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4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vmlDrawing1.vml" ContentType="application/vnd.openxmlformats-officedocument.vmlDrawing"/>
  <Override PartName="/xl/drawings/drawing1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ltering" sheetId="1" state="visible" r:id="rId2"/>
    <sheet name="Meandepthpersite" sheetId="2" state="visible" r:id="rId3"/>
    <sheet name="Hardy-Het" sheetId="3" state="visible" r:id="rId4"/>
    <sheet name="Outlier indivs" sheetId="4" state="visible" r:id="rId5"/>
    <sheet name="GENODIVE HWE" sheetId="5" state="visible" r:id="rId6"/>
    <sheet name="Structure organization" sheetId="6" state="visible" r:id="rId7"/>
    <sheet name="Kinship" sheetId="7" state="visible" r:id="rId8"/>
    <sheet name="Genotyping error" sheetId="8" state="visible" r:id="rId9"/>
    <sheet name="error to rm" sheetId="9" state="visible" r:id="rId10"/>
  </sheets>
  <definedNames>
    <definedName function="false" hidden="false" localSheetId="2" name="_xlnm.Extract" vbProcedure="false">'hardy-het'!#ref!</definedName>
    <definedName function="false" hidden="false" localSheetId="2" name="_xlnm._FilterDatabase" vbProcedure="false">'Hardy-Het'!$P$2:$P$10586</definedName>
    <definedName function="false" hidden="false" localSheetId="3" name="_xlnm._FilterDatabase" vbProcedure="false">'Outlier indivs'!$X$4:$X$289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PD</author>
  </authors>
  <commentList>
    <comment ref="H1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Pavel Dimens:
</t>
        </r>
        <r>
          <rPr>
            <sz val="9"/>
            <color rgb="FF000000"/>
            <rFont val="Tahoma"/>
            <family val="2"/>
            <charset val="1"/>
          </rPr>
          <t xml:space="preserve">redo from this step on</t>
        </r>
      </text>
    </comment>
  </commentList>
</comments>
</file>

<file path=xl/sharedStrings.xml><?xml version="1.0" encoding="utf-8"?>
<sst xmlns="http://schemas.openxmlformats.org/spreadsheetml/2006/main" count="23756" uniqueCount="6992">
  <si>
    <t xml:space="preserve">Indivs</t>
  </si>
  <si>
    <t xml:space="preserve">SNPS</t>
  </si>
  <si>
    <t xml:space="preserve">In-file</t>
  </si>
  <si>
    <t xml:space="preserve">Out-file</t>
  </si>
  <si>
    <t xml:space="preserve">mind</t>
  </si>
  <si>
    <t xml:space="preserve">minQ</t>
  </si>
  <si>
    <t xml:space="preserve">minDP*</t>
  </si>
  <si>
    <t xml:space="preserve">geno</t>
  </si>
  <si>
    <t xml:space="preserve">max alleles</t>
  </si>
  <si>
    <t xml:space="preserve">maf</t>
  </si>
  <si>
    <t xml:space="preserve">thin</t>
  </si>
  <si>
    <t xml:space="preserve">treatment</t>
  </si>
  <si>
    <t xml:space="preserve">TotalRawSNPs.vcf</t>
  </si>
  <si>
    <t xml:space="preserve">ForwardSNP.vcf</t>
  </si>
  <si>
    <t xml:space="preserve">remove contigs with positions &gt; 125</t>
  </si>
  <si>
    <t xml:space="preserve">All.filtered.vcf</t>
  </si>
  <si>
    <t xml:space="preserve">filter_TRS_filters ForwardSNPs.vcf all 30 10 0.5 0.5 no no 170</t>
  </si>
  <si>
    <t xml:space="preserve">All_prims.vcf</t>
  </si>
  <si>
    <t xml:space="preserve">vcfallelicprimitives -k -g All.filtered.vcf| sed 's_\.|\._\./\._g' &gt; All_prims.vcf</t>
  </si>
  <si>
    <t xml:space="preserve">All_indels.vcf</t>
  </si>
  <si>
    <t xml:space="preserve">remove-indels</t>
  </si>
  <si>
    <t xml:space="preserve">All_indels_max2.vcf</t>
  </si>
  <si>
    <t xml:space="preserve">Lib2_hardy.hwe</t>
  </si>
  <si>
    <r>
      <rPr>
        <sz val="11"/>
        <color rgb="FF000000"/>
        <rFont val="Courier New"/>
        <family val="3"/>
        <charset val="1"/>
      </rPr>
      <t xml:space="preserve">hardy  </t>
    </r>
    <r>
      <rPr>
        <sz val="11"/>
        <color rgb="FF000000"/>
        <rFont val="Arial"/>
        <family val="2"/>
        <charset val="1"/>
      </rPr>
      <t xml:space="preserve">(exclude heterozygous loci outliers)</t>
    </r>
  </si>
  <si>
    <t xml:space="preserve">Lib2_Excl_Het.csv</t>
  </si>
  <si>
    <t xml:space="preserve">sed 's/\// /g' Lib2_hardy.hwe &gt; Lib2_hardy_Het.csv</t>
  </si>
  <si>
    <t xml:space="preserve">Calculate Obs hetero by doing =OBS HET/SUM(OBS HOM1+OBS HET + OBS HOM2)</t>
  </si>
  <si>
    <t xml:space="preserve">Select all loci with observed heterozygosity &gt; 0.5 and order based on P value (ascending) [specifically greater than and NOT equal to 0.5]</t>
  </si>
  <si>
    <t xml:space="preserve">Rank the selected loci, calculate Benjamini Hochberg corrected p values, and determine significant contigs</t>
  </si>
  <si>
    <t xml:space="preserve">Copy contigs with positions with heterozygosity significant from HWE to a text file (dos2unix)</t>
  </si>
  <si>
    <t xml:space="preserve">|</t>
  </si>
  <si>
    <t xml:space="preserve">cat | sort | uniq -c het_outliers.txt &gt; uniq_contigs.txt</t>
  </si>
  <si>
    <t xml:space="preserve">Copy the output into the csv and order based on number of significant positions</t>
  </si>
  <si>
    <r>
      <rPr>
        <sz val="11"/>
        <color rgb="FF000000"/>
        <rFont val="Calibri"/>
        <family val="2"/>
        <charset val="1"/>
      </rPr>
      <t xml:space="preserve">Copy the IDs of all contigs with more than 1 significant position into '</t>
    </r>
    <r>
      <rPr>
        <sz val="11"/>
        <color rgb="FF000000"/>
        <rFont val="Courier New"/>
        <family val="3"/>
        <charset val="1"/>
      </rPr>
      <t xml:space="preserve">contigs_multiple_sign_positions.txt'</t>
    </r>
  </si>
  <si>
    <t xml:space="preserve">Copy 'contigs_multiple_sign_positions.txt' over to Deep Thought (dos2unix)</t>
  </si>
  <si>
    <t xml:space="preserve">All_minus_contigs.vcf</t>
  </si>
  <si>
    <t xml:space="preserve">remove_loci_from_vcf contigs_multiple_sign_positions.txt All_indels_max2.vcf</t>
  </si>
  <si>
    <t xml:space="preserve">All_maf_1e6.vcf</t>
  </si>
  <si>
    <t xml:space="preserve">All_maf_1e6_mind5.vcf</t>
  </si>
  <si>
    <t xml:space="preserve">All_geno_9.vcf</t>
  </si>
  <si>
    <t xml:space="preserve">All_geno_95.vcf</t>
  </si>
  <si>
    <t xml:space="preserve">Lib2_het_2.txt</t>
  </si>
  <si>
    <r>
      <rPr>
        <sz val="11"/>
        <color rgb="FF000000"/>
        <rFont val="Courier New"/>
        <family val="3"/>
        <charset val="1"/>
      </rPr>
      <t xml:space="preserve">het  </t>
    </r>
    <r>
      <rPr>
        <sz val="11"/>
        <color rgb="FF000000"/>
        <rFont val="Arial"/>
        <family val="2"/>
        <charset val="1"/>
      </rPr>
      <t xml:space="preserve">(Filter for heterozygosity per individual)</t>
    </r>
  </si>
  <si>
    <t xml:space="preserve">Copy output into a csv, draw a histogram of freq. hetero</t>
  </si>
  <si>
    <t xml:space="preserve">Determine if outlier individuals need to be removed (listed in separate sheet)</t>
  </si>
  <si>
    <r>
      <rPr>
        <sz val="11"/>
        <color rgb="FF000000"/>
        <rFont val="Calibri"/>
        <family val="2"/>
        <charset val="1"/>
      </rPr>
      <t xml:space="preserve">Copy individuals to text file </t>
    </r>
    <r>
      <rPr>
        <sz val="11"/>
        <color rgb="FF000000"/>
        <rFont val="Courier New"/>
        <family val="3"/>
        <charset val="1"/>
      </rPr>
      <t xml:space="preserve">ind_to_rm.txt</t>
    </r>
    <r>
      <rPr>
        <sz val="11"/>
        <color rgb="FF000000"/>
        <rFont val="Calibri"/>
        <family val="2"/>
        <charset val="1"/>
      </rPr>
      <t xml:space="preserve"> (dos2unix)</t>
    </r>
  </si>
  <si>
    <t xml:space="preserve">All_Het_Filt.vcf</t>
  </si>
  <si>
    <t xml:space="preserve">vcftools --vcf All_geno_95.vcf --remove ind_to_rm.txt  --recode --recode-INFO-all --out All_Het_Filt</t>
  </si>
  <si>
    <t xml:space="preserve">All_haplo.vcf</t>
  </si>
  <si>
    <t xml:space="preserve">All_genepop</t>
  </si>
  <si>
    <t xml:space="preserve">nohup rad_haplotyper.pl -v All_Het_Filt.vcf -o Lib2_haplo -g All_genepop -p popmap -m 0.95 -d 100 -mp 0 -x 12 -e &amp;</t>
  </si>
  <si>
    <t xml:space="preserve">Add output file to GENODIVE and run HWE for loci across populations/localities</t>
  </si>
  <si>
    <t xml:space="preserve">Run both AMOVA and heterozygosity (more sensitive) and comparte the two</t>
  </si>
  <si>
    <t xml:space="preserve">Cutoff should be &lt;10% of # of localities with less than Bon-Ferroni corrected P</t>
  </si>
  <si>
    <r>
      <rPr>
        <sz val="11"/>
        <color rgb="FF000000"/>
        <rFont val="Calibri"/>
        <family val="2"/>
        <charset val="1"/>
      </rPr>
      <t xml:space="preserve">Copy contig ID's to  </t>
    </r>
    <r>
      <rPr>
        <sz val="11"/>
        <color rgb="FF000000"/>
        <rFont val="Courier New"/>
        <family val="3"/>
        <charset val="1"/>
      </rPr>
      <t xml:space="preserve">haplo_contigs_to_rm.txt</t>
    </r>
    <r>
      <rPr>
        <sz val="11"/>
        <color rgb="FF000000"/>
        <rFont val="Calibri"/>
        <family val="2"/>
        <charset val="1"/>
      </rPr>
      <t xml:space="preserve"> (dos2unix)</t>
    </r>
  </si>
  <si>
    <t xml:space="preserve">HWE-removed.vcf</t>
  </si>
  <si>
    <t xml:space="preserve">remove_loci_from_vcf haplo_contigs_to_rm.txt All_haplo.vcf</t>
  </si>
  <si>
    <t xml:space="preserve">HWE_rm_maf1.vcf</t>
  </si>
  <si>
    <t xml:space="preserve">HWE_rm_maf1_final.vcf</t>
  </si>
  <si>
    <t xml:space="preserve">HWE_Haplo_2.txt</t>
  </si>
  <si>
    <t xml:space="preserve">nohup rad_haplotyper.pl -v HWE_rm_maf1.vcf -o HWE_rm_maf1_final.vcf -g HWE_Haplo_2 -p popmap -m 0.95 -d 100 -mp 0 -x 14 -e &amp;</t>
  </si>
  <si>
    <t xml:space="preserve">Assess Genotyping error and remove contigs with 2 or more errors</t>
  </si>
  <si>
    <t xml:space="preserve">removed_genotyping_error.vcf</t>
  </si>
  <si>
    <t xml:space="preserve">Remove dupes and kin</t>
  </si>
  <si>
    <t xml:space="preserve">cleaned_for_final_haplo.vcf</t>
  </si>
  <si>
    <t xml:space="preserve">nohup rad_haplotyper.pl -v acro_pre_haplotyping.vcf -o acronotus_final.vcf -g acronotus_genepop_final -p popmap -m 0.95 -d 100 -mp 0 -x 8 -e &amp;</t>
  </si>
  <si>
    <t xml:space="preserve">acro_pre_haplotyping.vcf</t>
  </si>
  <si>
    <t xml:space="preserve">All_genepop_final</t>
  </si>
  <si>
    <t xml:space="preserve">Run BayeScan to check for outliers</t>
  </si>
  <si>
    <t xml:space="preserve">acronotus_final.vcf</t>
  </si>
  <si>
    <t xml:space="preserve">acronotus_genepop_final</t>
  </si>
  <si>
    <t xml:space="preserve">nohup rad_haplotyper.pl -v acronotus_significant_contigs.vcf -o acronotus_sigs.vcf -g acronotus_genepop_sigs -p popmap -m 0.95 -d 100 -mp 0 -x 8 -e &amp;</t>
  </si>
  <si>
    <t xml:space="preserve">Count</t>
  </si>
  <si>
    <t xml:space="preserve">Depth</t>
  </si>
  <si>
    <t xml:space="preserve">CHR</t>
  </si>
  <si>
    <t xml:space="preserve">POS</t>
  </si>
  <si>
    <t xml:space="preserve">OBS(HOM1</t>
  </si>
  <si>
    <t xml:space="preserve">HET</t>
  </si>
  <si>
    <t xml:space="preserve">HOM2)</t>
  </si>
  <si>
    <t xml:space="preserve">Calc Het</t>
  </si>
  <si>
    <t xml:space="preserve">E(HOM1</t>
  </si>
  <si>
    <t xml:space="preserve">ChiSq</t>
  </si>
  <si>
    <t xml:space="preserve">P</t>
  </si>
  <si>
    <t xml:space="preserve">Rank</t>
  </si>
  <si>
    <t xml:space="preserve">B-H Corrected P</t>
  </si>
  <si>
    <t xml:space="preserve">Contigs</t>
  </si>
  <si>
    <t xml:space="preserve">Position</t>
  </si>
  <si>
    <t xml:space="preserve">Counts</t>
  </si>
  <si>
    <t xml:space="preserve">Contig</t>
  </si>
  <si>
    <t xml:space="preserve">dDocent_Contig_848</t>
  </si>
  <si>
    <t xml:space="preserve">dDocent_Contig_9908</t>
  </si>
  <si>
    <t xml:space="preserve">dDocent_Contig_1494</t>
  </si>
  <si>
    <t xml:space="preserve">dDocent_Contig_1089</t>
  </si>
  <si>
    <t xml:space="preserve">dDocent_Contig_969</t>
  </si>
  <si>
    <t xml:space="preserve">dDocent_Contig_9616</t>
  </si>
  <si>
    <t xml:space="preserve">dDocent_Contig_4509</t>
  </si>
  <si>
    <t xml:space="preserve">dDocent_Contig_16080</t>
  </si>
  <si>
    <t xml:space="preserve">dDocent_Contig_3103</t>
  </si>
  <si>
    <t xml:space="preserve">dDocent_Contig_30734</t>
  </si>
  <si>
    <t xml:space="preserve">dDocent_Contig_8135</t>
  </si>
  <si>
    <t xml:space="preserve">dDocent_Contig_1240</t>
  </si>
  <si>
    <t xml:space="preserve">dDocent_Contig_35942</t>
  </si>
  <si>
    <t xml:space="preserve">dDocent_Contig_9649</t>
  </si>
  <si>
    <t xml:space="preserve">dDocent_Contig_3779</t>
  </si>
  <si>
    <t xml:space="preserve">dDocent_Contig_45536</t>
  </si>
  <si>
    <t xml:space="preserve">dDocent_Contig_2422</t>
  </si>
  <si>
    <t xml:space="preserve">dDocent_Contig_22393</t>
  </si>
  <si>
    <t xml:space="preserve">dDocent_Contig_12143</t>
  </si>
  <si>
    <t xml:space="preserve">dDocent_Contig_25697</t>
  </si>
  <si>
    <t xml:space="preserve">dDocent_Contig_19396</t>
  </si>
  <si>
    <t xml:space="preserve">dDocent_Contig_4735</t>
  </si>
  <si>
    <t xml:space="preserve">dDocent_Contig_40133</t>
  </si>
  <si>
    <t xml:space="preserve">dDocent_Contig_19850</t>
  </si>
  <si>
    <t xml:space="preserve">dDocent_Contig_3191</t>
  </si>
  <si>
    <t xml:space="preserve">dDocent_Contig_16165</t>
  </si>
  <si>
    <t xml:space="preserve">dDocent_Contig_4422</t>
  </si>
  <si>
    <t xml:space="preserve">dDocent_Contig_3573</t>
  </si>
  <si>
    <t xml:space="preserve">dDocent_Contig_34914</t>
  </si>
  <si>
    <t xml:space="preserve">dDocent_Contig_3</t>
  </si>
  <si>
    <t xml:space="preserve">dDocent_Contig_2872</t>
  </si>
  <si>
    <t xml:space="preserve">dDocent_Contig_27554</t>
  </si>
  <si>
    <t xml:space="preserve">dDocent_Contig_17853</t>
  </si>
  <si>
    <t xml:space="preserve">dDocent_Contig_12598</t>
  </si>
  <si>
    <t xml:space="preserve">dDocent_Contig_11762</t>
  </si>
  <si>
    <t xml:space="preserve">dDocent_Contig_7182</t>
  </si>
  <si>
    <t xml:space="preserve">dDocent_Contig_3951</t>
  </si>
  <si>
    <t xml:space="preserve">dDocent_Contig_3814</t>
  </si>
  <si>
    <t xml:space="preserve">dDocent_Contig_956</t>
  </si>
  <si>
    <t xml:space="preserve">dDocent_Contig_8741</t>
  </si>
  <si>
    <t xml:space="preserve">dDocent_Contig_9532</t>
  </si>
  <si>
    <t xml:space="preserve">dDocent_Contig_26067</t>
  </si>
  <si>
    <t xml:space="preserve">dDocent_Contig_2479</t>
  </si>
  <si>
    <t xml:space="preserve">dDocent_Contig_14032</t>
  </si>
  <si>
    <t xml:space="preserve">dDocent_Contig_7396</t>
  </si>
  <si>
    <t xml:space="preserve">dDocent_Contig_41979</t>
  </si>
  <si>
    <t xml:space="preserve">dDocent_Contig_9504</t>
  </si>
  <si>
    <t xml:space="preserve">dDocent_Contig_39468</t>
  </si>
  <si>
    <t xml:space="preserve">dDocent_Contig_24912</t>
  </si>
  <si>
    <t xml:space="preserve">dDocent_Contig_4865</t>
  </si>
  <si>
    <t xml:space="preserve">dDocent_Contig_20551</t>
  </si>
  <si>
    <t xml:space="preserve">dDocent_Contig_11406</t>
  </si>
  <si>
    <t xml:space="preserve">dDocent_Contig_9328</t>
  </si>
  <si>
    <t xml:space="preserve">dDocent_Contig_11107</t>
  </si>
  <si>
    <t xml:space="preserve">dDocent_Contig_931</t>
  </si>
  <si>
    <t xml:space="preserve">dDocent_Contig_18485</t>
  </si>
  <si>
    <t xml:space="preserve">dDocent_Contig_10355</t>
  </si>
  <si>
    <t xml:space="preserve">dDocent_Contig_5641</t>
  </si>
  <si>
    <t xml:space="preserve">dDocent_Contig_7679</t>
  </si>
  <si>
    <t xml:space="preserve">dDocent_Contig_7299</t>
  </si>
  <si>
    <t xml:space="preserve">dDocent_Contig_9264</t>
  </si>
  <si>
    <t xml:space="preserve">dDocent_Contig_7188</t>
  </si>
  <si>
    <t xml:space="preserve">dDocent_Contig_14971</t>
  </si>
  <si>
    <t xml:space="preserve">dDocent_Contig_919</t>
  </si>
  <si>
    <t xml:space="preserve">dDocent_Contig_49320</t>
  </si>
  <si>
    <t xml:space="preserve">dDocent_Contig_26661</t>
  </si>
  <si>
    <t xml:space="preserve">dDocent_Contig_25370</t>
  </si>
  <si>
    <t xml:space="preserve">dDocent_Contig_9172</t>
  </si>
  <si>
    <t xml:space="preserve">dDocent_Contig_22075</t>
  </si>
  <si>
    <t xml:space="preserve">dDocent_Contig_19364</t>
  </si>
  <si>
    <t xml:space="preserve">dDocent_Contig_15444</t>
  </si>
  <si>
    <t xml:space="preserve">dDocent_Contig_9148</t>
  </si>
  <si>
    <t xml:space="preserve">dDocent_Contig_14997</t>
  </si>
  <si>
    <t xml:space="preserve">dDocent_Contig_1064</t>
  </si>
  <si>
    <t xml:space="preserve">dDocent_Contig_683</t>
  </si>
  <si>
    <t xml:space="preserve">dDocent_Contig_8913</t>
  </si>
  <si>
    <t xml:space="preserve">dDocent_Contig_6241</t>
  </si>
  <si>
    <t xml:space="preserve">dDocent_Contig_16567</t>
  </si>
  <si>
    <t xml:space="preserve">dDocent_Contig_8897</t>
  </si>
  <si>
    <t xml:space="preserve">dDocent_Contig_5603</t>
  </si>
  <si>
    <t xml:space="preserve">dDocent_Contig_17673</t>
  </si>
  <si>
    <t xml:space="preserve">dDocent_Contig_31297</t>
  </si>
  <si>
    <t xml:space="preserve">dDocent_Contig_15050</t>
  </si>
  <si>
    <t xml:space="preserve">dDocent_Contig_18603</t>
  </si>
  <si>
    <t xml:space="preserve">dDocent_Contig_12720</t>
  </si>
  <si>
    <t xml:space="preserve">dDocent_Contig_8189</t>
  </si>
  <si>
    <t xml:space="preserve">dDocent_Contig_41871</t>
  </si>
  <si>
    <t xml:space="preserve">dDocent_Contig_4005</t>
  </si>
  <si>
    <t xml:space="preserve">dDocent_Contig_20043</t>
  </si>
  <si>
    <t xml:space="preserve">dDocent_Contig_33041</t>
  </si>
  <si>
    <t xml:space="preserve">dDocent_Contig_28249</t>
  </si>
  <si>
    <t xml:space="preserve">dDocent_Contig_8738</t>
  </si>
  <si>
    <t xml:space="preserve">dDocent_Contig_2532</t>
  </si>
  <si>
    <t xml:space="preserve">dDocent_Contig_8546</t>
  </si>
  <si>
    <t xml:space="preserve">dDocent_Contig_13501</t>
  </si>
  <si>
    <t xml:space="preserve">dDocent_Contig_12452</t>
  </si>
  <si>
    <t xml:space="preserve">dDocent_Contig_8481</t>
  </si>
  <si>
    <t xml:space="preserve">dDocent_Contig_762</t>
  </si>
  <si>
    <t xml:space="preserve">dDocent_Contig_5832</t>
  </si>
  <si>
    <t xml:space="preserve">dDocent_Contig_47329</t>
  </si>
  <si>
    <t xml:space="preserve">dDocent_Contig_30601</t>
  </si>
  <si>
    <t xml:space="preserve">dDocent_Contig_1583</t>
  </si>
  <si>
    <t xml:space="preserve">dDocent_Contig_12150</t>
  </si>
  <si>
    <t xml:space="preserve">dDocent_Contig_11862</t>
  </si>
  <si>
    <t xml:space="preserve">dDocent_Contig_11839</t>
  </si>
  <si>
    <t xml:space="preserve">dDocent_Contig_8242</t>
  </si>
  <si>
    <t xml:space="preserve">dDocent_Contig_6355</t>
  </si>
  <si>
    <t xml:space="preserve">dDocent_Contig_8431</t>
  </si>
  <si>
    <t xml:space="preserve">dDocent_Contig_635</t>
  </si>
  <si>
    <t xml:space="preserve">dDocent_Contig_5680</t>
  </si>
  <si>
    <t xml:space="preserve">dDocent_Contig_35261</t>
  </si>
  <si>
    <t xml:space="preserve">dDocent_Contig_29468</t>
  </si>
  <si>
    <t xml:space="preserve">dDocent_Contig_29308</t>
  </si>
  <si>
    <t xml:space="preserve">dDocent_Contig_25129</t>
  </si>
  <si>
    <t xml:space="preserve">dDocent_Contig_22568</t>
  </si>
  <si>
    <t xml:space="preserve">dDocent_Contig_21207</t>
  </si>
  <si>
    <t xml:space="preserve">dDocent_Contig_20364</t>
  </si>
  <si>
    <t xml:space="preserve">dDocent_Contig_20318</t>
  </si>
  <si>
    <t xml:space="preserve">dDocent_Contig_17974</t>
  </si>
  <si>
    <t xml:space="preserve">dDocent_Contig_8156</t>
  </si>
  <si>
    <t xml:space="preserve">dDocent_Contig_1731</t>
  </si>
  <si>
    <t xml:space="preserve">dDocent_Contig_8151</t>
  </si>
  <si>
    <t xml:space="preserve">dDocent_Contig_15242</t>
  </si>
  <si>
    <t xml:space="preserve">dDocent_Contig_1492</t>
  </si>
  <si>
    <t xml:space="preserve">dDocent_Contig_14797</t>
  </si>
  <si>
    <t xml:space="preserve">dDocent_Contig_1285</t>
  </si>
  <si>
    <t xml:space="preserve">dDocent_Contig_1070</t>
  </si>
  <si>
    <t xml:space="preserve">dDocent_Contig_593</t>
  </si>
  <si>
    <t xml:space="preserve">dDocent_Contig_49078</t>
  </si>
  <si>
    <t xml:space="preserve">dDocent_Contig_44986</t>
  </si>
  <si>
    <t xml:space="preserve">dDocent_Contig_4288</t>
  </si>
  <si>
    <t xml:space="preserve">dDocent_Contig_38215</t>
  </si>
  <si>
    <t xml:space="preserve">dDocent_Contig_34285</t>
  </si>
  <si>
    <t xml:space="preserve">dDocent_Contig_13410</t>
  </si>
  <si>
    <t xml:space="preserve">dDocent_Contig_32115</t>
  </si>
  <si>
    <t xml:space="preserve">dDocent_Contig_25759</t>
  </si>
  <si>
    <t xml:space="preserve">dDocent_Contig_2464</t>
  </si>
  <si>
    <t xml:space="preserve">dDocent_Contig_20882</t>
  </si>
  <si>
    <t xml:space="preserve">dDocent_Contig_19511</t>
  </si>
  <si>
    <t xml:space="preserve">dDocent_Contig_1940</t>
  </si>
  <si>
    <t xml:space="preserve">dDocent_Contig_19226</t>
  </si>
  <si>
    <t xml:space="preserve">dDocent_Contig_17714</t>
  </si>
  <si>
    <t xml:space="preserve">dDocent_Contig_8113</t>
  </si>
  <si>
    <t xml:space="preserve">dDocent_Contig_17351</t>
  </si>
  <si>
    <t xml:space="preserve">dDocent_Contig_785</t>
  </si>
  <si>
    <t xml:space="preserve">dDocent_Contig_17116</t>
  </si>
  <si>
    <t xml:space="preserve">dDocent_Contig_7790</t>
  </si>
  <si>
    <t xml:space="preserve">dDocent_Contig_7783</t>
  </si>
  <si>
    <t xml:space="preserve">dDocent_Contig_16099</t>
  </si>
  <si>
    <t xml:space="preserve">dDocent_Contig_1326</t>
  </si>
  <si>
    <t xml:space="preserve">dDocent_Contig_1320</t>
  </si>
  <si>
    <t xml:space="preserve">dDocent_Contig_12372</t>
  </si>
  <si>
    <t xml:space="preserve">dDocent_Contig_7060</t>
  </si>
  <si>
    <t xml:space="preserve">dDocent_Contig_5322</t>
  </si>
  <si>
    <t xml:space="preserve">dDocent_Contig_50174</t>
  </si>
  <si>
    <t xml:space="preserve">dDocent_Contig_5014</t>
  </si>
  <si>
    <t xml:space="preserve">dDocent_Contig_4913</t>
  </si>
  <si>
    <t xml:space="preserve">dDocent_Contig_46536</t>
  </si>
  <si>
    <t xml:space="preserve">dDocent_Contig_39438</t>
  </si>
  <si>
    <t xml:space="preserve">dDocent_Contig_37152</t>
  </si>
  <si>
    <t xml:space="preserve">dDocent_Contig_34740</t>
  </si>
  <si>
    <t xml:space="preserve">dDocent_Contig_3383</t>
  </si>
  <si>
    <t xml:space="preserve">dDocent_Contig_3379</t>
  </si>
  <si>
    <t xml:space="preserve">dDocent_Contig_31496</t>
  </si>
  <si>
    <t xml:space="preserve">dDocent_Contig_31461</t>
  </si>
  <si>
    <t xml:space="preserve">dDocent_Contig_30757</t>
  </si>
  <si>
    <t xml:space="preserve">dDocent_Contig_2909</t>
  </si>
  <si>
    <t xml:space="preserve">dDocent_Contig_29009</t>
  </si>
  <si>
    <t xml:space="preserve">dDocent_Contig_26645</t>
  </si>
  <si>
    <t xml:space="preserve">dDocent_Contig_2646</t>
  </si>
  <si>
    <t xml:space="preserve">dDocent_Contig_7346</t>
  </si>
  <si>
    <t xml:space="preserve">dDocent_Contig_7328</t>
  </si>
  <si>
    <t xml:space="preserve">dDocent_Contig_23706</t>
  </si>
  <si>
    <t xml:space="preserve">dDocent_Contig_2197</t>
  </si>
  <si>
    <t xml:space="preserve">dDocent_Contig_2053</t>
  </si>
  <si>
    <t xml:space="preserve">dDocent_Contig_19713</t>
  </si>
  <si>
    <t xml:space="preserve">dDocent_Contig_19188</t>
  </si>
  <si>
    <t xml:space="preserve">dDocent_Contig_7271</t>
  </si>
  <si>
    <t xml:space="preserve">dDocent_Contig_17372</t>
  </si>
  <si>
    <t xml:space="preserve">dDocent_Contig_14402</t>
  </si>
  <si>
    <t xml:space="preserve">dDocent_Contig_14088</t>
  </si>
  <si>
    <t xml:space="preserve">dDocent_Contig_13554</t>
  </si>
  <si>
    <t xml:space="preserve">dDocent_Contig_12848</t>
  </si>
  <si>
    <t xml:space="preserve">dDocent_Contig_27218</t>
  </si>
  <si>
    <t xml:space="preserve">dDocent_Contig_12603</t>
  </si>
  <si>
    <t xml:space="preserve">dDocent_Contig_11954</t>
  </si>
  <si>
    <t xml:space="preserve">dDocent_Contig_10796</t>
  </si>
  <si>
    <t xml:space="preserve">dDocent_Contig_10626</t>
  </si>
  <si>
    <t xml:space="preserve">dDocent_Contig_11195</t>
  </si>
  <si>
    <t xml:space="preserve">dDocent_Contig_10416</t>
  </si>
  <si>
    <t xml:space="preserve">dDocent_Contig_10384</t>
  </si>
  <si>
    <t xml:space="preserve">dDocent_Contig_1008</t>
  </si>
  <si>
    <t xml:space="preserve">dDocent_Contig_7085</t>
  </si>
  <si>
    <t xml:space="preserve">dDocent_Contig_6492</t>
  </si>
  <si>
    <t xml:space="preserve">dDocent_Contig_6101</t>
  </si>
  <si>
    <t xml:space="preserve">dDocent_Contig_6052</t>
  </si>
  <si>
    <t xml:space="preserve">dDocent_Contig_5954</t>
  </si>
  <si>
    <t xml:space="preserve">dDocent_Contig_5111</t>
  </si>
  <si>
    <t xml:space="preserve">dDocent_Contig_5029</t>
  </si>
  <si>
    <t xml:space="preserve">dDocent_Contig_4814</t>
  </si>
  <si>
    <t xml:space="preserve">dDocent_Contig_4760</t>
  </si>
  <si>
    <t xml:space="preserve">dDocent_Contig_46885</t>
  </si>
  <si>
    <t xml:space="preserve">dDocent_Contig_4612</t>
  </si>
  <si>
    <t xml:space="preserve">dDocent_Contig_43946</t>
  </si>
  <si>
    <t xml:space="preserve">dDocent_Contig_43054</t>
  </si>
  <si>
    <t xml:space="preserve">dDocent_Contig_42463</t>
  </si>
  <si>
    <t xml:space="preserve">dDocent_Contig_41812</t>
  </si>
  <si>
    <t xml:space="preserve">dDocent_Contig_41248</t>
  </si>
  <si>
    <t xml:space="preserve">dDocent_Contig_406</t>
  </si>
  <si>
    <t xml:space="preserve">dDocent_Contig_40479</t>
  </si>
  <si>
    <t xml:space="preserve">dDocent_Contig_39264</t>
  </si>
  <si>
    <t xml:space="preserve">dDocent_Contig_38372</t>
  </si>
  <si>
    <t xml:space="preserve">dDocent_Contig_3832</t>
  </si>
  <si>
    <t xml:space="preserve">dDocent_Contig_37793</t>
  </si>
  <si>
    <t xml:space="preserve">dDocent_Contig_3687</t>
  </si>
  <si>
    <t xml:space="preserve">dDocent_Contig_36712</t>
  </si>
  <si>
    <t xml:space="preserve">dDocent_Contig_35946</t>
  </si>
  <si>
    <t xml:space="preserve">dDocent_Contig_35626</t>
  </si>
  <si>
    <t xml:space="preserve">dDocent_Contig_34471</t>
  </si>
  <si>
    <t xml:space="preserve">dDocent_Contig_33978</t>
  </si>
  <si>
    <t xml:space="preserve">dDocent_Contig_3258</t>
  </si>
  <si>
    <t xml:space="preserve">dDocent_Contig_32576</t>
  </si>
  <si>
    <t xml:space="preserve">dDocent_Contig_31785</t>
  </si>
  <si>
    <t xml:space="preserve">dDocent_Contig_30958</t>
  </si>
  <si>
    <t xml:space="preserve">dDocent_Contig_29297</t>
  </si>
  <si>
    <t xml:space="preserve">dDocent_Contig_28187</t>
  </si>
  <si>
    <t xml:space="preserve">dDocent_Contig_28097</t>
  </si>
  <si>
    <t xml:space="preserve">dDocent_Contig_27925</t>
  </si>
  <si>
    <t xml:space="preserve">dDocent_Contig_27639</t>
  </si>
  <si>
    <t xml:space="preserve">dDocent_Contig_27201</t>
  </si>
  <si>
    <t xml:space="preserve">dDocent_Contig_26993</t>
  </si>
  <si>
    <t xml:space="preserve">dDocent_Contig_2669</t>
  </si>
  <si>
    <t xml:space="preserve">dDocent_Contig_25853</t>
  </si>
  <si>
    <t xml:space="preserve">dDocent_Contig_25585</t>
  </si>
  <si>
    <t xml:space="preserve">dDocent_Contig_25312</t>
  </si>
  <si>
    <t xml:space="preserve">dDocent_Contig_25304</t>
  </si>
  <si>
    <t xml:space="preserve">dDocent_Contig_24907</t>
  </si>
  <si>
    <t xml:space="preserve">dDocent_Contig_24543</t>
  </si>
  <si>
    <t xml:space="preserve">dDocent_Contig_24033</t>
  </si>
  <si>
    <t xml:space="preserve">dDocent_Contig_2391</t>
  </si>
  <si>
    <t xml:space="preserve">dDocent_Contig_2388</t>
  </si>
  <si>
    <t xml:space="preserve">dDocent_Contig_23796</t>
  </si>
  <si>
    <t xml:space="preserve">dDocent_Contig_23636</t>
  </si>
  <si>
    <t xml:space="preserve">dDocent_Contig_23060</t>
  </si>
  <si>
    <t xml:space="preserve">dDocent_Contig_21839</t>
  </si>
  <si>
    <t xml:space="preserve">dDocent_Contig_20873</t>
  </si>
  <si>
    <t xml:space="preserve">dDocent_Contig_20777</t>
  </si>
  <si>
    <t xml:space="preserve">dDocent_Contig_19019</t>
  </si>
  <si>
    <t xml:space="preserve">dDocent_Contig_18887</t>
  </si>
  <si>
    <t xml:space="preserve">dDocent_Contig_18673</t>
  </si>
  <si>
    <t xml:space="preserve">dDocent_Contig_18594</t>
  </si>
  <si>
    <t xml:space="preserve">dDocent_Contig_1842</t>
  </si>
  <si>
    <t xml:space="preserve">dDocent_Contig_17929</t>
  </si>
  <si>
    <t xml:space="preserve">dDocent_Contig_1776</t>
  </si>
  <si>
    <t xml:space="preserve">dDocent_Contig_17576</t>
  </si>
  <si>
    <t xml:space="preserve">dDocent_Contig_17278</t>
  </si>
  <si>
    <t xml:space="preserve">dDocent_Contig_17106</t>
  </si>
  <si>
    <t xml:space="preserve">dDocent_Contig_16515</t>
  </si>
  <si>
    <t xml:space="preserve">dDocent_Contig_16344</t>
  </si>
  <si>
    <t xml:space="preserve">dDocent_Contig_16275</t>
  </si>
  <si>
    <t xml:space="preserve">dDocent_Contig_16121</t>
  </si>
  <si>
    <t xml:space="preserve">dDocent_Contig_15719</t>
  </si>
  <si>
    <t xml:space="preserve">dDocent_Contig_15369</t>
  </si>
  <si>
    <t xml:space="preserve">dDocent_Contig_13739</t>
  </si>
  <si>
    <t xml:space="preserve">dDocent_Contig_13631</t>
  </si>
  <si>
    <t xml:space="preserve">dDocent_Contig_13529</t>
  </si>
  <si>
    <t xml:space="preserve">dDocent_Contig_13403</t>
  </si>
  <si>
    <t xml:space="preserve">dDocent_Contig_1334</t>
  </si>
  <si>
    <t xml:space="preserve">dDocent_Contig_13155</t>
  </si>
  <si>
    <t xml:space="preserve">dDocent_Contig_13108</t>
  </si>
  <si>
    <t xml:space="preserve">dDocent_Contig_13096</t>
  </si>
  <si>
    <t xml:space="preserve">dDocent_Contig_12875</t>
  </si>
  <si>
    <t xml:space="preserve">dDocent_Contig_1230</t>
  </si>
  <si>
    <t xml:space="preserve">dDocent_Contig_11904</t>
  </si>
  <si>
    <t xml:space="preserve">dDocent_Contig_11890</t>
  </si>
  <si>
    <t xml:space="preserve">dDocent_Contig_11831</t>
  </si>
  <si>
    <t xml:space="preserve">dDocent_Contig_11767</t>
  </si>
  <si>
    <t xml:space="preserve">dDocent_Contig_11161</t>
  </si>
  <si>
    <t xml:space="preserve">dDocent_Contig_1102</t>
  </si>
  <si>
    <t xml:space="preserve">dDocent_Contig_11006</t>
  </si>
  <si>
    <t xml:space="preserve">dDocent_Contig_10788</t>
  </si>
  <si>
    <t xml:space="preserve">dDocent_Contig_10500</t>
  </si>
  <si>
    <t xml:space="preserve">dDocent_Contig_1041</t>
  </si>
  <si>
    <t xml:space="preserve">dDocent_Contig_10275</t>
  </si>
  <si>
    <t xml:space="preserve">dDocent_Contig_10166</t>
  </si>
  <si>
    <t xml:space="preserve">dDocent_Contig_37220</t>
  </si>
  <si>
    <t xml:space="preserve">dDocent_Contig_16174</t>
  </si>
  <si>
    <t xml:space="preserve">dDocent_Contig_52373</t>
  </si>
  <si>
    <t xml:space="preserve">dDocent_Contig_6505</t>
  </si>
  <si>
    <t xml:space="preserve">dDocent_Contig_13316</t>
  </si>
  <si>
    <t xml:space="preserve">dDocent_Contig_1001</t>
  </si>
  <si>
    <t xml:space="preserve">dDocent_Contig_9510</t>
  </si>
  <si>
    <t xml:space="preserve">dDocent_Contig_27698</t>
  </si>
  <si>
    <t xml:space="preserve">dDocent_Contig_39706</t>
  </si>
  <si>
    <t xml:space="preserve">dDocent_Contig_30151</t>
  </si>
  <si>
    <t xml:space="preserve">dDocent_Contig_21552</t>
  </si>
  <si>
    <t xml:space="preserve">dDocent_Contig_25687</t>
  </si>
  <si>
    <t xml:space="preserve">dDocent_Contig_11994</t>
  </si>
  <si>
    <t xml:space="preserve">dDocent_Contig_35549</t>
  </si>
  <si>
    <t xml:space="preserve">dDocent_Contig_26565</t>
  </si>
  <si>
    <t xml:space="preserve">dDocent_Contig_8594</t>
  </si>
  <si>
    <t xml:space="preserve">dDocent_Contig_33087</t>
  </si>
  <si>
    <t xml:space="preserve">dDocent_Contig_16943</t>
  </si>
  <si>
    <t xml:space="preserve">dDocent_Contig_13011</t>
  </si>
  <si>
    <t xml:space="preserve">dDocent_Contig_29762</t>
  </si>
  <si>
    <t xml:space="preserve">dDocent_Contig_6350</t>
  </si>
  <si>
    <t xml:space="preserve">dDocent_Contig_26631</t>
  </si>
  <si>
    <t xml:space="preserve">dDocent_Contig_40847</t>
  </si>
  <si>
    <t xml:space="preserve">dDocent_Contig_9775</t>
  </si>
  <si>
    <t xml:space="preserve">dDocent_Contig_44562</t>
  </si>
  <si>
    <t xml:space="preserve">dDocent_Contig_29056</t>
  </si>
  <si>
    <t xml:space="preserve">dDocent_Contig_8092</t>
  </si>
  <si>
    <t xml:space="preserve">dDocent_Contig_31529</t>
  </si>
  <si>
    <t xml:space="preserve">dDocent_Contig_26150</t>
  </si>
  <si>
    <t xml:space="preserve">dDocent_Contig_18094</t>
  </si>
  <si>
    <t xml:space="preserve">dDocent_Contig_18030</t>
  </si>
  <si>
    <t xml:space="preserve">dDocent_Contig_23081</t>
  </si>
  <si>
    <t xml:space="preserve">dDocent_Contig_37483</t>
  </si>
  <si>
    <t xml:space="preserve">dDocent_Contig_4861</t>
  </si>
  <si>
    <t xml:space="preserve">dDocent_Contig_16802</t>
  </si>
  <si>
    <t xml:space="preserve">dDocent_Contig_42571</t>
  </si>
  <si>
    <t xml:space="preserve">dDocent_Contig_8524</t>
  </si>
  <si>
    <t xml:space="preserve">dDocent_Contig_3757</t>
  </si>
  <si>
    <t xml:space="preserve">dDocent_Contig_1363</t>
  </si>
  <si>
    <t xml:space="preserve">dDocent_Contig_17689</t>
  </si>
  <si>
    <t xml:space="preserve">dDocent_Contig_1688</t>
  </si>
  <si>
    <t xml:space="preserve">dDocent_Contig_14749</t>
  </si>
  <si>
    <t xml:space="preserve">dDocent_Contig_9307</t>
  </si>
  <si>
    <t xml:space="preserve">dDocent_Contig_14055</t>
  </si>
  <si>
    <t xml:space="preserve">dDocent_Contig_28013</t>
  </si>
  <si>
    <t xml:space="preserve">dDocent_Contig_7750</t>
  </si>
  <si>
    <t xml:space="preserve">dDocent_Contig_26390</t>
  </si>
  <si>
    <t xml:space="preserve">dDocent_Contig_755</t>
  </si>
  <si>
    <t xml:space="preserve">dDocent_Contig_10785</t>
  </si>
  <si>
    <t xml:space="preserve">dDocent_Contig_9501</t>
  </si>
  <si>
    <t xml:space="preserve">dDocent_Contig_24700</t>
  </si>
  <si>
    <t xml:space="preserve">dDocent_Contig_25846</t>
  </si>
  <si>
    <t xml:space="preserve">dDocent_Contig_12171</t>
  </si>
  <si>
    <t xml:space="preserve">dDocent_Contig_11081</t>
  </si>
  <si>
    <t xml:space="preserve">dDocent_Contig_42805</t>
  </si>
  <si>
    <t xml:space="preserve">dDocent_Contig_25836</t>
  </si>
  <si>
    <t xml:space="preserve">dDocent_Contig_27853</t>
  </si>
  <si>
    <t xml:space="preserve">dDocent_Contig_24557</t>
  </si>
  <si>
    <t xml:space="preserve">dDocent_Contig_36204</t>
  </si>
  <si>
    <t xml:space="preserve">dDocent_Contig_4672</t>
  </si>
  <si>
    <t xml:space="preserve">dDocent_Contig_12454</t>
  </si>
  <si>
    <t xml:space="preserve">dDocent_Contig_7190</t>
  </si>
  <si>
    <t xml:space="preserve">dDocent_Contig_29473</t>
  </si>
  <si>
    <t xml:space="preserve">dDocent_Contig_4494</t>
  </si>
  <si>
    <t xml:space="preserve">dDocent_Contig_12557</t>
  </si>
  <si>
    <t xml:space="preserve">dDocent_Contig_14245</t>
  </si>
  <si>
    <t xml:space="preserve">dDocent_Contig_35583</t>
  </si>
  <si>
    <t xml:space="preserve">dDocent_Contig_11749</t>
  </si>
  <si>
    <t xml:space="preserve">dDocent_Contig_29781</t>
  </si>
  <si>
    <t xml:space="preserve">dDocent_Contig_4979</t>
  </si>
  <si>
    <t xml:space="preserve">dDocent_Contig_40955</t>
  </si>
  <si>
    <t xml:space="preserve">dDocent_Contig_19276</t>
  </si>
  <si>
    <t xml:space="preserve">dDocent_Contig_52348</t>
  </si>
  <si>
    <t xml:space="preserve">dDocent_Contig_1016</t>
  </si>
  <si>
    <t xml:space="preserve">dDocent_Contig_19739</t>
  </si>
  <si>
    <t xml:space="preserve">dDocent_Contig_1948</t>
  </si>
  <si>
    <t xml:space="preserve">dDocent_Contig_15112</t>
  </si>
  <si>
    <t xml:space="preserve">dDocent_Contig_11126</t>
  </si>
  <si>
    <t xml:space="preserve">dDocent_Contig_24458</t>
  </si>
  <si>
    <t xml:space="preserve">dDocent_Contig_14205</t>
  </si>
  <si>
    <t xml:space="preserve">dDocent_Contig_25267</t>
  </si>
  <si>
    <t xml:space="preserve">dDocent_Contig_16746</t>
  </si>
  <si>
    <t xml:space="preserve">dDocent_Contig_39947</t>
  </si>
  <si>
    <t xml:space="preserve">dDocent_Contig_11518</t>
  </si>
  <si>
    <t xml:space="preserve">dDocent_Contig_26078</t>
  </si>
  <si>
    <t xml:space="preserve">dDocent_Contig_29270</t>
  </si>
  <si>
    <t xml:space="preserve">dDocent_Contig_40387</t>
  </si>
  <si>
    <t xml:space="preserve">dDocent_Contig_8015</t>
  </si>
  <si>
    <t xml:space="preserve">dDocent_Contig_14347</t>
  </si>
  <si>
    <t xml:space="preserve">dDocent_Contig_19889</t>
  </si>
  <si>
    <t xml:space="preserve">dDocent_Contig_37055</t>
  </si>
  <si>
    <t xml:space="preserve">dDocent_Contig_27391</t>
  </si>
  <si>
    <t xml:space="preserve">dDocent_Contig_12369</t>
  </si>
  <si>
    <t xml:space="preserve">dDocent_Contig_47301</t>
  </si>
  <si>
    <t xml:space="preserve">dDocent_Contig_23441</t>
  </si>
  <si>
    <t xml:space="preserve">dDocent_Contig_7079</t>
  </si>
  <si>
    <t xml:space="preserve">dDocent_Contig_27045</t>
  </si>
  <si>
    <t xml:space="preserve">dDocent_Contig_1932</t>
  </si>
  <si>
    <t xml:space="preserve">dDocent_Contig_14246</t>
  </si>
  <si>
    <t xml:space="preserve">dDocent_Contig_1894</t>
  </si>
  <si>
    <t xml:space="preserve">dDocent_Contig_7988</t>
  </si>
  <si>
    <t xml:space="preserve">dDocent_Contig_20223</t>
  </si>
  <si>
    <t xml:space="preserve">dDocent_Contig_23241</t>
  </si>
  <si>
    <t xml:space="preserve">dDocent_Contig_29736</t>
  </si>
  <si>
    <t xml:space="preserve">dDocent_Contig_32130</t>
  </si>
  <si>
    <t xml:space="preserve">dDocent_Contig_37740</t>
  </si>
  <si>
    <t xml:space="preserve">dDocent_Contig_29573</t>
  </si>
  <si>
    <t xml:space="preserve">dDocent_Contig_2263</t>
  </si>
  <si>
    <t xml:space="preserve">dDocent_Contig_8861</t>
  </si>
  <si>
    <t xml:space="preserve">dDocent_Contig_32629</t>
  </si>
  <si>
    <t xml:space="preserve">dDocent_Contig_21317</t>
  </si>
  <si>
    <t xml:space="preserve">dDocent_Contig_12482</t>
  </si>
  <si>
    <t xml:space="preserve">dDocent_Contig_5886</t>
  </si>
  <si>
    <t xml:space="preserve">dDocent_Contig_11592</t>
  </si>
  <si>
    <t xml:space="preserve">dDocent_Contig_15352</t>
  </si>
  <si>
    <t xml:space="preserve">dDocent_Contig_21815</t>
  </si>
  <si>
    <t xml:space="preserve">dDocent_Contig_4210</t>
  </si>
  <si>
    <t xml:space="preserve">dDocent_Contig_14595</t>
  </si>
  <si>
    <t xml:space="preserve">dDocent_Contig_33683</t>
  </si>
  <si>
    <t xml:space="preserve">dDocent_Contig_3712</t>
  </si>
  <si>
    <t xml:space="preserve">dDocent_Contig_30225</t>
  </si>
  <si>
    <t xml:space="preserve">dDocent_Contig_4543</t>
  </si>
  <si>
    <t xml:space="preserve">dDocent_Contig_5682</t>
  </si>
  <si>
    <t xml:space="preserve">dDocent_Contig_8785</t>
  </si>
  <si>
    <t xml:space="preserve">dDocent_Contig_9658</t>
  </si>
  <si>
    <t xml:space="preserve">dDocent_Contig_15249</t>
  </si>
  <si>
    <t xml:space="preserve">dDocent_Contig_28832</t>
  </si>
  <si>
    <t xml:space="preserve">dDocent_Contig_1747</t>
  </si>
  <si>
    <t xml:space="preserve">dDocent_Contig_2577</t>
  </si>
  <si>
    <t xml:space="preserve">dDocent_Contig_2061</t>
  </si>
  <si>
    <t xml:space="preserve">dDocent_Contig_6878</t>
  </si>
  <si>
    <t xml:space="preserve">dDocent_Contig_16137</t>
  </si>
  <si>
    <t xml:space="preserve">dDocent_Contig_4133</t>
  </si>
  <si>
    <t xml:space="preserve">dDocent_Contig_8513</t>
  </si>
  <si>
    <t xml:space="preserve">dDocent_Contig_15557</t>
  </si>
  <si>
    <t xml:space="preserve">dDocent_Contig_17943</t>
  </si>
  <si>
    <t xml:space="preserve">dDocent_Contig_20085</t>
  </si>
  <si>
    <t xml:space="preserve">dDocent_Contig_25477</t>
  </si>
  <si>
    <t xml:space="preserve">dDocent_Contig_11965</t>
  </si>
  <si>
    <t xml:space="preserve">dDocent_Contig_29548</t>
  </si>
  <si>
    <t xml:space="preserve">dDocent_Contig_34329</t>
  </si>
  <si>
    <t xml:space="preserve">dDocent_Contig_16108</t>
  </si>
  <si>
    <t xml:space="preserve">dDocent_Contig_26154</t>
  </si>
  <si>
    <t xml:space="preserve">dDocent_Contig_24877</t>
  </si>
  <si>
    <t xml:space="preserve">dDocent_Contig_28247</t>
  </si>
  <si>
    <t xml:space="preserve">dDocent_Contig_29661</t>
  </si>
  <si>
    <t xml:space="preserve">dDocent_Contig_42284</t>
  </si>
  <si>
    <t xml:space="preserve">dDocent_Contig_24448</t>
  </si>
  <si>
    <t xml:space="preserve">dDocent_Contig_19109</t>
  </si>
  <si>
    <t xml:space="preserve">dDocent_Contig_25664</t>
  </si>
  <si>
    <t xml:space="preserve">dDocent_Contig_522</t>
  </si>
  <si>
    <t xml:space="preserve">dDocent_Contig_10442</t>
  </si>
  <si>
    <t xml:space="preserve">dDocent_Contig_25886</t>
  </si>
  <si>
    <t xml:space="preserve">dDocent_Contig_37885</t>
  </si>
  <si>
    <t xml:space="preserve">dDocent_Contig_31135</t>
  </si>
  <si>
    <t xml:space="preserve">dDocent_Contig_26270</t>
  </si>
  <si>
    <t xml:space="preserve">dDocent_Contig_5801</t>
  </si>
  <si>
    <t xml:space="preserve">dDocent_Contig_13603</t>
  </si>
  <si>
    <t xml:space="preserve">dDocent_Contig_36509</t>
  </si>
  <si>
    <t xml:space="preserve">dDocent_Contig_45802</t>
  </si>
  <si>
    <t xml:space="preserve">dDocent_Contig_1498</t>
  </si>
  <si>
    <t xml:space="preserve">dDocent_Contig_19848</t>
  </si>
  <si>
    <t xml:space="preserve">dDocent_Contig_4229</t>
  </si>
  <si>
    <t xml:space="preserve">dDocent_Contig_8138</t>
  </si>
  <si>
    <t xml:space="preserve">dDocent_Contig_29685</t>
  </si>
  <si>
    <t xml:space="preserve">dDocent_Contig_17129</t>
  </si>
  <si>
    <t xml:space="preserve">dDocent_Contig_18874</t>
  </si>
  <si>
    <t xml:space="preserve">dDocent_Contig_19835</t>
  </si>
  <si>
    <t xml:space="preserve">dDocent_Contig_24193</t>
  </si>
  <si>
    <t xml:space="preserve">dDocent_Contig_32072</t>
  </si>
  <si>
    <t xml:space="preserve">dDocent_Contig_43959</t>
  </si>
  <si>
    <t xml:space="preserve">dDocent_Contig_42625</t>
  </si>
  <si>
    <t xml:space="preserve">dDocent_Contig_21386</t>
  </si>
  <si>
    <t xml:space="preserve">dDocent_Contig_3816</t>
  </si>
  <si>
    <t xml:space="preserve">dDocent_Contig_14858</t>
  </si>
  <si>
    <t xml:space="preserve">dDocent_Contig_15420</t>
  </si>
  <si>
    <t xml:space="preserve">dDocent_Contig_24297</t>
  </si>
  <si>
    <t xml:space="preserve">dDocent_Contig_17212</t>
  </si>
  <si>
    <t xml:space="preserve">dDocent_Contig_11275</t>
  </si>
  <si>
    <t xml:space="preserve">dDocent_Contig_24630</t>
  </si>
  <si>
    <t xml:space="preserve">dDocent_Contig_36924</t>
  </si>
  <si>
    <t xml:space="preserve">dDocent_Contig_12979</t>
  </si>
  <si>
    <t xml:space="preserve">dDocent_Contig_15014</t>
  </si>
  <si>
    <t xml:space="preserve">dDocent_Contig_8450</t>
  </si>
  <si>
    <t xml:space="preserve">dDocent_Contig_17981</t>
  </si>
  <si>
    <t xml:space="preserve">dDocent_Contig_16749</t>
  </si>
  <si>
    <t xml:space="preserve">dDocent_Contig_22478</t>
  </si>
  <si>
    <t xml:space="preserve">dDocent_Contig_32692</t>
  </si>
  <si>
    <t xml:space="preserve">dDocent_Contig_3669</t>
  </si>
  <si>
    <t xml:space="preserve">dDocent_Contig_24984</t>
  </si>
  <si>
    <t xml:space="preserve">dDocent_Contig_25332</t>
  </si>
  <si>
    <t xml:space="preserve">dDocent_Contig_6580</t>
  </si>
  <si>
    <t xml:space="preserve">dDocent_Contig_5300</t>
  </si>
  <si>
    <t xml:space="preserve">dDocent_Contig_42081</t>
  </si>
  <si>
    <t xml:space="preserve">dDocent_Contig_20071</t>
  </si>
  <si>
    <t xml:space="preserve">dDocent_Contig_15161</t>
  </si>
  <si>
    <t xml:space="preserve">dDocent_Contig_3914</t>
  </si>
  <si>
    <t xml:space="preserve">dDocent_Contig_37035</t>
  </si>
  <si>
    <t xml:space="preserve">dDocent_Contig_2979</t>
  </si>
  <si>
    <t xml:space="preserve">dDocent_Contig_18320</t>
  </si>
  <si>
    <t xml:space="preserve">dDocent_Contig_7996</t>
  </si>
  <si>
    <t xml:space="preserve">dDocent_Contig_25338</t>
  </si>
  <si>
    <t xml:space="preserve">dDocent_Contig_30848</t>
  </si>
  <si>
    <t xml:space="preserve">dDocent_Contig_17577</t>
  </si>
  <si>
    <t xml:space="preserve">dDocent_Contig_2233</t>
  </si>
  <si>
    <t xml:space="preserve">dDocent_Contig_4702</t>
  </si>
  <si>
    <t xml:space="preserve">dDocent_Contig_19389</t>
  </si>
  <si>
    <t xml:space="preserve">dDocent_Contig_21798</t>
  </si>
  <si>
    <t xml:space="preserve">dDocent_Contig_23009</t>
  </si>
  <si>
    <t xml:space="preserve">dDocent_Contig_4214</t>
  </si>
  <si>
    <t xml:space="preserve">dDocent_Contig_6587</t>
  </si>
  <si>
    <t xml:space="preserve">dDocent_Contig_27702</t>
  </si>
  <si>
    <t xml:space="preserve">dDocent_Contig_1416</t>
  </si>
  <si>
    <t xml:space="preserve">dDocent_Contig_2286</t>
  </si>
  <si>
    <t xml:space="preserve">dDocent_Contig_3699</t>
  </si>
  <si>
    <t xml:space="preserve">dDocent_Contig_11185</t>
  </si>
  <si>
    <t xml:space="preserve">dDocent_Contig_15998</t>
  </si>
  <si>
    <t xml:space="preserve">dDocent_Contig_12522</t>
  </si>
  <si>
    <t xml:space="preserve">dDocent_Contig_32636</t>
  </si>
  <si>
    <t xml:space="preserve">dDocent_Contig_15134</t>
  </si>
  <si>
    <t xml:space="preserve">dDocent_Contig_31067</t>
  </si>
  <si>
    <t xml:space="preserve">dDocent_Contig_28317</t>
  </si>
  <si>
    <t xml:space="preserve">dDocent_Contig_14293</t>
  </si>
  <si>
    <t xml:space="preserve">dDocent_Contig_2508</t>
  </si>
  <si>
    <t xml:space="preserve">dDocent_Contig_3098</t>
  </si>
  <si>
    <t xml:space="preserve">dDocent_Contig_11451</t>
  </si>
  <si>
    <t xml:space="preserve">dDocent_Contig_39886</t>
  </si>
  <si>
    <t xml:space="preserve">dDocent_Contig_32472</t>
  </si>
  <si>
    <t xml:space="preserve">dDocent_Contig_5363</t>
  </si>
  <si>
    <t xml:space="preserve">dDocent_Contig_7555</t>
  </si>
  <si>
    <t xml:space="preserve">dDocent_Contig_8171</t>
  </si>
  <si>
    <t xml:space="preserve">dDocent_Contig_11472</t>
  </si>
  <si>
    <t xml:space="preserve">dDocent_Contig_13974</t>
  </si>
  <si>
    <t xml:space="preserve">dDocent_Contig_30201</t>
  </si>
  <si>
    <t xml:space="preserve">dDocent_Contig_9099</t>
  </si>
  <si>
    <t xml:space="preserve">dDocent_Contig_10197</t>
  </si>
  <si>
    <t xml:space="preserve">dDocent_Contig_26065</t>
  </si>
  <si>
    <t xml:space="preserve">dDocent_Contig_38742</t>
  </si>
  <si>
    <t xml:space="preserve">dDocent_Contig_7478</t>
  </si>
  <si>
    <t xml:space="preserve">dDocent_Contig_14251</t>
  </si>
  <si>
    <t xml:space="preserve">dDocent_Contig_26132</t>
  </si>
  <si>
    <t xml:space="preserve">dDocent_Contig_38812</t>
  </si>
  <si>
    <t xml:space="preserve">dDocent_Contig_1031</t>
  </si>
  <si>
    <t xml:space="preserve">dDocent_Contig_13105</t>
  </si>
  <si>
    <t xml:space="preserve">dDocent_Contig_30394</t>
  </si>
  <si>
    <t xml:space="preserve">dDocent_Contig_31998</t>
  </si>
  <si>
    <t xml:space="preserve">dDocent_Contig_2869</t>
  </si>
  <si>
    <t xml:space="preserve">dDocent_Contig_1188</t>
  </si>
  <si>
    <t xml:space="preserve">dDocent_Contig_4516</t>
  </si>
  <si>
    <t xml:space="preserve">dDocent_Contig_7186</t>
  </si>
  <si>
    <t xml:space="preserve">dDocent_Contig_8069</t>
  </si>
  <si>
    <t xml:space="preserve">dDocent_Contig_7709</t>
  </si>
  <si>
    <t xml:space="preserve">dDocent_Contig_14285</t>
  </si>
  <si>
    <t xml:space="preserve">dDocent_Contig_6611</t>
  </si>
  <si>
    <t xml:space="preserve">dDocent_Contig_10522</t>
  </si>
  <si>
    <t xml:space="preserve">dDocent_Contig_22904</t>
  </si>
  <si>
    <t xml:space="preserve">dDocent_Contig_30633</t>
  </si>
  <si>
    <t xml:space="preserve">dDocent_Contig_16983</t>
  </si>
  <si>
    <t xml:space="preserve">dDocent_Contig_22313</t>
  </si>
  <si>
    <t xml:space="preserve">dDocent_Contig_7958</t>
  </si>
  <si>
    <t xml:space="preserve">dDocent_Contig_41000</t>
  </si>
  <si>
    <t xml:space="preserve">dDocent_Contig_29305</t>
  </si>
  <si>
    <t xml:space="preserve">dDocent_Contig_18412</t>
  </si>
  <si>
    <t xml:space="preserve">dDocent_Contig_28970</t>
  </si>
  <si>
    <t xml:space="preserve">dDocent_Contig_44018</t>
  </si>
  <si>
    <t xml:space="preserve">dDocent_Contig_1770</t>
  </si>
  <si>
    <t xml:space="preserve">dDocent_Contig_32641</t>
  </si>
  <si>
    <t xml:space="preserve">dDocent_Contig_8355</t>
  </si>
  <si>
    <t xml:space="preserve">dDocent_Contig_27810</t>
  </si>
  <si>
    <t xml:space="preserve">dDocent_Contig_3119</t>
  </si>
  <si>
    <t xml:space="preserve">dDocent_Contig_6118</t>
  </si>
  <si>
    <t xml:space="preserve">dDocent_Contig_6146</t>
  </si>
  <si>
    <t xml:space="preserve">dDocent_Contig_10325</t>
  </si>
  <si>
    <t xml:space="preserve">dDocent_Contig_11292</t>
  </si>
  <si>
    <t xml:space="preserve">dDocent_Contig_16693</t>
  </si>
  <si>
    <t xml:space="preserve">dDocent_Contig_30037</t>
  </si>
  <si>
    <t xml:space="preserve">dDocent_Contig_9398</t>
  </si>
  <si>
    <t xml:space="preserve">dDocent_Contig_20769</t>
  </si>
  <si>
    <t xml:space="preserve">dDocent_Contig_38993</t>
  </si>
  <si>
    <t xml:space="preserve">dDocent_Contig_7942</t>
  </si>
  <si>
    <t xml:space="preserve">dDocent_Contig_39184</t>
  </si>
  <si>
    <t xml:space="preserve">dDocent_Contig_3016</t>
  </si>
  <si>
    <t xml:space="preserve">dDocent_Contig_19533</t>
  </si>
  <si>
    <t xml:space="preserve">dDocent_Contig_21451</t>
  </si>
  <si>
    <t xml:space="preserve">dDocent_Contig_24151</t>
  </si>
  <si>
    <t xml:space="preserve">dDocent_Contig_1568</t>
  </si>
  <si>
    <t xml:space="preserve">dDocent_Contig_6268</t>
  </si>
  <si>
    <t xml:space="preserve">dDocent_Contig_30711</t>
  </si>
  <si>
    <t xml:space="preserve">dDocent_Contig_2837</t>
  </si>
  <si>
    <t xml:space="preserve">dDocent_Contig_6548</t>
  </si>
  <si>
    <t xml:space="preserve">dDocent_Contig_7730</t>
  </si>
  <si>
    <t xml:space="preserve">dDocent_Contig_12260</t>
  </si>
  <si>
    <t xml:space="preserve">dDocent_Contig_26023</t>
  </si>
  <si>
    <t xml:space="preserve">dDocent_Contig_27430</t>
  </si>
  <si>
    <t xml:space="preserve">dDocent_Contig_29261</t>
  </si>
  <si>
    <t xml:space="preserve">dDocent_Contig_8811</t>
  </si>
  <si>
    <t xml:space="preserve">dDocent_Contig_33582</t>
  </si>
  <si>
    <t xml:space="preserve">dDocent_Contig_23125</t>
  </si>
  <si>
    <t xml:space="preserve">dDocent_Contig_24346</t>
  </si>
  <si>
    <t xml:space="preserve">dDocent_Contig_30048</t>
  </si>
  <si>
    <t xml:space="preserve">dDocent_Contig_35421</t>
  </si>
  <si>
    <t xml:space="preserve">dDocent_Contig_7553</t>
  </si>
  <si>
    <t xml:space="preserve">dDocent_Contig_10042</t>
  </si>
  <si>
    <t xml:space="preserve">dDocent_Contig_14425</t>
  </si>
  <si>
    <t xml:space="preserve">dDocent_Contig_20960</t>
  </si>
  <si>
    <t xml:space="preserve">dDocent_Contig_15622</t>
  </si>
  <si>
    <t xml:space="preserve">dDocent_Contig_31464</t>
  </si>
  <si>
    <t xml:space="preserve">dDocent_Contig_746</t>
  </si>
  <si>
    <t xml:space="preserve">dDocent_Contig_16088</t>
  </si>
  <si>
    <t xml:space="preserve">dDocent_Contig_25208</t>
  </si>
  <si>
    <t xml:space="preserve">dDocent_Contig_42933</t>
  </si>
  <si>
    <t xml:space="preserve">dDocent_Contig_24671</t>
  </si>
  <si>
    <t xml:space="preserve">dDocent_Contig_14321</t>
  </si>
  <si>
    <t xml:space="preserve">dDocent_Contig_8660</t>
  </si>
  <si>
    <t xml:space="preserve">dDocent_Contig_6478</t>
  </si>
  <si>
    <t xml:space="preserve">dDocent_Contig_4111</t>
  </si>
  <si>
    <t xml:space="preserve">dDocent_Contig_26625</t>
  </si>
  <si>
    <t xml:space="preserve">dDocent_Contig_16500</t>
  </si>
  <si>
    <t xml:space="preserve">dDocent_Contig_1261</t>
  </si>
  <si>
    <t xml:space="preserve">dDocent_Contig_3680</t>
  </si>
  <si>
    <t xml:space="preserve">dDocent_Contig_12072</t>
  </si>
  <si>
    <t xml:space="preserve">dDocent_Contig_12795</t>
  </si>
  <si>
    <t xml:space="preserve">dDocent_Contig_17794</t>
  </si>
  <si>
    <t xml:space="preserve">dDocent_Contig_17007</t>
  </si>
  <si>
    <t xml:space="preserve">dDocent_Contig_21674</t>
  </si>
  <si>
    <t xml:space="preserve">dDocent_Contig_7227</t>
  </si>
  <si>
    <t xml:space="preserve">dDocent_Contig_20414</t>
  </si>
  <si>
    <t xml:space="preserve">dDocent_Contig_27660</t>
  </si>
  <si>
    <t xml:space="preserve">dDocent_Contig_5626</t>
  </si>
  <si>
    <t xml:space="preserve">dDocent_Contig_17956</t>
  </si>
  <si>
    <t xml:space="preserve">dDocent_Contig_9965</t>
  </si>
  <si>
    <t xml:space="preserve">dDocent_Contig_1085</t>
  </si>
  <si>
    <t xml:space="preserve">dDocent_Contig_4336</t>
  </si>
  <si>
    <t xml:space="preserve">dDocent_Contig_9431</t>
  </si>
  <si>
    <t xml:space="preserve">dDocent_Contig_38519</t>
  </si>
  <si>
    <t xml:space="preserve">dDocent_Contig_25373</t>
  </si>
  <si>
    <t xml:space="preserve">dDocent_Contig_32915</t>
  </si>
  <si>
    <t xml:space="preserve">dDocent_Contig_9067</t>
  </si>
  <si>
    <t xml:space="preserve">dDocent_Contig_17591</t>
  </si>
  <si>
    <t xml:space="preserve">dDocent_Contig_27006</t>
  </si>
  <si>
    <t xml:space="preserve">dDocent_Contig_6831</t>
  </si>
  <si>
    <t xml:space="preserve">dDocent_Contig_1881</t>
  </si>
  <si>
    <t xml:space="preserve">dDocent_Contig_15350</t>
  </si>
  <si>
    <t xml:space="preserve">dDocent_Contig_20907</t>
  </si>
  <si>
    <t xml:space="preserve">dDocent_Contig_31016</t>
  </si>
  <si>
    <t xml:space="preserve">dDocent_Contig_7905</t>
  </si>
  <si>
    <t xml:space="preserve">dDocent_Contig_25245</t>
  </si>
  <si>
    <t xml:space="preserve">dDocent_Contig_4429</t>
  </si>
  <si>
    <t xml:space="preserve">dDocent_Contig_5563</t>
  </si>
  <si>
    <t xml:space="preserve">dDocent_Contig_7597</t>
  </si>
  <si>
    <t xml:space="preserve">dDocent_Contig_10784</t>
  </si>
  <si>
    <t xml:space="preserve">dDocent_Contig_12390</t>
  </si>
  <si>
    <t xml:space="preserve">dDocent_Contig_17249</t>
  </si>
  <si>
    <t xml:space="preserve">dDocent_Contig_16474</t>
  </si>
  <si>
    <t xml:space="preserve">dDocent_Contig_31146</t>
  </si>
  <si>
    <t xml:space="preserve">dDocent_Contig_8849</t>
  </si>
  <si>
    <t xml:space="preserve">dDocent_Contig_9661</t>
  </si>
  <si>
    <t xml:space="preserve">dDocent_Contig_37097</t>
  </si>
  <si>
    <t xml:space="preserve">dDocent_Contig_6876</t>
  </si>
  <si>
    <t xml:space="preserve">dDocent_Contig_7481</t>
  </si>
  <si>
    <t xml:space="preserve">dDocent_Contig_3885</t>
  </si>
  <si>
    <t xml:space="preserve">dDocent_Contig_13067</t>
  </si>
  <si>
    <t xml:space="preserve">dDocent_Contig_34980</t>
  </si>
  <si>
    <t xml:space="preserve">dDocent_Contig_19611</t>
  </si>
  <si>
    <t xml:space="preserve">dDocent_Contig_40710</t>
  </si>
  <si>
    <t xml:space="preserve">dDocent_Contig_4121</t>
  </si>
  <si>
    <t xml:space="preserve">dDocent_Contig_7768</t>
  </si>
  <si>
    <t xml:space="preserve">dDocent_Contig_15419</t>
  </si>
  <si>
    <t xml:space="preserve">dDocent_Contig_8270</t>
  </si>
  <si>
    <t xml:space="preserve">dDocent_Contig_17627</t>
  </si>
  <si>
    <t xml:space="preserve">dDocent_Contig_30017</t>
  </si>
  <si>
    <t xml:space="preserve">dDocent_Contig_28039</t>
  </si>
  <si>
    <t xml:space="preserve">dDocent_Contig_47096</t>
  </si>
  <si>
    <t xml:space="preserve">dDocent_Contig_2922</t>
  </si>
  <si>
    <t xml:space="preserve">dDocent_Contig_25232</t>
  </si>
  <si>
    <t xml:space="preserve">dDocent_Contig_6291</t>
  </si>
  <si>
    <t xml:space="preserve">dDocent_Contig_37356</t>
  </si>
  <si>
    <t xml:space="preserve">dDocent_Contig_24955</t>
  </si>
  <si>
    <t xml:space="preserve">dDocent_Contig_21734</t>
  </si>
  <si>
    <t xml:space="preserve">dDocent_Contig_32703</t>
  </si>
  <si>
    <t xml:space="preserve">dDocent_Contig_5272</t>
  </si>
  <si>
    <t xml:space="preserve">dDocent_Contig_10037</t>
  </si>
  <si>
    <t xml:space="preserve">dDocent_Contig_33122</t>
  </si>
  <si>
    <t xml:space="preserve">dDocent_Contig_34098</t>
  </si>
  <si>
    <t xml:space="preserve">dDocent_Contig_2011</t>
  </si>
  <si>
    <t xml:space="preserve">dDocent_Contig_3159</t>
  </si>
  <si>
    <t xml:space="preserve">dDocent_Contig_3920</t>
  </si>
  <si>
    <t xml:space="preserve">dDocent_Contig_5270</t>
  </si>
  <si>
    <t xml:space="preserve">dDocent_Contig_8976</t>
  </si>
  <si>
    <t xml:space="preserve">dDocent_Contig_35884</t>
  </si>
  <si>
    <t xml:space="preserve">dDocent_Contig_42270</t>
  </si>
  <si>
    <t xml:space="preserve">dDocent_Contig_16228</t>
  </si>
  <si>
    <t xml:space="preserve">dDocent_Contig_22112</t>
  </si>
  <si>
    <t xml:space="preserve">dDocent_Contig_19638</t>
  </si>
  <si>
    <t xml:space="preserve">dDocent_Contig_5330</t>
  </si>
  <si>
    <t xml:space="preserve">dDocent_Contig_9066</t>
  </si>
  <si>
    <t xml:space="preserve">dDocent_Contig_31243</t>
  </si>
  <si>
    <t xml:space="preserve">dDocent_Contig_14313</t>
  </si>
  <si>
    <t xml:space="preserve">dDocent_Contig_36112</t>
  </si>
  <si>
    <t xml:space="preserve">dDocent_Contig_6361</t>
  </si>
  <si>
    <t xml:space="preserve">dDocent_Contig_4756</t>
  </si>
  <si>
    <t xml:space="preserve">dDocent_Contig_8796</t>
  </si>
  <si>
    <t xml:space="preserve">dDocent_Contig_4342</t>
  </si>
  <si>
    <t xml:space="preserve">dDocent_Contig_32754</t>
  </si>
  <si>
    <t xml:space="preserve">dDocent_Contig_5389</t>
  </si>
  <si>
    <t xml:space="preserve">dDocent_Contig_6834</t>
  </si>
  <si>
    <t xml:space="preserve">dDocent_Contig_7518</t>
  </si>
  <si>
    <t xml:space="preserve">dDocent_Contig_10287</t>
  </si>
  <si>
    <t xml:space="preserve">dDocent_Contig_11416</t>
  </si>
  <si>
    <t xml:space="preserve">dDocent_Contig_35196</t>
  </si>
  <si>
    <t xml:space="preserve">dDocent_Contig_1684</t>
  </si>
  <si>
    <t xml:space="preserve">dDocent_Contig_3269</t>
  </si>
  <si>
    <t xml:space="preserve">dDocent_Contig_21022</t>
  </si>
  <si>
    <t xml:space="preserve">dDocent_Contig_11155</t>
  </si>
  <si>
    <t xml:space="preserve">dDocent_Contig_23583</t>
  </si>
  <si>
    <t xml:space="preserve">dDocent_Contig_18831</t>
  </si>
  <si>
    <t xml:space="preserve">dDocent_Contig_22421</t>
  </si>
  <si>
    <t xml:space="preserve">dDocent_Contig_22815</t>
  </si>
  <si>
    <t xml:space="preserve">dDocent_Contig_44038</t>
  </si>
  <si>
    <t xml:space="preserve">dDocent_Contig_28339</t>
  </si>
  <si>
    <t xml:space="preserve">dDocent_Contig_32567</t>
  </si>
  <si>
    <t xml:space="preserve">dDocent_Contig_4697</t>
  </si>
  <si>
    <t xml:space="preserve">dDocent_Contig_6532</t>
  </si>
  <si>
    <t xml:space="preserve">dDocent_Contig_7124</t>
  </si>
  <si>
    <t xml:space="preserve">dDocent_Contig_9574</t>
  </si>
  <si>
    <t xml:space="preserve">dDocent_Contig_12267</t>
  </si>
  <si>
    <t xml:space="preserve">dDocent_Contig_18595</t>
  </si>
  <si>
    <t xml:space="preserve">dDocent_Contig_18870</t>
  </si>
  <si>
    <t xml:space="preserve">dDocent_Contig_5879</t>
  </si>
  <si>
    <t xml:space="preserve">dDocent_Contig_38104</t>
  </si>
  <si>
    <t xml:space="preserve">dDocent_Contig_11656</t>
  </si>
  <si>
    <t xml:space="preserve">dDocent_Contig_25692</t>
  </si>
  <si>
    <t xml:space="preserve">dDocent_Contig_6629</t>
  </si>
  <si>
    <t xml:space="preserve">dDocent_Contig_37916</t>
  </si>
  <si>
    <t xml:space="preserve">dDocent_Contig_7648</t>
  </si>
  <si>
    <t xml:space="preserve">dDocent_Contig_23244</t>
  </si>
  <si>
    <t xml:space="preserve">dDocent_Contig_21920</t>
  </si>
  <si>
    <t xml:space="preserve">dDocent_Contig_21537</t>
  </si>
  <si>
    <t xml:space="preserve">dDocent_Contig_13835</t>
  </si>
  <si>
    <t xml:space="preserve">dDocent_Contig_43863</t>
  </si>
  <si>
    <t xml:space="preserve">dDocent_Contig_24383</t>
  </si>
  <si>
    <t xml:space="preserve">dDocent_Contig_840</t>
  </si>
  <si>
    <t xml:space="preserve">dDocent_Contig_2658</t>
  </si>
  <si>
    <t xml:space="preserve">dDocent_Contig_32076</t>
  </si>
  <si>
    <t xml:space="preserve">dDocent_Contig_5344</t>
  </si>
  <si>
    <t xml:space="preserve">dDocent_Contig_9955</t>
  </si>
  <si>
    <t xml:space="preserve">dDocent_Contig_10970</t>
  </si>
  <si>
    <t xml:space="preserve">dDocent_Contig_33168</t>
  </si>
  <si>
    <t xml:space="preserve">dDocent_Contig_36</t>
  </si>
  <si>
    <t xml:space="preserve">dDocent_Contig_3304</t>
  </si>
  <si>
    <t xml:space="preserve">dDocent_Contig_3502</t>
  </si>
  <si>
    <t xml:space="preserve">dDocent_Contig_10055</t>
  </si>
  <si>
    <t xml:space="preserve">dDocent_Contig_11668</t>
  </si>
  <si>
    <t xml:space="preserve">dDocent_Contig_34084</t>
  </si>
  <si>
    <t xml:space="preserve">dDocent_Contig_4741</t>
  </si>
  <si>
    <t xml:space="preserve">dDocent_Contig_5685</t>
  </si>
  <si>
    <t xml:space="preserve">dDocent_Contig_7015</t>
  </si>
  <si>
    <t xml:space="preserve">dDocent_Contig_8070</t>
  </si>
  <si>
    <t xml:space="preserve">dDocent_Contig_10439</t>
  </si>
  <si>
    <t xml:space="preserve">dDocent_Contig_10976</t>
  </si>
  <si>
    <t xml:space="preserve">dDocent_Contig_11621</t>
  </si>
  <si>
    <t xml:space="preserve">dDocent_Contig_12040</t>
  </si>
  <si>
    <t xml:space="preserve">dDocent_Contig_13584</t>
  </si>
  <si>
    <t xml:space="preserve">dDocent_Contig_17452</t>
  </si>
  <si>
    <t xml:space="preserve">dDocent_Contig_18808</t>
  </si>
  <si>
    <t xml:space="preserve">dDocent_Contig_19640</t>
  </si>
  <si>
    <t xml:space="preserve">dDocent_Contig_20431</t>
  </si>
  <si>
    <t xml:space="preserve">dDocent_Contig_24561</t>
  </si>
  <si>
    <t xml:space="preserve">dDocent_Contig_26326</t>
  </si>
  <si>
    <t xml:space="preserve">dDocent_Contig_30146</t>
  </si>
  <si>
    <t xml:space="preserve">dDocent_Contig_30150</t>
  </si>
  <si>
    <t xml:space="preserve">dDocent_Contig_33720</t>
  </si>
  <si>
    <t xml:space="preserve">dDocent_Contig_34642</t>
  </si>
  <si>
    <t xml:space="preserve">dDocent_Contig_35145</t>
  </si>
  <si>
    <t xml:space="preserve">dDocent_Contig_37900</t>
  </si>
  <si>
    <t xml:space="preserve">dDocent_Contig_48889</t>
  </si>
  <si>
    <t xml:space="preserve">dDocent_Contig_7588</t>
  </si>
  <si>
    <t xml:space="preserve">dDocent_Contig_15870</t>
  </si>
  <si>
    <t xml:space="preserve">dDocent_Contig_22966</t>
  </si>
  <si>
    <t xml:space="preserve">dDocent_Contig_35474</t>
  </si>
  <si>
    <t xml:space="preserve">dDocent_Contig_4557</t>
  </si>
  <si>
    <t xml:space="preserve">dDocent_Contig_3118</t>
  </si>
  <si>
    <t xml:space="preserve">dDocent_Contig_11642</t>
  </si>
  <si>
    <t xml:space="preserve">dDocent_Contig_17142</t>
  </si>
  <si>
    <t xml:space="preserve">dDocent_Contig_36943</t>
  </si>
  <si>
    <t xml:space="preserve">dDocent_Contig_2063</t>
  </si>
  <si>
    <t xml:space="preserve">dDocent_Contig_29798</t>
  </si>
  <si>
    <t xml:space="preserve">dDocent_Contig_22643</t>
  </si>
  <si>
    <t xml:space="preserve">dDocent_Contig_37418</t>
  </si>
  <si>
    <t xml:space="preserve">dDocent_Contig_10272</t>
  </si>
  <si>
    <t xml:space="preserve">dDocent_Contig_1771</t>
  </si>
  <si>
    <t xml:space="preserve">dDocent_Contig_6177</t>
  </si>
  <si>
    <t xml:space="preserve">dDocent_Contig_17540</t>
  </si>
  <si>
    <t xml:space="preserve">dDocent_Contig_19556</t>
  </si>
  <si>
    <t xml:space="preserve">dDocent_Contig_29958</t>
  </si>
  <si>
    <t xml:space="preserve">dDocent_Contig_14002</t>
  </si>
  <si>
    <t xml:space="preserve">dDocent_Contig_3323</t>
  </si>
  <si>
    <t xml:space="preserve">dDocent_Contig_17705</t>
  </si>
  <si>
    <t xml:space="preserve">dDocent_Contig_2339</t>
  </si>
  <si>
    <t xml:space="preserve">dDocent_Contig_4146</t>
  </si>
  <si>
    <t xml:space="preserve">dDocent_Contig_4671</t>
  </si>
  <si>
    <t xml:space="preserve">dDocent_Contig_5149</t>
  </si>
  <si>
    <t xml:space="preserve">dDocent_Contig_10597</t>
  </si>
  <si>
    <t xml:space="preserve">dDocent_Contig_12184</t>
  </si>
  <si>
    <t xml:space="preserve">dDocent_Contig_14288</t>
  </si>
  <si>
    <t xml:space="preserve">dDocent_Contig_23331</t>
  </si>
  <si>
    <t xml:space="preserve">dDocent_Contig_31588</t>
  </si>
  <si>
    <t xml:space="preserve">dDocent_Contig_10228</t>
  </si>
  <si>
    <t xml:space="preserve">dDocent_Contig_22177</t>
  </si>
  <si>
    <t xml:space="preserve">dDocent_Contig_783</t>
  </si>
  <si>
    <t xml:space="preserve">dDocent_Contig_11925</t>
  </si>
  <si>
    <t xml:space="preserve">dDocent_Contig_38250</t>
  </si>
  <si>
    <t xml:space="preserve">dDocent_Contig_34508</t>
  </si>
  <si>
    <t xml:space="preserve">dDocent_Contig_17043</t>
  </si>
  <si>
    <t xml:space="preserve">dDocent_Contig_33847</t>
  </si>
  <si>
    <t xml:space="preserve">dDocent_Contig_15824</t>
  </si>
  <si>
    <t xml:space="preserve">dDocent_Contig_27849</t>
  </si>
  <si>
    <t xml:space="preserve">dDocent_Contig_11323</t>
  </si>
  <si>
    <t xml:space="preserve">dDocent_Contig_13711</t>
  </si>
  <si>
    <t xml:space="preserve">dDocent_Contig_16027</t>
  </si>
  <si>
    <t xml:space="preserve">dDocent_Contig_16335</t>
  </si>
  <si>
    <t xml:space="preserve">dDocent_Contig_16939</t>
  </si>
  <si>
    <t xml:space="preserve">dDocent_Contig_18975</t>
  </si>
  <si>
    <t xml:space="preserve">dDocent_Contig_19887</t>
  </si>
  <si>
    <t xml:space="preserve">dDocent_Contig_34579</t>
  </si>
  <si>
    <t xml:space="preserve">dDocent_Contig_24202</t>
  </si>
  <si>
    <t xml:space="preserve">dDocent_Contig_47110</t>
  </si>
  <si>
    <t xml:space="preserve">dDocent_Contig_14473</t>
  </si>
  <si>
    <t xml:space="preserve">dDocent_Contig_3643</t>
  </si>
  <si>
    <t xml:space="preserve">dDocent_Contig_4920</t>
  </si>
  <si>
    <t xml:space="preserve">dDocent_Contig_11108</t>
  </si>
  <si>
    <t xml:space="preserve">dDocent_Contig_15744</t>
  </si>
  <si>
    <t xml:space="preserve">dDocent_Contig_6415</t>
  </si>
  <si>
    <t xml:space="preserve">dDocent_Contig_7807</t>
  </si>
  <si>
    <t xml:space="preserve">dDocent_Contig_12623</t>
  </si>
  <si>
    <t xml:space="preserve">dDocent_Contig_15984</t>
  </si>
  <si>
    <t xml:space="preserve">dDocent_Contig_8520</t>
  </si>
  <si>
    <t xml:space="preserve">dDocent_Contig_3293</t>
  </si>
  <si>
    <t xml:space="preserve">dDocent_Contig_16406</t>
  </si>
  <si>
    <t xml:space="preserve">dDocent_Contig_6942</t>
  </si>
  <si>
    <t xml:space="preserve">dDocent_Contig_34817</t>
  </si>
  <si>
    <t xml:space="preserve">dDocent_Contig_27408</t>
  </si>
  <si>
    <t xml:space="preserve">dDocent_Contig_13758</t>
  </si>
  <si>
    <t xml:space="preserve">dDocent_Contig_25016</t>
  </si>
  <si>
    <t xml:space="preserve">dDocent_Contig_15366</t>
  </si>
  <si>
    <t xml:space="preserve">dDocent_Contig_15988</t>
  </si>
  <si>
    <t xml:space="preserve">dDocent_Contig_1483</t>
  </si>
  <si>
    <t xml:space="preserve">dDocent_Contig_2698</t>
  </si>
  <si>
    <t xml:space="preserve">dDocent_Contig_18959</t>
  </si>
  <si>
    <t xml:space="preserve">dDocent_Contig_21116</t>
  </si>
  <si>
    <t xml:space="preserve">dDocent_Contig_30244</t>
  </si>
  <si>
    <t xml:space="preserve">dDocent_Contig_33589</t>
  </si>
  <si>
    <t xml:space="preserve">dDocent_Contig_18265</t>
  </si>
  <si>
    <t xml:space="preserve">dDocent_Contig_28740</t>
  </si>
  <si>
    <t xml:space="preserve">dDocent_Contig_16631</t>
  </si>
  <si>
    <t xml:space="preserve">dDocent_Contig_6620</t>
  </si>
  <si>
    <t xml:space="preserve">dDocent_Contig_16700</t>
  </si>
  <si>
    <t xml:space="preserve">dDocent_Contig_34913</t>
  </si>
  <si>
    <t xml:space="preserve">dDocent_Contig_40969</t>
  </si>
  <si>
    <t xml:space="preserve">dDocent_Contig_16903</t>
  </si>
  <si>
    <t xml:space="preserve">dDocent_Contig_28833</t>
  </si>
  <si>
    <t xml:space="preserve">dDocent_Contig_39847</t>
  </si>
  <si>
    <t xml:space="preserve">dDocent_Contig_13236</t>
  </si>
  <si>
    <t xml:space="preserve">dDocent_Contig_18801</t>
  </si>
  <si>
    <t xml:space="preserve">dDocent_Contig_31733</t>
  </si>
  <si>
    <t xml:space="preserve">dDocent_Contig_4831</t>
  </si>
  <si>
    <t xml:space="preserve">dDocent_Contig_11306</t>
  </si>
  <si>
    <t xml:space="preserve">dDocent_Contig_20422</t>
  </si>
  <si>
    <t xml:space="preserve">dDocent_Contig_9845</t>
  </si>
  <si>
    <t xml:space="preserve">dDocent_Contig_15036</t>
  </si>
  <si>
    <t xml:space="preserve">dDocent_Contig_15700</t>
  </si>
  <si>
    <t xml:space="preserve">dDocent_Contig_985</t>
  </si>
  <si>
    <t xml:space="preserve">dDocent_Contig_5129</t>
  </si>
  <si>
    <t xml:space="preserve">dDocent_Contig_8961</t>
  </si>
  <si>
    <t xml:space="preserve">dDocent_Contig_9707</t>
  </si>
  <si>
    <t xml:space="preserve">dDocent_Contig_25222</t>
  </si>
  <si>
    <t xml:space="preserve">dDocent_Contig_32580</t>
  </si>
  <si>
    <t xml:space="preserve">dDocent_Contig_9524</t>
  </si>
  <si>
    <t xml:space="preserve">dDocent_Contig_12006</t>
  </si>
  <si>
    <t xml:space="preserve">dDocent_Contig_17341</t>
  </si>
  <si>
    <t xml:space="preserve">dDocent_Contig_27529</t>
  </si>
  <si>
    <t xml:space="preserve">dDocent_Contig_1347</t>
  </si>
  <si>
    <t xml:space="preserve">dDocent_Contig_2847</t>
  </si>
  <si>
    <t xml:space="preserve">dDocent_Contig_10100</t>
  </si>
  <si>
    <t xml:space="preserve">dDocent_Contig_6867</t>
  </si>
  <si>
    <t xml:space="preserve">dDocent_Contig_14892</t>
  </si>
  <si>
    <t xml:space="preserve">dDocent_Contig_5176</t>
  </si>
  <si>
    <t xml:space="preserve">dDocent_Contig_6607</t>
  </si>
  <si>
    <t xml:space="preserve">dDocent_Contig_2641</t>
  </si>
  <si>
    <t xml:space="preserve">dDocent_Contig_9122</t>
  </si>
  <si>
    <t xml:space="preserve">dDocent_Contig_36189</t>
  </si>
  <si>
    <t xml:space="preserve">dDocent_Contig_47561</t>
  </si>
  <si>
    <t xml:space="preserve">dDocent_Contig_17585</t>
  </si>
  <si>
    <t xml:space="preserve">dDocent_Contig_40420</t>
  </si>
  <si>
    <t xml:space="preserve">dDocent_Contig_4833</t>
  </si>
  <si>
    <t xml:space="preserve">dDocent_Contig_10958</t>
  </si>
  <si>
    <t xml:space="preserve">dDocent_Contig_32086</t>
  </si>
  <si>
    <t xml:space="preserve">dDocent_Contig_34441</t>
  </si>
  <si>
    <t xml:space="preserve">dDocent_Contig_1575</t>
  </si>
  <si>
    <t xml:space="preserve">dDocent_Contig_14068</t>
  </si>
  <si>
    <t xml:space="preserve">dDocent_Contig_14938</t>
  </si>
  <si>
    <t xml:space="preserve">dDocent_Contig_21982</t>
  </si>
  <si>
    <t xml:space="preserve">dDocent_Contig_23350</t>
  </si>
  <si>
    <t xml:space="preserve">dDocent_Contig_27203</t>
  </si>
  <si>
    <t xml:space="preserve">dDocent_Contig_29856</t>
  </si>
  <si>
    <t xml:space="preserve">dDocent_Contig_14016</t>
  </si>
  <si>
    <t xml:space="preserve">dDocent_Contig_14350</t>
  </si>
  <si>
    <t xml:space="preserve">dDocent_Contig_38201</t>
  </si>
  <si>
    <t xml:space="preserve">dDocent_Contig_11201</t>
  </si>
  <si>
    <t xml:space="preserve">dDocent_Contig_18242</t>
  </si>
  <si>
    <t xml:space="preserve">dDocent_Contig_21395</t>
  </si>
  <si>
    <t xml:space="preserve">dDocent_Contig_7531</t>
  </si>
  <si>
    <t xml:space="preserve">dDocent_Contig_18762</t>
  </si>
  <si>
    <t xml:space="preserve">dDocent_Contig_22822</t>
  </si>
  <si>
    <t xml:space="preserve">dDocent_Contig_36657</t>
  </si>
  <si>
    <t xml:space="preserve">dDocent_Contig_27324</t>
  </si>
  <si>
    <t xml:space="preserve">dDocent_Contig_30934</t>
  </si>
  <si>
    <t xml:space="preserve">dDocent_Contig_2843</t>
  </si>
  <si>
    <t xml:space="preserve">dDocent_Contig_1111</t>
  </si>
  <si>
    <t xml:space="preserve">dDocent_Contig_4409</t>
  </si>
  <si>
    <t xml:space="preserve">dDocent_Contig_33258</t>
  </si>
  <si>
    <t xml:space="preserve">dDocent_Contig_8950</t>
  </si>
  <si>
    <t xml:space="preserve">dDocent_Contig_19355</t>
  </si>
  <si>
    <t xml:space="preserve">dDocent_Contig_5951</t>
  </si>
  <si>
    <t xml:space="preserve">dDocent_Contig_29696</t>
  </si>
  <si>
    <t xml:space="preserve">dDocent_Contig_5962</t>
  </si>
  <si>
    <t xml:space="preserve">dDocent_Contig_35029</t>
  </si>
  <si>
    <t xml:space="preserve">dDocent_Contig_39444</t>
  </si>
  <si>
    <t xml:space="preserve">dDocent_Contig_26714</t>
  </si>
  <si>
    <t xml:space="preserve">dDocent_Contig_5838</t>
  </si>
  <si>
    <t xml:space="preserve">dDocent_Contig_17152</t>
  </si>
  <si>
    <t xml:space="preserve">dDocent_Contig_31327</t>
  </si>
  <si>
    <t xml:space="preserve">dDocent_Contig_12064</t>
  </si>
  <si>
    <t xml:space="preserve">dDocent_Contig_22395</t>
  </si>
  <si>
    <t xml:space="preserve">dDocent_Contig_41052</t>
  </si>
  <si>
    <t xml:space="preserve">dDocent_Contig_4836</t>
  </si>
  <si>
    <t xml:space="preserve">dDocent_Contig_33972</t>
  </si>
  <si>
    <t xml:space="preserve">dDocent_Contig_5792</t>
  </si>
  <si>
    <t xml:space="preserve">dDocent_Contig_17518</t>
  </si>
  <si>
    <t xml:space="preserve">dDocent_Contig_29193</t>
  </si>
  <si>
    <t xml:space="preserve">dDocent_Contig_28983</t>
  </si>
  <si>
    <t xml:space="preserve">dDocent_Contig_5347</t>
  </si>
  <si>
    <t xml:space="preserve">dDocent_Contig_2407</t>
  </si>
  <si>
    <t xml:space="preserve">dDocent_Contig_5010</t>
  </si>
  <si>
    <t xml:space="preserve">dDocent_Contig_8692</t>
  </si>
  <si>
    <t xml:space="preserve">dDocent_Contig_16005</t>
  </si>
  <si>
    <t xml:space="preserve">dDocent_Contig_16926</t>
  </si>
  <si>
    <t xml:space="preserve">dDocent_Contig_17285</t>
  </si>
  <si>
    <t xml:space="preserve">dDocent_Contig_18732</t>
  </si>
  <si>
    <t xml:space="preserve">dDocent_Contig_31228</t>
  </si>
  <si>
    <t xml:space="preserve">dDocent_Contig_3315</t>
  </si>
  <si>
    <t xml:space="preserve">dDocent_Contig_6682</t>
  </si>
  <si>
    <t xml:space="preserve">dDocent_Contig_14722</t>
  </si>
  <si>
    <t xml:space="preserve">dDocent_Contig_16657</t>
  </si>
  <si>
    <t xml:space="preserve">dDocent_Contig_5609</t>
  </si>
  <si>
    <t xml:space="preserve">dDocent_Contig_23177</t>
  </si>
  <si>
    <t xml:space="preserve">dDocent_Contig_28433</t>
  </si>
  <si>
    <t xml:space="preserve">dDocent_Contig_1332</t>
  </si>
  <si>
    <t xml:space="preserve">dDocent_Contig_39613</t>
  </si>
  <si>
    <t xml:space="preserve">dDocent_Contig_4891</t>
  </si>
  <si>
    <t xml:space="preserve">dDocent_Contig_17965</t>
  </si>
  <si>
    <t xml:space="preserve">dDocent_Contig_8052</t>
  </si>
  <si>
    <t xml:space="preserve">dDocent_Contig_3342</t>
  </si>
  <si>
    <t xml:space="preserve">dDocent_Contig_7609</t>
  </si>
  <si>
    <t xml:space="preserve">dDocent_Contig_18436</t>
  </si>
  <si>
    <t xml:space="preserve">dDocent_Contig_38268</t>
  </si>
  <si>
    <t xml:space="preserve">dDocent_Contig_34764</t>
  </si>
  <si>
    <t xml:space="preserve">dDocent_Contig_6684</t>
  </si>
  <si>
    <t xml:space="preserve">dDocent_Contig_24990</t>
  </si>
  <si>
    <t xml:space="preserve">dDocent_Contig_39917</t>
  </si>
  <si>
    <t xml:space="preserve">dDocent_Contig_14805</t>
  </si>
  <si>
    <t xml:space="preserve">dDocent_Contig_11754</t>
  </si>
  <si>
    <t xml:space="preserve">dDocent_Contig_20536</t>
  </si>
  <si>
    <t xml:space="preserve">dDocent_Contig_19883</t>
  </si>
  <si>
    <t xml:space="preserve">dDocent_Contig_8440</t>
  </si>
  <si>
    <t xml:space="preserve">dDocent_Contig_22384</t>
  </si>
  <si>
    <t xml:space="preserve">dDocent_Contig_8394</t>
  </si>
  <si>
    <t xml:space="preserve">dDocent_Contig_30685</t>
  </si>
  <si>
    <t xml:space="preserve">dDocent_Contig_25551</t>
  </si>
  <si>
    <t xml:space="preserve">dDocent_Contig_26468</t>
  </si>
  <si>
    <t xml:space="preserve">dDocent_Contig_38676</t>
  </si>
  <si>
    <t xml:space="preserve">dDocent_Contig_14447</t>
  </si>
  <si>
    <t xml:space="preserve">dDocent_Contig_31339</t>
  </si>
  <si>
    <t xml:space="preserve">dDocent_Contig_5744</t>
  </si>
  <si>
    <t xml:space="preserve">dDocent_Contig_8657</t>
  </si>
  <si>
    <t xml:space="preserve">dDocent_Contig_15859</t>
  </si>
  <si>
    <t xml:space="preserve">dDocent_Contig_2819</t>
  </si>
  <si>
    <t xml:space="preserve">dDocent_Contig_6079</t>
  </si>
  <si>
    <t xml:space="preserve">dDocent_Contig_1476</t>
  </si>
  <si>
    <t xml:space="preserve">dDocent_Contig_17222</t>
  </si>
  <si>
    <t xml:space="preserve">dDocent_Contig_2472</t>
  </si>
  <si>
    <t xml:space="preserve">dDocent_Contig_23325</t>
  </si>
  <si>
    <t xml:space="preserve">dDocent_Contig_26020</t>
  </si>
  <si>
    <t xml:space="preserve">dDocent_Contig_35864</t>
  </si>
  <si>
    <t xml:space="preserve">dDocent_Contig_13731</t>
  </si>
  <si>
    <t xml:space="preserve">dDocent_Contig_39781</t>
  </si>
  <si>
    <t xml:space="preserve">dDocent_Contig_2093</t>
  </si>
  <si>
    <t xml:space="preserve">dDocent_Contig_2239</t>
  </si>
  <si>
    <t xml:space="preserve">dDocent_Contig_2809</t>
  </si>
  <si>
    <t xml:space="preserve">dDocent_Contig_3424</t>
  </si>
  <si>
    <t xml:space="preserve">dDocent_Contig_10794</t>
  </si>
  <si>
    <t xml:space="preserve">dDocent_Contig_12917</t>
  </si>
  <si>
    <t xml:space="preserve">dDocent_Contig_13712</t>
  </si>
  <si>
    <t xml:space="preserve">dDocent_Contig_20424</t>
  </si>
  <si>
    <t xml:space="preserve">dDocent_Contig_20916</t>
  </si>
  <si>
    <t xml:space="preserve">dDocent_Contig_22873</t>
  </si>
  <si>
    <t xml:space="preserve">dDocent_Contig_26481</t>
  </si>
  <si>
    <t xml:space="preserve">dDocent_Contig_5190</t>
  </si>
  <si>
    <t xml:space="preserve">dDocent_Contig_7389</t>
  </si>
  <si>
    <t xml:space="preserve">dDocent_Contig_22679</t>
  </si>
  <si>
    <t xml:space="preserve">dDocent_Contig_23289</t>
  </si>
  <si>
    <t xml:space="preserve">dDocent_Contig_4280</t>
  </si>
  <si>
    <t xml:space="preserve">dDocent_Contig_21956</t>
  </si>
  <si>
    <t xml:space="preserve">dDocent_Contig_14998</t>
  </si>
  <si>
    <t xml:space="preserve">dDocent_Contig_16902</t>
  </si>
  <si>
    <t xml:space="preserve">dDocent_Contig_14009</t>
  </si>
  <si>
    <t xml:space="preserve">dDocent_Contig_1993</t>
  </si>
  <si>
    <t xml:space="preserve">dDocent_Contig_26587</t>
  </si>
  <si>
    <t xml:space="preserve">dDocent_Contig_32371</t>
  </si>
  <si>
    <t xml:space="preserve">dDocent_Contig_27866</t>
  </si>
  <si>
    <t xml:space="preserve">dDocent_Contig_22888</t>
  </si>
  <si>
    <t xml:space="preserve">dDocent_Contig_11365</t>
  </si>
  <si>
    <t xml:space="preserve">dDocent_Contig_17553</t>
  </si>
  <si>
    <t xml:space="preserve">dDocent_Contig_34305</t>
  </si>
  <si>
    <t xml:space="preserve">dDocent_Contig_27221</t>
  </si>
  <si>
    <t xml:space="preserve">dDocent_Contig_4864</t>
  </si>
  <si>
    <t xml:space="preserve">dDocent_Contig_10856</t>
  </si>
  <si>
    <t xml:space="preserve">dDocent_Contig_12287</t>
  </si>
  <si>
    <t xml:space="preserve">dDocent_Contig_12574</t>
  </si>
  <si>
    <t xml:space="preserve">dDocent_Contig_15489</t>
  </si>
  <si>
    <t xml:space="preserve">dDocent_Contig_23781</t>
  </si>
  <si>
    <t xml:space="preserve">dDocent_Contig_25265</t>
  </si>
  <si>
    <t xml:space="preserve">dDocent_Contig_4889</t>
  </si>
  <si>
    <t xml:space="preserve">dDocent_Contig_10858</t>
  </si>
  <si>
    <t xml:space="preserve">dDocent_Contig_42762</t>
  </si>
  <si>
    <t xml:space="preserve">dDocent_Contig_28752</t>
  </si>
  <si>
    <t xml:space="preserve">dDocent_Contig_29894</t>
  </si>
  <si>
    <t xml:space="preserve">dDocent_Contig_19331</t>
  </si>
  <si>
    <t xml:space="preserve">dDocent_Contig_2467</t>
  </si>
  <si>
    <t xml:space="preserve">dDocent_Contig_8994</t>
  </si>
  <si>
    <t xml:space="preserve">dDocent_Contig_17607</t>
  </si>
  <si>
    <t xml:space="preserve">dDocent_Contig_17422</t>
  </si>
  <si>
    <t xml:space="preserve">dDocent_Contig_28599</t>
  </si>
  <si>
    <t xml:space="preserve">dDocent_Contig_14873</t>
  </si>
  <si>
    <t xml:space="preserve">dDocent_Contig_2163</t>
  </si>
  <si>
    <t xml:space="preserve">dDocent_Contig_14610</t>
  </si>
  <si>
    <t xml:space="preserve">dDocent_Contig_42974</t>
  </si>
  <si>
    <t xml:space="preserve">dDocent_Contig_2088</t>
  </si>
  <si>
    <t xml:space="preserve">dDocent_Contig_22749</t>
  </si>
  <si>
    <t xml:space="preserve">dDocent_Contig_7876</t>
  </si>
  <si>
    <t xml:space="preserve">dDocent_Contig_25659</t>
  </si>
  <si>
    <t xml:space="preserve">dDocent_Contig_14528</t>
  </si>
  <si>
    <t xml:space="preserve">dDocent_Contig_35323</t>
  </si>
  <si>
    <t xml:space="preserve">dDocent_Contig_31163</t>
  </si>
  <si>
    <t xml:space="preserve">dDocent_Contig_2649</t>
  </si>
  <si>
    <t xml:space="preserve">dDocent_Contig_5028</t>
  </si>
  <si>
    <t xml:space="preserve">dDocent_Contig_16741</t>
  </si>
  <si>
    <t xml:space="preserve">dDocent_Contig_20540</t>
  </si>
  <si>
    <t xml:space="preserve">dDocent_Contig_22123</t>
  </si>
  <si>
    <t xml:space="preserve">dDocent_Contig_29208</t>
  </si>
  <si>
    <t xml:space="preserve">dDocent_Contig_1514</t>
  </si>
  <si>
    <t xml:space="preserve">dDocent_Contig_5200</t>
  </si>
  <si>
    <t xml:space="preserve">dDocent_Contig_31743</t>
  </si>
  <si>
    <t xml:space="preserve">dDocent_Contig_13927</t>
  </si>
  <si>
    <t xml:space="preserve">dDocent_Contig_28232</t>
  </si>
  <si>
    <t xml:space="preserve">dDocent_Contig_46592</t>
  </si>
  <si>
    <t xml:space="preserve">dDocent_Contig_8121</t>
  </si>
  <si>
    <t xml:space="preserve">dDocent_Contig_5209</t>
  </si>
  <si>
    <t xml:space="preserve">dDocent_Contig_7610</t>
  </si>
  <si>
    <t xml:space="preserve">dDocent_Contig_19470</t>
  </si>
  <si>
    <t xml:space="preserve">dDocent_Contig_15794</t>
  </si>
  <si>
    <t xml:space="preserve">dDocent_Contig_18348</t>
  </si>
  <si>
    <t xml:space="preserve">dDocent_Contig_20620</t>
  </si>
  <si>
    <t xml:space="preserve">dDocent_Contig_22531</t>
  </si>
  <si>
    <t xml:space="preserve">dDocent_Contig_24631</t>
  </si>
  <si>
    <t xml:space="preserve">dDocent_Contig_30710</t>
  </si>
  <si>
    <t xml:space="preserve">dDocent_Contig_14845</t>
  </si>
  <si>
    <t xml:space="preserve">dDocent_Contig_14274</t>
  </si>
  <si>
    <t xml:space="preserve">dDocent_Contig_4390</t>
  </si>
  <si>
    <t xml:space="preserve">dDocent_Contig_28144</t>
  </si>
  <si>
    <t xml:space="preserve">dDocent_Contig_29359</t>
  </si>
  <si>
    <t xml:space="preserve">dDocent_Contig_8314</t>
  </si>
  <si>
    <t xml:space="preserve">dDocent_Contig_31114</t>
  </si>
  <si>
    <t xml:space="preserve">dDocent_Contig_2557</t>
  </si>
  <si>
    <t xml:space="preserve">dDocent_Contig_4106</t>
  </si>
  <si>
    <t xml:space="preserve">dDocent_Contig_7941</t>
  </si>
  <si>
    <t xml:space="preserve">dDocent_Contig_13479</t>
  </si>
  <si>
    <t xml:space="preserve">dDocent_Contig_28323</t>
  </si>
  <si>
    <t xml:space="preserve">dDocent_Contig_36013</t>
  </si>
  <si>
    <t xml:space="preserve">dDocent_Contig_16150</t>
  </si>
  <si>
    <t xml:space="preserve">dDocent_Contig_1818</t>
  </si>
  <si>
    <t xml:space="preserve">dDocent_Contig_6503</t>
  </si>
  <si>
    <t xml:space="preserve">dDocent_Contig_14131</t>
  </si>
  <si>
    <t xml:space="preserve">dDocent_Contig_15838</t>
  </si>
  <si>
    <t xml:space="preserve">dDocent_Contig_4477</t>
  </si>
  <si>
    <t xml:space="preserve">dDocent_Contig_9956</t>
  </si>
  <si>
    <t xml:space="preserve">dDocent_Contig_19708</t>
  </si>
  <si>
    <t xml:space="preserve">dDocent_Contig_28937</t>
  </si>
  <si>
    <t xml:space="preserve">dDocent_Contig_29830</t>
  </si>
  <si>
    <t xml:space="preserve">dDocent_Contig_23792</t>
  </si>
  <si>
    <t xml:space="preserve">dDocent_Contig_26498</t>
  </si>
  <si>
    <t xml:space="preserve">dDocent_Contig_5469</t>
  </si>
  <si>
    <t xml:space="preserve">dDocent_Contig_5960</t>
  </si>
  <si>
    <t xml:space="preserve">dDocent_Contig_7283</t>
  </si>
  <si>
    <t xml:space="preserve">dDocent_Contig_51329</t>
  </si>
  <si>
    <t xml:space="preserve">dDocent_Contig_32217</t>
  </si>
  <si>
    <t xml:space="preserve">dDocent_Contig_5178</t>
  </si>
  <si>
    <t xml:space="preserve">dDocent_Contig_28835</t>
  </si>
  <si>
    <t xml:space="preserve">dDocent_Contig_27590</t>
  </si>
  <si>
    <t xml:space="preserve">dDocent_Contig_29841</t>
  </si>
  <si>
    <t xml:space="preserve">dDocent_Contig_10545</t>
  </si>
  <si>
    <t xml:space="preserve">dDocent_Contig_14164</t>
  </si>
  <si>
    <t xml:space="preserve">dDocent_Contig_1325</t>
  </si>
  <si>
    <t xml:space="preserve">dDocent_Contig_7034</t>
  </si>
  <si>
    <t xml:space="preserve">dDocent_Contig_10733</t>
  </si>
  <si>
    <t xml:space="preserve">dDocent_Contig_34829</t>
  </si>
  <si>
    <t xml:space="preserve">dDocent_Contig_36265</t>
  </si>
  <si>
    <t xml:space="preserve">dDocent_Contig_46777</t>
  </si>
  <si>
    <t xml:space="preserve">dDocent_Contig_16598</t>
  </si>
  <si>
    <t xml:space="preserve">dDocent_Contig_18146</t>
  </si>
  <si>
    <t xml:space="preserve">dDocent_Contig_18832</t>
  </si>
  <si>
    <t xml:space="preserve">dDocent_Contig_23224</t>
  </si>
  <si>
    <t xml:space="preserve">dDocent_Contig_23189</t>
  </si>
  <si>
    <t xml:space="preserve">dDocent_Contig_26471</t>
  </si>
  <si>
    <t xml:space="preserve">dDocent_Contig_37003</t>
  </si>
  <si>
    <t xml:space="preserve">dDocent_Contig_18951</t>
  </si>
  <si>
    <t xml:space="preserve">dDocent_Contig_19499</t>
  </si>
  <si>
    <t xml:space="preserve">dDocent_Contig_27912</t>
  </si>
  <si>
    <t xml:space="preserve">dDocent_Contig_2540</t>
  </si>
  <si>
    <t xml:space="preserve">dDocent_Contig_25701</t>
  </si>
  <si>
    <t xml:space="preserve">dDocent_Contig_1215</t>
  </si>
  <si>
    <t xml:space="preserve">dDocent_Contig_5412</t>
  </si>
  <si>
    <t xml:space="preserve">dDocent_Contig_9037</t>
  </si>
  <si>
    <t xml:space="preserve">dDocent_Contig_12261</t>
  </si>
  <si>
    <t xml:space="preserve">dDocent_Contig_12644</t>
  </si>
  <si>
    <t xml:space="preserve">dDocent_Contig_41399</t>
  </si>
  <si>
    <t xml:space="preserve">dDocent_Contig_17500</t>
  </si>
  <si>
    <t xml:space="preserve">dDocent_Contig_718</t>
  </si>
  <si>
    <t xml:space="preserve">dDocent_Contig_20588</t>
  </si>
  <si>
    <t xml:space="preserve">dDocent_Contig_9922</t>
  </si>
  <si>
    <t xml:space="preserve">dDocent_Contig_32307</t>
  </si>
  <si>
    <t xml:space="preserve">dDocent_Contig_8284</t>
  </si>
  <si>
    <t xml:space="preserve">dDocent_Contig_14870</t>
  </si>
  <si>
    <t xml:space="preserve">dDocent_Contig_14076</t>
  </si>
  <si>
    <t xml:space="preserve">dDocent_Contig_16093</t>
  </si>
  <si>
    <t xml:space="preserve">dDocent_Contig_9748</t>
  </si>
  <si>
    <t xml:space="preserve">dDocent_Contig_1657</t>
  </si>
  <si>
    <t xml:space="preserve">dDocent_Contig_11791</t>
  </si>
  <si>
    <t xml:space="preserve">dDocent_Contig_5163</t>
  </si>
  <si>
    <t xml:space="preserve">dDocent_Contig_9732</t>
  </si>
  <si>
    <t xml:space="preserve">dDocent_Contig_12309</t>
  </si>
  <si>
    <t xml:space="preserve">dDocent_Contig_25330</t>
  </si>
  <si>
    <t xml:space="preserve">dDocent_Contig_27032</t>
  </si>
  <si>
    <t xml:space="preserve">dDocent_Contig_8991</t>
  </si>
  <si>
    <t xml:space="preserve">dDocent_Contig_5225</t>
  </si>
  <si>
    <t xml:space="preserve">dDocent_Contig_29453</t>
  </si>
  <si>
    <t xml:space="preserve">dDocent_Contig_28180</t>
  </si>
  <si>
    <t xml:space="preserve">dDocent_Contig_4377</t>
  </si>
  <si>
    <t xml:space="preserve">dDocent_Contig_8311</t>
  </si>
  <si>
    <t xml:space="preserve">dDocent_Contig_34856</t>
  </si>
  <si>
    <t xml:space="preserve">dDocent_Contig_36256</t>
  </si>
  <si>
    <t xml:space="preserve">dDocent_Contig_24864</t>
  </si>
  <si>
    <t xml:space="preserve">dDocent_Contig_27736</t>
  </si>
  <si>
    <t xml:space="preserve">dDocent_Contig_29790</t>
  </si>
  <si>
    <t xml:space="preserve">dDocent_Contig_1292</t>
  </si>
  <si>
    <t xml:space="preserve">dDocent_Contig_7290</t>
  </si>
  <si>
    <t xml:space="preserve">dDocent_Contig_49196</t>
  </si>
  <si>
    <t xml:space="preserve">dDocent_Contig_21399</t>
  </si>
  <si>
    <t xml:space="preserve">dDocent_Contig_2702</t>
  </si>
  <si>
    <t xml:space="preserve">dDocent_Contig_1062</t>
  </si>
  <si>
    <t xml:space="preserve">dDocent_Contig_12986</t>
  </si>
  <si>
    <t xml:space="preserve">dDocent_Contig_1892</t>
  </si>
  <si>
    <t xml:space="preserve">dDocent_Contig_13072</t>
  </si>
  <si>
    <t xml:space="preserve">dDocent_Contig_18398</t>
  </si>
  <si>
    <t xml:space="preserve">dDocent_Contig_26612</t>
  </si>
  <si>
    <t xml:space="preserve">dDocent_Contig_19986</t>
  </si>
  <si>
    <t xml:space="preserve">dDocent_Contig_29126</t>
  </si>
  <si>
    <t xml:space="preserve">dDocent_Contig_1985</t>
  </si>
  <si>
    <t xml:space="preserve">dDocent_Contig_3784</t>
  </si>
  <si>
    <t xml:space="preserve">dDocent_Contig_5739</t>
  </si>
  <si>
    <t xml:space="preserve">dDocent_Contig_17402</t>
  </si>
  <si>
    <t xml:space="preserve">dDocent_Contig_41790</t>
  </si>
  <si>
    <t xml:space="preserve">dDocent_Contig_1527</t>
  </si>
  <si>
    <t xml:space="preserve">dDocent_Contig_1680</t>
  </si>
  <si>
    <t xml:space="preserve">dDocent_Contig_31645</t>
  </si>
  <si>
    <t xml:space="preserve">dDocent_Contig_8878</t>
  </si>
  <si>
    <t xml:space="preserve">dDocent_Contig_17369</t>
  </si>
  <si>
    <t xml:space="preserve">dDocent_Contig_20286</t>
  </si>
  <si>
    <t xml:space="preserve">dDocent_Contig_6993</t>
  </si>
  <si>
    <t xml:space="preserve">dDocent_Contig_15482</t>
  </si>
  <si>
    <t xml:space="preserve">dDocent_Contig_17849</t>
  </si>
  <si>
    <t xml:space="preserve">dDocent_Contig_625</t>
  </si>
  <si>
    <t xml:space="preserve">dDocent_Contig_7885</t>
  </si>
  <si>
    <t xml:space="preserve">dDocent_Contig_11401</t>
  </si>
  <si>
    <t xml:space="preserve">dDocent_Contig_4192</t>
  </si>
  <si>
    <t xml:space="preserve">dDocent_Contig_8043</t>
  </si>
  <si>
    <t xml:space="preserve">dDocent_Contig_12188</t>
  </si>
  <si>
    <t xml:space="preserve">dDocent_Contig_16237</t>
  </si>
  <si>
    <t xml:space="preserve">dDocent_Contig_19229</t>
  </si>
  <si>
    <t xml:space="preserve">dDocent_Contig_19328</t>
  </si>
  <si>
    <t xml:space="preserve">dDocent_Contig_33027</t>
  </si>
  <si>
    <t xml:space="preserve">dDocent_Contig_7634</t>
  </si>
  <si>
    <t xml:space="preserve">dDocent_Contig_14989</t>
  </si>
  <si>
    <t xml:space="preserve">dDocent_Contig_18685</t>
  </si>
  <si>
    <t xml:space="preserve">dDocent_Contig_34991</t>
  </si>
  <si>
    <t xml:space="preserve">dDocent_Contig_17066</t>
  </si>
  <si>
    <t xml:space="preserve">dDocent_Contig_38008</t>
  </si>
  <si>
    <t xml:space="preserve">dDocent_Contig_17037</t>
  </si>
  <si>
    <t xml:space="preserve">dDocent_Contig_16984</t>
  </si>
  <si>
    <t xml:space="preserve">dDocent_Contig_34196</t>
  </si>
  <si>
    <t xml:space="preserve">dDocent_Contig_41003</t>
  </si>
  <si>
    <t xml:space="preserve">dDocent_Contig_32372</t>
  </si>
  <si>
    <t xml:space="preserve">dDocent_Contig_2844</t>
  </si>
  <si>
    <t xml:space="preserve">dDocent_Contig_2484</t>
  </si>
  <si>
    <t xml:space="preserve">dDocent_Contig_6570</t>
  </si>
  <si>
    <t xml:space="preserve">dDocent_Contig_9074</t>
  </si>
  <si>
    <t xml:space="preserve">dDocent_Contig_10028</t>
  </si>
  <si>
    <t xml:space="preserve">dDocent_Contig_15788</t>
  </si>
  <si>
    <t xml:space="preserve">dDocent_Contig_20603</t>
  </si>
  <si>
    <t xml:space="preserve">dDocent_Contig_20768</t>
  </si>
  <si>
    <t xml:space="preserve">dDocent_Contig_21410</t>
  </si>
  <si>
    <t xml:space="preserve">dDocent_Contig_28297</t>
  </si>
  <si>
    <t xml:space="preserve">dDocent_Contig_34924</t>
  </si>
  <si>
    <t xml:space="preserve">dDocent_Contig_23423</t>
  </si>
  <si>
    <t xml:space="preserve">dDocent_Contig_25667</t>
  </si>
  <si>
    <t xml:space="preserve">dDocent_Contig_20659</t>
  </si>
  <si>
    <t xml:space="preserve">dDocent_Contig_22440</t>
  </si>
  <si>
    <t xml:space="preserve">dDocent_Contig_22851</t>
  </si>
  <si>
    <t xml:space="preserve">dDocent_Contig_15976</t>
  </si>
  <si>
    <t xml:space="preserve">dDocent_Contig_3212</t>
  </si>
  <si>
    <t xml:space="preserve">dDocent_Contig_32137</t>
  </si>
  <si>
    <t xml:space="preserve">dDocent_Contig_3598</t>
  </si>
  <si>
    <t xml:space="preserve">dDocent_Contig_12297</t>
  </si>
  <si>
    <t xml:space="preserve">dDocent_Contig_15327</t>
  </si>
  <si>
    <t xml:space="preserve">dDocent_Contig_37345</t>
  </si>
  <si>
    <t xml:space="preserve">dDocent_Contig_12320</t>
  </si>
  <si>
    <t xml:space="preserve">dDocent_Contig_41616</t>
  </si>
  <si>
    <t xml:space="preserve">dDocent_Contig_27094</t>
  </si>
  <si>
    <t xml:space="preserve">dDocent_Contig_42447</t>
  </si>
  <si>
    <t xml:space="preserve">dDocent_Contig_8917</t>
  </si>
  <si>
    <t xml:space="preserve">dDocent_Contig_20715</t>
  </si>
  <si>
    <t xml:space="preserve">dDocent_Contig_6260</t>
  </si>
  <si>
    <t xml:space="preserve">dDocent_Contig_5281</t>
  </si>
  <si>
    <t xml:space="preserve">dDocent_Contig_42648</t>
  </si>
  <si>
    <t xml:space="preserve">dDocent_Contig_31308</t>
  </si>
  <si>
    <t xml:space="preserve">dDocent_Contig_8222</t>
  </si>
  <si>
    <t xml:space="preserve">dDocent_Contig_1436</t>
  </si>
  <si>
    <t xml:space="preserve">dDocent_Contig_24084</t>
  </si>
  <si>
    <t xml:space="preserve">dDocent_Contig_28349</t>
  </si>
  <si>
    <t xml:space="preserve">dDocent_Contig_20796</t>
  </si>
  <si>
    <t xml:space="preserve">dDocent_Contig_50254</t>
  </si>
  <si>
    <t xml:space="preserve">dDocent_Contig_9396</t>
  </si>
  <si>
    <t xml:space="preserve">dDocent_Contig_22668</t>
  </si>
  <si>
    <t xml:space="preserve">dDocent_Contig_1281</t>
  </si>
  <si>
    <t xml:space="preserve">dDocent_Contig_3173</t>
  </si>
  <si>
    <t xml:space="preserve">dDocent_Contig_4873</t>
  </si>
  <si>
    <t xml:space="preserve">dDocent_Contig_7744</t>
  </si>
  <si>
    <t xml:space="preserve">dDocent_Contig_13488</t>
  </si>
  <si>
    <t xml:space="preserve">dDocent_Contig_18474</t>
  </si>
  <si>
    <t xml:space="preserve">dDocent_Contig_21588</t>
  </si>
  <si>
    <t xml:space="preserve">dDocent_Contig_26581</t>
  </si>
  <si>
    <t xml:space="preserve">dDocent_Contig_23680</t>
  </si>
  <si>
    <t xml:space="preserve">dDocent_Contig_34522</t>
  </si>
  <si>
    <t xml:space="preserve">dDocent_Contig_6456</t>
  </si>
  <si>
    <t xml:space="preserve">dDocent_Contig_28989</t>
  </si>
  <si>
    <t xml:space="preserve">dDocent_Contig_21325</t>
  </si>
  <si>
    <t xml:space="preserve">dDocent_Contig_22850</t>
  </si>
  <si>
    <t xml:space="preserve">dDocent_Contig_12310</t>
  </si>
  <si>
    <t xml:space="preserve">dDocent_Contig_24167</t>
  </si>
  <si>
    <t xml:space="preserve">dDocent_Contig_29542</t>
  </si>
  <si>
    <t xml:space="preserve">dDocent_Contig_18807</t>
  </si>
  <si>
    <t xml:space="preserve">dDocent_Contig_42843</t>
  </si>
  <si>
    <t xml:space="preserve">dDocent_Contig_9780</t>
  </si>
  <si>
    <t xml:space="preserve">dDocent_Contig_8696</t>
  </si>
  <si>
    <t xml:space="preserve">dDocent_Contig_25767</t>
  </si>
  <si>
    <t xml:space="preserve">dDocent_Contig_9544</t>
  </si>
  <si>
    <t xml:space="preserve">dDocent_Contig_41028</t>
  </si>
  <si>
    <t xml:space="preserve">dDocent_Contig_22899</t>
  </si>
  <si>
    <t xml:space="preserve">dDocent_Contig_14440</t>
  </si>
  <si>
    <t xml:space="preserve">dDocent_Contig_5474</t>
  </si>
  <si>
    <t xml:space="preserve">dDocent_Contig_19313</t>
  </si>
  <si>
    <t xml:space="preserve">dDocent_Contig_7711</t>
  </si>
  <si>
    <t xml:space="preserve">dDocent_Contig_21837</t>
  </si>
  <si>
    <t xml:space="preserve">dDocent_Contig_47462</t>
  </si>
  <si>
    <t xml:space="preserve">dDocent_Contig_24320</t>
  </si>
  <si>
    <t xml:space="preserve">dDocent_Contig_27321</t>
  </si>
  <si>
    <t xml:space="preserve">dDocent_Contig_19191</t>
  </si>
  <si>
    <t xml:space="preserve">dDocent_Contig_19949</t>
  </si>
  <si>
    <t xml:space="preserve">dDocent_Contig_10242</t>
  </si>
  <si>
    <t xml:space="preserve">dDocent_Contig_39500</t>
  </si>
  <si>
    <t xml:space="preserve">dDocent_Contig_14050</t>
  </si>
  <si>
    <t xml:space="preserve">dDocent_Contig_11609</t>
  </si>
  <si>
    <t xml:space="preserve">dDocent_Contig_19462</t>
  </si>
  <si>
    <t xml:space="preserve">dDocent_Contig_26095</t>
  </si>
  <si>
    <t xml:space="preserve">dDocent_Contig_5996</t>
  </si>
  <si>
    <t xml:space="preserve">dDocent_Contig_32112</t>
  </si>
  <si>
    <t xml:space="preserve">dDocent_Contig_22911</t>
  </si>
  <si>
    <t xml:space="preserve">dDocent_Contig_20748</t>
  </si>
  <si>
    <t xml:space="preserve">dDocent_Contig_8396</t>
  </si>
  <si>
    <t xml:space="preserve">dDocent_Contig_12927</t>
  </si>
  <si>
    <t xml:space="preserve">dDocent_Contig_14951</t>
  </si>
  <si>
    <t xml:space="preserve">dDocent_Contig_18232</t>
  </si>
  <si>
    <t xml:space="preserve">dDocent_Contig_28244</t>
  </si>
  <si>
    <t xml:space="preserve">dDocent_Contig_32423</t>
  </si>
  <si>
    <t xml:space="preserve">dDocent_Contig_19651</t>
  </si>
  <si>
    <t xml:space="preserve">dDocent_Contig_34378</t>
  </si>
  <si>
    <t xml:space="preserve">dDocent_Contig_10317</t>
  </si>
  <si>
    <t xml:space="preserve">dDocent_Contig_24484</t>
  </si>
  <si>
    <t xml:space="preserve">dDocent_Contig_754</t>
  </si>
  <si>
    <t xml:space="preserve">dDocent_Contig_17739</t>
  </si>
  <si>
    <t xml:space="preserve">dDocent_Contig_35234</t>
  </si>
  <si>
    <t xml:space="preserve">dDocent_Contig_23271</t>
  </si>
  <si>
    <t xml:space="preserve">dDocent_Contig_25546</t>
  </si>
  <si>
    <t xml:space="preserve">dDocent_Contig_16793</t>
  </si>
  <si>
    <t xml:space="preserve">dDocent_Contig_3355</t>
  </si>
  <si>
    <t xml:space="preserve">dDocent_Contig_3347</t>
  </si>
  <si>
    <t xml:space="preserve">dDocent_Contig_46171</t>
  </si>
  <si>
    <t xml:space="preserve">dDocent_Contig_7185</t>
  </si>
  <si>
    <t xml:space="preserve">dDocent_Contig_1294</t>
  </si>
  <si>
    <t xml:space="preserve">dDocent_Contig_9133</t>
  </si>
  <si>
    <t xml:space="preserve">dDocent_Contig_11766</t>
  </si>
  <si>
    <t xml:space="preserve">dDocent_Contig_25326</t>
  </si>
  <si>
    <t xml:space="preserve">dDocent_Contig_15026</t>
  </si>
  <si>
    <t xml:space="preserve">dDocent_Contig_9408</t>
  </si>
  <si>
    <t xml:space="preserve">dDocent_Contig_10035</t>
  </si>
  <si>
    <t xml:space="preserve">dDocent_Contig_12706</t>
  </si>
  <si>
    <t xml:space="preserve">dDocent_Contig_18284</t>
  </si>
  <si>
    <t xml:space="preserve">dDocent_Contig_38826</t>
  </si>
  <si>
    <t xml:space="preserve">dDocent_Contig_5349</t>
  </si>
  <si>
    <t xml:space="preserve">dDocent_Contig_1838</t>
  </si>
  <si>
    <t xml:space="preserve">dDocent_Contig_9705</t>
  </si>
  <si>
    <t xml:space="preserve">dDocent_Contig_38474</t>
  </si>
  <si>
    <t xml:space="preserve">dDocent_Contig_692</t>
  </si>
  <si>
    <t xml:space="preserve">dDocent_Contig_3276</t>
  </si>
  <si>
    <t xml:space="preserve">dDocent_Contig_15982</t>
  </si>
  <si>
    <t xml:space="preserve">dDocent_Contig_13504</t>
  </si>
  <si>
    <t xml:space="preserve">dDocent_Contig_678</t>
  </si>
  <si>
    <t xml:space="preserve">dDocent_Contig_28978</t>
  </si>
  <si>
    <t xml:space="preserve">dDocent_Contig_2741</t>
  </si>
  <si>
    <t xml:space="preserve">dDocent_Contig_5340</t>
  </si>
  <si>
    <t xml:space="preserve">dDocent_Contig_6338</t>
  </si>
  <si>
    <t xml:space="preserve">dDocent_Contig_10883</t>
  </si>
  <si>
    <t xml:space="preserve">dDocent_Contig_11232</t>
  </si>
  <si>
    <t xml:space="preserve">dDocent_Contig_22074</t>
  </si>
  <si>
    <t xml:space="preserve">dDocent_Contig_42799</t>
  </si>
  <si>
    <t xml:space="preserve">dDocent_Contig_9521</t>
  </si>
  <si>
    <t xml:space="preserve">dDocent_Contig_6301</t>
  </si>
  <si>
    <t xml:space="preserve">dDocent_Contig_8919</t>
  </si>
  <si>
    <t xml:space="preserve">dDocent_Contig_8575</t>
  </si>
  <si>
    <t xml:space="preserve">dDocent_Contig_28281</t>
  </si>
  <si>
    <t xml:space="preserve">dDocent_Contig_24009</t>
  </si>
  <si>
    <t xml:space="preserve">dDocent_Contig_33597</t>
  </si>
  <si>
    <t xml:space="preserve">dDocent_Contig_17139</t>
  </si>
  <si>
    <t xml:space="preserve">dDocent_Contig_8616</t>
  </si>
  <si>
    <t xml:space="preserve">dDocent_Contig_6908</t>
  </si>
  <si>
    <t xml:space="preserve">dDocent_Contig_38412</t>
  </si>
  <si>
    <t xml:space="preserve">dDocent_Contig_14603</t>
  </si>
  <si>
    <t xml:space="preserve">dDocent_Contig_9326</t>
  </si>
  <si>
    <t xml:space="preserve">dDocent_Contig_36272</t>
  </si>
  <si>
    <t xml:space="preserve">dDocent_Contig_2695</t>
  </si>
  <si>
    <t xml:space="preserve">dDocent_Contig_9428</t>
  </si>
  <si>
    <t xml:space="preserve">dDocent_Contig_48058</t>
  </si>
  <si>
    <t xml:space="preserve">dDocent_Contig_23450</t>
  </si>
  <si>
    <t xml:space="preserve">dDocent_Contig_23227</t>
  </si>
  <si>
    <t xml:space="preserve">dDocent_Contig_33283</t>
  </si>
  <si>
    <t xml:space="preserve">dDocent_Contig_16594</t>
  </si>
  <si>
    <t xml:space="preserve">dDocent_Contig_24922</t>
  </si>
  <si>
    <t xml:space="preserve">dDocent_Contig_3002</t>
  </si>
  <si>
    <t xml:space="preserve">dDocent_Contig_15714</t>
  </si>
  <si>
    <t xml:space="preserve">dDocent_Contig_16907</t>
  </si>
  <si>
    <t xml:space="preserve">dDocent_Contig_12694</t>
  </si>
  <si>
    <t xml:space="preserve">dDocent_Contig_892</t>
  </si>
  <si>
    <t xml:space="preserve">dDocent_Contig_3271</t>
  </si>
  <si>
    <t xml:space="preserve">dDocent_Contig_11519</t>
  </si>
  <si>
    <t xml:space="preserve">dDocent_Contig_16459</t>
  </si>
  <si>
    <t xml:space="preserve">dDocent_Contig_43964</t>
  </si>
  <si>
    <t xml:space="preserve">dDocent_Contig_3857</t>
  </si>
  <si>
    <t xml:space="preserve">dDocent_Contig_35688</t>
  </si>
  <si>
    <t xml:space="preserve">dDocent_Contig_26426</t>
  </si>
  <si>
    <t xml:space="preserve">dDocent_Contig_28183</t>
  </si>
  <si>
    <t xml:space="preserve">dDocent_Contig_28510</t>
  </si>
  <si>
    <t xml:space="preserve">dDocent_Contig_15356</t>
  </si>
  <si>
    <t xml:space="preserve">dDocent_Contig_13816</t>
  </si>
  <si>
    <t xml:space="preserve">dDocent_Contig_30588</t>
  </si>
  <si>
    <t xml:space="preserve">dDocent_Contig_31572</t>
  </si>
  <si>
    <t xml:space="preserve">dDocent_Contig_2354</t>
  </si>
  <si>
    <t xml:space="preserve">dDocent_Contig_21142</t>
  </si>
  <si>
    <t xml:space="preserve">dDocent_Contig_34395</t>
  </si>
  <si>
    <t xml:space="preserve">dDocent_Contig_10507</t>
  </si>
  <si>
    <t xml:space="preserve">dDocent_Contig_14225</t>
  </si>
  <si>
    <t xml:space="preserve">dDocent_Contig_29828</t>
  </si>
  <si>
    <t xml:space="preserve">dDocent_Contig_32230</t>
  </si>
  <si>
    <t xml:space="preserve">dDocent_Contig_8277</t>
  </si>
  <si>
    <t xml:space="preserve">dDocent_Contig_29371</t>
  </si>
  <si>
    <t xml:space="preserve">dDocent_Contig_24246</t>
  </si>
  <si>
    <t xml:space="preserve">dDocent_Contig_35291</t>
  </si>
  <si>
    <t xml:space="preserve">dDocent_Contig_2035</t>
  </si>
  <si>
    <t xml:space="preserve">dDocent_Contig_3682</t>
  </si>
  <si>
    <t xml:space="preserve">dDocent_Contig_5889</t>
  </si>
  <si>
    <t xml:space="preserve">dDocent_Contig_11356</t>
  </si>
  <si>
    <t xml:space="preserve">dDocent_Contig_21281</t>
  </si>
  <si>
    <t xml:space="preserve">dDocent_Contig_25105</t>
  </si>
  <si>
    <t xml:space="preserve">dDocent_Contig_13232</t>
  </si>
  <si>
    <t xml:space="preserve">dDocent_Contig_43681</t>
  </si>
  <si>
    <t xml:space="preserve">dDocent_Contig_8368</t>
  </si>
  <si>
    <t xml:space="preserve">dDocent_Contig_6371</t>
  </si>
  <si>
    <t xml:space="preserve">dDocent_Contig_11588</t>
  </si>
  <si>
    <t xml:space="preserve">dDocent_Contig_14116</t>
  </si>
  <si>
    <t xml:space="preserve">dDocent_Contig_4916</t>
  </si>
  <si>
    <t xml:space="preserve">dDocent_Contig_5030</t>
  </si>
  <si>
    <t xml:space="preserve">dDocent_Contig_6595</t>
  </si>
  <si>
    <t xml:space="preserve">dDocent_Contig_10032</t>
  </si>
  <si>
    <t xml:space="preserve">dDocent_Contig_10622</t>
  </si>
  <si>
    <t xml:space="preserve">dDocent_Contig_23880</t>
  </si>
  <si>
    <t xml:space="preserve">dDocent_Contig_26749</t>
  </si>
  <si>
    <t xml:space="preserve">dDocent_Contig_38225</t>
  </si>
  <si>
    <t xml:space="preserve">dDocent_Contig_13138</t>
  </si>
  <si>
    <t xml:space="preserve">dDocent_Contig_20975</t>
  </si>
  <si>
    <t xml:space="preserve">dDocent_Contig_10578</t>
  </si>
  <si>
    <t xml:space="preserve">dDocent_Contig_30141</t>
  </si>
  <si>
    <t xml:space="preserve">dDocent_Contig_21655</t>
  </si>
  <si>
    <t xml:space="preserve">dDocent_Contig_5167</t>
  </si>
  <si>
    <t xml:space="preserve">dDocent_Contig_17076</t>
  </si>
  <si>
    <t xml:space="preserve">dDocent_Contig_49210</t>
  </si>
  <si>
    <t xml:space="preserve">dDocent_Contig_7923</t>
  </si>
  <si>
    <t xml:space="preserve">dDocent_Contig_21692</t>
  </si>
  <si>
    <t xml:space="preserve">dDocent_Contig_22773</t>
  </si>
  <si>
    <t xml:space="preserve">dDocent_Contig_29664</t>
  </si>
  <si>
    <t xml:space="preserve">dDocent_Contig_34391</t>
  </si>
  <si>
    <t xml:space="preserve">dDocent_Contig_2068</t>
  </si>
  <si>
    <t xml:space="preserve">dDocent_Contig_9871</t>
  </si>
  <si>
    <t xml:space="preserve">dDocent_Contig_549</t>
  </si>
  <si>
    <t xml:space="preserve">dDocent_Contig_16934</t>
  </si>
  <si>
    <t xml:space="preserve">dDocent_Contig_46700</t>
  </si>
  <si>
    <t xml:space="preserve">dDocent_Contig_37914</t>
  </si>
  <si>
    <t xml:space="preserve">dDocent_Contig_1537</t>
  </si>
  <si>
    <t xml:space="preserve">dDocent_Contig_9607</t>
  </si>
  <si>
    <t xml:space="preserve">dDocent_Contig_22018</t>
  </si>
  <si>
    <t xml:space="preserve">dDocent_Contig_11301</t>
  </si>
  <si>
    <t xml:space="preserve">dDocent_Contig_12340</t>
  </si>
  <si>
    <t xml:space="preserve">dDocent_Contig_13180</t>
  </si>
  <si>
    <t xml:space="preserve">dDocent_Contig_18872</t>
  </si>
  <si>
    <t xml:space="preserve">dDocent_Contig_9352</t>
  </si>
  <si>
    <t xml:space="preserve">dDocent_Contig_1911</t>
  </si>
  <si>
    <t xml:space="preserve">dDocent_Contig_27111</t>
  </si>
  <si>
    <t xml:space="preserve">dDocent_Contig_18796</t>
  </si>
  <si>
    <t xml:space="preserve">dDocent_Contig_42003</t>
  </si>
  <si>
    <t xml:space="preserve">dDocent_Contig_2089</t>
  </si>
  <si>
    <t xml:space="preserve">dDocent_Contig_17006</t>
  </si>
  <si>
    <t xml:space="preserve">dDocent_Contig_8354</t>
  </si>
  <si>
    <t xml:space="preserve">dDocent_Contig_7608</t>
  </si>
  <si>
    <t xml:space="preserve">dDocent_Contig_7833</t>
  </si>
  <si>
    <t xml:space="preserve">dDocent_Contig_9258</t>
  </si>
  <si>
    <t xml:space="preserve">dDocent_Contig_21350</t>
  </si>
  <si>
    <t xml:space="preserve">dDocent_Contig_4935</t>
  </si>
  <si>
    <t xml:space="preserve">dDocent_Contig_12318</t>
  </si>
  <si>
    <t xml:space="preserve">dDocent_Contig_13387</t>
  </si>
  <si>
    <t xml:space="preserve">dDocent_Contig_16883</t>
  </si>
  <si>
    <t xml:space="preserve">dDocent_Contig_18081</t>
  </si>
  <si>
    <t xml:space="preserve">dDocent_Contig_6323</t>
  </si>
  <si>
    <t xml:space="preserve">dDocent_Contig_19493</t>
  </si>
  <si>
    <t xml:space="preserve">dDocent_Contig_32426</t>
  </si>
  <si>
    <t xml:space="preserve">dDocent_Contig_9373</t>
  </si>
  <si>
    <t xml:space="preserve">dDocent_Contig_3638</t>
  </si>
  <si>
    <t xml:space="preserve">dDocent_Contig_25014</t>
  </si>
  <si>
    <t xml:space="preserve">dDocent_Contig_21034</t>
  </si>
  <si>
    <t xml:space="preserve">dDocent_Contig_29650</t>
  </si>
  <si>
    <t xml:space="preserve">dDocent_Contig_8459</t>
  </si>
  <si>
    <t xml:space="preserve">dDocent_Contig_44646</t>
  </si>
  <si>
    <t xml:space="preserve">dDocent_Contig_24826</t>
  </si>
  <si>
    <t xml:space="preserve">dDocent_Contig_4744</t>
  </si>
  <si>
    <t xml:space="preserve">dDocent_Contig_13168</t>
  </si>
  <si>
    <t xml:space="preserve">dDocent_Contig_21218</t>
  </si>
  <si>
    <t xml:space="preserve">dDocent_Contig_15996</t>
  </si>
  <si>
    <t xml:space="preserve">dDocent_Contig_17427</t>
  </si>
  <si>
    <t xml:space="preserve">dDocent_Contig_5031</t>
  </si>
  <si>
    <t xml:space="preserve">dDocent_Contig_7162</t>
  </si>
  <si>
    <t xml:space="preserve">dDocent_Contig_45117</t>
  </si>
  <si>
    <t xml:space="preserve">dDocent_Contig_19296</t>
  </si>
  <si>
    <t xml:space="preserve">dDocent_Contig_31141</t>
  </si>
  <si>
    <t xml:space="preserve">dDocent_Contig_36727</t>
  </si>
  <si>
    <t xml:space="preserve">dDocent_Contig_29100</t>
  </si>
  <si>
    <t xml:space="preserve">dDocent_Contig_33557</t>
  </si>
  <si>
    <t xml:space="preserve">dDocent_Contig_30701</t>
  </si>
  <si>
    <t xml:space="preserve">dDocent_Contig_13581</t>
  </si>
  <si>
    <t xml:space="preserve">dDocent_Contig_43995</t>
  </si>
  <si>
    <t xml:space="preserve">dDocent_Contig_443</t>
  </si>
  <si>
    <t xml:space="preserve">dDocent_Contig_1767</t>
  </si>
  <si>
    <t xml:space="preserve">dDocent_Contig_3285</t>
  </si>
  <si>
    <t xml:space="preserve">dDocent_Contig_4542</t>
  </si>
  <si>
    <t xml:space="preserve">dDocent_Contig_11041</t>
  </si>
  <si>
    <t xml:space="preserve">dDocent_Contig_22163</t>
  </si>
  <si>
    <t xml:space="preserve">dDocent_Contig_20064</t>
  </si>
  <si>
    <t xml:space="preserve">dDocent_Contig_5205</t>
  </si>
  <si>
    <t xml:space="preserve">dDocent_Contig_14408</t>
  </si>
  <si>
    <t xml:space="preserve">dDocent_Contig_22883</t>
  </si>
  <si>
    <t xml:space="preserve">dDocent_Contig_6617</t>
  </si>
  <si>
    <t xml:space="preserve">dDocent_Contig_5625</t>
  </si>
  <si>
    <t xml:space="preserve">dDocent_Contig_20947</t>
  </si>
  <si>
    <t xml:space="preserve">dDocent_Contig_30127</t>
  </si>
  <si>
    <t xml:space="preserve">dDocent_Contig_9987</t>
  </si>
  <si>
    <t xml:space="preserve">dDocent_Contig_26025</t>
  </si>
  <si>
    <t xml:space="preserve">dDocent_Contig_11259</t>
  </si>
  <si>
    <t xml:space="preserve">dDocent_Contig_20772</t>
  </si>
  <si>
    <t xml:space="preserve">dDocent_Contig_29220</t>
  </si>
  <si>
    <t xml:space="preserve">dDocent_Contig_22893</t>
  </si>
  <si>
    <t xml:space="preserve">dDocent_Contig_15993</t>
  </si>
  <si>
    <t xml:space="preserve">dDocent_Contig_16829</t>
  </si>
  <si>
    <t xml:space="preserve">dDocent_Contig_3574</t>
  </si>
  <si>
    <t xml:space="preserve">dDocent_Contig_290</t>
  </si>
  <si>
    <t xml:space="preserve">dDocent_Contig_9764</t>
  </si>
  <si>
    <t xml:space="preserve">dDocent_Contig_5338</t>
  </si>
  <si>
    <t xml:space="preserve">dDocent_Contig_27202</t>
  </si>
  <si>
    <t xml:space="preserve">dDocent_Contig_32894</t>
  </si>
  <si>
    <t xml:space="preserve">dDocent_Contig_21615</t>
  </si>
  <si>
    <t xml:space="preserve">dDocent_Contig_5671</t>
  </si>
  <si>
    <t xml:space="preserve">dDocent_Contig_11533</t>
  </si>
  <si>
    <t xml:space="preserve">dDocent_Contig_3786</t>
  </si>
  <si>
    <t xml:space="preserve">dDocent_Contig_36316</t>
  </si>
  <si>
    <t xml:space="preserve">dDocent_Contig_21200</t>
  </si>
  <si>
    <t xml:space="preserve">dDocent_Contig_38308</t>
  </si>
  <si>
    <t xml:space="preserve">dDocent_Contig_3789</t>
  </si>
  <si>
    <t xml:space="preserve">dDocent_Contig_10898</t>
  </si>
  <si>
    <t xml:space="preserve">dDocent_Contig_16862</t>
  </si>
  <si>
    <t xml:space="preserve">dDocent_Contig_25952</t>
  </si>
  <si>
    <t xml:space="preserve">dDocent_Contig_37957</t>
  </si>
  <si>
    <t xml:space="preserve">dDocent_Contig_9268</t>
  </si>
  <si>
    <t xml:space="preserve">dDocent_Contig_40648</t>
  </si>
  <si>
    <t xml:space="preserve">dDocent_Contig_33162</t>
  </si>
  <si>
    <t xml:space="preserve">dDocent_Contig_18118</t>
  </si>
  <si>
    <t xml:space="preserve">dDocent_Contig_24849</t>
  </si>
  <si>
    <t xml:space="preserve">dDocent_Contig_16845</t>
  </si>
  <si>
    <t xml:space="preserve">dDocent_Contig_20545</t>
  </si>
  <si>
    <t xml:space="preserve">dDocent_Contig_15198</t>
  </si>
  <si>
    <t xml:space="preserve">dDocent_Contig_5602</t>
  </si>
  <si>
    <t xml:space="preserve">dDocent_Contig_1503</t>
  </si>
  <si>
    <t xml:space="preserve">dDocent_Contig_20958</t>
  </si>
  <si>
    <t xml:space="preserve">dDocent_Contig_34510</t>
  </si>
  <si>
    <t xml:space="preserve">dDocent_Contig_9578</t>
  </si>
  <si>
    <t xml:space="preserve">dDocent_Contig_5522</t>
  </si>
  <si>
    <t xml:space="preserve">dDocent_Contig_27814</t>
  </si>
  <si>
    <t xml:space="preserve">dDocent_Contig_30072</t>
  </si>
  <si>
    <t xml:space="preserve">dDocent_Contig_8530</t>
  </si>
  <si>
    <t xml:space="preserve">dDocent_Contig_11109</t>
  </si>
  <si>
    <t xml:space="preserve">dDocent_Contig_11420</t>
  </si>
  <si>
    <t xml:space="preserve">dDocent_Contig_25573</t>
  </si>
  <si>
    <t xml:space="preserve">dDocent_Contig_5732</t>
  </si>
  <si>
    <t xml:space="preserve">dDocent_Contig_14035</t>
  </si>
  <si>
    <t xml:space="preserve">dDocent_Contig_5846</t>
  </si>
  <si>
    <t xml:space="preserve">dDocent_Contig_2734</t>
  </si>
  <si>
    <t xml:space="preserve">dDocent_Contig_15684</t>
  </si>
  <si>
    <t xml:space="preserve">dDocent_Contig_13962</t>
  </si>
  <si>
    <t xml:space="preserve">dDocent_Contig_25374</t>
  </si>
  <si>
    <t xml:space="preserve">dDocent_Contig_38514</t>
  </si>
  <si>
    <t xml:space="preserve">dDocent_Contig_27580</t>
  </si>
  <si>
    <t xml:space="preserve">dDocent_Contig_27125</t>
  </si>
  <si>
    <t xml:space="preserve">dDocent_Contig_19449</t>
  </si>
  <si>
    <t xml:space="preserve">dDocent_Contig_27437</t>
  </si>
  <si>
    <t xml:space="preserve">dDocent_Contig_27607</t>
  </si>
  <si>
    <t xml:space="preserve">dDocent_Contig_42392</t>
  </si>
  <si>
    <t xml:space="preserve">dDocent_Contig_40813</t>
  </si>
  <si>
    <t xml:space="preserve">dDocent_Contig_1362</t>
  </si>
  <si>
    <t xml:space="preserve">dDocent_Contig_19527</t>
  </si>
  <si>
    <t xml:space="preserve">dDocent_Contig_2103</t>
  </si>
  <si>
    <t xml:space="preserve">dDocent_Contig_5731</t>
  </si>
  <si>
    <t xml:space="preserve">dDocent_Contig_16727</t>
  </si>
  <si>
    <t xml:space="preserve">dDocent_Contig_27102</t>
  </si>
  <si>
    <t xml:space="preserve">dDocent_Contig_36374</t>
  </si>
  <si>
    <t xml:space="preserve">dDocent_Contig_3635</t>
  </si>
  <si>
    <t xml:space="preserve">dDocent_Contig_12177</t>
  </si>
  <si>
    <t xml:space="preserve">dDocent_Contig_22485</t>
  </si>
  <si>
    <t xml:space="preserve">dDocent_Contig_27656</t>
  </si>
  <si>
    <t xml:space="preserve">dDocent_Contig_5770</t>
  </si>
  <si>
    <t xml:space="preserve">dDocent_Contig_48895</t>
  </si>
  <si>
    <t xml:space="preserve">dDocent_Contig_37945</t>
  </si>
  <si>
    <t xml:space="preserve">dDocent_Contig_10289</t>
  </si>
  <si>
    <t xml:space="preserve">dDocent_Contig_25351</t>
  </si>
  <si>
    <t xml:space="preserve">dDocent_Contig_26590</t>
  </si>
  <si>
    <t xml:space="preserve">dDocent_Contig_40552</t>
  </si>
  <si>
    <t xml:space="preserve">dDocent_Contig_4621</t>
  </si>
  <si>
    <t xml:space="preserve">dDocent_Contig_16449</t>
  </si>
  <si>
    <t xml:space="preserve">dDocent_Contig_9181</t>
  </si>
  <si>
    <t xml:space="preserve">dDocent_Contig_15210</t>
  </si>
  <si>
    <t xml:space="preserve">dDocent_Contig_41383</t>
  </si>
  <si>
    <t xml:space="preserve">dDocent_Contig_6163</t>
  </si>
  <si>
    <t xml:space="preserve">dDocent_Contig_10047</t>
  </si>
  <si>
    <t xml:space="preserve">dDocent_Contig_10438</t>
  </si>
  <si>
    <t xml:space="preserve">dDocent_Contig_10826</t>
  </si>
  <si>
    <t xml:space="preserve">dDocent_Contig_26386</t>
  </si>
  <si>
    <t xml:space="preserve">dDocent_Contig_26976</t>
  </si>
  <si>
    <t xml:space="preserve">dDocent_Contig_42964</t>
  </si>
  <si>
    <t xml:space="preserve">dDocent_Contig_21488</t>
  </si>
  <si>
    <t xml:space="preserve">dDocent_Contig_25914</t>
  </si>
  <si>
    <t xml:space="preserve">dDocent_Contig_17187</t>
  </si>
  <si>
    <t xml:space="preserve">dDocent_Contig_9784</t>
  </si>
  <si>
    <t xml:space="preserve">dDocent_Contig_10671</t>
  </si>
  <si>
    <t xml:space="preserve">dDocent_Contig_11246</t>
  </si>
  <si>
    <t xml:space="preserve">dDocent_Contig_17917</t>
  </si>
  <si>
    <t xml:space="preserve">dDocent_Contig_37436</t>
  </si>
  <si>
    <t xml:space="preserve">dDocent_Contig_37604</t>
  </si>
  <si>
    <t xml:space="preserve">dDocent_Contig_1131</t>
  </si>
  <si>
    <t xml:space="preserve">dDocent_Contig_4283</t>
  </si>
  <si>
    <t xml:space="preserve">dDocent_Contig_13432</t>
  </si>
  <si>
    <t xml:space="preserve">dDocent_Contig_15438</t>
  </si>
  <si>
    <t xml:space="preserve">dDocent_Contig_25601</t>
  </si>
  <si>
    <t xml:space="preserve">dDocent_Contig_25933</t>
  </si>
  <si>
    <t xml:space="preserve">dDocent_Contig_7653</t>
  </si>
  <si>
    <t xml:space="preserve">dDocent_Contig_39316</t>
  </si>
  <si>
    <t xml:space="preserve">dDocent_Contig_12597</t>
  </si>
  <si>
    <t xml:space="preserve">dDocent_Contig_2045</t>
  </si>
  <si>
    <t xml:space="preserve">dDocent_Contig_11716</t>
  </si>
  <si>
    <t xml:space="preserve">dDocent_Contig_18268</t>
  </si>
  <si>
    <t xml:space="preserve">dDocent_Contig_3038</t>
  </si>
  <si>
    <t xml:space="preserve">dDocent_Contig_16106</t>
  </si>
  <si>
    <t xml:space="preserve">dDocent_Contig_22447</t>
  </si>
  <si>
    <t xml:space="preserve">dDocent_Contig_25199</t>
  </si>
  <si>
    <t xml:space="preserve">dDocent_Contig_34655</t>
  </si>
  <si>
    <t xml:space="preserve">dDocent_Contig_14483</t>
  </si>
  <si>
    <t xml:space="preserve">dDocent_Contig_17584</t>
  </si>
  <si>
    <t xml:space="preserve">dDocent_Contig_39242</t>
  </si>
  <si>
    <t xml:space="preserve">dDocent_Contig_30148</t>
  </si>
  <si>
    <t xml:space="preserve">dDocent_Contig_26616</t>
  </si>
  <si>
    <t xml:space="preserve">dDocent_Contig_22197</t>
  </si>
  <si>
    <t xml:space="preserve">dDocent_Contig_20381</t>
  </si>
  <si>
    <t xml:space="preserve">dDocent_Contig_12277</t>
  </si>
  <si>
    <t xml:space="preserve">dDocent_Contig_38933</t>
  </si>
  <si>
    <t xml:space="preserve">dDocent_Contig_7946</t>
  </si>
  <si>
    <t xml:space="preserve">dDocent_Contig_9633</t>
  </si>
  <si>
    <t xml:space="preserve">dDocent_Contig_32701</t>
  </si>
  <si>
    <t xml:space="preserve">dDocent_Contig_2765</t>
  </si>
  <si>
    <t xml:space="preserve">dDocent_Contig_21856</t>
  </si>
  <si>
    <t xml:space="preserve">dDocent_Contig_24997</t>
  </si>
  <si>
    <t xml:space="preserve">dDocent_Contig_25523</t>
  </si>
  <si>
    <t xml:space="preserve">dDocent_Contig_5277</t>
  </si>
  <si>
    <t xml:space="preserve">dDocent_Contig_51305</t>
  </si>
  <si>
    <t xml:space="preserve">dDocent_Contig_29024</t>
  </si>
  <si>
    <t xml:space="preserve">dDocent_Contig_16737</t>
  </si>
  <si>
    <t xml:space="preserve">dDocent_Contig_1321</t>
  </si>
  <si>
    <t xml:space="preserve">dDocent_Contig_23279</t>
  </si>
  <si>
    <t xml:space="preserve">dDocent_Contig_18402</t>
  </si>
  <si>
    <t xml:space="preserve">dDocent_Contig_5786</t>
  </si>
  <si>
    <t xml:space="preserve">dDocent_Contig_30216</t>
  </si>
  <si>
    <t xml:space="preserve">dDocent_Contig_9387</t>
  </si>
  <si>
    <t xml:space="preserve">dDocent_Contig_13220</t>
  </si>
  <si>
    <t xml:space="preserve">dDocent_Contig_15331</t>
  </si>
  <si>
    <t xml:space="preserve">dDocent_Contig_34168</t>
  </si>
  <si>
    <t xml:space="preserve">dDocent_Contig_40433</t>
  </si>
  <si>
    <t xml:space="preserve">dDocent_Contig_29517</t>
  </si>
  <si>
    <t xml:space="preserve">dDocent_Contig_30219</t>
  </si>
  <si>
    <t xml:space="preserve">dDocent_Contig_2432</t>
  </si>
  <si>
    <t xml:space="preserve">dDocent_Contig_25404</t>
  </si>
  <si>
    <t xml:space="preserve">dDocent_Contig_22204</t>
  </si>
  <si>
    <t xml:space="preserve">dDocent_Contig_5629</t>
  </si>
  <si>
    <t xml:space="preserve">dDocent_Contig_11418</t>
  </si>
  <si>
    <t xml:space="preserve">dDocent_Contig_8453</t>
  </si>
  <si>
    <t xml:space="preserve">dDocent_Contig_18475</t>
  </si>
  <si>
    <t xml:space="preserve">dDocent_Contig_24906</t>
  </si>
  <si>
    <t xml:space="preserve">dDocent_Contig_47515</t>
  </si>
  <si>
    <t xml:space="preserve">dDocent_Contig_11644</t>
  </si>
  <si>
    <t xml:space="preserve">dDocent_Contig_12232</t>
  </si>
  <si>
    <t xml:space="preserve">dDocent_Contig_35208</t>
  </si>
  <si>
    <t xml:space="preserve">dDocent_Contig_12823</t>
  </si>
  <si>
    <t xml:space="preserve">dDocent_Contig_8806</t>
  </si>
  <si>
    <t xml:space="preserve">dDocent_Contig_6346</t>
  </si>
  <si>
    <t xml:space="preserve">dDocent_Contig_9763</t>
  </si>
  <si>
    <t xml:space="preserve">dDocent_Contig_11020</t>
  </si>
  <si>
    <t xml:space="preserve">dDocent_Contig_27339</t>
  </si>
  <si>
    <t xml:space="preserve">dDocent_Contig_43321</t>
  </si>
  <si>
    <t xml:space="preserve">dDocent_Contig_11742</t>
  </si>
  <si>
    <t xml:space="preserve">dDocent_Contig_8560</t>
  </si>
  <si>
    <t xml:space="preserve">dDocent_Contig_4866</t>
  </si>
  <si>
    <t xml:space="preserve">dDocent_Contig_11222</t>
  </si>
  <si>
    <t xml:space="preserve">dDocent_Contig_17861</t>
  </si>
  <si>
    <t xml:space="preserve">dDocent_Contig_20722</t>
  </si>
  <si>
    <t xml:space="preserve">dDocent_Contig_25714</t>
  </si>
  <si>
    <t xml:space="preserve">dDocent_Contig_43743</t>
  </si>
  <si>
    <t xml:space="preserve">dDocent_Contig_35384</t>
  </si>
  <si>
    <t xml:space="preserve">dDocent_Contig_44333</t>
  </si>
  <si>
    <t xml:space="preserve">dDocent_Contig_2644</t>
  </si>
  <si>
    <t xml:space="preserve">dDocent_Contig_11755</t>
  </si>
  <si>
    <t xml:space="preserve">dDocent_Contig_28507</t>
  </si>
  <si>
    <t xml:space="preserve">dDocent_Contig_14241</t>
  </si>
  <si>
    <t xml:space="preserve">dDocent_Contig_15234</t>
  </si>
  <si>
    <t xml:space="preserve">dDocent_Contig_28149</t>
  </si>
  <si>
    <t xml:space="preserve">dDocent_Contig_30925</t>
  </si>
  <si>
    <t xml:space="preserve">dDocent_Contig_3511</t>
  </si>
  <si>
    <t xml:space="preserve">dDocent_Contig_20413</t>
  </si>
  <si>
    <t xml:space="preserve">dDocent_Contig_17284</t>
  </si>
  <si>
    <t xml:space="preserve">dDocent_Contig_18497</t>
  </si>
  <si>
    <t xml:space="preserve">dDocent_Contig_19349</t>
  </si>
  <si>
    <t xml:space="preserve">dDocent_Contig_5953</t>
  </si>
  <si>
    <t xml:space="preserve">dDocent_Contig_23135</t>
  </si>
  <si>
    <t xml:space="preserve">dDocent_Contig_23316</t>
  </si>
  <si>
    <t xml:space="preserve">dDocent_Contig_15782</t>
  </si>
  <si>
    <t xml:space="preserve">dDocent_Contig_14329</t>
  </si>
  <si>
    <t xml:space="preserve">dDocent_Contig_26949</t>
  </si>
  <si>
    <t xml:space="preserve">dDocent_Contig_3267</t>
  </si>
  <si>
    <t xml:space="preserve">dDocent_Contig_27969</t>
  </si>
  <si>
    <t xml:space="preserve">dDocent_Contig_11341</t>
  </si>
  <si>
    <t xml:space="preserve">dDocent_Contig_9936</t>
  </si>
  <si>
    <t xml:space="preserve">dDocent_Contig_3268</t>
  </si>
  <si>
    <t xml:space="preserve">dDocent_Contig_26979</t>
  </si>
  <si>
    <t xml:space="preserve">dDocent_Contig_3490</t>
  </si>
  <si>
    <t xml:space="preserve">dDocent_Contig_43915</t>
  </si>
  <si>
    <t xml:space="preserve">dDocent_Contig_3575</t>
  </si>
  <si>
    <t xml:space="preserve">dDocent_Contig_9120</t>
  </si>
  <si>
    <t xml:space="preserve">dDocent_Contig_3540</t>
  </si>
  <si>
    <t xml:space="preserve">dDocent_Contig_9385</t>
  </si>
  <si>
    <t xml:space="preserve">dDocent_Contig_15204</t>
  </si>
  <si>
    <t xml:space="preserve">dDocent_Contig_13955</t>
  </si>
  <si>
    <t xml:space="preserve">dDocent_Contig_33778</t>
  </si>
  <si>
    <t xml:space="preserve">dDocent_Contig_15372</t>
  </si>
  <si>
    <t xml:space="preserve">dDocent_Contig_4123</t>
  </si>
  <si>
    <t xml:space="preserve">dDocent_Contig_37472</t>
  </si>
  <si>
    <t xml:space="preserve">dDocent_Contig_25826</t>
  </si>
  <si>
    <t xml:space="preserve">dDocent_Contig_20106</t>
  </si>
  <si>
    <t xml:space="preserve">dDocent_Contig_19591</t>
  </si>
  <si>
    <t xml:space="preserve">dDocent_Contig_22635</t>
  </si>
  <si>
    <t xml:space="preserve">dDocent_Contig_26973</t>
  </si>
  <si>
    <t xml:space="preserve">dDocent_Contig_17083</t>
  </si>
  <si>
    <t xml:space="preserve">dDocent_Contig_18050</t>
  </si>
  <si>
    <t xml:space="preserve">dDocent_Contig_21986</t>
  </si>
  <si>
    <t xml:space="preserve">dDocent_Contig_34106</t>
  </si>
  <si>
    <t xml:space="preserve">dDocent_Contig_10812</t>
  </si>
  <si>
    <t xml:space="preserve">dDocent_Contig_17699</t>
  </si>
  <si>
    <t xml:space="preserve">dDocent_Contig_9242</t>
  </si>
  <si>
    <t xml:space="preserve">dDocent_Contig_3023</t>
  </si>
  <si>
    <t xml:space="preserve">dDocent_Contig_7803</t>
  </si>
  <si>
    <t xml:space="preserve">dDocent_Contig_31434</t>
  </si>
  <si>
    <t xml:space="preserve">dDocent_Contig_13292</t>
  </si>
  <si>
    <t xml:space="preserve">dDocent_Contig_5103</t>
  </si>
  <si>
    <t xml:space="preserve">dDocent_Contig_9699</t>
  </si>
  <si>
    <t xml:space="preserve">dDocent_Contig_21408</t>
  </si>
  <si>
    <t xml:space="preserve">dDocent_Contig_8561</t>
  </si>
  <si>
    <t xml:space="preserve">dDocent_Contig_19605</t>
  </si>
  <si>
    <t xml:space="preserve">dDocent_Contig_22021</t>
  </si>
  <si>
    <t xml:space="preserve">dDocent_Contig_29939</t>
  </si>
  <si>
    <t xml:space="preserve">dDocent_Contig_41573</t>
  </si>
  <si>
    <t xml:space="preserve">dDocent_Contig_26593</t>
  </si>
  <si>
    <t xml:space="preserve">dDocent_Contig_28591</t>
  </si>
  <si>
    <t xml:space="preserve">dDocent_Contig_11570</t>
  </si>
  <si>
    <t xml:space="preserve">dDocent_Contig_21545</t>
  </si>
  <si>
    <t xml:space="preserve">dDocent_Contig_31613</t>
  </si>
  <si>
    <t xml:space="preserve">dDocent_Contig_36634</t>
  </si>
  <si>
    <t xml:space="preserve">dDocent_Contig_10757</t>
  </si>
  <si>
    <t xml:space="preserve">dDocent_Contig_13669</t>
  </si>
  <si>
    <t xml:space="preserve">dDocent_Contig_13030</t>
  </si>
  <si>
    <t xml:space="preserve">dDocent_Contig_15325</t>
  </si>
  <si>
    <t xml:space="preserve">dDocent_Contig_25809</t>
  </si>
  <si>
    <t xml:space="preserve">dDocent_Contig_4742</t>
  </si>
  <si>
    <t xml:space="preserve">dDocent_Contig_7386</t>
  </si>
  <si>
    <t xml:space="preserve">dDocent_Contig_8179</t>
  </si>
  <si>
    <t xml:space="preserve">dDocent_Contig_10307</t>
  </si>
  <si>
    <t xml:space="preserve">dDocent_Contig_22288</t>
  </si>
  <si>
    <t xml:space="preserve">dDocent_Contig_28694</t>
  </si>
  <si>
    <t xml:space="preserve">dDocent_Contig_15375</t>
  </si>
  <si>
    <t xml:space="preserve">dDocent_Contig_2959</t>
  </si>
  <si>
    <t xml:space="preserve">dDocent_Contig_31931</t>
  </si>
  <si>
    <t xml:space="preserve">dDocent_Contig_19596</t>
  </si>
  <si>
    <t xml:space="preserve">dDocent_Contig_18611</t>
  </si>
  <si>
    <t xml:space="preserve">dDocent_Contig_13097</t>
  </si>
  <si>
    <t xml:space="preserve">dDocent_Contig_32750</t>
  </si>
  <si>
    <t xml:space="preserve">dDocent_Contig_26552</t>
  </si>
  <si>
    <t xml:space="preserve">dDocent_Contig_5959</t>
  </si>
  <si>
    <t xml:space="preserve">dDocent_Contig_16369</t>
  </si>
  <si>
    <t xml:space="preserve">dDocent_Contig_6515</t>
  </si>
  <si>
    <t xml:space="preserve">dDocent_Contig_12329</t>
  </si>
  <si>
    <t xml:space="preserve">dDocent_Contig_33657</t>
  </si>
  <si>
    <t xml:space="preserve">dDocent_Contig_49989</t>
  </si>
  <si>
    <t xml:space="preserve">dDocent_Contig_4457</t>
  </si>
  <si>
    <t xml:space="preserve">dDocent_Contig_5372</t>
  </si>
  <si>
    <t xml:space="preserve">dDocent_Contig_18841</t>
  </si>
  <si>
    <t xml:space="preserve">dDocent_Contig_31524</t>
  </si>
  <si>
    <t xml:space="preserve">dDocent_Contig_41729</t>
  </si>
  <si>
    <t xml:space="preserve">dDocent_Contig_10244</t>
  </si>
  <si>
    <t xml:space="preserve">dDocent_Contig_15931</t>
  </si>
  <si>
    <t xml:space="preserve">dDocent_Contig_4751</t>
  </si>
  <si>
    <t xml:space="preserve">dDocent_Contig_10904</t>
  </si>
  <si>
    <t xml:space="preserve">dDocent_Contig_42199</t>
  </si>
  <si>
    <t xml:space="preserve">dDocent_Contig_10017</t>
  </si>
  <si>
    <t xml:space="preserve">dDocent_Contig_10452</t>
  </si>
  <si>
    <t xml:space="preserve">dDocent_Contig_12273</t>
  </si>
  <si>
    <t xml:space="preserve">dDocent_Contig_13660</t>
  </si>
  <si>
    <t xml:space="preserve">dDocent_Contig_44317</t>
  </si>
  <si>
    <t xml:space="preserve">dDocent_Contig_39485</t>
  </si>
  <si>
    <t xml:space="preserve">dDocent_Contig_36643</t>
  </si>
  <si>
    <t xml:space="preserve">dDocent_Contig_14798</t>
  </si>
  <si>
    <t xml:space="preserve">dDocent_Contig_24317</t>
  </si>
  <si>
    <t xml:space="preserve">dDocent_Contig_5356</t>
  </si>
  <si>
    <t xml:space="preserve">dDocent_Contig_7734</t>
  </si>
  <si>
    <t xml:space="preserve">dDocent_Contig_17664</t>
  </si>
  <si>
    <t xml:space="preserve">dDocent_Contig_24166</t>
  </si>
  <si>
    <t xml:space="preserve">dDocent_Contig_27761</t>
  </si>
  <si>
    <t xml:space="preserve">dDocent_Contig_21968</t>
  </si>
  <si>
    <t xml:space="preserve">dDocent_Contig_14109</t>
  </si>
  <si>
    <t xml:space="preserve">dDocent_Contig_18283</t>
  </si>
  <si>
    <t xml:space="preserve">dDocent_Contig_18607</t>
  </si>
  <si>
    <t xml:space="preserve">dDocent_Contig_18059</t>
  </si>
  <si>
    <t xml:space="preserve">dDocent_Contig_16130</t>
  </si>
  <si>
    <t xml:space="preserve">dDocent_Contig_5891</t>
  </si>
  <si>
    <t xml:space="preserve">dDocent_Contig_19997</t>
  </si>
  <si>
    <t xml:space="preserve">dDocent_Contig_30313</t>
  </si>
  <si>
    <t xml:space="preserve">dDocent_Contig_2725</t>
  </si>
  <si>
    <t xml:space="preserve">dDocent_Contig_7684</t>
  </si>
  <si>
    <t xml:space="preserve">dDocent_Contig_25974</t>
  </si>
  <si>
    <t xml:space="preserve">dDocent_Contig_33718</t>
  </si>
  <si>
    <t xml:space="preserve">dDocent_Contig_16641</t>
  </si>
  <si>
    <t xml:space="preserve">dDocent_Contig_14463</t>
  </si>
  <si>
    <t xml:space="preserve">dDocent_Contig_17091</t>
  </si>
  <si>
    <t xml:space="preserve">dDocent_Contig_35709</t>
  </si>
  <si>
    <t xml:space="preserve">dDocent_Contig_26971</t>
  </si>
  <si>
    <t xml:space="preserve">dDocent_Contig_2937</t>
  </si>
  <si>
    <t xml:space="preserve">dDocent_Contig_3729</t>
  </si>
  <si>
    <t xml:space="preserve">dDocent_Contig_2485</t>
  </si>
  <si>
    <t xml:space="preserve">dDocent_Contig_17430</t>
  </si>
  <si>
    <t xml:space="preserve">dDocent_Contig_3949</t>
  </si>
  <si>
    <t xml:space="preserve">dDocent_Contig_9363</t>
  </si>
  <si>
    <t xml:space="preserve">dDocent_Contig_4787</t>
  </si>
  <si>
    <t xml:space="preserve">dDocent_Contig_18173</t>
  </si>
  <si>
    <t xml:space="preserve">dDocent_Contig_27825</t>
  </si>
  <si>
    <t xml:space="preserve">dDocent_Contig_37627</t>
  </si>
  <si>
    <t xml:space="preserve">dDocent_Contig_16954</t>
  </si>
  <si>
    <t xml:space="preserve">dDocent_Contig_1106</t>
  </si>
  <si>
    <t xml:space="preserve">dDocent_Contig_8555</t>
  </si>
  <si>
    <t xml:space="preserve">dDocent_Contig_12405</t>
  </si>
  <si>
    <t xml:space="preserve">dDocent_Contig_15638</t>
  </si>
  <si>
    <t xml:space="preserve">dDocent_Contig_17968</t>
  </si>
  <si>
    <t xml:space="preserve">dDocent_Contig_22539</t>
  </si>
  <si>
    <t xml:space="preserve">dDocent_Contig_2171</t>
  </si>
  <si>
    <t xml:space="preserve">dDocent_Contig_17335</t>
  </si>
  <si>
    <t xml:space="preserve">dDocent_Contig_3868</t>
  </si>
  <si>
    <t xml:space="preserve">dDocent_Contig_9013</t>
  </si>
  <si>
    <t xml:space="preserve">dDocent_Contig_24742</t>
  </si>
  <si>
    <t xml:space="preserve">dDocent_Contig_40048</t>
  </si>
  <si>
    <t xml:space="preserve">dDocent_Contig_3943</t>
  </si>
  <si>
    <t xml:space="preserve">dDocent_Contig_6294</t>
  </si>
  <si>
    <t xml:space="preserve">dDocent_Contig_17885</t>
  </si>
  <si>
    <t xml:space="preserve">dDocent_Contig_7140</t>
  </si>
  <si>
    <t xml:space="preserve">dDocent_Contig_16715</t>
  </si>
  <si>
    <t xml:space="preserve">dDocent_Contig_35280</t>
  </si>
  <si>
    <t xml:space="preserve">dDocent_Contig_47975</t>
  </si>
  <si>
    <t xml:space="preserve">dDocent_Contig_3782</t>
  </si>
  <si>
    <t xml:space="preserve">dDocent_Contig_5290</t>
  </si>
  <si>
    <t xml:space="preserve">dDocent_Contig_8470</t>
  </si>
  <si>
    <t xml:space="preserve">dDocent_Contig_41387</t>
  </si>
  <si>
    <t xml:space="preserve">dDocent_Contig_35747</t>
  </si>
  <si>
    <t xml:space="preserve">dDocent_Contig_7118</t>
  </si>
  <si>
    <t xml:space="preserve">dDocent_Contig_26676</t>
  </si>
  <si>
    <t xml:space="preserve">dDocent_Contig_19215</t>
  </si>
  <si>
    <t xml:space="preserve">dDocent_Contig_19189</t>
  </si>
  <si>
    <t xml:space="preserve">dDocent_Contig_25081</t>
  </si>
  <si>
    <t xml:space="preserve">dDocent_Contig_40180</t>
  </si>
  <si>
    <t xml:space="preserve">dDocent_Contig_41674</t>
  </si>
  <si>
    <t xml:space="preserve">dDocent_Contig_11315</t>
  </si>
  <si>
    <t xml:space="preserve">dDocent_Contig_2165</t>
  </si>
  <si>
    <t xml:space="preserve">dDocent_Contig_17133</t>
  </si>
  <si>
    <t xml:space="preserve">dDocent_Contig_21755</t>
  </si>
  <si>
    <t xml:space="preserve">dDocent_Contig_2037</t>
  </si>
  <si>
    <t xml:space="preserve">dDocent_Contig_44123</t>
  </si>
  <si>
    <t xml:space="preserve">dDocent_Contig_26657</t>
  </si>
  <si>
    <t xml:space="preserve">dDocent_Contig_34949</t>
  </si>
  <si>
    <t xml:space="preserve">dDocent_Contig_4997</t>
  </si>
  <si>
    <t xml:space="preserve">dDocent_Contig_15273</t>
  </si>
  <si>
    <t xml:space="preserve">dDocent_Contig_40954</t>
  </si>
  <si>
    <t xml:space="preserve">dDocent_Contig_2227</t>
  </si>
  <si>
    <t xml:space="preserve">dDocent_Contig_11863</t>
  </si>
  <si>
    <t xml:space="preserve">dDocent_Contig_41530</t>
  </si>
  <si>
    <t xml:space="preserve">dDocent_Contig_1916</t>
  </si>
  <si>
    <t xml:space="preserve">dDocent_Contig_5492</t>
  </si>
  <si>
    <t xml:space="preserve">dDocent_Contig_31368</t>
  </si>
  <si>
    <t xml:space="preserve">dDocent_Contig_727</t>
  </si>
  <si>
    <t xml:space="preserve">dDocent_Contig_3035</t>
  </si>
  <si>
    <t xml:space="preserve">dDocent_Contig_25529</t>
  </si>
  <si>
    <t xml:space="preserve">dDocent_Contig_36282</t>
  </si>
  <si>
    <t xml:space="preserve">dDocent_Contig_9320</t>
  </si>
  <si>
    <t xml:space="preserve">dDocent_Contig_8331</t>
  </si>
  <si>
    <t xml:space="preserve">dDocent_Contig_21762</t>
  </si>
  <si>
    <t xml:space="preserve">dDocent_Contig_25089</t>
  </si>
  <si>
    <t xml:space="preserve">dDocent_Contig_4643</t>
  </si>
  <si>
    <t xml:space="preserve">dDocent_Contig_8262</t>
  </si>
  <si>
    <t xml:space="preserve">dDocent_Contig_23414</t>
  </si>
  <si>
    <t xml:space="preserve">dDocent_Contig_10485</t>
  </si>
  <si>
    <t xml:space="preserve">dDocent_Contig_41845</t>
  </si>
  <si>
    <t xml:space="preserve">dDocent_Contig_7995</t>
  </si>
  <si>
    <t xml:space="preserve">dDocent_Contig_2371</t>
  </si>
  <si>
    <t xml:space="preserve">dDocent_Contig_38854</t>
  </si>
  <si>
    <t xml:space="preserve">dDocent_Contig_22033</t>
  </si>
  <si>
    <t xml:space="preserve">dDocent_Contig_5621</t>
  </si>
  <si>
    <t xml:space="preserve">dDocent_Contig_29173</t>
  </si>
  <si>
    <t xml:space="preserve">dDocent_Contig_18992</t>
  </si>
  <si>
    <t xml:space="preserve">dDocent_Contig_21722</t>
  </si>
  <si>
    <t xml:space="preserve">dDocent_Contig_43329</t>
  </si>
  <si>
    <t xml:space="preserve">dDocent_Contig_42790</t>
  </si>
  <si>
    <t xml:space="preserve">dDocent_Contig_11583</t>
  </si>
  <si>
    <t xml:space="preserve">dDocent_Contig_5864</t>
  </si>
  <si>
    <t xml:space="preserve">dDocent_Contig_4840</t>
  </si>
  <si>
    <t xml:space="preserve">dDocent_Contig_15080</t>
  </si>
  <si>
    <t xml:space="preserve">dDocent_Contig_17163</t>
  </si>
  <si>
    <t xml:space="preserve">dDocent_Contig_24523</t>
  </si>
  <si>
    <t xml:space="preserve">dDocent_Contig_14865</t>
  </si>
  <si>
    <t xml:space="preserve">dDocent_Contig_17062</t>
  </si>
  <si>
    <t xml:space="preserve">dDocent_Contig_1365</t>
  </si>
  <si>
    <t xml:space="preserve">dDocent_Contig_20703</t>
  </si>
  <si>
    <t xml:space="preserve">dDocent_Contig_37234</t>
  </si>
  <si>
    <t xml:space="preserve">dDocent_Contig_35791</t>
  </si>
  <si>
    <t xml:space="preserve">dDocent_Contig_5248</t>
  </si>
  <si>
    <t xml:space="preserve">dDocent_Contig_6465</t>
  </si>
  <si>
    <t xml:space="preserve">dDocent_Contig_9035</t>
  </si>
  <si>
    <t xml:space="preserve">dDocent_Contig_22293</t>
  </si>
  <si>
    <t xml:space="preserve">dDocent_Contig_22571</t>
  </si>
  <si>
    <t xml:space="preserve">dDocent_Contig_19098</t>
  </si>
  <si>
    <t xml:space="preserve">dDocent_Contig_716</t>
  </si>
  <si>
    <t xml:space="preserve">dDocent_Contig_8261</t>
  </si>
  <si>
    <t xml:space="preserve">dDocent_Contig_12351</t>
  </si>
  <si>
    <t xml:space="preserve">dDocent_Contig_20083</t>
  </si>
  <si>
    <t xml:space="preserve">dDocent_Contig_30977</t>
  </si>
  <si>
    <t xml:space="preserve">dDocent_Contig_14121</t>
  </si>
  <si>
    <t xml:space="preserve">dDocent_Contig_34271</t>
  </si>
  <si>
    <t xml:space="preserve">dDocent_Contig_5733</t>
  </si>
  <si>
    <t xml:space="preserve">dDocent_Contig_20580</t>
  </si>
  <si>
    <t xml:space="preserve">dDocent_Contig_10461</t>
  </si>
  <si>
    <t xml:space="preserve">dDocent_Contig_4395</t>
  </si>
  <si>
    <t xml:space="preserve">dDocent_Contig_8231</t>
  </si>
  <si>
    <t xml:space="preserve">dDocent_Contig_5049</t>
  </si>
  <si>
    <t xml:space="preserve">dDocent_Contig_17388</t>
  </si>
  <si>
    <t xml:space="preserve">dDocent_Contig_19490</t>
  </si>
  <si>
    <t xml:space="preserve">dDocent_Contig_3382</t>
  </si>
  <si>
    <t xml:space="preserve">dDocent_Contig_8048</t>
  </si>
  <si>
    <t xml:space="preserve">dDocent_Contig_8183</t>
  </si>
  <si>
    <t xml:space="preserve">dDocent_Contig_16254</t>
  </si>
  <si>
    <t xml:space="preserve">dDocent_Contig_22817</t>
  </si>
  <si>
    <t xml:space="preserve">dDocent_Contig_32100</t>
  </si>
  <si>
    <t xml:space="preserve">dDocent_Contig_1906</t>
  </si>
  <si>
    <t xml:space="preserve">dDocent_Contig_5662</t>
  </si>
  <si>
    <t xml:space="preserve">dDocent_Contig_7213</t>
  </si>
  <si>
    <t xml:space="preserve">dDocent_Contig_14876</t>
  </si>
  <si>
    <t xml:space="preserve">dDocent_Contig_16781</t>
  </si>
  <si>
    <t xml:space="preserve">dDocent_Contig_20612</t>
  </si>
  <si>
    <t xml:space="preserve">dDocent_Contig_5803</t>
  </si>
  <si>
    <t xml:space="preserve">dDocent_Contig_32258</t>
  </si>
  <si>
    <t xml:space="preserve">dDocent_Contig_2026</t>
  </si>
  <si>
    <t xml:space="preserve">dDocent_Contig_14069</t>
  </si>
  <si>
    <t xml:space="preserve">dDocent_Contig_14925</t>
  </si>
  <si>
    <t xml:space="preserve">dDocent_Contig_27872</t>
  </si>
  <si>
    <t xml:space="preserve">dDocent_Contig_39836</t>
  </si>
  <si>
    <t xml:space="preserve">dDocent_Contig_13716</t>
  </si>
  <si>
    <t xml:space="preserve">dDocent_Contig_2931</t>
  </si>
  <si>
    <t xml:space="preserve">dDocent_Contig_10146</t>
  </si>
  <si>
    <t xml:space="preserve">dDocent_Contig_18049</t>
  </si>
  <si>
    <t xml:space="preserve">dDocent_Contig_26956</t>
  </si>
  <si>
    <t xml:space="preserve">dDocent_Contig_27887</t>
  </si>
  <si>
    <t xml:space="preserve">dDocent_Contig_43360</t>
  </si>
  <si>
    <t xml:space="preserve">dDocent_Contig_43503</t>
  </si>
  <si>
    <t xml:space="preserve">dDocent_Contig_37433</t>
  </si>
  <si>
    <t xml:space="preserve">dDocent_Contig_4125</t>
  </si>
  <si>
    <t xml:space="preserve">dDocent_Contig_9831</t>
  </si>
  <si>
    <t xml:space="preserve">dDocent_Contig_18542</t>
  </si>
  <si>
    <t xml:space="preserve">dDocent_Contig_16690</t>
  </si>
  <si>
    <t xml:space="preserve">dDocent_Contig_39594</t>
  </si>
  <si>
    <t xml:space="preserve">dDocent_Contig_14257</t>
  </si>
  <si>
    <t xml:space="preserve">dDocent_Contig_31156</t>
  </si>
  <si>
    <t xml:space="preserve">dDocent_Contig_15825</t>
  </si>
  <si>
    <t xml:space="preserve">dDocent_Contig_3146</t>
  </si>
  <si>
    <t xml:space="preserve">dDocent_Contig_3466</t>
  </si>
  <si>
    <t xml:space="preserve">dDocent_Contig_5427</t>
  </si>
  <si>
    <t xml:space="preserve">dDocent_Contig_22829</t>
  </si>
  <si>
    <t xml:space="preserve">dDocent_Contig_1925</t>
  </si>
  <si>
    <t xml:space="preserve">dDocent_Contig_29117</t>
  </si>
  <si>
    <t xml:space="preserve">dDocent_Contig_5967</t>
  </si>
  <si>
    <t xml:space="preserve">dDocent_Contig_30043</t>
  </si>
  <si>
    <t xml:space="preserve">dDocent_Contig_23565</t>
  </si>
  <si>
    <t xml:space="preserve">dDocent_Contig_12990</t>
  </si>
  <si>
    <t xml:space="preserve">dDocent_Contig_9851</t>
  </si>
  <si>
    <t xml:space="preserve">dDocent_Contig_10490</t>
  </si>
  <si>
    <t xml:space="preserve">dDocent_Contig_5096</t>
  </si>
  <si>
    <t xml:space="preserve">dDocent_Contig_475</t>
  </si>
  <si>
    <t xml:space="preserve">dDocent_Contig_14761</t>
  </si>
  <si>
    <t xml:space="preserve">dDocent_Contig_14814</t>
  </si>
  <si>
    <t xml:space="preserve">dDocent_Contig_24194</t>
  </si>
  <si>
    <t xml:space="preserve">dDocent_Contig_37833</t>
  </si>
  <si>
    <t xml:space="preserve">dDocent_Contig_21540</t>
  </si>
  <si>
    <t xml:space="preserve">dDocent_Contig_2259</t>
  </si>
  <si>
    <t xml:space="preserve">dDocent_Contig_16435</t>
  </si>
  <si>
    <t xml:space="preserve">dDocent_Contig_34545</t>
  </si>
  <si>
    <t xml:space="preserve">dDocent_Contig_13194</t>
  </si>
  <si>
    <t xml:space="preserve">dDocent_Contig_13267</t>
  </si>
  <si>
    <t xml:space="preserve">dDocent_Contig_10574</t>
  </si>
  <si>
    <t xml:space="preserve">dDocent_Contig_2966</t>
  </si>
  <si>
    <t xml:space="preserve">dDocent_Contig_5036</t>
  </si>
  <si>
    <t xml:space="preserve">dDocent_Contig_3162</t>
  </si>
  <si>
    <t xml:space="preserve">dDocent_Contig_2774</t>
  </si>
  <si>
    <t xml:space="preserve">dDocent_Contig_3934</t>
  </si>
  <si>
    <t xml:space="preserve">dDocent_Contig_4434</t>
  </si>
  <si>
    <t xml:space="preserve">dDocent_Contig_16450</t>
  </si>
  <si>
    <t xml:space="preserve">dDocent_Contig_16951</t>
  </si>
  <si>
    <t xml:space="preserve">dDocent_Contig_3302</t>
  </si>
  <si>
    <t xml:space="preserve">dDocent_Contig_10107</t>
  </si>
  <si>
    <t xml:space="preserve">dDocent_Contig_10310</t>
  </si>
  <si>
    <t xml:space="preserve">dDocent_Contig_15669</t>
  </si>
  <si>
    <t xml:space="preserve">dDocent_Contig_28099</t>
  </si>
  <si>
    <t xml:space="preserve">dDocent_Contig_20443</t>
  </si>
  <si>
    <t xml:space="preserve">dDocent_Contig_24053</t>
  </si>
  <si>
    <t xml:space="preserve">dDocent_Contig_8911</t>
  </si>
  <si>
    <t xml:space="preserve">dDocent_Contig_19195</t>
  </si>
  <si>
    <t xml:space="preserve">dDocent_Contig_14670</t>
  </si>
  <si>
    <t xml:space="preserve">dDocent_Contig_28551</t>
  </si>
  <si>
    <t xml:space="preserve">dDocent_Contig_1758</t>
  </si>
  <si>
    <t xml:space="preserve">dDocent_Contig_3415</t>
  </si>
  <si>
    <t xml:space="preserve">dDocent_Contig_45822</t>
  </si>
  <si>
    <t xml:space="preserve">dDocent_Contig_5601</t>
  </si>
  <si>
    <t xml:space="preserve">dDocent_Contig_23402</t>
  </si>
  <si>
    <t xml:space="preserve">dDocent_Contig_43204</t>
  </si>
  <si>
    <t xml:space="preserve">dDocent_Contig_21125</t>
  </si>
  <si>
    <t xml:space="preserve">dDocent_Contig_17629</t>
  </si>
  <si>
    <t xml:space="preserve">dDocent_Contig_27507</t>
  </si>
  <si>
    <t xml:space="preserve">dDocent_Contig_13121</t>
  </si>
  <si>
    <t xml:space="preserve">dDocent_Contig_32166</t>
  </si>
  <si>
    <t xml:space="preserve">dDocent_Contig_29291</t>
  </si>
  <si>
    <t xml:space="preserve">dDocent_Contig_9256</t>
  </si>
  <si>
    <t xml:space="preserve">dDocent_Contig_24365</t>
  </si>
  <si>
    <t xml:space="preserve">dDocent_Contig_9348</t>
  </si>
  <si>
    <t xml:space="preserve">dDocent_Contig_15353</t>
  </si>
  <si>
    <t xml:space="preserve">dDocent_Contig_29711</t>
  </si>
  <si>
    <t xml:space="preserve">dDocent_Contig_32038</t>
  </si>
  <si>
    <t xml:space="preserve">dDocent_Contig_21040</t>
  </si>
  <si>
    <t xml:space="preserve">dDocent_Contig_26041</t>
  </si>
  <si>
    <t xml:space="preserve">dDocent_Contig_4241</t>
  </si>
  <si>
    <t xml:space="preserve">dDocent_Contig_24169</t>
  </si>
  <si>
    <t xml:space="preserve">dDocent_Contig_24334</t>
  </si>
  <si>
    <t xml:space="preserve">dDocent_Contig_719</t>
  </si>
  <si>
    <t xml:space="preserve">dDocent_Contig_18820</t>
  </si>
  <si>
    <t xml:space="preserve">dDocent_Contig_22821</t>
  </si>
  <si>
    <t xml:space="preserve">dDocent_Contig_2255</t>
  </si>
  <si>
    <t xml:space="preserve">dDocent_Contig_3041</t>
  </si>
  <si>
    <t xml:space="preserve">dDocent_Contig_15374</t>
  </si>
  <si>
    <t xml:space="preserve">dDocent_Contig_22494</t>
  </si>
  <si>
    <t xml:space="preserve">dDocent_Contig_20483</t>
  </si>
  <si>
    <t xml:space="preserve">dDocent_Contig_9727</t>
  </si>
  <si>
    <t xml:space="preserve">dDocent_Contig_15096</t>
  </si>
  <si>
    <t xml:space="preserve">dDocent_Contig_41005</t>
  </si>
  <si>
    <t xml:space="preserve">dDocent_Contig_27139</t>
  </si>
  <si>
    <t xml:space="preserve">dDocent_Contig_6845</t>
  </si>
  <si>
    <t xml:space="preserve">dDocent_Contig_10320</t>
  </si>
  <si>
    <t xml:space="preserve">dDocent_Contig_15791</t>
  </si>
  <si>
    <t xml:space="preserve">dDocent_Contig_1364</t>
  </si>
  <si>
    <t xml:space="preserve">dDocent_Contig_23501</t>
  </si>
  <si>
    <t xml:space="preserve">dDocent_Contig_19637</t>
  </si>
  <si>
    <t xml:space="preserve">dDocent_Contig_26062</t>
  </si>
  <si>
    <t xml:space="preserve">dDocent_Contig_7612</t>
  </si>
  <si>
    <t xml:space="preserve">dDocent_Contig_3281</t>
  </si>
  <si>
    <t xml:space="preserve">dDocent_Contig_16274</t>
  </si>
  <si>
    <t xml:space="preserve">dDocent_Contig_10108</t>
  </si>
  <si>
    <t xml:space="preserve">dDocent_Contig_32075</t>
  </si>
  <si>
    <t xml:space="preserve">dDocent_Contig_30707</t>
  </si>
  <si>
    <t xml:space="preserve">dDocent_Contig_36476</t>
  </si>
  <si>
    <t xml:space="preserve">dDocent_Contig_14456</t>
  </si>
  <si>
    <t xml:space="preserve">dDocent_Contig_15321</t>
  </si>
  <si>
    <t xml:space="preserve">dDocent_Contig_1659</t>
  </si>
  <si>
    <t xml:space="preserve">dDocent_Contig_41306</t>
  </si>
  <si>
    <t xml:space="preserve">dDocent_Contig_8714</t>
  </si>
  <si>
    <t xml:space="preserve">dDocent_Contig_8859</t>
  </si>
  <si>
    <t xml:space="preserve">dDocent_Contig_42222</t>
  </si>
  <si>
    <t xml:space="preserve">dDocent_Contig_29337</t>
  </si>
  <si>
    <t xml:space="preserve">dDocent_Contig_15434</t>
  </si>
  <si>
    <t xml:space="preserve">dDocent_Contig_31355</t>
  </si>
  <si>
    <t xml:space="preserve">dDocent_Contig_10532</t>
  </si>
  <si>
    <t xml:space="preserve">dDocent_Contig_21103</t>
  </si>
  <si>
    <t xml:space="preserve">dDocent_Contig_28077</t>
  </si>
  <si>
    <t xml:space="preserve">dDocent_Contig_4664</t>
  </si>
  <si>
    <t xml:space="preserve">dDocent_Contig_14538</t>
  </si>
  <si>
    <t xml:space="preserve">dDocent_Contig_35539</t>
  </si>
  <si>
    <t xml:space="preserve">dDocent_Contig_7621</t>
  </si>
  <si>
    <t xml:space="preserve">dDocent_Contig_9706</t>
  </si>
  <si>
    <t xml:space="preserve">dDocent_Contig_29859</t>
  </si>
  <si>
    <t xml:space="preserve">dDocent_Contig_2704</t>
  </si>
  <si>
    <t xml:space="preserve">dDocent_Contig_10311</t>
  </si>
  <si>
    <t xml:space="preserve">dDocent_Contig_3175</t>
  </si>
  <si>
    <t xml:space="preserve">dDocent_Contig_17410</t>
  </si>
  <si>
    <t xml:space="preserve">dDocent_Contig_14768</t>
  </si>
  <si>
    <t xml:space="preserve">dDocent_Contig_11295</t>
  </si>
  <si>
    <t xml:space="preserve">dDocent_Contig_14064</t>
  </si>
  <si>
    <t xml:space="preserve">dDocent_Contig_17820</t>
  </si>
  <si>
    <t xml:space="preserve">dDocent_Contig_18301</t>
  </si>
  <si>
    <t xml:space="preserve">dDocent_Contig_24386</t>
  </si>
  <si>
    <t xml:space="preserve">dDocent_Contig_2029</t>
  </si>
  <si>
    <t xml:space="preserve">dDocent_Contig_24699</t>
  </si>
  <si>
    <t xml:space="preserve">dDocent_Contig_18710</t>
  </si>
  <si>
    <t xml:space="preserve">dDocent_Contig_30171</t>
  </si>
  <si>
    <t xml:space="preserve">dDocent_Contig_11268</t>
  </si>
  <si>
    <t xml:space="preserve">dDocent_Contig_33074</t>
  </si>
  <si>
    <t xml:space="preserve">dDocent_Contig_34859</t>
  </si>
  <si>
    <t xml:space="preserve">dDocent_Contig_3836</t>
  </si>
  <si>
    <t xml:space="preserve">dDocent_Contig_21975</t>
  </si>
  <si>
    <t xml:space="preserve">dDocent_Contig_5824</t>
  </si>
  <si>
    <t xml:space="preserve">dDocent_Contig_5856</t>
  </si>
  <si>
    <t xml:space="preserve">dDocent_Contig_11269</t>
  </si>
  <si>
    <t xml:space="preserve">dDocent_Contig_5737</t>
  </si>
  <si>
    <t xml:space="preserve">dDocent_Contig_6683</t>
  </si>
  <si>
    <t xml:space="preserve">dDocent_Contig_12876</t>
  </si>
  <si>
    <t xml:space="preserve">dDocent_Contig_21413</t>
  </si>
  <si>
    <t xml:space="preserve">dDocent_Contig_4255</t>
  </si>
  <si>
    <t xml:space="preserve">dDocent_Contig_10115</t>
  </si>
  <si>
    <t xml:space="preserve">dDocent_Contig_16648</t>
  </si>
  <si>
    <t xml:space="preserve">dDocent_Contig_20194</t>
  </si>
  <si>
    <t xml:space="preserve">dDocent_Contig_2245</t>
  </si>
  <si>
    <t xml:space="preserve">dDocent_Contig_2362</t>
  </si>
  <si>
    <t xml:space="preserve">dDocent_Contig_5631</t>
  </si>
  <si>
    <t xml:space="preserve">dDocent_Contig_7194</t>
  </si>
  <si>
    <t xml:space="preserve">dDocent_Contig_44656</t>
  </si>
  <si>
    <t xml:space="preserve">dDocent_Contig_5799</t>
  </si>
  <si>
    <t xml:space="preserve">dDocent_Contig_33037</t>
  </si>
  <si>
    <t xml:space="preserve">dDocent_Contig_46621</t>
  </si>
  <si>
    <t xml:space="preserve">dDocent_Contig_7986</t>
  </si>
  <si>
    <t xml:space="preserve">dDocent_Contig_8309</t>
  </si>
  <si>
    <t xml:space="preserve">dDocent_Contig_35008</t>
  </si>
  <si>
    <t xml:space="preserve">dDocent_Contig_5690</t>
  </si>
  <si>
    <t xml:space="preserve">dDocent_Contig_6952</t>
  </si>
  <si>
    <t xml:space="preserve">dDocent_Contig_4108</t>
  </si>
  <si>
    <t xml:space="preserve">dDocent_Contig_7198</t>
  </si>
  <si>
    <t xml:space="preserve">dDocent_Contig_10735</t>
  </si>
  <si>
    <t xml:space="preserve">dDocent_Contig_30485</t>
  </si>
  <si>
    <t xml:space="preserve">dDocent_Contig_14608</t>
  </si>
  <si>
    <t xml:space="preserve">dDocent_Contig_4682</t>
  </si>
  <si>
    <t xml:space="preserve">dDocent_Contig_13245</t>
  </si>
  <si>
    <t xml:space="preserve">dDocent_Contig_40346</t>
  </si>
  <si>
    <t xml:space="preserve">dDocent_Contig_13458</t>
  </si>
  <si>
    <t xml:space="preserve">dDocent_Contig_20931</t>
  </si>
  <si>
    <t xml:space="preserve">dDocent_Contig_23457</t>
  </si>
  <si>
    <t xml:space="preserve">dDocent_Contig_1192</t>
  </si>
  <si>
    <t xml:space="preserve">dDocent_Contig_881</t>
  </si>
  <si>
    <t xml:space="preserve">dDocent_Contig_1033</t>
  </si>
  <si>
    <t xml:space="preserve">dDocent_Contig_2295</t>
  </si>
  <si>
    <t xml:space="preserve">dDocent_Contig_17866</t>
  </si>
  <si>
    <t xml:space="preserve">dDocent_Contig_21212</t>
  </si>
  <si>
    <t xml:space="preserve">dDocent_Contig_29244</t>
  </si>
  <si>
    <t xml:space="preserve">dDocent_Contig_16233</t>
  </si>
  <si>
    <t xml:space="preserve">dDocent_Contig_3632</t>
  </si>
  <si>
    <t xml:space="preserve">dDocent_Contig_1275</t>
  </si>
  <si>
    <t xml:space="preserve">dDocent_Contig_30782</t>
  </si>
  <si>
    <t xml:space="preserve">dDocent_Contig_20582</t>
  </si>
  <si>
    <t xml:space="preserve">dDocent_Contig_27462</t>
  </si>
  <si>
    <t xml:space="preserve">dDocent_Contig_8992</t>
  </si>
  <si>
    <t xml:space="preserve">dDocent_Contig_8421</t>
  </si>
  <si>
    <t xml:space="preserve">dDocent_Contig_20720</t>
  </si>
  <si>
    <t xml:space="preserve">dDocent_Contig_2665</t>
  </si>
  <si>
    <t xml:space="preserve">dDocent_Contig_27905</t>
  </si>
  <si>
    <t xml:space="preserve">dDocent_Contig_14443</t>
  </si>
  <si>
    <t xml:space="preserve">dDocent_Contig_28846</t>
  </si>
  <si>
    <t xml:space="preserve">dDocent_Contig_1177</t>
  </si>
  <si>
    <t xml:space="preserve">dDocent_Contig_4645</t>
  </si>
  <si>
    <t xml:space="preserve">dDocent_Contig_20087</t>
  </si>
  <si>
    <t xml:space="preserve">dDocent_Contig_43879</t>
  </si>
  <si>
    <t xml:space="preserve">dDocent_Contig_7274</t>
  </si>
  <si>
    <t xml:space="preserve">dDocent_Contig_8428</t>
  </si>
  <si>
    <t xml:space="preserve">dDocent_Contig_30232</t>
  </si>
  <si>
    <t xml:space="preserve">dDocent_Contig_3249</t>
  </si>
  <si>
    <t xml:space="preserve">dDocent_Contig_8330</t>
  </si>
  <si>
    <t xml:space="preserve">dDocent_Contig_8622</t>
  </si>
  <si>
    <t xml:space="preserve">dDocent_Contig_17911</t>
  </si>
  <si>
    <t xml:space="preserve">dDocent_Contig_19463</t>
  </si>
  <si>
    <t xml:space="preserve">dDocent_Contig_11065</t>
  </si>
  <si>
    <t xml:space="preserve">dDocent_Contig_16918</t>
  </si>
  <si>
    <t xml:space="preserve">dDocent_Contig_4016</t>
  </si>
  <si>
    <t xml:space="preserve">dDocent_Contig_8577</t>
  </si>
  <si>
    <t xml:space="preserve">dDocent_Contig_12293</t>
  </si>
  <si>
    <t xml:space="preserve">dDocent_Contig_24431</t>
  </si>
  <si>
    <t xml:space="preserve">dDocent_Contig_5132</t>
  </si>
  <si>
    <t xml:space="preserve">dDocent_Contig_44964</t>
  </si>
  <si>
    <t xml:space="preserve">dDocent_Contig_23251</t>
  </si>
  <si>
    <t xml:space="preserve">dDocent_Contig_12646</t>
  </si>
  <si>
    <t xml:space="preserve">dDocent_Contig_22419</t>
  </si>
  <si>
    <t xml:space="preserve">dDocent_Contig_10235</t>
  </si>
  <si>
    <t xml:space="preserve">dDocent_Contig_21767</t>
  </si>
  <si>
    <t xml:space="preserve">dDocent_Contig_40881</t>
  </si>
  <si>
    <t xml:space="preserve">dDocent_Contig_9811</t>
  </si>
  <si>
    <t xml:space="preserve">dDocent_Contig_25555</t>
  </si>
  <si>
    <t xml:space="preserve">dDocent_Contig_5434</t>
  </si>
  <si>
    <t xml:space="preserve">dDocent_Contig_9597</t>
  </si>
  <si>
    <t xml:space="preserve">dDocent_Contig_11827</t>
  </si>
  <si>
    <t xml:space="preserve">dDocent_Contig_21057</t>
  </si>
  <si>
    <t xml:space="preserve">dDocent_Contig_11157</t>
  </si>
  <si>
    <t xml:space="preserve">dDocent_Contig_19028</t>
  </si>
  <si>
    <t xml:space="preserve">dDocent_Contig_21433</t>
  </si>
  <si>
    <t xml:space="preserve">dDocent_Contig_15795</t>
  </si>
  <si>
    <t xml:space="preserve">dDocent_Contig_28834</t>
  </si>
  <si>
    <t xml:space="preserve">dDocent_Contig_5067</t>
  </si>
  <si>
    <t xml:space="preserve">dDocent_Contig_9823</t>
  </si>
  <si>
    <t xml:space="preserve">dDocent_Contig_12828</t>
  </si>
  <si>
    <t xml:space="preserve">dDocent_Contig_15713</t>
  </si>
  <si>
    <t xml:space="preserve">dDocent_Contig_32987</t>
  </si>
  <si>
    <t xml:space="preserve">dDocent_Contig_11803</t>
  </si>
  <si>
    <t xml:space="preserve">dDocent_Contig_16580</t>
  </si>
  <si>
    <t xml:space="preserve">dDocent_Contig_10837</t>
  </si>
  <si>
    <t xml:space="preserve">dDocent_Contig_7284</t>
  </si>
  <si>
    <t xml:space="preserve">dDocent_Contig_26777</t>
  </si>
  <si>
    <t xml:space="preserve">dDocent_Contig_46149</t>
  </si>
  <si>
    <t xml:space="preserve">dDocent_Contig_33548</t>
  </si>
  <si>
    <t xml:space="preserve">dDocent_Contig_33815</t>
  </si>
  <si>
    <t xml:space="preserve">dDocent_Contig_14188</t>
  </si>
  <si>
    <t xml:space="preserve">dDocent_Contig_4325</t>
  </si>
  <si>
    <t xml:space="preserve">dDocent_Contig_4597</t>
  </si>
  <si>
    <t xml:space="preserve">dDocent_Contig_13533</t>
  </si>
  <si>
    <t xml:space="preserve">dDocent_Contig_3552</t>
  </si>
  <si>
    <t xml:space="preserve">dDocent_Contig_19735</t>
  </si>
  <si>
    <t xml:space="preserve">dDocent_Contig_31340</t>
  </si>
  <si>
    <t xml:space="preserve">dDocent_Contig_16313</t>
  </si>
  <si>
    <t xml:space="preserve">dDocent_Contig_18168</t>
  </si>
  <si>
    <t xml:space="preserve">dDocent_Contig_34706</t>
  </si>
  <si>
    <t xml:space="preserve">dDocent_Contig_32261</t>
  </si>
  <si>
    <t xml:space="preserve">dDocent_Contig_33103</t>
  </si>
  <si>
    <t xml:space="preserve">dDocent_Contig_7673</t>
  </si>
  <si>
    <t xml:space="preserve">dDocent_Contig_44013</t>
  </si>
  <si>
    <t xml:space="preserve">dDocent_Contig_27418</t>
  </si>
  <si>
    <t xml:space="preserve">dDocent_Contig_39916</t>
  </si>
  <si>
    <t xml:space="preserve">dDocent_Contig_10706</t>
  </si>
  <si>
    <t xml:space="preserve">dDocent_Contig_24703</t>
  </si>
  <si>
    <t xml:space="preserve">dDocent_Contig_9175</t>
  </si>
  <si>
    <t xml:space="preserve">dDocent_Contig_25879</t>
  </si>
  <si>
    <t xml:space="preserve">dDocent_Contig_43275</t>
  </si>
  <si>
    <t xml:space="preserve">dDocent_Contig_36303</t>
  </si>
  <si>
    <t xml:space="preserve">dDocent_Contig_6987</t>
  </si>
  <si>
    <t xml:space="preserve">dDocent_Contig_3639</t>
  </si>
  <si>
    <t xml:space="preserve">dDocent_Contig_15990</t>
  </si>
  <si>
    <t xml:space="preserve">dDocent_Contig_27250</t>
  </si>
  <si>
    <t xml:space="preserve">dDocent_Contig_12650</t>
  </si>
  <si>
    <t xml:space="preserve">dDocent_Contig_26890</t>
  </si>
  <si>
    <t xml:space="preserve">dDocent_Contig_4383</t>
  </si>
  <si>
    <t xml:space="preserve">dDocent_Contig_25786</t>
  </si>
  <si>
    <t xml:space="preserve">dDocent_Contig_41619</t>
  </si>
  <si>
    <t xml:space="preserve">dDocent_Contig_4937</t>
  </si>
  <si>
    <t xml:space="preserve">dDocent_Contig_12744</t>
  </si>
  <si>
    <t xml:space="preserve">dDocent_Contig_9362</t>
  </si>
  <si>
    <t xml:space="preserve">dDocent_Contig_16986</t>
  </si>
  <si>
    <t xml:space="preserve">dDocent_Contig_3733</t>
  </si>
  <si>
    <t xml:space="preserve">dDocent_Contig_3219</t>
  </si>
  <si>
    <t xml:space="preserve">dDocent_Contig_3662</t>
  </si>
  <si>
    <t xml:space="preserve">dDocent_Contig_10684</t>
  </si>
  <si>
    <t xml:space="preserve">dDocent_Contig_21848</t>
  </si>
  <si>
    <t xml:space="preserve">dDocent_Contig_46642</t>
  </si>
  <si>
    <t xml:space="preserve">dDocent_Contig_2783</t>
  </si>
  <si>
    <t xml:space="preserve">dDocent_Contig_25138</t>
  </si>
  <si>
    <t xml:space="preserve">dDocent_Contig_3057</t>
  </si>
  <si>
    <t xml:space="preserve">dDocent_Contig_22989</t>
  </si>
  <si>
    <t xml:space="preserve">dDocent_Contig_26666</t>
  </si>
  <si>
    <t xml:space="preserve">dDocent_Contig_7686</t>
  </si>
  <si>
    <t xml:space="preserve">dDocent_Contig_25716</t>
  </si>
  <si>
    <t xml:space="preserve">dDocent_Contig_28571</t>
  </si>
  <si>
    <t xml:space="preserve">dDocent_Contig_1524</t>
  </si>
  <si>
    <t xml:space="preserve">dDocent_Contig_5969</t>
  </si>
  <si>
    <t xml:space="preserve">dDocent_Contig_6686</t>
  </si>
  <si>
    <t xml:space="preserve">dDocent_Contig_6929</t>
  </si>
  <si>
    <t xml:space="preserve">dDocent_Contig_9407</t>
  </si>
  <si>
    <t xml:space="preserve">dDocent_Contig_9573</t>
  </si>
  <si>
    <t xml:space="preserve">dDocent_Contig_10693</t>
  </si>
  <si>
    <t xml:space="preserve">dDocent_Contig_20011</t>
  </si>
  <si>
    <t xml:space="preserve">dDocent_Contig_20448</t>
  </si>
  <si>
    <t xml:space="preserve">dDocent_Contig_21548</t>
  </si>
  <si>
    <t xml:space="preserve">dDocent_Contig_29997</t>
  </si>
  <si>
    <t xml:space="preserve">dDocent_Contig_32265</t>
  </si>
  <si>
    <t xml:space="preserve">dDocent_Contig_4475</t>
  </si>
  <si>
    <t xml:space="preserve">dDocent_Contig_6034</t>
  </si>
  <si>
    <t xml:space="preserve">dDocent_Contig_28340</t>
  </si>
  <si>
    <t xml:space="preserve">dDocent_Contig_12242</t>
  </si>
  <si>
    <t xml:space="preserve">dDocent_Contig_6729</t>
  </si>
  <si>
    <t xml:space="preserve">dDocent_Contig_19518</t>
  </si>
  <si>
    <t xml:space="preserve">dDocent_Contig_5982</t>
  </si>
  <si>
    <t xml:space="preserve">dDocent_Contig_31199</t>
  </si>
  <si>
    <t xml:space="preserve">dDocent_Contig_11672</t>
  </si>
  <si>
    <t xml:space="preserve">dDocent_Contig_9486</t>
  </si>
  <si>
    <t xml:space="preserve">dDocent_Contig_23041</t>
  </si>
  <si>
    <t xml:space="preserve">dDocent_Contig_34278</t>
  </si>
  <si>
    <t xml:space="preserve">dDocent_Contig_1798</t>
  </si>
  <si>
    <t xml:space="preserve">dDocent_Contig_6461</t>
  </si>
  <si>
    <t xml:space="preserve">dDocent_Contig_851</t>
  </si>
  <si>
    <t xml:space="preserve">dDocent_Contig_25128</t>
  </si>
  <si>
    <t xml:space="preserve">dDocent_Contig_42063</t>
  </si>
  <si>
    <t xml:space="preserve">dDocent_Contig_21003</t>
  </si>
  <si>
    <t xml:space="preserve">dDocent_Contig_18665</t>
  </si>
  <si>
    <t xml:space="preserve">dDocent_Contig_30578</t>
  </si>
  <si>
    <t xml:space="preserve">dDocent_Contig_34873</t>
  </si>
  <si>
    <t xml:space="preserve">dDocent_Contig_24236</t>
  </si>
  <si>
    <t xml:space="preserve">dDocent_Contig_39220</t>
  </si>
  <si>
    <t xml:space="preserve">dDocent_Contig_30107</t>
  </si>
  <si>
    <t xml:space="preserve">dDocent_Contig_3606</t>
  </si>
  <si>
    <t xml:space="preserve">dDocent_Contig_11002</t>
  </si>
  <si>
    <t xml:space="preserve">dDocent_Contig_12773</t>
  </si>
  <si>
    <t xml:space="preserve">dDocent_Contig_14625</t>
  </si>
  <si>
    <t xml:space="preserve">dDocent_Contig_14827</t>
  </si>
  <si>
    <t xml:space="preserve">dDocent_Contig_38123</t>
  </si>
  <si>
    <t xml:space="preserve">dDocent_Contig_9225</t>
  </si>
  <si>
    <t xml:space="preserve">dDocent_Contig_42056</t>
  </si>
  <si>
    <t xml:space="preserve">dDocent_Contig_6165</t>
  </si>
  <si>
    <t xml:space="preserve">dDocent_Contig_2079</t>
  </si>
  <si>
    <t xml:space="preserve">dDocent_Contig_6624</t>
  </si>
  <si>
    <t xml:space="preserve">dDocent_Contig_26836</t>
  </si>
  <si>
    <t xml:space="preserve">dDocent_Contig_16175</t>
  </si>
  <si>
    <t xml:space="preserve">dDocent_Contig_3555</t>
  </si>
  <si>
    <t xml:space="preserve">dDocent_Contig_19426</t>
  </si>
  <si>
    <t xml:space="preserve">dDocent_Contig_26978</t>
  </si>
  <si>
    <t xml:space="preserve">dDocent_Contig_20321</t>
  </si>
  <si>
    <t xml:space="preserve">dDocent_Contig_18266</t>
  </si>
  <si>
    <t xml:space="preserve">dDocent_Contig_25383</t>
  </si>
  <si>
    <t xml:space="preserve">dDocent_Contig_34732</t>
  </si>
  <si>
    <t xml:space="preserve">dDocent_Contig_4284</t>
  </si>
  <si>
    <t xml:space="preserve">dDocent_Contig_7931</t>
  </si>
  <si>
    <t xml:space="preserve">dDocent_Contig_9906</t>
  </si>
  <si>
    <t xml:space="preserve">dDocent_Contig_19347</t>
  </si>
  <si>
    <t xml:space="preserve">dDocent_Contig_46742</t>
  </si>
  <si>
    <t xml:space="preserve">dDocent_Contig_10126</t>
  </si>
  <si>
    <t xml:space="preserve">dDocent_Contig_16788</t>
  </si>
  <si>
    <t xml:space="preserve">dDocent_Contig_15692</t>
  </si>
  <si>
    <t xml:space="preserve">dDocent_Contig_5927</t>
  </si>
  <si>
    <t xml:space="preserve">dDocent_Contig_23698</t>
  </si>
  <si>
    <t xml:space="preserve">dDocent_Contig_27033</t>
  </si>
  <si>
    <t xml:space="preserve">dDocent_Contig_7007</t>
  </si>
  <si>
    <t xml:space="preserve">dDocent_Contig_18695</t>
  </si>
  <si>
    <t xml:space="preserve">dDocent_Contig_3430</t>
  </si>
  <si>
    <t xml:space="preserve">dDocent_Contig_28341</t>
  </si>
  <si>
    <t xml:space="preserve">dDocent_Contig_13338</t>
  </si>
  <si>
    <t xml:space="preserve">dDocent_Contig_24735</t>
  </si>
  <si>
    <t xml:space="preserve">dDocent_Contig_11571</t>
  </si>
  <si>
    <t xml:space="preserve">dDocent_Contig_22660</t>
  </si>
  <si>
    <t xml:space="preserve">dDocent_Contig_2074</t>
  </si>
  <si>
    <t xml:space="preserve">dDocent_Contig_5353</t>
  </si>
  <si>
    <t xml:space="preserve">dDocent_Contig_27235</t>
  </si>
  <si>
    <t xml:space="preserve">dDocent_Contig_40344</t>
  </si>
  <si>
    <t xml:space="preserve">dDocent_Contig_21562</t>
  </si>
  <si>
    <t xml:space="preserve">dDocent_Contig_4544</t>
  </si>
  <si>
    <t xml:space="preserve">dDocent_Contig_9430</t>
  </si>
  <si>
    <t xml:space="preserve">dDocent_Contig_20068</t>
  </si>
  <si>
    <t xml:space="preserve">dDocent_Contig_26771</t>
  </si>
  <si>
    <t xml:space="preserve">dDocent_Contig_10774</t>
  </si>
  <si>
    <t xml:space="preserve">dDocent_Contig_17706</t>
  </si>
  <si>
    <t xml:space="preserve">dDocent_Contig_4165</t>
  </si>
  <si>
    <t xml:space="preserve">dDocent_Contig_13916</t>
  </si>
  <si>
    <t xml:space="preserve">dDocent_Contig_4273</t>
  </si>
  <si>
    <t xml:space="preserve">dDocent_Contig_4644</t>
  </si>
  <si>
    <t xml:space="preserve">dDocent_Contig_8551</t>
  </si>
  <si>
    <t xml:space="preserve">dDocent_Contig_23111</t>
  </si>
  <si>
    <t xml:space="preserve">dDocent_Contig_26216</t>
  </si>
  <si>
    <t xml:space="preserve">dDocent_Contig_28919</t>
  </si>
  <si>
    <t xml:space="preserve">dDocent_Contig_34604</t>
  </si>
  <si>
    <t xml:space="preserve">dDocent_Contig_35715</t>
  </si>
  <si>
    <t xml:space="preserve">dDocent_Contig_44028</t>
  </si>
  <si>
    <t xml:space="preserve">dDocent_Contig_27266</t>
  </si>
  <si>
    <t xml:space="preserve">dDocent_Contig_3007</t>
  </si>
  <si>
    <t xml:space="preserve">dDocent_Contig_7400</t>
  </si>
  <si>
    <t xml:space="preserve">dDocent_Contig_5861</t>
  </si>
  <si>
    <t xml:space="preserve">dDocent_Contig_12027</t>
  </si>
  <si>
    <t xml:space="preserve">dDocent_Contig_6257</t>
  </si>
  <si>
    <t xml:space="preserve">dDocent_Contig_12284</t>
  </si>
  <si>
    <t xml:space="preserve">dDocent_Contig_21736</t>
  </si>
  <si>
    <t xml:space="preserve">dDocent_Contig_2476</t>
  </si>
  <si>
    <t xml:space="preserve">dDocent_Contig_20893</t>
  </si>
  <si>
    <t xml:space="preserve">dDocent_Contig_6204</t>
  </si>
  <si>
    <t xml:space="preserve">dDocent_Contig_2229</t>
  </si>
  <si>
    <t xml:space="preserve">dDocent_Contig_6132</t>
  </si>
  <si>
    <t xml:space="preserve">dDocent_Contig_12142</t>
  </si>
  <si>
    <t xml:space="preserve">dDocent_Contig_14358</t>
  </si>
  <si>
    <t xml:space="preserve">dDocent_Contig_24100</t>
  </si>
  <si>
    <t xml:space="preserve">dDocent_Contig_35671</t>
  </si>
  <si>
    <t xml:space="preserve">dDocent_Contig_37276</t>
  </si>
  <si>
    <t xml:space="preserve">dDocent_Contig_3199</t>
  </si>
  <si>
    <t xml:space="preserve">dDocent_Contig_8482</t>
  </si>
  <si>
    <t xml:space="preserve">dDocent_Contig_21000</t>
  </si>
  <si>
    <t xml:space="preserve">dDocent_Contig_30410</t>
  </si>
  <si>
    <t xml:space="preserve">dDocent_Contig_18151</t>
  </si>
  <si>
    <t xml:space="preserve">dDocent_Contig_21263</t>
  </si>
  <si>
    <t xml:space="preserve">dDocent_Contig_12203</t>
  </si>
  <si>
    <t xml:space="preserve">dDocent_Contig_10925</t>
  </si>
  <si>
    <t xml:space="preserve">dDocent_Contig_4625</t>
  </si>
  <si>
    <t xml:space="preserve">dDocent_Contig_1291</t>
  </si>
  <si>
    <t xml:space="preserve">dDocent_Contig_26250</t>
  </si>
  <si>
    <t xml:space="preserve">dDocent_Contig_14666</t>
  </si>
  <si>
    <t xml:space="preserve">dDocent_Contig_21539</t>
  </si>
  <si>
    <t xml:space="preserve">dDocent_Contig_6496</t>
  </si>
  <si>
    <t xml:space="preserve">dDocent_Contig_7471</t>
  </si>
  <si>
    <t xml:space="preserve">dDocent_Contig_10354</t>
  </si>
  <si>
    <t xml:space="preserve">dDocent_Contig_10533</t>
  </si>
  <si>
    <t xml:space="preserve">dDocent_Contig_8589</t>
  </si>
  <si>
    <t xml:space="preserve">dDocent_Contig_26049</t>
  </si>
  <si>
    <t xml:space="preserve">dDocent_Contig_6317</t>
  </si>
  <si>
    <t xml:space="preserve">dDocent_Contig_23249</t>
  </si>
  <si>
    <t xml:space="preserve">dDocent_Contig_25355</t>
  </si>
  <si>
    <t xml:space="preserve">dDocent_Contig_22908</t>
  </si>
  <si>
    <t xml:space="preserve">dDocent_Contig_6412</t>
  </si>
  <si>
    <t xml:space="preserve">dDocent_Contig_11215</t>
  </si>
  <si>
    <t xml:space="preserve">dDocent_Contig_15880</t>
  </si>
  <si>
    <t xml:space="preserve">dDocent_Contig_20021</t>
  </si>
  <si>
    <t xml:space="preserve">dDocent_Contig_7688</t>
  </si>
  <si>
    <t xml:space="preserve">dDocent_Contig_37588</t>
  </si>
  <si>
    <t xml:space="preserve">dDocent_Contig_7697</t>
  </si>
  <si>
    <t xml:space="preserve">dDocent_Contig_6821</t>
  </si>
  <si>
    <t xml:space="preserve">dDocent_Contig_33208</t>
  </si>
  <si>
    <t xml:space="preserve">dDocent_Contig_8612</t>
  </si>
  <si>
    <t xml:space="preserve">dDocent_Contig_11649</t>
  </si>
  <si>
    <t xml:space="preserve">dDocent_Contig_16170</t>
  </si>
  <si>
    <t xml:space="preserve">dDocent_Contig_7966</t>
  </si>
  <si>
    <t xml:space="preserve">dDocent_Contig_9569</t>
  </si>
  <si>
    <t xml:space="preserve">dDocent_Contig_36200</t>
  </si>
  <si>
    <t xml:space="preserve">dDocent_Contig_20456</t>
  </si>
  <si>
    <t xml:space="preserve">dDocent_Contig_38343</t>
  </si>
  <si>
    <t xml:space="preserve">dDocent_Contig_22380</t>
  </si>
  <si>
    <t xml:space="preserve">dDocent_Contig_13679</t>
  </si>
  <si>
    <t xml:space="preserve">dDocent_Contig_19929</t>
  </si>
  <si>
    <t xml:space="preserve">dDocent_Contig_25939</t>
  </si>
  <si>
    <t xml:space="preserve">dDocent_Contig_31155</t>
  </si>
  <si>
    <t xml:space="preserve">dDocent_Contig_11488</t>
  </si>
  <si>
    <t xml:space="preserve">dDocent_Contig_12141</t>
  </si>
  <si>
    <t xml:space="preserve">dDocent_Contig_7149</t>
  </si>
  <si>
    <t xml:space="preserve">dDocent_Contig_43871</t>
  </si>
  <si>
    <t xml:space="preserve">dDocent_Contig_10879</t>
  </si>
  <si>
    <t xml:space="preserve">dDocent_Contig_8710</t>
  </si>
  <si>
    <t xml:space="preserve">dDocent_Contig_14415</t>
  </si>
  <si>
    <t xml:space="preserve">dDocent_Contig_10435</t>
  </si>
  <si>
    <t xml:space="preserve">dDocent_Contig_23006</t>
  </si>
  <si>
    <t xml:space="preserve">dDocent_Contig_29757</t>
  </si>
  <si>
    <t xml:space="preserve">dDocent_Contig_32543</t>
  </si>
  <si>
    <t xml:space="preserve">dDocent_Contig_37857</t>
  </si>
  <si>
    <t xml:space="preserve">dDocent_Contig_18886</t>
  </si>
  <si>
    <t xml:space="preserve">dDocent_Contig_11242</t>
  </si>
  <si>
    <t xml:space="preserve">dDocent_Contig_26398</t>
  </si>
  <si>
    <t xml:space="preserve">dDocent_Contig_292</t>
  </si>
  <si>
    <t xml:space="preserve">dDocent_Contig_2664</t>
  </si>
  <si>
    <t xml:space="preserve">dDocent_Contig_6428</t>
  </si>
  <si>
    <t xml:space="preserve">dDocent_Contig_22734</t>
  </si>
  <si>
    <t xml:space="preserve">dDocent_Contig_16466</t>
  </si>
  <si>
    <t xml:space="preserve">dDocent_Contig_13825</t>
  </si>
  <si>
    <t xml:space="preserve">dDocent_Contig_15039</t>
  </si>
  <si>
    <t xml:space="preserve">dDocent_Contig_15724</t>
  </si>
  <si>
    <t xml:space="preserve">dDocent_Contig_9004</t>
  </si>
  <si>
    <t xml:space="preserve">dDocent_Contig_27254</t>
  </si>
  <si>
    <t xml:space="preserve">dDocent_Contig_13802</t>
  </si>
  <si>
    <t xml:space="preserve">dDocent_Contig_20584</t>
  </si>
  <si>
    <t xml:space="preserve">dDocent_Contig_27625</t>
  </si>
  <si>
    <t xml:space="preserve">dDocent_Contig_21684</t>
  </si>
  <si>
    <t xml:space="preserve">dDocent_Contig_8737</t>
  </si>
  <si>
    <t xml:space="preserve">dDocent_Contig_7724</t>
  </si>
  <si>
    <t xml:space="preserve">dDocent_Contig_38021</t>
  </si>
  <si>
    <t xml:space="preserve">dDocent_Contig_8742</t>
  </si>
  <si>
    <t xml:space="preserve">dDocent_Contig_23911</t>
  </si>
  <si>
    <t xml:space="preserve">dDocent_Contig_37475</t>
  </si>
  <si>
    <t xml:space="preserve">dDocent_Contig_17596</t>
  </si>
  <si>
    <t xml:space="preserve">dDocent_Contig_23691</t>
  </si>
  <si>
    <t xml:space="preserve">dDocent_Contig_3959</t>
  </si>
  <si>
    <t xml:space="preserve">dDocent_Contig_24812</t>
  </si>
  <si>
    <t xml:space="preserve">dDocent_Contig_15342</t>
  </si>
  <si>
    <t xml:space="preserve">dDocent_Contig_14376</t>
  </si>
  <si>
    <t xml:space="preserve">dDocent_Contig_20992</t>
  </si>
  <si>
    <t xml:space="preserve">dDocent_Contig_44417</t>
  </si>
  <si>
    <t xml:space="preserve">dDocent_Contig_21793</t>
  </si>
  <si>
    <t xml:space="preserve">dDocent_Contig_36399</t>
  </si>
  <si>
    <t xml:space="preserve">dDocent_Contig_10717</t>
  </si>
  <si>
    <t xml:space="preserve">dDocent_Contig_15000</t>
  </si>
  <si>
    <t xml:space="preserve">dDocent_Contig_7347</t>
  </si>
  <si>
    <t xml:space="preserve">dDocent_Contig_3180</t>
  </si>
  <si>
    <t xml:space="preserve">dDocent_Contig_3185</t>
  </si>
  <si>
    <t xml:space="preserve">dDocent_Contig_9527</t>
  </si>
  <si>
    <t xml:space="preserve">dDocent_Contig_3280</t>
  </si>
  <si>
    <t xml:space="preserve">dDocent_Contig_14524</t>
  </si>
  <si>
    <t xml:space="preserve">dDocent_Contig_2821</t>
  </si>
  <si>
    <t xml:space="preserve">dDocent_Contig_8014</t>
  </si>
  <si>
    <t xml:space="preserve">dDocent_Contig_6721</t>
  </si>
  <si>
    <t xml:space="preserve">dDocent_Contig_1395</t>
  </si>
  <si>
    <t xml:space="preserve">dDocent_Contig_2408</t>
  </si>
  <si>
    <t xml:space="preserve">dDocent_Contig_2986</t>
  </si>
  <si>
    <t xml:space="preserve">dDocent_Contig_11700</t>
  </si>
  <si>
    <t xml:space="preserve">dDocent_Contig_21192</t>
  </si>
  <si>
    <t xml:space="preserve">dDocent_Contig_26486</t>
  </si>
  <si>
    <t xml:space="preserve">dDocent_Contig_7360</t>
  </si>
  <si>
    <t xml:space="preserve">dDocent_Contig_16225</t>
  </si>
  <si>
    <t xml:space="preserve">dDocent_Contig_7491</t>
  </si>
  <si>
    <t xml:space="preserve">dDocent_Contig_41610</t>
  </si>
  <si>
    <t xml:space="preserve">dDocent_Contig_14284</t>
  </si>
  <si>
    <t xml:space="preserve">dDocent_Contig_1229</t>
  </si>
  <si>
    <t xml:space="preserve">dDocent_Contig_3950</t>
  </si>
  <si>
    <t xml:space="preserve">dDocent_Contig_5312</t>
  </si>
  <si>
    <t xml:space="preserve">dDocent_Contig_9604</t>
  </si>
  <si>
    <t xml:space="preserve">dDocent_Contig_40866</t>
  </si>
  <si>
    <t xml:space="preserve">dDocent_Contig_33854</t>
  </si>
  <si>
    <t xml:space="preserve">dDocent_Contig_26367</t>
  </si>
  <si>
    <t xml:space="preserve">dDocent_Contig_40628</t>
  </si>
  <si>
    <t xml:space="preserve">dDocent_Contig_14961</t>
  </si>
  <si>
    <t xml:space="preserve">dDocent_Contig_165</t>
  </si>
  <si>
    <t xml:space="preserve">dDocent_Contig_24271</t>
  </si>
  <si>
    <t xml:space="preserve">dDocent_Contig_1435</t>
  </si>
  <si>
    <t xml:space="preserve">dDocent_Contig_12670</t>
  </si>
  <si>
    <t xml:space="preserve">dDocent_Contig_9535</t>
  </si>
  <si>
    <t xml:space="preserve">dDocent_Contig_11952</t>
  </si>
  <si>
    <t xml:space="preserve">dDocent_Contig_24065</t>
  </si>
  <si>
    <t xml:space="preserve">dDocent_Contig_48019</t>
  </si>
  <si>
    <t xml:space="preserve">dDocent_Contig_5643</t>
  </si>
  <si>
    <t xml:space="preserve">dDocent_Contig_11179</t>
  </si>
  <si>
    <t xml:space="preserve">dDocent_Contig_6489</t>
  </si>
  <si>
    <t xml:space="preserve">dDocent_Contig_2793</t>
  </si>
  <si>
    <t xml:space="preserve">dDocent_Contig_19038</t>
  </si>
  <si>
    <t xml:space="preserve">dDocent_Contig_35135</t>
  </si>
  <si>
    <t xml:space="preserve">dDocent_Contig_41887</t>
  </si>
  <si>
    <t xml:space="preserve">dDocent_Contig_12767</t>
  </si>
  <si>
    <t xml:space="preserve">dDocent_Contig_37187</t>
  </si>
  <si>
    <t xml:space="preserve">dDocent_Contig_12684</t>
  </si>
  <si>
    <t xml:space="preserve">dDocent_Contig_3560</t>
  </si>
  <si>
    <t xml:space="preserve">dDocent_Contig_23072</t>
  </si>
  <si>
    <t xml:space="preserve">dDocent_Contig_23602</t>
  </si>
  <si>
    <t xml:space="preserve">dDocent_Contig_5872</t>
  </si>
  <si>
    <t xml:space="preserve">dDocent_Contig_3884</t>
  </si>
  <si>
    <t xml:space="preserve">dDocent_Contig_14061</t>
  </si>
  <si>
    <t xml:space="preserve">dDocent_Contig_3952</t>
  </si>
  <si>
    <t xml:space="preserve">dDocent_Contig_9507</t>
  </si>
  <si>
    <t xml:space="preserve">dDocent_Contig_21273</t>
  </si>
  <si>
    <t xml:space="preserve">dDocent_Contig_34648</t>
  </si>
  <si>
    <t xml:space="preserve">dDocent_Contig_13197</t>
  </si>
  <si>
    <t xml:space="preserve">dDocent_Contig_7826</t>
  </si>
  <si>
    <t xml:space="preserve">dDocent_Contig_11036</t>
  </si>
  <si>
    <t xml:space="preserve">dDocent_Contig_37209</t>
  </si>
  <si>
    <t xml:space="preserve">dDocent_Contig_4795</t>
  </si>
  <si>
    <t xml:space="preserve">dDocent_Contig_10253</t>
  </si>
  <si>
    <t xml:space="preserve">dDocent_Contig_10839</t>
  </si>
  <si>
    <t xml:space="preserve">dDocent_Contig_7839</t>
  </si>
  <si>
    <t xml:space="preserve">dDocent_Contig_15336</t>
  </si>
  <si>
    <t xml:space="preserve">dDocent_Contig_20218</t>
  </si>
  <si>
    <t xml:space="preserve">dDocent_Contig_19694</t>
  </si>
  <si>
    <t xml:space="preserve">dDocent_Contig_14619</t>
  </si>
  <si>
    <t xml:space="preserve">dDocent_Contig_25315</t>
  </si>
  <si>
    <t xml:space="preserve">dDocent_Contig_17884</t>
  </si>
  <si>
    <t xml:space="preserve">dDocent_Contig_20134</t>
  </si>
  <si>
    <t xml:space="preserve">dDocent_Contig_3277</t>
  </si>
  <si>
    <t xml:space="preserve">dDocent_Contig_4711</t>
  </si>
  <si>
    <t xml:space="preserve">dDocent_Contig_15911</t>
  </si>
  <si>
    <t xml:space="preserve">dDocent_Contig_21630</t>
  </si>
  <si>
    <t xml:space="preserve">dDocent_Contig_5918</t>
  </si>
  <si>
    <t xml:space="preserve">dDocent_Contig_29430</t>
  </si>
  <si>
    <t xml:space="preserve">dDocent_Contig_9914</t>
  </si>
  <si>
    <t xml:space="preserve">dDocent_Contig_44060</t>
  </si>
  <si>
    <t xml:space="preserve">dDocent_Contig_6640</t>
  </si>
  <si>
    <t xml:space="preserve">dDocent_Contig_2779</t>
  </si>
  <si>
    <t xml:space="preserve">dDocent_Contig_29013</t>
  </si>
  <si>
    <t xml:space="preserve">dDocent_Contig_3220</t>
  </si>
  <si>
    <t xml:space="preserve">dDocent_Contig_9585</t>
  </si>
  <si>
    <t xml:space="preserve">dDocent_Contig_32396</t>
  </si>
  <si>
    <t xml:space="preserve">dDocent_Contig_11377</t>
  </si>
  <si>
    <t xml:space="preserve">dDocent_Contig_26974</t>
  </si>
  <si>
    <t xml:space="preserve">dDocent_Contig_27423</t>
  </si>
  <si>
    <t xml:space="preserve">dDocent_Contig_1686</t>
  </si>
  <si>
    <t xml:space="preserve">dDocent_Contig_3964</t>
  </si>
  <si>
    <t xml:space="preserve">dDocent_Contig_29895</t>
  </si>
  <si>
    <t xml:space="preserve">dDocent_Contig_2975</t>
  </si>
  <si>
    <t xml:space="preserve">dDocent_Contig_17899</t>
  </si>
  <si>
    <t xml:space="preserve">dDocent_Contig_17986</t>
  </si>
  <si>
    <t xml:space="preserve">dDocent_Contig_37764</t>
  </si>
  <si>
    <t xml:space="preserve">dDocent_Contig_6788</t>
  </si>
  <si>
    <t xml:space="preserve">dDocent_Contig_18766</t>
  </si>
  <si>
    <t xml:space="preserve">dDocent_Contig_34915</t>
  </si>
  <si>
    <t xml:space="preserve">dDocent_Contig_3710</t>
  </si>
  <si>
    <t xml:space="preserve">dDocent_Contig_11278</t>
  </si>
  <si>
    <t xml:space="preserve">dDocent_Contig_15231</t>
  </si>
  <si>
    <t xml:space="preserve">dDocent_Contig_31207</t>
  </si>
  <si>
    <t xml:space="preserve">dDocent_Contig_38513</t>
  </si>
  <si>
    <t xml:space="preserve">dDocent_Contig_20326</t>
  </si>
  <si>
    <t xml:space="preserve">dDocent_Contig_17898</t>
  </si>
  <si>
    <t xml:space="preserve">dDocent_Contig_21924</t>
  </si>
  <si>
    <t xml:space="preserve">dDocent_Contig_13967</t>
  </si>
  <si>
    <t xml:space="preserve">dDocent_Contig_552</t>
  </si>
  <si>
    <t xml:space="preserve">dDocent_Contig_10647</t>
  </si>
  <si>
    <t xml:space="preserve">dDocent_Contig_33036</t>
  </si>
  <si>
    <t xml:space="preserve">dDocent_Contig_40828</t>
  </si>
  <si>
    <t xml:space="preserve">dDocent_Contig_10834</t>
  </si>
  <si>
    <t xml:space="preserve">dDocent_Contig_12617</t>
  </si>
  <si>
    <t xml:space="preserve">dDocent_Contig_19319</t>
  </si>
  <si>
    <t xml:space="preserve">dDocent_Contig_30657</t>
  </si>
  <si>
    <t xml:space="preserve">dDocent_Contig_41927</t>
  </si>
  <si>
    <t xml:space="preserve">dDocent_Contig_433</t>
  </si>
  <si>
    <t xml:space="preserve">dDocent_Contig_20198</t>
  </si>
  <si>
    <t xml:space="preserve">dDocent_Contig_9170</t>
  </si>
  <si>
    <t xml:space="preserve">dDocent_Contig_34235</t>
  </si>
  <si>
    <t xml:space="preserve">dDocent_Contig_27236</t>
  </si>
  <si>
    <t xml:space="preserve">dDocent_Contig_11274</t>
  </si>
  <si>
    <t xml:space="preserve">dDocent_Contig_36734</t>
  </si>
  <si>
    <t xml:space="preserve">dDocent_Contig_24711</t>
  </si>
  <si>
    <t xml:space="preserve">dDocent_Contig_40389</t>
  </si>
  <si>
    <t xml:space="preserve">dDocent_Contig_11657</t>
  </si>
  <si>
    <t xml:space="preserve">dDocent_Contig_17322</t>
  </si>
  <si>
    <t xml:space="preserve">dDocent_Contig_45219</t>
  </si>
  <si>
    <t xml:space="preserve">dDocent_Contig_34487</t>
  </si>
  <si>
    <t xml:space="preserve">dDocent_Contig_4275</t>
  </si>
  <si>
    <t xml:space="preserve">dDocent_Contig_15326</t>
  </si>
  <si>
    <t xml:space="preserve">dDocent_Contig_18882</t>
  </si>
  <si>
    <t xml:space="preserve">dDocent_Contig_7130</t>
  </si>
  <si>
    <t xml:space="preserve">dDocent_Contig_5813</t>
  </si>
  <si>
    <t xml:space="preserve">dDocent_Contig_14523</t>
  </si>
  <si>
    <t xml:space="preserve">dDocent_Contig_24830</t>
  </si>
  <si>
    <t xml:space="preserve">dDocent_Contig_5649</t>
  </si>
  <si>
    <t xml:space="preserve">dDocent_Contig_30053</t>
  </si>
  <si>
    <t xml:space="preserve">dDocent_Contig_4116</t>
  </si>
  <si>
    <t xml:space="preserve">dDocent_Contig_21076</t>
  </si>
  <si>
    <t xml:space="preserve">dDocent_Contig_9668</t>
  </si>
  <si>
    <t xml:space="preserve">dDocent_Contig_40857</t>
  </si>
  <si>
    <t xml:space="preserve">dDocent_Contig_44587</t>
  </si>
  <si>
    <t xml:space="preserve">dDocent_Contig_18958</t>
  </si>
  <si>
    <t xml:space="preserve">dDocent_Contig_22939</t>
  </si>
  <si>
    <t xml:space="preserve">dDocent_Contig_33565</t>
  </si>
  <si>
    <t xml:space="preserve">dDocent_Contig_3474</t>
  </si>
  <si>
    <t xml:space="preserve">dDocent_Contig_14389</t>
  </si>
  <si>
    <t xml:space="preserve">dDocent_Contig_22329</t>
  </si>
  <si>
    <t xml:space="preserve">dDocent_Contig_5081</t>
  </si>
  <si>
    <t xml:space="preserve">dDocent_Contig_28165</t>
  </si>
  <si>
    <t xml:space="preserve">dDocent_Contig_17391</t>
  </si>
  <si>
    <t xml:space="preserve">dDocent_Contig_19632</t>
  </si>
  <si>
    <t xml:space="preserve">dDocent_Contig_26703</t>
  </si>
  <si>
    <t xml:space="preserve">dDocent_Contig_10198</t>
  </si>
  <si>
    <t xml:space="preserve">dDocent_Contig_8489</t>
  </si>
  <si>
    <t xml:space="preserve">dDocent_Contig_26531</t>
  </si>
  <si>
    <t xml:space="preserve">dDocent_Contig_8492</t>
  </si>
  <si>
    <t xml:space="preserve">dDocent_Contig_15781</t>
  </si>
  <si>
    <t xml:space="preserve">dDocent_Contig_21036</t>
  </si>
  <si>
    <t xml:space="preserve">dDocent_Contig_15380</t>
  </si>
  <si>
    <t xml:space="preserve">dDocent_Contig_1489</t>
  </si>
  <si>
    <t xml:space="preserve">dDocent_Contig_7981</t>
  </si>
  <si>
    <t xml:space="preserve">dDocent_Contig_27695</t>
  </si>
  <si>
    <t xml:space="preserve">dDocent_Contig_21381</t>
  </si>
  <si>
    <t xml:space="preserve">dDocent_Contig_27291</t>
  </si>
  <si>
    <t xml:space="preserve">dDocent_Contig_26128</t>
  </si>
  <si>
    <t xml:space="preserve">dDocent_Contig_18334</t>
  </si>
  <si>
    <t xml:space="preserve">dDocent_Contig_1832</t>
  </si>
  <si>
    <t xml:space="preserve">dDocent_Contig_1963</t>
  </si>
  <si>
    <t xml:space="preserve">dDocent_Contig_9048</t>
  </si>
  <si>
    <t xml:space="preserve">dDocent_Contig_19169</t>
  </si>
  <si>
    <t xml:space="preserve">dDocent_Contig_13844</t>
  </si>
  <si>
    <t xml:space="preserve">dDocent_Contig_7512</t>
  </si>
  <si>
    <t xml:space="preserve">dDocent_Contig_38686</t>
  </si>
  <si>
    <t xml:space="preserve">dDocent_Contig_3529</t>
  </si>
  <si>
    <t xml:space="preserve">dDocent_Contig_44796</t>
  </si>
  <si>
    <t xml:space="preserve">dDocent_Contig_35000</t>
  </si>
  <si>
    <t xml:space="preserve">dDocent_Contig_20229</t>
  </si>
  <si>
    <t xml:space="preserve">dDocent_Contig_21644</t>
  </si>
  <si>
    <t xml:space="preserve">dDocent_Contig_45902</t>
  </si>
  <si>
    <t xml:space="preserve">dDocent_Contig_37205</t>
  </si>
  <si>
    <t xml:space="preserve">dDocent_Contig_1048</t>
  </si>
  <si>
    <t xml:space="preserve">dDocent_Contig_16067</t>
  </si>
  <si>
    <t xml:space="preserve">dDocent_Contig_23109</t>
  </si>
  <si>
    <t xml:space="preserve">dDocent_Contig_13321</t>
  </si>
  <si>
    <t xml:space="preserve">dDocent_Contig_23718</t>
  </si>
  <si>
    <t xml:space="preserve">dDocent_Contig_25028</t>
  </si>
  <si>
    <t xml:space="preserve">dDocent_Contig_18270</t>
  </si>
  <si>
    <t xml:space="preserve">dDocent_Contig_2903</t>
  </si>
  <si>
    <t xml:space="preserve">dDocent_Contig_4880</t>
  </si>
  <si>
    <t xml:space="preserve">dDocent_Contig_10828</t>
  </si>
  <si>
    <t xml:space="preserve">dDocent_Contig_12476</t>
  </si>
  <si>
    <t xml:space="preserve">dDocent_Contig_18618</t>
  </si>
  <si>
    <t xml:space="preserve">dDocent_Contig_35495</t>
  </si>
  <si>
    <t xml:space="preserve">dDocent_Contig_45965</t>
  </si>
  <si>
    <t xml:space="preserve">dDocent_Contig_18272</t>
  </si>
  <si>
    <t xml:space="preserve">dDocent_Contig_10942</t>
  </si>
  <si>
    <t xml:space="preserve">dDocent_Contig_26321</t>
  </si>
  <si>
    <t xml:space="preserve">dDocent_Contig_7620</t>
  </si>
  <si>
    <t xml:space="preserve">dDocent_Contig_7874</t>
  </si>
  <si>
    <t xml:space="preserve">dDocent_Contig_21072</t>
  </si>
  <si>
    <t xml:space="preserve">dDocent_Contig_4635</t>
  </si>
  <si>
    <t xml:space="preserve">dDocent_Contig_6341</t>
  </si>
  <si>
    <t xml:space="preserve">dDocent_Contig_6674</t>
  </si>
  <si>
    <t xml:space="preserve">dDocent_Contig_43746</t>
  </si>
  <si>
    <t xml:space="preserve">dDocent_Contig_13054</t>
  </si>
  <si>
    <t xml:space="preserve">dDocent_Contig_7558</t>
  </si>
  <si>
    <t xml:space="preserve">dDocent_Contig_18467</t>
  </si>
  <si>
    <t xml:space="preserve">dDocent_Contig_22050</t>
  </si>
  <si>
    <t xml:space="preserve">dDocent_Contig_24325</t>
  </si>
  <si>
    <t xml:space="preserve">dDocent_Contig_4194</t>
  </si>
  <si>
    <t xml:space="preserve">dDocent_Contig_16698</t>
  </si>
  <si>
    <t xml:space="preserve">dDocent_Contig_7268</t>
  </si>
  <si>
    <t xml:space="preserve">dDocent_Contig_14926</t>
  </si>
  <si>
    <t xml:space="preserve">dDocent_Contig_18020</t>
  </si>
  <si>
    <t xml:space="preserve">dDocent_Contig_27950</t>
  </si>
  <si>
    <t xml:space="preserve">dDocent_Contig_26293</t>
  </si>
  <si>
    <t xml:space="preserve">dDocent_Contig_7550</t>
  </si>
  <si>
    <t xml:space="preserve">dDocent_Contig_11353</t>
  </si>
  <si>
    <t xml:space="preserve">dDocent_Contig_4688</t>
  </si>
  <si>
    <t xml:space="preserve">dDocent_Contig_20086</t>
  </si>
  <si>
    <t xml:space="preserve">dDocent_Contig_4095</t>
  </si>
  <si>
    <t xml:space="preserve">dDocent_Contig_11476</t>
  </si>
  <si>
    <t xml:space="preserve">dDocent_Contig_19091</t>
  </si>
  <si>
    <t xml:space="preserve">dDocent_Contig_31445</t>
  </si>
  <si>
    <t xml:space="preserve">dDocent_Contig_11529</t>
  </si>
  <si>
    <t xml:space="preserve">dDocent_Contig_23225</t>
  </si>
  <si>
    <t xml:space="preserve">dDocent_Contig_33536</t>
  </si>
  <si>
    <t xml:space="preserve">dDocent_Contig_26298</t>
  </si>
  <si>
    <t xml:space="preserve">dDocent_Contig_40877</t>
  </si>
  <si>
    <t xml:space="preserve">dDocent_Contig_38593</t>
  </si>
  <si>
    <t xml:space="preserve">dDocent_Contig_2092</t>
  </si>
  <si>
    <t xml:space="preserve">dDocent_Contig_24364</t>
  </si>
  <si>
    <t xml:space="preserve">dDocent_Contig_12841</t>
  </si>
  <si>
    <t xml:space="preserve">dDocent_Contig_6995</t>
  </si>
  <si>
    <t xml:space="preserve">dDocent_Contig_30894</t>
  </si>
  <si>
    <t xml:space="preserve">dDocent_Contig_32952</t>
  </si>
  <si>
    <t xml:space="preserve">dDocent_Contig_8993</t>
  </si>
  <si>
    <t xml:space="preserve">dDocent_Contig_13896</t>
  </si>
  <si>
    <t xml:space="preserve">dDocent_Contig_17923</t>
  </si>
  <si>
    <t xml:space="preserve">dDocent_Contig_21930</t>
  </si>
  <si>
    <t xml:space="preserve">dDocent_Contig_23405</t>
  </si>
  <si>
    <t xml:space="preserve">dDocent_Contig_28847</t>
  </si>
  <si>
    <t xml:space="preserve">dDocent_Contig_23062</t>
  </si>
  <si>
    <t xml:space="preserve">dDocent_Contig_5458</t>
  </si>
  <si>
    <t xml:space="preserve">dDocent_Contig_12317</t>
  </si>
  <si>
    <t xml:space="preserve">dDocent_Contig_22308</t>
  </si>
  <si>
    <t xml:space="preserve">dDocent_Contig_33107</t>
  </si>
  <si>
    <t xml:space="preserve">dDocent_Contig_15282</t>
  </si>
  <si>
    <t xml:space="preserve">dDocent_Contig_4514</t>
  </si>
  <si>
    <t xml:space="preserve">dDocent_Contig_1043</t>
  </si>
  <si>
    <t xml:space="preserve">dDocent_Contig_28758</t>
  </si>
  <si>
    <t xml:space="preserve">dDocent_Contig_2135</t>
  </si>
  <si>
    <t xml:space="preserve">dDocent_Contig_20760</t>
  </si>
  <si>
    <t xml:space="preserve">dDocent_Contig_22490</t>
  </si>
  <si>
    <t xml:space="preserve">dDocent_Contig_7097</t>
  </si>
  <si>
    <t xml:space="preserve">dDocent_Contig_10996</t>
  </si>
  <si>
    <t xml:space="preserve">dDocent_Contig_20619</t>
  </si>
  <si>
    <t xml:space="preserve">dDocent_Contig_17618</t>
  </si>
  <si>
    <t xml:space="preserve">dDocent_Contig_2337</t>
  </si>
  <si>
    <t xml:space="preserve">dDocent_Contig_2874</t>
  </si>
  <si>
    <t xml:space="preserve">dDocent_Contig_9127</t>
  </si>
  <si>
    <t xml:space="preserve">dDocent_Contig_11936</t>
  </si>
  <si>
    <t xml:space="preserve">dDocent_Contig_5013</t>
  </si>
  <si>
    <t xml:space="preserve">dDocent_Contig_5760</t>
  </si>
  <si>
    <t xml:space="preserve">dDocent_Contig_1592</t>
  </si>
  <si>
    <t xml:space="preserve">dDocent_Contig_8128</t>
  </si>
  <si>
    <t xml:space="preserve">dDocent_Contig_22346</t>
  </si>
  <si>
    <t xml:space="preserve">dDocent_Contig_18560</t>
  </si>
  <si>
    <t xml:space="preserve">dDocent_Contig_5614</t>
  </si>
  <si>
    <t xml:space="preserve">dDocent_Contig_40651</t>
  </si>
  <si>
    <t xml:space="preserve">dDocent_Contig_33584</t>
  </si>
  <si>
    <t xml:space="preserve">dDocent_Contig_7872</t>
  </si>
  <si>
    <t xml:space="preserve">dDocent_Contig_41379</t>
  </si>
  <si>
    <t xml:space="preserve">dDocent_Contig_9138</t>
  </si>
  <si>
    <t xml:space="preserve">dDocent_Contig_11981</t>
  </si>
  <si>
    <t xml:space="preserve">dDocent_Contig_9966</t>
  </si>
  <si>
    <t xml:space="preserve">dDocent_Contig_35554</t>
  </si>
  <si>
    <t xml:space="preserve">dDocent_Contig_12792</t>
  </si>
  <si>
    <t xml:space="preserve">dDocent_Contig_20092</t>
  </si>
  <si>
    <t xml:space="preserve">dDocent_Contig_39679</t>
  </si>
  <si>
    <t xml:space="preserve">dDocent_Contig_28800</t>
  </si>
  <si>
    <t xml:space="preserve">dDocent_Contig_3765</t>
  </si>
  <si>
    <t xml:space="preserve">dDocent_Contig_13021</t>
  </si>
  <si>
    <t xml:space="preserve">dDocent_Contig_17493</t>
  </si>
  <si>
    <t xml:space="preserve">dDocent_Contig_42691</t>
  </si>
  <si>
    <t xml:space="preserve">dDocent_Contig_22216</t>
  </si>
  <si>
    <t xml:space="preserve">dDocent_Contig_1028</t>
  </si>
  <si>
    <t xml:space="preserve">dDocent_Contig_5141</t>
  </si>
  <si>
    <t xml:space="preserve">dDocent_Contig_18580</t>
  </si>
  <si>
    <t xml:space="preserve">dDocent_Contig_22487</t>
  </si>
  <si>
    <t xml:space="preserve">dDocent_Contig_8255</t>
  </si>
  <si>
    <t xml:space="preserve">dDocent_Contig_11444</t>
  </si>
  <si>
    <t xml:space="preserve">dDocent_Contig_36040</t>
  </si>
  <si>
    <t xml:space="preserve">dDocent_Contig_45298</t>
  </si>
  <si>
    <t xml:space="preserve">dDocent_Contig_895</t>
  </si>
  <si>
    <t xml:space="preserve">dDocent_Contig_4455</t>
  </si>
  <si>
    <t xml:space="preserve">dDocent_Contig_11320</t>
  </si>
  <si>
    <t xml:space="preserve">dDocent_Contig_25635</t>
  </si>
  <si>
    <t xml:space="preserve">dDocent_Contig_45616</t>
  </si>
  <si>
    <t xml:space="preserve">dDocent_Contig_33841</t>
  </si>
  <si>
    <t xml:space="preserve">dDocent_Contig_13426</t>
  </si>
  <si>
    <t xml:space="preserve">dDocent_Contig_36808</t>
  </si>
  <si>
    <t xml:space="preserve">dDocent_Contig_9813</t>
  </si>
  <si>
    <t xml:space="preserve">dDocent_Contig_26634</t>
  </si>
  <si>
    <t xml:space="preserve">dDocent_Contig_46729</t>
  </si>
  <si>
    <t xml:space="preserve">dDocent_Contig_20307</t>
  </si>
  <si>
    <t xml:space="preserve">dDocent_Contig_7607</t>
  </si>
  <si>
    <t xml:space="preserve">dDocent_Contig_35001</t>
  </si>
  <si>
    <t xml:space="preserve">dDocent_Contig_17157</t>
  </si>
  <si>
    <t xml:space="preserve">dDocent_Contig_6546</t>
  </si>
  <si>
    <t xml:space="preserve">dDocent_Contig_7178</t>
  </si>
  <si>
    <t xml:space="preserve">dDocent_Contig_37264</t>
  </si>
  <si>
    <t xml:space="preserve">dDocent_Contig_2205</t>
  </si>
  <si>
    <t xml:space="preserve">dDocent_Contig_8085</t>
  </si>
  <si>
    <t xml:space="preserve">dDocent_Contig_8930</t>
  </si>
  <si>
    <t xml:space="preserve">dDocent_Contig_18563</t>
  </si>
  <si>
    <t xml:space="preserve">dDocent_Contig_51827</t>
  </si>
  <si>
    <t xml:space="preserve">dDocent_Contig_8603</t>
  </si>
  <si>
    <t xml:space="preserve">dDocent_Contig_21294</t>
  </si>
  <si>
    <t xml:space="preserve">dDocent_Contig_3409</t>
  </si>
  <si>
    <t xml:space="preserve">dDocent_Contig_43191</t>
  </si>
  <si>
    <t xml:space="preserve">dDocent_Contig_251</t>
  </si>
  <si>
    <t xml:space="preserve">dDocent_Contig_8316</t>
  </si>
  <si>
    <t xml:space="preserve">dDocent_Contig_27146</t>
  </si>
  <si>
    <t xml:space="preserve">dDocent_Contig_27605</t>
  </si>
  <si>
    <t xml:space="preserve">dDocent_Contig_9382</t>
  </si>
  <si>
    <t xml:space="preserve">dDocent_Contig_6299</t>
  </si>
  <si>
    <t xml:space="preserve">dDocent_Contig_29246</t>
  </si>
  <si>
    <t xml:space="preserve">dDocent_Contig_15907</t>
  </si>
  <si>
    <t xml:space="preserve">dDocent_Contig_19663</t>
  </si>
  <si>
    <t xml:space="preserve">dDocent_Contig_34675</t>
  </si>
  <si>
    <t xml:space="preserve">dDocent_Contig_15029</t>
  </si>
  <si>
    <t xml:space="preserve">dDocent_Contig_19054</t>
  </si>
  <si>
    <t xml:space="preserve">dDocent_Contig_35109</t>
  </si>
  <si>
    <t xml:space="preserve">dDocent_Contig_11553</t>
  </si>
  <si>
    <t xml:space="preserve">dDocent_Contig_485</t>
  </si>
  <si>
    <t xml:space="preserve">dDocent_Contig_1636</t>
  </si>
  <si>
    <t xml:space="preserve">dDocent_Contig_17580</t>
  </si>
  <si>
    <t xml:space="preserve">dDocent_Contig_35629</t>
  </si>
  <si>
    <t xml:space="preserve">dDocent_Contig_33957</t>
  </si>
  <si>
    <t xml:space="preserve">dDocent_Contig_9993</t>
  </si>
  <si>
    <t xml:space="preserve">dDocent_Contig_28902</t>
  </si>
  <si>
    <t xml:space="preserve">dDocent_Contig_41609</t>
  </si>
  <si>
    <t xml:space="preserve">dDocent_Contig_4050</t>
  </si>
  <si>
    <t xml:space="preserve">dDocent_Contig_8559</t>
  </si>
  <si>
    <t xml:space="preserve">dDocent_Contig_8301</t>
  </si>
  <si>
    <t xml:space="preserve">dDocent_Contig_3495</t>
  </si>
  <si>
    <t xml:space="preserve">dDocent_Contig_14829</t>
  </si>
  <si>
    <t xml:space="preserve">dDocent_Contig_9176</t>
  </si>
  <si>
    <t xml:space="preserve">dDocent_Contig_14302</t>
  </si>
  <si>
    <t xml:space="preserve">dDocent_Contig_29363</t>
  </si>
  <si>
    <t xml:space="preserve">dDocent_Contig_24959</t>
  </si>
  <si>
    <t xml:space="preserve">dDocent_Contig_3720</t>
  </si>
  <si>
    <t xml:space="preserve">dDocent_Contig_5577</t>
  </si>
  <si>
    <t xml:space="preserve">dDocent_Contig_21180</t>
  </si>
  <si>
    <t xml:space="preserve">dDocent_Contig_15481</t>
  </si>
  <si>
    <t xml:space="preserve">dDocent_Contig_1228</t>
  </si>
  <si>
    <t xml:space="preserve">dDocent_Contig_17087</t>
  </si>
  <si>
    <t xml:space="preserve">dDocent_Contig_23819</t>
  </si>
  <si>
    <t xml:space="preserve">dDocent_Contig_19621</t>
  </si>
  <si>
    <t xml:space="preserve">dDocent_Contig_11470</t>
  </si>
  <si>
    <t xml:space="preserve">dDocent_Contig_17971</t>
  </si>
  <si>
    <t xml:space="preserve">dDocent_Contig_37875</t>
  </si>
  <si>
    <t xml:space="preserve">dDocent_Contig_48677</t>
  </si>
  <si>
    <t xml:space="preserve">dDocent_Contig_17954</t>
  </si>
  <si>
    <t xml:space="preserve">dDocent_Contig_16272</t>
  </si>
  <si>
    <t xml:space="preserve">dDocent_Contig_9997</t>
  </si>
  <si>
    <t xml:space="preserve">dDocent_Contig_11236</t>
  </si>
  <si>
    <t xml:space="preserve">dDocent_Contig_2981</t>
  </si>
  <si>
    <t xml:space="preserve">dDocent_Contig_8501</t>
  </si>
  <si>
    <t xml:space="preserve">dDocent_Contig_9263</t>
  </si>
  <si>
    <t xml:space="preserve">dDocent_Contig_983</t>
  </si>
  <si>
    <t xml:space="preserve">dDocent_Contig_19593</t>
  </si>
  <si>
    <t xml:space="preserve">dDocent_Contig_17570</t>
  </si>
  <si>
    <t xml:space="preserve">dDocent_Contig_37413</t>
  </si>
  <si>
    <t xml:space="preserve">dDocent_Contig_13131</t>
  </si>
  <si>
    <t xml:space="preserve">dDocent_Contig_21701</t>
  </si>
  <si>
    <t xml:space="preserve">dDocent_Contig_25709</t>
  </si>
  <si>
    <t xml:space="preserve">dDocent_Contig_38490</t>
  </si>
  <si>
    <t xml:space="preserve">dDocent_Contig_5459</t>
  </si>
  <si>
    <t xml:space="preserve">dDocent_Contig_29329</t>
  </si>
  <si>
    <t xml:space="preserve">dDocent_Contig_5360</t>
  </si>
  <si>
    <t xml:space="preserve">dDocent_Contig_26144</t>
  </si>
  <si>
    <t xml:space="preserve">dDocent_Contig_3822</t>
  </si>
  <si>
    <t xml:space="preserve">dDocent_Contig_1691</t>
  </si>
  <si>
    <t xml:space="preserve">dDocent_Contig_7246</t>
  </si>
  <si>
    <t xml:space="preserve">dDocent_Contig_3568</t>
  </si>
  <si>
    <t xml:space="preserve">dDocent_Contig_16856</t>
  </si>
  <si>
    <t xml:space="preserve">dDocent_Contig_34010</t>
  </si>
  <si>
    <t xml:space="preserve">dDocent_Contig_10556</t>
  </si>
  <si>
    <t xml:space="preserve">dDocent_Contig_25048</t>
  </si>
  <si>
    <t xml:space="preserve">dDocent_Contig_4291</t>
  </si>
  <si>
    <t xml:space="preserve">dDocent_Contig_6571</t>
  </si>
  <si>
    <t xml:space="preserve">dDocent_Contig_24350</t>
  </si>
  <si>
    <t xml:space="preserve">dDocent_Contig_14173</t>
  </si>
  <si>
    <t xml:space="preserve">dDocent_Contig_16247</t>
  </si>
  <si>
    <t xml:space="preserve">dDocent_Contig_20968</t>
  </si>
  <si>
    <t xml:space="preserve">dDocent_Contig_26725</t>
  </si>
  <si>
    <t xml:space="preserve">dDocent_Contig_42703</t>
  </si>
  <si>
    <t xml:space="preserve">dDocent_Contig_2940</t>
  </si>
  <si>
    <t xml:space="preserve">dDocent_Contig_30058</t>
  </si>
  <si>
    <t xml:space="preserve">dDocent_Contig_20174</t>
  </si>
  <si>
    <t xml:space="preserve">dDocent_Contig_28686</t>
  </si>
  <si>
    <t xml:space="preserve">dDocent_Contig_9655</t>
  </si>
  <si>
    <t xml:space="preserve">dDocent_Contig_44631</t>
  </si>
  <si>
    <t xml:space="preserve">dDocent_Contig_10800</t>
  </si>
  <si>
    <t xml:space="preserve">dDocent_Contig_26829</t>
  </si>
  <si>
    <t xml:space="preserve">dDocent_Contig_8109</t>
  </si>
  <si>
    <t xml:space="preserve">dDocent_Contig_29651</t>
  </si>
  <si>
    <t xml:space="preserve">dDocent_Contig_2060</t>
  </si>
  <si>
    <t xml:space="preserve">dDocent_Contig_40081</t>
  </si>
  <si>
    <t xml:space="preserve">dDocent_Contig_749</t>
  </si>
  <si>
    <t xml:space="preserve">dDocent_Contig_6621</t>
  </si>
  <si>
    <t xml:space="preserve">dDocent_Contig_7202</t>
  </si>
  <si>
    <t xml:space="preserve">dDocent_Contig_11995</t>
  </si>
  <si>
    <t xml:space="preserve">dDocent_Contig_22159</t>
  </si>
  <si>
    <t xml:space="preserve">dDocent_Contig_5468</t>
  </si>
  <si>
    <t xml:space="preserve">dDocent_Contig_27729</t>
  </si>
  <si>
    <t xml:space="preserve">dDocent_Contig_24308</t>
  </si>
  <si>
    <t xml:space="preserve">dDocent_Contig_9027</t>
  </si>
  <si>
    <t xml:space="preserve">dDocent_Contig_7405</t>
  </si>
  <si>
    <t xml:space="preserve">dDocent_Contig_13950</t>
  </si>
  <si>
    <t xml:space="preserve">dDocent_Contig_14880</t>
  </si>
  <si>
    <t xml:space="preserve">dDocent_Contig_28735</t>
  </si>
  <si>
    <t xml:space="preserve">dDocent_Contig_2563</t>
  </si>
  <si>
    <t xml:space="preserve">dDocent_Contig_34917</t>
  </si>
  <si>
    <t xml:space="preserve">dDocent_Contig_12882</t>
  </si>
  <si>
    <t xml:space="preserve">dDocent_Contig_14898</t>
  </si>
  <si>
    <t xml:space="preserve">dDocent_Contig_16703</t>
  </si>
  <si>
    <t xml:space="preserve">dDocent_Contig_25452</t>
  </si>
  <si>
    <t xml:space="preserve">dDocent_Contig_27891</t>
  </si>
  <si>
    <t xml:space="preserve">dDocent_Contig_13654</t>
  </si>
  <si>
    <t xml:space="preserve">dDocent_Contig_10276</t>
  </si>
  <si>
    <t xml:space="preserve">dDocent_Contig_24227</t>
  </si>
  <si>
    <t xml:space="preserve">dDocent_Contig_44394</t>
  </si>
  <si>
    <t xml:space="preserve">dDocent_Contig_25805</t>
  </si>
  <si>
    <t xml:space="preserve">dDocent_Contig_28071</t>
  </si>
  <si>
    <t xml:space="preserve">dDocent_Contig_3187</t>
  </si>
  <si>
    <t xml:space="preserve">dDocent_Contig_9834</t>
  </si>
  <si>
    <t xml:space="preserve">dDocent_Contig_3247</t>
  </si>
  <si>
    <t xml:space="preserve">dDocent_Contig_4776</t>
  </si>
  <si>
    <t xml:space="preserve">dDocent_Contig_6998</t>
  </si>
  <si>
    <t xml:space="preserve">dDocent_Contig_24660</t>
  </si>
  <si>
    <t xml:space="preserve">dDocent_Contig_42145</t>
  </si>
  <si>
    <t xml:space="preserve">dDocent_Contig_43636</t>
  </si>
  <si>
    <t xml:space="preserve">dDocent_Contig_41510</t>
  </si>
  <si>
    <t xml:space="preserve">dDocent_Contig_12429</t>
  </si>
  <si>
    <t xml:space="preserve">dDocent_Contig_24427</t>
  </si>
  <si>
    <t xml:space="preserve">dDocent_Contig_39783</t>
  </si>
  <si>
    <t xml:space="preserve">dDocent_Contig_7671</t>
  </si>
  <si>
    <t xml:space="preserve">dDocent_Contig_14132</t>
  </si>
  <si>
    <t xml:space="preserve">dDocent_Contig_16199</t>
  </si>
  <si>
    <t xml:space="preserve">dDocent_Contig_2381</t>
  </si>
  <si>
    <t xml:space="preserve">dDocent_Contig_35532</t>
  </si>
  <si>
    <t xml:space="preserve">dDocent_Contig_17667</t>
  </si>
  <si>
    <t xml:space="preserve">dDocent_Contig_13849</t>
  </si>
  <si>
    <t xml:space="preserve">dDocent_Contig_26004</t>
  </si>
  <si>
    <t xml:space="preserve">dDocent_Contig_15650</t>
  </si>
  <si>
    <t xml:space="preserve">dDocent_Contig_24702</t>
  </si>
  <si>
    <t xml:space="preserve">dDocent_Contig_30199</t>
  </si>
  <si>
    <t xml:space="preserve">dDocent_Contig_18873</t>
  </si>
  <si>
    <t xml:space="preserve">dDocent_Contig_26163</t>
  </si>
  <si>
    <t xml:space="preserve">dDocent_Contig_3641</t>
  </si>
  <si>
    <t xml:space="preserve">dDocent_Contig_3576</t>
  </si>
  <si>
    <t xml:space="preserve">dDocent_Contig_6507</t>
  </si>
  <si>
    <t xml:space="preserve">dDocent_Contig_7394</t>
  </si>
  <si>
    <t xml:space="preserve">dDocent_Contig_34707</t>
  </si>
  <si>
    <t xml:space="preserve">dDocent_Contig_5566</t>
  </si>
  <si>
    <t xml:space="preserve">dDocent_Contig_25425</t>
  </si>
  <si>
    <t xml:space="preserve">dDocent_Contig_31229</t>
  </si>
  <si>
    <t xml:space="preserve">dDocent_Contig_15922</t>
  </si>
  <si>
    <t xml:space="preserve">dDocent_Contig_11829</t>
  </si>
  <si>
    <t xml:space="preserve">dDocent_Contig_12442</t>
  </si>
  <si>
    <t xml:space="preserve">dDocent_Contig_7915</t>
  </si>
  <si>
    <t xml:space="preserve">dDocent_Contig_29073</t>
  </si>
  <si>
    <t xml:space="preserve">dDocent_Contig_37930</t>
  </si>
  <si>
    <t xml:space="preserve">dDocent_Contig_19135</t>
  </si>
  <si>
    <t xml:space="preserve">dDocent_Contig_7861</t>
  </si>
  <si>
    <t xml:space="preserve">dDocent_Contig_31897</t>
  </si>
  <si>
    <t xml:space="preserve">dDocent_Contig_35115</t>
  </si>
  <si>
    <t xml:space="preserve">dDocent_Contig_14407</t>
  </si>
  <si>
    <t xml:space="preserve">dDocent_Contig_5239</t>
  </si>
  <si>
    <t xml:space="preserve">dDocent_Contig_36182</t>
  </si>
  <si>
    <t xml:space="preserve">dDocent_Contig_2389</t>
  </si>
  <si>
    <t xml:space="preserve">dDocent_Contig_23017</t>
  </si>
  <si>
    <t xml:space="preserve">dDocent_Contig_39556</t>
  </si>
  <si>
    <t xml:space="preserve">dDocent_Contig_17877</t>
  </si>
  <si>
    <t xml:space="preserve">dDocent_Contig_26982</t>
  </si>
  <si>
    <t xml:space="preserve">dDocent_Contig_8137</t>
  </si>
  <si>
    <t xml:space="preserve">dDocent_Contig_7440</t>
  </si>
  <si>
    <t xml:space="preserve">dDocent_Contig_8638</t>
  </si>
  <si>
    <t xml:space="preserve">dDocent_Contig_21776</t>
  </si>
  <si>
    <t xml:space="preserve">dDocent_Contig_12037</t>
  </si>
  <si>
    <t xml:space="preserve">dDocent_Contig_699</t>
  </si>
  <si>
    <t xml:space="preserve">dDocent_Contig_39639</t>
  </si>
  <si>
    <t xml:space="preserve">dDocent_Contig_42458</t>
  </si>
  <si>
    <t xml:space="preserve">dDocent_Contig_4320</t>
  </si>
  <si>
    <t xml:space="preserve">dDocent_Contig_15314</t>
  </si>
  <si>
    <t xml:space="preserve">dDocent_Contig_4051</t>
  </si>
  <si>
    <t xml:space="preserve">dDocent_Contig_26824</t>
  </si>
  <si>
    <t xml:space="preserve">dDocent_Contig_454</t>
  </si>
  <si>
    <t xml:space="preserve">dDocent_Contig_5180</t>
  </si>
  <si>
    <t xml:space="preserve">dDocent_Contig_28544</t>
  </si>
  <si>
    <t xml:space="preserve">dDocent_Contig_46724</t>
  </si>
  <si>
    <t xml:space="preserve">dDocent_Contig_25017</t>
  </si>
  <si>
    <t xml:space="preserve">dDocent_Contig_18131</t>
  </si>
  <si>
    <t xml:space="preserve">dDocent_Contig_6801</t>
  </si>
  <si>
    <t xml:space="preserve">dDocent_Contig_34504</t>
  </si>
  <si>
    <t xml:space="preserve">dDocent_Contig_13705</t>
  </si>
  <si>
    <t xml:space="preserve">dDocent_Contig_436</t>
  </si>
  <si>
    <t xml:space="preserve">dDocent_Contig_11810</t>
  </si>
  <si>
    <t xml:space="preserve">dDocent_Contig_9767</t>
  </si>
  <si>
    <t xml:space="preserve">dDocent_Contig_12827</t>
  </si>
  <si>
    <t xml:space="preserve">dDocent_Contig_14332</t>
  </si>
  <si>
    <t xml:space="preserve">dDocent_Contig_3645</t>
  </si>
  <si>
    <t xml:space="preserve">dDocent_Contig_9413</t>
  </si>
  <si>
    <t xml:space="preserve">dDocent_Contig_17306</t>
  </si>
  <si>
    <t xml:space="preserve">dDocent_Contig_16033</t>
  </si>
  <si>
    <t xml:space="preserve">dDocent_Contig_38832</t>
  </si>
  <si>
    <t xml:space="preserve">dDocent_Contig_9343</t>
  </si>
  <si>
    <t xml:space="preserve">dDocent_Contig_13269</t>
  </si>
  <si>
    <t xml:space="preserve">dDocent_Contig_44927</t>
  </si>
  <si>
    <t xml:space="preserve">dDocent_Contig_9731</t>
  </si>
  <si>
    <t xml:space="preserve">dDocent_Contig_8812</t>
  </si>
  <si>
    <t xml:space="preserve">dDocent_Contig_11150</t>
  </si>
  <si>
    <t xml:space="preserve">dDocent_Contig_21983</t>
  </si>
  <si>
    <t xml:space="preserve">dDocent_Contig_31737</t>
  </si>
  <si>
    <t xml:space="preserve">dDocent_Contig_4902</t>
  </si>
  <si>
    <t xml:space="preserve">dDocent_Contig_42221</t>
  </si>
  <si>
    <t xml:space="preserve">dDocent_Contig_3718</t>
  </si>
  <si>
    <t xml:space="preserve">dDocent_Contig_11861</t>
  </si>
  <si>
    <t xml:space="preserve">dDocent_Contig_7117</t>
  </si>
  <si>
    <t xml:space="preserve">dDocent_Contig_21122</t>
  </si>
  <si>
    <t xml:space="preserve">dDocent_Contig_19439</t>
  </si>
  <si>
    <t xml:space="preserve">dDocent_Contig_21344</t>
  </si>
  <si>
    <t xml:space="preserve">dDocent_Contig_18252</t>
  </si>
  <si>
    <t xml:space="preserve">dDocent_Contig_20189</t>
  </si>
  <si>
    <t xml:space="preserve">dDocent_Contig_8570</t>
  </si>
  <si>
    <t xml:space="preserve">dDocent_Contig_25085</t>
  </si>
  <si>
    <t xml:space="preserve">dDocent_Contig_29209</t>
  </si>
  <si>
    <t xml:space="preserve">dDocent_Contig_33948</t>
  </si>
  <si>
    <t xml:space="preserve">dDocent_Contig_11437</t>
  </si>
  <si>
    <t xml:space="preserve">dDocent_Contig_13522</t>
  </si>
  <si>
    <t xml:space="preserve">dDocent_Contig_15004</t>
  </si>
  <si>
    <t xml:space="preserve">dDocent_Contig_17303</t>
  </si>
  <si>
    <t xml:space="preserve">dDocent_Contig_37041</t>
  </si>
  <si>
    <t xml:space="preserve">dDocent_Contig_32331</t>
  </si>
  <si>
    <t xml:space="preserve">dDocent_Contig_5501</t>
  </si>
  <si>
    <t xml:space="preserve">dDocent_Contig_9029</t>
  </si>
  <si>
    <t xml:space="preserve">dDocent_Contig_25102</t>
  </si>
  <si>
    <t xml:space="preserve">dDocent_Contig_14648</t>
  </si>
  <si>
    <t xml:space="preserve">dDocent_Contig_9210</t>
  </si>
  <si>
    <t xml:space="preserve">dDocent_Contig_28063</t>
  </si>
  <si>
    <t xml:space="preserve">dDocent_Contig_16739</t>
  </si>
  <si>
    <t xml:space="preserve">dDocent_Contig_25756</t>
  </si>
  <si>
    <t xml:space="preserve">dDocent_Contig_33908</t>
  </si>
  <si>
    <t xml:space="preserve">dDocent_Contig_51970</t>
  </si>
  <si>
    <t xml:space="preserve">dDocent_Contig_10315</t>
  </si>
  <si>
    <t xml:space="preserve">dDocent_Contig_5084</t>
  </si>
  <si>
    <t xml:space="preserve">dDocent_Contig_51500</t>
  </si>
  <si>
    <t xml:space="preserve">dDocent_Contig_15772</t>
  </si>
  <si>
    <t xml:space="preserve">dDocent_Contig_24044</t>
  </si>
  <si>
    <t xml:space="preserve">dDocent_Contig_28062</t>
  </si>
  <si>
    <t xml:space="preserve">dDocent_Contig_40467</t>
  </si>
  <si>
    <t xml:space="preserve">dDocent_Contig_21157</t>
  </si>
  <si>
    <t xml:space="preserve">dDocent_Contig_21460</t>
  </si>
  <si>
    <t xml:space="preserve">dDocent_Contig_6463</t>
  </si>
  <si>
    <t xml:space="preserve">dDocent_Contig_29434</t>
  </si>
  <si>
    <t xml:space="preserve">dDocent_Contig_6309</t>
  </si>
  <si>
    <t xml:space="preserve">dDocent_Contig_26728</t>
  </si>
  <si>
    <t xml:space="preserve">dDocent_Contig_4924</t>
  </si>
  <si>
    <t xml:space="preserve">dDocent_Contig_7665</t>
  </si>
  <si>
    <t xml:space="preserve">dDocent_Contig_12289</t>
  </si>
  <si>
    <t xml:space="preserve">dDocent_Contig_18084</t>
  </si>
  <si>
    <t xml:space="preserve">dDocent_Contig_14423</t>
  </si>
  <si>
    <t xml:space="preserve">dDocent_Contig_14632</t>
  </si>
  <si>
    <t xml:space="preserve">dDocent_Contig_18090</t>
  </si>
  <si>
    <t xml:space="preserve">dDocent_Contig_24130</t>
  </si>
  <si>
    <t xml:space="preserve">dDocent_Contig_16892</t>
  </si>
  <si>
    <t xml:space="preserve">dDocent_Contig_20723</t>
  </si>
  <si>
    <t xml:space="preserve">dDocent_Contig_29980</t>
  </si>
  <si>
    <t xml:space="preserve">dDocent_Contig_13017</t>
  </si>
  <si>
    <t xml:space="preserve">dDocent_Contig_15518</t>
  </si>
  <si>
    <t xml:space="preserve">dDocent_Contig_19420</t>
  </si>
  <si>
    <t xml:space="preserve">dDocent_Contig_17179</t>
  </si>
  <si>
    <t xml:space="preserve">dDocent_Contig_4607</t>
  </si>
  <si>
    <t xml:space="preserve">dDocent_Contig_10986</t>
  </si>
  <si>
    <t xml:space="preserve">dDocent_Contig_20304</t>
  </si>
  <si>
    <t xml:space="preserve">dDocent_Contig_4105</t>
  </si>
  <si>
    <t xml:space="preserve">dDocent_Contig_16950</t>
  </si>
  <si>
    <t xml:space="preserve">dDocent_Contig_770</t>
  </si>
  <si>
    <t xml:space="preserve">dDocent_Contig_29232</t>
  </si>
  <si>
    <t xml:space="preserve">dDocent_Contig_8345</t>
  </si>
  <si>
    <t xml:space="preserve">dDocent_Contig_42599</t>
  </si>
  <si>
    <t xml:space="preserve">dDocent_Contig_7881</t>
  </si>
  <si>
    <t xml:space="preserve">dDocent_Contig_13147</t>
  </si>
  <si>
    <t xml:space="preserve">dDocent_Contig_25035</t>
  </si>
  <si>
    <t xml:space="preserve">dDocent_Contig_29910</t>
  </si>
  <si>
    <t xml:space="preserve">dDocent_Contig_21954</t>
  </si>
  <si>
    <t xml:space="preserve">dDocent_Contig_29977</t>
  </si>
  <si>
    <t xml:space="preserve">dDocent_Contig_4493</t>
  </si>
  <si>
    <t xml:space="preserve">dDocent_Contig_9092</t>
  </si>
  <si>
    <t xml:space="preserve">dDocent_Contig_17420</t>
  </si>
  <si>
    <t xml:space="preserve">dDocent_Contig_21156</t>
  </si>
  <si>
    <t xml:space="preserve">dDocent_Contig_11776</t>
  </si>
  <si>
    <t xml:space="preserve">dDocent_Contig_29640</t>
  </si>
  <si>
    <t xml:space="preserve">dDocent_Contig_7668</t>
  </si>
  <si>
    <t xml:space="preserve">dDocent_Contig_36518</t>
  </si>
  <si>
    <t xml:space="preserve">dDocent_Contig_28483</t>
  </si>
  <si>
    <t xml:space="preserve">dDocent_Contig_45347</t>
  </si>
  <si>
    <t xml:space="preserve">dDocent_Contig_10697</t>
  </si>
  <si>
    <t xml:space="preserve">dDocent_Contig_39062</t>
  </si>
  <si>
    <t xml:space="preserve">dDocent_Contig_30289</t>
  </si>
  <si>
    <t xml:space="preserve">dDocent_Contig_51292</t>
  </si>
  <si>
    <t xml:space="preserve">dDocent_Contig_22266</t>
  </si>
  <si>
    <t xml:space="preserve">dDocent_Contig_1461</t>
  </si>
  <si>
    <t xml:space="preserve">dDocent_Contig_4534</t>
  </si>
  <si>
    <t xml:space="preserve">dDocent_Contig_20225</t>
  </si>
  <si>
    <t xml:space="preserve">dDocent_Contig_19002</t>
  </si>
  <si>
    <t xml:space="preserve">dDocent_Contig_6498</t>
  </si>
  <si>
    <t xml:space="preserve">dDocent_Contig_14474</t>
  </si>
  <si>
    <t xml:space="preserve">dDocent_Contig_19422</t>
  </si>
  <si>
    <t xml:space="preserve">dDocent_Contig_28367</t>
  </si>
  <si>
    <t xml:space="preserve">dDocent_Contig_6668</t>
  </si>
  <si>
    <t xml:space="preserve">dDocent_Contig_9416</t>
  </si>
  <si>
    <t xml:space="preserve">dDocent_Contig_11137</t>
  </si>
  <si>
    <t xml:space="preserve">dDocent_Contig_7927</t>
  </si>
  <si>
    <t xml:space="preserve">dDocent_Contig_1067</t>
  </si>
  <si>
    <t xml:space="preserve">dDocent_Contig_13003</t>
  </si>
  <si>
    <t xml:space="preserve">dDocent_Contig_9605</t>
  </si>
  <si>
    <t xml:space="preserve">dDocent_Contig_24858</t>
  </si>
  <si>
    <t xml:space="preserve">dDocent_Contig_22496</t>
  </si>
  <si>
    <t xml:space="preserve">dDocent_Contig_10295</t>
  </si>
  <si>
    <t xml:space="preserve">dDocent_Contig_38613</t>
  </si>
  <si>
    <t xml:space="preserve">dDocent_Contig_36101</t>
  </si>
  <si>
    <t xml:space="preserve">dDocent_Contig_23091</t>
  </si>
  <si>
    <t xml:space="preserve">dDocent_Contig_6454</t>
  </si>
  <si>
    <t xml:space="preserve">dDocent_Contig_6648</t>
  </si>
  <si>
    <t xml:space="preserve">dDocent_Contig_45182</t>
  </si>
  <si>
    <t xml:space="preserve">dDocent_Contig_3820</t>
  </si>
  <si>
    <t xml:space="preserve">dDocent_Contig_7780</t>
  </si>
  <si>
    <t xml:space="preserve">dDocent_Contig_7407</t>
  </si>
  <si>
    <t xml:space="preserve">dDocent_Contig_12068</t>
  </si>
  <si>
    <t xml:space="preserve">dDocent_Contig_30736</t>
  </si>
  <si>
    <t xml:space="preserve">dDocent_Contig_36685</t>
  </si>
  <si>
    <t xml:space="preserve">dDocent_Contig_20872</t>
  </si>
  <si>
    <t xml:space="preserve">dDocent_Contig_17134</t>
  </si>
  <si>
    <t xml:space="preserve">dDocent_Contig_9116</t>
  </si>
  <si>
    <t xml:space="preserve">dDocent_Contig_21283</t>
  </si>
  <si>
    <t xml:space="preserve">dDocent_Contig_14042</t>
  </si>
  <si>
    <t xml:space="preserve">dDocent_Contig_18577</t>
  </si>
  <si>
    <t xml:space="preserve">dDocent_Contig_48020</t>
  </si>
  <si>
    <t xml:space="preserve">dDocent_Contig_14453</t>
  </si>
  <si>
    <t xml:space="preserve">dDocent_Contig_31583</t>
  </si>
  <si>
    <t xml:space="preserve">dDocent_Contig_16716</t>
  </si>
  <si>
    <t xml:space="preserve">dDocent_Contig_3131</t>
  </si>
  <si>
    <t xml:space="preserve">dDocent_Contig_25798</t>
  </si>
  <si>
    <t xml:space="preserve">dDocent_Contig_17443</t>
  </si>
  <si>
    <t xml:space="preserve">dDocent_Contig_36559</t>
  </si>
  <si>
    <t xml:space="preserve">dDocent_Contig_26607</t>
  </si>
  <si>
    <t xml:space="preserve">dDocent_Contig_15511</t>
  </si>
  <si>
    <t xml:space="preserve">dDocent_Contig_19544</t>
  </si>
  <si>
    <t xml:space="preserve">dDocent_Contig_26137</t>
  </si>
  <si>
    <t xml:space="preserve">dDocent_Contig_2225</t>
  </si>
  <si>
    <t xml:space="preserve">dDocent_Contig_5293</t>
  </si>
  <si>
    <t xml:space="preserve">dDocent_Contig_46399</t>
  </si>
  <si>
    <t xml:space="preserve">dDocent_Contig_8895</t>
  </si>
  <si>
    <t xml:space="preserve">dDocent_Contig_13352</t>
  </si>
  <si>
    <t xml:space="preserve">dDocent_Contig_2085</t>
  </si>
  <si>
    <t xml:space="preserve">dDocent_Contig_4527</t>
  </si>
  <si>
    <t xml:space="preserve">dDocent_Contig_2342</t>
  </si>
  <si>
    <t xml:space="preserve">dDocent_Contig_5850</t>
  </si>
  <si>
    <t xml:space="preserve">dDocent_Contig_5332</t>
  </si>
  <si>
    <t xml:space="preserve">dDocent_Contig_25968</t>
  </si>
  <si>
    <t xml:space="preserve">dDocent_Contig_33275</t>
  </si>
  <si>
    <t xml:space="preserve">dDocent_Contig_11752</t>
  </si>
  <si>
    <t xml:space="preserve">dDocent_Contig_5335</t>
  </si>
  <si>
    <t xml:space="preserve">dDocent_Contig_7590</t>
  </si>
  <si>
    <t xml:space="preserve">dDocent_Contig_12697</t>
  </si>
  <si>
    <t xml:space="preserve">dDocent_Contig_30365</t>
  </si>
  <si>
    <t xml:space="preserve">dDocent_Contig_19923</t>
  </si>
  <si>
    <t xml:space="preserve">dDocent_Contig_5776</t>
  </si>
  <si>
    <t xml:space="preserve">dDocent_Contig_17892</t>
  </si>
  <si>
    <t xml:space="preserve">dDocent_Contig_45245</t>
  </si>
  <si>
    <t xml:space="preserve">dDocent_Contig_9762</t>
  </si>
  <si>
    <t xml:space="preserve">dDocent_Contig_32513</t>
  </si>
  <si>
    <t xml:space="preserve">dDocent_Contig_14497</t>
  </si>
  <si>
    <t xml:space="preserve">dDocent_Contig_16656</t>
  </si>
  <si>
    <t xml:space="preserve">dDocent_Contig_8680</t>
  </si>
  <si>
    <t xml:space="preserve">dDocent_Contig_39682</t>
  </si>
  <si>
    <t xml:space="preserve">dDocent_Contig_3533</t>
  </si>
  <si>
    <t xml:space="preserve">dDocent_Contig_26155</t>
  </si>
  <si>
    <t xml:space="preserve">dDocent_Contig_28739</t>
  </si>
  <si>
    <t xml:space="preserve">dDocent_Contig_36740</t>
  </si>
  <si>
    <t xml:space="preserve">dDocent_Contig_40510</t>
  </si>
  <si>
    <t xml:space="preserve">dDocent_Contig_12834</t>
  </si>
  <si>
    <t xml:space="preserve">dDocent_Contig_2243</t>
  </si>
  <si>
    <t xml:space="preserve">dDocent_Contig_22198</t>
  </si>
  <si>
    <t xml:space="preserve">dDocent_Contig_29388</t>
  </si>
  <si>
    <t xml:space="preserve">dDocent_Contig_14741</t>
  </si>
  <si>
    <t xml:space="preserve">dDocent_Contig_4585</t>
  </si>
  <si>
    <t xml:space="preserve">dDocent_Contig_33381</t>
  </si>
  <si>
    <t xml:space="preserve">dDocent_Contig_7877</t>
  </si>
  <si>
    <t xml:space="preserve">dDocent_Contig_4562</t>
  </si>
  <si>
    <t xml:space="preserve">dDocent_Contig_23031</t>
  </si>
  <si>
    <t xml:space="preserve">dDocent_Contig_41253</t>
  </si>
  <si>
    <t xml:space="preserve">dDocent_Contig_3020</t>
  </si>
  <si>
    <t xml:space="preserve">dDocent_Contig_13406</t>
  </si>
  <si>
    <t xml:space="preserve">dDocent_Contig_38597</t>
  </si>
  <si>
    <t xml:space="preserve">dDocent_Contig_20180</t>
  </si>
  <si>
    <t xml:space="preserve">dDocent_Contig_3759</t>
  </si>
  <si>
    <t xml:space="preserve">dDocent_Contig_5323</t>
  </si>
  <si>
    <t xml:space="preserve">dDocent_Contig_21073</t>
  </si>
  <si>
    <t xml:space="preserve">dDocent_Contig_21967</t>
  </si>
  <si>
    <t xml:space="preserve">dDocent_Contig_7423</t>
  </si>
  <si>
    <t xml:space="preserve">dDocent_Contig_27048</t>
  </si>
  <si>
    <t xml:space="preserve">dDocent_Contig_3364</t>
  </si>
  <si>
    <t xml:space="preserve">dDocent_Contig_12103</t>
  </si>
  <si>
    <t xml:space="preserve">dDocent_Contig_18063</t>
  </si>
  <si>
    <t xml:space="preserve">dDocent_Contig_18357</t>
  </si>
  <si>
    <t xml:space="preserve">dDocent_Contig_11203</t>
  </si>
  <si>
    <t xml:space="preserve">dDocent_Contig_11711</t>
  </si>
  <si>
    <t xml:space="preserve">dDocent_Contig_23121</t>
  </si>
  <si>
    <t xml:space="preserve">dDocent_Contig_27724</t>
  </si>
  <si>
    <t xml:space="preserve">dDocent_Contig_18638</t>
  </si>
  <si>
    <t xml:space="preserve">dDocent_Contig_20706</t>
  </si>
  <si>
    <t xml:space="preserve">dDocent_Contig_9487</t>
  </si>
  <si>
    <t xml:space="preserve">dDocent_Contig_31113</t>
  </si>
  <si>
    <t xml:space="preserve">dDocent_Contig_12929</t>
  </si>
  <si>
    <t xml:space="preserve">dDocent_Contig_7462</t>
  </si>
  <si>
    <t xml:space="preserve">dDocent_Contig_23882</t>
  </si>
  <si>
    <t xml:space="preserve">dDocent_Contig_22600</t>
  </si>
  <si>
    <t xml:space="preserve">dDocent_Contig_17054</t>
  </si>
  <si>
    <t xml:space="preserve">dDocent_Contig_6474</t>
  </si>
  <si>
    <t xml:space="preserve">dDocent_Contig_8997</t>
  </si>
  <si>
    <t xml:space="preserve">dDocent_Contig_16004</t>
  </si>
  <si>
    <t xml:space="preserve">dDocent_Contig_17416</t>
  </si>
  <si>
    <t xml:space="preserve">dDocent_Contig_15154</t>
  </si>
  <si>
    <t xml:space="preserve">dDocent_Contig_21101</t>
  </si>
  <si>
    <t xml:space="preserve">dDocent_Contig_25275</t>
  </si>
  <si>
    <t xml:space="preserve">dDocent_Contig_45782</t>
  </si>
  <si>
    <t xml:space="preserve">dDocent_Contig_33749</t>
  </si>
  <si>
    <t xml:space="preserve">dDocent_Contig_7076</t>
  </si>
  <si>
    <t xml:space="preserve">dDocent_Contig_38779</t>
  </si>
  <si>
    <t xml:space="preserve">dDocent_Contig_20030</t>
  </si>
  <si>
    <t xml:space="preserve">dDocent_Contig_5504</t>
  </si>
  <si>
    <t xml:space="preserve">dDocent_Contig_3902</t>
  </si>
  <si>
    <t xml:space="preserve">dDocent_Contig_8036</t>
  </si>
  <si>
    <t xml:space="preserve">dDocent_Contig_9636</t>
  </si>
  <si>
    <t xml:space="preserve">dDocent_Contig_19692</t>
  </si>
  <si>
    <t xml:space="preserve">dDocent_Contig_35574</t>
  </si>
  <si>
    <t xml:space="preserve">dDocent_Contig_35009</t>
  </si>
  <si>
    <t xml:space="preserve">dDocent_Contig_27742</t>
  </si>
  <si>
    <t xml:space="preserve">dDocent_Contig_30056</t>
  </si>
  <si>
    <t xml:space="preserve">dDocent_Contig_19697</t>
  </si>
  <si>
    <t xml:space="preserve">dDocent_Contig_23667</t>
  </si>
  <si>
    <t xml:space="preserve">dDocent_Contig_48774</t>
  </si>
  <si>
    <t xml:space="preserve">dDocent_Contig_26578</t>
  </si>
  <si>
    <t xml:space="preserve">dDocent_Contig_5930</t>
  </si>
  <si>
    <t xml:space="preserve">dDocent_Contig_16243</t>
  </si>
  <si>
    <t xml:space="preserve">dDocent_Contig_18282</t>
  </si>
  <si>
    <t xml:space="preserve">dDocent_Contig_16735</t>
  </si>
  <si>
    <t xml:space="preserve">dDocent_Contig_7196</t>
  </si>
  <si>
    <t xml:space="preserve">dDocent_Contig_15405</t>
  </si>
  <si>
    <t xml:space="preserve">dDocent_Contig_19049</t>
  </si>
  <si>
    <t xml:space="preserve">dDocent_Contig_19323</t>
  </si>
  <si>
    <t xml:space="preserve">dDocent_Contig_20491</t>
  </si>
  <si>
    <t xml:space="preserve">dDocent_Contig_13451</t>
  </si>
  <si>
    <t xml:space="preserve">dDocent_Contig_38536</t>
  </si>
  <si>
    <t xml:space="preserve">dDocent_Contig_23986</t>
  </si>
  <si>
    <t xml:space="preserve">dDocent_Contig_5974</t>
  </si>
  <si>
    <t xml:space="preserve">dDocent_Contig_3117</t>
  </si>
  <si>
    <t xml:space="preserve">dDocent_Contig_11282</t>
  </si>
  <si>
    <t xml:space="preserve">dDocent_Contig_14459</t>
  </si>
  <si>
    <t xml:space="preserve">dDocent_Contig_30999</t>
  </si>
  <si>
    <t xml:space="preserve">dDocent_Contig_1490</t>
  </si>
  <si>
    <t xml:space="preserve">dDocent_Contig_19862</t>
  </si>
  <si>
    <t xml:space="preserve">dDocent_Contig_5654</t>
  </si>
  <si>
    <t xml:space="preserve">dDocent_Contig_32161</t>
  </si>
  <si>
    <t xml:space="preserve">dDocent_Contig_19529</t>
  </si>
  <si>
    <t xml:space="preserve">dDocent_Contig_14995</t>
  </si>
  <si>
    <t xml:space="preserve">dDocent_Contig_35217</t>
  </si>
  <si>
    <t xml:space="preserve">dDocent_Contig_10152</t>
  </si>
  <si>
    <t xml:space="preserve">dDocent_Contig_16751</t>
  </si>
  <si>
    <t xml:space="preserve">dDocent_Contig_4860</t>
  </si>
  <si>
    <t xml:space="preserve">dDocent_Contig_21726</t>
  </si>
  <si>
    <t xml:space="preserve">dDocent_Contig_45186</t>
  </si>
  <si>
    <t xml:space="preserve">dDocent_Contig_9559</t>
  </si>
  <si>
    <t xml:space="preserve">dDocent_Contig_30102</t>
  </si>
  <si>
    <t xml:space="preserve">dDocent_Contig_30496</t>
  </si>
  <si>
    <t xml:space="preserve">dDocent_Contig_3743</t>
  </si>
  <si>
    <t xml:space="preserve">dDocent_Contig_3929</t>
  </si>
  <si>
    <t xml:space="preserve">dDocent_Contig_5391</t>
  </si>
  <si>
    <t xml:space="preserve">dDocent_Contig_8071</t>
  </si>
  <si>
    <t xml:space="preserve">dDocent_Contig_8175</t>
  </si>
  <si>
    <t xml:space="preserve">dDocent_Contig_12561</t>
  </si>
  <si>
    <t xml:space="preserve">dDocent_Contig_13559</t>
  </si>
  <si>
    <t xml:space="preserve">dDocent_Contig_24506</t>
  </si>
  <si>
    <t xml:space="preserve">dDocent_Contig_36540</t>
  </si>
  <si>
    <t xml:space="preserve">dDocent_Contig_38050</t>
  </si>
  <si>
    <t xml:space="preserve">dDocent_Contig_3122</t>
  </si>
  <si>
    <t xml:space="preserve">dDocent_Contig_10086</t>
  </si>
  <si>
    <t xml:space="preserve">dDocent_Contig_12714</t>
  </si>
  <si>
    <t xml:space="preserve">dDocent_Contig_23398</t>
  </si>
  <si>
    <t xml:space="preserve">dDocent_Contig_24754</t>
  </si>
  <si>
    <t xml:space="preserve">dDocent_Contig_27484</t>
  </si>
  <si>
    <t xml:space="preserve">dDocent_Contig_29647</t>
  </si>
  <si>
    <t xml:space="preserve">dDocent_Contig_26878</t>
  </si>
  <si>
    <t xml:space="preserve">dDocent_Contig_20663</t>
  </si>
  <si>
    <t xml:space="preserve">dDocent_Contig_21708</t>
  </si>
  <si>
    <t xml:space="preserve">dDocent_Contig_9608</t>
  </si>
  <si>
    <t xml:space="preserve">dDocent_Contig_15126</t>
  </si>
  <si>
    <t xml:space="preserve">dDocent_Contig_3728</t>
  </si>
  <si>
    <t xml:space="preserve">dDocent_Contig_28801</t>
  </si>
  <si>
    <t xml:space="preserve">dDocent_Contig_2612</t>
  </si>
  <si>
    <t xml:space="preserve">dDocent_Contig_32595</t>
  </si>
  <si>
    <t xml:space="preserve">dDocent_Contig_21835</t>
  </si>
  <si>
    <t xml:space="preserve">dDocent_Contig_13513</t>
  </si>
  <si>
    <t xml:space="preserve">dDocent_Contig_14564</t>
  </si>
  <si>
    <t xml:space="preserve">dDocent_Contig_15131</t>
  </si>
  <si>
    <t xml:space="preserve">dDocent_Contig_27601</t>
  </si>
  <si>
    <t xml:space="preserve">dDocent_Contig_4339</t>
  </si>
  <si>
    <t xml:space="preserve">dDocent_Contig_6264</t>
  </si>
  <si>
    <t xml:space="preserve">dDocent_Contig_5316</t>
  </si>
  <si>
    <t xml:space="preserve">dDocent_Contig_20133</t>
  </si>
  <si>
    <t xml:space="preserve">dDocent_Contig_46098</t>
  </si>
  <si>
    <t xml:space="preserve">dDocent_Contig_10906</t>
  </si>
  <si>
    <t xml:space="preserve">dDocent_Contig_5018</t>
  </si>
  <si>
    <t xml:space="preserve">dDocent_Contig_13277</t>
  </si>
  <si>
    <t xml:space="preserve">dDocent_Contig_26868</t>
  </si>
  <si>
    <t xml:space="preserve">dDocent_Contig_19873</t>
  </si>
  <si>
    <t xml:space="preserve">dDocent_Contig_6245</t>
  </si>
  <si>
    <t xml:space="preserve">dDocent_Contig_9357</t>
  </si>
  <si>
    <t xml:space="preserve">dDocent_Contig_20690</t>
  </si>
  <si>
    <t xml:space="preserve">dDocent_Contig_31640</t>
  </si>
  <si>
    <t xml:space="preserve">dDocent_Contig_11617</t>
  </si>
  <si>
    <t xml:space="preserve">dDocent_Contig_3871</t>
  </si>
  <si>
    <t xml:space="preserve">dDocent_Contig_14127</t>
  </si>
  <si>
    <t xml:space="preserve">dDocent_Contig_19990</t>
  </si>
  <si>
    <t xml:space="preserve">dDocent_Contig_34828</t>
  </si>
  <si>
    <t xml:space="preserve">dDocent_Contig_22401</t>
  </si>
  <si>
    <t xml:space="preserve">dDocent_Contig_13764</t>
  </si>
  <si>
    <t xml:space="preserve">dDocent_Contig_26828</t>
  </si>
  <si>
    <t xml:space="preserve">dDocent_Contig_18012</t>
  </si>
  <si>
    <t xml:space="preserve">dDocent_Contig_31170</t>
  </si>
  <si>
    <t xml:space="preserve">dDocent_Contig_47582</t>
  </si>
  <si>
    <t xml:space="preserve">dDocent_Contig_25848</t>
  </si>
  <si>
    <t xml:space="preserve">dDocent_Contig_24975</t>
  </si>
  <si>
    <t xml:space="preserve">dDocent_Contig_24052</t>
  </si>
  <si>
    <t xml:space="preserve">dDocent_Contig_29637</t>
  </si>
  <si>
    <t xml:space="preserve">dDocent_Contig_8909</t>
  </si>
  <si>
    <t xml:space="preserve">dDocent_Contig_19566</t>
  </si>
  <si>
    <t xml:space="preserve">dDocent_Contig_14724</t>
  </si>
  <si>
    <t xml:space="preserve">dDocent_Contig_5913</t>
  </si>
  <si>
    <t xml:space="preserve">dDocent_Contig_11402</t>
  </si>
  <si>
    <t xml:space="preserve">dDocent_Contig_13880</t>
  </si>
  <si>
    <t xml:space="preserve">dDocent_Contig_2796</t>
  </si>
  <si>
    <t xml:space="preserve">dDocent_Contig_5775</t>
  </si>
  <si>
    <t xml:space="preserve">dDocent_Contig_13417</t>
  </si>
  <si>
    <t xml:space="preserve">dDocent_Contig_32684</t>
  </si>
  <si>
    <t xml:space="preserve">dDocent_Contig_9232</t>
  </si>
  <si>
    <t xml:space="preserve">dDocent_Contig_31489</t>
  </si>
  <si>
    <t xml:space="preserve">dDocent_Contig_5050</t>
  </si>
  <si>
    <t xml:space="preserve">dDocent_Contig_8477</t>
  </si>
  <si>
    <t xml:space="preserve">dDocent_Contig_30052</t>
  </si>
  <si>
    <t xml:space="preserve">dDocent_Contig_32680</t>
  </si>
  <si>
    <t xml:space="preserve">dDocent_Contig_3028</t>
  </si>
  <si>
    <t xml:space="preserve">dDocent_Contig_15959</t>
  </si>
  <si>
    <t xml:space="preserve">dDocent_Contig_24800</t>
  </si>
  <si>
    <t xml:space="preserve">dDocent_Contig_25095</t>
  </si>
  <si>
    <t xml:space="preserve">dDocent_Contig_35146</t>
  </si>
  <si>
    <t xml:space="preserve">dDocent_Contig_20244</t>
  </si>
  <si>
    <t xml:space="preserve">dDocent_Contig_29454</t>
  </si>
  <si>
    <t xml:space="preserve">dDocent_Contig_714</t>
  </si>
  <si>
    <t xml:space="preserve">dDocent_Contig_30957</t>
  </si>
  <si>
    <t xml:space="preserve">dDocent_Contig_17961</t>
  </si>
  <si>
    <t xml:space="preserve">dDocent_Contig_28864</t>
  </si>
  <si>
    <t xml:space="preserve">dDocent_Contig_36561</t>
  </si>
  <si>
    <t xml:space="preserve">dDocent_Contig_8936</t>
  </si>
  <si>
    <t xml:space="preserve">dDocent_Contig_1848</t>
  </si>
  <si>
    <t xml:space="preserve">dDocent_Contig_16811</t>
  </si>
  <si>
    <t xml:space="preserve">dDocent_Contig_31665</t>
  </si>
  <si>
    <t xml:space="preserve">dDocent_Contig_31251</t>
  </si>
  <si>
    <t xml:space="preserve">dDocent_Contig_19051</t>
  </si>
  <si>
    <t xml:space="preserve">dDocent_Contig_30025</t>
  </si>
  <si>
    <t xml:space="preserve">dDocent_Contig_18709</t>
  </si>
  <si>
    <t xml:space="preserve">dDocent_Contig_23261</t>
  </si>
  <si>
    <t xml:space="preserve">dDocent_Contig_13110</t>
  </si>
  <si>
    <t xml:space="preserve">dDocent_Contig_29601</t>
  </si>
  <si>
    <t xml:space="preserve">dDocent_Contig_10994</t>
  </si>
  <si>
    <t xml:space="preserve">dDocent_Contig_29555</t>
  </si>
  <si>
    <t xml:space="preserve">dDocent_Contig_8213</t>
  </si>
  <si>
    <t xml:space="preserve">dDocent_Contig_9785</t>
  </si>
  <si>
    <t xml:space="preserve">dDocent_Contig_15803</t>
  </si>
  <si>
    <t xml:space="preserve">dDocent_Contig_747</t>
  </si>
  <si>
    <t xml:space="preserve">dDocent_Contig_20117</t>
  </si>
  <si>
    <t xml:space="preserve">dDocent_Contig_29674</t>
  </si>
  <si>
    <t xml:space="preserve">dDocent_Contig_13001</t>
  </si>
  <si>
    <t xml:space="preserve">dDocent_Contig_756</t>
  </si>
  <si>
    <t xml:space="preserve">dDocent_Contig_5002</t>
  </si>
  <si>
    <t xml:space="preserve">dDocent_Contig_11148</t>
  </si>
  <si>
    <t xml:space="preserve">dDocent_Contig_24123</t>
  </si>
  <si>
    <t xml:space="preserve">dDocent_Contig_30799</t>
  </si>
  <si>
    <t xml:space="preserve">dDocent_Contig_3455</t>
  </si>
  <si>
    <t xml:space="preserve">dDocent_Contig_22723</t>
  </si>
  <si>
    <t xml:space="preserve">dDocent_Contig_4885</t>
  </si>
  <si>
    <t xml:space="preserve">dDocent_Contig_34430</t>
  </si>
  <si>
    <t xml:space="preserve">dDocent_Contig_10855</t>
  </si>
  <si>
    <t xml:space="preserve">dDocent_Contig_24397</t>
  </si>
  <si>
    <t xml:space="preserve">dDocent_Contig_11606</t>
  </si>
  <si>
    <t xml:space="preserve">dDocent_Contig_20946</t>
  </si>
  <si>
    <t xml:space="preserve">dDocent_Contig_17398</t>
  </si>
  <si>
    <t xml:space="preserve">dDocent_Contig_11096</t>
  </si>
  <si>
    <t xml:space="preserve">dDocent_Contig_33084</t>
  </si>
  <si>
    <t xml:space="preserve">dDocent_Contig_40465</t>
  </si>
  <si>
    <t xml:space="preserve">dDocent_Contig_21419</t>
  </si>
  <si>
    <t xml:space="preserve">dDocent_Contig_33390</t>
  </si>
  <si>
    <t xml:space="preserve">dDocent_Contig_25600</t>
  </si>
  <si>
    <t xml:space="preserve">dDocent_Contig_19085</t>
  </si>
  <si>
    <t xml:space="preserve">dDocent_Contig_5289</t>
  </si>
  <si>
    <t xml:space="preserve">dDocent_Contig_7526</t>
  </si>
  <si>
    <t xml:space="preserve">dDocent_Contig_47898</t>
  </si>
  <si>
    <t xml:space="preserve">dDocent_Contig_28589</t>
  </si>
  <si>
    <t xml:space="preserve">dDocent_Contig_2099</t>
  </si>
  <si>
    <t xml:space="preserve">dDocent_Contig_4588</t>
  </si>
  <si>
    <t xml:space="preserve">dDocent_Contig_5063</t>
  </si>
  <si>
    <t xml:space="preserve">dDocent_Contig_6409</t>
  </si>
  <si>
    <t xml:space="preserve">dDocent_Contig_20848</t>
  </si>
  <si>
    <t xml:space="preserve">dDocent_Contig_17745</t>
  </si>
  <si>
    <t xml:space="preserve">dDocent_Contig_3595</t>
  </si>
  <si>
    <t xml:space="preserve">dDocent_Contig_5153</t>
  </si>
  <si>
    <t xml:space="preserve">dDocent_Contig_5333</t>
  </si>
  <si>
    <t xml:space="preserve">dDocent_Contig_7457</t>
  </si>
  <si>
    <t xml:space="preserve">dDocent_Contig_10193</t>
  </si>
  <si>
    <t xml:space="preserve">dDocent_Contig_4936</t>
  </si>
  <si>
    <t xml:space="preserve">dDocent_Contig_19290</t>
  </si>
  <si>
    <t xml:space="preserve">dDocent_Contig_24318</t>
  </si>
  <si>
    <t xml:space="preserve">dDocent_Contig_25917</t>
  </si>
  <si>
    <t xml:space="preserve">dDocent_Contig_16323</t>
  </si>
  <si>
    <t xml:space="preserve">dDocent_Contig_38541</t>
  </si>
  <si>
    <t xml:space="preserve">dDocent_Contig_11552</t>
  </si>
  <si>
    <t xml:space="preserve">dDocent_Contig_3603</t>
  </si>
  <si>
    <t xml:space="preserve">dDocent_Contig_7707</t>
  </si>
  <si>
    <t xml:space="preserve">dDocent_Contig_30273</t>
  </si>
  <si>
    <t xml:space="preserve">dDocent_Contig_18632</t>
  </si>
  <si>
    <t xml:space="preserve">dDocent_Contig_18502</t>
  </si>
  <si>
    <t xml:space="preserve">dDocent_Contig_7418</t>
  </si>
  <si>
    <t xml:space="preserve">dDocent_Contig_5241</t>
  </si>
  <si>
    <t xml:space="preserve">dDocent_Contig_12818</t>
  </si>
  <si>
    <t xml:space="preserve">dDocent_Contig_1508</t>
  </si>
  <si>
    <t xml:space="preserve">dDocent_Contig_12211</t>
  </si>
  <si>
    <t xml:space="preserve">dDocent_Contig_18486</t>
  </si>
  <si>
    <t xml:space="preserve">dDocent_Contig_3700</t>
  </si>
  <si>
    <t xml:space="preserve">dDocent_Contig_6766</t>
  </si>
  <si>
    <t xml:space="preserve">dDocent_Contig_18845</t>
  </si>
  <si>
    <t xml:space="preserve">dDocent_Contig_3889</t>
  </si>
  <si>
    <t xml:space="preserve">dDocent_Contig_7293</t>
  </si>
  <si>
    <t xml:space="preserve">dDocent_Contig_41789</t>
  </si>
  <si>
    <t xml:space="preserve">dDocent_Contig_35684</t>
  </si>
  <si>
    <t xml:space="preserve">dDocent_Contig_5146</t>
  </si>
  <si>
    <t xml:space="preserve">dDocent_Contig_7737</t>
  </si>
  <si>
    <t xml:space="preserve">dDocent_Contig_8892</t>
  </si>
  <si>
    <t xml:space="preserve">dDocent_Contig_9974</t>
  </si>
  <si>
    <t xml:space="preserve">dDocent_Contig_11366</t>
  </si>
  <si>
    <t xml:space="preserve">dDocent_Contig_14262</t>
  </si>
  <si>
    <t xml:space="preserve">dDocent_Contig_26104</t>
  </si>
  <si>
    <t xml:space="preserve">dDocent_Contig_31847</t>
  </si>
  <si>
    <t xml:space="preserve">dDocent_Contig_14054</t>
  </si>
  <si>
    <t xml:space="preserve">dDocent_Contig_17617</t>
  </si>
  <si>
    <t xml:space="preserve">dDocent_Contig_11894</t>
  </si>
  <si>
    <t xml:space="preserve">dDocent_Contig_38284</t>
  </si>
  <si>
    <t xml:space="preserve">dDocent_Contig_11361</t>
  </si>
  <si>
    <t xml:space="preserve">dDocent_Contig_20666</t>
  </si>
  <si>
    <t xml:space="preserve">dDocent_Contig_23130</t>
  </si>
  <si>
    <t xml:space="preserve">dDocent_Contig_29718</t>
  </si>
  <si>
    <t xml:space="preserve">dDocent_Contig_26110</t>
  </si>
  <si>
    <t xml:space="preserve">dDocent_Contig_9588</t>
  </si>
  <si>
    <t xml:space="preserve">dDocent_Contig_10057</t>
  </si>
  <si>
    <t xml:space="preserve">dDocent_Contig_7771</t>
  </si>
  <si>
    <t xml:space="preserve">dDocent_Contig_21688</t>
  </si>
  <si>
    <t xml:space="preserve">dDocent_Contig_20172</t>
  </si>
  <si>
    <t xml:space="preserve">dDocent_Contig_5047</t>
  </si>
  <si>
    <t xml:space="preserve">dDocent_Contig_7325</t>
  </si>
  <si>
    <t xml:space="preserve">dDocent_Contig_10525</t>
  </si>
  <si>
    <t xml:space="preserve">dDocent_Contig_21939</t>
  </si>
  <si>
    <t xml:space="preserve">dDocent_Contig_25838</t>
  </si>
  <si>
    <t xml:space="preserve">dDocent_Contig_26033</t>
  </si>
  <si>
    <t xml:space="preserve">dDocent_Contig_27411</t>
  </si>
  <si>
    <t xml:space="preserve">dDocent_Contig_26169</t>
  </si>
  <si>
    <t xml:space="preserve">dDocent_Contig_9193</t>
  </si>
  <si>
    <t xml:space="preserve">dDocent_Contig_35166</t>
  </si>
  <si>
    <t xml:space="preserve">dDocent_Contig_35341</t>
  </si>
  <si>
    <t xml:space="preserve">dDocent_Contig_42206</t>
  </si>
  <si>
    <t xml:space="preserve">dDocent_Contig_17343</t>
  </si>
  <si>
    <t xml:space="preserve">dDocent_Contig_21553</t>
  </si>
  <si>
    <t xml:space="preserve">dDocent_Contig_17004</t>
  </si>
  <si>
    <t xml:space="preserve">dDocent_Contig_19877</t>
  </si>
  <si>
    <t xml:space="preserve">dDocent_Contig_28692</t>
  </si>
  <si>
    <t xml:space="preserve">dDocent_Contig_34481</t>
  </si>
  <si>
    <t xml:space="preserve">dDocent_Contig_50841</t>
  </si>
  <si>
    <t xml:space="preserve">dDocent_Contig_4851</t>
  </si>
  <si>
    <t xml:space="preserve">dDocent_Contig_34592</t>
  </si>
  <si>
    <t xml:space="preserve">dDocent_Contig_14661</t>
  </si>
  <si>
    <t xml:space="preserve">dDocent_Contig_36738</t>
  </si>
  <si>
    <t xml:space="preserve">dDocent_Contig_8361</t>
  </si>
  <si>
    <t xml:space="preserve">dDocent_Contig_4951</t>
  </si>
  <si>
    <t xml:space="preserve">dDocent_Contig_7133</t>
  </si>
  <si>
    <t xml:space="preserve">dDocent_Contig_7330</t>
  </si>
  <si>
    <t xml:space="preserve">dDocent_Contig_23372</t>
  </si>
  <si>
    <t xml:space="preserve">dDocent_Contig_32147</t>
  </si>
  <si>
    <t xml:space="preserve">dDocent_Contig_16533</t>
  </si>
  <si>
    <t xml:space="preserve">dDocent_Contig_25029</t>
  </si>
  <si>
    <t xml:space="preserve">dDocent_Contig_12578</t>
  </si>
  <si>
    <t xml:space="preserve">dDocent_Contig_29383</t>
  </si>
  <si>
    <t xml:space="preserve">dDocent_Contig_40161</t>
  </si>
  <si>
    <t xml:space="preserve">dDocent_Contig_8131</t>
  </si>
  <si>
    <t xml:space="preserve">dDocent_Contig_2852</t>
  </si>
  <si>
    <t xml:space="preserve">dDocent_Contig_3370</t>
  </si>
  <si>
    <t xml:space="preserve">dDocent_Contig_8764</t>
  </si>
  <si>
    <t xml:space="preserve">dDocent_Contig_5390</t>
  </si>
  <si>
    <t xml:space="preserve">dDocent_Contig_578</t>
  </si>
  <si>
    <t xml:space="preserve">dDocent_Contig_18834</t>
  </si>
  <si>
    <t xml:space="preserve">dDocent_Contig_6143</t>
  </si>
  <si>
    <t xml:space="preserve">dDocent_Contig_4928</t>
  </si>
  <si>
    <t xml:space="preserve">dDocent_Contig_29746</t>
  </si>
  <si>
    <t xml:space="preserve">dDocent_Contig_22480</t>
  </si>
  <si>
    <t xml:space="preserve">dDocent_Contig_15589</t>
  </si>
  <si>
    <t xml:space="preserve">dDocent_Contig_19340</t>
  </si>
  <si>
    <t xml:space="preserve">dDocent_Contig_25172</t>
  </si>
  <si>
    <t xml:space="preserve">dDocent_Contig_24693</t>
  </si>
  <si>
    <t xml:space="preserve">dDocent_Contig_37454</t>
  </si>
  <si>
    <t xml:space="preserve">dDocent_Contig_25588</t>
  </si>
  <si>
    <t xml:space="preserve">dDocent_Contig_29855</t>
  </si>
  <si>
    <t xml:space="preserve">dDocent_Contig_26637</t>
  </si>
  <si>
    <t xml:space="preserve">dDocent_Contig_42569</t>
  </si>
  <si>
    <t xml:space="preserve">dDocent_Contig_890</t>
  </si>
  <si>
    <t xml:space="preserve">dDocent_Contig_5925</t>
  </si>
  <si>
    <t xml:space="preserve">dDocent_Contig_41273</t>
  </si>
  <si>
    <t xml:space="preserve">dDocent_Contig_31723</t>
  </si>
  <si>
    <t xml:space="preserve">dDocent_Contig_48181</t>
  </si>
  <si>
    <t xml:space="preserve">dDocent_Contig_20808</t>
  </si>
  <si>
    <t xml:space="preserve">dDocent_Contig_2494</t>
  </si>
  <si>
    <t xml:space="preserve">dDocent_Contig_8673</t>
  </si>
  <si>
    <t xml:space="preserve">dDocent_Contig_16333</t>
  </si>
  <si>
    <t xml:space="preserve">dDocent_Contig_20820</t>
  </si>
  <si>
    <t xml:space="preserve">dDocent_Contig_27943</t>
  </si>
  <si>
    <t xml:space="preserve">dDocent_Contig_15656</t>
  </si>
  <si>
    <t xml:space="preserve">dDocent_Contig_7366</t>
  </si>
  <si>
    <t xml:space="preserve">dDocent_Contig_21596</t>
  </si>
  <si>
    <t xml:space="preserve">dDocent_Contig_2334</t>
  </si>
  <si>
    <t xml:space="preserve">dDocent_Contig_12445</t>
  </si>
  <si>
    <t xml:space="preserve">dDocent_Contig_29959</t>
  </si>
  <si>
    <t xml:space="preserve">dDocent_Contig_4538</t>
  </si>
  <si>
    <t xml:space="preserve">dDocent_Contig_36907</t>
  </si>
  <si>
    <t xml:space="preserve">dDocent_Contig_14748</t>
  </si>
  <si>
    <t xml:space="preserve">dDocent_Contig_29014</t>
  </si>
  <si>
    <t xml:space="preserve">dDocent_Contig_4992</t>
  </si>
  <si>
    <t xml:space="preserve">dDocent_Contig_18670</t>
  </si>
  <si>
    <t xml:space="preserve">dDocent_Contig_15456</t>
  </si>
  <si>
    <t xml:space="preserve">dDocent_Contig_1035</t>
  </si>
  <si>
    <t xml:space="preserve">dDocent_Contig_1132</t>
  </si>
  <si>
    <t xml:space="preserve">dDocent_Contig_2359</t>
  </si>
  <si>
    <t xml:space="preserve">dDocent_Contig_8761</t>
  </si>
  <si>
    <t xml:space="preserve">dDocent_Contig_5231</t>
  </si>
  <si>
    <t xml:space="preserve">dDocent_Contig_15894</t>
  </si>
  <si>
    <t xml:space="preserve">dDocent_Contig_10814</t>
  </si>
  <si>
    <t xml:space="preserve">dDocent_Contig_39255</t>
  </si>
  <si>
    <t xml:space="preserve">dDocent_Contig_29606</t>
  </si>
  <si>
    <t xml:space="preserve">dDocent_Contig_39349</t>
  </si>
  <si>
    <t xml:space="preserve">dDocent_Contig_26888</t>
  </si>
  <si>
    <t xml:space="preserve">dDocent_Contig_22981</t>
  </si>
  <si>
    <t xml:space="preserve">dDocent_Contig_46572</t>
  </si>
  <si>
    <t xml:space="preserve">dDocent_Contig_42348</t>
  </si>
  <si>
    <t xml:space="preserve">dDocent_Contig_3788</t>
  </si>
  <si>
    <t xml:space="preserve">dDocent_Contig_6297</t>
  </si>
  <si>
    <t xml:space="preserve">dDocent_Contig_5107</t>
  </si>
  <si>
    <t xml:space="preserve">dDocent_Contig_26309</t>
  </si>
  <si>
    <t xml:space="preserve">dDocent_Contig_31528</t>
  </si>
  <si>
    <t xml:space="preserve">dDocent_Contig_17262</t>
  </si>
  <si>
    <t xml:space="preserve">dDocent_Contig_3479</t>
  </si>
  <si>
    <t xml:space="preserve">dDocent_Contig_23292</t>
  </si>
  <si>
    <t xml:space="preserve">dDocent_Contig_18209</t>
  </si>
  <si>
    <t xml:space="preserve">dDocent_Contig_4191</t>
  </si>
  <si>
    <t xml:space="preserve">dDocent_Contig_6895</t>
  </si>
  <si>
    <t xml:space="preserve">dDocent_Contig_9464</t>
  </si>
  <si>
    <t xml:space="preserve">dDocent_Contig_15730</t>
  </si>
  <si>
    <t xml:space="preserve">dDocent_Contig_15767</t>
  </si>
  <si>
    <t xml:space="preserve">dDocent_Contig_18648</t>
  </si>
  <si>
    <t xml:space="preserve">dDocent_Contig_18793</t>
  </si>
  <si>
    <t xml:space="preserve">dDocent_Contig_40992</t>
  </si>
  <si>
    <t xml:space="preserve">dDocent_Contig_7272</t>
  </si>
  <si>
    <t xml:space="preserve">dDocent_Contig_3463</t>
  </si>
  <si>
    <t xml:space="preserve">dDocent_Contig_8290</t>
  </si>
  <si>
    <t xml:space="preserve">dDocent_Contig_37040</t>
  </si>
  <si>
    <t xml:space="preserve">dDocent_Contig_12648</t>
  </si>
  <si>
    <t xml:space="preserve">dDocent_Contig_10149</t>
  </si>
  <si>
    <t xml:space="preserve">dDocent_Contig_20911</t>
  </si>
  <si>
    <t xml:space="preserve">dDocent_Contig_17127</t>
  </si>
  <si>
    <t xml:space="preserve">dDocent_Contig_21291</t>
  </si>
  <si>
    <t xml:space="preserve">dDocent_Contig_45688</t>
  </si>
  <si>
    <t xml:space="preserve">dDocent_Contig_4796</t>
  </si>
  <si>
    <t xml:space="preserve">dDocent_Contig_17509</t>
  </si>
  <si>
    <t xml:space="preserve">dDocent_Contig_39637</t>
  </si>
  <si>
    <t xml:space="preserve">dDocent_Contig_11317</t>
  </si>
  <si>
    <t xml:space="preserve">dDocent_Contig_2820</t>
  </si>
  <si>
    <t xml:space="preserve">dDocent_Contig_16025</t>
  </si>
  <si>
    <t xml:space="preserve">dDocent_Contig_30948</t>
  </si>
  <si>
    <t xml:space="preserve">dDocent_Contig_31833</t>
  </si>
  <si>
    <t xml:space="preserve">dDocent_Contig_22806</t>
  </si>
  <si>
    <t xml:space="preserve">dDocent_Contig_31907</t>
  </si>
  <si>
    <t xml:space="preserve">dDocent_Contig_6715</t>
  </si>
  <si>
    <t xml:space="preserve">dDocent_Contig_15738</t>
  </si>
  <si>
    <t xml:space="preserve">dDocent_Contig_36140</t>
  </si>
  <si>
    <t xml:space="preserve">dDocent_Contig_30112</t>
  </si>
  <si>
    <t xml:space="preserve">dDocent_Contig_1484</t>
  </si>
  <si>
    <t xml:space="preserve">dDocent_Contig_10347</t>
  </si>
  <si>
    <t xml:space="preserve">dDocent_Contig_24796</t>
  </si>
  <si>
    <t xml:space="preserve">dDocent_Contig_30740</t>
  </si>
  <si>
    <t xml:space="preserve">dDocent_Contig_23797</t>
  </si>
  <si>
    <t xml:space="preserve">dDocent_Contig_26952</t>
  </si>
  <si>
    <t xml:space="preserve">dDocent_Contig_4606</t>
  </si>
  <si>
    <t xml:space="preserve">dDocent_Contig_27369</t>
  </si>
  <si>
    <t xml:space="preserve">dDocent_Contig_43404</t>
  </si>
  <si>
    <t xml:space="preserve">dDocent_Contig_14879</t>
  </si>
  <si>
    <t xml:space="preserve">dDocent_Contig_19076</t>
  </si>
  <si>
    <t xml:space="preserve">dDocent_Contig_24477</t>
  </si>
  <si>
    <t xml:space="preserve">dDocent_Contig_5907</t>
  </si>
  <si>
    <t xml:space="preserve">dDocent_Contig_16089</t>
  </si>
  <si>
    <t xml:space="preserve">dDocent_Contig_2868</t>
  </si>
  <si>
    <t xml:space="preserve">dDocent_Contig_9144</t>
  </si>
  <si>
    <t xml:space="preserve">dDocent_Contig_4486</t>
  </si>
  <si>
    <t xml:space="preserve">dDocent_Contig_6881</t>
  </si>
  <si>
    <t xml:space="preserve">dDocent_Contig_9682</t>
  </si>
  <si>
    <t xml:space="preserve">dDocent_Contig_13885</t>
  </si>
  <si>
    <t xml:space="preserve">dDocent_Contig_7002</t>
  </si>
  <si>
    <t xml:space="preserve">dDocent_Contig_20902</t>
  </si>
  <si>
    <t xml:space="preserve">dDocent_Contig_25186</t>
  </si>
  <si>
    <t xml:space="preserve">dDocent_Contig_12798</t>
  </si>
  <si>
    <t xml:space="preserve">dDocent_Contig_24250</t>
  </si>
  <si>
    <t xml:space="preserve">dDocent_Contig_2988</t>
  </si>
  <si>
    <t xml:space="preserve">dDocent_Contig_22577</t>
  </si>
  <si>
    <t xml:space="preserve">dDocent_Contig_39211</t>
  </si>
  <si>
    <t xml:space="preserve">dDocent_Contig_10488</t>
  </si>
  <si>
    <t xml:space="preserve">dDocent_Contig_11907</t>
  </si>
  <si>
    <t xml:space="preserve">dDocent_Contig_6733</t>
  </si>
  <si>
    <t xml:space="preserve">dDocent_Contig_2333</t>
  </si>
  <si>
    <t xml:space="preserve">dDocent_Contig_34852</t>
  </si>
  <si>
    <t xml:space="preserve">dDocent_Contig_20428</t>
  </si>
  <si>
    <t xml:space="preserve">dDocent_Contig_8956</t>
  </si>
  <si>
    <t xml:space="preserve">dDocent_Contig_4510</t>
  </si>
  <si>
    <t xml:space="preserve">dDocent_Contig_33644</t>
  </si>
  <si>
    <t xml:space="preserve">dDocent_Contig_35982</t>
  </si>
  <si>
    <t xml:space="preserve">dDocent_Contig_6213</t>
  </si>
  <si>
    <t xml:space="preserve">dDocent_Contig_8474</t>
  </si>
  <si>
    <t xml:space="preserve">dDocent_Contig_8821</t>
  </si>
  <si>
    <t xml:space="preserve">dDocent_Contig_32859</t>
  </si>
  <si>
    <t xml:space="preserve">dDocent_Contig_4939</t>
  </si>
  <si>
    <t xml:space="preserve">dDocent_Contig_8445</t>
  </si>
  <si>
    <t xml:space="preserve">dDocent_Contig_11164</t>
  </si>
  <si>
    <t xml:space="preserve">dDocent_Contig_16404</t>
  </si>
  <si>
    <t xml:space="preserve">dDocent_Contig_29406</t>
  </si>
  <si>
    <t xml:space="preserve">dDocent_Contig_17171</t>
  </si>
  <si>
    <t xml:space="preserve">dDocent_Contig_38048</t>
  </si>
  <si>
    <t xml:space="preserve">dDocent_Contig_4668</t>
  </si>
  <si>
    <t xml:space="preserve">dDocent_Contig_13323</t>
  </si>
  <si>
    <t xml:space="preserve">dDocent_Contig_21304</t>
  </si>
  <si>
    <t xml:space="preserve">dDocent_Contig_30198</t>
  </si>
  <si>
    <t xml:space="preserve">dDocent_Contig_6197</t>
  </si>
  <si>
    <t xml:space="preserve">dDocent_Contig_6651</t>
  </si>
  <si>
    <t xml:space="preserve">dDocent_Contig_9347</t>
  </si>
  <si>
    <t xml:space="preserve">dDocent_Contig_6453</t>
  </si>
  <si>
    <t xml:space="preserve">dDocent_Contig_22996</t>
  </si>
  <si>
    <t xml:space="preserve">dDocent_Contig_3815</t>
  </si>
  <si>
    <t xml:space="preserve">dDocent_Contig_28054</t>
  </si>
  <si>
    <t xml:space="preserve">dDocent_Contig_42644</t>
  </si>
  <si>
    <t xml:space="preserve">dDocent_Contig_6780</t>
  </si>
  <si>
    <t xml:space="preserve">dDocent_Contig_1875</t>
  </si>
  <si>
    <t xml:space="preserve">dDocent_Contig_12420</t>
  </si>
  <si>
    <t xml:space="preserve">dDocent_Contig_17334</t>
  </si>
  <si>
    <t xml:space="preserve">dDocent_Contig_22941</t>
  </si>
  <si>
    <t xml:space="preserve">dDocent_Contig_22677</t>
  </si>
  <si>
    <t xml:space="preserve">dDocent_Contig_7214</t>
  </si>
  <si>
    <t xml:space="preserve">dDocent_Contig_11789</t>
  </si>
  <si>
    <t xml:space="preserve">dDocent_Contig_29767</t>
  </si>
  <si>
    <t xml:space="preserve">dDocent_Contig_42030</t>
  </si>
  <si>
    <t xml:space="preserve">dDocent_Contig_5708</t>
  </si>
  <si>
    <t xml:space="preserve">dDocent_Contig_12611</t>
  </si>
  <si>
    <t xml:space="preserve">dDocent_Contig_10013</t>
  </si>
  <si>
    <t xml:space="preserve">dDocent_Contig_17194</t>
  </si>
  <si>
    <t xml:space="preserve">dDocent_Contig_35244</t>
  </si>
  <si>
    <t xml:space="preserve">dDocent_Contig_6173</t>
  </si>
  <si>
    <t xml:space="preserve">dDocent_Contig_35462</t>
  </si>
  <si>
    <t xml:space="preserve">dDocent_Contig_13170</t>
  </si>
  <si>
    <t xml:space="preserve">dDocent_Contig_3969</t>
  </si>
  <si>
    <t xml:space="preserve">dDocent_Contig_8360</t>
  </si>
  <si>
    <t xml:space="preserve">dDocent_Contig_7660</t>
  </si>
  <si>
    <t xml:space="preserve">dDocent_Contig_13398</t>
  </si>
  <si>
    <t xml:space="preserve">dDocent_Contig_7306</t>
  </si>
  <si>
    <t xml:space="preserve">dDocent_Contig_28727</t>
  </si>
  <si>
    <t xml:space="preserve">dDocent_Contig_46305</t>
  </si>
  <si>
    <t xml:space="preserve">dDocent_Contig_18169</t>
  </si>
  <si>
    <t xml:space="preserve">dDocent_Contig_14577</t>
  </si>
  <si>
    <t xml:space="preserve">dDocent_Contig_24012</t>
  </si>
  <si>
    <t xml:space="preserve">dDocent_Contig_13228</t>
  </si>
  <si>
    <t xml:space="preserve">dDocent_Contig_7397</t>
  </si>
  <si>
    <t xml:space="preserve">dDocent_Contig_6153</t>
  </si>
  <si>
    <t xml:space="preserve">dDocent_Contig_23987</t>
  </si>
  <si>
    <t xml:space="preserve">dDocent_Contig_29887</t>
  </si>
  <si>
    <t xml:space="preserve">dDocent_Contig_14514</t>
  </si>
  <si>
    <t xml:space="preserve">dDocent_Contig_1871</t>
  </si>
  <si>
    <t xml:space="preserve">dDocent_Contig_9331</t>
  </si>
  <si>
    <t xml:space="preserve">dDocent_Contig_25479</t>
  </si>
  <si>
    <t xml:space="preserve">dDocent_Contig_4767</t>
  </si>
  <si>
    <t xml:space="preserve">dDocent_Contig_28489</t>
  </si>
  <si>
    <t xml:space="preserve">dDocent_Contig_4587</t>
  </si>
  <si>
    <t xml:space="preserve">dDocent_Contig_27417</t>
  </si>
  <si>
    <t xml:space="preserve">dDocent_Contig_16722</t>
  </si>
  <si>
    <t xml:space="preserve">dDocent_Contig_14820</t>
  </si>
  <si>
    <t xml:space="preserve">dDocent_Contig_3215</t>
  </si>
  <si>
    <t xml:space="preserve">dDocent_Contig_23077</t>
  </si>
  <si>
    <t xml:space="preserve">dDocent_Contig_8662</t>
  </si>
  <si>
    <t xml:space="preserve">dDocent_Contig_21280</t>
  </si>
  <si>
    <t xml:space="preserve">dDocent_Contig_22866</t>
  </si>
  <si>
    <t xml:space="preserve">dDocent_Contig_35661</t>
  </si>
  <si>
    <t xml:space="preserve">dDocent_Contig_21508</t>
  </si>
  <si>
    <t xml:space="preserve">dDocent_Contig_7849</t>
  </si>
  <si>
    <t xml:space="preserve">dDocent_Contig_23392</t>
  </si>
  <si>
    <t xml:space="preserve">dDocent_Contig_38452</t>
  </si>
  <si>
    <t xml:space="preserve">dDocent_Contig_21303</t>
  </si>
  <si>
    <t xml:space="preserve">dDocent_Contig_26788</t>
  </si>
  <si>
    <t xml:space="preserve">dDocent_Contig_27743</t>
  </si>
  <si>
    <t xml:space="preserve">dDocent_Contig_34138</t>
  </si>
  <si>
    <t xml:space="preserve">dDocent_Contig_48386</t>
  </si>
  <si>
    <t xml:space="preserve">dDocent_Contig_3953</t>
  </si>
  <si>
    <t xml:space="preserve">dDocent_Contig_17950</t>
  </si>
  <si>
    <t xml:space="preserve">dDocent_Contig_9939</t>
  </si>
  <si>
    <t xml:space="preserve">dDocent_Contig_9666</t>
  </si>
  <si>
    <t xml:space="preserve">dDocent_Contig_23918</t>
  </si>
  <si>
    <t xml:space="preserve">dDocent_Contig_39156</t>
  </si>
  <si>
    <t xml:space="preserve">dDocent_Contig_7782</t>
  </si>
  <si>
    <t xml:space="preserve">dDocent_Contig_39608</t>
  </si>
  <si>
    <t xml:space="preserve">dDocent_Contig_33896</t>
  </si>
  <si>
    <t xml:space="preserve">dDocent_Contig_33513</t>
  </si>
  <si>
    <t xml:space="preserve">dDocent_Contig_6786</t>
  </si>
  <si>
    <t xml:space="preserve">dDocent_Contig_15886</t>
  </si>
  <si>
    <t xml:space="preserve">dDocent_Contig_6090</t>
  </si>
  <si>
    <t xml:space="preserve">dDocent_Contig_21140</t>
  </si>
  <si>
    <t xml:space="preserve">dDocent_Contig_6167</t>
  </si>
  <si>
    <t xml:space="preserve">dDocent_Contig_4447</t>
  </si>
  <si>
    <t xml:space="preserve">dDocent_Contig_23985</t>
  </si>
  <si>
    <t xml:space="preserve">dDocent_Contig_42193</t>
  </si>
  <si>
    <t xml:space="preserve">dDocent_Contig_21120</t>
  </si>
  <si>
    <t xml:space="preserve">dDocent_Contig_32180</t>
  </si>
  <si>
    <t xml:space="preserve">dDocent_Contig_7137</t>
  </si>
  <si>
    <t xml:space="preserve">dDocent_Contig_3050</t>
  </si>
  <si>
    <t xml:space="preserve">dDocent_Contig_4274</t>
  </si>
  <si>
    <t xml:space="preserve">dDocent_Contig_13320</t>
  </si>
  <si>
    <t xml:space="preserve">dDocent_Contig_7318</t>
  </si>
  <si>
    <t xml:space="preserve">dDocent_Contig_24725</t>
  </si>
  <si>
    <t xml:space="preserve">dDocent_Contig_10660</t>
  </si>
  <si>
    <t xml:space="preserve">dDocent_Contig_14641</t>
  </si>
  <si>
    <t xml:space="preserve">dDocent_Contig_10681</t>
  </si>
  <si>
    <t xml:space="preserve">dDocent_Contig_8712</t>
  </si>
  <si>
    <t xml:space="preserve">dDocent_Contig_10171</t>
  </si>
  <si>
    <t xml:space="preserve">dDocent_Contig_12984</t>
  </si>
  <si>
    <t xml:space="preserve">dDocent_Contig_18022</t>
  </si>
  <si>
    <t xml:space="preserve">dDocent_Contig_18631</t>
  </si>
  <si>
    <t xml:space="preserve">dDocent_Contig_42459</t>
  </si>
  <si>
    <t xml:space="preserve">dDocent_Contig_3649</t>
  </si>
  <si>
    <t xml:space="preserve">dDocent_Contig_8055</t>
  </si>
  <si>
    <t xml:space="preserve">dDocent_Contig_9142</t>
  </si>
  <si>
    <t xml:space="preserve">dDocent_Contig_20846</t>
  </si>
  <si>
    <t xml:space="preserve">dDocent_Contig_3385</t>
  </si>
  <si>
    <t xml:space="preserve">dDocent_Contig_12894</t>
  </si>
  <si>
    <t xml:space="preserve">dDocent_Contig_23575</t>
  </si>
  <si>
    <t xml:space="preserve">dDocent_Contig_24341</t>
  </si>
  <si>
    <t xml:space="preserve">dDocent_Contig_25650</t>
  </si>
  <si>
    <t xml:space="preserve">dDocent_Contig_28075</t>
  </si>
  <si>
    <t xml:space="preserve">dDocent_Contig_3778</t>
  </si>
  <si>
    <t xml:space="preserve">dDocent_Contig_30179</t>
  </si>
  <si>
    <t xml:space="preserve">dDocent_Contig_5254</t>
  </si>
  <si>
    <t xml:space="preserve">dDocent_Contig_6001</t>
  </si>
  <si>
    <t xml:space="preserve">dDocent_Contig_40198</t>
  </si>
  <si>
    <t xml:space="preserve">dDocent_Contig_7285</t>
  </si>
  <si>
    <t xml:space="preserve">dDocent_Contig_8057</t>
  </si>
  <si>
    <t xml:space="preserve">dDocent_Contig_15923</t>
  </si>
  <si>
    <t xml:space="preserve">dDocent_Contig_27145</t>
  </si>
  <si>
    <t xml:space="preserve">dDocent_Contig_16624</t>
  </si>
  <si>
    <t xml:space="preserve">dDocent_Contig_1587</t>
  </si>
  <si>
    <t xml:space="preserve">dDocent_Contig_7534</t>
  </si>
  <si>
    <t xml:space="preserve">dDocent_Contig_23482</t>
  </si>
  <si>
    <t xml:space="preserve">dDocent_Contig_31915</t>
  </si>
  <si>
    <t xml:space="preserve">dDocent_Contig_9049</t>
  </si>
  <si>
    <t xml:space="preserve">dDocent_Contig_15294</t>
  </si>
  <si>
    <t xml:space="preserve">dDocent_Contig_28304</t>
  </si>
  <si>
    <t xml:space="preserve">dDocent_Contig_11258</t>
  </si>
  <si>
    <t xml:space="preserve">dDocent_Contig_10989</t>
  </si>
  <si>
    <t xml:space="preserve">dDocent_Contig_10424</t>
  </si>
  <si>
    <t xml:space="preserve">dDocent_Contig_39954</t>
  </si>
  <si>
    <t xml:space="preserve">dDocent_Contig_16441</t>
  </si>
  <si>
    <t xml:space="preserve">dDocent_Contig_26787</t>
  </si>
  <si>
    <t xml:space="preserve">dDocent_Contig_10928</t>
  </si>
  <si>
    <t xml:space="preserve">dDocent_Contig_48764</t>
  </si>
  <si>
    <t xml:space="preserve">dDocent_Contig_7631</t>
  </si>
  <si>
    <t xml:space="preserve">dDocent_Contig_6664</t>
  </si>
  <si>
    <t xml:space="preserve">dDocent_Contig_9774</t>
  </si>
  <si>
    <t xml:space="preserve">dDocent_Contig_11062</t>
  </si>
  <si>
    <t xml:space="preserve">dDocent_Contig_25490</t>
  </si>
  <si>
    <t xml:space="preserve">dDocent_Contig_13740</t>
  </si>
  <si>
    <t xml:space="preserve">dDocent_Contig_15240</t>
  </si>
  <si>
    <t xml:space="preserve">dDocent_Contig_30882</t>
  </si>
  <si>
    <t xml:space="preserve">dDocent_Contig_40318</t>
  </si>
  <si>
    <t xml:space="preserve">dDocent_Contig_5612</t>
  </si>
  <si>
    <t xml:space="preserve">dDocent_Contig_13840</t>
  </si>
  <si>
    <t xml:space="preserve">dDocent_Contig_2723</t>
  </si>
  <si>
    <t xml:space="preserve">dDocent_Contig_29514</t>
  </si>
  <si>
    <t xml:space="preserve">dDocent_Contig_30288</t>
  </si>
  <si>
    <t xml:space="preserve">dDocent_Contig_8358</t>
  </si>
  <si>
    <t xml:space="preserve">dDocent_Contig_14988</t>
  </si>
  <si>
    <t xml:space="preserve">dDocent_Contig_3251</t>
  </si>
  <si>
    <t xml:space="preserve">dDocent_Contig_14707</t>
  </si>
  <si>
    <t xml:space="preserve">dDocent_Contig_8814</t>
  </si>
  <si>
    <t xml:space="preserve">dDocent_Contig_3854</t>
  </si>
  <si>
    <t xml:space="preserve">dDocent_Contig_10304</t>
  </si>
  <si>
    <t xml:space="preserve">dDocent_Contig_10618</t>
  </si>
  <si>
    <t xml:space="preserve">dDocent_Contig_44373</t>
  </si>
  <si>
    <t xml:space="preserve">dDocent_Contig_36328</t>
  </si>
  <si>
    <t xml:space="preserve">dDocent_Contig_18726</t>
  </si>
  <si>
    <t xml:space="preserve">dDocent_Contig_22838</t>
  </si>
  <si>
    <t xml:space="preserve">dDocent_Contig_14844</t>
  </si>
  <si>
    <t xml:space="preserve">dDocent_Contig_50056</t>
  </si>
  <si>
    <t xml:space="preserve">dDocent_Contig_34414</t>
  </si>
  <si>
    <t xml:space="preserve">dDocent_Contig_50547</t>
  </si>
  <si>
    <t xml:space="preserve">dDocent_Contig_25780</t>
  </si>
  <si>
    <t xml:space="preserve">dDocent_Contig_33422</t>
  </si>
  <si>
    <t xml:space="preserve">dDocent_Contig_3417</t>
  </si>
  <si>
    <t xml:space="preserve">dDocent_Contig_6024</t>
  </si>
  <si>
    <t xml:space="preserve">dDocent_Contig_6996</t>
  </si>
  <si>
    <t xml:space="preserve">dDocent_Contig_10046</t>
  </si>
  <si>
    <t xml:space="preserve">dDocent_Contig_16426</t>
  </si>
  <si>
    <t xml:space="preserve">dDocent_Contig_22926</t>
  </si>
  <si>
    <t xml:space="preserve">dDocent_Contig_25126</t>
  </si>
  <si>
    <t xml:space="preserve">dDocent_Contig_27768</t>
  </si>
  <si>
    <t xml:space="preserve">dDocent_Contig_21049</t>
  </si>
  <si>
    <t xml:space="preserve">dDocent_Contig_49952</t>
  </si>
  <si>
    <t xml:space="preserve">dDocent_Contig_8204</t>
  </si>
  <si>
    <t xml:space="preserve">dDocent_Contig_34620</t>
  </si>
  <si>
    <t xml:space="preserve">dDocent_Contig_18758</t>
  </si>
  <si>
    <t xml:space="preserve">dDocent_Contig_23154</t>
  </si>
  <si>
    <t xml:space="preserve">dDocent_Contig_29658</t>
  </si>
  <si>
    <t xml:space="preserve">dDocent_Contig_13661</t>
  </si>
  <si>
    <t xml:space="preserve">dDocent_Contig_49962</t>
  </si>
  <si>
    <t xml:space="preserve">dDocent_Contig_32538</t>
  </si>
  <si>
    <t xml:space="preserve">dDocent_Contig_26400</t>
  </si>
  <si>
    <t xml:space="preserve">dDocent_Contig_3398</t>
  </si>
  <si>
    <t xml:space="preserve">dDocent_Contig_24316</t>
  </si>
  <si>
    <t xml:space="preserve">dDocent_Contig_24468</t>
  </si>
  <si>
    <t xml:space="preserve">dDocent_Contig_33562</t>
  </si>
  <si>
    <t xml:space="preserve">dDocent_Contig_21515</t>
  </si>
  <si>
    <t xml:space="preserve">dDocent_Contig_4971</t>
  </si>
  <si>
    <t xml:space="preserve">dDocent_Contig_34885</t>
  </si>
  <si>
    <t xml:space="preserve">dDocent_Contig_9743</t>
  </si>
  <si>
    <t xml:space="preserve">dDocent_Contig_12137</t>
  </si>
  <si>
    <t xml:space="preserve">dDocent_Contig_1584</t>
  </si>
  <si>
    <t xml:space="preserve">dDocent_Contig_4731</t>
  </si>
  <si>
    <t xml:space="preserve">dDocent_Contig_13570</t>
  </si>
  <si>
    <t xml:space="preserve">dDocent_Contig_16409</t>
  </si>
  <si>
    <t xml:space="preserve">dDocent_Contig_24218</t>
  </si>
  <si>
    <t xml:space="preserve">dDocent_Contig_27889</t>
  </si>
  <si>
    <t xml:space="preserve">dDocent_Contig_30115</t>
  </si>
  <si>
    <t xml:space="preserve">dDocent_Contig_18976</t>
  </si>
  <si>
    <t xml:space="preserve">dDocent_Contig_26723</t>
  </si>
  <si>
    <t xml:space="preserve">dDocent_Contig_12853</t>
  </si>
  <si>
    <t xml:space="preserve">dDocent_Contig_2924</t>
  </si>
  <si>
    <t xml:space="preserve">dDocent_Contig_12651</t>
  </si>
  <si>
    <t xml:space="preserve">dDocent_Contig_11223</t>
  </si>
  <si>
    <t xml:space="preserve">dDocent_Contig_23811</t>
  </si>
  <si>
    <t xml:space="preserve">dDocent_Contig_18623</t>
  </si>
  <si>
    <t xml:space="preserve">dDocent_Contig_20606</t>
  </si>
  <si>
    <t xml:space="preserve">dDocent_Contig_10064</t>
  </si>
  <si>
    <t xml:space="preserve">dDocent_Contig_2798</t>
  </si>
  <si>
    <t xml:space="preserve">dDocent_Contig_20253</t>
  </si>
  <si>
    <t xml:space="preserve">dDocent_Contig_36344</t>
  </si>
  <si>
    <t xml:space="preserve">dDocent_Contig_9182</t>
  </si>
  <si>
    <t xml:space="preserve">dDocent_Contig_38004</t>
  </si>
  <si>
    <t xml:space="preserve">dDocent_Contig_41085</t>
  </si>
  <si>
    <t xml:space="preserve">dDocent_Contig_20553</t>
  </si>
  <si>
    <t xml:space="preserve">dDocent_Contig_40302</t>
  </si>
  <si>
    <t xml:space="preserve">dDocent_Contig_6773</t>
  </si>
  <si>
    <t xml:space="preserve">dDocent_Contig_9638</t>
  </si>
  <si>
    <t xml:space="preserve">dDocent_Contig_36513</t>
  </si>
  <si>
    <t xml:space="preserve">dDocent_Contig_23355</t>
  </si>
  <si>
    <t xml:space="preserve">dDocent_Contig_6537</t>
  </si>
  <si>
    <t xml:space="preserve">dDocent_Contig_8671</t>
  </si>
  <si>
    <t xml:space="preserve">dDocent_Contig_8855</t>
  </si>
  <si>
    <t xml:space="preserve">dDocent_Contig_29081</t>
  </si>
  <si>
    <t xml:space="preserve">dDocent_Contig_40543</t>
  </si>
  <si>
    <t xml:space="preserve">dDocent_Contig_22793</t>
  </si>
  <si>
    <t xml:space="preserve">dDocent_Contig_2952</t>
  </si>
  <si>
    <t xml:space="preserve">dDocent_Contig_3509</t>
  </si>
  <si>
    <t xml:space="preserve">dDocent_Contig_4910</t>
  </si>
  <si>
    <t xml:space="preserve">dDocent_Contig_6713</t>
  </si>
  <si>
    <t xml:space="preserve">dDocent_Contig_8990</t>
  </si>
  <si>
    <t xml:space="preserve">dDocent_Contig_9082</t>
  </si>
  <si>
    <t xml:space="preserve">dDocent_Contig_23493</t>
  </si>
  <si>
    <t xml:space="preserve">dDocent_Contig_15533</t>
  </si>
  <si>
    <t xml:space="preserve">dDocent_Contig_10508</t>
  </si>
  <si>
    <t xml:space="preserve">dDocent_Contig_11888</t>
  </si>
  <si>
    <t xml:space="preserve">dDocent_Contig_18538</t>
  </si>
  <si>
    <t xml:space="preserve">dDocent_Contig_21042</t>
  </si>
  <si>
    <t xml:space="preserve">dDocent_Contig_36310</t>
  </si>
  <si>
    <t xml:space="preserve">dDocent_Contig_11192</t>
  </si>
  <si>
    <t xml:space="preserve">dDocent_Contig_11774</t>
  </si>
  <si>
    <t xml:space="preserve">dDocent_Contig_16236</t>
  </si>
  <si>
    <t xml:space="preserve">dDocent_Contig_32300</t>
  </si>
  <si>
    <t xml:space="preserve">dDocent_Contig_3554</t>
  </si>
  <si>
    <t xml:space="preserve">dDocent_Contig_45939</t>
  </si>
  <si>
    <t xml:space="preserve">dDocent_Contig_23774</t>
  </si>
  <si>
    <t xml:space="preserve">dDocent_Contig_4045</t>
  </si>
  <si>
    <t xml:space="preserve">dDocent_Contig_13408</t>
  </si>
  <si>
    <t xml:space="preserve">dDocent_Contig_28496</t>
  </si>
  <si>
    <t xml:space="preserve">dDocent_Contig_2097</t>
  </si>
  <si>
    <t xml:space="preserve">dDocent_Contig_4289</t>
  </si>
  <si>
    <t xml:space="preserve">dDocent_Contig_19183</t>
  </si>
  <si>
    <t xml:space="preserve">dDocent_Contig_10968</t>
  </si>
  <si>
    <t xml:space="preserve">dDocent_Contig_19886</t>
  </si>
  <si>
    <t xml:space="preserve">dDocent_Contig_22423</t>
  </si>
  <si>
    <t xml:space="preserve">dDocent_Contig_13404</t>
  </si>
  <si>
    <t xml:space="preserve">dDocent_Contig_18778</t>
  </si>
  <si>
    <t xml:space="preserve">dDocent_Contig_45414</t>
  </si>
  <si>
    <t xml:space="preserve">dDocent_Contig_39887</t>
  </si>
  <si>
    <t xml:space="preserve">dDocent_Contig_14976</t>
  </si>
  <si>
    <t xml:space="preserve">dDocent_Contig_12468</t>
  </si>
  <si>
    <t xml:space="preserve">dDocent_Contig_3936</t>
  </si>
  <si>
    <t xml:space="preserve">dDocent_Contig_14369</t>
  </si>
  <si>
    <t xml:space="preserve">dDocent_Contig_20004</t>
  </si>
  <si>
    <t xml:space="preserve">dDocent_Contig_20239</t>
  </si>
  <si>
    <t xml:space="preserve">dDocent_Contig_27750</t>
  </si>
  <si>
    <t xml:space="preserve">dDocent_Contig_11568</t>
  </si>
  <si>
    <t xml:space="preserve">dDocent_Contig_16989</t>
  </si>
  <si>
    <t xml:space="preserve">dDocent_Contig_3607</t>
  </si>
  <si>
    <t xml:space="preserve">dDocent_Contig_16072</t>
  </si>
  <si>
    <t xml:space="preserve">dDocent_Contig_20773</t>
  </si>
  <si>
    <t xml:space="preserve">dDocent_Contig_8842</t>
  </si>
  <si>
    <t xml:space="preserve">dDocent_Contig_10538</t>
  </si>
  <si>
    <t xml:space="preserve">dDocent_Contig_12737</t>
  </si>
  <si>
    <t xml:space="preserve">dDocent_Contig_13454</t>
  </si>
  <si>
    <t xml:space="preserve">dDocent_Contig_44710</t>
  </si>
  <si>
    <t xml:space="preserve">dDocent_Contig_5278</t>
  </si>
  <si>
    <t xml:space="preserve">dDocent_Contig_17749</t>
  </si>
  <si>
    <t xml:space="preserve">dDocent_Contig_35262</t>
  </si>
  <si>
    <t xml:space="preserve">dDocent_Contig_38248</t>
  </si>
  <si>
    <t xml:space="preserve">dDocent_Contig_15396</t>
  </si>
  <si>
    <t xml:space="preserve">dDocent_Contig_10592</t>
  </si>
  <si>
    <t xml:space="preserve">dDocent_Contig_14391</t>
  </si>
  <si>
    <t xml:space="preserve">dDocent_Contig_24957</t>
  </si>
  <si>
    <t xml:space="preserve">dDocent_Contig_26444</t>
  </si>
  <si>
    <t xml:space="preserve">dDocent_Contig_34630</t>
  </si>
  <si>
    <t xml:space="preserve">dDocent_Contig_10415</t>
  </si>
  <si>
    <t xml:space="preserve">dDocent_Contig_30843</t>
  </si>
  <si>
    <t xml:space="preserve">dDocent_Contig_32282</t>
  </si>
  <si>
    <t xml:space="preserve">dDocent_Contig_12727</t>
  </si>
  <si>
    <t xml:space="preserve">dDocent_Contig_2234</t>
  </si>
  <si>
    <t xml:space="preserve">dDocent_Contig_32146</t>
  </si>
  <si>
    <t xml:space="preserve">dDocent_Contig_42377</t>
  </si>
  <si>
    <t xml:space="preserve">dDocent_Contig_3100</t>
  </si>
  <si>
    <t xml:space="preserve">dDocent_Contig_34358</t>
  </si>
  <si>
    <t xml:space="preserve">dDocent_Contig_9251</t>
  </si>
  <si>
    <t xml:space="preserve">dDocent_Contig_14519</t>
  </si>
  <si>
    <t xml:space="preserve">dDocent_Contig_14029</t>
  </si>
  <si>
    <t xml:space="preserve">dDocent_Contig_35032</t>
  </si>
  <si>
    <t xml:space="preserve">dDocent_Contig_45200</t>
  </si>
  <si>
    <t xml:space="preserve">dDocent_Contig_607</t>
  </si>
  <si>
    <t xml:space="preserve">dDocent_Contig_32186</t>
  </si>
  <si>
    <t xml:space="preserve">dDocent_Contig_17690</t>
  </si>
  <si>
    <t xml:space="preserve">dDocent_Contig_27799</t>
  </si>
  <si>
    <t xml:space="preserve">dDocent_Contig_16982</t>
  </si>
  <si>
    <t xml:space="preserve">dDocent_Contig_14828</t>
  </si>
  <si>
    <t xml:space="preserve">dDocent_Contig_15728</t>
  </si>
  <si>
    <t xml:space="preserve">dDocent_Contig_14215</t>
  </si>
  <si>
    <t xml:space="preserve">dDocent_Contig_29644</t>
  </si>
  <si>
    <t xml:space="preserve">dDocent_Contig_17201</t>
  </si>
  <si>
    <t xml:space="preserve">dDocent_Contig_28619</t>
  </si>
  <si>
    <t xml:space="preserve">dDocent_Contig_38633</t>
  </si>
  <si>
    <t xml:space="preserve">dDocent_Contig_748</t>
  </si>
  <si>
    <t xml:space="preserve">dDocent_Contig_31382</t>
  </si>
  <si>
    <t xml:space="preserve">dDocent_Contig_32895</t>
  </si>
  <si>
    <t xml:space="preserve">dDocent_Contig_39374</t>
  </si>
  <si>
    <t xml:space="preserve">dDocent_Contig_1920</t>
  </si>
  <si>
    <t xml:space="preserve">dDocent_Contig_18463</t>
  </si>
  <si>
    <t xml:space="preserve">dDocent_Contig_14495</t>
  </si>
  <si>
    <t xml:space="preserve">dDocent_Contig_34139</t>
  </si>
  <si>
    <t xml:space="preserve">dDocent_Contig_19012</t>
  </si>
  <si>
    <t xml:space="preserve">dDocent_Contig_10798</t>
  </si>
  <si>
    <t xml:space="preserve">dDocent_Contig_15659</t>
  </si>
  <si>
    <t xml:space="preserve">dDocent_Contig_38842</t>
  </si>
  <si>
    <t xml:space="preserve">dDocent_Contig_1218</t>
  </si>
  <si>
    <t xml:space="preserve">dDocent_Contig_7013</t>
  </si>
  <si>
    <t xml:space="preserve">dDocent_Contig_15862</t>
  </si>
  <si>
    <t xml:space="preserve">dDocent_Contig_25729</t>
  </si>
  <si>
    <t xml:space="preserve">dDocent_Contig_20995</t>
  </si>
  <si>
    <t xml:space="preserve">dDocent_Contig_31520</t>
  </si>
  <si>
    <t xml:space="preserve">dDocent_Contig_3536</t>
  </si>
  <si>
    <t xml:space="preserve">dDocent_Contig_15081</t>
  </si>
  <si>
    <t xml:space="preserve">dDocent_Contig_8817</t>
  </si>
  <si>
    <t xml:space="preserve">dDocent_Contig_37624</t>
  </si>
  <si>
    <t xml:space="preserve">dDocent_Contig_8640</t>
  </si>
  <si>
    <t xml:space="preserve">dDocent_Contig_1890</t>
  </si>
  <si>
    <t xml:space="preserve">dDocent_Contig_1595</t>
  </si>
  <si>
    <t xml:space="preserve">dDocent_Contig_2023</t>
  </si>
  <si>
    <t xml:space="preserve">dDocent_Contig_5198</t>
  </si>
  <si>
    <t xml:space="preserve">dDocent_Contig_6071</t>
  </si>
  <si>
    <t xml:space="preserve">dDocent_Contig_12240</t>
  </si>
  <si>
    <t xml:space="preserve">dDocent_Contig_12824</t>
  </si>
  <si>
    <t xml:space="preserve">dDocent_Contig_24833</t>
  </si>
  <si>
    <t xml:space="preserve">dDocent_Contig_9292</t>
  </si>
  <si>
    <t xml:space="preserve">dDocent_Contig_40087</t>
  </si>
  <si>
    <t xml:space="preserve">dDocent_Contig_22499</t>
  </si>
  <si>
    <t xml:space="preserve">dDocent_Contig_8215</t>
  </si>
  <si>
    <t xml:space="preserve">dDocent_Contig_10792</t>
  </si>
  <si>
    <t xml:space="preserve">dDocent_Contig_13450</t>
  </si>
  <si>
    <t xml:space="preserve">dDocent_Contig_7740</t>
  </si>
  <si>
    <t xml:space="preserve">dDocent_Contig_15558</t>
  </si>
  <si>
    <t xml:space="preserve">dDocent_Contig_20311</t>
  </si>
  <si>
    <t xml:space="preserve">dDocent_Contig_44581</t>
  </si>
  <si>
    <t xml:space="preserve">dDocent_Contig_3332</t>
  </si>
  <si>
    <t xml:space="preserve">dDocent_Contig_2277</t>
  </si>
  <si>
    <t xml:space="preserve">dDocent_Contig_6726</t>
  </si>
  <si>
    <t xml:space="preserve">dDocent_Contig_45871</t>
  </si>
  <si>
    <t xml:space="preserve">dDocent_Contig_3196</t>
  </si>
  <si>
    <t xml:space="preserve">dDocent_Contig_10274</t>
  </si>
  <si>
    <t xml:space="preserve">dDocent_Contig_37140</t>
  </si>
  <si>
    <t xml:space="preserve">dDocent_Contig_4678</t>
  </si>
  <si>
    <t xml:space="preserve">dDocent_Contig_31882</t>
  </si>
  <si>
    <t xml:space="preserve">dDocent_Contig_19175</t>
  </si>
  <si>
    <t xml:space="preserve">dDocent_Contig_27935</t>
  </si>
  <si>
    <t xml:space="preserve">dDocent_Contig_43512</t>
  </si>
  <si>
    <t xml:space="preserve">dDocent_Contig_27333</t>
  </si>
  <si>
    <t xml:space="preserve">dDocent_Contig_11572</t>
  </si>
  <si>
    <t xml:space="preserve">dDocent_Contig_21464</t>
  </si>
  <si>
    <t xml:space="preserve">dDocent_Contig_23641</t>
  </si>
  <si>
    <t xml:space="preserve">dDocent_Contig_38135</t>
  </si>
  <si>
    <t xml:space="preserve">dDocent_Contig_15197</t>
  </si>
  <si>
    <t xml:space="preserve">dDocent_Contig_44598</t>
  </si>
  <si>
    <t xml:space="preserve">dDocent_Contig_722</t>
  </si>
  <si>
    <t xml:space="preserve">dDocent_Contig_18609</t>
  </si>
  <si>
    <t xml:space="preserve">dDocent_Contig_8528</t>
  </si>
  <si>
    <t xml:space="preserve">dDocent_Contig_13358</t>
  </si>
  <si>
    <t xml:space="preserve">dDocent_Contig_13497</t>
  </si>
  <si>
    <t xml:space="preserve">dDocent_Contig_37644</t>
  </si>
  <si>
    <t xml:space="preserve">dDocent_Contig_40729</t>
  </si>
  <si>
    <t xml:space="preserve">dDocent_Contig_1017</t>
  </si>
  <si>
    <t xml:space="preserve">dDocent_Contig_9680</t>
  </si>
  <si>
    <t xml:space="preserve">dDocent_Contig_10678</t>
  </si>
  <si>
    <t xml:space="preserve">dDocent_Contig_12975</t>
  </si>
  <si>
    <t xml:space="preserve">dDocent_Contig_15813</t>
  </si>
  <si>
    <t xml:space="preserve">dDocent_Contig_21855</t>
  </si>
  <si>
    <t xml:space="preserve">dDocent_Contig_20827</t>
  </si>
  <si>
    <t xml:space="preserve">dDocent_Contig_34029</t>
  </si>
  <si>
    <t xml:space="preserve">dDocent_Contig_23862</t>
  </si>
  <si>
    <t xml:space="preserve">dDocent_Contig_2210</t>
  </si>
  <si>
    <t xml:space="preserve">dDocent_Contig_21910</t>
  </si>
  <si>
    <t xml:space="preserve">dDocent_Contig_39645</t>
  </si>
  <si>
    <t xml:space="preserve">dDocent_Contig_6208</t>
  </si>
  <si>
    <t xml:space="preserve">dDocent_Contig_15560</t>
  </si>
  <si>
    <t xml:space="preserve">dDocent_Contig_5295</t>
  </si>
  <si>
    <t xml:space="preserve">dDocent_Contig_8210</t>
  </si>
  <si>
    <t xml:space="preserve">dDocent_Contig_38261</t>
  </si>
  <si>
    <t xml:space="preserve">dDocent_Contig_14958</t>
  </si>
  <si>
    <t xml:space="preserve">dDocent_Contig_40592</t>
  </si>
  <si>
    <t xml:space="preserve">dDocent_Contig_5282</t>
  </si>
  <si>
    <t xml:space="preserve">dDocent_Contig_2808</t>
  </si>
  <si>
    <t xml:space="preserve">dDocent_Contig_4740</t>
  </si>
  <si>
    <t xml:space="preserve">dDocent_Contig_24475</t>
  </si>
  <si>
    <t xml:space="preserve">dDocent_Contig_40937</t>
  </si>
  <si>
    <t xml:space="preserve">dDocent_Contig_26028</t>
  </si>
  <si>
    <t xml:space="preserve">dDocent_Contig_3655</t>
  </si>
  <si>
    <t xml:space="preserve">dDocent_Contig_14080</t>
  </si>
  <si>
    <t xml:space="preserve">dDocent_Contig_13322</t>
  </si>
  <si>
    <t xml:space="preserve">dDocent_Contig_22268</t>
  </si>
  <si>
    <t xml:space="preserve">dDocent_Contig_7823</t>
  </si>
  <si>
    <t xml:space="preserve">dDocent_Contig_5382</t>
  </si>
  <si>
    <t xml:space="preserve">dDocent_Contig_5581</t>
  </si>
  <si>
    <t xml:space="preserve">dDocent_Contig_8218</t>
  </si>
  <si>
    <t xml:space="preserve">dDocent_Contig_11044</t>
  </si>
  <si>
    <t xml:space="preserve">dDocent_Contig_33397</t>
  </si>
  <si>
    <t xml:space="preserve">dDocent_Contig_45296</t>
  </si>
  <si>
    <t xml:space="preserve">dDocent_Contig_5327</t>
  </si>
  <si>
    <t xml:space="preserve">dDocent_Contig_9184</t>
  </si>
  <si>
    <t xml:space="preserve">dDocent_Contig_11988</t>
  </si>
  <si>
    <t xml:space="preserve">dDocent_Contig_1764</t>
  </si>
  <si>
    <t xml:space="preserve">dDocent_Contig_32592</t>
  </si>
  <si>
    <t xml:space="preserve">dDocent_Contig_7455</t>
  </si>
  <si>
    <t xml:space="preserve">dDocent_Contig_18210</t>
  </si>
  <si>
    <t xml:space="preserve">dDocent_Contig_41608</t>
  </si>
  <si>
    <t xml:space="preserve">dDocent_Contig_7110</t>
  </si>
  <si>
    <t xml:space="preserve">dDocent_Contig_23142</t>
  </si>
  <si>
    <t xml:space="preserve">dDocent_Contig_7542</t>
  </si>
  <si>
    <t xml:space="preserve">dDocent_Contig_16443</t>
  </si>
  <si>
    <t xml:space="preserve">dDocent_Contig_18781</t>
  </si>
  <si>
    <t xml:space="preserve">dDocent_Contig_20739</t>
  </si>
  <si>
    <t xml:space="preserve">dDocent_Contig_531</t>
  </si>
  <si>
    <t xml:space="preserve">dDocent_Contig_9752</t>
  </si>
  <si>
    <t xml:space="preserve">dDocent_Contig_45731</t>
  </si>
  <si>
    <t xml:space="preserve">dDocent_Contig_25270</t>
  </si>
  <si>
    <t xml:space="preserve">dDocent_Contig_23286</t>
  </si>
  <si>
    <t xml:space="preserve">dDocent_Contig_43337</t>
  </si>
  <si>
    <t xml:space="preserve">dDocent_Contig_12209</t>
  </si>
  <si>
    <t xml:space="preserve">dDocent_Contig_1518</t>
  </si>
  <si>
    <t xml:space="preserve">dDocent_Contig_20631</t>
  </si>
  <si>
    <t xml:space="preserve">dDocent_Contig_8940</t>
  </si>
  <si>
    <t xml:space="preserve">dDocent_Contig_23596</t>
  </si>
  <si>
    <t xml:space="preserve">dDocent_Contig_4335</t>
  </si>
  <si>
    <t xml:space="preserve">dDocent_Contig_2587</t>
  </si>
  <si>
    <t xml:space="preserve">dDocent_Contig_8868</t>
  </si>
  <si>
    <t xml:space="preserve">dDocent_Contig_3961</t>
  </si>
  <si>
    <t xml:space="preserve">dDocent_Contig_29918</t>
  </si>
  <si>
    <t xml:space="preserve">dDocent_Contig_4199</t>
  </si>
  <si>
    <t xml:space="preserve">dDocent_Contig_36148</t>
  </si>
  <si>
    <t xml:space="preserve">dDocent_Contig_15811</t>
  </si>
  <si>
    <t xml:space="preserve">dDocent_Contig_16249</t>
  </si>
  <si>
    <t xml:space="preserve">dDocent_Contig_10483</t>
  </si>
  <si>
    <t xml:space="preserve">dDocent_Contig_14305</t>
  </si>
  <si>
    <t xml:space="preserve">dDocent_Contig_46356</t>
  </si>
  <si>
    <t xml:space="preserve">dDocent_Contig_45712</t>
  </si>
  <si>
    <t xml:space="preserve">dDocent_Contig_40932</t>
  </si>
  <si>
    <t xml:space="preserve">dDocent_Contig_20528</t>
  </si>
  <si>
    <t xml:space="preserve">dDocent_Contig_28159</t>
  </si>
  <si>
    <t xml:space="preserve">dDocent_Contig_12815</t>
  </si>
  <si>
    <t xml:space="preserve">dDocent_Contig_28115</t>
  </si>
  <si>
    <t xml:space="preserve">dDocent_Contig_6093</t>
  </si>
  <si>
    <t xml:space="preserve">dDocent_Contig_6414</t>
  </si>
  <si>
    <t xml:space="preserve">dDocent_Contig_23535</t>
  </si>
  <si>
    <t xml:space="preserve">dDocent_Contig_6935</t>
  </si>
  <si>
    <t xml:space="preserve">dDocent_Contig_3465</t>
  </si>
  <si>
    <t xml:space="preserve">dDocent_Contig_2269</t>
  </si>
  <si>
    <t xml:space="preserve">dDocent_Contig_8621</t>
  </si>
  <si>
    <t xml:space="preserve">dDocent_Contig_3154</t>
  </si>
  <si>
    <t xml:space="preserve">dDocent_Contig_5774</t>
  </si>
  <si>
    <t xml:space="preserve">dDocent_Contig_11515</t>
  </si>
  <si>
    <t xml:space="preserve">dDocent_Contig_25699</t>
  </si>
  <si>
    <t xml:space="preserve">dDocent_Contig_29115</t>
  </si>
  <si>
    <t xml:space="preserve">dDocent_Contig_15151</t>
  </si>
  <si>
    <t xml:space="preserve">dDocent_Contig_14984</t>
  </si>
  <si>
    <t xml:space="preserve">dDocent_Contig_6129</t>
  </si>
  <si>
    <t xml:space="preserve">dDocent_Contig_9730</t>
  </si>
  <si>
    <t xml:space="preserve">dDocent_Contig_27318</t>
  </si>
  <si>
    <t xml:space="preserve">dDocent_Contig_18964</t>
  </si>
  <si>
    <t xml:space="preserve">dDocent_Contig_19669</t>
  </si>
  <si>
    <t xml:space="preserve">dDocent_Contig_2382</t>
  </si>
  <si>
    <t xml:space="preserve">dDocent_Contig_19909</t>
  </si>
  <si>
    <t xml:space="preserve">dDocent_Contig_13223</t>
  </si>
  <si>
    <t xml:space="preserve">dDocent_Contig_21217</t>
  </si>
  <si>
    <t xml:space="preserve">dDocent_Contig_7224</t>
  </si>
  <si>
    <t xml:space="preserve">dDocent_Contig_8166</t>
  </si>
  <si>
    <t xml:space="preserve">dDocent_Contig_1900</t>
  </si>
  <si>
    <t xml:space="preserve">dDocent_Contig_1020</t>
  </si>
  <si>
    <t xml:space="preserve">dDocent_Contig_37167</t>
  </si>
  <si>
    <t xml:space="preserve">dDocent_Contig_745</t>
  </si>
  <si>
    <t xml:space="preserve">dDocent_Contig_34947</t>
  </si>
  <si>
    <t xml:space="preserve">dDocent_Contig_4773</t>
  </si>
  <si>
    <t xml:space="preserve">dDocent_Contig_10548</t>
  </si>
  <si>
    <t xml:space="preserve">dDocent_Contig_16476</t>
  </si>
  <si>
    <t xml:space="preserve">dDocent_Contig_35101</t>
  </si>
  <si>
    <t xml:space="preserve">dDocent_Contig_1096</t>
  </si>
  <si>
    <t xml:space="preserve">dDocent_Contig_29257</t>
  </si>
  <si>
    <t xml:space="preserve">dDocent_Contig_22331</t>
  </si>
  <si>
    <t xml:space="preserve">dDocent_Contig_3565</t>
  </si>
  <si>
    <t xml:space="preserve">dDocent_Contig_23920</t>
  </si>
  <si>
    <t xml:space="preserve">dDocent_Contig_13252</t>
  </si>
  <si>
    <t xml:space="preserve">dDocent_Contig_17494</t>
  </si>
  <si>
    <t xml:space="preserve">dDocent_Contig_6976</t>
  </si>
  <si>
    <t xml:space="preserve">dDocent_Contig_9346</t>
  </si>
  <si>
    <t xml:space="preserve">dDocent_Contig_13291</t>
  </si>
  <si>
    <t xml:space="preserve">dDocent_Contig_21462</t>
  </si>
  <si>
    <t xml:space="preserve">dDocent_Contig_22318</t>
  </si>
  <si>
    <t xml:space="preserve">dDocent_Contig_13667</t>
  </si>
  <si>
    <t xml:space="preserve">dDocent_Contig_4334</t>
  </si>
  <si>
    <t xml:space="preserve">dDocent_Contig_12513</t>
  </si>
  <si>
    <t xml:space="preserve">dDocent_Contig_18432</t>
  </si>
  <si>
    <t xml:space="preserve">dDocent_Contig_19569</t>
  </si>
  <si>
    <t xml:space="preserve">dDocent_Contig_8915</t>
  </si>
  <si>
    <t xml:space="preserve">dDocent_Contig_38628</t>
  </si>
  <si>
    <t xml:space="preserve">dDocent_Contig_23477</t>
  </si>
  <si>
    <t xml:space="preserve">dDocent_Contig_23958</t>
  </si>
  <si>
    <t xml:space="preserve">dDocent_Contig_1922</t>
  </si>
  <si>
    <t xml:space="preserve">dDocent_Contig_12760</t>
  </si>
  <si>
    <t xml:space="preserve">dDocent_Contig_24691</t>
  </si>
  <si>
    <t xml:space="preserve">dDocent_Contig_39275</t>
  </si>
  <si>
    <t xml:space="preserve">dDocent_Contig_9818</t>
  </si>
  <si>
    <t xml:space="preserve">dDocent_Contig_10948</t>
  </si>
  <si>
    <t xml:space="preserve">dDocent_Contig_12518</t>
  </si>
  <si>
    <t xml:space="preserve">dDocent_Contig_23329</t>
  </si>
  <si>
    <t xml:space="preserve">dDocent_Contig_7896</t>
  </si>
  <si>
    <t xml:space="preserve">dDocent_Contig_4546</t>
  </si>
  <si>
    <t xml:space="preserve">dDocent_Contig_1530</t>
  </si>
  <si>
    <t xml:space="preserve">dDocent_Contig_2222</t>
  </si>
  <si>
    <t xml:space="preserve">dDocent_Contig_32510</t>
  </si>
  <si>
    <t xml:space="preserve">dDocent_Contig_33831</t>
  </si>
  <si>
    <t xml:space="preserve">dDocent_Contig_17455</t>
  </si>
  <si>
    <t xml:space="preserve">dDocent_Contig_42581</t>
  </si>
  <si>
    <t xml:space="preserve">dDocent_Contig_44929</t>
  </si>
  <si>
    <t xml:space="preserve">dDocent_Contig_13109</t>
  </si>
  <si>
    <t xml:space="preserve">dDocent_Contig_19557</t>
  </si>
  <si>
    <t xml:space="preserve">dDocent_Contig_22153</t>
  </si>
  <si>
    <t xml:space="preserve">dDocent_Contig_23659</t>
  </si>
  <si>
    <t xml:space="preserve">dDocent_Contig_3470</t>
  </si>
  <si>
    <t xml:space="preserve">dDocent_Contig_10637</t>
  </si>
  <si>
    <t xml:space="preserve">dDocent_Contig_11796</t>
  </si>
  <si>
    <t xml:space="preserve">dDocent_Contig_33405</t>
  </si>
  <si>
    <t xml:space="preserve">dDocent_Contig_43517</t>
  </si>
  <si>
    <t xml:space="preserve">dDocent_Contig_13658</t>
  </si>
  <si>
    <t xml:space="preserve">dDocent_Contig_21074</t>
  </si>
  <si>
    <t xml:space="preserve">dDocent_Contig_25171</t>
  </si>
  <si>
    <t xml:space="preserve">dDocent_Contig_38580</t>
  </si>
  <si>
    <t xml:space="preserve">dDocent_Contig_1317</t>
  </si>
  <si>
    <t xml:space="preserve">dDocent_Contig_16908</t>
  </si>
  <si>
    <t xml:space="preserve">dDocent_Contig_6105</t>
  </si>
  <si>
    <t xml:space="preserve">dDocent_Contig_21448</t>
  </si>
  <si>
    <t xml:space="preserve">dDocent_Contig_28635</t>
  </si>
  <si>
    <t xml:space="preserve">dDocent_Contig_526</t>
  </si>
  <si>
    <t xml:space="preserve">dDocent_Contig_8053</t>
  </si>
  <si>
    <t xml:space="preserve">dDocent_Contig_28652</t>
  </si>
  <si>
    <t xml:space="preserve">dDocent_Contig_27713</t>
  </si>
  <si>
    <t xml:space="preserve">dDocent_Contig_29961</t>
  </si>
  <si>
    <t xml:space="preserve">dDocent_Contig_18787</t>
  </si>
  <si>
    <t xml:space="preserve">dDocent_Contig_30065</t>
  </si>
  <si>
    <t xml:space="preserve">dDocent_Contig_38954</t>
  </si>
  <si>
    <t xml:space="preserve">dDocent_Contig_1939</t>
  </si>
  <si>
    <t xml:space="preserve">dDocent_Contig_7223</t>
  </si>
  <si>
    <t xml:space="preserve">dDocent_Contig_15406</t>
  </si>
  <si>
    <t xml:space="preserve">dDocent_Contig_40821</t>
  </si>
  <si>
    <t xml:space="preserve">dDocent_Contig_24762</t>
  </si>
  <si>
    <t xml:space="preserve">dDocent_Contig_33337</t>
  </si>
  <si>
    <t xml:space="preserve">dDocent_Contig_20001</t>
  </si>
  <si>
    <t xml:space="preserve">dDocent_Contig_36470</t>
  </si>
  <si>
    <t xml:space="preserve">dDocent_Contig_43997</t>
  </si>
  <si>
    <t xml:space="preserve">dDocent_Contig_3496</t>
  </si>
  <si>
    <t xml:space="preserve">dDocent_Contig_3671</t>
  </si>
  <si>
    <t xml:space="preserve">dDocent_Contig_3785</t>
  </si>
  <si>
    <t xml:space="preserve">dDocent_Contig_1199</t>
  </si>
  <si>
    <t xml:space="preserve">dDocent_Contig_5860</t>
  </si>
  <si>
    <t xml:space="preserve">dDocent_Contig_13114</t>
  </si>
  <si>
    <t xml:space="preserve">dDocent_Contig_1741</t>
  </si>
  <si>
    <t xml:space="preserve">dDocent_Contig_2505</t>
  </si>
  <si>
    <t xml:space="preserve">dDocent_Contig_7122</t>
  </si>
  <si>
    <t xml:space="preserve">dDocent_Contig_16140</t>
  </si>
  <si>
    <t xml:space="preserve">dDocent_Contig_22960</t>
  </si>
  <si>
    <t xml:space="preserve">dDocent_Contig_24559</t>
  </si>
  <si>
    <t xml:space="preserve">dDocent_Contig_35544</t>
  </si>
  <si>
    <t xml:space="preserve">dDocent_Contig_20492</t>
  </si>
  <si>
    <t xml:space="preserve">dDocent_Contig_19304</t>
  </si>
  <si>
    <t xml:space="preserve">dDocent_Contig_1268</t>
  </si>
  <si>
    <t xml:space="preserve">dDocent_Contig_4136</t>
  </si>
  <si>
    <t xml:space="preserve">dDocent_Contig_5607</t>
  </si>
  <si>
    <t xml:space="preserve">dDocent_Contig_15269</t>
  </si>
  <si>
    <t xml:space="preserve">dDocent_Contig_19678</t>
  </si>
  <si>
    <t xml:space="preserve">dDocent_Contig_25970</t>
  </si>
  <si>
    <t xml:space="preserve">dDocent_Contig_5917</t>
  </si>
  <si>
    <t xml:space="preserve">dDocent_Contig_22368</t>
  </si>
  <si>
    <t xml:space="preserve">dDocent_Contig_4180</t>
  </si>
  <si>
    <t xml:space="preserve">dDocent_Contig_12572</t>
  </si>
  <si>
    <t xml:space="preserve">dDocent_Contig_43452</t>
  </si>
  <si>
    <t xml:space="preserve">dDocent_Contig_30946</t>
  </si>
  <si>
    <t xml:space="preserve">dDocent_Contig_8308</t>
  </si>
  <si>
    <t xml:space="preserve">dDocent_Contig_37247</t>
  </si>
  <si>
    <t xml:space="preserve">dDocent_Contig_4386</t>
  </si>
  <si>
    <t xml:space="preserve">dDocent_Contig_10613</t>
  </si>
  <si>
    <t xml:space="preserve">dDocent_Contig_2077</t>
  </si>
  <si>
    <t xml:space="preserve">dDocent_Contig_38428</t>
  </si>
  <si>
    <t xml:space="preserve">dDocent_Contig_20306</t>
  </si>
  <si>
    <t xml:space="preserve">dDocent_Contig_6051</t>
  </si>
  <si>
    <t xml:space="preserve">dDocent_Contig_7538</t>
  </si>
  <si>
    <t xml:space="preserve">dDocent_Contig_4651</t>
  </si>
  <si>
    <t xml:space="preserve">dDocent_Contig_6826</t>
  </si>
  <si>
    <t xml:space="preserve">dDocent_Contig_8841</t>
  </si>
  <si>
    <t xml:space="preserve">dDocent_Contig_10947</t>
  </si>
  <si>
    <t xml:space="preserve">dDocent_Contig_22741</t>
  </si>
  <si>
    <t xml:space="preserve">dDocent_Contig_37911</t>
  </si>
  <si>
    <t xml:space="preserve">dDocent_Contig_5779</t>
  </si>
  <si>
    <t xml:space="preserve">dDocent_Contig_10912</t>
  </si>
  <si>
    <t xml:space="preserve">dDocent_Contig_44792</t>
  </si>
  <si>
    <t xml:space="preserve">dDocent_Contig_5314</t>
  </si>
  <si>
    <t xml:space="preserve">dDocent_Contig_589</t>
  </si>
  <si>
    <t xml:space="preserve">dDocent_Contig_5102</t>
  </si>
  <si>
    <t xml:space="preserve">dDocent_Contig_10493</t>
  </si>
  <si>
    <t xml:space="preserve">dDocent_Contig_14744</t>
  </si>
  <si>
    <t xml:space="preserve">dDocent_Contig_19080</t>
  </si>
  <si>
    <t xml:space="preserve">dDocent_Contig_22670</t>
  </si>
  <si>
    <t xml:space="preserve">dDocent_Contig_34320</t>
  </si>
  <si>
    <t xml:space="preserve">dDocent_Contig_12865</t>
  </si>
  <si>
    <t xml:space="preserve">dDocent_Contig_9982</t>
  </si>
  <si>
    <t xml:space="preserve">dDocent_Contig_12095</t>
  </si>
  <si>
    <t xml:space="preserve">dDocent_Contig_1463</t>
  </si>
  <si>
    <t xml:space="preserve">dDocent_Contig_4868</t>
  </si>
  <si>
    <t xml:space="preserve">dDocent_Contig_29713</t>
  </si>
  <si>
    <t xml:space="preserve">dDocent_Contig_2610</t>
  </si>
  <si>
    <t xml:space="preserve">dDocent_Contig_5237</t>
  </si>
  <si>
    <t xml:space="preserve">dDocent_Contig_6012</t>
  </si>
  <si>
    <t xml:space="preserve">dDocent_Contig_10271</t>
  </si>
  <si>
    <t xml:space="preserve">dDocent_Contig_14788</t>
  </si>
  <si>
    <t xml:space="preserve">dDocent_Contig_19251</t>
  </si>
  <si>
    <t xml:space="preserve">dDocent_Contig_20282</t>
  </si>
  <si>
    <t xml:space="preserve">dDocent_Contig_37491</t>
  </si>
  <si>
    <t xml:space="preserve">dDocent_Contig_41450</t>
  </si>
  <si>
    <t xml:space="preserve">dDocent_Contig_46211</t>
  </si>
  <si>
    <t xml:space="preserve">dDocent_Contig_6459</t>
  </si>
  <si>
    <t xml:space="preserve">dDocent_Contig_21651</t>
  </si>
  <si>
    <t xml:space="preserve">dDocent_Contig_14335</t>
  </si>
  <si>
    <t xml:space="preserve">dDocent_Contig_16965</t>
  </si>
  <si>
    <t xml:space="preserve">dDocent_Contig_12664</t>
  </si>
  <si>
    <t xml:space="preserve">dDocent_Contig_33918</t>
  </si>
  <si>
    <t xml:space="preserve">dDocent_Contig_18735</t>
  </si>
  <si>
    <t xml:space="preserve">dDocent_Contig_29499</t>
  </si>
  <si>
    <t xml:space="preserve">dDocent_Contig_32751</t>
  </si>
  <si>
    <t xml:space="preserve">dDocent_Contig_8567</t>
  </si>
  <si>
    <t xml:space="preserve">dDocent_Contig_43418</t>
  </si>
  <si>
    <t xml:space="preserve">dDocent_Contig_48157</t>
  </si>
  <si>
    <t xml:space="preserve">dDocent_Contig_8495</t>
  </si>
  <si>
    <t xml:space="preserve">dDocent_Contig_9662</t>
  </si>
  <si>
    <t xml:space="preserve">dDocent_Contig_25593</t>
  </si>
  <si>
    <t xml:space="preserve">dDocent_Contig_14702</t>
  </si>
  <si>
    <t xml:space="preserve">dDocent_Contig_4614</t>
  </si>
  <si>
    <t xml:space="preserve">dDocent_Contig_10398</t>
  </si>
  <si>
    <t xml:space="preserve">dDocent_Contig_27346</t>
  </si>
  <si>
    <t xml:space="preserve">dDocent_Contig_6154</t>
  </si>
  <si>
    <t xml:space="preserve">dDocent_Contig_3138</t>
  </si>
  <si>
    <t xml:space="preserve">dDocent_Contig_2728</t>
  </si>
  <si>
    <t xml:space="preserve">dDocent_Contig_8880</t>
  </si>
  <si>
    <t xml:space="preserve">dDocent_Contig_27356</t>
  </si>
  <si>
    <t xml:space="preserve">dDocent_Contig_31045</t>
  </si>
  <si>
    <t xml:space="preserve">dDocent_Contig_13727</t>
  </si>
  <si>
    <t xml:space="preserve">dDocent_Contig_11469</t>
  </si>
  <si>
    <t xml:space="preserve">dDocent_Contig_10082</t>
  </si>
  <si>
    <t xml:space="preserve">dDocent_Contig_20175</t>
  </si>
  <si>
    <t xml:space="preserve">dDocent_Contig_3031</t>
  </si>
  <si>
    <t xml:space="preserve">dDocent_Contig_3486</t>
  </si>
  <si>
    <t xml:space="preserve">dDocent_Contig_21698</t>
  </si>
  <si>
    <t xml:space="preserve">dDocent_Contig_30840</t>
  </si>
  <si>
    <t xml:space="preserve">dDocent_Contig_32917</t>
  </si>
  <si>
    <t xml:space="preserve">dDocent_Contig_1134</t>
  </si>
  <si>
    <t xml:space="preserve">dDocent_Contig_25796</t>
  </si>
  <si>
    <t xml:space="preserve">dDocent_Contig_12771</t>
  </si>
  <si>
    <t xml:space="preserve">dDocent_Contig_18449</t>
  </si>
  <si>
    <t xml:space="preserve">dDocent_Contig_46294</t>
  </si>
  <si>
    <t xml:space="preserve">dDocent_Contig_3770</t>
  </si>
  <si>
    <t xml:space="preserve">dDocent_Contig_21901</t>
  </si>
  <si>
    <t xml:space="preserve">dDocent_Contig_15971</t>
  </si>
  <si>
    <t xml:space="preserve">dDocent_Contig_19752</t>
  </si>
  <si>
    <t xml:space="preserve">dDocent_Contig_21998</t>
  </si>
  <si>
    <t xml:space="preserve">dDocent_Contig_12610</t>
  </si>
  <si>
    <t xml:space="preserve">dDocent_Contig_35102</t>
  </si>
  <si>
    <t xml:space="preserve">dDocent_Contig_42044</t>
  </si>
  <si>
    <t xml:space="preserve">dDocent_Contig_28941</t>
  </si>
  <si>
    <t xml:space="preserve">dDocent_Contig_11956</t>
  </si>
  <si>
    <t xml:space="preserve">dDocent_Contig_40745</t>
  </si>
  <si>
    <t xml:space="preserve">dDocent_Contig_31763</t>
  </si>
  <si>
    <t xml:space="preserve">dDocent_Contig_8564</t>
  </si>
  <si>
    <t xml:space="preserve">dDocent_Contig_10128</t>
  </si>
  <si>
    <t xml:space="preserve">dDocent_Contig_6292</t>
  </si>
  <si>
    <t xml:space="preserve">dDocent_Contig_8056</t>
  </si>
  <si>
    <t xml:space="preserve">dDocent_Contig_10367</t>
  </si>
  <si>
    <t xml:space="preserve">dDocent_Contig_11647</t>
  </si>
  <si>
    <t xml:space="preserve">dDocent_Contig_42719</t>
  </si>
  <si>
    <t xml:space="preserve">dDocent_Contig_32339</t>
  </si>
  <si>
    <t xml:space="preserve">dDocent_Contig_44597</t>
  </si>
  <si>
    <t xml:space="preserve">dDocent_Contig_3537</t>
  </si>
  <si>
    <t xml:space="preserve">dDocent_Contig_9028</t>
  </si>
  <si>
    <t xml:space="preserve">dDocent_Contig_37974</t>
  </si>
  <si>
    <t xml:space="preserve">dDocent_Contig_23297</t>
  </si>
  <si>
    <t xml:space="preserve">dDocent_Contig_16299</t>
  </si>
  <si>
    <t xml:space="preserve">dDocent_Contig_33425</t>
  </si>
  <si>
    <t xml:space="preserve">dDocent_Contig_5425</t>
  </si>
  <si>
    <t xml:space="preserve">dDocent_Contig_29457</t>
  </si>
  <si>
    <t xml:space="preserve">dDocent_Contig_33008</t>
  </si>
  <si>
    <t xml:space="preserve">dDocent_Contig_9355</t>
  </si>
  <si>
    <t xml:space="preserve">dDocent_Contig_20676</t>
  </si>
  <si>
    <t xml:space="preserve">dDocent_Contig_3375</t>
  </si>
  <si>
    <t xml:space="preserve">dDocent_Contig_36291</t>
  </si>
  <si>
    <t xml:space="preserve">dDocent_Contig_11105</t>
  </si>
  <si>
    <t xml:space="preserve">dDocent_Contig_21005</t>
  </si>
  <si>
    <t xml:space="preserve">dDocent_Contig_14918</t>
  </si>
  <si>
    <t xml:space="preserve">dDocent_Contig_19881</t>
  </si>
  <si>
    <t xml:space="preserve">dDocent_Contig_32288</t>
  </si>
  <si>
    <t xml:space="preserve">dDocent_Contig_13745</t>
  </si>
  <si>
    <t xml:space="preserve">dDocent_Contig_2899</t>
  </si>
  <si>
    <t xml:space="preserve">dDocent_Contig_17325</t>
  </si>
  <si>
    <t xml:space="preserve">dDocent_Contig_13547</t>
  </si>
  <si>
    <t xml:space="preserve">dDocent_Contig_15308</t>
  </si>
  <si>
    <t xml:space="preserve">dDocent_Contig_16230</t>
  </si>
  <si>
    <t xml:space="preserve">dDocent_Contig_28783</t>
  </si>
  <si>
    <t xml:space="preserve">dDocent_Contig_599</t>
  </si>
  <si>
    <t xml:space="preserve">dDocent_Contig_35182</t>
  </si>
  <si>
    <t xml:space="preserve">dDocent_Contig_41929</t>
  </si>
  <si>
    <t xml:space="preserve">dDocent_Contig_4605</t>
  </si>
  <si>
    <t xml:space="preserve">dDocent_Contig_11886</t>
  </si>
  <si>
    <t xml:space="preserve">dDocent_Contig_11873</t>
  </si>
  <si>
    <t xml:space="preserve">dDocent_Contig_22317</t>
  </si>
  <si>
    <t xml:space="preserve">dDocent_Contig_1482</t>
  </si>
  <si>
    <t xml:space="preserve">dDocent_Contig_17003</t>
  </si>
  <si>
    <t xml:space="preserve">dDocent_Contig_26197</t>
  </si>
  <si>
    <t xml:space="preserve">dDocent_Contig_25361</t>
  </si>
  <si>
    <t xml:space="preserve">dDocent_Contig_35490</t>
  </si>
  <si>
    <t xml:space="preserve">dDocent_Contig_22609</t>
  </si>
  <si>
    <t xml:space="preserve">dDocent_Contig_14645</t>
  </si>
  <si>
    <t xml:space="preserve">dDocent_Contig_28527</t>
  </si>
  <si>
    <t xml:space="preserve">dDocent_Contig_33699</t>
  </si>
  <si>
    <t xml:space="preserve">dDocent_Contig_34574</t>
  </si>
  <si>
    <t xml:space="preserve">dDocent_Contig_14113</t>
  </si>
  <si>
    <t xml:space="preserve">dDocent_Contig_30435</t>
  </si>
  <si>
    <t xml:space="preserve">dDocent_Contig_13984</t>
  </si>
  <si>
    <t xml:space="preserve">dDocent_Contig_8982</t>
  </si>
  <si>
    <t xml:space="preserve">dDocent_Contig_18356</t>
  </si>
  <si>
    <t xml:space="preserve">dDocent_Contig_20314</t>
  </si>
  <si>
    <t xml:space="preserve">dDocent_Contig_16692</t>
  </si>
  <si>
    <t xml:space="preserve">dDocent_Contig_4757</t>
  </si>
  <si>
    <t xml:space="preserve">dDocent_Contig_13689</t>
  </si>
  <si>
    <t xml:space="preserve">dDocent_Contig_39538</t>
  </si>
  <si>
    <t xml:space="preserve">dDocent_Contig_28269</t>
  </si>
  <si>
    <t xml:space="preserve">dDocent_Contig_20637</t>
  </si>
  <si>
    <t xml:space="preserve">dDocent_Contig_4109</t>
  </si>
  <si>
    <t xml:space="preserve">dDocent_Contig_5140</t>
  </si>
  <si>
    <t xml:space="preserve">dDocent_Contig_6131</t>
  </si>
  <si>
    <t xml:space="preserve">dDocent_Contig_9325</t>
  </si>
  <si>
    <t xml:space="preserve">dDocent_Contig_10585</t>
  </si>
  <si>
    <t xml:space="preserve">dDocent_Contig_15492</t>
  </si>
  <si>
    <t xml:space="preserve">dDocent_Contig_33136</t>
  </si>
  <si>
    <t xml:space="preserve">dDocent_Contig_3783</t>
  </si>
  <si>
    <t xml:space="preserve">dDocent_Contig_37074</t>
  </si>
  <si>
    <t xml:space="preserve">dDocent_Contig_4000</t>
  </si>
  <si>
    <t xml:space="preserve">dDocent_Contig_25109</t>
  </si>
  <si>
    <t xml:space="preserve">dDocent_Contig_33496</t>
  </si>
  <si>
    <t xml:space="preserve">dDocent_Contig_10466</t>
  </si>
  <si>
    <t xml:space="preserve">dDocent_Contig_27103</t>
  </si>
  <si>
    <t xml:space="preserve">dDocent_Contig_21466</t>
  </si>
  <si>
    <t xml:space="preserve">dDocent_Contig_17238</t>
  </si>
  <si>
    <t xml:space="preserve">dDocent_Contig_24590</t>
  </si>
  <si>
    <t xml:space="preserve">dDocent_Contig_9618</t>
  </si>
  <si>
    <t xml:space="preserve">dDocent_Contig_12189</t>
  </si>
  <si>
    <t xml:space="preserve">dDocent_Contig_10019</t>
  </si>
  <si>
    <t xml:space="preserve">dDocent_Contig_5963</t>
  </si>
  <si>
    <t xml:space="preserve">dDocent_Contig_5157</t>
  </si>
  <si>
    <t xml:space="preserve">dDocent_Contig_17269</t>
  </si>
  <si>
    <t xml:space="preserve">dDocent_Contig_34704</t>
  </si>
  <si>
    <t xml:space="preserve">dDocent_Contig_38837</t>
  </si>
  <si>
    <t xml:space="preserve">dDocent_Contig_38165</t>
  </si>
  <si>
    <t xml:space="preserve">dDocent_Contig_16265</t>
  </si>
  <si>
    <t xml:space="preserve">dDocent_Contig_12237</t>
  </si>
  <si>
    <t xml:space="preserve">dDocent_Contig_22654</t>
  </si>
  <si>
    <t xml:space="preserve">dDocent_Contig_8336</t>
  </si>
  <si>
    <t xml:space="preserve">dDocent_Contig_15435</t>
  </si>
  <si>
    <t xml:space="preserve">dDocent_Contig_7994</t>
  </si>
  <si>
    <t xml:space="preserve">dDocent_Contig_37020</t>
  </si>
  <si>
    <t xml:space="preserve">dDocent_Contig_3673</t>
  </si>
  <si>
    <t xml:space="preserve">dDocent_Contig_36777</t>
  </si>
  <si>
    <t xml:space="preserve">dDocent_Contig_11812</t>
  </si>
  <si>
    <t xml:space="preserve">dDocent_Contig_2046</t>
  </si>
  <si>
    <t xml:space="preserve">dDocent_Contig_11412</t>
  </si>
  <si>
    <t xml:space="preserve">dDocent_Contig_13582</t>
  </si>
  <si>
    <t xml:space="preserve">dDocent_Contig_29138</t>
  </si>
  <si>
    <t xml:space="preserve">dDocent_Contig_34372</t>
  </si>
  <si>
    <t xml:space="preserve">dDocent_Contig_14460</t>
  </si>
  <si>
    <t xml:space="preserve">dDocent_Contig_33834</t>
  </si>
  <si>
    <t xml:space="preserve">dDocent_Contig_39122</t>
  </si>
  <si>
    <t xml:space="preserve">dDocent_Contig_45912</t>
  </si>
  <si>
    <t xml:space="preserve">dDocent_Contig_20040</t>
  </si>
  <si>
    <t xml:space="preserve">dDocent_Contig_23620</t>
  </si>
  <si>
    <t xml:space="preserve">dDocent_Contig_8684</t>
  </si>
  <si>
    <t xml:space="preserve">dDocent_Contig_6689</t>
  </si>
  <si>
    <t xml:space="preserve">dDocent_Contig_4777</t>
  </si>
  <si>
    <t xml:space="preserve">dDocent_Contig_8065</t>
  </si>
  <si>
    <t xml:space="preserve">dDocent_Contig_13088</t>
  </si>
  <si>
    <t xml:space="preserve">dDocent_Contig_4816</t>
  </si>
  <si>
    <t xml:space="preserve">dDocent_Contig_6158</t>
  </si>
  <si>
    <t xml:space="preserve">dDocent_Contig_10444</t>
  </si>
  <si>
    <t xml:space="preserve">dDocent_Contig_21137</t>
  </si>
  <si>
    <t xml:space="preserve">dDocent_Contig_23747</t>
  </si>
  <si>
    <t xml:space="preserve">dDocent_Contig_26748</t>
  </si>
  <si>
    <t xml:space="preserve">dDocent_Contig_27916</t>
  </si>
  <si>
    <t xml:space="preserve">dDocent_Contig_32202</t>
  </si>
  <si>
    <t xml:space="preserve">dDocent_Contig_13857</t>
  </si>
  <si>
    <t xml:space="preserve">dDocent_Contig_47165</t>
  </si>
  <si>
    <t xml:space="preserve">dDocent_Contig_4093</t>
  </si>
  <si>
    <t xml:space="preserve">dDocent_Contig_17327</t>
  </si>
  <si>
    <t xml:space="preserve">dDocent_Contig_41971</t>
  </si>
  <si>
    <t xml:space="preserve">dDocent_Contig_7169</t>
  </si>
  <si>
    <t xml:space="preserve">dDocent_Contig_27954</t>
  </si>
  <si>
    <t xml:space="preserve">dDocent_Contig_4213</t>
  </si>
  <si>
    <t xml:space="preserve">dDocent_Contig_2050</t>
  </si>
  <si>
    <t xml:space="preserve">dDocent_Contig_23541</t>
  </si>
  <si>
    <t xml:space="preserve">dDocent_Contig_467</t>
  </si>
  <si>
    <t xml:space="preserve">dDocent_Contig_10222</t>
  </si>
  <si>
    <t xml:space="preserve">dDocent_Contig_8503</t>
  </si>
  <si>
    <t xml:space="preserve">dDocent_Contig_24869</t>
  </si>
  <si>
    <t xml:space="preserve">dDocent_Contig_26847</t>
  </si>
  <si>
    <t xml:space="preserve">dDocent_Contig_38970</t>
  </si>
  <si>
    <t xml:space="preserve">dDocent_Contig_47395</t>
  </si>
  <si>
    <t xml:space="preserve">dDocent_Contig_18889</t>
  </si>
  <si>
    <t xml:space="preserve">dDocent_Contig_19266</t>
  </si>
  <si>
    <t xml:space="preserve">dDocent_Contig_35816</t>
  </si>
  <si>
    <t xml:space="preserve">dDocent_Contig_30392</t>
  </si>
  <si>
    <t xml:space="preserve">dDocent_Contig_37170</t>
  </si>
  <si>
    <t xml:space="preserve">dDocent_Contig_18459</t>
  </si>
  <si>
    <t xml:space="preserve">dDocent_Contig_35443</t>
  </si>
  <si>
    <t xml:space="preserve">dDocent_Contig_16455</t>
  </si>
  <si>
    <t xml:space="preserve">dDocent_Contig_31530</t>
  </si>
  <si>
    <t xml:space="preserve">dDocent_Contig_51073</t>
  </si>
  <si>
    <t xml:space="preserve">dDocent_Contig_2533</t>
  </si>
  <si>
    <t xml:space="preserve">dDocent_Contig_13081</t>
  </si>
  <si>
    <t xml:space="preserve">dDocent_Contig_20876</t>
  </si>
  <si>
    <t xml:space="preserve">dDocent_Contig_25864</t>
  </si>
  <si>
    <t xml:space="preserve">dDocent_Contig_7359</t>
  </si>
  <si>
    <t xml:space="preserve">dDocent_Contig_11436</t>
  </si>
  <si>
    <t xml:space="preserve">dDocent_Contig_29908</t>
  </si>
  <si>
    <t xml:space="preserve">dDocent_Contig_42837</t>
  </si>
  <si>
    <t xml:space="preserve">dDocent_Contig_27205</t>
  </si>
  <si>
    <t xml:space="preserve">dDocent_Contig_25076</t>
  </si>
  <si>
    <t xml:space="preserve">dDocent_Contig_11264</t>
  </si>
  <si>
    <t xml:space="preserve">dDocent_Contig_24272</t>
  </si>
  <si>
    <t xml:space="preserve">dDocent_Contig_28817</t>
  </si>
  <si>
    <t xml:space="preserve">dDocent_Contig_36183</t>
  </si>
  <si>
    <t xml:space="preserve">dDocent_Contig_23768</t>
  </si>
  <si>
    <t xml:space="preserve">dDocent_Contig_32870</t>
  </si>
  <si>
    <t xml:space="preserve">dDocent_Contig_7992</t>
  </si>
  <si>
    <t xml:space="preserve">dDocent_Contig_26691</t>
  </si>
  <si>
    <t xml:space="preserve">dDocent_Contig_20554</t>
  </si>
  <si>
    <t xml:space="preserve">dDocent_Contig_34750</t>
  </si>
  <si>
    <t xml:space="preserve">dDocent_Contig_40459</t>
  </si>
  <si>
    <t xml:space="preserve">dDocent_Contig_45340</t>
  </si>
  <si>
    <t xml:space="preserve">dDocent_Contig_29352</t>
  </si>
  <si>
    <t xml:space="preserve">dDocent_Contig_17554</t>
  </si>
  <si>
    <t xml:space="preserve">dDocent_Contig_20370</t>
  </si>
  <si>
    <t xml:space="preserve">dDocent_Contig_6608</t>
  </si>
  <si>
    <t xml:space="preserve">dDocent_Contig_36999</t>
  </si>
  <si>
    <t xml:space="preserve">dDocent_Contig_46233</t>
  </si>
  <si>
    <t xml:space="preserve">dDocent_Contig_13521</t>
  </si>
  <si>
    <t xml:space="preserve">dDocent_Contig_9134</t>
  </si>
  <si>
    <t xml:space="preserve">dDocent_Contig_3563</t>
  </si>
  <si>
    <t xml:space="preserve">dDocent_Contig_15822</t>
  </si>
  <si>
    <t xml:space="preserve">dDocent_Contig_20490</t>
  </si>
  <si>
    <t xml:space="preserve">dDocent_Contig_23254</t>
  </si>
  <si>
    <t xml:space="preserve">dDocent_Contig_6433</t>
  </si>
  <si>
    <t xml:space="preserve">dDocent_Contig_6963</t>
  </si>
  <si>
    <t xml:space="preserve">dDocent_Contig_24560</t>
  </si>
  <si>
    <t xml:space="preserve">dDocent_Contig_30661</t>
  </si>
  <si>
    <t xml:space="preserve">dDocent_Contig_10284</t>
  </si>
  <si>
    <t xml:space="preserve">dDocent_Contig_4498</t>
  </si>
  <si>
    <t xml:space="preserve">dDocent_Contig_9089</t>
  </si>
  <si>
    <t xml:space="preserve">dDocent_Contig_9291</t>
  </si>
  <si>
    <t xml:space="preserve">dDocent_Contig_14518</t>
  </si>
  <si>
    <t xml:space="preserve">dDocent_Contig_27860</t>
  </si>
  <si>
    <t xml:space="preserve">dDocent_Contig_29482</t>
  </si>
  <si>
    <t xml:space="preserve">dDocent_Contig_4080</t>
  </si>
  <si>
    <t xml:space="preserve">dDocent_Contig_6602</t>
  </si>
  <si>
    <t xml:space="preserve">dDocent_Contig_40567</t>
  </si>
  <si>
    <t xml:space="preserve">dDocent_Contig_36230</t>
  </si>
  <si>
    <t xml:space="preserve">dDocent_Contig_28291</t>
  </si>
  <si>
    <t xml:space="preserve">dDocent_Contig_28391</t>
  </si>
  <si>
    <t xml:space="preserve">dDocent_Contig_7239</t>
  </si>
  <si>
    <t xml:space="preserve">dDocent_Contig_12044</t>
  </si>
  <si>
    <t xml:space="preserve">dDocent_Contig_13539</t>
  </si>
  <si>
    <t xml:space="preserve">dDocent_Contig_21668</t>
  </si>
  <si>
    <t xml:space="preserve">dDocent_Contig_22139</t>
  </si>
  <si>
    <t xml:space="preserve">dDocent_Contig_19827</t>
  </si>
  <si>
    <t xml:space="preserve">dDocent_Contig_2453</t>
  </si>
  <si>
    <t xml:space="preserve">dDocent_Contig_6486</t>
  </si>
  <si>
    <t xml:space="preserve">dDocent_Contig_28252</t>
  </si>
  <si>
    <t xml:space="preserve">dDocent_Contig_11421</t>
  </si>
  <si>
    <t xml:space="preserve">dDocent_Contig_15524</t>
  </si>
  <si>
    <t xml:space="preserve">dDocent_Contig_8416</t>
  </si>
  <si>
    <t xml:space="preserve">dDocent_Contig_9866</t>
  </si>
  <si>
    <t xml:space="preserve">dDocent_Contig_9877</t>
  </si>
  <si>
    <t xml:space="preserve">dDocent_Contig_9942</t>
  </si>
  <si>
    <t xml:space="preserve">dDocent_Contig_11141</t>
  </si>
  <si>
    <t xml:space="preserve">dDocent_Contig_14708</t>
  </si>
  <si>
    <t xml:space="preserve">dDocent_Contig_20929</t>
  </si>
  <si>
    <t xml:space="preserve">dDocent_Contig_20393</t>
  </si>
  <si>
    <t xml:space="preserve">dDocent_Contig_1369</t>
  </si>
  <si>
    <t xml:space="preserve">dDocent_Contig_2347</t>
  </si>
  <si>
    <t xml:space="preserve">dDocent_Contig_4558</t>
  </si>
  <si>
    <t xml:space="preserve">dDocent_Contig_8239</t>
  </si>
  <si>
    <t xml:space="preserve">dDocent_Contig_20844</t>
  </si>
  <si>
    <t xml:space="preserve">dDocent_Contig_20855</t>
  </si>
  <si>
    <t xml:space="preserve">dDocent_Contig_24469</t>
  </si>
  <si>
    <t xml:space="preserve">dDocent_Contig_29039</t>
  </si>
  <si>
    <t xml:space="preserve">dDocent_Contig_35275</t>
  </si>
  <si>
    <t xml:space="preserve">dDocent_Contig_4219</t>
  </si>
  <si>
    <t xml:space="preserve">dDocent_Contig_3831</t>
  </si>
  <si>
    <t xml:space="preserve">dDocent_Contig_3337</t>
  </si>
  <si>
    <t xml:space="preserve">dDocent_Contig_19384</t>
  </si>
  <si>
    <t xml:space="preserve">dDocent_Contig_9432</t>
  </si>
  <si>
    <t xml:space="preserve">dDocent_Contig_13827</t>
  </si>
  <si>
    <t xml:space="preserve">dDocent_Contig_16260</t>
  </si>
  <si>
    <t xml:space="preserve">dDocent_Contig_6003</t>
  </si>
  <si>
    <t xml:space="preserve">dDocent_Contig_36836</t>
  </si>
  <si>
    <t xml:space="preserve">dDocent_Contig_4376</t>
  </si>
  <si>
    <t xml:space="preserve">dDocent_Contig_4525</t>
  </si>
  <si>
    <t xml:space="preserve">dDocent_Contig_7661</t>
  </si>
  <si>
    <t xml:space="preserve">dDocent_Contig_30820</t>
  </si>
  <si>
    <t xml:space="preserve">dDocent_Contig_13116</t>
  </si>
  <si>
    <t xml:space="preserve">dDocent_Contig_19403</t>
  </si>
  <si>
    <t xml:space="preserve">dDocent_Contig_22230</t>
  </si>
  <si>
    <t xml:space="preserve">dDocent_Contig_18779</t>
  </si>
  <si>
    <t xml:space="preserve">dDocent_Contig_16779</t>
  </si>
  <si>
    <t xml:space="preserve">dDocent_Contig_12620</t>
  </si>
  <si>
    <t xml:space="preserve">dDocent_Contig_9804</t>
  </si>
  <si>
    <t xml:space="preserve">dDocent_Contig_3503</t>
  </si>
  <si>
    <t xml:space="preserve">dDocent_Contig_3764</t>
  </si>
  <si>
    <t xml:space="preserve">dDocent_Contig_6914</t>
  </si>
  <si>
    <t xml:space="preserve">dDocent_Contig_18545</t>
  </si>
  <si>
    <t xml:space="preserve">dDocent_Contig_19951</t>
  </si>
  <si>
    <t xml:space="preserve">dDocent_Contig_6075</t>
  </si>
  <si>
    <t xml:space="preserve">dDocent_Contig_10742</t>
  </si>
  <si>
    <t xml:space="preserve">dDocent_Contig_17437</t>
  </si>
  <si>
    <t xml:space="preserve">dDocent_Contig_4088</t>
  </si>
  <si>
    <t xml:space="preserve">dDocent_Contig_19710</t>
  </si>
  <si>
    <t xml:space="preserve">dDocent_Contig_31852</t>
  </si>
  <si>
    <t xml:space="preserve">dDocent_Contig_2972</t>
  </si>
  <si>
    <t xml:space="preserve">dDocent_Contig_6440</t>
  </si>
  <si>
    <t xml:space="preserve">dDocent_Contig_22632</t>
  </si>
  <si>
    <t xml:space="preserve">dDocent_Contig_1393</t>
  </si>
  <si>
    <t xml:space="preserve">dDocent_Contig_3646</t>
  </si>
  <si>
    <t xml:space="preserve">dDocent_Contig_23197</t>
  </si>
  <si>
    <t xml:space="preserve">dDocent_Contig_28515</t>
  </si>
  <si>
    <t xml:space="preserve">dDocent_Contig_2965</t>
  </si>
  <si>
    <t xml:space="preserve">dDocent_Contig_5106</t>
  </si>
  <si>
    <t xml:space="preserve">dDocent_Contig_9917</t>
  </si>
  <si>
    <t xml:space="preserve">dDocent_Contig_12588</t>
  </si>
  <si>
    <t xml:space="preserve">dDocent_Contig_18622</t>
  </si>
  <si>
    <t xml:space="preserve">dDocent_Contig_25587</t>
  </si>
  <si>
    <t xml:space="preserve">dDocent_Contig_26482</t>
  </si>
  <si>
    <t xml:space="preserve">dDocent_Contig_29479</t>
  </si>
  <si>
    <t xml:space="preserve">dDocent_Contig_34170</t>
  </si>
  <si>
    <t xml:space="preserve">dDocent_Contig_1300</t>
  </si>
  <si>
    <t xml:space="preserve">dDocent_Contig_13204</t>
  </si>
  <si>
    <t xml:space="preserve">dDocent_Contig_14106</t>
  </si>
  <si>
    <t xml:space="preserve">dDocent_Contig_14334</t>
  </si>
  <si>
    <t xml:space="preserve">dDocent_Contig_14374</t>
  </si>
  <si>
    <t xml:space="preserve">dDocent_Contig_21139</t>
  </si>
  <si>
    <t xml:space="preserve">dDocent_Contig_32382</t>
  </si>
  <si>
    <t xml:space="preserve">dDocent_Contig_18646</t>
  </si>
  <si>
    <t xml:space="preserve">dDocent_Contig_9131</t>
  </si>
  <si>
    <t xml:space="preserve">dDocent_Contig_8146</t>
  </si>
  <si>
    <t xml:space="preserve">dDocent_Contig_50891</t>
  </si>
  <si>
    <t xml:space="preserve">dDocent_Contig_12695</t>
  </si>
  <si>
    <t xml:space="preserve">dDocent_Contig_13160</t>
  </si>
  <si>
    <t xml:space="preserve">dDocent_Contig_19172</t>
  </si>
  <si>
    <t xml:space="preserve">dDocent_Contig_31317</t>
  </si>
  <si>
    <t xml:space="preserve">dDocent_Contig_25814</t>
  </si>
  <si>
    <t xml:space="preserve">dDocent_Contig_7683</t>
  </si>
  <si>
    <t xml:space="preserve">dDocent_Contig_17883</t>
  </si>
  <si>
    <t xml:space="preserve">dDocent_Contig_38740</t>
  </si>
  <si>
    <t xml:space="preserve">dDocent_Contig_13753</t>
  </si>
  <si>
    <t xml:space="preserve">dDocent_Contig_12244</t>
  </si>
  <si>
    <t xml:space="preserve">dDocent_Contig_19187</t>
  </si>
  <si>
    <t xml:space="preserve">dDocent_Contig_19898</t>
  </si>
  <si>
    <t xml:space="preserve">dDocent_Contig_36252</t>
  </si>
  <si>
    <t xml:space="preserve">dDocent_Contig_26442</t>
  </si>
  <si>
    <t xml:space="preserve">dDocent_Contig_3906</t>
  </si>
  <si>
    <t xml:space="preserve">dDocent_Contig_36602</t>
  </si>
  <si>
    <t xml:space="preserve">dDocent_Contig_44498</t>
  </si>
  <si>
    <t xml:space="preserve">dDocent_Contig_27946</t>
  </si>
  <si>
    <t xml:space="preserve">dDocent_Contig_3432</t>
  </si>
  <si>
    <t xml:space="preserve">dDocent_Contig_8367</t>
  </si>
  <si>
    <t xml:space="preserve">dDocent_Contig_9841</t>
  </si>
  <si>
    <t xml:space="preserve">dDocent_Contig_12446</t>
  </si>
  <si>
    <t xml:space="preserve">dDocent_Contig_18443</t>
  </si>
  <si>
    <t xml:space="preserve">dDocent_Contig_33668</t>
  </si>
  <si>
    <t xml:space="preserve">dDocent_Contig_20738</t>
  </si>
  <si>
    <t xml:space="preserve">dDocent_Contig_24971</t>
  </si>
  <si>
    <t xml:space="preserve">dDocent_Contig_21097</t>
  </si>
  <si>
    <t xml:space="preserve">dDocent_Contig_5211</t>
  </si>
  <si>
    <t xml:space="preserve">dDocent_Contig_31473</t>
  </si>
  <si>
    <t xml:space="preserve">dDocent_Contig_21360</t>
  </si>
  <si>
    <t xml:space="preserve">dDocent_Contig_11307</t>
  </si>
  <si>
    <t xml:space="preserve">dDocent_Contig_19391</t>
  </si>
  <si>
    <t xml:space="preserve">dDocent_Contig_24358</t>
  </si>
  <si>
    <t xml:space="preserve">dDocent_Contig_35784</t>
  </si>
  <si>
    <t xml:space="preserve">dDocent_Contig_5095</t>
  </si>
  <si>
    <t xml:space="preserve">dDocent_Contig_13640</t>
  </si>
  <si>
    <t xml:space="preserve">dDocent_Contig_8633</t>
  </si>
  <si>
    <t xml:space="preserve">dDocent_Contig_2920</t>
  </si>
  <si>
    <t xml:space="preserve">dDocent_Contig_5910</t>
  </si>
  <si>
    <t xml:space="preserve">dDocent_Contig_25859</t>
  </si>
  <si>
    <t xml:space="preserve">dDocent_Contig_27657</t>
  </si>
  <si>
    <t xml:space="preserve">dDocent_Contig_25541</t>
  </si>
  <si>
    <t xml:space="preserve">dDocent_Contig_32525</t>
  </si>
  <si>
    <t xml:space="preserve">dDocent_Contig_2604</t>
  </si>
  <si>
    <t xml:space="preserve">dDocent_Contig_18075</t>
  </si>
  <si>
    <t xml:space="preserve">dDocent_Contig_4044</t>
  </si>
  <si>
    <t xml:space="preserve">dDocent_Contig_34249</t>
  </si>
  <si>
    <t xml:space="preserve">dDocent_Contig_39531</t>
  </si>
  <si>
    <t xml:space="preserve">dDocent_Contig_13597</t>
  </si>
  <si>
    <t xml:space="preserve">dDocent_Contig_1093</t>
  </si>
  <si>
    <t xml:space="preserve">dDocent_Contig_1367</t>
  </si>
  <si>
    <t xml:space="preserve">dDocent_Contig_1405</t>
  </si>
  <si>
    <t xml:space="preserve">dDocent_Contig_20780</t>
  </si>
  <si>
    <t xml:space="preserve">dDocent_Contig_23490</t>
  </si>
  <si>
    <t xml:space="preserve">dDocent_Contig_34413</t>
  </si>
  <si>
    <t xml:space="preserve">dDocent_Contig_13225</t>
  </si>
  <si>
    <t xml:space="preserve">dDocent_Contig_20299</t>
  </si>
  <si>
    <t xml:space="preserve">dDocent_Contig_21909</t>
  </si>
  <si>
    <t xml:space="preserve">dDocent_Contig_35476</t>
  </si>
  <si>
    <t xml:space="preserve">dDocent_Contig_6470</t>
  </si>
  <si>
    <t xml:space="preserve">dDocent_Contig_40555</t>
  </si>
  <si>
    <t xml:space="preserve">dDocent_Contig_2137</t>
  </si>
  <si>
    <t xml:space="preserve">dDocent_Contig_15100</t>
  </si>
  <si>
    <t xml:space="preserve">dDocent_Contig_15507</t>
  </si>
  <si>
    <t xml:space="preserve">dDocent_Contig_18188</t>
  </si>
  <si>
    <t xml:space="preserve">dDocent_Contig_26673</t>
  </si>
  <si>
    <t xml:space="preserve">dDocent_Contig_40676</t>
  </si>
  <si>
    <t xml:space="preserve">dDocent_Contig_29202</t>
  </si>
  <si>
    <t xml:space="preserve">dDocent_Contig_1778</t>
  </si>
  <si>
    <t xml:space="preserve">dDocent_Contig_29155</t>
  </si>
  <si>
    <t xml:space="preserve">dDocent_Contig_2221</t>
  </si>
  <si>
    <t xml:space="preserve">dDocent_Contig_17009</t>
  </si>
  <si>
    <t xml:space="preserve">dDocent_Contig_894</t>
  </si>
  <si>
    <t xml:space="preserve">dDocent_Contig_42902</t>
  </si>
  <si>
    <t xml:space="preserve">dDocent_Contig_33703</t>
  </si>
  <si>
    <t xml:space="preserve">dDocent_Contig_26613</t>
  </si>
  <si>
    <t xml:space="preserve">dDocent_Contig_7489</t>
  </si>
  <si>
    <t xml:space="preserve">dDocent_Contig_32269</t>
  </si>
  <si>
    <t xml:space="preserve">dDocent_Contig_28355</t>
  </si>
  <si>
    <t xml:space="preserve">dDocent_Contig_20983</t>
  </si>
  <si>
    <t xml:space="preserve">dDocent_Contig_12536</t>
  </si>
  <si>
    <t xml:space="preserve">dDocent_Contig_47973</t>
  </si>
  <si>
    <t xml:space="preserve">dDocent_Contig_6846</t>
  </si>
  <si>
    <t xml:space="preserve">dDocent_Contig_33235</t>
  </si>
  <si>
    <t xml:space="preserve">dDocent_Contig_5664</t>
  </si>
  <si>
    <t xml:space="preserve">dDocent_Contig_17404</t>
  </si>
  <si>
    <t xml:space="preserve">dDocent_Contig_12307</t>
  </si>
  <si>
    <t xml:space="preserve">dDocent_Contig_31730</t>
  </si>
  <si>
    <t xml:space="preserve">dDocent_Contig_45095</t>
  </si>
  <si>
    <t xml:space="preserve">dDocent_Contig_7334</t>
  </si>
  <si>
    <t xml:space="preserve">dDocent_Contig_10842</t>
  </si>
  <si>
    <t xml:space="preserve">dDocent_Contig_22002</t>
  </si>
  <si>
    <t xml:space="preserve">dDocent_Contig_23938</t>
  </si>
  <si>
    <t xml:space="preserve">dDocent_Contig_20261</t>
  </si>
  <si>
    <t xml:space="preserve">dDocent_Contig_12172</t>
  </si>
  <si>
    <t xml:space="preserve">dDocent_Contig_25369</t>
  </si>
  <si>
    <t xml:space="preserve">dDocent_Contig_18103</t>
  </si>
  <si>
    <t xml:space="preserve">dDocent_Contig_25021</t>
  </si>
  <si>
    <t xml:space="preserve">dDocent_Contig_33185</t>
  </si>
  <si>
    <t xml:space="preserve">dDocent_Contig_2439</t>
  </si>
  <si>
    <t xml:space="preserve">dDocent_Contig_28713</t>
  </si>
  <si>
    <t xml:space="preserve">dDocent_Contig_10245</t>
  </si>
  <si>
    <t xml:space="preserve">dDocent_Contig_18481</t>
  </si>
  <si>
    <t xml:space="preserve">dDocent_Contig_39586</t>
  </si>
  <si>
    <t xml:space="preserve">dDocent_Contig_15265</t>
  </si>
  <si>
    <t xml:space="preserve">dDocent_Contig_47879</t>
  </si>
  <si>
    <t xml:space="preserve">dDocent_Contig_32743</t>
  </si>
  <si>
    <t xml:space="preserve">dDocent_Contig_6787</t>
  </si>
  <si>
    <t xml:space="preserve">dDocent_Contig_7935</t>
  </si>
  <si>
    <t xml:space="preserve">dDocent_Contig_12397</t>
  </si>
  <si>
    <t xml:space="preserve">dDocent_Contig_21518</t>
  </si>
  <si>
    <t xml:space="preserve">dDocent_Contig_10809</t>
  </si>
  <si>
    <t xml:space="preserve">dDocent_Contig_18440</t>
  </si>
  <si>
    <t xml:space="preserve">dDocent_Contig_47591</t>
  </si>
  <si>
    <t xml:space="preserve">dDocent_Contig_3419</t>
  </si>
  <si>
    <t xml:space="preserve">dDocent_Contig_7156</t>
  </si>
  <si>
    <t xml:space="preserve">dDocent_Contig_29111</t>
  </si>
  <si>
    <t xml:space="preserve">dDocent_Contig_42804</t>
  </si>
  <si>
    <t xml:space="preserve">dDocent_Contig_23789</t>
  </si>
  <si>
    <t xml:space="preserve">dDocent_Contig_1201</t>
  </si>
  <si>
    <t xml:space="preserve">dDocent_Contig_10641</t>
  </si>
  <si>
    <t xml:space="preserve">dDocent_Contig_12322</t>
  </si>
  <si>
    <t xml:space="preserve">dDocent_Contig_12988</t>
  </si>
  <si>
    <t xml:space="preserve">dDocent_Contig_15601</t>
  </si>
  <si>
    <t xml:space="preserve">dDocent_Contig_16473</t>
  </si>
  <si>
    <t xml:space="preserve">dDocent_Contig_18089</t>
  </si>
  <si>
    <t xml:space="preserve">dDocent_Contig_20178</t>
  </si>
  <si>
    <t xml:space="preserve">dDocent_Contig_21650</t>
  </si>
  <si>
    <t xml:space="preserve">dDocent_Contig_26241</t>
  </si>
  <si>
    <t xml:space="preserve">dDocent_Contig_31064</t>
  </si>
  <si>
    <t xml:space="preserve">dDocent_Contig_32848</t>
  </si>
  <si>
    <t xml:space="preserve">dDocent_Contig_843</t>
  </si>
  <si>
    <t xml:space="preserve">dDocent_Contig_21017</t>
  </si>
  <si>
    <t xml:space="preserve">dDocent_Contig_31666</t>
  </si>
  <si>
    <t xml:space="preserve">dDocent_Contig_9481</t>
  </si>
  <si>
    <t xml:space="preserve">dDocent_Contig_28116</t>
  </si>
  <si>
    <t xml:space="preserve">dDocent_Contig_11817</t>
  </si>
  <si>
    <t xml:space="preserve">dDocent_Contig_11238</t>
  </si>
  <si>
    <t xml:space="preserve">dDocent_Contig_11785</t>
  </si>
  <si>
    <t xml:space="preserve">dDocent_Contig_18592</t>
  </si>
  <si>
    <t xml:space="preserve">dDocent_Contig_23152</t>
  </si>
  <si>
    <t xml:space="preserve">dDocent_Contig_27074</t>
  </si>
  <si>
    <t xml:space="preserve">dDocent_Contig_4416</t>
  </si>
  <si>
    <t xml:space="preserve">dDocent_Contig_25734</t>
  </si>
  <si>
    <t xml:space="preserve">dDocent_Contig_30621</t>
  </si>
  <si>
    <t xml:space="preserve">dDocent_Contig_36010</t>
  </si>
  <si>
    <t xml:space="preserve">dDocent_Contig_25221</t>
  </si>
  <si>
    <t xml:space="preserve">dDocent_Contig_10481</t>
  </si>
  <si>
    <t xml:space="preserve">dDocent_Contig_25768</t>
  </si>
  <si>
    <t xml:space="preserve">dDocent_Contig_12071</t>
  </si>
  <si>
    <t xml:space="preserve">dDocent_Contig_38955</t>
  </si>
  <si>
    <t xml:space="preserve">dDocent_Contig_20660</t>
  </si>
  <si>
    <t xml:space="preserve">dDocent_Contig_4515</t>
  </si>
  <si>
    <t xml:space="preserve">dDocent_Contig_4370</t>
  </si>
  <si>
    <t xml:space="preserve">dDocent_Contig_9878</t>
  </si>
  <si>
    <t xml:space="preserve">dDocent_Contig_15691</t>
  </si>
  <si>
    <t xml:space="preserve">dDocent_Contig_9530</t>
  </si>
  <si>
    <t xml:space="preserve">dDocent_Contig_11538</t>
  </si>
  <si>
    <t xml:space="preserve">dDocent_Contig_27746</t>
  </si>
  <si>
    <t xml:space="preserve">dDocent_Contig_18533</t>
  </si>
  <si>
    <t xml:space="preserve">dDocent_Contig_30645</t>
  </si>
  <si>
    <t xml:space="preserve">dDocent_Contig_12028</t>
  </si>
  <si>
    <t xml:space="preserve">dDocent_Contig_3569</t>
  </si>
  <si>
    <t xml:space="preserve">dDocent_Contig_15563</t>
  </si>
  <si>
    <t xml:space="preserve">dDocent_Contig_41229</t>
  </si>
  <si>
    <t xml:space="preserve">dDocent_Contig_22885</t>
  </si>
  <si>
    <t xml:space="preserve">dDocent_Contig_18325</t>
  </si>
  <si>
    <t xml:space="preserve">dDocent_Contig_34621</t>
  </si>
  <si>
    <t xml:space="preserve">dDocent_Contig_25561</t>
  </si>
  <si>
    <t xml:space="preserve">dDocent_Contig_5315</t>
  </si>
  <si>
    <t xml:space="preserve">dDocent_Contig_32635</t>
  </si>
  <si>
    <t xml:space="preserve">dDocent_Contig_13175</t>
  </si>
  <si>
    <t xml:space="preserve">dDocent_Contig_1528</t>
  </si>
  <si>
    <t xml:space="preserve">dDocent_Contig_5892</t>
  </si>
  <si>
    <t xml:space="preserve">dDocent_Contig_14263</t>
  </si>
  <si>
    <t xml:space="preserve">dDocent_Contig_5115</t>
  </si>
  <si>
    <t xml:space="preserve">dDocent_Contig_1729</t>
  </si>
  <si>
    <t xml:space="preserve">dDocent_Contig_11968</t>
  </si>
  <si>
    <t xml:space="preserve">dDocent_Contig_5179</t>
  </si>
  <si>
    <t xml:space="preserve">dDocent_Contig_7499</t>
  </si>
  <si>
    <t xml:space="preserve">dDocent_Contig_24632</t>
  </si>
  <si>
    <t xml:space="preserve">dDocent_Contig_36560</t>
  </si>
  <si>
    <t xml:space="preserve">dDocent_Contig_40902</t>
  </si>
  <si>
    <t xml:space="preserve">dDocent_Contig_7379</t>
  </si>
  <si>
    <t xml:space="preserve">dDocent_Contig_35035</t>
  </si>
  <si>
    <t xml:space="preserve">dDocent_Contig_7448</t>
  </si>
  <si>
    <t xml:space="preserve">dDocent_Contig_15301</t>
  </si>
  <si>
    <t xml:space="preserve">dDocent_Contig_22787</t>
  </si>
  <si>
    <t xml:space="preserve">dDocent_Contig_13615</t>
  </si>
  <si>
    <t xml:space="preserve">dDocent_Contig_17787</t>
  </si>
  <si>
    <t xml:space="preserve">dDocent_Contig_33510</t>
  </si>
  <si>
    <t xml:space="preserve">dDocent_Contig_37904</t>
  </si>
  <si>
    <t xml:space="preserve">dDocent_Contig_11291</t>
  </si>
  <si>
    <t xml:space="preserve">dDocent_Contig_3644</t>
  </si>
  <si>
    <t xml:space="preserve">dDocent_Contig_9353</t>
  </si>
  <si>
    <t xml:space="preserve">dDocent_Contig_15459</t>
  </si>
  <si>
    <t xml:space="preserve">dDocent_Contig_21023</t>
  </si>
  <si>
    <t xml:space="preserve">dDocent_Contig_37180</t>
  </si>
  <si>
    <t xml:space="preserve">dDocent_Contig_6114</t>
  </si>
  <si>
    <t xml:space="preserve">dDocent_Contig_34810</t>
  </si>
  <si>
    <t xml:space="preserve">dDocent_Contig_22744</t>
  </si>
  <si>
    <t xml:space="preserve">dDocent_Contig_24101</t>
  </si>
  <si>
    <t xml:space="preserve">dDocent_Contig_25789</t>
  </si>
  <si>
    <t xml:space="preserve">dDocent_Contig_3294</t>
  </si>
  <si>
    <t xml:space="preserve">dDocent_Contig_28807</t>
  </si>
  <si>
    <t xml:space="preserve">dDocent_Contig_29815</t>
  </si>
  <si>
    <t xml:space="preserve">dDocent_Contig_20730</t>
  </si>
  <si>
    <t xml:space="preserve">dDocent_Contig_24696</t>
  </si>
  <si>
    <t xml:space="preserve">dDocent_Contig_33774</t>
  </si>
  <si>
    <t xml:space="preserve">dDocent_Contig_18535</t>
  </si>
  <si>
    <t xml:space="preserve">dDocent_Contig_33995</t>
  </si>
  <si>
    <t xml:space="preserve">dDocent_Contig_5420</t>
  </si>
  <si>
    <t xml:space="preserve">dDocent_Contig_6972</t>
  </si>
  <si>
    <t xml:space="preserve">dDocent_Contig_23466</t>
  </si>
  <si>
    <t xml:space="preserve">dDocent_Contig_13041</t>
  </si>
  <si>
    <t xml:space="preserve">dDocent_Contig_17983</t>
  </si>
  <si>
    <t xml:space="preserve">dDocent_Contig_18504</t>
  </si>
  <si>
    <t xml:space="preserve">dDocent_Contig_4876</t>
  </si>
  <si>
    <t xml:space="preserve">dDocent_Contig_24970</t>
  </si>
  <si>
    <t xml:space="preserve">dDocent_Contig_30649</t>
  </si>
  <si>
    <t xml:space="preserve">dDocent_Contig_51664</t>
  </si>
  <si>
    <t xml:space="preserve">dDocent_Contig_5033</t>
  </si>
  <si>
    <t xml:space="preserve">dDocent_Contig_5773</t>
  </si>
  <si>
    <t xml:space="preserve">dDocent_Contig_5258</t>
  </si>
  <si>
    <t xml:space="preserve">dDocent_Contig_1976</t>
  </si>
  <si>
    <t xml:space="preserve">dDocent_Contig_3975</t>
  </si>
  <si>
    <t xml:space="preserve">dDocent_Contig_7562</t>
  </si>
  <si>
    <t xml:space="preserve">dDocent_Contig_12033</t>
  </si>
  <si>
    <t xml:space="preserve">dDocent_Contig_42116</t>
  </si>
  <si>
    <t xml:space="preserve">dDocent_Contig_8350</t>
  </si>
  <si>
    <t xml:space="preserve">dDocent_Contig_8690</t>
  </si>
  <si>
    <t xml:space="preserve">dDocent_Contig_17282</t>
  </si>
  <si>
    <t xml:space="preserve">dDocent_Contig_6349</t>
  </si>
  <si>
    <t xml:space="preserve">dDocent_Contig_9384</t>
  </si>
  <si>
    <t xml:space="preserve">dDocent_Contig_4551</t>
  </si>
  <si>
    <t xml:space="preserve">dDocent_Contig_14386</t>
  </si>
  <si>
    <t xml:space="preserve">dDocent_Contig_39129</t>
  </si>
  <si>
    <t xml:space="preserve">dDocent_Contig_10504</t>
  </si>
  <si>
    <t xml:space="preserve">dDocent_Contig_30028</t>
  </si>
  <si>
    <t xml:space="preserve">dDocent_Contig_27063</t>
  </si>
  <si>
    <t xml:space="preserve">dDocent_Contig_5623</t>
  </si>
  <si>
    <t xml:space="preserve">dDocent_Contig_907</t>
  </si>
  <si>
    <t xml:space="preserve">dDocent_Contig_1057</t>
  </si>
  <si>
    <t xml:space="preserve">dDocent_Contig_4745</t>
  </si>
  <si>
    <t xml:space="preserve">dDocent_Contig_7930</t>
  </si>
  <si>
    <t xml:space="preserve">dDocent_Contig_21739</t>
  </si>
  <si>
    <t xml:space="preserve">dDocent_Contig_34634</t>
  </si>
  <si>
    <t xml:space="preserve">dDocent_Contig_10246</t>
  </si>
  <si>
    <t xml:space="preserve">dDocent_Contig_19680</t>
  </si>
  <si>
    <t xml:space="preserve">dDocent_Contig_27451</t>
  </si>
  <si>
    <t xml:space="preserve">dDocent_Contig_1693</t>
  </si>
  <si>
    <t xml:space="preserve">dDocent_Contig_3169</t>
  </si>
  <si>
    <t xml:space="preserve">dDocent_Contig_13279</t>
  </si>
  <si>
    <t xml:space="preserve">dDocent_Contig_14444</t>
  </si>
  <si>
    <t xml:space="preserve">dDocent_Contig_15662</t>
  </si>
  <si>
    <t xml:space="preserve">dDocent_Contig_1203</t>
  </si>
  <si>
    <t xml:space="preserve">dDocent_Contig_1730</t>
  </si>
  <si>
    <t xml:space="preserve">dDocent_Contig_4084</t>
  </si>
  <si>
    <t xml:space="preserve">dDocent_Contig_8319</t>
  </si>
  <si>
    <t xml:space="preserve">dDocent_Contig_13440</t>
  </si>
  <si>
    <t xml:space="preserve">dDocent_Contig_13534</t>
  </si>
  <si>
    <t xml:space="preserve">dDocent_Contig_21823</t>
  </si>
  <si>
    <t xml:space="preserve">dDocent_Contig_26394</t>
  </si>
  <si>
    <t xml:space="preserve">dDocent_Contig_35560</t>
  </si>
  <si>
    <t xml:space="preserve">dDocent_Contig_40886</t>
  </si>
  <si>
    <t xml:space="preserve">dDocent_Contig_1866</t>
  </si>
  <si>
    <t xml:space="preserve">dDocent_Contig_9439</t>
  </si>
  <si>
    <t xml:space="preserve">dDocent_Contig_16528</t>
  </si>
  <si>
    <t xml:space="preserve">dDocent_Contig_19594</t>
  </si>
  <si>
    <t xml:space="preserve">dDocent_Contig_28610</t>
  </si>
  <si>
    <t xml:space="preserve">dDocent_Contig_29519</t>
  </si>
  <si>
    <t xml:space="preserve">dDocent_Contig_17103</t>
  </si>
  <si>
    <t xml:space="preserve">dDocent_Contig_20337</t>
  </si>
  <si>
    <t xml:space="preserve">dDocent_Contig_40297</t>
  </si>
  <si>
    <t xml:space="preserve">dDocent_Contig_35053</t>
  </si>
  <si>
    <t xml:space="preserve">dDocent_Contig_4641</t>
  </si>
  <si>
    <t xml:space="preserve">dDocent_Contig_12412</t>
  </si>
  <si>
    <t xml:space="preserve">dDocent_Contig_2875</t>
  </si>
  <si>
    <t xml:space="preserve">dDocent_Contig_41319</t>
  </si>
  <si>
    <t xml:space="preserve">dDocent_Contig_1042</t>
  </si>
  <si>
    <t xml:space="preserve">dDocent_Contig_9469</t>
  </si>
  <si>
    <t xml:space="preserve">dDocent_Contig_21887</t>
  </si>
  <si>
    <t xml:space="preserve">dDocent_Contig_18101</t>
  </si>
  <si>
    <t xml:space="preserve">dDocent_Contig_31379</t>
  </si>
  <si>
    <t xml:space="preserve">dDocent_Contig_8988</t>
  </si>
  <si>
    <t xml:space="preserve">dDocent_Contig_5515</t>
  </si>
  <si>
    <t xml:space="preserve">dDocent_Contig_9865</t>
  </si>
  <si>
    <t xml:space="preserve">dDocent_Contig_13059</t>
  </si>
  <si>
    <t xml:space="preserve">dDocent_Contig_16308</t>
  </si>
  <si>
    <t xml:space="preserve">dDocent_Contig_8136</t>
  </si>
  <si>
    <t xml:space="preserve">dDocent_Contig_13136</t>
  </si>
  <si>
    <t xml:space="preserve">dDocent_Contig_14056</t>
  </si>
  <si>
    <t xml:space="preserve">dDocent_Contig_4444</t>
  </si>
  <si>
    <t xml:space="preserve">dDocent_Contig_43195</t>
  </si>
  <si>
    <t xml:space="preserve">dDocent_Contig_21587</t>
  </si>
  <si>
    <t xml:space="preserve">dDocent_Contig_11247</t>
  </si>
  <si>
    <t xml:space="preserve">dDocent_Contig_42626</t>
  </si>
  <si>
    <t xml:space="preserve">dDocent_Contig_48464</t>
  </si>
  <si>
    <t xml:space="preserve">dDocent_Contig_11204</t>
  </si>
  <si>
    <t xml:space="preserve">dDocent_Contig_4394</t>
  </si>
  <si>
    <t xml:space="preserve">dDocent_Contig_11466</t>
  </si>
  <si>
    <t xml:space="preserve">dDocent_Contig_4113</t>
  </si>
  <si>
    <t xml:space="preserve">dDocent_Contig_8008</t>
  </si>
  <si>
    <t xml:space="preserve">dDocent_Contig_30845</t>
  </si>
  <si>
    <t xml:space="preserve">dDocent_Contig_40243</t>
  </si>
  <si>
    <t xml:space="preserve">dDocent_Contig_2105</t>
  </si>
  <si>
    <t xml:space="preserve">dDocent_Contig_6485</t>
  </si>
  <si>
    <t xml:space="preserve">dDocent_Contig_15046</t>
  </si>
  <si>
    <t xml:space="preserve">dDocent_Contig_40717</t>
  </si>
  <si>
    <t xml:space="preserve">dDocent_Contig_36575</t>
  </si>
  <si>
    <t xml:space="preserve">dDocent_Contig_7984</t>
  </si>
  <si>
    <t xml:space="preserve">dDocent_Contig_24924</t>
  </si>
  <si>
    <t xml:space="preserve">dDocent_Contig_28427</t>
  </si>
  <si>
    <t xml:space="preserve">dDocent_Contig_39894</t>
  </si>
  <si>
    <t xml:space="preserve">dDocent_Contig_52393</t>
  </si>
  <si>
    <t xml:space="preserve">dDocent_Contig_6556</t>
  </si>
  <si>
    <t xml:space="preserve">dDocent_Contig_19536</t>
  </si>
  <si>
    <t xml:space="preserve">dDocent_Contig_8448</t>
  </si>
  <si>
    <t xml:space="preserve">dDocent_Contig_9247</t>
  </si>
  <si>
    <t xml:space="preserve">dDocent_Contig_31888</t>
  </si>
  <si>
    <t xml:space="preserve">dDocent_Contig_21330</t>
  </si>
  <si>
    <t xml:space="preserve">dDocent_Contig_52045</t>
  </si>
  <si>
    <t xml:space="preserve">dDocent_Contig_8795</t>
  </si>
  <si>
    <t xml:space="preserve">dDocent_Contig_2942</t>
  </si>
  <si>
    <t xml:space="preserve">dDocent_Contig_4503</t>
  </si>
  <si>
    <t xml:space="preserve">dDocent_Contig_9946</t>
  </si>
  <si>
    <t xml:space="preserve">dDocent_Contig_14223</t>
  </si>
  <si>
    <t xml:space="preserve">dDocent_Contig_14411</t>
  </si>
  <si>
    <t xml:space="preserve">dDocent_Contig_24726</t>
  </si>
  <si>
    <t xml:space="preserve">dDocent_Contig_16571</t>
  </si>
  <si>
    <t xml:space="preserve">dDocent_Contig_23478</t>
  </si>
  <si>
    <t xml:space="preserve">dDocent_Contig_6096</t>
  </si>
  <si>
    <t xml:space="preserve">dDocent_Contig_8273</t>
  </si>
  <si>
    <t xml:space="preserve">dDocent_Contig_12732</t>
  </si>
  <si>
    <t xml:space="preserve">dDocent_Contig_17409</t>
  </si>
  <si>
    <t xml:space="preserve">dDocent_Contig_18401</t>
  </si>
  <si>
    <t xml:space="preserve">dDocent_Contig_22320</t>
  </si>
  <si>
    <t xml:space="preserve">dDocent_Contig_25108</t>
  </si>
  <si>
    <t xml:space="preserve">dDocent_Contig_44477</t>
  </si>
  <si>
    <t xml:space="preserve">dDocent_Contig_25583</t>
  </si>
  <si>
    <t xml:space="preserve">dDocent_Contig_36008</t>
  </si>
  <si>
    <t xml:space="preserve">dDocent_Contig_1025</t>
  </si>
  <si>
    <t xml:space="preserve">dDocent_Contig_1454</t>
  </si>
  <si>
    <t xml:space="preserve">dDocent_Contig_8049</t>
  </si>
  <si>
    <t xml:space="preserve">dDocent_Contig_10639</t>
  </si>
  <si>
    <t xml:space="preserve">dDocent_Contig_12634</t>
  </si>
  <si>
    <t xml:space="preserve">dDocent_Contig_14532</t>
  </si>
  <si>
    <t xml:space="preserve">dDocent_Contig_15948</t>
  </si>
  <si>
    <t xml:space="preserve">dDocent_Contig_19343</t>
  </si>
  <si>
    <t xml:space="preserve">dDocent_Contig_20512</t>
  </si>
  <si>
    <t xml:space="preserve">dDocent_Contig_14248</t>
  </si>
  <si>
    <t xml:space="preserve">dDocent_Contig_17881</t>
  </si>
  <si>
    <t xml:space="preserve">dDocent_Contig_24958</t>
  </si>
  <si>
    <t xml:space="preserve">dDocent_Contig_6354</t>
  </si>
  <si>
    <t xml:space="preserve">dDocent_Contig_14963</t>
  </si>
  <si>
    <t xml:space="preserve">dDocent_Contig_33623</t>
  </si>
  <si>
    <t xml:space="preserve">dDocent_Contig_1952</t>
  </si>
  <si>
    <t xml:space="preserve">dDocent_Contig_22832</t>
  </si>
  <si>
    <t xml:space="preserve">dDocent_Contig_21765</t>
  </si>
  <si>
    <t xml:space="preserve">dDocent_Contig_10580</t>
  </si>
  <si>
    <t xml:space="preserve">dDocent_Contig_35025</t>
  </si>
  <si>
    <t xml:space="preserve">dDocent_Contig_7857</t>
  </si>
  <si>
    <t xml:space="preserve">dDocent_Contig_15685</t>
  </si>
  <si>
    <t xml:space="preserve">dDocent_Contig_26097</t>
  </si>
  <si>
    <t xml:space="preserve">dDocent_Contig_6748</t>
  </si>
  <si>
    <t xml:space="preserve">dDocent_Contig_14461</t>
  </si>
  <si>
    <t xml:space="preserve">dDocent_Contig_33393</t>
  </si>
  <si>
    <t xml:space="preserve">dDocent_Contig_11092</t>
  </si>
  <si>
    <t xml:space="preserve">dDocent_Contig_15425</t>
  </si>
  <si>
    <t xml:space="preserve">dDocent_Contig_19451</t>
  </si>
  <si>
    <t xml:space="preserve">dDocent_Contig_24299</t>
  </si>
  <si>
    <t xml:space="preserve">dDocent_Contig_43426</t>
  </si>
  <si>
    <t xml:space="preserve">dDocent_Contig_9212</t>
  </si>
  <si>
    <t xml:space="preserve">dDocent_Contig_33626</t>
  </si>
  <si>
    <t xml:space="preserve">dDocent_Contig_23816</t>
  </si>
  <si>
    <t xml:space="preserve">dDocent_Contig_19762</t>
  </si>
  <si>
    <t xml:space="preserve">dDocent_Contig_3688</t>
  </si>
  <si>
    <t xml:space="preserve">dDocent_Contig_10859</t>
  </si>
  <si>
    <t xml:space="preserve">dDocent_Contig_1358</t>
  </si>
  <si>
    <t xml:space="preserve">dDocent_Contig_12388</t>
  </si>
  <si>
    <t xml:space="preserve">dDocent_Contig_20026</t>
  </si>
  <si>
    <t xml:space="preserve">dDocent_Contig_24569</t>
  </si>
  <si>
    <t xml:space="preserve">dDocent_Contig_32338</t>
  </si>
  <si>
    <t xml:space="preserve">dDocent_Contig_52159</t>
  </si>
  <si>
    <t xml:space="preserve">dDocent_Contig_9846</t>
  </si>
  <si>
    <t xml:space="preserve">dDocent_Contig_43429</t>
  </si>
  <si>
    <t xml:space="preserve">dDocent_Contig_34635</t>
  </si>
  <si>
    <t xml:space="preserve">dDocent_Contig_14883</t>
  </si>
  <si>
    <t xml:space="preserve">dDocent_Contig_2706</t>
  </si>
  <si>
    <t xml:space="preserve">dDocent_Contig_21916</t>
  </si>
  <si>
    <t xml:space="preserve">dDocent_Contig_33902</t>
  </si>
  <si>
    <t xml:space="preserve">dDocent_Contig_7263</t>
  </si>
  <si>
    <t xml:space="preserve">dDocent_Contig_31176</t>
  </si>
  <si>
    <t xml:space="preserve">dDocent_Contig_9609</t>
  </si>
  <si>
    <t xml:space="preserve">dDocent_Contig_42700</t>
  </si>
  <si>
    <t xml:space="preserve">dDocent_Contig_33097</t>
  </si>
  <si>
    <t xml:space="preserve">dDocent_Contig_20673</t>
  </si>
  <si>
    <t xml:space="preserve">dDocent_Contig_22406</t>
  </si>
  <si>
    <t xml:space="preserve">dDocent_Contig_14269</t>
  </si>
  <si>
    <t xml:space="preserve">dDocent_Contig_29162</t>
  </si>
  <si>
    <t xml:space="preserve">dDocent_Contig_19668</t>
  </si>
  <si>
    <t xml:space="preserve">dDocent_Contig_23379</t>
  </si>
  <si>
    <t xml:space="preserve">dDocent_Contig_27957</t>
  </si>
  <si>
    <t xml:space="preserve">dDocent_Contig_32747</t>
  </si>
  <si>
    <t xml:space="preserve">dDocent_Contig_6285</t>
  </si>
  <si>
    <t xml:space="preserve">dDocent_Contig_1032</t>
  </si>
  <si>
    <t xml:space="preserve">dDocent_Contig_4968</t>
  </si>
  <si>
    <t xml:space="preserve">dDocent_Contig_5630</t>
  </si>
  <si>
    <t xml:space="preserve">dDocent_Contig_21121</t>
  </si>
  <si>
    <t xml:space="preserve">dDocent_Contig_22909</t>
  </si>
  <si>
    <t xml:space="preserve">dDocent_Contig_24780</t>
  </si>
  <si>
    <t xml:space="preserve">dDocent_Contig_7708</t>
  </si>
  <si>
    <t xml:space="preserve">dDocent_Contig_14277</t>
  </si>
  <si>
    <t xml:space="preserve">dDocent_Contig_19217</t>
  </si>
  <si>
    <t xml:space="preserve">dDocent_Contig_46850</t>
  </si>
  <si>
    <t xml:space="preserve">dDocent_Contig_13363</t>
  </si>
  <si>
    <t xml:space="preserve">dDocent_Contig_43428</t>
  </si>
  <si>
    <t xml:space="preserve">dDocent_Contig_4496</t>
  </si>
  <si>
    <t xml:space="preserve">dDocent_Contig_5456</t>
  </si>
  <si>
    <t xml:space="preserve">dDocent_Contig_11643</t>
  </si>
  <si>
    <t xml:space="preserve">dDocent_Contig_14365</t>
  </si>
  <si>
    <t xml:space="preserve">dDocent_Contig_17041</t>
  </si>
  <si>
    <t xml:space="preserve">dDocent_Contig_36043</t>
  </si>
  <si>
    <t xml:space="preserve">dDocent_Contig_5537</t>
  </si>
  <si>
    <t xml:space="preserve">dDocent_Contig_9923</t>
  </si>
  <si>
    <t xml:space="preserve">dDocent_Contig_16964</t>
  </si>
  <si>
    <t xml:space="preserve">dDocent_Contig_18724</t>
  </si>
  <si>
    <t xml:space="preserve">dDocent_Contig_19589</t>
  </si>
  <si>
    <t xml:space="preserve">dDocent_Contig_20076</t>
  </si>
  <si>
    <t xml:space="preserve">dDocent_Contig_20884</t>
  </si>
  <si>
    <t xml:space="preserve">dDocent_Contig_29701</t>
  </si>
  <si>
    <t xml:space="preserve">dDocent_Contig_35768</t>
  </si>
  <si>
    <t xml:space="preserve">dDocent_Contig_7320</t>
  </si>
  <si>
    <t xml:space="preserve">dDocent_Contig_5035</t>
  </si>
  <si>
    <t xml:space="preserve">dDocent_Contig_3912</t>
  </si>
  <si>
    <t xml:space="preserve">dDocent_Contig_12884</t>
  </si>
  <si>
    <t xml:space="preserve">dDocent_Contig_20586</t>
  </si>
  <si>
    <t xml:space="preserve">dDocent_Contig_33135</t>
  </si>
  <si>
    <t xml:space="preserve">dDocent_Contig_34719</t>
  </si>
  <si>
    <t xml:space="preserve">dDocent_Contig_7266</t>
  </si>
  <si>
    <t xml:space="preserve">dDocent_Contig_5561</t>
  </si>
  <si>
    <t xml:space="preserve">dDocent_Contig_23440</t>
  </si>
  <si>
    <t xml:space="preserve">dDocent_Contig_16300</t>
  </si>
  <si>
    <t xml:space="preserve">dDocent_Contig_25325</t>
  </si>
  <si>
    <t xml:space="preserve">dDocent_Contig_3762</t>
  </si>
  <si>
    <t xml:space="preserve">dDocent_Contig_11382</t>
  </si>
  <si>
    <t xml:space="preserve">dDocent_Contig_21932</t>
  </si>
  <si>
    <t xml:space="preserve">dDocent_Contig_26034</t>
  </si>
  <si>
    <t xml:space="preserve">dDocent_Contig_19676</t>
  </si>
  <si>
    <t xml:space="preserve">dDocent_Contig_12991</t>
  </si>
  <si>
    <t xml:space="preserve">dDocent_Contig_32031</t>
  </si>
  <si>
    <t xml:space="preserve">dDocent_Contig_32264</t>
  </si>
  <si>
    <t xml:space="preserve">dDocent_Contig_40124</t>
  </si>
  <si>
    <t xml:space="preserve">dDocent_Contig_13981</t>
  </si>
  <si>
    <t xml:space="preserve">dDocent_Contig_19444</t>
  </si>
  <si>
    <t xml:space="preserve">dDocent_Contig_10605</t>
  </si>
  <si>
    <t xml:space="preserve">dDocent_Contig_16152</t>
  </si>
  <si>
    <t xml:space="preserve">dDocent_Contig_35854</t>
  </si>
  <si>
    <t xml:space="preserve">dDocent_Contig_29222</t>
  </si>
  <si>
    <t xml:space="preserve">dDocent_Contig_17364</t>
  </si>
  <si>
    <t xml:space="preserve">dDocent_Contig_10233</t>
  </si>
  <si>
    <t xml:space="preserve">dDocent_Contig_12812</t>
  </si>
  <si>
    <t xml:space="preserve">dDocent_Contig_13274</t>
  </si>
  <si>
    <t xml:space="preserve">dDocent_Contig_19348</t>
  </si>
  <si>
    <t xml:space="preserve">dDocent_Contig_27341</t>
  </si>
  <si>
    <t xml:space="preserve">dDocent_Contig_42701</t>
  </si>
  <si>
    <t xml:space="preserve">dDocent_Contig_12168</t>
  </si>
  <si>
    <t xml:space="preserve">dDocent_Contig_27879</t>
  </si>
  <si>
    <t xml:space="preserve">dDocent_Contig_33901</t>
  </si>
  <si>
    <t xml:space="preserve">dDocent_Contig_29569</t>
  </si>
  <si>
    <t xml:space="preserve">dDocent_Contig_29925</t>
  </si>
  <si>
    <t xml:space="preserve">dDocent_Contig_41534</t>
  </si>
  <si>
    <t xml:space="preserve">dDocent_Contig_25007</t>
  </si>
  <si>
    <t xml:space="preserve">dDocent_Contig_15595</t>
  </si>
  <si>
    <t xml:space="preserve">dDocent_Contig_51350</t>
  </si>
  <si>
    <t xml:space="preserve">dDocent_Contig_6032</t>
  </si>
  <si>
    <t xml:space="preserve">dDocent_Contig_19884</t>
  </si>
  <si>
    <t xml:space="preserve">dDocent_Contig_41651</t>
  </si>
  <si>
    <t xml:space="preserve">dDocent_Contig_38618</t>
  </si>
  <si>
    <t xml:space="preserve">dDocent_Contig_12633</t>
  </si>
  <si>
    <t xml:space="preserve">dDocent_Contig_16397</t>
  </si>
  <si>
    <t xml:space="preserve">dDocent_Contig_2772</t>
  </si>
  <si>
    <t xml:space="preserve">dDocent_Contig_42548</t>
  </si>
  <si>
    <t xml:space="preserve">dDocent_Contig_12711</t>
  </si>
  <si>
    <t xml:space="preserve">dDocent_Contig_24883</t>
  </si>
  <si>
    <t xml:space="preserve">dDocent_Contig_31676</t>
  </si>
  <si>
    <t xml:space="preserve">dDocent_Contig_42052</t>
  </si>
  <si>
    <t xml:space="preserve">dDocent_Contig_50668</t>
  </si>
  <si>
    <t xml:space="preserve">dDocent_Contig_47308</t>
  </si>
  <si>
    <t xml:space="preserve">dDocent_Contig_16278</t>
  </si>
  <si>
    <t xml:space="preserve">dDocent_Contig_23283</t>
  </si>
  <si>
    <t xml:space="preserve">dDocent_Contig_30134</t>
  </si>
  <si>
    <t xml:space="preserve">dDocent_Contig_31717</t>
  </si>
  <si>
    <t xml:space="preserve">dDocent_Contig_28229</t>
  </si>
  <si>
    <t xml:space="preserve">dDocent_Contig_10939</t>
  </si>
  <si>
    <t xml:space="preserve">dDocent_Contig_11050</t>
  </si>
  <si>
    <t xml:space="preserve">dDocent_Contig_25515</t>
  </si>
  <si>
    <t xml:space="preserve">dDocent_Contig_42996</t>
  </si>
  <si>
    <t xml:space="preserve">dDocent_Contig_10467</t>
  </si>
  <si>
    <t xml:space="preserve">dDocent_Contig_32312</t>
  </si>
  <si>
    <t xml:space="preserve">dDocent_Contig_7412</t>
  </si>
  <si>
    <t xml:space="preserve">dDocent_Contig_5074</t>
  </si>
  <si>
    <t xml:space="preserve">dDocent_Contig_5757</t>
  </si>
  <si>
    <t xml:space="preserve">dDocent_Contig_8683</t>
  </si>
  <si>
    <t xml:space="preserve">dDocent_Contig_21004</t>
  </si>
  <si>
    <t xml:space="preserve">dDocent_Contig_38776</t>
  </si>
  <si>
    <t xml:space="preserve">dDocent_Contig_43142</t>
  </si>
  <si>
    <t xml:space="preserve">dDocent_Contig_18452</t>
  </si>
  <si>
    <t xml:space="preserve">dDocent_Contig_43136</t>
  </si>
  <si>
    <t xml:space="preserve">dDocent_Contig_3780</t>
  </si>
  <si>
    <t xml:space="preserve">dDocent_Contig_6324</t>
  </si>
  <si>
    <t xml:space="preserve">dDocent_Contig_17039</t>
  </si>
  <si>
    <t xml:space="preserve">dDocent_Contig_25101</t>
  </si>
  <si>
    <t xml:space="preserve">dDocent_Contig_29486</t>
  </si>
  <si>
    <t xml:space="preserve">dDocent_Contig_7439</t>
  </si>
  <si>
    <t xml:space="preserve">dDocent_Contig_14030</t>
  </si>
  <si>
    <t xml:space="preserve">dDocent_Contig_19066</t>
  </si>
  <si>
    <t xml:space="preserve">dDocent_Contig_5589</t>
  </si>
  <si>
    <t xml:space="preserve">dDocent_Contig_8093</t>
  </si>
  <si>
    <t xml:space="preserve">dDocent_Contig_9420</t>
  </si>
  <si>
    <t xml:space="preserve">dDocent_Contig_11720</t>
  </si>
  <si>
    <t xml:space="preserve">dDocent_Contig_12948</t>
  </si>
  <si>
    <t xml:space="preserve">dDocent_Contig_16910</t>
  </si>
  <si>
    <t xml:space="preserve">dDocent_Contig_23088</t>
  </si>
  <si>
    <t xml:space="preserve">dDocent_Contig_37700</t>
  </si>
  <si>
    <t xml:space="preserve">dDocent_Contig_31395</t>
  </si>
  <si>
    <t xml:space="preserve">dDocent_Contig_2898</t>
  </si>
  <si>
    <t xml:space="preserve">dDocent_Contig_12920</t>
  </si>
  <si>
    <t xml:space="preserve">dDocent_Contig_13286</t>
  </si>
  <si>
    <t xml:space="preserve">dDocent_Contig_16837</t>
  </si>
  <si>
    <t xml:space="preserve">dDocent_Contig_19106</t>
  </si>
  <si>
    <t xml:space="preserve">dDocent_Contig_19161</t>
  </si>
  <si>
    <t xml:space="preserve">dDocent_Contig_19436</t>
  </si>
  <si>
    <t xml:space="preserve">dDocent_Contig_22415</t>
  </si>
  <si>
    <t xml:space="preserve">dDocent_Contig_34950</t>
  </si>
  <si>
    <t xml:space="preserve">dDocent_Contig_18716</t>
  </si>
  <si>
    <t xml:space="preserve">dDocent_Contig_3777</t>
  </si>
  <si>
    <t xml:space="preserve">dDocent_Contig_41646</t>
  </si>
  <si>
    <t xml:space="preserve">dDocent_Contig_5075</t>
  </si>
  <si>
    <t xml:space="preserve">dDocent_Contig_16204</t>
  </si>
  <si>
    <t xml:space="preserve">dDocent_Contig_16485</t>
  </si>
  <si>
    <t xml:space="preserve">dDocent_Contig_34241</t>
  </si>
  <si>
    <t xml:space="preserve">dDocent_Contig_39245</t>
  </si>
  <si>
    <t xml:space="preserve">dDocent_Contig_51224</t>
  </si>
  <si>
    <t xml:space="preserve">dDocent_Contig_17999</t>
  </si>
  <si>
    <t xml:space="preserve">dDocent_Contig_35370</t>
  </si>
  <si>
    <t xml:space="preserve">dDocent_Contig_3742</t>
  </si>
  <si>
    <t xml:space="preserve">dDocent_Contig_29669</t>
  </si>
  <si>
    <t xml:space="preserve">dDocent_Contig_13832</t>
  </si>
  <si>
    <t xml:space="preserve">dDocent_Contig_1087</t>
  </si>
  <si>
    <t xml:space="preserve">dDocent_Contig_6282</t>
  </si>
  <si>
    <t xml:space="preserve">dDocent_Contig_8203</t>
  </si>
  <si>
    <t xml:space="preserve">dDocent_Contig_18829</t>
  </si>
  <si>
    <t xml:space="preserve">dDocent_Contig_11173</t>
  </si>
  <si>
    <t xml:space="preserve">dDocent_Contig_42841</t>
  </si>
  <si>
    <t xml:space="preserve">dDocent_Contig_1049</t>
  </si>
  <si>
    <t xml:space="preserve">dDocent_Contig_17052</t>
  </si>
  <si>
    <t xml:space="preserve">dDocent_Contig_30506</t>
  </si>
  <si>
    <t xml:space="preserve">dDocent_Contig_25580</t>
  </si>
  <si>
    <t xml:space="preserve">dDocent_Contig_8923</t>
  </si>
  <si>
    <t xml:space="preserve">dDocent_Contig_39609</t>
  </si>
  <si>
    <t xml:space="preserve">dDocent_Contig_13774</t>
  </si>
  <si>
    <t xml:space="preserve">dDocent_Contig_17931</t>
  </si>
  <si>
    <t xml:space="preserve">dDocent_Contig_46718</t>
  </si>
  <si>
    <t xml:space="preserve">dDocent_Contig_8775</t>
  </si>
  <si>
    <t xml:space="preserve">dDocent_Contig_5261</t>
  </si>
  <si>
    <t xml:space="preserve">dDocent_Contig_24124</t>
  </si>
  <si>
    <t xml:space="preserve">dDocent_Contig_3408</t>
  </si>
  <si>
    <t xml:space="preserve">dDocent_Contig_49521</t>
  </si>
  <si>
    <t xml:space="preserve">dDocent_Contig_6221</t>
  </si>
  <si>
    <t xml:space="preserve">dDocent_Contig_13171</t>
  </si>
  <si>
    <t xml:space="preserve">dDocent_Contig_19516</t>
  </si>
  <si>
    <t xml:space="preserve">dDocent_Contig_27130</t>
  </si>
  <si>
    <t xml:space="preserve">dDocent_Contig_17767</t>
  </si>
  <si>
    <t xml:space="preserve">dDocent_Contig_19690</t>
  </si>
  <si>
    <t xml:space="preserve">dDocent_Contig_33849</t>
  </si>
  <si>
    <t xml:space="preserve">dDocent_Contig_39997</t>
  </si>
  <si>
    <t xml:space="preserve">dDocent_Contig_4484</t>
  </si>
  <si>
    <t xml:space="preserve">dDocent_Contig_23526</t>
  </si>
  <si>
    <t xml:space="preserve">dDocent_Contig_13120</t>
  </si>
  <si>
    <t xml:space="preserve">dDocent_Contig_23196</t>
  </si>
  <si>
    <t xml:space="preserve">dDocent_Contig_32107</t>
  </si>
  <si>
    <t xml:space="preserve">dDocent_Contig_23630</t>
  </si>
  <si>
    <t xml:space="preserve">dDocent_Contig_13988</t>
  </si>
  <si>
    <t xml:space="preserve">dDocent_Contig_19724</t>
  </si>
  <si>
    <t xml:space="preserve">dDocent_Contig_994</t>
  </si>
  <si>
    <t xml:space="preserve">dDocent_Contig_9686</t>
  </si>
  <si>
    <t xml:space="preserve">dDocent_Contig_21171</t>
  </si>
  <si>
    <t xml:space="preserve">dDocent_Contig_30421</t>
  </si>
  <si>
    <t xml:space="preserve">dDocent_Contig_9361</t>
  </si>
  <si>
    <t xml:space="preserve">dDocent_Contig_15159</t>
  </si>
  <si>
    <t xml:space="preserve">dDocent_Contig_17675</t>
  </si>
  <si>
    <t xml:space="preserve">dDocent_Contig_30464</t>
  </si>
  <si>
    <t xml:space="preserve">dDocent_Contig_35985</t>
  </si>
  <si>
    <t xml:space="preserve">dDocent_Contig_11419</t>
  </si>
  <si>
    <t xml:space="preserve">dDocent_Contig_33605</t>
  </si>
  <si>
    <t xml:space="preserve">dDocent_Contig_4772</t>
  </si>
  <si>
    <t xml:space="preserve">dDocent_Contig_9561</t>
  </si>
  <si>
    <t xml:space="preserve">dDocent_Contig_9735</t>
  </si>
  <si>
    <t xml:space="preserve">dDocent_Contig_11060</t>
  </si>
  <si>
    <t xml:space="preserve">dDocent_Contig_20238</t>
  </si>
  <si>
    <t xml:space="preserve">dDocent_Contig_44920</t>
  </si>
  <si>
    <t xml:space="preserve">dDocent_Contig_27765</t>
  </si>
  <si>
    <t xml:space="preserve">dDocent_Contig_2409</t>
  </si>
  <si>
    <t xml:space="preserve">dDocent_Contig_28217</t>
  </si>
  <si>
    <t xml:space="preserve">dDocent_Contig_40137</t>
  </si>
  <si>
    <t xml:space="preserve">dDocent_Contig_47366</t>
  </si>
  <si>
    <t xml:space="preserve">dDocent_Contig_28376</t>
  </si>
  <si>
    <t xml:space="preserve">dDocent_Contig_18945</t>
  </si>
  <si>
    <t xml:space="preserve">dDocent_Contig_19613</t>
  </si>
  <si>
    <t xml:space="preserve">dDocent_Contig_7961</t>
  </si>
  <si>
    <t xml:space="preserve">dDocent_Contig_23056</t>
  </si>
  <si>
    <t xml:space="preserve">dDocent_Contig_35650</t>
  </si>
  <si>
    <t xml:space="preserve">dDocent_Contig_38407</t>
  </si>
  <si>
    <t xml:space="preserve">dDocent_Contig_21780</t>
  </si>
  <si>
    <t xml:space="preserve">dDocent_Contig_2290</t>
  </si>
  <si>
    <t xml:space="preserve">dDocent_Contig_8464</t>
  </si>
  <si>
    <t xml:space="preserve">dDocent_Contig_18421</t>
  </si>
  <si>
    <t xml:space="preserve">dDocent_Contig_23338</t>
  </si>
  <si>
    <t xml:space="preserve">dDocent_Contig_25576</t>
  </si>
  <si>
    <t xml:space="preserve">dDocent_Contig_44940</t>
  </si>
  <si>
    <t xml:space="preserve">dDocent_Contig_3475</t>
  </si>
  <si>
    <t xml:space="preserve">dDocent_Contig_4995</t>
  </si>
  <si>
    <t xml:space="preserve">dDocent_Contig_5905</t>
  </si>
  <si>
    <t xml:space="preserve">dDocent_Contig_6206</t>
  </si>
  <si>
    <t xml:space="preserve">dDocent_Contig_9786</t>
  </si>
  <si>
    <t xml:space="preserve">dDocent_Contig_11792</t>
  </si>
  <si>
    <t xml:space="preserve">dDocent_Contig_12129</t>
  </si>
  <si>
    <t xml:space="preserve">dDocent_Contig_12978</t>
  </si>
  <si>
    <t xml:space="preserve">dDocent_Contig_14881</t>
  </si>
  <si>
    <t xml:space="preserve">dDocent_Contig_16399</t>
  </si>
  <si>
    <t xml:space="preserve">dDocent_Contig_19441</t>
  </si>
  <si>
    <t xml:space="preserve">dDocent_Contig_30366</t>
  </si>
  <si>
    <t xml:space="preserve">dDocent_Contig_34154</t>
  </si>
  <si>
    <t xml:space="preserve">dDocent_Contig_40293</t>
  </si>
  <si>
    <t xml:space="preserve">dDocent_Contig_40312</t>
  </si>
  <si>
    <t xml:space="preserve">dDocent_Contig_28020</t>
  </si>
  <si>
    <t xml:space="preserve">dDocent_Contig_38090</t>
  </si>
  <si>
    <t xml:space="preserve">dDocent_Contig_20256</t>
  </si>
  <si>
    <t xml:space="preserve">dDocent_Contig_41289</t>
  </si>
  <si>
    <t xml:space="preserve">dDocent_Contig_16896</t>
  </si>
  <si>
    <t xml:space="preserve">dDocent_Contig_16504</t>
  </si>
  <si>
    <t xml:space="preserve">dDocent_Contig_44909</t>
  </si>
  <si>
    <t xml:space="preserve">dDocent_Contig_31994</t>
  </si>
  <si>
    <t xml:space="preserve">dDocent_Contig_44904</t>
  </si>
  <si>
    <t xml:space="preserve">dDocent_Contig_15494</t>
  </si>
  <si>
    <t xml:space="preserve">dDocent_Contig_26494</t>
  </si>
  <si>
    <t xml:space="preserve">dDocent_Contig_18528</t>
  </si>
  <si>
    <t xml:space="preserve">dDocent_Contig_41382</t>
  </si>
  <si>
    <t xml:space="preserve">dDocent_Contig_22630</t>
  </si>
  <si>
    <t xml:space="preserve">dDocent_Contig_31367</t>
  </si>
  <si>
    <t xml:space="preserve">dDocent_Contig_12939</t>
  </si>
  <si>
    <t xml:space="preserve">dDocent_Contig_21487</t>
  </si>
  <si>
    <t xml:space="preserve">dDocent_Contig_2187</t>
  </si>
  <si>
    <t xml:space="preserve">dDocent_Contig_16998</t>
  </si>
  <si>
    <t xml:space="preserve">dDocent_Contig_41685</t>
  </si>
  <si>
    <t xml:space="preserve">dDocent_Contig_52386</t>
  </si>
  <si>
    <t xml:space="preserve">dDocent_Contig_1653</t>
  </si>
  <si>
    <t xml:space="preserve">dDocent_Contig_48920</t>
  </si>
  <si>
    <t xml:space="preserve">dDocent_Contig_37527</t>
  </si>
  <si>
    <t xml:space="preserve">dDocent_Contig_16640</t>
  </si>
  <si>
    <t xml:space="preserve">dDocent_Contig_24763</t>
  </si>
  <si>
    <t xml:space="preserve">dDocent_Contig_19703</t>
  </si>
  <si>
    <t xml:space="preserve">dDocent_Contig_25769</t>
  </si>
  <si>
    <t xml:space="preserve">dDocent_Contig_47084</t>
  </si>
  <si>
    <t xml:space="preserve">dDocent_Contig_21144</t>
  </si>
  <si>
    <t xml:space="preserve">dDocent_Contig_16711</t>
  </si>
  <si>
    <t xml:space="preserve">dDocent_Contig_4474</t>
  </si>
  <si>
    <t xml:space="preserve">dDocent_Contig_36394</t>
  </si>
  <si>
    <t xml:space="preserve">dDocent_Contig_6084</t>
  </si>
  <si>
    <t xml:space="preserve">dDocent_Contig_6262</t>
  </si>
  <si>
    <t xml:space="preserve">dDocent_Contig_7532</t>
  </si>
  <si>
    <t xml:space="preserve">dDocent_Contig_23033</t>
  </si>
  <si>
    <t xml:space="preserve">dDocent_Contig_9339</t>
  </si>
  <si>
    <t xml:space="preserve">dDocent_Contig_23108</t>
  </si>
  <si>
    <t xml:space="preserve">dDocent_Contig_46446</t>
  </si>
  <si>
    <t xml:space="preserve">dDocent_Contig_51892</t>
  </si>
  <si>
    <t xml:space="preserve">dDocent_Contig_11266</t>
  </si>
  <si>
    <t xml:space="preserve">dDocent_Contig_22285</t>
  </si>
  <si>
    <t xml:space="preserve">dDocent_Contig_51722</t>
  </si>
  <si>
    <t xml:space="preserve">dDocent_Contig_32480</t>
  </si>
  <si>
    <t xml:space="preserve">dDocent_Contig_35810</t>
  </si>
  <si>
    <t xml:space="preserve">dDocent_Contig_40507</t>
  </si>
  <si>
    <t xml:space="preserve">dDocent_Contig_52144</t>
  </si>
  <si>
    <t xml:space="preserve">dDocent_Contig_40516</t>
  </si>
  <si>
    <t xml:space="preserve">dDocent_Contig_22278</t>
  </si>
  <si>
    <t xml:space="preserve">dDocent_Contig_16851</t>
  </si>
  <si>
    <t xml:space="preserve">dDocent_Contig_11620</t>
  </si>
  <si>
    <t xml:space="preserve">dDocent_Contig_11543</t>
  </si>
  <si>
    <t xml:space="preserve">dDocent_Contig_38729</t>
  </si>
  <si>
    <t xml:space="preserve">dDocent_Contig_1304</t>
  </si>
  <si>
    <t xml:space="preserve">dDocent_Contig_2886</t>
  </si>
  <si>
    <t xml:space="preserve">dDocent_Contig_10422</t>
  </si>
  <si>
    <t xml:space="preserve">dDocent_Contig_13482</t>
  </si>
  <si>
    <t xml:space="preserve">dDocent_Contig_29506</t>
  </si>
  <si>
    <t xml:space="preserve">dDocent_Contig_3351</t>
  </si>
  <si>
    <t xml:space="preserve">dDocent_Contig_5159</t>
  </si>
  <si>
    <t xml:space="preserve">dDocent_Contig_21162</t>
  </si>
  <si>
    <t xml:space="preserve">dDocent_Contig_24115</t>
  </si>
  <si>
    <t xml:space="preserve">dDocent_Contig_35465</t>
  </si>
  <si>
    <t xml:space="preserve">dDocent_Contig_44367</t>
  </si>
  <si>
    <t xml:space="preserve">dDocent_Contig_10388</t>
  </si>
  <si>
    <t xml:space="preserve">dDocent_Contig_32398</t>
  </si>
  <si>
    <t xml:space="preserve">dDocent_Contig_6112</t>
  </si>
  <si>
    <t xml:space="preserve">dDocent_Contig_6619</t>
  </si>
  <si>
    <t xml:space="preserve">dDocent_Contig_10470</t>
  </si>
  <si>
    <t xml:space="preserve">dDocent_Contig_14401</t>
  </si>
  <si>
    <t xml:space="preserve">dDocent_Contig_19130</t>
  </si>
  <si>
    <t xml:space="preserve">dDocent_Contig_20704</t>
  </si>
  <si>
    <t xml:space="preserve">dDocent_Contig_29411</t>
  </si>
  <si>
    <t xml:space="preserve">dDocent_Contig_23223</t>
  </si>
  <si>
    <t xml:space="preserve">dDocent_Contig_23260</t>
  </si>
  <si>
    <t xml:space="preserve">dDocent_Contig_9444</t>
  </si>
  <si>
    <t xml:space="preserve">dDocent_Contig_16768</t>
  </si>
  <si>
    <t xml:space="preserve">dDocent_Contig_39155</t>
  </si>
  <si>
    <t xml:space="preserve">dDocent_Contig_30837</t>
  </si>
  <si>
    <t xml:space="preserve">dDocent_Contig_1954</t>
  </si>
  <si>
    <t xml:space="preserve">dDocent_Contig_10273</t>
  </si>
  <si>
    <t xml:space="preserve">dDocent_Contig_19294</t>
  </si>
  <si>
    <t xml:space="preserve">dDocent_Contig_20652</t>
  </si>
  <si>
    <t xml:space="preserve">dDocent_Contig_24043</t>
  </si>
  <si>
    <t xml:space="preserve">dDocent_Contig_28234</t>
  </si>
  <si>
    <t xml:space="preserve">dDocent_Contig_29809</t>
  </si>
  <si>
    <t xml:space="preserve">dDocent_Contig_34679</t>
  </si>
  <si>
    <t xml:space="preserve">dDocent_Contig_49933</t>
  </si>
  <si>
    <t xml:space="preserve">dDocent_Contig_3160</t>
  </si>
  <si>
    <t xml:space="preserve">dDocent_Contig_6330</t>
  </si>
  <si>
    <t xml:space="preserve">dDocent_Contig_37512</t>
  </si>
  <si>
    <t xml:space="preserve">dDocent_Contig_7435</t>
  </si>
  <si>
    <t xml:space="preserve">dDocent_Contig_2257</t>
  </si>
  <si>
    <t xml:space="preserve">dDocent_Contig_3414</t>
  </si>
  <si>
    <t xml:space="preserve">dDocent_Contig_5771</t>
  </si>
  <si>
    <t xml:space="preserve">dDocent_Contig_5845</t>
  </si>
  <si>
    <t xml:space="preserve">dDocent_Contig_6794</t>
  </si>
  <si>
    <t xml:space="preserve">dDocent_Contig_8220</t>
  </si>
  <si>
    <t xml:space="preserve">dDocent_Contig_8245</t>
  </si>
  <si>
    <t xml:space="preserve">dDocent_Contig_8246</t>
  </si>
  <si>
    <t xml:space="preserve">dDocent_Contig_15261</t>
  </si>
  <si>
    <t xml:space="preserve">dDocent_Contig_15346</t>
  </si>
  <si>
    <t xml:space="preserve">dDocent_Contig_16774</t>
  </si>
  <si>
    <t xml:space="preserve">dDocent_Contig_21547</t>
  </si>
  <si>
    <t xml:space="preserve">dDocent_Contig_28723</t>
  </si>
  <si>
    <t xml:space="preserve">dDocent_Contig_30271</t>
  </si>
  <si>
    <t xml:space="preserve">dDocent_Contig_33761</t>
  </si>
  <si>
    <t xml:space="preserve">dDocent_Contig_48268</t>
  </si>
  <si>
    <t xml:space="preserve">dDocent_Contig_15379</t>
  </si>
  <si>
    <t xml:space="preserve">dDocent_Contig_20807</t>
  </si>
  <si>
    <t xml:space="preserve">dDocent_Contig_882</t>
  </si>
  <si>
    <t xml:space="preserve">dDocent_Contig_12106</t>
  </si>
  <si>
    <t xml:space="preserve">dDocent_Contig_16646</t>
  </si>
  <si>
    <t xml:space="preserve">dDocent_Contig_26274</t>
  </si>
  <si>
    <t xml:space="preserve">dDocent_Contig_40636</t>
  </si>
  <si>
    <t xml:space="preserve">dDocent_Contig_26371</t>
  </si>
  <si>
    <t xml:space="preserve">dDocent_Contig_6626</t>
  </si>
  <si>
    <t xml:space="preserve">dDocent_Contig_19368</t>
  </si>
  <si>
    <t xml:space="preserve">dDocent_Contig_6752</t>
  </si>
  <si>
    <t xml:space="preserve">dDocent_Contig_15171</t>
  </si>
  <si>
    <t xml:space="preserve">dDocent_Contig_18689</t>
  </si>
  <si>
    <t xml:space="preserve">dDocent_Contig_20887</t>
  </si>
  <si>
    <t xml:space="preserve">dDocent_Contig_25762</t>
  </si>
  <si>
    <t xml:space="preserve">dDocent_Contig_21405</t>
  </si>
  <si>
    <t xml:space="preserve">dDocent_Contig_5369</t>
  </si>
  <si>
    <t xml:space="preserve">dDocent_Contig_12504</t>
  </si>
  <si>
    <t xml:space="preserve">dDocent_Contig_20002</t>
  </si>
  <si>
    <t xml:space="preserve">dDocent_Contig_23008</t>
  </si>
  <si>
    <t xml:space="preserve">dDocent_Contig_472</t>
  </si>
  <si>
    <t xml:space="preserve">dDocent_Contig_26231</t>
  </si>
  <si>
    <t xml:space="preserve">dDocent_Contig_6687</t>
  </si>
  <si>
    <t xml:space="preserve">dDocent_Contig_9290</t>
  </si>
  <si>
    <t xml:space="preserve">dDocent_Contig_25052</t>
  </si>
  <si>
    <t xml:space="preserve">dDocent_Contig_20415</t>
  </si>
  <si>
    <t xml:space="preserve">dDocent_Contig_29276</t>
  </si>
  <si>
    <t xml:space="preserve">dDocent_Contig_33325</t>
  </si>
  <si>
    <t xml:space="preserve">dDocent_Contig_42982</t>
  </si>
  <si>
    <t xml:space="preserve">dDocent_Contig_12374</t>
  </si>
  <si>
    <t xml:space="preserve">dDocent_Contig_32163</t>
  </si>
  <si>
    <t xml:space="preserve">dDocent_Contig_1772</t>
  </si>
  <si>
    <t xml:space="preserve">dDocent_Contig_8529</t>
  </si>
  <si>
    <t xml:space="preserve">dDocent_Contig_17377</t>
  </si>
  <si>
    <t xml:space="preserve">dDocent_Contig_49872</t>
  </si>
  <si>
    <t xml:space="preserve">dDocent_Contig_50917</t>
  </si>
  <si>
    <t xml:space="preserve">dDocent_Contig_1302</t>
  </si>
  <si>
    <t xml:space="preserve">dDocent_Contig_48446</t>
  </si>
  <si>
    <t xml:space="preserve">dDocent_Contig_17445</t>
  </si>
  <si>
    <t xml:space="preserve">dDocent_Contig_50458</t>
  </si>
  <si>
    <t xml:space="preserve">dDocent_Contig_2141</t>
  </si>
  <si>
    <t xml:space="preserve">dDocent_Contig_37951</t>
  </si>
  <si>
    <t xml:space="preserve">dDocent_Contig_48723</t>
  </si>
  <si>
    <t xml:space="preserve">dDocent_Contig_7121</t>
  </si>
  <si>
    <t xml:space="preserve">dDocent_Contig_13638</t>
  </si>
  <si>
    <t xml:space="preserve">dDocent_Contig_22471</t>
  </si>
  <si>
    <t xml:space="preserve">dDocent_Contig_15195</t>
  </si>
  <si>
    <t xml:space="preserve">dDocent_Contig_18493</t>
  </si>
  <si>
    <t xml:space="preserve">dDocent_Contig_22092</t>
  </si>
  <si>
    <t xml:space="preserve">dDocent_Contig_6138</t>
  </si>
  <si>
    <t xml:space="preserve">dDocent_Contig_9700</t>
  </si>
  <si>
    <t xml:space="preserve">dDocent_Contig_10399</t>
  </si>
  <si>
    <t xml:space="preserve">dDocent_Contig_32473</t>
  </si>
  <si>
    <t xml:space="preserve">dDocent_Contig_14307</t>
  </si>
  <si>
    <t xml:space="preserve">dDocent_Contig_27311</t>
  </si>
  <si>
    <t xml:space="preserve">dDocent_Contig_33798</t>
  </si>
  <si>
    <t xml:space="preserve">dDocent_Contig_34114</t>
  </si>
  <si>
    <t xml:space="preserve">dDocent_Contig_46827</t>
  </si>
  <si>
    <t xml:space="preserve">dDocent_Contig_9016</t>
  </si>
  <si>
    <t xml:space="preserve">dDocent_Contig_13156</t>
  </si>
  <si>
    <t xml:space="preserve">dDocent_Contig_14023</t>
  </si>
  <si>
    <t xml:space="preserve">dDocent_Contig_16511</t>
  </si>
  <si>
    <t xml:space="preserve">dDocent_Contig_17145</t>
  </si>
  <si>
    <t xml:space="preserve">dDocent_Contig_23949</t>
  </si>
  <si>
    <t xml:space="preserve">dDocent_Contig_4281</t>
  </si>
  <si>
    <t xml:space="preserve">dDocent_Contig_35121</t>
  </si>
  <si>
    <t xml:space="preserve">dDocent_Contig_7058</t>
  </si>
  <si>
    <t xml:space="preserve">dDocent_Contig_27050</t>
  </si>
  <si>
    <t xml:space="preserve">dDocent_Contig_3659</t>
  </si>
  <si>
    <t xml:space="preserve">dDocent_Contig_8733</t>
  </si>
  <si>
    <t xml:space="preserve">dDocent_Contig_22550</t>
  </si>
  <si>
    <t xml:space="preserve">dDocent_Contig_3420</t>
  </si>
  <si>
    <t xml:space="preserve">dDocent_Contig_9703</t>
  </si>
  <si>
    <t xml:space="preserve">dDocent_Contig_10291</t>
  </si>
  <si>
    <t xml:space="preserve">dDocent_Contig_23666</t>
  </si>
  <si>
    <t xml:space="preserve">dDocent_Contig_35397</t>
  </si>
  <si>
    <t xml:space="preserve">dDocent_Contig_37089</t>
  </si>
  <si>
    <t xml:space="preserve">dDocent_Contig_10568</t>
  </si>
  <si>
    <t xml:space="preserve">dDocent_Contig_19618</t>
  </si>
  <si>
    <t xml:space="preserve">dDocent_Contig_32418</t>
  </si>
  <si>
    <t xml:space="preserve">dDocent_Contig_42583</t>
  </si>
  <si>
    <t xml:space="preserve">dDocent_Contig_4832</t>
  </si>
  <si>
    <t xml:space="preserve">dDocent_Contig_9199</t>
  </si>
  <si>
    <t xml:space="preserve">dDocent_Contig_13598</t>
  </si>
  <si>
    <t xml:space="preserve">dDocent_Contig_25050</t>
  </si>
  <si>
    <t xml:space="preserve">dDocent_Contig_31735</t>
  </si>
  <si>
    <t xml:space="preserve">dDocent_Contig_3075</t>
  </si>
  <si>
    <t xml:space="preserve">dDocent_Contig_3188</t>
  </si>
  <si>
    <t xml:space="preserve">dDocent_Contig_5377</t>
  </si>
  <si>
    <t xml:space="preserve">dDocent_Contig_9821</t>
  </si>
  <si>
    <t xml:space="preserve">dDocent_Contig_10649</t>
  </si>
  <si>
    <t xml:space="preserve">dDocent_Contig_20188</t>
  </si>
  <si>
    <t xml:space="preserve">dDocent_Contig_27242</t>
  </si>
  <si>
    <t xml:space="preserve">dDocent_Contig_30452</t>
  </si>
  <si>
    <t xml:space="preserve">dDocent_Contig_2175</t>
  </si>
  <si>
    <t xml:space="preserve">dDocent_Contig_6819</t>
  </si>
  <si>
    <t xml:space="preserve">dDocent_Contig_17975</t>
  </si>
  <si>
    <t xml:space="preserve">dDocent_Contig_29744</t>
  </si>
  <si>
    <t xml:space="preserve">dDocent_Contig_4085</t>
  </si>
  <si>
    <t xml:space="preserve">dDocent_Contig_5523</t>
  </si>
  <si>
    <t xml:space="preserve">dDocent_Contig_8344</t>
  </si>
  <si>
    <t xml:space="preserve">dDocent_Contig_15534</t>
  </si>
  <si>
    <t xml:space="preserve">dDocent_Contig_12489</t>
  </si>
  <si>
    <t xml:space="preserve">dDocent_Contig_8178</t>
  </si>
  <si>
    <t xml:space="preserve">dDocent_Contig_32337</t>
  </si>
  <si>
    <t xml:space="preserve">dDocent_Contig_1190</t>
  </si>
  <si>
    <t xml:space="preserve">dDocent_Contig_2161</t>
  </si>
  <si>
    <t xml:space="preserve">dDocent_Contig_4035</t>
  </si>
  <si>
    <t xml:space="preserve">dDocent_Contig_7838</t>
  </si>
  <si>
    <t xml:space="preserve">dDocent_Contig_8430</t>
  </si>
  <si>
    <t xml:space="preserve">dDocent_Contig_10001</t>
  </si>
  <si>
    <t xml:space="preserve">dDocent_Contig_10144</t>
  </si>
  <si>
    <t xml:space="preserve">dDocent_Contig_11106</t>
  </si>
  <si>
    <t xml:space="preserve">dDocent_Contig_12940</t>
  </si>
  <si>
    <t xml:space="preserve">dDocent_Contig_28238</t>
  </si>
  <si>
    <t xml:space="preserve">dDocent_Contig_40127</t>
  </si>
  <si>
    <t xml:space="preserve">dDocent_Contig_36996</t>
  </si>
  <si>
    <t xml:space="preserve">dDocent_Contig_18722</t>
  </si>
  <si>
    <t xml:space="preserve">dDocent_Contig_29349</t>
  </si>
  <si>
    <t xml:space="preserve">dDocent_Contig_3263</t>
  </si>
  <si>
    <t xml:space="preserve">dDocent_Contig_3746</t>
  </si>
  <si>
    <t xml:space="preserve">dDocent_Contig_9467</t>
  </si>
  <si>
    <t xml:space="preserve">dDocent_Contig_11539</t>
  </si>
  <si>
    <t xml:space="preserve">dDocent_Contig_13756</t>
  </si>
  <si>
    <t xml:space="preserve">dDocent_Contig_17633</t>
  </si>
  <si>
    <t xml:space="preserve">dDocent_Contig_25928</t>
  </si>
  <si>
    <t xml:space="preserve">dDocent_Contig_27546</t>
  </si>
  <si>
    <t xml:space="preserve">dDocent_Contig_41699</t>
  </si>
  <si>
    <t xml:space="preserve">dDocent_Contig_46402</t>
  </si>
  <si>
    <t xml:space="preserve">dDocent_Contig_37977</t>
  </si>
  <si>
    <t xml:space="preserve">dDocent_Contig_29787</t>
  </si>
  <si>
    <t xml:space="preserve">dDocent_Contig_20152</t>
  </si>
  <si>
    <t xml:space="preserve">dDocent_Contig_20697</t>
  </si>
  <si>
    <t xml:space="preserve">dDocent_Contig_36630</t>
  </si>
  <si>
    <t xml:space="preserve">dDocent_Contig_18936</t>
  </si>
  <si>
    <t xml:space="preserve">dDocent_Contig_20280</t>
  </si>
  <si>
    <t xml:space="preserve">dDocent_Contig_36245</t>
  </si>
  <si>
    <t xml:space="preserve">dDocent_Contig_30149</t>
  </si>
  <si>
    <t xml:space="preserve">dDocent_Contig_41650</t>
  </si>
  <si>
    <t xml:space="preserve">dDocent_Contig_48383</t>
  </si>
  <si>
    <t xml:space="preserve">dDocent_Contig_15214</t>
  </si>
  <si>
    <t xml:space="preserve">dDocent_Contig_51751</t>
  </si>
  <si>
    <t xml:space="preserve">dDocent_Contig_35143</t>
  </si>
  <si>
    <t xml:space="preserve">dDocent_Contig_14278</t>
  </si>
  <si>
    <t xml:space="preserve">dDocent_Contig_47678</t>
  </si>
  <si>
    <t xml:space="preserve">dDocent_Contig_4461</t>
  </si>
  <si>
    <t xml:space="preserve">dDocent_Contig_23366</t>
  </si>
  <si>
    <t xml:space="preserve">dDocent_Contig_17185</t>
  </si>
  <si>
    <t xml:space="preserve">dDocent_Contig_29785</t>
  </si>
  <si>
    <t xml:space="preserve">dDocent_Contig_23731</t>
  </si>
  <si>
    <t xml:space="preserve">dDocent_Contig_32271</t>
  </si>
  <si>
    <t xml:space="preserve">dDocent_Contig_8232</t>
  </si>
  <si>
    <t xml:space="preserve">dDocent_Contig_15085</t>
  </si>
  <si>
    <t xml:space="preserve">dDocent_Contig_32106</t>
  </si>
  <si>
    <t xml:space="preserve">dDocent_Contig_8051</t>
  </si>
  <si>
    <t xml:space="preserve">dDocent_Contig_46856</t>
  </si>
  <si>
    <t xml:space="preserve">dDocent_Contig_49580</t>
  </si>
  <si>
    <t xml:space="preserve">dDocent_Contig_17845</t>
  </si>
  <si>
    <t xml:space="preserve">dDocent_Contig_1631</t>
  </si>
  <si>
    <t xml:space="preserve">dDocent_Contig_9119</t>
  </si>
  <si>
    <t xml:space="preserve">dDocent_Contig_38009</t>
  </si>
  <si>
    <t xml:space="preserve">dDocent_Contig_13309</t>
  </si>
  <si>
    <t xml:space="preserve">dDocent_Contig_14163</t>
  </si>
  <si>
    <t xml:space="preserve">dDocent_Contig_3636</t>
  </si>
  <si>
    <t xml:space="preserve">dDocent_Contig_8926</t>
  </si>
  <si>
    <t xml:space="preserve">dDocent_Contig_17115</t>
  </si>
  <si>
    <t xml:space="preserve">dDocent_Contig_28126</t>
  </si>
  <si>
    <t xml:space="preserve">dDocent_Contig_38717</t>
  </si>
  <si>
    <t xml:space="preserve">dDocent_Contig_43388</t>
  </si>
  <si>
    <t xml:space="preserve">dDocent_Contig_18552</t>
  </si>
  <si>
    <t xml:space="preserve">dDocent_Contig_29524</t>
  </si>
  <si>
    <t xml:space="preserve">dDocent_Contig_34218</t>
  </si>
  <si>
    <t xml:space="preserve">dDocent_Contig_10627</t>
  </si>
  <si>
    <t xml:space="preserve">dDocent_Contig_14378</t>
  </si>
  <si>
    <t xml:space="preserve">dDocent_Contig_18798</t>
  </si>
  <si>
    <t xml:space="preserve">dDocent_Contig_12790</t>
  </si>
  <si>
    <t xml:space="preserve">dDocent_Contig_25078</t>
  </si>
  <si>
    <t xml:space="preserve">dDocent_Contig_33506</t>
  </si>
  <si>
    <t xml:space="preserve">dDocent_Contig_17227</t>
  </si>
  <si>
    <t xml:space="preserve">dDocent_Contig_11955</t>
  </si>
  <si>
    <t xml:space="preserve">dDocent_Contig_12969</t>
  </si>
  <si>
    <t xml:space="preserve">dDocent_Contig_18676</t>
  </si>
  <si>
    <t xml:space="preserve">dDocent_Contig_32108</t>
  </si>
  <si>
    <t xml:space="preserve">dDocent_Contig_2351</t>
  </si>
  <si>
    <t xml:space="preserve">dDocent_Contig_2784</t>
  </si>
  <si>
    <t xml:space="preserve">dDocent_Contig_24243</t>
  </si>
  <si>
    <t xml:space="preserve">dDocent_Contig_28459</t>
  </si>
  <si>
    <t xml:space="preserve">dDocent_Contig_31771</t>
  </si>
  <si>
    <t xml:space="preserve">dDocent_Contig_39427</t>
  </si>
  <si>
    <t xml:space="preserve">dDocent_Contig_29133</t>
  </si>
  <si>
    <t xml:space="preserve">dDocent_Contig_40681</t>
  </si>
  <si>
    <t xml:space="preserve">dDocent_Contig_25018</t>
  </si>
  <si>
    <t xml:space="preserve">dDocent_Contig_6045</t>
  </si>
  <si>
    <t xml:space="preserve">dDocent_Contig_19456</t>
  </si>
  <si>
    <t xml:space="preserve">dDocent_Contig_49762</t>
  </si>
  <si>
    <t xml:space="preserve">dDocent_Contig_9419</t>
  </si>
  <si>
    <t xml:space="preserve">dDocent_Contig_10987</t>
  </si>
  <si>
    <t xml:space="preserve">dDocent_Contig_44337</t>
  </si>
  <si>
    <t xml:space="preserve">dDocent_Contig_17658</t>
  </si>
  <si>
    <t xml:space="preserve">dDocent_Contig_4965</t>
  </si>
  <si>
    <t xml:space="preserve">dDocent_Contig_9484</t>
  </si>
  <si>
    <t xml:space="preserve">dDocent_Contig_47577</t>
  </si>
  <si>
    <t xml:space="preserve">dDocent_Contig_2307</t>
  </si>
  <si>
    <t xml:space="preserve">dDocent_Contig_13977</t>
  </si>
  <si>
    <t xml:space="preserve">dDocent_Contig_14655</t>
  </si>
  <si>
    <t xml:space="preserve">dDocent_Contig_25182</t>
  </si>
  <si>
    <t xml:space="preserve">dDocent_Contig_41719</t>
  </si>
  <si>
    <t xml:space="preserve">dDocent_Contig_2463</t>
  </si>
  <si>
    <t xml:space="preserve">dDocent_Contig_9717</t>
  </si>
  <si>
    <t xml:space="preserve">dDocent_Contig_12545</t>
  </si>
  <si>
    <t xml:space="preserve">dDocent_Contig_15658</t>
  </si>
  <si>
    <t xml:space="preserve">dDocent_Contig_35282</t>
  </si>
  <si>
    <t xml:space="preserve">dDocent_Contig_3494</t>
  </si>
  <si>
    <t xml:space="preserve">dDocent_Contig_24709</t>
  </si>
  <si>
    <t xml:space="preserve">dDocent_Contig_879</t>
  </si>
  <si>
    <t xml:space="preserve">dDocent_Contig_2013</t>
  </si>
  <si>
    <t xml:space="preserve">dDocent_Contig_9299</t>
  </si>
  <si>
    <t xml:space="preserve">dDocent_Contig_19146</t>
  </si>
  <si>
    <t xml:space="preserve">dDocent_Contig_36647</t>
  </si>
  <si>
    <t xml:space="preserve">dDocent_Contig_37144</t>
  </si>
  <si>
    <t xml:space="preserve">dDocent_Contig_4420</t>
  </si>
  <si>
    <t xml:space="preserve">dDocent_Contig_11697</t>
  </si>
  <si>
    <t xml:space="preserve">dDocent_Contig_17218</t>
  </si>
  <si>
    <t xml:space="preserve">dDocent_Contig_17873</t>
  </si>
  <si>
    <t xml:space="preserve">dDocent_Contig_29288</t>
  </si>
  <si>
    <t xml:space="preserve">dDocent_Contig_31938</t>
  </si>
  <si>
    <t xml:space="preserve">dDocent_Contig_31996</t>
  </si>
  <si>
    <t xml:space="preserve">dDocent_Contig_16208</t>
  </si>
  <si>
    <t xml:space="preserve">dDocent_Contig_35627</t>
  </si>
  <si>
    <t xml:space="preserve">dDocent_Contig_50201</t>
  </si>
  <si>
    <t xml:space="preserve">dDocent_Contig_2254</t>
  </si>
  <si>
    <t xml:space="preserve">dDocent_Contig_6471</t>
  </si>
  <si>
    <t xml:space="preserve">dDocent_Contig_7235</t>
  </si>
  <si>
    <t xml:space="preserve">dDocent_Contig_9094</t>
  </si>
  <si>
    <t xml:space="preserve">dDocent_Contig_12660</t>
  </si>
  <si>
    <t xml:space="preserve">dDocent_Contig_16748</t>
  </si>
  <si>
    <t xml:space="preserve">dDocent_Contig_18693</t>
  </si>
  <si>
    <t xml:space="preserve">dDocent_Contig_22916</t>
  </si>
  <si>
    <t xml:space="preserve">dDocent_Contig_4367</t>
  </si>
  <si>
    <t xml:space="preserve">dDocent_Contig_18259</t>
  </si>
  <si>
    <t xml:space="preserve">dDocent_Contig_24638</t>
  </si>
  <si>
    <t xml:space="preserve">dDocent_Contig_41875</t>
  </si>
  <si>
    <t xml:space="preserve">dDocent_Contig_9776</t>
  </si>
  <si>
    <t xml:space="preserve">dDocent_Contig_9911</t>
  </si>
  <si>
    <t xml:space="preserve">dDocent_Contig_23014</t>
  </si>
  <si>
    <t xml:space="preserve">dDocent_Contig_27770</t>
  </si>
  <si>
    <t xml:space="preserve">dDocent_Contig_6222</t>
  </si>
  <si>
    <t xml:space="preserve">dDocent_Contig_23642</t>
  </si>
  <si>
    <t xml:space="preserve">dDocent_Contig_24063</t>
  </si>
  <si>
    <t xml:space="preserve">dDocent_Contig_26940</t>
  </si>
  <si>
    <t xml:space="preserve">dDocent_Contig_33156</t>
  </si>
  <si>
    <t xml:space="preserve">dDocent_Contig_37861</t>
  </si>
  <si>
    <t xml:space="preserve">dDocent_Contig_38569</t>
  </si>
  <si>
    <t xml:space="preserve">dDocent_Contig_43920</t>
  </si>
  <si>
    <t xml:space="preserve">dDocent_Contig_468</t>
  </si>
  <si>
    <t xml:space="preserve">dDocent_Contig_1019</t>
  </si>
  <si>
    <t xml:space="preserve">dDocent_Contig_3683</t>
  </si>
  <si>
    <t xml:space="preserve">dDocent_Contig_6675</t>
  </si>
  <si>
    <t xml:space="preserve">dDocent_Contig_8713</t>
  </si>
  <si>
    <t xml:space="preserve">dDocent_Contig_9106</t>
  </si>
  <si>
    <t xml:space="preserve">dDocent_Contig_15233</t>
  </si>
  <si>
    <t xml:space="preserve">dDocent_Contig_19545</t>
  </si>
  <si>
    <t xml:space="preserve">dDocent_Contig_36461</t>
  </si>
  <si>
    <t xml:space="preserve">dDocent_Contig_24938</t>
  </si>
  <si>
    <t xml:space="preserve">dDocent_Contig_40600</t>
  </si>
  <si>
    <t xml:space="preserve">dDocent_Contig_1445</t>
  </si>
  <si>
    <t xml:space="preserve">dDocent_Contig_4878</t>
  </si>
  <si>
    <t xml:space="preserve">dDocent_Contig_7554</t>
  </si>
  <si>
    <t xml:space="preserve">dDocent_Contig_7831</t>
  </si>
  <si>
    <t xml:space="preserve">dDocent_Contig_12302</t>
  </si>
  <si>
    <t xml:space="preserve">dDocent_Contig_12334</t>
  </si>
  <si>
    <t xml:space="preserve">dDocent_Contig_13627</t>
  </si>
  <si>
    <t xml:space="preserve">dDocent_Contig_14160</t>
  </si>
  <si>
    <t xml:space="preserve">dDocent_Contig_14931</t>
  </si>
  <si>
    <t xml:space="preserve">dDocent_Contig_15192</t>
  </si>
  <si>
    <t xml:space="preserve">dDocent_Contig_15272</t>
  </si>
  <si>
    <t xml:space="preserve">dDocent_Contig_16717</t>
  </si>
  <si>
    <t xml:space="preserve">dDocent_Contig_22588</t>
  </si>
  <si>
    <t xml:space="preserve">dDocent_Contig_25396</t>
  </si>
  <si>
    <t xml:space="preserve">dDocent_Contig_25934</t>
  </si>
  <si>
    <t xml:space="preserve">dDocent_Contig_28488</t>
  </si>
  <si>
    <t xml:space="preserve">dDocent_Contig_29320</t>
  </si>
  <si>
    <t xml:space="preserve">dDocent_Contig_29672</t>
  </si>
  <si>
    <t xml:space="preserve">dDocent_Contig_37162</t>
  </si>
  <si>
    <t xml:space="preserve">dDocent_Contig_43251</t>
  </si>
  <si>
    <t xml:space="preserve">dDocent_Contig_32001</t>
  </si>
  <si>
    <t xml:space="preserve">dDocent_Contig_42419</t>
  </si>
  <si>
    <t xml:space="preserve">dDocent_Contig_44763</t>
  </si>
  <si>
    <t xml:space="preserve">dDocent_Contig_30404</t>
  </si>
  <si>
    <t xml:space="preserve">dDocent_Contig_42928</t>
  </si>
  <si>
    <t xml:space="preserve">dDocent_Contig_11485</t>
  </si>
  <si>
    <t xml:space="preserve">dDocent_Contig_12089</t>
  </si>
  <si>
    <t xml:space="preserve">dDocent_Contig_25784</t>
  </si>
  <si>
    <t xml:space="preserve">dDocent_Contig_2661</t>
  </si>
  <si>
    <t xml:space="preserve">dDocent_Contig_6113</t>
  </si>
  <si>
    <t xml:space="preserve">dDocent_Contig_26165</t>
  </si>
  <si>
    <t xml:space="preserve">dDocent_Contig_32674</t>
  </si>
  <si>
    <t xml:space="preserve">dDocent_Contig_14458</t>
  </si>
  <si>
    <t xml:space="preserve">dDocent_Contig_17988</t>
  </si>
  <si>
    <t xml:space="preserve">dDocent_Contig_45981</t>
  </si>
  <si>
    <t xml:space="preserve">dDocent_Contig_10542</t>
  </si>
  <si>
    <t xml:space="preserve">dDocent_Contig_39809</t>
  </si>
  <si>
    <t xml:space="preserve">dDocent_Contig_30082</t>
  </si>
  <si>
    <t xml:space="preserve">dDocent_Contig_20964</t>
  </si>
  <si>
    <t xml:space="preserve">dDocent_Contig_34237</t>
  </si>
  <si>
    <t xml:space="preserve">dDocent_Contig_42431</t>
  </si>
  <si>
    <t xml:space="preserve">dDocent_Contig_43338</t>
  </si>
  <si>
    <t xml:space="preserve">dDocent_Contig_2383</t>
  </si>
  <si>
    <t xml:space="preserve">dDocent_Contig_6040</t>
  </si>
  <si>
    <t xml:space="preserve">dDocent_Contig_2007</t>
  </si>
  <si>
    <t xml:space="preserve">dDocent_Contig_39694</t>
  </si>
  <si>
    <t xml:space="preserve">dDocent_Contig_49206</t>
  </si>
  <si>
    <t xml:space="preserve">dDocent_Contig_51471</t>
  </si>
  <si>
    <t xml:space="preserve">dDocent_Contig_9787</t>
  </si>
  <si>
    <t xml:space="preserve">dDocent_Contig_10034</t>
  </si>
  <si>
    <t xml:space="preserve">dDocent_Contig_29186</t>
  </si>
  <si>
    <t xml:space="preserve">dDocent_Contig_48661</t>
  </si>
  <si>
    <t xml:space="preserve">dDocent_Contig_51646</t>
  </si>
  <si>
    <t xml:space="preserve">dDocent_Contig_13186</t>
  </si>
  <si>
    <t xml:space="preserve">dDocent_Contig_12363</t>
  </si>
  <si>
    <t xml:space="preserve">dDocent_Contig_31250</t>
  </si>
  <si>
    <t xml:space="preserve">dDocent_Contig_38034</t>
  </si>
  <si>
    <t xml:space="preserve">dDocent_Contig_12615</t>
  </si>
  <si>
    <t xml:space="preserve">dDocent_Contig_34763</t>
  </si>
  <si>
    <t xml:space="preserve">dDocent_Contig_43873</t>
  </si>
  <si>
    <t xml:space="preserve">dDocent_Contig_19755</t>
  </si>
  <si>
    <t xml:space="preserve">dDocent_Contig_16738</t>
  </si>
  <si>
    <t xml:space="preserve">dDocent_Contig_37013</t>
  </si>
  <si>
    <t xml:space="preserve">dDocent_Contig_23702</t>
  </si>
  <si>
    <t xml:space="preserve">dDocent_Contig_26810</t>
  </si>
  <si>
    <t xml:space="preserve">dDocent_Contig_39700</t>
  </si>
  <si>
    <t xml:space="preserve">dDocent_Contig_2717</t>
  </si>
  <si>
    <t xml:space="preserve">dDocent_Contig_1036</t>
  </si>
  <si>
    <t xml:space="preserve">dDocent_Contig_4295</t>
  </si>
  <si>
    <t xml:space="preserve">dDocent_Contig_16022</t>
  </si>
  <si>
    <t xml:space="preserve">dDocent_Contig_17382</t>
  </si>
  <si>
    <t xml:space="preserve">dDocent_Contig_40283</t>
  </si>
  <si>
    <t xml:space="preserve">dDocent_Contig_52170</t>
  </si>
  <si>
    <t xml:space="preserve">dDocent_Contig_29497</t>
  </si>
  <si>
    <t xml:space="preserve">dDocent_Contig_28994</t>
  </si>
  <si>
    <t xml:space="preserve">dDocent_Contig_4563</t>
  </si>
  <si>
    <t xml:space="preserve">dDocent_Contig_30909</t>
  </si>
  <si>
    <t xml:space="preserve">dDocent_Contig_6824</t>
  </si>
  <si>
    <t xml:space="preserve">dDocent_Contig_7828</t>
  </si>
  <si>
    <t xml:space="preserve">dDocent_Contig_22043</t>
  </si>
  <si>
    <t xml:space="preserve">dDocent_Contig_5037</t>
  </si>
  <si>
    <t xml:space="preserve">dDocent_Contig_28899</t>
  </si>
  <si>
    <t xml:space="preserve">dDocent_Contig_38275</t>
  </si>
  <si>
    <t xml:space="preserve">dDocent_Contig_9577</t>
  </si>
  <si>
    <t xml:space="preserve">dDocent_Contig_34880</t>
  </si>
  <si>
    <t xml:space="preserve">dDocent_Contig_1457</t>
  </si>
  <si>
    <t xml:space="preserve">dDocent_Contig_10951</t>
  </si>
  <si>
    <t xml:space="preserve">dDocent_Contig_21632</t>
  </si>
  <si>
    <t xml:space="preserve">dDocent_Contig_22730</t>
  </si>
  <si>
    <t xml:space="preserve">dDocent_Contig_20356</t>
  </si>
  <si>
    <t xml:space="preserve">dDocent_Contig_3353</t>
  </si>
  <si>
    <t xml:space="preserve">dDocent_Contig_38025</t>
  </si>
  <si>
    <t xml:space="preserve">dDocent_Contig_22932</t>
  </si>
  <si>
    <t xml:space="preserve">dDocent_Contig_23948</t>
  </si>
  <si>
    <t xml:space="preserve">dDocent_Contig_33414</t>
  </si>
  <si>
    <t xml:space="preserve">dDocent_Contig_44269</t>
  </si>
  <si>
    <t xml:space="preserve">dDocent_Contig_2325</t>
  </si>
  <si>
    <t xml:space="preserve">dDocent_Contig_6122</t>
  </si>
  <si>
    <t xml:space="preserve">dDocent_Contig_7504</t>
  </si>
  <si>
    <t xml:space="preserve">dDocent_Contig_25897</t>
  </si>
  <si>
    <t xml:space="preserve">dDocent_Contig_41956</t>
  </si>
  <si>
    <t xml:space="preserve">dDocent_Contig_3518</t>
  </si>
  <si>
    <t xml:space="preserve">dDocent_Contig_8436</t>
  </si>
  <si>
    <t xml:space="preserve">dDocent_Contig_9440</t>
  </si>
  <si>
    <t xml:space="preserve">dDocent_Contig_9750</t>
  </si>
  <si>
    <t xml:space="preserve">dDocent_Contig_23612</t>
  </si>
  <si>
    <t xml:space="preserve">dDocent_Contig_45065</t>
  </si>
  <si>
    <t xml:space="preserve">dDocent_Contig_1411</t>
  </si>
  <si>
    <t xml:space="preserve">dDocent_Contig_14115</t>
  </si>
  <si>
    <t xml:space="preserve">dDocent_Contig_17178</t>
  </si>
  <si>
    <t xml:space="preserve">dDocent_Contig_11625</t>
  </si>
  <si>
    <t xml:space="preserve">dDocent_Contig_30339</t>
  </si>
  <si>
    <t xml:space="preserve">dDocent_Contig_4909</t>
  </si>
  <si>
    <t xml:space="preserve">dDocent_Contig_5091</t>
  </si>
  <si>
    <t xml:space="preserve">dDocent_Contig_7485</t>
  </si>
  <si>
    <t xml:space="preserve">dDocent_Contig_12105</t>
  </si>
  <si>
    <t xml:space="preserve">dDocent_Contig_23537</t>
  </si>
  <si>
    <t xml:space="preserve">dDocent_Contig_35077</t>
  </si>
  <si>
    <t xml:space="preserve">dDocent_Contig_21274</t>
  </si>
  <si>
    <t xml:space="preserve">dDocent_Contig_23650</t>
  </si>
  <si>
    <t xml:space="preserve">dDocent_Contig_44797</t>
  </si>
  <si>
    <t xml:space="preserve">dDocent_Contig_49429</t>
  </si>
  <si>
    <t xml:space="preserve">dDocent_Contig_45923</t>
  </si>
  <si>
    <t xml:space="preserve">dDocent_Contig_5303</t>
  </si>
  <si>
    <t xml:space="preserve">dDocent_Contig_8003</t>
  </si>
  <si>
    <t xml:space="preserve">dDocent_Contig_9973</t>
  </si>
  <si>
    <t xml:space="preserve">dDocent_Contig_11024</t>
  </si>
  <si>
    <t xml:space="preserve">dDocent_Contig_20924</t>
  </si>
  <si>
    <t xml:space="preserve">dDocent_Contig_33737</t>
  </si>
  <si>
    <t xml:space="preserve">dDocent_Contig_39857</t>
  </si>
  <si>
    <t xml:space="preserve">dDocent_Contig_12992</t>
  </si>
  <si>
    <t xml:space="preserve">dDocent_Contig_2676</t>
  </si>
  <si>
    <t xml:space="preserve">dDocent_Contig_6691</t>
  </si>
  <si>
    <t xml:space="preserve">dDocent_Contig_17517</t>
  </si>
  <si>
    <t xml:space="preserve">dDocent_Contig_25806</t>
  </si>
  <si>
    <t xml:space="preserve">dDocent_Contig_11495</t>
  </si>
  <si>
    <t xml:space="preserve">dDocent_Contig_29044</t>
  </si>
  <si>
    <t xml:space="preserve">dDocent_Contig_3978</t>
  </si>
  <si>
    <t xml:space="preserve">dDocent_Contig_16546</t>
  </si>
  <si>
    <t xml:space="preserve">dDocent_Contig_21491</t>
  </si>
  <si>
    <t xml:space="preserve">dDocent_Contig_24375</t>
  </si>
  <si>
    <t xml:space="preserve">dDocent_Contig_48473</t>
  </si>
  <si>
    <t xml:space="preserve">dDocent_Contig_16</t>
  </si>
  <si>
    <t xml:space="preserve">dDocent_Contig_2722</t>
  </si>
  <si>
    <t xml:space="preserve">dDocent_Contig_4090</t>
  </si>
  <si>
    <t xml:space="preserve">dDocent_Contig_5155</t>
  </si>
  <si>
    <t xml:space="preserve">dDocent_Contig_7811</t>
  </si>
  <si>
    <t xml:space="preserve">dDocent_Contig_11677</t>
  </si>
  <si>
    <t xml:space="preserve">dDocent_Contig_13331</t>
  </si>
  <si>
    <t xml:space="preserve">dDocent_Contig_16115</t>
  </si>
  <si>
    <t xml:space="preserve">dDocent_Contig_20181</t>
  </si>
  <si>
    <t xml:space="preserve">dDocent_Contig_51345</t>
  </si>
  <si>
    <t xml:space="preserve">dDocent_Contig_21270</t>
  </si>
  <si>
    <t xml:space="preserve">dDocent_Contig_697</t>
  </si>
  <si>
    <t xml:space="preserve">dDocent_Contig_4844</t>
  </si>
  <si>
    <t xml:space="preserve">dDocent_Contig_5958</t>
  </si>
  <si>
    <t xml:space="preserve">dDocent_Contig_13545</t>
  </si>
  <si>
    <t xml:space="preserve">dDocent_Contig_16101</t>
  </si>
  <si>
    <t xml:space="preserve">dDocent_Contig_16427</t>
  </si>
  <si>
    <t xml:space="preserve">dDocent_Contig_19818</t>
  </si>
  <si>
    <t xml:space="preserve">dDocent_Contig_21296</t>
  </si>
  <si>
    <t xml:space="preserve">dDocent_Contig_24226</t>
  </si>
  <si>
    <t xml:space="preserve">dDocent_Contig_26383</t>
  </si>
  <si>
    <t xml:space="preserve">dDocent_Contig_33250</t>
  </si>
  <si>
    <t xml:space="preserve">dDocent_Contig_36081</t>
  </si>
  <si>
    <t xml:space="preserve">dDocent_Contig_37171</t>
  </si>
  <si>
    <t xml:space="preserve">dDocent_Contig_37828</t>
  </si>
  <si>
    <t xml:space="preserve">dDocent_Contig_10780</t>
  </si>
  <si>
    <t xml:space="preserve">dDocent_Contig_38571</t>
  </si>
  <si>
    <t xml:space="preserve">dDocent_Contig_28837</t>
  </si>
  <si>
    <t xml:space="preserve">dDocent_Contig_37909</t>
  </si>
  <si>
    <t xml:space="preserve">dDocent_Contig_12717</t>
  </si>
  <si>
    <t xml:space="preserve">dDocent_Contig_28282</t>
  </si>
  <si>
    <t xml:space="preserve">dDocent_Contig_50198</t>
  </si>
  <si>
    <t xml:space="preserve">dDocent_Contig_29953</t>
  </si>
  <si>
    <t xml:space="preserve">dDocent_Contig_46532</t>
  </si>
  <si>
    <t xml:space="preserve">dDocent_Contig_32289</t>
  </si>
  <si>
    <t xml:space="preserve">dDocent_Contig_1030</t>
  </si>
  <si>
    <t xml:space="preserve">dDocent_Contig_25967</t>
  </si>
  <si>
    <t xml:space="preserve">dDocent_Contig_22762</t>
  </si>
  <si>
    <t xml:space="preserve">dDocent_Contig_15059</t>
  </si>
  <si>
    <t xml:space="preserve">dDocent_Contig_19455</t>
  </si>
  <si>
    <t xml:space="preserve">dDocent_Contig_12583</t>
  </si>
  <si>
    <t xml:space="preserve">dDocent_Contig_16719</t>
  </si>
  <si>
    <t xml:space="preserve">dDocent_Contig_9977</t>
  </si>
  <si>
    <t xml:space="preserve">dDocent_Contig_19891</t>
  </si>
  <si>
    <t xml:space="preserve">dDocent_Contig_26894</t>
  </si>
  <si>
    <t xml:space="preserve">dDocent_Contig_9455</t>
  </si>
  <si>
    <t xml:space="preserve">dDocent_Contig_10353</t>
  </si>
  <si>
    <t xml:space="preserve">dDocent_Contig_34903</t>
  </si>
  <si>
    <t xml:space="preserve">dDocent_Contig_5810</t>
  </si>
  <si>
    <t xml:space="preserve">dDocent_Contig_8970</t>
  </si>
  <si>
    <t xml:space="preserve">dDocent_Contig_41490</t>
  </si>
  <si>
    <t xml:space="preserve">dDocent_Contig_1015</t>
  </si>
  <si>
    <t xml:space="preserve">dDocent_Contig_23990</t>
  </si>
  <si>
    <t xml:space="preserve">dDocent_Contig_26732</t>
  </si>
  <si>
    <t xml:space="preserve">dDocent_Contig_27428</t>
  </si>
  <si>
    <t xml:space="preserve">dDocent_Contig_39250</t>
  </si>
  <si>
    <t xml:space="preserve">dDocent_Contig_34653</t>
  </si>
  <si>
    <t xml:space="preserve">dDocent_Contig_6259</t>
  </si>
  <si>
    <t xml:space="preserve">dDocent_Contig_9040</t>
  </si>
  <si>
    <t xml:space="preserve">dDocent_Contig_32234</t>
  </si>
  <si>
    <t xml:space="preserve">dDocent_Contig_2632</t>
  </si>
  <si>
    <t xml:space="preserve">dDocent_Contig_5745</t>
  </si>
  <si>
    <t xml:space="preserve">dDocent_Contig_32700</t>
  </si>
  <si>
    <t xml:space="preserve">dDocent_Contig_11394</t>
  </si>
  <si>
    <t xml:space="preserve">dDocent_Contig_30047</t>
  </si>
  <si>
    <t xml:space="preserve">dDocent_Contig_20824</t>
  </si>
  <si>
    <t xml:space="preserve">dDocent_Contig_29163</t>
  </si>
  <si>
    <t xml:space="preserve">dDocent_Contig_52245</t>
  </si>
  <si>
    <t xml:space="preserve">dDocent_Contig_3519</t>
  </si>
  <si>
    <t xml:space="preserve">dDocent_Contig_45620</t>
  </si>
  <si>
    <t xml:space="preserve">dDocent_Contig_8286</t>
  </si>
  <si>
    <t xml:space="preserve">dDocent_Contig_12085</t>
  </si>
  <si>
    <t xml:space="preserve">dDocent_Contig_17996</t>
  </si>
  <si>
    <t xml:space="preserve">dDocent_Contig_21347</t>
  </si>
  <si>
    <t xml:space="preserve">dDocent_Contig_5949</t>
  </si>
  <si>
    <t xml:space="preserve">dDocent_Contig_17017</t>
  </si>
  <si>
    <t xml:space="preserve">dDocent_Contig_20904</t>
  </si>
  <si>
    <t xml:space="preserve">dDocent_Contig_41458</t>
  </si>
  <si>
    <t xml:space="preserve">dDocent_Contig_46314</t>
  </si>
  <si>
    <t xml:space="preserve">dDocent_Contig_9983</t>
  </si>
  <si>
    <t xml:space="preserve">dDocent_Contig_8670</t>
  </si>
  <si>
    <t xml:space="preserve">dDocent_Contig_13708</t>
  </si>
  <si>
    <t xml:space="preserve">dDocent_Contig_38680</t>
  </si>
  <si>
    <t xml:space="preserve">dDocent_Contig_25631</t>
  </si>
  <si>
    <t xml:space="preserve">dDocent_Contig_20727</t>
  </si>
  <si>
    <t xml:space="preserve">dDocent_Contig_4082</t>
  </si>
  <si>
    <t xml:space="preserve">dDocent_Contig_22097</t>
  </si>
  <si>
    <t xml:space="preserve">dDocent_Contig_19357</t>
  </si>
  <si>
    <t xml:space="preserve">dDocent_Contig_40685</t>
  </si>
  <si>
    <t xml:space="preserve">dDocent_Contig_5964</t>
  </si>
  <si>
    <t xml:space="preserve">dDocent_Contig_35744</t>
  </si>
  <si>
    <t xml:space="preserve">dDocent_Contig_46866</t>
  </si>
  <si>
    <t xml:space="preserve">dDocent_Contig_40830</t>
  </si>
  <si>
    <t xml:space="preserve">dDocent_Contig_5173</t>
  </si>
  <si>
    <t xml:space="preserve">dDocent_Contig_35472</t>
  </si>
  <si>
    <t xml:space="preserve">dDocent_Contig_3791</t>
  </si>
  <si>
    <t xml:space="preserve">dDocent_Contig_7258</t>
  </si>
  <si>
    <t xml:space="preserve">dDocent_Contig_9583</t>
  </si>
  <si>
    <t xml:space="preserve">dDocent_Contig_9828</t>
  </si>
  <si>
    <t xml:space="preserve">dDocent_Contig_16658</t>
  </si>
  <si>
    <t xml:space="preserve">dDocent_Contig_24270</t>
  </si>
  <si>
    <t xml:space="preserve">dDocent_Contig_50705</t>
  </si>
  <si>
    <t xml:space="preserve">dDocent_Contig_11504</t>
  </si>
  <si>
    <t xml:space="preserve">dDocent_Contig_39199</t>
  </si>
  <si>
    <t xml:space="preserve">dDocent_Contig_4793</t>
  </si>
  <si>
    <t xml:space="preserve">dDocent_Contig_25847</t>
  </si>
  <si>
    <t xml:space="preserve">dDocent_Contig_31910</t>
  </si>
  <si>
    <t xml:space="preserve">dDocent_Contig_44609</t>
  </si>
  <si>
    <t xml:space="preserve">dDocent_Contig_8211</t>
  </si>
  <si>
    <t xml:space="preserve">dDocent_Contig_1821</t>
  </si>
  <si>
    <t xml:space="preserve">dDocent_Contig_11371</t>
  </si>
  <si>
    <t xml:space="preserve">dDocent_Contig_26988</t>
  </si>
  <si>
    <t xml:space="preserve">dDocent_Contig_33887</t>
  </si>
  <si>
    <t xml:space="preserve">dDocent_Contig_39736</t>
  </si>
  <si>
    <t xml:space="preserve">dDocent_Contig_9454</t>
  </si>
  <si>
    <t xml:space="preserve">dDocent_Contig_21326</t>
  </si>
  <si>
    <t xml:space="preserve">dDocent_Contig_29710</t>
  </si>
  <si>
    <t xml:space="preserve">dDocent_Contig_34420</t>
  </si>
  <si>
    <t xml:space="preserve">dDocent_Contig_3915</t>
  </si>
  <si>
    <t xml:space="preserve">dDocent_Contig_9324</t>
  </si>
  <si>
    <t xml:space="preserve">dDocent_Contig_15771</t>
  </si>
  <si>
    <t xml:space="preserve">dDocent_Contig_23729</t>
  </si>
  <si>
    <t xml:space="preserve">dDocent_Contig_28512</t>
  </si>
  <si>
    <t xml:space="preserve">dDocent_Contig_9401</t>
  </si>
  <si>
    <t xml:space="preserve">dDocent_Contig_19506</t>
  </si>
  <si>
    <t xml:space="preserve">dDocent_Contig_27017</t>
  </si>
  <si>
    <t xml:space="preserve">dDocent_Contig_29448</t>
  </si>
  <si>
    <t xml:space="preserve">dDocent_Contig_45264</t>
  </si>
  <si>
    <t xml:space="preserve">dDocent_Contig_9570</t>
  </si>
  <si>
    <t xml:space="preserve">dDocent_Contig_15987</t>
  </si>
  <si>
    <t xml:space="preserve">dDocent_Contig_24108</t>
  </si>
  <si>
    <t xml:space="preserve">dDocent_Contig_46616</t>
  </si>
  <si>
    <t xml:space="preserve">dDocent_Contig_48435</t>
  </si>
  <si>
    <t xml:space="preserve">dDocent_Contig_15376</t>
  </si>
  <si>
    <t xml:space="preserve">dDocent_Contig_778</t>
  </si>
  <si>
    <t xml:space="preserve">dDocent_Contig_1004</t>
  </si>
  <si>
    <t xml:space="preserve">dDocent_Contig_2253</t>
  </si>
  <si>
    <t xml:space="preserve">dDocent_Contig_3140</t>
  </si>
  <si>
    <t xml:space="preserve">dDocent_Contig_12047</t>
  </si>
  <si>
    <t xml:space="preserve">dDocent_Contig_13893</t>
  </si>
  <si>
    <t xml:space="preserve">dDocent_Contig_25453</t>
  </si>
  <si>
    <t xml:space="preserve">dDocent_Contig_29063</t>
  </si>
  <si>
    <t xml:space="preserve">dDocent_Contig_41064</t>
  </si>
  <si>
    <t xml:space="preserve">dDocent_Contig_31800</t>
  </si>
  <si>
    <t xml:space="preserve">dDocent_Contig_1424</t>
  </si>
  <si>
    <t xml:space="preserve">dDocent_Contig_4065</t>
  </si>
  <si>
    <t xml:space="preserve">dDocent_Contig_5007</t>
  </si>
  <si>
    <t xml:space="preserve">dDocent_Contig_7077</t>
  </si>
  <si>
    <t xml:space="preserve">dDocent_Contig_8490</t>
  </si>
  <si>
    <t xml:space="preserve">dDocent_Contig_8734</t>
  </si>
  <si>
    <t xml:space="preserve">dDocent_Contig_9441</t>
  </si>
  <si>
    <t xml:space="preserve">dDocent_Contig_17032</t>
  </si>
  <si>
    <t xml:space="preserve">dDocent_Contig_17465</t>
  </si>
  <si>
    <t xml:space="preserve">dDocent_Contig_27785</t>
  </si>
  <si>
    <t xml:space="preserve">dDocent_Contig_30952</t>
  </si>
  <si>
    <t xml:space="preserve">dDocent_Contig_31332</t>
  </si>
  <si>
    <t xml:space="preserve">dDocent_Contig_34945</t>
  </si>
  <si>
    <t xml:space="preserve">dDocent_Contig_37458</t>
  </si>
  <si>
    <t xml:space="preserve">dDocent_Contig_11511</t>
  </si>
  <si>
    <t xml:space="preserve">dDocent_Contig_7193</t>
  </si>
  <si>
    <t xml:space="preserve">dDocent_Contig_7377</t>
  </si>
  <si>
    <t xml:space="preserve">dDocent_Contig_9333</t>
  </si>
  <si>
    <t xml:space="preserve">dDocent_Contig_9610</t>
  </si>
  <si>
    <t xml:space="preserve">dDocent_Contig_11040</t>
  </si>
  <si>
    <t xml:space="preserve">dDocent_Contig_16302</t>
  </si>
  <si>
    <t xml:space="preserve">dDocent_Contig_16531</t>
  </si>
  <si>
    <t xml:space="preserve">dDocent_Contig_17403</t>
  </si>
  <si>
    <t xml:space="preserve">dDocent_Contig_17958</t>
  </si>
  <si>
    <t xml:space="preserve">dDocent_Contig_30653</t>
  </si>
  <si>
    <t xml:space="preserve">dDocent_Contig_32344</t>
  </si>
  <si>
    <t xml:space="preserve">dDocent_Contig_51587</t>
  </si>
  <si>
    <t xml:space="preserve">dDocent_Contig_31769</t>
  </si>
  <si>
    <t xml:space="preserve">dDocent_Contig_37813</t>
  </si>
  <si>
    <t xml:space="preserve">dDocent_Contig_28058</t>
  </si>
  <si>
    <t xml:space="preserve">dDocent_Contig_40699</t>
  </si>
  <si>
    <t xml:space="preserve">dDocent_Contig_18708</t>
  </si>
  <si>
    <t xml:space="preserve">dDocent_Contig_18140</t>
  </si>
  <si>
    <t xml:space="preserve">dDocent_Contig_36017</t>
  </si>
  <si>
    <t xml:space="preserve">dDocent_Contig_7687</t>
  </si>
  <si>
    <t xml:space="preserve">dDocent_Contig_27234</t>
  </si>
  <si>
    <t xml:space="preserve">dDocent_Contig_24459</t>
  </si>
  <si>
    <t xml:space="preserve">dDocent_Contig_48856</t>
  </si>
  <si>
    <t xml:space="preserve">dDocent_Contig_17195</t>
  </si>
  <si>
    <t xml:space="preserve">dDocent_Contig_44594</t>
  </si>
  <si>
    <t xml:space="preserve">dDocent_Contig_26043</t>
  </si>
  <si>
    <t xml:space="preserve">dDocent_Contig_2304</t>
  </si>
  <si>
    <t xml:space="preserve">dDocent_Contig_35641</t>
  </si>
  <si>
    <t xml:space="preserve">dDocent_Contig_23190</t>
  </si>
  <si>
    <t xml:space="preserve">dDocent_Contig_13982</t>
  </si>
  <si>
    <t xml:space="preserve">dDocent_Contig_2332</t>
  </si>
  <si>
    <t xml:space="preserve">dDocent_Contig_40996</t>
  </si>
  <si>
    <t xml:space="preserve">dDocent_Contig_24309</t>
  </si>
  <si>
    <t xml:space="preserve">dDocent_Contig_18013</t>
  </si>
  <si>
    <t xml:space="preserve">dDocent_Contig_22241</t>
  </si>
  <si>
    <t xml:space="preserve">dDocent_Contig_26927</t>
  </si>
  <si>
    <t xml:space="preserve">dDocent_Contig_6136</t>
  </si>
  <si>
    <t xml:space="preserve">dDocent_Contig_10119</t>
  </si>
  <si>
    <t xml:space="preserve">dDocent_Contig_11363</t>
  </si>
  <si>
    <t xml:space="preserve">dDocent_Contig_25273</t>
  </si>
  <si>
    <t xml:space="preserve">dDocent_Contig_23187</t>
  </si>
  <si>
    <t xml:space="preserve">dDocent_Contig_11019</t>
  </si>
  <si>
    <t xml:space="preserve">dDocent_Contig_34576</t>
  </si>
  <si>
    <t xml:space="preserve">dDocent_Contig_35570</t>
  </si>
  <si>
    <t xml:space="preserve">dDocent_Contig_7802</t>
  </si>
  <si>
    <t xml:space="preserve">dDocent_Contig_7102</t>
  </si>
  <si>
    <t xml:space="preserve">dDocent_Contig_38129</t>
  </si>
  <si>
    <t xml:space="preserve">dDocent_Contig_24413</t>
  </si>
  <si>
    <t xml:space="preserve">dDocent_Contig_5346</t>
  </si>
  <si>
    <t xml:space="preserve">dDocent_Contig_15453</t>
  </si>
  <si>
    <t xml:space="preserve">dDocent_Contig_42845</t>
  </si>
  <si>
    <t xml:space="preserve">dDocent_Contig_3229</t>
  </si>
  <si>
    <t xml:space="preserve">dDocent_Contig_17161</t>
  </si>
  <si>
    <t xml:space="preserve">dDocent_Contig_22292</t>
  </si>
  <si>
    <t xml:space="preserve">dDocent_Contig_32724</t>
  </si>
  <si>
    <t xml:space="preserve">dDocent_Contig_21032</t>
  </si>
  <si>
    <t xml:space="preserve">dDocent_Contig_43102</t>
  </si>
  <si>
    <t xml:space="preserve">dDocent_Contig_9643</t>
  </si>
  <si>
    <t xml:space="preserve">dDocent_Contig_9853</t>
  </si>
  <si>
    <t xml:space="preserve">dDocent_Contig_26617</t>
  </si>
  <si>
    <t xml:space="preserve">dDocent_Contig_29791</t>
  </si>
  <si>
    <t xml:space="preserve">dDocent_Contig_2622</t>
  </si>
  <si>
    <t xml:space="preserve">dDocent_Contig_12930</t>
  </si>
  <si>
    <t xml:space="preserve">dDocent_Contig_15387</t>
  </si>
  <si>
    <t xml:space="preserve">dDocent_Contig_16144</t>
  </si>
  <si>
    <t xml:space="preserve">dDocent_Contig_29811</t>
  </si>
  <si>
    <t xml:space="preserve">dDocent_Contig_19468</t>
  </si>
  <si>
    <t xml:space="preserve">dDocent_Contig_42443</t>
  </si>
  <si>
    <t xml:space="preserve">dDocent_Contig_46041</t>
  </si>
  <si>
    <t xml:space="preserve">dDocent_Contig_4436</t>
  </si>
  <si>
    <t xml:space="preserve">dDocent_Contig_6025</t>
  </si>
  <si>
    <t xml:space="preserve">dDocent_Contig_15626</t>
  </si>
  <si>
    <t xml:space="preserve">dDocent_Contig_46923</t>
  </si>
  <si>
    <t xml:space="preserve">dDocent_Contig_8626</t>
  </si>
  <si>
    <t xml:space="preserve">dDocent_Contig_15432</t>
  </si>
  <si>
    <t xml:space="preserve">dDocent_Contig_8281</t>
  </si>
  <si>
    <t xml:space="preserve">dDocent_Contig_13494</t>
  </si>
  <si>
    <t xml:space="preserve">dDocent_Contig_15386</t>
  </si>
  <si>
    <t xml:space="preserve">dDocent_Contig_10699</t>
  </si>
  <si>
    <t xml:space="preserve">dDocent_Contig_17910</t>
  </si>
  <si>
    <t xml:space="preserve">dDocent_Contig_5807</t>
  </si>
  <si>
    <t xml:space="preserve">dDocent_Contig_8479</t>
  </si>
  <si>
    <t xml:space="preserve">dDocent_Contig_14823</t>
  </si>
  <si>
    <t xml:space="preserve">dDocent_Contig_18553</t>
  </si>
  <si>
    <t xml:space="preserve">dDocent_Contig_22581</t>
  </si>
  <si>
    <t xml:space="preserve">dDocent_Contig_26584</t>
  </si>
  <si>
    <t xml:space="preserve">dDocent_Contig_31488</t>
  </si>
  <si>
    <t xml:space="preserve">dDocent_Contig_3686</t>
  </si>
  <si>
    <t xml:space="preserve">dDocent_Contig_10825</t>
  </si>
  <si>
    <t xml:space="preserve">dDocent_Contig_16168</t>
  </si>
  <si>
    <t xml:space="preserve">dDocent_Contig_25926</t>
  </si>
  <si>
    <t xml:space="preserve">dDocent_Contig_32407</t>
  </si>
  <si>
    <t xml:space="preserve">dDocent_Contig_41223</t>
  </si>
  <si>
    <t xml:space="preserve">dDocent_Contig_4734</t>
  </si>
  <si>
    <t xml:space="preserve">dDocent_Contig_17490</t>
  </si>
  <si>
    <t xml:space="preserve">dDocent_Contig_5001</t>
  </si>
  <si>
    <t xml:space="preserve">dDocent_Contig_13854</t>
  </si>
  <si>
    <t xml:space="preserve">dDocent_Contig_17188</t>
  </si>
  <si>
    <t xml:space="preserve">dDocent_Contig_35968</t>
  </si>
  <si>
    <t xml:space="preserve">dDocent_Contig_1074</t>
  </si>
  <si>
    <t xml:space="preserve">dDocent_Contig_14239</t>
  </si>
  <si>
    <t xml:space="preserve">dDocent_Contig_22188</t>
  </si>
  <si>
    <t xml:space="preserve">dDocent_Contig_32994</t>
  </si>
  <si>
    <t xml:space="preserve">dDocent_Contig_7427</t>
  </si>
  <si>
    <t xml:space="preserve">dDocent_Contig_8106</t>
  </si>
  <si>
    <t xml:space="preserve">dDocent_Contig_9153</t>
  </si>
  <si>
    <t xml:space="preserve">dDocent_Contig_11270</t>
  </si>
  <si>
    <t xml:space="preserve">dDocent_Contig_14658</t>
  </si>
  <si>
    <t xml:space="preserve">dDocent_Contig_14922</t>
  </si>
  <si>
    <t xml:space="preserve">dDocent_Contig_22950</t>
  </si>
  <si>
    <t xml:space="preserve">dDocent_Contig_30252</t>
  </si>
  <si>
    <t xml:space="preserve">dDocent_Contig_47179</t>
  </si>
  <si>
    <t xml:space="preserve">dDocent_Contig_15689</t>
  </si>
  <si>
    <t xml:space="preserve">dDocent_Contig_2500</t>
  </si>
  <si>
    <t xml:space="preserve">dDocent_Contig_5827</t>
  </si>
  <si>
    <t xml:space="preserve">dDocent_Contig_7698</t>
  </si>
  <si>
    <t xml:space="preserve">dDocent_Contig_11042</t>
  </si>
  <si>
    <t xml:space="preserve">dDocent_Contig_21328</t>
  </si>
  <si>
    <t xml:space="preserve">dDocent_Contig_889</t>
  </si>
  <si>
    <t xml:space="preserve">dDocent_Contig_10631</t>
  </si>
  <si>
    <t xml:space="preserve">dDocent_Contig_11903</t>
  </si>
  <si>
    <t xml:space="preserve">dDocent_Contig_21242</t>
  </si>
  <si>
    <t xml:space="preserve">dDocent_Contig_24454</t>
  </si>
  <si>
    <t xml:space="preserve">dDocent_Contig_24520</t>
  </si>
  <si>
    <t xml:space="preserve">dDocent_Contig_33486</t>
  </si>
  <si>
    <t xml:space="preserve">dDocent_Contig_34125</t>
  </si>
  <si>
    <t xml:space="preserve">dDocent_Contig_2602</t>
  </si>
  <si>
    <t xml:space="preserve">dDocent_Contig_5326</t>
  </si>
  <si>
    <t xml:space="preserve">dDocent_Contig_5399</t>
  </si>
  <si>
    <t xml:space="preserve">dDocent_Contig_6493</t>
  </si>
  <si>
    <t xml:space="preserve">dDocent_Contig_6561</t>
  </si>
  <si>
    <t xml:space="preserve">dDocent_Contig_6782</t>
  </si>
  <si>
    <t xml:space="preserve">dDocent_Contig_9689</t>
  </si>
  <si>
    <t xml:space="preserve">dDocent_Contig_10340</t>
  </si>
  <si>
    <t xml:space="preserve">dDocent_Contig_13568</t>
  </si>
  <si>
    <t xml:space="preserve">dDocent_Contig_15055</t>
  </si>
  <si>
    <t xml:space="preserve">dDocent_Contig_15400</t>
  </si>
  <si>
    <t xml:space="preserve">dDocent_Contig_18060</t>
  </si>
  <si>
    <t xml:space="preserve">dDocent_Contig_40376</t>
  </si>
  <si>
    <t xml:space="preserve">dDocent_Contig_45973</t>
  </si>
  <si>
    <t xml:space="preserve">dDocent_Contig_50401</t>
  </si>
  <si>
    <t xml:space="preserve">dDocent_Contig_3676</t>
  </si>
  <si>
    <t xml:space="preserve">dDocent_Contig_3893</t>
  </si>
  <si>
    <t xml:space="preserve">dDocent_Contig_4988</t>
  </si>
  <si>
    <t xml:space="preserve">dDocent_Contig_8483</t>
  </si>
  <si>
    <t xml:space="preserve">dDocent_Contig_13239</t>
  </si>
  <si>
    <t xml:space="preserve">dDocent_Contig_14266</t>
  </si>
  <si>
    <t xml:space="preserve">dDocent_Contig_26189</t>
  </si>
  <si>
    <t xml:space="preserve">dDocent_Contig_27166</t>
  </si>
  <si>
    <t xml:space="preserve">dDocent_Contig_46481</t>
  </si>
  <si>
    <t xml:space="preserve">dDocent_Contig_6667</t>
  </si>
  <si>
    <t xml:space="preserve">dDocent_Contig_16855</t>
  </si>
  <si>
    <t xml:space="preserve">dDocent_Contig_20316</t>
  </si>
  <si>
    <t xml:space="preserve">dDocent_Contig_22063</t>
  </si>
  <si>
    <t xml:space="preserve">dDocent_Contig_33603</t>
  </si>
  <si>
    <t xml:space="preserve">dDocent_Contig_47429</t>
  </si>
  <si>
    <t xml:space="preserve">dDocent_Contig_22175</t>
  </si>
  <si>
    <t xml:space="preserve">dDocent_Contig_31133</t>
  </si>
  <si>
    <t xml:space="preserve">dDocent_Contig_34176</t>
  </si>
  <si>
    <t xml:space="preserve">dDocent_Contig_16612</t>
  </si>
  <si>
    <t xml:space="preserve">dDocent_Contig_16681</t>
  </si>
  <si>
    <t xml:space="preserve">dDocent_Contig_8191</t>
  </si>
  <si>
    <t xml:space="preserve">dDocent_Contig_27865</t>
  </si>
  <si>
    <t xml:space="preserve">dDocent_Contig_28035</t>
  </si>
  <si>
    <t xml:space="preserve">dDocent_Contig_45714</t>
  </si>
  <si>
    <t xml:space="preserve">dDocent_Contig_2747</t>
  </si>
  <si>
    <t xml:space="preserve">dDocent_Contig_14779</t>
  </si>
  <si>
    <t xml:space="preserve">dDocent_Contig_18789</t>
  </si>
  <si>
    <t xml:space="preserve">dDocent_Contig_6073</t>
  </si>
  <si>
    <t xml:space="preserve">dDocent_Contig_19626</t>
  </si>
  <si>
    <t xml:space="preserve">dDocent_Contig_25268</t>
  </si>
  <si>
    <t xml:space="preserve">dDocent_Contig_36027</t>
  </si>
  <si>
    <t xml:space="preserve">dDocent_Contig_39160</t>
  </si>
  <si>
    <t xml:space="preserve">dDocent_Contig_3821</t>
  </si>
  <si>
    <t xml:space="preserve">dDocent_Contig_4310</t>
  </si>
  <si>
    <t xml:space="preserve">dDocent_Contig_45339</t>
  </si>
  <si>
    <t xml:space="preserve">dDocent_Contig_14367</t>
  </si>
  <si>
    <t xml:space="preserve">dDocent_Contig_3922</t>
  </si>
  <si>
    <t xml:space="preserve">dDocent_Contig_20409</t>
  </si>
  <si>
    <t xml:space="preserve">dDocent_Contig_44846</t>
  </si>
  <si>
    <t xml:space="preserve">dDocent_Contig_30457</t>
  </si>
  <si>
    <t xml:space="preserve">dDocent_Contig_23180</t>
  </si>
  <si>
    <t xml:space="preserve">dDocent_Contig_30489</t>
  </si>
  <si>
    <t xml:space="preserve">dDocent_Contig_30815</t>
  </si>
  <si>
    <t xml:space="preserve">dDocent_Contig_4958</t>
  </si>
  <si>
    <t xml:space="preserve">dDocent_Contig_32336</t>
  </si>
  <si>
    <t xml:space="preserve">dDocent_Contig_23202</t>
  </si>
  <si>
    <t xml:space="preserve">dDocent_Contig_45020</t>
  </si>
  <si>
    <t xml:space="preserve">dDocent_Contig_28057</t>
  </si>
  <si>
    <t xml:space="preserve">dDocent_Contig_40687</t>
  </si>
  <si>
    <t xml:space="preserve">dDocent_Contig_9033</t>
  </si>
  <si>
    <t xml:space="preserve">dDocent_Contig_11103</t>
  </si>
  <si>
    <t xml:space="preserve">dDocent_Contig_11499</t>
  </si>
  <si>
    <t xml:space="preserve">dDocent_Contig_37130</t>
  </si>
  <si>
    <t xml:space="preserve">dDocent_Contig_22847</t>
  </si>
  <si>
    <t xml:space="preserve">dDocent_Contig_51281</t>
  </si>
  <si>
    <t xml:space="preserve">dDocent_Contig_40704</t>
  </si>
  <si>
    <t xml:space="preserve">dDocent_Contig_21569</t>
  </si>
  <si>
    <t xml:space="preserve">dDocent_Contig_28561</t>
  </si>
  <si>
    <t xml:space="preserve">dDocent_Contig_42160</t>
  </si>
  <si>
    <t xml:space="preserve">dDocent_Contig_4483</t>
  </si>
  <si>
    <t xml:space="preserve">dDocent_Contig_12119</t>
  </si>
  <si>
    <t xml:space="preserve">dDocent_Contig_9825</t>
  </si>
  <si>
    <t xml:space="preserve">dDocent_Contig_22823</t>
  </si>
  <si>
    <t xml:space="preserve">dDocent_Contig_23849</t>
  </si>
  <si>
    <t xml:space="preserve">dDocent_Contig_2510</t>
  </si>
  <si>
    <t xml:space="preserve">dDocent_Contig_28306</t>
  </si>
  <si>
    <t xml:space="preserve">dDocent_Contig_44887</t>
  </si>
  <si>
    <t xml:space="preserve">dDocent_Contig_37789</t>
  </si>
  <si>
    <t xml:space="preserve">dDocent_Contig_11860</t>
  </si>
  <si>
    <t xml:space="preserve">dDocent_Contig_12337</t>
  </si>
  <si>
    <t xml:space="preserve">dDocent_Contig_3505</t>
  </si>
  <si>
    <t xml:space="preserve">dDocent_Contig_29794</t>
  </si>
  <si>
    <t xml:space="preserve">dDocent_Contig_39497</t>
  </si>
  <si>
    <t xml:space="preserve">dDocent_Contig_2666</t>
  </si>
  <si>
    <t xml:space="preserve">dDocent_Contig_11124</t>
  </si>
  <si>
    <t xml:space="preserve">dDocent_Contig_12069</t>
  </si>
  <si>
    <t xml:space="preserve">dDocent_Contig_28043</t>
  </si>
  <si>
    <t xml:space="preserve">dDocent_Contig_1878</t>
  </si>
  <si>
    <t xml:space="preserve">dDocent_Contig_3958</t>
  </si>
  <si>
    <t xml:space="preserve">dDocent_Contig_27669</t>
  </si>
  <si>
    <t xml:space="preserve">dDocent_Contig_18113</t>
  </si>
  <si>
    <t xml:space="preserve">dDocent_Contig_10941</t>
  </si>
  <si>
    <t xml:space="preserve">dDocent_Contig_42909</t>
  </si>
  <si>
    <t xml:space="preserve">dDocent_Contig_9087</t>
  </si>
  <si>
    <t xml:space="preserve">dDocent_Contig_13370</t>
  </si>
  <si>
    <t xml:space="preserve">dDocent_Contig_14602</t>
  </si>
  <si>
    <t xml:space="preserve">dDocent_Contig_26138</t>
  </si>
  <si>
    <t xml:space="preserve">dDocent_Contig_37091</t>
  </si>
  <si>
    <t xml:space="preserve">dDocent_Contig_8964</t>
  </si>
  <si>
    <t xml:space="preserve">dDocent_Contig_30045</t>
  </si>
  <si>
    <t xml:space="preserve">dDocent_Contig_33360</t>
  </si>
  <si>
    <t xml:space="preserve">dDocent_Contig_3309</t>
  </si>
  <si>
    <t xml:space="preserve">dDocent_Contig_26589</t>
  </si>
  <si>
    <t xml:space="preserve">dDocent_Contig_8467</t>
  </si>
  <si>
    <t xml:space="preserve">dDocent_Contig_14213</t>
  </si>
  <si>
    <t xml:space="preserve">dDocent_Contig_6764</t>
  </si>
  <si>
    <t xml:space="preserve">dDocent_Contig_44742</t>
  </si>
  <si>
    <t xml:space="preserve">dDocent_Contig_18645</t>
  </si>
  <si>
    <t xml:space="preserve">dDocent_Contig_2084</t>
  </si>
  <si>
    <t xml:space="preserve">dDocent_Contig_6661</t>
  </si>
  <si>
    <t xml:space="preserve">dDocent_Contig_14802</t>
  </si>
  <si>
    <t xml:space="preserve">dDocent_Contig_31255</t>
  </si>
  <si>
    <t xml:space="preserve">dDocent_Contig_33641</t>
  </si>
  <si>
    <t xml:space="preserve">dDocent_Contig_478</t>
  </si>
  <si>
    <t xml:space="preserve">dDocent_Contig_3508</t>
  </si>
  <si>
    <t xml:space="preserve">dDocent_Contig_6174</t>
  </si>
  <si>
    <t xml:space="preserve">dDocent_Contig_13719</t>
  </si>
  <si>
    <t xml:space="preserve">dDocent_Contig_20901</t>
  </si>
  <si>
    <t xml:space="preserve">dDocent_Contig_26318</t>
  </si>
  <si>
    <t xml:space="preserve">dDocent_Contig_31322</t>
  </si>
  <si>
    <t xml:space="preserve">dDocent_Contig_33296</t>
  </si>
  <si>
    <t xml:space="preserve">dDocent_Contig_9958</t>
  </si>
  <si>
    <t xml:space="preserve">dDocent_Contig_13743</t>
  </si>
  <si>
    <t xml:space="preserve">dDocent_Contig_15989</t>
  </si>
  <si>
    <t xml:space="preserve">dDocent_Contig_23443</t>
  </si>
  <si>
    <t xml:space="preserve">dDocent_Contig_40043</t>
  </si>
  <si>
    <t xml:space="preserve">dDocent_Contig_2091</t>
  </si>
  <si>
    <t xml:space="preserve">dDocent_Contig_4863</t>
  </si>
  <si>
    <t xml:space="preserve">dDocent_Contig_8766</t>
  </si>
  <si>
    <t xml:space="preserve">dDocent_Contig_11536</t>
  </si>
  <si>
    <t xml:space="preserve">dDocent_Contig_16189</t>
  </si>
  <si>
    <t xml:space="preserve">dDocent_Contig_19520</t>
  </si>
  <si>
    <t xml:space="preserve">dDocent_Contig_22867</t>
  </si>
  <si>
    <t xml:space="preserve">dDocent_Contig_26416</t>
  </si>
  <si>
    <t xml:space="preserve">dDocent_Contig_27219</t>
  </si>
  <si>
    <t xml:space="preserve">dDocent_Contig_39994</t>
  </si>
  <si>
    <t xml:space="preserve">dDocent_Contig_9600</t>
  </si>
  <si>
    <t xml:space="preserve">dDocent_Contig_7179</t>
  </si>
  <si>
    <t xml:space="preserve">dDocent_Contig_7655</t>
  </si>
  <si>
    <t xml:space="preserve">dDocent_Contig_8227</t>
  </si>
  <si>
    <t xml:space="preserve">dDocent_Contig_8735</t>
  </si>
  <si>
    <t xml:space="preserve">dDocent_Contig_15246</t>
  </si>
  <si>
    <t xml:space="preserve">dDocent_Contig_18313</t>
  </si>
  <si>
    <t xml:space="preserve">dDocent_Contig_25483</t>
  </si>
  <si>
    <t xml:space="preserve">dDocent_Contig_26509</t>
  </si>
  <si>
    <t xml:space="preserve">dDocent_Contig_26849</t>
  </si>
  <si>
    <t xml:space="preserve">dDocent_Contig_29779</t>
  </si>
  <si>
    <t xml:space="preserve">dDocent_Contig_44192</t>
  </si>
  <si>
    <t xml:space="preserve">dDocent_Contig_29252</t>
  </si>
  <si>
    <t xml:space="preserve">dDocent_Contig_8359</t>
  </si>
  <si>
    <t xml:space="preserve">dDocent_Contig_22403</t>
  </si>
  <si>
    <t xml:space="preserve">dDocent_Contig_13845</t>
  </si>
  <si>
    <t xml:space="preserve">dDocent_Contig_15576</t>
  </si>
  <si>
    <t xml:space="preserve">dDocent_Contig_36794</t>
  </si>
  <si>
    <t xml:space="preserve">dDocent_Contig_19464</t>
  </si>
  <si>
    <t xml:space="preserve">dDocent_Contig_38323</t>
  </si>
  <si>
    <t xml:space="preserve">dDocent_Contig_33384</t>
  </si>
  <si>
    <t xml:space="preserve">dDocent_Contig_41401</t>
  </si>
  <si>
    <t xml:space="preserve">dDocent_Contig_6296</t>
  </si>
  <si>
    <t xml:space="preserve">dDocent_Contig_25506</t>
  </si>
  <si>
    <t xml:space="preserve">dDocent_Contig_35325</t>
  </si>
  <si>
    <t xml:space="preserve">dDocent_Contig_16836</t>
  </si>
  <si>
    <t xml:space="preserve">dDocent_Contig_30293</t>
  </si>
  <si>
    <t xml:space="preserve">dDocent_Contig_36501</t>
  </si>
  <si>
    <t xml:space="preserve">dDocent_Contig_20948</t>
  </si>
  <si>
    <t xml:space="preserve">dDocent_Contig_19957</t>
  </si>
  <si>
    <t xml:space="preserve">dDocent_Contig_29534</t>
  </si>
  <si>
    <t xml:space="preserve">dDocent_Contig_30350</t>
  </si>
  <si>
    <t xml:space="preserve">dDocent_Contig_48428</t>
  </si>
  <si>
    <t xml:space="preserve">dDocent_Contig_36760</t>
  </si>
  <si>
    <t xml:space="preserve">dDocent_Contig_43554</t>
  </si>
  <si>
    <t xml:space="preserve">dDocent_Contig_16066</t>
  </si>
  <si>
    <t xml:space="preserve">dDocent_Contig_21758</t>
  </si>
  <si>
    <t xml:space="preserve">dDocent_Contig_23959</t>
  </si>
  <si>
    <t xml:space="preserve">dDocent_Contig_17293</t>
  </si>
  <si>
    <t xml:space="preserve">dDocent_Contig_31257</t>
  </si>
  <si>
    <t xml:space="preserve">dDocent_Contig_471</t>
  </si>
  <si>
    <t xml:space="preserve">dDocent_Contig_39229</t>
  </si>
  <si>
    <t xml:space="preserve">dDocent_Contig_43881</t>
  </si>
  <si>
    <t xml:space="preserve">dDocent_Contig_3338</t>
  </si>
  <si>
    <t xml:space="preserve">dDocent_Contig_24171</t>
  </si>
  <si>
    <t xml:space="preserve">dDocent_Contig_24519</t>
  </si>
  <si>
    <t xml:space="preserve">dDocent_Contig_38547</t>
  </si>
  <si>
    <t xml:space="preserve">dDocent_Contig_39635</t>
  </si>
  <si>
    <t xml:space="preserve">dDocent_Contig_51445</t>
  </si>
  <si>
    <t xml:space="preserve">dDocent_Contig_43100</t>
  </si>
  <si>
    <t xml:space="preserve">dDocent_Contig_17036</t>
  </si>
  <si>
    <t xml:space="preserve">dDocent_Contig_22113</t>
  </si>
  <si>
    <t xml:space="preserve">dDocent_Contig_13707</t>
  </si>
  <si>
    <t xml:space="preserve">dDocent_Contig_31869</t>
  </si>
  <si>
    <t xml:space="preserve">dDocent_Contig_7644</t>
  </si>
  <si>
    <t xml:space="preserve">dDocent_Contig_35577</t>
  </si>
  <si>
    <t xml:space="preserve">dDocent_Contig_15113</t>
  </si>
  <si>
    <t xml:space="preserve">dDocent_Contig_2598</t>
  </si>
  <si>
    <t xml:space="preserve">dDocent_Contig_44035</t>
  </si>
  <si>
    <t xml:space="preserve">dDocent_Contig_18518</t>
  </si>
  <si>
    <t xml:space="preserve">dDocent_Contig_9375</t>
  </si>
  <si>
    <t xml:space="preserve">dDocent_Contig_11830</t>
  </si>
  <si>
    <t xml:space="preserve">dDocent_Contig_27375</t>
  </si>
  <si>
    <t xml:space="preserve">dDocent_Contig_14052</t>
  </si>
  <si>
    <t xml:space="preserve">dDocent_Contig_8369</t>
  </si>
  <si>
    <t xml:space="preserve">dDocent_Contig_16439</t>
  </si>
  <si>
    <t xml:space="preserve">dDocent_Contig_3538</t>
  </si>
  <si>
    <t xml:space="preserve">dDocent_Contig_8904</t>
  </si>
  <si>
    <t xml:space="preserve">dDocent_Contig_12083</t>
  </si>
  <si>
    <t xml:space="preserve">dDocent_Contig_16303</t>
  </si>
  <si>
    <t xml:space="preserve">dDocent_Contig_48017</t>
  </si>
  <si>
    <t xml:space="preserve">dDocent_Contig_4249</t>
  </si>
  <si>
    <t xml:space="preserve">dDocent_Contig_26489</t>
  </si>
  <si>
    <t xml:space="preserve">dDocent_Contig_2056</t>
  </si>
  <si>
    <t xml:space="preserve">dDocent_Contig_13418</t>
  </si>
  <si>
    <t xml:space="preserve">dDocent_Contig_26910</t>
  </si>
  <si>
    <t xml:space="preserve">dDocent_Contig_36004</t>
  </si>
  <si>
    <t xml:space="preserve">dDocent_Contig_14660</t>
  </si>
  <si>
    <t xml:space="preserve">dDocent_Contig_5611</t>
  </si>
  <si>
    <t xml:space="preserve">dDocent_Contig_11567</t>
  </si>
  <si>
    <t xml:space="preserve">dDocent_Contig_10971</t>
  </si>
  <si>
    <t xml:space="preserve">dDocent_Contig_26886</t>
  </si>
  <si>
    <t xml:space="preserve">dDocent_Contig_28981</t>
  </si>
  <si>
    <t xml:space="preserve">dDocent_Contig_27237</t>
  </si>
  <si>
    <t xml:space="preserve">dDocent_Contig_29734</t>
  </si>
  <si>
    <t xml:space="preserve">dDocent_Contig_2846</t>
  </si>
  <si>
    <t xml:space="preserve">dDocent_Contig_3107</t>
  </si>
  <si>
    <t xml:space="preserve">dDocent_Contig_4754</t>
  </si>
  <si>
    <t xml:space="preserve">dDocent_Contig_6806</t>
  </si>
  <si>
    <t xml:space="preserve">dDocent_Contig_21497</t>
  </si>
  <si>
    <t xml:space="preserve">dDocent_Contig_22629</t>
  </si>
  <si>
    <t xml:space="preserve">dDocent_Contig_24977</t>
  </si>
  <si>
    <t xml:space="preserve">dDocent_Contig_25212</t>
  </si>
  <si>
    <t xml:space="preserve">dDocent_Contig_27082</t>
  </si>
  <si>
    <t xml:space="preserve">dDocent_Contig_10880</t>
  </si>
  <si>
    <t xml:space="preserve">dDocent_Contig_31072</t>
  </si>
  <si>
    <t xml:space="preserve">dDocent_Contig_3737</t>
  </si>
  <si>
    <t xml:space="preserve">dDocent_Contig_5118</t>
  </si>
  <si>
    <t xml:space="preserve">dDocent_Contig_10173</t>
  </si>
  <si>
    <t xml:space="preserve">dDocent_Contig_10734</t>
  </si>
  <si>
    <t xml:space="preserve">dDocent_Contig_17150</t>
  </si>
  <si>
    <t xml:space="preserve">dDocent_Contig_18358</t>
  </si>
  <si>
    <t xml:space="preserve">dDocent_Contig_6367</t>
  </si>
  <si>
    <t xml:space="preserve">dDocent_Contig_7340</t>
  </si>
  <si>
    <t xml:space="preserve">dDocent_Contig_41978</t>
  </si>
  <si>
    <t xml:space="preserve">dDocent_Contig_13361</t>
  </si>
  <si>
    <t xml:space="preserve">dDocent_Contig_22316</t>
  </si>
  <si>
    <t xml:space="preserve">dDocent_Contig_23803</t>
  </si>
  <si>
    <t xml:space="preserve">dDocent_Contig_43530</t>
  </si>
  <si>
    <t xml:space="preserve">dDocent_Contig_15034</t>
  </si>
  <si>
    <t xml:space="preserve">dDocent_Contig_38468</t>
  </si>
  <si>
    <t xml:space="preserve">dDocent_Contig_31726</t>
  </si>
  <si>
    <t xml:space="preserve">dDocent_Contig_17247</t>
  </si>
  <si>
    <t xml:space="preserve">dDocent_Contig_27307</t>
  </si>
  <si>
    <t xml:space="preserve">dDocent_Contig_23020</t>
  </si>
  <si>
    <t xml:space="preserve">dDocent_Contig_35188</t>
  </si>
  <si>
    <t xml:space="preserve">dDocent_Contig_48374</t>
  </si>
  <si>
    <t xml:space="preserve">dDocent_Contig_45963</t>
  </si>
  <si>
    <t xml:space="preserve">dDocent_Contig_42281</t>
  </si>
  <si>
    <t xml:space="preserve">dDocent_Contig_52012</t>
  </si>
  <si>
    <t xml:space="preserve">dDocent_Contig_1438</t>
  </si>
  <si>
    <t xml:space="preserve">dDocent_Contig_48192</t>
  </si>
  <si>
    <t xml:space="preserve">dDocent_Contig_48165</t>
  </si>
  <si>
    <t xml:space="preserve">dDocent_Contig_6419</t>
  </si>
  <si>
    <t xml:space="preserve">dDocent_Contig_28691</t>
  </si>
  <si>
    <t xml:space="preserve">dDocent_Contig_25904</t>
  </si>
  <si>
    <t xml:space="preserve">dDocent_Contig_11233</t>
  </si>
  <si>
    <t xml:space="preserve">dDocent_Contig_29166</t>
  </si>
  <si>
    <t xml:space="preserve">dDocent_Contig_35901</t>
  </si>
  <si>
    <t xml:space="preserve">dDocent_Contig_15086</t>
  </si>
  <si>
    <t xml:space="preserve">dDocent_Contig_36497</t>
  </si>
  <si>
    <t xml:space="preserve">dDocent_Contig_23828</t>
  </si>
  <si>
    <t xml:space="preserve">dDocent_Contig_47737</t>
  </si>
  <si>
    <t xml:space="preserve">dDocent_Contig_3749</t>
  </si>
  <si>
    <t xml:space="preserve">dDocent_Contig_7017</t>
  </si>
  <si>
    <t xml:space="preserve">dDocent_Contig_16668</t>
  </si>
  <si>
    <t xml:space="preserve">dDocent_Contig_6256</t>
  </si>
  <si>
    <t xml:space="preserve">dDocent_Contig_12584</t>
  </si>
  <si>
    <t xml:space="preserve">dDocent_Contig_17862</t>
  </si>
  <si>
    <t xml:space="preserve">dDocent_Contig_25845</t>
  </si>
  <si>
    <t xml:space="preserve">dDocent_Contig_18738</t>
  </si>
  <si>
    <t xml:space="preserve">dDocent_Contig_27120</t>
  </si>
  <si>
    <t xml:space="preserve">dDocent_Contig_4143</t>
  </si>
  <si>
    <t xml:space="preserve">dDocent_Contig_6633</t>
  </si>
  <si>
    <t xml:space="preserve">dDocent_Contig_6991</t>
  </si>
  <si>
    <t xml:space="preserve">dDocent_Contig_10983</t>
  </si>
  <si>
    <t xml:space="preserve">dDocent_Contig_21582</t>
  </si>
  <si>
    <t xml:space="preserve">dDocent_Contig_21812</t>
  </si>
  <si>
    <t xml:space="preserve">dDocent_Contig_3270</t>
  </si>
  <si>
    <t xml:space="preserve">dDocent_Contig_4456</t>
  </si>
  <si>
    <t xml:space="preserve">dDocent_Contig_5328</t>
  </si>
  <si>
    <t xml:space="preserve">dDocent_Contig_6015</t>
  </si>
  <si>
    <t xml:space="preserve">dDocent_Contig_18364</t>
  </si>
  <si>
    <t xml:space="preserve">dDocent_Contig_18447</t>
  </si>
  <si>
    <t xml:space="preserve">dDocent_Contig_33867</t>
  </si>
  <si>
    <t xml:space="preserve">dDocent_Contig_40117</t>
  </si>
  <si>
    <t xml:space="preserve">dDocent_Contig_15141</t>
  </si>
  <si>
    <t xml:space="preserve">dDocent_Contig_845</t>
  </si>
  <si>
    <t xml:space="preserve">dDocent_Contig_24037</t>
  </si>
  <si>
    <t xml:space="preserve">dDocent_Contig_44307</t>
  </si>
  <si>
    <t xml:space="preserve">dDocent_Contig_12361</t>
  </si>
  <si>
    <t xml:space="preserve">dDocent_Contig_30546</t>
  </si>
  <si>
    <t xml:space="preserve">dDocent_Contig_39717</t>
  </si>
  <si>
    <t xml:space="preserve">dDocent_Contig_1214</t>
  </si>
  <si>
    <t xml:space="preserve">dDocent_Contig_49826</t>
  </si>
  <si>
    <t xml:space="preserve">dDocent_Contig_32342</t>
  </si>
  <si>
    <t xml:space="preserve">dDocent_Contig_19946</t>
  </si>
  <si>
    <t xml:space="preserve">dDocent_Contig_23491</t>
  </si>
  <si>
    <t xml:space="preserve">dDocent_Contig_19382</t>
  </si>
  <si>
    <t xml:space="preserve">dDocent_Contig_51882</t>
  </si>
  <si>
    <t xml:space="preserve">dDocent_Contig_16358</t>
  </si>
  <si>
    <t xml:space="preserve">dDocent_Contig_23856</t>
  </si>
  <si>
    <t xml:space="preserve">dDocent_Contig_7772</t>
  </si>
  <si>
    <t xml:space="preserve">dDocent_Contig_5849</t>
  </si>
  <si>
    <t xml:space="preserve">dDocent_Contig_7830</t>
  </si>
  <si>
    <t xml:space="preserve">dDocent_Contig_11589</t>
  </si>
  <si>
    <t xml:space="preserve">dDocent_Contig_31002</t>
  </si>
  <si>
    <t xml:space="preserve">dDocent_Contig_42572</t>
  </si>
  <si>
    <t xml:space="preserve">dDocent_Contig_9321</t>
  </si>
  <si>
    <t xml:space="preserve">dDocent_Contig_33302</t>
  </si>
  <si>
    <t xml:space="preserve">dDocent_Contig_30015</t>
  </si>
  <si>
    <t xml:space="preserve">dDocent_Contig_25976</t>
  </si>
  <si>
    <t xml:space="preserve">dDocent_Contig_5352</t>
  </si>
  <si>
    <t xml:space="preserve">dDocent_Contig_23116</t>
  </si>
  <si>
    <t xml:space="preserve">dDocent_Contig_49479</t>
  </si>
  <si>
    <t xml:space="preserve">dDocent_Contig_19270</t>
  </si>
  <si>
    <t xml:space="preserve">dDocent_Contig_17880</t>
  </si>
  <si>
    <t xml:space="preserve">dDocent_Contig_17895</t>
  </si>
  <si>
    <t xml:space="preserve">dDocent_Contig_45701</t>
  </si>
  <si>
    <t xml:space="preserve">dDocent_Contig_2951</t>
  </si>
  <si>
    <t xml:space="preserve">dDocent_Contig_17224</t>
  </si>
  <si>
    <t xml:space="preserve">dDocent_Contig_12494</t>
  </si>
  <si>
    <t xml:space="preserve">dDocent_Contig_50648</t>
  </si>
  <si>
    <t xml:space="preserve">dDocent_Contig_28420</t>
  </si>
  <si>
    <t xml:space="preserve">dDocent_Contig_36761</t>
  </si>
  <si>
    <t xml:space="preserve">dDocent_Contig_4239</t>
  </si>
  <si>
    <t xml:space="preserve">dDocent_Contig_33147</t>
  </si>
  <si>
    <t xml:space="preserve">dDocent_Contig_8349</t>
  </si>
  <si>
    <t xml:space="preserve">dDocent_Contig_16679</t>
  </si>
  <si>
    <t xml:space="preserve">dDocent_Contig_19595</t>
  </si>
  <si>
    <t xml:space="preserve">dDocent_Contig_48997</t>
  </si>
  <si>
    <t xml:space="preserve">dDocent_Contig_8879</t>
  </si>
  <si>
    <t xml:space="preserve">dDocent_Contig_10167</t>
  </si>
  <si>
    <t xml:space="preserve">dDocent_Contig_3461</t>
  </si>
  <si>
    <t xml:space="preserve">dDocent_Contig_8607</t>
  </si>
  <si>
    <t xml:space="preserve">dDocent_Contig_20565</t>
  </si>
  <si>
    <t xml:space="preserve">dDocent_Contig_26619</t>
  </si>
  <si>
    <t xml:space="preserve">dDocent_Contig_33459</t>
  </si>
  <si>
    <t xml:space="preserve">dDocent_Contig_33975</t>
  </si>
  <si>
    <t xml:space="preserve">dDocent_Contig_38817</t>
  </si>
  <si>
    <t xml:space="preserve">INDV</t>
  </si>
  <si>
    <t xml:space="preserve">O(HOM)</t>
  </si>
  <si>
    <t xml:space="preserve">E(HOM)</t>
  </si>
  <si>
    <t xml:space="preserve">N_SITES</t>
  </si>
  <si>
    <t xml:space="preserve">F</t>
  </si>
  <si>
    <t xml:space="preserve">F copy</t>
  </si>
  <si>
    <t xml:space="preserve">Outlier?</t>
  </si>
  <si>
    <t xml:space="preserve">Copy</t>
  </si>
  <si>
    <t xml:space="preserve">TO RM</t>
  </si>
  <si>
    <t xml:space="preserve">cca_001</t>
  </si>
  <si>
    <t xml:space="preserve">Percentiles</t>
  </si>
  <si>
    <t xml:space="preserve">txs_034</t>
  </si>
  <si>
    <t xml:space="preserve">cca_001_SE</t>
  </si>
  <si>
    <t xml:space="preserve">txs_009</t>
  </si>
  <si>
    <t xml:space="preserve">cca_002</t>
  </si>
  <si>
    <t xml:space="preserve">IND LIST -&gt;&gt;&gt;&gt;&gt;&gt;&gt;&gt;&gt;&gt;&gt;&gt;&gt;&gt;&gt;&gt;&gt;&gt;&gt;&gt;&gt;&gt;&gt;&gt;&gt;&gt;&gt;&gt;&gt;&gt;&gt;&gt;&gt;&gt;&gt;&gt;</t>
  </si>
  <si>
    <t xml:space="preserve">seg_004_SE</t>
  </si>
  <si>
    <t xml:space="preserve">cca_003_SE</t>
  </si>
  <si>
    <t xml:space="preserve">seg_004</t>
  </si>
  <si>
    <t xml:space="preserve">cca_005</t>
  </si>
  <si>
    <t xml:space="preserve">sca_026</t>
  </si>
  <si>
    <t xml:space="preserve">cca_007</t>
  </si>
  <si>
    <t xml:space="preserve">sca_018</t>
  </si>
  <si>
    <t xml:space="preserve">cca_008</t>
  </si>
  <si>
    <t xml:space="preserve">Tukey's Method</t>
  </si>
  <si>
    <t xml:space="preserve">nwg_026</t>
  </si>
  <si>
    <t xml:space="preserve">cca_009_SE</t>
  </si>
  <si>
    <t xml:space="preserve">1st</t>
  </si>
  <si>
    <t xml:space="preserve">nwg_025_SE</t>
  </si>
  <si>
    <t xml:space="preserve">cca_010</t>
  </si>
  <si>
    <t xml:space="preserve">3rd</t>
  </si>
  <si>
    <t xml:space="preserve">nwg_005_SE</t>
  </si>
  <si>
    <t xml:space="preserve">cca_012</t>
  </si>
  <si>
    <t xml:space="preserve">IQR</t>
  </si>
  <si>
    <t xml:space="preserve">nwg_005</t>
  </si>
  <si>
    <t xml:space="preserve">cca_013</t>
  </si>
  <si>
    <t xml:space="preserve">1st-1.5*IQR</t>
  </si>
  <si>
    <t xml:space="preserve">neg_009_SE</t>
  </si>
  <si>
    <t xml:space="preserve">cca_014</t>
  </si>
  <si>
    <t xml:space="preserve">3rd+1.5*IQR</t>
  </si>
  <si>
    <t xml:space="preserve">neg_003_SE</t>
  </si>
  <si>
    <t xml:space="preserve">cca_015_SE</t>
  </si>
  <si>
    <t xml:space="preserve">key_077</t>
  </si>
  <si>
    <t xml:space="preserve">cca_016_SE</t>
  </si>
  <si>
    <t xml:space="preserve">key_005_SE</t>
  </si>
  <si>
    <t xml:space="preserve">cca_017</t>
  </si>
  <si>
    <t xml:space="preserve">gaa_026</t>
  </si>
  <si>
    <t xml:space="preserve">cca_018</t>
  </si>
  <si>
    <t xml:space="preserve">gaa_016</t>
  </si>
  <si>
    <t xml:space="preserve">cca_019</t>
  </si>
  <si>
    <t xml:space="preserve">gaa_005</t>
  </si>
  <si>
    <t xml:space="preserve">cca_020</t>
  </si>
  <si>
    <t xml:space="preserve">cca_021</t>
  </si>
  <si>
    <t xml:space="preserve">cca_022</t>
  </si>
  <si>
    <t xml:space="preserve">cca_023</t>
  </si>
  <si>
    <t xml:space="preserve">cca_023_SE</t>
  </si>
  <si>
    <t xml:space="preserve">cca_024</t>
  </si>
  <si>
    <t xml:space="preserve">gaa_001_SE</t>
  </si>
  <si>
    <t xml:space="preserve">gaa_002</t>
  </si>
  <si>
    <t xml:space="preserve">gaa_004</t>
  </si>
  <si>
    <t xml:space="preserve">gaa_005_SE</t>
  </si>
  <si>
    <t xml:space="preserve">gaa_006_SE</t>
  </si>
  <si>
    <t xml:space="preserve">gaa_007</t>
  </si>
  <si>
    <t xml:space="preserve">gaa_008_SE</t>
  </si>
  <si>
    <t xml:space="preserve">gaa_009</t>
  </si>
  <si>
    <t xml:space="preserve">gaa_010_SE</t>
  </si>
  <si>
    <t xml:space="preserve">gaa_012</t>
  </si>
  <si>
    <t xml:space="preserve">gaa_013</t>
  </si>
  <si>
    <t xml:space="preserve">gaa_014</t>
  </si>
  <si>
    <t xml:space="preserve">gaa_015</t>
  </si>
  <si>
    <t xml:space="preserve">gaa_016_SE</t>
  </si>
  <si>
    <t xml:space="preserve">gaa_018_SE</t>
  </si>
  <si>
    <t xml:space="preserve">gaa_019_SE</t>
  </si>
  <si>
    <t xml:space="preserve">gaa_020</t>
  </si>
  <si>
    <t xml:space="preserve">gaa_021</t>
  </si>
  <si>
    <t xml:space="preserve">gaa_022</t>
  </si>
  <si>
    <t xml:space="preserve">gaa_023</t>
  </si>
  <si>
    <t xml:space="preserve">gaa_024_SE</t>
  </si>
  <si>
    <t xml:space="preserve">gaa_025</t>
  </si>
  <si>
    <t xml:space="preserve">gaa_026_SE</t>
  </si>
  <si>
    <t xml:space="preserve">gaa_027_SE</t>
  </si>
  <si>
    <t xml:space="preserve">gaa_028</t>
  </si>
  <si>
    <t xml:space="preserve">gaa_029_SE</t>
  </si>
  <si>
    <t xml:space="preserve">gaa_031</t>
  </si>
  <si>
    <t xml:space="preserve">gaa_032</t>
  </si>
  <si>
    <t xml:space="preserve">gaa_033</t>
  </si>
  <si>
    <t xml:space="preserve">gaa_034</t>
  </si>
  <si>
    <t xml:space="preserve">gaa_035</t>
  </si>
  <si>
    <t xml:space="preserve">key_001</t>
  </si>
  <si>
    <t xml:space="preserve">key_002_SE</t>
  </si>
  <si>
    <t xml:space="preserve">key_003</t>
  </si>
  <si>
    <t xml:space="preserve">key_004</t>
  </si>
  <si>
    <t xml:space="preserve">key_006</t>
  </si>
  <si>
    <t xml:space="preserve">key_007</t>
  </si>
  <si>
    <t xml:space="preserve">key_008_SE</t>
  </si>
  <si>
    <t xml:space="preserve">key_010_SE</t>
  </si>
  <si>
    <t xml:space="preserve">key_011_SE</t>
  </si>
  <si>
    <t xml:space="preserve">key_012_SE</t>
  </si>
  <si>
    <t xml:space="preserve">key_013</t>
  </si>
  <si>
    <t xml:space="preserve">key_014</t>
  </si>
  <si>
    <t xml:space="preserve">key_015_SE</t>
  </si>
  <si>
    <t xml:space="preserve">key_016</t>
  </si>
  <si>
    <t xml:space="preserve">key_017</t>
  </si>
  <si>
    <t xml:space="preserve">key_019</t>
  </si>
  <si>
    <t xml:space="preserve">key_020</t>
  </si>
  <si>
    <t xml:space="preserve">key_021_SE</t>
  </si>
  <si>
    <t xml:space="preserve">key_022</t>
  </si>
  <si>
    <t xml:space="preserve">key_023</t>
  </si>
  <si>
    <t xml:space="preserve">key_023_SE</t>
  </si>
  <si>
    <t xml:space="preserve">key_025</t>
  </si>
  <si>
    <t xml:space="preserve">key_026</t>
  </si>
  <si>
    <t xml:space="preserve">key_027</t>
  </si>
  <si>
    <t xml:space="preserve">key_028</t>
  </si>
  <si>
    <t xml:space="preserve">key_029</t>
  </si>
  <si>
    <t xml:space="preserve">key_030_SE</t>
  </si>
  <si>
    <t xml:space="preserve">key_031</t>
  </si>
  <si>
    <t xml:space="preserve">key_032</t>
  </si>
  <si>
    <t xml:space="preserve">key_033</t>
  </si>
  <si>
    <t xml:space="preserve">key_034</t>
  </si>
  <si>
    <t xml:space="preserve">key_035</t>
  </si>
  <si>
    <t xml:space="preserve">key_036</t>
  </si>
  <si>
    <t xml:space="preserve">key_037</t>
  </si>
  <si>
    <t xml:space="preserve">key_037_SE</t>
  </si>
  <si>
    <t xml:space="preserve">key_038</t>
  </si>
  <si>
    <t xml:space="preserve">key_039</t>
  </si>
  <si>
    <t xml:space="preserve">key_040_SE</t>
  </si>
  <si>
    <t xml:space="preserve">key_041</t>
  </si>
  <si>
    <t xml:space="preserve">key_043_SE</t>
  </si>
  <si>
    <t xml:space="preserve">key_044_SE</t>
  </si>
  <si>
    <t xml:space="preserve">key_045</t>
  </si>
  <si>
    <t xml:space="preserve">key_046</t>
  </si>
  <si>
    <t xml:space="preserve">key_047_SE</t>
  </si>
  <si>
    <t xml:space="preserve">key_048</t>
  </si>
  <si>
    <t xml:space="preserve">key_049</t>
  </si>
  <si>
    <t xml:space="preserve">key_050</t>
  </si>
  <si>
    <t xml:space="preserve">key_051</t>
  </si>
  <si>
    <t xml:space="preserve">key_052</t>
  </si>
  <si>
    <t xml:space="preserve">key_053_SE</t>
  </si>
  <si>
    <t xml:space="preserve">key_054</t>
  </si>
  <si>
    <t xml:space="preserve">key_055_SE</t>
  </si>
  <si>
    <t xml:space="preserve">key_059</t>
  </si>
  <si>
    <t xml:space="preserve">key_059_SE</t>
  </si>
  <si>
    <t xml:space="preserve">key_062</t>
  </si>
  <si>
    <t xml:space="preserve">key_063</t>
  </si>
  <si>
    <t xml:space="preserve">key_063_SE</t>
  </si>
  <si>
    <t xml:space="preserve">key_064</t>
  </si>
  <si>
    <t xml:space="preserve">key_065</t>
  </si>
  <si>
    <t xml:space="preserve">key_067</t>
  </si>
  <si>
    <t xml:space="preserve">key_068_SE</t>
  </si>
  <si>
    <t xml:space="preserve">key_072</t>
  </si>
  <si>
    <t xml:space="preserve">key_073_SE</t>
  </si>
  <si>
    <t xml:space="preserve">key_076</t>
  </si>
  <si>
    <t xml:space="preserve">key_078</t>
  </si>
  <si>
    <t xml:space="preserve">key_079</t>
  </si>
  <si>
    <t xml:space="preserve">key_080</t>
  </si>
  <si>
    <t xml:space="preserve">key_082</t>
  </si>
  <si>
    <t xml:space="preserve">key_083_SE</t>
  </si>
  <si>
    <t xml:space="preserve">meg_001</t>
  </si>
  <si>
    <t xml:space="preserve">meg_002_SE</t>
  </si>
  <si>
    <t xml:space="preserve">meg_003</t>
  </si>
  <si>
    <t xml:space="preserve">meg_004</t>
  </si>
  <si>
    <t xml:space="preserve">meg_005</t>
  </si>
  <si>
    <t xml:space="preserve">meg_006_SE</t>
  </si>
  <si>
    <t xml:space="preserve">meg_007</t>
  </si>
  <si>
    <t xml:space="preserve">meg_008</t>
  </si>
  <si>
    <t xml:space="preserve">meg_009</t>
  </si>
  <si>
    <t xml:space="preserve">meg_010</t>
  </si>
  <si>
    <t xml:space="preserve">meg_011_SE</t>
  </si>
  <si>
    <t xml:space="preserve">meg_012</t>
  </si>
  <si>
    <t xml:space="preserve">meg_013</t>
  </si>
  <si>
    <t xml:space="preserve">meg_014</t>
  </si>
  <si>
    <t xml:space="preserve">meg_015</t>
  </si>
  <si>
    <t xml:space="preserve">meg_016</t>
  </si>
  <si>
    <t xml:space="preserve">meg_017</t>
  </si>
  <si>
    <t xml:space="preserve">meg_018</t>
  </si>
  <si>
    <t xml:space="preserve">meg_019</t>
  </si>
  <si>
    <t xml:space="preserve">meg_020_SE</t>
  </si>
  <si>
    <t xml:space="preserve">meg_021</t>
  </si>
  <si>
    <t xml:space="preserve">meg_022_SE</t>
  </si>
  <si>
    <t xml:space="preserve">meg_023_SE</t>
  </si>
  <si>
    <t xml:space="preserve">meg_024</t>
  </si>
  <si>
    <t xml:space="preserve">meg_025_SE</t>
  </si>
  <si>
    <t xml:space="preserve">meg_026</t>
  </si>
  <si>
    <t xml:space="preserve">meg_028_SE</t>
  </si>
  <si>
    <t xml:space="preserve">meg_029</t>
  </si>
  <si>
    <t xml:space="preserve">meg_030_SE</t>
  </si>
  <si>
    <t xml:space="preserve">meg_031</t>
  </si>
  <si>
    <t xml:space="preserve">neg_001</t>
  </si>
  <si>
    <t xml:space="preserve">neg_002</t>
  </si>
  <si>
    <t xml:space="preserve">neg_005</t>
  </si>
  <si>
    <t xml:space="preserve">neg_006</t>
  </si>
  <si>
    <t xml:space="preserve">neg_007</t>
  </si>
  <si>
    <t xml:space="preserve">neg_008_SE</t>
  </si>
  <si>
    <t xml:space="preserve">neg_010_SE</t>
  </si>
  <si>
    <t xml:space="preserve">neg_011</t>
  </si>
  <si>
    <t xml:space="preserve">neg_012</t>
  </si>
  <si>
    <t xml:space="preserve">neg_014</t>
  </si>
  <si>
    <t xml:space="preserve">neg_021</t>
  </si>
  <si>
    <t xml:space="preserve">neg_022</t>
  </si>
  <si>
    <t xml:space="preserve">neg_024</t>
  </si>
  <si>
    <t xml:space="preserve">neg_025</t>
  </si>
  <si>
    <t xml:space="preserve">neg_026</t>
  </si>
  <si>
    <t xml:space="preserve">neg_027</t>
  </si>
  <si>
    <t xml:space="preserve">neg_028_SE</t>
  </si>
  <si>
    <t xml:space="preserve">neg_029_SE</t>
  </si>
  <si>
    <t xml:space="preserve">neg_030_SE</t>
  </si>
  <si>
    <t xml:space="preserve">neg_032</t>
  </si>
  <si>
    <t xml:space="preserve">nwg_001</t>
  </si>
  <si>
    <t xml:space="preserve">nwg_002</t>
  </si>
  <si>
    <t xml:space="preserve">nwg_003</t>
  </si>
  <si>
    <t xml:space="preserve">nwg_004</t>
  </si>
  <si>
    <t xml:space="preserve">nwg_004_SE</t>
  </si>
  <si>
    <t xml:space="preserve">nwg_012_SE</t>
  </si>
  <si>
    <t xml:space="preserve">nwg_013_SE</t>
  </si>
  <si>
    <t xml:space="preserve">nwg_014</t>
  </si>
  <si>
    <t xml:space="preserve">nwg_015</t>
  </si>
  <si>
    <t xml:space="preserve">nwg_016_SE</t>
  </si>
  <si>
    <t xml:space="preserve">nwg_017</t>
  </si>
  <si>
    <t xml:space="preserve">nwg_018</t>
  </si>
  <si>
    <t xml:space="preserve">nwg_019</t>
  </si>
  <si>
    <t xml:space="preserve">nwg_020</t>
  </si>
  <si>
    <t xml:space="preserve">nwg_021</t>
  </si>
  <si>
    <t xml:space="preserve">nwg_022</t>
  </si>
  <si>
    <t xml:space="preserve">nwg_023</t>
  </si>
  <si>
    <t xml:space="preserve">sca_001</t>
  </si>
  <si>
    <t xml:space="preserve">sca_002</t>
  </si>
  <si>
    <t xml:space="preserve">sca_003</t>
  </si>
  <si>
    <t xml:space="preserve">sca_004_SE</t>
  </si>
  <si>
    <t xml:space="preserve">sca_005</t>
  </si>
  <si>
    <t xml:space="preserve">sca_006_SE</t>
  </si>
  <si>
    <t xml:space="preserve">sca_007</t>
  </si>
  <si>
    <t xml:space="preserve">sca_008_SE</t>
  </si>
  <si>
    <t xml:space="preserve">sca_009_SE</t>
  </si>
  <si>
    <t xml:space="preserve">sca_010_SE</t>
  </si>
  <si>
    <t xml:space="preserve">sca_011</t>
  </si>
  <si>
    <t xml:space="preserve">sca_012</t>
  </si>
  <si>
    <t xml:space="preserve">sca_012_SE</t>
  </si>
  <si>
    <t xml:space="preserve">sca_013</t>
  </si>
  <si>
    <t xml:space="preserve">sca_015</t>
  </si>
  <si>
    <t xml:space="preserve">sca_016</t>
  </si>
  <si>
    <t xml:space="preserve">sca_017</t>
  </si>
  <si>
    <t xml:space="preserve">sca_018_SE</t>
  </si>
  <si>
    <t xml:space="preserve">sca_019_SE</t>
  </si>
  <si>
    <t xml:space="preserve">sca_020_SE</t>
  </si>
  <si>
    <t xml:space="preserve">sca_021_SE</t>
  </si>
  <si>
    <t xml:space="preserve">sca_022</t>
  </si>
  <si>
    <t xml:space="preserve">sca_023</t>
  </si>
  <si>
    <t xml:space="preserve">sca_024</t>
  </si>
  <si>
    <t xml:space="preserve">sca_027</t>
  </si>
  <si>
    <t xml:space="preserve">sca_029</t>
  </si>
  <si>
    <t xml:space="preserve">sca_030</t>
  </si>
  <si>
    <t xml:space="preserve">sca_031</t>
  </si>
  <si>
    <t xml:space="preserve">sca_032</t>
  </si>
  <si>
    <t xml:space="preserve">seg_001</t>
  </si>
  <si>
    <t xml:space="preserve">seg_001_SE</t>
  </si>
  <si>
    <t xml:space="preserve">seg_003_SE</t>
  </si>
  <si>
    <t xml:space="preserve">seg_009</t>
  </si>
  <si>
    <t xml:space="preserve">seg_010_SE</t>
  </si>
  <si>
    <t xml:space="preserve">seg_011_SE</t>
  </si>
  <si>
    <t xml:space="preserve">seg_012_SE</t>
  </si>
  <si>
    <t xml:space="preserve">seg_014</t>
  </si>
  <si>
    <t xml:space="preserve">seg_015_SE</t>
  </si>
  <si>
    <t xml:space="preserve">seg_016</t>
  </si>
  <si>
    <t xml:space="preserve">seg_017</t>
  </si>
  <si>
    <t xml:space="preserve">seg_018</t>
  </si>
  <si>
    <t xml:space="preserve">seg_021</t>
  </si>
  <si>
    <t xml:space="preserve">seg_023_SE</t>
  </si>
  <si>
    <t xml:space="preserve">seg_024</t>
  </si>
  <si>
    <t xml:space="preserve">seg_025</t>
  </si>
  <si>
    <t xml:space="preserve">seg_026</t>
  </si>
  <si>
    <t xml:space="preserve">seg_027</t>
  </si>
  <si>
    <t xml:space="preserve">seg_028</t>
  </si>
  <si>
    <t xml:space="preserve">seg_029_SE</t>
  </si>
  <si>
    <t xml:space="preserve">seg_030</t>
  </si>
  <si>
    <t xml:space="preserve">seg_031</t>
  </si>
  <si>
    <t xml:space="preserve">txs_001</t>
  </si>
  <si>
    <t xml:space="preserve">txs_003</t>
  </si>
  <si>
    <t xml:space="preserve">txs_003_SE</t>
  </si>
  <si>
    <t xml:space="preserve">txs_004</t>
  </si>
  <si>
    <t xml:space="preserve">txs_005</t>
  </si>
  <si>
    <t xml:space="preserve">txs_008_SE</t>
  </si>
  <si>
    <t xml:space="preserve">txs_011</t>
  </si>
  <si>
    <t xml:space="preserve">txs_012</t>
  </si>
  <si>
    <t xml:space="preserve">txs_013</t>
  </si>
  <si>
    <t xml:space="preserve">txs_014</t>
  </si>
  <si>
    <t xml:space="preserve">txs_016_SE</t>
  </si>
  <si>
    <t xml:space="preserve">txs_019</t>
  </si>
  <si>
    <t xml:space="preserve">txs_020</t>
  </si>
  <si>
    <t xml:space="preserve">txs_021</t>
  </si>
  <si>
    <t xml:space="preserve">txs_022</t>
  </si>
  <si>
    <t xml:space="preserve">txs_023</t>
  </si>
  <si>
    <t xml:space="preserve">txs_024_SE</t>
  </si>
  <si>
    <t xml:space="preserve">txs_025</t>
  </si>
  <si>
    <t xml:space="preserve">txs_026_SE</t>
  </si>
  <si>
    <t xml:space="preserve">txs_027</t>
  </si>
  <si>
    <t xml:space="preserve">txs_028</t>
  </si>
  <si>
    <t xml:space="preserve">txs_029</t>
  </si>
  <si>
    <t xml:space="preserve">txs_030</t>
  </si>
  <si>
    <t xml:space="preserve">txs_031</t>
  </si>
  <si>
    <t xml:space="preserve">txs_032_SE</t>
  </si>
  <si>
    <t xml:space="preserve">txs_033</t>
  </si>
  <si>
    <t xml:space="preserve">txs_034_SE</t>
  </si>
  <si>
    <t xml:space="preserve">txs_035</t>
  </si>
  <si>
    <t xml:space="preserve">One-sided P-vals of Gis per pop per locus</t>
  </si>
  <si>
    <t xml:space="preserve">Bon Ferroni P</t>
  </si>
  <si>
    <t xml:space="preserve">Population</t>
  </si>
  <si>
    <t xml:space="preserve">CCA</t>
  </si>
  <si>
    <t xml:space="preserve">GAA</t>
  </si>
  <si>
    <t xml:space="preserve">SCA</t>
  </si>
  <si>
    <t xml:space="preserve">KEY</t>
  </si>
  <si>
    <t xml:space="preserve">MEG</t>
  </si>
  <si>
    <t xml:space="preserve">NEG</t>
  </si>
  <si>
    <t xml:space="preserve">SEG</t>
  </si>
  <si>
    <t xml:space="preserve">NWG</t>
  </si>
  <si>
    <t xml:space="preserve">TXS</t>
  </si>
  <si>
    <t xml:space="preserve">to remove</t>
  </si>
  <si>
    <t xml:space="preserve">---</t>
  </si>
  <si>
    <t xml:space="preserve">dDocent_Contig_26405</t>
  </si>
  <si>
    <t xml:space="preserve">dDocent_Contig_15175</t>
  </si>
  <si>
    <t xml:space="preserve">dDocent_Contig_6380</t>
  </si>
  <si>
    <t xml:space="preserve">dDocent_Contig_17825</t>
  </si>
  <si>
    <t xml:space="preserve">dDocent_Contig_28156</t>
  </si>
  <si>
    <t xml:space="preserve">dDocent_Contig_43601</t>
  </si>
  <si>
    <t xml:space="preserve">dDocent_Contig_14397</t>
  </si>
  <si>
    <t xml:space="preserve">dDocent_Contig_2355</t>
  </si>
  <si>
    <t xml:space="preserve">dDocent_Contig_9546</t>
  </si>
  <si>
    <t xml:space="preserve">dDocent_Contig_40231</t>
  </si>
  <si>
    <t xml:space="preserve">dDocent_Contig_1988</t>
  </si>
  <si>
    <t xml:space="preserve">dDocent_Contig_2850</t>
  </si>
  <si>
    <t xml:space="preserve">dDocent_Contig_4128</t>
  </si>
  <si>
    <t xml:space="preserve">dDocent_Contig_30856</t>
  </si>
  <si>
    <t xml:space="preserve">dDocent_Contig_14599</t>
  </si>
  <si>
    <t xml:space="preserve">dDocent_Contig_1989</t>
  </si>
  <si>
    <t xml:space="preserve">dDocent_Contig_19143</t>
  </si>
  <si>
    <t xml:space="preserve">dDocent_Contig_4973</t>
  </si>
  <si>
    <t xml:space="preserve">dDocent_Contig_8248</t>
  </si>
  <si>
    <t xml:space="preserve">dDocent_Contig_23458</t>
  </si>
  <si>
    <t xml:space="preserve">dDocent_Contig_5093</t>
  </si>
  <si>
    <t xml:space="preserve">dDocent_Contig_20285</t>
  </si>
  <si>
    <t xml:space="preserve">dDocent_Contig_26435</t>
  </si>
  <si>
    <t xml:space="preserve">dDocent_Contig_40244</t>
  </si>
  <si>
    <t xml:space="preserve">dDocent_Contig_9859</t>
  </si>
  <si>
    <t xml:space="preserve">dDocent_Contig_9460</t>
  </si>
  <si>
    <t xml:space="preserve">dDocent_Contig_4803</t>
  </si>
  <si>
    <t xml:space="preserve">dDocent_Contig_18280</t>
  </si>
  <si>
    <t xml:space="preserve">dDocent_Contig_9783</t>
  </si>
  <si>
    <t xml:space="preserve">dDocent_Contig_9511</t>
  </si>
  <si>
    <t xml:space="preserve">dDocent_Contig_33658</t>
  </si>
  <si>
    <t xml:space="preserve">dDocent_Contig_49622</t>
  </si>
  <si>
    <t xml:space="preserve">dDocent_Contig_8335</t>
  </si>
  <si>
    <t xml:space="preserve">dDocent_Contig_11005</t>
  </si>
  <si>
    <t xml:space="preserve">dDocent_Contig_25655</t>
  </si>
  <si>
    <t xml:space="preserve">dDocent_Contig_6210</t>
  </si>
  <si>
    <t xml:space="preserve">dDocent_Contig_45543</t>
  </si>
  <si>
    <t xml:space="preserve">dDocent_Contig_19950</t>
  </si>
  <si>
    <t xml:space="preserve">dDocent_Contig_7909</t>
  </si>
  <si>
    <t xml:space="preserve">dDocent_Contig_823</t>
  </si>
  <si>
    <t xml:space="preserve">dDocent_Contig_34107</t>
  </si>
  <si>
    <t xml:space="preserve">dDocent_Contig_4499</t>
  </si>
  <si>
    <t xml:space="preserve">dDocent_Contig_7433</t>
  </si>
  <si>
    <t xml:space="preserve">dDocent_Contig_43951</t>
  </si>
  <si>
    <t xml:space="preserve">dDocent_Contig_29160</t>
  </si>
  <si>
    <t xml:space="preserve">dDocent_Contig_14863</t>
  </si>
  <si>
    <t xml:space="preserve">dDocent_Contig_12675</t>
  </si>
  <si>
    <t xml:space="preserve">dDocent_Contig_27156</t>
  </si>
  <si>
    <t xml:space="preserve">dDocent_Contig_17289</t>
  </si>
  <si>
    <t xml:space="preserve">dDocent_Contig_23421</t>
  </si>
  <si>
    <t xml:space="preserve">dDocent_Contig_8572</t>
  </si>
  <si>
    <t xml:space="preserve">dDocent_Contig_33594</t>
  </si>
  <si>
    <t xml:space="preserve">dDocent_Contig_12856</t>
  </si>
  <si>
    <t xml:space="preserve">dDocent_Contig_12016</t>
  </si>
  <si>
    <t xml:space="preserve">dDocent_Contig_28100</t>
  </si>
  <si>
    <t xml:space="preserve">dDocent_Contig_16009</t>
  </si>
  <si>
    <t xml:space="preserve">dDocent_Contig_33863</t>
  </si>
  <si>
    <t xml:space="preserve">dDocent_Contig_27049</t>
  </si>
  <si>
    <t xml:space="preserve">dDocent_Contig_14662</t>
  </si>
  <si>
    <t xml:space="preserve">dDocent_Contig_2498</t>
  </si>
  <si>
    <t xml:space="preserve">dDocent_Contig_24807</t>
  </si>
  <si>
    <t xml:space="preserve">dDocent_Contig_10214</t>
  </si>
  <si>
    <t xml:space="preserve">dDocent_Contig_39787</t>
  </si>
  <si>
    <t xml:space="preserve">dDocent_Contig_4112</t>
  </si>
  <si>
    <t xml:space="preserve">dDocent_Contig_9379</t>
  </si>
  <si>
    <t xml:space="preserve">dDocent_Contig_2367</t>
  </si>
  <si>
    <t xml:space="preserve">dDocent_Contig_5844</t>
  </si>
  <si>
    <t xml:space="preserve">dDocent_Contig_10218</t>
  </si>
  <si>
    <t xml:space="preserve">dDocent_Contig_18430</t>
  </si>
  <si>
    <t xml:space="preserve">dDocent_Contig_13430</t>
  </si>
  <si>
    <t xml:space="preserve">dDocent_Contig_6072</t>
  </si>
  <si>
    <t xml:space="preserve">dDocent_Contig_35515</t>
  </si>
  <si>
    <t xml:space="preserve">dDocent_Contig_30688</t>
  </si>
  <si>
    <t xml:space="preserve">dDocent_Contig_393</t>
  </si>
  <si>
    <t xml:space="preserve">dDocent_Contig_31234</t>
  </si>
  <si>
    <t xml:space="preserve">dDocent_Contig_18626</t>
  </si>
  <si>
    <t xml:space="preserve">dDocent_Contig_44806</t>
  </si>
  <si>
    <t xml:space="preserve">dDocent_Contig_17754</t>
  </si>
  <si>
    <t xml:space="preserve">dDocent_Contig_25175</t>
  </si>
  <si>
    <t xml:space="preserve">dDocent_Contig_29370</t>
  </si>
  <si>
    <t xml:space="preserve">dDocent_Contig_10700</t>
  </si>
  <si>
    <t xml:space="preserve">dDocent_Contig_1311</t>
  </si>
  <si>
    <t xml:space="preserve">dDocent_Contig_4487</t>
  </si>
  <si>
    <t xml:space="preserve">dDocent_Contig_5657</t>
  </si>
  <si>
    <t xml:space="preserve">dDocent_Contig_39915</t>
  </si>
  <si>
    <t xml:space="preserve">dDocent_Contig_16549</t>
  </si>
  <si>
    <t xml:space="preserve">dDocent_Contig_11590</t>
  </si>
  <si>
    <t xml:space="preserve">dDocent_Contig_319</t>
  </si>
  <si>
    <t xml:space="preserve">dDocent_Contig_8793</t>
  </si>
  <si>
    <t xml:space="preserve">dDocent_Contig_18135</t>
  </si>
  <si>
    <t xml:space="preserve">dDocent_Contig_6761</t>
  </si>
  <si>
    <t xml:space="preserve">dDocent_Contig_32343</t>
  </si>
  <si>
    <t xml:space="preserve">dDocent_Contig_30870</t>
  </si>
  <si>
    <t xml:space="preserve">dDocent_Contig_41461</t>
  </si>
  <si>
    <t xml:space="preserve">dDocent_Contig_18701</t>
  </si>
  <si>
    <t xml:space="preserve">dDocent_Contig_17901</t>
  </si>
  <si>
    <t xml:space="preserve">dDocent_Contig_33974</t>
  </si>
  <si>
    <t xml:space="preserve">dDocent_Contig_8779</t>
  </si>
  <si>
    <t xml:space="preserve">dDocent_Contig_29715</t>
  </si>
  <si>
    <t xml:space="preserve">dDocent_Contig_16772</t>
  </si>
  <si>
    <t xml:space="preserve">dDocent_Contig_12523</t>
  </si>
  <si>
    <t xml:space="preserve">dDocent_Contig_36867</t>
  </si>
  <si>
    <t xml:space="preserve">dDocent_Contig_20171</t>
  </si>
  <si>
    <t xml:space="preserve">dDocent_Contig_26914</t>
  </si>
  <si>
    <t xml:space="preserve">dDocent_Contig_11650</t>
  </si>
  <si>
    <t xml:space="preserve">dDocent_Contig_46907</t>
  </si>
  <si>
    <t xml:space="preserve">dDocent_Contig_11463</t>
  </si>
  <si>
    <t xml:space="preserve">dDocent_Contig_30360</t>
  </si>
  <si>
    <t xml:space="preserve">dDocent_Contig_4380</t>
  </si>
  <si>
    <t xml:space="preserve">dDocent_Contig_25636</t>
  </si>
  <si>
    <t xml:space="preserve">dDocent_Contig_38857</t>
  </si>
  <si>
    <t xml:space="preserve">dDocent_Contig_7050</t>
  </si>
  <si>
    <t xml:space="preserve">dDocent_Contig_2964</t>
  </si>
  <si>
    <t xml:space="preserve">dDocent_Contig_28019</t>
  </si>
  <si>
    <t xml:space="preserve">dDocent_Contig_34094</t>
  </si>
  <si>
    <t xml:space="preserve">dDocent_Contig_10122</t>
  </si>
  <si>
    <t xml:space="preserve">dDocent_Contig_35099</t>
  </si>
  <si>
    <t xml:space="preserve">dDocent_Contig_25190</t>
  </si>
  <si>
    <t xml:space="preserve">dDocent_Contig_20221</t>
  </si>
  <si>
    <t xml:space="preserve">dDocent_Contig_30654</t>
  </si>
  <si>
    <t xml:space="preserve">dDocent_Contig_9794</t>
  </si>
  <si>
    <t xml:space="preserve">dDocent_Contig_16927</t>
  </si>
  <si>
    <t xml:space="preserve">dDocent_Contig_17366</t>
  </si>
  <si>
    <t xml:space="preserve">dDocent_Contig_24597</t>
  </si>
  <si>
    <t xml:space="preserve">dDocent_Contig_39480</t>
  </si>
  <si>
    <t xml:space="preserve">dDocent_Contig_7669</t>
  </si>
  <si>
    <t xml:space="preserve">dDocent_Contig_10293</t>
  </si>
  <si>
    <t xml:space="preserve">dDocent_Contig_22134</t>
  </si>
  <si>
    <t xml:space="preserve">dDocent_Contig_12601</t>
  </si>
  <si>
    <t xml:space="preserve">dDocent_Contig_17807</t>
  </si>
  <si>
    <t xml:space="preserve">dDocent_Contig_16198</t>
  </si>
  <si>
    <t xml:space="preserve">dDocent_Contig_21915</t>
  </si>
  <si>
    <t xml:space="preserve">dDocent_Contig_21470</t>
  </si>
  <si>
    <t xml:space="preserve">dDocent_Contig_30014</t>
  </si>
  <si>
    <t xml:space="preserve">dDocent_Contig_14434</t>
  </si>
  <si>
    <t xml:space="preserve">dDocent_Contig_33059</t>
  </si>
  <si>
    <t xml:space="preserve">dDocent_Contig_23722</t>
  </si>
  <si>
    <t xml:space="preserve">dDocent_Contig_19579</t>
  </si>
  <si>
    <t xml:space="preserve">dDocent_Contig_36173</t>
  </si>
  <si>
    <t xml:space="preserve">dDocent_Contig_10038</t>
  </si>
  <si>
    <t xml:space="preserve">dDocent_Contig_35818</t>
  </si>
  <si>
    <t xml:space="preserve">dDocent_Contig_27217</t>
  </si>
  <si>
    <t xml:space="preserve">dDocent_Contig_3612</t>
  </si>
  <si>
    <t xml:space="preserve">dDocent_Contig_8550</t>
  </si>
  <si>
    <t xml:space="preserve">dDocent_Contig_23661</t>
  </si>
  <si>
    <t xml:space="preserve">dDocent_Contig_3378</t>
  </si>
  <si>
    <t xml:space="preserve">dDocent_Contig_28620</t>
  </si>
  <si>
    <t xml:space="preserve">dDocent_Contig_15458</t>
  </si>
  <si>
    <t xml:space="preserve">dDocent_Contig_28745</t>
  </si>
  <si>
    <t xml:space="preserve">dDocent_Contig_25543</t>
  </si>
  <si>
    <t xml:space="preserve">dDocent_Contig_33566</t>
  </si>
  <si>
    <t xml:space="preserve">dDocent_Contig_21038</t>
  </si>
  <si>
    <t xml:space="preserve">dDocent_Contig_24274</t>
  </si>
  <si>
    <t xml:space="preserve">dDocent_Contig_20684</t>
  </si>
  <si>
    <t xml:space="preserve">dDocent_Contig_6389</t>
  </si>
  <si>
    <t xml:space="preserve">dDocent_Contig_14014</t>
  </si>
  <si>
    <t xml:space="preserve">dDocent_Contig_26432</t>
  </si>
  <si>
    <t xml:space="preserve">dDocent_Contig_5428</t>
  </si>
  <si>
    <t xml:space="preserve">dDocent_Contig_46829</t>
  </si>
  <si>
    <t xml:space="preserve">dDocent_Contig_33450</t>
  </si>
  <si>
    <t xml:space="preserve">dDocent_Contig_45742</t>
  </si>
  <si>
    <t xml:space="preserve">dDocent_Contig_11877</t>
  </si>
  <si>
    <t xml:space="preserve">dDocent_Contig_8320</t>
  </si>
  <si>
    <t xml:space="preserve">dDocent_Contig_17558</t>
  </si>
  <si>
    <t xml:space="preserve">dDocent_Contig_16055</t>
  </si>
  <si>
    <t xml:space="preserve">dDocent_Contig_7023</t>
  </si>
  <si>
    <t xml:space="preserve">dDocent_Contig_13300</t>
  </si>
  <si>
    <t xml:space="preserve">dDocent_Contig_24585</t>
  </si>
  <si>
    <t xml:space="preserve">dDocent_Contig_4144</t>
  </si>
  <si>
    <t xml:space="preserve">dDocent_Contig_37513</t>
  </si>
  <si>
    <t xml:space="preserve">dDocent_Contig_13747</t>
  </si>
  <si>
    <t xml:space="preserve">dDocent_Contig_19947</t>
  </si>
  <si>
    <t xml:space="preserve">dDocent_Contig_27693</t>
  </si>
  <si>
    <t xml:space="preserve">dDocent_Contig_15013</t>
  </si>
  <si>
    <t xml:space="preserve">dDocent_Contig_24899</t>
  </si>
  <si>
    <t xml:space="preserve">dDocent_Contig_20372</t>
  </si>
  <si>
    <t xml:space="preserve">dDocent_Contig_2585</t>
  </si>
  <si>
    <t xml:space="preserve">dDocent_Contig_40066</t>
  </si>
  <si>
    <t xml:space="preserve">dDocent_Contig_45925</t>
  </si>
  <si>
    <t xml:space="preserve">dDocent_Contig_47249</t>
  </si>
  <si>
    <t xml:space="preserve">dDocent_Contig_39595</t>
  </si>
  <si>
    <t xml:space="preserve">dDocent_Contig_21436</t>
  </si>
  <si>
    <t xml:space="preserve">dDocent_Contig_1193</t>
  </si>
  <si>
    <t xml:space="preserve">dDocent_Contig_14816</t>
  </si>
  <si>
    <t xml:space="preserve">dDocent_Contig_19168</t>
  </si>
  <si>
    <t xml:space="preserve">dDocent_Contig_20406</t>
  </si>
  <si>
    <t xml:space="preserve">dDocent_Contig_5909</t>
  </si>
  <si>
    <t xml:space="preserve">dDocent_Contig_8609</t>
  </si>
  <si>
    <t xml:space="preserve">dDocent_Contig_11550</t>
  </si>
  <si>
    <t xml:space="preserve">dDocent_Contig_28596</t>
  </si>
  <si>
    <t xml:space="preserve">dDocent_Contig_22269</t>
  </si>
  <si>
    <t xml:space="preserve">Structure File</t>
  </si>
  <si>
    <t xml:space="preserve">Atl</t>
  </si>
  <si>
    <t xml:space="preserve">Keys</t>
  </si>
  <si>
    <t xml:space="preserve">E. Gulf</t>
  </si>
  <si>
    <t xml:space="preserve">W.Gulf</t>
  </si>
  <si>
    <t xml:space="preserve">K</t>
  </si>
  <si>
    <t xml:space="preserve"># inds</t>
  </si>
  <si>
    <t xml:space="preserve"># loc</t>
  </si>
  <si>
    <t xml:space="preserve">Popinfo</t>
  </si>
  <si>
    <t xml:space="preserve">Ran?</t>
  </si>
  <si>
    <t xml:space="preserve">acro_full_structure</t>
  </si>
  <si>
    <t xml:space="preserve">X</t>
  </si>
  <si>
    <t xml:space="preserve">Y</t>
  </si>
  <si>
    <t xml:space="preserve">acro_full_structure_3</t>
  </si>
  <si>
    <t xml:space="preserve">acro_atl_keys_egulf</t>
  </si>
  <si>
    <t xml:space="preserve">acro_atl_egulf_wgulf</t>
  </si>
  <si>
    <t xml:space="preserve">Just locdata</t>
  </si>
  <si>
    <t xml:space="preserve">acro_atl_egulf</t>
  </si>
  <si>
    <t xml:space="preserve">acro_keys_egulf_wgulf</t>
  </si>
  <si>
    <t xml:space="preserve">acro_egulf_wgulf</t>
  </si>
  <si>
    <t xml:space="preserve"># error</t>
  </si>
</sst>
</file>

<file path=xl/styles.xml><?xml version="1.0" encoding="utf-8"?>
<styleSheet xmlns="http://schemas.openxmlformats.org/spreadsheetml/2006/main">
  <numFmts count="1">
    <numFmt numFmtId="164" formatCode="General"/>
  </numFmts>
  <fonts count="3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0"/>
      <color rgb="FFFF0000"/>
      <name val="Verdana"/>
      <family val="2"/>
      <charset val="1"/>
    </font>
    <font>
      <b val="true"/>
      <sz val="10"/>
      <color rgb="FF008000"/>
      <name val="Verdana"/>
      <family val="2"/>
      <charset val="1"/>
    </font>
    <font>
      <b val="true"/>
      <sz val="10"/>
      <color rgb="FF3366FF"/>
      <name val="Verdana"/>
      <family val="2"/>
      <charset val="1"/>
    </font>
    <font>
      <b val="true"/>
      <sz val="11"/>
      <color rgb="FF7030A0"/>
      <name val="Calibri"/>
      <family val="2"/>
      <charset val="1"/>
    </font>
    <font>
      <b val="true"/>
      <sz val="11"/>
      <color rgb="FFBF9000"/>
      <name val="Calibri"/>
      <family val="2"/>
      <charset val="1"/>
    </font>
    <font>
      <sz val="11"/>
      <color rgb="FF000000"/>
      <name val="Courier New"/>
      <family val="3"/>
      <charset val="1"/>
    </font>
    <font>
      <sz val="11"/>
      <color rgb="FF2E75B6"/>
      <name val="Calibri"/>
      <family val="2"/>
      <charset val="1"/>
    </font>
    <font>
      <b val="true"/>
      <sz val="11"/>
      <color rgb="FFD9D9D9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11"/>
      <name val="Calibri"/>
      <family val="2"/>
      <charset val="1"/>
    </font>
    <font>
      <sz val="11"/>
      <color rgb="FF2C2D30"/>
      <name val="Courier New"/>
      <family val="3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1"/>
      <color rgb="FFFFFFFF"/>
      <name val="Calibri"/>
      <family val="2"/>
      <charset val="1"/>
    </font>
    <font>
      <sz val="11"/>
      <color rgb="FF9C0006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8"/>
      <color rgb="FF808080"/>
      <name val="Calibri"/>
      <family val="2"/>
    </font>
    <font>
      <sz val="10"/>
      <name val="Arial"/>
      <family val="2"/>
    </font>
    <font>
      <sz val="16"/>
      <color rgb="FF595959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  <charset val="1"/>
    </font>
    <font>
      <sz val="10"/>
      <color rgb="FF0D0D0D"/>
      <name val="Calibri"/>
      <family val="2"/>
      <charset val="1"/>
    </font>
    <font>
      <sz val="14"/>
      <color rgb="FF000000"/>
      <name val="Calibri"/>
      <family val="2"/>
      <charset val="1"/>
    </font>
    <font>
      <sz val="14"/>
      <color rgb="FF0D0D0D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color rgb="FF0D0D0D"/>
      <name val="Calibri"/>
      <family val="2"/>
      <charset val="1"/>
    </font>
    <font>
      <sz val="10"/>
      <color rgb="FFFFFFFF"/>
      <name val="Calibri"/>
      <family val="2"/>
      <charset val="1"/>
    </font>
    <font>
      <sz val="11"/>
      <color rgb="FF3B3838"/>
      <name val="Calibri"/>
      <family val="2"/>
      <charset val="1"/>
    </font>
    <font>
      <b val="true"/>
      <sz val="11"/>
      <color rgb="FF2F5597"/>
      <name val="Calibri"/>
      <family val="2"/>
      <charset val="1"/>
    </font>
  </fonts>
  <fills count="16">
    <fill>
      <patternFill patternType="none"/>
    </fill>
    <fill>
      <patternFill patternType="gray125"/>
    </fill>
    <fill>
      <patternFill patternType="solid">
        <fgColor rgb="FFFFC7CE"/>
        <bgColor rgb="FFF4B2B2"/>
      </patternFill>
    </fill>
    <fill>
      <patternFill patternType="solid">
        <fgColor rgb="FFE2F0D9"/>
        <bgColor rgb="FFF2F2F2"/>
      </patternFill>
    </fill>
    <fill>
      <patternFill patternType="solid">
        <fgColor rgb="FF767171"/>
        <bgColor rgb="FF808080"/>
      </patternFill>
    </fill>
    <fill>
      <patternFill patternType="solid">
        <fgColor rgb="FFA6A6A6"/>
        <bgColor rgb="FFAFABAB"/>
      </patternFill>
    </fill>
    <fill>
      <patternFill patternType="solid">
        <fgColor rgb="FFFFFFFF"/>
        <bgColor rgb="FFF2F2F2"/>
      </patternFill>
    </fill>
    <fill>
      <patternFill patternType="solid">
        <fgColor rgb="FFD6DCE5"/>
        <bgColor rgb="FFD9D9D9"/>
      </patternFill>
    </fill>
    <fill>
      <patternFill patternType="solid">
        <fgColor rgb="FFF2F2F2"/>
        <bgColor rgb="FFE2F0D9"/>
      </patternFill>
    </fill>
    <fill>
      <patternFill patternType="solid">
        <fgColor rgb="FF501010"/>
        <bgColor rgb="FF2C2D30"/>
      </patternFill>
    </fill>
    <fill>
      <patternFill patternType="solid">
        <fgColor rgb="FF891B1B"/>
        <bgColor rgb="FFAF2323"/>
      </patternFill>
    </fill>
    <fill>
      <patternFill patternType="solid">
        <fgColor rgb="FFAF2323"/>
        <bgColor rgb="FFD42A2A"/>
      </patternFill>
    </fill>
    <fill>
      <patternFill patternType="solid">
        <fgColor rgb="FFD42A2A"/>
        <bgColor rgb="FFAF2323"/>
      </patternFill>
    </fill>
    <fill>
      <patternFill patternType="solid">
        <fgColor rgb="FFE57B7B"/>
        <bgColor rgb="FFFF6600"/>
      </patternFill>
    </fill>
    <fill>
      <patternFill patternType="solid">
        <fgColor rgb="FFF4B2B2"/>
        <bgColor rgb="FFFFC7CE"/>
      </patternFill>
    </fill>
    <fill>
      <patternFill patternType="solid">
        <fgColor rgb="FFFFE699"/>
        <bgColor rgb="FFE2F0D9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>
        <color rgb="FFAFABAB"/>
      </right>
      <top/>
      <bottom style="thin"/>
      <diagonal/>
    </border>
    <border diagonalUp="false" diagonalDown="false">
      <left style="thin">
        <color rgb="FFAFABAB"/>
      </left>
      <right style="thin">
        <color rgb="FFAFABAB"/>
      </right>
      <top/>
      <bottom style="thin"/>
      <diagonal/>
    </border>
    <border diagonalUp="false" diagonalDown="false">
      <left style="thin">
        <color rgb="FFAFABAB"/>
      </left>
      <right style="thin">
        <color rgb="FFAFABAB"/>
      </right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>
        <color rgb="FFAFABAB"/>
      </right>
      <top style="thin"/>
      <bottom/>
      <diagonal/>
    </border>
    <border diagonalUp="false" diagonalDown="false">
      <left style="thin">
        <color rgb="FFAFABAB"/>
      </left>
      <right style="thin">
        <color rgb="FFAFABAB"/>
      </right>
      <top style="thin"/>
      <bottom/>
      <diagonal/>
    </border>
    <border diagonalUp="false" diagonalDown="false">
      <left style="thin">
        <color rgb="FFAFABAB"/>
      </left>
      <right/>
      <top style="thin"/>
      <bottom/>
      <diagonal/>
    </border>
    <border diagonalUp="false" diagonalDown="false">
      <left style="thin"/>
      <right style="thin">
        <color rgb="FFAFABAB"/>
      </right>
      <top/>
      <bottom/>
      <diagonal/>
    </border>
    <border diagonalUp="false" diagonalDown="false">
      <left style="thin">
        <color rgb="FFAFABAB"/>
      </left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1" fillId="2" borderId="0" applyFont="true" applyBorder="false" applyAlignment="true" applyProtection="false">
      <alignment horizontal="general" vertical="bottom" textRotation="0" wrapText="false" indent="0" shrinkToFit="false"/>
    </xf>
  </cellStyleXfs>
  <cellXfs count="6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0" borderId="0" xfId="2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1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1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8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8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8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8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595959"/>
      <rgbColor rgb="FF800080"/>
      <rgbColor rgb="FF008080"/>
      <rgbColor rgb="FFBFBFBF"/>
      <rgbColor rgb="FF808080"/>
      <rgbColor rgb="FFA6A6A6"/>
      <rgbColor rgb="FF7030A0"/>
      <rgbColor rgb="FFF2F2F2"/>
      <rgbColor rgb="FFD9D9D9"/>
      <rgbColor rgb="FF501010"/>
      <rgbColor rgb="FFE57B7B"/>
      <rgbColor rgb="FF2E75B6"/>
      <rgbColor rgb="FFD6DCE5"/>
      <rgbColor rgb="FF000080"/>
      <rgbColor rgb="FFFF00FF"/>
      <rgbColor rgb="FFFFFF00"/>
      <rgbColor rgb="FF00FFFF"/>
      <rgbColor rgb="FF800080"/>
      <rgbColor rgb="FF891B1B"/>
      <rgbColor rgb="FF008080"/>
      <rgbColor rgb="FF0000FF"/>
      <rgbColor rgb="FF00CCFF"/>
      <rgbColor rgb="FFCCFFFF"/>
      <rgbColor rgb="FFE2F0D9"/>
      <rgbColor rgb="FFFFE699"/>
      <rgbColor rgb="FF99CCFF"/>
      <rgbColor rgb="FFF4B2B2"/>
      <rgbColor rgb="FFAFABAB"/>
      <rgbColor rgb="FFFFC7CE"/>
      <rgbColor rgb="FF3366FF"/>
      <rgbColor rgb="FF33CCCC"/>
      <rgbColor rgb="FF99CC00"/>
      <rgbColor rgb="FFFFCC00"/>
      <rgbColor rgb="FFBF9000"/>
      <rgbColor rgb="FFFF6600"/>
      <rgbColor rgb="FF767171"/>
      <rgbColor rgb="FF8B8B8B"/>
      <rgbColor rgb="FF003366"/>
      <rgbColor rgb="FF5B9BD5"/>
      <rgbColor rgb="FF0D0D0D"/>
      <rgbColor rgb="FF2C2D30"/>
      <rgbColor rgb="FFAF2323"/>
      <rgbColor rgb="FFD42A2A"/>
      <rgbColor rgb="FF2F5597"/>
      <rgbColor rgb="FF3B3838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invertIfNegative val="0"/>
          <c:dLbls>
            <c:numFmt formatCode="General" sourceLinked="1"/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Meandepthpersite!$D$2:$D$65</c:f>
              <c:strCache>
                <c:ptCount val="64"/>
                <c:pt idx="0">
                  <c:v>5</c:v>
                </c:pt>
                <c:pt idx="1">
                  <c:v>15</c:v>
                </c:pt>
                <c:pt idx="2">
                  <c:v>25</c:v>
                </c:pt>
                <c:pt idx="3">
                  <c:v>35</c:v>
                </c:pt>
                <c:pt idx="4">
                  <c:v>45</c:v>
                </c:pt>
                <c:pt idx="5">
                  <c:v>55</c:v>
                </c:pt>
                <c:pt idx="6">
                  <c:v>65</c:v>
                </c:pt>
                <c:pt idx="7">
                  <c:v>75</c:v>
                </c:pt>
                <c:pt idx="8">
                  <c:v>85</c:v>
                </c:pt>
                <c:pt idx="9">
                  <c:v>95</c:v>
                </c:pt>
                <c:pt idx="10">
                  <c:v>105</c:v>
                </c:pt>
                <c:pt idx="11">
                  <c:v>115</c:v>
                </c:pt>
                <c:pt idx="12">
                  <c:v>125</c:v>
                </c:pt>
                <c:pt idx="13">
                  <c:v>135</c:v>
                </c:pt>
                <c:pt idx="14">
                  <c:v>145</c:v>
                </c:pt>
                <c:pt idx="15">
                  <c:v>155</c:v>
                </c:pt>
                <c:pt idx="16">
                  <c:v>165</c:v>
                </c:pt>
                <c:pt idx="17">
                  <c:v>175</c:v>
                </c:pt>
                <c:pt idx="18">
                  <c:v>185</c:v>
                </c:pt>
                <c:pt idx="19">
                  <c:v>195</c:v>
                </c:pt>
                <c:pt idx="20">
                  <c:v>205</c:v>
                </c:pt>
                <c:pt idx="21">
                  <c:v>215</c:v>
                </c:pt>
                <c:pt idx="22">
                  <c:v>225</c:v>
                </c:pt>
                <c:pt idx="23">
                  <c:v>235</c:v>
                </c:pt>
                <c:pt idx="24">
                  <c:v>245</c:v>
                </c:pt>
                <c:pt idx="25">
                  <c:v>255</c:v>
                </c:pt>
                <c:pt idx="26">
                  <c:v>265</c:v>
                </c:pt>
                <c:pt idx="27">
                  <c:v>275</c:v>
                </c:pt>
                <c:pt idx="28">
                  <c:v>285</c:v>
                </c:pt>
                <c:pt idx="29">
                  <c:v>295</c:v>
                </c:pt>
                <c:pt idx="30">
                  <c:v>305</c:v>
                </c:pt>
                <c:pt idx="31">
                  <c:v>315</c:v>
                </c:pt>
                <c:pt idx="32">
                  <c:v>325</c:v>
                </c:pt>
                <c:pt idx="33">
                  <c:v>335</c:v>
                </c:pt>
                <c:pt idx="34">
                  <c:v>345</c:v>
                </c:pt>
                <c:pt idx="35">
                  <c:v>355</c:v>
                </c:pt>
                <c:pt idx="36">
                  <c:v>365</c:v>
                </c:pt>
                <c:pt idx="37">
                  <c:v>375</c:v>
                </c:pt>
                <c:pt idx="38">
                  <c:v>385</c:v>
                </c:pt>
                <c:pt idx="39">
                  <c:v>395</c:v>
                </c:pt>
                <c:pt idx="40">
                  <c:v>405</c:v>
                </c:pt>
                <c:pt idx="41">
                  <c:v>415</c:v>
                </c:pt>
                <c:pt idx="42">
                  <c:v>425</c:v>
                </c:pt>
                <c:pt idx="43">
                  <c:v>435</c:v>
                </c:pt>
                <c:pt idx="44">
                  <c:v>445</c:v>
                </c:pt>
                <c:pt idx="45">
                  <c:v>455</c:v>
                </c:pt>
                <c:pt idx="46">
                  <c:v>465</c:v>
                </c:pt>
                <c:pt idx="47">
                  <c:v>475</c:v>
                </c:pt>
                <c:pt idx="48">
                  <c:v>485</c:v>
                </c:pt>
                <c:pt idx="49">
                  <c:v>495</c:v>
                </c:pt>
                <c:pt idx="50">
                  <c:v>505</c:v>
                </c:pt>
                <c:pt idx="51">
                  <c:v>515</c:v>
                </c:pt>
                <c:pt idx="52">
                  <c:v>525</c:v>
                </c:pt>
                <c:pt idx="53">
                  <c:v>535</c:v>
                </c:pt>
                <c:pt idx="54">
                  <c:v>545</c:v>
                </c:pt>
                <c:pt idx="55">
                  <c:v>555</c:v>
                </c:pt>
                <c:pt idx="56">
                  <c:v>565</c:v>
                </c:pt>
                <c:pt idx="57">
                  <c:v>575</c:v>
                </c:pt>
                <c:pt idx="58">
                  <c:v>585</c:v>
                </c:pt>
                <c:pt idx="59">
                  <c:v>595</c:v>
                </c:pt>
                <c:pt idx="60">
                  <c:v>605</c:v>
                </c:pt>
                <c:pt idx="61">
                  <c:v>615</c:v>
                </c:pt>
                <c:pt idx="62">
                  <c:v>625</c:v>
                </c:pt>
                <c:pt idx="63">
                  <c:v>635</c:v>
                </c:pt>
              </c:strCache>
            </c:strRef>
          </c:cat>
          <c:val>
            <c:numRef>
              <c:f>Meandepthpersite!$E$2:$E$65</c:f>
              <c:numCache>
                <c:formatCode>General</c:formatCode>
                <c:ptCount val="64"/>
                <c:pt idx="0">
                  <c:v>0</c:v>
                </c:pt>
                <c:pt idx="1">
                  <c:v>634</c:v>
                </c:pt>
                <c:pt idx="2">
                  <c:v>1197</c:v>
                </c:pt>
                <c:pt idx="3">
                  <c:v>956</c:v>
                </c:pt>
                <c:pt idx="4">
                  <c:v>765</c:v>
                </c:pt>
                <c:pt idx="5">
                  <c:v>697</c:v>
                </c:pt>
                <c:pt idx="6">
                  <c:v>645</c:v>
                </c:pt>
                <c:pt idx="7">
                  <c:v>658</c:v>
                </c:pt>
                <c:pt idx="8">
                  <c:v>629</c:v>
                </c:pt>
                <c:pt idx="9">
                  <c:v>633</c:v>
                </c:pt>
                <c:pt idx="10">
                  <c:v>536</c:v>
                </c:pt>
                <c:pt idx="11">
                  <c:v>633</c:v>
                </c:pt>
                <c:pt idx="12">
                  <c:v>695</c:v>
                </c:pt>
                <c:pt idx="13">
                  <c:v>767</c:v>
                </c:pt>
                <c:pt idx="14">
                  <c:v>696</c:v>
                </c:pt>
                <c:pt idx="15">
                  <c:v>248</c:v>
                </c:pt>
                <c:pt idx="16">
                  <c:v>127</c:v>
                </c:pt>
                <c:pt idx="17">
                  <c:v>55</c:v>
                </c:pt>
                <c:pt idx="18">
                  <c:v>15</c:v>
                </c:pt>
                <c:pt idx="19">
                  <c:v>17</c:v>
                </c:pt>
                <c:pt idx="20">
                  <c:v>42</c:v>
                </c:pt>
                <c:pt idx="21">
                  <c:v>29</c:v>
                </c:pt>
                <c:pt idx="22">
                  <c:v>10</c:v>
                </c:pt>
                <c:pt idx="23">
                  <c:v>22</c:v>
                </c:pt>
                <c:pt idx="24">
                  <c:v>23</c:v>
                </c:pt>
                <c:pt idx="25">
                  <c:v>14</c:v>
                </c:pt>
                <c:pt idx="26">
                  <c:v>7</c:v>
                </c:pt>
                <c:pt idx="27">
                  <c:v>25</c:v>
                </c:pt>
                <c:pt idx="28">
                  <c:v>7</c:v>
                </c:pt>
                <c:pt idx="29">
                  <c:v>10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6</c:v>
                </c:pt>
                <c:pt idx="34">
                  <c:v>0</c:v>
                </c:pt>
                <c:pt idx="35">
                  <c:v>8</c:v>
                </c:pt>
                <c:pt idx="36">
                  <c:v>11</c:v>
                </c:pt>
                <c:pt idx="37">
                  <c:v>10</c:v>
                </c:pt>
                <c:pt idx="38">
                  <c:v>8</c:v>
                </c:pt>
                <c:pt idx="39">
                  <c:v>2</c:v>
                </c:pt>
                <c:pt idx="40">
                  <c:v>7</c:v>
                </c:pt>
                <c:pt idx="41">
                  <c:v>0</c:v>
                </c:pt>
                <c:pt idx="42">
                  <c:v>3</c:v>
                </c:pt>
                <c:pt idx="43">
                  <c:v>16</c:v>
                </c:pt>
                <c:pt idx="44">
                  <c:v>6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7</c:v>
                </c:pt>
                <c:pt idx="50">
                  <c:v>0</c:v>
                </c:pt>
                <c:pt idx="51">
                  <c:v>1</c:v>
                </c:pt>
                <c:pt idx="52">
                  <c:v>7</c:v>
                </c:pt>
                <c:pt idx="53">
                  <c:v>3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</c:ser>
        <c:gapWidth val="219"/>
        <c:overlap val="-27"/>
        <c:axId val="91996726"/>
        <c:axId val="67615776"/>
      </c:barChart>
      <c:catAx>
        <c:axId val="9199672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615776"/>
        <c:crosses val="autoZero"/>
        <c:auto val="1"/>
        <c:lblAlgn val="ctr"/>
        <c:lblOffset val="100"/>
      </c:catAx>
      <c:valAx>
        <c:axId val="6761577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996726"/>
        <c:crosses val="autoZero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145" strike="noStrike">
                <a:solidFill>
                  <a:srgbClr val="808080"/>
                </a:solidFill>
                <a:latin typeface="Calibri"/>
              </a:defRPr>
            </a:pPr>
            <a:r>
              <a:rPr b="1" sz="1800" spc="145" strike="noStrike">
                <a:solidFill>
                  <a:srgbClr val="808080"/>
                </a:solidFill>
                <a:latin typeface="Calibri"/>
              </a:rPr>
              <a:t># individuals with heretozygosity</a:t>
            </a:r>
          </a:p>
        </c:rich>
      </c:tx>
      <c:layout>
        <c:manualLayout>
          <c:xMode val="edge"/>
          <c:yMode val="edge"/>
          <c:x val="0.24983700612857"/>
          <c:y val="0.0431733508656586"/>
        </c:manualLayout>
      </c:layout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7030a0"/>
            </a:solidFill>
            <a:ln>
              <a:noFill/>
            </a:ln>
          </c:spPr>
          <c:invertIfNegative val="0"/>
          <c:dLbls>
            <c:numFmt formatCode="General" sourceLinked="1"/>
            <c:dLblPos val="outEnd"/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'Outlier indivs'!$J$16:$J$40</c:f>
              <c:strCache>
                <c:ptCount val="25"/>
                <c:pt idx="0">
                  <c:v>-0.7</c:v>
                </c:pt>
                <c:pt idx="1">
                  <c:v>-0.66</c:v>
                </c:pt>
                <c:pt idx="2">
                  <c:v>-0.62</c:v>
                </c:pt>
                <c:pt idx="3">
                  <c:v>-0.58</c:v>
                </c:pt>
                <c:pt idx="4">
                  <c:v>-0.54</c:v>
                </c:pt>
                <c:pt idx="5">
                  <c:v>-0.5</c:v>
                </c:pt>
                <c:pt idx="6">
                  <c:v>-0.46</c:v>
                </c:pt>
                <c:pt idx="7">
                  <c:v>-0.42</c:v>
                </c:pt>
                <c:pt idx="8">
                  <c:v>-0.38</c:v>
                </c:pt>
                <c:pt idx="9">
                  <c:v>-0.34</c:v>
                </c:pt>
                <c:pt idx="10">
                  <c:v>-0.3</c:v>
                </c:pt>
                <c:pt idx="11">
                  <c:v>-0.26</c:v>
                </c:pt>
                <c:pt idx="12">
                  <c:v>-0.22</c:v>
                </c:pt>
                <c:pt idx="13">
                  <c:v>-0.18</c:v>
                </c:pt>
                <c:pt idx="14">
                  <c:v>-0.14</c:v>
                </c:pt>
                <c:pt idx="15">
                  <c:v>-0.1</c:v>
                </c:pt>
                <c:pt idx="16">
                  <c:v>-0.06</c:v>
                </c:pt>
                <c:pt idx="17">
                  <c:v>-0.02</c:v>
                </c:pt>
                <c:pt idx="18">
                  <c:v>0.02</c:v>
                </c:pt>
                <c:pt idx="19">
                  <c:v>0.06</c:v>
                </c:pt>
                <c:pt idx="20">
                  <c:v>0.1</c:v>
                </c:pt>
                <c:pt idx="21">
                  <c:v>0.14</c:v>
                </c:pt>
                <c:pt idx="22">
                  <c:v>0.18</c:v>
                </c:pt>
                <c:pt idx="23">
                  <c:v>0.22</c:v>
                </c:pt>
                <c:pt idx="24">
                  <c:v/>
                </c:pt>
              </c:strCache>
            </c:strRef>
          </c:cat>
          <c:val>
            <c:numRef>
              <c:f>'Outlier indivs'!$K$16:$K$40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6</c:v>
                </c:pt>
                <c:pt idx="15">
                  <c:v>6</c:v>
                </c:pt>
                <c:pt idx="16">
                  <c:v>16</c:v>
                </c:pt>
                <c:pt idx="17">
                  <c:v>32</c:v>
                </c:pt>
                <c:pt idx="18">
                  <c:v>53</c:v>
                </c:pt>
                <c:pt idx="19">
                  <c:v>40</c:v>
                </c:pt>
                <c:pt idx="20">
                  <c:v>23</c:v>
                </c:pt>
                <c:pt idx="21">
                  <c:v>7</c:v>
                </c:pt>
                <c:pt idx="22">
                  <c:v>3</c:v>
                </c:pt>
                <c:pt idx="23">
                  <c:v>0</c:v>
                </c:pt>
                <c:pt idx="24">
                  <c:v/>
                </c:pt>
              </c:numCache>
            </c:numRef>
          </c:val>
        </c:ser>
        <c:gapWidth val="135"/>
        <c:overlap val="-25"/>
        <c:axId val="82497124"/>
        <c:axId val="54140555"/>
      </c:barChart>
      <c:catAx>
        <c:axId val="824971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6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600" spc="-1" strike="noStrike">
                    <a:solidFill>
                      <a:srgbClr val="595959"/>
                    </a:solidFill>
                    <a:latin typeface="Calibri"/>
                  </a:rPr>
                  <a:t>GIS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1908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140555"/>
        <c:crosses val="autoZero"/>
        <c:auto val="1"/>
        <c:lblAlgn val="ctr"/>
        <c:lblOffset val="100"/>
      </c:catAx>
      <c:valAx>
        <c:axId val="54140555"/>
        <c:scaling>
          <c:orientation val="minMax"/>
        </c:scaling>
        <c:delete val="1"/>
        <c:axPos val="l"/>
        <c:title>
          <c:tx>
            <c:rich>
              <a:bodyPr rot="-5400000"/>
              <a:lstStyle/>
              <a:p>
                <a:pPr>
                  <a:defRPr b="0" sz="14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sz="1400" spc="-1" strike="noStrike">
                    <a:solidFill>
                      <a:srgbClr val="595959"/>
                    </a:solidFill>
                    <a:latin typeface="Calibri"/>
                  </a:rPr>
                  <a:t>Number individals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2497124"/>
        <c:crosses val="autoZero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257040</xdr:colOff>
      <xdr:row>22</xdr:row>
      <xdr:rowOff>57240</xdr:rowOff>
    </xdr:from>
    <xdr:to>
      <xdr:col>19</xdr:col>
      <xdr:colOff>227880</xdr:colOff>
      <xdr:row>54</xdr:row>
      <xdr:rowOff>123120</xdr:rowOff>
    </xdr:to>
    <xdr:graphicFrame>
      <xdr:nvGraphicFramePr>
        <xdr:cNvPr id="0" name="Chart 2"/>
        <xdr:cNvGraphicFramePr/>
      </xdr:nvGraphicFramePr>
      <xdr:xfrm>
        <a:off x="4732200" y="4248000"/>
        <a:ext cx="7920720" cy="616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209520</xdr:colOff>
      <xdr:row>44</xdr:row>
      <xdr:rowOff>66600</xdr:rowOff>
    </xdr:from>
    <xdr:to>
      <xdr:col>10</xdr:col>
      <xdr:colOff>209520</xdr:colOff>
      <xdr:row>56</xdr:row>
      <xdr:rowOff>47520</xdr:rowOff>
    </xdr:to>
    <xdr:sp>
      <xdr:nvSpPr>
        <xdr:cNvPr id="1" name="Line 1"/>
        <xdr:cNvSpPr/>
      </xdr:nvSpPr>
      <xdr:spPr>
        <a:xfrm>
          <a:off x="7130880" y="8448480"/>
          <a:ext cx="0" cy="2266920"/>
        </a:xfrm>
        <a:prstGeom prst="line">
          <a:avLst/>
        </a:prstGeom>
        <a:ln w="38160">
          <a:solidFill>
            <a:srgbClr val="c00000"/>
          </a:solidFill>
          <a:round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80280</xdr:colOff>
      <xdr:row>15</xdr:row>
      <xdr:rowOff>52200</xdr:rowOff>
    </xdr:from>
    <xdr:to>
      <xdr:col>21</xdr:col>
      <xdr:colOff>98280</xdr:colOff>
      <xdr:row>32</xdr:row>
      <xdr:rowOff>98640</xdr:rowOff>
    </xdr:to>
    <xdr:graphicFrame>
      <xdr:nvGraphicFramePr>
        <xdr:cNvPr id="2" name="Chart 2"/>
        <xdr:cNvGraphicFramePr/>
      </xdr:nvGraphicFramePr>
      <xdr:xfrm>
        <a:off x="7663320" y="2947680"/>
        <a:ext cx="5521320" cy="328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4" activeCellId="0" sqref="B34"/>
    </sheetView>
  </sheetViews>
  <sheetFormatPr defaultRowHeight="15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33.29"/>
    <col collapsed="false" customWidth="true" hidden="false" outlineLevel="0" max="4" min="4" style="0" width="30.02"/>
    <col collapsed="false" customWidth="true" hidden="false" outlineLevel="0" max="5" min="5" style="0" width="12.42"/>
    <col collapsed="false" customWidth="true" hidden="false" outlineLevel="0" max="6" min="6" style="0" width="20.71"/>
    <col collapsed="false" customWidth="true" hidden="false" outlineLevel="0" max="7" min="7" style="0" width="7.57"/>
    <col collapsed="false" customWidth="true" hidden="false" outlineLevel="0" max="8" min="8" style="0" width="6.42"/>
    <col collapsed="false" customWidth="true" hidden="false" outlineLevel="0" max="9" min="9" style="0" width="6.57"/>
    <col collapsed="false" customWidth="true" hidden="false" outlineLevel="0" max="10" min="10" style="0" width="9.13"/>
    <col collapsed="false" customWidth="true" hidden="false" outlineLevel="0" max="11" min="11" style="0" width="6.42"/>
    <col collapsed="false" customWidth="true" hidden="false" outlineLevel="0" max="12" min="12" style="0" width="11.14"/>
    <col collapsed="false" customWidth="true" hidden="false" outlineLevel="0" max="13" min="13" style="0" width="6.01"/>
    <col collapsed="false" customWidth="true" hidden="false" outlineLevel="0" max="14" min="14" style="0" width="5.01"/>
    <col collapsed="false" customWidth="true" hidden="false" outlineLevel="0" max="15" min="15" style="0" width="170"/>
    <col collapsed="false" customWidth="true" hidden="false" outlineLevel="0" max="1025" min="16" style="0" width="8.67"/>
  </cols>
  <sheetData>
    <row r="1" s="1" customFormat="true" ht="15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H1" s="2" t="s">
        <v>4</v>
      </c>
      <c r="I1" s="3" t="s">
        <v>5</v>
      </c>
      <c r="J1" s="4" t="s">
        <v>6</v>
      </c>
      <c r="K1" s="5" t="s">
        <v>7</v>
      </c>
      <c r="L1" s="6" t="s">
        <v>8</v>
      </c>
      <c r="M1" s="7" t="s">
        <v>9</v>
      </c>
      <c r="N1" s="8" t="s">
        <v>10</v>
      </c>
      <c r="O1" s="1" t="s">
        <v>11</v>
      </c>
    </row>
    <row r="2" customFormat="false" ht="15" hidden="false" customHeight="false" outlineLevel="0" collapsed="false">
      <c r="A2" s="0" t="n">
        <v>374</v>
      </c>
      <c r="B2" s="0" t="n">
        <v>657986</v>
      </c>
      <c r="C2" s="0" t="s">
        <v>12</v>
      </c>
      <c r="D2" s="0" t="s">
        <v>13</v>
      </c>
      <c r="L2" s="1"/>
      <c r="M2" s="1"/>
      <c r="N2" s="1"/>
      <c r="O2" s="9" t="s">
        <v>14</v>
      </c>
    </row>
    <row r="3" customFormat="false" ht="15" hidden="false" customHeight="false" outlineLevel="0" collapsed="false">
      <c r="A3" s="0" t="n">
        <v>286</v>
      </c>
      <c r="B3" s="0" t="n">
        <v>10544</v>
      </c>
      <c r="C3" s="0" t="str">
        <f aca="false">D2</f>
        <v>ForwardSNP.vcf</v>
      </c>
      <c r="D3" s="0" t="s">
        <v>15</v>
      </c>
      <c r="H3" s="1" t="n">
        <v>0.5</v>
      </c>
      <c r="I3" s="1" t="n">
        <v>30</v>
      </c>
      <c r="J3" s="1" t="n">
        <v>10</v>
      </c>
      <c r="K3" s="1" t="n">
        <v>0.5</v>
      </c>
      <c r="L3" s="1"/>
      <c r="M3" s="1"/>
      <c r="N3" s="1"/>
      <c r="O3" s="9" t="s">
        <v>16</v>
      </c>
    </row>
    <row r="4" customFormat="false" ht="15" hidden="false" customHeight="false" outlineLevel="0" collapsed="false">
      <c r="A4" s="0" t="n">
        <v>286</v>
      </c>
      <c r="B4" s="0" t="n">
        <v>11881</v>
      </c>
      <c r="C4" s="0" t="str">
        <f aca="false">D3</f>
        <v>All.filtered.vcf</v>
      </c>
      <c r="D4" s="10" t="s">
        <v>17</v>
      </c>
      <c r="H4" s="11" t="n">
        <v>0.5</v>
      </c>
      <c r="I4" s="11" t="n">
        <v>30</v>
      </c>
      <c r="J4" s="11" t="n">
        <v>10</v>
      </c>
      <c r="K4" s="11" t="n">
        <v>0.5</v>
      </c>
      <c r="L4" s="1"/>
      <c r="M4" s="1"/>
      <c r="N4" s="1"/>
      <c r="O4" s="9" t="s">
        <v>18</v>
      </c>
    </row>
    <row r="5" customFormat="false" ht="15" hidden="false" customHeight="false" outlineLevel="0" collapsed="false">
      <c r="A5" s="0" t="n">
        <v>286</v>
      </c>
      <c r="B5" s="0" t="n">
        <v>10964</v>
      </c>
      <c r="C5" s="0" t="str">
        <f aca="false">D4</f>
        <v>All_prims.vcf</v>
      </c>
      <c r="D5" s="10" t="s">
        <v>19</v>
      </c>
      <c r="H5" s="11" t="n">
        <v>0.5</v>
      </c>
      <c r="I5" s="11" t="n">
        <v>30</v>
      </c>
      <c r="J5" s="11" t="n">
        <v>10</v>
      </c>
      <c r="K5" s="11" t="n">
        <v>0.5</v>
      </c>
      <c r="L5" s="1"/>
      <c r="M5" s="1"/>
      <c r="N5" s="1"/>
      <c r="O5" s="9" t="s">
        <v>20</v>
      </c>
    </row>
    <row r="6" customFormat="false" ht="15" hidden="false" customHeight="false" outlineLevel="0" collapsed="false">
      <c r="A6" s="0" t="n">
        <v>286</v>
      </c>
      <c r="B6" s="0" t="n">
        <v>10895</v>
      </c>
      <c r="C6" s="0" t="str">
        <f aca="false">D5</f>
        <v>All_indels.vcf</v>
      </c>
      <c r="D6" s="10" t="s">
        <v>21</v>
      </c>
      <c r="H6" s="11" t="n">
        <v>0.5</v>
      </c>
      <c r="I6" s="11" t="n">
        <v>30</v>
      </c>
      <c r="J6" s="11" t="n">
        <v>10</v>
      </c>
      <c r="K6" s="11" t="n">
        <v>0.5</v>
      </c>
      <c r="L6" s="1" t="n">
        <v>2</v>
      </c>
      <c r="M6" s="1"/>
      <c r="N6" s="1"/>
    </row>
    <row r="7" customFormat="false" ht="15" hidden="false" customHeight="false" outlineLevel="0" collapsed="false">
      <c r="C7" s="0" t="str">
        <f aca="false">D6</f>
        <v>All_indels_max2.vcf</v>
      </c>
      <c r="D7" s="10" t="s">
        <v>22</v>
      </c>
      <c r="H7" s="11" t="n">
        <v>0.5</v>
      </c>
      <c r="I7" s="11" t="n">
        <v>30</v>
      </c>
      <c r="J7" s="11" t="n">
        <v>10</v>
      </c>
      <c r="K7" s="11" t="n">
        <v>0.5</v>
      </c>
      <c r="L7" s="11" t="n">
        <v>2</v>
      </c>
      <c r="M7" s="1"/>
      <c r="N7" s="1"/>
      <c r="O7" s="9" t="s">
        <v>23</v>
      </c>
    </row>
    <row r="8" customFormat="false" ht="15" hidden="false" customHeight="false" outlineLevel="0" collapsed="false">
      <c r="C8" s="0" t="str">
        <f aca="false">D7</f>
        <v>Lib2_hardy.hwe</v>
      </c>
      <c r="D8" s="10" t="s">
        <v>24</v>
      </c>
      <c r="H8" s="11" t="n">
        <v>0.5</v>
      </c>
      <c r="I8" s="11" t="n">
        <v>30</v>
      </c>
      <c r="J8" s="11" t="n">
        <v>10</v>
      </c>
      <c r="K8" s="11" t="n">
        <v>0.5</v>
      </c>
      <c r="L8" s="11" t="n">
        <v>2</v>
      </c>
      <c r="M8" s="1"/>
      <c r="N8" s="1"/>
      <c r="O8" s="9" t="s">
        <v>25</v>
      </c>
    </row>
    <row r="9" customFormat="false" ht="15" hidden="false" customHeight="false" outlineLevel="0" collapsed="false">
      <c r="A9" s="12"/>
      <c r="B9" s="12"/>
      <c r="C9" s="13" t="s">
        <v>26</v>
      </c>
      <c r="D9" s="12"/>
      <c r="E9" s="12"/>
      <c r="F9" s="12"/>
      <c r="G9" s="12"/>
      <c r="H9" s="11" t="n">
        <v>0.5</v>
      </c>
      <c r="I9" s="11" t="n">
        <v>30</v>
      </c>
      <c r="J9" s="11" t="n">
        <v>10</v>
      </c>
      <c r="K9" s="11" t="n">
        <v>0.5</v>
      </c>
      <c r="L9" s="11" t="n">
        <v>2</v>
      </c>
      <c r="M9" s="1"/>
      <c r="N9" s="1"/>
    </row>
    <row r="10" customFormat="false" ht="15" hidden="false" customHeight="false" outlineLevel="0" collapsed="false">
      <c r="A10" s="12"/>
      <c r="B10" s="12"/>
      <c r="C10" s="13" t="s">
        <v>27</v>
      </c>
      <c r="D10" s="12"/>
      <c r="E10" s="12"/>
      <c r="F10" s="12"/>
      <c r="G10" s="12"/>
      <c r="H10" s="11" t="n">
        <v>0.5</v>
      </c>
      <c r="I10" s="11" t="n">
        <v>30</v>
      </c>
      <c r="J10" s="11" t="n">
        <v>10</v>
      </c>
      <c r="K10" s="11" t="n">
        <v>0.5</v>
      </c>
      <c r="L10" s="11" t="n">
        <v>2</v>
      </c>
      <c r="M10" s="1"/>
      <c r="N10" s="1"/>
      <c r="O10" s="9"/>
    </row>
    <row r="11" customFormat="false" ht="15" hidden="false" customHeight="false" outlineLevel="0" collapsed="false">
      <c r="A11" s="12"/>
      <c r="B11" s="12"/>
      <c r="C11" s="13" t="s">
        <v>28</v>
      </c>
      <c r="D11" s="12"/>
      <c r="E11" s="12"/>
      <c r="F11" s="12"/>
      <c r="G11" s="12"/>
      <c r="H11" s="11" t="n">
        <v>0.5</v>
      </c>
      <c r="I11" s="11" t="n">
        <v>30</v>
      </c>
      <c r="J11" s="11" t="n">
        <v>10</v>
      </c>
      <c r="K11" s="11" t="n">
        <v>0.5</v>
      </c>
      <c r="L11" s="11" t="n">
        <v>2</v>
      </c>
      <c r="M11" s="1"/>
      <c r="N11" s="1"/>
      <c r="O11" s="9"/>
    </row>
    <row r="12" customFormat="false" ht="15" hidden="false" customHeight="false" outlineLevel="0" collapsed="false">
      <c r="A12" s="12"/>
      <c r="B12" s="12"/>
      <c r="C12" s="13" t="s">
        <v>29</v>
      </c>
      <c r="D12" s="12"/>
      <c r="E12" s="12"/>
      <c r="F12" s="12"/>
      <c r="G12" s="12"/>
      <c r="H12" s="11" t="n">
        <v>0.5</v>
      </c>
      <c r="I12" s="11" t="n">
        <v>30</v>
      </c>
      <c r="J12" s="11" t="n">
        <v>10</v>
      </c>
      <c r="K12" s="11" t="n">
        <v>0.5</v>
      </c>
      <c r="L12" s="11" t="n">
        <v>2</v>
      </c>
      <c r="M12" s="1"/>
      <c r="N12" s="1"/>
      <c r="O12" s="9"/>
      <c r="AC12" s="0" t="s">
        <v>30</v>
      </c>
    </row>
    <row r="13" customFormat="false" ht="15" hidden="false" customHeight="false" outlineLevel="0" collapsed="false">
      <c r="A13" s="12"/>
      <c r="B13" s="12"/>
      <c r="C13" s="14" t="s">
        <v>31</v>
      </c>
      <c r="D13" s="12"/>
      <c r="E13" s="12"/>
      <c r="F13" s="12"/>
      <c r="G13" s="12"/>
      <c r="H13" s="11" t="n">
        <v>0.5</v>
      </c>
      <c r="I13" s="11" t="n">
        <v>30</v>
      </c>
      <c r="J13" s="11" t="n">
        <v>10</v>
      </c>
      <c r="K13" s="11" t="n">
        <v>0.5</v>
      </c>
      <c r="L13" s="11" t="n">
        <v>2</v>
      </c>
      <c r="M13" s="1"/>
      <c r="N13" s="1"/>
      <c r="O13" s="9"/>
    </row>
    <row r="14" customFormat="false" ht="15" hidden="false" customHeight="false" outlineLevel="0" collapsed="false">
      <c r="A14" s="12"/>
      <c r="B14" s="12"/>
      <c r="C14" s="12" t="s">
        <v>32</v>
      </c>
      <c r="D14" s="12"/>
      <c r="E14" s="12"/>
      <c r="F14" s="12"/>
      <c r="G14" s="12"/>
      <c r="H14" s="11" t="n">
        <v>0.5</v>
      </c>
      <c r="I14" s="11" t="n">
        <v>30</v>
      </c>
      <c r="J14" s="11" t="n">
        <v>10</v>
      </c>
      <c r="K14" s="11" t="n">
        <v>0.5</v>
      </c>
      <c r="L14" s="11" t="n">
        <v>2</v>
      </c>
      <c r="M14" s="1"/>
      <c r="N14" s="1"/>
      <c r="O14" s="9"/>
    </row>
    <row r="15" customFormat="false" ht="15" hidden="false" customHeight="false" outlineLevel="0" collapsed="false">
      <c r="A15" s="12"/>
      <c r="B15" s="12"/>
      <c r="C15" s="12" t="s">
        <v>33</v>
      </c>
      <c r="D15" s="12"/>
      <c r="E15" s="12"/>
      <c r="F15" s="12"/>
      <c r="G15" s="12"/>
      <c r="H15" s="11" t="n">
        <v>0.5</v>
      </c>
      <c r="I15" s="11" t="n">
        <v>30</v>
      </c>
      <c r="J15" s="11" t="n">
        <v>10</v>
      </c>
      <c r="K15" s="11" t="n">
        <v>0.5</v>
      </c>
      <c r="L15" s="11" t="n">
        <v>2</v>
      </c>
      <c r="M15" s="1"/>
      <c r="N15" s="1"/>
      <c r="O15" s="9"/>
    </row>
    <row r="16" customFormat="false" ht="15" hidden="false" customHeight="false" outlineLevel="0" collapsed="false">
      <c r="A16" s="12"/>
      <c r="B16" s="12"/>
      <c r="C16" s="12" t="s">
        <v>34</v>
      </c>
      <c r="D16" s="12"/>
      <c r="E16" s="12"/>
      <c r="F16" s="12"/>
      <c r="G16" s="12"/>
      <c r="H16" s="11" t="n">
        <v>0.5</v>
      </c>
      <c r="I16" s="11" t="n">
        <v>30</v>
      </c>
      <c r="J16" s="11" t="n">
        <v>10</v>
      </c>
      <c r="K16" s="11" t="n">
        <v>0.5</v>
      </c>
      <c r="L16" s="11" t="n">
        <v>2</v>
      </c>
      <c r="M16" s="1"/>
      <c r="N16" s="1"/>
      <c r="O16" s="9"/>
    </row>
    <row r="17" customFormat="false" ht="15" hidden="false" customHeight="false" outlineLevel="0" collapsed="false">
      <c r="A17" s="0" t="n">
        <v>286</v>
      </c>
      <c r="B17" s="0" t="n">
        <v>9523</v>
      </c>
      <c r="C17" s="0" t="str">
        <f aca="false">D6</f>
        <v>All_indels_max2.vcf</v>
      </c>
      <c r="D17" s="10" t="s">
        <v>35</v>
      </c>
      <c r="H17" s="11" t="n">
        <v>0.5</v>
      </c>
      <c r="I17" s="11" t="n">
        <v>30</v>
      </c>
      <c r="J17" s="11" t="n">
        <v>10</v>
      </c>
      <c r="K17" s="11" t="n">
        <v>0.5</v>
      </c>
      <c r="L17" s="11" t="n">
        <v>2</v>
      </c>
      <c r="M17" s="1"/>
      <c r="N17" s="1"/>
      <c r="O17" s="9" t="s">
        <v>36</v>
      </c>
    </row>
    <row r="18" customFormat="false" ht="15" hidden="false" customHeight="false" outlineLevel="0" collapsed="false">
      <c r="A18" s="0" t="n">
        <v>286</v>
      </c>
      <c r="B18" s="0" t="n">
        <v>9523</v>
      </c>
      <c r="C18" s="0" t="str">
        <f aca="false">D17</f>
        <v>All_minus_contigs.vcf</v>
      </c>
      <c r="D18" s="10" t="s">
        <v>37</v>
      </c>
      <c r="H18" s="11" t="n">
        <v>0.5</v>
      </c>
      <c r="I18" s="11" t="n">
        <v>30</v>
      </c>
      <c r="J18" s="11" t="n">
        <v>10</v>
      </c>
      <c r="K18" s="11" t="n">
        <v>0.5</v>
      </c>
      <c r="L18" s="11" t="n">
        <v>2</v>
      </c>
      <c r="M18" s="1" t="n">
        <v>1E-006</v>
      </c>
      <c r="N18" s="1"/>
      <c r="O18" s="9"/>
    </row>
    <row r="19" customFormat="false" ht="15" hidden="false" customHeight="false" outlineLevel="0" collapsed="false">
      <c r="A19" s="0" t="n">
        <v>286</v>
      </c>
      <c r="B19" s="0" t="n">
        <v>9523</v>
      </c>
      <c r="C19" s="0" t="str">
        <f aca="false">D18</f>
        <v>All_maf_1e6.vcf</v>
      </c>
      <c r="D19" s="10" t="s">
        <v>38</v>
      </c>
      <c r="H19" s="1" t="n">
        <v>0.05</v>
      </c>
      <c r="I19" s="11" t="n">
        <v>30</v>
      </c>
      <c r="J19" s="11" t="n">
        <v>10</v>
      </c>
      <c r="L19" s="11" t="n">
        <v>2</v>
      </c>
      <c r="M19" s="11" t="n">
        <v>1E-006</v>
      </c>
      <c r="N19" s="1"/>
    </row>
    <row r="20" customFormat="false" ht="15" hidden="false" customHeight="false" outlineLevel="0" collapsed="false">
      <c r="A20" s="0" t="n">
        <v>286</v>
      </c>
      <c r="B20" s="0" t="n">
        <v>5961</v>
      </c>
      <c r="C20" s="0" t="str">
        <f aca="false">D19</f>
        <v>All_maf_1e6_mind5.vcf</v>
      </c>
      <c r="D20" s="10" t="s">
        <v>39</v>
      </c>
      <c r="H20" s="11" t="n">
        <v>0.05</v>
      </c>
      <c r="I20" s="11" t="n">
        <v>30</v>
      </c>
      <c r="J20" s="11" t="n">
        <v>10</v>
      </c>
      <c r="K20" s="15" t="n">
        <v>0.9</v>
      </c>
      <c r="L20" s="11" t="n">
        <v>2</v>
      </c>
      <c r="M20" s="11" t="n">
        <v>1E-006</v>
      </c>
      <c r="N20" s="1"/>
      <c r="O20" s="9"/>
    </row>
    <row r="21" customFormat="false" ht="15" hidden="false" customHeight="false" outlineLevel="0" collapsed="false">
      <c r="A21" s="0" t="n">
        <v>286</v>
      </c>
      <c r="B21" s="0" t="n">
        <v>4696</v>
      </c>
      <c r="C21" s="0" t="str">
        <f aca="false">D20</f>
        <v>All_geno_9.vcf</v>
      </c>
      <c r="D21" s="10" t="s">
        <v>40</v>
      </c>
      <c r="H21" s="11" t="n">
        <v>0.05</v>
      </c>
      <c r="I21" s="11" t="n">
        <v>30</v>
      </c>
      <c r="J21" s="11" t="n">
        <v>10</v>
      </c>
      <c r="K21" s="15" t="n">
        <v>0.95</v>
      </c>
      <c r="L21" s="11" t="n">
        <v>2</v>
      </c>
      <c r="M21" s="11" t="n">
        <v>1E-006</v>
      </c>
      <c r="N21" s="11"/>
    </row>
    <row r="22" customFormat="false" ht="15" hidden="false" customHeight="false" outlineLevel="0" collapsed="false">
      <c r="C22" s="0" t="str">
        <f aca="false">D21</f>
        <v>All_geno_95.vcf</v>
      </c>
      <c r="D22" s="10" t="s">
        <v>41</v>
      </c>
      <c r="H22" s="11" t="n">
        <v>0.05</v>
      </c>
      <c r="I22" s="11" t="n">
        <v>30</v>
      </c>
      <c r="J22" s="11" t="n">
        <v>10</v>
      </c>
      <c r="K22" s="11" t="n">
        <v>0.5</v>
      </c>
      <c r="L22" s="11" t="n">
        <v>2</v>
      </c>
      <c r="M22" s="11" t="n">
        <v>1E-006</v>
      </c>
      <c r="N22" s="11"/>
      <c r="O22" s="9" t="s">
        <v>42</v>
      </c>
    </row>
    <row r="23" customFormat="false" ht="15" hidden="false" customHeight="false" outlineLevel="0" collapsed="false">
      <c r="A23" s="12"/>
      <c r="B23" s="12"/>
      <c r="C23" s="12" t="s">
        <v>43</v>
      </c>
      <c r="D23" s="12"/>
      <c r="E23" s="12"/>
      <c r="F23" s="12"/>
      <c r="G23" s="12"/>
      <c r="H23" s="11" t="n">
        <v>0.05</v>
      </c>
      <c r="I23" s="11" t="n">
        <v>30</v>
      </c>
      <c r="J23" s="11" t="n">
        <v>10</v>
      </c>
      <c r="K23" s="11" t="n">
        <v>0.5</v>
      </c>
      <c r="L23" s="11" t="n">
        <v>2</v>
      </c>
      <c r="M23" s="11" t="n">
        <v>1E-006</v>
      </c>
      <c r="N23" s="11"/>
      <c r="O23" s="9"/>
    </row>
    <row r="24" customFormat="false" ht="15" hidden="false" customHeight="false" outlineLevel="0" collapsed="false">
      <c r="A24" s="12"/>
      <c r="B24" s="12"/>
      <c r="C24" s="12" t="s">
        <v>44</v>
      </c>
      <c r="D24" s="12"/>
      <c r="E24" s="12"/>
      <c r="F24" s="12"/>
      <c r="G24" s="12"/>
      <c r="H24" s="11" t="n">
        <v>0.05</v>
      </c>
      <c r="I24" s="11" t="n">
        <v>30</v>
      </c>
      <c r="J24" s="11" t="n">
        <v>10</v>
      </c>
      <c r="K24" s="11" t="n">
        <v>0.5</v>
      </c>
      <c r="L24" s="11" t="n">
        <v>2</v>
      </c>
      <c r="M24" s="11" t="n">
        <v>1E-006</v>
      </c>
      <c r="N24" s="11"/>
      <c r="O24" s="9"/>
    </row>
    <row r="25" customFormat="false" ht="15" hidden="false" customHeight="false" outlineLevel="0" collapsed="false">
      <c r="A25" s="12"/>
      <c r="B25" s="12"/>
      <c r="C25" s="12" t="s">
        <v>45</v>
      </c>
      <c r="D25" s="12"/>
      <c r="E25" s="12"/>
      <c r="F25" s="12"/>
      <c r="G25" s="12"/>
      <c r="H25" s="11" t="n">
        <v>0.05</v>
      </c>
      <c r="I25" s="11" t="n">
        <v>30</v>
      </c>
      <c r="J25" s="11" t="n">
        <v>10</v>
      </c>
      <c r="K25" s="11" t="n">
        <v>0.5</v>
      </c>
      <c r="L25" s="11" t="n">
        <v>2</v>
      </c>
      <c r="M25" s="11" t="n">
        <v>1E-006</v>
      </c>
    </row>
    <row r="26" customFormat="false" ht="15" hidden="false" customHeight="false" outlineLevel="0" collapsed="false">
      <c r="A26" s="0" t="n">
        <v>269</v>
      </c>
      <c r="B26" s="0" t="n">
        <v>4696</v>
      </c>
      <c r="C26" s="0" t="str">
        <f aca="false">D21</f>
        <v>All_geno_95.vcf</v>
      </c>
      <c r="D26" s="10" t="s">
        <v>46</v>
      </c>
      <c r="H26" s="11" t="n">
        <v>0.05</v>
      </c>
      <c r="I26" s="11" t="n">
        <v>30</v>
      </c>
      <c r="J26" s="11" t="n">
        <v>10</v>
      </c>
      <c r="K26" s="11" t="n">
        <v>0.5</v>
      </c>
      <c r="L26" s="11" t="n">
        <v>2</v>
      </c>
      <c r="M26" s="11" t="n">
        <v>1E-006</v>
      </c>
      <c r="N26" s="11"/>
      <c r="O26" s="9" t="s">
        <v>47</v>
      </c>
    </row>
    <row r="27" customFormat="false" ht="15" hidden="false" customHeight="false" outlineLevel="0" collapsed="false">
      <c r="A27" s="0" t="n">
        <v>269</v>
      </c>
      <c r="B27" s="0" t="n">
        <v>2769</v>
      </c>
      <c r="C27" s="0" t="str">
        <f aca="false">D26</f>
        <v>All_Het_Filt.vcf</v>
      </c>
      <c r="D27" s="10" t="s">
        <v>48</v>
      </c>
      <c r="F27" s="10" t="s">
        <v>49</v>
      </c>
      <c r="H27" s="11" t="n">
        <v>0.05</v>
      </c>
      <c r="I27" s="11" t="n">
        <v>30</v>
      </c>
      <c r="J27" s="11" t="n">
        <v>10</v>
      </c>
      <c r="K27" s="11" t="n">
        <v>0.5</v>
      </c>
      <c r="L27" s="11" t="n">
        <v>2</v>
      </c>
      <c r="M27" s="11" t="n">
        <v>1E-006</v>
      </c>
      <c r="N27" s="11"/>
      <c r="O27" s="9" t="s">
        <v>50</v>
      </c>
    </row>
    <row r="28" customFormat="false" ht="15" hidden="false" customHeight="false" outlineLevel="0" collapsed="false">
      <c r="A28" s="12"/>
      <c r="B28" s="12"/>
      <c r="C28" s="12" t="s">
        <v>51</v>
      </c>
      <c r="D28" s="12"/>
      <c r="E28" s="12"/>
      <c r="F28" s="12"/>
      <c r="G28" s="12"/>
      <c r="H28" s="11" t="n">
        <v>0.05</v>
      </c>
      <c r="I28" s="11" t="n">
        <v>30</v>
      </c>
      <c r="J28" s="11" t="n">
        <v>10</v>
      </c>
      <c r="K28" s="11" t="n">
        <v>0.5</v>
      </c>
      <c r="L28" s="11" t="n">
        <v>2</v>
      </c>
      <c r="M28" s="11" t="n">
        <v>1E-006</v>
      </c>
      <c r="N28" s="11"/>
      <c r="O28" s="9"/>
    </row>
    <row r="29" customFormat="false" ht="15" hidden="false" customHeight="false" outlineLevel="0" collapsed="false">
      <c r="A29" s="12"/>
      <c r="B29" s="12"/>
      <c r="C29" s="12" t="s">
        <v>52</v>
      </c>
      <c r="D29" s="12"/>
      <c r="E29" s="12"/>
      <c r="F29" s="12"/>
      <c r="G29" s="12"/>
      <c r="H29" s="11" t="n">
        <v>0.05</v>
      </c>
      <c r="I29" s="11" t="n">
        <v>30</v>
      </c>
      <c r="J29" s="11" t="n">
        <v>10</v>
      </c>
      <c r="K29" s="11" t="n">
        <v>0.5</v>
      </c>
      <c r="L29" s="11" t="n">
        <v>2</v>
      </c>
      <c r="M29" s="11" t="n">
        <v>1E-006</v>
      </c>
      <c r="N29" s="11"/>
      <c r="O29" s="9"/>
    </row>
    <row r="30" customFormat="false" ht="15" hidden="false" customHeight="false" outlineLevel="0" collapsed="false">
      <c r="A30" s="12"/>
      <c r="B30" s="12"/>
      <c r="C30" s="12" t="s">
        <v>53</v>
      </c>
      <c r="D30" s="12"/>
      <c r="E30" s="12"/>
      <c r="F30" s="12"/>
      <c r="G30" s="12"/>
      <c r="H30" s="11" t="n">
        <v>0.05</v>
      </c>
      <c r="I30" s="11" t="n">
        <v>30</v>
      </c>
      <c r="J30" s="11" t="n">
        <v>10</v>
      </c>
      <c r="K30" s="11" t="n">
        <v>0.5</v>
      </c>
      <c r="L30" s="11" t="n">
        <v>2</v>
      </c>
      <c r="M30" s="11" t="n">
        <v>1E-006</v>
      </c>
    </row>
    <row r="31" customFormat="false" ht="15" hidden="false" customHeight="false" outlineLevel="0" collapsed="false">
      <c r="A31" s="12"/>
      <c r="B31" s="12"/>
      <c r="C31" s="12" t="s">
        <v>54</v>
      </c>
      <c r="D31" s="12"/>
      <c r="E31" s="12"/>
      <c r="F31" s="12"/>
      <c r="G31" s="12"/>
      <c r="H31" s="11" t="n">
        <v>0.05</v>
      </c>
      <c r="I31" s="11" t="n">
        <v>30</v>
      </c>
      <c r="J31" s="11" t="n">
        <v>10</v>
      </c>
      <c r="K31" s="11" t="n">
        <v>0.5</v>
      </c>
      <c r="L31" s="11" t="n">
        <v>2</v>
      </c>
      <c r="M31" s="11" t="n">
        <v>1E-006</v>
      </c>
    </row>
    <row r="32" customFormat="false" ht="15" hidden="false" customHeight="false" outlineLevel="0" collapsed="false">
      <c r="A32" s="0" t="n">
        <v>269</v>
      </c>
      <c r="B32" s="0" t="n">
        <v>2765</v>
      </c>
      <c r="C32" s="0" t="str">
        <f aca="false">D27</f>
        <v>All_haplo.vcf</v>
      </c>
      <c r="D32" s="10" t="s">
        <v>55</v>
      </c>
      <c r="H32" s="11" t="n">
        <v>0.05</v>
      </c>
      <c r="I32" s="11" t="n">
        <v>30</v>
      </c>
      <c r="J32" s="11" t="n">
        <v>10</v>
      </c>
      <c r="K32" s="11" t="n">
        <v>0.5</v>
      </c>
      <c r="L32" s="11" t="n">
        <v>2</v>
      </c>
      <c r="M32" s="11" t="n">
        <v>1E-006</v>
      </c>
      <c r="O32" s="16" t="s">
        <v>56</v>
      </c>
    </row>
    <row r="33" customFormat="false" ht="15" hidden="false" customHeight="false" outlineLevel="0" collapsed="false">
      <c r="A33" s="0" t="n">
        <v>269</v>
      </c>
      <c r="B33" s="0" t="n">
        <v>2762</v>
      </c>
      <c r="C33" s="0" t="str">
        <f aca="false">D32</f>
        <v>HWE-removed.vcf</v>
      </c>
      <c r="D33" s="10" t="s">
        <v>57</v>
      </c>
      <c r="H33" s="11" t="n">
        <v>0.05</v>
      </c>
      <c r="I33" s="11" t="n">
        <v>30</v>
      </c>
      <c r="J33" s="11" t="n">
        <v>10</v>
      </c>
      <c r="K33" s="11" t="n">
        <v>0.5</v>
      </c>
      <c r="L33" s="11" t="n">
        <v>2</v>
      </c>
      <c r="M33" s="15" t="n">
        <v>0.001</v>
      </c>
    </row>
    <row r="34" customFormat="false" ht="15" hidden="false" customHeight="false" outlineLevel="0" collapsed="false">
      <c r="A34" s="0" t="n">
        <v>269</v>
      </c>
      <c r="B34" s="0" t="n">
        <v>2709</v>
      </c>
      <c r="C34" s="0" t="str">
        <f aca="false">D33</f>
        <v>HWE_rm_maf1.vcf</v>
      </c>
      <c r="D34" s="10" t="s">
        <v>58</v>
      </c>
      <c r="E34" s="0" t="s">
        <v>59</v>
      </c>
      <c r="F34" s="10"/>
      <c r="H34" s="11" t="n">
        <v>0.05</v>
      </c>
      <c r="I34" s="11" t="n">
        <v>30</v>
      </c>
      <c r="J34" s="11" t="n">
        <v>10</v>
      </c>
      <c r="K34" s="11" t="n">
        <v>0.5</v>
      </c>
      <c r="L34" s="11" t="n">
        <v>2</v>
      </c>
      <c r="M34" s="11" t="n">
        <v>0.001</v>
      </c>
      <c r="O34" s="9" t="s">
        <v>60</v>
      </c>
    </row>
    <row r="35" customFormat="false" ht="15" hidden="false" customHeight="false" outlineLevel="0" collapsed="false">
      <c r="A35" s="12"/>
      <c r="B35" s="12"/>
      <c r="C35" s="12" t="s">
        <v>61</v>
      </c>
      <c r="D35" s="12"/>
      <c r="E35" s="12" t="s">
        <v>62</v>
      </c>
      <c r="F35" s="12"/>
      <c r="G35" s="12"/>
      <c r="H35" s="11" t="n">
        <v>0.05</v>
      </c>
      <c r="I35" s="11" t="n">
        <v>30</v>
      </c>
      <c r="J35" s="11" t="n">
        <v>10</v>
      </c>
      <c r="K35" s="11" t="n">
        <v>0.5</v>
      </c>
      <c r="L35" s="11" t="n">
        <v>2</v>
      </c>
      <c r="M35" s="11" t="n">
        <v>0.001</v>
      </c>
    </row>
    <row r="36" customFormat="false" ht="15" hidden="false" customHeight="false" outlineLevel="0" collapsed="false">
      <c r="A36" s="12"/>
      <c r="B36" s="12"/>
      <c r="C36" s="12" t="s">
        <v>63</v>
      </c>
      <c r="D36" s="12"/>
      <c r="E36" s="12"/>
      <c r="F36" s="12"/>
      <c r="G36" s="12"/>
      <c r="H36" s="11" t="n">
        <v>0.05</v>
      </c>
      <c r="I36" s="11" t="n">
        <v>30</v>
      </c>
      <c r="J36" s="11" t="n">
        <v>10</v>
      </c>
      <c r="K36" s="11" t="n">
        <v>0.5</v>
      </c>
      <c r="L36" s="11" t="n">
        <v>2</v>
      </c>
      <c r="M36" s="11" t="n">
        <v>0.001</v>
      </c>
    </row>
    <row r="37" customFormat="false" ht="15" hidden="false" customHeight="false" outlineLevel="0" collapsed="false">
      <c r="A37" s="0" t="n">
        <v>254</v>
      </c>
      <c r="B37" s="0" t="n">
        <v>2555</v>
      </c>
      <c r="C37" s="0" t="s">
        <v>64</v>
      </c>
      <c r="H37" s="11" t="n">
        <v>0.05</v>
      </c>
      <c r="I37" s="11" t="n">
        <v>30</v>
      </c>
      <c r="J37" s="11" t="n">
        <v>10</v>
      </c>
      <c r="K37" s="11" t="n">
        <v>0.5</v>
      </c>
      <c r="L37" s="11" t="n">
        <v>2</v>
      </c>
      <c r="M37" s="11" t="n">
        <v>0.001</v>
      </c>
      <c r="O37" s="9" t="s">
        <v>65</v>
      </c>
    </row>
    <row r="38" customFormat="false" ht="15" hidden="false" customHeight="false" outlineLevel="0" collapsed="false">
      <c r="A38" s="0" t="n">
        <v>254</v>
      </c>
      <c r="C38" s="0" t="s">
        <v>66</v>
      </c>
      <c r="D38" s="10" t="s">
        <v>67</v>
      </c>
      <c r="H38" s="11" t="n">
        <v>0.05</v>
      </c>
      <c r="I38" s="11" t="n">
        <v>30</v>
      </c>
      <c r="J38" s="11" t="n">
        <v>10</v>
      </c>
      <c r="K38" s="11" t="n">
        <v>0.5</v>
      </c>
      <c r="L38" s="11" t="n">
        <v>2</v>
      </c>
      <c r="M38" s="11" t="n">
        <v>0.001</v>
      </c>
    </row>
    <row r="39" customFormat="false" ht="15" hidden="false" customHeight="false" outlineLevel="0" collapsed="false">
      <c r="A39" s="12"/>
      <c r="B39" s="12"/>
      <c r="C39" s="12" t="s">
        <v>68</v>
      </c>
      <c r="D39" s="12"/>
      <c r="E39" s="12"/>
      <c r="F39" s="12"/>
      <c r="G39" s="12"/>
      <c r="H39" s="11" t="n">
        <v>0.05</v>
      </c>
      <c r="I39" s="11" t="n">
        <v>30</v>
      </c>
      <c r="J39" s="11" t="n">
        <v>10</v>
      </c>
      <c r="K39" s="11" t="n">
        <v>0.5</v>
      </c>
      <c r="L39" s="11" t="n">
        <v>2</v>
      </c>
      <c r="M39" s="11" t="n">
        <v>0.001</v>
      </c>
    </row>
    <row r="40" customFormat="false" ht="15" hidden="false" customHeight="false" outlineLevel="0" collapsed="false">
      <c r="A40" s="0" t="n">
        <v>254</v>
      </c>
      <c r="C40" s="12" t="s">
        <v>69</v>
      </c>
      <c r="D40" s="0" t="s">
        <v>70</v>
      </c>
      <c r="H40" s="11" t="n">
        <v>0.05</v>
      </c>
      <c r="I40" s="11" t="n">
        <v>30</v>
      </c>
      <c r="J40" s="11" t="n">
        <v>10</v>
      </c>
      <c r="K40" s="11" t="n">
        <v>0.5</v>
      </c>
      <c r="L40" s="11" t="n">
        <v>2</v>
      </c>
      <c r="M40" s="11" t="n">
        <v>0.001</v>
      </c>
    </row>
    <row r="42" customFormat="false" ht="15" hidden="false" customHeight="false" outlineLevel="0" collapsed="false">
      <c r="O42" s="0" t="s">
        <v>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9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3" activeCellId="0" sqref="E33"/>
    </sheetView>
  </sheetViews>
  <sheetFormatPr defaultRowHeight="15" zeroHeight="false" outlineLevelRow="0" outlineLevelCol="0"/>
  <cols>
    <col collapsed="false" customWidth="true" hidden="false" outlineLevel="0" max="3" min="1" style="0" width="8.67"/>
    <col collapsed="false" customWidth="false" hidden="false" outlineLevel="0" max="4" min="4" style="0" width="11.42"/>
    <col collapsed="false" customWidth="true" hidden="false" outlineLevel="0" max="5" min="5" style="0" width="14.15"/>
    <col collapsed="false" customWidth="true" hidden="false" outlineLevel="0" max="6" min="6" style="0" width="11.86"/>
    <col collapsed="false" customWidth="true" hidden="false" outlineLevel="0" max="1025" min="7" style="0" width="8.67"/>
  </cols>
  <sheetData>
    <row r="1" customFormat="false" ht="15" hidden="false" customHeight="false" outlineLevel="0" collapsed="false">
      <c r="A1" s="0" t="s">
        <v>72</v>
      </c>
      <c r="B1" s="0" t="s">
        <v>73</v>
      </c>
    </row>
    <row r="2" customFormat="false" ht="15" hidden="false" customHeight="false" outlineLevel="0" collapsed="false">
      <c r="A2" s="0" t="n">
        <v>1</v>
      </c>
      <c r="B2" s="0" t="n">
        <v>92.8217</v>
      </c>
      <c r="D2" s="0" t="n">
        <v>5</v>
      </c>
      <c r="E2" s="0" t="n">
        <f aca="false" t="array" ref="E2:E65">FREQUENCY(B2:B10900,D2:D64)</f>
        <v>0</v>
      </c>
      <c r="H2" s="0" t="n">
        <f aca="false">MIN(B2:B10900)</f>
        <v>11.3427</v>
      </c>
    </row>
    <row r="3" customFormat="false" ht="15" hidden="false" customHeight="false" outlineLevel="0" collapsed="false">
      <c r="A3" s="0" t="n">
        <v>1</v>
      </c>
      <c r="B3" s="0" t="n">
        <v>92.8427</v>
      </c>
      <c r="D3" s="0" t="n">
        <f aca="false">D2+10</f>
        <v>15</v>
      </c>
      <c r="E3" s="0" t="n">
        <v>634</v>
      </c>
      <c r="H3" s="0" t="n">
        <f aca="false">MAX(B2:B10900)</f>
        <v>537.185</v>
      </c>
    </row>
    <row r="4" customFormat="false" ht="15" hidden="false" customHeight="false" outlineLevel="0" collapsed="false">
      <c r="A4" s="0" t="n">
        <v>1</v>
      </c>
      <c r="B4" s="0" t="n">
        <v>92.8427</v>
      </c>
      <c r="D4" s="0" t="n">
        <f aca="false">D3+10</f>
        <v>25</v>
      </c>
      <c r="E4" s="0" t="n">
        <v>1197</v>
      </c>
    </row>
    <row r="5" customFormat="false" ht="15" hidden="false" customHeight="false" outlineLevel="0" collapsed="false">
      <c r="A5" s="0" t="n">
        <v>1</v>
      </c>
      <c r="B5" s="0" t="n">
        <v>92.8427</v>
      </c>
      <c r="D5" s="0" t="n">
        <f aca="false">D4+10</f>
        <v>35</v>
      </c>
      <c r="E5" s="0" t="n">
        <v>956</v>
      </c>
    </row>
    <row r="6" customFormat="false" ht="15" hidden="false" customHeight="false" outlineLevel="0" collapsed="false">
      <c r="A6" s="0" t="n">
        <v>1</v>
      </c>
      <c r="B6" s="0" t="n">
        <v>92.8427</v>
      </c>
      <c r="D6" s="0" t="n">
        <f aca="false">D5+10</f>
        <v>45</v>
      </c>
      <c r="E6" s="0" t="n">
        <v>765</v>
      </c>
    </row>
    <row r="7" customFormat="false" ht="15" hidden="false" customHeight="false" outlineLevel="0" collapsed="false">
      <c r="A7" s="0" t="n">
        <v>1</v>
      </c>
      <c r="B7" s="0" t="n">
        <v>92.8427</v>
      </c>
      <c r="D7" s="0" t="n">
        <f aca="false">D6+10</f>
        <v>55</v>
      </c>
      <c r="E7" s="0" t="n">
        <v>697</v>
      </c>
    </row>
    <row r="8" customFormat="false" ht="15" hidden="false" customHeight="false" outlineLevel="0" collapsed="false">
      <c r="A8" s="0" t="n">
        <v>1</v>
      </c>
      <c r="B8" s="0" t="n">
        <v>92.8427</v>
      </c>
      <c r="D8" s="0" t="n">
        <f aca="false">D7+10</f>
        <v>65</v>
      </c>
      <c r="E8" s="0" t="n">
        <v>645</v>
      </c>
    </row>
    <row r="9" customFormat="false" ht="15" hidden="false" customHeight="false" outlineLevel="0" collapsed="false">
      <c r="A9" s="0" t="n">
        <v>1</v>
      </c>
      <c r="B9" s="0" t="n">
        <v>92.8322</v>
      </c>
      <c r="D9" s="0" t="n">
        <f aca="false">D8+10</f>
        <v>75</v>
      </c>
      <c r="E9" s="0" t="n">
        <v>658</v>
      </c>
    </row>
    <row r="10" customFormat="false" ht="15" hidden="false" customHeight="false" outlineLevel="0" collapsed="false">
      <c r="A10" s="0" t="n">
        <v>1</v>
      </c>
      <c r="B10" s="0" t="n">
        <v>92.8287</v>
      </c>
      <c r="D10" s="0" t="n">
        <f aca="false">D9+10</f>
        <v>85</v>
      </c>
      <c r="E10" s="0" t="n">
        <v>629</v>
      </c>
    </row>
    <row r="11" customFormat="false" ht="15" hidden="false" customHeight="false" outlineLevel="0" collapsed="false">
      <c r="A11" s="0" t="n">
        <v>1</v>
      </c>
      <c r="B11" s="0" t="n">
        <v>92.8322</v>
      </c>
      <c r="D11" s="0" t="n">
        <f aca="false">D10+10</f>
        <v>95</v>
      </c>
      <c r="E11" s="0" t="n">
        <v>633</v>
      </c>
    </row>
    <row r="12" customFormat="false" ht="15" hidden="false" customHeight="false" outlineLevel="0" collapsed="false">
      <c r="A12" s="0" t="n">
        <v>1</v>
      </c>
      <c r="B12" s="0" t="n">
        <v>92.8147</v>
      </c>
      <c r="D12" s="0" t="n">
        <f aca="false">D11+10</f>
        <v>105</v>
      </c>
      <c r="E12" s="0" t="n">
        <v>536</v>
      </c>
    </row>
    <row r="13" customFormat="false" ht="15" hidden="false" customHeight="false" outlineLevel="0" collapsed="false">
      <c r="A13" s="0" t="n">
        <v>1</v>
      </c>
      <c r="B13" s="0" t="n">
        <v>113.647</v>
      </c>
      <c r="D13" s="0" t="n">
        <f aca="false">D12+10</f>
        <v>115</v>
      </c>
      <c r="E13" s="0" t="n">
        <v>633</v>
      </c>
    </row>
    <row r="14" customFormat="false" ht="15" hidden="false" customHeight="false" outlineLevel="0" collapsed="false">
      <c r="A14" s="0" t="n">
        <v>1</v>
      </c>
      <c r="B14" s="0" t="n">
        <v>122.192</v>
      </c>
      <c r="D14" s="0" t="n">
        <f aca="false">D13+10</f>
        <v>125</v>
      </c>
      <c r="E14" s="0" t="n">
        <v>695</v>
      </c>
    </row>
    <row r="15" customFormat="false" ht="15" hidden="false" customHeight="false" outlineLevel="0" collapsed="false">
      <c r="A15" s="0" t="n">
        <v>1</v>
      </c>
      <c r="B15" s="0" t="n">
        <v>106.986</v>
      </c>
      <c r="D15" s="0" t="n">
        <f aca="false">D14+10</f>
        <v>135</v>
      </c>
      <c r="E15" s="0" t="n">
        <v>767</v>
      </c>
    </row>
    <row r="16" customFormat="false" ht="15" hidden="false" customHeight="false" outlineLevel="0" collapsed="false">
      <c r="A16" s="0" t="n">
        <v>1</v>
      </c>
      <c r="B16" s="0" t="n">
        <v>374.444</v>
      </c>
      <c r="D16" s="0" t="n">
        <f aca="false">D15+10</f>
        <v>145</v>
      </c>
      <c r="E16" s="0" t="n">
        <v>696</v>
      </c>
    </row>
    <row r="17" customFormat="false" ht="15" hidden="false" customHeight="false" outlineLevel="0" collapsed="false">
      <c r="A17" s="0" t="n">
        <v>1</v>
      </c>
      <c r="B17" s="0" t="n">
        <v>356.084</v>
      </c>
      <c r="D17" s="0" t="n">
        <f aca="false">D16+10</f>
        <v>155</v>
      </c>
      <c r="E17" s="0" t="n">
        <v>248</v>
      </c>
    </row>
    <row r="18" customFormat="false" ht="15" hidden="false" customHeight="false" outlineLevel="0" collapsed="false">
      <c r="A18" s="0" t="n">
        <v>1</v>
      </c>
      <c r="B18" s="0" t="n">
        <v>373.818</v>
      </c>
      <c r="D18" s="0" t="n">
        <f aca="false">D17+10</f>
        <v>165</v>
      </c>
      <c r="E18" s="0" t="n">
        <v>127</v>
      </c>
    </row>
    <row r="19" customFormat="false" ht="15" hidden="false" customHeight="false" outlineLevel="0" collapsed="false">
      <c r="A19" s="0" t="n">
        <v>1</v>
      </c>
      <c r="B19" s="0" t="n">
        <v>374.035</v>
      </c>
      <c r="D19" s="0" t="n">
        <f aca="false">D18+10</f>
        <v>175</v>
      </c>
      <c r="E19" s="0" t="n">
        <v>55</v>
      </c>
    </row>
    <row r="20" customFormat="false" ht="15" hidden="false" customHeight="false" outlineLevel="0" collapsed="false">
      <c r="A20" s="0" t="n">
        <v>1</v>
      </c>
      <c r="B20" s="0" t="n">
        <v>374.199</v>
      </c>
      <c r="D20" s="0" t="n">
        <f aca="false">D19+10</f>
        <v>185</v>
      </c>
      <c r="E20" s="0" t="n">
        <v>15</v>
      </c>
    </row>
    <row r="21" customFormat="false" ht="15" hidden="false" customHeight="false" outlineLevel="0" collapsed="false">
      <c r="A21" s="0" t="n">
        <v>1</v>
      </c>
      <c r="B21" s="0" t="n">
        <v>374.227</v>
      </c>
      <c r="D21" s="0" t="n">
        <f aca="false">D20+10</f>
        <v>195</v>
      </c>
      <c r="E21" s="0" t="n">
        <v>17</v>
      </c>
    </row>
    <row r="22" customFormat="false" ht="15" hidden="false" customHeight="false" outlineLevel="0" collapsed="false">
      <c r="A22" s="0" t="n">
        <v>1</v>
      </c>
      <c r="B22" s="0" t="n">
        <v>374.196</v>
      </c>
      <c r="D22" s="0" t="n">
        <f aca="false">D21+10</f>
        <v>205</v>
      </c>
      <c r="E22" s="0" t="n">
        <v>42</v>
      </c>
    </row>
    <row r="23" customFormat="false" ht="15" hidden="false" customHeight="false" outlineLevel="0" collapsed="false">
      <c r="A23" s="0" t="n">
        <v>1</v>
      </c>
      <c r="B23" s="0" t="n">
        <v>373.976</v>
      </c>
      <c r="D23" s="0" t="n">
        <f aca="false">D22+10</f>
        <v>215</v>
      </c>
      <c r="E23" s="0" t="n">
        <v>29</v>
      </c>
    </row>
    <row r="24" customFormat="false" ht="15" hidden="false" customHeight="false" outlineLevel="0" collapsed="false">
      <c r="A24" s="0" t="n">
        <v>1</v>
      </c>
      <c r="B24" s="0" t="n">
        <v>373.689</v>
      </c>
      <c r="D24" s="0" t="n">
        <f aca="false">D23+10</f>
        <v>225</v>
      </c>
      <c r="E24" s="0" t="n">
        <v>10</v>
      </c>
    </row>
    <row r="25" customFormat="false" ht="15" hidden="false" customHeight="false" outlineLevel="0" collapsed="false">
      <c r="A25" s="0" t="n">
        <v>1</v>
      </c>
      <c r="B25" s="0" t="n">
        <v>373.643</v>
      </c>
      <c r="D25" s="0" t="n">
        <f aca="false">D24+10</f>
        <v>235</v>
      </c>
      <c r="E25" s="0" t="n">
        <v>22</v>
      </c>
    </row>
    <row r="26" customFormat="false" ht="15" hidden="false" customHeight="false" outlineLevel="0" collapsed="false">
      <c r="A26" s="0" t="n">
        <v>1</v>
      </c>
      <c r="B26" s="0" t="n">
        <v>149.661</v>
      </c>
      <c r="D26" s="0" t="n">
        <f aca="false">D25+10</f>
        <v>245</v>
      </c>
      <c r="E26" s="0" t="n">
        <v>23</v>
      </c>
    </row>
    <row r="27" customFormat="false" ht="15" hidden="false" customHeight="false" outlineLevel="0" collapsed="false">
      <c r="A27" s="0" t="n">
        <v>1</v>
      </c>
      <c r="B27" s="0" t="n">
        <v>149.647</v>
      </c>
      <c r="D27" s="0" t="n">
        <f aca="false">D26+10</f>
        <v>255</v>
      </c>
      <c r="E27" s="0" t="n">
        <v>14</v>
      </c>
    </row>
    <row r="28" customFormat="false" ht="15" hidden="false" customHeight="false" outlineLevel="0" collapsed="false">
      <c r="A28" s="0" t="n">
        <v>1</v>
      </c>
      <c r="B28" s="0" t="n">
        <v>14.3636</v>
      </c>
      <c r="D28" s="0" t="n">
        <f aca="false">D27+10</f>
        <v>265</v>
      </c>
      <c r="E28" s="0" t="n">
        <v>7</v>
      </c>
    </row>
    <row r="29" customFormat="false" ht="15" hidden="false" customHeight="false" outlineLevel="0" collapsed="false">
      <c r="A29" s="0" t="n">
        <v>1</v>
      </c>
      <c r="B29" s="0" t="n">
        <v>24.4825</v>
      </c>
      <c r="D29" s="0" t="n">
        <f aca="false">D28+10</f>
        <v>275</v>
      </c>
      <c r="E29" s="0" t="n">
        <v>25</v>
      </c>
    </row>
    <row r="30" customFormat="false" ht="15" hidden="false" customHeight="false" outlineLevel="0" collapsed="false">
      <c r="A30" s="0" t="n">
        <v>1</v>
      </c>
      <c r="B30" s="0" t="n">
        <v>24.479</v>
      </c>
      <c r="D30" s="0" t="n">
        <f aca="false">D29+10</f>
        <v>285</v>
      </c>
      <c r="E30" s="0" t="n">
        <v>7</v>
      </c>
    </row>
    <row r="31" customFormat="false" ht="15" hidden="false" customHeight="false" outlineLevel="0" collapsed="false">
      <c r="A31" s="0" t="n">
        <v>1</v>
      </c>
      <c r="B31" s="0" t="n">
        <v>218.371</v>
      </c>
      <c r="D31" s="0" t="n">
        <f aca="false">D30+10</f>
        <v>295</v>
      </c>
      <c r="E31" s="0" t="n">
        <v>10</v>
      </c>
    </row>
    <row r="32" customFormat="false" ht="15" hidden="false" customHeight="false" outlineLevel="0" collapsed="false">
      <c r="A32" s="0" t="n">
        <v>1</v>
      </c>
      <c r="B32" s="0" t="n">
        <v>98.3462</v>
      </c>
      <c r="D32" s="0" t="n">
        <f aca="false">D31+10</f>
        <v>305</v>
      </c>
      <c r="E32" s="0" t="n">
        <v>0</v>
      </c>
    </row>
    <row r="33" customFormat="false" ht="15" hidden="false" customHeight="false" outlineLevel="0" collapsed="false">
      <c r="A33" s="0" t="n">
        <v>1</v>
      </c>
      <c r="B33" s="0" t="n">
        <v>98.0664</v>
      </c>
      <c r="D33" s="0" t="n">
        <f aca="false">D32+10</f>
        <v>315</v>
      </c>
      <c r="E33" s="0" t="n">
        <v>0</v>
      </c>
    </row>
    <row r="34" customFormat="false" ht="15" hidden="false" customHeight="false" outlineLevel="0" collapsed="false">
      <c r="A34" s="0" t="n">
        <v>1</v>
      </c>
      <c r="B34" s="0" t="n">
        <v>98.3671</v>
      </c>
      <c r="D34" s="0" t="n">
        <f aca="false">D33+10</f>
        <v>325</v>
      </c>
      <c r="E34" s="0" t="n">
        <v>5</v>
      </c>
    </row>
    <row r="35" customFormat="false" ht="15" hidden="false" customHeight="false" outlineLevel="0" collapsed="false">
      <c r="A35" s="0" t="n">
        <v>1</v>
      </c>
      <c r="B35" s="0" t="n">
        <v>137.71</v>
      </c>
      <c r="D35" s="0" t="n">
        <f aca="false">D34+10</f>
        <v>335</v>
      </c>
      <c r="E35" s="0" t="n">
        <v>6</v>
      </c>
    </row>
    <row r="36" customFormat="false" ht="15" hidden="false" customHeight="false" outlineLevel="0" collapsed="false">
      <c r="A36" s="0" t="n">
        <v>1</v>
      </c>
      <c r="B36" s="0" t="n">
        <v>270.283</v>
      </c>
      <c r="D36" s="0" t="n">
        <f aca="false">D35+10</f>
        <v>345</v>
      </c>
      <c r="E36" s="0" t="n">
        <v>0</v>
      </c>
    </row>
    <row r="37" customFormat="false" ht="15" hidden="false" customHeight="false" outlineLevel="0" collapsed="false">
      <c r="A37" s="0" t="n">
        <v>1</v>
      </c>
      <c r="B37" s="0" t="n">
        <v>269.825</v>
      </c>
      <c r="D37" s="0" t="n">
        <f aca="false">D36+10</f>
        <v>355</v>
      </c>
      <c r="E37" s="0" t="n">
        <v>8</v>
      </c>
    </row>
    <row r="38" customFormat="false" ht="15" hidden="false" customHeight="false" outlineLevel="0" collapsed="false">
      <c r="A38" s="0" t="n">
        <v>1</v>
      </c>
      <c r="B38" s="0" t="n">
        <v>195.703</v>
      </c>
      <c r="D38" s="0" t="n">
        <f aca="false">D37+10</f>
        <v>365</v>
      </c>
      <c r="E38" s="0" t="n">
        <v>11</v>
      </c>
    </row>
    <row r="39" customFormat="false" ht="15" hidden="false" customHeight="false" outlineLevel="0" collapsed="false">
      <c r="A39" s="0" t="n">
        <v>1</v>
      </c>
      <c r="B39" s="0" t="n">
        <v>58.1119</v>
      </c>
      <c r="D39" s="0" t="n">
        <f aca="false">D38+10</f>
        <v>375</v>
      </c>
      <c r="E39" s="0" t="n">
        <v>10</v>
      </c>
    </row>
    <row r="40" customFormat="false" ht="15" hidden="false" customHeight="false" outlineLevel="0" collapsed="false">
      <c r="A40" s="0" t="n">
        <v>1</v>
      </c>
      <c r="B40" s="0" t="n">
        <v>58.1119</v>
      </c>
      <c r="D40" s="0" t="n">
        <f aca="false">D39+10</f>
        <v>385</v>
      </c>
      <c r="E40" s="0" t="n">
        <v>8</v>
      </c>
    </row>
    <row r="41" customFormat="false" ht="15" hidden="false" customHeight="false" outlineLevel="0" collapsed="false">
      <c r="A41" s="0" t="n">
        <v>1</v>
      </c>
      <c r="B41" s="0" t="n">
        <v>58.1119</v>
      </c>
      <c r="D41" s="0" t="n">
        <f aca="false">D40+10</f>
        <v>395</v>
      </c>
      <c r="E41" s="0" t="n">
        <v>2</v>
      </c>
    </row>
    <row r="42" customFormat="false" ht="15" hidden="false" customHeight="false" outlineLevel="0" collapsed="false">
      <c r="A42" s="0" t="n">
        <v>1</v>
      </c>
      <c r="B42" s="0" t="n">
        <v>50.0559</v>
      </c>
      <c r="D42" s="0" t="n">
        <f aca="false">D41+10</f>
        <v>405</v>
      </c>
      <c r="E42" s="0" t="n">
        <v>7</v>
      </c>
    </row>
    <row r="43" customFormat="false" ht="15" hidden="false" customHeight="false" outlineLevel="0" collapsed="false">
      <c r="A43" s="0" t="n">
        <v>1</v>
      </c>
      <c r="B43" s="0" t="n">
        <v>50.0594</v>
      </c>
      <c r="D43" s="0" t="n">
        <f aca="false">D42+10</f>
        <v>415</v>
      </c>
      <c r="E43" s="0" t="n">
        <v>0</v>
      </c>
    </row>
    <row r="44" customFormat="false" ht="15" hidden="false" customHeight="false" outlineLevel="0" collapsed="false">
      <c r="A44" s="0" t="n">
        <v>1</v>
      </c>
      <c r="B44" s="0" t="n">
        <v>38.7308</v>
      </c>
      <c r="D44" s="0" t="n">
        <f aca="false">D43+10</f>
        <v>425</v>
      </c>
      <c r="E44" s="0" t="n">
        <v>3</v>
      </c>
    </row>
    <row r="45" customFormat="false" ht="15" hidden="false" customHeight="false" outlineLevel="0" collapsed="false">
      <c r="A45" s="0" t="n">
        <v>1</v>
      </c>
      <c r="B45" s="0" t="n">
        <v>168.86</v>
      </c>
      <c r="D45" s="0" t="n">
        <f aca="false">D44+10</f>
        <v>435</v>
      </c>
      <c r="E45" s="0" t="n">
        <v>16</v>
      </c>
    </row>
    <row r="46" customFormat="false" ht="15" hidden="false" customHeight="false" outlineLevel="0" collapsed="false">
      <c r="A46" s="0" t="n">
        <v>1</v>
      </c>
      <c r="B46" s="0" t="n">
        <v>168.832</v>
      </c>
      <c r="D46" s="0" t="n">
        <f aca="false">D45+10</f>
        <v>445</v>
      </c>
      <c r="E46" s="0" t="n">
        <v>6</v>
      </c>
    </row>
    <row r="47" customFormat="false" ht="15" hidden="false" customHeight="false" outlineLevel="0" collapsed="false">
      <c r="A47" s="0" t="n">
        <v>1</v>
      </c>
      <c r="B47" s="0" t="n">
        <v>168.832</v>
      </c>
      <c r="D47" s="0" t="n">
        <f aca="false">D46+10</f>
        <v>455</v>
      </c>
      <c r="E47" s="0" t="n">
        <v>1</v>
      </c>
    </row>
    <row r="48" customFormat="false" ht="15" hidden="false" customHeight="false" outlineLevel="0" collapsed="false">
      <c r="A48" s="0" t="n">
        <v>1</v>
      </c>
      <c r="B48" s="0" t="n">
        <v>168.808</v>
      </c>
      <c r="D48" s="0" t="n">
        <f aca="false">D47+10</f>
        <v>465</v>
      </c>
      <c r="E48" s="0" t="n">
        <v>1</v>
      </c>
    </row>
    <row r="49" customFormat="false" ht="15" hidden="false" customHeight="false" outlineLevel="0" collapsed="false">
      <c r="A49" s="0" t="n">
        <v>1</v>
      </c>
      <c r="B49" s="0" t="n">
        <v>94.1573</v>
      </c>
      <c r="D49" s="0" t="n">
        <f aca="false">D48+10</f>
        <v>475</v>
      </c>
      <c r="E49" s="0" t="n">
        <v>2</v>
      </c>
    </row>
    <row r="50" customFormat="false" ht="15" hidden="false" customHeight="false" outlineLevel="0" collapsed="false">
      <c r="A50" s="0" t="n">
        <v>1</v>
      </c>
      <c r="B50" s="0" t="n">
        <v>94.1573</v>
      </c>
      <c r="D50" s="0" t="n">
        <f aca="false">D49+10</f>
        <v>485</v>
      </c>
      <c r="E50" s="0" t="n">
        <v>1</v>
      </c>
    </row>
    <row r="51" customFormat="false" ht="15" hidden="false" customHeight="false" outlineLevel="0" collapsed="false">
      <c r="A51" s="0" t="n">
        <v>1</v>
      </c>
      <c r="B51" s="0" t="n">
        <v>20.8322</v>
      </c>
      <c r="D51" s="0" t="n">
        <f aca="false">D50+10</f>
        <v>495</v>
      </c>
      <c r="E51" s="0" t="n">
        <v>7</v>
      </c>
    </row>
    <row r="52" customFormat="false" ht="15" hidden="false" customHeight="false" outlineLevel="0" collapsed="false">
      <c r="A52" s="0" t="n">
        <v>1</v>
      </c>
      <c r="B52" s="0" t="n">
        <v>40.6329</v>
      </c>
      <c r="D52" s="0" t="n">
        <f aca="false">D51+10</f>
        <v>505</v>
      </c>
      <c r="E52" s="0" t="n">
        <v>0</v>
      </c>
    </row>
    <row r="53" customFormat="false" ht="15" hidden="false" customHeight="false" outlineLevel="0" collapsed="false">
      <c r="A53" s="0" t="n">
        <v>1</v>
      </c>
      <c r="B53" s="0" t="n">
        <v>99.5245</v>
      </c>
      <c r="D53" s="0" t="n">
        <f aca="false">D52+10</f>
        <v>515</v>
      </c>
      <c r="E53" s="0" t="n">
        <v>1</v>
      </c>
    </row>
    <row r="54" customFormat="false" ht="15" hidden="false" customHeight="false" outlineLevel="0" collapsed="false">
      <c r="A54" s="0" t="n">
        <v>1</v>
      </c>
      <c r="B54" s="0" t="n">
        <v>33.1189</v>
      </c>
      <c r="D54" s="0" t="n">
        <f aca="false">D53+10</f>
        <v>525</v>
      </c>
      <c r="E54" s="0" t="n">
        <v>7</v>
      </c>
    </row>
    <row r="55" customFormat="false" ht="15" hidden="false" customHeight="false" outlineLevel="0" collapsed="false">
      <c r="A55" s="0" t="n">
        <v>1</v>
      </c>
      <c r="B55" s="0" t="n">
        <v>33.1224</v>
      </c>
      <c r="D55" s="0" t="n">
        <f aca="false">D54+10</f>
        <v>535</v>
      </c>
      <c r="E55" s="0" t="n">
        <v>3</v>
      </c>
    </row>
    <row r="56" customFormat="false" ht="15" hidden="false" customHeight="false" outlineLevel="0" collapsed="false">
      <c r="A56" s="0" t="n">
        <v>1</v>
      </c>
      <c r="B56" s="0" t="n">
        <v>33.1294</v>
      </c>
      <c r="D56" s="0" t="n">
        <f aca="false">D55+10</f>
        <v>545</v>
      </c>
      <c r="E56" s="0" t="n">
        <v>2</v>
      </c>
    </row>
    <row r="57" customFormat="false" ht="15" hidden="false" customHeight="false" outlineLevel="0" collapsed="false">
      <c r="A57" s="0" t="n">
        <v>1</v>
      </c>
      <c r="B57" s="0" t="n">
        <v>33.1154</v>
      </c>
      <c r="D57" s="0" t="n">
        <f aca="false">D56+10</f>
        <v>555</v>
      </c>
      <c r="E57" s="0" t="n">
        <v>0</v>
      </c>
      <c r="K57" s="17" t="n">
        <v>170</v>
      </c>
    </row>
    <row r="58" customFormat="false" ht="15" hidden="false" customHeight="false" outlineLevel="0" collapsed="false">
      <c r="A58" s="0" t="n">
        <v>1</v>
      </c>
      <c r="B58" s="0" t="n">
        <v>98.4545</v>
      </c>
      <c r="D58" s="0" t="n">
        <f aca="false">D57+10</f>
        <v>565</v>
      </c>
      <c r="E58" s="0" t="n">
        <v>0</v>
      </c>
    </row>
    <row r="59" customFormat="false" ht="15" hidden="false" customHeight="false" outlineLevel="0" collapsed="false">
      <c r="A59" s="0" t="n">
        <v>1</v>
      </c>
      <c r="B59" s="0" t="n">
        <v>141.78</v>
      </c>
      <c r="D59" s="0" t="n">
        <f aca="false">D58+10</f>
        <v>575</v>
      </c>
      <c r="E59" s="0" t="n">
        <v>0</v>
      </c>
    </row>
    <row r="60" customFormat="false" ht="15" hidden="false" customHeight="false" outlineLevel="0" collapsed="false">
      <c r="A60" s="0" t="n">
        <v>1</v>
      </c>
      <c r="B60" s="0" t="n">
        <v>91.8322</v>
      </c>
      <c r="D60" s="0" t="n">
        <f aca="false">D59+10</f>
        <v>585</v>
      </c>
      <c r="E60" s="0" t="n">
        <v>0</v>
      </c>
    </row>
    <row r="61" customFormat="false" ht="15" hidden="false" customHeight="false" outlineLevel="0" collapsed="false">
      <c r="A61" s="0" t="n">
        <v>1</v>
      </c>
      <c r="B61" s="0" t="n">
        <v>91.8287</v>
      </c>
      <c r="D61" s="0" t="n">
        <f aca="false">D60+10</f>
        <v>595</v>
      </c>
      <c r="E61" s="0" t="n">
        <v>0</v>
      </c>
    </row>
    <row r="62" customFormat="false" ht="15" hidden="false" customHeight="false" outlineLevel="0" collapsed="false">
      <c r="A62" s="0" t="n">
        <v>1</v>
      </c>
      <c r="B62" s="0" t="n">
        <v>137.696</v>
      </c>
      <c r="D62" s="0" t="n">
        <f aca="false">D61+10</f>
        <v>605</v>
      </c>
      <c r="E62" s="0" t="n">
        <v>0</v>
      </c>
    </row>
    <row r="63" customFormat="false" ht="15" hidden="false" customHeight="false" outlineLevel="0" collapsed="false">
      <c r="A63" s="0" t="n">
        <v>1</v>
      </c>
      <c r="B63" s="0" t="n">
        <v>31.7727</v>
      </c>
      <c r="D63" s="0" t="n">
        <f aca="false">D62+10</f>
        <v>615</v>
      </c>
      <c r="E63" s="0" t="n">
        <v>0</v>
      </c>
    </row>
    <row r="64" customFormat="false" ht="15" hidden="false" customHeight="false" outlineLevel="0" collapsed="false">
      <c r="A64" s="0" t="n">
        <v>1</v>
      </c>
      <c r="B64" s="0" t="n">
        <v>31.7587</v>
      </c>
      <c r="D64" s="0" t="n">
        <f aca="false">D63+10</f>
        <v>625</v>
      </c>
      <c r="E64" s="0" t="n">
        <v>0</v>
      </c>
    </row>
    <row r="65" customFormat="false" ht="15" hidden="false" customHeight="false" outlineLevel="0" collapsed="false">
      <c r="A65" s="0" t="n">
        <v>1</v>
      </c>
      <c r="B65" s="0" t="n">
        <v>136.031</v>
      </c>
      <c r="D65" s="0" t="n">
        <f aca="false">D64+10</f>
        <v>635</v>
      </c>
      <c r="E65" s="0" t="n">
        <v>0</v>
      </c>
    </row>
    <row r="66" customFormat="false" ht="15" hidden="false" customHeight="false" outlineLevel="0" collapsed="false">
      <c r="A66" s="0" t="n">
        <v>1</v>
      </c>
      <c r="B66" s="0" t="n">
        <v>136.031</v>
      </c>
    </row>
    <row r="67" customFormat="false" ht="15" hidden="false" customHeight="false" outlineLevel="0" collapsed="false">
      <c r="A67" s="0" t="n">
        <v>1</v>
      </c>
      <c r="B67" s="0" t="n">
        <v>136.031</v>
      </c>
    </row>
    <row r="68" customFormat="false" ht="15" hidden="false" customHeight="false" outlineLevel="0" collapsed="false">
      <c r="A68" s="0" t="n">
        <v>1</v>
      </c>
      <c r="B68" s="0" t="n">
        <v>136.031</v>
      </c>
    </row>
    <row r="69" customFormat="false" ht="15" hidden="false" customHeight="false" outlineLevel="0" collapsed="false">
      <c r="A69" s="0" t="n">
        <v>1</v>
      </c>
      <c r="B69" s="0" t="n">
        <v>27.958</v>
      </c>
    </row>
    <row r="70" customFormat="false" ht="15" hidden="false" customHeight="false" outlineLevel="0" collapsed="false">
      <c r="A70" s="0" t="n">
        <v>1</v>
      </c>
      <c r="B70" s="0" t="n">
        <v>371.388</v>
      </c>
    </row>
    <row r="71" customFormat="false" ht="15" hidden="false" customHeight="false" outlineLevel="0" collapsed="false">
      <c r="A71" s="0" t="n">
        <v>1</v>
      </c>
      <c r="B71" s="0" t="n">
        <v>376.196</v>
      </c>
    </row>
    <row r="72" customFormat="false" ht="15" hidden="false" customHeight="false" outlineLevel="0" collapsed="false">
      <c r="A72" s="0" t="n">
        <v>1</v>
      </c>
      <c r="B72" s="0" t="n">
        <v>30.1888</v>
      </c>
    </row>
    <row r="73" customFormat="false" ht="15" hidden="false" customHeight="false" outlineLevel="0" collapsed="false">
      <c r="A73" s="0" t="n">
        <v>1</v>
      </c>
      <c r="B73" s="0" t="n">
        <v>30.1713</v>
      </c>
    </row>
    <row r="74" customFormat="false" ht="15" hidden="false" customHeight="false" outlineLevel="0" collapsed="false">
      <c r="A74" s="0" t="n">
        <v>1</v>
      </c>
      <c r="B74" s="0" t="n">
        <v>28.6748</v>
      </c>
    </row>
    <row r="75" customFormat="false" ht="15" hidden="false" customHeight="false" outlineLevel="0" collapsed="false">
      <c r="A75" s="0" t="n">
        <v>1</v>
      </c>
      <c r="B75" s="0" t="n">
        <v>12.4965</v>
      </c>
    </row>
    <row r="76" customFormat="false" ht="15" hidden="false" customHeight="false" outlineLevel="0" collapsed="false">
      <c r="A76" s="0" t="n">
        <v>1</v>
      </c>
      <c r="B76" s="0" t="n">
        <v>204.993</v>
      </c>
    </row>
    <row r="77" customFormat="false" ht="15" hidden="false" customHeight="false" outlineLevel="0" collapsed="false">
      <c r="A77" s="0" t="n">
        <v>1</v>
      </c>
      <c r="B77" s="0" t="n">
        <v>122.175</v>
      </c>
    </row>
    <row r="78" customFormat="false" ht="15" hidden="false" customHeight="false" outlineLevel="0" collapsed="false">
      <c r="A78" s="0" t="n">
        <v>1</v>
      </c>
      <c r="B78" s="0" t="n">
        <v>14.3986</v>
      </c>
    </row>
    <row r="79" customFormat="false" ht="15" hidden="false" customHeight="false" outlineLevel="0" collapsed="false">
      <c r="A79" s="0" t="n">
        <v>1</v>
      </c>
      <c r="B79" s="0" t="n">
        <v>16.493</v>
      </c>
    </row>
    <row r="80" customFormat="false" ht="15" hidden="false" customHeight="false" outlineLevel="0" collapsed="false">
      <c r="A80" s="0" t="n">
        <v>1</v>
      </c>
      <c r="B80" s="0" t="n">
        <v>15.8951</v>
      </c>
    </row>
    <row r="81" customFormat="false" ht="15" hidden="false" customHeight="false" outlineLevel="0" collapsed="false">
      <c r="A81" s="0" t="n">
        <v>1</v>
      </c>
      <c r="B81" s="0" t="n">
        <v>19.7552</v>
      </c>
    </row>
    <row r="82" customFormat="false" ht="15" hidden="false" customHeight="false" outlineLevel="0" collapsed="false">
      <c r="A82" s="0" t="n">
        <v>1</v>
      </c>
      <c r="B82" s="0" t="n">
        <v>159.72</v>
      </c>
    </row>
    <row r="83" customFormat="false" ht="15" hidden="false" customHeight="false" outlineLevel="0" collapsed="false">
      <c r="A83" s="0" t="n">
        <v>1</v>
      </c>
      <c r="B83" s="0" t="n">
        <v>79.0734</v>
      </c>
    </row>
    <row r="84" customFormat="false" ht="15" hidden="false" customHeight="false" outlineLevel="0" collapsed="false">
      <c r="A84" s="0" t="n">
        <v>1</v>
      </c>
      <c r="B84" s="0" t="n">
        <v>16.3741</v>
      </c>
    </row>
    <row r="85" customFormat="false" ht="15" hidden="false" customHeight="false" outlineLevel="0" collapsed="false">
      <c r="A85" s="0" t="n">
        <v>1</v>
      </c>
      <c r="B85" s="0" t="n">
        <v>16.3741</v>
      </c>
    </row>
    <row r="86" customFormat="false" ht="15" hidden="false" customHeight="false" outlineLevel="0" collapsed="false">
      <c r="A86" s="0" t="n">
        <v>1</v>
      </c>
      <c r="B86" s="0" t="n">
        <v>16.3741</v>
      </c>
    </row>
    <row r="87" customFormat="false" ht="15" hidden="false" customHeight="false" outlineLevel="0" collapsed="false">
      <c r="A87" s="0" t="n">
        <v>1</v>
      </c>
      <c r="B87" s="0" t="n">
        <v>159.598</v>
      </c>
    </row>
    <row r="88" customFormat="false" ht="15" hidden="false" customHeight="false" outlineLevel="0" collapsed="false">
      <c r="A88" s="0" t="n">
        <v>1</v>
      </c>
      <c r="B88" s="0" t="n">
        <v>157.42</v>
      </c>
    </row>
    <row r="89" customFormat="false" ht="15" hidden="false" customHeight="false" outlineLevel="0" collapsed="false">
      <c r="A89" s="0" t="n">
        <v>1</v>
      </c>
      <c r="B89" s="0" t="n">
        <v>157.49</v>
      </c>
    </row>
    <row r="90" customFormat="false" ht="15" hidden="false" customHeight="false" outlineLevel="0" collapsed="false">
      <c r="A90" s="0" t="n">
        <v>1</v>
      </c>
      <c r="B90" s="0" t="n">
        <v>95.049</v>
      </c>
    </row>
    <row r="91" customFormat="false" ht="15" hidden="false" customHeight="false" outlineLevel="0" collapsed="false">
      <c r="A91" s="0" t="n">
        <v>1</v>
      </c>
      <c r="B91" s="0" t="n">
        <v>24.3112</v>
      </c>
    </row>
    <row r="92" customFormat="false" ht="15" hidden="false" customHeight="false" outlineLevel="0" collapsed="false">
      <c r="A92" s="0" t="n">
        <v>1</v>
      </c>
      <c r="B92" s="0" t="n">
        <v>32.0839</v>
      </c>
    </row>
    <row r="93" customFormat="false" ht="15" hidden="false" customHeight="false" outlineLevel="0" collapsed="false">
      <c r="A93" s="0" t="n">
        <v>1</v>
      </c>
      <c r="B93" s="0" t="n">
        <v>31.4056</v>
      </c>
    </row>
    <row r="94" customFormat="false" ht="15" hidden="false" customHeight="false" outlineLevel="0" collapsed="false">
      <c r="A94" s="0" t="n">
        <v>1</v>
      </c>
      <c r="B94" s="0" t="n">
        <v>32.035</v>
      </c>
    </row>
    <row r="95" customFormat="false" ht="15" hidden="false" customHeight="false" outlineLevel="0" collapsed="false">
      <c r="A95" s="0" t="n">
        <v>1</v>
      </c>
      <c r="B95" s="0" t="n">
        <v>32.0804</v>
      </c>
    </row>
    <row r="96" customFormat="false" ht="15" hidden="false" customHeight="false" outlineLevel="0" collapsed="false">
      <c r="A96" s="0" t="n">
        <v>1</v>
      </c>
      <c r="B96" s="0" t="n">
        <v>32.0699</v>
      </c>
    </row>
    <row r="97" customFormat="false" ht="15" hidden="false" customHeight="false" outlineLevel="0" collapsed="false">
      <c r="A97" s="0" t="n">
        <v>1</v>
      </c>
      <c r="B97" s="0" t="n">
        <v>32.0909</v>
      </c>
    </row>
    <row r="98" customFormat="false" ht="15" hidden="false" customHeight="false" outlineLevel="0" collapsed="false">
      <c r="A98" s="0" t="n">
        <v>1</v>
      </c>
      <c r="B98" s="0" t="n">
        <v>31.6538</v>
      </c>
    </row>
    <row r="99" customFormat="false" ht="15" hidden="false" customHeight="false" outlineLevel="0" collapsed="false">
      <c r="A99" s="0" t="n">
        <v>1</v>
      </c>
      <c r="B99" s="0" t="n">
        <v>91.4406</v>
      </c>
    </row>
    <row r="100" customFormat="false" ht="15" hidden="false" customHeight="false" outlineLevel="0" collapsed="false">
      <c r="A100" s="0" t="n">
        <v>1</v>
      </c>
      <c r="B100" s="0" t="n">
        <v>137.587</v>
      </c>
    </row>
    <row r="101" customFormat="false" ht="15" hidden="false" customHeight="false" outlineLevel="0" collapsed="false">
      <c r="A101" s="0" t="n">
        <v>1</v>
      </c>
      <c r="B101" s="0" t="n">
        <v>144.948</v>
      </c>
    </row>
    <row r="102" customFormat="false" ht="15" hidden="false" customHeight="false" outlineLevel="0" collapsed="false">
      <c r="A102" s="0" t="n">
        <v>1</v>
      </c>
      <c r="B102" s="0" t="n">
        <v>29.8217</v>
      </c>
    </row>
    <row r="103" customFormat="false" ht="15" hidden="false" customHeight="false" outlineLevel="0" collapsed="false">
      <c r="A103" s="0" t="n">
        <v>1</v>
      </c>
      <c r="B103" s="0" t="n">
        <v>58.8916</v>
      </c>
    </row>
    <row r="104" customFormat="false" ht="15" hidden="false" customHeight="false" outlineLevel="0" collapsed="false">
      <c r="A104" s="0" t="n">
        <v>1</v>
      </c>
      <c r="B104" s="0" t="n">
        <v>58.8322</v>
      </c>
    </row>
    <row r="105" customFormat="false" ht="15" hidden="false" customHeight="false" outlineLevel="0" collapsed="false">
      <c r="A105" s="0" t="n">
        <v>1</v>
      </c>
      <c r="B105" s="0" t="n">
        <v>58.8322</v>
      </c>
    </row>
    <row r="106" customFormat="false" ht="15" hidden="false" customHeight="false" outlineLevel="0" collapsed="false">
      <c r="A106" s="0" t="n">
        <v>1</v>
      </c>
      <c r="B106" s="0" t="n">
        <v>144.497</v>
      </c>
    </row>
    <row r="107" customFormat="false" ht="15" hidden="false" customHeight="false" outlineLevel="0" collapsed="false">
      <c r="A107" s="0" t="n">
        <v>1</v>
      </c>
      <c r="B107" s="0" t="n">
        <v>56.6259</v>
      </c>
    </row>
    <row r="108" customFormat="false" ht="15" hidden="false" customHeight="false" outlineLevel="0" collapsed="false">
      <c r="A108" s="0" t="n">
        <v>1</v>
      </c>
      <c r="B108" s="0" t="n">
        <v>86.2797</v>
      </c>
    </row>
    <row r="109" customFormat="false" ht="15" hidden="false" customHeight="false" outlineLevel="0" collapsed="false">
      <c r="A109" s="0" t="n">
        <v>1</v>
      </c>
      <c r="B109" s="0" t="n">
        <v>24.9091</v>
      </c>
    </row>
    <row r="110" customFormat="false" ht="15" hidden="false" customHeight="false" outlineLevel="0" collapsed="false">
      <c r="A110" s="0" t="n">
        <v>1</v>
      </c>
      <c r="B110" s="0" t="n">
        <v>24.9301</v>
      </c>
    </row>
    <row r="111" customFormat="false" ht="15" hidden="false" customHeight="false" outlineLevel="0" collapsed="false">
      <c r="A111" s="0" t="n">
        <v>1</v>
      </c>
      <c r="B111" s="0" t="n">
        <v>52.5</v>
      </c>
    </row>
    <row r="112" customFormat="false" ht="15" hidden="false" customHeight="false" outlineLevel="0" collapsed="false">
      <c r="A112" s="0" t="n">
        <v>1</v>
      </c>
      <c r="B112" s="0" t="n">
        <v>139.199</v>
      </c>
    </row>
    <row r="113" customFormat="false" ht="15" hidden="false" customHeight="false" outlineLevel="0" collapsed="false">
      <c r="A113" s="0" t="n">
        <v>1</v>
      </c>
      <c r="B113" s="0" t="n">
        <v>139.199</v>
      </c>
    </row>
    <row r="114" customFormat="false" ht="15" hidden="false" customHeight="false" outlineLevel="0" collapsed="false">
      <c r="A114" s="0" t="n">
        <v>1</v>
      </c>
      <c r="B114" s="0" t="n">
        <v>129.958</v>
      </c>
    </row>
    <row r="115" customFormat="false" ht="15" hidden="false" customHeight="false" outlineLevel="0" collapsed="false">
      <c r="A115" s="0" t="n">
        <v>1</v>
      </c>
      <c r="B115" s="0" t="n">
        <v>129.944</v>
      </c>
    </row>
    <row r="116" customFormat="false" ht="15" hidden="false" customHeight="false" outlineLevel="0" collapsed="false">
      <c r="A116" s="0" t="n">
        <v>1</v>
      </c>
      <c r="B116" s="0" t="n">
        <v>75.6119</v>
      </c>
    </row>
    <row r="117" customFormat="false" ht="15" hidden="false" customHeight="false" outlineLevel="0" collapsed="false">
      <c r="A117" s="0" t="n">
        <v>1</v>
      </c>
      <c r="B117" s="0" t="n">
        <v>75.6119</v>
      </c>
    </row>
    <row r="118" customFormat="false" ht="15" hidden="false" customHeight="false" outlineLevel="0" collapsed="false">
      <c r="A118" s="0" t="n">
        <v>1</v>
      </c>
      <c r="B118" s="0" t="n">
        <v>75.549</v>
      </c>
    </row>
    <row r="119" customFormat="false" ht="15" hidden="false" customHeight="false" outlineLevel="0" collapsed="false">
      <c r="A119" s="0" t="n">
        <v>1</v>
      </c>
      <c r="B119" s="0" t="n">
        <v>75.528</v>
      </c>
    </row>
    <row r="120" customFormat="false" ht="15" hidden="false" customHeight="false" outlineLevel="0" collapsed="false">
      <c r="A120" s="0" t="n">
        <v>1</v>
      </c>
      <c r="B120" s="0" t="n">
        <v>70.6434</v>
      </c>
    </row>
    <row r="121" customFormat="false" ht="15" hidden="false" customHeight="false" outlineLevel="0" collapsed="false">
      <c r="A121" s="0" t="n">
        <v>1</v>
      </c>
      <c r="B121" s="0" t="n">
        <v>50.3706</v>
      </c>
    </row>
    <row r="122" customFormat="false" ht="15" hidden="false" customHeight="false" outlineLevel="0" collapsed="false">
      <c r="A122" s="0" t="n">
        <v>1</v>
      </c>
      <c r="B122" s="0" t="n">
        <v>164.563</v>
      </c>
    </row>
    <row r="123" customFormat="false" ht="15" hidden="false" customHeight="false" outlineLevel="0" collapsed="false">
      <c r="A123" s="0" t="n">
        <v>1</v>
      </c>
      <c r="B123" s="0" t="n">
        <v>164.538</v>
      </c>
    </row>
    <row r="124" customFormat="false" ht="15" hidden="false" customHeight="false" outlineLevel="0" collapsed="false">
      <c r="A124" s="0" t="n">
        <v>1</v>
      </c>
      <c r="B124" s="0" t="n">
        <v>156.154</v>
      </c>
    </row>
    <row r="125" customFormat="false" ht="15" hidden="false" customHeight="false" outlineLevel="0" collapsed="false">
      <c r="A125" s="0" t="n">
        <v>1</v>
      </c>
      <c r="B125" s="0" t="n">
        <v>16.2517</v>
      </c>
    </row>
    <row r="126" customFormat="false" ht="15" hidden="false" customHeight="false" outlineLevel="0" collapsed="false">
      <c r="A126" s="0" t="n">
        <v>1</v>
      </c>
      <c r="B126" s="0" t="n">
        <v>16.2517</v>
      </c>
    </row>
    <row r="127" customFormat="false" ht="15" hidden="false" customHeight="false" outlineLevel="0" collapsed="false">
      <c r="A127" s="0" t="n">
        <v>1</v>
      </c>
      <c r="B127" s="0" t="n">
        <v>16.2727</v>
      </c>
    </row>
    <row r="128" customFormat="false" ht="15" hidden="false" customHeight="false" outlineLevel="0" collapsed="false">
      <c r="A128" s="0" t="n">
        <v>1</v>
      </c>
      <c r="B128" s="0" t="n">
        <v>16.2657</v>
      </c>
    </row>
    <row r="129" customFormat="false" ht="15" hidden="false" customHeight="false" outlineLevel="0" collapsed="false">
      <c r="A129" s="0" t="n">
        <v>1</v>
      </c>
      <c r="B129" s="0" t="n">
        <v>16.0804</v>
      </c>
    </row>
    <row r="130" customFormat="false" ht="15" hidden="false" customHeight="false" outlineLevel="0" collapsed="false">
      <c r="A130" s="0" t="n">
        <v>1</v>
      </c>
      <c r="B130" s="0" t="n">
        <v>130.038</v>
      </c>
    </row>
    <row r="131" customFormat="false" ht="15" hidden="false" customHeight="false" outlineLevel="0" collapsed="false">
      <c r="A131" s="0" t="n">
        <v>1</v>
      </c>
      <c r="B131" s="0" t="n">
        <v>107.916</v>
      </c>
    </row>
    <row r="132" customFormat="false" ht="15" hidden="false" customHeight="false" outlineLevel="0" collapsed="false">
      <c r="A132" s="0" t="n">
        <v>1</v>
      </c>
      <c r="B132" s="0" t="n">
        <v>59.5524</v>
      </c>
    </row>
    <row r="133" customFormat="false" ht="15" hidden="false" customHeight="false" outlineLevel="0" collapsed="false">
      <c r="A133" s="0" t="n">
        <v>1</v>
      </c>
      <c r="B133" s="0" t="n">
        <v>18.9406</v>
      </c>
    </row>
    <row r="134" customFormat="false" ht="15" hidden="false" customHeight="false" outlineLevel="0" collapsed="false">
      <c r="A134" s="0" t="n">
        <v>1</v>
      </c>
      <c r="B134" s="0" t="n">
        <v>18.9371</v>
      </c>
    </row>
    <row r="135" customFormat="false" ht="15" hidden="false" customHeight="false" outlineLevel="0" collapsed="false">
      <c r="A135" s="0" t="n">
        <v>1</v>
      </c>
      <c r="B135" s="0" t="n">
        <v>138.374</v>
      </c>
    </row>
    <row r="136" customFormat="false" ht="15" hidden="false" customHeight="false" outlineLevel="0" collapsed="false">
      <c r="A136" s="0" t="n">
        <v>1</v>
      </c>
      <c r="B136" s="0" t="n">
        <v>138.406</v>
      </c>
    </row>
    <row r="137" customFormat="false" ht="15" hidden="false" customHeight="false" outlineLevel="0" collapsed="false">
      <c r="A137" s="0" t="n">
        <v>1</v>
      </c>
      <c r="B137" s="0" t="n">
        <v>69.3636</v>
      </c>
    </row>
    <row r="138" customFormat="false" ht="15" hidden="false" customHeight="false" outlineLevel="0" collapsed="false">
      <c r="A138" s="0" t="n">
        <v>1</v>
      </c>
      <c r="B138" s="0" t="n">
        <v>12.4965</v>
      </c>
    </row>
    <row r="139" customFormat="false" ht="15" hidden="false" customHeight="false" outlineLevel="0" collapsed="false">
      <c r="A139" s="0" t="n">
        <v>1</v>
      </c>
      <c r="B139" s="0" t="n">
        <v>28.6573</v>
      </c>
    </row>
    <row r="140" customFormat="false" ht="15" hidden="false" customHeight="false" outlineLevel="0" collapsed="false">
      <c r="A140" s="0" t="n">
        <v>1</v>
      </c>
      <c r="B140" s="0" t="n">
        <v>28.6573</v>
      </c>
    </row>
    <row r="141" customFormat="false" ht="15" hidden="false" customHeight="false" outlineLevel="0" collapsed="false">
      <c r="A141" s="0" t="n">
        <v>1</v>
      </c>
      <c r="B141" s="0" t="n">
        <v>28.6538</v>
      </c>
    </row>
    <row r="142" customFormat="false" ht="15" hidden="false" customHeight="false" outlineLevel="0" collapsed="false">
      <c r="A142" s="0" t="n">
        <v>1</v>
      </c>
      <c r="B142" s="0" t="n">
        <v>28.6573</v>
      </c>
    </row>
    <row r="143" customFormat="false" ht="15" hidden="false" customHeight="false" outlineLevel="0" collapsed="false">
      <c r="A143" s="0" t="n">
        <v>1</v>
      </c>
      <c r="B143" s="0" t="n">
        <v>28.6573</v>
      </c>
    </row>
    <row r="144" customFormat="false" ht="15" hidden="false" customHeight="false" outlineLevel="0" collapsed="false">
      <c r="A144" s="0" t="n">
        <v>1</v>
      </c>
      <c r="B144" s="0" t="n">
        <v>28.6573</v>
      </c>
    </row>
    <row r="145" customFormat="false" ht="15" hidden="false" customHeight="false" outlineLevel="0" collapsed="false">
      <c r="A145" s="0" t="n">
        <v>1</v>
      </c>
      <c r="B145" s="0" t="n">
        <v>28.6538</v>
      </c>
    </row>
    <row r="146" customFormat="false" ht="15" hidden="false" customHeight="false" outlineLevel="0" collapsed="false">
      <c r="A146" s="0" t="n">
        <v>1</v>
      </c>
      <c r="B146" s="0" t="n">
        <v>28.6469</v>
      </c>
    </row>
    <row r="147" customFormat="false" ht="15" hidden="false" customHeight="false" outlineLevel="0" collapsed="false">
      <c r="A147" s="0" t="n">
        <v>1</v>
      </c>
      <c r="B147" s="0" t="n">
        <v>28.6364</v>
      </c>
    </row>
    <row r="148" customFormat="false" ht="15" hidden="false" customHeight="false" outlineLevel="0" collapsed="false">
      <c r="A148" s="0" t="n">
        <v>1</v>
      </c>
      <c r="B148" s="0" t="n">
        <v>28.6329</v>
      </c>
    </row>
    <row r="149" customFormat="false" ht="15" hidden="false" customHeight="false" outlineLevel="0" collapsed="false">
      <c r="A149" s="0" t="n">
        <v>1</v>
      </c>
      <c r="B149" s="0" t="n">
        <v>28.6364</v>
      </c>
    </row>
    <row r="150" customFormat="false" ht="15" hidden="false" customHeight="false" outlineLevel="0" collapsed="false">
      <c r="A150" s="0" t="n">
        <v>1</v>
      </c>
      <c r="B150" s="0" t="n">
        <v>28.6434</v>
      </c>
    </row>
    <row r="151" customFormat="false" ht="15" hidden="false" customHeight="false" outlineLevel="0" collapsed="false">
      <c r="A151" s="0" t="n">
        <v>1</v>
      </c>
      <c r="B151" s="0" t="n">
        <v>20.2902</v>
      </c>
    </row>
    <row r="152" customFormat="false" ht="15" hidden="false" customHeight="false" outlineLevel="0" collapsed="false">
      <c r="A152" s="0" t="n">
        <v>1</v>
      </c>
      <c r="B152" s="0" t="n">
        <v>31.2343</v>
      </c>
    </row>
    <row r="153" customFormat="false" ht="15" hidden="false" customHeight="false" outlineLevel="0" collapsed="false">
      <c r="A153" s="0" t="n">
        <v>1</v>
      </c>
      <c r="B153" s="0" t="n">
        <v>137.538</v>
      </c>
    </row>
    <row r="154" customFormat="false" ht="15" hidden="false" customHeight="false" outlineLevel="0" collapsed="false">
      <c r="A154" s="0" t="n">
        <v>1</v>
      </c>
      <c r="B154" s="0" t="n">
        <v>75.1853</v>
      </c>
    </row>
    <row r="155" customFormat="false" ht="15" hidden="false" customHeight="false" outlineLevel="0" collapsed="false">
      <c r="A155" s="0" t="n">
        <v>1</v>
      </c>
      <c r="B155" s="0" t="n">
        <v>130.164</v>
      </c>
    </row>
    <row r="156" customFormat="false" ht="15" hidden="false" customHeight="false" outlineLevel="0" collapsed="false">
      <c r="A156" s="0" t="n">
        <v>1</v>
      </c>
      <c r="B156" s="0" t="n">
        <v>144.93</v>
      </c>
    </row>
    <row r="157" customFormat="false" ht="15" hidden="false" customHeight="false" outlineLevel="0" collapsed="false">
      <c r="A157" s="0" t="n">
        <v>1</v>
      </c>
      <c r="B157" s="0" t="n">
        <v>144.934</v>
      </c>
    </row>
    <row r="158" customFormat="false" ht="15" hidden="false" customHeight="false" outlineLevel="0" collapsed="false">
      <c r="A158" s="0" t="n">
        <v>1</v>
      </c>
      <c r="B158" s="0" t="n">
        <v>143.486</v>
      </c>
    </row>
    <row r="159" customFormat="false" ht="15" hidden="false" customHeight="false" outlineLevel="0" collapsed="false">
      <c r="A159" s="0" t="n">
        <v>1</v>
      </c>
      <c r="B159" s="0" t="n">
        <v>143.479</v>
      </c>
    </row>
    <row r="160" customFormat="false" ht="15" hidden="false" customHeight="false" outlineLevel="0" collapsed="false">
      <c r="A160" s="0" t="n">
        <v>1</v>
      </c>
      <c r="B160" s="0" t="n">
        <v>38.0839</v>
      </c>
    </row>
    <row r="161" customFormat="false" ht="15" hidden="false" customHeight="false" outlineLevel="0" collapsed="false">
      <c r="A161" s="0" t="n">
        <v>1</v>
      </c>
      <c r="B161" s="0" t="n">
        <v>117.077</v>
      </c>
    </row>
    <row r="162" customFormat="false" ht="15" hidden="false" customHeight="false" outlineLevel="0" collapsed="false">
      <c r="A162" s="0" t="n">
        <v>1</v>
      </c>
      <c r="B162" s="0" t="n">
        <v>130.266</v>
      </c>
    </row>
    <row r="163" customFormat="false" ht="15" hidden="false" customHeight="false" outlineLevel="0" collapsed="false">
      <c r="A163" s="0" t="n">
        <v>1</v>
      </c>
      <c r="B163" s="0" t="n">
        <v>320.633</v>
      </c>
    </row>
    <row r="164" customFormat="false" ht="15" hidden="false" customHeight="false" outlineLevel="0" collapsed="false">
      <c r="A164" s="0" t="n">
        <v>1</v>
      </c>
      <c r="B164" s="0" t="n">
        <v>320.122</v>
      </c>
    </row>
    <row r="165" customFormat="false" ht="15" hidden="false" customHeight="false" outlineLevel="0" collapsed="false">
      <c r="A165" s="0" t="n">
        <v>1</v>
      </c>
      <c r="B165" s="0" t="n">
        <v>320.455</v>
      </c>
    </row>
    <row r="166" customFormat="false" ht="15" hidden="false" customHeight="false" outlineLevel="0" collapsed="false">
      <c r="A166" s="0" t="n">
        <v>1</v>
      </c>
      <c r="B166" s="0" t="n">
        <v>15.8846</v>
      </c>
    </row>
    <row r="167" customFormat="false" ht="15" hidden="false" customHeight="false" outlineLevel="0" collapsed="false">
      <c r="A167" s="0" t="n">
        <v>1</v>
      </c>
      <c r="B167" s="0" t="n">
        <v>15.9301</v>
      </c>
    </row>
    <row r="168" customFormat="false" ht="15" hidden="false" customHeight="false" outlineLevel="0" collapsed="false">
      <c r="A168" s="0" t="n">
        <v>1</v>
      </c>
      <c r="B168" s="0" t="n">
        <v>15.9301</v>
      </c>
    </row>
    <row r="169" customFormat="false" ht="15" hidden="false" customHeight="false" outlineLevel="0" collapsed="false">
      <c r="A169" s="0" t="n">
        <v>1</v>
      </c>
      <c r="B169" s="0" t="n">
        <v>15.7587</v>
      </c>
    </row>
    <row r="170" customFormat="false" ht="15" hidden="false" customHeight="false" outlineLevel="0" collapsed="false">
      <c r="A170" s="0" t="n">
        <v>1</v>
      </c>
      <c r="B170" s="0" t="n">
        <v>103.545</v>
      </c>
    </row>
    <row r="171" customFormat="false" ht="15" hidden="false" customHeight="false" outlineLevel="0" collapsed="false">
      <c r="A171" s="0" t="n">
        <v>1</v>
      </c>
      <c r="B171" s="0" t="n">
        <v>103.542</v>
      </c>
    </row>
    <row r="172" customFormat="false" ht="15" hidden="false" customHeight="false" outlineLevel="0" collapsed="false">
      <c r="A172" s="0" t="n">
        <v>1</v>
      </c>
      <c r="B172" s="0" t="n">
        <v>103.552</v>
      </c>
    </row>
    <row r="173" customFormat="false" ht="15" hidden="false" customHeight="false" outlineLevel="0" collapsed="false">
      <c r="A173" s="0" t="n">
        <v>1</v>
      </c>
      <c r="B173" s="0" t="n">
        <v>103.51</v>
      </c>
    </row>
    <row r="174" customFormat="false" ht="15" hidden="false" customHeight="false" outlineLevel="0" collapsed="false">
      <c r="A174" s="0" t="n">
        <v>1</v>
      </c>
      <c r="B174" s="0" t="n">
        <v>103.545</v>
      </c>
    </row>
    <row r="175" customFormat="false" ht="15" hidden="false" customHeight="false" outlineLevel="0" collapsed="false">
      <c r="A175" s="0" t="n">
        <v>1</v>
      </c>
      <c r="B175" s="0" t="n">
        <v>103.535</v>
      </c>
    </row>
    <row r="176" customFormat="false" ht="15" hidden="false" customHeight="false" outlineLevel="0" collapsed="false">
      <c r="A176" s="0" t="n">
        <v>1</v>
      </c>
      <c r="B176" s="0" t="n">
        <v>103.528</v>
      </c>
    </row>
    <row r="177" customFormat="false" ht="15" hidden="false" customHeight="false" outlineLevel="0" collapsed="false">
      <c r="A177" s="0" t="n">
        <v>1</v>
      </c>
      <c r="B177" s="0" t="n">
        <v>102.979</v>
      </c>
    </row>
    <row r="178" customFormat="false" ht="15" hidden="false" customHeight="false" outlineLevel="0" collapsed="false">
      <c r="A178" s="0" t="n">
        <v>1</v>
      </c>
      <c r="B178" s="0" t="n">
        <v>125.259</v>
      </c>
    </row>
    <row r="179" customFormat="false" ht="15" hidden="false" customHeight="false" outlineLevel="0" collapsed="false">
      <c r="A179" s="0" t="n">
        <v>1</v>
      </c>
      <c r="B179" s="0" t="n">
        <v>125.259</v>
      </c>
    </row>
    <row r="180" customFormat="false" ht="15" hidden="false" customHeight="false" outlineLevel="0" collapsed="false">
      <c r="A180" s="0" t="n">
        <v>1</v>
      </c>
      <c r="B180" s="0" t="n">
        <v>125.259</v>
      </c>
    </row>
    <row r="181" customFormat="false" ht="15" hidden="false" customHeight="false" outlineLevel="0" collapsed="false">
      <c r="A181" s="0" t="n">
        <v>1</v>
      </c>
      <c r="B181" s="0" t="n">
        <v>34.8881</v>
      </c>
    </row>
    <row r="182" customFormat="false" ht="15" hidden="false" customHeight="false" outlineLevel="0" collapsed="false">
      <c r="A182" s="0" t="n">
        <v>1</v>
      </c>
      <c r="B182" s="0" t="n">
        <v>34.8881</v>
      </c>
    </row>
    <row r="183" customFormat="false" ht="15" hidden="false" customHeight="false" outlineLevel="0" collapsed="false">
      <c r="A183" s="0" t="n">
        <v>1</v>
      </c>
      <c r="B183" s="0" t="n">
        <v>34.8601</v>
      </c>
    </row>
    <row r="184" customFormat="false" ht="15" hidden="false" customHeight="false" outlineLevel="0" collapsed="false">
      <c r="A184" s="0" t="n">
        <v>1</v>
      </c>
      <c r="B184" s="0" t="n">
        <v>34.8811</v>
      </c>
    </row>
    <row r="185" customFormat="false" ht="15" hidden="false" customHeight="false" outlineLevel="0" collapsed="false">
      <c r="A185" s="0" t="n">
        <v>1</v>
      </c>
      <c r="B185" s="0" t="n">
        <v>34.8811</v>
      </c>
    </row>
    <row r="186" customFormat="false" ht="15" hidden="false" customHeight="false" outlineLevel="0" collapsed="false">
      <c r="A186" s="0" t="n">
        <v>1</v>
      </c>
      <c r="B186" s="0" t="n">
        <v>34.8741</v>
      </c>
    </row>
    <row r="187" customFormat="false" ht="15" hidden="false" customHeight="false" outlineLevel="0" collapsed="false">
      <c r="A187" s="0" t="n">
        <v>1</v>
      </c>
      <c r="B187" s="0" t="n">
        <v>34.8566</v>
      </c>
      <c r="D187" s="18"/>
    </row>
    <row r="188" customFormat="false" ht="15" hidden="false" customHeight="false" outlineLevel="0" collapsed="false">
      <c r="A188" s="0" t="n">
        <v>1</v>
      </c>
      <c r="B188" s="0" t="n">
        <v>34.8392</v>
      </c>
      <c r="D188" s="18"/>
    </row>
    <row r="189" customFormat="false" ht="15" hidden="false" customHeight="false" outlineLevel="0" collapsed="false">
      <c r="A189" s="0" t="n">
        <v>1</v>
      </c>
      <c r="B189" s="0" t="n">
        <v>34.7692</v>
      </c>
      <c r="D189" s="18"/>
    </row>
    <row r="190" customFormat="false" ht="15" hidden="false" customHeight="false" outlineLevel="0" collapsed="false">
      <c r="A190" s="0" t="n">
        <v>1</v>
      </c>
      <c r="B190" s="0" t="n">
        <v>84.021</v>
      </c>
      <c r="D190" s="18"/>
    </row>
    <row r="191" customFormat="false" ht="15" hidden="false" customHeight="false" outlineLevel="0" collapsed="false">
      <c r="A191" s="0" t="n">
        <v>1</v>
      </c>
      <c r="B191" s="0" t="n">
        <v>111.745</v>
      </c>
      <c r="D191" s="18"/>
    </row>
    <row r="192" customFormat="false" ht="15" hidden="false" customHeight="false" outlineLevel="0" collapsed="false">
      <c r="A192" s="0" t="n">
        <v>1</v>
      </c>
      <c r="B192" s="0" t="n">
        <v>111.748</v>
      </c>
      <c r="D192" s="18"/>
    </row>
    <row r="193" customFormat="false" ht="15" hidden="false" customHeight="false" outlineLevel="0" collapsed="false">
      <c r="A193" s="0" t="n">
        <v>1</v>
      </c>
      <c r="B193" s="0" t="n">
        <v>111.741</v>
      </c>
      <c r="D193" s="18"/>
    </row>
    <row r="194" customFormat="false" ht="15" hidden="false" customHeight="false" outlineLevel="0" collapsed="false">
      <c r="A194" s="0" t="n">
        <v>1</v>
      </c>
      <c r="B194" s="0" t="n">
        <v>111.706</v>
      </c>
      <c r="D194" s="18"/>
    </row>
    <row r="195" customFormat="false" ht="15" hidden="false" customHeight="false" outlineLevel="0" collapsed="false">
      <c r="A195" s="0" t="n">
        <v>1</v>
      </c>
      <c r="B195" s="0" t="n">
        <v>111.682</v>
      </c>
      <c r="D195" s="18"/>
    </row>
    <row r="196" customFormat="false" ht="15" hidden="false" customHeight="false" outlineLevel="0" collapsed="false">
      <c r="A196" s="0" t="n">
        <v>1</v>
      </c>
      <c r="B196" s="0" t="n">
        <v>111.493</v>
      </c>
      <c r="D196" s="18"/>
    </row>
    <row r="197" customFormat="false" ht="15" hidden="false" customHeight="false" outlineLevel="0" collapsed="false">
      <c r="A197" s="0" t="n">
        <v>1</v>
      </c>
      <c r="B197" s="0" t="n">
        <v>124.056</v>
      </c>
      <c r="D197" s="18"/>
    </row>
    <row r="198" customFormat="false" ht="15" hidden="false" customHeight="false" outlineLevel="0" collapsed="false">
      <c r="A198" s="0" t="n">
        <v>1</v>
      </c>
      <c r="B198" s="0" t="n">
        <v>24.6678</v>
      </c>
      <c r="D198" s="18"/>
    </row>
    <row r="199" customFormat="false" ht="15" hidden="false" customHeight="false" outlineLevel="0" collapsed="false">
      <c r="A199" s="0" t="n">
        <v>1</v>
      </c>
      <c r="B199" s="0" t="n">
        <v>103.486</v>
      </c>
      <c r="D199" s="18"/>
    </row>
    <row r="200" customFormat="false" ht="15" hidden="false" customHeight="false" outlineLevel="0" collapsed="false">
      <c r="A200" s="0" t="n">
        <v>1</v>
      </c>
      <c r="B200" s="0" t="n">
        <v>174.157</v>
      </c>
      <c r="D200" s="18"/>
    </row>
    <row r="201" customFormat="false" ht="15" hidden="false" customHeight="false" outlineLevel="0" collapsed="false">
      <c r="A201" s="0" t="n">
        <v>1</v>
      </c>
      <c r="B201" s="0" t="n">
        <v>133.685</v>
      </c>
      <c r="D201" s="18"/>
    </row>
    <row r="202" customFormat="false" ht="15" hidden="false" customHeight="false" outlineLevel="0" collapsed="false">
      <c r="A202" s="0" t="n">
        <v>1</v>
      </c>
      <c r="B202" s="0" t="n">
        <v>133.696</v>
      </c>
      <c r="D202" s="18"/>
    </row>
    <row r="203" customFormat="false" ht="15" hidden="false" customHeight="false" outlineLevel="0" collapsed="false">
      <c r="A203" s="0" t="n">
        <v>1</v>
      </c>
      <c r="B203" s="0" t="n">
        <v>37.1818</v>
      </c>
      <c r="D203" s="18"/>
    </row>
    <row r="204" customFormat="false" ht="15" hidden="false" customHeight="false" outlineLevel="0" collapsed="false">
      <c r="A204" s="0" t="n">
        <v>1</v>
      </c>
      <c r="B204" s="0" t="n">
        <v>37.0944</v>
      </c>
      <c r="D204" s="18"/>
    </row>
    <row r="205" customFormat="false" ht="15" hidden="false" customHeight="false" outlineLevel="0" collapsed="false">
      <c r="A205" s="0" t="n">
        <v>1</v>
      </c>
      <c r="B205" s="0" t="n">
        <v>90.9371</v>
      </c>
      <c r="D205" s="18"/>
    </row>
    <row r="206" customFormat="false" ht="15" hidden="false" customHeight="false" outlineLevel="0" collapsed="false">
      <c r="A206" s="0" t="n">
        <v>1</v>
      </c>
      <c r="B206" s="0" t="n">
        <v>90.9371</v>
      </c>
      <c r="D206" s="18"/>
    </row>
    <row r="207" customFormat="false" ht="15" hidden="false" customHeight="false" outlineLevel="0" collapsed="false">
      <c r="A207" s="0" t="n">
        <v>1</v>
      </c>
      <c r="B207" s="0" t="n">
        <v>90.9371</v>
      </c>
      <c r="D207" s="18"/>
    </row>
    <row r="208" customFormat="false" ht="15" hidden="false" customHeight="false" outlineLevel="0" collapsed="false">
      <c r="A208" s="0" t="n">
        <v>1</v>
      </c>
      <c r="B208" s="0" t="n">
        <v>90.9371</v>
      </c>
      <c r="D208" s="18"/>
    </row>
    <row r="209" customFormat="false" ht="15" hidden="false" customHeight="false" outlineLevel="0" collapsed="false">
      <c r="A209" s="0" t="n">
        <v>1</v>
      </c>
      <c r="B209" s="0" t="n">
        <v>90.5804</v>
      </c>
      <c r="D209" s="18"/>
    </row>
    <row r="210" customFormat="false" ht="15" hidden="false" customHeight="false" outlineLevel="0" collapsed="false">
      <c r="A210" s="0" t="n">
        <v>1</v>
      </c>
      <c r="B210" s="0" t="n">
        <v>69.3322</v>
      </c>
      <c r="D210" s="18"/>
    </row>
    <row r="211" customFormat="false" ht="15" hidden="false" customHeight="false" outlineLevel="0" collapsed="false">
      <c r="A211" s="0" t="n">
        <v>1</v>
      </c>
      <c r="B211" s="0" t="n">
        <v>106.346</v>
      </c>
      <c r="D211" s="18"/>
    </row>
    <row r="212" customFormat="false" ht="15" hidden="false" customHeight="false" outlineLevel="0" collapsed="false">
      <c r="A212" s="0" t="n">
        <v>1</v>
      </c>
      <c r="B212" s="0" t="n">
        <v>137.923</v>
      </c>
      <c r="D212" s="18"/>
    </row>
    <row r="213" customFormat="false" ht="15" hidden="false" customHeight="false" outlineLevel="0" collapsed="false">
      <c r="A213" s="0" t="n">
        <v>1</v>
      </c>
      <c r="B213" s="0" t="n">
        <v>141.479</v>
      </c>
      <c r="D213" s="18"/>
    </row>
    <row r="214" customFormat="false" ht="15" hidden="false" customHeight="false" outlineLevel="0" collapsed="false">
      <c r="A214" s="0" t="n">
        <v>1</v>
      </c>
      <c r="B214" s="0" t="n">
        <v>118.643</v>
      </c>
      <c r="D214" s="18"/>
    </row>
    <row r="215" customFormat="false" ht="15" hidden="false" customHeight="false" outlineLevel="0" collapsed="false">
      <c r="A215" s="0" t="n">
        <v>1</v>
      </c>
      <c r="B215" s="0" t="n">
        <v>30.5979</v>
      </c>
      <c r="D215" s="18"/>
    </row>
    <row r="216" customFormat="false" ht="15" hidden="false" customHeight="false" outlineLevel="0" collapsed="false">
      <c r="A216" s="0" t="n">
        <v>1</v>
      </c>
      <c r="B216" s="0" t="n">
        <v>49.7378</v>
      </c>
      <c r="D216" s="18"/>
    </row>
    <row r="217" customFormat="false" ht="15" hidden="false" customHeight="false" outlineLevel="0" collapsed="false">
      <c r="A217" s="0" t="n">
        <v>1</v>
      </c>
      <c r="B217" s="0" t="n">
        <v>49.7203</v>
      </c>
      <c r="D217" s="18"/>
    </row>
    <row r="218" customFormat="false" ht="15" hidden="false" customHeight="false" outlineLevel="0" collapsed="false">
      <c r="A218" s="0" t="n">
        <v>1</v>
      </c>
      <c r="B218" s="0" t="n">
        <v>49.6608</v>
      </c>
      <c r="D218" s="18"/>
    </row>
    <row r="219" customFormat="false" ht="15" hidden="false" customHeight="false" outlineLevel="0" collapsed="false">
      <c r="A219" s="0" t="n">
        <v>1</v>
      </c>
      <c r="B219" s="0" t="n">
        <v>140.804</v>
      </c>
      <c r="D219" s="18"/>
    </row>
    <row r="220" customFormat="false" ht="15" hidden="false" customHeight="false" outlineLevel="0" collapsed="false">
      <c r="A220" s="0" t="n">
        <v>1</v>
      </c>
      <c r="B220" s="0" t="n">
        <v>140.804</v>
      </c>
      <c r="D220" s="18"/>
    </row>
    <row r="221" customFormat="false" ht="15" hidden="false" customHeight="false" outlineLevel="0" collapsed="false">
      <c r="A221" s="0" t="n">
        <v>1</v>
      </c>
      <c r="B221" s="0" t="n">
        <v>110.717</v>
      </c>
      <c r="D221" s="18"/>
    </row>
    <row r="222" customFormat="false" ht="15" hidden="false" customHeight="false" outlineLevel="0" collapsed="false">
      <c r="A222" s="0" t="n">
        <v>1</v>
      </c>
      <c r="B222" s="0" t="n">
        <v>132.14</v>
      </c>
      <c r="D222" s="18"/>
    </row>
    <row r="223" customFormat="false" ht="15" hidden="false" customHeight="false" outlineLevel="0" collapsed="false">
      <c r="A223" s="0" t="n">
        <v>1</v>
      </c>
      <c r="B223" s="0" t="n">
        <v>109.979</v>
      </c>
      <c r="D223" s="18"/>
    </row>
    <row r="224" customFormat="false" ht="15" hidden="false" customHeight="false" outlineLevel="0" collapsed="false">
      <c r="A224" s="0" t="n">
        <v>1</v>
      </c>
      <c r="B224" s="0" t="n">
        <v>137.497</v>
      </c>
      <c r="D224" s="18"/>
    </row>
    <row r="225" customFormat="false" ht="15" hidden="false" customHeight="false" outlineLevel="0" collapsed="false">
      <c r="A225" s="0" t="n">
        <v>1</v>
      </c>
      <c r="B225" s="0" t="n">
        <v>58.5105</v>
      </c>
      <c r="D225" s="18"/>
    </row>
    <row r="226" customFormat="false" ht="15" hidden="false" customHeight="false" outlineLevel="0" collapsed="false">
      <c r="A226" s="0" t="n">
        <v>1</v>
      </c>
      <c r="B226" s="0" t="n">
        <v>32.5874</v>
      </c>
      <c r="D226" s="18"/>
    </row>
    <row r="227" customFormat="false" ht="15" hidden="false" customHeight="false" outlineLevel="0" collapsed="false">
      <c r="A227" s="0" t="n">
        <v>1</v>
      </c>
      <c r="B227" s="0" t="n">
        <v>63.8322</v>
      </c>
      <c r="D227" s="18"/>
    </row>
    <row r="228" customFormat="false" ht="15" hidden="false" customHeight="false" outlineLevel="0" collapsed="false">
      <c r="A228" s="0" t="n">
        <v>1</v>
      </c>
      <c r="B228" s="0" t="n">
        <v>45.472</v>
      </c>
      <c r="D228" s="18"/>
    </row>
    <row r="229" customFormat="false" ht="15" hidden="false" customHeight="false" outlineLevel="0" collapsed="false">
      <c r="A229" s="0" t="n">
        <v>1</v>
      </c>
      <c r="B229" s="0" t="n">
        <v>45.465</v>
      </c>
      <c r="D229" s="18"/>
    </row>
    <row r="230" customFormat="false" ht="15" hidden="false" customHeight="false" outlineLevel="0" collapsed="false">
      <c r="A230" s="0" t="n">
        <v>1</v>
      </c>
      <c r="B230" s="0" t="n">
        <v>39.8042</v>
      </c>
      <c r="D230" s="18"/>
    </row>
    <row r="231" customFormat="false" ht="15" hidden="false" customHeight="false" outlineLevel="0" collapsed="false">
      <c r="A231" s="0" t="n">
        <v>1</v>
      </c>
      <c r="B231" s="0" t="n">
        <v>134.455</v>
      </c>
      <c r="D231" s="18"/>
    </row>
    <row r="232" customFormat="false" ht="15" hidden="false" customHeight="false" outlineLevel="0" collapsed="false">
      <c r="A232" s="0" t="n">
        <v>1</v>
      </c>
      <c r="B232" s="0" t="n">
        <v>59.4126</v>
      </c>
      <c r="D232" s="18"/>
    </row>
    <row r="233" customFormat="false" ht="15" hidden="false" customHeight="false" outlineLevel="0" collapsed="false">
      <c r="A233" s="0" t="n">
        <v>1</v>
      </c>
      <c r="B233" s="0" t="n">
        <v>60.0909</v>
      </c>
      <c r="D233" s="18"/>
    </row>
    <row r="234" customFormat="false" ht="15" hidden="false" customHeight="false" outlineLevel="0" collapsed="false">
      <c r="A234" s="0" t="n">
        <v>1</v>
      </c>
      <c r="B234" s="0" t="n">
        <v>60.1049</v>
      </c>
      <c r="D234" s="18"/>
    </row>
    <row r="235" customFormat="false" ht="15" hidden="false" customHeight="false" outlineLevel="0" collapsed="false">
      <c r="A235" s="0" t="n">
        <v>1</v>
      </c>
      <c r="B235" s="0" t="n">
        <v>60.0944</v>
      </c>
      <c r="D235" s="18"/>
    </row>
    <row r="236" customFormat="false" ht="15" hidden="false" customHeight="false" outlineLevel="0" collapsed="false">
      <c r="A236" s="0" t="n">
        <v>1</v>
      </c>
      <c r="B236" s="0" t="n">
        <v>60.0664</v>
      </c>
      <c r="D236" s="18"/>
    </row>
    <row r="237" customFormat="false" ht="15" hidden="false" customHeight="false" outlineLevel="0" collapsed="false">
      <c r="A237" s="0" t="n">
        <v>1</v>
      </c>
      <c r="B237" s="0" t="n">
        <v>60.4895</v>
      </c>
      <c r="D237" s="18"/>
    </row>
    <row r="238" customFormat="false" ht="15" hidden="false" customHeight="false" outlineLevel="0" collapsed="false">
      <c r="A238" s="0" t="n">
        <v>1</v>
      </c>
      <c r="B238" s="0" t="n">
        <v>60.4825</v>
      </c>
      <c r="D238" s="18"/>
    </row>
    <row r="239" customFormat="false" ht="15" hidden="false" customHeight="false" outlineLevel="0" collapsed="false">
      <c r="A239" s="0" t="n">
        <v>1</v>
      </c>
      <c r="B239" s="0" t="n">
        <v>60.5</v>
      </c>
      <c r="D239" s="18"/>
    </row>
    <row r="240" customFormat="false" ht="15" hidden="false" customHeight="false" outlineLevel="0" collapsed="false">
      <c r="A240" s="0" t="n">
        <v>1</v>
      </c>
      <c r="B240" s="0" t="n">
        <v>60.5</v>
      </c>
      <c r="D240" s="18"/>
    </row>
    <row r="241" customFormat="false" ht="15" hidden="false" customHeight="false" outlineLevel="0" collapsed="false">
      <c r="A241" s="0" t="n">
        <v>1</v>
      </c>
      <c r="B241" s="0" t="n">
        <v>15.4336</v>
      </c>
      <c r="D241" s="18"/>
    </row>
    <row r="242" customFormat="false" ht="15" hidden="false" customHeight="false" outlineLevel="0" collapsed="false">
      <c r="A242" s="0" t="n">
        <v>1</v>
      </c>
      <c r="B242" s="0" t="n">
        <v>15.4266</v>
      </c>
      <c r="D242" s="18"/>
    </row>
    <row r="243" customFormat="false" ht="15" hidden="false" customHeight="false" outlineLevel="0" collapsed="false">
      <c r="A243" s="0" t="n">
        <v>1</v>
      </c>
      <c r="B243" s="0" t="n">
        <v>15.4266</v>
      </c>
      <c r="D243" s="18"/>
    </row>
    <row r="244" customFormat="false" ht="15" hidden="false" customHeight="false" outlineLevel="0" collapsed="false">
      <c r="A244" s="0" t="n">
        <v>1</v>
      </c>
      <c r="B244" s="0" t="n">
        <v>15.3601</v>
      </c>
      <c r="D244" s="18"/>
    </row>
    <row r="245" customFormat="false" ht="15" hidden="false" customHeight="false" outlineLevel="0" collapsed="false">
      <c r="A245" s="0" t="n">
        <v>1</v>
      </c>
      <c r="B245" s="0" t="n">
        <v>15.4371</v>
      </c>
      <c r="D245" s="18"/>
    </row>
    <row r="246" customFormat="false" ht="15" hidden="false" customHeight="false" outlineLevel="0" collapsed="false">
      <c r="A246" s="0" t="n">
        <v>1</v>
      </c>
      <c r="B246" s="0" t="n">
        <v>15.4266</v>
      </c>
      <c r="D246" s="18"/>
    </row>
    <row r="247" customFormat="false" ht="15" hidden="false" customHeight="false" outlineLevel="0" collapsed="false">
      <c r="A247" s="0" t="n">
        <v>1</v>
      </c>
      <c r="B247" s="0" t="n">
        <v>15.4615</v>
      </c>
      <c r="D247" s="18"/>
    </row>
    <row r="248" customFormat="false" ht="15" hidden="false" customHeight="false" outlineLevel="0" collapsed="false">
      <c r="A248" s="0" t="n">
        <v>1</v>
      </c>
      <c r="B248" s="0" t="n">
        <v>15.4615</v>
      </c>
      <c r="D248" s="18"/>
    </row>
    <row r="249" customFormat="false" ht="15" hidden="false" customHeight="false" outlineLevel="0" collapsed="false">
      <c r="A249" s="0" t="n">
        <v>1</v>
      </c>
      <c r="B249" s="0" t="n">
        <v>128.22</v>
      </c>
      <c r="D249" s="18"/>
    </row>
    <row r="250" customFormat="false" ht="15" hidden="false" customHeight="false" outlineLevel="0" collapsed="false">
      <c r="A250" s="0" t="n">
        <v>1</v>
      </c>
      <c r="B250" s="0" t="n">
        <v>126.997</v>
      </c>
      <c r="D250" s="18"/>
    </row>
    <row r="251" customFormat="false" ht="15" hidden="false" customHeight="false" outlineLevel="0" collapsed="false">
      <c r="A251" s="0" t="n">
        <v>1</v>
      </c>
      <c r="B251" s="0" t="n">
        <v>171.049</v>
      </c>
      <c r="D251" s="18"/>
    </row>
    <row r="252" customFormat="false" ht="15" hidden="false" customHeight="false" outlineLevel="0" collapsed="false">
      <c r="A252" s="0" t="n">
        <v>1</v>
      </c>
      <c r="B252" s="0" t="n">
        <v>170.927</v>
      </c>
      <c r="D252" s="18"/>
    </row>
    <row r="253" customFormat="false" ht="15" hidden="false" customHeight="false" outlineLevel="0" collapsed="false">
      <c r="A253" s="0" t="n">
        <v>1</v>
      </c>
      <c r="B253" s="0" t="n">
        <v>170.874</v>
      </c>
      <c r="D253" s="18"/>
    </row>
    <row r="254" customFormat="false" ht="15" hidden="false" customHeight="false" outlineLevel="0" collapsed="false">
      <c r="A254" s="0" t="n">
        <v>1</v>
      </c>
      <c r="B254" s="0" t="n">
        <v>170.762</v>
      </c>
      <c r="D254" s="18"/>
    </row>
    <row r="255" customFormat="false" ht="15" hidden="false" customHeight="false" outlineLevel="0" collapsed="false">
      <c r="A255" s="0" t="n">
        <v>1</v>
      </c>
      <c r="B255" s="0" t="n">
        <v>47.3392</v>
      </c>
      <c r="D255" s="18"/>
    </row>
    <row r="256" customFormat="false" ht="15" hidden="false" customHeight="false" outlineLevel="0" collapsed="false">
      <c r="A256" s="0" t="n">
        <v>1</v>
      </c>
      <c r="B256" s="0" t="n">
        <v>13.3112</v>
      </c>
      <c r="D256" s="18"/>
    </row>
    <row r="257" customFormat="false" ht="15" hidden="false" customHeight="false" outlineLevel="0" collapsed="false">
      <c r="A257" s="0" t="n">
        <v>1</v>
      </c>
      <c r="B257" s="0" t="n">
        <v>14.3007</v>
      </c>
      <c r="D257" s="18"/>
    </row>
    <row r="258" customFormat="false" ht="15" hidden="false" customHeight="false" outlineLevel="0" collapsed="false">
      <c r="A258" s="0" t="n">
        <v>1</v>
      </c>
      <c r="B258" s="0" t="n">
        <v>14.2902</v>
      </c>
      <c r="D258" s="18"/>
    </row>
    <row r="259" customFormat="false" ht="15" hidden="false" customHeight="false" outlineLevel="0" collapsed="false">
      <c r="A259" s="0" t="n">
        <v>1</v>
      </c>
      <c r="B259" s="0" t="n">
        <v>14.3252</v>
      </c>
      <c r="D259" s="18"/>
    </row>
    <row r="260" customFormat="false" ht="15" hidden="false" customHeight="false" outlineLevel="0" collapsed="false">
      <c r="A260" s="0" t="n">
        <v>1</v>
      </c>
      <c r="B260" s="0" t="n">
        <v>73.2273</v>
      </c>
      <c r="D260" s="18"/>
    </row>
    <row r="261" customFormat="false" ht="15" hidden="false" customHeight="false" outlineLevel="0" collapsed="false">
      <c r="A261" s="0" t="n">
        <v>1</v>
      </c>
      <c r="B261" s="0" t="n">
        <v>83.993</v>
      </c>
      <c r="D261" s="18"/>
    </row>
    <row r="262" customFormat="false" ht="15" hidden="false" customHeight="false" outlineLevel="0" collapsed="false">
      <c r="A262" s="0" t="n">
        <v>1</v>
      </c>
      <c r="B262" s="0" t="n">
        <v>90.7378</v>
      </c>
      <c r="D262" s="18"/>
    </row>
    <row r="263" customFormat="false" ht="15" hidden="false" customHeight="false" outlineLevel="0" collapsed="false">
      <c r="A263" s="0" t="n">
        <v>1</v>
      </c>
      <c r="B263" s="0" t="n">
        <v>29.6154</v>
      </c>
      <c r="D263" s="18"/>
    </row>
    <row r="264" customFormat="false" ht="15" hidden="false" customHeight="false" outlineLevel="0" collapsed="false">
      <c r="A264" s="0" t="n">
        <v>1</v>
      </c>
      <c r="B264" s="0" t="n">
        <v>121.318</v>
      </c>
      <c r="D264" s="18"/>
    </row>
    <row r="265" customFormat="false" ht="15" hidden="false" customHeight="false" outlineLevel="0" collapsed="false">
      <c r="A265" s="0" t="n">
        <v>1</v>
      </c>
      <c r="B265" s="0" t="n">
        <v>121.318</v>
      </c>
      <c r="D265" s="18"/>
    </row>
    <row r="266" customFormat="false" ht="15" hidden="false" customHeight="false" outlineLevel="0" collapsed="false">
      <c r="A266" s="0" t="n">
        <v>1</v>
      </c>
      <c r="B266" s="0" t="n">
        <v>121.318</v>
      </c>
      <c r="D266" s="18"/>
    </row>
    <row r="267" customFormat="false" ht="15" hidden="false" customHeight="false" outlineLevel="0" collapsed="false">
      <c r="A267" s="0" t="n">
        <v>1</v>
      </c>
      <c r="B267" s="0" t="n">
        <v>121.297</v>
      </c>
      <c r="D267" s="18"/>
    </row>
    <row r="268" customFormat="false" ht="15" hidden="false" customHeight="false" outlineLevel="0" collapsed="false">
      <c r="A268" s="0" t="n">
        <v>1</v>
      </c>
      <c r="B268" s="0" t="n">
        <v>94.1643</v>
      </c>
      <c r="D268" s="18"/>
    </row>
    <row r="269" customFormat="false" ht="15" hidden="false" customHeight="false" outlineLevel="0" collapsed="false">
      <c r="A269" s="0" t="n">
        <v>1</v>
      </c>
      <c r="B269" s="0" t="n">
        <v>53.4406</v>
      </c>
      <c r="D269" s="18"/>
    </row>
    <row r="270" customFormat="false" ht="15" hidden="false" customHeight="false" outlineLevel="0" collapsed="false">
      <c r="A270" s="0" t="n">
        <v>1</v>
      </c>
      <c r="B270" s="0" t="n">
        <v>53.4126</v>
      </c>
      <c r="D270" s="18"/>
    </row>
    <row r="271" customFormat="false" ht="15" hidden="false" customHeight="false" outlineLevel="0" collapsed="false">
      <c r="A271" s="0" t="n">
        <v>1</v>
      </c>
      <c r="B271" s="0" t="n">
        <v>92.6958</v>
      </c>
      <c r="D271" s="18"/>
    </row>
    <row r="272" customFormat="false" ht="15" hidden="false" customHeight="false" outlineLevel="0" collapsed="false">
      <c r="A272" s="0" t="n">
        <v>1</v>
      </c>
      <c r="B272" s="0" t="n">
        <v>92.6818</v>
      </c>
      <c r="D272" s="18"/>
    </row>
    <row r="273" customFormat="false" ht="15" hidden="false" customHeight="false" outlineLevel="0" collapsed="false">
      <c r="A273" s="0" t="n">
        <v>1</v>
      </c>
      <c r="B273" s="0" t="n">
        <v>12.1189</v>
      </c>
      <c r="D273" s="18"/>
    </row>
    <row r="274" customFormat="false" ht="15" hidden="false" customHeight="false" outlineLevel="0" collapsed="false">
      <c r="A274" s="0" t="n">
        <v>1</v>
      </c>
      <c r="B274" s="0" t="n">
        <v>12.6538</v>
      </c>
      <c r="D274" s="18"/>
    </row>
    <row r="275" customFormat="false" ht="15" hidden="false" customHeight="false" outlineLevel="0" collapsed="false">
      <c r="A275" s="0" t="n">
        <v>1</v>
      </c>
      <c r="B275" s="0" t="n">
        <v>12.6538</v>
      </c>
      <c r="D275" s="18"/>
    </row>
    <row r="276" customFormat="false" ht="15" hidden="false" customHeight="false" outlineLevel="0" collapsed="false">
      <c r="A276" s="0" t="n">
        <v>1</v>
      </c>
      <c r="B276" s="0" t="n">
        <v>12.6503</v>
      </c>
      <c r="D276" s="18"/>
    </row>
    <row r="277" customFormat="false" ht="15" hidden="false" customHeight="false" outlineLevel="0" collapsed="false">
      <c r="A277" s="0" t="n">
        <v>1</v>
      </c>
      <c r="B277" s="0" t="n">
        <v>102.997</v>
      </c>
      <c r="D277" s="18"/>
    </row>
    <row r="278" customFormat="false" ht="15" hidden="false" customHeight="false" outlineLevel="0" collapsed="false">
      <c r="A278" s="0" t="n">
        <v>1</v>
      </c>
      <c r="B278" s="0" t="n">
        <v>118.14</v>
      </c>
      <c r="D278" s="18"/>
    </row>
    <row r="279" customFormat="false" ht="15" hidden="false" customHeight="false" outlineLevel="0" collapsed="false">
      <c r="A279" s="0" t="n">
        <v>1</v>
      </c>
      <c r="B279" s="0" t="n">
        <v>118.14</v>
      </c>
      <c r="D279" s="18"/>
    </row>
    <row r="280" customFormat="false" ht="15" hidden="false" customHeight="false" outlineLevel="0" collapsed="false">
      <c r="A280" s="0" t="n">
        <v>1</v>
      </c>
      <c r="B280" s="0" t="n">
        <v>67.4301</v>
      </c>
      <c r="D280" s="18"/>
    </row>
    <row r="281" customFormat="false" ht="15" hidden="false" customHeight="false" outlineLevel="0" collapsed="false">
      <c r="A281" s="0" t="n">
        <v>1</v>
      </c>
      <c r="B281" s="0" t="n">
        <v>118.608</v>
      </c>
      <c r="D281" s="18"/>
    </row>
    <row r="282" customFormat="false" ht="15" hidden="false" customHeight="false" outlineLevel="0" collapsed="false">
      <c r="A282" s="0" t="n">
        <v>1</v>
      </c>
      <c r="B282" s="0" t="n">
        <v>114.115</v>
      </c>
      <c r="D282" s="18"/>
    </row>
    <row r="283" customFormat="false" ht="15" hidden="false" customHeight="false" outlineLevel="0" collapsed="false">
      <c r="A283" s="0" t="n">
        <v>1</v>
      </c>
      <c r="B283" s="0" t="n">
        <v>114.101</v>
      </c>
      <c r="D283" s="18"/>
    </row>
    <row r="284" customFormat="false" ht="15" hidden="false" customHeight="false" outlineLevel="0" collapsed="false">
      <c r="A284" s="0" t="n">
        <v>1</v>
      </c>
      <c r="B284" s="0" t="n">
        <v>119.402</v>
      </c>
      <c r="D284" s="18"/>
    </row>
    <row r="285" customFormat="false" ht="15" hidden="false" customHeight="false" outlineLevel="0" collapsed="false">
      <c r="A285" s="0" t="n">
        <v>1</v>
      </c>
      <c r="B285" s="0" t="n">
        <v>135.133</v>
      </c>
      <c r="D285" s="18"/>
    </row>
    <row r="286" customFormat="false" ht="15" hidden="false" customHeight="false" outlineLevel="0" collapsed="false">
      <c r="A286" s="0" t="n">
        <v>1</v>
      </c>
      <c r="B286" s="0" t="n">
        <v>134.892</v>
      </c>
      <c r="D286" s="18"/>
    </row>
    <row r="287" customFormat="false" ht="15" hidden="false" customHeight="false" outlineLevel="0" collapsed="false">
      <c r="A287" s="0" t="n">
        <v>1</v>
      </c>
      <c r="B287" s="0" t="n">
        <v>63.1014</v>
      </c>
      <c r="D287" s="18"/>
    </row>
    <row r="288" customFormat="false" ht="15" hidden="false" customHeight="false" outlineLevel="0" collapsed="false">
      <c r="A288" s="0" t="n">
        <v>1</v>
      </c>
      <c r="B288" s="0" t="n">
        <v>122.822</v>
      </c>
      <c r="D288" s="18"/>
    </row>
    <row r="289" customFormat="false" ht="15" hidden="false" customHeight="false" outlineLevel="0" collapsed="false">
      <c r="A289" s="0" t="n">
        <v>1</v>
      </c>
      <c r="B289" s="0" t="n">
        <v>94.4091</v>
      </c>
      <c r="D289" s="18"/>
    </row>
    <row r="290" customFormat="false" ht="15" hidden="false" customHeight="false" outlineLevel="0" collapsed="false">
      <c r="A290" s="0" t="n">
        <v>1</v>
      </c>
      <c r="B290" s="0" t="n">
        <v>93.5105</v>
      </c>
      <c r="D290" s="18"/>
    </row>
    <row r="291" customFormat="false" ht="15" hidden="false" customHeight="false" outlineLevel="0" collapsed="false">
      <c r="A291" s="0" t="n">
        <v>1</v>
      </c>
      <c r="B291" s="0" t="n">
        <v>93.549</v>
      </c>
      <c r="D291" s="18"/>
    </row>
    <row r="292" customFormat="false" ht="15" hidden="false" customHeight="false" outlineLevel="0" collapsed="false">
      <c r="A292" s="0" t="n">
        <v>1</v>
      </c>
      <c r="B292" s="0" t="n">
        <v>198.804</v>
      </c>
      <c r="D292" s="18"/>
    </row>
    <row r="293" customFormat="false" ht="15" hidden="false" customHeight="false" outlineLevel="0" collapsed="false">
      <c r="A293" s="0" t="n">
        <v>1</v>
      </c>
      <c r="B293" s="0" t="n">
        <v>200.266</v>
      </c>
      <c r="D293" s="18"/>
    </row>
    <row r="294" customFormat="false" ht="15" hidden="false" customHeight="false" outlineLevel="0" collapsed="false">
      <c r="A294" s="0" t="n">
        <v>1</v>
      </c>
      <c r="B294" s="0" t="n">
        <v>200.266</v>
      </c>
      <c r="D294" s="18"/>
    </row>
    <row r="295" customFormat="false" ht="15" hidden="false" customHeight="false" outlineLevel="0" collapsed="false">
      <c r="A295" s="0" t="n">
        <v>1</v>
      </c>
      <c r="B295" s="0" t="n">
        <v>200.266</v>
      </c>
      <c r="D295" s="18"/>
    </row>
    <row r="296" customFormat="false" ht="15" hidden="false" customHeight="false" outlineLevel="0" collapsed="false">
      <c r="A296" s="0" t="n">
        <v>1</v>
      </c>
      <c r="B296" s="0" t="n">
        <v>200.087</v>
      </c>
      <c r="D296" s="18"/>
    </row>
    <row r="297" customFormat="false" ht="15" hidden="false" customHeight="false" outlineLevel="0" collapsed="false">
      <c r="A297" s="0" t="n">
        <v>1</v>
      </c>
      <c r="B297" s="0" t="n">
        <v>200.252</v>
      </c>
      <c r="D297" s="18"/>
    </row>
    <row r="298" customFormat="false" ht="15" hidden="false" customHeight="false" outlineLevel="0" collapsed="false">
      <c r="A298" s="0" t="n">
        <v>1</v>
      </c>
      <c r="B298" s="0" t="n">
        <v>200.234</v>
      </c>
      <c r="D298" s="18"/>
    </row>
    <row r="299" customFormat="false" ht="15" hidden="false" customHeight="false" outlineLevel="0" collapsed="false">
      <c r="A299" s="0" t="n">
        <v>1</v>
      </c>
      <c r="B299" s="0" t="n">
        <v>200.217</v>
      </c>
      <c r="D299" s="18"/>
    </row>
    <row r="300" customFormat="false" ht="15" hidden="false" customHeight="false" outlineLevel="0" collapsed="false">
      <c r="A300" s="0" t="n">
        <v>1</v>
      </c>
      <c r="B300" s="0" t="n">
        <v>200.175</v>
      </c>
      <c r="D300" s="18"/>
    </row>
    <row r="301" customFormat="false" ht="15" hidden="false" customHeight="false" outlineLevel="0" collapsed="false">
      <c r="A301" s="0" t="n">
        <v>1</v>
      </c>
      <c r="B301" s="0" t="n">
        <v>47.3811</v>
      </c>
      <c r="D301" s="18"/>
    </row>
    <row r="302" customFormat="false" ht="15" hidden="false" customHeight="false" outlineLevel="0" collapsed="false">
      <c r="A302" s="0" t="n">
        <v>1</v>
      </c>
      <c r="B302" s="0" t="n">
        <v>140.248</v>
      </c>
      <c r="D302" s="18"/>
    </row>
    <row r="303" customFormat="false" ht="15" hidden="false" customHeight="false" outlineLevel="0" collapsed="false">
      <c r="A303" s="0" t="n">
        <v>1</v>
      </c>
      <c r="B303" s="0" t="n">
        <v>128.71</v>
      </c>
      <c r="D303" s="18"/>
    </row>
    <row r="304" customFormat="false" ht="15" hidden="false" customHeight="false" outlineLevel="0" collapsed="false">
      <c r="A304" s="0" t="n">
        <v>1</v>
      </c>
      <c r="B304" s="0" t="n">
        <v>113.657</v>
      </c>
      <c r="D304" s="18"/>
    </row>
    <row r="305" customFormat="false" ht="15" hidden="false" customHeight="false" outlineLevel="0" collapsed="false">
      <c r="A305" s="0" t="n">
        <v>1</v>
      </c>
      <c r="B305" s="0" t="n">
        <v>144.976</v>
      </c>
      <c r="D305" s="18"/>
    </row>
    <row r="306" customFormat="false" ht="15" hidden="false" customHeight="false" outlineLevel="0" collapsed="false">
      <c r="A306" s="0" t="n">
        <v>1</v>
      </c>
      <c r="B306" s="0" t="n">
        <v>124.706</v>
      </c>
      <c r="D306" s="18"/>
    </row>
    <row r="307" customFormat="false" ht="15" hidden="false" customHeight="false" outlineLevel="0" collapsed="false">
      <c r="A307" s="0" t="n">
        <v>1</v>
      </c>
      <c r="B307" s="0" t="n">
        <v>22.9091</v>
      </c>
      <c r="D307" s="18"/>
    </row>
    <row r="308" customFormat="false" ht="15" hidden="false" customHeight="false" outlineLevel="0" collapsed="false">
      <c r="A308" s="0" t="n">
        <v>1</v>
      </c>
      <c r="B308" s="0" t="n">
        <v>22.9091</v>
      </c>
      <c r="D308" s="18"/>
    </row>
    <row r="309" customFormat="false" ht="15" hidden="false" customHeight="false" outlineLevel="0" collapsed="false">
      <c r="A309" s="0" t="n">
        <v>1</v>
      </c>
      <c r="B309" s="0" t="n">
        <v>22.9336</v>
      </c>
      <c r="D309" s="18"/>
    </row>
    <row r="310" customFormat="false" ht="15" hidden="false" customHeight="false" outlineLevel="0" collapsed="false">
      <c r="A310" s="0" t="n">
        <v>1</v>
      </c>
      <c r="B310" s="0" t="n">
        <v>22.9371</v>
      </c>
      <c r="D310" s="18"/>
    </row>
    <row r="311" customFormat="false" ht="15" hidden="false" customHeight="false" outlineLevel="0" collapsed="false">
      <c r="A311" s="0" t="n">
        <v>1</v>
      </c>
      <c r="B311" s="0" t="n">
        <v>22.9371</v>
      </c>
      <c r="D311" s="18"/>
    </row>
    <row r="312" customFormat="false" ht="15" hidden="false" customHeight="false" outlineLevel="0" collapsed="false">
      <c r="A312" s="0" t="n">
        <v>1</v>
      </c>
      <c r="B312" s="0" t="n">
        <v>22.9336</v>
      </c>
      <c r="D312" s="18"/>
    </row>
    <row r="313" customFormat="false" ht="15" hidden="false" customHeight="false" outlineLevel="0" collapsed="false">
      <c r="A313" s="0" t="n">
        <v>1</v>
      </c>
      <c r="B313" s="0" t="n">
        <v>22.9406</v>
      </c>
      <c r="D313" s="18"/>
    </row>
    <row r="314" customFormat="false" ht="15" hidden="false" customHeight="false" outlineLevel="0" collapsed="false">
      <c r="A314" s="0" t="n">
        <v>1</v>
      </c>
      <c r="B314" s="0" t="n">
        <v>22.9371</v>
      </c>
      <c r="D314" s="18"/>
    </row>
    <row r="315" customFormat="false" ht="15" hidden="false" customHeight="false" outlineLevel="0" collapsed="false">
      <c r="A315" s="0" t="n">
        <v>1</v>
      </c>
      <c r="B315" s="0" t="n">
        <v>22.9301</v>
      </c>
      <c r="D315" s="18"/>
    </row>
    <row r="316" customFormat="false" ht="15" hidden="false" customHeight="false" outlineLevel="0" collapsed="false">
      <c r="A316" s="0" t="n">
        <v>1</v>
      </c>
      <c r="B316" s="0" t="n">
        <v>22.9196</v>
      </c>
      <c r="D316" s="18"/>
    </row>
    <row r="317" customFormat="false" ht="15" hidden="false" customHeight="false" outlineLevel="0" collapsed="false">
      <c r="A317" s="0" t="n">
        <v>1</v>
      </c>
      <c r="B317" s="0" t="n">
        <v>96.2902</v>
      </c>
      <c r="D317" s="18"/>
    </row>
    <row r="318" customFormat="false" ht="15" hidden="false" customHeight="false" outlineLevel="0" collapsed="false">
      <c r="A318" s="0" t="n">
        <v>1</v>
      </c>
      <c r="B318" s="0" t="n">
        <v>96.2902</v>
      </c>
      <c r="D318" s="18"/>
    </row>
    <row r="319" customFormat="false" ht="15" hidden="false" customHeight="false" outlineLevel="0" collapsed="false">
      <c r="A319" s="0" t="n">
        <v>1</v>
      </c>
      <c r="B319" s="0" t="n">
        <v>96.2448</v>
      </c>
      <c r="D319" s="18"/>
    </row>
    <row r="320" customFormat="false" ht="15" hidden="false" customHeight="false" outlineLevel="0" collapsed="false">
      <c r="A320" s="0" t="n">
        <v>1</v>
      </c>
      <c r="B320" s="0" t="n">
        <v>346.028</v>
      </c>
      <c r="D320" s="18"/>
    </row>
    <row r="321" customFormat="false" ht="15" hidden="false" customHeight="false" outlineLevel="0" collapsed="false">
      <c r="A321" s="0" t="n">
        <v>1</v>
      </c>
      <c r="B321" s="0" t="n">
        <v>359.993</v>
      </c>
      <c r="D321" s="18"/>
    </row>
    <row r="322" customFormat="false" ht="15" hidden="false" customHeight="false" outlineLevel="0" collapsed="false">
      <c r="A322" s="0" t="n">
        <v>1</v>
      </c>
      <c r="B322" s="0" t="n">
        <v>359.927</v>
      </c>
      <c r="D322" s="18"/>
    </row>
    <row r="323" customFormat="false" ht="15" hidden="false" customHeight="false" outlineLevel="0" collapsed="false">
      <c r="A323" s="0" t="n">
        <v>1</v>
      </c>
      <c r="B323" s="0" t="n">
        <v>360.161</v>
      </c>
      <c r="D323" s="18"/>
    </row>
    <row r="324" customFormat="false" ht="15" hidden="false" customHeight="false" outlineLevel="0" collapsed="false">
      <c r="A324" s="0" t="n">
        <v>1</v>
      </c>
      <c r="B324" s="0" t="n">
        <v>462</v>
      </c>
      <c r="D324" s="18"/>
    </row>
    <row r="325" customFormat="false" ht="15" hidden="false" customHeight="false" outlineLevel="0" collapsed="false">
      <c r="A325" s="0" t="n">
        <v>1</v>
      </c>
      <c r="B325" s="0" t="n">
        <v>30.1608</v>
      </c>
      <c r="D325" s="18"/>
    </row>
    <row r="326" customFormat="false" ht="15" hidden="false" customHeight="false" outlineLevel="0" collapsed="false">
      <c r="A326" s="0" t="n">
        <v>1</v>
      </c>
      <c r="B326" s="0" t="n">
        <v>94.2797</v>
      </c>
      <c r="D326" s="18"/>
    </row>
    <row r="327" customFormat="false" ht="15" hidden="false" customHeight="false" outlineLevel="0" collapsed="false">
      <c r="A327" s="0" t="n">
        <v>1</v>
      </c>
      <c r="B327" s="0" t="n">
        <v>94.3497</v>
      </c>
      <c r="D327" s="18"/>
    </row>
    <row r="328" customFormat="false" ht="15" hidden="false" customHeight="false" outlineLevel="0" collapsed="false">
      <c r="A328" s="0" t="n">
        <v>1</v>
      </c>
      <c r="B328" s="0" t="n">
        <v>18.2448</v>
      </c>
      <c r="D328" s="18"/>
    </row>
    <row r="329" customFormat="false" ht="15" hidden="false" customHeight="false" outlineLevel="0" collapsed="false">
      <c r="A329" s="0" t="n">
        <v>1</v>
      </c>
      <c r="B329" s="0" t="n">
        <v>18.2448</v>
      </c>
      <c r="D329" s="18"/>
    </row>
    <row r="330" customFormat="false" ht="15" hidden="false" customHeight="false" outlineLevel="0" collapsed="false">
      <c r="A330" s="0" t="n">
        <v>1</v>
      </c>
      <c r="B330" s="0" t="n">
        <v>18.2378</v>
      </c>
      <c r="D330" s="18"/>
    </row>
    <row r="331" customFormat="false" ht="15" hidden="false" customHeight="false" outlineLevel="0" collapsed="false">
      <c r="A331" s="0" t="n">
        <v>1</v>
      </c>
      <c r="B331" s="0" t="n">
        <v>18.2343</v>
      </c>
      <c r="D331" s="18"/>
    </row>
    <row r="332" customFormat="false" ht="15" hidden="false" customHeight="false" outlineLevel="0" collapsed="false">
      <c r="A332" s="0" t="n">
        <v>1</v>
      </c>
      <c r="B332" s="0" t="n">
        <v>145.15</v>
      </c>
      <c r="D332" s="18"/>
    </row>
    <row r="333" customFormat="false" ht="15" hidden="false" customHeight="false" outlineLevel="0" collapsed="false">
      <c r="A333" s="0" t="n">
        <v>1</v>
      </c>
      <c r="B333" s="0" t="n">
        <v>57.2902</v>
      </c>
      <c r="D333" s="18"/>
    </row>
    <row r="334" customFormat="false" ht="15" hidden="false" customHeight="false" outlineLevel="0" collapsed="false">
      <c r="A334" s="0" t="n">
        <v>1</v>
      </c>
      <c r="B334" s="0" t="n">
        <v>64.9266</v>
      </c>
      <c r="D334" s="18"/>
    </row>
    <row r="335" customFormat="false" ht="15" hidden="false" customHeight="false" outlineLevel="0" collapsed="false">
      <c r="A335" s="0" t="n">
        <v>1</v>
      </c>
      <c r="B335" s="0" t="n">
        <v>132.643</v>
      </c>
      <c r="D335" s="18"/>
    </row>
    <row r="336" customFormat="false" ht="15" hidden="false" customHeight="false" outlineLevel="0" collapsed="false">
      <c r="A336" s="0" t="n">
        <v>1</v>
      </c>
      <c r="B336" s="0" t="n">
        <v>129.196</v>
      </c>
      <c r="D336" s="18"/>
    </row>
    <row r="337" customFormat="false" ht="15" hidden="false" customHeight="false" outlineLevel="0" collapsed="false">
      <c r="A337" s="0" t="n">
        <v>1</v>
      </c>
      <c r="B337" s="0" t="n">
        <v>129.182</v>
      </c>
      <c r="D337" s="18"/>
    </row>
    <row r="338" customFormat="false" ht="15" hidden="false" customHeight="false" outlineLevel="0" collapsed="false">
      <c r="A338" s="0" t="n">
        <v>1</v>
      </c>
      <c r="B338" s="0" t="n">
        <v>129.175</v>
      </c>
      <c r="D338" s="18"/>
    </row>
    <row r="339" customFormat="false" ht="15" hidden="false" customHeight="false" outlineLevel="0" collapsed="false">
      <c r="A339" s="0" t="n">
        <v>1</v>
      </c>
      <c r="B339" s="0" t="n">
        <v>98.7762</v>
      </c>
      <c r="D339" s="18"/>
    </row>
    <row r="340" customFormat="false" ht="15" hidden="false" customHeight="false" outlineLevel="0" collapsed="false">
      <c r="A340" s="0" t="n">
        <v>1</v>
      </c>
      <c r="B340" s="0" t="n">
        <v>80.965</v>
      </c>
      <c r="D340" s="18"/>
    </row>
    <row r="341" customFormat="false" ht="15" hidden="false" customHeight="false" outlineLevel="0" collapsed="false">
      <c r="A341" s="0" t="n">
        <v>1</v>
      </c>
      <c r="B341" s="0" t="n">
        <v>80.9755</v>
      </c>
      <c r="D341" s="18"/>
    </row>
    <row r="342" customFormat="false" ht="15" hidden="false" customHeight="false" outlineLevel="0" collapsed="false">
      <c r="A342" s="0" t="n">
        <v>1</v>
      </c>
      <c r="B342" s="0" t="n">
        <v>67.5874</v>
      </c>
      <c r="D342" s="18"/>
    </row>
    <row r="343" customFormat="false" ht="15" hidden="false" customHeight="false" outlineLevel="0" collapsed="false">
      <c r="A343" s="0" t="n">
        <v>1</v>
      </c>
      <c r="B343" s="0" t="n">
        <v>67.6154</v>
      </c>
      <c r="D343" s="18"/>
    </row>
    <row r="344" customFormat="false" ht="15" hidden="false" customHeight="false" outlineLevel="0" collapsed="false">
      <c r="A344" s="0" t="n">
        <v>1</v>
      </c>
      <c r="B344" s="0" t="n">
        <v>67.3671</v>
      </c>
      <c r="D344" s="18"/>
    </row>
    <row r="345" customFormat="false" ht="15" hidden="false" customHeight="false" outlineLevel="0" collapsed="false">
      <c r="A345" s="0" t="n">
        <v>1</v>
      </c>
      <c r="B345" s="0" t="n">
        <v>100.08</v>
      </c>
      <c r="D345" s="18"/>
    </row>
    <row r="346" customFormat="false" ht="15" hidden="false" customHeight="false" outlineLevel="0" collapsed="false">
      <c r="A346" s="0" t="n">
        <v>1</v>
      </c>
      <c r="B346" s="0" t="n">
        <v>130.189</v>
      </c>
      <c r="D346" s="18"/>
    </row>
    <row r="347" customFormat="false" ht="15" hidden="false" customHeight="false" outlineLevel="0" collapsed="false">
      <c r="A347" s="0" t="n">
        <v>1</v>
      </c>
      <c r="B347" s="0" t="n">
        <v>130.178</v>
      </c>
      <c r="D347" s="18"/>
    </row>
    <row r="348" customFormat="false" ht="15" hidden="false" customHeight="false" outlineLevel="0" collapsed="false">
      <c r="A348" s="0" t="n">
        <v>1</v>
      </c>
      <c r="B348" s="0" t="n">
        <v>120.689</v>
      </c>
      <c r="D348" s="18"/>
    </row>
    <row r="349" customFormat="false" ht="15" hidden="false" customHeight="false" outlineLevel="0" collapsed="false">
      <c r="A349" s="0" t="n">
        <v>1</v>
      </c>
      <c r="B349" s="0" t="n">
        <v>120.692</v>
      </c>
      <c r="D349" s="18"/>
    </row>
    <row r="350" customFormat="false" ht="15" hidden="false" customHeight="false" outlineLevel="0" collapsed="false">
      <c r="A350" s="0" t="n">
        <v>1</v>
      </c>
      <c r="B350" s="0" t="n">
        <v>120.636</v>
      </c>
      <c r="D350" s="18"/>
    </row>
    <row r="351" customFormat="false" ht="15" hidden="false" customHeight="false" outlineLevel="0" collapsed="false">
      <c r="A351" s="0" t="n">
        <v>1</v>
      </c>
      <c r="B351" s="0" t="n">
        <v>526.168</v>
      </c>
      <c r="D351" s="18"/>
    </row>
    <row r="352" customFormat="false" ht="15" hidden="false" customHeight="false" outlineLevel="0" collapsed="false">
      <c r="A352" s="0" t="n">
        <v>1</v>
      </c>
      <c r="B352" s="0" t="n">
        <v>526.094</v>
      </c>
      <c r="D352" s="18"/>
    </row>
    <row r="353" customFormat="false" ht="15" hidden="false" customHeight="false" outlineLevel="0" collapsed="false">
      <c r="A353" s="0" t="n">
        <v>1</v>
      </c>
      <c r="B353" s="0" t="n">
        <v>526.063</v>
      </c>
      <c r="D353" s="18"/>
    </row>
    <row r="354" customFormat="false" ht="15" hidden="false" customHeight="false" outlineLevel="0" collapsed="false">
      <c r="A354" s="0" t="n">
        <v>1</v>
      </c>
      <c r="B354" s="0" t="n">
        <v>89.2413</v>
      </c>
      <c r="D354" s="18"/>
    </row>
    <row r="355" customFormat="false" ht="15" hidden="false" customHeight="false" outlineLevel="0" collapsed="false">
      <c r="A355" s="0" t="n">
        <v>1</v>
      </c>
      <c r="B355" s="0" t="n">
        <v>89.1783</v>
      </c>
      <c r="D355" s="18"/>
    </row>
    <row r="356" customFormat="false" ht="15" hidden="false" customHeight="false" outlineLevel="0" collapsed="false">
      <c r="A356" s="0" t="n">
        <v>1</v>
      </c>
      <c r="B356" s="0" t="n">
        <v>26.3497</v>
      </c>
      <c r="D356" s="18"/>
    </row>
    <row r="357" customFormat="false" ht="15" hidden="false" customHeight="false" outlineLevel="0" collapsed="false">
      <c r="A357" s="0" t="n">
        <v>1</v>
      </c>
      <c r="B357" s="0" t="n">
        <v>67.8741</v>
      </c>
      <c r="D357" s="18"/>
    </row>
    <row r="358" customFormat="false" ht="15" hidden="false" customHeight="false" outlineLevel="0" collapsed="false">
      <c r="A358" s="0" t="n">
        <v>1</v>
      </c>
      <c r="B358" s="0" t="n">
        <v>112.997</v>
      </c>
      <c r="D358" s="18"/>
    </row>
    <row r="359" customFormat="false" ht="15" hidden="false" customHeight="false" outlineLevel="0" collapsed="false">
      <c r="A359" s="0" t="n">
        <v>1</v>
      </c>
      <c r="B359" s="0" t="n">
        <v>23.951</v>
      </c>
      <c r="D359" s="18"/>
    </row>
    <row r="360" customFormat="false" ht="15" hidden="false" customHeight="false" outlineLevel="0" collapsed="false">
      <c r="A360" s="0" t="n">
        <v>1</v>
      </c>
      <c r="B360" s="0" t="n">
        <v>92.8322</v>
      </c>
      <c r="D360" s="18"/>
    </row>
    <row r="361" customFormat="false" ht="15" hidden="false" customHeight="false" outlineLevel="0" collapsed="false">
      <c r="A361" s="0" t="n">
        <v>1</v>
      </c>
      <c r="B361" s="0" t="n">
        <v>92.8217</v>
      </c>
      <c r="D361" s="18"/>
    </row>
    <row r="362" customFormat="false" ht="15" hidden="false" customHeight="false" outlineLevel="0" collapsed="false">
      <c r="A362" s="0" t="n">
        <v>1</v>
      </c>
      <c r="B362" s="0" t="n">
        <v>93.6573</v>
      </c>
      <c r="D362" s="18"/>
    </row>
    <row r="363" customFormat="false" ht="15" hidden="false" customHeight="false" outlineLevel="0" collapsed="false">
      <c r="A363" s="0" t="n">
        <v>1</v>
      </c>
      <c r="B363" s="0" t="n">
        <v>89.2552</v>
      </c>
      <c r="D363" s="18"/>
    </row>
    <row r="364" customFormat="false" ht="15" hidden="false" customHeight="false" outlineLevel="0" collapsed="false">
      <c r="A364" s="0" t="n">
        <v>1</v>
      </c>
      <c r="B364" s="0" t="n">
        <v>72.5559</v>
      </c>
      <c r="D364" s="18"/>
    </row>
    <row r="365" customFormat="false" ht="15" hidden="false" customHeight="false" outlineLevel="0" collapsed="false">
      <c r="A365" s="0" t="n">
        <v>1</v>
      </c>
      <c r="B365" s="0" t="n">
        <v>72.549</v>
      </c>
      <c r="D365" s="18"/>
    </row>
    <row r="366" customFormat="false" ht="15" hidden="false" customHeight="false" outlineLevel="0" collapsed="false">
      <c r="A366" s="0" t="n">
        <v>1</v>
      </c>
      <c r="B366" s="0" t="n">
        <v>72.535</v>
      </c>
      <c r="D366" s="18"/>
    </row>
    <row r="367" customFormat="false" ht="15" hidden="false" customHeight="false" outlineLevel="0" collapsed="false">
      <c r="A367" s="0" t="n">
        <v>1</v>
      </c>
      <c r="B367" s="0" t="n">
        <v>123.937</v>
      </c>
      <c r="D367" s="18"/>
    </row>
    <row r="368" customFormat="false" ht="15" hidden="false" customHeight="false" outlineLevel="0" collapsed="false">
      <c r="A368" s="0" t="n">
        <v>1</v>
      </c>
      <c r="B368" s="0" t="n">
        <v>123.927</v>
      </c>
      <c r="D368" s="18"/>
    </row>
    <row r="369" customFormat="false" ht="15" hidden="false" customHeight="false" outlineLevel="0" collapsed="false">
      <c r="A369" s="0" t="n">
        <v>1</v>
      </c>
      <c r="B369" s="0" t="n">
        <v>143.101</v>
      </c>
      <c r="D369" s="18"/>
    </row>
    <row r="370" customFormat="false" ht="15" hidden="false" customHeight="false" outlineLevel="0" collapsed="false">
      <c r="A370" s="0" t="n">
        <v>1</v>
      </c>
      <c r="B370" s="0" t="n">
        <v>143.105</v>
      </c>
      <c r="D370" s="18"/>
    </row>
    <row r="371" customFormat="false" ht="15" hidden="false" customHeight="false" outlineLevel="0" collapsed="false">
      <c r="A371" s="0" t="n">
        <v>1</v>
      </c>
      <c r="B371" s="0" t="n">
        <v>383.57</v>
      </c>
      <c r="D371" s="18"/>
    </row>
    <row r="372" customFormat="false" ht="15" hidden="false" customHeight="false" outlineLevel="0" collapsed="false">
      <c r="A372" s="0" t="n">
        <v>1</v>
      </c>
      <c r="B372" s="0" t="n">
        <v>381.787</v>
      </c>
      <c r="D372" s="18"/>
    </row>
    <row r="373" customFormat="false" ht="15" hidden="false" customHeight="false" outlineLevel="0" collapsed="false">
      <c r="A373" s="0" t="n">
        <v>1</v>
      </c>
      <c r="B373" s="0" t="n">
        <v>382.003</v>
      </c>
      <c r="D373" s="18"/>
    </row>
    <row r="374" customFormat="false" ht="15" hidden="false" customHeight="false" outlineLevel="0" collapsed="false">
      <c r="A374" s="0" t="n">
        <v>1</v>
      </c>
      <c r="B374" s="0" t="n">
        <v>382</v>
      </c>
      <c r="D374" s="18"/>
    </row>
    <row r="375" customFormat="false" ht="15" hidden="false" customHeight="false" outlineLevel="0" collapsed="false">
      <c r="A375" s="0" t="n">
        <v>1</v>
      </c>
      <c r="B375" s="0" t="n">
        <v>382.024</v>
      </c>
      <c r="D375" s="18"/>
    </row>
    <row r="376" customFormat="false" ht="15" hidden="false" customHeight="false" outlineLevel="0" collapsed="false">
      <c r="A376" s="0" t="n">
        <v>1</v>
      </c>
      <c r="B376" s="0" t="n">
        <v>382.017</v>
      </c>
      <c r="D376" s="18"/>
    </row>
    <row r="377" customFormat="false" ht="15" hidden="false" customHeight="false" outlineLevel="0" collapsed="false">
      <c r="A377" s="0" t="n">
        <v>1</v>
      </c>
      <c r="B377" s="0" t="n">
        <v>382.003</v>
      </c>
      <c r="D377" s="18"/>
    </row>
    <row r="378" customFormat="false" ht="15" hidden="false" customHeight="false" outlineLevel="0" collapsed="false">
      <c r="A378" s="0" t="n">
        <v>1</v>
      </c>
      <c r="B378" s="0" t="n">
        <v>142.003</v>
      </c>
      <c r="D378" s="18"/>
    </row>
    <row r="379" customFormat="false" ht="15" hidden="false" customHeight="false" outlineLevel="0" collapsed="false">
      <c r="A379" s="0" t="n">
        <v>1</v>
      </c>
      <c r="B379" s="0" t="n">
        <v>142.007</v>
      </c>
      <c r="D379" s="18"/>
    </row>
    <row r="380" customFormat="false" ht="15" hidden="false" customHeight="false" outlineLevel="0" collapsed="false">
      <c r="A380" s="0" t="n">
        <v>1</v>
      </c>
      <c r="B380" s="0" t="n">
        <v>12.9406</v>
      </c>
      <c r="D380" s="18"/>
    </row>
    <row r="381" customFormat="false" ht="15" hidden="false" customHeight="false" outlineLevel="0" collapsed="false">
      <c r="A381" s="0" t="n">
        <v>1</v>
      </c>
      <c r="B381" s="0" t="n">
        <v>146.217</v>
      </c>
      <c r="D381" s="18"/>
    </row>
    <row r="382" customFormat="false" ht="15" hidden="false" customHeight="false" outlineLevel="0" collapsed="false">
      <c r="A382" s="0" t="n">
        <v>1</v>
      </c>
      <c r="B382" s="0" t="n">
        <v>15.6154</v>
      </c>
      <c r="D382" s="18"/>
    </row>
    <row r="383" customFormat="false" ht="15" hidden="false" customHeight="false" outlineLevel="0" collapsed="false">
      <c r="A383" s="0" t="n">
        <v>1</v>
      </c>
      <c r="B383" s="0" t="n">
        <v>140.927</v>
      </c>
      <c r="D383" s="18"/>
    </row>
    <row r="384" customFormat="false" ht="15" hidden="false" customHeight="false" outlineLevel="0" collapsed="false">
      <c r="A384" s="0" t="n">
        <v>1</v>
      </c>
      <c r="B384" s="0" t="n">
        <v>140.927</v>
      </c>
      <c r="D384" s="18"/>
    </row>
    <row r="385" customFormat="false" ht="15" hidden="false" customHeight="false" outlineLevel="0" collapsed="false">
      <c r="A385" s="0" t="n">
        <v>1</v>
      </c>
      <c r="B385" s="0" t="n">
        <v>127.878</v>
      </c>
      <c r="D385" s="18"/>
    </row>
    <row r="386" customFormat="false" ht="15" hidden="false" customHeight="false" outlineLevel="0" collapsed="false">
      <c r="A386" s="0" t="n">
        <v>1</v>
      </c>
      <c r="B386" s="0" t="n">
        <v>105.136</v>
      </c>
      <c r="D386" s="18"/>
    </row>
    <row r="387" customFormat="false" ht="15" hidden="false" customHeight="false" outlineLevel="0" collapsed="false">
      <c r="A387" s="0" t="n">
        <v>1</v>
      </c>
      <c r="B387" s="0" t="n">
        <v>105.14</v>
      </c>
      <c r="D387" s="18"/>
    </row>
    <row r="388" customFormat="false" ht="15" hidden="false" customHeight="false" outlineLevel="0" collapsed="false">
      <c r="A388" s="0" t="n">
        <v>1</v>
      </c>
      <c r="B388" s="0" t="n">
        <v>105.108</v>
      </c>
      <c r="D388" s="18"/>
    </row>
    <row r="389" customFormat="false" ht="15" hidden="false" customHeight="false" outlineLevel="0" collapsed="false">
      <c r="A389" s="0" t="n">
        <v>1</v>
      </c>
      <c r="B389" s="0" t="n">
        <v>31.6748</v>
      </c>
      <c r="D389" s="18"/>
    </row>
    <row r="390" customFormat="false" ht="15" hidden="false" customHeight="false" outlineLevel="0" collapsed="false">
      <c r="A390" s="0" t="n">
        <v>1</v>
      </c>
      <c r="B390" s="0" t="n">
        <v>74.3951</v>
      </c>
      <c r="D390" s="18"/>
    </row>
    <row r="391" customFormat="false" ht="15" hidden="false" customHeight="false" outlineLevel="0" collapsed="false">
      <c r="A391" s="0" t="n">
        <v>1</v>
      </c>
      <c r="B391" s="0" t="n">
        <v>139.262</v>
      </c>
      <c r="D391" s="18"/>
    </row>
    <row r="392" customFormat="false" ht="15" hidden="false" customHeight="false" outlineLevel="0" collapsed="false">
      <c r="A392" s="0" t="n">
        <v>1</v>
      </c>
      <c r="B392" s="0" t="n">
        <v>243.5</v>
      </c>
      <c r="D392" s="18"/>
    </row>
    <row r="393" customFormat="false" ht="15" hidden="false" customHeight="false" outlineLevel="0" collapsed="false">
      <c r="A393" s="0" t="n">
        <v>1</v>
      </c>
      <c r="B393" s="0" t="n">
        <v>243.507</v>
      </c>
      <c r="D393" s="18"/>
    </row>
    <row r="394" customFormat="false" ht="15" hidden="false" customHeight="false" outlineLevel="0" collapsed="false">
      <c r="A394" s="0" t="n">
        <v>1</v>
      </c>
      <c r="B394" s="0" t="n">
        <v>243.234</v>
      </c>
      <c r="D394" s="18"/>
    </row>
    <row r="395" customFormat="false" ht="15" hidden="false" customHeight="false" outlineLevel="0" collapsed="false">
      <c r="A395" s="0" t="n">
        <v>1</v>
      </c>
      <c r="B395" s="0" t="n">
        <v>126.615</v>
      </c>
      <c r="D395" s="18"/>
    </row>
    <row r="396" customFormat="false" ht="15" hidden="false" customHeight="false" outlineLevel="0" collapsed="false">
      <c r="A396" s="0" t="n">
        <v>1</v>
      </c>
      <c r="B396" s="0" t="n">
        <v>126.622</v>
      </c>
      <c r="D396" s="18"/>
    </row>
    <row r="397" customFormat="false" ht="15" hidden="false" customHeight="false" outlineLevel="0" collapsed="false">
      <c r="A397" s="0" t="n">
        <v>1</v>
      </c>
      <c r="B397" s="0" t="n">
        <v>80.6084</v>
      </c>
      <c r="D397" s="18"/>
    </row>
    <row r="398" customFormat="false" ht="15" hidden="false" customHeight="false" outlineLevel="0" collapsed="false">
      <c r="A398" s="0" t="n">
        <v>1</v>
      </c>
      <c r="B398" s="0" t="n">
        <v>31.542</v>
      </c>
      <c r="D398" s="18"/>
    </row>
    <row r="399" customFormat="false" ht="15" hidden="false" customHeight="false" outlineLevel="0" collapsed="false">
      <c r="A399" s="0" t="n">
        <v>1</v>
      </c>
      <c r="B399" s="0" t="n">
        <v>31.507</v>
      </c>
      <c r="D399" s="18"/>
    </row>
    <row r="400" customFormat="false" ht="15" hidden="false" customHeight="false" outlineLevel="0" collapsed="false">
      <c r="A400" s="0" t="n">
        <v>1</v>
      </c>
      <c r="B400" s="0" t="n">
        <v>111.434</v>
      </c>
      <c r="D400" s="18"/>
    </row>
    <row r="401" customFormat="false" ht="15" hidden="false" customHeight="false" outlineLevel="0" collapsed="false">
      <c r="A401" s="0" t="n">
        <v>1</v>
      </c>
      <c r="B401" s="0" t="n">
        <v>17.3042</v>
      </c>
      <c r="D401" s="18"/>
    </row>
    <row r="402" customFormat="false" ht="15" hidden="false" customHeight="false" outlineLevel="0" collapsed="false">
      <c r="A402" s="0" t="n">
        <v>1</v>
      </c>
      <c r="B402" s="0" t="n">
        <v>87.0105</v>
      </c>
      <c r="D402" s="18"/>
    </row>
    <row r="403" customFormat="false" ht="15" hidden="false" customHeight="false" outlineLevel="0" collapsed="false">
      <c r="A403" s="0" t="n">
        <v>1</v>
      </c>
      <c r="B403" s="0" t="n">
        <v>142.829</v>
      </c>
      <c r="D403" s="18"/>
    </row>
    <row r="404" customFormat="false" ht="15" hidden="false" customHeight="false" outlineLevel="0" collapsed="false">
      <c r="A404" s="0" t="n">
        <v>1</v>
      </c>
      <c r="B404" s="0" t="n">
        <v>142.829</v>
      </c>
      <c r="D404" s="18"/>
    </row>
    <row r="405" customFormat="false" ht="15" hidden="false" customHeight="false" outlineLevel="0" collapsed="false">
      <c r="A405" s="0" t="n">
        <v>1</v>
      </c>
      <c r="B405" s="0" t="n">
        <v>142.829</v>
      </c>
      <c r="D405" s="18"/>
    </row>
    <row r="406" customFormat="false" ht="15" hidden="false" customHeight="false" outlineLevel="0" collapsed="false">
      <c r="A406" s="0" t="n">
        <v>1</v>
      </c>
      <c r="B406" s="0" t="n">
        <v>102.647</v>
      </c>
      <c r="D406" s="18"/>
    </row>
    <row r="407" customFormat="false" ht="15" hidden="false" customHeight="false" outlineLevel="0" collapsed="false">
      <c r="A407" s="0" t="n">
        <v>1</v>
      </c>
      <c r="B407" s="0" t="n">
        <v>148.671</v>
      </c>
      <c r="D407" s="18"/>
    </row>
    <row r="408" customFormat="false" ht="15" hidden="false" customHeight="false" outlineLevel="0" collapsed="false">
      <c r="A408" s="0" t="n">
        <v>1</v>
      </c>
      <c r="B408" s="0" t="n">
        <v>138.612</v>
      </c>
      <c r="D408" s="18"/>
    </row>
    <row r="409" customFormat="false" ht="15" hidden="false" customHeight="false" outlineLevel="0" collapsed="false">
      <c r="A409" s="0" t="n">
        <v>1</v>
      </c>
      <c r="B409" s="0" t="n">
        <v>16.7902</v>
      </c>
      <c r="D409" s="18"/>
    </row>
    <row r="410" customFormat="false" ht="15" hidden="false" customHeight="false" outlineLevel="0" collapsed="false">
      <c r="A410" s="0" t="n">
        <v>1</v>
      </c>
      <c r="B410" s="0" t="n">
        <v>16.8322</v>
      </c>
      <c r="D410" s="18"/>
    </row>
    <row r="411" customFormat="false" ht="15" hidden="false" customHeight="false" outlineLevel="0" collapsed="false">
      <c r="A411" s="0" t="n">
        <v>1</v>
      </c>
      <c r="B411" s="0" t="n">
        <v>16.8392</v>
      </c>
      <c r="D411" s="18"/>
    </row>
    <row r="412" customFormat="false" ht="15" hidden="false" customHeight="false" outlineLevel="0" collapsed="false">
      <c r="A412" s="0" t="n">
        <v>1</v>
      </c>
      <c r="B412" s="0" t="n">
        <v>16.8392</v>
      </c>
      <c r="D412" s="18"/>
    </row>
    <row r="413" customFormat="false" ht="15" hidden="false" customHeight="false" outlineLevel="0" collapsed="false">
      <c r="A413" s="0" t="n">
        <v>1</v>
      </c>
      <c r="B413" s="0" t="n">
        <v>16.8357</v>
      </c>
      <c r="D413" s="18"/>
    </row>
    <row r="414" customFormat="false" ht="15" hidden="false" customHeight="false" outlineLevel="0" collapsed="false">
      <c r="A414" s="0" t="n">
        <v>1</v>
      </c>
      <c r="B414" s="0" t="n">
        <v>31.5839</v>
      </c>
      <c r="D414" s="18"/>
    </row>
    <row r="415" customFormat="false" ht="15" hidden="false" customHeight="false" outlineLevel="0" collapsed="false">
      <c r="A415" s="0" t="n">
        <v>1</v>
      </c>
      <c r="B415" s="0" t="n">
        <v>31.5839</v>
      </c>
      <c r="D415" s="18"/>
    </row>
    <row r="416" customFormat="false" ht="15" hidden="false" customHeight="false" outlineLevel="0" collapsed="false">
      <c r="A416" s="0" t="n">
        <v>1</v>
      </c>
      <c r="B416" s="0" t="n">
        <v>31.5734</v>
      </c>
      <c r="D416" s="18"/>
    </row>
    <row r="417" customFormat="false" ht="15" hidden="false" customHeight="false" outlineLevel="0" collapsed="false">
      <c r="A417" s="0" t="n">
        <v>1</v>
      </c>
      <c r="B417" s="0" t="n">
        <v>31.5524</v>
      </c>
      <c r="D417" s="18"/>
    </row>
    <row r="418" customFormat="false" ht="15" hidden="false" customHeight="false" outlineLevel="0" collapsed="false">
      <c r="A418" s="0" t="n">
        <v>1</v>
      </c>
      <c r="B418" s="0" t="n">
        <v>31.5769</v>
      </c>
      <c r="D418" s="18"/>
    </row>
    <row r="419" customFormat="false" ht="15" hidden="false" customHeight="false" outlineLevel="0" collapsed="false">
      <c r="A419" s="0" t="n">
        <v>1</v>
      </c>
      <c r="B419" s="0" t="n">
        <v>31.521</v>
      </c>
      <c r="D419" s="18"/>
    </row>
    <row r="420" customFormat="false" ht="15" hidden="false" customHeight="false" outlineLevel="0" collapsed="false">
      <c r="A420" s="0" t="n">
        <v>1</v>
      </c>
      <c r="B420" s="0" t="n">
        <v>31.5944</v>
      </c>
      <c r="D420" s="18"/>
    </row>
    <row r="421" customFormat="false" ht="15" hidden="false" customHeight="false" outlineLevel="0" collapsed="false">
      <c r="A421" s="0" t="n">
        <v>1</v>
      </c>
      <c r="B421" s="0" t="n">
        <v>31.6014</v>
      </c>
      <c r="D421" s="18"/>
    </row>
    <row r="422" customFormat="false" ht="15" hidden="false" customHeight="false" outlineLevel="0" collapsed="false">
      <c r="A422" s="0" t="n">
        <v>1</v>
      </c>
      <c r="B422" s="0" t="n">
        <v>31.6014</v>
      </c>
      <c r="D422" s="18"/>
    </row>
    <row r="423" customFormat="false" ht="15" hidden="false" customHeight="false" outlineLevel="0" collapsed="false">
      <c r="A423" s="0" t="n">
        <v>1</v>
      </c>
      <c r="B423" s="0" t="n">
        <v>31.5944</v>
      </c>
      <c r="D423" s="18"/>
    </row>
    <row r="424" customFormat="false" ht="15" hidden="false" customHeight="false" outlineLevel="0" collapsed="false">
      <c r="A424" s="0" t="n">
        <v>1</v>
      </c>
      <c r="B424" s="0" t="n">
        <v>31.5944</v>
      </c>
      <c r="D424" s="18"/>
    </row>
    <row r="425" customFormat="false" ht="15" hidden="false" customHeight="false" outlineLevel="0" collapsed="false">
      <c r="A425" s="0" t="n">
        <v>1</v>
      </c>
      <c r="B425" s="0" t="n">
        <v>31.5839</v>
      </c>
      <c r="D425" s="18"/>
    </row>
    <row r="426" customFormat="false" ht="15" hidden="false" customHeight="false" outlineLevel="0" collapsed="false">
      <c r="A426" s="0" t="n">
        <v>1</v>
      </c>
      <c r="B426" s="0" t="n">
        <v>13.2657</v>
      </c>
      <c r="D426" s="18"/>
    </row>
    <row r="427" customFormat="false" ht="15" hidden="false" customHeight="false" outlineLevel="0" collapsed="false">
      <c r="A427" s="0" t="n">
        <v>1</v>
      </c>
      <c r="B427" s="0" t="n">
        <v>13.2692</v>
      </c>
      <c r="D427" s="18"/>
    </row>
    <row r="428" customFormat="false" ht="15" hidden="false" customHeight="false" outlineLevel="0" collapsed="false">
      <c r="A428" s="0" t="n">
        <v>1</v>
      </c>
      <c r="B428" s="0" t="n">
        <v>13.2692</v>
      </c>
      <c r="D428" s="18"/>
    </row>
    <row r="429" customFormat="false" ht="15" hidden="false" customHeight="false" outlineLevel="0" collapsed="false">
      <c r="A429" s="0" t="n">
        <v>1</v>
      </c>
      <c r="B429" s="0" t="n">
        <v>13.2657</v>
      </c>
      <c r="D429" s="18"/>
    </row>
    <row r="430" customFormat="false" ht="15" hidden="false" customHeight="false" outlineLevel="0" collapsed="false">
      <c r="A430" s="0" t="n">
        <v>1</v>
      </c>
      <c r="B430" s="0" t="n">
        <v>75.6748</v>
      </c>
      <c r="D430" s="18"/>
    </row>
    <row r="431" customFormat="false" ht="15" hidden="false" customHeight="false" outlineLevel="0" collapsed="false">
      <c r="A431" s="0" t="n">
        <v>1</v>
      </c>
      <c r="B431" s="0" t="n">
        <v>129.517</v>
      </c>
      <c r="D431" s="18"/>
    </row>
    <row r="432" customFormat="false" ht="15" hidden="false" customHeight="false" outlineLevel="0" collapsed="false">
      <c r="A432" s="0" t="n">
        <v>1</v>
      </c>
      <c r="B432" s="0" t="n">
        <v>122.343</v>
      </c>
      <c r="D432" s="18"/>
    </row>
    <row r="433" customFormat="false" ht="15" hidden="false" customHeight="false" outlineLevel="0" collapsed="false">
      <c r="A433" s="0" t="n">
        <v>1</v>
      </c>
      <c r="B433" s="0" t="n">
        <v>122.164</v>
      </c>
      <c r="D433" s="18"/>
    </row>
    <row r="434" customFormat="false" ht="15" hidden="false" customHeight="false" outlineLevel="0" collapsed="false">
      <c r="A434" s="0" t="n">
        <v>1</v>
      </c>
      <c r="B434" s="0" t="n">
        <v>38.972</v>
      </c>
      <c r="D434" s="18"/>
    </row>
    <row r="435" customFormat="false" ht="15" hidden="false" customHeight="false" outlineLevel="0" collapsed="false">
      <c r="A435" s="0" t="n">
        <v>1</v>
      </c>
      <c r="B435" s="0" t="n">
        <v>143.923</v>
      </c>
      <c r="D435" s="18"/>
    </row>
    <row r="436" customFormat="false" ht="15" hidden="false" customHeight="false" outlineLevel="0" collapsed="false">
      <c r="A436" s="0" t="n">
        <v>1</v>
      </c>
      <c r="B436" s="0" t="n">
        <v>110.175</v>
      </c>
      <c r="D436" s="18"/>
    </row>
    <row r="437" customFormat="false" ht="15" hidden="false" customHeight="false" outlineLevel="0" collapsed="false">
      <c r="A437" s="0" t="n">
        <v>1</v>
      </c>
      <c r="B437" s="0" t="n">
        <v>110.175</v>
      </c>
      <c r="D437" s="18"/>
    </row>
    <row r="438" customFormat="false" ht="15" hidden="false" customHeight="false" outlineLevel="0" collapsed="false">
      <c r="A438" s="0" t="n">
        <v>1</v>
      </c>
      <c r="B438" s="0" t="n">
        <v>143.72</v>
      </c>
      <c r="D438" s="18"/>
    </row>
    <row r="439" customFormat="false" ht="15" hidden="false" customHeight="false" outlineLevel="0" collapsed="false">
      <c r="A439" s="0" t="n">
        <v>1</v>
      </c>
      <c r="B439" s="0" t="n">
        <v>143.696</v>
      </c>
      <c r="D439" s="18"/>
    </row>
    <row r="440" customFormat="false" ht="15" hidden="false" customHeight="false" outlineLevel="0" collapsed="false">
      <c r="A440" s="0" t="n">
        <v>1</v>
      </c>
      <c r="B440" s="0" t="n">
        <v>45.1888</v>
      </c>
      <c r="D440" s="18"/>
    </row>
    <row r="441" customFormat="false" ht="15" hidden="false" customHeight="false" outlineLevel="0" collapsed="false">
      <c r="A441" s="0" t="n">
        <v>1</v>
      </c>
      <c r="B441" s="0" t="n">
        <v>45.2168</v>
      </c>
      <c r="D441" s="18"/>
    </row>
    <row r="442" customFormat="false" ht="15" hidden="false" customHeight="false" outlineLevel="0" collapsed="false">
      <c r="A442" s="0" t="n">
        <v>1</v>
      </c>
      <c r="B442" s="0" t="n">
        <v>30.7483</v>
      </c>
      <c r="D442" s="18"/>
    </row>
    <row r="443" customFormat="false" ht="15" hidden="false" customHeight="false" outlineLevel="0" collapsed="false">
      <c r="A443" s="0" t="n">
        <v>1</v>
      </c>
      <c r="B443" s="0" t="n">
        <v>30.7343</v>
      </c>
      <c r="D443" s="18"/>
    </row>
    <row r="444" customFormat="false" ht="15" hidden="false" customHeight="false" outlineLevel="0" collapsed="false">
      <c r="A444" s="0" t="n">
        <v>1</v>
      </c>
      <c r="B444" s="0" t="n">
        <v>30.7378</v>
      </c>
      <c r="D444" s="18"/>
    </row>
    <row r="445" customFormat="false" ht="15" hidden="false" customHeight="false" outlineLevel="0" collapsed="false">
      <c r="A445" s="0" t="n">
        <v>1</v>
      </c>
      <c r="B445" s="0" t="n">
        <v>30.7378</v>
      </c>
      <c r="D445" s="18"/>
    </row>
    <row r="446" customFormat="false" ht="15" hidden="false" customHeight="false" outlineLevel="0" collapsed="false">
      <c r="A446" s="0" t="n">
        <v>1</v>
      </c>
      <c r="B446" s="0" t="n">
        <v>126.346</v>
      </c>
      <c r="D446" s="18"/>
    </row>
    <row r="447" customFormat="false" ht="15" hidden="false" customHeight="false" outlineLevel="0" collapsed="false">
      <c r="A447" s="0" t="n">
        <v>1</v>
      </c>
      <c r="B447" s="0" t="n">
        <v>127.86</v>
      </c>
      <c r="D447" s="18"/>
    </row>
    <row r="448" customFormat="false" ht="15" hidden="false" customHeight="false" outlineLevel="0" collapsed="false">
      <c r="A448" s="0" t="n">
        <v>1</v>
      </c>
      <c r="B448" s="0" t="n">
        <v>127.857</v>
      </c>
      <c r="D448" s="18"/>
    </row>
    <row r="449" customFormat="false" ht="15" hidden="false" customHeight="false" outlineLevel="0" collapsed="false">
      <c r="A449" s="0" t="n">
        <v>1</v>
      </c>
      <c r="B449" s="0" t="n">
        <v>40.4755</v>
      </c>
      <c r="D449" s="18"/>
    </row>
    <row r="450" customFormat="false" ht="15" hidden="false" customHeight="false" outlineLevel="0" collapsed="false">
      <c r="A450" s="0" t="n">
        <v>1</v>
      </c>
      <c r="B450" s="0" t="n">
        <v>147.406</v>
      </c>
      <c r="D450" s="18"/>
    </row>
    <row r="451" customFormat="false" ht="15" hidden="false" customHeight="false" outlineLevel="0" collapsed="false">
      <c r="A451" s="0" t="n">
        <v>1</v>
      </c>
      <c r="B451" s="0" t="n">
        <v>147.406</v>
      </c>
      <c r="D451" s="18"/>
    </row>
    <row r="452" customFormat="false" ht="15" hidden="false" customHeight="false" outlineLevel="0" collapsed="false">
      <c r="A452" s="0" t="n">
        <v>1</v>
      </c>
      <c r="B452" s="0" t="n">
        <v>147.213</v>
      </c>
      <c r="D452" s="18"/>
    </row>
    <row r="453" customFormat="false" ht="15" hidden="false" customHeight="false" outlineLevel="0" collapsed="false">
      <c r="A453" s="0" t="n">
        <v>1</v>
      </c>
      <c r="B453" s="0" t="n">
        <v>147.385</v>
      </c>
      <c r="D453" s="18"/>
    </row>
    <row r="454" customFormat="false" ht="15" hidden="false" customHeight="false" outlineLevel="0" collapsed="false">
      <c r="A454" s="0" t="n">
        <v>1</v>
      </c>
      <c r="B454" s="0" t="n">
        <v>147.388</v>
      </c>
      <c r="D454" s="18"/>
    </row>
    <row r="455" customFormat="false" ht="15" hidden="false" customHeight="false" outlineLevel="0" collapsed="false">
      <c r="A455" s="0" t="n">
        <v>1</v>
      </c>
      <c r="B455" s="0" t="n">
        <v>147.388</v>
      </c>
      <c r="D455" s="18"/>
    </row>
    <row r="456" customFormat="false" ht="15" hidden="false" customHeight="false" outlineLevel="0" collapsed="false">
      <c r="A456" s="0" t="n">
        <v>1</v>
      </c>
      <c r="B456" s="0" t="n">
        <v>85.1049</v>
      </c>
      <c r="D456" s="18"/>
    </row>
    <row r="457" customFormat="false" ht="15" hidden="false" customHeight="false" outlineLevel="0" collapsed="false">
      <c r="A457" s="0" t="n">
        <v>1</v>
      </c>
      <c r="B457" s="0" t="n">
        <v>135.902</v>
      </c>
      <c r="D457" s="18"/>
    </row>
    <row r="458" customFormat="false" ht="15" hidden="false" customHeight="false" outlineLevel="0" collapsed="false">
      <c r="A458" s="0" t="n">
        <v>1</v>
      </c>
      <c r="B458" s="0" t="n">
        <v>136.115</v>
      </c>
      <c r="D458" s="18"/>
    </row>
    <row r="459" customFormat="false" ht="15" hidden="false" customHeight="false" outlineLevel="0" collapsed="false">
      <c r="A459" s="0" t="n">
        <v>1</v>
      </c>
      <c r="B459" s="0" t="n">
        <v>100.906</v>
      </c>
      <c r="D459" s="18"/>
    </row>
    <row r="460" customFormat="false" ht="15" hidden="false" customHeight="false" outlineLevel="0" collapsed="false">
      <c r="A460" s="0" t="n">
        <v>1</v>
      </c>
      <c r="B460" s="0" t="n">
        <v>44.486</v>
      </c>
      <c r="D460" s="18"/>
    </row>
    <row r="461" customFormat="false" ht="15" hidden="false" customHeight="false" outlineLevel="0" collapsed="false">
      <c r="A461" s="0" t="n">
        <v>1</v>
      </c>
      <c r="B461" s="0" t="n">
        <v>136.563</v>
      </c>
      <c r="D461" s="18"/>
    </row>
    <row r="462" customFormat="false" ht="15" hidden="false" customHeight="false" outlineLevel="0" collapsed="false">
      <c r="A462" s="0" t="n">
        <v>1</v>
      </c>
      <c r="B462" s="0" t="n">
        <v>99.042</v>
      </c>
      <c r="D462" s="18"/>
    </row>
    <row r="463" customFormat="false" ht="15" hidden="false" customHeight="false" outlineLevel="0" collapsed="false">
      <c r="A463" s="0" t="n">
        <v>1</v>
      </c>
      <c r="B463" s="0" t="n">
        <v>107.42</v>
      </c>
      <c r="D463" s="18"/>
    </row>
    <row r="464" customFormat="false" ht="15" hidden="false" customHeight="false" outlineLevel="0" collapsed="false">
      <c r="A464" s="0" t="n">
        <v>1</v>
      </c>
      <c r="B464" s="0" t="n">
        <v>150.853</v>
      </c>
      <c r="D464" s="18"/>
    </row>
    <row r="465" customFormat="false" ht="15" hidden="false" customHeight="false" outlineLevel="0" collapsed="false">
      <c r="A465" s="0" t="n">
        <v>1</v>
      </c>
      <c r="B465" s="0" t="n">
        <v>30.7343</v>
      </c>
      <c r="D465" s="18"/>
    </row>
    <row r="466" customFormat="false" ht="15" hidden="false" customHeight="false" outlineLevel="0" collapsed="false">
      <c r="A466" s="0" t="n">
        <v>1</v>
      </c>
      <c r="B466" s="0" t="n">
        <v>34.7098</v>
      </c>
      <c r="D466" s="18"/>
    </row>
    <row r="467" customFormat="false" ht="15" hidden="false" customHeight="false" outlineLevel="0" collapsed="false">
      <c r="A467" s="0" t="n">
        <v>1</v>
      </c>
      <c r="B467" s="0" t="n">
        <v>34.7098</v>
      </c>
      <c r="D467" s="18"/>
    </row>
    <row r="468" customFormat="false" ht="15" hidden="false" customHeight="false" outlineLevel="0" collapsed="false">
      <c r="A468" s="0" t="n">
        <v>1</v>
      </c>
      <c r="B468" s="0" t="n">
        <v>123.318</v>
      </c>
      <c r="D468" s="18"/>
    </row>
    <row r="469" customFormat="false" ht="15" hidden="false" customHeight="false" outlineLevel="0" collapsed="false">
      <c r="A469" s="0" t="n">
        <v>1</v>
      </c>
      <c r="B469" s="0" t="n">
        <v>123.311</v>
      </c>
      <c r="D469" s="18"/>
    </row>
    <row r="470" customFormat="false" ht="15" hidden="false" customHeight="false" outlineLevel="0" collapsed="false">
      <c r="A470" s="0" t="n">
        <v>1</v>
      </c>
      <c r="B470" s="0" t="n">
        <v>104.322</v>
      </c>
      <c r="D470" s="18"/>
    </row>
    <row r="471" customFormat="false" ht="15" hidden="false" customHeight="false" outlineLevel="0" collapsed="false">
      <c r="A471" s="0" t="n">
        <v>1</v>
      </c>
      <c r="B471" s="0" t="n">
        <v>113.073</v>
      </c>
      <c r="D471" s="18"/>
    </row>
    <row r="472" customFormat="false" ht="15" hidden="false" customHeight="false" outlineLevel="0" collapsed="false">
      <c r="A472" s="0" t="n">
        <v>1</v>
      </c>
      <c r="B472" s="0" t="n">
        <v>113.105</v>
      </c>
      <c r="D472" s="18"/>
    </row>
    <row r="473" customFormat="false" ht="15" hidden="false" customHeight="false" outlineLevel="0" collapsed="false">
      <c r="A473" s="0" t="n">
        <v>1</v>
      </c>
      <c r="B473" s="0" t="n">
        <v>106.129</v>
      </c>
      <c r="D473" s="18"/>
    </row>
    <row r="474" customFormat="false" ht="15" hidden="false" customHeight="false" outlineLevel="0" collapsed="false">
      <c r="A474" s="0" t="n">
        <v>1</v>
      </c>
      <c r="B474" s="0" t="n">
        <v>115.189</v>
      </c>
      <c r="D474" s="18"/>
    </row>
    <row r="475" customFormat="false" ht="15" hidden="false" customHeight="false" outlineLevel="0" collapsed="false">
      <c r="A475" s="0" t="n">
        <v>1</v>
      </c>
      <c r="B475" s="0" t="n">
        <v>229.801</v>
      </c>
      <c r="D475" s="18"/>
    </row>
    <row r="476" customFormat="false" ht="15" hidden="false" customHeight="false" outlineLevel="0" collapsed="false">
      <c r="A476" s="0" t="n">
        <v>1</v>
      </c>
      <c r="B476" s="0" t="n">
        <v>229.801</v>
      </c>
      <c r="D476" s="18"/>
    </row>
    <row r="477" customFormat="false" ht="15" hidden="false" customHeight="false" outlineLevel="0" collapsed="false">
      <c r="A477" s="0" t="n">
        <v>1</v>
      </c>
      <c r="B477" s="0" t="n">
        <v>229.794</v>
      </c>
      <c r="D477" s="18"/>
    </row>
    <row r="478" customFormat="false" ht="15" hidden="false" customHeight="false" outlineLevel="0" collapsed="false">
      <c r="A478" s="0" t="n">
        <v>1</v>
      </c>
      <c r="B478" s="0" t="n">
        <v>229.794</v>
      </c>
      <c r="D478" s="18"/>
    </row>
    <row r="479" customFormat="false" ht="15" hidden="false" customHeight="false" outlineLevel="0" collapsed="false">
      <c r="A479" s="0" t="n">
        <v>1</v>
      </c>
      <c r="B479" s="0" t="n">
        <v>229.857</v>
      </c>
      <c r="D479" s="18"/>
    </row>
    <row r="480" customFormat="false" ht="15" hidden="false" customHeight="false" outlineLevel="0" collapsed="false">
      <c r="A480" s="0" t="n">
        <v>1</v>
      </c>
      <c r="B480" s="0" t="n">
        <v>229.857</v>
      </c>
      <c r="D480" s="18"/>
    </row>
    <row r="481" customFormat="false" ht="15" hidden="false" customHeight="false" outlineLevel="0" collapsed="false">
      <c r="A481" s="0" t="n">
        <v>1</v>
      </c>
      <c r="B481" s="0" t="n">
        <v>229.846</v>
      </c>
      <c r="D481" s="18"/>
    </row>
    <row r="482" customFormat="false" ht="15" hidden="false" customHeight="false" outlineLevel="0" collapsed="false">
      <c r="A482" s="0" t="n">
        <v>1</v>
      </c>
      <c r="B482" s="0" t="n">
        <v>229.29</v>
      </c>
      <c r="D482" s="18"/>
    </row>
    <row r="483" customFormat="false" ht="15" hidden="false" customHeight="false" outlineLevel="0" collapsed="false">
      <c r="A483" s="0" t="n">
        <v>1</v>
      </c>
      <c r="B483" s="0" t="n">
        <v>67.2378</v>
      </c>
      <c r="D483" s="18"/>
    </row>
    <row r="484" customFormat="false" ht="15" hidden="false" customHeight="false" outlineLevel="0" collapsed="false">
      <c r="A484" s="0" t="n">
        <v>1</v>
      </c>
      <c r="B484" s="0" t="n">
        <v>87.5594</v>
      </c>
      <c r="D484" s="18"/>
    </row>
    <row r="485" customFormat="false" ht="15" hidden="false" customHeight="false" outlineLevel="0" collapsed="false">
      <c r="A485" s="0" t="n">
        <v>1</v>
      </c>
      <c r="B485" s="0" t="n">
        <v>17.7832</v>
      </c>
      <c r="D485" s="18"/>
    </row>
    <row r="486" customFormat="false" ht="15" hidden="false" customHeight="false" outlineLevel="0" collapsed="false">
      <c r="A486" s="0" t="n">
        <v>1</v>
      </c>
      <c r="B486" s="0" t="n">
        <v>17.0594</v>
      </c>
      <c r="D486" s="18"/>
    </row>
    <row r="487" customFormat="false" ht="15" hidden="false" customHeight="false" outlineLevel="0" collapsed="false">
      <c r="A487" s="0" t="n">
        <v>1</v>
      </c>
      <c r="B487" s="0" t="n">
        <v>17.7727</v>
      </c>
      <c r="D487" s="18"/>
    </row>
    <row r="488" customFormat="false" ht="15" hidden="false" customHeight="false" outlineLevel="0" collapsed="false">
      <c r="A488" s="0" t="n">
        <v>1</v>
      </c>
      <c r="B488" s="0" t="n">
        <v>144.178</v>
      </c>
      <c r="D488" s="18"/>
    </row>
    <row r="489" customFormat="false" ht="15" hidden="false" customHeight="false" outlineLevel="0" collapsed="false">
      <c r="A489" s="0" t="n">
        <v>1</v>
      </c>
      <c r="B489" s="0" t="n">
        <v>144.164</v>
      </c>
      <c r="D489" s="18"/>
    </row>
    <row r="490" customFormat="false" ht="15" hidden="false" customHeight="false" outlineLevel="0" collapsed="false">
      <c r="A490" s="0" t="n">
        <v>1</v>
      </c>
      <c r="B490" s="0" t="n">
        <v>22.8776</v>
      </c>
      <c r="D490" s="18"/>
    </row>
    <row r="491" customFormat="false" ht="15" hidden="false" customHeight="false" outlineLevel="0" collapsed="false">
      <c r="A491" s="0" t="n">
        <v>1</v>
      </c>
      <c r="B491" s="0" t="n">
        <v>116.99</v>
      </c>
      <c r="D491" s="18"/>
    </row>
    <row r="492" customFormat="false" ht="15" hidden="false" customHeight="false" outlineLevel="0" collapsed="false">
      <c r="A492" s="0" t="n">
        <v>1</v>
      </c>
      <c r="B492" s="0" t="n">
        <v>26.6783</v>
      </c>
      <c r="D492" s="18"/>
    </row>
    <row r="493" customFormat="false" ht="15" hidden="false" customHeight="false" outlineLevel="0" collapsed="false">
      <c r="A493" s="0" t="n">
        <v>1</v>
      </c>
      <c r="B493" s="0" t="n">
        <v>126.22</v>
      </c>
      <c r="D493" s="18"/>
    </row>
    <row r="494" customFormat="false" ht="15" hidden="false" customHeight="false" outlineLevel="0" collapsed="false">
      <c r="A494" s="0" t="n">
        <v>1</v>
      </c>
      <c r="B494" s="0" t="n">
        <v>126.234</v>
      </c>
      <c r="D494" s="18"/>
    </row>
    <row r="495" customFormat="false" ht="15" hidden="false" customHeight="false" outlineLevel="0" collapsed="false">
      <c r="A495" s="0" t="n">
        <v>1</v>
      </c>
      <c r="B495" s="0" t="n">
        <v>155.839</v>
      </c>
      <c r="D495" s="18"/>
    </row>
    <row r="496" customFormat="false" ht="15" hidden="false" customHeight="false" outlineLevel="0" collapsed="false">
      <c r="A496" s="0" t="n">
        <v>1</v>
      </c>
      <c r="B496" s="0" t="n">
        <v>135.171</v>
      </c>
      <c r="D496" s="18"/>
    </row>
    <row r="497" customFormat="false" ht="15" hidden="false" customHeight="false" outlineLevel="0" collapsed="false">
      <c r="A497" s="0" t="n">
        <v>1</v>
      </c>
      <c r="B497" s="0" t="n">
        <v>135.171</v>
      </c>
      <c r="D497" s="18"/>
    </row>
    <row r="498" customFormat="false" ht="15" hidden="false" customHeight="false" outlineLevel="0" collapsed="false">
      <c r="A498" s="0" t="n">
        <v>1</v>
      </c>
      <c r="B498" s="0" t="n">
        <v>135.255</v>
      </c>
      <c r="D498" s="18"/>
    </row>
    <row r="499" customFormat="false" ht="15" hidden="false" customHeight="false" outlineLevel="0" collapsed="false">
      <c r="A499" s="0" t="n">
        <v>1</v>
      </c>
      <c r="B499" s="0" t="n">
        <v>16.4091</v>
      </c>
      <c r="D499" s="18"/>
    </row>
    <row r="500" customFormat="false" ht="15" hidden="false" customHeight="false" outlineLevel="0" collapsed="false">
      <c r="A500" s="0" t="n">
        <v>1</v>
      </c>
      <c r="B500" s="0" t="n">
        <v>62.2238</v>
      </c>
      <c r="D500" s="18"/>
    </row>
    <row r="501" customFormat="false" ht="15" hidden="false" customHeight="false" outlineLevel="0" collapsed="false">
      <c r="A501" s="0" t="n">
        <v>1</v>
      </c>
      <c r="B501" s="0" t="n">
        <v>96.4406</v>
      </c>
      <c r="D501" s="18"/>
    </row>
    <row r="502" customFormat="false" ht="15" hidden="false" customHeight="false" outlineLevel="0" collapsed="false">
      <c r="A502" s="0" t="n">
        <v>1</v>
      </c>
      <c r="B502" s="0" t="n">
        <v>96.458</v>
      </c>
      <c r="D502" s="18"/>
    </row>
    <row r="503" customFormat="false" ht="15" hidden="false" customHeight="false" outlineLevel="0" collapsed="false">
      <c r="A503" s="0" t="n">
        <v>1</v>
      </c>
      <c r="B503" s="0" t="n">
        <v>15.2028</v>
      </c>
      <c r="D503" s="18"/>
    </row>
    <row r="504" customFormat="false" ht="15" hidden="false" customHeight="false" outlineLevel="0" collapsed="false">
      <c r="A504" s="0" t="n">
        <v>1</v>
      </c>
      <c r="B504" s="0" t="n">
        <v>40.9406</v>
      </c>
      <c r="D504" s="18"/>
    </row>
    <row r="505" customFormat="false" ht="15" hidden="false" customHeight="false" outlineLevel="0" collapsed="false">
      <c r="A505" s="0" t="n">
        <v>1</v>
      </c>
      <c r="B505" s="0" t="n">
        <v>40.9406</v>
      </c>
      <c r="D505" s="18"/>
    </row>
    <row r="506" customFormat="false" ht="15" hidden="false" customHeight="false" outlineLevel="0" collapsed="false">
      <c r="A506" s="0" t="n">
        <v>1</v>
      </c>
      <c r="B506" s="0" t="n">
        <v>40.9406</v>
      </c>
      <c r="D506" s="18"/>
    </row>
    <row r="507" customFormat="false" ht="15" hidden="false" customHeight="false" outlineLevel="0" collapsed="false">
      <c r="A507" s="0" t="n">
        <v>1</v>
      </c>
      <c r="B507" s="0" t="n">
        <v>40.9406</v>
      </c>
      <c r="D507" s="18"/>
    </row>
    <row r="508" customFormat="false" ht="15" hidden="false" customHeight="false" outlineLevel="0" collapsed="false">
      <c r="A508" s="0" t="n">
        <v>1</v>
      </c>
      <c r="B508" s="0" t="n">
        <v>40.9406</v>
      </c>
      <c r="D508" s="18"/>
    </row>
    <row r="509" customFormat="false" ht="15" hidden="false" customHeight="false" outlineLevel="0" collapsed="false">
      <c r="A509" s="0" t="n">
        <v>1</v>
      </c>
      <c r="B509" s="0" t="n">
        <v>40.9371</v>
      </c>
      <c r="D509" s="18"/>
    </row>
    <row r="510" customFormat="false" ht="15" hidden="false" customHeight="false" outlineLevel="0" collapsed="false">
      <c r="A510" s="0" t="n">
        <v>1</v>
      </c>
      <c r="B510" s="0" t="n">
        <v>40.9371</v>
      </c>
      <c r="D510" s="18"/>
    </row>
    <row r="511" customFormat="false" ht="15" hidden="false" customHeight="false" outlineLevel="0" collapsed="false">
      <c r="A511" s="0" t="n">
        <v>1</v>
      </c>
      <c r="B511" s="0" t="n">
        <v>40.9371</v>
      </c>
      <c r="D511" s="18"/>
    </row>
    <row r="512" customFormat="false" ht="15" hidden="false" customHeight="false" outlineLevel="0" collapsed="false">
      <c r="A512" s="0" t="n">
        <v>1</v>
      </c>
      <c r="B512" s="0" t="n">
        <v>153.189</v>
      </c>
      <c r="D512" s="18"/>
    </row>
    <row r="513" customFormat="false" ht="15" hidden="false" customHeight="false" outlineLevel="0" collapsed="false">
      <c r="A513" s="0" t="n">
        <v>1</v>
      </c>
      <c r="B513" s="0" t="n">
        <v>153.178</v>
      </c>
      <c r="D513" s="18"/>
    </row>
    <row r="514" customFormat="false" ht="15" hidden="false" customHeight="false" outlineLevel="0" collapsed="false">
      <c r="A514" s="0" t="n">
        <v>1</v>
      </c>
      <c r="B514" s="0" t="n">
        <v>153.161</v>
      </c>
      <c r="D514" s="18"/>
    </row>
    <row r="515" customFormat="false" ht="15" hidden="false" customHeight="false" outlineLevel="0" collapsed="false">
      <c r="A515" s="0" t="n">
        <v>1</v>
      </c>
      <c r="B515" s="0" t="n">
        <v>44.542</v>
      </c>
      <c r="D515" s="18"/>
    </row>
    <row r="516" customFormat="false" ht="15" hidden="false" customHeight="false" outlineLevel="0" collapsed="false">
      <c r="A516" s="0" t="n">
        <v>1</v>
      </c>
      <c r="B516" s="0" t="n">
        <v>17.528</v>
      </c>
      <c r="D516" s="18"/>
    </row>
    <row r="517" customFormat="false" ht="15" hidden="false" customHeight="false" outlineLevel="0" collapsed="false">
      <c r="A517" s="0" t="n">
        <v>1</v>
      </c>
      <c r="B517" s="0" t="n">
        <v>17.535</v>
      </c>
      <c r="D517" s="18"/>
    </row>
    <row r="518" customFormat="false" ht="15" hidden="false" customHeight="false" outlineLevel="0" collapsed="false">
      <c r="A518" s="0" t="n">
        <v>1</v>
      </c>
      <c r="B518" s="0" t="n">
        <v>17.535</v>
      </c>
      <c r="D518" s="18"/>
    </row>
    <row r="519" customFormat="false" ht="15" hidden="false" customHeight="false" outlineLevel="0" collapsed="false">
      <c r="A519" s="0" t="n">
        <v>1</v>
      </c>
      <c r="B519" s="0" t="n">
        <v>17.528</v>
      </c>
      <c r="D519" s="18"/>
    </row>
    <row r="520" customFormat="false" ht="15" hidden="false" customHeight="false" outlineLevel="0" collapsed="false">
      <c r="A520" s="0" t="n">
        <v>1</v>
      </c>
      <c r="B520" s="0" t="n">
        <v>26.6294</v>
      </c>
      <c r="D520" s="18"/>
    </row>
    <row r="521" customFormat="false" ht="15" hidden="false" customHeight="false" outlineLevel="0" collapsed="false">
      <c r="A521" s="0" t="n">
        <v>1</v>
      </c>
      <c r="B521" s="0" t="n">
        <v>26.6329</v>
      </c>
      <c r="D521" s="18"/>
    </row>
    <row r="522" customFormat="false" ht="15" hidden="false" customHeight="false" outlineLevel="0" collapsed="false">
      <c r="A522" s="0" t="n">
        <v>1</v>
      </c>
      <c r="B522" s="0" t="n">
        <v>148.105</v>
      </c>
      <c r="D522" s="18"/>
    </row>
    <row r="523" customFormat="false" ht="15" hidden="false" customHeight="false" outlineLevel="0" collapsed="false">
      <c r="A523" s="0" t="n">
        <v>1</v>
      </c>
      <c r="B523" s="0" t="n">
        <v>76.8531</v>
      </c>
      <c r="D523" s="18"/>
    </row>
    <row r="524" customFormat="false" ht="15" hidden="false" customHeight="false" outlineLevel="0" collapsed="false">
      <c r="A524" s="0" t="n">
        <v>1</v>
      </c>
      <c r="B524" s="0" t="n">
        <v>77.0804</v>
      </c>
      <c r="D524" s="18"/>
    </row>
    <row r="525" customFormat="false" ht="15" hidden="false" customHeight="false" outlineLevel="0" collapsed="false">
      <c r="A525" s="0" t="n">
        <v>1</v>
      </c>
      <c r="B525" s="0" t="n">
        <v>166.294</v>
      </c>
      <c r="D525" s="18"/>
    </row>
    <row r="526" customFormat="false" ht="15" hidden="false" customHeight="false" outlineLevel="0" collapsed="false">
      <c r="A526" s="0" t="n">
        <v>1</v>
      </c>
      <c r="B526" s="0" t="n">
        <v>14.2692</v>
      </c>
      <c r="D526" s="18"/>
    </row>
    <row r="527" customFormat="false" ht="15" hidden="false" customHeight="false" outlineLevel="0" collapsed="false">
      <c r="A527" s="0" t="n">
        <v>1</v>
      </c>
      <c r="B527" s="0" t="n">
        <v>19.8951</v>
      </c>
      <c r="D527" s="18"/>
    </row>
    <row r="528" customFormat="false" ht="15" hidden="false" customHeight="false" outlineLevel="0" collapsed="false">
      <c r="A528" s="0" t="n">
        <v>1</v>
      </c>
      <c r="B528" s="0" t="n">
        <v>98.8007</v>
      </c>
      <c r="D528" s="18"/>
    </row>
    <row r="529" customFormat="false" ht="15" hidden="false" customHeight="false" outlineLevel="0" collapsed="false">
      <c r="A529" s="0" t="n">
        <v>1</v>
      </c>
      <c r="B529" s="0" t="n">
        <v>130.794</v>
      </c>
      <c r="D529" s="18"/>
    </row>
    <row r="530" customFormat="false" ht="15" hidden="false" customHeight="false" outlineLevel="0" collapsed="false">
      <c r="A530" s="0" t="n">
        <v>1</v>
      </c>
      <c r="B530" s="0" t="n">
        <v>130.794</v>
      </c>
      <c r="D530" s="18"/>
    </row>
    <row r="531" customFormat="false" ht="15" hidden="false" customHeight="false" outlineLevel="0" collapsed="false">
      <c r="A531" s="0" t="n">
        <v>1</v>
      </c>
      <c r="B531" s="0" t="n">
        <v>130.78</v>
      </c>
      <c r="D531" s="18"/>
    </row>
    <row r="532" customFormat="false" ht="15" hidden="false" customHeight="false" outlineLevel="0" collapsed="false">
      <c r="A532" s="0" t="n">
        <v>1</v>
      </c>
      <c r="B532" s="0" t="n">
        <v>130.783</v>
      </c>
      <c r="D532" s="18"/>
    </row>
    <row r="533" customFormat="false" ht="15" hidden="false" customHeight="false" outlineLevel="0" collapsed="false">
      <c r="A533" s="0" t="n">
        <v>1</v>
      </c>
      <c r="B533" s="0" t="n">
        <v>38.958</v>
      </c>
      <c r="D533" s="18"/>
    </row>
    <row r="534" customFormat="false" ht="15" hidden="false" customHeight="false" outlineLevel="0" collapsed="false">
      <c r="A534" s="0" t="n">
        <v>1</v>
      </c>
      <c r="B534" s="0" t="n">
        <v>75.3811</v>
      </c>
      <c r="D534" s="18"/>
    </row>
    <row r="535" customFormat="false" ht="15" hidden="false" customHeight="false" outlineLevel="0" collapsed="false">
      <c r="A535" s="0" t="n">
        <v>1</v>
      </c>
      <c r="B535" s="0" t="n">
        <v>75.3846</v>
      </c>
      <c r="D535" s="18"/>
    </row>
    <row r="536" customFormat="false" ht="15" hidden="false" customHeight="false" outlineLevel="0" collapsed="false">
      <c r="A536" s="0" t="n">
        <v>1</v>
      </c>
      <c r="B536" s="0" t="n">
        <v>75.3706</v>
      </c>
      <c r="D536" s="18"/>
    </row>
    <row r="537" customFormat="false" ht="15" hidden="false" customHeight="false" outlineLevel="0" collapsed="false">
      <c r="A537" s="0" t="n">
        <v>1</v>
      </c>
      <c r="B537" s="0" t="n">
        <v>162.441</v>
      </c>
      <c r="D537" s="18"/>
    </row>
    <row r="538" customFormat="false" ht="15" hidden="false" customHeight="false" outlineLevel="0" collapsed="false">
      <c r="A538" s="0" t="n">
        <v>1</v>
      </c>
      <c r="B538" s="0" t="n">
        <v>23.6329</v>
      </c>
      <c r="D538" s="18"/>
    </row>
    <row r="539" customFormat="false" ht="15" hidden="false" customHeight="false" outlineLevel="0" collapsed="false">
      <c r="A539" s="0" t="n">
        <v>1</v>
      </c>
      <c r="B539" s="0" t="n">
        <v>23.6399</v>
      </c>
      <c r="D539" s="18"/>
    </row>
    <row r="540" customFormat="false" ht="15" hidden="false" customHeight="false" outlineLevel="0" collapsed="false">
      <c r="A540" s="0" t="n">
        <v>1</v>
      </c>
      <c r="B540" s="0" t="n">
        <v>161.451</v>
      </c>
      <c r="D540" s="18"/>
    </row>
    <row r="541" customFormat="false" ht="15" hidden="false" customHeight="false" outlineLevel="0" collapsed="false">
      <c r="A541" s="0" t="n">
        <v>1</v>
      </c>
      <c r="B541" s="0" t="n">
        <v>148.283</v>
      </c>
      <c r="D541" s="18"/>
    </row>
    <row r="542" customFormat="false" ht="15" hidden="false" customHeight="false" outlineLevel="0" collapsed="false">
      <c r="A542" s="0" t="n">
        <v>1</v>
      </c>
      <c r="B542" s="0" t="n">
        <v>56.0874</v>
      </c>
      <c r="D542" s="18"/>
    </row>
    <row r="543" customFormat="false" ht="15" hidden="false" customHeight="false" outlineLevel="0" collapsed="false">
      <c r="A543" s="0" t="n">
        <v>1</v>
      </c>
      <c r="B543" s="0" t="n">
        <v>103.126</v>
      </c>
      <c r="D543" s="18"/>
    </row>
    <row r="544" customFormat="false" ht="15" hidden="false" customHeight="false" outlineLevel="0" collapsed="false">
      <c r="A544" s="0" t="n">
        <v>1</v>
      </c>
      <c r="B544" s="0" t="n">
        <v>103.066</v>
      </c>
      <c r="D544" s="18"/>
    </row>
    <row r="545" customFormat="false" ht="15" hidden="false" customHeight="false" outlineLevel="0" collapsed="false">
      <c r="A545" s="0" t="n">
        <v>1</v>
      </c>
      <c r="B545" s="0" t="n">
        <v>73.2098</v>
      </c>
      <c r="D545" s="18"/>
    </row>
    <row r="546" customFormat="false" ht="15" hidden="false" customHeight="false" outlineLevel="0" collapsed="false">
      <c r="A546" s="0" t="n">
        <v>1</v>
      </c>
      <c r="B546" s="0" t="n">
        <v>118.776</v>
      </c>
      <c r="D546" s="18"/>
    </row>
    <row r="547" customFormat="false" ht="15" hidden="false" customHeight="false" outlineLevel="0" collapsed="false">
      <c r="A547" s="0" t="n">
        <v>1</v>
      </c>
      <c r="B547" s="0" t="n">
        <v>30.8007</v>
      </c>
      <c r="D547" s="18"/>
    </row>
    <row r="548" customFormat="false" ht="15" hidden="false" customHeight="false" outlineLevel="0" collapsed="false">
      <c r="A548" s="0" t="n">
        <v>1</v>
      </c>
      <c r="B548" s="0" t="n">
        <v>315.409</v>
      </c>
      <c r="D548" s="18"/>
    </row>
    <row r="549" customFormat="false" ht="15" hidden="false" customHeight="false" outlineLevel="0" collapsed="false">
      <c r="A549" s="0" t="n">
        <v>1</v>
      </c>
      <c r="B549" s="0" t="n">
        <v>315.329</v>
      </c>
      <c r="D549" s="18"/>
    </row>
    <row r="550" customFormat="false" ht="15" hidden="false" customHeight="false" outlineLevel="0" collapsed="false">
      <c r="A550" s="0" t="n">
        <v>1</v>
      </c>
      <c r="B550" s="0" t="n">
        <v>32.2343</v>
      </c>
      <c r="D550" s="18"/>
    </row>
    <row r="551" customFormat="false" ht="15" hidden="false" customHeight="false" outlineLevel="0" collapsed="false">
      <c r="A551" s="0" t="n">
        <v>1</v>
      </c>
      <c r="B551" s="0" t="n">
        <v>52.4091</v>
      </c>
      <c r="D551" s="18"/>
    </row>
    <row r="552" customFormat="false" ht="15" hidden="false" customHeight="false" outlineLevel="0" collapsed="false">
      <c r="A552" s="0" t="n">
        <v>1</v>
      </c>
      <c r="B552" s="0" t="n">
        <v>22.6434</v>
      </c>
      <c r="D552" s="18"/>
    </row>
    <row r="553" customFormat="false" ht="15" hidden="false" customHeight="false" outlineLevel="0" collapsed="false">
      <c r="A553" s="0" t="n">
        <v>1</v>
      </c>
      <c r="B553" s="0" t="n">
        <v>22.5664</v>
      </c>
      <c r="D553" s="18"/>
    </row>
    <row r="554" customFormat="false" ht="15" hidden="false" customHeight="false" outlineLevel="0" collapsed="false">
      <c r="A554" s="0" t="n">
        <v>1</v>
      </c>
      <c r="B554" s="0" t="n">
        <v>69.8462</v>
      </c>
      <c r="D554" s="18"/>
    </row>
    <row r="555" customFormat="false" ht="15" hidden="false" customHeight="false" outlineLevel="0" collapsed="false">
      <c r="A555" s="0" t="n">
        <v>1</v>
      </c>
      <c r="B555" s="0" t="n">
        <v>69.8636</v>
      </c>
      <c r="D555" s="18"/>
    </row>
    <row r="556" customFormat="false" ht="15" hidden="false" customHeight="false" outlineLevel="0" collapsed="false">
      <c r="A556" s="0" t="n">
        <v>1</v>
      </c>
      <c r="B556" s="0" t="n">
        <v>69.8636</v>
      </c>
      <c r="D556" s="18"/>
    </row>
    <row r="557" customFormat="false" ht="15" hidden="false" customHeight="false" outlineLevel="0" collapsed="false">
      <c r="A557" s="0" t="n">
        <v>1</v>
      </c>
      <c r="B557" s="0" t="n">
        <v>11.986</v>
      </c>
      <c r="D557" s="18"/>
    </row>
    <row r="558" customFormat="false" ht="15" hidden="false" customHeight="false" outlineLevel="0" collapsed="false">
      <c r="A558" s="0" t="n">
        <v>1</v>
      </c>
      <c r="B558" s="0" t="n">
        <v>11.986</v>
      </c>
      <c r="D558" s="18"/>
    </row>
    <row r="559" customFormat="false" ht="15" hidden="false" customHeight="false" outlineLevel="0" collapsed="false">
      <c r="A559" s="0" t="n">
        <v>1</v>
      </c>
      <c r="B559" s="0" t="n">
        <v>138.472</v>
      </c>
      <c r="D559" s="18"/>
    </row>
    <row r="560" customFormat="false" ht="15" hidden="false" customHeight="false" outlineLevel="0" collapsed="false">
      <c r="A560" s="0" t="n">
        <v>1</v>
      </c>
      <c r="B560" s="0" t="n">
        <v>138.486</v>
      </c>
      <c r="D560" s="18"/>
    </row>
    <row r="561" customFormat="false" ht="15" hidden="false" customHeight="false" outlineLevel="0" collapsed="false">
      <c r="A561" s="0" t="n">
        <v>1</v>
      </c>
      <c r="B561" s="0" t="n">
        <v>12.9685</v>
      </c>
      <c r="D561" s="18"/>
    </row>
    <row r="562" customFormat="false" ht="15" hidden="false" customHeight="false" outlineLevel="0" collapsed="false">
      <c r="A562" s="0" t="n">
        <v>1</v>
      </c>
      <c r="B562" s="0" t="n">
        <v>12.965</v>
      </c>
      <c r="D562" s="18"/>
    </row>
    <row r="563" customFormat="false" ht="15" hidden="false" customHeight="false" outlineLevel="0" collapsed="false">
      <c r="A563" s="0" t="n">
        <v>1</v>
      </c>
      <c r="B563" s="0" t="n">
        <v>67.2727</v>
      </c>
      <c r="D563" s="18"/>
    </row>
    <row r="564" customFormat="false" ht="15" hidden="false" customHeight="false" outlineLevel="0" collapsed="false">
      <c r="A564" s="0" t="n">
        <v>1</v>
      </c>
      <c r="B564" s="0" t="n">
        <v>67.0664</v>
      </c>
      <c r="D564" s="18"/>
    </row>
    <row r="565" customFormat="false" ht="15" hidden="false" customHeight="false" outlineLevel="0" collapsed="false">
      <c r="A565" s="0" t="n">
        <v>1</v>
      </c>
      <c r="B565" s="0" t="n">
        <v>122.381</v>
      </c>
      <c r="D565" s="18"/>
    </row>
    <row r="566" customFormat="false" ht="15" hidden="false" customHeight="false" outlineLevel="0" collapsed="false">
      <c r="A566" s="0" t="n">
        <v>1</v>
      </c>
      <c r="B566" s="0" t="n">
        <v>105.381</v>
      </c>
      <c r="D566" s="18"/>
    </row>
    <row r="567" customFormat="false" ht="15" hidden="false" customHeight="false" outlineLevel="0" collapsed="false">
      <c r="A567" s="0" t="n">
        <v>1</v>
      </c>
      <c r="B567" s="0" t="n">
        <v>50.4336</v>
      </c>
      <c r="D567" s="18"/>
    </row>
    <row r="568" customFormat="false" ht="15" hidden="false" customHeight="false" outlineLevel="0" collapsed="false">
      <c r="A568" s="0" t="n">
        <v>1</v>
      </c>
      <c r="B568" s="0" t="n">
        <v>137.161</v>
      </c>
      <c r="D568" s="18"/>
    </row>
    <row r="569" customFormat="false" ht="15" hidden="false" customHeight="false" outlineLevel="0" collapsed="false">
      <c r="A569" s="0" t="n">
        <v>1</v>
      </c>
      <c r="B569" s="0" t="n">
        <v>114.836</v>
      </c>
      <c r="D569" s="18"/>
    </row>
    <row r="570" customFormat="false" ht="15" hidden="false" customHeight="false" outlineLevel="0" collapsed="false">
      <c r="A570" s="0" t="n">
        <v>1</v>
      </c>
      <c r="B570" s="0" t="n">
        <v>149.731</v>
      </c>
      <c r="D570" s="18"/>
    </row>
    <row r="571" customFormat="false" ht="15" hidden="false" customHeight="false" outlineLevel="0" collapsed="false">
      <c r="A571" s="0" t="n">
        <v>1</v>
      </c>
      <c r="B571" s="0" t="n">
        <v>19.6643</v>
      </c>
      <c r="D571" s="18"/>
    </row>
    <row r="572" customFormat="false" ht="15" hidden="false" customHeight="false" outlineLevel="0" collapsed="false">
      <c r="A572" s="0" t="n">
        <v>1</v>
      </c>
      <c r="B572" s="0" t="n">
        <v>19.6643</v>
      </c>
      <c r="D572" s="18"/>
    </row>
    <row r="573" customFormat="false" ht="15" hidden="false" customHeight="false" outlineLevel="0" collapsed="false">
      <c r="A573" s="0" t="n">
        <v>1</v>
      </c>
      <c r="B573" s="0" t="n">
        <v>19.6538</v>
      </c>
      <c r="D573" s="18"/>
    </row>
    <row r="574" customFormat="false" ht="15" hidden="false" customHeight="false" outlineLevel="0" collapsed="false">
      <c r="A574" s="0" t="n">
        <v>1</v>
      </c>
      <c r="B574" s="0" t="n">
        <v>120.122</v>
      </c>
      <c r="D574" s="18"/>
    </row>
    <row r="575" customFormat="false" ht="15" hidden="false" customHeight="false" outlineLevel="0" collapsed="false">
      <c r="A575" s="0" t="n">
        <v>1</v>
      </c>
      <c r="B575" s="0" t="n">
        <v>89.8671</v>
      </c>
      <c r="D575" s="18"/>
    </row>
    <row r="576" customFormat="false" ht="15" hidden="false" customHeight="false" outlineLevel="0" collapsed="false">
      <c r="A576" s="0" t="n">
        <v>1</v>
      </c>
      <c r="B576" s="0" t="n">
        <v>89.8566</v>
      </c>
      <c r="D576" s="18"/>
    </row>
    <row r="577" customFormat="false" ht="15" hidden="false" customHeight="false" outlineLevel="0" collapsed="false">
      <c r="A577" s="0" t="n">
        <v>1</v>
      </c>
      <c r="B577" s="0" t="n">
        <v>90.0315</v>
      </c>
      <c r="D577" s="18"/>
    </row>
    <row r="578" customFormat="false" ht="15" hidden="false" customHeight="false" outlineLevel="0" collapsed="false">
      <c r="A578" s="0" t="n">
        <v>1</v>
      </c>
      <c r="B578" s="0" t="n">
        <v>89.3217</v>
      </c>
      <c r="D578" s="18"/>
    </row>
    <row r="579" customFormat="false" ht="15" hidden="false" customHeight="false" outlineLevel="0" collapsed="false">
      <c r="A579" s="0" t="n">
        <v>1</v>
      </c>
      <c r="B579" s="0" t="n">
        <v>89.1014</v>
      </c>
      <c r="D579" s="18"/>
    </row>
    <row r="580" customFormat="false" ht="15" hidden="false" customHeight="false" outlineLevel="0" collapsed="false">
      <c r="A580" s="0" t="n">
        <v>1</v>
      </c>
      <c r="B580" s="0" t="n">
        <v>87.6154</v>
      </c>
      <c r="D580" s="18"/>
    </row>
    <row r="581" customFormat="false" ht="15" hidden="false" customHeight="false" outlineLevel="0" collapsed="false">
      <c r="A581" s="0" t="n">
        <v>1</v>
      </c>
      <c r="B581" s="0" t="n">
        <v>87.6678</v>
      </c>
      <c r="D581" s="18"/>
    </row>
    <row r="582" customFormat="false" ht="15" hidden="false" customHeight="false" outlineLevel="0" collapsed="false">
      <c r="A582" s="0" t="n">
        <v>1</v>
      </c>
      <c r="B582" s="0" t="n">
        <v>89.1993</v>
      </c>
      <c r="D582" s="18"/>
    </row>
    <row r="583" customFormat="false" ht="15" hidden="false" customHeight="false" outlineLevel="0" collapsed="false">
      <c r="A583" s="0" t="n">
        <v>1</v>
      </c>
      <c r="B583" s="0" t="n">
        <v>89.2972</v>
      </c>
      <c r="D583" s="18"/>
    </row>
    <row r="584" customFormat="false" ht="15" hidden="false" customHeight="false" outlineLevel="0" collapsed="false">
      <c r="A584" s="0" t="n">
        <v>1</v>
      </c>
      <c r="B584" s="0" t="n">
        <v>89.3462</v>
      </c>
      <c r="D584" s="18"/>
    </row>
    <row r="585" customFormat="false" ht="15" hidden="false" customHeight="false" outlineLevel="0" collapsed="false">
      <c r="A585" s="0" t="n">
        <v>1</v>
      </c>
      <c r="B585" s="0" t="n">
        <v>89.3462</v>
      </c>
      <c r="D585" s="18"/>
    </row>
    <row r="586" customFormat="false" ht="15" hidden="false" customHeight="false" outlineLevel="0" collapsed="false">
      <c r="A586" s="0" t="n">
        <v>1</v>
      </c>
      <c r="B586" s="0" t="n">
        <v>89.3776</v>
      </c>
      <c r="D586" s="18"/>
    </row>
    <row r="587" customFormat="false" ht="15" hidden="false" customHeight="false" outlineLevel="0" collapsed="false">
      <c r="A587" s="0" t="n">
        <v>1</v>
      </c>
      <c r="B587" s="0" t="n">
        <v>39.5944</v>
      </c>
      <c r="D587" s="18"/>
    </row>
    <row r="588" customFormat="false" ht="15" hidden="false" customHeight="false" outlineLevel="0" collapsed="false">
      <c r="A588" s="0" t="n">
        <v>1</v>
      </c>
      <c r="B588" s="0" t="n">
        <v>87.5</v>
      </c>
      <c r="D588" s="18"/>
    </row>
    <row r="589" customFormat="false" ht="15" hidden="false" customHeight="false" outlineLevel="0" collapsed="false">
      <c r="A589" s="0" t="n">
        <v>1</v>
      </c>
      <c r="B589" s="0" t="n">
        <v>87.3846</v>
      </c>
      <c r="D589" s="18"/>
    </row>
    <row r="590" customFormat="false" ht="15" hidden="false" customHeight="false" outlineLevel="0" collapsed="false">
      <c r="A590" s="0" t="n">
        <v>1</v>
      </c>
      <c r="B590" s="0" t="n">
        <v>93.1503</v>
      </c>
      <c r="D590" s="18"/>
    </row>
    <row r="591" customFormat="false" ht="15" hidden="false" customHeight="false" outlineLevel="0" collapsed="false">
      <c r="A591" s="0" t="n">
        <v>1</v>
      </c>
      <c r="B591" s="0" t="n">
        <v>35.951</v>
      </c>
      <c r="D591" s="18"/>
    </row>
    <row r="592" customFormat="false" ht="15" hidden="false" customHeight="false" outlineLevel="0" collapsed="false">
      <c r="A592" s="0" t="n">
        <v>1</v>
      </c>
      <c r="B592" s="0" t="n">
        <v>116.633</v>
      </c>
      <c r="D592" s="18"/>
    </row>
    <row r="593" customFormat="false" ht="15" hidden="false" customHeight="false" outlineLevel="0" collapsed="false">
      <c r="A593" s="0" t="n">
        <v>1</v>
      </c>
      <c r="B593" s="0" t="n">
        <v>116.605</v>
      </c>
      <c r="D593" s="18"/>
    </row>
    <row r="594" customFormat="false" ht="15" hidden="false" customHeight="false" outlineLevel="0" collapsed="false">
      <c r="A594" s="0" t="n">
        <v>1</v>
      </c>
      <c r="B594" s="0" t="n">
        <v>113.92</v>
      </c>
      <c r="D594" s="18"/>
    </row>
    <row r="595" customFormat="false" ht="15" hidden="false" customHeight="false" outlineLevel="0" collapsed="false">
      <c r="A595" s="0" t="n">
        <v>1</v>
      </c>
      <c r="B595" s="0" t="n">
        <v>38.5804</v>
      </c>
      <c r="D595" s="18"/>
    </row>
    <row r="596" customFormat="false" ht="15" hidden="false" customHeight="false" outlineLevel="0" collapsed="false">
      <c r="A596" s="0" t="n">
        <v>1</v>
      </c>
      <c r="B596" s="0" t="n">
        <v>111.797</v>
      </c>
      <c r="D596" s="18"/>
    </row>
    <row r="597" customFormat="false" ht="15" hidden="false" customHeight="false" outlineLevel="0" collapsed="false">
      <c r="A597" s="0" t="n">
        <v>1</v>
      </c>
      <c r="B597" s="0" t="n">
        <v>53.4126</v>
      </c>
      <c r="D597" s="18"/>
    </row>
    <row r="598" customFormat="false" ht="15" hidden="false" customHeight="false" outlineLevel="0" collapsed="false">
      <c r="A598" s="0" t="n">
        <v>1</v>
      </c>
      <c r="B598" s="0" t="n">
        <v>73.9476</v>
      </c>
      <c r="D598" s="18"/>
    </row>
    <row r="599" customFormat="false" ht="15" hidden="false" customHeight="false" outlineLevel="0" collapsed="false">
      <c r="A599" s="0" t="n">
        <v>1</v>
      </c>
      <c r="B599" s="0" t="n">
        <v>73.9406</v>
      </c>
      <c r="D599" s="18"/>
    </row>
    <row r="600" customFormat="false" ht="15" hidden="false" customHeight="false" outlineLevel="0" collapsed="false">
      <c r="A600" s="0" t="n">
        <v>1</v>
      </c>
      <c r="B600" s="0" t="n">
        <v>145.301</v>
      </c>
      <c r="D600" s="18"/>
    </row>
    <row r="601" customFormat="false" ht="15" hidden="false" customHeight="false" outlineLevel="0" collapsed="false">
      <c r="A601" s="0" t="n">
        <v>1</v>
      </c>
      <c r="B601" s="0" t="n">
        <v>145.311</v>
      </c>
      <c r="D601" s="18"/>
    </row>
    <row r="602" customFormat="false" ht="15" hidden="false" customHeight="false" outlineLevel="0" collapsed="false">
      <c r="A602" s="0" t="n">
        <v>1</v>
      </c>
      <c r="B602" s="0" t="n">
        <v>145.304</v>
      </c>
      <c r="D602" s="18"/>
    </row>
    <row r="603" customFormat="false" ht="15" hidden="false" customHeight="false" outlineLevel="0" collapsed="false">
      <c r="A603" s="0" t="n">
        <v>1</v>
      </c>
      <c r="B603" s="0" t="n">
        <v>123.308</v>
      </c>
      <c r="D603" s="18"/>
    </row>
    <row r="604" customFormat="false" ht="15" hidden="false" customHeight="false" outlineLevel="0" collapsed="false">
      <c r="A604" s="0" t="n">
        <v>1</v>
      </c>
      <c r="B604" s="0" t="n">
        <v>83.2902</v>
      </c>
      <c r="D604" s="18"/>
    </row>
    <row r="605" customFormat="false" ht="15" hidden="false" customHeight="false" outlineLevel="0" collapsed="false">
      <c r="A605" s="0" t="n">
        <v>1</v>
      </c>
      <c r="B605" s="0" t="n">
        <v>83.2867</v>
      </c>
      <c r="D605" s="18"/>
    </row>
    <row r="606" customFormat="false" ht="15" hidden="false" customHeight="false" outlineLevel="0" collapsed="false">
      <c r="A606" s="0" t="n">
        <v>1</v>
      </c>
      <c r="B606" s="0" t="n">
        <v>83.2832</v>
      </c>
      <c r="D606" s="18"/>
    </row>
    <row r="607" customFormat="false" ht="15" hidden="false" customHeight="false" outlineLevel="0" collapsed="false">
      <c r="A607" s="0" t="n">
        <v>1</v>
      </c>
      <c r="B607" s="0" t="n">
        <v>32.7413</v>
      </c>
      <c r="D607" s="18"/>
    </row>
    <row r="608" customFormat="false" ht="15" hidden="false" customHeight="false" outlineLevel="0" collapsed="false">
      <c r="A608" s="0" t="n">
        <v>1</v>
      </c>
      <c r="B608" s="0" t="n">
        <v>32.7378</v>
      </c>
      <c r="D608" s="18"/>
    </row>
    <row r="609" customFormat="false" ht="15" hidden="false" customHeight="false" outlineLevel="0" collapsed="false">
      <c r="A609" s="0" t="n">
        <v>1</v>
      </c>
      <c r="B609" s="0" t="n">
        <v>131.08</v>
      </c>
      <c r="D609" s="18"/>
    </row>
    <row r="610" customFormat="false" ht="15" hidden="false" customHeight="false" outlineLevel="0" collapsed="false">
      <c r="A610" s="0" t="n">
        <v>1</v>
      </c>
      <c r="B610" s="0" t="n">
        <v>22.042</v>
      </c>
      <c r="D610" s="18"/>
    </row>
    <row r="611" customFormat="false" ht="15" hidden="false" customHeight="false" outlineLevel="0" collapsed="false">
      <c r="A611" s="0" t="n">
        <v>1</v>
      </c>
      <c r="B611" s="0" t="n">
        <v>22.042</v>
      </c>
      <c r="D611" s="18"/>
    </row>
    <row r="612" customFormat="false" ht="15" hidden="false" customHeight="false" outlineLevel="0" collapsed="false">
      <c r="A612" s="0" t="n">
        <v>1</v>
      </c>
      <c r="B612" s="0" t="n">
        <v>22.042</v>
      </c>
      <c r="D612" s="18"/>
    </row>
    <row r="613" customFormat="false" ht="15" hidden="false" customHeight="false" outlineLevel="0" collapsed="false">
      <c r="A613" s="0" t="n">
        <v>1</v>
      </c>
      <c r="B613" s="0" t="n">
        <v>48.7448</v>
      </c>
      <c r="D613" s="18"/>
    </row>
    <row r="614" customFormat="false" ht="15" hidden="false" customHeight="false" outlineLevel="0" collapsed="false">
      <c r="A614" s="0" t="n">
        <v>1</v>
      </c>
      <c r="B614" s="0" t="n">
        <v>48.7028</v>
      </c>
      <c r="D614" s="18"/>
    </row>
    <row r="615" customFormat="false" ht="15" hidden="false" customHeight="false" outlineLevel="0" collapsed="false">
      <c r="A615" s="0" t="n">
        <v>1</v>
      </c>
      <c r="B615" s="0" t="n">
        <v>48.6993</v>
      </c>
      <c r="D615" s="18"/>
    </row>
    <row r="616" customFormat="false" ht="15" hidden="false" customHeight="false" outlineLevel="0" collapsed="false">
      <c r="A616" s="0" t="n">
        <v>1</v>
      </c>
      <c r="B616" s="0" t="n">
        <v>88.042</v>
      </c>
      <c r="D616" s="18"/>
    </row>
    <row r="617" customFormat="false" ht="15" hidden="false" customHeight="false" outlineLevel="0" collapsed="false">
      <c r="A617" s="0" t="n">
        <v>1</v>
      </c>
      <c r="B617" s="0" t="n">
        <v>137.836</v>
      </c>
      <c r="D617" s="18"/>
    </row>
    <row r="618" customFormat="false" ht="15" hidden="false" customHeight="false" outlineLevel="0" collapsed="false">
      <c r="A618" s="0" t="n">
        <v>1</v>
      </c>
      <c r="B618" s="0" t="n">
        <v>106.965</v>
      </c>
      <c r="D618" s="18"/>
    </row>
    <row r="619" customFormat="false" ht="15" hidden="false" customHeight="false" outlineLevel="0" collapsed="false">
      <c r="A619" s="0" t="n">
        <v>1</v>
      </c>
      <c r="B619" s="0" t="n">
        <v>108.409</v>
      </c>
      <c r="D619" s="18"/>
    </row>
    <row r="620" customFormat="false" ht="15" hidden="false" customHeight="false" outlineLevel="0" collapsed="false">
      <c r="A620" s="0" t="n">
        <v>1</v>
      </c>
      <c r="B620" s="0" t="n">
        <v>108.402</v>
      </c>
      <c r="D620" s="18"/>
    </row>
    <row r="621" customFormat="false" ht="15" hidden="false" customHeight="false" outlineLevel="0" collapsed="false">
      <c r="A621" s="0" t="n">
        <v>1</v>
      </c>
      <c r="B621" s="0" t="n">
        <v>156.36</v>
      </c>
      <c r="D621" s="18"/>
    </row>
    <row r="622" customFormat="false" ht="15" hidden="false" customHeight="false" outlineLevel="0" collapsed="false">
      <c r="A622" s="0" t="n">
        <v>1</v>
      </c>
      <c r="B622" s="0" t="n">
        <v>126.556</v>
      </c>
      <c r="D622" s="18"/>
    </row>
    <row r="623" customFormat="false" ht="15" hidden="false" customHeight="false" outlineLevel="0" collapsed="false">
      <c r="A623" s="0" t="n">
        <v>1</v>
      </c>
      <c r="B623" s="0" t="n">
        <v>162.315</v>
      </c>
      <c r="D623" s="18"/>
    </row>
    <row r="624" customFormat="false" ht="15" hidden="false" customHeight="false" outlineLevel="0" collapsed="false">
      <c r="A624" s="0" t="n">
        <v>1</v>
      </c>
      <c r="B624" s="0" t="n">
        <v>17.7273</v>
      </c>
      <c r="D624" s="18"/>
    </row>
    <row r="625" customFormat="false" ht="15" hidden="false" customHeight="false" outlineLevel="0" collapsed="false">
      <c r="A625" s="0" t="n">
        <v>1</v>
      </c>
      <c r="B625" s="0" t="n">
        <v>69.2063</v>
      </c>
      <c r="D625" s="18"/>
    </row>
    <row r="626" customFormat="false" ht="15" hidden="false" customHeight="false" outlineLevel="0" collapsed="false">
      <c r="A626" s="0" t="n">
        <v>1</v>
      </c>
      <c r="B626" s="0" t="n">
        <v>69.2098</v>
      </c>
      <c r="D626" s="18"/>
    </row>
    <row r="627" customFormat="false" ht="15" hidden="false" customHeight="false" outlineLevel="0" collapsed="false">
      <c r="A627" s="0" t="n">
        <v>1</v>
      </c>
      <c r="B627" s="0" t="n">
        <v>26.3706</v>
      </c>
      <c r="D627" s="18"/>
    </row>
    <row r="628" customFormat="false" ht="15" hidden="false" customHeight="false" outlineLevel="0" collapsed="false">
      <c r="A628" s="0" t="n">
        <v>1</v>
      </c>
      <c r="B628" s="0" t="n">
        <v>28.5664</v>
      </c>
      <c r="D628" s="18"/>
    </row>
    <row r="629" customFormat="false" ht="15" hidden="false" customHeight="false" outlineLevel="0" collapsed="false">
      <c r="A629" s="0" t="n">
        <v>1</v>
      </c>
      <c r="B629" s="0" t="n">
        <v>23.9266</v>
      </c>
      <c r="D629" s="18"/>
    </row>
    <row r="630" customFormat="false" ht="15" hidden="false" customHeight="false" outlineLevel="0" collapsed="false">
      <c r="A630" s="0" t="n">
        <v>1</v>
      </c>
      <c r="B630" s="0" t="n">
        <v>132.647</v>
      </c>
      <c r="D630" s="18"/>
    </row>
    <row r="631" customFormat="false" ht="15" hidden="false" customHeight="false" outlineLevel="0" collapsed="false">
      <c r="A631" s="0" t="n">
        <v>1</v>
      </c>
      <c r="B631" s="0" t="n">
        <v>214.399</v>
      </c>
      <c r="D631" s="18"/>
    </row>
    <row r="632" customFormat="false" ht="15" hidden="false" customHeight="false" outlineLevel="0" collapsed="false">
      <c r="A632" s="0" t="n">
        <v>1</v>
      </c>
      <c r="B632" s="0" t="n">
        <v>214.406</v>
      </c>
      <c r="D632" s="18"/>
    </row>
    <row r="633" customFormat="false" ht="15" hidden="false" customHeight="false" outlineLevel="0" collapsed="false">
      <c r="A633" s="0" t="n">
        <v>1</v>
      </c>
      <c r="B633" s="0" t="n">
        <v>214.395</v>
      </c>
      <c r="D633" s="18"/>
    </row>
    <row r="634" customFormat="false" ht="15" hidden="false" customHeight="false" outlineLevel="0" collapsed="false">
      <c r="A634" s="0" t="n">
        <v>1</v>
      </c>
      <c r="B634" s="0" t="n">
        <v>214.367</v>
      </c>
      <c r="D634" s="18"/>
    </row>
    <row r="635" customFormat="false" ht="15" hidden="false" customHeight="false" outlineLevel="0" collapsed="false">
      <c r="A635" s="0" t="n">
        <v>1</v>
      </c>
      <c r="B635" s="0" t="n">
        <v>53.1119</v>
      </c>
      <c r="D635" s="18"/>
    </row>
    <row r="636" customFormat="false" ht="15" hidden="false" customHeight="false" outlineLevel="0" collapsed="false">
      <c r="A636" s="0" t="n">
        <v>1</v>
      </c>
      <c r="B636" s="0" t="n">
        <v>59.9336</v>
      </c>
      <c r="D636" s="18"/>
    </row>
    <row r="637" customFormat="false" ht="15" hidden="false" customHeight="false" outlineLevel="0" collapsed="false">
      <c r="A637" s="0" t="n">
        <v>1</v>
      </c>
      <c r="B637" s="0" t="n">
        <v>91.8252</v>
      </c>
      <c r="D637" s="18"/>
    </row>
    <row r="638" customFormat="false" ht="15" hidden="false" customHeight="false" outlineLevel="0" collapsed="false">
      <c r="A638" s="0" t="n">
        <v>1</v>
      </c>
      <c r="B638" s="0" t="n">
        <v>91.8182</v>
      </c>
      <c r="D638" s="18"/>
    </row>
    <row r="639" customFormat="false" ht="15" hidden="false" customHeight="false" outlineLevel="0" collapsed="false">
      <c r="A639" s="0" t="n">
        <v>1</v>
      </c>
      <c r="B639" s="0" t="n">
        <v>104.444</v>
      </c>
      <c r="D639" s="18"/>
    </row>
    <row r="640" customFormat="false" ht="15" hidden="false" customHeight="false" outlineLevel="0" collapsed="false">
      <c r="A640" s="0" t="n">
        <v>1</v>
      </c>
      <c r="B640" s="0" t="n">
        <v>104.448</v>
      </c>
      <c r="D640" s="18"/>
    </row>
    <row r="641" customFormat="false" ht="15" hidden="false" customHeight="false" outlineLevel="0" collapsed="false">
      <c r="A641" s="0" t="n">
        <v>1</v>
      </c>
      <c r="B641" s="0" t="n">
        <v>104.448</v>
      </c>
      <c r="D641" s="18"/>
    </row>
    <row r="642" customFormat="false" ht="15" hidden="false" customHeight="false" outlineLevel="0" collapsed="false">
      <c r="A642" s="0" t="n">
        <v>1</v>
      </c>
      <c r="B642" s="0" t="n">
        <v>39.1469</v>
      </c>
      <c r="D642" s="18"/>
    </row>
    <row r="643" customFormat="false" ht="15" hidden="false" customHeight="false" outlineLevel="0" collapsed="false">
      <c r="A643" s="0" t="n">
        <v>1</v>
      </c>
      <c r="B643" s="0" t="n">
        <v>39.1399</v>
      </c>
      <c r="D643" s="18"/>
    </row>
    <row r="644" customFormat="false" ht="15" hidden="false" customHeight="false" outlineLevel="0" collapsed="false">
      <c r="A644" s="0" t="n">
        <v>1</v>
      </c>
      <c r="B644" s="0" t="n">
        <v>73.5105</v>
      </c>
      <c r="D644" s="18"/>
    </row>
    <row r="645" customFormat="false" ht="15" hidden="false" customHeight="false" outlineLevel="0" collapsed="false">
      <c r="A645" s="0" t="n">
        <v>1</v>
      </c>
      <c r="B645" s="0" t="n">
        <v>137.675</v>
      </c>
      <c r="D645" s="18"/>
    </row>
    <row r="646" customFormat="false" ht="15" hidden="false" customHeight="false" outlineLevel="0" collapsed="false">
      <c r="A646" s="0" t="n">
        <v>1</v>
      </c>
      <c r="B646" s="0" t="n">
        <v>66.1469</v>
      </c>
      <c r="D646" s="18"/>
    </row>
    <row r="647" customFormat="false" ht="15" hidden="false" customHeight="false" outlineLevel="0" collapsed="false">
      <c r="A647" s="0" t="n">
        <v>1</v>
      </c>
      <c r="B647" s="0" t="n">
        <v>66.2203</v>
      </c>
      <c r="D647" s="18"/>
    </row>
    <row r="648" customFormat="false" ht="15" hidden="false" customHeight="false" outlineLevel="0" collapsed="false">
      <c r="A648" s="0" t="n">
        <v>1</v>
      </c>
      <c r="B648" s="0" t="n">
        <v>60.4371</v>
      </c>
      <c r="D648" s="18"/>
    </row>
    <row r="649" customFormat="false" ht="15" hidden="false" customHeight="false" outlineLevel="0" collapsed="false">
      <c r="A649" s="0" t="n">
        <v>1</v>
      </c>
      <c r="B649" s="0" t="n">
        <v>18.0944</v>
      </c>
      <c r="D649" s="18"/>
    </row>
    <row r="650" customFormat="false" ht="15" hidden="false" customHeight="false" outlineLevel="0" collapsed="false">
      <c r="A650" s="0" t="n">
        <v>1</v>
      </c>
      <c r="B650" s="0" t="n">
        <v>116.934</v>
      </c>
      <c r="D650" s="18"/>
    </row>
    <row r="651" customFormat="false" ht="15" hidden="false" customHeight="false" outlineLevel="0" collapsed="false">
      <c r="A651" s="0" t="n">
        <v>1</v>
      </c>
      <c r="B651" s="0" t="n">
        <v>139.773</v>
      </c>
      <c r="D651" s="18"/>
    </row>
    <row r="652" customFormat="false" ht="15" hidden="false" customHeight="false" outlineLevel="0" collapsed="false">
      <c r="A652" s="0" t="n">
        <v>1</v>
      </c>
      <c r="B652" s="0" t="n">
        <v>22.0734</v>
      </c>
      <c r="D652" s="18"/>
    </row>
    <row r="653" customFormat="false" ht="15" hidden="false" customHeight="false" outlineLevel="0" collapsed="false">
      <c r="A653" s="0" t="n">
        <v>1</v>
      </c>
      <c r="B653" s="0" t="n">
        <v>154.493</v>
      </c>
      <c r="D653" s="18"/>
    </row>
    <row r="654" customFormat="false" ht="15" hidden="false" customHeight="false" outlineLevel="0" collapsed="false">
      <c r="A654" s="0" t="n">
        <v>1</v>
      </c>
      <c r="B654" s="0" t="n">
        <v>89.0769</v>
      </c>
      <c r="D654" s="18"/>
    </row>
    <row r="655" customFormat="false" ht="15" hidden="false" customHeight="false" outlineLevel="0" collapsed="false">
      <c r="A655" s="0" t="n">
        <v>1</v>
      </c>
      <c r="B655" s="0" t="n">
        <v>89.1154</v>
      </c>
      <c r="D655" s="18"/>
    </row>
    <row r="656" customFormat="false" ht="15" hidden="false" customHeight="false" outlineLevel="0" collapsed="false">
      <c r="A656" s="0" t="n">
        <v>1</v>
      </c>
      <c r="B656" s="0" t="n">
        <v>89.1119</v>
      </c>
      <c r="D656" s="18"/>
    </row>
    <row r="657" customFormat="false" ht="15" hidden="false" customHeight="false" outlineLevel="0" collapsed="false">
      <c r="A657" s="0" t="n">
        <v>1</v>
      </c>
      <c r="B657" s="0" t="n">
        <v>89.1643</v>
      </c>
      <c r="D657" s="18"/>
    </row>
    <row r="658" customFormat="false" ht="15" hidden="false" customHeight="false" outlineLevel="0" collapsed="false">
      <c r="A658" s="0" t="n">
        <v>1</v>
      </c>
      <c r="B658" s="0" t="n">
        <v>33.5804</v>
      </c>
      <c r="D658" s="18"/>
    </row>
    <row r="659" customFormat="false" ht="15" hidden="false" customHeight="false" outlineLevel="0" collapsed="false">
      <c r="A659" s="0" t="n">
        <v>1</v>
      </c>
      <c r="B659" s="0" t="n">
        <v>101.787</v>
      </c>
      <c r="D659" s="18"/>
    </row>
    <row r="660" customFormat="false" ht="15" hidden="false" customHeight="false" outlineLevel="0" collapsed="false">
      <c r="A660" s="0" t="n">
        <v>1</v>
      </c>
      <c r="B660" s="0" t="n">
        <v>98.0699</v>
      </c>
      <c r="D660" s="18"/>
    </row>
    <row r="661" customFormat="false" ht="15" hidden="false" customHeight="false" outlineLevel="0" collapsed="false">
      <c r="A661" s="0" t="n">
        <v>1</v>
      </c>
      <c r="B661" s="0" t="n">
        <v>98.0664</v>
      </c>
      <c r="D661" s="18"/>
    </row>
    <row r="662" customFormat="false" ht="15" hidden="false" customHeight="false" outlineLevel="0" collapsed="false">
      <c r="A662" s="0" t="n">
        <v>1</v>
      </c>
      <c r="B662" s="0" t="n">
        <v>98.0629</v>
      </c>
      <c r="D662" s="18"/>
    </row>
    <row r="663" customFormat="false" ht="15" hidden="false" customHeight="false" outlineLevel="0" collapsed="false">
      <c r="A663" s="0" t="n">
        <v>1</v>
      </c>
      <c r="B663" s="0" t="n">
        <v>128.759</v>
      </c>
      <c r="D663" s="18"/>
    </row>
    <row r="664" customFormat="false" ht="15" hidden="false" customHeight="false" outlineLevel="0" collapsed="false">
      <c r="A664" s="0" t="n">
        <v>1</v>
      </c>
      <c r="B664" s="0" t="n">
        <v>128.752</v>
      </c>
      <c r="D664" s="18"/>
    </row>
    <row r="665" customFormat="false" ht="15" hidden="false" customHeight="false" outlineLevel="0" collapsed="false">
      <c r="A665" s="0" t="n">
        <v>1</v>
      </c>
      <c r="B665" s="0" t="n">
        <v>128.752</v>
      </c>
      <c r="D665" s="18"/>
    </row>
    <row r="666" customFormat="false" ht="15" hidden="false" customHeight="false" outlineLevel="0" collapsed="false">
      <c r="A666" s="0" t="n">
        <v>1</v>
      </c>
      <c r="B666" s="0" t="n">
        <v>128.752</v>
      </c>
      <c r="D666" s="18"/>
    </row>
    <row r="667" customFormat="false" ht="15" hidden="false" customHeight="false" outlineLevel="0" collapsed="false">
      <c r="A667" s="0" t="n">
        <v>1</v>
      </c>
      <c r="B667" s="0" t="n">
        <v>128.724</v>
      </c>
      <c r="D667" s="18"/>
    </row>
    <row r="668" customFormat="false" ht="15" hidden="false" customHeight="false" outlineLevel="0" collapsed="false">
      <c r="A668" s="0" t="n">
        <v>1</v>
      </c>
      <c r="B668" s="0" t="n">
        <v>128.724</v>
      </c>
      <c r="D668" s="18"/>
    </row>
    <row r="669" customFormat="false" ht="15" hidden="false" customHeight="false" outlineLevel="0" collapsed="false">
      <c r="A669" s="0" t="n">
        <v>1</v>
      </c>
      <c r="B669" s="0" t="n">
        <v>128.706</v>
      </c>
      <c r="D669" s="18"/>
    </row>
    <row r="670" customFormat="false" ht="15" hidden="false" customHeight="false" outlineLevel="0" collapsed="false">
      <c r="A670" s="0" t="n">
        <v>1</v>
      </c>
      <c r="B670" s="0" t="n">
        <v>128.713</v>
      </c>
      <c r="D670" s="18"/>
    </row>
    <row r="671" customFormat="false" ht="15" hidden="false" customHeight="false" outlineLevel="0" collapsed="false">
      <c r="A671" s="0" t="n">
        <v>1</v>
      </c>
      <c r="B671" s="0" t="n">
        <v>169.955</v>
      </c>
      <c r="D671" s="18"/>
    </row>
    <row r="672" customFormat="false" ht="15" hidden="false" customHeight="false" outlineLevel="0" collapsed="false">
      <c r="A672" s="0" t="n">
        <v>1</v>
      </c>
      <c r="B672" s="0" t="n">
        <v>169.818</v>
      </c>
      <c r="D672" s="18"/>
    </row>
    <row r="673" customFormat="false" ht="15" hidden="false" customHeight="false" outlineLevel="0" collapsed="false">
      <c r="A673" s="0" t="n">
        <v>1</v>
      </c>
      <c r="B673" s="0" t="n">
        <v>161.85</v>
      </c>
      <c r="D673" s="18"/>
    </row>
    <row r="674" customFormat="false" ht="15" hidden="false" customHeight="false" outlineLevel="0" collapsed="false">
      <c r="A674" s="0" t="n">
        <v>1</v>
      </c>
      <c r="B674" s="0" t="n">
        <v>161.85</v>
      </c>
      <c r="D674" s="18"/>
    </row>
    <row r="675" customFormat="false" ht="15" hidden="false" customHeight="false" outlineLevel="0" collapsed="false">
      <c r="A675" s="0" t="n">
        <v>1</v>
      </c>
      <c r="B675" s="0" t="n">
        <v>126.07</v>
      </c>
      <c r="D675" s="18"/>
    </row>
    <row r="676" customFormat="false" ht="15" hidden="false" customHeight="false" outlineLevel="0" collapsed="false">
      <c r="A676" s="0" t="n">
        <v>1</v>
      </c>
      <c r="B676" s="0" t="n">
        <v>132.493</v>
      </c>
      <c r="D676" s="18"/>
    </row>
    <row r="677" customFormat="false" ht="15" hidden="false" customHeight="false" outlineLevel="0" collapsed="false">
      <c r="A677" s="0" t="n">
        <v>1</v>
      </c>
      <c r="B677" s="0" t="n">
        <v>162.871</v>
      </c>
      <c r="D677" s="18"/>
    </row>
    <row r="678" customFormat="false" ht="15" hidden="false" customHeight="false" outlineLevel="0" collapsed="false">
      <c r="A678" s="0" t="n">
        <v>1</v>
      </c>
      <c r="B678" s="0" t="n">
        <v>99.458</v>
      </c>
      <c r="D678" s="18"/>
    </row>
    <row r="679" customFormat="false" ht="15" hidden="false" customHeight="false" outlineLevel="0" collapsed="false">
      <c r="A679" s="0" t="n">
        <v>1</v>
      </c>
      <c r="B679" s="0" t="n">
        <v>99.472</v>
      </c>
      <c r="D679" s="18"/>
    </row>
    <row r="680" customFormat="false" ht="15" hidden="false" customHeight="false" outlineLevel="0" collapsed="false">
      <c r="A680" s="0" t="n">
        <v>1</v>
      </c>
      <c r="B680" s="0" t="n">
        <v>145.65</v>
      </c>
      <c r="D680" s="18"/>
    </row>
    <row r="681" customFormat="false" ht="15" hidden="false" customHeight="false" outlineLevel="0" collapsed="false">
      <c r="A681" s="0" t="n">
        <v>1</v>
      </c>
      <c r="B681" s="0" t="n">
        <v>34.8322</v>
      </c>
      <c r="D681" s="18"/>
    </row>
    <row r="682" customFormat="false" ht="15" hidden="false" customHeight="false" outlineLevel="0" collapsed="false">
      <c r="A682" s="0" t="n">
        <v>1</v>
      </c>
      <c r="B682" s="0" t="n">
        <v>34.8217</v>
      </c>
      <c r="D682" s="18"/>
    </row>
    <row r="683" customFormat="false" ht="15" hidden="false" customHeight="false" outlineLevel="0" collapsed="false">
      <c r="A683" s="0" t="n">
        <v>1</v>
      </c>
      <c r="B683" s="0" t="n">
        <v>127.255</v>
      </c>
      <c r="D683" s="18"/>
    </row>
    <row r="684" customFormat="false" ht="15" hidden="false" customHeight="false" outlineLevel="0" collapsed="false">
      <c r="A684" s="0" t="n">
        <v>1</v>
      </c>
      <c r="B684" s="0" t="n">
        <v>87.0315</v>
      </c>
      <c r="D684" s="18"/>
    </row>
    <row r="685" customFormat="false" ht="15" hidden="false" customHeight="false" outlineLevel="0" collapsed="false">
      <c r="A685" s="0" t="n">
        <v>1</v>
      </c>
      <c r="B685" s="0" t="n">
        <v>87.021</v>
      </c>
      <c r="D685" s="18"/>
    </row>
    <row r="686" customFormat="false" ht="15" hidden="false" customHeight="false" outlineLevel="0" collapsed="false">
      <c r="A686" s="0" t="n">
        <v>1</v>
      </c>
      <c r="B686" s="0" t="n">
        <v>118.444</v>
      </c>
      <c r="D686" s="18"/>
    </row>
    <row r="687" customFormat="false" ht="15" hidden="false" customHeight="false" outlineLevel="0" collapsed="false">
      <c r="A687" s="0" t="n">
        <v>1</v>
      </c>
      <c r="B687" s="0" t="n">
        <v>131.668</v>
      </c>
      <c r="D687" s="18"/>
    </row>
    <row r="688" customFormat="false" ht="15" hidden="false" customHeight="false" outlineLevel="0" collapsed="false">
      <c r="A688" s="0" t="n">
        <v>1</v>
      </c>
      <c r="B688" s="0" t="n">
        <v>131.703</v>
      </c>
      <c r="D688" s="18"/>
    </row>
    <row r="689" customFormat="false" ht="15" hidden="false" customHeight="false" outlineLevel="0" collapsed="false">
      <c r="A689" s="0" t="n">
        <v>1</v>
      </c>
      <c r="B689" s="0" t="n">
        <v>102.21</v>
      </c>
      <c r="D689" s="18"/>
    </row>
    <row r="690" customFormat="false" ht="15" hidden="false" customHeight="false" outlineLevel="0" collapsed="false">
      <c r="A690" s="0" t="n">
        <v>1</v>
      </c>
      <c r="B690" s="0" t="n">
        <v>102.21</v>
      </c>
      <c r="D690" s="18"/>
    </row>
    <row r="691" customFormat="false" ht="15" hidden="false" customHeight="false" outlineLevel="0" collapsed="false">
      <c r="A691" s="0" t="n">
        <v>1</v>
      </c>
      <c r="B691" s="0" t="n">
        <v>150.077</v>
      </c>
      <c r="D691" s="18"/>
    </row>
    <row r="692" customFormat="false" ht="15" hidden="false" customHeight="false" outlineLevel="0" collapsed="false">
      <c r="A692" s="0" t="n">
        <v>1</v>
      </c>
      <c r="B692" s="0" t="n">
        <v>120.399</v>
      </c>
      <c r="D692" s="18"/>
    </row>
    <row r="693" customFormat="false" ht="15" hidden="false" customHeight="false" outlineLevel="0" collapsed="false">
      <c r="A693" s="0" t="n">
        <v>1</v>
      </c>
      <c r="B693" s="0" t="n">
        <v>103.378</v>
      </c>
      <c r="D693" s="18"/>
    </row>
    <row r="694" customFormat="false" ht="15" hidden="false" customHeight="false" outlineLevel="0" collapsed="false">
      <c r="A694" s="0" t="n">
        <v>1</v>
      </c>
      <c r="B694" s="0" t="n">
        <v>89.2902</v>
      </c>
      <c r="D694" s="18"/>
    </row>
    <row r="695" customFormat="false" ht="15" hidden="false" customHeight="false" outlineLevel="0" collapsed="false">
      <c r="A695" s="0" t="n">
        <v>1</v>
      </c>
      <c r="B695" s="0" t="n">
        <v>50.3042</v>
      </c>
      <c r="D695" s="18"/>
    </row>
    <row r="696" customFormat="false" ht="15" hidden="false" customHeight="false" outlineLevel="0" collapsed="false">
      <c r="A696" s="0" t="n">
        <v>1</v>
      </c>
      <c r="B696" s="0" t="n">
        <v>50.3007</v>
      </c>
      <c r="D696" s="18"/>
    </row>
    <row r="697" customFormat="false" ht="15" hidden="false" customHeight="false" outlineLevel="0" collapsed="false">
      <c r="A697" s="0" t="n">
        <v>1</v>
      </c>
      <c r="B697" s="0" t="n">
        <v>136.388</v>
      </c>
      <c r="D697" s="18"/>
    </row>
    <row r="698" customFormat="false" ht="15" hidden="false" customHeight="false" outlineLevel="0" collapsed="false">
      <c r="A698" s="0" t="n">
        <v>1</v>
      </c>
      <c r="B698" s="0" t="n">
        <v>136.343</v>
      </c>
      <c r="D698" s="18"/>
    </row>
    <row r="699" customFormat="false" ht="15" hidden="false" customHeight="false" outlineLevel="0" collapsed="false">
      <c r="A699" s="0" t="n">
        <v>1</v>
      </c>
      <c r="B699" s="0" t="n">
        <v>78.007</v>
      </c>
      <c r="D699" s="18"/>
    </row>
    <row r="700" customFormat="false" ht="15" hidden="false" customHeight="false" outlineLevel="0" collapsed="false">
      <c r="A700" s="0" t="n">
        <v>1</v>
      </c>
      <c r="B700" s="0" t="n">
        <v>125.626</v>
      </c>
      <c r="D700" s="18"/>
    </row>
    <row r="701" customFormat="false" ht="15" hidden="false" customHeight="false" outlineLevel="0" collapsed="false">
      <c r="A701" s="0" t="n">
        <v>1</v>
      </c>
      <c r="B701" s="0" t="n">
        <v>125.619</v>
      </c>
      <c r="D701" s="18"/>
    </row>
    <row r="702" customFormat="false" ht="15" hidden="false" customHeight="false" outlineLevel="0" collapsed="false">
      <c r="A702" s="0" t="n">
        <v>1</v>
      </c>
      <c r="B702" s="0" t="n">
        <v>145.857</v>
      </c>
      <c r="D702" s="18"/>
    </row>
    <row r="703" customFormat="false" ht="15" hidden="false" customHeight="false" outlineLevel="0" collapsed="false">
      <c r="A703" s="0" t="n">
        <v>1</v>
      </c>
      <c r="B703" s="0" t="n">
        <v>145.853</v>
      </c>
      <c r="D703" s="18"/>
    </row>
    <row r="704" customFormat="false" ht="15" hidden="false" customHeight="false" outlineLevel="0" collapsed="false">
      <c r="A704" s="0" t="n">
        <v>1</v>
      </c>
      <c r="B704" s="0" t="n">
        <v>83.2413</v>
      </c>
      <c r="D704" s="18"/>
    </row>
    <row r="705" customFormat="false" ht="15" hidden="false" customHeight="false" outlineLevel="0" collapsed="false">
      <c r="A705" s="0" t="n">
        <v>1</v>
      </c>
      <c r="B705" s="0" t="n">
        <v>134.584</v>
      </c>
      <c r="D705" s="18"/>
    </row>
    <row r="706" customFormat="false" ht="15" hidden="false" customHeight="false" outlineLevel="0" collapsed="false">
      <c r="A706" s="0" t="n">
        <v>1</v>
      </c>
      <c r="B706" s="0" t="n">
        <v>134.573</v>
      </c>
      <c r="D706" s="18"/>
    </row>
    <row r="707" customFormat="false" ht="15" hidden="false" customHeight="false" outlineLevel="0" collapsed="false">
      <c r="A707" s="0" t="n">
        <v>1</v>
      </c>
      <c r="B707" s="0" t="n">
        <v>123.462</v>
      </c>
      <c r="D707" s="18"/>
    </row>
    <row r="708" customFormat="false" ht="15" hidden="false" customHeight="false" outlineLevel="0" collapsed="false">
      <c r="A708" s="0" t="n">
        <v>1</v>
      </c>
      <c r="B708" s="0" t="n">
        <v>50.3322</v>
      </c>
      <c r="D708" s="18"/>
    </row>
    <row r="709" customFormat="false" ht="15" hidden="false" customHeight="false" outlineLevel="0" collapsed="false">
      <c r="A709" s="0" t="n">
        <v>1</v>
      </c>
      <c r="B709" s="0" t="n">
        <v>50.3322</v>
      </c>
      <c r="D709" s="18"/>
    </row>
    <row r="710" customFormat="false" ht="15" hidden="false" customHeight="false" outlineLevel="0" collapsed="false">
      <c r="A710" s="0" t="n">
        <v>1</v>
      </c>
      <c r="B710" s="0" t="n">
        <v>50.2937</v>
      </c>
      <c r="D710" s="18"/>
    </row>
    <row r="711" customFormat="false" ht="15" hidden="false" customHeight="false" outlineLevel="0" collapsed="false">
      <c r="A711" s="0" t="n">
        <v>1</v>
      </c>
      <c r="B711" s="0" t="n">
        <v>104.675</v>
      </c>
      <c r="D711" s="18"/>
    </row>
    <row r="712" customFormat="false" ht="15" hidden="false" customHeight="false" outlineLevel="0" collapsed="false">
      <c r="A712" s="0" t="n">
        <v>1</v>
      </c>
      <c r="B712" s="0" t="n">
        <v>129.85</v>
      </c>
      <c r="D712" s="18"/>
    </row>
    <row r="713" customFormat="false" ht="15" hidden="false" customHeight="false" outlineLevel="0" collapsed="false">
      <c r="A713" s="0" t="n">
        <v>1</v>
      </c>
      <c r="B713" s="0" t="n">
        <v>102.367</v>
      </c>
      <c r="D713" s="18"/>
    </row>
    <row r="714" customFormat="false" ht="15" hidden="false" customHeight="false" outlineLevel="0" collapsed="false">
      <c r="A714" s="0" t="n">
        <v>1</v>
      </c>
      <c r="B714" s="0" t="n">
        <v>100.455</v>
      </c>
      <c r="D714" s="18"/>
    </row>
    <row r="715" customFormat="false" ht="15" hidden="false" customHeight="false" outlineLevel="0" collapsed="false">
      <c r="A715" s="0" t="n">
        <v>1</v>
      </c>
      <c r="B715" s="0" t="n">
        <v>100.563</v>
      </c>
      <c r="D715" s="18"/>
    </row>
    <row r="716" customFormat="false" ht="15" hidden="false" customHeight="false" outlineLevel="0" collapsed="false">
      <c r="A716" s="0" t="n">
        <v>1</v>
      </c>
      <c r="B716" s="0" t="n">
        <v>100.559</v>
      </c>
      <c r="D716" s="18"/>
    </row>
    <row r="717" customFormat="false" ht="15" hidden="false" customHeight="false" outlineLevel="0" collapsed="false">
      <c r="A717" s="0" t="n">
        <v>1</v>
      </c>
      <c r="B717" s="0" t="n">
        <v>60.7028</v>
      </c>
      <c r="D717" s="18"/>
    </row>
    <row r="718" customFormat="false" ht="15" hidden="false" customHeight="false" outlineLevel="0" collapsed="false">
      <c r="A718" s="0" t="n">
        <v>1</v>
      </c>
      <c r="B718" s="0" t="n">
        <v>60.6923</v>
      </c>
      <c r="D718" s="18"/>
    </row>
    <row r="719" customFormat="false" ht="15" hidden="false" customHeight="false" outlineLevel="0" collapsed="false">
      <c r="A719" s="0" t="n">
        <v>1</v>
      </c>
      <c r="B719" s="0" t="n">
        <v>85.8706</v>
      </c>
      <c r="D719" s="18"/>
    </row>
    <row r="720" customFormat="false" ht="15" hidden="false" customHeight="false" outlineLevel="0" collapsed="false">
      <c r="A720" s="0" t="n">
        <v>1</v>
      </c>
      <c r="B720" s="0" t="n">
        <v>103.199</v>
      </c>
      <c r="D720" s="18"/>
    </row>
    <row r="721" customFormat="false" ht="15" hidden="false" customHeight="false" outlineLevel="0" collapsed="false">
      <c r="A721" s="0" t="n">
        <v>1</v>
      </c>
      <c r="B721" s="0" t="n">
        <v>102.997</v>
      </c>
      <c r="D721" s="18"/>
    </row>
    <row r="722" customFormat="false" ht="15" hidden="false" customHeight="false" outlineLevel="0" collapsed="false">
      <c r="A722" s="0" t="n">
        <v>1</v>
      </c>
      <c r="B722" s="0" t="n">
        <v>103.241</v>
      </c>
      <c r="D722" s="18"/>
    </row>
    <row r="723" customFormat="false" ht="15" hidden="false" customHeight="false" outlineLevel="0" collapsed="false">
      <c r="A723" s="0" t="n">
        <v>1</v>
      </c>
      <c r="B723" s="0" t="n">
        <v>24.1049</v>
      </c>
      <c r="D723" s="18"/>
    </row>
    <row r="724" customFormat="false" ht="15" hidden="false" customHeight="false" outlineLevel="0" collapsed="false">
      <c r="A724" s="0" t="n">
        <v>1</v>
      </c>
      <c r="B724" s="0" t="n">
        <v>24.0874</v>
      </c>
      <c r="D724" s="18"/>
    </row>
    <row r="725" customFormat="false" ht="15" hidden="false" customHeight="false" outlineLevel="0" collapsed="false">
      <c r="A725" s="0" t="n">
        <v>1</v>
      </c>
      <c r="B725" s="0" t="n">
        <v>54.6608</v>
      </c>
      <c r="D725" s="18"/>
    </row>
    <row r="726" customFormat="false" ht="15" hidden="false" customHeight="false" outlineLevel="0" collapsed="false">
      <c r="A726" s="0" t="n">
        <v>1</v>
      </c>
      <c r="B726" s="0" t="n">
        <v>55.5</v>
      </c>
      <c r="D726" s="18"/>
    </row>
    <row r="727" customFormat="false" ht="15" hidden="false" customHeight="false" outlineLevel="0" collapsed="false">
      <c r="A727" s="0" t="n">
        <v>1</v>
      </c>
      <c r="B727" s="0" t="n">
        <v>143.269</v>
      </c>
      <c r="D727" s="18"/>
    </row>
    <row r="728" customFormat="false" ht="15" hidden="false" customHeight="false" outlineLevel="0" collapsed="false">
      <c r="A728" s="0" t="n">
        <v>1</v>
      </c>
      <c r="B728" s="0" t="n">
        <v>144.294</v>
      </c>
      <c r="D728" s="18"/>
    </row>
    <row r="729" customFormat="false" ht="15" hidden="false" customHeight="false" outlineLevel="0" collapsed="false">
      <c r="A729" s="0" t="n">
        <v>1</v>
      </c>
      <c r="B729" s="0" t="n">
        <v>86.7273</v>
      </c>
      <c r="D729" s="18"/>
    </row>
    <row r="730" customFormat="false" ht="15" hidden="false" customHeight="false" outlineLevel="0" collapsed="false">
      <c r="A730" s="0" t="n">
        <v>1</v>
      </c>
      <c r="B730" s="0" t="n">
        <v>112</v>
      </c>
      <c r="D730" s="18"/>
    </row>
    <row r="731" customFormat="false" ht="15" hidden="false" customHeight="false" outlineLevel="0" collapsed="false">
      <c r="A731" s="0" t="n">
        <v>1</v>
      </c>
      <c r="B731" s="0" t="n">
        <v>112</v>
      </c>
      <c r="D731" s="18"/>
    </row>
    <row r="732" customFormat="false" ht="15" hidden="false" customHeight="false" outlineLevel="0" collapsed="false">
      <c r="A732" s="0" t="n">
        <v>1</v>
      </c>
      <c r="B732" s="0" t="n">
        <v>111.937</v>
      </c>
      <c r="D732" s="18"/>
    </row>
    <row r="733" customFormat="false" ht="15" hidden="false" customHeight="false" outlineLevel="0" collapsed="false">
      <c r="A733" s="0" t="n">
        <v>1</v>
      </c>
      <c r="B733" s="0" t="n">
        <v>112</v>
      </c>
      <c r="D733" s="18"/>
    </row>
    <row r="734" customFormat="false" ht="15" hidden="false" customHeight="false" outlineLevel="0" collapsed="false">
      <c r="A734" s="0" t="n">
        <v>1</v>
      </c>
      <c r="B734" s="0" t="n">
        <v>112</v>
      </c>
      <c r="D734" s="18"/>
    </row>
    <row r="735" customFormat="false" ht="15" hidden="false" customHeight="false" outlineLevel="0" collapsed="false">
      <c r="A735" s="0" t="n">
        <v>1</v>
      </c>
      <c r="B735" s="0" t="n">
        <v>112</v>
      </c>
      <c r="D735" s="18"/>
    </row>
    <row r="736" customFormat="false" ht="15" hidden="false" customHeight="false" outlineLevel="0" collapsed="false">
      <c r="A736" s="0" t="n">
        <v>1</v>
      </c>
      <c r="B736" s="0" t="n">
        <v>111.99</v>
      </c>
      <c r="D736" s="18"/>
    </row>
    <row r="737" customFormat="false" ht="15" hidden="false" customHeight="false" outlineLevel="0" collapsed="false">
      <c r="A737" s="0" t="n">
        <v>1</v>
      </c>
      <c r="B737" s="0" t="n">
        <v>111.958</v>
      </c>
      <c r="D737" s="18"/>
    </row>
    <row r="738" customFormat="false" ht="15" hidden="false" customHeight="false" outlineLevel="0" collapsed="false">
      <c r="A738" s="0" t="n">
        <v>1</v>
      </c>
      <c r="B738" s="0" t="n">
        <v>111.804</v>
      </c>
      <c r="D738" s="18"/>
    </row>
    <row r="739" customFormat="false" ht="15" hidden="false" customHeight="false" outlineLevel="0" collapsed="false">
      <c r="A739" s="0" t="n">
        <v>1</v>
      </c>
      <c r="B739" s="0" t="n">
        <v>111.804</v>
      </c>
      <c r="D739" s="18"/>
    </row>
    <row r="740" customFormat="false" ht="15" hidden="false" customHeight="false" outlineLevel="0" collapsed="false">
      <c r="A740" s="0" t="n">
        <v>1</v>
      </c>
      <c r="B740" s="0" t="n">
        <v>111.801</v>
      </c>
      <c r="D740" s="18"/>
    </row>
    <row r="741" customFormat="false" ht="15" hidden="false" customHeight="false" outlineLevel="0" collapsed="false">
      <c r="A741" s="0" t="n">
        <v>1</v>
      </c>
      <c r="B741" s="0" t="n">
        <v>111.769</v>
      </c>
      <c r="D741" s="18"/>
    </row>
    <row r="742" customFormat="false" ht="15" hidden="false" customHeight="false" outlineLevel="0" collapsed="false">
      <c r="A742" s="0" t="n">
        <v>1</v>
      </c>
      <c r="B742" s="0" t="n">
        <v>105.692</v>
      </c>
      <c r="D742" s="18"/>
    </row>
    <row r="743" customFormat="false" ht="15" hidden="false" customHeight="false" outlineLevel="0" collapsed="false">
      <c r="A743" s="0" t="n">
        <v>1</v>
      </c>
      <c r="B743" s="0" t="n">
        <v>105.423</v>
      </c>
      <c r="D743" s="18"/>
    </row>
    <row r="744" customFormat="false" ht="15" hidden="false" customHeight="false" outlineLevel="0" collapsed="false">
      <c r="A744" s="0" t="n">
        <v>1</v>
      </c>
      <c r="B744" s="0" t="n">
        <v>99.6469</v>
      </c>
      <c r="D744" s="18"/>
    </row>
    <row r="745" customFormat="false" ht="15" hidden="false" customHeight="false" outlineLevel="0" collapsed="false">
      <c r="A745" s="0" t="n">
        <v>1</v>
      </c>
      <c r="B745" s="0" t="n">
        <v>99.6503</v>
      </c>
      <c r="D745" s="18"/>
    </row>
    <row r="746" customFormat="false" ht="15" hidden="false" customHeight="false" outlineLevel="0" collapsed="false">
      <c r="A746" s="0" t="n">
        <v>1</v>
      </c>
      <c r="B746" s="0" t="n">
        <v>99.6469</v>
      </c>
      <c r="D746" s="18"/>
    </row>
    <row r="747" customFormat="false" ht="15" hidden="false" customHeight="false" outlineLevel="0" collapsed="false">
      <c r="A747" s="0" t="n">
        <v>1</v>
      </c>
      <c r="B747" s="0" t="n">
        <v>193.531</v>
      </c>
      <c r="D747" s="18"/>
    </row>
    <row r="748" customFormat="false" ht="15" hidden="false" customHeight="false" outlineLevel="0" collapsed="false">
      <c r="A748" s="0" t="n">
        <v>1</v>
      </c>
      <c r="B748" s="0" t="n">
        <v>250.343</v>
      </c>
      <c r="D748" s="18"/>
    </row>
    <row r="749" customFormat="false" ht="15" hidden="false" customHeight="false" outlineLevel="0" collapsed="false">
      <c r="A749" s="0" t="n">
        <v>1</v>
      </c>
      <c r="B749" s="0" t="n">
        <v>245.28</v>
      </c>
      <c r="D749" s="18"/>
    </row>
    <row r="750" customFormat="false" ht="15" hidden="false" customHeight="false" outlineLevel="0" collapsed="false">
      <c r="A750" s="0" t="n">
        <v>1</v>
      </c>
      <c r="B750" s="0" t="n">
        <v>252.748</v>
      </c>
      <c r="D750" s="18"/>
    </row>
    <row r="751" customFormat="false" ht="15" hidden="false" customHeight="false" outlineLevel="0" collapsed="false">
      <c r="A751" s="0" t="n">
        <v>1</v>
      </c>
      <c r="B751" s="0" t="n">
        <v>252.538</v>
      </c>
      <c r="D751" s="18"/>
    </row>
    <row r="752" customFormat="false" ht="15" hidden="false" customHeight="false" outlineLevel="0" collapsed="false">
      <c r="A752" s="0" t="n">
        <v>1</v>
      </c>
      <c r="B752" s="0" t="n">
        <v>95.6923</v>
      </c>
      <c r="D752" s="18"/>
    </row>
    <row r="753" customFormat="false" ht="15" hidden="false" customHeight="false" outlineLevel="0" collapsed="false">
      <c r="A753" s="0" t="n">
        <v>1</v>
      </c>
      <c r="B753" s="0" t="n">
        <v>95.6748</v>
      </c>
      <c r="D753" s="18"/>
    </row>
    <row r="754" customFormat="false" ht="15" hidden="false" customHeight="false" outlineLevel="0" collapsed="false">
      <c r="A754" s="0" t="n">
        <v>1</v>
      </c>
      <c r="B754" s="0" t="n">
        <v>80.6189</v>
      </c>
      <c r="D754" s="18"/>
    </row>
    <row r="755" customFormat="false" ht="15" hidden="false" customHeight="false" outlineLevel="0" collapsed="false">
      <c r="A755" s="0" t="n">
        <v>1</v>
      </c>
      <c r="B755" s="0" t="n">
        <v>94.6294</v>
      </c>
      <c r="D755" s="18"/>
    </row>
    <row r="756" customFormat="false" ht="15" hidden="false" customHeight="false" outlineLevel="0" collapsed="false">
      <c r="A756" s="0" t="n">
        <v>1</v>
      </c>
      <c r="B756" s="0" t="n">
        <v>94.6154</v>
      </c>
      <c r="D756" s="18"/>
    </row>
    <row r="757" customFormat="false" ht="15" hidden="false" customHeight="false" outlineLevel="0" collapsed="false">
      <c r="A757" s="0" t="n">
        <v>1</v>
      </c>
      <c r="B757" s="0" t="n">
        <v>94.6294</v>
      </c>
      <c r="D757" s="18"/>
    </row>
    <row r="758" customFormat="false" ht="15" hidden="false" customHeight="false" outlineLevel="0" collapsed="false">
      <c r="A758" s="0" t="n">
        <v>1</v>
      </c>
      <c r="B758" s="0" t="n">
        <v>94.6119</v>
      </c>
      <c r="D758" s="18"/>
    </row>
    <row r="759" customFormat="false" ht="15" hidden="false" customHeight="false" outlineLevel="0" collapsed="false">
      <c r="A759" s="0" t="n">
        <v>1</v>
      </c>
      <c r="B759" s="0" t="n">
        <v>98.042</v>
      </c>
      <c r="D759" s="18"/>
    </row>
    <row r="760" customFormat="false" ht="15" hidden="false" customHeight="false" outlineLevel="0" collapsed="false">
      <c r="A760" s="0" t="n">
        <v>1</v>
      </c>
      <c r="B760" s="0" t="n">
        <v>86.8811</v>
      </c>
      <c r="D760" s="18"/>
    </row>
    <row r="761" customFormat="false" ht="15" hidden="false" customHeight="false" outlineLevel="0" collapsed="false">
      <c r="A761" s="0" t="n">
        <v>1</v>
      </c>
      <c r="B761" s="0" t="n">
        <v>86.8811</v>
      </c>
      <c r="D761" s="18"/>
    </row>
    <row r="762" customFormat="false" ht="15" hidden="false" customHeight="false" outlineLevel="0" collapsed="false">
      <c r="A762" s="0" t="n">
        <v>1</v>
      </c>
      <c r="B762" s="0" t="n">
        <v>86.8811</v>
      </c>
      <c r="D762" s="18"/>
    </row>
    <row r="763" customFormat="false" ht="15" hidden="false" customHeight="false" outlineLevel="0" collapsed="false">
      <c r="A763" s="0" t="n">
        <v>1</v>
      </c>
      <c r="B763" s="0" t="n">
        <v>86.8497</v>
      </c>
      <c r="D763" s="18"/>
    </row>
    <row r="764" customFormat="false" ht="15" hidden="false" customHeight="false" outlineLevel="0" collapsed="false">
      <c r="A764" s="0" t="n">
        <v>1</v>
      </c>
      <c r="B764" s="0" t="n">
        <v>111.192</v>
      </c>
      <c r="D764" s="18"/>
    </row>
    <row r="765" customFormat="false" ht="15" hidden="false" customHeight="false" outlineLevel="0" collapsed="false">
      <c r="A765" s="0" t="n">
        <v>1</v>
      </c>
      <c r="B765" s="0" t="n">
        <v>111.192</v>
      </c>
      <c r="D765" s="18"/>
    </row>
    <row r="766" customFormat="false" ht="15" hidden="false" customHeight="false" outlineLevel="0" collapsed="false">
      <c r="A766" s="0" t="n">
        <v>1</v>
      </c>
      <c r="B766" s="0" t="n">
        <v>68.8636</v>
      </c>
      <c r="D766" s="18"/>
    </row>
    <row r="767" customFormat="false" ht="15" hidden="false" customHeight="false" outlineLevel="0" collapsed="false">
      <c r="A767" s="0" t="n">
        <v>1</v>
      </c>
      <c r="B767" s="0" t="n">
        <v>68.8776</v>
      </c>
      <c r="D767" s="18"/>
    </row>
    <row r="768" customFormat="false" ht="15" hidden="false" customHeight="false" outlineLevel="0" collapsed="false">
      <c r="A768" s="0" t="n">
        <v>1</v>
      </c>
      <c r="B768" s="0" t="n">
        <v>68.8881</v>
      </c>
      <c r="D768" s="18"/>
    </row>
    <row r="769" customFormat="false" ht="15" hidden="false" customHeight="false" outlineLevel="0" collapsed="false">
      <c r="A769" s="0" t="n">
        <v>1</v>
      </c>
      <c r="B769" s="0" t="n">
        <v>68.8741</v>
      </c>
      <c r="D769" s="18"/>
    </row>
    <row r="770" customFormat="false" ht="15" hidden="false" customHeight="false" outlineLevel="0" collapsed="false">
      <c r="A770" s="0" t="n">
        <v>1</v>
      </c>
      <c r="B770" s="0" t="n">
        <v>68.8846</v>
      </c>
      <c r="D770" s="18"/>
    </row>
    <row r="771" customFormat="false" ht="15" hidden="false" customHeight="false" outlineLevel="0" collapsed="false">
      <c r="A771" s="0" t="n">
        <v>1</v>
      </c>
      <c r="B771" s="0" t="n">
        <v>68.8881</v>
      </c>
      <c r="D771" s="18"/>
    </row>
    <row r="772" customFormat="false" ht="15" hidden="false" customHeight="false" outlineLevel="0" collapsed="false">
      <c r="A772" s="0" t="n">
        <v>1</v>
      </c>
      <c r="B772" s="0" t="n">
        <v>68.5385</v>
      </c>
      <c r="D772" s="18"/>
    </row>
    <row r="773" customFormat="false" ht="15" hidden="false" customHeight="false" outlineLevel="0" collapsed="false">
      <c r="A773" s="0" t="n">
        <v>1</v>
      </c>
      <c r="B773" s="0" t="n">
        <v>68.4371</v>
      </c>
      <c r="D773" s="18"/>
    </row>
    <row r="774" customFormat="false" ht="15" hidden="false" customHeight="false" outlineLevel="0" collapsed="false">
      <c r="A774" s="0" t="n">
        <v>1</v>
      </c>
      <c r="B774" s="0" t="n">
        <v>68.4196</v>
      </c>
      <c r="D774" s="18"/>
    </row>
    <row r="775" customFormat="false" ht="15" hidden="false" customHeight="false" outlineLevel="0" collapsed="false">
      <c r="A775" s="0" t="n">
        <v>1</v>
      </c>
      <c r="B775" s="0" t="n">
        <v>68.4231</v>
      </c>
      <c r="D775" s="18"/>
    </row>
    <row r="776" customFormat="false" ht="15" hidden="false" customHeight="false" outlineLevel="0" collapsed="false">
      <c r="A776" s="0" t="n">
        <v>1</v>
      </c>
      <c r="B776" s="0" t="n">
        <v>68.3776</v>
      </c>
      <c r="D776" s="18"/>
    </row>
    <row r="777" customFormat="false" ht="15" hidden="false" customHeight="false" outlineLevel="0" collapsed="false">
      <c r="A777" s="0" t="n">
        <v>1</v>
      </c>
      <c r="B777" s="0" t="n">
        <v>68.2762</v>
      </c>
      <c r="D777" s="18"/>
    </row>
    <row r="778" customFormat="false" ht="15" hidden="false" customHeight="false" outlineLevel="0" collapsed="false">
      <c r="A778" s="0" t="n">
        <v>1</v>
      </c>
      <c r="B778" s="0" t="n">
        <v>169.472</v>
      </c>
      <c r="D778" s="18"/>
    </row>
    <row r="779" customFormat="false" ht="15" hidden="false" customHeight="false" outlineLevel="0" collapsed="false">
      <c r="A779" s="0" t="n">
        <v>1</v>
      </c>
      <c r="B779" s="0" t="n">
        <v>20.4336</v>
      </c>
      <c r="D779" s="18"/>
    </row>
    <row r="780" customFormat="false" ht="15" hidden="false" customHeight="false" outlineLevel="0" collapsed="false">
      <c r="A780" s="0" t="n">
        <v>1</v>
      </c>
      <c r="B780" s="0" t="n">
        <v>20.4336</v>
      </c>
      <c r="D780" s="18"/>
    </row>
    <row r="781" customFormat="false" ht="15" hidden="false" customHeight="false" outlineLevel="0" collapsed="false">
      <c r="A781" s="0" t="n">
        <v>1</v>
      </c>
      <c r="B781" s="0" t="n">
        <v>349.189</v>
      </c>
      <c r="D781" s="18"/>
    </row>
    <row r="782" customFormat="false" ht="15" hidden="false" customHeight="false" outlineLevel="0" collapsed="false">
      <c r="A782" s="0" t="n">
        <v>1</v>
      </c>
      <c r="B782" s="0" t="n">
        <v>349.189</v>
      </c>
      <c r="D782" s="18"/>
    </row>
    <row r="783" customFormat="false" ht="15" hidden="false" customHeight="false" outlineLevel="0" collapsed="false">
      <c r="A783" s="0" t="n">
        <v>1</v>
      </c>
      <c r="B783" s="0" t="n">
        <v>349.213</v>
      </c>
      <c r="D783" s="18"/>
    </row>
    <row r="784" customFormat="false" ht="15" hidden="false" customHeight="false" outlineLevel="0" collapsed="false">
      <c r="A784" s="0" t="n">
        <v>1</v>
      </c>
      <c r="B784" s="0" t="n">
        <v>348.993</v>
      </c>
      <c r="D784" s="18"/>
    </row>
    <row r="785" customFormat="false" ht="15" hidden="false" customHeight="false" outlineLevel="0" collapsed="false">
      <c r="A785" s="0" t="n">
        <v>1</v>
      </c>
      <c r="B785" s="0" t="n">
        <v>348.979</v>
      </c>
      <c r="D785" s="18"/>
    </row>
    <row r="786" customFormat="false" ht="15" hidden="false" customHeight="false" outlineLevel="0" collapsed="false">
      <c r="A786" s="0" t="n">
        <v>1</v>
      </c>
      <c r="B786" s="0" t="n">
        <v>131.563</v>
      </c>
      <c r="D786" s="18"/>
    </row>
    <row r="787" customFormat="false" ht="15" hidden="false" customHeight="false" outlineLevel="0" collapsed="false">
      <c r="A787" s="0" t="n">
        <v>1</v>
      </c>
      <c r="B787" s="0" t="n">
        <v>131.556</v>
      </c>
      <c r="D787" s="18"/>
    </row>
    <row r="788" customFormat="false" ht="15" hidden="false" customHeight="false" outlineLevel="0" collapsed="false">
      <c r="A788" s="0" t="n">
        <v>1</v>
      </c>
      <c r="B788" s="0" t="n">
        <v>134.594</v>
      </c>
      <c r="D788" s="18"/>
    </row>
    <row r="789" customFormat="false" ht="15" hidden="false" customHeight="false" outlineLevel="0" collapsed="false">
      <c r="A789" s="0" t="n">
        <v>1</v>
      </c>
      <c r="B789" s="0" t="n">
        <v>134.434</v>
      </c>
      <c r="D789" s="18"/>
    </row>
    <row r="790" customFormat="false" ht="15" hidden="false" customHeight="false" outlineLevel="0" collapsed="false">
      <c r="A790" s="0" t="n">
        <v>1</v>
      </c>
      <c r="B790" s="0" t="n">
        <v>101.105</v>
      </c>
      <c r="D790" s="18"/>
    </row>
    <row r="791" customFormat="false" ht="15" hidden="false" customHeight="false" outlineLevel="0" collapsed="false">
      <c r="A791" s="0" t="n">
        <v>1</v>
      </c>
      <c r="B791" s="0" t="n">
        <v>101.049</v>
      </c>
      <c r="D791" s="18"/>
    </row>
    <row r="792" customFormat="false" ht="15" hidden="false" customHeight="false" outlineLevel="0" collapsed="false">
      <c r="A792" s="0" t="n">
        <v>1</v>
      </c>
      <c r="B792" s="0" t="n">
        <v>143.346</v>
      </c>
      <c r="D792" s="18"/>
    </row>
    <row r="793" customFormat="false" ht="15" hidden="false" customHeight="false" outlineLevel="0" collapsed="false">
      <c r="A793" s="0" t="n">
        <v>1</v>
      </c>
      <c r="B793" s="0" t="n">
        <v>143.28</v>
      </c>
      <c r="D793" s="18"/>
    </row>
    <row r="794" customFormat="false" ht="15" hidden="false" customHeight="false" outlineLevel="0" collapsed="false">
      <c r="A794" s="0" t="n">
        <v>1</v>
      </c>
      <c r="B794" s="0" t="n">
        <v>49.1993</v>
      </c>
      <c r="D794" s="18"/>
    </row>
    <row r="795" customFormat="false" ht="15" hidden="false" customHeight="false" outlineLevel="0" collapsed="false">
      <c r="A795" s="0" t="n">
        <v>1</v>
      </c>
      <c r="B795" s="0" t="n">
        <v>123.014</v>
      </c>
      <c r="D795" s="18"/>
    </row>
    <row r="796" customFormat="false" ht="15" hidden="false" customHeight="false" outlineLevel="0" collapsed="false">
      <c r="A796" s="0" t="n">
        <v>1</v>
      </c>
      <c r="B796" s="0" t="n">
        <v>252.266</v>
      </c>
      <c r="D796" s="18"/>
    </row>
    <row r="797" customFormat="false" ht="15" hidden="false" customHeight="false" outlineLevel="0" collapsed="false">
      <c r="A797" s="0" t="n">
        <v>1</v>
      </c>
      <c r="B797" s="0" t="n">
        <v>252.465</v>
      </c>
      <c r="D797" s="18"/>
    </row>
    <row r="798" customFormat="false" ht="15" hidden="false" customHeight="false" outlineLevel="0" collapsed="false">
      <c r="A798" s="0" t="n">
        <v>1</v>
      </c>
      <c r="B798" s="0" t="n">
        <v>251.997</v>
      </c>
      <c r="D798" s="18"/>
    </row>
    <row r="799" customFormat="false" ht="15" hidden="false" customHeight="false" outlineLevel="0" collapsed="false">
      <c r="A799" s="0" t="n">
        <v>1</v>
      </c>
      <c r="B799" s="0" t="n">
        <v>13.2483</v>
      </c>
      <c r="D799" s="18"/>
    </row>
    <row r="800" customFormat="false" ht="15" hidden="false" customHeight="false" outlineLevel="0" collapsed="false">
      <c r="A800" s="0" t="n">
        <v>1</v>
      </c>
      <c r="B800" s="0" t="n">
        <v>13.2517</v>
      </c>
      <c r="D800" s="18"/>
    </row>
    <row r="801" customFormat="false" ht="15" hidden="false" customHeight="false" outlineLevel="0" collapsed="false">
      <c r="A801" s="0" t="n">
        <v>1</v>
      </c>
      <c r="B801" s="0" t="n">
        <v>13.2552</v>
      </c>
      <c r="D801" s="18"/>
    </row>
    <row r="802" customFormat="false" ht="15" hidden="false" customHeight="false" outlineLevel="0" collapsed="false">
      <c r="A802" s="0" t="n">
        <v>1</v>
      </c>
      <c r="B802" s="0" t="n">
        <v>13.2622</v>
      </c>
      <c r="D802" s="18"/>
    </row>
    <row r="803" customFormat="false" ht="15" hidden="false" customHeight="false" outlineLevel="0" collapsed="false">
      <c r="A803" s="0" t="n">
        <v>1</v>
      </c>
      <c r="B803" s="0" t="n">
        <v>13.2483</v>
      </c>
      <c r="D803" s="18"/>
    </row>
    <row r="804" customFormat="false" ht="15" hidden="false" customHeight="false" outlineLevel="0" collapsed="false">
      <c r="A804" s="0" t="n">
        <v>1</v>
      </c>
      <c r="B804" s="0" t="n">
        <v>13.2587</v>
      </c>
      <c r="D804" s="18"/>
    </row>
    <row r="805" customFormat="false" ht="15" hidden="false" customHeight="false" outlineLevel="0" collapsed="false">
      <c r="A805" s="0" t="n">
        <v>1</v>
      </c>
      <c r="B805" s="0" t="n">
        <v>87.0804</v>
      </c>
      <c r="D805" s="18"/>
    </row>
    <row r="806" customFormat="false" ht="15" hidden="false" customHeight="false" outlineLevel="0" collapsed="false">
      <c r="A806" s="0" t="n">
        <v>1</v>
      </c>
      <c r="B806" s="0" t="n">
        <v>87.0734</v>
      </c>
      <c r="D806" s="18"/>
    </row>
    <row r="807" customFormat="false" ht="15" hidden="false" customHeight="false" outlineLevel="0" collapsed="false">
      <c r="A807" s="0" t="n">
        <v>1</v>
      </c>
      <c r="B807" s="0" t="n">
        <v>78.4266</v>
      </c>
      <c r="D807" s="18"/>
    </row>
    <row r="808" customFormat="false" ht="15" hidden="false" customHeight="false" outlineLevel="0" collapsed="false">
      <c r="A808" s="0" t="n">
        <v>1</v>
      </c>
      <c r="B808" s="0" t="n">
        <v>21.514</v>
      </c>
      <c r="D808" s="18"/>
    </row>
    <row r="809" customFormat="false" ht="15" hidden="false" customHeight="false" outlineLevel="0" collapsed="false">
      <c r="A809" s="0" t="n">
        <v>1</v>
      </c>
      <c r="B809" s="0" t="n">
        <v>537.185</v>
      </c>
      <c r="D809" s="18"/>
    </row>
    <row r="810" customFormat="false" ht="15" hidden="false" customHeight="false" outlineLevel="0" collapsed="false">
      <c r="A810" s="0" t="n">
        <v>1</v>
      </c>
      <c r="B810" s="0" t="n">
        <v>537.161</v>
      </c>
      <c r="D810" s="18"/>
    </row>
    <row r="811" customFormat="false" ht="15" hidden="false" customHeight="false" outlineLevel="0" collapsed="false">
      <c r="A811" s="0" t="n">
        <v>1</v>
      </c>
      <c r="B811" s="0" t="n">
        <v>51.3392</v>
      </c>
      <c r="D811" s="18"/>
    </row>
    <row r="812" customFormat="false" ht="15" hidden="false" customHeight="false" outlineLevel="0" collapsed="false">
      <c r="A812" s="0" t="n">
        <v>1</v>
      </c>
      <c r="B812" s="0" t="n">
        <v>51.3357</v>
      </c>
      <c r="D812" s="18"/>
    </row>
    <row r="813" customFormat="false" ht="15" hidden="false" customHeight="false" outlineLevel="0" collapsed="false">
      <c r="A813" s="0" t="n">
        <v>1</v>
      </c>
      <c r="B813" s="0" t="n">
        <v>63.2273</v>
      </c>
      <c r="D813" s="18"/>
    </row>
    <row r="814" customFormat="false" ht="15" hidden="false" customHeight="false" outlineLevel="0" collapsed="false">
      <c r="A814" s="0" t="n">
        <v>1</v>
      </c>
      <c r="B814" s="0" t="n">
        <v>38.9161</v>
      </c>
      <c r="D814" s="18"/>
    </row>
    <row r="815" customFormat="false" ht="15" hidden="false" customHeight="false" outlineLevel="0" collapsed="false">
      <c r="A815" s="0" t="n">
        <v>1</v>
      </c>
      <c r="B815" s="0" t="n">
        <v>38.9161</v>
      </c>
      <c r="D815" s="18"/>
    </row>
    <row r="816" customFormat="false" ht="15" hidden="false" customHeight="false" outlineLevel="0" collapsed="false">
      <c r="A816" s="0" t="n">
        <v>1</v>
      </c>
      <c r="B816" s="0" t="n">
        <v>38.8811</v>
      </c>
      <c r="D816" s="18"/>
    </row>
    <row r="817" customFormat="false" ht="15" hidden="false" customHeight="false" outlineLevel="0" collapsed="false">
      <c r="A817" s="0" t="n">
        <v>1</v>
      </c>
      <c r="B817" s="0" t="n">
        <v>142.685</v>
      </c>
      <c r="D817" s="18"/>
    </row>
    <row r="818" customFormat="false" ht="15" hidden="false" customHeight="false" outlineLevel="0" collapsed="false">
      <c r="A818" s="0" t="n">
        <v>1</v>
      </c>
      <c r="B818" s="0" t="n">
        <v>62.8042</v>
      </c>
      <c r="D818" s="18"/>
    </row>
    <row r="819" customFormat="false" ht="15" hidden="false" customHeight="false" outlineLevel="0" collapsed="false">
      <c r="A819" s="0" t="n">
        <v>1</v>
      </c>
      <c r="B819" s="0" t="n">
        <v>30.007</v>
      </c>
      <c r="D819" s="18"/>
    </row>
    <row r="820" customFormat="false" ht="15" hidden="false" customHeight="false" outlineLevel="0" collapsed="false">
      <c r="A820" s="0" t="n">
        <v>1</v>
      </c>
      <c r="B820" s="0" t="n">
        <v>31.6154</v>
      </c>
      <c r="D820" s="18"/>
    </row>
    <row r="821" customFormat="false" ht="15" hidden="false" customHeight="false" outlineLevel="0" collapsed="false">
      <c r="A821" s="0" t="n">
        <v>1</v>
      </c>
      <c r="B821" s="0" t="n">
        <v>75.1573</v>
      </c>
      <c r="D821" s="18"/>
    </row>
    <row r="822" customFormat="false" ht="15" hidden="false" customHeight="false" outlineLevel="0" collapsed="false">
      <c r="A822" s="0" t="n">
        <v>1</v>
      </c>
      <c r="B822" s="0" t="n">
        <v>140.542</v>
      </c>
      <c r="D822" s="18"/>
    </row>
    <row r="823" customFormat="false" ht="15" hidden="false" customHeight="false" outlineLevel="0" collapsed="false">
      <c r="A823" s="0" t="n">
        <v>1</v>
      </c>
      <c r="B823" s="0" t="n">
        <v>58.8916</v>
      </c>
      <c r="D823" s="18"/>
    </row>
    <row r="824" customFormat="false" ht="15" hidden="false" customHeight="false" outlineLevel="0" collapsed="false">
      <c r="A824" s="0" t="n">
        <v>1</v>
      </c>
      <c r="B824" s="0" t="n">
        <v>100.21</v>
      </c>
      <c r="D824" s="18"/>
    </row>
    <row r="825" customFormat="false" ht="15" hidden="false" customHeight="false" outlineLevel="0" collapsed="false">
      <c r="A825" s="0" t="n">
        <v>1</v>
      </c>
      <c r="B825" s="0" t="n">
        <v>435.969</v>
      </c>
      <c r="D825" s="18"/>
    </row>
    <row r="826" customFormat="false" ht="15" hidden="false" customHeight="false" outlineLevel="0" collapsed="false">
      <c r="A826" s="0" t="n">
        <v>1</v>
      </c>
      <c r="B826" s="0" t="n">
        <v>436.094</v>
      </c>
      <c r="D826" s="18"/>
    </row>
    <row r="827" customFormat="false" ht="15" hidden="false" customHeight="false" outlineLevel="0" collapsed="false">
      <c r="A827" s="0" t="n">
        <v>1</v>
      </c>
      <c r="B827" s="0" t="n">
        <v>436.199</v>
      </c>
      <c r="D827" s="18"/>
    </row>
    <row r="828" customFormat="false" ht="15" hidden="false" customHeight="false" outlineLevel="0" collapsed="false">
      <c r="A828" s="0" t="n">
        <v>1</v>
      </c>
      <c r="B828" s="0" t="n">
        <v>436.206</v>
      </c>
      <c r="D828" s="18"/>
    </row>
    <row r="829" customFormat="false" ht="15" hidden="false" customHeight="false" outlineLevel="0" collapsed="false">
      <c r="A829" s="0" t="n">
        <v>1</v>
      </c>
      <c r="B829" s="0" t="n">
        <v>38.1329</v>
      </c>
      <c r="D829" s="18"/>
    </row>
    <row r="830" customFormat="false" ht="15" hidden="false" customHeight="false" outlineLevel="0" collapsed="false">
      <c r="A830" s="0" t="n">
        <v>1</v>
      </c>
      <c r="B830" s="0" t="n">
        <v>33.535</v>
      </c>
      <c r="D830" s="18"/>
    </row>
    <row r="831" customFormat="false" ht="15" hidden="false" customHeight="false" outlineLevel="0" collapsed="false">
      <c r="A831" s="0" t="n">
        <v>1</v>
      </c>
      <c r="B831" s="0" t="n">
        <v>33.528</v>
      </c>
      <c r="D831" s="18"/>
    </row>
    <row r="832" customFormat="false" ht="15" hidden="false" customHeight="false" outlineLevel="0" collapsed="false">
      <c r="A832" s="0" t="n">
        <v>1</v>
      </c>
      <c r="B832" s="0" t="n">
        <v>33.5315</v>
      </c>
      <c r="D832" s="18"/>
    </row>
    <row r="833" customFormat="false" ht="15" hidden="false" customHeight="false" outlineLevel="0" collapsed="false">
      <c r="A833" s="0" t="n">
        <v>1</v>
      </c>
      <c r="B833" s="0" t="n">
        <v>33.5175</v>
      </c>
      <c r="D833" s="18"/>
    </row>
    <row r="834" customFormat="false" ht="15" hidden="false" customHeight="false" outlineLevel="0" collapsed="false">
      <c r="A834" s="0" t="n">
        <v>1</v>
      </c>
      <c r="B834" s="0" t="n">
        <v>69.9021</v>
      </c>
      <c r="D834" s="18"/>
    </row>
    <row r="835" customFormat="false" ht="15" hidden="false" customHeight="false" outlineLevel="0" collapsed="false">
      <c r="A835" s="0" t="n">
        <v>1</v>
      </c>
      <c r="B835" s="0" t="n">
        <v>69.8741</v>
      </c>
      <c r="D835" s="18"/>
    </row>
    <row r="836" customFormat="false" ht="15" hidden="false" customHeight="false" outlineLevel="0" collapsed="false">
      <c r="A836" s="0" t="n">
        <v>1</v>
      </c>
      <c r="B836" s="0" t="n">
        <v>94.4615</v>
      </c>
      <c r="D836" s="18"/>
    </row>
    <row r="837" customFormat="false" ht="15" hidden="false" customHeight="false" outlineLevel="0" collapsed="false">
      <c r="A837" s="0" t="n">
        <v>1</v>
      </c>
      <c r="B837" s="0" t="n">
        <v>94.465</v>
      </c>
      <c r="D837" s="18"/>
    </row>
    <row r="838" customFormat="false" ht="15" hidden="false" customHeight="false" outlineLevel="0" collapsed="false">
      <c r="A838" s="0" t="n">
        <v>1</v>
      </c>
      <c r="B838" s="0" t="n">
        <v>94.4406</v>
      </c>
      <c r="D838" s="18"/>
    </row>
    <row r="839" customFormat="false" ht="15" hidden="false" customHeight="false" outlineLevel="0" collapsed="false">
      <c r="A839" s="0" t="n">
        <v>1</v>
      </c>
      <c r="B839" s="0" t="n">
        <v>101.479</v>
      </c>
      <c r="D839" s="18"/>
    </row>
    <row r="840" customFormat="false" ht="15" hidden="false" customHeight="false" outlineLevel="0" collapsed="false">
      <c r="A840" s="0" t="n">
        <v>1</v>
      </c>
      <c r="B840" s="0" t="n">
        <v>67.7133</v>
      </c>
      <c r="D840" s="18"/>
    </row>
    <row r="841" customFormat="false" ht="15" hidden="false" customHeight="false" outlineLevel="0" collapsed="false">
      <c r="A841" s="0" t="n">
        <v>1</v>
      </c>
      <c r="B841" s="0" t="n">
        <v>18.0105</v>
      </c>
      <c r="D841" s="18"/>
    </row>
    <row r="842" customFormat="false" ht="15" hidden="false" customHeight="false" outlineLevel="0" collapsed="false">
      <c r="A842" s="0" t="n">
        <v>1</v>
      </c>
      <c r="B842" s="0" t="n">
        <v>76.0979</v>
      </c>
      <c r="D842" s="18"/>
    </row>
    <row r="843" customFormat="false" ht="15" hidden="false" customHeight="false" outlineLevel="0" collapsed="false">
      <c r="A843" s="0" t="n">
        <v>1</v>
      </c>
      <c r="B843" s="0" t="n">
        <v>32.0035</v>
      </c>
      <c r="D843" s="18"/>
    </row>
    <row r="844" customFormat="false" ht="15" hidden="false" customHeight="false" outlineLevel="0" collapsed="false">
      <c r="A844" s="0" t="n">
        <v>1</v>
      </c>
      <c r="B844" s="0" t="n">
        <v>15.5664</v>
      </c>
      <c r="D844" s="18"/>
    </row>
    <row r="845" customFormat="false" ht="15" hidden="false" customHeight="false" outlineLevel="0" collapsed="false">
      <c r="A845" s="0" t="n">
        <v>1</v>
      </c>
      <c r="B845" s="0" t="n">
        <v>45.0594</v>
      </c>
      <c r="D845" s="18"/>
    </row>
    <row r="846" customFormat="false" ht="15" hidden="false" customHeight="false" outlineLevel="0" collapsed="false">
      <c r="A846" s="0" t="n">
        <v>1</v>
      </c>
      <c r="B846" s="0" t="n">
        <v>472.57</v>
      </c>
      <c r="D846" s="18"/>
    </row>
    <row r="847" customFormat="false" ht="15" hidden="false" customHeight="false" outlineLevel="0" collapsed="false">
      <c r="A847" s="0" t="n">
        <v>1</v>
      </c>
      <c r="B847" s="0" t="n">
        <v>472.399</v>
      </c>
      <c r="D847" s="18"/>
    </row>
    <row r="848" customFormat="false" ht="15" hidden="false" customHeight="false" outlineLevel="0" collapsed="false">
      <c r="A848" s="0" t="n">
        <v>1</v>
      </c>
      <c r="B848" s="0" t="n">
        <v>92.8392</v>
      </c>
      <c r="D848" s="18"/>
    </row>
    <row r="849" customFormat="false" ht="15" hidden="false" customHeight="false" outlineLevel="0" collapsed="false">
      <c r="A849" s="0" t="n">
        <v>1</v>
      </c>
      <c r="B849" s="0" t="n">
        <v>67.6608</v>
      </c>
      <c r="D849" s="18"/>
    </row>
    <row r="850" customFormat="false" ht="15" hidden="false" customHeight="false" outlineLevel="0" collapsed="false">
      <c r="A850" s="0" t="n">
        <v>1</v>
      </c>
      <c r="B850" s="0" t="n">
        <v>137.497</v>
      </c>
      <c r="D850" s="18"/>
    </row>
    <row r="851" customFormat="false" ht="15" hidden="false" customHeight="false" outlineLevel="0" collapsed="false">
      <c r="A851" s="0" t="n">
        <v>1</v>
      </c>
      <c r="B851" s="0" t="n">
        <v>440.283</v>
      </c>
      <c r="D851" s="18"/>
    </row>
    <row r="852" customFormat="false" ht="15" hidden="false" customHeight="false" outlineLevel="0" collapsed="false">
      <c r="A852" s="0" t="n">
        <v>1</v>
      </c>
      <c r="B852" s="0" t="n">
        <v>440.269</v>
      </c>
      <c r="D852" s="18"/>
    </row>
    <row r="853" customFormat="false" ht="15" hidden="false" customHeight="false" outlineLevel="0" collapsed="false">
      <c r="A853" s="0" t="n">
        <v>1</v>
      </c>
      <c r="B853" s="0" t="n">
        <v>48.2587</v>
      </c>
      <c r="D853" s="18"/>
    </row>
    <row r="854" customFormat="false" ht="15" hidden="false" customHeight="false" outlineLevel="0" collapsed="false">
      <c r="A854" s="0" t="n">
        <v>1</v>
      </c>
      <c r="B854" s="0" t="n">
        <v>69.2308</v>
      </c>
      <c r="D854" s="18"/>
    </row>
    <row r="855" customFormat="false" ht="15" hidden="false" customHeight="false" outlineLevel="0" collapsed="false">
      <c r="A855" s="0" t="n">
        <v>1</v>
      </c>
      <c r="B855" s="0" t="n">
        <v>69.2413</v>
      </c>
      <c r="D855" s="18"/>
    </row>
    <row r="856" customFormat="false" ht="15" hidden="false" customHeight="false" outlineLevel="0" collapsed="false">
      <c r="A856" s="0" t="n">
        <v>1</v>
      </c>
      <c r="B856" s="0" t="n">
        <v>75.9755</v>
      </c>
      <c r="D856" s="18"/>
    </row>
    <row r="857" customFormat="false" ht="15" hidden="false" customHeight="false" outlineLevel="0" collapsed="false">
      <c r="A857" s="0" t="n">
        <v>1</v>
      </c>
      <c r="B857" s="0" t="n">
        <v>59.0839</v>
      </c>
      <c r="D857" s="18"/>
    </row>
    <row r="858" customFormat="false" ht="15" hidden="false" customHeight="false" outlineLevel="0" collapsed="false">
      <c r="A858" s="0" t="n">
        <v>1</v>
      </c>
      <c r="B858" s="0" t="n">
        <v>127.241</v>
      </c>
      <c r="D858" s="18"/>
    </row>
    <row r="859" customFormat="false" ht="15" hidden="false" customHeight="false" outlineLevel="0" collapsed="false">
      <c r="A859" s="0" t="n">
        <v>1</v>
      </c>
      <c r="B859" s="0" t="n">
        <v>72.1154</v>
      </c>
      <c r="D859" s="18"/>
    </row>
    <row r="860" customFormat="false" ht="15" hidden="false" customHeight="false" outlineLevel="0" collapsed="false">
      <c r="A860" s="0" t="n">
        <v>1</v>
      </c>
      <c r="B860" s="0" t="n">
        <v>72.1608</v>
      </c>
      <c r="D860" s="18"/>
    </row>
    <row r="861" customFormat="false" ht="15" hidden="false" customHeight="false" outlineLevel="0" collapsed="false">
      <c r="A861" s="0" t="n">
        <v>1</v>
      </c>
      <c r="B861" s="0" t="n">
        <v>91.9126</v>
      </c>
      <c r="D861" s="18"/>
    </row>
    <row r="862" customFormat="false" ht="15" hidden="false" customHeight="false" outlineLevel="0" collapsed="false">
      <c r="A862" s="0" t="n">
        <v>1</v>
      </c>
      <c r="B862" s="0" t="n">
        <v>91.9126</v>
      </c>
      <c r="D862" s="18"/>
    </row>
    <row r="863" customFormat="false" ht="15" hidden="false" customHeight="false" outlineLevel="0" collapsed="false">
      <c r="A863" s="0" t="n">
        <v>1</v>
      </c>
      <c r="B863" s="0" t="n">
        <v>92.8392</v>
      </c>
      <c r="D863" s="18"/>
    </row>
    <row r="864" customFormat="false" ht="15" hidden="false" customHeight="false" outlineLevel="0" collapsed="false">
      <c r="A864" s="0" t="n">
        <v>1</v>
      </c>
      <c r="B864" s="0" t="n">
        <v>82.5245</v>
      </c>
      <c r="D864" s="18"/>
    </row>
    <row r="865" customFormat="false" ht="15" hidden="false" customHeight="false" outlineLevel="0" collapsed="false">
      <c r="A865" s="0" t="n">
        <v>1</v>
      </c>
      <c r="B865" s="0" t="n">
        <v>83.0455</v>
      </c>
      <c r="D865" s="18"/>
    </row>
    <row r="866" customFormat="false" ht="15" hidden="false" customHeight="false" outlineLevel="0" collapsed="false">
      <c r="A866" s="0" t="n">
        <v>1</v>
      </c>
      <c r="B866" s="0" t="n">
        <v>93.5455</v>
      </c>
      <c r="D866" s="18"/>
    </row>
    <row r="867" customFormat="false" ht="15" hidden="false" customHeight="false" outlineLevel="0" collapsed="false">
      <c r="A867" s="0" t="n">
        <v>1</v>
      </c>
      <c r="B867" s="0" t="n">
        <v>71.2832</v>
      </c>
      <c r="D867" s="18"/>
    </row>
    <row r="868" customFormat="false" ht="15" hidden="false" customHeight="false" outlineLevel="0" collapsed="false">
      <c r="A868" s="0" t="n">
        <v>1</v>
      </c>
      <c r="B868" s="0" t="n">
        <v>155.486</v>
      </c>
      <c r="D868" s="18"/>
    </row>
    <row r="869" customFormat="false" ht="15" hidden="false" customHeight="false" outlineLevel="0" collapsed="false">
      <c r="A869" s="0" t="n">
        <v>1</v>
      </c>
      <c r="B869" s="0" t="n">
        <v>65.4825</v>
      </c>
      <c r="D869" s="18"/>
    </row>
    <row r="870" customFormat="false" ht="15" hidden="false" customHeight="false" outlineLevel="0" collapsed="false">
      <c r="A870" s="0" t="n">
        <v>1</v>
      </c>
      <c r="B870" s="0" t="n">
        <v>41.0559</v>
      </c>
      <c r="D870" s="18"/>
    </row>
    <row r="871" customFormat="false" ht="15" hidden="false" customHeight="false" outlineLevel="0" collapsed="false">
      <c r="A871" s="0" t="n">
        <v>1</v>
      </c>
      <c r="B871" s="0" t="n">
        <v>134.262</v>
      </c>
      <c r="D871" s="18"/>
    </row>
    <row r="872" customFormat="false" ht="15" hidden="false" customHeight="false" outlineLevel="0" collapsed="false">
      <c r="A872" s="0" t="n">
        <v>1</v>
      </c>
      <c r="B872" s="0" t="n">
        <v>114.538</v>
      </c>
      <c r="D872" s="18"/>
    </row>
    <row r="873" customFormat="false" ht="15" hidden="false" customHeight="false" outlineLevel="0" collapsed="false">
      <c r="A873" s="0" t="n">
        <v>1</v>
      </c>
      <c r="B873" s="0" t="n">
        <v>21.1958</v>
      </c>
      <c r="D873" s="18"/>
    </row>
    <row r="874" customFormat="false" ht="15" hidden="false" customHeight="false" outlineLevel="0" collapsed="false">
      <c r="A874" s="0" t="n">
        <v>1</v>
      </c>
      <c r="B874" s="0" t="n">
        <v>65.9825</v>
      </c>
      <c r="D874" s="18"/>
    </row>
    <row r="875" customFormat="false" ht="15" hidden="false" customHeight="false" outlineLevel="0" collapsed="false">
      <c r="A875" s="0" t="n">
        <v>1</v>
      </c>
      <c r="B875" s="0" t="n">
        <v>89.4406</v>
      </c>
      <c r="D875" s="18"/>
    </row>
    <row r="876" customFormat="false" ht="15" hidden="false" customHeight="false" outlineLevel="0" collapsed="false">
      <c r="A876" s="0" t="n">
        <v>1</v>
      </c>
      <c r="B876" s="0" t="n">
        <v>89.2937</v>
      </c>
      <c r="D876" s="18"/>
    </row>
    <row r="877" customFormat="false" ht="15" hidden="false" customHeight="false" outlineLevel="0" collapsed="false">
      <c r="A877" s="0" t="n">
        <v>1</v>
      </c>
      <c r="B877" s="0" t="n">
        <v>68.0734</v>
      </c>
      <c r="D877" s="18"/>
    </row>
    <row r="878" customFormat="false" ht="15" hidden="false" customHeight="false" outlineLevel="0" collapsed="false">
      <c r="A878" s="0" t="n">
        <v>1</v>
      </c>
      <c r="B878" s="0" t="n">
        <v>84.3462</v>
      </c>
      <c r="D878" s="18"/>
    </row>
    <row r="879" customFormat="false" ht="15" hidden="false" customHeight="false" outlineLevel="0" collapsed="false">
      <c r="A879" s="0" t="n">
        <v>1</v>
      </c>
      <c r="B879" s="0" t="n">
        <v>28.0629</v>
      </c>
      <c r="D879" s="18"/>
    </row>
    <row r="880" customFormat="false" ht="15" hidden="false" customHeight="false" outlineLevel="0" collapsed="false">
      <c r="A880" s="0" t="n">
        <v>1</v>
      </c>
      <c r="B880" s="0" t="n">
        <v>28.0629</v>
      </c>
      <c r="D880" s="18"/>
    </row>
    <row r="881" customFormat="false" ht="15" hidden="false" customHeight="false" outlineLevel="0" collapsed="false">
      <c r="A881" s="0" t="n">
        <v>1</v>
      </c>
      <c r="B881" s="0" t="n">
        <v>48.035</v>
      </c>
      <c r="D881" s="18"/>
    </row>
    <row r="882" customFormat="false" ht="15" hidden="false" customHeight="false" outlineLevel="0" collapsed="false">
      <c r="A882" s="0" t="n">
        <v>1</v>
      </c>
      <c r="B882" s="0" t="n">
        <v>93.0245</v>
      </c>
      <c r="D882" s="18"/>
    </row>
    <row r="883" customFormat="false" ht="15" hidden="false" customHeight="false" outlineLevel="0" collapsed="false">
      <c r="A883" s="0" t="n">
        <v>1</v>
      </c>
      <c r="B883" s="0" t="n">
        <v>233.462</v>
      </c>
      <c r="D883" s="18"/>
    </row>
    <row r="884" customFormat="false" ht="15" hidden="false" customHeight="false" outlineLevel="0" collapsed="false">
      <c r="A884" s="0" t="n">
        <v>1</v>
      </c>
      <c r="B884" s="0" t="n">
        <v>233.507</v>
      </c>
      <c r="D884" s="18"/>
    </row>
    <row r="885" customFormat="false" ht="15" hidden="false" customHeight="false" outlineLevel="0" collapsed="false">
      <c r="A885" s="0" t="n">
        <v>1</v>
      </c>
      <c r="B885" s="0" t="n">
        <v>115.766</v>
      </c>
      <c r="D885" s="18"/>
    </row>
    <row r="886" customFormat="false" ht="15" hidden="false" customHeight="false" outlineLevel="0" collapsed="false">
      <c r="A886" s="0" t="n">
        <v>1</v>
      </c>
      <c r="B886" s="0" t="n">
        <v>115.769</v>
      </c>
      <c r="D886" s="18"/>
    </row>
    <row r="887" customFormat="false" ht="15" hidden="false" customHeight="false" outlineLevel="0" collapsed="false">
      <c r="A887" s="0" t="n">
        <v>1</v>
      </c>
      <c r="B887" s="0" t="n">
        <v>111.238</v>
      </c>
      <c r="D887" s="18"/>
    </row>
    <row r="888" customFormat="false" ht="15" hidden="false" customHeight="false" outlineLevel="0" collapsed="false">
      <c r="A888" s="0" t="n">
        <v>1</v>
      </c>
      <c r="B888" s="0" t="n">
        <v>111.234</v>
      </c>
      <c r="D888" s="18"/>
    </row>
    <row r="889" customFormat="false" ht="15" hidden="false" customHeight="false" outlineLevel="0" collapsed="false">
      <c r="A889" s="0" t="n">
        <v>1</v>
      </c>
      <c r="B889" s="0" t="n">
        <v>88.1643</v>
      </c>
      <c r="D889" s="18"/>
    </row>
    <row r="890" customFormat="false" ht="15" hidden="false" customHeight="false" outlineLevel="0" collapsed="false">
      <c r="A890" s="0" t="n">
        <v>1</v>
      </c>
      <c r="B890" s="0" t="n">
        <v>75.4441</v>
      </c>
      <c r="D890" s="18"/>
    </row>
    <row r="891" customFormat="false" ht="15" hidden="false" customHeight="false" outlineLevel="0" collapsed="false">
      <c r="A891" s="0" t="n">
        <v>1</v>
      </c>
      <c r="B891" s="0" t="n">
        <v>75.4266</v>
      </c>
      <c r="D891" s="18"/>
    </row>
    <row r="892" customFormat="false" ht="15" hidden="false" customHeight="false" outlineLevel="0" collapsed="false">
      <c r="A892" s="0" t="n">
        <v>1</v>
      </c>
      <c r="B892" s="0" t="n">
        <v>136.612</v>
      </c>
      <c r="D892" s="18"/>
    </row>
    <row r="893" customFormat="false" ht="15" hidden="false" customHeight="false" outlineLevel="0" collapsed="false">
      <c r="A893" s="0" t="n">
        <v>1</v>
      </c>
      <c r="B893" s="0" t="n">
        <v>80.7937</v>
      </c>
      <c r="D893" s="18"/>
    </row>
    <row r="894" customFormat="false" ht="15" hidden="false" customHeight="false" outlineLevel="0" collapsed="false">
      <c r="A894" s="0" t="n">
        <v>1</v>
      </c>
      <c r="B894" s="0" t="n">
        <v>80.7902</v>
      </c>
      <c r="D894" s="18"/>
    </row>
    <row r="895" customFormat="false" ht="15" hidden="false" customHeight="false" outlineLevel="0" collapsed="false">
      <c r="A895" s="0" t="n">
        <v>1</v>
      </c>
      <c r="B895" s="0" t="n">
        <v>144.902</v>
      </c>
      <c r="D895" s="18"/>
    </row>
    <row r="896" customFormat="false" ht="15" hidden="false" customHeight="false" outlineLevel="0" collapsed="false">
      <c r="A896" s="0" t="n">
        <v>1</v>
      </c>
      <c r="B896" s="0" t="n">
        <v>144.888</v>
      </c>
      <c r="D896" s="18"/>
    </row>
    <row r="897" customFormat="false" ht="15" hidden="false" customHeight="false" outlineLevel="0" collapsed="false">
      <c r="A897" s="0" t="n">
        <v>1</v>
      </c>
      <c r="B897" s="0" t="n">
        <v>33.1713</v>
      </c>
      <c r="D897" s="18"/>
    </row>
    <row r="898" customFormat="false" ht="15" hidden="false" customHeight="false" outlineLevel="0" collapsed="false">
      <c r="A898" s="0" t="n">
        <v>1</v>
      </c>
      <c r="B898" s="0" t="n">
        <v>211.909</v>
      </c>
      <c r="D898" s="18"/>
    </row>
    <row r="899" customFormat="false" ht="15" hidden="false" customHeight="false" outlineLevel="0" collapsed="false">
      <c r="A899" s="0" t="n">
        <v>1</v>
      </c>
      <c r="B899" s="0" t="n">
        <v>211.878</v>
      </c>
      <c r="D899" s="18"/>
    </row>
    <row r="900" customFormat="false" ht="15" hidden="false" customHeight="false" outlineLevel="0" collapsed="false">
      <c r="A900" s="0" t="n">
        <v>1</v>
      </c>
      <c r="B900" s="0" t="n">
        <v>211.857</v>
      </c>
      <c r="D900" s="18"/>
    </row>
    <row r="901" customFormat="false" ht="15" hidden="false" customHeight="false" outlineLevel="0" collapsed="false">
      <c r="A901" s="0" t="n">
        <v>1</v>
      </c>
      <c r="B901" s="0" t="n">
        <v>211.874</v>
      </c>
      <c r="D901" s="18"/>
    </row>
    <row r="902" customFormat="false" ht="15" hidden="false" customHeight="false" outlineLevel="0" collapsed="false">
      <c r="A902" s="0" t="n">
        <v>1</v>
      </c>
      <c r="B902" s="0" t="n">
        <v>211.86</v>
      </c>
      <c r="D902" s="18"/>
    </row>
    <row r="903" customFormat="false" ht="15" hidden="false" customHeight="false" outlineLevel="0" collapsed="false">
      <c r="A903" s="0" t="n">
        <v>1</v>
      </c>
      <c r="B903" s="0" t="n">
        <v>211.776</v>
      </c>
      <c r="D903" s="18"/>
    </row>
    <row r="904" customFormat="false" ht="15" hidden="false" customHeight="false" outlineLevel="0" collapsed="false">
      <c r="A904" s="0" t="n">
        <v>1</v>
      </c>
      <c r="B904" s="0" t="n">
        <v>152.818</v>
      </c>
      <c r="D904" s="18"/>
    </row>
    <row r="905" customFormat="false" ht="15" hidden="false" customHeight="false" outlineLevel="0" collapsed="false">
      <c r="A905" s="0" t="n">
        <v>1</v>
      </c>
      <c r="B905" s="0" t="n">
        <v>78.1643</v>
      </c>
      <c r="D905" s="18"/>
    </row>
    <row r="906" customFormat="false" ht="15" hidden="false" customHeight="false" outlineLevel="0" collapsed="false">
      <c r="A906" s="0" t="n">
        <v>1</v>
      </c>
      <c r="B906" s="0" t="n">
        <v>78.1364</v>
      </c>
      <c r="D906" s="18"/>
    </row>
    <row r="907" customFormat="false" ht="15" hidden="false" customHeight="false" outlineLevel="0" collapsed="false">
      <c r="A907" s="0" t="n">
        <v>1</v>
      </c>
      <c r="B907" s="0" t="n">
        <v>78.1608</v>
      </c>
      <c r="D907" s="18"/>
    </row>
    <row r="908" customFormat="false" ht="15" hidden="false" customHeight="false" outlineLevel="0" collapsed="false">
      <c r="A908" s="0" t="n">
        <v>1</v>
      </c>
      <c r="B908" s="0" t="n">
        <v>80.1399</v>
      </c>
      <c r="D908" s="18"/>
    </row>
    <row r="909" customFormat="false" ht="15" hidden="false" customHeight="false" outlineLevel="0" collapsed="false">
      <c r="A909" s="0" t="n">
        <v>1</v>
      </c>
      <c r="B909" s="0" t="n">
        <v>139.021</v>
      </c>
      <c r="D909" s="18"/>
    </row>
    <row r="910" customFormat="false" ht="15" hidden="false" customHeight="false" outlineLevel="0" collapsed="false">
      <c r="A910" s="0" t="n">
        <v>1</v>
      </c>
      <c r="B910" s="0" t="n">
        <v>112.43</v>
      </c>
      <c r="D910" s="18"/>
    </row>
    <row r="911" customFormat="false" ht="15" hidden="false" customHeight="false" outlineLevel="0" collapsed="false">
      <c r="A911" s="0" t="n">
        <v>1</v>
      </c>
      <c r="B911" s="0" t="n">
        <v>134.769</v>
      </c>
      <c r="D911" s="18"/>
    </row>
    <row r="912" customFormat="false" ht="15" hidden="false" customHeight="false" outlineLevel="0" collapsed="false">
      <c r="A912" s="0" t="n">
        <v>1</v>
      </c>
      <c r="B912" s="0" t="n">
        <v>134.769</v>
      </c>
      <c r="D912" s="18"/>
    </row>
    <row r="913" customFormat="false" ht="15" hidden="false" customHeight="false" outlineLevel="0" collapsed="false">
      <c r="A913" s="0" t="n">
        <v>1</v>
      </c>
      <c r="B913" s="0" t="n">
        <v>134.769</v>
      </c>
      <c r="D913" s="18"/>
    </row>
    <row r="914" customFormat="false" ht="15" hidden="false" customHeight="false" outlineLevel="0" collapsed="false">
      <c r="A914" s="0" t="n">
        <v>1</v>
      </c>
      <c r="B914" s="0" t="n">
        <v>78.521</v>
      </c>
      <c r="D914" s="18"/>
    </row>
    <row r="915" customFormat="false" ht="15" hidden="false" customHeight="false" outlineLevel="0" collapsed="false">
      <c r="A915" s="0" t="n">
        <v>1</v>
      </c>
      <c r="B915" s="0" t="n">
        <v>78.514</v>
      </c>
      <c r="D915" s="18"/>
    </row>
    <row r="916" customFormat="false" ht="15" hidden="false" customHeight="false" outlineLevel="0" collapsed="false">
      <c r="A916" s="0" t="n">
        <v>1</v>
      </c>
      <c r="B916" s="0" t="n">
        <v>78.4336</v>
      </c>
      <c r="D916" s="18"/>
    </row>
    <row r="917" customFormat="false" ht="15" hidden="false" customHeight="false" outlineLevel="0" collapsed="false">
      <c r="A917" s="0" t="n">
        <v>1</v>
      </c>
      <c r="B917" s="0" t="n">
        <v>121.143</v>
      </c>
      <c r="D917" s="18"/>
    </row>
    <row r="918" customFormat="false" ht="15" hidden="false" customHeight="false" outlineLevel="0" collapsed="false">
      <c r="A918" s="0" t="n">
        <v>1</v>
      </c>
      <c r="B918" s="0" t="n">
        <v>121.112</v>
      </c>
      <c r="D918" s="18"/>
    </row>
    <row r="919" customFormat="false" ht="15" hidden="false" customHeight="false" outlineLevel="0" collapsed="false">
      <c r="A919" s="0" t="n">
        <v>1</v>
      </c>
      <c r="B919" s="0" t="n">
        <v>44.5769</v>
      </c>
      <c r="D919" s="18"/>
    </row>
    <row r="920" customFormat="false" ht="15" hidden="false" customHeight="false" outlineLevel="0" collapsed="false">
      <c r="A920" s="0" t="n">
        <v>1</v>
      </c>
      <c r="B920" s="0" t="n">
        <v>45.042</v>
      </c>
      <c r="D920" s="18"/>
    </row>
    <row r="921" customFormat="false" ht="15" hidden="false" customHeight="false" outlineLevel="0" collapsed="false">
      <c r="A921" s="0" t="n">
        <v>1</v>
      </c>
      <c r="B921" s="0" t="n">
        <v>45.0175</v>
      </c>
      <c r="D921" s="18"/>
    </row>
    <row r="922" customFormat="false" ht="15" hidden="false" customHeight="false" outlineLevel="0" collapsed="false">
      <c r="A922" s="0" t="n">
        <v>1</v>
      </c>
      <c r="B922" s="0" t="n">
        <v>44.5979</v>
      </c>
      <c r="D922" s="18"/>
    </row>
    <row r="923" customFormat="false" ht="15" hidden="false" customHeight="false" outlineLevel="0" collapsed="false">
      <c r="A923" s="0" t="n">
        <v>1</v>
      </c>
      <c r="B923" s="0" t="n">
        <v>44.6084</v>
      </c>
      <c r="D923" s="18"/>
    </row>
    <row r="924" customFormat="false" ht="15" hidden="false" customHeight="false" outlineLevel="0" collapsed="false">
      <c r="A924" s="0" t="n">
        <v>1</v>
      </c>
      <c r="B924" s="0" t="n">
        <v>44.1993</v>
      </c>
      <c r="D924" s="18"/>
    </row>
    <row r="925" customFormat="false" ht="15" hidden="false" customHeight="false" outlineLevel="0" collapsed="false">
      <c r="A925" s="0" t="n">
        <v>1</v>
      </c>
      <c r="B925" s="0" t="n">
        <v>44.5874</v>
      </c>
      <c r="D925" s="18"/>
    </row>
    <row r="926" customFormat="false" ht="15" hidden="false" customHeight="false" outlineLevel="0" collapsed="false">
      <c r="A926" s="0" t="n">
        <v>1</v>
      </c>
      <c r="B926" s="0" t="n">
        <v>44.5944</v>
      </c>
      <c r="D926" s="18"/>
    </row>
    <row r="927" customFormat="false" ht="15" hidden="false" customHeight="false" outlineLevel="0" collapsed="false">
      <c r="A927" s="0" t="n">
        <v>1</v>
      </c>
      <c r="B927" s="0" t="n">
        <v>44.5839</v>
      </c>
      <c r="D927" s="18"/>
    </row>
    <row r="928" customFormat="false" ht="15" hidden="false" customHeight="false" outlineLevel="0" collapsed="false">
      <c r="A928" s="0" t="n">
        <v>1</v>
      </c>
      <c r="B928" s="0" t="n">
        <v>44.5944</v>
      </c>
      <c r="D928" s="18"/>
    </row>
    <row r="929" customFormat="false" ht="15" hidden="false" customHeight="false" outlineLevel="0" collapsed="false">
      <c r="A929" s="0" t="n">
        <v>1</v>
      </c>
      <c r="B929" s="0" t="n">
        <v>44.1818</v>
      </c>
      <c r="D929" s="18"/>
    </row>
    <row r="930" customFormat="false" ht="15" hidden="false" customHeight="false" outlineLevel="0" collapsed="false">
      <c r="A930" s="0" t="n">
        <v>1</v>
      </c>
      <c r="B930" s="0" t="n">
        <v>154.584</v>
      </c>
      <c r="D930" s="18"/>
    </row>
    <row r="931" customFormat="false" ht="15" hidden="false" customHeight="false" outlineLevel="0" collapsed="false">
      <c r="A931" s="0" t="n">
        <v>1</v>
      </c>
      <c r="B931" s="0" t="n">
        <v>80.7483</v>
      </c>
      <c r="D931" s="18"/>
    </row>
    <row r="932" customFormat="false" ht="15" hidden="false" customHeight="false" outlineLevel="0" collapsed="false">
      <c r="A932" s="0" t="n">
        <v>1</v>
      </c>
      <c r="B932" s="0" t="n">
        <v>78.8042</v>
      </c>
      <c r="D932" s="18"/>
    </row>
    <row r="933" customFormat="false" ht="15" hidden="false" customHeight="false" outlineLevel="0" collapsed="false">
      <c r="A933" s="0" t="n">
        <v>1</v>
      </c>
      <c r="B933" s="0" t="n">
        <v>198.839</v>
      </c>
      <c r="D933" s="18"/>
    </row>
    <row r="934" customFormat="false" ht="15" hidden="false" customHeight="false" outlineLevel="0" collapsed="false">
      <c r="A934" s="0" t="n">
        <v>1</v>
      </c>
      <c r="B934" s="0" t="n">
        <v>198.874</v>
      </c>
      <c r="D934" s="18"/>
    </row>
    <row r="935" customFormat="false" ht="15" hidden="false" customHeight="false" outlineLevel="0" collapsed="false">
      <c r="A935" s="0" t="n">
        <v>1</v>
      </c>
      <c r="B935" s="0" t="n">
        <v>198.713</v>
      </c>
      <c r="D935" s="18"/>
    </row>
    <row r="936" customFormat="false" ht="15" hidden="false" customHeight="false" outlineLevel="0" collapsed="false">
      <c r="A936" s="0" t="n">
        <v>1</v>
      </c>
      <c r="B936" s="0" t="n">
        <v>131.406</v>
      </c>
      <c r="D936" s="18"/>
    </row>
    <row r="937" customFormat="false" ht="15" hidden="false" customHeight="false" outlineLevel="0" collapsed="false">
      <c r="A937" s="0" t="n">
        <v>1</v>
      </c>
      <c r="B937" s="0" t="n">
        <v>131.388</v>
      </c>
      <c r="D937" s="18"/>
    </row>
    <row r="938" customFormat="false" ht="15" hidden="false" customHeight="false" outlineLevel="0" collapsed="false">
      <c r="A938" s="0" t="n">
        <v>1</v>
      </c>
      <c r="B938" s="0" t="n">
        <v>19.979</v>
      </c>
      <c r="D938" s="18"/>
    </row>
    <row r="939" customFormat="false" ht="15" hidden="false" customHeight="false" outlineLevel="0" collapsed="false">
      <c r="A939" s="0" t="n">
        <v>1</v>
      </c>
      <c r="B939" s="0" t="n">
        <v>143.182</v>
      </c>
      <c r="D939" s="18"/>
    </row>
    <row r="940" customFormat="false" ht="15" hidden="false" customHeight="false" outlineLevel="0" collapsed="false">
      <c r="A940" s="0" t="n">
        <v>1</v>
      </c>
      <c r="B940" s="0" t="n">
        <v>143.182</v>
      </c>
      <c r="D940" s="18"/>
    </row>
    <row r="941" customFormat="false" ht="15" hidden="false" customHeight="false" outlineLevel="0" collapsed="false">
      <c r="A941" s="0" t="n">
        <v>1</v>
      </c>
      <c r="B941" s="0" t="n">
        <v>16.2517</v>
      </c>
      <c r="D941" s="18"/>
    </row>
    <row r="942" customFormat="false" ht="15" hidden="false" customHeight="false" outlineLevel="0" collapsed="false">
      <c r="A942" s="0" t="n">
        <v>1</v>
      </c>
      <c r="B942" s="0" t="n">
        <v>16.2378</v>
      </c>
      <c r="D942" s="18"/>
    </row>
    <row r="943" customFormat="false" ht="15" hidden="false" customHeight="false" outlineLevel="0" collapsed="false">
      <c r="A943" s="0" t="n">
        <v>1</v>
      </c>
      <c r="B943" s="0" t="n">
        <v>112.199</v>
      </c>
      <c r="D943" s="18"/>
    </row>
    <row r="944" customFormat="false" ht="15" hidden="false" customHeight="false" outlineLevel="0" collapsed="false">
      <c r="A944" s="0" t="n">
        <v>1</v>
      </c>
      <c r="B944" s="0" t="n">
        <v>112.133</v>
      </c>
      <c r="D944" s="18"/>
    </row>
    <row r="945" customFormat="false" ht="15" hidden="false" customHeight="false" outlineLevel="0" collapsed="false">
      <c r="A945" s="0" t="n">
        <v>1</v>
      </c>
      <c r="B945" s="0" t="n">
        <v>42.9196</v>
      </c>
      <c r="D945" s="18"/>
    </row>
    <row r="946" customFormat="false" ht="15" hidden="false" customHeight="false" outlineLevel="0" collapsed="false">
      <c r="A946" s="0" t="n">
        <v>1</v>
      </c>
      <c r="B946" s="0" t="n">
        <v>138.727</v>
      </c>
      <c r="D946" s="18"/>
    </row>
    <row r="947" customFormat="false" ht="15" hidden="false" customHeight="false" outlineLevel="0" collapsed="false">
      <c r="A947" s="0" t="n">
        <v>1</v>
      </c>
      <c r="B947" s="0" t="n">
        <v>146.395</v>
      </c>
      <c r="D947" s="18"/>
    </row>
    <row r="948" customFormat="false" ht="15" hidden="false" customHeight="false" outlineLevel="0" collapsed="false">
      <c r="A948" s="0" t="n">
        <v>1</v>
      </c>
      <c r="B948" s="0" t="n">
        <v>146.364</v>
      </c>
      <c r="D948" s="18"/>
    </row>
    <row r="949" customFormat="false" ht="15" hidden="false" customHeight="false" outlineLevel="0" collapsed="false">
      <c r="A949" s="0" t="n">
        <v>1</v>
      </c>
      <c r="B949" s="0" t="n">
        <v>112.392</v>
      </c>
      <c r="D949" s="18"/>
    </row>
    <row r="950" customFormat="false" ht="15" hidden="false" customHeight="false" outlineLevel="0" collapsed="false">
      <c r="A950" s="0" t="n">
        <v>1</v>
      </c>
      <c r="B950" s="0" t="n">
        <v>38.7448</v>
      </c>
      <c r="D950" s="18"/>
    </row>
    <row r="951" customFormat="false" ht="15" hidden="false" customHeight="false" outlineLevel="0" collapsed="false">
      <c r="A951" s="0" t="n">
        <v>1</v>
      </c>
      <c r="B951" s="0" t="n">
        <v>38.7343</v>
      </c>
      <c r="D951" s="18"/>
    </row>
    <row r="952" customFormat="false" ht="15" hidden="false" customHeight="false" outlineLevel="0" collapsed="false">
      <c r="A952" s="0" t="n">
        <v>1</v>
      </c>
      <c r="B952" s="0" t="n">
        <v>135.633</v>
      </c>
      <c r="D952" s="18"/>
    </row>
    <row r="953" customFormat="false" ht="15" hidden="false" customHeight="false" outlineLevel="0" collapsed="false">
      <c r="A953" s="0" t="n">
        <v>1</v>
      </c>
      <c r="B953" s="0" t="n">
        <v>42.7238</v>
      </c>
      <c r="D953" s="18"/>
    </row>
    <row r="954" customFormat="false" ht="15" hidden="false" customHeight="false" outlineLevel="0" collapsed="false">
      <c r="A954" s="0" t="n">
        <v>1</v>
      </c>
      <c r="B954" s="0" t="n">
        <v>120.92</v>
      </c>
      <c r="D954" s="18"/>
    </row>
    <row r="955" customFormat="false" ht="15" hidden="false" customHeight="false" outlineLevel="0" collapsed="false">
      <c r="A955" s="0" t="n">
        <v>1</v>
      </c>
      <c r="B955" s="0" t="n">
        <v>191.252</v>
      </c>
      <c r="D955" s="18"/>
    </row>
    <row r="956" customFormat="false" ht="15" hidden="false" customHeight="false" outlineLevel="0" collapsed="false">
      <c r="A956" s="0" t="n">
        <v>1</v>
      </c>
      <c r="B956" s="0" t="n">
        <v>191.248</v>
      </c>
      <c r="D956" s="18"/>
    </row>
    <row r="957" customFormat="false" ht="15" hidden="false" customHeight="false" outlineLevel="0" collapsed="false">
      <c r="A957" s="0" t="n">
        <v>1</v>
      </c>
      <c r="B957" s="0" t="n">
        <v>191.248</v>
      </c>
      <c r="D957" s="18"/>
    </row>
    <row r="958" customFormat="false" ht="15" hidden="false" customHeight="false" outlineLevel="0" collapsed="false">
      <c r="A958" s="0" t="n">
        <v>1</v>
      </c>
      <c r="B958" s="0" t="n">
        <v>191.196</v>
      </c>
      <c r="D958" s="18"/>
    </row>
    <row r="959" customFormat="false" ht="15" hidden="false" customHeight="false" outlineLevel="0" collapsed="false">
      <c r="A959" s="0" t="n">
        <v>1</v>
      </c>
      <c r="B959" s="0" t="n">
        <v>346.58</v>
      </c>
      <c r="D959" s="18"/>
    </row>
    <row r="960" customFormat="false" ht="15" hidden="false" customHeight="false" outlineLevel="0" collapsed="false">
      <c r="A960" s="0" t="n">
        <v>1</v>
      </c>
      <c r="B960" s="0" t="n">
        <v>135.28</v>
      </c>
      <c r="D960" s="18"/>
    </row>
    <row r="961" customFormat="false" ht="15" hidden="false" customHeight="false" outlineLevel="0" collapsed="false">
      <c r="A961" s="0" t="n">
        <v>1</v>
      </c>
      <c r="B961" s="0" t="n">
        <v>63.5</v>
      </c>
      <c r="D961" s="18"/>
    </row>
    <row r="962" customFormat="false" ht="15" hidden="false" customHeight="false" outlineLevel="0" collapsed="false">
      <c r="A962" s="0" t="n">
        <v>1</v>
      </c>
      <c r="B962" s="0" t="n">
        <v>62.3077</v>
      </c>
      <c r="D962" s="18"/>
    </row>
    <row r="963" customFormat="false" ht="15" hidden="false" customHeight="false" outlineLevel="0" collapsed="false">
      <c r="A963" s="0" t="n">
        <v>1</v>
      </c>
      <c r="B963" s="0" t="n">
        <v>82.3951</v>
      </c>
      <c r="D963" s="18"/>
    </row>
    <row r="964" customFormat="false" ht="15" hidden="false" customHeight="false" outlineLevel="0" collapsed="false">
      <c r="A964" s="0" t="n">
        <v>1</v>
      </c>
      <c r="B964" s="0" t="n">
        <v>49.4406</v>
      </c>
      <c r="D964" s="18"/>
    </row>
    <row r="965" customFormat="false" ht="15" hidden="false" customHeight="false" outlineLevel="0" collapsed="false">
      <c r="A965" s="0" t="n">
        <v>1</v>
      </c>
      <c r="B965" s="0" t="n">
        <v>102.881</v>
      </c>
      <c r="D965" s="18"/>
    </row>
    <row r="966" customFormat="false" ht="15" hidden="false" customHeight="false" outlineLevel="0" collapsed="false">
      <c r="A966" s="0" t="n">
        <v>1</v>
      </c>
      <c r="B966" s="0" t="n">
        <v>102.864</v>
      </c>
      <c r="D966" s="18"/>
    </row>
    <row r="967" customFormat="false" ht="15" hidden="false" customHeight="false" outlineLevel="0" collapsed="false">
      <c r="A967" s="0" t="n">
        <v>1</v>
      </c>
      <c r="B967" s="0" t="n">
        <v>41.8357</v>
      </c>
      <c r="D967" s="18"/>
    </row>
    <row r="968" customFormat="false" ht="15" hidden="false" customHeight="false" outlineLevel="0" collapsed="false">
      <c r="A968" s="0" t="n">
        <v>1</v>
      </c>
      <c r="B968" s="0" t="n">
        <v>41.8392</v>
      </c>
      <c r="D968" s="18"/>
    </row>
    <row r="969" customFormat="false" ht="15" hidden="false" customHeight="false" outlineLevel="0" collapsed="false">
      <c r="A969" s="0" t="n">
        <v>1</v>
      </c>
      <c r="B969" s="0" t="n">
        <v>121.402</v>
      </c>
      <c r="D969" s="18"/>
    </row>
    <row r="970" customFormat="false" ht="15" hidden="false" customHeight="false" outlineLevel="0" collapsed="false">
      <c r="A970" s="0" t="n">
        <v>1</v>
      </c>
      <c r="B970" s="0" t="n">
        <v>142.084</v>
      </c>
      <c r="D970" s="18"/>
    </row>
    <row r="971" customFormat="false" ht="15" hidden="false" customHeight="false" outlineLevel="0" collapsed="false">
      <c r="A971" s="0" t="n">
        <v>1</v>
      </c>
      <c r="B971" s="0" t="n">
        <v>56.451</v>
      </c>
      <c r="D971" s="18"/>
    </row>
    <row r="972" customFormat="false" ht="15" hidden="false" customHeight="false" outlineLevel="0" collapsed="false">
      <c r="A972" s="0" t="n">
        <v>1</v>
      </c>
      <c r="B972" s="0" t="n">
        <v>334.157</v>
      </c>
      <c r="D972" s="18"/>
    </row>
    <row r="973" customFormat="false" ht="15" hidden="false" customHeight="false" outlineLevel="0" collapsed="false">
      <c r="A973" s="0" t="n">
        <v>1</v>
      </c>
      <c r="B973" s="0" t="n">
        <v>334.168</v>
      </c>
      <c r="D973" s="18"/>
    </row>
    <row r="974" customFormat="false" ht="15" hidden="false" customHeight="false" outlineLevel="0" collapsed="false">
      <c r="A974" s="0" t="n">
        <v>1</v>
      </c>
      <c r="B974" s="0" t="n">
        <v>333.871</v>
      </c>
      <c r="D974" s="18"/>
    </row>
    <row r="975" customFormat="false" ht="15" hidden="false" customHeight="false" outlineLevel="0" collapsed="false">
      <c r="A975" s="0" t="n">
        <v>1</v>
      </c>
      <c r="B975" s="0" t="n">
        <v>334.192</v>
      </c>
      <c r="D975" s="18"/>
    </row>
    <row r="976" customFormat="false" ht="15" hidden="false" customHeight="false" outlineLevel="0" collapsed="false">
      <c r="A976" s="0" t="n">
        <v>1</v>
      </c>
      <c r="B976" s="0" t="n">
        <v>334.059</v>
      </c>
      <c r="D976" s="18"/>
    </row>
    <row r="977" customFormat="false" ht="15" hidden="false" customHeight="false" outlineLevel="0" collapsed="false">
      <c r="A977" s="0" t="n">
        <v>1</v>
      </c>
      <c r="B977" s="0" t="n">
        <v>333.832</v>
      </c>
      <c r="D977" s="18"/>
    </row>
    <row r="978" customFormat="false" ht="15" hidden="false" customHeight="false" outlineLevel="0" collapsed="false">
      <c r="A978" s="0" t="n">
        <v>1</v>
      </c>
      <c r="B978" s="0" t="n">
        <v>80.0944</v>
      </c>
      <c r="D978" s="18"/>
    </row>
    <row r="979" customFormat="false" ht="15" hidden="false" customHeight="false" outlineLevel="0" collapsed="false">
      <c r="A979" s="0" t="n">
        <v>1</v>
      </c>
      <c r="B979" s="0" t="n">
        <v>83.5944</v>
      </c>
      <c r="D979" s="18"/>
    </row>
    <row r="980" customFormat="false" ht="15" hidden="false" customHeight="false" outlineLevel="0" collapsed="false">
      <c r="A980" s="0" t="n">
        <v>1</v>
      </c>
      <c r="B980" s="0" t="n">
        <v>83.5944</v>
      </c>
      <c r="D980" s="18"/>
    </row>
    <row r="981" customFormat="false" ht="15" hidden="false" customHeight="false" outlineLevel="0" collapsed="false">
      <c r="A981" s="0" t="n">
        <v>1</v>
      </c>
      <c r="B981" s="0" t="n">
        <v>83.5839</v>
      </c>
      <c r="D981" s="18"/>
    </row>
    <row r="982" customFormat="false" ht="15" hidden="false" customHeight="false" outlineLevel="0" collapsed="false">
      <c r="A982" s="0" t="n">
        <v>1</v>
      </c>
      <c r="B982" s="0" t="n">
        <v>83.5839</v>
      </c>
      <c r="D982" s="18"/>
    </row>
    <row r="983" customFormat="false" ht="15" hidden="false" customHeight="false" outlineLevel="0" collapsed="false">
      <c r="A983" s="0" t="n">
        <v>1</v>
      </c>
      <c r="B983" s="0" t="n">
        <v>83.5804</v>
      </c>
      <c r="D983" s="18"/>
    </row>
    <row r="984" customFormat="false" ht="15" hidden="false" customHeight="false" outlineLevel="0" collapsed="false">
      <c r="A984" s="0" t="n">
        <v>1</v>
      </c>
      <c r="B984" s="0" t="n">
        <v>24.5035</v>
      </c>
      <c r="D984" s="18"/>
    </row>
    <row r="985" customFormat="false" ht="15" hidden="false" customHeight="false" outlineLevel="0" collapsed="false">
      <c r="A985" s="0" t="n">
        <v>1</v>
      </c>
      <c r="B985" s="0" t="n">
        <v>24.5035</v>
      </c>
      <c r="D985" s="18"/>
    </row>
    <row r="986" customFormat="false" ht="15" hidden="false" customHeight="false" outlineLevel="0" collapsed="false">
      <c r="A986" s="0" t="n">
        <v>1</v>
      </c>
      <c r="B986" s="0" t="n">
        <v>117.458</v>
      </c>
      <c r="D986" s="18"/>
    </row>
    <row r="987" customFormat="false" ht="15" hidden="false" customHeight="false" outlineLevel="0" collapsed="false">
      <c r="A987" s="0" t="n">
        <v>1</v>
      </c>
      <c r="B987" s="0" t="n">
        <v>127.231</v>
      </c>
      <c r="D987" s="18"/>
    </row>
    <row r="988" customFormat="false" ht="15" hidden="false" customHeight="false" outlineLevel="0" collapsed="false">
      <c r="A988" s="0" t="n">
        <v>1</v>
      </c>
      <c r="B988" s="0" t="n">
        <v>127.238</v>
      </c>
      <c r="D988" s="18"/>
    </row>
    <row r="989" customFormat="false" ht="15" hidden="false" customHeight="false" outlineLevel="0" collapsed="false">
      <c r="A989" s="0" t="n">
        <v>1</v>
      </c>
      <c r="B989" s="0" t="n">
        <v>128.406</v>
      </c>
      <c r="D989" s="18"/>
    </row>
    <row r="990" customFormat="false" ht="15" hidden="false" customHeight="false" outlineLevel="0" collapsed="false">
      <c r="A990" s="0" t="n">
        <v>1</v>
      </c>
      <c r="B990" s="0" t="n">
        <v>140.724</v>
      </c>
      <c r="D990" s="18"/>
    </row>
    <row r="991" customFormat="false" ht="15" hidden="false" customHeight="false" outlineLevel="0" collapsed="false">
      <c r="A991" s="0" t="n">
        <v>1</v>
      </c>
      <c r="B991" s="0" t="n">
        <v>92.5594</v>
      </c>
      <c r="D991" s="18"/>
    </row>
    <row r="992" customFormat="false" ht="15" hidden="false" customHeight="false" outlineLevel="0" collapsed="false">
      <c r="A992" s="0" t="n">
        <v>1</v>
      </c>
      <c r="B992" s="0" t="n">
        <v>133.192</v>
      </c>
      <c r="D992" s="18"/>
    </row>
    <row r="993" customFormat="false" ht="15" hidden="false" customHeight="false" outlineLevel="0" collapsed="false">
      <c r="A993" s="0" t="n">
        <v>1</v>
      </c>
      <c r="B993" s="0" t="n">
        <v>137.559</v>
      </c>
      <c r="D993" s="18"/>
    </row>
    <row r="994" customFormat="false" ht="15" hidden="false" customHeight="false" outlineLevel="0" collapsed="false">
      <c r="A994" s="0" t="n">
        <v>1</v>
      </c>
      <c r="B994" s="0" t="n">
        <v>137.559</v>
      </c>
      <c r="D994" s="18"/>
    </row>
    <row r="995" customFormat="false" ht="15" hidden="false" customHeight="false" outlineLevel="0" collapsed="false">
      <c r="A995" s="0" t="n">
        <v>1</v>
      </c>
      <c r="B995" s="0" t="n">
        <v>137.559</v>
      </c>
      <c r="D995" s="18"/>
    </row>
    <row r="996" customFormat="false" ht="15" hidden="false" customHeight="false" outlineLevel="0" collapsed="false">
      <c r="A996" s="0" t="n">
        <v>1</v>
      </c>
      <c r="B996" s="0" t="n">
        <v>137.556</v>
      </c>
      <c r="D996" s="18"/>
    </row>
    <row r="997" customFormat="false" ht="15" hidden="false" customHeight="false" outlineLevel="0" collapsed="false">
      <c r="A997" s="0" t="n">
        <v>1</v>
      </c>
      <c r="B997" s="0" t="n">
        <v>72.6713</v>
      </c>
      <c r="D997" s="18"/>
    </row>
    <row r="998" customFormat="false" ht="15" hidden="false" customHeight="false" outlineLevel="0" collapsed="false">
      <c r="A998" s="0" t="n">
        <v>1</v>
      </c>
      <c r="B998" s="0" t="n">
        <v>70.6538</v>
      </c>
      <c r="D998" s="18"/>
    </row>
    <row r="999" customFormat="false" ht="15" hidden="false" customHeight="false" outlineLevel="0" collapsed="false">
      <c r="A999" s="0" t="n">
        <v>1</v>
      </c>
      <c r="B999" s="0" t="n">
        <v>70.6538</v>
      </c>
      <c r="D999" s="18"/>
    </row>
    <row r="1000" customFormat="false" ht="15" hidden="false" customHeight="false" outlineLevel="0" collapsed="false">
      <c r="A1000" s="0" t="n">
        <v>1</v>
      </c>
      <c r="B1000" s="0" t="n">
        <v>70.6084</v>
      </c>
      <c r="D1000" s="18"/>
    </row>
    <row r="1001" customFormat="false" ht="15" hidden="false" customHeight="false" outlineLevel="0" collapsed="false">
      <c r="A1001" s="0" t="n">
        <v>1</v>
      </c>
      <c r="B1001" s="0" t="n">
        <v>70.5909</v>
      </c>
      <c r="D1001" s="18"/>
    </row>
    <row r="1002" customFormat="false" ht="15" hidden="false" customHeight="false" outlineLevel="0" collapsed="false">
      <c r="A1002" s="0" t="n">
        <v>1</v>
      </c>
      <c r="B1002" s="0" t="n">
        <v>74.1993</v>
      </c>
      <c r="D1002" s="18"/>
    </row>
    <row r="1003" customFormat="false" ht="15" hidden="false" customHeight="false" outlineLevel="0" collapsed="false">
      <c r="A1003" s="0" t="n">
        <v>1</v>
      </c>
      <c r="B1003" s="0" t="n">
        <v>74.2343</v>
      </c>
      <c r="D1003" s="18"/>
    </row>
    <row r="1004" customFormat="false" ht="15" hidden="false" customHeight="false" outlineLevel="0" collapsed="false">
      <c r="A1004" s="0" t="n">
        <v>1</v>
      </c>
      <c r="B1004" s="0" t="n">
        <v>88.8811</v>
      </c>
      <c r="D1004" s="18"/>
    </row>
    <row r="1005" customFormat="false" ht="15" hidden="false" customHeight="false" outlineLevel="0" collapsed="false">
      <c r="A1005" s="0" t="n">
        <v>1</v>
      </c>
      <c r="B1005" s="0" t="n">
        <v>130.556</v>
      </c>
      <c r="D1005" s="18"/>
    </row>
    <row r="1006" customFormat="false" ht="15" hidden="false" customHeight="false" outlineLevel="0" collapsed="false">
      <c r="A1006" s="0" t="n">
        <v>1</v>
      </c>
      <c r="B1006" s="0" t="n">
        <v>130.552</v>
      </c>
      <c r="D1006" s="18"/>
    </row>
    <row r="1007" customFormat="false" ht="15" hidden="false" customHeight="false" outlineLevel="0" collapsed="false">
      <c r="A1007" s="0" t="n">
        <v>1</v>
      </c>
      <c r="B1007" s="0" t="n">
        <v>114.273</v>
      </c>
      <c r="D1007" s="18"/>
    </row>
    <row r="1008" customFormat="false" ht="15" hidden="false" customHeight="false" outlineLevel="0" collapsed="false">
      <c r="A1008" s="0" t="n">
        <v>1</v>
      </c>
      <c r="B1008" s="0" t="n">
        <v>40.0734</v>
      </c>
      <c r="D1008" s="18"/>
    </row>
    <row r="1009" customFormat="false" ht="15" hidden="false" customHeight="false" outlineLevel="0" collapsed="false">
      <c r="A1009" s="0" t="n">
        <v>1</v>
      </c>
      <c r="B1009" s="0" t="n">
        <v>40.0734</v>
      </c>
      <c r="D1009" s="18"/>
    </row>
    <row r="1010" customFormat="false" ht="15" hidden="false" customHeight="false" outlineLevel="0" collapsed="false">
      <c r="A1010" s="0" t="n">
        <v>1</v>
      </c>
      <c r="B1010" s="0" t="n">
        <v>40.0734</v>
      </c>
      <c r="D1010" s="18"/>
    </row>
    <row r="1011" customFormat="false" ht="15" hidden="false" customHeight="false" outlineLevel="0" collapsed="false">
      <c r="A1011" s="0" t="n">
        <v>1</v>
      </c>
      <c r="B1011" s="0" t="n">
        <v>40.0734</v>
      </c>
      <c r="D1011" s="18"/>
    </row>
    <row r="1012" customFormat="false" ht="15" hidden="false" customHeight="false" outlineLevel="0" collapsed="false">
      <c r="A1012" s="0" t="n">
        <v>1</v>
      </c>
      <c r="B1012" s="0" t="n">
        <v>40.035</v>
      </c>
      <c r="D1012" s="18"/>
    </row>
    <row r="1013" customFormat="false" ht="15" hidden="false" customHeight="false" outlineLevel="0" collapsed="false">
      <c r="A1013" s="0" t="n">
        <v>1</v>
      </c>
      <c r="B1013" s="0" t="n">
        <v>40.0699</v>
      </c>
      <c r="D1013" s="18"/>
    </row>
    <row r="1014" customFormat="false" ht="15" hidden="false" customHeight="false" outlineLevel="0" collapsed="false">
      <c r="A1014" s="0" t="n">
        <v>1</v>
      </c>
      <c r="B1014" s="0" t="n">
        <v>40.0699</v>
      </c>
      <c r="D1014" s="18"/>
    </row>
    <row r="1015" customFormat="false" ht="15" hidden="false" customHeight="false" outlineLevel="0" collapsed="false">
      <c r="A1015" s="0" t="n">
        <v>1</v>
      </c>
      <c r="B1015" s="0" t="n">
        <v>40.0699</v>
      </c>
      <c r="D1015" s="18"/>
    </row>
    <row r="1016" customFormat="false" ht="15" hidden="false" customHeight="false" outlineLevel="0" collapsed="false">
      <c r="A1016" s="0" t="n">
        <v>1</v>
      </c>
      <c r="B1016" s="0" t="n">
        <v>40.0839</v>
      </c>
      <c r="D1016" s="18"/>
    </row>
    <row r="1017" customFormat="false" ht="15" hidden="false" customHeight="false" outlineLevel="0" collapsed="false">
      <c r="A1017" s="0" t="n">
        <v>1</v>
      </c>
      <c r="B1017" s="0" t="n">
        <v>40.0804</v>
      </c>
      <c r="D1017" s="18"/>
    </row>
    <row r="1018" customFormat="false" ht="15" hidden="false" customHeight="false" outlineLevel="0" collapsed="false">
      <c r="A1018" s="0" t="n">
        <v>1</v>
      </c>
      <c r="B1018" s="0" t="n">
        <v>40.0944</v>
      </c>
      <c r="D1018" s="18"/>
    </row>
    <row r="1019" customFormat="false" ht="15" hidden="false" customHeight="false" outlineLevel="0" collapsed="false">
      <c r="A1019" s="0" t="n">
        <v>1</v>
      </c>
      <c r="B1019" s="0" t="n">
        <v>132.839</v>
      </c>
      <c r="D1019" s="18"/>
    </row>
    <row r="1020" customFormat="false" ht="15" hidden="false" customHeight="false" outlineLevel="0" collapsed="false">
      <c r="A1020" s="0" t="n">
        <v>1</v>
      </c>
      <c r="B1020" s="0" t="n">
        <v>54.6434</v>
      </c>
      <c r="D1020" s="18"/>
    </row>
    <row r="1021" customFormat="false" ht="15" hidden="false" customHeight="false" outlineLevel="0" collapsed="false">
      <c r="A1021" s="0" t="n">
        <v>1</v>
      </c>
      <c r="B1021" s="0" t="n">
        <v>83.2378</v>
      </c>
      <c r="D1021" s="18"/>
    </row>
    <row r="1022" customFormat="false" ht="15" hidden="false" customHeight="false" outlineLevel="0" collapsed="false">
      <c r="A1022" s="0" t="n">
        <v>1</v>
      </c>
      <c r="B1022" s="0" t="n">
        <v>130.329</v>
      </c>
      <c r="D1022" s="18"/>
    </row>
    <row r="1023" customFormat="false" ht="15" hidden="false" customHeight="false" outlineLevel="0" collapsed="false">
      <c r="A1023" s="0" t="n">
        <v>1</v>
      </c>
      <c r="B1023" s="0" t="n">
        <v>130.329</v>
      </c>
      <c r="D1023" s="18"/>
    </row>
    <row r="1024" customFormat="false" ht="15" hidden="false" customHeight="false" outlineLevel="0" collapsed="false">
      <c r="A1024" s="0" t="n">
        <v>1</v>
      </c>
      <c r="B1024" s="0" t="n">
        <v>127.287</v>
      </c>
      <c r="D1024" s="18"/>
    </row>
    <row r="1025" customFormat="false" ht="15" hidden="false" customHeight="false" outlineLevel="0" collapsed="false">
      <c r="A1025" s="0" t="n">
        <v>1</v>
      </c>
      <c r="B1025" s="0" t="n">
        <v>116.112</v>
      </c>
      <c r="D1025" s="18"/>
    </row>
    <row r="1026" customFormat="false" ht="15" hidden="false" customHeight="false" outlineLevel="0" collapsed="false">
      <c r="A1026" s="0" t="n">
        <v>1</v>
      </c>
      <c r="B1026" s="0" t="n">
        <v>122.038</v>
      </c>
      <c r="D1026" s="18"/>
    </row>
    <row r="1027" customFormat="false" ht="15" hidden="false" customHeight="false" outlineLevel="0" collapsed="false">
      <c r="A1027" s="0" t="n">
        <v>1</v>
      </c>
      <c r="B1027" s="0" t="n">
        <v>69.1154</v>
      </c>
      <c r="D1027" s="18"/>
    </row>
    <row r="1028" customFormat="false" ht="15" hidden="false" customHeight="false" outlineLevel="0" collapsed="false">
      <c r="A1028" s="0" t="n">
        <v>1</v>
      </c>
      <c r="B1028" s="0" t="n">
        <v>114.42</v>
      </c>
      <c r="D1028" s="18"/>
    </row>
    <row r="1029" customFormat="false" ht="15" hidden="false" customHeight="false" outlineLevel="0" collapsed="false">
      <c r="A1029" s="0" t="n">
        <v>1</v>
      </c>
      <c r="B1029" s="0" t="n">
        <v>135.601</v>
      </c>
      <c r="D1029" s="18"/>
    </row>
    <row r="1030" customFormat="false" ht="15" hidden="false" customHeight="false" outlineLevel="0" collapsed="false">
      <c r="A1030" s="0" t="n">
        <v>1</v>
      </c>
      <c r="B1030" s="0" t="n">
        <v>127.381</v>
      </c>
      <c r="D1030" s="18"/>
    </row>
    <row r="1031" customFormat="false" ht="15" hidden="false" customHeight="false" outlineLevel="0" collapsed="false">
      <c r="A1031" s="0" t="n">
        <v>1</v>
      </c>
      <c r="B1031" s="0" t="n">
        <v>121.601</v>
      </c>
      <c r="D1031" s="18"/>
    </row>
    <row r="1032" customFormat="false" ht="15" hidden="false" customHeight="false" outlineLevel="0" collapsed="false">
      <c r="A1032" s="0" t="n">
        <v>1</v>
      </c>
      <c r="B1032" s="0" t="n">
        <v>143.42</v>
      </c>
      <c r="D1032" s="18"/>
    </row>
    <row r="1033" customFormat="false" ht="15" hidden="false" customHeight="false" outlineLevel="0" collapsed="false">
      <c r="A1033" s="0" t="n">
        <v>1</v>
      </c>
      <c r="B1033" s="0" t="n">
        <v>31.2063</v>
      </c>
      <c r="D1033" s="18"/>
    </row>
    <row r="1034" customFormat="false" ht="15" hidden="false" customHeight="false" outlineLevel="0" collapsed="false">
      <c r="A1034" s="0" t="n">
        <v>1</v>
      </c>
      <c r="B1034" s="0" t="n">
        <v>31.1888</v>
      </c>
      <c r="D1034" s="18"/>
    </row>
    <row r="1035" customFormat="false" ht="15" hidden="false" customHeight="false" outlineLevel="0" collapsed="false">
      <c r="A1035" s="0" t="n">
        <v>1</v>
      </c>
      <c r="B1035" s="0" t="n">
        <v>92.4301</v>
      </c>
      <c r="D1035" s="18"/>
    </row>
    <row r="1036" customFormat="false" ht="15" hidden="false" customHeight="false" outlineLevel="0" collapsed="false">
      <c r="A1036" s="0" t="n">
        <v>1</v>
      </c>
      <c r="B1036" s="0" t="n">
        <v>92.4231</v>
      </c>
      <c r="D1036" s="18"/>
    </row>
    <row r="1037" customFormat="false" ht="15" hidden="false" customHeight="false" outlineLevel="0" collapsed="false">
      <c r="A1037" s="0" t="n">
        <v>1</v>
      </c>
      <c r="B1037" s="0" t="n">
        <v>197.818</v>
      </c>
      <c r="D1037" s="18"/>
    </row>
    <row r="1038" customFormat="false" ht="15" hidden="false" customHeight="false" outlineLevel="0" collapsed="false">
      <c r="A1038" s="0" t="n">
        <v>1</v>
      </c>
      <c r="B1038" s="0" t="n">
        <v>197.825</v>
      </c>
      <c r="D1038" s="18"/>
    </row>
    <row r="1039" customFormat="false" ht="15" hidden="false" customHeight="false" outlineLevel="0" collapsed="false">
      <c r="A1039" s="0" t="n">
        <v>1</v>
      </c>
      <c r="B1039" s="0" t="n">
        <v>197.825</v>
      </c>
      <c r="D1039" s="18"/>
    </row>
    <row r="1040" customFormat="false" ht="15" hidden="false" customHeight="false" outlineLevel="0" collapsed="false">
      <c r="A1040" s="0" t="n">
        <v>1</v>
      </c>
      <c r="B1040" s="0" t="n">
        <v>197.811</v>
      </c>
      <c r="D1040" s="18"/>
    </row>
    <row r="1041" customFormat="false" ht="15" hidden="false" customHeight="false" outlineLevel="0" collapsed="false">
      <c r="A1041" s="0" t="n">
        <v>1</v>
      </c>
      <c r="B1041" s="0" t="n">
        <v>197.748</v>
      </c>
      <c r="D1041" s="18"/>
    </row>
    <row r="1042" customFormat="false" ht="15" hidden="false" customHeight="false" outlineLevel="0" collapsed="false">
      <c r="A1042" s="0" t="n">
        <v>1</v>
      </c>
      <c r="B1042" s="0" t="n">
        <v>197.766</v>
      </c>
      <c r="D1042" s="18"/>
    </row>
    <row r="1043" customFormat="false" ht="15" hidden="false" customHeight="false" outlineLevel="0" collapsed="false">
      <c r="A1043" s="0" t="n">
        <v>1</v>
      </c>
      <c r="B1043" s="0" t="n">
        <v>197.633</v>
      </c>
      <c r="D1043" s="18"/>
    </row>
    <row r="1044" customFormat="false" ht="15" hidden="false" customHeight="false" outlineLevel="0" collapsed="false">
      <c r="A1044" s="0" t="n">
        <v>1</v>
      </c>
      <c r="B1044" s="0" t="n">
        <v>197.598</v>
      </c>
      <c r="D1044" s="18"/>
    </row>
    <row r="1045" customFormat="false" ht="15" hidden="false" customHeight="false" outlineLevel="0" collapsed="false">
      <c r="A1045" s="0" t="n">
        <v>1</v>
      </c>
      <c r="B1045" s="0" t="n">
        <v>197.514</v>
      </c>
      <c r="D1045" s="18"/>
    </row>
    <row r="1046" customFormat="false" ht="15" hidden="false" customHeight="false" outlineLevel="0" collapsed="false">
      <c r="A1046" s="0" t="n">
        <v>1</v>
      </c>
      <c r="B1046" s="0" t="n">
        <v>197.783</v>
      </c>
      <c r="D1046" s="18"/>
    </row>
    <row r="1047" customFormat="false" ht="15" hidden="false" customHeight="false" outlineLevel="0" collapsed="false">
      <c r="A1047" s="0" t="n">
        <v>1</v>
      </c>
      <c r="B1047" s="0" t="n">
        <v>126.336</v>
      </c>
      <c r="D1047" s="18"/>
    </row>
    <row r="1048" customFormat="false" ht="15" hidden="false" customHeight="false" outlineLevel="0" collapsed="false">
      <c r="A1048" s="0" t="n">
        <v>1</v>
      </c>
      <c r="B1048" s="0" t="n">
        <v>126.329</v>
      </c>
      <c r="D1048" s="18"/>
    </row>
    <row r="1049" customFormat="false" ht="15" hidden="false" customHeight="false" outlineLevel="0" collapsed="false">
      <c r="A1049" s="0" t="n">
        <v>1</v>
      </c>
      <c r="B1049" s="0" t="n">
        <v>166.815</v>
      </c>
      <c r="D1049" s="18"/>
    </row>
    <row r="1050" customFormat="false" ht="15" hidden="false" customHeight="false" outlineLevel="0" collapsed="false">
      <c r="A1050" s="0" t="n">
        <v>1</v>
      </c>
      <c r="B1050" s="0" t="n">
        <v>79.7552</v>
      </c>
      <c r="D1050" s="18"/>
    </row>
    <row r="1051" customFormat="false" ht="15" hidden="false" customHeight="false" outlineLevel="0" collapsed="false">
      <c r="A1051" s="0" t="n">
        <v>1</v>
      </c>
      <c r="B1051" s="0" t="n">
        <v>125.885</v>
      </c>
      <c r="D1051" s="18"/>
    </row>
    <row r="1052" customFormat="false" ht="15" hidden="false" customHeight="false" outlineLevel="0" collapsed="false">
      <c r="A1052" s="0" t="n">
        <v>1</v>
      </c>
      <c r="B1052" s="0" t="n">
        <v>125.853</v>
      </c>
      <c r="D1052" s="18"/>
    </row>
    <row r="1053" customFormat="false" ht="15" hidden="false" customHeight="false" outlineLevel="0" collapsed="false">
      <c r="A1053" s="0" t="n">
        <v>1</v>
      </c>
      <c r="B1053" s="0" t="n">
        <v>125.79</v>
      </c>
      <c r="D1053" s="18"/>
    </row>
    <row r="1054" customFormat="false" ht="15" hidden="false" customHeight="false" outlineLevel="0" collapsed="false">
      <c r="A1054" s="0" t="n">
        <v>1</v>
      </c>
      <c r="B1054" s="0" t="n">
        <v>36.1469</v>
      </c>
      <c r="D1054" s="18"/>
    </row>
    <row r="1055" customFormat="false" ht="15" hidden="false" customHeight="false" outlineLevel="0" collapsed="false">
      <c r="A1055" s="0" t="n">
        <v>1</v>
      </c>
      <c r="B1055" s="0" t="n">
        <v>36.1469</v>
      </c>
      <c r="D1055" s="18"/>
    </row>
    <row r="1056" customFormat="false" ht="15" hidden="false" customHeight="false" outlineLevel="0" collapsed="false">
      <c r="A1056" s="0" t="n">
        <v>1</v>
      </c>
      <c r="B1056" s="0" t="n">
        <v>36.1434</v>
      </c>
      <c r="D1056" s="18"/>
    </row>
    <row r="1057" customFormat="false" ht="15" hidden="false" customHeight="false" outlineLevel="0" collapsed="false">
      <c r="A1057" s="0" t="n">
        <v>1</v>
      </c>
      <c r="B1057" s="0" t="n">
        <v>105.93</v>
      </c>
      <c r="D1057" s="18"/>
    </row>
    <row r="1058" customFormat="false" ht="15" hidden="false" customHeight="false" outlineLevel="0" collapsed="false">
      <c r="A1058" s="0" t="n">
        <v>1</v>
      </c>
      <c r="B1058" s="0" t="n">
        <v>133.766</v>
      </c>
      <c r="D1058" s="18"/>
    </row>
    <row r="1059" customFormat="false" ht="15" hidden="false" customHeight="false" outlineLevel="0" collapsed="false">
      <c r="A1059" s="0" t="n">
        <v>1</v>
      </c>
      <c r="B1059" s="0" t="n">
        <v>133.787</v>
      </c>
      <c r="D1059" s="18"/>
    </row>
    <row r="1060" customFormat="false" ht="15" hidden="false" customHeight="false" outlineLevel="0" collapsed="false">
      <c r="A1060" s="0" t="n">
        <v>1</v>
      </c>
      <c r="B1060" s="0" t="n">
        <v>141.336</v>
      </c>
      <c r="D1060" s="18"/>
    </row>
    <row r="1061" customFormat="false" ht="15" hidden="false" customHeight="false" outlineLevel="0" collapsed="false">
      <c r="A1061" s="0" t="n">
        <v>1</v>
      </c>
      <c r="B1061" s="0" t="n">
        <v>56.535</v>
      </c>
      <c r="D1061" s="18"/>
    </row>
    <row r="1062" customFormat="false" ht="15" hidden="false" customHeight="false" outlineLevel="0" collapsed="false">
      <c r="A1062" s="0" t="n">
        <v>1</v>
      </c>
      <c r="B1062" s="0" t="n">
        <v>56.528</v>
      </c>
      <c r="D1062" s="18"/>
    </row>
    <row r="1063" customFormat="false" ht="15" hidden="false" customHeight="false" outlineLevel="0" collapsed="false">
      <c r="A1063" s="0" t="n">
        <v>1</v>
      </c>
      <c r="B1063" s="0" t="n">
        <v>56.6678</v>
      </c>
      <c r="D1063" s="18"/>
    </row>
    <row r="1064" customFormat="false" ht="15" hidden="false" customHeight="false" outlineLevel="0" collapsed="false">
      <c r="A1064" s="0" t="n">
        <v>1</v>
      </c>
      <c r="B1064" s="0" t="n">
        <v>56.7972</v>
      </c>
      <c r="D1064" s="18"/>
    </row>
    <row r="1065" customFormat="false" ht="15" hidden="false" customHeight="false" outlineLevel="0" collapsed="false">
      <c r="A1065" s="0" t="n">
        <v>1</v>
      </c>
      <c r="B1065" s="0" t="n">
        <v>56.7937</v>
      </c>
      <c r="D1065" s="18"/>
    </row>
    <row r="1066" customFormat="false" ht="15" hidden="false" customHeight="false" outlineLevel="0" collapsed="false">
      <c r="A1066" s="0" t="n">
        <v>1</v>
      </c>
      <c r="B1066" s="0" t="n">
        <v>36.4196</v>
      </c>
      <c r="D1066" s="18"/>
    </row>
    <row r="1067" customFormat="false" ht="15" hidden="false" customHeight="false" outlineLevel="0" collapsed="false">
      <c r="A1067" s="0" t="n">
        <v>1</v>
      </c>
      <c r="B1067" s="0" t="n">
        <v>125.22</v>
      </c>
      <c r="D1067" s="18"/>
    </row>
    <row r="1068" customFormat="false" ht="15" hidden="false" customHeight="false" outlineLevel="0" collapsed="false">
      <c r="A1068" s="0" t="n">
        <v>1</v>
      </c>
      <c r="B1068" s="0" t="n">
        <v>125.245</v>
      </c>
      <c r="D1068" s="18"/>
    </row>
    <row r="1069" customFormat="false" ht="15" hidden="false" customHeight="false" outlineLevel="0" collapsed="false">
      <c r="A1069" s="0" t="n">
        <v>1</v>
      </c>
      <c r="B1069" s="0" t="n">
        <v>428.86</v>
      </c>
      <c r="D1069" s="18"/>
    </row>
    <row r="1070" customFormat="false" ht="15" hidden="false" customHeight="false" outlineLevel="0" collapsed="false">
      <c r="A1070" s="0" t="n">
        <v>1</v>
      </c>
      <c r="B1070" s="0" t="n">
        <v>428.979</v>
      </c>
      <c r="D1070" s="18"/>
    </row>
    <row r="1071" customFormat="false" ht="15" hidden="false" customHeight="false" outlineLevel="0" collapsed="false">
      <c r="A1071" s="0" t="n">
        <v>1</v>
      </c>
      <c r="B1071" s="0" t="n">
        <v>429.01</v>
      </c>
      <c r="D1071" s="18"/>
    </row>
    <row r="1072" customFormat="false" ht="15" hidden="false" customHeight="false" outlineLevel="0" collapsed="false">
      <c r="A1072" s="0" t="n">
        <v>1</v>
      </c>
      <c r="B1072" s="0" t="n">
        <v>428.395</v>
      </c>
      <c r="D1072" s="18"/>
    </row>
    <row r="1073" customFormat="false" ht="15" hidden="false" customHeight="false" outlineLevel="0" collapsed="false">
      <c r="A1073" s="0" t="n">
        <v>1</v>
      </c>
      <c r="B1073" s="0" t="n">
        <v>428.248</v>
      </c>
      <c r="D1073" s="18"/>
    </row>
    <row r="1074" customFormat="false" ht="15" hidden="false" customHeight="false" outlineLevel="0" collapsed="false">
      <c r="A1074" s="0" t="n">
        <v>1</v>
      </c>
      <c r="B1074" s="0" t="n">
        <v>119.476</v>
      </c>
      <c r="D1074" s="18"/>
    </row>
    <row r="1075" customFormat="false" ht="15" hidden="false" customHeight="false" outlineLevel="0" collapsed="false">
      <c r="A1075" s="0" t="n">
        <v>1</v>
      </c>
      <c r="B1075" s="0" t="n">
        <v>119.5</v>
      </c>
      <c r="D1075" s="18"/>
    </row>
    <row r="1076" customFormat="false" ht="15" hidden="false" customHeight="false" outlineLevel="0" collapsed="false">
      <c r="A1076" s="0" t="n">
        <v>1</v>
      </c>
      <c r="B1076" s="0" t="n">
        <v>119.423</v>
      </c>
      <c r="D1076" s="18"/>
    </row>
    <row r="1077" customFormat="false" ht="15" hidden="false" customHeight="false" outlineLevel="0" collapsed="false">
      <c r="A1077" s="0" t="n">
        <v>1</v>
      </c>
      <c r="B1077" s="0" t="n">
        <v>119.5</v>
      </c>
      <c r="D1077" s="18"/>
    </row>
    <row r="1078" customFormat="false" ht="15" hidden="false" customHeight="false" outlineLevel="0" collapsed="false">
      <c r="A1078" s="0" t="n">
        <v>1</v>
      </c>
      <c r="B1078" s="0" t="n">
        <v>119.455</v>
      </c>
      <c r="D1078" s="18"/>
    </row>
    <row r="1079" customFormat="false" ht="15" hidden="false" customHeight="false" outlineLevel="0" collapsed="false">
      <c r="A1079" s="0" t="n">
        <v>1</v>
      </c>
      <c r="B1079" s="0" t="n">
        <v>111.727</v>
      </c>
      <c r="D1079" s="18"/>
    </row>
    <row r="1080" customFormat="false" ht="15" hidden="false" customHeight="false" outlineLevel="0" collapsed="false">
      <c r="A1080" s="0" t="n">
        <v>1</v>
      </c>
      <c r="B1080" s="0" t="n">
        <v>48.3182</v>
      </c>
      <c r="D1080" s="18"/>
    </row>
    <row r="1081" customFormat="false" ht="15" hidden="false" customHeight="false" outlineLevel="0" collapsed="false">
      <c r="A1081" s="0" t="n">
        <v>1</v>
      </c>
      <c r="B1081" s="0" t="n">
        <v>48.3042</v>
      </c>
      <c r="D1081" s="18"/>
    </row>
    <row r="1082" customFormat="false" ht="15" hidden="false" customHeight="false" outlineLevel="0" collapsed="false">
      <c r="A1082" s="0" t="n">
        <v>1</v>
      </c>
      <c r="B1082" s="0" t="n">
        <v>45.4336</v>
      </c>
      <c r="D1082" s="18"/>
    </row>
    <row r="1083" customFormat="false" ht="15" hidden="false" customHeight="false" outlineLevel="0" collapsed="false">
      <c r="A1083" s="0" t="n">
        <v>1</v>
      </c>
      <c r="B1083" s="0" t="n">
        <v>45.4336</v>
      </c>
      <c r="D1083" s="18"/>
    </row>
    <row r="1084" customFormat="false" ht="15" hidden="false" customHeight="false" outlineLevel="0" collapsed="false">
      <c r="A1084" s="0" t="n">
        <v>1</v>
      </c>
      <c r="B1084" s="0" t="n">
        <v>45.4336</v>
      </c>
      <c r="D1084" s="18"/>
    </row>
    <row r="1085" customFormat="false" ht="15" hidden="false" customHeight="false" outlineLevel="0" collapsed="false">
      <c r="A1085" s="0" t="n">
        <v>1</v>
      </c>
      <c r="B1085" s="0" t="n">
        <v>12.2517</v>
      </c>
      <c r="D1085" s="18"/>
    </row>
    <row r="1086" customFormat="false" ht="15" hidden="false" customHeight="false" outlineLevel="0" collapsed="false">
      <c r="A1086" s="0" t="n">
        <v>1</v>
      </c>
      <c r="B1086" s="0" t="n">
        <v>14.0664</v>
      </c>
      <c r="D1086" s="18"/>
    </row>
    <row r="1087" customFormat="false" ht="15" hidden="false" customHeight="false" outlineLevel="0" collapsed="false">
      <c r="A1087" s="0" t="n">
        <v>1</v>
      </c>
      <c r="B1087" s="0" t="n">
        <v>137.024</v>
      </c>
      <c r="D1087" s="18"/>
    </row>
    <row r="1088" customFormat="false" ht="15" hidden="false" customHeight="false" outlineLevel="0" collapsed="false">
      <c r="A1088" s="0" t="n">
        <v>1</v>
      </c>
      <c r="B1088" s="0" t="n">
        <v>137.066</v>
      </c>
      <c r="D1088" s="18"/>
    </row>
    <row r="1089" customFormat="false" ht="15" hidden="false" customHeight="false" outlineLevel="0" collapsed="false">
      <c r="A1089" s="0" t="n">
        <v>1</v>
      </c>
      <c r="B1089" s="0" t="n">
        <v>43.542</v>
      </c>
      <c r="D1089" s="18"/>
    </row>
    <row r="1090" customFormat="false" ht="15" hidden="false" customHeight="false" outlineLevel="0" collapsed="false">
      <c r="A1090" s="0" t="n">
        <v>1</v>
      </c>
      <c r="B1090" s="0" t="n">
        <v>16.465</v>
      </c>
      <c r="D1090" s="18"/>
    </row>
    <row r="1091" customFormat="false" ht="15" hidden="false" customHeight="false" outlineLevel="0" collapsed="false">
      <c r="A1091" s="0" t="n">
        <v>1</v>
      </c>
      <c r="B1091" s="0" t="n">
        <v>130.545</v>
      </c>
      <c r="D1091" s="18"/>
    </row>
    <row r="1092" customFormat="false" ht="15" hidden="false" customHeight="false" outlineLevel="0" collapsed="false">
      <c r="A1092" s="0" t="n">
        <v>1</v>
      </c>
      <c r="B1092" s="0" t="n">
        <v>104.014</v>
      </c>
      <c r="D1092" s="18"/>
    </row>
    <row r="1093" customFormat="false" ht="15" hidden="false" customHeight="false" outlineLevel="0" collapsed="false">
      <c r="A1093" s="0" t="n">
        <v>1</v>
      </c>
      <c r="B1093" s="0" t="n">
        <v>103.297</v>
      </c>
      <c r="D1093" s="18"/>
    </row>
    <row r="1094" customFormat="false" ht="15" hidden="false" customHeight="false" outlineLevel="0" collapsed="false">
      <c r="A1094" s="0" t="n">
        <v>1</v>
      </c>
      <c r="B1094" s="0" t="n">
        <v>71.021</v>
      </c>
      <c r="D1094" s="18"/>
    </row>
    <row r="1095" customFormat="false" ht="15" hidden="false" customHeight="false" outlineLevel="0" collapsed="false">
      <c r="A1095" s="0" t="n">
        <v>1</v>
      </c>
      <c r="B1095" s="0" t="n">
        <v>71.0035</v>
      </c>
      <c r="D1095" s="18"/>
    </row>
    <row r="1096" customFormat="false" ht="15" hidden="false" customHeight="false" outlineLevel="0" collapsed="false">
      <c r="A1096" s="0" t="n">
        <v>1</v>
      </c>
      <c r="B1096" s="0" t="n">
        <v>70.9615</v>
      </c>
      <c r="D1096" s="18"/>
    </row>
    <row r="1097" customFormat="false" ht="15" hidden="false" customHeight="false" outlineLevel="0" collapsed="false">
      <c r="A1097" s="0" t="n">
        <v>1</v>
      </c>
      <c r="B1097" s="0" t="n">
        <v>80.4895</v>
      </c>
      <c r="D1097" s="18"/>
    </row>
    <row r="1098" customFormat="false" ht="15" hidden="false" customHeight="false" outlineLevel="0" collapsed="false">
      <c r="A1098" s="0" t="n">
        <v>1</v>
      </c>
      <c r="B1098" s="0" t="n">
        <v>80.479</v>
      </c>
      <c r="D1098" s="18"/>
    </row>
    <row r="1099" customFormat="false" ht="15" hidden="false" customHeight="false" outlineLevel="0" collapsed="false">
      <c r="A1099" s="0" t="n">
        <v>1</v>
      </c>
      <c r="B1099" s="0" t="n">
        <v>133.587</v>
      </c>
      <c r="D1099" s="18"/>
    </row>
    <row r="1100" customFormat="false" ht="15" hidden="false" customHeight="false" outlineLevel="0" collapsed="false">
      <c r="A1100" s="0" t="n">
        <v>1</v>
      </c>
      <c r="B1100" s="0" t="n">
        <v>115.892</v>
      </c>
      <c r="D1100" s="18"/>
    </row>
    <row r="1101" customFormat="false" ht="15" hidden="false" customHeight="false" outlineLevel="0" collapsed="false">
      <c r="A1101" s="0" t="n">
        <v>1</v>
      </c>
      <c r="B1101" s="0" t="n">
        <v>116.091</v>
      </c>
      <c r="D1101" s="18"/>
    </row>
    <row r="1102" customFormat="false" ht="15" hidden="false" customHeight="false" outlineLevel="0" collapsed="false">
      <c r="A1102" s="0" t="n">
        <v>1</v>
      </c>
      <c r="B1102" s="0" t="n">
        <v>89.951</v>
      </c>
      <c r="D1102" s="18"/>
    </row>
    <row r="1103" customFormat="false" ht="15" hidden="false" customHeight="false" outlineLevel="0" collapsed="false">
      <c r="A1103" s="0" t="n">
        <v>1</v>
      </c>
      <c r="B1103" s="0" t="n">
        <v>114.343</v>
      </c>
      <c r="D1103" s="18"/>
    </row>
    <row r="1104" customFormat="false" ht="15" hidden="false" customHeight="false" outlineLevel="0" collapsed="false">
      <c r="A1104" s="0" t="n">
        <v>1</v>
      </c>
      <c r="B1104" s="0" t="n">
        <v>20.0245</v>
      </c>
      <c r="D1104" s="18"/>
    </row>
    <row r="1105" customFormat="false" ht="15" hidden="false" customHeight="false" outlineLevel="0" collapsed="false">
      <c r="A1105" s="0" t="n">
        <v>1</v>
      </c>
      <c r="B1105" s="0" t="n">
        <v>20.0245</v>
      </c>
      <c r="D1105" s="18"/>
    </row>
    <row r="1106" customFormat="false" ht="15" hidden="false" customHeight="false" outlineLevel="0" collapsed="false">
      <c r="A1106" s="0" t="n">
        <v>1</v>
      </c>
      <c r="B1106" s="0" t="n">
        <v>24.3112</v>
      </c>
      <c r="D1106" s="18"/>
    </row>
    <row r="1107" customFormat="false" ht="15" hidden="false" customHeight="false" outlineLevel="0" collapsed="false">
      <c r="A1107" s="0" t="n">
        <v>1</v>
      </c>
      <c r="B1107" s="0" t="n">
        <v>24.3112</v>
      </c>
      <c r="D1107" s="18"/>
    </row>
    <row r="1108" customFormat="false" ht="15" hidden="false" customHeight="false" outlineLevel="0" collapsed="false">
      <c r="A1108" s="0" t="n">
        <v>1</v>
      </c>
      <c r="B1108" s="0" t="n">
        <v>155.378</v>
      </c>
      <c r="D1108" s="18"/>
    </row>
    <row r="1109" customFormat="false" ht="15" hidden="false" customHeight="false" outlineLevel="0" collapsed="false">
      <c r="A1109" s="0" t="n">
        <v>1</v>
      </c>
      <c r="B1109" s="0" t="n">
        <v>40.1643</v>
      </c>
      <c r="D1109" s="18"/>
    </row>
    <row r="1110" customFormat="false" ht="15" hidden="false" customHeight="false" outlineLevel="0" collapsed="false">
      <c r="A1110" s="0" t="n">
        <v>1</v>
      </c>
      <c r="B1110" s="0" t="n">
        <v>40.3462</v>
      </c>
      <c r="D1110" s="18"/>
    </row>
    <row r="1111" customFormat="false" ht="15" hidden="false" customHeight="false" outlineLevel="0" collapsed="false">
      <c r="A1111" s="0" t="n">
        <v>1</v>
      </c>
      <c r="B1111" s="0" t="n">
        <v>40.3462</v>
      </c>
      <c r="D1111" s="18"/>
    </row>
    <row r="1112" customFormat="false" ht="15" hidden="false" customHeight="false" outlineLevel="0" collapsed="false">
      <c r="A1112" s="0" t="n">
        <v>1</v>
      </c>
      <c r="B1112" s="0" t="n">
        <v>40.3427</v>
      </c>
      <c r="D1112" s="18"/>
    </row>
    <row r="1113" customFormat="false" ht="15" hidden="false" customHeight="false" outlineLevel="0" collapsed="false">
      <c r="A1113" s="0" t="n">
        <v>1</v>
      </c>
      <c r="B1113" s="0" t="n">
        <v>40.1888</v>
      </c>
      <c r="D1113" s="18"/>
    </row>
    <row r="1114" customFormat="false" ht="15" hidden="false" customHeight="false" outlineLevel="0" collapsed="false">
      <c r="A1114" s="0" t="n">
        <v>1</v>
      </c>
      <c r="B1114" s="0" t="n">
        <v>40.1853</v>
      </c>
      <c r="D1114" s="18"/>
    </row>
    <row r="1115" customFormat="false" ht="15" hidden="false" customHeight="false" outlineLevel="0" collapsed="false">
      <c r="A1115" s="0" t="n">
        <v>1</v>
      </c>
      <c r="B1115" s="0" t="n">
        <v>39.5245</v>
      </c>
      <c r="D1115" s="18"/>
    </row>
    <row r="1116" customFormat="false" ht="15" hidden="false" customHeight="false" outlineLevel="0" collapsed="false">
      <c r="A1116" s="0" t="n">
        <v>1</v>
      </c>
      <c r="B1116" s="0" t="n">
        <v>92.4965</v>
      </c>
      <c r="D1116" s="18"/>
    </row>
    <row r="1117" customFormat="false" ht="15" hidden="false" customHeight="false" outlineLevel="0" collapsed="false">
      <c r="A1117" s="0" t="n">
        <v>1</v>
      </c>
      <c r="B1117" s="0" t="n">
        <v>92.4895</v>
      </c>
      <c r="D1117" s="18"/>
    </row>
    <row r="1118" customFormat="false" ht="15" hidden="false" customHeight="false" outlineLevel="0" collapsed="false">
      <c r="A1118" s="0" t="n">
        <v>1</v>
      </c>
      <c r="B1118" s="0" t="n">
        <v>124.923</v>
      </c>
      <c r="D1118" s="18"/>
    </row>
    <row r="1119" customFormat="false" ht="15" hidden="false" customHeight="false" outlineLevel="0" collapsed="false">
      <c r="A1119" s="0" t="n">
        <v>1</v>
      </c>
      <c r="B1119" s="0" t="n">
        <v>124.923</v>
      </c>
      <c r="D1119" s="18"/>
    </row>
    <row r="1120" customFormat="false" ht="15" hidden="false" customHeight="false" outlineLevel="0" collapsed="false">
      <c r="A1120" s="0" t="n">
        <v>1</v>
      </c>
      <c r="B1120" s="0" t="n">
        <v>124.923</v>
      </c>
      <c r="D1120" s="18"/>
    </row>
    <row r="1121" customFormat="false" ht="15" hidden="false" customHeight="false" outlineLevel="0" collapsed="false">
      <c r="A1121" s="0" t="n">
        <v>1</v>
      </c>
      <c r="B1121" s="0" t="n">
        <v>76.014</v>
      </c>
      <c r="D1121" s="18"/>
    </row>
    <row r="1122" customFormat="false" ht="15" hidden="false" customHeight="false" outlineLevel="0" collapsed="false">
      <c r="A1122" s="0" t="n">
        <v>1</v>
      </c>
      <c r="B1122" s="0" t="n">
        <v>139.087</v>
      </c>
      <c r="D1122" s="18"/>
    </row>
    <row r="1123" customFormat="false" ht="15" hidden="false" customHeight="false" outlineLevel="0" collapsed="false">
      <c r="A1123" s="0" t="n">
        <v>1</v>
      </c>
      <c r="B1123" s="0" t="n">
        <v>28.3462</v>
      </c>
      <c r="D1123" s="18"/>
    </row>
    <row r="1124" customFormat="false" ht="15" hidden="false" customHeight="false" outlineLevel="0" collapsed="false">
      <c r="A1124" s="0" t="n">
        <v>1</v>
      </c>
      <c r="B1124" s="0" t="n">
        <v>28.3531</v>
      </c>
      <c r="D1124" s="18"/>
    </row>
    <row r="1125" customFormat="false" ht="15" hidden="false" customHeight="false" outlineLevel="0" collapsed="false">
      <c r="A1125" s="0" t="n">
        <v>1</v>
      </c>
      <c r="B1125" s="0" t="n">
        <v>28.3531</v>
      </c>
      <c r="D1125" s="18"/>
    </row>
    <row r="1126" customFormat="false" ht="15" hidden="false" customHeight="false" outlineLevel="0" collapsed="false">
      <c r="A1126" s="0" t="n">
        <v>1</v>
      </c>
      <c r="B1126" s="0" t="n">
        <v>28.3427</v>
      </c>
      <c r="D1126" s="18"/>
    </row>
    <row r="1127" customFormat="false" ht="15" hidden="false" customHeight="false" outlineLevel="0" collapsed="false">
      <c r="A1127" s="0" t="n">
        <v>1</v>
      </c>
      <c r="B1127" s="0" t="n">
        <v>63.8287</v>
      </c>
      <c r="D1127" s="18"/>
    </row>
    <row r="1128" customFormat="false" ht="15" hidden="false" customHeight="false" outlineLevel="0" collapsed="false">
      <c r="A1128" s="0" t="n">
        <v>1</v>
      </c>
      <c r="B1128" s="0" t="n">
        <v>63.8287</v>
      </c>
      <c r="D1128" s="18"/>
    </row>
    <row r="1129" customFormat="false" ht="15" hidden="false" customHeight="false" outlineLevel="0" collapsed="false">
      <c r="A1129" s="0" t="n">
        <v>1</v>
      </c>
      <c r="B1129" s="0" t="n">
        <v>52.514</v>
      </c>
      <c r="D1129" s="18"/>
    </row>
    <row r="1130" customFormat="false" ht="15" hidden="false" customHeight="false" outlineLevel="0" collapsed="false">
      <c r="A1130" s="0" t="n">
        <v>1</v>
      </c>
      <c r="B1130" s="0" t="n">
        <v>34.6643</v>
      </c>
      <c r="D1130" s="18"/>
    </row>
    <row r="1131" customFormat="false" ht="15" hidden="false" customHeight="false" outlineLevel="0" collapsed="false">
      <c r="A1131" s="0" t="n">
        <v>1</v>
      </c>
      <c r="B1131" s="0" t="n">
        <v>16.4965</v>
      </c>
      <c r="D1131" s="18"/>
    </row>
    <row r="1132" customFormat="false" ht="15" hidden="false" customHeight="false" outlineLevel="0" collapsed="false">
      <c r="A1132" s="0" t="n">
        <v>1</v>
      </c>
      <c r="B1132" s="0" t="n">
        <v>16.5</v>
      </c>
      <c r="D1132" s="18"/>
    </row>
    <row r="1133" customFormat="false" ht="15" hidden="false" customHeight="false" outlineLevel="0" collapsed="false">
      <c r="A1133" s="0" t="n">
        <v>1</v>
      </c>
      <c r="B1133" s="0" t="n">
        <v>16.4965</v>
      </c>
      <c r="D1133" s="18"/>
    </row>
    <row r="1134" customFormat="false" ht="15" hidden="false" customHeight="false" outlineLevel="0" collapsed="false">
      <c r="A1134" s="0" t="n">
        <v>1</v>
      </c>
      <c r="B1134" s="0" t="n">
        <v>16.4895</v>
      </c>
      <c r="D1134" s="18"/>
    </row>
    <row r="1135" customFormat="false" ht="15" hidden="false" customHeight="false" outlineLevel="0" collapsed="false">
      <c r="A1135" s="0" t="n">
        <v>1</v>
      </c>
      <c r="B1135" s="0" t="n">
        <v>112.056</v>
      </c>
      <c r="D1135" s="18"/>
    </row>
    <row r="1136" customFormat="false" ht="15" hidden="false" customHeight="false" outlineLevel="0" collapsed="false">
      <c r="A1136" s="0" t="n">
        <v>1</v>
      </c>
      <c r="B1136" s="0" t="n">
        <v>33.1434</v>
      </c>
      <c r="D1136" s="18"/>
    </row>
    <row r="1137" customFormat="false" ht="15" hidden="false" customHeight="false" outlineLevel="0" collapsed="false">
      <c r="A1137" s="0" t="n">
        <v>1</v>
      </c>
      <c r="B1137" s="0" t="n">
        <v>39.8671</v>
      </c>
      <c r="D1137" s="18"/>
    </row>
    <row r="1138" customFormat="false" ht="15" hidden="false" customHeight="false" outlineLevel="0" collapsed="false">
      <c r="A1138" s="0" t="n">
        <v>1</v>
      </c>
      <c r="B1138" s="0" t="n">
        <v>39.8601</v>
      </c>
      <c r="D1138" s="18"/>
    </row>
    <row r="1139" customFormat="false" ht="15" hidden="false" customHeight="false" outlineLevel="0" collapsed="false">
      <c r="A1139" s="0" t="n">
        <v>1</v>
      </c>
      <c r="B1139" s="0" t="n">
        <v>55.535</v>
      </c>
      <c r="D1139" s="18"/>
    </row>
    <row r="1140" customFormat="false" ht="15" hidden="false" customHeight="false" outlineLevel="0" collapsed="false">
      <c r="A1140" s="0" t="n">
        <v>1</v>
      </c>
      <c r="B1140" s="0" t="n">
        <v>55.5315</v>
      </c>
      <c r="D1140" s="18"/>
    </row>
    <row r="1141" customFormat="false" ht="15" hidden="false" customHeight="false" outlineLevel="0" collapsed="false">
      <c r="A1141" s="0" t="n">
        <v>1</v>
      </c>
      <c r="B1141" s="0" t="n">
        <v>55.5315</v>
      </c>
      <c r="D1141" s="18"/>
    </row>
    <row r="1142" customFormat="false" ht="15" hidden="false" customHeight="false" outlineLevel="0" collapsed="false">
      <c r="A1142" s="0" t="n">
        <v>1</v>
      </c>
      <c r="B1142" s="0" t="n">
        <v>101.091</v>
      </c>
      <c r="D1142" s="18"/>
    </row>
    <row r="1143" customFormat="false" ht="15" hidden="false" customHeight="false" outlineLevel="0" collapsed="false">
      <c r="A1143" s="0" t="n">
        <v>1</v>
      </c>
      <c r="B1143" s="0" t="n">
        <v>138.549</v>
      </c>
      <c r="D1143" s="18"/>
    </row>
    <row r="1144" customFormat="false" ht="15" hidden="false" customHeight="false" outlineLevel="0" collapsed="false">
      <c r="A1144" s="0" t="n">
        <v>1</v>
      </c>
      <c r="B1144" s="0" t="n">
        <v>81.3007</v>
      </c>
      <c r="D1144" s="18"/>
    </row>
    <row r="1145" customFormat="false" ht="15" hidden="false" customHeight="false" outlineLevel="0" collapsed="false">
      <c r="A1145" s="0" t="n">
        <v>1</v>
      </c>
      <c r="B1145" s="0" t="n">
        <v>81.3007</v>
      </c>
      <c r="D1145" s="18"/>
    </row>
    <row r="1146" customFormat="false" ht="15" hidden="false" customHeight="false" outlineLevel="0" collapsed="false">
      <c r="A1146" s="0" t="n">
        <v>1</v>
      </c>
      <c r="B1146" s="0" t="n">
        <v>81.2867</v>
      </c>
      <c r="D1146" s="18"/>
    </row>
    <row r="1147" customFormat="false" ht="15" hidden="false" customHeight="false" outlineLevel="0" collapsed="false">
      <c r="A1147" s="0" t="n">
        <v>1</v>
      </c>
      <c r="B1147" s="0" t="n">
        <v>81.2937</v>
      </c>
      <c r="D1147" s="18"/>
    </row>
    <row r="1148" customFormat="false" ht="15" hidden="false" customHeight="false" outlineLevel="0" collapsed="false">
      <c r="A1148" s="0" t="n">
        <v>1</v>
      </c>
      <c r="B1148" s="0" t="n">
        <v>48.8776</v>
      </c>
      <c r="D1148" s="18"/>
    </row>
    <row r="1149" customFormat="false" ht="15" hidden="false" customHeight="false" outlineLevel="0" collapsed="false">
      <c r="A1149" s="0" t="n">
        <v>1</v>
      </c>
      <c r="B1149" s="0" t="n">
        <v>48.8916</v>
      </c>
      <c r="D1149" s="18"/>
    </row>
    <row r="1150" customFormat="false" ht="15" hidden="false" customHeight="false" outlineLevel="0" collapsed="false">
      <c r="A1150" s="0" t="n">
        <v>1</v>
      </c>
      <c r="B1150" s="0" t="n">
        <v>48.8916</v>
      </c>
      <c r="D1150" s="18"/>
    </row>
    <row r="1151" customFormat="false" ht="15" hidden="false" customHeight="false" outlineLevel="0" collapsed="false">
      <c r="A1151" s="0" t="n">
        <v>1</v>
      </c>
      <c r="B1151" s="0" t="n">
        <v>48.8846</v>
      </c>
      <c r="D1151" s="18"/>
    </row>
    <row r="1152" customFormat="false" ht="15" hidden="false" customHeight="false" outlineLevel="0" collapsed="false">
      <c r="A1152" s="0" t="n">
        <v>1</v>
      </c>
      <c r="B1152" s="0" t="n">
        <v>48.8916</v>
      </c>
      <c r="D1152" s="18"/>
    </row>
    <row r="1153" customFormat="false" ht="15" hidden="false" customHeight="false" outlineLevel="0" collapsed="false">
      <c r="A1153" s="0" t="n">
        <v>1</v>
      </c>
      <c r="B1153" s="0" t="n">
        <v>48.8881</v>
      </c>
      <c r="D1153" s="18"/>
    </row>
    <row r="1154" customFormat="false" ht="15" hidden="false" customHeight="false" outlineLevel="0" collapsed="false">
      <c r="A1154" s="0" t="n">
        <v>1</v>
      </c>
      <c r="B1154" s="0" t="n">
        <v>104.483</v>
      </c>
      <c r="D1154" s="18"/>
    </row>
    <row r="1155" customFormat="false" ht="15" hidden="false" customHeight="false" outlineLevel="0" collapsed="false">
      <c r="A1155" s="0" t="n">
        <v>1</v>
      </c>
      <c r="B1155" s="0" t="n">
        <v>104.42</v>
      </c>
      <c r="D1155" s="18"/>
    </row>
    <row r="1156" customFormat="false" ht="15" hidden="false" customHeight="false" outlineLevel="0" collapsed="false">
      <c r="A1156" s="0" t="n">
        <v>1</v>
      </c>
      <c r="B1156" s="0" t="n">
        <v>131.689</v>
      </c>
      <c r="D1156" s="18"/>
    </row>
    <row r="1157" customFormat="false" ht="15" hidden="false" customHeight="false" outlineLevel="0" collapsed="false">
      <c r="A1157" s="0" t="n">
        <v>1</v>
      </c>
      <c r="B1157" s="0" t="n">
        <v>131.71</v>
      </c>
      <c r="D1157" s="18"/>
    </row>
    <row r="1158" customFormat="false" ht="15" hidden="false" customHeight="false" outlineLevel="0" collapsed="false">
      <c r="A1158" s="0" t="n">
        <v>1</v>
      </c>
      <c r="B1158" s="0" t="n">
        <v>100.479</v>
      </c>
      <c r="D1158" s="18"/>
    </row>
    <row r="1159" customFormat="false" ht="15" hidden="false" customHeight="false" outlineLevel="0" collapsed="false">
      <c r="A1159" s="0" t="n">
        <v>1</v>
      </c>
      <c r="B1159" s="0" t="n">
        <v>100.458</v>
      </c>
      <c r="D1159" s="18"/>
    </row>
    <row r="1160" customFormat="false" ht="15" hidden="false" customHeight="false" outlineLevel="0" collapsed="false">
      <c r="A1160" s="0" t="n">
        <v>1</v>
      </c>
      <c r="B1160" s="0" t="n">
        <v>13.1608</v>
      </c>
      <c r="D1160" s="18"/>
    </row>
    <row r="1161" customFormat="false" ht="15" hidden="false" customHeight="false" outlineLevel="0" collapsed="false">
      <c r="A1161" s="0" t="n">
        <v>1</v>
      </c>
      <c r="B1161" s="0" t="n">
        <v>20.1084</v>
      </c>
      <c r="D1161" s="18"/>
    </row>
    <row r="1162" customFormat="false" ht="15" hidden="false" customHeight="false" outlineLevel="0" collapsed="false">
      <c r="A1162" s="0" t="n">
        <v>1</v>
      </c>
      <c r="B1162" s="0" t="n">
        <v>29.7133</v>
      </c>
      <c r="D1162" s="18"/>
    </row>
    <row r="1163" customFormat="false" ht="15" hidden="false" customHeight="false" outlineLevel="0" collapsed="false">
      <c r="A1163" s="0" t="n">
        <v>1</v>
      </c>
      <c r="B1163" s="0" t="n">
        <v>130.93</v>
      </c>
      <c r="D1163" s="18"/>
    </row>
    <row r="1164" customFormat="false" ht="15" hidden="false" customHeight="false" outlineLevel="0" collapsed="false">
      <c r="A1164" s="0" t="n">
        <v>1</v>
      </c>
      <c r="B1164" s="0" t="n">
        <v>71.8951</v>
      </c>
      <c r="D1164" s="18"/>
    </row>
    <row r="1165" customFormat="false" ht="15" hidden="false" customHeight="false" outlineLevel="0" collapsed="false">
      <c r="A1165" s="0" t="n">
        <v>1</v>
      </c>
      <c r="B1165" s="0" t="n">
        <v>71.8112</v>
      </c>
      <c r="D1165" s="18"/>
    </row>
    <row r="1166" customFormat="false" ht="15" hidden="false" customHeight="false" outlineLevel="0" collapsed="false">
      <c r="A1166" s="0" t="n">
        <v>1</v>
      </c>
      <c r="B1166" s="0" t="n">
        <v>148.315</v>
      </c>
      <c r="D1166" s="18"/>
    </row>
    <row r="1167" customFormat="false" ht="15" hidden="false" customHeight="false" outlineLevel="0" collapsed="false">
      <c r="A1167" s="0" t="n">
        <v>1</v>
      </c>
      <c r="B1167" s="0" t="n">
        <v>148.269</v>
      </c>
      <c r="D1167" s="18"/>
    </row>
    <row r="1168" customFormat="false" ht="15" hidden="false" customHeight="false" outlineLevel="0" collapsed="false">
      <c r="A1168" s="0" t="n">
        <v>1</v>
      </c>
      <c r="B1168" s="0" t="n">
        <v>138.248</v>
      </c>
      <c r="D1168" s="18"/>
    </row>
    <row r="1169" customFormat="false" ht="15" hidden="false" customHeight="false" outlineLevel="0" collapsed="false">
      <c r="A1169" s="0" t="n">
        <v>1</v>
      </c>
      <c r="B1169" s="0" t="n">
        <v>92.4895</v>
      </c>
      <c r="D1169" s="18"/>
    </row>
    <row r="1170" customFormat="false" ht="15" hidden="false" customHeight="false" outlineLevel="0" collapsed="false">
      <c r="A1170" s="0" t="n">
        <v>1</v>
      </c>
      <c r="B1170" s="0" t="n">
        <v>109.888</v>
      </c>
      <c r="D1170" s="18"/>
    </row>
    <row r="1171" customFormat="false" ht="15" hidden="false" customHeight="false" outlineLevel="0" collapsed="false">
      <c r="A1171" s="0" t="n">
        <v>1</v>
      </c>
      <c r="B1171" s="0" t="n">
        <v>109.846</v>
      </c>
      <c r="D1171" s="18"/>
    </row>
    <row r="1172" customFormat="false" ht="15" hidden="false" customHeight="false" outlineLevel="0" collapsed="false">
      <c r="A1172" s="0" t="n">
        <v>1</v>
      </c>
      <c r="B1172" s="0" t="n">
        <v>154.224</v>
      </c>
      <c r="D1172" s="18"/>
    </row>
    <row r="1173" customFormat="false" ht="15" hidden="false" customHeight="false" outlineLevel="0" collapsed="false">
      <c r="A1173" s="0" t="n">
        <v>1</v>
      </c>
      <c r="B1173" s="0" t="n">
        <v>68.8182</v>
      </c>
      <c r="D1173" s="18"/>
    </row>
    <row r="1174" customFormat="false" ht="15" hidden="false" customHeight="false" outlineLevel="0" collapsed="false">
      <c r="A1174" s="0" t="n">
        <v>1</v>
      </c>
      <c r="B1174" s="0" t="n">
        <v>18.2273</v>
      </c>
      <c r="D1174" s="18"/>
    </row>
    <row r="1175" customFormat="false" ht="15" hidden="false" customHeight="false" outlineLevel="0" collapsed="false">
      <c r="A1175" s="0" t="n">
        <v>1</v>
      </c>
      <c r="B1175" s="0" t="n">
        <v>18.2028</v>
      </c>
      <c r="D1175" s="18"/>
    </row>
    <row r="1176" customFormat="false" ht="15" hidden="false" customHeight="false" outlineLevel="0" collapsed="false">
      <c r="A1176" s="0" t="n">
        <v>1</v>
      </c>
      <c r="B1176" s="0" t="n">
        <v>42.8951</v>
      </c>
      <c r="D1176" s="18"/>
    </row>
    <row r="1177" customFormat="false" ht="15" hidden="false" customHeight="false" outlineLevel="0" collapsed="false">
      <c r="A1177" s="0" t="n">
        <v>1</v>
      </c>
      <c r="B1177" s="0" t="n">
        <v>114.182</v>
      </c>
      <c r="D1177" s="18"/>
    </row>
    <row r="1178" customFormat="false" ht="15" hidden="false" customHeight="false" outlineLevel="0" collapsed="false">
      <c r="A1178" s="0" t="n">
        <v>1</v>
      </c>
      <c r="B1178" s="0" t="n">
        <v>114.178</v>
      </c>
      <c r="D1178" s="18"/>
    </row>
    <row r="1179" customFormat="false" ht="15" hidden="false" customHeight="false" outlineLevel="0" collapsed="false">
      <c r="A1179" s="0" t="n">
        <v>1</v>
      </c>
      <c r="B1179" s="0" t="n">
        <v>33.1538</v>
      </c>
      <c r="D1179" s="18"/>
    </row>
    <row r="1180" customFormat="false" ht="15" hidden="false" customHeight="false" outlineLevel="0" collapsed="false">
      <c r="A1180" s="0" t="n">
        <v>1</v>
      </c>
      <c r="B1180" s="0" t="n">
        <v>33.1608</v>
      </c>
      <c r="D1180" s="18"/>
    </row>
    <row r="1181" customFormat="false" ht="15" hidden="false" customHeight="false" outlineLevel="0" collapsed="false">
      <c r="A1181" s="0" t="n">
        <v>1</v>
      </c>
      <c r="B1181" s="0" t="n">
        <v>157.822</v>
      </c>
      <c r="D1181" s="18"/>
    </row>
    <row r="1182" customFormat="false" ht="15" hidden="false" customHeight="false" outlineLevel="0" collapsed="false">
      <c r="A1182" s="0" t="n">
        <v>1</v>
      </c>
      <c r="B1182" s="0" t="n">
        <v>118.538</v>
      </c>
      <c r="D1182" s="18"/>
    </row>
    <row r="1183" customFormat="false" ht="15" hidden="false" customHeight="false" outlineLevel="0" collapsed="false">
      <c r="A1183" s="0" t="n">
        <v>1</v>
      </c>
      <c r="B1183" s="0" t="n">
        <v>118.531</v>
      </c>
      <c r="D1183" s="18"/>
    </row>
    <row r="1184" customFormat="false" ht="15" hidden="false" customHeight="false" outlineLevel="0" collapsed="false">
      <c r="A1184" s="0" t="n">
        <v>1</v>
      </c>
      <c r="B1184" s="0" t="n">
        <v>136.206</v>
      </c>
      <c r="D1184" s="18"/>
    </row>
    <row r="1185" customFormat="false" ht="15" hidden="false" customHeight="false" outlineLevel="0" collapsed="false">
      <c r="A1185" s="0" t="n">
        <v>1</v>
      </c>
      <c r="B1185" s="0" t="n">
        <v>43.5979</v>
      </c>
      <c r="D1185" s="18"/>
    </row>
    <row r="1186" customFormat="false" ht="15" hidden="false" customHeight="false" outlineLevel="0" collapsed="false">
      <c r="A1186" s="0" t="n">
        <v>1</v>
      </c>
      <c r="B1186" s="0" t="n">
        <v>144.276</v>
      </c>
      <c r="D1186" s="18"/>
    </row>
    <row r="1187" customFormat="false" ht="15" hidden="false" customHeight="false" outlineLevel="0" collapsed="false">
      <c r="A1187" s="0" t="n">
        <v>1</v>
      </c>
      <c r="B1187" s="0" t="n">
        <v>144.259</v>
      </c>
      <c r="D1187" s="18"/>
    </row>
    <row r="1188" customFormat="false" ht="15" hidden="false" customHeight="false" outlineLevel="0" collapsed="false">
      <c r="A1188" s="0" t="n">
        <v>1</v>
      </c>
      <c r="B1188" s="0" t="n">
        <v>28.1469</v>
      </c>
      <c r="D1188" s="18"/>
    </row>
    <row r="1189" customFormat="false" ht="15" hidden="false" customHeight="false" outlineLevel="0" collapsed="false">
      <c r="A1189" s="0" t="n">
        <v>1</v>
      </c>
      <c r="B1189" s="0" t="n">
        <v>119.545</v>
      </c>
      <c r="D1189" s="18"/>
    </row>
    <row r="1190" customFormat="false" ht="15" hidden="false" customHeight="false" outlineLevel="0" collapsed="false">
      <c r="A1190" s="0" t="n">
        <v>1</v>
      </c>
      <c r="B1190" s="0" t="n">
        <v>119.248</v>
      </c>
      <c r="D1190" s="18"/>
    </row>
    <row r="1191" customFormat="false" ht="15" hidden="false" customHeight="false" outlineLevel="0" collapsed="false">
      <c r="A1191" s="0" t="n">
        <v>1</v>
      </c>
      <c r="B1191" s="0" t="n">
        <v>29.8846</v>
      </c>
      <c r="D1191" s="18"/>
    </row>
    <row r="1192" customFormat="false" ht="15" hidden="false" customHeight="false" outlineLevel="0" collapsed="false">
      <c r="A1192" s="0" t="n">
        <v>1</v>
      </c>
      <c r="B1192" s="0" t="n">
        <v>29.8846</v>
      </c>
      <c r="D1192" s="18"/>
    </row>
    <row r="1193" customFormat="false" ht="15" hidden="false" customHeight="false" outlineLevel="0" collapsed="false">
      <c r="A1193" s="0" t="n">
        <v>1</v>
      </c>
      <c r="B1193" s="0" t="n">
        <v>29.8846</v>
      </c>
      <c r="D1193" s="18"/>
    </row>
    <row r="1194" customFormat="false" ht="15" hidden="false" customHeight="false" outlineLevel="0" collapsed="false">
      <c r="A1194" s="0" t="n">
        <v>1</v>
      </c>
      <c r="B1194" s="0" t="n">
        <v>29.8811</v>
      </c>
      <c r="D1194" s="18"/>
    </row>
    <row r="1195" customFormat="false" ht="15" hidden="false" customHeight="false" outlineLevel="0" collapsed="false">
      <c r="A1195" s="0" t="n">
        <v>1</v>
      </c>
      <c r="B1195" s="0" t="n">
        <v>29.8846</v>
      </c>
      <c r="D1195" s="18"/>
    </row>
    <row r="1196" customFormat="false" ht="15" hidden="false" customHeight="false" outlineLevel="0" collapsed="false">
      <c r="A1196" s="0" t="n">
        <v>1</v>
      </c>
      <c r="B1196" s="0" t="n">
        <v>121.395</v>
      </c>
      <c r="D1196" s="18"/>
    </row>
    <row r="1197" customFormat="false" ht="15" hidden="false" customHeight="false" outlineLevel="0" collapsed="false">
      <c r="A1197" s="0" t="n">
        <v>1</v>
      </c>
      <c r="B1197" s="0" t="n">
        <v>98.8077</v>
      </c>
      <c r="D1197" s="18"/>
    </row>
    <row r="1198" customFormat="false" ht="15" hidden="false" customHeight="false" outlineLevel="0" collapsed="false">
      <c r="A1198" s="0" t="n">
        <v>1</v>
      </c>
      <c r="B1198" s="0" t="n">
        <v>98.7972</v>
      </c>
      <c r="D1198" s="18"/>
    </row>
    <row r="1199" customFormat="false" ht="15" hidden="false" customHeight="false" outlineLevel="0" collapsed="false">
      <c r="A1199" s="0" t="n">
        <v>1</v>
      </c>
      <c r="B1199" s="0" t="n">
        <v>98.8077</v>
      </c>
      <c r="D1199" s="18"/>
    </row>
    <row r="1200" customFormat="false" ht="15" hidden="false" customHeight="false" outlineLevel="0" collapsed="false">
      <c r="A1200" s="0" t="n">
        <v>1</v>
      </c>
      <c r="B1200" s="0" t="n">
        <v>98.7657</v>
      </c>
      <c r="D1200" s="18"/>
    </row>
    <row r="1201" customFormat="false" ht="15" hidden="false" customHeight="false" outlineLevel="0" collapsed="false">
      <c r="A1201" s="0" t="n">
        <v>1</v>
      </c>
      <c r="B1201" s="0" t="n">
        <v>103.836</v>
      </c>
      <c r="D1201" s="18"/>
    </row>
    <row r="1202" customFormat="false" ht="15" hidden="false" customHeight="false" outlineLevel="0" collapsed="false">
      <c r="A1202" s="0" t="n">
        <v>1</v>
      </c>
      <c r="B1202" s="0" t="n">
        <v>116.93</v>
      </c>
      <c r="D1202" s="18"/>
    </row>
    <row r="1203" customFormat="false" ht="15" hidden="false" customHeight="false" outlineLevel="0" collapsed="false">
      <c r="A1203" s="0" t="n">
        <v>1</v>
      </c>
      <c r="B1203" s="0" t="n">
        <v>140.636</v>
      </c>
      <c r="D1203" s="18"/>
    </row>
    <row r="1204" customFormat="false" ht="15" hidden="false" customHeight="false" outlineLevel="0" collapsed="false">
      <c r="A1204" s="0" t="n">
        <v>1</v>
      </c>
      <c r="B1204" s="0" t="n">
        <v>140.608</v>
      </c>
      <c r="D1204" s="18"/>
    </row>
    <row r="1205" customFormat="false" ht="15" hidden="false" customHeight="false" outlineLevel="0" collapsed="false">
      <c r="A1205" s="0" t="n">
        <v>1</v>
      </c>
      <c r="B1205" s="0" t="n">
        <v>47.6923</v>
      </c>
      <c r="D1205" s="18"/>
    </row>
    <row r="1206" customFormat="false" ht="15" hidden="false" customHeight="false" outlineLevel="0" collapsed="false">
      <c r="A1206" s="0" t="n">
        <v>1</v>
      </c>
      <c r="B1206" s="0" t="n">
        <v>136.661</v>
      </c>
      <c r="D1206" s="18"/>
    </row>
    <row r="1207" customFormat="false" ht="15" hidden="false" customHeight="false" outlineLevel="0" collapsed="false">
      <c r="A1207" s="0" t="n">
        <v>1</v>
      </c>
      <c r="B1207" s="0" t="n">
        <v>127.902</v>
      </c>
      <c r="D1207" s="18"/>
    </row>
    <row r="1208" customFormat="false" ht="15" hidden="false" customHeight="false" outlineLevel="0" collapsed="false">
      <c r="A1208" s="0" t="n">
        <v>1</v>
      </c>
      <c r="B1208" s="0" t="n">
        <v>92.5559</v>
      </c>
      <c r="D1208" s="18"/>
    </row>
    <row r="1209" customFormat="false" ht="15" hidden="false" customHeight="false" outlineLevel="0" collapsed="false">
      <c r="A1209" s="0" t="n">
        <v>1</v>
      </c>
      <c r="B1209" s="0" t="n">
        <v>92.507</v>
      </c>
      <c r="D1209" s="18"/>
    </row>
    <row r="1210" customFormat="false" ht="15" hidden="false" customHeight="false" outlineLevel="0" collapsed="false">
      <c r="A1210" s="0" t="n">
        <v>1</v>
      </c>
      <c r="B1210" s="0" t="n">
        <v>92.5035</v>
      </c>
      <c r="D1210" s="18"/>
    </row>
    <row r="1211" customFormat="false" ht="15" hidden="false" customHeight="false" outlineLevel="0" collapsed="false">
      <c r="A1211" s="0" t="n">
        <v>1</v>
      </c>
      <c r="B1211" s="0" t="n">
        <v>92.5</v>
      </c>
      <c r="D1211" s="18"/>
    </row>
    <row r="1212" customFormat="false" ht="15" hidden="false" customHeight="false" outlineLevel="0" collapsed="false">
      <c r="A1212" s="0" t="n">
        <v>1</v>
      </c>
      <c r="B1212" s="0" t="n">
        <v>172.549</v>
      </c>
      <c r="D1212" s="18"/>
    </row>
    <row r="1213" customFormat="false" ht="15" hidden="false" customHeight="false" outlineLevel="0" collapsed="false">
      <c r="A1213" s="0" t="n">
        <v>1</v>
      </c>
      <c r="B1213" s="0" t="n">
        <v>169.458</v>
      </c>
      <c r="D1213" s="18"/>
    </row>
    <row r="1214" customFormat="false" ht="15" hidden="false" customHeight="false" outlineLevel="0" collapsed="false">
      <c r="A1214" s="0" t="n">
        <v>1</v>
      </c>
      <c r="B1214" s="0" t="n">
        <v>169.458</v>
      </c>
      <c r="D1214" s="18"/>
    </row>
    <row r="1215" customFormat="false" ht="15" hidden="false" customHeight="false" outlineLevel="0" collapsed="false">
      <c r="A1215" s="0" t="n">
        <v>1</v>
      </c>
      <c r="B1215" s="0" t="n">
        <v>60.6399</v>
      </c>
      <c r="D1215" s="18"/>
    </row>
    <row r="1216" customFormat="false" ht="15" hidden="false" customHeight="false" outlineLevel="0" collapsed="false">
      <c r="A1216" s="0" t="n">
        <v>1</v>
      </c>
      <c r="B1216" s="0" t="n">
        <v>120.245</v>
      </c>
      <c r="D1216" s="18"/>
    </row>
    <row r="1217" customFormat="false" ht="15" hidden="false" customHeight="false" outlineLevel="0" collapsed="false">
      <c r="A1217" s="0" t="n">
        <v>1</v>
      </c>
      <c r="B1217" s="0" t="n">
        <v>37.5385</v>
      </c>
      <c r="D1217" s="18"/>
    </row>
    <row r="1218" customFormat="false" ht="15" hidden="false" customHeight="false" outlineLevel="0" collapsed="false">
      <c r="A1218" s="0" t="n">
        <v>1</v>
      </c>
      <c r="B1218" s="0" t="n">
        <v>37.528</v>
      </c>
      <c r="D1218" s="18"/>
    </row>
    <row r="1219" customFormat="false" ht="15" hidden="false" customHeight="false" outlineLevel="0" collapsed="false">
      <c r="A1219" s="0" t="n">
        <v>1</v>
      </c>
      <c r="B1219" s="0" t="n">
        <v>175.056</v>
      </c>
      <c r="D1219" s="18"/>
    </row>
    <row r="1220" customFormat="false" ht="15" hidden="false" customHeight="false" outlineLevel="0" collapsed="false">
      <c r="A1220" s="0" t="n">
        <v>1</v>
      </c>
      <c r="B1220" s="0" t="n">
        <v>39.9161</v>
      </c>
      <c r="D1220" s="18"/>
    </row>
    <row r="1221" customFormat="false" ht="15" hidden="false" customHeight="false" outlineLevel="0" collapsed="false">
      <c r="A1221" s="0" t="n">
        <v>1</v>
      </c>
      <c r="B1221" s="0" t="n">
        <v>139.381</v>
      </c>
      <c r="D1221" s="18"/>
    </row>
    <row r="1222" customFormat="false" ht="15" hidden="false" customHeight="false" outlineLevel="0" collapsed="false">
      <c r="A1222" s="0" t="n">
        <v>1</v>
      </c>
      <c r="B1222" s="0" t="n">
        <v>139.381</v>
      </c>
      <c r="D1222" s="18"/>
    </row>
    <row r="1223" customFormat="false" ht="15" hidden="false" customHeight="false" outlineLevel="0" collapsed="false">
      <c r="A1223" s="0" t="n">
        <v>1</v>
      </c>
      <c r="B1223" s="0" t="n">
        <v>139.29</v>
      </c>
      <c r="D1223" s="18"/>
    </row>
    <row r="1224" customFormat="false" ht="15" hidden="false" customHeight="false" outlineLevel="0" collapsed="false">
      <c r="A1224" s="0" t="n">
        <v>1</v>
      </c>
      <c r="B1224" s="0" t="n">
        <v>139.273</v>
      </c>
      <c r="D1224" s="18"/>
    </row>
    <row r="1225" customFormat="false" ht="15" hidden="false" customHeight="false" outlineLevel="0" collapsed="false">
      <c r="A1225" s="0" t="n">
        <v>1</v>
      </c>
      <c r="B1225" s="0" t="n">
        <v>57.2972</v>
      </c>
      <c r="D1225" s="18"/>
    </row>
    <row r="1226" customFormat="false" ht="15" hidden="false" customHeight="false" outlineLevel="0" collapsed="false">
      <c r="A1226" s="0" t="n">
        <v>1</v>
      </c>
      <c r="B1226" s="0" t="n">
        <v>57.2972</v>
      </c>
      <c r="D1226" s="18"/>
    </row>
    <row r="1227" customFormat="false" ht="15" hidden="false" customHeight="false" outlineLevel="0" collapsed="false">
      <c r="A1227" s="0" t="n">
        <v>1</v>
      </c>
      <c r="B1227" s="0" t="n">
        <v>57.2972</v>
      </c>
      <c r="D1227" s="18"/>
    </row>
    <row r="1228" customFormat="false" ht="15" hidden="false" customHeight="false" outlineLevel="0" collapsed="false">
      <c r="A1228" s="0" t="n">
        <v>1</v>
      </c>
      <c r="B1228" s="0" t="n">
        <v>57.2972</v>
      </c>
      <c r="D1228" s="18"/>
    </row>
    <row r="1229" customFormat="false" ht="15" hidden="false" customHeight="false" outlineLevel="0" collapsed="false">
      <c r="A1229" s="0" t="n">
        <v>1</v>
      </c>
      <c r="B1229" s="0" t="n">
        <v>76.6818</v>
      </c>
      <c r="D1229" s="18"/>
    </row>
    <row r="1230" customFormat="false" ht="15" hidden="false" customHeight="false" outlineLevel="0" collapsed="false">
      <c r="A1230" s="0" t="n">
        <v>1</v>
      </c>
      <c r="B1230" s="0" t="n">
        <v>76.6818</v>
      </c>
      <c r="D1230" s="18"/>
    </row>
    <row r="1231" customFormat="false" ht="15" hidden="false" customHeight="false" outlineLevel="0" collapsed="false">
      <c r="A1231" s="0" t="n">
        <v>1</v>
      </c>
      <c r="B1231" s="0" t="n">
        <v>62.7028</v>
      </c>
      <c r="D1231" s="18"/>
    </row>
    <row r="1232" customFormat="false" ht="15" hidden="false" customHeight="false" outlineLevel="0" collapsed="false">
      <c r="A1232" s="0" t="n">
        <v>1</v>
      </c>
      <c r="B1232" s="0" t="n">
        <v>121.843</v>
      </c>
      <c r="D1232" s="18"/>
    </row>
    <row r="1233" customFormat="false" ht="15" hidden="false" customHeight="false" outlineLevel="0" collapsed="false">
      <c r="A1233" s="0" t="n">
        <v>1</v>
      </c>
      <c r="B1233" s="0" t="n">
        <v>121.853</v>
      </c>
      <c r="D1233" s="18"/>
    </row>
    <row r="1234" customFormat="false" ht="15" hidden="false" customHeight="false" outlineLevel="0" collapsed="false">
      <c r="A1234" s="0" t="n">
        <v>1</v>
      </c>
      <c r="B1234" s="0" t="n">
        <v>121.857</v>
      </c>
      <c r="D1234" s="18"/>
    </row>
    <row r="1235" customFormat="false" ht="15" hidden="false" customHeight="false" outlineLevel="0" collapsed="false">
      <c r="A1235" s="0" t="n">
        <v>1</v>
      </c>
      <c r="B1235" s="0" t="n">
        <v>121.766</v>
      </c>
      <c r="D1235" s="18"/>
    </row>
    <row r="1236" customFormat="false" ht="15" hidden="false" customHeight="false" outlineLevel="0" collapsed="false">
      <c r="A1236" s="0" t="n">
        <v>1</v>
      </c>
      <c r="B1236" s="0" t="n">
        <v>49.2273</v>
      </c>
      <c r="D1236" s="18"/>
    </row>
    <row r="1237" customFormat="false" ht="15" hidden="false" customHeight="false" outlineLevel="0" collapsed="false">
      <c r="A1237" s="0" t="n">
        <v>1</v>
      </c>
      <c r="B1237" s="0" t="n">
        <v>71.0909</v>
      </c>
      <c r="D1237" s="18"/>
    </row>
    <row r="1238" customFormat="false" ht="15" hidden="false" customHeight="false" outlineLevel="0" collapsed="false">
      <c r="A1238" s="0" t="n">
        <v>1</v>
      </c>
      <c r="B1238" s="0" t="n">
        <v>33.9441</v>
      </c>
      <c r="D1238" s="18"/>
    </row>
    <row r="1239" customFormat="false" ht="15" hidden="false" customHeight="false" outlineLevel="0" collapsed="false">
      <c r="A1239" s="0" t="n">
        <v>1</v>
      </c>
      <c r="B1239" s="0" t="n">
        <v>12.3007</v>
      </c>
      <c r="D1239" s="18"/>
    </row>
    <row r="1240" customFormat="false" ht="15" hidden="false" customHeight="false" outlineLevel="0" collapsed="false">
      <c r="A1240" s="0" t="n">
        <v>1</v>
      </c>
      <c r="B1240" s="0" t="n">
        <v>109.129</v>
      </c>
      <c r="D1240" s="18"/>
    </row>
    <row r="1241" customFormat="false" ht="15" hidden="false" customHeight="false" outlineLevel="0" collapsed="false">
      <c r="A1241" s="0" t="n">
        <v>1</v>
      </c>
      <c r="B1241" s="0" t="n">
        <v>109.126</v>
      </c>
      <c r="D1241" s="18"/>
    </row>
    <row r="1242" customFormat="false" ht="15" hidden="false" customHeight="false" outlineLevel="0" collapsed="false">
      <c r="A1242" s="0" t="n">
        <v>1</v>
      </c>
      <c r="B1242" s="0" t="n">
        <v>126.315</v>
      </c>
      <c r="D1242" s="18"/>
    </row>
    <row r="1243" customFormat="false" ht="15" hidden="false" customHeight="false" outlineLevel="0" collapsed="false">
      <c r="A1243" s="0" t="n">
        <v>1</v>
      </c>
      <c r="B1243" s="0" t="n">
        <v>90.9615</v>
      </c>
      <c r="D1243" s="18"/>
    </row>
    <row r="1244" customFormat="false" ht="15" hidden="false" customHeight="false" outlineLevel="0" collapsed="false">
      <c r="A1244" s="0" t="n">
        <v>1</v>
      </c>
      <c r="B1244" s="0" t="n">
        <v>60.9545</v>
      </c>
      <c r="D1244" s="18"/>
    </row>
    <row r="1245" customFormat="false" ht="15" hidden="false" customHeight="false" outlineLevel="0" collapsed="false">
      <c r="A1245" s="0" t="n">
        <v>1</v>
      </c>
      <c r="B1245" s="0" t="n">
        <v>22.1294</v>
      </c>
      <c r="D1245" s="18"/>
    </row>
    <row r="1246" customFormat="false" ht="15" hidden="false" customHeight="false" outlineLevel="0" collapsed="false">
      <c r="A1246" s="0" t="n">
        <v>1</v>
      </c>
      <c r="B1246" s="0" t="n">
        <v>22.1364</v>
      </c>
      <c r="D1246" s="18"/>
    </row>
    <row r="1247" customFormat="false" ht="15" hidden="false" customHeight="false" outlineLevel="0" collapsed="false">
      <c r="A1247" s="0" t="n">
        <v>1</v>
      </c>
      <c r="B1247" s="0" t="n">
        <v>22.1399</v>
      </c>
      <c r="D1247" s="18"/>
    </row>
    <row r="1248" customFormat="false" ht="15" hidden="false" customHeight="false" outlineLevel="0" collapsed="false">
      <c r="A1248" s="0" t="n">
        <v>1</v>
      </c>
      <c r="B1248" s="0" t="n">
        <v>22.1364</v>
      </c>
      <c r="D1248" s="18"/>
    </row>
    <row r="1249" customFormat="false" ht="15" hidden="false" customHeight="false" outlineLevel="0" collapsed="false">
      <c r="A1249" s="0" t="n">
        <v>1</v>
      </c>
      <c r="B1249" s="0" t="n">
        <v>22.1014</v>
      </c>
      <c r="D1249" s="18"/>
    </row>
    <row r="1250" customFormat="false" ht="15" hidden="false" customHeight="false" outlineLevel="0" collapsed="false">
      <c r="A1250" s="0" t="n">
        <v>1</v>
      </c>
      <c r="B1250" s="0" t="n">
        <v>22.1014</v>
      </c>
      <c r="D1250" s="18"/>
    </row>
    <row r="1251" customFormat="false" ht="15" hidden="false" customHeight="false" outlineLevel="0" collapsed="false">
      <c r="A1251" s="0" t="n">
        <v>1</v>
      </c>
      <c r="B1251" s="0" t="n">
        <v>21.521</v>
      </c>
      <c r="D1251" s="18"/>
    </row>
    <row r="1252" customFormat="false" ht="15" hidden="false" customHeight="false" outlineLevel="0" collapsed="false">
      <c r="A1252" s="0" t="n">
        <v>1</v>
      </c>
      <c r="B1252" s="0" t="n">
        <v>38.3881</v>
      </c>
      <c r="D1252" s="18"/>
    </row>
    <row r="1253" customFormat="false" ht="15" hidden="false" customHeight="false" outlineLevel="0" collapsed="false">
      <c r="A1253" s="0" t="n">
        <v>1</v>
      </c>
      <c r="B1253" s="0" t="n">
        <v>103.056</v>
      </c>
      <c r="D1253" s="18"/>
    </row>
    <row r="1254" customFormat="false" ht="15" hidden="false" customHeight="false" outlineLevel="0" collapsed="false">
      <c r="A1254" s="0" t="n">
        <v>1</v>
      </c>
      <c r="B1254" s="0" t="n">
        <v>103.052</v>
      </c>
      <c r="D1254" s="18"/>
    </row>
    <row r="1255" customFormat="false" ht="15" hidden="false" customHeight="false" outlineLevel="0" collapsed="false">
      <c r="A1255" s="0" t="n">
        <v>1</v>
      </c>
      <c r="B1255" s="0" t="n">
        <v>214.262</v>
      </c>
      <c r="D1255" s="18"/>
    </row>
    <row r="1256" customFormat="false" ht="15" hidden="false" customHeight="false" outlineLevel="0" collapsed="false">
      <c r="A1256" s="0" t="n">
        <v>1</v>
      </c>
      <c r="B1256" s="0" t="n">
        <v>214.227</v>
      </c>
      <c r="D1256" s="18"/>
    </row>
    <row r="1257" customFormat="false" ht="15" hidden="false" customHeight="false" outlineLevel="0" collapsed="false">
      <c r="A1257" s="0" t="n">
        <v>1</v>
      </c>
      <c r="B1257" s="0" t="n">
        <v>126.654</v>
      </c>
      <c r="D1257" s="18"/>
    </row>
    <row r="1258" customFormat="false" ht="15" hidden="false" customHeight="false" outlineLevel="0" collapsed="false">
      <c r="A1258" s="0" t="n">
        <v>1</v>
      </c>
      <c r="B1258" s="0" t="n">
        <v>84.1259</v>
      </c>
      <c r="D1258" s="18"/>
    </row>
    <row r="1259" customFormat="false" ht="15" hidden="false" customHeight="false" outlineLevel="0" collapsed="false">
      <c r="A1259" s="0" t="n">
        <v>1</v>
      </c>
      <c r="B1259" s="0" t="n">
        <v>84.1294</v>
      </c>
      <c r="D1259" s="18"/>
    </row>
    <row r="1260" customFormat="false" ht="15" hidden="false" customHeight="false" outlineLevel="0" collapsed="false">
      <c r="A1260" s="0" t="n">
        <v>1</v>
      </c>
      <c r="B1260" s="0" t="n">
        <v>130.182</v>
      </c>
      <c r="D1260" s="18"/>
    </row>
    <row r="1261" customFormat="false" ht="15" hidden="false" customHeight="false" outlineLevel="0" collapsed="false">
      <c r="A1261" s="0" t="n">
        <v>1</v>
      </c>
      <c r="B1261" s="0" t="n">
        <v>129.346</v>
      </c>
      <c r="D1261" s="18"/>
    </row>
    <row r="1262" customFormat="false" ht="15" hidden="false" customHeight="false" outlineLevel="0" collapsed="false">
      <c r="A1262" s="0" t="n">
        <v>1</v>
      </c>
      <c r="B1262" s="0" t="n">
        <v>129.318</v>
      </c>
      <c r="D1262" s="18"/>
    </row>
    <row r="1263" customFormat="false" ht="15" hidden="false" customHeight="false" outlineLevel="0" collapsed="false">
      <c r="A1263" s="0" t="n">
        <v>1</v>
      </c>
      <c r="B1263" s="0" t="n">
        <v>13.0664</v>
      </c>
      <c r="D1263" s="18"/>
    </row>
    <row r="1264" customFormat="false" ht="15" hidden="false" customHeight="false" outlineLevel="0" collapsed="false">
      <c r="A1264" s="0" t="n">
        <v>1</v>
      </c>
      <c r="B1264" s="0" t="n">
        <v>13.0664</v>
      </c>
      <c r="D1264" s="18"/>
    </row>
    <row r="1265" customFormat="false" ht="15" hidden="false" customHeight="false" outlineLevel="0" collapsed="false">
      <c r="A1265" s="0" t="n">
        <v>1</v>
      </c>
      <c r="B1265" s="0" t="n">
        <v>115.549</v>
      </c>
      <c r="D1265" s="18"/>
    </row>
    <row r="1266" customFormat="false" ht="15" hidden="false" customHeight="false" outlineLevel="0" collapsed="false">
      <c r="A1266" s="0" t="n">
        <v>1</v>
      </c>
      <c r="B1266" s="0" t="n">
        <v>127.185</v>
      </c>
      <c r="D1266" s="18"/>
    </row>
    <row r="1267" customFormat="false" ht="15" hidden="false" customHeight="false" outlineLevel="0" collapsed="false">
      <c r="A1267" s="0" t="n">
        <v>1</v>
      </c>
      <c r="B1267" s="0" t="n">
        <v>127.154</v>
      </c>
      <c r="D1267" s="18"/>
    </row>
    <row r="1268" customFormat="false" ht="15" hidden="false" customHeight="false" outlineLevel="0" collapsed="false">
      <c r="A1268" s="0" t="n">
        <v>1</v>
      </c>
      <c r="B1268" s="0" t="n">
        <v>127.182</v>
      </c>
      <c r="D1268" s="18"/>
    </row>
    <row r="1269" customFormat="false" ht="15" hidden="false" customHeight="false" outlineLevel="0" collapsed="false">
      <c r="A1269" s="0" t="n">
        <v>1</v>
      </c>
      <c r="B1269" s="0" t="n">
        <v>127.182</v>
      </c>
      <c r="D1269" s="18"/>
    </row>
    <row r="1270" customFormat="false" ht="15" hidden="false" customHeight="false" outlineLevel="0" collapsed="false">
      <c r="A1270" s="0" t="n">
        <v>1</v>
      </c>
      <c r="B1270" s="0" t="n">
        <v>71.2797</v>
      </c>
      <c r="D1270" s="18"/>
    </row>
    <row r="1271" customFormat="false" ht="15" hidden="false" customHeight="false" outlineLevel="0" collapsed="false">
      <c r="A1271" s="0" t="n">
        <v>1</v>
      </c>
      <c r="B1271" s="0" t="n">
        <v>140.57</v>
      </c>
      <c r="D1271" s="18"/>
    </row>
    <row r="1272" customFormat="false" ht="15" hidden="false" customHeight="false" outlineLevel="0" collapsed="false">
      <c r="A1272" s="0" t="n">
        <v>1</v>
      </c>
      <c r="B1272" s="0" t="n">
        <v>55.6469</v>
      </c>
      <c r="D1272" s="18"/>
    </row>
    <row r="1273" customFormat="false" ht="15" hidden="false" customHeight="false" outlineLevel="0" collapsed="false">
      <c r="A1273" s="0" t="n">
        <v>1</v>
      </c>
      <c r="B1273" s="0" t="n">
        <v>143.748</v>
      </c>
      <c r="D1273" s="18"/>
    </row>
    <row r="1274" customFormat="false" ht="15" hidden="false" customHeight="false" outlineLevel="0" collapsed="false">
      <c r="A1274" s="0" t="n">
        <v>1</v>
      </c>
      <c r="B1274" s="0" t="n">
        <v>60.7028</v>
      </c>
      <c r="D1274" s="18"/>
    </row>
    <row r="1275" customFormat="false" ht="15" hidden="false" customHeight="false" outlineLevel="0" collapsed="false">
      <c r="A1275" s="0" t="n">
        <v>1</v>
      </c>
      <c r="B1275" s="0" t="n">
        <v>60.6888</v>
      </c>
      <c r="D1275" s="18"/>
    </row>
    <row r="1276" customFormat="false" ht="15" hidden="false" customHeight="false" outlineLevel="0" collapsed="false">
      <c r="A1276" s="0" t="n">
        <v>1</v>
      </c>
      <c r="B1276" s="0" t="n">
        <v>79.5804</v>
      </c>
      <c r="D1276" s="18"/>
    </row>
    <row r="1277" customFormat="false" ht="15" hidden="false" customHeight="false" outlineLevel="0" collapsed="false">
      <c r="A1277" s="0" t="n">
        <v>1</v>
      </c>
      <c r="B1277" s="0" t="n">
        <v>52.5909</v>
      </c>
      <c r="D1277" s="18"/>
    </row>
    <row r="1278" customFormat="false" ht="15" hidden="false" customHeight="false" outlineLevel="0" collapsed="false">
      <c r="A1278" s="0" t="n">
        <v>1</v>
      </c>
      <c r="B1278" s="0" t="n">
        <v>123.031</v>
      </c>
      <c r="D1278" s="18"/>
    </row>
    <row r="1279" customFormat="false" ht="15" hidden="false" customHeight="false" outlineLevel="0" collapsed="false">
      <c r="A1279" s="0" t="n">
        <v>1</v>
      </c>
      <c r="B1279" s="0" t="n">
        <v>147.531</v>
      </c>
      <c r="D1279" s="18"/>
    </row>
    <row r="1280" customFormat="false" ht="15" hidden="false" customHeight="false" outlineLevel="0" collapsed="false">
      <c r="A1280" s="0" t="n">
        <v>1</v>
      </c>
      <c r="B1280" s="0" t="n">
        <v>147.343</v>
      </c>
      <c r="D1280" s="18"/>
    </row>
    <row r="1281" customFormat="false" ht="15" hidden="false" customHeight="false" outlineLevel="0" collapsed="false">
      <c r="A1281" s="0" t="n">
        <v>1</v>
      </c>
      <c r="B1281" s="0" t="n">
        <v>105.815</v>
      </c>
      <c r="D1281" s="18"/>
    </row>
    <row r="1282" customFormat="false" ht="15" hidden="false" customHeight="false" outlineLevel="0" collapsed="false">
      <c r="A1282" s="0" t="n">
        <v>1</v>
      </c>
      <c r="B1282" s="0" t="n">
        <v>105.79</v>
      </c>
      <c r="D1282" s="18"/>
    </row>
    <row r="1283" customFormat="false" ht="15" hidden="false" customHeight="false" outlineLevel="0" collapsed="false">
      <c r="A1283" s="0" t="n">
        <v>1</v>
      </c>
      <c r="B1283" s="0" t="n">
        <v>84.8531</v>
      </c>
      <c r="D1283" s="18"/>
    </row>
    <row r="1284" customFormat="false" ht="15" hidden="false" customHeight="false" outlineLevel="0" collapsed="false">
      <c r="A1284" s="0" t="n">
        <v>1</v>
      </c>
      <c r="B1284" s="0" t="n">
        <v>102.699</v>
      </c>
      <c r="D1284" s="18"/>
    </row>
    <row r="1285" customFormat="false" ht="15" hidden="false" customHeight="false" outlineLevel="0" collapsed="false">
      <c r="A1285" s="0" t="n">
        <v>1</v>
      </c>
      <c r="B1285" s="0" t="n">
        <v>130.643</v>
      </c>
      <c r="D1285" s="18"/>
    </row>
    <row r="1286" customFormat="false" ht="15" hidden="false" customHeight="false" outlineLevel="0" collapsed="false">
      <c r="A1286" s="0" t="n">
        <v>1</v>
      </c>
      <c r="B1286" s="0" t="n">
        <v>159.794</v>
      </c>
      <c r="D1286" s="18"/>
    </row>
    <row r="1287" customFormat="false" ht="15" hidden="false" customHeight="false" outlineLevel="0" collapsed="false">
      <c r="A1287" s="0" t="n">
        <v>1</v>
      </c>
      <c r="B1287" s="0" t="n">
        <v>159.787</v>
      </c>
      <c r="D1287" s="18"/>
    </row>
    <row r="1288" customFormat="false" ht="15" hidden="false" customHeight="false" outlineLevel="0" collapsed="false">
      <c r="A1288" s="0" t="n">
        <v>1</v>
      </c>
      <c r="B1288" s="0" t="n">
        <v>34.3112</v>
      </c>
      <c r="D1288" s="18"/>
    </row>
    <row r="1289" customFormat="false" ht="15" hidden="false" customHeight="false" outlineLevel="0" collapsed="false">
      <c r="A1289" s="0" t="n">
        <v>1</v>
      </c>
      <c r="B1289" s="0" t="n">
        <v>34.2972</v>
      </c>
      <c r="D1289" s="18"/>
    </row>
    <row r="1290" customFormat="false" ht="15" hidden="false" customHeight="false" outlineLevel="0" collapsed="false">
      <c r="A1290" s="0" t="n">
        <v>1</v>
      </c>
      <c r="B1290" s="0" t="n">
        <v>107.42</v>
      </c>
      <c r="D1290" s="18"/>
    </row>
    <row r="1291" customFormat="false" ht="15" hidden="false" customHeight="false" outlineLevel="0" collapsed="false">
      <c r="A1291" s="0" t="n">
        <v>1</v>
      </c>
      <c r="B1291" s="0" t="n">
        <v>123.077</v>
      </c>
      <c r="D1291" s="18"/>
    </row>
    <row r="1292" customFormat="false" ht="15" hidden="false" customHeight="false" outlineLevel="0" collapsed="false">
      <c r="A1292" s="0" t="n">
        <v>1</v>
      </c>
      <c r="B1292" s="0" t="n">
        <v>128.745</v>
      </c>
      <c r="D1292" s="18"/>
    </row>
    <row r="1293" customFormat="false" ht="15" hidden="false" customHeight="false" outlineLevel="0" collapsed="false">
      <c r="A1293" s="0" t="n">
        <v>1</v>
      </c>
      <c r="B1293" s="0" t="n">
        <v>125.273</v>
      </c>
      <c r="D1293" s="18"/>
    </row>
    <row r="1294" customFormat="false" ht="15" hidden="false" customHeight="false" outlineLevel="0" collapsed="false">
      <c r="A1294" s="0" t="n">
        <v>1</v>
      </c>
      <c r="B1294" s="0" t="n">
        <v>104.469</v>
      </c>
      <c r="D1294" s="18"/>
    </row>
    <row r="1295" customFormat="false" ht="15" hidden="false" customHeight="false" outlineLevel="0" collapsed="false">
      <c r="A1295" s="0" t="n">
        <v>1</v>
      </c>
      <c r="B1295" s="0" t="n">
        <v>104.458</v>
      </c>
      <c r="D1295" s="18"/>
    </row>
    <row r="1296" customFormat="false" ht="15" hidden="false" customHeight="false" outlineLevel="0" collapsed="false">
      <c r="A1296" s="0" t="n">
        <v>1</v>
      </c>
      <c r="B1296" s="0" t="n">
        <v>104.462</v>
      </c>
      <c r="D1296" s="18"/>
    </row>
    <row r="1297" customFormat="false" ht="15" hidden="false" customHeight="false" outlineLevel="0" collapsed="false">
      <c r="A1297" s="0" t="n">
        <v>1</v>
      </c>
      <c r="B1297" s="0" t="n">
        <v>110.178</v>
      </c>
      <c r="D1297" s="18"/>
    </row>
    <row r="1298" customFormat="false" ht="15" hidden="false" customHeight="false" outlineLevel="0" collapsed="false">
      <c r="A1298" s="0" t="n">
        <v>1</v>
      </c>
      <c r="B1298" s="0" t="n">
        <v>120.367</v>
      </c>
      <c r="D1298" s="18"/>
    </row>
    <row r="1299" customFormat="false" ht="15" hidden="false" customHeight="false" outlineLevel="0" collapsed="false">
      <c r="A1299" s="0" t="n">
        <v>1</v>
      </c>
      <c r="B1299" s="0" t="n">
        <v>142.154</v>
      </c>
      <c r="D1299" s="18"/>
    </row>
    <row r="1300" customFormat="false" ht="15" hidden="false" customHeight="false" outlineLevel="0" collapsed="false">
      <c r="A1300" s="0" t="n">
        <v>1</v>
      </c>
      <c r="B1300" s="0" t="n">
        <v>142.091</v>
      </c>
      <c r="D1300" s="18"/>
    </row>
    <row r="1301" customFormat="false" ht="15" hidden="false" customHeight="false" outlineLevel="0" collapsed="false">
      <c r="A1301" s="0" t="n">
        <v>1</v>
      </c>
      <c r="B1301" s="0" t="n">
        <v>142.122</v>
      </c>
      <c r="D1301" s="18"/>
    </row>
    <row r="1302" customFormat="false" ht="15" hidden="false" customHeight="false" outlineLevel="0" collapsed="false">
      <c r="A1302" s="0" t="n">
        <v>1</v>
      </c>
      <c r="B1302" s="0" t="n">
        <v>106.133</v>
      </c>
      <c r="D1302" s="18"/>
    </row>
    <row r="1303" customFormat="false" ht="15" hidden="false" customHeight="false" outlineLevel="0" collapsed="false">
      <c r="A1303" s="0" t="n">
        <v>1</v>
      </c>
      <c r="B1303" s="0" t="n">
        <v>106.133</v>
      </c>
      <c r="D1303" s="18"/>
    </row>
    <row r="1304" customFormat="false" ht="15" hidden="false" customHeight="false" outlineLevel="0" collapsed="false">
      <c r="A1304" s="0" t="n">
        <v>1</v>
      </c>
      <c r="B1304" s="0" t="n">
        <v>135.143</v>
      </c>
      <c r="D1304" s="18"/>
    </row>
    <row r="1305" customFormat="false" ht="15" hidden="false" customHeight="false" outlineLevel="0" collapsed="false">
      <c r="A1305" s="0" t="n">
        <v>1</v>
      </c>
      <c r="B1305" s="0" t="n">
        <v>135.143</v>
      </c>
      <c r="D1305" s="18"/>
    </row>
    <row r="1306" customFormat="false" ht="15" hidden="false" customHeight="false" outlineLevel="0" collapsed="false">
      <c r="A1306" s="0" t="n">
        <v>1</v>
      </c>
      <c r="B1306" s="0" t="n">
        <v>153.087</v>
      </c>
      <c r="D1306" s="18"/>
    </row>
    <row r="1307" customFormat="false" ht="15" hidden="false" customHeight="false" outlineLevel="0" collapsed="false">
      <c r="A1307" s="0" t="n">
        <v>1</v>
      </c>
      <c r="B1307" s="0" t="n">
        <v>45.0559</v>
      </c>
      <c r="D1307" s="18"/>
    </row>
    <row r="1308" customFormat="false" ht="15" hidden="false" customHeight="false" outlineLevel="0" collapsed="false">
      <c r="A1308" s="0" t="n">
        <v>1</v>
      </c>
      <c r="B1308" s="0" t="n">
        <v>45.0524</v>
      </c>
      <c r="D1308" s="18"/>
    </row>
    <row r="1309" customFormat="false" ht="15" hidden="false" customHeight="false" outlineLevel="0" collapsed="false">
      <c r="A1309" s="0" t="n">
        <v>1</v>
      </c>
      <c r="B1309" s="0" t="n">
        <v>120.675</v>
      </c>
      <c r="D1309" s="18"/>
    </row>
    <row r="1310" customFormat="false" ht="15" hidden="false" customHeight="false" outlineLevel="0" collapsed="false">
      <c r="A1310" s="0" t="n">
        <v>1</v>
      </c>
      <c r="B1310" s="0" t="n">
        <v>54.1434</v>
      </c>
      <c r="D1310" s="18"/>
    </row>
    <row r="1311" customFormat="false" ht="15" hidden="false" customHeight="false" outlineLevel="0" collapsed="false">
      <c r="A1311" s="0" t="n">
        <v>1</v>
      </c>
      <c r="B1311" s="0" t="n">
        <v>54.2063</v>
      </c>
      <c r="D1311" s="18"/>
    </row>
    <row r="1312" customFormat="false" ht="15" hidden="false" customHeight="false" outlineLevel="0" collapsed="false">
      <c r="A1312" s="0" t="n">
        <v>1</v>
      </c>
      <c r="B1312" s="0" t="n">
        <v>235.524</v>
      </c>
      <c r="D1312" s="18"/>
    </row>
    <row r="1313" customFormat="false" ht="15" hidden="false" customHeight="false" outlineLevel="0" collapsed="false">
      <c r="A1313" s="0" t="n">
        <v>1</v>
      </c>
      <c r="B1313" s="0" t="n">
        <v>59.8462</v>
      </c>
      <c r="D1313" s="18"/>
    </row>
    <row r="1314" customFormat="false" ht="15" hidden="false" customHeight="false" outlineLevel="0" collapsed="false">
      <c r="A1314" s="0" t="n">
        <v>1</v>
      </c>
      <c r="B1314" s="0" t="n">
        <v>151.622</v>
      </c>
      <c r="D1314" s="18"/>
    </row>
    <row r="1315" customFormat="false" ht="15" hidden="false" customHeight="false" outlineLevel="0" collapsed="false">
      <c r="A1315" s="0" t="n">
        <v>1</v>
      </c>
      <c r="B1315" s="0" t="n">
        <v>151.587</v>
      </c>
      <c r="D1315" s="18"/>
    </row>
    <row r="1316" customFormat="false" ht="15" hidden="false" customHeight="false" outlineLevel="0" collapsed="false">
      <c r="A1316" s="0" t="n">
        <v>1</v>
      </c>
      <c r="B1316" s="0" t="n">
        <v>72.2587</v>
      </c>
      <c r="D1316" s="18"/>
    </row>
    <row r="1317" customFormat="false" ht="15" hidden="false" customHeight="false" outlineLevel="0" collapsed="false">
      <c r="A1317" s="0" t="n">
        <v>1</v>
      </c>
      <c r="B1317" s="0" t="n">
        <v>35.2727</v>
      </c>
      <c r="D1317" s="18"/>
    </row>
    <row r="1318" customFormat="false" ht="15" hidden="false" customHeight="false" outlineLevel="0" collapsed="false">
      <c r="A1318" s="0" t="n">
        <v>1</v>
      </c>
      <c r="B1318" s="0" t="n">
        <v>24.3182</v>
      </c>
      <c r="D1318" s="18"/>
    </row>
    <row r="1319" customFormat="false" ht="15" hidden="false" customHeight="false" outlineLevel="0" collapsed="false">
      <c r="A1319" s="0" t="n">
        <v>1</v>
      </c>
      <c r="B1319" s="0" t="n">
        <v>65.4371</v>
      </c>
      <c r="D1319" s="18"/>
    </row>
    <row r="1320" customFormat="false" ht="15" hidden="false" customHeight="false" outlineLevel="0" collapsed="false">
      <c r="A1320" s="0" t="n">
        <v>1</v>
      </c>
      <c r="B1320" s="0" t="n">
        <v>125.15</v>
      </c>
      <c r="D1320" s="18"/>
    </row>
    <row r="1321" customFormat="false" ht="15" hidden="false" customHeight="false" outlineLevel="0" collapsed="false">
      <c r="A1321" s="0" t="n">
        <v>1</v>
      </c>
      <c r="B1321" s="0" t="n">
        <v>125.157</v>
      </c>
      <c r="D1321" s="18"/>
    </row>
    <row r="1322" customFormat="false" ht="15" hidden="false" customHeight="false" outlineLevel="0" collapsed="false">
      <c r="A1322" s="0" t="n">
        <v>1</v>
      </c>
      <c r="B1322" s="0" t="n">
        <v>116.203</v>
      </c>
      <c r="D1322" s="18"/>
    </row>
    <row r="1323" customFormat="false" ht="15" hidden="false" customHeight="false" outlineLevel="0" collapsed="false">
      <c r="A1323" s="0" t="n">
        <v>1</v>
      </c>
      <c r="B1323" s="0" t="n">
        <v>120.745</v>
      </c>
      <c r="D1323" s="18"/>
    </row>
    <row r="1324" customFormat="false" ht="15" hidden="false" customHeight="false" outlineLevel="0" collapsed="false">
      <c r="A1324" s="0" t="n">
        <v>1</v>
      </c>
      <c r="B1324" s="0" t="n">
        <v>120.899</v>
      </c>
      <c r="D1324" s="18"/>
    </row>
    <row r="1325" customFormat="false" ht="15" hidden="false" customHeight="false" outlineLevel="0" collapsed="false">
      <c r="A1325" s="0" t="n">
        <v>1</v>
      </c>
      <c r="B1325" s="0" t="n">
        <v>239.661</v>
      </c>
      <c r="D1325" s="18"/>
    </row>
    <row r="1326" customFormat="false" ht="15" hidden="false" customHeight="false" outlineLevel="0" collapsed="false">
      <c r="A1326" s="0" t="n">
        <v>1</v>
      </c>
      <c r="B1326" s="0" t="n">
        <v>241.003</v>
      </c>
      <c r="D1326" s="18"/>
    </row>
    <row r="1327" customFormat="false" ht="15" hidden="false" customHeight="false" outlineLevel="0" collapsed="false">
      <c r="A1327" s="0" t="n">
        <v>1</v>
      </c>
      <c r="B1327" s="0" t="n">
        <v>241.119</v>
      </c>
      <c r="D1327" s="18"/>
    </row>
    <row r="1328" customFormat="false" ht="15" hidden="false" customHeight="false" outlineLevel="0" collapsed="false">
      <c r="A1328" s="0" t="n">
        <v>1</v>
      </c>
      <c r="B1328" s="0" t="n">
        <v>241.92</v>
      </c>
      <c r="D1328" s="18"/>
    </row>
    <row r="1329" customFormat="false" ht="15" hidden="false" customHeight="false" outlineLevel="0" collapsed="false">
      <c r="A1329" s="0" t="n">
        <v>1</v>
      </c>
      <c r="B1329" s="0" t="n">
        <v>239.224</v>
      </c>
      <c r="D1329" s="18"/>
    </row>
    <row r="1330" customFormat="false" ht="15" hidden="false" customHeight="false" outlineLevel="0" collapsed="false">
      <c r="A1330" s="0" t="n">
        <v>1</v>
      </c>
      <c r="B1330" s="0" t="n">
        <v>240.129</v>
      </c>
      <c r="D1330" s="18"/>
    </row>
    <row r="1331" customFormat="false" ht="15" hidden="false" customHeight="false" outlineLevel="0" collapsed="false">
      <c r="A1331" s="0" t="n">
        <v>1</v>
      </c>
      <c r="B1331" s="0" t="n">
        <v>239.35</v>
      </c>
      <c r="D1331" s="18"/>
    </row>
    <row r="1332" customFormat="false" ht="15" hidden="false" customHeight="false" outlineLevel="0" collapsed="false">
      <c r="A1332" s="0" t="n">
        <v>1</v>
      </c>
      <c r="B1332" s="0" t="n">
        <v>20.3497</v>
      </c>
      <c r="D1332" s="18"/>
    </row>
    <row r="1333" customFormat="false" ht="15" hidden="false" customHeight="false" outlineLevel="0" collapsed="false">
      <c r="A1333" s="0" t="n">
        <v>1</v>
      </c>
      <c r="B1333" s="0" t="n">
        <v>140.65</v>
      </c>
      <c r="D1333" s="18"/>
    </row>
    <row r="1334" customFormat="false" ht="15" hidden="false" customHeight="false" outlineLevel="0" collapsed="false">
      <c r="A1334" s="0" t="n">
        <v>1</v>
      </c>
      <c r="B1334" s="0" t="n">
        <v>140.406</v>
      </c>
      <c r="D1334" s="18"/>
    </row>
    <row r="1335" customFormat="false" ht="15" hidden="false" customHeight="false" outlineLevel="0" collapsed="false">
      <c r="A1335" s="0" t="n">
        <v>1</v>
      </c>
      <c r="B1335" s="0" t="n">
        <v>12.7238</v>
      </c>
      <c r="D1335" s="18"/>
    </row>
    <row r="1336" customFormat="false" ht="15" hidden="false" customHeight="false" outlineLevel="0" collapsed="false">
      <c r="A1336" s="0" t="n">
        <v>1</v>
      </c>
      <c r="B1336" s="0" t="n">
        <v>129.353</v>
      </c>
      <c r="D1336" s="18"/>
    </row>
    <row r="1337" customFormat="false" ht="15" hidden="false" customHeight="false" outlineLevel="0" collapsed="false">
      <c r="A1337" s="0" t="n">
        <v>1</v>
      </c>
      <c r="B1337" s="0" t="n">
        <v>127.965</v>
      </c>
      <c r="D1337" s="18"/>
    </row>
    <row r="1338" customFormat="false" ht="15" hidden="false" customHeight="false" outlineLevel="0" collapsed="false">
      <c r="A1338" s="0" t="n">
        <v>1</v>
      </c>
      <c r="B1338" s="0" t="n">
        <v>101.962</v>
      </c>
      <c r="D1338" s="18"/>
    </row>
    <row r="1339" customFormat="false" ht="15" hidden="false" customHeight="false" outlineLevel="0" collapsed="false">
      <c r="A1339" s="0" t="n">
        <v>1</v>
      </c>
      <c r="B1339" s="0" t="n">
        <v>79.9301</v>
      </c>
      <c r="D1339" s="18"/>
    </row>
    <row r="1340" customFormat="false" ht="15" hidden="false" customHeight="false" outlineLevel="0" collapsed="false">
      <c r="A1340" s="0" t="n">
        <v>1</v>
      </c>
      <c r="B1340" s="0" t="n">
        <v>104.58</v>
      </c>
      <c r="D1340" s="18"/>
    </row>
    <row r="1341" customFormat="false" ht="15" hidden="false" customHeight="false" outlineLevel="0" collapsed="false">
      <c r="A1341" s="0" t="n">
        <v>1</v>
      </c>
      <c r="B1341" s="0" t="n">
        <v>41.3531</v>
      </c>
      <c r="D1341" s="18"/>
    </row>
    <row r="1342" customFormat="false" ht="15" hidden="false" customHeight="false" outlineLevel="0" collapsed="false">
      <c r="A1342" s="0" t="n">
        <v>1</v>
      </c>
      <c r="B1342" s="0" t="n">
        <v>41.3531</v>
      </c>
      <c r="D1342" s="18"/>
    </row>
    <row r="1343" customFormat="false" ht="15" hidden="false" customHeight="false" outlineLevel="0" collapsed="false">
      <c r="A1343" s="0" t="n">
        <v>1</v>
      </c>
      <c r="B1343" s="0" t="n">
        <v>41.3497</v>
      </c>
      <c r="D1343" s="18"/>
    </row>
    <row r="1344" customFormat="false" ht="15" hidden="false" customHeight="false" outlineLevel="0" collapsed="false">
      <c r="A1344" s="0" t="n">
        <v>1</v>
      </c>
      <c r="B1344" s="0" t="n">
        <v>41.3147</v>
      </c>
      <c r="D1344" s="18"/>
    </row>
    <row r="1345" customFormat="false" ht="15" hidden="false" customHeight="false" outlineLevel="0" collapsed="false">
      <c r="A1345" s="0" t="n">
        <v>1</v>
      </c>
      <c r="B1345" s="0" t="n">
        <v>41.3531</v>
      </c>
      <c r="D1345" s="18"/>
    </row>
    <row r="1346" customFormat="false" ht="15" hidden="false" customHeight="false" outlineLevel="0" collapsed="false">
      <c r="A1346" s="0" t="n">
        <v>1</v>
      </c>
      <c r="B1346" s="0" t="n">
        <v>41.3427</v>
      </c>
      <c r="D1346" s="18"/>
    </row>
    <row r="1347" customFormat="false" ht="15" hidden="false" customHeight="false" outlineLevel="0" collapsed="false">
      <c r="A1347" s="0" t="n">
        <v>1</v>
      </c>
      <c r="B1347" s="0" t="n">
        <v>41.3497</v>
      </c>
      <c r="D1347" s="18"/>
    </row>
    <row r="1348" customFormat="false" ht="15" hidden="false" customHeight="false" outlineLevel="0" collapsed="false">
      <c r="A1348" s="0" t="n">
        <v>1</v>
      </c>
      <c r="B1348" s="0" t="n">
        <v>41.3462</v>
      </c>
      <c r="D1348" s="18"/>
    </row>
    <row r="1349" customFormat="false" ht="15" hidden="false" customHeight="false" outlineLevel="0" collapsed="false">
      <c r="A1349" s="0" t="n">
        <v>1</v>
      </c>
      <c r="B1349" s="0" t="n">
        <v>41.3706</v>
      </c>
      <c r="D1349" s="18"/>
    </row>
    <row r="1350" customFormat="false" ht="15" hidden="false" customHeight="false" outlineLevel="0" collapsed="false">
      <c r="A1350" s="0" t="n">
        <v>1</v>
      </c>
      <c r="B1350" s="0" t="n">
        <v>123.563</v>
      </c>
      <c r="D1350" s="18"/>
    </row>
    <row r="1351" customFormat="false" ht="15" hidden="false" customHeight="false" outlineLevel="0" collapsed="false">
      <c r="A1351" s="0" t="n">
        <v>1</v>
      </c>
      <c r="B1351" s="0" t="n">
        <v>114.559</v>
      </c>
      <c r="D1351" s="18"/>
    </row>
    <row r="1352" customFormat="false" ht="15" hidden="false" customHeight="false" outlineLevel="0" collapsed="false">
      <c r="A1352" s="0" t="n">
        <v>1</v>
      </c>
      <c r="B1352" s="0" t="n">
        <v>114.559</v>
      </c>
      <c r="D1352" s="18"/>
    </row>
    <row r="1353" customFormat="false" ht="15" hidden="false" customHeight="false" outlineLevel="0" collapsed="false">
      <c r="A1353" s="0" t="n">
        <v>1</v>
      </c>
      <c r="B1353" s="0" t="n">
        <v>69.1923</v>
      </c>
      <c r="D1353" s="18"/>
    </row>
    <row r="1354" customFormat="false" ht="15" hidden="false" customHeight="false" outlineLevel="0" collapsed="false">
      <c r="A1354" s="0" t="n">
        <v>1</v>
      </c>
      <c r="B1354" s="0" t="n">
        <v>69.1958</v>
      </c>
      <c r="D1354" s="18"/>
    </row>
    <row r="1355" customFormat="false" ht="15" hidden="false" customHeight="false" outlineLevel="0" collapsed="false">
      <c r="A1355" s="0" t="n">
        <v>1</v>
      </c>
      <c r="B1355" s="0" t="n">
        <v>143.192</v>
      </c>
      <c r="D1355" s="18"/>
    </row>
    <row r="1356" customFormat="false" ht="15" hidden="false" customHeight="false" outlineLevel="0" collapsed="false">
      <c r="A1356" s="0" t="n">
        <v>1</v>
      </c>
      <c r="B1356" s="0" t="n">
        <v>143.192</v>
      </c>
      <c r="D1356" s="18"/>
    </row>
    <row r="1357" customFormat="false" ht="15" hidden="false" customHeight="false" outlineLevel="0" collapsed="false">
      <c r="A1357" s="0" t="n">
        <v>1</v>
      </c>
      <c r="B1357" s="0" t="n">
        <v>62.9476</v>
      </c>
      <c r="D1357" s="18"/>
    </row>
    <row r="1358" customFormat="false" ht="15" hidden="false" customHeight="false" outlineLevel="0" collapsed="false">
      <c r="A1358" s="0" t="n">
        <v>1</v>
      </c>
      <c r="B1358" s="0" t="n">
        <v>62.9476</v>
      </c>
      <c r="D1358" s="18"/>
    </row>
    <row r="1359" customFormat="false" ht="15" hidden="false" customHeight="false" outlineLevel="0" collapsed="false">
      <c r="A1359" s="0" t="n">
        <v>1</v>
      </c>
      <c r="B1359" s="0" t="n">
        <v>34.9895</v>
      </c>
      <c r="D1359" s="18"/>
    </row>
    <row r="1360" customFormat="false" ht="15" hidden="false" customHeight="false" outlineLevel="0" collapsed="false">
      <c r="A1360" s="0" t="n">
        <v>1</v>
      </c>
      <c r="B1360" s="0" t="n">
        <v>34.9895</v>
      </c>
      <c r="D1360" s="18"/>
    </row>
    <row r="1361" customFormat="false" ht="15" hidden="false" customHeight="false" outlineLevel="0" collapsed="false">
      <c r="A1361" s="0" t="n">
        <v>1</v>
      </c>
      <c r="B1361" s="0" t="n">
        <v>34.979</v>
      </c>
      <c r="D1361" s="18"/>
    </row>
    <row r="1362" customFormat="false" ht="15" hidden="false" customHeight="false" outlineLevel="0" collapsed="false">
      <c r="A1362" s="0" t="n">
        <v>1</v>
      </c>
      <c r="B1362" s="0" t="n">
        <v>71.0839</v>
      </c>
      <c r="D1362" s="18"/>
    </row>
    <row r="1363" customFormat="false" ht="15" hidden="false" customHeight="false" outlineLevel="0" collapsed="false">
      <c r="A1363" s="0" t="n">
        <v>1</v>
      </c>
      <c r="B1363" s="0" t="n">
        <v>148.892</v>
      </c>
      <c r="D1363" s="18"/>
    </row>
    <row r="1364" customFormat="false" ht="15" hidden="false" customHeight="false" outlineLevel="0" collapsed="false">
      <c r="A1364" s="0" t="n">
        <v>1</v>
      </c>
      <c r="B1364" s="0" t="n">
        <v>14.9371</v>
      </c>
      <c r="D1364" s="18"/>
    </row>
    <row r="1365" customFormat="false" ht="15" hidden="false" customHeight="false" outlineLevel="0" collapsed="false">
      <c r="A1365" s="0" t="n">
        <v>1</v>
      </c>
      <c r="B1365" s="0" t="n">
        <v>25.6434</v>
      </c>
      <c r="D1365" s="18"/>
    </row>
    <row r="1366" customFormat="false" ht="15" hidden="false" customHeight="false" outlineLevel="0" collapsed="false">
      <c r="A1366" s="0" t="n">
        <v>1</v>
      </c>
      <c r="B1366" s="0" t="n">
        <v>25.6434</v>
      </c>
      <c r="D1366" s="18"/>
    </row>
    <row r="1367" customFormat="false" ht="15" hidden="false" customHeight="false" outlineLevel="0" collapsed="false">
      <c r="A1367" s="0" t="n">
        <v>1</v>
      </c>
      <c r="B1367" s="0" t="n">
        <v>25.6259</v>
      </c>
      <c r="D1367" s="18"/>
    </row>
    <row r="1368" customFormat="false" ht="15" hidden="false" customHeight="false" outlineLevel="0" collapsed="false">
      <c r="A1368" s="0" t="n">
        <v>1</v>
      </c>
      <c r="B1368" s="0" t="n">
        <v>25.6434</v>
      </c>
      <c r="D1368" s="18"/>
    </row>
    <row r="1369" customFormat="false" ht="15" hidden="false" customHeight="false" outlineLevel="0" collapsed="false">
      <c r="A1369" s="0" t="n">
        <v>1</v>
      </c>
      <c r="B1369" s="0" t="n">
        <v>25.6434</v>
      </c>
      <c r="D1369" s="18"/>
    </row>
    <row r="1370" customFormat="false" ht="15" hidden="false" customHeight="false" outlineLevel="0" collapsed="false">
      <c r="A1370" s="0" t="n">
        <v>1</v>
      </c>
      <c r="B1370" s="0" t="n">
        <v>25.6434</v>
      </c>
      <c r="D1370" s="18"/>
    </row>
    <row r="1371" customFormat="false" ht="15" hidden="false" customHeight="false" outlineLevel="0" collapsed="false">
      <c r="A1371" s="0" t="n">
        <v>1</v>
      </c>
      <c r="B1371" s="0" t="n">
        <v>25.6364</v>
      </c>
      <c r="D1371" s="18"/>
    </row>
    <row r="1372" customFormat="false" ht="15" hidden="false" customHeight="false" outlineLevel="0" collapsed="false">
      <c r="A1372" s="0" t="n">
        <v>1</v>
      </c>
      <c r="B1372" s="0" t="n">
        <v>25.6399</v>
      </c>
      <c r="D1372" s="18"/>
    </row>
    <row r="1373" customFormat="false" ht="15" hidden="false" customHeight="false" outlineLevel="0" collapsed="false">
      <c r="A1373" s="0" t="n">
        <v>1</v>
      </c>
      <c r="B1373" s="0" t="n">
        <v>25.6364</v>
      </c>
      <c r="D1373" s="18"/>
    </row>
    <row r="1374" customFormat="false" ht="15" hidden="false" customHeight="false" outlineLevel="0" collapsed="false">
      <c r="A1374" s="0" t="n">
        <v>1</v>
      </c>
      <c r="B1374" s="0" t="n">
        <v>25.6364</v>
      </c>
      <c r="D1374" s="18"/>
    </row>
    <row r="1375" customFormat="false" ht="15" hidden="false" customHeight="false" outlineLevel="0" collapsed="false">
      <c r="A1375" s="0" t="n">
        <v>1</v>
      </c>
      <c r="B1375" s="0" t="n">
        <v>81.0629</v>
      </c>
      <c r="D1375" s="18"/>
    </row>
    <row r="1376" customFormat="false" ht="15" hidden="false" customHeight="false" outlineLevel="0" collapsed="false">
      <c r="A1376" s="0" t="n">
        <v>1</v>
      </c>
      <c r="B1376" s="0" t="n">
        <v>81.0524</v>
      </c>
      <c r="D1376" s="18"/>
    </row>
    <row r="1377" customFormat="false" ht="15" hidden="false" customHeight="false" outlineLevel="0" collapsed="false">
      <c r="A1377" s="0" t="n">
        <v>1</v>
      </c>
      <c r="B1377" s="0" t="n">
        <v>17.4161</v>
      </c>
      <c r="D1377" s="18"/>
    </row>
    <row r="1378" customFormat="false" ht="15" hidden="false" customHeight="false" outlineLevel="0" collapsed="false">
      <c r="A1378" s="0" t="n">
        <v>1</v>
      </c>
      <c r="B1378" s="0" t="n">
        <v>78.3741</v>
      </c>
      <c r="D1378" s="18"/>
    </row>
    <row r="1379" customFormat="false" ht="15" hidden="false" customHeight="false" outlineLevel="0" collapsed="false">
      <c r="A1379" s="0" t="n">
        <v>1</v>
      </c>
      <c r="B1379" s="0" t="n">
        <v>53.1888</v>
      </c>
      <c r="D1379" s="18"/>
    </row>
    <row r="1380" customFormat="false" ht="15" hidden="false" customHeight="false" outlineLevel="0" collapsed="false">
      <c r="A1380" s="0" t="n">
        <v>1</v>
      </c>
      <c r="B1380" s="0" t="n">
        <v>85.6608</v>
      </c>
      <c r="D1380" s="18"/>
    </row>
    <row r="1381" customFormat="false" ht="15" hidden="false" customHeight="false" outlineLevel="0" collapsed="false">
      <c r="A1381" s="0" t="n">
        <v>1</v>
      </c>
      <c r="B1381" s="0" t="n">
        <v>13.8881</v>
      </c>
      <c r="D1381" s="18"/>
    </row>
    <row r="1382" customFormat="false" ht="15" hidden="false" customHeight="false" outlineLevel="0" collapsed="false">
      <c r="A1382" s="0" t="n">
        <v>1</v>
      </c>
      <c r="B1382" s="0" t="n">
        <v>42.3077</v>
      </c>
      <c r="D1382" s="18"/>
    </row>
    <row r="1383" customFormat="false" ht="15" hidden="false" customHeight="false" outlineLevel="0" collapsed="false">
      <c r="A1383" s="0" t="n">
        <v>1</v>
      </c>
      <c r="B1383" s="0" t="n">
        <v>122.101</v>
      </c>
      <c r="D1383" s="18"/>
    </row>
    <row r="1384" customFormat="false" ht="15" hidden="false" customHeight="false" outlineLevel="0" collapsed="false">
      <c r="A1384" s="0" t="n">
        <v>1</v>
      </c>
      <c r="B1384" s="0" t="n">
        <v>96.5699</v>
      </c>
      <c r="D1384" s="18"/>
    </row>
    <row r="1385" customFormat="false" ht="15" hidden="false" customHeight="false" outlineLevel="0" collapsed="false">
      <c r="A1385" s="0" t="n">
        <v>1</v>
      </c>
      <c r="B1385" s="0" t="n">
        <v>104.559</v>
      </c>
      <c r="D1385" s="18"/>
    </row>
    <row r="1386" customFormat="false" ht="15" hidden="false" customHeight="false" outlineLevel="0" collapsed="false">
      <c r="A1386" s="0" t="n">
        <v>1</v>
      </c>
      <c r="B1386" s="0" t="n">
        <v>58.2028</v>
      </c>
      <c r="D1386" s="18"/>
    </row>
    <row r="1387" customFormat="false" ht="15" hidden="false" customHeight="false" outlineLevel="0" collapsed="false">
      <c r="A1387" s="0" t="n">
        <v>1</v>
      </c>
      <c r="B1387" s="0" t="n">
        <v>58.2028</v>
      </c>
      <c r="D1387" s="18"/>
    </row>
    <row r="1388" customFormat="false" ht="15" hidden="false" customHeight="false" outlineLevel="0" collapsed="false">
      <c r="A1388" s="0" t="n">
        <v>1</v>
      </c>
      <c r="B1388" s="0" t="n">
        <v>20.951</v>
      </c>
      <c r="D1388" s="18"/>
    </row>
    <row r="1389" customFormat="false" ht="15" hidden="false" customHeight="false" outlineLevel="0" collapsed="false">
      <c r="A1389" s="0" t="n">
        <v>1</v>
      </c>
      <c r="B1389" s="0" t="n">
        <v>59.972</v>
      </c>
      <c r="D1389" s="18"/>
    </row>
    <row r="1390" customFormat="false" ht="15" hidden="false" customHeight="false" outlineLevel="0" collapsed="false">
      <c r="A1390" s="0" t="n">
        <v>1</v>
      </c>
      <c r="B1390" s="0" t="n">
        <v>59.9755</v>
      </c>
      <c r="D1390" s="18"/>
    </row>
    <row r="1391" customFormat="false" ht="15" hidden="false" customHeight="false" outlineLevel="0" collapsed="false">
      <c r="A1391" s="0" t="n">
        <v>1</v>
      </c>
      <c r="B1391" s="0" t="n">
        <v>119.836</v>
      </c>
      <c r="D1391" s="18"/>
    </row>
    <row r="1392" customFormat="false" ht="15" hidden="false" customHeight="false" outlineLevel="0" collapsed="false">
      <c r="A1392" s="0" t="n">
        <v>1</v>
      </c>
      <c r="B1392" s="0" t="n">
        <v>119.832</v>
      </c>
      <c r="D1392" s="18"/>
    </row>
    <row r="1393" customFormat="false" ht="15" hidden="false" customHeight="false" outlineLevel="0" collapsed="false">
      <c r="A1393" s="0" t="n">
        <v>1</v>
      </c>
      <c r="B1393" s="0" t="n">
        <v>116.881</v>
      </c>
      <c r="D1393" s="18"/>
    </row>
    <row r="1394" customFormat="false" ht="15" hidden="false" customHeight="false" outlineLevel="0" collapsed="false">
      <c r="A1394" s="0" t="n">
        <v>1</v>
      </c>
      <c r="B1394" s="0" t="n">
        <v>116.888</v>
      </c>
      <c r="D1394" s="18"/>
    </row>
    <row r="1395" customFormat="false" ht="15" hidden="false" customHeight="false" outlineLevel="0" collapsed="false">
      <c r="A1395" s="0" t="n">
        <v>1</v>
      </c>
      <c r="B1395" s="0" t="n">
        <v>116.867</v>
      </c>
      <c r="D1395" s="18"/>
    </row>
    <row r="1396" customFormat="false" ht="15" hidden="false" customHeight="false" outlineLevel="0" collapsed="false">
      <c r="A1396" s="0" t="n">
        <v>1</v>
      </c>
      <c r="B1396" s="0" t="n">
        <v>28.8776</v>
      </c>
      <c r="D1396" s="18"/>
    </row>
    <row r="1397" customFormat="false" ht="15" hidden="false" customHeight="false" outlineLevel="0" collapsed="false">
      <c r="A1397" s="0" t="n">
        <v>1</v>
      </c>
      <c r="B1397" s="0" t="n">
        <v>53.7692</v>
      </c>
      <c r="D1397" s="18"/>
    </row>
    <row r="1398" customFormat="false" ht="15" hidden="false" customHeight="false" outlineLevel="0" collapsed="false">
      <c r="A1398" s="0" t="n">
        <v>1</v>
      </c>
      <c r="B1398" s="0" t="n">
        <v>113.962</v>
      </c>
      <c r="D1398" s="18"/>
    </row>
    <row r="1399" customFormat="false" ht="15" hidden="false" customHeight="false" outlineLevel="0" collapsed="false">
      <c r="A1399" s="0" t="n">
        <v>1</v>
      </c>
      <c r="B1399" s="0" t="n">
        <v>80.8182</v>
      </c>
      <c r="D1399" s="18"/>
    </row>
    <row r="1400" customFormat="false" ht="15" hidden="false" customHeight="false" outlineLevel="0" collapsed="false">
      <c r="A1400" s="0" t="n">
        <v>1</v>
      </c>
      <c r="B1400" s="0" t="n">
        <v>42.5909</v>
      </c>
      <c r="D1400" s="18"/>
    </row>
    <row r="1401" customFormat="false" ht="15" hidden="false" customHeight="false" outlineLevel="0" collapsed="false">
      <c r="A1401" s="0" t="n">
        <v>1</v>
      </c>
      <c r="B1401" s="0" t="n">
        <v>42.5979</v>
      </c>
      <c r="D1401" s="18"/>
    </row>
    <row r="1402" customFormat="false" ht="15" hidden="false" customHeight="false" outlineLevel="0" collapsed="false">
      <c r="A1402" s="0" t="n">
        <v>1</v>
      </c>
      <c r="B1402" s="0" t="n">
        <v>42.5979</v>
      </c>
      <c r="D1402" s="18"/>
    </row>
    <row r="1403" customFormat="false" ht="15" hidden="false" customHeight="false" outlineLevel="0" collapsed="false">
      <c r="A1403" s="0" t="n">
        <v>1</v>
      </c>
      <c r="B1403" s="0" t="n">
        <v>111.493</v>
      </c>
      <c r="D1403" s="18"/>
    </row>
    <row r="1404" customFormat="false" ht="15" hidden="false" customHeight="false" outlineLevel="0" collapsed="false">
      <c r="A1404" s="0" t="n">
        <v>1</v>
      </c>
      <c r="B1404" s="0" t="n">
        <v>111.682</v>
      </c>
      <c r="D1404" s="18"/>
    </row>
    <row r="1405" customFormat="false" ht="15" hidden="false" customHeight="false" outlineLevel="0" collapsed="false">
      <c r="A1405" s="0" t="n">
        <v>1</v>
      </c>
      <c r="B1405" s="0" t="n">
        <v>134.941</v>
      </c>
      <c r="D1405" s="18"/>
    </row>
    <row r="1406" customFormat="false" ht="15" hidden="false" customHeight="false" outlineLevel="0" collapsed="false">
      <c r="A1406" s="0" t="n">
        <v>1</v>
      </c>
      <c r="B1406" s="0" t="n">
        <v>147.143</v>
      </c>
      <c r="D1406" s="18"/>
    </row>
    <row r="1407" customFormat="false" ht="15" hidden="false" customHeight="false" outlineLevel="0" collapsed="false">
      <c r="A1407" s="0" t="n">
        <v>1</v>
      </c>
      <c r="B1407" s="0" t="n">
        <v>33.7517</v>
      </c>
      <c r="D1407" s="18"/>
    </row>
    <row r="1408" customFormat="false" ht="15" hidden="false" customHeight="false" outlineLevel="0" collapsed="false">
      <c r="A1408" s="0" t="n">
        <v>1</v>
      </c>
      <c r="B1408" s="0" t="n">
        <v>33.7483</v>
      </c>
      <c r="D1408" s="18"/>
    </row>
    <row r="1409" customFormat="false" ht="15" hidden="false" customHeight="false" outlineLevel="0" collapsed="false">
      <c r="A1409" s="0" t="n">
        <v>1</v>
      </c>
      <c r="B1409" s="0" t="n">
        <v>107.902</v>
      </c>
      <c r="D1409" s="18"/>
    </row>
    <row r="1410" customFormat="false" ht="15" hidden="false" customHeight="false" outlineLevel="0" collapsed="false">
      <c r="A1410" s="0" t="n">
        <v>1</v>
      </c>
      <c r="B1410" s="0" t="n">
        <v>106.923</v>
      </c>
      <c r="D1410" s="18"/>
    </row>
    <row r="1411" customFormat="false" ht="15" hidden="false" customHeight="false" outlineLevel="0" collapsed="false">
      <c r="A1411" s="0" t="n">
        <v>1</v>
      </c>
      <c r="B1411" s="0" t="n">
        <v>109.895</v>
      </c>
      <c r="D1411" s="18"/>
    </row>
    <row r="1412" customFormat="false" ht="15" hidden="false" customHeight="false" outlineLevel="0" collapsed="false">
      <c r="A1412" s="0" t="n">
        <v>1</v>
      </c>
      <c r="B1412" s="0" t="n">
        <v>137.944</v>
      </c>
      <c r="D1412" s="18"/>
    </row>
    <row r="1413" customFormat="false" ht="15" hidden="false" customHeight="false" outlineLevel="0" collapsed="false">
      <c r="A1413" s="0" t="n">
        <v>1</v>
      </c>
      <c r="B1413" s="0" t="n">
        <v>121.633</v>
      </c>
      <c r="D1413" s="18"/>
    </row>
    <row r="1414" customFormat="false" ht="15" hidden="false" customHeight="false" outlineLevel="0" collapsed="false">
      <c r="A1414" s="0" t="n">
        <v>1</v>
      </c>
      <c r="B1414" s="0" t="n">
        <v>85.7797</v>
      </c>
      <c r="D1414" s="18"/>
    </row>
    <row r="1415" customFormat="false" ht="15" hidden="false" customHeight="false" outlineLevel="0" collapsed="false">
      <c r="A1415" s="0" t="n">
        <v>1</v>
      </c>
      <c r="B1415" s="0" t="n">
        <v>85.7797</v>
      </c>
      <c r="D1415" s="18"/>
    </row>
    <row r="1416" customFormat="false" ht="15" hidden="false" customHeight="false" outlineLevel="0" collapsed="false">
      <c r="A1416" s="0" t="n">
        <v>1</v>
      </c>
      <c r="B1416" s="0" t="n">
        <v>85.7727</v>
      </c>
      <c r="D1416" s="18"/>
    </row>
    <row r="1417" customFormat="false" ht="15" hidden="false" customHeight="false" outlineLevel="0" collapsed="false">
      <c r="A1417" s="0" t="n">
        <v>1</v>
      </c>
      <c r="B1417" s="0" t="n">
        <v>135.479</v>
      </c>
      <c r="D1417" s="18"/>
    </row>
    <row r="1418" customFormat="false" ht="15" hidden="false" customHeight="false" outlineLevel="0" collapsed="false">
      <c r="A1418" s="0" t="n">
        <v>1</v>
      </c>
      <c r="B1418" s="0" t="n">
        <v>12.6259</v>
      </c>
      <c r="D1418" s="18"/>
    </row>
    <row r="1419" customFormat="false" ht="15" hidden="false" customHeight="false" outlineLevel="0" collapsed="false">
      <c r="A1419" s="0" t="n">
        <v>1</v>
      </c>
      <c r="B1419" s="0" t="n">
        <v>12.6259</v>
      </c>
      <c r="D1419" s="18"/>
    </row>
    <row r="1420" customFormat="false" ht="15" hidden="false" customHeight="false" outlineLevel="0" collapsed="false">
      <c r="A1420" s="0" t="n">
        <v>1</v>
      </c>
      <c r="B1420" s="0" t="n">
        <v>12.6154</v>
      </c>
      <c r="D1420" s="18"/>
    </row>
    <row r="1421" customFormat="false" ht="15" hidden="false" customHeight="false" outlineLevel="0" collapsed="false">
      <c r="A1421" s="0" t="n">
        <v>1</v>
      </c>
      <c r="B1421" s="0" t="n">
        <v>12.6224</v>
      </c>
      <c r="D1421" s="18"/>
    </row>
    <row r="1422" customFormat="false" ht="15" hidden="false" customHeight="false" outlineLevel="0" collapsed="false">
      <c r="A1422" s="0" t="n">
        <v>1</v>
      </c>
      <c r="B1422" s="0" t="n">
        <v>12.6224</v>
      </c>
      <c r="D1422" s="18"/>
    </row>
    <row r="1423" customFormat="false" ht="15" hidden="false" customHeight="false" outlineLevel="0" collapsed="false">
      <c r="A1423" s="0" t="n">
        <v>1</v>
      </c>
      <c r="B1423" s="0" t="n">
        <v>12.6224</v>
      </c>
      <c r="D1423" s="18"/>
    </row>
    <row r="1424" customFormat="false" ht="15" hidden="false" customHeight="false" outlineLevel="0" collapsed="false">
      <c r="A1424" s="0" t="n">
        <v>1</v>
      </c>
      <c r="B1424" s="0" t="n">
        <v>12.6119</v>
      </c>
      <c r="D1424" s="18"/>
    </row>
    <row r="1425" customFormat="false" ht="15" hidden="false" customHeight="false" outlineLevel="0" collapsed="false">
      <c r="A1425" s="0" t="n">
        <v>1</v>
      </c>
      <c r="B1425" s="0" t="n">
        <v>12.6154</v>
      </c>
      <c r="D1425" s="18"/>
    </row>
    <row r="1426" customFormat="false" ht="15" hidden="false" customHeight="false" outlineLevel="0" collapsed="false">
      <c r="A1426" s="0" t="n">
        <v>1</v>
      </c>
      <c r="B1426" s="0" t="n">
        <v>45.6783</v>
      </c>
      <c r="D1426" s="18"/>
    </row>
    <row r="1427" customFormat="false" ht="15" hidden="false" customHeight="false" outlineLevel="0" collapsed="false">
      <c r="A1427" s="0" t="n">
        <v>1</v>
      </c>
      <c r="B1427" s="0" t="n">
        <v>60.7727</v>
      </c>
      <c r="D1427" s="18"/>
    </row>
    <row r="1428" customFormat="false" ht="15" hidden="false" customHeight="false" outlineLevel="0" collapsed="false">
      <c r="A1428" s="0" t="n">
        <v>1</v>
      </c>
      <c r="B1428" s="0" t="n">
        <v>60.7692</v>
      </c>
      <c r="D1428" s="18"/>
    </row>
    <row r="1429" customFormat="false" ht="15" hidden="false" customHeight="false" outlineLevel="0" collapsed="false">
      <c r="A1429" s="0" t="n">
        <v>1</v>
      </c>
      <c r="B1429" s="0" t="n">
        <v>112.923</v>
      </c>
      <c r="D1429" s="18"/>
    </row>
    <row r="1430" customFormat="false" ht="15" hidden="false" customHeight="false" outlineLevel="0" collapsed="false">
      <c r="A1430" s="0" t="n">
        <v>1</v>
      </c>
      <c r="B1430" s="0" t="n">
        <v>13.2343</v>
      </c>
      <c r="D1430" s="18"/>
    </row>
    <row r="1431" customFormat="false" ht="15" hidden="false" customHeight="false" outlineLevel="0" collapsed="false">
      <c r="A1431" s="0" t="n">
        <v>1</v>
      </c>
      <c r="B1431" s="0" t="n">
        <v>45.5175</v>
      </c>
      <c r="D1431" s="18"/>
    </row>
    <row r="1432" customFormat="false" ht="15" hidden="false" customHeight="false" outlineLevel="0" collapsed="false">
      <c r="A1432" s="0" t="n">
        <v>1</v>
      </c>
      <c r="B1432" s="0" t="n">
        <v>143.787</v>
      </c>
      <c r="D1432" s="18"/>
    </row>
    <row r="1433" customFormat="false" ht="15" hidden="false" customHeight="false" outlineLevel="0" collapsed="false">
      <c r="A1433" s="0" t="n">
        <v>1</v>
      </c>
      <c r="B1433" s="0" t="n">
        <v>42.8357</v>
      </c>
      <c r="D1433" s="18"/>
    </row>
    <row r="1434" customFormat="false" ht="15" hidden="false" customHeight="false" outlineLevel="0" collapsed="false">
      <c r="A1434" s="0" t="n">
        <v>1</v>
      </c>
      <c r="B1434" s="0" t="n">
        <v>42.8497</v>
      </c>
      <c r="D1434" s="18"/>
    </row>
    <row r="1435" customFormat="false" ht="15" hidden="false" customHeight="false" outlineLevel="0" collapsed="false">
      <c r="A1435" s="0" t="n">
        <v>1</v>
      </c>
      <c r="B1435" s="0" t="n">
        <v>42.8531</v>
      </c>
      <c r="D1435" s="18"/>
    </row>
    <row r="1436" customFormat="false" ht="15" hidden="false" customHeight="false" outlineLevel="0" collapsed="false">
      <c r="A1436" s="0" t="n">
        <v>1</v>
      </c>
      <c r="B1436" s="0" t="n">
        <v>46.021</v>
      </c>
      <c r="D1436" s="18"/>
    </row>
    <row r="1437" customFormat="false" ht="15" hidden="false" customHeight="false" outlineLevel="0" collapsed="false">
      <c r="A1437" s="0" t="n">
        <v>1</v>
      </c>
      <c r="B1437" s="0" t="n">
        <v>113.619</v>
      </c>
      <c r="D1437" s="18"/>
    </row>
    <row r="1438" customFormat="false" ht="15" hidden="false" customHeight="false" outlineLevel="0" collapsed="false">
      <c r="A1438" s="0" t="n">
        <v>1</v>
      </c>
      <c r="B1438" s="0" t="n">
        <v>44.2972</v>
      </c>
      <c r="D1438" s="18"/>
    </row>
    <row r="1439" customFormat="false" ht="15" hidden="false" customHeight="false" outlineLevel="0" collapsed="false">
      <c r="A1439" s="0" t="n">
        <v>1</v>
      </c>
      <c r="B1439" s="0" t="n">
        <v>124.885</v>
      </c>
      <c r="D1439" s="18"/>
    </row>
    <row r="1440" customFormat="false" ht="15" hidden="false" customHeight="false" outlineLevel="0" collapsed="false">
      <c r="A1440" s="0" t="n">
        <v>1</v>
      </c>
      <c r="B1440" s="0" t="n">
        <v>124.909</v>
      </c>
      <c r="D1440" s="18"/>
    </row>
    <row r="1441" customFormat="false" ht="15" hidden="false" customHeight="false" outlineLevel="0" collapsed="false">
      <c r="A1441" s="0" t="n">
        <v>1</v>
      </c>
      <c r="B1441" s="0" t="n">
        <v>124.895</v>
      </c>
      <c r="D1441" s="18"/>
    </row>
    <row r="1442" customFormat="false" ht="15" hidden="false" customHeight="false" outlineLevel="0" collapsed="false">
      <c r="A1442" s="0" t="n">
        <v>1</v>
      </c>
      <c r="B1442" s="0" t="n">
        <v>124.874</v>
      </c>
      <c r="D1442" s="18"/>
    </row>
    <row r="1443" customFormat="false" ht="15" hidden="false" customHeight="false" outlineLevel="0" collapsed="false">
      <c r="A1443" s="0" t="n">
        <v>1</v>
      </c>
      <c r="B1443" s="0" t="n">
        <v>124.35</v>
      </c>
      <c r="D1443" s="18"/>
    </row>
    <row r="1444" customFormat="false" ht="15" hidden="false" customHeight="false" outlineLevel="0" collapsed="false">
      <c r="A1444" s="0" t="n">
        <v>1</v>
      </c>
      <c r="B1444" s="0" t="n">
        <v>124.262</v>
      </c>
      <c r="D1444" s="18"/>
    </row>
    <row r="1445" customFormat="false" ht="15" hidden="false" customHeight="false" outlineLevel="0" collapsed="false">
      <c r="A1445" s="0" t="n">
        <v>1</v>
      </c>
      <c r="B1445" s="0" t="n">
        <v>124.154</v>
      </c>
      <c r="D1445" s="18"/>
    </row>
    <row r="1446" customFormat="false" ht="15" hidden="false" customHeight="false" outlineLevel="0" collapsed="false">
      <c r="A1446" s="0" t="n">
        <v>1</v>
      </c>
      <c r="B1446" s="0" t="n">
        <v>124.052</v>
      </c>
      <c r="D1446" s="18"/>
    </row>
    <row r="1447" customFormat="false" ht="15" hidden="false" customHeight="false" outlineLevel="0" collapsed="false">
      <c r="A1447" s="0" t="n">
        <v>1</v>
      </c>
      <c r="B1447" s="0" t="n">
        <v>123.825</v>
      </c>
      <c r="D1447" s="18"/>
    </row>
    <row r="1448" customFormat="false" ht="15" hidden="false" customHeight="false" outlineLevel="0" collapsed="false">
      <c r="A1448" s="0" t="n">
        <v>1</v>
      </c>
      <c r="B1448" s="0" t="n">
        <v>96.7063</v>
      </c>
      <c r="D1448" s="18"/>
    </row>
    <row r="1449" customFormat="false" ht="15" hidden="false" customHeight="false" outlineLevel="0" collapsed="false">
      <c r="A1449" s="0" t="n">
        <v>1</v>
      </c>
      <c r="B1449" s="0" t="n">
        <v>32.6189</v>
      </c>
      <c r="D1449" s="18"/>
    </row>
    <row r="1450" customFormat="false" ht="15" hidden="false" customHeight="false" outlineLevel="0" collapsed="false">
      <c r="A1450" s="0" t="n">
        <v>1</v>
      </c>
      <c r="B1450" s="0" t="n">
        <v>126.234</v>
      </c>
      <c r="D1450" s="18"/>
    </row>
    <row r="1451" customFormat="false" ht="15" hidden="false" customHeight="false" outlineLevel="0" collapsed="false">
      <c r="A1451" s="0" t="n">
        <v>1</v>
      </c>
      <c r="B1451" s="0" t="n">
        <v>13.1049</v>
      </c>
      <c r="D1451" s="18"/>
    </row>
    <row r="1452" customFormat="false" ht="15" hidden="false" customHeight="false" outlineLevel="0" collapsed="false">
      <c r="A1452" s="0" t="n">
        <v>1</v>
      </c>
      <c r="B1452" s="0" t="n">
        <v>41.8252</v>
      </c>
      <c r="D1452" s="18"/>
    </row>
    <row r="1453" customFormat="false" ht="15" hidden="false" customHeight="false" outlineLevel="0" collapsed="false">
      <c r="A1453" s="0" t="n">
        <v>1</v>
      </c>
      <c r="B1453" s="0" t="n">
        <v>43.2587</v>
      </c>
      <c r="D1453" s="18"/>
    </row>
    <row r="1454" customFormat="false" ht="15" hidden="false" customHeight="false" outlineLevel="0" collapsed="false">
      <c r="A1454" s="0" t="n">
        <v>1</v>
      </c>
      <c r="B1454" s="0" t="n">
        <v>43.2797</v>
      </c>
      <c r="D1454" s="18"/>
    </row>
    <row r="1455" customFormat="false" ht="15" hidden="false" customHeight="false" outlineLevel="0" collapsed="false">
      <c r="A1455" s="0" t="n">
        <v>1</v>
      </c>
      <c r="B1455" s="0" t="n">
        <v>80.3182</v>
      </c>
      <c r="D1455" s="18"/>
    </row>
    <row r="1456" customFormat="false" ht="15" hidden="false" customHeight="false" outlineLevel="0" collapsed="false">
      <c r="A1456" s="0" t="n">
        <v>1</v>
      </c>
      <c r="B1456" s="0" t="n">
        <v>507.755</v>
      </c>
      <c r="D1456" s="18"/>
    </row>
    <row r="1457" customFormat="false" ht="15" hidden="false" customHeight="false" outlineLevel="0" collapsed="false">
      <c r="A1457" s="0" t="n">
        <v>1</v>
      </c>
      <c r="B1457" s="0" t="n">
        <v>135.01</v>
      </c>
      <c r="D1457" s="18"/>
    </row>
    <row r="1458" customFormat="false" ht="15" hidden="false" customHeight="false" outlineLevel="0" collapsed="false">
      <c r="A1458" s="0" t="n">
        <v>1</v>
      </c>
      <c r="B1458" s="0" t="n">
        <v>100.51</v>
      </c>
      <c r="D1458" s="18"/>
    </row>
    <row r="1459" customFormat="false" ht="15" hidden="false" customHeight="false" outlineLevel="0" collapsed="false">
      <c r="A1459" s="0" t="n">
        <v>1</v>
      </c>
      <c r="B1459" s="0" t="n">
        <v>96.1923</v>
      </c>
      <c r="D1459" s="18"/>
    </row>
    <row r="1460" customFormat="false" ht="15" hidden="false" customHeight="false" outlineLevel="0" collapsed="false">
      <c r="A1460" s="0" t="n">
        <v>1</v>
      </c>
      <c r="B1460" s="0" t="n">
        <v>96.1818</v>
      </c>
      <c r="D1460" s="18"/>
    </row>
    <row r="1461" customFormat="false" ht="15" hidden="false" customHeight="false" outlineLevel="0" collapsed="false">
      <c r="A1461" s="0" t="n">
        <v>1</v>
      </c>
      <c r="B1461" s="0" t="n">
        <v>47.5105</v>
      </c>
      <c r="D1461" s="18"/>
    </row>
    <row r="1462" customFormat="false" ht="15" hidden="false" customHeight="false" outlineLevel="0" collapsed="false">
      <c r="A1462" s="0" t="n">
        <v>1</v>
      </c>
      <c r="B1462" s="0" t="n">
        <v>101.304</v>
      </c>
      <c r="D1462" s="18"/>
    </row>
    <row r="1463" customFormat="false" ht="15" hidden="false" customHeight="false" outlineLevel="0" collapsed="false">
      <c r="A1463" s="0" t="n">
        <v>1</v>
      </c>
      <c r="B1463" s="0" t="n">
        <v>101.297</v>
      </c>
      <c r="D1463" s="18"/>
    </row>
    <row r="1464" customFormat="false" ht="15" hidden="false" customHeight="false" outlineLevel="0" collapsed="false">
      <c r="A1464" s="0" t="n">
        <v>1</v>
      </c>
      <c r="B1464" s="0" t="n">
        <v>135.566</v>
      </c>
      <c r="D1464" s="18"/>
    </row>
    <row r="1465" customFormat="false" ht="15" hidden="false" customHeight="false" outlineLevel="0" collapsed="false">
      <c r="A1465" s="0" t="n">
        <v>1</v>
      </c>
      <c r="B1465" s="0" t="n">
        <v>91.2378</v>
      </c>
      <c r="D1465" s="18"/>
    </row>
    <row r="1466" customFormat="false" ht="15" hidden="false" customHeight="false" outlineLevel="0" collapsed="false">
      <c r="A1466" s="0" t="n">
        <v>1</v>
      </c>
      <c r="B1466" s="0" t="n">
        <v>117.273</v>
      </c>
      <c r="D1466" s="18"/>
    </row>
    <row r="1467" customFormat="false" ht="15" hidden="false" customHeight="false" outlineLevel="0" collapsed="false">
      <c r="A1467" s="0" t="n">
        <v>1</v>
      </c>
      <c r="B1467" s="0" t="n">
        <v>89.1538</v>
      </c>
      <c r="D1467" s="18"/>
    </row>
    <row r="1468" customFormat="false" ht="15" hidden="false" customHeight="false" outlineLevel="0" collapsed="false">
      <c r="A1468" s="0" t="n">
        <v>1</v>
      </c>
      <c r="B1468" s="0" t="n">
        <v>144.692</v>
      </c>
      <c r="D1468" s="18"/>
    </row>
    <row r="1469" customFormat="false" ht="15" hidden="false" customHeight="false" outlineLevel="0" collapsed="false">
      <c r="A1469" s="0" t="n">
        <v>1</v>
      </c>
      <c r="B1469" s="0" t="n">
        <v>39.1469</v>
      </c>
      <c r="D1469" s="18"/>
    </row>
    <row r="1470" customFormat="false" ht="15" hidden="false" customHeight="false" outlineLevel="0" collapsed="false">
      <c r="A1470" s="0" t="n">
        <v>1</v>
      </c>
      <c r="B1470" s="0" t="n">
        <v>39.1294</v>
      </c>
      <c r="D1470" s="18"/>
    </row>
    <row r="1471" customFormat="false" ht="15" hidden="false" customHeight="false" outlineLevel="0" collapsed="false">
      <c r="A1471" s="0" t="n">
        <v>1</v>
      </c>
      <c r="B1471" s="0" t="n">
        <v>134.731</v>
      </c>
      <c r="D1471" s="18"/>
    </row>
    <row r="1472" customFormat="false" ht="15" hidden="false" customHeight="false" outlineLevel="0" collapsed="false">
      <c r="A1472" s="0" t="n">
        <v>1</v>
      </c>
      <c r="B1472" s="0" t="n">
        <v>104.951</v>
      </c>
      <c r="D1472" s="18"/>
    </row>
    <row r="1473" customFormat="false" ht="15" hidden="false" customHeight="false" outlineLevel="0" collapsed="false">
      <c r="A1473" s="0" t="n">
        <v>1</v>
      </c>
      <c r="B1473" s="0" t="n">
        <v>18.3881</v>
      </c>
      <c r="D1473" s="18"/>
    </row>
    <row r="1474" customFormat="false" ht="15" hidden="false" customHeight="false" outlineLevel="0" collapsed="false">
      <c r="A1474" s="0" t="n">
        <v>1</v>
      </c>
      <c r="B1474" s="0" t="n">
        <v>18.3881</v>
      </c>
      <c r="D1474" s="18"/>
    </row>
    <row r="1475" customFormat="false" ht="15" hidden="false" customHeight="false" outlineLevel="0" collapsed="false">
      <c r="A1475" s="0" t="n">
        <v>1</v>
      </c>
      <c r="B1475" s="0" t="n">
        <v>88.5734</v>
      </c>
      <c r="D1475" s="18"/>
    </row>
    <row r="1476" customFormat="false" ht="15" hidden="false" customHeight="false" outlineLevel="0" collapsed="false">
      <c r="A1476" s="0" t="n">
        <v>1</v>
      </c>
      <c r="B1476" s="0" t="n">
        <v>144.413</v>
      </c>
      <c r="D1476" s="18"/>
    </row>
    <row r="1477" customFormat="false" ht="15" hidden="false" customHeight="false" outlineLevel="0" collapsed="false">
      <c r="A1477" s="0" t="n">
        <v>1</v>
      </c>
      <c r="B1477" s="0" t="n">
        <v>144.416</v>
      </c>
      <c r="D1477" s="18"/>
    </row>
    <row r="1478" customFormat="false" ht="15" hidden="false" customHeight="false" outlineLevel="0" collapsed="false">
      <c r="A1478" s="0" t="n">
        <v>1</v>
      </c>
      <c r="B1478" s="0" t="n">
        <v>89.8357</v>
      </c>
      <c r="D1478" s="18"/>
    </row>
    <row r="1479" customFormat="false" ht="15" hidden="false" customHeight="false" outlineLevel="0" collapsed="false">
      <c r="A1479" s="0" t="n">
        <v>1</v>
      </c>
      <c r="B1479" s="0" t="n">
        <v>53.021</v>
      </c>
      <c r="D1479" s="18"/>
    </row>
    <row r="1480" customFormat="false" ht="15" hidden="false" customHeight="false" outlineLevel="0" collapsed="false">
      <c r="A1480" s="0" t="n">
        <v>1</v>
      </c>
      <c r="B1480" s="0" t="n">
        <v>52.6259</v>
      </c>
      <c r="D1480" s="18"/>
    </row>
    <row r="1481" customFormat="false" ht="15" hidden="false" customHeight="false" outlineLevel="0" collapsed="false">
      <c r="A1481" s="0" t="n">
        <v>1</v>
      </c>
      <c r="B1481" s="0" t="n">
        <v>124.598</v>
      </c>
      <c r="D1481" s="18"/>
    </row>
    <row r="1482" customFormat="false" ht="15" hidden="false" customHeight="false" outlineLevel="0" collapsed="false">
      <c r="A1482" s="0" t="n">
        <v>1</v>
      </c>
      <c r="B1482" s="0" t="n">
        <v>89.0245</v>
      </c>
      <c r="D1482" s="18"/>
    </row>
    <row r="1483" customFormat="false" ht="15" hidden="false" customHeight="false" outlineLevel="0" collapsed="false">
      <c r="A1483" s="0" t="n">
        <v>1</v>
      </c>
      <c r="B1483" s="0" t="n">
        <v>89.028</v>
      </c>
      <c r="D1483" s="18"/>
    </row>
    <row r="1484" customFormat="false" ht="15" hidden="false" customHeight="false" outlineLevel="0" collapsed="false">
      <c r="A1484" s="0" t="n">
        <v>1</v>
      </c>
      <c r="B1484" s="0" t="n">
        <v>89.0245</v>
      </c>
      <c r="D1484" s="18"/>
    </row>
    <row r="1485" customFormat="false" ht="15" hidden="false" customHeight="false" outlineLevel="0" collapsed="false">
      <c r="A1485" s="0" t="n">
        <v>1</v>
      </c>
      <c r="B1485" s="0" t="n">
        <v>88.8671</v>
      </c>
      <c r="D1485" s="18"/>
    </row>
    <row r="1486" customFormat="false" ht="15" hidden="false" customHeight="false" outlineLevel="0" collapsed="false">
      <c r="A1486" s="0" t="n">
        <v>1</v>
      </c>
      <c r="B1486" s="0" t="n">
        <v>28.4406</v>
      </c>
      <c r="D1486" s="18"/>
    </row>
    <row r="1487" customFormat="false" ht="15" hidden="false" customHeight="false" outlineLevel="0" collapsed="false">
      <c r="A1487" s="0" t="n">
        <v>1</v>
      </c>
      <c r="B1487" s="0" t="n">
        <v>28.4441</v>
      </c>
      <c r="D1487" s="18"/>
    </row>
    <row r="1488" customFormat="false" ht="15" hidden="false" customHeight="false" outlineLevel="0" collapsed="false">
      <c r="A1488" s="0" t="n">
        <v>1</v>
      </c>
      <c r="B1488" s="0" t="n">
        <v>32.8601</v>
      </c>
      <c r="D1488" s="18"/>
    </row>
    <row r="1489" customFormat="false" ht="15" hidden="false" customHeight="false" outlineLevel="0" collapsed="false">
      <c r="A1489" s="0" t="n">
        <v>1</v>
      </c>
      <c r="B1489" s="0" t="n">
        <v>139.86</v>
      </c>
      <c r="D1489" s="18"/>
    </row>
    <row r="1490" customFormat="false" ht="15" hidden="false" customHeight="false" outlineLevel="0" collapsed="false">
      <c r="A1490" s="0" t="n">
        <v>1</v>
      </c>
      <c r="B1490" s="0" t="n">
        <v>230.699</v>
      </c>
      <c r="D1490" s="18"/>
    </row>
    <row r="1491" customFormat="false" ht="15" hidden="false" customHeight="false" outlineLevel="0" collapsed="false">
      <c r="A1491" s="0" t="n">
        <v>1</v>
      </c>
      <c r="B1491" s="0" t="n">
        <v>131.892</v>
      </c>
      <c r="D1491" s="18"/>
    </row>
    <row r="1492" customFormat="false" ht="15" hidden="false" customHeight="false" outlineLevel="0" collapsed="false">
      <c r="A1492" s="0" t="n">
        <v>1</v>
      </c>
      <c r="B1492" s="0" t="n">
        <v>50.0629</v>
      </c>
      <c r="D1492" s="18"/>
    </row>
    <row r="1493" customFormat="false" ht="15" hidden="false" customHeight="false" outlineLevel="0" collapsed="false">
      <c r="A1493" s="0" t="n">
        <v>1</v>
      </c>
      <c r="B1493" s="0" t="n">
        <v>108.448</v>
      </c>
      <c r="D1493" s="18"/>
    </row>
    <row r="1494" customFormat="false" ht="15" hidden="false" customHeight="false" outlineLevel="0" collapsed="false">
      <c r="A1494" s="0" t="n">
        <v>1</v>
      </c>
      <c r="B1494" s="0" t="n">
        <v>147.969</v>
      </c>
      <c r="D1494" s="18"/>
    </row>
    <row r="1495" customFormat="false" ht="15" hidden="false" customHeight="false" outlineLevel="0" collapsed="false">
      <c r="A1495" s="0" t="n">
        <v>1</v>
      </c>
      <c r="B1495" s="0" t="n">
        <v>147.934</v>
      </c>
      <c r="D1495" s="18"/>
    </row>
    <row r="1496" customFormat="false" ht="15" hidden="false" customHeight="false" outlineLevel="0" collapsed="false">
      <c r="A1496" s="0" t="n">
        <v>1</v>
      </c>
      <c r="B1496" s="0" t="n">
        <v>223.713</v>
      </c>
      <c r="D1496" s="18"/>
    </row>
    <row r="1497" customFormat="false" ht="15" hidden="false" customHeight="false" outlineLevel="0" collapsed="false">
      <c r="A1497" s="0" t="n">
        <v>1</v>
      </c>
      <c r="B1497" s="0" t="n">
        <v>223.528</v>
      </c>
      <c r="D1497" s="18"/>
    </row>
    <row r="1498" customFormat="false" ht="15" hidden="false" customHeight="false" outlineLevel="0" collapsed="false">
      <c r="A1498" s="0" t="n">
        <v>1</v>
      </c>
      <c r="B1498" s="0" t="n">
        <v>132.392</v>
      </c>
      <c r="D1498" s="18"/>
    </row>
    <row r="1499" customFormat="false" ht="15" hidden="false" customHeight="false" outlineLevel="0" collapsed="false">
      <c r="A1499" s="0" t="n">
        <v>1</v>
      </c>
      <c r="B1499" s="0" t="n">
        <v>132.28</v>
      </c>
      <c r="D1499" s="18"/>
    </row>
    <row r="1500" customFormat="false" ht="15" hidden="false" customHeight="false" outlineLevel="0" collapsed="false">
      <c r="A1500" s="0" t="n">
        <v>1</v>
      </c>
      <c r="B1500" s="0" t="n">
        <v>36.8357</v>
      </c>
      <c r="D1500" s="18"/>
    </row>
    <row r="1501" customFormat="false" ht="15" hidden="false" customHeight="false" outlineLevel="0" collapsed="false">
      <c r="A1501" s="0" t="n">
        <v>1</v>
      </c>
      <c r="B1501" s="0" t="n">
        <v>36.8217</v>
      </c>
      <c r="D1501" s="18"/>
    </row>
    <row r="1502" customFormat="false" ht="15" hidden="false" customHeight="false" outlineLevel="0" collapsed="false">
      <c r="A1502" s="0" t="n">
        <v>1</v>
      </c>
      <c r="B1502" s="0" t="n">
        <v>14.8147</v>
      </c>
      <c r="D1502" s="18"/>
    </row>
    <row r="1503" customFormat="false" ht="15" hidden="false" customHeight="false" outlineLevel="0" collapsed="false">
      <c r="A1503" s="0" t="n">
        <v>1</v>
      </c>
      <c r="B1503" s="0" t="n">
        <v>14.8182</v>
      </c>
      <c r="D1503" s="18"/>
    </row>
    <row r="1504" customFormat="false" ht="15" hidden="false" customHeight="false" outlineLevel="0" collapsed="false">
      <c r="A1504" s="0" t="n">
        <v>1</v>
      </c>
      <c r="B1504" s="0" t="n">
        <v>119.007</v>
      </c>
      <c r="D1504" s="18"/>
    </row>
    <row r="1505" customFormat="false" ht="15" hidden="false" customHeight="false" outlineLevel="0" collapsed="false">
      <c r="A1505" s="0" t="n">
        <v>1</v>
      </c>
      <c r="B1505" s="0" t="n">
        <v>118.92</v>
      </c>
      <c r="D1505" s="18"/>
    </row>
    <row r="1506" customFormat="false" ht="15" hidden="false" customHeight="false" outlineLevel="0" collapsed="false">
      <c r="A1506" s="0" t="n">
        <v>1</v>
      </c>
      <c r="B1506" s="0" t="n">
        <v>89.528</v>
      </c>
      <c r="D1506" s="18"/>
    </row>
    <row r="1507" customFormat="false" ht="15" hidden="false" customHeight="false" outlineLevel="0" collapsed="false">
      <c r="A1507" s="0" t="n">
        <v>1</v>
      </c>
      <c r="B1507" s="0" t="n">
        <v>89.5245</v>
      </c>
      <c r="D1507" s="18"/>
    </row>
    <row r="1508" customFormat="false" ht="15" hidden="false" customHeight="false" outlineLevel="0" collapsed="false">
      <c r="A1508" s="0" t="n">
        <v>1</v>
      </c>
      <c r="B1508" s="0" t="n">
        <v>40.3811</v>
      </c>
      <c r="D1508" s="18"/>
    </row>
    <row r="1509" customFormat="false" ht="15" hidden="false" customHeight="false" outlineLevel="0" collapsed="false">
      <c r="A1509" s="0" t="n">
        <v>1</v>
      </c>
      <c r="B1509" s="0" t="n">
        <v>40.3846</v>
      </c>
      <c r="D1509" s="18"/>
    </row>
    <row r="1510" customFormat="false" ht="15" hidden="false" customHeight="false" outlineLevel="0" collapsed="false">
      <c r="A1510" s="0" t="n">
        <v>1</v>
      </c>
      <c r="B1510" s="0" t="n">
        <v>129.976</v>
      </c>
      <c r="D1510" s="18"/>
    </row>
    <row r="1511" customFormat="false" ht="15" hidden="false" customHeight="false" outlineLevel="0" collapsed="false">
      <c r="A1511" s="0" t="n">
        <v>1</v>
      </c>
      <c r="B1511" s="0" t="n">
        <v>60.993</v>
      </c>
      <c r="D1511" s="18"/>
    </row>
    <row r="1512" customFormat="false" ht="15" hidden="false" customHeight="false" outlineLevel="0" collapsed="false">
      <c r="A1512" s="0" t="n">
        <v>1</v>
      </c>
      <c r="B1512" s="0" t="n">
        <v>134.483</v>
      </c>
      <c r="D1512" s="18"/>
    </row>
    <row r="1513" customFormat="false" ht="15" hidden="false" customHeight="false" outlineLevel="0" collapsed="false">
      <c r="A1513" s="0" t="n">
        <v>1</v>
      </c>
      <c r="B1513" s="0" t="n">
        <v>134.476</v>
      </c>
      <c r="D1513" s="18"/>
    </row>
    <row r="1514" customFormat="false" ht="15" hidden="false" customHeight="false" outlineLevel="0" collapsed="false">
      <c r="A1514" s="0" t="n">
        <v>1</v>
      </c>
      <c r="B1514" s="0" t="n">
        <v>64.0979</v>
      </c>
      <c r="D1514" s="18"/>
    </row>
    <row r="1515" customFormat="false" ht="15" hidden="false" customHeight="false" outlineLevel="0" collapsed="false">
      <c r="A1515" s="0" t="n">
        <v>1</v>
      </c>
      <c r="B1515" s="0" t="n">
        <v>63.472</v>
      </c>
      <c r="D1515" s="18"/>
    </row>
    <row r="1516" customFormat="false" ht="15" hidden="false" customHeight="false" outlineLevel="0" collapsed="false">
      <c r="A1516" s="0" t="n">
        <v>1</v>
      </c>
      <c r="B1516" s="0" t="n">
        <v>139.168</v>
      </c>
      <c r="D1516" s="18"/>
    </row>
    <row r="1517" customFormat="false" ht="15" hidden="false" customHeight="false" outlineLevel="0" collapsed="false">
      <c r="A1517" s="0" t="n">
        <v>1</v>
      </c>
      <c r="B1517" s="0" t="n">
        <v>125.08</v>
      </c>
      <c r="D1517" s="18"/>
    </row>
    <row r="1518" customFormat="false" ht="15" hidden="false" customHeight="false" outlineLevel="0" collapsed="false">
      <c r="A1518" s="0" t="n">
        <v>1</v>
      </c>
      <c r="B1518" s="0" t="n">
        <v>136.843</v>
      </c>
      <c r="D1518" s="18"/>
    </row>
    <row r="1519" customFormat="false" ht="15" hidden="false" customHeight="false" outlineLevel="0" collapsed="false">
      <c r="A1519" s="0" t="n">
        <v>1</v>
      </c>
      <c r="B1519" s="0" t="n">
        <v>136.86</v>
      </c>
      <c r="D1519" s="18"/>
    </row>
    <row r="1520" customFormat="false" ht="15" hidden="false" customHeight="false" outlineLevel="0" collapsed="false">
      <c r="A1520" s="0" t="n">
        <v>1</v>
      </c>
      <c r="B1520" s="0" t="n">
        <v>71.8706</v>
      </c>
      <c r="D1520" s="18"/>
    </row>
    <row r="1521" customFormat="false" ht="15" hidden="false" customHeight="false" outlineLevel="0" collapsed="false">
      <c r="A1521" s="0" t="n">
        <v>1</v>
      </c>
      <c r="B1521" s="0" t="n">
        <v>60.3776</v>
      </c>
      <c r="D1521" s="18"/>
    </row>
    <row r="1522" customFormat="false" ht="15" hidden="false" customHeight="false" outlineLevel="0" collapsed="false">
      <c r="A1522" s="0" t="n">
        <v>1</v>
      </c>
      <c r="B1522" s="0" t="n">
        <v>117.734</v>
      </c>
      <c r="D1522" s="18"/>
    </row>
    <row r="1523" customFormat="false" ht="15" hidden="false" customHeight="false" outlineLevel="0" collapsed="false">
      <c r="A1523" s="0" t="n">
        <v>1</v>
      </c>
      <c r="B1523" s="0" t="n">
        <v>78.3217</v>
      </c>
      <c r="D1523" s="18"/>
    </row>
    <row r="1524" customFormat="false" ht="15" hidden="false" customHeight="false" outlineLevel="0" collapsed="false">
      <c r="A1524" s="0" t="n">
        <v>1</v>
      </c>
      <c r="B1524" s="0" t="n">
        <v>122.762</v>
      </c>
      <c r="D1524" s="18"/>
    </row>
    <row r="1525" customFormat="false" ht="15" hidden="false" customHeight="false" outlineLevel="0" collapsed="false">
      <c r="A1525" s="0" t="n">
        <v>1</v>
      </c>
      <c r="B1525" s="0" t="n">
        <v>122.762</v>
      </c>
      <c r="D1525" s="18"/>
    </row>
    <row r="1526" customFormat="false" ht="15" hidden="false" customHeight="false" outlineLevel="0" collapsed="false">
      <c r="A1526" s="0" t="n">
        <v>1</v>
      </c>
      <c r="B1526" s="0" t="n">
        <v>12.2832</v>
      </c>
      <c r="D1526" s="18"/>
    </row>
    <row r="1527" customFormat="false" ht="15" hidden="false" customHeight="false" outlineLevel="0" collapsed="false">
      <c r="A1527" s="0" t="n">
        <v>1</v>
      </c>
      <c r="B1527" s="0" t="n">
        <v>12.2797</v>
      </c>
      <c r="D1527" s="18"/>
    </row>
    <row r="1528" customFormat="false" ht="15" hidden="false" customHeight="false" outlineLevel="0" collapsed="false">
      <c r="A1528" s="0" t="n">
        <v>1</v>
      </c>
      <c r="B1528" s="0" t="n">
        <v>35.2762</v>
      </c>
      <c r="D1528" s="18"/>
    </row>
    <row r="1529" customFormat="false" ht="15" hidden="false" customHeight="false" outlineLevel="0" collapsed="false">
      <c r="A1529" s="0" t="n">
        <v>1</v>
      </c>
      <c r="B1529" s="0" t="n">
        <v>109.916</v>
      </c>
      <c r="D1529" s="18"/>
    </row>
    <row r="1530" customFormat="false" ht="15" hidden="false" customHeight="false" outlineLevel="0" collapsed="false">
      <c r="A1530" s="0" t="n">
        <v>1</v>
      </c>
      <c r="B1530" s="0" t="n">
        <v>145.927</v>
      </c>
      <c r="D1530" s="18"/>
    </row>
    <row r="1531" customFormat="false" ht="15" hidden="false" customHeight="false" outlineLevel="0" collapsed="false">
      <c r="A1531" s="0" t="n">
        <v>1</v>
      </c>
      <c r="B1531" s="0" t="n">
        <v>56.2517</v>
      </c>
      <c r="D1531" s="18"/>
    </row>
    <row r="1532" customFormat="false" ht="15" hidden="false" customHeight="false" outlineLevel="0" collapsed="false">
      <c r="A1532" s="0" t="n">
        <v>1</v>
      </c>
      <c r="B1532" s="0" t="n">
        <v>20.2028</v>
      </c>
      <c r="D1532" s="18"/>
    </row>
    <row r="1533" customFormat="false" ht="15" hidden="false" customHeight="false" outlineLevel="0" collapsed="false">
      <c r="A1533" s="0" t="n">
        <v>1</v>
      </c>
      <c r="B1533" s="0" t="n">
        <v>76.3322</v>
      </c>
      <c r="D1533" s="18"/>
    </row>
    <row r="1534" customFormat="false" ht="15" hidden="false" customHeight="false" outlineLevel="0" collapsed="false">
      <c r="A1534" s="0" t="n">
        <v>1</v>
      </c>
      <c r="B1534" s="0" t="n">
        <v>39.521</v>
      </c>
      <c r="D1534" s="18"/>
    </row>
    <row r="1535" customFormat="false" ht="15" hidden="false" customHeight="false" outlineLevel="0" collapsed="false">
      <c r="A1535" s="0" t="n">
        <v>1</v>
      </c>
      <c r="B1535" s="0" t="n">
        <v>120.451</v>
      </c>
      <c r="D1535" s="18"/>
    </row>
    <row r="1536" customFormat="false" ht="15" hidden="false" customHeight="false" outlineLevel="0" collapsed="false">
      <c r="A1536" s="0" t="n">
        <v>1</v>
      </c>
      <c r="B1536" s="0" t="n">
        <v>35.1049</v>
      </c>
      <c r="D1536" s="18"/>
    </row>
    <row r="1537" customFormat="false" ht="15" hidden="false" customHeight="false" outlineLevel="0" collapsed="false">
      <c r="A1537" s="0" t="n">
        <v>1</v>
      </c>
      <c r="B1537" s="0" t="n">
        <v>48.8147</v>
      </c>
      <c r="D1537" s="18"/>
    </row>
    <row r="1538" customFormat="false" ht="15" hidden="false" customHeight="false" outlineLevel="0" collapsed="false">
      <c r="A1538" s="0" t="n">
        <v>1</v>
      </c>
      <c r="B1538" s="0" t="n">
        <v>48.8147</v>
      </c>
      <c r="D1538" s="18"/>
    </row>
    <row r="1539" customFormat="false" ht="15" hidden="false" customHeight="false" outlineLevel="0" collapsed="false">
      <c r="A1539" s="0" t="n">
        <v>1</v>
      </c>
      <c r="B1539" s="0" t="n">
        <v>48.8112</v>
      </c>
      <c r="D1539" s="18"/>
    </row>
    <row r="1540" customFormat="false" ht="15" hidden="false" customHeight="false" outlineLevel="0" collapsed="false">
      <c r="A1540" s="0" t="n">
        <v>1</v>
      </c>
      <c r="B1540" s="0" t="n">
        <v>116.85</v>
      </c>
      <c r="D1540" s="18"/>
    </row>
    <row r="1541" customFormat="false" ht="15" hidden="false" customHeight="false" outlineLevel="0" collapsed="false">
      <c r="A1541" s="0" t="n">
        <v>1</v>
      </c>
      <c r="B1541" s="0" t="n">
        <v>28.7448</v>
      </c>
      <c r="D1541" s="18"/>
    </row>
    <row r="1542" customFormat="false" ht="15" hidden="false" customHeight="false" outlineLevel="0" collapsed="false">
      <c r="A1542" s="0" t="n">
        <v>1</v>
      </c>
      <c r="B1542" s="0" t="n">
        <v>31.0245</v>
      </c>
      <c r="D1542" s="18"/>
    </row>
    <row r="1543" customFormat="false" ht="15" hidden="false" customHeight="false" outlineLevel="0" collapsed="false">
      <c r="A1543" s="0" t="n">
        <v>1</v>
      </c>
      <c r="B1543" s="0" t="n">
        <v>77.535</v>
      </c>
      <c r="D1543" s="18"/>
    </row>
    <row r="1544" customFormat="false" ht="15" hidden="false" customHeight="false" outlineLevel="0" collapsed="false">
      <c r="A1544" s="0" t="n">
        <v>1</v>
      </c>
      <c r="B1544" s="0" t="n">
        <v>77.4685</v>
      </c>
      <c r="D1544" s="18"/>
    </row>
    <row r="1545" customFormat="false" ht="15" hidden="false" customHeight="false" outlineLevel="0" collapsed="false">
      <c r="A1545" s="0" t="n">
        <v>1</v>
      </c>
      <c r="B1545" s="0" t="n">
        <v>72.507</v>
      </c>
      <c r="D1545" s="18"/>
    </row>
    <row r="1546" customFormat="false" ht="15" hidden="false" customHeight="false" outlineLevel="0" collapsed="false">
      <c r="A1546" s="0" t="n">
        <v>1</v>
      </c>
      <c r="B1546" s="0" t="n">
        <v>72.5035</v>
      </c>
      <c r="D1546" s="18"/>
    </row>
    <row r="1547" customFormat="false" ht="15" hidden="false" customHeight="false" outlineLevel="0" collapsed="false">
      <c r="A1547" s="0" t="n">
        <v>1</v>
      </c>
      <c r="B1547" s="0" t="n">
        <v>140.451</v>
      </c>
      <c r="D1547" s="18"/>
    </row>
    <row r="1548" customFormat="false" ht="15" hidden="false" customHeight="false" outlineLevel="0" collapsed="false">
      <c r="A1548" s="0" t="n">
        <v>1</v>
      </c>
      <c r="B1548" s="0" t="n">
        <v>140.531</v>
      </c>
      <c r="D1548" s="18"/>
    </row>
    <row r="1549" customFormat="false" ht="15" hidden="false" customHeight="false" outlineLevel="0" collapsed="false">
      <c r="A1549" s="0" t="n">
        <v>1</v>
      </c>
      <c r="B1549" s="0" t="n">
        <v>140.528</v>
      </c>
      <c r="D1549" s="18"/>
    </row>
    <row r="1550" customFormat="false" ht="15" hidden="false" customHeight="false" outlineLevel="0" collapsed="false">
      <c r="A1550" s="0" t="n">
        <v>1</v>
      </c>
      <c r="B1550" s="0" t="n">
        <v>140.448</v>
      </c>
      <c r="D1550" s="18"/>
    </row>
    <row r="1551" customFormat="false" ht="15" hidden="false" customHeight="false" outlineLevel="0" collapsed="false">
      <c r="A1551" s="0" t="n">
        <v>1</v>
      </c>
      <c r="B1551" s="0" t="n">
        <v>122.364</v>
      </c>
      <c r="D1551" s="18"/>
    </row>
    <row r="1552" customFormat="false" ht="15" hidden="false" customHeight="false" outlineLevel="0" collapsed="false">
      <c r="A1552" s="0" t="n">
        <v>1</v>
      </c>
      <c r="B1552" s="0" t="n">
        <v>39.2832</v>
      </c>
      <c r="D1552" s="18"/>
    </row>
    <row r="1553" customFormat="false" ht="15" hidden="false" customHeight="false" outlineLevel="0" collapsed="false">
      <c r="A1553" s="0" t="n">
        <v>1</v>
      </c>
      <c r="B1553" s="0" t="n">
        <v>63.5874</v>
      </c>
      <c r="D1553" s="18"/>
    </row>
    <row r="1554" customFormat="false" ht="15" hidden="false" customHeight="false" outlineLevel="0" collapsed="false">
      <c r="A1554" s="0" t="n">
        <v>1</v>
      </c>
      <c r="B1554" s="0" t="n">
        <v>63.542</v>
      </c>
      <c r="D1554" s="18"/>
    </row>
    <row r="1555" customFormat="false" ht="15" hidden="false" customHeight="false" outlineLevel="0" collapsed="false">
      <c r="A1555" s="0" t="n">
        <v>1</v>
      </c>
      <c r="B1555" s="0" t="n">
        <v>135.769</v>
      </c>
      <c r="D1555" s="18"/>
    </row>
    <row r="1556" customFormat="false" ht="15" hidden="false" customHeight="false" outlineLevel="0" collapsed="false">
      <c r="A1556" s="0" t="n">
        <v>1</v>
      </c>
      <c r="B1556" s="0" t="n">
        <v>135.755</v>
      </c>
      <c r="D1556" s="18"/>
    </row>
    <row r="1557" customFormat="false" ht="15" hidden="false" customHeight="false" outlineLevel="0" collapsed="false">
      <c r="A1557" s="0" t="n">
        <v>1</v>
      </c>
      <c r="B1557" s="0" t="n">
        <v>135.668</v>
      </c>
      <c r="D1557" s="18"/>
    </row>
    <row r="1558" customFormat="false" ht="15" hidden="false" customHeight="false" outlineLevel="0" collapsed="false">
      <c r="A1558" s="0" t="n">
        <v>1</v>
      </c>
      <c r="B1558" s="0" t="n">
        <v>135.668</v>
      </c>
      <c r="D1558" s="18"/>
    </row>
    <row r="1559" customFormat="false" ht="15" hidden="false" customHeight="false" outlineLevel="0" collapsed="false">
      <c r="A1559" s="0" t="n">
        <v>1</v>
      </c>
      <c r="B1559" s="0" t="n">
        <v>80.2517</v>
      </c>
      <c r="D1559" s="18"/>
    </row>
    <row r="1560" customFormat="false" ht="15" hidden="false" customHeight="false" outlineLevel="0" collapsed="false">
      <c r="A1560" s="0" t="n">
        <v>1</v>
      </c>
      <c r="B1560" s="0" t="n">
        <v>79.9371</v>
      </c>
      <c r="D1560" s="18"/>
    </row>
    <row r="1561" customFormat="false" ht="15" hidden="false" customHeight="false" outlineLevel="0" collapsed="false">
      <c r="A1561" s="0" t="n">
        <v>1</v>
      </c>
      <c r="B1561" s="0" t="n">
        <v>79.9895</v>
      </c>
      <c r="D1561" s="18"/>
    </row>
    <row r="1562" customFormat="false" ht="15" hidden="false" customHeight="false" outlineLevel="0" collapsed="false">
      <c r="A1562" s="0" t="n">
        <v>1</v>
      </c>
      <c r="B1562" s="0" t="n">
        <v>79.9266</v>
      </c>
      <c r="D1562" s="18"/>
    </row>
    <row r="1563" customFormat="false" ht="15" hidden="false" customHeight="false" outlineLevel="0" collapsed="false">
      <c r="A1563" s="0" t="n">
        <v>1</v>
      </c>
      <c r="B1563" s="0" t="n">
        <v>79.8881</v>
      </c>
      <c r="D1563" s="18"/>
    </row>
    <row r="1564" customFormat="false" ht="15" hidden="false" customHeight="false" outlineLevel="0" collapsed="false">
      <c r="A1564" s="0" t="n">
        <v>1</v>
      </c>
      <c r="B1564" s="0" t="n">
        <v>60.7657</v>
      </c>
      <c r="D1564" s="18"/>
    </row>
    <row r="1565" customFormat="false" ht="15" hidden="false" customHeight="false" outlineLevel="0" collapsed="false">
      <c r="A1565" s="0" t="n">
        <v>1</v>
      </c>
      <c r="B1565" s="0" t="n">
        <v>155.077</v>
      </c>
      <c r="D1565" s="18"/>
    </row>
    <row r="1566" customFormat="false" ht="15" hidden="false" customHeight="false" outlineLevel="0" collapsed="false">
      <c r="A1566" s="0" t="n">
        <v>1</v>
      </c>
      <c r="B1566" s="0" t="n">
        <v>53.7343</v>
      </c>
      <c r="D1566" s="18"/>
    </row>
    <row r="1567" customFormat="false" ht="15" hidden="false" customHeight="false" outlineLevel="0" collapsed="false">
      <c r="A1567" s="0" t="n">
        <v>1</v>
      </c>
      <c r="B1567" s="0" t="n">
        <v>137.65</v>
      </c>
      <c r="D1567" s="18"/>
    </row>
    <row r="1568" customFormat="false" ht="15" hidden="false" customHeight="false" outlineLevel="0" collapsed="false">
      <c r="A1568" s="0" t="n">
        <v>1</v>
      </c>
      <c r="B1568" s="0" t="n">
        <v>168.864</v>
      </c>
      <c r="D1568" s="18"/>
    </row>
    <row r="1569" customFormat="false" ht="15" hidden="false" customHeight="false" outlineLevel="0" collapsed="false">
      <c r="A1569" s="0" t="n">
        <v>1</v>
      </c>
      <c r="B1569" s="0" t="n">
        <v>117.734</v>
      </c>
      <c r="D1569" s="18"/>
    </row>
    <row r="1570" customFormat="false" ht="15" hidden="false" customHeight="false" outlineLevel="0" collapsed="false">
      <c r="A1570" s="0" t="n">
        <v>1</v>
      </c>
      <c r="B1570" s="0" t="n">
        <v>44.8811</v>
      </c>
      <c r="D1570" s="18"/>
    </row>
    <row r="1571" customFormat="false" ht="15" hidden="false" customHeight="false" outlineLevel="0" collapsed="false">
      <c r="A1571" s="0" t="n">
        <v>1</v>
      </c>
      <c r="B1571" s="0" t="n">
        <v>73.1503</v>
      </c>
      <c r="D1571" s="18"/>
    </row>
    <row r="1572" customFormat="false" ht="15" hidden="false" customHeight="false" outlineLevel="0" collapsed="false">
      <c r="A1572" s="0" t="n">
        <v>1</v>
      </c>
      <c r="B1572" s="0" t="n">
        <v>73.0245</v>
      </c>
      <c r="D1572" s="18"/>
    </row>
    <row r="1573" customFormat="false" ht="15" hidden="false" customHeight="false" outlineLevel="0" collapsed="false">
      <c r="A1573" s="0" t="n">
        <v>1</v>
      </c>
      <c r="B1573" s="0" t="n">
        <v>94.7308</v>
      </c>
      <c r="D1573" s="18"/>
    </row>
    <row r="1574" customFormat="false" ht="15" hidden="false" customHeight="false" outlineLevel="0" collapsed="false">
      <c r="A1574" s="0" t="n">
        <v>1</v>
      </c>
      <c r="B1574" s="0" t="n">
        <v>20.521</v>
      </c>
      <c r="D1574" s="18"/>
    </row>
    <row r="1575" customFormat="false" ht="15" hidden="false" customHeight="false" outlineLevel="0" collapsed="false">
      <c r="A1575" s="0" t="n">
        <v>1</v>
      </c>
      <c r="B1575" s="0" t="n">
        <v>20.514</v>
      </c>
      <c r="D1575" s="18"/>
    </row>
    <row r="1576" customFormat="false" ht="15" hidden="false" customHeight="false" outlineLevel="0" collapsed="false">
      <c r="A1576" s="0" t="n">
        <v>1</v>
      </c>
      <c r="B1576" s="0" t="n">
        <v>20.5</v>
      </c>
      <c r="D1576" s="18"/>
    </row>
    <row r="1577" customFormat="false" ht="15" hidden="false" customHeight="false" outlineLevel="0" collapsed="false">
      <c r="A1577" s="0" t="n">
        <v>1</v>
      </c>
      <c r="B1577" s="0" t="n">
        <v>20.514</v>
      </c>
      <c r="D1577" s="18"/>
    </row>
    <row r="1578" customFormat="false" ht="15" hidden="false" customHeight="false" outlineLevel="0" collapsed="false">
      <c r="A1578" s="0" t="n">
        <v>1</v>
      </c>
      <c r="B1578" s="0" t="n">
        <v>20.514</v>
      </c>
      <c r="D1578" s="18"/>
    </row>
    <row r="1579" customFormat="false" ht="15" hidden="false" customHeight="false" outlineLevel="0" collapsed="false">
      <c r="A1579" s="0" t="n">
        <v>1</v>
      </c>
      <c r="B1579" s="0" t="n">
        <v>20.514</v>
      </c>
      <c r="D1579" s="18"/>
    </row>
    <row r="1580" customFormat="false" ht="15" hidden="false" customHeight="false" outlineLevel="0" collapsed="false">
      <c r="A1580" s="0" t="n">
        <v>1</v>
      </c>
      <c r="B1580" s="0" t="n">
        <v>20.514</v>
      </c>
      <c r="D1580" s="18"/>
    </row>
    <row r="1581" customFormat="false" ht="15" hidden="false" customHeight="false" outlineLevel="0" collapsed="false">
      <c r="A1581" s="0" t="n">
        <v>1</v>
      </c>
      <c r="B1581" s="0" t="n">
        <v>20.514</v>
      </c>
      <c r="D1581" s="18"/>
    </row>
    <row r="1582" customFormat="false" ht="15" hidden="false" customHeight="false" outlineLevel="0" collapsed="false">
      <c r="A1582" s="0" t="n">
        <v>1</v>
      </c>
      <c r="B1582" s="0" t="n">
        <v>20.5105</v>
      </c>
      <c r="D1582" s="18"/>
    </row>
    <row r="1583" customFormat="false" ht="15" hidden="false" customHeight="false" outlineLevel="0" collapsed="false">
      <c r="A1583" s="0" t="n">
        <v>1</v>
      </c>
      <c r="B1583" s="0" t="n">
        <v>20.5105</v>
      </c>
      <c r="D1583" s="18"/>
    </row>
    <row r="1584" customFormat="false" ht="15" hidden="false" customHeight="false" outlineLevel="0" collapsed="false">
      <c r="A1584" s="0" t="n">
        <v>1</v>
      </c>
      <c r="B1584" s="0" t="n">
        <v>20.5105</v>
      </c>
      <c r="D1584" s="18"/>
    </row>
    <row r="1585" customFormat="false" ht="15" hidden="false" customHeight="false" outlineLevel="0" collapsed="false">
      <c r="A1585" s="0" t="n">
        <v>1</v>
      </c>
      <c r="B1585" s="0" t="n">
        <v>123.381</v>
      </c>
      <c r="D1585" s="18"/>
    </row>
    <row r="1586" customFormat="false" ht="15" hidden="false" customHeight="false" outlineLevel="0" collapsed="false">
      <c r="A1586" s="0" t="n">
        <v>1</v>
      </c>
      <c r="B1586" s="0" t="n">
        <v>123.315</v>
      </c>
      <c r="D1586" s="18"/>
    </row>
    <row r="1587" customFormat="false" ht="15" hidden="false" customHeight="false" outlineLevel="0" collapsed="false">
      <c r="A1587" s="0" t="n">
        <v>1</v>
      </c>
      <c r="B1587" s="0" t="n">
        <v>91.3427</v>
      </c>
      <c r="D1587" s="18"/>
    </row>
    <row r="1588" customFormat="false" ht="15" hidden="false" customHeight="false" outlineLevel="0" collapsed="false">
      <c r="A1588" s="0" t="n">
        <v>1</v>
      </c>
      <c r="B1588" s="0" t="n">
        <v>91.3462</v>
      </c>
      <c r="D1588" s="18"/>
    </row>
    <row r="1589" customFormat="false" ht="15" hidden="false" customHeight="false" outlineLevel="0" collapsed="false">
      <c r="A1589" s="0" t="n">
        <v>1</v>
      </c>
      <c r="B1589" s="0" t="n">
        <v>105.259</v>
      </c>
      <c r="D1589" s="18"/>
    </row>
    <row r="1590" customFormat="false" ht="15" hidden="false" customHeight="false" outlineLevel="0" collapsed="false">
      <c r="A1590" s="0" t="n">
        <v>1</v>
      </c>
      <c r="B1590" s="0" t="n">
        <v>99.4231</v>
      </c>
      <c r="D1590" s="18"/>
    </row>
    <row r="1591" customFormat="false" ht="15" hidden="false" customHeight="false" outlineLevel="0" collapsed="false">
      <c r="A1591" s="0" t="n">
        <v>1</v>
      </c>
      <c r="B1591" s="0" t="n">
        <v>125.056</v>
      </c>
      <c r="D1591" s="18"/>
    </row>
    <row r="1592" customFormat="false" ht="15" hidden="false" customHeight="false" outlineLevel="0" collapsed="false">
      <c r="A1592" s="0" t="n">
        <v>1</v>
      </c>
      <c r="B1592" s="0" t="n">
        <v>125.028</v>
      </c>
      <c r="D1592" s="18"/>
    </row>
    <row r="1593" customFormat="false" ht="15" hidden="false" customHeight="false" outlineLevel="0" collapsed="false">
      <c r="A1593" s="0" t="n">
        <v>1</v>
      </c>
      <c r="B1593" s="0" t="n">
        <v>148.794</v>
      </c>
      <c r="D1593" s="18"/>
    </row>
    <row r="1594" customFormat="false" ht="15" hidden="false" customHeight="false" outlineLevel="0" collapsed="false">
      <c r="A1594" s="0" t="n">
        <v>1</v>
      </c>
      <c r="B1594" s="0" t="n">
        <v>136.766</v>
      </c>
      <c r="D1594" s="18"/>
    </row>
    <row r="1595" customFormat="false" ht="15" hidden="false" customHeight="false" outlineLevel="0" collapsed="false">
      <c r="A1595" s="0" t="n">
        <v>1</v>
      </c>
      <c r="B1595" s="0" t="n">
        <v>123.766</v>
      </c>
      <c r="D1595" s="18"/>
    </row>
    <row r="1596" customFormat="false" ht="15" hidden="false" customHeight="false" outlineLevel="0" collapsed="false">
      <c r="A1596" s="0" t="n">
        <v>1</v>
      </c>
      <c r="B1596" s="0" t="n">
        <v>35.2902</v>
      </c>
      <c r="D1596" s="18"/>
    </row>
    <row r="1597" customFormat="false" ht="15" hidden="false" customHeight="false" outlineLevel="0" collapsed="false">
      <c r="A1597" s="0" t="n">
        <v>1</v>
      </c>
      <c r="B1597" s="0" t="n">
        <v>427.507</v>
      </c>
      <c r="D1597" s="18"/>
    </row>
    <row r="1598" customFormat="false" ht="15" hidden="false" customHeight="false" outlineLevel="0" collapsed="false">
      <c r="A1598" s="0" t="n">
        <v>1</v>
      </c>
      <c r="B1598" s="0" t="n">
        <v>427.531</v>
      </c>
      <c r="D1598" s="18"/>
    </row>
    <row r="1599" customFormat="false" ht="15" hidden="false" customHeight="false" outlineLevel="0" collapsed="false">
      <c r="A1599" s="0" t="n">
        <v>1</v>
      </c>
      <c r="B1599" s="0" t="n">
        <v>427.521</v>
      </c>
      <c r="D1599" s="18"/>
    </row>
    <row r="1600" customFormat="false" ht="15" hidden="false" customHeight="false" outlineLevel="0" collapsed="false">
      <c r="A1600" s="0" t="n">
        <v>1</v>
      </c>
      <c r="B1600" s="0" t="n">
        <v>26.1643</v>
      </c>
      <c r="D1600" s="18"/>
    </row>
    <row r="1601" customFormat="false" ht="15" hidden="false" customHeight="false" outlineLevel="0" collapsed="false">
      <c r="A1601" s="0" t="n">
        <v>1</v>
      </c>
      <c r="B1601" s="0" t="n">
        <v>26.1643</v>
      </c>
      <c r="D1601" s="18"/>
    </row>
    <row r="1602" customFormat="false" ht="15" hidden="false" customHeight="false" outlineLevel="0" collapsed="false">
      <c r="A1602" s="0" t="n">
        <v>1</v>
      </c>
      <c r="B1602" s="0" t="n">
        <v>114.79</v>
      </c>
      <c r="D1602" s="18"/>
    </row>
    <row r="1603" customFormat="false" ht="15" hidden="false" customHeight="false" outlineLevel="0" collapsed="false">
      <c r="A1603" s="0" t="n">
        <v>1</v>
      </c>
      <c r="B1603" s="0" t="n">
        <v>114.241</v>
      </c>
      <c r="D1603" s="18"/>
    </row>
    <row r="1604" customFormat="false" ht="15" hidden="false" customHeight="false" outlineLevel="0" collapsed="false">
      <c r="A1604" s="0" t="n">
        <v>1</v>
      </c>
      <c r="B1604" s="0" t="n">
        <v>142.059</v>
      </c>
      <c r="D1604" s="18"/>
    </row>
    <row r="1605" customFormat="false" ht="15" hidden="false" customHeight="false" outlineLevel="0" collapsed="false">
      <c r="A1605" s="0" t="n">
        <v>1</v>
      </c>
      <c r="B1605" s="0" t="n">
        <v>141.815</v>
      </c>
      <c r="D1605" s="18"/>
    </row>
    <row r="1606" customFormat="false" ht="15" hidden="false" customHeight="false" outlineLevel="0" collapsed="false">
      <c r="A1606" s="0" t="n">
        <v>1</v>
      </c>
      <c r="B1606" s="0" t="n">
        <v>50.5839</v>
      </c>
      <c r="D1606" s="18"/>
    </row>
    <row r="1607" customFormat="false" ht="15" hidden="false" customHeight="false" outlineLevel="0" collapsed="false">
      <c r="A1607" s="0" t="n">
        <v>1</v>
      </c>
      <c r="B1607" s="0" t="n">
        <v>118.269</v>
      </c>
      <c r="D1607" s="18"/>
    </row>
    <row r="1608" customFormat="false" ht="15" hidden="false" customHeight="false" outlineLevel="0" collapsed="false">
      <c r="A1608" s="0" t="n">
        <v>1</v>
      </c>
      <c r="B1608" s="0" t="n">
        <v>125.154</v>
      </c>
      <c r="D1608" s="18"/>
    </row>
    <row r="1609" customFormat="false" ht="15" hidden="false" customHeight="false" outlineLevel="0" collapsed="false">
      <c r="A1609" s="0" t="n">
        <v>1</v>
      </c>
      <c r="B1609" s="0" t="n">
        <v>125.154</v>
      </c>
      <c r="D1609" s="18"/>
    </row>
    <row r="1610" customFormat="false" ht="15" hidden="false" customHeight="false" outlineLevel="0" collapsed="false">
      <c r="A1610" s="0" t="n">
        <v>1</v>
      </c>
      <c r="B1610" s="0" t="n">
        <v>125.154</v>
      </c>
      <c r="D1610" s="18"/>
    </row>
    <row r="1611" customFormat="false" ht="15" hidden="false" customHeight="false" outlineLevel="0" collapsed="false">
      <c r="A1611" s="0" t="n">
        <v>1</v>
      </c>
      <c r="B1611" s="0" t="n">
        <v>125.14</v>
      </c>
      <c r="D1611" s="18"/>
    </row>
    <row r="1612" customFormat="false" ht="15" hidden="false" customHeight="false" outlineLevel="0" collapsed="false">
      <c r="A1612" s="0" t="n">
        <v>1</v>
      </c>
      <c r="B1612" s="0" t="n">
        <v>125.129</v>
      </c>
      <c r="D1612" s="18"/>
    </row>
    <row r="1613" customFormat="false" ht="15" hidden="false" customHeight="false" outlineLevel="0" collapsed="false">
      <c r="A1613" s="0" t="n">
        <v>1</v>
      </c>
      <c r="B1613" s="0" t="n">
        <v>134.248</v>
      </c>
      <c r="D1613" s="18"/>
    </row>
    <row r="1614" customFormat="false" ht="15" hidden="false" customHeight="false" outlineLevel="0" collapsed="false">
      <c r="A1614" s="0" t="n">
        <v>1</v>
      </c>
      <c r="B1614" s="0" t="n">
        <v>104.115</v>
      </c>
      <c r="D1614" s="18"/>
    </row>
    <row r="1615" customFormat="false" ht="15" hidden="false" customHeight="false" outlineLevel="0" collapsed="false">
      <c r="A1615" s="0" t="n">
        <v>1</v>
      </c>
      <c r="B1615" s="0" t="n">
        <v>104.024</v>
      </c>
      <c r="D1615" s="18"/>
    </row>
    <row r="1616" customFormat="false" ht="15" hidden="false" customHeight="false" outlineLevel="0" collapsed="false">
      <c r="A1616" s="0" t="n">
        <v>1</v>
      </c>
      <c r="B1616" s="0" t="n">
        <v>126.636</v>
      </c>
      <c r="D1616" s="18"/>
    </row>
    <row r="1617" customFormat="false" ht="15" hidden="false" customHeight="false" outlineLevel="0" collapsed="false">
      <c r="A1617" s="0" t="n">
        <v>1</v>
      </c>
      <c r="B1617" s="0" t="n">
        <v>114.21</v>
      </c>
      <c r="D1617" s="18"/>
    </row>
    <row r="1618" customFormat="false" ht="15" hidden="false" customHeight="false" outlineLevel="0" collapsed="false">
      <c r="A1618" s="0" t="n">
        <v>1</v>
      </c>
      <c r="B1618" s="0" t="n">
        <v>80.6958</v>
      </c>
      <c r="D1618" s="18"/>
    </row>
    <row r="1619" customFormat="false" ht="15" hidden="false" customHeight="false" outlineLevel="0" collapsed="false">
      <c r="A1619" s="0" t="n">
        <v>1</v>
      </c>
      <c r="B1619" s="0" t="n">
        <v>16.0455</v>
      </c>
      <c r="D1619" s="18"/>
    </row>
    <row r="1620" customFormat="false" ht="15" hidden="false" customHeight="false" outlineLevel="0" collapsed="false">
      <c r="A1620" s="0" t="n">
        <v>1</v>
      </c>
      <c r="B1620" s="0" t="n">
        <v>16.0524</v>
      </c>
      <c r="D1620" s="18"/>
    </row>
    <row r="1621" customFormat="false" ht="15" hidden="false" customHeight="false" outlineLevel="0" collapsed="false">
      <c r="A1621" s="0" t="n">
        <v>1</v>
      </c>
      <c r="B1621" s="0" t="n">
        <v>16.042</v>
      </c>
      <c r="D1621" s="18"/>
    </row>
    <row r="1622" customFormat="false" ht="15" hidden="false" customHeight="false" outlineLevel="0" collapsed="false">
      <c r="A1622" s="0" t="n">
        <v>1</v>
      </c>
      <c r="B1622" s="0" t="n">
        <v>16.049</v>
      </c>
      <c r="D1622" s="18"/>
    </row>
    <row r="1623" customFormat="false" ht="15" hidden="false" customHeight="false" outlineLevel="0" collapsed="false">
      <c r="A1623" s="0" t="n">
        <v>1</v>
      </c>
      <c r="B1623" s="0" t="n">
        <v>16.021</v>
      </c>
      <c r="D1623" s="18"/>
    </row>
    <row r="1624" customFormat="false" ht="15" hidden="false" customHeight="false" outlineLevel="0" collapsed="false">
      <c r="A1624" s="0" t="n">
        <v>1</v>
      </c>
      <c r="B1624" s="0" t="n">
        <v>16.0385</v>
      </c>
      <c r="D1624" s="18"/>
    </row>
    <row r="1625" customFormat="false" ht="15" hidden="false" customHeight="false" outlineLevel="0" collapsed="false">
      <c r="A1625" s="0" t="n">
        <v>1</v>
      </c>
      <c r="B1625" s="0" t="n">
        <v>16.0524</v>
      </c>
      <c r="D1625" s="18"/>
    </row>
    <row r="1626" customFormat="false" ht="15" hidden="false" customHeight="false" outlineLevel="0" collapsed="false">
      <c r="A1626" s="0" t="n">
        <v>1</v>
      </c>
      <c r="B1626" s="0" t="n">
        <v>16.0455</v>
      </c>
      <c r="D1626" s="18"/>
    </row>
    <row r="1627" customFormat="false" ht="15" hidden="false" customHeight="false" outlineLevel="0" collapsed="false">
      <c r="A1627" s="0" t="n">
        <v>1</v>
      </c>
      <c r="B1627" s="0" t="n">
        <v>16.0455</v>
      </c>
      <c r="D1627" s="18"/>
    </row>
    <row r="1628" customFormat="false" ht="15" hidden="false" customHeight="false" outlineLevel="0" collapsed="false">
      <c r="A1628" s="0" t="n">
        <v>1</v>
      </c>
      <c r="B1628" s="0" t="n">
        <v>16.035</v>
      </c>
      <c r="D1628" s="18"/>
    </row>
    <row r="1629" customFormat="false" ht="15" hidden="false" customHeight="false" outlineLevel="0" collapsed="false">
      <c r="A1629" s="0" t="n">
        <v>1</v>
      </c>
      <c r="B1629" s="0" t="n">
        <v>137.608</v>
      </c>
      <c r="D1629" s="18"/>
    </row>
    <row r="1630" customFormat="false" ht="15" hidden="false" customHeight="false" outlineLevel="0" collapsed="false">
      <c r="A1630" s="0" t="n">
        <v>1</v>
      </c>
      <c r="B1630" s="0" t="n">
        <v>137.514</v>
      </c>
      <c r="D1630" s="18"/>
    </row>
    <row r="1631" customFormat="false" ht="15" hidden="false" customHeight="false" outlineLevel="0" collapsed="false">
      <c r="A1631" s="0" t="n">
        <v>1</v>
      </c>
      <c r="B1631" s="0" t="n">
        <v>99.2762</v>
      </c>
      <c r="D1631" s="18"/>
    </row>
    <row r="1632" customFormat="false" ht="15" hidden="false" customHeight="false" outlineLevel="0" collapsed="false">
      <c r="A1632" s="0" t="n">
        <v>1</v>
      </c>
      <c r="B1632" s="0" t="n">
        <v>29.5385</v>
      </c>
      <c r="D1632" s="18"/>
    </row>
    <row r="1633" customFormat="false" ht="15" hidden="false" customHeight="false" outlineLevel="0" collapsed="false">
      <c r="A1633" s="0" t="n">
        <v>1</v>
      </c>
      <c r="B1633" s="0" t="n">
        <v>137.549</v>
      </c>
      <c r="D1633" s="18"/>
    </row>
    <row r="1634" customFormat="false" ht="15" hidden="false" customHeight="false" outlineLevel="0" collapsed="false">
      <c r="A1634" s="0" t="n">
        <v>1</v>
      </c>
      <c r="B1634" s="0" t="n">
        <v>129.636</v>
      </c>
      <c r="D1634" s="18"/>
    </row>
    <row r="1635" customFormat="false" ht="15" hidden="false" customHeight="false" outlineLevel="0" collapsed="false">
      <c r="A1635" s="0" t="n">
        <v>1</v>
      </c>
      <c r="B1635" s="0" t="n">
        <v>45.535</v>
      </c>
      <c r="D1635" s="18"/>
    </row>
    <row r="1636" customFormat="false" ht="15" hidden="false" customHeight="false" outlineLevel="0" collapsed="false">
      <c r="A1636" s="0" t="n">
        <v>1</v>
      </c>
      <c r="B1636" s="0" t="n">
        <v>45.6538</v>
      </c>
      <c r="D1636" s="18"/>
    </row>
    <row r="1637" customFormat="false" ht="15" hidden="false" customHeight="false" outlineLevel="0" collapsed="false">
      <c r="A1637" s="0" t="n">
        <v>1</v>
      </c>
      <c r="B1637" s="0" t="n">
        <v>106.615</v>
      </c>
      <c r="D1637" s="18"/>
    </row>
    <row r="1638" customFormat="false" ht="15" hidden="false" customHeight="false" outlineLevel="0" collapsed="false">
      <c r="A1638" s="0" t="n">
        <v>1</v>
      </c>
      <c r="B1638" s="0" t="n">
        <v>29.5594</v>
      </c>
      <c r="D1638" s="18"/>
    </row>
    <row r="1639" customFormat="false" ht="15" hidden="false" customHeight="false" outlineLevel="0" collapsed="false">
      <c r="A1639" s="0" t="n">
        <v>1</v>
      </c>
      <c r="B1639" s="0" t="n">
        <v>29.5664</v>
      </c>
      <c r="D1639" s="18"/>
    </row>
    <row r="1640" customFormat="false" ht="15" hidden="false" customHeight="false" outlineLevel="0" collapsed="false">
      <c r="A1640" s="0" t="n">
        <v>1</v>
      </c>
      <c r="B1640" s="0" t="n">
        <v>29.535</v>
      </c>
      <c r="D1640" s="18"/>
    </row>
    <row r="1641" customFormat="false" ht="15" hidden="false" customHeight="false" outlineLevel="0" collapsed="false">
      <c r="A1641" s="0" t="n">
        <v>1</v>
      </c>
      <c r="B1641" s="0" t="n">
        <v>56.014</v>
      </c>
      <c r="D1641" s="18"/>
    </row>
    <row r="1642" customFormat="false" ht="15" hidden="false" customHeight="false" outlineLevel="0" collapsed="false">
      <c r="A1642" s="0" t="n">
        <v>1</v>
      </c>
      <c r="B1642" s="0" t="n">
        <v>167.524</v>
      </c>
      <c r="D1642" s="18"/>
    </row>
    <row r="1643" customFormat="false" ht="15" hidden="false" customHeight="false" outlineLevel="0" collapsed="false">
      <c r="A1643" s="0" t="n">
        <v>1</v>
      </c>
      <c r="B1643" s="0" t="n">
        <v>156.322</v>
      </c>
      <c r="D1643" s="18"/>
    </row>
    <row r="1644" customFormat="false" ht="15" hidden="false" customHeight="false" outlineLevel="0" collapsed="false">
      <c r="A1644" s="0" t="n">
        <v>1</v>
      </c>
      <c r="B1644" s="0" t="n">
        <v>156.311</v>
      </c>
      <c r="D1644" s="18"/>
    </row>
    <row r="1645" customFormat="false" ht="15" hidden="false" customHeight="false" outlineLevel="0" collapsed="false">
      <c r="A1645" s="0" t="n">
        <v>1</v>
      </c>
      <c r="B1645" s="0" t="n">
        <v>71.0804</v>
      </c>
      <c r="D1645" s="18"/>
    </row>
    <row r="1646" customFormat="false" ht="15" hidden="false" customHeight="false" outlineLevel="0" collapsed="false">
      <c r="A1646" s="0" t="n">
        <v>1</v>
      </c>
      <c r="B1646" s="0" t="n">
        <v>71.0804</v>
      </c>
      <c r="D1646" s="18"/>
    </row>
    <row r="1647" customFormat="false" ht="15" hidden="false" customHeight="false" outlineLevel="0" collapsed="false">
      <c r="A1647" s="0" t="n">
        <v>1</v>
      </c>
      <c r="B1647" s="0" t="n">
        <v>71.0944</v>
      </c>
      <c r="D1647" s="18"/>
    </row>
    <row r="1648" customFormat="false" ht="15" hidden="false" customHeight="false" outlineLevel="0" collapsed="false">
      <c r="A1648" s="0" t="n">
        <v>1</v>
      </c>
      <c r="B1648" s="0" t="n">
        <v>19.5629</v>
      </c>
      <c r="D1648" s="18"/>
    </row>
    <row r="1649" customFormat="false" ht="15" hidden="false" customHeight="false" outlineLevel="0" collapsed="false">
      <c r="A1649" s="0" t="n">
        <v>1</v>
      </c>
      <c r="B1649" s="0" t="n">
        <v>83.8986</v>
      </c>
      <c r="D1649" s="18"/>
    </row>
    <row r="1650" customFormat="false" ht="15" hidden="false" customHeight="false" outlineLevel="0" collapsed="false">
      <c r="A1650" s="0" t="n">
        <v>1</v>
      </c>
      <c r="B1650" s="0" t="n">
        <v>149.105</v>
      </c>
      <c r="D1650" s="18"/>
    </row>
    <row r="1651" customFormat="false" ht="15" hidden="false" customHeight="false" outlineLevel="0" collapsed="false">
      <c r="A1651" s="0" t="n">
        <v>1</v>
      </c>
      <c r="B1651" s="0" t="n">
        <v>108.808</v>
      </c>
      <c r="D1651" s="18"/>
    </row>
    <row r="1652" customFormat="false" ht="15" hidden="false" customHeight="false" outlineLevel="0" collapsed="false">
      <c r="A1652" s="0" t="n">
        <v>1</v>
      </c>
      <c r="B1652" s="0" t="n">
        <v>108.724</v>
      </c>
      <c r="D1652" s="18"/>
    </row>
    <row r="1653" customFormat="false" ht="15" hidden="false" customHeight="false" outlineLevel="0" collapsed="false">
      <c r="A1653" s="0" t="n">
        <v>1</v>
      </c>
      <c r="B1653" s="0" t="n">
        <v>108.647</v>
      </c>
      <c r="D1653" s="18"/>
    </row>
    <row r="1654" customFormat="false" ht="15" hidden="false" customHeight="false" outlineLevel="0" collapsed="false">
      <c r="A1654" s="0" t="n">
        <v>1</v>
      </c>
      <c r="B1654" s="0" t="n">
        <v>131.846</v>
      </c>
      <c r="D1654" s="18"/>
    </row>
    <row r="1655" customFormat="false" ht="15" hidden="false" customHeight="false" outlineLevel="0" collapsed="false">
      <c r="A1655" s="0" t="n">
        <v>1</v>
      </c>
      <c r="B1655" s="0" t="n">
        <v>19.3042</v>
      </c>
      <c r="D1655" s="18"/>
    </row>
    <row r="1656" customFormat="false" ht="15" hidden="false" customHeight="false" outlineLevel="0" collapsed="false">
      <c r="A1656" s="0" t="n">
        <v>1</v>
      </c>
      <c r="B1656" s="0" t="n">
        <v>19.2343</v>
      </c>
      <c r="D1656" s="18"/>
    </row>
    <row r="1657" customFormat="false" ht="15" hidden="false" customHeight="false" outlineLevel="0" collapsed="false">
      <c r="A1657" s="0" t="n">
        <v>1</v>
      </c>
      <c r="B1657" s="0" t="n">
        <v>65.0385</v>
      </c>
      <c r="D1657" s="18"/>
    </row>
    <row r="1658" customFormat="false" ht="15" hidden="false" customHeight="false" outlineLevel="0" collapsed="false">
      <c r="A1658" s="0" t="n">
        <v>1</v>
      </c>
      <c r="B1658" s="0" t="n">
        <v>143.486</v>
      </c>
      <c r="D1658" s="18"/>
    </row>
    <row r="1659" customFormat="false" ht="15" hidden="false" customHeight="false" outlineLevel="0" collapsed="false">
      <c r="A1659" s="0" t="n">
        <v>1</v>
      </c>
      <c r="B1659" s="0" t="n">
        <v>139.192</v>
      </c>
      <c r="D1659" s="18"/>
    </row>
    <row r="1660" customFormat="false" ht="15" hidden="false" customHeight="false" outlineLevel="0" collapsed="false">
      <c r="A1660" s="0" t="n">
        <v>1</v>
      </c>
      <c r="B1660" s="0" t="n">
        <v>27.9545</v>
      </c>
      <c r="D1660" s="18"/>
    </row>
    <row r="1661" customFormat="false" ht="15" hidden="false" customHeight="false" outlineLevel="0" collapsed="false">
      <c r="A1661" s="0" t="n">
        <v>1</v>
      </c>
      <c r="B1661" s="0" t="n">
        <v>114.031</v>
      </c>
      <c r="D1661" s="18"/>
    </row>
    <row r="1662" customFormat="false" ht="15" hidden="false" customHeight="false" outlineLevel="0" collapsed="false">
      <c r="A1662" s="0" t="n">
        <v>1</v>
      </c>
      <c r="B1662" s="0" t="n">
        <v>157.483</v>
      </c>
      <c r="D1662" s="18"/>
    </row>
    <row r="1663" customFormat="false" ht="15" hidden="false" customHeight="false" outlineLevel="0" collapsed="false">
      <c r="A1663" s="0" t="n">
        <v>1</v>
      </c>
      <c r="B1663" s="0" t="n">
        <v>142.413</v>
      </c>
      <c r="D1663" s="18"/>
    </row>
    <row r="1664" customFormat="false" ht="15" hidden="false" customHeight="false" outlineLevel="0" collapsed="false">
      <c r="A1664" s="0" t="n">
        <v>1</v>
      </c>
      <c r="B1664" s="0" t="n">
        <v>142.409</v>
      </c>
      <c r="D1664" s="18"/>
    </row>
    <row r="1665" customFormat="false" ht="15" hidden="false" customHeight="false" outlineLevel="0" collapsed="false">
      <c r="A1665" s="0" t="n">
        <v>1</v>
      </c>
      <c r="B1665" s="0" t="n">
        <v>123.248</v>
      </c>
      <c r="D1665" s="18"/>
    </row>
    <row r="1666" customFormat="false" ht="15" hidden="false" customHeight="false" outlineLevel="0" collapsed="false">
      <c r="A1666" s="0" t="n">
        <v>1</v>
      </c>
      <c r="B1666" s="0" t="n">
        <v>111.332</v>
      </c>
      <c r="D1666" s="18"/>
    </row>
    <row r="1667" customFormat="false" ht="15" hidden="false" customHeight="false" outlineLevel="0" collapsed="false">
      <c r="A1667" s="0" t="n">
        <v>1</v>
      </c>
      <c r="B1667" s="0" t="n">
        <v>68.3497</v>
      </c>
      <c r="D1667" s="18"/>
    </row>
    <row r="1668" customFormat="false" ht="15" hidden="false" customHeight="false" outlineLevel="0" collapsed="false">
      <c r="A1668" s="0" t="n">
        <v>1</v>
      </c>
      <c r="B1668" s="0" t="n">
        <v>94.6923</v>
      </c>
      <c r="D1668" s="18"/>
    </row>
    <row r="1669" customFormat="false" ht="15" hidden="false" customHeight="false" outlineLevel="0" collapsed="false">
      <c r="A1669" s="0" t="n">
        <v>1</v>
      </c>
      <c r="B1669" s="0" t="n">
        <v>93.0839</v>
      </c>
      <c r="D1669" s="18"/>
    </row>
    <row r="1670" customFormat="false" ht="15" hidden="false" customHeight="false" outlineLevel="0" collapsed="false">
      <c r="A1670" s="0" t="n">
        <v>1</v>
      </c>
      <c r="B1670" s="0" t="n">
        <v>107.976</v>
      </c>
      <c r="D1670" s="18"/>
    </row>
    <row r="1671" customFormat="false" ht="15" hidden="false" customHeight="false" outlineLevel="0" collapsed="false">
      <c r="A1671" s="0" t="n">
        <v>1</v>
      </c>
      <c r="B1671" s="0" t="n">
        <v>80.9545</v>
      </c>
      <c r="D1671" s="18"/>
    </row>
    <row r="1672" customFormat="false" ht="15" hidden="false" customHeight="false" outlineLevel="0" collapsed="false">
      <c r="A1672" s="0" t="n">
        <v>1</v>
      </c>
      <c r="B1672" s="0" t="n">
        <v>80.8007</v>
      </c>
      <c r="D1672" s="18"/>
    </row>
    <row r="1673" customFormat="false" ht="15" hidden="false" customHeight="false" outlineLevel="0" collapsed="false">
      <c r="A1673" s="0" t="n">
        <v>1</v>
      </c>
      <c r="B1673" s="0" t="n">
        <v>80.7063</v>
      </c>
      <c r="D1673" s="18"/>
    </row>
    <row r="1674" customFormat="false" ht="15" hidden="false" customHeight="false" outlineLevel="0" collapsed="false">
      <c r="A1674" s="0" t="n">
        <v>1</v>
      </c>
      <c r="B1674" s="0" t="n">
        <v>14.8741</v>
      </c>
      <c r="D1674" s="18"/>
    </row>
    <row r="1675" customFormat="false" ht="15" hidden="false" customHeight="false" outlineLevel="0" collapsed="false">
      <c r="A1675" s="0" t="n">
        <v>1</v>
      </c>
      <c r="B1675" s="0" t="n">
        <v>27.7587</v>
      </c>
      <c r="D1675" s="18"/>
    </row>
    <row r="1676" customFormat="false" ht="15" hidden="false" customHeight="false" outlineLevel="0" collapsed="false">
      <c r="A1676" s="0" t="n">
        <v>1</v>
      </c>
      <c r="B1676" s="0" t="n">
        <v>227.888</v>
      </c>
      <c r="D1676" s="18"/>
    </row>
    <row r="1677" customFormat="false" ht="15" hidden="false" customHeight="false" outlineLevel="0" collapsed="false">
      <c r="A1677" s="0" t="n">
        <v>1</v>
      </c>
      <c r="B1677" s="0" t="n">
        <v>227.944</v>
      </c>
      <c r="D1677" s="18"/>
    </row>
    <row r="1678" customFormat="false" ht="15" hidden="false" customHeight="false" outlineLevel="0" collapsed="false">
      <c r="A1678" s="0" t="n">
        <v>1</v>
      </c>
      <c r="B1678" s="0" t="n">
        <v>227.923</v>
      </c>
      <c r="D1678" s="18"/>
    </row>
    <row r="1679" customFormat="false" ht="15" hidden="false" customHeight="false" outlineLevel="0" collapsed="false">
      <c r="A1679" s="0" t="n">
        <v>1</v>
      </c>
      <c r="B1679" s="0" t="n">
        <v>54.2483</v>
      </c>
      <c r="D1679" s="18"/>
    </row>
    <row r="1680" customFormat="false" ht="15" hidden="false" customHeight="false" outlineLevel="0" collapsed="false">
      <c r="A1680" s="0" t="n">
        <v>1</v>
      </c>
      <c r="B1680" s="0" t="n">
        <v>54.2448</v>
      </c>
      <c r="D1680" s="18"/>
    </row>
    <row r="1681" customFormat="false" ht="15" hidden="false" customHeight="false" outlineLevel="0" collapsed="false">
      <c r="A1681" s="0" t="n">
        <v>1</v>
      </c>
      <c r="B1681" s="0" t="n">
        <v>54.2378</v>
      </c>
      <c r="D1681" s="18"/>
    </row>
    <row r="1682" customFormat="false" ht="15" hidden="false" customHeight="false" outlineLevel="0" collapsed="false">
      <c r="A1682" s="0" t="n">
        <v>1</v>
      </c>
      <c r="B1682" s="0" t="n">
        <v>54.0385</v>
      </c>
      <c r="D1682" s="18"/>
    </row>
    <row r="1683" customFormat="false" ht="15" hidden="false" customHeight="false" outlineLevel="0" collapsed="false">
      <c r="A1683" s="0" t="n">
        <v>1</v>
      </c>
      <c r="B1683" s="0" t="n">
        <v>94.2413</v>
      </c>
      <c r="D1683" s="18"/>
    </row>
    <row r="1684" customFormat="false" ht="15" hidden="false" customHeight="false" outlineLevel="0" collapsed="false">
      <c r="A1684" s="0" t="n">
        <v>1</v>
      </c>
      <c r="B1684" s="0" t="n">
        <v>69.3392</v>
      </c>
      <c r="D1684" s="18"/>
    </row>
    <row r="1685" customFormat="false" ht="15" hidden="false" customHeight="false" outlineLevel="0" collapsed="false">
      <c r="A1685" s="0" t="n">
        <v>1</v>
      </c>
      <c r="B1685" s="0" t="n">
        <v>86.3846</v>
      </c>
      <c r="D1685" s="18"/>
    </row>
    <row r="1686" customFormat="false" ht="15" hidden="false" customHeight="false" outlineLevel="0" collapsed="false">
      <c r="A1686" s="0" t="n">
        <v>1</v>
      </c>
      <c r="B1686" s="0" t="n">
        <v>86.3427</v>
      </c>
      <c r="D1686" s="18"/>
    </row>
    <row r="1687" customFormat="false" ht="15" hidden="false" customHeight="false" outlineLevel="0" collapsed="false">
      <c r="A1687" s="0" t="n">
        <v>1</v>
      </c>
      <c r="B1687" s="0" t="n">
        <v>86.3776</v>
      </c>
      <c r="D1687" s="18"/>
    </row>
    <row r="1688" customFormat="false" ht="15" hidden="false" customHeight="false" outlineLevel="0" collapsed="false">
      <c r="A1688" s="0" t="n">
        <v>1</v>
      </c>
      <c r="B1688" s="0" t="n">
        <v>86.3706</v>
      </c>
      <c r="D1688" s="18"/>
    </row>
    <row r="1689" customFormat="false" ht="15" hidden="false" customHeight="false" outlineLevel="0" collapsed="false">
      <c r="A1689" s="0" t="n">
        <v>1</v>
      </c>
      <c r="B1689" s="0" t="n">
        <v>154.451</v>
      </c>
      <c r="D1689" s="18"/>
    </row>
    <row r="1690" customFormat="false" ht="15" hidden="false" customHeight="false" outlineLevel="0" collapsed="false">
      <c r="A1690" s="0" t="n">
        <v>1</v>
      </c>
      <c r="B1690" s="0" t="n">
        <v>87.6469</v>
      </c>
      <c r="D1690" s="18"/>
    </row>
    <row r="1691" customFormat="false" ht="15" hidden="false" customHeight="false" outlineLevel="0" collapsed="false">
      <c r="A1691" s="0" t="n">
        <v>1</v>
      </c>
      <c r="B1691" s="0" t="n">
        <v>107.836</v>
      </c>
      <c r="D1691" s="18"/>
    </row>
    <row r="1692" customFormat="false" ht="15" hidden="false" customHeight="false" outlineLevel="0" collapsed="false">
      <c r="A1692" s="0" t="n">
        <v>1</v>
      </c>
      <c r="B1692" s="0" t="n">
        <v>76.8392</v>
      </c>
      <c r="D1692" s="18"/>
    </row>
    <row r="1693" customFormat="false" ht="15" hidden="false" customHeight="false" outlineLevel="0" collapsed="false">
      <c r="A1693" s="0" t="n">
        <v>1</v>
      </c>
      <c r="B1693" s="0" t="n">
        <v>76.8322</v>
      </c>
      <c r="D1693" s="18"/>
    </row>
    <row r="1694" customFormat="false" ht="15" hidden="false" customHeight="false" outlineLevel="0" collapsed="false">
      <c r="A1694" s="0" t="n">
        <v>1</v>
      </c>
      <c r="B1694" s="0" t="n">
        <v>76.8671</v>
      </c>
      <c r="D1694" s="18"/>
    </row>
    <row r="1695" customFormat="false" ht="15" hidden="false" customHeight="false" outlineLevel="0" collapsed="false">
      <c r="A1695" s="0" t="n">
        <v>1</v>
      </c>
      <c r="B1695" s="0" t="n">
        <v>76.8671</v>
      </c>
      <c r="D1695" s="18"/>
    </row>
    <row r="1696" customFormat="false" ht="15" hidden="false" customHeight="false" outlineLevel="0" collapsed="false">
      <c r="A1696" s="0" t="n">
        <v>1</v>
      </c>
      <c r="B1696" s="0" t="n">
        <v>76.8077</v>
      </c>
      <c r="D1696" s="18"/>
    </row>
    <row r="1697" customFormat="false" ht="15" hidden="false" customHeight="false" outlineLevel="0" collapsed="false">
      <c r="A1697" s="0" t="n">
        <v>1</v>
      </c>
      <c r="B1697" s="0" t="n">
        <v>76.7937</v>
      </c>
      <c r="D1697" s="18"/>
    </row>
    <row r="1698" customFormat="false" ht="15" hidden="false" customHeight="false" outlineLevel="0" collapsed="false">
      <c r="A1698" s="0" t="n">
        <v>1</v>
      </c>
      <c r="B1698" s="0" t="n">
        <v>418.619</v>
      </c>
      <c r="D1698" s="18"/>
    </row>
    <row r="1699" customFormat="false" ht="15" hidden="false" customHeight="false" outlineLevel="0" collapsed="false">
      <c r="A1699" s="0" t="n">
        <v>1</v>
      </c>
      <c r="B1699" s="0" t="n">
        <v>418.615</v>
      </c>
      <c r="D1699" s="18"/>
    </row>
    <row r="1700" customFormat="false" ht="15" hidden="false" customHeight="false" outlineLevel="0" collapsed="false">
      <c r="A1700" s="0" t="n">
        <v>1</v>
      </c>
      <c r="B1700" s="0" t="n">
        <v>418.577</v>
      </c>
      <c r="D1700" s="18"/>
    </row>
    <row r="1701" customFormat="false" ht="15" hidden="false" customHeight="false" outlineLevel="0" collapsed="false">
      <c r="A1701" s="0" t="n">
        <v>1</v>
      </c>
      <c r="B1701" s="0" t="n">
        <v>146.182</v>
      </c>
      <c r="D1701" s="18"/>
    </row>
    <row r="1702" customFormat="false" ht="15" hidden="false" customHeight="false" outlineLevel="0" collapsed="false">
      <c r="A1702" s="0" t="n">
        <v>1</v>
      </c>
      <c r="B1702" s="0" t="n">
        <v>102.65</v>
      </c>
      <c r="D1702" s="18"/>
    </row>
    <row r="1703" customFormat="false" ht="15" hidden="false" customHeight="false" outlineLevel="0" collapsed="false">
      <c r="A1703" s="0" t="n">
        <v>1</v>
      </c>
      <c r="B1703" s="0" t="n">
        <v>117.976</v>
      </c>
      <c r="D1703" s="18"/>
    </row>
    <row r="1704" customFormat="false" ht="15" hidden="false" customHeight="false" outlineLevel="0" collapsed="false">
      <c r="A1704" s="0" t="n">
        <v>1</v>
      </c>
      <c r="B1704" s="0" t="n">
        <v>20.8392</v>
      </c>
      <c r="D1704" s="18"/>
    </row>
    <row r="1705" customFormat="false" ht="15" hidden="false" customHeight="false" outlineLevel="0" collapsed="false">
      <c r="A1705" s="0" t="n">
        <v>1</v>
      </c>
      <c r="B1705" s="0" t="n">
        <v>137.073</v>
      </c>
      <c r="D1705" s="18"/>
    </row>
    <row r="1706" customFormat="false" ht="15" hidden="false" customHeight="false" outlineLevel="0" collapsed="false">
      <c r="A1706" s="0" t="n">
        <v>1</v>
      </c>
      <c r="B1706" s="0" t="n">
        <v>77.6084</v>
      </c>
      <c r="D1706" s="18"/>
    </row>
    <row r="1707" customFormat="false" ht="15" hidden="false" customHeight="false" outlineLevel="0" collapsed="false">
      <c r="A1707" s="0" t="n">
        <v>1</v>
      </c>
      <c r="B1707" s="0" t="n">
        <v>70.2517</v>
      </c>
      <c r="D1707" s="18"/>
    </row>
    <row r="1708" customFormat="false" ht="15" hidden="false" customHeight="false" outlineLevel="0" collapsed="false">
      <c r="A1708" s="0" t="n">
        <v>1</v>
      </c>
      <c r="B1708" s="0" t="n">
        <v>70.2552</v>
      </c>
      <c r="D1708" s="18"/>
    </row>
    <row r="1709" customFormat="false" ht="15" hidden="false" customHeight="false" outlineLevel="0" collapsed="false">
      <c r="A1709" s="0" t="n">
        <v>1</v>
      </c>
      <c r="B1709" s="0" t="n">
        <v>153.192</v>
      </c>
      <c r="D1709" s="18"/>
    </row>
    <row r="1710" customFormat="false" ht="15" hidden="false" customHeight="false" outlineLevel="0" collapsed="false">
      <c r="A1710" s="0" t="n">
        <v>1</v>
      </c>
      <c r="B1710" s="0" t="n">
        <v>153.213</v>
      </c>
      <c r="D1710" s="18"/>
    </row>
    <row r="1711" customFormat="false" ht="15" hidden="false" customHeight="false" outlineLevel="0" collapsed="false">
      <c r="A1711" s="0" t="n">
        <v>1</v>
      </c>
      <c r="B1711" s="0" t="n">
        <v>153.199</v>
      </c>
      <c r="D1711" s="18"/>
    </row>
    <row r="1712" customFormat="false" ht="15" hidden="false" customHeight="false" outlineLevel="0" collapsed="false">
      <c r="A1712" s="0" t="n">
        <v>1</v>
      </c>
      <c r="B1712" s="0" t="n">
        <v>46.5664</v>
      </c>
      <c r="D1712" s="18"/>
    </row>
    <row r="1713" customFormat="false" ht="15" hidden="false" customHeight="false" outlineLevel="0" collapsed="false">
      <c r="A1713" s="0" t="n">
        <v>1</v>
      </c>
      <c r="B1713" s="0" t="n">
        <v>46.5559</v>
      </c>
      <c r="D1713" s="18"/>
    </row>
    <row r="1714" customFormat="false" ht="15" hidden="false" customHeight="false" outlineLevel="0" collapsed="false">
      <c r="A1714" s="0" t="n">
        <v>1</v>
      </c>
      <c r="B1714" s="0" t="n">
        <v>18.5035</v>
      </c>
      <c r="D1714" s="18"/>
    </row>
    <row r="1715" customFormat="false" ht="15" hidden="false" customHeight="false" outlineLevel="0" collapsed="false">
      <c r="A1715" s="0" t="n">
        <v>1</v>
      </c>
      <c r="B1715" s="0" t="n">
        <v>18.4441</v>
      </c>
      <c r="D1715" s="18"/>
    </row>
    <row r="1716" customFormat="false" ht="15" hidden="false" customHeight="false" outlineLevel="0" collapsed="false">
      <c r="A1716" s="0" t="n">
        <v>1</v>
      </c>
      <c r="B1716" s="0" t="n">
        <v>73.4545</v>
      </c>
      <c r="D1716" s="18"/>
    </row>
    <row r="1717" customFormat="false" ht="15" hidden="false" customHeight="false" outlineLevel="0" collapsed="false">
      <c r="A1717" s="0" t="n">
        <v>1</v>
      </c>
      <c r="B1717" s="0" t="n">
        <v>73.4441</v>
      </c>
      <c r="D1717" s="18"/>
    </row>
    <row r="1718" customFormat="false" ht="15" hidden="false" customHeight="false" outlineLevel="0" collapsed="false">
      <c r="A1718" s="0" t="n">
        <v>1</v>
      </c>
      <c r="B1718" s="0" t="n">
        <v>20.3147</v>
      </c>
      <c r="D1718" s="18"/>
    </row>
    <row r="1719" customFormat="false" ht="15" hidden="false" customHeight="false" outlineLevel="0" collapsed="false">
      <c r="A1719" s="0" t="n">
        <v>1</v>
      </c>
      <c r="B1719" s="0" t="n">
        <v>23.9021</v>
      </c>
      <c r="D1719" s="18"/>
    </row>
    <row r="1720" customFormat="false" ht="15" hidden="false" customHeight="false" outlineLevel="0" collapsed="false">
      <c r="A1720" s="0" t="n">
        <v>1</v>
      </c>
      <c r="B1720" s="0" t="n">
        <v>23.8671</v>
      </c>
      <c r="D1720" s="18"/>
    </row>
    <row r="1721" customFormat="false" ht="15" hidden="false" customHeight="false" outlineLevel="0" collapsed="false">
      <c r="A1721" s="0" t="n">
        <v>1</v>
      </c>
      <c r="B1721" s="0" t="n">
        <v>23.4406</v>
      </c>
      <c r="D1721" s="18"/>
    </row>
    <row r="1722" customFormat="false" ht="15" hidden="false" customHeight="false" outlineLevel="0" collapsed="false">
      <c r="A1722" s="0" t="n">
        <v>1</v>
      </c>
      <c r="B1722" s="0" t="n">
        <v>23.9021</v>
      </c>
      <c r="D1722" s="18"/>
    </row>
    <row r="1723" customFormat="false" ht="15" hidden="false" customHeight="false" outlineLevel="0" collapsed="false">
      <c r="A1723" s="0" t="n">
        <v>1</v>
      </c>
      <c r="B1723" s="0" t="n">
        <v>23.9021</v>
      </c>
      <c r="D1723" s="18"/>
    </row>
    <row r="1724" customFormat="false" ht="15" hidden="false" customHeight="false" outlineLevel="0" collapsed="false">
      <c r="A1724" s="0" t="n">
        <v>1</v>
      </c>
      <c r="B1724" s="0" t="n">
        <v>23.6853</v>
      </c>
      <c r="D1724" s="18"/>
    </row>
    <row r="1725" customFormat="false" ht="15" hidden="false" customHeight="false" outlineLevel="0" collapsed="false">
      <c r="A1725" s="0" t="n">
        <v>1</v>
      </c>
      <c r="B1725" s="0" t="n">
        <v>23.6818</v>
      </c>
      <c r="D1725" s="18"/>
    </row>
    <row r="1726" customFormat="false" ht="15" hidden="false" customHeight="false" outlineLevel="0" collapsed="false">
      <c r="A1726" s="0" t="n">
        <v>1</v>
      </c>
      <c r="B1726" s="0" t="n">
        <v>27.4755</v>
      </c>
      <c r="D1726" s="18"/>
    </row>
    <row r="1727" customFormat="false" ht="15" hidden="false" customHeight="false" outlineLevel="0" collapsed="false">
      <c r="A1727" s="0" t="n">
        <v>1</v>
      </c>
      <c r="B1727" s="0" t="n">
        <v>167.643</v>
      </c>
      <c r="D1727" s="18"/>
    </row>
    <row r="1728" customFormat="false" ht="15" hidden="false" customHeight="false" outlineLevel="0" collapsed="false">
      <c r="A1728" s="0" t="n">
        <v>1</v>
      </c>
      <c r="B1728" s="0" t="n">
        <v>114.776</v>
      </c>
      <c r="D1728" s="18"/>
    </row>
    <row r="1729" customFormat="false" ht="15" hidden="false" customHeight="false" outlineLevel="0" collapsed="false">
      <c r="A1729" s="0" t="n">
        <v>1</v>
      </c>
      <c r="B1729" s="0" t="n">
        <v>104.364</v>
      </c>
      <c r="D1729" s="18"/>
    </row>
    <row r="1730" customFormat="false" ht="15" hidden="false" customHeight="false" outlineLevel="0" collapsed="false">
      <c r="A1730" s="0" t="n">
        <v>1</v>
      </c>
      <c r="B1730" s="0" t="n">
        <v>140.776</v>
      </c>
      <c r="D1730" s="18"/>
    </row>
    <row r="1731" customFormat="false" ht="15" hidden="false" customHeight="false" outlineLevel="0" collapsed="false">
      <c r="A1731" s="0" t="n">
        <v>1</v>
      </c>
      <c r="B1731" s="0" t="n">
        <v>43.1469</v>
      </c>
      <c r="D1731" s="18"/>
    </row>
    <row r="1732" customFormat="false" ht="15" hidden="false" customHeight="false" outlineLevel="0" collapsed="false">
      <c r="A1732" s="0" t="n">
        <v>1</v>
      </c>
      <c r="B1732" s="0" t="n">
        <v>43.1783</v>
      </c>
      <c r="D1732" s="18"/>
    </row>
    <row r="1733" customFormat="false" ht="15" hidden="false" customHeight="false" outlineLevel="0" collapsed="false">
      <c r="A1733" s="0" t="n">
        <v>1</v>
      </c>
      <c r="B1733" s="0" t="n">
        <v>79.7762</v>
      </c>
      <c r="D1733" s="18"/>
    </row>
    <row r="1734" customFormat="false" ht="15" hidden="false" customHeight="false" outlineLevel="0" collapsed="false">
      <c r="A1734" s="0" t="n">
        <v>1</v>
      </c>
      <c r="B1734" s="0" t="n">
        <v>139.99</v>
      </c>
      <c r="D1734" s="18"/>
    </row>
    <row r="1735" customFormat="false" ht="15" hidden="false" customHeight="false" outlineLevel="0" collapsed="false">
      <c r="A1735" s="0" t="n">
        <v>1</v>
      </c>
      <c r="B1735" s="0" t="n">
        <v>120.934</v>
      </c>
      <c r="D1735" s="18"/>
    </row>
    <row r="1736" customFormat="false" ht="15" hidden="false" customHeight="false" outlineLevel="0" collapsed="false">
      <c r="A1736" s="0" t="n">
        <v>1</v>
      </c>
      <c r="B1736" s="0" t="n">
        <v>38.9825</v>
      </c>
      <c r="D1736" s="18"/>
    </row>
    <row r="1737" customFormat="false" ht="15" hidden="false" customHeight="false" outlineLevel="0" collapsed="false">
      <c r="A1737" s="0" t="n">
        <v>1</v>
      </c>
      <c r="B1737" s="0" t="n">
        <v>42.9301</v>
      </c>
      <c r="D1737" s="18"/>
    </row>
    <row r="1738" customFormat="false" ht="15" hidden="false" customHeight="false" outlineLevel="0" collapsed="false">
      <c r="A1738" s="0" t="n">
        <v>1</v>
      </c>
      <c r="B1738" s="0" t="n">
        <v>42.9336</v>
      </c>
      <c r="D1738" s="18"/>
    </row>
    <row r="1739" customFormat="false" ht="15" hidden="false" customHeight="false" outlineLevel="0" collapsed="false">
      <c r="A1739" s="0" t="n">
        <v>1</v>
      </c>
      <c r="B1739" s="0" t="n">
        <v>127.112</v>
      </c>
      <c r="D1739" s="18"/>
    </row>
    <row r="1740" customFormat="false" ht="15" hidden="false" customHeight="false" outlineLevel="0" collapsed="false">
      <c r="A1740" s="0" t="n">
        <v>1</v>
      </c>
      <c r="B1740" s="0" t="n">
        <v>136.269</v>
      </c>
      <c r="D1740" s="18"/>
    </row>
    <row r="1741" customFormat="false" ht="15" hidden="false" customHeight="false" outlineLevel="0" collapsed="false">
      <c r="A1741" s="0" t="n">
        <v>1</v>
      </c>
      <c r="B1741" s="0" t="n">
        <v>95.4476</v>
      </c>
      <c r="D1741" s="18"/>
    </row>
    <row r="1742" customFormat="false" ht="15" hidden="false" customHeight="false" outlineLevel="0" collapsed="false">
      <c r="A1742" s="0" t="n">
        <v>1</v>
      </c>
      <c r="B1742" s="0" t="n">
        <v>109.846</v>
      </c>
      <c r="D1742" s="18"/>
    </row>
    <row r="1743" customFormat="false" ht="15" hidden="false" customHeight="false" outlineLevel="0" collapsed="false">
      <c r="A1743" s="0" t="n">
        <v>1</v>
      </c>
      <c r="B1743" s="0" t="n">
        <v>154.157</v>
      </c>
      <c r="D1743" s="18"/>
    </row>
    <row r="1744" customFormat="false" ht="15" hidden="false" customHeight="false" outlineLevel="0" collapsed="false">
      <c r="A1744" s="0" t="n">
        <v>1</v>
      </c>
      <c r="B1744" s="0" t="n">
        <v>154.147</v>
      </c>
      <c r="D1744" s="18"/>
    </row>
    <row r="1745" customFormat="false" ht="15" hidden="false" customHeight="false" outlineLevel="0" collapsed="false">
      <c r="A1745" s="0" t="n">
        <v>1</v>
      </c>
      <c r="B1745" s="0" t="n">
        <v>72.1958</v>
      </c>
      <c r="D1745" s="18"/>
    </row>
    <row r="1746" customFormat="false" ht="15" hidden="false" customHeight="false" outlineLevel="0" collapsed="false">
      <c r="A1746" s="0" t="n">
        <v>1</v>
      </c>
      <c r="B1746" s="0" t="n">
        <v>93.5769</v>
      </c>
      <c r="D1746" s="18"/>
    </row>
    <row r="1747" customFormat="false" ht="15" hidden="false" customHeight="false" outlineLevel="0" collapsed="false">
      <c r="A1747" s="0" t="n">
        <v>1</v>
      </c>
      <c r="B1747" s="0" t="n">
        <v>93.7727</v>
      </c>
      <c r="D1747" s="18"/>
    </row>
    <row r="1748" customFormat="false" ht="15" hidden="false" customHeight="false" outlineLevel="0" collapsed="false">
      <c r="A1748" s="0" t="n">
        <v>1</v>
      </c>
      <c r="B1748" s="0" t="n">
        <v>93.7797</v>
      </c>
      <c r="D1748" s="18"/>
    </row>
    <row r="1749" customFormat="false" ht="15" hidden="false" customHeight="false" outlineLevel="0" collapsed="false">
      <c r="A1749" s="0" t="n">
        <v>1</v>
      </c>
      <c r="B1749" s="0" t="n">
        <v>93.7587</v>
      </c>
      <c r="D1749" s="18"/>
    </row>
    <row r="1750" customFormat="false" ht="15" hidden="false" customHeight="false" outlineLevel="0" collapsed="false">
      <c r="A1750" s="0" t="n">
        <v>1</v>
      </c>
      <c r="B1750" s="0" t="n">
        <v>115.811</v>
      </c>
      <c r="D1750" s="18"/>
    </row>
    <row r="1751" customFormat="false" ht="15" hidden="false" customHeight="false" outlineLevel="0" collapsed="false">
      <c r="A1751" s="0" t="n">
        <v>1</v>
      </c>
      <c r="B1751" s="0" t="n">
        <v>115.755</v>
      </c>
      <c r="D1751" s="18"/>
    </row>
    <row r="1752" customFormat="false" ht="15" hidden="false" customHeight="false" outlineLevel="0" collapsed="false">
      <c r="A1752" s="0" t="n">
        <v>1</v>
      </c>
      <c r="B1752" s="0" t="n">
        <v>156.294</v>
      </c>
      <c r="D1752" s="18"/>
    </row>
    <row r="1753" customFormat="false" ht="15" hidden="false" customHeight="false" outlineLevel="0" collapsed="false">
      <c r="A1753" s="0" t="n">
        <v>1</v>
      </c>
      <c r="B1753" s="0" t="n">
        <v>46.9545</v>
      </c>
      <c r="D1753" s="18"/>
    </row>
    <row r="1754" customFormat="false" ht="15" hidden="false" customHeight="false" outlineLevel="0" collapsed="false">
      <c r="A1754" s="0" t="n">
        <v>1</v>
      </c>
      <c r="B1754" s="0" t="n">
        <v>46.9476</v>
      </c>
      <c r="D1754" s="18"/>
    </row>
    <row r="1755" customFormat="false" ht="15" hidden="false" customHeight="false" outlineLevel="0" collapsed="false">
      <c r="A1755" s="0" t="n">
        <v>1</v>
      </c>
      <c r="B1755" s="0" t="n">
        <v>98.3252</v>
      </c>
      <c r="D1755" s="18"/>
    </row>
    <row r="1756" customFormat="false" ht="15" hidden="false" customHeight="false" outlineLevel="0" collapsed="false">
      <c r="A1756" s="0" t="n">
        <v>1</v>
      </c>
      <c r="B1756" s="0" t="n">
        <v>63.2238</v>
      </c>
      <c r="D1756" s="18"/>
    </row>
    <row r="1757" customFormat="false" ht="15" hidden="false" customHeight="false" outlineLevel="0" collapsed="false">
      <c r="A1757" s="0" t="n">
        <v>1</v>
      </c>
      <c r="B1757" s="0" t="n">
        <v>106.958</v>
      </c>
      <c r="D1757" s="18"/>
    </row>
    <row r="1758" customFormat="false" ht="15" hidden="false" customHeight="false" outlineLevel="0" collapsed="false">
      <c r="A1758" s="0" t="n">
        <v>1</v>
      </c>
      <c r="B1758" s="0" t="n">
        <v>106.867</v>
      </c>
      <c r="D1758" s="18"/>
    </row>
    <row r="1759" customFormat="false" ht="15" hidden="false" customHeight="false" outlineLevel="0" collapsed="false">
      <c r="A1759" s="0" t="n">
        <v>1</v>
      </c>
      <c r="B1759" s="0" t="n">
        <v>129.15</v>
      </c>
      <c r="D1759" s="18"/>
    </row>
    <row r="1760" customFormat="false" ht="15" hidden="false" customHeight="false" outlineLevel="0" collapsed="false">
      <c r="A1760" s="0" t="n">
        <v>1</v>
      </c>
      <c r="B1760" s="0" t="n">
        <v>139.794</v>
      </c>
      <c r="D1760" s="18"/>
    </row>
    <row r="1761" customFormat="false" ht="15" hidden="false" customHeight="false" outlineLevel="0" collapsed="false">
      <c r="A1761" s="0" t="n">
        <v>1</v>
      </c>
      <c r="B1761" s="0" t="n">
        <v>139.671</v>
      </c>
      <c r="D1761" s="18"/>
    </row>
    <row r="1762" customFormat="false" ht="15" hidden="false" customHeight="false" outlineLevel="0" collapsed="false">
      <c r="A1762" s="0" t="n">
        <v>1</v>
      </c>
      <c r="B1762" s="0" t="n">
        <v>73.521</v>
      </c>
      <c r="D1762" s="18"/>
    </row>
    <row r="1763" customFormat="false" ht="15" hidden="false" customHeight="false" outlineLevel="0" collapsed="false">
      <c r="A1763" s="0" t="n">
        <v>1</v>
      </c>
      <c r="B1763" s="0" t="n">
        <v>73.5035</v>
      </c>
      <c r="D1763" s="18"/>
    </row>
    <row r="1764" customFormat="false" ht="15" hidden="false" customHeight="false" outlineLevel="0" collapsed="false">
      <c r="A1764" s="0" t="n">
        <v>1</v>
      </c>
      <c r="B1764" s="0" t="n">
        <v>129.64</v>
      </c>
      <c r="D1764" s="18"/>
    </row>
    <row r="1765" customFormat="false" ht="15" hidden="false" customHeight="false" outlineLevel="0" collapsed="false">
      <c r="A1765" s="0" t="n">
        <v>1</v>
      </c>
      <c r="B1765" s="0" t="n">
        <v>68</v>
      </c>
      <c r="D1765" s="18"/>
    </row>
    <row r="1766" customFormat="false" ht="15" hidden="false" customHeight="false" outlineLevel="0" collapsed="false">
      <c r="A1766" s="0" t="n">
        <v>1</v>
      </c>
      <c r="B1766" s="0" t="n">
        <v>127.983</v>
      </c>
      <c r="D1766" s="18"/>
    </row>
    <row r="1767" customFormat="false" ht="15" hidden="false" customHeight="false" outlineLevel="0" collapsed="false">
      <c r="A1767" s="0" t="n">
        <v>1</v>
      </c>
      <c r="B1767" s="0" t="n">
        <v>127.979</v>
      </c>
      <c r="D1767" s="18"/>
    </row>
    <row r="1768" customFormat="false" ht="15" hidden="false" customHeight="false" outlineLevel="0" collapsed="false">
      <c r="A1768" s="0" t="n">
        <v>1</v>
      </c>
      <c r="B1768" s="0" t="n">
        <v>127.983</v>
      </c>
      <c r="D1768" s="18"/>
    </row>
    <row r="1769" customFormat="false" ht="15" hidden="false" customHeight="false" outlineLevel="0" collapsed="false">
      <c r="A1769" s="0" t="n">
        <v>1</v>
      </c>
      <c r="B1769" s="0" t="n">
        <v>98.0175</v>
      </c>
      <c r="D1769" s="18"/>
    </row>
    <row r="1770" customFormat="false" ht="15" hidden="false" customHeight="false" outlineLevel="0" collapsed="false">
      <c r="A1770" s="0" t="n">
        <v>1</v>
      </c>
      <c r="B1770" s="0" t="n">
        <v>15.6434</v>
      </c>
      <c r="D1770" s="18"/>
    </row>
    <row r="1771" customFormat="false" ht="15" hidden="false" customHeight="false" outlineLevel="0" collapsed="false">
      <c r="A1771" s="0" t="n">
        <v>1</v>
      </c>
      <c r="B1771" s="0" t="n">
        <v>15.6503</v>
      </c>
      <c r="D1771" s="18"/>
    </row>
    <row r="1772" customFormat="false" ht="15" hidden="false" customHeight="false" outlineLevel="0" collapsed="false">
      <c r="A1772" s="0" t="n">
        <v>1</v>
      </c>
      <c r="B1772" s="0" t="n">
        <v>56.3322</v>
      </c>
      <c r="D1772" s="18"/>
    </row>
    <row r="1773" customFormat="false" ht="15" hidden="false" customHeight="false" outlineLevel="0" collapsed="false">
      <c r="A1773" s="0" t="n">
        <v>1</v>
      </c>
      <c r="B1773" s="0" t="n">
        <v>56.3322</v>
      </c>
      <c r="D1773" s="18"/>
    </row>
    <row r="1774" customFormat="false" ht="15" hidden="false" customHeight="false" outlineLevel="0" collapsed="false">
      <c r="A1774" s="0" t="n">
        <v>1</v>
      </c>
      <c r="B1774" s="0" t="n">
        <v>56.3287</v>
      </c>
      <c r="D1774" s="18"/>
    </row>
    <row r="1775" customFormat="false" ht="15" hidden="false" customHeight="false" outlineLevel="0" collapsed="false">
      <c r="A1775" s="0" t="n">
        <v>1</v>
      </c>
      <c r="B1775" s="0" t="n">
        <v>56.3252</v>
      </c>
      <c r="D1775" s="18"/>
    </row>
    <row r="1776" customFormat="false" ht="15" hidden="false" customHeight="false" outlineLevel="0" collapsed="false">
      <c r="A1776" s="0" t="n">
        <v>1</v>
      </c>
      <c r="B1776" s="0" t="n">
        <v>56.3287</v>
      </c>
      <c r="D1776" s="18"/>
    </row>
    <row r="1777" customFormat="false" ht="15" hidden="false" customHeight="false" outlineLevel="0" collapsed="false">
      <c r="A1777" s="0" t="n">
        <v>1</v>
      </c>
      <c r="B1777" s="0" t="n">
        <v>56.3287</v>
      </c>
      <c r="D1777" s="18"/>
    </row>
    <row r="1778" customFormat="false" ht="15" hidden="false" customHeight="false" outlineLevel="0" collapsed="false">
      <c r="A1778" s="0" t="n">
        <v>1</v>
      </c>
      <c r="B1778" s="0" t="n">
        <v>56.3287</v>
      </c>
      <c r="D1778" s="18"/>
    </row>
    <row r="1779" customFormat="false" ht="15" hidden="false" customHeight="false" outlineLevel="0" collapsed="false">
      <c r="A1779" s="0" t="n">
        <v>1</v>
      </c>
      <c r="B1779" s="0" t="n">
        <v>104.455</v>
      </c>
      <c r="D1779" s="18"/>
    </row>
    <row r="1780" customFormat="false" ht="15" hidden="false" customHeight="false" outlineLevel="0" collapsed="false">
      <c r="A1780" s="0" t="n">
        <v>1</v>
      </c>
      <c r="B1780" s="0" t="n">
        <v>104.385</v>
      </c>
      <c r="D1780" s="18"/>
    </row>
    <row r="1781" customFormat="false" ht="15" hidden="false" customHeight="false" outlineLevel="0" collapsed="false">
      <c r="A1781" s="0" t="n">
        <v>1</v>
      </c>
      <c r="B1781" s="0" t="n">
        <v>128.444</v>
      </c>
      <c r="D1781" s="18"/>
    </row>
    <row r="1782" customFormat="false" ht="15" hidden="false" customHeight="false" outlineLevel="0" collapsed="false">
      <c r="A1782" s="0" t="n">
        <v>1</v>
      </c>
      <c r="B1782" s="0" t="n">
        <v>128.444</v>
      </c>
      <c r="D1782" s="18"/>
    </row>
    <row r="1783" customFormat="false" ht="15" hidden="false" customHeight="false" outlineLevel="0" collapsed="false">
      <c r="A1783" s="0" t="n">
        <v>1</v>
      </c>
      <c r="B1783" s="0" t="n">
        <v>128.035</v>
      </c>
      <c r="D1783" s="18"/>
    </row>
    <row r="1784" customFormat="false" ht="15" hidden="false" customHeight="false" outlineLevel="0" collapsed="false">
      <c r="A1784" s="0" t="n">
        <v>1</v>
      </c>
      <c r="B1784" s="0" t="n">
        <v>141.741</v>
      </c>
      <c r="D1784" s="18"/>
    </row>
    <row r="1785" customFormat="false" ht="15" hidden="false" customHeight="false" outlineLevel="0" collapsed="false">
      <c r="A1785" s="0" t="n">
        <v>1</v>
      </c>
      <c r="B1785" s="0" t="n">
        <v>29.6329</v>
      </c>
      <c r="D1785" s="18"/>
    </row>
    <row r="1786" customFormat="false" ht="15" hidden="false" customHeight="false" outlineLevel="0" collapsed="false">
      <c r="A1786" s="0" t="n">
        <v>1</v>
      </c>
      <c r="B1786" s="0" t="n">
        <v>124.566</v>
      </c>
      <c r="D1786" s="18"/>
    </row>
    <row r="1787" customFormat="false" ht="15" hidden="false" customHeight="false" outlineLevel="0" collapsed="false">
      <c r="A1787" s="0" t="n">
        <v>1</v>
      </c>
      <c r="B1787" s="0" t="n">
        <v>145.615</v>
      </c>
      <c r="D1787" s="18"/>
    </row>
    <row r="1788" customFormat="false" ht="15" hidden="false" customHeight="false" outlineLevel="0" collapsed="false">
      <c r="A1788" s="0" t="n">
        <v>1</v>
      </c>
      <c r="B1788" s="0" t="n">
        <v>134.178</v>
      </c>
      <c r="D1788" s="18"/>
    </row>
    <row r="1789" customFormat="false" ht="15" hidden="false" customHeight="false" outlineLevel="0" collapsed="false">
      <c r="A1789" s="0" t="n">
        <v>1</v>
      </c>
      <c r="B1789" s="0" t="n">
        <v>77.4371</v>
      </c>
      <c r="D1789" s="18"/>
    </row>
    <row r="1790" customFormat="false" ht="15" hidden="false" customHeight="false" outlineLevel="0" collapsed="false">
      <c r="A1790" s="0" t="n">
        <v>1</v>
      </c>
      <c r="B1790" s="0" t="n">
        <v>77.4406</v>
      </c>
      <c r="D1790" s="18"/>
    </row>
    <row r="1791" customFormat="false" ht="15" hidden="false" customHeight="false" outlineLevel="0" collapsed="false">
      <c r="A1791" s="0" t="n">
        <v>1</v>
      </c>
      <c r="B1791" s="0" t="n">
        <v>140.934</v>
      </c>
      <c r="D1791" s="18"/>
    </row>
    <row r="1792" customFormat="false" ht="15" hidden="false" customHeight="false" outlineLevel="0" collapsed="false">
      <c r="A1792" s="0" t="n">
        <v>1</v>
      </c>
      <c r="B1792" s="0" t="n">
        <v>119.056</v>
      </c>
      <c r="D1792" s="18"/>
    </row>
    <row r="1793" customFormat="false" ht="15" hidden="false" customHeight="false" outlineLevel="0" collapsed="false">
      <c r="A1793" s="0" t="n">
        <v>1</v>
      </c>
      <c r="B1793" s="0" t="n">
        <v>22.0315</v>
      </c>
      <c r="D1793" s="18"/>
    </row>
    <row r="1794" customFormat="false" ht="15" hidden="false" customHeight="false" outlineLevel="0" collapsed="false">
      <c r="A1794" s="0" t="n">
        <v>1</v>
      </c>
      <c r="B1794" s="0" t="n">
        <v>116.255</v>
      </c>
      <c r="D1794" s="18"/>
    </row>
    <row r="1795" customFormat="false" ht="15" hidden="false" customHeight="false" outlineLevel="0" collapsed="false">
      <c r="A1795" s="0" t="n">
        <v>1</v>
      </c>
      <c r="B1795" s="0" t="n">
        <v>127</v>
      </c>
      <c r="D1795" s="18"/>
    </row>
    <row r="1796" customFormat="false" ht="15" hidden="false" customHeight="false" outlineLevel="0" collapsed="false">
      <c r="A1796" s="0" t="n">
        <v>1</v>
      </c>
      <c r="B1796" s="0" t="n">
        <v>17.9336</v>
      </c>
      <c r="D1796" s="18"/>
    </row>
    <row r="1797" customFormat="false" ht="15" hidden="false" customHeight="false" outlineLevel="0" collapsed="false">
      <c r="A1797" s="0" t="n">
        <v>1</v>
      </c>
      <c r="B1797" s="0" t="n">
        <v>17.9336</v>
      </c>
      <c r="D1797" s="18"/>
    </row>
    <row r="1798" customFormat="false" ht="15" hidden="false" customHeight="false" outlineLevel="0" collapsed="false">
      <c r="A1798" s="0" t="n">
        <v>1</v>
      </c>
      <c r="B1798" s="0" t="n">
        <v>17.9336</v>
      </c>
      <c r="D1798" s="18"/>
    </row>
    <row r="1799" customFormat="false" ht="15" hidden="false" customHeight="false" outlineLevel="0" collapsed="false">
      <c r="A1799" s="0" t="n">
        <v>1</v>
      </c>
      <c r="B1799" s="0" t="n">
        <v>17.9336</v>
      </c>
      <c r="D1799" s="18"/>
    </row>
    <row r="1800" customFormat="false" ht="15" hidden="false" customHeight="false" outlineLevel="0" collapsed="false">
      <c r="A1800" s="0" t="n">
        <v>1</v>
      </c>
      <c r="B1800" s="0" t="n">
        <v>150.71</v>
      </c>
      <c r="D1800" s="18"/>
    </row>
    <row r="1801" customFormat="false" ht="15" hidden="false" customHeight="false" outlineLevel="0" collapsed="false">
      <c r="A1801" s="0" t="n">
        <v>1</v>
      </c>
      <c r="B1801" s="0" t="n">
        <v>150.703</v>
      </c>
      <c r="D1801" s="18"/>
    </row>
    <row r="1802" customFormat="false" ht="15" hidden="false" customHeight="false" outlineLevel="0" collapsed="false">
      <c r="A1802" s="0" t="n">
        <v>1</v>
      </c>
      <c r="B1802" s="0" t="n">
        <v>118.93</v>
      </c>
      <c r="D1802" s="18"/>
    </row>
    <row r="1803" customFormat="false" ht="15" hidden="false" customHeight="false" outlineLevel="0" collapsed="false">
      <c r="A1803" s="0" t="n">
        <v>1</v>
      </c>
      <c r="B1803" s="0" t="n">
        <v>118.923</v>
      </c>
      <c r="D1803" s="18"/>
    </row>
    <row r="1804" customFormat="false" ht="15" hidden="false" customHeight="false" outlineLevel="0" collapsed="false">
      <c r="A1804" s="0" t="n">
        <v>1</v>
      </c>
      <c r="B1804" s="0" t="n">
        <v>156.21</v>
      </c>
      <c r="D1804" s="18"/>
    </row>
    <row r="1805" customFormat="false" ht="15" hidden="false" customHeight="false" outlineLevel="0" collapsed="false">
      <c r="A1805" s="0" t="n">
        <v>1</v>
      </c>
      <c r="B1805" s="0" t="n">
        <v>80.6119</v>
      </c>
      <c r="D1805" s="18"/>
    </row>
    <row r="1806" customFormat="false" ht="15" hidden="false" customHeight="false" outlineLevel="0" collapsed="false">
      <c r="A1806" s="0" t="n">
        <v>1</v>
      </c>
      <c r="B1806" s="0" t="n">
        <v>146.35</v>
      </c>
      <c r="D1806" s="18"/>
    </row>
    <row r="1807" customFormat="false" ht="15" hidden="false" customHeight="false" outlineLevel="0" collapsed="false">
      <c r="A1807" s="0" t="n">
        <v>1</v>
      </c>
      <c r="B1807" s="0" t="n">
        <v>93.465</v>
      </c>
      <c r="D1807" s="18"/>
    </row>
    <row r="1808" customFormat="false" ht="15" hidden="false" customHeight="false" outlineLevel="0" collapsed="false">
      <c r="A1808" s="0" t="n">
        <v>1</v>
      </c>
      <c r="B1808" s="0" t="n">
        <v>11.4895</v>
      </c>
      <c r="D1808" s="18"/>
    </row>
    <row r="1809" customFormat="false" ht="15" hidden="false" customHeight="false" outlineLevel="0" collapsed="false">
      <c r="A1809" s="0" t="n">
        <v>1</v>
      </c>
      <c r="B1809" s="0" t="n">
        <v>130.892</v>
      </c>
      <c r="D1809" s="18"/>
    </row>
    <row r="1810" customFormat="false" ht="15" hidden="false" customHeight="false" outlineLevel="0" collapsed="false">
      <c r="A1810" s="0" t="n">
        <v>1</v>
      </c>
      <c r="B1810" s="0" t="n">
        <v>130.885</v>
      </c>
      <c r="D1810" s="18"/>
    </row>
    <row r="1811" customFormat="false" ht="15" hidden="false" customHeight="false" outlineLevel="0" collapsed="false">
      <c r="A1811" s="0" t="n">
        <v>1</v>
      </c>
      <c r="B1811" s="0" t="n">
        <v>127.762</v>
      </c>
      <c r="D1811" s="18"/>
    </row>
    <row r="1812" customFormat="false" ht="15" hidden="false" customHeight="false" outlineLevel="0" collapsed="false">
      <c r="A1812" s="0" t="n">
        <v>1</v>
      </c>
      <c r="B1812" s="0" t="n">
        <v>127.608</v>
      </c>
      <c r="D1812" s="18"/>
    </row>
    <row r="1813" customFormat="false" ht="15" hidden="false" customHeight="false" outlineLevel="0" collapsed="false">
      <c r="A1813" s="0" t="n">
        <v>1</v>
      </c>
      <c r="B1813" s="0" t="n">
        <v>64.1154</v>
      </c>
      <c r="D1813" s="18"/>
    </row>
    <row r="1814" customFormat="false" ht="15" hidden="false" customHeight="false" outlineLevel="0" collapsed="false">
      <c r="A1814" s="0" t="n">
        <v>1</v>
      </c>
      <c r="B1814" s="0" t="n">
        <v>64.5804</v>
      </c>
      <c r="D1814" s="18"/>
    </row>
    <row r="1815" customFormat="false" ht="15" hidden="false" customHeight="false" outlineLevel="0" collapsed="false">
      <c r="A1815" s="0" t="n">
        <v>1</v>
      </c>
      <c r="B1815" s="0" t="n">
        <v>90.0734</v>
      </c>
      <c r="D1815" s="18"/>
    </row>
    <row r="1816" customFormat="false" ht="15" hidden="false" customHeight="false" outlineLevel="0" collapsed="false">
      <c r="A1816" s="0" t="n">
        <v>1</v>
      </c>
      <c r="B1816" s="0" t="n">
        <v>143.35</v>
      </c>
      <c r="D1816" s="18"/>
    </row>
    <row r="1817" customFormat="false" ht="15" hidden="false" customHeight="false" outlineLevel="0" collapsed="false">
      <c r="A1817" s="0" t="n">
        <v>1</v>
      </c>
      <c r="B1817" s="0" t="n">
        <v>130.199</v>
      </c>
      <c r="D1817" s="18"/>
    </row>
    <row r="1818" customFormat="false" ht="15" hidden="false" customHeight="false" outlineLevel="0" collapsed="false">
      <c r="A1818" s="0" t="n">
        <v>1</v>
      </c>
      <c r="B1818" s="0" t="n">
        <v>130.203</v>
      </c>
      <c r="D1818" s="18"/>
    </row>
    <row r="1819" customFormat="false" ht="15" hidden="false" customHeight="false" outlineLevel="0" collapsed="false">
      <c r="A1819" s="0" t="n">
        <v>1</v>
      </c>
      <c r="B1819" s="0" t="n">
        <v>130.119</v>
      </c>
      <c r="D1819" s="18"/>
    </row>
    <row r="1820" customFormat="false" ht="15" hidden="false" customHeight="false" outlineLevel="0" collapsed="false">
      <c r="A1820" s="0" t="n">
        <v>1</v>
      </c>
      <c r="B1820" s="0" t="n">
        <v>37.6014</v>
      </c>
      <c r="D1820" s="18"/>
    </row>
    <row r="1821" customFormat="false" ht="15" hidden="false" customHeight="false" outlineLevel="0" collapsed="false">
      <c r="A1821" s="0" t="n">
        <v>1</v>
      </c>
      <c r="B1821" s="0" t="n">
        <v>107.105</v>
      </c>
      <c r="D1821" s="18"/>
    </row>
    <row r="1822" customFormat="false" ht="15" hidden="false" customHeight="false" outlineLevel="0" collapsed="false">
      <c r="A1822" s="0" t="n">
        <v>1</v>
      </c>
      <c r="B1822" s="0" t="n">
        <v>43.2727</v>
      </c>
      <c r="D1822" s="18"/>
    </row>
    <row r="1823" customFormat="false" ht="15" hidden="false" customHeight="false" outlineLevel="0" collapsed="false">
      <c r="A1823" s="0" t="n">
        <v>1</v>
      </c>
      <c r="B1823" s="0" t="n">
        <v>43.2657</v>
      </c>
      <c r="D1823" s="18"/>
    </row>
    <row r="1824" customFormat="false" ht="15" hidden="false" customHeight="false" outlineLevel="0" collapsed="false">
      <c r="A1824" s="0" t="n">
        <v>1</v>
      </c>
      <c r="B1824" s="0" t="n">
        <v>114.608</v>
      </c>
      <c r="D1824" s="18"/>
    </row>
    <row r="1825" customFormat="false" ht="15" hidden="false" customHeight="false" outlineLevel="0" collapsed="false">
      <c r="A1825" s="0" t="n">
        <v>1</v>
      </c>
      <c r="B1825" s="0" t="n">
        <v>43.472</v>
      </c>
      <c r="D1825" s="18"/>
    </row>
    <row r="1826" customFormat="false" ht="15" hidden="false" customHeight="false" outlineLevel="0" collapsed="false">
      <c r="A1826" s="0" t="n">
        <v>1</v>
      </c>
      <c r="B1826" s="0" t="n">
        <v>43.472</v>
      </c>
      <c r="D1826" s="18"/>
    </row>
    <row r="1827" customFormat="false" ht="15" hidden="false" customHeight="false" outlineLevel="0" collapsed="false">
      <c r="A1827" s="0" t="n">
        <v>1</v>
      </c>
      <c r="B1827" s="0" t="n">
        <v>43.465</v>
      </c>
      <c r="D1827" s="18"/>
    </row>
    <row r="1828" customFormat="false" ht="15" hidden="false" customHeight="false" outlineLevel="0" collapsed="false">
      <c r="A1828" s="0" t="n">
        <v>1</v>
      </c>
      <c r="B1828" s="0" t="n">
        <v>43.3601</v>
      </c>
      <c r="D1828" s="18"/>
    </row>
    <row r="1829" customFormat="false" ht="15" hidden="false" customHeight="false" outlineLevel="0" collapsed="false">
      <c r="A1829" s="0" t="n">
        <v>1</v>
      </c>
      <c r="B1829" s="0" t="n">
        <v>119.881</v>
      </c>
      <c r="D1829" s="18"/>
    </row>
    <row r="1830" customFormat="false" ht="15" hidden="false" customHeight="false" outlineLevel="0" collapsed="false">
      <c r="A1830" s="0" t="n">
        <v>1</v>
      </c>
      <c r="B1830" s="0" t="n">
        <v>118.164</v>
      </c>
      <c r="D1830" s="18"/>
    </row>
    <row r="1831" customFormat="false" ht="15" hidden="false" customHeight="false" outlineLevel="0" collapsed="false">
      <c r="A1831" s="0" t="n">
        <v>1</v>
      </c>
      <c r="B1831" s="0" t="n">
        <v>138.556</v>
      </c>
      <c r="D1831" s="18"/>
    </row>
    <row r="1832" customFormat="false" ht="15" hidden="false" customHeight="false" outlineLevel="0" collapsed="false">
      <c r="A1832" s="0" t="n">
        <v>1</v>
      </c>
      <c r="B1832" s="0" t="n">
        <v>138.269</v>
      </c>
      <c r="D1832" s="18"/>
    </row>
    <row r="1833" customFormat="false" ht="15" hidden="false" customHeight="false" outlineLevel="0" collapsed="false">
      <c r="A1833" s="0" t="n">
        <v>1</v>
      </c>
      <c r="B1833" s="0" t="n">
        <v>138.259</v>
      </c>
      <c r="D1833" s="18"/>
    </row>
    <row r="1834" customFormat="false" ht="15" hidden="false" customHeight="false" outlineLevel="0" collapsed="false">
      <c r="A1834" s="0" t="n">
        <v>1</v>
      </c>
      <c r="B1834" s="0" t="n">
        <v>133.311</v>
      </c>
      <c r="D1834" s="18"/>
    </row>
    <row r="1835" customFormat="false" ht="15" hidden="false" customHeight="false" outlineLevel="0" collapsed="false">
      <c r="A1835" s="0" t="n">
        <v>1</v>
      </c>
      <c r="B1835" s="0" t="n">
        <v>133.287</v>
      </c>
      <c r="D1835" s="18"/>
    </row>
    <row r="1836" customFormat="false" ht="15" hidden="false" customHeight="false" outlineLevel="0" collapsed="false">
      <c r="A1836" s="0" t="n">
        <v>1</v>
      </c>
      <c r="B1836" s="0" t="n">
        <v>18.986</v>
      </c>
      <c r="D1836" s="18"/>
    </row>
    <row r="1837" customFormat="false" ht="15" hidden="false" customHeight="false" outlineLevel="0" collapsed="false">
      <c r="A1837" s="0" t="n">
        <v>1</v>
      </c>
      <c r="B1837" s="0" t="n">
        <v>19.4895</v>
      </c>
      <c r="D1837" s="18"/>
    </row>
    <row r="1838" customFormat="false" ht="15" hidden="false" customHeight="false" outlineLevel="0" collapsed="false">
      <c r="A1838" s="0" t="n">
        <v>1</v>
      </c>
      <c r="B1838" s="0" t="n">
        <v>19.8497</v>
      </c>
      <c r="D1838" s="18"/>
    </row>
    <row r="1839" customFormat="false" ht="15" hidden="false" customHeight="false" outlineLevel="0" collapsed="false">
      <c r="A1839" s="0" t="n">
        <v>1</v>
      </c>
      <c r="B1839" s="0" t="n">
        <v>71.9266</v>
      </c>
      <c r="D1839" s="18"/>
    </row>
    <row r="1840" customFormat="false" ht="15" hidden="false" customHeight="false" outlineLevel="0" collapsed="false">
      <c r="A1840" s="0" t="n">
        <v>1</v>
      </c>
      <c r="B1840" s="0" t="n">
        <v>71.9266</v>
      </c>
      <c r="D1840" s="18"/>
    </row>
    <row r="1841" customFormat="false" ht="15" hidden="false" customHeight="false" outlineLevel="0" collapsed="false">
      <c r="A1841" s="0" t="n">
        <v>1</v>
      </c>
      <c r="B1841" s="0" t="n">
        <v>71.9266</v>
      </c>
      <c r="D1841" s="18"/>
    </row>
    <row r="1842" customFormat="false" ht="15" hidden="false" customHeight="false" outlineLevel="0" collapsed="false">
      <c r="A1842" s="0" t="n">
        <v>1</v>
      </c>
      <c r="B1842" s="0" t="n">
        <v>71.9266</v>
      </c>
      <c r="D1842" s="18"/>
    </row>
    <row r="1843" customFormat="false" ht="15" hidden="false" customHeight="false" outlineLevel="0" collapsed="false">
      <c r="A1843" s="0" t="n">
        <v>1</v>
      </c>
      <c r="B1843" s="0" t="n">
        <v>71.9266</v>
      </c>
      <c r="D1843" s="18"/>
    </row>
    <row r="1844" customFormat="false" ht="15" hidden="false" customHeight="false" outlineLevel="0" collapsed="false">
      <c r="A1844" s="0" t="n">
        <v>1</v>
      </c>
      <c r="B1844" s="0" t="n">
        <v>171.161</v>
      </c>
      <c r="D1844" s="18"/>
    </row>
    <row r="1845" customFormat="false" ht="15" hidden="false" customHeight="false" outlineLevel="0" collapsed="false">
      <c r="A1845" s="0" t="n">
        <v>1</v>
      </c>
      <c r="B1845" s="0" t="n">
        <v>171.168</v>
      </c>
      <c r="D1845" s="18"/>
    </row>
    <row r="1846" customFormat="false" ht="15" hidden="false" customHeight="false" outlineLevel="0" collapsed="false">
      <c r="A1846" s="0" t="n">
        <v>1</v>
      </c>
      <c r="B1846" s="0" t="n">
        <v>169.766</v>
      </c>
      <c r="D1846" s="18"/>
    </row>
    <row r="1847" customFormat="false" ht="15" hidden="false" customHeight="false" outlineLevel="0" collapsed="false">
      <c r="A1847" s="0" t="n">
        <v>1</v>
      </c>
      <c r="B1847" s="0" t="n">
        <v>169.759</v>
      </c>
      <c r="D1847" s="18"/>
    </row>
    <row r="1848" customFormat="false" ht="15" hidden="false" customHeight="false" outlineLevel="0" collapsed="false">
      <c r="A1848" s="0" t="n">
        <v>1</v>
      </c>
      <c r="B1848" s="0" t="n">
        <v>169.752</v>
      </c>
      <c r="D1848" s="18"/>
    </row>
    <row r="1849" customFormat="false" ht="15" hidden="false" customHeight="false" outlineLevel="0" collapsed="false">
      <c r="A1849" s="0" t="n">
        <v>1</v>
      </c>
      <c r="B1849" s="0" t="n">
        <v>169.752</v>
      </c>
      <c r="D1849" s="18"/>
    </row>
    <row r="1850" customFormat="false" ht="15" hidden="false" customHeight="false" outlineLevel="0" collapsed="false">
      <c r="A1850" s="0" t="n">
        <v>1</v>
      </c>
      <c r="B1850" s="0" t="n">
        <v>169.664</v>
      </c>
      <c r="D1850" s="18"/>
    </row>
    <row r="1851" customFormat="false" ht="15" hidden="false" customHeight="false" outlineLevel="0" collapsed="false">
      <c r="A1851" s="0" t="n">
        <v>1</v>
      </c>
      <c r="B1851" s="0" t="n">
        <v>169.678</v>
      </c>
      <c r="D1851" s="18"/>
    </row>
    <row r="1852" customFormat="false" ht="15" hidden="false" customHeight="false" outlineLevel="0" collapsed="false">
      <c r="A1852" s="0" t="n">
        <v>1</v>
      </c>
      <c r="B1852" s="0" t="n">
        <v>128.605</v>
      </c>
      <c r="D1852" s="18"/>
    </row>
    <row r="1853" customFormat="false" ht="15" hidden="false" customHeight="false" outlineLevel="0" collapsed="false">
      <c r="A1853" s="0" t="n">
        <v>1</v>
      </c>
      <c r="B1853" s="0" t="n">
        <v>128.594</v>
      </c>
      <c r="D1853" s="18"/>
    </row>
    <row r="1854" customFormat="false" ht="15" hidden="false" customHeight="false" outlineLevel="0" collapsed="false">
      <c r="A1854" s="0" t="n">
        <v>1</v>
      </c>
      <c r="B1854" s="0" t="n">
        <v>61.8427</v>
      </c>
      <c r="D1854" s="18"/>
    </row>
    <row r="1855" customFormat="false" ht="15" hidden="false" customHeight="false" outlineLevel="0" collapsed="false">
      <c r="A1855" s="0" t="n">
        <v>1</v>
      </c>
      <c r="B1855" s="0" t="n">
        <v>61.6224</v>
      </c>
      <c r="D1855" s="18"/>
    </row>
    <row r="1856" customFormat="false" ht="15" hidden="false" customHeight="false" outlineLevel="0" collapsed="false">
      <c r="A1856" s="0" t="n">
        <v>1</v>
      </c>
      <c r="B1856" s="0" t="n">
        <v>126.937</v>
      </c>
      <c r="D1856" s="18"/>
    </row>
    <row r="1857" customFormat="false" ht="15" hidden="false" customHeight="false" outlineLevel="0" collapsed="false">
      <c r="A1857" s="0" t="n">
        <v>1</v>
      </c>
      <c r="B1857" s="0" t="n">
        <v>137.021</v>
      </c>
      <c r="D1857" s="18"/>
    </row>
    <row r="1858" customFormat="false" ht="15" hidden="false" customHeight="false" outlineLevel="0" collapsed="false">
      <c r="A1858" s="0" t="n">
        <v>1</v>
      </c>
      <c r="B1858" s="0" t="n">
        <v>59.514</v>
      </c>
      <c r="D1858" s="18"/>
    </row>
    <row r="1859" customFormat="false" ht="15" hidden="false" customHeight="false" outlineLevel="0" collapsed="false">
      <c r="A1859" s="0" t="n">
        <v>1</v>
      </c>
      <c r="B1859" s="0" t="n">
        <v>59.5035</v>
      </c>
      <c r="D1859" s="18"/>
    </row>
    <row r="1860" customFormat="false" ht="15" hidden="false" customHeight="false" outlineLevel="0" collapsed="false">
      <c r="A1860" s="0" t="n">
        <v>1</v>
      </c>
      <c r="B1860" s="0" t="n">
        <v>13.4755</v>
      </c>
      <c r="D1860" s="18"/>
    </row>
    <row r="1861" customFormat="false" ht="15" hidden="false" customHeight="false" outlineLevel="0" collapsed="false">
      <c r="A1861" s="0" t="n">
        <v>1</v>
      </c>
      <c r="B1861" s="0" t="n">
        <v>87.4126</v>
      </c>
      <c r="D1861" s="18"/>
    </row>
    <row r="1862" customFormat="false" ht="15" hidden="false" customHeight="false" outlineLevel="0" collapsed="false">
      <c r="A1862" s="0" t="n">
        <v>1</v>
      </c>
      <c r="B1862" s="0" t="n">
        <v>87.3671</v>
      </c>
      <c r="D1862" s="18"/>
    </row>
    <row r="1863" customFormat="false" ht="15" hidden="false" customHeight="false" outlineLevel="0" collapsed="false">
      <c r="A1863" s="0" t="n">
        <v>1</v>
      </c>
      <c r="B1863" s="0" t="n">
        <v>105.727</v>
      </c>
      <c r="D1863" s="18"/>
    </row>
    <row r="1864" customFormat="false" ht="15" hidden="false" customHeight="false" outlineLevel="0" collapsed="false">
      <c r="A1864" s="0" t="n">
        <v>1</v>
      </c>
      <c r="B1864" s="0" t="n">
        <v>137.409</v>
      </c>
      <c r="D1864" s="18"/>
    </row>
    <row r="1865" customFormat="false" ht="15" hidden="false" customHeight="false" outlineLevel="0" collapsed="false">
      <c r="A1865" s="0" t="n">
        <v>1</v>
      </c>
      <c r="B1865" s="0" t="n">
        <v>137.406</v>
      </c>
      <c r="D1865" s="18"/>
    </row>
    <row r="1866" customFormat="false" ht="15" hidden="false" customHeight="false" outlineLevel="0" collapsed="false">
      <c r="A1866" s="0" t="n">
        <v>1</v>
      </c>
      <c r="B1866" s="0" t="n">
        <v>131.168</v>
      </c>
      <c r="D1866" s="18"/>
    </row>
    <row r="1867" customFormat="false" ht="15" hidden="false" customHeight="false" outlineLevel="0" collapsed="false">
      <c r="A1867" s="0" t="n">
        <v>1</v>
      </c>
      <c r="B1867" s="0" t="n">
        <v>14.007</v>
      </c>
      <c r="D1867" s="18"/>
    </row>
    <row r="1868" customFormat="false" ht="15" hidden="false" customHeight="false" outlineLevel="0" collapsed="false">
      <c r="A1868" s="0" t="n">
        <v>1</v>
      </c>
      <c r="B1868" s="0" t="n">
        <v>493.745</v>
      </c>
      <c r="D1868" s="18"/>
    </row>
    <row r="1869" customFormat="false" ht="15" hidden="false" customHeight="false" outlineLevel="0" collapsed="false">
      <c r="A1869" s="0" t="n">
        <v>1</v>
      </c>
      <c r="B1869" s="0" t="n">
        <v>493.706</v>
      </c>
      <c r="D1869" s="18"/>
    </row>
    <row r="1870" customFormat="false" ht="15" hidden="false" customHeight="false" outlineLevel="0" collapsed="false">
      <c r="A1870" s="0" t="n">
        <v>1</v>
      </c>
      <c r="B1870" s="0" t="n">
        <v>493.72</v>
      </c>
      <c r="D1870" s="18"/>
    </row>
    <row r="1871" customFormat="false" ht="15" hidden="false" customHeight="false" outlineLevel="0" collapsed="false">
      <c r="A1871" s="0" t="n">
        <v>1</v>
      </c>
      <c r="B1871" s="0" t="n">
        <v>493.727</v>
      </c>
      <c r="D1871" s="18"/>
    </row>
    <row r="1872" customFormat="false" ht="15" hidden="false" customHeight="false" outlineLevel="0" collapsed="false">
      <c r="A1872" s="0" t="n">
        <v>1</v>
      </c>
      <c r="B1872" s="0" t="n">
        <v>493.717</v>
      </c>
      <c r="D1872" s="18"/>
    </row>
    <row r="1873" customFormat="false" ht="15" hidden="false" customHeight="false" outlineLevel="0" collapsed="false">
      <c r="A1873" s="0" t="n">
        <v>1</v>
      </c>
      <c r="B1873" s="0" t="n">
        <v>493.675</v>
      </c>
      <c r="D1873" s="18"/>
    </row>
    <row r="1874" customFormat="false" ht="15" hidden="false" customHeight="false" outlineLevel="0" collapsed="false">
      <c r="A1874" s="0" t="n">
        <v>1</v>
      </c>
      <c r="B1874" s="0" t="n">
        <v>493.108</v>
      </c>
      <c r="D1874" s="18"/>
    </row>
    <row r="1875" customFormat="false" ht="15" hidden="false" customHeight="false" outlineLevel="0" collapsed="false">
      <c r="A1875" s="0" t="n">
        <v>1</v>
      </c>
      <c r="B1875" s="0" t="n">
        <v>127.283</v>
      </c>
      <c r="D1875" s="18"/>
    </row>
    <row r="1876" customFormat="false" ht="15" hidden="false" customHeight="false" outlineLevel="0" collapsed="false">
      <c r="A1876" s="0" t="n">
        <v>1</v>
      </c>
      <c r="B1876" s="0" t="n">
        <v>127.283</v>
      </c>
      <c r="D1876" s="18"/>
    </row>
    <row r="1877" customFormat="false" ht="15" hidden="false" customHeight="false" outlineLevel="0" collapsed="false">
      <c r="A1877" s="0" t="n">
        <v>1</v>
      </c>
      <c r="B1877" s="0" t="n">
        <v>145.944</v>
      </c>
      <c r="D1877" s="18"/>
    </row>
    <row r="1878" customFormat="false" ht="15" hidden="false" customHeight="false" outlineLevel="0" collapsed="false">
      <c r="A1878" s="0" t="n">
        <v>1</v>
      </c>
      <c r="B1878" s="0" t="n">
        <v>145.944</v>
      </c>
      <c r="D1878" s="18"/>
    </row>
    <row r="1879" customFormat="false" ht="15" hidden="false" customHeight="false" outlineLevel="0" collapsed="false">
      <c r="A1879" s="0" t="n">
        <v>1</v>
      </c>
      <c r="B1879" s="0" t="n">
        <v>89.465</v>
      </c>
      <c r="D1879" s="18"/>
    </row>
    <row r="1880" customFormat="false" ht="15" hidden="false" customHeight="false" outlineLevel="0" collapsed="false">
      <c r="A1880" s="0" t="n">
        <v>1</v>
      </c>
      <c r="B1880" s="0" t="n">
        <v>76.0839</v>
      </c>
      <c r="D1880" s="18"/>
    </row>
    <row r="1881" customFormat="false" ht="15" hidden="false" customHeight="false" outlineLevel="0" collapsed="false">
      <c r="A1881" s="0" t="n">
        <v>1</v>
      </c>
      <c r="B1881" s="0" t="n">
        <v>76.0769</v>
      </c>
      <c r="D1881" s="18"/>
    </row>
    <row r="1882" customFormat="false" ht="15" hidden="false" customHeight="false" outlineLevel="0" collapsed="false">
      <c r="A1882" s="0" t="n">
        <v>1</v>
      </c>
      <c r="B1882" s="0" t="n">
        <v>76.0699</v>
      </c>
      <c r="D1882" s="18"/>
    </row>
    <row r="1883" customFormat="false" ht="15" hidden="false" customHeight="false" outlineLevel="0" collapsed="false">
      <c r="A1883" s="0" t="n">
        <v>1</v>
      </c>
      <c r="B1883" s="0" t="n">
        <v>76.0664</v>
      </c>
      <c r="D1883" s="18"/>
    </row>
    <row r="1884" customFormat="false" ht="15" hidden="false" customHeight="false" outlineLevel="0" collapsed="false">
      <c r="A1884" s="0" t="n">
        <v>1</v>
      </c>
      <c r="B1884" s="0" t="n">
        <v>76.0664</v>
      </c>
      <c r="D1884" s="18"/>
    </row>
    <row r="1885" customFormat="false" ht="15" hidden="false" customHeight="false" outlineLevel="0" collapsed="false">
      <c r="A1885" s="0" t="n">
        <v>1</v>
      </c>
      <c r="B1885" s="0" t="n">
        <v>26.5804</v>
      </c>
      <c r="D1885" s="18"/>
    </row>
    <row r="1886" customFormat="false" ht="15" hidden="false" customHeight="false" outlineLevel="0" collapsed="false">
      <c r="A1886" s="0" t="n">
        <v>1</v>
      </c>
      <c r="B1886" s="0" t="n">
        <v>14.2797</v>
      </c>
      <c r="D1886" s="18"/>
    </row>
    <row r="1887" customFormat="false" ht="15" hidden="false" customHeight="false" outlineLevel="0" collapsed="false">
      <c r="A1887" s="0" t="n">
        <v>1</v>
      </c>
      <c r="B1887" s="0" t="n">
        <v>45.028</v>
      </c>
      <c r="D1887" s="18"/>
    </row>
    <row r="1888" customFormat="false" ht="15" hidden="false" customHeight="false" outlineLevel="0" collapsed="false">
      <c r="A1888" s="0" t="n">
        <v>1</v>
      </c>
      <c r="B1888" s="0" t="n">
        <v>35.1923</v>
      </c>
      <c r="D1888" s="18"/>
    </row>
    <row r="1889" customFormat="false" ht="15" hidden="false" customHeight="false" outlineLevel="0" collapsed="false">
      <c r="A1889" s="0" t="n">
        <v>1</v>
      </c>
      <c r="B1889" s="0" t="n">
        <v>35.1888</v>
      </c>
      <c r="D1889" s="18"/>
    </row>
    <row r="1890" customFormat="false" ht="15" hidden="false" customHeight="false" outlineLevel="0" collapsed="false">
      <c r="A1890" s="0" t="n">
        <v>1</v>
      </c>
      <c r="B1890" s="0" t="n">
        <v>75.6364</v>
      </c>
      <c r="D1890" s="18"/>
    </row>
    <row r="1891" customFormat="false" ht="15" hidden="false" customHeight="false" outlineLevel="0" collapsed="false">
      <c r="A1891" s="0" t="n">
        <v>1</v>
      </c>
      <c r="B1891" s="0" t="n">
        <v>75.6364</v>
      </c>
      <c r="D1891" s="18"/>
    </row>
    <row r="1892" customFormat="false" ht="15" hidden="false" customHeight="false" outlineLevel="0" collapsed="false">
      <c r="A1892" s="0" t="n">
        <v>1</v>
      </c>
      <c r="B1892" s="0" t="n">
        <v>142.367</v>
      </c>
      <c r="D1892" s="18"/>
    </row>
    <row r="1893" customFormat="false" ht="15" hidden="false" customHeight="false" outlineLevel="0" collapsed="false">
      <c r="A1893" s="0" t="n">
        <v>1</v>
      </c>
      <c r="B1893" s="0" t="n">
        <v>30.1294</v>
      </c>
      <c r="D1893" s="18"/>
    </row>
    <row r="1894" customFormat="false" ht="15" hidden="false" customHeight="false" outlineLevel="0" collapsed="false">
      <c r="A1894" s="0" t="n">
        <v>1</v>
      </c>
      <c r="B1894" s="0" t="n">
        <v>11.8601</v>
      </c>
      <c r="D1894" s="18"/>
    </row>
    <row r="1895" customFormat="false" ht="15" hidden="false" customHeight="false" outlineLevel="0" collapsed="false">
      <c r="A1895" s="0" t="n">
        <v>1</v>
      </c>
      <c r="B1895" s="0" t="n">
        <v>159.497</v>
      </c>
      <c r="D1895" s="18"/>
    </row>
    <row r="1896" customFormat="false" ht="15" hidden="false" customHeight="false" outlineLevel="0" collapsed="false">
      <c r="A1896" s="0" t="n">
        <v>1</v>
      </c>
      <c r="B1896" s="0" t="n">
        <v>65.7378</v>
      </c>
      <c r="D1896" s="18"/>
    </row>
    <row r="1897" customFormat="false" ht="15" hidden="false" customHeight="false" outlineLevel="0" collapsed="false">
      <c r="A1897" s="0" t="n">
        <v>1</v>
      </c>
      <c r="B1897" s="0" t="n">
        <v>65.7273</v>
      </c>
      <c r="D1897" s="18"/>
    </row>
    <row r="1898" customFormat="false" ht="15" hidden="false" customHeight="false" outlineLevel="0" collapsed="false">
      <c r="A1898" s="0" t="n">
        <v>1</v>
      </c>
      <c r="B1898" s="0" t="n">
        <v>19.1573</v>
      </c>
      <c r="D1898" s="18"/>
    </row>
    <row r="1899" customFormat="false" ht="15" hidden="false" customHeight="false" outlineLevel="0" collapsed="false">
      <c r="A1899" s="0" t="n">
        <v>1</v>
      </c>
      <c r="B1899" s="0" t="n">
        <v>125.36</v>
      </c>
      <c r="D1899" s="18"/>
    </row>
    <row r="1900" customFormat="false" ht="15" hidden="false" customHeight="false" outlineLevel="0" collapsed="false">
      <c r="A1900" s="0" t="n">
        <v>1</v>
      </c>
      <c r="B1900" s="0" t="n">
        <v>154.664</v>
      </c>
      <c r="D1900" s="18"/>
    </row>
    <row r="1901" customFormat="false" ht="15" hidden="false" customHeight="false" outlineLevel="0" collapsed="false">
      <c r="A1901" s="0" t="n">
        <v>1</v>
      </c>
      <c r="B1901" s="0" t="n">
        <v>16.8427</v>
      </c>
      <c r="D1901" s="18"/>
    </row>
    <row r="1902" customFormat="false" ht="15" hidden="false" customHeight="false" outlineLevel="0" collapsed="false">
      <c r="A1902" s="0" t="n">
        <v>1</v>
      </c>
      <c r="B1902" s="0" t="n">
        <v>131.538</v>
      </c>
      <c r="D1902" s="18"/>
    </row>
    <row r="1903" customFormat="false" ht="15" hidden="false" customHeight="false" outlineLevel="0" collapsed="false">
      <c r="A1903" s="0" t="n">
        <v>1</v>
      </c>
      <c r="B1903" s="0" t="n">
        <v>131.455</v>
      </c>
      <c r="D1903" s="18"/>
    </row>
    <row r="1904" customFormat="false" ht="15" hidden="false" customHeight="false" outlineLevel="0" collapsed="false">
      <c r="A1904" s="0" t="n">
        <v>1</v>
      </c>
      <c r="B1904" s="0" t="n">
        <v>31.0944</v>
      </c>
      <c r="D1904" s="18"/>
    </row>
    <row r="1905" customFormat="false" ht="15" hidden="false" customHeight="false" outlineLevel="0" collapsed="false">
      <c r="A1905" s="0" t="n">
        <v>1</v>
      </c>
      <c r="B1905" s="0" t="n">
        <v>31.0944</v>
      </c>
      <c r="D1905" s="18"/>
    </row>
    <row r="1906" customFormat="false" ht="15" hidden="false" customHeight="false" outlineLevel="0" collapsed="false">
      <c r="A1906" s="0" t="n">
        <v>1</v>
      </c>
      <c r="B1906" s="0" t="n">
        <v>64.6643</v>
      </c>
      <c r="D1906" s="18"/>
    </row>
    <row r="1907" customFormat="false" ht="15" hidden="false" customHeight="false" outlineLevel="0" collapsed="false">
      <c r="A1907" s="0" t="n">
        <v>1</v>
      </c>
      <c r="B1907" s="0" t="n">
        <v>128.57</v>
      </c>
      <c r="D1907" s="18"/>
    </row>
    <row r="1908" customFormat="false" ht="15" hidden="false" customHeight="false" outlineLevel="0" collapsed="false">
      <c r="A1908" s="0" t="n">
        <v>1</v>
      </c>
      <c r="B1908" s="0" t="n">
        <v>140.469</v>
      </c>
      <c r="D1908" s="18"/>
    </row>
    <row r="1909" customFormat="false" ht="15" hidden="false" customHeight="false" outlineLevel="0" collapsed="false">
      <c r="A1909" s="0" t="n">
        <v>1</v>
      </c>
      <c r="B1909" s="0" t="n">
        <v>121.587</v>
      </c>
      <c r="D1909" s="18"/>
    </row>
    <row r="1910" customFormat="false" ht="15" hidden="false" customHeight="false" outlineLevel="0" collapsed="false">
      <c r="A1910" s="0" t="n">
        <v>1</v>
      </c>
      <c r="B1910" s="0" t="n">
        <v>121.556</v>
      </c>
      <c r="D1910" s="18"/>
    </row>
    <row r="1911" customFormat="false" ht="15" hidden="false" customHeight="false" outlineLevel="0" collapsed="false">
      <c r="A1911" s="0" t="n">
        <v>1</v>
      </c>
      <c r="B1911" s="0" t="n">
        <v>105.056</v>
      </c>
      <c r="D1911" s="18"/>
    </row>
    <row r="1912" customFormat="false" ht="15" hidden="false" customHeight="false" outlineLevel="0" collapsed="false">
      <c r="A1912" s="0" t="n">
        <v>1</v>
      </c>
      <c r="B1912" s="0" t="n">
        <v>84.6014</v>
      </c>
      <c r="D1912" s="18"/>
    </row>
    <row r="1913" customFormat="false" ht="15" hidden="false" customHeight="false" outlineLevel="0" collapsed="false">
      <c r="A1913" s="0" t="n">
        <v>1</v>
      </c>
      <c r="B1913" s="0" t="n">
        <v>84.4091</v>
      </c>
      <c r="D1913" s="18"/>
    </row>
    <row r="1914" customFormat="false" ht="15" hidden="false" customHeight="false" outlineLevel="0" collapsed="false">
      <c r="A1914" s="0" t="n">
        <v>1</v>
      </c>
      <c r="B1914" s="0" t="n">
        <v>71.8601</v>
      </c>
      <c r="D1914" s="18"/>
    </row>
    <row r="1915" customFormat="false" ht="15" hidden="false" customHeight="false" outlineLevel="0" collapsed="false">
      <c r="A1915" s="0" t="n">
        <v>1</v>
      </c>
      <c r="B1915" s="0" t="n">
        <v>52.2098</v>
      </c>
      <c r="D1915" s="18"/>
    </row>
    <row r="1916" customFormat="false" ht="15" hidden="false" customHeight="false" outlineLevel="0" collapsed="false">
      <c r="A1916" s="0" t="n">
        <v>1</v>
      </c>
      <c r="B1916" s="0" t="n">
        <v>52.2203</v>
      </c>
      <c r="D1916" s="18"/>
    </row>
    <row r="1917" customFormat="false" ht="15" hidden="false" customHeight="false" outlineLevel="0" collapsed="false">
      <c r="A1917" s="0" t="n">
        <v>1</v>
      </c>
      <c r="B1917" s="0" t="n">
        <v>146.857</v>
      </c>
      <c r="D1917" s="18"/>
    </row>
    <row r="1918" customFormat="false" ht="15" hidden="false" customHeight="false" outlineLevel="0" collapsed="false">
      <c r="A1918" s="0" t="n">
        <v>1</v>
      </c>
      <c r="B1918" s="0" t="n">
        <v>108.829</v>
      </c>
      <c r="D1918" s="18"/>
    </row>
    <row r="1919" customFormat="false" ht="15" hidden="false" customHeight="false" outlineLevel="0" collapsed="false">
      <c r="A1919" s="0" t="n">
        <v>1</v>
      </c>
      <c r="B1919" s="0" t="n">
        <v>53.5734</v>
      </c>
      <c r="D1919" s="18"/>
    </row>
    <row r="1920" customFormat="false" ht="15" hidden="false" customHeight="false" outlineLevel="0" collapsed="false">
      <c r="A1920" s="0" t="n">
        <v>1</v>
      </c>
      <c r="B1920" s="0" t="n">
        <v>52.035</v>
      </c>
      <c r="D1920" s="18"/>
    </row>
    <row r="1921" customFormat="false" ht="15" hidden="false" customHeight="false" outlineLevel="0" collapsed="false">
      <c r="A1921" s="0" t="n">
        <v>1</v>
      </c>
      <c r="B1921" s="0" t="n">
        <v>52.0385</v>
      </c>
      <c r="D1921" s="18"/>
    </row>
    <row r="1922" customFormat="false" ht="15" hidden="false" customHeight="false" outlineLevel="0" collapsed="false">
      <c r="A1922" s="0" t="n">
        <v>1</v>
      </c>
      <c r="B1922" s="0" t="n">
        <v>130.28</v>
      </c>
      <c r="D1922" s="18"/>
    </row>
    <row r="1923" customFormat="false" ht="15" hidden="false" customHeight="false" outlineLevel="0" collapsed="false">
      <c r="A1923" s="0" t="n">
        <v>1</v>
      </c>
      <c r="B1923" s="0" t="n">
        <v>95.8986</v>
      </c>
      <c r="D1923" s="18"/>
    </row>
    <row r="1924" customFormat="false" ht="15" hidden="false" customHeight="false" outlineLevel="0" collapsed="false">
      <c r="A1924" s="0" t="n">
        <v>1</v>
      </c>
      <c r="B1924" s="0" t="n">
        <v>95.8846</v>
      </c>
      <c r="D1924" s="18"/>
    </row>
    <row r="1925" customFormat="false" ht="15" hidden="false" customHeight="false" outlineLevel="0" collapsed="false">
      <c r="A1925" s="0" t="n">
        <v>1</v>
      </c>
      <c r="B1925" s="0" t="n">
        <v>95.8776</v>
      </c>
      <c r="D1925" s="18"/>
    </row>
    <row r="1926" customFormat="false" ht="15" hidden="false" customHeight="false" outlineLevel="0" collapsed="false">
      <c r="A1926" s="0" t="n">
        <v>1</v>
      </c>
      <c r="B1926" s="0" t="n">
        <v>95.8846</v>
      </c>
      <c r="D1926" s="18"/>
    </row>
    <row r="1927" customFormat="false" ht="15" hidden="false" customHeight="false" outlineLevel="0" collapsed="false">
      <c r="A1927" s="0" t="n">
        <v>1</v>
      </c>
      <c r="B1927" s="0" t="n">
        <v>95.8706</v>
      </c>
      <c r="D1927" s="18"/>
    </row>
    <row r="1928" customFormat="false" ht="15" hidden="false" customHeight="false" outlineLevel="0" collapsed="false">
      <c r="A1928" s="0" t="n">
        <v>1</v>
      </c>
      <c r="B1928" s="0" t="n">
        <v>120.902</v>
      </c>
      <c r="D1928" s="18"/>
    </row>
    <row r="1929" customFormat="false" ht="15" hidden="false" customHeight="false" outlineLevel="0" collapsed="false">
      <c r="A1929" s="0" t="n">
        <v>1</v>
      </c>
      <c r="B1929" s="0" t="n">
        <v>154.073</v>
      </c>
      <c r="D1929" s="18"/>
    </row>
    <row r="1930" customFormat="false" ht="15" hidden="false" customHeight="false" outlineLevel="0" collapsed="false">
      <c r="A1930" s="0" t="n">
        <v>1</v>
      </c>
      <c r="B1930" s="0" t="n">
        <v>133.42</v>
      </c>
      <c r="D1930" s="18"/>
    </row>
    <row r="1931" customFormat="false" ht="15" hidden="false" customHeight="false" outlineLevel="0" collapsed="false">
      <c r="A1931" s="0" t="n">
        <v>1</v>
      </c>
      <c r="B1931" s="0" t="n">
        <v>133.437</v>
      </c>
      <c r="D1931" s="18"/>
    </row>
    <row r="1932" customFormat="false" ht="15" hidden="false" customHeight="false" outlineLevel="0" collapsed="false">
      <c r="A1932" s="0" t="n">
        <v>1</v>
      </c>
      <c r="B1932" s="0" t="n">
        <v>133.441</v>
      </c>
      <c r="D1932" s="18"/>
    </row>
    <row r="1933" customFormat="false" ht="15" hidden="false" customHeight="false" outlineLevel="0" collapsed="false">
      <c r="A1933" s="0" t="n">
        <v>1</v>
      </c>
      <c r="B1933" s="0" t="n">
        <v>20.3566</v>
      </c>
      <c r="D1933" s="18"/>
    </row>
    <row r="1934" customFormat="false" ht="15" hidden="false" customHeight="false" outlineLevel="0" collapsed="false">
      <c r="A1934" s="0" t="n">
        <v>1</v>
      </c>
      <c r="B1934" s="0" t="n">
        <v>20.3566</v>
      </c>
      <c r="D1934" s="18"/>
    </row>
    <row r="1935" customFormat="false" ht="15" hidden="false" customHeight="false" outlineLevel="0" collapsed="false">
      <c r="A1935" s="0" t="n">
        <v>1</v>
      </c>
      <c r="B1935" s="0" t="n">
        <v>41.4441</v>
      </c>
      <c r="D1935" s="18"/>
    </row>
    <row r="1936" customFormat="false" ht="15" hidden="false" customHeight="false" outlineLevel="0" collapsed="false">
      <c r="A1936" s="0" t="n">
        <v>1</v>
      </c>
      <c r="B1936" s="0" t="n">
        <v>402.528</v>
      </c>
      <c r="D1936" s="18"/>
    </row>
    <row r="1937" customFormat="false" ht="15" hidden="false" customHeight="false" outlineLevel="0" collapsed="false">
      <c r="A1937" s="0" t="n">
        <v>1</v>
      </c>
      <c r="B1937" s="0" t="n">
        <v>402.5</v>
      </c>
      <c r="D1937" s="18"/>
    </row>
    <row r="1938" customFormat="false" ht="15" hidden="false" customHeight="false" outlineLevel="0" collapsed="false">
      <c r="A1938" s="0" t="n">
        <v>1</v>
      </c>
      <c r="B1938" s="0" t="n">
        <v>402.531</v>
      </c>
      <c r="D1938" s="18"/>
    </row>
    <row r="1939" customFormat="false" ht="15" hidden="false" customHeight="false" outlineLevel="0" collapsed="false">
      <c r="A1939" s="0" t="n">
        <v>1</v>
      </c>
      <c r="B1939" s="0" t="n">
        <v>402.524</v>
      </c>
      <c r="D1939" s="18"/>
    </row>
    <row r="1940" customFormat="false" ht="15" hidden="false" customHeight="false" outlineLevel="0" collapsed="false">
      <c r="A1940" s="0" t="n">
        <v>1</v>
      </c>
      <c r="B1940" s="0" t="n">
        <v>402.486</v>
      </c>
      <c r="D1940" s="18"/>
    </row>
    <row r="1941" customFormat="false" ht="15" hidden="false" customHeight="false" outlineLevel="0" collapsed="false">
      <c r="A1941" s="0" t="n">
        <v>1</v>
      </c>
      <c r="B1941" s="0" t="n">
        <v>402.409</v>
      </c>
      <c r="D1941" s="18"/>
    </row>
    <row r="1942" customFormat="false" ht="15" hidden="false" customHeight="false" outlineLevel="0" collapsed="false">
      <c r="A1942" s="0" t="n">
        <v>1</v>
      </c>
      <c r="B1942" s="0" t="n">
        <v>402.371</v>
      </c>
      <c r="D1942" s="18"/>
    </row>
    <row r="1943" customFormat="false" ht="15" hidden="false" customHeight="false" outlineLevel="0" collapsed="false">
      <c r="A1943" s="0" t="n">
        <v>1</v>
      </c>
      <c r="B1943" s="0" t="n">
        <v>17.6329</v>
      </c>
      <c r="D1943" s="18"/>
    </row>
    <row r="1944" customFormat="false" ht="15" hidden="false" customHeight="false" outlineLevel="0" collapsed="false">
      <c r="A1944" s="0" t="n">
        <v>1</v>
      </c>
      <c r="B1944" s="0" t="n">
        <v>139.867</v>
      </c>
      <c r="D1944" s="18"/>
    </row>
    <row r="1945" customFormat="false" ht="15" hidden="false" customHeight="false" outlineLevel="0" collapsed="false">
      <c r="A1945" s="0" t="n">
        <v>1</v>
      </c>
      <c r="B1945" s="0" t="n">
        <v>69.472</v>
      </c>
      <c r="D1945" s="18"/>
    </row>
    <row r="1946" customFormat="false" ht="15" hidden="false" customHeight="false" outlineLevel="0" collapsed="false">
      <c r="A1946" s="0" t="n">
        <v>1</v>
      </c>
      <c r="B1946" s="0" t="n">
        <v>69.4755</v>
      </c>
      <c r="D1946" s="18"/>
    </row>
    <row r="1947" customFormat="false" ht="15" hidden="false" customHeight="false" outlineLevel="0" collapsed="false">
      <c r="A1947" s="0" t="n">
        <v>1</v>
      </c>
      <c r="B1947" s="0" t="n">
        <v>62.1119</v>
      </c>
      <c r="D1947" s="18"/>
    </row>
    <row r="1948" customFormat="false" ht="15" hidden="false" customHeight="false" outlineLevel="0" collapsed="false">
      <c r="A1948" s="0" t="n">
        <v>1</v>
      </c>
      <c r="B1948" s="0" t="n">
        <v>62.1049</v>
      </c>
      <c r="D1948" s="18"/>
    </row>
    <row r="1949" customFormat="false" ht="15" hidden="false" customHeight="false" outlineLevel="0" collapsed="false">
      <c r="A1949" s="0" t="n">
        <v>1</v>
      </c>
      <c r="B1949" s="0" t="n">
        <v>158.276</v>
      </c>
      <c r="D1949" s="18"/>
    </row>
    <row r="1950" customFormat="false" ht="15" hidden="false" customHeight="false" outlineLevel="0" collapsed="false">
      <c r="A1950" s="0" t="n">
        <v>1</v>
      </c>
      <c r="B1950" s="0" t="n">
        <v>85.1119</v>
      </c>
      <c r="D1950" s="18"/>
    </row>
    <row r="1951" customFormat="false" ht="15" hidden="false" customHeight="false" outlineLevel="0" collapsed="false">
      <c r="A1951" s="0" t="n">
        <v>1</v>
      </c>
      <c r="B1951" s="0" t="n">
        <v>85.1119</v>
      </c>
      <c r="D1951" s="18"/>
    </row>
    <row r="1952" customFormat="false" ht="15" hidden="false" customHeight="false" outlineLevel="0" collapsed="false">
      <c r="A1952" s="0" t="n">
        <v>1</v>
      </c>
      <c r="B1952" s="0" t="n">
        <v>22.1993</v>
      </c>
      <c r="D1952" s="18"/>
    </row>
    <row r="1953" customFormat="false" ht="15" hidden="false" customHeight="false" outlineLevel="0" collapsed="false">
      <c r="A1953" s="0" t="n">
        <v>1</v>
      </c>
      <c r="B1953" s="0" t="n">
        <v>22.2063</v>
      </c>
      <c r="D1953" s="18"/>
    </row>
    <row r="1954" customFormat="false" ht="15" hidden="false" customHeight="false" outlineLevel="0" collapsed="false">
      <c r="A1954" s="0" t="n">
        <v>1</v>
      </c>
      <c r="B1954" s="0" t="n">
        <v>51.6783</v>
      </c>
      <c r="D1954" s="18"/>
    </row>
    <row r="1955" customFormat="false" ht="15" hidden="false" customHeight="false" outlineLevel="0" collapsed="false">
      <c r="A1955" s="0" t="n">
        <v>1</v>
      </c>
      <c r="B1955" s="0" t="n">
        <v>13.8636</v>
      </c>
      <c r="D1955" s="18"/>
    </row>
    <row r="1956" customFormat="false" ht="15" hidden="false" customHeight="false" outlineLevel="0" collapsed="false">
      <c r="A1956" s="0" t="n">
        <v>1</v>
      </c>
      <c r="B1956" s="0" t="n">
        <v>64.2797</v>
      </c>
      <c r="D1956" s="18"/>
    </row>
    <row r="1957" customFormat="false" ht="15" hidden="false" customHeight="false" outlineLevel="0" collapsed="false">
      <c r="A1957" s="0" t="n">
        <v>1</v>
      </c>
      <c r="B1957" s="0" t="n">
        <v>56.9231</v>
      </c>
      <c r="D1957" s="18"/>
    </row>
    <row r="1958" customFormat="false" ht="15" hidden="false" customHeight="false" outlineLevel="0" collapsed="false">
      <c r="A1958" s="0" t="n">
        <v>1</v>
      </c>
      <c r="B1958" s="0" t="n">
        <v>151.888</v>
      </c>
      <c r="D1958" s="18"/>
    </row>
    <row r="1959" customFormat="false" ht="15" hidden="false" customHeight="false" outlineLevel="0" collapsed="false">
      <c r="A1959" s="0" t="n">
        <v>1</v>
      </c>
      <c r="B1959" s="0" t="n">
        <v>151.895</v>
      </c>
      <c r="D1959" s="18"/>
    </row>
    <row r="1960" customFormat="false" ht="15" hidden="false" customHeight="false" outlineLevel="0" collapsed="false">
      <c r="A1960" s="0" t="n">
        <v>1</v>
      </c>
      <c r="B1960" s="0" t="n">
        <v>138.472</v>
      </c>
      <c r="D1960" s="18"/>
    </row>
    <row r="1961" customFormat="false" ht="15" hidden="false" customHeight="false" outlineLevel="0" collapsed="false">
      <c r="A1961" s="0" t="n">
        <v>1</v>
      </c>
      <c r="B1961" s="0" t="n">
        <v>138.465</v>
      </c>
      <c r="D1961" s="18"/>
    </row>
    <row r="1962" customFormat="false" ht="15" hidden="false" customHeight="false" outlineLevel="0" collapsed="false">
      <c r="A1962" s="0" t="n">
        <v>1</v>
      </c>
      <c r="B1962" s="0" t="n">
        <v>60.4301</v>
      </c>
      <c r="D1962" s="18"/>
    </row>
    <row r="1963" customFormat="false" ht="15" hidden="false" customHeight="false" outlineLevel="0" collapsed="false">
      <c r="A1963" s="0" t="n">
        <v>1</v>
      </c>
      <c r="B1963" s="0" t="n">
        <v>60.4126</v>
      </c>
      <c r="D1963" s="18"/>
    </row>
    <row r="1964" customFormat="false" ht="15" hidden="false" customHeight="false" outlineLevel="0" collapsed="false">
      <c r="A1964" s="0" t="n">
        <v>1</v>
      </c>
      <c r="B1964" s="0" t="n">
        <v>60.4301</v>
      </c>
      <c r="D1964" s="18"/>
    </row>
    <row r="1965" customFormat="false" ht="15" hidden="false" customHeight="false" outlineLevel="0" collapsed="false">
      <c r="A1965" s="0" t="n">
        <v>1</v>
      </c>
      <c r="B1965" s="0" t="n">
        <v>60.4266</v>
      </c>
      <c r="D1965" s="18"/>
    </row>
    <row r="1966" customFormat="false" ht="15" hidden="false" customHeight="false" outlineLevel="0" collapsed="false">
      <c r="A1966" s="0" t="n">
        <v>1</v>
      </c>
      <c r="B1966" s="0" t="n">
        <v>138.367</v>
      </c>
      <c r="D1966" s="18"/>
    </row>
    <row r="1967" customFormat="false" ht="15" hidden="false" customHeight="false" outlineLevel="0" collapsed="false">
      <c r="A1967" s="0" t="n">
        <v>1</v>
      </c>
      <c r="B1967" s="0" t="n">
        <v>73.4685</v>
      </c>
      <c r="D1967" s="18"/>
    </row>
    <row r="1968" customFormat="false" ht="15" hidden="false" customHeight="false" outlineLevel="0" collapsed="false">
      <c r="A1968" s="0" t="n">
        <v>1</v>
      </c>
      <c r="B1968" s="0" t="n">
        <v>73.4685</v>
      </c>
      <c r="D1968" s="18"/>
    </row>
    <row r="1969" customFormat="false" ht="15" hidden="false" customHeight="false" outlineLevel="0" collapsed="false">
      <c r="A1969" s="0" t="n">
        <v>1</v>
      </c>
      <c r="B1969" s="0" t="n">
        <v>93.014</v>
      </c>
      <c r="D1969" s="18"/>
    </row>
    <row r="1970" customFormat="false" ht="15" hidden="false" customHeight="false" outlineLevel="0" collapsed="false">
      <c r="A1970" s="0" t="n">
        <v>1</v>
      </c>
      <c r="B1970" s="0" t="n">
        <v>57.9021</v>
      </c>
      <c r="D1970" s="18"/>
    </row>
    <row r="1971" customFormat="false" ht="15" hidden="false" customHeight="false" outlineLevel="0" collapsed="false">
      <c r="A1971" s="0" t="n">
        <v>1</v>
      </c>
      <c r="B1971" s="0" t="n">
        <v>152.066</v>
      </c>
      <c r="D1971" s="18"/>
    </row>
    <row r="1972" customFormat="false" ht="15" hidden="false" customHeight="false" outlineLevel="0" collapsed="false">
      <c r="A1972" s="0" t="n">
        <v>1</v>
      </c>
      <c r="B1972" s="0" t="n">
        <v>110.472</v>
      </c>
      <c r="D1972" s="18"/>
    </row>
    <row r="1973" customFormat="false" ht="15" hidden="false" customHeight="false" outlineLevel="0" collapsed="false">
      <c r="A1973" s="0" t="n">
        <v>1</v>
      </c>
      <c r="B1973" s="0" t="n">
        <v>60.3392</v>
      </c>
      <c r="D1973" s="18"/>
    </row>
    <row r="1974" customFormat="false" ht="15" hidden="false" customHeight="false" outlineLevel="0" collapsed="false">
      <c r="A1974" s="0" t="n">
        <v>1</v>
      </c>
      <c r="B1974" s="0" t="n">
        <v>60.3147</v>
      </c>
      <c r="D1974" s="18"/>
    </row>
    <row r="1975" customFormat="false" ht="15" hidden="false" customHeight="false" outlineLevel="0" collapsed="false">
      <c r="A1975" s="0" t="n">
        <v>1</v>
      </c>
      <c r="B1975" s="0" t="n">
        <v>130.832</v>
      </c>
      <c r="D1975" s="18"/>
    </row>
    <row r="1976" customFormat="false" ht="15" hidden="false" customHeight="false" outlineLevel="0" collapsed="false">
      <c r="A1976" s="0" t="n">
        <v>1</v>
      </c>
      <c r="B1976" s="0" t="n">
        <v>115.899</v>
      </c>
      <c r="D1976" s="18"/>
    </row>
    <row r="1977" customFormat="false" ht="15" hidden="false" customHeight="false" outlineLevel="0" collapsed="false">
      <c r="A1977" s="0" t="n">
        <v>1</v>
      </c>
      <c r="B1977" s="0" t="n">
        <v>115.899</v>
      </c>
      <c r="D1977" s="18"/>
    </row>
    <row r="1978" customFormat="false" ht="15" hidden="false" customHeight="false" outlineLevel="0" collapsed="false">
      <c r="A1978" s="0" t="n">
        <v>1</v>
      </c>
      <c r="B1978" s="0" t="n">
        <v>130.979</v>
      </c>
      <c r="D1978" s="18"/>
    </row>
    <row r="1979" customFormat="false" ht="15" hidden="false" customHeight="false" outlineLevel="0" collapsed="false">
      <c r="A1979" s="0" t="n">
        <v>1</v>
      </c>
      <c r="B1979" s="0" t="n">
        <v>130.979</v>
      </c>
      <c r="D1979" s="18"/>
    </row>
    <row r="1980" customFormat="false" ht="15" hidden="false" customHeight="false" outlineLevel="0" collapsed="false">
      <c r="A1980" s="0" t="n">
        <v>1</v>
      </c>
      <c r="B1980" s="0" t="n">
        <v>130.979</v>
      </c>
      <c r="D1980" s="18"/>
    </row>
    <row r="1981" customFormat="false" ht="15" hidden="false" customHeight="false" outlineLevel="0" collapsed="false">
      <c r="A1981" s="0" t="n">
        <v>1</v>
      </c>
      <c r="B1981" s="0" t="n">
        <v>70.1259</v>
      </c>
      <c r="D1981" s="18"/>
    </row>
    <row r="1982" customFormat="false" ht="15" hidden="false" customHeight="false" outlineLevel="0" collapsed="false">
      <c r="A1982" s="0" t="n">
        <v>1</v>
      </c>
      <c r="B1982" s="0" t="n">
        <v>14.8531</v>
      </c>
      <c r="D1982" s="18"/>
    </row>
    <row r="1983" customFormat="false" ht="15" hidden="false" customHeight="false" outlineLevel="0" collapsed="false">
      <c r="A1983" s="0" t="n">
        <v>1</v>
      </c>
      <c r="B1983" s="0" t="n">
        <v>22.3986</v>
      </c>
      <c r="D1983" s="18"/>
    </row>
    <row r="1984" customFormat="false" ht="15" hidden="false" customHeight="false" outlineLevel="0" collapsed="false">
      <c r="A1984" s="0" t="n">
        <v>1</v>
      </c>
      <c r="B1984" s="0" t="n">
        <v>37.5175</v>
      </c>
      <c r="D1984" s="18"/>
    </row>
    <row r="1985" customFormat="false" ht="15" hidden="false" customHeight="false" outlineLevel="0" collapsed="false">
      <c r="A1985" s="0" t="n">
        <v>1</v>
      </c>
      <c r="B1985" s="0" t="n">
        <v>37.514</v>
      </c>
      <c r="D1985" s="18"/>
    </row>
    <row r="1986" customFormat="false" ht="15" hidden="false" customHeight="false" outlineLevel="0" collapsed="false">
      <c r="A1986" s="0" t="n">
        <v>1</v>
      </c>
      <c r="B1986" s="0" t="n">
        <v>37.5175</v>
      </c>
      <c r="D1986" s="18"/>
    </row>
    <row r="1987" customFormat="false" ht="15" hidden="false" customHeight="false" outlineLevel="0" collapsed="false">
      <c r="A1987" s="0" t="n">
        <v>1</v>
      </c>
      <c r="B1987" s="0" t="n">
        <v>113.864</v>
      </c>
      <c r="D1987" s="18"/>
    </row>
    <row r="1988" customFormat="false" ht="15" hidden="false" customHeight="false" outlineLevel="0" collapsed="false">
      <c r="A1988" s="0" t="n">
        <v>1</v>
      </c>
      <c r="B1988" s="0" t="n">
        <v>113.86</v>
      </c>
      <c r="D1988" s="18"/>
    </row>
    <row r="1989" customFormat="false" ht="15" hidden="false" customHeight="false" outlineLevel="0" collapsed="false">
      <c r="A1989" s="0" t="n">
        <v>1</v>
      </c>
      <c r="B1989" s="0" t="n">
        <v>113.857</v>
      </c>
      <c r="D1989" s="18"/>
    </row>
    <row r="1990" customFormat="false" ht="15" hidden="false" customHeight="false" outlineLevel="0" collapsed="false">
      <c r="A1990" s="0" t="n">
        <v>1</v>
      </c>
      <c r="B1990" s="0" t="n">
        <v>97.4301</v>
      </c>
      <c r="D1990" s="18"/>
    </row>
    <row r="1991" customFormat="false" ht="15" hidden="false" customHeight="false" outlineLevel="0" collapsed="false">
      <c r="A1991" s="0" t="n">
        <v>1</v>
      </c>
      <c r="B1991" s="0" t="n">
        <v>119.269</v>
      </c>
      <c r="D1991" s="18"/>
    </row>
    <row r="1992" customFormat="false" ht="15" hidden="false" customHeight="false" outlineLevel="0" collapsed="false">
      <c r="A1992" s="0" t="n">
        <v>1</v>
      </c>
      <c r="B1992" s="0" t="n">
        <v>120.287</v>
      </c>
      <c r="D1992" s="18"/>
    </row>
    <row r="1993" customFormat="false" ht="15" hidden="false" customHeight="false" outlineLevel="0" collapsed="false">
      <c r="A1993" s="0" t="n">
        <v>1</v>
      </c>
      <c r="B1993" s="0" t="n">
        <v>22.6084</v>
      </c>
      <c r="D1993" s="18"/>
    </row>
    <row r="1994" customFormat="false" ht="15" hidden="false" customHeight="false" outlineLevel="0" collapsed="false">
      <c r="A1994" s="0" t="n">
        <v>1</v>
      </c>
      <c r="B1994" s="0" t="n">
        <v>22.6434</v>
      </c>
      <c r="D1994" s="18"/>
    </row>
    <row r="1995" customFormat="false" ht="15" hidden="false" customHeight="false" outlineLevel="0" collapsed="false">
      <c r="A1995" s="0" t="n">
        <v>1</v>
      </c>
      <c r="B1995" s="0" t="n">
        <v>132.423</v>
      </c>
      <c r="D1995" s="18"/>
    </row>
    <row r="1996" customFormat="false" ht="15" hidden="false" customHeight="false" outlineLevel="0" collapsed="false">
      <c r="A1996" s="0" t="n">
        <v>1</v>
      </c>
      <c r="B1996" s="0" t="n">
        <v>75.0839</v>
      </c>
      <c r="D1996" s="18"/>
    </row>
    <row r="1997" customFormat="false" ht="15" hidden="false" customHeight="false" outlineLevel="0" collapsed="false">
      <c r="A1997" s="0" t="n">
        <v>1</v>
      </c>
      <c r="B1997" s="0" t="n">
        <v>75.0839</v>
      </c>
      <c r="D1997" s="18"/>
    </row>
    <row r="1998" customFormat="false" ht="15" hidden="false" customHeight="false" outlineLevel="0" collapsed="false">
      <c r="A1998" s="0" t="n">
        <v>1</v>
      </c>
      <c r="B1998" s="0" t="n">
        <v>89.1923</v>
      </c>
      <c r="D1998" s="18"/>
    </row>
    <row r="1999" customFormat="false" ht="15" hidden="false" customHeight="false" outlineLevel="0" collapsed="false">
      <c r="A1999" s="0" t="n">
        <v>1</v>
      </c>
      <c r="B1999" s="0" t="n">
        <v>89.2168</v>
      </c>
      <c r="D1999" s="18"/>
    </row>
    <row r="2000" customFormat="false" ht="15" hidden="false" customHeight="false" outlineLevel="0" collapsed="false">
      <c r="A2000" s="0" t="n">
        <v>1</v>
      </c>
      <c r="B2000" s="0" t="n">
        <v>89.2168</v>
      </c>
      <c r="D2000" s="18"/>
    </row>
    <row r="2001" customFormat="false" ht="15" hidden="false" customHeight="false" outlineLevel="0" collapsed="false">
      <c r="A2001" s="0" t="n">
        <v>1</v>
      </c>
      <c r="B2001" s="0" t="n">
        <v>89.2168</v>
      </c>
      <c r="D2001" s="18"/>
    </row>
    <row r="2002" customFormat="false" ht="15" hidden="false" customHeight="false" outlineLevel="0" collapsed="false">
      <c r="A2002" s="0" t="n">
        <v>1</v>
      </c>
      <c r="B2002" s="0" t="n">
        <v>89.2168</v>
      </c>
      <c r="D2002" s="18"/>
    </row>
    <row r="2003" customFormat="false" ht="15" hidden="false" customHeight="false" outlineLevel="0" collapsed="false">
      <c r="A2003" s="0" t="n">
        <v>1</v>
      </c>
      <c r="B2003" s="0" t="n">
        <v>106.748</v>
      </c>
      <c r="D2003" s="18"/>
    </row>
    <row r="2004" customFormat="false" ht="15" hidden="false" customHeight="false" outlineLevel="0" collapsed="false">
      <c r="A2004" s="0" t="n">
        <v>1</v>
      </c>
      <c r="B2004" s="0" t="n">
        <v>106.748</v>
      </c>
      <c r="D2004" s="18"/>
    </row>
    <row r="2005" customFormat="false" ht="15" hidden="false" customHeight="false" outlineLevel="0" collapsed="false">
      <c r="A2005" s="0" t="n">
        <v>1</v>
      </c>
      <c r="B2005" s="0" t="n">
        <v>152.08</v>
      </c>
      <c r="D2005" s="18"/>
    </row>
    <row r="2006" customFormat="false" ht="15" hidden="false" customHeight="false" outlineLevel="0" collapsed="false">
      <c r="A2006" s="0" t="n">
        <v>1</v>
      </c>
      <c r="B2006" s="0" t="n">
        <v>152.063</v>
      </c>
      <c r="D2006" s="18"/>
    </row>
    <row r="2007" customFormat="false" ht="15" hidden="false" customHeight="false" outlineLevel="0" collapsed="false">
      <c r="A2007" s="0" t="n">
        <v>1</v>
      </c>
      <c r="B2007" s="0" t="n">
        <v>122.836</v>
      </c>
      <c r="D2007" s="18"/>
    </row>
    <row r="2008" customFormat="false" ht="15" hidden="false" customHeight="false" outlineLevel="0" collapsed="false">
      <c r="A2008" s="0" t="n">
        <v>1</v>
      </c>
      <c r="B2008" s="0" t="n">
        <v>88.3497</v>
      </c>
      <c r="D2008" s="18"/>
    </row>
    <row r="2009" customFormat="false" ht="15" hidden="false" customHeight="false" outlineLevel="0" collapsed="false">
      <c r="A2009" s="0" t="n">
        <v>1</v>
      </c>
      <c r="B2009" s="0" t="n">
        <v>17.0559</v>
      </c>
      <c r="D2009" s="18"/>
    </row>
    <row r="2010" customFormat="false" ht="15" hidden="false" customHeight="false" outlineLevel="0" collapsed="false">
      <c r="A2010" s="0" t="n">
        <v>1</v>
      </c>
      <c r="B2010" s="0" t="n">
        <v>17.0559</v>
      </c>
      <c r="D2010" s="18"/>
    </row>
    <row r="2011" customFormat="false" ht="15" hidden="false" customHeight="false" outlineLevel="0" collapsed="false">
      <c r="A2011" s="0" t="n">
        <v>1</v>
      </c>
      <c r="B2011" s="0" t="n">
        <v>29.2937</v>
      </c>
      <c r="D2011" s="18"/>
    </row>
    <row r="2012" customFormat="false" ht="15" hidden="false" customHeight="false" outlineLevel="0" collapsed="false">
      <c r="A2012" s="0" t="n">
        <v>1</v>
      </c>
      <c r="B2012" s="0" t="n">
        <v>54.2762</v>
      </c>
      <c r="D2012" s="18"/>
    </row>
    <row r="2013" customFormat="false" ht="15" hidden="false" customHeight="false" outlineLevel="0" collapsed="false">
      <c r="A2013" s="0" t="n">
        <v>1</v>
      </c>
      <c r="B2013" s="0" t="n">
        <v>54.2762</v>
      </c>
      <c r="D2013" s="18"/>
    </row>
    <row r="2014" customFormat="false" ht="15" hidden="false" customHeight="false" outlineLevel="0" collapsed="false">
      <c r="A2014" s="0" t="n">
        <v>1</v>
      </c>
      <c r="B2014" s="0" t="n">
        <v>76.9056</v>
      </c>
      <c r="D2014" s="18"/>
    </row>
    <row r="2015" customFormat="false" ht="15" hidden="false" customHeight="false" outlineLevel="0" collapsed="false">
      <c r="A2015" s="0" t="n">
        <v>1</v>
      </c>
      <c r="B2015" s="0" t="n">
        <v>108.594</v>
      </c>
      <c r="D2015" s="18"/>
    </row>
    <row r="2016" customFormat="false" ht="15" hidden="false" customHeight="false" outlineLevel="0" collapsed="false">
      <c r="A2016" s="0" t="n">
        <v>1</v>
      </c>
      <c r="B2016" s="0" t="n">
        <v>135.507</v>
      </c>
      <c r="D2016" s="18"/>
    </row>
    <row r="2017" customFormat="false" ht="15" hidden="false" customHeight="false" outlineLevel="0" collapsed="false">
      <c r="A2017" s="0" t="n">
        <v>1</v>
      </c>
      <c r="B2017" s="0" t="n">
        <v>153.584</v>
      </c>
      <c r="D2017" s="18"/>
    </row>
    <row r="2018" customFormat="false" ht="15" hidden="false" customHeight="false" outlineLevel="0" collapsed="false">
      <c r="A2018" s="0" t="n">
        <v>1</v>
      </c>
      <c r="B2018" s="0" t="n">
        <v>79.4161</v>
      </c>
      <c r="D2018" s="18"/>
    </row>
    <row r="2019" customFormat="false" ht="15" hidden="false" customHeight="false" outlineLevel="0" collapsed="false">
      <c r="A2019" s="0" t="n">
        <v>1</v>
      </c>
      <c r="B2019" s="0" t="n">
        <v>79.4126</v>
      </c>
      <c r="D2019" s="18"/>
    </row>
    <row r="2020" customFormat="false" ht="15" hidden="false" customHeight="false" outlineLevel="0" collapsed="false">
      <c r="A2020" s="0" t="n">
        <v>1</v>
      </c>
      <c r="B2020" s="0" t="n">
        <v>79.3951</v>
      </c>
      <c r="D2020" s="18"/>
    </row>
    <row r="2021" customFormat="false" ht="15" hidden="false" customHeight="false" outlineLevel="0" collapsed="false">
      <c r="A2021" s="0" t="n">
        <v>1</v>
      </c>
      <c r="B2021" s="0" t="n">
        <v>79.4126</v>
      </c>
      <c r="D2021" s="18"/>
    </row>
    <row r="2022" customFormat="false" ht="15" hidden="false" customHeight="false" outlineLevel="0" collapsed="false">
      <c r="A2022" s="0" t="n">
        <v>1</v>
      </c>
      <c r="B2022" s="0" t="n">
        <v>79.4196</v>
      </c>
      <c r="D2022" s="18"/>
    </row>
    <row r="2023" customFormat="false" ht="15" hidden="false" customHeight="false" outlineLevel="0" collapsed="false">
      <c r="A2023" s="0" t="n">
        <v>1</v>
      </c>
      <c r="B2023" s="0" t="n">
        <v>91.2832</v>
      </c>
      <c r="D2023" s="18"/>
    </row>
    <row r="2024" customFormat="false" ht="15" hidden="false" customHeight="false" outlineLevel="0" collapsed="false">
      <c r="A2024" s="0" t="n">
        <v>1</v>
      </c>
      <c r="B2024" s="0" t="n">
        <v>91.8601</v>
      </c>
      <c r="D2024" s="18"/>
    </row>
    <row r="2025" customFormat="false" ht="15" hidden="false" customHeight="false" outlineLevel="0" collapsed="false">
      <c r="A2025" s="0" t="n">
        <v>1</v>
      </c>
      <c r="B2025" s="0" t="n">
        <v>91.8182</v>
      </c>
      <c r="D2025" s="18"/>
    </row>
    <row r="2026" customFormat="false" ht="15" hidden="false" customHeight="false" outlineLevel="0" collapsed="false">
      <c r="A2026" s="0" t="n">
        <v>1</v>
      </c>
      <c r="B2026" s="0" t="n">
        <v>118.671</v>
      </c>
      <c r="D2026" s="18"/>
    </row>
    <row r="2027" customFormat="false" ht="15" hidden="false" customHeight="false" outlineLevel="0" collapsed="false">
      <c r="A2027" s="0" t="n">
        <v>1</v>
      </c>
      <c r="B2027" s="0" t="n">
        <v>138.073</v>
      </c>
      <c r="D2027" s="18"/>
    </row>
    <row r="2028" customFormat="false" ht="15" hidden="false" customHeight="false" outlineLevel="0" collapsed="false">
      <c r="A2028" s="0" t="n">
        <v>1</v>
      </c>
      <c r="B2028" s="0" t="n">
        <v>122.185</v>
      </c>
      <c r="D2028" s="18"/>
    </row>
    <row r="2029" customFormat="false" ht="15" hidden="false" customHeight="false" outlineLevel="0" collapsed="false">
      <c r="A2029" s="0" t="n">
        <v>1</v>
      </c>
      <c r="B2029" s="0" t="n">
        <v>122.178</v>
      </c>
      <c r="D2029" s="18"/>
    </row>
    <row r="2030" customFormat="false" ht="15" hidden="false" customHeight="false" outlineLevel="0" collapsed="false">
      <c r="A2030" s="0" t="n">
        <v>1</v>
      </c>
      <c r="B2030" s="0" t="n">
        <v>94.486</v>
      </c>
      <c r="D2030" s="18"/>
    </row>
    <row r="2031" customFormat="false" ht="15" hidden="false" customHeight="false" outlineLevel="0" collapsed="false">
      <c r="A2031" s="0" t="n">
        <v>1</v>
      </c>
      <c r="B2031" s="0" t="n">
        <v>125.304</v>
      </c>
      <c r="D2031" s="18"/>
    </row>
    <row r="2032" customFormat="false" ht="15" hidden="false" customHeight="false" outlineLevel="0" collapsed="false">
      <c r="A2032" s="0" t="n">
        <v>1</v>
      </c>
      <c r="B2032" s="0" t="n">
        <v>125.301</v>
      </c>
      <c r="D2032" s="18"/>
    </row>
    <row r="2033" customFormat="false" ht="15" hidden="false" customHeight="false" outlineLevel="0" collapsed="false">
      <c r="A2033" s="0" t="n">
        <v>1</v>
      </c>
      <c r="B2033" s="0" t="n">
        <v>125.304</v>
      </c>
      <c r="D2033" s="18"/>
    </row>
    <row r="2034" customFormat="false" ht="15" hidden="false" customHeight="false" outlineLevel="0" collapsed="false">
      <c r="A2034" s="0" t="n">
        <v>1</v>
      </c>
      <c r="B2034" s="0" t="n">
        <v>105.087</v>
      </c>
      <c r="D2034" s="18"/>
    </row>
    <row r="2035" customFormat="false" ht="15" hidden="false" customHeight="false" outlineLevel="0" collapsed="false">
      <c r="A2035" s="0" t="n">
        <v>1</v>
      </c>
      <c r="B2035" s="0" t="n">
        <v>42.7867</v>
      </c>
      <c r="D2035" s="18"/>
    </row>
    <row r="2036" customFormat="false" ht="15" hidden="false" customHeight="false" outlineLevel="0" collapsed="false">
      <c r="A2036" s="0" t="n">
        <v>1</v>
      </c>
      <c r="B2036" s="0" t="n">
        <v>138.528</v>
      </c>
      <c r="D2036" s="18"/>
    </row>
    <row r="2037" customFormat="false" ht="15" hidden="false" customHeight="false" outlineLevel="0" collapsed="false">
      <c r="A2037" s="0" t="n">
        <v>1</v>
      </c>
      <c r="B2037" s="0" t="n">
        <v>138.528</v>
      </c>
      <c r="D2037" s="18"/>
    </row>
    <row r="2038" customFormat="false" ht="15" hidden="false" customHeight="false" outlineLevel="0" collapsed="false">
      <c r="A2038" s="0" t="n">
        <v>1</v>
      </c>
      <c r="B2038" s="0" t="n">
        <v>138.51</v>
      </c>
      <c r="D2038" s="18"/>
    </row>
    <row r="2039" customFormat="false" ht="15" hidden="false" customHeight="false" outlineLevel="0" collapsed="false">
      <c r="A2039" s="0" t="n">
        <v>1</v>
      </c>
      <c r="B2039" s="0" t="n">
        <v>84.7762</v>
      </c>
      <c r="D2039" s="18"/>
    </row>
    <row r="2040" customFormat="false" ht="15" hidden="false" customHeight="false" outlineLevel="0" collapsed="false">
      <c r="A2040" s="0" t="n">
        <v>1</v>
      </c>
      <c r="B2040" s="0" t="n">
        <v>53.7972</v>
      </c>
      <c r="D2040" s="18"/>
    </row>
    <row r="2041" customFormat="false" ht="15" hidden="false" customHeight="false" outlineLevel="0" collapsed="false">
      <c r="A2041" s="0" t="n">
        <v>1</v>
      </c>
      <c r="B2041" s="0" t="n">
        <v>113.545</v>
      </c>
      <c r="D2041" s="18"/>
    </row>
    <row r="2042" customFormat="false" ht="15" hidden="false" customHeight="false" outlineLevel="0" collapsed="false">
      <c r="A2042" s="0" t="n">
        <v>1</v>
      </c>
      <c r="B2042" s="0" t="n">
        <v>113.545</v>
      </c>
      <c r="D2042" s="18"/>
    </row>
    <row r="2043" customFormat="false" ht="15" hidden="false" customHeight="false" outlineLevel="0" collapsed="false">
      <c r="A2043" s="0" t="n">
        <v>1</v>
      </c>
      <c r="B2043" s="0" t="n">
        <v>132.371</v>
      </c>
      <c r="D2043" s="18"/>
    </row>
    <row r="2044" customFormat="false" ht="15" hidden="false" customHeight="false" outlineLevel="0" collapsed="false">
      <c r="A2044" s="0" t="n">
        <v>1</v>
      </c>
      <c r="B2044" s="0" t="n">
        <v>132.371</v>
      </c>
      <c r="D2044" s="18"/>
    </row>
    <row r="2045" customFormat="false" ht="15" hidden="false" customHeight="false" outlineLevel="0" collapsed="false">
      <c r="A2045" s="0" t="n">
        <v>1</v>
      </c>
      <c r="B2045" s="0" t="n">
        <v>22.4755</v>
      </c>
      <c r="D2045" s="18"/>
    </row>
    <row r="2046" customFormat="false" ht="15" hidden="false" customHeight="false" outlineLevel="0" collapsed="false">
      <c r="A2046" s="0" t="n">
        <v>1</v>
      </c>
      <c r="B2046" s="0" t="n">
        <v>294.374</v>
      </c>
      <c r="D2046" s="18"/>
    </row>
    <row r="2047" customFormat="false" ht="15" hidden="false" customHeight="false" outlineLevel="0" collapsed="false">
      <c r="A2047" s="0" t="n">
        <v>1</v>
      </c>
      <c r="B2047" s="0" t="n">
        <v>114.629</v>
      </c>
      <c r="D2047" s="18"/>
    </row>
    <row r="2048" customFormat="false" ht="15" hidden="false" customHeight="false" outlineLevel="0" collapsed="false">
      <c r="A2048" s="0" t="n">
        <v>1</v>
      </c>
      <c r="B2048" s="0" t="n">
        <v>114.465</v>
      </c>
      <c r="D2048" s="18"/>
    </row>
    <row r="2049" customFormat="false" ht="15" hidden="false" customHeight="false" outlineLevel="0" collapsed="false">
      <c r="A2049" s="0" t="n">
        <v>1</v>
      </c>
      <c r="B2049" s="0" t="n">
        <v>66.1259</v>
      </c>
      <c r="D2049" s="18"/>
    </row>
    <row r="2050" customFormat="false" ht="15" hidden="false" customHeight="false" outlineLevel="0" collapsed="false">
      <c r="A2050" s="0" t="n">
        <v>1</v>
      </c>
      <c r="B2050" s="0" t="n">
        <v>66.1259</v>
      </c>
      <c r="D2050" s="18"/>
    </row>
    <row r="2051" customFormat="false" ht="15" hidden="false" customHeight="false" outlineLevel="0" collapsed="false">
      <c r="A2051" s="0" t="n">
        <v>1</v>
      </c>
      <c r="B2051" s="0" t="n">
        <v>33.3322</v>
      </c>
      <c r="D2051" s="18"/>
    </row>
    <row r="2052" customFormat="false" ht="15" hidden="false" customHeight="false" outlineLevel="0" collapsed="false">
      <c r="A2052" s="0" t="n">
        <v>1</v>
      </c>
      <c r="B2052" s="0" t="n">
        <v>20.1958</v>
      </c>
      <c r="D2052" s="18"/>
    </row>
    <row r="2053" customFormat="false" ht="15" hidden="false" customHeight="false" outlineLevel="0" collapsed="false">
      <c r="A2053" s="0" t="n">
        <v>1</v>
      </c>
      <c r="B2053" s="0" t="n">
        <v>32.972</v>
      </c>
      <c r="D2053" s="18"/>
    </row>
    <row r="2054" customFormat="false" ht="15" hidden="false" customHeight="false" outlineLevel="0" collapsed="false">
      <c r="A2054" s="0" t="n">
        <v>1</v>
      </c>
      <c r="B2054" s="0" t="n">
        <v>32.9685</v>
      </c>
      <c r="D2054" s="18"/>
    </row>
    <row r="2055" customFormat="false" ht="15" hidden="false" customHeight="false" outlineLevel="0" collapsed="false">
      <c r="A2055" s="0" t="n">
        <v>1</v>
      </c>
      <c r="B2055" s="0" t="n">
        <v>117.357</v>
      </c>
      <c r="D2055" s="18"/>
    </row>
    <row r="2056" customFormat="false" ht="15" hidden="false" customHeight="false" outlineLevel="0" collapsed="false">
      <c r="A2056" s="0" t="n">
        <v>1</v>
      </c>
      <c r="B2056" s="0" t="n">
        <v>117.353</v>
      </c>
      <c r="D2056" s="18"/>
    </row>
    <row r="2057" customFormat="false" ht="15" hidden="false" customHeight="false" outlineLevel="0" collapsed="false">
      <c r="A2057" s="0" t="n">
        <v>1</v>
      </c>
      <c r="B2057" s="0" t="n">
        <v>86.5035</v>
      </c>
      <c r="D2057" s="18"/>
    </row>
    <row r="2058" customFormat="false" ht="15" hidden="false" customHeight="false" outlineLevel="0" collapsed="false">
      <c r="A2058" s="0" t="n">
        <v>1</v>
      </c>
      <c r="B2058" s="0" t="n">
        <v>86.4021</v>
      </c>
      <c r="D2058" s="18"/>
    </row>
    <row r="2059" customFormat="false" ht="15" hidden="false" customHeight="false" outlineLevel="0" collapsed="false">
      <c r="A2059" s="0" t="n">
        <v>1</v>
      </c>
      <c r="B2059" s="0" t="n">
        <v>109.979</v>
      </c>
      <c r="D2059" s="18"/>
    </row>
    <row r="2060" customFormat="false" ht="15" hidden="false" customHeight="false" outlineLevel="0" collapsed="false">
      <c r="A2060" s="0" t="n">
        <v>1</v>
      </c>
      <c r="B2060" s="0" t="n">
        <v>109.951</v>
      </c>
      <c r="D2060" s="18"/>
    </row>
    <row r="2061" customFormat="false" ht="15" hidden="false" customHeight="false" outlineLevel="0" collapsed="false">
      <c r="A2061" s="0" t="n">
        <v>1</v>
      </c>
      <c r="B2061" s="0" t="n">
        <v>121.028</v>
      </c>
      <c r="D2061" s="18"/>
    </row>
    <row r="2062" customFormat="false" ht="15" hidden="false" customHeight="false" outlineLevel="0" collapsed="false">
      <c r="A2062" s="0" t="n">
        <v>1</v>
      </c>
      <c r="B2062" s="0" t="n">
        <v>121.028</v>
      </c>
      <c r="D2062" s="18"/>
    </row>
    <row r="2063" customFormat="false" ht="15" hidden="false" customHeight="false" outlineLevel="0" collapsed="false">
      <c r="A2063" s="0" t="n">
        <v>1</v>
      </c>
      <c r="B2063" s="0" t="n">
        <v>132.766</v>
      </c>
      <c r="D2063" s="18"/>
    </row>
    <row r="2064" customFormat="false" ht="15" hidden="false" customHeight="false" outlineLevel="0" collapsed="false">
      <c r="A2064" s="0" t="n">
        <v>1</v>
      </c>
      <c r="B2064" s="0" t="n">
        <v>130.455</v>
      </c>
      <c r="D2064" s="18"/>
    </row>
    <row r="2065" customFormat="false" ht="15" hidden="false" customHeight="false" outlineLevel="0" collapsed="false">
      <c r="A2065" s="0" t="n">
        <v>1</v>
      </c>
      <c r="B2065" s="0" t="n">
        <v>102.762</v>
      </c>
      <c r="D2065" s="18"/>
    </row>
    <row r="2066" customFormat="false" ht="15" hidden="false" customHeight="false" outlineLevel="0" collapsed="false">
      <c r="A2066" s="0" t="n">
        <v>1</v>
      </c>
      <c r="B2066" s="0" t="n">
        <v>46.8497</v>
      </c>
      <c r="D2066" s="18"/>
    </row>
    <row r="2067" customFormat="false" ht="15" hidden="false" customHeight="false" outlineLevel="0" collapsed="false">
      <c r="A2067" s="0" t="n">
        <v>1</v>
      </c>
      <c r="B2067" s="0" t="n">
        <v>118.818</v>
      </c>
      <c r="D2067" s="18"/>
    </row>
    <row r="2068" customFormat="false" ht="15" hidden="false" customHeight="false" outlineLevel="0" collapsed="false">
      <c r="A2068" s="0" t="n">
        <v>1</v>
      </c>
      <c r="B2068" s="0" t="n">
        <v>141.608</v>
      </c>
      <c r="D2068" s="18"/>
    </row>
    <row r="2069" customFormat="false" ht="15" hidden="false" customHeight="false" outlineLevel="0" collapsed="false">
      <c r="A2069" s="0" t="n">
        <v>1</v>
      </c>
      <c r="B2069" s="0" t="n">
        <v>19.9196</v>
      </c>
      <c r="D2069" s="18"/>
    </row>
    <row r="2070" customFormat="false" ht="15" hidden="false" customHeight="false" outlineLevel="0" collapsed="false">
      <c r="A2070" s="0" t="n">
        <v>1</v>
      </c>
      <c r="B2070" s="0" t="n">
        <v>129.801</v>
      </c>
      <c r="D2070" s="18"/>
    </row>
    <row r="2071" customFormat="false" ht="15" hidden="false" customHeight="false" outlineLevel="0" collapsed="false">
      <c r="A2071" s="0" t="n">
        <v>1</v>
      </c>
      <c r="B2071" s="0" t="n">
        <v>29.9266</v>
      </c>
      <c r="D2071" s="18"/>
    </row>
    <row r="2072" customFormat="false" ht="15" hidden="false" customHeight="false" outlineLevel="0" collapsed="false">
      <c r="A2072" s="0" t="n">
        <v>1</v>
      </c>
      <c r="B2072" s="0" t="n">
        <v>103.696</v>
      </c>
      <c r="D2072" s="18"/>
    </row>
    <row r="2073" customFormat="false" ht="15" hidden="false" customHeight="false" outlineLevel="0" collapsed="false">
      <c r="A2073" s="0" t="n">
        <v>1</v>
      </c>
      <c r="B2073" s="0" t="n">
        <v>62.1119</v>
      </c>
      <c r="D2073" s="18"/>
    </row>
    <row r="2074" customFormat="false" ht="15" hidden="false" customHeight="false" outlineLevel="0" collapsed="false">
      <c r="A2074" s="0" t="n">
        <v>1</v>
      </c>
      <c r="B2074" s="0" t="n">
        <v>138.745</v>
      </c>
      <c r="D2074" s="18"/>
    </row>
    <row r="2075" customFormat="false" ht="15" hidden="false" customHeight="false" outlineLevel="0" collapsed="false">
      <c r="A2075" s="0" t="n">
        <v>1</v>
      </c>
      <c r="B2075" s="0" t="n">
        <v>138.741</v>
      </c>
      <c r="D2075" s="18"/>
    </row>
    <row r="2076" customFormat="false" ht="15" hidden="false" customHeight="false" outlineLevel="0" collapsed="false">
      <c r="A2076" s="0" t="n">
        <v>1</v>
      </c>
      <c r="B2076" s="0" t="n">
        <v>138.619</v>
      </c>
      <c r="D2076" s="18"/>
    </row>
    <row r="2077" customFormat="false" ht="15" hidden="false" customHeight="false" outlineLevel="0" collapsed="false">
      <c r="A2077" s="0" t="n">
        <v>1</v>
      </c>
      <c r="B2077" s="0" t="n">
        <v>73.7622</v>
      </c>
      <c r="D2077" s="18"/>
    </row>
    <row r="2078" customFormat="false" ht="15" hidden="false" customHeight="false" outlineLevel="0" collapsed="false">
      <c r="A2078" s="0" t="n">
        <v>1</v>
      </c>
      <c r="B2078" s="0" t="n">
        <v>104.804</v>
      </c>
      <c r="D2078" s="18"/>
    </row>
    <row r="2079" customFormat="false" ht="15" hidden="false" customHeight="false" outlineLevel="0" collapsed="false">
      <c r="A2079" s="0" t="n">
        <v>1</v>
      </c>
      <c r="B2079" s="0" t="n">
        <v>104.843</v>
      </c>
      <c r="D2079" s="18"/>
    </row>
    <row r="2080" customFormat="false" ht="15" hidden="false" customHeight="false" outlineLevel="0" collapsed="false">
      <c r="A2080" s="0" t="n">
        <v>1</v>
      </c>
      <c r="B2080" s="0" t="n">
        <v>104.839</v>
      </c>
      <c r="D2080" s="18"/>
    </row>
    <row r="2081" customFormat="false" ht="15" hidden="false" customHeight="false" outlineLevel="0" collapsed="false">
      <c r="A2081" s="0" t="n">
        <v>1</v>
      </c>
      <c r="B2081" s="0" t="n">
        <v>17.2797</v>
      </c>
      <c r="D2081" s="18"/>
    </row>
    <row r="2082" customFormat="false" ht="15" hidden="false" customHeight="false" outlineLevel="0" collapsed="false">
      <c r="A2082" s="0" t="n">
        <v>1</v>
      </c>
      <c r="B2082" s="0" t="n">
        <v>17.2797</v>
      </c>
      <c r="D2082" s="18"/>
    </row>
    <row r="2083" customFormat="false" ht="15" hidden="false" customHeight="false" outlineLevel="0" collapsed="false">
      <c r="A2083" s="0" t="n">
        <v>1</v>
      </c>
      <c r="B2083" s="0" t="n">
        <v>17.2657</v>
      </c>
      <c r="D2083" s="18"/>
    </row>
    <row r="2084" customFormat="false" ht="15" hidden="false" customHeight="false" outlineLevel="0" collapsed="false">
      <c r="A2084" s="0" t="n">
        <v>1</v>
      </c>
      <c r="B2084" s="0" t="n">
        <v>17.2657</v>
      </c>
      <c r="D2084" s="18"/>
    </row>
    <row r="2085" customFormat="false" ht="15" hidden="false" customHeight="false" outlineLevel="0" collapsed="false">
      <c r="A2085" s="0" t="n">
        <v>1</v>
      </c>
      <c r="B2085" s="0" t="n">
        <v>17.2657</v>
      </c>
      <c r="D2085" s="18"/>
    </row>
    <row r="2086" customFormat="false" ht="15" hidden="false" customHeight="false" outlineLevel="0" collapsed="false">
      <c r="A2086" s="0" t="n">
        <v>1</v>
      </c>
      <c r="B2086" s="0" t="n">
        <v>142.42</v>
      </c>
      <c r="D2086" s="18"/>
    </row>
    <row r="2087" customFormat="false" ht="15" hidden="false" customHeight="false" outlineLevel="0" collapsed="false">
      <c r="A2087" s="0" t="n">
        <v>1</v>
      </c>
      <c r="B2087" s="0" t="n">
        <v>126.357</v>
      </c>
      <c r="D2087" s="18"/>
    </row>
    <row r="2088" customFormat="false" ht="15" hidden="false" customHeight="false" outlineLevel="0" collapsed="false">
      <c r="A2088" s="0" t="n">
        <v>1</v>
      </c>
      <c r="B2088" s="0" t="n">
        <v>45.6748</v>
      </c>
      <c r="D2088" s="18"/>
    </row>
    <row r="2089" customFormat="false" ht="15" hidden="false" customHeight="false" outlineLevel="0" collapsed="false">
      <c r="A2089" s="0" t="n">
        <v>1</v>
      </c>
      <c r="B2089" s="0" t="n">
        <v>71.1993</v>
      </c>
      <c r="D2089" s="18"/>
    </row>
    <row r="2090" customFormat="false" ht="15" hidden="false" customHeight="false" outlineLevel="0" collapsed="false">
      <c r="A2090" s="0" t="n">
        <v>1</v>
      </c>
      <c r="B2090" s="0" t="n">
        <v>48.8112</v>
      </c>
      <c r="D2090" s="18"/>
    </row>
    <row r="2091" customFormat="false" ht="15" hidden="false" customHeight="false" outlineLevel="0" collapsed="false">
      <c r="A2091" s="0" t="n">
        <v>1</v>
      </c>
      <c r="B2091" s="0" t="n">
        <v>117.787</v>
      </c>
      <c r="D2091" s="18"/>
    </row>
    <row r="2092" customFormat="false" ht="15" hidden="false" customHeight="false" outlineLevel="0" collapsed="false">
      <c r="A2092" s="0" t="n">
        <v>1</v>
      </c>
      <c r="B2092" s="0" t="n">
        <v>63.1853</v>
      </c>
      <c r="D2092" s="18"/>
    </row>
    <row r="2093" customFormat="false" ht="15" hidden="false" customHeight="false" outlineLevel="0" collapsed="false">
      <c r="A2093" s="0" t="n">
        <v>1</v>
      </c>
      <c r="B2093" s="0" t="n">
        <v>91.021</v>
      </c>
      <c r="D2093" s="18"/>
    </row>
    <row r="2094" customFormat="false" ht="15" hidden="false" customHeight="false" outlineLevel="0" collapsed="false">
      <c r="A2094" s="0" t="n">
        <v>1</v>
      </c>
      <c r="B2094" s="0" t="n">
        <v>70.9371</v>
      </c>
      <c r="D2094" s="18"/>
    </row>
    <row r="2095" customFormat="false" ht="15" hidden="false" customHeight="false" outlineLevel="0" collapsed="false">
      <c r="A2095" s="0" t="n">
        <v>1</v>
      </c>
      <c r="B2095" s="0" t="n">
        <v>70.9371</v>
      </c>
      <c r="D2095" s="18"/>
    </row>
    <row r="2096" customFormat="false" ht="15" hidden="false" customHeight="false" outlineLevel="0" collapsed="false">
      <c r="A2096" s="0" t="n">
        <v>1</v>
      </c>
      <c r="B2096" s="0" t="n">
        <v>33.3497</v>
      </c>
      <c r="D2096" s="18"/>
    </row>
    <row r="2097" customFormat="false" ht="15" hidden="false" customHeight="false" outlineLevel="0" collapsed="false">
      <c r="A2097" s="0" t="n">
        <v>1</v>
      </c>
      <c r="B2097" s="0" t="n">
        <v>33.4301</v>
      </c>
      <c r="D2097" s="18"/>
    </row>
    <row r="2098" customFormat="false" ht="15" hidden="false" customHeight="false" outlineLevel="0" collapsed="false">
      <c r="A2098" s="0" t="n">
        <v>1</v>
      </c>
      <c r="B2098" s="0" t="n">
        <v>33.507</v>
      </c>
      <c r="D2098" s="18"/>
    </row>
    <row r="2099" customFormat="false" ht="15" hidden="false" customHeight="false" outlineLevel="0" collapsed="false">
      <c r="A2099" s="0" t="n">
        <v>1</v>
      </c>
      <c r="B2099" s="0" t="n">
        <v>33.4685</v>
      </c>
      <c r="D2099" s="18"/>
    </row>
    <row r="2100" customFormat="false" ht="15" hidden="false" customHeight="false" outlineLevel="0" collapsed="false">
      <c r="A2100" s="0" t="n">
        <v>1</v>
      </c>
      <c r="B2100" s="0" t="n">
        <v>33.486</v>
      </c>
      <c r="D2100" s="18"/>
    </row>
    <row r="2101" customFormat="false" ht="15" hidden="false" customHeight="false" outlineLevel="0" collapsed="false">
      <c r="A2101" s="0" t="n">
        <v>1</v>
      </c>
      <c r="B2101" s="0" t="n">
        <v>33.3042</v>
      </c>
      <c r="D2101" s="18"/>
    </row>
    <row r="2102" customFormat="false" ht="15" hidden="false" customHeight="false" outlineLevel="0" collapsed="false">
      <c r="A2102" s="0" t="n">
        <v>1</v>
      </c>
      <c r="B2102" s="0" t="n">
        <v>132.084</v>
      </c>
      <c r="D2102" s="18"/>
    </row>
    <row r="2103" customFormat="false" ht="15" hidden="false" customHeight="false" outlineLevel="0" collapsed="false">
      <c r="A2103" s="0" t="n">
        <v>1</v>
      </c>
      <c r="B2103" s="0" t="n">
        <v>121.038</v>
      </c>
      <c r="D2103" s="18"/>
    </row>
    <row r="2104" customFormat="false" ht="15" hidden="false" customHeight="false" outlineLevel="0" collapsed="false">
      <c r="A2104" s="0" t="n">
        <v>1</v>
      </c>
      <c r="B2104" s="0" t="n">
        <v>104.951</v>
      </c>
      <c r="D2104" s="18"/>
    </row>
    <row r="2105" customFormat="false" ht="15" hidden="false" customHeight="false" outlineLevel="0" collapsed="false">
      <c r="A2105" s="0" t="n">
        <v>1</v>
      </c>
      <c r="B2105" s="0" t="n">
        <v>79.8881</v>
      </c>
      <c r="D2105" s="18"/>
    </row>
    <row r="2106" customFormat="false" ht="15" hidden="false" customHeight="false" outlineLevel="0" collapsed="false">
      <c r="A2106" s="0" t="n">
        <v>1</v>
      </c>
      <c r="B2106" s="0" t="n">
        <v>105.745</v>
      </c>
      <c r="D2106" s="18"/>
    </row>
    <row r="2107" customFormat="false" ht="15" hidden="false" customHeight="false" outlineLevel="0" collapsed="false">
      <c r="A2107" s="0" t="n">
        <v>1</v>
      </c>
      <c r="B2107" s="0" t="n">
        <v>105.808</v>
      </c>
      <c r="D2107" s="18"/>
    </row>
    <row r="2108" customFormat="false" ht="15" hidden="false" customHeight="false" outlineLevel="0" collapsed="false">
      <c r="A2108" s="0" t="n">
        <v>1</v>
      </c>
      <c r="B2108" s="0" t="n">
        <v>79.7378</v>
      </c>
      <c r="D2108" s="18"/>
    </row>
    <row r="2109" customFormat="false" ht="15" hidden="false" customHeight="false" outlineLevel="0" collapsed="false">
      <c r="A2109" s="0" t="n">
        <v>1</v>
      </c>
      <c r="B2109" s="0" t="n">
        <v>105.794</v>
      </c>
      <c r="D2109" s="18"/>
    </row>
    <row r="2110" customFormat="false" ht="15" hidden="false" customHeight="false" outlineLevel="0" collapsed="false">
      <c r="A2110" s="0" t="n">
        <v>1</v>
      </c>
      <c r="B2110" s="0" t="n">
        <v>105.815</v>
      </c>
      <c r="D2110" s="18"/>
    </row>
    <row r="2111" customFormat="false" ht="15" hidden="false" customHeight="false" outlineLevel="0" collapsed="false">
      <c r="A2111" s="0" t="n">
        <v>1</v>
      </c>
      <c r="B2111" s="0" t="n">
        <v>105.762</v>
      </c>
      <c r="D2111" s="18"/>
    </row>
    <row r="2112" customFormat="false" ht="15" hidden="false" customHeight="false" outlineLevel="0" collapsed="false">
      <c r="A2112" s="0" t="n">
        <v>1</v>
      </c>
      <c r="B2112" s="0" t="n">
        <v>113.899</v>
      </c>
      <c r="D2112" s="18"/>
    </row>
    <row r="2113" customFormat="false" ht="15" hidden="false" customHeight="false" outlineLevel="0" collapsed="false">
      <c r="A2113" s="0" t="n">
        <v>1</v>
      </c>
      <c r="B2113" s="0" t="n">
        <v>113.899</v>
      </c>
      <c r="D2113" s="18"/>
    </row>
    <row r="2114" customFormat="false" ht="15" hidden="false" customHeight="false" outlineLevel="0" collapsed="false">
      <c r="A2114" s="0" t="n">
        <v>1</v>
      </c>
      <c r="B2114" s="0" t="n">
        <v>114.577</v>
      </c>
      <c r="D2114" s="18"/>
    </row>
    <row r="2115" customFormat="false" ht="15" hidden="false" customHeight="false" outlineLevel="0" collapsed="false">
      <c r="A2115" s="0" t="n">
        <v>1</v>
      </c>
      <c r="B2115" s="0" t="n">
        <v>17.5524</v>
      </c>
      <c r="D2115" s="18"/>
    </row>
    <row r="2116" customFormat="false" ht="15" hidden="false" customHeight="false" outlineLevel="0" collapsed="false">
      <c r="A2116" s="0" t="n">
        <v>1</v>
      </c>
      <c r="B2116" s="0" t="n">
        <v>155.955</v>
      </c>
      <c r="D2116" s="18"/>
    </row>
    <row r="2117" customFormat="false" ht="15" hidden="false" customHeight="false" outlineLevel="0" collapsed="false">
      <c r="A2117" s="0" t="n">
        <v>1</v>
      </c>
      <c r="B2117" s="0" t="n">
        <v>119.49</v>
      </c>
      <c r="D2117" s="18"/>
    </row>
    <row r="2118" customFormat="false" ht="15" hidden="false" customHeight="false" outlineLevel="0" collapsed="false">
      <c r="A2118" s="0" t="n">
        <v>1</v>
      </c>
      <c r="B2118" s="0" t="n">
        <v>17.4371</v>
      </c>
      <c r="D2118" s="18"/>
    </row>
    <row r="2119" customFormat="false" ht="15" hidden="false" customHeight="false" outlineLevel="0" collapsed="false">
      <c r="A2119" s="0" t="n">
        <v>1</v>
      </c>
      <c r="B2119" s="0" t="n">
        <v>17.4371</v>
      </c>
      <c r="D2119" s="18"/>
    </row>
    <row r="2120" customFormat="false" ht="15" hidden="false" customHeight="false" outlineLevel="0" collapsed="false">
      <c r="A2120" s="0" t="n">
        <v>1</v>
      </c>
      <c r="B2120" s="0" t="n">
        <v>17.4371</v>
      </c>
      <c r="D2120" s="18"/>
    </row>
    <row r="2121" customFormat="false" ht="15" hidden="false" customHeight="false" outlineLevel="0" collapsed="false">
      <c r="A2121" s="0" t="n">
        <v>1</v>
      </c>
      <c r="B2121" s="0" t="n">
        <v>30.8427</v>
      </c>
      <c r="D2121" s="18"/>
    </row>
    <row r="2122" customFormat="false" ht="15" hidden="false" customHeight="false" outlineLevel="0" collapsed="false">
      <c r="A2122" s="0" t="n">
        <v>1</v>
      </c>
      <c r="B2122" s="0" t="n">
        <v>46.4056</v>
      </c>
      <c r="D2122" s="18"/>
    </row>
    <row r="2123" customFormat="false" ht="15" hidden="false" customHeight="false" outlineLevel="0" collapsed="false">
      <c r="A2123" s="0" t="n">
        <v>1</v>
      </c>
      <c r="B2123" s="0" t="n">
        <v>151.535</v>
      </c>
      <c r="D2123" s="18"/>
    </row>
    <row r="2124" customFormat="false" ht="15" hidden="false" customHeight="false" outlineLevel="0" collapsed="false">
      <c r="A2124" s="0" t="n">
        <v>1</v>
      </c>
      <c r="B2124" s="0" t="n">
        <v>115.213</v>
      </c>
      <c r="D2124" s="18"/>
    </row>
    <row r="2125" customFormat="false" ht="15" hidden="false" customHeight="false" outlineLevel="0" collapsed="false">
      <c r="A2125" s="0" t="n">
        <v>1</v>
      </c>
      <c r="B2125" s="0" t="n">
        <v>115.21</v>
      </c>
      <c r="D2125" s="18"/>
    </row>
    <row r="2126" customFormat="false" ht="15" hidden="false" customHeight="false" outlineLevel="0" collapsed="false">
      <c r="A2126" s="0" t="n">
        <v>1</v>
      </c>
      <c r="B2126" s="0" t="n">
        <v>56.1538</v>
      </c>
      <c r="D2126" s="18"/>
    </row>
    <row r="2127" customFormat="false" ht="15" hidden="false" customHeight="false" outlineLevel="0" collapsed="false">
      <c r="A2127" s="0" t="n">
        <v>1</v>
      </c>
      <c r="B2127" s="0" t="n">
        <v>56.1538</v>
      </c>
      <c r="D2127" s="18"/>
    </row>
    <row r="2128" customFormat="false" ht="15" hidden="false" customHeight="false" outlineLevel="0" collapsed="false">
      <c r="A2128" s="0" t="n">
        <v>1</v>
      </c>
      <c r="B2128" s="0" t="n">
        <v>56.1538</v>
      </c>
      <c r="D2128" s="18"/>
    </row>
    <row r="2129" customFormat="false" ht="15" hidden="false" customHeight="false" outlineLevel="0" collapsed="false">
      <c r="A2129" s="0" t="n">
        <v>1</v>
      </c>
      <c r="B2129" s="0" t="n">
        <v>56.1469</v>
      </c>
      <c r="D2129" s="18"/>
    </row>
    <row r="2130" customFormat="false" ht="15" hidden="false" customHeight="false" outlineLevel="0" collapsed="false">
      <c r="A2130" s="0" t="n">
        <v>1</v>
      </c>
      <c r="B2130" s="0" t="n">
        <v>107.636</v>
      </c>
      <c r="D2130" s="18"/>
    </row>
    <row r="2131" customFormat="false" ht="15" hidden="false" customHeight="false" outlineLevel="0" collapsed="false">
      <c r="A2131" s="0" t="n">
        <v>1</v>
      </c>
      <c r="B2131" s="0" t="n">
        <v>13.4441</v>
      </c>
      <c r="D2131" s="18"/>
    </row>
    <row r="2132" customFormat="false" ht="15" hidden="false" customHeight="false" outlineLevel="0" collapsed="false">
      <c r="A2132" s="0" t="n">
        <v>1</v>
      </c>
      <c r="B2132" s="0" t="n">
        <v>144.573</v>
      </c>
      <c r="D2132" s="18"/>
    </row>
    <row r="2133" customFormat="false" ht="15" hidden="false" customHeight="false" outlineLevel="0" collapsed="false">
      <c r="A2133" s="0" t="n">
        <v>1</v>
      </c>
      <c r="B2133" s="0" t="n">
        <v>144.531</v>
      </c>
      <c r="D2133" s="18"/>
    </row>
    <row r="2134" customFormat="false" ht="15" hidden="false" customHeight="false" outlineLevel="0" collapsed="false">
      <c r="A2134" s="0" t="n">
        <v>1</v>
      </c>
      <c r="B2134" s="0" t="n">
        <v>102.661</v>
      </c>
      <c r="D2134" s="18"/>
    </row>
    <row r="2135" customFormat="false" ht="15" hidden="false" customHeight="false" outlineLevel="0" collapsed="false">
      <c r="A2135" s="0" t="n">
        <v>1</v>
      </c>
      <c r="B2135" s="0" t="n">
        <v>82.1259</v>
      </c>
      <c r="D2135" s="18"/>
    </row>
    <row r="2136" customFormat="false" ht="15" hidden="false" customHeight="false" outlineLevel="0" collapsed="false">
      <c r="A2136" s="0" t="n">
        <v>1</v>
      </c>
      <c r="B2136" s="0" t="n">
        <v>82.1014</v>
      </c>
      <c r="D2136" s="18"/>
    </row>
    <row r="2137" customFormat="false" ht="15" hidden="false" customHeight="false" outlineLevel="0" collapsed="false">
      <c r="A2137" s="0" t="n">
        <v>1</v>
      </c>
      <c r="B2137" s="0" t="n">
        <v>81.9091</v>
      </c>
      <c r="D2137" s="18"/>
    </row>
    <row r="2138" customFormat="false" ht="15" hidden="false" customHeight="false" outlineLevel="0" collapsed="false">
      <c r="A2138" s="0" t="n">
        <v>1</v>
      </c>
      <c r="B2138" s="0" t="n">
        <v>140.563</v>
      </c>
      <c r="D2138" s="18"/>
    </row>
    <row r="2139" customFormat="false" ht="15" hidden="false" customHeight="false" outlineLevel="0" collapsed="false">
      <c r="A2139" s="0" t="n">
        <v>1</v>
      </c>
      <c r="B2139" s="0" t="n">
        <v>140.563</v>
      </c>
      <c r="D2139" s="18"/>
    </row>
    <row r="2140" customFormat="false" ht="15" hidden="false" customHeight="false" outlineLevel="0" collapsed="false">
      <c r="A2140" s="0" t="n">
        <v>1</v>
      </c>
      <c r="B2140" s="0" t="n">
        <v>74.5874</v>
      </c>
      <c r="D2140" s="18"/>
    </row>
    <row r="2141" customFormat="false" ht="15" hidden="false" customHeight="false" outlineLevel="0" collapsed="false">
      <c r="A2141" s="0" t="n">
        <v>1</v>
      </c>
      <c r="B2141" s="0" t="n">
        <v>74.5874</v>
      </c>
      <c r="D2141" s="18"/>
    </row>
    <row r="2142" customFormat="false" ht="15" hidden="false" customHeight="false" outlineLevel="0" collapsed="false">
      <c r="A2142" s="0" t="n">
        <v>1</v>
      </c>
      <c r="B2142" s="0" t="n">
        <v>74.9091</v>
      </c>
      <c r="D2142" s="18"/>
    </row>
    <row r="2143" customFormat="false" ht="15" hidden="false" customHeight="false" outlineLevel="0" collapsed="false">
      <c r="A2143" s="0" t="n">
        <v>1</v>
      </c>
      <c r="B2143" s="0" t="n">
        <v>121.545</v>
      </c>
      <c r="D2143" s="18"/>
    </row>
    <row r="2144" customFormat="false" ht="15" hidden="false" customHeight="false" outlineLevel="0" collapsed="false">
      <c r="A2144" s="0" t="n">
        <v>1</v>
      </c>
      <c r="B2144" s="0" t="n">
        <v>14.3951</v>
      </c>
      <c r="D2144" s="18"/>
    </row>
    <row r="2145" customFormat="false" ht="15" hidden="false" customHeight="false" outlineLevel="0" collapsed="false">
      <c r="A2145" s="0" t="n">
        <v>1</v>
      </c>
      <c r="B2145" s="0" t="n">
        <v>14.3951</v>
      </c>
      <c r="D2145" s="18"/>
    </row>
    <row r="2146" customFormat="false" ht="15" hidden="false" customHeight="false" outlineLevel="0" collapsed="false">
      <c r="A2146" s="0" t="n">
        <v>1</v>
      </c>
      <c r="B2146" s="0" t="n">
        <v>115.528</v>
      </c>
      <c r="D2146" s="18"/>
    </row>
    <row r="2147" customFormat="false" ht="15" hidden="false" customHeight="false" outlineLevel="0" collapsed="false">
      <c r="A2147" s="0" t="n">
        <v>1</v>
      </c>
      <c r="B2147" s="0" t="n">
        <v>16.6608</v>
      </c>
      <c r="D2147" s="18"/>
    </row>
    <row r="2148" customFormat="false" ht="15" hidden="false" customHeight="false" outlineLevel="0" collapsed="false">
      <c r="A2148" s="0" t="n">
        <v>1</v>
      </c>
      <c r="B2148" s="0" t="n">
        <v>16.6608</v>
      </c>
      <c r="D2148" s="18"/>
    </row>
    <row r="2149" customFormat="false" ht="15" hidden="false" customHeight="false" outlineLevel="0" collapsed="false">
      <c r="A2149" s="0" t="n">
        <v>1</v>
      </c>
      <c r="B2149" s="0" t="n">
        <v>139.566</v>
      </c>
      <c r="D2149" s="18"/>
    </row>
    <row r="2150" customFormat="false" ht="15" hidden="false" customHeight="false" outlineLevel="0" collapsed="false">
      <c r="A2150" s="0" t="n">
        <v>1</v>
      </c>
      <c r="B2150" s="0" t="n">
        <v>74.4441</v>
      </c>
      <c r="D2150" s="18"/>
    </row>
    <row r="2151" customFormat="false" ht="15" hidden="false" customHeight="false" outlineLevel="0" collapsed="false">
      <c r="A2151" s="0" t="n">
        <v>1</v>
      </c>
      <c r="B2151" s="0" t="n">
        <v>59.2308</v>
      </c>
      <c r="D2151" s="18"/>
    </row>
    <row r="2152" customFormat="false" ht="15" hidden="false" customHeight="false" outlineLevel="0" collapsed="false">
      <c r="A2152" s="0" t="n">
        <v>1</v>
      </c>
      <c r="B2152" s="0" t="n">
        <v>48.9371</v>
      </c>
      <c r="D2152" s="18"/>
    </row>
    <row r="2153" customFormat="false" ht="15" hidden="false" customHeight="false" outlineLevel="0" collapsed="false">
      <c r="A2153" s="0" t="n">
        <v>1</v>
      </c>
      <c r="B2153" s="0" t="n">
        <v>92.5524</v>
      </c>
      <c r="D2153" s="18"/>
    </row>
    <row r="2154" customFormat="false" ht="15" hidden="false" customHeight="false" outlineLevel="0" collapsed="false">
      <c r="A2154" s="0" t="n">
        <v>1</v>
      </c>
      <c r="B2154" s="0" t="n">
        <v>46.028</v>
      </c>
      <c r="D2154" s="18"/>
    </row>
    <row r="2155" customFormat="false" ht="15" hidden="false" customHeight="false" outlineLevel="0" collapsed="false">
      <c r="A2155" s="0" t="n">
        <v>1</v>
      </c>
      <c r="B2155" s="0" t="n">
        <v>82.8566</v>
      </c>
      <c r="D2155" s="18"/>
    </row>
    <row r="2156" customFormat="false" ht="15" hidden="false" customHeight="false" outlineLevel="0" collapsed="false">
      <c r="A2156" s="0" t="n">
        <v>1</v>
      </c>
      <c r="B2156" s="0" t="n">
        <v>87.0664</v>
      </c>
      <c r="D2156" s="18"/>
    </row>
    <row r="2157" customFormat="false" ht="15" hidden="false" customHeight="false" outlineLevel="0" collapsed="false">
      <c r="A2157" s="0" t="n">
        <v>1</v>
      </c>
      <c r="B2157" s="0" t="n">
        <v>87.0664</v>
      </c>
      <c r="D2157" s="18"/>
    </row>
    <row r="2158" customFormat="false" ht="15" hidden="false" customHeight="false" outlineLevel="0" collapsed="false">
      <c r="A2158" s="0" t="n">
        <v>1</v>
      </c>
      <c r="B2158" s="0" t="n">
        <v>12.5315</v>
      </c>
      <c r="D2158" s="18"/>
    </row>
    <row r="2159" customFormat="false" ht="15" hidden="false" customHeight="false" outlineLevel="0" collapsed="false">
      <c r="A2159" s="0" t="n">
        <v>1</v>
      </c>
      <c r="B2159" s="0" t="n">
        <v>101.143</v>
      </c>
      <c r="D2159" s="18"/>
    </row>
    <row r="2160" customFormat="false" ht="15" hidden="false" customHeight="false" outlineLevel="0" collapsed="false">
      <c r="A2160" s="0" t="n">
        <v>1</v>
      </c>
      <c r="B2160" s="0" t="n">
        <v>35.3636</v>
      </c>
      <c r="D2160" s="18"/>
    </row>
    <row r="2161" customFormat="false" ht="15" hidden="false" customHeight="false" outlineLevel="0" collapsed="false">
      <c r="A2161" s="0" t="n">
        <v>1</v>
      </c>
      <c r="B2161" s="0" t="n">
        <v>34.5315</v>
      </c>
      <c r="D2161" s="18"/>
    </row>
    <row r="2162" customFormat="false" ht="15" hidden="false" customHeight="false" outlineLevel="0" collapsed="false">
      <c r="A2162" s="0" t="n">
        <v>1</v>
      </c>
      <c r="B2162" s="0" t="n">
        <v>111.15</v>
      </c>
      <c r="D2162" s="18"/>
    </row>
    <row r="2163" customFormat="false" ht="15" hidden="false" customHeight="false" outlineLevel="0" collapsed="false">
      <c r="A2163" s="0" t="n">
        <v>1</v>
      </c>
      <c r="B2163" s="0" t="n">
        <v>31.6119</v>
      </c>
      <c r="D2163" s="18"/>
    </row>
    <row r="2164" customFormat="false" ht="15" hidden="false" customHeight="false" outlineLevel="0" collapsed="false">
      <c r="A2164" s="0" t="n">
        <v>1</v>
      </c>
      <c r="B2164" s="0" t="n">
        <v>35.2832</v>
      </c>
      <c r="D2164" s="18"/>
    </row>
    <row r="2165" customFormat="false" ht="15" hidden="false" customHeight="false" outlineLevel="0" collapsed="false">
      <c r="A2165" s="0" t="n">
        <v>1</v>
      </c>
      <c r="B2165" s="0" t="n">
        <v>35.2832</v>
      </c>
      <c r="D2165" s="18"/>
    </row>
    <row r="2166" customFormat="false" ht="15" hidden="false" customHeight="false" outlineLevel="0" collapsed="false">
      <c r="A2166" s="0" t="n">
        <v>1</v>
      </c>
      <c r="B2166" s="0" t="n">
        <v>84.9755</v>
      </c>
      <c r="D2166" s="18"/>
    </row>
    <row r="2167" customFormat="false" ht="15" hidden="false" customHeight="false" outlineLevel="0" collapsed="false">
      <c r="A2167" s="0" t="n">
        <v>1</v>
      </c>
      <c r="B2167" s="0" t="n">
        <v>84.4091</v>
      </c>
      <c r="D2167" s="18"/>
    </row>
    <row r="2168" customFormat="false" ht="15" hidden="false" customHeight="false" outlineLevel="0" collapsed="false">
      <c r="A2168" s="0" t="n">
        <v>1</v>
      </c>
      <c r="B2168" s="0" t="n">
        <v>129.444</v>
      </c>
      <c r="D2168" s="18"/>
    </row>
    <row r="2169" customFormat="false" ht="15" hidden="false" customHeight="false" outlineLevel="0" collapsed="false">
      <c r="A2169" s="0" t="n">
        <v>1</v>
      </c>
      <c r="B2169" s="0" t="n">
        <v>129.441</v>
      </c>
      <c r="D2169" s="18"/>
    </row>
    <row r="2170" customFormat="false" ht="15" hidden="false" customHeight="false" outlineLevel="0" collapsed="false">
      <c r="A2170" s="0" t="n">
        <v>1</v>
      </c>
      <c r="B2170" s="0" t="n">
        <v>23.9755</v>
      </c>
      <c r="D2170" s="18"/>
    </row>
    <row r="2171" customFormat="false" ht="15" hidden="false" customHeight="false" outlineLevel="0" collapsed="false">
      <c r="A2171" s="0" t="n">
        <v>1</v>
      </c>
      <c r="B2171" s="0" t="n">
        <v>23.9755</v>
      </c>
      <c r="D2171" s="18"/>
    </row>
    <row r="2172" customFormat="false" ht="15" hidden="false" customHeight="false" outlineLevel="0" collapsed="false">
      <c r="A2172" s="0" t="n">
        <v>1</v>
      </c>
      <c r="B2172" s="0" t="n">
        <v>23.9755</v>
      </c>
      <c r="D2172" s="18"/>
    </row>
    <row r="2173" customFormat="false" ht="15" hidden="false" customHeight="false" outlineLevel="0" collapsed="false">
      <c r="A2173" s="0" t="n">
        <v>1</v>
      </c>
      <c r="B2173" s="0" t="n">
        <v>23.9755</v>
      </c>
      <c r="D2173" s="18"/>
    </row>
    <row r="2174" customFormat="false" ht="15" hidden="false" customHeight="false" outlineLevel="0" collapsed="false">
      <c r="A2174" s="0" t="n">
        <v>1</v>
      </c>
      <c r="B2174" s="0" t="n">
        <v>23.951</v>
      </c>
      <c r="D2174" s="18"/>
    </row>
    <row r="2175" customFormat="false" ht="15" hidden="false" customHeight="false" outlineLevel="0" collapsed="false">
      <c r="A2175" s="0" t="n">
        <v>1</v>
      </c>
      <c r="B2175" s="0" t="n">
        <v>23.9755</v>
      </c>
      <c r="D2175" s="18"/>
    </row>
    <row r="2176" customFormat="false" ht="15" hidden="false" customHeight="false" outlineLevel="0" collapsed="false">
      <c r="A2176" s="0" t="n">
        <v>1</v>
      </c>
      <c r="B2176" s="0" t="n">
        <v>23.972</v>
      </c>
      <c r="D2176" s="18"/>
    </row>
    <row r="2177" customFormat="false" ht="15" hidden="false" customHeight="false" outlineLevel="0" collapsed="false">
      <c r="A2177" s="0" t="n">
        <v>1</v>
      </c>
      <c r="B2177" s="0" t="n">
        <v>42.7517</v>
      </c>
      <c r="D2177" s="18"/>
    </row>
    <row r="2178" customFormat="false" ht="15" hidden="false" customHeight="false" outlineLevel="0" collapsed="false">
      <c r="A2178" s="0" t="n">
        <v>1</v>
      </c>
      <c r="B2178" s="0" t="n">
        <v>131.357</v>
      </c>
      <c r="D2178" s="18"/>
    </row>
    <row r="2179" customFormat="false" ht="15" hidden="false" customHeight="false" outlineLevel="0" collapsed="false">
      <c r="A2179" s="0" t="n">
        <v>1</v>
      </c>
      <c r="B2179" s="0" t="n">
        <v>12.8147</v>
      </c>
      <c r="D2179" s="18"/>
    </row>
    <row r="2180" customFormat="false" ht="15" hidden="false" customHeight="false" outlineLevel="0" collapsed="false">
      <c r="A2180" s="0" t="n">
        <v>1</v>
      </c>
      <c r="B2180" s="0" t="n">
        <v>12.8182</v>
      </c>
      <c r="D2180" s="18"/>
    </row>
    <row r="2181" customFormat="false" ht="15" hidden="false" customHeight="false" outlineLevel="0" collapsed="false">
      <c r="A2181" s="0" t="n">
        <v>1</v>
      </c>
      <c r="B2181" s="0" t="n">
        <v>37.4615</v>
      </c>
      <c r="D2181" s="18"/>
    </row>
    <row r="2182" customFormat="false" ht="15" hidden="false" customHeight="false" outlineLevel="0" collapsed="false">
      <c r="A2182" s="0" t="n">
        <v>1</v>
      </c>
      <c r="B2182" s="0" t="n">
        <v>55.479</v>
      </c>
      <c r="D2182" s="18"/>
    </row>
    <row r="2183" customFormat="false" ht="15" hidden="false" customHeight="false" outlineLevel="0" collapsed="false">
      <c r="A2183" s="0" t="n">
        <v>1</v>
      </c>
      <c r="B2183" s="0" t="n">
        <v>55.4825</v>
      </c>
      <c r="D2183" s="18"/>
    </row>
    <row r="2184" customFormat="false" ht="15" hidden="false" customHeight="false" outlineLevel="0" collapsed="false">
      <c r="A2184" s="0" t="n">
        <v>1</v>
      </c>
      <c r="B2184" s="0" t="n">
        <v>104.685</v>
      </c>
      <c r="D2184" s="18"/>
    </row>
    <row r="2185" customFormat="false" ht="15" hidden="false" customHeight="false" outlineLevel="0" collapsed="false">
      <c r="A2185" s="0" t="n">
        <v>1</v>
      </c>
      <c r="B2185" s="0" t="n">
        <v>104.689</v>
      </c>
      <c r="D2185" s="18"/>
    </row>
    <row r="2186" customFormat="false" ht="15" hidden="false" customHeight="false" outlineLevel="0" collapsed="false">
      <c r="A2186" s="0" t="n">
        <v>1</v>
      </c>
      <c r="B2186" s="0" t="n">
        <v>15.2448</v>
      </c>
      <c r="D2186" s="18"/>
    </row>
    <row r="2187" customFormat="false" ht="15" hidden="false" customHeight="false" outlineLevel="0" collapsed="false">
      <c r="A2187" s="0" t="n">
        <v>1</v>
      </c>
      <c r="B2187" s="0" t="n">
        <v>15.479</v>
      </c>
      <c r="D2187" s="18"/>
    </row>
    <row r="2188" customFormat="false" ht="15" hidden="false" customHeight="false" outlineLevel="0" collapsed="false">
      <c r="A2188" s="0" t="n">
        <v>1</v>
      </c>
      <c r="B2188" s="0" t="n">
        <v>19.0909</v>
      </c>
      <c r="D2188" s="18"/>
    </row>
    <row r="2189" customFormat="false" ht="15" hidden="false" customHeight="false" outlineLevel="0" collapsed="false">
      <c r="A2189" s="0" t="n">
        <v>1</v>
      </c>
      <c r="B2189" s="0" t="n">
        <v>16.1469</v>
      </c>
      <c r="D2189" s="18"/>
    </row>
    <row r="2190" customFormat="false" ht="15" hidden="false" customHeight="false" outlineLevel="0" collapsed="false">
      <c r="A2190" s="0" t="n">
        <v>1</v>
      </c>
      <c r="B2190" s="0" t="n">
        <v>16.1538</v>
      </c>
      <c r="D2190" s="18"/>
    </row>
    <row r="2191" customFormat="false" ht="15" hidden="false" customHeight="false" outlineLevel="0" collapsed="false">
      <c r="A2191" s="0" t="n">
        <v>1</v>
      </c>
      <c r="B2191" s="0" t="n">
        <v>12.6329</v>
      </c>
      <c r="D2191" s="18"/>
    </row>
    <row r="2192" customFormat="false" ht="15" hidden="false" customHeight="false" outlineLevel="0" collapsed="false">
      <c r="A2192" s="0" t="n">
        <v>1</v>
      </c>
      <c r="B2192" s="0" t="n">
        <v>56.0559</v>
      </c>
      <c r="D2192" s="18"/>
    </row>
    <row r="2193" customFormat="false" ht="15" hidden="false" customHeight="false" outlineLevel="0" collapsed="false">
      <c r="A2193" s="0" t="n">
        <v>1</v>
      </c>
      <c r="B2193" s="0" t="n">
        <v>125.227</v>
      </c>
      <c r="D2193" s="18"/>
    </row>
    <row r="2194" customFormat="false" ht="15" hidden="false" customHeight="false" outlineLevel="0" collapsed="false">
      <c r="A2194" s="0" t="n">
        <v>1</v>
      </c>
      <c r="B2194" s="0" t="n">
        <v>70.521</v>
      </c>
      <c r="D2194" s="18"/>
    </row>
    <row r="2195" customFormat="false" ht="15" hidden="false" customHeight="false" outlineLevel="0" collapsed="false">
      <c r="A2195" s="0" t="n">
        <v>1</v>
      </c>
      <c r="B2195" s="0" t="n">
        <v>123.192</v>
      </c>
      <c r="D2195" s="18"/>
    </row>
    <row r="2196" customFormat="false" ht="15" hidden="false" customHeight="false" outlineLevel="0" collapsed="false">
      <c r="A2196" s="0" t="n">
        <v>1</v>
      </c>
      <c r="B2196" s="0" t="n">
        <v>134.587</v>
      </c>
      <c r="D2196" s="18"/>
    </row>
    <row r="2197" customFormat="false" ht="15" hidden="false" customHeight="false" outlineLevel="0" collapsed="false">
      <c r="A2197" s="0" t="n">
        <v>1</v>
      </c>
      <c r="B2197" s="0" t="n">
        <v>59.8217</v>
      </c>
      <c r="D2197" s="18"/>
    </row>
    <row r="2198" customFormat="false" ht="15" hidden="false" customHeight="false" outlineLevel="0" collapsed="false">
      <c r="A2198" s="0" t="n">
        <v>1</v>
      </c>
      <c r="B2198" s="0" t="n">
        <v>85.7657</v>
      </c>
      <c r="D2198" s="18"/>
    </row>
    <row r="2199" customFormat="false" ht="15" hidden="false" customHeight="false" outlineLevel="0" collapsed="false">
      <c r="A2199" s="0" t="n">
        <v>1</v>
      </c>
      <c r="B2199" s="0" t="n">
        <v>53.8636</v>
      </c>
      <c r="D2199" s="18"/>
    </row>
    <row r="2200" customFormat="false" ht="15" hidden="false" customHeight="false" outlineLevel="0" collapsed="false">
      <c r="A2200" s="0" t="n">
        <v>1</v>
      </c>
      <c r="B2200" s="0" t="n">
        <v>53.8392</v>
      </c>
      <c r="D2200" s="18"/>
    </row>
    <row r="2201" customFormat="false" ht="15" hidden="false" customHeight="false" outlineLevel="0" collapsed="false">
      <c r="A2201" s="0" t="n">
        <v>1</v>
      </c>
      <c r="B2201" s="0" t="n">
        <v>20.3566</v>
      </c>
      <c r="D2201" s="18"/>
    </row>
    <row r="2202" customFormat="false" ht="15" hidden="false" customHeight="false" outlineLevel="0" collapsed="false">
      <c r="A2202" s="0" t="n">
        <v>1</v>
      </c>
      <c r="B2202" s="0" t="n">
        <v>20.3531</v>
      </c>
      <c r="D2202" s="18"/>
    </row>
    <row r="2203" customFormat="false" ht="15" hidden="false" customHeight="false" outlineLevel="0" collapsed="false">
      <c r="A2203" s="0" t="n">
        <v>1</v>
      </c>
      <c r="B2203" s="0" t="n">
        <v>12.8007</v>
      </c>
      <c r="D2203" s="18"/>
    </row>
    <row r="2204" customFormat="false" ht="15" hidden="false" customHeight="false" outlineLevel="0" collapsed="false">
      <c r="A2204" s="0" t="n">
        <v>1</v>
      </c>
      <c r="B2204" s="0" t="n">
        <v>135.14</v>
      </c>
      <c r="D2204" s="18"/>
    </row>
    <row r="2205" customFormat="false" ht="15" hidden="false" customHeight="false" outlineLevel="0" collapsed="false">
      <c r="A2205" s="0" t="n">
        <v>1</v>
      </c>
      <c r="B2205" s="0" t="n">
        <v>135.115</v>
      </c>
      <c r="D2205" s="18"/>
    </row>
    <row r="2206" customFormat="false" ht="15" hidden="false" customHeight="false" outlineLevel="0" collapsed="false">
      <c r="A2206" s="0" t="n">
        <v>1</v>
      </c>
      <c r="B2206" s="0" t="n">
        <v>36.7517</v>
      </c>
      <c r="D2206" s="18"/>
    </row>
    <row r="2207" customFormat="false" ht="15" hidden="false" customHeight="false" outlineLevel="0" collapsed="false">
      <c r="A2207" s="0" t="n">
        <v>1</v>
      </c>
      <c r="B2207" s="0" t="n">
        <v>96.1329</v>
      </c>
      <c r="D2207" s="18"/>
    </row>
    <row r="2208" customFormat="false" ht="15" hidden="false" customHeight="false" outlineLevel="0" collapsed="false">
      <c r="A2208" s="0" t="n">
        <v>1</v>
      </c>
      <c r="B2208" s="0" t="n">
        <v>53.2028</v>
      </c>
      <c r="D2208" s="18"/>
    </row>
    <row r="2209" customFormat="false" ht="15" hidden="false" customHeight="false" outlineLevel="0" collapsed="false">
      <c r="A2209" s="0" t="n">
        <v>1</v>
      </c>
      <c r="B2209" s="0" t="n">
        <v>21.4476</v>
      </c>
      <c r="D2209" s="18"/>
    </row>
    <row r="2210" customFormat="false" ht="15" hidden="false" customHeight="false" outlineLevel="0" collapsed="false">
      <c r="A2210" s="0" t="n">
        <v>1</v>
      </c>
      <c r="B2210" s="0" t="n">
        <v>21.4476</v>
      </c>
      <c r="D2210" s="18"/>
    </row>
    <row r="2211" customFormat="false" ht="15" hidden="false" customHeight="false" outlineLevel="0" collapsed="false">
      <c r="A2211" s="0" t="n">
        <v>1</v>
      </c>
      <c r="B2211" s="0" t="n">
        <v>21.4406</v>
      </c>
      <c r="D2211" s="18"/>
    </row>
    <row r="2212" customFormat="false" ht="15" hidden="false" customHeight="false" outlineLevel="0" collapsed="false">
      <c r="A2212" s="0" t="n">
        <v>1</v>
      </c>
      <c r="B2212" s="0" t="n">
        <v>128.724</v>
      </c>
      <c r="D2212" s="18"/>
    </row>
    <row r="2213" customFormat="false" ht="15" hidden="false" customHeight="false" outlineLevel="0" collapsed="false">
      <c r="A2213" s="0" t="n">
        <v>1</v>
      </c>
      <c r="B2213" s="0" t="n">
        <v>48.6958</v>
      </c>
      <c r="D2213" s="18"/>
    </row>
    <row r="2214" customFormat="false" ht="15" hidden="false" customHeight="false" outlineLevel="0" collapsed="false">
      <c r="A2214" s="0" t="n">
        <v>1</v>
      </c>
      <c r="B2214" s="0" t="n">
        <v>139.647</v>
      </c>
      <c r="D2214" s="18"/>
    </row>
    <row r="2215" customFormat="false" ht="15" hidden="false" customHeight="false" outlineLevel="0" collapsed="false">
      <c r="A2215" s="0" t="n">
        <v>1</v>
      </c>
      <c r="B2215" s="0" t="n">
        <v>139.703</v>
      </c>
      <c r="D2215" s="18"/>
    </row>
    <row r="2216" customFormat="false" ht="15" hidden="false" customHeight="false" outlineLevel="0" collapsed="false">
      <c r="A2216" s="0" t="n">
        <v>1</v>
      </c>
      <c r="B2216" s="0" t="n">
        <v>78.9895</v>
      </c>
      <c r="D2216" s="18"/>
    </row>
    <row r="2217" customFormat="false" ht="15" hidden="false" customHeight="false" outlineLevel="0" collapsed="false">
      <c r="A2217" s="0" t="n">
        <v>1</v>
      </c>
      <c r="B2217" s="0" t="n">
        <v>28.014</v>
      </c>
      <c r="D2217" s="18"/>
    </row>
    <row r="2218" customFormat="false" ht="15" hidden="false" customHeight="false" outlineLevel="0" collapsed="false">
      <c r="A2218" s="0" t="n">
        <v>1</v>
      </c>
      <c r="B2218" s="0" t="n">
        <v>28.0105</v>
      </c>
      <c r="D2218" s="18"/>
    </row>
    <row r="2219" customFormat="false" ht="15" hidden="false" customHeight="false" outlineLevel="0" collapsed="false">
      <c r="A2219" s="0" t="n">
        <v>1</v>
      </c>
      <c r="B2219" s="0" t="n">
        <v>15.5804</v>
      </c>
      <c r="D2219" s="18"/>
    </row>
    <row r="2220" customFormat="false" ht="15" hidden="false" customHeight="false" outlineLevel="0" collapsed="false">
      <c r="A2220" s="0" t="n">
        <v>1</v>
      </c>
      <c r="B2220" s="0" t="n">
        <v>49.2378</v>
      </c>
      <c r="D2220" s="18"/>
    </row>
    <row r="2221" customFormat="false" ht="15" hidden="false" customHeight="false" outlineLevel="0" collapsed="false">
      <c r="A2221" s="0" t="n">
        <v>1</v>
      </c>
      <c r="B2221" s="0" t="n">
        <v>84.3986</v>
      </c>
      <c r="D2221" s="18"/>
    </row>
    <row r="2222" customFormat="false" ht="15" hidden="false" customHeight="false" outlineLevel="0" collapsed="false">
      <c r="A2222" s="0" t="n">
        <v>1</v>
      </c>
      <c r="B2222" s="0" t="n">
        <v>68.1084</v>
      </c>
      <c r="D2222" s="18"/>
    </row>
    <row r="2223" customFormat="false" ht="15" hidden="false" customHeight="false" outlineLevel="0" collapsed="false">
      <c r="A2223" s="0" t="n">
        <v>1</v>
      </c>
      <c r="B2223" s="0" t="n">
        <v>136.699</v>
      </c>
      <c r="D2223" s="18"/>
    </row>
    <row r="2224" customFormat="false" ht="15" hidden="false" customHeight="false" outlineLevel="0" collapsed="false">
      <c r="A2224" s="0" t="n">
        <v>1</v>
      </c>
      <c r="B2224" s="0" t="n">
        <v>52.0874</v>
      </c>
      <c r="D2224" s="18"/>
    </row>
    <row r="2225" customFormat="false" ht="15" hidden="false" customHeight="false" outlineLevel="0" collapsed="false">
      <c r="A2225" s="0" t="n">
        <v>1</v>
      </c>
      <c r="B2225" s="0" t="n">
        <v>94.0629</v>
      </c>
      <c r="D2225" s="18"/>
    </row>
    <row r="2226" customFormat="false" ht="15" hidden="false" customHeight="false" outlineLevel="0" collapsed="false">
      <c r="A2226" s="0" t="n">
        <v>1</v>
      </c>
      <c r="B2226" s="0" t="n">
        <v>43.8881</v>
      </c>
      <c r="D2226" s="18"/>
    </row>
    <row r="2227" customFormat="false" ht="15" hidden="false" customHeight="false" outlineLevel="0" collapsed="false">
      <c r="A2227" s="0" t="n">
        <v>1</v>
      </c>
      <c r="B2227" s="0" t="n">
        <v>25.0175</v>
      </c>
      <c r="D2227" s="18"/>
    </row>
    <row r="2228" customFormat="false" ht="15" hidden="false" customHeight="false" outlineLevel="0" collapsed="false">
      <c r="A2228" s="0" t="n">
        <v>1</v>
      </c>
      <c r="B2228" s="0" t="n">
        <v>116.857</v>
      </c>
      <c r="D2228" s="18"/>
    </row>
    <row r="2229" customFormat="false" ht="15" hidden="false" customHeight="false" outlineLevel="0" collapsed="false">
      <c r="A2229" s="0" t="n">
        <v>1</v>
      </c>
      <c r="B2229" s="0" t="n">
        <v>123.308</v>
      </c>
      <c r="D2229" s="18"/>
    </row>
    <row r="2230" customFormat="false" ht="15" hidden="false" customHeight="false" outlineLevel="0" collapsed="false">
      <c r="A2230" s="0" t="n">
        <v>1</v>
      </c>
      <c r="B2230" s="0" t="n">
        <v>129.042</v>
      </c>
      <c r="D2230" s="18"/>
    </row>
    <row r="2231" customFormat="false" ht="15" hidden="false" customHeight="false" outlineLevel="0" collapsed="false">
      <c r="A2231" s="0" t="n">
        <v>1</v>
      </c>
      <c r="B2231" s="0" t="n">
        <v>124.661</v>
      </c>
      <c r="D2231" s="18"/>
    </row>
    <row r="2232" customFormat="false" ht="15" hidden="false" customHeight="false" outlineLevel="0" collapsed="false">
      <c r="A2232" s="0" t="n">
        <v>1</v>
      </c>
      <c r="B2232" s="0" t="n">
        <v>57.8042</v>
      </c>
      <c r="D2232" s="18"/>
    </row>
    <row r="2233" customFormat="false" ht="15" hidden="false" customHeight="false" outlineLevel="0" collapsed="false">
      <c r="A2233" s="0" t="n">
        <v>1</v>
      </c>
      <c r="B2233" s="0" t="n">
        <v>78.3112</v>
      </c>
      <c r="D2233" s="18"/>
    </row>
    <row r="2234" customFormat="false" ht="15" hidden="false" customHeight="false" outlineLevel="0" collapsed="false">
      <c r="A2234" s="0" t="n">
        <v>1</v>
      </c>
      <c r="B2234" s="0" t="n">
        <v>122.381</v>
      </c>
      <c r="D2234" s="18"/>
    </row>
    <row r="2235" customFormat="false" ht="15" hidden="false" customHeight="false" outlineLevel="0" collapsed="false">
      <c r="A2235" s="0" t="n">
        <v>1</v>
      </c>
      <c r="B2235" s="0" t="n">
        <v>122.374</v>
      </c>
      <c r="D2235" s="18"/>
    </row>
    <row r="2236" customFormat="false" ht="15" hidden="false" customHeight="false" outlineLevel="0" collapsed="false">
      <c r="A2236" s="0" t="n">
        <v>1</v>
      </c>
      <c r="B2236" s="0" t="n">
        <v>41.0245</v>
      </c>
      <c r="D2236" s="18"/>
    </row>
    <row r="2237" customFormat="false" ht="15" hidden="false" customHeight="false" outlineLevel="0" collapsed="false">
      <c r="A2237" s="0" t="n">
        <v>1</v>
      </c>
      <c r="B2237" s="0" t="n">
        <v>98.7098</v>
      </c>
      <c r="D2237" s="18"/>
    </row>
    <row r="2238" customFormat="false" ht="15" hidden="false" customHeight="false" outlineLevel="0" collapsed="false">
      <c r="A2238" s="0" t="n">
        <v>1</v>
      </c>
      <c r="B2238" s="0" t="n">
        <v>102.374</v>
      </c>
      <c r="D2238" s="18"/>
    </row>
    <row r="2239" customFormat="false" ht="15" hidden="false" customHeight="false" outlineLevel="0" collapsed="false">
      <c r="A2239" s="0" t="n">
        <v>1</v>
      </c>
      <c r="B2239" s="0" t="n">
        <v>140.434</v>
      </c>
      <c r="D2239" s="18"/>
    </row>
    <row r="2240" customFormat="false" ht="15" hidden="false" customHeight="false" outlineLevel="0" collapsed="false">
      <c r="A2240" s="0" t="n">
        <v>1</v>
      </c>
      <c r="B2240" s="0" t="n">
        <v>140.423</v>
      </c>
      <c r="D2240" s="18"/>
    </row>
    <row r="2241" customFormat="false" ht="15" hidden="false" customHeight="false" outlineLevel="0" collapsed="false">
      <c r="A2241" s="0" t="n">
        <v>1</v>
      </c>
      <c r="B2241" s="0" t="n">
        <v>135.811</v>
      </c>
      <c r="D2241" s="18"/>
    </row>
    <row r="2242" customFormat="false" ht="15" hidden="false" customHeight="false" outlineLevel="0" collapsed="false">
      <c r="A2242" s="0" t="n">
        <v>1</v>
      </c>
      <c r="B2242" s="0" t="n">
        <v>135.808</v>
      </c>
      <c r="D2242" s="18"/>
    </row>
    <row r="2243" customFormat="false" ht="15" hidden="false" customHeight="false" outlineLevel="0" collapsed="false">
      <c r="A2243" s="0" t="n">
        <v>1</v>
      </c>
      <c r="B2243" s="0" t="n">
        <v>57.4615</v>
      </c>
      <c r="D2243" s="18"/>
    </row>
    <row r="2244" customFormat="false" ht="15" hidden="false" customHeight="false" outlineLevel="0" collapsed="false">
      <c r="A2244" s="0" t="n">
        <v>1</v>
      </c>
      <c r="B2244" s="0" t="n">
        <v>57.3986</v>
      </c>
      <c r="D2244" s="18"/>
    </row>
    <row r="2245" customFormat="false" ht="15" hidden="false" customHeight="false" outlineLevel="0" collapsed="false">
      <c r="A2245" s="0" t="n">
        <v>1</v>
      </c>
      <c r="B2245" s="0" t="n">
        <v>96.507</v>
      </c>
      <c r="D2245" s="18"/>
    </row>
    <row r="2246" customFormat="false" ht="15" hidden="false" customHeight="false" outlineLevel="0" collapsed="false">
      <c r="A2246" s="0" t="n">
        <v>1</v>
      </c>
      <c r="B2246" s="0" t="n">
        <v>46.6923</v>
      </c>
      <c r="D2246" s="18"/>
    </row>
    <row r="2247" customFormat="false" ht="15" hidden="false" customHeight="false" outlineLevel="0" collapsed="false">
      <c r="A2247" s="0" t="n">
        <v>1</v>
      </c>
      <c r="B2247" s="0" t="n">
        <v>46.6888</v>
      </c>
      <c r="D2247" s="18"/>
    </row>
    <row r="2248" customFormat="false" ht="15" hidden="false" customHeight="false" outlineLevel="0" collapsed="false">
      <c r="A2248" s="0" t="n">
        <v>1</v>
      </c>
      <c r="B2248" s="0" t="n">
        <v>46.6678</v>
      </c>
      <c r="D2248" s="18"/>
    </row>
    <row r="2249" customFormat="false" ht="15" hidden="false" customHeight="false" outlineLevel="0" collapsed="false">
      <c r="A2249" s="0" t="n">
        <v>1</v>
      </c>
      <c r="B2249" s="0" t="n">
        <v>98.2692</v>
      </c>
      <c r="D2249" s="18"/>
    </row>
    <row r="2250" customFormat="false" ht="15" hidden="false" customHeight="false" outlineLevel="0" collapsed="false">
      <c r="A2250" s="0" t="n">
        <v>1</v>
      </c>
      <c r="B2250" s="0" t="n">
        <v>157.654</v>
      </c>
      <c r="D2250" s="18"/>
    </row>
    <row r="2251" customFormat="false" ht="15" hidden="false" customHeight="false" outlineLevel="0" collapsed="false">
      <c r="A2251" s="0" t="n">
        <v>1</v>
      </c>
      <c r="B2251" s="0" t="n">
        <v>125.598</v>
      </c>
      <c r="D2251" s="18"/>
    </row>
    <row r="2252" customFormat="false" ht="15" hidden="false" customHeight="false" outlineLevel="0" collapsed="false">
      <c r="A2252" s="0" t="n">
        <v>1</v>
      </c>
      <c r="B2252" s="0" t="n">
        <v>113.094</v>
      </c>
      <c r="D2252" s="18"/>
    </row>
    <row r="2253" customFormat="false" ht="15" hidden="false" customHeight="false" outlineLevel="0" collapsed="false">
      <c r="A2253" s="0" t="n">
        <v>1</v>
      </c>
      <c r="B2253" s="0" t="n">
        <v>66.5979</v>
      </c>
      <c r="D2253" s="18"/>
    </row>
    <row r="2254" customFormat="false" ht="15" hidden="false" customHeight="false" outlineLevel="0" collapsed="false">
      <c r="A2254" s="0" t="n">
        <v>1</v>
      </c>
      <c r="B2254" s="0" t="n">
        <v>66.5979</v>
      </c>
      <c r="D2254" s="18"/>
    </row>
    <row r="2255" customFormat="false" ht="15" hidden="false" customHeight="false" outlineLevel="0" collapsed="false">
      <c r="A2255" s="0" t="n">
        <v>1</v>
      </c>
      <c r="B2255" s="0" t="n">
        <v>66.5979</v>
      </c>
      <c r="D2255" s="18"/>
    </row>
    <row r="2256" customFormat="false" ht="15" hidden="false" customHeight="false" outlineLevel="0" collapsed="false">
      <c r="A2256" s="0" t="n">
        <v>1</v>
      </c>
      <c r="B2256" s="0" t="n">
        <v>66.5629</v>
      </c>
      <c r="D2256" s="18"/>
    </row>
    <row r="2257" customFormat="false" ht="15" hidden="false" customHeight="false" outlineLevel="0" collapsed="false">
      <c r="A2257" s="0" t="n">
        <v>1</v>
      </c>
      <c r="B2257" s="0" t="n">
        <v>66.5944</v>
      </c>
      <c r="D2257" s="18"/>
    </row>
    <row r="2258" customFormat="false" ht="15" hidden="false" customHeight="false" outlineLevel="0" collapsed="false">
      <c r="A2258" s="0" t="n">
        <v>1</v>
      </c>
      <c r="B2258" s="0" t="n">
        <v>66.5909</v>
      </c>
      <c r="D2258" s="18"/>
    </row>
    <row r="2259" customFormat="false" ht="15" hidden="false" customHeight="false" outlineLevel="0" collapsed="false">
      <c r="A2259" s="0" t="n">
        <v>1</v>
      </c>
      <c r="B2259" s="0" t="n">
        <v>66.5734</v>
      </c>
      <c r="D2259" s="18"/>
    </row>
    <row r="2260" customFormat="false" ht="15" hidden="false" customHeight="false" outlineLevel="0" collapsed="false">
      <c r="A2260" s="0" t="n">
        <v>1</v>
      </c>
      <c r="B2260" s="0" t="n">
        <v>66.5979</v>
      </c>
      <c r="D2260" s="18"/>
    </row>
    <row r="2261" customFormat="false" ht="15" hidden="false" customHeight="false" outlineLevel="0" collapsed="false">
      <c r="A2261" s="0" t="n">
        <v>1</v>
      </c>
      <c r="B2261" s="0" t="n">
        <v>66.5909</v>
      </c>
      <c r="D2261" s="18"/>
    </row>
    <row r="2262" customFormat="false" ht="15" hidden="false" customHeight="false" outlineLevel="0" collapsed="false">
      <c r="A2262" s="0" t="n">
        <v>1</v>
      </c>
      <c r="B2262" s="0" t="n">
        <v>88.1573</v>
      </c>
      <c r="D2262" s="18"/>
    </row>
    <row r="2263" customFormat="false" ht="15" hidden="false" customHeight="false" outlineLevel="0" collapsed="false">
      <c r="A2263" s="0" t="n">
        <v>1</v>
      </c>
      <c r="B2263" s="0" t="n">
        <v>88.1538</v>
      </c>
      <c r="D2263" s="18"/>
    </row>
    <row r="2264" customFormat="false" ht="15" hidden="false" customHeight="false" outlineLevel="0" collapsed="false">
      <c r="A2264" s="0" t="n">
        <v>1</v>
      </c>
      <c r="B2264" s="0" t="n">
        <v>133.073</v>
      </c>
      <c r="D2264" s="18"/>
    </row>
    <row r="2265" customFormat="false" ht="15" hidden="false" customHeight="false" outlineLevel="0" collapsed="false">
      <c r="A2265" s="0" t="n">
        <v>1</v>
      </c>
      <c r="B2265" s="0" t="n">
        <v>25.8392</v>
      </c>
      <c r="D2265" s="18"/>
    </row>
    <row r="2266" customFormat="false" ht="15" hidden="false" customHeight="false" outlineLevel="0" collapsed="false">
      <c r="A2266" s="0" t="n">
        <v>1</v>
      </c>
      <c r="B2266" s="0" t="n">
        <v>25.3706</v>
      </c>
      <c r="D2266" s="18"/>
    </row>
    <row r="2267" customFormat="false" ht="15" hidden="false" customHeight="false" outlineLevel="0" collapsed="false">
      <c r="A2267" s="0" t="n">
        <v>1</v>
      </c>
      <c r="B2267" s="0" t="n">
        <v>127.682</v>
      </c>
      <c r="D2267" s="18"/>
    </row>
    <row r="2268" customFormat="false" ht="15" hidden="false" customHeight="false" outlineLevel="0" collapsed="false">
      <c r="A2268" s="0" t="n">
        <v>1</v>
      </c>
      <c r="B2268" s="0" t="n">
        <v>127.675</v>
      </c>
      <c r="D2268" s="18"/>
    </row>
    <row r="2269" customFormat="false" ht="15" hidden="false" customHeight="false" outlineLevel="0" collapsed="false">
      <c r="A2269" s="0" t="n">
        <v>1</v>
      </c>
      <c r="B2269" s="0" t="n">
        <v>127.668</v>
      </c>
      <c r="D2269" s="18"/>
    </row>
    <row r="2270" customFormat="false" ht="15" hidden="false" customHeight="false" outlineLevel="0" collapsed="false">
      <c r="A2270" s="0" t="n">
        <v>1</v>
      </c>
      <c r="B2270" s="0" t="n">
        <v>60.4266</v>
      </c>
      <c r="D2270" s="18"/>
    </row>
    <row r="2271" customFormat="false" ht="15" hidden="false" customHeight="false" outlineLevel="0" collapsed="false">
      <c r="A2271" s="0" t="n">
        <v>1</v>
      </c>
      <c r="B2271" s="0" t="n">
        <v>434.126</v>
      </c>
      <c r="D2271" s="18"/>
    </row>
    <row r="2272" customFormat="false" ht="15" hidden="false" customHeight="false" outlineLevel="0" collapsed="false">
      <c r="A2272" s="0" t="n">
        <v>1</v>
      </c>
      <c r="B2272" s="0" t="n">
        <v>434.035</v>
      </c>
      <c r="D2272" s="18"/>
    </row>
    <row r="2273" customFormat="false" ht="15" hidden="false" customHeight="false" outlineLevel="0" collapsed="false">
      <c r="A2273" s="0" t="n">
        <v>1</v>
      </c>
      <c r="B2273" s="0" t="n">
        <v>434.028</v>
      </c>
      <c r="D2273" s="18"/>
    </row>
    <row r="2274" customFormat="false" ht="15" hidden="false" customHeight="false" outlineLevel="0" collapsed="false">
      <c r="A2274" s="0" t="n">
        <v>1</v>
      </c>
      <c r="B2274" s="0" t="n">
        <v>433.923</v>
      </c>
      <c r="D2274" s="18"/>
    </row>
    <row r="2275" customFormat="false" ht="15" hidden="false" customHeight="false" outlineLevel="0" collapsed="false">
      <c r="A2275" s="0" t="n">
        <v>1</v>
      </c>
      <c r="B2275" s="0" t="n">
        <v>58.521</v>
      </c>
      <c r="D2275" s="18"/>
    </row>
    <row r="2276" customFormat="false" ht="15" hidden="false" customHeight="false" outlineLevel="0" collapsed="false">
      <c r="A2276" s="0" t="n">
        <v>1</v>
      </c>
      <c r="B2276" s="0" t="n">
        <v>128.734</v>
      </c>
      <c r="D2276" s="18"/>
    </row>
    <row r="2277" customFormat="false" ht="15" hidden="false" customHeight="false" outlineLevel="0" collapsed="false">
      <c r="A2277" s="0" t="n">
        <v>1</v>
      </c>
      <c r="B2277" s="0" t="n">
        <v>105.07</v>
      </c>
      <c r="D2277" s="18"/>
    </row>
    <row r="2278" customFormat="false" ht="15" hidden="false" customHeight="false" outlineLevel="0" collapsed="false">
      <c r="A2278" s="0" t="n">
        <v>1</v>
      </c>
      <c r="B2278" s="0" t="n">
        <v>35.9406</v>
      </c>
      <c r="D2278" s="18"/>
    </row>
    <row r="2279" customFormat="false" ht="15" hidden="false" customHeight="false" outlineLevel="0" collapsed="false">
      <c r="A2279" s="0" t="n">
        <v>1</v>
      </c>
      <c r="B2279" s="0" t="n">
        <v>35.9406</v>
      </c>
      <c r="D2279" s="18"/>
    </row>
    <row r="2280" customFormat="false" ht="15" hidden="false" customHeight="false" outlineLevel="0" collapsed="false">
      <c r="A2280" s="0" t="n">
        <v>1</v>
      </c>
      <c r="B2280" s="0" t="n">
        <v>106.521</v>
      </c>
      <c r="D2280" s="18"/>
    </row>
    <row r="2281" customFormat="false" ht="15" hidden="false" customHeight="false" outlineLevel="0" collapsed="false">
      <c r="A2281" s="0" t="n">
        <v>1</v>
      </c>
      <c r="B2281" s="0" t="n">
        <v>32.9091</v>
      </c>
      <c r="D2281" s="18"/>
    </row>
    <row r="2282" customFormat="false" ht="15" hidden="false" customHeight="false" outlineLevel="0" collapsed="false">
      <c r="A2282" s="0" t="n">
        <v>1</v>
      </c>
      <c r="B2282" s="0" t="n">
        <v>32.9091</v>
      </c>
      <c r="D2282" s="18"/>
    </row>
    <row r="2283" customFormat="false" ht="15" hidden="false" customHeight="false" outlineLevel="0" collapsed="false">
      <c r="A2283" s="0" t="n">
        <v>1</v>
      </c>
      <c r="B2283" s="0" t="n">
        <v>32.9056</v>
      </c>
      <c r="D2283" s="18"/>
    </row>
    <row r="2284" customFormat="false" ht="15" hidden="false" customHeight="false" outlineLevel="0" collapsed="false">
      <c r="A2284" s="0" t="n">
        <v>1</v>
      </c>
      <c r="B2284" s="0" t="n">
        <v>123.724</v>
      </c>
      <c r="D2284" s="18"/>
    </row>
    <row r="2285" customFormat="false" ht="15" hidden="false" customHeight="false" outlineLevel="0" collapsed="false">
      <c r="A2285" s="0" t="n">
        <v>1</v>
      </c>
      <c r="B2285" s="0" t="n">
        <v>358.703</v>
      </c>
      <c r="D2285" s="18"/>
    </row>
    <row r="2286" customFormat="false" ht="15" hidden="false" customHeight="false" outlineLevel="0" collapsed="false">
      <c r="A2286" s="0" t="n">
        <v>1</v>
      </c>
      <c r="B2286" s="0" t="n">
        <v>358.671</v>
      </c>
      <c r="D2286" s="18"/>
    </row>
    <row r="2287" customFormat="false" ht="15" hidden="false" customHeight="false" outlineLevel="0" collapsed="false">
      <c r="A2287" s="0" t="n">
        <v>1</v>
      </c>
      <c r="B2287" s="0" t="n">
        <v>358.657</v>
      </c>
      <c r="D2287" s="18"/>
    </row>
    <row r="2288" customFormat="false" ht="15" hidden="false" customHeight="false" outlineLevel="0" collapsed="false">
      <c r="A2288" s="0" t="n">
        <v>1</v>
      </c>
      <c r="B2288" s="0" t="n">
        <v>358.675</v>
      </c>
      <c r="D2288" s="18"/>
    </row>
    <row r="2289" customFormat="false" ht="15" hidden="false" customHeight="false" outlineLevel="0" collapsed="false">
      <c r="A2289" s="0" t="n">
        <v>1</v>
      </c>
      <c r="B2289" s="0" t="n">
        <v>358.657</v>
      </c>
      <c r="D2289" s="18"/>
    </row>
    <row r="2290" customFormat="false" ht="15" hidden="false" customHeight="false" outlineLevel="0" collapsed="false">
      <c r="A2290" s="0" t="n">
        <v>1</v>
      </c>
      <c r="B2290" s="0" t="n">
        <v>358.654</v>
      </c>
      <c r="D2290" s="18"/>
    </row>
    <row r="2291" customFormat="false" ht="15" hidden="false" customHeight="false" outlineLevel="0" collapsed="false">
      <c r="A2291" s="0" t="n">
        <v>1</v>
      </c>
      <c r="B2291" s="0" t="n">
        <v>358.654</v>
      </c>
      <c r="D2291" s="18"/>
    </row>
    <row r="2292" customFormat="false" ht="15" hidden="false" customHeight="false" outlineLevel="0" collapsed="false">
      <c r="A2292" s="0" t="n">
        <v>1</v>
      </c>
      <c r="B2292" s="0" t="n">
        <v>84.1538</v>
      </c>
      <c r="D2292" s="18"/>
    </row>
    <row r="2293" customFormat="false" ht="15" hidden="false" customHeight="false" outlineLevel="0" collapsed="false">
      <c r="A2293" s="0" t="n">
        <v>1</v>
      </c>
      <c r="B2293" s="0" t="n">
        <v>84.1364</v>
      </c>
      <c r="D2293" s="18"/>
    </row>
    <row r="2294" customFormat="false" ht="15" hidden="false" customHeight="false" outlineLevel="0" collapsed="false">
      <c r="A2294" s="0" t="n">
        <v>1</v>
      </c>
      <c r="B2294" s="0" t="n">
        <v>34.2552</v>
      </c>
      <c r="D2294" s="18"/>
    </row>
    <row r="2295" customFormat="false" ht="15" hidden="false" customHeight="false" outlineLevel="0" collapsed="false">
      <c r="A2295" s="0" t="n">
        <v>1</v>
      </c>
      <c r="B2295" s="0" t="n">
        <v>34.2238</v>
      </c>
      <c r="D2295" s="18"/>
    </row>
    <row r="2296" customFormat="false" ht="15" hidden="false" customHeight="false" outlineLevel="0" collapsed="false">
      <c r="A2296" s="0" t="n">
        <v>1</v>
      </c>
      <c r="B2296" s="0" t="n">
        <v>99.007</v>
      </c>
      <c r="D2296" s="18"/>
    </row>
    <row r="2297" customFormat="false" ht="15" hidden="false" customHeight="false" outlineLevel="0" collapsed="false">
      <c r="A2297" s="0" t="n">
        <v>1</v>
      </c>
      <c r="B2297" s="0" t="n">
        <v>12.549</v>
      </c>
      <c r="D2297" s="18"/>
    </row>
    <row r="2298" customFormat="false" ht="15" hidden="false" customHeight="false" outlineLevel="0" collapsed="false">
      <c r="A2298" s="0" t="n">
        <v>1</v>
      </c>
      <c r="B2298" s="0" t="n">
        <v>12.5455</v>
      </c>
      <c r="D2298" s="18"/>
    </row>
    <row r="2299" customFormat="false" ht="15" hidden="false" customHeight="false" outlineLevel="0" collapsed="false">
      <c r="A2299" s="0" t="n">
        <v>1</v>
      </c>
      <c r="B2299" s="0" t="n">
        <v>22.5524</v>
      </c>
      <c r="D2299" s="18"/>
    </row>
    <row r="2300" customFormat="false" ht="15" hidden="false" customHeight="false" outlineLevel="0" collapsed="false">
      <c r="A2300" s="0" t="n">
        <v>1</v>
      </c>
      <c r="B2300" s="0" t="n">
        <v>52.6923</v>
      </c>
      <c r="D2300" s="18"/>
    </row>
    <row r="2301" customFormat="false" ht="15" hidden="false" customHeight="false" outlineLevel="0" collapsed="false">
      <c r="A2301" s="0" t="n">
        <v>1</v>
      </c>
      <c r="B2301" s="0" t="n">
        <v>96.514</v>
      </c>
      <c r="D2301" s="18"/>
    </row>
    <row r="2302" customFormat="false" ht="15" hidden="false" customHeight="false" outlineLevel="0" collapsed="false">
      <c r="A2302" s="0" t="n">
        <v>1</v>
      </c>
      <c r="B2302" s="0" t="n">
        <v>96.5175</v>
      </c>
      <c r="D2302" s="18"/>
    </row>
    <row r="2303" customFormat="false" ht="15" hidden="false" customHeight="false" outlineLevel="0" collapsed="false">
      <c r="A2303" s="0" t="n">
        <v>1</v>
      </c>
      <c r="B2303" s="0" t="n">
        <v>136.434</v>
      </c>
      <c r="D2303" s="18"/>
    </row>
    <row r="2304" customFormat="false" ht="15" hidden="false" customHeight="false" outlineLevel="0" collapsed="false">
      <c r="A2304" s="0" t="n">
        <v>1</v>
      </c>
      <c r="B2304" s="0" t="n">
        <v>13.028</v>
      </c>
      <c r="D2304" s="18"/>
    </row>
    <row r="2305" customFormat="false" ht="15" hidden="false" customHeight="false" outlineLevel="0" collapsed="false">
      <c r="A2305" s="0" t="n">
        <v>1</v>
      </c>
      <c r="B2305" s="0" t="n">
        <v>13.028</v>
      </c>
      <c r="D2305" s="18"/>
    </row>
    <row r="2306" customFormat="false" ht="15" hidden="false" customHeight="false" outlineLevel="0" collapsed="false">
      <c r="A2306" s="0" t="n">
        <v>1</v>
      </c>
      <c r="B2306" s="0" t="n">
        <v>44.3776</v>
      </c>
      <c r="D2306" s="18"/>
    </row>
    <row r="2307" customFormat="false" ht="15" hidden="false" customHeight="false" outlineLevel="0" collapsed="false">
      <c r="A2307" s="0" t="n">
        <v>1</v>
      </c>
      <c r="B2307" s="0" t="n">
        <v>102.423</v>
      </c>
      <c r="D2307" s="18"/>
    </row>
    <row r="2308" customFormat="false" ht="15" hidden="false" customHeight="false" outlineLevel="0" collapsed="false">
      <c r="A2308" s="0" t="n">
        <v>1</v>
      </c>
      <c r="B2308" s="0" t="n">
        <v>102.378</v>
      </c>
      <c r="D2308" s="18"/>
    </row>
    <row r="2309" customFormat="false" ht="15" hidden="false" customHeight="false" outlineLevel="0" collapsed="false">
      <c r="A2309" s="0" t="n">
        <v>1</v>
      </c>
      <c r="B2309" s="0" t="n">
        <v>162.434</v>
      </c>
      <c r="D2309" s="18"/>
    </row>
    <row r="2310" customFormat="false" ht="15" hidden="false" customHeight="false" outlineLevel="0" collapsed="false">
      <c r="A2310" s="0" t="n">
        <v>1</v>
      </c>
      <c r="B2310" s="0" t="n">
        <v>55.3147</v>
      </c>
      <c r="D2310" s="18"/>
    </row>
    <row r="2311" customFormat="false" ht="15" hidden="false" customHeight="false" outlineLevel="0" collapsed="false">
      <c r="A2311" s="0" t="n">
        <v>1</v>
      </c>
      <c r="B2311" s="0" t="n">
        <v>100.913</v>
      </c>
      <c r="D2311" s="18"/>
    </row>
    <row r="2312" customFormat="false" ht="15" hidden="false" customHeight="false" outlineLevel="0" collapsed="false">
      <c r="A2312" s="0" t="n">
        <v>1</v>
      </c>
      <c r="B2312" s="0" t="n">
        <v>100.913</v>
      </c>
      <c r="D2312" s="18"/>
    </row>
    <row r="2313" customFormat="false" ht="15" hidden="false" customHeight="false" outlineLevel="0" collapsed="false">
      <c r="A2313" s="0" t="n">
        <v>1</v>
      </c>
      <c r="B2313" s="0" t="n">
        <v>30.4545</v>
      </c>
      <c r="D2313" s="18"/>
    </row>
    <row r="2314" customFormat="false" ht="15" hidden="false" customHeight="false" outlineLevel="0" collapsed="false">
      <c r="A2314" s="0" t="n">
        <v>1</v>
      </c>
      <c r="B2314" s="0" t="n">
        <v>30.4545</v>
      </c>
      <c r="D2314" s="18"/>
    </row>
    <row r="2315" customFormat="false" ht="15" hidden="false" customHeight="false" outlineLevel="0" collapsed="false">
      <c r="A2315" s="0" t="n">
        <v>1</v>
      </c>
      <c r="B2315" s="0" t="n">
        <v>126.406</v>
      </c>
      <c r="D2315" s="18"/>
    </row>
    <row r="2316" customFormat="false" ht="15" hidden="false" customHeight="false" outlineLevel="0" collapsed="false">
      <c r="A2316" s="0" t="n">
        <v>1</v>
      </c>
      <c r="B2316" s="0" t="n">
        <v>126.157</v>
      </c>
      <c r="D2316" s="18"/>
    </row>
    <row r="2317" customFormat="false" ht="15" hidden="false" customHeight="false" outlineLevel="0" collapsed="false">
      <c r="A2317" s="0" t="n">
        <v>1</v>
      </c>
      <c r="B2317" s="0" t="n">
        <v>20.8916</v>
      </c>
      <c r="D2317" s="18"/>
    </row>
    <row r="2318" customFormat="false" ht="15" hidden="false" customHeight="false" outlineLevel="0" collapsed="false">
      <c r="A2318" s="0" t="n">
        <v>1</v>
      </c>
      <c r="B2318" s="0" t="n">
        <v>20.8881</v>
      </c>
      <c r="D2318" s="18"/>
    </row>
    <row r="2319" customFormat="false" ht="15" hidden="false" customHeight="false" outlineLevel="0" collapsed="false">
      <c r="A2319" s="0" t="n">
        <v>1</v>
      </c>
      <c r="B2319" s="0" t="n">
        <v>20.8811</v>
      </c>
      <c r="D2319" s="18"/>
    </row>
    <row r="2320" customFormat="false" ht="15" hidden="false" customHeight="false" outlineLevel="0" collapsed="false">
      <c r="A2320" s="0" t="n">
        <v>1</v>
      </c>
      <c r="B2320" s="0" t="n">
        <v>20.8881</v>
      </c>
      <c r="D2320" s="18"/>
    </row>
    <row r="2321" customFormat="false" ht="15" hidden="false" customHeight="false" outlineLevel="0" collapsed="false">
      <c r="A2321" s="0" t="n">
        <v>1</v>
      </c>
      <c r="B2321" s="0" t="n">
        <v>20.8881</v>
      </c>
      <c r="D2321" s="18"/>
    </row>
    <row r="2322" customFormat="false" ht="15" hidden="false" customHeight="false" outlineLevel="0" collapsed="false">
      <c r="A2322" s="0" t="n">
        <v>1</v>
      </c>
      <c r="B2322" s="0" t="n">
        <v>20.8776</v>
      </c>
      <c r="D2322" s="18"/>
    </row>
    <row r="2323" customFormat="false" ht="15" hidden="false" customHeight="false" outlineLevel="0" collapsed="false">
      <c r="A2323" s="0" t="n">
        <v>1</v>
      </c>
      <c r="B2323" s="0" t="n">
        <v>118.199</v>
      </c>
      <c r="D2323" s="18"/>
    </row>
    <row r="2324" customFormat="false" ht="15" hidden="false" customHeight="false" outlineLevel="0" collapsed="false">
      <c r="A2324" s="0" t="n">
        <v>1</v>
      </c>
      <c r="B2324" s="0" t="n">
        <v>118.199</v>
      </c>
      <c r="D2324" s="18"/>
    </row>
    <row r="2325" customFormat="false" ht="15" hidden="false" customHeight="false" outlineLevel="0" collapsed="false">
      <c r="A2325" s="0" t="n">
        <v>1</v>
      </c>
      <c r="B2325" s="0" t="n">
        <v>121.189</v>
      </c>
      <c r="D2325" s="18"/>
    </row>
    <row r="2326" customFormat="false" ht="15" hidden="false" customHeight="false" outlineLevel="0" collapsed="false">
      <c r="A2326" s="0" t="n">
        <v>1</v>
      </c>
      <c r="B2326" s="0" t="n">
        <v>25.3811</v>
      </c>
      <c r="D2326" s="18"/>
    </row>
    <row r="2327" customFormat="false" ht="15" hidden="false" customHeight="false" outlineLevel="0" collapsed="false">
      <c r="A2327" s="0" t="n">
        <v>1</v>
      </c>
      <c r="B2327" s="0" t="n">
        <v>25.3881</v>
      </c>
      <c r="D2327" s="18"/>
    </row>
    <row r="2328" customFormat="false" ht="15" hidden="false" customHeight="false" outlineLevel="0" collapsed="false">
      <c r="A2328" s="0" t="n">
        <v>1</v>
      </c>
      <c r="B2328" s="0" t="n">
        <v>25.3741</v>
      </c>
      <c r="D2328" s="18"/>
    </row>
    <row r="2329" customFormat="false" ht="15" hidden="false" customHeight="false" outlineLevel="0" collapsed="false">
      <c r="A2329" s="0" t="n">
        <v>1</v>
      </c>
      <c r="B2329" s="0" t="n">
        <v>25.3706</v>
      </c>
      <c r="D2329" s="18"/>
    </row>
    <row r="2330" customFormat="false" ht="15" hidden="false" customHeight="false" outlineLevel="0" collapsed="false">
      <c r="A2330" s="0" t="n">
        <v>1</v>
      </c>
      <c r="B2330" s="0" t="n">
        <v>55.4056</v>
      </c>
      <c r="D2330" s="18"/>
    </row>
    <row r="2331" customFormat="false" ht="15" hidden="false" customHeight="false" outlineLevel="0" collapsed="false">
      <c r="A2331" s="0" t="n">
        <v>1</v>
      </c>
      <c r="B2331" s="0" t="n">
        <v>100.598</v>
      </c>
      <c r="D2331" s="18"/>
    </row>
    <row r="2332" customFormat="false" ht="15" hidden="false" customHeight="false" outlineLevel="0" collapsed="false">
      <c r="A2332" s="0" t="n">
        <v>1</v>
      </c>
      <c r="B2332" s="0" t="n">
        <v>100.587</v>
      </c>
      <c r="D2332" s="18"/>
    </row>
    <row r="2333" customFormat="false" ht="15" hidden="false" customHeight="false" outlineLevel="0" collapsed="false">
      <c r="A2333" s="0" t="n">
        <v>1</v>
      </c>
      <c r="B2333" s="0" t="n">
        <v>62.5699</v>
      </c>
      <c r="D2333" s="18"/>
    </row>
    <row r="2334" customFormat="false" ht="15" hidden="false" customHeight="false" outlineLevel="0" collapsed="false">
      <c r="A2334" s="0" t="n">
        <v>1</v>
      </c>
      <c r="B2334" s="0" t="n">
        <v>12.3916</v>
      </c>
      <c r="D2334" s="18"/>
    </row>
    <row r="2335" customFormat="false" ht="15" hidden="false" customHeight="false" outlineLevel="0" collapsed="false">
      <c r="A2335" s="0" t="n">
        <v>1</v>
      </c>
      <c r="B2335" s="0" t="n">
        <v>74.514</v>
      </c>
      <c r="D2335" s="18"/>
    </row>
    <row r="2336" customFormat="false" ht="15" hidden="false" customHeight="false" outlineLevel="0" collapsed="false">
      <c r="A2336" s="0" t="n">
        <v>1</v>
      </c>
      <c r="B2336" s="0" t="n">
        <v>74.514</v>
      </c>
      <c r="D2336" s="18"/>
    </row>
    <row r="2337" customFormat="false" ht="15" hidden="false" customHeight="false" outlineLevel="0" collapsed="false">
      <c r="A2337" s="0" t="n">
        <v>1</v>
      </c>
      <c r="B2337" s="0" t="n">
        <v>74.5</v>
      </c>
      <c r="D2337" s="18"/>
    </row>
    <row r="2338" customFormat="false" ht="15" hidden="false" customHeight="false" outlineLevel="0" collapsed="false">
      <c r="A2338" s="0" t="n">
        <v>1</v>
      </c>
      <c r="B2338" s="0" t="n">
        <v>74.5035</v>
      </c>
      <c r="D2338" s="18"/>
    </row>
    <row r="2339" customFormat="false" ht="15" hidden="false" customHeight="false" outlineLevel="0" collapsed="false">
      <c r="A2339" s="0" t="n">
        <v>1</v>
      </c>
      <c r="B2339" s="0" t="n">
        <v>30.8427</v>
      </c>
      <c r="D2339" s="18"/>
    </row>
    <row r="2340" customFormat="false" ht="15" hidden="false" customHeight="false" outlineLevel="0" collapsed="false">
      <c r="A2340" s="0" t="n">
        <v>1</v>
      </c>
      <c r="B2340" s="0" t="n">
        <v>60.2797</v>
      </c>
      <c r="D2340" s="18"/>
    </row>
    <row r="2341" customFormat="false" ht="15" hidden="false" customHeight="false" outlineLevel="0" collapsed="false">
      <c r="A2341" s="0" t="n">
        <v>1</v>
      </c>
      <c r="B2341" s="0" t="n">
        <v>60.2797</v>
      </c>
      <c r="D2341" s="18"/>
    </row>
    <row r="2342" customFormat="false" ht="15" hidden="false" customHeight="false" outlineLevel="0" collapsed="false">
      <c r="A2342" s="0" t="n">
        <v>1</v>
      </c>
      <c r="B2342" s="0" t="n">
        <v>110.14</v>
      </c>
      <c r="D2342" s="18"/>
    </row>
    <row r="2343" customFormat="false" ht="15" hidden="false" customHeight="false" outlineLevel="0" collapsed="false">
      <c r="A2343" s="0" t="n">
        <v>1</v>
      </c>
      <c r="B2343" s="0" t="n">
        <v>14.6049</v>
      </c>
      <c r="D2343" s="18"/>
    </row>
    <row r="2344" customFormat="false" ht="15" hidden="false" customHeight="false" outlineLevel="0" collapsed="false">
      <c r="A2344" s="0" t="n">
        <v>1</v>
      </c>
      <c r="B2344" s="0" t="n">
        <v>143.885</v>
      </c>
      <c r="D2344" s="18"/>
    </row>
    <row r="2345" customFormat="false" ht="15" hidden="false" customHeight="false" outlineLevel="0" collapsed="false">
      <c r="A2345" s="0" t="n">
        <v>1</v>
      </c>
      <c r="B2345" s="0" t="n">
        <v>56.5734</v>
      </c>
      <c r="D2345" s="18"/>
    </row>
    <row r="2346" customFormat="false" ht="15" hidden="false" customHeight="false" outlineLevel="0" collapsed="false">
      <c r="A2346" s="0" t="n">
        <v>1</v>
      </c>
      <c r="B2346" s="0" t="n">
        <v>88.0455</v>
      </c>
      <c r="D2346" s="18"/>
    </row>
    <row r="2347" customFormat="false" ht="15" hidden="false" customHeight="false" outlineLevel="0" collapsed="false">
      <c r="A2347" s="0" t="n">
        <v>1</v>
      </c>
      <c r="B2347" s="0" t="n">
        <v>88.0455</v>
      </c>
      <c r="D2347" s="18"/>
    </row>
    <row r="2348" customFormat="false" ht="15" hidden="false" customHeight="false" outlineLevel="0" collapsed="false">
      <c r="A2348" s="0" t="n">
        <v>1</v>
      </c>
      <c r="B2348" s="0" t="n">
        <v>87.8951</v>
      </c>
      <c r="D2348" s="18"/>
    </row>
    <row r="2349" customFormat="false" ht="15" hidden="false" customHeight="false" outlineLevel="0" collapsed="false">
      <c r="A2349" s="0" t="n">
        <v>1</v>
      </c>
      <c r="B2349" s="0" t="n">
        <v>101.122</v>
      </c>
      <c r="D2349" s="18"/>
    </row>
    <row r="2350" customFormat="false" ht="15" hidden="false" customHeight="false" outlineLevel="0" collapsed="false">
      <c r="A2350" s="0" t="n">
        <v>1</v>
      </c>
      <c r="B2350" s="0" t="n">
        <v>36.0839</v>
      </c>
      <c r="D2350" s="18"/>
    </row>
    <row r="2351" customFormat="false" ht="15" hidden="false" customHeight="false" outlineLevel="0" collapsed="false">
      <c r="A2351" s="0" t="n">
        <v>1</v>
      </c>
      <c r="B2351" s="0" t="n">
        <v>85.5559</v>
      </c>
      <c r="D2351" s="18"/>
    </row>
    <row r="2352" customFormat="false" ht="15" hidden="false" customHeight="false" outlineLevel="0" collapsed="false">
      <c r="A2352" s="0" t="n">
        <v>1</v>
      </c>
      <c r="B2352" s="0" t="n">
        <v>85.549</v>
      </c>
      <c r="D2352" s="18"/>
    </row>
    <row r="2353" customFormat="false" ht="15" hidden="false" customHeight="false" outlineLevel="0" collapsed="false">
      <c r="A2353" s="0" t="n">
        <v>1</v>
      </c>
      <c r="B2353" s="0" t="n">
        <v>38.8986</v>
      </c>
      <c r="D2353" s="18"/>
    </row>
    <row r="2354" customFormat="false" ht="15" hidden="false" customHeight="false" outlineLevel="0" collapsed="false">
      <c r="A2354" s="0" t="n">
        <v>1</v>
      </c>
      <c r="B2354" s="0" t="n">
        <v>38.9021</v>
      </c>
      <c r="D2354" s="18"/>
    </row>
    <row r="2355" customFormat="false" ht="15" hidden="false" customHeight="false" outlineLevel="0" collapsed="false">
      <c r="A2355" s="0" t="n">
        <v>1</v>
      </c>
      <c r="B2355" s="0" t="n">
        <v>17.8007</v>
      </c>
      <c r="D2355" s="18"/>
    </row>
    <row r="2356" customFormat="false" ht="15" hidden="false" customHeight="false" outlineLevel="0" collapsed="false">
      <c r="A2356" s="0" t="n">
        <v>1</v>
      </c>
      <c r="B2356" s="0" t="n">
        <v>108.493</v>
      </c>
      <c r="D2356" s="18"/>
    </row>
    <row r="2357" customFormat="false" ht="15" hidden="false" customHeight="false" outlineLevel="0" collapsed="false">
      <c r="A2357" s="0" t="n">
        <v>1</v>
      </c>
      <c r="B2357" s="0" t="n">
        <v>108.503</v>
      </c>
      <c r="D2357" s="18"/>
    </row>
    <row r="2358" customFormat="false" ht="15" hidden="false" customHeight="false" outlineLevel="0" collapsed="false">
      <c r="A2358" s="0" t="n">
        <v>1</v>
      </c>
      <c r="B2358" s="0" t="n">
        <v>45.5734</v>
      </c>
      <c r="D2358" s="18"/>
    </row>
    <row r="2359" customFormat="false" ht="15" hidden="false" customHeight="false" outlineLevel="0" collapsed="false">
      <c r="A2359" s="0" t="n">
        <v>1</v>
      </c>
      <c r="B2359" s="0" t="n">
        <v>159.238</v>
      </c>
      <c r="D2359" s="18"/>
    </row>
    <row r="2360" customFormat="false" ht="15" hidden="false" customHeight="false" outlineLevel="0" collapsed="false">
      <c r="A2360" s="0" t="n">
        <v>1</v>
      </c>
      <c r="B2360" s="0" t="n">
        <v>24.8881</v>
      </c>
      <c r="D2360" s="18"/>
    </row>
    <row r="2361" customFormat="false" ht="15" hidden="false" customHeight="false" outlineLevel="0" collapsed="false">
      <c r="A2361" s="0" t="n">
        <v>1</v>
      </c>
      <c r="B2361" s="0" t="n">
        <v>29.9056</v>
      </c>
      <c r="D2361" s="18"/>
    </row>
    <row r="2362" customFormat="false" ht="15" hidden="false" customHeight="false" outlineLevel="0" collapsed="false">
      <c r="A2362" s="0" t="n">
        <v>1</v>
      </c>
      <c r="B2362" s="0" t="n">
        <v>29.9091</v>
      </c>
      <c r="D2362" s="18"/>
    </row>
    <row r="2363" customFormat="false" ht="15" hidden="false" customHeight="false" outlineLevel="0" collapsed="false">
      <c r="A2363" s="0" t="n">
        <v>1</v>
      </c>
      <c r="B2363" s="0" t="n">
        <v>129.161</v>
      </c>
      <c r="D2363" s="18"/>
    </row>
    <row r="2364" customFormat="false" ht="15" hidden="false" customHeight="false" outlineLevel="0" collapsed="false">
      <c r="A2364" s="0" t="n">
        <v>1</v>
      </c>
      <c r="B2364" s="0" t="n">
        <v>23.0664</v>
      </c>
      <c r="D2364" s="18"/>
    </row>
    <row r="2365" customFormat="false" ht="15" hidden="false" customHeight="false" outlineLevel="0" collapsed="false">
      <c r="A2365" s="0" t="n">
        <v>1</v>
      </c>
      <c r="B2365" s="0" t="n">
        <v>130.71</v>
      </c>
      <c r="D2365" s="18"/>
    </row>
    <row r="2366" customFormat="false" ht="15" hidden="false" customHeight="false" outlineLevel="0" collapsed="false">
      <c r="A2366" s="0" t="n">
        <v>1</v>
      </c>
      <c r="B2366" s="0" t="n">
        <v>130.65</v>
      </c>
      <c r="D2366" s="18"/>
    </row>
    <row r="2367" customFormat="false" ht="15" hidden="false" customHeight="false" outlineLevel="0" collapsed="false">
      <c r="A2367" s="0" t="n">
        <v>1</v>
      </c>
      <c r="B2367" s="0" t="n">
        <v>130.626</v>
      </c>
      <c r="D2367" s="18"/>
    </row>
    <row r="2368" customFormat="false" ht="15" hidden="false" customHeight="false" outlineLevel="0" collapsed="false">
      <c r="A2368" s="0" t="n">
        <v>1</v>
      </c>
      <c r="B2368" s="0" t="n">
        <v>68.1364</v>
      </c>
      <c r="D2368" s="18"/>
    </row>
    <row r="2369" customFormat="false" ht="15" hidden="false" customHeight="false" outlineLevel="0" collapsed="false">
      <c r="A2369" s="0" t="n">
        <v>1</v>
      </c>
      <c r="B2369" s="0" t="n">
        <v>23.5105</v>
      </c>
      <c r="D2369" s="18"/>
    </row>
    <row r="2370" customFormat="false" ht="15" hidden="false" customHeight="false" outlineLevel="0" collapsed="false">
      <c r="A2370" s="0" t="n">
        <v>1</v>
      </c>
      <c r="B2370" s="0" t="n">
        <v>23.5105</v>
      </c>
      <c r="D2370" s="18"/>
    </row>
    <row r="2371" customFormat="false" ht="15" hidden="false" customHeight="false" outlineLevel="0" collapsed="false">
      <c r="A2371" s="0" t="n">
        <v>1</v>
      </c>
      <c r="B2371" s="0" t="n">
        <v>23.507</v>
      </c>
      <c r="D2371" s="18"/>
    </row>
    <row r="2372" customFormat="false" ht="15" hidden="false" customHeight="false" outlineLevel="0" collapsed="false">
      <c r="A2372" s="0" t="n">
        <v>1</v>
      </c>
      <c r="B2372" s="0" t="n">
        <v>23.5035</v>
      </c>
      <c r="D2372" s="18"/>
    </row>
    <row r="2373" customFormat="false" ht="15" hidden="false" customHeight="false" outlineLevel="0" collapsed="false">
      <c r="A2373" s="0" t="n">
        <v>1</v>
      </c>
      <c r="B2373" s="0" t="n">
        <v>23.5035</v>
      </c>
      <c r="D2373" s="18"/>
    </row>
    <row r="2374" customFormat="false" ht="15" hidden="false" customHeight="false" outlineLevel="0" collapsed="false">
      <c r="A2374" s="0" t="n">
        <v>1</v>
      </c>
      <c r="B2374" s="0" t="n">
        <v>23.493</v>
      </c>
      <c r="D2374" s="18"/>
    </row>
    <row r="2375" customFormat="false" ht="15" hidden="false" customHeight="false" outlineLevel="0" collapsed="false">
      <c r="A2375" s="0" t="n">
        <v>1</v>
      </c>
      <c r="B2375" s="0" t="n">
        <v>14.9545</v>
      </c>
      <c r="D2375" s="18"/>
    </row>
    <row r="2376" customFormat="false" ht="15" hidden="false" customHeight="false" outlineLevel="0" collapsed="false">
      <c r="A2376" s="0" t="n">
        <v>1</v>
      </c>
      <c r="B2376" s="0" t="n">
        <v>14.9266</v>
      </c>
      <c r="D2376" s="18"/>
    </row>
    <row r="2377" customFormat="false" ht="15" hidden="false" customHeight="false" outlineLevel="0" collapsed="false">
      <c r="A2377" s="0" t="n">
        <v>1</v>
      </c>
      <c r="B2377" s="0" t="n">
        <v>127.14</v>
      </c>
      <c r="D2377" s="18"/>
    </row>
    <row r="2378" customFormat="false" ht="15" hidden="false" customHeight="false" outlineLevel="0" collapsed="false">
      <c r="A2378" s="0" t="n">
        <v>1</v>
      </c>
      <c r="B2378" s="0" t="n">
        <v>106.633</v>
      </c>
      <c r="D2378" s="18"/>
    </row>
    <row r="2379" customFormat="false" ht="15" hidden="false" customHeight="false" outlineLevel="0" collapsed="false">
      <c r="A2379" s="0" t="n">
        <v>1</v>
      </c>
      <c r="B2379" s="0" t="n">
        <v>140.343</v>
      </c>
      <c r="D2379" s="18"/>
    </row>
    <row r="2380" customFormat="false" ht="15" hidden="false" customHeight="false" outlineLevel="0" collapsed="false">
      <c r="A2380" s="0" t="n">
        <v>1</v>
      </c>
      <c r="B2380" s="0" t="n">
        <v>60.3042</v>
      </c>
      <c r="D2380" s="18"/>
    </row>
    <row r="2381" customFormat="false" ht="15" hidden="false" customHeight="false" outlineLevel="0" collapsed="false">
      <c r="A2381" s="0" t="n">
        <v>1</v>
      </c>
      <c r="B2381" s="0" t="n">
        <v>141.857</v>
      </c>
      <c r="D2381" s="18"/>
    </row>
    <row r="2382" customFormat="false" ht="15" hidden="false" customHeight="false" outlineLevel="0" collapsed="false">
      <c r="A2382" s="0" t="n">
        <v>1</v>
      </c>
      <c r="B2382" s="0" t="n">
        <v>141.839</v>
      </c>
      <c r="D2382" s="18"/>
    </row>
    <row r="2383" customFormat="false" ht="15" hidden="false" customHeight="false" outlineLevel="0" collapsed="false">
      <c r="A2383" s="0" t="n">
        <v>1</v>
      </c>
      <c r="B2383" s="0" t="n">
        <v>112.346</v>
      </c>
      <c r="D2383" s="18"/>
    </row>
    <row r="2384" customFormat="false" ht="15" hidden="false" customHeight="false" outlineLevel="0" collapsed="false">
      <c r="A2384" s="0" t="n">
        <v>1</v>
      </c>
      <c r="B2384" s="0" t="n">
        <v>57.8671</v>
      </c>
      <c r="D2384" s="18"/>
    </row>
    <row r="2385" customFormat="false" ht="15" hidden="false" customHeight="false" outlineLevel="0" collapsed="false">
      <c r="A2385" s="0" t="n">
        <v>1</v>
      </c>
      <c r="B2385" s="0" t="n">
        <v>42.2937</v>
      </c>
      <c r="D2385" s="18"/>
    </row>
    <row r="2386" customFormat="false" ht="15" hidden="false" customHeight="false" outlineLevel="0" collapsed="false">
      <c r="A2386" s="0" t="n">
        <v>1</v>
      </c>
      <c r="B2386" s="0" t="n">
        <v>42.2832</v>
      </c>
      <c r="D2386" s="18"/>
    </row>
    <row r="2387" customFormat="false" ht="15" hidden="false" customHeight="false" outlineLevel="0" collapsed="false">
      <c r="A2387" s="0" t="n">
        <v>1</v>
      </c>
      <c r="B2387" s="0" t="n">
        <v>68.4301</v>
      </c>
      <c r="D2387" s="18"/>
    </row>
    <row r="2388" customFormat="false" ht="15" hidden="false" customHeight="false" outlineLevel="0" collapsed="false">
      <c r="A2388" s="0" t="n">
        <v>1</v>
      </c>
      <c r="B2388" s="0" t="n">
        <v>92.7483</v>
      </c>
      <c r="D2388" s="18"/>
    </row>
    <row r="2389" customFormat="false" ht="15" hidden="false" customHeight="false" outlineLevel="0" collapsed="false">
      <c r="A2389" s="0" t="n">
        <v>1</v>
      </c>
      <c r="B2389" s="0" t="n">
        <v>91.2238</v>
      </c>
      <c r="D2389" s="18"/>
    </row>
    <row r="2390" customFormat="false" ht="15" hidden="false" customHeight="false" outlineLevel="0" collapsed="false">
      <c r="A2390" s="0" t="n">
        <v>1</v>
      </c>
      <c r="B2390" s="0" t="n">
        <v>63.6993</v>
      </c>
      <c r="D2390" s="18"/>
    </row>
    <row r="2391" customFormat="false" ht="15" hidden="false" customHeight="false" outlineLevel="0" collapsed="false">
      <c r="A2391" s="0" t="n">
        <v>1</v>
      </c>
      <c r="B2391" s="0" t="n">
        <v>130.003</v>
      </c>
      <c r="D2391" s="18"/>
    </row>
    <row r="2392" customFormat="false" ht="15" hidden="false" customHeight="false" outlineLevel="0" collapsed="false">
      <c r="A2392" s="0" t="n">
        <v>1</v>
      </c>
      <c r="B2392" s="0" t="n">
        <v>104.545</v>
      </c>
      <c r="D2392" s="18"/>
    </row>
    <row r="2393" customFormat="false" ht="15" hidden="false" customHeight="false" outlineLevel="0" collapsed="false">
      <c r="A2393" s="0" t="n">
        <v>1</v>
      </c>
      <c r="B2393" s="0" t="n">
        <v>17.3077</v>
      </c>
      <c r="D2393" s="18"/>
    </row>
    <row r="2394" customFormat="false" ht="15" hidden="false" customHeight="false" outlineLevel="0" collapsed="false">
      <c r="A2394" s="0" t="n">
        <v>1</v>
      </c>
      <c r="B2394" s="0" t="n">
        <v>12.6399</v>
      </c>
      <c r="D2394" s="18"/>
    </row>
    <row r="2395" customFormat="false" ht="15" hidden="false" customHeight="false" outlineLevel="0" collapsed="false">
      <c r="A2395" s="0" t="n">
        <v>1</v>
      </c>
      <c r="B2395" s="0" t="n">
        <v>132.094</v>
      </c>
      <c r="D2395" s="18"/>
    </row>
    <row r="2396" customFormat="false" ht="15" hidden="false" customHeight="false" outlineLevel="0" collapsed="false">
      <c r="A2396" s="0" t="n">
        <v>1</v>
      </c>
      <c r="B2396" s="0" t="n">
        <v>132.087</v>
      </c>
      <c r="D2396" s="18"/>
    </row>
    <row r="2397" customFormat="false" ht="15" hidden="false" customHeight="false" outlineLevel="0" collapsed="false">
      <c r="A2397" s="0" t="n">
        <v>1</v>
      </c>
      <c r="B2397" s="0" t="n">
        <v>151.129</v>
      </c>
      <c r="D2397" s="18"/>
    </row>
    <row r="2398" customFormat="false" ht="15" hidden="false" customHeight="false" outlineLevel="0" collapsed="false">
      <c r="A2398" s="0" t="n">
        <v>1</v>
      </c>
      <c r="B2398" s="0" t="n">
        <v>151.227</v>
      </c>
      <c r="D2398" s="18"/>
    </row>
    <row r="2399" customFormat="false" ht="15" hidden="false" customHeight="false" outlineLevel="0" collapsed="false">
      <c r="A2399" s="0" t="n">
        <v>1</v>
      </c>
      <c r="B2399" s="0" t="n">
        <v>37.2692</v>
      </c>
      <c r="D2399" s="18"/>
    </row>
    <row r="2400" customFormat="false" ht="15" hidden="false" customHeight="false" outlineLevel="0" collapsed="false">
      <c r="A2400" s="0" t="n">
        <v>1</v>
      </c>
      <c r="B2400" s="0" t="n">
        <v>81.8601</v>
      </c>
      <c r="D2400" s="18"/>
    </row>
    <row r="2401" customFormat="false" ht="15" hidden="false" customHeight="false" outlineLevel="0" collapsed="false">
      <c r="A2401" s="0" t="n">
        <v>1</v>
      </c>
      <c r="B2401" s="0" t="n">
        <v>34.0874</v>
      </c>
      <c r="D2401" s="18"/>
    </row>
    <row r="2402" customFormat="false" ht="15" hidden="false" customHeight="false" outlineLevel="0" collapsed="false">
      <c r="A2402" s="0" t="n">
        <v>1</v>
      </c>
      <c r="B2402" s="0" t="n">
        <v>121.71</v>
      </c>
      <c r="D2402" s="18"/>
    </row>
    <row r="2403" customFormat="false" ht="15" hidden="false" customHeight="false" outlineLevel="0" collapsed="false">
      <c r="A2403" s="0" t="n">
        <v>1</v>
      </c>
      <c r="B2403" s="0" t="n">
        <v>121.706</v>
      </c>
      <c r="D2403" s="18"/>
    </row>
    <row r="2404" customFormat="false" ht="15" hidden="false" customHeight="false" outlineLevel="0" collapsed="false">
      <c r="A2404" s="0" t="n">
        <v>1</v>
      </c>
      <c r="B2404" s="0" t="n">
        <v>61.2098</v>
      </c>
      <c r="D2404" s="18"/>
    </row>
    <row r="2405" customFormat="false" ht="15" hidden="false" customHeight="false" outlineLevel="0" collapsed="false">
      <c r="A2405" s="0" t="n">
        <v>1</v>
      </c>
      <c r="B2405" s="0" t="n">
        <v>102.717</v>
      </c>
      <c r="D2405" s="18"/>
    </row>
    <row r="2406" customFormat="false" ht="15" hidden="false" customHeight="false" outlineLevel="0" collapsed="false">
      <c r="A2406" s="0" t="n">
        <v>1</v>
      </c>
      <c r="B2406" s="0" t="n">
        <v>56.7832</v>
      </c>
      <c r="D2406" s="18"/>
    </row>
    <row r="2407" customFormat="false" ht="15" hidden="false" customHeight="false" outlineLevel="0" collapsed="false">
      <c r="A2407" s="0" t="n">
        <v>1</v>
      </c>
      <c r="B2407" s="0" t="n">
        <v>24.1818</v>
      </c>
      <c r="D2407" s="18"/>
    </row>
    <row r="2408" customFormat="false" ht="15" hidden="false" customHeight="false" outlineLevel="0" collapsed="false">
      <c r="A2408" s="0" t="n">
        <v>1</v>
      </c>
      <c r="B2408" s="0" t="n">
        <v>110.262</v>
      </c>
      <c r="D2408" s="18"/>
    </row>
    <row r="2409" customFormat="false" ht="15" hidden="false" customHeight="false" outlineLevel="0" collapsed="false">
      <c r="A2409" s="0" t="n">
        <v>1</v>
      </c>
      <c r="B2409" s="0" t="n">
        <v>110.024</v>
      </c>
      <c r="D2409" s="18"/>
    </row>
    <row r="2410" customFormat="false" ht="15" hidden="false" customHeight="false" outlineLevel="0" collapsed="false">
      <c r="A2410" s="0" t="n">
        <v>1</v>
      </c>
      <c r="B2410" s="0" t="n">
        <v>129.832</v>
      </c>
      <c r="D2410" s="18"/>
    </row>
    <row r="2411" customFormat="false" ht="15" hidden="false" customHeight="false" outlineLevel="0" collapsed="false">
      <c r="A2411" s="0" t="n">
        <v>1</v>
      </c>
      <c r="B2411" s="0" t="n">
        <v>59.9825</v>
      </c>
      <c r="D2411" s="18"/>
    </row>
    <row r="2412" customFormat="false" ht="15" hidden="false" customHeight="false" outlineLevel="0" collapsed="false">
      <c r="A2412" s="0" t="n">
        <v>1</v>
      </c>
      <c r="B2412" s="0" t="n">
        <v>59.965</v>
      </c>
      <c r="D2412" s="18"/>
    </row>
    <row r="2413" customFormat="false" ht="15" hidden="false" customHeight="false" outlineLevel="0" collapsed="false">
      <c r="A2413" s="0" t="n">
        <v>1</v>
      </c>
      <c r="B2413" s="0" t="n">
        <v>133.234</v>
      </c>
      <c r="D2413" s="18"/>
    </row>
    <row r="2414" customFormat="false" ht="15" hidden="false" customHeight="false" outlineLevel="0" collapsed="false">
      <c r="A2414" s="0" t="n">
        <v>1</v>
      </c>
      <c r="B2414" s="0" t="n">
        <v>133.234</v>
      </c>
      <c r="D2414" s="18"/>
    </row>
    <row r="2415" customFormat="false" ht="15" hidden="false" customHeight="false" outlineLevel="0" collapsed="false">
      <c r="A2415" s="0" t="n">
        <v>1</v>
      </c>
      <c r="B2415" s="0" t="n">
        <v>130.217</v>
      </c>
      <c r="D2415" s="18"/>
    </row>
    <row r="2416" customFormat="false" ht="15" hidden="false" customHeight="false" outlineLevel="0" collapsed="false">
      <c r="A2416" s="0" t="n">
        <v>1</v>
      </c>
      <c r="B2416" s="0" t="n">
        <v>130.217</v>
      </c>
      <c r="D2416" s="18"/>
    </row>
    <row r="2417" customFormat="false" ht="15" hidden="false" customHeight="false" outlineLevel="0" collapsed="false">
      <c r="A2417" s="0" t="n">
        <v>1</v>
      </c>
      <c r="B2417" s="0" t="n">
        <v>130.217</v>
      </c>
      <c r="D2417" s="18"/>
    </row>
    <row r="2418" customFormat="false" ht="15" hidden="false" customHeight="false" outlineLevel="0" collapsed="false">
      <c r="A2418" s="0" t="n">
        <v>1</v>
      </c>
      <c r="B2418" s="0" t="n">
        <v>130.213</v>
      </c>
      <c r="D2418" s="18"/>
    </row>
    <row r="2419" customFormat="false" ht="15" hidden="false" customHeight="false" outlineLevel="0" collapsed="false">
      <c r="A2419" s="0" t="n">
        <v>1</v>
      </c>
      <c r="B2419" s="0" t="n">
        <v>98.9336</v>
      </c>
      <c r="D2419" s="18"/>
    </row>
    <row r="2420" customFormat="false" ht="15" hidden="false" customHeight="false" outlineLevel="0" collapsed="false">
      <c r="A2420" s="0" t="n">
        <v>1</v>
      </c>
      <c r="B2420" s="0" t="n">
        <v>128.556</v>
      </c>
      <c r="D2420" s="18"/>
    </row>
    <row r="2421" customFormat="false" ht="15" hidden="false" customHeight="false" outlineLevel="0" collapsed="false">
      <c r="A2421" s="0" t="n">
        <v>1</v>
      </c>
      <c r="B2421" s="0" t="n">
        <v>128.556</v>
      </c>
      <c r="D2421" s="18"/>
    </row>
    <row r="2422" customFormat="false" ht="15" hidden="false" customHeight="false" outlineLevel="0" collapsed="false">
      <c r="A2422" s="0" t="n">
        <v>1</v>
      </c>
      <c r="B2422" s="0" t="n">
        <v>38.028</v>
      </c>
      <c r="D2422" s="18"/>
    </row>
    <row r="2423" customFormat="false" ht="15" hidden="false" customHeight="false" outlineLevel="0" collapsed="false">
      <c r="A2423" s="0" t="n">
        <v>1</v>
      </c>
      <c r="B2423" s="0" t="n">
        <v>160.073</v>
      </c>
      <c r="D2423" s="18"/>
    </row>
    <row r="2424" customFormat="false" ht="15" hidden="false" customHeight="false" outlineLevel="0" collapsed="false">
      <c r="A2424" s="0" t="n">
        <v>1</v>
      </c>
      <c r="B2424" s="0" t="n">
        <v>41.0979</v>
      </c>
      <c r="D2424" s="18"/>
    </row>
    <row r="2425" customFormat="false" ht="15" hidden="false" customHeight="false" outlineLevel="0" collapsed="false">
      <c r="A2425" s="0" t="n">
        <v>1</v>
      </c>
      <c r="B2425" s="0" t="n">
        <v>57.3916</v>
      </c>
      <c r="D2425" s="18"/>
    </row>
    <row r="2426" customFormat="false" ht="15" hidden="false" customHeight="false" outlineLevel="0" collapsed="false">
      <c r="A2426" s="0" t="n">
        <v>1</v>
      </c>
      <c r="B2426" s="0" t="n">
        <v>143.552</v>
      </c>
      <c r="D2426" s="18"/>
    </row>
    <row r="2427" customFormat="false" ht="15" hidden="false" customHeight="false" outlineLevel="0" collapsed="false">
      <c r="A2427" s="0" t="n">
        <v>1</v>
      </c>
      <c r="B2427" s="0" t="n">
        <v>111.059</v>
      </c>
      <c r="D2427" s="18"/>
    </row>
    <row r="2428" customFormat="false" ht="15" hidden="false" customHeight="false" outlineLevel="0" collapsed="false">
      <c r="A2428" s="0" t="n">
        <v>1</v>
      </c>
      <c r="B2428" s="0" t="n">
        <v>111.059</v>
      </c>
      <c r="D2428" s="18"/>
    </row>
    <row r="2429" customFormat="false" ht="15" hidden="false" customHeight="false" outlineLevel="0" collapsed="false">
      <c r="A2429" s="0" t="n">
        <v>1</v>
      </c>
      <c r="B2429" s="0" t="n">
        <v>111.059</v>
      </c>
      <c r="D2429" s="18"/>
    </row>
    <row r="2430" customFormat="false" ht="15" hidden="false" customHeight="false" outlineLevel="0" collapsed="false">
      <c r="A2430" s="0" t="n">
        <v>1</v>
      </c>
      <c r="B2430" s="0" t="n">
        <v>139.399</v>
      </c>
      <c r="D2430" s="18"/>
    </row>
    <row r="2431" customFormat="false" ht="15" hidden="false" customHeight="false" outlineLevel="0" collapsed="false">
      <c r="A2431" s="0" t="n">
        <v>1</v>
      </c>
      <c r="B2431" s="0" t="n">
        <v>141.126</v>
      </c>
      <c r="D2431" s="18"/>
    </row>
    <row r="2432" customFormat="false" ht="15" hidden="false" customHeight="false" outlineLevel="0" collapsed="false">
      <c r="A2432" s="0" t="n">
        <v>1</v>
      </c>
      <c r="B2432" s="0" t="n">
        <v>84.7063</v>
      </c>
      <c r="D2432" s="18"/>
    </row>
    <row r="2433" customFormat="false" ht="15" hidden="false" customHeight="false" outlineLevel="0" collapsed="false">
      <c r="A2433" s="0" t="n">
        <v>1</v>
      </c>
      <c r="B2433" s="0" t="n">
        <v>83.7937</v>
      </c>
      <c r="D2433" s="18"/>
    </row>
    <row r="2434" customFormat="false" ht="15" hidden="false" customHeight="false" outlineLevel="0" collapsed="false">
      <c r="A2434" s="0" t="n">
        <v>1</v>
      </c>
      <c r="B2434" s="0" t="n">
        <v>84.6853</v>
      </c>
      <c r="D2434" s="18"/>
    </row>
    <row r="2435" customFormat="false" ht="15" hidden="false" customHeight="false" outlineLevel="0" collapsed="false">
      <c r="A2435" s="0" t="n">
        <v>1</v>
      </c>
      <c r="B2435" s="0" t="n">
        <v>11.965</v>
      </c>
      <c r="D2435" s="18"/>
    </row>
    <row r="2436" customFormat="false" ht="15" hidden="false" customHeight="false" outlineLevel="0" collapsed="false">
      <c r="A2436" s="0" t="n">
        <v>1</v>
      </c>
      <c r="B2436" s="0" t="n">
        <v>109.108</v>
      </c>
      <c r="D2436" s="18"/>
    </row>
    <row r="2437" customFormat="false" ht="15" hidden="false" customHeight="false" outlineLevel="0" collapsed="false">
      <c r="A2437" s="0" t="n">
        <v>1</v>
      </c>
      <c r="B2437" s="0" t="n">
        <v>109.112</v>
      </c>
      <c r="D2437" s="18"/>
    </row>
    <row r="2438" customFormat="false" ht="15" hidden="false" customHeight="false" outlineLevel="0" collapsed="false">
      <c r="A2438" s="0" t="n">
        <v>1</v>
      </c>
      <c r="B2438" s="0" t="n">
        <v>109.105</v>
      </c>
      <c r="D2438" s="18"/>
    </row>
    <row r="2439" customFormat="false" ht="15" hidden="false" customHeight="false" outlineLevel="0" collapsed="false">
      <c r="A2439" s="0" t="n">
        <v>1</v>
      </c>
      <c r="B2439" s="0" t="n">
        <v>109.063</v>
      </c>
      <c r="D2439" s="18"/>
    </row>
    <row r="2440" customFormat="false" ht="15" hidden="false" customHeight="false" outlineLevel="0" collapsed="false">
      <c r="A2440" s="0" t="n">
        <v>1</v>
      </c>
      <c r="B2440" s="0" t="n">
        <v>133.063</v>
      </c>
      <c r="D2440" s="18"/>
    </row>
    <row r="2441" customFormat="false" ht="15" hidden="false" customHeight="false" outlineLevel="0" collapsed="false">
      <c r="A2441" s="0" t="n">
        <v>1</v>
      </c>
      <c r="B2441" s="0" t="n">
        <v>107.14</v>
      </c>
      <c r="D2441" s="18"/>
    </row>
    <row r="2442" customFormat="false" ht="15" hidden="false" customHeight="false" outlineLevel="0" collapsed="false">
      <c r="A2442" s="0" t="n">
        <v>1</v>
      </c>
      <c r="B2442" s="0" t="n">
        <v>107.045</v>
      </c>
      <c r="D2442" s="18"/>
    </row>
    <row r="2443" customFormat="false" ht="15" hidden="false" customHeight="false" outlineLevel="0" collapsed="false">
      <c r="A2443" s="0" t="n">
        <v>1</v>
      </c>
      <c r="B2443" s="0" t="n">
        <v>110.42</v>
      </c>
      <c r="D2443" s="18"/>
    </row>
    <row r="2444" customFormat="false" ht="15" hidden="false" customHeight="false" outlineLevel="0" collapsed="false">
      <c r="A2444" s="0" t="n">
        <v>1</v>
      </c>
      <c r="B2444" s="0" t="n">
        <v>110.626</v>
      </c>
      <c r="D2444" s="18"/>
    </row>
    <row r="2445" customFormat="false" ht="15" hidden="false" customHeight="false" outlineLevel="0" collapsed="false">
      <c r="A2445" s="0" t="n">
        <v>1</v>
      </c>
      <c r="B2445" s="0" t="n">
        <v>110.853</v>
      </c>
      <c r="D2445" s="18"/>
    </row>
    <row r="2446" customFormat="false" ht="15" hidden="false" customHeight="false" outlineLevel="0" collapsed="false">
      <c r="A2446" s="0" t="n">
        <v>1</v>
      </c>
      <c r="B2446" s="0" t="n">
        <v>83.4021</v>
      </c>
      <c r="D2446" s="18"/>
    </row>
    <row r="2447" customFormat="false" ht="15" hidden="false" customHeight="false" outlineLevel="0" collapsed="false">
      <c r="A2447" s="0" t="n">
        <v>1</v>
      </c>
      <c r="B2447" s="0" t="n">
        <v>14.2168</v>
      </c>
      <c r="D2447" s="18"/>
    </row>
    <row r="2448" customFormat="false" ht="15" hidden="false" customHeight="false" outlineLevel="0" collapsed="false">
      <c r="A2448" s="0" t="n">
        <v>1</v>
      </c>
      <c r="B2448" s="0" t="n">
        <v>14.2168</v>
      </c>
      <c r="D2448" s="18"/>
    </row>
    <row r="2449" customFormat="false" ht="15" hidden="false" customHeight="false" outlineLevel="0" collapsed="false">
      <c r="A2449" s="0" t="n">
        <v>1</v>
      </c>
      <c r="B2449" s="0" t="n">
        <v>14.2168</v>
      </c>
      <c r="D2449" s="18"/>
    </row>
    <row r="2450" customFormat="false" ht="15" hidden="false" customHeight="false" outlineLevel="0" collapsed="false">
      <c r="A2450" s="0" t="n">
        <v>1</v>
      </c>
      <c r="B2450" s="0" t="n">
        <v>14.2168</v>
      </c>
      <c r="D2450" s="18"/>
    </row>
    <row r="2451" customFormat="false" ht="15" hidden="false" customHeight="false" outlineLevel="0" collapsed="false">
      <c r="A2451" s="0" t="n">
        <v>1</v>
      </c>
      <c r="B2451" s="0" t="n">
        <v>24.2587</v>
      </c>
      <c r="D2451" s="18"/>
    </row>
    <row r="2452" customFormat="false" ht="15" hidden="false" customHeight="false" outlineLevel="0" collapsed="false">
      <c r="A2452" s="0" t="n">
        <v>1</v>
      </c>
      <c r="B2452" s="0" t="n">
        <v>79.542</v>
      </c>
      <c r="D2452" s="18"/>
    </row>
    <row r="2453" customFormat="false" ht="15" hidden="false" customHeight="false" outlineLevel="0" collapsed="false">
      <c r="A2453" s="0" t="n">
        <v>1</v>
      </c>
      <c r="B2453" s="0" t="n">
        <v>79.542</v>
      </c>
      <c r="D2453" s="18"/>
    </row>
    <row r="2454" customFormat="false" ht="15" hidden="false" customHeight="false" outlineLevel="0" collapsed="false">
      <c r="A2454" s="0" t="n">
        <v>1</v>
      </c>
      <c r="B2454" s="0" t="n">
        <v>79.542</v>
      </c>
      <c r="D2454" s="18"/>
    </row>
    <row r="2455" customFormat="false" ht="15" hidden="false" customHeight="false" outlineLevel="0" collapsed="false">
      <c r="A2455" s="0" t="n">
        <v>1</v>
      </c>
      <c r="B2455" s="0" t="n">
        <v>79.514</v>
      </c>
      <c r="D2455" s="18"/>
    </row>
    <row r="2456" customFormat="false" ht="15" hidden="false" customHeight="false" outlineLevel="0" collapsed="false">
      <c r="A2456" s="0" t="n">
        <v>1</v>
      </c>
      <c r="B2456" s="0" t="n">
        <v>79.521</v>
      </c>
      <c r="D2456" s="18"/>
    </row>
    <row r="2457" customFormat="false" ht="15" hidden="false" customHeight="false" outlineLevel="0" collapsed="false">
      <c r="A2457" s="0" t="n">
        <v>1</v>
      </c>
      <c r="B2457" s="0" t="n">
        <v>142.413</v>
      </c>
      <c r="D2457" s="18"/>
    </row>
    <row r="2458" customFormat="false" ht="15" hidden="false" customHeight="false" outlineLevel="0" collapsed="false">
      <c r="A2458" s="0" t="n">
        <v>1</v>
      </c>
      <c r="B2458" s="0" t="n">
        <v>80.5874</v>
      </c>
      <c r="D2458" s="18"/>
    </row>
    <row r="2459" customFormat="false" ht="15" hidden="false" customHeight="false" outlineLevel="0" collapsed="false">
      <c r="A2459" s="0" t="n">
        <v>1</v>
      </c>
      <c r="B2459" s="0" t="n">
        <v>80.5839</v>
      </c>
      <c r="D2459" s="18"/>
    </row>
    <row r="2460" customFormat="false" ht="15" hidden="false" customHeight="false" outlineLevel="0" collapsed="false">
      <c r="A2460" s="0" t="n">
        <v>1</v>
      </c>
      <c r="B2460" s="0" t="n">
        <v>93.8497</v>
      </c>
      <c r="D2460" s="18"/>
    </row>
    <row r="2461" customFormat="false" ht="15" hidden="false" customHeight="false" outlineLevel="0" collapsed="false">
      <c r="A2461" s="0" t="n">
        <v>1</v>
      </c>
      <c r="B2461" s="0" t="n">
        <v>90.4266</v>
      </c>
      <c r="D2461" s="18"/>
    </row>
    <row r="2462" customFormat="false" ht="15" hidden="false" customHeight="false" outlineLevel="0" collapsed="false">
      <c r="A2462" s="0" t="n">
        <v>1</v>
      </c>
      <c r="B2462" s="0" t="n">
        <v>51.2797</v>
      </c>
      <c r="D2462" s="18"/>
    </row>
    <row r="2463" customFormat="false" ht="15" hidden="false" customHeight="false" outlineLevel="0" collapsed="false">
      <c r="A2463" s="0" t="n">
        <v>1</v>
      </c>
      <c r="B2463" s="0" t="n">
        <v>45.3811</v>
      </c>
      <c r="D2463" s="18"/>
    </row>
    <row r="2464" customFormat="false" ht="15" hidden="false" customHeight="false" outlineLevel="0" collapsed="false">
      <c r="A2464" s="0" t="n">
        <v>1</v>
      </c>
      <c r="B2464" s="0" t="n">
        <v>45.3287</v>
      </c>
      <c r="D2464" s="18"/>
    </row>
    <row r="2465" customFormat="false" ht="15" hidden="false" customHeight="false" outlineLevel="0" collapsed="false">
      <c r="A2465" s="0" t="n">
        <v>1</v>
      </c>
      <c r="B2465" s="0" t="n">
        <v>119.682</v>
      </c>
      <c r="D2465" s="18"/>
    </row>
    <row r="2466" customFormat="false" ht="15" hidden="false" customHeight="false" outlineLevel="0" collapsed="false">
      <c r="A2466" s="0" t="n">
        <v>1</v>
      </c>
      <c r="B2466" s="0" t="n">
        <v>523.003</v>
      </c>
      <c r="D2466" s="18"/>
    </row>
    <row r="2467" customFormat="false" ht="15" hidden="false" customHeight="false" outlineLevel="0" collapsed="false">
      <c r="A2467" s="0" t="n">
        <v>1</v>
      </c>
      <c r="B2467" s="0" t="n">
        <v>522.997</v>
      </c>
      <c r="D2467" s="18"/>
    </row>
    <row r="2468" customFormat="false" ht="15" hidden="false" customHeight="false" outlineLevel="0" collapsed="false">
      <c r="A2468" s="0" t="n">
        <v>1</v>
      </c>
      <c r="B2468" s="0" t="n">
        <v>523.007</v>
      </c>
      <c r="D2468" s="18"/>
    </row>
    <row r="2469" customFormat="false" ht="15" hidden="false" customHeight="false" outlineLevel="0" collapsed="false">
      <c r="A2469" s="0" t="n">
        <v>1</v>
      </c>
      <c r="B2469" s="0" t="n">
        <v>523.003</v>
      </c>
      <c r="D2469" s="18"/>
    </row>
    <row r="2470" customFormat="false" ht="15" hidden="false" customHeight="false" outlineLevel="0" collapsed="false">
      <c r="A2470" s="0" t="n">
        <v>1</v>
      </c>
      <c r="B2470" s="0" t="n">
        <v>520.014</v>
      </c>
      <c r="D2470" s="18"/>
    </row>
    <row r="2471" customFormat="false" ht="15" hidden="false" customHeight="false" outlineLevel="0" collapsed="false">
      <c r="A2471" s="0" t="n">
        <v>1</v>
      </c>
      <c r="B2471" s="0" t="n">
        <v>520.112</v>
      </c>
      <c r="D2471" s="18"/>
    </row>
    <row r="2472" customFormat="false" ht="15" hidden="false" customHeight="false" outlineLevel="0" collapsed="false">
      <c r="A2472" s="0" t="n">
        <v>1</v>
      </c>
      <c r="B2472" s="0" t="n">
        <v>522.049</v>
      </c>
      <c r="D2472" s="18"/>
    </row>
    <row r="2473" customFormat="false" ht="15" hidden="false" customHeight="false" outlineLevel="0" collapsed="false">
      <c r="A2473" s="0" t="n">
        <v>1</v>
      </c>
      <c r="B2473" s="0" t="n">
        <v>117.08</v>
      </c>
      <c r="D2473" s="18"/>
    </row>
    <row r="2474" customFormat="false" ht="15" hidden="false" customHeight="false" outlineLevel="0" collapsed="false">
      <c r="A2474" s="0" t="n">
        <v>1</v>
      </c>
      <c r="B2474" s="0" t="n">
        <v>128.738</v>
      </c>
      <c r="D2474" s="18"/>
    </row>
    <row r="2475" customFormat="false" ht="15" hidden="false" customHeight="false" outlineLevel="0" collapsed="false">
      <c r="A2475" s="0" t="n">
        <v>1</v>
      </c>
      <c r="B2475" s="0" t="n">
        <v>102.668</v>
      </c>
      <c r="D2475" s="18"/>
    </row>
    <row r="2476" customFormat="false" ht="15" hidden="false" customHeight="false" outlineLevel="0" collapsed="false">
      <c r="A2476" s="0" t="n">
        <v>1</v>
      </c>
      <c r="B2476" s="0" t="n">
        <v>102.629</v>
      </c>
      <c r="D2476" s="18"/>
    </row>
    <row r="2477" customFormat="false" ht="15" hidden="false" customHeight="false" outlineLevel="0" collapsed="false">
      <c r="A2477" s="0" t="n">
        <v>1</v>
      </c>
      <c r="B2477" s="0" t="n">
        <v>102.577</v>
      </c>
      <c r="D2477" s="18"/>
    </row>
    <row r="2478" customFormat="false" ht="15" hidden="false" customHeight="false" outlineLevel="0" collapsed="false">
      <c r="A2478" s="0" t="n">
        <v>1</v>
      </c>
      <c r="B2478" s="0" t="n">
        <v>132.958</v>
      </c>
      <c r="D2478" s="18"/>
    </row>
    <row r="2479" customFormat="false" ht="15" hidden="false" customHeight="false" outlineLevel="0" collapsed="false">
      <c r="A2479" s="0" t="n">
        <v>1</v>
      </c>
      <c r="B2479" s="0" t="n">
        <v>25.1608</v>
      </c>
      <c r="D2479" s="18"/>
    </row>
    <row r="2480" customFormat="false" ht="15" hidden="false" customHeight="false" outlineLevel="0" collapsed="false">
      <c r="A2480" s="0" t="n">
        <v>1</v>
      </c>
      <c r="B2480" s="0" t="n">
        <v>168.133</v>
      </c>
      <c r="D2480" s="18"/>
    </row>
    <row r="2481" customFormat="false" ht="15" hidden="false" customHeight="false" outlineLevel="0" collapsed="false">
      <c r="A2481" s="0" t="n">
        <v>1</v>
      </c>
      <c r="B2481" s="0" t="n">
        <v>39.5629</v>
      </c>
      <c r="D2481" s="18"/>
    </row>
    <row r="2482" customFormat="false" ht="15" hidden="false" customHeight="false" outlineLevel="0" collapsed="false">
      <c r="A2482" s="0" t="n">
        <v>1</v>
      </c>
      <c r="B2482" s="0" t="n">
        <v>39.5629</v>
      </c>
      <c r="D2482" s="18"/>
    </row>
    <row r="2483" customFormat="false" ht="15" hidden="false" customHeight="false" outlineLevel="0" collapsed="false">
      <c r="A2483" s="0" t="n">
        <v>1</v>
      </c>
      <c r="B2483" s="0" t="n">
        <v>39.9615</v>
      </c>
      <c r="D2483" s="18"/>
    </row>
    <row r="2484" customFormat="false" ht="15" hidden="false" customHeight="false" outlineLevel="0" collapsed="false">
      <c r="A2484" s="0" t="n">
        <v>1</v>
      </c>
      <c r="B2484" s="0" t="n">
        <v>39.9545</v>
      </c>
      <c r="D2484" s="18"/>
    </row>
    <row r="2485" customFormat="false" ht="15" hidden="false" customHeight="false" outlineLevel="0" collapsed="false">
      <c r="A2485" s="0" t="n">
        <v>1</v>
      </c>
      <c r="B2485" s="0" t="n">
        <v>39.9615</v>
      </c>
      <c r="D2485" s="18"/>
    </row>
    <row r="2486" customFormat="false" ht="15" hidden="false" customHeight="false" outlineLevel="0" collapsed="false">
      <c r="A2486" s="0" t="n">
        <v>1</v>
      </c>
      <c r="B2486" s="0" t="n">
        <v>123.427</v>
      </c>
      <c r="D2486" s="18"/>
    </row>
    <row r="2487" customFormat="false" ht="15" hidden="false" customHeight="false" outlineLevel="0" collapsed="false">
      <c r="A2487" s="0" t="n">
        <v>1</v>
      </c>
      <c r="B2487" s="0" t="n">
        <v>135.5</v>
      </c>
      <c r="D2487" s="18"/>
    </row>
    <row r="2488" customFormat="false" ht="15" hidden="false" customHeight="false" outlineLevel="0" collapsed="false">
      <c r="A2488" s="0" t="n">
        <v>1</v>
      </c>
      <c r="B2488" s="0" t="n">
        <v>135.444</v>
      </c>
      <c r="D2488" s="18"/>
    </row>
    <row r="2489" customFormat="false" ht="15" hidden="false" customHeight="false" outlineLevel="0" collapsed="false">
      <c r="A2489" s="0" t="n">
        <v>1</v>
      </c>
      <c r="B2489" s="0" t="n">
        <v>140.965</v>
      </c>
      <c r="D2489" s="18"/>
    </row>
    <row r="2490" customFormat="false" ht="15" hidden="false" customHeight="false" outlineLevel="0" collapsed="false">
      <c r="A2490" s="0" t="n">
        <v>1</v>
      </c>
      <c r="B2490" s="0" t="n">
        <v>140.972</v>
      </c>
      <c r="D2490" s="18"/>
    </row>
    <row r="2491" customFormat="false" ht="15" hidden="false" customHeight="false" outlineLevel="0" collapsed="false">
      <c r="A2491" s="0" t="n">
        <v>1</v>
      </c>
      <c r="B2491" s="0" t="n">
        <v>140.682</v>
      </c>
      <c r="D2491" s="18"/>
    </row>
    <row r="2492" customFormat="false" ht="15" hidden="false" customHeight="false" outlineLevel="0" collapsed="false">
      <c r="A2492" s="0" t="n">
        <v>1</v>
      </c>
      <c r="B2492" s="0" t="n">
        <v>12.4545</v>
      </c>
      <c r="D2492" s="18"/>
    </row>
    <row r="2493" customFormat="false" ht="15" hidden="false" customHeight="false" outlineLevel="0" collapsed="false">
      <c r="A2493" s="0" t="n">
        <v>1</v>
      </c>
      <c r="B2493" s="0" t="n">
        <v>12.4371</v>
      </c>
      <c r="D2493" s="18"/>
    </row>
    <row r="2494" customFormat="false" ht="15" hidden="false" customHeight="false" outlineLevel="0" collapsed="false">
      <c r="A2494" s="0" t="n">
        <v>1</v>
      </c>
      <c r="B2494" s="0" t="n">
        <v>148.262</v>
      </c>
      <c r="D2494" s="18"/>
    </row>
    <row r="2495" customFormat="false" ht="15" hidden="false" customHeight="false" outlineLevel="0" collapsed="false">
      <c r="A2495" s="0" t="n">
        <v>1</v>
      </c>
      <c r="B2495" s="0" t="n">
        <v>44.2657</v>
      </c>
      <c r="D2495" s="18"/>
    </row>
    <row r="2496" customFormat="false" ht="15" hidden="false" customHeight="false" outlineLevel="0" collapsed="false">
      <c r="A2496" s="0" t="n">
        <v>1</v>
      </c>
      <c r="B2496" s="0" t="n">
        <v>44.1748</v>
      </c>
      <c r="D2496" s="18"/>
    </row>
    <row r="2497" customFormat="false" ht="15" hidden="false" customHeight="false" outlineLevel="0" collapsed="false">
      <c r="A2497" s="0" t="n">
        <v>1</v>
      </c>
      <c r="B2497" s="0" t="n">
        <v>50.5</v>
      </c>
      <c r="D2497" s="18"/>
    </row>
    <row r="2498" customFormat="false" ht="15" hidden="false" customHeight="false" outlineLevel="0" collapsed="false">
      <c r="A2498" s="0" t="n">
        <v>1</v>
      </c>
      <c r="B2498" s="0" t="n">
        <v>140.451</v>
      </c>
      <c r="D2498" s="18"/>
    </row>
    <row r="2499" customFormat="false" ht="15" hidden="false" customHeight="false" outlineLevel="0" collapsed="false">
      <c r="A2499" s="0" t="n">
        <v>1</v>
      </c>
      <c r="B2499" s="0" t="n">
        <v>120.024</v>
      </c>
      <c r="D2499" s="18"/>
    </row>
    <row r="2500" customFormat="false" ht="15" hidden="false" customHeight="false" outlineLevel="0" collapsed="false">
      <c r="A2500" s="0" t="n">
        <v>1</v>
      </c>
      <c r="B2500" s="0" t="n">
        <v>139.832</v>
      </c>
      <c r="D2500" s="18"/>
    </row>
    <row r="2501" customFormat="false" ht="15" hidden="false" customHeight="false" outlineLevel="0" collapsed="false">
      <c r="A2501" s="0" t="n">
        <v>1</v>
      </c>
      <c r="B2501" s="0" t="n">
        <v>13.7133</v>
      </c>
      <c r="D2501" s="18"/>
    </row>
    <row r="2502" customFormat="false" ht="15" hidden="false" customHeight="false" outlineLevel="0" collapsed="false">
      <c r="A2502" s="0" t="n">
        <v>1</v>
      </c>
      <c r="B2502" s="0" t="n">
        <v>12.5769</v>
      </c>
      <c r="D2502" s="18"/>
    </row>
    <row r="2503" customFormat="false" ht="15" hidden="false" customHeight="false" outlineLevel="0" collapsed="false">
      <c r="A2503" s="0" t="n">
        <v>1</v>
      </c>
      <c r="B2503" s="0" t="n">
        <v>12.5769</v>
      </c>
      <c r="D2503" s="18"/>
    </row>
    <row r="2504" customFormat="false" ht="15" hidden="false" customHeight="false" outlineLevel="0" collapsed="false">
      <c r="A2504" s="0" t="n">
        <v>1</v>
      </c>
      <c r="B2504" s="0" t="n">
        <v>31.3497</v>
      </c>
      <c r="D2504" s="18"/>
    </row>
    <row r="2505" customFormat="false" ht="15" hidden="false" customHeight="false" outlineLevel="0" collapsed="false">
      <c r="A2505" s="0" t="n">
        <v>1</v>
      </c>
      <c r="B2505" s="0" t="n">
        <v>67.7657</v>
      </c>
      <c r="D2505" s="18"/>
    </row>
    <row r="2506" customFormat="false" ht="15" hidden="false" customHeight="false" outlineLevel="0" collapsed="false">
      <c r="A2506" s="0" t="n">
        <v>1</v>
      </c>
      <c r="B2506" s="0" t="n">
        <v>67.7657</v>
      </c>
      <c r="D2506" s="18"/>
    </row>
    <row r="2507" customFormat="false" ht="15" hidden="false" customHeight="false" outlineLevel="0" collapsed="false">
      <c r="A2507" s="0" t="n">
        <v>1</v>
      </c>
      <c r="B2507" s="0" t="n">
        <v>67.7692</v>
      </c>
      <c r="D2507" s="18"/>
    </row>
    <row r="2508" customFormat="false" ht="15" hidden="false" customHeight="false" outlineLevel="0" collapsed="false">
      <c r="A2508" s="0" t="n">
        <v>1</v>
      </c>
      <c r="B2508" s="0" t="n">
        <v>38.021</v>
      </c>
      <c r="D2508" s="18"/>
    </row>
    <row r="2509" customFormat="false" ht="15" hidden="false" customHeight="false" outlineLevel="0" collapsed="false">
      <c r="A2509" s="0" t="n">
        <v>1</v>
      </c>
      <c r="B2509" s="0" t="n">
        <v>55.0769</v>
      </c>
      <c r="D2509" s="18"/>
    </row>
    <row r="2510" customFormat="false" ht="15" hidden="false" customHeight="false" outlineLevel="0" collapsed="false">
      <c r="A2510" s="0" t="n">
        <v>1</v>
      </c>
      <c r="B2510" s="0" t="n">
        <v>55.0769</v>
      </c>
      <c r="D2510" s="18"/>
    </row>
    <row r="2511" customFormat="false" ht="15" hidden="false" customHeight="false" outlineLevel="0" collapsed="false">
      <c r="A2511" s="0" t="n">
        <v>1</v>
      </c>
      <c r="B2511" s="0" t="n">
        <v>16.507</v>
      </c>
      <c r="D2511" s="18"/>
    </row>
    <row r="2512" customFormat="false" ht="15" hidden="false" customHeight="false" outlineLevel="0" collapsed="false">
      <c r="A2512" s="0" t="n">
        <v>1</v>
      </c>
      <c r="B2512" s="0" t="n">
        <v>114.206</v>
      </c>
      <c r="D2512" s="18"/>
    </row>
    <row r="2513" customFormat="false" ht="15" hidden="false" customHeight="false" outlineLevel="0" collapsed="false">
      <c r="A2513" s="0" t="n">
        <v>1</v>
      </c>
      <c r="B2513" s="0" t="n">
        <v>127.969</v>
      </c>
      <c r="D2513" s="18"/>
    </row>
    <row r="2514" customFormat="false" ht="15" hidden="false" customHeight="false" outlineLevel="0" collapsed="false">
      <c r="A2514" s="0" t="n">
        <v>1</v>
      </c>
      <c r="B2514" s="0" t="n">
        <v>127.906</v>
      </c>
      <c r="D2514" s="18"/>
    </row>
    <row r="2515" customFormat="false" ht="15" hidden="false" customHeight="false" outlineLevel="0" collapsed="false">
      <c r="A2515" s="0" t="n">
        <v>1</v>
      </c>
      <c r="B2515" s="0" t="n">
        <v>144.552</v>
      </c>
      <c r="D2515" s="18"/>
    </row>
    <row r="2516" customFormat="false" ht="15" hidden="false" customHeight="false" outlineLevel="0" collapsed="false">
      <c r="A2516" s="0" t="n">
        <v>1</v>
      </c>
      <c r="B2516" s="0" t="n">
        <v>429.801</v>
      </c>
      <c r="D2516" s="18"/>
    </row>
    <row r="2517" customFormat="false" ht="15" hidden="false" customHeight="false" outlineLevel="0" collapsed="false">
      <c r="A2517" s="0" t="n">
        <v>1</v>
      </c>
      <c r="B2517" s="0" t="n">
        <v>429.29</v>
      </c>
      <c r="D2517" s="18"/>
    </row>
    <row r="2518" customFormat="false" ht="15" hidden="false" customHeight="false" outlineLevel="0" collapsed="false">
      <c r="A2518" s="0" t="n">
        <v>1</v>
      </c>
      <c r="B2518" s="0" t="n">
        <v>429.776</v>
      </c>
      <c r="D2518" s="18"/>
    </row>
    <row r="2519" customFormat="false" ht="15" hidden="false" customHeight="false" outlineLevel="0" collapsed="false">
      <c r="A2519" s="0" t="n">
        <v>1</v>
      </c>
      <c r="B2519" s="0" t="n">
        <v>429.843</v>
      </c>
      <c r="D2519" s="18"/>
    </row>
    <row r="2520" customFormat="false" ht="15" hidden="false" customHeight="false" outlineLevel="0" collapsed="false">
      <c r="A2520" s="0" t="n">
        <v>1</v>
      </c>
      <c r="B2520" s="0" t="n">
        <v>33.8497</v>
      </c>
      <c r="D2520" s="18"/>
    </row>
    <row r="2521" customFormat="false" ht="15" hidden="false" customHeight="false" outlineLevel="0" collapsed="false">
      <c r="A2521" s="0" t="n">
        <v>1</v>
      </c>
      <c r="B2521" s="0" t="n">
        <v>131.385</v>
      </c>
      <c r="D2521" s="18"/>
    </row>
    <row r="2522" customFormat="false" ht="15" hidden="false" customHeight="false" outlineLevel="0" collapsed="false">
      <c r="A2522" s="0" t="n">
        <v>1</v>
      </c>
      <c r="B2522" s="0" t="n">
        <v>127.178</v>
      </c>
      <c r="D2522" s="18"/>
    </row>
    <row r="2523" customFormat="false" ht="15" hidden="false" customHeight="false" outlineLevel="0" collapsed="false">
      <c r="A2523" s="0" t="n">
        <v>1</v>
      </c>
      <c r="B2523" s="0" t="n">
        <v>50.4196</v>
      </c>
      <c r="D2523" s="18"/>
    </row>
    <row r="2524" customFormat="false" ht="15" hidden="false" customHeight="false" outlineLevel="0" collapsed="false">
      <c r="A2524" s="0" t="n">
        <v>1</v>
      </c>
      <c r="B2524" s="0" t="n">
        <v>103.056</v>
      </c>
      <c r="D2524" s="18"/>
    </row>
    <row r="2525" customFormat="false" ht="15" hidden="false" customHeight="false" outlineLevel="0" collapsed="false">
      <c r="A2525" s="0" t="n">
        <v>1</v>
      </c>
      <c r="B2525" s="0" t="n">
        <v>45.7238</v>
      </c>
      <c r="D2525" s="18"/>
    </row>
    <row r="2526" customFormat="false" ht="15" hidden="false" customHeight="false" outlineLevel="0" collapsed="false">
      <c r="A2526" s="0" t="n">
        <v>1</v>
      </c>
      <c r="B2526" s="0" t="n">
        <v>132.199</v>
      </c>
      <c r="D2526" s="18"/>
    </row>
    <row r="2527" customFormat="false" ht="15" hidden="false" customHeight="false" outlineLevel="0" collapsed="false">
      <c r="A2527" s="0" t="n">
        <v>1</v>
      </c>
      <c r="B2527" s="0" t="n">
        <v>132.182</v>
      </c>
      <c r="D2527" s="18"/>
    </row>
    <row r="2528" customFormat="false" ht="15" hidden="false" customHeight="false" outlineLevel="0" collapsed="false">
      <c r="A2528" s="0" t="n">
        <v>1</v>
      </c>
      <c r="B2528" s="0" t="n">
        <v>132.168</v>
      </c>
      <c r="D2528" s="18"/>
    </row>
    <row r="2529" customFormat="false" ht="15" hidden="false" customHeight="false" outlineLevel="0" collapsed="false">
      <c r="A2529" s="0" t="n">
        <v>1</v>
      </c>
      <c r="B2529" s="0" t="n">
        <v>108.829</v>
      </c>
      <c r="D2529" s="18"/>
    </row>
    <row r="2530" customFormat="false" ht="15" hidden="false" customHeight="false" outlineLevel="0" collapsed="false">
      <c r="A2530" s="0" t="n">
        <v>1</v>
      </c>
      <c r="B2530" s="0" t="n">
        <v>108.822</v>
      </c>
      <c r="D2530" s="18"/>
    </row>
    <row r="2531" customFormat="false" ht="15" hidden="false" customHeight="false" outlineLevel="0" collapsed="false">
      <c r="A2531" s="0" t="n">
        <v>1</v>
      </c>
      <c r="B2531" s="0" t="n">
        <v>204.892</v>
      </c>
      <c r="D2531" s="18"/>
    </row>
    <row r="2532" customFormat="false" ht="15" hidden="false" customHeight="false" outlineLevel="0" collapsed="false">
      <c r="A2532" s="0" t="n">
        <v>1</v>
      </c>
      <c r="B2532" s="0" t="n">
        <v>204.864</v>
      </c>
      <c r="D2532" s="18"/>
    </row>
    <row r="2533" customFormat="false" ht="15" hidden="false" customHeight="false" outlineLevel="0" collapsed="false">
      <c r="A2533" s="0" t="n">
        <v>1</v>
      </c>
      <c r="B2533" s="0" t="n">
        <v>204.874</v>
      </c>
      <c r="D2533" s="18"/>
    </row>
    <row r="2534" customFormat="false" ht="15" hidden="false" customHeight="false" outlineLevel="0" collapsed="false">
      <c r="A2534" s="0" t="n">
        <v>1</v>
      </c>
      <c r="B2534" s="0" t="n">
        <v>87.6958</v>
      </c>
      <c r="D2534" s="18"/>
    </row>
    <row r="2535" customFormat="false" ht="15" hidden="false" customHeight="false" outlineLevel="0" collapsed="false">
      <c r="A2535" s="0" t="n">
        <v>1</v>
      </c>
      <c r="B2535" s="0" t="n">
        <v>69.1434</v>
      </c>
      <c r="D2535" s="18"/>
    </row>
    <row r="2536" customFormat="false" ht="15" hidden="false" customHeight="false" outlineLevel="0" collapsed="false">
      <c r="A2536" s="0" t="n">
        <v>1</v>
      </c>
      <c r="B2536" s="0" t="n">
        <v>67.5175</v>
      </c>
      <c r="D2536" s="18"/>
    </row>
    <row r="2537" customFormat="false" ht="15" hidden="false" customHeight="false" outlineLevel="0" collapsed="false">
      <c r="A2537" s="0" t="n">
        <v>1</v>
      </c>
      <c r="B2537" s="0" t="n">
        <v>41.9231</v>
      </c>
      <c r="D2537" s="18"/>
    </row>
    <row r="2538" customFormat="false" ht="15" hidden="false" customHeight="false" outlineLevel="0" collapsed="false">
      <c r="A2538" s="0" t="n">
        <v>1</v>
      </c>
      <c r="B2538" s="0" t="n">
        <v>86.6678</v>
      </c>
      <c r="D2538" s="18"/>
    </row>
    <row r="2539" customFormat="false" ht="15" hidden="false" customHeight="false" outlineLevel="0" collapsed="false">
      <c r="A2539" s="0" t="n">
        <v>1</v>
      </c>
      <c r="B2539" s="0" t="n">
        <v>125.248</v>
      </c>
      <c r="D2539" s="18"/>
    </row>
    <row r="2540" customFormat="false" ht="15" hidden="false" customHeight="false" outlineLevel="0" collapsed="false">
      <c r="A2540" s="0" t="n">
        <v>1</v>
      </c>
      <c r="B2540" s="0" t="n">
        <v>92.1119</v>
      </c>
      <c r="D2540" s="18"/>
    </row>
    <row r="2541" customFormat="false" ht="15" hidden="false" customHeight="false" outlineLevel="0" collapsed="false">
      <c r="A2541" s="0" t="n">
        <v>1</v>
      </c>
      <c r="B2541" s="0" t="n">
        <v>91.9965</v>
      </c>
      <c r="D2541" s="18"/>
    </row>
    <row r="2542" customFormat="false" ht="15" hidden="false" customHeight="false" outlineLevel="0" collapsed="false">
      <c r="A2542" s="0" t="n">
        <v>1</v>
      </c>
      <c r="B2542" s="0" t="n">
        <v>135.003</v>
      </c>
      <c r="D2542" s="18"/>
    </row>
    <row r="2543" customFormat="false" ht="15" hidden="false" customHeight="false" outlineLevel="0" collapsed="false">
      <c r="A2543" s="0" t="n">
        <v>1</v>
      </c>
      <c r="B2543" s="0" t="n">
        <v>135.01</v>
      </c>
      <c r="D2543" s="18"/>
    </row>
    <row r="2544" customFormat="false" ht="15" hidden="false" customHeight="false" outlineLevel="0" collapsed="false">
      <c r="A2544" s="0" t="n">
        <v>1</v>
      </c>
      <c r="B2544" s="0" t="n">
        <v>134.997</v>
      </c>
      <c r="D2544" s="18"/>
    </row>
    <row r="2545" customFormat="false" ht="15" hidden="false" customHeight="false" outlineLevel="0" collapsed="false">
      <c r="A2545" s="0" t="n">
        <v>1</v>
      </c>
      <c r="B2545" s="0" t="n">
        <v>144.538</v>
      </c>
      <c r="D2545" s="18"/>
    </row>
    <row r="2546" customFormat="false" ht="15" hidden="false" customHeight="false" outlineLevel="0" collapsed="false">
      <c r="A2546" s="0" t="n">
        <v>1</v>
      </c>
      <c r="B2546" s="0" t="n">
        <v>144.423</v>
      </c>
      <c r="D2546" s="18"/>
    </row>
    <row r="2547" customFormat="false" ht="15" hidden="false" customHeight="false" outlineLevel="0" collapsed="false">
      <c r="A2547" s="0" t="n">
        <v>1</v>
      </c>
      <c r="B2547" s="0" t="n">
        <v>144.42</v>
      </c>
      <c r="D2547" s="18"/>
    </row>
    <row r="2548" customFormat="false" ht="15" hidden="false" customHeight="false" outlineLevel="0" collapsed="false">
      <c r="A2548" s="0" t="n">
        <v>1</v>
      </c>
      <c r="B2548" s="0" t="n">
        <v>16.9196</v>
      </c>
      <c r="D2548" s="18"/>
    </row>
    <row r="2549" customFormat="false" ht="15" hidden="false" customHeight="false" outlineLevel="0" collapsed="false">
      <c r="A2549" s="0" t="n">
        <v>1</v>
      </c>
      <c r="B2549" s="0" t="n">
        <v>13.7098</v>
      </c>
      <c r="D2549" s="18"/>
    </row>
    <row r="2550" customFormat="false" ht="15" hidden="false" customHeight="false" outlineLevel="0" collapsed="false">
      <c r="A2550" s="0" t="n">
        <v>1</v>
      </c>
      <c r="B2550" s="0" t="n">
        <v>13.7168</v>
      </c>
      <c r="D2550" s="18"/>
    </row>
    <row r="2551" customFormat="false" ht="15" hidden="false" customHeight="false" outlineLevel="0" collapsed="false">
      <c r="A2551" s="0" t="n">
        <v>1</v>
      </c>
      <c r="B2551" s="0" t="n">
        <v>26.8566</v>
      </c>
      <c r="D2551" s="18"/>
    </row>
    <row r="2552" customFormat="false" ht="15" hidden="false" customHeight="false" outlineLevel="0" collapsed="false">
      <c r="A2552" s="0" t="n">
        <v>1</v>
      </c>
      <c r="B2552" s="0" t="n">
        <v>100.028</v>
      </c>
      <c r="D2552" s="18"/>
    </row>
    <row r="2553" customFormat="false" ht="15" hidden="false" customHeight="false" outlineLevel="0" collapsed="false">
      <c r="A2553" s="0" t="n">
        <v>1</v>
      </c>
      <c r="B2553" s="0" t="n">
        <v>100.031</v>
      </c>
      <c r="D2553" s="18"/>
    </row>
    <row r="2554" customFormat="false" ht="15" hidden="false" customHeight="false" outlineLevel="0" collapsed="false">
      <c r="A2554" s="0" t="n">
        <v>1</v>
      </c>
      <c r="B2554" s="0" t="n">
        <v>100.031</v>
      </c>
      <c r="D2554" s="18"/>
    </row>
    <row r="2555" customFormat="false" ht="15" hidden="false" customHeight="false" outlineLevel="0" collapsed="false">
      <c r="A2555" s="0" t="n">
        <v>1</v>
      </c>
      <c r="B2555" s="0" t="n">
        <v>100.021</v>
      </c>
      <c r="D2555" s="18"/>
    </row>
    <row r="2556" customFormat="false" ht="15" hidden="false" customHeight="false" outlineLevel="0" collapsed="false">
      <c r="A2556" s="0" t="n">
        <v>1</v>
      </c>
      <c r="B2556" s="0" t="n">
        <v>122.42</v>
      </c>
      <c r="D2556" s="18"/>
    </row>
    <row r="2557" customFormat="false" ht="15" hidden="false" customHeight="false" outlineLevel="0" collapsed="false">
      <c r="A2557" s="0" t="n">
        <v>1</v>
      </c>
      <c r="B2557" s="0" t="n">
        <v>24.2937</v>
      </c>
      <c r="D2557" s="18"/>
    </row>
    <row r="2558" customFormat="false" ht="15" hidden="false" customHeight="false" outlineLevel="0" collapsed="false">
      <c r="A2558" s="0" t="n">
        <v>1</v>
      </c>
      <c r="B2558" s="0" t="n">
        <v>52.4476</v>
      </c>
      <c r="D2558" s="18"/>
    </row>
    <row r="2559" customFormat="false" ht="15" hidden="false" customHeight="false" outlineLevel="0" collapsed="false">
      <c r="A2559" s="0" t="n">
        <v>1</v>
      </c>
      <c r="B2559" s="0" t="n">
        <v>100.388</v>
      </c>
      <c r="D2559" s="18"/>
    </row>
    <row r="2560" customFormat="false" ht="15" hidden="false" customHeight="false" outlineLevel="0" collapsed="false">
      <c r="A2560" s="0" t="n">
        <v>1</v>
      </c>
      <c r="B2560" s="0" t="n">
        <v>89.007</v>
      </c>
      <c r="D2560" s="18"/>
    </row>
    <row r="2561" customFormat="false" ht="15" hidden="false" customHeight="false" outlineLevel="0" collapsed="false">
      <c r="A2561" s="0" t="n">
        <v>1</v>
      </c>
      <c r="B2561" s="0" t="n">
        <v>147.664</v>
      </c>
      <c r="D2561" s="18"/>
    </row>
    <row r="2562" customFormat="false" ht="15" hidden="false" customHeight="false" outlineLevel="0" collapsed="false">
      <c r="A2562" s="0" t="n">
        <v>1</v>
      </c>
      <c r="B2562" s="0" t="n">
        <v>147.566</v>
      </c>
      <c r="D2562" s="18"/>
    </row>
    <row r="2563" customFormat="false" ht="15" hidden="false" customHeight="false" outlineLevel="0" collapsed="false">
      <c r="A2563" s="0" t="n">
        <v>1</v>
      </c>
      <c r="B2563" s="0" t="n">
        <v>128.283</v>
      </c>
      <c r="D2563" s="18"/>
    </row>
    <row r="2564" customFormat="false" ht="15" hidden="false" customHeight="false" outlineLevel="0" collapsed="false">
      <c r="A2564" s="0" t="n">
        <v>1</v>
      </c>
      <c r="B2564" s="0" t="n">
        <v>33.7517</v>
      </c>
      <c r="D2564" s="18"/>
    </row>
    <row r="2565" customFormat="false" ht="15" hidden="false" customHeight="false" outlineLevel="0" collapsed="false">
      <c r="A2565" s="0" t="n">
        <v>1</v>
      </c>
      <c r="B2565" s="0" t="n">
        <v>114.273</v>
      </c>
      <c r="D2565" s="18"/>
    </row>
    <row r="2566" customFormat="false" ht="15" hidden="false" customHeight="false" outlineLevel="0" collapsed="false">
      <c r="A2566" s="0" t="n">
        <v>1</v>
      </c>
      <c r="B2566" s="0" t="n">
        <v>122.832</v>
      </c>
      <c r="D2566" s="18"/>
    </row>
    <row r="2567" customFormat="false" ht="15" hidden="false" customHeight="false" outlineLevel="0" collapsed="false">
      <c r="A2567" s="0" t="n">
        <v>1</v>
      </c>
      <c r="B2567" s="0" t="n">
        <v>172.171</v>
      </c>
      <c r="D2567" s="18"/>
    </row>
    <row r="2568" customFormat="false" ht="15" hidden="false" customHeight="false" outlineLevel="0" collapsed="false">
      <c r="A2568" s="0" t="n">
        <v>1</v>
      </c>
      <c r="B2568" s="0" t="n">
        <v>116.378</v>
      </c>
      <c r="D2568" s="18"/>
    </row>
    <row r="2569" customFormat="false" ht="15" hidden="false" customHeight="false" outlineLevel="0" collapsed="false">
      <c r="A2569" s="0" t="n">
        <v>1</v>
      </c>
      <c r="B2569" s="0" t="n">
        <v>133.042</v>
      </c>
      <c r="D2569" s="18"/>
    </row>
    <row r="2570" customFormat="false" ht="15" hidden="false" customHeight="false" outlineLevel="0" collapsed="false">
      <c r="A2570" s="0" t="n">
        <v>1</v>
      </c>
      <c r="B2570" s="0" t="n">
        <v>104.343</v>
      </c>
      <c r="D2570" s="18"/>
    </row>
    <row r="2571" customFormat="false" ht="15" hidden="false" customHeight="false" outlineLevel="0" collapsed="false">
      <c r="A2571" s="0" t="n">
        <v>1</v>
      </c>
      <c r="B2571" s="0" t="n">
        <v>136.493</v>
      </c>
      <c r="D2571" s="18"/>
    </row>
    <row r="2572" customFormat="false" ht="15" hidden="false" customHeight="false" outlineLevel="0" collapsed="false">
      <c r="A2572" s="0" t="n">
        <v>1</v>
      </c>
      <c r="B2572" s="0" t="n">
        <v>27.8531</v>
      </c>
      <c r="D2572" s="18"/>
    </row>
    <row r="2573" customFormat="false" ht="15" hidden="false" customHeight="false" outlineLevel="0" collapsed="false">
      <c r="A2573" s="0" t="n">
        <v>1</v>
      </c>
      <c r="B2573" s="0" t="n">
        <v>27.3741</v>
      </c>
      <c r="D2573" s="18"/>
    </row>
    <row r="2574" customFormat="false" ht="15" hidden="false" customHeight="false" outlineLevel="0" collapsed="false">
      <c r="A2574" s="0" t="n">
        <v>1</v>
      </c>
      <c r="B2574" s="0" t="n">
        <v>58.2692</v>
      </c>
      <c r="D2574" s="18"/>
    </row>
    <row r="2575" customFormat="false" ht="15" hidden="false" customHeight="false" outlineLevel="0" collapsed="false">
      <c r="A2575" s="0" t="n">
        <v>1</v>
      </c>
      <c r="B2575" s="0" t="n">
        <v>58.5175</v>
      </c>
      <c r="D2575" s="18"/>
    </row>
    <row r="2576" customFormat="false" ht="15" hidden="false" customHeight="false" outlineLevel="0" collapsed="false">
      <c r="A2576" s="0" t="n">
        <v>1</v>
      </c>
      <c r="B2576" s="0" t="n">
        <v>58.486</v>
      </c>
      <c r="D2576" s="18"/>
    </row>
    <row r="2577" customFormat="false" ht="15" hidden="false" customHeight="false" outlineLevel="0" collapsed="false">
      <c r="A2577" s="0" t="n">
        <v>1</v>
      </c>
      <c r="B2577" s="0" t="n">
        <v>58.4021</v>
      </c>
      <c r="D2577" s="18"/>
    </row>
    <row r="2578" customFormat="false" ht="15" hidden="false" customHeight="false" outlineLevel="0" collapsed="false">
      <c r="A2578" s="0" t="n">
        <v>1</v>
      </c>
      <c r="B2578" s="0" t="n">
        <v>135.357</v>
      </c>
      <c r="D2578" s="18"/>
    </row>
    <row r="2579" customFormat="false" ht="15" hidden="false" customHeight="false" outlineLevel="0" collapsed="false">
      <c r="A2579" s="0" t="n">
        <v>1</v>
      </c>
      <c r="B2579" s="0" t="n">
        <v>134.521</v>
      </c>
      <c r="D2579" s="18"/>
    </row>
    <row r="2580" customFormat="false" ht="15" hidden="false" customHeight="false" outlineLevel="0" collapsed="false">
      <c r="A2580" s="0" t="n">
        <v>1</v>
      </c>
      <c r="B2580" s="0" t="n">
        <v>134.531</v>
      </c>
      <c r="D2580" s="18"/>
    </row>
    <row r="2581" customFormat="false" ht="15" hidden="false" customHeight="false" outlineLevel="0" collapsed="false">
      <c r="A2581" s="0" t="n">
        <v>1</v>
      </c>
      <c r="B2581" s="0" t="n">
        <v>88.5944</v>
      </c>
      <c r="D2581" s="18"/>
    </row>
    <row r="2582" customFormat="false" ht="15" hidden="false" customHeight="false" outlineLevel="0" collapsed="false">
      <c r="A2582" s="0" t="n">
        <v>1</v>
      </c>
      <c r="B2582" s="0" t="n">
        <v>88.6014</v>
      </c>
      <c r="D2582" s="18"/>
    </row>
    <row r="2583" customFormat="false" ht="15" hidden="false" customHeight="false" outlineLevel="0" collapsed="false">
      <c r="A2583" s="0" t="n">
        <v>1</v>
      </c>
      <c r="B2583" s="0" t="n">
        <v>142.497</v>
      </c>
      <c r="D2583" s="18"/>
    </row>
    <row r="2584" customFormat="false" ht="15" hidden="false" customHeight="false" outlineLevel="0" collapsed="false">
      <c r="A2584" s="0" t="n">
        <v>1</v>
      </c>
      <c r="B2584" s="0" t="n">
        <v>55.6014</v>
      </c>
      <c r="D2584" s="18"/>
    </row>
    <row r="2585" customFormat="false" ht="15" hidden="false" customHeight="false" outlineLevel="0" collapsed="false">
      <c r="A2585" s="0" t="n">
        <v>1</v>
      </c>
      <c r="B2585" s="0" t="n">
        <v>55.6049</v>
      </c>
      <c r="D2585" s="18"/>
    </row>
    <row r="2586" customFormat="false" ht="15" hidden="false" customHeight="false" outlineLevel="0" collapsed="false">
      <c r="A2586" s="0" t="n">
        <v>1</v>
      </c>
      <c r="B2586" s="0" t="n">
        <v>55.5629</v>
      </c>
      <c r="D2586" s="18"/>
    </row>
    <row r="2587" customFormat="false" ht="15" hidden="false" customHeight="false" outlineLevel="0" collapsed="false">
      <c r="A2587" s="0" t="n">
        <v>1</v>
      </c>
      <c r="B2587" s="0" t="n">
        <v>26.6748</v>
      </c>
      <c r="D2587" s="18"/>
    </row>
    <row r="2588" customFormat="false" ht="15" hidden="false" customHeight="false" outlineLevel="0" collapsed="false">
      <c r="A2588" s="0" t="n">
        <v>1</v>
      </c>
      <c r="B2588" s="0" t="n">
        <v>71</v>
      </c>
      <c r="D2588" s="18"/>
    </row>
    <row r="2589" customFormat="false" ht="15" hidden="false" customHeight="false" outlineLevel="0" collapsed="false">
      <c r="A2589" s="0" t="n">
        <v>1</v>
      </c>
      <c r="B2589" s="0" t="n">
        <v>21.8776</v>
      </c>
      <c r="D2589" s="18"/>
    </row>
    <row r="2590" customFormat="false" ht="15" hidden="false" customHeight="false" outlineLevel="0" collapsed="false">
      <c r="A2590" s="0" t="n">
        <v>1</v>
      </c>
      <c r="B2590" s="0" t="n">
        <v>22.7937</v>
      </c>
      <c r="D2590" s="18"/>
    </row>
    <row r="2591" customFormat="false" ht="15" hidden="false" customHeight="false" outlineLevel="0" collapsed="false">
      <c r="A2591" s="0" t="n">
        <v>1</v>
      </c>
      <c r="B2591" s="0" t="n">
        <v>22.7622</v>
      </c>
      <c r="D2591" s="18"/>
    </row>
    <row r="2592" customFormat="false" ht="15" hidden="false" customHeight="false" outlineLevel="0" collapsed="false">
      <c r="A2592" s="0" t="n">
        <v>1</v>
      </c>
      <c r="B2592" s="0" t="n">
        <v>22.7832</v>
      </c>
      <c r="D2592" s="18"/>
    </row>
    <row r="2593" customFormat="false" ht="15" hidden="false" customHeight="false" outlineLevel="0" collapsed="false">
      <c r="A2593" s="0" t="n">
        <v>1</v>
      </c>
      <c r="B2593" s="0" t="n">
        <v>72.2692</v>
      </c>
      <c r="D2593" s="18"/>
    </row>
    <row r="2594" customFormat="false" ht="15" hidden="false" customHeight="false" outlineLevel="0" collapsed="false">
      <c r="A2594" s="0" t="n">
        <v>1</v>
      </c>
      <c r="B2594" s="0" t="n">
        <v>72.2692</v>
      </c>
      <c r="D2594" s="18"/>
    </row>
    <row r="2595" customFormat="false" ht="15" hidden="false" customHeight="false" outlineLevel="0" collapsed="false">
      <c r="A2595" s="0" t="n">
        <v>1</v>
      </c>
      <c r="B2595" s="0" t="n">
        <v>27.7063</v>
      </c>
      <c r="D2595" s="18"/>
    </row>
    <row r="2596" customFormat="false" ht="15" hidden="false" customHeight="false" outlineLevel="0" collapsed="false">
      <c r="A2596" s="0" t="n">
        <v>1</v>
      </c>
      <c r="B2596" s="0" t="n">
        <v>27.6643</v>
      </c>
      <c r="D2596" s="18"/>
    </row>
    <row r="2597" customFormat="false" ht="15" hidden="false" customHeight="false" outlineLevel="0" collapsed="false">
      <c r="A2597" s="0" t="n">
        <v>1</v>
      </c>
      <c r="B2597" s="0" t="n">
        <v>89.8357</v>
      </c>
      <c r="D2597" s="18"/>
    </row>
    <row r="2598" customFormat="false" ht="15" hidden="false" customHeight="false" outlineLevel="0" collapsed="false">
      <c r="A2598" s="0" t="n">
        <v>1</v>
      </c>
      <c r="B2598" s="0" t="n">
        <v>139.021</v>
      </c>
      <c r="D2598" s="18"/>
    </row>
    <row r="2599" customFormat="false" ht="15" hidden="false" customHeight="false" outlineLevel="0" collapsed="false">
      <c r="A2599" s="0" t="n">
        <v>1</v>
      </c>
      <c r="B2599" s="0" t="n">
        <v>14.7797</v>
      </c>
      <c r="D2599" s="18"/>
    </row>
    <row r="2600" customFormat="false" ht="15" hidden="false" customHeight="false" outlineLevel="0" collapsed="false">
      <c r="A2600" s="0" t="n">
        <v>1</v>
      </c>
      <c r="B2600" s="0" t="n">
        <v>14.7797</v>
      </c>
      <c r="D2600" s="18"/>
    </row>
    <row r="2601" customFormat="false" ht="15" hidden="false" customHeight="false" outlineLevel="0" collapsed="false">
      <c r="A2601" s="0" t="n">
        <v>1</v>
      </c>
      <c r="B2601" s="0" t="n">
        <v>20.7028</v>
      </c>
      <c r="D2601" s="18"/>
    </row>
    <row r="2602" customFormat="false" ht="15" hidden="false" customHeight="false" outlineLevel="0" collapsed="false">
      <c r="A2602" s="0" t="n">
        <v>1</v>
      </c>
      <c r="B2602" s="0" t="n">
        <v>89.0979</v>
      </c>
      <c r="D2602" s="18"/>
    </row>
    <row r="2603" customFormat="false" ht="15" hidden="false" customHeight="false" outlineLevel="0" collapsed="false">
      <c r="A2603" s="0" t="n">
        <v>1</v>
      </c>
      <c r="B2603" s="0" t="n">
        <v>89.0979</v>
      </c>
      <c r="D2603" s="18"/>
    </row>
    <row r="2604" customFormat="false" ht="15" hidden="false" customHeight="false" outlineLevel="0" collapsed="false">
      <c r="A2604" s="0" t="n">
        <v>1</v>
      </c>
      <c r="B2604" s="0" t="n">
        <v>27.2797</v>
      </c>
      <c r="D2604" s="18"/>
    </row>
    <row r="2605" customFormat="false" ht="15" hidden="false" customHeight="false" outlineLevel="0" collapsed="false">
      <c r="A2605" s="0" t="n">
        <v>1</v>
      </c>
      <c r="B2605" s="0" t="n">
        <v>26.5874</v>
      </c>
      <c r="D2605" s="18"/>
    </row>
    <row r="2606" customFormat="false" ht="15" hidden="false" customHeight="false" outlineLevel="0" collapsed="false">
      <c r="A2606" s="0" t="n">
        <v>1</v>
      </c>
      <c r="B2606" s="0" t="n">
        <v>44.7517</v>
      </c>
      <c r="D2606" s="18"/>
    </row>
    <row r="2607" customFormat="false" ht="15" hidden="false" customHeight="false" outlineLevel="0" collapsed="false">
      <c r="A2607" s="0" t="n">
        <v>1</v>
      </c>
      <c r="B2607" s="0" t="n">
        <v>85.0455</v>
      </c>
      <c r="D2607" s="18"/>
    </row>
    <row r="2608" customFormat="false" ht="15" hidden="false" customHeight="false" outlineLevel="0" collapsed="false">
      <c r="A2608" s="0" t="n">
        <v>1</v>
      </c>
      <c r="B2608" s="0" t="n">
        <v>85.035</v>
      </c>
      <c r="D2608" s="18"/>
    </row>
    <row r="2609" customFormat="false" ht="15" hidden="false" customHeight="false" outlineLevel="0" collapsed="false">
      <c r="A2609" s="0" t="n">
        <v>1</v>
      </c>
      <c r="B2609" s="0" t="n">
        <v>85.0315</v>
      </c>
      <c r="D2609" s="18"/>
    </row>
    <row r="2610" customFormat="false" ht="15" hidden="false" customHeight="false" outlineLevel="0" collapsed="false">
      <c r="A2610" s="0" t="n">
        <v>1</v>
      </c>
      <c r="B2610" s="0" t="n">
        <v>12.6748</v>
      </c>
      <c r="D2610" s="18"/>
    </row>
    <row r="2611" customFormat="false" ht="15" hidden="false" customHeight="false" outlineLevel="0" collapsed="false">
      <c r="A2611" s="0" t="n">
        <v>1</v>
      </c>
      <c r="B2611" s="0" t="n">
        <v>94.9161</v>
      </c>
      <c r="D2611" s="18"/>
    </row>
    <row r="2612" customFormat="false" ht="15" hidden="false" customHeight="false" outlineLevel="0" collapsed="false">
      <c r="A2612" s="0" t="n">
        <v>1</v>
      </c>
      <c r="B2612" s="0" t="n">
        <v>94.8986</v>
      </c>
      <c r="D2612" s="18"/>
    </row>
    <row r="2613" customFormat="false" ht="15" hidden="false" customHeight="false" outlineLevel="0" collapsed="false">
      <c r="A2613" s="0" t="n">
        <v>1</v>
      </c>
      <c r="B2613" s="0" t="n">
        <v>157.021</v>
      </c>
      <c r="D2613" s="18"/>
    </row>
    <row r="2614" customFormat="false" ht="15" hidden="false" customHeight="false" outlineLevel="0" collapsed="false">
      <c r="A2614" s="0" t="n">
        <v>1</v>
      </c>
      <c r="B2614" s="0" t="n">
        <v>142.357</v>
      </c>
      <c r="D2614" s="18"/>
    </row>
    <row r="2615" customFormat="false" ht="15" hidden="false" customHeight="false" outlineLevel="0" collapsed="false">
      <c r="A2615" s="0" t="n">
        <v>1</v>
      </c>
      <c r="B2615" s="0" t="n">
        <v>142.332</v>
      </c>
      <c r="D2615" s="18"/>
    </row>
    <row r="2616" customFormat="false" ht="15" hidden="false" customHeight="false" outlineLevel="0" collapsed="false">
      <c r="A2616" s="0" t="n">
        <v>1</v>
      </c>
      <c r="B2616" s="0" t="n">
        <v>15.1014</v>
      </c>
      <c r="D2616" s="18"/>
    </row>
    <row r="2617" customFormat="false" ht="15" hidden="false" customHeight="false" outlineLevel="0" collapsed="false">
      <c r="A2617" s="0" t="n">
        <v>1</v>
      </c>
      <c r="B2617" s="0" t="n">
        <v>30.4091</v>
      </c>
      <c r="D2617" s="18"/>
    </row>
    <row r="2618" customFormat="false" ht="15" hidden="false" customHeight="false" outlineLevel="0" collapsed="false">
      <c r="A2618" s="0" t="n">
        <v>1</v>
      </c>
      <c r="B2618" s="0" t="n">
        <v>116.455</v>
      </c>
      <c r="D2618" s="18"/>
    </row>
    <row r="2619" customFormat="false" ht="15" hidden="false" customHeight="false" outlineLevel="0" collapsed="false">
      <c r="A2619" s="0" t="n">
        <v>1</v>
      </c>
      <c r="B2619" s="0" t="n">
        <v>111.829</v>
      </c>
      <c r="D2619" s="18"/>
    </row>
    <row r="2620" customFormat="false" ht="15" hidden="false" customHeight="false" outlineLevel="0" collapsed="false">
      <c r="A2620" s="0" t="n">
        <v>1</v>
      </c>
      <c r="B2620" s="0" t="n">
        <v>111.829</v>
      </c>
      <c r="D2620" s="18"/>
    </row>
    <row r="2621" customFormat="false" ht="15" hidden="false" customHeight="false" outlineLevel="0" collapsed="false">
      <c r="A2621" s="0" t="n">
        <v>1</v>
      </c>
      <c r="B2621" s="0" t="n">
        <v>111.703</v>
      </c>
      <c r="D2621" s="18"/>
    </row>
    <row r="2622" customFormat="false" ht="15" hidden="false" customHeight="false" outlineLevel="0" collapsed="false">
      <c r="A2622" s="0" t="n">
        <v>1</v>
      </c>
      <c r="B2622" s="0" t="n">
        <v>93.9056</v>
      </c>
      <c r="D2622" s="18"/>
    </row>
    <row r="2623" customFormat="false" ht="15" hidden="false" customHeight="false" outlineLevel="0" collapsed="false">
      <c r="A2623" s="0" t="n">
        <v>1</v>
      </c>
      <c r="B2623" s="0" t="n">
        <v>95.0874</v>
      </c>
      <c r="D2623" s="18"/>
    </row>
    <row r="2624" customFormat="false" ht="15" hidden="false" customHeight="false" outlineLevel="0" collapsed="false">
      <c r="A2624" s="0" t="n">
        <v>1</v>
      </c>
      <c r="B2624" s="0" t="n">
        <v>97.0909</v>
      </c>
      <c r="D2624" s="18"/>
    </row>
    <row r="2625" customFormat="false" ht="15" hidden="false" customHeight="false" outlineLevel="0" collapsed="false">
      <c r="A2625" s="0" t="n">
        <v>1</v>
      </c>
      <c r="B2625" s="0" t="n">
        <v>97.0769</v>
      </c>
      <c r="D2625" s="18"/>
    </row>
    <row r="2626" customFormat="false" ht="15" hidden="false" customHeight="false" outlineLevel="0" collapsed="false">
      <c r="A2626" s="0" t="n">
        <v>1</v>
      </c>
      <c r="B2626" s="0" t="n">
        <v>40.3566</v>
      </c>
      <c r="D2626" s="18"/>
    </row>
    <row r="2627" customFormat="false" ht="15" hidden="false" customHeight="false" outlineLevel="0" collapsed="false">
      <c r="A2627" s="0" t="n">
        <v>1</v>
      </c>
      <c r="B2627" s="0" t="n">
        <v>40.3462</v>
      </c>
      <c r="D2627" s="18"/>
    </row>
    <row r="2628" customFormat="false" ht="15" hidden="false" customHeight="false" outlineLevel="0" collapsed="false">
      <c r="A2628" s="0" t="n">
        <v>1</v>
      </c>
      <c r="B2628" s="0" t="n">
        <v>82.4196</v>
      </c>
      <c r="D2628" s="18"/>
    </row>
    <row r="2629" customFormat="false" ht="15" hidden="false" customHeight="false" outlineLevel="0" collapsed="false">
      <c r="A2629" s="0" t="n">
        <v>1</v>
      </c>
      <c r="B2629" s="0" t="n">
        <v>114.073</v>
      </c>
      <c r="D2629" s="18"/>
    </row>
    <row r="2630" customFormat="false" ht="15" hidden="false" customHeight="false" outlineLevel="0" collapsed="false">
      <c r="A2630" s="0" t="n">
        <v>1</v>
      </c>
      <c r="B2630" s="0" t="n">
        <v>106.608</v>
      </c>
      <c r="D2630" s="18"/>
    </row>
    <row r="2631" customFormat="false" ht="15" hidden="false" customHeight="false" outlineLevel="0" collapsed="false">
      <c r="A2631" s="0" t="n">
        <v>1</v>
      </c>
      <c r="B2631" s="0" t="n">
        <v>88.6399</v>
      </c>
      <c r="D2631" s="18"/>
    </row>
    <row r="2632" customFormat="false" ht="15" hidden="false" customHeight="false" outlineLevel="0" collapsed="false">
      <c r="A2632" s="0" t="n">
        <v>1</v>
      </c>
      <c r="B2632" s="0" t="n">
        <v>88.6399</v>
      </c>
      <c r="D2632" s="18"/>
    </row>
    <row r="2633" customFormat="false" ht="15" hidden="false" customHeight="false" outlineLevel="0" collapsed="false">
      <c r="A2633" s="0" t="n">
        <v>1</v>
      </c>
      <c r="B2633" s="0" t="n">
        <v>132.822</v>
      </c>
      <c r="D2633" s="18"/>
    </row>
    <row r="2634" customFormat="false" ht="15" hidden="false" customHeight="false" outlineLevel="0" collapsed="false">
      <c r="A2634" s="0" t="n">
        <v>1</v>
      </c>
      <c r="B2634" s="0" t="n">
        <v>162.514</v>
      </c>
      <c r="D2634" s="18"/>
    </row>
    <row r="2635" customFormat="false" ht="15" hidden="false" customHeight="false" outlineLevel="0" collapsed="false">
      <c r="A2635" s="0" t="n">
        <v>1</v>
      </c>
      <c r="B2635" s="0" t="n">
        <v>162.549</v>
      </c>
      <c r="D2635" s="18"/>
    </row>
    <row r="2636" customFormat="false" ht="15" hidden="false" customHeight="false" outlineLevel="0" collapsed="false">
      <c r="A2636" s="0" t="n">
        <v>1</v>
      </c>
      <c r="B2636" s="0" t="n">
        <v>162.549</v>
      </c>
      <c r="D2636" s="18"/>
    </row>
    <row r="2637" customFormat="false" ht="15" hidden="false" customHeight="false" outlineLevel="0" collapsed="false">
      <c r="A2637" s="0" t="n">
        <v>1</v>
      </c>
      <c r="B2637" s="0" t="n">
        <v>162.524</v>
      </c>
      <c r="D2637" s="18"/>
    </row>
    <row r="2638" customFormat="false" ht="15" hidden="false" customHeight="false" outlineLevel="0" collapsed="false">
      <c r="A2638" s="0" t="n">
        <v>1</v>
      </c>
      <c r="B2638" s="0" t="n">
        <v>162.535</v>
      </c>
      <c r="D2638" s="18"/>
    </row>
    <row r="2639" customFormat="false" ht="15" hidden="false" customHeight="false" outlineLevel="0" collapsed="false">
      <c r="A2639" s="0" t="n">
        <v>1</v>
      </c>
      <c r="B2639" s="0" t="n">
        <v>162.556</v>
      </c>
      <c r="D2639" s="18"/>
    </row>
    <row r="2640" customFormat="false" ht="15" hidden="false" customHeight="false" outlineLevel="0" collapsed="false">
      <c r="A2640" s="0" t="n">
        <v>1</v>
      </c>
      <c r="B2640" s="0" t="n">
        <v>162.556</v>
      </c>
      <c r="D2640" s="18"/>
    </row>
    <row r="2641" customFormat="false" ht="15" hidden="false" customHeight="false" outlineLevel="0" collapsed="false">
      <c r="A2641" s="0" t="n">
        <v>1</v>
      </c>
      <c r="B2641" s="0" t="n">
        <v>162.43</v>
      </c>
      <c r="D2641" s="18"/>
    </row>
    <row r="2642" customFormat="false" ht="15" hidden="false" customHeight="false" outlineLevel="0" collapsed="false">
      <c r="A2642" s="0" t="n">
        <v>1</v>
      </c>
      <c r="B2642" s="0" t="n">
        <v>162.517</v>
      </c>
      <c r="D2642" s="18"/>
    </row>
    <row r="2643" customFormat="false" ht="15" hidden="false" customHeight="false" outlineLevel="0" collapsed="false">
      <c r="A2643" s="0" t="n">
        <v>1</v>
      </c>
      <c r="B2643" s="0" t="n">
        <v>162.483</v>
      </c>
      <c r="D2643" s="18"/>
    </row>
    <row r="2644" customFormat="false" ht="15" hidden="false" customHeight="false" outlineLevel="0" collapsed="false">
      <c r="A2644" s="0" t="n">
        <v>1</v>
      </c>
      <c r="B2644" s="0" t="n">
        <v>162.462</v>
      </c>
      <c r="D2644" s="18"/>
    </row>
    <row r="2645" customFormat="false" ht="15" hidden="false" customHeight="false" outlineLevel="0" collapsed="false">
      <c r="A2645" s="0" t="n">
        <v>1</v>
      </c>
      <c r="B2645" s="0" t="n">
        <v>162.434</v>
      </c>
      <c r="D2645" s="18"/>
    </row>
    <row r="2646" customFormat="false" ht="15" hidden="false" customHeight="false" outlineLevel="0" collapsed="false">
      <c r="A2646" s="0" t="n">
        <v>1</v>
      </c>
      <c r="B2646" s="0" t="n">
        <v>105.972</v>
      </c>
      <c r="D2646" s="18"/>
    </row>
    <row r="2647" customFormat="false" ht="15" hidden="false" customHeight="false" outlineLevel="0" collapsed="false">
      <c r="A2647" s="0" t="n">
        <v>1</v>
      </c>
      <c r="B2647" s="0" t="n">
        <v>105.969</v>
      </c>
      <c r="D2647" s="18"/>
    </row>
    <row r="2648" customFormat="false" ht="15" hidden="false" customHeight="false" outlineLevel="0" collapsed="false">
      <c r="A2648" s="0" t="n">
        <v>1</v>
      </c>
      <c r="B2648" s="0" t="n">
        <v>144.885</v>
      </c>
      <c r="D2648" s="18"/>
    </row>
    <row r="2649" customFormat="false" ht="15" hidden="false" customHeight="false" outlineLevel="0" collapsed="false">
      <c r="A2649" s="0" t="n">
        <v>1</v>
      </c>
      <c r="B2649" s="0" t="n">
        <v>144.755</v>
      </c>
      <c r="D2649" s="18"/>
    </row>
    <row r="2650" customFormat="false" ht="15" hidden="false" customHeight="false" outlineLevel="0" collapsed="false">
      <c r="A2650" s="0" t="n">
        <v>1</v>
      </c>
      <c r="B2650" s="0" t="n">
        <v>37.8252</v>
      </c>
      <c r="D2650" s="18"/>
    </row>
    <row r="2651" customFormat="false" ht="15" hidden="false" customHeight="false" outlineLevel="0" collapsed="false">
      <c r="A2651" s="0" t="n">
        <v>1</v>
      </c>
      <c r="B2651" s="0" t="n">
        <v>37.8287</v>
      </c>
      <c r="D2651" s="18"/>
    </row>
    <row r="2652" customFormat="false" ht="15" hidden="false" customHeight="false" outlineLevel="0" collapsed="false">
      <c r="A2652" s="0" t="n">
        <v>1</v>
      </c>
      <c r="B2652" s="0" t="n">
        <v>37.8112</v>
      </c>
      <c r="D2652" s="18"/>
    </row>
    <row r="2653" customFormat="false" ht="15" hidden="false" customHeight="false" outlineLevel="0" collapsed="false">
      <c r="A2653" s="0" t="n">
        <v>1</v>
      </c>
      <c r="B2653" s="0" t="n">
        <v>85.1853</v>
      </c>
      <c r="D2653" s="18"/>
    </row>
    <row r="2654" customFormat="false" ht="15" hidden="false" customHeight="false" outlineLevel="0" collapsed="false">
      <c r="A2654" s="0" t="n">
        <v>1</v>
      </c>
      <c r="B2654" s="0" t="n">
        <v>131.003</v>
      </c>
      <c r="D2654" s="18"/>
    </row>
    <row r="2655" customFormat="false" ht="15" hidden="false" customHeight="false" outlineLevel="0" collapsed="false">
      <c r="A2655" s="0" t="n">
        <v>1</v>
      </c>
      <c r="B2655" s="0" t="n">
        <v>118.647</v>
      </c>
      <c r="D2655" s="18"/>
    </row>
    <row r="2656" customFormat="false" ht="15" hidden="false" customHeight="false" outlineLevel="0" collapsed="false">
      <c r="A2656" s="0" t="n">
        <v>1</v>
      </c>
      <c r="B2656" s="0" t="n">
        <v>118.591</v>
      </c>
      <c r="D2656" s="18"/>
    </row>
    <row r="2657" customFormat="false" ht="15" hidden="false" customHeight="false" outlineLevel="0" collapsed="false">
      <c r="A2657" s="0" t="n">
        <v>1</v>
      </c>
      <c r="B2657" s="0" t="n">
        <v>71.7238</v>
      </c>
      <c r="D2657" s="18"/>
    </row>
    <row r="2658" customFormat="false" ht="15" hidden="false" customHeight="false" outlineLevel="0" collapsed="false">
      <c r="A2658" s="0" t="n">
        <v>1</v>
      </c>
      <c r="B2658" s="0" t="n">
        <v>71.7168</v>
      </c>
      <c r="D2658" s="18"/>
    </row>
    <row r="2659" customFormat="false" ht="15" hidden="false" customHeight="false" outlineLevel="0" collapsed="false">
      <c r="A2659" s="0" t="n">
        <v>1</v>
      </c>
      <c r="B2659" s="0" t="n">
        <v>74.028</v>
      </c>
      <c r="D2659" s="18"/>
    </row>
    <row r="2660" customFormat="false" ht="15" hidden="false" customHeight="false" outlineLevel="0" collapsed="false">
      <c r="A2660" s="0" t="n">
        <v>1</v>
      </c>
      <c r="B2660" s="0" t="n">
        <v>72.5944</v>
      </c>
      <c r="D2660" s="18"/>
    </row>
    <row r="2661" customFormat="false" ht="15" hidden="false" customHeight="false" outlineLevel="0" collapsed="false">
      <c r="A2661" s="0" t="n">
        <v>1</v>
      </c>
      <c r="B2661" s="0" t="n">
        <v>121.444</v>
      </c>
      <c r="D2661" s="18"/>
    </row>
    <row r="2662" customFormat="false" ht="15" hidden="false" customHeight="false" outlineLevel="0" collapsed="false">
      <c r="A2662" s="0" t="n">
        <v>1</v>
      </c>
      <c r="B2662" s="0" t="n">
        <v>121.42</v>
      </c>
      <c r="D2662" s="18"/>
    </row>
    <row r="2663" customFormat="false" ht="15" hidden="false" customHeight="false" outlineLevel="0" collapsed="false">
      <c r="A2663" s="0" t="n">
        <v>1</v>
      </c>
      <c r="B2663" s="0" t="n">
        <v>121.388</v>
      </c>
      <c r="D2663" s="18"/>
    </row>
    <row r="2664" customFormat="false" ht="15" hidden="false" customHeight="false" outlineLevel="0" collapsed="false">
      <c r="A2664" s="0" t="n">
        <v>1</v>
      </c>
      <c r="B2664" s="0" t="n">
        <v>140.031</v>
      </c>
      <c r="D2664" s="18"/>
    </row>
    <row r="2665" customFormat="false" ht="15" hidden="false" customHeight="false" outlineLevel="0" collapsed="false">
      <c r="A2665" s="0" t="n">
        <v>1</v>
      </c>
      <c r="B2665" s="0" t="n">
        <v>63.0315</v>
      </c>
      <c r="D2665" s="18"/>
    </row>
    <row r="2666" customFormat="false" ht="15" hidden="false" customHeight="false" outlineLevel="0" collapsed="false">
      <c r="A2666" s="0" t="n">
        <v>1</v>
      </c>
      <c r="B2666" s="0" t="n">
        <v>145.706</v>
      </c>
      <c r="D2666" s="18"/>
    </row>
    <row r="2667" customFormat="false" ht="15" hidden="false" customHeight="false" outlineLevel="0" collapsed="false">
      <c r="A2667" s="0" t="n">
        <v>1</v>
      </c>
      <c r="B2667" s="0" t="n">
        <v>146.608</v>
      </c>
      <c r="D2667" s="18"/>
    </row>
    <row r="2668" customFormat="false" ht="15" hidden="false" customHeight="false" outlineLevel="0" collapsed="false">
      <c r="A2668" s="0" t="n">
        <v>1</v>
      </c>
      <c r="B2668" s="0" t="n">
        <v>40.2343</v>
      </c>
      <c r="D2668" s="18"/>
    </row>
    <row r="2669" customFormat="false" ht="15" hidden="false" customHeight="false" outlineLevel="0" collapsed="false">
      <c r="A2669" s="0" t="n">
        <v>1</v>
      </c>
      <c r="B2669" s="0" t="n">
        <v>40.2378</v>
      </c>
      <c r="D2669" s="18"/>
    </row>
    <row r="2670" customFormat="false" ht="15" hidden="false" customHeight="false" outlineLevel="0" collapsed="false">
      <c r="A2670" s="0" t="n">
        <v>1</v>
      </c>
      <c r="B2670" s="0" t="n">
        <v>18.7098</v>
      </c>
      <c r="D2670" s="18"/>
    </row>
    <row r="2671" customFormat="false" ht="15" hidden="false" customHeight="false" outlineLevel="0" collapsed="false">
      <c r="A2671" s="0" t="n">
        <v>1</v>
      </c>
      <c r="B2671" s="0" t="n">
        <v>18.7098</v>
      </c>
      <c r="D2671" s="18"/>
    </row>
    <row r="2672" customFormat="false" ht="15" hidden="false" customHeight="false" outlineLevel="0" collapsed="false">
      <c r="A2672" s="0" t="n">
        <v>1</v>
      </c>
      <c r="B2672" s="0" t="n">
        <v>18.6993</v>
      </c>
      <c r="D2672" s="18"/>
    </row>
    <row r="2673" customFormat="false" ht="15" hidden="false" customHeight="false" outlineLevel="0" collapsed="false">
      <c r="A2673" s="0" t="n">
        <v>1</v>
      </c>
      <c r="B2673" s="0" t="n">
        <v>120.951</v>
      </c>
      <c r="D2673" s="18"/>
    </row>
    <row r="2674" customFormat="false" ht="15" hidden="false" customHeight="false" outlineLevel="0" collapsed="false">
      <c r="A2674" s="0" t="n">
        <v>1</v>
      </c>
      <c r="B2674" s="0" t="n">
        <v>117.353</v>
      </c>
      <c r="D2674" s="18"/>
    </row>
    <row r="2675" customFormat="false" ht="15" hidden="false" customHeight="false" outlineLevel="0" collapsed="false">
      <c r="A2675" s="0" t="n">
        <v>1</v>
      </c>
      <c r="B2675" s="0" t="n">
        <v>120.339</v>
      </c>
      <c r="D2675" s="18"/>
    </row>
    <row r="2676" customFormat="false" ht="15" hidden="false" customHeight="false" outlineLevel="0" collapsed="false">
      <c r="A2676" s="0" t="n">
        <v>1</v>
      </c>
      <c r="B2676" s="0" t="n">
        <v>74.6993</v>
      </c>
      <c r="D2676" s="18"/>
    </row>
    <row r="2677" customFormat="false" ht="15" hidden="false" customHeight="false" outlineLevel="0" collapsed="false">
      <c r="A2677" s="0" t="n">
        <v>1</v>
      </c>
      <c r="B2677" s="0" t="n">
        <v>55.8287</v>
      </c>
      <c r="D2677" s="18"/>
    </row>
    <row r="2678" customFormat="false" ht="15" hidden="false" customHeight="false" outlineLevel="0" collapsed="false">
      <c r="A2678" s="0" t="n">
        <v>1</v>
      </c>
      <c r="B2678" s="0" t="n">
        <v>121.08</v>
      </c>
      <c r="D2678" s="18"/>
    </row>
    <row r="2679" customFormat="false" ht="15" hidden="false" customHeight="false" outlineLevel="0" collapsed="false">
      <c r="A2679" s="0" t="n">
        <v>1</v>
      </c>
      <c r="B2679" s="0" t="n">
        <v>23.8077</v>
      </c>
      <c r="D2679" s="18"/>
    </row>
    <row r="2680" customFormat="false" ht="15" hidden="false" customHeight="false" outlineLevel="0" collapsed="false">
      <c r="A2680" s="0" t="n">
        <v>1</v>
      </c>
      <c r="B2680" s="0" t="n">
        <v>148.752</v>
      </c>
      <c r="D2680" s="18"/>
    </row>
    <row r="2681" customFormat="false" ht="15" hidden="false" customHeight="false" outlineLevel="0" collapsed="false">
      <c r="A2681" s="0" t="n">
        <v>1</v>
      </c>
      <c r="B2681" s="0" t="n">
        <v>148.731</v>
      </c>
      <c r="D2681" s="18"/>
    </row>
    <row r="2682" customFormat="false" ht="15" hidden="false" customHeight="false" outlineLevel="0" collapsed="false">
      <c r="A2682" s="0" t="n">
        <v>1</v>
      </c>
      <c r="B2682" s="0" t="n">
        <v>135.402</v>
      </c>
      <c r="D2682" s="18"/>
    </row>
    <row r="2683" customFormat="false" ht="15" hidden="false" customHeight="false" outlineLevel="0" collapsed="false">
      <c r="A2683" s="0" t="n">
        <v>1</v>
      </c>
      <c r="B2683" s="0" t="n">
        <v>139.57</v>
      </c>
      <c r="D2683" s="18"/>
    </row>
    <row r="2684" customFormat="false" ht="15" hidden="false" customHeight="false" outlineLevel="0" collapsed="false">
      <c r="A2684" s="0" t="n">
        <v>1</v>
      </c>
      <c r="B2684" s="0" t="n">
        <v>59.6573</v>
      </c>
      <c r="D2684" s="18"/>
    </row>
    <row r="2685" customFormat="false" ht="15" hidden="false" customHeight="false" outlineLevel="0" collapsed="false">
      <c r="A2685" s="0" t="n">
        <v>1</v>
      </c>
      <c r="B2685" s="0" t="n">
        <v>44.2797</v>
      </c>
      <c r="D2685" s="18"/>
    </row>
    <row r="2686" customFormat="false" ht="15" hidden="false" customHeight="false" outlineLevel="0" collapsed="false">
      <c r="A2686" s="0" t="n">
        <v>1</v>
      </c>
      <c r="B2686" s="0" t="n">
        <v>91.1888</v>
      </c>
      <c r="D2686" s="18"/>
    </row>
    <row r="2687" customFormat="false" ht="15" hidden="false" customHeight="false" outlineLevel="0" collapsed="false">
      <c r="A2687" s="0" t="n">
        <v>1</v>
      </c>
      <c r="B2687" s="0" t="n">
        <v>91.1643</v>
      </c>
      <c r="D2687" s="18"/>
    </row>
    <row r="2688" customFormat="false" ht="15" hidden="false" customHeight="false" outlineLevel="0" collapsed="false">
      <c r="A2688" s="0" t="n">
        <v>1</v>
      </c>
      <c r="B2688" s="0" t="n">
        <v>91.1573</v>
      </c>
      <c r="D2688" s="18"/>
    </row>
    <row r="2689" customFormat="false" ht="15" hidden="false" customHeight="false" outlineLevel="0" collapsed="false">
      <c r="A2689" s="0" t="n">
        <v>1</v>
      </c>
      <c r="B2689" s="0" t="n">
        <v>91.0979</v>
      </c>
      <c r="D2689" s="18"/>
    </row>
    <row r="2690" customFormat="false" ht="15" hidden="false" customHeight="false" outlineLevel="0" collapsed="false">
      <c r="A2690" s="0" t="n">
        <v>1</v>
      </c>
      <c r="B2690" s="0" t="n">
        <v>48.3252</v>
      </c>
      <c r="D2690" s="18"/>
    </row>
    <row r="2691" customFormat="false" ht="15" hidden="false" customHeight="false" outlineLevel="0" collapsed="false">
      <c r="A2691" s="0" t="n">
        <v>1</v>
      </c>
      <c r="B2691" s="0" t="n">
        <v>36.0315</v>
      </c>
      <c r="D2691" s="18"/>
    </row>
    <row r="2692" customFormat="false" ht="15" hidden="false" customHeight="false" outlineLevel="0" collapsed="false">
      <c r="A2692" s="0" t="n">
        <v>1</v>
      </c>
      <c r="B2692" s="0" t="n">
        <v>114.745</v>
      </c>
      <c r="D2692" s="18"/>
    </row>
    <row r="2693" customFormat="false" ht="15" hidden="false" customHeight="false" outlineLevel="0" collapsed="false">
      <c r="A2693" s="0" t="n">
        <v>1</v>
      </c>
      <c r="B2693" s="0" t="n">
        <v>42.4685</v>
      </c>
      <c r="D2693" s="18"/>
    </row>
    <row r="2694" customFormat="false" ht="15" hidden="false" customHeight="false" outlineLevel="0" collapsed="false">
      <c r="A2694" s="0" t="n">
        <v>1</v>
      </c>
      <c r="B2694" s="0" t="n">
        <v>102.689</v>
      </c>
      <c r="D2694" s="18"/>
    </row>
    <row r="2695" customFormat="false" ht="15" hidden="false" customHeight="false" outlineLevel="0" collapsed="false">
      <c r="A2695" s="0" t="n">
        <v>1</v>
      </c>
      <c r="B2695" s="0" t="n">
        <v>102.685</v>
      </c>
      <c r="D2695" s="18"/>
    </row>
    <row r="2696" customFormat="false" ht="15" hidden="false" customHeight="false" outlineLevel="0" collapsed="false">
      <c r="A2696" s="0" t="n">
        <v>1</v>
      </c>
      <c r="B2696" s="0" t="n">
        <v>102.685</v>
      </c>
      <c r="D2696" s="18"/>
    </row>
    <row r="2697" customFormat="false" ht="15" hidden="false" customHeight="false" outlineLevel="0" collapsed="false">
      <c r="A2697" s="0" t="n">
        <v>1</v>
      </c>
      <c r="B2697" s="0" t="n">
        <v>102.685</v>
      </c>
      <c r="D2697" s="18"/>
    </row>
    <row r="2698" customFormat="false" ht="15" hidden="false" customHeight="false" outlineLevel="0" collapsed="false">
      <c r="A2698" s="0" t="n">
        <v>1</v>
      </c>
      <c r="B2698" s="0" t="n">
        <v>11.7273</v>
      </c>
      <c r="D2698" s="18"/>
    </row>
    <row r="2699" customFormat="false" ht="15" hidden="false" customHeight="false" outlineLevel="0" collapsed="false">
      <c r="A2699" s="0" t="n">
        <v>1</v>
      </c>
      <c r="B2699" s="0" t="n">
        <v>100.36</v>
      </c>
      <c r="D2699" s="18"/>
    </row>
    <row r="2700" customFormat="false" ht="15" hidden="false" customHeight="false" outlineLevel="0" collapsed="false">
      <c r="A2700" s="0" t="n">
        <v>1</v>
      </c>
      <c r="B2700" s="0" t="n">
        <v>99.8776</v>
      </c>
      <c r="D2700" s="18"/>
    </row>
    <row r="2701" customFormat="false" ht="15" hidden="false" customHeight="false" outlineLevel="0" collapsed="false">
      <c r="A2701" s="0" t="n">
        <v>1</v>
      </c>
      <c r="B2701" s="0" t="n">
        <v>75.1748</v>
      </c>
      <c r="D2701" s="18"/>
    </row>
    <row r="2702" customFormat="false" ht="15" hidden="false" customHeight="false" outlineLevel="0" collapsed="false">
      <c r="A2702" s="0" t="n">
        <v>1</v>
      </c>
      <c r="B2702" s="0" t="n">
        <v>130.339</v>
      </c>
      <c r="D2702" s="18"/>
    </row>
    <row r="2703" customFormat="false" ht="15" hidden="false" customHeight="false" outlineLevel="0" collapsed="false">
      <c r="A2703" s="0" t="n">
        <v>1</v>
      </c>
      <c r="B2703" s="0" t="n">
        <v>130.332</v>
      </c>
      <c r="D2703" s="18"/>
    </row>
    <row r="2704" customFormat="false" ht="15" hidden="false" customHeight="false" outlineLevel="0" collapsed="false">
      <c r="A2704" s="0" t="n">
        <v>1</v>
      </c>
      <c r="B2704" s="0" t="n">
        <v>153.059</v>
      </c>
      <c r="D2704" s="18"/>
    </row>
    <row r="2705" customFormat="false" ht="15" hidden="false" customHeight="false" outlineLevel="0" collapsed="false">
      <c r="A2705" s="0" t="n">
        <v>1</v>
      </c>
      <c r="B2705" s="0" t="n">
        <v>153.056</v>
      </c>
      <c r="D2705" s="18"/>
    </row>
    <row r="2706" customFormat="false" ht="15" hidden="false" customHeight="false" outlineLevel="0" collapsed="false">
      <c r="A2706" s="0" t="n">
        <v>1</v>
      </c>
      <c r="B2706" s="0" t="n">
        <v>209.224</v>
      </c>
      <c r="D2706" s="18"/>
    </row>
    <row r="2707" customFormat="false" ht="15" hidden="false" customHeight="false" outlineLevel="0" collapsed="false">
      <c r="A2707" s="0" t="n">
        <v>1</v>
      </c>
      <c r="B2707" s="0" t="n">
        <v>209.175</v>
      </c>
      <c r="D2707" s="18"/>
    </row>
    <row r="2708" customFormat="false" ht="15" hidden="false" customHeight="false" outlineLevel="0" collapsed="false">
      <c r="A2708" s="0" t="n">
        <v>1</v>
      </c>
      <c r="B2708" s="0" t="n">
        <v>209.189</v>
      </c>
      <c r="D2708" s="18"/>
    </row>
    <row r="2709" customFormat="false" ht="15" hidden="false" customHeight="false" outlineLevel="0" collapsed="false">
      <c r="A2709" s="0" t="n">
        <v>1</v>
      </c>
      <c r="B2709" s="0" t="n">
        <v>124.119</v>
      </c>
      <c r="D2709" s="18"/>
    </row>
    <row r="2710" customFormat="false" ht="15" hidden="false" customHeight="false" outlineLevel="0" collapsed="false">
      <c r="A2710" s="0" t="n">
        <v>1</v>
      </c>
      <c r="B2710" s="0" t="n">
        <v>21.7063</v>
      </c>
      <c r="D2710" s="18"/>
    </row>
    <row r="2711" customFormat="false" ht="15" hidden="false" customHeight="false" outlineLevel="0" collapsed="false">
      <c r="A2711" s="0" t="n">
        <v>1</v>
      </c>
      <c r="B2711" s="0" t="n">
        <v>119.014</v>
      </c>
      <c r="D2711" s="18"/>
    </row>
    <row r="2712" customFormat="false" ht="15" hidden="false" customHeight="false" outlineLevel="0" collapsed="false">
      <c r="A2712" s="0" t="n">
        <v>1</v>
      </c>
      <c r="B2712" s="0" t="n">
        <v>136.01</v>
      </c>
      <c r="D2712" s="18"/>
    </row>
    <row r="2713" customFormat="false" ht="15" hidden="false" customHeight="false" outlineLevel="0" collapsed="false">
      <c r="A2713" s="0" t="n">
        <v>1</v>
      </c>
      <c r="B2713" s="0" t="n">
        <v>119.794</v>
      </c>
      <c r="D2713" s="18"/>
    </row>
    <row r="2714" customFormat="false" ht="15" hidden="false" customHeight="false" outlineLevel="0" collapsed="false">
      <c r="A2714" s="0" t="n">
        <v>1</v>
      </c>
      <c r="B2714" s="0" t="n">
        <v>119.657</v>
      </c>
      <c r="D2714" s="18"/>
    </row>
    <row r="2715" customFormat="false" ht="15" hidden="false" customHeight="false" outlineLevel="0" collapsed="false">
      <c r="A2715" s="0" t="n">
        <v>1</v>
      </c>
      <c r="B2715" s="0" t="n">
        <v>31.493</v>
      </c>
      <c r="D2715" s="18"/>
    </row>
    <row r="2716" customFormat="false" ht="15" hidden="false" customHeight="false" outlineLevel="0" collapsed="false">
      <c r="A2716" s="0" t="n">
        <v>1</v>
      </c>
      <c r="B2716" s="0" t="n">
        <v>31.4965</v>
      </c>
      <c r="D2716" s="18"/>
    </row>
    <row r="2717" customFormat="false" ht="15" hidden="false" customHeight="false" outlineLevel="0" collapsed="false">
      <c r="A2717" s="0" t="n">
        <v>1</v>
      </c>
      <c r="B2717" s="0" t="n">
        <v>136.238</v>
      </c>
      <c r="D2717" s="18"/>
    </row>
    <row r="2718" customFormat="false" ht="15" hidden="false" customHeight="false" outlineLevel="0" collapsed="false">
      <c r="A2718" s="0" t="n">
        <v>1</v>
      </c>
      <c r="B2718" s="0" t="n">
        <v>136.28</v>
      </c>
      <c r="D2718" s="18"/>
    </row>
    <row r="2719" customFormat="false" ht="15" hidden="false" customHeight="false" outlineLevel="0" collapsed="false">
      <c r="A2719" s="0" t="n">
        <v>1</v>
      </c>
      <c r="B2719" s="0" t="n">
        <v>92.6049</v>
      </c>
      <c r="D2719" s="18"/>
    </row>
    <row r="2720" customFormat="false" ht="15" hidden="false" customHeight="false" outlineLevel="0" collapsed="false">
      <c r="A2720" s="0" t="n">
        <v>1</v>
      </c>
      <c r="B2720" s="0" t="n">
        <v>92.5664</v>
      </c>
      <c r="D2720" s="18"/>
    </row>
    <row r="2721" customFormat="false" ht="15" hidden="false" customHeight="false" outlineLevel="0" collapsed="false">
      <c r="A2721" s="0" t="n">
        <v>1</v>
      </c>
      <c r="B2721" s="0" t="n">
        <v>146.353</v>
      </c>
      <c r="D2721" s="18"/>
    </row>
    <row r="2722" customFormat="false" ht="15" hidden="false" customHeight="false" outlineLevel="0" collapsed="false">
      <c r="A2722" s="0" t="n">
        <v>1</v>
      </c>
      <c r="B2722" s="0" t="n">
        <v>37.8566</v>
      </c>
      <c r="D2722" s="18"/>
    </row>
    <row r="2723" customFormat="false" ht="15" hidden="false" customHeight="false" outlineLevel="0" collapsed="false">
      <c r="A2723" s="0" t="n">
        <v>1</v>
      </c>
      <c r="B2723" s="0" t="n">
        <v>37.8566</v>
      </c>
      <c r="D2723" s="18"/>
    </row>
    <row r="2724" customFormat="false" ht="15" hidden="false" customHeight="false" outlineLevel="0" collapsed="false">
      <c r="A2724" s="0" t="n">
        <v>1</v>
      </c>
      <c r="B2724" s="0" t="n">
        <v>119.329</v>
      </c>
      <c r="D2724" s="18"/>
    </row>
    <row r="2725" customFormat="false" ht="15" hidden="false" customHeight="false" outlineLevel="0" collapsed="false">
      <c r="A2725" s="0" t="n">
        <v>1</v>
      </c>
      <c r="B2725" s="0" t="n">
        <v>21.472</v>
      </c>
      <c r="D2725" s="18"/>
    </row>
    <row r="2726" customFormat="false" ht="15" hidden="false" customHeight="false" outlineLevel="0" collapsed="false">
      <c r="A2726" s="0" t="n">
        <v>1</v>
      </c>
      <c r="B2726" s="0" t="n">
        <v>132.262</v>
      </c>
      <c r="D2726" s="18"/>
    </row>
    <row r="2727" customFormat="false" ht="15" hidden="false" customHeight="false" outlineLevel="0" collapsed="false">
      <c r="A2727" s="0" t="n">
        <v>1</v>
      </c>
      <c r="B2727" s="0" t="n">
        <v>129.79</v>
      </c>
      <c r="D2727" s="18"/>
    </row>
    <row r="2728" customFormat="false" ht="15" hidden="false" customHeight="false" outlineLevel="0" collapsed="false">
      <c r="A2728" s="0" t="n">
        <v>1</v>
      </c>
      <c r="B2728" s="0" t="n">
        <v>130.07</v>
      </c>
      <c r="D2728" s="18"/>
    </row>
    <row r="2729" customFormat="false" ht="15" hidden="false" customHeight="false" outlineLevel="0" collapsed="false">
      <c r="A2729" s="0" t="n">
        <v>1</v>
      </c>
      <c r="B2729" s="0" t="n">
        <v>129.727</v>
      </c>
      <c r="D2729" s="18"/>
    </row>
    <row r="2730" customFormat="false" ht="15" hidden="false" customHeight="false" outlineLevel="0" collapsed="false">
      <c r="A2730" s="0" t="n">
        <v>1</v>
      </c>
      <c r="B2730" s="0" t="n">
        <v>126.112</v>
      </c>
      <c r="D2730" s="18"/>
    </row>
    <row r="2731" customFormat="false" ht="15" hidden="false" customHeight="false" outlineLevel="0" collapsed="false">
      <c r="A2731" s="0" t="n">
        <v>1</v>
      </c>
      <c r="B2731" s="0" t="n">
        <v>125.853</v>
      </c>
      <c r="D2731" s="18"/>
    </row>
    <row r="2732" customFormat="false" ht="15" hidden="false" customHeight="false" outlineLevel="0" collapsed="false">
      <c r="A2732" s="0" t="n">
        <v>1</v>
      </c>
      <c r="B2732" s="0" t="n">
        <v>16.1993</v>
      </c>
      <c r="D2732" s="18"/>
    </row>
    <row r="2733" customFormat="false" ht="15" hidden="false" customHeight="false" outlineLevel="0" collapsed="false">
      <c r="A2733" s="0" t="n">
        <v>1</v>
      </c>
      <c r="B2733" s="0" t="n">
        <v>16.1958</v>
      </c>
      <c r="D2733" s="18"/>
    </row>
    <row r="2734" customFormat="false" ht="15" hidden="false" customHeight="false" outlineLevel="0" collapsed="false">
      <c r="A2734" s="0" t="n">
        <v>1</v>
      </c>
      <c r="B2734" s="0" t="n">
        <v>16.2028</v>
      </c>
      <c r="D2734" s="18"/>
    </row>
    <row r="2735" customFormat="false" ht="15" hidden="false" customHeight="false" outlineLevel="0" collapsed="false">
      <c r="A2735" s="0" t="n">
        <v>1</v>
      </c>
      <c r="B2735" s="0" t="n">
        <v>16.2063</v>
      </c>
      <c r="D2735" s="18"/>
    </row>
    <row r="2736" customFormat="false" ht="15" hidden="false" customHeight="false" outlineLevel="0" collapsed="false">
      <c r="A2736" s="0" t="n">
        <v>1</v>
      </c>
      <c r="B2736" s="0" t="n">
        <v>16.2133</v>
      </c>
      <c r="D2736" s="18"/>
    </row>
    <row r="2737" customFormat="false" ht="15" hidden="false" customHeight="false" outlineLevel="0" collapsed="false">
      <c r="A2737" s="0" t="n">
        <v>1</v>
      </c>
      <c r="B2737" s="0" t="n">
        <v>16.1958</v>
      </c>
      <c r="D2737" s="18"/>
    </row>
    <row r="2738" customFormat="false" ht="15" hidden="false" customHeight="false" outlineLevel="0" collapsed="false">
      <c r="A2738" s="0" t="n">
        <v>1</v>
      </c>
      <c r="B2738" s="0" t="n">
        <v>16.1923</v>
      </c>
      <c r="D2738" s="18"/>
    </row>
    <row r="2739" customFormat="false" ht="15" hidden="false" customHeight="false" outlineLevel="0" collapsed="false">
      <c r="A2739" s="0" t="n">
        <v>1</v>
      </c>
      <c r="B2739" s="0" t="n">
        <v>16.1748</v>
      </c>
      <c r="D2739" s="18"/>
    </row>
    <row r="2740" customFormat="false" ht="15" hidden="false" customHeight="false" outlineLevel="0" collapsed="false">
      <c r="A2740" s="0" t="n">
        <v>1</v>
      </c>
      <c r="B2740" s="0" t="n">
        <v>94.3112</v>
      </c>
      <c r="D2740" s="18"/>
    </row>
    <row r="2741" customFormat="false" ht="15" hidden="false" customHeight="false" outlineLevel="0" collapsed="false">
      <c r="A2741" s="0" t="n">
        <v>1</v>
      </c>
      <c r="B2741" s="0" t="n">
        <v>110.668</v>
      </c>
      <c r="D2741" s="18"/>
    </row>
    <row r="2742" customFormat="false" ht="15" hidden="false" customHeight="false" outlineLevel="0" collapsed="false">
      <c r="A2742" s="0" t="n">
        <v>1</v>
      </c>
      <c r="B2742" s="0" t="n">
        <v>110.661</v>
      </c>
      <c r="D2742" s="18"/>
    </row>
    <row r="2743" customFormat="false" ht="15" hidden="false" customHeight="false" outlineLevel="0" collapsed="false">
      <c r="A2743" s="0" t="n">
        <v>1</v>
      </c>
      <c r="B2743" s="0" t="n">
        <v>13.8007</v>
      </c>
      <c r="D2743" s="18"/>
    </row>
    <row r="2744" customFormat="false" ht="15" hidden="false" customHeight="false" outlineLevel="0" collapsed="false">
      <c r="A2744" s="0" t="n">
        <v>1</v>
      </c>
      <c r="B2744" s="0" t="n">
        <v>132.28</v>
      </c>
      <c r="D2744" s="18"/>
    </row>
    <row r="2745" customFormat="false" ht="15" hidden="false" customHeight="false" outlineLevel="0" collapsed="false">
      <c r="A2745" s="0" t="n">
        <v>1</v>
      </c>
      <c r="B2745" s="0" t="n">
        <v>17.6818</v>
      </c>
      <c r="D2745" s="18"/>
    </row>
    <row r="2746" customFormat="false" ht="15" hidden="false" customHeight="false" outlineLevel="0" collapsed="false">
      <c r="A2746" s="0" t="n">
        <v>1</v>
      </c>
      <c r="B2746" s="0" t="n">
        <v>98.1958</v>
      </c>
      <c r="D2746" s="18"/>
    </row>
    <row r="2747" customFormat="false" ht="15" hidden="false" customHeight="false" outlineLevel="0" collapsed="false">
      <c r="A2747" s="0" t="n">
        <v>1</v>
      </c>
      <c r="B2747" s="0" t="n">
        <v>98.1154</v>
      </c>
      <c r="D2747" s="18"/>
    </row>
    <row r="2748" customFormat="false" ht="15" hidden="false" customHeight="false" outlineLevel="0" collapsed="false">
      <c r="A2748" s="0" t="n">
        <v>1</v>
      </c>
      <c r="B2748" s="0" t="n">
        <v>131.245</v>
      </c>
      <c r="D2748" s="18"/>
    </row>
    <row r="2749" customFormat="false" ht="15" hidden="false" customHeight="false" outlineLevel="0" collapsed="false">
      <c r="A2749" s="0" t="n">
        <v>1</v>
      </c>
      <c r="B2749" s="0" t="n">
        <v>111.972</v>
      </c>
      <c r="D2749" s="18"/>
    </row>
    <row r="2750" customFormat="false" ht="15" hidden="false" customHeight="false" outlineLevel="0" collapsed="false">
      <c r="A2750" s="0" t="n">
        <v>1</v>
      </c>
      <c r="B2750" s="0" t="n">
        <v>111.909</v>
      </c>
      <c r="D2750" s="18"/>
    </row>
    <row r="2751" customFormat="false" ht="15" hidden="false" customHeight="false" outlineLevel="0" collapsed="false">
      <c r="A2751" s="0" t="n">
        <v>1</v>
      </c>
      <c r="B2751" s="0" t="n">
        <v>89.6888</v>
      </c>
      <c r="D2751" s="18"/>
    </row>
    <row r="2752" customFormat="false" ht="15" hidden="false" customHeight="false" outlineLevel="0" collapsed="false">
      <c r="A2752" s="0" t="n">
        <v>1</v>
      </c>
      <c r="B2752" s="0" t="n">
        <v>37.5874</v>
      </c>
      <c r="D2752" s="18"/>
    </row>
    <row r="2753" customFormat="false" ht="15" hidden="false" customHeight="false" outlineLevel="0" collapsed="false">
      <c r="A2753" s="0" t="n">
        <v>1</v>
      </c>
      <c r="B2753" s="0" t="n">
        <v>35.007</v>
      </c>
      <c r="D2753" s="18"/>
    </row>
    <row r="2754" customFormat="false" ht="15" hidden="false" customHeight="false" outlineLevel="0" collapsed="false">
      <c r="A2754" s="0" t="n">
        <v>1</v>
      </c>
      <c r="B2754" s="0" t="n">
        <v>126.339</v>
      </c>
      <c r="D2754" s="18"/>
    </row>
    <row r="2755" customFormat="false" ht="15" hidden="false" customHeight="false" outlineLevel="0" collapsed="false">
      <c r="A2755" s="0" t="n">
        <v>1</v>
      </c>
      <c r="B2755" s="0" t="n">
        <v>126.36</v>
      </c>
      <c r="D2755" s="18"/>
    </row>
    <row r="2756" customFormat="false" ht="15" hidden="false" customHeight="false" outlineLevel="0" collapsed="false">
      <c r="A2756" s="0" t="n">
        <v>1</v>
      </c>
      <c r="B2756" s="0" t="n">
        <v>71.0874</v>
      </c>
      <c r="D2756" s="18"/>
    </row>
    <row r="2757" customFormat="false" ht="15" hidden="false" customHeight="false" outlineLevel="0" collapsed="false">
      <c r="A2757" s="0" t="n">
        <v>1</v>
      </c>
      <c r="B2757" s="0" t="n">
        <v>27.514</v>
      </c>
      <c r="D2757" s="18"/>
    </row>
    <row r="2758" customFormat="false" ht="15" hidden="false" customHeight="false" outlineLevel="0" collapsed="false">
      <c r="A2758" s="0" t="n">
        <v>1</v>
      </c>
      <c r="B2758" s="0" t="n">
        <v>13.0455</v>
      </c>
      <c r="D2758" s="18"/>
    </row>
    <row r="2759" customFormat="false" ht="15" hidden="false" customHeight="false" outlineLevel="0" collapsed="false">
      <c r="A2759" s="0" t="n">
        <v>1</v>
      </c>
      <c r="B2759" s="0" t="n">
        <v>13.049</v>
      </c>
      <c r="D2759" s="18"/>
    </row>
    <row r="2760" customFormat="false" ht="15" hidden="false" customHeight="false" outlineLevel="0" collapsed="false">
      <c r="A2760" s="0" t="n">
        <v>1</v>
      </c>
      <c r="B2760" s="0" t="n">
        <v>13.049</v>
      </c>
      <c r="D2760" s="18"/>
    </row>
    <row r="2761" customFormat="false" ht="15" hidden="false" customHeight="false" outlineLevel="0" collapsed="false">
      <c r="A2761" s="0" t="n">
        <v>1</v>
      </c>
      <c r="B2761" s="0" t="n">
        <v>13.049</v>
      </c>
      <c r="D2761" s="18"/>
    </row>
    <row r="2762" customFormat="false" ht="15" hidden="false" customHeight="false" outlineLevel="0" collapsed="false">
      <c r="A2762" s="0" t="n">
        <v>1</v>
      </c>
      <c r="B2762" s="0" t="n">
        <v>13.0385</v>
      </c>
      <c r="D2762" s="18"/>
    </row>
    <row r="2763" customFormat="false" ht="15" hidden="false" customHeight="false" outlineLevel="0" collapsed="false">
      <c r="A2763" s="0" t="n">
        <v>1</v>
      </c>
      <c r="B2763" s="0" t="n">
        <v>69.535</v>
      </c>
      <c r="D2763" s="18"/>
    </row>
    <row r="2764" customFormat="false" ht="15" hidden="false" customHeight="false" outlineLevel="0" collapsed="false">
      <c r="A2764" s="0" t="n">
        <v>1</v>
      </c>
      <c r="B2764" s="0" t="n">
        <v>69.528</v>
      </c>
      <c r="D2764" s="18"/>
    </row>
    <row r="2765" customFormat="false" ht="15" hidden="false" customHeight="false" outlineLevel="0" collapsed="false">
      <c r="A2765" s="0" t="n">
        <v>1</v>
      </c>
      <c r="B2765" s="0" t="n">
        <v>69.4441</v>
      </c>
      <c r="D2765" s="18"/>
    </row>
    <row r="2766" customFormat="false" ht="15" hidden="false" customHeight="false" outlineLevel="0" collapsed="false">
      <c r="A2766" s="0" t="n">
        <v>1</v>
      </c>
      <c r="B2766" s="0" t="n">
        <v>65.8601</v>
      </c>
      <c r="D2766" s="18"/>
    </row>
    <row r="2767" customFormat="false" ht="15" hidden="false" customHeight="false" outlineLevel="0" collapsed="false">
      <c r="A2767" s="0" t="n">
        <v>1</v>
      </c>
      <c r="B2767" s="0" t="n">
        <v>131.476</v>
      </c>
      <c r="D2767" s="18"/>
    </row>
    <row r="2768" customFormat="false" ht="15" hidden="false" customHeight="false" outlineLevel="0" collapsed="false">
      <c r="A2768" s="0" t="n">
        <v>1</v>
      </c>
      <c r="B2768" s="0" t="n">
        <v>131.392</v>
      </c>
      <c r="D2768" s="18"/>
    </row>
    <row r="2769" customFormat="false" ht="15" hidden="false" customHeight="false" outlineLevel="0" collapsed="false">
      <c r="A2769" s="0" t="n">
        <v>1</v>
      </c>
      <c r="B2769" s="0" t="n">
        <v>103.059</v>
      </c>
      <c r="D2769" s="18"/>
    </row>
    <row r="2770" customFormat="false" ht="15" hidden="false" customHeight="false" outlineLevel="0" collapsed="false">
      <c r="A2770" s="0" t="n">
        <v>1</v>
      </c>
      <c r="B2770" s="0" t="n">
        <v>95.4091</v>
      </c>
      <c r="D2770" s="18"/>
    </row>
    <row r="2771" customFormat="false" ht="15" hidden="false" customHeight="false" outlineLevel="0" collapsed="false">
      <c r="A2771" s="0" t="n">
        <v>1</v>
      </c>
      <c r="B2771" s="0" t="n">
        <v>105.371</v>
      </c>
      <c r="D2771" s="18"/>
    </row>
    <row r="2772" customFormat="false" ht="15" hidden="false" customHeight="false" outlineLevel="0" collapsed="false">
      <c r="A2772" s="0" t="n">
        <v>1</v>
      </c>
      <c r="B2772" s="0" t="n">
        <v>70.9301</v>
      </c>
      <c r="D2772" s="18"/>
    </row>
    <row r="2773" customFormat="false" ht="15" hidden="false" customHeight="false" outlineLevel="0" collapsed="false">
      <c r="A2773" s="0" t="n">
        <v>1</v>
      </c>
      <c r="B2773" s="0" t="n">
        <v>112.168</v>
      </c>
      <c r="D2773" s="18"/>
    </row>
    <row r="2774" customFormat="false" ht="15" hidden="false" customHeight="false" outlineLevel="0" collapsed="false">
      <c r="A2774" s="0" t="n">
        <v>1</v>
      </c>
      <c r="B2774" s="0" t="n">
        <v>121.014</v>
      </c>
      <c r="D2774" s="18"/>
    </row>
    <row r="2775" customFormat="false" ht="15" hidden="false" customHeight="false" outlineLevel="0" collapsed="false">
      <c r="A2775" s="0" t="n">
        <v>1</v>
      </c>
      <c r="B2775" s="0" t="n">
        <v>81.9545</v>
      </c>
      <c r="D2775" s="18"/>
    </row>
    <row r="2776" customFormat="false" ht="15" hidden="false" customHeight="false" outlineLevel="0" collapsed="false">
      <c r="A2776" s="0" t="n">
        <v>1</v>
      </c>
      <c r="B2776" s="0" t="n">
        <v>81.9266</v>
      </c>
      <c r="D2776" s="18"/>
    </row>
    <row r="2777" customFormat="false" ht="15" hidden="false" customHeight="false" outlineLevel="0" collapsed="false">
      <c r="A2777" s="0" t="n">
        <v>1</v>
      </c>
      <c r="B2777" s="0" t="n">
        <v>129.885</v>
      </c>
      <c r="D2777" s="18"/>
    </row>
    <row r="2778" customFormat="false" ht="15" hidden="false" customHeight="false" outlineLevel="0" collapsed="false">
      <c r="A2778" s="0" t="n">
        <v>1</v>
      </c>
      <c r="B2778" s="0" t="n">
        <v>129.836</v>
      </c>
      <c r="D2778" s="18"/>
    </row>
    <row r="2779" customFormat="false" ht="15" hidden="false" customHeight="false" outlineLevel="0" collapsed="false">
      <c r="A2779" s="0" t="n">
        <v>1</v>
      </c>
      <c r="B2779" s="0" t="n">
        <v>72.7727</v>
      </c>
      <c r="D2779" s="18"/>
    </row>
    <row r="2780" customFormat="false" ht="15" hidden="false" customHeight="false" outlineLevel="0" collapsed="false">
      <c r="A2780" s="0" t="n">
        <v>1</v>
      </c>
      <c r="B2780" s="0" t="n">
        <v>66.0699</v>
      </c>
      <c r="D2780" s="18"/>
    </row>
    <row r="2781" customFormat="false" ht="15" hidden="false" customHeight="false" outlineLevel="0" collapsed="false">
      <c r="A2781" s="0" t="n">
        <v>1</v>
      </c>
      <c r="B2781" s="0" t="n">
        <v>105.024</v>
      </c>
      <c r="D2781" s="18"/>
    </row>
    <row r="2782" customFormat="false" ht="15" hidden="false" customHeight="false" outlineLevel="0" collapsed="false">
      <c r="A2782" s="0" t="n">
        <v>1</v>
      </c>
      <c r="B2782" s="0" t="n">
        <v>105.017</v>
      </c>
      <c r="D2782" s="18"/>
    </row>
    <row r="2783" customFormat="false" ht="15" hidden="false" customHeight="false" outlineLevel="0" collapsed="false">
      <c r="A2783" s="0" t="n">
        <v>1</v>
      </c>
      <c r="B2783" s="0" t="n">
        <v>61.0175</v>
      </c>
      <c r="D2783" s="18"/>
    </row>
    <row r="2784" customFormat="false" ht="15" hidden="false" customHeight="false" outlineLevel="0" collapsed="false">
      <c r="A2784" s="0" t="n">
        <v>1</v>
      </c>
      <c r="B2784" s="0" t="n">
        <v>110.563</v>
      </c>
      <c r="D2784" s="18"/>
    </row>
    <row r="2785" customFormat="false" ht="15" hidden="false" customHeight="false" outlineLevel="0" collapsed="false">
      <c r="A2785" s="0" t="n">
        <v>1</v>
      </c>
      <c r="B2785" s="0" t="n">
        <v>110.566</v>
      </c>
      <c r="D2785" s="18"/>
    </row>
    <row r="2786" customFormat="false" ht="15" hidden="false" customHeight="false" outlineLevel="0" collapsed="false">
      <c r="A2786" s="0" t="n">
        <v>1</v>
      </c>
      <c r="B2786" s="0" t="n">
        <v>110.549</v>
      </c>
      <c r="D2786" s="18"/>
    </row>
    <row r="2787" customFormat="false" ht="15" hidden="false" customHeight="false" outlineLevel="0" collapsed="false">
      <c r="A2787" s="0" t="n">
        <v>1</v>
      </c>
      <c r="B2787" s="0" t="n">
        <v>15.8671</v>
      </c>
      <c r="D2787" s="18"/>
    </row>
    <row r="2788" customFormat="false" ht="15" hidden="false" customHeight="false" outlineLevel="0" collapsed="false">
      <c r="A2788" s="0" t="n">
        <v>1</v>
      </c>
      <c r="B2788" s="0" t="n">
        <v>15.8811</v>
      </c>
      <c r="D2788" s="18"/>
    </row>
    <row r="2789" customFormat="false" ht="15" hidden="false" customHeight="false" outlineLevel="0" collapsed="false">
      <c r="A2789" s="0" t="n">
        <v>1</v>
      </c>
      <c r="B2789" s="0" t="n">
        <v>80.7028</v>
      </c>
      <c r="D2789" s="18"/>
    </row>
    <row r="2790" customFormat="false" ht="15" hidden="false" customHeight="false" outlineLevel="0" collapsed="false">
      <c r="A2790" s="0" t="n">
        <v>1</v>
      </c>
      <c r="B2790" s="0" t="n">
        <v>270.629</v>
      </c>
      <c r="D2790" s="18"/>
    </row>
    <row r="2791" customFormat="false" ht="15" hidden="false" customHeight="false" outlineLevel="0" collapsed="false">
      <c r="A2791" s="0" t="n">
        <v>1</v>
      </c>
      <c r="B2791" s="0" t="n">
        <v>270.633</v>
      </c>
      <c r="D2791" s="18"/>
    </row>
    <row r="2792" customFormat="false" ht="15" hidden="false" customHeight="false" outlineLevel="0" collapsed="false">
      <c r="A2792" s="0" t="n">
        <v>1</v>
      </c>
      <c r="B2792" s="0" t="n">
        <v>216.671</v>
      </c>
      <c r="D2792" s="18"/>
    </row>
    <row r="2793" customFormat="false" ht="15" hidden="false" customHeight="false" outlineLevel="0" collapsed="false">
      <c r="A2793" s="0" t="n">
        <v>1</v>
      </c>
      <c r="B2793" s="0" t="n">
        <v>270.343</v>
      </c>
      <c r="D2793" s="18"/>
    </row>
    <row r="2794" customFormat="false" ht="15" hidden="false" customHeight="false" outlineLevel="0" collapsed="false">
      <c r="A2794" s="0" t="n">
        <v>1</v>
      </c>
      <c r="B2794" s="0" t="n">
        <v>270.545</v>
      </c>
      <c r="D2794" s="18"/>
    </row>
    <row r="2795" customFormat="false" ht="15" hidden="false" customHeight="false" outlineLevel="0" collapsed="false">
      <c r="A2795" s="0" t="n">
        <v>1</v>
      </c>
      <c r="B2795" s="0" t="n">
        <v>270.538</v>
      </c>
      <c r="D2795" s="18"/>
    </row>
    <row r="2796" customFormat="false" ht="15" hidden="false" customHeight="false" outlineLevel="0" collapsed="false">
      <c r="A2796" s="0" t="n">
        <v>1</v>
      </c>
      <c r="B2796" s="0" t="n">
        <v>270.21</v>
      </c>
      <c r="D2796" s="18"/>
    </row>
    <row r="2797" customFormat="false" ht="15" hidden="false" customHeight="false" outlineLevel="0" collapsed="false">
      <c r="A2797" s="0" t="n">
        <v>1</v>
      </c>
      <c r="B2797" s="0" t="n">
        <v>53.1958</v>
      </c>
      <c r="D2797" s="18"/>
    </row>
    <row r="2798" customFormat="false" ht="15" hidden="false" customHeight="false" outlineLevel="0" collapsed="false">
      <c r="A2798" s="0" t="n">
        <v>1</v>
      </c>
      <c r="B2798" s="0" t="n">
        <v>53.1958</v>
      </c>
      <c r="D2798" s="18"/>
    </row>
    <row r="2799" customFormat="false" ht="15" hidden="false" customHeight="false" outlineLevel="0" collapsed="false">
      <c r="A2799" s="0" t="n">
        <v>1</v>
      </c>
      <c r="B2799" s="0" t="n">
        <v>53.1888</v>
      </c>
      <c r="D2799" s="18"/>
    </row>
    <row r="2800" customFormat="false" ht="15" hidden="false" customHeight="false" outlineLevel="0" collapsed="false">
      <c r="A2800" s="0" t="n">
        <v>1</v>
      </c>
      <c r="B2800" s="0" t="n">
        <v>104.685</v>
      </c>
      <c r="D2800" s="18"/>
    </row>
    <row r="2801" customFormat="false" ht="15" hidden="false" customHeight="false" outlineLevel="0" collapsed="false">
      <c r="A2801" s="0" t="n">
        <v>1</v>
      </c>
      <c r="B2801" s="0" t="n">
        <v>104.629</v>
      </c>
      <c r="D2801" s="18"/>
    </row>
    <row r="2802" customFormat="false" ht="15" hidden="false" customHeight="false" outlineLevel="0" collapsed="false">
      <c r="A2802" s="0" t="n">
        <v>1</v>
      </c>
      <c r="B2802" s="0" t="n">
        <v>104.64</v>
      </c>
      <c r="D2802" s="18"/>
    </row>
    <row r="2803" customFormat="false" ht="15" hidden="false" customHeight="false" outlineLevel="0" collapsed="false">
      <c r="A2803" s="0" t="n">
        <v>1</v>
      </c>
      <c r="B2803" s="0" t="n">
        <v>120.077</v>
      </c>
      <c r="D2803" s="18"/>
    </row>
    <row r="2804" customFormat="false" ht="15" hidden="false" customHeight="false" outlineLevel="0" collapsed="false">
      <c r="A2804" s="0" t="n">
        <v>1</v>
      </c>
      <c r="B2804" s="0" t="n">
        <v>53.0944</v>
      </c>
      <c r="D2804" s="18"/>
    </row>
    <row r="2805" customFormat="false" ht="15" hidden="false" customHeight="false" outlineLevel="0" collapsed="false">
      <c r="A2805" s="0" t="n">
        <v>1</v>
      </c>
      <c r="B2805" s="0" t="n">
        <v>68.7972</v>
      </c>
      <c r="D2805" s="18"/>
    </row>
    <row r="2806" customFormat="false" ht="15" hidden="false" customHeight="false" outlineLevel="0" collapsed="false">
      <c r="A2806" s="0" t="n">
        <v>1</v>
      </c>
      <c r="B2806" s="0" t="n">
        <v>68.8147</v>
      </c>
      <c r="D2806" s="18"/>
    </row>
    <row r="2807" customFormat="false" ht="15" hidden="false" customHeight="false" outlineLevel="0" collapsed="false">
      <c r="A2807" s="0" t="n">
        <v>1</v>
      </c>
      <c r="B2807" s="0" t="n">
        <v>68.8147</v>
      </c>
      <c r="D2807" s="18"/>
    </row>
    <row r="2808" customFormat="false" ht="15" hidden="false" customHeight="false" outlineLevel="0" collapsed="false">
      <c r="A2808" s="0" t="n">
        <v>1</v>
      </c>
      <c r="B2808" s="0" t="n">
        <v>72.049</v>
      </c>
      <c r="D2808" s="18"/>
    </row>
    <row r="2809" customFormat="false" ht="15" hidden="false" customHeight="false" outlineLevel="0" collapsed="false">
      <c r="A2809" s="0" t="n">
        <v>1</v>
      </c>
      <c r="B2809" s="0" t="n">
        <v>72.021</v>
      </c>
      <c r="D2809" s="18"/>
    </row>
    <row r="2810" customFormat="false" ht="15" hidden="false" customHeight="false" outlineLevel="0" collapsed="false">
      <c r="A2810" s="0" t="n">
        <v>1</v>
      </c>
      <c r="B2810" s="0" t="n">
        <v>137.287</v>
      </c>
      <c r="D2810" s="18"/>
    </row>
    <row r="2811" customFormat="false" ht="15" hidden="false" customHeight="false" outlineLevel="0" collapsed="false">
      <c r="A2811" s="0" t="n">
        <v>1</v>
      </c>
      <c r="B2811" s="0" t="n">
        <v>137.185</v>
      </c>
      <c r="D2811" s="18"/>
    </row>
    <row r="2812" customFormat="false" ht="15" hidden="false" customHeight="false" outlineLevel="0" collapsed="false">
      <c r="A2812" s="0" t="n">
        <v>1</v>
      </c>
      <c r="B2812" s="0" t="n">
        <v>146.65</v>
      </c>
      <c r="D2812" s="18"/>
    </row>
    <row r="2813" customFormat="false" ht="15" hidden="false" customHeight="false" outlineLevel="0" collapsed="false">
      <c r="A2813" s="0" t="n">
        <v>1</v>
      </c>
      <c r="B2813" s="0" t="n">
        <v>144.136</v>
      </c>
      <c r="D2813" s="18"/>
    </row>
    <row r="2814" customFormat="false" ht="15" hidden="false" customHeight="false" outlineLevel="0" collapsed="false">
      <c r="A2814" s="0" t="n">
        <v>1</v>
      </c>
      <c r="B2814" s="0" t="n">
        <v>16.3462</v>
      </c>
      <c r="D2814" s="18"/>
    </row>
    <row r="2815" customFormat="false" ht="15" hidden="false" customHeight="false" outlineLevel="0" collapsed="false">
      <c r="A2815" s="0" t="n">
        <v>1</v>
      </c>
      <c r="B2815" s="0" t="n">
        <v>119.196</v>
      </c>
      <c r="D2815" s="18"/>
    </row>
    <row r="2816" customFormat="false" ht="15" hidden="false" customHeight="false" outlineLevel="0" collapsed="false">
      <c r="A2816" s="0" t="n">
        <v>1</v>
      </c>
      <c r="B2816" s="0" t="n">
        <v>119.196</v>
      </c>
      <c r="D2816" s="18"/>
    </row>
    <row r="2817" customFormat="false" ht="15" hidden="false" customHeight="false" outlineLevel="0" collapsed="false">
      <c r="A2817" s="0" t="n">
        <v>1</v>
      </c>
      <c r="B2817" s="0" t="n">
        <v>119.196</v>
      </c>
      <c r="D2817" s="18"/>
    </row>
    <row r="2818" customFormat="false" ht="15" hidden="false" customHeight="false" outlineLevel="0" collapsed="false">
      <c r="A2818" s="0" t="n">
        <v>1</v>
      </c>
      <c r="B2818" s="0" t="n">
        <v>13.3112</v>
      </c>
      <c r="D2818" s="18"/>
    </row>
    <row r="2819" customFormat="false" ht="15" hidden="false" customHeight="false" outlineLevel="0" collapsed="false">
      <c r="A2819" s="0" t="n">
        <v>1</v>
      </c>
      <c r="B2819" s="0" t="n">
        <v>55.6678</v>
      </c>
      <c r="D2819" s="18"/>
    </row>
    <row r="2820" customFormat="false" ht="15" hidden="false" customHeight="false" outlineLevel="0" collapsed="false">
      <c r="A2820" s="0" t="n">
        <v>1</v>
      </c>
      <c r="B2820" s="0" t="n">
        <v>55.6608</v>
      </c>
      <c r="D2820" s="18"/>
    </row>
    <row r="2821" customFormat="false" ht="15" hidden="false" customHeight="false" outlineLevel="0" collapsed="false">
      <c r="A2821" s="0" t="n">
        <v>1</v>
      </c>
      <c r="B2821" s="0" t="n">
        <v>55.6573</v>
      </c>
      <c r="D2821" s="18"/>
    </row>
    <row r="2822" customFormat="false" ht="15" hidden="false" customHeight="false" outlineLevel="0" collapsed="false">
      <c r="A2822" s="0" t="n">
        <v>1</v>
      </c>
      <c r="B2822" s="0" t="n">
        <v>138.402</v>
      </c>
      <c r="D2822" s="18"/>
    </row>
    <row r="2823" customFormat="false" ht="15" hidden="false" customHeight="false" outlineLevel="0" collapsed="false">
      <c r="A2823" s="0" t="n">
        <v>1</v>
      </c>
      <c r="B2823" s="0" t="n">
        <v>138.402</v>
      </c>
      <c r="D2823" s="18"/>
    </row>
    <row r="2824" customFormat="false" ht="15" hidden="false" customHeight="false" outlineLevel="0" collapsed="false">
      <c r="A2824" s="0" t="n">
        <v>1</v>
      </c>
      <c r="B2824" s="0" t="n">
        <v>114.633</v>
      </c>
      <c r="D2824" s="18"/>
    </row>
    <row r="2825" customFormat="false" ht="15" hidden="false" customHeight="false" outlineLevel="0" collapsed="false">
      <c r="A2825" s="0" t="n">
        <v>1</v>
      </c>
      <c r="B2825" s="0" t="n">
        <v>114.35</v>
      </c>
      <c r="D2825" s="18"/>
    </row>
    <row r="2826" customFormat="false" ht="15" hidden="false" customHeight="false" outlineLevel="0" collapsed="false">
      <c r="A2826" s="0" t="n">
        <v>1</v>
      </c>
      <c r="B2826" s="0" t="n">
        <v>46.4545</v>
      </c>
      <c r="D2826" s="18"/>
    </row>
    <row r="2827" customFormat="false" ht="15" hidden="false" customHeight="false" outlineLevel="0" collapsed="false">
      <c r="A2827" s="0" t="n">
        <v>1</v>
      </c>
      <c r="B2827" s="0" t="n">
        <v>46.4161</v>
      </c>
      <c r="D2827" s="18"/>
    </row>
    <row r="2828" customFormat="false" ht="15" hidden="false" customHeight="false" outlineLevel="0" collapsed="false">
      <c r="A2828" s="0" t="n">
        <v>1</v>
      </c>
      <c r="B2828" s="0" t="n">
        <v>31.7937</v>
      </c>
      <c r="D2828" s="18"/>
    </row>
    <row r="2829" customFormat="false" ht="15" hidden="false" customHeight="false" outlineLevel="0" collapsed="false">
      <c r="A2829" s="0" t="n">
        <v>1</v>
      </c>
      <c r="B2829" s="0" t="n">
        <v>16.3427</v>
      </c>
      <c r="D2829" s="18"/>
    </row>
    <row r="2830" customFormat="false" ht="15" hidden="false" customHeight="false" outlineLevel="0" collapsed="false">
      <c r="A2830" s="0" t="n">
        <v>1</v>
      </c>
      <c r="B2830" s="0" t="n">
        <v>68.5629</v>
      </c>
      <c r="D2830" s="18"/>
    </row>
    <row r="2831" customFormat="false" ht="15" hidden="false" customHeight="false" outlineLevel="0" collapsed="false">
      <c r="A2831" s="0" t="n">
        <v>1</v>
      </c>
      <c r="B2831" s="0" t="n">
        <v>68.5524</v>
      </c>
      <c r="D2831" s="18"/>
    </row>
    <row r="2832" customFormat="false" ht="15" hidden="false" customHeight="false" outlineLevel="0" collapsed="false">
      <c r="A2832" s="0" t="n">
        <v>1</v>
      </c>
      <c r="B2832" s="0" t="n">
        <v>13.6818</v>
      </c>
      <c r="D2832" s="18"/>
    </row>
    <row r="2833" customFormat="false" ht="15" hidden="false" customHeight="false" outlineLevel="0" collapsed="false">
      <c r="A2833" s="0" t="n">
        <v>1</v>
      </c>
      <c r="B2833" s="0" t="n">
        <v>20.7168</v>
      </c>
      <c r="D2833" s="18"/>
    </row>
    <row r="2834" customFormat="false" ht="15" hidden="false" customHeight="false" outlineLevel="0" collapsed="false">
      <c r="A2834" s="0" t="n">
        <v>1</v>
      </c>
      <c r="B2834" s="0" t="n">
        <v>20.7168</v>
      </c>
      <c r="D2834" s="18"/>
    </row>
    <row r="2835" customFormat="false" ht="15" hidden="false" customHeight="false" outlineLevel="0" collapsed="false">
      <c r="A2835" s="0" t="n">
        <v>1</v>
      </c>
      <c r="B2835" s="0" t="n">
        <v>20.7133</v>
      </c>
      <c r="D2835" s="18"/>
    </row>
    <row r="2836" customFormat="false" ht="15" hidden="false" customHeight="false" outlineLevel="0" collapsed="false">
      <c r="A2836" s="0" t="n">
        <v>1</v>
      </c>
      <c r="B2836" s="0" t="n">
        <v>20.7133</v>
      </c>
      <c r="D2836" s="18"/>
    </row>
    <row r="2837" customFormat="false" ht="15" hidden="false" customHeight="false" outlineLevel="0" collapsed="false">
      <c r="A2837" s="0" t="n">
        <v>1</v>
      </c>
      <c r="B2837" s="0" t="n">
        <v>35.5105</v>
      </c>
      <c r="D2837" s="18"/>
    </row>
    <row r="2838" customFormat="false" ht="15" hidden="false" customHeight="false" outlineLevel="0" collapsed="false">
      <c r="A2838" s="0" t="n">
        <v>1</v>
      </c>
      <c r="B2838" s="0" t="n">
        <v>129.5</v>
      </c>
      <c r="D2838" s="18"/>
    </row>
    <row r="2839" customFormat="false" ht="15" hidden="false" customHeight="false" outlineLevel="0" collapsed="false">
      <c r="A2839" s="0" t="n">
        <v>1</v>
      </c>
      <c r="B2839" s="0" t="n">
        <v>18.9895</v>
      </c>
      <c r="D2839" s="18"/>
    </row>
    <row r="2840" customFormat="false" ht="15" hidden="false" customHeight="false" outlineLevel="0" collapsed="false">
      <c r="A2840" s="0" t="n">
        <v>1</v>
      </c>
      <c r="B2840" s="0" t="n">
        <v>117.864</v>
      </c>
      <c r="D2840" s="18"/>
    </row>
    <row r="2841" customFormat="false" ht="15" hidden="false" customHeight="false" outlineLevel="0" collapsed="false">
      <c r="A2841" s="0" t="n">
        <v>1</v>
      </c>
      <c r="B2841" s="0" t="n">
        <v>21.7587</v>
      </c>
      <c r="D2841" s="18"/>
    </row>
    <row r="2842" customFormat="false" ht="15" hidden="false" customHeight="false" outlineLevel="0" collapsed="false">
      <c r="A2842" s="0" t="n">
        <v>1</v>
      </c>
      <c r="B2842" s="0" t="n">
        <v>43.5944</v>
      </c>
      <c r="D2842" s="18"/>
    </row>
    <row r="2843" customFormat="false" ht="15" hidden="false" customHeight="false" outlineLevel="0" collapsed="false">
      <c r="A2843" s="0" t="n">
        <v>1</v>
      </c>
      <c r="B2843" s="0" t="n">
        <v>43.5839</v>
      </c>
      <c r="D2843" s="18"/>
    </row>
    <row r="2844" customFormat="false" ht="15" hidden="false" customHeight="false" outlineLevel="0" collapsed="false">
      <c r="A2844" s="0" t="n">
        <v>1</v>
      </c>
      <c r="B2844" s="0" t="n">
        <v>150.545</v>
      </c>
      <c r="D2844" s="18"/>
    </row>
    <row r="2845" customFormat="false" ht="15" hidden="false" customHeight="false" outlineLevel="0" collapsed="false">
      <c r="A2845" s="0" t="n">
        <v>1</v>
      </c>
      <c r="B2845" s="0" t="n">
        <v>89.3916</v>
      </c>
      <c r="D2845" s="18"/>
    </row>
    <row r="2846" customFormat="false" ht="15" hidden="false" customHeight="false" outlineLevel="0" collapsed="false">
      <c r="A2846" s="0" t="n">
        <v>1</v>
      </c>
      <c r="B2846" s="0" t="n">
        <v>13.3217</v>
      </c>
      <c r="D2846" s="18"/>
    </row>
    <row r="2847" customFormat="false" ht="15" hidden="false" customHeight="false" outlineLevel="0" collapsed="false">
      <c r="A2847" s="0" t="n">
        <v>1</v>
      </c>
      <c r="B2847" s="0" t="n">
        <v>13.3252</v>
      </c>
      <c r="D2847" s="18"/>
    </row>
    <row r="2848" customFormat="false" ht="15" hidden="false" customHeight="false" outlineLevel="0" collapsed="false">
      <c r="A2848" s="0" t="n">
        <v>1</v>
      </c>
      <c r="B2848" s="0" t="n">
        <v>13.2413</v>
      </c>
      <c r="D2848" s="18"/>
    </row>
    <row r="2849" customFormat="false" ht="15" hidden="false" customHeight="false" outlineLevel="0" collapsed="false">
      <c r="A2849" s="0" t="n">
        <v>1</v>
      </c>
      <c r="B2849" s="0" t="n">
        <v>13.4755</v>
      </c>
      <c r="D2849" s="18"/>
    </row>
    <row r="2850" customFormat="false" ht="15" hidden="false" customHeight="false" outlineLevel="0" collapsed="false">
      <c r="A2850" s="0" t="n">
        <v>1</v>
      </c>
      <c r="B2850" s="0" t="n">
        <v>18.0245</v>
      </c>
      <c r="D2850" s="18"/>
    </row>
    <row r="2851" customFormat="false" ht="15" hidden="false" customHeight="false" outlineLevel="0" collapsed="false">
      <c r="A2851" s="0" t="n">
        <v>1</v>
      </c>
      <c r="B2851" s="0" t="n">
        <v>18.021</v>
      </c>
      <c r="D2851" s="18"/>
    </row>
    <row r="2852" customFormat="false" ht="15" hidden="false" customHeight="false" outlineLevel="0" collapsed="false">
      <c r="A2852" s="0" t="n">
        <v>1</v>
      </c>
      <c r="B2852" s="0" t="n">
        <v>18.0105</v>
      </c>
      <c r="D2852" s="18"/>
    </row>
    <row r="2853" customFormat="false" ht="15" hidden="false" customHeight="false" outlineLevel="0" collapsed="false">
      <c r="A2853" s="0" t="n">
        <v>1</v>
      </c>
      <c r="B2853" s="0" t="n">
        <v>18.035</v>
      </c>
      <c r="D2853" s="18"/>
    </row>
    <row r="2854" customFormat="false" ht="15" hidden="false" customHeight="false" outlineLevel="0" collapsed="false">
      <c r="A2854" s="0" t="n">
        <v>1</v>
      </c>
      <c r="B2854" s="0" t="n">
        <v>18.0455</v>
      </c>
      <c r="D2854" s="18"/>
    </row>
    <row r="2855" customFormat="false" ht="15" hidden="false" customHeight="false" outlineLevel="0" collapsed="false">
      <c r="A2855" s="0" t="n">
        <v>1</v>
      </c>
      <c r="B2855" s="0" t="n">
        <v>53.7028</v>
      </c>
      <c r="D2855" s="18"/>
    </row>
    <row r="2856" customFormat="false" ht="15" hidden="false" customHeight="false" outlineLevel="0" collapsed="false">
      <c r="A2856" s="0" t="n">
        <v>1</v>
      </c>
      <c r="B2856" s="0" t="n">
        <v>93.9406</v>
      </c>
      <c r="D2856" s="18"/>
    </row>
    <row r="2857" customFormat="false" ht="15" hidden="false" customHeight="false" outlineLevel="0" collapsed="false">
      <c r="A2857" s="0" t="n">
        <v>1</v>
      </c>
      <c r="B2857" s="0" t="n">
        <v>93.4965</v>
      </c>
      <c r="D2857" s="18"/>
    </row>
    <row r="2858" customFormat="false" ht="15" hidden="false" customHeight="false" outlineLevel="0" collapsed="false">
      <c r="A2858" s="0" t="n">
        <v>1</v>
      </c>
      <c r="B2858" s="0" t="n">
        <v>140.493</v>
      </c>
      <c r="D2858" s="18"/>
    </row>
    <row r="2859" customFormat="false" ht="15" hidden="false" customHeight="false" outlineLevel="0" collapsed="false">
      <c r="A2859" s="0" t="n">
        <v>1</v>
      </c>
      <c r="B2859" s="0" t="n">
        <v>140.486</v>
      </c>
      <c r="D2859" s="18"/>
    </row>
    <row r="2860" customFormat="false" ht="15" hidden="false" customHeight="false" outlineLevel="0" collapsed="false">
      <c r="A2860" s="0" t="n">
        <v>1</v>
      </c>
      <c r="B2860" s="0" t="n">
        <v>77.5175</v>
      </c>
      <c r="D2860" s="18"/>
    </row>
    <row r="2861" customFormat="false" ht="15" hidden="false" customHeight="false" outlineLevel="0" collapsed="false">
      <c r="A2861" s="0" t="n">
        <v>1</v>
      </c>
      <c r="B2861" s="0" t="n">
        <v>77.5455</v>
      </c>
      <c r="D2861" s="18"/>
    </row>
    <row r="2862" customFormat="false" ht="15" hidden="false" customHeight="false" outlineLevel="0" collapsed="false">
      <c r="A2862" s="0" t="n">
        <v>1</v>
      </c>
      <c r="B2862" s="0" t="n">
        <v>113.154</v>
      </c>
      <c r="D2862" s="18"/>
    </row>
    <row r="2863" customFormat="false" ht="15" hidden="false" customHeight="false" outlineLevel="0" collapsed="false">
      <c r="A2863" s="0" t="n">
        <v>1</v>
      </c>
      <c r="B2863" s="0" t="n">
        <v>12.2762</v>
      </c>
      <c r="D2863" s="18"/>
    </row>
    <row r="2864" customFormat="false" ht="15" hidden="false" customHeight="false" outlineLevel="0" collapsed="false">
      <c r="A2864" s="0" t="n">
        <v>1</v>
      </c>
      <c r="B2864" s="0" t="n">
        <v>12.2762</v>
      </c>
      <c r="D2864" s="18"/>
    </row>
    <row r="2865" customFormat="false" ht="15" hidden="false" customHeight="false" outlineLevel="0" collapsed="false">
      <c r="A2865" s="0" t="n">
        <v>1</v>
      </c>
      <c r="B2865" s="0" t="n">
        <v>82.0594</v>
      </c>
      <c r="D2865" s="18"/>
    </row>
    <row r="2866" customFormat="false" ht="15" hidden="false" customHeight="false" outlineLevel="0" collapsed="false">
      <c r="A2866" s="0" t="n">
        <v>1</v>
      </c>
      <c r="B2866" s="0" t="n">
        <v>99.1469</v>
      </c>
      <c r="D2866" s="18"/>
    </row>
    <row r="2867" customFormat="false" ht="15" hidden="false" customHeight="false" outlineLevel="0" collapsed="false">
      <c r="A2867" s="0" t="n">
        <v>1</v>
      </c>
      <c r="B2867" s="0" t="n">
        <v>116.626</v>
      </c>
      <c r="D2867" s="18"/>
    </row>
    <row r="2868" customFormat="false" ht="15" hidden="false" customHeight="false" outlineLevel="0" collapsed="false">
      <c r="A2868" s="0" t="n">
        <v>1</v>
      </c>
      <c r="B2868" s="0" t="n">
        <v>116.633</v>
      </c>
      <c r="D2868" s="18"/>
    </row>
    <row r="2869" customFormat="false" ht="15" hidden="false" customHeight="false" outlineLevel="0" collapsed="false">
      <c r="A2869" s="0" t="n">
        <v>1</v>
      </c>
      <c r="B2869" s="0" t="n">
        <v>116.619</v>
      </c>
      <c r="D2869" s="18"/>
    </row>
    <row r="2870" customFormat="false" ht="15" hidden="false" customHeight="false" outlineLevel="0" collapsed="false">
      <c r="A2870" s="0" t="n">
        <v>1</v>
      </c>
      <c r="B2870" s="0" t="n">
        <v>116.633</v>
      </c>
      <c r="D2870" s="18"/>
    </row>
    <row r="2871" customFormat="false" ht="15" hidden="false" customHeight="false" outlineLevel="0" collapsed="false">
      <c r="A2871" s="0" t="n">
        <v>1</v>
      </c>
      <c r="B2871" s="0" t="n">
        <v>116.629</v>
      </c>
      <c r="D2871" s="18"/>
    </row>
    <row r="2872" customFormat="false" ht="15" hidden="false" customHeight="false" outlineLevel="0" collapsed="false">
      <c r="A2872" s="0" t="n">
        <v>1</v>
      </c>
      <c r="B2872" s="0" t="n">
        <v>116.605</v>
      </c>
      <c r="D2872" s="18"/>
    </row>
    <row r="2873" customFormat="false" ht="15" hidden="false" customHeight="false" outlineLevel="0" collapsed="false">
      <c r="A2873" s="0" t="n">
        <v>1</v>
      </c>
      <c r="B2873" s="0" t="n">
        <v>125.839</v>
      </c>
      <c r="D2873" s="18"/>
    </row>
    <row r="2874" customFormat="false" ht="15" hidden="false" customHeight="false" outlineLevel="0" collapsed="false">
      <c r="A2874" s="0" t="n">
        <v>1</v>
      </c>
      <c r="B2874" s="0" t="n">
        <v>147.556</v>
      </c>
      <c r="D2874" s="18"/>
    </row>
    <row r="2875" customFormat="false" ht="15" hidden="false" customHeight="false" outlineLevel="0" collapsed="false">
      <c r="A2875" s="0" t="n">
        <v>1</v>
      </c>
      <c r="B2875" s="0" t="n">
        <v>138.647</v>
      </c>
      <c r="D2875" s="18"/>
    </row>
    <row r="2876" customFormat="false" ht="15" hidden="false" customHeight="false" outlineLevel="0" collapsed="false">
      <c r="A2876" s="0" t="n">
        <v>1</v>
      </c>
      <c r="B2876" s="0" t="n">
        <v>76.5245</v>
      </c>
      <c r="D2876" s="18"/>
    </row>
    <row r="2877" customFormat="false" ht="15" hidden="false" customHeight="false" outlineLevel="0" collapsed="false">
      <c r="A2877" s="0" t="n">
        <v>1</v>
      </c>
      <c r="B2877" s="0" t="n">
        <v>231.161</v>
      </c>
      <c r="D2877" s="18"/>
    </row>
    <row r="2878" customFormat="false" ht="15" hidden="false" customHeight="false" outlineLevel="0" collapsed="false">
      <c r="A2878" s="0" t="n">
        <v>1</v>
      </c>
      <c r="B2878" s="0" t="n">
        <v>147.154</v>
      </c>
      <c r="D2878" s="18"/>
    </row>
    <row r="2879" customFormat="false" ht="15" hidden="false" customHeight="false" outlineLevel="0" collapsed="false">
      <c r="A2879" s="0" t="n">
        <v>1</v>
      </c>
      <c r="B2879" s="0" t="n">
        <v>147.147</v>
      </c>
      <c r="D2879" s="18"/>
    </row>
    <row r="2880" customFormat="false" ht="15" hidden="false" customHeight="false" outlineLevel="0" collapsed="false">
      <c r="A2880" s="0" t="n">
        <v>1</v>
      </c>
      <c r="B2880" s="0" t="n">
        <v>115.234</v>
      </c>
      <c r="D2880" s="18"/>
    </row>
    <row r="2881" customFormat="false" ht="15" hidden="false" customHeight="false" outlineLevel="0" collapsed="false">
      <c r="A2881" s="0" t="n">
        <v>1</v>
      </c>
      <c r="B2881" s="0" t="n">
        <v>140.294</v>
      </c>
      <c r="D2881" s="18"/>
    </row>
    <row r="2882" customFormat="false" ht="15" hidden="false" customHeight="false" outlineLevel="0" collapsed="false">
      <c r="A2882" s="0" t="n">
        <v>1</v>
      </c>
      <c r="B2882" s="0" t="n">
        <v>140.157</v>
      </c>
      <c r="D2882" s="18"/>
    </row>
    <row r="2883" customFormat="false" ht="15" hidden="false" customHeight="false" outlineLevel="0" collapsed="false">
      <c r="A2883" s="0" t="n">
        <v>1</v>
      </c>
      <c r="B2883" s="0" t="n">
        <v>140.168</v>
      </c>
      <c r="D2883" s="18"/>
    </row>
    <row r="2884" customFormat="false" ht="15" hidden="false" customHeight="false" outlineLevel="0" collapsed="false">
      <c r="A2884" s="0" t="n">
        <v>1</v>
      </c>
      <c r="B2884" s="0" t="n">
        <v>79.8182</v>
      </c>
      <c r="D2884" s="18"/>
    </row>
    <row r="2885" customFormat="false" ht="15" hidden="false" customHeight="false" outlineLevel="0" collapsed="false">
      <c r="A2885" s="0" t="n">
        <v>1</v>
      </c>
      <c r="B2885" s="0" t="n">
        <v>121.238</v>
      </c>
      <c r="D2885" s="18"/>
    </row>
    <row r="2886" customFormat="false" ht="15" hidden="false" customHeight="false" outlineLevel="0" collapsed="false">
      <c r="A2886" s="0" t="n">
        <v>1</v>
      </c>
      <c r="B2886" s="0" t="n">
        <v>121.192</v>
      </c>
      <c r="D2886" s="18"/>
    </row>
    <row r="2887" customFormat="false" ht="15" hidden="false" customHeight="false" outlineLevel="0" collapsed="false">
      <c r="A2887" s="0" t="n">
        <v>1</v>
      </c>
      <c r="B2887" s="0" t="n">
        <v>63.1259</v>
      </c>
      <c r="D2887" s="18"/>
    </row>
    <row r="2888" customFormat="false" ht="15" hidden="false" customHeight="false" outlineLevel="0" collapsed="false">
      <c r="A2888" s="0" t="n">
        <v>1</v>
      </c>
      <c r="B2888" s="0" t="n">
        <v>147.622</v>
      </c>
      <c r="D2888" s="18"/>
    </row>
    <row r="2889" customFormat="false" ht="15" hidden="false" customHeight="false" outlineLevel="0" collapsed="false">
      <c r="A2889" s="0" t="n">
        <v>1</v>
      </c>
      <c r="B2889" s="0" t="n">
        <v>126.685</v>
      </c>
      <c r="D2889" s="18"/>
    </row>
    <row r="2890" customFormat="false" ht="15" hidden="false" customHeight="false" outlineLevel="0" collapsed="false">
      <c r="A2890" s="0" t="n">
        <v>1</v>
      </c>
      <c r="B2890" s="0" t="n">
        <v>38.1434</v>
      </c>
      <c r="D2890" s="18"/>
    </row>
    <row r="2891" customFormat="false" ht="15" hidden="false" customHeight="false" outlineLevel="0" collapsed="false">
      <c r="A2891" s="0" t="n">
        <v>1</v>
      </c>
      <c r="B2891" s="0" t="n">
        <v>26.7657</v>
      </c>
      <c r="D2891" s="18"/>
    </row>
    <row r="2892" customFormat="false" ht="15" hidden="false" customHeight="false" outlineLevel="0" collapsed="false">
      <c r="A2892" s="0" t="n">
        <v>1</v>
      </c>
      <c r="B2892" s="0" t="n">
        <v>21.2168</v>
      </c>
      <c r="D2892" s="18"/>
    </row>
    <row r="2893" customFormat="false" ht="15" hidden="false" customHeight="false" outlineLevel="0" collapsed="false">
      <c r="A2893" s="0" t="n">
        <v>1</v>
      </c>
      <c r="B2893" s="0" t="n">
        <v>21.2028</v>
      </c>
      <c r="D2893" s="18"/>
    </row>
    <row r="2894" customFormat="false" ht="15" hidden="false" customHeight="false" outlineLevel="0" collapsed="false">
      <c r="A2894" s="0" t="n">
        <v>1</v>
      </c>
      <c r="B2894" s="0" t="n">
        <v>143.766</v>
      </c>
      <c r="D2894" s="18"/>
    </row>
    <row r="2895" customFormat="false" ht="15" hidden="false" customHeight="false" outlineLevel="0" collapsed="false">
      <c r="A2895" s="0" t="n">
        <v>1</v>
      </c>
      <c r="B2895" s="0" t="n">
        <v>47.0175</v>
      </c>
      <c r="D2895" s="18"/>
    </row>
    <row r="2896" customFormat="false" ht="15" hidden="false" customHeight="false" outlineLevel="0" collapsed="false">
      <c r="A2896" s="0" t="n">
        <v>1</v>
      </c>
      <c r="B2896" s="0" t="n">
        <v>118.339</v>
      </c>
      <c r="D2896" s="18"/>
    </row>
    <row r="2897" customFormat="false" ht="15" hidden="false" customHeight="false" outlineLevel="0" collapsed="false">
      <c r="A2897" s="0" t="n">
        <v>1</v>
      </c>
      <c r="B2897" s="0" t="n">
        <v>118.318</v>
      </c>
      <c r="D2897" s="18"/>
    </row>
    <row r="2898" customFormat="false" ht="15" hidden="false" customHeight="false" outlineLevel="0" collapsed="false">
      <c r="A2898" s="0" t="n">
        <v>1</v>
      </c>
      <c r="B2898" s="0" t="n">
        <v>118.336</v>
      </c>
      <c r="D2898" s="18"/>
    </row>
    <row r="2899" customFormat="false" ht="15" hidden="false" customHeight="false" outlineLevel="0" collapsed="false">
      <c r="A2899" s="0" t="n">
        <v>1</v>
      </c>
      <c r="B2899" s="0" t="n">
        <v>34.451</v>
      </c>
      <c r="D2899" s="18"/>
    </row>
    <row r="2900" customFormat="false" ht="15" hidden="false" customHeight="false" outlineLevel="0" collapsed="false">
      <c r="A2900" s="0" t="n">
        <v>1</v>
      </c>
      <c r="B2900" s="0" t="n">
        <v>147.178</v>
      </c>
      <c r="D2900" s="18"/>
    </row>
    <row r="2901" customFormat="false" ht="15" hidden="false" customHeight="false" outlineLevel="0" collapsed="false">
      <c r="A2901" s="0" t="n">
        <v>1</v>
      </c>
      <c r="B2901" s="0" t="n">
        <v>13.965</v>
      </c>
      <c r="D2901" s="18"/>
    </row>
    <row r="2902" customFormat="false" ht="15" hidden="false" customHeight="false" outlineLevel="0" collapsed="false">
      <c r="A2902" s="0" t="n">
        <v>1</v>
      </c>
      <c r="B2902" s="0" t="n">
        <v>13.958</v>
      </c>
      <c r="D2902" s="18"/>
    </row>
    <row r="2903" customFormat="false" ht="15" hidden="false" customHeight="false" outlineLevel="0" collapsed="false">
      <c r="A2903" s="0" t="n">
        <v>1</v>
      </c>
      <c r="B2903" s="0" t="n">
        <v>142.699</v>
      </c>
      <c r="D2903" s="18"/>
    </row>
    <row r="2904" customFormat="false" ht="15" hidden="false" customHeight="false" outlineLevel="0" collapsed="false">
      <c r="A2904" s="0" t="n">
        <v>1</v>
      </c>
      <c r="B2904" s="0" t="n">
        <v>78.4406</v>
      </c>
      <c r="D2904" s="18"/>
    </row>
    <row r="2905" customFormat="false" ht="15" hidden="false" customHeight="false" outlineLevel="0" collapsed="false">
      <c r="A2905" s="0" t="n">
        <v>1</v>
      </c>
      <c r="B2905" s="0" t="n">
        <v>25.6154</v>
      </c>
      <c r="D2905" s="18"/>
    </row>
    <row r="2906" customFormat="false" ht="15" hidden="false" customHeight="false" outlineLevel="0" collapsed="false">
      <c r="A2906" s="0" t="n">
        <v>1</v>
      </c>
      <c r="B2906" s="0" t="n">
        <v>25.6049</v>
      </c>
      <c r="D2906" s="18"/>
    </row>
    <row r="2907" customFormat="false" ht="15" hidden="false" customHeight="false" outlineLevel="0" collapsed="false">
      <c r="A2907" s="0" t="n">
        <v>1</v>
      </c>
      <c r="B2907" s="0" t="n">
        <v>25.6014</v>
      </c>
      <c r="D2907" s="18"/>
    </row>
    <row r="2908" customFormat="false" ht="15" hidden="false" customHeight="false" outlineLevel="0" collapsed="false">
      <c r="A2908" s="0" t="n">
        <v>1</v>
      </c>
      <c r="B2908" s="0" t="n">
        <v>97.4196</v>
      </c>
      <c r="D2908" s="18"/>
    </row>
    <row r="2909" customFormat="false" ht="15" hidden="false" customHeight="false" outlineLevel="0" collapsed="false">
      <c r="A2909" s="0" t="n">
        <v>1</v>
      </c>
      <c r="B2909" s="0" t="n">
        <v>43.2413</v>
      </c>
      <c r="D2909" s="18"/>
    </row>
    <row r="2910" customFormat="false" ht="15" hidden="false" customHeight="false" outlineLevel="0" collapsed="false">
      <c r="A2910" s="0" t="n">
        <v>1</v>
      </c>
      <c r="B2910" s="0" t="n">
        <v>155.304</v>
      </c>
      <c r="D2910" s="18"/>
    </row>
    <row r="2911" customFormat="false" ht="15" hidden="false" customHeight="false" outlineLevel="0" collapsed="false">
      <c r="A2911" s="0" t="n">
        <v>1</v>
      </c>
      <c r="B2911" s="0" t="n">
        <v>29.3986</v>
      </c>
      <c r="D2911" s="18"/>
    </row>
    <row r="2912" customFormat="false" ht="15" hidden="false" customHeight="false" outlineLevel="0" collapsed="false">
      <c r="A2912" s="0" t="n">
        <v>1</v>
      </c>
      <c r="B2912" s="0" t="n">
        <v>111.941</v>
      </c>
      <c r="D2912" s="18"/>
    </row>
    <row r="2913" customFormat="false" ht="15" hidden="false" customHeight="false" outlineLevel="0" collapsed="false">
      <c r="A2913" s="0" t="n">
        <v>1</v>
      </c>
      <c r="B2913" s="0" t="n">
        <v>85.8007</v>
      </c>
      <c r="D2913" s="18"/>
    </row>
    <row r="2914" customFormat="false" ht="15" hidden="false" customHeight="false" outlineLevel="0" collapsed="false">
      <c r="A2914" s="0" t="n">
        <v>1</v>
      </c>
      <c r="B2914" s="0" t="n">
        <v>112.528</v>
      </c>
      <c r="D2914" s="18"/>
    </row>
    <row r="2915" customFormat="false" ht="15" hidden="false" customHeight="false" outlineLevel="0" collapsed="false">
      <c r="A2915" s="0" t="n">
        <v>1</v>
      </c>
      <c r="B2915" s="0" t="n">
        <v>87.3566</v>
      </c>
      <c r="D2915" s="18"/>
    </row>
    <row r="2916" customFormat="false" ht="15" hidden="false" customHeight="false" outlineLevel="0" collapsed="false">
      <c r="A2916" s="0" t="n">
        <v>1</v>
      </c>
      <c r="B2916" s="0" t="n">
        <v>98.7797</v>
      </c>
      <c r="D2916" s="18"/>
    </row>
    <row r="2917" customFormat="false" ht="15" hidden="false" customHeight="false" outlineLevel="0" collapsed="false">
      <c r="A2917" s="0" t="n">
        <v>1</v>
      </c>
      <c r="B2917" s="0" t="n">
        <v>450.294</v>
      </c>
      <c r="D2917" s="18"/>
    </row>
    <row r="2918" customFormat="false" ht="15" hidden="false" customHeight="false" outlineLevel="0" collapsed="false">
      <c r="A2918" s="0" t="n">
        <v>1</v>
      </c>
      <c r="B2918" s="0" t="n">
        <v>38.6259</v>
      </c>
      <c r="D2918" s="18"/>
    </row>
    <row r="2919" customFormat="false" ht="15" hidden="false" customHeight="false" outlineLevel="0" collapsed="false">
      <c r="A2919" s="0" t="n">
        <v>1</v>
      </c>
      <c r="B2919" s="0" t="n">
        <v>41.3112</v>
      </c>
      <c r="D2919" s="18"/>
    </row>
    <row r="2920" customFormat="false" ht="15" hidden="false" customHeight="false" outlineLevel="0" collapsed="false">
      <c r="A2920" s="0" t="n">
        <v>1</v>
      </c>
      <c r="B2920" s="0" t="n">
        <v>21.9266</v>
      </c>
      <c r="D2920" s="18"/>
    </row>
    <row r="2921" customFormat="false" ht="15" hidden="false" customHeight="false" outlineLevel="0" collapsed="false">
      <c r="A2921" s="0" t="n">
        <v>1</v>
      </c>
      <c r="B2921" s="0" t="n">
        <v>21.9266</v>
      </c>
      <c r="D2921" s="18"/>
    </row>
    <row r="2922" customFormat="false" ht="15" hidden="false" customHeight="false" outlineLevel="0" collapsed="false">
      <c r="A2922" s="0" t="n">
        <v>1</v>
      </c>
      <c r="B2922" s="0" t="n">
        <v>21.9231</v>
      </c>
      <c r="D2922" s="18"/>
    </row>
    <row r="2923" customFormat="false" ht="15" hidden="false" customHeight="false" outlineLevel="0" collapsed="false">
      <c r="A2923" s="0" t="n">
        <v>1</v>
      </c>
      <c r="B2923" s="0" t="n">
        <v>52.9301</v>
      </c>
      <c r="D2923" s="18"/>
    </row>
    <row r="2924" customFormat="false" ht="15" hidden="false" customHeight="false" outlineLevel="0" collapsed="false">
      <c r="A2924" s="0" t="n">
        <v>1</v>
      </c>
      <c r="B2924" s="0" t="n">
        <v>52.9266</v>
      </c>
      <c r="D2924" s="18"/>
    </row>
    <row r="2925" customFormat="false" ht="15" hidden="false" customHeight="false" outlineLevel="0" collapsed="false">
      <c r="A2925" s="0" t="n">
        <v>1</v>
      </c>
      <c r="B2925" s="0" t="n">
        <v>150.822</v>
      </c>
      <c r="D2925" s="18"/>
    </row>
    <row r="2926" customFormat="false" ht="15" hidden="false" customHeight="false" outlineLevel="0" collapsed="false">
      <c r="A2926" s="0" t="n">
        <v>1</v>
      </c>
      <c r="B2926" s="0" t="n">
        <v>100.07</v>
      </c>
      <c r="D2926" s="18"/>
    </row>
    <row r="2927" customFormat="false" ht="15" hidden="false" customHeight="false" outlineLevel="0" collapsed="false">
      <c r="A2927" s="0" t="n">
        <v>1</v>
      </c>
      <c r="B2927" s="0" t="n">
        <v>105.406</v>
      </c>
      <c r="D2927" s="18"/>
    </row>
    <row r="2928" customFormat="false" ht="15" hidden="false" customHeight="false" outlineLevel="0" collapsed="false">
      <c r="A2928" s="0" t="n">
        <v>1</v>
      </c>
      <c r="B2928" s="0" t="n">
        <v>111.692</v>
      </c>
      <c r="D2928" s="18"/>
    </row>
    <row r="2929" customFormat="false" ht="15" hidden="false" customHeight="false" outlineLevel="0" collapsed="false">
      <c r="A2929" s="0" t="n">
        <v>1</v>
      </c>
      <c r="B2929" s="0" t="n">
        <v>111.636</v>
      </c>
      <c r="D2929" s="18"/>
    </row>
    <row r="2930" customFormat="false" ht="15" hidden="false" customHeight="false" outlineLevel="0" collapsed="false">
      <c r="A2930" s="0" t="n">
        <v>1</v>
      </c>
      <c r="B2930" s="0" t="n">
        <v>140.077</v>
      </c>
      <c r="D2930" s="18"/>
    </row>
    <row r="2931" customFormat="false" ht="15" hidden="false" customHeight="false" outlineLevel="0" collapsed="false">
      <c r="A2931" s="0" t="n">
        <v>1</v>
      </c>
      <c r="B2931" s="0" t="n">
        <v>31.5979</v>
      </c>
      <c r="D2931" s="18"/>
    </row>
    <row r="2932" customFormat="false" ht="15" hidden="false" customHeight="false" outlineLevel="0" collapsed="false">
      <c r="A2932" s="0" t="n">
        <v>1</v>
      </c>
      <c r="B2932" s="0" t="n">
        <v>31.5979</v>
      </c>
      <c r="D2932" s="18"/>
    </row>
    <row r="2933" customFormat="false" ht="15" hidden="false" customHeight="false" outlineLevel="0" collapsed="false">
      <c r="A2933" s="0" t="n">
        <v>1</v>
      </c>
      <c r="B2933" s="0" t="n">
        <v>31.5944</v>
      </c>
      <c r="D2933" s="18"/>
    </row>
    <row r="2934" customFormat="false" ht="15" hidden="false" customHeight="false" outlineLevel="0" collapsed="false">
      <c r="A2934" s="0" t="n">
        <v>1</v>
      </c>
      <c r="B2934" s="0" t="n">
        <v>69.0979</v>
      </c>
      <c r="D2934" s="18"/>
    </row>
    <row r="2935" customFormat="false" ht="15" hidden="false" customHeight="false" outlineLevel="0" collapsed="false">
      <c r="A2935" s="0" t="n">
        <v>1</v>
      </c>
      <c r="B2935" s="0" t="n">
        <v>69.0874</v>
      </c>
      <c r="D2935" s="18"/>
    </row>
    <row r="2936" customFormat="false" ht="15" hidden="false" customHeight="false" outlineLevel="0" collapsed="false">
      <c r="A2936" s="0" t="n">
        <v>1</v>
      </c>
      <c r="B2936" s="0" t="n">
        <v>69.0734</v>
      </c>
      <c r="D2936" s="18"/>
    </row>
    <row r="2937" customFormat="false" ht="15" hidden="false" customHeight="false" outlineLevel="0" collapsed="false">
      <c r="A2937" s="0" t="n">
        <v>1</v>
      </c>
      <c r="B2937" s="0" t="n">
        <v>124.79</v>
      </c>
      <c r="D2937" s="18"/>
    </row>
    <row r="2938" customFormat="false" ht="15" hidden="false" customHeight="false" outlineLevel="0" collapsed="false">
      <c r="A2938" s="0" t="n">
        <v>1</v>
      </c>
      <c r="B2938" s="0" t="n">
        <v>140.776</v>
      </c>
      <c r="D2938" s="18"/>
    </row>
    <row r="2939" customFormat="false" ht="15" hidden="false" customHeight="false" outlineLevel="0" collapsed="false">
      <c r="A2939" s="0" t="n">
        <v>1</v>
      </c>
      <c r="B2939" s="0" t="n">
        <v>106.122</v>
      </c>
      <c r="D2939" s="18"/>
    </row>
    <row r="2940" customFormat="false" ht="15" hidden="false" customHeight="false" outlineLevel="0" collapsed="false">
      <c r="A2940" s="0" t="n">
        <v>1</v>
      </c>
      <c r="B2940" s="0" t="n">
        <v>68.7727</v>
      </c>
      <c r="D2940" s="18"/>
    </row>
    <row r="2941" customFormat="false" ht="15" hidden="false" customHeight="false" outlineLevel="0" collapsed="false">
      <c r="A2941" s="0" t="n">
        <v>1</v>
      </c>
      <c r="B2941" s="0" t="n">
        <v>42.1503</v>
      </c>
      <c r="D2941" s="18"/>
    </row>
    <row r="2942" customFormat="false" ht="15" hidden="false" customHeight="false" outlineLevel="0" collapsed="false">
      <c r="A2942" s="0" t="n">
        <v>1</v>
      </c>
      <c r="B2942" s="0" t="n">
        <v>42.1503</v>
      </c>
      <c r="D2942" s="18"/>
    </row>
    <row r="2943" customFormat="false" ht="15" hidden="false" customHeight="false" outlineLevel="0" collapsed="false">
      <c r="A2943" s="0" t="n">
        <v>1</v>
      </c>
      <c r="B2943" s="0" t="n">
        <v>42.1469</v>
      </c>
      <c r="D2943" s="18"/>
    </row>
    <row r="2944" customFormat="false" ht="15" hidden="false" customHeight="false" outlineLevel="0" collapsed="false">
      <c r="A2944" s="0" t="n">
        <v>1</v>
      </c>
      <c r="B2944" s="0" t="n">
        <v>42.1469</v>
      </c>
      <c r="D2944" s="18"/>
    </row>
    <row r="2945" customFormat="false" ht="15" hidden="false" customHeight="false" outlineLevel="0" collapsed="false">
      <c r="A2945" s="0" t="n">
        <v>1</v>
      </c>
      <c r="B2945" s="0" t="n">
        <v>64.0769</v>
      </c>
      <c r="D2945" s="18"/>
    </row>
    <row r="2946" customFormat="false" ht="15" hidden="false" customHeight="false" outlineLevel="0" collapsed="false">
      <c r="A2946" s="0" t="n">
        <v>1</v>
      </c>
      <c r="B2946" s="0" t="n">
        <v>131.899</v>
      </c>
      <c r="D2946" s="18"/>
    </row>
    <row r="2947" customFormat="false" ht="15" hidden="false" customHeight="false" outlineLevel="0" collapsed="false">
      <c r="A2947" s="0" t="n">
        <v>1</v>
      </c>
      <c r="B2947" s="0" t="n">
        <v>12.6713</v>
      </c>
      <c r="D2947" s="18"/>
    </row>
    <row r="2948" customFormat="false" ht="15" hidden="false" customHeight="false" outlineLevel="0" collapsed="false">
      <c r="A2948" s="0" t="n">
        <v>1</v>
      </c>
      <c r="B2948" s="0" t="n">
        <v>133.119</v>
      </c>
      <c r="D2948" s="18"/>
    </row>
    <row r="2949" customFormat="false" ht="15" hidden="false" customHeight="false" outlineLevel="0" collapsed="false">
      <c r="A2949" s="0" t="n">
        <v>1</v>
      </c>
      <c r="B2949" s="0" t="n">
        <v>108.458</v>
      </c>
      <c r="D2949" s="18"/>
    </row>
    <row r="2950" customFormat="false" ht="15" hidden="false" customHeight="false" outlineLevel="0" collapsed="false">
      <c r="A2950" s="0" t="n">
        <v>1</v>
      </c>
      <c r="B2950" s="0" t="n">
        <v>82.3147</v>
      </c>
      <c r="D2950" s="18"/>
    </row>
    <row r="2951" customFormat="false" ht="15" hidden="false" customHeight="false" outlineLevel="0" collapsed="false">
      <c r="A2951" s="0" t="n">
        <v>1</v>
      </c>
      <c r="B2951" s="0" t="n">
        <v>144.815</v>
      </c>
      <c r="D2951" s="18"/>
    </row>
    <row r="2952" customFormat="false" ht="15" hidden="false" customHeight="false" outlineLevel="0" collapsed="false">
      <c r="A2952" s="0" t="n">
        <v>1</v>
      </c>
      <c r="B2952" s="0" t="n">
        <v>69.3042</v>
      </c>
      <c r="D2952" s="18"/>
    </row>
    <row r="2953" customFormat="false" ht="15" hidden="false" customHeight="false" outlineLevel="0" collapsed="false">
      <c r="A2953" s="0" t="n">
        <v>1</v>
      </c>
      <c r="B2953" s="0" t="n">
        <v>136.29</v>
      </c>
      <c r="D2953" s="18"/>
    </row>
    <row r="2954" customFormat="false" ht="15" hidden="false" customHeight="false" outlineLevel="0" collapsed="false">
      <c r="A2954" s="0" t="n">
        <v>1</v>
      </c>
      <c r="B2954" s="0" t="n">
        <v>151.231</v>
      </c>
      <c r="D2954" s="18"/>
    </row>
    <row r="2955" customFormat="false" ht="15" hidden="false" customHeight="false" outlineLevel="0" collapsed="false">
      <c r="A2955" s="0" t="n">
        <v>1</v>
      </c>
      <c r="B2955" s="0" t="n">
        <v>120.937</v>
      </c>
      <c r="D2955" s="18"/>
    </row>
    <row r="2956" customFormat="false" ht="15" hidden="false" customHeight="false" outlineLevel="0" collapsed="false">
      <c r="A2956" s="0" t="n">
        <v>1</v>
      </c>
      <c r="B2956" s="0" t="n">
        <v>121.049</v>
      </c>
      <c r="D2956" s="18"/>
    </row>
    <row r="2957" customFormat="false" ht="15" hidden="false" customHeight="false" outlineLevel="0" collapsed="false">
      <c r="A2957" s="0" t="n">
        <v>1</v>
      </c>
      <c r="B2957" s="0" t="n">
        <v>27.1538</v>
      </c>
      <c r="D2957" s="18"/>
    </row>
    <row r="2958" customFormat="false" ht="15" hidden="false" customHeight="false" outlineLevel="0" collapsed="false">
      <c r="A2958" s="0" t="n">
        <v>1</v>
      </c>
      <c r="B2958" s="0" t="n">
        <v>61.8252</v>
      </c>
      <c r="D2958" s="18"/>
    </row>
    <row r="2959" customFormat="false" ht="15" hidden="false" customHeight="false" outlineLevel="0" collapsed="false">
      <c r="A2959" s="0" t="n">
        <v>1</v>
      </c>
      <c r="B2959" s="0" t="n">
        <v>61.7867</v>
      </c>
      <c r="D2959" s="18"/>
    </row>
    <row r="2960" customFormat="false" ht="15" hidden="false" customHeight="false" outlineLevel="0" collapsed="false">
      <c r="A2960" s="0" t="n">
        <v>1</v>
      </c>
      <c r="B2960" s="0" t="n">
        <v>61.8217</v>
      </c>
      <c r="D2960" s="18"/>
    </row>
    <row r="2961" customFormat="false" ht="15" hidden="false" customHeight="false" outlineLevel="0" collapsed="false">
      <c r="A2961" s="0" t="n">
        <v>1</v>
      </c>
      <c r="B2961" s="0" t="n">
        <v>58.2203</v>
      </c>
      <c r="D2961" s="18"/>
    </row>
    <row r="2962" customFormat="false" ht="15" hidden="false" customHeight="false" outlineLevel="0" collapsed="false">
      <c r="A2962" s="0" t="n">
        <v>1</v>
      </c>
      <c r="B2962" s="0" t="n">
        <v>58.2238</v>
      </c>
      <c r="D2962" s="18"/>
    </row>
    <row r="2963" customFormat="false" ht="15" hidden="false" customHeight="false" outlineLevel="0" collapsed="false">
      <c r="A2963" s="0" t="n">
        <v>1</v>
      </c>
      <c r="B2963" s="0" t="n">
        <v>58.2098</v>
      </c>
      <c r="D2963" s="18"/>
    </row>
    <row r="2964" customFormat="false" ht="15" hidden="false" customHeight="false" outlineLevel="0" collapsed="false">
      <c r="A2964" s="0" t="n">
        <v>1</v>
      </c>
      <c r="B2964" s="0" t="n">
        <v>103.776</v>
      </c>
      <c r="D2964" s="18"/>
    </row>
    <row r="2965" customFormat="false" ht="15" hidden="false" customHeight="false" outlineLevel="0" collapsed="false">
      <c r="A2965" s="0" t="n">
        <v>1</v>
      </c>
      <c r="B2965" s="0" t="n">
        <v>60.6748</v>
      </c>
      <c r="D2965" s="18"/>
    </row>
    <row r="2966" customFormat="false" ht="15" hidden="false" customHeight="false" outlineLevel="0" collapsed="false">
      <c r="A2966" s="0" t="n">
        <v>1</v>
      </c>
      <c r="B2966" s="0" t="n">
        <v>63.035</v>
      </c>
      <c r="D2966" s="18"/>
    </row>
    <row r="2967" customFormat="false" ht="15" hidden="false" customHeight="false" outlineLevel="0" collapsed="false">
      <c r="A2967" s="0" t="n">
        <v>1</v>
      </c>
      <c r="B2967" s="0" t="n">
        <v>63.0385</v>
      </c>
      <c r="D2967" s="18"/>
    </row>
    <row r="2968" customFormat="false" ht="15" hidden="false" customHeight="false" outlineLevel="0" collapsed="false">
      <c r="A2968" s="0" t="n">
        <v>1</v>
      </c>
      <c r="B2968" s="0" t="n">
        <v>91.8042</v>
      </c>
      <c r="D2968" s="18"/>
    </row>
    <row r="2969" customFormat="false" ht="15" hidden="false" customHeight="false" outlineLevel="0" collapsed="false">
      <c r="A2969" s="0" t="n">
        <v>1</v>
      </c>
      <c r="B2969" s="0" t="n">
        <v>91.8042</v>
      </c>
      <c r="D2969" s="18"/>
    </row>
    <row r="2970" customFormat="false" ht="15" hidden="false" customHeight="false" outlineLevel="0" collapsed="false">
      <c r="A2970" s="0" t="n">
        <v>1</v>
      </c>
      <c r="B2970" s="0" t="n">
        <v>148.49</v>
      </c>
      <c r="D2970" s="18"/>
    </row>
    <row r="2971" customFormat="false" ht="15" hidden="false" customHeight="false" outlineLevel="0" collapsed="false">
      <c r="A2971" s="0" t="n">
        <v>1</v>
      </c>
      <c r="B2971" s="0" t="n">
        <v>94.993</v>
      </c>
      <c r="D2971" s="18"/>
    </row>
    <row r="2972" customFormat="false" ht="15" hidden="false" customHeight="false" outlineLevel="0" collapsed="false">
      <c r="A2972" s="0" t="n">
        <v>1</v>
      </c>
      <c r="B2972" s="0" t="n">
        <v>94.9825</v>
      </c>
      <c r="D2972" s="18"/>
    </row>
    <row r="2973" customFormat="false" ht="15" hidden="false" customHeight="false" outlineLevel="0" collapsed="false">
      <c r="A2973" s="0" t="n">
        <v>1</v>
      </c>
      <c r="B2973" s="0" t="n">
        <v>127.727</v>
      </c>
      <c r="D2973" s="18"/>
    </row>
    <row r="2974" customFormat="false" ht="15" hidden="false" customHeight="false" outlineLevel="0" collapsed="false">
      <c r="A2974" s="0" t="n">
        <v>1</v>
      </c>
      <c r="B2974" s="0" t="n">
        <v>127.629</v>
      </c>
      <c r="D2974" s="18"/>
    </row>
    <row r="2975" customFormat="false" ht="15" hidden="false" customHeight="false" outlineLevel="0" collapsed="false">
      <c r="A2975" s="0" t="n">
        <v>1</v>
      </c>
      <c r="B2975" s="0" t="n">
        <v>127.622</v>
      </c>
      <c r="D2975" s="18"/>
    </row>
    <row r="2976" customFormat="false" ht="15" hidden="false" customHeight="false" outlineLevel="0" collapsed="false">
      <c r="A2976" s="0" t="n">
        <v>1</v>
      </c>
      <c r="B2976" s="0" t="n">
        <v>51.7727</v>
      </c>
      <c r="D2976" s="18"/>
    </row>
    <row r="2977" customFormat="false" ht="15" hidden="false" customHeight="false" outlineLevel="0" collapsed="false">
      <c r="A2977" s="0" t="n">
        <v>1</v>
      </c>
      <c r="B2977" s="0" t="n">
        <v>91.7483</v>
      </c>
      <c r="D2977" s="18"/>
    </row>
    <row r="2978" customFormat="false" ht="15" hidden="false" customHeight="false" outlineLevel="0" collapsed="false">
      <c r="A2978" s="0" t="n">
        <v>1</v>
      </c>
      <c r="B2978" s="0" t="n">
        <v>91.4406</v>
      </c>
      <c r="D2978" s="18"/>
    </row>
    <row r="2979" customFormat="false" ht="15" hidden="false" customHeight="false" outlineLevel="0" collapsed="false">
      <c r="A2979" s="0" t="n">
        <v>1</v>
      </c>
      <c r="B2979" s="0" t="n">
        <v>82.7517</v>
      </c>
      <c r="D2979" s="18"/>
    </row>
    <row r="2980" customFormat="false" ht="15" hidden="false" customHeight="false" outlineLevel="0" collapsed="false">
      <c r="A2980" s="0" t="n">
        <v>1</v>
      </c>
      <c r="B2980" s="0" t="n">
        <v>119.776</v>
      </c>
      <c r="D2980" s="18"/>
    </row>
    <row r="2981" customFormat="false" ht="15" hidden="false" customHeight="false" outlineLevel="0" collapsed="false">
      <c r="A2981" s="0" t="n">
        <v>1</v>
      </c>
      <c r="B2981" s="0" t="n">
        <v>106.619</v>
      </c>
      <c r="D2981" s="18"/>
    </row>
    <row r="2982" customFormat="false" ht="15" hidden="false" customHeight="false" outlineLevel="0" collapsed="false">
      <c r="A2982" s="0" t="n">
        <v>1</v>
      </c>
      <c r="B2982" s="0" t="n">
        <v>12.8776</v>
      </c>
      <c r="D2982" s="18"/>
    </row>
    <row r="2983" customFormat="false" ht="15" hidden="false" customHeight="false" outlineLevel="0" collapsed="false">
      <c r="A2983" s="0" t="n">
        <v>1</v>
      </c>
      <c r="B2983" s="0" t="n">
        <v>12.8217</v>
      </c>
      <c r="D2983" s="18"/>
    </row>
    <row r="2984" customFormat="false" ht="15" hidden="false" customHeight="false" outlineLevel="0" collapsed="false">
      <c r="A2984" s="0" t="n">
        <v>1</v>
      </c>
      <c r="B2984" s="0" t="n">
        <v>12.8636</v>
      </c>
      <c r="D2984" s="18"/>
    </row>
    <row r="2985" customFormat="false" ht="15" hidden="false" customHeight="false" outlineLevel="0" collapsed="false">
      <c r="A2985" s="0" t="n">
        <v>1</v>
      </c>
      <c r="B2985" s="0" t="n">
        <v>136.409</v>
      </c>
      <c r="D2985" s="18"/>
    </row>
    <row r="2986" customFormat="false" ht="15" hidden="false" customHeight="false" outlineLevel="0" collapsed="false">
      <c r="A2986" s="0" t="n">
        <v>1</v>
      </c>
      <c r="B2986" s="0" t="n">
        <v>64.5769</v>
      </c>
      <c r="D2986" s="18"/>
    </row>
    <row r="2987" customFormat="false" ht="15" hidden="false" customHeight="false" outlineLevel="0" collapsed="false">
      <c r="A2987" s="0" t="n">
        <v>1</v>
      </c>
      <c r="B2987" s="0" t="n">
        <v>64.5769</v>
      </c>
      <c r="D2987" s="18"/>
    </row>
    <row r="2988" customFormat="false" ht="15" hidden="false" customHeight="false" outlineLevel="0" collapsed="false">
      <c r="A2988" s="0" t="n">
        <v>1</v>
      </c>
      <c r="B2988" s="0" t="n">
        <v>64.5769</v>
      </c>
      <c r="D2988" s="18"/>
    </row>
    <row r="2989" customFormat="false" ht="15" hidden="false" customHeight="false" outlineLevel="0" collapsed="false">
      <c r="A2989" s="0" t="n">
        <v>1</v>
      </c>
      <c r="B2989" s="0" t="n">
        <v>64.5524</v>
      </c>
      <c r="D2989" s="18"/>
    </row>
    <row r="2990" customFormat="false" ht="15" hidden="false" customHeight="false" outlineLevel="0" collapsed="false">
      <c r="A2990" s="0" t="n">
        <v>1</v>
      </c>
      <c r="B2990" s="0" t="n">
        <v>55.2692</v>
      </c>
      <c r="D2990" s="18"/>
    </row>
    <row r="2991" customFormat="false" ht="15" hidden="false" customHeight="false" outlineLevel="0" collapsed="false">
      <c r="A2991" s="0" t="n">
        <v>1</v>
      </c>
      <c r="B2991" s="0" t="n">
        <v>31.6818</v>
      </c>
      <c r="D2991" s="18"/>
    </row>
    <row r="2992" customFormat="false" ht="15" hidden="false" customHeight="false" outlineLevel="0" collapsed="false">
      <c r="A2992" s="0" t="n">
        <v>1</v>
      </c>
      <c r="B2992" s="0" t="n">
        <v>31.6783</v>
      </c>
      <c r="D2992" s="18"/>
    </row>
    <row r="2993" customFormat="false" ht="15" hidden="false" customHeight="false" outlineLevel="0" collapsed="false">
      <c r="A2993" s="0" t="n">
        <v>1</v>
      </c>
      <c r="B2993" s="0" t="n">
        <v>118.619</v>
      </c>
      <c r="D2993" s="18"/>
    </row>
    <row r="2994" customFormat="false" ht="15" hidden="false" customHeight="false" outlineLevel="0" collapsed="false">
      <c r="A2994" s="0" t="n">
        <v>1</v>
      </c>
      <c r="B2994" s="0" t="n">
        <v>55.3601</v>
      </c>
      <c r="D2994" s="18"/>
    </row>
    <row r="2995" customFormat="false" ht="15" hidden="false" customHeight="false" outlineLevel="0" collapsed="false">
      <c r="A2995" s="0" t="n">
        <v>1</v>
      </c>
      <c r="B2995" s="0" t="n">
        <v>55.3566</v>
      </c>
      <c r="D2995" s="18"/>
    </row>
    <row r="2996" customFormat="false" ht="15" hidden="false" customHeight="false" outlineLevel="0" collapsed="false">
      <c r="A2996" s="0" t="n">
        <v>1</v>
      </c>
      <c r="B2996" s="0" t="n">
        <v>134.745</v>
      </c>
      <c r="D2996" s="18"/>
    </row>
    <row r="2997" customFormat="false" ht="15" hidden="false" customHeight="false" outlineLevel="0" collapsed="false">
      <c r="A2997" s="0" t="n">
        <v>1</v>
      </c>
      <c r="B2997" s="0" t="n">
        <v>79.4755</v>
      </c>
      <c r="D2997" s="18"/>
    </row>
    <row r="2998" customFormat="false" ht="15" hidden="false" customHeight="false" outlineLevel="0" collapsed="false">
      <c r="A2998" s="0" t="n">
        <v>1</v>
      </c>
      <c r="B2998" s="0" t="n">
        <v>167.42</v>
      </c>
      <c r="D2998" s="18"/>
    </row>
    <row r="2999" customFormat="false" ht="15" hidden="false" customHeight="false" outlineLevel="0" collapsed="false">
      <c r="A2999" s="0" t="n">
        <v>1</v>
      </c>
      <c r="B2999" s="0" t="n">
        <v>64.3671</v>
      </c>
      <c r="D2999" s="18"/>
    </row>
    <row r="3000" customFormat="false" ht="15" hidden="false" customHeight="false" outlineLevel="0" collapsed="false">
      <c r="A3000" s="0" t="n">
        <v>1</v>
      </c>
      <c r="B3000" s="0" t="n">
        <v>73.1573</v>
      </c>
      <c r="D3000" s="18"/>
    </row>
    <row r="3001" customFormat="false" ht="15" hidden="false" customHeight="false" outlineLevel="0" collapsed="false">
      <c r="A3001" s="0" t="n">
        <v>1</v>
      </c>
      <c r="B3001" s="0" t="n">
        <v>72.7378</v>
      </c>
      <c r="D3001" s="18"/>
    </row>
    <row r="3002" customFormat="false" ht="15" hidden="false" customHeight="false" outlineLevel="0" collapsed="false">
      <c r="A3002" s="0" t="n">
        <v>1</v>
      </c>
      <c r="B3002" s="0" t="n">
        <v>132.923</v>
      </c>
      <c r="D3002" s="18"/>
    </row>
    <row r="3003" customFormat="false" ht="15" hidden="false" customHeight="false" outlineLevel="0" collapsed="false">
      <c r="A3003" s="0" t="n">
        <v>1</v>
      </c>
      <c r="B3003" s="0" t="n">
        <v>132.927</v>
      </c>
      <c r="D3003" s="18"/>
    </row>
    <row r="3004" customFormat="false" ht="15" hidden="false" customHeight="false" outlineLevel="0" collapsed="false">
      <c r="A3004" s="0" t="n">
        <v>1</v>
      </c>
      <c r="B3004" s="0" t="n">
        <v>132.871</v>
      </c>
      <c r="D3004" s="18"/>
    </row>
    <row r="3005" customFormat="false" ht="15" hidden="false" customHeight="false" outlineLevel="0" collapsed="false">
      <c r="A3005" s="0" t="n">
        <v>1</v>
      </c>
      <c r="B3005" s="0" t="n">
        <v>23.1364</v>
      </c>
      <c r="D3005" s="18"/>
    </row>
    <row r="3006" customFormat="false" ht="15" hidden="false" customHeight="false" outlineLevel="0" collapsed="false">
      <c r="A3006" s="0" t="n">
        <v>1</v>
      </c>
      <c r="B3006" s="0" t="n">
        <v>23.1399</v>
      </c>
      <c r="D3006" s="18"/>
    </row>
    <row r="3007" customFormat="false" ht="15" hidden="false" customHeight="false" outlineLevel="0" collapsed="false">
      <c r="A3007" s="0" t="n">
        <v>1</v>
      </c>
      <c r="B3007" s="0" t="n">
        <v>16.3671</v>
      </c>
      <c r="D3007" s="18"/>
    </row>
    <row r="3008" customFormat="false" ht="15" hidden="false" customHeight="false" outlineLevel="0" collapsed="false">
      <c r="A3008" s="0" t="n">
        <v>1</v>
      </c>
      <c r="B3008" s="0" t="n">
        <v>16.3636</v>
      </c>
      <c r="D3008" s="18"/>
    </row>
    <row r="3009" customFormat="false" ht="15" hidden="false" customHeight="false" outlineLevel="0" collapsed="false">
      <c r="A3009" s="0" t="n">
        <v>1</v>
      </c>
      <c r="B3009" s="0" t="n">
        <v>16.3671</v>
      </c>
      <c r="D3009" s="18"/>
    </row>
    <row r="3010" customFormat="false" ht="15" hidden="false" customHeight="false" outlineLevel="0" collapsed="false">
      <c r="A3010" s="0" t="n">
        <v>1</v>
      </c>
      <c r="B3010" s="0" t="n">
        <v>16.3566</v>
      </c>
      <c r="D3010" s="18"/>
    </row>
    <row r="3011" customFormat="false" ht="15" hidden="false" customHeight="false" outlineLevel="0" collapsed="false">
      <c r="A3011" s="0" t="n">
        <v>1</v>
      </c>
      <c r="B3011" s="0" t="n">
        <v>16.3601</v>
      </c>
      <c r="D3011" s="18"/>
    </row>
    <row r="3012" customFormat="false" ht="15" hidden="false" customHeight="false" outlineLevel="0" collapsed="false">
      <c r="A3012" s="0" t="n">
        <v>1</v>
      </c>
      <c r="B3012" s="0" t="n">
        <v>16.3566</v>
      </c>
      <c r="D3012" s="18"/>
    </row>
    <row r="3013" customFormat="false" ht="15" hidden="false" customHeight="false" outlineLevel="0" collapsed="false">
      <c r="A3013" s="0" t="n">
        <v>1</v>
      </c>
      <c r="B3013" s="0" t="n">
        <v>16.3322</v>
      </c>
      <c r="D3013" s="18"/>
    </row>
    <row r="3014" customFormat="false" ht="15" hidden="false" customHeight="false" outlineLevel="0" collapsed="false">
      <c r="A3014" s="0" t="n">
        <v>1</v>
      </c>
      <c r="B3014" s="0" t="n">
        <v>16.3427</v>
      </c>
      <c r="D3014" s="18"/>
    </row>
    <row r="3015" customFormat="false" ht="15" hidden="false" customHeight="false" outlineLevel="0" collapsed="false">
      <c r="A3015" s="0" t="n">
        <v>1</v>
      </c>
      <c r="B3015" s="0" t="n">
        <v>16.3531</v>
      </c>
      <c r="D3015" s="18"/>
    </row>
    <row r="3016" customFormat="false" ht="15" hidden="false" customHeight="false" outlineLevel="0" collapsed="false">
      <c r="A3016" s="0" t="n">
        <v>1</v>
      </c>
      <c r="B3016" s="0" t="n">
        <v>16.2587</v>
      </c>
      <c r="D3016" s="18"/>
    </row>
    <row r="3017" customFormat="false" ht="15" hidden="false" customHeight="false" outlineLevel="0" collapsed="false">
      <c r="A3017" s="0" t="n">
        <v>1</v>
      </c>
      <c r="B3017" s="0" t="n">
        <v>70.6888</v>
      </c>
      <c r="D3017" s="18"/>
    </row>
    <row r="3018" customFormat="false" ht="15" hidden="false" customHeight="false" outlineLevel="0" collapsed="false">
      <c r="A3018" s="0" t="n">
        <v>1</v>
      </c>
      <c r="B3018" s="0" t="n">
        <v>70.6853</v>
      </c>
      <c r="D3018" s="18"/>
    </row>
    <row r="3019" customFormat="false" ht="15" hidden="false" customHeight="false" outlineLevel="0" collapsed="false">
      <c r="A3019" s="0" t="n">
        <v>1</v>
      </c>
      <c r="B3019" s="0" t="n">
        <v>79.8566</v>
      </c>
      <c r="D3019" s="18"/>
    </row>
    <row r="3020" customFormat="false" ht="15" hidden="false" customHeight="false" outlineLevel="0" collapsed="false">
      <c r="A3020" s="0" t="n">
        <v>1</v>
      </c>
      <c r="B3020" s="0" t="n">
        <v>77.4406</v>
      </c>
      <c r="D3020" s="18"/>
    </row>
    <row r="3021" customFormat="false" ht="15" hidden="false" customHeight="false" outlineLevel="0" collapsed="false">
      <c r="A3021" s="0" t="n">
        <v>1</v>
      </c>
      <c r="B3021" s="0" t="n">
        <v>77.4336</v>
      </c>
      <c r="D3021" s="18"/>
    </row>
    <row r="3022" customFormat="false" ht="15" hidden="false" customHeight="false" outlineLevel="0" collapsed="false">
      <c r="A3022" s="0" t="n">
        <v>1</v>
      </c>
      <c r="B3022" s="0" t="n">
        <v>77.4545</v>
      </c>
      <c r="D3022" s="18"/>
    </row>
    <row r="3023" customFormat="false" ht="15" hidden="false" customHeight="false" outlineLevel="0" collapsed="false">
      <c r="A3023" s="0" t="n">
        <v>1</v>
      </c>
      <c r="B3023" s="0" t="n">
        <v>77.4476</v>
      </c>
      <c r="D3023" s="18"/>
    </row>
    <row r="3024" customFormat="false" ht="15" hidden="false" customHeight="false" outlineLevel="0" collapsed="false">
      <c r="A3024" s="0" t="n">
        <v>1</v>
      </c>
      <c r="B3024" s="0" t="n">
        <v>77.4441</v>
      </c>
      <c r="D3024" s="18"/>
    </row>
    <row r="3025" customFormat="false" ht="15" hidden="false" customHeight="false" outlineLevel="0" collapsed="false">
      <c r="A3025" s="0" t="n">
        <v>1</v>
      </c>
      <c r="B3025" s="0" t="n">
        <v>49.7028</v>
      </c>
      <c r="D3025" s="18"/>
    </row>
    <row r="3026" customFormat="false" ht="15" hidden="false" customHeight="false" outlineLevel="0" collapsed="false">
      <c r="A3026" s="0" t="n">
        <v>1</v>
      </c>
      <c r="B3026" s="0" t="n">
        <v>49.6993</v>
      </c>
      <c r="D3026" s="18"/>
    </row>
    <row r="3027" customFormat="false" ht="15" hidden="false" customHeight="false" outlineLevel="0" collapsed="false">
      <c r="A3027" s="0" t="n">
        <v>1</v>
      </c>
      <c r="B3027" s="0" t="n">
        <v>17.8427</v>
      </c>
      <c r="D3027" s="18"/>
    </row>
    <row r="3028" customFormat="false" ht="15" hidden="false" customHeight="false" outlineLevel="0" collapsed="false">
      <c r="A3028" s="0" t="n">
        <v>1</v>
      </c>
      <c r="B3028" s="0" t="n">
        <v>167.171</v>
      </c>
      <c r="D3028" s="18"/>
    </row>
    <row r="3029" customFormat="false" ht="15" hidden="false" customHeight="false" outlineLevel="0" collapsed="false">
      <c r="A3029" s="0" t="n">
        <v>1</v>
      </c>
      <c r="B3029" s="0" t="n">
        <v>167.168</v>
      </c>
      <c r="D3029" s="18"/>
    </row>
    <row r="3030" customFormat="false" ht="15" hidden="false" customHeight="false" outlineLevel="0" collapsed="false">
      <c r="A3030" s="0" t="n">
        <v>1</v>
      </c>
      <c r="B3030" s="0" t="n">
        <v>167.157</v>
      </c>
      <c r="D3030" s="18"/>
    </row>
    <row r="3031" customFormat="false" ht="15" hidden="false" customHeight="false" outlineLevel="0" collapsed="false">
      <c r="A3031" s="0" t="n">
        <v>1</v>
      </c>
      <c r="B3031" s="0" t="n">
        <v>140.85</v>
      </c>
      <c r="D3031" s="18"/>
    </row>
    <row r="3032" customFormat="false" ht="15" hidden="false" customHeight="false" outlineLevel="0" collapsed="false">
      <c r="A3032" s="0" t="n">
        <v>1</v>
      </c>
      <c r="B3032" s="0" t="n">
        <v>14.951</v>
      </c>
      <c r="D3032" s="18"/>
    </row>
    <row r="3033" customFormat="false" ht="15" hidden="false" customHeight="false" outlineLevel="0" collapsed="false">
      <c r="A3033" s="0" t="n">
        <v>1</v>
      </c>
      <c r="B3033" s="0" t="n">
        <v>41.2657</v>
      </c>
      <c r="D3033" s="18"/>
    </row>
    <row r="3034" customFormat="false" ht="15" hidden="false" customHeight="false" outlineLevel="0" collapsed="false">
      <c r="A3034" s="0" t="n">
        <v>1</v>
      </c>
      <c r="B3034" s="0" t="n">
        <v>41.2483</v>
      </c>
      <c r="D3034" s="18"/>
    </row>
    <row r="3035" customFormat="false" ht="15" hidden="false" customHeight="false" outlineLevel="0" collapsed="false">
      <c r="A3035" s="0" t="n">
        <v>1</v>
      </c>
      <c r="B3035" s="0" t="n">
        <v>177.633</v>
      </c>
      <c r="D3035" s="18"/>
    </row>
    <row r="3036" customFormat="false" ht="15" hidden="false" customHeight="false" outlineLevel="0" collapsed="false">
      <c r="A3036" s="0" t="n">
        <v>1</v>
      </c>
      <c r="B3036" s="0" t="n">
        <v>177.552</v>
      </c>
      <c r="D3036" s="18"/>
    </row>
    <row r="3037" customFormat="false" ht="15" hidden="false" customHeight="false" outlineLevel="0" collapsed="false">
      <c r="A3037" s="0" t="n">
        <v>1</v>
      </c>
      <c r="B3037" s="0" t="n">
        <v>176.783</v>
      </c>
      <c r="D3037" s="18"/>
    </row>
    <row r="3038" customFormat="false" ht="15" hidden="false" customHeight="false" outlineLevel="0" collapsed="false">
      <c r="A3038" s="0" t="n">
        <v>1</v>
      </c>
      <c r="B3038" s="0" t="n">
        <v>176.759</v>
      </c>
      <c r="D3038" s="18"/>
    </row>
    <row r="3039" customFormat="false" ht="15" hidden="false" customHeight="false" outlineLevel="0" collapsed="false">
      <c r="A3039" s="0" t="n">
        <v>1</v>
      </c>
      <c r="B3039" s="0" t="n">
        <v>50.2448</v>
      </c>
      <c r="D3039" s="18"/>
    </row>
    <row r="3040" customFormat="false" ht="15" hidden="false" customHeight="false" outlineLevel="0" collapsed="false">
      <c r="A3040" s="0" t="n">
        <v>1</v>
      </c>
      <c r="B3040" s="0" t="n">
        <v>28.8077</v>
      </c>
      <c r="D3040" s="18"/>
    </row>
    <row r="3041" customFormat="false" ht="15" hidden="false" customHeight="false" outlineLevel="0" collapsed="false">
      <c r="A3041" s="0" t="n">
        <v>1</v>
      </c>
      <c r="B3041" s="0" t="n">
        <v>134.385</v>
      </c>
      <c r="D3041" s="18"/>
    </row>
    <row r="3042" customFormat="false" ht="15" hidden="false" customHeight="false" outlineLevel="0" collapsed="false">
      <c r="A3042" s="0" t="n">
        <v>1</v>
      </c>
      <c r="B3042" s="0" t="n">
        <v>134.385</v>
      </c>
      <c r="D3042" s="18"/>
    </row>
    <row r="3043" customFormat="false" ht="15" hidden="false" customHeight="false" outlineLevel="0" collapsed="false">
      <c r="A3043" s="0" t="n">
        <v>1</v>
      </c>
      <c r="B3043" s="0" t="n">
        <v>134.385</v>
      </c>
      <c r="D3043" s="18"/>
    </row>
    <row r="3044" customFormat="false" ht="15" hidden="false" customHeight="false" outlineLevel="0" collapsed="false">
      <c r="A3044" s="0" t="n">
        <v>1</v>
      </c>
      <c r="B3044" s="0" t="n">
        <v>77.6783</v>
      </c>
      <c r="D3044" s="18"/>
    </row>
    <row r="3045" customFormat="false" ht="15" hidden="false" customHeight="false" outlineLevel="0" collapsed="false">
      <c r="A3045" s="0" t="n">
        <v>1</v>
      </c>
      <c r="B3045" s="0" t="n">
        <v>105.71</v>
      </c>
      <c r="D3045" s="18"/>
    </row>
    <row r="3046" customFormat="false" ht="15" hidden="false" customHeight="false" outlineLevel="0" collapsed="false">
      <c r="A3046" s="0" t="n">
        <v>1</v>
      </c>
      <c r="B3046" s="0" t="n">
        <v>105.692</v>
      </c>
      <c r="D3046" s="18"/>
    </row>
    <row r="3047" customFormat="false" ht="15" hidden="false" customHeight="false" outlineLevel="0" collapsed="false">
      <c r="A3047" s="0" t="n">
        <v>1</v>
      </c>
      <c r="B3047" s="0" t="n">
        <v>105.336</v>
      </c>
      <c r="D3047" s="18"/>
    </row>
    <row r="3048" customFormat="false" ht="15" hidden="false" customHeight="false" outlineLevel="0" collapsed="false">
      <c r="A3048" s="0" t="n">
        <v>1</v>
      </c>
      <c r="B3048" s="0" t="n">
        <v>105.668</v>
      </c>
      <c r="D3048" s="18"/>
    </row>
    <row r="3049" customFormat="false" ht="15" hidden="false" customHeight="false" outlineLevel="0" collapsed="false">
      <c r="A3049" s="0" t="n">
        <v>1</v>
      </c>
      <c r="B3049" s="0" t="n">
        <v>105.483</v>
      </c>
      <c r="D3049" s="18"/>
    </row>
    <row r="3050" customFormat="false" ht="15" hidden="false" customHeight="false" outlineLevel="0" collapsed="false">
      <c r="A3050" s="0" t="n">
        <v>1</v>
      </c>
      <c r="B3050" s="0" t="n">
        <v>105.472</v>
      </c>
      <c r="D3050" s="18"/>
    </row>
    <row r="3051" customFormat="false" ht="15" hidden="false" customHeight="false" outlineLevel="0" collapsed="false">
      <c r="A3051" s="0" t="n">
        <v>1</v>
      </c>
      <c r="B3051" s="0" t="n">
        <v>105.458</v>
      </c>
      <c r="D3051" s="18"/>
    </row>
    <row r="3052" customFormat="false" ht="15" hidden="false" customHeight="false" outlineLevel="0" collapsed="false">
      <c r="A3052" s="0" t="n">
        <v>1</v>
      </c>
      <c r="B3052" s="0" t="n">
        <v>27.8427</v>
      </c>
      <c r="D3052" s="18"/>
    </row>
    <row r="3053" customFormat="false" ht="15" hidden="false" customHeight="false" outlineLevel="0" collapsed="false">
      <c r="A3053" s="0" t="n">
        <v>1</v>
      </c>
      <c r="B3053" s="0" t="n">
        <v>63.8252</v>
      </c>
      <c r="D3053" s="18"/>
    </row>
    <row r="3054" customFormat="false" ht="15" hidden="false" customHeight="false" outlineLevel="0" collapsed="false">
      <c r="A3054" s="0" t="n">
        <v>1</v>
      </c>
      <c r="B3054" s="0" t="n">
        <v>63.7867</v>
      </c>
      <c r="D3054" s="18"/>
    </row>
    <row r="3055" customFormat="false" ht="15" hidden="false" customHeight="false" outlineLevel="0" collapsed="false">
      <c r="A3055" s="0" t="n">
        <v>1</v>
      </c>
      <c r="B3055" s="0" t="n">
        <v>106.273</v>
      </c>
      <c r="D3055" s="18"/>
    </row>
    <row r="3056" customFormat="false" ht="15" hidden="false" customHeight="false" outlineLevel="0" collapsed="false">
      <c r="A3056" s="0" t="n">
        <v>1</v>
      </c>
      <c r="B3056" s="0" t="n">
        <v>85.0594</v>
      </c>
      <c r="D3056" s="18"/>
    </row>
    <row r="3057" customFormat="false" ht="15" hidden="false" customHeight="false" outlineLevel="0" collapsed="false">
      <c r="A3057" s="0" t="n">
        <v>1</v>
      </c>
      <c r="B3057" s="0" t="n">
        <v>85.0594</v>
      </c>
      <c r="D3057" s="18"/>
    </row>
    <row r="3058" customFormat="false" ht="15" hidden="false" customHeight="false" outlineLevel="0" collapsed="false">
      <c r="A3058" s="0" t="n">
        <v>1</v>
      </c>
      <c r="B3058" s="0" t="n">
        <v>77.4266</v>
      </c>
      <c r="D3058" s="18"/>
    </row>
    <row r="3059" customFormat="false" ht="15" hidden="false" customHeight="false" outlineLevel="0" collapsed="false">
      <c r="A3059" s="0" t="n">
        <v>1</v>
      </c>
      <c r="B3059" s="0" t="n">
        <v>77.5559</v>
      </c>
      <c r="D3059" s="18"/>
    </row>
    <row r="3060" customFormat="false" ht="15" hidden="false" customHeight="false" outlineLevel="0" collapsed="false">
      <c r="A3060" s="0" t="n">
        <v>1</v>
      </c>
      <c r="B3060" s="0" t="n">
        <v>21.1608</v>
      </c>
      <c r="D3060" s="18"/>
    </row>
    <row r="3061" customFormat="false" ht="15" hidden="false" customHeight="false" outlineLevel="0" collapsed="false">
      <c r="A3061" s="0" t="n">
        <v>1</v>
      </c>
      <c r="B3061" s="0" t="n">
        <v>44.514</v>
      </c>
      <c r="D3061" s="18"/>
    </row>
    <row r="3062" customFormat="false" ht="15" hidden="false" customHeight="false" outlineLevel="0" collapsed="false">
      <c r="A3062" s="0" t="n">
        <v>1</v>
      </c>
      <c r="B3062" s="0" t="n">
        <v>54.8986</v>
      </c>
      <c r="D3062" s="18"/>
    </row>
    <row r="3063" customFormat="false" ht="15" hidden="false" customHeight="false" outlineLevel="0" collapsed="false">
      <c r="A3063" s="0" t="n">
        <v>1</v>
      </c>
      <c r="B3063" s="0" t="n">
        <v>126.5</v>
      </c>
      <c r="D3063" s="18"/>
    </row>
    <row r="3064" customFormat="false" ht="15" hidden="false" customHeight="false" outlineLevel="0" collapsed="false">
      <c r="A3064" s="0" t="n">
        <v>1</v>
      </c>
      <c r="B3064" s="0" t="n">
        <v>27.7448</v>
      </c>
      <c r="D3064" s="18"/>
    </row>
    <row r="3065" customFormat="false" ht="15" hidden="false" customHeight="false" outlineLevel="0" collapsed="false">
      <c r="A3065" s="0" t="n">
        <v>1</v>
      </c>
      <c r="B3065" s="0" t="n">
        <v>127.108</v>
      </c>
      <c r="D3065" s="18"/>
    </row>
    <row r="3066" customFormat="false" ht="15" hidden="false" customHeight="false" outlineLevel="0" collapsed="false">
      <c r="A3066" s="0" t="n">
        <v>1</v>
      </c>
      <c r="B3066" s="0" t="n">
        <v>23.5385</v>
      </c>
      <c r="D3066" s="18"/>
    </row>
    <row r="3067" customFormat="false" ht="15" hidden="false" customHeight="false" outlineLevel="0" collapsed="false">
      <c r="A3067" s="0" t="n">
        <v>1</v>
      </c>
      <c r="B3067" s="0" t="n">
        <v>23.5385</v>
      </c>
      <c r="D3067" s="18"/>
    </row>
    <row r="3068" customFormat="false" ht="15" hidden="false" customHeight="false" outlineLevel="0" collapsed="false">
      <c r="A3068" s="0" t="n">
        <v>1</v>
      </c>
      <c r="B3068" s="0" t="n">
        <v>78.9406</v>
      </c>
      <c r="D3068" s="18"/>
    </row>
    <row r="3069" customFormat="false" ht="15" hidden="false" customHeight="false" outlineLevel="0" collapsed="false">
      <c r="A3069" s="0" t="n">
        <v>1</v>
      </c>
      <c r="B3069" s="0" t="n">
        <v>78.9336</v>
      </c>
      <c r="D3069" s="18"/>
    </row>
    <row r="3070" customFormat="false" ht="15" hidden="false" customHeight="false" outlineLevel="0" collapsed="false">
      <c r="A3070" s="0" t="n">
        <v>1</v>
      </c>
      <c r="B3070" s="0" t="n">
        <v>124.14</v>
      </c>
      <c r="D3070" s="18"/>
    </row>
    <row r="3071" customFormat="false" ht="15" hidden="false" customHeight="false" outlineLevel="0" collapsed="false">
      <c r="A3071" s="0" t="n">
        <v>1</v>
      </c>
      <c r="B3071" s="0" t="n">
        <v>124.147</v>
      </c>
      <c r="D3071" s="18"/>
    </row>
    <row r="3072" customFormat="false" ht="15" hidden="false" customHeight="false" outlineLevel="0" collapsed="false">
      <c r="A3072" s="0" t="n">
        <v>1</v>
      </c>
      <c r="B3072" s="0" t="n">
        <v>84.8427</v>
      </c>
      <c r="D3072" s="18"/>
    </row>
    <row r="3073" customFormat="false" ht="15" hidden="false" customHeight="false" outlineLevel="0" collapsed="false">
      <c r="A3073" s="0" t="n">
        <v>1</v>
      </c>
      <c r="B3073" s="0" t="n">
        <v>84.8392</v>
      </c>
      <c r="D3073" s="18"/>
    </row>
    <row r="3074" customFormat="false" ht="15" hidden="false" customHeight="false" outlineLevel="0" collapsed="false">
      <c r="A3074" s="0" t="n">
        <v>1</v>
      </c>
      <c r="B3074" s="0" t="n">
        <v>149.115</v>
      </c>
      <c r="D3074" s="18"/>
    </row>
    <row r="3075" customFormat="false" ht="15" hidden="false" customHeight="false" outlineLevel="0" collapsed="false">
      <c r="A3075" s="0" t="n">
        <v>1</v>
      </c>
      <c r="B3075" s="0" t="n">
        <v>128.755</v>
      </c>
      <c r="D3075" s="18"/>
    </row>
    <row r="3076" customFormat="false" ht="15" hidden="false" customHeight="false" outlineLevel="0" collapsed="false">
      <c r="A3076" s="0" t="n">
        <v>1</v>
      </c>
      <c r="B3076" s="0" t="n">
        <v>73.7937</v>
      </c>
      <c r="D3076" s="18"/>
    </row>
    <row r="3077" customFormat="false" ht="15" hidden="false" customHeight="false" outlineLevel="0" collapsed="false">
      <c r="A3077" s="0" t="n">
        <v>1</v>
      </c>
      <c r="B3077" s="0" t="n">
        <v>73.7937</v>
      </c>
      <c r="D3077" s="18"/>
    </row>
    <row r="3078" customFormat="false" ht="15" hidden="false" customHeight="false" outlineLevel="0" collapsed="false">
      <c r="A3078" s="0" t="n">
        <v>1</v>
      </c>
      <c r="B3078" s="0" t="n">
        <v>73.7937</v>
      </c>
      <c r="D3078" s="18"/>
    </row>
    <row r="3079" customFormat="false" ht="15" hidden="false" customHeight="false" outlineLevel="0" collapsed="false">
      <c r="A3079" s="0" t="n">
        <v>1</v>
      </c>
      <c r="B3079" s="0" t="n">
        <v>70.6364</v>
      </c>
      <c r="D3079" s="18"/>
    </row>
    <row r="3080" customFormat="false" ht="15" hidden="false" customHeight="false" outlineLevel="0" collapsed="false">
      <c r="A3080" s="0" t="n">
        <v>1</v>
      </c>
      <c r="B3080" s="0" t="n">
        <v>70.6294</v>
      </c>
      <c r="D3080" s="18"/>
    </row>
    <row r="3081" customFormat="false" ht="15" hidden="false" customHeight="false" outlineLevel="0" collapsed="false">
      <c r="A3081" s="0" t="n">
        <v>1</v>
      </c>
      <c r="B3081" s="0" t="n">
        <v>134.563</v>
      </c>
      <c r="D3081" s="18"/>
    </row>
    <row r="3082" customFormat="false" ht="15" hidden="false" customHeight="false" outlineLevel="0" collapsed="false">
      <c r="A3082" s="0" t="n">
        <v>1</v>
      </c>
      <c r="B3082" s="0" t="n">
        <v>142.493</v>
      </c>
      <c r="D3082" s="18"/>
    </row>
    <row r="3083" customFormat="false" ht="15" hidden="false" customHeight="false" outlineLevel="0" collapsed="false">
      <c r="A3083" s="0" t="n">
        <v>1</v>
      </c>
      <c r="B3083" s="0" t="n">
        <v>142.493</v>
      </c>
      <c r="D3083" s="18"/>
    </row>
    <row r="3084" customFormat="false" ht="15" hidden="false" customHeight="false" outlineLevel="0" collapsed="false">
      <c r="A3084" s="0" t="n">
        <v>1</v>
      </c>
      <c r="B3084" s="0" t="n">
        <v>124.72</v>
      </c>
      <c r="D3084" s="18"/>
    </row>
    <row r="3085" customFormat="false" ht="15" hidden="false" customHeight="false" outlineLevel="0" collapsed="false">
      <c r="A3085" s="0" t="n">
        <v>1</v>
      </c>
      <c r="B3085" s="0" t="n">
        <v>11.6434</v>
      </c>
      <c r="D3085" s="18"/>
    </row>
    <row r="3086" customFormat="false" ht="15" hidden="false" customHeight="false" outlineLevel="0" collapsed="false">
      <c r="A3086" s="0" t="n">
        <v>1</v>
      </c>
      <c r="B3086" s="0" t="n">
        <v>112.521</v>
      </c>
      <c r="D3086" s="18"/>
    </row>
    <row r="3087" customFormat="false" ht="15" hidden="false" customHeight="false" outlineLevel="0" collapsed="false">
      <c r="A3087" s="0" t="n">
        <v>1</v>
      </c>
      <c r="B3087" s="0" t="n">
        <v>110.815</v>
      </c>
      <c r="D3087" s="18"/>
    </row>
    <row r="3088" customFormat="false" ht="15" hidden="false" customHeight="false" outlineLevel="0" collapsed="false">
      <c r="A3088" s="0" t="n">
        <v>1</v>
      </c>
      <c r="B3088" s="0" t="n">
        <v>76.1119</v>
      </c>
      <c r="D3088" s="18"/>
    </row>
    <row r="3089" customFormat="false" ht="15" hidden="false" customHeight="false" outlineLevel="0" collapsed="false">
      <c r="A3089" s="0" t="n">
        <v>1</v>
      </c>
      <c r="B3089" s="0" t="n">
        <v>76.1084</v>
      </c>
      <c r="D3089" s="18"/>
    </row>
    <row r="3090" customFormat="false" ht="15" hidden="false" customHeight="false" outlineLevel="0" collapsed="false">
      <c r="A3090" s="0" t="n">
        <v>1</v>
      </c>
      <c r="B3090" s="0" t="n">
        <v>76.1084</v>
      </c>
      <c r="D3090" s="18"/>
    </row>
    <row r="3091" customFormat="false" ht="15" hidden="false" customHeight="false" outlineLevel="0" collapsed="false">
      <c r="A3091" s="0" t="n">
        <v>1</v>
      </c>
      <c r="B3091" s="0" t="n">
        <v>76.0769</v>
      </c>
      <c r="D3091" s="18"/>
    </row>
    <row r="3092" customFormat="false" ht="15" hidden="false" customHeight="false" outlineLevel="0" collapsed="false">
      <c r="A3092" s="0" t="n">
        <v>1</v>
      </c>
      <c r="B3092" s="0" t="n">
        <v>97.3357</v>
      </c>
      <c r="D3092" s="18"/>
    </row>
    <row r="3093" customFormat="false" ht="15" hidden="false" customHeight="false" outlineLevel="0" collapsed="false">
      <c r="A3093" s="0" t="n">
        <v>1</v>
      </c>
      <c r="B3093" s="0" t="n">
        <v>113.699</v>
      </c>
      <c r="D3093" s="18"/>
    </row>
    <row r="3094" customFormat="false" ht="15" hidden="false" customHeight="false" outlineLevel="0" collapsed="false">
      <c r="A3094" s="0" t="n">
        <v>1</v>
      </c>
      <c r="B3094" s="0" t="n">
        <v>80.2762</v>
      </c>
      <c r="D3094" s="18"/>
    </row>
    <row r="3095" customFormat="false" ht="15" hidden="false" customHeight="false" outlineLevel="0" collapsed="false">
      <c r="A3095" s="0" t="n">
        <v>1</v>
      </c>
      <c r="B3095" s="0" t="n">
        <v>99.2133</v>
      </c>
      <c r="D3095" s="18"/>
    </row>
    <row r="3096" customFormat="false" ht="15" hidden="false" customHeight="false" outlineLevel="0" collapsed="false">
      <c r="A3096" s="0" t="n">
        <v>1</v>
      </c>
      <c r="B3096" s="0" t="n">
        <v>99.2448</v>
      </c>
      <c r="D3096" s="18"/>
    </row>
    <row r="3097" customFormat="false" ht="15" hidden="false" customHeight="false" outlineLevel="0" collapsed="false">
      <c r="A3097" s="0" t="n">
        <v>1</v>
      </c>
      <c r="B3097" s="0" t="n">
        <v>99.2413</v>
      </c>
      <c r="D3097" s="18"/>
    </row>
    <row r="3098" customFormat="false" ht="15" hidden="false" customHeight="false" outlineLevel="0" collapsed="false">
      <c r="A3098" s="0" t="n">
        <v>1</v>
      </c>
      <c r="B3098" s="0" t="n">
        <v>120.241</v>
      </c>
      <c r="D3098" s="18"/>
    </row>
    <row r="3099" customFormat="false" ht="15" hidden="false" customHeight="false" outlineLevel="0" collapsed="false">
      <c r="A3099" s="0" t="n">
        <v>1</v>
      </c>
      <c r="B3099" s="0" t="n">
        <v>149.895</v>
      </c>
      <c r="D3099" s="18"/>
    </row>
    <row r="3100" customFormat="false" ht="15" hidden="false" customHeight="false" outlineLevel="0" collapsed="false">
      <c r="A3100" s="0" t="n">
        <v>1</v>
      </c>
      <c r="B3100" s="0" t="n">
        <v>149.584</v>
      </c>
      <c r="D3100" s="18"/>
    </row>
    <row r="3101" customFormat="false" ht="15" hidden="false" customHeight="false" outlineLevel="0" collapsed="false">
      <c r="A3101" s="0" t="n">
        <v>1</v>
      </c>
      <c r="B3101" s="0" t="n">
        <v>112.899</v>
      </c>
      <c r="D3101" s="18"/>
    </row>
    <row r="3102" customFormat="false" ht="15" hidden="false" customHeight="false" outlineLevel="0" collapsed="false">
      <c r="A3102" s="0" t="n">
        <v>1</v>
      </c>
      <c r="B3102" s="0" t="n">
        <v>112.885</v>
      </c>
      <c r="D3102" s="18"/>
    </row>
    <row r="3103" customFormat="false" ht="15" hidden="false" customHeight="false" outlineLevel="0" collapsed="false">
      <c r="A3103" s="0" t="n">
        <v>1</v>
      </c>
      <c r="B3103" s="0" t="n">
        <v>112.871</v>
      </c>
      <c r="D3103" s="18"/>
    </row>
    <row r="3104" customFormat="false" ht="15" hidden="false" customHeight="false" outlineLevel="0" collapsed="false">
      <c r="A3104" s="0" t="n">
        <v>1</v>
      </c>
      <c r="B3104" s="0" t="n">
        <v>85.5839</v>
      </c>
      <c r="D3104" s="18"/>
    </row>
    <row r="3105" customFormat="false" ht="15" hidden="false" customHeight="false" outlineLevel="0" collapsed="false">
      <c r="A3105" s="0" t="n">
        <v>1</v>
      </c>
      <c r="B3105" s="0" t="n">
        <v>85.5839</v>
      </c>
      <c r="D3105" s="18"/>
    </row>
    <row r="3106" customFormat="false" ht="15" hidden="false" customHeight="false" outlineLevel="0" collapsed="false">
      <c r="A3106" s="0" t="n">
        <v>1</v>
      </c>
      <c r="B3106" s="0" t="n">
        <v>23.979</v>
      </c>
      <c r="D3106" s="18"/>
    </row>
    <row r="3107" customFormat="false" ht="15" hidden="false" customHeight="false" outlineLevel="0" collapsed="false">
      <c r="A3107" s="0" t="n">
        <v>1</v>
      </c>
      <c r="B3107" s="0" t="n">
        <v>23.979</v>
      </c>
      <c r="D3107" s="18"/>
    </row>
    <row r="3108" customFormat="false" ht="15" hidden="false" customHeight="false" outlineLevel="0" collapsed="false">
      <c r="A3108" s="0" t="n">
        <v>1</v>
      </c>
      <c r="B3108" s="0" t="n">
        <v>132.416</v>
      </c>
      <c r="D3108" s="18"/>
    </row>
    <row r="3109" customFormat="false" ht="15" hidden="false" customHeight="false" outlineLevel="0" collapsed="false">
      <c r="A3109" s="0" t="n">
        <v>1</v>
      </c>
      <c r="B3109" s="0" t="n">
        <v>124.381</v>
      </c>
      <c r="D3109" s="18"/>
    </row>
    <row r="3110" customFormat="false" ht="15" hidden="false" customHeight="false" outlineLevel="0" collapsed="false">
      <c r="A3110" s="0" t="n">
        <v>1</v>
      </c>
      <c r="B3110" s="0" t="n">
        <v>152.297</v>
      </c>
      <c r="D3110" s="18"/>
    </row>
    <row r="3111" customFormat="false" ht="15" hidden="false" customHeight="false" outlineLevel="0" collapsed="false">
      <c r="A3111" s="0" t="n">
        <v>1</v>
      </c>
      <c r="B3111" s="0" t="n">
        <v>151.913</v>
      </c>
      <c r="D3111" s="18"/>
    </row>
    <row r="3112" customFormat="false" ht="15" hidden="false" customHeight="false" outlineLevel="0" collapsed="false">
      <c r="A3112" s="0" t="n">
        <v>1</v>
      </c>
      <c r="B3112" s="0" t="n">
        <v>76.465</v>
      </c>
      <c r="D3112" s="18"/>
    </row>
    <row r="3113" customFormat="false" ht="15" hidden="false" customHeight="false" outlineLevel="0" collapsed="false">
      <c r="A3113" s="0" t="n">
        <v>1</v>
      </c>
      <c r="B3113" s="0" t="n">
        <v>115.682</v>
      </c>
      <c r="D3113" s="18"/>
    </row>
    <row r="3114" customFormat="false" ht="15" hidden="false" customHeight="false" outlineLevel="0" collapsed="false">
      <c r="A3114" s="0" t="n">
        <v>1</v>
      </c>
      <c r="B3114" s="0" t="n">
        <v>15.979</v>
      </c>
      <c r="D3114" s="18"/>
    </row>
    <row r="3115" customFormat="false" ht="15" hidden="false" customHeight="false" outlineLevel="0" collapsed="false">
      <c r="A3115" s="0" t="n">
        <v>1</v>
      </c>
      <c r="B3115" s="0" t="n">
        <v>140.276</v>
      </c>
      <c r="D3115" s="18"/>
    </row>
    <row r="3116" customFormat="false" ht="15" hidden="false" customHeight="false" outlineLevel="0" collapsed="false">
      <c r="A3116" s="0" t="n">
        <v>1</v>
      </c>
      <c r="B3116" s="0" t="n">
        <v>13.2937</v>
      </c>
      <c r="D3116" s="18"/>
    </row>
    <row r="3117" customFormat="false" ht="15" hidden="false" customHeight="false" outlineLevel="0" collapsed="false">
      <c r="A3117" s="0" t="n">
        <v>1</v>
      </c>
      <c r="B3117" s="0" t="n">
        <v>99.6678</v>
      </c>
      <c r="D3117" s="18"/>
    </row>
    <row r="3118" customFormat="false" ht="15" hidden="false" customHeight="false" outlineLevel="0" collapsed="false">
      <c r="A3118" s="0" t="n">
        <v>1</v>
      </c>
      <c r="B3118" s="0" t="n">
        <v>99.5874</v>
      </c>
      <c r="D3118" s="18"/>
    </row>
    <row r="3119" customFormat="false" ht="15" hidden="false" customHeight="false" outlineLevel="0" collapsed="false">
      <c r="A3119" s="0" t="n">
        <v>1</v>
      </c>
      <c r="B3119" s="0" t="n">
        <v>136.706</v>
      </c>
      <c r="D3119" s="18"/>
    </row>
    <row r="3120" customFormat="false" ht="15" hidden="false" customHeight="false" outlineLevel="0" collapsed="false">
      <c r="A3120" s="0" t="n">
        <v>1</v>
      </c>
      <c r="B3120" s="0" t="n">
        <v>136.696</v>
      </c>
      <c r="D3120" s="18"/>
    </row>
    <row r="3121" customFormat="false" ht="15" hidden="false" customHeight="false" outlineLevel="0" collapsed="false">
      <c r="A3121" s="0" t="n">
        <v>1</v>
      </c>
      <c r="B3121" s="0" t="n">
        <v>109.713</v>
      </c>
      <c r="D3121" s="18"/>
    </row>
    <row r="3122" customFormat="false" ht="15" hidden="false" customHeight="false" outlineLevel="0" collapsed="false">
      <c r="A3122" s="0" t="n">
        <v>1</v>
      </c>
      <c r="B3122" s="0" t="n">
        <v>43.9126</v>
      </c>
      <c r="D3122" s="18"/>
    </row>
    <row r="3123" customFormat="false" ht="15" hidden="false" customHeight="false" outlineLevel="0" collapsed="false">
      <c r="A3123" s="0" t="n">
        <v>1</v>
      </c>
      <c r="B3123" s="0" t="n">
        <v>61.0245</v>
      </c>
      <c r="D3123" s="18"/>
    </row>
    <row r="3124" customFormat="false" ht="15" hidden="false" customHeight="false" outlineLevel="0" collapsed="false">
      <c r="A3124" s="0" t="n">
        <v>1</v>
      </c>
      <c r="B3124" s="0" t="n">
        <v>50.8497</v>
      </c>
      <c r="D3124" s="18"/>
    </row>
    <row r="3125" customFormat="false" ht="15" hidden="false" customHeight="false" outlineLevel="0" collapsed="false">
      <c r="A3125" s="0" t="n">
        <v>1</v>
      </c>
      <c r="B3125" s="0" t="n">
        <v>60.9196</v>
      </c>
      <c r="D3125" s="18"/>
    </row>
    <row r="3126" customFormat="false" ht="15" hidden="false" customHeight="false" outlineLevel="0" collapsed="false">
      <c r="A3126" s="0" t="n">
        <v>1</v>
      </c>
      <c r="B3126" s="0" t="n">
        <v>114.503</v>
      </c>
      <c r="D3126" s="18"/>
    </row>
    <row r="3127" customFormat="false" ht="15" hidden="false" customHeight="false" outlineLevel="0" collapsed="false">
      <c r="A3127" s="0" t="n">
        <v>1</v>
      </c>
      <c r="B3127" s="0" t="n">
        <v>114.503</v>
      </c>
      <c r="D3127" s="18"/>
    </row>
    <row r="3128" customFormat="false" ht="15" hidden="false" customHeight="false" outlineLevel="0" collapsed="false">
      <c r="A3128" s="0" t="n">
        <v>1</v>
      </c>
      <c r="B3128" s="0" t="n">
        <v>62.6189</v>
      </c>
      <c r="D3128" s="18"/>
    </row>
    <row r="3129" customFormat="false" ht="15" hidden="false" customHeight="false" outlineLevel="0" collapsed="false">
      <c r="A3129" s="0" t="n">
        <v>1</v>
      </c>
      <c r="B3129" s="0" t="n">
        <v>30.0699</v>
      </c>
      <c r="D3129" s="18"/>
    </row>
    <row r="3130" customFormat="false" ht="15" hidden="false" customHeight="false" outlineLevel="0" collapsed="false">
      <c r="A3130" s="0" t="n">
        <v>1</v>
      </c>
      <c r="B3130" s="0" t="n">
        <v>94.5315</v>
      </c>
      <c r="D3130" s="18"/>
    </row>
    <row r="3131" customFormat="false" ht="15" hidden="false" customHeight="false" outlineLevel="0" collapsed="false">
      <c r="A3131" s="0" t="n">
        <v>1</v>
      </c>
      <c r="B3131" s="0" t="n">
        <v>58.8531</v>
      </c>
      <c r="D3131" s="18"/>
    </row>
    <row r="3132" customFormat="false" ht="15" hidden="false" customHeight="false" outlineLevel="0" collapsed="false">
      <c r="A3132" s="0" t="n">
        <v>1</v>
      </c>
      <c r="B3132" s="0" t="n">
        <v>131.783</v>
      </c>
      <c r="D3132" s="18"/>
    </row>
    <row r="3133" customFormat="false" ht="15" hidden="false" customHeight="false" outlineLevel="0" collapsed="false">
      <c r="A3133" s="0" t="n">
        <v>1</v>
      </c>
      <c r="B3133" s="0" t="n">
        <v>131.199</v>
      </c>
      <c r="D3133" s="18"/>
    </row>
    <row r="3134" customFormat="false" ht="15" hidden="false" customHeight="false" outlineLevel="0" collapsed="false">
      <c r="A3134" s="0" t="n">
        <v>1</v>
      </c>
      <c r="B3134" s="0" t="n">
        <v>137.983</v>
      </c>
      <c r="D3134" s="18"/>
    </row>
    <row r="3135" customFormat="false" ht="15" hidden="false" customHeight="false" outlineLevel="0" collapsed="false">
      <c r="A3135" s="0" t="n">
        <v>1</v>
      </c>
      <c r="B3135" s="0" t="n">
        <v>137.972</v>
      </c>
      <c r="D3135" s="18"/>
    </row>
    <row r="3136" customFormat="false" ht="15" hidden="false" customHeight="false" outlineLevel="0" collapsed="false">
      <c r="A3136" s="0" t="n">
        <v>1</v>
      </c>
      <c r="B3136" s="0" t="n">
        <v>138.434</v>
      </c>
      <c r="D3136" s="18"/>
    </row>
    <row r="3137" customFormat="false" ht="15" hidden="false" customHeight="false" outlineLevel="0" collapsed="false">
      <c r="A3137" s="0" t="n">
        <v>1</v>
      </c>
      <c r="B3137" s="0" t="n">
        <v>137.647</v>
      </c>
      <c r="D3137" s="18"/>
    </row>
    <row r="3138" customFormat="false" ht="15" hidden="false" customHeight="false" outlineLevel="0" collapsed="false">
      <c r="A3138" s="0" t="n">
        <v>1</v>
      </c>
      <c r="B3138" s="0" t="n">
        <v>120.297</v>
      </c>
      <c r="D3138" s="18"/>
    </row>
    <row r="3139" customFormat="false" ht="15" hidden="false" customHeight="false" outlineLevel="0" collapsed="false">
      <c r="A3139" s="0" t="n">
        <v>1</v>
      </c>
      <c r="B3139" s="0" t="n">
        <v>53.5979</v>
      </c>
      <c r="D3139" s="18"/>
    </row>
    <row r="3140" customFormat="false" ht="15" hidden="false" customHeight="false" outlineLevel="0" collapsed="false">
      <c r="A3140" s="0" t="n">
        <v>1</v>
      </c>
      <c r="B3140" s="0" t="n">
        <v>53.5664</v>
      </c>
      <c r="D3140" s="18"/>
    </row>
    <row r="3141" customFormat="false" ht="15" hidden="false" customHeight="false" outlineLevel="0" collapsed="false">
      <c r="A3141" s="0" t="n">
        <v>1</v>
      </c>
      <c r="B3141" s="0" t="n">
        <v>47.9126</v>
      </c>
      <c r="D3141" s="18"/>
    </row>
    <row r="3142" customFormat="false" ht="15" hidden="false" customHeight="false" outlineLevel="0" collapsed="false">
      <c r="A3142" s="0" t="n">
        <v>1</v>
      </c>
      <c r="B3142" s="0" t="n">
        <v>47.8601</v>
      </c>
      <c r="D3142" s="18"/>
    </row>
    <row r="3143" customFormat="false" ht="15" hidden="false" customHeight="false" outlineLevel="0" collapsed="false">
      <c r="A3143" s="0" t="n">
        <v>1</v>
      </c>
      <c r="B3143" s="0" t="n">
        <v>38.0804</v>
      </c>
      <c r="D3143" s="18"/>
    </row>
    <row r="3144" customFormat="false" ht="15" hidden="false" customHeight="false" outlineLevel="0" collapsed="false">
      <c r="A3144" s="0" t="n">
        <v>1</v>
      </c>
      <c r="B3144" s="0" t="n">
        <v>37.7692</v>
      </c>
      <c r="D3144" s="18"/>
    </row>
    <row r="3145" customFormat="false" ht="15" hidden="false" customHeight="false" outlineLevel="0" collapsed="false">
      <c r="A3145" s="0" t="n">
        <v>1</v>
      </c>
      <c r="B3145" s="0" t="n">
        <v>142.059</v>
      </c>
      <c r="D3145" s="18"/>
    </row>
    <row r="3146" customFormat="false" ht="15" hidden="false" customHeight="false" outlineLevel="0" collapsed="false">
      <c r="A3146" s="0" t="n">
        <v>1</v>
      </c>
      <c r="B3146" s="0" t="n">
        <v>142.122</v>
      </c>
      <c r="D3146" s="18"/>
    </row>
    <row r="3147" customFormat="false" ht="15" hidden="false" customHeight="false" outlineLevel="0" collapsed="false">
      <c r="A3147" s="0" t="n">
        <v>1</v>
      </c>
      <c r="B3147" s="0" t="n">
        <v>142.084</v>
      </c>
      <c r="D3147" s="18"/>
    </row>
    <row r="3148" customFormat="false" ht="15" hidden="false" customHeight="false" outlineLevel="0" collapsed="false">
      <c r="A3148" s="0" t="n">
        <v>1</v>
      </c>
      <c r="B3148" s="0" t="n">
        <v>79.021</v>
      </c>
      <c r="D3148" s="18"/>
    </row>
    <row r="3149" customFormat="false" ht="15" hidden="false" customHeight="false" outlineLevel="0" collapsed="false">
      <c r="A3149" s="0" t="n">
        <v>1</v>
      </c>
      <c r="B3149" s="0" t="n">
        <v>124.112</v>
      </c>
      <c r="D3149" s="18"/>
    </row>
    <row r="3150" customFormat="false" ht="15" hidden="false" customHeight="false" outlineLevel="0" collapsed="false">
      <c r="A3150" s="0" t="n">
        <v>1</v>
      </c>
      <c r="B3150" s="0" t="n">
        <v>124.059</v>
      </c>
      <c r="D3150" s="18"/>
    </row>
    <row r="3151" customFormat="false" ht="15" hidden="false" customHeight="false" outlineLevel="0" collapsed="false">
      <c r="A3151" s="0" t="n">
        <v>1</v>
      </c>
      <c r="B3151" s="0" t="n">
        <v>130.888</v>
      </c>
      <c r="D3151" s="18"/>
    </row>
    <row r="3152" customFormat="false" ht="15" hidden="false" customHeight="false" outlineLevel="0" collapsed="false">
      <c r="A3152" s="0" t="n">
        <v>1</v>
      </c>
      <c r="B3152" s="0" t="n">
        <v>130.871</v>
      </c>
      <c r="D3152" s="18"/>
    </row>
    <row r="3153" customFormat="false" ht="15" hidden="false" customHeight="false" outlineLevel="0" collapsed="false">
      <c r="A3153" s="0" t="n">
        <v>1</v>
      </c>
      <c r="B3153" s="0" t="n">
        <v>135.584</v>
      </c>
      <c r="D3153" s="18"/>
    </row>
    <row r="3154" customFormat="false" ht="15" hidden="false" customHeight="false" outlineLevel="0" collapsed="false">
      <c r="A3154" s="0" t="n">
        <v>1</v>
      </c>
      <c r="B3154" s="0" t="n">
        <v>21.3706</v>
      </c>
      <c r="D3154" s="18"/>
    </row>
    <row r="3155" customFormat="false" ht="15" hidden="false" customHeight="false" outlineLevel="0" collapsed="false">
      <c r="A3155" s="0" t="n">
        <v>1</v>
      </c>
      <c r="B3155" s="0" t="n">
        <v>21.3776</v>
      </c>
      <c r="D3155" s="18"/>
    </row>
    <row r="3156" customFormat="false" ht="15" hidden="false" customHeight="false" outlineLevel="0" collapsed="false">
      <c r="A3156" s="0" t="n">
        <v>1</v>
      </c>
      <c r="B3156" s="0" t="n">
        <v>21.3601</v>
      </c>
      <c r="D3156" s="18"/>
    </row>
    <row r="3157" customFormat="false" ht="15" hidden="false" customHeight="false" outlineLevel="0" collapsed="false">
      <c r="A3157" s="0" t="n">
        <v>1</v>
      </c>
      <c r="B3157" s="0" t="n">
        <v>21.3671</v>
      </c>
      <c r="D3157" s="18"/>
    </row>
    <row r="3158" customFormat="false" ht="15" hidden="false" customHeight="false" outlineLevel="0" collapsed="false">
      <c r="A3158" s="0" t="n">
        <v>1</v>
      </c>
      <c r="B3158" s="0" t="n">
        <v>156.49</v>
      </c>
      <c r="D3158" s="18"/>
    </row>
    <row r="3159" customFormat="false" ht="15" hidden="false" customHeight="false" outlineLevel="0" collapsed="false">
      <c r="A3159" s="0" t="n">
        <v>1</v>
      </c>
      <c r="B3159" s="0" t="n">
        <v>110.587</v>
      </c>
      <c r="D3159" s="18"/>
    </row>
    <row r="3160" customFormat="false" ht="15" hidden="false" customHeight="false" outlineLevel="0" collapsed="false">
      <c r="A3160" s="0" t="n">
        <v>1</v>
      </c>
      <c r="B3160" s="0" t="n">
        <v>48.8217</v>
      </c>
      <c r="D3160" s="18"/>
    </row>
    <row r="3161" customFormat="false" ht="15" hidden="false" customHeight="false" outlineLevel="0" collapsed="false">
      <c r="A3161" s="0" t="n">
        <v>1</v>
      </c>
      <c r="B3161" s="0" t="n">
        <v>48.8042</v>
      </c>
      <c r="D3161" s="18"/>
    </row>
    <row r="3162" customFormat="false" ht="15" hidden="false" customHeight="false" outlineLevel="0" collapsed="false">
      <c r="A3162" s="0" t="n">
        <v>1</v>
      </c>
      <c r="B3162" s="0" t="n">
        <v>48.8182</v>
      </c>
      <c r="D3162" s="18"/>
    </row>
    <row r="3163" customFormat="false" ht="15" hidden="false" customHeight="false" outlineLevel="0" collapsed="false">
      <c r="A3163" s="0" t="n">
        <v>1</v>
      </c>
      <c r="B3163" s="0" t="n">
        <v>48.8112</v>
      </c>
      <c r="D3163" s="18"/>
    </row>
    <row r="3164" customFormat="false" ht="15" hidden="false" customHeight="false" outlineLevel="0" collapsed="false">
      <c r="A3164" s="0" t="n">
        <v>1</v>
      </c>
      <c r="B3164" s="0" t="n">
        <v>115.465</v>
      </c>
      <c r="D3164" s="18"/>
    </row>
    <row r="3165" customFormat="false" ht="15" hidden="false" customHeight="false" outlineLevel="0" collapsed="false">
      <c r="A3165" s="0" t="n">
        <v>1</v>
      </c>
      <c r="B3165" s="0" t="n">
        <v>80.6538</v>
      </c>
      <c r="D3165" s="18"/>
    </row>
    <row r="3166" customFormat="false" ht="15" hidden="false" customHeight="false" outlineLevel="0" collapsed="false">
      <c r="A3166" s="0" t="n">
        <v>1</v>
      </c>
      <c r="B3166" s="0" t="n">
        <v>59.0699</v>
      </c>
      <c r="D3166" s="18"/>
    </row>
    <row r="3167" customFormat="false" ht="15" hidden="false" customHeight="false" outlineLevel="0" collapsed="false">
      <c r="A3167" s="0" t="n">
        <v>1</v>
      </c>
      <c r="B3167" s="0" t="n">
        <v>141.35</v>
      </c>
      <c r="D3167" s="18"/>
    </row>
    <row r="3168" customFormat="false" ht="15" hidden="false" customHeight="false" outlineLevel="0" collapsed="false">
      <c r="A3168" s="0" t="n">
        <v>1</v>
      </c>
      <c r="B3168" s="0" t="n">
        <v>17.5734</v>
      </c>
      <c r="D3168" s="18"/>
    </row>
    <row r="3169" customFormat="false" ht="15" hidden="false" customHeight="false" outlineLevel="0" collapsed="false">
      <c r="A3169" s="0" t="n">
        <v>1</v>
      </c>
      <c r="B3169" s="0" t="n">
        <v>122.063</v>
      </c>
      <c r="D3169" s="18"/>
    </row>
    <row r="3170" customFormat="false" ht="15" hidden="false" customHeight="false" outlineLevel="0" collapsed="false">
      <c r="A3170" s="0" t="n">
        <v>1</v>
      </c>
      <c r="B3170" s="0" t="n">
        <v>31.7867</v>
      </c>
      <c r="D3170" s="18"/>
    </row>
    <row r="3171" customFormat="false" ht="15" hidden="false" customHeight="false" outlineLevel="0" collapsed="false">
      <c r="A3171" s="0" t="n">
        <v>1</v>
      </c>
      <c r="B3171" s="0" t="n">
        <v>31.7867</v>
      </c>
      <c r="D3171" s="18"/>
    </row>
    <row r="3172" customFormat="false" ht="15" hidden="false" customHeight="false" outlineLevel="0" collapsed="false">
      <c r="A3172" s="0" t="n">
        <v>1</v>
      </c>
      <c r="B3172" s="0" t="n">
        <v>31.7867</v>
      </c>
      <c r="D3172" s="18"/>
    </row>
    <row r="3173" customFormat="false" ht="15" hidden="false" customHeight="false" outlineLevel="0" collapsed="false">
      <c r="A3173" s="0" t="n">
        <v>1</v>
      </c>
      <c r="B3173" s="0" t="n">
        <v>31.7657</v>
      </c>
      <c r="D3173" s="18"/>
    </row>
    <row r="3174" customFormat="false" ht="15" hidden="false" customHeight="false" outlineLevel="0" collapsed="false">
      <c r="A3174" s="0" t="n">
        <v>1</v>
      </c>
      <c r="B3174" s="0" t="n">
        <v>31.7622</v>
      </c>
      <c r="D3174" s="18"/>
    </row>
    <row r="3175" customFormat="false" ht="15" hidden="false" customHeight="false" outlineLevel="0" collapsed="false">
      <c r="A3175" s="0" t="n">
        <v>1</v>
      </c>
      <c r="B3175" s="0" t="n">
        <v>31.7483</v>
      </c>
      <c r="D3175" s="18"/>
    </row>
    <row r="3176" customFormat="false" ht="15" hidden="false" customHeight="false" outlineLevel="0" collapsed="false">
      <c r="A3176" s="0" t="n">
        <v>1</v>
      </c>
      <c r="B3176" s="0" t="n">
        <v>142.878</v>
      </c>
      <c r="D3176" s="18"/>
    </row>
    <row r="3177" customFormat="false" ht="15" hidden="false" customHeight="false" outlineLevel="0" collapsed="false">
      <c r="A3177" s="0" t="n">
        <v>1</v>
      </c>
      <c r="B3177" s="0" t="n">
        <v>124.154</v>
      </c>
      <c r="D3177" s="18"/>
    </row>
    <row r="3178" customFormat="false" ht="15" hidden="false" customHeight="false" outlineLevel="0" collapsed="false">
      <c r="A3178" s="0" t="n">
        <v>1</v>
      </c>
      <c r="B3178" s="0" t="n">
        <v>16.3811</v>
      </c>
      <c r="D3178" s="18"/>
    </row>
    <row r="3179" customFormat="false" ht="15" hidden="false" customHeight="false" outlineLevel="0" collapsed="false">
      <c r="A3179" s="0" t="n">
        <v>1</v>
      </c>
      <c r="B3179" s="0" t="n">
        <v>135.01</v>
      </c>
      <c r="D3179" s="18"/>
    </row>
    <row r="3180" customFormat="false" ht="15" hidden="false" customHeight="false" outlineLevel="0" collapsed="false">
      <c r="A3180" s="0" t="n">
        <v>1</v>
      </c>
      <c r="B3180" s="0" t="n">
        <v>69.4476</v>
      </c>
      <c r="D3180" s="18"/>
    </row>
    <row r="3181" customFormat="false" ht="15" hidden="false" customHeight="false" outlineLevel="0" collapsed="false">
      <c r="A3181" s="0" t="n">
        <v>1</v>
      </c>
      <c r="B3181" s="0" t="n">
        <v>69.4336</v>
      </c>
      <c r="D3181" s="18"/>
    </row>
    <row r="3182" customFormat="false" ht="15" hidden="false" customHeight="false" outlineLevel="0" collapsed="false">
      <c r="A3182" s="0" t="n">
        <v>1</v>
      </c>
      <c r="B3182" s="0" t="n">
        <v>69.4371</v>
      </c>
      <c r="D3182" s="18"/>
    </row>
    <row r="3183" customFormat="false" ht="15" hidden="false" customHeight="false" outlineLevel="0" collapsed="false">
      <c r="A3183" s="0" t="n">
        <v>1</v>
      </c>
      <c r="B3183" s="0" t="n">
        <v>125.976</v>
      </c>
      <c r="D3183" s="18"/>
    </row>
    <row r="3184" customFormat="false" ht="15" hidden="false" customHeight="false" outlineLevel="0" collapsed="false">
      <c r="A3184" s="0" t="n">
        <v>1</v>
      </c>
      <c r="B3184" s="0" t="n">
        <v>26.2133</v>
      </c>
      <c r="D3184" s="18"/>
    </row>
    <row r="3185" customFormat="false" ht="15" hidden="false" customHeight="false" outlineLevel="0" collapsed="false">
      <c r="A3185" s="0" t="n">
        <v>1</v>
      </c>
      <c r="B3185" s="0" t="n">
        <v>26.2168</v>
      </c>
      <c r="D3185" s="18"/>
    </row>
    <row r="3186" customFormat="false" ht="15" hidden="false" customHeight="false" outlineLevel="0" collapsed="false">
      <c r="A3186" s="0" t="n">
        <v>1</v>
      </c>
      <c r="B3186" s="0" t="n">
        <v>65.7797</v>
      </c>
      <c r="D3186" s="18"/>
    </row>
    <row r="3187" customFormat="false" ht="15" hidden="false" customHeight="false" outlineLevel="0" collapsed="false">
      <c r="A3187" s="0" t="n">
        <v>1</v>
      </c>
      <c r="B3187" s="0" t="n">
        <v>65.7797</v>
      </c>
      <c r="D3187" s="18"/>
    </row>
    <row r="3188" customFormat="false" ht="15" hidden="false" customHeight="false" outlineLevel="0" collapsed="false">
      <c r="A3188" s="0" t="n">
        <v>1</v>
      </c>
      <c r="B3188" s="0" t="n">
        <v>21.028</v>
      </c>
      <c r="D3188" s="18"/>
    </row>
    <row r="3189" customFormat="false" ht="15" hidden="false" customHeight="false" outlineLevel="0" collapsed="false">
      <c r="A3189" s="0" t="n">
        <v>1</v>
      </c>
      <c r="B3189" s="0" t="n">
        <v>21.028</v>
      </c>
      <c r="D3189" s="18"/>
    </row>
    <row r="3190" customFormat="false" ht="15" hidden="false" customHeight="false" outlineLevel="0" collapsed="false">
      <c r="A3190" s="0" t="n">
        <v>1</v>
      </c>
      <c r="B3190" s="0" t="n">
        <v>13.4545</v>
      </c>
      <c r="D3190" s="18"/>
    </row>
    <row r="3191" customFormat="false" ht="15" hidden="false" customHeight="false" outlineLevel="0" collapsed="false">
      <c r="A3191" s="0" t="n">
        <v>1</v>
      </c>
      <c r="B3191" s="0" t="n">
        <v>38.9545</v>
      </c>
      <c r="D3191" s="18"/>
    </row>
    <row r="3192" customFormat="false" ht="15" hidden="false" customHeight="false" outlineLevel="0" collapsed="false">
      <c r="A3192" s="0" t="n">
        <v>1</v>
      </c>
      <c r="B3192" s="0" t="n">
        <v>38.951</v>
      </c>
      <c r="D3192" s="18"/>
    </row>
    <row r="3193" customFormat="false" ht="15" hidden="false" customHeight="false" outlineLevel="0" collapsed="false">
      <c r="A3193" s="0" t="n">
        <v>1</v>
      </c>
      <c r="B3193" s="0" t="n">
        <v>129.294</v>
      </c>
      <c r="D3193" s="18"/>
    </row>
    <row r="3194" customFormat="false" ht="15" hidden="false" customHeight="false" outlineLevel="0" collapsed="false">
      <c r="A3194" s="0" t="n">
        <v>1</v>
      </c>
      <c r="B3194" s="0" t="n">
        <v>61.2098</v>
      </c>
      <c r="D3194" s="18"/>
    </row>
    <row r="3195" customFormat="false" ht="15" hidden="false" customHeight="false" outlineLevel="0" collapsed="false">
      <c r="A3195" s="0" t="n">
        <v>1</v>
      </c>
      <c r="B3195" s="0" t="n">
        <v>73.8986</v>
      </c>
      <c r="D3195" s="18"/>
    </row>
    <row r="3196" customFormat="false" ht="15" hidden="false" customHeight="false" outlineLevel="0" collapsed="false">
      <c r="A3196" s="0" t="n">
        <v>1</v>
      </c>
      <c r="B3196" s="0" t="n">
        <v>73.8776</v>
      </c>
      <c r="D3196" s="18"/>
    </row>
    <row r="3197" customFormat="false" ht="15" hidden="false" customHeight="false" outlineLevel="0" collapsed="false">
      <c r="A3197" s="0" t="n">
        <v>1</v>
      </c>
      <c r="B3197" s="0" t="n">
        <v>131.339</v>
      </c>
      <c r="D3197" s="18"/>
    </row>
    <row r="3198" customFormat="false" ht="15" hidden="false" customHeight="false" outlineLevel="0" collapsed="false">
      <c r="A3198" s="0" t="n">
        <v>1</v>
      </c>
      <c r="B3198" s="0" t="n">
        <v>54.0524</v>
      </c>
      <c r="D3198" s="18"/>
    </row>
    <row r="3199" customFormat="false" ht="15" hidden="false" customHeight="false" outlineLevel="0" collapsed="false">
      <c r="A3199" s="0" t="n">
        <v>1</v>
      </c>
      <c r="B3199" s="0" t="n">
        <v>54.0559</v>
      </c>
      <c r="D3199" s="18"/>
    </row>
    <row r="3200" customFormat="false" ht="15" hidden="false" customHeight="false" outlineLevel="0" collapsed="false">
      <c r="A3200" s="0" t="n">
        <v>1</v>
      </c>
      <c r="B3200" s="0" t="n">
        <v>54.0559</v>
      </c>
      <c r="D3200" s="18"/>
    </row>
    <row r="3201" customFormat="false" ht="15" hidden="false" customHeight="false" outlineLevel="0" collapsed="false">
      <c r="A3201" s="0" t="n">
        <v>1</v>
      </c>
      <c r="B3201" s="0" t="n">
        <v>54.0594</v>
      </c>
      <c r="D3201" s="18"/>
    </row>
    <row r="3202" customFormat="false" ht="15" hidden="false" customHeight="false" outlineLevel="0" collapsed="false">
      <c r="A3202" s="0" t="n">
        <v>1</v>
      </c>
      <c r="B3202" s="0" t="n">
        <v>54.035</v>
      </c>
      <c r="D3202" s="18"/>
    </row>
    <row r="3203" customFormat="false" ht="15" hidden="false" customHeight="false" outlineLevel="0" collapsed="false">
      <c r="A3203" s="0" t="n">
        <v>1</v>
      </c>
      <c r="B3203" s="0" t="n">
        <v>54.0175</v>
      </c>
      <c r="D3203" s="18"/>
    </row>
    <row r="3204" customFormat="false" ht="15" hidden="false" customHeight="false" outlineLevel="0" collapsed="false">
      <c r="A3204" s="0" t="n">
        <v>1</v>
      </c>
      <c r="B3204" s="0" t="n">
        <v>13.3601</v>
      </c>
      <c r="D3204" s="18"/>
    </row>
    <row r="3205" customFormat="false" ht="15" hidden="false" customHeight="false" outlineLevel="0" collapsed="false">
      <c r="A3205" s="0" t="n">
        <v>1</v>
      </c>
      <c r="B3205" s="0" t="n">
        <v>149.43</v>
      </c>
      <c r="D3205" s="18"/>
    </row>
    <row r="3206" customFormat="false" ht="15" hidden="false" customHeight="false" outlineLevel="0" collapsed="false">
      <c r="A3206" s="0" t="n">
        <v>1</v>
      </c>
      <c r="B3206" s="0" t="n">
        <v>149.423</v>
      </c>
      <c r="D3206" s="18"/>
    </row>
    <row r="3207" customFormat="false" ht="15" hidden="false" customHeight="false" outlineLevel="0" collapsed="false">
      <c r="A3207" s="0" t="n">
        <v>1</v>
      </c>
      <c r="B3207" s="0" t="n">
        <v>85.8881</v>
      </c>
      <c r="D3207" s="18"/>
    </row>
    <row r="3208" customFormat="false" ht="15" hidden="false" customHeight="false" outlineLevel="0" collapsed="false">
      <c r="A3208" s="0" t="n">
        <v>1</v>
      </c>
      <c r="B3208" s="0" t="n">
        <v>85.6469</v>
      </c>
      <c r="D3208" s="18"/>
    </row>
    <row r="3209" customFormat="false" ht="15" hidden="false" customHeight="false" outlineLevel="0" collapsed="false">
      <c r="A3209" s="0" t="n">
        <v>1</v>
      </c>
      <c r="B3209" s="0" t="n">
        <v>13.8671</v>
      </c>
      <c r="D3209" s="18"/>
    </row>
    <row r="3210" customFormat="false" ht="15" hidden="false" customHeight="false" outlineLevel="0" collapsed="false">
      <c r="A3210" s="0" t="n">
        <v>1</v>
      </c>
      <c r="B3210" s="0" t="n">
        <v>110.28</v>
      </c>
      <c r="D3210" s="18"/>
    </row>
    <row r="3211" customFormat="false" ht="15" hidden="false" customHeight="false" outlineLevel="0" collapsed="false">
      <c r="A3211" s="0" t="n">
        <v>1</v>
      </c>
      <c r="B3211" s="0" t="n">
        <v>49.3252</v>
      </c>
      <c r="D3211" s="18"/>
    </row>
    <row r="3212" customFormat="false" ht="15" hidden="false" customHeight="false" outlineLevel="0" collapsed="false">
      <c r="A3212" s="0" t="n">
        <v>1</v>
      </c>
      <c r="B3212" s="0" t="n">
        <v>49.3252</v>
      </c>
      <c r="D3212" s="18"/>
    </row>
    <row r="3213" customFormat="false" ht="15" hidden="false" customHeight="false" outlineLevel="0" collapsed="false">
      <c r="A3213" s="0" t="n">
        <v>1</v>
      </c>
      <c r="B3213" s="0" t="n">
        <v>49.3252</v>
      </c>
      <c r="D3213" s="18"/>
    </row>
    <row r="3214" customFormat="false" ht="15" hidden="false" customHeight="false" outlineLevel="0" collapsed="false">
      <c r="A3214" s="0" t="n">
        <v>1</v>
      </c>
      <c r="B3214" s="0" t="n">
        <v>49.3252</v>
      </c>
      <c r="D3214" s="18"/>
    </row>
    <row r="3215" customFormat="false" ht="15" hidden="false" customHeight="false" outlineLevel="0" collapsed="false">
      <c r="A3215" s="0" t="n">
        <v>1</v>
      </c>
      <c r="B3215" s="0" t="n">
        <v>42.472</v>
      </c>
      <c r="D3215" s="18"/>
    </row>
    <row r="3216" customFormat="false" ht="15" hidden="false" customHeight="false" outlineLevel="0" collapsed="false">
      <c r="A3216" s="0" t="n">
        <v>1</v>
      </c>
      <c r="B3216" s="0" t="n">
        <v>116.927</v>
      </c>
      <c r="D3216" s="18"/>
    </row>
    <row r="3217" customFormat="false" ht="15" hidden="false" customHeight="false" outlineLevel="0" collapsed="false">
      <c r="A3217" s="0" t="n">
        <v>1</v>
      </c>
      <c r="B3217" s="0" t="n">
        <v>116.93</v>
      </c>
      <c r="D3217" s="18"/>
    </row>
    <row r="3218" customFormat="false" ht="15" hidden="false" customHeight="false" outlineLevel="0" collapsed="false">
      <c r="A3218" s="0" t="n">
        <v>1</v>
      </c>
      <c r="B3218" s="0" t="n">
        <v>61.0035</v>
      </c>
      <c r="D3218" s="18"/>
    </row>
    <row r="3219" customFormat="false" ht="15" hidden="false" customHeight="false" outlineLevel="0" collapsed="false">
      <c r="A3219" s="0" t="n">
        <v>1</v>
      </c>
      <c r="B3219" s="0" t="n">
        <v>118.958</v>
      </c>
      <c r="D3219" s="18"/>
    </row>
    <row r="3220" customFormat="false" ht="15" hidden="false" customHeight="false" outlineLevel="0" collapsed="false">
      <c r="A3220" s="0" t="n">
        <v>1</v>
      </c>
      <c r="B3220" s="0" t="n">
        <v>118.944</v>
      </c>
      <c r="D3220" s="18"/>
    </row>
    <row r="3221" customFormat="false" ht="15" hidden="false" customHeight="false" outlineLevel="0" collapsed="false">
      <c r="A3221" s="0" t="n">
        <v>1</v>
      </c>
      <c r="B3221" s="0" t="n">
        <v>85.9685</v>
      </c>
      <c r="D3221" s="18"/>
    </row>
    <row r="3222" customFormat="false" ht="15" hidden="false" customHeight="false" outlineLevel="0" collapsed="false">
      <c r="A3222" s="0" t="n">
        <v>1</v>
      </c>
      <c r="B3222" s="0" t="n">
        <v>85.9161</v>
      </c>
      <c r="D3222" s="18"/>
    </row>
    <row r="3223" customFormat="false" ht="15" hidden="false" customHeight="false" outlineLevel="0" collapsed="false">
      <c r="A3223" s="0" t="n">
        <v>1</v>
      </c>
      <c r="B3223" s="0" t="n">
        <v>84.6888</v>
      </c>
      <c r="D3223" s="18"/>
    </row>
    <row r="3224" customFormat="false" ht="15" hidden="false" customHeight="false" outlineLevel="0" collapsed="false">
      <c r="A3224" s="0" t="n">
        <v>1</v>
      </c>
      <c r="B3224" s="0" t="n">
        <v>15.2343</v>
      </c>
      <c r="D3224" s="18"/>
    </row>
    <row r="3225" customFormat="false" ht="15" hidden="false" customHeight="false" outlineLevel="0" collapsed="false">
      <c r="A3225" s="0" t="n">
        <v>1</v>
      </c>
      <c r="B3225" s="0" t="n">
        <v>15.2378</v>
      </c>
      <c r="D3225" s="18"/>
    </row>
    <row r="3226" customFormat="false" ht="15" hidden="false" customHeight="false" outlineLevel="0" collapsed="false">
      <c r="A3226" s="0" t="n">
        <v>1</v>
      </c>
      <c r="B3226" s="0" t="n">
        <v>15.2238</v>
      </c>
      <c r="D3226" s="18"/>
    </row>
    <row r="3227" customFormat="false" ht="15" hidden="false" customHeight="false" outlineLevel="0" collapsed="false">
      <c r="A3227" s="0" t="n">
        <v>1</v>
      </c>
      <c r="B3227" s="0" t="n">
        <v>15.2378</v>
      </c>
      <c r="D3227" s="18"/>
    </row>
    <row r="3228" customFormat="false" ht="15" hidden="false" customHeight="false" outlineLevel="0" collapsed="false">
      <c r="A3228" s="0" t="n">
        <v>1</v>
      </c>
      <c r="B3228" s="0" t="n">
        <v>106.822</v>
      </c>
      <c r="D3228" s="18"/>
    </row>
    <row r="3229" customFormat="false" ht="15" hidden="false" customHeight="false" outlineLevel="0" collapsed="false">
      <c r="A3229" s="0" t="n">
        <v>1</v>
      </c>
      <c r="B3229" s="0" t="n">
        <v>106.808</v>
      </c>
      <c r="D3229" s="18"/>
    </row>
    <row r="3230" customFormat="false" ht="15" hidden="false" customHeight="false" outlineLevel="0" collapsed="false">
      <c r="A3230" s="0" t="n">
        <v>1</v>
      </c>
      <c r="B3230" s="0" t="n">
        <v>53.7063</v>
      </c>
      <c r="D3230" s="18"/>
    </row>
    <row r="3231" customFormat="false" ht="15" hidden="false" customHeight="false" outlineLevel="0" collapsed="false">
      <c r="A3231" s="0" t="n">
        <v>1</v>
      </c>
      <c r="B3231" s="0" t="n">
        <v>14.8741</v>
      </c>
      <c r="D3231" s="18"/>
    </row>
    <row r="3232" customFormat="false" ht="15" hidden="false" customHeight="false" outlineLevel="0" collapsed="false">
      <c r="A3232" s="0" t="n">
        <v>1</v>
      </c>
      <c r="B3232" s="0" t="n">
        <v>24.1748</v>
      </c>
      <c r="D3232" s="18"/>
    </row>
    <row r="3233" customFormat="false" ht="15" hidden="false" customHeight="false" outlineLevel="0" collapsed="false">
      <c r="A3233" s="0" t="n">
        <v>1</v>
      </c>
      <c r="B3233" s="0" t="n">
        <v>141.535</v>
      </c>
      <c r="D3233" s="18"/>
    </row>
    <row r="3234" customFormat="false" ht="15" hidden="false" customHeight="false" outlineLevel="0" collapsed="false">
      <c r="A3234" s="0" t="n">
        <v>1</v>
      </c>
      <c r="B3234" s="0" t="n">
        <v>141.531</v>
      </c>
      <c r="D3234" s="18"/>
    </row>
    <row r="3235" customFormat="false" ht="15" hidden="false" customHeight="false" outlineLevel="0" collapsed="false">
      <c r="A3235" s="0" t="n">
        <v>1</v>
      </c>
      <c r="B3235" s="0" t="n">
        <v>141.531</v>
      </c>
      <c r="D3235" s="18"/>
    </row>
    <row r="3236" customFormat="false" ht="15" hidden="false" customHeight="false" outlineLevel="0" collapsed="false">
      <c r="A3236" s="0" t="n">
        <v>1</v>
      </c>
      <c r="B3236" s="0" t="n">
        <v>122.734</v>
      </c>
      <c r="D3236" s="18"/>
    </row>
    <row r="3237" customFormat="false" ht="15" hidden="false" customHeight="false" outlineLevel="0" collapsed="false">
      <c r="A3237" s="0" t="n">
        <v>1</v>
      </c>
      <c r="B3237" s="0" t="n">
        <v>86.0804</v>
      </c>
      <c r="D3237" s="18"/>
    </row>
    <row r="3238" customFormat="false" ht="15" hidden="false" customHeight="false" outlineLevel="0" collapsed="false">
      <c r="A3238" s="0" t="n">
        <v>1</v>
      </c>
      <c r="B3238" s="0" t="n">
        <v>17.3846</v>
      </c>
      <c r="D3238" s="18"/>
    </row>
    <row r="3239" customFormat="false" ht="15" hidden="false" customHeight="false" outlineLevel="0" collapsed="false">
      <c r="A3239" s="0" t="n">
        <v>1</v>
      </c>
      <c r="B3239" s="0" t="n">
        <v>17.3846</v>
      </c>
      <c r="D3239" s="18"/>
    </row>
    <row r="3240" customFormat="false" ht="15" hidden="false" customHeight="false" outlineLevel="0" collapsed="false">
      <c r="A3240" s="0" t="n">
        <v>1</v>
      </c>
      <c r="B3240" s="0" t="n">
        <v>118.217</v>
      </c>
      <c r="D3240" s="18"/>
    </row>
    <row r="3241" customFormat="false" ht="15" hidden="false" customHeight="false" outlineLevel="0" collapsed="false">
      <c r="A3241" s="0" t="n">
        <v>1</v>
      </c>
      <c r="B3241" s="0" t="n">
        <v>18.0804</v>
      </c>
      <c r="D3241" s="18"/>
    </row>
    <row r="3242" customFormat="false" ht="15" hidden="false" customHeight="false" outlineLevel="0" collapsed="false">
      <c r="A3242" s="0" t="n">
        <v>1</v>
      </c>
      <c r="B3242" s="0" t="n">
        <v>90.3252</v>
      </c>
      <c r="D3242" s="18"/>
    </row>
    <row r="3243" customFormat="false" ht="15" hidden="false" customHeight="false" outlineLevel="0" collapsed="false">
      <c r="A3243" s="0" t="n">
        <v>1</v>
      </c>
      <c r="B3243" s="0" t="n">
        <v>90.2622</v>
      </c>
      <c r="D3243" s="18"/>
    </row>
    <row r="3244" customFormat="false" ht="15" hidden="false" customHeight="false" outlineLevel="0" collapsed="false">
      <c r="A3244" s="0" t="n">
        <v>1</v>
      </c>
      <c r="B3244" s="0" t="n">
        <v>95.7063</v>
      </c>
      <c r="D3244" s="18"/>
    </row>
    <row r="3245" customFormat="false" ht="15" hidden="false" customHeight="false" outlineLevel="0" collapsed="false">
      <c r="A3245" s="0" t="n">
        <v>1</v>
      </c>
      <c r="B3245" s="0" t="n">
        <v>95.6958</v>
      </c>
      <c r="D3245" s="18"/>
    </row>
    <row r="3246" customFormat="false" ht="15" hidden="false" customHeight="false" outlineLevel="0" collapsed="false">
      <c r="A3246" s="0" t="n">
        <v>1</v>
      </c>
      <c r="B3246" s="0" t="n">
        <v>35.3497</v>
      </c>
      <c r="D3246" s="18"/>
    </row>
    <row r="3247" customFormat="false" ht="15" hidden="false" customHeight="false" outlineLevel="0" collapsed="false">
      <c r="A3247" s="0" t="n">
        <v>1</v>
      </c>
      <c r="B3247" s="0" t="n">
        <v>35.3811</v>
      </c>
      <c r="D3247" s="18"/>
    </row>
    <row r="3248" customFormat="false" ht="15" hidden="false" customHeight="false" outlineLevel="0" collapsed="false">
      <c r="A3248" s="0" t="n">
        <v>1</v>
      </c>
      <c r="B3248" s="0" t="n">
        <v>96.035</v>
      </c>
      <c r="D3248" s="18"/>
    </row>
    <row r="3249" customFormat="false" ht="15" hidden="false" customHeight="false" outlineLevel="0" collapsed="false">
      <c r="A3249" s="0" t="n">
        <v>1</v>
      </c>
      <c r="B3249" s="0" t="n">
        <v>34.8182</v>
      </c>
      <c r="D3249" s="18"/>
    </row>
    <row r="3250" customFormat="false" ht="15" hidden="false" customHeight="false" outlineLevel="0" collapsed="false">
      <c r="A3250" s="0" t="n">
        <v>1</v>
      </c>
      <c r="B3250" s="0" t="n">
        <v>134.315</v>
      </c>
      <c r="D3250" s="18"/>
    </row>
    <row r="3251" customFormat="false" ht="15" hidden="false" customHeight="false" outlineLevel="0" collapsed="false">
      <c r="A3251" s="0" t="n">
        <v>1</v>
      </c>
      <c r="B3251" s="0" t="n">
        <v>34.0455</v>
      </c>
      <c r="D3251" s="18"/>
    </row>
    <row r="3252" customFormat="false" ht="15" hidden="false" customHeight="false" outlineLevel="0" collapsed="false">
      <c r="A3252" s="0" t="n">
        <v>1</v>
      </c>
      <c r="B3252" s="0" t="n">
        <v>34.042</v>
      </c>
      <c r="D3252" s="18"/>
    </row>
    <row r="3253" customFormat="false" ht="15" hidden="false" customHeight="false" outlineLevel="0" collapsed="false">
      <c r="A3253" s="0" t="n">
        <v>1</v>
      </c>
      <c r="B3253" s="0" t="n">
        <v>94.3497</v>
      </c>
      <c r="D3253" s="18"/>
    </row>
    <row r="3254" customFormat="false" ht="15" hidden="false" customHeight="false" outlineLevel="0" collapsed="false">
      <c r="A3254" s="0" t="n">
        <v>1</v>
      </c>
      <c r="B3254" s="0" t="n">
        <v>59.8427</v>
      </c>
      <c r="D3254" s="18"/>
    </row>
    <row r="3255" customFormat="false" ht="15" hidden="false" customHeight="false" outlineLevel="0" collapsed="false">
      <c r="A3255" s="0" t="n">
        <v>1</v>
      </c>
      <c r="B3255" s="0" t="n">
        <v>59.8077</v>
      </c>
      <c r="D3255" s="18"/>
    </row>
    <row r="3256" customFormat="false" ht="15" hidden="false" customHeight="false" outlineLevel="0" collapsed="false">
      <c r="A3256" s="0" t="n">
        <v>1</v>
      </c>
      <c r="B3256" s="0" t="n">
        <v>57.8811</v>
      </c>
      <c r="D3256" s="18"/>
    </row>
    <row r="3257" customFormat="false" ht="15" hidden="false" customHeight="false" outlineLevel="0" collapsed="false">
      <c r="A3257" s="0" t="n">
        <v>1</v>
      </c>
      <c r="B3257" s="0" t="n">
        <v>134.451</v>
      </c>
      <c r="D3257" s="18"/>
    </row>
    <row r="3258" customFormat="false" ht="15" hidden="false" customHeight="false" outlineLevel="0" collapsed="false">
      <c r="A3258" s="0" t="n">
        <v>1</v>
      </c>
      <c r="B3258" s="0" t="n">
        <v>140.049</v>
      </c>
      <c r="D3258" s="18"/>
    </row>
    <row r="3259" customFormat="false" ht="15" hidden="false" customHeight="false" outlineLevel="0" collapsed="false">
      <c r="A3259" s="0" t="n">
        <v>1</v>
      </c>
      <c r="B3259" s="0" t="n">
        <v>275.01</v>
      </c>
      <c r="D3259" s="18"/>
    </row>
    <row r="3260" customFormat="false" ht="15" hidden="false" customHeight="false" outlineLevel="0" collapsed="false">
      <c r="A3260" s="0" t="n">
        <v>1</v>
      </c>
      <c r="B3260" s="0" t="n">
        <v>274.699</v>
      </c>
      <c r="D3260" s="18"/>
    </row>
    <row r="3261" customFormat="false" ht="15" hidden="false" customHeight="false" outlineLevel="0" collapsed="false">
      <c r="A3261" s="0" t="n">
        <v>1</v>
      </c>
      <c r="B3261" s="0" t="n">
        <v>274.664</v>
      </c>
      <c r="D3261" s="18"/>
    </row>
    <row r="3262" customFormat="false" ht="15" hidden="false" customHeight="false" outlineLevel="0" collapsed="false">
      <c r="A3262" s="0" t="n">
        <v>1</v>
      </c>
      <c r="B3262" s="0" t="n">
        <v>274.619</v>
      </c>
      <c r="D3262" s="18"/>
    </row>
    <row r="3263" customFormat="false" ht="15" hidden="false" customHeight="false" outlineLevel="0" collapsed="false">
      <c r="A3263" s="0" t="n">
        <v>1</v>
      </c>
      <c r="B3263" s="0" t="n">
        <v>274.437</v>
      </c>
      <c r="D3263" s="18"/>
    </row>
    <row r="3264" customFormat="false" ht="15" hidden="false" customHeight="false" outlineLevel="0" collapsed="false">
      <c r="A3264" s="0" t="n">
        <v>1</v>
      </c>
      <c r="B3264" s="0" t="n">
        <v>69.6014</v>
      </c>
      <c r="D3264" s="18"/>
    </row>
    <row r="3265" customFormat="false" ht="15" hidden="false" customHeight="false" outlineLevel="0" collapsed="false">
      <c r="A3265" s="0" t="n">
        <v>1</v>
      </c>
      <c r="B3265" s="0" t="n">
        <v>69.5944</v>
      </c>
      <c r="D3265" s="18"/>
    </row>
    <row r="3266" customFormat="false" ht="15" hidden="false" customHeight="false" outlineLevel="0" collapsed="false">
      <c r="A3266" s="0" t="n">
        <v>1</v>
      </c>
      <c r="B3266" s="0" t="n">
        <v>26.9685</v>
      </c>
      <c r="D3266" s="18"/>
    </row>
    <row r="3267" customFormat="false" ht="15" hidden="false" customHeight="false" outlineLevel="0" collapsed="false">
      <c r="A3267" s="0" t="n">
        <v>1</v>
      </c>
      <c r="B3267" s="0" t="n">
        <v>26.9685</v>
      </c>
      <c r="D3267" s="18"/>
    </row>
    <row r="3268" customFormat="false" ht="15" hidden="false" customHeight="false" outlineLevel="0" collapsed="false">
      <c r="A3268" s="0" t="n">
        <v>1</v>
      </c>
      <c r="B3268" s="0" t="n">
        <v>167.371</v>
      </c>
      <c r="D3268" s="18"/>
    </row>
    <row r="3269" customFormat="false" ht="15" hidden="false" customHeight="false" outlineLevel="0" collapsed="false">
      <c r="A3269" s="0" t="n">
        <v>1</v>
      </c>
      <c r="B3269" s="0" t="n">
        <v>100.626</v>
      </c>
      <c r="D3269" s="18"/>
    </row>
    <row r="3270" customFormat="false" ht="15" hidden="false" customHeight="false" outlineLevel="0" collapsed="false">
      <c r="A3270" s="0" t="n">
        <v>1</v>
      </c>
      <c r="B3270" s="0" t="n">
        <v>101.647</v>
      </c>
      <c r="D3270" s="18"/>
    </row>
    <row r="3271" customFormat="false" ht="15" hidden="false" customHeight="false" outlineLevel="0" collapsed="false">
      <c r="A3271" s="0" t="n">
        <v>1</v>
      </c>
      <c r="B3271" s="0" t="n">
        <v>101.087</v>
      </c>
      <c r="D3271" s="18"/>
    </row>
    <row r="3272" customFormat="false" ht="15" hidden="false" customHeight="false" outlineLevel="0" collapsed="false">
      <c r="A3272" s="0" t="n">
        <v>1</v>
      </c>
      <c r="B3272" s="0" t="n">
        <v>52.4301</v>
      </c>
      <c r="D3272" s="18"/>
    </row>
    <row r="3273" customFormat="false" ht="15" hidden="false" customHeight="false" outlineLevel="0" collapsed="false">
      <c r="A3273" s="0" t="n">
        <v>1</v>
      </c>
      <c r="B3273" s="0" t="n">
        <v>136.483</v>
      </c>
      <c r="D3273" s="18"/>
    </row>
    <row r="3274" customFormat="false" ht="15" hidden="false" customHeight="false" outlineLevel="0" collapsed="false">
      <c r="A3274" s="0" t="n">
        <v>1</v>
      </c>
      <c r="B3274" s="0" t="n">
        <v>126.503</v>
      </c>
      <c r="D3274" s="18"/>
    </row>
    <row r="3275" customFormat="false" ht="15" hidden="false" customHeight="false" outlineLevel="0" collapsed="false">
      <c r="A3275" s="0" t="n">
        <v>1</v>
      </c>
      <c r="B3275" s="0" t="n">
        <v>100.801</v>
      </c>
      <c r="D3275" s="18"/>
    </row>
    <row r="3276" customFormat="false" ht="15" hidden="false" customHeight="false" outlineLevel="0" collapsed="false">
      <c r="A3276" s="0" t="n">
        <v>1</v>
      </c>
      <c r="B3276" s="0" t="n">
        <v>120.217</v>
      </c>
      <c r="D3276" s="18"/>
    </row>
    <row r="3277" customFormat="false" ht="15" hidden="false" customHeight="false" outlineLevel="0" collapsed="false">
      <c r="A3277" s="0" t="n">
        <v>1</v>
      </c>
      <c r="B3277" s="0" t="n">
        <v>120.192</v>
      </c>
      <c r="D3277" s="18"/>
    </row>
    <row r="3278" customFormat="false" ht="15" hidden="false" customHeight="false" outlineLevel="0" collapsed="false">
      <c r="A3278" s="0" t="n">
        <v>1</v>
      </c>
      <c r="B3278" s="0" t="n">
        <v>120.168</v>
      </c>
      <c r="D3278" s="18"/>
    </row>
    <row r="3279" customFormat="false" ht="15" hidden="false" customHeight="false" outlineLevel="0" collapsed="false">
      <c r="A3279" s="0" t="n">
        <v>1</v>
      </c>
      <c r="B3279" s="0" t="n">
        <v>137.091</v>
      </c>
      <c r="D3279" s="18"/>
    </row>
    <row r="3280" customFormat="false" ht="15" hidden="false" customHeight="false" outlineLevel="0" collapsed="false">
      <c r="A3280" s="0" t="n">
        <v>1</v>
      </c>
      <c r="B3280" s="0" t="n">
        <v>137.517</v>
      </c>
      <c r="D3280" s="18"/>
    </row>
    <row r="3281" customFormat="false" ht="15" hidden="false" customHeight="false" outlineLevel="0" collapsed="false">
      <c r="A3281" s="0" t="n">
        <v>1</v>
      </c>
      <c r="B3281" s="0" t="n">
        <v>137.524</v>
      </c>
      <c r="D3281" s="18"/>
    </row>
    <row r="3282" customFormat="false" ht="15" hidden="false" customHeight="false" outlineLevel="0" collapsed="false">
      <c r="A3282" s="0" t="n">
        <v>1</v>
      </c>
      <c r="B3282" s="0" t="n">
        <v>137.51</v>
      </c>
      <c r="D3282" s="18"/>
    </row>
    <row r="3283" customFormat="false" ht="15" hidden="false" customHeight="false" outlineLevel="0" collapsed="false">
      <c r="A3283" s="0" t="n">
        <v>1</v>
      </c>
      <c r="B3283" s="0" t="n">
        <v>137.51</v>
      </c>
      <c r="D3283" s="18"/>
    </row>
    <row r="3284" customFormat="false" ht="15" hidden="false" customHeight="false" outlineLevel="0" collapsed="false">
      <c r="A3284" s="0" t="n">
        <v>1</v>
      </c>
      <c r="B3284" s="0" t="n">
        <v>137.304</v>
      </c>
      <c r="D3284" s="18"/>
    </row>
    <row r="3285" customFormat="false" ht="15" hidden="false" customHeight="false" outlineLevel="0" collapsed="false">
      <c r="A3285" s="0" t="n">
        <v>1</v>
      </c>
      <c r="B3285" s="0" t="n">
        <v>137.231</v>
      </c>
      <c r="D3285" s="18"/>
    </row>
    <row r="3286" customFormat="false" ht="15" hidden="false" customHeight="false" outlineLevel="0" collapsed="false">
      <c r="A3286" s="0" t="n">
        <v>1</v>
      </c>
      <c r="B3286" s="0" t="n">
        <v>137.248</v>
      </c>
      <c r="D3286" s="18"/>
    </row>
    <row r="3287" customFormat="false" ht="15" hidden="false" customHeight="false" outlineLevel="0" collapsed="false">
      <c r="A3287" s="0" t="n">
        <v>1</v>
      </c>
      <c r="B3287" s="0" t="n">
        <v>136.902</v>
      </c>
      <c r="D3287" s="18"/>
    </row>
    <row r="3288" customFormat="false" ht="15" hidden="false" customHeight="false" outlineLevel="0" collapsed="false">
      <c r="A3288" s="0" t="n">
        <v>1</v>
      </c>
      <c r="B3288" s="0" t="n">
        <v>81.8601</v>
      </c>
      <c r="D3288" s="18"/>
    </row>
    <row r="3289" customFormat="false" ht="15" hidden="false" customHeight="false" outlineLevel="0" collapsed="false">
      <c r="A3289" s="0" t="n">
        <v>1</v>
      </c>
      <c r="B3289" s="0" t="n">
        <v>13.6538</v>
      </c>
      <c r="D3289" s="18"/>
    </row>
    <row r="3290" customFormat="false" ht="15" hidden="false" customHeight="false" outlineLevel="0" collapsed="false">
      <c r="A3290" s="0" t="n">
        <v>1</v>
      </c>
      <c r="B3290" s="0" t="n">
        <v>144.703</v>
      </c>
      <c r="D3290" s="18"/>
    </row>
    <row r="3291" customFormat="false" ht="15" hidden="false" customHeight="false" outlineLevel="0" collapsed="false">
      <c r="A3291" s="0" t="n">
        <v>1</v>
      </c>
      <c r="B3291" s="0" t="n">
        <v>96.9336</v>
      </c>
      <c r="D3291" s="18"/>
    </row>
    <row r="3292" customFormat="false" ht="15" hidden="false" customHeight="false" outlineLevel="0" collapsed="false">
      <c r="A3292" s="0" t="n">
        <v>1</v>
      </c>
      <c r="B3292" s="0" t="n">
        <v>96.6469</v>
      </c>
      <c r="D3292" s="18"/>
    </row>
    <row r="3293" customFormat="false" ht="15" hidden="false" customHeight="false" outlineLevel="0" collapsed="false">
      <c r="A3293" s="0" t="n">
        <v>1</v>
      </c>
      <c r="B3293" s="0" t="n">
        <v>23.2832</v>
      </c>
      <c r="D3293" s="18"/>
    </row>
    <row r="3294" customFormat="false" ht="15" hidden="false" customHeight="false" outlineLevel="0" collapsed="false">
      <c r="A3294" s="0" t="n">
        <v>1</v>
      </c>
      <c r="B3294" s="0" t="n">
        <v>135.997</v>
      </c>
      <c r="D3294" s="18"/>
    </row>
    <row r="3295" customFormat="false" ht="15" hidden="false" customHeight="false" outlineLevel="0" collapsed="false">
      <c r="A3295" s="0" t="n">
        <v>1</v>
      </c>
      <c r="B3295" s="0" t="n">
        <v>135.986</v>
      </c>
      <c r="D3295" s="18"/>
    </row>
    <row r="3296" customFormat="false" ht="15" hidden="false" customHeight="false" outlineLevel="0" collapsed="false">
      <c r="A3296" s="0" t="n">
        <v>1</v>
      </c>
      <c r="B3296" s="0" t="n">
        <v>135.962</v>
      </c>
      <c r="D3296" s="18"/>
    </row>
    <row r="3297" customFormat="false" ht="15" hidden="false" customHeight="false" outlineLevel="0" collapsed="false">
      <c r="A3297" s="0" t="n">
        <v>1</v>
      </c>
      <c r="B3297" s="0" t="n">
        <v>20.5455</v>
      </c>
      <c r="D3297" s="18"/>
    </row>
    <row r="3298" customFormat="false" ht="15" hidden="false" customHeight="false" outlineLevel="0" collapsed="false">
      <c r="A3298" s="0" t="n">
        <v>1</v>
      </c>
      <c r="B3298" s="0" t="n">
        <v>70.7972</v>
      </c>
      <c r="D3298" s="18"/>
    </row>
    <row r="3299" customFormat="false" ht="15" hidden="false" customHeight="false" outlineLevel="0" collapsed="false">
      <c r="A3299" s="0" t="n">
        <v>1</v>
      </c>
      <c r="B3299" s="0" t="n">
        <v>70.7972</v>
      </c>
      <c r="D3299" s="18"/>
    </row>
    <row r="3300" customFormat="false" ht="15" hidden="false" customHeight="false" outlineLevel="0" collapsed="false">
      <c r="A3300" s="0" t="n">
        <v>1</v>
      </c>
      <c r="B3300" s="0" t="n">
        <v>97.4231</v>
      </c>
      <c r="D3300" s="18"/>
    </row>
    <row r="3301" customFormat="false" ht="15" hidden="false" customHeight="false" outlineLevel="0" collapsed="false">
      <c r="A3301" s="0" t="n">
        <v>1</v>
      </c>
      <c r="B3301" s="0" t="n">
        <v>97.4091</v>
      </c>
      <c r="D3301" s="18"/>
    </row>
    <row r="3302" customFormat="false" ht="15" hidden="false" customHeight="false" outlineLevel="0" collapsed="false">
      <c r="A3302" s="0" t="n">
        <v>1</v>
      </c>
      <c r="B3302" s="0" t="n">
        <v>26.0909</v>
      </c>
      <c r="D3302" s="18"/>
    </row>
    <row r="3303" customFormat="false" ht="15" hidden="false" customHeight="false" outlineLevel="0" collapsed="false">
      <c r="A3303" s="0" t="n">
        <v>1</v>
      </c>
      <c r="B3303" s="0" t="n">
        <v>132.451</v>
      </c>
      <c r="D3303" s="18"/>
    </row>
    <row r="3304" customFormat="false" ht="15" hidden="false" customHeight="false" outlineLevel="0" collapsed="false">
      <c r="A3304" s="0" t="n">
        <v>1</v>
      </c>
      <c r="B3304" s="0" t="n">
        <v>132.451</v>
      </c>
      <c r="D3304" s="18"/>
    </row>
    <row r="3305" customFormat="false" ht="15" hidden="false" customHeight="false" outlineLevel="0" collapsed="false">
      <c r="A3305" s="0" t="n">
        <v>1</v>
      </c>
      <c r="B3305" s="0" t="n">
        <v>145.262</v>
      </c>
      <c r="D3305" s="18"/>
    </row>
    <row r="3306" customFormat="false" ht="15" hidden="false" customHeight="false" outlineLevel="0" collapsed="false">
      <c r="A3306" s="0" t="n">
        <v>1</v>
      </c>
      <c r="B3306" s="0" t="n">
        <v>145.175</v>
      </c>
      <c r="D3306" s="18"/>
    </row>
    <row r="3307" customFormat="false" ht="15" hidden="false" customHeight="false" outlineLevel="0" collapsed="false">
      <c r="A3307" s="0" t="n">
        <v>1</v>
      </c>
      <c r="B3307" s="0" t="n">
        <v>152.301</v>
      </c>
      <c r="D3307" s="18"/>
    </row>
    <row r="3308" customFormat="false" ht="15" hidden="false" customHeight="false" outlineLevel="0" collapsed="false">
      <c r="A3308" s="0" t="n">
        <v>1</v>
      </c>
      <c r="B3308" s="0" t="n">
        <v>110.119</v>
      </c>
      <c r="D3308" s="18"/>
    </row>
    <row r="3309" customFormat="false" ht="15" hidden="false" customHeight="false" outlineLevel="0" collapsed="false">
      <c r="A3309" s="0" t="n">
        <v>1</v>
      </c>
      <c r="B3309" s="0" t="n">
        <v>108.671</v>
      </c>
      <c r="D3309" s="18"/>
    </row>
    <row r="3310" customFormat="false" ht="15" hidden="false" customHeight="false" outlineLevel="0" collapsed="false">
      <c r="A3310" s="0" t="n">
        <v>1</v>
      </c>
      <c r="B3310" s="0" t="n">
        <v>108.741</v>
      </c>
      <c r="D3310" s="18"/>
    </row>
    <row r="3311" customFormat="false" ht="15" hidden="false" customHeight="false" outlineLevel="0" collapsed="false">
      <c r="A3311" s="0" t="n">
        <v>1</v>
      </c>
      <c r="B3311" s="0" t="n">
        <v>256.612</v>
      </c>
      <c r="D3311" s="18"/>
    </row>
    <row r="3312" customFormat="false" ht="15" hidden="false" customHeight="false" outlineLevel="0" collapsed="false">
      <c r="A3312" s="0" t="n">
        <v>1</v>
      </c>
      <c r="B3312" s="0" t="n">
        <v>127.724</v>
      </c>
      <c r="D3312" s="18"/>
    </row>
    <row r="3313" customFormat="false" ht="15" hidden="false" customHeight="false" outlineLevel="0" collapsed="false">
      <c r="A3313" s="0" t="n">
        <v>1</v>
      </c>
      <c r="B3313" s="0" t="n">
        <v>38.6713</v>
      </c>
      <c r="D3313" s="18"/>
    </row>
    <row r="3314" customFormat="false" ht="15" hidden="false" customHeight="false" outlineLevel="0" collapsed="false">
      <c r="A3314" s="0" t="n">
        <v>1</v>
      </c>
      <c r="B3314" s="0" t="n">
        <v>51.2028</v>
      </c>
      <c r="D3314" s="18"/>
    </row>
    <row r="3315" customFormat="false" ht="15" hidden="false" customHeight="false" outlineLevel="0" collapsed="false">
      <c r="A3315" s="0" t="n">
        <v>1</v>
      </c>
      <c r="B3315" s="0" t="n">
        <v>94.6818</v>
      </c>
      <c r="D3315" s="18"/>
    </row>
    <row r="3316" customFormat="false" ht="15" hidden="false" customHeight="false" outlineLevel="0" collapsed="false">
      <c r="A3316" s="0" t="n">
        <v>1</v>
      </c>
      <c r="B3316" s="0" t="n">
        <v>94.6713</v>
      </c>
      <c r="D3316" s="18"/>
    </row>
    <row r="3317" customFormat="false" ht="15" hidden="false" customHeight="false" outlineLevel="0" collapsed="false">
      <c r="A3317" s="0" t="n">
        <v>1</v>
      </c>
      <c r="B3317" s="0" t="n">
        <v>127.825</v>
      </c>
      <c r="D3317" s="18"/>
    </row>
    <row r="3318" customFormat="false" ht="15" hidden="false" customHeight="false" outlineLevel="0" collapsed="false">
      <c r="A3318" s="0" t="n">
        <v>1</v>
      </c>
      <c r="B3318" s="0" t="n">
        <v>14.021</v>
      </c>
      <c r="D3318" s="18"/>
    </row>
    <row r="3319" customFormat="false" ht="15" hidden="false" customHeight="false" outlineLevel="0" collapsed="false">
      <c r="A3319" s="0" t="n">
        <v>1</v>
      </c>
      <c r="B3319" s="0" t="n">
        <v>14.007</v>
      </c>
      <c r="D3319" s="18"/>
    </row>
    <row r="3320" customFormat="false" ht="15" hidden="false" customHeight="false" outlineLevel="0" collapsed="false">
      <c r="A3320" s="0" t="n">
        <v>1</v>
      </c>
      <c r="B3320" s="0" t="n">
        <v>132.892</v>
      </c>
      <c r="D3320" s="18"/>
    </row>
    <row r="3321" customFormat="false" ht="15" hidden="false" customHeight="false" outlineLevel="0" collapsed="false">
      <c r="A3321" s="0" t="n">
        <v>1</v>
      </c>
      <c r="B3321" s="0" t="n">
        <v>141.727</v>
      </c>
      <c r="D3321" s="18"/>
    </row>
    <row r="3322" customFormat="false" ht="15" hidden="false" customHeight="false" outlineLevel="0" collapsed="false">
      <c r="A3322" s="0" t="n">
        <v>1</v>
      </c>
      <c r="B3322" s="0" t="n">
        <v>14.8322</v>
      </c>
      <c r="D3322" s="18"/>
    </row>
    <row r="3323" customFormat="false" ht="15" hidden="false" customHeight="false" outlineLevel="0" collapsed="false">
      <c r="A3323" s="0" t="n">
        <v>1</v>
      </c>
      <c r="B3323" s="0" t="n">
        <v>14.7937</v>
      </c>
      <c r="D3323" s="18"/>
    </row>
    <row r="3324" customFormat="false" ht="15" hidden="false" customHeight="false" outlineLevel="0" collapsed="false">
      <c r="A3324" s="0" t="n">
        <v>1</v>
      </c>
      <c r="B3324" s="0" t="n">
        <v>135.51</v>
      </c>
      <c r="D3324" s="18"/>
    </row>
    <row r="3325" customFormat="false" ht="15" hidden="false" customHeight="false" outlineLevel="0" collapsed="false">
      <c r="A3325" s="0" t="n">
        <v>1</v>
      </c>
      <c r="B3325" s="0" t="n">
        <v>139.395</v>
      </c>
      <c r="D3325" s="18"/>
    </row>
    <row r="3326" customFormat="false" ht="15" hidden="false" customHeight="false" outlineLevel="0" collapsed="false">
      <c r="A3326" s="0" t="n">
        <v>1</v>
      </c>
      <c r="B3326" s="0" t="n">
        <v>142.591</v>
      </c>
      <c r="D3326" s="18"/>
    </row>
    <row r="3327" customFormat="false" ht="15" hidden="false" customHeight="false" outlineLevel="0" collapsed="false">
      <c r="A3327" s="0" t="n">
        <v>1</v>
      </c>
      <c r="B3327" s="0" t="n">
        <v>142.591</v>
      </c>
      <c r="D3327" s="18"/>
    </row>
    <row r="3328" customFormat="false" ht="15" hidden="false" customHeight="false" outlineLevel="0" collapsed="false">
      <c r="A3328" s="0" t="n">
        <v>1</v>
      </c>
      <c r="B3328" s="0" t="n">
        <v>142.308</v>
      </c>
      <c r="D3328" s="18"/>
    </row>
    <row r="3329" customFormat="false" ht="15" hidden="false" customHeight="false" outlineLevel="0" collapsed="false">
      <c r="A3329" s="0" t="n">
        <v>1</v>
      </c>
      <c r="B3329" s="0" t="n">
        <v>118.105</v>
      </c>
      <c r="D3329" s="18"/>
    </row>
    <row r="3330" customFormat="false" ht="15" hidden="false" customHeight="false" outlineLevel="0" collapsed="false">
      <c r="A3330" s="0" t="n">
        <v>1</v>
      </c>
      <c r="B3330" s="0" t="n">
        <v>24.9301</v>
      </c>
      <c r="D3330" s="18"/>
    </row>
    <row r="3331" customFormat="false" ht="15" hidden="false" customHeight="false" outlineLevel="0" collapsed="false">
      <c r="A3331" s="0" t="n">
        <v>1</v>
      </c>
      <c r="B3331" s="0" t="n">
        <v>106.22</v>
      </c>
      <c r="D3331" s="18"/>
    </row>
    <row r="3332" customFormat="false" ht="15" hidden="false" customHeight="false" outlineLevel="0" collapsed="false">
      <c r="A3332" s="0" t="n">
        <v>1</v>
      </c>
      <c r="B3332" s="0" t="n">
        <v>113.322</v>
      </c>
      <c r="D3332" s="18"/>
    </row>
    <row r="3333" customFormat="false" ht="15" hidden="false" customHeight="false" outlineLevel="0" collapsed="false">
      <c r="A3333" s="0" t="n">
        <v>1</v>
      </c>
      <c r="B3333" s="0" t="n">
        <v>113.301</v>
      </c>
      <c r="D3333" s="18"/>
    </row>
    <row r="3334" customFormat="false" ht="15" hidden="false" customHeight="false" outlineLevel="0" collapsed="false">
      <c r="A3334" s="0" t="n">
        <v>1</v>
      </c>
      <c r="B3334" s="0" t="n">
        <v>113.29</v>
      </c>
      <c r="D3334" s="18"/>
    </row>
    <row r="3335" customFormat="false" ht="15" hidden="false" customHeight="false" outlineLevel="0" collapsed="false">
      <c r="A3335" s="0" t="n">
        <v>1</v>
      </c>
      <c r="B3335" s="0" t="n">
        <v>12.2762</v>
      </c>
      <c r="D3335" s="18"/>
    </row>
    <row r="3336" customFormat="false" ht="15" hidden="false" customHeight="false" outlineLevel="0" collapsed="false">
      <c r="A3336" s="0" t="n">
        <v>1</v>
      </c>
      <c r="B3336" s="0" t="n">
        <v>12.2762</v>
      </c>
      <c r="D3336" s="18"/>
    </row>
    <row r="3337" customFormat="false" ht="15" hidden="false" customHeight="false" outlineLevel="0" collapsed="false">
      <c r="A3337" s="0" t="n">
        <v>1</v>
      </c>
      <c r="B3337" s="0" t="n">
        <v>12.2657</v>
      </c>
      <c r="D3337" s="18"/>
    </row>
    <row r="3338" customFormat="false" ht="15" hidden="false" customHeight="false" outlineLevel="0" collapsed="false">
      <c r="A3338" s="0" t="n">
        <v>1</v>
      </c>
      <c r="B3338" s="0" t="n">
        <v>22.1399</v>
      </c>
      <c r="D3338" s="18"/>
    </row>
    <row r="3339" customFormat="false" ht="15" hidden="false" customHeight="false" outlineLevel="0" collapsed="false">
      <c r="A3339" s="0" t="n">
        <v>1</v>
      </c>
      <c r="B3339" s="0" t="n">
        <v>22.1014</v>
      </c>
      <c r="D3339" s="18"/>
    </row>
    <row r="3340" customFormat="false" ht="15" hidden="false" customHeight="false" outlineLevel="0" collapsed="false">
      <c r="A3340" s="0" t="n">
        <v>1</v>
      </c>
      <c r="B3340" s="0" t="n">
        <v>22.0594</v>
      </c>
      <c r="D3340" s="18"/>
    </row>
    <row r="3341" customFormat="false" ht="15" hidden="false" customHeight="false" outlineLevel="0" collapsed="false">
      <c r="A3341" s="0" t="n">
        <v>1</v>
      </c>
      <c r="B3341" s="0" t="n">
        <v>22.035</v>
      </c>
      <c r="D3341" s="18"/>
    </row>
    <row r="3342" customFormat="false" ht="15" hidden="false" customHeight="false" outlineLevel="0" collapsed="false">
      <c r="A3342" s="0" t="n">
        <v>1</v>
      </c>
      <c r="B3342" s="0" t="n">
        <v>69.0245</v>
      </c>
      <c r="D3342" s="18"/>
    </row>
    <row r="3343" customFormat="false" ht="15" hidden="false" customHeight="false" outlineLevel="0" collapsed="false">
      <c r="A3343" s="0" t="n">
        <v>1</v>
      </c>
      <c r="B3343" s="0" t="n">
        <v>33.5175</v>
      </c>
      <c r="D3343" s="18"/>
    </row>
    <row r="3344" customFormat="false" ht="15" hidden="false" customHeight="false" outlineLevel="0" collapsed="false">
      <c r="A3344" s="0" t="n">
        <v>1</v>
      </c>
      <c r="B3344" s="0" t="n">
        <v>33.5175</v>
      </c>
      <c r="D3344" s="18"/>
    </row>
    <row r="3345" customFormat="false" ht="15" hidden="false" customHeight="false" outlineLevel="0" collapsed="false">
      <c r="A3345" s="0" t="n">
        <v>1</v>
      </c>
      <c r="B3345" s="0" t="n">
        <v>33.514</v>
      </c>
      <c r="D3345" s="18"/>
    </row>
    <row r="3346" customFormat="false" ht="15" hidden="false" customHeight="false" outlineLevel="0" collapsed="false">
      <c r="A3346" s="0" t="n">
        <v>1</v>
      </c>
      <c r="B3346" s="0" t="n">
        <v>54.1014</v>
      </c>
      <c r="D3346" s="18"/>
    </row>
    <row r="3347" customFormat="false" ht="15" hidden="false" customHeight="false" outlineLevel="0" collapsed="false">
      <c r="A3347" s="0" t="n">
        <v>1</v>
      </c>
      <c r="B3347" s="0" t="n">
        <v>54.0909</v>
      </c>
      <c r="D3347" s="18"/>
    </row>
    <row r="3348" customFormat="false" ht="15" hidden="false" customHeight="false" outlineLevel="0" collapsed="false">
      <c r="A3348" s="0" t="n">
        <v>1</v>
      </c>
      <c r="B3348" s="0" t="n">
        <v>32.5559</v>
      </c>
      <c r="D3348" s="18"/>
    </row>
    <row r="3349" customFormat="false" ht="15" hidden="false" customHeight="false" outlineLevel="0" collapsed="false">
      <c r="A3349" s="0" t="n">
        <v>1</v>
      </c>
      <c r="B3349" s="0" t="n">
        <v>19.6294</v>
      </c>
      <c r="D3349" s="18"/>
    </row>
    <row r="3350" customFormat="false" ht="15" hidden="false" customHeight="false" outlineLevel="0" collapsed="false">
      <c r="A3350" s="0" t="n">
        <v>1</v>
      </c>
      <c r="B3350" s="0" t="n">
        <v>141.846</v>
      </c>
      <c r="D3350" s="18"/>
    </row>
    <row r="3351" customFormat="false" ht="15" hidden="false" customHeight="false" outlineLevel="0" collapsed="false">
      <c r="A3351" s="0" t="n">
        <v>1</v>
      </c>
      <c r="B3351" s="0" t="n">
        <v>12.507</v>
      </c>
      <c r="D3351" s="18"/>
    </row>
    <row r="3352" customFormat="false" ht="15" hidden="false" customHeight="false" outlineLevel="0" collapsed="false">
      <c r="A3352" s="0" t="n">
        <v>1</v>
      </c>
      <c r="B3352" s="0" t="n">
        <v>153.57</v>
      </c>
      <c r="D3352" s="18"/>
    </row>
    <row r="3353" customFormat="false" ht="15" hidden="false" customHeight="false" outlineLevel="0" collapsed="false">
      <c r="A3353" s="0" t="n">
        <v>1</v>
      </c>
      <c r="B3353" s="0" t="n">
        <v>105.301</v>
      </c>
      <c r="D3353" s="18"/>
    </row>
    <row r="3354" customFormat="false" ht="15" hidden="false" customHeight="false" outlineLevel="0" collapsed="false">
      <c r="A3354" s="0" t="n">
        <v>1</v>
      </c>
      <c r="B3354" s="0" t="n">
        <v>105.301</v>
      </c>
      <c r="D3354" s="18"/>
    </row>
    <row r="3355" customFormat="false" ht="15" hidden="false" customHeight="false" outlineLevel="0" collapsed="false">
      <c r="A3355" s="0" t="n">
        <v>1</v>
      </c>
      <c r="B3355" s="0" t="n">
        <v>105.294</v>
      </c>
      <c r="D3355" s="18"/>
    </row>
    <row r="3356" customFormat="false" ht="15" hidden="false" customHeight="false" outlineLevel="0" collapsed="false">
      <c r="A3356" s="0" t="n">
        <v>1</v>
      </c>
      <c r="B3356" s="0" t="n">
        <v>25.6329</v>
      </c>
      <c r="D3356" s="18"/>
    </row>
    <row r="3357" customFormat="false" ht="15" hidden="false" customHeight="false" outlineLevel="0" collapsed="false">
      <c r="A3357" s="0" t="n">
        <v>1</v>
      </c>
      <c r="B3357" s="0" t="n">
        <v>25.6329</v>
      </c>
      <c r="D3357" s="18"/>
    </row>
    <row r="3358" customFormat="false" ht="15" hidden="false" customHeight="false" outlineLevel="0" collapsed="false">
      <c r="A3358" s="0" t="n">
        <v>1</v>
      </c>
      <c r="B3358" s="0" t="n">
        <v>25.6224</v>
      </c>
      <c r="D3358" s="18"/>
    </row>
    <row r="3359" customFormat="false" ht="15" hidden="false" customHeight="false" outlineLevel="0" collapsed="false">
      <c r="A3359" s="0" t="n">
        <v>1</v>
      </c>
      <c r="B3359" s="0" t="n">
        <v>148.934</v>
      </c>
      <c r="D3359" s="18"/>
    </row>
    <row r="3360" customFormat="false" ht="15" hidden="false" customHeight="false" outlineLevel="0" collapsed="false">
      <c r="A3360" s="0" t="n">
        <v>1</v>
      </c>
      <c r="B3360" s="0" t="n">
        <v>148.934</v>
      </c>
      <c r="D3360" s="18"/>
    </row>
    <row r="3361" customFormat="false" ht="15" hidden="false" customHeight="false" outlineLevel="0" collapsed="false">
      <c r="A3361" s="0" t="n">
        <v>1</v>
      </c>
      <c r="B3361" s="0" t="n">
        <v>46.0944</v>
      </c>
      <c r="D3361" s="18"/>
    </row>
    <row r="3362" customFormat="false" ht="15" hidden="false" customHeight="false" outlineLevel="0" collapsed="false">
      <c r="A3362" s="0" t="n">
        <v>1</v>
      </c>
      <c r="B3362" s="0" t="n">
        <v>34.9336</v>
      </c>
      <c r="D3362" s="18"/>
    </row>
    <row r="3363" customFormat="false" ht="15" hidden="false" customHeight="false" outlineLevel="0" collapsed="false">
      <c r="A3363" s="0" t="n">
        <v>1</v>
      </c>
      <c r="B3363" s="0" t="n">
        <v>119.231</v>
      </c>
      <c r="D3363" s="18"/>
    </row>
    <row r="3364" customFormat="false" ht="15" hidden="false" customHeight="false" outlineLevel="0" collapsed="false">
      <c r="A3364" s="0" t="n">
        <v>1</v>
      </c>
      <c r="B3364" s="0" t="n">
        <v>47.8322</v>
      </c>
      <c r="D3364" s="18"/>
    </row>
    <row r="3365" customFormat="false" ht="15" hidden="false" customHeight="false" outlineLevel="0" collapsed="false">
      <c r="A3365" s="0" t="n">
        <v>1</v>
      </c>
      <c r="B3365" s="0" t="n">
        <v>55.7273</v>
      </c>
      <c r="D3365" s="18"/>
    </row>
    <row r="3366" customFormat="false" ht="15" hidden="false" customHeight="false" outlineLevel="0" collapsed="false">
      <c r="A3366" s="0" t="n">
        <v>1</v>
      </c>
      <c r="B3366" s="0" t="n">
        <v>129.434</v>
      </c>
      <c r="D3366" s="18"/>
    </row>
    <row r="3367" customFormat="false" ht="15" hidden="false" customHeight="false" outlineLevel="0" collapsed="false">
      <c r="A3367" s="0" t="n">
        <v>1</v>
      </c>
      <c r="B3367" s="0" t="n">
        <v>129.364</v>
      </c>
      <c r="D3367" s="18"/>
    </row>
    <row r="3368" customFormat="false" ht="15" hidden="false" customHeight="false" outlineLevel="0" collapsed="false">
      <c r="A3368" s="0" t="n">
        <v>1</v>
      </c>
      <c r="B3368" s="0" t="n">
        <v>67.6049</v>
      </c>
      <c r="D3368" s="18"/>
    </row>
    <row r="3369" customFormat="false" ht="15" hidden="false" customHeight="false" outlineLevel="0" collapsed="false">
      <c r="A3369" s="0" t="n">
        <v>1</v>
      </c>
      <c r="B3369" s="0" t="n">
        <v>11.8601</v>
      </c>
      <c r="D3369" s="18"/>
    </row>
    <row r="3370" customFormat="false" ht="15" hidden="false" customHeight="false" outlineLevel="0" collapsed="false">
      <c r="A3370" s="0" t="n">
        <v>1</v>
      </c>
      <c r="B3370" s="0" t="n">
        <v>118.483</v>
      </c>
      <c r="D3370" s="18"/>
    </row>
    <row r="3371" customFormat="false" ht="15" hidden="false" customHeight="false" outlineLevel="0" collapsed="false">
      <c r="A3371" s="0" t="n">
        <v>1</v>
      </c>
      <c r="B3371" s="0" t="n">
        <v>124.79</v>
      </c>
      <c r="D3371" s="18"/>
    </row>
    <row r="3372" customFormat="false" ht="15" hidden="false" customHeight="false" outlineLevel="0" collapsed="false">
      <c r="A3372" s="0" t="n">
        <v>1</v>
      </c>
      <c r="B3372" s="0" t="n">
        <v>121.934</v>
      </c>
      <c r="D3372" s="18"/>
    </row>
    <row r="3373" customFormat="false" ht="15" hidden="false" customHeight="false" outlineLevel="0" collapsed="false">
      <c r="A3373" s="0" t="n">
        <v>1</v>
      </c>
      <c r="B3373" s="0" t="n">
        <v>121.934</v>
      </c>
      <c r="D3373" s="18"/>
    </row>
    <row r="3374" customFormat="false" ht="15" hidden="false" customHeight="false" outlineLevel="0" collapsed="false">
      <c r="A3374" s="0" t="n">
        <v>1</v>
      </c>
      <c r="B3374" s="0" t="n">
        <v>121.934</v>
      </c>
      <c r="D3374" s="18"/>
    </row>
    <row r="3375" customFormat="false" ht="15" hidden="false" customHeight="false" outlineLevel="0" collapsed="false">
      <c r="A3375" s="0" t="n">
        <v>1</v>
      </c>
      <c r="B3375" s="0" t="n">
        <v>43.1923</v>
      </c>
      <c r="D3375" s="18"/>
    </row>
    <row r="3376" customFormat="false" ht="15" hidden="false" customHeight="false" outlineLevel="0" collapsed="false">
      <c r="A3376" s="0" t="n">
        <v>1</v>
      </c>
      <c r="B3376" s="0" t="n">
        <v>53.951</v>
      </c>
      <c r="D3376" s="18"/>
    </row>
    <row r="3377" customFormat="false" ht="15" hidden="false" customHeight="false" outlineLevel="0" collapsed="false">
      <c r="A3377" s="0" t="n">
        <v>1</v>
      </c>
      <c r="B3377" s="0" t="n">
        <v>116.829</v>
      </c>
      <c r="D3377" s="18"/>
    </row>
    <row r="3378" customFormat="false" ht="15" hidden="false" customHeight="false" outlineLevel="0" collapsed="false">
      <c r="A3378" s="0" t="n">
        <v>1</v>
      </c>
      <c r="B3378" s="0" t="n">
        <v>116.829</v>
      </c>
      <c r="D3378" s="18"/>
    </row>
    <row r="3379" customFormat="false" ht="15" hidden="false" customHeight="false" outlineLevel="0" collapsed="false">
      <c r="A3379" s="0" t="n">
        <v>1</v>
      </c>
      <c r="B3379" s="0" t="n">
        <v>116.752</v>
      </c>
      <c r="D3379" s="18"/>
    </row>
    <row r="3380" customFormat="false" ht="15" hidden="false" customHeight="false" outlineLevel="0" collapsed="false">
      <c r="A3380" s="0" t="n">
        <v>1</v>
      </c>
      <c r="B3380" s="0" t="n">
        <v>13.8531</v>
      </c>
      <c r="D3380" s="18"/>
    </row>
    <row r="3381" customFormat="false" ht="15" hidden="false" customHeight="false" outlineLevel="0" collapsed="false">
      <c r="A3381" s="0" t="n">
        <v>1</v>
      </c>
      <c r="B3381" s="0" t="n">
        <v>108.434</v>
      </c>
      <c r="D3381" s="18"/>
    </row>
    <row r="3382" customFormat="false" ht="15" hidden="false" customHeight="false" outlineLevel="0" collapsed="false">
      <c r="A3382" s="0" t="n">
        <v>1</v>
      </c>
      <c r="B3382" s="0" t="n">
        <v>108.413</v>
      </c>
      <c r="D3382" s="18"/>
    </row>
    <row r="3383" customFormat="false" ht="15" hidden="false" customHeight="false" outlineLevel="0" collapsed="false">
      <c r="A3383" s="0" t="n">
        <v>1</v>
      </c>
      <c r="B3383" s="0" t="n">
        <v>55.3671</v>
      </c>
      <c r="D3383" s="18"/>
    </row>
    <row r="3384" customFormat="false" ht="15" hidden="false" customHeight="false" outlineLevel="0" collapsed="false">
      <c r="A3384" s="0" t="n">
        <v>1</v>
      </c>
      <c r="B3384" s="0" t="n">
        <v>38.3916</v>
      </c>
      <c r="D3384" s="18"/>
    </row>
    <row r="3385" customFormat="false" ht="15" hidden="false" customHeight="false" outlineLevel="0" collapsed="false">
      <c r="A3385" s="0" t="n">
        <v>1</v>
      </c>
      <c r="B3385" s="0" t="n">
        <v>122.776</v>
      </c>
      <c r="D3385" s="18"/>
    </row>
    <row r="3386" customFormat="false" ht="15" hidden="false" customHeight="false" outlineLevel="0" collapsed="false">
      <c r="A3386" s="0" t="n">
        <v>1</v>
      </c>
      <c r="B3386" s="0" t="n">
        <v>122.734</v>
      </c>
      <c r="D3386" s="18"/>
    </row>
    <row r="3387" customFormat="false" ht="15" hidden="false" customHeight="false" outlineLevel="0" collapsed="false">
      <c r="A3387" s="0" t="n">
        <v>1</v>
      </c>
      <c r="B3387" s="0" t="n">
        <v>122.724</v>
      </c>
      <c r="D3387" s="18"/>
    </row>
    <row r="3388" customFormat="false" ht="15" hidden="false" customHeight="false" outlineLevel="0" collapsed="false">
      <c r="A3388" s="0" t="n">
        <v>1</v>
      </c>
      <c r="B3388" s="0" t="n">
        <v>128.126</v>
      </c>
      <c r="D3388" s="18"/>
    </row>
    <row r="3389" customFormat="false" ht="15" hidden="false" customHeight="false" outlineLevel="0" collapsed="false">
      <c r="A3389" s="0" t="n">
        <v>1</v>
      </c>
      <c r="B3389" s="0" t="n">
        <v>31.5455</v>
      </c>
      <c r="D3389" s="18"/>
    </row>
    <row r="3390" customFormat="false" ht="15" hidden="false" customHeight="false" outlineLevel="0" collapsed="false">
      <c r="A3390" s="0" t="n">
        <v>1</v>
      </c>
      <c r="B3390" s="0" t="n">
        <v>124.692</v>
      </c>
      <c r="D3390" s="18"/>
    </row>
    <row r="3391" customFormat="false" ht="15" hidden="false" customHeight="false" outlineLevel="0" collapsed="false">
      <c r="A3391" s="0" t="n">
        <v>1</v>
      </c>
      <c r="B3391" s="0" t="n">
        <v>113.86</v>
      </c>
      <c r="D3391" s="18"/>
    </row>
    <row r="3392" customFormat="false" ht="15" hidden="false" customHeight="false" outlineLevel="0" collapsed="false">
      <c r="A3392" s="0" t="n">
        <v>1</v>
      </c>
      <c r="B3392" s="0" t="n">
        <v>26.993</v>
      </c>
      <c r="D3392" s="18"/>
    </row>
    <row r="3393" customFormat="false" ht="15" hidden="false" customHeight="false" outlineLevel="0" collapsed="false">
      <c r="A3393" s="0" t="n">
        <v>1</v>
      </c>
      <c r="B3393" s="0" t="n">
        <v>26.993</v>
      </c>
      <c r="D3393" s="18"/>
    </row>
    <row r="3394" customFormat="false" ht="15" hidden="false" customHeight="false" outlineLevel="0" collapsed="false">
      <c r="A3394" s="0" t="n">
        <v>1</v>
      </c>
      <c r="B3394" s="0" t="n">
        <v>26.993</v>
      </c>
      <c r="D3394" s="18"/>
    </row>
    <row r="3395" customFormat="false" ht="15" hidden="false" customHeight="false" outlineLevel="0" collapsed="false">
      <c r="A3395" s="0" t="n">
        <v>1</v>
      </c>
      <c r="B3395" s="0" t="n">
        <v>26.993</v>
      </c>
      <c r="D3395" s="18"/>
    </row>
    <row r="3396" customFormat="false" ht="15" hidden="false" customHeight="false" outlineLevel="0" collapsed="false">
      <c r="A3396" s="0" t="n">
        <v>1</v>
      </c>
      <c r="B3396" s="0" t="n">
        <v>34.549</v>
      </c>
      <c r="D3396" s="18"/>
    </row>
    <row r="3397" customFormat="false" ht="15" hidden="false" customHeight="false" outlineLevel="0" collapsed="false">
      <c r="A3397" s="0" t="n">
        <v>1</v>
      </c>
      <c r="B3397" s="0" t="n">
        <v>34.5524</v>
      </c>
      <c r="D3397" s="18"/>
    </row>
    <row r="3398" customFormat="false" ht="15" hidden="false" customHeight="false" outlineLevel="0" collapsed="false">
      <c r="A3398" s="0" t="n">
        <v>1</v>
      </c>
      <c r="B3398" s="0" t="n">
        <v>34.549</v>
      </c>
      <c r="D3398" s="18"/>
    </row>
    <row r="3399" customFormat="false" ht="15" hidden="false" customHeight="false" outlineLevel="0" collapsed="false">
      <c r="A3399" s="0" t="n">
        <v>1</v>
      </c>
      <c r="B3399" s="0" t="n">
        <v>34.549</v>
      </c>
      <c r="D3399" s="18"/>
    </row>
    <row r="3400" customFormat="false" ht="15" hidden="false" customHeight="false" outlineLevel="0" collapsed="false">
      <c r="A3400" s="0" t="n">
        <v>1</v>
      </c>
      <c r="B3400" s="0" t="n">
        <v>34.549</v>
      </c>
      <c r="D3400" s="18"/>
    </row>
    <row r="3401" customFormat="false" ht="15" hidden="false" customHeight="false" outlineLevel="0" collapsed="false">
      <c r="A3401" s="0" t="n">
        <v>1</v>
      </c>
      <c r="B3401" s="0" t="n">
        <v>108.773</v>
      </c>
      <c r="D3401" s="18"/>
    </row>
    <row r="3402" customFormat="false" ht="15" hidden="false" customHeight="false" outlineLevel="0" collapsed="false">
      <c r="A3402" s="0" t="n">
        <v>1</v>
      </c>
      <c r="B3402" s="0" t="n">
        <v>130.028</v>
      </c>
      <c r="D3402" s="18"/>
    </row>
    <row r="3403" customFormat="false" ht="15" hidden="false" customHeight="false" outlineLevel="0" collapsed="false">
      <c r="A3403" s="0" t="n">
        <v>1</v>
      </c>
      <c r="B3403" s="0" t="n">
        <v>130.035</v>
      </c>
      <c r="D3403" s="18"/>
    </row>
    <row r="3404" customFormat="false" ht="15" hidden="false" customHeight="false" outlineLevel="0" collapsed="false">
      <c r="A3404" s="0" t="n">
        <v>1</v>
      </c>
      <c r="B3404" s="0" t="n">
        <v>82.1748</v>
      </c>
      <c r="D3404" s="18"/>
    </row>
    <row r="3405" customFormat="false" ht="15" hidden="false" customHeight="false" outlineLevel="0" collapsed="false">
      <c r="A3405" s="0" t="n">
        <v>1</v>
      </c>
      <c r="B3405" s="0" t="n">
        <v>82.1748</v>
      </c>
      <c r="D3405" s="18"/>
    </row>
    <row r="3406" customFormat="false" ht="15" hidden="false" customHeight="false" outlineLevel="0" collapsed="false">
      <c r="A3406" s="0" t="n">
        <v>1</v>
      </c>
      <c r="B3406" s="0" t="n">
        <v>102.234</v>
      </c>
      <c r="D3406" s="18"/>
    </row>
    <row r="3407" customFormat="false" ht="15" hidden="false" customHeight="false" outlineLevel="0" collapsed="false">
      <c r="A3407" s="0" t="n">
        <v>1</v>
      </c>
      <c r="B3407" s="0" t="n">
        <v>48.2762</v>
      </c>
      <c r="D3407" s="18"/>
    </row>
    <row r="3408" customFormat="false" ht="15" hidden="false" customHeight="false" outlineLevel="0" collapsed="false">
      <c r="A3408" s="0" t="n">
        <v>1</v>
      </c>
      <c r="B3408" s="0" t="n">
        <v>130.241</v>
      </c>
      <c r="D3408" s="18"/>
    </row>
    <row r="3409" customFormat="false" ht="15" hidden="false" customHeight="false" outlineLevel="0" collapsed="false">
      <c r="A3409" s="0" t="n">
        <v>1</v>
      </c>
      <c r="B3409" s="0" t="n">
        <v>119.843</v>
      </c>
      <c r="D3409" s="18"/>
    </row>
    <row r="3410" customFormat="false" ht="15" hidden="false" customHeight="false" outlineLevel="0" collapsed="false">
      <c r="A3410" s="0" t="n">
        <v>1</v>
      </c>
      <c r="B3410" s="0" t="n">
        <v>125.381</v>
      </c>
      <c r="D3410" s="18"/>
    </row>
    <row r="3411" customFormat="false" ht="15" hidden="false" customHeight="false" outlineLevel="0" collapsed="false">
      <c r="A3411" s="0" t="n">
        <v>1</v>
      </c>
      <c r="B3411" s="0" t="n">
        <v>119.182</v>
      </c>
      <c r="D3411" s="18"/>
    </row>
    <row r="3412" customFormat="false" ht="15" hidden="false" customHeight="false" outlineLevel="0" collapsed="false">
      <c r="A3412" s="0" t="n">
        <v>1</v>
      </c>
      <c r="B3412" s="0" t="n">
        <v>119.182</v>
      </c>
      <c r="D3412" s="18"/>
    </row>
    <row r="3413" customFormat="false" ht="15" hidden="false" customHeight="false" outlineLevel="0" collapsed="false">
      <c r="A3413" s="0" t="n">
        <v>1</v>
      </c>
      <c r="B3413" s="0" t="n">
        <v>119.182</v>
      </c>
      <c r="D3413" s="18"/>
    </row>
    <row r="3414" customFormat="false" ht="15" hidden="false" customHeight="false" outlineLevel="0" collapsed="false">
      <c r="A3414" s="0" t="n">
        <v>1</v>
      </c>
      <c r="B3414" s="0" t="n">
        <v>15.3497</v>
      </c>
      <c r="D3414" s="18"/>
    </row>
    <row r="3415" customFormat="false" ht="15" hidden="false" customHeight="false" outlineLevel="0" collapsed="false">
      <c r="A3415" s="0" t="n">
        <v>1</v>
      </c>
      <c r="B3415" s="0" t="n">
        <v>13.8706</v>
      </c>
      <c r="D3415" s="18"/>
    </row>
    <row r="3416" customFormat="false" ht="15" hidden="false" customHeight="false" outlineLevel="0" collapsed="false">
      <c r="A3416" s="0" t="n">
        <v>1</v>
      </c>
      <c r="B3416" s="0" t="n">
        <v>35.7448</v>
      </c>
      <c r="D3416" s="18"/>
    </row>
    <row r="3417" customFormat="false" ht="15" hidden="false" customHeight="false" outlineLevel="0" collapsed="false">
      <c r="A3417" s="0" t="n">
        <v>1</v>
      </c>
      <c r="B3417" s="0" t="n">
        <v>120.14</v>
      </c>
      <c r="D3417" s="18"/>
    </row>
    <row r="3418" customFormat="false" ht="15" hidden="false" customHeight="false" outlineLevel="0" collapsed="false">
      <c r="A3418" s="0" t="n">
        <v>1</v>
      </c>
      <c r="B3418" s="0" t="n">
        <v>18.4895</v>
      </c>
      <c r="D3418" s="18"/>
    </row>
    <row r="3419" customFormat="false" ht="15" hidden="false" customHeight="false" outlineLevel="0" collapsed="false">
      <c r="A3419" s="0" t="n">
        <v>1</v>
      </c>
      <c r="B3419" s="0" t="n">
        <v>18.4825</v>
      </c>
      <c r="D3419" s="18"/>
    </row>
    <row r="3420" customFormat="false" ht="15" hidden="false" customHeight="false" outlineLevel="0" collapsed="false">
      <c r="A3420" s="0" t="n">
        <v>1</v>
      </c>
      <c r="B3420" s="0" t="n">
        <v>137.587</v>
      </c>
      <c r="D3420" s="18"/>
    </row>
    <row r="3421" customFormat="false" ht="15" hidden="false" customHeight="false" outlineLevel="0" collapsed="false">
      <c r="A3421" s="0" t="n">
        <v>1</v>
      </c>
      <c r="B3421" s="0" t="n">
        <v>137.577</v>
      </c>
      <c r="D3421" s="18"/>
    </row>
    <row r="3422" customFormat="false" ht="15" hidden="false" customHeight="false" outlineLevel="0" collapsed="false">
      <c r="A3422" s="0" t="n">
        <v>1</v>
      </c>
      <c r="B3422" s="0" t="n">
        <v>37.3846</v>
      </c>
      <c r="D3422" s="18"/>
    </row>
    <row r="3423" customFormat="false" ht="15" hidden="false" customHeight="false" outlineLevel="0" collapsed="false">
      <c r="A3423" s="0" t="n">
        <v>1</v>
      </c>
      <c r="B3423" s="0" t="n">
        <v>37.3846</v>
      </c>
      <c r="D3423" s="18"/>
    </row>
    <row r="3424" customFormat="false" ht="15" hidden="false" customHeight="false" outlineLevel="0" collapsed="false">
      <c r="A3424" s="0" t="n">
        <v>1</v>
      </c>
      <c r="B3424" s="0" t="n">
        <v>37.3706</v>
      </c>
      <c r="D3424" s="18"/>
    </row>
    <row r="3425" customFormat="false" ht="15" hidden="false" customHeight="false" outlineLevel="0" collapsed="false">
      <c r="A3425" s="0" t="n">
        <v>1</v>
      </c>
      <c r="B3425" s="0" t="n">
        <v>37.3287</v>
      </c>
      <c r="D3425" s="18"/>
    </row>
    <row r="3426" customFormat="false" ht="15" hidden="false" customHeight="false" outlineLevel="0" collapsed="false">
      <c r="A3426" s="0" t="n">
        <v>1</v>
      </c>
      <c r="B3426" s="0" t="n">
        <v>88.0734</v>
      </c>
      <c r="D3426" s="18"/>
    </row>
    <row r="3427" customFormat="false" ht="15" hidden="false" customHeight="false" outlineLevel="0" collapsed="false">
      <c r="A3427" s="0" t="n">
        <v>1</v>
      </c>
      <c r="B3427" s="0" t="n">
        <v>147.58</v>
      </c>
      <c r="D3427" s="18"/>
    </row>
    <row r="3428" customFormat="false" ht="15" hidden="false" customHeight="false" outlineLevel="0" collapsed="false">
      <c r="A3428" s="0" t="n">
        <v>1</v>
      </c>
      <c r="B3428" s="0" t="n">
        <v>24.7098</v>
      </c>
      <c r="D3428" s="18"/>
    </row>
    <row r="3429" customFormat="false" ht="15" hidden="false" customHeight="false" outlineLevel="0" collapsed="false">
      <c r="A3429" s="0" t="n">
        <v>1</v>
      </c>
      <c r="B3429" s="0" t="n">
        <v>51.028</v>
      </c>
      <c r="D3429" s="18"/>
    </row>
    <row r="3430" customFormat="false" ht="15" hidden="false" customHeight="false" outlineLevel="0" collapsed="false">
      <c r="A3430" s="0" t="n">
        <v>1</v>
      </c>
      <c r="B3430" s="0" t="n">
        <v>51.021</v>
      </c>
      <c r="D3430" s="18"/>
    </row>
    <row r="3431" customFormat="false" ht="15" hidden="false" customHeight="false" outlineLevel="0" collapsed="false">
      <c r="A3431" s="0" t="n">
        <v>1</v>
      </c>
      <c r="B3431" s="0" t="n">
        <v>51.028</v>
      </c>
      <c r="D3431" s="18"/>
    </row>
    <row r="3432" customFormat="false" ht="15" hidden="false" customHeight="false" outlineLevel="0" collapsed="false">
      <c r="A3432" s="0" t="n">
        <v>1</v>
      </c>
      <c r="B3432" s="0" t="n">
        <v>51.021</v>
      </c>
      <c r="D3432" s="18"/>
    </row>
    <row r="3433" customFormat="false" ht="15" hidden="false" customHeight="false" outlineLevel="0" collapsed="false">
      <c r="A3433" s="0" t="n">
        <v>1</v>
      </c>
      <c r="B3433" s="0" t="n">
        <v>74.1224</v>
      </c>
      <c r="D3433" s="18"/>
    </row>
    <row r="3434" customFormat="false" ht="15" hidden="false" customHeight="false" outlineLevel="0" collapsed="false">
      <c r="A3434" s="0" t="n">
        <v>1</v>
      </c>
      <c r="B3434" s="0" t="n">
        <v>106.752</v>
      </c>
      <c r="D3434" s="18"/>
    </row>
    <row r="3435" customFormat="false" ht="15" hidden="false" customHeight="false" outlineLevel="0" collapsed="false">
      <c r="A3435" s="0" t="n">
        <v>1</v>
      </c>
      <c r="B3435" s="0" t="n">
        <v>106.727</v>
      </c>
      <c r="D3435" s="18"/>
    </row>
    <row r="3436" customFormat="false" ht="15" hidden="false" customHeight="false" outlineLevel="0" collapsed="false">
      <c r="A3436" s="0" t="n">
        <v>1</v>
      </c>
      <c r="B3436" s="0" t="n">
        <v>104.336</v>
      </c>
      <c r="D3436" s="18"/>
    </row>
    <row r="3437" customFormat="false" ht="15" hidden="false" customHeight="false" outlineLevel="0" collapsed="false">
      <c r="A3437" s="0" t="n">
        <v>1</v>
      </c>
      <c r="B3437" s="0" t="n">
        <v>104.325</v>
      </c>
      <c r="D3437" s="18"/>
    </row>
    <row r="3438" customFormat="false" ht="15" hidden="false" customHeight="false" outlineLevel="0" collapsed="false">
      <c r="A3438" s="0" t="n">
        <v>1</v>
      </c>
      <c r="B3438" s="0" t="n">
        <v>104.325</v>
      </c>
      <c r="D3438" s="18"/>
    </row>
    <row r="3439" customFormat="false" ht="15" hidden="false" customHeight="false" outlineLevel="0" collapsed="false">
      <c r="A3439" s="0" t="n">
        <v>1</v>
      </c>
      <c r="B3439" s="0" t="n">
        <v>45.8706</v>
      </c>
      <c r="D3439" s="18"/>
    </row>
    <row r="3440" customFormat="false" ht="15" hidden="false" customHeight="false" outlineLevel="0" collapsed="false">
      <c r="A3440" s="0" t="n">
        <v>1</v>
      </c>
      <c r="B3440" s="0" t="n">
        <v>45.8392</v>
      </c>
      <c r="D3440" s="18"/>
    </row>
    <row r="3441" customFormat="false" ht="15" hidden="false" customHeight="false" outlineLevel="0" collapsed="false">
      <c r="A3441" s="0" t="n">
        <v>1</v>
      </c>
      <c r="B3441" s="0" t="n">
        <v>45.8462</v>
      </c>
      <c r="D3441" s="18"/>
    </row>
    <row r="3442" customFormat="false" ht="15" hidden="false" customHeight="false" outlineLevel="0" collapsed="false">
      <c r="A3442" s="0" t="n">
        <v>1</v>
      </c>
      <c r="B3442" s="0" t="n">
        <v>45.8182</v>
      </c>
      <c r="D3442" s="18"/>
    </row>
    <row r="3443" customFormat="false" ht="15" hidden="false" customHeight="false" outlineLevel="0" collapsed="false">
      <c r="A3443" s="0" t="n">
        <v>1</v>
      </c>
      <c r="B3443" s="0" t="n">
        <v>112.427</v>
      </c>
      <c r="D3443" s="18"/>
    </row>
    <row r="3444" customFormat="false" ht="15" hidden="false" customHeight="false" outlineLevel="0" collapsed="false">
      <c r="A3444" s="0" t="n">
        <v>1</v>
      </c>
      <c r="B3444" s="0" t="n">
        <v>112.427</v>
      </c>
      <c r="D3444" s="18"/>
    </row>
    <row r="3445" customFormat="false" ht="15" hidden="false" customHeight="false" outlineLevel="0" collapsed="false">
      <c r="A3445" s="0" t="n">
        <v>1</v>
      </c>
      <c r="B3445" s="0" t="n">
        <v>112.367</v>
      </c>
      <c r="D3445" s="18"/>
    </row>
    <row r="3446" customFormat="false" ht="15" hidden="false" customHeight="false" outlineLevel="0" collapsed="false">
      <c r="A3446" s="0" t="n">
        <v>1</v>
      </c>
      <c r="B3446" s="0" t="n">
        <v>133.86</v>
      </c>
      <c r="D3446" s="18"/>
    </row>
    <row r="3447" customFormat="false" ht="15" hidden="false" customHeight="false" outlineLevel="0" collapsed="false">
      <c r="A3447" s="0" t="n">
        <v>1</v>
      </c>
      <c r="B3447" s="0" t="n">
        <v>51.3497</v>
      </c>
      <c r="D3447" s="18"/>
    </row>
    <row r="3448" customFormat="false" ht="15" hidden="false" customHeight="false" outlineLevel="0" collapsed="false">
      <c r="A3448" s="0" t="n">
        <v>1</v>
      </c>
      <c r="B3448" s="0" t="n">
        <v>51.3497</v>
      </c>
      <c r="D3448" s="18"/>
    </row>
    <row r="3449" customFormat="false" ht="15" hidden="false" customHeight="false" outlineLevel="0" collapsed="false">
      <c r="A3449" s="0" t="n">
        <v>1</v>
      </c>
      <c r="B3449" s="0" t="n">
        <v>80.9476</v>
      </c>
      <c r="D3449" s="18"/>
    </row>
    <row r="3450" customFormat="false" ht="15" hidden="false" customHeight="false" outlineLevel="0" collapsed="false">
      <c r="A3450" s="0" t="n">
        <v>1</v>
      </c>
      <c r="B3450" s="0" t="n">
        <v>144.357</v>
      </c>
      <c r="D3450" s="18"/>
    </row>
    <row r="3451" customFormat="false" ht="15" hidden="false" customHeight="false" outlineLevel="0" collapsed="false">
      <c r="A3451" s="0" t="n">
        <v>1</v>
      </c>
      <c r="B3451" s="0" t="n">
        <v>133.678</v>
      </c>
      <c r="D3451" s="18"/>
    </row>
    <row r="3452" customFormat="false" ht="15" hidden="false" customHeight="false" outlineLevel="0" collapsed="false">
      <c r="A3452" s="0" t="n">
        <v>1</v>
      </c>
      <c r="B3452" s="0" t="n">
        <v>266.021</v>
      </c>
      <c r="D3452" s="18"/>
    </row>
    <row r="3453" customFormat="false" ht="15" hidden="false" customHeight="false" outlineLevel="0" collapsed="false">
      <c r="A3453" s="0" t="n">
        <v>1</v>
      </c>
      <c r="B3453" s="0" t="n">
        <v>266.017</v>
      </c>
      <c r="D3453" s="18"/>
    </row>
    <row r="3454" customFormat="false" ht="15" hidden="false" customHeight="false" outlineLevel="0" collapsed="false">
      <c r="A3454" s="0" t="n">
        <v>1</v>
      </c>
      <c r="B3454" s="0" t="n">
        <v>265.997</v>
      </c>
      <c r="D3454" s="18"/>
    </row>
    <row r="3455" customFormat="false" ht="15" hidden="false" customHeight="false" outlineLevel="0" collapsed="false">
      <c r="A3455" s="0" t="n">
        <v>1</v>
      </c>
      <c r="B3455" s="0" t="n">
        <v>265.997</v>
      </c>
      <c r="D3455" s="18"/>
    </row>
    <row r="3456" customFormat="false" ht="15" hidden="false" customHeight="false" outlineLevel="0" collapsed="false">
      <c r="A3456" s="0" t="n">
        <v>1</v>
      </c>
      <c r="B3456" s="0" t="n">
        <v>265.993</v>
      </c>
      <c r="D3456" s="18"/>
    </row>
    <row r="3457" customFormat="false" ht="15" hidden="false" customHeight="false" outlineLevel="0" collapsed="false">
      <c r="A3457" s="0" t="n">
        <v>1</v>
      </c>
      <c r="B3457" s="0" t="n">
        <v>265.951</v>
      </c>
      <c r="D3457" s="18"/>
    </row>
    <row r="3458" customFormat="false" ht="15" hidden="false" customHeight="false" outlineLevel="0" collapsed="false">
      <c r="A3458" s="0" t="n">
        <v>1</v>
      </c>
      <c r="B3458" s="0" t="n">
        <v>265.727</v>
      </c>
      <c r="D3458" s="18"/>
    </row>
    <row r="3459" customFormat="false" ht="15" hidden="false" customHeight="false" outlineLevel="0" collapsed="false">
      <c r="A3459" s="0" t="n">
        <v>1</v>
      </c>
      <c r="B3459" s="0" t="n">
        <v>265.612</v>
      </c>
      <c r="D3459" s="18"/>
    </row>
    <row r="3460" customFormat="false" ht="15" hidden="false" customHeight="false" outlineLevel="0" collapsed="false">
      <c r="A3460" s="0" t="n">
        <v>1</v>
      </c>
      <c r="B3460" s="0" t="n">
        <v>48.1958</v>
      </c>
      <c r="D3460" s="18"/>
    </row>
    <row r="3461" customFormat="false" ht="15" hidden="false" customHeight="false" outlineLevel="0" collapsed="false">
      <c r="A3461" s="0" t="n">
        <v>1</v>
      </c>
      <c r="B3461" s="0" t="n">
        <v>41.3531</v>
      </c>
      <c r="D3461" s="18"/>
    </row>
    <row r="3462" customFormat="false" ht="15" hidden="false" customHeight="false" outlineLevel="0" collapsed="false">
      <c r="A3462" s="0" t="n">
        <v>1</v>
      </c>
      <c r="B3462" s="0" t="n">
        <v>94.465</v>
      </c>
      <c r="D3462" s="18"/>
    </row>
    <row r="3463" customFormat="false" ht="15" hidden="false" customHeight="false" outlineLevel="0" collapsed="false">
      <c r="A3463" s="0" t="n">
        <v>1</v>
      </c>
      <c r="B3463" s="0" t="n">
        <v>94.465</v>
      </c>
      <c r="D3463" s="18"/>
    </row>
    <row r="3464" customFormat="false" ht="15" hidden="false" customHeight="false" outlineLevel="0" collapsed="false">
      <c r="A3464" s="0" t="n">
        <v>1</v>
      </c>
      <c r="B3464" s="0" t="n">
        <v>94.4615</v>
      </c>
      <c r="D3464" s="18"/>
    </row>
    <row r="3465" customFormat="false" ht="15" hidden="false" customHeight="false" outlineLevel="0" collapsed="false">
      <c r="A3465" s="0" t="n">
        <v>1</v>
      </c>
      <c r="B3465" s="0" t="n">
        <v>76.1538</v>
      </c>
      <c r="D3465" s="18"/>
    </row>
    <row r="3466" customFormat="false" ht="15" hidden="false" customHeight="false" outlineLevel="0" collapsed="false">
      <c r="A3466" s="0" t="n">
        <v>1</v>
      </c>
      <c r="B3466" s="0" t="n">
        <v>94.4056</v>
      </c>
      <c r="D3466" s="18"/>
    </row>
    <row r="3467" customFormat="false" ht="15" hidden="false" customHeight="false" outlineLevel="0" collapsed="false">
      <c r="A3467" s="0" t="n">
        <v>1</v>
      </c>
      <c r="B3467" s="0" t="n">
        <v>94.4091</v>
      </c>
      <c r="D3467" s="18"/>
    </row>
    <row r="3468" customFormat="false" ht="15" hidden="false" customHeight="false" outlineLevel="0" collapsed="false">
      <c r="A3468" s="0" t="n">
        <v>1</v>
      </c>
      <c r="B3468" s="0" t="n">
        <v>124.276</v>
      </c>
      <c r="D3468" s="18"/>
    </row>
    <row r="3469" customFormat="false" ht="15" hidden="false" customHeight="false" outlineLevel="0" collapsed="false">
      <c r="A3469" s="0" t="n">
        <v>1</v>
      </c>
      <c r="B3469" s="0" t="n">
        <v>124.224</v>
      </c>
      <c r="D3469" s="18"/>
    </row>
    <row r="3470" customFormat="false" ht="15" hidden="false" customHeight="false" outlineLevel="0" collapsed="false">
      <c r="A3470" s="0" t="n">
        <v>1</v>
      </c>
      <c r="B3470" s="0" t="n">
        <v>30.2762</v>
      </c>
      <c r="D3470" s="18"/>
    </row>
    <row r="3471" customFormat="false" ht="15" hidden="false" customHeight="false" outlineLevel="0" collapsed="false">
      <c r="A3471" s="0" t="n">
        <v>1</v>
      </c>
      <c r="B3471" s="0" t="n">
        <v>35.3706</v>
      </c>
      <c r="D3471" s="18"/>
    </row>
    <row r="3472" customFormat="false" ht="15" hidden="false" customHeight="false" outlineLevel="0" collapsed="false">
      <c r="A3472" s="0" t="n">
        <v>1</v>
      </c>
      <c r="B3472" s="0" t="n">
        <v>35.9545</v>
      </c>
      <c r="D3472" s="18"/>
    </row>
    <row r="3473" customFormat="false" ht="15" hidden="false" customHeight="false" outlineLevel="0" collapsed="false">
      <c r="A3473" s="0" t="n">
        <v>1</v>
      </c>
      <c r="B3473" s="0" t="n">
        <v>107.71</v>
      </c>
      <c r="D3473" s="18"/>
    </row>
    <row r="3474" customFormat="false" ht="15" hidden="false" customHeight="false" outlineLevel="0" collapsed="false">
      <c r="A3474" s="0" t="n">
        <v>1</v>
      </c>
      <c r="B3474" s="0" t="n">
        <v>84.3636</v>
      </c>
      <c r="D3474" s="18"/>
    </row>
    <row r="3475" customFormat="false" ht="15" hidden="false" customHeight="false" outlineLevel="0" collapsed="false">
      <c r="A3475" s="0" t="n">
        <v>1</v>
      </c>
      <c r="B3475" s="0" t="n">
        <v>84.3811</v>
      </c>
      <c r="D3475" s="18"/>
    </row>
    <row r="3476" customFormat="false" ht="15" hidden="false" customHeight="false" outlineLevel="0" collapsed="false">
      <c r="A3476" s="0" t="n">
        <v>1</v>
      </c>
      <c r="B3476" s="0" t="n">
        <v>84.3322</v>
      </c>
      <c r="D3476" s="18"/>
    </row>
    <row r="3477" customFormat="false" ht="15" hidden="false" customHeight="false" outlineLevel="0" collapsed="false">
      <c r="A3477" s="0" t="n">
        <v>1</v>
      </c>
      <c r="B3477" s="0" t="n">
        <v>84.4021</v>
      </c>
      <c r="D3477" s="18"/>
    </row>
    <row r="3478" customFormat="false" ht="15" hidden="false" customHeight="false" outlineLevel="0" collapsed="false">
      <c r="A3478" s="0" t="n">
        <v>1</v>
      </c>
      <c r="B3478" s="0" t="n">
        <v>84.3322</v>
      </c>
      <c r="D3478" s="18"/>
    </row>
    <row r="3479" customFormat="false" ht="15" hidden="false" customHeight="false" outlineLevel="0" collapsed="false">
      <c r="A3479" s="0" t="n">
        <v>1</v>
      </c>
      <c r="B3479" s="0" t="n">
        <v>84.3497</v>
      </c>
      <c r="D3479" s="18"/>
    </row>
    <row r="3480" customFormat="false" ht="15" hidden="false" customHeight="false" outlineLevel="0" collapsed="false">
      <c r="A3480" s="0" t="n">
        <v>1</v>
      </c>
      <c r="B3480" s="0" t="n">
        <v>84.3811</v>
      </c>
      <c r="D3480" s="18"/>
    </row>
    <row r="3481" customFormat="false" ht="15" hidden="false" customHeight="false" outlineLevel="0" collapsed="false">
      <c r="A3481" s="0" t="n">
        <v>1</v>
      </c>
      <c r="B3481" s="0" t="n">
        <v>113.49</v>
      </c>
      <c r="D3481" s="18"/>
    </row>
    <row r="3482" customFormat="false" ht="15" hidden="false" customHeight="false" outlineLevel="0" collapsed="false">
      <c r="A3482" s="0" t="n">
        <v>1</v>
      </c>
      <c r="B3482" s="0" t="n">
        <v>51.1888</v>
      </c>
      <c r="D3482" s="18"/>
    </row>
    <row r="3483" customFormat="false" ht="15" hidden="false" customHeight="false" outlineLevel="0" collapsed="false">
      <c r="A3483" s="0" t="n">
        <v>1</v>
      </c>
      <c r="B3483" s="0" t="n">
        <v>202.112</v>
      </c>
      <c r="D3483" s="18"/>
    </row>
    <row r="3484" customFormat="false" ht="15" hidden="false" customHeight="false" outlineLevel="0" collapsed="false">
      <c r="A3484" s="0" t="n">
        <v>1</v>
      </c>
      <c r="B3484" s="0" t="n">
        <v>202.112</v>
      </c>
      <c r="D3484" s="18"/>
    </row>
    <row r="3485" customFormat="false" ht="15" hidden="false" customHeight="false" outlineLevel="0" collapsed="false">
      <c r="A3485" s="0" t="n">
        <v>1</v>
      </c>
      <c r="B3485" s="0" t="n">
        <v>202.098</v>
      </c>
      <c r="D3485" s="18"/>
    </row>
    <row r="3486" customFormat="false" ht="15" hidden="false" customHeight="false" outlineLevel="0" collapsed="false">
      <c r="A3486" s="0" t="n">
        <v>1</v>
      </c>
      <c r="B3486" s="0" t="n">
        <v>201.455</v>
      </c>
      <c r="D3486" s="18"/>
    </row>
    <row r="3487" customFormat="false" ht="15" hidden="false" customHeight="false" outlineLevel="0" collapsed="false">
      <c r="A3487" s="0" t="n">
        <v>1</v>
      </c>
      <c r="B3487" s="0" t="n">
        <v>23.0245</v>
      </c>
      <c r="D3487" s="18"/>
    </row>
    <row r="3488" customFormat="false" ht="15" hidden="false" customHeight="false" outlineLevel="0" collapsed="false">
      <c r="A3488" s="0" t="n">
        <v>1</v>
      </c>
      <c r="B3488" s="0" t="n">
        <v>36.3951</v>
      </c>
      <c r="D3488" s="18"/>
    </row>
    <row r="3489" customFormat="false" ht="15" hidden="false" customHeight="false" outlineLevel="0" collapsed="false">
      <c r="A3489" s="0" t="n">
        <v>1</v>
      </c>
      <c r="B3489" s="0" t="n">
        <v>36.3916</v>
      </c>
      <c r="D3489" s="18"/>
    </row>
    <row r="3490" customFormat="false" ht="15" hidden="false" customHeight="false" outlineLevel="0" collapsed="false">
      <c r="A3490" s="0" t="n">
        <v>1</v>
      </c>
      <c r="B3490" s="0" t="n">
        <v>36.458</v>
      </c>
      <c r="D3490" s="18"/>
    </row>
    <row r="3491" customFormat="false" ht="15" hidden="false" customHeight="false" outlineLevel="0" collapsed="false">
      <c r="A3491" s="0" t="n">
        <v>1</v>
      </c>
      <c r="B3491" s="0" t="n">
        <v>77.8811</v>
      </c>
      <c r="D3491" s="18"/>
    </row>
    <row r="3492" customFormat="false" ht="15" hidden="false" customHeight="false" outlineLevel="0" collapsed="false">
      <c r="A3492" s="0" t="n">
        <v>1</v>
      </c>
      <c r="B3492" s="0" t="n">
        <v>123.818</v>
      </c>
      <c r="D3492" s="18"/>
    </row>
    <row r="3493" customFormat="false" ht="15" hidden="false" customHeight="false" outlineLevel="0" collapsed="false">
      <c r="A3493" s="0" t="n">
        <v>1</v>
      </c>
      <c r="B3493" s="0" t="n">
        <v>95.6294</v>
      </c>
      <c r="D3493" s="18"/>
    </row>
    <row r="3494" customFormat="false" ht="15" hidden="false" customHeight="false" outlineLevel="0" collapsed="false">
      <c r="A3494" s="0" t="n">
        <v>1</v>
      </c>
      <c r="B3494" s="0" t="n">
        <v>95.6748</v>
      </c>
      <c r="D3494" s="18"/>
    </row>
    <row r="3495" customFormat="false" ht="15" hidden="false" customHeight="false" outlineLevel="0" collapsed="false">
      <c r="A3495" s="0" t="n">
        <v>1</v>
      </c>
      <c r="B3495" s="0" t="n">
        <v>25.3951</v>
      </c>
      <c r="D3495" s="18"/>
    </row>
    <row r="3496" customFormat="false" ht="15" hidden="false" customHeight="false" outlineLevel="0" collapsed="false">
      <c r="A3496" s="0" t="n">
        <v>1</v>
      </c>
      <c r="B3496" s="0" t="n">
        <v>70.1888</v>
      </c>
      <c r="D3496" s="18"/>
    </row>
    <row r="3497" customFormat="false" ht="15" hidden="false" customHeight="false" outlineLevel="0" collapsed="false">
      <c r="A3497" s="0" t="n">
        <v>1</v>
      </c>
      <c r="B3497" s="0" t="n">
        <v>83.8846</v>
      </c>
      <c r="D3497" s="18"/>
    </row>
    <row r="3498" customFormat="false" ht="15" hidden="false" customHeight="false" outlineLevel="0" collapsed="false">
      <c r="A3498" s="0" t="n">
        <v>1</v>
      </c>
      <c r="B3498" s="0" t="n">
        <v>140.612</v>
      </c>
      <c r="D3498" s="18"/>
    </row>
    <row r="3499" customFormat="false" ht="15" hidden="false" customHeight="false" outlineLevel="0" collapsed="false">
      <c r="A3499" s="0" t="n">
        <v>1</v>
      </c>
      <c r="B3499" s="0" t="n">
        <v>30.0629</v>
      </c>
      <c r="D3499" s="18"/>
    </row>
    <row r="3500" customFormat="false" ht="15" hidden="false" customHeight="false" outlineLevel="0" collapsed="false">
      <c r="A3500" s="0" t="n">
        <v>1</v>
      </c>
      <c r="B3500" s="0" t="n">
        <v>30.0629</v>
      </c>
      <c r="D3500" s="18"/>
    </row>
    <row r="3501" customFormat="false" ht="15" hidden="false" customHeight="false" outlineLevel="0" collapsed="false">
      <c r="A3501" s="0" t="n">
        <v>1</v>
      </c>
      <c r="B3501" s="0" t="n">
        <v>30.0629</v>
      </c>
      <c r="D3501" s="18"/>
    </row>
    <row r="3502" customFormat="false" ht="15" hidden="false" customHeight="false" outlineLevel="0" collapsed="false">
      <c r="A3502" s="0" t="n">
        <v>1</v>
      </c>
      <c r="B3502" s="0" t="n">
        <v>88.7867</v>
      </c>
      <c r="D3502" s="18"/>
    </row>
    <row r="3503" customFormat="false" ht="15" hidden="false" customHeight="false" outlineLevel="0" collapsed="false">
      <c r="A3503" s="0" t="n">
        <v>1</v>
      </c>
      <c r="B3503" s="0" t="n">
        <v>63.2657</v>
      </c>
      <c r="D3503" s="18"/>
    </row>
    <row r="3504" customFormat="false" ht="15" hidden="false" customHeight="false" outlineLevel="0" collapsed="false">
      <c r="A3504" s="0" t="n">
        <v>1</v>
      </c>
      <c r="B3504" s="0" t="n">
        <v>63.3706</v>
      </c>
      <c r="D3504" s="18"/>
    </row>
    <row r="3505" customFormat="false" ht="15" hidden="false" customHeight="false" outlineLevel="0" collapsed="false">
      <c r="A3505" s="0" t="n">
        <v>1</v>
      </c>
      <c r="B3505" s="0" t="n">
        <v>63.3706</v>
      </c>
      <c r="D3505" s="18"/>
    </row>
    <row r="3506" customFormat="false" ht="15" hidden="false" customHeight="false" outlineLevel="0" collapsed="false">
      <c r="A3506" s="0" t="n">
        <v>1</v>
      </c>
      <c r="B3506" s="0" t="n">
        <v>63.3776</v>
      </c>
      <c r="D3506" s="18"/>
    </row>
    <row r="3507" customFormat="false" ht="15" hidden="false" customHeight="false" outlineLevel="0" collapsed="false">
      <c r="A3507" s="0" t="n">
        <v>1</v>
      </c>
      <c r="B3507" s="0" t="n">
        <v>119.175</v>
      </c>
      <c r="D3507" s="18"/>
    </row>
    <row r="3508" customFormat="false" ht="15" hidden="false" customHeight="false" outlineLevel="0" collapsed="false">
      <c r="A3508" s="0" t="n">
        <v>1</v>
      </c>
      <c r="B3508" s="0" t="n">
        <v>27.8182</v>
      </c>
      <c r="D3508" s="18"/>
    </row>
    <row r="3509" customFormat="false" ht="15" hidden="false" customHeight="false" outlineLevel="0" collapsed="false">
      <c r="A3509" s="0" t="n">
        <v>1</v>
      </c>
      <c r="B3509" s="0" t="n">
        <v>27.7902</v>
      </c>
      <c r="D3509" s="18"/>
    </row>
    <row r="3510" customFormat="false" ht="15" hidden="false" customHeight="false" outlineLevel="0" collapsed="false">
      <c r="A3510" s="0" t="n">
        <v>1</v>
      </c>
      <c r="B3510" s="0" t="n">
        <v>27.1748</v>
      </c>
      <c r="D3510" s="18"/>
    </row>
    <row r="3511" customFormat="false" ht="15" hidden="false" customHeight="false" outlineLevel="0" collapsed="false">
      <c r="A3511" s="0" t="n">
        <v>1</v>
      </c>
      <c r="B3511" s="0" t="n">
        <v>135.189</v>
      </c>
      <c r="D3511" s="18"/>
    </row>
    <row r="3512" customFormat="false" ht="15" hidden="false" customHeight="false" outlineLevel="0" collapsed="false">
      <c r="A3512" s="0" t="n">
        <v>1</v>
      </c>
      <c r="B3512" s="0" t="n">
        <v>17.0245</v>
      </c>
      <c r="D3512" s="18"/>
    </row>
    <row r="3513" customFormat="false" ht="15" hidden="false" customHeight="false" outlineLevel="0" collapsed="false">
      <c r="A3513" s="0" t="n">
        <v>1</v>
      </c>
      <c r="B3513" s="0" t="n">
        <v>112.51</v>
      </c>
      <c r="D3513" s="18"/>
    </row>
    <row r="3514" customFormat="false" ht="15" hidden="false" customHeight="false" outlineLevel="0" collapsed="false">
      <c r="A3514" s="0" t="n">
        <v>1</v>
      </c>
      <c r="B3514" s="0" t="n">
        <v>212.063</v>
      </c>
      <c r="D3514" s="18"/>
    </row>
    <row r="3515" customFormat="false" ht="15" hidden="false" customHeight="false" outlineLevel="0" collapsed="false">
      <c r="A3515" s="0" t="n">
        <v>1</v>
      </c>
      <c r="B3515" s="0" t="n">
        <v>212.024</v>
      </c>
      <c r="D3515" s="18"/>
    </row>
    <row r="3516" customFormat="false" ht="15" hidden="false" customHeight="false" outlineLevel="0" collapsed="false">
      <c r="A3516" s="0" t="n">
        <v>1</v>
      </c>
      <c r="B3516" s="0" t="n">
        <v>14.3601</v>
      </c>
      <c r="D3516" s="18"/>
    </row>
    <row r="3517" customFormat="false" ht="15" hidden="false" customHeight="false" outlineLevel="0" collapsed="false">
      <c r="A3517" s="0" t="n">
        <v>1</v>
      </c>
      <c r="B3517" s="0" t="n">
        <v>134.99</v>
      </c>
      <c r="D3517" s="18"/>
    </row>
    <row r="3518" customFormat="false" ht="15" hidden="false" customHeight="false" outlineLevel="0" collapsed="false">
      <c r="A3518" s="0" t="n">
        <v>1</v>
      </c>
      <c r="B3518" s="0" t="n">
        <v>135.122</v>
      </c>
      <c r="D3518" s="18"/>
    </row>
    <row r="3519" customFormat="false" ht="15" hidden="false" customHeight="false" outlineLevel="0" collapsed="false">
      <c r="A3519" s="0" t="n">
        <v>1</v>
      </c>
      <c r="B3519" s="0" t="n">
        <v>135.108</v>
      </c>
      <c r="D3519" s="18"/>
    </row>
    <row r="3520" customFormat="false" ht="15" hidden="false" customHeight="false" outlineLevel="0" collapsed="false">
      <c r="A3520" s="0" t="n">
        <v>1</v>
      </c>
      <c r="B3520" s="0" t="n">
        <v>99.6538</v>
      </c>
      <c r="D3520" s="18"/>
    </row>
    <row r="3521" customFormat="false" ht="15" hidden="false" customHeight="false" outlineLevel="0" collapsed="false">
      <c r="A3521" s="0" t="n">
        <v>1</v>
      </c>
      <c r="B3521" s="0" t="n">
        <v>139.339</v>
      </c>
      <c r="D3521" s="18"/>
    </row>
    <row r="3522" customFormat="false" ht="15" hidden="false" customHeight="false" outlineLevel="0" collapsed="false">
      <c r="A3522" s="0" t="n">
        <v>1</v>
      </c>
      <c r="B3522" s="0" t="n">
        <v>139.276</v>
      </c>
      <c r="D3522" s="18"/>
    </row>
    <row r="3523" customFormat="false" ht="15" hidden="false" customHeight="false" outlineLevel="0" collapsed="false">
      <c r="A3523" s="0" t="n">
        <v>1</v>
      </c>
      <c r="B3523" s="0" t="n">
        <v>88.7098</v>
      </c>
      <c r="D3523" s="18"/>
    </row>
    <row r="3524" customFormat="false" ht="15" hidden="false" customHeight="false" outlineLevel="0" collapsed="false">
      <c r="A3524" s="0" t="n">
        <v>1</v>
      </c>
      <c r="B3524" s="0" t="n">
        <v>112.85</v>
      </c>
      <c r="D3524" s="18"/>
    </row>
    <row r="3525" customFormat="false" ht="15" hidden="false" customHeight="false" outlineLevel="0" collapsed="false">
      <c r="A3525" s="0" t="n">
        <v>1</v>
      </c>
      <c r="B3525" s="0" t="n">
        <v>112.85</v>
      </c>
      <c r="D3525" s="18"/>
    </row>
    <row r="3526" customFormat="false" ht="15" hidden="false" customHeight="false" outlineLevel="0" collapsed="false">
      <c r="A3526" s="0" t="n">
        <v>1</v>
      </c>
      <c r="B3526" s="0" t="n">
        <v>112.703</v>
      </c>
      <c r="D3526" s="18"/>
    </row>
    <row r="3527" customFormat="false" ht="15" hidden="false" customHeight="false" outlineLevel="0" collapsed="false">
      <c r="A3527" s="0" t="n">
        <v>1</v>
      </c>
      <c r="B3527" s="0" t="n">
        <v>121.434</v>
      </c>
      <c r="D3527" s="18"/>
    </row>
    <row r="3528" customFormat="false" ht="15" hidden="false" customHeight="false" outlineLevel="0" collapsed="false">
      <c r="A3528" s="0" t="n">
        <v>1</v>
      </c>
      <c r="B3528" s="0" t="n">
        <v>121.434</v>
      </c>
      <c r="D3528" s="18"/>
    </row>
    <row r="3529" customFormat="false" ht="15" hidden="false" customHeight="false" outlineLevel="0" collapsed="false">
      <c r="A3529" s="0" t="n">
        <v>1</v>
      </c>
      <c r="B3529" s="0" t="n">
        <v>12.979</v>
      </c>
      <c r="D3529" s="18"/>
    </row>
    <row r="3530" customFormat="false" ht="15" hidden="false" customHeight="false" outlineLevel="0" collapsed="false">
      <c r="A3530" s="0" t="n">
        <v>1</v>
      </c>
      <c r="B3530" s="0" t="n">
        <v>46.8427</v>
      </c>
      <c r="D3530" s="18"/>
    </row>
    <row r="3531" customFormat="false" ht="15" hidden="false" customHeight="false" outlineLevel="0" collapsed="false">
      <c r="A3531" s="0" t="n">
        <v>1</v>
      </c>
      <c r="B3531" s="0" t="n">
        <v>114.878</v>
      </c>
      <c r="D3531" s="18"/>
    </row>
    <row r="3532" customFormat="false" ht="15" hidden="false" customHeight="false" outlineLevel="0" collapsed="false">
      <c r="A3532" s="0" t="n">
        <v>1</v>
      </c>
      <c r="B3532" s="0" t="n">
        <v>34.451</v>
      </c>
      <c r="D3532" s="18"/>
    </row>
    <row r="3533" customFormat="false" ht="15" hidden="false" customHeight="false" outlineLevel="0" collapsed="false">
      <c r="A3533" s="0" t="n">
        <v>1</v>
      </c>
      <c r="B3533" s="0" t="n">
        <v>118.983</v>
      </c>
      <c r="D3533" s="18"/>
    </row>
    <row r="3534" customFormat="false" ht="15" hidden="false" customHeight="false" outlineLevel="0" collapsed="false">
      <c r="A3534" s="0" t="n">
        <v>1</v>
      </c>
      <c r="B3534" s="0" t="n">
        <v>118.979</v>
      </c>
      <c r="D3534" s="18"/>
    </row>
    <row r="3535" customFormat="false" ht="15" hidden="false" customHeight="false" outlineLevel="0" collapsed="false">
      <c r="A3535" s="0" t="n">
        <v>1</v>
      </c>
      <c r="B3535" s="0" t="n">
        <v>118.965</v>
      </c>
      <c r="D3535" s="18"/>
    </row>
    <row r="3536" customFormat="false" ht="15" hidden="false" customHeight="false" outlineLevel="0" collapsed="false">
      <c r="A3536" s="0" t="n">
        <v>1</v>
      </c>
      <c r="B3536" s="0" t="n">
        <v>142.881</v>
      </c>
      <c r="D3536" s="18"/>
    </row>
    <row r="3537" customFormat="false" ht="15" hidden="false" customHeight="false" outlineLevel="0" collapsed="false">
      <c r="A3537" s="0" t="n">
        <v>1</v>
      </c>
      <c r="B3537" s="0" t="n">
        <v>142.881</v>
      </c>
      <c r="D3537" s="18"/>
    </row>
    <row r="3538" customFormat="false" ht="15" hidden="false" customHeight="false" outlineLevel="0" collapsed="false">
      <c r="A3538" s="0" t="n">
        <v>1</v>
      </c>
      <c r="B3538" s="0" t="n">
        <v>57.6643</v>
      </c>
      <c r="D3538" s="18"/>
    </row>
    <row r="3539" customFormat="false" ht="15" hidden="false" customHeight="false" outlineLevel="0" collapsed="false">
      <c r="A3539" s="0" t="n">
        <v>1</v>
      </c>
      <c r="B3539" s="0" t="n">
        <v>25.8322</v>
      </c>
      <c r="D3539" s="18"/>
    </row>
    <row r="3540" customFormat="false" ht="15" hidden="false" customHeight="false" outlineLevel="0" collapsed="false">
      <c r="A3540" s="0" t="n">
        <v>1</v>
      </c>
      <c r="B3540" s="0" t="n">
        <v>132.448</v>
      </c>
      <c r="D3540" s="18"/>
    </row>
    <row r="3541" customFormat="false" ht="15" hidden="false" customHeight="false" outlineLevel="0" collapsed="false">
      <c r="A3541" s="0" t="n">
        <v>1</v>
      </c>
      <c r="B3541" s="0" t="n">
        <v>157.087</v>
      </c>
      <c r="D3541" s="18"/>
    </row>
    <row r="3542" customFormat="false" ht="15" hidden="false" customHeight="false" outlineLevel="0" collapsed="false">
      <c r="A3542" s="0" t="n">
        <v>1</v>
      </c>
      <c r="B3542" s="0" t="n">
        <v>129.322</v>
      </c>
      <c r="D3542" s="18"/>
    </row>
    <row r="3543" customFormat="false" ht="15" hidden="false" customHeight="false" outlineLevel="0" collapsed="false">
      <c r="A3543" s="0" t="n">
        <v>1</v>
      </c>
      <c r="B3543" s="0" t="n">
        <v>152.951</v>
      </c>
      <c r="D3543" s="18"/>
    </row>
    <row r="3544" customFormat="false" ht="15" hidden="false" customHeight="false" outlineLevel="0" collapsed="false">
      <c r="A3544" s="0" t="n">
        <v>1</v>
      </c>
      <c r="B3544" s="0" t="n">
        <v>53.4825</v>
      </c>
      <c r="D3544" s="18"/>
    </row>
    <row r="3545" customFormat="false" ht="15" hidden="false" customHeight="false" outlineLevel="0" collapsed="false">
      <c r="A3545" s="0" t="n">
        <v>1</v>
      </c>
      <c r="B3545" s="0" t="n">
        <v>53.5629</v>
      </c>
      <c r="D3545" s="18"/>
    </row>
    <row r="3546" customFormat="false" ht="15" hidden="false" customHeight="false" outlineLevel="0" collapsed="false">
      <c r="A3546" s="0" t="n">
        <v>1</v>
      </c>
      <c r="B3546" s="0" t="n">
        <v>106.346</v>
      </c>
      <c r="D3546" s="18"/>
    </row>
    <row r="3547" customFormat="false" ht="15" hidden="false" customHeight="false" outlineLevel="0" collapsed="false">
      <c r="A3547" s="0" t="n">
        <v>1</v>
      </c>
      <c r="B3547" s="0" t="n">
        <v>106.364</v>
      </c>
      <c r="D3547" s="18"/>
    </row>
    <row r="3548" customFormat="false" ht="15" hidden="false" customHeight="false" outlineLevel="0" collapsed="false">
      <c r="A3548" s="0" t="n">
        <v>1</v>
      </c>
      <c r="B3548" s="0" t="n">
        <v>122.846</v>
      </c>
      <c r="D3548" s="18"/>
    </row>
    <row r="3549" customFormat="false" ht="15" hidden="false" customHeight="false" outlineLevel="0" collapsed="false">
      <c r="A3549" s="0" t="n">
        <v>1</v>
      </c>
      <c r="B3549" s="0" t="n">
        <v>195.983</v>
      </c>
      <c r="D3549" s="18"/>
    </row>
    <row r="3550" customFormat="false" ht="15" hidden="false" customHeight="false" outlineLevel="0" collapsed="false">
      <c r="A3550" s="0" t="n">
        <v>1</v>
      </c>
      <c r="B3550" s="0" t="n">
        <v>195.986</v>
      </c>
      <c r="D3550" s="18"/>
    </row>
    <row r="3551" customFormat="false" ht="15" hidden="false" customHeight="false" outlineLevel="0" collapsed="false">
      <c r="A3551" s="0" t="n">
        <v>1</v>
      </c>
      <c r="B3551" s="0" t="n">
        <v>195.986</v>
      </c>
      <c r="D3551" s="18"/>
    </row>
    <row r="3552" customFormat="false" ht="15" hidden="false" customHeight="false" outlineLevel="0" collapsed="false">
      <c r="A3552" s="0" t="n">
        <v>1</v>
      </c>
      <c r="B3552" s="0" t="n">
        <v>195.976</v>
      </c>
      <c r="D3552" s="18"/>
    </row>
    <row r="3553" customFormat="false" ht="15" hidden="false" customHeight="false" outlineLevel="0" collapsed="false">
      <c r="A3553" s="0" t="n">
        <v>1</v>
      </c>
      <c r="B3553" s="0" t="n">
        <v>195.986</v>
      </c>
      <c r="D3553" s="18"/>
    </row>
    <row r="3554" customFormat="false" ht="15" hidden="false" customHeight="false" outlineLevel="0" collapsed="false">
      <c r="A3554" s="0" t="n">
        <v>1</v>
      </c>
      <c r="B3554" s="0" t="n">
        <v>195.979</v>
      </c>
      <c r="D3554" s="18"/>
    </row>
    <row r="3555" customFormat="false" ht="15" hidden="false" customHeight="false" outlineLevel="0" collapsed="false">
      <c r="A3555" s="0" t="n">
        <v>1</v>
      </c>
      <c r="B3555" s="0" t="n">
        <v>106.059</v>
      </c>
      <c r="D3555" s="18"/>
    </row>
    <row r="3556" customFormat="false" ht="15" hidden="false" customHeight="false" outlineLevel="0" collapsed="false">
      <c r="A3556" s="0" t="n">
        <v>1</v>
      </c>
      <c r="B3556" s="0" t="n">
        <v>56.7098</v>
      </c>
      <c r="D3556" s="18"/>
    </row>
    <row r="3557" customFormat="false" ht="15" hidden="false" customHeight="false" outlineLevel="0" collapsed="false">
      <c r="A3557" s="0" t="n">
        <v>1</v>
      </c>
      <c r="B3557" s="0" t="n">
        <v>56.5804</v>
      </c>
      <c r="D3557" s="18"/>
    </row>
    <row r="3558" customFormat="false" ht="15" hidden="false" customHeight="false" outlineLevel="0" collapsed="false">
      <c r="A3558" s="0" t="n">
        <v>1</v>
      </c>
      <c r="B3558" s="0" t="n">
        <v>40.6538</v>
      </c>
      <c r="D3558" s="18"/>
    </row>
    <row r="3559" customFormat="false" ht="15" hidden="false" customHeight="false" outlineLevel="0" collapsed="false">
      <c r="A3559" s="0" t="n">
        <v>1</v>
      </c>
      <c r="B3559" s="0" t="n">
        <v>30.4545</v>
      </c>
      <c r="D3559" s="18"/>
    </row>
    <row r="3560" customFormat="false" ht="15" hidden="false" customHeight="false" outlineLevel="0" collapsed="false">
      <c r="A3560" s="0" t="n">
        <v>1</v>
      </c>
      <c r="B3560" s="0" t="n">
        <v>143.552</v>
      </c>
      <c r="D3560" s="18"/>
    </row>
    <row r="3561" customFormat="false" ht="15" hidden="false" customHeight="false" outlineLevel="0" collapsed="false">
      <c r="A3561" s="0" t="n">
        <v>1</v>
      </c>
      <c r="B3561" s="0" t="n">
        <v>111.696</v>
      </c>
      <c r="D3561" s="18"/>
    </row>
    <row r="3562" customFormat="false" ht="15" hidden="false" customHeight="false" outlineLevel="0" collapsed="false">
      <c r="A3562" s="0" t="n">
        <v>1</v>
      </c>
      <c r="B3562" s="0" t="n">
        <v>133.559</v>
      </c>
      <c r="D3562" s="18"/>
    </row>
    <row r="3563" customFormat="false" ht="15" hidden="false" customHeight="false" outlineLevel="0" collapsed="false">
      <c r="A3563" s="0" t="n">
        <v>1</v>
      </c>
      <c r="B3563" s="0" t="n">
        <v>137.462</v>
      </c>
      <c r="D3563" s="18"/>
    </row>
    <row r="3564" customFormat="false" ht="15" hidden="false" customHeight="false" outlineLevel="0" collapsed="false">
      <c r="A3564" s="0" t="n">
        <v>1</v>
      </c>
      <c r="B3564" s="0" t="n">
        <v>80</v>
      </c>
      <c r="D3564" s="18"/>
    </row>
    <row r="3565" customFormat="false" ht="15" hidden="false" customHeight="false" outlineLevel="0" collapsed="false">
      <c r="A3565" s="0" t="n">
        <v>1</v>
      </c>
      <c r="B3565" s="0" t="n">
        <v>30.1434</v>
      </c>
      <c r="D3565" s="18"/>
    </row>
    <row r="3566" customFormat="false" ht="15" hidden="false" customHeight="false" outlineLevel="0" collapsed="false">
      <c r="A3566" s="0" t="n">
        <v>1</v>
      </c>
      <c r="B3566" s="0" t="n">
        <v>30.1364</v>
      </c>
      <c r="D3566" s="18"/>
    </row>
    <row r="3567" customFormat="false" ht="15" hidden="false" customHeight="false" outlineLevel="0" collapsed="false">
      <c r="A3567" s="0" t="n">
        <v>1</v>
      </c>
      <c r="B3567" s="0" t="n">
        <v>33.7098</v>
      </c>
      <c r="D3567" s="18"/>
    </row>
    <row r="3568" customFormat="false" ht="15" hidden="false" customHeight="false" outlineLevel="0" collapsed="false">
      <c r="A3568" s="0" t="n">
        <v>1</v>
      </c>
      <c r="B3568" s="0" t="n">
        <v>20.5315</v>
      </c>
      <c r="D3568" s="18"/>
    </row>
    <row r="3569" customFormat="false" ht="15" hidden="false" customHeight="false" outlineLevel="0" collapsed="false">
      <c r="A3569" s="0" t="n">
        <v>1</v>
      </c>
      <c r="B3569" s="0" t="n">
        <v>140.969</v>
      </c>
      <c r="D3569" s="18"/>
    </row>
    <row r="3570" customFormat="false" ht="15" hidden="false" customHeight="false" outlineLevel="0" collapsed="false">
      <c r="A3570" s="0" t="n">
        <v>1</v>
      </c>
      <c r="B3570" s="0" t="n">
        <v>116.444</v>
      </c>
      <c r="D3570" s="18"/>
    </row>
    <row r="3571" customFormat="false" ht="15" hidden="false" customHeight="false" outlineLevel="0" collapsed="false">
      <c r="A3571" s="0" t="n">
        <v>1</v>
      </c>
      <c r="B3571" s="0" t="n">
        <v>31.3706</v>
      </c>
      <c r="D3571" s="18"/>
    </row>
    <row r="3572" customFormat="false" ht="15" hidden="false" customHeight="false" outlineLevel="0" collapsed="false">
      <c r="A3572" s="0" t="n">
        <v>1</v>
      </c>
      <c r="B3572" s="0" t="n">
        <v>106.615</v>
      </c>
      <c r="D3572" s="18"/>
    </row>
    <row r="3573" customFormat="false" ht="15" hidden="false" customHeight="false" outlineLevel="0" collapsed="false">
      <c r="A3573" s="0" t="n">
        <v>1</v>
      </c>
      <c r="B3573" s="0" t="n">
        <v>139.647</v>
      </c>
      <c r="D3573" s="18"/>
    </row>
    <row r="3574" customFormat="false" ht="15" hidden="false" customHeight="false" outlineLevel="0" collapsed="false">
      <c r="A3574" s="0" t="n">
        <v>1</v>
      </c>
      <c r="B3574" s="0" t="n">
        <v>139.647</v>
      </c>
      <c r="D3574" s="18"/>
    </row>
    <row r="3575" customFormat="false" ht="15" hidden="false" customHeight="false" outlineLevel="0" collapsed="false">
      <c r="A3575" s="0" t="n">
        <v>1</v>
      </c>
      <c r="B3575" s="0" t="n">
        <v>123.168</v>
      </c>
      <c r="D3575" s="18"/>
    </row>
    <row r="3576" customFormat="false" ht="15" hidden="false" customHeight="false" outlineLevel="0" collapsed="false">
      <c r="A3576" s="0" t="n">
        <v>1</v>
      </c>
      <c r="B3576" s="0" t="n">
        <v>123.168</v>
      </c>
      <c r="D3576" s="18"/>
    </row>
    <row r="3577" customFormat="false" ht="15" hidden="false" customHeight="false" outlineLevel="0" collapsed="false">
      <c r="A3577" s="0" t="n">
        <v>1</v>
      </c>
      <c r="B3577" s="0" t="n">
        <v>56.5629</v>
      </c>
      <c r="D3577" s="18"/>
    </row>
    <row r="3578" customFormat="false" ht="15" hidden="false" customHeight="false" outlineLevel="0" collapsed="false">
      <c r="A3578" s="0" t="n">
        <v>1</v>
      </c>
      <c r="B3578" s="0" t="n">
        <v>52.9825</v>
      </c>
      <c r="D3578" s="18"/>
    </row>
    <row r="3579" customFormat="false" ht="15" hidden="false" customHeight="false" outlineLevel="0" collapsed="false">
      <c r="A3579" s="0" t="n">
        <v>1</v>
      </c>
      <c r="B3579" s="0" t="n">
        <v>52.965</v>
      </c>
      <c r="D3579" s="18"/>
    </row>
    <row r="3580" customFormat="false" ht="15" hidden="false" customHeight="false" outlineLevel="0" collapsed="false">
      <c r="A3580" s="0" t="n">
        <v>1</v>
      </c>
      <c r="B3580" s="0" t="n">
        <v>52.9615</v>
      </c>
      <c r="D3580" s="18"/>
    </row>
    <row r="3581" customFormat="false" ht="15" hidden="false" customHeight="false" outlineLevel="0" collapsed="false">
      <c r="A3581" s="0" t="n">
        <v>1</v>
      </c>
      <c r="B3581" s="0" t="n">
        <v>52.1538</v>
      </c>
      <c r="D3581" s="18"/>
    </row>
    <row r="3582" customFormat="false" ht="15" hidden="false" customHeight="false" outlineLevel="0" collapsed="false">
      <c r="A3582" s="0" t="n">
        <v>1</v>
      </c>
      <c r="B3582" s="0" t="n">
        <v>52.1573</v>
      </c>
      <c r="D3582" s="18"/>
    </row>
    <row r="3583" customFormat="false" ht="15" hidden="false" customHeight="false" outlineLevel="0" collapsed="false">
      <c r="A3583" s="0" t="n">
        <v>1</v>
      </c>
      <c r="B3583" s="0" t="n">
        <v>52.1608</v>
      </c>
      <c r="D3583" s="18"/>
    </row>
    <row r="3584" customFormat="false" ht="15" hidden="false" customHeight="false" outlineLevel="0" collapsed="false">
      <c r="A3584" s="0" t="n">
        <v>1</v>
      </c>
      <c r="B3584" s="0" t="n">
        <v>52.1643</v>
      </c>
      <c r="D3584" s="18"/>
    </row>
    <row r="3585" customFormat="false" ht="15" hidden="false" customHeight="false" outlineLevel="0" collapsed="false">
      <c r="A3585" s="0" t="n">
        <v>1</v>
      </c>
      <c r="B3585" s="0" t="n">
        <v>125.706</v>
      </c>
      <c r="D3585" s="18"/>
    </row>
    <row r="3586" customFormat="false" ht="15" hidden="false" customHeight="false" outlineLevel="0" collapsed="false">
      <c r="A3586" s="0" t="n">
        <v>1</v>
      </c>
      <c r="B3586" s="0" t="n">
        <v>125.682</v>
      </c>
      <c r="D3586" s="18"/>
    </row>
    <row r="3587" customFormat="false" ht="15" hidden="false" customHeight="false" outlineLevel="0" collapsed="false">
      <c r="A3587" s="0" t="n">
        <v>1</v>
      </c>
      <c r="B3587" s="0" t="n">
        <v>15.2692</v>
      </c>
      <c r="D3587" s="18"/>
    </row>
    <row r="3588" customFormat="false" ht="15" hidden="false" customHeight="false" outlineLevel="0" collapsed="false">
      <c r="A3588" s="0" t="n">
        <v>1</v>
      </c>
      <c r="B3588" s="0" t="n">
        <v>15.2657</v>
      </c>
      <c r="D3588" s="18"/>
    </row>
    <row r="3589" customFormat="false" ht="15" hidden="false" customHeight="false" outlineLevel="0" collapsed="false">
      <c r="A3589" s="0" t="n">
        <v>1</v>
      </c>
      <c r="B3589" s="0" t="n">
        <v>29.6783</v>
      </c>
      <c r="D3589" s="18"/>
    </row>
    <row r="3590" customFormat="false" ht="15" hidden="false" customHeight="false" outlineLevel="0" collapsed="false">
      <c r="A3590" s="0" t="n">
        <v>1</v>
      </c>
      <c r="B3590" s="0" t="n">
        <v>46.451</v>
      </c>
      <c r="D3590" s="18"/>
    </row>
    <row r="3591" customFormat="false" ht="15" hidden="false" customHeight="false" outlineLevel="0" collapsed="false">
      <c r="A3591" s="0" t="n">
        <v>1</v>
      </c>
      <c r="B3591" s="0" t="n">
        <v>46.451</v>
      </c>
      <c r="D3591" s="18"/>
    </row>
    <row r="3592" customFormat="false" ht="15" hidden="false" customHeight="false" outlineLevel="0" collapsed="false">
      <c r="A3592" s="0" t="n">
        <v>1</v>
      </c>
      <c r="B3592" s="0" t="n">
        <v>46.451</v>
      </c>
      <c r="D3592" s="18"/>
    </row>
    <row r="3593" customFormat="false" ht="15" hidden="false" customHeight="false" outlineLevel="0" collapsed="false">
      <c r="A3593" s="0" t="n">
        <v>1</v>
      </c>
      <c r="B3593" s="0" t="n">
        <v>46.486</v>
      </c>
      <c r="D3593" s="18"/>
    </row>
    <row r="3594" customFormat="false" ht="15" hidden="false" customHeight="false" outlineLevel="0" collapsed="false">
      <c r="A3594" s="0" t="n">
        <v>1</v>
      </c>
      <c r="B3594" s="0" t="n">
        <v>21.9056</v>
      </c>
      <c r="D3594" s="18"/>
    </row>
    <row r="3595" customFormat="false" ht="15" hidden="false" customHeight="false" outlineLevel="0" collapsed="false">
      <c r="A3595" s="0" t="n">
        <v>1</v>
      </c>
      <c r="B3595" s="0" t="n">
        <v>118.65</v>
      </c>
      <c r="D3595" s="18"/>
    </row>
    <row r="3596" customFormat="false" ht="15" hidden="false" customHeight="false" outlineLevel="0" collapsed="false">
      <c r="A3596" s="0" t="n">
        <v>1</v>
      </c>
      <c r="B3596" s="0" t="n">
        <v>46.7972</v>
      </c>
      <c r="D3596" s="18"/>
    </row>
    <row r="3597" customFormat="false" ht="15" hidden="false" customHeight="false" outlineLevel="0" collapsed="false">
      <c r="A3597" s="0" t="n">
        <v>1</v>
      </c>
      <c r="B3597" s="0" t="n">
        <v>46.7972</v>
      </c>
      <c r="D3597" s="18"/>
    </row>
    <row r="3598" customFormat="false" ht="15" hidden="false" customHeight="false" outlineLevel="0" collapsed="false">
      <c r="A3598" s="0" t="n">
        <v>1</v>
      </c>
      <c r="B3598" s="0" t="n">
        <v>17.5175</v>
      </c>
      <c r="D3598" s="18"/>
    </row>
    <row r="3599" customFormat="false" ht="15" hidden="false" customHeight="false" outlineLevel="0" collapsed="false">
      <c r="A3599" s="0" t="n">
        <v>1</v>
      </c>
      <c r="B3599" s="0" t="n">
        <v>17.514</v>
      </c>
      <c r="D3599" s="18"/>
    </row>
    <row r="3600" customFormat="false" ht="15" hidden="false" customHeight="false" outlineLevel="0" collapsed="false">
      <c r="A3600" s="0" t="n">
        <v>1</v>
      </c>
      <c r="B3600" s="0" t="n">
        <v>17.5175</v>
      </c>
      <c r="D3600" s="18"/>
    </row>
    <row r="3601" customFormat="false" ht="15" hidden="false" customHeight="false" outlineLevel="0" collapsed="false">
      <c r="A3601" s="0" t="n">
        <v>1</v>
      </c>
      <c r="B3601" s="0" t="n">
        <v>17.5245</v>
      </c>
      <c r="D3601" s="18"/>
    </row>
    <row r="3602" customFormat="false" ht="15" hidden="false" customHeight="false" outlineLevel="0" collapsed="false">
      <c r="A3602" s="0" t="n">
        <v>1</v>
      </c>
      <c r="B3602" s="0" t="n">
        <v>122.22</v>
      </c>
      <c r="D3602" s="18"/>
    </row>
    <row r="3603" customFormat="false" ht="15" hidden="false" customHeight="false" outlineLevel="0" collapsed="false">
      <c r="A3603" s="0" t="n">
        <v>1</v>
      </c>
      <c r="B3603" s="0" t="n">
        <v>150.35</v>
      </c>
      <c r="D3603" s="18"/>
    </row>
    <row r="3604" customFormat="false" ht="15" hidden="false" customHeight="false" outlineLevel="0" collapsed="false">
      <c r="A3604" s="0" t="n">
        <v>1</v>
      </c>
      <c r="B3604" s="0" t="n">
        <v>239.371</v>
      </c>
      <c r="D3604" s="18"/>
    </row>
    <row r="3605" customFormat="false" ht="15" hidden="false" customHeight="false" outlineLevel="0" collapsed="false">
      <c r="A3605" s="0" t="n">
        <v>1</v>
      </c>
      <c r="B3605" s="0" t="n">
        <v>239.371</v>
      </c>
      <c r="D3605" s="18"/>
    </row>
    <row r="3606" customFormat="false" ht="15" hidden="false" customHeight="false" outlineLevel="0" collapsed="false">
      <c r="A3606" s="0" t="n">
        <v>1</v>
      </c>
      <c r="B3606" s="0" t="n">
        <v>239.367</v>
      </c>
      <c r="D3606" s="18"/>
    </row>
    <row r="3607" customFormat="false" ht="15" hidden="false" customHeight="false" outlineLevel="0" collapsed="false">
      <c r="A3607" s="0" t="n">
        <v>1</v>
      </c>
      <c r="B3607" s="0" t="n">
        <v>239.231</v>
      </c>
      <c r="D3607" s="18"/>
    </row>
    <row r="3608" customFormat="false" ht="15" hidden="false" customHeight="false" outlineLevel="0" collapsed="false">
      <c r="A3608" s="0" t="n">
        <v>1</v>
      </c>
      <c r="B3608" s="0" t="n">
        <v>239.388</v>
      </c>
      <c r="D3608" s="18"/>
    </row>
    <row r="3609" customFormat="false" ht="15" hidden="false" customHeight="false" outlineLevel="0" collapsed="false">
      <c r="A3609" s="0" t="n">
        <v>1</v>
      </c>
      <c r="B3609" s="0" t="n">
        <v>239.416</v>
      </c>
      <c r="D3609" s="18"/>
    </row>
    <row r="3610" customFormat="false" ht="15" hidden="false" customHeight="false" outlineLevel="0" collapsed="false">
      <c r="A3610" s="0" t="n">
        <v>1</v>
      </c>
      <c r="B3610" s="0" t="n">
        <v>239.399</v>
      </c>
      <c r="D3610" s="18"/>
    </row>
    <row r="3611" customFormat="false" ht="15" hidden="false" customHeight="false" outlineLevel="0" collapsed="false">
      <c r="A3611" s="0" t="n">
        <v>1</v>
      </c>
      <c r="B3611" s="0" t="n">
        <v>239.308</v>
      </c>
      <c r="D3611" s="18"/>
    </row>
    <row r="3612" customFormat="false" ht="15" hidden="false" customHeight="false" outlineLevel="0" collapsed="false">
      <c r="A3612" s="0" t="n">
        <v>1</v>
      </c>
      <c r="B3612" s="0" t="n">
        <v>50.0979</v>
      </c>
      <c r="D3612" s="18"/>
    </row>
    <row r="3613" customFormat="false" ht="15" hidden="false" customHeight="false" outlineLevel="0" collapsed="false">
      <c r="A3613" s="0" t="n">
        <v>1</v>
      </c>
      <c r="B3613" s="0" t="n">
        <v>50.042</v>
      </c>
      <c r="D3613" s="18"/>
    </row>
    <row r="3614" customFormat="false" ht="15" hidden="false" customHeight="false" outlineLevel="0" collapsed="false">
      <c r="A3614" s="0" t="n">
        <v>1</v>
      </c>
      <c r="B3614" s="0" t="n">
        <v>56.6853</v>
      </c>
      <c r="D3614" s="18"/>
    </row>
    <row r="3615" customFormat="false" ht="15" hidden="false" customHeight="false" outlineLevel="0" collapsed="false">
      <c r="A3615" s="0" t="n">
        <v>1</v>
      </c>
      <c r="B3615" s="0" t="n">
        <v>56.3427</v>
      </c>
      <c r="D3615" s="18"/>
    </row>
    <row r="3616" customFormat="false" ht="15" hidden="false" customHeight="false" outlineLevel="0" collapsed="false">
      <c r="A3616" s="0" t="n">
        <v>1</v>
      </c>
      <c r="B3616" s="0" t="n">
        <v>144.458</v>
      </c>
      <c r="D3616" s="18"/>
    </row>
    <row r="3617" customFormat="false" ht="15" hidden="false" customHeight="false" outlineLevel="0" collapsed="false">
      <c r="A3617" s="0" t="n">
        <v>1</v>
      </c>
      <c r="B3617" s="0" t="n">
        <v>144.441</v>
      </c>
      <c r="D3617" s="18"/>
    </row>
    <row r="3618" customFormat="false" ht="15" hidden="false" customHeight="false" outlineLevel="0" collapsed="false">
      <c r="A3618" s="0" t="n">
        <v>1</v>
      </c>
      <c r="B3618" s="0" t="n">
        <v>117.794</v>
      </c>
      <c r="D3618" s="18"/>
    </row>
    <row r="3619" customFormat="false" ht="15" hidden="false" customHeight="false" outlineLevel="0" collapsed="false">
      <c r="A3619" s="0" t="n">
        <v>1</v>
      </c>
      <c r="B3619" s="0" t="n">
        <v>102.36</v>
      </c>
      <c r="D3619" s="18"/>
    </row>
    <row r="3620" customFormat="false" ht="15" hidden="false" customHeight="false" outlineLevel="0" collapsed="false">
      <c r="A3620" s="0" t="n">
        <v>1</v>
      </c>
      <c r="B3620" s="0" t="n">
        <v>139.962</v>
      </c>
      <c r="D3620" s="18"/>
    </row>
    <row r="3621" customFormat="false" ht="15" hidden="false" customHeight="false" outlineLevel="0" collapsed="false">
      <c r="A3621" s="0" t="n">
        <v>1</v>
      </c>
      <c r="B3621" s="0" t="n">
        <v>129.294</v>
      </c>
      <c r="D3621" s="18"/>
    </row>
    <row r="3622" customFormat="false" ht="15" hidden="false" customHeight="false" outlineLevel="0" collapsed="false">
      <c r="A3622" s="0" t="n">
        <v>1</v>
      </c>
      <c r="B3622" s="0" t="n">
        <v>26.8497</v>
      </c>
      <c r="D3622" s="18"/>
    </row>
    <row r="3623" customFormat="false" ht="15" hidden="false" customHeight="false" outlineLevel="0" collapsed="false">
      <c r="A3623" s="0" t="n">
        <v>1</v>
      </c>
      <c r="B3623" s="0" t="n">
        <v>26.2727</v>
      </c>
      <c r="D3623" s="18"/>
    </row>
    <row r="3624" customFormat="false" ht="15" hidden="false" customHeight="false" outlineLevel="0" collapsed="false">
      <c r="A3624" s="0" t="n">
        <v>1</v>
      </c>
      <c r="B3624" s="0" t="n">
        <v>71.6154</v>
      </c>
      <c r="D3624" s="18"/>
    </row>
    <row r="3625" customFormat="false" ht="15" hidden="false" customHeight="false" outlineLevel="0" collapsed="false">
      <c r="A3625" s="0" t="n">
        <v>1</v>
      </c>
      <c r="B3625" s="0" t="n">
        <v>107.899</v>
      </c>
      <c r="D3625" s="18"/>
    </row>
    <row r="3626" customFormat="false" ht="15" hidden="false" customHeight="false" outlineLevel="0" collapsed="false">
      <c r="A3626" s="0" t="n">
        <v>1</v>
      </c>
      <c r="B3626" s="0" t="n">
        <v>75.1294</v>
      </c>
      <c r="D3626" s="18"/>
    </row>
    <row r="3627" customFormat="false" ht="15" hidden="false" customHeight="false" outlineLevel="0" collapsed="false">
      <c r="A3627" s="0" t="n">
        <v>1</v>
      </c>
      <c r="B3627" s="0" t="n">
        <v>75.0594</v>
      </c>
      <c r="D3627" s="18"/>
    </row>
    <row r="3628" customFormat="false" ht="15" hidden="false" customHeight="false" outlineLevel="0" collapsed="false">
      <c r="A3628" s="0" t="n">
        <v>1</v>
      </c>
      <c r="B3628" s="0" t="n">
        <v>28.1154</v>
      </c>
      <c r="D3628" s="18"/>
    </row>
    <row r="3629" customFormat="false" ht="15" hidden="false" customHeight="false" outlineLevel="0" collapsed="false">
      <c r="A3629" s="0" t="n">
        <v>1</v>
      </c>
      <c r="B3629" s="0" t="n">
        <v>136.325</v>
      </c>
      <c r="D3629" s="18"/>
    </row>
    <row r="3630" customFormat="false" ht="15" hidden="false" customHeight="false" outlineLevel="0" collapsed="false">
      <c r="A3630" s="0" t="n">
        <v>1</v>
      </c>
      <c r="B3630" s="0" t="n">
        <v>136.276</v>
      </c>
      <c r="D3630" s="18"/>
    </row>
    <row r="3631" customFormat="false" ht="15" hidden="false" customHeight="false" outlineLevel="0" collapsed="false">
      <c r="A3631" s="0" t="n">
        <v>1</v>
      </c>
      <c r="B3631" s="0" t="n">
        <v>136.325</v>
      </c>
      <c r="D3631" s="18"/>
    </row>
    <row r="3632" customFormat="false" ht="15" hidden="false" customHeight="false" outlineLevel="0" collapsed="false">
      <c r="A3632" s="0" t="n">
        <v>1</v>
      </c>
      <c r="B3632" s="0" t="n">
        <v>136.28</v>
      </c>
      <c r="D3632" s="18"/>
    </row>
    <row r="3633" customFormat="false" ht="15" hidden="false" customHeight="false" outlineLevel="0" collapsed="false">
      <c r="A3633" s="0" t="n">
        <v>1</v>
      </c>
      <c r="B3633" s="0" t="n">
        <v>16.3392</v>
      </c>
      <c r="D3633" s="18"/>
    </row>
    <row r="3634" customFormat="false" ht="15" hidden="false" customHeight="false" outlineLevel="0" collapsed="false">
      <c r="A3634" s="0" t="n">
        <v>1</v>
      </c>
      <c r="B3634" s="0" t="n">
        <v>87.9965</v>
      </c>
      <c r="D3634" s="18"/>
    </row>
    <row r="3635" customFormat="false" ht="15" hidden="false" customHeight="false" outlineLevel="0" collapsed="false">
      <c r="A3635" s="0" t="n">
        <v>1</v>
      </c>
      <c r="B3635" s="0" t="n">
        <v>57.8007</v>
      </c>
      <c r="D3635" s="18"/>
    </row>
    <row r="3636" customFormat="false" ht="15" hidden="false" customHeight="false" outlineLevel="0" collapsed="false">
      <c r="A3636" s="0" t="n">
        <v>1</v>
      </c>
      <c r="B3636" s="0" t="n">
        <v>66.7168</v>
      </c>
      <c r="D3636" s="18"/>
    </row>
    <row r="3637" customFormat="false" ht="15" hidden="false" customHeight="false" outlineLevel="0" collapsed="false">
      <c r="A3637" s="0" t="n">
        <v>1</v>
      </c>
      <c r="B3637" s="0" t="n">
        <v>66.7168</v>
      </c>
      <c r="D3637" s="18"/>
    </row>
    <row r="3638" customFormat="false" ht="15" hidden="false" customHeight="false" outlineLevel="0" collapsed="false">
      <c r="A3638" s="0" t="n">
        <v>1</v>
      </c>
      <c r="B3638" s="0" t="n">
        <v>74.0839</v>
      </c>
      <c r="D3638" s="18"/>
    </row>
    <row r="3639" customFormat="false" ht="15" hidden="false" customHeight="false" outlineLevel="0" collapsed="false">
      <c r="A3639" s="0" t="n">
        <v>1</v>
      </c>
      <c r="B3639" s="0" t="n">
        <v>14.8497</v>
      </c>
      <c r="D3639" s="18"/>
    </row>
    <row r="3640" customFormat="false" ht="15" hidden="false" customHeight="false" outlineLevel="0" collapsed="false">
      <c r="A3640" s="0" t="n">
        <v>1</v>
      </c>
      <c r="B3640" s="0" t="n">
        <v>141.773</v>
      </c>
      <c r="D3640" s="18"/>
    </row>
    <row r="3641" customFormat="false" ht="15" hidden="false" customHeight="false" outlineLevel="0" collapsed="false">
      <c r="A3641" s="0" t="n">
        <v>1</v>
      </c>
      <c r="B3641" s="0" t="n">
        <v>151.79</v>
      </c>
      <c r="D3641" s="18"/>
    </row>
    <row r="3642" customFormat="false" ht="15" hidden="false" customHeight="false" outlineLevel="0" collapsed="false">
      <c r="A3642" s="0" t="n">
        <v>1</v>
      </c>
      <c r="B3642" s="0" t="n">
        <v>151.801</v>
      </c>
      <c r="D3642" s="18"/>
    </row>
    <row r="3643" customFormat="false" ht="15" hidden="false" customHeight="false" outlineLevel="0" collapsed="false">
      <c r="A3643" s="0" t="n">
        <v>1</v>
      </c>
      <c r="B3643" s="0" t="n">
        <v>151.745</v>
      </c>
      <c r="D3643" s="18"/>
    </row>
    <row r="3644" customFormat="false" ht="15" hidden="false" customHeight="false" outlineLevel="0" collapsed="false">
      <c r="A3644" s="0" t="n">
        <v>1</v>
      </c>
      <c r="B3644" s="0" t="n">
        <v>151.776</v>
      </c>
      <c r="D3644" s="18"/>
    </row>
    <row r="3645" customFormat="false" ht="15" hidden="false" customHeight="false" outlineLevel="0" collapsed="false">
      <c r="A3645" s="0" t="n">
        <v>1</v>
      </c>
      <c r="B3645" s="0" t="n">
        <v>151.78</v>
      </c>
      <c r="D3645" s="18"/>
    </row>
    <row r="3646" customFormat="false" ht="15" hidden="false" customHeight="false" outlineLevel="0" collapsed="false">
      <c r="A3646" s="0" t="n">
        <v>1</v>
      </c>
      <c r="B3646" s="0" t="n">
        <v>151.738</v>
      </c>
      <c r="D3646" s="18"/>
    </row>
    <row r="3647" customFormat="false" ht="15" hidden="false" customHeight="false" outlineLevel="0" collapsed="false">
      <c r="A3647" s="0" t="n">
        <v>1</v>
      </c>
      <c r="B3647" s="0" t="n">
        <v>151.706</v>
      </c>
      <c r="D3647" s="18"/>
    </row>
    <row r="3648" customFormat="false" ht="15" hidden="false" customHeight="false" outlineLevel="0" collapsed="false">
      <c r="A3648" s="0" t="n">
        <v>1</v>
      </c>
      <c r="B3648" s="0" t="n">
        <v>28.6538</v>
      </c>
      <c r="D3648" s="18"/>
    </row>
    <row r="3649" customFormat="false" ht="15" hidden="false" customHeight="false" outlineLevel="0" collapsed="false">
      <c r="A3649" s="0" t="n">
        <v>1</v>
      </c>
      <c r="B3649" s="0" t="n">
        <v>28.6294</v>
      </c>
      <c r="D3649" s="18"/>
    </row>
    <row r="3650" customFormat="false" ht="15" hidden="false" customHeight="false" outlineLevel="0" collapsed="false">
      <c r="A3650" s="0" t="n">
        <v>1</v>
      </c>
      <c r="B3650" s="0" t="n">
        <v>28.6294</v>
      </c>
      <c r="D3650" s="18"/>
    </row>
    <row r="3651" customFormat="false" ht="15" hidden="false" customHeight="false" outlineLevel="0" collapsed="false">
      <c r="A3651" s="0" t="n">
        <v>1</v>
      </c>
      <c r="B3651" s="0" t="n">
        <v>98.3497</v>
      </c>
      <c r="D3651" s="18"/>
    </row>
    <row r="3652" customFormat="false" ht="15" hidden="false" customHeight="false" outlineLevel="0" collapsed="false">
      <c r="A3652" s="0" t="n">
        <v>1</v>
      </c>
      <c r="B3652" s="0" t="n">
        <v>110.727</v>
      </c>
      <c r="D3652" s="18"/>
    </row>
    <row r="3653" customFormat="false" ht="15" hidden="false" customHeight="false" outlineLevel="0" collapsed="false">
      <c r="A3653" s="0" t="n">
        <v>1</v>
      </c>
      <c r="B3653" s="0" t="n">
        <v>131.514</v>
      </c>
      <c r="D3653" s="18"/>
    </row>
    <row r="3654" customFormat="false" ht="15" hidden="false" customHeight="false" outlineLevel="0" collapsed="false">
      <c r="A3654" s="0" t="n">
        <v>1</v>
      </c>
      <c r="B3654" s="0" t="n">
        <v>18.6049</v>
      </c>
      <c r="D3654" s="18"/>
    </row>
    <row r="3655" customFormat="false" ht="15" hidden="false" customHeight="false" outlineLevel="0" collapsed="false">
      <c r="A3655" s="0" t="n">
        <v>1</v>
      </c>
      <c r="B3655" s="0" t="n">
        <v>93.4545</v>
      </c>
      <c r="D3655" s="18"/>
    </row>
    <row r="3656" customFormat="false" ht="15" hidden="false" customHeight="false" outlineLevel="0" collapsed="false">
      <c r="A3656" s="0" t="n">
        <v>1</v>
      </c>
      <c r="B3656" s="0" t="n">
        <v>131.073</v>
      </c>
      <c r="D3656" s="18"/>
    </row>
    <row r="3657" customFormat="false" ht="15" hidden="false" customHeight="false" outlineLevel="0" collapsed="false">
      <c r="A3657" s="0" t="n">
        <v>1</v>
      </c>
      <c r="B3657" s="0" t="n">
        <v>134.629</v>
      </c>
      <c r="D3657" s="18"/>
    </row>
    <row r="3658" customFormat="false" ht="15" hidden="false" customHeight="false" outlineLevel="0" collapsed="false">
      <c r="A3658" s="0" t="n">
        <v>1</v>
      </c>
      <c r="B3658" s="0" t="n">
        <v>134.566</v>
      </c>
      <c r="D3658" s="18"/>
    </row>
    <row r="3659" customFormat="false" ht="15" hidden="false" customHeight="false" outlineLevel="0" collapsed="false">
      <c r="A3659" s="0" t="n">
        <v>1</v>
      </c>
      <c r="B3659" s="0" t="n">
        <v>129.266</v>
      </c>
      <c r="D3659" s="18"/>
    </row>
    <row r="3660" customFormat="false" ht="15" hidden="false" customHeight="false" outlineLevel="0" collapsed="false">
      <c r="A3660" s="0" t="n">
        <v>1</v>
      </c>
      <c r="B3660" s="0" t="n">
        <v>92.4301</v>
      </c>
      <c r="D3660" s="18"/>
    </row>
    <row r="3661" customFormat="false" ht="15" hidden="false" customHeight="false" outlineLevel="0" collapsed="false">
      <c r="A3661" s="0" t="n">
        <v>1</v>
      </c>
      <c r="B3661" s="0" t="n">
        <v>92.8287</v>
      </c>
      <c r="D3661" s="18"/>
    </row>
    <row r="3662" customFormat="false" ht="15" hidden="false" customHeight="false" outlineLevel="0" collapsed="false">
      <c r="A3662" s="0" t="n">
        <v>1</v>
      </c>
      <c r="B3662" s="0" t="n">
        <v>92.7448</v>
      </c>
      <c r="D3662" s="18"/>
    </row>
    <row r="3663" customFormat="false" ht="15" hidden="false" customHeight="false" outlineLevel="0" collapsed="false">
      <c r="A3663" s="0" t="n">
        <v>1</v>
      </c>
      <c r="B3663" s="0" t="n">
        <v>49.9161</v>
      </c>
      <c r="D3663" s="18"/>
    </row>
    <row r="3664" customFormat="false" ht="15" hidden="false" customHeight="false" outlineLevel="0" collapsed="false">
      <c r="A3664" s="0" t="n">
        <v>1</v>
      </c>
      <c r="B3664" s="0" t="n">
        <v>46.6608</v>
      </c>
      <c r="D3664" s="18"/>
    </row>
    <row r="3665" customFormat="false" ht="15" hidden="false" customHeight="false" outlineLevel="0" collapsed="false">
      <c r="A3665" s="0" t="n">
        <v>1</v>
      </c>
      <c r="B3665" s="0" t="n">
        <v>60.6399</v>
      </c>
      <c r="D3665" s="18"/>
    </row>
    <row r="3666" customFormat="false" ht="15" hidden="false" customHeight="false" outlineLevel="0" collapsed="false">
      <c r="A3666" s="0" t="n">
        <v>1</v>
      </c>
      <c r="B3666" s="0" t="n">
        <v>60.6399</v>
      </c>
      <c r="D3666" s="18"/>
    </row>
    <row r="3667" customFormat="false" ht="15" hidden="false" customHeight="false" outlineLevel="0" collapsed="false">
      <c r="A3667" s="0" t="n">
        <v>1</v>
      </c>
      <c r="B3667" s="0" t="n">
        <v>60.6503</v>
      </c>
      <c r="D3667" s="18"/>
    </row>
    <row r="3668" customFormat="false" ht="15" hidden="false" customHeight="false" outlineLevel="0" collapsed="false">
      <c r="A3668" s="0" t="n">
        <v>1</v>
      </c>
      <c r="B3668" s="0" t="n">
        <v>60.5385</v>
      </c>
      <c r="D3668" s="18"/>
    </row>
    <row r="3669" customFormat="false" ht="15" hidden="false" customHeight="false" outlineLevel="0" collapsed="false">
      <c r="A3669" s="0" t="n">
        <v>1</v>
      </c>
      <c r="B3669" s="0" t="n">
        <v>60.549</v>
      </c>
      <c r="D3669" s="18"/>
    </row>
    <row r="3670" customFormat="false" ht="15" hidden="false" customHeight="false" outlineLevel="0" collapsed="false">
      <c r="A3670" s="0" t="n">
        <v>1</v>
      </c>
      <c r="B3670" s="0" t="n">
        <v>158.556</v>
      </c>
      <c r="D3670" s="18"/>
    </row>
    <row r="3671" customFormat="false" ht="15" hidden="false" customHeight="false" outlineLevel="0" collapsed="false">
      <c r="A3671" s="0" t="n">
        <v>1</v>
      </c>
      <c r="B3671" s="0" t="n">
        <v>89.5629</v>
      </c>
      <c r="D3671" s="18"/>
    </row>
    <row r="3672" customFormat="false" ht="15" hidden="false" customHeight="false" outlineLevel="0" collapsed="false">
      <c r="A3672" s="0" t="n">
        <v>1</v>
      </c>
      <c r="B3672" s="0" t="n">
        <v>35.4336</v>
      </c>
      <c r="D3672" s="18"/>
    </row>
    <row r="3673" customFormat="false" ht="15" hidden="false" customHeight="false" outlineLevel="0" collapsed="false">
      <c r="A3673" s="0" t="n">
        <v>1</v>
      </c>
      <c r="B3673" s="0" t="n">
        <v>133.168</v>
      </c>
      <c r="D3673" s="18"/>
    </row>
    <row r="3674" customFormat="false" ht="15" hidden="false" customHeight="false" outlineLevel="0" collapsed="false">
      <c r="A3674" s="0" t="n">
        <v>1</v>
      </c>
      <c r="B3674" s="0" t="n">
        <v>58.6049</v>
      </c>
      <c r="D3674" s="18"/>
    </row>
    <row r="3675" customFormat="false" ht="15" hidden="false" customHeight="false" outlineLevel="0" collapsed="false">
      <c r="A3675" s="0" t="n">
        <v>1</v>
      </c>
      <c r="B3675" s="0" t="n">
        <v>87.5909</v>
      </c>
      <c r="D3675" s="18"/>
    </row>
    <row r="3676" customFormat="false" ht="15" hidden="false" customHeight="false" outlineLevel="0" collapsed="false">
      <c r="A3676" s="0" t="n">
        <v>1</v>
      </c>
      <c r="B3676" s="0" t="n">
        <v>113.43</v>
      </c>
      <c r="D3676" s="18"/>
    </row>
    <row r="3677" customFormat="false" ht="15" hidden="false" customHeight="false" outlineLevel="0" collapsed="false">
      <c r="A3677" s="0" t="n">
        <v>1</v>
      </c>
      <c r="B3677" s="0" t="n">
        <v>92.5804</v>
      </c>
      <c r="D3677" s="18"/>
    </row>
    <row r="3678" customFormat="false" ht="15" hidden="false" customHeight="false" outlineLevel="0" collapsed="false">
      <c r="A3678" s="0" t="n">
        <v>1</v>
      </c>
      <c r="B3678" s="0" t="n">
        <v>92.6189</v>
      </c>
      <c r="D3678" s="18"/>
    </row>
    <row r="3679" customFormat="false" ht="15" hidden="false" customHeight="false" outlineLevel="0" collapsed="false">
      <c r="A3679" s="0" t="n">
        <v>1</v>
      </c>
      <c r="B3679" s="0" t="n">
        <v>92.5559</v>
      </c>
      <c r="D3679" s="18"/>
    </row>
    <row r="3680" customFormat="false" ht="15" hidden="false" customHeight="false" outlineLevel="0" collapsed="false">
      <c r="A3680" s="0" t="n">
        <v>1</v>
      </c>
      <c r="B3680" s="0" t="n">
        <v>92.458</v>
      </c>
      <c r="D3680" s="18"/>
    </row>
    <row r="3681" customFormat="false" ht="15" hidden="false" customHeight="false" outlineLevel="0" collapsed="false">
      <c r="A3681" s="0" t="n">
        <v>1</v>
      </c>
      <c r="B3681" s="0" t="n">
        <v>77.8287</v>
      </c>
      <c r="D3681" s="18"/>
    </row>
    <row r="3682" customFormat="false" ht="15" hidden="false" customHeight="false" outlineLevel="0" collapsed="false">
      <c r="A3682" s="0" t="n">
        <v>1</v>
      </c>
      <c r="B3682" s="0" t="n">
        <v>77.8392</v>
      </c>
      <c r="D3682" s="18"/>
    </row>
    <row r="3683" customFormat="false" ht="15" hidden="false" customHeight="false" outlineLevel="0" collapsed="false">
      <c r="A3683" s="0" t="n">
        <v>1</v>
      </c>
      <c r="B3683" s="0" t="n">
        <v>77.8392</v>
      </c>
      <c r="D3683" s="18"/>
    </row>
    <row r="3684" customFormat="false" ht="15" hidden="false" customHeight="false" outlineLevel="0" collapsed="false">
      <c r="A3684" s="0" t="n">
        <v>1</v>
      </c>
      <c r="B3684" s="0" t="n">
        <v>133.154</v>
      </c>
      <c r="D3684" s="18"/>
    </row>
    <row r="3685" customFormat="false" ht="15" hidden="false" customHeight="false" outlineLevel="0" collapsed="false">
      <c r="A3685" s="0" t="n">
        <v>1</v>
      </c>
      <c r="B3685" s="0" t="n">
        <v>133.017</v>
      </c>
      <c r="D3685" s="18"/>
    </row>
    <row r="3686" customFormat="false" ht="15" hidden="false" customHeight="false" outlineLevel="0" collapsed="false">
      <c r="A3686" s="0" t="n">
        <v>1</v>
      </c>
      <c r="B3686" s="0" t="n">
        <v>114.545</v>
      </c>
      <c r="D3686" s="18"/>
    </row>
    <row r="3687" customFormat="false" ht="15" hidden="false" customHeight="false" outlineLevel="0" collapsed="false">
      <c r="A3687" s="0" t="n">
        <v>1</v>
      </c>
      <c r="B3687" s="0" t="n">
        <v>114.479</v>
      </c>
      <c r="D3687" s="18"/>
    </row>
    <row r="3688" customFormat="false" ht="15" hidden="false" customHeight="false" outlineLevel="0" collapsed="false">
      <c r="A3688" s="0" t="n">
        <v>1</v>
      </c>
      <c r="B3688" s="0" t="n">
        <v>102.528</v>
      </c>
      <c r="D3688" s="18"/>
    </row>
    <row r="3689" customFormat="false" ht="15" hidden="false" customHeight="false" outlineLevel="0" collapsed="false">
      <c r="A3689" s="0" t="n">
        <v>1</v>
      </c>
      <c r="B3689" s="0" t="n">
        <v>82.2203</v>
      </c>
      <c r="D3689" s="18"/>
    </row>
    <row r="3690" customFormat="false" ht="15" hidden="false" customHeight="false" outlineLevel="0" collapsed="false">
      <c r="A3690" s="0" t="n">
        <v>1</v>
      </c>
      <c r="B3690" s="0" t="n">
        <v>82.2133</v>
      </c>
      <c r="D3690" s="18"/>
    </row>
    <row r="3691" customFormat="false" ht="15" hidden="false" customHeight="false" outlineLevel="0" collapsed="false">
      <c r="A3691" s="0" t="n">
        <v>1</v>
      </c>
      <c r="B3691" s="0" t="n">
        <v>46.3776</v>
      </c>
      <c r="D3691" s="18"/>
    </row>
    <row r="3692" customFormat="false" ht="15" hidden="false" customHeight="false" outlineLevel="0" collapsed="false">
      <c r="A3692" s="0" t="n">
        <v>1</v>
      </c>
      <c r="B3692" s="0" t="n">
        <v>16.0944</v>
      </c>
      <c r="D3692" s="18"/>
    </row>
    <row r="3693" customFormat="false" ht="15" hidden="false" customHeight="false" outlineLevel="0" collapsed="false">
      <c r="A3693" s="0" t="n">
        <v>1</v>
      </c>
      <c r="B3693" s="0" t="n">
        <v>12.2622</v>
      </c>
      <c r="D3693" s="18"/>
    </row>
    <row r="3694" customFormat="false" ht="15" hidden="false" customHeight="false" outlineLevel="0" collapsed="false">
      <c r="A3694" s="0" t="n">
        <v>1</v>
      </c>
      <c r="B3694" s="0" t="n">
        <v>12.2622</v>
      </c>
      <c r="D3694" s="18"/>
    </row>
    <row r="3695" customFormat="false" ht="15" hidden="false" customHeight="false" outlineLevel="0" collapsed="false">
      <c r="A3695" s="0" t="n">
        <v>1</v>
      </c>
      <c r="B3695" s="0" t="n">
        <v>12.2587</v>
      </c>
      <c r="D3695" s="18"/>
    </row>
    <row r="3696" customFormat="false" ht="15" hidden="false" customHeight="false" outlineLevel="0" collapsed="false">
      <c r="A3696" s="0" t="n">
        <v>1</v>
      </c>
      <c r="B3696" s="0" t="n">
        <v>80.9441</v>
      </c>
      <c r="D3696" s="18"/>
    </row>
    <row r="3697" customFormat="false" ht="15" hidden="false" customHeight="false" outlineLevel="0" collapsed="false">
      <c r="A3697" s="0" t="n">
        <v>1</v>
      </c>
      <c r="B3697" s="0" t="n">
        <v>77.0909</v>
      </c>
      <c r="D3697" s="18"/>
    </row>
    <row r="3698" customFormat="false" ht="15" hidden="false" customHeight="false" outlineLevel="0" collapsed="false">
      <c r="A3698" s="0" t="n">
        <v>1</v>
      </c>
      <c r="B3698" s="0" t="n">
        <v>32.5455</v>
      </c>
      <c r="D3698" s="18"/>
    </row>
    <row r="3699" customFormat="false" ht="15" hidden="false" customHeight="false" outlineLevel="0" collapsed="false">
      <c r="A3699" s="0" t="n">
        <v>1</v>
      </c>
      <c r="B3699" s="0" t="n">
        <v>27.8322</v>
      </c>
      <c r="D3699" s="18"/>
    </row>
    <row r="3700" customFormat="false" ht="15" hidden="false" customHeight="false" outlineLevel="0" collapsed="false">
      <c r="A3700" s="0" t="n">
        <v>1</v>
      </c>
      <c r="B3700" s="0" t="n">
        <v>83.8601</v>
      </c>
      <c r="D3700" s="18"/>
    </row>
    <row r="3701" customFormat="false" ht="15" hidden="false" customHeight="false" outlineLevel="0" collapsed="false">
      <c r="A3701" s="0" t="n">
        <v>1</v>
      </c>
      <c r="B3701" s="0" t="n">
        <v>30.9021</v>
      </c>
      <c r="D3701" s="18"/>
    </row>
    <row r="3702" customFormat="false" ht="15" hidden="false" customHeight="false" outlineLevel="0" collapsed="false">
      <c r="A3702" s="0" t="n">
        <v>1</v>
      </c>
      <c r="B3702" s="0" t="n">
        <v>116.185</v>
      </c>
      <c r="D3702" s="18"/>
    </row>
    <row r="3703" customFormat="false" ht="15" hidden="false" customHeight="false" outlineLevel="0" collapsed="false">
      <c r="A3703" s="0" t="n">
        <v>1</v>
      </c>
      <c r="B3703" s="0" t="n">
        <v>118.531</v>
      </c>
      <c r="D3703" s="18"/>
    </row>
    <row r="3704" customFormat="false" ht="15" hidden="false" customHeight="false" outlineLevel="0" collapsed="false">
      <c r="A3704" s="0" t="n">
        <v>1</v>
      </c>
      <c r="B3704" s="0" t="n">
        <v>145.846</v>
      </c>
      <c r="D3704" s="18"/>
    </row>
    <row r="3705" customFormat="false" ht="15" hidden="false" customHeight="false" outlineLevel="0" collapsed="false">
      <c r="A3705" s="0" t="n">
        <v>1</v>
      </c>
      <c r="B3705" s="0" t="n">
        <v>12.6364</v>
      </c>
      <c r="D3705" s="18"/>
    </row>
    <row r="3706" customFormat="false" ht="15" hidden="false" customHeight="false" outlineLevel="0" collapsed="false">
      <c r="A3706" s="0" t="n">
        <v>1</v>
      </c>
      <c r="B3706" s="0" t="n">
        <v>12.6399</v>
      </c>
      <c r="D3706" s="18"/>
    </row>
    <row r="3707" customFormat="false" ht="15" hidden="false" customHeight="false" outlineLevel="0" collapsed="false">
      <c r="A3707" s="0" t="n">
        <v>1</v>
      </c>
      <c r="B3707" s="0" t="n">
        <v>108.49</v>
      </c>
      <c r="D3707" s="18"/>
    </row>
    <row r="3708" customFormat="false" ht="15" hidden="false" customHeight="false" outlineLevel="0" collapsed="false">
      <c r="A3708" s="0" t="n">
        <v>1</v>
      </c>
      <c r="B3708" s="0" t="n">
        <v>108.493</v>
      </c>
      <c r="D3708" s="18"/>
    </row>
    <row r="3709" customFormat="false" ht="15" hidden="false" customHeight="false" outlineLevel="0" collapsed="false">
      <c r="A3709" s="0" t="n">
        <v>1</v>
      </c>
      <c r="B3709" s="0" t="n">
        <v>80.8077</v>
      </c>
      <c r="D3709" s="18"/>
    </row>
    <row r="3710" customFormat="false" ht="15" hidden="false" customHeight="false" outlineLevel="0" collapsed="false">
      <c r="A3710" s="0" t="n">
        <v>1</v>
      </c>
      <c r="B3710" s="0" t="n">
        <v>28.2483</v>
      </c>
      <c r="D3710" s="18"/>
    </row>
    <row r="3711" customFormat="false" ht="15" hidden="false" customHeight="false" outlineLevel="0" collapsed="false">
      <c r="A3711" s="0" t="n">
        <v>1</v>
      </c>
      <c r="B3711" s="0" t="n">
        <v>28.2972</v>
      </c>
      <c r="D3711" s="18"/>
    </row>
    <row r="3712" customFormat="false" ht="15" hidden="false" customHeight="false" outlineLevel="0" collapsed="false">
      <c r="A3712" s="0" t="n">
        <v>1</v>
      </c>
      <c r="B3712" s="0" t="n">
        <v>32.3776</v>
      </c>
      <c r="D3712" s="18"/>
    </row>
    <row r="3713" customFormat="false" ht="15" hidden="false" customHeight="false" outlineLevel="0" collapsed="false">
      <c r="A3713" s="0" t="n">
        <v>1</v>
      </c>
      <c r="B3713" s="0" t="n">
        <v>32.4406</v>
      </c>
      <c r="D3713" s="18"/>
    </row>
    <row r="3714" customFormat="false" ht="15" hidden="false" customHeight="false" outlineLevel="0" collapsed="false">
      <c r="A3714" s="0" t="n">
        <v>1</v>
      </c>
      <c r="B3714" s="0" t="n">
        <v>33.5385</v>
      </c>
      <c r="D3714" s="18"/>
    </row>
    <row r="3715" customFormat="false" ht="15" hidden="false" customHeight="false" outlineLevel="0" collapsed="false">
      <c r="A3715" s="0" t="n">
        <v>1</v>
      </c>
      <c r="B3715" s="0" t="n">
        <v>14.5909</v>
      </c>
      <c r="D3715" s="18"/>
    </row>
    <row r="3716" customFormat="false" ht="15" hidden="false" customHeight="false" outlineLevel="0" collapsed="false">
      <c r="A3716" s="0" t="n">
        <v>1</v>
      </c>
      <c r="B3716" s="0" t="n">
        <v>13.521</v>
      </c>
      <c r="D3716" s="18"/>
    </row>
    <row r="3717" customFormat="false" ht="15" hidden="false" customHeight="false" outlineLevel="0" collapsed="false">
      <c r="A3717" s="0" t="n">
        <v>1</v>
      </c>
      <c r="B3717" s="0" t="n">
        <v>66.9755</v>
      </c>
      <c r="D3717" s="18"/>
    </row>
    <row r="3718" customFormat="false" ht="15" hidden="false" customHeight="false" outlineLevel="0" collapsed="false">
      <c r="A3718" s="0" t="n">
        <v>1</v>
      </c>
      <c r="B3718" s="0" t="n">
        <v>66.972</v>
      </c>
      <c r="D3718" s="18"/>
    </row>
    <row r="3719" customFormat="false" ht="15" hidden="false" customHeight="false" outlineLevel="0" collapsed="false">
      <c r="A3719" s="0" t="n">
        <v>1</v>
      </c>
      <c r="B3719" s="0" t="n">
        <v>53.3741</v>
      </c>
      <c r="D3719" s="18"/>
    </row>
    <row r="3720" customFormat="false" ht="15" hidden="false" customHeight="false" outlineLevel="0" collapsed="false">
      <c r="A3720" s="0" t="n">
        <v>1</v>
      </c>
      <c r="B3720" s="0" t="n">
        <v>53.2762</v>
      </c>
      <c r="D3720" s="18"/>
    </row>
    <row r="3721" customFormat="false" ht="15" hidden="false" customHeight="false" outlineLevel="0" collapsed="false">
      <c r="A3721" s="0" t="n">
        <v>1</v>
      </c>
      <c r="B3721" s="0" t="n">
        <v>110.262</v>
      </c>
      <c r="D3721" s="18"/>
    </row>
    <row r="3722" customFormat="false" ht="15" hidden="false" customHeight="false" outlineLevel="0" collapsed="false">
      <c r="A3722" s="0" t="n">
        <v>1</v>
      </c>
      <c r="B3722" s="0" t="n">
        <v>36.8741</v>
      </c>
      <c r="D3722" s="18"/>
    </row>
    <row r="3723" customFormat="false" ht="15" hidden="false" customHeight="false" outlineLevel="0" collapsed="false">
      <c r="A3723" s="0" t="n">
        <v>1</v>
      </c>
      <c r="B3723" s="0" t="n">
        <v>36.8741</v>
      </c>
      <c r="D3723" s="18"/>
    </row>
    <row r="3724" customFormat="false" ht="15" hidden="false" customHeight="false" outlineLevel="0" collapsed="false">
      <c r="A3724" s="0" t="n">
        <v>1</v>
      </c>
      <c r="B3724" s="0" t="n">
        <v>32.2762</v>
      </c>
      <c r="D3724" s="18"/>
    </row>
    <row r="3725" customFormat="false" ht="15" hidden="false" customHeight="false" outlineLevel="0" collapsed="false">
      <c r="A3725" s="0" t="n">
        <v>1</v>
      </c>
      <c r="B3725" s="0" t="n">
        <v>70.2902</v>
      </c>
      <c r="D3725" s="18"/>
    </row>
    <row r="3726" customFormat="false" ht="15" hidden="false" customHeight="false" outlineLevel="0" collapsed="false">
      <c r="A3726" s="0" t="n">
        <v>1</v>
      </c>
      <c r="B3726" s="0" t="n">
        <v>70.1993</v>
      </c>
      <c r="D3726" s="18"/>
    </row>
    <row r="3727" customFormat="false" ht="15" hidden="false" customHeight="false" outlineLevel="0" collapsed="false">
      <c r="A3727" s="0" t="n">
        <v>1</v>
      </c>
      <c r="B3727" s="0" t="n">
        <v>70.2273</v>
      </c>
      <c r="D3727" s="18"/>
    </row>
    <row r="3728" customFormat="false" ht="15" hidden="false" customHeight="false" outlineLevel="0" collapsed="false">
      <c r="A3728" s="0" t="n">
        <v>1</v>
      </c>
      <c r="B3728" s="0" t="n">
        <v>70.2517</v>
      </c>
      <c r="D3728" s="18"/>
    </row>
    <row r="3729" customFormat="false" ht="15" hidden="false" customHeight="false" outlineLevel="0" collapsed="false">
      <c r="A3729" s="0" t="n">
        <v>1</v>
      </c>
      <c r="B3729" s="0" t="n">
        <v>70.3531</v>
      </c>
      <c r="D3729" s="18"/>
    </row>
    <row r="3730" customFormat="false" ht="15" hidden="false" customHeight="false" outlineLevel="0" collapsed="false">
      <c r="A3730" s="0" t="n">
        <v>1</v>
      </c>
      <c r="B3730" s="0" t="n">
        <v>12.2517</v>
      </c>
      <c r="D3730" s="18"/>
    </row>
    <row r="3731" customFormat="false" ht="15" hidden="false" customHeight="false" outlineLevel="0" collapsed="false">
      <c r="A3731" s="0" t="n">
        <v>1</v>
      </c>
      <c r="B3731" s="0" t="n">
        <v>107.605</v>
      </c>
      <c r="D3731" s="18"/>
    </row>
    <row r="3732" customFormat="false" ht="15" hidden="false" customHeight="false" outlineLevel="0" collapsed="false">
      <c r="A3732" s="0" t="n">
        <v>1</v>
      </c>
      <c r="B3732" s="0" t="n">
        <v>107.479</v>
      </c>
      <c r="D3732" s="18"/>
    </row>
    <row r="3733" customFormat="false" ht="15" hidden="false" customHeight="false" outlineLevel="0" collapsed="false">
      <c r="A3733" s="0" t="n">
        <v>1</v>
      </c>
      <c r="B3733" s="0" t="n">
        <v>131.713</v>
      </c>
      <c r="D3733" s="18"/>
    </row>
    <row r="3734" customFormat="false" ht="15" hidden="false" customHeight="false" outlineLevel="0" collapsed="false">
      <c r="A3734" s="0" t="n">
        <v>1</v>
      </c>
      <c r="B3734" s="0" t="n">
        <v>158.497</v>
      </c>
      <c r="D3734" s="18"/>
    </row>
    <row r="3735" customFormat="false" ht="15" hidden="false" customHeight="false" outlineLevel="0" collapsed="false">
      <c r="A3735" s="0" t="n">
        <v>1</v>
      </c>
      <c r="B3735" s="0" t="n">
        <v>84.5874</v>
      </c>
      <c r="D3735" s="18"/>
    </row>
    <row r="3736" customFormat="false" ht="15" hidden="false" customHeight="false" outlineLevel="0" collapsed="false">
      <c r="A3736" s="0" t="n">
        <v>1</v>
      </c>
      <c r="B3736" s="0" t="n">
        <v>117.213</v>
      </c>
      <c r="D3736" s="18"/>
    </row>
    <row r="3737" customFormat="false" ht="15" hidden="false" customHeight="false" outlineLevel="0" collapsed="false">
      <c r="A3737" s="0" t="n">
        <v>1</v>
      </c>
      <c r="B3737" s="0" t="n">
        <v>47.7657</v>
      </c>
      <c r="D3737" s="18"/>
    </row>
    <row r="3738" customFormat="false" ht="15" hidden="false" customHeight="false" outlineLevel="0" collapsed="false">
      <c r="A3738" s="0" t="n">
        <v>1</v>
      </c>
      <c r="B3738" s="0" t="n">
        <v>47.6993</v>
      </c>
      <c r="D3738" s="18"/>
    </row>
    <row r="3739" customFormat="false" ht="15" hidden="false" customHeight="false" outlineLevel="0" collapsed="false">
      <c r="A3739" s="0" t="n">
        <v>1</v>
      </c>
      <c r="B3739" s="0" t="n">
        <v>100.224</v>
      </c>
      <c r="D3739" s="18"/>
    </row>
    <row r="3740" customFormat="false" ht="15" hidden="false" customHeight="false" outlineLevel="0" collapsed="false">
      <c r="A3740" s="0" t="n">
        <v>1</v>
      </c>
      <c r="B3740" s="0" t="n">
        <v>106.818</v>
      </c>
      <c r="D3740" s="18"/>
    </row>
    <row r="3741" customFormat="false" ht="15" hidden="false" customHeight="false" outlineLevel="0" collapsed="false">
      <c r="A3741" s="0" t="n">
        <v>1</v>
      </c>
      <c r="B3741" s="0" t="n">
        <v>106.787</v>
      </c>
      <c r="D3741" s="18"/>
    </row>
    <row r="3742" customFormat="false" ht="15" hidden="false" customHeight="false" outlineLevel="0" collapsed="false">
      <c r="A3742" s="0" t="n">
        <v>1</v>
      </c>
      <c r="B3742" s="0" t="n">
        <v>39.4126</v>
      </c>
      <c r="D3742" s="18"/>
    </row>
    <row r="3743" customFormat="false" ht="15" hidden="false" customHeight="false" outlineLevel="0" collapsed="false">
      <c r="A3743" s="0" t="n">
        <v>1</v>
      </c>
      <c r="B3743" s="0" t="n">
        <v>39.4126</v>
      </c>
      <c r="D3743" s="18"/>
    </row>
    <row r="3744" customFormat="false" ht="15" hidden="false" customHeight="false" outlineLevel="0" collapsed="false">
      <c r="A3744" s="0" t="n">
        <v>1</v>
      </c>
      <c r="B3744" s="0" t="n">
        <v>39.4126</v>
      </c>
      <c r="D3744" s="18"/>
    </row>
    <row r="3745" customFormat="false" ht="15" hidden="false" customHeight="false" outlineLevel="0" collapsed="false">
      <c r="A3745" s="0" t="n">
        <v>1</v>
      </c>
      <c r="B3745" s="0" t="n">
        <v>70.3636</v>
      </c>
      <c r="D3745" s="18"/>
    </row>
    <row r="3746" customFormat="false" ht="15" hidden="false" customHeight="false" outlineLevel="0" collapsed="false">
      <c r="A3746" s="0" t="n">
        <v>1</v>
      </c>
      <c r="B3746" s="0" t="n">
        <v>29.2867</v>
      </c>
      <c r="D3746" s="18"/>
    </row>
    <row r="3747" customFormat="false" ht="15" hidden="false" customHeight="false" outlineLevel="0" collapsed="false">
      <c r="A3747" s="0" t="n">
        <v>1</v>
      </c>
      <c r="B3747" s="0" t="n">
        <v>57.5909</v>
      </c>
      <c r="D3747" s="18"/>
    </row>
    <row r="3748" customFormat="false" ht="15" hidden="false" customHeight="false" outlineLevel="0" collapsed="false">
      <c r="A3748" s="0" t="n">
        <v>1</v>
      </c>
      <c r="B3748" s="0" t="n">
        <v>78.6049</v>
      </c>
      <c r="D3748" s="18"/>
    </row>
    <row r="3749" customFormat="false" ht="15" hidden="false" customHeight="false" outlineLevel="0" collapsed="false">
      <c r="A3749" s="0" t="n">
        <v>1</v>
      </c>
      <c r="B3749" s="0" t="n">
        <v>119.392</v>
      </c>
      <c r="D3749" s="18"/>
    </row>
    <row r="3750" customFormat="false" ht="15" hidden="false" customHeight="false" outlineLevel="0" collapsed="false">
      <c r="A3750" s="0" t="n">
        <v>1</v>
      </c>
      <c r="B3750" s="0" t="n">
        <v>119.402</v>
      </c>
      <c r="D3750" s="18"/>
    </row>
    <row r="3751" customFormat="false" ht="15" hidden="false" customHeight="false" outlineLevel="0" collapsed="false">
      <c r="A3751" s="0" t="n">
        <v>1</v>
      </c>
      <c r="B3751" s="0" t="n">
        <v>123.927</v>
      </c>
      <c r="D3751" s="18"/>
    </row>
    <row r="3752" customFormat="false" ht="15" hidden="false" customHeight="false" outlineLevel="0" collapsed="false">
      <c r="A3752" s="0" t="n">
        <v>1</v>
      </c>
      <c r="B3752" s="0" t="n">
        <v>141.283</v>
      </c>
      <c r="D3752" s="18"/>
    </row>
    <row r="3753" customFormat="false" ht="15" hidden="false" customHeight="false" outlineLevel="0" collapsed="false">
      <c r="A3753" s="0" t="n">
        <v>1</v>
      </c>
      <c r="B3753" s="0" t="n">
        <v>141.129</v>
      </c>
      <c r="D3753" s="18"/>
    </row>
    <row r="3754" customFormat="false" ht="15" hidden="false" customHeight="false" outlineLevel="0" collapsed="false">
      <c r="A3754" s="0" t="n">
        <v>1</v>
      </c>
      <c r="B3754" s="0" t="n">
        <v>90.2413</v>
      </c>
      <c r="D3754" s="18"/>
    </row>
    <row r="3755" customFormat="false" ht="15" hidden="false" customHeight="false" outlineLevel="0" collapsed="false">
      <c r="A3755" s="0" t="n">
        <v>1</v>
      </c>
      <c r="B3755" s="0" t="n">
        <v>144.168</v>
      </c>
      <c r="D3755" s="18"/>
    </row>
    <row r="3756" customFormat="false" ht="15" hidden="false" customHeight="false" outlineLevel="0" collapsed="false">
      <c r="A3756" s="0" t="n">
        <v>1</v>
      </c>
      <c r="B3756" s="0" t="n">
        <v>12.5385</v>
      </c>
      <c r="D3756" s="18"/>
    </row>
    <row r="3757" customFormat="false" ht="15" hidden="false" customHeight="false" outlineLevel="0" collapsed="false">
      <c r="A3757" s="0" t="n">
        <v>1</v>
      </c>
      <c r="B3757" s="0" t="n">
        <v>12.5385</v>
      </c>
      <c r="D3757" s="18"/>
    </row>
    <row r="3758" customFormat="false" ht="15" hidden="false" customHeight="false" outlineLevel="0" collapsed="false">
      <c r="A3758" s="0" t="n">
        <v>1</v>
      </c>
      <c r="B3758" s="0" t="n">
        <v>59.9336</v>
      </c>
      <c r="D3758" s="18"/>
    </row>
    <row r="3759" customFormat="false" ht="15" hidden="false" customHeight="false" outlineLevel="0" collapsed="false">
      <c r="A3759" s="0" t="n">
        <v>1</v>
      </c>
      <c r="B3759" s="0" t="n">
        <v>32.2517</v>
      </c>
      <c r="D3759" s="18"/>
    </row>
    <row r="3760" customFormat="false" ht="15" hidden="false" customHeight="false" outlineLevel="0" collapsed="false">
      <c r="A3760" s="0" t="n">
        <v>1</v>
      </c>
      <c r="B3760" s="0" t="n">
        <v>16.5944</v>
      </c>
      <c r="D3760" s="18"/>
    </row>
    <row r="3761" customFormat="false" ht="15" hidden="false" customHeight="false" outlineLevel="0" collapsed="false">
      <c r="A3761" s="0" t="n">
        <v>1</v>
      </c>
      <c r="B3761" s="0" t="n">
        <v>16.5944</v>
      </c>
      <c r="D3761" s="18"/>
    </row>
    <row r="3762" customFormat="false" ht="15" hidden="false" customHeight="false" outlineLevel="0" collapsed="false">
      <c r="A3762" s="0" t="n">
        <v>1</v>
      </c>
      <c r="B3762" s="0" t="n">
        <v>16.5909</v>
      </c>
      <c r="D3762" s="18"/>
    </row>
    <row r="3763" customFormat="false" ht="15" hidden="false" customHeight="false" outlineLevel="0" collapsed="false">
      <c r="A3763" s="0" t="n">
        <v>1</v>
      </c>
      <c r="B3763" s="0" t="n">
        <v>16.5734</v>
      </c>
      <c r="D3763" s="18"/>
    </row>
    <row r="3764" customFormat="false" ht="15" hidden="false" customHeight="false" outlineLevel="0" collapsed="false">
      <c r="A3764" s="0" t="n">
        <v>1</v>
      </c>
      <c r="B3764" s="0" t="n">
        <v>116.297</v>
      </c>
      <c r="D3764" s="18"/>
    </row>
    <row r="3765" customFormat="false" ht="15" hidden="false" customHeight="false" outlineLevel="0" collapsed="false">
      <c r="A3765" s="0" t="n">
        <v>1</v>
      </c>
      <c r="B3765" s="0" t="n">
        <v>31.4021</v>
      </c>
      <c r="D3765" s="18"/>
    </row>
    <row r="3766" customFormat="false" ht="15" hidden="false" customHeight="false" outlineLevel="0" collapsed="false">
      <c r="A3766" s="0" t="n">
        <v>1</v>
      </c>
      <c r="B3766" s="0" t="n">
        <v>31.4021</v>
      </c>
      <c r="D3766" s="18"/>
    </row>
    <row r="3767" customFormat="false" ht="15" hidden="false" customHeight="false" outlineLevel="0" collapsed="false">
      <c r="A3767" s="0" t="n">
        <v>1</v>
      </c>
      <c r="B3767" s="0" t="n">
        <v>107.248</v>
      </c>
      <c r="D3767" s="18"/>
    </row>
    <row r="3768" customFormat="false" ht="15" hidden="false" customHeight="false" outlineLevel="0" collapsed="false">
      <c r="A3768" s="0" t="n">
        <v>1</v>
      </c>
      <c r="B3768" s="0" t="n">
        <v>14.3636</v>
      </c>
      <c r="D3768" s="18"/>
    </row>
    <row r="3769" customFormat="false" ht="15" hidden="false" customHeight="false" outlineLevel="0" collapsed="false">
      <c r="A3769" s="0" t="n">
        <v>1</v>
      </c>
      <c r="B3769" s="0" t="n">
        <v>16.6469</v>
      </c>
      <c r="D3769" s="18"/>
    </row>
    <row r="3770" customFormat="false" ht="15" hidden="false" customHeight="false" outlineLevel="0" collapsed="false">
      <c r="A3770" s="0" t="n">
        <v>1</v>
      </c>
      <c r="B3770" s="0" t="n">
        <v>132.965</v>
      </c>
      <c r="D3770" s="18"/>
    </row>
    <row r="3771" customFormat="false" ht="15" hidden="false" customHeight="false" outlineLevel="0" collapsed="false">
      <c r="A3771" s="0" t="n">
        <v>1</v>
      </c>
      <c r="B3771" s="0" t="n">
        <v>132.951</v>
      </c>
      <c r="D3771" s="18"/>
    </row>
    <row r="3772" customFormat="false" ht="15" hidden="false" customHeight="false" outlineLevel="0" collapsed="false">
      <c r="A3772" s="0" t="n">
        <v>1</v>
      </c>
      <c r="B3772" s="0" t="n">
        <v>162.325</v>
      </c>
      <c r="D3772" s="18"/>
    </row>
    <row r="3773" customFormat="false" ht="15" hidden="false" customHeight="false" outlineLevel="0" collapsed="false">
      <c r="A3773" s="0" t="n">
        <v>1</v>
      </c>
      <c r="B3773" s="0" t="n">
        <v>111.339</v>
      </c>
      <c r="D3773" s="18"/>
    </row>
    <row r="3774" customFormat="false" ht="15" hidden="false" customHeight="false" outlineLevel="0" collapsed="false">
      <c r="A3774" s="0" t="n">
        <v>1</v>
      </c>
      <c r="B3774" s="0" t="n">
        <v>111.357</v>
      </c>
      <c r="D3774" s="18"/>
    </row>
    <row r="3775" customFormat="false" ht="15" hidden="false" customHeight="false" outlineLevel="0" collapsed="false">
      <c r="A3775" s="0" t="n">
        <v>1</v>
      </c>
      <c r="B3775" s="0" t="n">
        <v>126.084</v>
      </c>
      <c r="D3775" s="18"/>
    </row>
    <row r="3776" customFormat="false" ht="15" hidden="false" customHeight="false" outlineLevel="0" collapsed="false">
      <c r="A3776" s="0" t="n">
        <v>1</v>
      </c>
      <c r="B3776" s="0" t="n">
        <v>126.087</v>
      </c>
      <c r="D3776" s="18"/>
    </row>
    <row r="3777" customFormat="false" ht="15" hidden="false" customHeight="false" outlineLevel="0" collapsed="false">
      <c r="A3777" s="0" t="n">
        <v>1</v>
      </c>
      <c r="B3777" s="0" t="n">
        <v>131.787</v>
      </c>
      <c r="D3777" s="18"/>
    </row>
    <row r="3778" customFormat="false" ht="15" hidden="false" customHeight="false" outlineLevel="0" collapsed="false">
      <c r="A3778" s="0" t="n">
        <v>1</v>
      </c>
      <c r="B3778" s="0" t="n">
        <v>120.839</v>
      </c>
      <c r="D3778" s="18"/>
    </row>
    <row r="3779" customFormat="false" ht="15" hidden="false" customHeight="false" outlineLevel="0" collapsed="false">
      <c r="A3779" s="0" t="n">
        <v>1</v>
      </c>
      <c r="B3779" s="0" t="n">
        <v>33.4545</v>
      </c>
      <c r="D3779" s="18"/>
    </row>
    <row r="3780" customFormat="false" ht="15" hidden="false" customHeight="false" outlineLevel="0" collapsed="false">
      <c r="A3780" s="0" t="n">
        <v>1</v>
      </c>
      <c r="B3780" s="0" t="n">
        <v>81.0105</v>
      </c>
      <c r="D3780" s="18"/>
    </row>
    <row r="3781" customFormat="false" ht="15" hidden="false" customHeight="false" outlineLevel="0" collapsed="false">
      <c r="A3781" s="0" t="n">
        <v>1</v>
      </c>
      <c r="B3781" s="0" t="n">
        <v>81.0035</v>
      </c>
      <c r="D3781" s="18"/>
    </row>
    <row r="3782" customFormat="false" ht="15" hidden="false" customHeight="false" outlineLevel="0" collapsed="false">
      <c r="A3782" s="0" t="n">
        <v>1</v>
      </c>
      <c r="B3782" s="0" t="n">
        <v>91.1224</v>
      </c>
      <c r="D3782" s="18"/>
    </row>
    <row r="3783" customFormat="false" ht="15" hidden="false" customHeight="false" outlineLevel="0" collapsed="false">
      <c r="A3783" s="0" t="n">
        <v>1</v>
      </c>
      <c r="B3783" s="0" t="n">
        <v>124.93</v>
      </c>
      <c r="D3783" s="18"/>
    </row>
    <row r="3784" customFormat="false" ht="15" hidden="false" customHeight="false" outlineLevel="0" collapsed="false">
      <c r="A3784" s="0" t="n">
        <v>1</v>
      </c>
      <c r="B3784" s="0" t="n">
        <v>138.829</v>
      </c>
      <c r="D3784" s="18"/>
    </row>
    <row r="3785" customFormat="false" ht="15" hidden="false" customHeight="false" outlineLevel="0" collapsed="false">
      <c r="A3785" s="0" t="n">
        <v>1</v>
      </c>
      <c r="B3785" s="0" t="n">
        <v>138.822</v>
      </c>
      <c r="D3785" s="18"/>
    </row>
    <row r="3786" customFormat="false" ht="15" hidden="false" customHeight="false" outlineLevel="0" collapsed="false">
      <c r="A3786" s="0" t="n">
        <v>1</v>
      </c>
      <c r="B3786" s="0" t="n">
        <v>13.2098</v>
      </c>
      <c r="D3786" s="18"/>
    </row>
    <row r="3787" customFormat="false" ht="15" hidden="false" customHeight="false" outlineLevel="0" collapsed="false">
      <c r="A3787" s="0" t="n">
        <v>1</v>
      </c>
      <c r="B3787" s="0" t="n">
        <v>100.042</v>
      </c>
      <c r="D3787" s="18"/>
    </row>
    <row r="3788" customFormat="false" ht="15" hidden="false" customHeight="false" outlineLevel="0" collapsed="false">
      <c r="A3788" s="0" t="n">
        <v>1</v>
      </c>
      <c r="B3788" s="0" t="n">
        <v>19.9441</v>
      </c>
      <c r="D3788" s="18"/>
    </row>
    <row r="3789" customFormat="false" ht="15" hidden="false" customHeight="false" outlineLevel="0" collapsed="false">
      <c r="A3789" s="0" t="n">
        <v>1</v>
      </c>
      <c r="B3789" s="0" t="n">
        <v>107.01</v>
      </c>
      <c r="D3789" s="18"/>
    </row>
    <row r="3790" customFormat="false" ht="15" hidden="false" customHeight="false" outlineLevel="0" collapsed="false">
      <c r="A3790" s="0" t="n">
        <v>1</v>
      </c>
      <c r="B3790" s="0" t="n">
        <v>98.0105</v>
      </c>
      <c r="D3790" s="18"/>
    </row>
    <row r="3791" customFormat="false" ht="15" hidden="false" customHeight="false" outlineLevel="0" collapsed="false">
      <c r="A3791" s="0" t="n">
        <v>1</v>
      </c>
      <c r="B3791" s="0" t="n">
        <v>114.413</v>
      </c>
      <c r="D3791" s="18"/>
    </row>
    <row r="3792" customFormat="false" ht="15" hidden="false" customHeight="false" outlineLevel="0" collapsed="false">
      <c r="A3792" s="0" t="n">
        <v>1</v>
      </c>
      <c r="B3792" s="0" t="n">
        <v>123.671</v>
      </c>
      <c r="D3792" s="18"/>
    </row>
    <row r="3793" customFormat="false" ht="15" hidden="false" customHeight="false" outlineLevel="0" collapsed="false">
      <c r="A3793" s="0" t="n">
        <v>1</v>
      </c>
      <c r="B3793" s="0" t="n">
        <v>127.538</v>
      </c>
      <c r="D3793" s="18"/>
    </row>
    <row r="3794" customFormat="false" ht="15" hidden="false" customHeight="false" outlineLevel="0" collapsed="false">
      <c r="A3794" s="0" t="n">
        <v>1</v>
      </c>
      <c r="B3794" s="0" t="n">
        <v>116.49</v>
      </c>
      <c r="D3794" s="18"/>
    </row>
    <row r="3795" customFormat="false" ht="15" hidden="false" customHeight="false" outlineLevel="0" collapsed="false">
      <c r="A3795" s="0" t="n">
        <v>1</v>
      </c>
      <c r="B3795" s="0" t="n">
        <v>116.49</v>
      </c>
      <c r="D3795" s="18"/>
    </row>
    <row r="3796" customFormat="false" ht="15" hidden="false" customHeight="false" outlineLevel="0" collapsed="false">
      <c r="A3796" s="0" t="n">
        <v>1</v>
      </c>
      <c r="B3796" s="0" t="n">
        <v>116.49</v>
      </c>
      <c r="D3796" s="18"/>
    </row>
    <row r="3797" customFormat="false" ht="15" hidden="false" customHeight="false" outlineLevel="0" collapsed="false">
      <c r="A3797" s="0" t="n">
        <v>1</v>
      </c>
      <c r="B3797" s="0" t="n">
        <v>116.252</v>
      </c>
      <c r="D3797" s="18"/>
    </row>
    <row r="3798" customFormat="false" ht="15" hidden="false" customHeight="false" outlineLevel="0" collapsed="false">
      <c r="A3798" s="0" t="n">
        <v>1</v>
      </c>
      <c r="B3798" s="0" t="n">
        <v>71.3671</v>
      </c>
      <c r="D3798" s="18"/>
    </row>
    <row r="3799" customFormat="false" ht="15" hidden="false" customHeight="false" outlineLevel="0" collapsed="false">
      <c r="A3799" s="0" t="n">
        <v>1</v>
      </c>
      <c r="B3799" s="0" t="n">
        <v>149.413</v>
      </c>
      <c r="D3799" s="18"/>
    </row>
    <row r="3800" customFormat="false" ht="15" hidden="false" customHeight="false" outlineLevel="0" collapsed="false">
      <c r="A3800" s="0" t="n">
        <v>1</v>
      </c>
      <c r="B3800" s="0" t="n">
        <v>39.3077</v>
      </c>
      <c r="D3800" s="18"/>
    </row>
    <row r="3801" customFormat="false" ht="15" hidden="false" customHeight="false" outlineLevel="0" collapsed="false">
      <c r="A3801" s="0" t="n">
        <v>1</v>
      </c>
      <c r="B3801" s="0" t="n">
        <v>120.853</v>
      </c>
      <c r="D3801" s="18"/>
    </row>
    <row r="3802" customFormat="false" ht="15" hidden="false" customHeight="false" outlineLevel="0" collapsed="false">
      <c r="A3802" s="0" t="n">
        <v>1</v>
      </c>
      <c r="B3802" s="0" t="n">
        <v>120.853</v>
      </c>
      <c r="D3802" s="18"/>
    </row>
    <row r="3803" customFormat="false" ht="15" hidden="false" customHeight="false" outlineLevel="0" collapsed="false">
      <c r="A3803" s="0" t="n">
        <v>1</v>
      </c>
      <c r="B3803" s="0" t="n">
        <v>120.853</v>
      </c>
      <c r="D3803" s="18"/>
    </row>
    <row r="3804" customFormat="false" ht="15" hidden="false" customHeight="false" outlineLevel="0" collapsed="false">
      <c r="A3804" s="0" t="n">
        <v>1</v>
      </c>
      <c r="B3804" s="0" t="n">
        <v>82.6189</v>
      </c>
      <c r="D3804" s="18"/>
    </row>
    <row r="3805" customFormat="false" ht="15" hidden="false" customHeight="false" outlineLevel="0" collapsed="false">
      <c r="A3805" s="0" t="n">
        <v>1</v>
      </c>
      <c r="B3805" s="0" t="n">
        <v>82.4965</v>
      </c>
      <c r="D3805" s="18"/>
    </row>
    <row r="3806" customFormat="false" ht="15" hidden="false" customHeight="false" outlineLevel="0" collapsed="false">
      <c r="A3806" s="0" t="n">
        <v>1</v>
      </c>
      <c r="B3806" s="0" t="n">
        <v>135.738</v>
      </c>
      <c r="D3806" s="18"/>
    </row>
    <row r="3807" customFormat="false" ht="15" hidden="false" customHeight="false" outlineLevel="0" collapsed="false">
      <c r="A3807" s="0" t="n">
        <v>1</v>
      </c>
      <c r="B3807" s="0" t="n">
        <v>104.846</v>
      </c>
      <c r="D3807" s="18"/>
    </row>
    <row r="3808" customFormat="false" ht="15" hidden="false" customHeight="false" outlineLevel="0" collapsed="false">
      <c r="A3808" s="0" t="n">
        <v>1</v>
      </c>
      <c r="B3808" s="0" t="n">
        <v>63.4091</v>
      </c>
      <c r="D3808" s="18"/>
    </row>
    <row r="3809" customFormat="false" ht="15" hidden="false" customHeight="false" outlineLevel="0" collapsed="false">
      <c r="A3809" s="0" t="n">
        <v>1</v>
      </c>
      <c r="B3809" s="0" t="n">
        <v>63.4091</v>
      </c>
      <c r="D3809" s="18"/>
    </row>
    <row r="3810" customFormat="false" ht="15" hidden="false" customHeight="false" outlineLevel="0" collapsed="false">
      <c r="A3810" s="0" t="n">
        <v>1</v>
      </c>
      <c r="B3810" s="0" t="n">
        <v>63.4056</v>
      </c>
      <c r="D3810" s="18"/>
    </row>
    <row r="3811" customFormat="false" ht="15" hidden="false" customHeight="false" outlineLevel="0" collapsed="false">
      <c r="A3811" s="0" t="n">
        <v>1</v>
      </c>
      <c r="B3811" s="0" t="n">
        <v>63.4091</v>
      </c>
      <c r="D3811" s="18"/>
    </row>
    <row r="3812" customFormat="false" ht="15" hidden="false" customHeight="false" outlineLevel="0" collapsed="false">
      <c r="A3812" s="0" t="n">
        <v>1</v>
      </c>
      <c r="B3812" s="0" t="n">
        <v>63.4091</v>
      </c>
      <c r="D3812" s="18"/>
    </row>
    <row r="3813" customFormat="false" ht="15" hidden="false" customHeight="false" outlineLevel="0" collapsed="false">
      <c r="A3813" s="0" t="n">
        <v>1</v>
      </c>
      <c r="B3813" s="0" t="n">
        <v>140.402</v>
      </c>
      <c r="D3813" s="18"/>
    </row>
    <row r="3814" customFormat="false" ht="15" hidden="false" customHeight="false" outlineLevel="0" collapsed="false">
      <c r="A3814" s="0" t="n">
        <v>1</v>
      </c>
      <c r="B3814" s="0" t="n">
        <v>27.9161</v>
      </c>
      <c r="D3814" s="18"/>
    </row>
    <row r="3815" customFormat="false" ht="15" hidden="false" customHeight="false" outlineLevel="0" collapsed="false">
      <c r="A3815" s="0" t="n">
        <v>1</v>
      </c>
      <c r="B3815" s="0" t="n">
        <v>27.9091</v>
      </c>
      <c r="D3815" s="18"/>
    </row>
    <row r="3816" customFormat="false" ht="15" hidden="false" customHeight="false" outlineLevel="0" collapsed="false">
      <c r="A3816" s="0" t="n">
        <v>1</v>
      </c>
      <c r="B3816" s="0" t="n">
        <v>137.934</v>
      </c>
      <c r="D3816" s="18"/>
    </row>
    <row r="3817" customFormat="false" ht="15" hidden="false" customHeight="false" outlineLevel="0" collapsed="false">
      <c r="A3817" s="0" t="n">
        <v>1</v>
      </c>
      <c r="B3817" s="0" t="n">
        <v>71.6608</v>
      </c>
      <c r="D3817" s="18"/>
    </row>
    <row r="3818" customFormat="false" ht="15" hidden="false" customHeight="false" outlineLevel="0" collapsed="false">
      <c r="A3818" s="0" t="n">
        <v>1</v>
      </c>
      <c r="B3818" s="0" t="n">
        <v>90.9021</v>
      </c>
      <c r="D3818" s="18"/>
    </row>
    <row r="3819" customFormat="false" ht="15" hidden="false" customHeight="false" outlineLevel="0" collapsed="false">
      <c r="A3819" s="0" t="n">
        <v>1</v>
      </c>
      <c r="B3819" s="0" t="n">
        <v>90.8951</v>
      </c>
      <c r="D3819" s="18"/>
    </row>
    <row r="3820" customFormat="false" ht="15" hidden="false" customHeight="false" outlineLevel="0" collapsed="false">
      <c r="A3820" s="0" t="n">
        <v>1</v>
      </c>
      <c r="B3820" s="0" t="n">
        <v>44.2657</v>
      </c>
      <c r="D3820" s="18"/>
    </row>
    <row r="3821" customFormat="false" ht="15" hidden="false" customHeight="false" outlineLevel="0" collapsed="false">
      <c r="A3821" s="0" t="n">
        <v>1</v>
      </c>
      <c r="B3821" s="0" t="n">
        <v>125.203</v>
      </c>
      <c r="D3821" s="18"/>
    </row>
    <row r="3822" customFormat="false" ht="15" hidden="false" customHeight="false" outlineLevel="0" collapsed="false">
      <c r="A3822" s="0" t="n">
        <v>1</v>
      </c>
      <c r="B3822" s="0" t="n">
        <v>85.2972</v>
      </c>
      <c r="D3822" s="18"/>
    </row>
    <row r="3823" customFormat="false" ht="15" hidden="false" customHeight="false" outlineLevel="0" collapsed="false">
      <c r="A3823" s="0" t="n">
        <v>1</v>
      </c>
      <c r="B3823" s="0" t="n">
        <v>43.9056</v>
      </c>
      <c r="D3823" s="18"/>
    </row>
    <row r="3824" customFormat="false" ht="15" hidden="false" customHeight="false" outlineLevel="0" collapsed="false">
      <c r="A3824" s="0" t="n">
        <v>1</v>
      </c>
      <c r="B3824" s="0" t="n">
        <v>54.5839</v>
      </c>
      <c r="D3824" s="18"/>
    </row>
    <row r="3825" customFormat="false" ht="15" hidden="false" customHeight="false" outlineLevel="0" collapsed="false">
      <c r="A3825" s="0" t="n">
        <v>1</v>
      </c>
      <c r="B3825" s="0" t="n">
        <v>116.878</v>
      </c>
      <c r="D3825" s="18"/>
    </row>
    <row r="3826" customFormat="false" ht="15" hidden="false" customHeight="false" outlineLevel="0" collapsed="false">
      <c r="A3826" s="0" t="n">
        <v>1</v>
      </c>
      <c r="B3826" s="0" t="n">
        <v>116.881</v>
      </c>
      <c r="D3826" s="18"/>
    </row>
    <row r="3827" customFormat="false" ht="15" hidden="false" customHeight="false" outlineLevel="0" collapsed="false">
      <c r="A3827" s="0" t="n">
        <v>1</v>
      </c>
      <c r="B3827" s="0" t="n">
        <v>14.1713</v>
      </c>
      <c r="D3827" s="18"/>
    </row>
    <row r="3828" customFormat="false" ht="15" hidden="false" customHeight="false" outlineLevel="0" collapsed="false">
      <c r="A3828" s="0" t="n">
        <v>1</v>
      </c>
      <c r="B3828" s="0" t="n">
        <v>14.1678</v>
      </c>
      <c r="D3828" s="18"/>
    </row>
    <row r="3829" customFormat="false" ht="15" hidden="false" customHeight="false" outlineLevel="0" collapsed="false">
      <c r="A3829" s="0" t="n">
        <v>1</v>
      </c>
      <c r="B3829" s="0" t="n">
        <v>76.972</v>
      </c>
      <c r="D3829" s="18"/>
    </row>
    <row r="3830" customFormat="false" ht="15" hidden="false" customHeight="false" outlineLevel="0" collapsed="false">
      <c r="A3830" s="0" t="n">
        <v>1</v>
      </c>
      <c r="B3830" s="0" t="n">
        <v>76.951</v>
      </c>
      <c r="D3830" s="18"/>
    </row>
    <row r="3831" customFormat="false" ht="15" hidden="false" customHeight="false" outlineLevel="0" collapsed="false">
      <c r="A3831" s="0" t="n">
        <v>1</v>
      </c>
      <c r="B3831" s="0" t="n">
        <v>74.4441</v>
      </c>
      <c r="D3831" s="18"/>
    </row>
    <row r="3832" customFormat="false" ht="15" hidden="false" customHeight="false" outlineLevel="0" collapsed="false">
      <c r="A3832" s="0" t="n">
        <v>1</v>
      </c>
      <c r="B3832" s="0" t="n">
        <v>24.8881</v>
      </c>
      <c r="D3832" s="18"/>
    </row>
    <row r="3833" customFormat="false" ht="15" hidden="false" customHeight="false" outlineLevel="0" collapsed="false">
      <c r="A3833" s="0" t="n">
        <v>1</v>
      </c>
      <c r="B3833" s="0" t="n">
        <v>83.9231</v>
      </c>
      <c r="D3833" s="18"/>
    </row>
    <row r="3834" customFormat="false" ht="15" hidden="false" customHeight="false" outlineLevel="0" collapsed="false">
      <c r="A3834" s="0" t="n">
        <v>1</v>
      </c>
      <c r="B3834" s="0" t="n">
        <v>100.874</v>
      </c>
      <c r="D3834" s="18"/>
    </row>
    <row r="3835" customFormat="false" ht="15" hidden="false" customHeight="false" outlineLevel="0" collapsed="false">
      <c r="A3835" s="0" t="n">
        <v>1</v>
      </c>
      <c r="B3835" s="0" t="n">
        <v>124.098</v>
      </c>
      <c r="D3835" s="18"/>
    </row>
    <row r="3836" customFormat="false" ht="15" hidden="false" customHeight="false" outlineLevel="0" collapsed="false">
      <c r="A3836" s="0" t="n">
        <v>1</v>
      </c>
      <c r="B3836" s="0" t="n">
        <v>124.098</v>
      </c>
      <c r="D3836" s="18"/>
    </row>
    <row r="3837" customFormat="false" ht="15" hidden="false" customHeight="false" outlineLevel="0" collapsed="false">
      <c r="A3837" s="0" t="n">
        <v>1</v>
      </c>
      <c r="B3837" s="0" t="n">
        <v>124.098</v>
      </c>
      <c r="D3837" s="18"/>
    </row>
    <row r="3838" customFormat="false" ht="15" hidden="false" customHeight="false" outlineLevel="0" collapsed="false">
      <c r="A3838" s="0" t="n">
        <v>1</v>
      </c>
      <c r="B3838" s="0" t="n">
        <v>55.6364</v>
      </c>
      <c r="D3838" s="18"/>
    </row>
    <row r="3839" customFormat="false" ht="15" hidden="false" customHeight="false" outlineLevel="0" collapsed="false">
      <c r="A3839" s="0" t="n">
        <v>1</v>
      </c>
      <c r="B3839" s="0" t="n">
        <v>55.6399</v>
      </c>
      <c r="D3839" s="18"/>
    </row>
    <row r="3840" customFormat="false" ht="15" hidden="false" customHeight="false" outlineLevel="0" collapsed="false">
      <c r="A3840" s="0" t="n">
        <v>1</v>
      </c>
      <c r="B3840" s="0" t="n">
        <v>15.8986</v>
      </c>
      <c r="D3840" s="18"/>
    </row>
    <row r="3841" customFormat="false" ht="15" hidden="false" customHeight="false" outlineLevel="0" collapsed="false">
      <c r="A3841" s="0" t="n">
        <v>1</v>
      </c>
      <c r="B3841" s="0" t="n">
        <v>71.1923</v>
      </c>
      <c r="D3841" s="18"/>
    </row>
    <row r="3842" customFormat="false" ht="15" hidden="false" customHeight="false" outlineLevel="0" collapsed="false">
      <c r="A3842" s="0" t="n">
        <v>1</v>
      </c>
      <c r="B3842" s="0" t="n">
        <v>109.699</v>
      </c>
      <c r="D3842" s="18"/>
    </row>
    <row r="3843" customFormat="false" ht="15" hidden="false" customHeight="false" outlineLevel="0" collapsed="false">
      <c r="A3843" s="0" t="n">
        <v>1</v>
      </c>
      <c r="B3843" s="0" t="n">
        <v>141.388</v>
      </c>
      <c r="D3843" s="18"/>
    </row>
    <row r="3844" customFormat="false" ht="15" hidden="false" customHeight="false" outlineLevel="0" collapsed="false">
      <c r="A3844" s="0" t="n">
        <v>1</v>
      </c>
      <c r="B3844" s="0" t="n">
        <v>93.035</v>
      </c>
      <c r="D3844" s="18"/>
    </row>
    <row r="3845" customFormat="false" ht="15" hidden="false" customHeight="false" outlineLevel="0" collapsed="false">
      <c r="A3845" s="0" t="n">
        <v>1</v>
      </c>
      <c r="B3845" s="0" t="n">
        <v>27.0315</v>
      </c>
      <c r="D3845" s="18"/>
    </row>
    <row r="3846" customFormat="false" ht="15" hidden="false" customHeight="false" outlineLevel="0" collapsed="false">
      <c r="A3846" s="0" t="n">
        <v>1</v>
      </c>
      <c r="B3846" s="0" t="n">
        <v>27.0315</v>
      </c>
      <c r="D3846" s="18"/>
    </row>
    <row r="3847" customFormat="false" ht="15" hidden="false" customHeight="false" outlineLevel="0" collapsed="false">
      <c r="A3847" s="0" t="n">
        <v>1</v>
      </c>
      <c r="B3847" s="0" t="n">
        <v>27.028</v>
      </c>
      <c r="D3847" s="18"/>
    </row>
    <row r="3848" customFormat="false" ht="15" hidden="false" customHeight="false" outlineLevel="0" collapsed="false">
      <c r="A3848" s="0" t="n">
        <v>1</v>
      </c>
      <c r="B3848" s="0" t="n">
        <v>27.0175</v>
      </c>
      <c r="D3848" s="18"/>
    </row>
    <row r="3849" customFormat="false" ht="15" hidden="false" customHeight="false" outlineLevel="0" collapsed="false">
      <c r="A3849" s="0" t="n">
        <v>1</v>
      </c>
      <c r="B3849" s="0" t="n">
        <v>27.0105</v>
      </c>
      <c r="D3849" s="18"/>
    </row>
    <row r="3850" customFormat="false" ht="15" hidden="false" customHeight="false" outlineLevel="0" collapsed="false">
      <c r="A3850" s="0" t="n">
        <v>1</v>
      </c>
      <c r="B3850" s="0" t="n">
        <v>108.881</v>
      </c>
      <c r="D3850" s="18"/>
    </row>
    <row r="3851" customFormat="false" ht="15" hidden="false" customHeight="false" outlineLevel="0" collapsed="false">
      <c r="A3851" s="0" t="n">
        <v>1</v>
      </c>
      <c r="B3851" s="0" t="n">
        <v>108.881</v>
      </c>
      <c r="D3851" s="18"/>
    </row>
    <row r="3852" customFormat="false" ht="15" hidden="false" customHeight="false" outlineLevel="0" collapsed="false">
      <c r="A3852" s="0" t="n">
        <v>1</v>
      </c>
      <c r="B3852" s="0" t="n">
        <v>108.874</v>
      </c>
      <c r="D3852" s="18"/>
    </row>
    <row r="3853" customFormat="false" ht="15" hidden="false" customHeight="false" outlineLevel="0" collapsed="false">
      <c r="A3853" s="0" t="n">
        <v>1</v>
      </c>
      <c r="B3853" s="0" t="n">
        <v>108.871</v>
      </c>
      <c r="D3853" s="18"/>
    </row>
    <row r="3854" customFormat="false" ht="15" hidden="false" customHeight="false" outlineLevel="0" collapsed="false">
      <c r="A3854" s="0" t="n">
        <v>1</v>
      </c>
      <c r="B3854" s="0" t="n">
        <v>85.3497</v>
      </c>
      <c r="D3854" s="18"/>
    </row>
    <row r="3855" customFormat="false" ht="15" hidden="false" customHeight="false" outlineLevel="0" collapsed="false">
      <c r="A3855" s="0" t="n">
        <v>1</v>
      </c>
      <c r="B3855" s="0" t="n">
        <v>22.8287</v>
      </c>
      <c r="D3855" s="18"/>
    </row>
    <row r="3856" customFormat="false" ht="15" hidden="false" customHeight="false" outlineLevel="0" collapsed="false">
      <c r="A3856" s="0" t="n">
        <v>1</v>
      </c>
      <c r="B3856" s="0" t="n">
        <v>145.007</v>
      </c>
      <c r="D3856" s="18"/>
    </row>
    <row r="3857" customFormat="false" ht="15" hidden="false" customHeight="false" outlineLevel="0" collapsed="false">
      <c r="A3857" s="0" t="n">
        <v>1</v>
      </c>
      <c r="B3857" s="0" t="n">
        <v>145.014</v>
      </c>
      <c r="D3857" s="18"/>
    </row>
    <row r="3858" customFormat="false" ht="15" hidden="false" customHeight="false" outlineLevel="0" collapsed="false">
      <c r="A3858" s="0" t="n">
        <v>1</v>
      </c>
      <c r="B3858" s="0" t="n">
        <v>145.003</v>
      </c>
      <c r="D3858" s="18"/>
    </row>
    <row r="3859" customFormat="false" ht="15" hidden="false" customHeight="false" outlineLevel="0" collapsed="false">
      <c r="A3859" s="0" t="n">
        <v>1</v>
      </c>
      <c r="B3859" s="0" t="n">
        <v>110.759</v>
      </c>
      <c r="D3859" s="18"/>
    </row>
    <row r="3860" customFormat="false" ht="15" hidden="false" customHeight="false" outlineLevel="0" collapsed="false">
      <c r="A3860" s="0" t="n">
        <v>1</v>
      </c>
      <c r="B3860" s="0" t="n">
        <v>21.1189</v>
      </c>
      <c r="D3860" s="18"/>
    </row>
    <row r="3861" customFormat="false" ht="15" hidden="false" customHeight="false" outlineLevel="0" collapsed="false">
      <c r="A3861" s="0" t="n">
        <v>1</v>
      </c>
      <c r="B3861" s="0" t="n">
        <v>21.1294</v>
      </c>
      <c r="D3861" s="18"/>
    </row>
    <row r="3862" customFormat="false" ht="15" hidden="false" customHeight="false" outlineLevel="0" collapsed="false">
      <c r="A3862" s="0" t="n">
        <v>1</v>
      </c>
      <c r="B3862" s="0" t="n">
        <v>20.958</v>
      </c>
      <c r="D3862" s="18"/>
    </row>
    <row r="3863" customFormat="false" ht="15" hidden="false" customHeight="false" outlineLevel="0" collapsed="false">
      <c r="A3863" s="0" t="n">
        <v>1</v>
      </c>
      <c r="B3863" s="0" t="n">
        <v>96.0035</v>
      </c>
      <c r="D3863" s="18"/>
    </row>
    <row r="3864" customFormat="false" ht="15" hidden="false" customHeight="false" outlineLevel="0" collapsed="false">
      <c r="A3864" s="0" t="n">
        <v>1</v>
      </c>
      <c r="B3864" s="0" t="n">
        <v>54.1993</v>
      </c>
      <c r="D3864" s="18"/>
    </row>
    <row r="3865" customFormat="false" ht="15" hidden="false" customHeight="false" outlineLevel="0" collapsed="false">
      <c r="A3865" s="0" t="n">
        <v>1</v>
      </c>
      <c r="B3865" s="0" t="n">
        <v>54.1853</v>
      </c>
      <c r="D3865" s="18"/>
    </row>
    <row r="3866" customFormat="false" ht="15" hidden="false" customHeight="false" outlineLevel="0" collapsed="false">
      <c r="A3866" s="0" t="n">
        <v>1</v>
      </c>
      <c r="B3866" s="0" t="n">
        <v>54.1993</v>
      </c>
      <c r="D3866" s="18"/>
    </row>
    <row r="3867" customFormat="false" ht="15" hidden="false" customHeight="false" outlineLevel="0" collapsed="false">
      <c r="A3867" s="0" t="n">
        <v>1</v>
      </c>
      <c r="B3867" s="0" t="n">
        <v>54.1993</v>
      </c>
      <c r="D3867" s="18"/>
    </row>
    <row r="3868" customFormat="false" ht="15" hidden="false" customHeight="false" outlineLevel="0" collapsed="false">
      <c r="A3868" s="0" t="n">
        <v>1</v>
      </c>
      <c r="B3868" s="0" t="n">
        <v>54.2028</v>
      </c>
      <c r="D3868" s="18"/>
    </row>
    <row r="3869" customFormat="false" ht="15" hidden="false" customHeight="false" outlineLevel="0" collapsed="false">
      <c r="A3869" s="0" t="n">
        <v>1</v>
      </c>
      <c r="B3869" s="0" t="n">
        <v>83.3881</v>
      </c>
      <c r="D3869" s="18"/>
    </row>
    <row r="3870" customFormat="false" ht="15" hidden="false" customHeight="false" outlineLevel="0" collapsed="false">
      <c r="A3870" s="0" t="n">
        <v>1</v>
      </c>
      <c r="B3870" s="0" t="n">
        <v>12.6154</v>
      </c>
      <c r="D3870" s="18"/>
    </row>
    <row r="3871" customFormat="false" ht="15" hidden="false" customHeight="false" outlineLevel="0" collapsed="false">
      <c r="A3871" s="0" t="n">
        <v>1</v>
      </c>
      <c r="B3871" s="0" t="n">
        <v>60.1154</v>
      </c>
      <c r="D3871" s="18"/>
    </row>
    <row r="3872" customFormat="false" ht="15" hidden="false" customHeight="false" outlineLevel="0" collapsed="false">
      <c r="A3872" s="0" t="n">
        <v>1</v>
      </c>
      <c r="B3872" s="0" t="n">
        <v>60.1224</v>
      </c>
      <c r="D3872" s="18"/>
    </row>
    <row r="3873" customFormat="false" ht="15" hidden="false" customHeight="false" outlineLevel="0" collapsed="false">
      <c r="A3873" s="0" t="n">
        <v>1</v>
      </c>
      <c r="B3873" s="0" t="n">
        <v>60.1189</v>
      </c>
      <c r="D3873" s="18"/>
    </row>
    <row r="3874" customFormat="false" ht="15" hidden="false" customHeight="false" outlineLevel="0" collapsed="false">
      <c r="A3874" s="0" t="n">
        <v>1</v>
      </c>
      <c r="B3874" s="0" t="n">
        <v>131.003</v>
      </c>
      <c r="D3874" s="18"/>
    </row>
    <row r="3875" customFormat="false" ht="15" hidden="false" customHeight="false" outlineLevel="0" collapsed="false">
      <c r="A3875" s="0" t="n">
        <v>1</v>
      </c>
      <c r="B3875" s="0" t="n">
        <v>18.1469</v>
      </c>
      <c r="D3875" s="18"/>
    </row>
    <row r="3876" customFormat="false" ht="15" hidden="false" customHeight="false" outlineLevel="0" collapsed="false">
      <c r="A3876" s="0" t="n">
        <v>1</v>
      </c>
      <c r="B3876" s="0" t="n">
        <v>18.9545</v>
      </c>
      <c r="D3876" s="18"/>
    </row>
    <row r="3877" customFormat="false" ht="15" hidden="false" customHeight="false" outlineLevel="0" collapsed="false">
      <c r="A3877" s="0" t="n">
        <v>1</v>
      </c>
      <c r="B3877" s="0" t="n">
        <v>30.7133</v>
      </c>
      <c r="D3877" s="18"/>
    </row>
    <row r="3878" customFormat="false" ht="15" hidden="false" customHeight="false" outlineLevel="0" collapsed="false">
      <c r="A3878" s="0" t="n">
        <v>1</v>
      </c>
      <c r="B3878" s="0" t="n">
        <v>101.671</v>
      </c>
      <c r="D3878" s="18"/>
    </row>
    <row r="3879" customFormat="false" ht="15" hidden="false" customHeight="false" outlineLevel="0" collapsed="false">
      <c r="A3879" s="0" t="n">
        <v>1</v>
      </c>
      <c r="B3879" s="0" t="n">
        <v>155.437</v>
      </c>
      <c r="D3879" s="18"/>
    </row>
    <row r="3880" customFormat="false" ht="15" hidden="false" customHeight="false" outlineLevel="0" collapsed="false">
      <c r="A3880" s="0" t="n">
        <v>1</v>
      </c>
      <c r="B3880" s="0" t="n">
        <v>14.7028</v>
      </c>
      <c r="D3880" s="18"/>
    </row>
    <row r="3881" customFormat="false" ht="15" hidden="false" customHeight="false" outlineLevel="0" collapsed="false">
      <c r="A3881" s="0" t="n">
        <v>1</v>
      </c>
      <c r="B3881" s="0" t="n">
        <v>14.7098</v>
      </c>
      <c r="D3881" s="18"/>
    </row>
    <row r="3882" customFormat="false" ht="15" hidden="false" customHeight="false" outlineLevel="0" collapsed="false">
      <c r="A3882" s="0" t="n">
        <v>1</v>
      </c>
      <c r="B3882" s="0" t="n">
        <v>87.4476</v>
      </c>
      <c r="D3882" s="18"/>
    </row>
    <row r="3883" customFormat="false" ht="15" hidden="false" customHeight="false" outlineLevel="0" collapsed="false">
      <c r="A3883" s="0" t="n">
        <v>1</v>
      </c>
      <c r="B3883" s="0" t="n">
        <v>136.427</v>
      </c>
      <c r="D3883" s="18"/>
    </row>
    <row r="3884" customFormat="false" ht="15" hidden="false" customHeight="false" outlineLevel="0" collapsed="false">
      <c r="A3884" s="0" t="n">
        <v>1</v>
      </c>
      <c r="B3884" s="0" t="n">
        <v>143.619</v>
      </c>
      <c r="D3884" s="18"/>
    </row>
    <row r="3885" customFormat="false" ht="15" hidden="false" customHeight="false" outlineLevel="0" collapsed="false">
      <c r="A3885" s="0" t="n">
        <v>1</v>
      </c>
      <c r="B3885" s="0" t="n">
        <v>114.895</v>
      </c>
      <c r="D3885" s="18"/>
    </row>
    <row r="3886" customFormat="false" ht="15" hidden="false" customHeight="false" outlineLevel="0" collapsed="false">
      <c r="A3886" s="0" t="n">
        <v>1</v>
      </c>
      <c r="B3886" s="0" t="n">
        <v>78.2343</v>
      </c>
      <c r="D3886" s="18"/>
    </row>
    <row r="3887" customFormat="false" ht="15" hidden="false" customHeight="false" outlineLevel="0" collapsed="false">
      <c r="A3887" s="0" t="n">
        <v>1</v>
      </c>
      <c r="B3887" s="0" t="n">
        <v>78.1818</v>
      </c>
      <c r="D3887" s="18"/>
    </row>
    <row r="3888" customFormat="false" ht="15" hidden="false" customHeight="false" outlineLevel="0" collapsed="false">
      <c r="A3888" s="0" t="n">
        <v>1</v>
      </c>
      <c r="B3888" s="0" t="n">
        <v>38.6224</v>
      </c>
      <c r="D3888" s="18"/>
    </row>
    <row r="3889" customFormat="false" ht="15" hidden="false" customHeight="false" outlineLevel="0" collapsed="false">
      <c r="A3889" s="0" t="n">
        <v>1</v>
      </c>
      <c r="B3889" s="0" t="n">
        <v>163.986</v>
      </c>
      <c r="D3889" s="18"/>
    </row>
    <row r="3890" customFormat="false" ht="15" hidden="false" customHeight="false" outlineLevel="0" collapsed="false">
      <c r="A3890" s="0" t="n">
        <v>1</v>
      </c>
      <c r="B3890" s="0" t="n">
        <v>119.01</v>
      </c>
      <c r="D3890" s="18"/>
    </row>
    <row r="3891" customFormat="false" ht="15" hidden="false" customHeight="false" outlineLevel="0" collapsed="false">
      <c r="A3891" s="0" t="n">
        <v>1</v>
      </c>
      <c r="B3891" s="0" t="n">
        <v>119.021</v>
      </c>
      <c r="D3891" s="18"/>
    </row>
    <row r="3892" customFormat="false" ht="15" hidden="false" customHeight="false" outlineLevel="0" collapsed="false">
      <c r="A3892" s="0" t="n">
        <v>1</v>
      </c>
      <c r="B3892" s="0" t="n">
        <v>36.9196</v>
      </c>
      <c r="D3892" s="18"/>
    </row>
    <row r="3893" customFormat="false" ht="15" hidden="false" customHeight="false" outlineLevel="0" collapsed="false">
      <c r="A3893" s="0" t="n">
        <v>1</v>
      </c>
      <c r="B3893" s="0" t="n">
        <v>36.9196</v>
      </c>
      <c r="D3893" s="18"/>
    </row>
    <row r="3894" customFormat="false" ht="15" hidden="false" customHeight="false" outlineLevel="0" collapsed="false">
      <c r="A3894" s="0" t="n">
        <v>1</v>
      </c>
      <c r="B3894" s="0" t="n">
        <v>16.0385</v>
      </c>
      <c r="D3894" s="18"/>
    </row>
    <row r="3895" customFormat="false" ht="15" hidden="false" customHeight="false" outlineLevel="0" collapsed="false">
      <c r="A3895" s="0" t="n">
        <v>1</v>
      </c>
      <c r="B3895" s="0" t="n">
        <v>16.035</v>
      </c>
      <c r="D3895" s="18"/>
    </row>
    <row r="3896" customFormat="false" ht="15" hidden="false" customHeight="false" outlineLevel="0" collapsed="false">
      <c r="A3896" s="0" t="n">
        <v>1</v>
      </c>
      <c r="B3896" s="0" t="n">
        <v>16.0315</v>
      </c>
      <c r="D3896" s="18"/>
    </row>
    <row r="3897" customFormat="false" ht="15" hidden="false" customHeight="false" outlineLevel="0" collapsed="false">
      <c r="A3897" s="0" t="n">
        <v>1</v>
      </c>
      <c r="B3897" s="0" t="n">
        <v>16.0315</v>
      </c>
      <c r="D3897" s="18"/>
    </row>
    <row r="3898" customFormat="false" ht="15" hidden="false" customHeight="false" outlineLevel="0" collapsed="false">
      <c r="A3898" s="0" t="n">
        <v>1</v>
      </c>
      <c r="B3898" s="0" t="n">
        <v>44.4266</v>
      </c>
      <c r="D3898" s="18"/>
    </row>
    <row r="3899" customFormat="false" ht="15" hidden="false" customHeight="false" outlineLevel="0" collapsed="false">
      <c r="A3899" s="0" t="n">
        <v>1</v>
      </c>
      <c r="B3899" s="0" t="n">
        <v>44.4161</v>
      </c>
      <c r="D3899" s="18"/>
    </row>
    <row r="3900" customFormat="false" ht="15" hidden="false" customHeight="false" outlineLevel="0" collapsed="false">
      <c r="A3900" s="0" t="n">
        <v>1</v>
      </c>
      <c r="B3900" s="0" t="n">
        <v>44.4091</v>
      </c>
      <c r="D3900" s="18"/>
    </row>
    <row r="3901" customFormat="false" ht="15" hidden="false" customHeight="false" outlineLevel="0" collapsed="false">
      <c r="A3901" s="0" t="n">
        <v>1</v>
      </c>
      <c r="B3901" s="0" t="n">
        <v>13.3077</v>
      </c>
      <c r="D3901" s="18"/>
    </row>
    <row r="3902" customFormat="false" ht="15" hidden="false" customHeight="false" outlineLevel="0" collapsed="false">
      <c r="A3902" s="0" t="n">
        <v>1</v>
      </c>
      <c r="B3902" s="0" t="n">
        <v>111.084</v>
      </c>
      <c r="D3902" s="18"/>
    </row>
    <row r="3903" customFormat="false" ht="15" hidden="false" customHeight="false" outlineLevel="0" collapsed="false">
      <c r="A3903" s="0" t="n">
        <v>1</v>
      </c>
      <c r="B3903" s="0" t="n">
        <v>141.934</v>
      </c>
      <c r="D3903" s="18"/>
    </row>
    <row r="3904" customFormat="false" ht="15" hidden="false" customHeight="false" outlineLevel="0" collapsed="false">
      <c r="A3904" s="0" t="n">
        <v>1</v>
      </c>
      <c r="B3904" s="0" t="n">
        <v>115.769</v>
      </c>
      <c r="D3904" s="18"/>
    </row>
    <row r="3905" customFormat="false" ht="15" hidden="false" customHeight="false" outlineLevel="0" collapsed="false">
      <c r="A3905" s="0" t="n">
        <v>1</v>
      </c>
      <c r="B3905" s="0" t="n">
        <v>63.5734</v>
      </c>
      <c r="D3905" s="18"/>
    </row>
    <row r="3906" customFormat="false" ht="15" hidden="false" customHeight="false" outlineLevel="0" collapsed="false">
      <c r="A3906" s="0" t="n">
        <v>1</v>
      </c>
      <c r="B3906" s="0" t="n">
        <v>64.1748</v>
      </c>
      <c r="D3906" s="18"/>
    </row>
    <row r="3907" customFormat="false" ht="15" hidden="false" customHeight="false" outlineLevel="0" collapsed="false">
      <c r="A3907" s="0" t="n">
        <v>1</v>
      </c>
      <c r="B3907" s="0" t="n">
        <v>64.1748</v>
      </c>
      <c r="D3907" s="18"/>
    </row>
    <row r="3908" customFormat="false" ht="15" hidden="false" customHeight="false" outlineLevel="0" collapsed="false">
      <c r="A3908" s="0" t="n">
        <v>1</v>
      </c>
      <c r="B3908" s="0" t="n">
        <v>64.1503</v>
      </c>
      <c r="D3908" s="18"/>
    </row>
    <row r="3909" customFormat="false" ht="15" hidden="false" customHeight="false" outlineLevel="0" collapsed="false">
      <c r="A3909" s="0" t="n">
        <v>1</v>
      </c>
      <c r="B3909" s="0" t="n">
        <v>22.3322</v>
      </c>
      <c r="D3909" s="18"/>
    </row>
    <row r="3910" customFormat="false" ht="15" hidden="false" customHeight="false" outlineLevel="0" collapsed="false">
      <c r="A3910" s="0" t="n">
        <v>1</v>
      </c>
      <c r="B3910" s="0" t="n">
        <v>22.3811</v>
      </c>
      <c r="D3910" s="18"/>
    </row>
    <row r="3911" customFormat="false" ht="15" hidden="false" customHeight="false" outlineLevel="0" collapsed="false">
      <c r="A3911" s="0" t="n">
        <v>1</v>
      </c>
      <c r="B3911" s="0" t="n">
        <v>22.3811</v>
      </c>
      <c r="D3911" s="18"/>
    </row>
    <row r="3912" customFormat="false" ht="15" hidden="false" customHeight="false" outlineLevel="0" collapsed="false">
      <c r="A3912" s="0" t="n">
        <v>1</v>
      </c>
      <c r="B3912" s="0" t="n">
        <v>22.3811</v>
      </c>
      <c r="D3912" s="18"/>
    </row>
    <row r="3913" customFormat="false" ht="15" hidden="false" customHeight="false" outlineLevel="0" collapsed="false">
      <c r="A3913" s="0" t="n">
        <v>1</v>
      </c>
      <c r="B3913" s="0" t="n">
        <v>22.3811</v>
      </c>
      <c r="D3913" s="18"/>
    </row>
    <row r="3914" customFormat="false" ht="15" hidden="false" customHeight="false" outlineLevel="0" collapsed="false">
      <c r="A3914" s="0" t="n">
        <v>1</v>
      </c>
      <c r="B3914" s="0" t="n">
        <v>22.3811</v>
      </c>
      <c r="D3914" s="18"/>
    </row>
    <row r="3915" customFormat="false" ht="15" hidden="false" customHeight="false" outlineLevel="0" collapsed="false">
      <c r="A3915" s="0" t="n">
        <v>1</v>
      </c>
      <c r="B3915" s="0" t="n">
        <v>22.2343</v>
      </c>
      <c r="D3915" s="18"/>
    </row>
    <row r="3916" customFormat="false" ht="15" hidden="false" customHeight="false" outlineLevel="0" collapsed="false">
      <c r="A3916" s="0" t="n">
        <v>1</v>
      </c>
      <c r="B3916" s="0" t="n">
        <v>22.2867</v>
      </c>
      <c r="D3916" s="18"/>
    </row>
    <row r="3917" customFormat="false" ht="15" hidden="false" customHeight="false" outlineLevel="0" collapsed="false">
      <c r="A3917" s="0" t="n">
        <v>1</v>
      </c>
      <c r="B3917" s="0" t="n">
        <v>22.3671</v>
      </c>
      <c r="D3917" s="18"/>
    </row>
    <row r="3918" customFormat="false" ht="15" hidden="false" customHeight="false" outlineLevel="0" collapsed="false">
      <c r="A3918" s="0" t="n">
        <v>1</v>
      </c>
      <c r="B3918" s="0" t="n">
        <v>22.1469</v>
      </c>
      <c r="D3918" s="18"/>
    </row>
    <row r="3919" customFormat="false" ht="15" hidden="false" customHeight="false" outlineLevel="0" collapsed="false">
      <c r="A3919" s="0" t="n">
        <v>1</v>
      </c>
      <c r="B3919" s="0" t="n">
        <v>22.3427</v>
      </c>
      <c r="D3919" s="18"/>
    </row>
    <row r="3920" customFormat="false" ht="15" hidden="false" customHeight="false" outlineLevel="0" collapsed="false">
      <c r="A3920" s="0" t="n">
        <v>1</v>
      </c>
      <c r="B3920" s="0" t="n">
        <v>22.3916</v>
      </c>
      <c r="D3920" s="18"/>
    </row>
    <row r="3921" customFormat="false" ht="15" hidden="false" customHeight="false" outlineLevel="0" collapsed="false">
      <c r="A3921" s="0" t="n">
        <v>1</v>
      </c>
      <c r="B3921" s="0" t="n">
        <v>120.133</v>
      </c>
      <c r="D3921" s="18"/>
    </row>
    <row r="3922" customFormat="false" ht="15" hidden="false" customHeight="false" outlineLevel="0" collapsed="false">
      <c r="A3922" s="0" t="n">
        <v>1</v>
      </c>
      <c r="B3922" s="0" t="n">
        <v>42.2028</v>
      </c>
      <c r="D3922" s="18"/>
    </row>
    <row r="3923" customFormat="false" ht="15" hidden="false" customHeight="false" outlineLevel="0" collapsed="false">
      <c r="A3923" s="0" t="n">
        <v>1</v>
      </c>
      <c r="B3923" s="0" t="n">
        <v>42.1958</v>
      </c>
      <c r="D3923" s="18"/>
    </row>
    <row r="3924" customFormat="false" ht="15" hidden="false" customHeight="false" outlineLevel="0" collapsed="false">
      <c r="A3924" s="0" t="n">
        <v>1</v>
      </c>
      <c r="B3924" s="0" t="n">
        <v>42.1958</v>
      </c>
      <c r="D3924" s="18"/>
    </row>
    <row r="3925" customFormat="false" ht="15" hidden="false" customHeight="false" outlineLevel="0" collapsed="false">
      <c r="A3925" s="0" t="n">
        <v>1</v>
      </c>
      <c r="B3925" s="0" t="n">
        <v>42.2028</v>
      </c>
      <c r="D3925" s="18"/>
    </row>
    <row r="3926" customFormat="false" ht="15" hidden="false" customHeight="false" outlineLevel="0" collapsed="false">
      <c r="A3926" s="0" t="n">
        <v>1</v>
      </c>
      <c r="B3926" s="0" t="n">
        <v>39.6469</v>
      </c>
      <c r="D3926" s="18"/>
    </row>
    <row r="3927" customFormat="false" ht="15" hidden="false" customHeight="false" outlineLevel="0" collapsed="false">
      <c r="A3927" s="0" t="n">
        <v>1</v>
      </c>
      <c r="B3927" s="0" t="n">
        <v>84.9021</v>
      </c>
      <c r="D3927" s="18"/>
    </row>
    <row r="3928" customFormat="false" ht="15" hidden="false" customHeight="false" outlineLevel="0" collapsed="false">
      <c r="A3928" s="0" t="n">
        <v>1</v>
      </c>
      <c r="B3928" s="0" t="n">
        <v>16.9161</v>
      </c>
      <c r="D3928" s="18"/>
    </row>
    <row r="3929" customFormat="false" ht="15" hidden="false" customHeight="false" outlineLevel="0" collapsed="false">
      <c r="A3929" s="0" t="n">
        <v>1</v>
      </c>
      <c r="B3929" s="0" t="n">
        <v>109.997</v>
      </c>
      <c r="D3929" s="18"/>
    </row>
    <row r="3930" customFormat="false" ht="15" hidden="false" customHeight="false" outlineLevel="0" collapsed="false">
      <c r="A3930" s="0" t="n">
        <v>1</v>
      </c>
      <c r="B3930" s="0" t="n">
        <v>26.472</v>
      </c>
      <c r="D3930" s="18"/>
    </row>
    <row r="3931" customFormat="false" ht="15" hidden="false" customHeight="false" outlineLevel="0" collapsed="false">
      <c r="A3931" s="0" t="n">
        <v>1</v>
      </c>
      <c r="B3931" s="0" t="n">
        <v>26.465</v>
      </c>
      <c r="D3931" s="18"/>
    </row>
    <row r="3932" customFormat="false" ht="15" hidden="false" customHeight="false" outlineLevel="0" collapsed="false">
      <c r="A3932" s="0" t="n">
        <v>1</v>
      </c>
      <c r="B3932" s="0" t="n">
        <v>143.455</v>
      </c>
      <c r="D3932" s="18"/>
    </row>
    <row r="3933" customFormat="false" ht="15" hidden="false" customHeight="false" outlineLevel="0" collapsed="false">
      <c r="A3933" s="0" t="n">
        <v>1</v>
      </c>
      <c r="B3933" s="0" t="n">
        <v>143.441</v>
      </c>
      <c r="D3933" s="18"/>
    </row>
    <row r="3934" customFormat="false" ht="15" hidden="false" customHeight="false" outlineLevel="0" collapsed="false">
      <c r="A3934" s="0" t="n">
        <v>1</v>
      </c>
      <c r="B3934" s="0" t="n">
        <v>143.458</v>
      </c>
      <c r="D3934" s="18"/>
    </row>
    <row r="3935" customFormat="false" ht="15" hidden="false" customHeight="false" outlineLevel="0" collapsed="false">
      <c r="A3935" s="0" t="n">
        <v>1</v>
      </c>
      <c r="B3935" s="0" t="n">
        <v>65.7762</v>
      </c>
      <c r="D3935" s="18"/>
    </row>
    <row r="3936" customFormat="false" ht="15" hidden="false" customHeight="false" outlineLevel="0" collapsed="false">
      <c r="A3936" s="0" t="n">
        <v>1</v>
      </c>
      <c r="B3936" s="0" t="n">
        <v>83.5385</v>
      </c>
      <c r="D3936" s="18"/>
    </row>
    <row r="3937" customFormat="false" ht="15" hidden="false" customHeight="false" outlineLevel="0" collapsed="false">
      <c r="A3937" s="0" t="n">
        <v>1</v>
      </c>
      <c r="B3937" s="0" t="n">
        <v>116.388</v>
      </c>
      <c r="D3937" s="18"/>
    </row>
    <row r="3938" customFormat="false" ht="15" hidden="false" customHeight="false" outlineLevel="0" collapsed="false">
      <c r="A3938" s="0" t="n">
        <v>1</v>
      </c>
      <c r="B3938" s="0" t="n">
        <v>116.385</v>
      </c>
      <c r="D3938" s="18"/>
    </row>
    <row r="3939" customFormat="false" ht="15" hidden="false" customHeight="false" outlineLevel="0" collapsed="false">
      <c r="A3939" s="0" t="n">
        <v>1</v>
      </c>
      <c r="B3939" s="0" t="n">
        <v>116.385</v>
      </c>
      <c r="D3939" s="18"/>
    </row>
    <row r="3940" customFormat="false" ht="15" hidden="false" customHeight="false" outlineLevel="0" collapsed="false">
      <c r="A3940" s="0" t="n">
        <v>1</v>
      </c>
      <c r="B3940" s="0" t="n">
        <v>73.542</v>
      </c>
      <c r="D3940" s="18"/>
    </row>
    <row r="3941" customFormat="false" ht="15" hidden="false" customHeight="false" outlineLevel="0" collapsed="false">
      <c r="A3941" s="0" t="n">
        <v>1</v>
      </c>
      <c r="B3941" s="0" t="n">
        <v>85.8636</v>
      </c>
      <c r="D3941" s="18"/>
    </row>
    <row r="3942" customFormat="false" ht="15" hidden="false" customHeight="false" outlineLevel="0" collapsed="false">
      <c r="A3942" s="0" t="n">
        <v>1</v>
      </c>
      <c r="B3942" s="0" t="n">
        <v>85.8636</v>
      </c>
      <c r="D3942" s="18"/>
    </row>
    <row r="3943" customFormat="false" ht="15" hidden="false" customHeight="false" outlineLevel="0" collapsed="false">
      <c r="A3943" s="0" t="n">
        <v>1</v>
      </c>
      <c r="B3943" s="0" t="n">
        <v>125.542</v>
      </c>
      <c r="D3943" s="18"/>
    </row>
    <row r="3944" customFormat="false" ht="15" hidden="false" customHeight="false" outlineLevel="0" collapsed="false">
      <c r="A3944" s="0" t="n">
        <v>1</v>
      </c>
      <c r="B3944" s="0" t="n">
        <v>125.542</v>
      </c>
      <c r="D3944" s="18"/>
    </row>
    <row r="3945" customFormat="false" ht="15" hidden="false" customHeight="false" outlineLevel="0" collapsed="false">
      <c r="A3945" s="0" t="n">
        <v>1</v>
      </c>
      <c r="B3945" s="0" t="n">
        <v>125.503</v>
      </c>
      <c r="D3945" s="18"/>
    </row>
    <row r="3946" customFormat="false" ht="15" hidden="false" customHeight="false" outlineLevel="0" collapsed="false">
      <c r="A3946" s="0" t="n">
        <v>1</v>
      </c>
      <c r="B3946" s="0" t="n">
        <v>19.1818</v>
      </c>
      <c r="D3946" s="18"/>
    </row>
    <row r="3947" customFormat="false" ht="15" hidden="false" customHeight="false" outlineLevel="0" collapsed="false">
      <c r="A3947" s="0" t="n">
        <v>1</v>
      </c>
      <c r="B3947" s="0" t="n">
        <v>144.857</v>
      </c>
      <c r="D3947" s="18"/>
    </row>
    <row r="3948" customFormat="false" ht="15" hidden="false" customHeight="false" outlineLevel="0" collapsed="false">
      <c r="A3948" s="0" t="n">
        <v>1</v>
      </c>
      <c r="B3948" s="0" t="n">
        <v>38.8671</v>
      </c>
      <c r="D3948" s="18"/>
    </row>
    <row r="3949" customFormat="false" ht="15" hidden="false" customHeight="false" outlineLevel="0" collapsed="false">
      <c r="A3949" s="0" t="n">
        <v>1</v>
      </c>
      <c r="B3949" s="0" t="n">
        <v>38.8531</v>
      </c>
      <c r="D3949" s="18"/>
    </row>
    <row r="3950" customFormat="false" ht="15" hidden="false" customHeight="false" outlineLevel="0" collapsed="false">
      <c r="A3950" s="0" t="n">
        <v>1</v>
      </c>
      <c r="B3950" s="0" t="n">
        <v>136.213</v>
      </c>
      <c r="D3950" s="18"/>
    </row>
    <row r="3951" customFormat="false" ht="15" hidden="false" customHeight="false" outlineLevel="0" collapsed="false">
      <c r="A3951" s="0" t="n">
        <v>1</v>
      </c>
      <c r="B3951" s="0" t="n">
        <v>62.0559</v>
      </c>
      <c r="D3951" s="18"/>
    </row>
    <row r="3952" customFormat="false" ht="15" hidden="false" customHeight="false" outlineLevel="0" collapsed="false">
      <c r="A3952" s="0" t="n">
        <v>1</v>
      </c>
      <c r="B3952" s="0" t="n">
        <v>62.0559</v>
      </c>
      <c r="D3952" s="18"/>
    </row>
    <row r="3953" customFormat="false" ht="15" hidden="false" customHeight="false" outlineLevel="0" collapsed="false">
      <c r="A3953" s="0" t="n">
        <v>1</v>
      </c>
      <c r="B3953" s="0" t="n">
        <v>138.273</v>
      </c>
      <c r="D3953" s="18"/>
    </row>
    <row r="3954" customFormat="false" ht="15" hidden="false" customHeight="false" outlineLevel="0" collapsed="false">
      <c r="A3954" s="0" t="n">
        <v>1</v>
      </c>
      <c r="B3954" s="0" t="n">
        <v>30.1434</v>
      </c>
      <c r="D3954" s="18"/>
    </row>
    <row r="3955" customFormat="false" ht="15" hidden="false" customHeight="false" outlineLevel="0" collapsed="false">
      <c r="A3955" s="0" t="n">
        <v>1</v>
      </c>
      <c r="B3955" s="0" t="n">
        <v>16.521</v>
      </c>
      <c r="D3955" s="18"/>
    </row>
    <row r="3956" customFormat="false" ht="15" hidden="false" customHeight="false" outlineLevel="0" collapsed="false">
      <c r="A3956" s="0" t="n">
        <v>1</v>
      </c>
      <c r="B3956" s="0" t="n">
        <v>52.4301</v>
      </c>
      <c r="D3956" s="18"/>
    </row>
    <row r="3957" customFormat="false" ht="15" hidden="false" customHeight="false" outlineLevel="0" collapsed="false">
      <c r="A3957" s="0" t="n">
        <v>1</v>
      </c>
      <c r="B3957" s="0" t="n">
        <v>61.6853</v>
      </c>
      <c r="D3957" s="18"/>
    </row>
    <row r="3958" customFormat="false" ht="15" hidden="false" customHeight="false" outlineLevel="0" collapsed="false">
      <c r="A3958" s="0" t="n">
        <v>1</v>
      </c>
      <c r="B3958" s="0" t="n">
        <v>49.2867</v>
      </c>
      <c r="D3958" s="18"/>
    </row>
    <row r="3959" customFormat="false" ht="15" hidden="false" customHeight="false" outlineLevel="0" collapsed="false">
      <c r="A3959" s="0" t="n">
        <v>1</v>
      </c>
      <c r="B3959" s="0" t="n">
        <v>141.038</v>
      </c>
      <c r="D3959" s="18"/>
    </row>
    <row r="3960" customFormat="false" ht="15" hidden="false" customHeight="false" outlineLevel="0" collapsed="false">
      <c r="A3960" s="0" t="n">
        <v>1</v>
      </c>
      <c r="B3960" s="0" t="n">
        <v>134.399</v>
      </c>
      <c r="D3960" s="18"/>
    </row>
    <row r="3961" customFormat="false" ht="15" hidden="false" customHeight="false" outlineLevel="0" collapsed="false">
      <c r="A3961" s="0" t="n">
        <v>1</v>
      </c>
      <c r="B3961" s="0" t="n">
        <v>134.399</v>
      </c>
      <c r="D3961" s="18"/>
    </row>
    <row r="3962" customFormat="false" ht="15" hidden="false" customHeight="false" outlineLevel="0" collapsed="false">
      <c r="A3962" s="0" t="n">
        <v>1</v>
      </c>
      <c r="B3962" s="0" t="n">
        <v>134.381</v>
      </c>
      <c r="D3962" s="18"/>
    </row>
    <row r="3963" customFormat="false" ht="15" hidden="false" customHeight="false" outlineLevel="0" collapsed="false">
      <c r="A3963" s="0" t="n">
        <v>1</v>
      </c>
      <c r="B3963" s="0" t="n">
        <v>134.378</v>
      </c>
      <c r="D3963" s="18"/>
    </row>
    <row r="3964" customFormat="false" ht="15" hidden="false" customHeight="false" outlineLevel="0" collapsed="false">
      <c r="A3964" s="0" t="n">
        <v>1</v>
      </c>
      <c r="B3964" s="0" t="n">
        <v>90.4406</v>
      </c>
      <c r="D3964" s="18"/>
    </row>
    <row r="3965" customFormat="false" ht="15" hidden="false" customHeight="false" outlineLevel="0" collapsed="false">
      <c r="A3965" s="0" t="n">
        <v>1</v>
      </c>
      <c r="B3965" s="0" t="n">
        <v>116.997</v>
      </c>
      <c r="D3965" s="18"/>
    </row>
    <row r="3966" customFormat="false" ht="15" hidden="false" customHeight="false" outlineLevel="0" collapsed="false">
      <c r="A3966" s="0" t="n">
        <v>1</v>
      </c>
      <c r="B3966" s="0" t="n">
        <v>69.5594</v>
      </c>
      <c r="D3966" s="18"/>
    </row>
    <row r="3967" customFormat="false" ht="15" hidden="false" customHeight="false" outlineLevel="0" collapsed="false">
      <c r="A3967" s="0" t="n">
        <v>1</v>
      </c>
      <c r="B3967" s="0" t="n">
        <v>69.5594</v>
      </c>
      <c r="D3967" s="18"/>
    </row>
    <row r="3968" customFormat="false" ht="15" hidden="false" customHeight="false" outlineLevel="0" collapsed="false">
      <c r="A3968" s="0" t="n">
        <v>1</v>
      </c>
      <c r="B3968" s="0" t="n">
        <v>142.427</v>
      </c>
      <c r="D3968" s="18"/>
    </row>
    <row r="3969" customFormat="false" ht="15" hidden="false" customHeight="false" outlineLevel="0" collapsed="false">
      <c r="A3969" s="0" t="n">
        <v>1</v>
      </c>
      <c r="B3969" s="0" t="n">
        <v>142.427</v>
      </c>
      <c r="D3969" s="18"/>
    </row>
    <row r="3970" customFormat="false" ht="15" hidden="false" customHeight="false" outlineLevel="0" collapsed="false">
      <c r="A3970" s="0" t="n">
        <v>1</v>
      </c>
      <c r="B3970" s="0" t="n">
        <v>142.43</v>
      </c>
      <c r="D3970" s="18"/>
    </row>
    <row r="3971" customFormat="false" ht="15" hidden="false" customHeight="false" outlineLevel="0" collapsed="false">
      <c r="A3971" s="0" t="n">
        <v>1</v>
      </c>
      <c r="B3971" s="0" t="n">
        <v>142.43</v>
      </c>
      <c r="D3971" s="18"/>
    </row>
    <row r="3972" customFormat="false" ht="15" hidden="false" customHeight="false" outlineLevel="0" collapsed="false">
      <c r="A3972" s="0" t="n">
        <v>1</v>
      </c>
      <c r="B3972" s="0" t="n">
        <v>142.423</v>
      </c>
      <c r="D3972" s="18"/>
    </row>
    <row r="3973" customFormat="false" ht="15" hidden="false" customHeight="false" outlineLevel="0" collapsed="false">
      <c r="A3973" s="0" t="n">
        <v>1</v>
      </c>
      <c r="B3973" s="0" t="n">
        <v>46.3531</v>
      </c>
      <c r="D3973" s="18"/>
    </row>
    <row r="3974" customFormat="false" ht="15" hidden="false" customHeight="false" outlineLevel="0" collapsed="false">
      <c r="A3974" s="0" t="n">
        <v>1</v>
      </c>
      <c r="B3974" s="0" t="n">
        <v>139.962</v>
      </c>
      <c r="D3974" s="18"/>
    </row>
    <row r="3975" customFormat="false" ht="15" hidden="false" customHeight="false" outlineLevel="0" collapsed="false">
      <c r="A3975" s="0" t="n">
        <v>1</v>
      </c>
      <c r="B3975" s="0" t="n">
        <v>102.43</v>
      </c>
      <c r="D3975" s="18"/>
    </row>
    <row r="3976" customFormat="false" ht="15" hidden="false" customHeight="false" outlineLevel="0" collapsed="false">
      <c r="A3976" s="0" t="n">
        <v>1</v>
      </c>
      <c r="B3976" s="0" t="n">
        <v>102.413</v>
      </c>
      <c r="D3976" s="18"/>
    </row>
    <row r="3977" customFormat="false" ht="15" hidden="false" customHeight="false" outlineLevel="0" collapsed="false">
      <c r="A3977" s="0" t="n">
        <v>1</v>
      </c>
      <c r="B3977" s="0" t="n">
        <v>91.3811</v>
      </c>
      <c r="D3977" s="18"/>
    </row>
    <row r="3978" customFormat="false" ht="15" hidden="false" customHeight="false" outlineLevel="0" collapsed="false">
      <c r="A3978" s="0" t="n">
        <v>1</v>
      </c>
      <c r="B3978" s="0" t="n">
        <v>120.734</v>
      </c>
      <c r="D3978" s="18"/>
    </row>
    <row r="3979" customFormat="false" ht="15" hidden="false" customHeight="false" outlineLevel="0" collapsed="false">
      <c r="A3979" s="0" t="n">
        <v>1</v>
      </c>
      <c r="B3979" s="0" t="n">
        <v>14.1958</v>
      </c>
      <c r="D3979" s="18"/>
    </row>
    <row r="3980" customFormat="false" ht="15" hidden="false" customHeight="false" outlineLevel="0" collapsed="false">
      <c r="A3980" s="0" t="n">
        <v>1</v>
      </c>
      <c r="B3980" s="0" t="n">
        <v>45.7552</v>
      </c>
      <c r="D3980" s="18"/>
    </row>
    <row r="3981" customFormat="false" ht="15" hidden="false" customHeight="false" outlineLevel="0" collapsed="false">
      <c r="A3981" s="0" t="n">
        <v>1</v>
      </c>
      <c r="B3981" s="0" t="n">
        <v>139.122</v>
      </c>
      <c r="D3981" s="18"/>
    </row>
    <row r="3982" customFormat="false" ht="15" hidden="false" customHeight="false" outlineLevel="0" collapsed="false">
      <c r="A3982" s="0" t="n">
        <v>1</v>
      </c>
      <c r="B3982" s="0" t="n">
        <v>139.119</v>
      </c>
      <c r="D3982" s="18"/>
    </row>
    <row r="3983" customFormat="false" ht="15" hidden="false" customHeight="false" outlineLevel="0" collapsed="false">
      <c r="A3983" s="0" t="n">
        <v>1</v>
      </c>
      <c r="B3983" s="0" t="n">
        <v>66.7308</v>
      </c>
      <c r="D3983" s="18"/>
    </row>
    <row r="3984" customFormat="false" ht="15" hidden="false" customHeight="false" outlineLevel="0" collapsed="false">
      <c r="A3984" s="0" t="n">
        <v>1</v>
      </c>
      <c r="B3984" s="0" t="n">
        <v>66.7308</v>
      </c>
      <c r="D3984" s="18"/>
    </row>
    <row r="3985" customFormat="false" ht="15" hidden="false" customHeight="false" outlineLevel="0" collapsed="false">
      <c r="A3985" s="0" t="n">
        <v>1</v>
      </c>
      <c r="B3985" s="0" t="n">
        <v>66.7308</v>
      </c>
      <c r="D3985" s="18"/>
    </row>
    <row r="3986" customFormat="false" ht="15" hidden="false" customHeight="false" outlineLevel="0" collapsed="false">
      <c r="A3986" s="0" t="n">
        <v>1</v>
      </c>
      <c r="B3986" s="0" t="n">
        <v>66.7238</v>
      </c>
      <c r="D3986" s="18"/>
    </row>
    <row r="3987" customFormat="false" ht="15" hidden="false" customHeight="false" outlineLevel="0" collapsed="false">
      <c r="A3987" s="0" t="n">
        <v>1</v>
      </c>
      <c r="B3987" s="0" t="n">
        <v>66.6993</v>
      </c>
      <c r="D3987" s="18"/>
    </row>
    <row r="3988" customFormat="false" ht="15" hidden="false" customHeight="false" outlineLevel="0" collapsed="false">
      <c r="A3988" s="0" t="n">
        <v>1</v>
      </c>
      <c r="B3988" s="0" t="n">
        <v>88.0909</v>
      </c>
      <c r="D3988" s="18"/>
    </row>
    <row r="3989" customFormat="false" ht="15" hidden="false" customHeight="false" outlineLevel="0" collapsed="false">
      <c r="A3989" s="0" t="n">
        <v>1</v>
      </c>
      <c r="B3989" s="0" t="n">
        <v>132.741</v>
      </c>
      <c r="D3989" s="18"/>
    </row>
    <row r="3990" customFormat="false" ht="15" hidden="false" customHeight="false" outlineLevel="0" collapsed="false">
      <c r="A3990" s="0" t="n">
        <v>1</v>
      </c>
      <c r="B3990" s="0" t="n">
        <v>64.9476</v>
      </c>
      <c r="D3990" s="18"/>
    </row>
    <row r="3991" customFormat="false" ht="15" hidden="false" customHeight="false" outlineLevel="0" collapsed="false">
      <c r="A3991" s="0" t="n">
        <v>1</v>
      </c>
      <c r="B3991" s="0" t="n">
        <v>64.951</v>
      </c>
      <c r="D3991" s="18"/>
    </row>
    <row r="3992" customFormat="false" ht="15" hidden="false" customHeight="false" outlineLevel="0" collapsed="false">
      <c r="A3992" s="0" t="n">
        <v>1</v>
      </c>
      <c r="B3992" s="0" t="n">
        <v>13.6084</v>
      </c>
      <c r="D3992" s="18"/>
    </row>
    <row r="3993" customFormat="false" ht="15" hidden="false" customHeight="false" outlineLevel="0" collapsed="false">
      <c r="A3993" s="0" t="n">
        <v>1</v>
      </c>
      <c r="B3993" s="0" t="n">
        <v>142.85</v>
      </c>
      <c r="D3993" s="18"/>
    </row>
    <row r="3994" customFormat="false" ht="15" hidden="false" customHeight="false" outlineLevel="0" collapsed="false">
      <c r="A3994" s="0" t="n">
        <v>1</v>
      </c>
      <c r="B3994" s="0" t="n">
        <v>142.811</v>
      </c>
      <c r="D3994" s="18"/>
    </row>
    <row r="3995" customFormat="false" ht="15" hidden="false" customHeight="false" outlineLevel="0" collapsed="false">
      <c r="A3995" s="0" t="n">
        <v>1</v>
      </c>
      <c r="B3995" s="0" t="n">
        <v>142.612</v>
      </c>
      <c r="D3995" s="18"/>
    </row>
    <row r="3996" customFormat="false" ht="15" hidden="false" customHeight="false" outlineLevel="0" collapsed="false">
      <c r="A3996" s="0" t="n">
        <v>1</v>
      </c>
      <c r="B3996" s="0" t="n">
        <v>142.566</v>
      </c>
      <c r="D3996" s="18"/>
    </row>
    <row r="3997" customFormat="false" ht="15" hidden="false" customHeight="false" outlineLevel="0" collapsed="false">
      <c r="A3997" s="0" t="n">
        <v>1</v>
      </c>
      <c r="B3997" s="0" t="n">
        <v>111.605</v>
      </c>
      <c r="D3997" s="18"/>
    </row>
    <row r="3998" customFormat="false" ht="15" hidden="false" customHeight="false" outlineLevel="0" collapsed="false">
      <c r="A3998" s="0" t="n">
        <v>1</v>
      </c>
      <c r="B3998" s="0" t="n">
        <v>143.587</v>
      </c>
      <c r="D3998" s="18"/>
    </row>
    <row r="3999" customFormat="false" ht="15" hidden="false" customHeight="false" outlineLevel="0" collapsed="false">
      <c r="A3999" s="0" t="n">
        <v>1</v>
      </c>
      <c r="B3999" s="0" t="n">
        <v>143.584</v>
      </c>
      <c r="D3999" s="18"/>
    </row>
    <row r="4000" customFormat="false" ht="15" hidden="false" customHeight="false" outlineLevel="0" collapsed="false">
      <c r="A4000" s="0" t="n">
        <v>1</v>
      </c>
      <c r="B4000" s="0" t="n">
        <v>69.5175</v>
      </c>
      <c r="D4000" s="18"/>
    </row>
    <row r="4001" customFormat="false" ht="15" hidden="false" customHeight="false" outlineLevel="0" collapsed="false">
      <c r="A4001" s="0" t="n">
        <v>1</v>
      </c>
      <c r="B4001" s="0" t="n">
        <v>85.1014</v>
      </c>
      <c r="D4001" s="18"/>
    </row>
    <row r="4002" customFormat="false" ht="15" hidden="false" customHeight="false" outlineLevel="0" collapsed="false">
      <c r="A4002" s="0" t="n">
        <v>1</v>
      </c>
      <c r="B4002" s="0" t="n">
        <v>45.0594</v>
      </c>
      <c r="D4002" s="18"/>
    </row>
    <row r="4003" customFormat="false" ht="15" hidden="false" customHeight="false" outlineLevel="0" collapsed="false">
      <c r="A4003" s="0" t="n">
        <v>1</v>
      </c>
      <c r="B4003" s="0" t="n">
        <v>45.0559</v>
      </c>
      <c r="D4003" s="18"/>
    </row>
    <row r="4004" customFormat="false" ht="15" hidden="false" customHeight="false" outlineLevel="0" collapsed="false">
      <c r="A4004" s="0" t="n">
        <v>1</v>
      </c>
      <c r="B4004" s="0" t="n">
        <v>151.65</v>
      </c>
      <c r="D4004" s="18"/>
    </row>
    <row r="4005" customFormat="false" ht="15" hidden="false" customHeight="false" outlineLevel="0" collapsed="false">
      <c r="A4005" s="0" t="n">
        <v>1</v>
      </c>
      <c r="B4005" s="0" t="n">
        <v>151.65</v>
      </c>
      <c r="D4005" s="18"/>
    </row>
    <row r="4006" customFormat="false" ht="15" hidden="false" customHeight="false" outlineLevel="0" collapsed="false">
      <c r="A4006" s="0" t="n">
        <v>1</v>
      </c>
      <c r="B4006" s="0" t="n">
        <v>19.5664</v>
      </c>
      <c r="D4006" s="18"/>
    </row>
    <row r="4007" customFormat="false" ht="15" hidden="false" customHeight="false" outlineLevel="0" collapsed="false">
      <c r="A4007" s="0" t="n">
        <v>1</v>
      </c>
      <c r="B4007" s="0" t="n">
        <v>19.5594</v>
      </c>
      <c r="D4007" s="18"/>
    </row>
    <row r="4008" customFormat="false" ht="15" hidden="false" customHeight="false" outlineLevel="0" collapsed="false">
      <c r="A4008" s="0" t="n">
        <v>1</v>
      </c>
      <c r="B4008" s="0" t="n">
        <v>58.3531</v>
      </c>
      <c r="D4008" s="18"/>
    </row>
    <row r="4009" customFormat="false" ht="15" hidden="false" customHeight="false" outlineLevel="0" collapsed="false">
      <c r="A4009" s="0" t="n">
        <v>1</v>
      </c>
      <c r="B4009" s="0" t="n">
        <v>115.923</v>
      </c>
      <c r="D4009" s="18"/>
    </row>
    <row r="4010" customFormat="false" ht="15" hidden="false" customHeight="false" outlineLevel="0" collapsed="false">
      <c r="A4010" s="0" t="n">
        <v>1</v>
      </c>
      <c r="B4010" s="0" t="n">
        <v>129.42</v>
      </c>
      <c r="D4010" s="18"/>
    </row>
    <row r="4011" customFormat="false" ht="15" hidden="false" customHeight="false" outlineLevel="0" collapsed="false">
      <c r="A4011" s="0" t="n">
        <v>1</v>
      </c>
      <c r="B4011" s="0" t="n">
        <v>135.545</v>
      </c>
      <c r="D4011" s="18"/>
    </row>
    <row r="4012" customFormat="false" ht="15" hidden="false" customHeight="false" outlineLevel="0" collapsed="false">
      <c r="A4012" s="0" t="n">
        <v>1</v>
      </c>
      <c r="B4012" s="0" t="n">
        <v>127.874</v>
      </c>
      <c r="D4012" s="18"/>
    </row>
    <row r="4013" customFormat="false" ht="15" hidden="false" customHeight="false" outlineLevel="0" collapsed="false">
      <c r="A4013" s="0" t="n">
        <v>1</v>
      </c>
      <c r="B4013" s="0" t="n">
        <v>85.6119</v>
      </c>
      <c r="D4013" s="18"/>
    </row>
    <row r="4014" customFormat="false" ht="15" hidden="false" customHeight="false" outlineLevel="0" collapsed="false">
      <c r="A4014" s="0" t="n">
        <v>1</v>
      </c>
      <c r="B4014" s="0" t="n">
        <v>85.6119</v>
      </c>
      <c r="D4014" s="18"/>
    </row>
    <row r="4015" customFormat="false" ht="15" hidden="false" customHeight="false" outlineLevel="0" collapsed="false">
      <c r="A4015" s="0" t="n">
        <v>1</v>
      </c>
      <c r="B4015" s="0" t="n">
        <v>122.78</v>
      </c>
      <c r="D4015" s="18"/>
    </row>
    <row r="4016" customFormat="false" ht="15" hidden="false" customHeight="false" outlineLevel="0" collapsed="false">
      <c r="A4016" s="0" t="n">
        <v>1</v>
      </c>
      <c r="B4016" s="0" t="n">
        <v>30.2343</v>
      </c>
      <c r="D4016" s="18"/>
    </row>
    <row r="4017" customFormat="false" ht="15" hidden="false" customHeight="false" outlineLevel="0" collapsed="false">
      <c r="A4017" s="0" t="n">
        <v>1</v>
      </c>
      <c r="B4017" s="0" t="n">
        <v>96.7238</v>
      </c>
      <c r="D4017" s="18"/>
    </row>
    <row r="4018" customFormat="false" ht="15" hidden="false" customHeight="false" outlineLevel="0" collapsed="false">
      <c r="A4018" s="0" t="n">
        <v>1</v>
      </c>
      <c r="B4018" s="0" t="n">
        <v>141.08</v>
      </c>
      <c r="D4018" s="18"/>
    </row>
    <row r="4019" customFormat="false" ht="15" hidden="false" customHeight="false" outlineLevel="0" collapsed="false">
      <c r="A4019" s="0" t="n">
        <v>1</v>
      </c>
      <c r="B4019" s="0" t="n">
        <v>141.122</v>
      </c>
      <c r="D4019" s="18"/>
    </row>
    <row r="4020" customFormat="false" ht="15" hidden="false" customHeight="false" outlineLevel="0" collapsed="false">
      <c r="A4020" s="0" t="n">
        <v>1</v>
      </c>
      <c r="B4020" s="0" t="n">
        <v>58.3671</v>
      </c>
      <c r="D4020" s="18"/>
    </row>
    <row r="4021" customFormat="false" ht="15" hidden="false" customHeight="false" outlineLevel="0" collapsed="false">
      <c r="A4021" s="0" t="n">
        <v>1</v>
      </c>
      <c r="B4021" s="0" t="n">
        <v>132.119</v>
      </c>
      <c r="D4021" s="18"/>
    </row>
    <row r="4022" customFormat="false" ht="15" hidden="false" customHeight="false" outlineLevel="0" collapsed="false">
      <c r="A4022" s="0" t="n">
        <v>1</v>
      </c>
      <c r="B4022" s="0" t="n">
        <v>132.098</v>
      </c>
      <c r="D4022" s="18"/>
    </row>
    <row r="4023" customFormat="false" ht="15" hidden="false" customHeight="false" outlineLevel="0" collapsed="false">
      <c r="A4023" s="0" t="n">
        <v>1</v>
      </c>
      <c r="B4023" s="0" t="n">
        <v>132.073</v>
      </c>
      <c r="D4023" s="18"/>
    </row>
    <row r="4024" customFormat="false" ht="15" hidden="false" customHeight="false" outlineLevel="0" collapsed="false">
      <c r="A4024" s="0" t="n">
        <v>1</v>
      </c>
      <c r="B4024" s="0" t="n">
        <v>157.57</v>
      </c>
      <c r="D4024" s="18"/>
    </row>
    <row r="4025" customFormat="false" ht="15" hidden="false" customHeight="false" outlineLevel="0" collapsed="false">
      <c r="A4025" s="0" t="n">
        <v>1</v>
      </c>
      <c r="B4025" s="0" t="n">
        <v>144.836</v>
      </c>
      <c r="D4025" s="18"/>
    </row>
    <row r="4026" customFormat="false" ht="15" hidden="false" customHeight="false" outlineLevel="0" collapsed="false">
      <c r="A4026" s="0" t="n">
        <v>1</v>
      </c>
      <c r="B4026" s="0" t="n">
        <v>118.51</v>
      </c>
      <c r="D4026" s="18"/>
    </row>
    <row r="4027" customFormat="false" ht="15" hidden="false" customHeight="false" outlineLevel="0" collapsed="false">
      <c r="A4027" s="0" t="n">
        <v>1</v>
      </c>
      <c r="B4027" s="0" t="n">
        <v>126.584</v>
      </c>
      <c r="D4027" s="18"/>
    </row>
    <row r="4028" customFormat="false" ht="15" hidden="false" customHeight="false" outlineLevel="0" collapsed="false">
      <c r="A4028" s="0" t="n">
        <v>1</v>
      </c>
      <c r="B4028" s="0" t="n">
        <v>126.577</v>
      </c>
      <c r="D4028" s="18"/>
    </row>
    <row r="4029" customFormat="false" ht="15" hidden="false" customHeight="false" outlineLevel="0" collapsed="false">
      <c r="A4029" s="0" t="n">
        <v>1</v>
      </c>
      <c r="B4029" s="0" t="n">
        <v>128.178</v>
      </c>
      <c r="D4029" s="18"/>
    </row>
    <row r="4030" customFormat="false" ht="15" hidden="false" customHeight="false" outlineLevel="0" collapsed="false">
      <c r="A4030" s="0" t="n">
        <v>1</v>
      </c>
      <c r="B4030" s="0" t="n">
        <v>53.8252</v>
      </c>
      <c r="D4030" s="18"/>
    </row>
    <row r="4031" customFormat="false" ht="15" hidden="false" customHeight="false" outlineLevel="0" collapsed="false">
      <c r="A4031" s="0" t="n">
        <v>1</v>
      </c>
      <c r="B4031" s="0" t="n">
        <v>53.8287</v>
      </c>
      <c r="D4031" s="18"/>
    </row>
    <row r="4032" customFormat="false" ht="15" hidden="false" customHeight="false" outlineLevel="0" collapsed="false">
      <c r="A4032" s="0" t="n">
        <v>1</v>
      </c>
      <c r="B4032" s="0" t="n">
        <v>142.92</v>
      </c>
      <c r="D4032" s="18"/>
    </row>
    <row r="4033" customFormat="false" ht="15" hidden="false" customHeight="false" outlineLevel="0" collapsed="false">
      <c r="A4033" s="0" t="n">
        <v>1</v>
      </c>
      <c r="B4033" s="0" t="n">
        <v>142.92</v>
      </c>
      <c r="D4033" s="18"/>
    </row>
    <row r="4034" customFormat="false" ht="15" hidden="false" customHeight="false" outlineLevel="0" collapsed="false">
      <c r="A4034" s="0" t="n">
        <v>1</v>
      </c>
      <c r="B4034" s="0" t="n">
        <v>108.997</v>
      </c>
      <c r="D4034" s="18"/>
    </row>
    <row r="4035" customFormat="false" ht="15" hidden="false" customHeight="false" outlineLevel="0" collapsed="false">
      <c r="A4035" s="0" t="n">
        <v>1</v>
      </c>
      <c r="B4035" s="0" t="n">
        <v>151.014</v>
      </c>
      <c r="D4035" s="18"/>
    </row>
    <row r="4036" customFormat="false" ht="15" hidden="false" customHeight="false" outlineLevel="0" collapsed="false">
      <c r="A4036" s="0" t="n">
        <v>1</v>
      </c>
      <c r="B4036" s="0" t="n">
        <v>150.888</v>
      </c>
      <c r="D4036" s="18"/>
    </row>
    <row r="4037" customFormat="false" ht="15" hidden="false" customHeight="false" outlineLevel="0" collapsed="false">
      <c r="A4037" s="0" t="n">
        <v>1</v>
      </c>
      <c r="B4037" s="0" t="n">
        <v>126.448</v>
      </c>
      <c r="D4037" s="18"/>
    </row>
    <row r="4038" customFormat="false" ht="15" hidden="false" customHeight="false" outlineLevel="0" collapsed="false">
      <c r="A4038" s="0" t="n">
        <v>1</v>
      </c>
      <c r="B4038" s="0" t="n">
        <v>123.311</v>
      </c>
      <c r="D4038" s="18"/>
    </row>
    <row r="4039" customFormat="false" ht="15" hidden="false" customHeight="false" outlineLevel="0" collapsed="false">
      <c r="A4039" s="0" t="n">
        <v>1</v>
      </c>
      <c r="B4039" s="0" t="n">
        <v>123.318</v>
      </c>
      <c r="D4039" s="18"/>
    </row>
    <row r="4040" customFormat="false" ht="15" hidden="false" customHeight="false" outlineLevel="0" collapsed="false">
      <c r="A4040" s="0" t="n">
        <v>1</v>
      </c>
      <c r="B4040" s="0" t="n">
        <v>123.322</v>
      </c>
      <c r="D4040" s="18"/>
    </row>
    <row r="4041" customFormat="false" ht="15" hidden="false" customHeight="false" outlineLevel="0" collapsed="false">
      <c r="A4041" s="0" t="n">
        <v>1</v>
      </c>
      <c r="B4041" s="0" t="n">
        <v>148.678</v>
      </c>
      <c r="D4041" s="18"/>
    </row>
    <row r="4042" customFormat="false" ht="15" hidden="false" customHeight="false" outlineLevel="0" collapsed="false">
      <c r="A4042" s="0" t="n">
        <v>1</v>
      </c>
      <c r="B4042" s="0" t="n">
        <v>25.4196</v>
      </c>
      <c r="D4042" s="18"/>
    </row>
    <row r="4043" customFormat="false" ht="15" hidden="false" customHeight="false" outlineLevel="0" collapsed="false">
      <c r="A4043" s="0" t="n">
        <v>1</v>
      </c>
      <c r="B4043" s="0" t="n">
        <v>145.706</v>
      </c>
      <c r="D4043" s="18"/>
    </row>
    <row r="4044" customFormat="false" ht="15" hidden="false" customHeight="false" outlineLevel="0" collapsed="false">
      <c r="A4044" s="0" t="n">
        <v>1</v>
      </c>
      <c r="B4044" s="0" t="n">
        <v>150.535</v>
      </c>
      <c r="D4044" s="18"/>
    </row>
    <row r="4045" customFormat="false" ht="15" hidden="false" customHeight="false" outlineLevel="0" collapsed="false">
      <c r="A4045" s="0" t="n">
        <v>1</v>
      </c>
      <c r="B4045" s="0" t="n">
        <v>16.035</v>
      </c>
      <c r="D4045" s="18"/>
    </row>
    <row r="4046" customFormat="false" ht="15" hidden="false" customHeight="false" outlineLevel="0" collapsed="false">
      <c r="A4046" s="0" t="n">
        <v>1</v>
      </c>
      <c r="B4046" s="0" t="n">
        <v>40.4056</v>
      </c>
      <c r="D4046" s="18"/>
    </row>
    <row r="4047" customFormat="false" ht="15" hidden="false" customHeight="false" outlineLevel="0" collapsed="false">
      <c r="A4047" s="0" t="n">
        <v>1</v>
      </c>
      <c r="B4047" s="0" t="n">
        <v>40.4091</v>
      </c>
      <c r="D4047" s="18"/>
    </row>
    <row r="4048" customFormat="false" ht="15" hidden="false" customHeight="false" outlineLevel="0" collapsed="false">
      <c r="A4048" s="0" t="n">
        <v>1</v>
      </c>
      <c r="B4048" s="0" t="n">
        <v>134.147</v>
      </c>
      <c r="D4048" s="18"/>
    </row>
    <row r="4049" customFormat="false" ht="15" hidden="false" customHeight="false" outlineLevel="0" collapsed="false">
      <c r="A4049" s="0" t="n">
        <v>1</v>
      </c>
      <c r="B4049" s="0" t="n">
        <v>134.147</v>
      </c>
      <c r="D4049" s="18"/>
    </row>
    <row r="4050" customFormat="false" ht="15" hidden="false" customHeight="false" outlineLevel="0" collapsed="false">
      <c r="A4050" s="0" t="n">
        <v>1</v>
      </c>
      <c r="B4050" s="0" t="n">
        <v>134.08</v>
      </c>
      <c r="D4050" s="18"/>
    </row>
    <row r="4051" customFormat="false" ht="15" hidden="false" customHeight="false" outlineLevel="0" collapsed="false">
      <c r="A4051" s="0" t="n">
        <v>1</v>
      </c>
      <c r="B4051" s="0" t="n">
        <v>68.1713</v>
      </c>
      <c r="D4051" s="18"/>
    </row>
    <row r="4052" customFormat="false" ht="15" hidden="false" customHeight="false" outlineLevel="0" collapsed="false">
      <c r="A4052" s="0" t="n">
        <v>1</v>
      </c>
      <c r="B4052" s="0" t="n">
        <v>68.1713</v>
      </c>
      <c r="D4052" s="18"/>
    </row>
    <row r="4053" customFormat="false" ht="15" hidden="false" customHeight="false" outlineLevel="0" collapsed="false">
      <c r="A4053" s="0" t="n">
        <v>1</v>
      </c>
      <c r="B4053" s="0" t="n">
        <v>22.3531</v>
      </c>
      <c r="D4053" s="18"/>
    </row>
    <row r="4054" customFormat="false" ht="15" hidden="false" customHeight="false" outlineLevel="0" collapsed="false">
      <c r="A4054" s="0" t="n">
        <v>1</v>
      </c>
      <c r="B4054" s="0" t="n">
        <v>123.192</v>
      </c>
      <c r="D4054" s="18"/>
    </row>
    <row r="4055" customFormat="false" ht="15" hidden="false" customHeight="false" outlineLevel="0" collapsed="false">
      <c r="A4055" s="0" t="n">
        <v>1</v>
      </c>
      <c r="B4055" s="0" t="n">
        <v>123.185</v>
      </c>
      <c r="D4055" s="18"/>
    </row>
    <row r="4056" customFormat="false" ht="15" hidden="false" customHeight="false" outlineLevel="0" collapsed="false">
      <c r="A4056" s="0" t="n">
        <v>1</v>
      </c>
      <c r="B4056" s="0" t="n">
        <v>92.7552</v>
      </c>
      <c r="D4056" s="18"/>
    </row>
    <row r="4057" customFormat="false" ht="15" hidden="false" customHeight="false" outlineLevel="0" collapsed="false">
      <c r="A4057" s="0" t="n">
        <v>1</v>
      </c>
      <c r="B4057" s="0" t="n">
        <v>40.1014</v>
      </c>
      <c r="D4057" s="18"/>
    </row>
    <row r="4058" customFormat="false" ht="15" hidden="false" customHeight="false" outlineLevel="0" collapsed="false">
      <c r="A4058" s="0" t="n">
        <v>1</v>
      </c>
      <c r="B4058" s="0" t="n">
        <v>40.0839</v>
      </c>
      <c r="D4058" s="18"/>
    </row>
    <row r="4059" customFormat="false" ht="15" hidden="false" customHeight="false" outlineLevel="0" collapsed="false">
      <c r="A4059" s="0" t="n">
        <v>1</v>
      </c>
      <c r="B4059" s="0" t="n">
        <v>84.8392</v>
      </c>
      <c r="D4059" s="18"/>
    </row>
    <row r="4060" customFormat="false" ht="15" hidden="false" customHeight="false" outlineLevel="0" collapsed="false">
      <c r="A4060" s="0" t="n">
        <v>1</v>
      </c>
      <c r="B4060" s="0" t="n">
        <v>90.6818</v>
      </c>
      <c r="D4060" s="18"/>
    </row>
    <row r="4061" customFormat="false" ht="15" hidden="false" customHeight="false" outlineLevel="0" collapsed="false">
      <c r="A4061" s="0" t="n">
        <v>1</v>
      </c>
      <c r="B4061" s="0" t="n">
        <v>162.766</v>
      </c>
      <c r="D4061" s="18"/>
    </row>
    <row r="4062" customFormat="false" ht="15" hidden="false" customHeight="false" outlineLevel="0" collapsed="false">
      <c r="A4062" s="0" t="n">
        <v>1</v>
      </c>
      <c r="B4062" s="0" t="n">
        <v>162.762</v>
      </c>
      <c r="D4062" s="18"/>
    </row>
    <row r="4063" customFormat="false" ht="15" hidden="false" customHeight="false" outlineLevel="0" collapsed="false">
      <c r="A4063" s="0" t="n">
        <v>1</v>
      </c>
      <c r="B4063" s="0" t="n">
        <v>127.276</v>
      </c>
      <c r="D4063" s="18"/>
    </row>
    <row r="4064" customFormat="false" ht="15" hidden="false" customHeight="false" outlineLevel="0" collapsed="false">
      <c r="A4064" s="0" t="n">
        <v>1</v>
      </c>
      <c r="B4064" s="0" t="n">
        <v>127.49</v>
      </c>
      <c r="D4064" s="18"/>
    </row>
    <row r="4065" customFormat="false" ht="15" hidden="false" customHeight="false" outlineLevel="0" collapsed="false">
      <c r="A4065" s="0" t="n">
        <v>1</v>
      </c>
      <c r="B4065" s="0" t="n">
        <v>135.038</v>
      </c>
      <c r="D4065" s="18"/>
    </row>
    <row r="4066" customFormat="false" ht="15" hidden="false" customHeight="false" outlineLevel="0" collapsed="false">
      <c r="A4066" s="0" t="n">
        <v>1</v>
      </c>
      <c r="B4066" s="0" t="n">
        <v>135.035</v>
      </c>
      <c r="D4066" s="18"/>
    </row>
    <row r="4067" customFormat="false" ht="15" hidden="false" customHeight="false" outlineLevel="0" collapsed="false">
      <c r="A4067" s="0" t="n">
        <v>1</v>
      </c>
      <c r="B4067" s="0" t="n">
        <v>27.1154</v>
      </c>
      <c r="D4067" s="18"/>
    </row>
    <row r="4068" customFormat="false" ht="15" hidden="false" customHeight="false" outlineLevel="0" collapsed="false">
      <c r="A4068" s="0" t="n">
        <v>1</v>
      </c>
      <c r="B4068" s="0" t="n">
        <v>27.1154</v>
      </c>
      <c r="D4068" s="18"/>
    </row>
    <row r="4069" customFormat="false" ht="15" hidden="false" customHeight="false" outlineLevel="0" collapsed="false">
      <c r="A4069" s="0" t="n">
        <v>1</v>
      </c>
      <c r="B4069" s="0" t="n">
        <v>27.1119</v>
      </c>
      <c r="D4069" s="18"/>
    </row>
    <row r="4070" customFormat="false" ht="15" hidden="false" customHeight="false" outlineLevel="0" collapsed="false">
      <c r="A4070" s="0" t="n">
        <v>1</v>
      </c>
      <c r="B4070" s="0" t="n">
        <v>163.329</v>
      </c>
      <c r="D4070" s="18"/>
    </row>
    <row r="4071" customFormat="false" ht="15" hidden="false" customHeight="false" outlineLevel="0" collapsed="false">
      <c r="A4071" s="0" t="n">
        <v>1</v>
      </c>
      <c r="B4071" s="0" t="n">
        <v>122.388</v>
      </c>
      <c r="D4071" s="18"/>
    </row>
    <row r="4072" customFormat="false" ht="15" hidden="false" customHeight="false" outlineLevel="0" collapsed="false">
      <c r="A4072" s="0" t="n">
        <v>1</v>
      </c>
      <c r="B4072" s="0" t="n">
        <v>131.619</v>
      </c>
      <c r="D4072" s="18"/>
    </row>
    <row r="4073" customFormat="false" ht="15" hidden="false" customHeight="false" outlineLevel="0" collapsed="false">
      <c r="A4073" s="0" t="n">
        <v>1</v>
      </c>
      <c r="B4073" s="0" t="n">
        <v>16.8811</v>
      </c>
      <c r="D4073" s="18"/>
    </row>
    <row r="4074" customFormat="false" ht="15" hidden="false" customHeight="false" outlineLevel="0" collapsed="false">
      <c r="A4074" s="0" t="n">
        <v>1</v>
      </c>
      <c r="B4074" s="0" t="n">
        <v>73.6434</v>
      </c>
      <c r="D4074" s="18"/>
    </row>
    <row r="4075" customFormat="false" ht="15" hidden="false" customHeight="false" outlineLevel="0" collapsed="false">
      <c r="A4075" s="0" t="n">
        <v>1</v>
      </c>
      <c r="B4075" s="0" t="n">
        <v>73.6469</v>
      </c>
      <c r="D4075" s="18"/>
    </row>
    <row r="4076" customFormat="false" ht="15" hidden="false" customHeight="false" outlineLevel="0" collapsed="false">
      <c r="A4076" s="0" t="n">
        <v>1</v>
      </c>
      <c r="B4076" s="0" t="n">
        <v>73.6434</v>
      </c>
      <c r="D4076" s="18"/>
    </row>
    <row r="4077" customFormat="false" ht="15" hidden="false" customHeight="false" outlineLevel="0" collapsed="false">
      <c r="A4077" s="0" t="n">
        <v>1</v>
      </c>
      <c r="B4077" s="0" t="n">
        <v>73.6259</v>
      </c>
      <c r="D4077" s="18"/>
    </row>
    <row r="4078" customFormat="false" ht="15" hidden="false" customHeight="false" outlineLevel="0" collapsed="false">
      <c r="A4078" s="0" t="n">
        <v>1</v>
      </c>
      <c r="B4078" s="0" t="n">
        <v>81.0594</v>
      </c>
      <c r="D4078" s="18"/>
    </row>
    <row r="4079" customFormat="false" ht="15" hidden="false" customHeight="false" outlineLevel="0" collapsed="false">
      <c r="A4079" s="0" t="n">
        <v>1</v>
      </c>
      <c r="B4079" s="0" t="n">
        <v>82.6119</v>
      </c>
      <c r="D4079" s="18"/>
    </row>
    <row r="4080" customFormat="false" ht="15" hidden="false" customHeight="false" outlineLevel="0" collapsed="false">
      <c r="A4080" s="0" t="n">
        <v>1</v>
      </c>
      <c r="B4080" s="0" t="n">
        <v>15.6224</v>
      </c>
      <c r="D4080" s="18"/>
    </row>
    <row r="4081" customFormat="false" ht="15" hidden="false" customHeight="false" outlineLevel="0" collapsed="false">
      <c r="A4081" s="0" t="n">
        <v>1</v>
      </c>
      <c r="B4081" s="0" t="n">
        <v>84.9091</v>
      </c>
      <c r="D4081" s="18"/>
    </row>
    <row r="4082" customFormat="false" ht="15" hidden="false" customHeight="false" outlineLevel="0" collapsed="false">
      <c r="A4082" s="0" t="n">
        <v>1</v>
      </c>
      <c r="B4082" s="0" t="n">
        <v>134.738</v>
      </c>
      <c r="D4082" s="18"/>
    </row>
    <row r="4083" customFormat="false" ht="15" hidden="false" customHeight="false" outlineLevel="0" collapsed="false">
      <c r="A4083" s="0" t="n">
        <v>1</v>
      </c>
      <c r="B4083" s="0" t="n">
        <v>119.325</v>
      </c>
      <c r="D4083" s="18"/>
    </row>
    <row r="4084" customFormat="false" ht="15" hidden="false" customHeight="false" outlineLevel="0" collapsed="false">
      <c r="A4084" s="0" t="n">
        <v>1</v>
      </c>
      <c r="B4084" s="0" t="n">
        <v>129.357</v>
      </c>
      <c r="D4084" s="18"/>
    </row>
    <row r="4085" customFormat="false" ht="15" hidden="false" customHeight="false" outlineLevel="0" collapsed="false">
      <c r="A4085" s="0" t="n">
        <v>1</v>
      </c>
      <c r="B4085" s="0" t="n">
        <v>129.357</v>
      </c>
      <c r="D4085" s="18"/>
    </row>
    <row r="4086" customFormat="false" ht="15" hidden="false" customHeight="false" outlineLevel="0" collapsed="false">
      <c r="A4086" s="0" t="n">
        <v>1</v>
      </c>
      <c r="B4086" s="0" t="n">
        <v>129.353</v>
      </c>
      <c r="D4086" s="18"/>
    </row>
    <row r="4087" customFormat="false" ht="15" hidden="false" customHeight="false" outlineLevel="0" collapsed="false">
      <c r="A4087" s="0" t="n">
        <v>1</v>
      </c>
      <c r="B4087" s="0" t="n">
        <v>122.283</v>
      </c>
      <c r="D4087" s="18"/>
    </row>
    <row r="4088" customFormat="false" ht="15" hidden="false" customHeight="false" outlineLevel="0" collapsed="false">
      <c r="A4088" s="0" t="n">
        <v>1</v>
      </c>
      <c r="B4088" s="0" t="n">
        <v>108.79</v>
      </c>
      <c r="D4088" s="18"/>
    </row>
    <row r="4089" customFormat="false" ht="15" hidden="false" customHeight="false" outlineLevel="0" collapsed="false">
      <c r="A4089" s="0" t="n">
        <v>1</v>
      </c>
      <c r="B4089" s="0" t="n">
        <v>66.7203</v>
      </c>
      <c r="D4089" s="18"/>
    </row>
    <row r="4090" customFormat="false" ht="15" hidden="false" customHeight="false" outlineLevel="0" collapsed="false">
      <c r="A4090" s="0" t="n">
        <v>1</v>
      </c>
      <c r="B4090" s="0" t="n">
        <v>66.7133</v>
      </c>
      <c r="D4090" s="18"/>
    </row>
    <row r="4091" customFormat="false" ht="15" hidden="false" customHeight="false" outlineLevel="0" collapsed="false">
      <c r="A4091" s="0" t="n">
        <v>1</v>
      </c>
      <c r="B4091" s="0" t="n">
        <v>64.472</v>
      </c>
      <c r="D4091" s="18"/>
    </row>
    <row r="4092" customFormat="false" ht="15" hidden="false" customHeight="false" outlineLevel="0" collapsed="false">
      <c r="A4092" s="0" t="n">
        <v>1</v>
      </c>
      <c r="B4092" s="0" t="n">
        <v>64.4371</v>
      </c>
      <c r="D4092" s="18"/>
    </row>
    <row r="4093" customFormat="false" ht="15" hidden="false" customHeight="false" outlineLevel="0" collapsed="false">
      <c r="A4093" s="0" t="n">
        <v>1</v>
      </c>
      <c r="B4093" s="0" t="n">
        <v>38.8322</v>
      </c>
      <c r="D4093" s="18"/>
    </row>
    <row r="4094" customFormat="false" ht="15" hidden="false" customHeight="false" outlineLevel="0" collapsed="false">
      <c r="A4094" s="0" t="n">
        <v>1</v>
      </c>
      <c r="B4094" s="0" t="n">
        <v>20.2133</v>
      </c>
      <c r="D4094" s="18"/>
    </row>
    <row r="4095" customFormat="false" ht="15" hidden="false" customHeight="false" outlineLevel="0" collapsed="false">
      <c r="A4095" s="0" t="n">
        <v>1</v>
      </c>
      <c r="B4095" s="0" t="n">
        <v>20.2203</v>
      </c>
      <c r="D4095" s="18"/>
    </row>
    <row r="4096" customFormat="false" ht="15" hidden="false" customHeight="false" outlineLevel="0" collapsed="false">
      <c r="A4096" s="0" t="n">
        <v>1</v>
      </c>
      <c r="B4096" s="0" t="n">
        <v>129.297</v>
      </c>
      <c r="D4096" s="18"/>
    </row>
    <row r="4097" customFormat="false" ht="15" hidden="false" customHeight="false" outlineLevel="0" collapsed="false">
      <c r="A4097" s="0" t="n">
        <v>1</v>
      </c>
      <c r="B4097" s="0" t="n">
        <v>121.895</v>
      </c>
      <c r="D4097" s="18"/>
    </row>
    <row r="4098" customFormat="false" ht="15" hidden="false" customHeight="false" outlineLevel="0" collapsed="false">
      <c r="A4098" s="0" t="n">
        <v>1</v>
      </c>
      <c r="B4098" s="0" t="n">
        <v>35.4196</v>
      </c>
      <c r="D4098" s="18"/>
    </row>
    <row r="4099" customFormat="false" ht="15" hidden="false" customHeight="false" outlineLevel="0" collapsed="false">
      <c r="A4099" s="0" t="n">
        <v>1</v>
      </c>
      <c r="B4099" s="0" t="n">
        <v>35.4196</v>
      </c>
      <c r="D4099" s="18"/>
    </row>
    <row r="4100" customFormat="false" ht="15" hidden="false" customHeight="false" outlineLevel="0" collapsed="false">
      <c r="A4100" s="0" t="n">
        <v>1</v>
      </c>
      <c r="B4100" s="0" t="n">
        <v>116.241</v>
      </c>
      <c r="D4100" s="18"/>
    </row>
    <row r="4101" customFormat="false" ht="15" hidden="false" customHeight="false" outlineLevel="0" collapsed="false">
      <c r="A4101" s="0" t="n">
        <v>1</v>
      </c>
      <c r="B4101" s="0" t="n">
        <v>116.35</v>
      </c>
      <c r="D4101" s="18"/>
    </row>
    <row r="4102" customFormat="false" ht="15" hidden="false" customHeight="false" outlineLevel="0" collapsed="false">
      <c r="A4102" s="0" t="n">
        <v>1</v>
      </c>
      <c r="B4102" s="0" t="n">
        <v>116.339</v>
      </c>
      <c r="D4102" s="18"/>
    </row>
    <row r="4103" customFormat="false" ht="15" hidden="false" customHeight="false" outlineLevel="0" collapsed="false">
      <c r="A4103" s="0" t="n">
        <v>1</v>
      </c>
      <c r="B4103" s="0" t="n">
        <v>90.2413</v>
      </c>
      <c r="D4103" s="18"/>
    </row>
    <row r="4104" customFormat="false" ht="15" hidden="false" customHeight="false" outlineLevel="0" collapsed="false">
      <c r="A4104" s="0" t="n">
        <v>1</v>
      </c>
      <c r="B4104" s="0" t="n">
        <v>66.7063</v>
      </c>
      <c r="D4104" s="18"/>
    </row>
    <row r="4105" customFormat="false" ht="15" hidden="false" customHeight="false" outlineLevel="0" collapsed="false">
      <c r="A4105" s="0" t="n">
        <v>1</v>
      </c>
      <c r="B4105" s="0" t="n">
        <v>42.472</v>
      </c>
      <c r="D4105" s="18"/>
    </row>
    <row r="4106" customFormat="false" ht="15" hidden="false" customHeight="false" outlineLevel="0" collapsed="false">
      <c r="A4106" s="0" t="n">
        <v>1</v>
      </c>
      <c r="B4106" s="0" t="n">
        <v>85.3636</v>
      </c>
      <c r="D4106" s="18"/>
    </row>
    <row r="4107" customFormat="false" ht="15" hidden="false" customHeight="false" outlineLevel="0" collapsed="false">
      <c r="A4107" s="0" t="n">
        <v>1</v>
      </c>
      <c r="B4107" s="0" t="n">
        <v>150.79</v>
      </c>
      <c r="D4107" s="18"/>
    </row>
    <row r="4108" customFormat="false" ht="15" hidden="false" customHeight="false" outlineLevel="0" collapsed="false">
      <c r="A4108" s="0" t="n">
        <v>1</v>
      </c>
      <c r="B4108" s="0" t="n">
        <v>128.92</v>
      </c>
      <c r="D4108" s="18"/>
    </row>
    <row r="4109" customFormat="false" ht="15" hidden="false" customHeight="false" outlineLevel="0" collapsed="false">
      <c r="A4109" s="0" t="n">
        <v>1</v>
      </c>
      <c r="B4109" s="0" t="n">
        <v>37.5559</v>
      </c>
      <c r="D4109" s="18"/>
    </row>
    <row r="4110" customFormat="false" ht="15" hidden="false" customHeight="false" outlineLevel="0" collapsed="false">
      <c r="A4110" s="0" t="n">
        <v>1</v>
      </c>
      <c r="B4110" s="0" t="n">
        <v>141.797</v>
      </c>
      <c r="D4110" s="18"/>
    </row>
    <row r="4111" customFormat="false" ht="15" hidden="false" customHeight="false" outlineLevel="0" collapsed="false">
      <c r="A4111" s="0" t="n">
        <v>1</v>
      </c>
      <c r="B4111" s="0" t="n">
        <v>134.517</v>
      </c>
      <c r="D4111" s="18"/>
    </row>
    <row r="4112" customFormat="false" ht="15" hidden="false" customHeight="false" outlineLevel="0" collapsed="false">
      <c r="A4112" s="0" t="n">
        <v>1</v>
      </c>
      <c r="B4112" s="0" t="n">
        <v>134.507</v>
      </c>
      <c r="D4112" s="18"/>
    </row>
    <row r="4113" customFormat="false" ht="15" hidden="false" customHeight="false" outlineLevel="0" collapsed="false">
      <c r="A4113" s="0" t="n">
        <v>1</v>
      </c>
      <c r="B4113" s="0" t="n">
        <v>65.4406</v>
      </c>
      <c r="D4113" s="18"/>
    </row>
    <row r="4114" customFormat="false" ht="15" hidden="false" customHeight="false" outlineLevel="0" collapsed="false">
      <c r="A4114" s="0" t="n">
        <v>1</v>
      </c>
      <c r="B4114" s="0" t="n">
        <v>65.4406</v>
      </c>
      <c r="D4114" s="18"/>
    </row>
    <row r="4115" customFormat="false" ht="15" hidden="false" customHeight="false" outlineLevel="0" collapsed="false">
      <c r="A4115" s="0" t="n">
        <v>1</v>
      </c>
      <c r="B4115" s="0" t="n">
        <v>102.126</v>
      </c>
      <c r="D4115" s="18"/>
    </row>
    <row r="4116" customFormat="false" ht="15" hidden="false" customHeight="false" outlineLevel="0" collapsed="false">
      <c r="A4116" s="0" t="n">
        <v>1</v>
      </c>
      <c r="B4116" s="0" t="n">
        <v>144.58</v>
      </c>
      <c r="D4116" s="18"/>
    </row>
    <row r="4117" customFormat="false" ht="15" hidden="false" customHeight="false" outlineLevel="0" collapsed="false">
      <c r="A4117" s="0" t="n">
        <v>1</v>
      </c>
      <c r="B4117" s="0" t="n">
        <v>67.4895</v>
      </c>
      <c r="D4117" s="18"/>
    </row>
    <row r="4118" customFormat="false" ht="15" hidden="false" customHeight="false" outlineLevel="0" collapsed="false">
      <c r="A4118" s="0" t="n">
        <v>1</v>
      </c>
      <c r="B4118" s="0" t="n">
        <v>127.51</v>
      </c>
      <c r="D4118" s="18"/>
    </row>
    <row r="4119" customFormat="false" ht="15" hidden="false" customHeight="false" outlineLevel="0" collapsed="false">
      <c r="A4119" s="0" t="n">
        <v>1</v>
      </c>
      <c r="B4119" s="0" t="n">
        <v>61.5035</v>
      </c>
      <c r="D4119" s="18"/>
    </row>
    <row r="4120" customFormat="false" ht="15" hidden="false" customHeight="false" outlineLevel="0" collapsed="false">
      <c r="A4120" s="0" t="n">
        <v>1</v>
      </c>
      <c r="B4120" s="0" t="n">
        <v>61.5035</v>
      </c>
      <c r="D4120" s="18"/>
    </row>
    <row r="4121" customFormat="false" ht="15" hidden="false" customHeight="false" outlineLevel="0" collapsed="false">
      <c r="A4121" s="0" t="n">
        <v>1</v>
      </c>
      <c r="B4121" s="0" t="n">
        <v>61.5</v>
      </c>
      <c r="D4121" s="18"/>
    </row>
    <row r="4122" customFormat="false" ht="15" hidden="false" customHeight="false" outlineLevel="0" collapsed="false">
      <c r="A4122" s="0" t="n">
        <v>1</v>
      </c>
      <c r="B4122" s="0" t="n">
        <v>79.5839</v>
      </c>
      <c r="D4122" s="18"/>
    </row>
    <row r="4123" customFormat="false" ht="15" hidden="false" customHeight="false" outlineLevel="0" collapsed="false">
      <c r="A4123" s="0" t="n">
        <v>1</v>
      </c>
      <c r="B4123" s="0" t="n">
        <v>79.979</v>
      </c>
      <c r="D4123" s="18"/>
    </row>
    <row r="4124" customFormat="false" ht="15" hidden="false" customHeight="false" outlineLevel="0" collapsed="false">
      <c r="A4124" s="0" t="n">
        <v>1</v>
      </c>
      <c r="B4124" s="0" t="n">
        <v>79.9755</v>
      </c>
      <c r="D4124" s="18"/>
    </row>
    <row r="4125" customFormat="false" ht="15" hidden="false" customHeight="false" outlineLevel="0" collapsed="false">
      <c r="A4125" s="0" t="n">
        <v>1</v>
      </c>
      <c r="B4125" s="0" t="n">
        <v>133.371</v>
      </c>
      <c r="D4125" s="18"/>
    </row>
    <row r="4126" customFormat="false" ht="15" hidden="false" customHeight="false" outlineLevel="0" collapsed="false">
      <c r="A4126" s="0" t="n">
        <v>1</v>
      </c>
      <c r="B4126" s="0" t="n">
        <v>81.4196</v>
      </c>
      <c r="D4126" s="18"/>
    </row>
    <row r="4127" customFormat="false" ht="15" hidden="false" customHeight="false" outlineLevel="0" collapsed="false">
      <c r="A4127" s="0" t="n">
        <v>1</v>
      </c>
      <c r="B4127" s="0" t="n">
        <v>141.241</v>
      </c>
      <c r="D4127" s="18"/>
    </row>
    <row r="4128" customFormat="false" ht="15" hidden="false" customHeight="false" outlineLevel="0" collapsed="false">
      <c r="A4128" s="0" t="n">
        <v>1</v>
      </c>
      <c r="B4128" s="0" t="n">
        <v>141.252</v>
      </c>
      <c r="D4128" s="18"/>
    </row>
    <row r="4129" customFormat="false" ht="15" hidden="false" customHeight="false" outlineLevel="0" collapsed="false">
      <c r="A4129" s="0" t="n">
        <v>1</v>
      </c>
      <c r="B4129" s="0" t="n">
        <v>112.084</v>
      </c>
      <c r="D4129" s="18"/>
    </row>
    <row r="4130" customFormat="false" ht="15" hidden="false" customHeight="false" outlineLevel="0" collapsed="false">
      <c r="A4130" s="0" t="n">
        <v>1</v>
      </c>
      <c r="B4130" s="0" t="n">
        <v>100.941</v>
      </c>
      <c r="D4130" s="18"/>
    </row>
    <row r="4131" customFormat="false" ht="15" hidden="false" customHeight="false" outlineLevel="0" collapsed="false">
      <c r="A4131" s="0" t="n">
        <v>1</v>
      </c>
      <c r="B4131" s="0" t="n">
        <v>100.871</v>
      </c>
      <c r="D4131" s="18"/>
    </row>
    <row r="4132" customFormat="false" ht="15" hidden="false" customHeight="false" outlineLevel="0" collapsed="false">
      <c r="A4132" s="0" t="n">
        <v>1</v>
      </c>
      <c r="B4132" s="0" t="n">
        <v>90.993</v>
      </c>
      <c r="D4132" s="18"/>
    </row>
    <row r="4133" customFormat="false" ht="15" hidden="false" customHeight="false" outlineLevel="0" collapsed="false">
      <c r="A4133" s="0" t="n">
        <v>1</v>
      </c>
      <c r="B4133" s="0" t="n">
        <v>12.5</v>
      </c>
      <c r="D4133" s="18"/>
    </row>
    <row r="4134" customFormat="false" ht="15" hidden="false" customHeight="false" outlineLevel="0" collapsed="false">
      <c r="A4134" s="0" t="n">
        <v>1</v>
      </c>
      <c r="B4134" s="0" t="n">
        <v>117.528</v>
      </c>
      <c r="D4134" s="18"/>
    </row>
    <row r="4135" customFormat="false" ht="15" hidden="false" customHeight="false" outlineLevel="0" collapsed="false">
      <c r="A4135" s="0" t="n">
        <v>1</v>
      </c>
      <c r="B4135" s="0" t="n">
        <v>118.486</v>
      </c>
      <c r="D4135" s="18"/>
    </row>
    <row r="4136" customFormat="false" ht="15" hidden="false" customHeight="false" outlineLevel="0" collapsed="false">
      <c r="A4136" s="0" t="n">
        <v>1</v>
      </c>
      <c r="B4136" s="0" t="n">
        <v>135.437</v>
      </c>
      <c r="D4136" s="18"/>
    </row>
    <row r="4137" customFormat="false" ht="15" hidden="false" customHeight="false" outlineLevel="0" collapsed="false">
      <c r="A4137" s="0" t="n">
        <v>1</v>
      </c>
      <c r="B4137" s="0" t="n">
        <v>29.2587</v>
      </c>
      <c r="D4137" s="18"/>
    </row>
    <row r="4138" customFormat="false" ht="15" hidden="false" customHeight="false" outlineLevel="0" collapsed="false">
      <c r="A4138" s="0" t="n">
        <v>1</v>
      </c>
      <c r="B4138" s="0" t="n">
        <v>126.315</v>
      </c>
      <c r="D4138" s="18"/>
    </row>
    <row r="4139" customFormat="false" ht="15" hidden="false" customHeight="false" outlineLevel="0" collapsed="false">
      <c r="A4139" s="0" t="n">
        <v>1</v>
      </c>
      <c r="B4139" s="0" t="n">
        <v>143.626</v>
      </c>
      <c r="D4139" s="18"/>
    </row>
    <row r="4140" customFormat="false" ht="15" hidden="false" customHeight="false" outlineLevel="0" collapsed="false">
      <c r="A4140" s="0" t="n">
        <v>1</v>
      </c>
      <c r="B4140" s="0" t="n">
        <v>28.2867</v>
      </c>
      <c r="D4140" s="18"/>
    </row>
    <row r="4141" customFormat="false" ht="15" hidden="false" customHeight="false" outlineLevel="0" collapsed="false">
      <c r="A4141" s="0" t="n">
        <v>1</v>
      </c>
      <c r="B4141" s="0" t="n">
        <v>50.5769</v>
      </c>
      <c r="D4141" s="18"/>
    </row>
    <row r="4142" customFormat="false" ht="15" hidden="false" customHeight="false" outlineLevel="0" collapsed="false">
      <c r="A4142" s="0" t="n">
        <v>1</v>
      </c>
      <c r="B4142" s="0" t="n">
        <v>50.542</v>
      </c>
      <c r="D4142" s="18"/>
    </row>
    <row r="4143" customFormat="false" ht="15" hidden="false" customHeight="false" outlineLevel="0" collapsed="false">
      <c r="A4143" s="0" t="n">
        <v>1</v>
      </c>
      <c r="B4143" s="0" t="n">
        <v>50.542</v>
      </c>
      <c r="D4143" s="18"/>
    </row>
    <row r="4144" customFormat="false" ht="15" hidden="false" customHeight="false" outlineLevel="0" collapsed="false">
      <c r="A4144" s="0" t="n">
        <v>1</v>
      </c>
      <c r="B4144" s="0" t="n">
        <v>50.5385</v>
      </c>
      <c r="D4144" s="18"/>
    </row>
    <row r="4145" customFormat="false" ht="15" hidden="false" customHeight="false" outlineLevel="0" collapsed="false">
      <c r="A4145" s="0" t="n">
        <v>1</v>
      </c>
      <c r="B4145" s="0" t="n">
        <v>40.2168</v>
      </c>
      <c r="D4145" s="18"/>
    </row>
    <row r="4146" customFormat="false" ht="15" hidden="false" customHeight="false" outlineLevel="0" collapsed="false">
      <c r="A4146" s="0" t="n">
        <v>1</v>
      </c>
      <c r="B4146" s="0" t="n">
        <v>99.535</v>
      </c>
      <c r="D4146" s="18"/>
    </row>
    <row r="4147" customFormat="false" ht="15" hidden="false" customHeight="false" outlineLevel="0" collapsed="false">
      <c r="A4147" s="0" t="n">
        <v>1</v>
      </c>
      <c r="B4147" s="0" t="n">
        <v>128.234</v>
      </c>
      <c r="D4147" s="18"/>
    </row>
    <row r="4148" customFormat="false" ht="15" hidden="false" customHeight="false" outlineLevel="0" collapsed="false">
      <c r="A4148" s="0" t="n">
        <v>1</v>
      </c>
      <c r="B4148" s="0" t="n">
        <v>116.983</v>
      </c>
      <c r="D4148" s="18"/>
    </row>
    <row r="4149" customFormat="false" ht="15" hidden="false" customHeight="false" outlineLevel="0" collapsed="false">
      <c r="A4149" s="0" t="n">
        <v>1</v>
      </c>
      <c r="B4149" s="0" t="n">
        <v>29.2867</v>
      </c>
      <c r="D4149" s="18"/>
    </row>
    <row r="4150" customFormat="false" ht="15" hidden="false" customHeight="false" outlineLevel="0" collapsed="false">
      <c r="A4150" s="0" t="n">
        <v>1</v>
      </c>
      <c r="B4150" s="0" t="n">
        <v>29.2832</v>
      </c>
      <c r="D4150" s="18"/>
    </row>
    <row r="4151" customFormat="false" ht="15" hidden="false" customHeight="false" outlineLevel="0" collapsed="false">
      <c r="A4151" s="0" t="n">
        <v>1</v>
      </c>
      <c r="B4151" s="0" t="n">
        <v>34.8916</v>
      </c>
      <c r="D4151" s="18"/>
    </row>
    <row r="4152" customFormat="false" ht="15" hidden="false" customHeight="false" outlineLevel="0" collapsed="false">
      <c r="A4152" s="0" t="n">
        <v>1</v>
      </c>
      <c r="B4152" s="0" t="n">
        <v>36.2762</v>
      </c>
      <c r="D4152" s="18"/>
    </row>
    <row r="4153" customFormat="false" ht="15" hidden="false" customHeight="false" outlineLevel="0" collapsed="false">
      <c r="A4153" s="0" t="n">
        <v>1</v>
      </c>
      <c r="B4153" s="0" t="n">
        <v>38.6399</v>
      </c>
      <c r="D4153" s="18"/>
    </row>
    <row r="4154" customFormat="false" ht="15" hidden="false" customHeight="false" outlineLevel="0" collapsed="false">
      <c r="A4154" s="0" t="n">
        <v>1</v>
      </c>
      <c r="B4154" s="0" t="n">
        <v>38.3671</v>
      </c>
      <c r="D4154" s="18"/>
    </row>
    <row r="4155" customFormat="false" ht="15" hidden="false" customHeight="false" outlineLevel="0" collapsed="false">
      <c r="A4155" s="0" t="n">
        <v>1</v>
      </c>
      <c r="B4155" s="0" t="n">
        <v>115.944</v>
      </c>
      <c r="D4155" s="18"/>
    </row>
    <row r="4156" customFormat="false" ht="15" hidden="false" customHeight="false" outlineLevel="0" collapsed="false">
      <c r="A4156" s="0" t="n">
        <v>1</v>
      </c>
      <c r="B4156" s="0" t="n">
        <v>74.465</v>
      </c>
      <c r="D4156" s="18"/>
    </row>
    <row r="4157" customFormat="false" ht="15" hidden="false" customHeight="false" outlineLevel="0" collapsed="false">
      <c r="A4157" s="0" t="n">
        <v>1</v>
      </c>
      <c r="B4157" s="0" t="n">
        <v>74.465</v>
      </c>
      <c r="D4157" s="18"/>
    </row>
    <row r="4158" customFormat="false" ht="15" hidden="false" customHeight="false" outlineLevel="0" collapsed="false">
      <c r="A4158" s="0" t="n">
        <v>1</v>
      </c>
      <c r="B4158" s="0" t="n">
        <v>57.8392</v>
      </c>
      <c r="D4158" s="18"/>
    </row>
    <row r="4159" customFormat="false" ht="15" hidden="false" customHeight="false" outlineLevel="0" collapsed="false">
      <c r="A4159" s="0" t="n">
        <v>1</v>
      </c>
      <c r="B4159" s="0" t="n">
        <v>128.965</v>
      </c>
      <c r="D4159" s="18"/>
    </row>
    <row r="4160" customFormat="false" ht="15" hidden="false" customHeight="false" outlineLevel="0" collapsed="false">
      <c r="A4160" s="0" t="n">
        <v>1</v>
      </c>
      <c r="B4160" s="0" t="n">
        <v>12.2552</v>
      </c>
      <c r="D4160" s="18"/>
    </row>
    <row r="4161" customFormat="false" ht="15" hidden="false" customHeight="false" outlineLevel="0" collapsed="false">
      <c r="A4161" s="0" t="n">
        <v>1</v>
      </c>
      <c r="B4161" s="0" t="n">
        <v>138.783</v>
      </c>
      <c r="D4161" s="18"/>
    </row>
    <row r="4162" customFormat="false" ht="15" hidden="false" customHeight="false" outlineLevel="0" collapsed="false">
      <c r="A4162" s="0" t="n">
        <v>1</v>
      </c>
      <c r="B4162" s="0" t="n">
        <v>116.213</v>
      </c>
      <c r="D4162" s="18"/>
    </row>
    <row r="4163" customFormat="false" ht="15" hidden="false" customHeight="false" outlineLevel="0" collapsed="false">
      <c r="A4163" s="0" t="n">
        <v>1</v>
      </c>
      <c r="B4163" s="0" t="n">
        <v>90.4161</v>
      </c>
      <c r="D4163" s="18"/>
    </row>
    <row r="4164" customFormat="false" ht="15" hidden="false" customHeight="false" outlineLevel="0" collapsed="false">
      <c r="A4164" s="0" t="n">
        <v>1</v>
      </c>
      <c r="B4164" s="0" t="n">
        <v>116.206</v>
      </c>
      <c r="D4164" s="18"/>
    </row>
    <row r="4165" customFormat="false" ht="15" hidden="false" customHeight="false" outlineLevel="0" collapsed="false">
      <c r="A4165" s="0" t="n">
        <v>1</v>
      </c>
      <c r="B4165" s="0" t="n">
        <v>116.21</v>
      </c>
      <c r="D4165" s="18"/>
    </row>
    <row r="4166" customFormat="false" ht="15" hidden="false" customHeight="false" outlineLevel="0" collapsed="false">
      <c r="A4166" s="0" t="n">
        <v>1</v>
      </c>
      <c r="B4166" s="0" t="n">
        <v>149.063</v>
      </c>
      <c r="D4166" s="18"/>
    </row>
    <row r="4167" customFormat="false" ht="15" hidden="false" customHeight="false" outlineLevel="0" collapsed="false">
      <c r="A4167" s="0" t="n">
        <v>1</v>
      </c>
      <c r="B4167" s="0" t="n">
        <v>73.3217</v>
      </c>
      <c r="D4167" s="18"/>
    </row>
    <row r="4168" customFormat="false" ht="15" hidden="false" customHeight="false" outlineLevel="0" collapsed="false">
      <c r="A4168" s="0" t="n">
        <v>1</v>
      </c>
      <c r="B4168" s="0" t="n">
        <v>73.0175</v>
      </c>
      <c r="D4168" s="18"/>
    </row>
    <row r="4169" customFormat="false" ht="15" hidden="false" customHeight="false" outlineLevel="0" collapsed="false">
      <c r="A4169" s="0" t="n">
        <v>1</v>
      </c>
      <c r="B4169" s="0" t="n">
        <v>72.9685</v>
      </c>
      <c r="D4169" s="18"/>
    </row>
    <row r="4170" customFormat="false" ht="15" hidden="false" customHeight="false" outlineLevel="0" collapsed="false">
      <c r="A4170" s="0" t="n">
        <v>1</v>
      </c>
      <c r="B4170" s="0" t="n">
        <v>126.787</v>
      </c>
      <c r="D4170" s="18"/>
    </row>
    <row r="4171" customFormat="false" ht="15" hidden="false" customHeight="false" outlineLevel="0" collapsed="false">
      <c r="A4171" s="0" t="n">
        <v>1</v>
      </c>
      <c r="B4171" s="0" t="n">
        <v>126.78</v>
      </c>
      <c r="D4171" s="18"/>
    </row>
    <row r="4172" customFormat="false" ht="15" hidden="false" customHeight="false" outlineLevel="0" collapsed="false">
      <c r="A4172" s="0" t="n">
        <v>1</v>
      </c>
      <c r="B4172" s="0" t="n">
        <v>14.5524</v>
      </c>
      <c r="D4172" s="18"/>
    </row>
    <row r="4173" customFormat="false" ht="15" hidden="false" customHeight="false" outlineLevel="0" collapsed="false">
      <c r="A4173" s="0" t="n">
        <v>1</v>
      </c>
      <c r="B4173" s="0" t="n">
        <v>138.15</v>
      </c>
      <c r="D4173" s="18"/>
    </row>
    <row r="4174" customFormat="false" ht="15" hidden="false" customHeight="false" outlineLevel="0" collapsed="false">
      <c r="A4174" s="0" t="n">
        <v>1</v>
      </c>
      <c r="B4174" s="0" t="n">
        <v>138.105</v>
      </c>
      <c r="D4174" s="18"/>
    </row>
    <row r="4175" customFormat="false" ht="15" hidden="false" customHeight="false" outlineLevel="0" collapsed="false">
      <c r="A4175" s="0" t="n">
        <v>1</v>
      </c>
      <c r="B4175" s="0" t="n">
        <v>93.8776</v>
      </c>
      <c r="D4175" s="18"/>
    </row>
    <row r="4176" customFormat="false" ht="15" hidden="false" customHeight="false" outlineLevel="0" collapsed="false">
      <c r="A4176" s="0" t="n">
        <v>1</v>
      </c>
      <c r="B4176" s="0" t="n">
        <v>35.4056</v>
      </c>
      <c r="D4176" s="18"/>
    </row>
    <row r="4177" customFormat="false" ht="15" hidden="false" customHeight="false" outlineLevel="0" collapsed="false">
      <c r="A4177" s="0" t="n">
        <v>1</v>
      </c>
      <c r="B4177" s="0" t="n">
        <v>19.5175</v>
      </c>
      <c r="D4177" s="18"/>
    </row>
    <row r="4178" customFormat="false" ht="15" hidden="false" customHeight="false" outlineLevel="0" collapsed="false">
      <c r="A4178" s="0" t="n">
        <v>1</v>
      </c>
      <c r="B4178" s="0" t="n">
        <v>19.5175</v>
      </c>
      <c r="D4178" s="18"/>
    </row>
    <row r="4179" customFormat="false" ht="15" hidden="false" customHeight="false" outlineLevel="0" collapsed="false">
      <c r="A4179" s="0" t="n">
        <v>1</v>
      </c>
      <c r="B4179" s="0" t="n">
        <v>19.5175</v>
      </c>
      <c r="D4179" s="18"/>
    </row>
    <row r="4180" customFormat="false" ht="15" hidden="false" customHeight="false" outlineLevel="0" collapsed="false">
      <c r="A4180" s="0" t="n">
        <v>1</v>
      </c>
      <c r="B4180" s="0" t="n">
        <v>19.5175</v>
      </c>
      <c r="D4180" s="18"/>
    </row>
    <row r="4181" customFormat="false" ht="15" hidden="false" customHeight="false" outlineLevel="0" collapsed="false">
      <c r="A4181" s="0" t="n">
        <v>1</v>
      </c>
      <c r="B4181" s="0" t="n">
        <v>19.5105</v>
      </c>
      <c r="D4181" s="18"/>
    </row>
    <row r="4182" customFormat="false" ht="15" hidden="false" customHeight="false" outlineLevel="0" collapsed="false">
      <c r="A4182" s="0" t="n">
        <v>1</v>
      </c>
      <c r="B4182" s="0" t="n">
        <v>19.5105</v>
      </c>
      <c r="D4182" s="18"/>
    </row>
    <row r="4183" customFormat="false" ht="15" hidden="false" customHeight="false" outlineLevel="0" collapsed="false">
      <c r="A4183" s="0" t="n">
        <v>1</v>
      </c>
      <c r="B4183" s="0" t="n">
        <v>73.9615</v>
      </c>
      <c r="D4183" s="18"/>
    </row>
    <row r="4184" customFormat="false" ht="15" hidden="false" customHeight="false" outlineLevel="0" collapsed="false">
      <c r="A4184" s="0" t="n">
        <v>1</v>
      </c>
      <c r="B4184" s="0" t="n">
        <v>73.9545</v>
      </c>
      <c r="D4184" s="18"/>
    </row>
    <row r="4185" customFormat="false" ht="15" hidden="false" customHeight="false" outlineLevel="0" collapsed="false">
      <c r="A4185" s="0" t="n">
        <v>1</v>
      </c>
      <c r="B4185" s="0" t="n">
        <v>21.5035</v>
      </c>
      <c r="D4185" s="18"/>
    </row>
    <row r="4186" customFormat="false" ht="15" hidden="false" customHeight="false" outlineLevel="0" collapsed="false">
      <c r="A4186" s="0" t="n">
        <v>1</v>
      </c>
      <c r="B4186" s="0" t="n">
        <v>14.4615</v>
      </c>
      <c r="D4186" s="18"/>
    </row>
    <row r="4187" customFormat="false" ht="15" hidden="false" customHeight="false" outlineLevel="0" collapsed="false">
      <c r="A4187" s="0" t="n">
        <v>1</v>
      </c>
      <c r="B4187" s="0" t="n">
        <v>113.483</v>
      </c>
      <c r="D4187" s="18"/>
    </row>
    <row r="4188" customFormat="false" ht="15" hidden="false" customHeight="false" outlineLevel="0" collapsed="false">
      <c r="A4188" s="0" t="n">
        <v>1</v>
      </c>
      <c r="B4188" s="0" t="n">
        <v>131.773</v>
      </c>
      <c r="D4188" s="18"/>
    </row>
    <row r="4189" customFormat="false" ht="15" hidden="false" customHeight="false" outlineLevel="0" collapsed="false">
      <c r="A4189" s="0" t="n">
        <v>1</v>
      </c>
      <c r="B4189" s="0" t="n">
        <v>131.762</v>
      </c>
      <c r="D4189" s="18"/>
    </row>
    <row r="4190" customFormat="false" ht="15" hidden="false" customHeight="false" outlineLevel="0" collapsed="false">
      <c r="A4190" s="0" t="n">
        <v>1</v>
      </c>
      <c r="B4190" s="0" t="n">
        <v>131.682</v>
      </c>
      <c r="D4190" s="18"/>
    </row>
    <row r="4191" customFormat="false" ht="15" hidden="false" customHeight="false" outlineLevel="0" collapsed="false">
      <c r="A4191" s="0" t="n">
        <v>1</v>
      </c>
      <c r="B4191" s="0" t="n">
        <v>26.1084</v>
      </c>
      <c r="D4191" s="18"/>
    </row>
    <row r="4192" customFormat="false" ht="15" hidden="false" customHeight="false" outlineLevel="0" collapsed="false">
      <c r="A4192" s="0" t="n">
        <v>1</v>
      </c>
      <c r="B4192" s="0" t="n">
        <v>78.7028</v>
      </c>
      <c r="D4192" s="18"/>
    </row>
    <row r="4193" customFormat="false" ht="15" hidden="false" customHeight="false" outlineLevel="0" collapsed="false">
      <c r="A4193" s="0" t="n">
        <v>1</v>
      </c>
      <c r="B4193" s="0" t="n">
        <v>78.6958</v>
      </c>
      <c r="D4193" s="18"/>
    </row>
    <row r="4194" customFormat="false" ht="15" hidden="false" customHeight="false" outlineLevel="0" collapsed="false">
      <c r="A4194" s="0" t="n">
        <v>1</v>
      </c>
      <c r="B4194" s="0" t="n">
        <v>78.6469</v>
      </c>
      <c r="D4194" s="18"/>
    </row>
    <row r="4195" customFormat="false" ht="15" hidden="false" customHeight="false" outlineLevel="0" collapsed="false">
      <c r="A4195" s="0" t="n">
        <v>1</v>
      </c>
      <c r="B4195" s="0" t="n">
        <v>103.524</v>
      </c>
      <c r="D4195" s="18"/>
    </row>
    <row r="4196" customFormat="false" ht="15" hidden="false" customHeight="false" outlineLevel="0" collapsed="false">
      <c r="A4196" s="0" t="n">
        <v>1</v>
      </c>
      <c r="B4196" s="0" t="n">
        <v>105.633</v>
      </c>
      <c r="D4196" s="18"/>
    </row>
    <row r="4197" customFormat="false" ht="15" hidden="false" customHeight="false" outlineLevel="0" collapsed="false">
      <c r="A4197" s="0" t="n">
        <v>1</v>
      </c>
      <c r="B4197" s="0" t="n">
        <v>65</v>
      </c>
      <c r="D4197" s="18"/>
    </row>
    <row r="4198" customFormat="false" ht="15" hidden="false" customHeight="false" outlineLevel="0" collapsed="false">
      <c r="A4198" s="0" t="n">
        <v>1</v>
      </c>
      <c r="B4198" s="0" t="n">
        <v>153.591</v>
      </c>
      <c r="D4198" s="18"/>
    </row>
    <row r="4199" customFormat="false" ht="15" hidden="false" customHeight="false" outlineLevel="0" collapsed="false">
      <c r="A4199" s="0" t="n">
        <v>1</v>
      </c>
      <c r="B4199" s="0" t="n">
        <v>13.8881</v>
      </c>
      <c r="D4199" s="18"/>
    </row>
    <row r="4200" customFormat="false" ht="15" hidden="false" customHeight="false" outlineLevel="0" collapsed="false">
      <c r="A4200" s="0" t="n">
        <v>1</v>
      </c>
      <c r="B4200" s="0" t="n">
        <v>52.993</v>
      </c>
      <c r="D4200" s="18"/>
    </row>
    <row r="4201" customFormat="false" ht="15" hidden="false" customHeight="false" outlineLevel="0" collapsed="false">
      <c r="A4201" s="0" t="n">
        <v>1</v>
      </c>
      <c r="B4201" s="0" t="n">
        <v>25.0839</v>
      </c>
      <c r="D4201" s="18"/>
    </row>
    <row r="4202" customFormat="false" ht="15" hidden="false" customHeight="false" outlineLevel="0" collapsed="false">
      <c r="A4202" s="0" t="n">
        <v>1</v>
      </c>
      <c r="B4202" s="0" t="n">
        <v>25.0839</v>
      </c>
      <c r="D4202" s="18"/>
    </row>
    <row r="4203" customFormat="false" ht="15" hidden="false" customHeight="false" outlineLevel="0" collapsed="false">
      <c r="A4203" s="0" t="n">
        <v>1</v>
      </c>
      <c r="B4203" s="0" t="n">
        <v>68.8566</v>
      </c>
      <c r="D4203" s="18"/>
    </row>
    <row r="4204" customFormat="false" ht="15" hidden="false" customHeight="false" outlineLevel="0" collapsed="false">
      <c r="A4204" s="0" t="n">
        <v>1</v>
      </c>
      <c r="B4204" s="0" t="n">
        <v>68.5874</v>
      </c>
      <c r="D4204" s="18"/>
    </row>
    <row r="4205" customFormat="false" ht="15" hidden="false" customHeight="false" outlineLevel="0" collapsed="false">
      <c r="A4205" s="0" t="n">
        <v>1</v>
      </c>
      <c r="B4205" s="0" t="n">
        <v>102.615</v>
      </c>
      <c r="D4205" s="18"/>
    </row>
    <row r="4206" customFormat="false" ht="15" hidden="false" customHeight="false" outlineLevel="0" collapsed="false">
      <c r="A4206" s="0" t="n">
        <v>1</v>
      </c>
      <c r="B4206" s="0" t="n">
        <v>102.573</v>
      </c>
      <c r="D4206" s="18"/>
    </row>
    <row r="4207" customFormat="false" ht="15" hidden="false" customHeight="false" outlineLevel="0" collapsed="false">
      <c r="A4207" s="0" t="n">
        <v>1</v>
      </c>
      <c r="B4207" s="0" t="n">
        <v>111.818</v>
      </c>
      <c r="D4207" s="18"/>
    </row>
    <row r="4208" customFormat="false" ht="15" hidden="false" customHeight="false" outlineLevel="0" collapsed="false">
      <c r="A4208" s="0" t="n">
        <v>1</v>
      </c>
      <c r="B4208" s="0" t="n">
        <v>102.608</v>
      </c>
      <c r="D4208" s="18"/>
    </row>
    <row r="4209" customFormat="false" ht="15" hidden="false" customHeight="false" outlineLevel="0" collapsed="false">
      <c r="A4209" s="0" t="n">
        <v>1</v>
      </c>
      <c r="B4209" s="0" t="n">
        <v>102.626</v>
      </c>
      <c r="D4209" s="18"/>
    </row>
    <row r="4210" customFormat="false" ht="15" hidden="false" customHeight="false" outlineLevel="0" collapsed="false">
      <c r="A4210" s="0" t="n">
        <v>1</v>
      </c>
      <c r="B4210" s="0" t="n">
        <v>102.416</v>
      </c>
      <c r="D4210" s="18"/>
    </row>
    <row r="4211" customFormat="false" ht="15" hidden="false" customHeight="false" outlineLevel="0" collapsed="false">
      <c r="A4211" s="0" t="n">
        <v>1</v>
      </c>
      <c r="B4211" s="0" t="n">
        <v>102.441</v>
      </c>
      <c r="D4211" s="18"/>
    </row>
    <row r="4212" customFormat="false" ht="15" hidden="false" customHeight="false" outlineLevel="0" collapsed="false">
      <c r="A4212" s="0" t="n">
        <v>1</v>
      </c>
      <c r="B4212" s="0" t="n">
        <v>102.57</v>
      </c>
      <c r="D4212" s="18"/>
    </row>
    <row r="4213" customFormat="false" ht="15" hidden="false" customHeight="false" outlineLevel="0" collapsed="false">
      <c r="A4213" s="0" t="n">
        <v>1</v>
      </c>
      <c r="B4213" s="0" t="n">
        <v>102.462</v>
      </c>
      <c r="D4213" s="18"/>
    </row>
    <row r="4214" customFormat="false" ht="15" hidden="false" customHeight="false" outlineLevel="0" collapsed="false">
      <c r="A4214" s="0" t="n">
        <v>1</v>
      </c>
      <c r="B4214" s="0" t="n">
        <v>101.881</v>
      </c>
      <c r="D4214" s="18"/>
    </row>
    <row r="4215" customFormat="false" ht="15" hidden="false" customHeight="false" outlineLevel="0" collapsed="false">
      <c r="A4215" s="0" t="n">
        <v>1</v>
      </c>
      <c r="B4215" s="0" t="n">
        <v>101.895</v>
      </c>
      <c r="D4215" s="18"/>
    </row>
    <row r="4216" customFormat="false" ht="15" hidden="false" customHeight="false" outlineLevel="0" collapsed="false">
      <c r="A4216" s="0" t="n">
        <v>1</v>
      </c>
      <c r="B4216" s="0" t="n">
        <v>101.86</v>
      </c>
      <c r="D4216" s="18"/>
    </row>
    <row r="4217" customFormat="false" ht="15" hidden="false" customHeight="false" outlineLevel="0" collapsed="false">
      <c r="A4217" s="0" t="n">
        <v>1</v>
      </c>
      <c r="B4217" s="0" t="n">
        <v>149.01</v>
      </c>
      <c r="D4217" s="18"/>
    </row>
    <row r="4218" customFormat="false" ht="15" hidden="false" customHeight="false" outlineLevel="0" collapsed="false">
      <c r="A4218" s="0" t="n">
        <v>1</v>
      </c>
      <c r="B4218" s="0" t="n">
        <v>148.832</v>
      </c>
      <c r="D4218" s="18"/>
    </row>
    <row r="4219" customFormat="false" ht="15" hidden="false" customHeight="false" outlineLevel="0" collapsed="false">
      <c r="A4219" s="0" t="n">
        <v>1</v>
      </c>
      <c r="B4219" s="0" t="n">
        <v>133.878</v>
      </c>
      <c r="D4219" s="18"/>
    </row>
    <row r="4220" customFormat="false" ht="15" hidden="false" customHeight="false" outlineLevel="0" collapsed="false">
      <c r="A4220" s="0" t="n">
        <v>1</v>
      </c>
      <c r="B4220" s="0" t="n">
        <v>133.85</v>
      </c>
      <c r="D4220" s="18"/>
    </row>
    <row r="4221" customFormat="false" ht="15" hidden="false" customHeight="false" outlineLevel="0" collapsed="false">
      <c r="A4221" s="0" t="n">
        <v>1</v>
      </c>
      <c r="B4221" s="0" t="n">
        <v>68.1049</v>
      </c>
      <c r="D4221" s="18"/>
    </row>
    <row r="4222" customFormat="false" ht="15" hidden="false" customHeight="false" outlineLevel="0" collapsed="false">
      <c r="A4222" s="0" t="n">
        <v>1</v>
      </c>
      <c r="B4222" s="0" t="n">
        <v>68.0804</v>
      </c>
      <c r="D4222" s="18"/>
    </row>
    <row r="4223" customFormat="false" ht="15" hidden="false" customHeight="false" outlineLevel="0" collapsed="false">
      <c r="A4223" s="0" t="n">
        <v>1</v>
      </c>
      <c r="B4223" s="0" t="n">
        <v>67.9755</v>
      </c>
      <c r="D4223" s="18"/>
    </row>
    <row r="4224" customFormat="false" ht="15" hidden="false" customHeight="false" outlineLevel="0" collapsed="false">
      <c r="A4224" s="0" t="n">
        <v>1</v>
      </c>
      <c r="B4224" s="0" t="n">
        <v>16.0944</v>
      </c>
      <c r="D4224" s="18"/>
    </row>
    <row r="4225" customFormat="false" ht="15" hidden="false" customHeight="false" outlineLevel="0" collapsed="false">
      <c r="A4225" s="0" t="n">
        <v>1</v>
      </c>
      <c r="B4225" s="0" t="n">
        <v>131.717</v>
      </c>
      <c r="D4225" s="18"/>
    </row>
    <row r="4226" customFormat="false" ht="15" hidden="false" customHeight="false" outlineLevel="0" collapsed="false">
      <c r="A4226" s="0" t="n">
        <v>1</v>
      </c>
      <c r="B4226" s="0" t="n">
        <v>131.43</v>
      </c>
      <c r="D4226" s="18"/>
    </row>
    <row r="4227" customFormat="false" ht="15" hidden="false" customHeight="false" outlineLevel="0" collapsed="false">
      <c r="A4227" s="0" t="n">
        <v>1</v>
      </c>
      <c r="B4227" s="0" t="n">
        <v>128.168</v>
      </c>
      <c r="D4227" s="18"/>
    </row>
    <row r="4228" customFormat="false" ht="15" hidden="false" customHeight="false" outlineLevel="0" collapsed="false">
      <c r="A4228" s="0" t="n">
        <v>1</v>
      </c>
      <c r="B4228" s="0" t="n">
        <v>98.7587</v>
      </c>
      <c r="D4228" s="18"/>
    </row>
    <row r="4229" customFormat="false" ht="15" hidden="false" customHeight="false" outlineLevel="0" collapsed="false">
      <c r="A4229" s="0" t="n">
        <v>1</v>
      </c>
      <c r="B4229" s="0" t="n">
        <v>144.874</v>
      </c>
      <c r="D4229" s="18"/>
    </row>
    <row r="4230" customFormat="false" ht="15" hidden="false" customHeight="false" outlineLevel="0" collapsed="false">
      <c r="A4230" s="0" t="n">
        <v>1</v>
      </c>
      <c r="B4230" s="0" t="n">
        <v>141.283</v>
      </c>
      <c r="D4230" s="18"/>
    </row>
    <row r="4231" customFormat="false" ht="15" hidden="false" customHeight="false" outlineLevel="0" collapsed="false">
      <c r="A4231" s="0" t="n">
        <v>1</v>
      </c>
      <c r="B4231" s="0" t="n">
        <v>141.269</v>
      </c>
      <c r="D4231" s="18"/>
    </row>
    <row r="4232" customFormat="false" ht="15" hidden="false" customHeight="false" outlineLevel="0" collapsed="false">
      <c r="A4232" s="0" t="n">
        <v>1</v>
      </c>
      <c r="B4232" s="0" t="n">
        <v>141.129</v>
      </c>
      <c r="D4232" s="18"/>
    </row>
    <row r="4233" customFormat="false" ht="15" hidden="false" customHeight="false" outlineLevel="0" collapsed="false">
      <c r="A4233" s="0" t="n">
        <v>1</v>
      </c>
      <c r="B4233" s="0" t="n">
        <v>122.65</v>
      </c>
      <c r="D4233" s="18"/>
    </row>
    <row r="4234" customFormat="false" ht="15" hidden="false" customHeight="false" outlineLevel="0" collapsed="false">
      <c r="A4234" s="0" t="n">
        <v>1</v>
      </c>
      <c r="B4234" s="0" t="n">
        <v>122.647</v>
      </c>
      <c r="D4234" s="18"/>
    </row>
    <row r="4235" customFormat="false" ht="15" hidden="false" customHeight="false" outlineLevel="0" collapsed="false">
      <c r="A4235" s="0" t="n">
        <v>1</v>
      </c>
      <c r="B4235" s="0" t="n">
        <v>122.57</v>
      </c>
      <c r="D4235" s="18"/>
    </row>
    <row r="4236" customFormat="false" ht="15" hidden="false" customHeight="false" outlineLevel="0" collapsed="false">
      <c r="A4236" s="0" t="n">
        <v>1</v>
      </c>
      <c r="B4236" s="0" t="n">
        <v>86.3077</v>
      </c>
      <c r="D4236" s="18"/>
    </row>
    <row r="4237" customFormat="false" ht="15" hidden="false" customHeight="false" outlineLevel="0" collapsed="false">
      <c r="A4237" s="0" t="n">
        <v>1</v>
      </c>
      <c r="B4237" s="0" t="n">
        <v>90.6923</v>
      </c>
      <c r="D4237" s="18"/>
    </row>
    <row r="4238" customFormat="false" ht="15" hidden="false" customHeight="false" outlineLevel="0" collapsed="false">
      <c r="A4238" s="0" t="n">
        <v>1</v>
      </c>
      <c r="B4238" s="0" t="n">
        <v>105.608</v>
      </c>
      <c r="D4238" s="18"/>
    </row>
    <row r="4239" customFormat="false" ht="15" hidden="false" customHeight="false" outlineLevel="0" collapsed="false">
      <c r="A4239" s="0" t="n">
        <v>1</v>
      </c>
      <c r="B4239" s="0" t="n">
        <v>105.507</v>
      </c>
      <c r="D4239" s="18"/>
    </row>
    <row r="4240" customFormat="false" ht="15" hidden="false" customHeight="false" outlineLevel="0" collapsed="false">
      <c r="A4240" s="0" t="n">
        <v>1</v>
      </c>
      <c r="B4240" s="0" t="n">
        <v>105.507</v>
      </c>
      <c r="D4240" s="18"/>
    </row>
    <row r="4241" customFormat="false" ht="15" hidden="false" customHeight="false" outlineLevel="0" collapsed="false">
      <c r="A4241" s="0" t="n">
        <v>1</v>
      </c>
      <c r="B4241" s="0" t="n">
        <v>104.43</v>
      </c>
      <c r="D4241" s="18"/>
    </row>
    <row r="4242" customFormat="false" ht="15" hidden="false" customHeight="false" outlineLevel="0" collapsed="false">
      <c r="A4242" s="0" t="n">
        <v>1</v>
      </c>
      <c r="B4242" s="0" t="n">
        <v>104.42</v>
      </c>
      <c r="D4242" s="18"/>
    </row>
    <row r="4243" customFormat="false" ht="15" hidden="false" customHeight="false" outlineLevel="0" collapsed="false">
      <c r="A4243" s="0" t="n">
        <v>1</v>
      </c>
      <c r="B4243" s="0" t="n">
        <v>105.213</v>
      </c>
      <c r="D4243" s="18"/>
    </row>
    <row r="4244" customFormat="false" ht="15" hidden="false" customHeight="false" outlineLevel="0" collapsed="false">
      <c r="A4244" s="0" t="n">
        <v>1</v>
      </c>
      <c r="B4244" s="0" t="n">
        <v>105.497</v>
      </c>
      <c r="D4244" s="18"/>
    </row>
    <row r="4245" customFormat="false" ht="15" hidden="false" customHeight="false" outlineLevel="0" collapsed="false">
      <c r="A4245" s="0" t="n">
        <v>1</v>
      </c>
      <c r="B4245" s="0" t="n">
        <v>100.374</v>
      </c>
      <c r="D4245" s="18"/>
    </row>
    <row r="4246" customFormat="false" ht="15" hidden="false" customHeight="false" outlineLevel="0" collapsed="false">
      <c r="A4246" s="0" t="n">
        <v>1</v>
      </c>
      <c r="B4246" s="0" t="n">
        <v>100.378</v>
      </c>
      <c r="D4246" s="18"/>
    </row>
    <row r="4247" customFormat="false" ht="15" hidden="false" customHeight="false" outlineLevel="0" collapsed="false">
      <c r="A4247" s="0" t="n">
        <v>1</v>
      </c>
      <c r="B4247" s="0" t="n">
        <v>109.136</v>
      </c>
      <c r="D4247" s="18"/>
    </row>
    <row r="4248" customFormat="false" ht="15" hidden="false" customHeight="false" outlineLevel="0" collapsed="false">
      <c r="A4248" s="0" t="n">
        <v>1</v>
      </c>
      <c r="B4248" s="0" t="n">
        <v>109.14</v>
      </c>
      <c r="D4248" s="18"/>
    </row>
    <row r="4249" customFormat="false" ht="15" hidden="false" customHeight="false" outlineLevel="0" collapsed="false">
      <c r="A4249" s="0" t="n">
        <v>1</v>
      </c>
      <c r="B4249" s="0" t="n">
        <v>116.168</v>
      </c>
      <c r="D4249" s="18"/>
    </row>
    <row r="4250" customFormat="false" ht="15" hidden="false" customHeight="false" outlineLevel="0" collapsed="false">
      <c r="A4250" s="0" t="n">
        <v>1</v>
      </c>
      <c r="B4250" s="0" t="n">
        <v>135.762</v>
      </c>
      <c r="D4250" s="18"/>
    </row>
    <row r="4251" customFormat="false" ht="15" hidden="false" customHeight="false" outlineLevel="0" collapsed="false">
      <c r="A4251" s="0" t="n">
        <v>1</v>
      </c>
      <c r="B4251" s="0" t="n">
        <v>135.65</v>
      </c>
      <c r="D4251" s="18"/>
    </row>
    <row r="4252" customFormat="false" ht="15" hidden="false" customHeight="false" outlineLevel="0" collapsed="false">
      <c r="A4252" s="0" t="n">
        <v>1</v>
      </c>
      <c r="B4252" s="0" t="n">
        <v>169.808</v>
      </c>
      <c r="D4252" s="18"/>
    </row>
    <row r="4253" customFormat="false" ht="15" hidden="false" customHeight="false" outlineLevel="0" collapsed="false">
      <c r="A4253" s="0" t="n">
        <v>1</v>
      </c>
      <c r="B4253" s="0" t="n">
        <v>169.811</v>
      </c>
      <c r="D4253" s="18"/>
    </row>
    <row r="4254" customFormat="false" ht="15" hidden="false" customHeight="false" outlineLevel="0" collapsed="false">
      <c r="A4254" s="0" t="n">
        <v>1</v>
      </c>
      <c r="B4254" s="0" t="n">
        <v>105.916</v>
      </c>
      <c r="D4254" s="18"/>
    </row>
    <row r="4255" customFormat="false" ht="15" hidden="false" customHeight="false" outlineLevel="0" collapsed="false">
      <c r="A4255" s="0" t="n">
        <v>1</v>
      </c>
      <c r="B4255" s="0" t="n">
        <v>105.888</v>
      </c>
      <c r="D4255" s="18"/>
    </row>
    <row r="4256" customFormat="false" ht="15" hidden="false" customHeight="false" outlineLevel="0" collapsed="false">
      <c r="A4256" s="0" t="n">
        <v>1</v>
      </c>
      <c r="B4256" s="0" t="n">
        <v>124.892</v>
      </c>
      <c r="D4256" s="18"/>
    </row>
    <row r="4257" customFormat="false" ht="15" hidden="false" customHeight="false" outlineLevel="0" collapsed="false">
      <c r="A4257" s="0" t="n">
        <v>1</v>
      </c>
      <c r="B4257" s="0" t="n">
        <v>78.8427</v>
      </c>
      <c r="D4257" s="18"/>
    </row>
    <row r="4258" customFormat="false" ht="15" hidden="false" customHeight="false" outlineLevel="0" collapsed="false">
      <c r="A4258" s="0" t="n">
        <v>1</v>
      </c>
      <c r="B4258" s="0" t="n">
        <v>44.9615</v>
      </c>
      <c r="D4258" s="18"/>
    </row>
    <row r="4259" customFormat="false" ht="15" hidden="false" customHeight="false" outlineLevel="0" collapsed="false">
      <c r="A4259" s="0" t="n">
        <v>1</v>
      </c>
      <c r="B4259" s="0" t="n">
        <v>44.9336</v>
      </c>
      <c r="D4259" s="18"/>
    </row>
    <row r="4260" customFormat="false" ht="15" hidden="false" customHeight="false" outlineLevel="0" collapsed="false">
      <c r="A4260" s="0" t="n">
        <v>1</v>
      </c>
      <c r="B4260" s="0" t="n">
        <v>44.9266</v>
      </c>
      <c r="D4260" s="18"/>
    </row>
    <row r="4261" customFormat="false" ht="15" hidden="false" customHeight="false" outlineLevel="0" collapsed="false">
      <c r="A4261" s="0" t="n">
        <v>1</v>
      </c>
      <c r="B4261" s="0" t="n">
        <v>113.311</v>
      </c>
      <c r="D4261" s="18"/>
    </row>
    <row r="4262" customFormat="false" ht="15" hidden="false" customHeight="false" outlineLevel="0" collapsed="false">
      <c r="A4262" s="0" t="n">
        <v>1</v>
      </c>
      <c r="B4262" s="0" t="n">
        <v>90.2937</v>
      </c>
      <c r="D4262" s="18"/>
    </row>
    <row r="4263" customFormat="false" ht="15" hidden="false" customHeight="false" outlineLevel="0" collapsed="false">
      <c r="A4263" s="0" t="n">
        <v>1</v>
      </c>
      <c r="B4263" s="0" t="n">
        <v>121.927</v>
      </c>
      <c r="D4263" s="18"/>
    </row>
    <row r="4264" customFormat="false" ht="15" hidden="false" customHeight="false" outlineLevel="0" collapsed="false">
      <c r="A4264" s="0" t="n">
        <v>1</v>
      </c>
      <c r="B4264" s="0" t="n">
        <v>46.5839</v>
      </c>
      <c r="D4264" s="18"/>
    </row>
    <row r="4265" customFormat="false" ht="15" hidden="false" customHeight="false" outlineLevel="0" collapsed="false">
      <c r="A4265" s="0" t="n">
        <v>1</v>
      </c>
      <c r="B4265" s="0" t="n">
        <v>50.1923</v>
      </c>
      <c r="D4265" s="18"/>
    </row>
    <row r="4266" customFormat="false" ht="15" hidden="false" customHeight="false" outlineLevel="0" collapsed="false">
      <c r="A4266" s="0" t="n">
        <v>1</v>
      </c>
      <c r="B4266" s="0" t="n">
        <v>32.6259</v>
      </c>
      <c r="D4266" s="18"/>
    </row>
    <row r="4267" customFormat="false" ht="15" hidden="false" customHeight="false" outlineLevel="0" collapsed="false">
      <c r="A4267" s="0" t="n">
        <v>1</v>
      </c>
      <c r="B4267" s="0" t="n">
        <v>32.6189</v>
      </c>
      <c r="D4267" s="18"/>
    </row>
    <row r="4268" customFormat="false" ht="15" hidden="false" customHeight="false" outlineLevel="0" collapsed="false">
      <c r="A4268" s="0" t="n">
        <v>1</v>
      </c>
      <c r="B4268" s="0" t="n">
        <v>130.122</v>
      </c>
      <c r="D4268" s="18"/>
    </row>
    <row r="4269" customFormat="false" ht="15" hidden="false" customHeight="false" outlineLevel="0" collapsed="false">
      <c r="A4269" s="0" t="n">
        <v>1</v>
      </c>
      <c r="B4269" s="0" t="n">
        <v>38.3986</v>
      </c>
      <c r="D4269" s="18"/>
    </row>
    <row r="4270" customFormat="false" ht="15" hidden="false" customHeight="false" outlineLevel="0" collapsed="false">
      <c r="A4270" s="0" t="n">
        <v>1</v>
      </c>
      <c r="B4270" s="0" t="n">
        <v>38.3986</v>
      </c>
      <c r="D4270" s="18"/>
    </row>
    <row r="4271" customFormat="false" ht="15" hidden="false" customHeight="false" outlineLevel="0" collapsed="false">
      <c r="A4271" s="0" t="n">
        <v>1</v>
      </c>
      <c r="B4271" s="0" t="n">
        <v>38.3986</v>
      </c>
      <c r="D4271" s="18"/>
    </row>
    <row r="4272" customFormat="false" ht="15" hidden="false" customHeight="false" outlineLevel="0" collapsed="false">
      <c r="A4272" s="0" t="n">
        <v>1</v>
      </c>
      <c r="B4272" s="0" t="n">
        <v>38.3986</v>
      </c>
      <c r="D4272" s="18"/>
    </row>
    <row r="4273" customFormat="false" ht="15" hidden="false" customHeight="false" outlineLevel="0" collapsed="false">
      <c r="A4273" s="0" t="n">
        <v>1</v>
      </c>
      <c r="B4273" s="0" t="n">
        <v>38.3951</v>
      </c>
      <c r="D4273" s="18"/>
    </row>
    <row r="4274" customFormat="false" ht="15" hidden="false" customHeight="false" outlineLevel="0" collapsed="false">
      <c r="A4274" s="0" t="n">
        <v>1</v>
      </c>
      <c r="B4274" s="0" t="n">
        <v>38.3951</v>
      </c>
      <c r="D4274" s="18"/>
    </row>
    <row r="4275" customFormat="false" ht="15" hidden="false" customHeight="false" outlineLevel="0" collapsed="false">
      <c r="A4275" s="0" t="n">
        <v>1</v>
      </c>
      <c r="B4275" s="0" t="n">
        <v>95.1748</v>
      </c>
      <c r="D4275" s="18"/>
    </row>
    <row r="4276" customFormat="false" ht="15" hidden="false" customHeight="false" outlineLevel="0" collapsed="false">
      <c r="A4276" s="0" t="n">
        <v>1</v>
      </c>
      <c r="B4276" s="0" t="n">
        <v>151.486</v>
      </c>
      <c r="D4276" s="18"/>
    </row>
    <row r="4277" customFormat="false" ht="15" hidden="false" customHeight="false" outlineLevel="0" collapsed="false">
      <c r="A4277" s="0" t="n">
        <v>1</v>
      </c>
      <c r="B4277" s="0" t="n">
        <v>30.493</v>
      </c>
      <c r="D4277" s="18"/>
    </row>
    <row r="4278" customFormat="false" ht="15" hidden="false" customHeight="false" outlineLevel="0" collapsed="false">
      <c r="A4278" s="0" t="n">
        <v>1</v>
      </c>
      <c r="B4278" s="0" t="n">
        <v>30.486</v>
      </c>
      <c r="D4278" s="18"/>
    </row>
    <row r="4279" customFormat="false" ht="15" hidden="false" customHeight="false" outlineLevel="0" collapsed="false">
      <c r="A4279" s="0" t="n">
        <v>1</v>
      </c>
      <c r="B4279" s="0" t="n">
        <v>13.3531</v>
      </c>
      <c r="D4279" s="18"/>
    </row>
    <row r="4280" customFormat="false" ht="15" hidden="false" customHeight="false" outlineLevel="0" collapsed="false">
      <c r="A4280" s="0" t="n">
        <v>1</v>
      </c>
      <c r="B4280" s="0" t="n">
        <v>69.4336</v>
      </c>
      <c r="D4280" s="18"/>
    </row>
    <row r="4281" customFormat="false" ht="15" hidden="false" customHeight="false" outlineLevel="0" collapsed="false">
      <c r="A4281" s="0" t="n">
        <v>1</v>
      </c>
      <c r="B4281" s="0" t="n">
        <v>69.4371</v>
      </c>
      <c r="D4281" s="18"/>
    </row>
    <row r="4282" customFormat="false" ht="15" hidden="false" customHeight="false" outlineLevel="0" collapsed="false">
      <c r="A4282" s="0" t="n">
        <v>1</v>
      </c>
      <c r="B4282" s="0" t="n">
        <v>69.8287</v>
      </c>
      <c r="D4282" s="18"/>
    </row>
    <row r="4283" customFormat="false" ht="15" hidden="false" customHeight="false" outlineLevel="0" collapsed="false">
      <c r="A4283" s="0" t="n">
        <v>1</v>
      </c>
      <c r="B4283" s="0" t="n">
        <v>143.822</v>
      </c>
      <c r="D4283" s="18"/>
    </row>
    <row r="4284" customFormat="false" ht="15" hidden="false" customHeight="false" outlineLevel="0" collapsed="false">
      <c r="A4284" s="0" t="n">
        <v>1</v>
      </c>
      <c r="B4284" s="0" t="n">
        <v>123.99</v>
      </c>
      <c r="D4284" s="18"/>
    </row>
    <row r="4285" customFormat="false" ht="15" hidden="false" customHeight="false" outlineLevel="0" collapsed="false">
      <c r="A4285" s="0" t="n">
        <v>1</v>
      </c>
      <c r="B4285" s="0" t="n">
        <v>123.99</v>
      </c>
      <c r="D4285" s="18"/>
    </row>
    <row r="4286" customFormat="false" ht="15" hidden="false" customHeight="false" outlineLevel="0" collapsed="false">
      <c r="A4286" s="0" t="n">
        <v>1</v>
      </c>
      <c r="B4286" s="0" t="n">
        <v>123.993</v>
      </c>
      <c r="D4286" s="18"/>
    </row>
    <row r="4287" customFormat="false" ht="15" hidden="false" customHeight="false" outlineLevel="0" collapsed="false">
      <c r="A4287" s="0" t="n">
        <v>1</v>
      </c>
      <c r="B4287" s="0" t="n">
        <v>123.983</v>
      </c>
      <c r="D4287" s="18"/>
    </row>
    <row r="4288" customFormat="false" ht="15" hidden="false" customHeight="false" outlineLevel="0" collapsed="false">
      <c r="A4288" s="0" t="n">
        <v>1</v>
      </c>
      <c r="B4288" s="0" t="n">
        <v>123.969</v>
      </c>
      <c r="D4288" s="18"/>
    </row>
    <row r="4289" customFormat="false" ht="15" hidden="false" customHeight="false" outlineLevel="0" collapsed="false">
      <c r="A4289" s="0" t="n">
        <v>1</v>
      </c>
      <c r="B4289" s="0" t="n">
        <v>141.766</v>
      </c>
      <c r="D4289" s="18"/>
    </row>
    <row r="4290" customFormat="false" ht="15" hidden="false" customHeight="false" outlineLevel="0" collapsed="false">
      <c r="A4290" s="0" t="n">
        <v>1</v>
      </c>
      <c r="B4290" s="0" t="n">
        <v>136.986</v>
      </c>
      <c r="D4290" s="18"/>
    </row>
    <row r="4291" customFormat="false" ht="15" hidden="false" customHeight="false" outlineLevel="0" collapsed="false">
      <c r="A4291" s="0" t="n">
        <v>1</v>
      </c>
      <c r="B4291" s="0" t="n">
        <v>70.4615</v>
      </c>
      <c r="D4291" s="18"/>
    </row>
    <row r="4292" customFormat="false" ht="15" hidden="false" customHeight="false" outlineLevel="0" collapsed="false">
      <c r="A4292" s="0" t="n">
        <v>1</v>
      </c>
      <c r="B4292" s="0" t="n">
        <v>78.3357</v>
      </c>
      <c r="D4292" s="18"/>
    </row>
    <row r="4293" customFormat="false" ht="15" hidden="false" customHeight="false" outlineLevel="0" collapsed="false">
      <c r="A4293" s="0" t="n">
        <v>1</v>
      </c>
      <c r="B4293" s="0" t="n">
        <v>78.3322</v>
      </c>
      <c r="D4293" s="18"/>
    </row>
    <row r="4294" customFormat="false" ht="15" hidden="false" customHeight="false" outlineLevel="0" collapsed="false">
      <c r="A4294" s="0" t="n">
        <v>1</v>
      </c>
      <c r="B4294" s="0" t="n">
        <v>78.3252</v>
      </c>
      <c r="D4294" s="18"/>
    </row>
    <row r="4295" customFormat="false" ht="15" hidden="false" customHeight="false" outlineLevel="0" collapsed="false">
      <c r="A4295" s="0" t="n">
        <v>1</v>
      </c>
      <c r="B4295" s="0" t="n">
        <v>114.678</v>
      </c>
      <c r="D4295" s="18"/>
    </row>
    <row r="4296" customFormat="false" ht="15" hidden="false" customHeight="false" outlineLevel="0" collapsed="false">
      <c r="A4296" s="0" t="n">
        <v>1</v>
      </c>
      <c r="B4296" s="0" t="n">
        <v>12.7622</v>
      </c>
      <c r="D4296" s="18"/>
    </row>
    <row r="4297" customFormat="false" ht="15" hidden="false" customHeight="false" outlineLevel="0" collapsed="false">
      <c r="A4297" s="0" t="n">
        <v>1</v>
      </c>
      <c r="B4297" s="0" t="n">
        <v>100.563</v>
      </c>
      <c r="D4297" s="18"/>
    </row>
    <row r="4298" customFormat="false" ht="15" hidden="false" customHeight="false" outlineLevel="0" collapsed="false">
      <c r="A4298" s="0" t="n">
        <v>1</v>
      </c>
      <c r="B4298" s="0" t="n">
        <v>100.559</v>
      </c>
      <c r="D4298" s="18"/>
    </row>
    <row r="4299" customFormat="false" ht="15" hidden="false" customHeight="false" outlineLevel="0" collapsed="false">
      <c r="A4299" s="0" t="n">
        <v>1</v>
      </c>
      <c r="B4299" s="0" t="n">
        <v>27.2308</v>
      </c>
      <c r="D4299" s="18"/>
    </row>
    <row r="4300" customFormat="false" ht="15" hidden="false" customHeight="false" outlineLevel="0" collapsed="false">
      <c r="A4300" s="0" t="n">
        <v>1</v>
      </c>
      <c r="B4300" s="0" t="n">
        <v>27.2308</v>
      </c>
      <c r="D4300" s="18"/>
    </row>
    <row r="4301" customFormat="false" ht="15" hidden="false" customHeight="false" outlineLevel="0" collapsed="false">
      <c r="A4301" s="0" t="n">
        <v>1</v>
      </c>
      <c r="B4301" s="0" t="n">
        <v>13.0839</v>
      </c>
      <c r="D4301" s="18"/>
    </row>
    <row r="4302" customFormat="false" ht="15" hidden="false" customHeight="false" outlineLevel="0" collapsed="false">
      <c r="A4302" s="0" t="n">
        <v>1</v>
      </c>
      <c r="B4302" s="0" t="n">
        <v>13.0699</v>
      </c>
      <c r="D4302" s="18"/>
    </row>
    <row r="4303" customFormat="false" ht="15" hidden="false" customHeight="false" outlineLevel="0" collapsed="false">
      <c r="A4303" s="0" t="n">
        <v>1</v>
      </c>
      <c r="B4303" s="0" t="n">
        <v>227.458</v>
      </c>
      <c r="D4303" s="18"/>
    </row>
    <row r="4304" customFormat="false" ht="15" hidden="false" customHeight="false" outlineLevel="0" collapsed="false">
      <c r="A4304" s="0" t="n">
        <v>1</v>
      </c>
      <c r="B4304" s="0" t="n">
        <v>12.3112</v>
      </c>
      <c r="D4304" s="18"/>
    </row>
    <row r="4305" customFormat="false" ht="15" hidden="false" customHeight="false" outlineLevel="0" collapsed="false">
      <c r="A4305" s="0" t="n">
        <v>1</v>
      </c>
      <c r="B4305" s="0" t="n">
        <v>40.1538</v>
      </c>
      <c r="D4305" s="18"/>
    </row>
    <row r="4306" customFormat="false" ht="15" hidden="false" customHeight="false" outlineLevel="0" collapsed="false">
      <c r="A4306" s="0" t="n">
        <v>1</v>
      </c>
      <c r="B4306" s="0" t="n">
        <v>48.9895</v>
      </c>
      <c r="D4306" s="18"/>
    </row>
    <row r="4307" customFormat="false" ht="15" hidden="false" customHeight="false" outlineLevel="0" collapsed="false">
      <c r="A4307" s="0" t="n">
        <v>1</v>
      </c>
      <c r="B4307" s="0" t="n">
        <v>66.6014</v>
      </c>
      <c r="D4307" s="18"/>
    </row>
    <row r="4308" customFormat="false" ht="15" hidden="false" customHeight="false" outlineLevel="0" collapsed="false">
      <c r="A4308" s="0" t="n">
        <v>1</v>
      </c>
      <c r="B4308" s="0" t="n">
        <v>63.6538</v>
      </c>
      <c r="D4308" s="18"/>
    </row>
    <row r="4309" customFormat="false" ht="15" hidden="false" customHeight="false" outlineLevel="0" collapsed="false">
      <c r="A4309" s="0" t="n">
        <v>1</v>
      </c>
      <c r="B4309" s="0" t="n">
        <v>56.7203</v>
      </c>
      <c r="D4309" s="18"/>
    </row>
    <row r="4310" customFormat="false" ht="15" hidden="false" customHeight="false" outlineLevel="0" collapsed="false">
      <c r="A4310" s="0" t="n">
        <v>1</v>
      </c>
      <c r="B4310" s="0" t="n">
        <v>56.7203</v>
      </c>
      <c r="D4310" s="18"/>
    </row>
    <row r="4311" customFormat="false" ht="15" hidden="false" customHeight="false" outlineLevel="0" collapsed="false">
      <c r="A4311" s="0" t="n">
        <v>1</v>
      </c>
      <c r="B4311" s="0" t="n">
        <v>56.7133</v>
      </c>
      <c r="D4311" s="18"/>
    </row>
    <row r="4312" customFormat="false" ht="15" hidden="false" customHeight="false" outlineLevel="0" collapsed="false">
      <c r="A4312" s="0" t="n">
        <v>1</v>
      </c>
      <c r="B4312" s="0" t="n">
        <v>20.4685</v>
      </c>
      <c r="D4312" s="18"/>
    </row>
    <row r="4313" customFormat="false" ht="15" hidden="false" customHeight="false" outlineLevel="0" collapsed="false">
      <c r="A4313" s="0" t="n">
        <v>1</v>
      </c>
      <c r="B4313" s="0" t="n">
        <v>20.4965</v>
      </c>
      <c r="D4313" s="18"/>
    </row>
    <row r="4314" customFormat="false" ht="15" hidden="false" customHeight="false" outlineLevel="0" collapsed="false">
      <c r="A4314" s="0" t="n">
        <v>1</v>
      </c>
      <c r="B4314" s="0" t="n">
        <v>130.962</v>
      </c>
      <c r="D4314" s="18"/>
    </row>
    <row r="4315" customFormat="false" ht="15" hidden="false" customHeight="false" outlineLevel="0" collapsed="false">
      <c r="A4315" s="0" t="n">
        <v>1</v>
      </c>
      <c r="B4315" s="0" t="n">
        <v>130.965</v>
      </c>
      <c r="D4315" s="18"/>
    </row>
    <row r="4316" customFormat="false" ht="15" hidden="false" customHeight="false" outlineLevel="0" collapsed="false">
      <c r="A4316" s="0" t="n">
        <v>1</v>
      </c>
      <c r="B4316" s="0" t="n">
        <v>83.4895</v>
      </c>
      <c r="D4316" s="18"/>
    </row>
    <row r="4317" customFormat="false" ht="15" hidden="false" customHeight="false" outlineLevel="0" collapsed="false">
      <c r="A4317" s="0" t="n">
        <v>1</v>
      </c>
      <c r="B4317" s="0" t="n">
        <v>30.2378</v>
      </c>
      <c r="D4317" s="18"/>
    </row>
    <row r="4318" customFormat="false" ht="15" hidden="false" customHeight="false" outlineLevel="0" collapsed="false">
      <c r="A4318" s="0" t="n">
        <v>1</v>
      </c>
      <c r="B4318" s="0" t="n">
        <v>107.951</v>
      </c>
      <c r="D4318" s="18"/>
    </row>
    <row r="4319" customFormat="false" ht="15" hidden="false" customHeight="false" outlineLevel="0" collapsed="false">
      <c r="A4319" s="0" t="n">
        <v>1</v>
      </c>
      <c r="B4319" s="0" t="n">
        <v>111.815</v>
      </c>
      <c r="D4319" s="18"/>
    </row>
    <row r="4320" customFormat="false" ht="15" hidden="false" customHeight="false" outlineLevel="0" collapsed="false">
      <c r="A4320" s="0" t="n">
        <v>1</v>
      </c>
      <c r="B4320" s="0" t="n">
        <v>135.192</v>
      </c>
      <c r="D4320" s="18"/>
    </row>
    <row r="4321" customFormat="false" ht="15" hidden="false" customHeight="false" outlineLevel="0" collapsed="false">
      <c r="A4321" s="0" t="n">
        <v>1</v>
      </c>
      <c r="B4321" s="0" t="n">
        <v>55.4336</v>
      </c>
      <c r="D4321" s="18"/>
    </row>
    <row r="4322" customFormat="false" ht="15" hidden="false" customHeight="false" outlineLevel="0" collapsed="false">
      <c r="A4322" s="0" t="n">
        <v>1</v>
      </c>
      <c r="B4322" s="0" t="n">
        <v>42.1154</v>
      </c>
      <c r="D4322" s="18"/>
    </row>
    <row r="4323" customFormat="false" ht="15" hidden="false" customHeight="false" outlineLevel="0" collapsed="false">
      <c r="A4323" s="0" t="n">
        <v>1</v>
      </c>
      <c r="B4323" s="0" t="n">
        <v>42.1958</v>
      </c>
      <c r="D4323" s="18"/>
    </row>
    <row r="4324" customFormat="false" ht="15" hidden="false" customHeight="false" outlineLevel="0" collapsed="false">
      <c r="A4324" s="0" t="n">
        <v>1</v>
      </c>
      <c r="B4324" s="0" t="n">
        <v>41.9755</v>
      </c>
      <c r="D4324" s="18"/>
    </row>
    <row r="4325" customFormat="false" ht="15" hidden="false" customHeight="false" outlineLevel="0" collapsed="false">
      <c r="A4325" s="0" t="n">
        <v>1</v>
      </c>
      <c r="B4325" s="0" t="n">
        <v>73.9476</v>
      </c>
      <c r="D4325" s="18"/>
    </row>
    <row r="4326" customFormat="false" ht="15" hidden="false" customHeight="false" outlineLevel="0" collapsed="false">
      <c r="A4326" s="0" t="n">
        <v>1</v>
      </c>
      <c r="B4326" s="0" t="n">
        <v>73.9266</v>
      </c>
      <c r="D4326" s="18"/>
    </row>
    <row r="4327" customFormat="false" ht="15" hidden="false" customHeight="false" outlineLevel="0" collapsed="false">
      <c r="A4327" s="0" t="n">
        <v>1</v>
      </c>
      <c r="B4327" s="0" t="n">
        <v>74.2483</v>
      </c>
      <c r="D4327" s="18"/>
    </row>
    <row r="4328" customFormat="false" ht="15" hidden="false" customHeight="false" outlineLevel="0" collapsed="false">
      <c r="A4328" s="0" t="n">
        <v>1</v>
      </c>
      <c r="B4328" s="0" t="n">
        <v>31.7168</v>
      </c>
      <c r="D4328" s="18"/>
    </row>
    <row r="4329" customFormat="false" ht="15" hidden="false" customHeight="false" outlineLevel="0" collapsed="false">
      <c r="A4329" s="0" t="n">
        <v>1</v>
      </c>
      <c r="B4329" s="0" t="n">
        <v>31.7203</v>
      </c>
      <c r="D4329" s="18"/>
    </row>
    <row r="4330" customFormat="false" ht="15" hidden="false" customHeight="false" outlineLevel="0" collapsed="false">
      <c r="A4330" s="0" t="n">
        <v>1</v>
      </c>
      <c r="B4330" s="0" t="n">
        <v>54.8951</v>
      </c>
      <c r="D4330" s="18"/>
    </row>
    <row r="4331" customFormat="false" ht="15" hidden="false" customHeight="false" outlineLevel="0" collapsed="false">
      <c r="A4331" s="0" t="n">
        <v>1</v>
      </c>
      <c r="B4331" s="0" t="n">
        <v>54.8951</v>
      </c>
      <c r="D4331" s="18"/>
    </row>
    <row r="4332" customFormat="false" ht="15" hidden="false" customHeight="false" outlineLevel="0" collapsed="false">
      <c r="A4332" s="0" t="n">
        <v>1</v>
      </c>
      <c r="B4332" s="0" t="n">
        <v>54.8916</v>
      </c>
      <c r="D4332" s="18"/>
    </row>
    <row r="4333" customFormat="false" ht="15" hidden="false" customHeight="false" outlineLevel="0" collapsed="false">
      <c r="A4333" s="0" t="n">
        <v>1</v>
      </c>
      <c r="B4333" s="0" t="n">
        <v>96.1818</v>
      </c>
      <c r="D4333" s="18"/>
    </row>
    <row r="4334" customFormat="false" ht="15" hidden="false" customHeight="false" outlineLevel="0" collapsed="false">
      <c r="A4334" s="0" t="n">
        <v>1</v>
      </c>
      <c r="B4334" s="0" t="n">
        <v>31.5</v>
      </c>
      <c r="D4334" s="18"/>
    </row>
    <row r="4335" customFormat="false" ht="15" hidden="false" customHeight="false" outlineLevel="0" collapsed="false">
      <c r="A4335" s="0" t="n">
        <v>1</v>
      </c>
      <c r="B4335" s="0" t="n">
        <v>64.8741</v>
      </c>
      <c r="D4335" s="18"/>
    </row>
    <row r="4336" customFormat="false" ht="15" hidden="false" customHeight="false" outlineLevel="0" collapsed="false">
      <c r="A4336" s="0" t="n">
        <v>1</v>
      </c>
      <c r="B4336" s="0" t="n">
        <v>25.9126</v>
      </c>
      <c r="D4336" s="18"/>
    </row>
    <row r="4337" customFormat="false" ht="15" hidden="false" customHeight="false" outlineLevel="0" collapsed="false">
      <c r="A4337" s="0" t="n">
        <v>1</v>
      </c>
      <c r="B4337" s="0" t="n">
        <v>25.9126</v>
      </c>
      <c r="D4337" s="18"/>
    </row>
    <row r="4338" customFormat="false" ht="15" hidden="false" customHeight="false" outlineLevel="0" collapsed="false">
      <c r="A4338" s="0" t="n">
        <v>1</v>
      </c>
      <c r="B4338" s="0" t="n">
        <v>49.6014</v>
      </c>
      <c r="D4338" s="18"/>
    </row>
    <row r="4339" customFormat="false" ht="15" hidden="false" customHeight="false" outlineLevel="0" collapsed="false">
      <c r="A4339" s="0" t="n">
        <v>1</v>
      </c>
      <c r="B4339" s="0" t="n">
        <v>72.0175</v>
      </c>
      <c r="D4339" s="18"/>
    </row>
    <row r="4340" customFormat="false" ht="15" hidden="false" customHeight="false" outlineLevel="0" collapsed="false">
      <c r="A4340" s="0" t="n">
        <v>1</v>
      </c>
      <c r="B4340" s="0" t="n">
        <v>33.9895</v>
      </c>
      <c r="D4340" s="18"/>
    </row>
    <row r="4341" customFormat="false" ht="15" hidden="false" customHeight="false" outlineLevel="0" collapsed="false">
      <c r="A4341" s="0" t="n">
        <v>1</v>
      </c>
      <c r="B4341" s="0" t="n">
        <v>47.2028</v>
      </c>
      <c r="D4341" s="18"/>
    </row>
    <row r="4342" customFormat="false" ht="15" hidden="false" customHeight="false" outlineLevel="0" collapsed="false">
      <c r="A4342" s="0" t="n">
        <v>1</v>
      </c>
      <c r="B4342" s="0" t="n">
        <v>47.3811</v>
      </c>
      <c r="D4342" s="18"/>
    </row>
    <row r="4343" customFormat="false" ht="15" hidden="false" customHeight="false" outlineLevel="0" collapsed="false">
      <c r="A4343" s="0" t="n">
        <v>1</v>
      </c>
      <c r="B4343" s="0" t="n">
        <v>92.1224</v>
      </c>
      <c r="D4343" s="18"/>
    </row>
    <row r="4344" customFormat="false" ht="15" hidden="false" customHeight="false" outlineLevel="0" collapsed="false">
      <c r="A4344" s="0" t="n">
        <v>1</v>
      </c>
      <c r="B4344" s="0" t="n">
        <v>38.3811</v>
      </c>
      <c r="D4344" s="18"/>
    </row>
    <row r="4345" customFormat="false" ht="15" hidden="false" customHeight="false" outlineLevel="0" collapsed="false">
      <c r="A4345" s="0" t="n">
        <v>1</v>
      </c>
      <c r="B4345" s="0" t="n">
        <v>56.8182</v>
      </c>
      <c r="D4345" s="18"/>
    </row>
    <row r="4346" customFormat="false" ht="15" hidden="false" customHeight="false" outlineLevel="0" collapsed="false">
      <c r="A4346" s="0" t="n">
        <v>1</v>
      </c>
      <c r="B4346" s="0" t="n">
        <v>50.9545</v>
      </c>
      <c r="D4346" s="18"/>
    </row>
    <row r="4347" customFormat="false" ht="15" hidden="false" customHeight="false" outlineLevel="0" collapsed="false">
      <c r="A4347" s="0" t="n">
        <v>1</v>
      </c>
      <c r="B4347" s="0" t="n">
        <v>134.948</v>
      </c>
      <c r="D4347" s="18"/>
    </row>
    <row r="4348" customFormat="false" ht="15" hidden="false" customHeight="false" outlineLevel="0" collapsed="false">
      <c r="A4348" s="0" t="n">
        <v>1</v>
      </c>
      <c r="B4348" s="0" t="n">
        <v>134.948</v>
      </c>
      <c r="D4348" s="18"/>
    </row>
    <row r="4349" customFormat="false" ht="15" hidden="false" customHeight="false" outlineLevel="0" collapsed="false">
      <c r="A4349" s="0" t="n">
        <v>1</v>
      </c>
      <c r="B4349" s="0" t="n">
        <v>134.93</v>
      </c>
      <c r="D4349" s="18"/>
    </row>
    <row r="4350" customFormat="false" ht="15" hidden="false" customHeight="false" outlineLevel="0" collapsed="false">
      <c r="A4350" s="0" t="n">
        <v>1</v>
      </c>
      <c r="B4350" s="0" t="n">
        <v>122.339</v>
      </c>
      <c r="D4350" s="18"/>
    </row>
    <row r="4351" customFormat="false" ht="15" hidden="false" customHeight="false" outlineLevel="0" collapsed="false">
      <c r="A4351" s="0" t="n">
        <v>1</v>
      </c>
      <c r="B4351" s="0" t="n">
        <v>98.1538</v>
      </c>
      <c r="D4351" s="18"/>
    </row>
    <row r="4352" customFormat="false" ht="15" hidden="false" customHeight="false" outlineLevel="0" collapsed="false">
      <c r="A4352" s="0" t="n">
        <v>1</v>
      </c>
      <c r="B4352" s="0" t="n">
        <v>98.1503</v>
      </c>
      <c r="D4352" s="18"/>
    </row>
    <row r="4353" customFormat="false" ht="15" hidden="false" customHeight="false" outlineLevel="0" collapsed="false">
      <c r="A4353" s="0" t="n">
        <v>1</v>
      </c>
      <c r="B4353" s="0" t="n">
        <v>117.378</v>
      </c>
      <c r="D4353" s="18"/>
    </row>
    <row r="4354" customFormat="false" ht="15" hidden="false" customHeight="false" outlineLevel="0" collapsed="false">
      <c r="A4354" s="0" t="n">
        <v>1</v>
      </c>
      <c r="B4354" s="0" t="n">
        <v>117.374</v>
      </c>
      <c r="D4354" s="18"/>
    </row>
    <row r="4355" customFormat="false" ht="15" hidden="false" customHeight="false" outlineLevel="0" collapsed="false">
      <c r="A4355" s="0" t="n">
        <v>1</v>
      </c>
      <c r="B4355" s="0" t="n">
        <v>105.143</v>
      </c>
      <c r="D4355" s="18"/>
    </row>
    <row r="4356" customFormat="false" ht="15" hidden="false" customHeight="false" outlineLevel="0" collapsed="false">
      <c r="A4356" s="0" t="n">
        <v>1</v>
      </c>
      <c r="B4356" s="0" t="n">
        <v>105.14</v>
      </c>
      <c r="D4356" s="18"/>
    </row>
    <row r="4357" customFormat="false" ht="15" hidden="false" customHeight="false" outlineLevel="0" collapsed="false">
      <c r="A4357" s="0" t="n">
        <v>1</v>
      </c>
      <c r="B4357" s="0" t="n">
        <v>105.122</v>
      </c>
      <c r="D4357" s="18"/>
    </row>
    <row r="4358" customFormat="false" ht="15" hidden="false" customHeight="false" outlineLevel="0" collapsed="false">
      <c r="A4358" s="0" t="n">
        <v>1</v>
      </c>
      <c r="B4358" s="0" t="n">
        <v>14.8252</v>
      </c>
      <c r="D4358" s="18"/>
    </row>
    <row r="4359" customFormat="false" ht="15" hidden="false" customHeight="false" outlineLevel="0" collapsed="false">
      <c r="A4359" s="0" t="n">
        <v>1</v>
      </c>
      <c r="B4359" s="0" t="n">
        <v>92.0385</v>
      </c>
      <c r="D4359" s="18"/>
    </row>
    <row r="4360" customFormat="false" ht="15" hidden="false" customHeight="false" outlineLevel="0" collapsed="false">
      <c r="A4360" s="0" t="n">
        <v>1</v>
      </c>
      <c r="B4360" s="0" t="n">
        <v>91.2517</v>
      </c>
      <c r="D4360" s="18"/>
    </row>
    <row r="4361" customFormat="false" ht="15" hidden="false" customHeight="false" outlineLevel="0" collapsed="false">
      <c r="A4361" s="0" t="n">
        <v>1</v>
      </c>
      <c r="B4361" s="0" t="n">
        <v>155.773</v>
      </c>
      <c r="D4361" s="18"/>
    </row>
    <row r="4362" customFormat="false" ht="15" hidden="false" customHeight="false" outlineLevel="0" collapsed="false">
      <c r="A4362" s="0" t="n">
        <v>1</v>
      </c>
      <c r="B4362" s="0" t="n">
        <v>42.5839</v>
      </c>
      <c r="D4362" s="18"/>
    </row>
    <row r="4363" customFormat="false" ht="15" hidden="false" customHeight="false" outlineLevel="0" collapsed="false">
      <c r="A4363" s="0" t="n">
        <v>1</v>
      </c>
      <c r="B4363" s="0" t="n">
        <v>132.311</v>
      </c>
      <c r="D4363" s="18"/>
    </row>
    <row r="4364" customFormat="false" ht="15" hidden="false" customHeight="false" outlineLevel="0" collapsed="false">
      <c r="A4364" s="0" t="n">
        <v>1</v>
      </c>
      <c r="B4364" s="0" t="n">
        <v>132.287</v>
      </c>
      <c r="D4364" s="18"/>
    </row>
    <row r="4365" customFormat="false" ht="15" hidden="false" customHeight="false" outlineLevel="0" collapsed="false">
      <c r="A4365" s="0" t="n">
        <v>1</v>
      </c>
      <c r="B4365" s="0" t="n">
        <v>128.654</v>
      </c>
      <c r="D4365" s="18"/>
    </row>
    <row r="4366" customFormat="false" ht="15" hidden="false" customHeight="false" outlineLevel="0" collapsed="false">
      <c r="A4366" s="0" t="n">
        <v>1</v>
      </c>
      <c r="B4366" s="0" t="n">
        <v>128.647</v>
      </c>
      <c r="D4366" s="18"/>
    </row>
    <row r="4367" customFormat="false" ht="15" hidden="false" customHeight="false" outlineLevel="0" collapsed="false">
      <c r="A4367" s="0" t="n">
        <v>1</v>
      </c>
      <c r="B4367" s="0" t="n">
        <v>116.451</v>
      </c>
      <c r="D4367" s="18"/>
    </row>
    <row r="4368" customFormat="false" ht="15" hidden="false" customHeight="false" outlineLevel="0" collapsed="false">
      <c r="A4368" s="0" t="n">
        <v>1</v>
      </c>
      <c r="B4368" s="0" t="n">
        <v>116.462</v>
      </c>
      <c r="D4368" s="18"/>
    </row>
    <row r="4369" customFormat="false" ht="15" hidden="false" customHeight="false" outlineLevel="0" collapsed="false">
      <c r="A4369" s="0" t="n">
        <v>1</v>
      </c>
      <c r="B4369" s="0" t="n">
        <v>41.4895</v>
      </c>
      <c r="D4369" s="18"/>
    </row>
    <row r="4370" customFormat="false" ht="15" hidden="false" customHeight="false" outlineLevel="0" collapsed="false">
      <c r="A4370" s="0" t="n">
        <v>1</v>
      </c>
      <c r="B4370" s="0" t="n">
        <v>78.7517</v>
      </c>
      <c r="D4370" s="18"/>
    </row>
    <row r="4371" customFormat="false" ht="15" hidden="false" customHeight="false" outlineLevel="0" collapsed="false">
      <c r="A4371" s="0" t="n">
        <v>1</v>
      </c>
      <c r="B4371" s="0" t="n">
        <v>108.983</v>
      </c>
      <c r="D4371" s="18"/>
    </row>
    <row r="4372" customFormat="false" ht="15" hidden="false" customHeight="false" outlineLevel="0" collapsed="false">
      <c r="A4372" s="0" t="n">
        <v>1</v>
      </c>
      <c r="B4372" s="0" t="n">
        <v>108.983</v>
      </c>
      <c r="D4372" s="18"/>
    </row>
    <row r="4373" customFormat="false" ht="15" hidden="false" customHeight="false" outlineLevel="0" collapsed="false">
      <c r="A4373" s="0" t="n">
        <v>1</v>
      </c>
      <c r="B4373" s="0" t="n">
        <v>173.399</v>
      </c>
      <c r="D4373" s="18"/>
    </row>
    <row r="4374" customFormat="false" ht="15" hidden="false" customHeight="false" outlineLevel="0" collapsed="false">
      <c r="A4374" s="0" t="n">
        <v>1</v>
      </c>
      <c r="B4374" s="0" t="n">
        <v>82.1748</v>
      </c>
      <c r="D4374" s="18"/>
    </row>
    <row r="4375" customFormat="false" ht="15" hidden="false" customHeight="false" outlineLevel="0" collapsed="false">
      <c r="A4375" s="0" t="n">
        <v>1</v>
      </c>
      <c r="B4375" s="0" t="n">
        <v>79.986</v>
      </c>
      <c r="D4375" s="18"/>
    </row>
    <row r="4376" customFormat="false" ht="15" hidden="false" customHeight="false" outlineLevel="0" collapsed="false">
      <c r="A4376" s="0" t="n">
        <v>1</v>
      </c>
      <c r="B4376" s="0" t="n">
        <v>75.2413</v>
      </c>
      <c r="D4376" s="18"/>
    </row>
    <row r="4377" customFormat="false" ht="15" hidden="false" customHeight="false" outlineLevel="0" collapsed="false">
      <c r="A4377" s="0" t="n">
        <v>1</v>
      </c>
      <c r="B4377" s="0" t="n">
        <v>71.2238</v>
      </c>
      <c r="D4377" s="18"/>
    </row>
    <row r="4378" customFormat="false" ht="15" hidden="false" customHeight="false" outlineLevel="0" collapsed="false">
      <c r="A4378" s="0" t="n">
        <v>1</v>
      </c>
      <c r="B4378" s="0" t="n">
        <v>120.199</v>
      </c>
      <c r="D4378" s="18"/>
    </row>
    <row r="4379" customFormat="false" ht="15" hidden="false" customHeight="false" outlineLevel="0" collapsed="false">
      <c r="A4379" s="0" t="n">
        <v>1</v>
      </c>
      <c r="B4379" s="0" t="n">
        <v>120.206</v>
      </c>
      <c r="D4379" s="18"/>
    </row>
    <row r="4380" customFormat="false" ht="15" hidden="false" customHeight="false" outlineLevel="0" collapsed="false">
      <c r="A4380" s="0" t="n">
        <v>1</v>
      </c>
      <c r="B4380" s="0" t="n">
        <v>120.199</v>
      </c>
      <c r="D4380" s="18"/>
    </row>
    <row r="4381" customFormat="false" ht="15" hidden="false" customHeight="false" outlineLevel="0" collapsed="false">
      <c r="A4381" s="0" t="n">
        <v>1</v>
      </c>
      <c r="B4381" s="0" t="n">
        <v>120.185</v>
      </c>
      <c r="D4381" s="18"/>
    </row>
    <row r="4382" customFormat="false" ht="15" hidden="false" customHeight="false" outlineLevel="0" collapsed="false">
      <c r="A4382" s="0" t="n">
        <v>1</v>
      </c>
      <c r="B4382" s="0" t="n">
        <v>120.091</v>
      </c>
      <c r="D4382" s="18"/>
    </row>
    <row r="4383" customFormat="false" ht="15" hidden="false" customHeight="false" outlineLevel="0" collapsed="false">
      <c r="A4383" s="0" t="n">
        <v>1</v>
      </c>
      <c r="B4383" s="0" t="n">
        <v>19.6643</v>
      </c>
      <c r="D4383" s="18"/>
    </row>
    <row r="4384" customFormat="false" ht="15" hidden="false" customHeight="false" outlineLevel="0" collapsed="false">
      <c r="A4384" s="0" t="n">
        <v>1</v>
      </c>
      <c r="B4384" s="0" t="n">
        <v>21.2308</v>
      </c>
      <c r="D4384" s="18"/>
    </row>
    <row r="4385" customFormat="false" ht="15" hidden="false" customHeight="false" outlineLevel="0" collapsed="false">
      <c r="A4385" s="0" t="n">
        <v>1</v>
      </c>
      <c r="B4385" s="0" t="n">
        <v>21.2308</v>
      </c>
      <c r="D4385" s="18"/>
    </row>
    <row r="4386" customFormat="false" ht="15" hidden="false" customHeight="false" outlineLevel="0" collapsed="false">
      <c r="A4386" s="0" t="n">
        <v>1</v>
      </c>
      <c r="B4386" s="0" t="n">
        <v>21.2308</v>
      </c>
      <c r="D4386" s="18"/>
    </row>
    <row r="4387" customFormat="false" ht="15" hidden="false" customHeight="false" outlineLevel="0" collapsed="false">
      <c r="A4387" s="0" t="n">
        <v>1</v>
      </c>
      <c r="B4387" s="0" t="n">
        <v>21.2168</v>
      </c>
      <c r="D4387" s="18"/>
    </row>
    <row r="4388" customFormat="false" ht="15" hidden="false" customHeight="false" outlineLevel="0" collapsed="false">
      <c r="A4388" s="0" t="n">
        <v>1</v>
      </c>
      <c r="B4388" s="0" t="n">
        <v>21.1713</v>
      </c>
      <c r="D4388" s="18"/>
    </row>
    <row r="4389" customFormat="false" ht="15" hidden="false" customHeight="false" outlineLevel="0" collapsed="false">
      <c r="A4389" s="0" t="n">
        <v>1</v>
      </c>
      <c r="B4389" s="0" t="n">
        <v>21.1573</v>
      </c>
      <c r="D4389" s="18"/>
    </row>
    <row r="4390" customFormat="false" ht="15" hidden="false" customHeight="false" outlineLevel="0" collapsed="false">
      <c r="A4390" s="0" t="n">
        <v>1</v>
      </c>
      <c r="B4390" s="0" t="n">
        <v>108.283</v>
      </c>
      <c r="D4390" s="18"/>
    </row>
    <row r="4391" customFormat="false" ht="15" hidden="false" customHeight="false" outlineLevel="0" collapsed="false">
      <c r="A4391" s="0" t="n">
        <v>1</v>
      </c>
      <c r="B4391" s="0" t="n">
        <v>108.283</v>
      </c>
      <c r="D4391" s="18"/>
    </row>
    <row r="4392" customFormat="false" ht="15" hidden="false" customHeight="false" outlineLevel="0" collapsed="false">
      <c r="A4392" s="0" t="n">
        <v>1</v>
      </c>
      <c r="B4392" s="0" t="n">
        <v>156.913</v>
      </c>
      <c r="D4392" s="18"/>
    </row>
    <row r="4393" customFormat="false" ht="15" hidden="false" customHeight="false" outlineLevel="0" collapsed="false">
      <c r="A4393" s="0" t="n">
        <v>1</v>
      </c>
      <c r="B4393" s="0" t="n">
        <v>110.64</v>
      </c>
      <c r="D4393" s="18"/>
    </row>
    <row r="4394" customFormat="false" ht="15" hidden="false" customHeight="false" outlineLevel="0" collapsed="false">
      <c r="A4394" s="0" t="n">
        <v>1</v>
      </c>
      <c r="B4394" s="0" t="n">
        <v>64.1678</v>
      </c>
      <c r="D4394" s="18"/>
    </row>
    <row r="4395" customFormat="false" ht="15" hidden="false" customHeight="false" outlineLevel="0" collapsed="false">
      <c r="A4395" s="0" t="n">
        <v>1</v>
      </c>
      <c r="B4395" s="0" t="n">
        <v>93.9825</v>
      </c>
      <c r="D4395" s="18"/>
    </row>
    <row r="4396" customFormat="false" ht="15" hidden="false" customHeight="false" outlineLevel="0" collapsed="false">
      <c r="A4396" s="0" t="n">
        <v>1</v>
      </c>
      <c r="B4396" s="0" t="n">
        <v>93.972</v>
      </c>
      <c r="D4396" s="18"/>
    </row>
    <row r="4397" customFormat="false" ht="15" hidden="false" customHeight="false" outlineLevel="0" collapsed="false">
      <c r="A4397" s="0" t="n">
        <v>1</v>
      </c>
      <c r="B4397" s="0" t="n">
        <v>93.9161</v>
      </c>
      <c r="D4397" s="18"/>
    </row>
    <row r="4398" customFormat="false" ht="15" hidden="false" customHeight="false" outlineLevel="0" collapsed="false">
      <c r="A4398" s="0" t="n">
        <v>1</v>
      </c>
      <c r="B4398" s="0" t="n">
        <v>83.2727</v>
      </c>
      <c r="D4398" s="18"/>
    </row>
    <row r="4399" customFormat="false" ht="15" hidden="false" customHeight="false" outlineLevel="0" collapsed="false">
      <c r="A4399" s="0" t="n">
        <v>1</v>
      </c>
      <c r="B4399" s="0" t="n">
        <v>101.056</v>
      </c>
      <c r="D4399" s="18"/>
    </row>
    <row r="4400" customFormat="false" ht="15" hidden="false" customHeight="false" outlineLevel="0" collapsed="false">
      <c r="A4400" s="0" t="n">
        <v>1</v>
      </c>
      <c r="B4400" s="0" t="n">
        <v>133.71</v>
      </c>
      <c r="D4400" s="18"/>
    </row>
    <row r="4401" customFormat="false" ht="15" hidden="false" customHeight="false" outlineLevel="0" collapsed="false">
      <c r="A4401" s="0" t="n">
        <v>1</v>
      </c>
      <c r="B4401" s="0" t="n">
        <v>122.829</v>
      </c>
      <c r="D4401" s="18"/>
    </row>
    <row r="4402" customFormat="false" ht="15" hidden="false" customHeight="false" outlineLevel="0" collapsed="false">
      <c r="A4402" s="0" t="n">
        <v>1</v>
      </c>
      <c r="B4402" s="0" t="n">
        <v>109.248</v>
      </c>
      <c r="D4402" s="18"/>
    </row>
    <row r="4403" customFormat="false" ht="15" hidden="false" customHeight="false" outlineLevel="0" collapsed="false">
      <c r="A4403" s="0" t="n">
        <v>1</v>
      </c>
      <c r="B4403" s="0" t="n">
        <v>41.6853</v>
      </c>
      <c r="D4403" s="18"/>
    </row>
    <row r="4404" customFormat="false" ht="15" hidden="false" customHeight="false" outlineLevel="0" collapsed="false">
      <c r="A4404" s="0" t="n">
        <v>1</v>
      </c>
      <c r="B4404" s="0" t="n">
        <v>42.8916</v>
      </c>
      <c r="D4404" s="18"/>
    </row>
    <row r="4405" customFormat="false" ht="15" hidden="false" customHeight="false" outlineLevel="0" collapsed="false">
      <c r="A4405" s="0" t="n">
        <v>1</v>
      </c>
      <c r="B4405" s="0" t="n">
        <v>36.7587</v>
      </c>
      <c r="D4405" s="18"/>
    </row>
    <row r="4406" customFormat="false" ht="15" hidden="false" customHeight="false" outlineLevel="0" collapsed="false">
      <c r="A4406" s="0" t="n">
        <v>1</v>
      </c>
      <c r="B4406" s="0" t="n">
        <v>46.6503</v>
      </c>
      <c r="D4406" s="18"/>
    </row>
    <row r="4407" customFormat="false" ht="15" hidden="false" customHeight="false" outlineLevel="0" collapsed="false">
      <c r="A4407" s="0" t="n">
        <v>1</v>
      </c>
      <c r="B4407" s="0" t="n">
        <v>68.9056</v>
      </c>
      <c r="D4407" s="18"/>
    </row>
    <row r="4408" customFormat="false" ht="15" hidden="false" customHeight="false" outlineLevel="0" collapsed="false">
      <c r="A4408" s="0" t="n">
        <v>1</v>
      </c>
      <c r="B4408" s="0" t="n">
        <v>68.8497</v>
      </c>
      <c r="D4408" s="18"/>
    </row>
    <row r="4409" customFormat="false" ht="15" hidden="false" customHeight="false" outlineLevel="0" collapsed="false">
      <c r="A4409" s="0" t="n">
        <v>1</v>
      </c>
      <c r="B4409" s="0" t="n">
        <v>92.2273</v>
      </c>
      <c r="D4409" s="18"/>
    </row>
    <row r="4410" customFormat="false" ht="15" hidden="false" customHeight="false" outlineLevel="0" collapsed="false">
      <c r="A4410" s="0" t="n">
        <v>1</v>
      </c>
      <c r="B4410" s="0" t="n">
        <v>18.3392</v>
      </c>
      <c r="D4410" s="18"/>
    </row>
    <row r="4411" customFormat="false" ht="15" hidden="false" customHeight="false" outlineLevel="0" collapsed="false">
      <c r="A4411" s="0" t="n">
        <v>1</v>
      </c>
      <c r="B4411" s="0" t="n">
        <v>18.3147</v>
      </c>
      <c r="D4411" s="18"/>
    </row>
    <row r="4412" customFormat="false" ht="15" hidden="false" customHeight="false" outlineLevel="0" collapsed="false">
      <c r="A4412" s="0" t="n">
        <v>1</v>
      </c>
      <c r="B4412" s="0" t="n">
        <v>16.6084</v>
      </c>
      <c r="D4412" s="18"/>
    </row>
    <row r="4413" customFormat="false" ht="15" hidden="false" customHeight="false" outlineLevel="0" collapsed="false">
      <c r="A4413" s="0" t="n">
        <v>1</v>
      </c>
      <c r="B4413" s="0" t="n">
        <v>16.6084</v>
      </c>
      <c r="D4413" s="18"/>
    </row>
    <row r="4414" customFormat="false" ht="15" hidden="false" customHeight="false" outlineLevel="0" collapsed="false">
      <c r="A4414" s="0" t="n">
        <v>1</v>
      </c>
      <c r="B4414" s="0" t="n">
        <v>16.6084</v>
      </c>
      <c r="D4414" s="18"/>
    </row>
    <row r="4415" customFormat="false" ht="15" hidden="false" customHeight="false" outlineLevel="0" collapsed="false">
      <c r="A4415" s="0" t="n">
        <v>1</v>
      </c>
      <c r="B4415" s="0" t="n">
        <v>16.6084</v>
      </c>
      <c r="D4415" s="18"/>
    </row>
    <row r="4416" customFormat="false" ht="15" hidden="false" customHeight="false" outlineLevel="0" collapsed="false">
      <c r="A4416" s="0" t="n">
        <v>1</v>
      </c>
      <c r="B4416" s="0" t="n">
        <v>16.2552</v>
      </c>
      <c r="D4416" s="18"/>
    </row>
    <row r="4417" customFormat="false" ht="15" hidden="false" customHeight="false" outlineLevel="0" collapsed="false">
      <c r="A4417" s="0" t="n">
        <v>1</v>
      </c>
      <c r="B4417" s="0" t="n">
        <v>50.1923</v>
      </c>
      <c r="D4417" s="18"/>
    </row>
    <row r="4418" customFormat="false" ht="15" hidden="false" customHeight="false" outlineLevel="0" collapsed="false">
      <c r="A4418" s="0" t="n">
        <v>1</v>
      </c>
      <c r="B4418" s="0" t="n">
        <v>14.3916</v>
      </c>
      <c r="D4418" s="18"/>
    </row>
    <row r="4419" customFormat="false" ht="15" hidden="false" customHeight="false" outlineLevel="0" collapsed="false">
      <c r="A4419" s="0" t="n">
        <v>1</v>
      </c>
      <c r="B4419" s="0" t="n">
        <v>14.3986</v>
      </c>
      <c r="D4419" s="18"/>
    </row>
    <row r="4420" customFormat="false" ht="15" hidden="false" customHeight="false" outlineLevel="0" collapsed="false">
      <c r="A4420" s="0" t="n">
        <v>1</v>
      </c>
      <c r="B4420" s="0" t="n">
        <v>14.3706</v>
      </c>
      <c r="D4420" s="18"/>
    </row>
    <row r="4421" customFormat="false" ht="15" hidden="false" customHeight="false" outlineLevel="0" collapsed="false">
      <c r="A4421" s="0" t="n">
        <v>1</v>
      </c>
      <c r="B4421" s="0" t="n">
        <v>14.3671</v>
      </c>
      <c r="D4421" s="18"/>
    </row>
    <row r="4422" customFormat="false" ht="15" hidden="false" customHeight="false" outlineLevel="0" collapsed="false">
      <c r="A4422" s="0" t="n">
        <v>1</v>
      </c>
      <c r="B4422" s="0" t="n">
        <v>14.3706</v>
      </c>
      <c r="D4422" s="18"/>
    </row>
    <row r="4423" customFormat="false" ht="15" hidden="false" customHeight="false" outlineLevel="0" collapsed="false">
      <c r="A4423" s="0" t="n">
        <v>1</v>
      </c>
      <c r="B4423" s="0" t="n">
        <v>14.3531</v>
      </c>
      <c r="D4423" s="18"/>
    </row>
    <row r="4424" customFormat="false" ht="15" hidden="false" customHeight="false" outlineLevel="0" collapsed="false">
      <c r="A4424" s="0" t="n">
        <v>1</v>
      </c>
      <c r="B4424" s="0" t="n">
        <v>12.9685</v>
      </c>
      <c r="D4424" s="18"/>
    </row>
    <row r="4425" customFormat="false" ht="15" hidden="false" customHeight="false" outlineLevel="0" collapsed="false">
      <c r="A4425" s="0" t="n">
        <v>1</v>
      </c>
      <c r="B4425" s="0" t="n">
        <v>12.965</v>
      </c>
      <c r="D4425" s="18"/>
    </row>
    <row r="4426" customFormat="false" ht="15" hidden="false" customHeight="false" outlineLevel="0" collapsed="false">
      <c r="A4426" s="0" t="n">
        <v>1</v>
      </c>
      <c r="B4426" s="0" t="n">
        <v>63.4545</v>
      </c>
      <c r="D4426" s="18"/>
    </row>
    <row r="4427" customFormat="false" ht="15" hidden="false" customHeight="false" outlineLevel="0" collapsed="false">
      <c r="A4427" s="0" t="n">
        <v>1</v>
      </c>
      <c r="B4427" s="0" t="n">
        <v>28.1608</v>
      </c>
      <c r="D4427" s="18"/>
    </row>
    <row r="4428" customFormat="false" ht="15" hidden="false" customHeight="false" outlineLevel="0" collapsed="false">
      <c r="A4428" s="0" t="n">
        <v>1</v>
      </c>
      <c r="B4428" s="0" t="n">
        <v>108.304</v>
      </c>
      <c r="D4428" s="18"/>
    </row>
    <row r="4429" customFormat="false" ht="15" hidden="false" customHeight="false" outlineLevel="0" collapsed="false">
      <c r="A4429" s="0" t="n">
        <v>1</v>
      </c>
      <c r="B4429" s="0" t="n">
        <v>64.507</v>
      </c>
      <c r="D4429" s="18"/>
    </row>
    <row r="4430" customFormat="false" ht="15" hidden="false" customHeight="false" outlineLevel="0" collapsed="false">
      <c r="A4430" s="0" t="n">
        <v>1</v>
      </c>
      <c r="B4430" s="0" t="n">
        <v>64.5</v>
      </c>
      <c r="D4430" s="18"/>
    </row>
    <row r="4431" customFormat="false" ht="15" hidden="false" customHeight="false" outlineLevel="0" collapsed="false">
      <c r="A4431" s="0" t="n">
        <v>1</v>
      </c>
      <c r="B4431" s="0" t="n">
        <v>146.829</v>
      </c>
      <c r="D4431" s="18"/>
    </row>
    <row r="4432" customFormat="false" ht="15" hidden="false" customHeight="false" outlineLevel="0" collapsed="false">
      <c r="A4432" s="0" t="n">
        <v>1</v>
      </c>
      <c r="B4432" s="0" t="n">
        <v>21.2483</v>
      </c>
      <c r="D4432" s="18"/>
    </row>
    <row r="4433" customFormat="false" ht="15" hidden="false" customHeight="false" outlineLevel="0" collapsed="false">
      <c r="A4433" s="0" t="n">
        <v>1</v>
      </c>
      <c r="B4433" s="0" t="n">
        <v>52.4301</v>
      </c>
      <c r="D4433" s="18"/>
    </row>
    <row r="4434" customFormat="false" ht="15" hidden="false" customHeight="false" outlineLevel="0" collapsed="false">
      <c r="A4434" s="0" t="n">
        <v>1</v>
      </c>
      <c r="B4434" s="0" t="n">
        <v>52.4301</v>
      </c>
      <c r="D4434" s="18"/>
    </row>
    <row r="4435" customFormat="false" ht="15" hidden="false" customHeight="false" outlineLevel="0" collapsed="false">
      <c r="A4435" s="0" t="n">
        <v>1</v>
      </c>
      <c r="B4435" s="0" t="n">
        <v>124.899</v>
      </c>
      <c r="D4435" s="18"/>
    </row>
    <row r="4436" customFormat="false" ht="15" hidden="false" customHeight="false" outlineLevel="0" collapsed="false">
      <c r="A4436" s="0" t="n">
        <v>1</v>
      </c>
      <c r="B4436" s="0" t="n">
        <v>70.4441</v>
      </c>
      <c r="D4436" s="18"/>
    </row>
    <row r="4437" customFormat="false" ht="15" hidden="false" customHeight="false" outlineLevel="0" collapsed="false">
      <c r="A4437" s="0" t="n">
        <v>1</v>
      </c>
      <c r="B4437" s="0" t="n">
        <v>11.9301</v>
      </c>
      <c r="D4437" s="18"/>
    </row>
    <row r="4438" customFormat="false" ht="15" hidden="false" customHeight="false" outlineLevel="0" collapsed="false">
      <c r="A4438" s="0" t="n">
        <v>1</v>
      </c>
      <c r="B4438" s="0" t="n">
        <v>119.58</v>
      </c>
      <c r="D4438" s="18"/>
    </row>
    <row r="4439" customFormat="false" ht="15" hidden="false" customHeight="false" outlineLevel="0" collapsed="false">
      <c r="A4439" s="0" t="n">
        <v>1</v>
      </c>
      <c r="B4439" s="0" t="n">
        <v>58.1049</v>
      </c>
      <c r="D4439" s="18"/>
    </row>
    <row r="4440" customFormat="false" ht="15" hidden="false" customHeight="false" outlineLevel="0" collapsed="false">
      <c r="A4440" s="0" t="n">
        <v>1</v>
      </c>
      <c r="B4440" s="0" t="n">
        <v>11.9965</v>
      </c>
      <c r="D4440" s="18"/>
    </row>
    <row r="4441" customFormat="false" ht="15" hidden="false" customHeight="false" outlineLevel="0" collapsed="false">
      <c r="A4441" s="0" t="n">
        <v>1</v>
      </c>
      <c r="B4441" s="0" t="n">
        <v>12.549</v>
      </c>
      <c r="D4441" s="18"/>
    </row>
    <row r="4442" customFormat="false" ht="15" hidden="false" customHeight="false" outlineLevel="0" collapsed="false">
      <c r="A4442" s="0" t="n">
        <v>1</v>
      </c>
      <c r="B4442" s="0" t="n">
        <v>40.6538</v>
      </c>
      <c r="D4442" s="18"/>
    </row>
    <row r="4443" customFormat="false" ht="15" hidden="false" customHeight="false" outlineLevel="0" collapsed="false">
      <c r="A4443" s="0" t="n">
        <v>1</v>
      </c>
      <c r="B4443" s="0" t="n">
        <v>40.6469</v>
      </c>
      <c r="D4443" s="18"/>
    </row>
    <row r="4444" customFormat="false" ht="15" hidden="false" customHeight="false" outlineLevel="0" collapsed="false">
      <c r="A4444" s="0" t="n">
        <v>1</v>
      </c>
      <c r="B4444" s="0" t="n">
        <v>46.1538</v>
      </c>
      <c r="D4444" s="18"/>
    </row>
    <row r="4445" customFormat="false" ht="15" hidden="false" customHeight="false" outlineLevel="0" collapsed="false">
      <c r="A4445" s="0" t="n">
        <v>1</v>
      </c>
      <c r="B4445" s="0" t="n">
        <v>60.2517</v>
      </c>
      <c r="D4445" s="18"/>
    </row>
    <row r="4446" customFormat="false" ht="15" hidden="false" customHeight="false" outlineLevel="0" collapsed="false">
      <c r="A4446" s="0" t="n">
        <v>1</v>
      </c>
      <c r="B4446" s="0" t="n">
        <v>114.591</v>
      </c>
      <c r="D4446" s="18"/>
    </row>
    <row r="4447" customFormat="false" ht="15" hidden="false" customHeight="false" outlineLevel="0" collapsed="false">
      <c r="A4447" s="0" t="n">
        <v>1</v>
      </c>
      <c r="B4447" s="0" t="n">
        <v>44.3042</v>
      </c>
      <c r="D4447" s="18"/>
    </row>
    <row r="4448" customFormat="false" ht="15" hidden="false" customHeight="false" outlineLevel="0" collapsed="false">
      <c r="A4448" s="0" t="n">
        <v>1</v>
      </c>
      <c r="B4448" s="0" t="n">
        <v>32.6503</v>
      </c>
      <c r="D4448" s="18"/>
    </row>
    <row r="4449" customFormat="false" ht="15" hidden="false" customHeight="false" outlineLevel="0" collapsed="false">
      <c r="A4449" s="0" t="n">
        <v>1</v>
      </c>
      <c r="B4449" s="0" t="n">
        <v>32.6573</v>
      </c>
      <c r="D4449" s="18"/>
    </row>
    <row r="4450" customFormat="false" ht="15" hidden="false" customHeight="false" outlineLevel="0" collapsed="false">
      <c r="A4450" s="0" t="n">
        <v>1</v>
      </c>
      <c r="B4450" s="0" t="n">
        <v>93.6364</v>
      </c>
      <c r="D4450" s="18"/>
    </row>
    <row r="4451" customFormat="false" ht="15" hidden="false" customHeight="false" outlineLevel="0" collapsed="false">
      <c r="A4451" s="0" t="n">
        <v>1</v>
      </c>
      <c r="B4451" s="0" t="n">
        <v>93.6399</v>
      </c>
      <c r="D4451" s="18"/>
    </row>
    <row r="4452" customFormat="false" ht="15" hidden="false" customHeight="false" outlineLevel="0" collapsed="false">
      <c r="A4452" s="0" t="n">
        <v>1</v>
      </c>
      <c r="B4452" s="0" t="n">
        <v>12.7273</v>
      </c>
      <c r="D4452" s="18"/>
    </row>
    <row r="4453" customFormat="false" ht="15" hidden="false" customHeight="false" outlineLevel="0" collapsed="false">
      <c r="A4453" s="0" t="n">
        <v>1</v>
      </c>
      <c r="B4453" s="0" t="n">
        <v>12.7273</v>
      </c>
      <c r="D4453" s="18"/>
    </row>
    <row r="4454" customFormat="false" ht="15" hidden="false" customHeight="false" outlineLevel="0" collapsed="false">
      <c r="A4454" s="0" t="n">
        <v>1</v>
      </c>
      <c r="B4454" s="0" t="n">
        <v>12.7203</v>
      </c>
      <c r="D4454" s="18"/>
    </row>
    <row r="4455" customFormat="false" ht="15" hidden="false" customHeight="false" outlineLevel="0" collapsed="false">
      <c r="A4455" s="0" t="n">
        <v>1</v>
      </c>
      <c r="B4455" s="0" t="n">
        <v>68.5175</v>
      </c>
      <c r="D4455" s="18"/>
    </row>
    <row r="4456" customFormat="false" ht="15" hidden="false" customHeight="false" outlineLevel="0" collapsed="false">
      <c r="A4456" s="0" t="n">
        <v>1</v>
      </c>
      <c r="B4456" s="0" t="n">
        <v>134.437</v>
      </c>
      <c r="D4456" s="18"/>
    </row>
    <row r="4457" customFormat="false" ht="15" hidden="false" customHeight="false" outlineLevel="0" collapsed="false">
      <c r="A4457" s="0" t="n">
        <v>1</v>
      </c>
      <c r="B4457" s="0" t="n">
        <v>134.437</v>
      </c>
      <c r="D4457" s="18"/>
    </row>
    <row r="4458" customFormat="false" ht="15" hidden="false" customHeight="false" outlineLevel="0" collapsed="false">
      <c r="A4458" s="0" t="n">
        <v>1</v>
      </c>
      <c r="B4458" s="0" t="n">
        <v>134.434</v>
      </c>
      <c r="D4458" s="18"/>
    </row>
    <row r="4459" customFormat="false" ht="15" hidden="false" customHeight="false" outlineLevel="0" collapsed="false">
      <c r="A4459" s="0" t="n">
        <v>1</v>
      </c>
      <c r="B4459" s="0" t="n">
        <v>29.3042</v>
      </c>
      <c r="D4459" s="18"/>
    </row>
    <row r="4460" customFormat="false" ht="15" hidden="false" customHeight="false" outlineLevel="0" collapsed="false">
      <c r="A4460" s="0" t="n">
        <v>1</v>
      </c>
      <c r="B4460" s="0" t="n">
        <v>52.0175</v>
      </c>
      <c r="D4460" s="18"/>
    </row>
    <row r="4461" customFormat="false" ht="15" hidden="false" customHeight="false" outlineLevel="0" collapsed="false">
      <c r="A4461" s="0" t="n">
        <v>1</v>
      </c>
      <c r="B4461" s="0" t="n">
        <v>81.9091</v>
      </c>
      <c r="D4461" s="18"/>
    </row>
    <row r="4462" customFormat="false" ht="15" hidden="false" customHeight="false" outlineLevel="0" collapsed="false">
      <c r="A4462" s="0" t="n">
        <v>1</v>
      </c>
      <c r="B4462" s="0" t="n">
        <v>14.1084</v>
      </c>
      <c r="D4462" s="18"/>
    </row>
    <row r="4463" customFormat="false" ht="15" hidden="false" customHeight="false" outlineLevel="0" collapsed="false">
      <c r="A4463" s="0" t="n">
        <v>1</v>
      </c>
      <c r="B4463" s="0" t="n">
        <v>14.0874</v>
      </c>
      <c r="D4463" s="18"/>
    </row>
    <row r="4464" customFormat="false" ht="15" hidden="false" customHeight="false" outlineLevel="0" collapsed="false">
      <c r="A4464" s="0" t="n">
        <v>1</v>
      </c>
      <c r="B4464" s="0" t="n">
        <v>34.9685</v>
      </c>
      <c r="D4464" s="18"/>
    </row>
    <row r="4465" customFormat="false" ht="15" hidden="false" customHeight="false" outlineLevel="0" collapsed="false">
      <c r="A4465" s="0" t="n">
        <v>1</v>
      </c>
      <c r="B4465" s="0" t="n">
        <v>34.972</v>
      </c>
      <c r="D4465" s="18"/>
    </row>
    <row r="4466" customFormat="false" ht="15" hidden="false" customHeight="false" outlineLevel="0" collapsed="false">
      <c r="A4466" s="0" t="n">
        <v>1</v>
      </c>
      <c r="B4466" s="0" t="n">
        <v>34.972</v>
      </c>
      <c r="D4466" s="18"/>
    </row>
    <row r="4467" customFormat="false" ht="15" hidden="false" customHeight="false" outlineLevel="0" collapsed="false">
      <c r="A4467" s="0" t="n">
        <v>1</v>
      </c>
      <c r="B4467" s="0" t="n">
        <v>34.9685</v>
      </c>
      <c r="D4467" s="18"/>
    </row>
    <row r="4468" customFormat="false" ht="15" hidden="false" customHeight="false" outlineLevel="0" collapsed="false">
      <c r="A4468" s="0" t="n">
        <v>1</v>
      </c>
      <c r="B4468" s="0" t="n">
        <v>34.972</v>
      </c>
      <c r="D4468" s="18"/>
    </row>
    <row r="4469" customFormat="false" ht="15" hidden="false" customHeight="false" outlineLevel="0" collapsed="false">
      <c r="A4469" s="0" t="n">
        <v>1</v>
      </c>
      <c r="B4469" s="0" t="n">
        <v>123.217</v>
      </c>
      <c r="D4469" s="18"/>
    </row>
    <row r="4470" customFormat="false" ht="15" hidden="false" customHeight="false" outlineLevel="0" collapsed="false">
      <c r="A4470" s="0" t="n">
        <v>1</v>
      </c>
      <c r="B4470" s="0" t="n">
        <v>115.241</v>
      </c>
      <c r="D4470" s="18"/>
    </row>
    <row r="4471" customFormat="false" ht="15" hidden="false" customHeight="false" outlineLevel="0" collapsed="false">
      <c r="A4471" s="0" t="n">
        <v>1</v>
      </c>
      <c r="B4471" s="0" t="n">
        <v>180.017</v>
      </c>
      <c r="D4471" s="18"/>
    </row>
    <row r="4472" customFormat="false" ht="15" hidden="false" customHeight="false" outlineLevel="0" collapsed="false">
      <c r="A4472" s="0" t="n">
        <v>1</v>
      </c>
      <c r="B4472" s="0" t="n">
        <v>28.3042</v>
      </c>
      <c r="D4472" s="18"/>
    </row>
    <row r="4473" customFormat="false" ht="15" hidden="false" customHeight="false" outlineLevel="0" collapsed="false">
      <c r="A4473" s="0" t="n">
        <v>1</v>
      </c>
      <c r="B4473" s="0" t="n">
        <v>28.3042</v>
      </c>
      <c r="D4473" s="18"/>
    </row>
    <row r="4474" customFormat="false" ht="15" hidden="false" customHeight="false" outlineLevel="0" collapsed="false">
      <c r="A4474" s="0" t="n">
        <v>1</v>
      </c>
      <c r="B4474" s="0" t="n">
        <v>28.2972</v>
      </c>
      <c r="D4474" s="18"/>
    </row>
    <row r="4475" customFormat="false" ht="15" hidden="false" customHeight="false" outlineLevel="0" collapsed="false">
      <c r="A4475" s="0" t="n">
        <v>1</v>
      </c>
      <c r="B4475" s="0" t="n">
        <v>153.731</v>
      </c>
      <c r="D4475" s="18"/>
    </row>
    <row r="4476" customFormat="false" ht="15" hidden="false" customHeight="false" outlineLevel="0" collapsed="false">
      <c r="A4476" s="0" t="n">
        <v>1</v>
      </c>
      <c r="B4476" s="0" t="n">
        <v>16.9336</v>
      </c>
      <c r="D4476" s="18"/>
    </row>
    <row r="4477" customFormat="false" ht="15" hidden="false" customHeight="false" outlineLevel="0" collapsed="false">
      <c r="A4477" s="0" t="n">
        <v>1</v>
      </c>
      <c r="B4477" s="0" t="n">
        <v>38.0769</v>
      </c>
      <c r="D4477" s="18"/>
    </row>
    <row r="4478" customFormat="false" ht="15" hidden="false" customHeight="false" outlineLevel="0" collapsed="false">
      <c r="A4478" s="0" t="n">
        <v>1</v>
      </c>
      <c r="B4478" s="0" t="n">
        <v>83.5699</v>
      </c>
      <c r="D4478" s="18"/>
    </row>
    <row r="4479" customFormat="false" ht="15" hidden="false" customHeight="false" outlineLevel="0" collapsed="false">
      <c r="A4479" s="0" t="n">
        <v>1</v>
      </c>
      <c r="B4479" s="0" t="n">
        <v>83.5105</v>
      </c>
      <c r="D4479" s="18"/>
    </row>
    <row r="4480" customFormat="false" ht="15" hidden="false" customHeight="false" outlineLevel="0" collapsed="false">
      <c r="A4480" s="0" t="n">
        <v>1</v>
      </c>
      <c r="B4480" s="0" t="n">
        <v>83.4755</v>
      </c>
      <c r="D4480" s="18"/>
    </row>
    <row r="4481" customFormat="false" ht="15" hidden="false" customHeight="false" outlineLevel="0" collapsed="false">
      <c r="A4481" s="0" t="n">
        <v>1</v>
      </c>
      <c r="B4481" s="0" t="n">
        <v>106.776</v>
      </c>
      <c r="D4481" s="18"/>
    </row>
    <row r="4482" customFormat="false" ht="15" hidden="false" customHeight="false" outlineLevel="0" collapsed="false">
      <c r="A4482" s="0" t="n">
        <v>1</v>
      </c>
      <c r="B4482" s="0" t="n">
        <v>78.1294</v>
      </c>
      <c r="D4482" s="18"/>
    </row>
    <row r="4483" customFormat="false" ht="15" hidden="false" customHeight="false" outlineLevel="0" collapsed="false">
      <c r="A4483" s="0" t="n">
        <v>1</v>
      </c>
      <c r="B4483" s="0" t="n">
        <v>66.4825</v>
      </c>
      <c r="D4483" s="18"/>
    </row>
    <row r="4484" customFormat="false" ht="15" hidden="false" customHeight="false" outlineLevel="0" collapsed="false">
      <c r="A4484" s="0" t="n">
        <v>1</v>
      </c>
      <c r="B4484" s="0" t="n">
        <v>104.703</v>
      </c>
      <c r="D4484" s="18"/>
    </row>
    <row r="4485" customFormat="false" ht="15" hidden="false" customHeight="false" outlineLevel="0" collapsed="false">
      <c r="A4485" s="0" t="n">
        <v>1</v>
      </c>
      <c r="B4485" s="0" t="n">
        <v>113.962</v>
      </c>
      <c r="D4485" s="18"/>
    </row>
    <row r="4486" customFormat="false" ht="15" hidden="false" customHeight="false" outlineLevel="0" collapsed="false">
      <c r="A4486" s="0" t="n">
        <v>1</v>
      </c>
      <c r="B4486" s="0" t="n">
        <v>137.92</v>
      </c>
      <c r="D4486" s="18"/>
    </row>
    <row r="4487" customFormat="false" ht="15" hidden="false" customHeight="false" outlineLevel="0" collapsed="false">
      <c r="A4487" s="0" t="n">
        <v>1</v>
      </c>
      <c r="B4487" s="0" t="n">
        <v>137.913</v>
      </c>
      <c r="D4487" s="18"/>
    </row>
    <row r="4488" customFormat="false" ht="15" hidden="false" customHeight="false" outlineLevel="0" collapsed="false">
      <c r="A4488" s="0" t="n">
        <v>1</v>
      </c>
      <c r="B4488" s="0" t="n">
        <v>34.1958</v>
      </c>
      <c r="D4488" s="18"/>
    </row>
    <row r="4489" customFormat="false" ht="15" hidden="false" customHeight="false" outlineLevel="0" collapsed="false">
      <c r="A4489" s="0" t="n">
        <v>1</v>
      </c>
      <c r="B4489" s="0" t="n">
        <v>29.6084</v>
      </c>
      <c r="D4489" s="18"/>
    </row>
    <row r="4490" customFormat="false" ht="15" hidden="false" customHeight="false" outlineLevel="0" collapsed="false">
      <c r="A4490" s="0" t="n">
        <v>1</v>
      </c>
      <c r="B4490" s="0" t="n">
        <v>35.0245</v>
      </c>
      <c r="D4490" s="18"/>
    </row>
    <row r="4491" customFormat="false" ht="15" hidden="false" customHeight="false" outlineLevel="0" collapsed="false">
      <c r="A4491" s="0" t="n">
        <v>1</v>
      </c>
      <c r="B4491" s="0" t="n">
        <v>93.5839</v>
      </c>
      <c r="D4491" s="18"/>
    </row>
    <row r="4492" customFormat="false" ht="15" hidden="false" customHeight="false" outlineLevel="0" collapsed="false">
      <c r="A4492" s="0" t="n">
        <v>1</v>
      </c>
      <c r="B4492" s="0" t="n">
        <v>37.2867</v>
      </c>
      <c r="D4492" s="18"/>
    </row>
    <row r="4493" customFormat="false" ht="15" hidden="false" customHeight="false" outlineLevel="0" collapsed="false">
      <c r="A4493" s="0" t="n">
        <v>1</v>
      </c>
      <c r="B4493" s="0" t="n">
        <v>15.6084</v>
      </c>
      <c r="D4493" s="18"/>
    </row>
    <row r="4494" customFormat="false" ht="15" hidden="false" customHeight="false" outlineLevel="0" collapsed="false">
      <c r="A4494" s="0" t="n">
        <v>1</v>
      </c>
      <c r="B4494" s="0" t="n">
        <v>55.0594</v>
      </c>
      <c r="D4494" s="18"/>
    </row>
    <row r="4495" customFormat="false" ht="15" hidden="false" customHeight="false" outlineLevel="0" collapsed="false">
      <c r="A4495" s="0" t="n">
        <v>1</v>
      </c>
      <c r="B4495" s="0" t="n">
        <v>13.9231</v>
      </c>
      <c r="D4495" s="18"/>
    </row>
    <row r="4496" customFormat="false" ht="15" hidden="false" customHeight="false" outlineLevel="0" collapsed="false">
      <c r="A4496" s="0" t="n">
        <v>1</v>
      </c>
      <c r="B4496" s="0" t="n">
        <v>13.9161</v>
      </c>
      <c r="D4496" s="18"/>
    </row>
    <row r="4497" customFormat="false" ht="15" hidden="false" customHeight="false" outlineLevel="0" collapsed="false">
      <c r="A4497" s="0" t="n">
        <v>1</v>
      </c>
      <c r="B4497" s="0" t="n">
        <v>13.9126</v>
      </c>
      <c r="D4497" s="18"/>
    </row>
    <row r="4498" customFormat="false" ht="15" hidden="false" customHeight="false" outlineLevel="0" collapsed="false">
      <c r="A4498" s="0" t="n">
        <v>1</v>
      </c>
      <c r="B4498" s="0" t="n">
        <v>13.9021</v>
      </c>
      <c r="D4498" s="18"/>
    </row>
    <row r="4499" customFormat="false" ht="15" hidden="false" customHeight="false" outlineLevel="0" collapsed="false">
      <c r="A4499" s="0" t="n">
        <v>1</v>
      </c>
      <c r="B4499" s="0" t="n">
        <v>13.8881</v>
      </c>
      <c r="D4499" s="18"/>
    </row>
    <row r="4500" customFormat="false" ht="15" hidden="false" customHeight="false" outlineLevel="0" collapsed="false">
      <c r="A4500" s="0" t="n">
        <v>1</v>
      </c>
      <c r="B4500" s="0" t="n">
        <v>13.9021</v>
      </c>
      <c r="D4500" s="18"/>
    </row>
    <row r="4501" customFormat="false" ht="15" hidden="false" customHeight="false" outlineLevel="0" collapsed="false">
      <c r="A4501" s="0" t="n">
        <v>1</v>
      </c>
      <c r="B4501" s="0" t="n">
        <v>13.8986</v>
      </c>
      <c r="D4501" s="18"/>
    </row>
    <row r="4502" customFormat="false" ht="15" hidden="false" customHeight="false" outlineLevel="0" collapsed="false">
      <c r="A4502" s="0" t="n">
        <v>1</v>
      </c>
      <c r="B4502" s="0" t="n">
        <v>13.9021</v>
      </c>
      <c r="D4502" s="18"/>
    </row>
    <row r="4503" customFormat="false" ht="15" hidden="false" customHeight="false" outlineLevel="0" collapsed="false">
      <c r="A4503" s="0" t="n">
        <v>1</v>
      </c>
      <c r="B4503" s="0" t="n">
        <v>113.241</v>
      </c>
      <c r="D4503" s="18"/>
    </row>
    <row r="4504" customFormat="false" ht="15" hidden="false" customHeight="false" outlineLevel="0" collapsed="false">
      <c r="A4504" s="0" t="n">
        <v>1</v>
      </c>
      <c r="B4504" s="0" t="n">
        <v>113.182</v>
      </c>
      <c r="D4504" s="18"/>
    </row>
    <row r="4505" customFormat="false" ht="15" hidden="false" customHeight="false" outlineLevel="0" collapsed="false">
      <c r="A4505" s="0" t="n">
        <v>1</v>
      </c>
      <c r="B4505" s="0" t="n">
        <v>113.224</v>
      </c>
      <c r="D4505" s="18"/>
    </row>
    <row r="4506" customFormat="false" ht="15" hidden="false" customHeight="false" outlineLevel="0" collapsed="false">
      <c r="A4506" s="0" t="n">
        <v>1</v>
      </c>
      <c r="B4506" s="0" t="n">
        <v>113.238</v>
      </c>
      <c r="D4506" s="18"/>
    </row>
    <row r="4507" customFormat="false" ht="15" hidden="false" customHeight="false" outlineLevel="0" collapsed="false">
      <c r="A4507" s="0" t="n">
        <v>1</v>
      </c>
      <c r="B4507" s="0" t="n">
        <v>111.276</v>
      </c>
      <c r="D4507" s="18"/>
    </row>
    <row r="4508" customFormat="false" ht="15" hidden="false" customHeight="false" outlineLevel="0" collapsed="false">
      <c r="A4508" s="0" t="n">
        <v>1</v>
      </c>
      <c r="B4508" s="0" t="n">
        <v>86.014</v>
      </c>
      <c r="D4508" s="18"/>
    </row>
    <row r="4509" customFormat="false" ht="15" hidden="false" customHeight="false" outlineLevel="0" collapsed="false">
      <c r="A4509" s="0" t="n">
        <v>1</v>
      </c>
      <c r="B4509" s="0" t="n">
        <v>125.969</v>
      </c>
      <c r="D4509" s="18"/>
    </row>
    <row r="4510" customFormat="false" ht="15" hidden="false" customHeight="false" outlineLevel="0" collapsed="false">
      <c r="A4510" s="0" t="n">
        <v>1</v>
      </c>
      <c r="B4510" s="0" t="n">
        <v>125.969</v>
      </c>
      <c r="D4510" s="18"/>
    </row>
    <row r="4511" customFormat="false" ht="15" hidden="false" customHeight="false" outlineLevel="0" collapsed="false">
      <c r="A4511" s="0" t="n">
        <v>1</v>
      </c>
      <c r="B4511" s="0" t="n">
        <v>136.007</v>
      </c>
      <c r="D4511" s="18"/>
    </row>
    <row r="4512" customFormat="false" ht="15" hidden="false" customHeight="false" outlineLevel="0" collapsed="false">
      <c r="A4512" s="0" t="n">
        <v>1</v>
      </c>
      <c r="B4512" s="0" t="n">
        <v>138.224</v>
      </c>
      <c r="D4512" s="18"/>
    </row>
    <row r="4513" customFormat="false" ht="15" hidden="false" customHeight="false" outlineLevel="0" collapsed="false">
      <c r="A4513" s="0" t="n">
        <v>1</v>
      </c>
      <c r="B4513" s="0" t="n">
        <v>138.22</v>
      </c>
      <c r="D4513" s="18"/>
    </row>
    <row r="4514" customFormat="false" ht="15" hidden="false" customHeight="false" outlineLevel="0" collapsed="false">
      <c r="A4514" s="0" t="n">
        <v>1</v>
      </c>
      <c r="B4514" s="0" t="n">
        <v>138.224</v>
      </c>
      <c r="D4514" s="18"/>
    </row>
    <row r="4515" customFormat="false" ht="15" hidden="false" customHeight="false" outlineLevel="0" collapsed="false">
      <c r="A4515" s="0" t="n">
        <v>1</v>
      </c>
      <c r="B4515" s="0" t="n">
        <v>141.986</v>
      </c>
      <c r="D4515" s="18"/>
    </row>
    <row r="4516" customFormat="false" ht="15" hidden="false" customHeight="false" outlineLevel="0" collapsed="false">
      <c r="A4516" s="0" t="n">
        <v>1</v>
      </c>
      <c r="B4516" s="0" t="n">
        <v>102.619</v>
      </c>
      <c r="D4516" s="18"/>
    </row>
    <row r="4517" customFormat="false" ht="15" hidden="false" customHeight="false" outlineLevel="0" collapsed="false">
      <c r="A4517" s="0" t="n">
        <v>1</v>
      </c>
      <c r="B4517" s="0" t="n">
        <v>91.3671</v>
      </c>
      <c r="D4517" s="18"/>
    </row>
    <row r="4518" customFormat="false" ht="15" hidden="false" customHeight="false" outlineLevel="0" collapsed="false">
      <c r="A4518" s="0" t="n">
        <v>1</v>
      </c>
      <c r="B4518" s="0" t="n">
        <v>129.867</v>
      </c>
      <c r="D4518" s="18"/>
    </row>
    <row r="4519" customFormat="false" ht="15" hidden="false" customHeight="false" outlineLevel="0" collapsed="false">
      <c r="A4519" s="0" t="n">
        <v>1</v>
      </c>
      <c r="B4519" s="0" t="n">
        <v>34.8287</v>
      </c>
      <c r="D4519" s="18"/>
    </row>
    <row r="4520" customFormat="false" ht="15" hidden="false" customHeight="false" outlineLevel="0" collapsed="false">
      <c r="A4520" s="0" t="n">
        <v>1</v>
      </c>
      <c r="B4520" s="0" t="n">
        <v>14.0105</v>
      </c>
      <c r="D4520" s="18"/>
    </row>
    <row r="4521" customFormat="false" ht="15" hidden="false" customHeight="false" outlineLevel="0" collapsed="false">
      <c r="A4521" s="0" t="n">
        <v>1</v>
      </c>
      <c r="B4521" s="0" t="n">
        <v>81.6748</v>
      </c>
      <c r="D4521" s="18"/>
    </row>
    <row r="4522" customFormat="false" ht="15" hidden="false" customHeight="false" outlineLevel="0" collapsed="false">
      <c r="A4522" s="0" t="n">
        <v>1</v>
      </c>
      <c r="B4522" s="0" t="n">
        <v>137.014</v>
      </c>
      <c r="D4522" s="18"/>
    </row>
    <row r="4523" customFormat="false" ht="15" hidden="false" customHeight="false" outlineLevel="0" collapsed="false">
      <c r="A4523" s="0" t="n">
        <v>1</v>
      </c>
      <c r="B4523" s="0" t="n">
        <v>80.4441</v>
      </c>
      <c r="D4523" s="18"/>
    </row>
    <row r="4524" customFormat="false" ht="15" hidden="false" customHeight="false" outlineLevel="0" collapsed="false">
      <c r="A4524" s="0" t="n">
        <v>1</v>
      </c>
      <c r="B4524" s="0" t="n">
        <v>155.913</v>
      </c>
      <c r="D4524" s="18"/>
    </row>
    <row r="4525" customFormat="false" ht="15" hidden="false" customHeight="false" outlineLevel="0" collapsed="false">
      <c r="A4525" s="0" t="n">
        <v>1</v>
      </c>
      <c r="B4525" s="0" t="n">
        <v>125.35</v>
      </c>
      <c r="D4525" s="18"/>
    </row>
    <row r="4526" customFormat="false" ht="15" hidden="false" customHeight="false" outlineLevel="0" collapsed="false">
      <c r="A4526" s="0" t="n">
        <v>1</v>
      </c>
      <c r="B4526" s="0" t="n">
        <v>91.8636</v>
      </c>
      <c r="D4526" s="18"/>
    </row>
    <row r="4527" customFormat="false" ht="15" hidden="false" customHeight="false" outlineLevel="0" collapsed="false">
      <c r="A4527" s="0" t="n">
        <v>1</v>
      </c>
      <c r="B4527" s="0" t="n">
        <v>121.745</v>
      </c>
      <c r="D4527" s="18"/>
    </row>
    <row r="4528" customFormat="false" ht="15" hidden="false" customHeight="false" outlineLevel="0" collapsed="false">
      <c r="A4528" s="0" t="n">
        <v>1</v>
      </c>
      <c r="B4528" s="0" t="n">
        <v>124.724</v>
      </c>
      <c r="D4528" s="18"/>
    </row>
    <row r="4529" customFormat="false" ht="15" hidden="false" customHeight="false" outlineLevel="0" collapsed="false">
      <c r="A4529" s="0" t="n">
        <v>1</v>
      </c>
      <c r="B4529" s="0" t="n">
        <v>124.678</v>
      </c>
      <c r="D4529" s="18"/>
    </row>
    <row r="4530" customFormat="false" ht="15" hidden="false" customHeight="false" outlineLevel="0" collapsed="false">
      <c r="A4530" s="0" t="n">
        <v>1</v>
      </c>
      <c r="B4530" s="0" t="n">
        <v>124.427</v>
      </c>
      <c r="D4530" s="18"/>
    </row>
    <row r="4531" customFormat="false" ht="15" hidden="false" customHeight="false" outlineLevel="0" collapsed="false">
      <c r="A4531" s="0" t="n">
        <v>1</v>
      </c>
      <c r="B4531" s="0" t="n">
        <v>131.86</v>
      </c>
      <c r="D4531" s="18"/>
    </row>
    <row r="4532" customFormat="false" ht="15" hidden="false" customHeight="false" outlineLevel="0" collapsed="false">
      <c r="A4532" s="0" t="n">
        <v>1</v>
      </c>
      <c r="B4532" s="0" t="n">
        <v>140.804</v>
      </c>
      <c r="D4532" s="18"/>
    </row>
    <row r="4533" customFormat="false" ht="15" hidden="false" customHeight="false" outlineLevel="0" collapsed="false">
      <c r="A4533" s="0" t="n">
        <v>1</v>
      </c>
      <c r="B4533" s="0" t="n">
        <v>140.787</v>
      </c>
      <c r="D4533" s="18"/>
    </row>
    <row r="4534" customFormat="false" ht="15" hidden="false" customHeight="false" outlineLevel="0" collapsed="false">
      <c r="A4534" s="0" t="n">
        <v>1</v>
      </c>
      <c r="B4534" s="0" t="n">
        <v>80.4545</v>
      </c>
      <c r="D4534" s="18"/>
    </row>
    <row r="4535" customFormat="false" ht="15" hidden="false" customHeight="false" outlineLevel="0" collapsed="false">
      <c r="A4535" s="0" t="n">
        <v>1</v>
      </c>
      <c r="B4535" s="0" t="n">
        <v>134.273</v>
      </c>
      <c r="D4535" s="18"/>
    </row>
    <row r="4536" customFormat="false" ht="15" hidden="false" customHeight="false" outlineLevel="0" collapsed="false">
      <c r="A4536" s="0" t="n">
        <v>1</v>
      </c>
      <c r="B4536" s="0" t="n">
        <v>134.259</v>
      </c>
      <c r="D4536" s="18"/>
    </row>
    <row r="4537" customFormat="false" ht="15" hidden="false" customHeight="false" outlineLevel="0" collapsed="false">
      <c r="A4537" s="0" t="n">
        <v>1</v>
      </c>
      <c r="B4537" s="0" t="n">
        <v>111.717</v>
      </c>
      <c r="D4537" s="18"/>
    </row>
    <row r="4538" customFormat="false" ht="15" hidden="false" customHeight="false" outlineLevel="0" collapsed="false">
      <c r="A4538" s="0" t="n">
        <v>1</v>
      </c>
      <c r="B4538" s="0" t="n">
        <v>136.734</v>
      </c>
      <c r="D4538" s="18"/>
    </row>
    <row r="4539" customFormat="false" ht="15" hidden="false" customHeight="false" outlineLevel="0" collapsed="false">
      <c r="A4539" s="0" t="n">
        <v>1</v>
      </c>
      <c r="B4539" s="0" t="n">
        <v>136.682</v>
      </c>
      <c r="D4539" s="18"/>
    </row>
    <row r="4540" customFormat="false" ht="15" hidden="false" customHeight="false" outlineLevel="0" collapsed="false">
      <c r="A4540" s="0" t="n">
        <v>1</v>
      </c>
      <c r="B4540" s="0" t="n">
        <v>84.1923</v>
      </c>
      <c r="D4540" s="18"/>
    </row>
    <row r="4541" customFormat="false" ht="15" hidden="false" customHeight="false" outlineLevel="0" collapsed="false">
      <c r="A4541" s="0" t="n">
        <v>1</v>
      </c>
      <c r="B4541" s="0" t="n">
        <v>84.1853</v>
      </c>
      <c r="D4541" s="18"/>
    </row>
    <row r="4542" customFormat="false" ht="15" hidden="false" customHeight="false" outlineLevel="0" collapsed="false">
      <c r="A4542" s="0" t="n">
        <v>1</v>
      </c>
      <c r="B4542" s="0" t="n">
        <v>86.8497</v>
      </c>
      <c r="D4542" s="18"/>
    </row>
    <row r="4543" customFormat="false" ht="15" hidden="false" customHeight="false" outlineLevel="0" collapsed="false">
      <c r="A4543" s="0" t="n">
        <v>1</v>
      </c>
      <c r="B4543" s="0" t="n">
        <v>129.755</v>
      </c>
      <c r="D4543" s="18"/>
    </row>
    <row r="4544" customFormat="false" ht="15" hidden="false" customHeight="false" outlineLevel="0" collapsed="false">
      <c r="A4544" s="0" t="n">
        <v>1</v>
      </c>
      <c r="B4544" s="0" t="n">
        <v>40.528</v>
      </c>
      <c r="D4544" s="18"/>
    </row>
    <row r="4545" customFormat="false" ht="15" hidden="false" customHeight="false" outlineLevel="0" collapsed="false">
      <c r="A4545" s="0" t="n">
        <v>1</v>
      </c>
      <c r="B4545" s="0" t="n">
        <v>58.8811</v>
      </c>
      <c r="D4545" s="18"/>
    </row>
    <row r="4546" customFormat="false" ht="15" hidden="false" customHeight="false" outlineLevel="0" collapsed="false">
      <c r="A4546" s="0" t="n">
        <v>1</v>
      </c>
      <c r="B4546" s="0" t="n">
        <v>58.8776</v>
      </c>
      <c r="D4546" s="18"/>
    </row>
    <row r="4547" customFormat="false" ht="15" hidden="false" customHeight="false" outlineLevel="0" collapsed="false">
      <c r="A4547" s="0" t="n">
        <v>1</v>
      </c>
      <c r="B4547" s="0" t="n">
        <v>58.8776</v>
      </c>
      <c r="D4547" s="18"/>
    </row>
    <row r="4548" customFormat="false" ht="15" hidden="false" customHeight="false" outlineLevel="0" collapsed="false">
      <c r="A4548" s="0" t="n">
        <v>1</v>
      </c>
      <c r="B4548" s="0" t="n">
        <v>58.8601</v>
      </c>
      <c r="D4548" s="18"/>
    </row>
    <row r="4549" customFormat="false" ht="15" hidden="false" customHeight="false" outlineLevel="0" collapsed="false">
      <c r="A4549" s="0" t="n">
        <v>1</v>
      </c>
      <c r="B4549" s="0" t="n">
        <v>94.7098</v>
      </c>
      <c r="D4549" s="18"/>
    </row>
    <row r="4550" customFormat="false" ht="15" hidden="false" customHeight="false" outlineLevel="0" collapsed="false">
      <c r="A4550" s="0" t="n">
        <v>1</v>
      </c>
      <c r="B4550" s="0" t="n">
        <v>94.7098</v>
      </c>
      <c r="D4550" s="18"/>
    </row>
    <row r="4551" customFormat="false" ht="15" hidden="false" customHeight="false" outlineLevel="0" collapsed="false">
      <c r="A4551" s="0" t="n">
        <v>1</v>
      </c>
      <c r="B4551" s="0" t="n">
        <v>123.021</v>
      </c>
      <c r="D4551" s="18"/>
    </row>
    <row r="4552" customFormat="false" ht="15" hidden="false" customHeight="false" outlineLevel="0" collapsed="false">
      <c r="A4552" s="0" t="n">
        <v>1</v>
      </c>
      <c r="B4552" s="0" t="n">
        <v>111.014</v>
      </c>
      <c r="D4552" s="18"/>
    </row>
    <row r="4553" customFormat="false" ht="15" hidden="false" customHeight="false" outlineLevel="0" collapsed="false">
      <c r="A4553" s="0" t="n">
        <v>1</v>
      </c>
      <c r="B4553" s="0" t="n">
        <v>35.1538</v>
      </c>
      <c r="D4553" s="18"/>
    </row>
    <row r="4554" customFormat="false" ht="15" hidden="false" customHeight="false" outlineLevel="0" collapsed="false">
      <c r="A4554" s="0" t="n">
        <v>1</v>
      </c>
      <c r="B4554" s="0" t="n">
        <v>138.472</v>
      </c>
      <c r="D4554" s="18"/>
    </row>
    <row r="4555" customFormat="false" ht="15" hidden="false" customHeight="false" outlineLevel="0" collapsed="false">
      <c r="A4555" s="0" t="n">
        <v>1</v>
      </c>
      <c r="B4555" s="0" t="n">
        <v>51.3462</v>
      </c>
      <c r="D4555" s="18"/>
    </row>
    <row r="4556" customFormat="false" ht="15" hidden="false" customHeight="false" outlineLevel="0" collapsed="false">
      <c r="A4556" s="0" t="n">
        <v>1</v>
      </c>
      <c r="B4556" s="0" t="n">
        <v>51.3462</v>
      </c>
      <c r="D4556" s="18"/>
    </row>
    <row r="4557" customFormat="false" ht="15" hidden="false" customHeight="false" outlineLevel="0" collapsed="false">
      <c r="A4557" s="0" t="n">
        <v>1</v>
      </c>
      <c r="B4557" s="0" t="n">
        <v>51.3462</v>
      </c>
      <c r="D4557" s="18"/>
    </row>
    <row r="4558" customFormat="false" ht="15" hidden="false" customHeight="false" outlineLevel="0" collapsed="false">
      <c r="A4558" s="0" t="n">
        <v>1</v>
      </c>
      <c r="B4558" s="0" t="n">
        <v>51.3462</v>
      </c>
      <c r="D4558" s="18"/>
    </row>
    <row r="4559" customFormat="false" ht="15" hidden="false" customHeight="false" outlineLevel="0" collapsed="false">
      <c r="A4559" s="0" t="n">
        <v>1</v>
      </c>
      <c r="B4559" s="0" t="n">
        <v>51.3462</v>
      </c>
      <c r="D4559" s="18"/>
    </row>
    <row r="4560" customFormat="false" ht="15" hidden="false" customHeight="false" outlineLevel="0" collapsed="false">
      <c r="A4560" s="0" t="n">
        <v>1</v>
      </c>
      <c r="B4560" s="0" t="n">
        <v>51.4301</v>
      </c>
      <c r="D4560" s="18"/>
    </row>
    <row r="4561" customFormat="false" ht="15" hidden="false" customHeight="false" outlineLevel="0" collapsed="false">
      <c r="A4561" s="0" t="n">
        <v>1</v>
      </c>
      <c r="B4561" s="0" t="n">
        <v>51.486</v>
      </c>
      <c r="D4561" s="18"/>
    </row>
    <row r="4562" customFormat="false" ht="15" hidden="false" customHeight="false" outlineLevel="0" collapsed="false">
      <c r="A4562" s="0" t="n">
        <v>1</v>
      </c>
      <c r="B4562" s="0" t="n">
        <v>133.517</v>
      </c>
      <c r="D4562" s="18"/>
    </row>
    <row r="4563" customFormat="false" ht="15" hidden="false" customHeight="false" outlineLevel="0" collapsed="false">
      <c r="A4563" s="0" t="n">
        <v>1</v>
      </c>
      <c r="B4563" s="0" t="n">
        <v>42.4406</v>
      </c>
      <c r="D4563" s="18"/>
    </row>
    <row r="4564" customFormat="false" ht="15" hidden="false" customHeight="false" outlineLevel="0" collapsed="false">
      <c r="A4564" s="0" t="n">
        <v>1</v>
      </c>
      <c r="B4564" s="0" t="n">
        <v>163.479</v>
      </c>
      <c r="D4564" s="18"/>
    </row>
    <row r="4565" customFormat="false" ht="15" hidden="false" customHeight="false" outlineLevel="0" collapsed="false">
      <c r="A4565" s="0" t="n">
        <v>1</v>
      </c>
      <c r="B4565" s="0" t="n">
        <v>109.374</v>
      </c>
      <c r="D4565" s="18"/>
    </row>
    <row r="4566" customFormat="false" ht="15" hidden="false" customHeight="false" outlineLevel="0" collapsed="false">
      <c r="A4566" s="0" t="n">
        <v>1</v>
      </c>
      <c r="B4566" s="0" t="n">
        <v>27.9091</v>
      </c>
      <c r="D4566" s="18"/>
    </row>
    <row r="4567" customFormat="false" ht="15" hidden="false" customHeight="false" outlineLevel="0" collapsed="false">
      <c r="A4567" s="0" t="n">
        <v>1</v>
      </c>
      <c r="B4567" s="0" t="n">
        <v>38.4825</v>
      </c>
      <c r="D4567" s="18"/>
    </row>
    <row r="4568" customFormat="false" ht="15" hidden="false" customHeight="false" outlineLevel="0" collapsed="false">
      <c r="A4568" s="0" t="n">
        <v>1</v>
      </c>
      <c r="B4568" s="0" t="n">
        <v>18.9231</v>
      </c>
      <c r="D4568" s="18"/>
    </row>
    <row r="4569" customFormat="false" ht="15" hidden="false" customHeight="false" outlineLevel="0" collapsed="false">
      <c r="A4569" s="0" t="n">
        <v>1</v>
      </c>
      <c r="B4569" s="0" t="n">
        <v>26.1364</v>
      </c>
      <c r="D4569" s="18"/>
    </row>
    <row r="4570" customFormat="false" ht="15" hidden="false" customHeight="false" outlineLevel="0" collapsed="false">
      <c r="A4570" s="0" t="n">
        <v>1</v>
      </c>
      <c r="B4570" s="0" t="n">
        <v>26.1364</v>
      </c>
      <c r="D4570" s="18"/>
    </row>
    <row r="4571" customFormat="false" ht="15" hidden="false" customHeight="false" outlineLevel="0" collapsed="false">
      <c r="A4571" s="0" t="n">
        <v>1</v>
      </c>
      <c r="B4571" s="0" t="n">
        <v>26.1294</v>
      </c>
      <c r="D4571" s="18"/>
    </row>
    <row r="4572" customFormat="false" ht="15" hidden="false" customHeight="false" outlineLevel="0" collapsed="false">
      <c r="A4572" s="0" t="n">
        <v>1</v>
      </c>
      <c r="B4572" s="0" t="n">
        <v>93.8462</v>
      </c>
      <c r="D4572" s="18"/>
    </row>
    <row r="4573" customFormat="false" ht="15" hidden="false" customHeight="false" outlineLevel="0" collapsed="false">
      <c r="A4573" s="0" t="n">
        <v>1</v>
      </c>
      <c r="B4573" s="0" t="n">
        <v>66.9441</v>
      </c>
      <c r="D4573" s="18"/>
    </row>
    <row r="4574" customFormat="false" ht="15" hidden="false" customHeight="false" outlineLevel="0" collapsed="false">
      <c r="A4574" s="0" t="n">
        <v>1</v>
      </c>
      <c r="B4574" s="0" t="n">
        <v>66.5664</v>
      </c>
      <c r="D4574" s="18"/>
    </row>
    <row r="4575" customFormat="false" ht="15" hidden="false" customHeight="false" outlineLevel="0" collapsed="false">
      <c r="A4575" s="0" t="n">
        <v>1</v>
      </c>
      <c r="B4575" s="0" t="n">
        <v>126.846</v>
      </c>
      <c r="D4575" s="18"/>
    </row>
    <row r="4576" customFormat="false" ht="15" hidden="false" customHeight="false" outlineLevel="0" collapsed="false">
      <c r="A4576" s="0" t="n">
        <v>1</v>
      </c>
      <c r="B4576" s="0" t="n">
        <v>126.846</v>
      </c>
      <c r="D4576" s="18"/>
    </row>
    <row r="4577" customFormat="false" ht="15" hidden="false" customHeight="false" outlineLevel="0" collapsed="false">
      <c r="A4577" s="0" t="n">
        <v>1</v>
      </c>
      <c r="B4577" s="0" t="n">
        <v>11.8182</v>
      </c>
      <c r="D4577" s="18"/>
    </row>
    <row r="4578" customFormat="false" ht="15" hidden="false" customHeight="false" outlineLevel="0" collapsed="false">
      <c r="A4578" s="0" t="n">
        <v>1</v>
      </c>
      <c r="B4578" s="0" t="n">
        <v>95.6643</v>
      </c>
      <c r="D4578" s="18"/>
    </row>
    <row r="4579" customFormat="false" ht="15" hidden="false" customHeight="false" outlineLevel="0" collapsed="false">
      <c r="A4579" s="0" t="n">
        <v>1</v>
      </c>
      <c r="B4579" s="0" t="n">
        <v>95.6503</v>
      </c>
      <c r="D4579" s="18"/>
    </row>
    <row r="4580" customFormat="false" ht="15" hidden="false" customHeight="false" outlineLevel="0" collapsed="false">
      <c r="A4580" s="0" t="n">
        <v>1</v>
      </c>
      <c r="B4580" s="0" t="n">
        <v>95.6573</v>
      </c>
      <c r="D4580" s="18"/>
    </row>
    <row r="4581" customFormat="false" ht="15" hidden="false" customHeight="false" outlineLevel="0" collapsed="false">
      <c r="A4581" s="0" t="n">
        <v>1</v>
      </c>
      <c r="B4581" s="0" t="n">
        <v>95.6608</v>
      </c>
      <c r="D4581" s="18"/>
    </row>
    <row r="4582" customFormat="false" ht="15" hidden="false" customHeight="false" outlineLevel="0" collapsed="false">
      <c r="A4582" s="0" t="n">
        <v>1</v>
      </c>
      <c r="B4582" s="0" t="n">
        <v>142.598</v>
      </c>
      <c r="D4582" s="18"/>
    </row>
    <row r="4583" customFormat="false" ht="15" hidden="false" customHeight="false" outlineLevel="0" collapsed="false">
      <c r="A4583" s="0" t="n">
        <v>1</v>
      </c>
      <c r="B4583" s="0" t="n">
        <v>142.556</v>
      </c>
      <c r="D4583" s="18"/>
    </row>
    <row r="4584" customFormat="false" ht="15" hidden="false" customHeight="false" outlineLevel="0" collapsed="false">
      <c r="A4584" s="0" t="n">
        <v>1</v>
      </c>
      <c r="B4584" s="0" t="n">
        <v>53.8951</v>
      </c>
      <c r="D4584" s="18"/>
    </row>
    <row r="4585" customFormat="false" ht="15" hidden="false" customHeight="false" outlineLevel="0" collapsed="false">
      <c r="A4585" s="0" t="n">
        <v>1</v>
      </c>
      <c r="B4585" s="0" t="n">
        <v>110.129</v>
      </c>
      <c r="D4585" s="18"/>
    </row>
    <row r="4586" customFormat="false" ht="15" hidden="false" customHeight="false" outlineLevel="0" collapsed="false">
      <c r="A4586" s="0" t="n">
        <v>1</v>
      </c>
      <c r="B4586" s="0" t="n">
        <v>52.1958</v>
      </c>
      <c r="D4586" s="18"/>
    </row>
    <row r="4587" customFormat="false" ht="15" hidden="false" customHeight="false" outlineLevel="0" collapsed="false">
      <c r="A4587" s="0" t="n">
        <v>1</v>
      </c>
      <c r="B4587" s="0" t="n">
        <v>52.8881</v>
      </c>
      <c r="D4587" s="18"/>
    </row>
    <row r="4588" customFormat="false" ht="15" hidden="false" customHeight="false" outlineLevel="0" collapsed="false">
      <c r="A4588" s="0" t="n">
        <v>1</v>
      </c>
      <c r="B4588" s="0" t="n">
        <v>24.493</v>
      </c>
      <c r="D4588" s="18"/>
    </row>
    <row r="4589" customFormat="false" ht="15" hidden="false" customHeight="false" outlineLevel="0" collapsed="false">
      <c r="A4589" s="0" t="n">
        <v>1</v>
      </c>
      <c r="B4589" s="0" t="n">
        <v>24.4895</v>
      </c>
      <c r="D4589" s="18"/>
    </row>
    <row r="4590" customFormat="false" ht="15" hidden="false" customHeight="false" outlineLevel="0" collapsed="false">
      <c r="A4590" s="0" t="n">
        <v>1</v>
      </c>
      <c r="B4590" s="0" t="n">
        <v>16.479</v>
      </c>
      <c r="D4590" s="18"/>
    </row>
    <row r="4591" customFormat="false" ht="15" hidden="false" customHeight="false" outlineLevel="0" collapsed="false">
      <c r="A4591" s="0" t="n">
        <v>1</v>
      </c>
      <c r="B4591" s="0" t="n">
        <v>17.021</v>
      </c>
      <c r="D4591" s="18"/>
    </row>
    <row r="4592" customFormat="false" ht="15" hidden="false" customHeight="false" outlineLevel="0" collapsed="false">
      <c r="A4592" s="0" t="n">
        <v>1</v>
      </c>
      <c r="B4592" s="0" t="n">
        <v>13.535</v>
      </c>
      <c r="D4592" s="18"/>
    </row>
    <row r="4593" customFormat="false" ht="15" hidden="false" customHeight="false" outlineLevel="0" collapsed="false">
      <c r="A4593" s="0" t="n">
        <v>1</v>
      </c>
      <c r="B4593" s="0" t="n">
        <v>13.5455</v>
      </c>
      <c r="D4593" s="18"/>
    </row>
    <row r="4594" customFormat="false" ht="15" hidden="false" customHeight="false" outlineLevel="0" collapsed="false">
      <c r="A4594" s="0" t="n">
        <v>1</v>
      </c>
      <c r="B4594" s="0" t="n">
        <v>13.528</v>
      </c>
      <c r="D4594" s="18"/>
    </row>
    <row r="4595" customFormat="false" ht="15" hidden="false" customHeight="false" outlineLevel="0" collapsed="false">
      <c r="A4595" s="0" t="n">
        <v>1</v>
      </c>
      <c r="B4595" s="0" t="n">
        <v>13.528</v>
      </c>
      <c r="D4595" s="18"/>
    </row>
    <row r="4596" customFormat="false" ht="15" hidden="false" customHeight="false" outlineLevel="0" collapsed="false">
      <c r="A4596" s="0" t="n">
        <v>1</v>
      </c>
      <c r="B4596" s="0" t="n">
        <v>124.154</v>
      </c>
      <c r="D4596" s="18"/>
    </row>
    <row r="4597" customFormat="false" ht="15" hidden="false" customHeight="false" outlineLevel="0" collapsed="false">
      <c r="A4597" s="0" t="n">
        <v>1</v>
      </c>
      <c r="B4597" s="0" t="n">
        <v>124.042</v>
      </c>
      <c r="D4597" s="18"/>
    </row>
    <row r="4598" customFormat="false" ht="15" hidden="false" customHeight="false" outlineLevel="0" collapsed="false">
      <c r="A4598" s="0" t="n">
        <v>1</v>
      </c>
      <c r="B4598" s="0" t="n">
        <v>94.8776</v>
      </c>
      <c r="D4598" s="18"/>
    </row>
    <row r="4599" customFormat="false" ht="15" hidden="false" customHeight="false" outlineLevel="0" collapsed="false">
      <c r="A4599" s="0" t="n">
        <v>1</v>
      </c>
      <c r="B4599" s="0" t="n">
        <v>94.8601</v>
      </c>
      <c r="D4599" s="18"/>
    </row>
    <row r="4600" customFormat="false" ht="15" hidden="false" customHeight="false" outlineLevel="0" collapsed="false">
      <c r="A4600" s="0" t="n">
        <v>1</v>
      </c>
      <c r="B4600" s="0" t="n">
        <v>146.021</v>
      </c>
      <c r="D4600" s="18"/>
    </row>
    <row r="4601" customFormat="false" ht="15" hidden="false" customHeight="false" outlineLevel="0" collapsed="false">
      <c r="A4601" s="0" t="n">
        <v>1</v>
      </c>
      <c r="B4601" s="0" t="n">
        <v>17.3881</v>
      </c>
      <c r="D4601" s="18"/>
    </row>
    <row r="4602" customFormat="false" ht="15" hidden="false" customHeight="false" outlineLevel="0" collapsed="false">
      <c r="A4602" s="0" t="n">
        <v>1</v>
      </c>
      <c r="B4602" s="0" t="n">
        <v>17.3881</v>
      </c>
      <c r="D4602" s="18"/>
    </row>
    <row r="4603" customFormat="false" ht="15" hidden="false" customHeight="false" outlineLevel="0" collapsed="false">
      <c r="A4603" s="0" t="n">
        <v>1</v>
      </c>
      <c r="B4603" s="0" t="n">
        <v>22.4056</v>
      </c>
      <c r="D4603" s="18"/>
    </row>
    <row r="4604" customFormat="false" ht="15" hidden="false" customHeight="false" outlineLevel="0" collapsed="false">
      <c r="A4604" s="0" t="n">
        <v>1</v>
      </c>
      <c r="B4604" s="0" t="n">
        <v>22.3322</v>
      </c>
      <c r="D4604" s="18"/>
    </row>
    <row r="4605" customFormat="false" ht="15" hidden="false" customHeight="false" outlineLevel="0" collapsed="false">
      <c r="A4605" s="0" t="n">
        <v>1</v>
      </c>
      <c r="B4605" s="0" t="n">
        <v>22.3881</v>
      </c>
      <c r="D4605" s="18"/>
    </row>
    <row r="4606" customFormat="false" ht="15" hidden="false" customHeight="false" outlineLevel="0" collapsed="false">
      <c r="A4606" s="0" t="n">
        <v>1</v>
      </c>
      <c r="B4606" s="0" t="n">
        <v>94.5979</v>
      </c>
      <c r="D4606" s="18"/>
    </row>
    <row r="4607" customFormat="false" ht="15" hidden="false" customHeight="false" outlineLevel="0" collapsed="false">
      <c r="A4607" s="0" t="n">
        <v>1</v>
      </c>
      <c r="B4607" s="0" t="n">
        <v>38.6049</v>
      </c>
      <c r="D4607" s="18"/>
    </row>
    <row r="4608" customFormat="false" ht="15" hidden="false" customHeight="false" outlineLevel="0" collapsed="false">
      <c r="A4608" s="0" t="n">
        <v>1</v>
      </c>
      <c r="B4608" s="0" t="n">
        <v>72.4685</v>
      </c>
      <c r="D4608" s="18"/>
    </row>
    <row r="4609" customFormat="false" ht="15" hidden="false" customHeight="false" outlineLevel="0" collapsed="false">
      <c r="A4609" s="0" t="n">
        <v>1</v>
      </c>
      <c r="B4609" s="0" t="n">
        <v>128.161</v>
      </c>
      <c r="D4609" s="18"/>
    </row>
    <row r="4610" customFormat="false" ht="15" hidden="false" customHeight="false" outlineLevel="0" collapsed="false">
      <c r="A4610" s="0" t="n">
        <v>1</v>
      </c>
      <c r="B4610" s="0" t="n">
        <v>44.6329</v>
      </c>
      <c r="D4610" s="18"/>
    </row>
    <row r="4611" customFormat="false" ht="15" hidden="false" customHeight="false" outlineLevel="0" collapsed="false">
      <c r="A4611" s="0" t="n">
        <v>1</v>
      </c>
      <c r="B4611" s="0" t="n">
        <v>110.608</v>
      </c>
      <c r="D4611" s="18"/>
    </row>
    <row r="4612" customFormat="false" ht="15" hidden="false" customHeight="false" outlineLevel="0" collapsed="false">
      <c r="A4612" s="0" t="n">
        <v>1</v>
      </c>
      <c r="B4612" s="0" t="n">
        <v>24.1224</v>
      </c>
      <c r="D4612" s="18"/>
    </row>
    <row r="4613" customFormat="false" ht="15" hidden="false" customHeight="false" outlineLevel="0" collapsed="false">
      <c r="A4613" s="0" t="n">
        <v>1</v>
      </c>
      <c r="B4613" s="0" t="n">
        <v>60.7238</v>
      </c>
      <c r="D4613" s="18"/>
    </row>
    <row r="4614" customFormat="false" ht="15" hidden="false" customHeight="false" outlineLevel="0" collapsed="false">
      <c r="A4614" s="0" t="n">
        <v>1</v>
      </c>
      <c r="B4614" s="0" t="n">
        <v>43.6748</v>
      </c>
      <c r="D4614" s="18"/>
    </row>
    <row r="4615" customFormat="false" ht="15" hidden="false" customHeight="false" outlineLevel="0" collapsed="false">
      <c r="A4615" s="0" t="n">
        <v>1</v>
      </c>
      <c r="B4615" s="0" t="n">
        <v>43.6573</v>
      </c>
      <c r="D4615" s="18"/>
    </row>
    <row r="4616" customFormat="false" ht="15" hidden="false" customHeight="false" outlineLevel="0" collapsed="false">
      <c r="A4616" s="0" t="n">
        <v>1</v>
      </c>
      <c r="B4616" s="0" t="n">
        <v>43.6503</v>
      </c>
      <c r="D4616" s="18"/>
    </row>
    <row r="4617" customFormat="false" ht="15" hidden="false" customHeight="false" outlineLevel="0" collapsed="false">
      <c r="A4617" s="0" t="n">
        <v>1</v>
      </c>
      <c r="B4617" s="0" t="n">
        <v>129.049</v>
      </c>
      <c r="D4617" s="18"/>
    </row>
    <row r="4618" customFormat="false" ht="15" hidden="false" customHeight="false" outlineLevel="0" collapsed="false">
      <c r="A4618" s="0" t="n">
        <v>1</v>
      </c>
      <c r="B4618" s="0" t="n">
        <v>62.2343</v>
      </c>
      <c r="D4618" s="18"/>
    </row>
    <row r="4619" customFormat="false" ht="15" hidden="false" customHeight="false" outlineLevel="0" collapsed="false">
      <c r="A4619" s="0" t="n">
        <v>1</v>
      </c>
      <c r="B4619" s="0" t="n">
        <v>112.171</v>
      </c>
      <c r="D4619" s="18"/>
    </row>
    <row r="4620" customFormat="false" ht="15" hidden="false" customHeight="false" outlineLevel="0" collapsed="false">
      <c r="A4620" s="0" t="n">
        <v>1</v>
      </c>
      <c r="B4620" s="0" t="n">
        <v>122.524</v>
      </c>
      <c r="D4620" s="18"/>
    </row>
    <row r="4621" customFormat="false" ht="15" hidden="false" customHeight="false" outlineLevel="0" collapsed="false">
      <c r="A4621" s="0" t="n">
        <v>1</v>
      </c>
      <c r="B4621" s="0" t="n">
        <v>69.4755</v>
      </c>
      <c r="D4621" s="18"/>
    </row>
    <row r="4622" customFormat="false" ht="15" hidden="false" customHeight="false" outlineLevel="0" collapsed="false">
      <c r="A4622" s="0" t="n">
        <v>1</v>
      </c>
      <c r="B4622" s="0" t="n">
        <v>69.3986</v>
      </c>
      <c r="D4622" s="18"/>
    </row>
    <row r="4623" customFormat="false" ht="15" hidden="false" customHeight="false" outlineLevel="0" collapsed="false">
      <c r="A4623" s="0" t="n">
        <v>1</v>
      </c>
      <c r="B4623" s="0" t="n">
        <v>118.451</v>
      </c>
      <c r="D4623" s="18"/>
    </row>
    <row r="4624" customFormat="false" ht="15" hidden="false" customHeight="false" outlineLevel="0" collapsed="false">
      <c r="A4624" s="0" t="n">
        <v>1</v>
      </c>
      <c r="B4624" s="0" t="n">
        <v>16.035</v>
      </c>
      <c r="D4624" s="18"/>
    </row>
    <row r="4625" customFormat="false" ht="15" hidden="false" customHeight="false" outlineLevel="0" collapsed="false">
      <c r="A4625" s="0" t="n">
        <v>1</v>
      </c>
      <c r="B4625" s="0" t="n">
        <v>58.9056</v>
      </c>
      <c r="D4625" s="18"/>
    </row>
    <row r="4626" customFormat="false" ht="15" hidden="false" customHeight="false" outlineLevel="0" collapsed="false">
      <c r="A4626" s="0" t="n">
        <v>1</v>
      </c>
      <c r="B4626" s="0" t="n">
        <v>16.0175</v>
      </c>
      <c r="D4626" s="18"/>
    </row>
    <row r="4627" customFormat="false" ht="15" hidden="false" customHeight="false" outlineLevel="0" collapsed="false">
      <c r="A4627" s="0" t="n">
        <v>1</v>
      </c>
      <c r="B4627" s="0" t="n">
        <v>16.0664</v>
      </c>
      <c r="D4627" s="18"/>
    </row>
    <row r="4628" customFormat="false" ht="15" hidden="false" customHeight="false" outlineLevel="0" collapsed="false">
      <c r="A4628" s="0" t="n">
        <v>1</v>
      </c>
      <c r="B4628" s="0" t="n">
        <v>16.0594</v>
      </c>
      <c r="D4628" s="18"/>
    </row>
    <row r="4629" customFormat="false" ht="15" hidden="false" customHeight="false" outlineLevel="0" collapsed="false">
      <c r="A4629" s="0" t="n">
        <v>1</v>
      </c>
      <c r="B4629" s="0" t="n">
        <v>16.0245</v>
      </c>
      <c r="D4629" s="18"/>
    </row>
    <row r="4630" customFormat="false" ht="15" hidden="false" customHeight="false" outlineLevel="0" collapsed="false">
      <c r="A4630" s="0" t="n">
        <v>1</v>
      </c>
      <c r="B4630" s="0" t="n">
        <v>16.0175</v>
      </c>
      <c r="D4630" s="18"/>
    </row>
    <row r="4631" customFormat="false" ht="15" hidden="false" customHeight="false" outlineLevel="0" collapsed="false">
      <c r="A4631" s="0" t="n">
        <v>1</v>
      </c>
      <c r="B4631" s="0" t="n">
        <v>175.724</v>
      </c>
      <c r="D4631" s="18"/>
    </row>
    <row r="4632" customFormat="false" ht="15" hidden="false" customHeight="false" outlineLevel="0" collapsed="false">
      <c r="A4632" s="0" t="n">
        <v>1</v>
      </c>
      <c r="B4632" s="0" t="n">
        <v>175.734</v>
      </c>
      <c r="D4632" s="18"/>
    </row>
    <row r="4633" customFormat="false" ht="15" hidden="false" customHeight="false" outlineLevel="0" collapsed="false">
      <c r="A4633" s="0" t="n">
        <v>1</v>
      </c>
      <c r="B4633" s="0" t="n">
        <v>175.727</v>
      </c>
      <c r="D4633" s="18"/>
    </row>
    <row r="4634" customFormat="false" ht="15" hidden="false" customHeight="false" outlineLevel="0" collapsed="false">
      <c r="A4634" s="0" t="n">
        <v>1</v>
      </c>
      <c r="B4634" s="0" t="n">
        <v>175.734</v>
      </c>
      <c r="D4634" s="18"/>
    </row>
    <row r="4635" customFormat="false" ht="15" hidden="false" customHeight="false" outlineLevel="0" collapsed="false">
      <c r="A4635" s="0" t="n">
        <v>1</v>
      </c>
      <c r="B4635" s="0" t="n">
        <v>175.734</v>
      </c>
      <c r="D4635" s="18"/>
    </row>
    <row r="4636" customFormat="false" ht="15" hidden="false" customHeight="false" outlineLevel="0" collapsed="false">
      <c r="A4636" s="0" t="n">
        <v>1</v>
      </c>
      <c r="B4636" s="0" t="n">
        <v>175.734</v>
      </c>
      <c r="D4636" s="18"/>
    </row>
    <row r="4637" customFormat="false" ht="15" hidden="false" customHeight="false" outlineLevel="0" collapsed="false">
      <c r="A4637" s="0" t="n">
        <v>1</v>
      </c>
      <c r="B4637" s="0" t="n">
        <v>175.469</v>
      </c>
      <c r="D4637" s="18"/>
    </row>
    <row r="4638" customFormat="false" ht="15" hidden="false" customHeight="false" outlineLevel="0" collapsed="false">
      <c r="A4638" s="0" t="n">
        <v>1</v>
      </c>
      <c r="B4638" s="0" t="n">
        <v>175.675</v>
      </c>
      <c r="D4638" s="18"/>
    </row>
    <row r="4639" customFormat="false" ht="15" hidden="false" customHeight="false" outlineLevel="0" collapsed="false">
      <c r="A4639" s="0" t="n">
        <v>1</v>
      </c>
      <c r="B4639" s="0" t="n">
        <v>175.682</v>
      </c>
      <c r="D4639" s="18"/>
    </row>
    <row r="4640" customFormat="false" ht="15" hidden="false" customHeight="false" outlineLevel="0" collapsed="false">
      <c r="A4640" s="0" t="n">
        <v>1</v>
      </c>
      <c r="B4640" s="0" t="n">
        <v>165.413</v>
      </c>
      <c r="D4640" s="18"/>
    </row>
    <row r="4641" customFormat="false" ht="15" hidden="false" customHeight="false" outlineLevel="0" collapsed="false">
      <c r="A4641" s="0" t="n">
        <v>1</v>
      </c>
      <c r="B4641" s="0" t="n">
        <v>166.021</v>
      </c>
      <c r="D4641" s="18"/>
    </row>
    <row r="4642" customFormat="false" ht="15" hidden="false" customHeight="false" outlineLevel="0" collapsed="false">
      <c r="A4642" s="0" t="n">
        <v>1</v>
      </c>
      <c r="B4642" s="0" t="n">
        <v>30.1748</v>
      </c>
      <c r="D4642" s="18"/>
    </row>
    <row r="4643" customFormat="false" ht="15" hidden="false" customHeight="false" outlineLevel="0" collapsed="false">
      <c r="A4643" s="0" t="n">
        <v>1</v>
      </c>
      <c r="B4643" s="0" t="n">
        <v>30.1713</v>
      </c>
      <c r="D4643" s="18"/>
    </row>
    <row r="4644" customFormat="false" ht="15" hidden="false" customHeight="false" outlineLevel="0" collapsed="false">
      <c r="A4644" s="0" t="n">
        <v>1</v>
      </c>
      <c r="B4644" s="0" t="n">
        <v>45.6608</v>
      </c>
      <c r="D4644" s="18"/>
    </row>
    <row r="4645" customFormat="false" ht="15" hidden="false" customHeight="false" outlineLevel="0" collapsed="false">
      <c r="A4645" s="0" t="n">
        <v>1</v>
      </c>
      <c r="B4645" s="0" t="n">
        <v>45.6573</v>
      </c>
      <c r="D4645" s="18"/>
    </row>
    <row r="4646" customFormat="false" ht="15" hidden="false" customHeight="false" outlineLevel="0" collapsed="false">
      <c r="A4646" s="0" t="n">
        <v>1</v>
      </c>
      <c r="B4646" s="0" t="n">
        <v>43.7902</v>
      </c>
      <c r="D4646" s="18"/>
    </row>
    <row r="4647" customFormat="false" ht="15" hidden="false" customHeight="false" outlineLevel="0" collapsed="false">
      <c r="A4647" s="0" t="n">
        <v>1</v>
      </c>
      <c r="B4647" s="0" t="n">
        <v>43.7867</v>
      </c>
      <c r="D4647" s="18"/>
    </row>
    <row r="4648" customFormat="false" ht="15" hidden="false" customHeight="false" outlineLevel="0" collapsed="false">
      <c r="A4648" s="0" t="n">
        <v>1</v>
      </c>
      <c r="B4648" s="0" t="n">
        <v>141.913</v>
      </c>
      <c r="D4648" s="18"/>
    </row>
    <row r="4649" customFormat="false" ht="15" hidden="false" customHeight="false" outlineLevel="0" collapsed="false">
      <c r="A4649" s="0" t="n">
        <v>1</v>
      </c>
      <c r="B4649" s="0" t="n">
        <v>94.993</v>
      </c>
      <c r="D4649" s="18"/>
    </row>
    <row r="4650" customFormat="false" ht="15" hidden="false" customHeight="false" outlineLevel="0" collapsed="false">
      <c r="A4650" s="0" t="n">
        <v>1</v>
      </c>
      <c r="B4650" s="0" t="n">
        <v>98.5559</v>
      </c>
      <c r="D4650" s="18"/>
    </row>
    <row r="4651" customFormat="false" ht="15" hidden="false" customHeight="false" outlineLevel="0" collapsed="false">
      <c r="A4651" s="0" t="n">
        <v>1</v>
      </c>
      <c r="B4651" s="0" t="n">
        <v>107.951</v>
      </c>
      <c r="D4651" s="18"/>
    </row>
    <row r="4652" customFormat="false" ht="15" hidden="false" customHeight="false" outlineLevel="0" collapsed="false">
      <c r="A4652" s="0" t="n">
        <v>1</v>
      </c>
      <c r="B4652" s="0" t="n">
        <v>37.6084</v>
      </c>
      <c r="D4652" s="18"/>
    </row>
    <row r="4653" customFormat="false" ht="15" hidden="false" customHeight="false" outlineLevel="0" collapsed="false">
      <c r="A4653" s="0" t="n">
        <v>1</v>
      </c>
      <c r="B4653" s="0" t="n">
        <v>122.031</v>
      </c>
      <c r="D4653" s="18"/>
    </row>
    <row r="4654" customFormat="false" ht="15" hidden="false" customHeight="false" outlineLevel="0" collapsed="false">
      <c r="A4654" s="0" t="n">
        <v>1</v>
      </c>
      <c r="B4654" s="0" t="n">
        <v>143.143</v>
      </c>
      <c r="D4654" s="18"/>
    </row>
    <row r="4655" customFormat="false" ht="15" hidden="false" customHeight="false" outlineLevel="0" collapsed="false">
      <c r="A4655" s="0" t="n">
        <v>1</v>
      </c>
      <c r="B4655" s="0" t="n">
        <v>95.9056</v>
      </c>
      <c r="D4655" s="18"/>
    </row>
    <row r="4656" customFormat="false" ht="15" hidden="false" customHeight="false" outlineLevel="0" collapsed="false">
      <c r="A4656" s="0" t="n">
        <v>1</v>
      </c>
      <c r="B4656" s="0" t="n">
        <v>99.7238</v>
      </c>
      <c r="D4656" s="18"/>
    </row>
    <row r="4657" customFormat="false" ht="15" hidden="false" customHeight="false" outlineLevel="0" collapsed="false">
      <c r="A4657" s="0" t="n">
        <v>1</v>
      </c>
      <c r="B4657" s="0" t="n">
        <v>99.7168</v>
      </c>
      <c r="D4657" s="18"/>
    </row>
    <row r="4658" customFormat="false" ht="15" hidden="false" customHeight="false" outlineLevel="0" collapsed="false">
      <c r="A4658" s="0" t="n">
        <v>1</v>
      </c>
      <c r="B4658" s="0" t="n">
        <v>30.8392</v>
      </c>
      <c r="D4658" s="18"/>
    </row>
    <row r="4659" customFormat="false" ht="15" hidden="false" customHeight="false" outlineLevel="0" collapsed="false">
      <c r="A4659" s="0" t="n">
        <v>1</v>
      </c>
      <c r="B4659" s="0" t="n">
        <v>94.8112</v>
      </c>
      <c r="D4659" s="18"/>
    </row>
    <row r="4660" customFormat="false" ht="15" hidden="false" customHeight="false" outlineLevel="0" collapsed="false">
      <c r="A4660" s="0" t="n">
        <v>1</v>
      </c>
      <c r="B4660" s="0" t="n">
        <v>94.8077</v>
      </c>
      <c r="D4660" s="18"/>
    </row>
    <row r="4661" customFormat="false" ht="15" hidden="false" customHeight="false" outlineLevel="0" collapsed="false">
      <c r="A4661" s="0" t="n">
        <v>1</v>
      </c>
      <c r="B4661" s="0" t="n">
        <v>137.119</v>
      </c>
      <c r="D4661" s="18"/>
    </row>
    <row r="4662" customFormat="false" ht="15" hidden="false" customHeight="false" outlineLevel="0" collapsed="false">
      <c r="A4662" s="0" t="n">
        <v>1</v>
      </c>
      <c r="B4662" s="0" t="n">
        <v>120.238</v>
      </c>
      <c r="D4662" s="18"/>
    </row>
    <row r="4663" customFormat="false" ht="15" hidden="false" customHeight="false" outlineLevel="0" collapsed="false">
      <c r="A4663" s="0" t="n">
        <v>1</v>
      </c>
      <c r="B4663" s="0" t="n">
        <v>68.2063</v>
      </c>
      <c r="D4663" s="18"/>
    </row>
    <row r="4664" customFormat="false" ht="15" hidden="false" customHeight="false" outlineLevel="0" collapsed="false">
      <c r="A4664" s="0" t="n">
        <v>1</v>
      </c>
      <c r="B4664" s="0" t="n">
        <v>18.8671</v>
      </c>
      <c r="D4664" s="18"/>
    </row>
    <row r="4665" customFormat="false" ht="15" hidden="false" customHeight="false" outlineLevel="0" collapsed="false">
      <c r="A4665" s="0" t="n">
        <v>1</v>
      </c>
      <c r="B4665" s="0" t="n">
        <v>46.5105</v>
      </c>
      <c r="D4665" s="18"/>
    </row>
    <row r="4666" customFormat="false" ht="15" hidden="false" customHeight="false" outlineLevel="0" collapsed="false">
      <c r="A4666" s="0" t="n">
        <v>1</v>
      </c>
      <c r="B4666" s="0" t="n">
        <v>46.514</v>
      </c>
      <c r="D4666" s="18"/>
    </row>
    <row r="4667" customFormat="false" ht="15" hidden="false" customHeight="false" outlineLevel="0" collapsed="false">
      <c r="A4667" s="0" t="n">
        <v>1</v>
      </c>
      <c r="B4667" s="0" t="n">
        <v>98.2867</v>
      </c>
      <c r="D4667" s="18"/>
    </row>
    <row r="4668" customFormat="false" ht="15" hidden="false" customHeight="false" outlineLevel="0" collapsed="false">
      <c r="A4668" s="0" t="n">
        <v>1</v>
      </c>
      <c r="B4668" s="0" t="n">
        <v>98.2762</v>
      </c>
      <c r="D4668" s="18"/>
    </row>
    <row r="4669" customFormat="false" ht="15" hidden="false" customHeight="false" outlineLevel="0" collapsed="false">
      <c r="A4669" s="0" t="n">
        <v>1</v>
      </c>
      <c r="B4669" s="0" t="n">
        <v>115.465</v>
      </c>
      <c r="D4669" s="18"/>
    </row>
    <row r="4670" customFormat="false" ht="15" hidden="false" customHeight="false" outlineLevel="0" collapsed="false">
      <c r="A4670" s="0" t="n">
        <v>1</v>
      </c>
      <c r="B4670" s="0" t="n">
        <v>115.441</v>
      </c>
      <c r="D4670" s="18"/>
    </row>
    <row r="4671" customFormat="false" ht="15" hidden="false" customHeight="false" outlineLevel="0" collapsed="false">
      <c r="A4671" s="0" t="n">
        <v>1</v>
      </c>
      <c r="B4671" s="0" t="n">
        <v>91.3671</v>
      </c>
      <c r="D4671" s="18"/>
    </row>
    <row r="4672" customFormat="false" ht="15" hidden="false" customHeight="false" outlineLevel="0" collapsed="false">
      <c r="A4672" s="0" t="n">
        <v>1</v>
      </c>
      <c r="B4672" s="0" t="n">
        <v>87.4755</v>
      </c>
      <c r="D4672" s="18"/>
    </row>
    <row r="4673" customFormat="false" ht="15" hidden="false" customHeight="false" outlineLevel="0" collapsed="false">
      <c r="A4673" s="0" t="n">
        <v>1</v>
      </c>
      <c r="B4673" s="0" t="n">
        <v>114.888</v>
      </c>
      <c r="D4673" s="18"/>
    </row>
    <row r="4674" customFormat="false" ht="15" hidden="false" customHeight="false" outlineLevel="0" collapsed="false">
      <c r="A4674" s="0" t="n">
        <v>1</v>
      </c>
      <c r="B4674" s="0" t="n">
        <v>114.881</v>
      </c>
      <c r="D4674" s="18"/>
    </row>
    <row r="4675" customFormat="false" ht="15" hidden="false" customHeight="false" outlineLevel="0" collapsed="false">
      <c r="A4675" s="0" t="n">
        <v>1</v>
      </c>
      <c r="B4675" s="0" t="n">
        <v>15.4755</v>
      </c>
      <c r="D4675" s="18"/>
    </row>
    <row r="4676" customFormat="false" ht="15" hidden="false" customHeight="false" outlineLevel="0" collapsed="false">
      <c r="A4676" s="0" t="n">
        <v>1</v>
      </c>
      <c r="B4676" s="0" t="n">
        <v>75.7238</v>
      </c>
      <c r="D4676" s="18"/>
    </row>
    <row r="4677" customFormat="false" ht="15" hidden="false" customHeight="false" outlineLevel="0" collapsed="false">
      <c r="A4677" s="0" t="n">
        <v>1</v>
      </c>
      <c r="B4677" s="0" t="n">
        <v>75.4161</v>
      </c>
      <c r="D4677" s="18"/>
    </row>
    <row r="4678" customFormat="false" ht="15" hidden="false" customHeight="false" outlineLevel="0" collapsed="false">
      <c r="A4678" s="0" t="n">
        <v>1</v>
      </c>
      <c r="B4678" s="0" t="n">
        <v>75.3601</v>
      </c>
      <c r="D4678" s="18"/>
    </row>
    <row r="4679" customFormat="false" ht="15" hidden="false" customHeight="false" outlineLevel="0" collapsed="false">
      <c r="A4679" s="0" t="n">
        <v>1</v>
      </c>
      <c r="B4679" s="0" t="n">
        <v>75.3427</v>
      </c>
      <c r="D4679" s="18"/>
    </row>
    <row r="4680" customFormat="false" ht="15" hidden="false" customHeight="false" outlineLevel="0" collapsed="false">
      <c r="A4680" s="0" t="n">
        <v>1</v>
      </c>
      <c r="B4680" s="0" t="n">
        <v>75.3462</v>
      </c>
      <c r="D4680" s="18"/>
    </row>
    <row r="4681" customFormat="false" ht="15" hidden="false" customHeight="false" outlineLevel="0" collapsed="false">
      <c r="A4681" s="0" t="n">
        <v>1</v>
      </c>
      <c r="B4681" s="0" t="n">
        <v>75.3147</v>
      </c>
      <c r="D4681" s="18"/>
    </row>
    <row r="4682" customFormat="false" ht="15" hidden="false" customHeight="false" outlineLevel="0" collapsed="false">
      <c r="A4682" s="0" t="n">
        <v>1</v>
      </c>
      <c r="B4682" s="0" t="n">
        <v>75.3392</v>
      </c>
      <c r="D4682" s="18"/>
    </row>
    <row r="4683" customFormat="false" ht="15" hidden="false" customHeight="false" outlineLevel="0" collapsed="false">
      <c r="A4683" s="0" t="n">
        <v>1</v>
      </c>
      <c r="B4683" s="0" t="n">
        <v>80.7028</v>
      </c>
      <c r="D4683" s="18"/>
    </row>
    <row r="4684" customFormat="false" ht="15" hidden="false" customHeight="false" outlineLevel="0" collapsed="false">
      <c r="A4684" s="0" t="n">
        <v>1</v>
      </c>
      <c r="B4684" s="0" t="n">
        <v>121.238</v>
      </c>
      <c r="D4684" s="18"/>
    </row>
    <row r="4685" customFormat="false" ht="15" hidden="false" customHeight="false" outlineLevel="0" collapsed="false">
      <c r="A4685" s="0" t="n">
        <v>1</v>
      </c>
      <c r="B4685" s="0" t="n">
        <v>13.6783</v>
      </c>
      <c r="D4685" s="18"/>
    </row>
    <row r="4686" customFormat="false" ht="15" hidden="false" customHeight="false" outlineLevel="0" collapsed="false">
      <c r="A4686" s="0" t="n">
        <v>1</v>
      </c>
      <c r="B4686" s="0" t="n">
        <v>96.493</v>
      </c>
      <c r="D4686" s="18"/>
    </row>
    <row r="4687" customFormat="false" ht="15" hidden="false" customHeight="false" outlineLevel="0" collapsed="false">
      <c r="A4687" s="0" t="n">
        <v>1</v>
      </c>
      <c r="B4687" s="0" t="n">
        <v>101.301</v>
      </c>
      <c r="D4687" s="18"/>
    </row>
    <row r="4688" customFormat="false" ht="15" hidden="false" customHeight="false" outlineLevel="0" collapsed="false">
      <c r="A4688" s="0" t="n">
        <v>1</v>
      </c>
      <c r="B4688" s="0" t="n">
        <v>123.825</v>
      </c>
      <c r="D4688" s="18"/>
    </row>
    <row r="4689" customFormat="false" ht="15" hidden="false" customHeight="false" outlineLevel="0" collapsed="false">
      <c r="A4689" s="0" t="n">
        <v>1</v>
      </c>
      <c r="B4689" s="0" t="n">
        <v>123.825</v>
      </c>
      <c r="D4689" s="18"/>
    </row>
    <row r="4690" customFormat="false" ht="15" hidden="false" customHeight="false" outlineLevel="0" collapsed="false">
      <c r="A4690" s="0" t="n">
        <v>1</v>
      </c>
      <c r="B4690" s="0" t="n">
        <v>123.822</v>
      </c>
      <c r="D4690" s="18"/>
    </row>
    <row r="4691" customFormat="false" ht="15" hidden="false" customHeight="false" outlineLevel="0" collapsed="false">
      <c r="A4691" s="0" t="n">
        <v>1</v>
      </c>
      <c r="B4691" s="0" t="n">
        <v>127.014</v>
      </c>
      <c r="D4691" s="18"/>
    </row>
    <row r="4692" customFormat="false" ht="15" hidden="false" customHeight="false" outlineLevel="0" collapsed="false">
      <c r="A4692" s="0" t="n">
        <v>1</v>
      </c>
      <c r="B4692" s="0" t="n">
        <v>55.1294</v>
      </c>
      <c r="D4692" s="18"/>
    </row>
    <row r="4693" customFormat="false" ht="15" hidden="false" customHeight="false" outlineLevel="0" collapsed="false">
      <c r="A4693" s="0" t="n">
        <v>1</v>
      </c>
      <c r="B4693" s="0" t="n">
        <v>55.1259</v>
      </c>
      <c r="D4693" s="18"/>
    </row>
    <row r="4694" customFormat="false" ht="15" hidden="false" customHeight="false" outlineLevel="0" collapsed="false">
      <c r="A4694" s="0" t="n">
        <v>1</v>
      </c>
      <c r="B4694" s="0" t="n">
        <v>73.2762</v>
      </c>
      <c r="D4694" s="18"/>
    </row>
    <row r="4695" customFormat="false" ht="15" hidden="false" customHeight="false" outlineLevel="0" collapsed="false">
      <c r="A4695" s="0" t="n">
        <v>1</v>
      </c>
      <c r="B4695" s="0" t="n">
        <v>102.063</v>
      </c>
      <c r="D4695" s="18"/>
    </row>
    <row r="4696" customFormat="false" ht="15" hidden="false" customHeight="false" outlineLevel="0" collapsed="false">
      <c r="A4696" s="0" t="n">
        <v>1</v>
      </c>
      <c r="B4696" s="0" t="n">
        <v>55.2133</v>
      </c>
      <c r="D4696" s="18"/>
    </row>
    <row r="4697" customFormat="false" ht="15" hidden="false" customHeight="false" outlineLevel="0" collapsed="false">
      <c r="A4697" s="0" t="n">
        <v>1</v>
      </c>
      <c r="B4697" s="0" t="n">
        <v>55.2063</v>
      </c>
      <c r="D4697" s="18"/>
    </row>
    <row r="4698" customFormat="false" ht="15" hidden="false" customHeight="false" outlineLevel="0" collapsed="false">
      <c r="A4698" s="0" t="n">
        <v>1</v>
      </c>
      <c r="B4698" s="0" t="n">
        <v>127.287</v>
      </c>
      <c r="D4698" s="18"/>
    </row>
    <row r="4699" customFormat="false" ht="15" hidden="false" customHeight="false" outlineLevel="0" collapsed="false">
      <c r="A4699" s="0" t="n">
        <v>1</v>
      </c>
      <c r="B4699" s="0" t="n">
        <v>127.283</v>
      </c>
      <c r="D4699" s="18"/>
    </row>
    <row r="4700" customFormat="false" ht="15" hidden="false" customHeight="false" outlineLevel="0" collapsed="false">
      <c r="A4700" s="0" t="n">
        <v>1</v>
      </c>
      <c r="B4700" s="0" t="n">
        <v>127.283</v>
      </c>
      <c r="D4700" s="18"/>
    </row>
    <row r="4701" customFormat="false" ht="15" hidden="false" customHeight="false" outlineLevel="0" collapsed="false">
      <c r="A4701" s="0" t="n">
        <v>1</v>
      </c>
      <c r="B4701" s="0" t="n">
        <v>62.465</v>
      </c>
      <c r="D4701" s="18"/>
    </row>
    <row r="4702" customFormat="false" ht="15" hidden="false" customHeight="false" outlineLevel="0" collapsed="false">
      <c r="A4702" s="0" t="n">
        <v>1</v>
      </c>
      <c r="B4702" s="0" t="n">
        <v>60.3497</v>
      </c>
      <c r="D4702" s="18"/>
    </row>
    <row r="4703" customFormat="false" ht="15" hidden="false" customHeight="false" outlineLevel="0" collapsed="false">
      <c r="A4703" s="0" t="n">
        <v>1</v>
      </c>
      <c r="B4703" s="0" t="n">
        <v>60.3636</v>
      </c>
      <c r="D4703" s="18"/>
    </row>
    <row r="4704" customFormat="false" ht="15" hidden="false" customHeight="false" outlineLevel="0" collapsed="false">
      <c r="A4704" s="0" t="n">
        <v>1</v>
      </c>
      <c r="B4704" s="0" t="n">
        <v>127.007</v>
      </c>
      <c r="D4704" s="18"/>
    </row>
    <row r="4705" customFormat="false" ht="15" hidden="false" customHeight="false" outlineLevel="0" collapsed="false">
      <c r="A4705" s="0" t="n">
        <v>1</v>
      </c>
      <c r="B4705" s="0" t="n">
        <v>42.535</v>
      </c>
      <c r="D4705" s="18"/>
    </row>
    <row r="4706" customFormat="false" ht="15" hidden="false" customHeight="false" outlineLevel="0" collapsed="false">
      <c r="A4706" s="0" t="n">
        <v>1</v>
      </c>
      <c r="B4706" s="0" t="n">
        <v>42.535</v>
      </c>
      <c r="D4706" s="18"/>
    </row>
    <row r="4707" customFormat="false" ht="15" hidden="false" customHeight="false" outlineLevel="0" collapsed="false">
      <c r="A4707" s="0" t="n">
        <v>1</v>
      </c>
      <c r="B4707" s="0" t="n">
        <v>83.1259</v>
      </c>
      <c r="D4707" s="18"/>
    </row>
    <row r="4708" customFormat="false" ht="15" hidden="false" customHeight="false" outlineLevel="0" collapsed="false">
      <c r="A4708" s="0" t="n">
        <v>1</v>
      </c>
      <c r="B4708" s="0" t="n">
        <v>93.528</v>
      </c>
      <c r="D4708" s="18"/>
    </row>
    <row r="4709" customFormat="false" ht="15" hidden="false" customHeight="false" outlineLevel="0" collapsed="false">
      <c r="A4709" s="0" t="n">
        <v>1</v>
      </c>
      <c r="B4709" s="0" t="n">
        <v>137.21</v>
      </c>
      <c r="D4709" s="18"/>
    </row>
    <row r="4710" customFormat="false" ht="15" hidden="false" customHeight="false" outlineLevel="0" collapsed="false">
      <c r="A4710" s="0" t="n">
        <v>1</v>
      </c>
      <c r="B4710" s="0" t="n">
        <v>142.199</v>
      </c>
      <c r="D4710" s="18"/>
    </row>
    <row r="4711" customFormat="false" ht="15" hidden="false" customHeight="false" outlineLevel="0" collapsed="false">
      <c r="A4711" s="0" t="n">
        <v>1</v>
      </c>
      <c r="B4711" s="0" t="n">
        <v>142.199</v>
      </c>
      <c r="D4711" s="18"/>
    </row>
    <row r="4712" customFormat="false" ht="15" hidden="false" customHeight="false" outlineLevel="0" collapsed="false">
      <c r="A4712" s="0" t="n">
        <v>1</v>
      </c>
      <c r="B4712" s="0" t="n">
        <v>149.112</v>
      </c>
      <c r="D4712" s="18"/>
    </row>
    <row r="4713" customFormat="false" ht="15" hidden="false" customHeight="false" outlineLevel="0" collapsed="false">
      <c r="A4713" s="0" t="n">
        <v>1</v>
      </c>
      <c r="B4713" s="0" t="n">
        <v>65.3252</v>
      </c>
      <c r="D4713" s="18"/>
    </row>
    <row r="4714" customFormat="false" ht="15" hidden="false" customHeight="false" outlineLevel="0" collapsed="false">
      <c r="A4714" s="0" t="n">
        <v>1</v>
      </c>
      <c r="B4714" s="0" t="n">
        <v>65.3322</v>
      </c>
      <c r="D4714" s="18"/>
    </row>
    <row r="4715" customFormat="false" ht="15" hidden="false" customHeight="false" outlineLevel="0" collapsed="false">
      <c r="A4715" s="0" t="n">
        <v>1</v>
      </c>
      <c r="B4715" s="0" t="n">
        <v>57.0594</v>
      </c>
      <c r="D4715" s="18"/>
    </row>
    <row r="4716" customFormat="false" ht="15" hidden="false" customHeight="false" outlineLevel="0" collapsed="false">
      <c r="A4716" s="0" t="n">
        <v>1</v>
      </c>
      <c r="B4716" s="0" t="n">
        <v>57.0594</v>
      </c>
      <c r="D4716" s="18"/>
    </row>
    <row r="4717" customFormat="false" ht="15" hidden="false" customHeight="false" outlineLevel="0" collapsed="false">
      <c r="A4717" s="0" t="n">
        <v>1</v>
      </c>
      <c r="B4717" s="0" t="n">
        <v>120.605</v>
      </c>
      <c r="D4717" s="18"/>
    </row>
    <row r="4718" customFormat="false" ht="15" hidden="false" customHeight="false" outlineLevel="0" collapsed="false">
      <c r="A4718" s="0" t="n">
        <v>1</v>
      </c>
      <c r="B4718" s="0" t="n">
        <v>120.591</v>
      </c>
      <c r="D4718" s="18"/>
    </row>
    <row r="4719" customFormat="false" ht="15" hidden="false" customHeight="false" outlineLevel="0" collapsed="false">
      <c r="A4719" s="0" t="n">
        <v>1</v>
      </c>
      <c r="B4719" s="0" t="n">
        <v>85.3846</v>
      </c>
      <c r="D4719" s="18"/>
    </row>
    <row r="4720" customFormat="false" ht="15" hidden="false" customHeight="false" outlineLevel="0" collapsed="false">
      <c r="A4720" s="0" t="n">
        <v>1</v>
      </c>
      <c r="B4720" s="0" t="n">
        <v>85.3811</v>
      </c>
      <c r="D4720" s="18"/>
    </row>
    <row r="4721" customFormat="false" ht="15" hidden="false" customHeight="false" outlineLevel="0" collapsed="false">
      <c r="A4721" s="0" t="n">
        <v>1</v>
      </c>
      <c r="B4721" s="0" t="n">
        <v>353.871</v>
      </c>
      <c r="D4721" s="18"/>
    </row>
    <row r="4722" customFormat="false" ht="15" hidden="false" customHeight="false" outlineLevel="0" collapsed="false">
      <c r="A4722" s="0" t="n">
        <v>1</v>
      </c>
      <c r="B4722" s="0" t="n">
        <v>388.259</v>
      </c>
      <c r="D4722" s="18"/>
    </row>
    <row r="4723" customFormat="false" ht="15" hidden="false" customHeight="false" outlineLevel="0" collapsed="false">
      <c r="A4723" s="0" t="n">
        <v>1</v>
      </c>
      <c r="B4723" s="0" t="n">
        <v>389.86</v>
      </c>
      <c r="D4723" s="18"/>
    </row>
    <row r="4724" customFormat="false" ht="15" hidden="false" customHeight="false" outlineLevel="0" collapsed="false">
      <c r="A4724" s="0" t="n">
        <v>1</v>
      </c>
      <c r="B4724" s="0" t="n">
        <v>62.465</v>
      </c>
      <c r="D4724" s="18"/>
    </row>
    <row r="4725" customFormat="false" ht="15" hidden="false" customHeight="false" outlineLevel="0" collapsed="false">
      <c r="A4725" s="0" t="n">
        <v>1</v>
      </c>
      <c r="B4725" s="0" t="n">
        <v>62.465</v>
      </c>
      <c r="D4725" s="18"/>
    </row>
    <row r="4726" customFormat="false" ht="15" hidden="false" customHeight="false" outlineLevel="0" collapsed="false">
      <c r="A4726" s="0" t="n">
        <v>1</v>
      </c>
      <c r="B4726" s="0" t="n">
        <v>62.465</v>
      </c>
      <c r="D4726" s="18"/>
    </row>
    <row r="4727" customFormat="false" ht="15" hidden="false" customHeight="false" outlineLevel="0" collapsed="false">
      <c r="A4727" s="0" t="n">
        <v>1</v>
      </c>
      <c r="B4727" s="0" t="n">
        <v>40.9965</v>
      </c>
      <c r="D4727" s="18"/>
    </row>
    <row r="4728" customFormat="false" ht="15" hidden="false" customHeight="false" outlineLevel="0" collapsed="false">
      <c r="A4728" s="0" t="n">
        <v>1</v>
      </c>
      <c r="B4728" s="0" t="n">
        <v>111.832</v>
      </c>
      <c r="D4728" s="18"/>
    </row>
    <row r="4729" customFormat="false" ht="15" hidden="false" customHeight="false" outlineLevel="0" collapsed="false">
      <c r="A4729" s="0" t="n">
        <v>1</v>
      </c>
      <c r="B4729" s="0" t="n">
        <v>122.549</v>
      </c>
      <c r="D4729" s="18"/>
    </row>
    <row r="4730" customFormat="false" ht="15" hidden="false" customHeight="false" outlineLevel="0" collapsed="false">
      <c r="A4730" s="0" t="n">
        <v>1</v>
      </c>
      <c r="B4730" s="0" t="n">
        <v>137.332</v>
      </c>
      <c r="D4730" s="18"/>
    </row>
    <row r="4731" customFormat="false" ht="15" hidden="false" customHeight="false" outlineLevel="0" collapsed="false">
      <c r="A4731" s="0" t="n">
        <v>1</v>
      </c>
      <c r="B4731" s="0" t="n">
        <v>137.297</v>
      </c>
      <c r="D4731" s="18"/>
    </row>
    <row r="4732" customFormat="false" ht="15" hidden="false" customHeight="false" outlineLevel="0" collapsed="false">
      <c r="A4732" s="0" t="n">
        <v>1</v>
      </c>
      <c r="B4732" s="0" t="n">
        <v>56.2343</v>
      </c>
      <c r="D4732" s="18"/>
    </row>
    <row r="4733" customFormat="false" ht="15" hidden="false" customHeight="false" outlineLevel="0" collapsed="false">
      <c r="A4733" s="0" t="n">
        <v>1</v>
      </c>
      <c r="B4733" s="0" t="n">
        <v>14.1503</v>
      </c>
      <c r="D4733" s="18"/>
    </row>
    <row r="4734" customFormat="false" ht="15" hidden="false" customHeight="false" outlineLevel="0" collapsed="false">
      <c r="A4734" s="0" t="n">
        <v>1</v>
      </c>
      <c r="B4734" s="0" t="n">
        <v>109.29</v>
      </c>
      <c r="D4734" s="18"/>
    </row>
    <row r="4735" customFormat="false" ht="15" hidden="false" customHeight="false" outlineLevel="0" collapsed="false">
      <c r="A4735" s="0" t="n">
        <v>1</v>
      </c>
      <c r="B4735" s="0" t="n">
        <v>109.283</v>
      </c>
      <c r="D4735" s="18"/>
    </row>
    <row r="4736" customFormat="false" ht="15" hidden="false" customHeight="false" outlineLevel="0" collapsed="false">
      <c r="A4736" s="0" t="n">
        <v>1</v>
      </c>
      <c r="B4736" s="0" t="n">
        <v>128.538</v>
      </c>
      <c r="D4736" s="18"/>
    </row>
    <row r="4737" customFormat="false" ht="15" hidden="false" customHeight="false" outlineLevel="0" collapsed="false">
      <c r="A4737" s="0" t="n">
        <v>1</v>
      </c>
      <c r="B4737" s="0" t="n">
        <v>128.409</v>
      </c>
      <c r="D4737" s="18"/>
    </row>
    <row r="4738" customFormat="false" ht="15" hidden="false" customHeight="false" outlineLevel="0" collapsed="false">
      <c r="A4738" s="0" t="n">
        <v>1</v>
      </c>
      <c r="B4738" s="0" t="n">
        <v>134.888</v>
      </c>
      <c r="D4738" s="18"/>
    </row>
    <row r="4739" customFormat="false" ht="15" hidden="false" customHeight="false" outlineLevel="0" collapsed="false">
      <c r="A4739" s="0" t="n">
        <v>1</v>
      </c>
      <c r="B4739" s="0" t="n">
        <v>134.864</v>
      </c>
      <c r="D4739" s="18"/>
    </row>
    <row r="4740" customFormat="false" ht="15" hidden="false" customHeight="false" outlineLevel="0" collapsed="false">
      <c r="A4740" s="0" t="n">
        <v>1</v>
      </c>
      <c r="B4740" s="0" t="n">
        <v>72.0315</v>
      </c>
      <c r="D4740" s="18"/>
    </row>
    <row r="4741" customFormat="false" ht="15" hidden="false" customHeight="false" outlineLevel="0" collapsed="false">
      <c r="A4741" s="0" t="n">
        <v>1</v>
      </c>
      <c r="B4741" s="0" t="n">
        <v>71.9895</v>
      </c>
      <c r="D4741" s="18"/>
    </row>
    <row r="4742" customFormat="false" ht="15" hidden="false" customHeight="false" outlineLevel="0" collapsed="false">
      <c r="A4742" s="0" t="n">
        <v>1</v>
      </c>
      <c r="B4742" s="0" t="n">
        <v>98.7343</v>
      </c>
      <c r="D4742" s="18"/>
    </row>
    <row r="4743" customFormat="false" ht="15" hidden="false" customHeight="false" outlineLevel="0" collapsed="false">
      <c r="A4743" s="0" t="n">
        <v>1</v>
      </c>
      <c r="B4743" s="0" t="n">
        <v>61.5524</v>
      </c>
      <c r="D4743" s="18"/>
    </row>
    <row r="4744" customFormat="false" ht="15" hidden="false" customHeight="false" outlineLevel="0" collapsed="false">
      <c r="A4744" s="0" t="n">
        <v>1</v>
      </c>
      <c r="B4744" s="0" t="n">
        <v>122.748</v>
      </c>
      <c r="D4744" s="18"/>
    </row>
    <row r="4745" customFormat="false" ht="15" hidden="false" customHeight="false" outlineLevel="0" collapsed="false">
      <c r="A4745" s="0" t="n">
        <v>1</v>
      </c>
      <c r="B4745" s="0" t="n">
        <v>123.007</v>
      </c>
      <c r="D4745" s="18"/>
    </row>
    <row r="4746" customFormat="false" ht="15" hidden="false" customHeight="false" outlineLevel="0" collapsed="false">
      <c r="A4746" s="0" t="n">
        <v>1</v>
      </c>
      <c r="B4746" s="0" t="n">
        <v>481.073</v>
      </c>
      <c r="D4746" s="18"/>
    </row>
    <row r="4747" customFormat="false" ht="15" hidden="false" customHeight="false" outlineLevel="0" collapsed="false">
      <c r="A4747" s="0" t="n">
        <v>1</v>
      </c>
      <c r="B4747" s="0" t="n">
        <v>64.5874</v>
      </c>
      <c r="D4747" s="18"/>
    </row>
    <row r="4748" customFormat="false" ht="15" hidden="false" customHeight="false" outlineLevel="0" collapsed="false">
      <c r="A4748" s="0" t="n">
        <v>1</v>
      </c>
      <c r="B4748" s="0" t="n">
        <v>133.654</v>
      </c>
      <c r="D4748" s="18"/>
    </row>
    <row r="4749" customFormat="false" ht="15" hidden="false" customHeight="false" outlineLevel="0" collapsed="false">
      <c r="A4749" s="0" t="n">
        <v>1</v>
      </c>
      <c r="B4749" s="0" t="n">
        <v>132.654</v>
      </c>
      <c r="D4749" s="18"/>
    </row>
    <row r="4750" customFormat="false" ht="15" hidden="false" customHeight="false" outlineLevel="0" collapsed="false">
      <c r="A4750" s="0" t="n">
        <v>1</v>
      </c>
      <c r="B4750" s="0" t="n">
        <v>142.668</v>
      </c>
      <c r="D4750" s="18"/>
    </row>
    <row r="4751" customFormat="false" ht="15" hidden="false" customHeight="false" outlineLevel="0" collapsed="false">
      <c r="A4751" s="0" t="n">
        <v>1</v>
      </c>
      <c r="B4751" s="0" t="n">
        <v>133.059</v>
      </c>
      <c r="D4751" s="18"/>
    </row>
    <row r="4752" customFormat="false" ht="15" hidden="false" customHeight="false" outlineLevel="0" collapsed="false">
      <c r="A4752" s="0" t="n">
        <v>1</v>
      </c>
      <c r="B4752" s="0" t="n">
        <v>133.636</v>
      </c>
      <c r="D4752" s="18"/>
    </row>
    <row r="4753" customFormat="false" ht="15" hidden="false" customHeight="false" outlineLevel="0" collapsed="false">
      <c r="A4753" s="0" t="n">
        <v>1</v>
      </c>
      <c r="B4753" s="0" t="n">
        <v>76.8531</v>
      </c>
      <c r="D4753" s="18"/>
    </row>
    <row r="4754" customFormat="false" ht="15" hidden="false" customHeight="false" outlineLevel="0" collapsed="false">
      <c r="A4754" s="0" t="n">
        <v>1</v>
      </c>
      <c r="B4754" s="0" t="n">
        <v>76.8497</v>
      </c>
      <c r="D4754" s="18"/>
    </row>
    <row r="4755" customFormat="false" ht="15" hidden="false" customHeight="false" outlineLevel="0" collapsed="false">
      <c r="A4755" s="0" t="n">
        <v>1</v>
      </c>
      <c r="B4755" s="0" t="n">
        <v>132.685</v>
      </c>
      <c r="D4755" s="18"/>
    </row>
    <row r="4756" customFormat="false" ht="15" hidden="false" customHeight="false" outlineLevel="0" collapsed="false">
      <c r="A4756" s="0" t="n">
        <v>1</v>
      </c>
      <c r="B4756" s="0" t="n">
        <v>127.294</v>
      </c>
      <c r="D4756" s="18"/>
    </row>
    <row r="4757" customFormat="false" ht="15" hidden="false" customHeight="false" outlineLevel="0" collapsed="false">
      <c r="A4757" s="0" t="n">
        <v>1</v>
      </c>
      <c r="B4757" s="0" t="n">
        <v>66.2098</v>
      </c>
      <c r="D4757" s="18"/>
    </row>
    <row r="4758" customFormat="false" ht="15" hidden="false" customHeight="false" outlineLevel="0" collapsed="false">
      <c r="A4758" s="0" t="n">
        <v>1</v>
      </c>
      <c r="B4758" s="0" t="n">
        <v>16.1399</v>
      </c>
      <c r="D4758" s="18"/>
    </row>
    <row r="4759" customFormat="false" ht="15" hidden="false" customHeight="false" outlineLevel="0" collapsed="false">
      <c r="A4759" s="0" t="n">
        <v>1</v>
      </c>
      <c r="B4759" s="0" t="n">
        <v>75.7587</v>
      </c>
      <c r="D4759" s="18"/>
    </row>
    <row r="4760" customFormat="false" ht="15" hidden="false" customHeight="false" outlineLevel="0" collapsed="false">
      <c r="A4760" s="0" t="n">
        <v>1</v>
      </c>
      <c r="B4760" s="0" t="n">
        <v>156.112</v>
      </c>
      <c r="D4760" s="18"/>
    </row>
    <row r="4761" customFormat="false" ht="15" hidden="false" customHeight="false" outlineLevel="0" collapsed="false">
      <c r="A4761" s="0" t="n">
        <v>1</v>
      </c>
      <c r="B4761" s="0" t="n">
        <v>156.112</v>
      </c>
      <c r="D4761" s="18"/>
    </row>
    <row r="4762" customFormat="false" ht="15" hidden="false" customHeight="false" outlineLevel="0" collapsed="false">
      <c r="A4762" s="0" t="n">
        <v>1</v>
      </c>
      <c r="B4762" s="0" t="n">
        <v>62.1503</v>
      </c>
      <c r="D4762" s="18"/>
    </row>
    <row r="4763" customFormat="false" ht="15" hidden="false" customHeight="false" outlineLevel="0" collapsed="false">
      <c r="A4763" s="0" t="n">
        <v>1</v>
      </c>
      <c r="B4763" s="0" t="n">
        <v>62.1503</v>
      </c>
      <c r="D4763" s="18"/>
    </row>
    <row r="4764" customFormat="false" ht="15" hidden="false" customHeight="false" outlineLevel="0" collapsed="false">
      <c r="A4764" s="0" t="n">
        <v>1</v>
      </c>
      <c r="B4764" s="0" t="n">
        <v>120.78</v>
      </c>
      <c r="D4764" s="18"/>
    </row>
    <row r="4765" customFormat="false" ht="15" hidden="false" customHeight="false" outlineLevel="0" collapsed="false">
      <c r="A4765" s="0" t="n">
        <v>1</v>
      </c>
      <c r="B4765" s="0" t="n">
        <v>134.322</v>
      </c>
      <c r="D4765" s="18"/>
    </row>
    <row r="4766" customFormat="false" ht="15" hidden="false" customHeight="false" outlineLevel="0" collapsed="false">
      <c r="A4766" s="0" t="n">
        <v>1</v>
      </c>
      <c r="B4766" s="0" t="n">
        <v>134.318</v>
      </c>
      <c r="D4766" s="18"/>
    </row>
    <row r="4767" customFormat="false" ht="15" hidden="false" customHeight="false" outlineLevel="0" collapsed="false">
      <c r="A4767" s="0" t="n">
        <v>1</v>
      </c>
      <c r="B4767" s="0" t="n">
        <v>57.0105</v>
      </c>
      <c r="D4767" s="18"/>
    </row>
    <row r="4768" customFormat="false" ht="15" hidden="false" customHeight="false" outlineLevel="0" collapsed="false">
      <c r="A4768" s="0" t="n">
        <v>1</v>
      </c>
      <c r="B4768" s="0" t="n">
        <v>57.007</v>
      </c>
      <c r="D4768" s="18"/>
    </row>
    <row r="4769" customFormat="false" ht="15" hidden="false" customHeight="false" outlineLevel="0" collapsed="false">
      <c r="A4769" s="0" t="n">
        <v>1</v>
      </c>
      <c r="B4769" s="0" t="n">
        <v>20.021</v>
      </c>
      <c r="D4769" s="18"/>
    </row>
    <row r="4770" customFormat="false" ht="15" hidden="false" customHeight="false" outlineLevel="0" collapsed="false">
      <c r="A4770" s="0" t="n">
        <v>1</v>
      </c>
      <c r="B4770" s="0" t="n">
        <v>34.9301</v>
      </c>
      <c r="D4770" s="18"/>
    </row>
    <row r="4771" customFormat="false" ht="15" hidden="false" customHeight="false" outlineLevel="0" collapsed="false">
      <c r="A4771" s="0" t="n">
        <v>1</v>
      </c>
      <c r="B4771" s="0" t="n">
        <v>13.2413</v>
      </c>
      <c r="D4771" s="18"/>
    </row>
    <row r="4772" customFormat="false" ht="15" hidden="false" customHeight="false" outlineLevel="0" collapsed="false">
      <c r="A4772" s="0" t="n">
        <v>1</v>
      </c>
      <c r="B4772" s="0" t="n">
        <v>106.752</v>
      </c>
      <c r="D4772" s="18"/>
    </row>
    <row r="4773" customFormat="false" ht="15" hidden="false" customHeight="false" outlineLevel="0" collapsed="false">
      <c r="A4773" s="0" t="n">
        <v>1</v>
      </c>
      <c r="B4773" s="0" t="n">
        <v>18.1014</v>
      </c>
      <c r="D4773" s="18"/>
    </row>
    <row r="4774" customFormat="false" ht="15" hidden="false" customHeight="false" outlineLevel="0" collapsed="false">
      <c r="A4774" s="0" t="n">
        <v>1</v>
      </c>
      <c r="B4774" s="0" t="n">
        <v>131.853</v>
      </c>
      <c r="D4774" s="18"/>
    </row>
    <row r="4775" customFormat="false" ht="15" hidden="false" customHeight="false" outlineLevel="0" collapsed="false">
      <c r="A4775" s="0" t="n">
        <v>1</v>
      </c>
      <c r="B4775" s="0" t="n">
        <v>131.871</v>
      </c>
      <c r="D4775" s="18"/>
    </row>
    <row r="4776" customFormat="false" ht="15" hidden="false" customHeight="false" outlineLevel="0" collapsed="false">
      <c r="A4776" s="0" t="n">
        <v>1</v>
      </c>
      <c r="B4776" s="0" t="n">
        <v>138.769</v>
      </c>
      <c r="D4776" s="18"/>
    </row>
    <row r="4777" customFormat="false" ht="15" hidden="false" customHeight="false" outlineLevel="0" collapsed="false">
      <c r="A4777" s="0" t="n">
        <v>1</v>
      </c>
      <c r="B4777" s="0" t="n">
        <v>60.4755</v>
      </c>
      <c r="D4777" s="18"/>
    </row>
    <row r="4778" customFormat="false" ht="15" hidden="false" customHeight="false" outlineLevel="0" collapsed="false">
      <c r="A4778" s="0" t="n">
        <v>1</v>
      </c>
      <c r="B4778" s="0" t="n">
        <v>31.4196</v>
      </c>
      <c r="D4778" s="18"/>
    </row>
    <row r="4779" customFormat="false" ht="15" hidden="false" customHeight="false" outlineLevel="0" collapsed="false">
      <c r="A4779" s="0" t="n">
        <v>1</v>
      </c>
      <c r="B4779" s="0" t="n">
        <v>20.0769</v>
      </c>
      <c r="D4779" s="18"/>
    </row>
    <row r="4780" customFormat="false" ht="15" hidden="false" customHeight="false" outlineLevel="0" collapsed="false">
      <c r="A4780" s="0" t="n">
        <v>1</v>
      </c>
      <c r="B4780" s="0" t="n">
        <v>20.0804</v>
      </c>
      <c r="D4780" s="18"/>
    </row>
    <row r="4781" customFormat="false" ht="15" hidden="false" customHeight="false" outlineLevel="0" collapsed="false">
      <c r="A4781" s="0" t="n">
        <v>1</v>
      </c>
      <c r="B4781" s="0" t="n">
        <v>134.605</v>
      </c>
      <c r="D4781" s="18"/>
    </row>
    <row r="4782" customFormat="false" ht="15" hidden="false" customHeight="false" outlineLevel="0" collapsed="false">
      <c r="A4782" s="0" t="n">
        <v>1</v>
      </c>
      <c r="B4782" s="0" t="n">
        <v>54.4545</v>
      </c>
      <c r="D4782" s="18"/>
    </row>
    <row r="4783" customFormat="false" ht="15" hidden="false" customHeight="false" outlineLevel="0" collapsed="false">
      <c r="A4783" s="0" t="n">
        <v>1</v>
      </c>
      <c r="B4783" s="0" t="n">
        <v>19.9301</v>
      </c>
      <c r="D4783" s="18"/>
    </row>
    <row r="4784" customFormat="false" ht="15" hidden="false" customHeight="false" outlineLevel="0" collapsed="false">
      <c r="A4784" s="0" t="n">
        <v>1</v>
      </c>
      <c r="B4784" s="0" t="n">
        <v>64.0734</v>
      </c>
      <c r="D4784" s="18"/>
    </row>
    <row r="4785" customFormat="false" ht="15" hidden="false" customHeight="false" outlineLevel="0" collapsed="false">
      <c r="A4785" s="0" t="n">
        <v>1</v>
      </c>
      <c r="B4785" s="0" t="n">
        <v>127.374</v>
      </c>
      <c r="D4785" s="18"/>
    </row>
    <row r="4786" customFormat="false" ht="15" hidden="false" customHeight="false" outlineLevel="0" collapsed="false">
      <c r="A4786" s="0" t="n">
        <v>1</v>
      </c>
      <c r="B4786" s="0" t="n">
        <v>108.28</v>
      </c>
      <c r="D4786" s="18"/>
    </row>
    <row r="4787" customFormat="false" ht="15" hidden="false" customHeight="false" outlineLevel="0" collapsed="false">
      <c r="A4787" s="0" t="n">
        <v>1</v>
      </c>
      <c r="B4787" s="0" t="n">
        <v>99.6329</v>
      </c>
      <c r="D4787" s="18"/>
    </row>
    <row r="4788" customFormat="false" ht="15" hidden="false" customHeight="false" outlineLevel="0" collapsed="false">
      <c r="A4788" s="0" t="n">
        <v>1</v>
      </c>
      <c r="B4788" s="0" t="n">
        <v>99.6329</v>
      </c>
      <c r="D4788" s="18"/>
    </row>
    <row r="4789" customFormat="false" ht="15" hidden="false" customHeight="false" outlineLevel="0" collapsed="false">
      <c r="A4789" s="0" t="n">
        <v>1</v>
      </c>
      <c r="B4789" s="0" t="n">
        <v>99.528</v>
      </c>
      <c r="D4789" s="18"/>
    </row>
    <row r="4790" customFormat="false" ht="15" hidden="false" customHeight="false" outlineLevel="0" collapsed="false">
      <c r="A4790" s="0" t="n">
        <v>1</v>
      </c>
      <c r="B4790" s="0" t="n">
        <v>150.682</v>
      </c>
      <c r="D4790" s="18"/>
    </row>
    <row r="4791" customFormat="false" ht="15" hidden="false" customHeight="false" outlineLevel="0" collapsed="false">
      <c r="A4791" s="0" t="n">
        <v>1</v>
      </c>
      <c r="B4791" s="0" t="n">
        <v>34.965</v>
      </c>
      <c r="D4791" s="18"/>
    </row>
    <row r="4792" customFormat="false" ht="15" hidden="false" customHeight="false" outlineLevel="0" collapsed="false">
      <c r="A4792" s="0" t="n">
        <v>1</v>
      </c>
      <c r="B4792" s="0" t="n">
        <v>38.3951</v>
      </c>
      <c r="D4792" s="18"/>
    </row>
    <row r="4793" customFormat="false" ht="15" hidden="false" customHeight="false" outlineLevel="0" collapsed="false">
      <c r="A4793" s="0" t="n">
        <v>1</v>
      </c>
      <c r="B4793" s="0" t="n">
        <v>40.458</v>
      </c>
      <c r="D4793" s="18"/>
    </row>
    <row r="4794" customFormat="false" ht="15" hidden="false" customHeight="false" outlineLevel="0" collapsed="false">
      <c r="A4794" s="0" t="n">
        <v>1</v>
      </c>
      <c r="B4794" s="0" t="n">
        <v>167.486</v>
      </c>
      <c r="D4794" s="18"/>
    </row>
    <row r="4795" customFormat="false" ht="15" hidden="false" customHeight="false" outlineLevel="0" collapsed="false">
      <c r="A4795" s="0" t="n">
        <v>1</v>
      </c>
      <c r="B4795" s="0" t="n">
        <v>167.455</v>
      </c>
      <c r="D4795" s="18"/>
    </row>
    <row r="4796" customFormat="false" ht="15" hidden="false" customHeight="false" outlineLevel="0" collapsed="false">
      <c r="A4796" s="0" t="n">
        <v>1</v>
      </c>
      <c r="B4796" s="0" t="n">
        <v>40.5559</v>
      </c>
      <c r="D4796" s="18"/>
    </row>
    <row r="4797" customFormat="false" ht="15" hidden="false" customHeight="false" outlineLevel="0" collapsed="false">
      <c r="A4797" s="0" t="n">
        <v>1</v>
      </c>
      <c r="B4797" s="0" t="n">
        <v>40.542</v>
      </c>
      <c r="D4797" s="18"/>
    </row>
    <row r="4798" customFormat="false" ht="15" hidden="false" customHeight="false" outlineLevel="0" collapsed="false">
      <c r="A4798" s="0" t="n">
        <v>1</v>
      </c>
      <c r="B4798" s="0" t="n">
        <v>112.531</v>
      </c>
      <c r="D4798" s="18"/>
    </row>
    <row r="4799" customFormat="false" ht="15" hidden="false" customHeight="false" outlineLevel="0" collapsed="false">
      <c r="A4799" s="0" t="n">
        <v>1</v>
      </c>
      <c r="B4799" s="0" t="n">
        <v>98.9266</v>
      </c>
      <c r="D4799" s="18"/>
    </row>
    <row r="4800" customFormat="false" ht="15" hidden="false" customHeight="false" outlineLevel="0" collapsed="false">
      <c r="A4800" s="0" t="n">
        <v>1</v>
      </c>
      <c r="B4800" s="0" t="n">
        <v>67.9266</v>
      </c>
      <c r="D4800" s="18"/>
    </row>
    <row r="4801" customFormat="false" ht="15" hidden="false" customHeight="false" outlineLevel="0" collapsed="false">
      <c r="A4801" s="0" t="n">
        <v>1</v>
      </c>
      <c r="B4801" s="0" t="n">
        <v>67.8462</v>
      </c>
      <c r="D4801" s="18"/>
    </row>
    <row r="4802" customFormat="false" ht="15" hidden="false" customHeight="false" outlineLevel="0" collapsed="false">
      <c r="A4802" s="0" t="n">
        <v>1</v>
      </c>
      <c r="B4802" s="0" t="n">
        <v>67.9196</v>
      </c>
      <c r="D4802" s="18"/>
    </row>
    <row r="4803" customFormat="false" ht="15" hidden="false" customHeight="false" outlineLevel="0" collapsed="false">
      <c r="A4803" s="0" t="n">
        <v>1</v>
      </c>
      <c r="B4803" s="0" t="n">
        <v>26.3671</v>
      </c>
      <c r="D4803" s="18"/>
    </row>
    <row r="4804" customFormat="false" ht="15" hidden="false" customHeight="false" outlineLevel="0" collapsed="false">
      <c r="A4804" s="0" t="n">
        <v>1</v>
      </c>
      <c r="B4804" s="0" t="n">
        <v>26.3671</v>
      </c>
      <c r="D4804" s="18"/>
    </row>
    <row r="4805" customFormat="false" ht="15" hidden="false" customHeight="false" outlineLevel="0" collapsed="false">
      <c r="A4805" s="0" t="n">
        <v>1</v>
      </c>
      <c r="B4805" s="0" t="n">
        <v>31.1608</v>
      </c>
      <c r="D4805" s="18"/>
    </row>
    <row r="4806" customFormat="false" ht="15" hidden="false" customHeight="false" outlineLevel="0" collapsed="false">
      <c r="A4806" s="0" t="n">
        <v>1</v>
      </c>
      <c r="B4806" s="0" t="n">
        <v>132.881</v>
      </c>
      <c r="D4806" s="18"/>
    </row>
    <row r="4807" customFormat="false" ht="15" hidden="false" customHeight="false" outlineLevel="0" collapsed="false">
      <c r="A4807" s="0" t="n">
        <v>1</v>
      </c>
      <c r="B4807" s="0" t="n">
        <v>144.01</v>
      </c>
      <c r="D4807" s="18"/>
    </row>
    <row r="4808" customFormat="false" ht="15" hidden="false" customHeight="false" outlineLevel="0" collapsed="false">
      <c r="A4808" s="0" t="n">
        <v>1</v>
      </c>
      <c r="B4808" s="0" t="n">
        <v>143.986</v>
      </c>
      <c r="D4808" s="18"/>
    </row>
    <row r="4809" customFormat="false" ht="15" hidden="false" customHeight="false" outlineLevel="0" collapsed="false">
      <c r="A4809" s="0" t="n">
        <v>1</v>
      </c>
      <c r="B4809" s="0" t="n">
        <v>54.6189</v>
      </c>
      <c r="D4809" s="18"/>
    </row>
    <row r="4810" customFormat="false" ht="15" hidden="false" customHeight="false" outlineLevel="0" collapsed="false">
      <c r="A4810" s="0" t="n">
        <v>1</v>
      </c>
      <c r="B4810" s="0" t="n">
        <v>22.2622</v>
      </c>
      <c r="D4810" s="18"/>
    </row>
    <row r="4811" customFormat="false" ht="15" hidden="false" customHeight="false" outlineLevel="0" collapsed="false">
      <c r="A4811" s="0" t="n">
        <v>1</v>
      </c>
      <c r="B4811" s="0" t="n">
        <v>22.2622</v>
      </c>
      <c r="D4811" s="18"/>
    </row>
    <row r="4812" customFormat="false" ht="15" hidden="false" customHeight="false" outlineLevel="0" collapsed="false">
      <c r="A4812" s="0" t="n">
        <v>1</v>
      </c>
      <c r="B4812" s="0" t="n">
        <v>122.101</v>
      </c>
      <c r="D4812" s="18"/>
    </row>
    <row r="4813" customFormat="false" ht="15" hidden="false" customHeight="false" outlineLevel="0" collapsed="false">
      <c r="A4813" s="0" t="n">
        <v>1</v>
      </c>
      <c r="B4813" s="0" t="n">
        <v>122.052</v>
      </c>
      <c r="D4813" s="18"/>
    </row>
    <row r="4814" customFormat="false" ht="15" hidden="false" customHeight="false" outlineLevel="0" collapsed="false">
      <c r="A4814" s="0" t="n">
        <v>1</v>
      </c>
      <c r="B4814" s="0" t="n">
        <v>143.087</v>
      </c>
      <c r="D4814" s="18"/>
    </row>
    <row r="4815" customFormat="false" ht="15" hidden="false" customHeight="false" outlineLevel="0" collapsed="false">
      <c r="A4815" s="0" t="n">
        <v>1</v>
      </c>
      <c r="B4815" s="0" t="n">
        <v>140.472</v>
      </c>
      <c r="D4815" s="18"/>
    </row>
    <row r="4816" customFormat="false" ht="15" hidden="false" customHeight="false" outlineLevel="0" collapsed="false">
      <c r="A4816" s="0" t="n">
        <v>1</v>
      </c>
      <c r="B4816" s="0" t="n">
        <v>138.776</v>
      </c>
      <c r="D4816" s="18"/>
    </row>
    <row r="4817" customFormat="false" ht="15" hidden="false" customHeight="false" outlineLevel="0" collapsed="false">
      <c r="A4817" s="0" t="n">
        <v>1</v>
      </c>
      <c r="B4817" s="0" t="n">
        <v>93.6713</v>
      </c>
      <c r="D4817" s="18"/>
    </row>
    <row r="4818" customFormat="false" ht="15" hidden="false" customHeight="false" outlineLevel="0" collapsed="false">
      <c r="A4818" s="0" t="n">
        <v>1</v>
      </c>
      <c r="B4818" s="0" t="n">
        <v>139.51</v>
      </c>
      <c r="D4818" s="18"/>
    </row>
    <row r="4819" customFormat="false" ht="15" hidden="false" customHeight="false" outlineLevel="0" collapsed="false">
      <c r="A4819" s="0" t="n">
        <v>1</v>
      </c>
      <c r="B4819" s="0" t="n">
        <v>139.507</v>
      </c>
      <c r="D4819" s="18"/>
    </row>
    <row r="4820" customFormat="false" ht="15" hidden="false" customHeight="false" outlineLevel="0" collapsed="false">
      <c r="A4820" s="0" t="n">
        <v>1</v>
      </c>
      <c r="B4820" s="0" t="n">
        <v>63.8986</v>
      </c>
      <c r="D4820" s="18"/>
    </row>
    <row r="4821" customFormat="false" ht="15" hidden="false" customHeight="false" outlineLevel="0" collapsed="false">
      <c r="A4821" s="0" t="n">
        <v>1</v>
      </c>
      <c r="B4821" s="0" t="n">
        <v>78.7972</v>
      </c>
      <c r="D4821" s="18"/>
    </row>
    <row r="4822" customFormat="false" ht="15" hidden="false" customHeight="false" outlineLevel="0" collapsed="false">
      <c r="A4822" s="0" t="n">
        <v>1</v>
      </c>
      <c r="B4822" s="0" t="n">
        <v>78.7972</v>
      </c>
      <c r="D4822" s="18"/>
    </row>
    <row r="4823" customFormat="false" ht="15" hidden="false" customHeight="false" outlineLevel="0" collapsed="false">
      <c r="A4823" s="0" t="n">
        <v>1</v>
      </c>
      <c r="B4823" s="0" t="n">
        <v>44.7273</v>
      </c>
      <c r="D4823" s="18"/>
    </row>
    <row r="4824" customFormat="false" ht="15" hidden="false" customHeight="false" outlineLevel="0" collapsed="false">
      <c r="A4824" s="0" t="n">
        <v>1</v>
      </c>
      <c r="B4824" s="0" t="n">
        <v>44.6993</v>
      </c>
      <c r="D4824" s="18"/>
    </row>
    <row r="4825" customFormat="false" ht="15" hidden="false" customHeight="false" outlineLevel="0" collapsed="false">
      <c r="A4825" s="0" t="n">
        <v>1</v>
      </c>
      <c r="B4825" s="0" t="n">
        <v>134.836</v>
      </c>
      <c r="D4825" s="18"/>
    </row>
    <row r="4826" customFormat="false" ht="15" hidden="false" customHeight="false" outlineLevel="0" collapsed="false">
      <c r="A4826" s="0" t="n">
        <v>1</v>
      </c>
      <c r="B4826" s="0" t="n">
        <v>159.339</v>
      </c>
      <c r="D4826" s="18"/>
    </row>
    <row r="4827" customFormat="false" ht="15" hidden="false" customHeight="false" outlineLevel="0" collapsed="false">
      <c r="A4827" s="0" t="n">
        <v>1</v>
      </c>
      <c r="B4827" s="0" t="n">
        <v>43.514</v>
      </c>
      <c r="D4827" s="18"/>
    </row>
    <row r="4828" customFormat="false" ht="15" hidden="false" customHeight="false" outlineLevel="0" collapsed="false">
      <c r="A4828" s="0" t="n">
        <v>1</v>
      </c>
      <c r="B4828" s="0" t="n">
        <v>72.1049</v>
      </c>
      <c r="D4828" s="18"/>
    </row>
    <row r="4829" customFormat="false" ht="15" hidden="false" customHeight="false" outlineLevel="0" collapsed="false">
      <c r="A4829" s="0" t="n">
        <v>1</v>
      </c>
      <c r="B4829" s="0" t="n">
        <v>17.0629</v>
      </c>
      <c r="D4829" s="18"/>
    </row>
    <row r="4830" customFormat="false" ht="15" hidden="false" customHeight="false" outlineLevel="0" collapsed="false">
      <c r="A4830" s="0" t="n">
        <v>1</v>
      </c>
      <c r="B4830" s="0" t="n">
        <v>101.357</v>
      </c>
      <c r="D4830" s="18"/>
    </row>
    <row r="4831" customFormat="false" ht="15" hidden="false" customHeight="false" outlineLevel="0" collapsed="false">
      <c r="A4831" s="0" t="n">
        <v>1</v>
      </c>
      <c r="B4831" s="0" t="n">
        <v>41.3252</v>
      </c>
      <c r="D4831" s="18"/>
    </row>
    <row r="4832" customFormat="false" ht="15" hidden="false" customHeight="false" outlineLevel="0" collapsed="false">
      <c r="A4832" s="0" t="n">
        <v>1</v>
      </c>
      <c r="B4832" s="0" t="n">
        <v>119.287</v>
      </c>
      <c r="D4832" s="18"/>
    </row>
    <row r="4833" customFormat="false" ht="15" hidden="false" customHeight="false" outlineLevel="0" collapsed="false">
      <c r="A4833" s="0" t="n">
        <v>1</v>
      </c>
      <c r="B4833" s="0" t="n">
        <v>119.287</v>
      </c>
      <c r="D4833" s="18"/>
    </row>
    <row r="4834" customFormat="false" ht="15" hidden="false" customHeight="false" outlineLevel="0" collapsed="false">
      <c r="A4834" s="0" t="n">
        <v>1</v>
      </c>
      <c r="B4834" s="0" t="n">
        <v>132.878</v>
      </c>
      <c r="D4834" s="18"/>
    </row>
    <row r="4835" customFormat="false" ht="15" hidden="false" customHeight="false" outlineLevel="0" collapsed="false">
      <c r="A4835" s="0" t="n">
        <v>1</v>
      </c>
      <c r="B4835" s="0" t="n">
        <v>143.643</v>
      </c>
      <c r="D4835" s="18"/>
    </row>
    <row r="4836" customFormat="false" ht="15" hidden="false" customHeight="false" outlineLevel="0" collapsed="false">
      <c r="A4836" s="0" t="n">
        <v>1</v>
      </c>
      <c r="B4836" s="0" t="n">
        <v>123.325</v>
      </c>
      <c r="D4836" s="18"/>
    </row>
    <row r="4837" customFormat="false" ht="15" hidden="false" customHeight="false" outlineLevel="0" collapsed="false">
      <c r="A4837" s="0" t="n">
        <v>1</v>
      </c>
      <c r="B4837" s="0" t="n">
        <v>12.9301</v>
      </c>
      <c r="D4837" s="18"/>
    </row>
    <row r="4838" customFormat="false" ht="15" hidden="false" customHeight="false" outlineLevel="0" collapsed="false">
      <c r="A4838" s="0" t="n">
        <v>1</v>
      </c>
      <c r="B4838" s="0" t="n">
        <v>85.8881</v>
      </c>
      <c r="D4838" s="18"/>
    </row>
    <row r="4839" customFormat="false" ht="15" hidden="false" customHeight="false" outlineLevel="0" collapsed="false">
      <c r="A4839" s="0" t="n">
        <v>1</v>
      </c>
      <c r="B4839" s="0" t="n">
        <v>40.5105</v>
      </c>
      <c r="D4839" s="18"/>
    </row>
    <row r="4840" customFormat="false" ht="15" hidden="false" customHeight="false" outlineLevel="0" collapsed="false">
      <c r="A4840" s="0" t="n">
        <v>1</v>
      </c>
      <c r="B4840" s="0" t="n">
        <v>89.7517</v>
      </c>
      <c r="D4840" s="18"/>
    </row>
    <row r="4841" customFormat="false" ht="15" hidden="false" customHeight="false" outlineLevel="0" collapsed="false">
      <c r="A4841" s="0" t="n">
        <v>1</v>
      </c>
      <c r="B4841" s="0" t="n">
        <v>152.129</v>
      </c>
      <c r="D4841" s="18"/>
    </row>
    <row r="4842" customFormat="false" ht="15" hidden="false" customHeight="false" outlineLevel="0" collapsed="false">
      <c r="A4842" s="0" t="n">
        <v>1</v>
      </c>
      <c r="B4842" s="0" t="n">
        <v>148.594</v>
      </c>
      <c r="D4842" s="18"/>
    </row>
    <row r="4843" customFormat="false" ht="15" hidden="false" customHeight="false" outlineLevel="0" collapsed="false">
      <c r="A4843" s="0" t="n">
        <v>1</v>
      </c>
      <c r="B4843" s="0" t="n">
        <v>148.591</v>
      </c>
      <c r="D4843" s="18"/>
    </row>
    <row r="4844" customFormat="false" ht="15" hidden="false" customHeight="false" outlineLevel="0" collapsed="false">
      <c r="A4844" s="0" t="n">
        <v>1</v>
      </c>
      <c r="B4844" s="0" t="n">
        <v>133.357</v>
      </c>
      <c r="D4844" s="18"/>
    </row>
    <row r="4845" customFormat="false" ht="15" hidden="false" customHeight="false" outlineLevel="0" collapsed="false">
      <c r="A4845" s="0" t="n">
        <v>1</v>
      </c>
      <c r="B4845" s="0" t="n">
        <v>71.5524</v>
      </c>
      <c r="D4845" s="18"/>
    </row>
    <row r="4846" customFormat="false" ht="15" hidden="false" customHeight="false" outlineLevel="0" collapsed="false">
      <c r="A4846" s="0" t="n">
        <v>1</v>
      </c>
      <c r="B4846" s="0" t="n">
        <v>71.528</v>
      </c>
      <c r="D4846" s="18"/>
    </row>
    <row r="4847" customFormat="false" ht="15" hidden="false" customHeight="false" outlineLevel="0" collapsed="false">
      <c r="A4847" s="0" t="n">
        <v>1</v>
      </c>
      <c r="B4847" s="0" t="n">
        <v>15.8601</v>
      </c>
      <c r="D4847" s="18"/>
    </row>
    <row r="4848" customFormat="false" ht="15" hidden="false" customHeight="false" outlineLevel="0" collapsed="false">
      <c r="A4848" s="0" t="n">
        <v>1</v>
      </c>
      <c r="B4848" s="0" t="n">
        <v>133.962</v>
      </c>
      <c r="D4848" s="18"/>
    </row>
    <row r="4849" customFormat="false" ht="15" hidden="false" customHeight="false" outlineLevel="0" collapsed="false">
      <c r="A4849" s="0" t="n">
        <v>1</v>
      </c>
      <c r="B4849" s="0" t="n">
        <v>128.591</v>
      </c>
      <c r="D4849" s="18"/>
    </row>
    <row r="4850" customFormat="false" ht="15" hidden="false" customHeight="false" outlineLevel="0" collapsed="false">
      <c r="A4850" s="0" t="n">
        <v>1</v>
      </c>
      <c r="B4850" s="0" t="n">
        <v>131.028</v>
      </c>
      <c r="D4850" s="18"/>
    </row>
    <row r="4851" customFormat="false" ht="15" hidden="false" customHeight="false" outlineLevel="0" collapsed="false">
      <c r="A4851" s="0" t="n">
        <v>1</v>
      </c>
      <c r="B4851" s="0" t="n">
        <v>92.6049</v>
      </c>
      <c r="D4851" s="18"/>
    </row>
    <row r="4852" customFormat="false" ht="15" hidden="false" customHeight="false" outlineLevel="0" collapsed="false">
      <c r="A4852" s="0" t="n">
        <v>1</v>
      </c>
      <c r="B4852" s="0" t="n">
        <v>68.9615</v>
      </c>
      <c r="D4852" s="18"/>
    </row>
    <row r="4853" customFormat="false" ht="15" hidden="false" customHeight="false" outlineLevel="0" collapsed="false">
      <c r="A4853" s="0" t="n">
        <v>1</v>
      </c>
      <c r="B4853" s="0" t="n">
        <v>140.549</v>
      </c>
      <c r="D4853" s="18"/>
    </row>
    <row r="4854" customFormat="false" ht="15" hidden="false" customHeight="false" outlineLevel="0" collapsed="false">
      <c r="A4854" s="0" t="n">
        <v>1</v>
      </c>
      <c r="B4854" s="0" t="n">
        <v>43.8881</v>
      </c>
      <c r="D4854" s="18"/>
    </row>
    <row r="4855" customFormat="false" ht="15" hidden="false" customHeight="false" outlineLevel="0" collapsed="false">
      <c r="A4855" s="0" t="n">
        <v>1</v>
      </c>
      <c r="B4855" s="0" t="n">
        <v>52.1958</v>
      </c>
      <c r="D4855" s="18"/>
    </row>
    <row r="4856" customFormat="false" ht="15" hidden="false" customHeight="false" outlineLevel="0" collapsed="false">
      <c r="A4856" s="0" t="n">
        <v>1</v>
      </c>
      <c r="B4856" s="0" t="n">
        <v>98.2517</v>
      </c>
      <c r="D4856" s="18"/>
    </row>
    <row r="4857" customFormat="false" ht="15" hidden="false" customHeight="false" outlineLevel="0" collapsed="false">
      <c r="A4857" s="0" t="n">
        <v>1</v>
      </c>
      <c r="B4857" s="0" t="n">
        <v>98.2378</v>
      </c>
      <c r="D4857" s="18"/>
    </row>
    <row r="4858" customFormat="false" ht="15" hidden="false" customHeight="false" outlineLevel="0" collapsed="false">
      <c r="A4858" s="0" t="n">
        <v>1</v>
      </c>
      <c r="B4858" s="0" t="n">
        <v>59.7517</v>
      </c>
      <c r="D4858" s="18"/>
    </row>
    <row r="4859" customFormat="false" ht="15" hidden="false" customHeight="false" outlineLevel="0" collapsed="false">
      <c r="A4859" s="0" t="n">
        <v>1</v>
      </c>
      <c r="B4859" s="0" t="n">
        <v>57.8741</v>
      </c>
      <c r="D4859" s="18"/>
    </row>
    <row r="4860" customFormat="false" ht="15" hidden="false" customHeight="false" outlineLevel="0" collapsed="false">
      <c r="A4860" s="0" t="n">
        <v>1</v>
      </c>
      <c r="B4860" s="0" t="n">
        <v>57.8706</v>
      </c>
      <c r="D4860" s="18"/>
    </row>
    <row r="4861" customFormat="false" ht="15" hidden="false" customHeight="false" outlineLevel="0" collapsed="false">
      <c r="A4861" s="0" t="n">
        <v>1</v>
      </c>
      <c r="B4861" s="0" t="n">
        <v>37.6294</v>
      </c>
      <c r="D4861" s="18"/>
    </row>
    <row r="4862" customFormat="false" ht="15" hidden="false" customHeight="false" outlineLevel="0" collapsed="false">
      <c r="A4862" s="0" t="n">
        <v>1</v>
      </c>
      <c r="B4862" s="0" t="n">
        <v>37.6224</v>
      </c>
      <c r="D4862" s="18"/>
    </row>
    <row r="4863" customFormat="false" ht="15" hidden="false" customHeight="false" outlineLevel="0" collapsed="false">
      <c r="A4863" s="0" t="n">
        <v>1</v>
      </c>
      <c r="B4863" s="0" t="n">
        <v>37.6259</v>
      </c>
      <c r="D4863" s="18"/>
    </row>
    <row r="4864" customFormat="false" ht="15" hidden="false" customHeight="false" outlineLevel="0" collapsed="false">
      <c r="A4864" s="0" t="n">
        <v>1</v>
      </c>
      <c r="B4864" s="0" t="n">
        <v>108.077</v>
      </c>
      <c r="D4864" s="18"/>
    </row>
    <row r="4865" customFormat="false" ht="15" hidden="false" customHeight="false" outlineLevel="0" collapsed="false">
      <c r="A4865" s="0" t="n">
        <v>1</v>
      </c>
      <c r="B4865" s="0" t="n">
        <v>73.5315</v>
      </c>
      <c r="D4865" s="18"/>
    </row>
    <row r="4866" customFormat="false" ht="15" hidden="false" customHeight="false" outlineLevel="0" collapsed="false">
      <c r="A4866" s="0" t="n">
        <v>1</v>
      </c>
      <c r="B4866" s="0" t="n">
        <v>73.5315</v>
      </c>
      <c r="D4866" s="18"/>
    </row>
    <row r="4867" customFormat="false" ht="15" hidden="false" customHeight="false" outlineLevel="0" collapsed="false">
      <c r="A4867" s="0" t="n">
        <v>1</v>
      </c>
      <c r="B4867" s="0" t="n">
        <v>105.85</v>
      </c>
      <c r="D4867" s="18"/>
    </row>
    <row r="4868" customFormat="false" ht="15" hidden="false" customHeight="false" outlineLevel="0" collapsed="false">
      <c r="A4868" s="0" t="n">
        <v>1</v>
      </c>
      <c r="B4868" s="0" t="n">
        <v>105.787</v>
      </c>
      <c r="D4868" s="18"/>
    </row>
    <row r="4869" customFormat="false" ht="15" hidden="false" customHeight="false" outlineLevel="0" collapsed="false">
      <c r="A4869" s="0" t="n">
        <v>1</v>
      </c>
      <c r="B4869" s="0" t="n">
        <v>139.699</v>
      </c>
      <c r="D4869" s="18"/>
    </row>
    <row r="4870" customFormat="false" ht="15" hidden="false" customHeight="false" outlineLevel="0" collapsed="false">
      <c r="A4870" s="0" t="n">
        <v>1</v>
      </c>
      <c r="B4870" s="0" t="n">
        <v>139.692</v>
      </c>
      <c r="D4870" s="18"/>
    </row>
    <row r="4871" customFormat="false" ht="15" hidden="false" customHeight="false" outlineLevel="0" collapsed="false">
      <c r="A4871" s="0" t="n">
        <v>1</v>
      </c>
      <c r="B4871" s="0" t="n">
        <v>59.0909</v>
      </c>
      <c r="D4871" s="18"/>
    </row>
    <row r="4872" customFormat="false" ht="15" hidden="false" customHeight="false" outlineLevel="0" collapsed="false">
      <c r="A4872" s="0" t="n">
        <v>1</v>
      </c>
      <c r="B4872" s="0" t="n">
        <v>30.1888</v>
      </c>
      <c r="D4872" s="18"/>
    </row>
    <row r="4873" customFormat="false" ht="15" hidden="false" customHeight="false" outlineLevel="0" collapsed="false">
      <c r="A4873" s="0" t="n">
        <v>1</v>
      </c>
      <c r="B4873" s="0" t="n">
        <v>55.4825</v>
      </c>
      <c r="D4873" s="18"/>
    </row>
    <row r="4874" customFormat="false" ht="15" hidden="false" customHeight="false" outlineLevel="0" collapsed="false">
      <c r="A4874" s="0" t="n">
        <v>1</v>
      </c>
      <c r="B4874" s="0" t="n">
        <v>55.4231</v>
      </c>
      <c r="D4874" s="18"/>
    </row>
    <row r="4875" customFormat="false" ht="15" hidden="false" customHeight="false" outlineLevel="0" collapsed="false">
      <c r="A4875" s="0" t="n">
        <v>1</v>
      </c>
      <c r="B4875" s="0" t="n">
        <v>55.4196</v>
      </c>
      <c r="D4875" s="18"/>
    </row>
    <row r="4876" customFormat="false" ht="15" hidden="false" customHeight="false" outlineLevel="0" collapsed="false">
      <c r="A4876" s="0" t="n">
        <v>1</v>
      </c>
      <c r="B4876" s="0" t="n">
        <v>22.6643</v>
      </c>
      <c r="D4876" s="18"/>
    </row>
    <row r="4877" customFormat="false" ht="15" hidden="false" customHeight="false" outlineLevel="0" collapsed="false">
      <c r="A4877" s="0" t="n">
        <v>1</v>
      </c>
      <c r="B4877" s="0" t="n">
        <v>38.1084</v>
      </c>
      <c r="D4877" s="18"/>
    </row>
    <row r="4878" customFormat="false" ht="15" hidden="false" customHeight="false" outlineLevel="0" collapsed="false">
      <c r="A4878" s="0" t="n">
        <v>1</v>
      </c>
      <c r="B4878" s="0" t="n">
        <v>38.1084</v>
      </c>
      <c r="D4878" s="18"/>
    </row>
    <row r="4879" customFormat="false" ht="15" hidden="false" customHeight="false" outlineLevel="0" collapsed="false">
      <c r="A4879" s="0" t="n">
        <v>1</v>
      </c>
      <c r="B4879" s="0" t="n">
        <v>38.1084</v>
      </c>
      <c r="D4879" s="18"/>
    </row>
    <row r="4880" customFormat="false" ht="15" hidden="false" customHeight="false" outlineLevel="0" collapsed="false">
      <c r="A4880" s="0" t="n">
        <v>1</v>
      </c>
      <c r="B4880" s="0" t="n">
        <v>85.3706</v>
      </c>
      <c r="D4880" s="18"/>
    </row>
    <row r="4881" customFormat="false" ht="15" hidden="false" customHeight="false" outlineLevel="0" collapsed="false">
      <c r="A4881" s="0" t="n">
        <v>1</v>
      </c>
      <c r="B4881" s="0" t="n">
        <v>85.3287</v>
      </c>
      <c r="D4881" s="18"/>
    </row>
    <row r="4882" customFormat="false" ht="15" hidden="false" customHeight="false" outlineLevel="0" collapsed="false">
      <c r="A4882" s="0" t="n">
        <v>1</v>
      </c>
      <c r="B4882" s="0" t="n">
        <v>85.3007</v>
      </c>
      <c r="D4882" s="18"/>
    </row>
    <row r="4883" customFormat="false" ht="15" hidden="false" customHeight="false" outlineLevel="0" collapsed="false">
      <c r="A4883" s="0" t="n">
        <v>1</v>
      </c>
      <c r="B4883" s="0" t="n">
        <v>85.2552</v>
      </c>
      <c r="D4883" s="18"/>
    </row>
    <row r="4884" customFormat="false" ht="15" hidden="false" customHeight="false" outlineLevel="0" collapsed="false">
      <c r="A4884" s="0" t="n">
        <v>1</v>
      </c>
      <c r="B4884" s="0" t="n">
        <v>12.7483</v>
      </c>
      <c r="D4884" s="18"/>
    </row>
    <row r="4885" customFormat="false" ht="15" hidden="false" customHeight="false" outlineLevel="0" collapsed="false">
      <c r="A4885" s="0" t="n">
        <v>1</v>
      </c>
      <c r="B4885" s="0" t="n">
        <v>127.434</v>
      </c>
      <c r="D4885" s="18"/>
    </row>
    <row r="4886" customFormat="false" ht="15" hidden="false" customHeight="false" outlineLevel="0" collapsed="false">
      <c r="A4886" s="0" t="n">
        <v>1</v>
      </c>
      <c r="B4886" s="0" t="n">
        <v>127.434</v>
      </c>
      <c r="D4886" s="18"/>
    </row>
    <row r="4887" customFormat="false" ht="15" hidden="false" customHeight="false" outlineLevel="0" collapsed="false">
      <c r="A4887" s="0" t="n">
        <v>1</v>
      </c>
      <c r="B4887" s="0" t="n">
        <v>127.43</v>
      </c>
      <c r="D4887" s="18"/>
    </row>
    <row r="4888" customFormat="false" ht="15" hidden="false" customHeight="false" outlineLevel="0" collapsed="false">
      <c r="A4888" s="0" t="n">
        <v>1</v>
      </c>
      <c r="B4888" s="0" t="n">
        <v>127.43</v>
      </c>
      <c r="D4888" s="18"/>
    </row>
    <row r="4889" customFormat="false" ht="15" hidden="false" customHeight="false" outlineLevel="0" collapsed="false">
      <c r="A4889" s="0" t="n">
        <v>1</v>
      </c>
      <c r="B4889" s="0" t="n">
        <v>58.5944</v>
      </c>
      <c r="D4889" s="18"/>
    </row>
    <row r="4890" customFormat="false" ht="15" hidden="false" customHeight="false" outlineLevel="0" collapsed="false">
      <c r="A4890" s="0" t="n">
        <v>1</v>
      </c>
      <c r="B4890" s="0" t="n">
        <v>77.9196</v>
      </c>
      <c r="D4890" s="18"/>
    </row>
    <row r="4891" customFormat="false" ht="15" hidden="false" customHeight="false" outlineLevel="0" collapsed="false">
      <c r="A4891" s="0" t="n">
        <v>1</v>
      </c>
      <c r="B4891" s="0" t="n">
        <v>119.189</v>
      </c>
      <c r="D4891" s="18"/>
    </row>
    <row r="4892" customFormat="false" ht="15" hidden="false" customHeight="false" outlineLevel="0" collapsed="false">
      <c r="A4892" s="0" t="n">
        <v>1</v>
      </c>
      <c r="B4892" s="0" t="n">
        <v>60.3706</v>
      </c>
      <c r="D4892" s="18"/>
    </row>
    <row r="4893" customFormat="false" ht="15" hidden="false" customHeight="false" outlineLevel="0" collapsed="false">
      <c r="A4893" s="0" t="n">
        <v>1</v>
      </c>
      <c r="B4893" s="0" t="n">
        <v>15.5315</v>
      </c>
      <c r="D4893" s="18"/>
    </row>
    <row r="4894" customFormat="false" ht="15" hidden="false" customHeight="false" outlineLevel="0" collapsed="false">
      <c r="A4894" s="0" t="n">
        <v>1</v>
      </c>
      <c r="B4894" s="0" t="n">
        <v>15.5105</v>
      </c>
      <c r="D4894" s="18"/>
    </row>
    <row r="4895" customFormat="false" ht="15" hidden="false" customHeight="false" outlineLevel="0" collapsed="false">
      <c r="A4895" s="0" t="n">
        <v>1</v>
      </c>
      <c r="B4895" s="0" t="n">
        <v>14.5734</v>
      </c>
      <c r="D4895" s="18"/>
    </row>
    <row r="4896" customFormat="false" ht="15" hidden="false" customHeight="false" outlineLevel="0" collapsed="false">
      <c r="A4896" s="0" t="n">
        <v>1</v>
      </c>
      <c r="B4896" s="0" t="n">
        <v>14.5629</v>
      </c>
      <c r="D4896" s="18"/>
    </row>
    <row r="4897" customFormat="false" ht="15" hidden="false" customHeight="false" outlineLevel="0" collapsed="false">
      <c r="A4897" s="0" t="n">
        <v>1</v>
      </c>
      <c r="B4897" s="0" t="n">
        <v>14.5524</v>
      </c>
      <c r="D4897" s="18"/>
    </row>
    <row r="4898" customFormat="false" ht="15" hidden="false" customHeight="false" outlineLevel="0" collapsed="false">
      <c r="A4898" s="0" t="n">
        <v>1</v>
      </c>
      <c r="B4898" s="0" t="n">
        <v>14.5524</v>
      </c>
      <c r="D4898" s="18"/>
    </row>
    <row r="4899" customFormat="false" ht="15" hidden="false" customHeight="false" outlineLevel="0" collapsed="false">
      <c r="A4899" s="0" t="n">
        <v>1</v>
      </c>
      <c r="B4899" s="0" t="n">
        <v>14.5524</v>
      </c>
      <c r="D4899" s="18"/>
    </row>
    <row r="4900" customFormat="false" ht="15" hidden="false" customHeight="false" outlineLevel="0" collapsed="false">
      <c r="A4900" s="0" t="n">
        <v>1</v>
      </c>
      <c r="B4900" s="0" t="n">
        <v>11.472</v>
      </c>
      <c r="D4900" s="18"/>
    </row>
    <row r="4901" customFormat="false" ht="15" hidden="false" customHeight="false" outlineLevel="0" collapsed="false">
      <c r="A4901" s="0" t="n">
        <v>1</v>
      </c>
      <c r="B4901" s="0" t="n">
        <v>40.2413</v>
      </c>
      <c r="D4901" s="18"/>
    </row>
    <row r="4902" customFormat="false" ht="15" hidden="false" customHeight="false" outlineLevel="0" collapsed="false">
      <c r="A4902" s="0" t="n">
        <v>1</v>
      </c>
      <c r="B4902" s="0" t="n">
        <v>26.965</v>
      </c>
      <c r="D4902" s="18"/>
    </row>
    <row r="4903" customFormat="false" ht="15" hidden="false" customHeight="false" outlineLevel="0" collapsed="false">
      <c r="A4903" s="0" t="n">
        <v>1</v>
      </c>
      <c r="B4903" s="0" t="n">
        <v>95.2133</v>
      </c>
      <c r="D4903" s="18"/>
    </row>
    <row r="4904" customFormat="false" ht="15" hidden="false" customHeight="false" outlineLevel="0" collapsed="false">
      <c r="A4904" s="0" t="n">
        <v>1</v>
      </c>
      <c r="B4904" s="0" t="n">
        <v>66.0734</v>
      </c>
      <c r="D4904" s="18"/>
    </row>
    <row r="4905" customFormat="false" ht="15" hidden="false" customHeight="false" outlineLevel="0" collapsed="false">
      <c r="A4905" s="0" t="n">
        <v>1</v>
      </c>
      <c r="B4905" s="0" t="n">
        <v>66.0664</v>
      </c>
      <c r="D4905" s="18"/>
    </row>
    <row r="4906" customFormat="false" ht="15" hidden="false" customHeight="false" outlineLevel="0" collapsed="false">
      <c r="A4906" s="0" t="n">
        <v>1</v>
      </c>
      <c r="B4906" s="0" t="n">
        <v>66.021</v>
      </c>
      <c r="D4906" s="18"/>
    </row>
    <row r="4907" customFormat="false" ht="15" hidden="false" customHeight="false" outlineLevel="0" collapsed="false">
      <c r="A4907" s="0" t="n">
        <v>1</v>
      </c>
      <c r="B4907" s="0" t="n">
        <v>57.8497</v>
      </c>
      <c r="D4907" s="18"/>
    </row>
    <row r="4908" customFormat="false" ht="15" hidden="false" customHeight="false" outlineLevel="0" collapsed="false">
      <c r="A4908" s="0" t="n">
        <v>1</v>
      </c>
      <c r="B4908" s="0" t="n">
        <v>113.752</v>
      </c>
      <c r="D4908" s="18"/>
    </row>
    <row r="4909" customFormat="false" ht="15" hidden="false" customHeight="false" outlineLevel="0" collapsed="false">
      <c r="A4909" s="0" t="n">
        <v>1</v>
      </c>
      <c r="B4909" s="0" t="n">
        <v>122.517</v>
      </c>
      <c r="D4909" s="18"/>
    </row>
    <row r="4910" customFormat="false" ht="15" hidden="false" customHeight="false" outlineLevel="0" collapsed="false">
      <c r="A4910" s="0" t="n">
        <v>1</v>
      </c>
      <c r="B4910" s="0" t="n">
        <v>142.269</v>
      </c>
      <c r="D4910" s="18"/>
    </row>
    <row r="4911" customFormat="false" ht="15" hidden="false" customHeight="false" outlineLevel="0" collapsed="false">
      <c r="A4911" s="0" t="n">
        <v>1</v>
      </c>
      <c r="B4911" s="0" t="n">
        <v>124.986</v>
      </c>
      <c r="D4911" s="18"/>
    </row>
    <row r="4912" customFormat="false" ht="15" hidden="false" customHeight="false" outlineLevel="0" collapsed="false">
      <c r="A4912" s="0" t="n">
        <v>1</v>
      </c>
      <c r="B4912" s="0" t="n">
        <v>61.0385</v>
      </c>
      <c r="D4912" s="18"/>
    </row>
    <row r="4913" customFormat="false" ht="15" hidden="false" customHeight="false" outlineLevel="0" collapsed="false">
      <c r="A4913" s="0" t="n">
        <v>1</v>
      </c>
      <c r="B4913" s="0" t="n">
        <v>61.0699</v>
      </c>
      <c r="D4913" s="18"/>
    </row>
    <row r="4914" customFormat="false" ht="15" hidden="false" customHeight="false" outlineLevel="0" collapsed="false">
      <c r="A4914" s="0" t="n">
        <v>1</v>
      </c>
      <c r="B4914" s="0" t="n">
        <v>61.0699</v>
      </c>
      <c r="D4914" s="18"/>
    </row>
    <row r="4915" customFormat="false" ht="15" hidden="false" customHeight="false" outlineLevel="0" collapsed="false">
      <c r="A4915" s="0" t="n">
        <v>1</v>
      </c>
      <c r="B4915" s="0" t="n">
        <v>61.0629</v>
      </c>
      <c r="D4915" s="18"/>
    </row>
    <row r="4916" customFormat="false" ht="15" hidden="false" customHeight="false" outlineLevel="0" collapsed="false">
      <c r="A4916" s="0" t="n">
        <v>1</v>
      </c>
      <c r="B4916" s="0" t="n">
        <v>20.0979</v>
      </c>
      <c r="D4916" s="18"/>
    </row>
    <row r="4917" customFormat="false" ht="15" hidden="false" customHeight="false" outlineLevel="0" collapsed="false">
      <c r="A4917" s="0" t="n">
        <v>1</v>
      </c>
      <c r="B4917" s="0" t="n">
        <v>20.0839</v>
      </c>
      <c r="D4917" s="18"/>
    </row>
    <row r="4918" customFormat="false" ht="15" hidden="false" customHeight="false" outlineLevel="0" collapsed="false">
      <c r="A4918" s="0" t="n">
        <v>1</v>
      </c>
      <c r="B4918" s="0" t="n">
        <v>51.7517</v>
      </c>
      <c r="D4918" s="18"/>
    </row>
    <row r="4919" customFormat="false" ht="15" hidden="false" customHeight="false" outlineLevel="0" collapsed="false">
      <c r="A4919" s="0" t="n">
        <v>1</v>
      </c>
      <c r="B4919" s="0" t="n">
        <v>107.622</v>
      </c>
      <c r="D4919" s="18"/>
    </row>
    <row r="4920" customFormat="false" ht="15" hidden="false" customHeight="false" outlineLevel="0" collapsed="false">
      <c r="A4920" s="0" t="n">
        <v>1</v>
      </c>
      <c r="B4920" s="0" t="n">
        <v>33.2273</v>
      </c>
      <c r="D4920" s="18"/>
    </row>
    <row r="4921" customFormat="false" ht="15" hidden="false" customHeight="false" outlineLevel="0" collapsed="false">
      <c r="A4921" s="0" t="n">
        <v>1</v>
      </c>
      <c r="B4921" s="0" t="n">
        <v>95.7972</v>
      </c>
      <c r="D4921" s="18"/>
    </row>
    <row r="4922" customFormat="false" ht="15" hidden="false" customHeight="false" outlineLevel="0" collapsed="false">
      <c r="A4922" s="0" t="n">
        <v>1</v>
      </c>
      <c r="B4922" s="0" t="n">
        <v>95.7937</v>
      </c>
      <c r="D4922" s="18"/>
    </row>
    <row r="4923" customFormat="false" ht="15" hidden="false" customHeight="false" outlineLevel="0" collapsed="false">
      <c r="A4923" s="0" t="n">
        <v>1</v>
      </c>
      <c r="B4923" s="0" t="n">
        <v>142.287</v>
      </c>
      <c r="D4923" s="18"/>
    </row>
    <row r="4924" customFormat="false" ht="15" hidden="false" customHeight="false" outlineLevel="0" collapsed="false">
      <c r="A4924" s="0" t="n">
        <v>1</v>
      </c>
      <c r="B4924" s="0" t="n">
        <v>142.199</v>
      </c>
      <c r="D4924" s="18"/>
    </row>
    <row r="4925" customFormat="false" ht="15" hidden="false" customHeight="false" outlineLevel="0" collapsed="false">
      <c r="A4925" s="0" t="n">
        <v>1</v>
      </c>
      <c r="B4925" s="0" t="n">
        <v>48.7622</v>
      </c>
      <c r="D4925" s="18"/>
    </row>
    <row r="4926" customFormat="false" ht="15" hidden="false" customHeight="false" outlineLevel="0" collapsed="false">
      <c r="A4926" s="0" t="n">
        <v>1</v>
      </c>
      <c r="B4926" s="0" t="n">
        <v>70.5664</v>
      </c>
      <c r="D4926" s="18"/>
    </row>
    <row r="4927" customFormat="false" ht="15" hidden="false" customHeight="false" outlineLevel="0" collapsed="false">
      <c r="A4927" s="0" t="n">
        <v>1</v>
      </c>
      <c r="B4927" s="0" t="n">
        <v>96.9965</v>
      </c>
      <c r="D4927" s="18"/>
    </row>
    <row r="4928" customFormat="false" ht="15" hidden="false" customHeight="false" outlineLevel="0" collapsed="false">
      <c r="A4928" s="0" t="n">
        <v>1</v>
      </c>
      <c r="B4928" s="0" t="n">
        <v>97</v>
      </c>
      <c r="D4928" s="18"/>
    </row>
    <row r="4929" customFormat="false" ht="15" hidden="false" customHeight="false" outlineLevel="0" collapsed="false">
      <c r="A4929" s="0" t="n">
        <v>1</v>
      </c>
      <c r="B4929" s="0" t="n">
        <v>49.5909</v>
      </c>
      <c r="D4929" s="18"/>
    </row>
    <row r="4930" customFormat="false" ht="15" hidden="false" customHeight="false" outlineLevel="0" collapsed="false">
      <c r="A4930" s="0" t="n">
        <v>1</v>
      </c>
      <c r="B4930" s="0" t="n">
        <v>117.423</v>
      </c>
      <c r="D4930" s="18"/>
    </row>
    <row r="4931" customFormat="false" ht="15" hidden="false" customHeight="false" outlineLevel="0" collapsed="false">
      <c r="A4931" s="0" t="n">
        <v>1</v>
      </c>
      <c r="B4931" s="0" t="n">
        <v>115.329</v>
      </c>
      <c r="D4931" s="18"/>
    </row>
    <row r="4932" customFormat="false" ht="15" hidden="false" customHeight="false" outlineLevel="0" collapsed="false">
      <c r="A4932" s="0" t="n">
        <v>1</v>
      </c>
      <c r="B4932" s="0" t="n">
        <v>152.633</v>
      </c>
      <c r="D4932" s="18"/>
    </row>
    <row r="4933" customFormat="false" ht="15" hidden="false" customHeight="false" outlineLevel="0" collapsed="false">
      <c r="A4933" s="0" t="n">
        <v>1</v>
      </c>
      <c r="B4933" s="0" t="n">
        <v>152.65</v>
      </c>
      <c r="D4933" s="18"/>
    </row>
    <row r="4934" customFormat="false" ht="15" hidden="false" customHeight="false" outlineLevel="0" collapsed="false">
      <c r="A4934" s="0" t="n">
        <v>1</v>
      </c>
      <c r="B4934" s="0" t="n">
        <v>97.1364</v>
      </c>
      <c r="D4934" s="18"/>
    </row>
    <row r="4935" customFormat="false" ht="15" hidden="false" customHeight="false" outlineLevel="0" collapsed="false">
      <c r="A4935" s="0" t="n">
        <v>1</v>
      </c>
      <c r="B4935" s="0" t="n">
        <v>24.1084</v>
      </c>
      <c r="D4935" s="18"/>
    </row>
    <row r="4936" customFormat="false" ht="15" hidden="false" customHeight="false" outlineLevel="0" collapsed="false">
      <c r="A4936" s="0" t="n">
        <v>1</v>
      </c>
      <c r="B4936" s="0" t="n">
        <v>31.9476</v>
      </c>
      <c r="D4936" s="18"/>
    </row>
    <row r="4937" customFormat="false" ht="15" hidden="false" customHeight="false" outlineLevel="0" collapsed="false">
      <c r="A4937" s="0" t="n">
        <v>1</v>
      </c>
      <c r="B4937" s="0" t="n">
        <v>120.811</v>
      </c>
      <c r="D4937" s="18"/>
    </row>
    <row r="4938" customFormat="false" ht="15" hidden="false" customHeight="false" outlineLevel="0" collapsed="false">
      <c r="A4938" s="0" t="n">
        <v>1</v>
      </c>
      <c r="B4938" s="0" t="n">
        <v>158.612</v>
      </c>
      <c r="D4938" s="18"/>
    </row>
    <row r="4939" customFormat="false" ht="15" hidden="false" customHeight="false" outlineLevel="0" collapsed="false">
      <c r="A4939" s="0" t="n">
        <v>1</v>
      </c>
      <c r="B4939" s="0" t="n">
        <v>158.626</v>
      </c>
      <c r="D4939" s="18"/>
    </row>
    <row r="4940" customFormat="false" ht="15" hidden="false" customHeight="false" outlineLevel="0" collapsed="false">
      <c r="A4940" s="0" t="n">
        <v>1</v>
      </c>
      <c r="B4940" s="0" t="n">
        <v>158.622</v>
      </c>
      <c r="D4940" s="18"/>
    </row>
    <row r="4941" customFormat="false" ht="15" hidden="false" customHeight="false" outlineLevel="0" collapsed="false">
      <c r="A4941" s="0" t="n">
        <v>1</v>
      </c>
      <c r="B4941" s="0" t="n">
        <v>34.528</v>
      </c>
      <c r="D4941" s="18"/>
    </row>
    <row r="4942" customFormat="false" ht="15" hidden="false" customHeight="false" outlineLevel="0" collapsed="false">
      <c r="A4942" s="0" t="n">
        <v>1</v>
      </c>
      <c r="B4942" s="0" t="n">
        <v>22.8042</v>
      </c>
      <c r="D4942" s="18"/>
    </row>
    <row r="4943" customFormat="false" ht="15" hidden="false" customHeight="false" outlineLevel="0" collapsed="false">
      <c r="A4943" s="0" t="n">
        <v>1</v>
      </c>
      <c r="B4943" s="0" t="n">
        <v>88.1993</v>
      </c>
      <c r="D4943" s="18"/>
    </row>
    <row r="4944" customFormat="false" ht="15" hidden="false" customHeight="false" outlineLevel="0" collapsed="false">
      <c r="A4944" s="0" t="n">
        <v>1</v>
      </c>
      <c r="B4944" s="0" t="n">
        <v>88.1923</v>
      </c>
      <c r="D4944" s="18"/>
    </row>
    <row r="4945" customFormat="false" ht="15" hidden="false" customHeight="false" outlineLevel="0" collapsed="false">
      <c r="A4945" s="0" t="n">
        <v>1</v>
      </c>
      <c r="B4945" s="0" t="n">
        <v>39.7133</v>
      </c>
      <c r="D4945" s="18"/>
    </row>
    <row r="4946" customFormat="false" ht="15" hidden="false" customHeight="false" outlineLevel="0" collapsed="false">
      <c r="A4946" s="0" t="n">
        <v>1</v>
      </c>
      <c r="B4946" s="0" t="n">
        <v>146.161</v>
      </c>
      <c r="D4946" s="18"/>
    </row>
    <row r="4947" customFormat="false" ht="15" hidden="false" customHeight="false" outlineLevel="0" collapsed="false">
      <c r="A4947" s="0" t="n">
        <v>1</v>
      </c>
      <c r="B4947" s="0" t="n">
        <v>146.199</v>
      </c>
      <c r="D4947" s="18"/>
    </row>
    <row r="4948" customFormat="false" ht="15" hidden="false" customHeight="false" outlineLevel="0" collapsed="false">
      <c r="A4948" s="0" t="n">
        <v>1</v>
      </c>
      <c r="B4948" s="0" t="n">
        <v>133.245</v>
      </c>
      <c r="D4948" s="18"/>
    </row>
    <row r="4949" customFormat="false" ht="15" hidden="false" customHeight="false" outlineLevel="0" collapsed="false">
      <c r="A4949" s="0" t="n">
        <v>1</v>
      </c>
      <c r="B4949" s="0" t="n">
        <v>133.325</v>
      </c>
      <c r="D4949" s="18"/>
    </row>
    <row r="4950" customFormat="false" ht="15" hidden="false" customHeight="false" outlineLevel="0" collapsed="false">
      <c r="A4950" s="0" t="n">
        <v>1</v>
      </c>
      <c r="B4950" s="0" t="n">
        <v>39.472</v>
      </c>
      <c r="D4950" s="18"/>
    </row>
    <row r="4951" customFormat="false" ht="15" hidden="false" customHeight="false" outlineLevel="0" collapsed="false">
      <c r="A4951" s="0" t="n">
        <v>1</v>
      </c>
      <c r="B4951" s="0" t="n">
        <v>39.472</v>
      </c>
      <c r="D4951" s="18"/>
    </row>
    <row r="4952" customFormat="false" ht="15" hidden="false" customHeight="false" outlineLevel="0" collapsed="false">
      <c r="A4952" s="0" t="n">
        <v>1</v>
      </c>
      <c r="B4952" s="0" t="n">
        <v>99.8566</v>
      </c>
      <c r="D4952" s="18"/>
    </row>
    <row r="4953" customFormat="false" ht="15" hidden="false" customHeight="false" outlineLevel="0" collapsed="false">
      <c r="A4953" s="0" t="n">
        <v>1</v>
      </c>
      <c r="B4953" s="0" t="n">
        <v>100.371</v>
      </c>
      <c r="D4953" s="18"/>
    </row>
    <row r="4954" customFormat="false" ht="15" hidden="false" customHeight="false" outlineLevel="0" collapsed="false">
      <c r="A4954" s="0" t="n">
        <v>1</v>
      </c>
      <c r="B4954" s="0" t="n">
        <v>93.0629</v>
      </c>
      <c r="D4954" s="18"/>
    </row>
    <row r="4955" customFormat="false" ht="15" hidden="false" customHeight="false" outlineLevel="0" collapsed="false">
      <c r="A4955" s="0" t="n">
        <v>1</v>
      </c>
      <c r="B4955" s="0" t="n">
        <v>93.0874</v>
      </c>
      <c r="D4955" s="18"/>
    </row>
    <row r="4956" customFormat="false" ht="15" hidden="false" customHeight="false" outlineLevel="0" collapsed="false">
      <c r="A4956" s="0" t="n">
        <v>1</v>
      </c>
      <c r="B4956" s="0" t="n">
        <v>93.0734</v>
      </c>
      <c r="D4956" s="18"/>
    </row>
    <row r="4957" customFormat="false" ht="15" hidden="false" customHeight="false" outlineLevel="0" collapsed="false">
      <c r="A4957" s="0" t="n">
        <v>1</v>
      </c>
      <c r="B4957" s="0" t="n">
        <v>159.136</v>
      </c>
      <c r="D4957" s="18"/>
    </row>
    <row r="4958" customFormat="false" ht="15" hidden="false" customHeight="false" outlineLevel="0" collapsed="false">
      <c r="A4958" s="0" t="n">
        <v>1</v>
      </c>
      <c r="B4958" s="0" t="n">
        <v>159.136</v>
      </c>
      <c r="D4958" s="18"/>
    </row>
    <row r="4959" customFormat="false" ht="15" hidden="false" customHeight="false" outlineLevel="0" collapsed="false">
      <c r="A4959" s="0" t="n">
        <v>1</v>
      </c>
      <c r="B4959" s="0" t="n">
        <v>54.0944</v>
      </c>
      <c r="D4959" s="18"/>
    </row>
    <row r="4960" customFormat="false" ht="15" hidden="false" customHeight="false" outlineLevel="0" collapsed="false">
      <c r="A4960" s="0" t="n">
        <v>1</v>
      </c>
      <c r="B4960" s="0" t="n">
        <v>113.059</v>
      </c>
      <c r="D4960" s="18"/>
    </row>
    <row r="4961" customFormat="false" ht="15" hidden="false" customHeight="false" outlineLevel="0" collapsed="false">
      <c r="A4961" s="0" t="n">
        <v>1</v>
      </c>
      <c r="B4961" s="0" t="n">
        <v>29.4755</v>
      </c>
      <c r="D4961" s="18"/>
    </row>
    <row r="4962" customFormat="false" ht="15" hidden="false" customHeight="false" outlineLevel="0" collapsed="false">
      <c r="A4962" s="0" t="n">
        <v>1</v>
      </c>
      <c r="B4962" s="0" t="n">
        <v>58.9371</v>
      </c>
      <c r="D4962" s="18"/>
    </row>
    <row r="4963" customFormat="false" ht="15" hidden="false" customHeight="false" outlineLevel="0" collapsed="false">
      <c r="A4963" s="0" t="n">
        <v>1</v>
      </c>
      <c r="B4963" s="0" t="n">
        <v>59.6469</v>
      </c>
      <c r="D4963" s="18"/>
    </row>
    <row r="4964" customFormat="false" ht="15" hidden="false" customHeight="false" outlineLevel="0" collapsed="false">
      <c r="A4964" s="0" t="n">
        <v>1</v>
      </c>
      <c r="B4964" s="0" t="n">
        <v>81.7972</v>
      </c>
      <c r="D4964" s="18"/>
    </row>
    <row r="4965" customFormat="false" ht="15" hidden="false" customHeight="false" outlineLevel="0" collapsed="false">
      <c r="A4965" s="0" t="n">
        <v>1</v>
      </c>
      <c r="B4965" s="0" t="n">
        <v>115.203</v>
      </c>
      <c r="D4965" s="18"/>
    </row>
    <row r="4966" customFormat="false" ht="15" hidden="false" customHeight="false" outlineLevel="0" collapsed="false">
      <c r="A4966" s="0" t="n">
        <v>1</v>
      </c>
      <c r="B4966" s="0" t="n">
        <v>18.028</v>
      </c>
      <c r="D4966" s="18"/>
    </row>
    <row r="4967" customFormat="false" ht="15" hidden="false" customHeight="false" outlineLevel="0" collapsed="false">
      <c r="A4967" s="0" t="n">
        <v>1</v>
      </c>
      <c r="B4967" s="0" t="n">
        <v>47.0594</v>
      </c>
      <c r="D4967" s="18"/>
    </row>
    <row r="4968" customFormat="false" ht="15" hidden="false" customHeight="false" outlineLevel="0" collapsed="false">
      <c r="A4968" s="0" t="n">
        <v>1</v>
      </c>
      <c r="B4968" s="0" t="n">
        <v>148.937</v>
      </c>
      <c r="D4968" s="18"/>
    </row>
    <row r="4969" customFormat="false" ht="15" hidden="false" customHeight="false" outlineLevel="0" collapsed="false">
      <c r="A4969" s="0" t="n">
        <v>1</v>
      </c>
      <c r="B4969" s="0" t="n">
        <v>17.3916</v>
      </c>
      <c r="D4969" s="18"/>
    </row>
    <row r="4970" customFormat="false" ht="15" hidden="false" customHeight="false" outlineLevel="0" collapsed="false">
      <c r="A4970" s="0" t="n">
        <v>1</v>
      </c>
      <c r="B4970" s="0" t="n">
        <v>17.3916</v>
      </c>
      <c r="D4970" s="18"/>
    </row>
    <row r="4971" customFormat="false" ht="15" hidden="false" customHeight="false" outlineLevel="0" collapsed="false">
      <c r="A4971" s="0" t="n">
        <v>1</v>
      </c>
      <c r="B4971" s="0" t="n">
        <v>17.3636</v>
      </c>
      <c r="D4971" s="18"/>
    </row>
    <row r="4972" customFormat="false" ht="15" hidden="false" customHeight="false" outlineLevel="0" collapsed="false">
      <c r="A4972" s="0" t="n">
        <v>1</v>
      </c>
      <c r="B4972" s="0" t="n">
        <v>18.3881</v>
      </c>
      <c r="D4972" s="18"/>
    </row>
    <row r="4973" customFormat="false" ht="15" hidden="false" customHeight="false" outlineLevel="0" collapsed="false">
      <c r="A4973" s="0" t="n">
        <v>1</v>
      </c>
      <c r="B4973" s="0" t="n">
        <v>24.6189</v>
      </c>
      <c r="D4973" s="18"/>
    </row>
    <row r="4974" customFormat="false" ht="15" hidden="false" customHeight="false" outlineLevel="0" collapsed="false">
      <c r="A4974" s="0" t="n">
        <v>1</v>
      </c>
      <c r="B4974" s="0" t="n">
        <v>25.9021</v>
      </c>
      <c r="D4974" s="18"/>
    </row>
    <row r="4975" customFormat="false" ht="15" hidden="false" customHeight="false" outlineLevel="0" collapsed="false">
      <c r="A4975" s="0" t="n">
        <v>1</v>
      </c>
      <c r="B4975" s="0" t="n">
        <v>25.8916</v>
      </c>
      <c r="D4975" s="18"/>
    </row>
    <row r="4976" customFormat="false" ht="15" hidden="false" customHeight="false" outlineLevel="0" collapsed="false">
      <c r="A4976" s="0" t="n">
        <v>1</v>
      </c>
      <c r="B4976" s="0" t="n">
        <v>113.024</v>
      </c>
      <c r="D4976" s="18"/>
    </row>
    <row r="4977" customFormat="false" ht="15" hidden="false" customHeight="false" outlineLevel="0" collapsed="false">
      <c r="A4977" s="0" t="n">
        <v>1</v>
      </c>
      <c r="B4977" s="0" t="n">
        <v>98.7308</v>
      </c>
      <c r="D4977" s="18"/>
    </row>
    <row r="4978" customFormat="false" ht="15" hidden="false" customHeight="false" outlineLevel="0" collapsed="false">
      <c r="A4978" s="0" t="n">
        <v>1</v>
      </c>
      <c r="B4978" s="0" t="n">
        <v>98.7378</v>
      </c>
      <c r="D4978" s="18"/>
    </row>
    <row r="4979" customFormat="false" ht="15" hidden="false" customHeight="false" outlineLevel="0" collapsed="false">
      <c r="A4979" s="0" t="n">
        <v>1</v>
      </c>
      <c r="B4979" s="0" t="n">
        <v>98.6818</v>
      </c>
      <c r="D4979" s="18"/>
    </row>
    <row r="4980" customFormat="false" ht="15" hidden="false" customHeight="false" outlineLevel="0" collapsed="false">
      <c r="A4980" s="0" t="n">
        <v>1</v>
      </c>
      <c r="B4980" s="0" t="n">
        <v>125.927</v>
      </c>
      <c r="D4980" s="18"/>
    </row>
    <row r="4981" customFormat="false" ht="15" hidden="false" customHeight="false" outlineLevel="0" collapsed="false">
      <c r="A4981" s="0" t="n">
        <v>1</v>
      </c>
      <c r="B4981" s="0" t="n">
        <v>83.521</v>
      </c>
      <c r="D4981" s="18"/>
    </row>
    <row r="4982" customFormat="false" ht="15" hidden="false" customHeight="false" outlineLevel="0" collapsed="false">
      <c r="A4982" s="0" t="n">
        <v>1</v>
      </c>
      <c r="B4982" s="0" t="n">
        <v>83.3217</v>
      </c>
      <c r="D4982" s="18"/>
    </row>
    <row r="4983" customFormat="false" ht="15" hidden="false" customHeight="false" outlineLevel="0" collapsed="false">
      <c r="A4983" s="0" t="n">
        <v>1</v>
      </c>
      <c r="B4983" s="0" t="n">
        <v>107.783</v>
      </c>
      <c r="D4983" s="18"/>
    </row>
    <row r="4984" customFormat="false" ht="15" hidden="false" customHeight="false" outlineLevel="0" collapsed="false">
      <c r="A4984" s="0" t="n">
        <v>1</v>
      </c>
      <c r="B4984" s="0" t="n">
        <v>107.783</v>
      </c>
      <c r="D4984" s="18"/>
    </row>
    <row r="4985" customFormat="false" ht="15" hidden="false" customHeight="false" outlineLevel="0" collapsed="false">
      <c r="A4985" s="0" t="n">
        <v>1</v>
      </c>
      <c r="B4985" s="0" t="n">
        <v>107.787</v>
      </c>
      <c r="D4985" s="18"/>
    </row>
    <row r="4986" customFormat="false" ht="15" hidden="false" customHeight="false" outlineLevel="0" collapsed="false">
      <c r="A4986" s="0" t="n">
        <v>1</v>
      </c>
      <c r="B4986" s="0" t="n">
        <v>70.7133</v>
      </c>
      <c r="D4986" s="18"/>
    </row>
    <row r="4987" customFormat="false" ht="15" hidden="false" customHeight="false" outlineLevel="0" collapsed="false">
      <c r="A4987" s="0" t="n">
        <v>1</v>
      </c>
      <c r="B4987" s="0" t="n">
        <v>80.2168</v>
      </c>
      <c r="D4987" s="18"/>
    </row>
    <row r="4988" customFormat="false" ht="15" hidden="false" customHeight="false" outlineLevel="0" collapsed="false">
      <c r="A4988" s="0" t="n">
        <v>1</v>
      </c>
      <c r="B4988" s="0" t="n">
        <v>29.4196</v>
      </c>
      <c r="D4988" s="18"/>
    </row>
    <row r="4989" customFormat="false" ht="15" hidden="false" customHeight="false" outlineLevel="0" collapsed="false">
      <c r="A4989" s="0" t="n">
        <v>1</v>
      </c>
      <c r="B4989" s="0" t="n">
        <v>55.8706</v>
      </c>
      <c r="D4989" s="18"/>
    </row>
    <row r="4990" customFormat="false" ht="15" hidden="false" customHeight="false" outlineLevel="0" collapsed="false">
      <c r="A4990" s="0" t="n">
        <v>1</v>
      </c>
      <c r="B4990" s="0" t="n">
        <v>72.5245</v>
      </c>
      <c r="D4990" s="18"/>
    </row>
    <row r="4991" customFormat="false" ht="15" hidden="false" customHeight="false" outlineLevel="0" collapsed="false">
      <c r="A4991" s="0" t="n">
        <v>1</v>
      </c>
      <c r="B4991" s="0" t="n">
        <v>65.8776</v>
      </c>
      <c r="D4991" s="18"/>
    </row>
    <row r="4992" customFormat="false" ht="15" hidden="false" customHeight="false" outlineLevel="0" collapsed="false">
      <c r="A4992" s="0" t="n">
        <v>1</v>
      </c>
      <c r="B4992" s="0" t="n">
        <v>20.2168</v>
      </c>
      <c r="D4992" s="18"/>
    </row>
    <row r="4993" customFormat="false" ht="15" hidden="false" customHeight="false" outlineLevel="0" collapsed="false">
      <c r="A4993" s="0" t="n">
        <v>1</v>
      </c>
      <c r="B4993" s="0" t="n">
        <v>144.346</v>
      </c>
      <c r="D4993" s="18"/>
    </row>
    <row r="4994" customFormat="false" ht="15" hidden="false" customHeight="false" outlineLevel="0" collapsed="false">
      <c r="A4994" s="0" t="n">
        <v>1</v>
      </c>
      <c r="B4994" s="0" t="n">
        <v>22.9091</v>
      </c>
      <c r="D4994" s="18"/>
    </row>
    <row r="4995" customFormat="false" ht="15" hidden="false" customHeight="false" outlineLevel="0" collapsed="false">
      <c r="A4995" s="0" t="n">
        <v>1</v>
      </c>
      <c r="B4995" s="0" t="n">
        <v>149.685</v>
      </c>
      <c r="D4995" s="18"/>
    </row>
    <row r="4996" customFormat="false" ht="15" hidden="false" customHeight="false" outlineLevel="0" collapsed="false">
      <c r="A4996" s="0" t="n">
        <v>1</v>
      </c>
      <c r="B4996" s="0" t="n">
        <v>126.542</v>
      </c>
      <c r="D4996" s="18"/>
    </row>
    <row r="4997" customFormat="false" ht="15" hidden="false" customHeight="false" outlineLevel="0" collapsed="false">
      <c r="A4997" s="0" t="n">
        <v>1</v>
      </c>
      <c r="B4997" s="0" t="n">
        <v>96.7133</v>
      </c>
      <c r="D4997" s="18"/>
    </row>
    <row r="4998" customFormat="false" ht="15" hidden="false" customHeight="false" outlineLevel="0" collapsed="false">
      <c r="A4998" s="0" t="n">
        <v>1</v>
      </c>
      <c r="B4998" s="0" t="n">
        <v>149.517</v>
      </c>
      <c r="D4998" s="18"/>
    </row>
    <row r="4999" customFormat="false" ht="15" hidden="false" customHeight="false" outlineLevel="0" collapsed="false">
      <c r="A4999" s="0" t="n">
        <v>1</v>
      </c>
      <c r="B4999" s="0" t="n">
        <v>149.524</v>
      </c>
      <c r="D4999" s="18"/>
    </row>
    <row r="5000" customFormat="false" ht="15" hidden="false" customHeight="false" outlineLevel="0" collapsed="false">
      <c r="A5000" s="0" t="n">
        <v>1</v>
      </c>
      <c r="B5000" s="0" t="n">
        <v>134.811</v>
      </c>
      <c r="D5000" s="18"/>
    </row>
    <row r="5001" customFormat="false" ht="15" hidden="false" customHeight="false" outlineLevel="0" collapsed="false">
      <c r="A5001" s="0" t="n">
        <v>1</v>
      </c>
      <c r="B5001" s="0" t="n">
        <v>19.3252</v>
      </c>
      <c r="D5001" s="18"/>
    </row>
    <row r="5002" customFormat="false" ht="15" hidden="false" customHeight="false" outlineLevel="0" collapsed="false">
      <c r="A5002" s="0" t="n">
        <v>1</v>
      </c>
      <c r="B5002" s="0" t="n">
        <v>138.213</v>
      </c>
      <c r="D5002" s="18"/>
    </row>
    <row r="5003" customFormat="false" ht="15" hidden="false" customHeight="false" outlineLevel="0" collapsed="false">
      <c r="A5003" s="0" t="n">
        <v>1</v>
      </c>
      <c r="B5003" s="0" t="n">
        <v>146.808</v>
      </c>
      <c r="D5003" s="18"/>
    </row>
    <row r="5004" customFormat="false" ht="15" hidden="false" customHeight="false" outlineLevel="0" collapsed="false">
      <c r="A5004" s="0" t="n">
        <v>1</v>
      </c>
      <c r="B5004" s="0" t="n">
        <v>81.7902</v>
      </c>
      <c r="D5004" s="18"/>
    </row>
    <row r="5005" customFormat="false" ht="15" hidden="false" customHeight="false" outlineLevel="0" collapsed="false">
      <c r="A5005" s="0" t="n">
        <v>1</v>
      </c>
      <c r="B5005" s="0" t="n">
        <v>81.8112</v>
      </c>
      <c r="D5005" s="18"/>
    </row>
    <row r="5006" customFormat="false" ht="15" hidden="false" customHeight="false" outlineLevel="0" collapsed="false">
      <c r="A5006" s="0" t="n">
        <v>1</v>
      </c>
      <c r="B5006" s="0" t="n">
        <v>81.7413</v>
      </c>
      <c r="D5006" s="18"/>
    </row>
    <row r="5007" customFormat="false" ht="15" hidden="false" customHeight="false" outlineLevel="0" collapsed="false">
      <c r="A5007" s="0" t="n">
        <v>1</v>
      </c>
      <c r="B5007" s="0" t="n">
        <v>83.6224</v>
      </c>
      <c r="D5007" s="18"/>
    </row>
    <row r="5008" customFormat="false" ht="15" hidden="false" customHeight="false" outlineLevel="0" collapsed="false">
      <c r="A5008" s="0" t="n">
        <v>1</v>
      </c>
      <c r="B5008" s="0" t="n">
        <v>83.8811</v>
      </c>
      <c r="D5008" s="18"/>
    </row>
    <row r="5009" customFormat="false" ht="15" hidden="false" customHeight="false" outlineLevel="0" collapsed="false">
      <c r="A5009" s="0" t="n">
        <v>1</v>
      </c>
      <c r="B5009" s="0" t="n">
        <v>115.339</v>
      </c>
      <c r="D5009" s="18"/>
    </row>
    <row r="5010" customFormat="false" ht="15" hidden="false" customHeight="false" outlineLevel="0" collapsed="false">
      <c r="A5010" s="0" t="n">
        <v>1</v>
      </c>
      <c r="B5010" s="0" t="n">
        <v>115.336</v>
      </c>
      <c r="D5010" s="18"/>
    </row>
    <row r="5011" customFormat="false" ht="15" hidden="false" customHeight="false" outlineLevel="0" collapsed="false">
      <c r="A5011" s="0" t="n">
        <v>1</v>
      </c>
      <c r="B5011" s="0" t="n">
        <v>115.339</v>
      </c>
      <c r="D5011" s="18"/>
    </row>
    <row r="5012" customFormat="false" ht="15" hidden="false" customHeight="false" outlineLevel="0" collapsed="false">
      <c r="A5012" s="0" t="n">
        <v>1</v>
      </c>
      <c r="B5012" s="0" t="n">
        <v>115.413</v>
      </c>
      <c r="D5012" s="18"/>
    </row>
    <row r="5013" customFormat="false" ht="15" hidden="false" customHeight="false" outlineLevel="0" collapsed="false">
      <c r="A5013" s="0" t="n">
        <v>1</v>
      </c>
      <c r="B5013" s="0" t="n">
        <v>115.234</v>
      </c>
      <c r="D5013" s="18"/>
    </row>
    <row r="5014" customFormat="false" ht="15" hidden="false" customHeight="false" outlineLevel="0" collapsed="false">
      <c r="A5014" s="0" t="n">
        <v>1</v>
      </c>
      <c r="B5014" s="0" t="n">
        <v>98.9825</v>
      </c>
      <c r="D5014" s="18"/>
    </row>
    <row r="5015" customFormat="false" ht="15" hidden="false" customHeight="false" outlineLevel="0" collapsed="false">
      <c r="A5015" s="0" t="n">
        <v>1</v>
      </c>
      <c r="B5015" s="0" t="n">
        <v>98.972</v>
      </c>
      <c r="D5015" s="18"/>
    </row>
    <row r="5016" customFormat="false" ht="15" hidden="false" customHeight="false" outlineLevel="0" collapsed="false">
      <c r="A5016" s="0" t="n">
        <v>1</v>
      </c>
      <c r="B5016" s="0" t="n">
        <v>100.731</v>
      </c>
      <c r="D5016" s="18"/>
    </row>
    <row r="5017" customFormat="false" ht="15" hidden="false" customHeight="false" outlineLevel="0" collapsed="false">
      <c r="A5017" s="0" t="n">
        <v>1</v>
      </c>
      <c r="B5017" s="0" t="n">
        <v>11.8776</v>
      </c>
      <c r="D5017" s="18"/>
    </row>
    <row r="5018" customFormat="false" ht="15" hidden="false" customHeight="false" outlineLevel="0" collapsed="false">
      <c r="A5018" s="0" t="n">
        <v>1</v>
      </c>
      <c r="B5018" s="0" t="n">
        <v>81.6434</v>
      </c>
      <c r="D5018" s="18"/>
    </row>
    <row r="5019" customFormat="false" ht="15" hidden="false" customHeight="false" outlineLevel="0" collapsed="false">
      <c r="A5019" s="0" t="n">
        <v>1</v>
      </c>
      <c r="B5019" s="0" t="n">
        <v>52.993</v>
      </c>
      <c r="D5019" s="18"/>
    </row>
    <row r="5020" customFormat="false" ht="15" hidden="false" customHeight="false" outlineLevel="0" collapsed="false">
      <c r="A5020" s="0" t="n">
        <v>1</v>
      </c>
      <c r="B5020" s="0" t="n">
        <v>70.472</v>
      </c>
      <c r="D5020" s="18"/>
    </row>
    <row r="5021" customFormat="false" ht="15" hidden="false" customHeight="false" outlineLevel="0" collapsed="false">
      <c r="A5021" s="0" t="n">
        <v>1</v>
      </c>
      <c r="B5021" s="0" t="n">
        <v>12.5874</v>
      </c>
      <c r="D5021" s="18"/>
    </row>
    <row r="5022" customFormat="false" ht="15" hidden="false" customHeight="false" outlineLevel="0" collapsed="false">
      <c r="A5022" s="0" t="n">
        <v>1</v>
      </c>
      <c r="B5022" s="0" t="n">
        <v>12.5874</v>
      </c>
      <c r="D5022" s="18"/>
    </row>
    <row r="5023" customFormat="false" ht="15" hidden="false" customHeight="false" outlineLevel="0" collapsed="false">
      <c r="A5023" s="0" t="n">
        <v>1</v>
      </c>
      <c r="B5023" s="0" t="n">
        <v>12.5874</v>
      </c>
      <c r="D5023" s="18"/>
    </row>
    <row r="5024" customFormat="false" ht="15" hidden="false" customHeight="false" outlineLevel="0" collapsed="false">
      <c r="A5024" s="0" t="n">
        <v>1</v>
      </c>
      <c r="B5024" s="0" t="n">
        <v>12.5839</v>
      </c>
      <c r="D5024" s="18"/>
    </row>
    <row r="5025" customFormat="false" ht="15" hidden="false" customHeight="false" outlineLevel="0" collapsed="false">
      <c r="A5025" s="0" t="n">
        <v>1</v>
      </c>
      <c r="B5025" s="0" t="n">
        <v>12.6154</v>
      </c>
      <c r="D5025" s="18"/>
    </row>
    <row r="5026" customFormat="false" ht="15" hidden="false" customHeight="false" outlineLevel="0" collapsed="false">
      <c r="A5026" s="0" t="n">
        <v>1</v>
      </c>
      <c r="B5026" s="0" t="n">
        <v>12.5664</v>
      </c>
      <c r="D5026" s="18"/>
    </row>
    <row r="5027" customFormat="false" ht="15" hidden="false" customHeight="false" outlineLevel="0" collapsed="false">
      <c r="A5027" s="0" t="n">
        <v>1</v>
      </c>
      <c r="B5027" s="0" t="n">
        <v>51.6259</v>
      </c>
      <c r="D5027" s="18"/>
    </row>
    <row r="5028" customFormat="false" ht="15" hidden="false" customHeight="false" outlineLevel="0" collapsed="false">
      <c r="A5028" s="0" t="n">
        <v>1</v>
      </c>
      <c r="B5028" s="0" t="n">
        <v>51.6259</v>
      </c>
      <c r="D5028" s="18"/>
    </row>
    <row r="5029" customFormat="false" ht="15" hidden="false" customHeight="false" outlineLevel="0" collapsed="false">
      <c r="A5029" s="0" t="n">
        <v>1</v>
      </c>
      <c r="B5029" s="0" t="n">
        <v>51.6259</v>
      </c>
      <c r="D5029" s="18"/>
    </row>
    <row r="5030" customFormat="false" ht="15" hidden="false" customHeight="false" outlineLevel="0" collapsed="false">
      <c r="A5030" s="0" t="n">
        <v>1</v>
      </c>
      <c r="B5030" s="0" t="n">
        <v>125.5</v>
      </c>
      <c r="D5030" s="18"/>
    </row>
    <row r="5031" customFormat="false" ht="15" hidden="false" customHeight="false" outlineLevel="0" collapsed="false">
      <c r="A5031" s="0" t="n">
        <v>1</v>
      </c>
      <c r="B5031" s="0" t="n">
        <v>125.451</v>
      </c>
      <c r="D5031" s="18"/>
    </row>
    <row r="5032" customFormat="false" ht="15" hidden="false" customHeight="false" outlineLevel="0" collapsed="false">
      <c r="A5032" s="0" t="n">
        <v>1</v>
      </c>
      <c r="B5032" s="0" t="n">
        <v>125.346</v>
      </c>
      <c r="D5032" s="18"/>
    </row>
    <row r="5033" customFormat="false" ht="15" hidden="false" customHeight="false" outlineLevel="0" collapsed="false">
      <c r="A5033" s="0" t="n">
        <v>1</v>
      </c>
      <c r="B5033" s="0" t="n">
        <v>101.5</v>
      </c>
      <c r="D5033" s="18"/>
    </row>
    <row r="5034" customFormat="false" ht="15" hidden="false" customHeight="false" outlineLevel="0" collapsed="false">
      <c r="A5034" s="0" t="n">
        <v>1</v>
      </c>
      <c r="B5034" s="0" t="n">
        <v>83.7448</v>
      </c>
      <c r="D5034" s="18"/>
    </row>
    <row r="5035" customFormat="false" ht="15" hidden="false" customHeight="false" outlineLevel="0" collapsed="false">
      <c r="A5035" s="0" t="n">
        <v>1</v>
      </c>
      <c r="B5035" s="0" t="n">
        <v>54.7168</v>
      </c>
      <c r="D5035" s="18"/>
    </row>
    <row r="5036" customFormat="false" ht="15" hidden="false" customHeight="false" outlineLevel="0" collapsed="false">
      <c r="A5036" s="0" t="n">
        <v>1</v>
      </c>
      <c r="B5036" s="0" t="n">
        <v>34.8252</v>
      </c>
      <c r="D5036" s="18"/>
    </row>
    <row r="5037" customFormat="false" ht="15" hidden="false" customHeight="false" outlineLevel="0" collapsed="false">
      <c r="A5037" s="0" t="n">
        <v>1</v>
      </c>
      <c r="B5037" s="0" t="n">
        <v>13.7657</v>
      </c>
      <c r="D5037" s="18"/>
    </row>
    <row r="5038" customFormat="false" ht="15" hidden="false" customHeight="false" outlineLevel="0" collapsed="false">
      <c r="A5038" s="0" t="n">
        <v>1</v>
      </c>
      <c r="B5038" s="0" t="n">
        <v>14.8671</v>
      </c>
      <c r="D5038" s="18"/>
    </row>
    <row r="5039" customFormat="false" ht="15" hidden="false" customHeight="false" outlineLevel="0" collapsed="false">
      <c r="A5039" s="0" t="n">
        <v>1</v>
      </c>
      <c r="B5039" s="0" t="n">
        <v>15.0839</v>
      </c>
      <c r="D5039" s="18"/>
    </row>
    <row r="5040" customFormat="false" ht="15" hidden="false" customHeight="false" outlineLevel="0" collapsed="false">
      <c r="A5040" s="0" t="n">
        <v>1</v>
      </c>
      <c r="B5040" s="0" t="n">
        <v>15.0385</v>
      </c>
      <c r="D5040" s="18"/>
    </row>
    <row r="5041" customFormat="false" ht="15" hidden="false" customHeight="false" outlineLevel="0" collapsed="false">
      <c r="A5041" s="0" t="n">
        <v>1</v>
      </c>
      <c r="B5041" s="0" t="n">
        <v>14.8706</v>
      </c>
      <c r="D5041" s="18"/>
    </row>
    <row r="5042" customFormat="false" ht="15" hidden="false" customHeight="false" outlineLevel="0" collapsed="false">
      <c r="A5042" s="0" t="n">
        <v>1</v>
      </c>
      <c r="B5042" s="0" t="n">
        <v>14.6538</v>
      </c>
      <c r="D5042" s="18"/>
    </row>
    <row r="5043" customFormat="false" ht="15" hidden="false" customHeight="false" outlineLevel="0" collapsed="false">
      <c r="A5043" s="0" t="n">
        <v>1</v>
      </c>
      <c r="B5043" s="0" t="n">
        <v>111.28</v>
      </c>
      <c r="D5043" s="18"/>
    </row>
    <row r="5044" customFormat="false" ht="15" hidden="false" customHeight="false" outlineLevel="0" collapsed="false">
      <c r="A5044" s="0" t="n">
        <v>1</v>
      </c>
      <c r="B5044" s="0" t="n">
        <v>111.248</v>
      </c>
      <c r="D5044" s="18"/>
    </row>
    <row r="5045" customFormat="false" ht="15" hidden="false" customHeight="false" outlineLevel="0" collapsed="false">
      <c r="A5045" s="0" t="n">
        <v>1</v>
      </c>
      <c r="B5045" s="0" t="n">
        <v>53.2937</v>
      </c>
      <c r="D5045" s="18"/>
    </row>
    <row r="5046" customFormat="false" ht="15" hidden="false" customHeight="false" outlineLevel="0" collapsed="false">
      <c r="A5046" s="0" t="n">
        <v>1</v>
      </c>
      <c r="B5046" s="0" t="n">
        <v>53.3077</v>
      </c>
      <c r="D5046" s="18"/>
    </row>
    <row r="5047" customFormat="false" ht="15" hidden="false" customHeight="false" outlineLevel="0" collapsed="false">
      <c r="A5047" s="0" t="n">
        <v>1</v>
      </c>
      <c r="B5047" s="0" t="n">
        <v>53.3252</v>
      </c>
      <c r="D5047" s="18"/>
    </row>
    <row r="5048" customFormat="false" ht="15" hidden="false" customHeight="false" outlineLevel="0" collapsed="false">
      <c r="A5048" s="0" t="n">
        <v>1</v>
      </c>
      <c r="B5048" s="0" t="n">
        <v>53.3252</v>
      </c>
      <c r="D5048" s="18"/>
    </row>
    <row r="5049" customFormat="false" ht="15" hidden="false" customHeight="false" outlineLevel="0" collapsed="false">
      <c r="A5049" s="0" t="n">
        <v>1</v>
      </c>
      <c r="B5049" s="0" t="n">
        <v>53.3217</v>
      </c>
      <c r="D5049" s="18"/>
    </row>
    <row r="5050" customFormat="false" ht="15" hidden="false" customHeight="false" outlineLevel="0" collapsed="false">
      <c r="A5050" s="0" t="n">
        <v>1</v>
      </c>
      <c r="B5050" s="0" t="n">
        <v>91.7098</v>
      </c>
      <c r="D5050" s="18"/>
    </row>
    <row r="5051" customFormat="false" ht="15" hidden="false" customHeight="false" outlineLevel="0" collapsed="false">
      <c r="A5051" s="0" t="n">
        <v>1</v>
      </c>
      <c r="B5051" s="0" t="n">
        <v>81.2902</v>
      </c>
      <c r="D5051" s="18"/>
    </row>
    <row r="5052" customFormat="false" ht="15" hidden="false" customHeight="false" outlineLevel="0" collapsed="false">
      <c r="A5052" s="0" t="n">
        <v>1</v>
      </c>
      <c r="B5052" s="0" t="n">
        <v>81.2517</v>
      </c>
      <c r="D5052" s="18"/>
    </row>
    <row r="5053" customFormat="false" ht="15" hidden="false" customHeight="false" outlineLevel="0" collapsed="false">
      <c r="A5053" s="0" t="n">
        <v>1</v>
      </c>
      <c r="B5053" s="0" t="n">
        <v>54.5664</v>
      </c>
      <c r="D5053" s="18"/>
    </row>
    <row r="5054" customFormat="false" ht="15" hidden="false" customHeight="false" outlineLevel="0" collapsed="false">
      <c r="A5054" s="0" t="n">
        <v>1</v>
      </c>
      <c r="B5054" s="0" t="n">
        <v>68.2063</v>
      </c>
      <c r="D5054" s="18"/>
    </row>
    <row r="5055" customFormat="false" ht="15" hidden="false" customHeight="false" outlineLevel="0" collapsed="false">
      <c r="A5055" s="0" t="n">
        <v>1</v>
      </c>
      <c r="B5055" s="0" t="n">
        <v>82.0105</v>
      </c>
      <c r="D5055" s="18"/>
    </row>
    <row r="5056" customFormat="false" ht="15" hidden="false" customHeight="false" outlineLevel="0" collapsed="false">
      <c r="A5056" s="0" t="n">
        <v>1</v>
      </c>
      <c r="B5056" s="0" t="n">
        <v>136.584</v>
      </c>
      <c r="D5056" s="18"/>
    </row>
    <row r="5057" customFormat="false" ht="15" hidden="false" customHeight="false" outlineLevel="0" collapsed="false">
      <c r="A5057" s="0" t="n">
        <v>1</v>
      </c>
      <c r="B5057" s="0" t="n">
        <v>161.843</v>
      </c>
      <c r="D5057" s="18"/>
    </row>
    <row r="5058" customFormat="false" ht="15" hidden="false" customHeight="false" outlineLevel="0" collapsed="false">
      <c r="A5058" s="0" t="n">
        <v>1</v>
      </c>
      <c r="B5058" s="0" t="n">
        <v>64.6643</v>
      </c>
      <c r="D5058" s="18"/>
    </row>
    <row r="5059" customFormat="false" ht="15" hidden="false" customHeight="false" outlineLevel="0" collapsed="false">
      <c r="A5059" s="0" t="n">
        <v>1</v>
      </c>
      <c r="B5059" s="0" t="n">
        <v>59.535</v>
      </c>
      <c r="D5059" s="18"/>
    </row>
    <row r="5060" customFormat="false" ht="15" hidden="false" customHeight="false" outlineLevel="0" collapsed="false">
      <c r="A5060" s="0" t="n">
        <v>1</v>
      </c>
      <c r="B5060" s="0" t="n">
        <v>59.528</v>
      </c>
      <c r="D5060" s="18"/>
    </row>
    <row r="5061" customFormat="false" ht="15" hidden="false" customHeight="false" outlineLevel="0" collapsed="false">
      <c r="A5061" s="0" t="n">
        <v>1</v>
      </c>
      <c r="B5061" s="0" t="n">
        <v>106.465</v>
      </c>
      <c r="D5061" s="18"/>
    </row>
    <row r="5062" customFormat="false" ht="15" hidden="false" customHeight="false" outlineLevel="0" collapsed="false">
      <c r="A5062" s="0" t="n">
        <v>1</v>
      </c>
      <c r="B5062" s="0" t="n">
        <v>106.458</v>
      </c>
      <c r="D5062" s="18"/>
    </row>
    <row r="5063" customFormat="false" ht="15" hidden="false" customHeight="false" outlineLevel="0" collapsed="false">
      <c r="A5063" s="0" t="n">
        <v>1</v>
      </c>
      <c r="B5063" s="0" t="n">
        <v>158.297</v>
      </c>
      <c r="D5063" s="18"/>
    </row>
    <row r="5064" customFormat="false" ht="15" hidden="false" customHeight="false" outlineLevel="0" collapsed="false">
      <c r="A5064" s="0" t="n">
        <v>1</v>
      </c>
      <c r="B5064" s="0" t="n">
        <v>158.476</v>
      </c>
      <c r="D5064" s="18"/>
    </row>
    <row r="5065" customFormat="false" ht="15" hidden="false" customHeight="false" outlineLevel="0" collapsed="false">
      <c r="A5065" s="0" t="n">
        <v>1</v>
      </c>
      <c r="B5065" s="0" t="n">
        <v>158.472</v>
      </c>
      <c r="D5065" s="18"/>
    </row>
    <row r="5066" customFormat="false" ht="15" hidden="false" customHeight="false" outlineLevel="0" collapsed="false">
      <c r="A5066" s="0" t="n">
        <v>1</v>
      </c>
      <c r="B5066" s="0" t="n">
        <v>157.329</v>
      </c>
      <c r="D5066" s="18"/>
    </row>
    <row r="5067" customFormat="false" ht="15" hidden="false" customHeight="false" outlineLevel="0" collapsed="false">
      <c r="A5067" s="0" t="n">
        <v>1</v>
      </c>
      <c r="B5067" s="0" t="n">
        <v>134.273</v>
      </c>
      <c r="D5067" s="18"/>
    </row>
    <row r="5068" customFormat="false" ht="15" hidden="false" customHeight="false" outlineLevel="0" collapsed="false">
      <c r="A5068" s="0" t="n">
        <v>1</v>
      </c>
      <c r="B5068" s="0" t="n">
        <v>53.3042</v>
      </c>
      <c r="D5068" s="18"/>
    </row>
    <row r="5069" customFormat="false" ht="15" hidden="false" customHeight="false" outlineLevel="0" collapsed="false">
      <c r="A5069" s="0" t="n">
        <v>1</v>
      </c>
      <c r="B5069" s="0" t="n">
        <v>114.948</v>
      </c>
      <c r="D5069" s="18"/>
    </row>
    <row r="5070" customFormat="false" ht="15" hidden="false" customHeight="false" outlineLevel="0" collapsed="false">
      <c r="A5070" s="0" t="n">
        <v>1</v>
      </c>
      <c r="B5070" s="0" t="n">
        <v>114.829</v>
      </c>
      <c r="D5070" s="18"/>
    </row>
    <row r="5071" customFormat="false" ht="15" hidden="false" customHeight="false" outlineLevel="0" collapsed="false">
      <c r="A5071" s="0" t="n">
        <v>1</v>
      </c>
      <c r="B5071" s="0" t="n">
        <v>23.6853</v>
      </c>
      <c r="D5071" s="18"/>
    </row>
    <row r="5072" customFormat="false" ht="15" hidden="false" customHeight="false" outlineLevel="0" collapsed="false">
      <c r="A5072" s="0" t="n">
        <v>1</v>
      </c>
      <c r="B5072" s="0" t="n">
        <v>111.822</v>
      </c>
      <c r="D5072" s="18"/>
    </row>
    <row r="5073" customFormat="false" ht="15" hidden="false" customHeight="false" outlineLevel="0" collapsed="false">
      <c r="A5073" s="0" t="n">
        <v>1</v>
      </c>
      <c r="B5073" s="0" t="n">
        <v>111.818</v>
      </c>
      <c r="D5073" s="18"/>
    </row>
    <row r="5074" customFormat="false" ht="15" hidden="false" customHeight="false" outlineLevel="0" collapsed="false">
      <c r="A5074" s="0" t="n">
        <v>1</v>
      </c>
      <c r="B5074" s="0" t="n">
        <v>83.3601</v>
      </c>
      <c r="D5074" s="18"/>
    </row>
    <row r="5075" customFormat="false" ht="15" hidden="false" customHeight="false" outlineLevel="0" collapsed="false">
      <c r="A5075" s="0" t="n">
        <v>1</v>
      </c>
      <c r="B5075" s="0" t="n">
        <v>73.1608</v>
      </c>
      <c r="D5075" s="18"/>
    </row>
    <row r="5076" customFormat="false" ht="15" hidden="false" customHeight="false" outlineLevel="0" collapsed="false">
      <c r="A5076" s="0" t="n">
        <v>1</v>
      </c>
      <c r="B5076" s="0" t="n">
        <v>140.892</v>
      </c>
      <c r="D5076" s="18"/>
    </row>
    <row r="5077" customFormat="false" ht="15" hidden="false" customHeight="false" outlineLevel="0" collapsed="false">
      <c r="A5077" s="0" t="n">
        <v>1</v>
      </c>
      <c r="B5077" s="0" t="n">
        <v>146.664</v>
      </c>
      <c r="D5077" s="18"/>
    </row>
    <row r="5078" customFormat="false" ht="15" hidden="false" customHeight="false" outlineLevel="0" collapsed="false">
      <c r="A5078" s="0" t="n">
        <v>1</v>
      </c>
      <c r="B5078" s="0" t="n">
        <v>104.909</v>
      </c>
      <c r="D5078" s="18"/>
    </row>
    <row r="5079" customFormat="false" ht="15" hidden="false" customHeight="false" outlineLevel="0" collapsed="false">
      <c r="A5079" s="0" t="n">
        <v>1</v>
      </c>
      <c r="B5079" s="0" t="n">
        <v>132.311</v>
      </c>
      <c r="D5079" s="18"/>
    </row>
    <row r="5080" customFormat="false" ht="15" hidden="false" customHeight="false" outlineLevel="0" collapsed="false">
      <c r="A5080" s="0" t="n">
        <v>1</v>
      </c>
      <c r="B5080" s="0" t="n">
        <v>23.5664</v>
      </c>
      <c r="D5080" s="18"/>
    </row>
    <row r="5081" customFormat="false" ht="15" hidden="false" customHeight="false" outlineLevel="0" collapsed="false">
      <c r="A5081" s="0" t="n">
        <v>1</v>
      </c>
      <c r="B5081" s="0" t="n">
        <v>94.1538</v>
      </c>
      <c r="D5081" s="18"/>
    </row>
    <row r="5082" customFormat="false" ht="15" hidden="false" customHeight="false" outlineLevel="0" collapsed="false">
      <c r="A5082" s="0" t="n">
        <v>1</v>
      </c>
      <c r="B5082" s="0" t="n">
        <v>120.098</v>
      </c>
      <c r="D5082" s="18"/>
    </row>
    <row r="5083" customFormat="false" ht="15" hidden="false" customHeight="false" outlineLevel="0" collapsed="false">
      <c r="A5083" s="0" t="n">
        <v>1</v>
      </c>
      <c r="B5083" s="0" t="n">
        <v>90.7448</v>
      </c>
      <c r="D5083" s="18"/>
    </row>
    <row r="5084" customFormat="false" ht="15" hidden="false" customHeight="false" outlineLevel="0" collapsed="false">
      <c r="A5084" s="0" t="n">
        <v>1</v>
      </c>
      <c r="B5084" s="0" t="n">
        <v>90.7448</v>
      </c>
      <c r="D5084" s="18"/>
    </row>
    <row r="5085" customFormat="false" ht="15" hidden="false" customHeight="false" outlineLevel="0" collapsed="false">
      <c r="A5085" s="0" t="n">
        <v>1</v>
      </c>
      <c r="B5085" s="0" t="n">
        <v>90.6154</v>
      </c>
      <c r="D5085" s="18"/>
    </row>
    <row r="5086" customFormat="false" ht="15" hidden="false" customHeight="false" outlineLevel="0" collapsed="false">
      <c r="A5086" s="0" t="n">
        <v>1</v>
      </c>
      <c r="B5086" s="0" t="n">
        <v>13.7483</v>
      </c>
      <c r="D5086" s="18"/>
    </row>
    <row r="5087" customFormat="false" ht="15" hidden="false" customHeight="false" outlineLevel="0" collapsed="false">
      <c r="A5087" s="0" t="n">
        <v>1</v>
      </c>
      <c r="B5087" s="0" t="n">
        <v>106.72</v>
      </c>
      <c r="D5087" s="18"/>
    </row>
    <row r="5088" customFormat="false" ht="15" hidden="false" customHeight="false" outlineLevel="0" collapsed="false">
      <c r="A5088" s="0" t="n">
        <v>1</v>
      </c>
      <c r="B5088" s="0" t="n">
        <v>126.175</v>
      </c>
      <c r="D5088" s="18"/>
    </row>
    <row r="5089" customFormat="false" ht="15" hidden="false" customHeight="false" outlineLevel="0" collapsed="false">
      <c r="A5089" s="0" t="n">
        <v>1</v>
      </c>
      <c r="B5089" s="0" t="n">
        <v>44.5455</v>
      </c>
      <c r="D5089" s="18"/>
    </row>
    <row r="5090" customFormat="false" ht="15" hidden="false" customHeight="false" outlineLevel="0" collapsed="false">
      <c r="A5090" s="0" t="n">
        <v>1</v>
      </c>
      <c r="B5090" s="0" t="n">
        <v>100.738</v>
      </c>
      <c r="D5090" s="18"/>
    </row>
    <row r="5091" customFormat="false" ht="15" hidden="false" customHeight="false" outlineLevel="0" collapsed="false">
      <c r="A5091" s="0" t="n">
        <v>1</v>
      </c>
      <c r="B5091" s="0" t="n">
        <v>100.741</v>
      </c>
      <c r="D5091" s="18"/>
    </row>
    <row r="5092" customFormat="false" ht="15" hidden="false" customHeight="false" outlineLevel="0" collapsed="false">
      <c r="A5092" s="0" t="n">
        <v>1</v>
      </c>
      <c r="B5092" s="0" t="n">
        <v>15.5699</v>
      </c>
      <c r="D5092" s="18"/>
    </row>
    <row r="5093" customFormat="false" ht="15" hidden="false" customHeight="false" outlineLevel="0" collapsed="false">
      <c r="A5093" s="0" t="n">
        <v>1</v>
      </c>
      <c r="B5093" s="0" t="n">
        <v>80.965</v>
      </c>
      <c r="D5093" s="18"/>
    </row>
    <row r="5094" customFormat="false" ht="15" hidden="false" customHeight="false" outlineLevel="0" collapsed="false">
      <c r="A5094" s="0" t="n">
        <v>1</v>
      </c>
      <c r="B5094" s="0" t="n">
        <v>80.965</v>
      </c>
      <c r="D5094" s="18"/>
    </row>
    <row r="5095" customFormat="false" ht="15" hidden="false" customHeight="false" outlineLevel="0" collapsed="false">
      <c r="A5095" s="0" t="n">
        <v>1</v>
      </c>
      <c r="B5095" s="0" t="n">
        <v>93.7168</v>
      </c>
      <c r="D5095" s="18"/>
    </row>
    <row r="5096" customFormat="false" ht="15" hidden="false" customHeight="false" outlineLevel="0" collapsed="false">
      <c r="A5096" s="0" t="n">
        <v>1</v>
      </c>
      <c r="B5096" s="0" t="n">
        <v>150.72</v>
      </c>
      <c r="D5096" s="18"/>
    </row>
    <row r="5097" customFormat="false" ht="15" hidden="false" customHeight="false" outlineLevel="0" collapsed="false">
      <c r="A5097" s="0" t="n">
        <v>1</v>
      </c>
      <c r="B5097" s="0" t="n">
        <v>150.72</v>
      </c>
      <c r="D5097" s="18"/>
    </row>
    <row r="5098" customFormat="false" ht="15" hidden="false" customHeight="false" outlineLevel="0" collapsed="false">
      <c r="A5098" s="0" t="n">
        <v>1</v>
      </c>
      <c r="B5098" s="0" t="n">
        <v>120.035</v>
      </c>
      <c r="D5098" s="18"/>
    </row>
    <row r="5099" customFormat="false" ht="15" hidden="false" customHeight="false" outlineLevel="0" collapsed="false">
      <c r="A5099" s="0" t="n">
        <v>1</v>
      </c>
      <c r="B5099" s="0" t="n">
        <v>120.035</v>
      </c>
      <c r="D5099" s="18"/>
    </row>
    <row r="5100" customFormat="false" ht="15" hidden="false" customHeight="false" outlineLevel="0" collapsed="false">
      <c r="A5100" s="0" t="n">
        <v>1</v>
      </c>
      <c r="B5100" s="0" t="n">
        <v>31.2273</v>
      </c>
      <c r="D5100" s="18"/>
    </row>
    <row r="5101" customFormat="false" ht="15" hidden="false" customHeight="false" outlineLevel="0" collapsed="false">
      <c r="A5101" s="0" t="n">
        <v>1</v>
      </c>
      <c r="B5101" s="0" t="n">
        <v>153.661</v>
      </c>
      <c r="D5101" s="18"/>
    </row>
    <row r="5102" customFormat="false" ht="15" hidden="false" customHeight="false" outlineLevel="0" collapsed="false">
      <c r="A5102" s="0" t="n">
        <v>1</v>
      </c>
      <c r="B5102" s="0" t="n">
        <v>30.042</v>
      </c>
      <c r="D5102" s="18"/>
    </row>
    <row r="5103" customFormat="false" ht="15" hidden="false" customHeight="false" outlineLevel="0" collapsed="false">
      <c r="A5103" s="0" t="n">
        <v>1</v>
      </c>
      <c r="B5103" s="0" t="n">
        <v>30.0734</v>
      </c>
      <c r="D5103" s="18"/>
    </row>
    <row r="5104" customFormat="false" ht="15" hidden="false" customHeight="false" outlineLevel="0" collapsed="false">
      <c r="A5104" s="0" t="n">
        <v>1</v>
      </c>
      <c r="B5104" s="0" t="n">
        <v>145.234</v>
      </c>
      <c r="D5104" s="18"/>
    </row>
    <row r="5105" customFormat="false" ht="15" hidden="false" customHeight="false" outlineLevel="0" collapsed="false">
      <c r="A5105" s="0" t="n">
        <v>1</v>
      </c>
      <c r="B5105" s="0" t="n">
        <v>140.661</v>
      </c>
      <c r="D5105" s="18"/>
    </row>
    <row r="5106" customFormat="false" ht="15" hidden="false" customHeight="false" outlineLevel="0" collapsed="false">
      <c r="A5106" s="0" t="n">
        <v>1</v>
      </c>
      <c r="B5106" s="0" t="n">
        <v>140.717</v>
      </c>
      <c r="D5106" s="18"/>
    </row>
    <row r="5107" customFormat="false" ht="15" hidden="false" customHeight="false" outlineLevel="0" collapsed="false">
      <c r="A5107" s="0" t="n">
        <v>1</v>
      </c>
      <c r="B5107" s="0" t="n">
        <v>62.4231</v>
      </c>
      <c r="D5107" s="18"/>
    </row>
    <row r="5108" customFormat="false" ht="15" hidden="false" customHeight="false" outlineLevel="0" collapsed="false">
      <c r="A5108" s="0" t="n">
        <v>1</v>
      </c>
      <c r="B5108" s="0" t="n">
        <v>20.3217</v>
      </c>
      <c r="D5108" s="18"/>
    </row>
    <row r="5109" customFormat="false" ht="15" hidden="false" customHeight="false" outlineLevel="0" collapsed="false">
      <c r="A5109" s="0" t="n">
        <v>1</v>
      </c>
      <c r="B5109" s="0" t="n">
        <v>122.07</v>
      </c>
      <c r="D5109" s="18"/>
    </row>
    <row r="5110" customFormat="false" ht="15" hidden="false" customHeight="false" outlineLevel="0" collapsed="false">
      <c r="A5110" s="0" t="n">
        <v>1</v>
      </c>
      <c r="B5110" s="0" t="n">
        <v>31.0839</v>
      </c>
      <c r="D5110" s="18"/>
    </row>
    <row r="5111" customFormat="false" ht="15" hidden="false" customHeight="false" outlineLevel="0" collapsed="false">
      <c r="A5111" s="0" t="n">
        <v>1</v>
      </c>
      <c r="B5111" s="0" t="n">
        <v>36.035</v>
      </c>
      <c r="D5111" s="18"/>
    </row>
    <row r="5112" customFormat="false" ht="15" hidden="false" customHeight="false" outlineLevel="0" collapsed="false">
      <c r="A5112" s="0" t="n">
        <v>1</v>
      </c>
      <c r="B5112" s="0" t="n">
        <v>134.776</v>
      </c>
      <c r="D5112" s="18"/>
    </row>
    <row r="5113" customFormat="false" ht="15" hidden="false" customHeight="false" outlineLevel="0" collapsed="false">
      <c r="A5113" s="0" t="n">
        <v>1</v>
      </c>
      <c r="B5113" s="0" t="n">
        <v>165.245</v>
      </c>
      <c r="D5113" s="18"/>
    </row>
    <row r="5114" customFormat="false" ht="15" hidden="false" customHeight="false" outlineLevel="0" collapsed="false">
      <c r="A5114" s="0" t="n">
        <v>1</v>
      </c>
      <c r="B5114" s="0" t="n">
        <v>22.3042</v>
      </c>
      <c r="D5114" s="18"/>
    </row>
    <row r="5115" customFormat="false" ht="15" hidden="false" customHeight="false" outlineLevel="0" collapsed="false">
      <c r="A5115" s="0" t="n">
        <v>1</v>
      </c>
      <c r="B5115" s="0" t="n">
        <v>22.3042</v>
      </c>
      <c r="D5115" s="18"/>
    </row>
    <row r="5116" customFormat="false" ht="15" hidden="false" customHeight="false" outlineLevel="0" collapsed="false">
      <c r="A5116" s="0" t="n">
        <v>1</v>
      </c>
      <c r="B5116" s="0" t="n">
        <v>22.3042</v>
      </c>
      <c r="D5116" s="18"/>
    </row>
    <row r="5117" customFormat="false" ht="15" hidden="false" customHeight="false" outlineLevel="0" collapsed="false">
      <c r="A5117" s="0" t="n">
        <v>1</v>
      </c>
      <c r="B5117" s="0" t="n">
        <v>97.507</v>
      </c>
      <c r="D5117" s="18"/>
    </row>
    <row r="5118" customFormat="false" ht="15" hidden="false" customHeight="false" outlineLevel="0" collapsed="false">
      <c r="A5118" s="0" t="n">
        <v>1</v>
      </c>
      <c r="B5118" s="0" t="n">
        <v>49.9615</v>
      </c>
      <c r="D5118" s="18"/>
    </row>
    <row r="5119" customFormat="false" ht="15" hidden="false" customHeight="false" outlineLevel="0" collapsed="false">
      <c r="A5119" s="0" t="n">
        <v>1</v>
      </c>
      <c r="B5119" s="0" t="n">
        <v>57.8671</v>
      </c>
      <c r="D5119" s="18"/>
    </row>
    <row r="5120" customFormat="false" ht="15" hidden="false" customHeight="false" outlineLevel="0" collapsed="false">
      <c r="A5120" s="0" t="n">
        <v>1</v>
      </c>
      <c r="B5120" s="0" t="n">
        <v>56.6888</v>
      </c>
      <c r="D5120" s="18"/>
    </row>
    <row r="5121" customFormat="false" ht="15" hidden="false" customHeight="false" outlineLevel="0" collapsed="false">
      <c r="A5121" s="0" t="n">
        <v>1</v>
      </c>
      <c r="B5121" s="0" t="n">
        <v>56.6818</v>
      </c>
      <c r="D5121" s="18"/>
    </row>
    <row r="5122" customFormat="false" ht="15" hidden="false" customHeight="false" outlineLevel="0" collapsed="false">
      <c r="A5122" s="0" t="n">
        <v>1</v>
      </c>
      <c r="B5122" s="0" t="n">
        <v>20.1049</v>
      </c>
      <c r="D5122" s="18"/>
    </row>
    <row r="5123" customFormat="false" ht="15" hidden="false" customHeight="false" outlineLevel="0" collapsed="false">
      <c r="A5123" s="0" t="n">
        <v>1</v>
      </c>
      <c r="B5123" s="0" t="n">
        <v>50.5105</v>
      </c>
      <c r="D5123" s="18"/>
    </row>
    <row r="5124" customFormat="false" ht="15" hidden="false" customHeight="false" outlineLevel="0" collapsed="false">
      <c r="A5124" s="0" t="n">
        <v>1</v>
      </c>
      <c r="B5124" s="0" t="n">
        <v>50.5105</v>
      </c>
      <c r="D5124" s="18"/>
    </row>
    <row r="5125" customFormat="false" ht="15" hidden="false" customHeight="false" outlineLevel="0" collapsed="false">
      <c r="A5125" s="0" t="n">
        <v>1</v>
      </c>
      <c r="B5125" s="0" t="n">
        <v>50.486</v>
      </c>
      <c r="D5125" s="18"/>
    </row>
    <row r="5126" customFormat="false" ht="15" hidden="false" customHeight="false" outlineLevel="0" collapsed="false">
      <c r="A5126" s="0" t="n">
        <v>1</v>
      </c>
      <c r="B5126" s="0" t="n">
        <v>50.507</v>
      </c>
      <c r="D5126" s="18"/>
    </row>
    <row r="5127" customFormat="false" ht="15" hidden="false" customHeight="false" outlineLevel="0" collapsed="false">
      <c r="A5127" s="0" t="n">
        <v>1</v>
      </c>
      <c r="B5127" s="0" t="n">
        <v>50.507</v>
      </c>
      <c r="D5127" s="18"/>
    </row>
    <row r="5128" customFormat="false" ht="15" hidden="false" customHeight="false" outlineLevel="0" collapsed="false">
      <c r="A5128" s="0" t="n">
        <v>1</v>
      </c>
      <c r="B5128" s="0" t="n">
        <v>50.4965</v>
      </c>
      <c r="D5128" s="18"/>
    </row>
    <row r="5129" customFormat="false" ht="15" hidden="false" customHeight="false" outlineLevel="0" collapsed="false">
      <c r="A5129" s="0" t="n">
        <v>1</v>
      </c>
      <c r="B5129" s="0" t="n">
        <v>27.0175</v>
      </c>
      <c r="D5129" s="18"/>
    </row>
    <row r="5130" customFormat="false" ht="15" hidden="false" customHeight="false" outlineLevel="0" collapsed="false">
      <c r="A5130" s="0" t="n">
        <v>1</v>
      </c>
      <c r="B5130" s="0" t="n">
        <v>34.6049</v>
      </c>
      <c r="D5130" s="18"/>
    </row>
    <row r="5131" customFormat="false" ht="15" hidden="false" customHeight="false" outlineLevel="0" collapsed="false">
      <c r="A5131" s="0" t="n">
        <v>1</v>
      </c>
      <c r="B5131" s="0" t="n">
        <v>112.717</v>
      </c>
      <c r="D5131" s="18"/>
    </row>
    <row r="5132" customFormat="false" ht="15" hidden="false" customHeight="false" outlineLevel="0" collapsed="false">
      <c r="A5132" s="0" t="n">
        <v>1</v>
      </c>
      <c r="B5132" s="0" t="n">
        <v>112.717</v>
      </c>
      <c r="D5132" s="18"/>
    </row>
    <row r="5133" customFormat="false" ht="15" hidden="false" customHeight="false" outlineLevel="0" collapsed="false">
      <c r="A5133" s="0" t="n">
        <v>1</v>
      </c>
      <c r="B5133" s="0" t="n">
        <v>112.161</v>
      </c>
      <c r="D5133" s="18"/>
    </row>
    <row r="5134" customFormat="false" ht="15" hidden="false" customHeight="false" outlineLevel="0" collapsed="false">
      <c r="A5134" s="0" t="n">
        <v>1</v>
      </c>
      <c r="B5134" s="0" t="n">
        <v>120.052</v>
      </c>
      <c r="D5134" s="18"/>
    </row>
    <row r="5135" customFormat="false" ht="15" hidden="false" customHeight="false" outlineLevel="0" collapsed="false">
      <c r="A5135" s="0" t="n">
        <v>1</v>
      </c>
      <c r="B5135" s="0" t="n">
        <v>120.049</v>
      </c>
      <c r="D5135" s="18"/>
    </row>
    <row r="5136" customFormat="false" ht="15" hidden="false" customHeight="false" outlineLevel="0" collapsed="false">
      <c r="A5136" s="0" t="n">
        <v>1</v>
      </c>
      <c r="B5136" s="0" t="n">
        <v>120.042</v>
      </c>
      <c r="D5136" s="18"/>
    </row>
    <row r="5137" customFormat="false" ht="15" hidden="false" customHeight="false" outlineLevel="0" collapsed="false">
      <c r="A5137" s="0" t="n">
        <v>1</v>
      </c>
      <c r="B5137" s="0" t="n">
        <v>74.0629</v>
      </c>
      <c r="D5137" s="18"/>
    </row>
    <row r="5138" customFormat="false" ht="15" hidden="false" customHeight="false" outlineLevel="0" collapsed="false">
      <c r="A5138" s="0" t="n">
        <v>1</v>
      </c>
      <c r="B5138" s="0" t="n">
        <v>74.0699</v>
      </c>
      <c r="D5138" s="18"/>
    </row>
    <row r="5139" customFormat="false" ht="15" hidden="false" customHeight="false" outlineLevel="0" collapsed="false">
      <c r="A5139" s="0" t="n">
        <v>1</v>
      </c>
      <c r="B5139" s="0" t="n">
        <v>133.038</v>
      </c>
      <c r="D5139" s="18"/>
    </row>
    <row r="5140" customFormat="false" ht="15" hidden="false" customHeight="false" outlineLevel="0" collapsed="false">
      <c r="A5140" s="0" t="n">
        <v>1</v>
      </c>
      <c r="B5140" s="0" t="n">
        <v>133.357</v>
      </c>
      <c r="D5140" s="18"/>
    </row>
    <row r="5141" customFormat="false" ht="15" hidden="false" customHeight="false" outlineLevel="0" collapsed="false">
      <c r="A5141" s="0" t="n">
        <v>1</v>
      </c>
      <c r="B5141" s="0" t="n">
        <v>83.7937</v>
      </c>
      <c r="D5141" s="18"/>
    </row>
    <row r="5142" customFormat="false" ht="15" hidden="false" customHeight="false" outlineLevel="0" collapsed="false">
      <c r="A5142" s="0" t="n">
        <v>1</v>
      </c>
      <c r="B5142" s="0" t="n">
        <v>53.3951</v>
      </c>
      <c r="D5142" s="18"/>
    </row>
    <row r="5143" customFormat="false" ht="15" hidden="false" customHeight="false" outlineLevel="0" collapsed="false">
      <c r="A5143" s="0" t="n">
        <v>1</v>
      </c>
      <c r="B5143" s="0" t="n">
        <v>53.3916</v>
      </c>
      <c r="D5143" s="18"/>
    </row>
    <row r="5144" customFormat="false" ht="15" hidden="false" customHeight="false" outlineLevel="0" collapsed="false">
      <c r="A5144" s="0" t="n">
        <v>1</v>
      </c>
      <c r="B5144" s="0" t="n">
        <v>130.811</v>
      </c>
      <c r="D5144" s="18"/>
    </row>
    <row r="5145" customFormat="false" ht="15" hidden="false" customHeight="false" outlineLevel="0" collapsed="false">
      <c r="A5145" s="0" t="n">
        <v>1</v>
      </c>
      <c r="B5145" s="0" t="n">
        <v>55.3636</v>
      </c>
      <c r="D5145" s="18"/>
    </row>
    <row r="5146" customFormat="false" ht="15" hidden="false" customHeight="false" outlineLevel="0" collapsed="false">
      <c r="A5146" s="0" t="n">
        <v>1</v>
      </c>
      <c r="B5146" s="0" t="n">
        <v>55.3497</v>
      </c>
      <c r="D5146" s="18"/>
    </row>
    <row r="5147" customFormat="false" ht="15" hidden="false" customHeight="false" outlineLevel="0" collapsed="false">
      <c r="A5147" s="0" t="n">
        <v>1</v>
      </c>
      <c r="B5147" s="0" t="n">
        <v>112.717</v>
      </c>
      <c r="D5147" s="18"/>
    </row>
    <row r="5148" customFormat="false" ht="15" hidden="false" customHeight="false" outlineLevel="0" collapsed="false">
      <c r="A5148" s="0" t="n">
        <v>1</v>
      </c>
      <c r="B5148" s="0" t="n">
        <v>125.783</v>
      </c>
      <c r="D5148" s="18"/>
    </row>
    <row r="5149" customFormat="false" ht="15" hidden="false" customHeight="false" outlineLevel="0" collapsed="false">
      <c r="A5149" s="0" t="n">
        <v>1</v>
      </c>
      <c r="B5149" s="0" t="n">
        <v>69.5804</v>
      </c>
      <c r="D5149" s="18"/>
    </row>
    <row r="5150" customFormat="false" ht="15" hidden="false" customHeight="false" outlineLevel="0" collapsed="false">
      <c r="A5150" s="0" t="n">
        <v>1</v>
      </c>
      <c r="B5150" s="0" t="n">
        <v>69.5909</v>
      </c>
      <c r="D5150" s="18"/>
    </row>
    <row r="5151" customFormat="false" ht="15" hidden="false" customHeight="false" outlineLevel="0" collapsed="false">
      <c r="A5151" s="0" t="n">
        <v>1</v>
      </c>
      <c r="B5151" s="0" t="n">
        <v>69.5385</v>
      </c>
      <c r="D5151" s="18"/>
    </row>
    <row r="5152" customFormat="false" ht="15" hidden="false" customHeight="false" outlineLevel="0" collapsed="false">
      <c r="A5152" s="0" t="n">
        <v>1</v>
      </c>
      <c r="B5152" s="0" t="n">
        <v>69.4371</v>
      </c>
      <c r="D5152" s="18"/>
    </row>
    <row r="5153" customFormat="false" ht="15" hidden="false" customHeight="false" outlineLevel="0" collapsed="false">
      <c r="A5153" s="0" t="n">
        <v>1</v>
      </c>
      <c r="B5153" s="0" t="n">
        <v>58.2762</v>
      </c>
      <c r="D5153" s="18"/>
    </row>
    <row r="5154" customFormat="false" ht="15" hidden="false" customHeight="false" outlineLevel="0" collapsed="false">
      <c r="A5154" s="0" t="n">
        <v>1</v>
      </c>
      <c r="B5154" s="0" t="n">
        <v>27.5</v>
      </c>
      <c r="D5154" s="18"/>
    </row>
    <row r="5155" customFormat="false" ht="15" hidden="false" customHeight="false" outlineLevel="0" collapsed="false">
      <c r="A5155" s="0" t="n">
        <v>1</v>
      </c>
      <c r="B5155" s="0" t="n">
        <v>27.5</v>
      </c>
      <c r="D5155" s="18"/>
    </row>
    <row r="5156" customFormat="false" ht="15" hidden="false" customHeight="false" outlineLevel="0" collapsed="false">
      <c r="A5156" s="0" t="n">
        <v>1</v>
      </c>
      <c r="B5156" s="0" t="n">
        <v>85.6049</v>
      </c>
      <c r="D5156" s="18"/>
    </row>
    <row r="5157" customFormat="false" ht="15" hidden="false" customHeight="false" outlineLevel="0" collapsed="false">
      <c r="A5157" s="0" t="n">
        <v>1</v>
      </c>
      <c r="B5157" s="0" t="n">
        <v>85.6084</v>
      </c>
      <c r="D5157" s="18"/>
    </row>
    <row r="5158" customFormat="false" ht="15" hidden="false" customHeight="false" outlineLevel="0" collapsed="false">
      <c r="A5158" s="0" t="n">
        <v>1</v>
      </c>
      <c r="B5158" s="0" t="n">
        <v>85.6084</v>
      </c>
      <c r="D5158" s="18"/>
    </row>
    <row r="5159" customFormat="false" ht="15" hidden="false" customHeight="false" outlineLevel="0" collapsed="false">
      <c r="A5159" s="0" t="n">
        <v>1</v>
      </c>
      <c r="B5159" s="0" t="n">
        <v>89.3007</v>
      </c>
      <c r="D5159" s="18"/>
    </row>
    <row r="5160" customFormat="false" ht="15" hidden="false" customHeight="false" outlineLevel="0" collapsed="false">
      <c r="A5160" s="0" t="n">
        <v>1</v>
      </c>
      <c r="B5160" s="0" t="n">
        <v>137.364</v>
      </c>
      <c r="D5160" s="18"/>
    </row>
    <row r="5161" customFormat="false" ht="15" hidden="false" customHeight="false" outlineLevel="0" collapsed="false">
      <c r="A5161" s="0" t="n">
        <v>1</v>
      </c>
      <c r="B5161" s="0" t="n">
        <v>71.3252</v>
      </c>
      <c r="D5161" s="18"/>
    </row>
    <row r="5162" customFormat="false" ht="15" hidden="false" customHeight="false" outlineLevel="0" collapsed="false">
      <c r="A5162" s="0" t="n">
        <v>1</v>
      </c>
      <c r="B5162" s="0" t="n">
        <v>21.6783</v>
      </c>
      <c r="D5162" s="18"/>
    </row>
    <row r="5163" customFormat="false" ht="15" hidden="false" customHeight="false" outlineLevel="0" collapsed="false">
      <c r="A5163" s="0" t="n">
        <v>1</v>
      </c>
      <c r="B5163" s="0" t="n">
        <v>21.6748</v>
      </c>
      <c r="D5163" s="18"/>
    </row>
    <row r="5164" customFormat="false" ht="15" hidden="false" customHeight="false" outlineLevel="0" collapsed="false">
      <c r="A5164" s="0" t="n">
        <v>1</v>
      </c>
      <c r="B5164" s="0" t="n">
        <v>94.8427</v>
      </c>
      <c r="D5164" s="18"/>
    </row>
    <row r="5165" customFormat="false" ht="15" hidden="false" customHeight="false" outlineLevel="0" collapsed="false">
      <c r="A5165" s="0" t="n">
        <v>1</v>
      </c>
      <c r="B5165" s="0" t="n">
        <v>141.164</v>
      </c>
      <c r="D5165" s="18"/>
    </row>
    <row r="5166" customFormat="false" ht="15" hidden="false" customHeight="false" outlineLevel="0" collapsed="false">
      <c r="A5166" s="0" t="n">
        <v>1</v>
      </c>
      <c r="B5166" s="0" t="n">
        <v>141.154</v>
      </c>
      <c r="D5166" s="18"/>
    </row>
    <row r="5167" customFormat="false" ht="15" hidden="false" customHeight="false" outlineLevel="0" collapsed="false">
      <c r="A5167" s="0" t="n">
        <v>1</v>
      </c>
      <c r="B5167" s="0" t="n">
        <v>32.1538</v>
      </c>
      <c r="D5167" s="18"/>
    </row>
    <row r="5168" customFormat="false" ht="15" hidden="false" customHeight="false" outlineLevel="0" collapsed="false">
      <c r="A5168" s="0" t="n">
        <v>1</v>
      </c>
      <c r="B5168" s="0" t="n">
        <v>32.1538</v>
      </c>
      <c r="D5168" s="18"/>
    </row>
    <row r="5169" customFormat="false" ht="15" hidden="false" customHeight="false" outlineLevel="0" collapsed="false">
      <c r="A5169" s="0" t="n">
        <v>1</v>
      </c>
      <c r="B5169" s="0" t="n">
        <v>106.115</v>
      </c>
      <c r="D5169" s="18"/>
    </row>
    <row r="5170" customFormat="false" ht="15" hidden="false" customHeight="false" outlineLevel="0" collapsed="false">
      <c r="A5170" s="0" t="n">
        <v>1</v>
      </c>
      <c r="B5170" s="0" t="n">
        <v>73.0664</v>
      </c>
      <c r="D5170" s="18"/>
    </row>
    <row r="5171" customFormat="false" ht="15" hidden="false" customHeight="false" outlineLevel="0" collapsed="false">
      <c r="A5171" s="0" t="n">
        <v>1</v>
      </c>
      <c r="B5171" s="0" t="n">
        <v>105.101</v>
      </c>
      <c r="D5171" s="18"/>
    </row>
    <row r="5172" customFormat="false" ht="15" hidden="false" customHeight="false" outlineLevel="0" collapsed="false">
      <c r="A5172" s="0" t="n">
        <v>1</v>
      </c>
      <c r="B5172" s="0" t="n">
        <v>105.105</v>
      </c>
      <c r="D5172" s="18"/>
    </row>
    <row r="5173" customFormat="false" ht="15" hidden="false" customHeight="false" outlineLevel="0" collapsed="false">
      <c r="A5173" s="0" t="n">
        <v>1</v>
      </c>
      <c r="B5173" s="0" t="n">
        <v>102.556</v>
      </c>
      <c r="D5173" s="18"/>
    </row>
    <row r="5174" customFormat="false" ht="15" hidden="false" customHeight="false" outlineLevel="0" collapsed="false">
      <c r="A5174" s="0" t="n">
        <v>1</v>
      </c>
      <c r="B5174" s="0" t="n">
        <v>123.766</v>
      </c>
      <c r="D5174" s="18"/>
    </row>
    <row r="5175" customFormat="false" ht="15" hidden="false" customHeight="false" outlineLevel="0" collapsed="false">
      <c r="A5175" s="0" t="n">
        <v>1</v>
      </c>
      <c r="B5175" s="0" t="n">
        <v>28.035</v>
      </c>
      <c r="D5175" s="18"/>
    </row>
    <row r="5176" customFormat="false" ht="15" hidden="false" customHeight="false" outlineLevel="0" collapsed="false">
      <c r="A5176" s="0" t="n">
        <v>1</v>
      </c>
      <c r="B5176" s="0" t="n">
        <v>28.035</v>
      </c>
      <c r="D5176" s="18"/>
    </row>
    <row r="5177" customFormat="false" ht="15" hidden="false" customHeight="false" outlineLevel="0" collapsed="false">
      <c r="A5177" s="0" t="n">
        <v>1</v>
      </c>
      <c r="B5177" s="0" t="n">
        <v>45.5909</v>
      </c>
      <c r="D5177" s="18"/>
    </row>
    <row r="5178" customFormat="false" ht="15" hidden="false" customHeight="false" outlineLevel="0" collapsed="false">
      <c r="A5178" s="0" t="n">
        <v>1</v>
      </c>
      <c r="B5178" s="0" t="n">
        <v>92.6678</v>
      </c>
      <c r="D5178" s="18"/>
    </row>
    <row r="5179" customFormat="false" ht="15" hidden="false" customHeight="false" outlineLevel="0" collapsed="false">
      <c r="A5179" s="0" t="n">
        <v>1</v>
      </c>
      <c r="B5179" s="0" t="n">
        <v>92.6748</v>
      </c>
      <c r="D5179" s="18"/>
    </row>
    <row r="5180" customFormat="false" ht="15" hidden="false" customHeight="false" outlineLevel="0" collapsed="false">
      <c r="A5180" s="0" t="n">
        <v>1</v>
      </c>
      <c r="B5180" s="0" t="n">
        <v>92.6608</v>
      </c>
      <c r="D5180" s="18"/>
    </row>
    <row r="5181" customFormat="false" ht="15" hidden="false" customHeight="false" outlineLevel="0" collapsed="false">
      <c r="A5181" s="0" t="n">
        <v>1</v>
      </c>
      <c r="B5181" s="0" t="n">
        <v>37.1608</v>
      </c>
      <c r="D5181" s="18"/>
    </row>
    <row r="5182" customFormat="false" ht="15" hidden="false" customHeight="false" outlineLevel="0" collapsed="false">
      <c r="A5182" s="0" t="n">
        <v>1</v>
      </c>
      <c r="B5182" s="0" t="n">
        <v>89.2937</v>
      </c>
      <c r="D5182" s="18"/>
    </row>
    <row r="5183" customFormat="false" ht="15" hidden="false" customHeight="false" outlineLevel="0" collapsed="false">
      <c r="A5183" s="0" t="n">
        <v>1</v>
      </c>
      <c r="B5183" s="0" t="n">
        <v>152.266</v>
      </c>
      <c r="D5183" s="18"/>
    </row>
    <row r="5184" customFormat="false" ht="15" hidden="false" customHeight="false" outlineLevel="0" collapsed="false">
      <c r="A5184" s="0" t="n">
        <v>1</v>
      </c>
      <c r="B5184" s="0" t="n">
        <v>107.566</v>
      </c>
      <c r="D5184" s="18"/>
    </row>
    <row r="5185" customFormat="false" ht="15" hidden="false" customHeight="false" outlineLevel="0" collapsed="false">
      <c r="A5185" s="0" t="n">
        <v>1</v>
      </c>
      <c r="B5185" s="0" t="n">
        <v>89.2587</v>
      </c>
      <c r="D5185" s="18"/>
    </row>
    <row r="5186" customFormat="false" ht="15" hidden="false" customHeight="false" outlineLevel="0" collapsed="false">
      <c r="A5186" s="0" t="n">
        <v>1</v>
      </c>
      <c r="B5186" s="0" t="n">
        <v>14.8182</v>
      </c>
      <c r="D5186" s="18"/>
    </row>
    <row r="5187" customFormat="false" ht="15" hidden="false" customHeight="false" outlineLevel="0" collapsed="false">
      <c r="A5187" s="0" t="n">
        <v>1</v>
      </c>
      <c r="B5187" s="0" t="n">
        <v>137.497</v>
      </c>
      <c r="D5187" s="18"/>
    </row>
    <row r="5188" customFormat="false" ht="15" hidden="false" customHeight="false" outlineLevel="0" collapsed="false">
      <c r="A5188" s="0" t="n">
        <v>1</v>
      </c>
      <c r="B5188" s="0" t="n">
        <v>137.497</v>
      </c>
      <c r="D5188" s="18"/>
    </row>
    <row r="5189" customFormat="false" ht="15" hidden="false" customHeight="false" outlineLevel="0" collapsed="false">
      <c r="A5189" s="0" t="n">
        <v>1</v>
      </c>
      <c r="B5189" s="0" t="n">
        <v>119.626</v>
      </c>
      <c r="D5189" s="18"/>
    </row>
    <row r="5190" customFormat="false" ht="15" hidden="false" customHeight="false" outlineLevel="0" collapsed="false">
      <c r="A5190" s="0" t="n">
        <v>1</v>
      </c>
      <c r="B5190" s="0" t="n">
        <v>116.549</v>
      </c>
      <c r="D5190" s="18"/>
    </row>
    <row r="5191" customFormat="false" ht="15" hidden="false" customHeight="false" outlineLevel="0" collapsed="false">
      <c r="A5191" s="0" t="n">
        <v>1</v>
      </c>
      <c r="B5191" s="0" t="n">
        <v>50.2448</v>
      </c>
      <c r="D5191" s="18"/>
    </row>
    <row r="5192" customFormat="false" ht="15" hidden="false" customHeight="false" outlineLevel="0" collapsed="false">
      <c r="A5192" s="0" t="n">
        <v>1</v>
      </c>
      <c r="B5192" s="0" t="n">
        <v>50.2448</v>
      </c>
      <c r="D5192" s="18"/>
    </row>
    <row r="5193" customFormat="false" ht="15" hidden="false" customHeight="false" outlineLevel="0" collapsed="false">
      <c r="A5193" s="0" t="n">
        <v>1</v>
      </c>
      <c r="B5193" s="0" t="n">
        <v>52.1993</v>
      </c>
      <c r="D5193" s="18"/>
    </row>
    <row r="5194" customFormat="false" ht="15" hidden="false" customHeight="false" outlineLevel="0" collapsed="false">
      <c r="A5194" s="0" t="n">
        <v>1</v>
      </c>
      <c r="B5194" s="0" t="n">
        <v>52.1993</v>
      </c>
      <c r="D5194" s="18"/>
    </row>
    <row r="5195" customFormat="false" ht="15" hidden="false" customHeight="false" outlineLevel="0" collapsed="false">
      <c r="A5195" s="0" t="n">
        <v>1</v>
      </c>
      <c r="B5195" s="0" t="n">
        <v>13.2343</v>
      </c>
      <c r="D5195" s="18"/>
    </row>
    <row r="5196" customFormat="false" ht="15" hidden="false" customHeight="false" outlineLevel="0" collapsed="false">
      <c r="A5196" s="0" t="n">
        <v>1</v>
      </c>
      <c r="B5196" s="0" t="n">
        <v>13.2273</v>
      </c>
      <c r="D5196" s="18"/>
    </row>
    <row r="5197" customFormat="false" ht="15" hidden="false" customHeight="false" outlineLevel="0" collapsed="false">
      <c r="A5197" s="0" t="n">
        <v>1</v>
      </c>
      <c r="B5197" s="0" t="n">
        <v>24.8147</v>
      </c>
      <c r="D5197" s="18"/>
    </row>
    <row r="5198" customFormat="false" ht="15" hidden="false" customHeight="false" outlineLevel="0" collapsed="false">
      <c r="A5198" s="0" t="n">
        <v>1</v>
      </c>
      <c r="B5198" s="0" t="n">
        <v>143.07</v>
      </c>
      <c r="D5198" s="18"/>
    </row>
    <row r="5199" customFormat="false" ht="15" hidden="false" customHeight="false" outlineLevel="0" collapsed="false">
      <c r="A5199" s="0" t="n">
        <v>1</v>
      </c>
      <c r="B5199" s="0" t="n">
        <v>143.066</v>
      </c>
      <c r="D5199" s="18"/>
    </row>
    <row r="5200" customFormat="false" ht="15" hidden="false" customHeight="false" outlineLevel="0" collapsed="false">
      <c r="A5200" s="0" t="n">
        <v>1</v>
      </c>
      <c r="B5200" s="0" t="n">
        <v>32.5594</v>
      </c>
      <c r="D5200" s="18"/>
    </row>
    <row r="5201" customFormat="false" ht="15" hidden="false" customHeight="false" outlineLevel="0" collapsed="false">
      <c r="A5201" s="0" t="n">
        <v>1</v>
      </c>
      <c r="B5201" s="0" t="n">
        <v>32.542</v>
      </c>
      <c r="D5201" s="18"/>
    </row>
    <row r="5202" customFormat="false" ht="15" hidden="false" customHeight="false" outlineLevel="0" collapsed="false">
      <c r="A5202" s="0" t="n">
        <v>1</v>
      </c>
      <c r="B5202" s="0" t="n">
        <v>37.8741</v>
      </c>
      <c r="D5202" s="18"/>
    </row>
    <row r="5203" customFormat="false" ht="15" hidden="false" customHeight="false" outlineLevel="0" collapsed="false">
      <c r="A5203" s="0" t="n">
        <v>1</v>
      </c>
      <c r="B5203" s="0" t="n">
        <v>143.378</v>
      </c>
      <c r="D5203" s="18"/>
    </row>
    <row r="5204" customFormat="false" ht="15" hidden="false" customHeight="false" outlineLevel="0" collapsed="false">
      <c r="A5204" s="0" t="n">
        <v>1</v>
      </c>
      <c r="B5204" s="0" t="n">
        <v>71.5734</v>
      </c>
      <c r="D5204" s="18"/>
    </row>
    <row r="5205" customFormat="false" ht="15" hidden="false" customHeight="false" outlineLevel="0" collapsed="false">
      <c r="A5205" s="0" t="n">
        <v>1</v>
      </c>
      <c r="B5205" s="0" t="n">
        <v>51.5629</v>
      </c>
      <c r="D5205" s="18"/>
    </row>
    <row r="5206" customFormat="false" ht="15" hidden="false" customHeight="false" outlineLevel="0" collapsed="false">
      <c r="A5206" s="0" t="n">
        <v>1</v>
      </c>
      <c r="B5206" s="0" t="n">
        <v>126.58</v>
      </c>
      <c r="D5206" s="18"/>
    </row>
    <row r="5207" customFormat="false" ht="15" hidden="false" customHeight="false" outlineLevel="0" collapsed="false">
      <c r="A5207" s="0" t="n">
        <v>1</v>
      </c>
      <c r="B5207" s="0" t="n">
        <v>50.8112</v>
      </c>
      <c r="D5207" s="18"/>
    </row>
    <row r="5208" customFormat="false" ht="15" hidden="false" customHeight="false" outlineLevel="0" collapsed="false">
      <c r="A5208" s="0" t="n">
        <v>1</v>
      </c>
      <c r="B5208" s="0" t="n">
        <v>114.287</v>
      </c>
      <c r="D5208" s="18"/>
    </row>
    <row r="5209" customFormat="false" ht="15" hidden="false" customHeight="false" outlineLevel="0" collapsed="false">
      <c r="A5209" s="0" t="n">
        <v>1</v>
      </c>
      <c r="B5209" s="0" t="n">
        <v>70.2343</v>
      </c>
      <c r="D5209" s="18"/>
    </row>
    <row r="5210" customFormat="false" ht="15" hidden="false" customHeight="false" outlineLevel="0" collapsed="false">
      <c r="A5210" s="0" t="n">
        <v>1</v>
      </c>
      <c r="B5210" s="0" t="n">
        <v>74.0699</v>
      </c>
      <c r="D5210" s="18"/>
    </row>
    <row r="5211" customFormat="false" ht="15" hidden="false" customHeight="false" outlineLevel="0" collapsed="false">
      <c r="A5211" s="0" t="n">
        <v>1</v>
      </c>
      <c r="B5211" s="0" t="n">
        <v>62.1189</v>
      </c>
      <c r="D5211" s="18"/>
    </row>
    <row r="5212" customFormat="false" ht="15" hidden="false" customHeight="false" outlineLevel="0" collapsed="false">
      <c r="A5212" s="0" t="n">
        <v>1</v>
      </c>
      <c r="B5212" s="0" t="n">
        <v>68.4056</v>
      </c>
      <c r="D5212" s="18"/>
    </row>
    <row r="5213" customFormat="false" ht="15" hidden="false" customHeight="false" outlineLevel="0" collapsed="false">
      <c r="A5213" s="0" t="n">
        <v>1</v>
      </c>
      <c r="B5213" s="0" t="n">
        <v>68.4091</v>
      </c>
      <c r="D5213" s="18"/>
    </row>
    <row r="5214" customFormat="false" ht="15" hidden="false" customHeight="false" outlineLevel="0" collapsed="false">
      <c r="A5214" s="0" t="n">
        <v>1</v>
      </c>
      <c r="B5214" s="0" t="n">
        <v>45.6713</v>
      </c>
      <c r="D5214" s="18"/>
    </row>
    <row r="5215" customFormat="false" ht="15" hidden="false" customHeight="false" outlineLevel="0" collapsed="false">
      <c r="A5215" s="0" t="n">
        <v>1</v>
      </c>
      <c r="B5215" s="0" t="n">
        <v>109.171</v>
      </c>
      <c r="D5215" s="18"/>
    </row>
    <row r="5216" customFormat="false" ht="15" hidden="false" customHeight="false" outlineLevel="0" collapsed="false">
      <c r="A5216" s="0" t="n">
        <v>1</v>
      </c>
      <c r="B5216" s="0" t="n">
        <v>64.2832</v>
      </c>
      <c r="D5216" s="18"/>
    </row>
    <row r="5217" customFormat="false" ht="15" hidden="false" customHeight="false" outlineLevel="0" collapsed="false">
      <c r="A5217" s="0" t="n">
        <v>1</v>
      </c>
      <c r="B5217" s="0" t="n">
        <v>64.2692</v>
      </c>
      <c r="D5217" s="18"/>
    </row>
    <row r="5218" customFormat="false" ht="15" hidden="false" customHeight="false" outlineLevel="0" collapsed="false">
      <c r="A5218" s="0" t="n">
        <v>1</v>
      </c>
      <c r="B5218" s="0" t="n">
        <v>92.9825</v>
      </c>
      <c r="D5218" s="18"/>
    </row>
    <row r="5219" customFormat="false" ht="15" hidden="false" customHeight="false" outlineLevel="0" collapsed="false">
      <c r="A5219" s="0" t="n">
        <v>1</v>
      </c>
      <c r="B5219" s="0" t="n">
        <v>58.1748</v>
      </c>
      <c r="D5219" s="18"/>
    </row>
    <row r="5220" customFormat="false" ht="15" hidden="false" customHeight="false" outlineLevel="0" collapsed="false">
      <c r="A5220" s="0" t="n">
        <v>1</v>
      </c>
      <c r="B5220" s="0" t="n">
        <v>206.692</v>
      </c>
      <c r="D5220" s="18"/>
    </row>
    <row r="5221" customFormat="false" ht="15" hidden="false" customHeight="false" outlineLevel="0" collapsed="false">
      <c r="A5221" s="0" t="n">
        <v>1</v>
      </c>
      <c r="B5221" s="0" t="n">
        <v>121.713</v>
      </c>
      <c r="D5221" s="18"/>
    </row>
    <row r="5222" customFormat="false" ht="15" hidden="false" customHeight="false" outlineLevel="0" collapsed="false">
      <c r="A5222" s="0" t="n">
        <v>1</v>
      </c>
      <c r="B5222" s="0" t="n">
        <v>121.71</v>
      </c>
      <c r="D5222" s="18"/>
    </row>
    <row r="5223" customFormat="false" ht="15" hidden="false" customHeight="false" outlineLevel="0" collapsed="false">
      <c r="A5223" s="0" t="n">
        <v>1</v>
      </c>
      <c r="B5223" s="0" t="n">
        <v>139.517</v>
      </c>
      <c r="D5223" s="18"/>
    </row>
    <row r="5224" customFormat="false" ht="15" hidden="false" customHeight="false" outlineLevel="0" collapsed="false">
      <c r="A5224" s="0" t="n">
        <v>1</v>
      </c>
      <c r="B5224" s="0" t="n">
        <v>99.1294</v>
      </c>
      <c r="D5224" s="18"/>
    </row>
    <row r="5225" customFormat="false" ht="15" hidden="false" customHeight="false" outlineLevel="0" collapsed="false">
      <c r="A5225" s="0" t="n">
        <v>1</v>
      </c>
      <c r="B5225" s="0" t="n">
        <v>104.297</v>
      </c>
      <c r="D5225" s="18"/>
    </row>
    <row r="5226" customFormat="false" ht="15" hidden="false" customHeight="false" outlineLevel="0" collapsed="false">
      <c r="A5226" s="0" t="n">
        <v>1</v>
      </c>
      <c r="B5226" s="0" t="n">
        <v>128.36</v>
      </c>
      <c r="D5226" s="18"/>
    </row>
    <row r="5227" customFormat="false" ht="15" hidden="false" customHeight="false" outlineLevel="0" collapsed="false">
      <c r="A5227" s="0" t="n">
        <v>1</v>
      </c>
      <c r="B5227" s="0" t="n">
        <v>137.78</v>
      </c>
      <c r="D5227" s="18"/>
    </row>
    <row r="5228" customFormat="false" ht="15" hidden="false" customHeight="false" outlineLevel="0" collapsed="false">
      <c r="A5228" s="0" t="n">
        <v>1</v>
      </c>
      <c r="B5228" s="0" t="n">
        <v>48.5769</v>
      </c>
      <c r="D5228" s="18"/>
    </row>
    <row r="5229" customFormat="false" ht="15" hidden="false" customHeight="false" outlineLevel="0" collapsed="false">
      <c r="A5229" s="0" t="n">
        <v>1</v>
      </c>
      <c r="B5229" s="0" t="n">
        <v>48.5734</v>
      </c>
      <c r="D5229" s="18"/>
    </row>
    <row r="5230" customFormat="false" ht="15" hidden="false" customHeight="false" outlineLevel="0" collapsed="false">
      <c r="A5230" s="0" t="n">
        <v>1</v>
      </c>
      <c r="B5230" s="0" t="n">
        <v>17.5944</v>
      </c>
      <c r="D5230" s="18"/>
    </row>
    <row r="5231" customFormat="false" ht="15" hidden="false" customHeight="false" outlineLevel="0" collapsed="false">
      <c r="A5231" s="0" t="n">
        <v>1</v>
      </c>
      <c r="B5231" s="0" t="n">
        <v>17.5944</v>
      </c>
      <c r="D5231" s="18"/>
    </row>
    <row r="5232" customFormat="false" ht="15" hidden="false" customHeight="false" outlineLevel="0" collapsed="false">
      <c r="A5232" s="0" t="n">
        <v>1</v>
      </c>
      <c r="B5232" s="0" t="n">
        <v>17.5944</v>
      </c>
      <c r="D5232" s="18"/>
    </row>
    <row r="5233" customFormat="false" ht="15" hidden="false" customHeight="false" outlineLevel="0" collapsed="false">
      <c r="A5233" s="0" t="n">
        <v>1</v>
      </c>
      <c r="B5233" s="0" t="n">
        <v>17.6678</v>
      </c>
      <c r="D5233" s="18"/>
    </row>
    <row r="5234" customFormat="false" ht="15" hidden="false" customHeight="false" outlineLevel="0" collapsed="false">
      <c r="A5234" s="0" t="n">
        <v>1</v>
      </c>
      <c r="B5234" s="0" t="n">
        <v>15.2867</v>
      </c>
      <c r="D5234" s="18"/>
    </row>
    <row r="5235" customFormat="false" ht="15" hidden="false" customHeight="false" outlineLevel="0" collapsed="false">
      <c r="A5235" s="0" t="n">
        <v>1</v>
      </c>
      <c r="B5235" s="0" t="n">
        <v>44.5105</v>
      </c>
      <c r="D5235" s="18"/>
    </row>
    <row r="5236" customFormat="false" ht="15" hidden="false" customHeight="false" outlineLevel="0" collapsed="false">
      <c r="A5236" s="0" t="n">
        <v>1</v>
      </c>
      <c r="B5236" s="0" t="n">
        <v>44.4895</v>
      </c>
      <c r="D5236" s="18"/>
    </row>
    <row r="5237" customFormat="false" ht="15" hidden="false" customHeight="false" outlineLevel="0" collapsed="false">
      <c r="A5237" s="0" t="n">
        <v>1</v>
      </c>
      <c r="B5237" s="0" t="n">
        <v>44.4895</v>
      </c>
      <c r="D5237" s="18"/>
    </row>
    <row r="5238" customFormat="false" ht="15" hidden="false" customHeight="false" outlineLevel="0" collapsed="false">
      <c r="A5238" s="0" t="n">
        <v>1</v>
      </c>
      <c r="B5238" s="0" t="n">
        <v>78.958</v>
      </c>
      <c r="D5238" s="18"/>
    </row>
    <row r="5239" customFormat="false" ht="15" hidden="false" customHeight="false" outlineLevel="0" collapsed="false">
      <c r="A5239" s="0" t="n">
        <v>1</v>
      </c>
      <c r="B5239" s="0" t="n">
        <v>78.9545</v>
      </c>
      <c r="D5239" s="18"/>
    </row>
    <row r="5240" customFormat="false" ht="15" hidden="false" customHeight="false" outlineLevel="0" collapsed="false">
      <c r="A5240" s="0" t="n">
        <v>1</v>
      </c>
      <c r="B5240" s="0" t="n">
        <v>78.9545</v>
      </c>
      <c r="D5240" s="18"/>
    </row>
    <row r="5241" customFormat="false" ht="15" hidden="false" customHeight="false" outlineLevel="0" collapsed="false">
      <c r="A5241" s="0" t="n">
        <v>1</v>
      </c>
      <c r="B5241" s="0" t="n">
        <v>78.9336</v>
      </c>
      <c r="D5241" s="18"/>
    </row>
    <row r="5242" customFormat="false" ht="15" hidden="false" customHeight="false" outlineLevel="0" collapsed="false">
      <c r="A5242" s="0" t="n">
        <v>1</v>
      </c>
      <c r="B5242" s="0" t="n">
        <v>131.78</v>
      </c>
      <c r="D5242" s="18"/>
    </row>
    <row r="5243" customFormat="false" ht="15" hidden="false" customHeight="false" outlineLevel="0" collapsed="false">
      <c r="A5243" s="0" t="n">
        <v>1</v>
      </c>
      <c r="B5243" s="0" t="n">
        <v>104.762</v>
      </c>
      <c r="D5243" s="18"/>
    </row>
    <row r="5244" customFormat="false" ht="15" hidden="false" customHeight="false" outlineLevel="0" collapsed="false">
      <c r="A5244" s="0" t="n">
        <v>1</v>
      </c>
      <c r="B5244" s="0" t="n">
        <v>104.755</v>
      </c>
      <c r="D5244" s="18"/>
    </row>
    <row r="5245" customFormat="false" ht="15" hidden="false" customHeight="false" outlineLevel="0" collapsed="false">
      <c r="A5245" s="0" t="n">
        <v>1</v>
      </c>
      <c r="B5245" s="0" t="n">
        <v>104.755</v>
      </c>
      <c r="D5245" s="18"/>
    </row>
    <row r="5246" customFormat="false" ht="15" hidden="false" customHeight="false" outlineLevel="0" collapsed="false">
      <c r="A5246" s="0" t="n">
        <v>1</v>
      </c>
      <c r="B5246" s="0" t="n">
        <v>43.2727</v>
      </c>
      <c r="D5246" s="18"/>
    </row>
    <row r="5247" customFormat="false" ht="15" hidden="false" customHeight="false" outlineLevel="0" collapsed="false">
      <c r="A5247" s="0" t="n">
        <v>1</v>
      </c>
      <c r="B5247" s="0" t="n">
        <v>43.2413</v>
      </c>
      <c r="D5247" s="18"/>
    </row>
    <row r="5248" customFormat="false" ht="15" hidden="false" customHeight="false" outlineLevel="0" collapsed="false">
      <c r="A5248" s="0" t="n">
        <v>1</v>
      </c>
      <c r="B5248" s="0" t="n">
        <v>96.2517</v>
      </c>
      <c r="D5248" s="18"/>
    </row>
    <row r="5249" customFormat="false" ht="15" hidden="false" customHeight="false" outlineLevel="0" collapsed="false">
      <c r="A5249" s="0" t="n">
        <v>1</v>
      </c>
      <c r="B5249" s="0" t="n">
        <v>112.878</v>
      </c>
      <c r="D5249" s="18"/>
    </row>
    <row r="5250" customFormat="false" ht="15" hidden="false" customHeight="false" outlineLevel="0" collapsed="false">
      <c r="A5250" s="0" t="n">
        <v>1</v>
      </c>
      <c r="B5250" s="0" t="n">
        <v>112.878</v>
      </c>
      <c r="D5250" s="18"/>
    </row>
    <row r="5251" customFormat="false" ht="15" hidden="false" customHeight="false" outlineLevel="0" collapsed="false">
      <c r="A5251" s="0" t="n">
        <v>1</v>
      </c>
      <c r="B5251" s="0" t="n">
        <v>82.2587</v>
      </c>
      <c r="D5251" s="18"/>
    </row>
    <row r="5252" customFormat="false" ht="15" hidden="false" customHeight="false" outlineLevel="0" collapsed="false">
      <c r="A5252" s="0" t="n">
        <v>1</v>
      </c>
      <c r="B5252" s="0" t="n">
        <v>82.2552</v>
      </c>
      <c r="D5252" s="18"/>
    </row>
    <row r="5253" customFormat="false" ht="15" hidden="false" customHeight="false" outlineLevel="0" collapsed="false">
      <c r="A5253" s="0" t="n">
        <v>1</v>
      </c>
      <c r="B5253" s="0" t="n">
        <v>131.612</v>
      </c>
      <c r="D5253" s="18"/>
    </row>
    <row r="5254" customFormat="false" ht="15" hidden="false" customHeight="false" outlineLevel="0" collapsed="false">
      <c r="A5254" s="0" t="n">
        <v>1</v>
      </c>
      <c r="B5254" s="0" t="n">
        <v>172.063</v>
      </c>
      <c r="D5254" s="18"/>
    </row>
    <row r="5255" customFormat="false" ht="15" hidden="false" customHeight="false" outlineLevel="0" collapsed="false">
      <c r="A5255" s="0" t="n">
        <v>1</v>
      </c>
      <c r="B5255" s="0" t="n">
        <v>164.07</v>
      </c>
      <c r="D5255" s="18"/>
    </row>
    <row r="5256" customFormat="false" ht="15" hidden="false" customHeight="false" outlineLevel="0" collapsed="false">
      <c r="A5256" s="0" t="n">
        <v>1</v>
      </c>
      <c r="B5256" s="0" t="n">
        <v>48.4615</v>
      </c>
      <c r="D5256" s="18"/>
    </row>
    <row r="5257" customFormat="false" ht="15" hidden="false" customHeight="false" outlineLevel="0" collapsed="false">
      <c r="A5257" s="0" t="n">
        <v>1</v>
      </c>
      <c r="B5257" s="0" t="n">
        <v>48.458</v>
      </c>
      <c r="D5257" s="18"/>
    </row>
    <row r="5258" customFormat="false" ht="15" hidden="false" customHeight="false" outlineLevel="0" collapsed="false">
      <c r="A5258" s="0" t="n">
        <v>1</v>
      </c>
      <c r="B5258" s="0" t="n">
        <v>13.535</v>
      </c>
      <c r="D5258" s="18"/>
    </row>
    <row r="5259" customFormat="false" ht="15" hidden="false" customHeight="false" outlineLevel="0" collapsed="false">
      <c r="A5259" s="0" t="n">
        <v>1</v>
      </c>
      <c r="B5259" s="0" t="n">
        <v>136.542</v>
      </c>
      <c r="D5259" s="18"/>
    </row>
    <row r="5260" customFormat="false" ht="15" hidden="false" customHeight="false" outlineLevel="0" collapsed="false">
      <c r="A5260" s="0" t="n">
        <v>1</v>
      </c>
      <c r="B5260" s="0" t="n">
        <v>20.8147</v>
      </c>
      <c r="D5260" s="18"/>
    </row>
    <row r="5261" customFormat="false" ht="15" hidden="false" customHeight="false" outlineLevel="0" collapsed="false">
      <c r="A5261" s="0" t="n">
        <v>1</v>
      </c>
      <c r="B5261" s="0" t="n">
        <v>19.7413</v>
      </c>
      <c r="D5261" s="18"/>
    </row>
    <row r="5262" customFormat="false" ht="15" hidden="false" customHeight="false" outlineLevel="0" collapsed="false">
      <c r="A5262" s="0" t="n">
        <v>1</v>
      </c>
      <c r="B5262" s="0" t="n">
        <v>19.5839</v>
      </c>
      <c r="D5262" s="18"/>
    </row>
    <row r="5263" customFormat="false" ht="15" hidden="false" customHeight="false" outlineLevel="0" collapsed="false">
      <c r="A5263" s="0" t="n">
        <v>1</v>
      </c>
      <c r="B5263" s="0" t="n">
        <v>19.7448</v>
      </c>
      <c r="D5263" s="18"/>
    </row>
    <row r="5264" customFormat="false" ht="15" hidden="false" customHeight="false" outlineLevel="0" collapsed="false">
      <c r="A5264" s="0" t="n">
        <v>1</v>
      </c>
      <c r="B5264" s="0" t="n">
        <v>91.951</v>
      </c>
      <c r="D5264" s="18"/>
    </row>
    <row r="5265" customFormat="false" ht="15" hidden="false" customHeight="false" outlineLevel="0" collapsed="false">
      <c r="A5265" s="0" t="n">
        <v>1</v>
      </c>
      <c r="B5265" s="0" t="n">
        <v>132.507</v>
      </c>
      <c r="D5265" s="18"/>
    </row>
    <row r="5266" customFormat="false" ht="15" hidden="false" customHeight="false" outlineLevel="0" collapsed="false">
      <c r="A5266" s="0" t="n">
        <v>1</v>
      </c>
      <c r="B5266" s="0" t="n">
        <v>15.9021</v>
      </c>
      <c r="D5266" s="18"/>
    </row>
    <row r="5267" customFormat="false" ht="15" hidden="false" customHeight="false" outlineLevel="0" collapsed="false">
      <c r="A5267" s="0" t="n">
        <v>1</v>
      </c>
      <c r="B5267" s="0" t="n">
        <v>15.8986</v>
      </c>
      <c r="D5267" s="18"/>
    </row>
    <row r="5268" customFormat="false" ht="15" hidden="false" customHeight="false" outlineLevel="0" collapsed="false">
      <c r="A5268" s="0" t="n">
        <v>1</v>
      </c>
      <c r="B5268" s="0" t="n">
        <v>15.9021</v>
      </c>
      <c r="D5268" s="18"/>
    </row>
    <row r="5269" customFormat="false" ht="15" hidden="false" customHeight="false" outlineLevel="0" collapsed="false">
      <c r="A5269" s="0" t="n">
        <v>1</v>
      </c>
      <c r="B5269" s="0" t="n">
        <v>162.678</v>
      </c>
      <c r="D5269" s="18"/>
    </row>
    <row r="5270" customFormat="false" ht="15" hidden="false" customHeight="false" outlineLevel="0" collapsed="false">
      <c r="A5270" s="0" t="n">
        <v>1</v>
      </c>
      <c r="B5270" s="0" t="n">
        <v>109.154</v>
      </c>
      <c r="D5270" s="18"/>
    </row>
    <row r="5271" customFormat="false" ht="15" hidden="false" customHeight="false" outlineLevel="0" collapsed="false">
      <c r="A5271" s="0" t="n">
        <v>1</v>
      </c>
      <c r="B5271" s="0" t="n">
        <v>115.171</v>
      </c>
      <c r="D5271" s="18"/>
    </row>
    <row r="5272" customFormat="false" ht="15" hidden="false" customHeight="false" outlineLevel="0" collapsed="false">
      <c r="A5272" s="0" t="n">
        <v>1</v>
      </c>
      <c r="B5272" s="0" t="n">
        <v>115.161</v>
      </c>
      <c r="D5272" s="18"/>
    </row>
    <row r="5273" customFormat="false" ht="15" hidden="false" customHeight="false" outlineLevel="0" collapsed="false">
      <c r="A5273" s="0" t="n">
        <v>1</v>
      </c>
      <c r="B5273" s="0" t="n">
        <v>78.9091</v>
      </c>
      <c r="D5273" s="18"/>
    </row>
    <row r="5274" customFormat="false" ht="15" hidden="false" customHeight="false" outlineLevel="0" collapsed="false">
      <c r="A5274" s="0" t="n">
        <v>1</v>
      </c>
      <c r="B5274" s="0" t="n">
        <v>91.1049</v>
      </c>
      <c r="D5274" s="18"/>
    </row>
    <row r="5275" customFormat="false" ht="15" hidden="false" customHeight="false" outlineLevel="0" collapsed="false">
      <c r="A5275" s="0" t="n">
        <v>1</v>
      </c>
      <c r="B5275" s="0" t="n">
        <v>91.0944</v>
      </c>
      <c r="D5275" s="18"/>
    </row>
    <row r="5276" customFormat="false" ht="15" hidden="false" customHeight="false" outlineLevel="0" collapsed="false">
      <c r="A5276" s="0" t="n">
        <v>1</v>
      </c>
      <c r="B5276" s="0" t="n">
        <v>16.3846</v>
      </c>
      <c r="D5276" s="18"/>
    </row>
    <row r="5277" customFormat="false" ht="15" hidden="false" customHeight="false" outlineLevel="0" collapsed="false">
      <c r="A5277" s="0" t="n">
        <v>1</v>
      </c>
      <c r="B5277" s="0" t="n">
        <v>26.7413</v>
      </c>
      <c r="D5277" s="18"/>
    </row>
    <row r="5278" customFormat="false" ht="15" hidden="false" customHeight="false" outlineLevel="0" collapsed="false">
      <c r="A5278" s="0" t="n">
        <v>1</v>
      </c>
      <c r="B5278" s="0" t="n">
        <v>41.9965</v>
      </c>
      <c r="D5278" s="18"/>
    </row>
    <row r="5279" customFormat="false" ht="15" hidden="false" customHeight="false" outlineLevel="0" collapsed="false">
      <c r="A5279" s="0" t="n">
        <v>1</v>
      </c>
      <c r="B5279" s="0" t="n">
        <v>84.3706</v>
      </c>
      <c r="D5279" s="18"/>
    </row>
    <row r="5280" customFormat="false" ht="15" hidden="false" customHeight="false" outlineLevel="0" collapsed="false">
      <c r="A5280" s="0" t="n">
        <v>1</v>
      </c>
      <c r="B5280" s="0" t="n">
        <v>67.0315</v>
      </c>
      <c r="D5280" s="18"/>
    </row>
    <row r="5281" customFormat="false" ht="15" hidden="false" customHeight="false" outlineLevel="0" collapsed="false">
      <c r="A5281" s="0" t="n">
        <v>1</v>
      </c>
      <c r="B5281" s="0" t="n">
        <v>67.0315</v>
      </c>
      <c r="D5281" s="18"/>
    </row>
    <row r="5282" customFormat="false" ht="15" hidden="false" customHeight="false" outlineLevel="0" collapsed="false">
      <c r="A5282" s="0" t="n">
        <v>1</v>
      </c>
      <c r="B5282" s="0" t="n">
        <v>67.0315</v>
      </c>
      <c r="D5282" s="18"/>
    </row>
    <row r="5283" customFormat="false" ht="15" hidden="false" customHeight="false" outlineLevel="0" collapsed="false">
      <c r="A5283" s="0" t="n">
        <v>1</v>
      </c>
      <c r="B5283" s="0" t="n">
        <v>67.0315</v>
      </c>
      <c r="D5283" s="18"/>
    </row>
    <row r="5284" customFormat="false" ht="15" hidden="false" customHeight="false" outlineLevel="0" collapsed="false">
      <c r="A5284" s="0" t="n">
        <v>1</v>
      </c>
      <c r="B5284" s="0" t="n">
        <v>78.6084</v>
      </c>
      <c r="D5284" s="18"/>
    </row>
    <row r="5285" customFormat="false" ht="15" hidden="false" customHeight="false" outlineLevel="0" collapsed="false">
      <c r="A5285" s="0" t="n">
        <v>1</v>
      </c>
      <c r="B5285" s="0" t="n">
        <v>71.5035</v>
      </c>
      <c r="D5285" s="18"/>
    </row>
    <row r="5286" customFormat="false" ht="15" hidden="false" customHeight="false" outlineLevel="0" collapsed="false">
      <c r="A5286" s="0" t="n">
        <v>1</v>
      </c>
      <c r="B5286" s="0" t="n">
        <v>71.493</v>
      </c>
      <c r="D5286" s="18"/>
    </row>
    <row r="5287" customFormat="false" ht="15" hidden="false" customHeight="false" outlineLevel="0" collapsed="false">
      <c r="A5287" s="0" t="n">
        <v>1</v>
      </c>
      <c r="B5287" s="0" t="n">
        <v>13.5035</v>
      </c>
      <c r="D5287" s="18"/>
    </row>
    <row r="5288" customFormat="false" ht="15" hidden="false" customHeight="false" outlineLevel="0" collapsed="false">
      <c r="A5288" s="0" t="n">
        <v>1</v>
      </c>
      <c r="B5288" s="0" t="n">
        <v>13.507</v>
      </c>
      <c r="D5288" s="18"/>
    </row>
    <row r="5289" customFormat="false" ht="15" hidden="false" customHeight="false" outlineLevel="0" collapsed="false">
      <c r="A5289" s="0" t="n">
        <v>1</v>
      </c>
      <c r="B5289" s="0" t="n">
        <v>110.857</v>
      </c>
      <c r="D5289" s="18"/>
    </row>
    <row r="5290" customFormat="false" ht="15" hidden="false" customHeight="false" outlineLevel="0" collapsed="false">
      <c r="A5290" s="0" t="n">
        <v>1</v>
      </c>
      <c r="B5290" s="0" t="n">
        <v>54.2063</v>
      </c>
      <c r="D5290" s="18"/>
    </row>
    <row r="5291" customFormat="false" ht="15" hidden="false" customHeight="false" outlineLevel="0" collapsed="false">
      <c r="A5291" s="0" t="n">
        <v>1</v>
      </c>
      <c r="B5291" s="0" t="n">
        <v>57.3217</v>
      </c>
      <c r="D5291" s="18"/>
    </row>
    <row r="5292" customFormat="false" ht="15" hidden="false" customHeight="false" outlineLevel="0" collapsed="false">
      <c r="A5292" s="0" t="n">
        <v>1</v>
      </c>
      <c r="B5292" s="0" t="n">
        <v>144.741</v>
      </c>
      <c r="D5292" s="18"/>
    </row>
    <row r="5293" customFormat="false" ht="15" hidden="false" customHeight="false" outlineLevel="0" collapsed="false">
      <c r="A5293" s="0" t="n">
        <v>1</v>
      </c>
      <c r="B5293" s="0" t="n">
        <v>144.72</v>
      </c>
      <c r="D5293" s="18"/>
    </row>
    <row r="5294" customFormat="false" ht="15" hidden="false" customHeight="false" outlineLevel="0" collapsed="false">
      <c r="A5294" s="0" t="n">
        <v>1</v>
      </c>
      <c r="B5294" s="0" t="n">
        <v>35.1748</v>
      </c>
      <c r="D5294" s="18"/>
    </row>
    <row r="5295" customFormat="false" ht="15" hidden="false" customHeight="false" outlineLevel="0" collapsed="false">
      <c r="A5295" s="0" t="n">
        <v>1</v>
      </c>
      <c r="B5295" s="0" t="n">
        <v>107.601</v>
      </c>
      <c r="D5295" s="18"/>
    </row>
    <row r="5296" customFormat="false" ht="15" hidden="false" customHeight="false" outlineLevel="0" collapsed="false">
      <c r="A5296" s="0" t="n">
        <v>1</v>
      </c>
      <c r="B5296" s="0" t="n">
        <v>44.3951</v>
      </c>
      <c r="D5296" s="18"/>
    </row>
    <row r="5297" customFormat="false" ht="15" hidden="false" customHeight="false" outlineLevel="0" collapsed="false">
      <c r="A5297" s="0" t="n">
        <v>1</v>
      </c>
      <c r="B5297" s="0" t="n">
        <v>44.4266</v>
      </c>
      <c r="D5297" s="18"/>
    </row>
    <row r="5298" customFormat="false" ht="15" hidden="false" customHeight="false" outlineLevel="0" collapsed="false">
      <c r="A5298" s="0" t="n">
        <v>1</v>
      </c>
      <c r="B5298" s="0" t="n">
        <v>159.168</v>
      </c>
      <c r="D5298" s="18"/>
    </row>
    <row r="5299" customFormat="false" ht="15" hidden="false" customHeight="false" outlineLevel="0" collapsed="false">
      <c r="A5299" s="0" t="n">
        <v>1</v>
      </c>
      <c r="B5299" s="0" t="n">
        <v>130.874</v>
      </c>
      <c r="D5299" s="18"/>
    </row>
    <row r="5300" customFormat="false" ht="15" hidden="false" customHeight="false" outlineLevel="0" collapsed="false">
      <c r="A5300" s="0" t="n">
        <v>1</v>
      </c>
      <c r="B5300" s="0" t="n">
        <v>119.157</v>
      </c>
      <c r="D5300" s="18"/>
    </row>
    <row r="5301" customFormat="false" ht="15" hidden="false" customHeight="false" outlineLevel="0" collapsed="false">
      <c r="A5301" s="0" t="n">
        <v>1</v>
      </c>
      <c r="B5301" s="0" t="n">
        <v>14.514</v>
      </c>
      <c r="D5301" s="18"/>
    </row>
    <row r="5302" customFormat="false" ht="15" hidden="false" customHeight="false" outlineLevel="0" collapsed="false">
      <c r="A5302" s="0" t="n">
        <v>1</v>
      </c>
      <c r="B5302" s="0" t="n">
        <v>149.51</v>
      </c>
      <c r="D5302" s="18"/>
    </row>
    <row r="5303" customFormat="false" ht="15" hidden="false" customHeight="false" outlineLevel="0" collapsed="false">
      <c r="A5303" s="0" t="n">
        <v>1</v>
      </c>
      <c r="B5303" s="0" t="n">
        <v>134.472</v>
      </c>
      <c r="D5303" s="18"/>
    </row>
    <row r="5304" customFormat="false" ht="15" hidden="false" customHeight="false" outlineLevel="0" collapsed="false">
      <c r="A5304" s="0" t="n">
        <v>1</v>
      </c>
      <c r="B5304" s="0" t="n">
        <v>144.783</v>
      </c>
      <c r="D5304" s="18"/>
    </row>
    <row r="5305" customFormat="false" ht="15" hidden="false" customHeight="false" outlineLevel="0" collapsed="false">
      <c r="A5305" s="0" t="n">
        <v>1</v>
      </c>
      <c r="B5305" s="0" t="n">
        <v>152.934</v>
      </c>
      <c r="D5305" s="18"/>
    </row>
    <row r="5306" customFormat="false" ht="15" hidden="false" customHeight="false" outlineLevel="0" collapsed="false">
      <c r="A5306" s="0" t="n">
        <v>1</v>
      </c>
      <c r="B5306" s="0" t="n">
        <v>135.084</v>
      </c>
      <c r="D5306" s="18"/>
    </row>
    <row r="5307" customFormat="false" ht="15" hidden="false" customHeight="false" outlineLevel="0" collapsed="false">
      <c r="A5307" s="0" t="n">
        <v>1</v>
      </c>
      <c r="B5307" s="0" t="n">
        <v>16.2133</v>
      </c>
      <c r="D5307" s="18"/>
    </row>
    <row r="5308" customFormat="false" ht="15" hidden="false" customHeight="false" outlineLevel="0" collapsed="false">
      <c r="A5308" s="0" t="n">
        <v>1</v>
      </c>
      <c r="B5308" s="0" t="n">
        <v>55.3252</v>
      </c>
      <c r="D5308" s="18"/>
    </row>
    <row r="5309" customFormat="false" ht="15" hidden="false" customHeight="false" outlineLevel="0" collapsed="false">
      <c r="A5309" s="0" t="n">
        <v>1</v>
      </c>
      <c r="B5309" s="0" t="n">
        <v>33.3531</v>
      </c>
      <c r="D5309" s="18"/>
    </row>
    <row r="5310" customFormat="false" ht="15" hidden="false" customHeight="false" outlineLevel="0" collapsed="false">
      <c r="A5310" s="0" t="n">
        <v>1</v>
      </c>
      <c r="B5310" s="0" t="n">
        <v>100.325</v>
      </c>
      <c r="D5310" s="18"/>
    </row>
    <row r="5311" customFormat="false" ht="15" hidden="false" customHeight="false" outlineLevel="0" collapsed="false">
      <c r="A5311" s="0" t="n">
        <v>1</v>
      </c>
      <c r="B5311" s="0" t="n">
        <v>100.36</v>
      </c>
      <c r="D5311" s="18"/>
    </row>
    <row r="5312" customFormat="false" ht="15" hidden="false" customHeight="false" outlineLevel="0" collapsed="false">
      <c r="A5312" s="0" t="n">
        <v>1</v>
      </c>
      <c r="B5312" s="0" t="n">
        <v>100.36</v>
      </c>
      <c r="D5312" s="18"/>
    </row>
    <row r="5313" customFormat="false" ht="15" hidden="false" customHeight="false" outlineLevel="0" collapsed="false">
      <c r="A5313" s="0" t="n">
        <v>1</v>
      </c>
      <c r="B5313" s="0" t="n">
        <v>100.36</v>
      </c>
      <c r="D5313" s="18"/>
    </row>
    <row r="5314" customFormat="false" ht="15" hidden="false" customHeight="false" outlineLevel="0" collapsed="false">
      <c r="A5314" s="0" t="n">
        <v>1</v>
      </c>
      <c r="B5314" s="0" t="n">
        <v>100.36</v>
      </c>
      <c r="D5314" s="18"/>
    </row>
    <row r="5315" customFormat="false" ht="15" hidden="false" customHeight="false" outlineLevel="0" collapsed="false">
      <c r="A5315" s="0" t="n">
        <v>1</v>
      </c>
      <c r="B5315" s="0" t="n">
        <v>100.36</v>
      </c>
      <c r="D5315" s="18"/>
    </row>
    <row r="5316" customFormat="false" ht="15" hidden="false" customHeight="false" outlineLevel="0" collapsed="false">
      <c r="A5316" s="0" t="n">
        <v>1</v>
      </c>
      <c r="B5316" s="0" t="n">
        <v>100.353</v>
      </c>
      <c r="D5316" s="18"/>
    </row>
    <row r="5317" customFormat="false" ht="15" hidden="false" customHeight="false" outlineLevel="0" collapsed="false">
      <c r="A5317" s="0" t="n">
        <v>1</v>
      </c>
      <c r="B5317" s="0" t="n">
        <v>100.353</v>
      </c>
      <c r="D5317" s="18"/>
    </row>
    <row r="5318" customFormat="false" ht="15" hidden="false" customHeight="false" outlineLevel="0" collapsed="false">
      <c r="A5318" s="0" t="n">
        <v>1</v>
      </c>
      <c r="B5318" s="0" t="n">
        <v>100.339</v>
      </c>
      <c r="D5318" s="18"/>
    </row>
    <row r="5319" customFormat="false" ht="15" hidden="false" customHeight="false" outlineLevel="0" collapsed="false">
      <c r="A5319" s="0" t="n">
        <v>1</v>
      </c>
      <c r="B5319" s="0" t="n">
        <v>69.2483</v>
      </c>
      <c r="D5319" s="18"/>
    </row>
    <row r="5320" customFormat="false" ht="15" hidden="false" customHeight="false" outlineLevel="0" collapsed="false">
      <c r="A5320" s="0" t="n">
        <v>1</v>
      </c>
      <c r="B5320" s="0" t="n">
        <v>56.7483</v>
      </c>
      <c r="D5320" s="18"/>
    </row>
    <row r="5321" customFormat="false" ht="15" hidden="false" customHeight="false" outlineLevel="0" collapsed="false">
      <c r="A5321" s="0" t="n">
        <v>1</v>
      </c>
      <c r="B5321" s="0" t="n">
        <v>56.7483</v>
      </c>
      <c r="D5321" s="18"/>
    </row>
    <row r="5322" customFormat="false" ht="15" hidden="false" customHeight="false" outlineLevel="0" collapsed="false">
      <c r="A5322" s="0" t="n">
        <v>1</v>
      </c>
      <c r="B5322" s="0" t="n">
        <v>114.325</v>
      </c>
      <c r="D5322" s="18"/>
    </row>
    <row r="5323" customFormat="false" ht="15" hidden="false" customHeight="false" outlineLevel="0" collapsed="false">
      <c r="A5323" s="0" t="n">
        <v>1</v>
      </c>
      <c r="B5323" s="0" t="n">
        <v>106.836</v>
      </c>
      <c r="D5323" s="18"/>
    </row>
    <row r="5324" customFormat="false" ht="15" hidden="false" customHeight="false" outlineLevel="0" collapsed="false">
      <c r="A5324" s="0" t="n">
        <v>1</v>
      </c>
      <c r="B5324" s="0" t="n">
        <v>106.825</v>
      </c>
      <c r="D5324" s="18"/>
    </row>
    <row r="5325" customFormat="false" ht="15" hidden="false" customHeight="false" outlineLevel="0" collapsed="false">
      <c r="A5325" s="0" t="n">
        <v>1</v>
      </c>
      <c r="B5325" s="0" t="n">
        <v>106.815</v>
      </c>
      <c r="D5325" s="18"/>
    </row>
    <row r="5326" customFormat="false" ht="15" hidden="false" customHeight="false" outlineLevel="0" collapsed="false">
      <c r="A5326" s="0" t="n">
        <v>1</v>
      </c>
      <c r="B5326" s="0" t="n">
        <v>130.378</v>
      </c>
      <c r="D5326" s="18"/>
    </row>
    <row r="5327" customFormat="false" ht="15" hidden="false" customHeight="false" outlineLevel="0" collapsed="false">
      <c r="A5327" s="0" t="n">
        <v>1</v>
      </c>
      <c r="B5327" s="0" t="n">
        <v>17.6678</v>
      </c>
      <c r="D5327" s="18"/>
    </row>
    <row r="5328" customFormat="false" ht="15" hidden="false" customHeight="false" outlineLevel="0" collapsed="false">
      <c r="A5328" s="0" t="n">
        <v>1</v>
      </c>
      <c r="B5328" s="0" t="n">
        <v>17.6678</v>
      </c>
      <c r="D5328" s="18"/>
    </row>
    <row r="5329" customFormat="false" ht="15" hidden="false" customHeight="false" outlineLevel="0" collapsed="false">
      <c r="A5329" s="0" t="n">
        <v>1</v>
      </c>
      <c r="B5329" s="0" t="n">
        <v>17.6678</v>
      </c>
      <c r="D5329" s="18"/>
    </row>
    <row r="5330" customFormat="false" ht="15" hidden="false" customHeight="false" outlineLevel="0" collapsed="false">
      <c r="A5330" s="0" t="n">
        <v>1</v>
      </c>
      <c r="B5330" s="0" t="n">
        <v>17.6643</v>
      </c>
      <c r="D5330" s="18"/>
    </row>
    <row r="5331" customFormat="false" ht="15" hidden="false" customHeight="false" outlineLevel="0" collapsed="false">
      <c r="A5331" s="0" t="n">
        <v>1</v>
      </c>
      <c r="B5331" s="0" t="n">
        <v>124.143</v>
      </c>
      <c r="D5331" s="18"/>
    </row>
    <row r="5332" customFormat="false" ht="15" hidden="false" customHeight="false" outlineLevel="0" collapsed="false">
      <c r="A5332" s="0" t="n">
        <v>1</v>
      </c>
      <c r="B5332" s="0" t="n">
        <v>124.108</v>
      </c>
      <c r="D5332" s="18"/>
    </row>
    <row r="5333" customFormat="false" ht="15" hidden="false" customHeight="false" outlineLevel="0" collapsed="false">
      <c r="A5333" s="0" t="n">
        <v>1</v>
      </c>
      <c r="B5333" s="0" t="n">
        <v>11.8392</v>
      </c>
      <c r="D5333" s="18"/>
    </row>
    <row r="5334" customFormat="false" ht="15" hidden="false" customHeight="false" outlineLevel="0" collapsed="false">
      <c r="A5334" s="0" t="n">
        <v>1</v>
      </c>
      <c r="B5334" s="0" t="n">
        <v>11.8392</v>
      </c>
      <c r="D5334" s="18"/>
    </row>
    <row r="5335" customFormat="false" ht="15" hidden="false" customHeight="false" outlineLevel="0" collapsed="false">
      <c r="A5335" s="0" t="n">
        <v>1</v>
      </c>
      <c r="B5335" s="0" t="n">
        <v>11.8357</v>
      </c>
      <c r="D5335" s="18"/>
    </row>
    <row r="5336" customFormat="false" ht="15" hidden="false" customHeight="false" outlineLevel="0" collapsed="false">
      <c r="A5336" s="0" t="n">
        <v>1</v>
      </c>
      <c r="B5336" s="0" t="n">
        <v>19.8601</v>
      </c>
      <c r="D5336" s="18"/>
    </row>
    <row r="5337" customFormat="false" ht="15" hidden="false" customHeight="false" outlineLevel="0" collapsed="false">
      <c r="A5337" s="0" t="n">
        <v>1</v>
      </c>
      <c r="B5337" s="0" t="n">
        <v>87.7028</v>
      </c>
      <c r="D5337" s="18"/>
    </row>
    <row r="5338" customFormat="false" ht="15" hidden="false" customHeight="false" outlineLevel="0" collapsed="false">
      <c r="A5338" s="0" t="n">
        <v>1</v>
      </c>
      <c r="B5338" s="0" t="n">
        <v>87.6783</v>
      </c>
      <c r="D5338" s="18"/>
    </row>
    <row r="5339" customFormat="false" ht="15" hidden="false" customHeight="false" outlineLevel="0" collapsed="false">
      <c r="A5339" s="0" t="n">
        <v>1</v>
      </c>
      <c r="B5339" s="0" t="n">
        <v>87.6573</v>
      </c>
      <c r="D5339" s="18"/>
    </row>
    <row r="5340" customFormat="false" ht="15" hidden="false" customHeight="false" outlineLevel="0" collapsed="false">
      <c r="A5340" s="0" t="n">
        <v>1</v>
      </c>
      <c r="B5340" s="0" t="n">
        <v>119.549</v>
      </c>
      <c r="D5340" s="18"/>
    </row>
    <row r="5341" customFormat="false" ht="15" hidden="false" customHeight="false" outlineLevel="0" collapsed="false">
      <c r="A5341" s="0" t="n">
        <v>1</v>
      </c>
      <c r="B5341" s="0" t="n">
        <v>119.503</v>
      </c>
      <c r="D5341" s="18"/>
    </row>
    <row r="5342" customFormat="false" ht="15" hidden="false" customHeight="false" outlineLevel="0" collapsed="false">
      <c r="A5342" s="0" t="n">
        <v>1</v>
      </c>
      <c r="B5342" s="0" t="n">
        <v>148.566</v>
      </c>
      <c r="D5342" s="18"/>
    </row>
    <row r="5343" customFormat="false" ht="15" hidden="false" customHeight="false" outlineLevel="0" collapsed="false">
      <c r="A5343" s="0" t="n">
        <v>1</v>
      </c>
      <c r="B5343" s="0" t="n">
        <v>15.1329</v>
      </c>
      <c r="D5343" s="18"/>
    </row>
    <row r="5344" customFormat="false" ht="15" hidden="false" customHeight="false" outlineLevel="0" collapsed="false">
      <c r="A5344" s="0" t="n">
        <v>1</v>
      </c>
      <c r="B5344" s="0" t="n">
        <v>37.8217</v>
      </c>
      <c r="D5344" s="18"/>
    </row>
    <row r="5345" customFormat="false" ht="15" hidden="false" customHeight="false" outlineLevel="0" collapsed="false">
      <c r="A5345" s="0" t="n">
        <v>1</v>
      </c>
      <c r="B5345" s="0" t="n">
        <v>64.2797</v>
      </c>
      <c r="D5345" s="18"/>
    </row>
    <row r="5346" customFormat="false" ht="15" hidden="false" customHeight="false" outlineLevel="0" collapsed="false">
      <c r="A5346" s="0" t="n">
        <v>1</v>
      </c>
      <c r="B5346" s="0" t="n">
        <v>114.168</v>
      </c>
      <c r="D5346" s="18"/>
    </row>
    <row r="5347" customFormat="false" ht="15" hidden="false" customHeight="false" outlineLevel="0" collapsed="false">
      <c r="A5347" s="0" t="n">
        <v>1</v>
      </c>
      <c r="B5347" s="0" t="n">
        <v>114.157</v>
      </c>
      <c r="D5347" s="18"/>
    </row>
    <row r="5348" customFormat="false" ht="15" hidden="false" customHeight="false" outlineLevel="0" collapsed="false">
      <c r="A5348" s="0" t="n">
        <v>1</v>
      </c>
      <c r="B5348" s="0" t="n">
        <v>18.2692</v>
      </c>
      <c r="D5348" s="18"/>
    </row>
    <row r="5349" customFormat="false" ht="15" hidden="false" customHeight="false" outlineLevel="0" collapsed="false">
      <c r="A5349" s="0" t="n">
        <v>1</v>
      </c>
      <c r="B5349" s="0" t="n">
        <v>18.9091</v>
      </c>
      <c r="D5349" s="18"/>
    </row>
    <row r="5350" customFormat="false" ht="15" hidden="false" customHeight="false" outlineLevel="0" collapsed="false">
      <c r="A5350" s="0" t="n">
        <v>1</v>
      </c>
      <c r="B5350" s="0" t="n">
        <v>22.5629</v>
      </c>
      <c r="D5350" s="18"/>
    </row>
    <row r="5351" customFormat="false" ht="15" hidden="false" customHeight="false" outlineLevel="0" collapsed="false">
      <c r="A5351" s="0" t="n">
        <v>1</v>
      </c>
      <c r="B5351" s="0" t="n">
        <v>22.5594</v>
      </c>
      <c r="D5351" s="18"/>
    </row>
    <row r="5352" customFormat="false" ht="15" hidden="false" customHeight="false" outlineLevel="0" collapsed="false">
      <c r="A5352" s="0" t="n">
        <v>1</v>
      </c>
      <c r="B5352" s="0" t="n">
        <v>22.528</v>
      </c>
      <c r="D5352" s="18"/>
    </row>
    <row r="5353" customFormat="false" ht="15" hidden="false" customHeight="false" outlineLevel="0" collapsed="false">
      <c r="A5353" s="0" t="n">
        <v>1</v>
      </c>
      <c r="B5353" s="0" t="n">
        <v>129.969</v>
      </c>
      <c r="D5353" s="18"/>
    </row>
    <row r="5354" customFormat="false" ht="15" hidden="false" customHeight="false" outlineLevel="0" collapsed="false">
      <c r="A5354" s="0" t="n">
        <v>1</v>
      </c>
      <c r="B5354" s="0" t="n">
        <v>27.528</v>
      </c>
      <c r="D5354" s="18"/>
    </row>
    <row r="5355" customFormat="false" ht="15" hidden="false" customHeight="false" outlineLevel="0" collapsed="false">
      <c r="A5355" s="0" t="n">
        <v>1</v>
      </c>
      <c r="B5355" s="0" t="n">
        <v>128.983</v>
      </c>
      <c r="D5355" s="18"/>
    </row>
    <row r="5356" customFormat="false" ht="15" hidden="false" customHeight="false" outlineLevel="0" collapsed="false">
      <c r="A5356" s="0" t="n">
        <v>1</v>
      </c>
      <c r="B5356" s="0" t="n">
        <v>128.972</v>
      </c>
      <c r="D5356" s="18"/>
    </row>
    <row r="5357" customFormat="false" ht="15" hidden="false" customHeight="false" outlineLevel="0" collapsed="false">
      <c r="A5357" s="0" t="n">
        <v>1</v>
      </c>
      <c r="B5357" s="0" t="n">
        <v>128.902</v>
      </c>
      <c r="D5357" s="18"/>
    </row>
    <row r="5358" customFormat="false" ht="15" hidden="false" customHeight="false" outlineLevel="0" collapsed="false">
      <c r="A5358" s="0" t="n">
        <v>1</v>
      </c>
      <c r="B5358" s="0" t="n">
        <v>34.4231</v>
      </c>
      <c r="D5358" s="18"/>
    </row>
    <row r="5359" customFormat="false" ht="15" hidden="false" customHeight="false" outlineLevel="0" collapsed="false">
      <c r="A5359" s="0" t="n">
        <v>1</v>
      </c>
      <c r="B5359" s="0" t="n">
        <v>81.7552</v>
      </c>
      <c r="D5359" s="18"/>
    </row>
    <row r="5360" customFormat="false" ht="15" hidden="false" customHeight="false" outlineLevel="0" collapsed="false">
      <c r="A5360" s="0" t="n">
        <v>1</v>
      </c>
      <c r="B5360" s="0" t="n">
        <v>81.7308</v>
      </c>
      <c r="D5360" s="18"/>
    </row>
    <row r="5361" customFormat="false" ht="15" hidden="false" customHeight="false" outlineLevel="0" collapsed="false">
      <c r="A5361" s="0" t="n">
        <v>1</v>
      </c>
      <c r="B5361" s="0" t="n">
        <v>71.6608</v>
      </c>
      <c r="D5361" s="18"/>
    </row>
    <row r="5362" customFormat="false" ht="15" hidden="false" customHeight="false" outlineLevel="0" collapsed="false">
      <c r="A5362" s="0" t="n">
        <v>1</v>
      </c>
      <c r="B5362" s="0" t="n">
        <v>67.8531</v>
      </c>
      <c r="D5362" s="18"/>
    </row>
    <row r="5363" customFormat="false" ht="15" hidden="false" customHeight="false" outlineLevel="0" collapsed="false">
      <c r="A5363" s="0" t="n">
        <v>1</v>
      </c>
      <c r="B5363" s="0" t="n">
        <v>67.8427</v>
      </c>
      <c r="D5363" s="18"/>
    </row>
    <row r="5364" customFormat="false" ht="15" hidden="false" customHeight="false" outlineLevel="0" collapsed="false">
      <c r="A5364" s="0" t="n">
        <v>1</v>
      </c>
      <c r="B5364" s="0" t="n">
        <v>92.8217</v>
      </c>
      <c r="D5364" s="18"/>
    </row>
    <row r="5365" customFormat="false" ht="15" hidden="false" customHeight="false" outlineLevel="0" collapsed="false">
      <c r="A5365" s="0" t="n">
        <v>1</v>
      </c>
      <c r="B5365" s="0" t="n">
        <v>31.8986</v>
      </c>
      <c r="D5365" s="18"/>
    </row>
    <row r="5366" customFormat="false" ht="15" hidden="false" customHeight="false" outlineLevel="0" collapsed="false">
      <c r="A5366" s="0" t="n">
        <v>1</v>
      </c>
      <c r="B5366" s="0" t="n">
        <v>81.4371</v>
      </c>
      <c r="D5366" s="18"/>
    </row>
    <row r="5367" customFormat="false" ht="15" hidden="false" customHeight="false" outlineLevel="0" collapsed="false">
      <c r="A5367" s="0" t="n">
        <v>1</v>
      </c>
      <c r="B5367" s="0" t="n">
        <v>54.0874</v>
      </c>
      <c r="D5367" s="18"/>
    </row>
    <row r="5368" customFormat="false" ht="15" hidden="false" customHeight="false" outlineLevel="0" collapsed="false">
      <c r="A5368" s="0" t="n">
        <v>1</v>
      </c>
      <c r="B5368" s="0" t="n">
        <v>134.899</v>
      </c>
      <c r="D5368" s="18"/>
    </row>
    <row r="5369" customFormat="false" ht="15" hidden="false" customHeight="false" outlineLevel="0" collapsed="false">
      <c r="A5369" s="0" t="n">
        <v>1</v>
      </c>
      <c r="B5369" s="0" t="n">
        <v>108.126</v>
      </c>
      <c r="D5369" s="18"/>
    </row>
    <row r="5370" customFormat="false" ht="15" hidden="false" customHeight="false" outlineLevel="0" collapsed="false">
      <c r="A5370" s="0" t="n">
        <v>1</v>
      </c>
      <c r="B5370" s="0" t="n">
        <v>51.3846</v>
      </c>
      <c r="D5370" s="18"/>
    </row>
    <row r="5371" customFormat="false" ht="15" hidden="false" customHeight="false" outlineLevel="0" collapsed="false">
      <c r="A5371" s="0" t="n">
        <v>1</v>
      </c>
      <c r="B5371" s="0" t="n">
        <v>51.3881</v>
      </c>
      <c r="D5371" s="18"/>
    </row>
    <row r="5372" customFormat="false" ht="15" hidden="false" customHeight="false" outlineLevel="0" collapsed="false">
      <c r="A5372" s="0" t="n">
        <v>1</v>
      </c>
      <c r="B5372" s="0" t="n">
        <v>51.2937</v>
      </c>
      <c r="D5372" s="18"/>
    </row>
    <row r="5373" customFormat="false" ht="15" hidden="false" customHeight="false" outlineLevel="0" collapsed="false">
      <c r="A5373" s="0" t="n">
        <v>1</v>
      </c>
      <c r="B5373" s="0" t="n">
        <v>12.7902</v>
      </c>
      <c r="D5373" s="18"/>
    </row>
    <row r="5374" customFormat="false" ht="15" hidden="false" customHeight="false" outlineLevel="0" collapsed="false">
      <c r="A5374" s="0" t="n">
        <v>1</v>
      </c>
      <c r="B5374" s="0" t="n">
        <v>15.3287</v>
      </c>
      <c r="D5374" s="18"/>
    </row>
    <row r="5375" customFormat="false" ht="15" hidden="false" customHeight="false" outlineLevel="0" collapsed="false">
      <c r="A5375" s="0" t="n">
        <v>1</v>
      </c>
      <c r="B5375" s="0" t="n">
        <v>15.3357</v>
      </c>
      <c r="D5375" s="18"/>
    </row>
    <row r="5376" customFormat="false" ht="15" hidden="false" customHeight="false" outlineLevel="0" collapsed="false">
      <c r="A5376" s="0" t="n">
        <v>1</v>
      </c>
      <c r="B5376" s="0" t="n">
        <v>15.3322</v>
      </c>
      <c r="D5376" s="18"/>
    </row>
    <row r="5377" customFormat="false" ht="15" hidden="false" customHeight="false" outlineLevel="0" collapsed="false">
      <c r="A5377" s="0" t="n">
        <v>1</v>
      </c>
      <c r="B5377" s="0" t="n">
        <v>141.892</v>
      </c>
      <c r="D5377" s="18"/>
    </row>
    <row r="5378" customFormat="false" ht="15" hidden="false" customHeight="false" outlineLevel="0" collapsed="false">
      <c r="A5378" s="0" t="n">
        <v>1</v>
      </c>
      <c r="B5378" s="0" t="n">
        <v>141.857</v>
      </c>
      <c r="D5378" s="18"/>
    </row>
    <row r="5379" customFormat="false" ht="15" hidden="false" customHeight="false" outlineLevel="0" collapsed="false">
      <c r="A5379" s="0" t="n">
        <v>1</v>
      </c>
      <c r="B5379" s="0" t="n">
        <v>71.2797</v>
      </c>
      <c r="D5379" s="18"/>
    </row>
    <row r="5380" customFormat="false" ht="15" hidden="false" customHeight="false" outlineLevel="0" collapsed="false">
      <c r="A5380" s="0" t="n">
        <v>1</v>
      </c>
      <c r="B5380" s="0" t="n">
        <v>71.2797</v>
      </c>
      <c r="D5380" s="18"/>
    </row>
    <row r="5381" customFormat="false" ht="15" hidden="false" customHeight="false" outlineLevel="0" collapsed="false">
      <c r="A5381" s="0" t="n">
        <v>1</v>
      </c>
      <c r="B5381" s="0" t="n">
        <v>71.2797</v>
      </c>
      <c r="D5381" s="18"/>
    </row>
    <row r="5382" customFormat="false" ht="15" hidden="false" customHeight="false" outlineLevel="0" collapsed="false">
      <c r="A5382" s="0" t="n">
        <v>1</v>
      </c>
      <c r="B5382" s="0" t="n">
        <v>100.357</v>
      </c>
      <c r="D5382" s="18"/>
    </row>
    <row r="5383" customFormat="false" ht="15" hidden="false" customHeight="false" outlineLevel="0" collapsed="false">
      <c r="A5383" s="0" t="n">
        <v>1</v>
      </c>
      <c r="B5383" s="0" t="n">
        <v>66.972</v>
      </c>
      <c r="D5383" s="18"/>
    </row>
    <row r="5384" customFormat="false" ht="15" hidden="false" customHeight="false" outlineLevel="0" collapsed="false">
      <c r="A5384" s="0" t="n">
        <v>1</v>
      </c>
      <c r="B5384" s="0" t="n">
        <v>33.3741</v>
      </c>
      <c r="D5384" s="18"/>
    </row>
    <row r="5385" customFormat="false" ht="15" hidden="false" customHeight="false" outlineLevel="0" collapsed="false">
      <c r="A5385" s="0" t="n">
        <v>1</v>
      </c>
      <c r="B5385" s="0" t="n">
        <v>134.923</v>
      </c>
      <c r="D5385" s="18"/>
    </row>
    <row r="5386" customFormat="false" ht="15" hidden="false" customHeight="false" outlineLevel="0" collapsed="false">
      <c r="A5386" s="0" t="n">
        <v>1</v>
      </c>
      <c r="B5386" s="0" t="n">
        <v>33.9196</v>
      </c>
      <c r="D5386" s="18"/>
    </row>
    <row r="5387" customFormat="false" ht="15" hidden="false" customHeight="false" outlineLevel="0" collapsed="false">
      <c r="A5387" s="0" t="n">
        <v>1</v>
      </c>
      <c r="B5387" s="0" t="n">
        <v>55.8916</v>
      </c>
      <c r="D5387" s="18"/>
    </row>
    <row r="5388" customFormat="false" ht="15" hidden="false" customHeight="false" outlineLevel="0" collapsed="false">
      <c r="A5388" s="0" t="n">
        <v>1</v>
      </c>
      <c r="B5388" s="0" t="n">
        <v>55.8916</v>
      </c>
      <c r="D5388" s="18"/>
    </row>
    <row r="5389" customFormat="false" ht="15" hidden="false" customHeight="false" outlineLevel="0" collapsed="false">
      <c r="A5389" s="0" t="n">
        <v>1</v>
      </c>
      <c r="B5389" s="0" t="n">
        <v>94.7867</v>
      </c>
      <c r="D5389" s="18"/>
    </row>
    <row r="5390" customFormat="false" ht="15" hidden="false" customHeight="false" outlineLevel="0" collapsed="false">
      <c r="A5390" s="0" t="n">
        <v>1</v>
      </c>
      <c r="B5390" s="0" t="n">
        <v>94.7832</v>
      </c>
      <c r="D5390" s="18"/>
    </row>
    <row r="5391" customFormat="false" ht="15" hidden="false" customHeight="false" outlineLevel="0" collapsed="false">
      <c r="A5391" s="0" t="n">
        <v>1</v>
      </c>
      <c r="B5391" s="0" t="n">
        <v>94.7762</v>
      </c>
      <c r="D5391" s="18"/>
    </row>
    <row r="5392" customFormat="false" ht="15" hidden="false" customHeight="false" outlineLevel="0" collapsed="false">
      <c r="A5392" s="0" t="n">
        <v>1</v>
      </c>
      <c r="B5392" s="0" t="n">
        <v>133.759</v>
      </c>
      <c r="D5392" s="18"/>
    </row>
    <row r="5393" customFormat="false" ht="15" hidden="false" customHeight="false" outlineLevel="0" collapsed="false">
      <c r="A5393" s="0" t="n">
        <v>1</v>
      </c>
      <c r="B5393" s="0" t="n">
        <v>123.769</v>
      </c>
      <c r="D5393" s="18"/>
    </row>
    <row r="5394" customFormat="false" ht="15" hidden="false" customHeight="false" outlineLevel="0" collapsed="false">
      <c r="A5394" s="0" t="n">
        <v>1</v>
      </c>
      <c r="B5394" s="0" t="n">
        <v>23.0455</v>
      </c>
      <c r="D5394" s="18"/>
    </row>
    <row r="5395" customFormat="false" ht="15" hidden="false" customHeight="false" outlineLevel="0" collapsed="false">
      <c r="A5395" s="0" t="n">
        <v>1</v>
      </c>
      <c r="B5395" s="0" t="n">
        <v>127.993</v>
      </c>
      <c r="D5395" s="18"/>
    </row>
    <row r="5396" customFormat="false" ht="15" hidden="false" customHeight="false" outlineLevel="0" collapsed="false">
      <c r="A5396" s="0" t="n">
        <v>1</v>
      </c>
      <c r="B5396" s="0" t="n">
        <v>127.972</v>
      </c>
      <c r="D5396" s="18"/>
    </row>
    <row r="5397" customFormat="false" ht="15" hidden="false" customHeight="false" outlineLevel="0" collapsed="false">
      <c r="A5397" s="0" t="n">
        <v>1</v>
      </c>
      <c r="B5397" s="0" t="n">
        <v>127.969</v>
      </c>
      <c r="D5397" s="18"/>
    </row>
    <row r="5398" customFormat="false" ht="15" hidden="false" customHeight="false" outlineLevel="0" collapsed="false">
      <c r="A5398" s="0" t="n">
        <v>1</v>
      </c>
      <c r="B5398" s="0" t="n">
        <v>120.115</v>
      </c>
      <c r="D5398" s="18"/>
    </row>
    <row r="5399" customFormat="false" ht="15" hidden="false" customHeight="false" outlineLevel="0" collapsed="false">
      <c r="A5399" s="0" t="n">
        <v>1</v>
      </c>
      <c r="B5399" s="0" t="n">
        <v>115.657</v>
      </c>
      <c r="D5399" s="18"/>
    </row>
    <row r="5400" customFormat="false" ht="15" hidden="false" customHeight="false" outlineLevel="0" collapsed="false">
      <c r="A5400" s="0" t="n">
        <v>1</v>
      </c>
      <c r="B5400" s="0" t="n">
        <v>105.829</v>
      </c>
      <c r="D5400" s="18"/>
    </row>
    <row r="5401" customFormat="false" ht="15" hidden="false" customHeight="false" outlineLevel="0" collapsed="false">
      <c r="A5401" s="0" t="n">
        <v>1</v>
      </c>
      <c r="B5401" s="0" t="n">
        <v>15.0105</v>
      </c>
      <c r="D5401" s="18"/>
    </row>
    <row r="5402" customFormat="false" ht="15" hidden="false" customHeight="false" outlineLevel="0" collapsed="false">
      <c r="A5402" s="0" t="n">
        <v>1</v>
      </c>
      <c r="B5402" s="0" t="n">
        <v>15.0175</v>
      </c>
      <c r="D5402" s="18"/>
    </row>
    <row r="5403" customFormat="false" ht="15" hidden="false" customHeight="false" outlineLevel="0" collapsed="false">
      <c r="A5403" s="0" t="n">
        <v>1</v>
      </c>
      <c r="B5403" s="0" t="n">
        <v>15.021</v>
      </c>
      <c r="D5403" s="18"/>
    </row>
    <row r="5404" customFormat="false" ht="15" hidden="false" customHeight="false" outlineLevel="0" collapsed="false">
      <c r="A5404" s="0" t="n">
        <v>1</v>
      </c>
      <c r="B5404" s="0" t="n">
        <v>15.0245</v>
      </c>
      <c r="D5404" s="18"/>
    </row>
    <row r="5405" customFormat="false" ht="15" hidden="false" customHeight="false" outlineLevel="0" collapsed="false">
      <c r="A5405" s="0" t="n">
        <v>1</v>
      </c>
      <c r="B5405" s="0" t="n">
        <v>139.71</v>
      </c>
      <c r="D5405" s="18"/>
    </row>
    <row r="5406" customFormat="false" ht="15" hidden="false" customHeight="false" outlineLevel="0" collapsed="false">
      <c r="A5406" s="0" t="n">
        <v>1</v>
      </c>
      <c r="B5406" s="0" t="n">
        <v>79.7098</v>
      </c>
      <c r="D5406" s="18"/>
    </row>
    <row r="5407" customFormat="false" ht="15" hidden="false" customHeight="false" outlineLevel="0" collapsed="false">
      <c r="A5407" s="0" t="n">
        <v>1</v>
      </c>
      <c r="B5407" s="0" t="n">
        <v>79.6923</v>
      </c>
      <c r="D5407" s="18"/>
    </row>
    <row r="5408" customFormat="false" ht="15" hidden="false" customHeight="false" outlineLevel="0" collapsed="false">
      <c r="A5408" s="0" t="n">
        <v>1</v>
      </c>
      <c r="B5408" s="0" t="n">
        <v>112.444</v>
      </c>
      <c r="D5408" s="18"/>
    </row>
    <row r="5409" customFormat="false" ht="15" hidden="false" customHeight="false" outlineLevel="0" collapsed="false">
      <c r="A5409" s="0" t="n">
        <v>1</v>
      </c>
      <c r="B5409" s="0" t="n">
        <v>141.542</v>
      </c>
      <c r="D5409" s="18"/>
    </row>
    <row r="5410" customFormat="false" ht="15" hidden="false" customHeight="false" outlineLevel="0" collapsed="false">
      <c r="A5410" s="0" t="n">
        <v>1</v>
      </c>
      <c r="B5410" s="0" t="n">
        <v>141.573</v>
      </c>
      <c r="D5410" s="18"/>
    </row>
    <row r="5411" customFormat="false" ht="15" hidden="false" customHeight="false" outlineLevel="0" collapsed="false">
      <c r="A5411" s="0" t="n">
        <v>1</v>
      </c>
      <c r="B5411" s="0" t="n">
        <v>190.657</v>
      </c>
      <c r="D5411" s="18"/>
    </row>
    <row r="5412" customFormat="false" ht="15" hidden="false" customHeight="false" outlineLevel="0" collapsed="false">
      <c r="A5412" s="0" t="n">
        <v>1</v>
      </c>
      <c r="B5412" s="0" t="n">
        <v>190.619</v>
      </c>
      <c r="D5412" s="18"/>
    </row>
    <row r="5413" customFormat="false" ht="15" hidden="false" customHeight="false" outlineLevel="0" collapsed="false">
      <c r="A5413" s="0" t="n">
        <v>1</v>
      </c>
      <c r="B5413" s="0" t="n">
        <v>15.1154</v>
      </c>
      <c r="D5413" s="18"/>
    </row>
    <row r="5414" customFormat="false" ht="15" hidden="false" customHeight="false" outlineLevel="0" collapsed="false">
      <c r="A5414" s="0" t="n">
        <v>1</v>
      </c>
      <c r="B5414" s="0" t="n">
        <v>15.1154</v>
      </c>
      <c r="D5414" s="18"/>
    </row>
    <row r="5415" customFormat="false" ht="15" hidden="false" customHeight="false" outlineLevel="0" collapsed="false">
      <c r="A5415" s="0" t="n">
        <v>1</v>
      </c>
      <c r="B5415" s="0" t="n">
        <v>128.734</v>
      </c>
      <c r="D5415" s="18"/>
    </row>
    <row r="5416" customFormat="false" ht="15" hidden="false" customHeight="false" outlineLevel="0" collapsed="false">
      <c r="A5416" s="0" t="n">
        <v>1</v>
      </c>
      <c r="B5416" s="0" t="n">
        <v>128.734</v>
      </c>
      <c r="D5416" s="18"/>
    </row>
    <row r="5417" customFormat="false" ht="15" hidden="false" customHeight="false" outlineLevel="0" collapsed="false">
      <c r="A5417" s="0" t="n">
        <v>1</v>
      </c>
      <c r="B5417" s="0" t="n">
        <v>125.129</v>
      </c>
      <c r="D5417" s="18"/>
    </row>
    <row r="5418" customFormat="false" ht="15" hidden="false" customHeight="false" outlineLevel="0" collapsed="false">
      <c r="A5418" s="0" t="n">
        <v>1</v>
      </c>
      <c r="B5418" s="0" t="n">
        <v>124.941</v>
      </c>
      <c r="D5418" s="18"/>
    </row>
    <row r="5419" customFormat="false" ht="15" hidden="false" customHeight="false" outlineLevel="0" collapsed="false">
      <c r="A5419" s="0" t="n">
        <v>1</v>
      </c>
      <c r="B5419" s="0" t="n">
        <v>12.6364</v>
      </c>
      <c r="D5419" s="18"/>
    </row>
    <row r="5420" customFormat="false" ht="15" hidden="false" customHeight="false" outlineLevel="0" collapsed="false">
      <c r="A5420" s="0" t="n">
        <v>1</v>
      </c>
      <c r="B5420" s="0" t="n">
        <v>70.9301</v>
      </c>
      <c r="D5420" s="18"/>
    </row>
    <row r="5421" customFormat="false" ht="15" hidden="false" customHeight="false" outlineLevel="0" collapsed="false">
      <c r="A5421" s="0" t="n">
        <v>1</v>
      </c>
      <c r="B5421" s="0" t="n">
        <v>70.9336</v>
      </c>
      <c r="D5421" s="18"/>
    </row>
    <row r="5422" customFormat="false" ht="15" hidden="false" customHeight="false" outlineLevel="0" collapsed="false">
      <c r="A5422" s="0" t="n">
        <v>1</v>
      </c>
      <c r="B5422" s="0" t="n">
        <v>52.3986</v>
      </c>
      <c r="D5422" s="18"/>
    </row>
    <row r="5423" customFormat="false" ht="15" hidden="false" customHeight="false" outlineLevel="0" collapsed="false">
      <c r="A5423" s="0" t="n">
        <v>1</v>
      </c>
      <c r="B5423" s="0" t="n">
        <v>52.4161</v>
      </c>
      <c r="D5423" s="18"/>
    </row>
    <row r="5424" customFormat="false" ht="15" hidden="false" customHeight="false" outlineLevel="0" collapsed="false">
      <c r="A5424" s="0" t="n">
        <v>1</v>
      </c>
      <c r="B5424" s="0" t="n">
        <v>74.6678</v>
      </c>
      <c r="D5424" s="18"/>
    </row>
    <row r="5425" customFormat="false" ht="15" hidden="false" customHeight="false" outlineLevel="0" collapsed="false">
      <c r="A5425" s="0" t="n">
        <v>1</v>
      </c>
      <c r="B5425" s="0" t="n">
        <v>74.6469</v>
      </c>
      <c r="D5425" s="18"/>
    </row>
    <row r="5426" customFormat="false" ht="15" hidden="false" customHeight="false" outlineLevel="0" collapsed="false">
      <c r="A5426" s="0" t="n">
        <v>1</v>
      </c>
      <c r="B5426" s="0" t="n">
        <v>112.51</v>
      </c>
      <c r="D5426" s="18"/>
    </row>
    <row r="5427" customFormat="false" ht="15" hidden="false" customHeight="false" outlineLevel="0" collapsed="false">
      <c r="A5427" s="0" t="n">
        <v>1</v>
      </c>
      <c r="B5427" s="0" t="n">
        <v>112.503</v>
      </c>
      <c r="D5427" s="18"/>
    </row>
    <row r="5428" customFormat="false" ht="15" hidden="false" customHeight="false" outlineLevel="0" collapsed="false">
      <c r="A5428" s="0" t="n">
        <v>1</v>
      </c>
      <c r="B5428" s="0" t="n">
        <v>112.5</v>
      </c>
      <c r="D5428" s="18"/>
    </row>
    <row r="5429" customFormat="false" ht="15" hidden="false" customHeight="false" outlineLevel="0" collapsed="false">
      <c r="A5429" s="0" t="n">
        <v>1</v>
      </c>
      <c r="B5429" s="0" t="n">
        <v>36.9441</v>
      </c>
      <c r="D5429" s="18"/>
    </row>
    <row r="5430" customFormat="false" ht="15" hidden="false" customHeight="false" outlineLevel="0" collapsed="false">
      <c r="A5430" s="0" t="n">
        <v>1</v>
      </c>
      <c r="B5430" s="0" t="n">
        <v>36.9371</v>
      </c>
      <c r="D5430" s="18"/>
    </row>
    <row r="5431" customFormat="false" ht="15" hidden="false" customHeight="false" outlineLevel="0" collapsed="false">
      <c r="A5431" s="0" t="n">
        <v>1</v>
      </c>
      <c r="B5431" s="0" t="n">
        <v>52.5769</v>
      </c>
      <c r="D5431" s="18"/>
    </row>
    <row r="5432" customFormat="false" ht="15" hidden="false" customHeight="false" outlineLevel="0" collapsed="false">
      <c r="A5432" s="0" t="n">
        <v>1</v>
      </c>
      <c r="B5432" s="0" t="n">
        <v>52.5734</v>
      </c>
      <c r="D5432" s="18"/>
    </row>
    <row r="5433" customFormat="false" ht="15" hidden="false" customHeight="false" outlineLevel="0" collapsed="false">
      <c r="A5433" s="0" t="n">
        <v>1</v>
      </c>
      <c r="B5433" s="0" t="n">
        <v>63.8287</v>
      </c>
      <c r="D5433" s="18"/>
    </row>
    <row r="5434" customFormat="false" ht="15" hidden="false" customHeight="false" outlineLevel="0" collapsed="false">
      <c r="A5434" s="0" t="n">
        <v>1</v>
      </c>
      <c r="B5434" s="0" t="n">
        <v>63.8252</v>
      </c>
      <c r="D5434" s="18"/>
    </row>
    <row r="5435" customFormat="false" ht="15" hidden="false" customHeight="false" outlineLevel="0" collapsed="false">
      <c r="A5435" s="0" t="n">
        <v>1</v>
      </c>
      <c r="B5435" s="0" t="n">
        <v>124.752</v>
      </c>
      <c r="D5435" s="18"/>
    </row>
    <row r="5436" customFormat="false" ht="15" hidden="false" customHeight="false" outlineLevel="0" collapsed="false">
      <c r="A5436" s="0" t="n">
        <v>1</v>
      </c>
      <c r="B5436" s="0" t="n">
        <v>50.0839</v>
      </c>
      <c r="D5436" s="18"/>
    </row>
    <row r="5437" customFormat="false" ht="15" hidden="false" customHeight="false" outlineLevel="0" collapsed="false">
      <c r="A5437" s="0" t="n">
        <v>1</v>
      </c>
      <c r="B5437" s="0" t="n">
        <v>138.091</v>
      </c>
      <c r="D5437" s="18"/>
    </row>
    <row r="5438" customFormat="false" ht="15" hidden="false" customHeight="false" outlineLevel="0" collapsed="false">
      <c r="A5438" s="0" t="n">
        <v>1</v>
      </c>
      <c r="B5438" s="0" t="n">
        <v>52.4371</v>
      </c>
      <c r="D5438" s="18"/>
    </row>
    <row r="5439" customFormat="false" ht="15" hidden="false" customHeight="false" outlineLevel="0" collapsed="false">
      <c r="A5439" s="0" t="n">
        <v>1</v>
      </c>
      <c r="B5439" s="0" t="n">
        <v>64.5664</v>
      </c>
      <c r="D5439" s="18"/>
    </row>
    <row r="5440" customFormat="false" ht="15" hidden="false" customHeight="false" outlineLevel="0" collapsed="false">
      <c r="A5440" s="0" t="n">
        <v>1</v>
      </c>
      <c r="B5440" s="0" t="n">
        <v>82.4441</v>
      </c>
      <c r="D5440" s="18"/>
    </row>
    <row r="5441" customFormat="false" ht="15" hidden="false" customHeight="false" outlineLevel="0" collapsed="false">
      <c r="A5441" s="0" t="n">
        <v>1</v>
      </c>
      <c r="B5441" s="0" t="n">
        <v>123.944</v>
      </c>
      <c r="D5441" s="18"/>
    </row>
    <row r="5442" customFormat="false" ht="15" hidden="false" customHeight="false" outlineLevel="0" collapsed="false">
      <c r="A5442" s="0" t="n">
        <v>1</v>
      </c>
      <c r="B5442" s="0" t="n">
        <v>100.105</v>
      </c>
      <c r="D5442" s="18"/>
    </row>
    <row r="5443" customFormat="false" ht="15" hidden="false" customHeight="false" outlineLevel="0" collapsed="false">
      <c r="A5443" s="0" t="n">
        <v>1</v>
      </c>
      <c r="B5443" s="0" t="n">
        <v>36.1958</v>
      </c>
      <c r="D5443" s="18"/>
    </row>
    <row r="5444" customFormat="false" ht="15" hidden="false" customHeight="false" outlineLevel="0" collapsed="false">
      <c r="A5444" s="0" t="n">
        <v>1</v>
      </c>
      <c r="B5444" s="0" t="n">
        <v>36.2063</v>
      </c>
      <c r="D5444" s="18"/>
    </row>
    <row r="5445" customFormat="false" ht="15" hidden="false" customHeight="false" outlineLevel="0" collapsed="false">
      <c r="A5445" s="0" t="n">
        <v>1</v>
      </c>
      <c r="B5445" s="0" t="n">
        <v>36.1818</v>
      </c>
      <c r="D5445" s="18"/>
    </row>
    <row r="5446" customFormat="false" ht="15" hidden="false" customHeight="false" outlineLevel="0" collapsed="false">
      <c r="A5446" s="0" t="n">
        <v>1</v>
      </c>
      <c r="B5446" s="0" t="n">
        <v>14.0909</v>
      </c>
      <c r="D5446" s="18"/>
    </row>
    <row r="5447" customFormat="false" ht="15" hidden="false" customHeight="false" outlineLevel="0" collapsed="false">
      <c r="A5447" s="0" t="n">
        <v>1</v>
      </c>
      <c r="B5447" s="0" t="n">
        <v>96.2343</v>
      </c>
      <c r="D5447" s="18"/>
    </row>
    <row r="5448" customFormat="false" ht="15" hidden="false" customHeight="false" outlineLevel="0" collapsed="false">
      <c r="A5448" s="0" t="n">
        <v>1</v>
      </c>
      <c r="B5448" s="0" t="n">
        <v>96.0839</v>
      </c>
      <c r="D5448" s="18"/>
    </row>
    <row r="5449" customFormat="false" ht="15" hidden="false" customHeight="false" outlineLevel="0" collapsed="false">
      <c r="A5449" s="0" t="n">
        <v>1</v>
      </c>
      <c r="B5449" s="0" t="n">
        <v>69.7552</v>
      </c>
      <c r="D5449" s="18"/>
    </row>
    <row r="5450" customFormat="false" ht="15" hidden="false" customHeight="false" outlineLevel="0" collapsed="false">
      <c r="A5450" s="0" t="n">
        <v>1</v>
      </c>
      <c r="B5450" s="0" t="n">
        <v>69.7517</v>
      </c>
      <c r="D5450" s="18"/>
    </row>
    <row r="5451" customFormat="false" ht="15" hidden="false" customHeight="false" outlineLevel="0" collapsed="false">
      <c r="A5451" s="0" t="n">
        <v>1</v>
      </c>
      <c r="B5451" s="0" t="n">
        <v>69.7517</v>
      </c>
      <c r="D5451" s="18"/>
    </row>
    <row r="5452" customFormat="false" ht="15" hidden="false" customHeight="false" outlineLevel="0" collapsed="false">
      <c r="A5452" s="0" t="n">
        <v>1</v>
      </c>
      <c r="B5452" s="0" t="n">
        <v>69.6294</v>
      </c>
      <c r="D5452" s="18"/>
    </row>
    <row r="5453" customFormat="false" ht="15" hidden="false" customHeight="false" outlineLevel="0" collapsed="false">
      <c r="A5453" s="0" t="n">
        <v>1</v>
      </c>
      <c r="B5453" s="0" t="n">
        <v>52.5455</v>
      </c>
      <c r="D5453" s="18"/>
    </row>
    <row r="5454" customFormat="false" ht="15" hidden="false" customHeight="false" outlineLevel="0" collapsed="false">
      <c r="A5454" s="0" t="n">
        <v>1</v>
      </c>
      <c r="B5454" s="0" t="n">
        <v>129.528</v>
      </c>
      <c r="D5454" s="18"/>
    </row>
    <row r="5455" customFormat="false" ht="15" hidden="false" customHeight="false" outlineLevel="0" collapsed="false">
      <c r="A5455" s="0" t="n">
        <v>1</v>
      </c>
      <c r="B5455" s="0" t="n">
        <v>129.643</v>
      </c>
      <c r="D5455" s="18"/>
    </row>
    <row r="5456" customFormat="false" ht="15" hidden="false" customHeight="false" outlineLevel="0" collapsed="false">
      <c r="A5456" s="0" t="n">
        <v>1</v>
      </c>
      <c r="B5456" s="0" t="n">
        <v>129.615</v>
      </c>
      <c r="D5456" s="18"/>
    </row>
    <row r="5457" customFormat="false" ht="15" hidden="false" customHeight="false" outlineLevel="0" collapsed="false">
      <c r="A5457" s="0" t="n">
        <v>1</v>
      </c>
      <c r="B5457" s="0" t="n">
        <v>129.367</v>
      </c>
      <c r="D5457" s="18"/>
    </row>
    <row r="5458" customFormat="false" ht="15" hidden="false" customHeight="false" outlineLevel="0" collapsed="false">
      <c r="A5458" s="0" t="n">
        <v>1</v>
      </c>
      <c r="B5458" s="0" t="n">
        <v>129.815</v>
      </c>
      <c r="D5458" s="18"/>
    </row>
    <row r="5459" customFormat="false" ht="15" hidden="false" customHeight="false" outlineLevel="0" collapsed="false">
      <c r="A5459" s="0" t="n">
        <v>1</v>
      </c>
      <c r="B5459" s="0" t="n">
        <v>136.217</v>
      </c>
      <c r="D5459" s="18"/>
    </row>
    <row r="5460" customFormat="false" ht="15" hidden="false" customHeight="false" outlineLevel="0" collapsed="false">
      <c r="A5460" s="0" t="n">
        <v>1</v>
      </c>
      <c r="B5460" s="0" t="n">
        <v>160.591</v>
      </c>
      <c r="D5460" s="18"/>
    </row>
    <row r="5461" customFormat="false" ht="15" hidden="false" customHeight="false" outlineLevel="0" collapsed="false">
      <c r="A5461" s="0" t="n">
        <v>1</v>
      </c>
      <c r="B5461" s="0" t="n">
        <v>160.591</v>
      </c>
      <c r="D5461" s="18"/>
    </row>
    <row r="5462" customFormat="false" ht="15" hidden="false" customHeight="false" outlineLevel="0" collapsed="false">
      <c r="A5462" s="0" t="n">
        <v>1</v>
      </c>
      <c r="B5462" s="0" t="n">
        <v>26.1503</v>
      </c>
      <c r="D5462" s="18"/>
    </row>
    <row r="5463" customFormat="false" ht="15" hidden="false" customHeight="false" outlineLevel="0" collapsed="false">
      <c r="A5463" s="0" t="n">
        <v>1</v>
      </c>
      <c r="B5463" s="0" t="n">
        <v>26.1014</v>
      </c>
      <c r="D5463" s="18"/>
    </row>
    <row r="5464" customFormat="false" ht="15" hidden="false" customHeight="false" outlineLevel="0" collapsed="false">
      <c r="A5464" s="0" t="n">
        <v>1</v>
      </c>
      <c r="B5464" s="0" t="n">
        <v>68.2902</v>
      </c>
      <c r="D5464" s="18"/>
    </row>
    <row r="5465" customFormat="false" ht="15" hidden="false" customHeight="false" outlineLevel="0" collapsed="false">
      <c r="A5465" s="0" t="n">
        <v>1</v>
      </c>
      <c r="B5465" s="0" t="n">
        <v>68.2902</v>
      </c>
      <c r="D5465" s="18"/>
    </row>
    <row r="5466" customFormat="false" ht="15" hidden="false" customHeight="false" outlineLevel="0" collapsed="false">
      <c r="A5466" s="0" t="n">
        <v>1</v>
      </c>
      <c r="B5466" s="0" t="n">
        <v>68.2832</v>
      </c>
      <c r="D5466" s="18"/>
    </row>
    <row r="5467" customFormat="false" ht="15" hidden="false" customHeight="false" outlineLevel="0" collapsed="false">
      <c r="A5467" s="0" t="n">
        <v>1</v>
      </c>
      <c r="B5467" s="0" t="n">
        <v>68.2133</v>
      </c>
      <c r="D5467" s="18"/>
    </row>
    <row r="5468" customFormat="false" ht="15" hidden="false" customHeight="false" outlineLevel="0" collapsed="false">
      <c r="A5468" s="0" t="n">
        <v>1</v>
      </c>
      <c r="B5468" s="0" t="n">
        <v>68.2098</v>
      </c>
      <c r="D5468" s="18"/>
    </row>
    <row r="5469" customFormat="false" ht="15" hidden="false" customHeight="false" outlineLevel="0" collapsed="false">
      <c r="A5469" s="0" t="n">
        <v>1</v>
      </c>
      <c r="B5469" s="0" t="n">
        <v>83.7937</v>
      </c>
      <c r="D5469" s="18"/>
    </row>
    <row r="5470" customFormat="false" ht="15" hidden="false" customHeight="false" outlineLevel="0" collapsed="false">
      <c r="A5470" s="0" t="n">
        <v>1</v>
      </c>
      <c r="B5470" s="0" t="n">
        <v>15.0035</v>
      </c>
      <c r="D5470" s="18"/>
    </row>
    <row r="5471" customFormat="false" ht="15" hidden="false" customHeight="false" outlineLevel="0" collapsed="false">
      <c r="A5471" s="0" t="n">
        <v>1</v>
      </c>
      <c r="B5471" s="0" t="n">
        <v>15.0035</v>
      </c>
      <c r="D5471" s="18"/>
    </row>
    <row r="5472" customFormat="false" ht="15" hidden="false" customHeight="false" outlineLevel="0" collapsed="false">
      <c r="A5472" s="0" t="n">
        <v>1</v>
      </c>
      <c r="B5472" s="0" t="n">
        <v>15.0035</v>
      </c>
      <c r="D5472" s="18"/>
    </row>
    <row r="5473" customFormat="false" ht="15" hidden="false" customHeight="false" outlineLevel="0" collapsed="false">
      <c r="A5473" s="0" t="n">
        <v>1</v>
      </c>
      <c r="B5473" s="0" t="n">
        <v>103.759</v>
      </c>
      <c r="D5473" s="18"/>
    </row>
    <row r="5474" customFormat="false" ht="15" hidden="false" customHeight="false" outlineLevel="0" collapsed="false">
      <c r="A5474" s="0" t="n">
        <v>1</v>
      </c>
      <c r="B5474" s="0" t="n">
        <v>95</v>
      </c>
      <c r="D5474" s="18"/>
    </row>
    <row r="5475" customFormat="false" ht="15" hidden="false" customHeight="false" outlineLevel="0" collapsed="false">
      <c r="A5475" s="0" t="n">
        <v>1</v>
      </c>
      <c r="B5475" s="0" t="n">
        <v>77.458</v>
      </c>
      <c r="D5475" s="18"/>
    </row>
    <row r="5476" customFormat="false" ht="15" hidden="false" customHeight="false" outlineLevel="0" collapsed="false">
      <c r="A5476" s="0" t="n">
        <v>1</v>
      </c>
      <c r="B5476" s="0" t="n">
        <v>77.458</v>
      </c>
      <c r="D5476" s="18"/>
    </row>
    <row r="5477" customFormat="false" ht="15" hidden="false" customHeight="false" outlineLevel="0" collapsed="false">
      <c r="A5477" s="0" t="n">
        <v>1</v>
      </c>
      <c r="B5477" s="0" t="n">
        <v>130.874</v>
      </c>
      <c r="D5477" s="18"/>
    </row>
    <row r="5478" customFormat="false" ht="15" hidden="false" customHeight="false" outlineLevel="0" collapsed="false">
      <c r="A5478" s="0" t="n">
        <v>1</v>
      </c>
      <c r="B5478" s="0" t="n">
        <v>60.7133</v>
      </c>
      <c r="D5478" s="18"/>
    </row>
    <row r="5479" customFormat="false" ht="15" hidden="false" customHeight="false" outlineLevel="0" collapsed="false">
      <c r="A5479" s="0" t="n">
        <v>1</v>
      </c>
      <c r="B5479" s="0" t="n">
        <v>60.5175</v>
      </c>
      <c r="D5479" s="18"/>
    </row>
    <row r="5480" customFormat="false" ht="15" hidden="false" customHeight="false" outlineLevel="0" collapsed="false">
      <c r="A5480" s="0" t="n">
        <v>1</v>
      </c>
      <c r="B5480" s="0" t="n">
        <v>92.2867</v>
      </c>
      <c r="D5480" s="18"/>
    </row>
    <row r="5481" customFormat="false" ht="15" hidden="false" customHeight="false" outlineLevel="0" collapsed="false">
      <c r="A5481" s="0" t="n">
        <v>1</v>
      </c>
      <c r="B5481" s="0" t="n">
        <v>137.629</v>
      </c>
      <c r="D5481" s="18"/>
    </row>
    <row r="5482" customFormat="false" ht="15" hidden="false" customHeight="false" outlineLevel="0" collapsed="false">
      <c r="A5482" s="0" t="n">
        <v>1</v>
      </c>
      <c r="B5482" s="0" t="n">
        <v>135.024</v>
      </c>
      <c r="D5482" s="18"/>
    </row>
    <row r="5483" customFormat="false" ht="15" hidden="false" customHeight="false" outlineLevel="0" collapsed="false">
      <c r="A5483" s="0" t="n">
        <v>1</v>
      </c>
      <c r="B5483" s="0" t="n">
        <v>115.472</v>
      </c>
      <c r="D5483" s="18"/>
    </row>
    <row r="5484" customFormat="false" ht="15" hidden="false" customHeight="false" outlineLevel="0" collapsed="false">
      <c r="A5484" s="0" t="n">
        <v>1</v>
      </c>
      <c r="B5484" s="0" t="n">
        <v>56.4196</v>
      </c>
      <c r="D5484" s="18"/>
    </row>
    <row r="5485" customFormat="false" ht="15" hidden="false" customHeight="false" outlineLevel="0" collapsed="false">
      <c r="A5485" s="0" t="n">
        <v>1</v>
      </c>
      <c r="B5485" s="0" t="n">
        <v>149.003</v>
      </c>
      <c r="D5485" s="18"/>
    </row>
    <row r="5486" customFormat="false" ht="15" hidden="false" customHeight="false" outlineLevel="0" collapsed="false">
      <c r="A5486" s="0" t="n">
        <v>1</v>
      </c>
      <c r="B5486" s="0" t="n">
        <v>86.486</v>
      </c>
      <c r="D5486" s="18"/>
    </row>
    <row r="5487" customFormat="false" ht="15" hidden="false" customHeight="false" outlineLevel="0" collapsed="false">
      <c r="A5487" s="0" t="n">
        <v>1</v>
      </c>
      <c r="B5487" s="0" t="n">
        <v>86.2832</v>
      </c>
      <c r="D5487" s="18"/>
    </row>
    <row r="5488" customFormat="false" ht="15" hidden="false" customHeight="false" outlineLevel="0" collapsed="false">
      <c r="A5488" s="0" t="n">
        <v>1</v>
      </c>
      <c r="B5488" s="0" t="n">
        <v>154.171</v>
      </c>
      <c r="D5488" s="18"/>
    </row>
    <row r="5489" customFormat="false" ht="15" hidden="false" customHeight="false" outlineLevel="0" collapsed="false">
      <c r="A5489" s="0" t="n">
        <v>1</v>
      </c>
      <c r="B5489" s="0" t="n">
        <v>154.115</v>
      </c>
      <c r="D5489" s="18"/>
    </row>
    <row r="5490" customFormat="false" ht="15" hidden="false" customHeight="false" outlineLevel="0" collapsed="false">
      <c r="A5490" s="0" t="n">
        <v>1</v>
      </c>
      <c r="B5490" s="0" t="n">
        <v>25.7413</v>
      </c>
      <c r="D5490" s="18"/>
    </row>
    <row r="5491" customFormat="false" ht="15" hidden="false" customHeight="false" outlineLevel="0" collapsed="false">
      <c r="A5491" s="0" t="n">
        <v>1</v>
      </c>
      <c r="B5491" s="0" t="n">
        <v>25.7343</v>
      </c>
      <c r="D5491" s="18"/>
    </row>
    <row r="5492" customFormat="false" ht="15" hidden="false" customHeight="false" outlineLevel="0" collapsed="false">
      <c r="A5492" s="0" t="n">
        <v>1</v>
      </c>
      <c r="B5492" s="0" t="n">
        <v>25.7413</v>
      </c>
      <c r="D5492" s="18"/>
    </row>
    <row r="5493" customFormat="false" ht="15" hidden="false" customHeight="false" outlineLevel="0" collapsed="false">
      <c r="A5493" s="0" t="n">
        <v>1</v>
      </c>
      <c r="B5493" s="0" t="n">
        <v>25.7622</v>
      </c>
      <c r="D5493" s="18"/>
    </row>
    <row r="5494" customFormat="false" ht="15" hidden="false" customHeight="false" outlineLevel="0" collapsed="false">
      <c r="A5494" s="0" t="n">
        <v>1</v>
      </c>
      <c r="B5494" s="0" t="n">
        <v>25.7308</v>
      </c>
      <c r="D5494" s="18"/>
    </row>
    <row r="5495" customFormat="false" ht="15" hidden="false" customHeight="false" outlineLevel="0" collapsed="false">
      <c r="A5495" s="0" t="n">
        <v>1</v>
      </c>
      <c r="B5495" s="0" t="n">
        <v>25.7238</v>
      </c>
      <c r="D5495" s="18"/>
    </row>
    <row r="5496" customFormat="false" ht="15" hidden="false" customHeight="false" outlineLevel="0" collapsed="false">
      <c r="A5496" s="0" t="n">
        <v>1</v>
      </c>
      <c r="B5496" s="0" t="n">
        <v>25.6783</v>
      </c>
      <c r="D5496" s="18"/>
    </row>
    <row r="5497" customFormat="false" ht="15" hidden="false" customHeight="false" outlineLevel="0" collapsed="false">
      <c r="A5497" s="0" t="n">
        <v>1</v>
      </c>
      <c r="B5497" s="0" t="n">
        <v>76.3322</v>
      </c>
      <c r="D5497" s="18"/>
    </row>
    <row r="5498" customFormat="false" ht="15" hidden="false" customHeight="false" outlineLevel="0" collapsed="false">
      <c r="A5498" s="0" t="n">
        <v>1</v>
      </c>
      <c r="B5498" s="0" t="n">
        <v>35.4965</v>
      </c>
      <c r="D5498" s="18"/>
    </row>
    <row r="5499" customFormat="false" ht="15" hidden="false" customHeight="false" outlineLevel="0" collapsed="false">
      <c r="A5499" s="0" t="n">
        <v>1</v>
      </c>
      <c r="B5499" s="0" t="n">
        <v>133.105</v>
      </c>
      <c r="D5499" s="18"/>
    </row>
    <row r="5500" customFormat="false" ht="15" hidden="false" customHeight="false" outlineLevel="0" collapsed="false">
      <c r="A5500" s="0" t="n">
        <v>1</v>
      </c>
      <c r="B5500" s="0" t="n">
        <v>22.6748</v>
      </c>
      <c r="D5500" s="18"/>
    </row>
    <row r="5501" customFormat="false" ht="15" hidden="false" customHeight="false" outlineLevel="0" collapsed="false">
      <c r="A5501" s="0" t="n">
        <v>1</v>
      </c>
      <c r="B5501" s="0" t="n">
        <v>36.6923</v>
      </c>
      <c r="D5501" s="18"/>
    </row>
    <row r="5502" customFormat="false" ht="15" hidden="false" customHeight="false" outlineLevel="0" collapsed="false">
      <c r="A5502" s="0" t="n">
        <v>1</v>
      </c>
      <c r="B5502" s="0" t="n">
        <v>36.6643</v>
      </c>
      <c r="D5502" s="18"/>
    </row>
    <row r="5503" customFormat="false" ht="15" hidden="false" customHeight="false" outlineLevel="0" collapsed="false">
      <c r="A5503" s="0" t="n">
        <v>1</v>
      </c>
      <c r="B5503" s="0" t="n">
        <v>128.706</v>
      </c>
      <c r="D5503" s="18"/>
    </row>
    <row r="5504" customFormat="false" ht="15" hidden="false" customHeight="false" outlineLevel="0" collapsed="false">
      <c r="A5504" s="0" t="n">
        <v>1</v>
      </c>
      <c r="B5504" s="0" t="n">
        <v>128.559</v>
      </c>
      <c r="D5504" s="18"/>
    </row>
    <row r="5505" customFormat="false" ht="15" hidden="false" customHeight="false" outlineLevel="0" collapsed="false">
      <c r="A5505" s="0" t="n">
        <v>1</v>
      </c>
      <c r="B5505" s="0" t="n">
        <v>128.696</v>
      </c>
      <c r="D5505" s="18"/>
    </row>
    <row r="5506" customFormat="false" ht="15" hidden="false" customHeight="false" outlineLevel="0" collapsed="false">
      <c r="A5506" s="0" t="n">
        <v>1</v>
      </c>
      <c r="B5506" s="0" t="n">
        <v>64.3566</v>
      </c>
      <c r="D5506" s="18"/>
    </row>
    <row r="5507" customFormat="false" ht="15" hidden="false" customHeight="false" outlineLevel="0" collapsed="false">
      <c r="A5507" s="0" t="n">
        <v>1</v>
      </c>
      <c r="B5507" s="0" t="n">
        <v>98.3776</v>
      </c>
      <c r="D5507" s="18"/>
    </row>
    <row r="5508" customFormat="false" ht="15" hidden="false" customHeight="false" outlineLevel="0" collapsed="false">
      <c r="A5508" s="0" t="n">
        <v>1</v>
      </c>
      <c r="B5508" s="0" t="n">
        <v>187.164</v>
      </c>
      <c r="D5508" s="18"/>
    </row>
    <row r="5509" customFormat="false" ht="15" hidden="false" customHeight="false" outlineLevel="0" collapsed="false">
      <c r="A5509" s="0" t="n">
        <v>1</v>
      </c>
      <c r="B5509" s="0" t="n">
        <v>16.528</v>
      </c>
      <c r="D5509" s="18"/>
    </row>
    <row r="5510" customFormat="false" ht="15" hidden="false" customHeight="false" outlineLevel="0" collapsed="false">
      <c r="A5510" s="0" t="n">
        <v>1</v>
      </c>
      <c r="B5510" s="0" t="n">
        <v>50.3077</v>
      </c>
      <c r="D5510" s="18"/>
    </row>
    <row r="5511" customFormat="false" ht="15" hidden="false" customHeight="false" outlineLevel="0" collapsed="false">
      <c r="A5511" s="0" t="n">
        <v>1</v>
      </c>
      <c r="B5511" s="0" t="n">
        <v>50.3007</v>
      </c>
      <c r="D5511" s="18"/>
    </row>
    <row r="5512" customFormat="false" ht="15" hidden="false" customHeight="false" outlineLevel="0" collapsed="false">
      <c r="A5512" s="0" t="n">
        <v>1</v>
      </c>
      <c r="B5512" s="0" t="n">
        <v>76.6329</v>
      </c>
      <c r="D5512" s="18"/>
    </row>
    <row r="5513" customFormat="false" ht="15" hidden="false" customHeight="false" outlineLevel="0" collapsed="false">
      <c r="A5513" s="0" t="n">
        <v>1</v>
      </c>
      <c r="B5513" s="0" t="n">
        <v>13.958</v>
      </c>
      <c r="D5513" s="18"/>
    </row>
    <row r="5514" customFormat="false" ht="15" hidden="false" customHeight="false" outlineLevel="0" collapsed="false">
      <c r="A5514" s="0" t="n">
        <v>1</v>
      </c>
      <c r="B5514" s="0" t="n">
        <v>13.9615</v>
      </c>
      <c r="D5514" s="18"/>
    </row>
    <row r="5515" customFormat="false" ht="15" hidden="false" customHeight="false" outlineLevel="0" collapsed="false">
      <c r="A5515" s="0" t="n">
        <v>1</v>
      </c>
      <c r="B5515" s="0" t="n">
        <v>101.241</v>
      </c>
      <c r="D5515" s="18"/>
    </row>
    <row r="5516" customFormat="false" ht="15" hidden="false" customHeight="false" outlineLevel="0" collapsed="false">
      <c r="A5516" s="0" t="n">
        <v>1</v>
      </c>
      <c r="B5516" s="0" t="n">
        <v>121.08</v>
      </c>
      <c r="D5516" s="18"/>
    </row>
    <row r="5517" customFormat="false" ht="15" hidden="false" customHeight="false" outlineLevel="0" collapsed="false">
      <c r="A5517" s="0" t="n">
        <v>1</v>
      </c>
      <c r="B5517" s="0" t="n">
        <v>128.79</v>
      </c>
      <c r="D5517" s="18"/>
    </row>
    <row r="5518" customFormat="false" ht="15" hidden="false" customHeight="false" outlineLevel="0" collapsed="false">
      <c r="A5518" s="0" t="n">
        <v>1</v>
      </c>
      <c r="B5518" s="0" t="n">
        <v>128.769</v>
      </c>
      <c r="D5518" s="18"/>
    </row>
    <row r="5519" customFormat="false" ht="15" hidden="false" customHeight="false" outlineLevel="0" collapsed="false">
      <c r="A5519" s="0" t="n">
        <v>1</v>
      </c>
      <c r="B5519" s="0" t="n">
        <v>128.531</v>
      </c>
      <c r="D5519" s="18"/>
    </row>
    <row r="5520" customFormat="false" ht="15" hidden="false" customHeight="false" outlineLevel="0" collapsed="false">
      <c r="A5520" s="0" t="n">
        <v>1</v>
      </c>
      <c r="B5520" s="0" t="n">
        <v>99.0524</v>
      </c>
      <c r="D5520" s="18"/>
    </row>
    <row r="5521" customFormat="false" ht="15" hidden="false" customHeight="false" outlineLevel="0" collapsed="false">
      <c r="A5521" s="0" t="n">
        <v>1</v>
      </c>
      <c r="B5521" s="0" t="n">
        <v>128.664</v>
      </c>
      <c r="D5521" s="18"/>
    </row>
    <row r="5522" customFormat="false" ht="15" hidden="false" customHeight="false" outlineLevel="0" collapsed="false">
      <c r="A5522" s="0" t="n">
        <v>1</v>
      </c>
      <c r="B5522" s="0" t="n">
        <v>128.647</v>
      </c>
      <c r="D5522" s="18"/>
    </row>
    <row r="5523" customFormat="false" ht="15" hidden="false" customHeight="false" outlineLevel="0" collapsed="false">
      <c r="A5523" s="0" t="n">
        <v>1</v>
      </c>
      <c r="B5523" s="0" t="n">
        <v>70.5315</v>
      </c>
      <c r="D5523" s="18"/>
    </row>
    <row r="5524" customFormat="false" ht="15" hidden="false" customHeight="false" outlineLevel="0" collapsed="false">
      <c r="A5524" s="0" t="n">
        <v>1</v>
      </c>
      <c r="B5524" s="0" t="n">
        <v>70.535</v>
      </c>
      <c r="D5524" s="18"/>
    </row>
    <row r="5525" customFormat="false" ht="15" hidden="false" customHeight="false" outlineLevel="0" collapsed="false">
      <c r="A5525" s="0" t="n">
        <v>1</v>
      </c>
      <c r="B5525" s="0" t="n">
        <v>66.007</v>
      </c>
      <c r="D5525" s="18"/>
    </row>
    <row r="5526" customFormat="false" ht="15" hidden="false" customHeight="false" outlineLevel="0" collapsed="false">
      <c r="A5526" s="0" t="n">
        <v>1</v>
      </c>
      <c r="B5526" s="0" t="n">
        <v>59.0105</v>
      </c>
      <c r="D5526" s="18"/>
    </row>
    <row r="5527" customFormat="false" ht="15" hidden="false" customHeight="false" outlineLevel="0" collapsed="false">
      <c r="A5527" s="0" t="n">
        <v>1</v>
      </c>
      <c r="B5527" s="0" t="n">
        <v>66.6049</v>
      </c>
      <c r="D5527" s="18"/>
    </row>
    <row r="5528" customFormat="false" ht="15" hidden="false" customHeight="false" outlineLevel="0" collapsed="false">
      <c r="A5528" s="0" t="n">
        <v>1</v>
      </c>
      <c r="B5528" s="0" t="n">
        <v>12.9266</v>
      </c>
      <c r="D5528" s="18"/>
    </row>
    <row r="5529" customFormat="false" ht="15" hidden="false" customHeight="false" outlineLevel="0" collapsed="false">
      <c r="A5529" s="0" t="n">
        <v>1</v>
      </c>
      <c r="B5529" s="0" t="n">
        <v>130.528</v>
      </c>
      <c r="D5529" s="18"/>
    </row>
    <row r="5530" customFormat="false" ht="15" hidden="false" customHeight="false" outlineLevel="0" collapsed="false">
      <c r="A5530" s="0" t="n">
        <v>1</v>
      </c>
      <c r="B5530" s="0" t="n">
        <v>27.4406</v>
      </c>
      <c r="D5530" s="18"/>
    </row>
    <row r="5531" customFormat="false" ht="15" hidden="false" customHeight="false" outlineLevel="0" collapsed="false">
      <c r="A5531" s="0" t="n">
        <v>1</v>
      </c>
      <c r="B5531" s="0" t="n">
        <v>144.283</v>
      </c>
      <c r="D5531" s="18"/>
    </row>
    <row r="5532" customFormat="false" ht="15" hidden="false" customHeight="false" outlineLevel="0" collapsed="false">
      <c r="A5532" s="0" t="n">
        <v>1</v>
      </c>
      <c r="B5532" s="0" t="n">
        <v>52.4196</v>
      </c>
      <c r="D5532" s="18"/>
    </row>
    <row r="5533" customFormat="false" ht="15" hidden="false" customHeight="false" outlineLevel="0" collapsed="false">
      <c r="A5533" s="0" t="n">
        <v>1</v>
      </c>
      <c r="B5533" s="0" t="n">
        <v>101.101</v>
      </c>
      <c r="D5533" s="18"/>
    </row>
    <row r="5534" customFormat="false" ht="15" hidden="false" customHeight="false" outlineLevel="0" collapsed="false">
      <c r="A5534" s="0" t="n">
        <v>1</v>
      </c>
      <c r="B5534" s="0" t="n">
        <v>101.098</v>
      </c>
      <c r="D5534" s="18"/>
    </row>
    <row r="5535" customFormat="false" ht="15" hidden="false" customHeight="false" outlineLevel="0" collapsed="false">
      <c r="A5535" s="0" t="n">
        <v>1</v>
      </c>
      <c r="B5535" s="0" t="n">
        <v>146.878</v>
      </c>
      <c r="D5535" s="18"/>
    </row>
    <row r="5536" customFormat="false" ht="15" hidden="false" customHeight="false" outlineLevel="0" collapsed="false">
      <c r="A5536" s="0" t="n">
        <v>1</v>
      </c>
      <c r="B5536" s="0" t="n">
        <v>91.1049</v>
      </c>
      <c r="D5536" s="18"/>
    </row>
    <row r="5537" customFormat="false" ht="15" hidden="false" customHeight="false" outlineLevel="0" collapsed="false">
      <c r="A5537" s="0" t="n">
        <v>1</v>
      </c>
      <c r="B5537" s="0" t="n">
        <v>91.1014</v>
      </c>
      <c r="D5537" s="18"/>
    </row>
    <row r="5538" customFormat="false" ht="15" hidden="false" customHeight="false" outlineLevel="0" collapsed="false">
      <c r="A5538" s="0" t="n">
        <v>1</v>
      </c>
      <c r="B5538" s="0" t="n">
        <v>91.0839</v>
      </c>
      <c r="D5538" s="18"/>
    </row>
    <row r="5539" customFormat="false" ht="15" hidden="false" customHeight="false" outlineLevel="0" collapsed="false">
      <c r="A5539" s="0" t="n">
        <v>1</v>
      </c>
      <c r="B5539" s="0" t="n">
        <v>54.4476</v>
      </c>
      <c r="D5539" s="18"/>
    </row>
    <row r="5540" customFormat="false" ht="15" hidden="false" customHeight="false" outlineLevel="0" collapsed="false">
      <c r="A5540" s="0" t="n">
        <v>1</v>
      </c>
      <c r="B5540" s="0" t="n">
        <v>99.0734</v>
      </c>
      <c r="D5540" s="18"/>
    </row>
    <row r="5541" customFormat="false" ht="15" hidden="false" customHeight="false" outlineLevel="0" collapsed="false">
      <c r="A5541" s="0" t="n">
        <v>1</v>
      </c>
      <c r="B5541" s="0" t="n">
        <v>116.783</v>
      </c>
      <c r="D5541" s="18"/>
    </row>
    <row r="5542" customFormat="false" ht="15" hidden="false" customHeight="false" outlineLevel="0" collapsed="false">
      <c r="A5542" s="0" t="n">
        <v>1</v>
      </c>
      <c r="B5542" s="0" t="n">
        <v>129.909</v>
      </c>
      <c r="D5542" s="18"/>
    </row>
    <row r="5543" customFormat="false" ht="15" hidden="false" customHeight="false" outlineLevel="0" collapsed="false">
      <c r="A5543" s="0" t="n">
        <v>1</v>
      </c>
      <c r="B5543" s="0" t="n">
        <v>37.021</v>
      </c>
      <c r="D5543" s="18"/>
    </row>
    <row r="5544" customFormat="false" ht="15" hidden="false" customHeight="false" outlineLevel="0" collapsed="false">
      <c r="A5544" s="0" t="n">
        <v>1</v>
      </c>
      <c r="B5544" s="0" t="n">
        <v>33.542</v>
      </c>
      <c r="D5544" s="18"/>
    </row>
    <row r="5545" customFormat="false" ht="15" hidden="false" customHeight="false" outlineLevel="0" collapsed="false">
      <c r="A5545" s="0" t="n">
        <v>1</v>
      </c>
      <c r="B5545" s="0" t="n">
        <v>46.6643</v>
      </c>
      <c r="D5545" s="18"/>
    </row>
    <row r="5546" customFormat="false" ht="15" hidden="false" customHeight="false" outlineLevel="0" collapsed="false">
      <c r="A5546" s="0" t="n">
        <v>1</v>
      </c>
      <c r="B5546" s="0" t="n">
        <v>21</v>
      </c>
      <c r="D5546" s="18"/>
    </row>
    <row r="5547" customFormat="false" ht="15" hidden="false" customHeight="false" outlineLevel="0" collapsed="false">
      <c r="A5547" s="0" t="n">
        <v>1</v>
      </c>
      <c r="B5547" s="0" t="n">
        <v>104.951</v>
      </c>
      <c r="D5547" s="18"/>
    </row>
    <row r="5548" customFormat="false" ht="15" hidden="false" customHeight="false" outlineLevel="0" collapsed="false">
      <c r="A5548" s="0" t="n">
        <v>1</v>
      </c>
      <c r="B5548" s="0" t="n">
        <v>14.3252</v>
      </c>
      <c r="D5548" s="18"/>
    </row>
    <row r="5549" customFormat="false" ht="15" hidden="false" customHeight="false" outlineLevel="0" collapsed="false">
      <c r="A5549" s="0" t="n">
        <v>1</v>
      </c>
      <c r="B5549" s="0" t="n">
        <v>29.2517</v>
      </c>
      <c r="D5549" s="18"/>
    </row>
    <row r="5550" customFormat="false" ht="15" hidden="false" customHeight="false" outlineLevel="0" collapsed="false">
      <c r="A5550" s="0" t="n">
        <v>1</v>
      </c>
      <c r="B5550" s="0" t="n">
        <v>29.2448</v>
      </c>
      <c r="D5550" s="18"/>
    </row>
    <row r="5551" customFormat="false" ht="15" hidden="false" customHeight="false" outlineLevel="0" collapsed="false">
      <c r="A5551" s="0" t="n">
        <v>1</v>
      </c>
      <c r="B5551" s="0" t="n">
        <v>29.2308</v>
      </c>
      <c r="D5551" s="18"/>
    </row>
    <row r="5552" customFormat="false" ht="15" hidden="false" customHeight="false" outlineLevel="0" collapsed="false">
      <c r="A5552" s="0" t="n">
        <v>1</v>
      </c>
      <c r="B5552" s="0" t="n">
        <v>29.2238</v>
      </c>
      <c r="D5552" s="18"/>
    </row>
    <row r="5553" customFormat="false" ht="15" hidden="false" customHeight="false" outlineLevel="0" collapsed="false">
      <c r="A5553" s="0" t="n">
        <v>1</v>
      </c>
      <c r="B5553" s="0" t="n">
        <v>121.108</v>
      </c>
      <c r="D5553" s="18"/>
    </row>
    <row r="5554" customFormat="false" ht="15" hidden="false" customHeight="false" outlineLevel="0" collapsed="false">
      <c r="A5554" s="0" t="n">
        <v>1</v>
      </c>
      <c r="B5554" s="0" t="n">
        <v>29.8497</v>
      </c>
      <c r="D5554" s="18"/>
    </row>
    <row r="5555" customFormat="false" ht="15" hidden="false" customHeight="false" outlineLevel="0" collapsed="false">
      <c r="A5555" s="0" t="n">
        <v>1</v>
      </c>
      <c r="B5555" s="0" t="n">
        <v>29.8462</v>
      </c>
      <c r="D5555" s="18"/>
    </row>
    <row r="5556" customFormat="false" ht="15" hidden="false" customHeight="false" outlineLevel="0" collapsed="false">
      <c r="A5556" s="0" t="n">
        <v>1</v>
      </c>
      <c r="B5556" s="0" t="n">
        <v>24.5874</v>
      </c>
      <c r="D5556" s="18"/>
    </row>
    <row r="5557" customFormat="false" ht="15" hidden="false" customHeight="false" outlineLevel="0" collapsed="false">
      <c r="A5557" s="0" t="n">
        <v>1</v>
      </c>
      <c r="B5557" s="0" t="n">
        <v>27.9231</v>
      </c>
      <c r="D5557" s="18"/>
    </row>
    <row r="5558" customFormat="false" ht="15" hidden="false" customHeight="false" outlineLevel="0" collapsed="false">
      <c r="A5558" s="0" t="n">
        <v>1</v>
      </c>
      <c r="B5558" s="0" t="n">
        <v>20.5979</v>
      </c>
      <c r="D5558" s="18"/>
    </row>
    <row r="5559" customFormat="false" ht="15" hidden="false" customHeight="false" outlineLevel="0" collapsed="false">
      <c r="A5559" s="0" t="n">
        <v>1</v>
      </c>
      <c r="B5559" s="0" t="n">
        <v>129.559</v>
      </c>
      <c r="D5559" s="18"/>
    </row>
    <row r="5560" customFormat="false" ht="15" hidden="false" customHeight="false" outlineLevel="0" collapsed="false">
      <c r="A5560" s="0" t="n">
        <v>1</v>
      </c>
      <c r="B5560" s="0" t="n">
        <v>112.399</v>
      </c>
      <c r="D5560" s="18"/>
    </row>
    <row r="5561" customFormat="false" ht="15" hidden="false" customHeight="false" outlineLevel="0" collapsed="false">
      <c r="A5561" s="0" t="n">
        <v>1</v>
      </c>
      <c r="B5561" s="0" t="n">
        <v>112.385</v>
      </c>
      <c r="D5561" s="18"/>
    </row>
    <row r="5562" customFormat="false" ht="15" hidden="false" customHeight="false" outlineLevel="0" collapsed="false">
      <c r="A5562" s="0" t="n">
        <v>1</v>
      </c>
      <c r="B5562" s="0" t="n">
        <v>112.294</v>
      </c>
      <c r="D5562" s="18"/>
    </row>
    <row r="5563" customFormat="false" ht="15" hidden="false" customHeight="false" outlineLevel="0" collapsed="false">
      <c r="A5563" s="0" t="n">
        <v>1</v>
      </c>
      <c r="B5563" s="0" t="n">
        <v>124.703</v>
      </c>
      <c r="D5563" s="18"/>
    </row>
    <row r="5564" customFormat="false" ht="15" hidden="false" customHeight="false" outlineLevel="0" collapsed="false">
      <c r="A5564" s="0" t="n">
        <v>1</v>
      </c>
      <c r="B5564" s="0" t="n">
        <v>112.084</v>
      </c>
      <c r="D5564" s="18"/>
    </row>
    <row r="5565" customFormat="false" ht="15" hidden="false" customHeight="false" outlineLevel="0" collapsed="false">
      <c r="A5565" s="0" t="n">
        <v>1</v>
      </c>
      <c r="B5565" s="0" t="n">
        <v>49.507</v>
      </c>
      <c r="D5565" s="18"/>
    </row>
    <row r="5566" customFormat="false" ht="15" hidden="false" customHeight="false" outlineLevel="0" collapsed="false">
      <c r="A5566" s="0" t="n">
        <v>1</v>
      </c>
      <c r="B5566" s="0" t="n">
        <v>86.2238</v>
      </c>
      <c r="D5566" s="18"/>
    </row>
    <row r="5567" customFormat="false" ht="15" hidden="false" customHeight="false" outlineLevel="0" collapsed="false">
      <c r="A5567" s="0" t="n">
        <v>1</v>
      </c>
      <c r="B5567" s="0" t="n">
        <v>78.6923</v>
      </c>
      <c r="D5567" s="18"/>
    </row>
    <row r="5568" customFormat="false" ht="15" hidden="false" customHeight="false" outlineLevel="0" collapsed="false">
      <c r="A5568" s="0" t="n">
        <v>1</v>
      </c>
      <c r="B5568" s="0" t="n">
        <v>277.423</v>
      </c>
      <c r="D5568" s="18"/>
    </row>
    <row r="5569" customFormat="false" ht="15" hidden="false" customHeight="false" outlineLevel="0" collapsed="false">
      <c r="A5569" s="0" t="n">
        <v>1</v>
      </c>
      <c r="B5569" s="0" t="n">
        <v>277.416</v>
      </c>
      <c r="D5569" s="18"/>
    </row>
    <row r="5570" customFormat="false" ht="15" hidden="false" customHeight="false" outlineLevel="0" collapsed="false">
      <c r="A5570" s="0" t="n">
        <v>1</v>
      </c>
      <c r="B5570" s="0" t="n">
        <v>277.413</v>
      </c>
      <c r="D5570" s="18"/>
    </row>
    <row r="5571" customFormat="false" ht="15" hidden="false" customHeight="false" outlineLevel="0" collapsed="false">
      <c r="A5571" s="0" t="n">
        <v>1</v>
      </c>
      <c r="B5571" s="0" t="n">
        <v>277.413</v>
      </c>
      <c r="D5571" s="18"/>
    </row>
    <row r="5572" customFormat="false" ht="15" hidden="false" customHeight="false" outlineLevel="0" collapsed="false">
      <c r="A5572" s="0" t="n">
        <v>1</v>
      </c>
      <c r="B5572" s="0" t="n">
        <v>277.406</v>
      </c>
      <c r="D5572" s="18"/>
    </row>
    <row r="5573" customFormat="false" ht="15" hidden="false" customHeight="false" outlineLevel="0" collapsed="false">
      <c r="A5573" s="0" t="n">
        <v>1</v>
      </c>
      <c r="B5573" s="0" t="n">
        <v>277.374</v>
      </c>
      <c r="D5573" s="18"/>
    </row>
    <row r="5574" customFormat="false" ht="15" hidden="false" customHeight="false" outlineLevel="0" collapsed="false">
      <c r="A5574" s="0" t="n">
        <v>1</v>
      </c>
      <c r="B5574" s="0" t="n">
        <v>79</v>
      </c>
      <c r="D5574" s="18"/>
    </row>
    <row r="5575" customFormat="false" ht="15" hidden="false" customHeight="false" outlineLevel="0" collapsed="false">
      <c r="A5575" s="0" t="n">
        <v>1</v>
      </c>
      <c r="B5575" s="0" t="n">
        <v>78.9336</v>
      </c>
      <c r="D5575" s="18"/>
    </row>
    <row r="5576" customFormat="false" ht="15" hidden="false" customHeight="false" outlineLevel="0" collapsed="false">
      <c r="A5576" s="0" t="n">
        <v>1</v>
      </c>
      <c r="B5576" s="0" t="n">
        <v>42.521</v>
      </c>
      <c r="D5576" s="18"/>
    </row>
    <row r="5577" customFormat="false" ht="15" hidden="false" customHeight="false" outlineLevel="0" collapsed="false">
      <c r="A5577" s="0" t="n">
        <v>1</v>
      </c>
      <c r="B5577" s="0" t="n">
        <v>42.521</v>
      </c>
      <c r="D5577" s="18"/>
    </row>
    <row r="5578" customFormat="false" ht="15" hidden="false" customHeight="false" outlineLevel="0" collapsed="false">
      <c r="A5578" s="0" t="n">
        <v>1</v>
      </c>
      <c r="B5578" s="0" t="n">
        <v>42.514</v>
      </c>
      <c r="D5578" s="18"/>
    </row>
    <row r="5579" customFormat="false" ht="15" hidden="false" customHeight="false" outlineLevel="0" collapsed="false">
      <c r="A5579" s="0" t="n">
        <v>1</v>
      </c>
      <c r="B5579" s="0" t="n">
        <v>144.979</v>
      </c>
      <c r="D5579" s="18"/>
    </row>
    <row r="5580" customFormat="false" ht="15" hidden="false" customHeight="false" outlineLevel="0" collapsed="false">
      <c r="A5580" s="0" t="n">
        <v>1</v>
      </c>
      <c r="B5580" s="0" t="n">
        <v>20.7622</v>
      </c>
      <c r="D5580" s="18"/>
    </row>
    <row r="5581" customFormat="false" ht="15" hidden="false" customHeight="false" outlineLevel="0" collapsed="false">
      <c r="A5581" s="0" t="n">
        <v>1</v>
      </c>
      <c r="B5581" s="0" t="n">
        <v>44.3566</v>
      </c>
      <c r="D5581" s="18"/>
    </row>
    <row r="5582" customFormat="false" ht="15" hidden="false" customHeight="false" outlineLevel="0" collapsed="false">
      <c r="A5582" s="0" t="n">
        <v>1</v>
      </c>
      <c r="B5582" s="0" t="n">
        <v>44.3566</v>
      </c>
      <c r="D5582" s="18"/>
    </row>
    <row r="5583" customFormat="false" ht="15" hidden="false" customHeight="false" outlineLevel="0" collapsed="false">
      <c r="A5583" s="0" t="n">
        <v>1</v>
      </c>
      <c r="B5583" s="0" t="n">
        <v>44.3671</v>
      </c>
      <c r="D5583" s="18"/>
    </row>
    <row r="5584" customFormat="false" ht="15" hidden="false" customHeight="false" outlineLevel="0" collapsed="false">
      <c r="A5584" s="0" t="n">
        <v>1</v>
      </c>
      <c r="B5584" s="0" t="n">
        <v>44.3357</v>
      </c>
      <c r="D5584" s="18"/>
    </row>
    <row r="5585" customFormat="false" ht="15" hidden="false" customHeight="false" outlineLevel="0" collapsed="false">
      <c r="A5585" s="0" t="n">
        <v>1</v>
      </c>
      <c r="B5585" s="0" t="n">
        <v>12.7028</v>
      </c>
      <c r="D5585" s="18"/>
    </row>
    <row r="5586" customFormat="false" ht="15" hidden="false" customHeight="false" outlineLevel="0" collapsed="false">
      <c r="A5586" s="0" t="n">
        <v>1</v>
      </c>
      <c r="B5586" s="0" t="n">
        <v>29.3986</v>
      </c>
      <c r="D5586" s="18"/>
    </row>
    <row r="5587" customFormat="false" ht="15" hidden="false" customHeight="false" outlineLevel="0" collapsed="false">
      <c r="A5587" s="0" t="n">
        <v>1</v>
      </c>
      <c r="B5587" s="0" t="n">
        <v>117.867</v>
      </c>
      <c r="D5587" s="18"/>
    </row>
    <row r="5588" customFormat="false" ht="15" hidden="false" customHeight="false" outlineLevel="0" collapsed="false">
      <c r="A5588" s="0" t="n">
        <v>1</v>
      </c>
      <c r="B5588" s="0" t="n">
        <v>126.902</v>
      </c>
      <c r="D5588" s="18"/>
    </row>
    <row r="5589" customFormat="false" ht="15" hidden="false" customHeight="false" outlineLevel="0" collapsed="false">
      <c r="A5589" s="0" t="n">
        <v>1</v>
      </c>
      <c r="B5589" s="0" t="n">
        <v>73.1993</v>
      </c>
      <c r="D5589" s="18"/>
    </row>
    <row r="5590" customFormat="false" ht="15" hidden="false" customHeight="false" outlineLevel="0" collapsed="false">
      <c r="A5590" s="0" t="n">
        <v>1</v>
      </c>
      <c r="B5590" s="0" t="n">
        <v>73.1993</v>
      </c>
      <c r="D5590" s="18"/>
    </row>
    <row r="5591" customFormat="false" ht="15" hidden="false" customHeight="false" outlineLevel="0" collapsed="false">
      <c r="A5591" s="0" t="n">
        <v>1</v>
      </c>
      <c r="B5591" s="0" t="n">
        <v>73.1958</v>
      </c>
      <c r="D5591" s="18"/>
    </row>
    <row r="5592" customFormat="false" ht="15" hidden="false" customHeight="false" outlineLevel="0" collapsed="false">
      <c r="A5592" s="0" t="n">
        <v>1</v>
      </c>
      <c r="B5592" s="0" t="n">
        <v>73.1958</v>
      </c>
      <c r="D5592" s="18"/>
    </row>
    <row r="5593" customFormat="false" ht="15" hidden="false" customHeight="false" outlineLevel="0" collapsed="false">
      <c r="A5593" s="0" t="n">
        <v>1</v>
      </c>
      <c r="B5593" s="0" t="n">
        <v>73.1888</v>
      </c>
      <c r="D5593" s="18"/>
    </row>
    <row r="5594" customFormat="false" ht="15" hidden="false" customHeight="false" outlineLevel="0" collapsed="false">
      <c r="A5594" s="0" t="n">
        <v>1</v>
      </c>
      <c r="B5594" s="0" t="n">
        <v>73.1818</v>
      </c>
      <c r="D5594" s="18"/>
    </row>
    <row r="5595" customFormat="false" ht="15" hidden="false" customHeight="false" outlineLevel="0" collapsed="false">
      <c r="A5595" s="0" t="n">
        <v>1</v>
      </c>
      <c r="B5595" s="0" t="n">
        <v>80.4825</v>
      </c>
      <c r="D5595" s="18"/>
    </row>
    <row r="5596" customFormat="false" ht="15" hidden="false" customHeight="false" outlineLevel="0" collapsed="false">
      <c r="A5596" s="0" t="n">
        <v>1</v>
      </c>
      <c r="B5596" s="0" t="n">
        <v>80.479</v>
      </c>
      <c r="D5596" s="18"/>
    </row>
    <row r="5597" customFormat="false" ht="15" hidden="false" customHeight="false" outlineLevel="0" collapsed="false">
      <c r="A5597" s="0" t="n">
        <v>1</v>
      </c>
      <c r="B5597" s="0" t="n">
        <v>80.3462</v>
      </c>
      <c r="D5597" s="18"/>
    </row>
    <row r="5598" customFormat="false" ht="15" hidden="false" customHeight="false" outlineLevel="0" collapsed="false">
      <c r="A5598" s="0" t="n">
        <v>1</v>
      </c>
      <c r="B5598" s="0" t="n">
        <v>80.3462</v>
      </c>
      <c r="D5598" s="18"/>
    </row>
    <row r="5599" customFormat="false" ht="15" hidden="false" customHeight="false" outlineLevel="0" collapsed="false">
      <c r="A5599" s="0" t="n">
        <v>1</v>
      </c>
      <c r="B5599" s="0" t="n">
        <v>12.5175</v>
      </c>
      <c r="D5599" s="18"/>
    </row>
    <row r="5600" customFormat="false" ht="15" hidden="false" customHeight="false" outlineLevel="0" collapsed="false">
      <c r="A5600" s="0" t="n">
        <v>1</v>
      </c>
      <c r="B5600" s="0" t="n">
        <v>12.5175</v>
      </c>
      <c r="D5600" s="18"/>
    </row>
    <row r="5601" customFormat="false" ht="15" hidden="false" customHeight="false" outlineLevel="0" collapsed="false">
      <c r="A5601" s="0" t="n">
        <v>1</v>
      </c>
      <c r="B5601" s="0" t="n">
        <v>12.5175</v>
      </c>
      <c r="D5601" s="18"/>
    </row>
    <row r="5602" customFormat="false" ht="15" hidden="false" customHeight="false" outlineLevel="0" collapsed="false">
      <c r="A5602" s="0" t="n">
        <v>1</v>
      </c>
      <c r="B5602" s="0" t="n">
        <v>152.136</v>
      </c>
      <c r="D5602" s="18"/>
    </row>
    <row r="5603" customFormat="false" ht="15" hidden="false" customHeight="false" outlineLevel="0" collapsed="false">
      <c r="A5603" s="0" t="n">
        <v>1</v>
      </c>
      <c r="B5603" s="0" t="n">
        <v>83.4441</v>
      </c>
      <c r="D5603" s="18"/>
    </row>
    <row r="5604" customFormat="false" ht="15" hidden="false" customHeight="false" outlineLevel="0" collapsed="false">
      <c r="A5604" s="0" t="n">
        <v>1</v>
      </c>
      <c r="B5604" s="0" t="n">
        <v>103.21</v>
      </c>
      <c r="D5604" s="18"/>
    </row>
    <row r="5605" customFormat="false" ht="15" hidden="false" customHeight="false" outlineLevel="0" collapsed="false">
      <c r="A5605" s="0" t="n">
        <v>1</v>
      </c>
      <c r="B5605" s="0" t="n">
        <v>44.3881</v>
      </c>
      <c r="D5605" s="18"/>
    </row>
    <row r="5606" customFormat="false" ht="15" hidden="false" customHeight="false" outlineLevel="0" collapsed="false">
      <c r="A5606" s="0" t="n">
        <v>1</v>
      </c>
      <c r="B5606" s="0" t="n">
        <v>44.3846</v>
      </c>
      <c r="D5606" s="18"/>
    </row>
    <row r="5607" customFormat="false" ht="15" hidden="false" customHeight="false" outlineLevel="0" collapsed="false">
      <c r="A5607" s="0" t="n">
        <v>1</v>
      </c>
      <c r="B5607" s="0" t="n">
        <v>44.3881</v>
      </c>
      <c r="D5607" s="18"/>
    </row>
    <row r="5608" customFormat="false" ht="15" hidden="false" customHeight="false" outlineLevel="0" collapsed="false">
      <c r="A5608" s="0" t="n">
        <v>1</v>
      </c>
      <c r="B5608" s="0" t="n">
        <v>148.143</v>
      </c>
      <c r="D5608" s="18"/>
    </row>
    <row r="5609" customFormat="false" ht="15" hidden="false" customHeight="false" outlineLevel="0" collapsed="false">
      <c r="A5609" s="0" t="n">
        <v>1</v>
      </c>
      <c r="B5609" s="0" t="n">
        <v>23.5315</v>
      </c>
      <c r="D5609" s="18"/>
    </row>
    <row r="5610" customFormat="false" ht="15" hidden="false" customHeight="false" outlineLevel="0" collapsed="false">
      <c r="A5610" s="0" t="n">
        <v>1</v>
      </c>
      <c r="B5610" s="0" t="n">
        <v>59.6434</v>
      </c>
      <c r="D5610" s="18"/>
    </row>
    <row r="5611" customFormat="false" ht="15" hidden="false" customHeight="false" outlineLevel="0" collapsed="false">
      <c r="A5611" s="0" t="n">
        <v>1</v>
      </c>
      <c r="B5611" s="0" t="n">
        <v>18.8287</v>
      </c>
      <c r="D5611" s="18"/>
    </row>
    <row r="5612" customFormat="false" ht="15" hidden="false" customHeight="false" outlineLevel="0" collapsed="false">
      <c r="A5612" s="0" t="n">
        <v>1</v>
      </c>
      <c r="B5612" s="0" t="n">
        <v>32.2378</v>
      </c>
      <c r="D5612" s="18"/>
    </row>
    <row r="5613" customFormat="false" ht="15" hidden="false" customHeight="false" outlineLevel="0" collapsed="false">
      <c r="A5613" s="0" t="n">
        <v>1</v>
      </c>
      <c r="B5613" s="0" t="n">
        <v>32.2203</v>
      </c>
      <c r="D5613" s="18"/>
    </row>
    <row r="5614" customFormat="false" ht="15" hidden="false" customHeight="false" outlineLevel="0" collapsed="false">
      <c r="A5614" s="0" t="n">
        <v>1</v>
      </c>
      <c r="B5614" s="0" t="n">
        <v>17.6783</v>
      </c>
      <c r="D5614" s="18"/>
    </row>
    <row r="5615" customFormat="false" ht="15" hidden="false" customHeight="false" outlineLevel="0" collapsed="false">
      <c r="A5615" s="0" t="n">
        <v>1</v>
      </c>
      <c r="B5615" s="0" t="n">
        <v>17.6853</v>
      </c>
      <c r="D5615" s="18"/>
    </row>
    <row r="5616" customFormat="false" ht="15" hidden="false" customHeight="false" outlineLevel="0" collapsed="false">
      <c r="A5616" s="0" t="n">
        <v>1</v>
      </c>
      <c r="B5616" s="0" t="n">
        <v>56.6259</v>
      </c>
      <c r="D5616" s="18"/>
    </row>
    <row r="5617" customFormat="false" ht="15" hidden="false" customHeight="false" outlineLevel="0" collapsed="false">
      <c r="A5617" s="0" t="n">
        <v>1</v>
      </c>
      <c r="B5617" s="0" t="n">
        <v>56.6329</v>
      </c>
      <c r="D5617" s="18"/>
    </row>
    <row r="5618" customFormat="false" ht="15" hidden="false" customHeight="false" outlineLevel="0" collapsed="false">
      <c r="A5618" s="0" t="n">
        <v>1</v>
      </c>
      <c r="B5618" s="0" t="n">
        <v>118.888</v>
      </c>
      <c r="D5618" s="18"/>
    </row>
    <row r="5619" customFormat="false" ht="15" hidden="false" customHeight="false" outlineLevel="0" collapsed="false">
      <c r="A5619" s="0" t="n">
        <v>1</v>
      </c>
      <c r="B5619" s="0" t="n">
        <v>119.584</v>
      </c>
      <c r="D5619" s="18"/>
    </row>
    <row r="5620" customFormat="false" ht="15" hidden="false" customHeight="false" outlineLevel="0" collapsed="false">
      <c r="A5620" s="0" t="n">
        <v>1</v>
      </c>
      <c r="B5620" s="0" t="n">
        <v>72.4406</v>
      </c>
      <c r="D5620" s="18"/>
    </row>
    <row r="5621" customFormat="false" ht="15" hidden="false" customHeight="false" outlineLevel="0" collapsed="false">
      <c r="A5621" s="0" t="n">
        <v>1</v>
      </c>
      <c r="B5621" s="0" t="n">
        <v>37.9056</v>
      </c>
      <c r="D5621" s="18"/>
    </row>
    <row r="5622" customFormat="false" ht="15" hidden="false" customHeight="false" outlineLevel="0" collapsed="false">
      <c r="A5622" s="0" t="n">
        <v>1</v>
      </c>
      <c r="B5622" s="0" t="n">
        <v>125.091</v>
      </c>
      <c r="D5622" s="18"/>
    </row>
    <row r="5623" customFormat="false" ht="15" hidden="false" customHeight="false" outlineLevel="0" collapsed="false">
      <c r="A5623" s="0" t="n">
        <v>1</v>
      </c>
      <c r="B5623" s="0" t="n">
        <v>103.538</v>
      </c>
      <c r="D5623" s="18"/>
    </row>
    <row r="5624" customFormat="false" ht="15" hidden="false" customHeight="false" outlineLevel="0" collapsed="false">
      <c r="A5624" s="0" t="n">
        <v>1</v>
      </c>
      <c r="B5624" s="0" t="n">
        <v>29.3811</v>
      </c>
      <c r="D5624" s="18"/>
    </row>
    <row r="5625" customFormat="false" ht="15" hidden="false" customHeight="false" outlineLevel="0" collapsed="false">
      <c r="A5625" s="0" t="n">
        <v>1</v>
      </c>
      <c r="B5625" s="0" t="n">
        <v>69.3601</v>
      </c>
      <c r="D5625" s="18"/>
    </row>
    <row r="5626" customFormat="false" ht="15" hidden="false" customHeight="false" outlineLevel="0" collapsed="false">
      <c r="A5626" s="0" t="n">
        <v>1</v>
      </c>
      <c r="B5626" s="0" t="n">
        <v>115.493</v>
      </c>
      <c r="D5626" s="18"/>
    </row>
    <row r="5627" customFormat="false" ht="15" hidden="false" customHeight="false" outlineLevel="0" collapsed="false">
      <c r="A5627" s="0" t="n">
        <v>1</v>
      </c>
      <c r="B5627" s="0" t="n">
        <v>81.3671</v>
      </c>
      <c r="D5627" s="18"/>
    </row>
    <row r="5628" customFormat="false" ht="15" hidden="false" customHeight="false" outlineLevel="0" collapsed="false">
      <c r="A5628" s="0" t="n">
        <v>1</v>
      </c>
      <c r="B5628" s="0" t="n">
        <v>81.3671</v>
      </c>
      <c r="D5628" s="18"/>
    </row>
    <row r="5629" customFormat="false" ht="15" hidden="false" customHeight="false" outlineLevel="0" collapsed="false">
      <c r="A5629" s="0" t="n">
        <v>1</v>
      </c>
      <c r="B5629" s="0" t="n">
        <v>81.3671</v>
      </c>
      <c r="D5629" s="18"/>
    </row>
    <row r="5630" customFormat="false" ht="15" hidden="false" customHeight="false" outlineLevel="0" collapsed="false">
      <c r="A5630" s="0" t="n">
        <v>1</v>
      </c>
      <c r="B5630" s="0" t="n">
        <v>81.3671</v>
      </c>
      <c r="D5630" s="18"/>
    </row>
    <row r="5631" customFormat="false" ht="15" hidden="false" customHeight="false" outlineLevel="0" collapsed="false">
      <c r="A5631" s="0" t="n">
        <v>1</v>
      </c>
      <c r="B5631" s="0" t="n">
        <v>91.1643</v>
      </c>
      <c r="D5631" s="18"/>
    </row>
    <row r="5632" customFormat="false" ht="15" hidden="false" customHeight="false" outlineLevel="0" collapsed="false">
      <c r="A5632" s="0" t="n">
        <v>1</v>
      </c>
      <c r="B5632" s="0" t="n">
        <v>17.3531</v>
      </c>
      <c r="D5632" s="18"/>
    </row>
    <row r="5633" customFormat="false" ht="15" hidden="false" customHeight="false" outlineLevel="0" collapsed="false">
      <c r="A5633" s="0" t="n">
        <v>1</v>
      </c>
      <c r="B5633" s="0" t="n">
        <v>17.3566</v>
      </c>
      <c r="D5633" s="18"/>
    </row>
    <row r="5634" customFormat="false" ht="15" hidden="false" customHeight="false" outlineLevel="0" collapsed="false">
      <c r="A5634" s="0" t="n">
        <v>1</v>
      </c>
      <c r="B5634" s="0" t="n">
        <v>95.5524</v>
      </c>
      <c r="D5634" s="18"/>
    </row>
    <row r="5635" customFormat="false" ht="15" hidden="false" customHeight="false" outlineLevel="0" collapsed="false">
      <c r="A5635" s="0" t="n">
        <v>1</v>
      </c>
      <c r="B5635" s="0" t="n">
        <v>71.951</v>
      </c>
      <c r="D5635" s="18"/>
    </row>
    <row r="5636" customFormat="false" ht="15" hidden="false" customHeight="false" outlineLevel="0" collapsed="false">
      <c r="A5636" s="0" t="n">
        <v>1</v>
      </c>
      <c r="B5636" s="0" t="n">
        <v>71.9476</v>
      </c>
      <c r="D5636" s="18"/>
    </row>
    <row r="5637" customFormat="false" ht="15" hidden="false" customHeight="false" outlineLevel="0" collapsed="false">
      <c r="A5637" s="0" t="n">
        <v>1</v>
      </c>
      <c r="B5637" s="0" t="n">
        <v>14.3497</v>
      </c>
      <c r="D5637" s="18"/>
    </row>
    <row r="5638" customFormat="false" ht="15" hidden="false" customHeight="false" outlineLevel="0" collapsed="false">
      <c r="A5638" s="0" t="n">
        <v>1</v>
      </c>
      <c r="B5638" s="0" t="n">
        <v>18.1294</v>
      </c>
      <c r="D5638" s="18"/>
    </row>
    <row r="5639" customFormat="false" ht="15" hidden="false" customHeight="false" outlineLevel="0" collapsed="false">
      <c r="A5639" s="0" t="n">
        <v>1</v>
      </c>
      <c r="B5639" s="0" t="n">
        <v>127.248</v>
      </c>
      <c r="D5639" s="18"/>
    </row>
    <row r="5640" customFormat="false" ht="15" hidden="false" customHeight="false" outlineLevel="0" collapsed="false">
      <c r="A5640" s="0" t="n">
        <v>1</v>
      </c>
      <c r="B5640" s="0" t="n">
        <v>41.4231</v>
      </c>
      <c r="D5640" s="18"/>
    </row>
    <row r="5641" customFormat="false" ht="15" hidden="false" customHeight="false" outlineLevel="0" collapsed="false">
      <c r="A5641" s="0" t="n">
        <v>1</v>
      </c>
      <c r="B5641" s="0" t="n">
        <v>146.776</v>
      </c>
      <c r="D5641" s="18"/>
    </row>
    <row r="5642" customFormat="false" ht="15" hidden="false" customHeight="false" outlineLevel="0" collapsed="false">
      <c r="A5642" s="0" t="n">
        <v>1</v>
      </c>
      <c r="B5642" s="0" t="n">
        <v>59.8671</v>
      </c>
      <c r="D5642" s="18"/>
    </row>
    <row r="5643" customFormat="false" ht="15" hidden="false" customHeight="false" outlineLevel="0" collapsed="false">
      <c r="A5643" s="0" t="n">
        <v>1</v>
      </c>
      <c r="B5643" s="0" t="n">
        <v>59.8566</v>
      </c>
      <c r="D5643" s="18"/>
    </row>
    <row r="5644" customFormat="false" ht="15" hidden="false" customHeight="false" outlineLevel="0" collapsed="false">
      <c r="A5644" s="0" t="n">
        <v>1</v>
      </c>
      <c r="B5644" s="0" t="n">
        <v>115.524</v>
      </c>
      <c r="D5644" s="18"/>
    </row>
    <row r="5645" customFormat="false" ht="15" hidden="false" customHeight="false" outlineLevel="0" collapsed="false">
      <c r="A5645" s="0" t="n">
        <v>1</v>
      </c>
      <c r="B5645" s="0" t="n">
        <v>115.517</v>
      </c>
      <c r="D5645" s="18"/>
    </row>
    <row r="5646" customFormat="false" ht="15" hidden="false" customHeight="false" outlineLevel="0" collapsed="false">
      <c r="A5646" s="0" t="n">
        <v>1</v>
      </c>
      <c r="B5646" s="0" t="n">
        <v>122.357</v>
      </c>
      <c r="D5646" s="18"/>
    </row>
    <row r="5647" customFormat="false" ht="15" hidden="false" customHeight="false" outlineLevel="0" collapsed="false">
      <c r="A5647" s="0" t="n">
        <v>1</v>
      </c>
      <c r="B5647" s="0" t="n">
        <v>144.934</v>
      </c>
      <c r="D5647" s="18"/>
    </row>
    <row r="5648" customFormat="false" ht="15" hidden="false" customHeight="false" outlineLevel="0" collapsed="false">
      <c r="A5648" s="0" t="n">
        <v>1</v>
      </c>
      <c r="B5648" s="0" t="n">
        <v>13.7063</v>
      </c>
      <c r="D5648" s="18"/>
    </row>
    <row r="5649" customFormat="false" ht="15" hidden="false" customHeight="false" outlineLevel="0" collapsed="false">
      <c r="A5649" s="0" t="n">
        <v>1</v>
      </c>
      <c r="B5649" s="0" t="n">
        <v>52.1713</v>
      </c>
      <c r="D5649" s="18"/>
    </row>
    <row r="5650" customFormat="false" ht="15" hidden="false" customHeight="false" outlineLevel="0" collapsed="false">
      <c r="A5650" s="0" t="n">
        <v>1</v>
      </c>
      <c r="B5650" s="0" t="n">
        <v>52.1713</v>
      </c>
      <c r="D5650" s="18"/>
    </row>
    <row r="5651" customFormat="false" ht="15" hidden="false" customHeight="false" outlineLevel="0" collapsed="false">
      <c r="A5651" s="0" t="n">
        <v>1</v>
      </c>
      <c r="B5651" s="0" t="n">
        <v>143.832</v>
      </c>
      <c r="D5651" s="18"/>
    </row>
    <row r="5652" customFormat="false" ht="15" hidden="false" customHeight="false" outlineLevel="0" collapsed="false">
      <c r="A5652" s="0" t="n">
        <v>1</v>
      </c>
      <c r="B5652" s="0" t="n">
        <v>143.913</v>
      </c>
      <c r="D5652" s="18"/>
    </row>
    <row r="5653" customFormat="false" ht="15" hidden="false" customHeight="false" outlineLevel="0" collapsed="false">
      <c r="A5653" s="0" t="n">
        <v>1</v>
      </c>
      <c r="B5653" s="0" t="n">
        <v>33.2902</v>
      </c>
      <c r="D5653" s="18"/>
    </row>
    <row r="5654" customFormat="false" ht="15" hidden="false" customHeight="false" outlineLevel="0" collapsed="false">
      <c r="A5654" s="0" t="n">
        <v>1</v>
      </c>
      <c r="B5654" s="0" t="n">
        <v>33.2867</v>
      </c>
      <c r="D5654" s="18"/>
    </row>
    <row r="5655" customFormat="false" ht="15" hidden="false" customHeight="false" outlineLevel="0" collapsed="false">
      <c r="A5655" s="0" t="n">
        <v>1</v>
      </c>
      <c r="B5655" s="0" t="n">
        <v>33.1608</v>
      </c>
      <c r="D5655" s="18"/>
    </row>
    <row r="5656" customFormat="false" ht="15" hidden="false" customHeight="false" outlineLevel="0" collapsed="false">
      <c r="A5656" s="0" t="n">
        <v>1</v>
      </c>
      <c r="B5656" s="0" t="n">
        <v>33.2867</v>
      </c>
      <c r="D5656" s="18"/>
    </row>
    <row r="5657" customFormat="false" ht="15" hidden="false" customHeight="false" outlineLevel="0" collapsed="false">
      <c r="A5657" s="0" t="n">
        <v>1</v>
      </c>
      <c r="B5657" s="0" t="n">
        <v>33.2937</v>
      </c>
      <c r="D5657" s="18"/>
    </row>
    <row r="5658" customFormat="false" ht="15" hidden="false" customHeight="false" outlineLevel="0" collapsed="false">
      <c r="A5658" s="0" t="n">
        <v>1</v>
      </c>
      <c r="B5658" s="0" t="n">
        <v>33.2902</v>
      </c>
      <c r="D5658" s="18"/>
    </row>
    <row r="5659" customFormat="false" ht="15" hidden="false" customHeight="false" outlineLevel="0" collapsed="false">
      <c r="A5659" s="0" t="n">
        <v>1</v>
      </c>
      <c r="B5659" s="0" t="n">
        <v>33.2448</v>
      </c>
      <c r="D5659" s="18"/>
    </row>
    <row r="5660" customFormat="false" ht="15" hidden="false" customHeight="false" outlineLevel="0" collapsed="false">
      <c r="A5660" s="0" t="n">
        <v>1</v>
      </c>
      <c r="B5660" s="0" t="n">
        <v>33.2448</v>
      </c>
      <c r="D5660" s="18"/>
    </row>
    <row r="5661" customFormat="false" ht="15" hidden="false" customHeight="false" outlineLevel="0" collapsed="false">
      <c r="A5661" s="0" t="n">
        <v>1</v>
      </c>
      <c r="B5661" s="0" t="n">
        <v>33.2517</v>
      </c>
      <c r="D5661" s="18"/>
    </row>
    <row r="5662" customFormat="false" ht="15" hidden="false" customHeight="false" outlineLevel="0" collapsed="false">
      <c r="A5662" s="0" t="n">
        <v>1</v>
      </c>
      <c r="B5662" s="0" t="n">
        <v>33.2517</v>
      </c>
      <c r="D5662" s="18"/>
    </row>
    <row r="5663" customFormat="false" ht="15" hidden="false" customHeight="false" outlineLevel="0" collapsed="false">
      <c r="A5663" s="0" t="n">
        <v>1</v>
      </c>
      <c r="B5663" s="0" t="n">
        <v>163.976</v>
      </c>
      <c r="D5663" s="18"/>
    </row>
    <row r="5664" customFormat="false" ht="15" hidden="false" customHeight="false" outlineLevel="0" collapsed="false">
      <c r="A5664" s="0" t="n">
        <v>1</v>
      </c>
      <c r="B5664" s="0" t="n">
        <v>15.1538</v>
      </c>
      <c r="D5664" s="18"/>
    </row>
    <row r="5665" customFormat="false" ht="15" hidden="false" customHeight="false" outlineLevel="0" collapsed="false">
      <c r="A5665" s="0" t="n">
        <v>1</v>
      </c>
      <c r="B5665" s="0" t="n">
        <v>15.1434</v>
      </c>
      <c r="D5665" s="18"/>
    </row>
    <row r="5666" customFormat="false" ht="15" hidden="false" customHeight="false" outlineLevel="0" collapsed="false">
      <c r="A5666" s="0" t="n">
        <v>1</v>
      </c>
      <c r="B5666" s="0" t="n">
        <v>104.441</v>
      </c>
      <c r="D5666" s="18"/>
    </row>
    <row r="5667" customFormat="false" ht="15" hidden="false" customHeight="false" outlineLevel="0" collapsed="false">
      <c r="A5667" s="0" t="n">
        <v>1</v>
      </c>
      <c r="B5667" s="0" t="n">
        <v>61.4126</v>
      </c>
      <c r="D5667" s="18"/>
    </row>
    <row r="5668" customFormat="false" ht="15" hidden="false" customHeight="false" outlineLevel="0" collapsed="false">
      <c r="A5668" s="0" t="n">
        <v>1</v>
      </c>
      <c r="B5668" s="0" t="n">
        <v>61.4091</v>
      </c>
      <c r="D5668" s="18"/>
    </row>
    <row r="5669" customFormat="false" ht="15" hidden="false" customHeight="false" outlineLevel="0" collapsed="false">
      <c r="A5669" s="0" t="n">
        <v>1</v>
      </c>
      <c r="B5669" s="0" t="n">
        <v>109.755</v>
      </c>
      <c r="D5669" s="18"/>
    </row>
    <row r="5670" customFormat="false" ht="15" hidden="false" customHeight="false" outlineLevel="0" collapsed="false">
      <c r="A5670" s="0" t="n">
        <v>1</v>
      </c>
      <c r="B5670" s="0" t="n">
        <v>145.014</v>
      </c>
      <c r="D5670" s="18"/>
    </row>
    <row r="5671" customFormat="false" ht="15" hidden="false" customHeight="false" outlineLevel="0" collapsed="false">
      <c r="A5671" s="0" t="n">
        <v>1</v>
      </c>
      <c r="B5671" s="0" t="n">
        <v>24.5874</v>
      </c>
      <c r="D5671" s="18"/>
    </row>
    <row r="5672" customFormat="false" ht="15" hidden="false" customHeight="false" outlineLevel="0" collapsed="false">
      <c r="A5672" s="0" t="n">
        <v>1</v>
      </c>
      <c r="B5672" s="0" t="n">
        <v>136.385</v>
      </c>
      <c r="D5672" s="18"/>
    </row>
    <row r="5673" customFormat="false" ht="15" hidden="false" customHeight="false" outlineLevel="0" collapsed="false">
      <c r="A5673" s="0" t="n">
        <v>1</v>
      </c>
      <c r="B5673" s="0" t="n">
        <v>136.385</v>
      </c>
      <c r="D5673" s="18"/>
    </row>
    <row r="5674" customFormat="false" ht="15" hidden="false" customHeight="false" outlineLevel="0" collapsed="false">
      <c r="A5674" s="0" t="n">
        <v>1</v>
      </c>
      <c r="B5674" s="0" t="n">
        <v>67.0909</v>
      </c>
      <c r="D5674" s="18"/>
    </row>
    <row r="5675" customFormat="false" ht="15" hidden="false" customHeight="false" outlineLevel="0" collapsed="false">
      <c r="A5675" s="0" t="n">
        <v>1</v>
      </c>
      <c r="B5675" s="0" t="n">
        <v>67.0664</v>
      </c>
      <c r="D5675" s="18"/>
    </row>
    <row r="5676" customFormat="false" ht="15" hidden="false" customHeight="false" outlineLevel="0" collapsed="false">
      <c r="A5676" s="0" t="n">
        <v>1</v>
      </c>
      <c r="B5676" s="0" t="n">
        <v>14.7552</v>
      </c>
      <c r="D5676" s="18"/>
    </row>
    <row r="5677" customFormat="false" ht="15" hidden="false" customHeight="false" outlineLevel="0" collapsed="false">
      <c r="A5677" s="0" t="n">
        <v>1</v>
      </c>
      <c r="B5677" s="0" t="n">
        <v>14.7203</v>
      </c>
      <c r="D5677" s="18"/>
    </row>
    <row r="5678" customFormat="false" ht="15" hidden="false" customHeight="false" outlineLevel="0" collapsed="false">
      <c r="A5678" s="0" t="n">
        <v>1</v>
      </c>
      <c r="B5678" s="0" t="n">
        <v>51.7203</v>
      </c>
      <c r="D5678" s="18"/>
    </row>
    <row r="5679" customFormat="false" ht="15" hidden="false" customHeight="false" outlineLevel="0" collapsed="false">
      <c r="A5679" s="0" t="n">
        <v>1</v>
      </c>
      <c r="B5679" s="0" t="n">
        <v>139.028</v>
      </c>
      <c r="D5679" s="18"/>
    </row>
    <row r="5680" customFormat="false" ht="15" hidden="false" customHeight="false" outlineLevel="0" collapsed="false">
      <c r="A5680" s="0" t="n">
        <v>1</v>
      </c>
      <c r="B5680" s="0" t="n">
        <v>122.119</v>
      </c>
      <c r="D5680" s="18"/>
    </row>
    <row r="5681" customFormat="false" ht="15" hidden="false" customHeight="false" outlineLevel="0" collapsed="false">
      <c r="A5681" s="0" t="n">
        <v>1</v>
      </c>
      <c r="B5681" s="0" t="n">
        <v>122.087</v>
      </c>
      <c r="D5681" s="18"/>
    </row>
    <row r="5682" customFormat="false" ht="15" hidden="false" customHeight="false" outlineLevel="0" collapsed="false">
      <c r="A5682" s="0" t="n">
        <v>1</v>
      </c>
      <c r="B5682" s="0" t="n">
        <v>71.2063</v>
      </c>
      <c r="D5682" s="18"/>
    </row>
    <row r="5683" customFormat="false" ht="15" hidden="false" customHeight="false" outlineLevel="0" collapsed="false">
      <c r="A5683" s="0" t="n">
        <v>1</v>
      </c>
      <c r="B5683" s="0" t="n">
        <v>77.5315</v>
      </c>
      <c r="D5683" s="18"/>
    </row>
    <row r="5684" customFormat="false" ht="15" hidden="false" customHeight="false" outlineLevel="0" collapsed="false">
      <c r="A5684" s="0" t="n">
        <v>1</v>
      </c>
      <c r="B5684" s="0" t="n">
        <v>77.5245</v>
      </c>
      <c r="D5684" s="18"/>
    </row>
    <row r="5685" customFormat="false" ht="15" hidden="false" customHeight="false" outlineLevel="0" collapsed="false">
      <c r="A5685" s="0" t="n">
        <v>1</v>
      </c>
      <c r="B5685" s="0" t="n">
        <v>27.7902</v>
      </c>
      <c r="D5685" s="18"/>
    </row>
    <row r="5686" customFormat="false" ht="15" hidden="false" customHeight="false" outlineLevel="0" collapsed="false">
      <c r="A5686" s="0" t="n">
        <v>1</v>
      </c>
      <c r="B5686" s="0" t="n">
        <v>21.028</v>
      </c>
      <c r="D5686" s="18"/>
    </row>
    <row r="5687" customFormat="false" ht="15" hidden="false" customHeight="false" outlineLevel="0" collapsed="false">
      <c r="A5687" s="0" t="n">
        <v>1</v>
      </c>
      <c r="B5687" s="0" t="n">
        <v>21.028</v>
      </c>
      <c r="D5687" s="18"/>
    </row>
    <row r="5688" customFormat="false" ht="15" hidden="false" customHeight="false" outlineLevel="0" collapsed="false">
      <c r="A5688" s="0" t="n">
        <v>1</v>
      </c>
      <c r="B5688" s="0" t="n">
        <v>21.0035</v>
      </c>
      <c r="D5688" s="18"/>
    </row>
    <row r="5689" customFormat="false" ht="15" hidden="false" customHeight="false" outlineLevel="0" collapsed="false">
      <c r="A5689" s="0" t="n">
        <v>1</v>
      </c>
      <c r="B5689" s="0" t="n">
        <v>20.9056</v>
      </c>
      <c r="D5689" s="18"/>
    </row>
    <row r="5690" customFormat="false" ht="15" hidden="false" customHeight="false" outlineLevel="0" collapsed="false">
      <c r="A5690" s="0" t="n">
        <v>1</v>
      </c>
      <c r="B5690" s="0" t="n">
        <v>21.0245</v>
      </c>
      <c r="D5690" s="18"/>
    </row>
    <row r="5691" customFormat="false" ht="15" hidden="false" customHeight="false" outlineLevel="0" collapsed="false">
      <c r="A5691" s="0" t="n">
        <v>1</v>
      </c>
      <c r="B5691" s="0" t="n">
        <v>21.028</v>
      </c>
      <c r="D5691" s="18"/>
    </row>
    <row r="5692" customFormat="false" ht="15" hidden="false" customHeight="false" outlineLevel="0" collapsed="false">
      <c r="A5692" s="0" t="n">
        <v>1</v>
      </c>
      <c r="B5692" s="0" t="n">
        <v>21.0315</v>
      </c>
      <c r="D5692" s="18"/>
    </row>
    <row r="5693" customFormat="false" ht="15" hidden="false" customHeight="false" outlineLevel="0" collapsed="false">
      <c r="A5693" s="0" t="n">
        <v>1</v>
      </c>
      <c r="B5693" s="0" t="n">
        <v>21.0315</v>
      </c>
      <c r="D5693" s="18"/>
    </row>
    <row r="5694" customFormat="false" ht="15" hidden="false" customHeight="false" outlineLevel="0" collapsed="false">
      <c r="A5694" s="0" t="n">
        <v>1</v>
      </c>
      <c r="B5694" s="0" t="n">
        <v>74.1853</v>
      </c>
      <c r="D5694" s="18"/>
    </row>
    <row r="5695" customFormat="false" ht="15" hidden="false" customHeight="false" outlineLevel="0" collapsed="false">
      <c r="A5695" s="0" t="n">
        <v>1</v>
      </c>
      <c r="B5695" s="0" t="n">
        <v>19.5839</v>
      </c>
      <c r="D5695" s="18"/>
    </row>
    <row r="5696" customFormat="false" ht="15" hidden="false" customHeight="false" outlineLevel="0" collapsed="false">
      <c r="A5696" s="0" t="n">
        <v>1</v>
      </c>
      <c r="B5696" s="0" t="n">
        <v>16.6818</v>
      </c>
      <c r="D5696" s="18"/>
    </row>
    <row r="5697" customFormat="false" ht="15" hidden="false" customHeight="false" outlineLevel="0" collapsed="false">
      <c r="A5697" s="0" t="n">
        <v>1</v>
      </c>
      <c r="B5697" s="0" t="n">
        <v>16.6923</v>
      </c>
      <c r="D5697" s="18"/>
    </row>
    <row r="5698" customFormat="false" ht="15" hidden="false" customHeight="false" outlineLevel="0" collapsed="false">
      <c r="A5698" s="0" t="n">
        <v>1</v>
      </c>
      <c r="B5698" s="0" t="n">
        <v>16.6783</v>
      </c>
      <c r="D5698" s="18"/>
    </row>
    <row r="5699" customFormat="false" ht="15" hidden="false" customHeight="false" outlineLevel="0" collapsed="false">
      <c r="A5699" s="0" t="n">
        <v>1</v>
      </c>
      <c r="B5699" s="0" t="n">
        <v>14.7797</v>
      </c>
      <c r="D5699" s="18"/>
    </row>
    <row r="5700" customFormat="false" ht="15" hidden="false" customHeight="false" outlineLevel="0" collapsed="false">
      <c r="A5700" s="0" t="n">
        <v>1</v>
      </c>
      <c r="B5700" s="0" t="n">
        <v>120.619</v>
      </c>
      <c r="D5700" s="18"/>
    </row>
    <row r="5701" customFormat="false" ht="15" hidden="false" customHeight="false" outlineLevel="0" collapsed="false">
      <c r="A5701" s="0" t="n">
        <v>1</v>
      </c>
      <c r="B5701" s="0" t="n">
        <v>152.441</v>
      </c>
      <c r="D5701" s="18"/>
    </row>
    <row r="5702" customFormat="false" ht="15" hidden="false" customHeight="false" outlineLevel="0" collapsed="false">
      <c r="A5702" s="0" t="n">
        <v>1</v>
      </c>
      <c r="B5702" s="0" t="n">
        <v>152.441</v>
      </c>
      <c r="D5702" s="18"/>
    </row>
    <row r="5703" customFormat="false" ht="15" hidden="false" customHeight="false" outlineLevel="0" collapsed="false">
      <c r="A5703" s="0" t="n">
        <v>1</v>
      </c>
      <c r="B5703" s="0" t="n">
        <v>152.441</v>
      </c>
      <c r="D5703" s="18"/>
    </row>
    <row r="5704" customFormat="false" ht="15" hidden="false" customHeight="false" outlineLevel="0" collapsed="false">
      <c r="A5704" s="0" t="n">
        <v>1</v>
      </c>
      <c r="B5704" s="0" t="n">
        <v>152.399</v>
      </c>
      <c r="D5704" s="18"/>
    </row>
    <row r="5705" customFormat="false" ht="15" hidden="false" customHeight="false" outlineLevel="0" collapsed="false">
      <c r="A5705" s="0" t="n">
        <v>1</v>
      </c>
      <c r="B5705" s="0" t="n">
        <v>24.2657</v>
      </c>
      <c r="D5705" s="18"/>
    </row>
    <row r="5706" customFormat="false" ht="15" hidden="false" customHeight="false" outlineLevel="0" collapsed="false">
      <c r="A5706" s="0" t="n">
        <v>1</v>
      </c>
      <c r="B5706" s="0" t="n">
        <v>33.521</v>
      </c>
      <c r="D5706" s="18"/>
    </row>
    <row r="5707" customFormat="false" ht="15" hidden="false" customHeight="false" outlineLevel="0" collapsed="false">
      <c r="A5707" s="0" t="n">
        <v>1</v>
      </c>
      <c r="B5707" s="0" t="n">
        <v>33.528</v>
      </c>
      <c r="D5707" s="18"/>
    </row>
    <row r="5708" customFormat="false" ht="15" hidden="false" customHeight="false" outlineLevel="0" collapsed="false">
      <c r="A5708" s="0" t="n">
        <v>1</v>
      </c>
      <c r="B5708" s="0" t="n">
        <v>78.7622</v>
      </c>
      <c r="D5708" s="18"/>
    </row>
    <row r="5709" customFormat="false" ht="15" hidden="false" customHeight="false" outlineLevel="0" collapsed="false">
      <c r="A5709" s="0" t="n">
        <v>1</v>
      </c>
      <c r="B5709" s="0" t="n">
        <v>49.972</v>
      </c>
      <c r="D5709" s="18"/>
    </row>
    <row r="5710" customFormat="false" ht="15" hidden="false" customHeight="false" outlineLevel="0" collapsed="false">
      <c r="A5710" s="0" t="n">
        <v>1</v>
      </c>
      <c r="B5710" s="0" t="n">
        <v>144.626</v>
      </c>
      <c r="D5710" s="18"/>
    </row>
    <row r="5711" customFormat="false" ht="15" hidden="false" customHeight="false" outlineLevel="0" collapsed="false">
      <c r="A5711" s="0" t="n">
        <v>1</v>
      </c>
      <c r="B5711" s="0" t="n">
        <v>54.8706</v>
      </c>
      <c r="D5711" s="18"/>
    </row>
    <row r="5712" customFormat="false" ht="15" hidden="false" customHeight="false" outlineLevel="0" collapsed="false">
      <c r="A5712" s="0" t="n">
        <v>1</v>
      </c>
      <c r="B5712" s="0" t="n">
        <v>118.629</v>
      </c>
      <c r="D5712" s="18"/>
    </row>
    <row r="5713" customFormat="false" ht="15" hidden="false" customHeight="false" outlineLevel="0" collapsed="false">
      <c r="A5713" s="0" t="n">
        <v>1</v>
      </c>
      <c r="B5713" s="0" t="n">
        <v>105.976</v>
      </c>
      <c r="D5713" s="18"/>
    </row>
    <row r="5714" customFormat="false" ht="15" hidden="false" customHeight="false" outlineLevel="0" collapsed="false">
      <c r="A5714" s="0" t="n">
        <v>1</v>
      </c>
      <c r="B5714" s="0" t="n">
        <v>105.972</v>
      </c>
      <c r="D5714" s="18"/>
    </row>
    <row r="5715" customFormat="false" ht="15" hidden="false" customHeight="false" outlineLevel="0" collapsed="false">
      <c r="A5715" s="0" t="n">
        <v>1</v>
      </c>
      <c r="B5715" s="0" t="n">
        <v>114.888</v>
      </c>
      <c r="D5715" s="18"/>
    </row>
    <row r="5716" customFormat="false" ht="15" hidden="false" customHeight="false" outlineLevel="0" collapsed="false">
      <c r="A5716" s="0" t="n">
        <v>1</v>
      </c>
      <c r="B5716" s="0" t="n">
        <v>54.1818</v>
      </c>
      <c r="D5716" s="18"/>
    </row>
    <row r="5717" customFormat="false" ht="15" hidden="false" customHeight="false" outlineLevel="0" collapsed="false">
      <c r="A5717" s="0" t="n">
        <v>1</v>
      </c>
      <c r="B5717" s="0" t="n">
        <v>54.1189</v>
      </c>
      <c r="D5717" s="18"/>
    </row>
    <row r="5718" customFormat="false" ht="15" hidden="false" customHeight="false" outlineLevel="0" collapsed="false">
      <c r="A5718" s="0" t="n">
        <v>1</v>
      </c>
      <c r="B5718" s="0" t="n">
        <v>54.0944</v>
      </c>
      <c r="D5718" s="18"/>
    </row>
    <row r="5719" customFormat="false" ht="15" hidden="false" customHeight="false" outlineLevel="0" collapsed="false">
      <c r="A5719" s="0" t="n">
        <v>1</v>
      </c>
      <c r="B5719" s="0" t="n">
        <v>70.1364</v>
      </c>
      <c r="D5719" s="18"/>
    </row>
    <row r="5720" customFormat="false" ht="15" hidden="false" customHeight="false" outlineLevel="0" collapsed="false">
      <c r="A5720" s="0" t="n">
        <v>1</v>
      </c>
      <c r="B5720" s="0" t="n">
        <v>70.1294</v>
      </c>
      <c r="D5720" s="18"/>
    </row>
    <row r="5721" customFormat="false" ht="15" hidden="false" customHeight="false" outlineLevel="0" collapsed="false">
      <c r="A5721" s="0" t="n">
        <v>1</v>
      </c>
      <c r="B5721" s="0" t="n">
        <v>12.7587</v>
      </c>
      <c r="D5721" s="18"/>
    </row>
    <row r="5722" customFormat="false" ht="15" hidden="false" customHeight="false" outlineLevel="0" collapsed="false">
      <c r="A5722" s="0" t="n">
        <v>1</v>
      </c>
      <c r="B5722" s="0" t="n">
        <v>17.0909</v>
      </c>
      <c r="D5722" s="18"/>
    </row>
    <row r="5723" customFormat="false" ht="15" hidden="false" customHeight="false" outlineLevel="0" collapsed="false">
      <c r="A5723" s="0" t="n">
        <v>1</v>
      </c>
      <c r="B5723" s="0" t="n">
        <v>13.4825</v>
      </c>
      <c r="D5723" s="18"/>
    </row>
    <row r="5724" customFormat="false" ht="15" hidden="false" customHeight="false" outlineLevel="0" collapsed="false">
      <c r="A5724" s="0" t="n">
        <v>1</v>
      </c>
      <c r="B5724" s="0" t="n">
        <v>13.4825</v>
      </c>
      <c r="D5724" s="18"/>
    </row>
    <row r="5725" customFormat="false" ht="15" hidden="false" customHeight="false" outlineLevel="0" collapsed="false">
      <c r="A5725" s="0" t="n">
        <v>1</v>
      </c>
      <c r="B5725" s="0" t="n">
        <v>13.5105</v>
      </c>
      <c r="D5725" s="18"/>
    </row>
    <row r="5726" customFormat="false" ht="15" hidden="false" customHeight="false" outlineLevel="0" collapsed="false">
      <c r="A5726" s="0" t="n">
        <v>1</v>
      </c>
      <c r="B5726" s="0" t="n">
        <v>13.4965</v>
      </c>
      <c r="D5726" s="18"/>
    </row>
    <row r="5727" customFormat="false" ht="15" hidden="false" customHeight="false" outlineLevel="0" collapsed="false">
      <c r="A5727" s="0" t="n">
        <v>1</v>
      </c>
      <c r="B5727" s="0" t="n">
        <v>51.0699</v>
      </c>
      <c r="D5727" s="18"/>
    </row>
    <row r="5728" customFormat="false" ht="15" hidden="false" customHeight="false" outlineLevel="0" collapsed="false">
      <c r="A5728" s="0" t="n">
        <v>1</v>
      </c>
      <c r="B5728" s="0" t="n">
        <v>60.951</v>
      </c>
      <c r="D5728" s="18"/>
    </row>
    <row r="5729" customFormat="false" ht="15" hidden="false" customHeight="false" outlineLevel="0" collapsed="false">
      <c r="A5729" s="0" t="n">
        <v>1</v>
      </c>
      <c r="B5729" s="0" t="n">
        <v>16.458</v>
      </c>
      <c r="D5729" s="18"/>
    </row>
    <row r="5730" customFormat="false" ht="15" hidden="false" customHeight="false" outlineLevel="0" collapsed="false">
      <c r="A5730" s="0" t="n">
        <v>1</v>
      </c>
      <c r="B5730" s="0" t="n">
        <v>16.4441</v>
      </c>
      <c r="D5730" s="18"/>
    </row>
    <row r="5731" customFormat="false" ht="15" hidden="false" customHeight="false" outlineLevel="0" collapsed="false">
      <c r="A5731" s="0" t="n">
        <v>1</v>
      </c>
      <c r="B5731" s="0" t="n">
        <v>74.2657</v>
      </c>
      <c r="D5731" s="18"/>
    </row>
    <row r="5732" customFormat="false" ht="15" hidden="false" customHeight="false" outlineLevel="0" collapsed="false">
      <c r="A5732" s="0" t="n">
        <v>1</v>
      </c>
      <c r="B5732" s="0" t="n">
        <v>110.615</v>
      </c>
      <c r="D5732" s="18"/>
    </row>
    <row r="5733" customFormat="false" ht="15" hidden="false" customHeight="false" outlineLevel="0" collapsed="false">
      <c r="A5733" s="0" t="n">
        <v>1</v>
      </c>
      <c r="B5733" s="0" t="n">
        <v>131.36</v>
      </c>
      <c r="D5733" s="18"/>
    </row>
    <row r="5734" customFormat="false" ht="15" hidden="false" customHeight="false" outlineLevel="0" collapsed="false">
      <c r="A5734" s="0" t="n">
        <v>1</v>
      </c>
      <c r="B5734" s="0" t="n">
        <v>44.0594</v>
      </c>
      <c r="D5734" s="18"/>
    </row>
    <row r="5735" customFormat="false" ht="15" hidden="false" customHeight="false" outlineLevel="0" collapsed="false">
      <c r="A5735" s="0" t="n">
        <v>1</v>
      </c>
      <c r="B5735" s="0" t="n">
        <v>44.0385</v>
      </c>
      <c r="D5735" s="18"/>
    </row>
    <row r="5736" customFormat="false" ht="15" hidden="false" customHeight="false" outlineLevel="0" collapsed="false">
      <c r="A5736" s="0" t="n">
        <v>1</v>
      </c>
      <c r="B5736" s="0" t="n">
        <v>142.42</v>
      </c>
      <c r="D5736" s="18"/>
    </row>
    <row r="5737" customFormat="false" ht="15" hidden="false" customHeight="false" outlineLevel="0" collapsed="false">
      <c r="A5737" s="0" t="n">
        <v>1</v>
      </c>
      <c r="B5737" s="0" t="n">
        <v>114.353</v>
      </c>
      <c r="D5737" s="18"/>
    </row>
    <row r="5738" customFormat="false" ht="15" hidden="false" customHeight="false" outlineLevel="0" collapsed="false">
      <c r="A5738" s="0" t="n">
        <v>1</v>
      </c>
      <c r="B5738" s="0" t="n">
        <v>16.8706</v>
      </c>
      <c r="D5738" s="18"/>
    </row>
    <row r="5739" customFormat="false" ht="15" hidden="false" customHeight="false" outlineLevel="0" collapsed="false">
      <c r="A5739" s="0" t="n">
        <v>1</v>
      </c>
      <c r="B5739" s="0" t="n">
        <v>112.476</v>
      </c>
      <c r="D5739" s="18"/>
    </row>
    <row r="5740" customFormat="false" ht="15" hidden="false" customHeight="false" outlineLevel="0" collapsed="false">
      <c r="A5740" s="0" t="n">
        <v>1</v>
      </c>
      <c r="B5740" s="0" t="n">
        <v>112.273</v>
      </c>
      <c r="D5740" s="18"/>
    </row>
    <row r="5741" customFormat="false" ht="15" hidden="false" customHeight="false" outlineLevel="0" collapsed="false">
      <c r="A5741" s="0" t="n">
        <v>1</v>
      </c>
      <c r="B5741" s="0" t="n">
        <v>21.3497</v>
      </c>
      <c r="D5741" s="18"/>
    </row>
    <row r="5742" customFormat="false" ht="15" hidden="false" customHeight="false" outlineLevel="0" collapsed="false">
      <c r="A5742" s="0" t="n">
        <v>1</v>
      </c>
      <c r="B5742" s="0" t="n">
        <v>21.3497</v>
      </c>
      <c r="D5742" s="18"/>
    </row>
    <row r="5743" customFormat="false" ht="15" hidden="false" customHeight="false" outlineLevel="0" collapsed="false">
      <c r="A5743" s="0" t="n">
        <v>1</v>
      </c>
      <c r="B5743" s="0" t="n">
        <v>135.965</v>
      </c>
      <c r="D5743" s="18"/>
    </row>
    <row r="5744" customFormat="false" ht="15" hidden="false" customHeight="false" outlineLevel="0" collapsed="false">
      <c r="A5744" s="0" t="n">
        <v>1</v>
      </c>
      <c r="B5744" s="0" t="n">
        <v>150.311</v>
      </c>
      <c r="D5744" s="18"/>
    </row>
    <row r="5745" customFormat="false" ht="15" hidden="false" customHeight="false" outlineLevel="0" collapsed="false">
      <c r="A5745" s="0" t="n">
        <v>1</v>
      </c>
      <c r="B5745" s="0" t="n">
        <v>150.311</v>
      </c>
      <c r="D5745" s="18"/>
    </row>
    <row r="5746" customFormat="false" ht="15" hidden="false" customHeight="false" outlineLevel="0" collapsed="false">
      <c r="A5746" s="0" t="n">
        <v>1</v>
      </c>
      <c r="B5746" s="0" t="n">
        <v>85.1049</v>
      </c>
      <c r="D5746" s="18"/>
    </row>
    <row r="5747" customFormat="false" ht="15" hidden="false" customHeight="false" outlineLevel="0" collapsed="false">
      <c r="A5747" s="0" t="n">
        <v>1</v>
      </c>
      <c r="B5747" s="0" t="n">
        <v>55.5734</v>
      </c>
      <c r="D5747" s="18"/>
    </row>
    <row r="5748" customFormat="false" ht="15" hidden="false" customHeight="false" outlineLevel="0" collapsed="false">
      <c r="A5748" s="0" t="n">
        <v>1</v>
      </c>
      <c r="B5748" s="0" t="n">
        <v>126.892</v>
      </c>
      <c r="D5748" s="18"/>
    </row>
    <row r="5749" customFormat="false" ht="15" hidden="false" customHeight="false" outlineLevel="0" collapsed="false">
      <c r="A5749" s="0" t="n">
        <v>1</v>
      </c>
      <c r="B5749" s="0" t="n">
        <v>35.3497</v>
      </c>
      <c r="D5749" s="18"/>
    </row>
    <row r="5750" customFormat="false" ht="15" hidden="false" customHeight="false" outlineLevel="0" collapsed="false">
      <c r="A5750" s="0" t="n">
        <v>1</v>
      </c>
      <c r="B5750" s="0" t="n">
        <v>91.8357</v>
      </c>
      <c r="D5750" s="18"/>
    </row>
    <row r="5751" customFormat="false" ht="15" hidden="false" customHeight="false" outlineLevel="0" collapsed="false">
      <c r="A5751" s="0" t="n">
        <v>1</v>
      </c>
      <c r="B5751" s="0" t="n">
        <v>91.8636</v>
      </c>
      <c r="D5751" s="18"/>
    </row>
    <row r="5752" customFormat="false" ht="15" hidden="false" customHeight="false" outlineLevel="0" collapsed="false">
      <c r="A5752" s="0" t="n">
        <v>1</v>
      </c>
      <c r="B5752" s="0" t="n">
        <v>129</v>
      </c>
      <c r="D5752" s="18"/>
    </row>
    <row r="5753" customFormat="false" ht="15" hidden="false" customHeight="false" outlineLevel="0" collapsed="false">
      <c r="A5753" s="0" t="n">
        <v>1</v>
      </c>
      <c r="B5753" s="0" t="n">
        <v>128.997</v>
      </c>
      <c r="D5753" s="18"/>
    </row>
    <row r="5754" customFormat="false" ht="15" hidden="false" customHeight="false" outlineLevel="0" collapsed="false">
      <c r="A5754" s="0" t="n">
        <v>1</v>
      </c>
      <c r="B5754" s="0" t="n">
        <v>29.6364</v>
      </c>
      <c r="D5754" s="18"/>
    </row>
    <row r="5755" customFormat="false" ht="15" hidden="false" customHeight="false" outlineLevel="0" collapsed="false">
      <c r="A5755" s="0" t="n">
        <v>1</v>
      </c>
      <c r="B5755" s="0" t="n">
        <v>18.8042</v>
      </c>
      <c r="D5755" s="18"/>
    </row>
    <row r="5756" customFormat="false" ht="15" hidden="false" customHeight="false" outlineLevel="0" collapsed="false">
      <c r="A5756" s="0" t="n">
        <v>1</v>
      </c>
      <c r="B5756" s="0" t="n">
        <v>18.8007</v>
      </c>
      <c r="D5756" s="18"/>
    </row>
    <row r="5757" customFormat="false" ht="15" hidden="false" customHeight="false" outlineLevel="0" collapsed="false">
      <c r="A5757" s="0" t="n">
        <v>1</v>
      </c>
      <c r="B5757" s="0" t="n">
        <v>157.238</v>
      </c>
      <c r="D5757" s="18"/>
    </row>
    <row r="5758" customFormat="false" ht="15" hidden="false" customHeight="false" outlineLevel="0" collapsed="false">
      <c r="A5758" s="0" t="n">
        <v>1</v>
      </c>
      <c r="B5758" s="0" t="n">
        <v>139.444</v>
      </c>
      <c r="D5758" s="18"/>
    </row>
    <row r="5759" customFormat="false" ht="15" hidden="false" customHeight="false" outlineLevel="0" collapsed="false">
      <c r="A5759" s="0" t="n">
        <v>1</v>
      </c>
      <c r="B5759" s="0" t="n">
        <v>41.5</v>
      </c>
      <c r="D5759" s="18"/>
    </row>
    <row r="5760" customFormat="false" ht="15" hidden="false" customHeight="false" outlineLevel="0" collapsed="false">
      <c r="A5760" s="0" t="n">
        <v>1</v>
      </c>
      <c r="B5760" s="0" t="n">
        <v>14.7238</v>
      </c>
      <c r="D5760" s="18"/>
    </row>
    <row r="5761" customFormat="false" ht="15" hidden="false" customHeight="false" outlineLevel="0" collapsed="false">
      <c r="A5761" s="0" t="n">
        <v>1</v>
      </c>
      <c r="B5761" s="0" t="n">
        <v>116.948</v>
      </c>
      <c r="D5761" s="18"/>
    </row>
    <row r="5762" customFormat="false" ht="15" hidden="false" customHeight="false" outlineLevel="0" collapsed="false">
      <c r="A5762" s="0" t="n">
        <v>1</v>
      </c>
      <c r="B5762" s="0" t="n">
        <v>116.948</v>
      </c>
      <c r="D5762" s="18"/>
    </row>
    <row r="5763" customFormat="false" ht="15" hidden="false" customHeight="false" outlineLevel="0" collapsed="false">
      <c r="A5763" s="0" t="n">
        <v>1</v>
      </c>
      <c r="B5763" s="0" t="n">
        <v>136.692</v>
      </c>
      <c r="D5763" s="18"/>
    </row>
    <row r="5764" customFormat="false" ht="15" hidden="false" customHeight="false" outlineLevel="0" collapsed="false">
      <c r="A5764" s="0" t="n">
        <v>1</v>
      </c>
      <c r="B5764" s="0" t="n">
        <v>136.29</v>
      </c>
      <c r="D5764" s="18"/>
    </row>
    <row r="5765" customFormat="false" ht="15" hidden="false" customHeight="false" outlineLevel="0" collapsed="false">
      <c r="A5765" s="0" t="n">
        <v>1</v>
      </c>
      <c r="B5765" s="0" t="n">
        <v>46.1084</v>
      </c>
      <c r="D5765" s="18"/>
    </row>
    <row r="5766" customFormat="false" ht="15" hidden="false" customHeight="false" outlineLevel="0" collapsed="false">
      <c r="A5766" s="0" t="n">
        <v>1</v>
      </c>
      <c r="B5766" s="0" t="n">
        <v>46.1014</v>
      </c>
      <c r="D5766" s="18"/>
    </row>
    <row r="5767" customFormat="false" ht="15" hidden="false" customHeight="false" outlineLevel="0" collapsed="false">
      <c r="A5767" s="0" t="n">
        <v>1</v>
      </c>
      <c r="B5767" s="0" t="n">
        <v>116.028</v>
      </c>
      <c r="D5767" s="18"/>
    </row>
    <row r="5768" customFormat="false" ht="15" hidden="false" customHeight="false" outlineLevel="0" collapsed="false">
      <c r="A5768" s="0" t="n">
        <v>1</v>
      </c>
      <c r="B5768" s="0" t="n">
        <v>116.108</v>
      </c>
      <c r="D5768" s="18"/>
    </row>
    <row r="5769" customFormat="false" ht="15" hidden="false" customHeight="false" outlineLevel="0" collapsed="false">
      <c r="A5769" s="0" t="n">
        <v>1</v>
      </c>
      <c r="B5769" s="0" t="n">
        <v>116.038</v>
      </c>
      <c r="D5769" s="18"/>
    </row>
    <row r="5770" customFormat="false" ht="15" hidden="false" customHeight="false" outlineLevel="0" collapsed="false">
      <c r="A5770" s="0" t="n">
        <v>1</v>
      </c>
      <c r="B5770" s="0" t="n">
        <v>15.2762</v>
      </c>
      <c r="D5770" s="18"/>
    </row>
    <row r="5771" customFormat="false" ht="15" hidden="false" customHeight="false" outlineLevel="0" collapsed="false">
      <c r="A5771" s="0" t="n">
        <v>1</v>
      </c>
      <c r="B5771" s="0" t="n">
        <v>139.007</v>
      </c>
      <c r="D5771" s="18"/>
    </row>
    <row r="5772" customFormat="false" ht="15" hidden="false" customHeight="false" outlineLevel="0" collapsed="false">
      <c r="A5772" s="0" t="n">
        <v>1</v>
      </c>
      <c r="B5772" s="0" t="n">
        <v>124.283</v>
      </c>
      <c r="D5772" s="18"/>
    </row>
    <row r="5773" customFormat="false" ht="15" hidden="false" customHeight="false" outlineLevel="0" collapsed="false">
      <c r="A5773" s="0" t="n">
        <v>1</v>
      </c>
      <c r="B5773" s="0" t="n">
        <v>152.983</v>
      </c>
      <c r="D5773" s="18"/>
    </row>
    <row r="5774" customFormat="false" ht="15" hidden="false" customHeight="false" outlineLevel="0" collapsed="false">
      <c r="A5774" s="0" t="n">
        <v>1</v>
      </c>
      <c r="B5774" s="0" t="n">
        <v>44.7343</v>
      </c>
      <c r="D5774" s="18"/>
    </row>
    <row r="5775" customFormat="false" ht="15" hidden="false" customHeight="false" outlineLevel="0" collapsed="false">
      <c r="A5775" s="0" t="n">
        <v>1</v>
      </c>
      <c r="B5775" s="0" t="n">
        <v>44.7308</v>
      </c>
      <c r="D5775" s="18"/>
    </row>
    <row r="5776" customFormat="false" ht="15" hidden="false" customHeight="false" outlineLevel="0" collapsed="false">
      <c r="A5776" s="0" t="n">
        <v>1</v>
      </c>
      <c r="B5776" s="0" t="n">
        <v>44.7203</v>
      </c>
      <c r="D5776" s="18"/>
    </row>
    <row r="5777" customFormat="false" ht="15" hidden="false" customHeight="false" outlineLevel="0" collapsed="false">
      <c r="A5777" s="0" t="n">
        <v>1</v>
      </c>
      <c r="B5777" s="0" t="n">
        <v>100.902</v>
      </c>
      <c r="D5777" s="18"/>
    </row>
    <row r="5778" customFormat="false" ht="15" hidden="false" customHeight="false" outlineLevel="0" collapsed="false">
      <c r="A5778" s="0" t="n">
        <v>1</v>
      </c>
      <c r="B5778" s="0" t="n">
        <v>100.892</v>
      </c>
      <c r="D5778" s="18"/>
    </row>
    <row r="5779" customFormat="false" ht="15" hidden="false" customHeight="false" outlineLevel="0" collapsed="false">
      <c r="A5779" s="0" t="n">
        <v>1</v>
      </c>
      <c r="B5779" s="0" t="n">
        <v>57.1503</v>
      </c>
      <c r="D5779" s="18"/>
    </row>
    <row r="5780" customFormat="false" ht="15" hidden="false" customHeight="false" outlineLevel="0" collapsed="false">
      <c r="A5780" s="0" t="n">
        <v>1</v>
      </c>
      <c r="B5780" s="0" t="n">
        <v>12.5594</v>
      </c>
      <c r="D5780" s="18"/>
    </row>
    <row r="5781" customFormat="false" ht="15" hidden="false" customHeight="false" outlineLevel="0" collapsed="false">
      <c r="A5781" s="0" t="n">
        <v>1</v>
      </c>
      <c r="B5781" s="0" t="n">
        <v>12.5559</v>
      </c>
      <c r="D5781" s="18"/>
    </row>
    <row r="5782" customFormat="false" ht="15" hidden="false" customHeight="false" outlineLevel="0" collapsed="false">
      <c r="A5782" s="0" t="n">
        <v>1</v>
      </c>
      <c r="B5782" s="0" t="n">
        <v>46.0979</v>
      </c>
      <c r="D5782" s="18"/>
    </row>
    <row r="5783" customFormat="false" ht="15" hidden="false" customHeight="false" outlineLevel="0" collapsed="false">
      <c r="A5783" s="0" t="n">
        <v>1</v>
      </c>
      <c r="B5783" s="0" t="n">
        <v>81.4091</v>
      </c>
      <c r="D5783" s="18"/>
    </row>
    <row r="5784" customFormat="false" ht="15" hidden="false" customHeight="false" outlineLevel="0" collapsed="false">
      <c r="A5784" s="0" t="n">
        <v>1</v>
      </c>
      <c r="B5784" s="0" t="n">
        <v>93.3077</v>
      </c>
      <c r="D5784" s="18"/>
    </row>
    <row r="5785" customFormat="false" ht="15" hidden="false" customHeight="false" outlineLevel="0" collapsed="false">
      <c r="A5785" s="0" t="n">
        <v>1</v>
      </c>
      <c r="B5785" s="0" t="n">
        <v>93.3671</v>
      </c>
      <c r="D5785" s="18"/>
    </row>
    <row r="5786" customFormat="false" ht="15" hidden="false" customHeight="false" outlineLevel="0" collapsed="false">
      <c r="A5786" s="0" t="n">
        <v>1</v>
      </c>
      <c r="B5786" s="0" t="n">
        <v>105.014</v>
      </c>
      <c r="D5786" s="18"/>
    </row>
    <row r="5787" customFormat="false" ht="15" hidden="false" customHeight="false" outlineLevel="0" collapsed="false">
      <c r="A5787" s="0" t="n">
        <v>1</v>
      </c>
      <c r="B5787" s="0" t="n">
        <v>154.619</v>
      </c>
      <c r="D5787" s="18"/>
    </row>
    <row r="5788" customFormat="false" ht="15" hidden="false" customHeight="false" outlineLevel="0" collapsed="false">
      <c r="A5788" s="0" t="n">
        <v>1</v>
      </c>
      <c r="B5788" s="0" t="n">
        <v>130.822</v>
      </c>
      <c r="D5788" s="18"/>
    </row>
    <row r="5789" customFormat="false" ht="15" hidden="false" customHeight="false" outlineLevel="0" collapsed="false">
      <c r="A5789" s="0" t="n">
        <v>1</v>
      </c>
      <c r="B5789" s="0" t="n">
        <v>130.269</v>
      </c>
      <c r="D5789" s="18"/>
    </row>
    <row r="5790" customFormat="false" ht="15" hidden="false" customHeight="false" outlineLevel="0" collapsed="false">
      <c r="A5790" s="0" t="n">
        <v>1</v>
      </c>
      <c r="B5790" s="0" t="n">
        <v>104.552</v>
      </c>
      <c r="D5790" s="18"/>
    </row>
    <row r="5791" customFormat="false" ht="15" hidden="false" customHeight="false" outlineLevel="0" collapsed="false">
      <c r="A5791" s="0" t="n">
        <v>1</v>
      </c>
      <c r="B5791" s="0" t="n">
        <v>69.4441</v>
      </c>
      <c r="D5791" s="18"/>
    </row>
    <row r="5792" customFormat="false" ht="15" hidden="false" customHeight="false" outlineLevel="0" collapsed="false">
      <c r="A5792" s="0" t="n">
        <v>1</v>
      </c>
      <c r="B5792" s="0" t="n">
        <v>293.493</v>
      </c>
      <c r="D5792" s="18"/>
    </row>
    <row r="5793" customFormat="false" ht="15" hidden="false" customHeight="false" outlineLevel="0" collapsed="false">
      <c r="A5793" s="0" t="n">
        <v>1</v>
      </c>
      <c r="B5793" s="0" t="n">
        <v>293.483</v>
      </c>
      <c r="D5793" s="18"/>
    </row>
    <row r="5794" customFormat="false" ht="15" hidden="false" customHeight="false" outlineLevel="0" collapsed="false">
      <c r="A5794" s="0" t="n">
        <v>1</v>
      </c>
      <c r="B5794" s="0" t="n">
        <v>293.5</v>
      </c>
      <c r="D5794" s="18"/>
    </row>
    <row r="5795" customFormat="false" ht="15" hidden="false" customHeight="false" outlineLevel="0" collapsed="false">
      <c r="A5795" s="0" t="n">
        <v>1</v>
      </c>
      <c r="B5795" s="0" t="n">
        <v>293.5</v>
      </c>
      <c r="D5795" s="18"/>
    </row>
    <row r="5796" customFormat="false" ht="15" hidden="false" customHeight="false" outlineLevel="0" collapsed="false">
      <c r="A5796" s="0" t="n">
        <v>1</v>
      </c>
      <c r="B5796" s="0" t="n">
        <v>293.43</v>
      </c>
      <c r="D5796" s="18"/>
    </row>
    <row r="5797" customFormat="false" ht="15" hidden="false" customHeight="false" outlineLevel="0" collapsed="false">
      <c r="A5797" s="0" t="n">
        <v>1</v>
      </c>
      <c r="B5797" s="0" t="n">
        <v>292.892</v>
      </c>
      <c r="D5797" s="18"/>
    </row>
    <row r="5798" customFormat="false" ht="15" hidden="false" customHeight="false" outlineLevel="0" collapsed="false">
      <c r="A5798" s="0" t="n">
        <v>1</v>
      </c>
      <c r="B5798" s="0" t="n">
        <v>17.535</v>
      </c>
      <c r="D5798" s="18"/>
    </row>
    <row r="5799" customFormat="false" ht="15" hidden="false" customHeight="false" outlineLevel="0" collapsed="false">
      <c r="A5799" s="0" t="n">
        <v>1</v>
      </c>
      <c r="B5799" s="0" t="n">
        <v>17.535</v>
      </c>
      <c r="D5799" s="18"/>
    </row>
    <row r="5800" customFormat="false" ht="15" hidden="false" customHeight="false" outlineLevel="0" collapsed="false">
      <c r="A5800" s="0" t="n">
        <v>1</v>
      </c>
      <c r="B5800" s="0" t="n">
        <v>84.6783</v>
      </c>
      <c r="D5800" s="18"/>
    </row>
    <row r="5801" customFormat="false" ht="15" hidden="false" customHeight="false" outlineLevel="0" collapsed="false">
      <c r="A5801" s="0" t="n">
        <v>1</v>
      </c>
      <c r="B5801" s="0" t="n">
        <v>18.6783</v>
      </c>
      <c r="D5801" s="18"/>
    </row>
    <row r="5802" customFormat="false" ht="15" hidden="false" customHeight="false" outlineLevel="0" collapsed="false">
      <c r="A5802" s="0" t="n">
        <v>1</v>
      </c>
      <c r="B5802" s="0" t="n">
        <v>27.2343</v>
      </c>
      <c r="D5802" s="18"/>
    </row>
    <row r="5803" customFormat="false" ht="15" hidden="false" customHeight="false" outlineLevel="0" collapsed="false">
      <c r="A5803" s="0" t="n">
        <v>1</v>
      </c>
      <c r="B5803" s="0" t="n">
        <v>27.2378</v>
      </c>
      <c r="D5803" s="18"/>
    </row>
    <row r="5804" customFormat="false" ht="15" hidden="false" customHeight="false" outlineLevel="0" collapsed="false">
      <c r="A5804" s="0" t="n">
        <v>1</v>
      </c>
      <c r="B5804" s="0" t="n">
        <v>27.2308</v>
      </c>
      <c r="D5804" s="18"/>
    </row>
    <row r="5805" customFormat="false" ht="15" hidden="false" customHeight="false" outlineLevel="0" collapsed="false">
      <c r="A5805" s="0" t="n">
        <v>1</v>
      </c>
      <c r="B5805" s="0" t="n">
        <v>14.3951</v>
      </c>
      <c r="D5805" s="18"/>
    </row>
    <row r="5806" customFormat="false" ht="15" hidden="false" customHeight="false" outlineLevel="0" collapsed="false">
      <c r="A5806" s="0" t="n">
        <v>1</v>
      </c>
      <c r="B5806" s="0" t="n">
        <v>51.9091</v>
      </c>
      <c r="D5806" s="18"/>
    </row>
    <row r="5807" customFormat="false" ht="15" hidden="false" customHeight="false" outlineLevel="0" collapsed="false">
      <c r="A5807" s="0" t="n">
        <v>1</v>
      </c>
      <c r="B5807" s="0" t="n">
        <v>23.5594</v>
      </c>
      <c r="D5807" s="18"/>
    </row>
    <row r="5808" customFormat="false" ht="15" hidden="false" customHeight="false" outlineLevel="0" collapsed="false">
      <c r="A5808" s="0" t="n">
        <v>1</v>
      </c>
      <c r="B5808" s="0" t="n">
        <v>23.5559</v>
      </c>
      <c r="D5808" s="18"/>
    </row>
    <row r="5809" customFormat="false" ht="15" hidden="false" customHeight="false" outlineLevel="0" collapsed="false">
      <c r="A5809" s="0" t="n">
        <v>1</v>
      </c>
      <c r="B5809" s="0" t="n">
        <v>132.78</v>
      </c>
      <c r="D5809" s="18"/>
    </row>
    <row r="5810" customFormat="false" ht="15" hidden="false" customHeight="false" outlineLevel="0" collapsed="false">
      <c r="A5810" s="0" t="n">
        <v>1</v>
      </c>
      <c r="B5810" s="0" t="n">
        <v>142.731</v>
      </c>
      <c r="D5810" s="18"/>
    </row>
    <row r="5811" customFormat="false" ht="15" hidden="false" customHeight="false" outlineLevel="0" collapsed="false">
      <c r="A5811" s="0" t="n">
        <v>1</v>
      </c>
      <c r="B5811" s="0" t="n">
        <v>14.4441</v>
      </c>
      <c r="D5811" s="18"/>
    </row>
    <row r="5812" customFormat="false" ht="15" hidden="false" customHeight="false" outlineLevel="0" collapsed="false">
      <c r="A5812" s="0" t="n">
        <v>1</v>
      </c>
      <c r="B5812" s="0" t="n">
        <v>77.2657</v>
      </c>
      <c r="D5812" s="18"/>
    </row>
    <row r="5813" customFormat="false" ht="15" hidden="false" customHeight="false" outlineLevel="0" collapsed="false">
      <c r="A5813" s="0" t="n">
        <v>1</v>
      </c>
      <c r="B5813" s="0" t="n">
        <v>77.493</v>
      </c>
      <c r="D5813" s="18"/>
    </row>
    <row r="5814" customFormat="false" ht="15" hidden="false" customHeight="false" outlineLevel="0" collapsed="false">
      <c r="A5814" s="0" t="n">
        <v>1</v>
      </c>
      <c r="B5814" s="0" t="n">
        <v>77.493</v>
      </c>
      <c r="D5814" s="18"/>
    </row>
    <row r="5815" customFormat="false" ht="15" hidden="false" customHeight="false" outlineLevel="0" collapsed="false">
      <c r="A5815" s="0" t="n">
        <v>1</v>
      </c>
      <c r="B5815" s="0" t="n">
        <v>77.493</v>
      </c>
      <c r="D5815" s="18"/>
    </row>
    <row r="5816" customFormat="false" ht="15" hidden="false" customHeight="false" outlineLevel="0" collapsed="false">
      <c r="A5816" s="0" t="n">
        <v>1</v>
      </c>
      <c r="B5816" s="0" t="n">
        <v>77.4895</v>
      </c>
      <c r="D5816" s="18"/>
    </row>
    <row r="5817" customFormat="false" ht="15" hidden="false" customHeight="false" outlineLevel="0" collapsed="false">
      <c r="A5817" s="0" t="n">
        <v>1</v>
      </c>
      <c r="B5817" s="0" t="n">
        <v>77.493</v>
      </c>
      <c r="D5817" s="18"/>
    </row>
    <row r="5818" customFormat="false" ht="15" hidden="false" customHeight="false" outlineLevel="0" collapsed="false">
      <c r="A5818" s="0" t="n">
        <v>1</v>
      </c>
      <c r="B5818" s="0" t="n">
        <v>77.493</v>
      </c>
      <c r="D5818" s="18"/>
    </row>
    <row r="5819" customFormat="false" ht="15" hidden="false" customHeight="false" outlineLevel="0" collapsed="false">
      <c r="A5819" s="0" t="n">
        <v>1</v>
      </c>
      <c r="B5819" s="0" t="n">
        <v>77.507</v>
      </c>
      <c r="D5819" s="18"/>
    </row>
    <row r="5820" customFormat="false" ht="15" hidden="false" customHeight="false" outlineLevel="0" collapsed="false">
      <c r="A5820" s="0" t="n">
        <v>1</v>
      </c>
      <c r="B5820" s="0" t="n">
        <v>77.4545</v>
      </c>
      <c r="D5820" s="18"/>
    </row>
    <row r="5821" customFormat="false" ht="15" hidden="false" customHeight="false" outlineLevel="0" collapsed="false">
      <c r="A5821" s="0" t="n">
        <v>1</v>
      </c>
      <c r="B5821" s="0" t="n">
        <v>77.458</v>
      </c>
      <c r="D5821" s="18"/>
    </row>
    <row r="5822" customFormat="false" ht="15" hidden="false" customHeight="false" outlineLevel="0" collapsed="false">
      <c r="A5822" s="0" t="n">
        <v>1</v>
      </c>
      <c r="B5822" s="0" t="n">
        <v>75.0559</v>
      </c>
      <c r="D5822" s="18"/>
    </row>
    <row r="5823" customFormat="false" ht="15" hidden="false" customHeight="false" outlineLevel="0" collapsed="false">
      <c r="A5823" s="0" t="n">
        <v>1</v>
      </c>
      <c r="B5823" s="0" t="n">
        <v>30.007</v>
      </c>
      <c r="D5823" s="18"/>
    </row>
    <row r="5824" customFormat="false" ht="15" hidden="false" customHeight="false" outlineLevel="0" collapsed="false">
      <c r="A5824" s="0" t="n">
        <v>1</v>
      </c>
      <c r="B5824" s="0" t="n">
        <v>30.3706</v>
      </c>
      <c r="D5824" s="18"/>
    </row>
    <row r="5825" customFormat="false" ht="15" hidden="false" customHeight="false" outlineLevel="0" collapsed="false">
      <c r="A5825" s="0" t="n">
        <v>1</v>
      </c>
      <c r="B5825" s="0" t="n">
        <v>30.3566</v>
      </c>
      <c r="D5825" s="18"/>
    </row>
    <row r="5826" customFormat="false" ht="15" hidden="false" customHeight="false" outlineLevel="0" collapsed="false">
      <c r="A5826" s="0" t="n">
        <v>1</v>
      </c>
      <c r="B5826" s="0" t="n">
        <v>55.4755</v>
      </c>
      <c r="D5826" s="18"/>
    </row>
    <row r="5827" customFormat="false" ht="15" hidden="false" customHeight="false" outlineLevel="0" collapsed="false">
      <c r="A5827" s="0" t="n">
        <v>1</v>
      </c>
      <c r="B5827" s="0" t="n">
        <v>55.451</v>
      </c>
      <c r="D5827" s="18"/>
    </row>
    <row r="5828" customFormat="false" ht="15" hidden="false" customHeight="false" outlineLevel="0" collapsed="false">
      <c r="A5828" s="0" t="n">
        <v>1</v>
      </c>
      <c r="B5828" s="0" t="n">
        <v>50.9336</v>
      </c>
      <c r="D5828" s="18"/>
    </row>
    <row r="5829" customFormat="false" ht="15" hidden="false" customHeight="false" outlineLevel="0" collapsed="false">
      <c r="A5829" s="0" t="n">
        <v>1</v>
      </c>
      <c r="B5829" s="0" t="n">
        <v>102.115</v>
      </c>
      <c r="D5829" s="18"/>
    </row>
    <row r="5830" customFormat="false" ht="15" hidden="false" customHeight="false" outlineLevel="0" collapsed="false">
      <c r="A5830" s="0" t="n">
        <v>1</v>
      </c>
      <c r="B5830" s="0" t="n">
        <v>81.2098</v>
      </c>
      <c r="D5830" s="18"/>
    </row>
    <row r="5831" customFormat="false" ht="15" hidden="false" customHeight="false" outlineLevel="0" collapsed="false">
      <c r="A5831" s="0" t="n">
        <v>1</v>
      </c>
      <c r="B5831" s="0" t="n">
        <v>103.346</v>
      </c>
      <c r="D5831" s="18"/>
    </row>
    <row r="5832" customFormat="false" ht="15" hidden="false" customHeight="false" outlineLevel="0" collapsed="false">
      <c r="A5832" s="0" t="n">
        <v>1</v>
      </c>
      <c r="B5832" s="0" t="n">
        <v>12.3392</v>
      </c>
      <c r="D5832" s="18"/>
    </row>
    <row r="5833" customFormat="false" ht="15" hidden="false" customHeight="false" outlineLevel="0" collapsed="false">
      <c r="A5833" s="0" t="n">
        <v>1</v>
      </c>
      <c r="B5833" s="0" t="n">
        <v>46.8811</v>
      </c>
      <c r="D5833" s="18"/>
    </row>
    <row r="5834" customFormat="false" ht="15" hidden="false" customHeight="false" outlineLevel="0" collapsed="false">
      <c r="A5834" s="0" t="n">
        <v>1</v>
      </c>
      <c r="B5834" s="0" t="n">
        <v>78.4301</v>
      </c>
      <c r="D5834" s="18"/>
    </row>
    <row r="5835" customFormat="false" ht="15" hidden="false" customHeight="false" outlineLevel="0" collapsed="false">
      <c r="A5835" s="0" t="n">
        <v>1</v>
      </c>
      <c r="B5835" s="0" t="n">
        <v>26.2448</v>
      </c>
      <c r="D5835" s="18"/>
    </row>
    <row r="5836" customFormat="false" ht="15" hidden="false" customHeight="false" outlineLevel="0" collapsed="false">
      <c r="A5836" s="0" t="n">
        <v>1</v>
      </c>
      <c r="B5836" s="0" t="n">
        <v>131.71</v>
      </c>
      <c r="D5836" s="18"/>
    </row>
    <row r="5837" customFormat="false" ht="15" hidden="false" customHeight="false" outlineLevel="0" collapsed="false">
      <c r="A5837" s="0" t="n">
        <v>1</v>
      </c>
      <c r="B5837" s="0" t="n">
        <v>131.71</v>
      </c>
      <c r="D5837" s="18"/>
    </row>
    <row r="5838" customFormat="false" ht="15" hidden="false" customHeight="false" outlineLevel="0" collapsed="false">
      <c r="A5838" s="0" t="n">
        <v>1</v>
      </c>
      <c r="B5838" s="0" t="n">
        <v>112.664</v>
      </c>
      <c r="D5838" s="18"/>
    </row>
    <row r="5839" customFormat="false" ht="15" hidden="false" customHeight="false" outlineLevel="0" collapsed="false">
      <c r="A5839" s="0" t="n">
        <v>1</v>
      </c>
      <c r="B5839" s="0" t="n">
        <v>126.517</v>
      </c>
      <c r="D5839" s="18"/>
    </row>
    <row r="5840" customFormat="false" ht="15" hidden="false" customHeight="false" outlineLevel="0" collapsed="false">
      <c r="A5840" s="0" t="n">
        <v>1</v>
      </c>
      <c r="B5840" s="0" t="n">
        <v>126.517</v>
      </c>
      <c r="D5840" s="18"/>
    </row>
    <row r="5841" customFormat="false" ht="15" hidden="false" customHeight="false" outlineLevel="0" collapsed="false">
      <c r="A5841" s="0" t="n">
        <v>1</v>
      </c>
      <c r="B5841" s="0" t="n">
        <v>126.517</v>
      </c>
      <c r="D5841" s="18"/>
    </row>
    <row r="5842" customFormat="false" ht="15" hidden="false" customHeight="false" outlineLevel="0" collapsed="false">
      <c r="A5842" s="0" t="n">
        <v>1</v>
      </c>
      <c r="B5842" s="0" t="n">
        <v>126.514</v>
      </c>
      <c r="D5842" s="18"/>
    </row>
    <row r="5843" customFormat="false" ht="15" hidden="false" customHeight="false" outlineLevel="0" collapsed="false">
      <c r="A5843" s="0" t="n">
        <v>1</v>
      </c>
      <c r="B5843" s="0" t="n">
        <v>126.483</v>
      </c>
      <c r="D5843" s="18"/>
    </row>
    <row r="5844" customFormat="false" ht="15" hidden="false" customHeight="false" outlineLevel="0" collapsed="false">
      <c r="A5844" s="0" t="n">
        <v>1</v>
      </c>
      <c r="B5844" s="0" t="n">
        <v>126.448</v>
      </c>
      <c r="D5844" s="18"/>
    </row>
    <row r="5845" customFormat="false" ht="15" hidden="false" customHeight="false" outlineLevel="0" collapsed="false">
      <c r="A5845" s="0" t="n">
        <v>1</v>
      </c>
      <c r="B5845" s="0" t="n">
        <v>127.885</v>
      </c>
      <c r="D5845" s="18"/>
    </row>
    <row r="5846" customFormat="false" ht="15" hidden="false" customHeight="false" outlineLevel="0" collapsed="false">
      <c r="A5846" s="0" t="n">
        <v>1</v>
      </c>
      <c r="B5846" s="0" t="n">
        <v>127.885</v>
      </c>
      <c r="D5846" s="18"/>
    </row>
    <row r="5847" customFormat="false" ht="15" hidden="false" customHeight="false" outlineLevel="0" collapsed="false">
      <c r="A5847" s="0" t="n">
        <v>1</v>
      </c>
      <c r="B5847" s="0" t="n">
        <v>106.217</v>
      </c>
      <c r="D5847" s="18"/>
    </row>
    <row r="5848" customFormat="false" ht="15" hidden="false" customHeight="false" outlineLevel="0" collapsed="false">
      <c r="A5848" s="0" t="n">
        <v>1</v>
      </c>
      <c r="B5848" s="0" t="n">
        <v>81.6923</v>
      </c>
      <c r="D5848" s="18"/>
    </row>
    <row r="5849" customFormat="false" ht="15" hidden="false" customHeight="false" outlineLevel="0" collapsed="false">
      <c r="A5849" s="0" t="n">
        <v>1</v>
      </c>
      <c r="B5849" s="0" t="n">
        <v>81.6958</v>
      </c>
      <c r="D5849" s="18"/>
    </row>
    <row r="5850" customFormat="false" ht="15" hidden="false" customHeight="false" outlineLevel="0" collapsed="false">
      <c r="A5850" s="0" t="n">
        <v>1</v>
      </c>
      <c r="B5850" s="0" t="n">
        <v>138.024</v>
      </c>
      <c r="D5850" s="18"/>
    </row>
    <row r="5851" customFormat="false" ht="15" hidden="false" customHeight="false" outlineLevel="0" collapsed="false">
      <c r="A5851" s="0" t="n">
        <v>1</v>
      </c>
      <c r="B5851" s="0" t="n">
        <v>138.024</v>
      </c>
      <c r="D5851" s="18"/>
    </row>
    <row r="5852" customFormat="false" ht="15" hidden="false" customHeight="false" outlineLevel="0" collapsed="false">
      <c r="A5852" s="0" t="n">
        <v>1</v>
      </c>
      <c r="B5852" s="0" t="n">
        <v>164.164</v>
      </c>
      <c r="D5852" s="18"/>
    </row>
    <row r="5853" customFormat="false" ht="15" hidden="false" customHeight="false" outlineLevel="0" collapsed="false">
      <c r="A5853" s="0" t="n">
        <v>1</v>
      </c>
      <c r="B5853" s="0" t="n">
        <v>26.4441</v>
      </c>
      <c r="D5853" s="18"/>
    </row>
    <row r="5854" customFormat="false" ht="15" hidden="false" customHeight="false" outlineLevel="0" collapsed="false">
      <c r="A5854" s="0" t="n">
        <v>1</v>
      </c>
      <c r="B5854" s="0" t="n">
        <v>85.7133</v>
      </c>
      <c r="D5854" s="18"/>
    </row>
    <row r="5855" customFormat="false" ht="15" hidden="false" customHeight="false" outlineLevel="0" collapsed="false">
      <c r="A5855" s="0" t="n">
        <v>1</v>
      </c>
      <c r="B5855" s="0" t="n">
        <v>78.4685</v>
      </c>
      <c r="D5855" s="18"/>
    </row>
    <row r="5856" customFormat="false" ht="15" hidden="false" customHeight="false" outlineLevel="0" collapsed="false">
      <c r="A5856" s="0" t="n">
        <v>1</v>
      </c>
      <c r="B5856" s="0" t="n">
        <v>78.451</v>
      </c>
      <c r="D5856" s="18"/>
    </row>
    <row r="5857" customFormat="false" ht="15" hidden="false" customHeight="false" outlineLevel="0" collapsed="false">
      <c r="A5857" s="0" t="n">
        <v>1</v>
      </c>
      <c r="B5857" s="0" t="n">
        <v>78.4371</v>
      </c>
      <c r="D5857" s="18"/>
    </row>
    <row r="5858" customFormat="false" ht="15" hidden="false" customHeight="false" outlineLevel="0" collapsed="false">
      <c r="A5858" s="0" t="n">
        <v>1</v>
      </c>
      <c r="B5858" s="0" t="n">
        <v>78.3986</v>
      </c>
      <c r="D5858" s="18"/>
    </row>
    <row r="5859" customFormat="false" ht="15" hidden="false" customHeight="false" outlineLevel="0" collapsed="false">
      <c r="A5859" s="0" t="n">
        <v>1</v>
      </c>
      <c r="B5859" s="0" t="n">
        <v>69.486</v>
      </c>
      <c r="D5859" s="18"/>
    </row>
    <row r="5860" customFormat="false" ht="15" hidden="false" customHeight="false" outlineLevel="0" collapsed="false">
      <c r="A5860" s="0" t="n">
        <v>1</v>
      </c>
      <c r="B5860" s="0" t="n">
        <v>120.741</v>
      </c>
      <c r="D5860" s="18"/>
    </row>
    <row r="5861" customFormat="false" ht="15" hidden="false" customHeight="false" outlineLevel="0" collapsed="false">
      <c r="A5861" s="0" t="n">
        <v>1</v>
      </c>
      <c r="B5861" s="0" t="n">
        <v>19.8776</v>
      </c>
      <c r="D5861" s="18"/>
    </row>
    <row r="5862" customFormat="false" ht="15" hidden="false" customHeight="false" outlineLevel="0" collapsed="false">
      <c r="A5862" s="0" t="n">
        <v>1</v>
      </c>
      <c r="B5862" s="0" t="n">
        <v>120.255</v>
      </c>
      <c r="D5862" s="18"/>
    </row>
    <row r="5863" customFormat="false" ht="15" hidden="false" customHeight="false" outlineLevel="0" collapsed="false">
      <c r="A5863" s="0" t="n">
        <v>1</v>
      </c>
      <c r="B5863" s="0" t="n">
        <v>120.119</v>
      </c>
      <c r="D5863" s="18"/>
    </row>
    <row r="5864" customFormat="false" ht="15" hidden="false" customHeight="false" outlineLevel="0" collapsed="false">
      <c r="A5864" s="0" t="n">
        <v>1</v>
      </c>
      <c r="B5864" s="0" t="n">
        <v>158.164</v>
      </c>
      <c r="D5864" s="18"/>
    </row>
    <row r="5865" customFormat="false" ht="15" hidden="false" customHeight="false" outlineLevel="0" collapsed="false">
      <c r="A5865" s="0" t="n">
        <v>1</v>
      </c>
      <c r="B5865" s="0" t="n">
        <v>158.147</v>
      </c>
      <c r="D5865" s="18"/>
    </row>
    <row r="5866" customFormat="false" ht="15" hidden="false" customHeight="false" outlineLevel="0" collapsed="false">
      <c r="A5866" s="0" t="n">
        <v>1</v>
      </c>
      <c r="B5866" s="0" t="n">
        <v>83.2028</v>
      </c>
      <c r="D5866" s="18"/>
    </row>
    <row r="5867" customFormat="false" ht="15" hidden="false" customHeight="false" outlineLevel="0" collapsed="false">
      <c r="A5867" s="0" t="n">
        <v>1</v>
      </c>
      <c r="B5867" s="0" t="n">
        <v>83.0594</v>
      </c>
      <c r="D5867" s="18"/>
    </row>
    <row r="5868" customFormat="false" ht="15" hidden="false" customHeight="false" outlineLevel="0" collapsed="false">
      <c r="A5868" s="0" t="n">
        <v>1</v>
      </c>
      <c r="B5868" s="0" t="n">
        <v>83.2028</v>
      </c>
      <c r="D5868" s="18"/>
    </row>
    <row r="5869" customFormat="false" ht="15" hidden="false" customHeight="false" outlineLevel="0" collapsed="false">
      <c r="A5869" s="0" t="n">
        <v>1</v>
      </c>
      <c r="B5869" s="0" t="n">
        <v>81.3601</v>
      </c>
      <c r="D5869" s="18"/>
    </row>
    <row r="5870" customFormat="false" ht="15" hidden="false" customHeight="false" outlineLevel="0" collapsed="false">
      <c r="A5870" s="0" t="n">
        <v>1</v>
      </c>
      <c r="B5870" s="0" t="n">
        <v>117.276</v>
      </c>
      <c r="D5870" s="18"/>
    </row>
    <row r="5871" customFormat="false" ht="15" hidden="false" customHeight="false" outlineLevel="0" collapsed="false">
      <c r="A5871" s="0" t="n">
        <v>1</v>
      </c>
      <c r="B5871" s="0" t="n">
        <v>47.6853</v>
      </c>
      <c r="D5871" s="18"/>
    </row>
    <row r="5872" customFormat="false" ht="15" hidden="false" customHeight="false" outlineLevel="0" collapsed="false">
      <c r="A5872" s="0" t="n">
        <v>1</v>
      </c>
      <c r="B5872" s="0" t="n">
        <v>47.6888</v>
      </c>
      <c r="D5872" s="18"/>
    </row>
    <row r="5873" customFormat="false" ht="15" hidden="false" customHeight="false" outlineLevel="0" collapsed="false">
      <c r="A5873" s="0" t="n">
        <v>1</v>
      </c>
      <c r="B5873" s="0" t="n">
        <v>27.7308</v>
      </c>
      <c r="D5873" s="18"/>
    </row>
    <row r="5874" customFormat="false" ht="15" hidden="false" customHeight="false" outlineLevel="0" collapsed="false">
      <c r="A5874" s="0" t="n">
        <v>1</v>
      </c>
      <c r="B5874" s="0" t="n">
        <v>132.71</v>
      </c>
      <c r="D5874" s="18"/>
    </row>
    <row r="5875" customFormat="false" ht="15" hidden="false" customHeight="false" outlineLevel="0" collapsed="false">
      <c r="A5875" s="0" t="n">
        <v>1</v>
      </c>
      <c r="B5875" s="0" t="n">
        <v>119.038</v>
      </c>
      <c r="D5875" s="18"/>
    </row>
    <row r="5876" customFormat="false" ht="15" hidden="false" customHeight="false" outlineLevel="0" collapsed="false">
      <c r="A5876" s="0" t="n">
        <v>1</v>
      </c>
      <c r="B5876" s="0" t="n">
        <v>11.4476</v>
      </c>
      <c r="D5876" s="18"/>
    </row>
    <row r="5877" customFormat="false" ht="15" hidden="false" customHeight="false" outlineLevel="0" collapsed="false">
      <c r="A5877" s="0" t="n">
        <v>1</v>
      </c>
      <c r="B5877" s="0" t="n">
        <v>11.4406</v>
      </c>
      <c r="D5877" s="18"/>
    </row>
    <row r="5878" customFormat="false" ht="15" hidden="false" customHeight="false" outlineLevel="0" collapsed="false">
      <c r="A5878" s="0" t="n">
        <v>1</v>
      </c>
      <c r="B5878" s="0" t="n">
        <v>126.692</v>
      </c>
      <c r="D5878" s="18"/>
    </row>
    <row r="5879" customFormat="false" ht="15" hidden="false" customHeight="false" outlineLevel="0" collapsed="false">
      <c r="A5879" s="0" t="n">
        <v>1</v>
      </c>
      <c r="B5879" s="0" t="n">
        <v>69.6469</v>
      </c>
      <c r="D5879" s="18"/>
    </row>
    <row r="5880" customFormat="false" ht="15" hidden="false" customHeight="false" outlineLevel="0" collapsed="false">
      <c r="A5880" s="0" t="n">
        <v>1</v>
      </c>
      <c r="B5880" s="0" t="n">
        <v>69.6503</v>
      </c>
      <c r="D5880" s="18"/>
    </row>
    <row r="5881" customFormat="false" ht="15" hidden="false" customHeight="false" outlineLevel="0" collapsed="false">
      <c r="A5881" s="0" t="n">
        <v>1</v>
      </c>
      <c r="B5881" s="0" t="n">
        <v>30.1748</v>
      </c>
      <c r="D5881" s="18"/>
    </row>
    <row r="5882" customFormat="false" ht="15" hidden="false" customHeight="false" outlineLevel="0" collapsed="false">
      <c r="A5882" s="0" t="n">
        <v>1</v>
      </c>
      <c r="B5882" s="0" t="n">
        <v>151.832</v>
      </c>
      <c r="D5882" s="18"/>
    </row>
    <row r="5883" customFormat="false" ht="15" hidden="false" customHeight="false" outlineLevel="0" collapsed="false">
      <c r="A5883" s="0" t="n">
        <v>1</v>
      </c>
      <c r="B5883" s="0" t="n">
        <v>151.832</v>
      </c>
      <c r="D5883" s="18"/>
    </row>
    <row r="5884" customFormat="false" ht="15" hidden="false" customHeight="false" outlineLevel="0" collapsed="false">
      <c r="A5884" s="0" t="n">
        <v>1</v>
      </c>
      <c r="B5884" s="0" t="n">
        <v>116.185</v>
      </c>
      <c r="D5884" s="18"/>
    </row>
    <row r="5885" customFormat="false" ht="15" hidden="false" customHeight="false" outlineLevel="0" collapsed="false">
      <c r="A5885" s="0" t="n">
        <v>1</v>
      </c>
      <c r="B5885" s="0" t="n">
        <v>90.7133</v>
      </c>
      <c r="D5885" s="18"/>
    </row>
    <row r="5886" customFormat="false" ht="15" hidden="false" customHeight="false" outlineLevel="0" collapsed="false">
      <c r="A5886" s="0" t="n">
        <v>1</v>
      </c>
      <c r="B5886" s="0" t="n">
        <v>104.808</v>
      </c>
      <c r="D5886" s="18"/>
    </row>
    <row r="5887" customFormat="false" ht="15" hidden="false" customHeight="false" outlineLevel="0" collapsed="false">
      <c r="A5887" s="0" t="n">
        <v>1</v>
      </c>
      <c r="B5887" s="0" t="n">
        <v>104.755</v>
      </c>
      <c r="D5887" s="18"/>
    </row>
    <row r="5888" customFormat="false" ht="15" hidden="false" customHeight="false" outlineLevel="0" collapsed="false">
      <c r="A5888" s="0" t="n">
        <v>1</v>
      </c>
      <c r="B5888" s="0" t="n">
        <v>70.8497</v>
      </c>
      <c r="D5888" s="18"/>
    </row>
    <row r="5889" customFormat="false" ht="15" hidden="false" customHeight="false" outlineLevel="0" collapsed="false">
      <c r="A5889" s="0" t="n">
        <v>1</v>
      </c>
      <c r="B5889" s="0" t="n">
        <v>63.528</v>
      </c>
      <c r="D5889" s="18"/>
    </row>
    <row r="5890" customFormat="false" ht="15" hidden="false" customHeight="false" outlineLevel="0" collapsed="false">
      <c r="A5890" s="0" t="n">
        <v>1</v>
      </c>
      <c r="B5890" s="0" t="n">
        <v>136.601</v>
      </c>
      <c r="D5890" s="18"/>
    </row>
    <row r="5891" customFormat="false" ht="15" hidden="false" customHeight="false" outlineLevel="0" collapsed="false">
      <c r="A5891" s="0" t="n">
        <v>1</v>
      </c>
      <c r="B5891" s="0" t="n">
        <v>110.594</v>
      </c>
      <c r="D5891" s="18"/>
    </row>
    <row r="5892" customFormat="false" ht="15" hidden="false" customHeight="false" outlineLevel="0" collapsed="false">
      <c r="A5892" s="0" t="n">
        <v>1</v>
      </c>
      <c r="B5892" s="0" t="n">
        <v>12.5664</v>
      </c>
      <c r="D5892" s="18"/>
    </row>
    <row r="5893" customFormat="false" ht="15" hidden="false" customHeight="false" outlineLevel="0" collapsed="false">
      <c r="A5893" s="0" t="n">
        <v>1</v>
      </c>
      <c r="B5893" s="0" t="n">
        <v>124.619</v>
      </c>
      <c r="D5893" s="18"/>
    </row>
    <row r="5894" customFormat="false" ht="15" hidden="false" customHeight="false" outlineLevel="0" collapsed="false">
      <c r="A5894" s="0" t="n">
        <v>1</v>
      </c>
      <c r="B5894" s="0" t="n">
        <v>147.304</v>
      </c>
      <c r="D5894" s="18"/>
    </row>
    <row r="5895" customFormat="false" ht="15" hidden="false" customHeight="false" outlineLevel="0" collapsed="false">
      <c r="A5895" s="0" t="n">
        <v>1</v>
      </c>
      <c r="B5895" s="0" t="n">
        <v>137.612</v>
      </c>
      <c r="D5895" s="18"/>
    </row>
    <row r="5896" customFormat="false" ht="15" hidden="false" customHeight="false" outlineLevel="0" collapsed="false">
      <c r="A5896" s="0" t="n">
        <v>1</v>
      </c>
      <c r="B5896" s="0" t="n">
        <v>152.685</v>
      </c>
      <c r="D5896" s="18"/>
    </row>
    <row r="5897" customFormat="false" ht="15" hidden="false" customHeight="false" outlineLevel="0" collapsed="false">
      <c r="A5897" s="0" t="n">
        <v>1</v>
      </c>
      <c r="B5897" s="0" t="n">
        <v>12.4021</v>
      </c>
      <c r="D5897" s="18"/>
    </row>
    <row r="5898" customFormat="false" ht="15" hidden="false" customHeight="false" outlineLevel="0" collapsed="false">
      <c r="A5898" s="0" t="n">
        <v>1</v>
      </c>
      <c r="B5898" s="0" t="n">
        <v>35.9406</v>
      </c>
      <c r="D5898" s="18"/>
    </row>
    <row r="5899" customFormat="false" ht="15" hidden="false" customHeight="false" outlineLevel="0" collapsed="false">
      <c r="A5899" s="0" t="n">
        <v>1</v>
      </c>
      <c r="B5899" s="0" t="n">
        <v>106.339</v>
      </c>
      <c r="D5899" s="18"/>
    </row>
    <row r="5900" customFormat="false" ht="15" hidden="false" customHeight="false" outlineLevel="0" collapsed="false">
      <c r="A5900" s="0" t="n">
        <v>1</v>
      </c>
      <c r="B5900" s="0" t="n">
        <v>111.112</v>
      </c>
      <c r="D5900" s="18"/>
    </row>
    <row r="5901" customFormat="false" ht="15" hidden="false" customHeight="false" outlineLevel="0" collapsed="false">
      <c r="A5901" s="0" t="n">
        <v>1</v>
      </c>
      <c r="B5901" s="0" t="n">
        <v>123.601</v>
      </c>
      <c r="D5901" s="18"/>
    </row>
    <row r="5902" customFormat="false" ht="15" hidden="false" customHeight="false" outlineLevel="0" collapsed="false">
      <c r="A5902" s="0" t="n">
        <v>1</v>
      </c>
      <c r="B5902" s="0" t="n">
        <v>78.3951</v>
      </c>
      <c r="D5902" s="18"/>
    </row>
    <row r="5903" customFormat="false" ht="15" hidden="false" customHeight="false" outlineLevel="0" collapsed="false">
      <c r="A5903" s="0" t="n">
        <v>1</v>
      </c>
      <c r="B5903" s="0" t="n">
        <v>78.4196</v>
      </c>
      <c r="D5903" s="18"/>
    </row>
    <row r="5904" customFormat="false" ht="15" hidden="false" customHeight="false" outlineLevel="0" collapsed="false">
      <c r="A5904" s="0" t="n">
        <v>1</v>
      </c>
      <c r="B5904" s="0" t="n">
        <v>139.556</v>
      </c>
      <c r="D5904" s="18"/>
    </row>
    <row r="5905" customFormat="false" ht="15" hidden="false" customHeight="false" outlineLevel="0" collapsed="false">
      <c r="A5905" s="0" t="n">
        <v>1</v>
      </c>
      <c r="B5905" s="0" t="n">
        <v>63.7972</v>
      </c>
      <c r="D5905" s="18"/>
    </row>
    <row r="5906" customFormat="false" ht="15" hidden="false" customHeight="false" outlineLevel="0" collapsed="false">
      <c r="A5906" s="0" t="n">
        <v>1</v>
      </c>
      <c r="B5906" s="0" t="n">
        <v>54.9825</v>
      </c>
      <c r="D5906" s="18"/>
    </row>
    <row r="5907" customFormat="false" ht="15" hidden="false" customHeight="false" outlineLevel="0" collapsed="false">
      <c r="A5907" s="0" t="n">
        <v>1</v>
      </c>
      <c r="B5907" s="0" t="n">
        <v>142.874</v>
      </c>
      <c r="D5907" s="18"/>
    </row>
    <row r="5908" customFormat="false" ht="15" hidden="false" customHeight="false" outlineLevel="0" collapsed="false">
      <c r="A5908" s="0" t="n">
        <v>1</v>
      </c>
      <c r="B5908" s="0" t="n">
        <v>142.878</v>
      </c>
      <c r="D5908" s="18"/>
    </row>
    <row r="5909" customFormat="false" ht="15" hidden="false" customHeight="false" outlineLevel="0" collapsed="false">
      <c r="A5909" s="0" t="n">
        <v>1</v>
      </c>
      <c r="B5909" s="0" t="n">
        <v>142.878</v>
      </c>
      <c r="D5909" s="18"/>
    </row>
    <row r="5910" customFormat="false" ht="15" hidden="false" customHeight="false" outlineLevel="0" collapsed="false">
      <c r="A5910" s="0" t="n">
        <v>1</v>
      </c>
      <c r="B5910" s="0" t="n">
        <v>142.878</v>
      </c>
      <c r="D5910" s="18"/>
    </row>
    <row r="5911" customFormat="false" ht="15" hidden="false" customHeight="false" outlineLevel="0" collapsed="false">
      <c r="A5911" s="0" t="n">
        <v>1</v>
      </c>
      <c r="B5911" s="0" t="n">
        <v>76.7972</v>
      </c>
      <c r="D5911" s="18"/>
    </row>
    <row r="5912" customFormat="false" ht="15" hidden="false" customHeight="false" outlineLevel="0" collapsed="false">
      <c r="A5912" s="0" t="n">
        <v>1</v>
      </c>
      <c r="B5912" s="0" t="n">
        <v>76.4266</v>
      </c>
      <c r="D5912" s="18"/>
    </row>
    <row r="5913" customFormat="false" ht="15" hidden="false" customHeight="false" outlineLevel="0" collapsed="false">
      <c r="A5913" s="0" t="n">
        <v>1</v>
      </c>
      <c r="B5913" s="0" t="n">
        <v>163.161</v>
      </c>
      <c r="D5913" s="18"/>
    </row>
    <row r="5914" customFormat="false" ht="15" hidden="false" customHeight="false" outlineLevel="0" collapsed="false">
      <c r="A5914" s="0" t="n">
        <v>1</v>
      </c>
      <c r="B5914" s="0" t="n">
        <v>88.4091</v>
      </c>
      <c r="D5914" s="18"/>
    </row>
    <row r="5915" customFormat="false" ht="15" hidden="false" customHeight="false" outlineLevel="0" collapsed="false">
      <c r="A5915" s="0" t="n">
        <v>1</v>
      </c>
      <c r="B5915" s="0" t="n">
        <v>88.4056</v>
      </c>
      <c r="D5915" s="18"/>
    </row>
    <row r="5916" customFormat="false" ht="15" hidden="false" customHeight="false" outlineLevel="0" collapsed="false">
      <c r="A5916" s="0" t="n">
        <v>1</v>
      </c>
      <c r="B5916" s="0" t="n">
        <v>46.9336</v>
      </c>
      <c r="D5916" s="18"/>
    </row>
    <row r="5917" customFormat="false" ht="15" hidden="false" customHeight="false" outlineLevel="0" collapsed="false">
      <c r="A5917" s="0" t="n">
        <v>1</v>
      </c>
      <c r="B5917" s="0" t="n">
        <v>25.1049</v>
      </c>
      <c r="D5917" s="18"/>
    </row>
    <row r="5918" customFormat="false" ht="15" hidden="false" customHeight="false" outlineLevel="0" collapsed="false">
      <c r="A5918" s="0" t="n">
        <v>1</v>
      </c>
      <c r="B5918" s="0" t="n">
        <v>25.1014</v>
      </c>
      <c r="D5918" s="18"/>
    </row>
    <row r="5919" customFormat="false" ht="15" hidden="false" customHeight="false" outlineLevel="0" collapsed="false">
      <c r="A5919" s="0" t="n">
        <v>1</v>
      </c>
      <c r="B5919" s="0" t="n">
        <v>92.1434</v>
      </c>
      <c r="D5919" s="18"/>
    </row>
    <row r="5920" customFormat="false" ht="15" hidden="false" customHeight="false" outlineLevel="0" collapsed="false">
      <c r="A5920" s="0" t="n">
        <v>1</v>
      </c>
      <c r="B5920" s="0" t="n">
        <v>197.913</v>
      </c>
      <c r="D5920" s="18"/>
    </row>
    <row r="5921" customFormat="false" ht="15" hidden="false" customHeight="false" outlineLevel="0" collapsed="false">
      <c r="A5921" s="0" t="n">
        <v>1</v>
      </c>
      <c r="B5921" s="0" t="n">
        <v>197.909</v>
      </c>
      <c r="D5921" s="18"/>
    </row>
    <row r="5922" customFormat="false" ht="15" hidden="false" customHeight="false" outlineLevel="0" collapsed="false">
      <c r="A5922" s="0" t="n">
        <v>1</v>
      </c>
      <c r="B5922" s="0" t="n">
        <v>197.913</v>
      </c>
      <c r="D5922" s="18"/>
    </row>
    <row r="5923" customFormat="false" ht="15" hidden="false" customHeight="false" outlineLevel="0" collapsed="false">
      <c r="A5923" s="0" t="n">
        <v>1</v>
      </c>
      <c r="B5923" s="0" t="n">
        <v>197.857</v>
      </c>
      <c r="D5923" s="18"/>
    </row>
    <row r="5924" customFormat="false" ht="15" hidden="false" customHeight="false" outlineLevel="0" collapsed="false">
      <c r="A5924" s="0" t="n">
        <v>1</v>
      </c>
      <c r="B5924" s="0" t="n">
        <v>197.486</v>
      </c>
      <c r="D5924" s="18"/>
    </row>
    <row r="5925" customFormat="false" ht="15" hidden="false" customHeight="false" outlineLevel="0" collapsed="false">
      <c r="A5925" s="0" t="n">
        <v>1</v>
      </c>
      <c r="B5925" s="0" t="n">
        <v>138.892</v>
      </c>
      <c r="D5925" s="18"/>
    </row>
    <row r="5926" customFormat="false" ht="15" hidden="false" customHeight="false" outlineLevel="0" collapsed="false">
      <c r="A5926" s="0" t="n">
        <v>1</v>
      </c>
      <c r="B5926" s="0" t="n">
        <v>86.4371</v>
      </c>
      <c r="D5926" s="18"/>
    </row>
    <row r="5927" customFormat="false" ht="15" hidden="false" customHeight="false" outlineLevel="0" collapsed="false">
      <c r="A5927" s="0" t="n">
        <v>1</v>
      </c>
      <c r="B5927" s="0" t="n">
        <v>17.4441</v>
      </c>
      <c r="D5927" s="18"/>
    </row>
    <row r="5928" customFormat="false" ht="15" hidden="false" customHeight="false" outlineLevel="0" collapsed="false">
      <c r="A5928" s="0" t="n">
        <v>1</v>
      </c>
      <c r="B5928" s="0" t="n">
        <v>37.2413</v>
      </c>
      <c r="D5928" s="18"/>
    </row>
    <row r="5929" customFormat="false" ht="15" hidden="false" customHeight="false" outlineLevel="0" collapsed="false">
      <c r="A5929" s="0" t="n">
        <v>1</v>
      </c>
      <c r="B5929" s="0" t="n">
        <v>37.2378</v>
      </c>
      <c r="D5929" s="18"/>
    </row>
    <row r="5930" customFormat="false" ht="15" hidden="false" customHeight="false" outlineLevel="0" collapsed="false">
      <c r="A5930" s="0" t="n">
        <v>1</v>
      </c>
      <c r="B5930" s="0" t="n">
        <v>37.2413</v>
      </c>
      <c r="D5930" s="18"/>
    </row>
    <row r="5931" customFormat="false" ht="15" hidden="false" customHeight="false" outlineLevel="0" collapsed="false">
      <c r="A5931" s="0" t="n">
        <v>1</v>
      </c>
      <c r="B5931" s="0" t="n">
        <v>80.7273</v>
      </c>
      <c r="D5931" s="18"/>
    </row>
    <row r="5932" customFormat="false" ht="15" hidden="false" customHeight="false" outlineLevel="0" collapsed="false">
      <c r="A5932" s="0" t="n">
        <v>1</v>
      </c>
      <c r="B5932" s="0" t="n">
        <v>102.49</v>
      </c>
      <c r="D5932" s="18"/>
    </row>
    <row r="5933" customFormat="false" ht="15" hidden="false" customHeight="false" outlineLevel="0" collapsed="false">
      <c r="A5933" s="0" t="n">
        <v>1</v>
      </c>
      <c r="B5933" s="0" t="n">
        <v>126.927</v>
      </c>
      <c r="D5933" s="18"/>
    </row>
    <row r="5934" customFormat="false" ht="15" hidden="false" customHeight="false" outlineLevel="0" collapsed="false">
      <c r="A5934" s="0" t="n">
        <v>1</v>
      </c>
      <c r="B5934" s="0" t="n">
        <v>14.2902</v>
      </c>
      <c r="D5934" s="18"/>
    </row>
    <row r="5935" customFormat="false" ht="15" hidden="false" customHeight="false" outlineLevel="0" collapsed="false">
      <c r="A5935" s="0" t="n">
        <v>1</v>
      </c>
      <c r="B5935" s="0" t="n">
        <v>47.6608</v>
      </c>
      <c r="D5935" s="18"/>
    </row>
    <row r="5936" customFormat="false" ht="15" hidden="false" customHeight="false" outlineLevel="0" collapsed="false">
      <c r="A5936" s="0" t="n">
        <v>1</v>
      </c>
      <c r="B5936" s="0" t="n">
        <v>24.7273</v>
      </c>
      <c r="D5936" s="18"/>
    </row>
    <row r="5937" customFormat="false" ht="15" hidden="false" customHeight="false" outlineLevel="0" collapsed="false">
      <c r="A5937" s="0" t="n">
        <v>1</v>
      </c>
      <c r="B5937" s="0" t="n">
        <v>24.6154</v>
      </c>
      <c r="D5937" s="18"/>
    </row>
    <row r="5938" customFormat="false" ht="15" hidden="false" customHeight="false" outlineLevel="0" collapsed="false">
      <c r="A5938" s="0" t="n">
        <v>1</v>
      </c>
      <c r="B5938" s="0" t="n">
        <v>24.5944</v>
      </c>
      <c r="D5938" s="18"/>
    </row>
    <row r="5939" customFormat="false" ht="15" hidden="false" customHeight="false" outlineLevel="0" collapsed="false">
      <c r="A5939" s="0" t="n">
        <v>1</v>
      </c>
      <c r="B5939" s="0" t="n">
        <v>62.5909</v>
      </c>
      <c r="D5939" s="18"/>
    </row>
    <row r="5940" customFormat="false" ht="15" hidden="false" customHeight="false" outlineLevel="0" collapsed="false">
      <c r="A5940" s="0" t="n">
        <v>1</v>
      </c>
      <c r="B5940" s="0" t="n">
        <v>123.252</v>
      </c>
      <c r="D5940" s="18"/>
    </row>
    <row r="5941" customFormat="false" ht="15" hidden="false" customHeight="false" outlineLevel="0" collapsed="false">
      <c r="A5941" s="0" t="n">
        <v>1</v>
      </c>
      <c r="B5941" s="0" t="n">
        <v>123.115</v>
      </c>
      <c r="D5941" s="18"/>
    </row>
    <row r="5942" customFormat="false" ht="15" hidden="false" customHeight="false" outlineLevel="0" collapsed="false">
      <c r="A5942" s="0" t="n">
        <v>1</v>
      </c>
      <c r="B5942" s="0" t="n">
        <v>122.822</v>
      </c>
      <c r="D5942" s="18"/>
    </row>
    <row r="5943" customFormat="false" ht="15" hidden="false" customHeight="false" outlineLevel="0" collapsed="false">
      <c r="A5943" s="0" t="n">
        <v>1</v>
      </c>
      <c r="B5943" s="0" t="n">
        <v>31.1853</v>
      </c>
      <c r="D5943" s="18"/>
    </row>
    <row r="5944" customFormat="false" ht="15" hidden="false" customHeight="false" outlineLevel="0" collapsed="false">
      <c r="A5944" s="0" t="n">
        <v>1</v>
      </c>
      <c r="B5944" s="0" t="n">
        <v>130.787</v>
      </c>
      <c r="D5944" s="18"/>
    </row>
    <row r="5945" customFormat="false" ht="15" hidden="false" customHeight="false" outlineLevel="0" collapsed="false">
      <c r="A5945" s="0" t="n">
        <v>1</v>
      </c>
      <c r="B5945" s="0" t="n">
        <v>33.7587</v>
      </c>
      <c r="D5945" s="18"/>
    </row>
    <row r="5946" customFormat="false" ht="15" hidden="false" customHeight="false" outlineLevel="0" collapsed="false">
      <c r="A5946" s="0" t="n">
        <v>1</v>
      </c>
      <c r="B5946" s="0" t="n">
        <v>115.192</v>
      </c>
      <c r="D5946" s="18"/>
    </row>
    <row r="5947" customFormat="false" ht="15" hidden="false" customHeight="false" outlineLevel="0" collapsed="false">
      <c r="A5947" s="0" t="n">
        <v>1</v>
      </c>
      <c r="B5947" s="0" t="n">
        <v>31</v>
      </c>
      <c r="D5947" s="18"/>
    </row>
    <row r="5948" customFormat="false" ht="15" hidden="false" customHeight="false" outlineLevel="0" collapsed="false">
      <c r="A5948" s="0" t="n">
        <v>1</v>
      </c>
      <c r="B5948" s="0" t="n">
        <v>24.5664</v>
      </c>
      <c r="D5948" s="18"/>
    </row>
    <row r="5949" customFormat="false" ht="15" hidden="false" customHeight="false" outlineLevel="0" collapsed="false">
      <c r="A5949" s="0" t="n">
        <v>1</v>
      </c>
      <c r="B5949" s="0" t="n">
        <v>46.9371</v>
      </c>
      <c r="D5949" s="18"/>
    </row>
    <row r="5950" customFormat="false" ht="15" hidden="false" customHeight="false" outlineLevel="0" collapsed="false">
      <c r="A5950" s="0" t="n">
        <v>1</v>
      </c>
      <c r="B5950" s="0" t="n">
        <v>129.392</v>
      </c>
      <c r="D5950" s="18"/>
    </row>
    <row r="5951" customFormat="false" ht="15" hidden="false" customHeight="false" outlineLevel="0" collapsed="false">
      <c r="A5951" s="0" t="n">
        <v>1</v>
      </c>
      <c r="B5951" s="0" t="n">
        <v>27.7517</v>
      </c>
      <c r="D5951" s="18"/>
    </row>
    <row r="5952" customFormat="false" ht="15" hidden="false" customHeight="false" outlineLevel="0" collapsed="false">
      <c r="A5952" s="0" t="n">
        <v>1</v>
      </c>
      <c r="B5952" s="0" t="n">
        <v>27.7517</v>
      </c>
      <c r="D5952" s="18"/>
    </row>
    <row r="5953" customFormat="false" ht="15" hidden="false" customHeight="false" outlineLevel="0" collapsed="false">
      <c r="A5953" s="0" t="n">
        <v>1</v>
      </c>
      <c r="B5953" s="0" t="n">
        <v>27.7448</v>
      </c>
      <c r="D5953" s="18"/>
    </row>
    <row r="5954" customFormat="false" ht="15" hidden="false" customHeight="false" outlineLevel="0" collapsed="false">
      <c r="A5954" s="0" t="n">
        <v>1</v>
      </c>
      <c r="B5954" s="0" t="n">
        <v>65.7937</v>
      </c>
      <c r="D5954" s="18"/>
    </row>
    <row r="5955" customFormat="false" ht="15" hidden="false" customHeight="false" outlineLevel="0" collapsed="false">
      <c r="A5955" s="0" t="n">
        <v>1</v>
      </c>
      <c r="B5955" s="0" t="n">
        <v>102.958</v>
      </c>
      <c r="D5955" s="18"/>
    </row>
    <row r="5956" customFormat="false" ht="15" hidden="false" customHeight="false" outlineLevel="0" collapsed="false">
      <c r="A5956" s="0" t="n">
        <v>1</v>
      </c>
      <c r="B5956" s="0" t="n">
        <v>103.049</v>
      </c>
      <c r="D5956" s="18"/>
    </row>
    <row r="5957" customFormat="false" ht="15" hidden="false" customHeight="false" outlineLevel="0" collapsed="false">
      <c r="A5957" s="0" t="n">
        <v>1</v>
      </c>
      <c r="B5957" s="0" t="n">
        <v>23.2448</v>
      </c>
      <c r="D5957" s="18"/>
    </row>
    <row r="5958" customFormat="false" ht="15" hidden="false" customHeight="false" outlineLevel="0" collapsed="false">
      <c r="A5958" s="0" t="n">
        <v>1</v>
      </c>
      <c r="B5958" s="0" t="n">
        <v>45.3147</v>
      </c>
      <c r="D5958" s="18"/>
    </row>
    <row r="5959" customFormat="false" ht="15" hidden="false" customHeight="false" outlineLevel="0" collapsed="false">
      <c r="A5959" s="0" t="n">
        <v>1</v>
      </c>
      <c r="B5959" s="0" t="n">
        <v>45.3147</v>
      </c>
      <c r="D5959" s="18"/>
    </row>
    <row r="5960" customFormat="false" ht="15" hidden="false" customHeight="false" outlineLevel="0" collapsed="false">
      <c r="A5960" s="0" t="n">
        <v>1</v>
      </c>
      <c r="B5960" s="0" t="n">
        <v>39.542</v>
      </c>
      <c r="D5960" s="18"/>
    </row>
    <row r="5961" customFormat="false" ht="15" hidden="false" customHeight="false" outlineLevel="0" collapsed="false">
      <c r="A5961" s="0" t="n">
        <v>1</v>
      </c>
      <c r="B5961" s="0" t="n">
        <v>85.965</v>
      </c>
      <c r="D5961" s="18"/>
    </row>
    <row r="5962" customFormat="false" ht="15" hidden="false" customHeight="false" outlineLevel="0" collapsed="false">
      <c r="A5962" s="0" t="n">
        <v>1</v>
      </c>
      <c r="B5962" s="0" t="n">
        <v>85.9476</v>
      </c>
      <c r="D5962" s="18"/>
    </row>
    <row r="5963" customFormat="false" ht="15" hidden="false" customHeight="false" outlineLevel="0" collapsed="false">
      <c r="A5963" s="0" t="n">
        <v>1</v>
      </c>
      <c r="B5963" s="0" t="n">
        <v>85.8706</v>
      </c>
      <c r="D5963" s="18"/>
    </row>
    <row r="5964" customFormat="false" ht="15" hidden="false" customHeight="false" outlineLevel="0" collapsed="false">
      <c r="A5964" s="0" t="n">
        <v>1</v>
      </c>
      <c r="B5964" s="0" t="n">
        <v>81.2483</v>
      </c>
      <c r="D5964" s="18"/>
    </row>
    <row r="5965" customFormat="false" ht="15" hidden="false" customHeight="false" outlineLevel="0" collapsed="false">
      <c r="A5965" s="0" t="n">
        <v>1</v>
      </c>
      <c r="B5965" s="0" t="n">
        <v>142.441</v>
      </c>
      <c r="D5965" s="18"/>
    </row>
    <row r="5966" customFormat="false" ht="15" hidden="false" customHeight="false" outlineLevel="0" collapsed="false">
      <c r="A5966" s="0" t="n">
        <v>1</v>
      </c>
      <c r="B5966" s="0" t="n">
        <v>73.1783</v>
      </c>
      <c r="D5966" s="18"/>
    </row>
    <row r="5967" customFormat="false" ht="15" hidden="false" customHeight="false" outlineLevel="0" collapsed="false">
      <c r="A5967" s="0" t="n">
        <v>1</v>
      </c>
      <c r="B5967" s="0" t="n">
        <v>54.0664</v>
      </c>
      <c r="D5967" s="18"/>
    </row>
    <row r="5968" customFormat="false" ht="15" hidden="false" customHeight="false" outlineLevel="0" collapsed="false">
      <c r="A5968" s="0" t="n">
        <v>1</v>
      </c>
      <c r="B5968" s="0" t="n">
        <v>114.483</v>
      </c>
      <c r="D5968" s="18"/>
    </row>
    <row r="5969" customFormat="false" ht="15" hidden="false" customHeight="false" outlineLevel="0" collapsed="false">
      <c r="A5969" s="0" t="n">
        <v>1</v>
      </c>
      <c r="B5969" s="0" t="n">
        <v>86.7797</v>
      </c>
      <c r="D5969" s="18"/>
    </row>
    <row r="5970" customFormat="false" ht="15" hidden="false" customHeight="false" outlineLevel="0" collapsed="false">
      <c r="A5970" s="0" t="n">
        <v>1</v>
      </c>
      <c r="B5970" s="0" t="n">
        <v>117.434</v>
      </c>
      <c r="D5970" s="18"/>
    </row>
    <row r="5971" customFormat="false" ht="15" hidden="false" customHeight="false" outlineLevel="0" collapsed="false">
      <c r="A5971" s="0" t="n">
        <v>1</v>
      </c>
      <c r="B5971" s="0" t="n">
        <v>117.434</v>
      </c>
      <c r="D5971" s="18"/>
    </row>
    <row r="5972" customFormat="false" ht="15" hidden="false" customHeight="false" outlineLevel="0" collapsed="false">
      <c r="A5972" s="0" t="n">
        <v>1</v>
      </c>
      <c r="B5972" s="0" t="n">
        <v>117.217</v>
      </c>
      <c r="D5972" s="18"/>
    </row>
    <row r="5973" customFormat="false" ht="15" hidden="false" customHeight="false" outlineLevel="0" collapsed="false">
      <c r="A5973" s="0" t="n">
        <v>1</v>
      </c>
      <c r="B5973" s="0" t="n">
        <v>149.084</v>
      </c>
      <c r="D5973" s="18"/>
    </row>
    <row r="5974" customFormat="false" ht="15" hidden="false" customHeight="false" outlineLevel="0" collapsed="false">
      <c r="A5974" s="0" t="n">
        <v>1</v>
      </c>
      <c r="B5974" s="0" t="n">
        <v>138.836</v>
      </c>
      <c r="D5974" s="18"/>
    </row>
    <row r="5975" customFormat="false" ht="15" hidden="false" customHeight="false" outlineLevel="0" collapsed="false">
      <c r="A5975" s="0" t="n">
        <v>1</v>
      </c>
      <c r="B5975" s="0" t="n">
        <v>138.815</v>
      </c>
      <c r="D5975" s="18"/>
    </row>
    <row r="5976" customFormat="false" ht="15" hidden="false" customHeight="false" outlineLevel="0" collapsed="false">
      <c r="A5976" s="0" t="n">
        <v>1</v>
      </c>
      <c r="B5976" s="0" t="n">
        <v>30.6294</v>
      </c>
      <c r="D5976" s="18"/>
    </row>
    <row r="5977" customFormat="false" ht="15" hidden="false" customHeight="false" outlineLevel="0" collapsed="false">
      <c r="A5977" s="0" t="n">
        <v>1</v>
      </c>
      <c r="B5977" s="0" t="n">
        <v>51.6783</v>
      </c>
      <c r="D5977" s="18"/>
    </row>
    <row r="5978" customFormat="false" ht="15" hidden="false" customHeight="false" outlineLevel="0" collapsed="false">
      <c r="A5978" s="0" t="n">
        <v>1</v>
      </c>
      <c r="B5978" s="0" t="n">
        <v>54.6643</v>
      </c>
      <c r="D5978" s="18"/>
    </row>
    <row r="5979" customFormat="false" ht="15" hidden="false" customHeight="false" outlineLevel="0" collapsed="false">
      <c r="A5979" s="0" t="n">
        <v>1</v>
      </c>
      <c r="B5979" s="0" t="n">
        <v>54.6643</v>
      </c>
      <c r="D5979" s="18"/>
    </row>
    <row r="5980" customFormat="false" ht="15" hidden="false" customHeight="false" outlineLevel="0" collapsed="false">
      <c r="A5980" s="0" t="n">
        <v>1</v>
      </c>
      <c r="B5980" s="0" t="n">
        <v>54.6469</v>
      </c>
      <c r="D5980" s="18"/>
    </row>
    <row r="5981" customFormat="false" ht="15" hidden="false" customHeight="false" outlineLevel="0" collapsed="false">
      <c r="A5981" s="0" t="n">
        <v>1</v>
      </c>
      <c r="B5981" s="0" t="n">
        <v>98.2832</v>
      </c>
      <c r="D5981" s="18"/>
    </row>
    <row r="5982" customFormat="false" ht="15" hidden="false" customHeight="false" outlineLevel="0" collapsed="false">
      <c r="A5982" s="0" t="n">
        <v>1</v>
      </c>
      <c r="B5982" s="0" t="n">
        <v>98.2797</v>
      </c>
      <c r="D5982" s="18"/>
    </row>
    <row r="5983" customFormat="false" ht="15" hidden="false" customHeight="false" outlineLevel="0" collapsed="false">
      <c r="A5983" s="0" t="n">
        <v>1</v>
      </c>
      <c r="B5983" s="0" t="n">
        <v>81.7343</v>
      </c>
      <c r="D5983" s="18"/>
    </row>
    <row r="5984" customFormat="false" ht="15" hidden="false" customHeight="false" outlineLevel="0" collapsed="false">
      <c r="A5984" s="0" t="n">
        <v>1</v>
      </c>
      <c r="B5984" s="0" t="n">
        <v>94.8077</v>
      </c>
      <c r="D5984" s="18"/>
    </row>
    <row r="5985" customFormat="false" ht="15" hidden="false" customHeight="false" outlineLevel="0" collapsed="false">
      <c r="A5985" s="0" t="n">
        <v>1</v>
      </c>
      <c r="B5985" s="0" t="n">
        <v>45.1119</v>
      </c>
      <c r="D5985" s="18"/>
    </row>
    <row r="5986" customFormat="false" ht="15" hidden="false" customHeight="false" outlineLevel="0" collapsed="false">
      <c r="A5986" s="0" t="n">
        <v>1</v>
      </c>
      <c r="B5986" s="0" t="n">
        <v>38.7762</v>
      </c>
      <c r="D5986" s="18"/>
    </row>
    <row r="5987" customFormat="false" ht="15" hidden="false" customHeight="false" outlineLevel="0" collapsed="false">
      <c r="A5987" s="0" t="n">
        <v>1</v>
      </c>
      <c r="B5987" s="0" t="n">
        <v>38.7867</v>
      </c>
      <c r="D5987" s="18"/>
    </row>
    <row r="5988" customFormat="false" ht="15" hidden="false" customHeight="false" outlineLevel="0" collapsed="false">
      <c r="A5988" s="0" t="n">
        <v>1</v>
      </c>
      <c r="B5988" s="0" t="n">
        <v>53.0979</v>
      </c>
      <c r="D5988" s="18"/>
    </row>
    <row r="5989" customFormat="false" ht="15" hidden="false" customHeight="false" outlineLevel="0" collapsed="false">
      <c r="A5989" s="0" t="n">
        <v>1</v>
      </c>
      <c r="B5989" s="0" t="n">
        <v>104.741</v>
      </c>
      <c r="D5989" s="18"/>
    </row>
    <row r="5990" customFormat="false" ht="15" hidden="false" customHeight="false" outlineLevel="0" collapsed="false">
      <c r="A5990" s="0" t="n">
        <v>1</v>
      </c>
      <c r="B5990" s="0" t="n">
        <v>104.741</v>
      </c>
      <c r="D5990" s="18"/>
    </row>
    <row r="5991" customFormat="false" ht="15" hidden="false" customHeight="false" outlineLevel="0" collapsed="false">
      <c r="A5991" s="0" t="n">
        <v>1</v>
      </c>
      <c r="B5991" s="0" t="n">
        <v>12.2098</v>
      </c>
      <c r="D5991" s="18"/>
    </row>
    <row r="5992" customFormat="false" ht="15" hidden="false" customHeight="false" outlineLevel="0" collapsed="false">
      <c r="A5992" s="0" t="n">
        <v>1</v>
      </c>
      <c r="B5992" s="0" t="n">
        <v>12.2098</v>
      </c>
      <c r="D5992" s="18"/>
    </row>
    <row r="5993" customFormat="false" ht="15" hidden="false" customHeight="false" outlineLevel="0" collapsed="false">
      <c r="A5993" s="0" t="n">
        <v>1</v>
      </c>
      <c r="B5993" s="0" t="n">
        <v>20.0979</v>
      </c>
      <c r="D5993" s="18"/>
    </row>
    <row r="5994" customFormat="false" ht="15" hidden="false" customHeight="false" outlineLevel="0" collapsed="false">
      <c r="A5994" s="0" t="n">
        <v>1</v>
      </c>
      <c r="B5994" s="0" t="n">
        <v>25.1958</v>
      </c>
      <c r="D5994" s="18"/>
    </row>
    <row r="5995" customFormat="false" ht="15" hidden="false" customHeight="false" outlineLevel="0" collapsed="false">
      <c r="A5995" s="0" t="n">
        <v>1</v>
      </c>
      <c r="B5995" s="0" t="n">
        <v>59.8217</v>
      </c>
      <c r="D5995" s="18"/>
    </row>
    <row r="5996" customFormat="false" ht="15" hidden="false" customHeight="false" outlineLevel="0" collapsed="false">
      <c r="A5996" s="0" t="n">
        <v>1</v>
      </c>
      <c r="B5996" s="0" t="n">
        <v>59.0944</v>
      </c>
      <c r="D5996" s="18"/>
    </row>
    <row r="5997" customFormat="false" ht="15" hidden="false" customHeight="false" outlineLevel="0" collapsed="false">
      <c r="A5997" s="0" t="n">
        <v>1</v>
      </c>
      <c r="B5997" s="0" t="n">
        <v>129.612</v>
      </c>
      <c r="D5997" s="18"/>
    </row>
    <row r="5998" customFormat="false" ht="15" hidden="false" customHeight="false" outlineLevel="0" collapsed="false">
      <c r="A5998" s="0" t="n">
        <v>1</v>
      </c>
      <c r="B5998" s="0" t="n">
        <v>80.8636</v>
      </c>
      <c r="D5998" s="18"/>
    </row>
    <row r="5999" customFormat="false" ht="15" hidden="false" customHeight="false" outlineLevel="0" collapsed="false">
      <c r="A5999" s="0" t="n">
        <v>1</v>
      </c>
      <c r="B5999" s="0" t="n">
        <v>80.7902</v>
      </c>
      <c r="D5999" s="18"/>
    </row>
    <row r="6000" customFormat="false" ht="15" hidden="false" customHeight="false" outlineLevel="0" collapsed="false">
      <c r="A6000" s="0" t="n">
        <v>1</v>
      </c>
      <c r="B6000" s="0" t="n">
        <v>67.986</v>
      </c>
      <c r="D6000" s="18"/>
    </row>
    <row r="6001" customFormat="false" ht="15" hidden="false" customHeight="false" outlineLevel="0" collapsed="false">
      <c r="A6001" s="0" t="n">
        <v>1</v>
      </c>
      <c r="B6001" s="0" t="n">
        <v>32.8706</v>
      </c>
      <c r="D6001" s="18"/>
    </row>
    <row r="6002" customFormat="false" ht="15" hidden="false" customHeight="false" outlineLevel="0" collapsed="false">
      <c r="A6002" s="0" t="n">
        <v>1</v>
      </c>
      <c r="B6002" s="0" t="n">
        <v>24.0455</v>
      </c>
      <c r="D6002" s="18"/>
    </row>
    <row r="6003" customFormat="false" ht="15" hidden="false" customHeight="false" outlineLevel="0" collapsed="false">
      <c r="A6003" s="0" t="n">
        <v>1</v>
      </c>
      <c r="B6003" s="0" t="n">
        <v>88.3916</v>
      </c>
      <c r="D6003" s="18"/>
    </row>
    <row r="6004" customFormat="false" ht="15" hidden="false" customHeight="false" outlineLevel="0" collapsed="false">
      <c r="A6004" s="0" t="n">
        <v>1</v>
      </c>
      <c r="B6004" s="0" t="n">
        <v>88.3916</v>
      </c>
      <c r="D6004" s="18"/>
    </row>
    <row r="6005" customFormat="false" ht="15" hidden="false" customHeight="false" outlineLevel="0" collapsed="false">
      <c r="A6005" s="0" t="n">
        <v>1</v>
      </c>
      <c r="B6005" s="0" t="n">
        <v>31.3462</v>
      </c>
      <c r="D6005" s="18"/>
    </row>
    <row r="6006" customFormat="false" ht="15" hidden="false" customHeight="false" outlineLevel="0" collapsed="false">
      <c r="A6006" s="0" t="n">
        <v>1</v>
      </c>
      <c r="B6006" s="0" t="n">
        <v>31.3497</v>
      </c>
      <c r="D6006" s="18"/>
    </row>
    <row r="6007" customFormat="false" ht="15" hidden="false" customHeight="false" outlineLevel="0" collapsed="false">
      <c r="A6007" s="0" t="n">
        <v>1</v>
      </c>
      <c r="B6007" s="0" t="n">
        <v>31.3112</v>
      </c>
      <c r="D6007" s="18"/>
    </row>
    <row r="6008" customFormat="false" ht="15" hidden="false" customHeight="false" outlineLevel="0" collapsed="false">
      <c r="A6008" s="0" t="n">
        <v>1</v>
      </c>
      <c r="B6008" s="0" t="n">
        <v>31.2972</v>
      </c>
      <c r="D6008" s="18"/>
    </row>
    <row r="6009" customFormat="false" ht="15" hidden="false" customHeight="false" outlineLevel="0" collapsed="false">
      <c r="A6009" s="0" t="n">
        <v>1</v>
      </c>
      <c r="B6009" s="0" t="n">
        <v>49.2273</v>
      </c>
      <c r="D6009" s="18"/>
    </row>
    <row r="6010" customFormat="false" ht="15" hidden="false" customHeight="false" outlineLevel="0" collapsed="false">
      <c r="A6010" s="0" t="n">
        <v>1</v>
      </c>
      <c r="B6010" s="0" t="n">
        <v>45.0664</v>
      </c>
      <c r="D6010" s="18"/>
    </row>
    <row r="6011" customFormat="false" ht="15" hidden="false" customHeight="false" outlineLevel="0" collapsed="false">
      <c r="A6011" s="0" t="n">
        <v>1</v>
      </c>
      <c r="B6011" s="0" t="n">
        <v>45.0699</v>
      </c>
      <c r="D6011" s="18"/>
    </row>
    <row r="6012" customFormat="false" ht="15" hidden="false" customHeight="false" outlineLevel="0" collapsed="false">
      <c r="A6012" s="0" t="n">
        <v>1</v>
      </c>
      <c r="B6012" s="0" t="n">
        <v>20.8881</v>
      </c>
      <c r="D6012" s="18"/>
    </row>
    <row r="6013" customFormat="false" ht="15" hidden="false" customHeight="false" outlineLevel="0" collapsed="false">
      <c r="A6013" s="0" t="n">
        <v>1</v>
      </c>
      <c r="B6013" s="0" t="n">
        <v>20.9126</v>
      </c>
      <c r="D6013" s="18"/>
    </row>
    <row r="6014" customFormat="false" ht="15" hidden="false" customHeight="false" outlineLevel="0" collapsed="false">
      <c r="A6014" s="0" t="n">
        <v>1</v>
      </c>
      <c r="B6014" s="0" t="n">
        <v>20.8601</v>
      </c>
      <c r="D6014" s="18"/>
    </row>
    <row r="6015" customFormat="false" ht="15" hidden="false" customHeight="false" outlineLevel="0" collapsed="false">
      <c r="A6015" s="0" t="n">
        <v>1</v>
      </c>
      <c r="B6015" s="0" t="n">
        <v>20.6783</v>
      </c>
      <c r="D6015" s="18"/>
    </row>
    <row r="6016" customFormat="false" ht="15" hidden="false" customHeight="false" outlineLevel="0" collapsed="false">
      <c r="A6016" s="0" t="n">
        <v>1</v>
      </c>
      <c r="B6016" s="0" t="n">
        <v>20.5874</v>
      </c>
      <c r="D6016" s="18"/>
    </row>
    <row r="6017" customFormat="false" ht="15" hidden="false" customHeight="false" outlineLevel="0" collapsed="false">
      <c r="A6017" s="0" t="n">
        <v>1</v>
      </c>
      <c r="B6017" s="0" t="n">
        <v>20.8531</v>
      </c>
      <c r="D6017" s="18"/>
    </row>
    <row r="6018" customFormat="false" ht="15" hidden="false" customHeight="false" outlineLevel="0" collapsed="false">
      <c r="A6018" s="0" t="n">
        <v>1</v>
      </c>
      <c r="B6018" s="0" t="n">
        <v>45.8811</v>
      </c>
      <c r="D6018" s="18"/>
    </row>
    <row r="6019" customFormat="false" ht="15" hidden="false" customHeight="false" outlineLevel="0" collapsed="false">
      <c r="A6019" s="0" t="n">
        <v>1</v>
      </c>
      <c r="B6019" s="0" t="n">
        <v>130.762</v>
      </c>
      <c r="D6019" s="18"/>
    </row>
    <row r="6020" customFormat="false" ht="15" hidden="false" customHeight="false" outlineLevel="0" collapsed="false">
      <c r="A6020" s="0" t="n">
        <v>1</v>
      </c>
      <c r="B6020" s="0" t="n">
        <v>155.434</v>
      </c>
      <c r="D6020" s="18"/>
    </row>
    <row r="6021" customFormat="false" ht="15" hidden="false" customHeight="false" outlineLevel="0" collapsed="false">
      <c r="A6021" s="0" t="n">
        <v>1</v>
      </c>
      <c r="B6021" s="0" t="n">
        <v>37.3741</v>
      </c>
      <c r="D6021" s="18"/>
    </row>
    <row r="6022" customFormat="false" ht="15" hidden="false" customHeight="false" outlineLevel="0" collapsed="false">
      <c r="A6022" s="0" t="n">
        <v>1</v>
      </c>
      <c r="B6022" s="0" t="n">
        <v>121.818</v>
      </c>
      <c r="D6022" s="18"/>
    </row>
    <row r="6023" customFormat="false" ht="15" hidden="false" customHeight="false" outlineLevel="0" collapsed="false">
      <c r="A6023" s="0" t="n">
        <v>1</v>
      </c>
      <c r="B6023" s="0" t="n">
        <v>86.6608</v>
      </c>
      <c r="D6023" s="18"/>
    </row>
    <row r="6024" customFormat="false" ht="15" hidden="false" customHeight="false" outlineLevel="0" collapsed="false">
      <c r="A6024" s="0" t="n">
        <v>1</v>
      </c>
      <c r="B6024" s="0" t="n">
        <v>13.6014</v>
      </c>
      <c r="D6024" s="18"/>
    </row>
    <row r="6025" customFormat="false" ht="15" hidden="false" customHeight="false" outlineLevel="0" collapsed="false">
      <c r="A6025" s="0" t="n">
        <v>1</v>
      </c>
      <c r="B6025" s="0" t="n">
        <v>90.1399</v>
      </c>
      <c r="D6025" s="18"/>
    </row>
    <row r="6026" customFormat="false" ht="15" hidden="false" customHeight="false" outlineLevel="0" collapsed="false">
      <c r="A6026" s="0" t="n">
        <v>1</v>
      </c>
      <c r="B6026" s="0" t="n">
        <v>87.2413</v>
      </c>
      <c r="D6026" s="18"/>
    </row>
    <row r="6027" customFormat="false" ht="15" hidden="false" customHeight="false" outlineLevel="0" collapsed="false">
      <c r="A6027" s="0" t="n">
        <v>1</v>
      </c>
      <c r="B6027" s="0" t="n">
        <v>87.2413</v>
      </c>
      <c r="D6027" s="18"/>
    </row>
    <row r="6028" customFormat="false" ht="15" hidden="false" customHeight="false" outlineLevel="0" collapsed="false">
      <c r="A6028" s="0" t="n">
        <v>1</v>
      </c>
      <c r="B6028" s="0" t="n">
        <v>113.126</v>
      </c>
      <c r="D6028" s="18"/>
    </row>
    <row r="6029" customFormat="false" ht="15" hidden="false" customHeight="false" outlineLevel="0" collapsed="false">
      <c r="A6029" s="0" t="n">
        <v>1</v>
      </c>
      <c r="B6029" s="0" t="n">
        <v>113.129</v>
      </c>
      <c r="D6029" s="18"/>
    </row>
    <row r="6030" customFormat="false" ht="15" hidden="false" customHeight="false" outlineLevel="0" collapsed="false">
      <c r="A6030" s="0" t="n">
        <v>1</v>
      </c>
      <c r="B6030" s="0" t="n">
        <v>113.129</v>
      </c>
      <c r="D6030" s="18"/>
    </row>
    <row r="6031" customFormat="false" ht="15" hidden="false" customHeight="false" outlineLevel="0" collapsed="false">
      <c r="A6031" s="0" t="n">
        <v>1</v>
      </c>
      <c r="B6031" s="0" t="n">
        <v>30.9615</v>
      </c>
      <c r="D6031" s="18"/>
    </row>
    <row r="6032" customFormat="false" ht="15" hidden="false" customHeight="false" outlineLevel="0" collapsed="false">
      <c r="A6032" s="0" t="n">
        <v>1</v>
      </c>
      <c r="B6032" s="0" t="n">
        <v>159.308</v>
      </c>
      <c r="D6032" s="18"/>
    </row>
    <row r="6033" customFormat="false" ht="15" hidden="false" customHeight="false" outlineLevel="0" collapsed="false">
      <c r="A6033" s="0" t="n">
        <v>1</v>
      </c>
      <c r="B6033" s="0" t="n">
        <v>128.175</v>
      </c>
      <c r="D6033" s="18"/>
    </row>
    <row r="6034" customFormat="false" ht="15" hidden="false" customHeight="false" outlineLevel="0" collapsed="false">
      <c r="A6034" s="0" t="n">
        <v>1</v>
      </c>
      <c r="B6034" s="0" t="n">
        <v>28.2448</v>
      </c>
      <c r="D6034" s="18"/>
    </row>
    <row r="6035" customFormat="false" ht="15" hidden="false" customHeight="false" outlineLevel="0" collapsed="false">
      <c r="A6035" s="0" t="n">
        <v>1</v>
      </c>
      <c r="B6035" s="0" t="n">
        <v>28.2413</v>
      </c>
      <c r="D6035" s="18"/>
    </row>
    <row r="6036" customFormat="false" ht="15" hidden="false" customHeight="false" outlineLevel="0" collapsed="false">
      <c r="A6036" s="0" t="n">
        <v>1</v>
      </c>
      <c r="B6036" s="0" t="n">
        <v>35.1713</v>
      </c>
      <c r="D6036" s="18"/>
    </row>
    <row r="6037" customFormat="false" ht="15" hidden="false" customHeight="false" outlineLevel="0" collapsed="false">
      <c r="A6037" s="0" t="n">
        <v>1</v>
      </c>
      <c r="B6037" s="0" t="n">
        <v>35.1748</v>
      </c>
      <c r="D6037" s="18"/>
    </row>
    <row r="6038" customFormat="false" ht="15" hidden="false" customHeight="false" outlineLevel="0" collapsed="false">
      <c r="A6038" s="0" t="n">
        <v>1</v>
      </c>
      <c r="B6038" s="0" t="n">
        <v>35.2238</v>
      </c>
      <c r="D6038" s="18"/>
    </row>
    <row r="6039" customFormat="false" ht="15" hidden="false" customHeight="false" outlineLevel="0" collapsed="false">
      <c r="A6039" s="0" t="n">
        <v>1</v>
      </c>
      <c r="B6039" s="0" t="n">
        <v>35.8776</v>
      </c>
      <c r="D6039" s="18"/>
    </row>
    <row r="6040" customFormat="false" ht="15" hidden="false" customHeight="false" outlineLevel="0" collapsed="false">
      <c r="A6040" s="0" t="n">
        <v>1</v>
      </c>
      <c r="B6040" s="0" t="n">
        <v>37.2517</v>
      </c>
      <c r="D6040" s="18"/>
    </row>
    <row r="6041" customFormat="false" ht="15" hidden="false" customHeight="false" outlineLevel="0" collapsed="false">
      <c r="A6041" s="0" t="n">
        <v>1</v>
      </c>
      <c r="B6041" s="0" t="n">
        <v>92.535</v>
      </c>
      <c r="D6041" s="18"/>
    </row>
    <row r="6042" customFormat="false" ht="15" hidden="false" customHeight="false" outlineLevel="0" collapsed="false">
      <c r="A6042" s="0" t="n">
        <v>1</v>
      </c>
      <c r="B6042" s="0" t="n">
        <v>81.0385</v>
      </c>
      <c r="D6042" s="18"/>
    </row>
    <row r="6043" customFormat="false" ht="15" hidden="false" customHeight="false" outlineLevel="0" collapsed="false">
      <c r="A6043" s="0" t="n">
        <v>1</v>
      </c>
      <c r="B6043" s="0" t="n">
        <v>81.0385</v>
      </c>
      <c r="D6043" s="18"/>
    </row>
    <row r="6044" customFormat="false" ht="15" hidden="false" customHeight="false" outlineLevel="0" collapsed="false">
      <c r="A6044" s="0" t="n">
        <v>1</v>
      </c>
      <c r="B6044" s="0" t="n">
        <v>81.042</v>
      </c>
      <c r="D6044" s="18"/>
    </row>
    <row r="6045" customFormat="false" ht="15" hidden="false" customHeight="false" outlineLevel="0" collapsed="false">
      <c r="A6045" s="0" t="n">
        <v>1</v>
      </c>
      <c r="B6045" s="0" t="n">
        <v>123.692</v>
      </c>
      <c r="D6045" s="18"/>
    </row>
    <row r="6046" customFormat="false" ht="15" hidden="false" customHeight="false" outlineLevel="0" collapsed="false">
      <c r="A6046" s="0" t="n">
        <v>1</v>
      </c>
      <c r="B6046" s="0" t="n">
        <v>51.0909</v>
      </c>
      <c r="D6046" s="18"/>
    </row>
    <row r="6047" customFormat="false" ht="15" hidden="false" customHeight="false" outlineLevel="0" collapsed="false">
      <c r="A6047" s="0" t="n">
        <v>1</v>
      </c>
      <c r="B6047" s="0" t="n">
        <v>36.7867</v>
      </c>
      <c r="D6047" s="18"/>
    </row>
    <row r="6048" customFormat="false" ht="15" hidden="false" customHeight="false" outlineLevel="0" collapsed="false">
      <c r="A6048" s="0" t="n">
        <v>1</v>
      </c>
      <c r="B6048" s="0" t="n">
        <v>36.7832</v>
      </c>
      <c r="D6048" s="18"/>
    </row>
    <row r="6049" customFormat="false" ht="15" hidden="false" customHeight="false" outlineLevel="0" collapsed="false">
      <c r="A6049" s="0" t="n">
        <v>1</v>
      </c>
      <c r="B6049" s="0" t="n">
        <v>36.7832</v>
      </c>
      <c r="D6049" s="18"/>
    </row>
    <row r="6050" customFormat="false" ht="15" hidden="false" customHeight="false" outlineLevel="0" collapsed="false">
      <c r="A6050" s="0" t="n">
        <v>1</v>
      </c>
      <c r="B6050" s="0" t="n">
        <v>16.8916</v>
      </c>
      <c r="D6050" s="18"/>
    </row>
    <row r="6051" customFormat="false" ht="15" hidden="false" customHeight="false" outlineLevel="0" collapsed="false">
      <c r="A6051" s="0" t="n">
        <v>1</v>
      </c>
      <c r="B6051" s="0" t="n">
        <v>16.8916</v>
      </c>
      <c r="D6051" s="18"/>
    </row>
    <row r="6052" customFormat="false" ht="15" hidden="false" customHeight="false" outlineLevel="0" collapsed="false">
      <c r="A6052" s="0" t="n">
        <v>1</v>
      </c>
      <c r="B6052" s="0" t="n">
        <v>80.7622</v>
      </c>
      <c r="D6052" s="18"/>
    </row>
    <row r="6053" customFormat="false" ht="15" hidden="false" customHeight="false" outlineLevel="0" collapsed="false">
      <c r="A6053" s="0" t="n">
        <v>1</v>
      </c>
      <c r="B6053" s="0" t="n">
        <v>82.8811</v>
      </c>
      <c r="D6053" s="18"/>
    </row>
    <row r="6054" customFormat="false" ht="15" hidden="false" customHeight="false" outlineLevel="0" collapsed="false">
      <c r="A6054" s="0" t="n">
        <v>1</v>
      </c>
      <c r="B6054" s="0" t="n">
        <v>82.8811</v>
      </c>
      <c r="D6054" s="18"/>
    </row>
    <row r="6055" customFormat="false" ht="15" hidden="false" customHeight="false" outlineLevel="0" collapsed="false">
      <c r="A6055" s="0" t="n">
        <v>1</v>
      </c>
      <c r="B6055" s="0" t="n">
        <v>82.8776</v>
      </c>
      <c r="D6055" s="18"/>
    </row>
    <row r="6056" customFormat="false" ht="15" hidden="false" customHeight="false" outlineLevel="0" collapsed="false">
      <c r="A6056" s="0" t="n">
        <v>1</v>
      </c>
      <c r="B6056" s="0" t="n">
        <v>82.8462</v>
      </c>
      <c r="D6056" s="18"/>
    </row>
    <row r="6057" customFormat="false" ht="15" hidden="false" customHeight="false" outlineLevel="0" collapsed="false">
      <c r="A6057" s="0" t="n">
        <v>1</v>
      </c>
      <c r="B6057" s="0" t="n">
        <v>82.8811</v>
      </c>
      <c r="D6057" s="18"/>
    </row>
    <row r="6058" customFormat="false" ht="15" hidden="false" customHeight="false" outlineLevel="0" collapsed="false">
      <c r="A6058" s="0" t="n">
        <v>1</v>
      </c>
      <c r="B6058" s="0" t="n">
        <v>82.8741</v>
      </c>
      <c r="D6058" s="18"/>
    </row>
    <row r="6059" customFormat="false" ht="15" hidden="false" customHeight="false" outlineLevel="0" collapsed="false">
      <c r="A6059" s="0" t="n">
        <v>1</v>
      </c>
      <c r="B6059" s="0" t="n">
        <v>82.7762</v>
      </c>
      <c r="D6059" s="18"/>
    </row>
    <row r="6060" customFormat="false" ht="15" hidden="false" customHeight="false" outlineLevel="0" collapsed="false">
      <c r="A6060" s="0" t="n">
        <v>1</v>
      </c>
      <c r="B6060" s="0" t="n">
        <v>82.7762</v>
      </c>
      <c r="D6060" s="18"/>
    </row>
    <row r="6061" customFormat="false" ht="15" hidden="false" customHeight="false" outlineLevel="0" collapsed="false">
      <c r="A6061" s="0" t="n">
        <v>1</v>
      </c>
      <c r="B6061" s="0" t="n">
        <v>67.3916</v>
      </c>
      <c r="D6061" s="18"/>
    </row>
    <row r="6062" customFormat="false" ht="15" hidden="false" customHeight="false" outlineLevel="0" collapsed="false">
      <c r="A6062" s="0" t="n">
        <v>1</v>
      </c>
      <c r="B6062" s="0" t="n">
        <v>47.2937</v>
      </c>
      <c r="D6062" s="18"/>
    </row>
    <row r="6063" customFormat="false" ht="15" hidden="false" customHeight="false" outlineLevel="0" collapsed="false">
      <c r="A6063" s="0" t="n">
        <v>1</v>
      </c>
      <c r="B6063" s="0" t="n">
        <v>47.2902</v>
      </c>
      <c r="D6063" s="18"/>
    </row>
    <row r="6064" customFormat="false" ht="15" hidden="false" customHeight="false" outlineLevel="0" collapsed="false">
      <c r="A6064" s="0" t="n">
        <v>1</v>
      </c>
      <c r="B6064" s="0" t="n">
        <v>73.5734</v>
      </c>
      <c r="D6064" s="18"/>
    </row>
    <row r="6065" customFormat="false" ht="15" hidden="false" customHeight="false" outlineLevel="0" collapsed="false">
      <c r="A6065" s="0" t="n">
        <v>1</v>
      </c>
      <c r="B6065" s="0" t="n">
        <v>73.5455</v>
      </c>
      <c r="D6065" s="18"/>
    </row>
    <row r="6066" customFormat="false" ht="15" hidden="false" customHeight="false" outlineLevel="0" collapsed="false">
      <c r="A6066" s="0" t="n">
        <v>1</v>
      </c>
      <c r="B6066" s="0" t="n">
        <v>84.1748</v>
      </c>
      <c r="D6066" s="18"/>
    </row>
    <row r="6067" customFormat="false" ht="15" hidden="false" customHeight="false" outlineLevel="0" collapsed="false">
      <c r="A6067" s="0" t="n">
        <v>1</v>
      </c>
      <c r="B6067" s="0" t="n">
        <v>84.1713</v>
      </c>
      <c r="D6067" s="18"/>
    </row>
    <row r="6068" customFormat="false" ht="15" hidden="false" customHeight="false" outlineLevel="0" collapsed="false">
      <c r="A6068" s="0" t="n">
        <v>1</v>
      </c>
      <c r="B6068" s="0" t="n">
        <v>112.441</v>
      </c>
      <c r="D6068" s="18"/>
    </row>
    <row r="6069" customFormat="false" ht="15" hidden="false" customHeight="false" outlineLevel="0" collapsed="false">
      <c r="A6069" s="0" t="n">
        <v>1</v>
      </c>
      <c r="B6069" s="0" t="n">
        <v>112.448</v>
      </c>
      <c r="D6069" s="18"/>
    </row>
    <row r="6070" customFormat="false" ht="15" hidden="false" customHeight="false" outlineLevel="0" collapsed="false">
      <c r="A6070" s="0" t="n">
        <v>1</v>
      </c>
      <c r="B6070" s="0" t="n">
        <v>112.427</v>
      </c>
      <c r="D6070" s="18"/>
    </row>
    <row r="6071" customFormat="false" ht="15" hidden="false" customHeight="false" outlineLevel="0" collapsed="false">
      <c r="A6071" s="0" t="n">
        <v>1</v>
      </c>
      <c r="B6071" s="0" t="n">
        <v>120.629</v>
      </c>
      <c r="D6071" s="18"/>
    </row>
    <row r="6072" customFormat="false" ht="15" hidden="false" customHeight="false" outlineLevel="0" collapsed="false">
      <c r="A6072" s="0" t="n">
        <v>1</v>
      </c>
      <c r="B6072" s="0" t="n">
        <v>129.129</v>
      </c>
      <c r="D6072" s="18"/>
    </row>
    <row r="6073" customFormat="false" ht="15" hidden="false" customHeight="false" outlineLevel="0" collapsed="false">
      <c r="A6073" s="0" t="n">
        <v>1</v>
      </c>
      <c r="B6073" s="0" t="n">
        <v>127.311</v>
      </c>
      <c r="D6073" s="18"/>
    </row>
    <row r="6074" customFormat="false" ht="15" hidden="false" customHeight="false" outlineLevel="0" collapsed="false">
      <c r="A6074" s="0" t="n">
        <v>1</v>
      </c>
      <c r="B6074" s="0" t="n">
        <v>105.741</v>
      </c>
      <c r="D6074" s="18"/>
    </row>
    <row r="6075" customFormat="false" ht="15" hidden="false" customHeight="false" outlineLevel="0" collapsed="false">
      <c r="A6075" s="0" t="n">
        <v>1</v>
      </c>
      <c r="B6075" s="0" t="n">
        <v>47.3671</v>
      </c>
      <c r="D6075" s="18"/>
    </row>
    <row r="6076" customFormat="false" ht="15" hidden="false" customHeight="false" outlineLevel="0" collapsed="false">
      <c r="A6076" s="0" t="n">
        <v>1</v>
      </c>
      <c r="B6076" s="0" t="n">
        <v>47.3392</v>
      </c>
      <c r="D6076" s="18"/>
    </row>
    <row r="6077" customFormat="false" ht="15" hidden="false" customHeight="false" outlineLevel="0" collapsed="false">
      <c r="A6077" s="0" t="n">
        <v>1</v>
      </c>
      <c r="B6077" s="0" t="n">
        <v>15.3636</v>
      </c>
      <c r="D6077" s="18"/>
    </row>
    <row r="6078" customFormat="false" ht="15" hidden="false" customHeight="false" outlineLevel="0" collapsed="false">
      <c r="A6078" s="0" t="n">
        <v>1</v>
      </c>
      <c r="B6078" s="0" t="n">
        <v>67.6888</v>
      </c>
      <c r="D6078" s="18"/>
    </row>
    <row r="6079" customFormat="false" ht="15" hidden="false" customHeight="false" outlineLevel="0" collapsed="false">
      <c r="A6079" s="0" t="n">
        <v>1</v>
      </c>
      <c r="B6079" s="0" t="n">
        <v>67.7063</v>
      </c>
      <c r="D6079" s="18"/>
    </row>
    <row r="6080" customFormat="false" ht="15" hidden="false" customHeight="false" outlineLevel="0" collapsed="false">
      <c r="A6080" s="0" t="n">
        <v>1</v>
      </c>
      <c r="B6080" s="0" t="n">
        <v>67.6434</v>
      </c>
      <c r="D6080" s="18"/>
    </row>
    <row r="6081" customFormat="false" ht="15" hidden="false" customHeight="false" outlineLevel="0" collapsed="false">
      <c r="A6081" s="0" t="n">
        <v>1</v>
      </c>
      <c r="B6081" s="0" t="n">
        <v>67.6364</v>
      </c>
      <c r="D6081" s="18"/>
    </row>
    <row r="6082" customFormat="false" ht="15" hidden="false" customHeight="false" outlineLevel="0" collapsed="false">
      <c r="A6082" s="0" t="n">
        <v>1</v>
      </c>
      <c r="B6082" s="0" t="n">
        <v>42.5</v>
      </c>
      <c r="D6082" s="18"/>
    </row>
    <row r="6083" customFormat="false" ht="15" hidden="false" customHeight="false" outlineLevel="0" collapsed="false">
      <c r="A6083" s="0" t="n">
        <v>1</v>
      </c>
      <c r="B6083" s="0" t="n">
        <v>139.692</v>
      </c>
      <c r="D6083" s="18"/>
    </row>
    <row r="6084" customFormat="false" ht="15" hidden="false" customHeight="false" outlineLevel="0" collapsed="false">
      <c r="A6084" s="0" t="n">
        <v>1</v>
      </c>
      <c r="B6084" s="0" t="n">
        <v>20.1049</v>
      </c>
      <c r="D6084" s="18"/>
    </row>
    <row r="6085" customFormat="false" ht="15" hidden="false" customHeight="false" outlineLevel="0" collapsed="false">
      <c r="A6085" s="0" t="n">
        <v>1</v>
      </c>
      <c r="B6085" s="0" t="n">
        <v>20.0629</v>
      </c>
      <c r="D6085" s="18"/>
    </row>
    <row r="6086" customFormat="false" ht="15" hidden="false" customHeight="false" outlineLevel="0" collapsed="false">
      <c r="A6086" s="0" t="n">
        <v>1</v>
      </c>
      <c r="B6086" s="0" t="n">
        <v>20.1014</v>
      </c>
      <c r="D6086" s="18"/>
    </row>
    <row r="6087" customFormat="false" ht="15" hidden="false" customHeight="false" outlineLevel="0" collapsed="false">
      <c r="A6087" s="0" t="n">
        <v>1</v>
      </c>
      <c r="B6087" s="0" t="n">
        <v>20.1049</v>
      </c>
      <c r="D6087" s="18"/>
    </row>
    <row r="6088" customFormat="false" ht="15" hidden="false" customHeight="false" outlineLevel="0" collapsed="false">
      <c r="A6088" s="0" t="n">
        <v>1</v>
      </c>
      <c r="B6088" s="0" t="n">
        <v>56.9965</v>
      </c>
      <c r="D6088" s="18"/>
    </row>
    <row r="6089" customFormat="false" ht="15" hidden="false" customHeight="false" outlineLevel="0" collapsed="false">
      <c r="A6089" s="0" t="n">
        <v>1</v>
      </c>
      <c r="B6089" s="0" t="n">
        <v>136.671</v>
      </c>
      <c r="D6089" s="18"/>
    </row>
    <row r="6090" customFormat="false" ht="15" hidden="false" customHeight="false" outlineLevel="0" collapsed="false">
      <c r="A6090" s="0" t="n">
        <v>1</v>
      </c>
      <c r="B6090" s="0" t="n">
        <v>73.2413</v>
      </c>
      <c r="D6090" s="18"/>
    </row>
    <row r="6091" customFormat="false" ht="15" hidden="false" customHeight="false" outlineLevel="0" collapsed="false">
      <c r="A6091" s="0" t="n">
        <v>1</v>
      </c>
      <c r="B6091" s="0" t="n">
        <v>73.2483</v>
      </c>
      <c r="D6091" s="18"/>
    </row>
    <row r="6092" customFormat="false" ht="15" hidden="false" customHeight="false" outlineLevel="0" collapsed="false">
      <c r="A6092" s="0" t="n">
        <v>1</v>
      </c>
      <c r="B6092" s="0" t="n">
        <v>73.2448</v>
      </c>
      <c r="D6092" s="18"/>
    </row>
    <row r="6093" customFormat="false" ht="15" hidden="false" customHeight="false" outlineLevel="0" collapsed="false">
      <c r="A6093" s="0" t="n">
        <v>1</v>
      </c>
      <c r="B6093" s="0" t="n">
        <v>98.8601</v>
      </c>
      <c r="D6093" s="18"/>
    </row>
    <row r="6094" customFormat="false" ht="15" hidden="false" customHeight="false" outlineLevel="0" collapsed="false">
      <c r="A6094" s="0" t="n">
        <v>1</v>
      </c>
      <c r="B6094" s="0" t="n">
        <v>98.8566</v>
      </c>
      <c r="D6094" s="18"/>
    </row>
    <row r="6095" customFormat="false" ht="15" hidden="false" customHeight="false" outlineLevel="0" collapsed="false">
      <c r="A6095" s="0" t="n">
        <v>1</v>
      </c>
      <c r="B6095" s="0" t="n">
        <v>107.787</v>
      </c>
      <c r="D6095" s="18"/>
    </row>
    <row r="6096" customFormat="false" ht="15" hidden="false" customHeight="false" outlineLevel="0" collapsed="false">
      <c r="A6096" s="0" t="n">
        <v>1</v>
      </c>
      <c r="B6096" s="0" t="n">
        <v>107.871</v>
      </c>
      <c r="D6096" s="18"/>
    </row>
    <row r="6097" customFormat="false" ht="15" hidden="false" customHeight="false" outlineLevel="0" collapsed="false">
      <c r="A6097" s="0" t="n">
        <v>1</v>
      </c>
      <c r="B6097" s="0" t="n">
        <v>107.92</v>
      </c>
      <c r="D6097" s="18"/>
    </row>
    <row r="6098" customFormat="false" ht="15" hidden="false" customHeight="false" outlineLevel="0" collapsed="false">
      <c r="A6098" s="0" t="n">
        <v>1</v>
      </c>
      <c r="B6098" s="0" t="n">
        <v>107.92</v>
      </c>
      <c r="D6098" s="18"/>
    </row>
    <row r="6099" customFormat="false" ht="15" hidden="false" customHeight="false" outlineLevel="0" collapsed="false">
      <c r="A6099" s="0" t="n">
        <v>1</v>
      </c>
      <c r="B6099" s="0" t="n">
        <v>60.4336</v>
      </c>
      <c r="D6099" s="18"/>
    </row>
    <row r="6100" customFormat="false" ht="15" hidden="false" customHeight="false" outlineLevel="0" collapsed="false">
      <c r="A6100" s="0" t="n">
        <v>1</v>
      </c>
      <c r="B6100" s="0" t="n">
        <v>143.699</v>
      </c>
      <c r="D6100" s="18"/>
    </row>
    <row r="6101" customFormat="false" ht="15" hidden="false" customHeight="false" outlineLevel="0" collapsed="false">
      <c r="A6101" s="0" t="n">
        <v>1</v>
      </c>
      <c r="B6101" s="0" t="n">
        <v>31.5804</v>
      </c>
      <c r="D6101" s="18"/>
    </row>
    <row r="6102" customFormat="false" ht="15" hidden="false" customHeight="false" outlineLevel="0" collapsed="false">
      <c r="A6102" s="0" t="n">
        <v>1</v>
      </c>
      <c r="B6102" s="0" t="n">
        <v>101.385</v>
      </c>
      <c r="D6102" s="18"/>
    </row>
    <row r="6103" customFormat="false" ht="15" hidden="false" customHeight="false" outlineLevel="0" collapsed="false">
      <c r="A6103" s="0" t="n">
        <v>1</v>
      </c>
      <c r="B6103" s="0" t="n">
        <v>101.29</v>
      </c>
      <c r="D6103" s="18"/>
    </row>
    <row r="6104" customFormat="false" ht="15" hidden="false" customHeight="false" outlineLevel="0" collapsed="false">
      <c r="A6104" s="0" t="n">
        <v>1</v>
      </c>
      <c r="B6104" s="0" t="n">
        <v>119.059</v>
      </c>
      <c r="D6104" s="18"/>
    </row>
    <row r="6105" customFormat="false" ht="15" hidden="false" customHeight="false" outlineLevel="0" collapsed="false">
      <c r="A6105" s="0" t="n">
        <v>1</v>
      </c>
      <c r="B6105" s="0" t="n">
        <v>119.07</v>
      </c>
      <c r="D6105" s="18"/>
    </row>
    <row r="6106" customFormat="false" ht="15" hidden="false" customHeight="false" outlineLevel="0" collapsed="false">
      <c r="A6106" s="0" t="n">
        <v>1</v>
      </c>
      <c r="B6106" s="0" t="n">
        <v>125.276</v>
      </c>
      <c r="D6106" s="18"/>
    </row>
    <row r="6107" customFormat="false" ht="15" hidden="false" customHeight="false" outlineLevel="0" collapsed="false">
      <c r="A6107" s="0" t="n">
        <v>1</v>
      </c>
      <c r="B6107" s="0" t="n">
        <v>225.573</v>
      </c>
      <c r="D6107" s="18"/>
    </row>
    <row r="6108" customFormat="false" ht="15" hidden="false" customHeight="false" outlineLevel="0" collapsed="false">
      <c r="A6108" s="0" t="n">
        <v>1</v>
      </c>
      <c r="B6108" s="0" t="n">
        <v>225.566</v>
      </c>
      <c r="D6108" s="18"/>
    </row>
    <row r="6109" customFormat="false" ht="15" hidden="false" customHeight="false" outlineLevel="0" collapsed="false">
      <c r="A6109" s="0" t="n">
        <v>1</v>
      </c>
      <c r="B6109" s="0" t="n">
        <v>225.566</v>
      </c>
      <c r="D6109" s="18"/>
    </row>
    <row r="6110" customFormat="false" ht="15" hidden="false" customHeight="false" outlineLevel="0" collapsed="false">
      <c r="A6110" s="0" t="n">
        <v>1</v>
      </c>
      <c r="B6110" s="0" t="n">
        <v>225.57</v>
      </c>
      <c r="D6110" s="18"/>
    </row>
    <row r="6111" customFormat="false" ht="15" hidden="false" customHeight="false" outlineLevel="0" collapsed="false">
      <c r="A6111" s="0" t="n">
        <v>1</v>
      </c>
      <c r="B6111" s="0" t="n">
        <v>225.559</v>
      </c>
      <c r="D6111" s="18"/>
    </row>
    <row r="6112" customFormat="false" ht="15" hidden="false" customHeight="false" outlineLevel="0" collapsed="false">
      <c r="A6112" s="0" t="n">
        <v>1</v>
      </c>
      <c r="B6112" s="0" t="n">
        <v>225.521</v>
      </c>
      <c r="D6112" s="18"/>
    </row>
    <row r="6113" customFormat="false" ht="15" hidden="false" customHeight="false" outlineLevel="0" collapsed="false">
      <c r="A6113" s="0" t="n">
        <v>1</v>
      </c>
      <c r="B6113" s="0" t="n">
        <v>72.0385</v>
      </c>
      <c r="D6113" s="18"/>
    </row>
    <row r="6114" customFormat="false" ht="15" hidden="false" customHeight="false" outlineLevel="0" collapsed="false">
      <c r="A6114" s="0" t="n">
        <v>1</v>
      </c>
      <c r="B6114" s="0" t="n">
        <v>72.021</v>
      </c>
      <c r="D6114" s="18"/>
    </row>
    <row r="6115" customFormat="false" ht="15" hidden="false" customHeight="false" outlineLevel="0" collapsed="false">
      <c r="A6115" s="0" t="n">
        <v>1</v>
      </c>
      <c r="B6115" s="0" t="n">
        <v>135.056</v>
      </c>
      <c r="D6115" s="18"/>
    </row>
    <row r="6116" customFormat="false" ht="15" hidden="false" customHeight="false" outlineLevel="0" collapsed="false">
      <c r="A6116" s="0" t="n">
        <v>1</v>
      </c>
      <c r="B6116" s="0" t="n">
        <v>34.3322</v>
      </c>
      <c r="D6116" s="18"/>
    </row>
    <row r="6117" customFormat="false" ht="15" hidden="false" customHeight="false" outlineLevel="0" collapsed="false">
      <c r="A6117" s="0" t="n">
        <v>1</v>
      </c>
      <c r="B6117" s="0" t="n">
        <v>34.3322</v>
      </c>
      <c r="D6117" s="18"/>
    </row>
    <row r="6118" customFormat="false" ht="15" hidden="false" customHeight="false" outlineLevel="0" collapsed="false">
      <c r="A6118" s="0" t="n">
        <v>1</v>
      </c>
      <c r="B6118" s="0" t="n">
        <v>34.2832</v>
      </c>
      <c r="D6118" s="18"/>
    </row>
    <row r="6119" customFormat="false" ht="15" hidden="false" customHeight="false" outlineLevel="0" collapsed="false">
      <c r="A6119" s="0" t="n">
        <v>1</v>
      </c>
      <c r="B6119" s="0" t="n">
        <v>12.6678</v>
      </c>
      <c r="D6119" s="18"/>
    </row>
    <row r="6120" customFormat="false" ht="15" hidden="false" customHeight="false" outlineLevel="0" collapsed="false">
      <c r="A6120" s="0" t="n">
        <v>1</v>
      </c>
      <c r="B6120" s="0" t="n">
        <v>12.6713</v>
      </c>
      <c r="D6120" s="18"/>
    </row>
    <row r="6121" customFormat="false" ht="15" hidden="false" customHeight="false" outlineLevel="0" collapsed="false">
      <c r="A6121" s="0" t="n">
        <v>1</v>
      </c>
      <c r="B6121" s="0" t="n">
        <v>12.6713</v>
      </c>
      <c r="D6121" s="18"/>
    </row>
    <row r="6122" customFormat="false" ht="15" hidden="false" customHeight="false" outlineLevel="0" collapsed="false">
      <c r="A6122" s="0" t="n">
        <v>1</v>
      </c>
      <c r="B6122" s="0" t="n">
        <v>23.6014</v>
      </c>
      <c r="D6122" s="18"/>
    </row>
    <row r="6123" customFormat="false" ht="15" hidden="false" customHeight="false" outlineLevel="0" collapsed="false">
      <c r="A6123" s="0" t="n">
        <v>1</v>
      </c>
      <c r="B6123" s="0" t="n">
        <v>23.6014</v>
      </c>
      <c r="D6123" s="18"/>
    </row>
    <row r="6124" customFormat="false" ht="15" hidden="false" customHeight="false" outlineLevel="0" collapsed="false">
      <c r="A6124" s="0" t="n">
        <v>1</v>
      </c>
      <c r="B6124" s="0" t="n">
        <v>53.3741</v>
      </c>
      <c r="D6124" s="18"/>
    </row>
    <row r="6125" customFormat="false" ht="15" hidden="false" customHeight="false" outlineLevel="0" collapsed="false">
      <c r="A6125" s="0" t="n">
        <v>1</v>
      </c>
      <c r="B6125" s="0" t="n">
        <v>93.7378</v>
      </c>
      <c r="D6125" s="18"/>
    </row>
    <row r="6126" customFormat="false" ht="15" hidden="false" customHeight="false" outlineLevel="0" collapsed="false">
      <c r="A6126" s="0" t="n">
        <v>1</v>
      </c>
      <c r="B6126" s="0" t="n">
        <v>93.7343</v>
      </c>
      <c r="D6126" s="18"/>
    </row>
    <row r="6127" customFormat="false" ht="15" hidden="false" customHeight="false" outlineLevel="0" collapsed="false">
      <c r="A6127" s="0" t="n">
        <v>1</v>
      </c>
      <c r="B6127" s="0" t="n">
        <v>30.0944</v>
      </c>
      <c r="D6127" s="18"/>
    </row>
    <row r="6128" customFormat="false" ht="15" hidden="false" customHeight="false" outlineLevel="0" collapsed="false">
      <c r="A6128" s="0" t="n">
        <v>1</v>
      </c>
      <c r="B6128" s="0" t="n">
        <v>17.1399</v>
      </c>
      <c r="D6128" s="18"/>
    </row>
    <row r="6129" customFormat="false" ht="15" hidden="false" customHeight="false" outlineLevel="0" collapsed="false">
      <c r="A6129" s="0" t="n">
        <v>1</v>
      </c>
      <c r="B6129" s="0" t="n">
        <v>30.6783</v>
      </c>
      <c r="D6129" s="18"/>
    </row>
    <row r="6130" customFormat="false" ht="15" hidden="false" customHeight="false" outlineLevel="0" collapsed="false">
      <c r="A6130" s="0" t="n">
        <v>1</v>
      </c>
      <c r="B6130" s="0" t="n">
        <v>122.794</v>
      </c>
      <c r="D6130" s="18"/>
    </row>
    <row r="6131" customFormat="false" ht="15" hidden="false" customHeight="false" outlineLevel="0" collapsed="false">
      <c r="A6131" s="0" t="n">
        <v>1</v>
      </c>
      <c r="B6131" s="0" t="n">
        <v>16.6678</v>
      </c>
      <c r="D6131" s="18"/>
    </row>
    <row r="6132" customFormat="false" ht="15" hidden="false" customHeight="false" outlineLevel="0" collapsed="false">
      <c r="A6132" s="0" t="n">
        <v>1</v>
      </c>
      <c r="B6132" s="0" t="n">
        <v>16.6678</v>
      </c>
      <c r="D6132" s="18"/>
    </row>
    <row r="6133" customFormat="false" ht="15" hidden="false" customHeight="false" outlineLevel="0" collapsed="false">
      <c r="A6133" s="0" t="n">
        <v>1</v>
      </c>
      <c r="B6133" s="0" t="n">
        <v>64.4021</v>
      </c>
      <c r="D6133" s="18"/>
    </row>
    <row r="6134" customFormat="false" ht="15" hidden="false" customHeight="false" outlineLevel="0" collapsed="false">
      <c r="A6134" s="0" t="n">
        <v>1</v>
      </c>
      <c r="B6134" s="0" t="n">
        <v>147.962</v>
      </c>
      <c r="D6134" s="18"/>
    </row>
    <row r="6135" customFormat="false" ht="15" hidden="false" customHeight="false" outlineLevel="0" collapsed="false">
      <c r="A6135" s="0" t="n">
        <v>1</v>
      </c>
      <c r="B6135" s="0" t="n">
        <v>84.9615</v>
      </c>
      <c r="D6135" s="18"/>
    </row>
    <row r="6136" customFormat="false" ht="15" hidden="false" customHeight="false" outlineLevel="0" collapsed="false">
      <c r="A6136" s="0" t="n">
        <v>1</v>
      </c>
      <c r="B6136" s="0" t="n">
        <v>84.8811</v>
      </c>
      <c r="D6136" s="18"/>
    </row>
    <row r="6137" customFormat="false" ht="15" hidden="false" customHeight="false" outlineLevel="0" collapsed="false">
      <c r="A6137" s="0" t="n">
        <v>1</v>
      </c>
      <c r="B6137" s="0" t="n">
        <v>86.5629</v>
      </c>
      <c r="D6137" s="18"/>
    </row>
    <row r="6138" customFormat="false" ht="15" hidden="false" customHeight="false" outlineLevel="0" collapsed="false">
      <c r="A6138" s="0" t="n">
        <v>1</v>
      </c>
      <c r="B6138" s="0" t="n">
        <v>14.2797</v>
      </c>
      <c r="D6138" s="18"/>
    </row>
    <row r="6139" customFormat="false" ht="15" hidden="false" customHeight="false" outlineLevel="0" collapsed="false">
      <c r="A6139" s="0" t="n">
        <v>1</v>
      </c>
      <c r="B6139" s="0" t="n">
        <v>59.3392</v>
      </c>
      <c r="D6139" s="18"/>
    </row>
    <row r="6140" customFormat="false" ht="15" hidden="false" customHeight="false" outlineLevel="0" collapsed="false">
      <c r="A6140" s="0" t="n">
        <v>1</v>
      </c>
      <c r="B6140" s="0" t="n">
        <v>89.1888</v>
      </c>
      <c r="D6140" s="18"/>
    </row>
    <row r="6141" customFormat="false" ht="15" hidden="false" customHeight="false" outlineLevel="0" collapsed="false">
      <c r="A6141" s="0" t="n">
        <v>1</v>
      </c>
      <c r="B6141" s="0" t="n">
        <v>89.1888</v>
      </c>
      <c r="D6141" s="18"/>
    </row>
    <row r="6142" customFormat="false" ht="15" hidden="false" customHeight="false" outlineLevel="0" collapsed="false">
      <c r="A6142" s="0" t="n">
        <v>1</v>
      </c>
      <c r="B6142" s="0" t="n">
        <v>89.1888</v>
      </c>
      <c r="D6142" s="18"/>
    </row>
    <row r="6143" customFormat="false" ht="15" hidden="false" customHeight="false" outlineLevel="0" collapsed="false">
      <c r="A6143" s="0" t="n">
        <v>1</v>
      </c>
      <c r="B6143" s="0" t="n">
        <v>138.091</v>
      </c>
      <c r="D6143" s="18"/>
    </row>
    <row r="6144" customFormat="false" ht="15" hidden="false" customHeight="false" outlineLevel="0" collapsed="false">
      <c r="A6144" s="0" t="n">
        <v>1</v>
      </c>
      <c r="B6144" s="0" t="n">
        <v>52.7587</v>
      </c>
      <c r="D6144" s="18"/>
    </row>
    <row r="6145" customFormat="false" ht="15" hidden="false" customHeight="false" outlineLevel="0" collapsed="false">
      <c r="A6145" s="0" t="n">
        <v>1</v>
      </c>
      <c r="B6145" s="0" t="n">
        <v>17.7413</v>
      </c>
      <c r="D6145" s="18"/>
    </row>
    <row r="6146" customFormat="false" ht="15" hidden="false" customHeight="false" outlineLevel="0" collapsed="false">
      <c r="A6146" s="0" t="n">
        <v>1</v>
      </c>
      <c r="B6146" s="0" t="n">
        <v>127.738</v>
      </c>
      <c r="D6146" s="18"/>
    </row>
    <row r="6147" customFormat="false" ht="15" hidden="false" customHeight="false" outlineLevel="0" collapsed="false">
      <c r="A6147" s="0" t="n">
        <v>1</v>
      </c>
      <c r="B6147" s="0" t="n">
        <v>127.734</v>
      </c>
      <c r="D6147" s="18"/>
    </row>
    <row r="6148" customFormat="false" ht="15" hidden="false" customHeight="false" outlineLevel="0" collapsed="false">
      <c r="A6148" s="0" t="n">
        <v>1</v>
      </c>
      <c r="B6148" s="0" t="n">
        <v>119.199</v>
      </c>
      <c r="D6148" s="18"/>
    </row>
    <row r="6149" customFormat="false" ht="15" hidden="false" customHeight="false" outlineLevel="0" collapsed="false">
      <c r="A6149" s="0" t="n">
        <v>1</v>
      </c>
      <c r="B6149" s="0" t="n">
        <v>119.196</v>
      </c>
      <c r="D6149" s="18"/>
    </row>
    <row r="6150" customFormat="false" ht="15" hidden="false" customHeight="false" outlineLevel="0" collapsed="false">
      <c r="A6150" s="0" t="n">
        <v>1</v>
      </c>
      <c r="B6150" s="0" t="n">
        <v>119.178</v>
      </c>
      <c r="D6150" s="18"/>
    </row>
    <row r="6151" customFormat="false" ht="15" hidden="false" customHeight="false" outlineLevel="0" collapsed="false">
      <c r="A6151" s="0" t="n">
        <v>1</v>
      </c>
      <c r="B6151" s="0" t="n">
        <v>119.175</v>
      </c>
      <c r="D6151" s="18"/>
    </row>
    <row r="6152" customFormat="false" ht="15" hidden="false" customHeight="false" outlineLevel="0" collapsed="false">
      <c r="A6152" s="0" t="n">
        <v>1</v>
      </c>
      <c r="B6152" s="0" t="n">
        <v>49.0629</v>
      </c>
      <c r="D6152" s="18"/>
    </row>
    <row r="6153" customFormat="false" ht="15" hidden="false" customHeight="false" outlineLevel="0" collapsed="false">
      <c r="A6153" s="0" t="n">
        <v>1</v>
      </c>
      <c r="B6153" s="0" t="n">
        <v>49.0559</v>
      </c>
      <c r="D6153" s="18"/>
    </row>
    <row r="6154" customFormat="false" ht="15" hidden="false" customHeight="false" outlineLevel="0" collapsed="false">
      <c r="A6154" s="0" t="n">
        <v>1</v>
      </c>
      <c r="B6154" s="0" t="n">
        <v>49.0629</v>
      </c>
      <c r="D6154" s="18"/>
    </row>
    <row r="6155" customFormat="false" ht="15" hidden="false" customHeight="false" outlineLevel="0" collapsed="false">
      <c r="A6155" s="0" t="n">
        <v>1</v>
      </c>
      <c r="B6155" s="0" t="n">
        <v>49.0629</v>
      </c>
      <c r="D6155" s="18"/>
    </row>
    <row r="6156" customFormat="false" ht="15" hidden="false" customHeight="false" outlineLevel="0" collapsed="false">
      <c r="A6156" s="0" t="n">
        <v>1</v>
      </c>
      <c r="B6156" s="0" t="n">
        <v>49.0699</v>
      </c>
      <c r="D6156" s="18"/>
    </row>
    <row r="6157" customFormat="false" ht="15" hidden="false" customHeight="false" outlineLevel="0" collapsed="false">
      <c r="A6157" s="0" t="n">
        <v>1</v>
      </c>
      <c r="B6157" s="0" t="n">
        <v>49.0699</v>
      </c>
      <c r="D6157" s="18"/>
    </row>
    <row r="6158" customFormat="false" ht="15" hidden="false" customHeight="false" outlineLevel="0" collapsed="false">
      <c r="A6158" s="0" t="n">
        <v>1</v>
      </c>
      <c r="B6158" s="0" t="n">
        <v>49.0629</v>
      </c>
      <c r="D6158" s="18"/>
    </row>
    <row r="6159" customFormat="false" ht="15" hidden="false" customHeight="false" outlineLevel="0" collapsed="false">
      <c r="A6159" s="0" t="n">
        <v>1</v>
      </c>
      <c r="B6159" s="0" t="n">
        <v>49.0524</v>
      </c>
      <c r="D6159" s="18"/>
    </row>
    <row r="6160" customFormat="false" ht="15" hidden="false" customHeight="false" outlineLevel="0" collapsed="false">
      <c r="A6160" s="0" t="n">
        <v>1</v>
      </c>
      <c r="B6160" s="0" t="n">
        <v>88.7098</v>
      </c>
      <c r="D6160" s="18"/>
    </row>
    <row r="6161" customFormat="false" ht="15" hidden="false" customHeight="false" outlineLevel="0" collapsed="false">
      <c r="A6161" s="0" t="n">
        <v>1</v>
      </c>
      <c r="B6161" s="0" t="n">
        <v>88.6818</v>
      </c>
      <c r="D6161" s="18"/>
    </row>
    <row r="6162" customFormat="false" ht="15" hidden="false" customHeight="false" outlineLevel="0" collapsed="false">
      <c r="A6162" s="0" t="n">
        <v>1</v>
      </c>
      <c r="B6162" s="0" t="n">
        <v>21.1573</v>
      </c>
      <c r="D6162" s="18"/>
    </row>
    <row r="6163" customFormat="false" ht="15" hidden="false" customHeight="false" outlineLevel="0" collapsed="false">
      <c r="A6163" s="0" t="n">
        <v>1</v>
      </c>
      <c r="B6163" s="0" t="n">
        <v>56.3706</v>
      </c>
      <c r="D6163" s="18"/>
    </row>
    <row r="6164" customFormat="false" ht="15" hidden="false" customHeight="false" outlineLevel="0" collapsed="false">
      <c r="A6164" s="0" t="n">
        <v>1</v>
      </c>
      <c r="B6164" s="0" t="n">
        <v>56.3706</v>
      </c>
      <c r="D6164" s="18"/>
    </row>
    <row r="6165" customFormat="false" ht="15" hidden="false" customHeight="false" outlineLevel="0" collapsed="false">
      <c r="A6165" s="0" t="n">
        <v>1</v>
      </c>
      <c r="B6165" s="0" t="n">
        <v>56.3392</v>
      </c>
      <c r="D6165" s="18"/>
    </row>
    <row r="6166" customFormat="false" ht="15" hidden="false" customHeight="false" outlineLevel="0" collapsed="false">
      <c r="A6166" s="0" t="n">
        <v>1</v>
      </c>
      <c r="B6166" s="0" t="n">
        <v>14.3427</v>
      </c>
      <c r="D6166" s="18"/>
    </row>
    <row r="6167" customFormat="false" ht="15" hidden="false" customHeight="false" outlineLevel="0" collapsed="false">
      <c r="A6167" s="0" t="n">
        <v>1</v>
      </c>
      <c r="B6167" s="0" t="n">
        <v>14.3217</v>
      </c>
      <c r="D6167" s="18"/>
    </row>
    <row r="6168" customFormat="false" ht="15" hidden="false" customHeight="false" outlineLevel="0" collapsed="false">
      <c r="A6168" s="0" t="n">
        <v>1</v>
      </c>
      <c r="B6168" s="0" t="n">
        <v>27.0839</v>
      </c>
      <c r="D6168" s="18"/>
    </row>
    <row r="6169" customFormat="false" ht="15" hidden="false" customHeight="false" outlineLevel="0" collapsed="false">
      <c r="A6169" s="0" t="n">
        <v>1</v>
      </c>
      <c r="B6169" s="0" t="n">
        <v>138.021</v>
      </c>
      <c r="D6169" s="18"/>
    </row>
    <row r="6170" customFormat="false" ht="15" hidden="false" customHeight="false" outlineLevel="0" collapsed="false">
      <c r="A6170" s="0" t="n">
        <v>1</v>
      </c>
      <c r="B6170" s="0" t="n">
        <v>137.899</v>
      </c>
      <c r="D6170" s="18"/>
    </row>
    <row r="6171" customFormat="false" ht="15" hidden="false" customHeight="false" outlineLevel="0" collapsed="false">
      <c r="A6171" s="0" t="n">
        <v>1</v>
      </c>
      <c r="B6171" s="0" t="n">
        <v>20.9685</v>
      </c>
      <c r="D6171" s="18"/>
    </row>
    <row r="6172" customFormat="false" ht="15" hidden="false" customHeight="false" outlineLevel="0" collapsed="false">
      <c r="A6172" s="0" t="n">
        <v>1</v>
      </c>
      <c r="B6172" s="0" t="n">
        <v>20.965</v>
      </c>
      <c r="D6172" s="18"/>
    </row>
    <row r="6173" customFormat="false" ht="15" hidden="false" customHeight="false" outlineLevel="0" collapsed="false">
      <c r="A6173" s="0" t="n">
        <v>1</v>
      </c>
      <c r="B6173" s="0" t="n">
        <v>20.965</v>
      </c>
      <c r="D6173" s="18"/>
    </row>
    <row r="6174" customFormat="false" ht="15" hidden="false" customHeight="false" outlineLevel="0" collapsed="false">
      <c r="A6174" s="0" t="n">
        <v>1</v>
      </c>
      <c r="B6174" s="0" t="n">
        <v>98.9196</v>
      </c>
      <c r="D6174" s="18"/>
    </row>
    <row r="6175" customFormat="false" ht="15" hidden="false" customHeight="false" outlineLevel="0" collapsed="false">
      <c r="A6175" s="0" t="n">
        <v>1</v>
      </c>
      <c r="B6175" s="0" t="n">
        <v>98.9126</v>
      </c>
      <c r="D6175" s="18"/>
    </row>
    <row r="6176" customFormat="false" ht="15" hidden="false" customHeight="false" outlineLevel="0" collapsed="false">
      <c r="A6176" s="0" t="n">
        <v>1</v>
      </c>
      <c r="B6176" s="0" t="n">
        <v>98.9161</v>
      </c>
      <c r="D6176" s="18"/>
    </row>
    <row r="6177" customFormat="false" ht="15" hidden="false" customHeight="false" outlineLevel="0" collapsed="false">
      <c r="A6177" s="0" t="n">
        <v>1</v>
      </c>
      <c r="B6177" s="0" t="n">
        <v>98.9161</v>
      </c>
      <c r="D6177" s="18"/>
    </row>
    <row r="6178" customFormat="false" ht="15" hidden="false" customHeight="false" outlineLevel="0" collapsed="false">
      <c r="A6178" s="0" t="n">
        <v>1</v>
      </c>
      <c r="B6178" s="0" t="n">
        <v>84.2168</v>
      </c>
      <c r="D6178" s="18"/>
    </row>
    <row r="6179" customFormat="false" ht="15" hidden="false" customHeight="false" outlineLevel="0" collapsed="false">
      <c r="A6179" s="0" t="n">
        <v>1</v>
      </c>
      <c r="B6179" s="0" t="n">
        <v>16.007</v>
      </c>
      <c r="D6179" s="18"/>
    </row>
    <row r="6180" customFormat="false" ht="15" hidden="false" customHeight="false" outlineLevel="0" collapsed="false">
      <c r="A6180" s="0" t="n">
        <v>1</v>
      </c>
      <c r="B6180" s="0" t="n">
        <v>110.178</v>
      </c>
      <c r="D6180" s="18"/>
    </row>
    <row r="6181" customFormat="false" ht="15" hidden="false" customHeight="false" outlineLevel="0" collapsed="false">
      <c r="A6181" s="0" t="n">
        <v>1</v>
      </c>
      <c r="B6181" s="0" t="n">
        <v>140.668</v>
      </c>
      <c r="D6181" s="18"/>
    </row>
    <row r="6182" customFormat="false" ht="15" hidden="false" customHeight="false" outlineLevel="0" collapsed="false">
      <c r="A6182" s="0" t="n">
        <v>1</v>
      </c>
      <c r="B6182" s="0" t="n">
        <v>23.1713</v>
      </c>
      <c r="D6182" s="18"/>
    </row>
    <row r="6183" customFormat="false" ht="15" hidden="false" customHeight="false" outlineLevel="0" collapsed="false">
      <c r="A6183" s="0" t="n">
        <v>1</v>
      </c>
      <c r="B6183" s="0" t="n">
        <v>23.1783</v>
      </c>
      <c r="D6183" s="18"/>
    </row>
    <row r="6184" customFormat="false" ht="15" hidden="false" customHeight="false" outlineLevel="0" collapsed="false">
      <c r="A6184" s="0" t="n">
        <v>1</v>
      </c>
      <c r="B6184" s="0" t="n">
        <v>23.1713</v>
      </c>
      <c r="D6184" s="18"/>
    </row>
    <row r="6185" customFormat="false" ht="15" hidden="false" customHeight="false" outlineLevel="0" collapsed="false">
      <c r="A6185" s="0" t="n">
        <v>1</v>
      </c>
      <c r="B6185" s="0" t="n">
        <v>135.434</v>
      </c>
      <c r="D6185" s="18"/>
    </row>
    <row r="6186" customFormat="false" ht="15" hidden="false" customHeight="false" outlineLevel="0" collapsed="false">
      <c r="A6186" s="0" t="n">
        <v>1</v>
      </c>
      <c r="B6186" s="0" t="n">
        <v>135.409</v>
      </c>
      <c r="D6186" s="18"/>
    </row>
    <row r="6187" customFormat="false" ht="15" hidden="false" customHeight="false" outlineLevel="0" collapsed="false">
      <c r="A6187" s="0" t="n">
        <v>1</v>
      </c>
      <c r="B6187" s="0" t="n">
        <v>73.458</v>
      </c>
      <c r="D6187" s="18"/>
    </row>
    <row r="6188" customFormat="false" ht="15" hidden="false" customHeight="false" outlineLevel="0" collapsed="false">
      <c r="A6188" s="0" t="n">
        <v>1</v>
      </c>
      <c r="B6188" s="0" t="n">
        <v>73.458</v>
      </c>
      <c r="D6188" s="18"/>
    </row>
    <row r="6189" customFormat="false" ht="15" hidden="false" customHeight="false" outlineLevel="0" collapsed="false">
      <c r="A6189" s="0" t="n">
        <v>1</v>
      </c>
      <c r="B6189" s="0" t="n">
        <v>68.8951</v>
      </c>
      <c r="D6189" s="18"/>
    </row>
    <row r="6190" customFormat="false" ht="15" hidden="false" customHeight="false" outlineLevel="0" collapsed="false">
      <c r="A6190" s="0" t="n">
        <v>1</v>
      </c>
      <c r="B6190" s="0" t="n">
        <v>90.8147</v>
      </c>
      <c r="D6190" s="18"/>
    </row>
    <row r="6191" customFormat="false" ht="15" hidden="false" customHeight="false" outlineLevel="0" collapsed="false">
      <c r="A6191" s="0" t="n">
        <v>1</v>
      </c>
      <c r="B6191" s="0" t="n">
        <v>91.042</v>
      </c>
      <c r="D6191" s="18"/>
    </row>
    <row r="6192" customFormat="false" ht="15" hidden="false" customHeight="false" outlineLevel="0" collapsed="false">
      <c r="A6192" s="0" t="n">
        <v>1</v>
      </c>
      <c r="B6192" s="0" t="n">
        <v>91.6853</v>
      </c>
      <c r="D6192" s="18"/>
    </row>
    <row r="6193" customFormat="false" ht="15" hidden="false" customHeight="false" outlineLevel="0" collapsed="false">
      <c r="A6193" s="0" t="n">
        <v>1</v>
      </c>
      <c r="B6193" s="0" t="n">
        <v>89.7692</v>
      </c>
      <c r="D6193" s="18"/>
    </row>
    <row r="6194" customFormat="false" ht="15" hidden="false" customHeight="false" outlineLevel="0" collapsed="false">
      <c r="A6194" s="0" t="n">
        <v>1</v>
      </c>
      <c r="B6194" s="0" t="n">
        <v>90.472</v>
      </c>
      <c r="D6194" s="18"/>
    </row>
    <row r="6195" customFormat="false" ht="15" hidden="false" customHeight="false" outlineLevel="0" collapsed="false">
      <c r="A6195" s="0" t="n">
        <v>1</v>
      </c>
      <c r="B6195" s="0" t="n">
        <v>90.542</v>
      </c>
      <c r="D6195" s="18"/>
    </row>
    <row r="6196" customFormat="false" ht="15" hidden="false" customHeight="false" outlineLevel="0" collapsed="false">
      <c r="A6196" s="0" t="n">
        <v>1</v>
      </c>
      <c r="B6196" s="0" t="n">
        <v>90.4231</v>
      </c>
      <c r="D6196" s="18"/>
    </row>
    <row r="6197" customFormat="false" ht="15" hidden="false" customHeight="false" outlineLevel="0" collapsed="false">
      <c r="A6197" s="0" t="n">
        <v>1</v>
      </c>
      <c r="B6197" s="0" t="n">
        <v>90.3986</v>
      </c>
      <c r="D6197" s="18"/>
    </row>
    <row r="6198" customFormat="false" ht="15" hidden="false" customHeight="false" outlineLevel="0" collapsed="false">
      <c r="A6198" s="0" t="n">
        <v>1</v>
      </c>
      <c r="B6198" s="0" t="n">
        <v>90.4965</v>
      </c>
      <c r="D6198" s="18"/>
    </row>
    <row r="6199" customFormat="false" ht="15" hidden="false" customHeight="false" outlineLevel="0" collapsed="false">
      <c r="A6199" s="0" t="n">
        <v>1</v>
      </c>
      <c r="B6199" s="0" t="n">
        <v>144.192</v>
      </c>
      <c r="D6199" s="18"/>
    </row>
    <row r="6200" customFormat="false" ht="15" hidden="false" customHeight="false" outlineLevel="0" collapsed="false">
      <c r="A6200" s="0" t="n">
        <v>1</v>
      </c>
      <c r="B6200" s="0" t="n">
        <v>141.371</v>
      </c>
      <c r="D6200" s="18"/>
    </row>
    <row r="6201" customFormat="false" ht="15" hidden="false" customHeight="false" outlineLevel="0" collapsed="false">
      <c r="A6201" s="0" t="n">
        <v>1</v>
      </c>
      <c r="B6201" s="0" t="n">
        <v>123.927</v>
      </c>
      <c r="D6201" s="18"/>
    </row>
    <row r="6202" customFormat="false" ht="15" hidden="false" customHeight="false" outlineLevel="0" collapsed="false">
      <c r="A6202" s="0" t="n">
        <v>1</v>
      </c>
      <c r="B6202" s="0" t="n">
        <v>123.92</v>
      </c>
      <c r="D6202" s="18"/>
    </row>
    <row r="6203" customFormat="false" ht="15" hidden="false" customHeight="false" outlineLevel="0" collapsed="false">
      <c r="A6203" s="0" t="n">
        <v>1</v>
      </c>
      <c r="B6203" s="0" t="n">
        <v>97.0804</v>
      </c>
      <c r="D6203" s="18"/>
    </row>
    <row r="6204" customFormat="false" ht="15" hidden="false" customHeight="false" outlineLevel="0" collapsed="false">
      <c r="A6204" s="0" t="n">
        <v>1</v>
      </c>
      <c r="B6204" s="0" t="n">
        <v>42.049</v>
      </c>
      <c r="D6204" s="18"/>
    </row>
    <row r="6205" customFormat="false" ht="15" hidden="false" customHeight="false" outlineLevel="0" collapsed="false">
      <c r="A6205" s="0" t="n">
        <v>1</v>
      </c>
      <c r="B6205" s="0" t="n">
        <v>42.0594</v>
      </c>
      <c r="D6205" s="18"/>
    </row>
    <row r="6206" customFormat="false" ht="15" hidden="false" customHeight="false" outlineLevel="0" collapsed="false">
      <c r="A6206" s="0" t="n">
        <v>1</v>
      </c>
      <c r="B6206" s="0" t="n">
        <v>42.0559</v>
      </c>
      <c r="D6206" s="18"/>
    </row>
    <row r="6207" customFormat="false" ht="15" hidden="false" customHeight="false" outlineLevel="0" collapsed="false">
      <c r="A6207" s="0" t="n">
        <v>1</v>
      </c>
      <c r="B6207" s="0" t="n">
        <v>42.0105</v>
      </c>
      <c r="D6207" s="18"/>
    </row>
    <row r="6208" customFormat="false" ht="15" hidden="false" customHeight="false" outlineLevel="0" collapsed="false">
      <c r="A6208" s="0" t="n">
        <v>1</v>
      </c>
      <c r="B6208" s="0" t="n">
        <v>42.028</v>
      </c>
      <c r="D6208" s="18"/>
    </row>
    <row r="6209" customFormat="false" ht="15" hidden="false" customHeight="false" outlineLevel="0" collapsed="false">
      <c r="A6209" s="0" t="n">
        <v>1</v>
      </c>
      <c r="B6209" s="0" t="n">
        <v>86.1678</v>
      </c>
      <c r="D6209" s="18"/>
    </row>
    <row r="6210" customFormat="false" ht="15" hidden="false" customHeight="false" outlineLevel="0" collapsed="false">
      <c r="A6210" s="0" t="n">
        <v>1</v>
      </c>
      <c r="B6210" s="0" t="n">
        <v>11.9231</v>
      </c>
      <c r="D6210" s="18"/>
    </row>
    <row r="6211" customFormat="false" ht="15" hidden="false" customHeight="false" outlineLevel="0" collapsed="false">
      <c r="A6211" s="0" t="n">
        <v>1</v>
      </c>
      <c r="B6211" s="0" t="n">
        <v>11.9196</v>
      </c>
      <c r="D6211" s="18"/>
    </row>
    <row r="6212" customFormat="false" ht="15" hidden="false" customHeight="false" outlineLevel="0" collapsed="false">
      <c r="A6212" s="0" t="n">
        <v>1</v>
      </c>
      <c r="B6212" s="0" t="n">
        <v>100.668</v>
      </c>
      <c r="D6212" s="18"/>
    </row>
    <row r="6213" customFormat="false" ht="15" hidden="false" customHeight="false" outlineLevel="0" collapsed="false">
      <c r="A6213" s="0" t="n">
        <v>1</v>
      </c>
      <c r="B6213" s="0" t="n">
        <v>37.2517</v>
      </c>
      <c r="D6213" s="18"/>
    </row>
    <row r="6214" customFormat="false" ht="15" hidden="false" customHeight="false" outlineLevel="0" collapsed="false">
      <c r="A6214" s="0" t="n">
        <v>1</v>
      </c>
      <c r="B6214" s="0" t="n">
        <v>79.5245</v>
      </c>
      <c r="D6214" s="18"/>
    </row>
    <row r="6215" customFormat="false" ht="15" hidden="false" customHeight="false" outlineLevel="0" collapsed="false">
      <c r="A6215" s="0" t="n">
        <v>1</v>
      </c>
      <c r="B6215" s="0" t="n">
        <v>88.7063</v>
      </c>
      <c r="D6215" s="18"/>
    </row>
    <row r="6216" customFormat="false" ht="15" hidden="false" customHeight="false" outlineLevel="0" collapsed="false">
      <c r="A6216" s="0" t="n">
        <v>1</v>
      </c>
      <c r="B6216" s="0" t="n">
        <v>88.7133</v>
      </c>
      <c r="D6216" s="18"/>
    </row>
    <row r="6217" customFormat="false" ht="15" hidden="false" customHeight="false" outlineLevel="0" collapsed="false">
      <c r="A6217" s="0" t="n">
        <v>1</v>
      </c>
      <c r="B6217" s="0" t="n">
        <v>53.6713</v>
      </c>
      <c r="D6217" s="18"/>
    </row>
    <row r="6218" customFormat="false" ht="15" hidden="false" customHeight="false" outlineLevel="0" collapsed="false">
      <c r="A6218" s="0" t="n">
        <v>1</v>
      </c>
      <c r="B6218" s="0" t="n">
        <v>25.8112</v>
      </c>
      <c r="D6218" s="18"/>
    </row>
    <row r="6219" customFormat="false" ht="15" hidden="false" customHeight="false" outlineLevel="0" collapsed="false">
      <c r="A6219" s="0" t="n">
        <v>1</v>
      </c>
      <c r="B6219" s="0" t="n">
        <v>69.2448</v>
      </c>
      <c r="D6219" s="18"/>
    </row>
    <row r="6220" customFormat="false" ht="15" hidden="false" customHeight="false" outlineLevel="0" collapsed="false">
      <c r="A6220" s="0" t="n">
        <v>1</v>
      </c>
      <c r="B6220" s="0" t="n">
        <v>69.2448</v>
      </c>
      <c r="D6220" s="18"/>
    </row>
    <row r="6221" customFormat="false" ht="15" hidden="false" customHeight="false" outlineLevel="0" collapsed="false">
      <c r="A6221" s="0" t="n">
        <v>1</v>
      </c>
      <c r="B6221" s="0" t="n">
        <v>98.021</v>
      </c>
      <c r="D6221" s="18"/>
    </row>
    <row r="6222" customFormat="false" ht="15" hidden="false" customHeight="false" outlineLevel="0" collapsed="false">
      <c r="A6222" s="0" t="n">
        <v>1</v>
      </c>
      <c r="B6222" s="0" t="n">
        <v>151.584</v>
      </c>
      <c r="D6222" s="18"/>
    </row>
    <row r="6223" customFormat="false" ht="15" hidden="false" customHeight="false" outlineLevel="0" collapsed="false">
      <c r="A6223" s="0" t="n">
        <v>1</v>
      </c>
      <c r="B6223" s="0" t="n">
        <v>151.584</v>
      </c>
      <c r="D6223" s="18"/>
    </row>
    <row r="6224" customFormat="false" ht="15" hidden="false" customHeight="false" outlineLevel="0" collapsed="false">
      <c r="A6224" s="0" t="n">
        <v>1</v>
      </c>
      <c r="B6224" s="0" t="n">
        <v>12.8112</v>
      </c>
      <c r="D6224" s="18"/>
    </row>
    <row r="6225" customFormat="false" ht="15" hidden="false" customHeight="false" outlineLevel="0" collapsed="false">
      <c r="A6225" s="0" t="n">
        <v>1</v>
      </c>
      <c r="B6225" s="0" t="n">
        <v>12.8217</v>
      </c>
      <c r="D6225" s="18"/>
    </row>
    <row r="6226" customFormat="false" ht="15" hidden="false" customHeight="false" outlineLevel="0" collapsed="false">
      <c r="A6226" s="0" t="n">
        <v>1</v>
      </c>
      <c r="B6226" s="0" t="n">
        <v>12.8077</v>
      </c>
      <c r="D6226" s="18"/>
    </row>
    <row r="6227" customFormat="false" ht="15" hidden="false" customHeight="false" outlineLevel="0" collapsed="false">
      <c r="A6227" s="0" t="n">
        <v>1</v>
      </c>
      <c r="B6227" s="0" t="n">
        <v>12.7832</v>
      </c>
      <c r="D6227" s="18"/>
    </row>
    <row r="6228" customFormat="false" ht="15" hidden="false" customHeight="false" outlineLevel="0" collapsed="false">
      <c r="A6228" s="0" t="n">
        <v>1</v>
      </c>
      <c r="B6228" s="0" t="n">
        <v>102.857</v>
      </c>
      <c r="D6228" s="18"/>
    </row>
    <row r="6229" customFormat="false" ht="15" hidden="false" customHeight="false" outlineLevel="0" collapsed="false">
      <c r="A6229" s="0" t="n">
        <v>1</v>
      </c>
      <c r="B6229" s="0" t="n">
        <v>102.86</v>
      </c>
      <c r="D6229" s="18"/>
    </row>
    <row r="6230" customFormat="false" ht="15" hidden="false" customHeight="false" outlineLevel="0" collapsed="false">
      <c r="A6230" s="0" t="n">
        <v>1</v>
      </c>
      <c r="B6230" s="0" t="n">
        <v>102.85</v>
      </c>
      <c r="D6230" s="18"/>
    </row>
    <row r="6231" customFormat="false" ht="15" hidden="false" customHeight="false" outlineLevel="0" collapsed="false">
      <c r="A6231" s="0" t="n">
        <v>1</v>
      </c>
      <c r="B6231" s="0" t="n">
        <v>12.5</v>
      </c>
      <c r="D6231" s="18"/>
    </row>
    <row r="6232" customFormat="false" ht="15" hidden="false" customHeight="false" outlineLevel="0" collapsed="false">
      <c r="A6232" s="0" t="n">
        <v>1</v>
      </c>
      <c r="B6232" s="0" t="n">
        <v>100.734</v>
      </c>
      <c r="D6232" s="18"/>
    </row>
    <row r="6233" customFormat="false" ht="15" hidden="false" customHeight="false" outlineLevel="0" collapsed="false">
      <c r="A6233" s="0" t="n">
        <v>1</v>
      </c>
      <c r="B6233" s="0" t="n">
        <v>84.2832</v>
      </c>
      <c r="D6233" s="18"/>
    </row>
    <row r="6234" customFormat="false" ht="15" hidden="false" customHeight="false" outlineLevel="0" collapsed="false">
      <c r="A6234" s="0" t="n">
        <v>1</v>
      </c>
      <c r="B6234" s="0" t="n">
        <v>84.2168</v>
      </c>
      <c r="D6234" s="18"/>
    </row>
    <row r="6235" customFormat="false" ht="15" hidden="false" customHeight="false" outlineLevel="0" collapsed="false">
      <c r="A6235" s="0" t="n">
        <v>1</v>
      </c>
      <c r="B6235" s="0" t="n">
        <v>84.2273</v>
      </c>
      <c r="D6235" s="18"/>
    </row>
    <row r="6236" customFormat="false" ht="15" hidden="false" customHeight="false" outlineLevel="0" collapsed="false">
      <c r="A6236" s="0" t="n">
        <v>1</v>
      </c>
      <c r="B6236" s="0" t="n">
        <v>73.4476</v>
      </c>
      <c r="D6236" s="18"/>
    </row>
    <row r="6237" customFormat="false" ht="15" hidden="false" customHeight="false" outlineLevel="0" collapsed="false">
      <c r="A6237" s="0" t="n">
        <v>1</v>
      </c>
      <c r="B6237" s="0" t="n">
        <v>72.8986</v>
      </c>
      <c r="D6237" s="18"/>
    </row>
    <row r="6238" customFormat="false" ht="15" hidden="false" customHeight="false" outlineLevel="0" collapsed="false">
      <c r="A6238" s="0" t="n">
        <v>1</v>
      </c>
      <c r="B6238" s="0" t="n">
        <v>91.972</v>
      </c>
      <c r="D6238" s="18"/>
    </row>
    <row r="6239" customFormat="false" ht="15" hidden="false" customHeight="false" outlineLevel="0" collapsed="false">
      <c r="A6239" s="0" t="n">
        <v>1</v>
      </c>
      <c r="B6239" s="0" t="n">
        <v>53.1399</v>
      </c>
      <c r="D6239" s="18"/>
    </row>
    <row r="6240" customFormat="false" ht="15" hidden="false" customHeight="false" outlineLevel="0" collapsed="false">
      <c r="A6240" s="0" t="n">
        <v>1</v>
      </c>
      <c r="B6240" s="0" t="n">
        <v>53.1434</v>
      </c>
      <c r="D6240" s="18"/>
    </row>
    <row r="6241" customFormat="false" ht="15" hidden="false" customHeight="false" outlineLevel="0" collapsed="false">
      <c r="A6241" s="0" t="n">
        <v>1</v>
      </c>
      <c r="B6241" s="0" t="n">
        <v>129.927</v>
      </c>
      <c r="D6241" s="18"/>
    </row>
    <row r="6242" customFormat="false" ht="15" hidden="false" customHeight="false" outlineLevel="0" collapsed="false">
      <c r="A6242" s="0" t="n">
        <v>1</v>
      </c>
      <c r="B6242" s="0" t="n">
        <v>118.892</v>
      </c>
      <c r="D6242" s="18"/>
    </row>
    <row r="6243" customFormat="false" ht="15" hidden="false" customHeight="false" outlineLevel="0" collapsed="false">
      <c r="A6243" s="0" t="n">
        <v>1</v>
      </c>
      <c r="B6243" s="0" t="n">
        <v>17.2063</v>
      </c>
      <c r="D6243" s="18"/>
    </row>
    <row r="6244" customFormat="false" ht="15" hidden="false" customHeight="false" outlineLevel="0" collapsed="false">
      <c r="A6244" s="0" t="n">
        <v>1</v>
      </c>
      <c r="B6244" s="0" t="n">
        <v>17.2063</v>
      </c>
      <c r="D6244" s="18"/>
    </row>
    <row r="6245" customFormat="false" ht="15" hidden="false" customHeight="false" outlineLevel="0" collapsed="false">
      <c r="A6245" s="0" t="n">
        <v>1</v>
      </c>
      <c r="B6245" s="0" t="n">
        <v>77.3636</v>
      </c>
      <c r="D6245" s="18"/>
    </row>
    <row r="6246" customFormat="false" ht="15" hidden="false" customHeight="false" outlineLevel="0" collapsed="false">
      <c r="A6246" s="0" t="n">
        <v>1</v>
      </c>
      <c r="B6246" s="0" t="n">
        <v>77.3636</v>
      </c>
      <c r="D6246" s="18"/>
    </row>
    <row r="6247" customFormat="false" ht="15" hidden="false" customHeight="false" outlineLevel="0" collapsed="false">
      <c r="A6247" s="0" t="n">
        <v>1</v>
      </c>
      <c r="B6247" s="0" t="n">
        <v>77.3671</v>
      </c>
      <c r="D6247" s="18"/>
    </row>
    <row r="6248" customFormat="false" ht="15" hidden="false" customHeight="false" outlineLevel="0" collapsed="false">
      <c r="A6248" s="0" t="n">
        <v>1</v>
      </c>
      <c r="B6248" s="0" t="n">
        <v>77.3601</v>
      </c>
      <c r="D6248" s="18"/>
    </row>
    <row r="6249" customFormat="false" ht="15" hidden="false" customHeight="false" outlineLevel="0" collapsed="false">
      <c r="A6249" s="0" t="n">
        <v>1</v>
      </c>
      <c r="B6249" s="0" t="n">
        <v>129.538</v>
      </c>
      <c r="D6249" s="18"/>
    </row>
    <row r="6250" customFormat="false" ht="15" hidden="false" customHeight="false" outlineLevel="0" collapsed="false">
      <c r="A6250" s="0" t="n">
        <v>1</v>
      </c>
      <c r="B6250" s="0" t="n">
        <v>129.535</v>
      </c>
      <c r="D6250" s="18"/>
    </row>
    <row r="6251" customFormat="false" ht="15" hidden="false" customHeight="false" outlineLevel="0" collapsed="false">
      <c r="A6251" s="0" t="n">
        <v>1</v>
      </c>
      <c r="B6251" s="0" t="n">
        <v>12.6119</v>
      </c>
      <c r="D6251" s="18"/>
    </row>
    <row r="6252" customFormat="false" ht="15" hidden="false" customHeight="false" outlineLevel="0" collapsed="false">
      <c r="A6252" s="0" t="n">
        <v>1</v>
      </c>
      <c r="B6252" s="0" t="n">
        <v>12.6888</v>
      </c>
      <c r="D6252" s="18"/>
    </row>
    <row r="6253" customFormat="false" ht="15" hidden="false" customHeight="false" outlineLevel="0" collapsed="false">
      <c r="A6253" s="0" t="n">
        <v>1</v>
      </c>
      <c r="B6253" s="0" t="n">
        <v>12.6923</v>
      </c>
      <c r="D6253" s="18"/>
    </row>
    <row r="6254" customFormat="false" ht="15" hidden="false" customHeight="false" outlineLevel="0" collapsed="false">
      <c r="A6254" s="0" t="n">
        <v>1</v>
      </c>
      <c r="B6254" s="0" t="n">
        <v>28.486</v>
      </c>
      <c r="D6254" s="18"/>
    </row>
    <row r="6255" customFormat="false" ht="15" hidden="false" customHeight="false" outlineLevel="0" collapsed="false">
      <c r="A6255" s="0" t="n">
        <v>1</v>
      </c>
      <c r="B6255" s="0" t="n">
        <v>127.99</v>
      </c>
      <c r="D6255" s="18"/>
    </row>
    <row r="6256" customFormat="false" ht="15" hidden="false" customHeight="false" outlineLevel="0" collapsed="false">
      <c r="A6256" s="0" t="n">
        <v>1</v>
      </c>
      <c r="B6256" s="0" t="n">
        <v>28.2902</v>
      </c>
      <c r="D6256" s="18"/>
    </row>
    <row r="6257" customFormat="false" ht="15" hidden="false" customHeight="false" outlineLevel="0" collapsed="false">
      <c r="A6257" s="0" t="n">
        <v>1</v>
      </c>
      <c r="B6257" s="0" t="n">
        <v>28.2343</v>
      </c>
      <c r="D6257" s="18"/>
    </row>
    <row r="6258" customFormat="false" ht="15" hidden="false" customHeight="false" outlineLevel="0" collapsed="false">
      <c r="A6258" s="0" t="n">
        <v>1</v>
      </c>
      <c r="B6258" s="0" t="n">
        <v>28.2867</v>
      </c>
      <c r="D6258" s="18"/>
    </row>
    <row r="6259" customFormat="false" ht="15" hidden="false" customHeight="false" outlineLevel="0" collapsed="false">
      <c r="A6259" s="0" t="n">
        <v>1</v>
      </c>
      <c r="B6259" s="0" t="n">
        <v>46.6538</v>
      </c>
      <c r="D6259" s="18"/>
    </row>
    <row r="6260" customFormat="false" ht="15" hidden="false" customHeight="false" outlineLevel="0" collapsed="false">
      <c r="A6260" s="0" t="n">
        <v>1</v>
      </c>
      <c r="B6260" s="0" t="n">
        <v>74.6958</v>
      </c>
      <c r="D6260" s="18"/>
    </row>
    <row r="6261" customFormat="false" ht="15" hidden="false" customHeight="false" outlineLevel="0" collapsed="false">
      <c r="A6261" s="0" t="n">
        <v>1</v>
      </c>
      <c r="B6261" s="0" t="n">
        <v>93.0909</v>
      </c>
      <c r="D6261" s="18"/>
    </row>
    <row r="6262" customFormat="false" ht="15" hidden="false" customHeight="false" outlineLevel="0" collapsed="false">
      <c r="A6262" s="0" t="n">
        <v>1</v>
      </c>
      <c r="B6262" s="0" t="n">
        <v>93.0035</v>
      </c>
      <c r="D6262" s="18"/>
    </row>
    <row r="6263" customFormat="false" ht="15" hidden="false" customHeight="false" outlineLevel="0" collapsed="false">
      <c r="A6263" s="0" t="n">
        <v>1</v>
      </c>
      <c r="B6263" s="0" t="n">
        <v>83.6573</v>
      </c>
      <c r="D6263" s="18"/>
    </row>
    <row r="6264" customFormat="false" ht="15" hidden="false" customHeight="false" outlineLevel="0" collapsed="false">
      <c r="A6264" s="0" t="n">
        <v>1</v>
      </c>
      <c r="B6264" s="0" t="n">
        <v>83.6434</v>
      </c>
      <c r="D6264" s="18"/>
    </row>
    <row r="6265" customFormat="false" ht="15" hidden="false" customHeight="false" outlineLevel="0" collapsed="false">
      <c r="A6265" s="0" t="n">
        <v>1</v>
      </c>
      <c r="B6265" s="0" t="n">
        <v>43.6783</v>
      </c>
      <c r="D6265" s="18"/>
    </row>
    <row r="6266" customFormat="false" ht="15" hidden="false" customHeight="false" outlineLevel="0" collapsed="false">
      <c r="A6266" s="0" t="n">
        <v>1</v>
      </c>
      <c r="B6266" s="0" t="n">
        <v>43.6678</v>
      </c>
      <c r="D6266" s="18"/>
    </row>
    <row r="6267" customFormat="false" ht="15" hidden="false" customHeight="false" outlineLevel="0" collapsed="false">
      <c r="A6267" s="0" t="n">
        <v>1</v>
      </c>
      <c r="B6267" s="0" t="n">
        <v>73.2343</v>
      </c>
      <c r="D6267" s="18"/>
    </row>
    <row r="6268" customFormat="false" ht="15" hidden="false" customHeight="false" outlineLevel="0" collapsed="false">
      <c r="A6268" s="0" t="n">
        <v>1</v>
      </c>
      <c r="B6268" s="0" t="n">
        <v>131.78</v>
      </c>
      <c r="D6268" s="18"/>
    </row>
    <row r="6269" customFormat="false" ht="15" hidden="false" customHeight="false" outlineLevel="0" collapsed="false">
      <c r="A6269" s="0" t="n">
        <v>1</v>
      </c>
      <c r="B6269" s="0" t="n">
        <v>140.287</v>
      </c>
      <c r="D6269" s="18"/>
    </row>
    <row r="6270" customFormat="false" ht="15" hidden="false" customHeight="false" outlineLevel="0" collapsed="false">
      <c r="A6270" s="0" t="n">
        <v>1</v>
      </c>
      <c r="B6270" s="0" t="n">
        <v>83.9126</v>
      </c>
      <c r="D6270" s="18"/>
    </row>
    <row r="6271" customFormat="false" ht="15" hidden="false" customHeight="false" outlineLevel="0" collapsed="false">
      <c r="A6271" s="0" t="n">
        <v>1</v>
      </c>
      <c r="B6271" s="0" t="n">
        <v>83.9161</v>
      </c>
      <c r="D6271" s="18"/>
    </row>
    <row r="6272" customFormat="false" ht="15" hidden="false" customHeight="false" outlineLevel="0" collapsed="false">
      <c r="A6272" s="0" t="n">
        <v>1</v>
      </c>
      <c r="B6272" s="0" t="n">
        <v>83.9091</v>
      </c>
      <c r="D6272" s="18"/>
    </row>
    <row r="6273" customFormat="false" ht="15" hidden="false" customHeight="false" outlineLevel="0" collapsed="false">
      <c r="A6273" s="0" t="n">
        <v>1</v>
      </c>
      <c r="B6273" s="0" t="n">
        <v>155.843</v>
      </c>
      <c r="D6273" s="18"/>
    </row>
    <row r="6274" customFormat="false" ht="15" hidden="false" customHeight="false" outlineLevel="0" collapsed="false">
      <c r="A6274" s="0" t="n">
        <v>1</v>
      </c>
      <c r="B6274" s="0" t="n">
        <v>156.955</v>
      </c>
      <c r="D6274" s="18"/>
    </row>
    <row r="6275" customFormat="false" ht="15" hidden="false" customHeight="false" outlineLevel="0" collapsed="false">
      <c r="A6275" s="0" t="n">
        <v>1</v>
      </c>
      <c r="B6275" s="0" t="n">
        <v>157.003</v>
      </c>
      <c r="D6275" s="18"/>
    </row>
    <row r="6276" customFormat="false" ht="15" hidden="false" customHeight="false" outlineLevel="0" collapsed="false">
      <c r="A6276" s="0" t="n">
        <v>1</v>
      </c>
      <c r="B6276" s="0" t="n">
        <v>63.2273</v>
      </c>
      <c r="D6276" s="18"/>
    </row>
    <row r="6277" customFormat="false" ht="15" hidden="false" customHeight="false" outlineLevel="0" collapsed="false">
      <c r="A6277" s="0" t="n">
        <v>1</v>
      </c>
      <c r="B6277" s="0" t="n">
        <v>63.2273</v>
      </c>
      <c r="D6277" s="18"/>
    </row>
    <row r="6278" customFormat="false" ht="15" hidden="false" customHeight="false" outlineLevel="0" collapsed="false">
      <c r="A6278" s="0" t="n">
        <v>1</v>
      </c>
      <c r="B6278" s="0" t="n">
        <v>115.906</v>
      </c>
      <c r="D6278" s="18"/>
    </row>
    <row r="6279" customFormat="false" ht="15" hidden="false" customHeight="false" outlineLevel="0" collapsed="false">
      <c r="A6279" s="0" t="n">
        <v>1</v>
      </c>
      <c r="B6279" s="0" t="n">
        <v>115.832</v>
      </c>
      <c r="D6279" s="18"/>
    </row>
    <row r="6280" customFormat="false" ht="15" hidden="false" customHeight="false" outlineLevel="0" collapsed="false">
      <c r="A6280" s="0" t="n">
        <v>1</v>
      </c>
      <c r="B6280" s="0" t="n">
        <v>18.4301</v>
      </c>
      <c r="D6280" s="18"/>
    </row>
    <row r="6281" customFormat="false" ht="15" hidden="false" customHeight="false" outlineLevel="0" collapsed="false">
      <c r="A6281" s="0" t="n">
        <v>1</v>
      </c>
      <c r="B6281" s="0" t="n">
        <v>18.4301</v>
      </c>
      <c r="D6281" s="18"/>
    </row>
    <row r="6282" customFormat="false" ht="15" hidden="false" customHeight="false" outlineLevel="0" collapsed="false">
      <c r="A6282" s="0" t="n">
        <v>1</v>
      </c>
      <c r="B6282" s="0" t="n">
        <v>50.8741</v>
      </c>
      <c r="D6282" s="18"/>
    </row>
    <row r="6283" customFormat="false" ht="15" hidden="false" customHeight="false" outlineLevel="0" collapsed="false">
      <c r="A6283" s="0" t="n">
        <v>1</v>
      </c>
      <c r="B6283" s="0" t="n">
        <v>124.035</v>
      </c>
      <c r="D6283" s="18"/>
    </row>
    <row r="6284" customFormat="false" ht="15" hidden="false" customHeight="false" outlineLevel="0" collapsed="false">
      <c r="A6284" s="0" t="n">
        <v>1</v>
      </c>
      <c r="B6284" s="0" t="n">
        <v>124.045</v>
      </c>
      <c r="D6284" s="18"/>
    </row>
    <row r="6285" customFormat="false" ht="15" hidden="false" customHeight="false" outlineLevel="0" collapsed="false">
      <c r="A6285" s="0" t="n">
        <v>1</v>
      </c>
      <c r="B6285" s="0" t="n">
        <v>143.339</v>
      </c>
      <c r="D6285" s="18"/>
    </row>
    <row r="6286" customFormat="false" ht="15" hidden="false" customHeight="false" outlineLevel="0" collapsed="false">
      <c r="A6286" s="0" t="n">
        <v>1</v>
      </c>
      <c r="B6286" s="0" t="n">
        <v>144.385</v>
      </c>
      <c r="D6286" s="18"/>
    </row>
    <row r="6287" customFormat="false" ht="15" hidden="false" customHeight="false" outlineLevel="0" collapsed="false">
      <c r="A6287" s="0" t="n">
        <v>1</v>
      </c>
      <c r="B6287" s="0" t="n">
        <v>23.0874</v>
      </c>
      <c r="D6287" s="18"/>
    </row>
    <row r="6288" customFormat="false" ht="15" hidden="false" customHeight="false" outlineLevel="0" collapsed="false">
      <c r="A6288" s="0" t="n">
        <v>1</v>
      </c>
      <c r="B6288" s="0" t="n">
        <v>41.5664</v>
      </c>
      <c r="D6288" s="18"/>
    </row>
    <row r="6289" customFormat="false" ht="15" hidden="false" customHeight="false" outlineLevel="0" collapsed="false">
      <c r="A6289" s="0" t="n">
        <v>1</v>
      </c>
      <c r="B6289" s="0" t="n">
        <v>51.3531</v>
      </c>
      <c r="D6289" s="18"/>
    </row>
    <row r="6290" customFormat="false" ht="15" hidden="false" customHeight="false" outlineLevel="0" collapsed="false">
      <c r="A6290" s="0" t="n">
        <v>1</v>
      </c>
      <c r="B6290" s="0" t="n">
        <v>37.5105</v>
      </c>
      <c r="D6290" s="18"/>
    </row>
    <row r="6291" customFormat="false" ht="15" hidden="false" customHeight="false" outlineLevel="0" collapsed="false">
      <c r="A6291" s="0" t="n">
        <v>1</v>
      </c>
      <c r="B6291" s="0" t="n">
        <v>48.3671</v>
      </c>
      <c r="D6291" s="18"/>
    </row>
    <row r="6292" customFormat="false" ht="15" hidden="false" customHeight="false" outlineLevel="0" collapsed="false">
      <c r="A6292" s="0" t="n">
        <v>1</v>
      </c>
      <c r="B6292" s="0" t="n">
        <v>12.1643</v>
      </c>
      <c r="D6292" s="18"/>
    </row>
    <row r="6293" customFormat="false" ht="15" hidden="false" customHeight="false" outlineLevel="0" collapsed="false">
      <c r="A6293" s="0" t="n">
        <v>1</v>
      </c>
      <c r="B6293" s="0" t="n">
        <v>170.696</v>
      </c>
      <c r="D6293" s="18"/>
    </row>
    <row r="6294" customFormat="false" ht="15" hidden="false" customHeight="false" outlineLevel="0" collapsed="false">
      <c r="A6294" s="0" t="n">
        <v>1</v>
      </c>
      <c r="B6294" s="0" t="n">
        <v>169.92</v>
      </c>
      <c r="D6294" s="18"/>
    </row>
    <row r="6295" customFormat="false" ht="15" hidden="false" customHeight="false" outlineLevel="0" collapsed="false">
      <c r="A6295" s="0" t="n">
        <v>1</v>
      </c>
      <c r="B6295" s="0" t="n">
        <v>14.2238</v>
      </c>
      <c r="D6295" s="18"/>
    </row>
    <row r="6296" customFormat="false" ht="15" hidden="false" customHeight="false" outlineLevel="0" collapsed="false">
      <c r="A6296" s="0" t="n">
        <v>1</v>
      </c>
      <c r="B6296" s="0" t="n">
        <v>14.2308</v>
      </c>
      <c r="D6296" s="18"/>
    </row>
    <row r="6297" customFormat="false" ht="15" hidden="false" customHeight="false" outlineLevel="0" collapsed="false">
      <c r="A6297" s="0" t="n">
        <v>1</v>
      </c>
      <c r="B6297" s="0" t="n">
        <v>14.2343</v>
      </c>
      <c r="D6297" s="18"/>
    </row>
    <row r="6298" customFormat="false" ht="15" hidden="false" customHeight="false" outlineLevel="0" collapsed="false">
      <c r="A6298" s="0" t="n">
        <v>1</v>
      </c>
      <c r="B6298" s="0" t="n">
        <v>57.5874</v>
      </c>
      <c r="D6298" s="18"/>
    </row>
    <row r="6299" customFormat="false" ht="15" hidden="false" customHeight="false" outlineLevel="0" collapsed="false">
      <c r="A6299" s="0" t="n">
        <v>1</v>
      </c>
      <c r="B6299" s="0" t="n">
        <v>129.168</v>
      </c>
      <c r="D6299" s="18"/>
    </row>
    <row r="6300" customFormat="false" ht="15" hidden="false" customHeight="false" outlineLevel="0" collapsed="false">
      <c r="A6300" s="0" t="n">
        <v>1</v>
      </c>
      <c r="B6300" s="0" t="n">
        <v>68.0524</v>
      </c>
      <c r="D6300" s="18"/>
    </row>
    <row r="6301" customFormat="false" ht="15" hidden="false" customHeight="false" outlineLevel="0" collapsed="false">
      <c r="A6301" s="0" t="n">
        <v>1</v>
      </c>
      <c r="B6301" s="0" t="n">
        <v>68.0524</v>
      </c>
      <c r="D6301" s="18"/>
    </row>
    <row r="6302" customFormat="false" ht="15" hidden="false" customHeight="false" outlineLevel="0" collapsed="false">
      <c r="A6302" s="0" t="n">
        <v>1</v>
      </c>
      <c r="B6302" s="0" t="n">
        <v>68.0455</v>
      </c>
      <c r="D6302" s="18"/>
    </row>
    <row r="6303" customFormat="false" ht="15" hidden="false" customHeight="false" outlineLevel="0" collapsed="false">
      <c r="A6303" s="0" t="n">
        <v>1</v>
      </c>
      <c r="B6303" s="0" t="n">
        <v>31.4301</v>
      </c>
      <c r="D6303" s="18"/>
    </row>
    <row r="6304" customFormat="false" ht="15" hidden="false" customHeight="false" outlineLevel="0" collapsed="false">
      <c r="A6304" s="0" t="n">
        <v>1</v>
      </c>
      <c r="B6304" s="0" t="n">
        <v>25.1923</v>
      </c>
      <c r="D6304" s="18"/>
    </row>
    <row r="6305" customFormat="false" ht="15" hidden="false" customHeight="false" outlineLevel="0" collapsed="false">
      <c r="A6305" s="0" t="n">
        <v>1</v>
      </c>
      <c r="B6305" s="0" t="n">
        <v>117.157</v>
      </c>
      <c r="D6305" s="18"/>
    </row>
    <row r="6306" customFormat="false" ht="15" hidden="false" customHeight="false" outlineLevel="0" collapsed="false">
      <c r="A6306" s="0" t="n">
        <v>1</v>
      </c>
      <c r="B6306" s="0" t="n">
        <v>89.4126</v>
      </c>
      <c r="D6306" s="18"/>
    </row>
    <row r="6307" customFormat="false" ht="15" hidden="false" customHeight="false" outlineLevel="0" collapsed="false">
      <c r="A6307" s="0" t="n">
        <v>1</v>
      </c>
      <c r="B6307" s="0" t="n">
        <v>68.7867</v>
      </c>
      <c r="D6307" s="18"/>
    </row>
    <row r="6308" customFormat="false" ht="15" hidden="false" customHeight="false" outlineLevel="0" collapsed="false">
      <c r="A6308" s="0" t="n">
        <v>1</v>
      </c>
      <c r="B6308" s="0" t="n">
        <v>66.6154</v>
      </c>
      <c r="D6308" s="18"/>
    </row>
    <row r="6309" customFormat="false" ht="15" hidden="false" customHeight="false" outlineLevel="0" collapsed="false">
      <c r="A6309" s="0" t="n">
        <v>1</v>
      </c>
      <c r="B6309" s="0" t="n">
        <v>48.0594</v>
      </c>
      <c r="D6309" s="18"/>
    </row>
    <row r="6310" customFormat="false" ht="15" hidden="false" customHeight="false" outlineLevel="0" collapsed="false">
      <c r="A6310" s="0" t="n">
        <v>1</v>
      </c>
      <c r="B6310" s="0" t="n">
        <v>136.566</v>
      </c>
      <c r="D6310" s="18"/>
    </row>
    <row r="6311" customFormat="false" ht="15" hidden="false" customHeight="false" outlineLevel="0" collapsed="false">
      <c r="A6311" s="0" t="n">
        <v>1</v>
      </c>
      <c r="B6311" s="0" t="n">
        <v>108.85</v>
      </c>
      <c r="D6311" s="18"/>
    </row>
    <row r="6312" customFormat="false" ht="15" hidden="false" customHeight="false" outlineLevel="0" collapsed="false">
      <c r="A6312" s="0" t="n">
        <v>1</v>
      </c>
      <c r="B6312" s="0" t="n">
        <v>41.7273</v>
      </c>
      <c r="D6312" s="18"/>
    </row>
    <row r="6313" customFormat="false" ht="15" hidden="false" customHeight="false" outlineLevel="0" collapsed="false">
      <c r="A6313" s="0" t="n">
        <v>1</v>
      </c>
      <c r="B6313" s="0" t="n">
        <v>83.0769</v>
      </c>
      <c r="D6313" s="18"/>
    </row>
    <row r="6314" customFormat="false" ht="15" hidden="false" customHeight="false" outlineLevel="0" collapsed="false">
      <c r="A6314" s="0" t="n">
        <v>1</v>
      </c>
      <c r="B6314" s="0" t="n">
        <v>83.0734</v>
      </c>
      <c r="D6314" s="18"/>
    </row>
    <row r="6315" customFormat="false" ht="15" hidden="false" customHeight="false" outlineLevel="0" collapsed="false">
      <c r="A6315" s="0" t="n">
        <v>1</v>
      </c>
      <c r="B6315" s="0" t="n">
        <v>85.5524</v>
      </c>
      <c r="D6315" s="18"/>
    </row>
    <row r="6316" customFormat="false" ht="15" hidden="false" customHeight="false" outlineLevel="0" collapsed="false">
      <c r="A6316" s="0" t="n">
        <v>1</v>
      </c>
      <c r="B6316" s="0" t="n">
        <v>113.472</v>
      </c>
      <c r="D6316" s="18"/>
    </row>
    <row r="6317" customFormat="false" ht="15" hidden="false" customHeight="false" outlineLevel="0" collapsed="false">
      <c r="A6317" s="0" t="n">
        <v>1</v>
      </c>
      <c r="B6317" s="0" t="n">
        <v>29.4441</v>
      </c>
      <c r="D6317" s="18"/>
    </row>
    <row r="6318" customFormat="false" ht="15" hidden="false" customHeight="false" outlineLevel="0" collapsed="false">
      <c r="A6318" s="0" t="n">
        <v>1</v>
      </c>
      <c r="B6318" s="0" t="n">
        <v>29.451</v>
      </c>
      <c r="D6318" s="18"/>
    </row>
    <row r="6319" customFormat="false" ht="15" hidden="false" customHeight="false" outlineLevel="0" collapsed="false">
      <c r="A6319" s="0" t="n">
        <v>1</v>
      </c>
      <c r="B6319" s="0" t="n">
        <v>29.451</v>
      </c>
      <c r="D6319" s="18"/>
    </row>
    <row r="6320" customFormat="false" ht="15" hidden="false" customHeight="false" outlineLevel="0" collapsed="false">
      <c r="A6320" s="0" t="n">
        <v>1</v>
      </c>
      <c r="B6320" s="0" t="n">
        <v>111.388</v>
      </c>
      <c r="D6320" s="18"/>
    </row>
    <row r="6321" customFormat="false" ht="15" hidden="false" customHeight="false" outlineLevel="0" collapsed="false">
      <c r="A6321" s="0" t="n">
        <v>1</v>
      </c>
      <c r="B6321" s="0" t="n">
        <v>72.3776</v>
      </c>
      <c r="D6321" s="18"/>
    </row>
    <row r="6322" customFormat="false" ht="15" hidden="false" customHeight="false" outlineLevel="0" collapsed="false">
      <c r="A6322" s="0" t="n">
        <v>1</v>
      </c>
      <c r="B6322" s="0" t="n">
        <v>21.3427</v>
      </c>
      <c r="D6322" s="18"/>
    </row>
    <row r="6323" customFormat="false" ht="15" hidden="false" customHeight="false" outlineLevel="0" collapsed="false">
      <c r="A6323" s="0" t="n">
        <v>1</v>
      </c>
      <c r="B6323" s="0" t="n">
        <v>79.0629</v>
      </c>
      <c r="D6323" s="18"/>
    </row>
    <row r="6324" customFormat="false" ht="15" hidden="false" customHeight="false" outlineLevel="0" collapsed="false">
      <c r="A6324" s="0" t="n">
        <v>1</v>
      </c>
      <c r="B6324" s="0" t="n">
        <v>103.972</v>
      </c>
      <c r="D6324" s="18"/>
    </row>
    <row r="6325" customFormat="false" ht="15" hidden="false" customHeight="false" outlineLevel="0" collapsed="false">
      <c r="A6325" s="0" t="n">
        <v>1</v>
      </c>
      <c r="B6325" s="0" t="n">
        <v>137.161</v>
      </c>
      <c r="D6325" s="18"/>
    </row>
    <row r="6326" customFormat="false" ht="15" hidden="false" customHeight="false" outlineLevel="0" collapsed="false">
      <c r="A6326" s="0" t="n">
        <v>1</v>
      </c>
      <c r="B6326" s="0" t="n">
        <v>128.717</v>
      </c>
      <c r="D6326" s="18"/>
    </row>
    <row r="6327" customFormat="false" ht="15" hidden="false" customHeight="false" outlineLevel="0" collapsed="false">
      <c r="A6327" s="0" t="n">
        <v>1</v>
      </c>
      <c r="B6327" s="0" t="n">
        <v>130.955</v>
      </c>
      <c r="D6327" s="18"/>
    </row>
    <row r="6328" customFormat="false" ht="15" hidden="false" customHeight="false" outlineLevel="0" collapsed="false">
      <c r="A6328" s="0" t="n">
        <v>1</v>
      </c>
      <c r="B6328" s="0" t="n">
        <v>17.0909</v>
      </c>
      <c r="D6328" s="18"/>
    </row>
    <row r="6329" customFormat="false" ht="15" hidden="false" customHeight="false" outlineLevel="0" collapsed="false">
      <c r="A6329" s="0" t="n">
        <v>1</v>
      </c>
      <c r="B6329" s="0" t="n">
        <v>11.5804</v>
      </c>
      <c r="D6329" s="18"/>
    </row>
    <row r="6330" customFormat="false" ht="15" hidden="false" customHeight="false" outlineLevel="0" collapsed="false">
      <c r="A6330" s="0" t="n">
        <v>1</v>
      </c>
      <c r="B6330" s="0" t="n">
        <v>111.811</v>
      </c>
      <c r="D6330" s="18"/>
    </row>
    <row r="6331" customFormat="false" ht="15" hidden="false" customHeight="false" outlineLevel="0" collapsed="false">
      <c r="A6331" s="0" t="n">
        <v>1</v>
      </c>
      <c r="B6331" s="0" t="n">
        <v>46.4371</v>
      </c>
      <c r="D6331" s="18"/>
    </row>
    <row r="6332" customFormat="false" ht="15" hidden="false" customHeight="false" outlineLevel="0" collapsed="false">
      <c r="A6332" s="0" t="n">
        <v>1</v>
      </c>
      <c r="B6332" s="0" t="n">
        <v>15.6399</v>
      </c>
      <c r="D6332" s="18"/>
    </row>
    <row r="6333" customFormat="false" ht="15" hidden="false" customHeight="false" outlineLevel="0" collapsed="false">
      <c r="A6333" s="0" t="n">
        <v>1</v>
      </c>
      <c r="B6333" s="0" t="n">
        <v>100.01</v>
      </c>
      <c r="D6333" s="18"/>
    </row>
    <row r="6334" customFormat="false" ht="15" hidden="false" customHeight="false" outlineLevel="0" collapsed="false">
      <c r="A6334" s="0" t="n">
        <v>1</v>
      </c>
      <c r="B6334" s="0" t="n">
        <v>113.909</v>
      </c>
      <c r="D6334" s="18"/>
    </row>
    <row r="6335" customFormat="false" ht="15" hidden="false" customHeight="false" outlineLevel="0" collapsed="false">
      <c r="A6335" s="0" t="n">
        <v>1</v>
      </c>
      <c r="B6335" s="0" t="n">
        <v>118.811</v>
      </c>
      <c r="D6335" s="18"/>
    </row>
    <row r="6336" customFormat="false" ht="15" hidden="false" customHeight="false" outlineLevel="0" collapsed="false">
      <c r="A6336" s="0" t="n">
        <v>1</v>
      </c>
      <c r="B6336" s="0" t="n">
        <v>100.822</v>
      </c>
      <c r="D6336" s="18"/>
    </row>
    <row r="6337" customFormat="false" ht="15" hidden="false" customHeight="false" outlineLevel="0" collapsed="false">
      <c r="A6337" s="0" t="n">
        <v>1</v>
      </c>
      <c r="B6337" s="0" t="n">
        <v>100.797</v>
      </c>
      <c r="D6337" s="18"/>
    </row>
    <row r="6338" customFormat="false" ht="15" hidden="false" customHeight="false" outlineLevel="0" collapsed="false">
      <c r="A6338" s="0" t="n">
        <v>1</v>
      </c>
      <c r="B6338" s="0" t="n">
        <v>105.224</v>
      </c>
      <c r="D6338" s="18"/>
    </row>
    <row r="6339" customFormat="false" ht="15" hidden="false" customHeight="false" outlineLevel="0" collapsed="false">
      <c r="A6339" s="0" t="n">
        <v>1</v>
      </c>
      <c r="B6339" s="0" t="n">
        <v>31.5</v>
      </c>
      <c r="D6339" s="18"/>
    </row>
    <row r="6340" customFormat="false" ht="15" hidden="false" customHeight="false" outlineLevel="0" collapsed="false">
      <c r="A6340" s="0" t="n">
        <v>1</v>
      </c>
      <c r="B6340" s="0" t="n">
        <v>31.486</v>
      </c>
      <c r="D6340" s="18"/>
    </row>
    <row r="6341" customFormat="false" ht="15" hidden="false" customHeight="false" outlineLevel="0" collapsed="false">
      <c r="A6341" s="0" t="n">
        <v>1</v>
      </c>
      <c r="B6341" s="0" t="n">
        <v>49.0524</v>
      </c>
      <c r="D6341" s="18"/>
    </row>
    <row r="6342" customFormat="false" ht="15" hidden="false" customHeight="false" outlineLevel="0" collapsed="false">
      <c r="A6342" s="0" t="n">
        <v>1</v>
      </c>
      <c r="B6342" s="0" t="n">
        <v>79.7483</v>
      </c>
      <c r="D6342" s="18"/>
    </row>
    <row r="6343" customFormat="false" ht="15" hidden="false" customHeight="false" outlineLevel="0" collapsed="false">
      <c r="A6343" s="0" t="n">
        <v>1</v>
      </c>
      <c r="B6343" s="0" t="n">
        <v>66.0664</v>
      </c>
      <c r="D6343" s="18"/>
    </row>
    <row r="6344" customFormat="false" ht="15" hidden="false" customHeight="false" outlineLevel="0" collapsed="false">
      <c r="A6344" s="0" t="n">
        <v>1</v>
      </c>
      <c r="B6344" s="0" t="n">
        <v>60.0979</v>
      </c>
      <c r="D6344" s="18"/>
    </row>
    <row r="6345" customFormat="false" ht="15" hidden="false" customHeight="false" outlineLevel="0" collapsed="false">
      <c r="A6345" s="0" t="n">
        <v>1</v>
      </c>
      <c r="B6345" s="0" t="n">
        <v>64.5629</v>
      </c>
      <c r="D6345" s="18"/>
    </row>
    <row r="6346" customFormat="false" ht="15" hidden="false" customHeight="false" outlineLevel="0" collapsed="false">
      <c r="A6346" s="0" t="n">
        <v>1</v>
      </c>
      <c r="B6346" s="0" t="n">
        <v>64.5629</v>
      </c>
      <c r="D6346" s="18"/>
    </row>
    <row r="6347" customFormat="false" ht="15" hidden="false" customHeight="false" outlineLevel="0" collapsed="false">
      <c r="A6347" s="0" t="n">
        <v>1</v>
      </c>
      <c r="B6347" s="0" t="n">
        <v>64.5559</v>
      </c>
      <c r="D6347" s="18"/>
    </row>
    <row r="6348" customFormat="false" ht="15" hidden="false" customHeight="false" outlineLevel="0" collapsed="false">
      <c r="A6348" s="0" t="n">
        <v>1</v>
      </c>
      <c r="B6348" s="0" t="n">
        <v>131.203</v>
      </c>
      <c r="D6348" s="18"/>
    </row>
    <row r="6349" customFormat="false" ht="15" hidden="false" customHeight="false" outlineLevel="0" collapsed="false">
      <c r="A6349" s="0" t="n">
        <v>1</v>
      </c>
      <c r="B6349" s="0" t="n">
        <v>131.213</v>
      </c>
      <c r="D6349" s="18"/>
    </row>
    <row r="6350" customFormat="false" ht="15" hidden="false" customHeight="false" outlineLevel="0" collapsed="false">
      <c r="A6350" s="0" t="n">
        <v>1</v>
      </c>
      <c r="B6350" s="0" t="n">
        <v>127.409</v>
      </c>
      <c r="D6350" s="18"/>
    </row>
    <row r="6351" customFormat="false" ht="15" hidden="false" customHeight="false" outlineLevel="0" collapsed="false">
      <c r="A6351" s="0" t="n">
        <v>1</v>
      </c>
      <c r="B6351" s="0" t="n">
        <v>127.399</v>
      </c>
      <c r="D6351" s="18"/>
    </row>
    <row r="6352" customFormat="false" ht="15" hidden="false" customHeight="false" outlineLevel="0" collapsed="false">
      <c r="A6352" s="0" t="n">
        <v>1</v>
      </c>
      <c r="B6352" s="0" t="n">
        <v>35.8601</v>
      </c>
      <c r="D6352" s="18"/>
    </row>
    <row r="6353" customFormat="false" ht="15" hidden="false" customHeight="false" outlineLevel="0" collapsed="false">
      <c r="A6353" s="0" t="n">
        <v>1</v>
      </c>
      <c r="B6353" s="0" t="n">
        <v>35.9755</v>
      </c>
      <c r="D6353" s="18"/>
    </row>
    <row r="6354" customFormat="false" ht="15" hidden="false" customHeight="false" outlineLevel="0" collapsed="false">
      <c r="A6354" s="0" t="n">
        <v>1</v>
      </c>
      <c r="B6354" s="0" t="n">
        <v>76.458</v>
      </c>
      <c r="D6354" s="18"/>
    </row>
    <row r="6355" customFormat="false" ht="15" hidden="false" customHeight="false" outlineLevel="0" collapsed="false">
      <c r="A6355" s="0" t="n">
        <v>1</v>
      </c>
      <c r="B6355" s="0" t="n">
        <v>82.1294</v>
      </c>
      <c r="D6355" s="18"/>
    </row>
    <row r="6356" customFormat="false" ht="15" hidden="false" customHeight="false" outlineLevel="0" collapsed="false">
      <c r="A6356" s="0" t="n">
        <v>1</v>
      </c>
      <c r="B6356" s="0" t="n">
        <v>29.0594</v>
      </c>
      <c r="D6356" s="18"/>
    </row>
    <row r="6357" customFormat="false" ht="15" hidden="false" customHeight="false" outlineLevel="0" collapsed="false">
      <c r="A6357" s="0" t="n">
        <v>1</v>
      </c>
      <c r="B6357" s="0" t="n">
        <v>140.255</v>
      </c>
      <c r="D6357" s="18"/>
    </row>
    <row r="6358" customFormat="false" ht="15" hidden="false" customHeight="false" outlineLevel="0" collapsed="false">
      <c r="A6358" s="0" t="n">
        <v>1</v>
      </c>
      <c r="B6358" s="0" t="n">
        <v>144.094</v>
      </c>
      <c r="D6358" s="18"/>
    </row>
    <row r="6359" customFormat="false" ht="15" hidden="false" customHeight="false" outlineLevel="0" collapsed="false">
      <c r="A6359" s="0" t="n">
        <v>1</v>
      </c>
      <c r="B6359" s="0" t="n">
        <v>143.888</v>
      </c>
      <c r="D6359" s="18"/>
    </row>
    <row r="6360" customFormat="false" ht="15" hidden="false" customHeight="false" outlineLevel="0" collapsed="false">
      <c r="A6360" s="0" t="n">
        <v>1</v>
      </c>
      <c r="B6360" s="0" t="n">
        <v>67.9615</v>
      </c>
      <c r="D6360" s="18"/>
    </row>
    <row r="6361" customFormat="false" ht="15" hidden="false" customHeight="false" outlineLevel="0" collapsed="false">
      <c r="A6361" s="0" t="n">
        <v>1</v>
      </c>
      <c r="B6361" s="0" t="n">
        <v>67.9371</v>
      </c>
      <c r="D6361" s="18"/>
    </row>
    <row r="6362" customFormat="false" ht="15" hidden="false" customHeight="false" outlineLevel="0" collapsed="false">
      <c r="A6362" s="0" t="n">
        <v>1</v>
      </c>
      <c r="B6362" s="0" t="n">
        <v>67.9301</v>
      </c>
      <c r="D6362" s="18"/>
    </row>
    <row r="6363" customFormat="false" ht="15" hidden="false" customHeight="false" outlineLevel="0" collapsed="false">
      <c r="A6363" s="0" t="n">
        <v>1</v>
      </c>
      <c r="B6363" s="0" t="n">
        <v>114.052</v>
      </c>
      <c r="D6363" s="18"/>
    </row>
    <row r="6364" customFormat="false" ht="15" hidden="false" customHeight="false" outlineLevel="0" collapsed="false">
      <c r="A6364" s="0" t="n">
        <v>1</v>
      </c>
      <c r="B6364" s="0" t="n">
        <v>89.1958</v>
      </c>
      <c r="D6364" s="18"/>
    </row>
    <row r="6365" customFormat="false" ht="15" hidden="false" customHeight="false" outlineLevel="0" collapsed="false">
      <c r="A6365" s="0" t="n">
        <v>1</v>
      </c>
      <c r="B6365" s="0" t="n">
        <v>89.2867</v>
      </c>
      <c r="D6365" s="18"/>
    </row>
    <row r="6366" customFormat="false" ht="15" hidden="false" customHeight="false" outlineLevel="0" collapsed="false">
      <c r="A6366" s="0" t="n">
        <v>1</v>
      </c>
      <c r="B6366" s="0" t="n">
        <v>89.2972</v>
      </c>
      <c r="D6366" s="18"/>
    </row>
    <row r="6367" customFormat="false" ht="15" hidden="false" customHeight="false" outlineLevel="0" collapsed="false">
      <c r="A6367" s="0" t="n">
        <v>1</v>
      </c>
      <c r="B6367" s="0" t="n">
        <v>89.3042</v>
      </c>
      <c r="D6367" s="18"/>
    </row>
    <row r="6368" customFormat="false" ht="15" hidden="false" customHeight="false" outlineLevel="0" collapsed="false">
      <c r="A6368" s="0" t="n">
        <v>1</v>
      </c>
      <c r="B6368" s="0" t="n">
        <v>89.1993</v>
      </c>
      <c r="D6368" s="18"/>
    </row>
    <row r="6369" customFormat="false" ht="15" hidden="false" customHeight="false" outlineLevel="0" collapsed="false">
      <c r="A6369" s="0" t="n">
        <v>1</v>
      </c>
      <c r="B6369" s="0" t="n">
        <v>89.4196</v>
      </c>
      <c r="D6369" s="18"/>
    </row>
    <row r="6370" customFormat="false" ht="15" hidden="false" customHeight="false" outlineLevel="0" collapsed="false">
      <c r="A6370" s="0" t="n">
        <v>1</v>
      </c>
      <c r="B6370" s="0" t="n">
        <v>89.4371</v>
      </c>
      <c r="D6370" s="18"/>
    </row>
    <row r="6371" customFormat="false" ht="15" hidden="false" customHeight="false" outlineLevel="0" collapsed="false">
      <c r="A6371" s="0" t="n">
        <v>1</v>
      </c>
      <c r="B6371" s="0" t="n">
        <v>89.4685</v>
      </c>
      <c r="D6371" s="18"/>
    </row>
    <row r="6372" customFormat="false" ht="15" hidden="false" customHeight="false" outlineLevel="0" collapsed="false">
      <c r="A6372" s="0" t="n">
        <v>1</v>
      </c>
      <c r="B6372" s="0" t="n">
        <v>40.8252</v>
      </c>
      <c r="D6372" s="18"/>
    </row>
    <row r="6373" customFormat="false" ht="15" hidden="false" customHeight="false" outlineLevel="0" collapsed="false">
      <c r="A6373" s="0" t="n">
        <v>1</v>
      </c>
      <c r="B6373" s="0" t="n">
        <v>22.5804</v>
      </c>
      <c r="D6373" s="18"/>
    </row>
    <row r="6374" customFormat="false" ht="15" hidden="false" customHeight="false" outlineLevel="0" collapsed="false">
      <c r="A6374" s="0" t="n">
        <v>1</v>
      </c>
      <c r="B6374" s="0" t="n">
        <v>28.3566</v>
      </c>
      <c r="D6374" s="18"/>
    </row>
    <row r="6375" customFormat="false" ht="15" hidden="false" customHeight="false" outlineLevel="0" collapsed="false">
      <c r="A6375" s="0" t="n">
        <v>1</v>
      </c>
      <c r="B6375" s="0" t="n">
        <v>28.2587</v>
      </c>
      <c r="D6375" s="18"/>
    </row>
    <row r="6376" customFormat="false" ht="15" hidden="false" customHeight="false" outlineLevel="0" collapsed="false">
      <c r="A6376" s="0" t="n">
        <v>1</v>
      </c>
      <c r="B6376" s="0" t="n">
        <v>63.2972</v>
      </c>
      <c r="D6376" s="18"/>
    </row>
    <row r="6377" customFormat="false" ht="15" hidden="false" customHeight="false" outlineLevel="0" collapsed="false">
      <c r="A6377" s="0" t="n">
        <v>1</v>
      </c>
      <c r="B6377" s="0" t="n">
        <v>90.3077</v>
      </c>
      <c r="D6377" s="18"/>
    </row>
    <row r="6378" customFormat="false" ht="15" hidden="false" customHeight="false" outlineLevel="0" collapsed="false">
      <c r="A6378" s="0" t="n">
        <v>1</v>
      </c>
      <c r="B6378" s="0" t="n">
        <v>98.021</v>
      </c>
      <c r="D6378" s="18"/>
    </row>
    <row r="6379" customFormat="false" ht="15" hidden="false" customHeight="false" outlineLevel="0" collapsed="false">
      <c r="A6379" s="0" t="n">
        <v>1</v>
      </c>
      <c r="B6379" s="0" t="n">
        <v>11.7483</v>
      </c>
      <c r="D6379" s="18"/>
    </row>
    <row r="6380" customFormat="false" ht="15" hidden="false" customHeight="false" outlineLevel="0" collapsed="false">
      <c r="A6380" s="0" t="n">
        <v>1</v>
      </c>
      <c r="B6380" s="0" t="n">
        <v>40.2727</v>
      </c>
      <c r="D6380" s="18"/>
    </row>
    <row r="6381" customFormat="false" ht="15" hidden="false" customHeight="false" outlineLevel="0" collapsed="false">
      <c r="A6381" s="0" t="n">
        <v>1</v>
      </c>
      <c r="B6381" s="0" t="n">
        <v>140.073</v>
      </c>
      <c r="D6381" s="18"/>
    </row>
    <row r="6382" customFormat="false" ht="15" hidden="false" customHeight="false" outlineLevel="0" collapsed="false">
      <c r="A6382" s="0" t="n">
        <v>1</v>
      </c>
      <c r="B6382" s="0" t="n">
        <v>86.8182</v>
      </c>
      <c r="D6382" s="18"/>
    </row>
    <row r="6383" customFormat="false" ht="15" hidden="false" customHeight="false" outlineLevel="0" collapsed="false">
      <c r="A6383" s="0" t="n">
        <v>1</v>
      </c>
      <c r="B6383" s="0" t="n">
        <v>86.8007</v>
      </c>
      <c r="D6383" s="18"/>
    </row>
    <row r="6384" customFormat="false" ht="15" hidden="false" customHeight="false" outlineLevel="0" collapsed="false">
      <c r="A6384" s="0" t="n">
        <v>1</v>
      </c>
      <c r="B6384" s="0" t="n">
        <v>86.7657</v>
      </c>
      <c r="D6384" s="18"/>
    </row>
    <row r="6385" customFormat="false" ht="15" hidden="false" customHeight="false" outlineLevel="0" collapsed="false">
      <c r="A6385" s="0" t="n">
        <v>1</v>
      </c>
      <c r="B6385" s="0" t="n">
        <v>111.927</v>
      </c>
      <c r="D6385" s="18"/>
    </row>
    <row r="6386" customFormat="false" ht="15" hidden="false" customHeight="false" outlineLevel="0" collapsed="false">
      <c r="A6386" s="0" t="n">
        <v>1</v>
      </c>
      <c r="B6386" s="0" t="n">
        <v>75.3671</v>
      </c>
      <c r="D6386" s="18"/>
    </row>
    <row r="6387" customFormat="false" ht="15" hidden="false" customHeight="false" outlineLevel="0" collapsed="false">
      <c r="A6387" s="0" t="n">
        <v>1</v>
      </c>
      <c r="B6387" s="0" t="n">
        <v>75.3706</v>
      </c>
      <c r="D6387" s="18"/>
    </row>
    <row r="6388" customFormat="false" ht="15" hidden="false" customHeight="false" outlineLevel="0" collapsed="false">
      <c r="A6388" s="0" t="n">
        <v>1</v>
      </c>
      <c r="B6388" s="0" t="n">
        <v>57.514</v>
      </c>
      <c r="D6388" s="18"/>
    </row>
    <row r="6389" customFormat="false" ht="15" hidden="false" customHeight="false" outlineLevel="0" collapsed="false">
      <c r="A6389" s="0" t="n">
        <v>1</v>
      </c>
      <c r="B6389" s="0" t="n">
        <v>94.9091</v>
      </c>
      <c r="D6389" s="18"/>
    </row>
    <row r="6390" customFormat="false" ht="15" hidden="false" customHeight="false" outlineLevel="0" collapsed="false">
      <c r="A6390" s="0" t="n">
        <v>1</v>
      </c>
      <c r="B6390" s="0" t="n">
        <v>118.717</v>
      </c>
      <c r="D6390" s="18"/>
    </row>
    <row r="6391" customFormat="false" ht="15" hidden="false" customHeight="false" outlineLevel="0" collapsed="false">
      <c r="A6391" s="0" t="n">
        <v>1</v>
      </c>
      <c r="B6391" s="0" t="n">
        <v>118.717</v>
      </c>
      <c r="D6391" s="18"/>
    </row>
    <row r="6392" customFormat="false" ht="15" hidden="false" customHeight="false" outlineLevel="0" collapsed="false">
      <c r="A6392" s="0" t="n">
        <v>1</v>
      </c>
      <c r="B6392" s="0" t="n">
        <v>105.409</v>
      </c>
      <c r="D6392" s="18"/>
    </row>
    <row r="6393" customFormat="false" ht="15" hidden="false" customHeight="false" outlineLevel="0" collapsed="false">
      <c r="A6393" s="0" t="n">
        <v>1</v>
      </c>
      <c r="B6393" s="0" t="n">
        <v>130.878</v>
      </c>
      <c r="D6393" s="18"/>
    </row>
    <row r="6394" customFormat="false" ht="15" hidden="false" customHeight="false" outlineLevel="0" collapsed="false">
      <c r="A6394" s="0" t="n">
        <v>1</v>
      </c>
      <c r="B6394" s="0" t="n">
        <v>60.8916</v>
      </c>
      <c r="D6394" s="18"/>
    </row>
    <row r="6395" customFormat="false" ht="15" hidden="false" customHeight="false" outlineLevel="0" collapsed="false">
      <c r="A6395" s="0" t="n">
        <v>1</v>
      </c>
      <c r="B6395" s="0" t="n">
        <v>15.8951</v>
      </c>
      <c r="D6395" s="18"/>
    </row>
    <row r="6396" customFormat="false" ht="15" hidden="false" customHeight="false" outlineLevel="0" collapsed="false">
      <c r="A6396" s="0" t="n">
        <v>1</v>
      </c>
      <c r="B6396" s="0" t="n">
        <v>121.937</v>
      </c>
      <c r="D6396" s="18"/>
    </row>
    <row r="6397" customFormat="false" ht="15" hidden="false" customHeight="false" outlineLevel="0" collapsed="false">
      <c r="A6397" s="0" t="n">
        <v>1</v>
      </c>
      <c r="B6397" s="0" t="n">
        <v>121.937</v>
      </c>
      <c r="D6397" s="18"/>
    </row>
    <row r="6398" customFormat="false" ht="15" hidden="false" customHeight="false" outlineLevel="0" collapsed="false">
      <c r="A6398" s="0" t="n">
        <v>1</v>
      </c>
      <c r="B6398" s="0" t="n">
        <v>121.934</v>
      </c>
      <c r="D6398" s="18"/>
    </row>
    <row r="6399" customFormat="false" ht="15" hidden="false" customHeight="false" outlineLevel="0" collapsed="false">
      <c r="A6399" s="0" t="n">
        <v>1</v>
      </c>
      <c r="B6399" s="0" t="n">
        <v>130.395</v>
      </c>
      <c r="D6399" s="18"/>
    </row>
    <row r="6400" customFormat="false" ht="15" hidden="false" customHeight="false" outlineLevel="0" collapsed="false">
      <c r="A6400" s="0" t="n">
        <v>1</v>
      </c>
      <c r="B6400" s="0" t="n">
        <v>130.395</v>
      </c>
      <c r="D6400" s="18"/>
    </row>
    <row r="6401" customFormat="false" ht="15" hidden="false" customHeight="false" outlineLevel="0" collapsed="false">
      <c r="A6401" s="0" t="n">
        <v>1</v>
      </c>
      <c r="B6401" s="0" t="n">
        <v>130.395</v>
      </c>
      <c r="D6401" s="18"/>
    </row>
    <row r="6402" customFormat="false" ht="15" hidden="false" customHeight="false" outlineLevel="0" collapsed="false">
      <c r="A6402" s="0" t="n">
        <v>1</v>
      </c>
      <c r="B6402" s="0" t="n">
        <v>130.395</v>
      </c>
      <c r="D6402" s="18"/>
    </row>
    <row r="6403" customFormat="false" ht="15" hidden="false" customHeight="false" outlineLevel="0" collapsed="false">
      <c r="A6403" s="0" t="n">
        <v>1</v>
      </c>
      <c r="B6403" s="0" t="n">
        <v>130.294</v>
      </c>
      <c r="D6403" s="18"/>
    </row>
    <row r="6404" customFormat="false" ht="15" hidden="false" customHeight="false" outlineLevel="0" collapsed="false">
      <c r="A6404" s="0" t="n">
        <v>1</v>
      </c>
      <c r="B6404" s="0" t="n">
        <v>130.203</v>
      </c>
      <c r="D6404" s="18"/>
    </row>
    <row r="6405" customFormat="false" ht="15" hidden="false" customHeight="false" outlineLevel="0" collapsed="false">
      <c r="A6405" s="0" t="n">
        <v>1</v>
      </c>
      <c r="B6405" s="0" t="n">
        <v>130.199</v>
      </c>
      <c r="D6405" s="18"/>
    </row>
    <row r="6406" customFormat="false" ht="15" hidden="false" customHeight="false" outlineLevel="0" collapsed="false">
      <c r="A6406" s="0" t="n">
        <v>1</v>
      </c>
      <c r="B6406" s="0" t="n">
        <v>104.094</v>
      </c>
      <c r="D6406" s="18"/>
    </row>
    <row r="6407" customFormat="false" ht="15" hidden="false" customHeight="false" outlineLevel="0" collapsed="false">
      <c r="A6407" s="0" t="n">
        <v>1</v>
      </c>
      <c r="B6407" s="0" t="n">
        <v>28.9371</v>
      </c>
      <c r="D6407" s="18"/>
    </row>
    <row r="6408" customFormat="false" ht="15" hidden="false" customHeight="false" outlineLevel="0" collapsed="false">
      <c r="A6408" s="0" t="n">
        <v>1</v>
      </c>
      <c r="B6408" s="0" t="n">
        <v>22.8042</v>
      </c>
      <c r="D6408" s="18"/>
    </row>
    <row r="6409" customFormat="false" ht="15" hidden="false" customHeight="false" outlineLevel="0" collapsed="false">
      <c r="A6409" s="0" t="n">
        <v>1</v>
      </c>
      <c r="B6409" s="0" t="n">
        <v>22.8077</v>
      </c>
      <c r="D6409" s="18"/>
    </row>
    <row r="6410" customFormat="false" ht="15" hidden="false" customHeight="false" outlineLevel="0" collapsed="false">
      <c r="A6410" s="0" t="n">
        <v>1</v>
      </c>
      <c r="B6410" s="0" t="n">
        <v>22.7972</v>
      </c>
      <c r="D6410" s="18"/>
    </row>
    <row r="6411" customFormat="false" ht="15" hidden="false" customHeight="false" outlineLevel="0" collapsed="false">
      <c r="A6411" s="0" t="n">
        <v>1</v>
      </c>
      <c r="B6411" s="0" t="n">
        <v>22.8007</v>
      </c>
      <c r="D6411" s="18"/>
    </row>
    <row r="6412" customFormat="false" ht="15" hidden="false" customHeight="false" outlineLevel="0" collapsed="false">
      <c r="A6412" s="0" t="n">
        <v>1</v>
      </c>
      <c r="B6412" s="0" t="n">
        <v>102.024</v>
      </c>
      <c r="D6412" s="18"/>
    </row>
    <row r="6413" customFormat="false" ht="15" hidden="false" customHeight="false" outlineLevel="0" collapsed="false">
      <c r="A6413" s="0" t="n">
        <v>1</v>
      </c>
      <c r="B6413" s="0" t="n">
        <v>102.003</v>
      </c>
      <c r="D6413" s="18"/>
    </row>
    <row r="6414" customFormat="false" ht="15" hidden="false" customHeight="false" outlineLevel="0" collapsed="false">
      <c r="A6414" s="0" t="n">
        <v>1</v>
      </c>
      <c r="B6414" s="0" t="n">
        <v>102</v>
      </c>
      <c r="D6414" s="18"/>
    </row>
    <row r="6415" customFormat="false" ht="15" hidden="false" customHeight="false" outlineLevel="0" collapsed="false">
      <c r="A6415" s="0" t="n">
        <v>1</v>
      </c>
      <c r="B6415" s="0" t="n">
        <v>113.675</v>
      </c>
      <c r="D6415" s="18"/>
    </row>
    <row r="6416" customFormat="false" ht="15" hidden="false" customHeight="false" outlineLevel="0" collapsed="false">
      <c r="A6416" s="0" t="n">
        <v>1</v>
      </c>
      <c r="B6416" s="0" t="n">
        <v>29.2203</v>
      </c>
      <c r="D6416" s="18"/>
    </row>
    <row r="6417" customFormat="false" ht="15" hidden="false" customHeight="false" outlineLevel="0" collapsed="false">
      <c r="A6417" s="0" t="n">
        <v>1</v>
      </c>
      <c r="B6417" s="0" t="n">
        <v>12.6014</v>
      </c>
      <c r="D6417" s="18"/>
    </row>
    <row r="6418" customFormat="false" ht="15" hidden="false" customHeight="false" outlineLevel="0" collapsed="false">
      <c r="A6418" s="0" t="n">
        <v>1</v>
      </c>
      <c r="B6418" s="0" t="n">
        <v>21.6643</v>
      </c>
      <c r="D6418" s="18"/>
    </row>
    <row r="6419" customFormat="false" ht="15" hidden="false" customHeight="false" outlineLevel="0" collapsed="false">
      <c r="A6419" s="0" t="n">
        <v>1</v>
      </c>
      <c r="B6419" s="0" t="n">
        <v>21.6643</v>
      </c>
      <c r="D6419" s="18"/>
    </row>
    <row r="6420" customFormat="false" ht="15" hidden="false" customHeight="false" outlineLevel="0" collapsed="false">
      <c r="A6420" s="0" t="n">
        <v>1</v>
      </c>
      <c r="B6420" s="0" t="n">
        <v>58.521</v>
      </c>
      <c r="D6420" s="18"/>
    </row>
    <row r="6421" customFormat="false" ht="15" hidden="false" customHeight="false" outlineLevel="0" collapsed="false">
      <c r="A6421" s="0" t="n">
        <v>1</v>
      </c>
      <c r="B6421" s="0" t="n">
        <v>17.2902</v>
      </c>
      <c r="D6421" s="18"/>
    </row>
    <row r="6422" customFormat="false" ht="15" hidden="false" customHeight="false" outlineLevel="0" collapsed="false">
      <c r="A6422" s="0" t="n">
        <v>1</v>
      </c>
      <c r="B6422" s="0" t="n">
        <v>55.458</v>
      </c>
      <c r="D6422" s="18"/>
    </row>
    <row r="6423" customFormat="false" ht="15" hidden="false" customHeight="false" outlineLevel="0" collapsed="false">
      <c r="A6423" s="0" t="n">
        <v>1</v>
      </c>
      <c r="B6423" s="0" t="n">
        <v>55.4685</v>
      </c>
      <c r="D6423" s="18"/>
    </row>
    <row r="6424" customFormat="false" ht="15" hidden="false" customHeight="false" outlineLevel="0" collapsed="false">
      <c r="A6424" s="0" t="n">
        <v>1</v>
      </c>
      <c r="B6424" s="0" t="n">
        <v>84.1434</v>
      </c>
      <c r="D6424" s="18"/>
    </row>
    <row r="6425" customFormat="false" ht="15" hidden="false" customHeight="false" outlineLevel="0" collapsed="false">
      <c r="A6425" s="0" t="n">
        <v>1</v>
      </c>
      <c r="B6425" s="0" t="n">
        <v>64.2028</v>
      </c>
      <c r="D6425" s="18"/>
    </row>
    <row r="6426" customFormat="false" ht="15" hidden="false" customHeight="false" outlineLevel="0" collapsed="false">
      <c r="A6426" s="0" t="n">
        <v>1</v>
      </c>
      <c r="B6426" s="0" t="n">
        <v>23.8252</v>
      </c>
      <c r="D6426" s="18"/>
    </row>
    <row r="6427" customFormat="false" ht="15" hidden="false" customHeight="false" outlineLevel="0" collapsed="false">
      <c r="A6427" s="0" t="n">
        <v>1</v>
      </c>
      <c r="B6427" s="0" t="n">
        <v>112.283</v>
      </c>
      <c r="D6427" s="18"/>
    </row>
    <row r="6428" customFormat="false" ht="15" hidden="false" customHeight="false" outlineLevel="0" collapsed="false">
      <c r="A6428" s="0" t="n">
        <v>1</v>
      </c>
      <c r="B6428" s="0" t="n">
        <v>49.6084</v>
      </c>
      <c r="D6428" s="18"/>
    </row>
    <row r="6429" customFormat="false" ht="15" hidden="false" customHeight="false" outlineLevel="0" collapsed="false">
      <c r="A6429" s="0" t="n">
        <v>1</v>
      </c>
      <c r="B6429" s="0" t="n">
        <v>49.6049</v>
      </c>
      <c r="D6429" s="18"/>
    </row>
    <row r="6430" customFormat="false" ht="15" hidden="false" customHeight="false" outlineLevel="0" collapsed="false">
      <c r="A6430" s="0" t="n">
        <v>1</v>
      </c>
      <c r="B6430" s="0" t="n">
        <v>49.6119</v>
      </c>
      <c r="D6430" s="18"/>
    </row>
    <row r="6431" customFormat="false" ht="15" hidden="false" customHeight="false" outlineLevel="0" collapsed="false">
      <c r="A6431" s="0" t="n">
        <v>1</v>
      </c>
      <c r="B6431" s="0" t="n">
        <v>160.626</v>
      </c>
      <c r="D6431" s="18"/>
    </row>
    <row r="6432" customFormat="false" ht="15" hidden="false" customHeight="false" outlineLevel="0" collapsed="false">
      <c r="A6432" s="0" t="n">
        <v>1</v>
      </c>
      <c r="B6432" s="0" t="n">
        <v>77.8636</v>
      </c>
      <c r="D6432" s="18"/>
    </row>
    <row r="6433" customFormat="false" ht="15" hidden="false" customHeight="false" outlineLevel="0" collapsed="false">
      <c r="A6433" s="0" t="n">
        <v>1</v>
      </c>
      <c r="B6433" s="0" t="n">
        <v>111.486</v>
      </c>
      <c r="D6433" s="18"/>
    </row>
    <row r="6434" customFormat="false" ht="15" hidden="false" customHeight="false" outlineLevel="0" collapsed="false">
      <c r="A6434" s="0" t="n">
        <v>1</v>
      </c>
      <c r="B6434" s="0" t="n">
        <v>84.7622</v>
      </c>
      <c r="D6434" s="18"/>
    </row>
    <row r="6435" customFormat="false" ht="15" hidden="false" customHeight="false" outlineLevel="0" collapsed="false">
      <c r="A6435" s="0" t="n">
        <v>1</v>
      </c>
      <c r="B6435" s="0" t="n">
        <v>84.7622</v>
      </c>
      <c r="D6435" s="18"/>
    </row>
    <row r="6436" customFormat="false" ht="15" hidden="false" customHeight="false" outlineLevel="0" collapsed="false">
      <c r="A6436" s="0" t="n">
        <v>1</v>
      </c>
      <c r="B6436" s="0" t="n">
        <v>84.7517</v>
      </c>
      <c r="D6436" s="18"/>
    </row>
    <row r="6437" customFormat="false" ht="15" hidden="false" customHeight="false" outlineLevel="0" collapsed="false">
      <c r="A6437" s="0" t="n">
        <v>1</v>
      </c>
      <c r="B6437" s="0" t="n">
        <v>23.5664</v>
      </c>
      <c r="D6437" s="18"/>
    </row>
    <row r="6438" customFormat="false" ht="15" hidden="false" customHeight="false" outlineLevel="0" collapsed="false">
      <c r="A6438" s="0" t="n">
        <v>1</v>
      </c>
      <c r="B6438" s="0" t="n">
        <v>47.6154</v>
      </c>
      <c r="D6438" s="18"/>
    </row>
    <row r="6439" customFormat="false" ht="15" hidden="false" customHeight="false" outlineLevel="0" collapsed="false">
      <c r="A6439" s="0" t="n">
        <v>1</v>
      </c>
      <c r="B6439" s="0" t="n">
        <v>56.4545</v>
      </c>
      <c r="D6439" s="18"/>
    </row>
    <row r="6440" customFormat="false" ht="15" hidden="false" customHeight="false" outlineLevel="0" collapsed="false">
      <c r="A6440" s="0" t="n">
        <v>1</v>
      </c>
      <c r="B6440" s="0" t="n">
        <v>56.4615</v>
      </c>
      <c r="D6440" s="18"/>
    </row>
    <row r="6441" customFormat="false" ht="15" hidden="false" customHeight="false" outlineLevel="0" collapsed="false">
      <c r="A6441" s="0" t="n">
        <v>1</v>
      </c>
      <c r="B6441" s="0" t="n">
        <v>25.7797</v>
      </c>
      <c r="D6441" s="18"/>
    </row>
    <row r="6442" customFormat="false" ht="15" hidden="false" customHeight="false" outlineLevel="0" collapsed="false">
      <c r="A6442" s="0" t="n">
        <v>1</v>
      </c>
      <c r="B6442" s="0" t="n">
        <v>73.7098</v>
      </c>
      <c r="D6442" s="18"/>
    </row>
    <row r="6443" customFormat="false" ht="15" hidden="false" customHeight="false" outlineLevel="0" collapsed="false">
      <c r="A6443" s="0" t="n">
        <v>1</v>
      </c>
      <c r="B6443" s="0" t="n">
        <v>73.7098</v>
      </c>
      <c r="D6443" s="18"/>
    </row>
    <row r="6444" customFormat="false" ht="15" hidden="false" customHeight="false" outlineLevel="0" collapsed="false">
      <c r="A6444" s="0" t="n">
        <v>1</v>
      </c>
      <c r="B6444" s="0" t="n">
        <v>143.234</v>
      </c>
      <c r="D6444" s="18"/>
    </row>
    <row r="6445" customFormat="false" ht="15" hidden="false" customHeight="false" outlineLevel="0" collapsed="false">
      <c r="A6445" s="0" t="n">
        <v>1</v>
      </c>
      <c r="B6445" s="0" t="n">
        <v>57.7133</v>
      </c>
      <c r="D6445" s="18"/>
    </row>
    <row r="6446" customFormat="false" ht="15" hidden="false" customHeight="false" outlineLevel="0" collapsed="false">
      <c r="A6446" s="0" t="n">
        <v>1</v>
      </c>
      <c r="B6446" s="0" t="n">
        <v>98.7413</v>
      </c>
      <c r="D6446" s="18"/>
    </row>
    <row r="6447" customFormat="false" ht="15" hidden="false" customHeight="false" outlineLevel="0" collapsed="false">
      <c r="A6447" s="0" t="n">
        <v>1</v>
      </c>
      <c r="B6447" s="0" t="n">
        <v>22.7448</v>
      </c>
      <c r="D6447" s="18"/>
    </row>
    <row r="6448" customFormat="false" ht="15" hidden="false" customHeight="false" outlineLevel="0" collapsed="false">
      <c r="A6448" s="0" t="n">
        <v>1</v>
      </c>
      <c r="B6448" s="0" t="n">
        <v>132.692</v>
      </c>
      <c r="D6448" s="18"/>
    </row>
    <row r="6449" customFormat="false" ht="15" hidden="false" customHeight="false" outlineLevel="0" collapsed="false">
      <c r="A6449" s="0" t="n">
        <v>1</v>
      </c>
      <c r="B6449" s="0" t="n">
        <v>123.993</v>
      </c>
      <c r="D6449" s="18"/>
    </row>
    <row r="6450" customFormat="false" ht="15" hidden="false" customHeight="false" outlineLevel="0" collapsed="false">
      <c r="A6450" s="0" t="n">
        <v>1</v>
      </c>
      <c r="B6450" s="0" t="n">
        <v>42.8182</v>
      </c>
      <c r="D6450" s="18"/>
    </row>
    <row r="6451" customFormat="false" ht="15" hidden="false" customHeight="false" outlineLevel="0" collapsed="false">
      <c r="A6451" s="0" t="n">
        <v>1</v>
      </c>
      <c r="B6451" s="0" t="n">
        <v>42.8007</v>
      </c>
      <c r="D6451" s="18"/>
    </row>
    <row r="6452" customFormat="false" ht="15" hidden="false" customHeight="false" outlineLevel="0" collapsed="false">
      <c r="A6452" s="0" t="n">
        <v>1</v>
      </c>
      <c r="B6452" s="0" t="n">
        <v>99.7378</v>
      </c>
      <c r="D6452" s="18"/>
    </row>
    <row r="6453" customFormat="false" ht="15" hidden="false" customHeight="false" outlineLevel="0" collapsed="false">
      <c r="A6453" s="0" t="n">
        <v>1</v>
      </c>
      <c r="B6453" s="0" t="n">
        <v>78.1783</v>
      </c>
      <c r="D6453" s="18"/>
    </row>
    <row r="6454" customFormat="false" ht="15" hidden="false" customHeight="false" outlineLevel="0" collapsed="false">
      <c r="A6454" s="0" t="n">
        <v>1</v>
      </c>
      <c r="B6454" s="0" t="n">
        <v>78.1713</v>
      </c>
      <c r="D6454" s="18"/>
    </row>
    <row r="6455" customFormat="false" ht="15" hidden="false" customHeight="false" outlineLevel="0" collapsed="false">
      <c r="A6455" s="0" t="n">
        <v>1</v>
      </c>
      <c r="B6455" s="0" t="n">
        <v>79.6573</v>
      </c>
      <c r="D6455" s="18"/>
    </row>
    <row r="6456" customFormat="false" ht="15" hidden="false" customHeight="false" outlineLevel="0" collapsed="false">
      <c r="A6456" s="0" t="n">
        <v>1</v>
      </c>
      <c r="B6456" s="0" t="n">
        <v>92.8007</v>
      </c>
      <c r="D6456" s="18"/>
    </row>
    <row r="6457" customFormat="false" ht="15" hidden="false" customHeight="false" outlineLevel="0" collapsed="false">
      <c r="A6457" s="0" t="n">
        <v>1</v>
      </c>
      <c r="B6457" s="0" t="n">
        <v>90.2483</v>
      </c>
      <c r="D6457" s="18"/>
    </row>
    <row r="6458" customFormat="false" ht="15" hidden="false" customHeight="false" outlineLevel="0" collapsed="false">
      <c r="A6458" s="0" t="n">
        <v>1</v>
      </c>
      <c r="B6458" s="0" t="n">
        <v>90.2517</v>
      </c>
      <c r="D6458" s="18"/>
    </row>
    <row r="6459" customFormat="false" ht="15" hidden="false" customHeight="false" outlineLevel="0" collapsed="false">
      <c r="A6459" s="0" t="n">
        <v>1</v>
      </c>
      <c r="B6459" s="0" t="n">
        <v>90.2483</v>
      </c>
      <c r="D6459" s="18"/>
    </row>
    <row r="6460" customFormat="false" ht="15" hidden="false" customHeight="false" outlineLevel="0" collapsed="false">
      <c r="A6460" s="0" t="n">
        <v>1</v>
      </c>
      <c r="B6460" s="0" t="n">
        <v>90.2343</v>
      </c>
      <c r="D6460" s="18"/>
    </row>
    <row r="6461" customFormat="false" ht="15" hidden="false" customHeight="false" outlineLevel="0" collapsed="false">
      <c r="A6461" s="0" t="n">
        <v>1</v>
      </c>
      <c r="B6461" s="0" t="n">
        <v>16.7902</v>
      </c>
      <c r="D6461" s="18"/>
    </row>
    <row r="6462" customFormat="false" ht="15" hidden="false" customHeight="false" outlineLevel="0" collapsed="false">
      <c r="A6462" s="0" t="n">
        <v>1</v>
      </c>
      <c r="B6462" s="0" t="n">
        <v>22.9371</v>
      </c>
      <c r="D6462" s="18"/>
    </row>
    <row r="6463" customFormat="false" ht="15" hidden="false" customHeight="false" outlineLevel="0" collapsed="false">
      <c r="A6463" s="0" t="n">
        <v>1</v>
      </c>
      <c r="B6463" s="0" t="n">
        <v>47.0944</v>
      </c>
      <c r="D6463" s="18"/>
    </row>
    <row r="6464" customFormat="false" ht="15" hidden="false" customHeight="false" outlineLevel="0" collapsed="false">
      <c r="A6464" s="0" t="n">
        <v>1</v>
      </c>
      <c r="B6464" s="0" t="n">
        <v>47.0874</v>
      </c>
      <c r="D6464" s="18"/>
    </row>
    <row r="6465" customFormat="false" ht="15" hidden="false" customHeight="false" outlineLevel="0" collapsed="false">
      <c r="A6465" s="0" t="n">
        <v>1</v>
      </c>
      <c r="B6465" s="0" t="n">
        <v>137.441</v>
      </c>
      <c r="D6465" s="18"/>
    </row>
    <row r="6466" customFormat="false" ht="15" hidden="false" customHeight="false" outlineLevel="0" collapsed="false">
      <c r="A6466" s="0" t="n">
        <v>1</v>
      </c>
      <c r="B6466" s="0" t="n">
        <v>59.4895</v>
      </c>
      <c r="D6466" s="18"/>
    </row>
    <row r="6467" customFormat="false" ht="15" hidden="false" customHeight="false" outlineLevel="0" collapsed="false">
      <c r="A6467" s="0" t="n">
        <v>1</v>
      </c>
      <c r="B6467" s="0" t="n">
        <v>101.503</v>
      </c>
      <c r="D6467" s="18"/>
    </row>
    <row r="6468" customFormat="false" ht="15" hidden="false" customHeight="false" outlineLevel="0" collapsed="false">
      <c r="A6468" s="0" t="n">
        <v>1</v>
      </c>
      <c r="B6468" s="0" t="n">
        <v>82.8322</v>
      </c>
      <c r="D6468" s="18"/>
    </row>
    <row r="6469" customFormat="false" ht="15" hidden="false" customHeight="false" outlineLevel="0" collapsed="false">
      <c r="A6469" s="0" t="n">
        <v>1</v>
      </c>
      <c r="B6469" s="0" t="n">
        <v>82.7517</v>
      </c>
      <c r="D6469" s="18"/>
    </row>
    <row r="6470" customFormat="false" ht="15" hidden="false" customHeight="false" outlineLevel="0" collapsed="false">
      <c r="A6470" s="0" t="n">
        <v>1</v>
      </c>
      <c r="B6470" s="0" t="n">
        <v>34.5839</v>
      </c>
      <c r="D6470" s="18"/>
    </row>
    <row r="6471" customFormat="false" ht="15" hidden="false" customHeight="false" outlineLevel="0" collapsed="false">
      <c r="A6471" s="0" t="n">
        <v>1</v>
      </c>
      <c r="B6471" s="0" t="n">
        <v>34.5839</v>
      </c>
      <c r="D6471" s="18"/>
    </row>
    <row r="6472" customFormat="false" ht="15" hidden="false" customHeight="false" outlineLevel="0" collapsed="false">
      <c r="A6472" s="0" t="n">
        <v>1</v>
      </c>
      <c r="B6472" s="0" t="n">
        <v>34.6643</v>
      </c>
      <c r="D6472" s="18"/>
    </row>
    <row r="6473" customFormat="false" ht="15" hidden="false" customHeight="false" outlineLevel="0" collapsed="false">
      <c r="A6473" s="0" t="n">
        <v>1</v>
      </c>
      <c r="B6473" s="0" t="n">
        <v>54.5524</v>
      </c>
      <c r="D6473" s="18"/>
    </row>
    <row r="6474" customFormat="false" ht="15" hidden="false" customHeight="false" outlineLevel="0" collapsed="false">
      <c r="A6474" s="0" t="n">
        <v>1</v>
      </c>
      <c r="B6474" s="0" t="n">
        <v>79.2168</v>
      </c>
      <c r="D6474" s="18"/>
    </row>
    <row r="6475" customFormat="false" ht="15" hidden="false" customHeight="false" outlineLevel="0" collapsed="false">
      <c r="A6475" s="0" t="n">
        <v>1</v>
      </c>
      <c r="B6475" s="0" t="n">
        <v>115.93</v>
      </c>
      <c r="D6475" s="18"/>
    </row>
    <row r="6476" customFormat="false" ht="15" hidden="false" customHeight="false" outlineLevel="0" collapsed="false">
      <c r="A6476" s="0" t="n">
        <v>1</v>
      </c>
      <c r="B6476" s="0" t="n">
        <v>115.92</v>
      </c>
      <c r="D6476" s="18"/>
    </row>
    <row r="6477" customFormat="false" ht="15" hidden="false" customHeight="false" outlineLevel="0" collapsed="false">
      <c r="A6477" s="0" t="n">
        <v>1</v>
      </c>
      <c r="B6477" s="0" t="n">
        <v>133.755</v>
      </c>
      <c r="D6477" s="18"/>
    </row>
    <row r="6478" customFormat="false" ht="15" hidden="false" customHeight="false" outlineLevel="0" collapsed="false">
      <c r="A6478" s="0" t="n">
        <v>1</v>
      </c>
      <c r="B6478" s="0" t="n">
        <v>62.6399</v>
      </c>
      <c r="D6478" s="18"/>
    </row>
    <row r="6479" customFormat="false" ht="15" hidden="false" customHeight="false" outlineLevel="0" collapsed="false">
      <c r="A6479" s="0" t="n">
        <v>1</v>
      </c>
      <c r="B6479" s="0" t="n">
        <v>62.6399</v>
      </c>
      <c r="D6479" s="18"/>
    </row>
    <row r="6480" customFormat="false" ht="15" hidden="false" customHeight="false" outlineLevel="0" collapsed="false">
      <c r="A6480" s="0" t="n">
        <v>1</v>
      </c>
      <c r="B6480" s="0" t="n">
        <v>132.381</v>
      </c>
      <c r="D6480" s="18"/>
    </row>
    <row r="6481" customFormat="false" ht="15" hidden="false" customHeight="false" outlineLevel="0" collapsed="false">
      <c r="A6481" s="0" t="n">
        <v>1</v>
      </c>
      <c r="B6481" s="0" t="n">
        <v>132.35</v>
      </c>
      <c r="D6481" s="18"/>
    </row>
    <row r="6482" customFormat="false" ht="15" hidden="false" customHeight="false" outlineLevel="0" collapsed="false">
      <c r="A6482" s="0" t="n">
        <v>1</v>
      </c>
      <c r="B6482" s="0" t="n">
        <v>128.864</v>
      </c>
      <c r="D6482" s="18"/>
    </row>
    <row r="6483" customFormat="false" ht="15" hidden="false" customHeight="false" outlineLevel="0" collapsed="false">
      <c r="A6483" s="0" t="n">
        <v>1</v>
      </c>
      <c r="B6483" s="0" t="n">
        <v>126.021</v>
      </c>
      <c r="D6483" s="18"/>
    </row>
    <row r="6484" customFormat="false" ht="15" hidden="false" customHeight="false" outlineLevel="0" collapsed="false">
      <c r="A6484" s="0" t="n">
        <v>1</v>
      </c>
      <c r="B6484" s="0" t="n">
        <v>138.371</v>
      </c>
      <c r="D6484" s="18"/>
    </row>
    <row r="6485" customFormat="false" ht="15" hidden="false" customHeight="false" outlineLevel="0" collapsed="false">
      <c r="A6485" s="0" t="n">
        <v>1</v>
      </c>
      <c r="B6485" s="0" t="n">
        <v>138.35</v>
      </c>
      <c r="D6485" s="18"/>
    </row>
    <row r="6486" customFormat="false" ht="15" hidden="false" customHeight="false" outlineLevel="0" collapsed="false">
      <c r="A6486" s="0" t="n">
        <v>1</v>
      </c>
      <c r="B6486" s="0" t="n">
        <v>137.937</v>
      </c>
      <c r="D6486" s="18"/>
    </row>
    <row r="6487" customFormat="false" ht="15" hidden="false" customHeight="false" outlineLevel="0" collapsed="false">
      <c r="A6487" s="0" t="n">
        <v>1</v>
      </c>
      <c r="B6487" s="0" t="n">
        <v>115.252</v>
      </c>
      <c r="D6487" s="18"/>
    </row>
    <row r="6488" customFormat="false" ht="15" hidden="false" customHeight="false" outlineLevel="0" collapsed="false">
      <c r="A6488" s="0" t="n">
        <v>1</v>
      </c>
      <c r="B6488" s="0" t="n">
        <v>42.535</v>
      </c>
      <c r="D6488" s="18"/>
    </row>
    <row r="6489" customFormat="false" ht="15" hidden="false" customHeight="false" outlineLevel="0" collapsed="false">
      <c r="A6489" s="0" t="n">
        <v>1</v>
      </c>
      <c r="B6489" s="0" t="n">
        <v>42.535</v>
      </c>
      <c r="D6489" s="18"/>
    </row>
    <row r="6490" customFormat="false" ht="15" hidden="false" customHeight="false" outlineLevel="0" collapsed="false">
      <c r="A6490" s="0" t="n">
        <v>1</v>
      </c>
      <c r="B6490" s="0" t="n">
        <v>141.378</v>
      </c>
      <c r="D6490" s="18"/>
    </row>
    <row r="6491" customFormat="false" ht="15" hidden="false" customHeight="false" outlineLevel="0" collapsed="false">
      <c r="A6491" s="0" t="n">
        <v>1</v>
      </c>
      <c r="B6491" s="0" t="n">
        <v>141.374</v>
      </c>
      <c r="D6491" s="18"/>
    </row>
    <row r="6492" customFormat="false" ht="15" hidden="false" customHeight="false" outlineLevel="0" collapsed="false">
      <c r="A6492" s="0" t="n">
        <v>1</v>
      </c>
      <c r="B6492" s="0" t="n">
        <v>141.374</v>
      </c>
      <c r="D6492" s="18"/>
    </row>
    <row r="6493" customFormat="false" ht="15" hidden="false" customHeight="false" outlineLevel="0" collapsed="false">
      <c r="A6493" s="0" t="n">
        <v>1</v>
      </c>
      <c r="B6493" s="0" t="n">
        <v>120.147</v>
      </c>
      <c r="D6493" s="18"/>
    </row>
    <row r="6494" customFormat="false" ht="15" hidden="false" customHeight="false" outlineLevel="0" collapsed="false">
      <c r="A6494" s="0" t="n">
        <v>1</v>
      </c>
      <c r="B6494" s="0" t="n">
        <v>120.133</v>
      </c>
      <c r="D6494" s="18"/>
    </row>
    <row r="6495" customFormat="false" ht="15" hidden="false" customHeight="false" outlineLevel="0" collapsed="false">
      <c r="A6495" s="0" t="n">
        <v>1</v>
      </c>
      <c r="B6495" s="0" t="n">
        <v>37.3497</v>
      </c>
      <c r="D6495" s="18"/>
    </row>
    <row r="6496" customFormat="false" ht="15" hidden="false" customHeight="false" outlineLevel="0" collapsed="false">
      <c r="A6496" s="0" t="n">
        <v>1</v>
      </c>
      <c r="B6496" s="0" t="n">
        <v>37.3497</v>
      </c>
      <c r="D6496" s="18"/>
    </row>
    <row r="6497" customFormat="false" ht="15" hidden="false" customHeight="false" outlineLevel="0" collapsed="false">
      <c r="A6497" s="0" t="n">
        <v>1</v>
      </c>
      <c r="B6497" s="0" t="n">
        <v>132.78</v>
      </c>
      <c r="D6497" s="18"/>
    </row>
    <row r="6498" customFormat="false" ht="15" hidden="false" customHeight="false" outlineLevel="0" collapsed="false">
      <c r="A6498" s="0" t="n">
        <v>1</v>
      </c>
      <c r="B6498" s="0" t="n">
        <v>70</v>
      </c>
      <c r="D6498" s="18"/>
    </row>
    <row r="6499" customFormat="false" ht="15" hidden="false" customHeight="false" outlineLevel="0" collapsed="false">
      <c r="A6499" s="0" t="n">
        <v>1</v>
      </c>
      <c r="B6499" s="0" t="n">
        <v>268.622</v>
      </c>
      <c r="D6499" s="18"/>
    </row>
    <row r="6500" customFormat="false" ht="15" hidden="false" customHeight="false" outlineLevel="0" collapsed="false">
      <c r="A6500" s="0" t="n">
        <v>1</v>
      </c>
      <c r="B6500" s="0" t="n">
        <v>20.1678</v>
      </c>
      <c r="D6500" s="18"/>
    </row>
    <row r="6501" customFormat="false" ht="15" hidden="false" customHeight="false" outlineLevel="0" collapsed="false">
      <c r="A6501" s="0" t="n">
        <v>1</v>
      </c>
      <c r="B6501" s="0" t="n">
        <v>79.1923</v>
      </c>
      <c r="D6501" s="18"/>
    </row>
    <row r="6502" customFormat="false" ht="15" hidden="false" customHeight="false" outlineLevel="0" collapsed="false">
      <c r="A6502" s="0" t="n">
        <v>1</v>
      </c>
      <c r="B6502" s="0" t="n">
        <v>44.2692</v>
      </c>
      <c r="D6502" s="18"/>
    </row>
    <row r="6503" customFormat="false" ht="15" hidden="false" customHeight="false" outlineLevel="0" collapsed="false">
      <c r="A6503" s="0" t="n">
        <v>1</v>
      </c>
      <c r="B6503" s="0" t="n">
        <v>56.5385</v>
      </c>
      <c r="D6503" s="18"/>
    </row>
    <row r="6504" customFormat="false" ht="15" hidden="false" customHeight="false" outlineLevel="0" collapsed="false">
      <c r="A6504" s="0" t="n">
        <v>1</v>
      </c>
      <c r="B6504" s="0" t="n">
        <v>157.087</v>
      </c>
      <c r="D6504" s="18"/>
    </row>
    <row r="6505" customFormat="false" ht="15" hidden="false" customHeight="false" outlineLevel="0" collapsed="false">
      <c r="A6505" s="0" t="n">
        <v>1</v>
      </c>
      <c r="B6505" s="0" t="n">
        <v>72.5594</v>
      </c>
      <c r="D6505" s="18"/>
    </row>
    <row r="6506" customFormat="false" ht="15" hidden="false" customHeight="false" outlineLevel="0" collapsed="false">
      <c r="A6506" s="0" t="n">
        <v>1</v>
      </c>
      <c r="B6506" s="0" t="n">
        <v>146.297</v>
      </c>
      <c r="D6506" s="18"/>
    </row>
    <row r="6507" customFormat="false" ht="15" hidden="false" customHeight="false" outlineLevel="0" collapsed="false">
      <c r="A6507" s="0" t="n">
        <v>1</v>
      </c>
      <c r="B6507" s="0" t="n">
        <v>109.643</v>
      </c>
      <c r="D6507" s="18"/>
    </row>
    <row r="6508" customFormat="false" ht="15" hidden="false" customHeight="false" outlineLevel="0" collapsed="false">
      <c r="A6508" s="0" t="n">
        <v>1</v>
      </c>
      <c r="B6508" s="0" t="n">
        <v>109.633</v>
      </c>
      <c r="D6508" s="18"/>
    </row>
    <row r="6509" customFormat="false" ht="15" hidden="false" customHeight="false" outlineLevel="0" collapsed="false">
      <c r="A6509" s="0" t="n">
        <v>1</v>
      </c>
      <c r="B6509" s="0" t="n">
        <v>72.542</v>
      </c>
      <c r="D6509" s="18"/>
    </row>
    <row r="6510" customFormat="false" ht="15" hidden="false" customHeight="false" outlineLevel="0" collapsed="false">
      <c r="A6510" s="0" t="n">
        <v>1</v>
      </c>
      <c r="B6510" s="0" t="n">
        <v>14.8531</v>
      </c>
      <c r="D6510" s="18"/>
    </row>
    <row r="6511" customFormat="false" ht="15" hidden="false" customHeight="false" outlineLevel="0" collapsed="false">
      <c r="A6511" s="0" t="n">
        <v>1</v>
      </c>
      <c r="B6511" s="0" t="n">
        <v>96.8112</v>
      </c>
      <c r="D6511" s="18"/>
    </row>
    <row r="6512" customFormat="false" ht="15" hidden="false" customHeight="false" outlineLevel="0" collapsed="false">
      <c r="A6512" s="0" t="n">
        <v>1</v>
      </c>
      <c r="B6512" s="0" t="n">
        <v>96.7972</v>
      </c>
      <c r="D6512" s="18"/>
    </row>
    <row r="6513" customFormat="false" ht="15" hidden="false" customHeight="false" outlineLevel="0" collapsed="false">
      <c r="A6513" s="0" t="n">
        <v>1</v>
      </c>
      <c r="B6513" s="0" t="n">
        <v>131.577</v>
      </c>
      <c r="D6513" s="18"/>
    </row>
    <row r="6514" customFormat="false" ht="15" hidden="false" customHeight="false" outlineLevel="0" collapsed="false">
      <c r="A6514" s="0" t="n">
        <v>1</v>
      </c>
      <c r="B6514" s="0" t="n">
        <v>131.587</v>
      </c>
      <c r="D6514" s="18"/>
    </row>
    <row r="6515" customFormat="false" ht="15" hidden="false" customHeight="false" outlineLevel="0" collapsed="false">
      <c r="A6515" s="0" t="n">
        <v>1</v>
      </c>
      <c r="B6515" s="0" t="n">
        <v>131.497</v>
      </c>
      <c r="D6515" s="18"/>
    </row>
    <row r="6516" customFormat="false" ht="15" hidden="false" customHeight="false" outlineLevel="0" collapsed="false">
      <c r="A6516" s="0" t="n">
        <v>1</v>
      </c>
      <c r="B6516" s="0" t="n">
        <v>111.909</v>
      </c>
      <c r="D6516" s="18"/>
    </row>
    <row r="6517" customFormat="false" ht="15" hidden="false" customHeight="false" outlineLevel="0" collapsed="false">
      <c r="A6517" s="0" t="n">
        <v>1</v>
      </c>
      <c r="B6517" s="0" t="n">
        <v>111.909</v>
      </c>
      <c r="D6517" s="18"/>
    </row>
    <row r="6518" customFormat="false" ht="15" hidden="false" customHeight="false" outlineLevel="0" collapsed="false">
      <c r="A6518" s="0" t="n">
        <v>1</v>
      </c>
      <c r="B6518" s="0" t="n">
        <v>141.164</v>
      </c>
      <c r="D6518" s="18"/>
    </row>
    <row r="6519" customFormat="false" ht="15" hidden="false" customHeight="false" outlineLevel="0" collapsed="false">
      <c r="A6519" s="0" t="n">
        <v>1</v>
      </c>
      <c r="B6519" s="0" t="n">
        <v>126.815</v>
      </c>
      <c r="D6519" s="18"/>
    </row>
    <row r="6520" customFormat="false" ht="15" hidden="false" customHeight="false" outlineLevel="0" collapsed="false">
      <c r="A6520" s="0" t="n">
        <v>1</v>
      </c>
      <c r="B6520" s="0" t="n">
        <v>140.472</v>
      </c>
      <c r="D6520" s="18"/>
    </row>
    <row r="6521" customFormat="false" ht="15" hidden="false" customHeight="false" outlineLevel="0" collapsed="false">
      <c r="A6521" s="0" t="n">
        <v>1</v>
      </c>
      <c r="B6521" s="0" t="n">
        <v>140.503</v>
      </c>
      <c r="D6521" s="18"/>
    </row>
    <row r="6522" customFormat="false" ht="15" hidden="false" customHeight="false" outlineLevel="0" collapsed="false">
      <c r="A6522" s="0" t="n">
        <v>1</v>
      </c>
      <c r="B6522" s="0" t="n">
        <v>59.1748</v>
      </c>
      <c r="D6522" s="18"/>
    </row>
    <row r="6523" customFormat="false" ht="15" hidden="false" customHeight="false" outlineLevel="0" collapsed="false">
      <c r="A6523" s="0" t="n">
        <v>1</v>
      </c>
      <c r="B6523" s="0" t="n">
        <v>128.864</v>
      </c>
      <c r="D6523" s="18"/>
    </row>
    <row r="6524" customFormat="false" ht="15" hidden="false" customHeight="false" outlineLevel="0" collapsed="false">
      <c r="A6524" s="0" t="n">
        <v>1</v>
      </c>
      <c r="B6524" s="0" t="n">
        <v>38.6678</v>
      </c>
      <c r="D6524" s="18"/>
    </row>
    <row r="6525" customFormat="false" ht="15" hidden="false" customHeight="false" outlineLevel="0" collapsed="false">
      <c r="A6525" s="0" t="n">
        <v>1</v>
      </c>
      <c r="B6525" s="0" t="n">
        <v>76.2552</v>
      </c>
      <c r="D6525" s="18"/>
    </row>
    <row r="6526" customFormat="false" ht="15" hidden="false" customHeight="false" outlineLevel="0" collapsed="false">
      <c r="A6526" s="0" t="n">
        <v>1</v>
      </c>
      <c r="B6526" s="0" t="n">
        <v>98.8776</v>
      </c>
      <c r="D6526" s="18"/>
    </row>
    <row r="6527" customFormat="false" ht="15" hidden="false" customHeight="false" outlineLevel="0" collapsed="false">
      <c r="A6527" s="0" t="n">
        <v>1</v>
      </c>
      <c r="B6527" s="0" t="n">
        <v>122.832</v>
      </c>
      <c r="D6527" s="18"/>
    </row>
    <row r="6528" customFormat="false" ht="15" hidden="false" customHeight="false" outlineLevel="0" collapsed="false">
      <c r="A6528" s="0" t="n">
        <v>1</v>
      </c>
      <c r="B6528" s="0" t="n">
        <v>92.6503</v>
      </c>
      <c r="D6528" s="18"/>
    </row>
    <row r="6529" customFormat="false" ht="15" hidden="false" customHeight="false" outlineLevel="0" collapsed="false">
      <c r="A6529" s="0" t="n">
        <v>1</v>
      </c>
      <c r="B6529" s="0" t="n">
        <v>139.017</v>
      </c>
      <c r="D6529" s="18"/>
    </row>
    <row r="6530" customFormat="false" ht="15" hidden="false" customHeight="false" outlineLevel="0" collapsed="false">
      <c r="A6530" s="0" t="n">
        <v>1</v>
      </c>
      <c r="B6530" s="0" t="n">
        <v>76.1259</v>
      </c>
      <c r="D6530" s="18"/>
    </row>
    <row r="6531" customFormat="false" ht="15" hidden="false" customHeight="false" outlineLevel="0" collapsed="false">
      <c r="A6531" s="0" t="n">
        <v>1</v>
      </c>
      <c r="B6531" s="0" t="n">
        <v>76.1259</v>
      </c>
      <c r="D6531" s="18"/>
    </row>
    <row r="6532" customFormat="false" ht="15" hidden="false" customHeight="false" outlineLevel="0" collapsed="false">
      <c r="A6532" s="0" t="n">
        <v>1</v>
      </c>
      <c r="B6532" s="0" t="n">
        <v>142.472</v>
      </c>
      <c r="D6532" s="18"/>
    </row>
    <row r="6533" customFormat="false" ht="15" hidden="false" customHeight="false" outlineLevel="0" collapsed="false">
      <c r="A6533" s="0" t="n">
        <v>1</v>
      </c>
      <c r="B6533" s="0" t="n">
        <v>74.2133</v>
      </c>
      <c r="D6533" s="18"/>
    </row>
    <row r="6534" customFormat="false" ht="15" hidden="false" customHeight="false" outlineLevel="0" collapsed="false">
      <c r="A6534" s="0" t="n">
        <v>1</v>
      </c>
      <c r="B6534" s="0" t="n">
        <v>74.1434</v>
      </c>
      <c r="D6534" s="18"/>
    </row>
    <row r="6535" customFormat="false" ht="15" hidden="false" customHeight="false" outlineLevel="0" collapsed="false">
      <c r="A6535" s="0" t="n">
        <v>1</v>
      </c>
      <c r="B6535" s="0" t="n">
        <v>78.507</v>
      </c>
      <c r="D6535" s="18"/>
    </row>
    <row r="6536" customFormat="false" ht="15" hidden="false" customHeight="false" outlineLevel="0" collapsed="false">
      <c r="A6536" s="0" t="n">
        <v>1</v>
      </c>
      <c r="B6536" s="0" t="n">
        <v>72.7168</v>
      </c>
      <c r="D6536" s="18"/>
    </row>
    <row r="6537" customFormat="false" ht="15" hidden="false" customHeight="false" outlineLevel="0" collapsed="false">
      <c r="A6537" s="0" t="n">
        <v>1</v>
      </c>
      <c r="B6537" s="0" t="n">
        <v>72.7063</v>
      </c>
      <c r="D6537" s="18"/>
    </row>
    <row r="6538" customFormat="false" ht="15" hidden="false" customHeight="false" outlineLevel="0" collapsed="false">
      <c r="A6538" s="0" t="n">
        <v>1</v>
      </c>
      <c r="B6538" s="0" t="n">
        <v>92.7028</v>
      </c>
      <c r="D6538" s="18"/>
    </row>
    <row r="6539" customFormat="false" ht="15" hidden="false" customHeight="false" outlineLevel="0" collapsed="false">
      <c r="A6539" s="0" t="n">
        <v>1</v>
      </c>
      <c r="B6539" s="0" t="n">
        <v>92.4441</v>
      </c>
      <c r="D6539" s="18"/>
    </row>
    <row r="6540" customFormat="false" ht="15" hidden="false" customHeight="false" outlineLevel="0" collapsed="false">
      <c r="A6540" s="0" t="n">
        <v>1</v>
      </c>
      <c r="B6540" s="0" t="n">
        <v>103.444</v>
      </c>
      <c r="D6540" s="18"/>
    </row>
    <row r="6541" customFormat="false" ht="15" hidden="false" customHeight="false" outlineLevel="0" collapsed="false">
      <c r="A6541" s="0" t="n">
        <v>1</v>
      </c>
      <c r="B6541" s="0" t="n">
        <v>103.42</v>
      </c>
      <c r="D6541" s="18"/>
    </row>
    <row r="6542" customFormat="false" ht="15" hidden="false" customHeight="false" outlineLevel="0" collapsed="false">
      <c r="A6542" s="0" t="n">
        <v>1</v>
      </c>
      <c r="B6542" s="0" t="n">
        <v>33.7483</v>
      </c>
      <c r="D6542" s="18"/>
    </row>
    <row r="6543" customFormat="false" ht="15" hidden="false" customHeight="false" outlineLevel="0" collapsed="false">
      <c r="A6543" s="0" t="n">
        <v>1</v>
      </c>
      <c r="B6543" s="0" t="n">
        <v>30.0804</v>
      </c>
      <c r="D6543" s="18"/>
    </row>
    <row r="6544" customFormat="false" ht="15" hidden="false" customHeight="false" outlineLevel="0" collapsed="false">
      <c r="A6544" s="0" t="n">
        <v>1</v>
      </c>
      <c r="B6544" s="0" t="n">
        <v>30.0874</v>
      </c>
      <c r="D6544" s="18"/>
    </row>
    <row r="6545" customFormat="false" ht="15" hidden="false" customHeight="false" outlineLevel="0" collapsed="false">
      <c r="A6545" s="0" t="n">
        <v>1</v>
      </c>
      <c r="B6545" s="0" t="n">
        <v>35.1958</v>
      </c>
      <c r="D6545" s="18"/>
    </row>
    <row r="6546" customFormat="false" ht="15" hidden="false" customHeight="false" outlineLevel="0" collapsed="false">
      <c r="A6546" s="0" t="n">
        <v>1</v>
      </c>
      <c r="B6546" s="0" t="n">
        <v>115.423</v>
      </c>
      <c r="D6546" s="18"/>
    </row>
    <row r="6547" customFormat="false" ht="15" hidden="false" customHeight="false" outlineLevel="0" collapsed="false">
      <c r="A6547" s="0" t="n">
        <v>1</v>
      </c>
      <c r="B6547" s="0" t="n">
        <v>102.367</v>
      </c>
      <c r="D6547" s="18"/>
    </row>
    <row r="6548" customFormat="false" ht="15" hidden="false" customHeight="false" outlineLevel="0" collapsed="false">
      <c r="A6548" s="0" t="n">
        <v>1</v>
      </c>
      <c r="B6548" s="0" t="n">
        <v>94.4161</v>
      </c>
      <c r="D6548" s="18"/>
    </row>
    <row r="6549" customFormat="false" ht="15" hidden="false" customHeight="false" outlineLevel="0" collapsed="false">
      <c r="A6549" s="0" t="n">
        <v>1</v>
      </c>
      <c r="B6549" s="0" t="n">
        <v>94.4161</v>
      </c>
      <c r="D6549" s="18"/>
    </row>
    <row r="6550" customFormat="false" ht="15" hidden="false" customHeight="false" outlineLevel="0" collapsed="false">
      <c r="A6550" s="0" t="n">
        <v>1</v>
      </c>
      <c r="B6550" s="0" t="n">
        <v>94.6154</v>
      </c>
      <c r="D6550" s="18"/>
    </row>
    <row r="6551" customFormat="false" ht="15" hidden="false" customHeight="false" outlineLevel="0" collapsed="false">
      <c r="A6551" s="0" t="n">
        <v>1</v>
      </c>
      <c r="B6551" s="0" t="n">
        <v>95.014</v>
      </c>
      <c r="D6551" s="18"/>
    </row>
    <row r="6552" customFormat="false" ht="15" hidden="false" customHeight="false" outlineLevel="0" collapsed="false">
      <c r="A6552" s="0" t="n">
        <v>1</v>
      </c>
      <c r="B6552" s="0" t="n">
        <v>55.0035</v>
      </c>
      <c r="D6552" s="18"/>
    </row>
    <row r="6553" customFormat="false" ht="15" hidden="false" customHeight="false" outlineLevel="0" collapsed="false">
      <c r="A6553" s="0" t="n">
        <v>1</v>
      </c>
      <c r="B6553" s="0" t="n">
        <v>66.6399</v>
      </c>
      <c r="D6553" s="18"/>
    </row>
    <row r="6554" customFormat="false" ht="15" hidden="false" customHeight="false" outlineLevel="0" collapsed="false">
      <c r="A6554" s="0" t="n">
        <v>1</v>
      </c>
      <c r="B6554" s="0" t="n">
        <v>107.329</v>
      </c>
      <c r="D6554" s="18"/>
    </row>
    <row r="6555" customFormat="false" ht="15" hidden="false" customHeight="false" outlineLevel="0" collapsed="false">
      <c r="A6555" s="0" t="n">
        <v>1</v>
      </c>
      <c r="B6555" s="0" t="n">
        <v>75.0944</v>
      </c>
      <c r="D6555" s="18"/>
    </row>
    <row r="6556" customFormat="false" ht="15" hidden="false" customHeight="false" outlineLevel="0" collapsed="false">
      <c r="A6556" s="0" t="n">
        <v>1</v>
      </c>
      <c r="B6556" s="0" t="n">
        <v>115.108</v>
      </c>
      <c r="D6556" s="18"/>
    </row>
    <row r="6557" customFormat="false" ht="15" hidden="false" customHeight="false" outlineLevel="0" collapsed="false">
      <c r="A6557" s="0" t="n">
        <v>1</v>
      </c>
      <c r="B6557" s="0" t="n">
        <v>115.094</v>
      </c>
      <c r="D6557" s="18"/>
    </row>
    <row r="6558" customFormat="false" ht="15" hidden="false" customHeight="false" outlineLevel="0" collapsed="false">
      <c r="A6558" s="0" t="n">
        <v>1</v>
      </c>
      <c r="B6558" s="0" t="n">
        <v>152.168</v>
      </c>
      <c r="D6558" s="18"/>
    </row>
    <row r="6559" customFormat="false" ht="15" hidden="false" customHeight="false" outlineLevel="0" collapsed="false">
      <c r="A6559" s="0" t="n">
        <v>1</v>
      </c>
      <c r="B6559" s="0" t="n">
        <v>152.175</v>
      </c>
      <c r="D6559" s="18"/>
    </row>
    <row r="6560" customFormat="false" ht="15" hidden="false" customHeight="false" outlineLevel="0" collapsed="false">
      <c r="A6560" s="0" t="n">
        <v>1</v>
      </c>
      <c r="B6560" s="0" t="n">
        <v>126.497</v>
      </c>
      <c r="D6560" s="18"/>
    </row>
    <row r="6561" customFormat="false" ht="15" hidden="false" customHeight="false" outlineLevel="0" collapsed="false">
      <c r="A6561" s="0" t="n">
        <v>1</v>
      </c>
      <c r="B6561" s="0" t="n">
        <v>143.448</v>
      </c>
      <c r="D6561" s="18"/>
    </row>
    <row r="6562" customFormat="false" ht="15" hidden="false" customHeight="false" outlineLevel="0" collapsed="false">
      <c r="A6562" s="0" t="n">
        <v>1</v>
      </c>
      <c r="B6562" s="0" t="n">
        <v>143.42</v>
      </c>
      <c r="D6562" s="18"/>
    </row>
    <row r="6563" customFormat="false" ht="15" hidden="false" customHeight="false" outlineLevel="0" collapsed="false">
      <c r="A6563" s="0" t="n">
        <v>1</v>
      </c>
      <c r="B6563" s="0" t="n">
        <v>55.7098</v>
      </c>
      <c r="D6563" s="18"/>
    </row>
    <row r="6564" customFormat="false" ht="15" hidden="false" customHeight="false" outlineLevel="0" collapsed="false">
      <c r="A6564" s="0" t="n">
        <v>1</v>
      </c>
      <c r="B6564" s="0" t="n">
        <v>56.5315</v>
      </c>
      <c r="D6564" s="18"/>
    </row>
    <row r="6565" customFormat="false" ht="15" hidden="false" customHeight="false" outlineLevel="0" collapsed="false">
      <c r="A6565" s="0" t="n">
        <v>1</v>
      </c>
      <c r="B6565" s="0" t="n">
        <v>114.916</v>
      </c>
      <c r="D6565" s="18"/>
    </row>
    <row r="6566" customFormat="false" ht="15" hidden="false" customHeight="false" outlineLevel="0" collapsed="false">
      <c r="A6566" s="0" t="n">
        <v>1</v>
      </c>
      <c r="B6566" s="0" t="n">
        <v>114.916</v>
      </c>
      <c r="D6566" s="18"/>
    </row>
    <row r="6567" customFormat="false" ht="15" hidden="false" customHeight="false" outlineLevel="0" collapsed="false">
      <c r="A6567" s="0" t="n">
        <v>1</v>
      </c>
      <c r="B6567" s="0" t="n">
        <v>114.815</v>
      </c>
      <c r="D6567" s="18"/>
    </row>
    <row r="6568" customFormat="false" ht="15" hidden="false" customHeight="false" outlineLevel="0" collapsed="false">
      <c r="A6568" s="0" t="n">
        <v>1</v>
      </c>
      <c r="B6568" s="0" t="n">
        <v>82.3112</v>
      </c>
      <c r="D6568" s="18"/>
    </row>
    <row r="6569" customFormat="false" ht="15" hidden="false" customHeight="false" outlineLevel="0" collapsed="false">
      <c r="A6569" s="0" t="n">
        <v>1</v>
      </c>
      <c r="B6569" s="0" t="n">
        <v>82.3112</v>
      </c>
      <c r="D6569" s="18"/>
    </row>
    <row r="6570" customFormat="false" ht="15" hidden="false" customHeight="false" outlineLevel="0" collapsed="false">
      <c r="A6570" s="0" t="n">
        <v>1</v>
      </c>
      <c r="B6570" s="0" t="n">
        <v>82.2483</v>
      </c>
      <c r="D6570" s="18"/>
    </row>
    <row r="6571" customFormat="false" ht="15" hidden="false" customHeight="false" outlineLevel="0" collapsed="false">
      <c r="A6571" s="0" t="n">
        <v>1</v>
      </c>
      <c r="B6571" s="0" t="n">
        <v>130.734</v>
      </c>
      <c r="D6571" s="18"/>
    </row>
    <row r="6572" customFormat="false" ht="15" hidden="false" customHeight="false" outlineLevel="0" collapsed="false">
      <c r="A6572" s="0" t="n">
        <v>1</v>
      </c>
      <c r="B6572" s="0" t="n">
        <v>130.692</v>
      </c>
      <c r="D6572" s="18"/>
    </row>
    <row r="6573" customFormat="false" ht="15" hidden="false" customHeight="false" outlineLevel="0" collapsed="false">
      <c r="A6573" s="0" t="n">
        <v>1</v>
      </c>
      <c r="B6573" s="0" t="n">
        <v>49.5385</v>
      </c>
      <c r="D6573" s="18"/>
    </row>
    <row r="6574" customFormat="false" ht="15" hidden="false" customHeight="false" outlineLevel="0" collapsed="false">
      <c r="A6574" s="0" t="n">
        <v>1</v>
      </c>
      <c r="B6574" s="0" t="n">
        <v>15.5664</v>
      </c>
      <c r="D6574" s="18"/>
    </row>
    <row r="6575" customFormat="false" ht="15" hidden="false" customHeight="false" outlineLevel="0" collapsed="false">
      <c r="A6575" s="0" t="n">
        <v>1</v>
      </c>
      <c r="B6575" s="0" t="n">
        <v>14.0769</v>
      </c>
      <c r="D6575" s="18"/>
    </row>
    <row r="6576" customFormat="false" ht="15" hidden="false" customHeight="false" outlineLevel="0" collapsed="false">
      <c r="A6576" s="0" t="n">
        <v>1</v>
      </c>
      <c r="B6576" s="0" t="n">
        <v>14.0594</v>
      </c>
      <c r="D6576" s="18"/>
    </row>
    <row r="6577" customFormat="false" ht="15" hidden="false" customHeight="false" outlineLevel="0" collapsed="false">
      <c r="A6577" s="0" t="n">
        <v>1</v>
      </c>
      <c r="B6577" s="0" t="n">
        <v>39.472</v>
      </c>
      <c r="D6577" s="18"/>
    </row>
    <row r="6578" customFormat="false" ht="15" hidden="false" customHeight="false" outlineLevel="0" collapsed="false">
      <c r="A6578" s="0" t="n">
        <v>1</v>
      </c>
      <c r="B6578" s="0" t="n">
        <v>39.472</v>
      </c>
      <c r="D6578" s="18"/>
    </row>
    <row r="6579" customFormat="false" ht="15" hidden="false" customHeight="false" outlineLevel="0" collapsed="false">
      <c r="A6579" s="0" t="n">
        <v>1</v>
      </c>
      <c r="B6579" s="0" t="n">
        <v>39.472</v>
      </c>
      <c r="D6579" s="18"/>
    </row>
    <row r="6580" customFormat="false" ht="15" hidden="false" customHeight="false" outlineLevel="0" collapsed="false">
      <c r="A6580" s="0" t="n">
        <v>1</v>
      </c>
      <c r="B6580" s="0" t="n">
        <v>115.769</v>
      </c>
      <c r="D6580" s="18"/>
    </row>
    <row r="6581" customFormat="false" ht="15" hidden="false" customHeight="false" outlineLevel="0" collapsed="false">
      <c r="A6581" s="0" t="n">
        <v>1</v>
      </c>
      <c r="B6581" s="0" t="n">
        <v>115.769</v>
      </c>
      <c r="D6581" s="18"/>
    </row>
    <row r="6582" customFormat="false" ht="15" hidden="false" customHeight="false" outlineLevel="0" collapsed="false">
      <c r="A6582" s="0" t="n">
        <v>1</v>
      </c>
      <c r="B6582" s="0" t="n">
        <v>115.748</v>
      </c>
      <c r="D6582" s="18"/>
    </row>
    <row r="6583" customFormat="false" ht="15" hidden="false" customHeight="false" outlineLevel="0" collapsed="false">
      <c r="A6583" s="0" t="n">
        <v>1</v>
      </c>
      <c r="B6583" s="0" t="n">
        <v>115.706</v>
      </c>
      <c r="D6583" s="18"/>
    </row>
    <row r="6584" customFormat="false" ht="15" hidden="false" customHeight="false" outlineLevel="0" collapsed="false">
      <c r="A6584" s="0" t="n">
        <v>1</v>
      </c>
      <c r="B6584" s="0" t="n">
        <v>108.479</v>
      </c>
      <c r="D6584" s="18"/>
    </row>
    <row r="6585" customFormat="false" ht="15" hidden="false" customHeight="false" outlineLevel="0" collapsed="false">
      <c r="A6585" s="0" t="n">
        <v>1</v>
      </c>
      <c r="B6585" s="0" t="n">
        <v>13.8462</v>
      </c>
      <c r="D6585" s="18"/>
    </row>
    <row r="6586" customFormat="false" ht="15" hidden="false" customHeight="false" outlineLevel="0" collapsed="false">
      <c r="A6586" s="0" t="n">
        <v>1</v>
      </c>
      <c r="B6586" s="0" t="n">
        <v>13.8462</v>
      </c>
      <c r="D6586" s="18"/>
    </row>
    <row r="6587" customFormat="false" ht="15" hidden="false" customHeight="false" outlineLevel="0" collapsed="false">
      <c r="A6587" s="0" t="n">
        <v>1</v>
      </c>
      <c r="B6587" s="0" t="n">
        <v>12.5105</v>
      </c>
      <c r="D6587" s="18"/>
    </row>
    <row r="6588" customFormat="false" ht="15" hidden="false" customHeight="false" outlineLevel="0" collapsed="false">
      <c r="A6588" s="0" t="n">
        <v>1</v>
      </c>
      <c r="B6588" s="0" t="n">
        <v>12.5105</v>
      </c>
      <c r="D6588" s="18"/>
    </row>
    <row r="6589" customFormat="false" ht="15" hidden="false" customHeight="false" outlineLevel="0" collapsed="false">
      <c r="A6589" s="0" t="n">
        <v>1</v>
      </c>
      <c r="B6589" s="0" t="n">
        <v>143.479</v>
      </c>
      <c r="D6589" s="18"/>
    </row>
    <row r="6590" customFormat="false" ht="15" hidden="false" customHeight="false" outlineLevel="0" collapsed="false">
      <c r="A6590" s="0" t="n">
        <v>1</v>
      </c>
      <c r="B6590" s="0" t="n">
        <v>143.427</v>
      </c>
      <c r="D6590" s="18"/>
    </row>
    <row r="6591" customFormat="false" ht="15" hidden="false" customHeight="false" outlineLevel="0" collapsed="false">
      <c r="A6591" s="0" t="n">
        <v>1</v>
      </c>
      <c r="B6591" s="0" t="n">
        <v>131.72</v>
      </c>
      <c r="D6591" s="18"/>
    </row>
    <row r="6592" customFormat="false" ht="15" hidden="false" customHeight="false" outlineLevel="0" collapsed="false">
      <c r="A6592" s="0" t="n">
        <v>1</v>
      </c>
      <c r="B6592" s="0" t="n">
        <v>105.556</v>
      </c>
      <c r="D6592" s="18"/>
    </row>
    <row r="6593" customFormat="false" ht="15" hidden="false" customHeight="false" outlineLevel="0" collapsed="false">
      <c r="A6593" s="0" t="n">
        <v>1</v>
      </c>
      <c r="B6593" s="0" t="n">
        <v>105.476</v>
      </c>
      <c r="D6593" s="18"/>
    </row>
    <row r="6594" customFormat="false" ht="15" hidden="false" customHeight="false" outlineLevel="0" collapsed="false">
      <c r="A6594" s="0" t="n">
        <v>1</v>
      </c>
      <c r="B6594" s="0" t="n">
        <v>41.7168</v>
      </c>
      <c r="D6594" s="18"/>
    </row>
    <row r="6595" customFormat="false" ht="15" hidden="false" customHeight="false" outlineLevel="0" collapsed="false">
      <c r="A6595" s="0" t="n">
        <v>1</v>
      </c>
      <c r="B6595" s="0" t="n">
        <v>41.7203</v>
      </c>
      <c r="D6595" s="18"/>
    </row>
    <row r="6596" customFormat="false" ht="15" hidden="false" customHeight="false" outlineLevel="0" collapsed="false">
      <c r="A6596" s="0" t="n">
        <v>1</v>
      </c>
      <c r="B6596" s="0" t="n">
        <v>41.7203</v>
      </c>
      <c r="D6596" s="18"/>
    </row>
    <row r="6597" customFormat="false" ht="15" hidden="false" customHeight="false" outlineLevel="0" collapsed="false">
      <c r="A6597" s="0" t="n">
        <v>1</v>
      </c>
      <c r="B6597" s="0" t="n">
        <v>98.1014</v>
      </c>
      <c r="D6597" s="18"/>
    </row>
    <row r="6598" customFormat="false" ht="15" hidden="false" customHeight="false" outlineLevel="0" collapsed="false">
      <c r="A6598" s="0" t="n">
        <v>1</v>
      </c>
      <c r="B6598" s="0" t="n">
        <v>106.64</v>
      </c>
      <c r="D6598" s="18"/>
    </row>
    <row r="6599" customFormat="false" ht="15" hidden="false" customHeight="false" outlineLevel="0" collapsed="false">
      <c r="A6599" s="0" t="n">
        <v>1</v>
      </c>
      <c r="B6599" s="0" t="n">
        <v>141.783</v>
      </c>
      <c r="D6599" s="18"/>
    </row>
    <row r="6600" customFormat="false" ht="15" hidden="false" customHeight="false" outlineLevel="0" collapsed="false">
      <c r="A6600" s="0" t="n">
        <v>1</v>
      </c>
      <c r="B6600" s="0" t="n">
        <v>141.783</v>
      </c>
      <c r="D6600" s="18"/>
    </row>
    <row r="6601" customFormat="false" ht="15" hidden="false" customHeight="false" outlineLevel="0" collapsed="false">
      <c r="A6601" s="0" t="n">
        <v>1</v>
      </c>
      <c r="B6601" s="0" t="n">
        <v>89.2867</v>
      </c>
      <c r="D6601" s="18"/>
    </row>
    <row r="6602" customFormat="false" ht="15" hidden="false" customHeight="false" outlineLevel="0" collapsed="false">
      <c r="A6602" s="0" t="n">
        <v>1</v>
      </c>
      <c r="B6602" s="0" t="n">
        <v>37.6503</v>
      </c>
      <c r="D6602" s="18"/>
    </row>
    <row r="6603" customFormat="false" ht="15" hidden="false" customHeight="false" outlineLevel="0" collapsed="false">
      <c r="A6603" s="0" t="n">
        <v>1</v>
      </c>
      <c r="B6603" s="0" t="n">
        <v>95.1993</v>
      </c>
      <c r="D6603" s="18"/>
    </row>
    <row r="6604" customFormat="false" ht="15" hidden="false" customHeight="false" outlineLevel="0" collapsed="false">
      <c r="A6604" s="0" t="n">
        <v>1</v>
      </c>
      <c r="B6604" s="0" t="n">
        <v>50.8147</v>
      </c>
      <c r="D6604" s="18"/>
    </row>
    <row r="6605" customFormat="false" ht="15" hidden="false" customHeight="false" outlineLevel="0" collapsed="false">
      <c r="A6605" s="0" t="n">
        <v>1</v>
      </c>
      <c r="B6605" s="0" t="n">
        <v>76.8427</v>
      </c>
      <c r="D6605" s="18"/>
    </row>
    <row r="6606" customFormat="false" ht="15" hidden="false" customHeight="false" outlineLevel="0" collapsed="false">
      <c r="A6606" s="0" t="n">
        <v>1</v>
      </c>
      <c r="B6606" s="0" t="n">
        <v>76.8427</v>
      </c>
      <c r="D6606" s="18"/>
    </row>
    <row r="6607" customFormat="false" ht="15" hidden="false" customHeight="false" outlineLevel="0" collapsed="false">
      <c r="A6607" s="0" t="n">
        <v>1</v>
      </c>
      <c r="B6607" s="0" t="n">
        <v>94.2517</v>
      </c>
      <c r="D6607" s="18"/>
    </row>
    <row r="6608" customFormat="false" ht="15" hidden="false" customHeight="false" outlineLevel="0" collapsed="false">
      <c r="A6608" s="0" t="n">
        <v>1</v>
      </c>
      <c r="B6608" s="0" t="n">
        <v>94.2483</v>
      </c>
      <c r="D6608" s="18"/>
    </row>
    <row r="6609" customFormat="false" ht="15" hidden="false" customHeight="false" outlineLevel="0" collapsed="false">
      <c r="A6609" s="0" t="n">
        <v>1</v>
      </c>
      <c r="B6609" s="0" t="n">
        <v>94.2413</v>
      </c>
      <c r="D6609" s="18"/>
    </row>
    <row r="6610" customFormat="false" ht="15" hidden="false" customHeight="false" outlineLevel="0" collapsed="false">
      <c r="A6610" s="0" t="n">
        <v>1</v>
      </c>
      <c r="B6610" s="0" t="n">
        <v>94.1818</v>
      </c>
      <c r="D6610" s="18"/>
    </row>
    <row r="6611" customFormat="false" ht="15" hidden="false" customHeight="false" outlineLevel="0" collapsed="false">
      <c r="A6611" s="0" t="n">
        <v>1</v>
      </c>
      <c r="B6611" s="0" t="n">
        <v>94.2343</v>
      </c>
      <c r="D6611" s="18"/>
    </row>
    <row r="6612" customFormat="false" ht="15" hidden="false" customHeight="false" outlineLevel="0" collapsed="false">
      <c r="A6612" s="0" t="n">
        <v>1</v>
      </c>
      <c r="B6612" s="0" t="n">
        <v>94.2413</v>
      </c>
      <c r="D6612" s="18"/>
    </row>
    <row r="6613" customFormat="false" ht="15" hidden="false" customHeight="false" outlineLevel="0" collapsed="false">
      <c r="A6613" s="0" t="n">
        <v>1</v>
      </c>
      <c r="B6613" s="0" t="n">
        <v>94.2273</v>
      </c>
      <c r="D6613" s="18"/>
    </row>
    <row r="6614" customFormat="false" ht="15" hidden="false" customHeight="false" outlineLevel="0" collapsed="false">
      <c r="A6614" s="0" t="n">
        <v>1</v>
      </c>
      <c r="B6614" s="0" t="n">
        <v>107.318</v>
      </c>
      <c r="D6614" s="18"/>
    </row>
    <row r="6615" customFormat="false" ht="15" hidden="false" customHeight="false" outlineLevel="0" collapsed="false">
      <c r="A6615" s="0" t="n">
        <v>1</v>
      </c>
      <c r="B6615" s="0" t="n">
        <v>37.7343</v>
      </c>
      <c r="D6615" s="18"/>
    </row>
    <row r="6616" customFormat="false" ht="15" hidden="false" customHeight="false" outlineLevel="0" collapsed="false">
      <c r="A6616" s="0" t="n">
        <v>1</v>
      </c>
      <c r="B6616" s="0" t="n">
        <v>25.0839</v>
      </c>
      <c r="D6616" s="18"/>
    </row>
    <row r="6617" customFormat="false" ht="15" hidden="false" customHeight="false" outlineLevel="0" collapsed="false">
      <c r="A6617" s="0" t="n">
        <v>1</v>
      </c>
      <c r="B6617" s="0" t="n">
        <v>25.0839</v>
      </c>
      <c r="D6617" s="18"/>
    </row>
    <row r="6618" customFormat="false" ht="15" hidden="false" customHeight="false" outlineLevel="0" collapsed="false">
      <c r="A6618" s="0" t="n">
        <v>1</v>
      </c>
      <c r="B6618" s="0" t="n">
        <v>83.3986</v>
      </c>
      <c r="D6618" s="18"/>
    </row>
    <row r="6619" customFormat="false" ht="15" hidden="false" customHeight="false" outlineLevel="0" collapsed="false">
      <c r="A6619" s="0" t="n">
        <v>1</v>
      </c>
      <c r="B6619" s="0" t="n">
        <v>83.4231</v>
      </c>
      <c r="D6619" s="18"/>
    </row>
    <row r="6620" customFormat="false" ht="15" hidden="false" customHeight="false" outlineLevel="0" collapsed="false">
      <c r="A6620" s="0" t="n">
        <v>1</v>
      </c>
      <c r="B6620" s="0" t="n">
        <v>83.4231</v>
      </c>
      <c r="D6620" s="18"/>
    </row>
    <row r="6621" customFormat="false" ht="15" hidden="false" customHeight="false" outlineLevel="0" collapsed="false">
      <c r="A6621" s="0" t="n">
        <v>1</v>
      </c>
      <c r="B6621" s="0" t="n">
        <v>35.4231</v>
      </c>
      <c r="D6621" s="18"/>
    </row>
    <row r="6622" customFormat="false" ht="15" hidden="false" customHeight="false" outlineLevel="0" collapsed="false">
      <c r="A6622" s="0" t="n">
        <v>1</v>
      </c>
      <c r="B6622" s="0" t="n">
        <v>35.4161</v>
      </c>
      <c r="D6622" s="18"/>
    </row>
    <row r="6623" customFormat="false" ht="15" hidden="false" customHeight="false" outlineLevel="0" collapsed="false">
      <c r="A6623" s="0" t="n">
        <v>1</v>
      </c>
      <c r="B6623" s="0" t="n">
        <v>35.4126</v>
      </c>
      <c r="D6623" s="18"/>
    </row>
    <row r="6624" customFormat="false" ht="15" hidden="false" customHeight="false" outlineLevel="0" collapsed="false">
      <c r="A6624" s="0" t="n">
        <v>1</v>
      </c>
      <c r="B6624" s="0" t="n">
        <v>131.374</v>
      </c>
      <c r="D6624" s="18"/>
    </row>
    <row r="6625" customFormat="false" ht="15" hidden="false" customHeight="false" outlineLevel="0" collapsed="false">
      <c r="A6625" s="0" t="n">
        <v>1</v>
      </c>
      <c r="B6625" s="0" t="n">
        <v>66.4091</v>
      </c>
      <c r="D6625" s="18"/>
    </row>
    <row r="6626" customFormat="false" ht="15" hidden="false" customHeight="false" outlineLevel="0" collapsed="false">
      <c r="A6626" s="0" t="n">
        <v>1</v>
      </c>
      <c r="B6626" s="0" t="n">
        <v>66.3671</v>
      </c>
      <c r="D6626" s="18"/>
    </row>
    <row r="6627" customFormat="false" ht="15" hidden="false" customHeight="false" outlineLevel="0" collapsed="false">
      <c r="A6627" s="0" t="n">
        <v>1</v>
      </c>
      <c r="B6627" s="0" t="n">
        <v>121.381</v>
      </c>
      <c r="D6627" s="18"/>
    </row>
    <row r="6628" customFormat="false" ht="15" hidden="false" customHeight="false" outlineLevel="0" collapsed="false">
      <c r="A6628" s="0" t="n">
        <v>1</v>
      </c>
      <c r="B6628" s="0" t="n">
        <v>120.986</v>
      </c>
      <c r="D6628" s="18"/>
    </row>
    <row r="6629" customFormat="false" ht="15" hidden="false" customHeight="false" outlineLevel="0" collapsed="false">
      <c r="A6629" s="0" t="n">
        <v>1</v>
      </c>
      <c r="B6629" s="0" t="n">
        <v>140.528</v>
      </c>
      <c r="D6629" s="18"/>
    </row>
    <row r="6630" customFormat="false" ht="15" hidden="false" customHeight="false" outlineLevel="0" collapsed="false">
      <c r="A6630" s="0" t="n">
        <v>1</v>
      </c>
      <c r="B6630" s="0" t="n">
        <v>12.3007</v>
      </c>
      <c r="D6630" s="18"/>
    </row>
    <row r="6631" customFormat="false" ht="15" hidden="false" customHeight="false" outlineLevel="0" collapsed="false">
      <c r="A6631" s="0" t="n">
        <v>1</v>
      </c>
      <c r="B6631" s="0" t="n">
        <v>43.3601</v>
      </c>
      <c r="D6631" s="18"/>
    </row>
    <row r="6632" customFormat="false" ht="15" hidden="false" customHeight="false" outlineLevel="0" collapsed="false">
      <c r="A6632" s="0" t="n">
        <v>1</v>
      </c>
      <c r="B6632" s="0" t="n">
        <v>43.3566</v>
      </c>
      <c r="D6632" s="18"/>
    </row>
    <row r="6633" customFormat="false" ht="15" hidden="false" customHeight="false" outlineLevel="0" collapsed="false">
      <c r="A6633" s="0" t="n">
        <v>1</v>
      </c>
      <c r="B6633" s="0" t="n">
        <v>44.4126</v>
      </c>
      <c r="D6633" s="18"/>
    </row>
    <row r="6634" customFormat="false" ht="15" hidden="false" customHeight="false" outlineLevel="0" collapsed="false">
      <c r="A6634" s="0" t="n">
        <v>1</v>
      </c>
      <c r="B6634" s="0" t="n">
        <v>44.4091</v>
      </c>
      <c r="D6634" s="18"/>
    </row>
    <row r="6635" customFormat="false" ht="15" hidden="false" customHeight="false" outlineLevel="0" collapsed="false">
      <c r="A6635" s="0" t="n">
        <v>1</v>
      </c>
      <c r="B6635" s="0" t="n">
        <v>31.2797</v>
      </c>
      <c r="D6635" s="18"/>
    </row>
    <row r="6636" customFormat="false" ht="15" hidden="false" customHeight="false" outlineLevel="0" collapsed="false">
      <c r="A6636" s="0" t="n">
        <v>1</v>
      </c>
      <c r="B6636" s="0" t="n">
        <v>61.2797</v>
      </c>
      <c r="D6636" s="18"/>
    </row>
    <row r="6637" customFormat="false" ht="15" hidden="false" customHeight="false" outlineLevel="0" collapsed="false">
      <c r="A6637" s="0" t="n">
        <v>1</v>
      </c>
      <c r="B6637" s="0" t="n">
        <v>41.9441</v>
      </c>
      <c r="D6637" s="18"/>
    </row>
    <row r="6638" customFormat="false" ht="15" hidden="false" customHeight="false" outlineLevel="0" collapsed="false">
      <c r="A6638" s="0" t="n">
        <v>1</v>
      </c>
      <c r="B6638" s="0" t="n">
        <v>19.2483</v>
      </c>
      <c r="D6638" s="18"/>
    </row>
    <row r="6639" customFormat="false" ht="15" hidden="false" customHeight="false" outlineLevel="0" collapsed="false">
      <c r="A6639" s="0" t="n">
        <v>1</v>
      </c>
      <c r="B6639" s="0" t="n">
        <v>19.2483</v>
      </c>
      <c r="D6639" s="18"/>
    </row>
    <row r="6640" customFormat="false" ht="15" hidden="false" customHeight="false" outlineLevel="0" collapsed="false">
      <c r="A6640" s="0" t="n">
        <v>1</v>
      </c>
      <c r="B6640" s="0" t="n">
        <v>19.2448</v>
      </c>
      <c r="D6640" s="18"/>
    </row>
    <row r="6641" customFormat="false" ht="15" hidden="false" customHeight="false" outlineLevel="0" collapsed="false">
      <c r="A6641" s="0" t="n">
        <v>1</v>
      </c>
      <c r="B6641" s="0" t="n">
        <v>78.4021</v>
      </c>
      <c r="D6641" s="18"/>
    </row>
    <row r="6642" customFormat="false" ht="15" hidden="false" customHeight="false" outlineLevel="0" collapsed="false">
      <c r="A6642" s="0" t="n">
        <v>1</v>
      </c>
      <c r="B6642" s="0" t="n">
        <v>78.4021</v>
      </c>
      <c r="D6642" s="18"/>
    </row>
    <row r="6643" customFormat="false" ht="15" hidden="false" customHeight="false" outlineLevel="0" collapsed="false">
      <c r="A6643" s="0" t="n">
        <v>1</v>
      </c>
      <c r="B6643" s="0" t="n">
        <v>16.7238</v>
      </c>
      <c r="D6643" s="18"/>
    </row>
    <row r="6644" customFormat="false" ht="15" hidden="false" customHeight="false" outlineLevel="0" collapsed="false">
      <c r="A6644" s="0" t="n">
        <v>1</v>
      </c>
      <c r="B6644" s="0" t="n">
        <v>68.8147</v>
      </c>
      <c r="D6644" s="18"/>
    </row>
    <row r="6645" customFormat="false" ht="15" hidden="false" customHeight="false" outlineLevel="0" collapsed="false">
      <c r="A6645" s="0" t="n">
        <v>1</v>
      </c>
      <c r="B6645" s="0" t="n">
        <v>67.4476</v>
      </c>
      <c r="D6645" s="18"/>
    </row>
    <row r="6646" customFormat="false" ht="15" hidden="false" customHeight="false" outlineLevel="0" collapsed="false">
      <c r="A6646" s="0" t="n">
        <v>1</v>
      </c>
      <c r="B6646" s="0" t="n">
        <v>22.7238</v>
      </c>
      <c r="D6646" s="18"/>
    </row>
    <row r="6647" customFormat="false" ht="15" hidden="false" customHeight="false" outlineLevel="0" collapsed="false">
      <c r="A6647" s="0" t="n">
        <v>1</v>
      </c>
      <c r="B6647" s="0" t="n">
        <v>98.6608</v>
      </c>
      <c r="D6647" s="18"/>
    </row>
    <row r="6648" customFormat="false" ht="15" hidden="false" customHeight="false" outlineLevel="0" collapsed="false">
      <c r="A6648" s="0" t="n">
        <v>1</v>
      </c>
      <c r="B6648" s="0" t="n">
        <v>98.6538</v>
      </c>
      <c r="D6648" s="18"/>
    </row>
    <row r="6649" customFormat="false" ht="15" hidden="false" customHeight="false" outlineLevel="0" collapsed="false">
      <c r="A6649" s="0" t="n">
        <v>1</v>
      </c>
      <c r="B6649" s="0" t="n">
        <v>110.476</v>
      </c>
      <c r="D6649" s="18"/>
    </row>
    <row r="6650" customFormat="false" ht="15" hidden="false" customHeight="false" outlineLevel="0" collapsed="false">
      <c r="A6650" s="0" t="n">
        <v>1</v>
      </c>
      <c r="B6650" s="0" t="n">
        <v>110.472</v>
      </c>
      <c r="D6650" s="18"/>
    </row>
    <row r="6651" customFormat="false" ht="15" hidden="false" customHeight="false" outlineLevel="0" collapsed="false">
      <c r="A6651" s="0" t="n">
        <v>1</v>
      </c>
      <c r="B6651" s="0" t="n">
        <v>12.6014</v>
      </c>
      <c r="D6651" s="18"/>
    </row>
    <row r="6652" customFormat="false" ht="15" hidden="false" customHeight="false" outlineLevel="0" collapsed="false">
      <c r="A6652" s="0" t="n">
        <v>1</v>
      </c>
      <c r="B6652" s="0" t="n">
        <v>12.6014</v>
      </c>
      <c r="D6652" s="18"/>
    </row>
    <row r="6653" customFormat="false" ht="15" hidden="false" customHeight="false" outlineLevel="0" collapsed="false">
      <c r="A6653" s="0" t="n">
        <v>1</v>
      </c>
      <c r="B6653" s="0" t="n">
        <v>12.6014</v>
      </c>
      <c r="D6653" s="18"/>
    </row>
    <row r="6654" customFormat="false" ht="15" hidden="false" customHeight="false" outlineLevel="0" collapsed="false">
      <c r="A6654" s="0" t="n">
        <v>1</v>
      </c>
      <c r="B6654" s="0" t="n">
        <v>12.6014</v>
      </c>
      <c r="D6654" s="18"/>
    </row>
    <row r="6655" customFormat="false" ht="15" hidden="false" customHeight="false" outlineLevel="0" collapsed="false">
      <c r="A6655" s="0" t="n">
        <v>1</v>
      </c>
      <c r="B6655" s="0" t="n">
        <v>12.6014</v>
      </c>
      <c r="D6655" s="18"/>
    </row>
    <row r="6656" customFormat="false" ht="15" hidden="false" customHeight="false" outlineLevel="0" collapsed="false">
      <c r="A6656" s="0" t="n">
        <v>1</v>
      </c>
      <c r="B6656" s="0" t="n">
        <v>112.902</v>
      </c>
      <c r="D6656" s="18"/>
    </row>
    <row r="6657" customFormat="false" ht="15" hidden="false" customHeight="false" outlineLevel="0" collapsed="false">
      <c r="A6657" s="0" t="n">
        <v>1</v>
      </c>
      <c r="B6657" s="0" t="n">
        <v>112.899</v>
      </c>
      <c r="D6657" s="18"/>
    </row>
    <row r="6658" customFormat="false" ht="15" hidden="false" customHeight="false" outlineLevel="0" collapsed="false">
      <c r="A6658" s="0" t="n">
        <v>1</v>
      </c>
      <c r="B6658" s="0" t="n">
        <v>112.885</v>
      </c>
      <c r="D6658" s="18"/>
    </row>
    <row r="6659" customFormat="false" ht="15" hidden="false" customHeight="false" outlineLevel="0" collapsed="false">
      <c r="A6659" s="0" t="n">
        <v>1</v>
      </c>
      <c r="B6659" s="0" t="n">
        <v>19.493</v>
      </c>
      <c r="D6659" s="18"/>
    </row>
    <row r="6660" customFormat="false" ht="15" hidden="false" customHeight="false" outlineLevel="0" collapsed="false">
      <c r="A6660" s="0" t="n">
        <v>1</v>
      </c>
      <c r="B6660" s="0" t="n">
        <v>19.465</v>
      </c>
      <c r="D6660" s="18"/>
    </row>
    <row r="6661" customFormat="false" ht="15" hidden="false" customHeight="false" outlineLevel="0" collapsed="false">
      <c r="A6661" s="0" t="n">
        <v>1</v>
      </c>
      <c r="B6661" s="0" t="n">
        <v>120.969</v>
      </c>
      <c r="D6661" s="18"/>
    </row>
    <row r="6662" customFormat="false" ht="15" hidden="false" customHeight="false" outlineLevel="0" collapsed="false">
      <c r="A6662" s="0" t="n">
        <v>1</v>
      </c>
      <c r="B6662" s="0" t="n">
        <v>76.1923</v>
      </c>
      <c r="D6662" s="18"/>
    </row>
    <row r="6663" customFormat="false" ht="15" hidden="false" customHeight="false" outlineLevel="0" collapsed="false">
      <c r="A6663" s="0" t="n">
        <v>1</v>
      </c>
      <c r="B6663" s="0" t="n">
        <v>76.1888</v>
      </c>
      <c r="D6663" s="18"/>
    </row>
    <row r="6664" customFormat="false" ht="15" hidden="false" customHeight="false" outlineLevel="0" collapsed="false">
      <c r="A6664" s="0" t="n">
        <v>1</v>
      </c>
      <c r="B6664" s="0" t="n">
        <v>75.9965</v>
      </c>
      <c r="D6664" s="18"/>
    </row>
    <row r="6665" customFormat="false" ht="15" hidden="false" customHeight="false" outlineLevel="0" collapsed="false">
      <c r="A6665" s="0" t="n">
        <v>1</v>
      </c>
      <c r="B6665" s="0" t="n">
        <v>62.958</v>
      </c>
      <c r="D6665" s="18"/>
    </row>
    <row r="6666" customFormat="false" ht="15" hidden="false" customHeight="false" outlineLevel="0" collapsed="false">
      <c r="A6666" s="0" t="n">
        <v>1</v>
      </c>
      <c r="B6666" s="0" t="n">
        <v>59.1573</v>
      </c>
      <c r="D6666" s="18"/>
    </row>
    <row r="6667" customFormat="false" ht="15" hidden="false" customHeight="false" outlineLevel="0" collapsed="false">
      <c r="A6667" s="0" t="n">
        <v>1</v>
      </c>
      <c r="B6667" s="0" t="n">
        <v>32.0175</v>
      </c>
      <c r="D6667" s="18"/>
    </row>
    <row r="6668" customFormat="false" ht="15" hidden="false" customHeight="false" outlineLevel="0" collapsed="false">
      <c r="A6668" s="0" t="n">
        <v>1</v>
      </c>
      <c r="B6668" s="0" t="n">
        <v>112.839</v>
      </c>
      <c r="D6668" s="18"/>
    </row>
    <row r="6669" customFormat="false" ht="15" hidden="false" customHeight="false" outlineLevel="0" collapsed="false">
      <c r="A6669" s="0" t="n">
        <v>1</v>
      </c>
      <c r="B6669" s="0" t="n">
        <v>115.608</v>
      </c>
      <c r="D6669" s="18"/>
    </row>
    <row r="6670" customFormat="false" ht="15" hidden="false" customHeight="false" outlineLevel="0" collapsed="false">
      <c r="A6670" s="0" t="n">
        <v>1</v>
      </c>
      <c r="B6670" s="0" t="n">
        <v>115.608</v>
      </c>
      <c r="D6670" s="18"/>
    </row>
    <row r="6671" customFormat="false" ht="15" hidden="false" customHeight="false" outlineLevel="0" collapsed="false">
      <c r="A6671" s="0" t="n">
        <v>1</v>
      </c>
      <c r="B6671" s="0" t="n">
        <v>14.2238</v>
      </c>
      <c r="D6671" s="18"/>
    </row>
    <row r="6672" customFormat="false" ht="15" hidden="false" customHeight="false" outlineLevel="0" collapsed="false">
      <c r="A6672" s="0" t="n">
        <v>1</v>
      </c>
      <c r="B6672" s="0" t="n">
        <v>74.472</v>
      </c>
      <c r="D6672" s="18"/>
    </row>
    <row r="6673" customFormat="false" ht="15" hidden="false" customHeight="false" outlineLevel="0" collapsed="false">
      <c r="A6673" s="0" t="n">
        <v>1</v>
      </c>
      <c r="B6673" s="0" t="n">
        <v>52.8182</v>
      </c>
      <c r="D6673" s="18"/>
    </row>
    <row r="6674" customFormat="false" ht="15" hidden="false" customHeight="false" outlineLevel="0" collapsed="false">
      <c r="A6674" s="0" t="n">
        <v>1</v>
      </c>
      <c r="B6674" s="0" t="n">
        <v>14.6259</v>
      </c>
      <c r="D6674" s="18"/>
    </row>
    <row r="6675" customFormat="false" ht="15" hidden="false" customHeight="false" outlineLevel="0" collapsed="false">
      <c r="A6675" s="0" t="n">
        <v>1</v>
      </c>
      <c r="B6675" s="0" t="n">
        <v>14.6259</v>
      </c>
      <c r="D6675" s="18"/>
    </row>
    <row r="6676" customFormat="false" ht="15" hidden="false" customHeight="false" outlineLevel="0" collapsed="false">
      <c r="A6676" s="0" t="n">
        <v>1</v>
      </c>
      <c r="B6676" s="0" t="n">
        <v>142.724</v>
      </c>
      <c r="D6676" s="18"/>
    </row>
    <row r="6677" customFormat="false" ht="15" hidden="false" customHeight="false" outlineLevel="0" collapsed="false">
      <c r="A6677" s="0" t="n">
        <v>1</v>
      </c>
      <c r="B6677" s="0" t="n">
        <v>120.871</v>
      </c>
      <c r="D6677" s="18"/>
    </row>
    <row r="6678" customFormat="false" ht="15" hidden="false" customHeight="false" outlineLevel="0" collapsed="false">
      <c r="A6678" s="0" t="n">
        <v>1</v>
      </c>
      <c r="B6678" s="0" t="n">
        <v>120.871</v>
      </c>
      <c r="D6678" s="18"/>
    </row>
    <row r="6679" customFormat="false" ht="15" hidden="false" customHeight="false" outlineLevel="0" collapsed="false">
      <c r="A6679" s="0" t="n">
        <v>1</v>
      </c>
      <c r="B6679" s="0" t="n">
        <v>120.675</v>
      </c>
      <c r="D6679" s="18"/>
    </row>
    <row r="6680" customFormat="false" ht="15" hidden="false" customHeight="false" outlineLevel="0" collapsed="false">
      <c r="A6680" s="0" t="n">
        <v>1</v>
      </c>
      <c r="B6680" s="0" t="n">
        <v>133.958</v>
      </c>
      <c r="D6680" s="18"/>
    </row>
    <row r="6681" customFormat="false" ht="15" hidden="false" customHeight="false" outlineLevel="0" collapsed="false">
      <c r="A6681" s="0" t="n">
        <v>1</v>
      </c>
      <c r="B6681" s="0" t="n">
        <v>62.5874</v>
      </c>
      <c r="D6681" s="18"/>
    </row>
    <row r="6682" customFormat="false" ht="15" hidden="false" customHeight="false" outlineLevel="0" collapsed="false">
      <c r="A6682" s="0" t="n">
        <v>1</v>
      </c>
      <c r="B6682" s="0" t="n">
        <v>139.937</v>
      </c>
      <c r="D6682" s="18"/>
    </row>
    <row r="6683" customFormat="false" ht="15" hidden="false" customHeight="false" outlineLevel="0" collapsed="false">
      <c r="A6683" s="0" t="n">
        <v>1</v>
      </c>
      <c r="B6683" s="0" t="n">
        <v>120.836</v>
      </c>
      <c r="D6683" s="18"/>
    </row>
    <row r="6684" customFormat="false" ht="15" hidden="false" customHeight="false" outlineLevel="0" collapsed="false">
      <c r="A6684" s="0" t="n">
        <v>1</v>
      </c>
      <c r="B6684" s="0" t="n">
        <v>15.6608</v>
      </c>
      <c r="D6684" s="18"/>
    </row>
    <row r="6685" customFormat="false" ht="15" hidden="false" customHeight="false" outlineLevel="0" collapsed="false">
      <c r="A6685" s="0" t="n">
        <v>1</v>
      </c>
      <c r="B6685" s="0" t="n">
        <v>128.955</v>
      </c>
      <c r="D6685" s="18"/>
    </row>
    <row r="6686" customFormat="false" ht="15" hidden="false" customHeight="false" outlineLevel="0" collapsed="false">
      <c r="A6686" s="0" t="n">
        <v>1</v>
      </c>
      <c r="B6686" s="0" t="n">
        <v>69.9056</v>
      </c>
      <c r="D6686" s="18"/>
    </row>
    <row r="6687" customFormat="false" ht="15" hidden="false" customHeight="false" outlineLevel="0" collapsed="false">
      <c r="A6687" s="0" t="n">
        <v>1</v>
      </c>
      <c r="B6687" s="0" t="n">
        <v>73.1818</v>
      </c>
      <c r="D6687" s="18"/>
    </row>
    <row r="6688" customFormat="false" ht="15" hidden="false" customHeight="false" outlineLevel="0" collapsed="false">
      <c r="A6688" s="0" t="n">
        <v>1</v>
      </c>
      <c r="B6688" s="0" t="n">
        <v>82.1049</v>
      </c>
      <c r="D6688" s="18"/>
    </row>
    <row r="6689" customFormat="false" ht="15" hidden="false" customHeight="false" outlineLevel="0" collapsed="false">
      <c r="A6689" s="0" t="n">
        <v>1</v>
      </c>
      <c r="B6689" s="0" t="n">
        <v>79.986</v>
      </c>
      <c r="D6689" s="18"/>
    </row>
    <row r="6690" customFormat="false" ht="15" hidden="false" customHeight="false" outlineLevel="0" collapsed="false">
      <c r="A6690" s="0" t="n">
        <v>1</v>
      </c>
      <c r="B6690" s="0" t="n">
        <v>79.986</v>
      </c>
      <c r="D6690" s="18"/>
    </row>
    <row r="6691" customFormat="false" ht="15" hidden="false" customHeight="false" outlineLevel="0" collapsed="false">
      <c r="A6691" s="0" t="n">
        <v>1</v>
      </c>
      <c r="B6691" s="0" t="n">
        <v>22.7308</v>
      </c>
      <c r="D6691" s="18"/>
    </row>
    <row r="6692" customFormat="false" ht="15" hidden="false" customHeight="false" outlineLevel="0" collapsed="false">
      <c r="A6692" s="0" t="n">
        <v>1</v>
      </c>
      <c r="B6692" s="0" t="n">
        <v>137.976</v>
      </c>
      <c r="D6692" s="18"/>
    </row>
    <row r="6693" customFormat="false" ht="15" hidden="false" customHeight="false" outlineLevel="0" collapsed="false">
      <c r="A6693" s="0" t="n">
        <v>1</v>
      </c>
      <c r="B6693" s="0" t="n">
        <v>137.853</v>
      </c>
      <c r="D6693" s="18"/>
    </row>
    <row r="6694" customFormat="false" ht="15" hidden="false" customHeight="false" outlineLevel="0" collapsed="false">
      <c r="A6694" s="0" t="n">
        <v>1</v>
      </c>
      <c r="B6694" s="0" t="n">
        <v>21.2867</v>
      </c>
      <c r="D6694" s="18"/>
    </row>
    <row r="6695" customFormat="false" ht="15" hidden="false" customHeight="false" outlineLevel="0" collapsed="false">
      <c r="A6695" s="0" t="n">
        <v>1</v>
      </c>
      <c r="B6695" s="0" t="n">
        <v>21.2867</v>
      </c>
      <c r="D6695" s="18"/>
    </row>
    <row r="6696" customFormat="false" ht="15" hidden="false" customHeight="false" outlineLevel="0" collapsed="false">
      <c r="A6696" s="0" t="n">
        <v>1</v>
      </c>
      <c r="B6696" s="0" t="n">
        <v>12.472</v>
      </c>
      <c r="D6696" s="18"/>
    </row>
    <row r="6697" customFormat="false" ht="15" hidden="false" customHeight="false" outlineLevel="0" collapsed="false">
      <c r="A6697" s="0" t="n">
        <v>1</v>
      </c>
      <c r="B6697" s="0" t="n">
        <v>108.538</v>
      </c>
      <c r="D6697" s="18"/>
    </row>
    <row r="6698" customFormat="false" ht="15" hidden="false" customHeight="false" outlineLevel="0" collapsed="false">
      <c r="A6698" s="0" t="n">
        <v>1</v>
      </c>
      <c r="B6698" s="0" t="n">
        <v>108.552</v>
      </c>
      <c r="D6698" s="18"/>
    </row>
    <row r="6699" customFormat="false" ht="15" hidden="false" customHeight="false" outlineLevel="0" collapsed="false">
      <c r="A6699" s="0" t="n">
        <v>1</v>
      </c>
      <c r="B6699" s="0" t="n">
        <v>128.479</v>
      </c>
      <c r="D6699" s="18"/>
    </row>
    <row r="6700" customFormat="false" ht="15" hidden="false" customHeight="false" outlineLevel="0" collapsed="false">
      <c r="A6700" s="0" t="n">
        <v>1</v>
      </c>
      <c r="B6700" s="0" t="n">
        <v>125.084</v>
      </c>
      <c r="D6700" s="18"/>
    </row>
    <row r="6701" customFormat="false" ht="15" hidden="false" customHeight="false" outlineLevel="0" collapsed="false">
      <c r="A6701" s="0" t="n">
        <v>1</v>
      </c>
      <c r="B6701" s="0" t="n">
        <v>42.0385</v>
      </c>
      <c r="D6701" s="18"/>
    </row>
    <row r="6702" customFormat="false" ht="15" hidden="false" customHeight="false" outlineLevel="0" collapsed="false">
      <c r="A6702" s="0" t="n">
        <v>1</v>
      </c>
      <c r="B6702" s="0" t="n">
        <v>42.035</v>
      </c>
      <c r="D6702" s="18"/>
    </row>
    <row r="6703" customFormat="false" ht="15" hidden="false" customHeight="false" outlineLevel="0" collapsed="false">
      <c r="A6703" s="0" t="n">
        <v>1</v>
      </c>
      <c r="B6703" s="0" t="n">
        <v>30.0909</v>
      </c>
      <c r="D6703" s="18"/>
    </row>
    <row r="6704" customFormat="false" ht="15" hidden="false" customHeight="false" outlineLevel="0" collapsed="false">
      <c r="A6704" s="0" t="n">
        <v>1</v>
      </c>
      <c r="B6704" s="0" t="n">
        <v>11.7273</v>
      </c>
      <c r="D6704" s="18"/>
    </row>
    <row r="6705" customFormat="false" ht="15" hidden="false" customHeight="false" outlineLevel="0" collapsed="false">
      <c r="A6705" s="0" t="n">
        <v>1</v>
      </c>
      <c r="B6705" s="0" t="n">
        <v>105.797</v>
      </c>
      <c r="D6705" s="18"/>
    </row>
    <row r="6706" customFormat="false" ht="15" hidden="false" customHeight="false" outlineLevel="0" collapsed="false">
      <c r="A6706" s="0" t="n">
        <v>1</v>
      </c>
      <c r="B6706" s="0" t="n">
        <v>54.1783</v>
      </c>
      <c r="D6706" s="18"/>
    </row>
    <row r="6707" customFormat="false" ht="15" hidden="false" customHeight="false" outlineLevel="0" collapsed="false">
      <c r="A6707" s="0" t="n">
        <v>1</v>
      </c>
      <c r="B6707" s="0" t="n">
        <v>61.1329</v>
      </c>
      <c r="D6707" s="18"/>
    </row>
    <row r="6708" customFormat="false" ht="15" hidden="false" customHeight="false" outlineLevel="0" collapsed="false">
      <c r="A6708" s="0" t="n">
        <v>1</v>
      </c>
      <c r="B6708" s="0" t="n">
        <v>122.93</v>
      </c>
      <c r="D6708" s="18"/>
    </row>
    <row r="6709" customFormat="false" ht="15" hidden="false" customHeight="false" outlineLevel="0" collapsed="false">
      <c r="A6709" s="0" t="n">
        <v>1</v>
      </c>
      <c r="B6709" s="0" t="n">
        <v>288.234</v>
      </c>
      <c r="D6709" s="18"/>
    </row>
    <row r="6710" customFormat="false" ht="15" hidden="false" customHeight="false" outlineLevel="0" collapsed="false">
      <c r="A6710" s="0" t="n">
        <v>1</v>
      </c>
      <c r="B6710" s="0" t="n">
        <v>288.629</v>
      </c>
      <c r="D6710" s="18"/>
    </row>
    <row r="6711" customFormat="false" ht="15" hidden="false" customHeight="false" outlineLevel="0" collapsed="false">
      <c r="A6711" s="0" t="n">
        <v>1</v>
      </c>
      <c r="B6711" s="0" t="n">
        <v>288.619</v>
      </c>
      <c r="D6711" s="18"/>
    </row>
    <row r="6712" customFormat="false" ht="15" hidden="false" customHeight="false" outlineLevel="0" collapsed="false">
      <c r="A6712" s="0" t="n">
        <v>1</v>
      </c>
      <c r="B6712" s="0" t="n">
        <v>12.4825</v>
      </c>
      <c r="D6712" s="18"/>
    </row>
    <row r="6713" customFormat="false" ht="15" hidden="false" customHeight="false" outlineLevel="0" collapsed="false">
      <c r="A6713" s="0" t="n">
        <v>1</v>
      </c>
      <c r="B6713" s="0" t="n">
        <v>92.007</v>
      </c>
      <c r="D6713" s="18"/>
    </row>
    <row r="6714" customFormat="false" ht="15" hidden="false" customHeight="false" outlineLevel="0" collapsed="false">
      <c r="A6714" s="0" t="n">
        <v>1</v>
      </c>
      <c r="B6714" s="0" t="n">
        <v>97.1853</v>
      </c>
      <c r="D6714" s="18"/>
    </row>
    <row r="6715" customFormat="false" ht="15" hidden="false" customHeight="false" outlineLevel="0" collapsed="false">
      <c r="A6715" s="0" t="n">
        <v>1</v>
      </c>
      <c r="B6715" s="0" t="n">
        <v>30.6958</v>
      </c>
      <c r="D6715" s="18"/>
    </row>
    <row r="6716" customFormat="false" ht="15" hidden="false" customHeight="false" outlineLevel="0" collapsed="false">
      <c r="A6716" s="0" t="n">
        <v>1</v>
      </c>
      <c r="B6716" s="0" t="n">
        <v>106.399</v>
      </c>
      <c r="D6716" s="18"/>
    </row>
    <row r="6717" customFormat="false" ht="15" hidden="false" customHeight="false" outlineLevel="0" collapsed="false">
      <c r="A6717" s="0" t="n">
        <v>1</v>
      </c>
      <c r="B6717" s="0" t="n">
        <v>106.409</v>
      </c>
      <c r="D6717" s="18"/>
    </row>
    <row r="6718" customFormat="false" ht="15" hidden="false" customHeight="false" outlineLevel="0" collapsed="false">
      <c r="A6718" s="0" t="n">
        <v>1</v>
      </c>
      <c r="B6718" s="0" t="n">
        <v>119.552</v>
      </c>
      <c r="D6718" s="18"/>
    </row>
    <row r="6719" customFormat="false" ht="15" hidden="false" customHeight="false" outlineLevel="0" collapsed="false">
      <c r="A6719" s="0" t="n">
        <v>1</v>
      </c>
      <c r="B6719" s="0" t="n">
        <v>20.3462</v>
      </c>
      <c r="D6719" s="18"/>
    </row>
    <row r="6720" customFormat="false" ht="15" hidden="false" customHeight="false" outlineLevel="0" collapsed="false">
      <c r="A6720" s="0" t="n">
        <v>1</v>
      </c>
      <c r="B6720" s="0" t="n">
        <v>90.3322</v>
      </c>
      <c r="D6720" s="18"/>
    </row>
    <row r="6721" customFormat="false" ht="15" hidden="false" customHeight="false" outlineLevel="0" collapsed="false">
      <c r="A6721" s="0" t="n">
        <v>1</v>
      </c>
      <c r="B6721" s="0" t="n">
        <v>61.8566</v>
      </c>
      <c r="D6721" s="18"/>
    </row>
    <row r="6722" customFormat="false" ht="15" hidden="false" customHeight="false" outlineLevel="0" collapsed="false">
      <c r="A6722" s="0" t="n">
        <v>1</v>
      </c>
      <c r="B6722" s="0" t="n">
        <v>26.6923</v>
      </c>
      <c r="D6722" s="18"/>
    </row>
    <row r="6723" customFormat="false" ht="15" hidden="false" customHeight="false" outlineLevel="0" collapsed="false">
      <c r="A6723" s="0" t="n">
        <v>1</v>
      </c>
      <c r="B6723" s="0" t="n">
        <v>15.1119</v>
      </c>
      <c r="D6723" s="18"/>
    </row>
    <row r="6724" customFormat="false" ht="15" hidden="false" customHeight="false" outlineLevel="0" collapsed="false">
      <c r="A6724" s="0" t="n">
        <v>1</v>
      </c>
      <c r="B6724" s="0" t="n">
        <v>78.6993</v>
      </c>
      <c r="D6724" s="18"/>
    </row>
    <row r="6725" customFormat="false" ht="15" hidden="false" customHeight="false" outlineLevel="0" collapsed="false">
      <c r="A6725" s="0" t="n">
        <v>1</v>
      </c>
      <c r="B6725" s="0" t="n">
        <v>47.9336</v>
      </c>
      <c r="D6725" s="18"/>
    </row>
    <row r="6726" customFormat="false" ht="15" hidden="false" customHeight="false" outlineLevel="0" collapsed="false">
      <c r="A6726" s="0" t="n">
        <v>1</v>
      </c>
      <c r="B6726" s="0" t="n">
        <v>133.294</v>
      </c>
      <c r="D6726" s="18"/>
    </row>
    <row r="6727" customFormat="false" ht="15" hidden="false" customHeight="false" outlineLevel="0" collapsed="false">
      <c r="A6727" s="0" t="n">
        <v>1</v>
      </c>
      <c r="B6727" s="0" t="n">
        <v>13.1434</v>
      </c>
      <c r="D6727" s="18"/>
    </row>
    <row r="6728" customFormat="false" ht="15" hidden="false" customHeight="false" outlineLevel="0" collapsed="false">
      <c r="A6728" s="0" t="n">
        <v>1</v>
      </c>
      <c r="B6728" s="0" t="n">
        <v>124.43</v>
      </c>
      <c r="D6728" s="18"/>
    </row>
    <row r="6729" customFormat="false" ht="15" hidden="false" customHeight="false" outlineLevel="0" collapsed="false">
      <c r="A6729" s="0" t="n">
        <v>1</v>
      </c>
      <c r="B6729" s="0" t="n">
        <v>124.434</v>
      </c>
      <c r="D6729" s="18"/>
    </row>
    <row r="6730" customFormat="false" ht="15" hidden="false" customHeight="false" outlineLevel="0" collapsed="false">
      <c r="A6730" s="0" t="n">
        <v>1</v>
      </c>
      <c r="B6730" s="0" t="n">
        <v>252.706</v>
      </c>
      <c r="D6730" s="18"/>
    </row>
    <row r="6731" customFormat="false" ht="15" hidden="false" customHeight="false" outlineLevel="0" collapsed="false">
      <c r="A6731" s="0" t="n">
        <v>1</v>
      </c>
      <c r="B6731" s="0" t="n">
        <v>252.706</v>
      </c>
      <c r="D6731" s="18"/>
    </row>
    <row r="6732" customFormat="false" ht="15" hidden="false" customHeight="false" outlineLevel="0" collapsed="false">
      <c r="A6732" s="0" t="n">
        <v>1</v>
      </c>
      <c r="B6732" s="0" t="n">
        <v>252.699</v>
      </c>
      <c r="D6732" s="18"/>
    </row>
    <row r="6733" customFormat="false" ht="15" hidden="false" customHeight="false" outlineLevel="0" collapsed="false">
      <c r="A6733" s="0" t="n">
        <v>1</v>
      </c>
      <c r="B6733" s="0" t="n">
        <v>252.71</v>
      </c>
      <c r="D6733" s="18"/>
    </row>
    <row r="6734" customFormat="false" ht="15" hidden="false" customHeight="false" outlineLevel="0" collapsed="false">
      <c r="A6734" s="0" t="n">
        <v>1</v>
      </c>
      <c r="B6734" s="0" t="n">
        <v>252.682</v>
      </c>
      <c r="D6734" s="18"/>
    </row>
    <row r="6735" customFormat="false" ht="15" hidden="false" customHeight="false" outlineLevel="0" collapsed="false">
      <c r="A6735" s="0" t="n">
        <v>1</v>
      </c>
      <c r="B6735" s="0" t="n">
        <v>252.269</v>
      </c>
      <c r="D6735" s="18"/>
    </row>
    <row r="6736" customFormat="false" ht="15" hidden="false" customHeight="false" outlineLevel="0" collapsed="false">
      <c r="A6736" s="0" t="n">
        <v>1</v>
      </c>
      <c r="B6736" s="0" t="n">
        <v>86.6399</v>
      </c>
      <c r="D6736" s="18"/>
    </row>
    <row r="6737" customFormat="false" ht="15" hidden="false" customHeight="false" outlineLevel="0" collapsed="false">
      <c r="A6737" s="0" t="n">
        <v>1</v>
      </c>
      <c r="B6737" s="0" t="n">
        <v>12.8811</v>
      </c>
      <c r="D6737" s="18"/>
    </row>
    <row r="6738" customFormat="false" ht="15" hidden="false" customHeight="false" outlineLevel="0" collapsed="false">
      <c r="A6738" s="0" t="n">
        <v>1</v>
      </c>
      <c r="B6738" s="0" t="n">
        <v>12.9021</v>
      </c>
      <c r="D6738" s="18"/>
    </row>
    <row r="6739" customFormat="false" ht="15" hidden="false" customHeight="false" outlineLevel="0" collapsed="false">
      <c r="A6739" s="0" t="n">
        <v>1</v>
      </c>
      <c r="B6739" s="0" t="n">
        <v>17.3182</v>
      </c>
      <c r="D6739" s="18"/>
    </row>
    <row r="6740" customFormat="false" ht="15" hidden="false" customHeight="false" outlineLevel="0" collapsed="false">
      <c r="A6740" s="0" t="n">
        <v>1</v>
      </c>
      <c r="B6740" s="0" t="n">
        <v>17.3147</v>
      </c>
      <c r="D6740" s="18"/>
    </row>
    <row r="6741" customFormat="false" ht="15" hidden="false" customHeight="false" outlineLevel="0" collapsed="false">
      <c r="A6741" s="0" t="n">
        <v>1</v>
      </c>
      <c r="B6741" s="0" t="n">
        <v>17.3042</v>
      </c>
      <c r="D6741" s="18"/>
    </row>
    <row r="6742" customFormat="false" ht="15" hidden="false" customHeight="false" outlineLevel="0" collapsed="false">
      <c r="A6742" s="0" t="n">
        <v>1</v>
      </c>
      <c r="B6742" s="0" t="n">
        <v>17.3042</v>
      </c>
      <c r="D6742" s="18"/>
    </row>
    <row r="6743" customFormat="false" ht="15" hidden="false" customHeight="false" outlineLevel="0" collapsed="false">
      <c r="A6743" s="0" t="n">
        <v>1</v>
      </c>
      <c r="B6743" s="0" t="n">
        <v>17.3042</v>
      </c>
      <c r="D6743" s="18"/>
    </row>
    <row r="6744" customFormat="false" ht="15" hidden="false" customHeight="false" outlineLevel="0" collapsed="false">
      <c r="A6744" s="0" t="n">
        <v>1</v>
      </c>
      <c r="B6744" s="0" t="n">
        <v>17.3077</v>
      </c>
      <c r="D6744" s="18"/>
    </row>
    <row r="6745" customFormat="false" ht="15" hidden="false" customHeight="false" outlineLevel="0" collapsed="false">
      <c r="A6745" s="0" t="n">
        <v>1</v>
      </c>
      <c r="B6745" s="0" t="n">
        <v>17.3077</v>
      </c>
      <c r="D6745" s="18"/>
    </row>
    <row r="6746" customFormat="false" ht="15" hidden="false" customHeight="false" outlineLevel="0" collapsed="false">
      <c r="A6746" s="0" t="n">
        <v>1</v>
      </c>
      <c r="B6746" s="0" t="n">
        <v>17.3077</v>
      </c>
      <c r="D6746" s="18"/>
    </row>
    <row r="6747" customFormat="false" ht="15" hidden="false" customHeight="false" outlineLevel="0" collapsed="false">
      <c r="A6747" s="0" t="n">
        <v>1</v>
      </c>
      <c r="B6747" s="0" t="n">
        <v>17.3077</v>
      </c>
      <c r="D6747" s="18"/>
    </row>
    <row r="6748" customFormat="false" ht="15" hidden="false" customHeight="false" outlineLevel="0" collapsed="false">
      <c r="A6748" s="0" t="n">
        <v>1</v>
      </c>
      <c r="B6748" s="0" t="n">
        <v>17.3042</v>
      </c>
      <c r="D6748" s="18"/>
    </row>
    <row r="6749" customFormat="false" ht="15" hidden="false" customHeight="false" outlineLevel="0" collapsed="false">
      <c r="A6749" s="0" t="n">
        <v>1</v>
      </c>
      <c r="B6749" s="0" t="n">
        <v>17.3077</v>
      </c>
      <c r="D6749" s="18"/>
    </row>
    <row r="6750" customFormat="false" ht="15" hidden="false" customHeight="false" outlineLevel="0" collapsed="false">
      <c r="A6750" s="0" t="n">
        <v>1</v>
      </c>
      <c r="B6750" s="0" t="n">
        <v>93.5979</v>
      </c>
      <c r="D6750" s="18"/>
    </row>
    <row r="6751" customFormat="false" ht="15" hidden="false" customHeight="false" outlineLevel="0" collapsed="false">
      <c r="A6751" s="0" t="n">
        <v>1</v>
      </c>
      <c r="B6751" s="0" t="n">
        <v>93.5734</v>
      </c>
      <c r="D6751" s="18"/>
    </row>
    <row r="6752" customFormat="false" ht="15" hidden="false" customHeight="false" outlineLevel="0" collapsed="false">
      <c r="A6752" s="0" t="n">
        <v>1</v>
      </c>
      <c r="B6752" s="0" t="n">
        <v>93.5664</v>
      </c>
      <c r="D6752" s="18"/>
    </row>
    <row r="6753" customFormat="false" ht="15" hidden="false" customHeight="false" outlineLevel="0" collapsed="false">
      <c r="A6753" s="0" t="n">
        <v>1</v>
      </c>
      <c r="B6753" s="0" t="n">
        <v>27.6958</v>
      </c>
      <c r="D6753" s="18"/>
    </row>
    <row r="6754" customFormat="false" ht="15" hidden="false" customHeight="false" outlineLevel="0" collapsed="false">
      <c r="A6754" s="0" t="n">
        <v>1</v>
      </c>
      <c r="B6754" s="0" t="n">
        <v>27.6958</v>
      </c>
      <c r="D6754" s="18"/>
    </row>
    <row r="6755" customFormat="false" ht="15" hidden="false" customHeight="false" outlineLevel="0" collapsed="false">
      <c r="A6755" s="0" t="n">
        <v>1</v>
      </c>
      <c r="B6755" s="0" t="n">
        <v>95.8182</v>
      </c>
      <c r="D6755" s="18"/>
    </row>
    <row r="6756" customFormat="false" ht="15" hidden="false" customHeight="false" outlineLevel="0" collapsed="false">
      <c r="A6756" s="0" t="n">
        <v>1</v>
      </c>
      <c r="B6756" s="0" t="n">
        <v>120.717</v>
      </c>
      <c r="D6756" s="18"/>
    </row>
    <row r="6757" customFormat="false" ht="15" hidden="false" customHeight="false" outlineLevel="0" collapsed="false">
      <c r="A6757" s="0" t="n">
        <v>1</v>
      </c>
      <c r="B6757" s="0" t="n">
        <v>29.4056</v>
      </c>
      <c r="D6757" s="18"/>
    </row>
    <row r="6758" customFormat="false" ht="15" hidden="false" customHeight="false" outlineLevel="0" collapsed="false">
      <c r="A6758" s="0" t="n">
        <v>1</v>
      </c>
      <c r="B6758" s="0" t="n">
        <v>29.6119</v>
      </c>
      <c r="D6758" s="18"/>
    </row>
    <row r="6759" customFormat="false" ht="15" hidden="false" customHeight="false" outlineLevel="0" collapsed="false">
      <c r="A6759" s="0" t="n">
        <v>1</v>
      </c>
      <c r="B6759" s="0" t="n">
        <v>129.944</v>
      </c>
      <c r="D6759" s="18"/>
    </row>
    <row r="6760" customFormat="false" ht="15" hidden="false" customHeight="false" outlineLevel="0" collapsed="false">
      <c r="A6760" s="0" t="n">
        <v>1</v>
      </c>
      <c r="B6760" s="0" t="n">
        <v>100.427</v>
      </c>
      <c r="D6760" s="18"/>
    </row>
    <row r="6761" customFormat="false" ht="15" hidden="false" customHeight="false" outlineLevel="0" collapsed="false">
      <c r="A6761" s="0" t="n">
        <v>1</v>
      </c>
      <c r="B6761" s="0" t="n">
        <v>104.161</v>
      </c>
      <c r="D6761" s="18"/>
    </row>
    <row r="6762" customFormat="false" ht="15" hidden="false" customHeight="false" outlineLevel="0" collapsed="false">
      <c r="A6762" s="0" t="n">
        <v>1</v>
      </c>
      <c r="B6762" s="0" t="n">
        <v>104.157</v>
      </c>
      <c r="D6762" s="18"/>
    </row>
    <row r="6763" customFormat="false" ht="15" hidden="false" customHeight="false" outlineLevel="0" collapsed="false">
      <c r="A6763" s="0" t="n">
        <v>1</v>
      </c>
      <c r="B6763" s="0" t="n">
        <v>104.157</v>
      </c>
      <c r="D6763" s="18"/>
    </row>
    <row r="6764" customFormat="false" ht="15" hidden="false" customHeight="false" outlineLevel="0" collapsed="false">
      <c r="A6764" s="0" t="n">
        <v>1</v>
      </c>
      <c r="B6764" s="0" t="n">
        <v>104.157</v>
      </c>
      <c r="D6764" s="18"/>
    </row>
    <row r="6765" customFormat="false" ht="15" hidden="false" customHeight="false" outlineLevel="0" collapsed="false">
      <c r="A6765" s="0" t="n">
        <v>1</v>
      </c>
      <c r="B6765" s="0" t="n">
        <v>104.154</v>
      </c>
      <c r="D6765" s="18"/>
    </row>
    <row r="6766" customFormat="false" ht="15" hidden="false" customHeight="false" outlineLevel="0" collapsed="false">
      <c r="A6766" s="0" t="n">
        <v>1</v>
      </c>
      <c r="B6766" s="0" t="n">
        <v>32.3287</v>
      </c>
      <c r="D6766" s="18"/>
    </row>
    <row r="6767" customFormat="false" ht="15" hidden="false" customHeight="false" outlineLevel="0" collapsed="false">
      <c r="A6767" s="0" t="n">
        <v>1</v>
      </c>
      <c r="B6767" s="0" t="n">
        <v>43.6469</v>
      </c>
      <c r="D6767" s="18"/>
    </row>
    <row r="6768" customFormat="false" ht="15" hidden="false" customHeight="false" outlineLevel="0" collapsed="false">
      <c r="A6768" s="0" t="n">
        <v>1</v>
      </c>
      <c r="B6768" s="0" t="n">
        <v>43.6993</v>
      </c>
      <c r="D6768" s="18"/>
    </row>
    <row r="6769" customFormat="false" ht="15" hidden="false" customHeight="false" outlineLevel="0" collapsed="false">
      <c r="A6769" s="0" t="n">
        <v>1</v>
      </c>
      <c r="B6769" s="0" t="n">
        <v>31.7273</v>
      </c>
      <c r="D6769" s="18"/>
    </row>
    <row r="6770" customFormat="false" ht="15" hidden="false" customHeight="false" outlineLevel="0" collapsed="false">
      <c r="A6770" s="0" t="n">
        <v>1</v>
      </c>
      <c r="B6770" s="0" t="n">
        <v>31.7273</v>
      </c>
      <c r="D6770" s="18"/>
    </row>
    <row r="6771" customFormat="false" ht="15" hidden="false" customHeight="false" outlineLevel="0" collapsed="false">
      <c r="A6771" s="0" t="n">
        <v>1</v>
      </c>
      <c r="B6771" s="0" t="n">
        <v>75.2867</v>
      </c>
      <c r="D6771" s="18"/>
    </row>
    <row r="6772" customFormat="false" ht="15" hidden="false" customHeight="false" outlineLevel="0" collapsed="false">
      <c r="A6772" s="0" t="n">
        <v>1</v>
      </c>
      <c r="B6772" s="0" t="n">
        <v>75.2867</v>
      </c>
      <c r="D6772" s="18"/>
    </row>
    <row r="6773" customFormat="false" ht="15" hidden="false" customHeight="false" outlineLevel="0" collapsed="false">
      <c r="A6773" s="0" t="n">
        <v>1</v>
      </c>
      <c r="B6773" s="0" t="n">
        <v>75.1818</v>
      </c>
      <c r="D6773" s="18"/>
    </row>
    <row r="6774" customFormat="false" ht="15" hidden="false" customHeight="false" outlineLevel="0" collapsed="false">
      <c r="A6774" s="0" t="n">
        <v>1</v>
      </c>
      <c r="B6774" s="0" t="n">
        <v>151.14</v>
      </c>
      <c r="D6774" s="18"/>
    </row>
    <row r="6775" customFormat="false" ht="15" hidden="false" customHeight="false" outlineLevel="0" collapsed="false">
      <c r="A6775" s="0" t="n">
        <v>1</v>
      </c>
      <c r="B6775" s="0" t="n">
        <v>151.119</v>
      </c>
      <c r="D6775" s="18"/>
    </row>
    <row r="6776" customFormat="false" ht="15" hidden="false" customHeight="false" outlineLevel="0" collapsed="false">
      <c r="A6776" s="0" t="n">
        <v>1</v>
      </c>
      <c r="B6776" s="0" t="n">
        <v>151.038</v>
      </c>
      <c r="D6776" s="18"/>
    </row>
    <row r="6777" customFormat="false" ht="15" hidden="false" customHeight="false" outlineLevel="0" collapsed="false">
      <c r="A6777" s="0" t="n">
        <v>1</v>
      </c>
      <c r="B6777" s="0" t="n">
        <v>34.7552</v>
      </c>
      <c r="D6777" s="18"/>
    </row>
    <row r="6778" customFormat="false" ht="15" hidden="false" customHeight="false" outlineLevel="0" collapsed="false">
      <c r="A6778" s="0" t="n">
        <v>1</v>
      </c>
      <c r="B6778" s="0" t="n">
        <v>127.388</v>
      </c>
      <c r="D6778" s="18"/>
    </row>
    <row r="6779" customFormat="false" ht="15" hidden="false" customHeight="false" outlineLevel="0" collapsed="false">
      <c r="A6779" s="0" t="n">
        <v>1</v>
      </c>
      <c r="B6779" s="0" t="n">
        <v>127.388</v>
      </c>
      <c r="D6779" s="18"/>
    </row>
    <row r="6780" customFormat="false" ht="15" hidden="false" customHeight="false" outlineLevel="0" collapsed="false">
      <c r="A6780" s="0" t="n">
        <v>1</v>
      </c>
      <c r="B6780" s="0" t="n">
        <v>32.5175</v>
      </c>
      <c r="D6780" s="18"/>
    </row>
    <row r="6781" customFormat="false" ht="15" hidden="false" customHeight="false" outlineLevel="0" collapsed="false">
      <c r="A6781" s="0" t="n">
        <v>1</v>
      </c>
      <c r="B6781" s="0" t="n">
        <v>32.514</v>
      </c>
      <c r="D6781" s="18"/>
    </row>
    <row r="6782" customFormat="false" ht="15" hidden="false" customHeight="false" outlineLevel="0" collapsed="false">
      <c r="A6782" s="0" t="n">
        <v>1</v>
      </c>
      <c r="B6782" s="0" t="n">
        <v>27.1538</v>
      </c>
      <c r="D6782" s="18"/>
    </row>
    <row r="6783" customFormat="false" ht="15" hidden="false" customHeight="false" outlineLevel="0" collapsed="false">
      <c r="A6783" s="0" t="n">
        <v>1</v>
      </c>
      <c r="B6783" s="0" t="n">
        <v>24.4476</v>
      </c>
      <c r="D6783" s="18"/>
    </row>
    <row r="6784" customFormat="false" ht="15" hidden="false" customHeight="false" outlineLevel="0" collapsed="false">
      <c r="A6784" s="0" t="n">
        <v>1</v>
      </c>
      <c r="B6784" s="0" t="n">
        <v>24.4196</v>
      </c>
      <c r="D6784" s="18"/>
    </row>
    <row r="6785" customFormat="false" ht="15" hidden="false" customHeight="false" outlineLevel="0" collapsed="false">
      <c r="A6785" s="0" t="n">
        <v>1</v>
      </c>
      <c r="B6785" s="0" t="n">
        <v>24.472</v>
      </c>
      <c r="D6785" s="18"/>
    </row>
    <row r="6786" customFormat="false" ht="15" hidden="false" customHeight="false" outlineLevel="0" collapsed="false">
      <c r="A6786" s="0" t="n">
        <v>1</v>
      </c>
      <c r="B6786" s="0" t="n">
        <v>100.115</v>
      </c>
      <c r="D6786" s="18"/>
    </row>
    <row r="6787" customFormat="false" ht="15" hidden="false" customHeight="false" outlineLevel="0" collapsed="false">
      <c r="A6787" s="0" t="n">
        <v>1</v>
      </c>
      <c r="B6787" s="0" t="n">
        <v>162.227</v>
      </c>
      <c r="D6787" s="18"/>
    </row>
    <row r="6788" customFormat="false" ht="15" hidden="false" customHeight="false" outlineLevel="0" collapsed="false">
      <c r="A6788" s="0" t="n">
        <v>1</v>
      </c>
      <c r="B6788" s="0" t="n">
        <v>135.629</v>
      </c>
      <c r="D6788" s="18"/>
    </row>
    <row r="6789" customFormat="false" ht="15" hidden="false" customHeight="false" outlineLevel="0" collapsed="false">
      <c r="A6789" s="0" t="n">
        <v>1</v>
      </c>
      <c r="B6789" s="0" t="n">
        <v>87.6434</v>
      </c>
      <c r="D6789" s="18"/>
    </row>
    <row r="6790" customFormat="false" ht="15" hidden="false" customHeight="false" outlineLevel="0" collapsed="false">
      <c r="A6790" s="0" t="n">
        <v>1</v>
      </c>
      <c r="B6790" s="0" t="n">
        <v>18.1923</v>
      </c>
      <c r="D6790" s="18"/>
    </row>
    <row r="6791" customFormat="false" ht="15" hidden="false" customHeight="false" outlineLevel="0" collapsed="false">
      <c r="A6791" s="0" t="n">
        <v>1</v>
      </c>
      <c r="B6791" s="0" t="n">
        <v>127.115</v>
      </c>
      <c r="D6791" s="18"/>
    </row>
    <row r="6792" customFormat="false" ht="15" hidden="false" customHeight="false" outlineLevel="0" collapsed="false">
      <c r="A6792" s="0" t="n">
        <v>1</v>
      </c>
      <c r="B6792" s="0" t="n">
        <v>60.2517</v>
      </c>
      <c r="D6792" s="18"/>
    </row>
    <row r="6793" customFormat="false" ht="15" hidden="false" customHeight="false" outlineLevel="0" collapsed="false">
      <c r="A6793" s="0" t="n">
        <v>1</v>
      </c>
      <c r="B6793" s="0" t="n">
        <v>60.1993</v>
      </c>
      <c r="D6793" s="18"/>
    </row>
    <row r="6794" customFormat="false" ht="15" hidden="false" customHeight="false" outlineLevel="0" collapsed="false">
      <c r="A6794" s="0" t="n">
        <v>1</v>
      </c>
      <c r="B6794" s="0" t="n">
        <v>27.3951</v>
      </c>
      <c r="D6794" s="18"/>
    </row>
    <row r="6795" customFormat="false" ht="15" hidden="false" customHeight="false" outlineLevel="0" collapsed="false">
      <c r="A6795" s="0" t="n">
        <v>1</v>
      </c>
      <c r="B6795" s="0" t="n">
        <v>89.5944</v>
      </c>
      <c r="D6795" s="18"/>
    </row>
    <row r="6796" customFormat="false" ht="15" hidden="false" customHeight="false" outlineLevel="0" collapsed="false">
      <c r="A6796" s="0" t="n">
        <v>1</v>
      </c>
      <c r="B6796" s="0" t="n">
        <v>15.2168</v>
      </c>
      <c r="D6796" s="18"/>
    </row>
    <row r="6797" customFormat="false" ht="15" hidden="false" customHeight="false" outlineLevel="0" collapsed="false">
      <c r="A6797" s="0" t="n">
        <v>1</v>
      </c>
      <c r="B6797" s="0" t="n">
        <v>94.0734</v>
      </c>
      <c r="D6797" s="18"/>
    </row>
    <row r="6798" customFormat="false" ht="15" hidden="false" customHeight="false" outlineLevel="0" collapsed="false">
      <c r="A6798" s="0" t="n">
        <v>1</v>
      </c>
      <c r="B6798" s="0" t="n">
        <v>93.8741</v>
      </c>
      <c r="D6798" s="18"/>
    </row>
    <row r="6799" customFormat="false" ht="15" hidden="false" customHeight="false" outlineLevel="0" collapsed="false">
      <c r="A6799" s="0" t="n">
        <v>1</v>
      </c>
      <c r="B6799" s="0" t="n">
        <v>93.8706</v>
      </c>
      <c r="D6799" s="18"/>
    </row>
    <row r="6800" customFormat="false" ht="15" hidden="false" customHeight="false" outlineLevel="0" collapsed="false">
      <c r="A6800" s="0" t="n">
        <v>1</v>
      </c>
      <c r="B6800" s="0" t="n">
        <v>27.4441</v>
      </c>
      <c r="D6800" s="18"/>
    </row>
    <row r="6801" customFormat="false" ht="15" hidden="false" customHeight="false" outlineLevel="0" collapsed="false">
      <c r="A6801" s="0" t="n">
        <v>1</v>
      </c>
      <c r="B6801" s="0" t="n">
        <v>27.3741</v>
      </c>
      <c r="D6801" s="18"/>
    </row>
    <row r="6802" customFormat="false" ht="15" hidden="false" customHeight="false" outlineLevel="0" collapsed="false">
      <c r="A6802" s="0" t="n">
        <v>1</v>
      </c>
      <c r="B6802" s="0" t="n">
        <v>138.378</v>
      </c>
      <c r="D6802" s="18"/>
    </row>
    <row r="6803" customFormat="false" ht="15" hidden="false" customHeight="false" outlineLevel="0" collapsed="false">
      <c r="A6803" s="0" t="n">
        <v>1</v>
      </c>
      <c r="B6803" s="0" t="n">
        <v>15.0874</v>
      </c>
      <c r="D6803" s="18"/>
    </row>
    <row r="6804" customFormat="false" ht="15" hidden="false" customHeight="false" outlineLevel="0" collapsed="false">
      <c r="A6804" s="0" t="n">
        <v>1</v>
      </c>
      <c r="B6804" s="0" t="n">
        <v>24.472</v>
      </c>
      <c r="D6804" s="18"/>
    </row>
    <row r="6805" customFormat="false" ht="15" hidden="false" customHeight="false" outlineLevel="0" collapsed="false">
      <c r="A6805" s="0" t="n">
        <v>1</v>
      </c>
      <c r="B6805" s="0" t="n">
        <v>24.4895</v>
      </c>
      <c r="D6805" s="18"/>
    </row>
    <row r="6806" customFormat="false" ht="15" hidden="false" customHeight="false" outlineLevel="0" collapsed="false">
      <c r="A6806" s="0" t="n">
        <v>1</v>
      </c>
      <c r="B6806" s="0" t="n">
        <v>135.741</v>
      </c>
      <c r="D6806" s="18"/>
    </row>
    <row r="6807" customFormat="false" ht="15" hidden="false" customHeight="false" outlineLevel="0" collapsed="false">
      <c r="A6807" s="0" t="n">
        <v>1</v>
      </c>
      <c r="B6807" s="0" t="n">
        <v>123.465</v>
      </c>
      <c r="D6807" s="18"/>
    </row>
    <row r="6808" customFormat="false" ht="15" hidden="false" customHeight="false" outlineLevel="0" collapsed="false">
      <c r="A6808" s="0" t="n">
        <v>1</v>
      </c>
      <c r="B6808" s="0" t="n">
        <v>82.9825</v>
      </c>
      <c r="D6808" s="18"/>
    </row>
    <row r="6809" customFormat="false" ht="15" hidden="false" customHeight="false" outlineLevel="0" collapsed="false">
      <c r="A6809" s="0" t="n">
        <v>1</v>
      </c>
      <c r="B6809" s="0" t="n">
        <v>82.9755</v>
      </c>
      <c r="D6809" s="18"/>
    </row>
    <row r="6810" customFormat="false" ht="15" hidden="false" customHeight="false" outlineLevel="0" collapsed="false">
      <c r="A6810" s="0" t="n">
        <v>1</v>
      </c>
      <c r="B6810" s="0" t="n">
        <v>108.71</v>
      </c>
      <c r="D6810" s="18"/>
    </row>
    <row r="6811" customFormat="false" ht="15" hidden="false" customHeight="false" outlineLevel="0" collapsed="false">
      <c r="A6811" s="0" t="n">
        <v>1</v>
      </c>
      <c r="B6811" s="0" t="n">
        <v>100.636</v>
      </c>
      <c r="D6811" s="18"/>
    </row>
    <row r="6812" customFormat="false" ht="15" hidden="false" customHeight="false" outlineLevel="0" collapsed="false">
      <c r="A6812" s="0" t="n">
        <v>1</v>
      </c>
      <c r="B6812" s="0" t="n">
        <v>88.2517</v>
      </c>
      <c r="D6812" s="18"/>
    </row>
    <row r="6813" customFormat="false" ht="15" hidden="false" customHeight="false" outlineLevel="0" collapsed="false">
      <c r="A6813" s="0" t="n">
        <v>1</v>
      </c>
      <c r="B6813" s="0" t="n">
        <v>88.2238</v>
      </c>
      <c r="D6813" s="18"/>
    </row>
    <row r="6814" customFormat="false" ht="15" hidden="false" customHeight="false" outlineLevel="0" collapsed="false">
      <c r="A6814" s="0" t="n">
        <v>1</v>
      </c>
      <c r="B6814" s="0" t="n">
        <v>155.01</v>
      </c>
      <c r="D6814" s="18"/>
    </row>
    <row r="6815" customFormat="false" ht="15" hidden="false" customHeight="false" outlineLevel="0" collapsed="false">
      <c r="A6815" s="0" t="n">
        <v>1</v>
      </c>
      <c r="B6815" s="0" t="n">
        <v>155.014</v>
      </c>
      <c r="D6815" s="18"/>
    </row>
    <row r="6816" customFormat="false" ht="15" hidden="false" customHeight="false" outlineLevel="0" collapsed="false">
      <c r="A6816" s="0" t="n">
        <v>1</v>
      </c>
      <c r="B6816" s="0" t="n">
        <v>139.997</v>
      </c>
      <c r="D6816" s="18"/>
    </row>
    <row r="6817" customFormat="false" ht="15" hidden="false" customHeight="false" outlineLevel="0" collapsed="false">
      <c r="A6817" s="0" t="n">
        <v>1</v>
      </c>
      <c r="B6817" s="0" t="n">
        <v>139.993</v>
      </c>
      <c r="D6817" s="18"/>
    </row>
    <row r="6818" customFormat="false" ht="15" hidden="false" customHeight="false" outlineLevel="0" collapsed="false">
      <c r="A6818" s="0" t="n">
        <v>1</v>
      </c>
      <c r="B6818" s="0" t="n">
        <v>12.5524</v>
      </c>
      <c r="D6818" s="18"/>
    </row>
    <row r="6819" customFormat="false" ht="15" hidden="false" customHeight="false" outlineLevel="0" collapsed="false">
      <c r="A6819" s="0" t="n">
        <v>1</v>
      </c>
      <c r="B6819" s="0" t="n">
        <v>12.5559</v>
      </c>
      <c r="D6819" s="18"/>
    </row>
    <row r="6820" customFormat="false" ht="15" hidden="false" customHeight="false" outlineLevel="0" collapsed="false">
      <c r="A6820" s="0" t="n">
        <v>1</v>
      </c>
      <c r="B6820" s="0" t="n">
        <v>28.8007</v>
      </c>
      <c r="D6820" s="18"/>
    </row>
    <row r="6821" customFormat="false" ht="15" hidden="false" customHeight="false" outlineLevel="0" collapsed="false">
      <c r="A6821" s="0" t="n">
        <v>1</v>
      </c>
      <c r="B6821" s="0" t="n">
        <v>16.8287</v>
      </c>
      <c r="D6821" s="18"/>
    </row>
    <row r="6822" customFormat="false" ht="15" hidden="false" customHeight="false" outlineLevel="0" collapsed="false">
      <c r="A6822" s="0" t="n">
        <v>1</v>
      </c>
      <c r="B6822" s="0" t="n">
        <v>16.8427</v>
      </c>
      <c r="D6822" s="18"/>
    </row>
    <row r="6823" customFormat="false" ht="15" hidden="false" customHeight="false" outlineLevel="0" collapsed="false">
      <c r="A6823" s="0" t="n">
        <v>1</v>
      </c>
      <c r="B6823" s="0" t="n">
        <v>96.1364</v>
      </c>
      <c r="D6823" s="18"/>
    </row>
    <row r="6824" customFormat="false" ht="15" hidden="false" customHeight="false" outlineLevel="0" collapsed="false">
      <c r="A6824" s="0" t="n">
        <v>1</v>
      </c>
      <c r="B6824" s="0" t="n">
        <v>96.1084</v>
      </c>
      <c r="D6824" s="18"/>
    </row>
    <row r="6825" customFormat="false" ht="15" hidden="false" customHeight="false" outlineLevel="0" collapsed="false">
      <c r="A6825" s="0" t="n">
        <v>1</v>
      </c>
      <c r="B6825" s="0" t="n">
        <v>87.8147</v>
      </c>
      <c r="D6825" s="18"/>
    </row>
    <row r="6826" customFormat="false" ht="15" hidden="false" customHeight="false" outlineLevel="0" collapsed="false">
      <c r="A6826" s="0" t="n">
        <v>1</v>
      </c>
      <c r="B6826" s="0" t="n">
        <v>100.203</v>
      </c>
      <c r="D6826" s="18"/>
    </row>
    <row r="6827" customFormat="false" ht="15" hidden="false" customHeight="false" outlineLevel="0" collapsed="false">
      <c r="A6827" s="0" t="n">
        <v>1</v>
      </c>
      <c r="B6827" s="0" t="n">
        <v>53.8357</v>
      </c>
      <c r="D6827" s="18"/>
    </row>
    <row r="6828" customFormat="false" ht="15" hidden="false" customHeight="false" outlineLevel="0" collapsed="false">
      <c r="A6828" s="0" t="n">
        <v>1</v>
      </c>
      <c r="B6828" s="0" t="n">
        <v>102.304</v>
      </c>
      <c r="D6828" s="18"/>
    </row>
    <row r="6829" customFormat="false" ht="15" hidden="false" customHeight="false" outlineLevel="0" collapsed="false">
      <c r="A6829" s="0" t="n">
        <v>1</v>
      </c>
      <c r="B6829" s="0" t="n">
        <v>94.7867</v>
      </c>
      <c r="D6829" s="18"/>
    </row>
    <row r="6830" customFormat="false" ht="15" hidden="false" customHeight="false" outlineLevel="0" collapsed="false">
      <c r="A6830" s="0" t="n">
        <v>1</v>
      </c>
      <c r="B6830" s="0" t="n">
        <v>94.7727</v>
      </c>
      <c r="D6830" s="18"/>
    </row>
    <row r="6831" customFormat="false" ht="15" hidden="false" customHeight="false" outlineLevel="0" collapsed="false">
      <c r="A6831" s="0" t="n">
        <v>1</v>
      </c>
      <c r="B6831" s="0" t="n">
        <v>51.3252</v>
      </c>
      <c r="D6831" s="18"/>
    </row>
    <row r="6832" customFormat="false" ht="15" hidden="false" customHeight="false" outlineLevel="0" collapsed="false">
      <c r="A6832" s="0" t="n">
        <v>1</v>
      </c>
      <c r="B6832" s="0" t="n">
        <v>80.4441</v>
      </c>
      <c r="D6832" s="18"/>
    </row>
    <row r="6833" customFormat="false" ht="15" hidden="false" customHeight="false" outlineLevel="0" collapsed="false">
      <c r="A6833" s="0" t="n">
        <v>1</v>
      </c>
      <c r="B6833" s="0" t="n">
        <v>122.469</v>
      </c>
      <c r="D6833" s="18"/>
    </row>
    <row r="6834" customFormat="false" ht="15" hidden="false" customHeight="false" outlineLevel="0" collapsed="false">
      <c r="A6834" s="0" t="n">
        <v>1</v>
      </c>
      <c r="B6834" s="0" t="n">
        <v>14.0979</v>
      </c>
      <c r="D6834" s="18"/>
    </row>
    <row r="6835" customFormat="false" ht="15" hidden="false" customHeight="false" outlineLevel="0" collapsed="false">
      <c r="A6835" s="0" t="n">
        <v>1</v>
      </c>
      <c r="B6835" s="0" t="n">
        <v>14.1049</v>
      </c>
      <c r="D6835" s="18"/>
    </row>
    <row r="6836" customFormat="false" ht="15" hidden="false" customHeight="false" outlineLevel="0" collapsed="false">
      <c r="A6836" s="0" t="n">
        <v>1</v>
      </c>
      <c r="B6836" s="0" t="n">
        <v>50.0664</v>
      </c>
      <c r="D6836" s="18"/>
    </row>
    <row r="6837" customFormat="false" ht="15" hidden="false" customHeight="false" outlineLevel="0" collapsed="false">
      <c r="A6837" s="0" t="n">
        <v>1</v>
      </c>
      <c r="B6837" s="0" t="n">
        <v>12.7273</v>
      </c>
      <c r="D6837" s="18"/>
    </row>
    <row r="6838" customFormat="false" ht="15" hidden="false" customHeight="false" outlineLevel="0" collapsed="false">
      <c r="A6838" s="0" t="n">
        <v>1</v>
      </c>
      <c r="B6838" s="0" t="n">
        <v>12.7273</v>
      </c>
      <c r="D6838" s="18"/>
    </row>
    <row r="6839" customFormat="false" ht="15" hidden="false" customHeight="false" outlineLevel="0" collapsed="false">
      <c r="A6839" s="0" t="n">
        <v>1</v>
      </c>
      <c r="B6839" s="0" t="n">
        <v>12.7273</v>
      </c>
      <c r="D6839" s="18"/>
    </row>
    <row r="6840" customFormat="false" ht="15" hidden="false" customHeight="false" outlineLevel="0" collapsed="false">
      <c r="A6840" s="0" t="n">
        <v>1</v>
      </c>
      <c r="B6840" s="0" t="n">
        <v>25.9406</v>
      </c>
      <c r="D6840" s="18"/>
    </row>
    <row r="6841" customFormat="false" ht="15" hidden="false" customHeight="false" outlineLevel="0" collapsed="false">
      <c r="A6841" s="0" t="n">
        <v>1</v>
      </c>
      <c r="B6841" s="0" t="n">
        <v>186.154</v>
      </c>
      <c r="D6841" s="18"/>
    </row>
    <row r="6842" customFormat="false" ht="15" hidden="false" customHeight="false" outlineLevel="0" collapsed="false">
      <c r="A6842" s="0" t="n">
        <v>1</v>
      </c>
      <c r="B6842" s="0" t="n">
        <v>186.336</v>
      </c>
      <c r="D6842" s="18"/>
    </row>
    <row r="6843" customFormat="false" ht="15" hidden="false" customHeight="false" outlineLevel="0" collapsed="false">
      <c r="A6843" s="0" t="n">
        <v>1</v>
      </c>
      <c r="B6843" s="0" t="n">
        <v>186.392</v>
      </c>
      <c r="D6843" s="18"/>
    </row>
    <row r="6844" customFormat="false" ht="15" hidden="false" customHeight="false" outlineLevel="0" collapsed="false">
      <c r="A6844" s="0" t="n">
        <v>1</v>
      </c>
      <c r="B6844" s="0" t="n">
        <v>186.381</v>
      </c>
      <c r="D6844" s="18"/>
    </row>
    <row r="6845" customFormat="false" ht="15" hidden="false" customHeight="false" outlineLevel="0" collapsed="false">
      <c r="A6845" s="0" t="n">
        <v>1</v>
      </c>
      <c r="B6845" s="0" t="n">
        <v>186.671</v>
      </c>
      <c r="D6845" s="18"/>
    </row>
    <row r="6846" customFormat="false" ht="15" hidden="false" customHeight="false" outlineLevel="0" collapsed="false">
      <c r="A6846" s="0" t="n">
        <v>1</v>
      </c>
      <c r="B6846" s="0" t="n">
        <v>185.951</v>
      </c>
      <c r="D6846" s="18"/>
    </row>
    <row r="6847" customFormat="false" ht="15" hidden="false" customHeight="false" outlineLevel="0" collapsed="false">
      <c r="A6847" s="0" t="n">
        <v>1</v>
      </c>
      <c r="B6847" s="0" t="n">
        <v>186.451</v>
      </c>
      <c r="D6847" s="18"/>
    </row>
    <row r="6848" customFormat="false" ht="15" hidden="false" customHeight="false" outlineLevel="0" collapsed="false">
      <c r="A6848" s="0" t="n">
        <v>1</v>
      </c>
      <c r="B6848" s="0" t="n">
        <v>186.643</v>
      </c>
      <c r="D6848" s="18"/>
    </row>
    <row r="6849" customFormat="false" ht="15" hidden="false" customHeight="false" outlineLevel="0" collapsed="false">
      <c r="A6849" s="0" t="n">
        <v>1</v>
      </c>
      <c r="B6849" s="0" t="n">
        <v>186.965</v>
      </c>
      <c r="D6849" s="18"/>
    </row>
    <row r="6850" customFormat="false" ht="15" hidden="false" customHeight="false" outlineLevel="0" collapsed="false">
      <c r="A6850" s="0" t="n">
        <v>1</v>
      </c>
      <c r="B6850" s="0" t="n">
        <v>121.045</v>
      </c>
      <c r="D6850" s="18"/>
    </row>
    <row r="6851" customFormat="false" ht="15" hidden="false" customHeight="false" outlineLevel="0" collapsed="false">
      <c r="A6851" s="0" t="n">
        <v>1</v>
      </c>
      <c r="B6851" s="0" t="n">
        <v>47.1993</v>
      </c>
      <c r="D6851" s="18"/>
    </row>
    <row r="6852" customFormat="false" ht="15" hidden="false" customHeight="false" outlineLevel="0" collapsed="false">
      <c r="A6852" s="0" t="n">
        <v>1</v>
      </c>
      <c r="B6852" s="0" t="n">
        <v>46.1748</v>
      </c>
      <c r="D6852" s="18"/>
    </row>
    <row r="6853" customFormat="false" ht="15" hidden="false" customHeight="false" outlineLevel="0" collapsed="false">
      <c r="A6853" s="0" t="n">
        <v>1</v>
      </c>
      <c r="B6853" s="0" t="n">
        <v>46.1643</v>
      </c>
      <c r="D6853" s="18"/>
    </row>
    <row r="6854" customFormat="false" ht="15" hidden="false" customHeight="false" outlineLevel="0" collapsed="false">
      <c r="A6854" s="0" t="n">
        <v>1</v>
      </c>
      <c r="B6854" s="0" t="n">
        <v>76.9615</v>
      </c>
      <c r="D6854" s="18"/>
    </row>
    <row r="6855" customFormat="false" ht="15" hidden="false" customHeight="false" outlineLevel="0" collapsed="false">
      <c r="A6855" s="0" t="n">
        <v>1</v>
      </c>
      <c r="B6855" s="0" t="n">
        <v>60.9406</v>
      </c>
      <c r="D6855" s="18"/>
    </row>
    <row r="6856" customFormat="false" ht="15" hidden="false" customHeight="false" outlineLevel="0" collapsed="false">
      <c r="A6856" s="0" t="n">
        <v>1</v>
      </c>
      <c r="B6856" s="0" t="n">
        <v>60.9406</v>
      </c>
      <c r="D6856" s="18"/>
    </row>
    <row r="6857" customFormat="false" ht="15" hidden="false" customHeight="false" outlineLevel="0" collapsed="false">
      <c r="A6857" s="0" t="n">
        <v>1</v>
      </c>
      <c r="B6857" s="0" t="n">
        <v>94.6958</v>
      </c>
      <c r="D6857" s="18"/>
    </row>
    <row r="6858" customFormat="false" ht="15" hidden="false" customHeight="false" outlineLevel="0" collapsed="false">
      <c r="A6858" s="0" t="n">
        <v>1</v>
      </c>
      <c r="B6858" s="0" t="n">
        <v>26.8531</v>
      </c>
      <c r="D6858" s="18"/>
    </row>
    <row r="6859" customFormat="false" ht="15" hidden="false" customHeight="false" outlineLevel="0" collapsed="false">
      <c r="A6859" s="0" t="n">
        <v>1</v>
      </c>
      <c r="B6859" s="0" t="n">
        <v>33.2797</v>
      </c>
      <c r="D6859" s="18"/>
    </row>
    <row r="6860" customFormat="false" ht="15" hidden="false" customHeight="false" outlineLevel="0" collapsed="false">
      <c r="A6860" s="0" t="n">
        <v>1</v>
      </c>
      <c r="B6860" s="0" t="n">
        <v>36.0035</v>
      </c>
      <c r="D6860" s="18"/>
    </row>
    <row r="6861" customFormat="false" ht="15" hidden="false" customHeight="false" outlineLevel="0" collapsed="false">
      <c r="A6861" s="0" t="n">
        <v>1</v>
      </c>
      <c r="B6861" s="0" t="n">
        <v>36.0035</v>
      </c>
      <c r="D6861" s="18"/>
    </row>
    <row r="6862" customFormat="false" ht="15" hidden="false" customHeight="false" outlineLevel="0" collapsed="false">
      <c r="A6862" s="0" t="n">
        <v>1</v>
      </c>
      <c r="B6862" s="0" t="n">
        <v>36.0035</v>
      </c>
      <c r="D6862" s="18"/>
    </row>
    <row r="6863" customFormat="false" ht="15" hidden="false" customHeight="false" outlineLevel="0" collapsed="false">
      <c r="A6863" s="0" t="n">
        <v>1</v>
      </c>
      <c r="B6863" s="0" t="n">
        <v>111.168</v>
      </c>
      <c r="D6863" s="18"/>
    </row>
    <row r="6864" customFormat="false" ht="15" hidden="false" customHeight="false" outlineLevel="0" collapsed="false">
      <c r="A6864" s="0" t="n">
        <v>1</v>
      </c>
      <c r="B6864" s="0" t="n">
        <v>79.4161</v>
      </c>
      <c r="D6864" s="18"/>
    </row>
    <row r="6865" customFormat="false" ht="15" hidden="false" customHeight="false" outlineLevel="0" collapsed="false">
      <c r="A6865" s="0" t="n">
        <v>1</v>
      </c>
      <c r="B6865" s="0" t="n">
        <v>66.4371</v>
      </c>
      <c r="D6865" s="18"/>
    </row>
    <row r="6866" customFormat="false" ht="15" hidden="false" customHeight="false" outlineLevel="0" collapsed="false">
      <c r="A6866" s="0" t="n">
        <v>1</v>
      </c>
      <c r="B6866" s="0" t="n">
        <v>66.3217</v>
      </c>
      <c r="D6866" s="18"/>
    </row>
    <row r="6867" customFormat="false" ht="15" hidden="false" customHeight="false" outlineLevel="0" collapsed="false">
      <c r="A6867" s="0" t="n">
        <v>1</v>
      </c>
      <c r="B6867" s="0" t="n">
        <v>81.2587</v>
      </c>
      <c r="D6867" s="18"/>
    </row>
    <row r="6868" customFormat="false" ht="15" hidden="false" customHeight="false" outlineLevel="0" collapsed="false">
      <c r="A6868" s="0" t="n">
        <v>1</v>
      </c>
      <c r="B6868" s="0" t="n">
        <v>95.7063</v>
      </c>
      <c r="D6868" s="18"/>
    </row>
    <row r="6869" customFormat="false" ht="15" hidden="false" customHeight="false" outlineLevel="0" collapsed="false">
      <c r="A6869" s="0" t="n">
        <v>1</v>
      </c>
      <c r="B6869" s="0" t="n">
        <v>74.8671</v>
      </c>
      <c r="D6869" s="18"/>
    </row>
    <row r="6870" customFormat="false" ht="15" hidden="false" customHeight="false" outlineLevel="0" collapsed="false">
      <c r="A6870" s="0" t="n">
        <v>1</v>
      </c>
      <c r="B6870" s="0" t="n">
        <v>138.997</v>
      </c>
      <c r="D6870" s="18"/>
    </row>
    <row r="6871" customFormat="false" ht="15" hidden="false" customHeight="false" outlineLevel="0" collapsed="false">
      <c r="A6871" s="0" t="n">
        <v>1</v>
      </c>
      <c r="B6871" s="0" t="n">
        <v>85.8706</v>
      </c>
      <c r="D6871" s="18"/>
    </row>
    <row r="6872" customFormat="false" ht="15" hidden="false" customHeight="false" outlineLevel="0" collapsed="false">
      <c r="A6872" s="0" t="n">
        <v>1</v>
      </c>
      <c r="B6872" s="0" t="n">
        <v>19.451</v>
      </c>
      <c r="D6872" s="18"/>
    </row>
    <row r="6873" customFormat="false" ht="15" hidden="false" customHeight="false" outlineLevel="0" collapsed="false">
      <c r="A6873" s="0" t="n">
        <v>1</v>
      </c>
      <c r="B6873" s="0" t="n">
        <v>57.2483</v>
      </c>
      <c r="D6873" s="18"/>
    </row>
    <row r="6874" customFormat="false" ht="15" hidden="false" customHeight="false" outlineLevel="0" collapsed="false">
      <c r="A6874" s="0" t="n">
        <v>1</v>
      </c>
      <c r="B6874" s="0" t="n">
        <v>51.9091</v>
      </c>
      <c r="D6874" s="18"/>
    </row>
    <row r="6875" customFormat="false" ht="15" hidden="false" customHeight="false" outlineLevel="0" collapsed="false">
      <c r="A6875" s="0" t="n">
        <v>1</v>
      </c>
      <c r="B6875" s="0" t="n">
        <v>57.3112</v>
      </c>
      <c r="D6875" s="18"/>
    </row>
    <row r="6876" customFormat="false" ht="15" hidden="false" customHeight="false" outlineLevel="0" collapsed="false">
      <c r="A6876" s="0" t="n">
        <v>1</v>
      </c>
      <c r="B6876" s="0" t="n">
        <v>44.0035</v>
      </c>
      <c r="D6876" s="18"/>
    </row>
    <row r="6877" customFormat="false" ht="15" hidden="false" customHeight="false" outlineLevel="0" collapsed="false">
      <c r="A6877" s="0" t="n">
        <v>1</v>
      </c>
      <c r="B6877" s="0" t="n">
        <v>44.0035</v>
      </c>
      <c r="D6877" s="18"/>
    </row>
    <row r="6878" customFormat="false" ht="15" hidden="false" customHeight="false" outlineLevel="0" collapsed="false">
      <c r="A6878" s="0" t="n">
        <v>1</v>
      </c>
      <c r="B6878" s="0" t="n">
        <v>43.993</v>
      </c>
      <c r="D6878" s="18"/>
    </row>
    <row r="6879" customFormat="false" ht="15" hidden="false" customHeight="false" outlineLevel="0" collapsed="false">
      <c r="A6879" s="0" t="n">
        <v>1</v>
      </c>
      <c r="B6879" s="0" t="n">
        <v>43.993</v>
      </c>
      <c r="D6879" s="18"/>
    </row>
    <row r="6880" customFormat="false" ht="15" hidden="false" customHeight="false" outlineLevel="0" collapsed="false">
      <c r="A6880" s="0" t="n">
        <v>1</v>
      </c>
      <c r="B6880" s="0" t="n">
        <v>43.993</v>
      </c>
      <c r="D6880" s="18"/>
    </row>
    <row r="6881" customFormat="false" ht="15" hidden="false" customHeight="false" outlineLevel="0" collapsed="false">
      <c r="A6881" s="0" t="n">
        <v>1</v>
      </c>
      <c r="B6881" s="0" t="n">
        <v>36.8427</v>
      </c>
      <c r="D6881" s="18"/>
    </row>
    <row r="6882" customFormat="false" ht="15" hidden="false" customHeight="false" outlineLevel="0" collapsed="false">
      <c r="A6882" s="0" t="n">
        <v>1</v>
      </c>
      <c r="B6882" s="0" t="n">
        <v>36.8427</v>
      </c>
      <c r="D6882" s="18"/>
    </row>
    <row r="6883" customFormat="false" ht="15" hidden="false" customHeight="false" outlineLevel="0" collapsed="false">
      <c r="A6883" s="0" t="n">
        <v>1</v>
      </c>
      <c r="B6883" s="0" t="n">
        <v>63.5175</v>
      </c>
      <c r="D6883" s="18"/>
    </row>
    <row r="6884" customFormat="false" ht="15" hidden="false" customHeight="false" outlineLevel="0" collapsed="false">
      <c r="A6884" s="0" t="n">
        <v>1</v>
      </c>
      <c r="B6884" s="0" t="n">
        <v>35.4406</v>
      </c>
      <c r="D6884" s="18"/>
    </row>
    <row r="6885" customFormat="false" ht="15" hidden="false" customHeight="false" outlineLevel="0" collapsed="false">
      <c r="A6885" s="0" t="n">
        <v>1</v>
      </c>
      <c r="B6885" s="0" t="n">
        <v>35.4545</v>
      </c>
      <c r="D6885" s="18"/>
    </row>
    <row r="6886" customFormat="false" ht="15" hidden="false" customHeight="false" outlineLevel="0" collapsed="false">
      <c r="A6886" s="0" t="n">
        <v>1</v>
      </c>
      <c r="B6886" s="0" t="n">
        <v>35.4476</v>
      </c>
      <c r="D6886" s="18"/>
    </row>
    <row r="6887" customFormat="false" ht="15" hidden="false" customHeight="false" outlineLevel="0" collapsed="false">
      <c r="A6887" s="0" t="n">
        <v>1</v>
      </c>
      <c r="B6887" s="0" t="n">
        <v>56.3287</v>
      </c>
      <c r="D6887" s="18"/>
    </row>
    <row r="6888" customFormat="false" ht="15" hidden="false" customHeight="false" outlineLevel="0" collapsed="false">
      <c r="A6888" s="0" t="n">
        <v>1</v>
      </c>
      <c r="B6888" s="0" t="n">
        <v>39.7902</v>
      </c>
      <c r="D6888" s="18"/>
    </row>
    <row r="6889" customFormat="false" ht="15" hidden="false" customHeight="false" outlineLevel="0" collapsed="false">
      <c r="A6889" s="0" t="n">
        <v>1</v>
      </c>
      <c r="B6889" s="0" t="n">
        <v>45.2448</v>
      </c>
      <c r="D6889" s="18"/>
    </row>
    <row r="6890" customFormat="false" ht="15" hidden="false" customHeight="false" outlineLevel="0" collapsed="false">
      <c r="A6890" s="0" t="n">
        <v>1</v>
      </c>
      <c r="B6890" s="0" t="n">
        <v>45.0245</v>
      </c>
      <c r="D6890" s="18"/>
    </row>
    <row r="6891" customFormat="false" ht="15" hidden="false" customHeight="false" outlineLevel="0" collapsed="false">
      <c r="A6891" s="0" t="n">
        <v>1</v>
      </c>
      <c r="B6891" s="0" t="n">
        <v>45.0245</v>
      </c>
      <c r="D6891" s="18"/>
    </row>
    <row r="6892" customFormat="false" ht="15" hidden="false" customHeight="false" outlineLevel="0" collapsed="false">
      <c r="A6892" s="0" t="n">
        <v>1</v>
      </c>
      <c r="B6892" s="0" t="n">
        <v>143.042</v>
      </c>
      <c r="D6892" s="18"/>
    </row>
    <row r="6893" customFormat="false" ht="15" hidden="false" customHeight="false" outlineLevel="0" collapsed="false">
      <c r="A6893" s="0" t="n">
        <v>1</v>
      </c>
      <c r="B6893" s="0" t="n">
        <v>47.549</v>
      </c>
      <c r="D6893" s="18"/>
    </row>
    <row r="6894" customFormat="false" ht="15" hidden="false" customHeight="false" outlineLevel="0" collapsed="false">
      <c r="A6894" s="0" t="n">
        <v>1</v>
      </c>
      <c r="B6894" s="0" t="n">
        <v>74.472</v>
      </c>
      <c r="D6894" s="18"/>
    </row>
    <row r="6895" customFormat="false" ht="15" hidden="false" customHeight="false" outlineLevel="0" collapsed="false">
      <c r="A6895" s="0" t="n">
        <v>1</v>
      </c>
      <c r="B6895" s="0" t="n">
        <v>128.797</v>
      </c>
      <c r="D6895" s="18"/>
    </row>
    <row r="6896" customFormat="false" ht="15" hidden="false" customHeight="false" outlineLevel="0" collapsed="false">
      <c r="A6896" s="0" t="n">
        <v>1</v>
      </c>
      <c r="B6896" s="0" t="n">
        <v>128.794</v>
      </c>
      <c r="D6896" s="18"/>
    </row>
    <row r="6897" customFormat="false" ht="15" hidden="false" customHeight="false" outlineLevel="0" collapsed="false">
      <c r="A6897" s="0" t="n">
        <v>1</v>
      </c>
      <c r="B6897" s="0" t="n">
        <v>28.6434</v>
      </c>
      <c r="D6897" s="18"/>
    </row>
    <row r="6898" customFormat="false" ht="15" hidden="false" customHeight="false" outlineLevel="0" collapsed="false">
      <c r="A6898" s="0" t="n">
        <v>1</v>
      </c>
      <c r="B6898" s="0" t="n">
        <v>37.1224</v>
      </c>
      <c r="D6898" s="18"/>
    </row>
    <row r="6899" customFormat="false" ht="15" hidden="false" customHeight="false" outlineLevel="0" collapsed="false">
      <c r="A6899" s="0" t="n">
        <v>1</v>
      </c>
      <c r="B6899" s="0" t="n">
        <v>37.1224</v>
      </c>
      <c r="D6899" s="18"/>
    </row>
    <row r="6900" customFormat="false" ht="15" hidden="false" customHeight="false" outlineLevel="0" collapsed="false">
      <c r="A6900" s="0" t="n">
        <v>1</v>
      </c>
      <c r="B6900" s="0" t="n">
        <v>13.8427</v>
      </c>
      <c r="D6900" s="18"/>
    </row>
    <row r="6901" customFormat="false" ht="15" hidden="false" customHeight="false" outlineLevel="0" collapsed="false">
      <c r="A6901" s="0" t="n">
        <v>1</v>
      </c>
      <c r="B6901" s="0" t="n">
        <v>98.8252</v>
      </c>
      <c r="D6901" s="18"/>
    </row>
    <row r="6902" customFormat="false" ht="15" hidden="false" customHeight="false" outlineLevel="0" collapsed="false">
      <c r="A6902" s="0" t="n">
        <v>1</v>
      </c>
      <c r="B6902" s="0" t="n">
        <v>98.8112</v>
      </c>
      <c r="D6902" s="18"/>
    </row>
    <row r="6903" customFormat="false" ht="15" hidden="false" customHeight="false" outlineLevel="0" collapsed="false">
      <c r="A6903" s="0" t="n">
        <v>1</v>
      </c>
      <c r="B6903" s="0" t="n">
        <v>98.8112</v>
      </c>
      <c r="D6903" s="18"/>
    </row>
    <row r="6904" customFormat="false" ht="15" hidden="false" customHeight="false" outlineLevel="0" collapsed="false">
      <c r="A6904" s="0" t="n">
        <v>1</v>
      </c>
      <c r="B6904" s="0" t="n">
        <v>115.388</v>
      </c>
      <c r="D6904" s="18"/>
    </row>
    <row r="6905" customFormat="false" ht="15" hidden="false" customHeight="false" outlineLevel="0" collapsed="false">
      <c r="A6905" s="0" t="n">
        <v>1</v>
      </c>
      <c r="B6905" s="0" t="n">
        <v>115.392</v>
      </c>
      <c r="D6905" s="18"/>
    </row>
    <row r="6906" customFormat="false" ht="15" hidden="false" customHeight="false" outlineLevel="0" collapsed="false">
      <c r="A6906" s="0" t="n">
        <v>1</v>
      </c>
      <c r="B6906" s="0" t="n">
        <v>41.1469</v>
      </c>
      <c r="D6906" s="18"/>
    </row>
    <row r="6907" customFormat="false" ht="15" hidden="false" customHeight="false" outlineLevel="0" collapsed="false">
      <c r="A6907" s="0" t="n">
        <v>1</v>
      </c>
      <c r="B6907" s="0" t="n">
        <v>124.598</v>
      </c>
      <c r="D6907" s="18"/>
    </row>
    <row r="6908" customFormat="false" ht="15" hidden="false" customHeight="false" outlineLevel="0" collapsed="false">
      <c r="A6908" s="0" t="n">
        <v>1</v>
      </c>
      <c r="B6908" s="0" t="n">
        <v>145.003</v>
      </c>
      <c r="D6908" s="18"/>
    </row>
    <row r="6909" customFormat="false" ht="15" hidden="false" customHeight="false" outlineLevel="0" collapsed="false">
      <c r="A6909" s="0" t="n">
        <v>1</v>
      </c>
      <c r="B6909" s="0" t="n">
        <v>65.8601</v>
      </c>
      <c r="D6909" s="18"/>
    </row>
    <row r="6910" customFormat="false" ht="15" hidden="false" customHeight="false" outlineLevel="0" collapsed="false">
      <c r="A6910" s="0" t="n">
        <v>1</v>
      </c>
      <c r="B6910" s="0" t="n">
        <v>65.965</v>
      </c>
      <c r="D6910" s="18"/>
    </row>
    <row r="6911" customFormat="false" ht="15" hidden="false" customHeight="false" outlineLevel="0" collapsed="false">
      <c r="A6911" s="0" t="n">
        <v>1</v>
      </c>
      <c r="B6911" s="0" t="n">
        <v>107.339</v>
      </c>
      <c r="D6911" s="18"/>
    </row>
    <row r="6912" customFormat="false" ht="15" hidden="false" customHeight="false" outlineLevel="0" collapsed="false">
      <c r="A6912" s="0" t="n">
        <v>1</v>
      </c>
      <c r="B6912" s="0" t="n">
        <v>107.262</v>
      </c>
      <c r="D6912" s="18"/>
    </row>
    <row r="6913" customFormat="false" ht="15" hidden="false" customHeight="false" outlineLevel="0" collapsed="false">
      <c r="A6913" s="0" t="n">
        <v>1</v>
      </c>
      <c r="B6913" s="0" t="n">
        <v>121.262</v>
      </c>
      <c r="D6913" s="18"/>
    </row>
    <row r="6914" customFormat="false" ht="15" hidden="false" customHeight="false" outlineLevel="0" collapsed="false">
      <c r="A6914" s="0" t="n">
        <v>1</v>
      </c>
      <c r="B6914" s="0" t="n">
        <v>12.0524</v>
      </c>
      <c r="D6914" s="18"/>
    </row>
    <row r="6915" customFormat="false" ht="15" hidden="false" customHeight="false" outlineLevel="0" collapsed="false">
      <c r="A6915" s="0" t="n">
        <v>1</v>
      </c>
      <c r="B6915" s="0" t="n">
        <v>120.217</v>
      </c>
      <c r="D6915" s="18"/>
    </row>
    <row r="6916" customFormat="false" ht="15" hidden="false" customHeight="false" outlineLevel="0" collapsed="false">
      <c r="A6916" s="0" t="n">
        <v>1</v>
      </c>
      <c r="B6916" s="0" t="n">
        <v>121.374</v>
      </c>
      <c r="D6916" s="18"/>
    </row>
    <row r="6917" customFormat="false" ht="15" hidden="false" customHeight="false" outlineLevel="0" collapsed="false">
      <c r="A6917" s="0" t="n">
        <v>1</v>
      </c>
      <c r="B6917" s="0" t="n">
        <v>18.1783</v>
      </c>
      <c r="D6917" s="18"/>
    </row>
    <row r="6918" customFormat="false" ht="15" hidden="false" customHeight="false" outlineLevel="0" collapsed="false">
      <c r="A6918" s="0" t="n">
        <v>1</v>
      </c>
      <c r="B6918" s="0" t="n">
        <v>18.1818</v>
      </c>
      <c r="D6918" s="18"/>
    </row>
    <row r="6919" customFormat="false" ht="15" hidden="false" customHeight="false" outlineLevel="0" collapsed="false">
      <c r="A6919" s="0" t="n">
        <v>1</v>
      </c>
      <c r="B6919" s="0" t="n">
        <v>18.1818</v>
      </c>
      <c r="D6919" s="18"/>
    </row>
    <row r="6920" customFormat="false" ht="15" hidden="false" customHeight="false" outlineLevel="0" collapsed="false">
      <c r="A6920" s="0" t="n">
        <v>1</v>
      </c>
      <c r="B6920" s="0" t="n">
        <v>18.1818</v>
      </c>
      <c r="D6920" s="18"/>
    </row>
    <row r="6921" customFormat="false" ht="15" hidden="false" customHeight="false" outlineLevel="0" collapsed="false">
      <c r="A6921" s="0" t="n">
        <v>1</v>
      </c>
      <c r="B6921" s="0" t="n">
        <v>18.1818</v>
      </c>
      <c r="D6921" s="18"/>
    </row>
    <row r="6922" customFormat="false" ht="15" hidden="false" customHeight="false" outlineLevel="0" collapsed="false">
      <c r="A6922" s="0" t="n">
        <v>1</v>
      </c>
      <c r="B6922" s="0" t="n">
        <v>18.1818</v>
      </c>
      <c r="D6922" s="18"/>
    </row>
    <row r="6923" customFormat="false" ht="15" hidden="false" customHeight="false" outlineLevel="0" collapsed="false">
      <c r="A6923" s="0" t="n">
        <v>1</v>
      </c>
      <c r="B6923" s="0" t="n">
        <v>18.1783</v>
      </c>
      <c r="D6923" s="18"/>
    </row>
    <row r="6924" customFormat="false" ht="15" hidden="false" customHeight="false" outlineLevel="0" collapsed="false">
      <c r="A6924" s="0" t="n">
        <v>1</v>
      </c>
      <c r="B6924" s="0" t="n">
        <v>18.1608</v>
      </c>
      <c r="D6924" s="18"/>
    </row>
    <row r="6925" customFormat="false" ht="15" hidden="false" customHeight="false" outlineLevel="0" collapsed="false">
      <c r="A6925" s="0" t="n">
        <v>1</v>
      </c>
      <c r="B6925" s="0" t="n">
        <v>18.1434</v>
      </c>
      <c r="D6925" s="18"/>
    </row>
    <row r="6926" customFormat="false" ht="15" hidden="false" customHeight="false" outlineLevel="0" collapsed="false">
      <c r="A6926" s="0" t="n">
        <v>1</v>
      </c>
      <c r="B6926" s="0" t="n">
        <v>60.1329</v>
      </c>
      <c r="D6926" s="18"/>
    </row>
    <row r="6927" customFormat="false" ht="15" hidden="false" customHeight="false" outlineLevel="0" collapsed="false">
      <c r="A6927" s="0" t="n">
        <v>1</v>
      </c>
      <c r="B6927" s="0" t="n">
        <v>54.472</v>
      </c>
      <c r="D6927" s="18"/>
    </row>
    <row r="6928" customFormat="false" ht="15" hidden="false" customHeight="false" outlineLevel="0" collapsed="false">
      <c r="A6928" s="0" t="n">
        <v>1</v>
      </c>
      <c r="B6928" s="0" t="n">
        <v>54.472</v>
      </c>
      <c r="D6928" s="18"/>
    </row>
    <row r="6929" customFormat="false" ht="15" hidden="false" customHeight="false" outlineLevel="0" collapsed="false">
      <c r="A6929" s="0" t="n">
        <v>1</v>
      </c>
      <c r="B6929" s="0" t="n">
        <v>70.2937</v>
      </c>
      <c r="D6929" s="18"/>
    </row>
    <row r="6930" customFormat="false" ht="15" hidden="false" customHeight="false" outlineLevel="0" collapsed="false">
      <c r="A6930" s="0" t="n">
        <v>1</v>
      </c>
      <c r="B6930" s="0" t="n">
        <v>37.4685</v>
      </c>
      <c r="D6930" s="18"/>
    </row>
    <row r="6931" customFormat="false" ht="15" hidden="false" customHeight="false" outlineLevel="0" collapsed="false">
      <c r="A6931" s="0" t="n">
        <v>1</v>
      </c>
      <c r="B6931" s="0" t="n">
        <v>13.507</v>
      </c>
      <c r="D6931" s="18"/>
    </row>
    <row r="6932" customFormat="false" ht="15" hidden="false" customHeight="false" outlineLevel="0" collapsed="false">
      <c r="A6932" s="0" t="n">
        <v>1</v>
      </c>
      <c r="B6932" s="0" t="n">
        <v>114.427</v>
      </c>
      <c r="D6932" s="18"/>
    </row>
    <row r="6933" customFormat="false" ht="15" hidden="false" customHeight="false" outlineLevel="0" collapsed="false">
      <c r="A6933" s="0" t="n">
        <v>1</v>
      </c>
      <c r="B6933" s="0" t="n">
        <v>77.4196</v>
      </c>
      <c r="D6933" s="18"/>
    </row>
    <row r="6934" customFormat="false" ht="15" hidden="false" customHeight="false" outlineLevel="0" collapsed="false">
      <c r="A6934" s="0" t="n">
        <v>1</v>
      </c>
      <c r="B6934" s="0" t="n">
        <v>77.4161</v>
      </c>
      <c r="D6934" s="18"/>
    </row>
    <row r="6935" customFormat="false" ht="15" hidden="false" customHeight="false" outlineLevel="0" collapsed="false">
      <c r="A6935" s="0" t="n">
        <v>1</v>
      </c>
      <c r="B6935" s="0" t="n">
        <v>90.458</v>
      </c>
      <c r="D6935" s="18"/>
    </row>
    <row r="6936" customFormat="false" ht="15" hidden="false" customHeight="false" outlineLevel="0" collapsed="false">
      <c r="A6936" s="0" t="n">
        <v>1</v>
      </c>
      <c r="B6936" s="0" t="n">
        <v>99.6329</v>
      </c>
      <c r="D6936" s="18"/>
    </row>
    <row r="6937" customFormat="false" ht="15" hidden="false" customHeight="false" outlineLevel="0" collapsed="false">
      <c r="A6937" s="0" t="n">
        <v>1</v>
      </c>
      <c r="B6937" s="0" t="n">
        <v>137.902</v>
      </c>
      <c r="D6937" s="18"/>
    </row>
    <row r="6938" customFormat="false" ht="15" hidden="false" customHeight="false" outlineLevel="0" collapsed="false">
      <c r="A6938" s="0" t="n">
        <v>1</v>
      </c>
      <c r="B6938" s="0" t="n">
        <v>13.4091</v>
      </c>
      <c r="D6938" s="18"/>
    </row>
    <row r="6939" customFormat="false" ht="15" hidden="false" customHeight="false" outlineLevel="0" collapsed="false">
      <c r="A6939" s="0" t="n">
        <v>1</v>
      </c>
      <c r="B6939" s="0" t="n">
        <v>146.364</v>
      </c>
      <c r="D6939" s="18"/>
    </row>
    <row r="6940" customFormat="false" ht="15" hidden="false" customHeight="false" outlineLevel="0" collapsed="false">
      <c r="A6940" s="0" t="n">
        <v>1</v>
      </c>
      <c r="B6940" s="0" t="n">
        <v>139.091</v>
      </c>
      <c r="D6940" s="18"/>
    </row>
    <row r="6941" customFormat="false" ht="15" hidden="false" customHeight="false" outlineLevel="0" collapsed="false">
      <c r="A6941" s="0" t="n">
        <v>1</v>
      </c>
      <c r="B6941" s="0" t="n">
        <v>133.545</v>
      </c>
      <c r="D6941" s="18"/>
    </row>
    <row r="6942" customFormat="false" ht="15" hidden="false" customHeight="false" outlineLevel="0" collapsed="false">
      <c r="A6942" s="0" t="n">
        <v>1</v>
      </c>
      <c r="B6942" s="0" t="n">
        <v>66.8566</v>
      </c>
      <c r="D6942" s="18"/>
    </row>
    <row r="6943" customFormat="false" ht="15" hidden="false" customHeight="false" outlineLevel="0" collapsed="false">
      <c r="A6943" s="0" t="n">
        <v>1</v>
      </c>
      <c r="B6943" s="0" t="n">
        <v>207.51</v>
      </c>
      <c r="D6943" s="18"/>
    </row>
    <row r="6944" customFormat="false" ht="15" hidden="false" customHeight="false" outlineLevel="0" collapsed="false">
      <c r="A6944" s="0" t="n">
        <v>1</v>
      </c>
      <c r="B6944" s="0" t="n">
        <v>63.3357</v>
      </c>
      <c r="D6944" s="18"/>
    </row>
    <row r="6945" customFormat="false" ht="15" hidden="false" customHeight="false" outlineLevel="0" collapsed="false">
      <c r="A6945" s="0" t="n">
        <v>1</v>
      </c>
      <c r="B6945" s="0" t="n">
        <v>126.783</v>
      </c>
      <c r="D6945" s="18"/>
    </row>
    <row r="6946" customFormat="false" ht="15" hidden="false" customHeight="false" outlineLevel="0" collapsed="false">
      <c r="A6946" s="0" t="n">
        <v>1</v>
      </c>
      <c r="B6946" s="0" t="n">
        <v>54.6748</v>
      </c>
      <c r="D6946" s="18"/>
    </row>
    <row r="6947" customFormat="false" ht="15" hidden="false" customHeight="false" outlineLevel="0" collapsed="false">
      <c r="A6947" s="0" t="n">
        <v>1</v>
      </c>
      <c r="B6947" s="0" t="n">
        <v>16.0315</v>
      </c>
      <c r="D6947" s="18"/>
    </row>
    <row r="6948" customFormat="false" ht="15" hidden="false" customHeight="false" outlineLevel="0" collapsed="false">
      <c r="A6948" s="0" t="n">
        <v>1</v>
      </c>
      <c r="B6948" s="0" t="n">
        <v>47.0804</v>
      </c>
      <c r="D6948" s="18"/>
    </row>
    <row r="6949" customFormat="false" ht="15" hidden="false" customHeight="false" outlineLevel="0" collapsed="false">
      <c r="A6949" s="0" t="n">
        <v>1</v>
      </c>
      <c r="B6949" s="0" t="n">
        <v>118.983</v>
      </c>
      <c r="D6949" s="18"/>
    </row>
    <row r="6950" customFormat="false" ht="15" hidden="false" customHeight="false" outlineLevel="0" collapsed="false">
      <c r="A6950" s="0" t="n">
        <v>1</v>
      </c>
      <c r="B6950" s="0" t="n">
        <v>117.762</v>
      </c>
      <c r="D6950" s="18"/>
    </row>
    <row r="6951" customFormat="false" ht="15" hidden="false" customHeight="false" outlineLevel="0" collapsed="false">
      <c r="A6951" s="0" t="n">
        <v>1</v>
      </c>
      <c r="B6951" s="0" t="n">
        <v>31.8986</v>
      </c>
      <c r="D6951" s="18"/>
    </row>
    <row r="6952" customFormat="false" ht="15" hidden="false" customHeight="false" outlineLevel="0" collapsed="false">
      <c r="A6952" s="0" t="n">
        <v>1</v>
      </c>
      <c r="B6952" s="0" t="n">
        <v>37.8986</v>
      </c>
      <c r="D6952" s="18"/>
    </row>
    <row r="6953" customFormat="false" ht="15" hidden="false" customHeight="false" outlineLevel="0" collapsed="false">
      <c r="A6953" s="0" t="n">
        <v>1</v>
      </c>
      <c r="B6953" s="0" t="n">
        <v>157.706</v>
      </c>
      <c r="D6953" s="18"/>
    </row>
    <row r="6954" customFormat="false" ht="15" hidden="false" customHeight="false" outlineLevel="0" collapsed="false">
      <c r="A6954" s="0" t="n">
        <v>1</v>
      </c>
      <c r="B6954" s="0" t="n">
        <v>157.629</v>
      </c>
      <c r="D6954" s="18"/>
    </row>
    <row r="6955" customFormat="false" ht="15" hidden="false" customHeight="false" outlineLevel="0" collapsed="false">
      <c r="A6955" s="0" t="n">
        <v>1</v>
      </c>
      <c r="B6955" s="0" t="n">
        <v>28.8427</v>
      </c>
      <c r="D6955" s="18"/>
    </row>
    <row r="6956" customFormat="false" ht="15" hidden="false" customHeight="false" outlineLevel="0" collapsed="false">
      <c r="A6956" s="0" t="n">
        <v>1</v>
      </c>
      <c r="B6956" s="0" t="n">
        <v>79.1434</v>
      </c>
      <c r="D6956" s="18"/>
    </row>
    <row r="6957" customFormat="false" ht="15" hidden="false" customHeight="false" outlineLevel="0" collapsed="false">
      <c r="A6957" s="0" t="n">
        <v>1</v>
      </c>
      <c r="B6957" s="0" t="n">
        <v>79.1294</v>
      </c>
      <c r="D6957" s="18"/>
    </row>
    <row r="6958" customFormat="false" ht="15" hidden="false" customHeight="false" outlineLevel="0" collapsed="false">
      <c r="A6958" s="0" t="n">
        <v>1</v>
      </c>
      <c r="B6958" s="0" t="n">
        <v>125.28</v>
      </c>
      <c r="D6958" s="18"/>
    </row>
    <row r="6959" customFormat="false" ht="15" hidden="false" customHeight="false" outlineLevel="0" collapsed="false">
      <c r="A6959" s="0" t="n">
        <v>1</v>
      </c>
      <c r="B6959" s="0" t="n">
        <v>125.276</v>
      </c>
      <c r="D6959" s="18"/>
    </row>
    <row r="6960" customFormat="false" ht="15" hidden="false" customHeight="false" outlineLevel="0" collapsed="false">
      <c r="A6960" s="0" t="n">
        <v>1</v>
      </c>
      <c r="B6960" s="0" t="n">
        <v>116.766</v>
      </c>
      <c r="D6960" s="18"/>
    </row>
    <row r="6961" customFormat="false" ht="15" hidden="false" customHeight="false" outlineLevel="0" collapsed="false">
      <c r="A6961" s="0" t="n">
        <v>1</v>
      </c>
      <c r="B6961" s="0" t="n">
        <v>116.766</v>
      </c>
      <c r="D6961" s="18"/>
    </row>
    <row r="6962" customFormat="false" ht="15" hidden="false" customHeight="false" outlineLevel="0" collapsed="false">
      <c r="A6962" s="0" t="n">
        <v>1</v>
      </c>
      <c r="B6962" s="0" t="n">
        <v>21.7343</v>
      </c>
      <c r="D6962" s="18"/>
    </row>
    <row r="6963" customFormat="false" ht="15" hidden="false" customHeight="false" outlineLevel="0" collapsed="false">
      <c r="A6963" s="0" t="n">
        <v>1</v>
      </c>
      <c r="B6963" s="0" t="n">
        <v>21.7343</v>
      </c>
      <c r="D6963" s="18"/>
    </row>
    <row r="6964" customFormat="false" ht="15" hidden="false" customHeight="false" outlineLevel="0" collapsed="false">
      <c r="A6964" s="0" t="n">
        <v>1</v>
      </c>
      <c r="B6964" s="0" t="n">
        <v>63.7448</v>
      </c>
      <c r="D6964" s="18"/>
    </row>
    <row r="6965" customFormat="false" ht="15" hidden="false" customHeight="false" outlineLevel="0" collapsed="false">
      <c r="A6965" s="0" t="n">
        <v>1</v>
      </c>
      <c r="B6965" s="0" t="n">
        <v>164.213</v>
      </c>
      <c r="D6965" s="18"/>
    </row>
    <row r="6966" customFormat="false" ht="15" hidden="false" customHeight="false" outlineLevel="0" collapsed="false">
      <c r="A6966" s="0" t="n">
        <v>1</v>
      </c>
      <c r="B6966" s="0" t="n">
        <v>32.4301</v>
      </c>
      <c r="D6966" s="18"/>
    </row>
    <row r="6967" customFormat="false" ht="15" hidden="false" customHeight="false" outlineLevel="0" collapsed="false">
      <c r="A6967" s="0" t="n">
        <v>1</v>
      </c>
      <c r="B6967" s="0" t="n">
        <v>38.9161</v>
      </c>
      <c r="D6967" s="18"/>
    </row>
    <row r="6968" customFormat="false" ht="15" hidden="false" customHeight="false" outlineLevel="0" collapsed="false">
      <c r="A6968" s="0" t="n">
        <v>1</v>
      </c>
      <c r="B6968" s="0" t="n">
        <v>56.5385</v>
      </c>
      <c r="D6968" s="18"/>
    </row>
    <row r="6969" customFormat="false" ht="15" hidden="false" customHeight="false" outlineLevel="0" collapsed="false">
      <c r="A6969" s="0" t="n">
        <v>1</v>
      </c>
      <c r="B6969" s="0" t="n">
        <v>73.3077</v>
      </c>
      <c r="D6969" s="18"/>
    </row>
    <row r="6970" customFormat="false" ht="15" hidden="false" customHeight="false" outlineLevel="0" collapsed="false">
      <c r="A6970" s="0" t="n">
        <v>1</v>
      </c>
      <c r="B6970" s="0" t="n">
        <v>132.455</v>
      </c>
      <c r="D6970" s="18"/>
    </row>
    <row r="6971" customFormat="false" ht="15" hidden="false" customHeight="false" outlineLevel="0" collapsed="false">
      <c r="A6971" s="0" t="n">
        <v>1</v>
      </c>
      <c r="B6971" s="0" t="n">
        <v>44.8601</v>
      </c>
      <c r="D6971" s="18"/>
    </row>
    <row r="6972" customFormat="false" ht="15" hidden="false" customHeight="false" outlineLevel="0" collapsed="false">
      <c r="A6972" s="0" t="n">
        <v>1</v>
      </c>
      <c r="B6972" s="0" t="n">
        <v>102.087</v>
      </c>
      <c r="D6972" s="18"/>
    </row>
    <row r="6973" customFormat="false" ht="15" hidden="false" customHeight="false" outlineLevel="0" collapsed="false">
      <c r="A6973" s="0" t="n">
        <v>1</v>
      </c>
      <c r="B6973" s="0" t="n">
        <v>123.556</v>
      </c>
      <c r="D6973" s="18"/>
    </row>
    <row r="6974" customFormat="false" ht="15" hidden="false" customHeight="false" outlineLevel="0" collapsed="false">
      <c r="A6974" s="0" t="n">
        <v>1</v>
      </c>
      <c r="B6974" s="0" t="n">
        <v>158.413</v>
      </c>
      <c r="D6974" s="18"/>
    </row>
    <row r="6975" customFormat="false" ht="15" hidden="false" customHeight="false" outlineLevel="0" collapsed="false">
      <c r="A6975" s="0" t="n">
        <v>1</v>
      </c>
      <c r="B6975" s="0" t="n">
        <v>158.906</v>
      </c>
      <c r="D6975" s="18"/>
    </row>
    <row r="6976" customFormat="false" ht="15" hidden="false" customHeight="false" outlineLevel="0" collapsed="false">
      <c r="A6976" s="0" t="n">
        <v>1</v>
      </c>
      <c r="B6976" s="0" t="n">
        <v>158.941</v>
      </c>
      <c r="D6976" s="18"/>
    </row>
    <row r="6977" customFormat="false" ht="15" hidden="false" customHeight="false" outlineLevel="0" collapsed="false">
      <c r="A6977" s="0" t="n">
        <v>1</v>
      </c>
      <c r="B6977" s="0" t="n">
        <v>147.542</v>
      </c>
      <c r="D6977" s="18"/>
    </row>
    <row r="6978" customFormat="false" ht="15" hidden="false" customHeight="false" outlineLevel="0" collapsed="false">
      <c r="A6978" s="0" t="n">
        <v>1</v>
      </c>
      <c r="B6978" s="0" t="n">
        <v>136.434</v>
      </c>
      <c r="D6978" s="18"/>
    </row>
    <row r="6979" customFormat="false" ht="15" hidden="false" customHeight="false" outlineLevel="0" collapsed="false">
      <c r="A6979" s="0" t="n">
        <v>1</v>
      </c>
      <c r="B6979" s="0" t="n">
        <v>136.427</v>
      </c>
      <c r="D6979" s="18"/>
    </row>
    <row r="6980" customFormat="false" ht="15" hidden="false" customHeight="false" outlineLevel="0" collapsed="false">
      <c r="A6980" s="0" t="n">
        <v>1</v>
      </c>
      <c r="B6980" s="0" t="n">
        <v>136.43</v>
      </c>
      <c r="D6980" s="18"/>
    </row>
    <row r="6981" customFormat="false" ht="15" hidden="false" customHeight="false" outlineLevel="0" collapsed="false">
      <c r="A6981" s="0" t="n">
        <v>1</v>
      </c>
      <c r="B6981" s="0" t="n">
        <v>136.276</v>
      </c>
      <c r="D6981" s="18"/>
    </row>
    <row r="6982" customFormat="false" ht="15" hidden="false" customHeight="false" outlineLevel="0" collapsed="false">
      <c r="A6982" s="0" t="n">
        <v>1</v>
      </c>
      <c r="B6982" s="0" t="n">
        <v>135.892</v>
      </c>
      <c r="D6982" s="18"/>
    </row>
    <row r="6983" customFormat="false" ht="15" hidden="false" customHeight="false" outlineLevel="0" collapsed="false">
      <c r="A6983" s="0" t="n">
        <v>1</v>
      </c>
      <c r="B6983" s="0" t="n">
        <v>135.857</v>
      </c>
      <c r="D6983" s="18"/>
    </row>
    <row r="6984" customFormat="false" ht="15" hidden="false" customHeight="false" outlineLevel="0" collapsed="false">
      <c r="A6984" s="0" t="n">
        <v>1</v>
      </c>
      <c r="B6984" s="0" t="n">
        <v>54.9965</v>
      </c>
      <c r="D6984" s="18"/>
    </row>
    <row r="6985" customFormat="false" ht="15" hidden="false" customHeight="false" outlineLevel="0" collapsed="false">
      <c r="A6985" s="0" t="n">
        <v>1</v>
      </c>
      <c r="B6985" s="0" t="n">
        <v>54.9965</v>
      </c>
      <c r="D6985" s="18"/>
    </row>
    <row r="6986" customFormat="false" ht="15" hidden="false" customHeight="false" outlineLevel="0" collapsed="false">
      <c r="A6986" s="0" t="n">
        <v>1</v>
      </c>
      <c r="B6986" s="0" t="n">
        <v>104.021</v>
      </c>
      <c r="D6986" s="18"/>
    </row>
    <row r="6987" customFormat="false" ht="15" hidden="false" customHeight="false" outlineLevel="0" collapsed="false">
      <c r="A6987" s="0" t="n">
        <v>1</v>
      </c>
      <c r="B6987" s="0" t="n">
        <v>15.5804</v>
      </c>
      <c r="D6987" s="18"/>
    </row>
    <row r="6988" customFormat="false" ht="15" hidden="false" customHeight="false" outlineLevel="0" collapsed="false">
      <c r="A6988" s="0" t="n">
        <v>1</v>
      </c>
      <c r="B6988" s="0" t="n">
        <v>15.5699</v>
      </c>
      <c r="D6988" s="18"/>
    </row>
    <row r="6989" customFormat="false" ht="15" hidden="false" customHeight="false" outlineLevel="0" collapsed="false">
      <c r="A6989" s="0" t="n">
        <v>1</v>
      </c>
      <c r="B6989" s="0" t="n">
        <v>15.5804</v>
      </c>
      <c r="D6989" s="18"/>
    </row>
    <row r="6990" customFormat="false" ht="15" hidden="false" customHeight="false" outlineLevel="0" collapsed="false">
      <c r="A6990" s="0" t="n">
        <v>1</v>
      </c>
      <c r="B6990" s="0" t="n">
        <v>15.5804</v>
      </c>
      <c r="D6990" s="18"/>
    </row>
    <row r="6991" customFormat="false" ht="15" hidden="false" customHeight="false" outlineLevel="0" collapsed="false">
      <c r="A6991" s="0" t="n">
        <v>1</v>
      </c>
      <c r="B6991" s="0" t="n">
        <v>124.566</v>
      </c>
      <c r="D6991" s="18"/>
    </row>
    <row r="6992" customFormat="false" ht="15" hidden="false" customHeight="false" outlineLevel="0" collapsed="false">
      <c r="A6992" s="0" t="n">
        <v>1</v>
      </c>
      <c r="B6992" s="0" t="n">
        <v>15.2587</v>
      </c>
      <c r="D6992" s="18"/>
    </row>
    <row r="6993" customFormat="false" ht="15" hidden="false" customHeight="false" outlineLevel="0" collapsed="false">
      <c r="A6993" s="0" t="n">
        <v>1</v>
      </c>
      <c r="B6993" s="0" t="n">
        <v>20.9406</v>
      </c>
      <c r="D6993" s="18"/>
    </row>
    <row r="6994" customFormat="false" ht="15" hidden="false" customHeight="false" outlineLevel="0" collapsed="false">
      <c r="A6994" s="0" t="n">
        <v>1</v>
      </c>
      <c r="B6994" s="0" t="n">
        <v>19.2308</v>
      </c>
      <c r="D6994" s="18"/>
    </row>
    <row r="6995" customFormat="false" ht="15" hidden="false" customHeight="false" outlineLevel="0" collapsed="false">
      <c r="A6995" s="0" t="n">
        <v>1</v>
      </c>
      <c r="B6995" s="0" t="n">
        <v>166.65</v>
      </c>
      <c r="D6995" s="18"/>
    </row>
    <row r="6996" customFormat="false" ht="15" hidden="false" customHeight="false" outlineLevel="0" collapsed="false">
      <c r="A6996" s="0" t="n">
        <v>1</v>
      </c>
      <c r="B6996" s="0" t="n">
        <v>166.65</v>
      </c>
      <c r="D6996" s="18"/>
    </row>
    <row r="6997" customFormat="false" ht="15" hidden="false" customHeight="false" outlineLevel="0" collapsed="false">
      <c r="A6997" s="0" t="n">
        <v>1</v>
      </c>
      <c r="B6997" s="0" t="n">
        <v>166.647</v>
      </c>
      <c r="D6997" s="18"/>
    </row>
    <row r="6998" customFormat="false" ht="15" hidden="false" customHeight="false" outlineLevel="0" collapsed="false">
      <c r="A6998" s="0" t="n">
        <v>1</v>
      </c>
      <c r="B6998" s="0" t="n">
        <v>39.1154</v>
      </c>
      <c r="D6998" s="18"/>
    </row>
    <row r="6999" customFormat="false" ht="15" hidden="false" customHeight="false" outlineLevel="0" collapsed="false">
      <c r="A6999" s="0" t="n">
        <v>1</v>
      </c>
      <c r="B6999" s="0" t="n">
        <v>103.231</v>
      </c>
      <c r="D6999" s="18"/>
    </row>
    <row r="7000" customFormat="false" ht="15" hidden="false" customHeight="false" outlineLevel="0" collapsed="false">
      <c r="A7000" s="0" t="n">
        <v>1</v>
      </c>
      <c r="B7000" s="0" t="n">
        <v>140.308</v>
      </c>
      <c r="D7000" s="18"/>
    </row>
    <row r="7001" customFormat="false" ht="15" hidden="false" customHeight="false" outlineLevel="0" collapsed="false">
      <c r="A7001" s="0" t="n">
        <v>1</v>
      </c>
      <c r="B7001" s="0" t="n">
        <v>151.724</v>
      </c>
      <c r="D7001" s="18"/>
    </row>
    <row r="7002" customFormat="false" ht="15" hidden="false" customHeight="false" outlineLevel="0" collapsed="false">
      <c r="A7002" s="0" t="n">
        <v>1</v>
      </c>
      <c r="B7002" s="0" t="n">
        <v>135.941</v>
      </c>
      <c r="D7002" s="18"/>
    </row>
    <row r="7003" customFormat="false" ht="15" hidden="false" customHeight="false" outlineLevel="0" collapsed="false">
      <c r="A7003" s="0" t="n">
        <v>1</v>
      </c>
      <c r="B7003" s="0" t="n">
        <v>132.72</v>
      </c>
      <c r="D7003" s="18"/>
    </row>
    <row r="7004" customFormat="false" ht="15" hidden="false" customHeight="false" outlineLevel="0" collapsed="false">
      <c r="A7004" s="0" t="n">
        <v>1</v>
      </c>
      <c r="B7004" s="0" t="n">
        <v>132.713</v>
      </c>
      <c r="D7004" s="18"/>
    </row>
    <row r="7005" customFormat="false" ht="15" hidden="false" customHeight="false" outlineLevel="0" collapsed="false">
      <c r="A7005" s="0" t="n">
        <v>1</v>
      </c>
      <c r="B7005" s="0" t="n">
        <v>111.339</v>
      </c>
      <c r="D7005" s="18"/>
    </row>
    <row r="7006" customFormat="false" ht="15" hidden="false" customHeight="false" outlineLevel="0" collapsed="false">
      <c r="A7006" s="0" t="n">
        <v>1</v>
      </c>
      <c r="B7006" s="0" t="n">
        <v>34.7238</v>
      </c>
      <c r="D7006" s="18"/>
    </row>
    <row r="7007" customFormat="false" ht="15" hidden="false" customHeight="false" outlineLevel="0" collapsed="false">
      <c r="A7007" s="0" t="n">
        <v>1</v>
      </c>
      <c r="B7007" s="0" t="n">
        <v>37.965</v>
      </c>
      <c r="D7007" s="18"/>
    </row>
    <row r="7008" customFormat="false" ht="15" hidden="false" customHeight="false" outlineLevel="0" collapsed="false">
      <c r="A7008" s="0" t="n">
        <v>1</v>
      </c>
      <c r="B7008" s="0" t="n">
        <v>63.7483</v>
      </c>
      <c r="D7008" s="18"/>
    </row>
    <row r="7009" customFormat="false" ht="15" hidden="false" customHeight="false" outlineLevel="0" collapsed="false">
      <c r="A7009" s="0" t="n">
        <v>1</v>
      </c>
      <c r="B7009" s="0" t="n">
        <v>63.8671</v>
      </c>
      <c r="D7009" s="18"/>
    </row>
    <row r="7010" customFormat="false" ht="15" hidden="false" customHeight="false" outlineLevel="0" collapsed="false">
      <c r="A7010" s="0" t="n">
        <v>1</v>
      </c>
      <c r="B7010" s="0" t="n">
        <v>63.8706</v>
      </c>
      <c r="D7010" s="18"/>
    </row>
    <row r="7011" customFormat="false" ht="15" hidden="false" customHeight="false" outlineLevel="0" collapsed="false">
      <c r="A7011" s="0" t="n">
        <v>1</v>
      </c>
      <c r="B7011" s="0" t="n">
        <v>63.8986</v>
      </c>
      <c r="D7011" s="18"/>
    </row>
    <row r="7012" customFormat="false" ht="15" hidden="false" customHeight="false" outlineLevel="0" collapsed="false">
      <c r="A7012" s="0" t="n">
        <v>1</v>
      </c>
      <c r="B7012" s="0" t="n">
        <v>63.9091</v>
      </c>
      <c r="D7012" s="18"/>
    </row>
    <row r="7013" customFormat="false" ht="15" hidden="false" customHeight="false" outlineLevel="0" collapsed="false">
      <c r="A7013" s="0" t="n">
        <v>1</v>
      </c>
      <c r="B7013" s="0" t="n">
        <v>132.091</v>
      </c>
      <c r="D7013" s="18"/>
    </row>
    <row r="7014" customFormat="false" ht="15" hidden="false" customHeight="false" outlineLevel="0" collapsed="false">
      <c r="A7014" s="0" t="n">
        <v>1</v>
      </c>
      <c r="B7014" s="0" t="n">
        <v>32.2587</v>
      </c>
      <c r="D7014" s="18"/>
    </row>
    <row r="7015" customFormat="false" ht="15" hidden="false" customHeight="false" outlineLevel="0" collapsed="false">
      <c r="A7015" s="0" t="n">
        <v>1</v>
      </c>
      <c r="B7015" s="0" t="n">
        <v>107.801</v>
      </c>
      <c r="D7015" s="18"/>
    </row>
    <row r="7016" customFormat="false" ht="15" hidden="false" customHeight="false" outlineLevel="0" collapsed="false">
      <c r="A7016" s="0" t="n">
        <v>1</v>
      </c>
      <c r="B7016" s="0" t="n">
        <v>107.458</v>
      </c>
      <c r="D7016" s="18"/>
    </row>
    <row r="7017" customFormat="false" ht="15" hidden="false" customHeight="false" outlineLevel="0" collapsed="false">
      <c r="A7017" s="0" t="n">
        <v>1</v>
      </c>
      <c r="B7017" s="0" t="n">
        <v>124.469</v>
      </c>
      <c r="D7017" s="18"/>
    </row>
    <row r="7018" customFormat="false" ht="15" hidden="false" customHeight="false" outlineLevel="0" collapsed="false">
      <c r="A7018" s="0" t="n">
        <v>1</v>
      </c>
      <c r="B7018" s="0" t="n">
        <v>12.8531</v>
      </c>
      <c r="D7018" s="18"/>
    </row>
    <row r="7019" customFormat="false" ht="15" hidden="false" customHeight="false" outlineLevel="0" collapsed="false">
      <c r="A7019" s="0" t="n">
        <v>1</v>
      </c>
      <c r="B7019" s="0" t="n">
        <v>83.5035</v>
      </c>
      <c r="D7019" s="18"/>
    </row>
    <row r="7020" customFormat="false" ht="15" hidden="false" customHeight="false" outlineLevel="0" collapsed="false">
      <c r="A7020" s="0" t="n">
        <v>1</v>
      </c>
      <c r="B7020" s="0" t="n">
        <v>83.4441</v>
      </c>
      <c r="D7020" s="18"/>
    </row>
    <row r="7021" customFormat="false" ht="15" hidden="false" customHeight="false" outlineLevel="0" collapsed="false">
      <c r="A7021" s="0" t="n">
        <v>1</v>
      </c>
      <c r="B7021" s="0" t="n">
        <v>59.7692</v>
      </c>
      <c r="D7021" s="18"/>
    </row>
    <row r="7022" customFormat="false" ht="15" hidden="false" customHeight="false" outlineLevel="0" collapsed="false">
      <c r="A7022" s="0" t="n">
        <v>1</v>
      </c>
      <c r="B7022" s="0" t="n">
        <v>143.01</v>
      </c>
      <c r="D7022" s="18"/>
    </row>
    <row r="7023" customFormat="false" ht="15" hidden="false" customHeight="false" outlineLevel="0" collapsed="false">
      <c r="A7023" s="0" t="n">
        <v>1</v>
      </c>
      <c r="B7023" s="0" t="n">
        <v>106.385</v>
      </c>
      <c r="D7023" s="18"/>
    </row>
    <row r="7024" customFormat="false" ht="15" hidden="false" customHeight="false" outlineLevel="0" collapsed="false">
      <c r="A7024" s="0" t="n">
        <v>1</v>
      </c>
      <c r="B7024" s="0" t="n">
        <v>85.3182</v>
      </c>
      <c r="D7024" s="18"/>
    </row>
    <row r="7025" customFormat="false" ht="15" hidden="false" customHeight="false" outlineLevel="0" collapsed="false">
      <c r="A7025" s="0" t="n">
        <v>1</v>
      </c>
      <c r="B7025" s="0" t="n">
        <v>76.6399</v>
      </c>
      <c r="D7025" s="18"/>
    </row>
    <row r="7026" customFormat="false" ht="15" hidden="false" customHeight="false" outlineLevel="0" collapsed="false">
      <c r="A7026" s="0" t="n">
        <v>1</v>
      </c>
      <c r="B7026" s="0" t="n">
        <v>65.6049</v>
      </c>
      <c r="D7026" s="18"/>
    </row>
    <row r="7027" customFormat="false" ht="15" hidden="false" customHeight="false" outlineLevel="0" collapsed="false">
      <c r="A7027" s="0" t="n">
        <v>1</v>
      </c>
      <c r="B7027" s="0" t="n">
        <v>65.6259</v>
      </c>
      <c r="D7027" s="18"/>
    </row>
    <row r="7028" customFormat="false" ht="15" hidden="false" customHeight="false" outlineLevel="0" collapsed="false">
      <c r="A7028" s="0" t="n">
        <v>1</v>
      </c>
      <c r="B7028" s="0" t="n">
        <v>135.084</v>
      </c>
      <c r="D7028" s="18"/>
    </row>
    <row r="7029" customFormat="false" ht="15" hidden="false" customHeight="false" outlineLevel="0" collapsed="false">
      <c r="A7029" s="0" t="n">
        <v>1</v>
      </c>
      <c r="B7029" s="0" t="n">
        <v>135.059</v>
      </c>
      <c r="D7029" s="18"/>
    </row>
    <row r="7030" customFormat="false" ht="15" hidden="false" customHeight="false" outlineLevel="0" collapsed="false">
      <c r="A7030" s="0" t="n">
        <v>1</v>
      </c>
      <c r="B7030" s="0" t="n">
        <v>134.864</v>
      </c>
      <c r="D7030" s="18"/>
    </row>
    <row r="7031" customFormat="false" ht="15" hidden="false" customHeight="false" outlineLevel="0" collapsed="false">
      <c r="A7031" s="0" t="n">
        <v>1</v>
      </c>
      <c r="B7031" s="0" t="n">
        <v>22.8392</v>
      </c>
      <c r="D7031" s="18"/>
    </row>
    <row r="7032" customFormat="false" ht="15" hidden="false" customHeight="false" outlineLevel="0" collapsed="false">
      <c r="A7032" s="0" t="n">
        <v>1</v>
      </c>
      <c r="B7032" s="0" t="n">
        <v>116.329</v>
      </c>
      <c r="D7032" s="18"/>
    </row>
    <row r="7033" customFormat="false" ht="15" hidden="false" customHeight="false" outlineLevel="0" collapsed="false">
      <c r="A7033" s="0" t="n">
        <v>1</v>
      </c>
      <c r="B7033" s="0" t="n">
        <v>32.986</v>
      </c>
      <c r="D7033" s="18"/>
    </row>
    <row r="7034" customFormat="false" ht="15" hidden="false" customHeight="false" outlineLevel="0" collapsed="false">
      <c r="A7034" s="0" t="n">
        <v>1</v>
      </c>
      <c r="B7034" s="0" t="n">
        <v>52.6014</v>
      </c>
      <c r="D7034" s="18"/>
    </row>
    <row r="7035" customFormat="false" ht="15" hidden="false" customHeight="false" outlineLevel="0" collapsed="false">
      <c r="A7035" s="0" t="n">
        <v>1</v>
      </c>
      <c r="B7035" s="0" t="n">
        <v>52.5979</v>
      </c>
      <c r="D7035" s="18"/>
    </row>
    <row r="7036" customFormat="false" ht="15" hidden="false" customHeight="false" outlineLevel="0" collapsed="false">
      <c r="A7036" s="0" t="n">
        <v>1</v>
      </c>
      <c r="B7036" s="0" t="n">
        <v>46.4301</v>
      </c>
      <c r="D7036" s="18"/>
    </row>
    <row r="7037" customFormat="false" ht="15" hidden="false" customHeight="false" outlineLevel="0" collapsed="false">
      <c r="A7037" s="0" t="n">
        <v>1</v>
      </c>
      <c r="B7037" s="0" t="n">
        <v>46.3916</v>
      </c>
      <c r="D7037" s="18"/>
    </row>
    <row r="7038" customFormat="false" ht="15" hidden="false" customHeight="false" outlineLevel="0" collapsed="false">
      <c r="A7038" s="0" t="n">
        <v>1</v>
      </c>
      <c r="B7038" s="0" t="n">
        <v>32.0699</v>
      </c>
      <c r="D7038" s="18"/>
    </row>
    <row r="7039" customFormat="false" ht="15" hidden="false" customHeight="false" outlineLevel="0" collapsed="false">
      <c r="A7039" s="0" t="n">
        <v>1</v>
      </c>
      <c r="B7039" s="0" t="n">
        <v>32.0699</v>
      </c>
      <c r="D7039" s="18"/>
    </row>
    <row r="7040" customFormat="false" ht="15" hidden="false" customHeight="false" outlineLevel="0" collapsed="false">
      <c r="A7040" s="0" t="n">
        <v>1</v>
      </c>
      <c r="B7040" s="0" t="n">
        <v>77.5839</v>
      </c>
      <c r="D7040" s="18"/>
    </row>
    <row r="7041" customFormat="false" ht="15" hidden="false" customHeight="false" outlineLevel="0" collapsed="false">
      <c r="A7041" s="0" t="n">
        <v>1</v>
      </c>
      <c r="B7041" s="0" t="n">
        <v>57.9371</v>
      </c>
      <c r="D7041" s="18"/>
    </row>
    <row r="7042" customFormat="false" ht="15" hidden="false" customHeight="false" outlineLevel="0" collapsed="false">
      <c r="A7042" s="0" t="n">
        <v>1</v>
      </c>
      <c r="B7042" s="0" t="n">
        <v>93.7483</v>
      </c>
      <c r="D7042" s="18"/>
    </row>
    <row r="7043" customFormat="false" ht="15" hidden="false" customHeight="false" outlineLevel="0" collapsed="false">
      <c r="A7043" s="0" t="n">
        <v>1</v>
      </c>
      <c r="B7043" s="0" t="n">
        <v>37.528</v>
      </c>
      <c r="D7043" s="18"/>
    </row>
    <row r="7044" customFormat="false" ht="15" hidden="false" customHeight="false" outlineLevel="0" collapsed="false">
      <c r="A7044" s="0" t="n">
        <v>1</v>
      </c>
      <c r="B7044" s="0" t="n">
        <v>102.486</v>
      </c>
      <c r="D7044" s="18"/>
    </row>
    <row r="7045" customFormat="false" ht="15" hidden="false" customHeight="false" outlineLevel="0" collapsed="false">
      <c r="A7045" s="0" t="n">
        <v>1</v>
      </c>
      <c r="B7045" s="0" t="n">
        <v>102.455</v>
      </c>
      <c r="D7045" s="18"/>
    </row>
    <row r="7046" customFormat="false" ht="15" hidden="false" customHeight="false" outlineLevel="0" collapsed="false">
      <c r="A7046" s="0" t="n">
        <v>1</v>
      </c>
      <c r="B7046" s="0" t="n">
        <v>29.507</v>
      </c>
      <c r="D7046" s="18"/>
    </row>
    <row r="7047" customFormat="false" ht="15" hidden="false" customHeight="false" outlineLevel="0" collapsed="false">
      <c r="A7047" s="0" t="n">
        <v>1</v>
      </c>
      <c r="B7047" s="0" t="n">
        <v>126.573</v>
      </c>
      <c r="D7047" s="18"/>
    </row>
    <row r="7048" customFormat="false" ht="15" hidden="false" customHeight="false" outlineLevel="0" collapsed="false">
      <c r="A7048" s="0" t="n">
        <v>1</v>
      </c>
      <c r="B7048" s="0" t="n">
        <v>111.689</v>
      </c>
      <c r="D7048" s="18"/>
    </row>
    <row r="7049" customFormat="false" ht="15" hidden="false" customHeight="false" outlineLevel="0" collapsed="false">
      <c r="A7049" s="0" t="n">
        <v>1</v>
      </c>
      <c r="B7049" s="0" t="n">
        <v>105.168</v>
      </c>
      <c r="D7049" s="18"/>
    </row>
    <row r="7050" customFormat="false" ht="15" hidden="false" customHeight="false" outlineLevel="0" collapsed="false">
      <c r="A7050" s="0" t="n">
        <v>1</v>
      </c>
      <c r="B7050" s="0" t="n">
        <v>70.4685</v>
      </c>
      <c r="D7050" s="18"/>
    </row>
    <row r="7051" customFormat="false" ht="15" hidden="false" customHeight="false" outlineLevel="0" collapsed="false">
      <c r="A7051" s="0" t="n">
        <v>1</v>
      </c>
      <c r="B7051" s="0" t="n">
        <v>70.3601</v>
      </c>
      <c r="D7051" s="18"/>
    </row>
    <row r="7052" customFormat="false" ht="15" hidden="false" customHeight="false" outlineLevel="0" collapsed="false">
      <c r="A7052" s="0" t="n">
        <v>1</v>
      </c>
      <c r="B7052" s="0" t="n">
        <v>135.175</v>
      </c>
      <c r="D7052" s="18"/>
    </row>
    <row r="7053" customFormat="false" ht="15" hidden="false" customHeight="false" outlineLevel="0" collapsed="false">
      <c r="A7053" s="0" t="n">
        <v>1</v>
      </c>
      <c r="B7053" s="0" t="n">
        <v>37.6993</v>
      </c>
      <c r="D7053" s="18"/>
    </row>
    <row r="7054" customFormat="false" ht="15" hidden="false" customHeight="false" outlineLevel="0" collapsed="false">
      <c r="A7054" s="0" t="n">
        <v>1</v>
      </c>
      <c r="B7054" s="0" t="n">
        <v>30.6399</v>
      </c>
      <c r="D7054" s="18"/>
    </row>
    <row r="7055" customFormat="false" ht="15" hidden="false" customHeight="false" outlineLevel="0" collapsed="false">
      <c r="A7055" s="0" t="n">
        <v>1</v>
      </c>
      <c r="B7055" s="0" t="n">
        <v>14.5</v>
      </c>
      <c r="D7055" s="18"/>
    </row>
    <row r="7056" customFormat="false" ht="15" hidden="false" customHeight="false" outlineLevel="0" collapsed="false">
      <c r="A7056" s="0" t="n">
        <v>1</v>
      </c>
      <c r="B7056" s="0" t="n">
        <v>14.493</v>
      </c>
      <c r="D7056" s="18"/>
    </row>
    <row r="7057" customFormat="false" ht="15" hidden="false" customHeight="false" outlineLevel="0" collapsed="false">
      <c r="A7057" s="0" t="n">
        <v>1</v>
      </c>
      <c r="B7057" s="0" t="n">
        <v>14.4895</v>
      </c>
      <c r="D7057" s="18"/>
    </row>
    <row r="7058" customFormat="false" ht="15" hidden="false" customHeight="false" outlineLevel="0" collapsed="false">
      <c r="A7058" s="0" t="n">
        <v>1</v>
      </c>
      <c r="B7058" s="0" t="n">
        <v>14.5</v>
      </c>
      <c r="D7058" s="18"/>
    </row>
    <row r="7059" customFormat="false" ht="15" hidden="false" customHeight="false" outlineLevel="0" collapsed="false">
      <c r="A7059" s="0" t="n">
        <v>1</v>
      </c>
      <c r="B7059" s="0" t="n">
        <v>53.1573</v>
      </c>
      <c r="D7059" s="18"/>
    </row>
    <row r="7060" customFormat="false" ht="15" hidden="false" customHeight="false" outlineLevel="0" collapsed="false">
      <c r="A7060" s="0" t="n">
        <v>1</v>
      </c>
      <c r="B7060" s="0" t="n">
        <v>53.1049</v>
      </c>
      <c r="D7060" s="18"/>
    </row>
    <row r="7061" customFormat="false" ht="15" hidden="false" customHeight="false" outlineLevel="0" collapsed="false">
      <c r="A7061" s="0" t="n">
        <v>1</v>
      </c>
      <c r="B7061" s="0" t="n">
        <v>130.14</v>
      </c>
      <c r="D7061" s="18"/>
    </row>
    <row r="7062" customFormat="false" ht="15" hidden="false" customHeight="false" outlineLevel="0" collapsed="false">
      <c r="A7062" s="0" t="n">
        <v>1</v>
      </c>
      <c r="B7062" s="0" t="n">
        <v>130.171</v>
      </c>
      <c r="D7062" s="18"/>
    </row>
    <row r="7063" customFormat="false" ht="15" hidden="false" customHeight="false" outlineLevel="0" collapsed="false">
      <c r="A7063" s="0" t="n">
        <v>1</v>
      </c>
      <c r="B7063" s="0" t="n">
        <v>51.6643</v>
      </c>
      <c r="D7063" s="18"/>
    </row>
    <row r="7064" customFormat="false" ht="15" hidden="false" customHeight="false" outlineLevel="0" collapsed="false">
      <c r="A7064" s="0" t="n">
        <v>1</v>
      </c>
      <c r="B7064" s="0" t="n">
        <v>51.6713</v>
      </c>
      <c r="D7064" s="18"/>
    </row>
    <row r="7065" customFormat="false" ht="15" hidden="false" customHeight="false" outlineLevel="0" collapsed="false">
      <c r="A7065" s="0" t="n">
        <v>1</v>
      </c>
      <c r="B7065" s="0" t="n">
        <v>51.6713</v>
      </c>
      <c r="D7065" s="18"/>
    </row>
    <row r="7066" customFormat="false" ht="15" hidden="false" customHeight="false" outlineLevel="0" collapsed="false">
      <c r="A7066" s="0" t="n">
        <v>1</v>
      </c>
      <c r="B7066" s="0" t="n">
        <v>51.6608</v>
      </c>
      <c r="D7066" s="18"/>
    </row>
    <row r="7067" customFormat="false" ht="15" hidden="false" customHeight="false" outlineLevel="0" collapsed="false">
      <c r="A7067" s="0" t="n">
        <v>1</v>
      </c>
      <c r="B7067" s="0" t="n">
        <v>51.6538</v>
      </c>
      <c r="D7067" s="18"/>
    </row>
    <row r="7068" customFormat="false" ht="15" hidden="false" customHeight="false" outlineLevel="0" collapsed="false">
      <c r="A7068" s="0" t="n">
        <v>1</v>
      </c>
      <c r="B7068" s="0" t="n">
        <v>51.6469</v>
      </c>
      <c r="D7068" s="18"/>
    </row>
    <row r="7069" customFormat="false" ht="15" hidden="false" customHeight="false" outlineLevel="0" collapsed="false">
      <c r="A7069" s="0" t="n">
        <v>1</v>
      </c>
      <c r="B7069" s="0" t="n">
        <v>64.2308</v>
      </c>
      <c r="D7069" s="18"/>
    </row>
    <row r="7070" customFormat="false" ht="15" hidden="false" customHeight="false" outlineLevel="0" collapsed="false">
      <c r="A7070" s="0" t="n">
        <v>1</v>
      </c>
      <c r="B7070" s="0" t="n">
        <v>64.2343</v>
      </c>
      <c r="D7070" s="18"/>
    </row>
    <row r="7071" customFormat="false" ht="15" hidden="false" customHeight="false" outlineLevel="0" collapsed="false">
      <c r="A7071" s="0" t="n">
        <v>1</v>
      </c>
      <c r="B7071" s="0" t="n">
        <v>64.2343</v>
      </c>
      <c r="D7071" s="18"/>
    </row>
    <row r="7072" customFormat="false" ht="15" hidden="false" customHeight="false" outlineLevel="0" collapsed="false">
      <c r="A7072" s="0" t="n">
        <v>1</v>
      </c>
      <c r="B7072" s="0" t="n">
        <v>23.8636</v>
      </c>
      <c r="D7072" s="18"/>
    </row>
    <row r="7073" customFormat="false" ht="15" hidden="false" customHeight="false" outlineLevel="0" collapsed="false">
      <c r="A7073" s="0" t="n">
        <v>1</v>
      </c>
      <c r="B7073" s="0" t="n">
        <v>109.755</v>
      </c>
      <c r="D7073" s="18"/>
    </row>
    <row r="7074" customFormat="false" ht="15" hidden="false" customHeight="false" outlineLevel="0" collapsed="false">
      <c r="A7074" s="0" t="n">
        <v>1</v>
      </c>
      <c r="B7074" s="0" t="n">
        <v>12.8147</v>
      </c>
      <c r="D7074" s="18"/>
    </row>
    <row r="7075" customFormat="false" ht="15" hidden="false" customHeight="false" outlineLevel="0" collapsed="false">
      <c r="A7075" s="0" t="n">
        <v>1</v>
      </c>
      <c r="B7075" s="0" t="n">
        <v>43.1783</v>
      </c>
      <c r="D7075" s="18"/>
    </row>
    <row r="7076" customFormat="false" ht="15" hidden="false" customHeight="false" outlineLevel="0" collapsed="false">
      <c r="A7076" s="0" t="n">
        <v>1</v>
      </c>
      <c r="B7076" s="0" t="n">
        <v>133.906</v>
      </c>
      <c r="D7076" s="18"/>
    </row>
    <row r="7077" customFormat="false" ht="15" hidden="false" customHeight="false" outlineLevel="0" collapsed="false">
      <c r="A7077" s="0" t="n">
        <v>1</v>
      </c>
      <c r="B7077" s="0" t="n">
        <v>133.909</v>
      </c>
      <c r="D7077" s="18"/>
    </row>
    <row r="7078" customFormat="false" ht="15" hidden="false" customHeight="false" outlineLevel="0" collapsed="false">
      <c r="A7078" s="0" t="n">
        <v>1</v>
      </c>
      <c r="B7078" s="0" t="n">
        <v>117.538</v>
      </c>
      <c r="D7078" s="18"/>
    </row>
    <row r="7079" customFormat="false" ht="15" hidden="false" customHeight="false" outlineLevel="0" collapsed="false">
      <c r="A7079" s="0" t="n">
        <v>1</v>
      </c>
      <c r="B7079" s="0" t="n">
        <v>117.493</v>
      </c>
      <c r="D7079" s="18"/>
    </row>
    <row r="7080" customFormat="false" ht="15" hidden="false" customHeight="false" outlineLevel="0" collapsed="false">
      <c r="A7080" s="0" t="n">
        <v>1</v>
      </c>
      <c r="B7080" s="0" t="n">
        <v>51.1958</v>
      </c>
      <c r="D7080" s="18"/>
    </row>
    <row r="7081" customFormat="false" ht="15" hidden="false" customHeight="false" outlineLevel="0" collapsed="false">
      <c r="A7081" s="0" t="n">
        <v>1</v>
      </c>
      <c r="B7081" s="0" t="n">
        <v>121.829</v>
      </c>
      <c r="D7081" s="18"/>
    </row>
    <row r="7082" customFormat="false" ht="15" hidden="false" customHeight="false" outlineLevel="0" collapsed="false">
      <c r="A7082" s="0" t="n">
        <v>1</v>
      </c>
      <c r="B7082" s="0" t="n">
        <v>121.843</v>
      </c>
      <c r="D7082" s="18"/>
    </row>
    <row r="7083" customFormat="false" ht="15" hidden="false" customHeight="false" outlineLevel="0" collapsed="false">
      <c r="A7083" s="0" t="n">
        <v>1</v>
      </c>
      <c r="B7083" s="0" t="n">
        <v>117.993</v>
      </c>
      <c r="D7083" s="18"/>
    </row>
    <row r="7084" customFormat="false" ht="15" hidden="false" customHeight="false" outlineLevel="0" collapsed="false">
      <c r="A7084" s="0" t="n">
        <v>1</v>
      </c>
      <c r="B7084" s="0" t="n">
        <v>107.713</v>
      </c>
      <c r="D7084" s="18"/>
    </row>
    <row r="7085" customFormat="false" ht="15" hidden="false" customHeight="false" outlineLevel="0" collapsed="false">
      <c r="A7085" s="0" t="n">
        <v>1</v>
      </c>
      <c r="B7085" s="0" t="n">
        <v>98.2168</v>
      </c>
      <c r="D7085" s="18"/>
    </row>
    <row r="7086" customFormat="false" ht="15" hidden="false" customHeight="false" outlineLevel="0" collapsed="false">
      <c r="A7086" s="0" t="n">
        <v>1</v>
      </c>
      <c r="B7086" s="0" t="n">
        <v>98.2098</v>
      </c>
      <c r="D7086" s="18"/>
    </row>
    <row r="7087" customFormat="false" ht="15" hidden="false" customHeight="false" outlineLevel="0" collapsed="false">
      <c r="A7087" s="0" t="n">
        <v>1</v>
      </c>
      <c r="B7087" s="0" t="n">
        <v>55.8287</v>
      </c>
      <c r="D7087" s="18"/>
    </row>
    <row r="7088" customFormat="false" ht="15" hidden="false" customHeight="false" outlineLevel="0" collapsed="false">
      <c r="A7088" s="0" t="n">
        <v>1</v>
      </c>
      <c r="B7088" s="0" t="n">
        <v>55.1434</v>
      </c>
      <c r="D7088" s="18"/>
    </row>
    <row r="7089" customFormat="false" ht="15" hidden="false" customHeight="false" outlineLevel="0" collapsed="false">
      <c r="A7089" s="0" t="n">
        <v>1</v>
      </c>
      <c r="B7089" s="0" t="n">
        <v>90.3741</v>
      </c>
      <c r="D7089" s="18"/>
    </row>
    <row r="7090" customFormat="false" ht="15" hidden="false" customHeight="false" outlineLevel="0" collapsed="false">
      <c r="A7090" s="0" t="n">
        <v>1</v>
      </c>
      <c r="B7090" s="0" t="n">
        <v>19.4895</v>
      </c>
      <c r="D7090" s="18"/>
    </row>
    <row r="7091" customFormat="false" ht="15" hidden="false" customHeight="false" outlineLevel="0" collapsed="false">
      <c r="A7091" s="0" t="n">
        <v>1</v>
      </c>
      <c r="B7091" s="0" t="n">
        <v>36.7273</v>
      </c>
      <c r="D7091" s="18"/>
    </row>
    <row r="7092" customFormat="false" ht="15" hidden="false" customHeight="false" outlineLevel="0" collapsed="false">
      <c r="A7092" s="0" t="n">
        <v>1</v>
      </c>
      <c r="B7092" s="0" t="n">
        <v>15.507</v>
      </c>
      <c r="D7092" s="18"/>
    </row>
    <row r="7093" customFormat="false" ht="15" hidden="false" customHeight="false" outlineLevel="0" collapsed="false">
      <c r="A7093" s="0" t="n">
        <v>1</v>
      </c>
      <c r="B7093" s="0" t="n">
        <v>130.899</v>
      </c>
      <c r="D7093" s="18"/>
    </row>
    <row r="7094" customFormat="false" ht="15" hidden="false" customHeight="false" outlineLevel="0" collapsed="false">
      <c r="A7094" s="0" t="n">
        <v>1</v>
      </c>
      <c r="B7094" s="0" t="n">
        <v>124.696</v>
      </c>
      <c r="D7094" s="18"/>
    </row>
    <row r="7095" customFormat="false" ht="15" hidden="false" customHeight="false" outlineLevel="0" collapsed="false">
      <c r="A7095" s="0" t="n">
        <v>1</v>
      </c>
      <c r="B7095" s="0" t="n">
        <v>138.059</v>
      </c>
      <c r="D7095" s="18"/>
    </row>
    <row r="7096" customFormat="false" ht="15" hidden="false" customHeight="false" outlineLevel="0" collapsed="false">
      <c r="A7096" s="0" t="n">
        <v>1</v>
      </c>
      <c r="B7096" s="0" t="n">
        <v>138.084</v>
      </c>
      <c r="D7096" s="18"/>
    </row>
    <row r="7097" customFormat="false" ht="15" hidden="false" customHeight="false" outlineLevel="0" collapsed="false">
      <c r="A7097" s="0" t="n">
        <v>1</v>
      </c>
      <c r="B7097" s="0" t="n">
        <v>138.084</v>
      </c>
      <c r="D7097" s="18"/>
    </row>
    <row r="7098" customFormat="false" ht="15" hidden="false" customHeight="false" outlineLevel="0" collapsed="false">
      <c r="A7098" s="0" t="n">
        <v>1</v>
      </c>
      <c r="B7098" s="0" t="n">
        <v>58.8462</v>
      </c>
      <c r="D7098" s="18"/>
    </row>
    <row r="7099" customFormat="false" ht="15" hidden="false" customHeight="false" outlineLevel="0" collapsed="false">
      <c r="A7099" s="0" t="n">
        <v>1</v>
      </c>
      <c r="B7099" s="0" t="n">
        <v>29.3357</v>
      </c>
      <c r="D7099" s="18"/>
    </row>
    <row r="7100" customFormat="false" ht="15" hidden="false" customHeight="false" outlineLevel="0" collapsed="false">
      <c r="A7100" s="0" t="n">
        <v>1</v>
      </c>
      <c r="B7100" s="0" t="n">
        <v>29.3322</v>
      </c>
      <c r="D7100" s="18"/>
    </row>
    <row r="7101" customFormat="false" ht="15" hidden="false" customHeight="false" outlineLevel="0" collapsed="false">
      <c r="A7101" s="0" t="n">
        <v>1</v>
      </c>
      <c r="B7101" s="0" t="n">
        <v>54.0734</v>
      </c>
      <c r="D7101" s="18"/>
    </row>
    <row r="7102" customFormat="false" ht="15" hidden="false" customHeight="false" outlineLevel="0" collapsed="false">
      <c r="A7102" s="0" t="n">
        <v>1</v>
      </c>
      <c r="B7102" s="0" t="n">
        <v>137.007</v>
      </c>
      <c r="D7102" s="18"/>
    </row>
    <row r="7103" customFormat="false" ht="15" hidden="false" customHeight="false" outlineLevel="0" collapsed="false">
      <c r="A7103" s="0" t="n">
        <v>1</v>
      </c>
      <c r="B7103" s="0" t="n">
        <v>136.927</v>
      </c>
      <c r="D7103" s="18"/>
    </row>
    <row r="7104" customFormat="false" ht="15" hidden="false" customHeight="false" outlineLevel="0" collapsed="false">
      <c r="A7104" s="0" t="n">
        <v>1</v>
      </c>
      <c r="B7104" s="0" t="n">
        <v>130.353</v>
      </c>
      <c r="D7104" s="18"/>
    </row>
    <row r="7105" customFormat="false" ht="15" hidden="false" customHeight="false" outlineLevel="0" collapsed="false">
      <c r="A7105" s="0" t="n">
        <v>1</v>
      </c>
      <c r="B7105" s="0" t="n">
        <v>14.2587</v>
      </c>
      <c r="D7105" s="18"/>
    </row>
    <row r="7106" customFormat="false" ht="15" hidden="false" customHeight="false" outlineLevel="0" collapsed="false">
      <c r="A7106" s="0" t="n">
        <v>1</v>
      </c>
      <c r="B7106" s="0" t="n">
        <v>36.4231</v>
      </c>
      <c r="D7106" s="18"/>
    </row>
    <row r="7107" customFormat="false" ht="15" hidden="false" customHeight="false" outlineLevel="0" collapsed="false">
      <c r="A7107" s="0" t="n">
        <v>1</v>
      </c>
      <c r="B7107" s="0" t="n">
        <v>91.2972</v>
      </c>
      <c r="D7107" s="18"/>
    </row>
    <row r="7108" customFormat="false" ht="15" hidden="false" customHeight="false" outlineLevel="0" collapsed="false">
      <c r="A7108" s="0" t="n">
        <v>1</v>
      </c>
      <c r="B7108" s="0" t="n">
        <v>134.413</v>
      </c>
      <c r="D7108" s="18"/>
    </row>
    <row r="7109" customFormat="false" ht="15" hidden="false" customHeight="false" outlineLevel="0" collapsed="false">
      <c r="A7109" s="0" t="n">
        <v>1</v>
      </c>
      <c r="B7109" s="0" t="n">
        <v>134.402</v>
      </c>
      <c r="D7109" s="18"/>
    </row>
    <row r="7110" customFormat="false" ht="15" hidden="false" customHeight="false" outlineLevel="0" collapsed="false">
      <c r="A7110" s="0" t="n">
        <v>1</v>
      </c>
      <c r="B7110" s="0" t="n">
        <v>14.8566</v>
      </c>
      <c r="D7110" s="18"/>
    </row>
    <row r="7111" customFormat="false" ht="15" hidden="false" customHeight="false" outlineLevel="0" collapsed="false">
      <c r="A7111" s="0" t="n">
        <v>1</v>
      </c>
      <c r="B7111" s="0" t="n">
        <v>14.8566</v>
      </c>
      <c r="D7111" s="18"/>
    </row>
    <row r="7112" customFormat="false" ht="15" hidden="false" customHeight="false" outlineLevel="0" collapsed="false">
      <c r="A7112" s="0" t="n">
        <v>1</v>
      </c>
      <c r="B7112" s="0" t="n">
        <v>114.682</v>
      </c>
      <c r="D7112" s="18"/>
    </row>
    <row r="7113" customFormat="false" ht="15" hidden="false" customHeight="false" outlineLevel="0" collapsed="false">
      <c r="A7113" s="0" t="n">
        <v>1</v>
      </c>
      <c r="B7113" s="0" t="n">
        <v>114.902</v>
      </c>
      <c r="D7113" s="18"/>
    </row>
    <row r="7114" customFormat="false" ht="15" hidden="false" customHeight="false" outlineLevel="0" collapsed="false">
      <c r="A7114" s="0" t="n">
        <v>1</v>
      </c>
      <c r="B7114" s="0" t="n">
        <v>114.664</v>
      </c>
      <c r="D7114" s="18"/>
    </row>
    <row r="7115" customFormat="false" ht="15" hidden="false" customHeight="false" outlineLevel="0" collapsed="false">
      <c r="A7115" s="0" t="n">
        <v>1</v>
      </c>
      <c r="B7115" s="0" t="n">
        <v>137.43</v>
      </c>
      <c r="D7115" s="18"/>
    </row>
    <row r="7116" customFormat="false" ht="15" hidden="false" customHeight="false" outlineLevel="0" collapsed="false">
      <c r="A7116" s="0" t="n">
        <v>1</v>
      </c>
      <c r="B7116" s="0" t="n">
        <v>107.724</v>
      </c>
      <c r="D7116" s="18"/>
    </row>
    <row r="7117" customFormat="false" ht="15" hidden="false" customHeight="false" outlineLevel="0" collapsed="false">
      <c r="A7117" s="0" t="n">
        <v>1</v>
      </c>
      <c r="B7117" s="0" t="n">
        <v>107.727</v>
      </c>
      <c r="D7117" s="18"/>
    </row>
    <row r="7118" customFormat="false" ht="15" hidden="false" customHeight="false" outlineLevel="0" collapsed="false">
      <c r="A7118" s="0" t="n">
        <v>1</v>
      </c>
      <c r="B7118" s="0" t="n">
        <v>92.3811</v>
      </c>
      <c r="D7118" s="18"/>
    </row>
    <row r="7119" customFormat="false" ht="15" hidden="false" customHeight="false" outlineLevel="0" collapsed="false">
      <c r="A7119" s="0" t="n">
        <v>1</v>
      </c>
      <c r="B7119" s="0" t="n">
        <v>102.28</v>
      </c>
      <c r="D7119" s="18"/>
    </row>
    <row r="7120" customFormat="false" ht="15" hidden="false" customHeight="false" outlineLevel="0" collapsed="false">
      <c r="A7120" s="0" t="n">
        <v>1</v>
      </c>
      <c r="B7120" s="0" t="n">
        <v>99.3322</v>
      </c>
      <c r="D7120" s="18"/>
    </row>
    <row r="7121" customFormat="false" ht="15" hidden="false" customHeight="false" outlineLevel="0" collapsed="false">
      <c r="A7121" s="0" t="n">
        <v>1</v>
      </c>
      <c r="B7121" s="0" t="n">
        <v>26.8671</v>
      </c>
      <c r="D7121" s="18"/>
    </row>
    <row r="7122" customFormat="false" ht="15" hidden="false" customHeight="false" outlineLevel="0" collapsed="false">
      <c r="A7122" s="0" t="n">
        <v>1</v>
      </c>
      <c r="B7122" s="0" t="n">
        <v>31.6434</v>
      </c>
      <c r="D7122" s="18"/>
    </row>
    <row r="7123" customFormat="false" ht="15" hidden="false" customHeight="false" outlineLevel="0" collapsed="false">
      <c r="A7123" s="0" t="n">
        <v>1</v>
      </c>
      <c r="B7123" s="0" t="n">
        <v>31.6469</v>
      </c>
      <c r="D7123" s="18"/>
    </row>
    <row r="7124" customFormat="false" ht="15" hidden="false" customHeight="false" outlineLevel="0" collapsed="false">
      <c r="A7124" s="0" t="n">
        <v>1</v>
      </c>
      <c r="B7124" s="0" t="n">
        <v>74.4266</v>
      </c>
      <c r="D7124" s="18"/>
    </row>
    <row r="7125" customFormat="false" ht="15" hidden="false" customHeight="false" outlineLevel="0" collapsed="false">
      <c r="A7125" s="0" t="n">
        <v>1</v>
      </c>
      <c r="B7125" s="0" t="n">
        <v>74.4196</v>
      </c>
      <c r="D7125" s="18"/>
    </row>
    <row r="7126" customFormat="false" ht="15" hidden="false" customHeight="false" outlineLevel="0" collapsed="false">
      <c r="A7126" s="0" t="n">
        <v>1</v>
      </c>
      <c r="B7126" s="0" t="n">
        <v>81.3951</v>
      </c>
      <c r="D7126" s="18"/>
    </row>
    <row r="7127" customFormat="false" ht="15" hidden="false" customHeight="false" outlineLevel="0" collapsed="false">
      <c r="A7127" s="0" t="n">
        <v>1</v>
      </c>
      <c r="B7127" s="0" t="n">
        <v>120.643</v>
      </c>
      <c r="D7127" s="18"/>
    </row>
    <row r="7128" customFormat="false" ht="15" hidden="false" customHeight="false" outlineLevel="0" collapsed="false">
      <c r="A7128" s="0" t="n">
        <v>1</v>
      </c>
      <c r="B7128" s="0" t="n">
        <v>120.629</v>
      </c>
      <c r="D7128" s="18"/>
    </row>
    <row r="7129" customFormat="false" ht="15" hidden="false" customHeight="false" outlineLevel="0" collapsed="false">
      <c r="A7129" s="0" t="n">
        <v>1</v>
      </c>
      <c r="B7129" s="0" t="n">
        <v>79.6643</v>
      </c>
      <c r="D7129" s="18"/>
    </row>
    <row r="7130" customFormat="false" ht="15" hidden="false" customHeight="false" outlineLevel="0" collapsed="false">
      <c r="A7130" s="0" t="n">
        <v>1</v>
      </c>
      <c r="B7130" s="0" t="n">
        <v>123.392</v>
      </c>
      <c r="D7130" s="18"/>
    </row>
    <row r="7131" customFormat="false" ht="15" hidden="false" customHeight="false" outlineLevel="0" collapsed="false">
      <c r="A7131" s="0" t="n">
        <v>1</v>
      </c>
      <c r="B7131" s="0" t="n">
        <v>70.0629</v>
      </c>
      <c r="D7131" s="18"/>
    </row>
    <row r="7132" customFormat="false" ht="15" hidden="false" customHeight="false" outlineLevel="0" collapsed="false">
      <c r="A7132" s="0" t="n">
        <v>1</v>
      </c>
      <c r="B7132" s="0" t="n">
        <v>69.9685</v>
      </c>
      <c r="D7132" s="18"/>
    </row>
    <row r="7133" customFormat="false" ht="15" hidden="false" customHeight="false" outlineLevel="0" collapsed="false">
      <c r="A7133" s="0" t="n">
        <v>1</v>
      </c>
      <c r="B7133" s="0" t="n">
        <v>104.336</v>
      </c>
      <c r="D7133" s="18"/>
    </row>
    <row r="7134" customFormat="false" ht="15" hidden="false" customHeight="false" outlineLevel="0" collapsed="false">
      <c r="A7134" s="0" t="n">
        <v>1</v>
      </c>
      <c r="B7134" s="0" t="n">
        <v>24.3531</v>
      </c>
      <c r="D7134" s="18"/>
    </row>
    <row r="7135" customFormat="false" ht="15" hidden="false" customHeight="false" outlineLevel="0" collapsed="false">
      <c r="A7135" s="0" t="n">
        <v>1</v>
      </c>
      <c r="B7135" s="0" t="n">
        <v>110.58</v>
      </c>
      <c r="D7135" s="18"/>
    </row>
    <row r="7136" customFormat="false" ht="15" hidden="false" customHeight="false" outlineLevel="0" collapsed="false">
      <c r="A7136" s="0" t="n">
        <v>1</v>
      </c>
      <c r="B7136" s="0" t="n">
        <v>163.951</v>
      </c>
      <c r="D7136" s="18"/>
    </row>
    <row r="7137" customFormat="false" ht="15" hidden="false" customHeight="false" outlineLevel="0" collapsed="false">
      <c r="A7137" s="0" t="n">
        <v>1</v>
      </c>
      <c r="B7137" s="0" t="n">
        <v>120.664</v>
      </c>
      <c r="D7137" s="18"/>
    </row>
    <row r="7138" customFormat="false" ht="15" hidden="false" customHeight="false" outlineLevel="0" collapsed="false">
      <c r="A7138" s="0" t="n">
        <v>1</v>
      </c>
      <c r="B7138" s="0" t="n">
        <v>72.535</v>
      </c>
      <c r="D7138" s="18"/>
    </row>
    <row r="7139" customFormat="false" ht="15" hidden="false" customHeight="false" outlineLevel="0" collapsed="false">
      <c r="A7139" s="0" t="n">
        <v>1</v>
      </c>
      <c r="B7139" s="0" t="n">
        <v>139.993</v>
      </c>
      <c r="D7139" s="18"/>
    </row>
    <row r="7140" customFormat="false" ht="15" hidden="false" customHeight="false" outlineLevel="0" collapsed="false">
      <c r="A7140" s="0" t="n">
        <v>1</v>
      </c>
      <c r="B7140" s="0" t="n">
        <v>29.7657</v>
      </c>
      <c r="D7140" s="18"/>
    </row>
    <row r="7141" customFormat="false" ht="15" hidden="false" customHeight="false" outlineLevel="0" collapsed="false">
      <c r="A7141" s="0" t="n">
        <v>1</v>
      </c>
      <c r="B7141" s="0" t="n">
        <v>29.7448</v>
      </c>
      <c r="D7141" s="18"/>
    </row>
    <row r="7142" customFormat="false" ht="15" hidden="false" customHeight="false" outlineLevel="0" collapsed="false">
      <c r="A7142" s="0" t="n">
        <v>1</v>
      </c>
      <c r="B7142" s="0" t="n">
        <v>42.2552</v>
      </c>
      <c r="D7142" s="18"/>
    </row>
    <row r="7143" customFormat="false" ht="15" hidden="false" customHeight="false" outlineLevel="0" collapsed="false">
      <c r="A7143" s="0" t="n">
        <v>1</v>
      </c>
      <c r="B7143" s="0" t="n">
        <v>91.5944</v>
      </c>
      <c r="D7143" s="18"/>
    </row>
    <row r="7144" customFormat="false" ht="15" hidden="false" customHeight="false" outlineLevel="0" collapsed="false">
      <c r="A7144" s="0" t="n">
        <v>1</v>
      </c>
      <c r="B7144" s="0" t="n">
        <v>29.4161</v>
      </c>
      <c r="D7144" s="18"/>
    </row>
    <row r="7145" customFormat="false" ht="15" hidden="false" customHeight="false" outlineLevel="0" collapsed="false">
      <c r="A7145" s="0" t="n">
        <v>1</v>
      </c>
      <c r="B7145" s="0" t="n">
        <v>16.542</v>
      </c>
      <c r="D7145" s="18"/>
    </row>
    <row r="7146" customFormat="false" ht="15" hidden="false" customHeight="false" outlineLevel="0" collapsed="false">
      <c r="A7146" s="0" t="n">
        <v>1</v>
      </c>
      <c r="B7146" s="0" t="n">
        <v>13.8916</v>
      </c>
      <c r="D7146" s="18"/>
    </row>
    <row r="7147" customFormat="false" ht="15" hidden="false" customHeight="false" outlineLevel="0" collapsed="false">
      <c r="A7147" s="0" t="n">
        <v>1</v>
      </c>
      <c r="B7147" s="0" t="n">
        <v>13.8846</v>
      </c>
      <c r="D7147" s="18"/>
    </row>
    <row r="7148" customFormat="false" ht="15" hidden="false" customHeight="false" outlineLevel="0" collapsed="false">
      <c r="A7148" s="0" t="n">
        <v>1</v>
      </c>
      <c r="B7148" s="0" t="n">
        <v>69.4196</v>
      </c>
      <c r="D7148" s="18"/>
    </row>
    <row r="7149" customFormat="false" ht="15" hidden="false" customHeight="false" outlineLevel="0" collapsed="false">
      <c r="A7149" s="0" t="n">
        <v>1</v>
      </c>
      <c r="B7149" s="0" t="n">
        <v>69.4126</v>
      </c>
      <c r="D7149" s="18"/>
    </row>
    <row r="7150" customFormat="false" ht="15" hidden="false" customHeight="false" outlineLevel="0" collapsed="false">
      <c r="A7150" s="0" t="n">
        <v>1</v>
      </c>
      <c r="B7150" s="0" t="n">
        <v>70.028</v>
      </c>
      <c r="D7150" s="18"/>
    </row>
    <row r="7151" customFormat="false" ht="15" hidden="false" customHeight="false" outlineLevel="0" collapsed="false">
      <c r="A7151" s="0" t="n">
        <v>1</v>
      </c>
      <c r="B7151" s="0" t="n">
        <v>77.5559</v>
      </c>
      <c r="D7151" s="18"/>
    </row>
    <row r="7152" customFormat="false" ht="15" hidden="false" customHeight="false" outlineLevel="0" collapsed="false">
      <c r="A7152" s="0" t="n">
        <v>1</v>
      </c>
      <c r="B7152" s="0" t="n">
        <v>29.8182</v>
      </c>
      <c r="D7152" s="18"/>
    </row>
    <row r="7153" customFormat="false" ht="15" hidden="false" customHeight="false" outlineLevel="0" collapsed="false">
      <c r="A7153" s="0" t="n">
        <v>1</v>
      </c>
      <c r="B7153" s="0" t="n">
        <v>16.8042</v>
      </c>
      <c r="D7153" s="18"/>
    </row>
    <row r="7154" customFormat="false" ht="15" hidden="false" customHeight="false" outlineLevel="0" collapsed="false">
      <c r="A7154" s="0" t="n">
        <v>1</v>
      </c>
      <c r="B7154" s="0" t="n">
        <v>16.8077</v>
      </c>
      <c r="D7154" s="18"/>
    </row>
    <row r="7155" customFormat="false" ht="15" hidden="false" customHeight="false" outlineLevel="0" collapsed="false">
      <c r="A7155" s="0" t="n">
        <v>1</v>
      </c>
      <c r="B7155" s="0" t="n">
        <v>27.9336</v>
      </c>
      <c r="D7155" s="18"/>
    </row>
    <row r="7156" customFormat="false" ht="15" hidden="false" customHeight="false" outlineLevel="0" collapsed="false">
      <c r="A7156" s="0" t="n">
        <v>1</v>
      </c>
      <c r="B7156" s="0" t="n">
        <v>27.9196</v>
      </c>
      <c r="D7156" s="18"/>
    </row>
    <row r="7157" customFormat="false" ht="15" hidden="false" customHeight="false" outlineLevel="0" collapsed="false">
      <c r="A7157" s="0" t="n">
        <v>1</v>
      </c>
      <c r="B7157" s="0" t="n">
        <v>127.727</v>
      </c>
      <c r="D7157" s="18"/>
    </row>
    <row r="7158" customFormat="false" ht="15" hidden="false" customHeight="false" outlineLevel="0" collapsed="false">
      <c r="A7158" s="0" t="n">
        <v>1</v>
      </c>
      <c r="B7158" s="0" t="n">
        <v>125.972</v>
      </c>
      <c r="D7158" s="18"/>
    </row>
    <row r="7159" customFormat="false" ht="15" hidden="false" customHeight="false" outlineLevel="0" collapsed="false">
      <c r="A7159" s="0" t="n">
        <v>1</v>
      </c>
      <c r="B7159" s="0" t="n">
        <v>125.976</v>
      </c>
      <c r="D7159" s="18"/>
    </row>
    <row r="7160" customFormat="false" ht="15" hidden="false" customHeight="false" outlineLevel="0" collapsed="false">
      <c r="A7160" s="0" t="n">
        <v>1</v>
      </c>
      <c r="B7160" s="0" t="n">
        <v>125.979</v>
      </c>
      <c r="D7160" s="18"/>
    </row>
    <row r="7161" customFormat="false" ht="15" hidden="false" customHeight="false" outlineLevel="0" collapsed="false">
      <c r="A7161" s="0" t="n">
        <v>1</v>
      </c>
      <c r="B7161" s="0" t="n">
        <v>125.979</v>
      </c>
      <c r="D7161" s="18"/>
    </row>
    <row r="7162" customFormat="false" ht="15" hidden="false" customHeight="false" outlineLevel="0" collapsed="false">
      <c r="A7162" s="0" t="n">
        <v>1</v>
      </c>
      <c r="B7162" s="0" t="n">
        <v>125.969</v>
      </c>
      <c r="D7162" s="18"/>
    </row>
    <row r="7163" customFormat="false" ht="15" hidden="false" customHeight="false" outlineLevel="0" collapsed="false">
      <c r="A7163" s="0" t="n">
        <v>1</v>
      </c>
      <c r="B7163" s="0" t="n">
        <v>42.4406</v>
      </c>
      <c r="D7163" s="18"/>
    </row>
    <row r="7164" customFormat="false" ht="15" hidden="false" customHeight="false" outlineLevel="0" collapsed="false">
      <c r="A7164" s="0" t="n">
        <v>1</v>
      </c>
      <c r="B7164" s="0" t="n">
        <v>92.2273</v>
      </c>
      <c r="D7164" s="18"/>
    </row>
    <row r="7165" customFormat="false" ht="15" hidden="false" customHeight="false" outlineLevel="0" collapsed="false">
      <c r="A7165" s="0" t="n">
        <v>1</v>
      </c>
      <c r="B7165" s="0" t="n">
        <v>94.5385</v>
      </c>
      <c r="D7165" s="18"/>
    </row>
    <row r="7166" customFormat="false" ht="15" hidden="false" customHeight="false" outlineLevel="0" collapsed="false">
      <c r="A7166" s="0" t="n">
        <v>1</v>
      </c>
      <c r="B7166" s="0" t="n">
        <v>77.958</v>
      </c>
      <c r="D7166" s="18"/>
    </row>
    <row r="7167" customFormat="false" ht="15" hidden="false" customHeight="false" outlineLevel="0" collapsed="false">
      <c r="A7167" s="0" t="n">
        <v>1</v>
      </c>
      <c r="B7167" s="0" t="n">
        <v>77.965</v>
      </c>
      <c r="D7167" s="18"/>
    </row>
    <row r="7168" customFormat="false" ht="15" hidden="false" customHeight="false" outlineLevel="0" collapsed="false">
      <c r="A7168" s="0" t="n">
        <v>1</v>
      </c>
      <c r="B7168" s="0" t="n">
        <v>129.108</v>
      </c>
      <c r="D7168" s="18"/>
    </row>
    <row r="7169" customFormat="false" ht="15" hidden="false" customHeight="false" outlineLevel="0" collapsed="false">
      <c r="A7169" s="0" t="n">
        <v>1</v>
      </c>
      <c r="B7169" s="0" t="n">
        <v>129.105</v>
      </c>
      <c r="D7169" s="18"/>
    </row>
    <row r="7170" customFormat="false" ht="15" hidden="false" customHeight="false" outlineLevel="0" collapsed="false">
      <c r="A7170" s="0" t="n">
        <v>1</v>
      </c>
      <c r="B7170" s="0" t="n">
        <v>132.353</v>
      </c>
      <c r="D7170" s="18"/>
    </row>
    <row r="7171" customFormat="false" ht="15" hidden="false" customHeight="false" outlineLevel="0" collapsed="false">
      <c r="A7171" s="0" t="n">
        <v>1</v>
      </c>
      <c r="B7171" s="0" t="n">
        <v>137.734</v>
      </c>
      <c r="D7171" s="18"/>
    </row>
    <row r="7172" customFormat="false" ht="15" hidden="false" customHeight="false" outlineLevel="0" collapsed="false">
      <c r="A7172" s="0" t="n">
        <v>1</v>
      </c>
      <c r="B7172" s="0" t="n">
        <v>137.71</v>
      </c>
      <c r="D7172" s="18"/>
    </row>
    <row r="7173" customFormat="false" ht="15" hidden="false" customHeight="false" outlineLevel="0" collapsed="false">
      <c r="A7173" s="0" t="n">
        <v>1</v>
      </c>
      <c r="B7173" s="0" t="n">
        <v>63.6014</v>
      </c>
      <c r="D7173" s="18"/>
    </row>
    <row r="7174" customFormat="false" ht="15" hidden="false" customHeight="false" outlineLevel="0" collapsed="false">
      <c r="A7174" s="0" t="n">
        <v>1</v>
      </c>
      <c r="B7174" s="0" t="n">
        <v>25.528</v>
      </c>
      <c r="D7174" s="18"/>
    </row>
    <row r="7175" customFormat="false" ht="15" hidden="false" customHeight="false" outlineLevel="0" collapsed="false">
      <c r="A7175" s="0" t="n">
        <v>1</v>
      </c>
      <c r="B7175" s="0" t="n">
        <v>12.0664</v>
      </c>
      <c r="D7175" s="18"/>
    </row>
    <row r="7176" customFormat="false" ht="15" hidden="false" customHeight="false" outlineLevel="0" collapsed="false">
      <c r="A7176" s="0" t="n">
        <v>1</v>
      </c>
      <c r="B7176" s="0" t="n">
        <v>12.0734</v>
      </c>
      <c r="D7176" s="18"/>
    </row>
    <row r="7177" customFormat="false" ht="15" hidden="false" customHeight="false" outlineLevel="0" collapsed="false">
      <c r="A7177" s="0" t="n">
        <v>1</v>
      </c>
      <c r="B7177" s="0" t="n">
        <v>126.021</v>
      </c>
      <c r="D7177" s="18"/>
    </row>
    <row r="7178" customFormat="false" ht="15" hidden="false" customHeight="false" outlineLevel="0" collapsed="false">
      <c r="A7178" s="0" t="n">
        <v>1</v>
      </c>
      <c r="B7178" s="0" t="n">
        <v>142.476</v>
      </c>
      <c r="D7178" s="18"/>
    </row>
    <row r="7179" customFormat="false" ht="15" hidden="false" customHeight="false" outlineLevel="0" collapsed="false">
      <c r="A7179" s="0" t="n">
        <v>1</v>
      </c>
      <c r="B7179" s="0" t="n">
        <v>50.9371</v>
      </c>
      <c r="D7179" s="18"/>
    </row>
    <row r="7180" customFormat="false" ht="15" hidden="false" customHeight="false" outlineLevel="0" collapsed="false">
      <c r="A7180" s="0" t="n">
        <v>1</v>
      </c>
      <c r="B7180" s="0" t="n">
        <v>46.1049</v>
      </c>
      <c r="D7180" s="18"/>
    </row>
    <row r="7181" customFormat="false" ht="15" hidden="false" customHeight="false" outlineLevel="0" collapsed="false">
      <c r="A7181" s="0" t="n">
        <v>1</v>
      </c>
      <c r="B7181" s="0" t="n">
        <v>46.0559</v>
      </c>
      <c r="D7181" s="18"/>
    </row>
    <row r="7182" customFormat="false" ht="15" hidden="false" customHeight="false" outlineLevel="0" collapsed="false">
      <c r="A7182" s="0" t="n">
        <v>1</v>
      </c>
      <c r="B7182" s="0" t="n">
        <v>115.934</v>
      </c>
      <c r="D7182" s="18"/>
    </row>
    <row r="7183" customFormat="false" ht="15" hidden="false" customHeight="false" outlineLevel="0" collapsed="false">
      <c r="A7183" s="0" t="n">
        <v>1</v>
      </c>
      <c r="B7183" s="0" t="n">
        <v>70.3636</v>
      </c>
      <c r="D7183" s="18"/>
    </row>
    <row r="7184" customFormat="false" ht="15" hidden="false" customHeight="false" outlineLevel="0" collapsed="false">
      <c r="A7184" s="0" t="n">
        <v>1</v>
      </c>
      <c r="B7184" s="0" t="n">
        <v>70.3357</v>
      </c>
      <c r="D7184" s="18"/>
    </row>
    <row r="7185" customFormat="false" ht="15" hidden="false" customHeight="false" outlineLevel="0" collapsed="false">
      <c r="A7185" s="0" t="n">
        <v>1</v>
      </c>
      <c r="B7185" s="0" t="n">
        <v>70.3531</v>
      </c>
      <c r="D7185" s="18"/>
    </row>
    <row r="7186" customFormat="false" ht="15" hidden="false" customHeight="false" outlineLevel="0" collapsed="false">
      <c r="A7186" s="0" t="n">
        <v>1</v>
      </c>
      <c r="B7186" s="0" t="n">
        <v>71.5035</v>
      </c>
      <c r="D7186" s="18"/>
    </row>
    <row r="7187" customFormat="false" ht="15" hidden="false" customHeight="false" outlineLevel="0" collapsed="false">
      <c r="A7187" s="0" t="n">
        <v>1</v>
      </c>
      <c r="B7187" s="0" t="n">
        <v>71.507</v>
      </c>
      <c r="D7187" s="18"/>
    </row>
    <row r="7188" customFormat="false" ht="15" hidden="false" customHeight="false" outlineLevel="0" collapsed="false">
      <c r="A7188" s="0" t="n">
        <v>1</v>
      </c>
      <c r="B7188" s="0" t="n">
        <v>26.5594</v>
      </c>
      <c r="D7188" s="18"/>
    </row>
    <row r="7189" customFormat="false" ht="15" hidden="false" customHeight="false" outlineLevel="0" collapsed="false">
      <c r="A7189" s="0" t="n">
        <v>1</v>
      </c>
      <c r="B7189" s="0" t="n">
        <v>42.5979</v>
      </c>
      <c r="D7189" s="18"/>
    </row>
    <row r="7190" customFormat="false" ht="15" hidden="false" customHeight="false" outlineLevel="0" collapsed="false">
      <c r="A7190" s="0" t="n">
        <v>1</v>
      </c>
      <c r="B7190" s="0" t="n">
        <v>42.5944</v>
      </c>
      <c r="D7190" s="18"/>
    </row>
    <row r="7191" customFormat="false" ht="15" hidden="false" customHeight="false" outlineLevel="0" collapsed="false">
      <c r="A7191" s="0" t="n">
        <v>1</v>
      </c>
      <c r="B7191" s="0" t="n">
        <v>148.21</v>
      </c>
      <c r="D7191" s="18"/>
    </row>
    <row r="7192" customFormat="false" ht="15" hidden="false" customHeight="false" outlineLevel="0" collapsed="false">
      <c r="A7192" s="0" t="n">
        <v>1</v>
      </c>
      <c r="B7192" s="0" t="n">
        <v>139.126</v>
      </c>
      <c r="D7192" s="18"/>
    </row>
    <row r="7193" customFormat="false" ht="15" hidden="false" customHeight="false" outlineLevel="0" collapsed="false">
      <c r="A7193" s="0" t="n">
        <v>1</v>
      </c>
      <c r="B7193" s="0" t="n">
        <v>51.7727</v>
      </c>
      <c r="D7193" s="18"/>
    </row>
    <row r="7194" customFormat="false" ht="15" hidden="false" customHeight="false" outlineLevel="0" collapsed="false">
      <c r="A7194" s="0" t="n">
        <v>1</v>
      </c>
      <c r="B7194" s="0" t="n">
        <v>51.7552</v>
      </c>
      <c r="D7194" s="18"/>
    </row>
    <row r="7195" customFormat="false" ht="15" hidden="false" customHeight="false" outlineLevel="0" collapsed="false">
      <c r="A7195" s="0" t="n">
        <v>1</v>
      </c>
      <c r="B7195" s="0" t="n">
        <v>51.7727</v>
      </c>
      <c r="D7195" s="18"/>
    </row>
    <row r="7196" customFormat="false" ht="15" hidden="false" customHeight="false" outlineLevel="0" collapsed="false">
      <c r="A7196" s="0" t="n">
        <v>1</v>
      </c>
      <c r="B7196" s="0" t="n">
        <v>33.3252</v>
      </c>
      <c r="D7196" s="18"/>
    </row>
    <row r="7197" customFormat="false" ht="15" hidden="false" customHeight="false" outlineLevel="0" collapsed="false">
      <c r="A7197" s="0" t="n">
        <v>1</v>
      </c>
      <c r="B7197" s="0" t="n">
        <v>20.8287</v>
      </c>
      <c r="D7197" s="18"/>
    </row>
    <row r="7198" customFormat="false" ht="15" hidden="false" customHeight="false" outlineLevel="0" collapsed="false">
      <c r="A7198" s="0" t="n">
        <v>1</v>
      </c>
      <c r="B7198" s="0" t="n">
        <v>20.8287</v>
      </c>
      <c r="D7198" s="18"/>
    </row>
    <row r="7199" customFormat="false" ht="15" hidden="false" customHeight="false" outlineLevel="0" collapsed="false">
      <c r="A7199" s="0" t="n">
        <v>1</v>
      </c>
      <c r="B7199" s="0" t="n">
        <v>20.8252</v>
      </c>
      <c r="D7199" s="18"/>
    </row>
    <row r="7200" customFormat="false" ht="15" hidden="false" customHeight="false" outlineLevel="0" collapsed="false">
      <c r="A7200" s="0" t="n">
        <v>1</v>
      </c>
      <c r="B7200" s="0" t="n">
        <v>127.734</v>
      </c>
      <c r="D7200" s="18"/>
    </row>
    <row r="7201" customFormat="false" ht="15" hidden="false" customHeight="false" outlineLevel="0" collapsed="false">
      <c r="A7201" s="0" t="n">
        <v>1</v>
      </c>
      <c r="B7201" s="0" t="n">
        <v>27.8322</v>
      </c>
      <c r="D7201" s="18"/>
    </row>
    <row r="7202" customFormat="false" ht="15" hidden="false" customHeight="false" outlineLevel="0" collapsed="false">
      <c r="A7202" s="0" t="n">
        <v>1</v>
      </c>
      <c r="B7202" s="0" t="n">
        <v>123.965</v>
      </c>
      <c r="D7202" s="18"/>
    </row>
    <row r="7203" customFormat="false" ht="15" hidden="false" customHeight="false" outlineLevel="0" collapsed="false">
      <c r="A7203" s="0" t="n">
        <v>1</v>
      </c>
      <c r="B7203" s="0" t="n">
        <v>77.7797</v>
      </c>
      <c r="D7203" s="18"/>
    </row>
    <row r="7204" customFormat="false" ht="15" hidden="false" customHeight="false" outlineLevel="0" collapsed="false">
      <c r="A7204" s="0" t="n">
        <v>1</v>
      </c>
      <c r="B7204" s="0" t="n">
        <v>77.7587</v>
      </c>
      <c r="D7204" s="18"/>
    </row>
    <row r="7205" customFormat="false" ht="15" hidden="false" customHeight="false" outlineLevel="0" collapsed="false">
      <c r="A7205" s="0" t="n">
        <v>1</v>
      </c>
      <c r="B7205" s="0" t="n">
        <v>153.29</v>
      </c>
      <c r="D7205" s="18"/>
    </row>
    <row r="7206" customFormat="false" ht="15" hidden="false" customHeight="false" outlineLevel="0" collapsed="false">
      <c r="A7206" s="0" t="n">
        <v>1</v>
      </c>
      <c r="B7206" s="0" t="n">
        <v>42.4406</v>
      </c>
      <c r="D7206" s="18"/>
    </row>
    <row r="7207" customFormat="false" ht="15" hidden="false" customHeight="false" outlineLevel="0" collapsed="false">
      <c r="A7207" s="0" t="n">
        <v>1</v>
      </c>
      <c r="B7207" s="0" t="n">
        <v>38.1888</v>
      </c>
      <c r="D7207" s="18"/>
    </row>
    <row r="7208" customFormat="false" ht="15" hidden="false" customHeight="false" outlineLevel="0" collapsed="false">
      <c r="A7208" s="0" t="n">
        <v>1</v>
      </c>
      <c r="B7208" s="0" t="n">
        <v>38.1888</v>
      </c>
      <c r="D7208" s="18"/>
    </row>
    <row r="7209" customFormat="false" ht="15" hidden="false" customHeight="false" outlineLevel="0" collapsed="false">
      <c r="A7209" s="0" t="n">
        <v>1</v>
      </c>
      <c r="B7209" s="0" t="n">
        <v>39.3252</v>
      </c>
      <c r="D7209" s="18"/>
    </row>
    <row r="7210" customFormat="false" ht="15" hidden="false" customHeight="false" outlineLevel="0" collapsed="false">
      <c r="A7210" s="0" t="n">
        <v>1</v>
      </c>
      <c r="B7210" s="0" t="n">
        <v>126.867</v>
      </c>
      <c r="D7210" s="18"/>
    </row>
    <row r="7211" customFormat="false" ht="15" hidden="false" customHeight="false" outlineLevel="0" collapsed="false">
      <c r="A7211" s="0" t="n">
        <v>1</v>
      </c>
      <c r="B7211" s="0" t="n">
        <v>71.8462</v>
      </c>
      <c r="D7211" s="18"/>
    </row>
    <row r="7212" customFormat="false" ht="15" hidden="false" customHeight="false" outlineLevel="0" collapsed="false">
      <c r="A7212" s="0" t="n">
        <v>1</v>
      </c>
      <c r="B7212" s="0" t="n">
        <v>47.493</v>
      </c>
      <c r="D7212" s="18"/>
    </row>
    <row r="7213" customFormat="false" ht="15" hidden="false" customHeight="false" outlineLevel="0" collapsed="false">
      <c r="A7213" s="0" t="n">
        <v>1</v>
      </c>
      <c r="B7213" s="0" t="n">
        <v>133.388</v>
      </c>
      <c r="D7213" s="18"/>
    </row>
    <row r="7214" customFormat="false" ht="15" hidden="false" customHeight="false" outlineLevel="0" collapsed="false">
      <c r="A7214" s="0" t="n">
        <v>1</v>
      </c>
      <c r="B7214" s="0" t="n">
        <v>47.5944</v>
      </c>
      <c r="D7214" s="18"/>
    </row>
    <row r="7215" customFormat="false" ht="15" hidden="false" customHeight="false" outlineLevel="0" collapsed="false">
      <c r="A7215" s="0" t="n">
        <v>1</v>
      </c>
      <c r="B7215" s="0" t="n">
        <v>47.5909</v>
      </c>
      <c r="D7215" s="18"/>
    </row>
    <row r="7216" customFormat="false" ht="15" hidden="false" customHeight="false" outlineLevel="0" collapsed="false">
      <c r="A7216" s="0" t="n">
        <v>1</v>
      </c>
      <c r="B7216" s="0" t="n">
        <v>47.5629</v>
      </c>
      <c r="D7216" s="18"/>
    </row>
    <row r="7217" customFormat="false" ht="15" hidden="false" customHeight="false" outlineLevel="0" collapsed="false">
      <c r="A7217" s="0" t="n">
        <v>1</v>
      </c>
      <c r="B7217" s="0" t="n">
        <v>47.1678</v>
      </c>
      <c r="D7217" s="18"/>
    </row>
    <row r="7218" customFormat="false" ht="15" hidden="false" customHeight="false" outlineLevel="0" collapsed="false">
      <c r="A7218" s="0" t="n">
        <v>1</v>
      </c>
      <c r="B7218" s="0" t="n">
        <v>12.7098</v>
      </c>
      <c r="D7218" s="18"/>
    </row>
    <row r="7219" customFormat="false" ht="15" hidden="false" customHeight="false" outlineLevel="0" collapsed="false">
      <c r="A7219" s="0" t="n">
        <v>1</v>
      </c>
      <c r="B7219" s="0" t="n">
        <v>108.056</v>
      </c>
      <c r="D7219" s="18"/>
    </row>
    <row r="7220" customFormat="false" ht="15" hidden="false" customHeight="false" outlineLevel="0" collapsed="false">
      <c r="A7220" s="0" t="n">
        <v>1</v>
      </c>
      <c r="B7220" s="0" t="n">
        <v>108.066</v>
      </c>
      <c r="D7220" s="18"/>
    </row>
    <row r="7221" customFormat="false" ht="15" hidden="false" customHeight="false" outlineLevel="0" collapsed="false">
      <c r="A7221" s="0" t="n">
        <v>1</v>
      </c>
      <c r="B7221" s="0" t="n">
        <v>108.07</v>
      </c>
      <c r="D7221" s="18"/>
    </row>
    <row r="7222" customFormat="false" ht="15" hidden="false" customHeight="false" outlineLevel="0" collapsed="false">
      <c r="A7222" s="0" t="n">
        <v>1</v>
      </c>
      <c r="B7222" s="0" t="n">
        <v>113.962</v>
      </c>
      <c r="D7222" s="18"/>
    </row>
    <row r="7223" customFormat="false" ht="15" hidden="false" customHeight="false" outlineLevel="0" collapsed="false">
      <c r="A7223" s="0" t="n">
        <v>1</v>
      </c>
      <c r="B7223" s="0" t="n">
        <v>12.3636</v>
      </c>
      <c r="D7223" s="18"/>
    </row>
    <row r="7224" customFormat="false" ht="15" hidden="false" customHeight="false" outlineLevel="0" collapsed="false">
      <c r="A7224" s="0" t="n">
        <v>1</v>
      </c>
      <c r="B7224" s="0" t="n">
        <v>107.92</v>
      </c>
      <c r="D7224" s="18"/>
    </row>
    <row r="7225" customFormat="false" ht="15" hidden="false" customHeight="false" outlineLevel="0" collapsed="false">
      <c r="A7225" s="0" t="n">
        <v>1</v>
      </c>
      <c r="B7225" s="0" t="n">
        <v>73.014</v>
      </c>
      <c r="D7225" s="18"/>
    </row>
    <row r="7226" customFormat="false" ht="15" hidden="false" customHeight="false" outlineLevel="0" collapsed="false">
      <c r="A7226" s="0" t="n">
        <v>1</v>
      </c>
      <c r="B7226" s="0" t="n">
        <v>72.9685</v>
      </c>
      <c r="D7226" s="18"/>
    </row>
    <row r="7227" customFormat="false" ht="15" hidden="false" customHeight="false" outlineLevel="0" collapsed="false">
      <c r="A7227" s="0" t="n">
        <v>1</v>
      </c>
      <c r="B7227" s="0" t="n">
        <v>105.696</v>
      </c>
      <c r="D7227" s="18"/>
    </row>
    <row r="7228" customFormat="false" ht="15" hidden="false" customHeight="false" outlineLevel="0" collapsed="false">
      <c r="A7228" s="0" t="n">
        <v>1</v>
      </c>
      <c r="B7228" s="0" t="n">
        <v>42.0734</v>
      </c>
      <c r="D7228" s="18"/>
    </row>
    <row r="7229" customFormat="false" ht="15" hidden="false" customHeight="false" outlineLevel="0" collapsed="false">
      <c r="A7229" s="0" t="n">
        <v>1</v>
      </c>
      <c r="B7229" s="0" t="n">
        <v>42.0734</v>
      </c>
      <c r="D7229" s="18"/>
    </row>
    <row r="7230" customFormat="false" ht="15" hidden="false" customHeight="false" outlineLevel="0" collapsed="false">
      <c r="A7230" s="0" t="n">
        <v>1</v>
      </c>
      <c r="B7230" s="0" t="n">
        <v>42.0734</v>
      </c>
      <c r="D7230" s="18"/>
    </row>
    <row r="7231" customFormat="false" ht="15" hidden="false" customHeight="false" outlineLevel="0" collapsed="false">
      <c r="A7231" s="0" t="n">
        <v>1</v>
      </c>
      <c r="B7231" s="0" t="n">
        <v>41.9545</v>
      </c>
      <c r="D7231" s="18"/>
    </row>
    <row r="7232" customFormat="false" ht="15" hidden="false" customHeight="false" outlineLevel="0" collapsed="false">
      <c r="A7232" s="0" t="n">
        <v>1</v>
      </c>
      <c r="B7232" s="0" t="n">
        <v>112.462</v>
      </c>
      <c r="D7232" s="18"/>
    </row>
    <row r="7233" customFormat="false" ht="15" hidden="false" customHeight="false" outlineLevel="0" collapsed="false">
      <c r="A7233" s="0" t="n">
        <v>1</v>
      </c>
      <c r="B7233" s="0" t="n">
        <v>112.448</v>
      </c>
      <c r="D7233" s="18"/>
    </row>
    <row r="7234" customFormat="false" ht="15" hidden="false" customHeight="false" outlineLevel="0" collapsed="false">
      <c r="A7234" s="0" t="n">
        <v>1</v>
      </c>
      <c r="B7234" s="0" t="n">
        <v>46.4091</v>
      </c>
      <c r="D7234" s="18"/>
    </row>
    <row r="7235" customFormat="false" ht="15" hidden="false" customHeight="false" outlineLevel="0" collapsed="false">
      <c r="A7235" s="0" t="n">
        <v>1</v>
      </c>
      <c r="B7235" s="0" t="n">
        <v>46.4021</v>
      </c>
      <c r="D7235" s="18"/>
    </row>
    <row r="7236" customFormat="false" ht="15" hidden="false" customHeight="false" outlineLevel="0" collapsed="false">
      <c r="A7236" s="0" t="n">
        <v>1</v>
      </c>
      <c r="B7236" s="0" t="n">
        <v>76.0944</v>
      </c>
      <c r="D7236" s="18"/>
    </row>
    <row r="7237" customFormat="false" ht="15" hidden="false" customHeight="false" outlineLevel="0" collapsed="false">
      <c r="A7237" s="0" t="n">
        <v>1</v>
      </c>
      <c r="B7237" s="0" t="n">
        <v>83.9371</v>
      </c>
      <c r="D7237" s="18"/>
    </row>
    <row r="7238" customFormat="false" ht="15" hidden="false" customHeight="false" outlineLevel="0" collapsed="false">
      <c r="A7238" s="0" t="n">
        <v>1</v>
      </c>
      <c r="B7238" s="0" t="n">
        <v>132.287</v>
      </c>
      <c r="D7238" s="18"/>
    </row>
    <row r="7239" customFormat="false" ht="15" hidden="false" customHeight="false" outlineLevel="0" collapsed="false">
      <c r="A7239" s="0" t="n">
        <v>1</v>
      </c>
      <c r="B7239" s="0" t="n">
        <v>85.6119</v>
      </c>
      <c r="D7239" s="18"/>
    </row>
    <row r="7240" customFormat="false" ht="15" hidden="false" customHeight="false" outlineLevel="0" collapsed="false">
      <c r="A7240" s="0" t="n">
        <v>1</v>
      </c>
      <c r="B7240" s="0" t="n">
        <v>49.8706</v>
      </c>
      <c r="D7240" s="18"/>
    </row>
    <row r="7241" customFormat="false" ht="15" hidden="false" customHeight="false" outlineLevel="0" collapsed="false">
      <c r="A7241" s="0" t="n">
        <v>1</v>
      </c>
      <c r="B7241" s="0" t="n">
        <v>49.8671</v>
      </c>
      <c r="D7241" s="18"/>
    </row>
    <row r="7242" customFormat="false" ht="15" hidden="false" customHeight="false" outlineLevel="0" collapsed="false">
      <c r="A7242" s="0" t="n">
        <v>1</v>
      </c>
      <c r="B7242" s="0" t="n">
        <v>35.3916</v>
      </c>
      <c r="D7242" s="18"/>
    </row>
    <row r="7243" customFormat="false" ht="15" hidden="false" customHeight="false" outlineLevel="0" collapsed="false">
      <c r="A7243" s="0" t="n">
        <v>1</v>
      </c>
      <c r="B7243" s="0" t="n">
        <v>151.727</v>
      </c>
      <c r="D7243" s="18"/>
    </row>
    <row r="7244" customFormat="false" ht="15" hidden="false" customHeight="false" outlineLevel="0" collapsed="false">
      <c r="A7244" s="0" t="n">
        <v>1</v>
      </c>
      <c r="B7244" s="0" t="n">
        <v>54.0944</v>
      </c>
      <c r="D7244" s="18"/>
    </row>
    <row r="7245" customFormat="false" ht="15" hidden="false" customHeight="false" outlineLevel="0" collapsed="false">
      <c r="A7245" s="0" t="n">
        <v>1</v>
      </c>
      <c r="B7245" s="0" t="n">
        <v>20.8427</v>
      </c>
      <c r="D7245" s="18"/>
    </row>
    <row r="7246" customFormat="false" ht="15" hidden="false" customHeight="false" outlineLevel="0" collapsed="false">
      <c r="A7246" s="0" t="n">
        <v>1</v>
      </c>
      <c r="B7246" s="0" t="n">
        <v>20.8427</v>
      </c>
      <c r="D7246" s="18"/>
    </row>
    <row r="7247" customFormat="false" ht="15" hidden="false" customHeight="false" outlineLevel="0" collapsed="false">
      <c r="A7247" s="0" t="n">
        <v>1</v>
      </c>
      <c r="B7247" s="0" t="n">
        <v>142.822</v>
      </c>
      <c r="D7247" s="18"/>
    </row>
    <row r="7248" customFormat="false" ht="15" hidden="false" customHeight="false" outlineLevel="0" collapsed="false">
      <c r="A7248" s="0" t="n">
        <v>1</v>
      </c>
      <c r="B7248" s="0" t="n">
        <v>33.549</v>
      </c>
      <c r="D7248" s="18"/>
    </row>
    <row r="7249" customFormat="false" ht="15" hidden="false" customHeight="false" outlineLevel="0" collapsed="false">
      <c r="A7249" s="0" t="n">
        <v>1</v>
      </c>
      <c r="B7249" s="0" t="n">
        <v>34.1608</v>
      </c>
      <c r="D7249" s="18"/>
    </row>
    <row r="7250" customFormat="false" ht="15" hidden="false" customHeight="false" outlineLevel="0" collapsed="false">
      <c r="A7250" s="0" t="n">
        <v>1</v>
      </c>
      <c r="B7250" s="0" t="n">
        <v>34.2098</v>
      </c>
      <c r="D7250" s="18"/>
    </row>
    <row r="7251" customFormat="false" ht="15" hidden="false" customHeight="false" outlineLevel="0" collapsed="false">
      <c r="A7251" s="0" t="n">
        <v>1</v>
      </c>
      <c r="B7251" s="0" t="n">
        <v>29.5629</v>
      </c>
      <c r="D7251" s="18"/>
    </row>
    <row r="7252" customFormat="false" ht="15" hidden="false" customHeight="false" outlineLevel="0" collapsed="false">
      <c r="A7252" s="0" t="n">
        <v>1</v>
      </c>
      <c r="B7252" s="0" t="n">
        <v>29.5629</v>
      </c>
      <c r="D7252" s="18"/>
    </row>
    <row r="7253" customFormat="false" ht="15" hidden="false" customHeight="false" outlineLevel="0" collapsed="false">
      <c r="A7253" s="0" t="n">
        <v>1</v>
      </c>
      <c r="B7253" s="0" t="n">
        <v>29.5629</v>
      </c>
      <c r="D7253" s="18"/>
    </row>
    <row r="7254" customFormat="false" ht="15" hidden="false" customHeight="false" outlineLevel="0" collapsed="false">
      <c r="A7254" s="0" t="n">
        <v>1</v>
      </c>
      <c r="B7254" s="0" t="n">
        <v>126.203</v>
      </c>
      <c r="D7254" s="18"/>
    </row>
    <row r="7255" customFormat="false" ht="15" hidden="false" customHeight="false" outlineLevel="0" collapsed="false">
      <c r="A7255" s="0" t="n">
        <v>1</v>
      </c>
      <c r="B7255" s="0" t="n">
        <v>37.7273</v>
      </c>
      <c r="D7255" s="18"/>
    </row>
    <row r="7256" customFormat="false" ht="15" hidden="false" customHeight="false" outlineLevel="0" collapsed="false">
      <c r="A7256" s="0" t="n">
        <v>1</v>
      </c>
      <c r="B7256" s="0" t="n">
        <v>37.7273</v>
      </c>
      <c r="D7256" s="18"/>
    </row>
    <row r="7257" customFormat="false" ht="15" hidden="false" customHeight="false" outlineLevel="0" collapsed="false">
      <c r="A7257" s="0" t="n">
        <v>1</v>
      </c>
      <c r="B7257" s="0" t="n">
        <v>37.7168</v>
      </c>
      <c r="D7257" s="18"/>
    </row>
    <row r="7258" customFormat="false" ht="15" hidden="false" customHeight="false" outlineLevel="0" collapsed="false">
      <c r="A7258" s="0" t="n">
        <v>1</v>
      </c>
      <c r="B7258" s="0" t="n">
        <v>37.7273</v>
      </c>
      <c r="D7258" s="18"/>
    </row>
    <row r="7259" customFormat="false" ht="15" hidden="false" customHeight="false" outlineLevel="0" collapsed="false">
      <c r="A7259" s="0" t="n">
        <v>1</v>
      </c>
      <c r="B7259" s="0" t="n">
        <v>107.171</v>
      </c>
      <c r="D7259" s="18"/>
    </row>
    <row r="7260" customFormat="false" ht="15" hidden="false" customHeight="false" outlineLevel="0" collapsed="false">
      <c r="A7260" s="0" t="n">
        <v>1</v>
      </c>
      <c r="B7260" s="0" t="n">
        <v>44.8741</v>
      </c>
      <c r="D7260" s="18"/>
    </row>
    <row r="7261" customFormat="false" ht="15" hidden="false" customHeight="false" outlineLevel="0" collapsed="false">
      <c r="A7261" s="0" t="n">
        <v>1</v>
      </c>
      <c r="B7261" s="0" t="n">
        <v>44.8601</v>
      </c>
      <c r="D7261" s="18"/>
    </row>
    <row r="7262" customFormat="false" ht="15" hidden="false" customHeight="false" outlineLevel="0" collapsed="false">
      <c r="A7262" s="0" t="n">
        <v>1</v>
      </c>
      <c r="B7262" s="0" t="n">
        <v>120.552</v>
      </c>
      <c r="D7262" s="18"/>
    </row>
    <row r="7263" customFormat="false" ht="15" hidden="false" customHeight="false" outlineLevel="0" collapsed="false">
      <c r="A7263" s="0" t="n">
        <v>1</v>
      </c>
      <c r="B7263" s="0" t="n">
        <v>120.556</v>
      </c>
      <c r="D7263" s="18"/>
    </row>
    <row r="7264" customFormat="false" ht="15" hidden="false" customHeight="false" outlineLevel="0" collapsed="false">
      <c r="A7264" s="0" t="n">
        <v>1</v>
      </c>
      <c r="B7264" s="0" t="n">
        <v>36.9021</v>
      </c>
      <c r="D7264" s="18"/>
    </row>
    <row r="7265" customFormat="false" ht="15" hidden="false" customHeight="false" outlineLevel="0" collapsed="false">
      <c r="A7265" s="0" t="n">
        <v>1</v>
      </c>
      <c r="B7265" s="0" t="n">
        <v>145.406</v>
      </c>
      <c r="D7265" s="18"/>
    </row>
    <row r="7266" customFormat="false" ht="15" hidden="false" customHeight="false" outlineLevel="0" collapsed="false">
      <c r="A7266" s="0" t="n">
        <v>1</v>
      </c>
      <c r="B7266" s="0" t="n">
        <v>153.357</v>
      </c>
      <c r="D7266" s="18"/>
    </row>
    <row r="7267" customFormat="false" ht="15" hidden="false" customHeight="false" outlineLevel="0" collapsed="false">
      <c r="A7267" s="0" t="n">
        <v>1</v>
      </c>
      <c r="B7267" s="0" t="n">
        <v>88.4231</v>
      </c>
      <c r="D7267" s="18"/>
    </row>
    <row r="7268" customFormat="false" ht="15" hidden="false" customHeight="false" outlineLevel="0" collapsed="false">
      <c r="A7268" s="0" t="n">
        <v>1</v>
      </c>
      <c r="B7268" s="0" t="n">
        <v>52.1084</v>
      </c>
      <c r="D7268" s="18"/>
    </row>
    <row r="7269" customFormat="false" ht="15" hidden="false" customHeight="false" outlineLevel="0" collapsed="false">
      <c r="A7269" s="0" t="n">
        <v>1</v>
      </c>
      <c r="B7269" s="0" t="n">
        <v>66.6643</v>
      </c>
      <c r="D7269" s="18"/>
    </row>
    <row r="7270" customFormat="false" ht="15" hidden="false" customHeight="false" outlineLevel="0" collapsed="false">
      <c r="A7270" s="0" t="n">
        <v>1</v>
      </c>
      <c r="B7270" s="0" t="n">
        <v>113.815</v>
      </c>
      <c r="D7270" s="18"/>
    </row>
    <row r="7271" customFormat="false" ht="15" hidden="false" customHeight="false" outlineLevel="0" collapsed="false">
      <c r="A7271" s="0" t="n">
        <v>1</v>
      </c>
      <c r="B7271" s="0" t="n">
        <v>113.794</v>
      </c>
      <c r="D7271" s="18"/>
    </row>
    <row r="7272" customFormat="false" ht="15" hidden="false" customHeight="false" outlineLevel="0" collapsed="false">
      <c r="A7272" s="0" t="n">
        <v>1</v>
      </c>
      <c r="B7272" s="0" t="n">
        <v>142.378</v>
      </c>
      <c r="D7272" s="18"/>
    </row>
    <row r="7273" customFormat="false" ht="15" hidden="false" customHeight="false" outlineLevel="0" collapsed="false">
      <c r="A7273" s="0" t="n">
        <v>1</v>
      </c>
      <c r="B7273" s="0" t="n">
        <v>12.3916</v>
      </c>
      <c r="D7273" s="18"/>
    </row>
    <row r="7274" customFormat="false" ht="15" hidden="false" customHeight="false" outlineLevel="0" collapsed="false">
      <c r="A7274" s="0" t="n">
        <v>1</v>
      </c>
      <c r="B7274" s="0" t="n">
        <v>122.867</v>
      </c>
      <c r="D7274" s="18"/>
    </row>
    <row r="7275" customFormat="false" ht="15" hidden="false" customHeight="false" outlineLevel="0" collapsed="false">
      <c r="A7275" s="0" t="n">
        <v>1</v>
      </c>
      <c r="B7275" s="0" t="n">
        <v>56.8427</v>
      </c>
      <c r="D7275" s="18"/>
    </row>
    <row r="7276" customFormat="false" ht="15" hidden="false" customHeight="false" outlineLevel="0" collapsed="false">
      <c r="A7276" s="0" t="n">
        <v>1</v>
      </c>
      <c r="B7276" s="0" t="n">
        <v>56.8357</v>
      </c>
      <c r="D7276" s="18"/>
    </row>
    <row r="7277" customFormat="false" ht="15" hidden="false" customHeight="false" outlineLevel="0" collapsed="false">
      <c r="A7277" s="0" t="n">
        <v>1</v>
      </c>
      <c r="B7277" s="0" t="n">
        <v>76.986</v>
      </c>
      <c r="D7277" s="18"/>
    </row>
    <row r="7278" customFormat="false" ht="15" hidden="false" customHeight="false" outlineLevel="0" collapsed="false">
      <c r="A7278" s="0" t="n">
        <v>1</v>
      </c>
      <c r="B7278" s="0" t="n">
        <v>154.755</v>
      </c>
      <c r="D7278" s="18"/>
    </row>
    <row r="7279" customFormat="false" ht="15" hidden="false" customHeight="false" outlineLevel="0" collapsed="false">
      <c r="A7279" s="0" t="n">
        <v>1</v>
      </c>
      <c r="B7279" s="0" t="n">
        <v>13.6259</v>
      </c>
      <c r="D7279" s="18"/>
    </row>
    <row r="7280" customFormat="false" ht="15" hidden="false" customHeight="false" outlineLevel="0" collapsed="false">
      <c r="A7280" s="0" t="n">
        <v>1</v>
      </c>
      <c r="B7280" s="0" t="n">
        <v>37.9056</v>
      </c>
      <c r="D7280" s="18"/>
    </row>
    <row r="7281" customFormat="false" ht="15" hidden="false" customHeight="false" outlineLevel="0" collapsed="false">
      <c r="A7281" s="0" t="n">
        <v>1</v>
      </c>
      <c r="B7281" s="0" t="n">
        <v>37.9056</v>
      </c>
      <c r="D7281" s="18"/>
    </row>
    <row r="7282" customFormat="false" ht="15" hidden="false" customHeight="false" outlineLevel="0" collapsed="false">
      <c r="A7282" s="0" t="n">
        <v>1</v>
      </c>
      <c r="B7282" s="0" t="n">
        <v>40.0315</v>
      </c>
      <c r="D7282" s="18"/>
    </row>
    <row r="7283" customFormat="false" ht="15" hidden="false" customHeight="false" outlineLevel="0" collapsed="false">
      <c r="A7283" s="0" t="n">
        <v>1</v>
      </c>
      <c r="B7283" s="0" t="n">
        <v>93.2028</v>
      </c>
      <c r="D7283" s="18"/>
    </row>
    <row r="7284" customFormat="false" ht="15" hidden="false" customHeight="false" outlineLevel="0" collapsed="false">
      <c r="A7284" s="0" t="n">
        <v>1</v>
      </c>
      <c r="B7284" s="0" t="n">
        <v>93.1958</v>
      </c>
      <c r="D7284" s="18"/>
    </row>
    <row r="7285" customFormat="false" ht="15" hidden="false" customHeight="false" outlineLevel="0" collapsed="false">
      <c r="A7285" s="0" t="n">
        <v>1</v>
      </c>
      <c r="B7285" s="0" t="n">
        <v>93.1538</v>
      </c>
      <c r="D7285" s="18"/>
    </row>
    <row r="7286" customFormat="false" ht="15" hidden="false" customHeight="false" outlineLevel="0" collapsed="false">
      <c r="A7286" s="0" t="n">
        <v>1</v>
      </c>
      <c r="B7286" s="0" t="n">
        <v>13.1119</v>
      </c>
      <c r="D7286" s="18"/>
    </row>
    <row r="7287" customFormat="false" ht="15" hidden="false" customHeight="false" outlineLevel="0" collapsed="false">
      <c r="A7287" s="0" t="n">
        <v>1</v>
      </c>
      <c r="B7287" s="0" t="n">
        <v>17.8671</v>
      </c>
      <c r="D7287" s="18"/>
    </row>
    <row r="7288" customFormat="false" ht="15" hidden="false" customHeight="false" outlineLevel="0" collapsed="false">
      <c r="A7288" s="0" t="n">
        <v>1</v>
      </c>
      <c r="B7288" s="0" t="n">
        <v>17.8636</v>
      </c>
      <c r="D7288" s="18"/>
    </row>
    <row r="7289" customFormat="false" ht="15" hidden="false" customHeight="false" outlineLevel="0" collapsed="false">
      <c r="A7289" s="0" t="n">
        <v>1</v>
      </c>
      <c r="B7289" s="0" t="n">
        <v>66.028</v>
      </c>
      <c r="D7289" s="18"/>
    </row>
    <row r="7290" customFormat="false" ht="15" hidden="false" customHeight="false" outlineLevel="0" collapsed="false">
      <c r="A7290" s="0" t="n">
        <v>1</v>
      </c>
      <c r="B7290" s="0" t="n">
        <v>66.021</v>
      </c>
      <c r="D7290" s="18"/>
    </row>
    <row r="7291" customFormat="false" ht="15" hidden="false" customHeight="false" outlineLevel="0" collapsed="false">
      <c r="A7291" s="0" t="n">
        <v>1</v>
      </c>
      <c r="B7291" s="0" t="n">
        <v>25.9406</v>
      </c>
      <c r="D7291" s="18"/>
    </row>
    <row r="7292" customFormat="false" ht="15" hidden="false" customHeight="false" outlineLevel="0" collapsed="false">
      <c r="A7292" s="0" t="n">
        <v>1</v>
      </c>
      <c r="B7292" s="0" t="n">
        <v>25.9406</v>
      </c>
      <c r="D7292" s="18"/>
    </row>
    <row r="7293" customFormat="false" ht="15" hidden="false" customHeight="false" outlineLevel="0" collapsed="false">
      <c r="A7293" s="0" t="n">
        <v>1</v>
      </c>
      <c r="B7293" s="0" t="n">
        <v>25.9371</v>
      </c>
      <c r="D7293" s="18"/>
    </row>
    <row r="7294" customFormat="false" ht="15" hidden="false" customHeight="false" outlineLevel="0" collapsed="false">
      <c r="A7294" s="0" t="n">
        <v>1</v>
      </c>
      <c r="B7294" s="0" t="n">
        <v>135.196</v>
      </c>
      <c r="D7294" s="18"/>
    </row>
    <row r="7295" customFormat="false" ht="15" hidden="false" customHeight="false" outlineLevel="0" collapsed="false">
      <c r="A7295" s="0" t="n">
        <v>1</v>
      </c>
      <c r="B7295" s="0" t="n">
        <v>135.199</v>
      </c>
      <c r="D7295" s="18"/>
    </row>
    <row r="7296" customFormat="false" ht="15" hidden="false" customHeight="false" outlineLevel="0" collapsed="false">
      <c r="A7296" s="0" t="n">
        <v>1</v>
      </c>
      <c r="B7296" s="0" t="n">
        <v>118.549</v>
      </c>
      <c r="D7296" s="18"/>
    </row>
    <row r="7297" customFormat="false" ht="15" hidden="false" customHeight="false" outlineLevel="0" collapsed="false">
      <c r="A7297" s="0" t="n">
        <v>1</v>
      </c>
      <c r="B7297" s="0" t="n">
        <v>129.573</v>
      </c>
      <c r="D7297" s="18"/>
    </row>
    <row r="7298" customFormat="false" ht="15" hidden="false" customHeight="false" outlineLevel="0" collapsed="false">
      <c r="A7298" s="0" t="n">
        <v>1</v>
      </c>
      <c r="B7298" s="0" t="n">
        <v>24.6713</v>
      </c>
      <c r="D7298" s="18"/>
    </row>
    <row r="7299" customFormat="false" ht="15" hidden="false" customHeight="false" outlineLevel="0" collapsed="false">
      <c r="A7299" s="0" t="n">
        <v>1</v>
      </c>
      <c r="B7299" s="0" t="n">
        <v>93.1329</v>
      </c>
      <c r="D7299" s="18"/>
    </row>
    <row r="7300" customFormat="false" ht="15" hidden="false" customHeight="false" outlineLevel="0" collapsed="false">
      <c r="A7300" s="0" t="n">
        <v>1</v>
      </c>
      <c r="B7300" s="0" t="n">
        <v>30.5559</v>
      </c>
      <c r="D7300" s="18"/>
    </row>
    <row r="7301" customFormat="false" ht="15" hidden="false" customHeight="false" outlineLevel="0" collapsed="false">
      <c r="A7301" s="0" t="n">
        <v>1</v>
      </c>
      <c r="B7301" s="0" t="n">
        <v>25.2552</v>
      </c>
      <c r="D7301" s="18"/>
    </row>
    <row r="7302" customFormat="false" ht="15" hidden="false" customHeight="false" outlineLevel="0" collapsed="false">
      <c r="A7302" s="0" t="n">
        <v>1</v>
      </c>
      <c r="B7302" s="0" t="n">
        <v>31.0175</v>
      </c>
      <c r="D7302" s="18"/>
    </row>
    <row r="7303" customFormat="false" ht="15" hidden="false" customHeight="false" outlineLevel="0" collapsed="false">
      <c r="A7303" s="0" t="n">
        <v>1</v>
      </c>
      <c r="B7303" s="0" t="n">
        <v>30.9965</v>
      </c>
      <c r="D7303" s="18"/>
    </row>
    <row r="7304" customFormat="false" ht="15" hidden="false" customHeight="false" outlineLevel="0" collapsed="false">
      <c r="A7304" s="0" t="n">
        <v>1</v>
      </c>
      <c r="B7304" s="0" t="n">
        <v>19.3916</v>
      </c>
      <c r="D7304" s="18"/>
    </row>
    <row r="7305" customFormat="false" ht="15" hidden="false" customHeight="false" outlineLevel="0" collapsed="false">
      <c r="A7305" s="0" t="n">
        <v>1</v>
      </c>
      <c r="B7305" s="0" t="n">
        <v>19.3776</v>
      </c>
      <c r="D7305" s="18"/>
    </row>
    <row r="7306" customFormat="false" ht="15" hidden="false" customHeight="false" outlineLevel="0" collapsed="false">
      <c r="A7306" s="0" t="n">
        <v>1</v>
      </c>
      <c r="B7306" s="0" t="n">
        <v>14.3287</v>
      </c>
      <c r="D7306" s="18"/>
    </row>
    <row r="7307" customFormat="false" ht="15" hidden="false" customHeight="false" outlineLevel="0" collapsed="false">
      <c r="A7307" s="0" t="n">
        <v>1</v>
      </c>
      <c r="B7307" s="0" t="n">
        <v>14.3252</v>
      </c>
      <c r="D7307" s="18"/>
    </row>
    <row r="7308" customFormat="false" ht="15" hidden="false" customHeight="false" outlineLevel="0" collapsed="false">
      <c r="A7308" s="0" t="n">
        <v>1</v>
      </c>
      <c r="B7308" s="0" t="n">
        <v>15.2937</v>
      </c>
      <c r="D7308" s="18"/>
    </row>
    <row r="7309" customFormat="false" ht="15" hidden="false" customHeight="false" outlineLevel="0" collapsed="false">
      <c r="A7309" s="0" t="n">
        <v>1</v>
      </c>
      <c r="B7309" s="0" t="n">
        <v>18.993</v>
      </c>
      <c r="D7309" s="18"/>
    </row>
    <row r="7310" customFormat="false" ht="15" hidden="false" customHeight="false" outlineLevel="0" collapsed="false">
      <c r="A7310" s="0" t="n">
        <v>1</v>
      </c>
      <c r="B7310" s="0" t="n">
        <v>18.993</v>
      </c>
      <c r="D7310" s="18"/>
    </row>
    <row r="7311" customFormat="false" ht="15" hidden="false" customHeight="false" outlineLevel="0" collapsed="false">
      <c r="A7311" s="0" t="n">
        <v>1</v>
      </c>
      <c r="B7311" s="0" t="n">
        <v>122.713</v>
      </c>
      <c r="D7311" s="18"/>
    </row>
    <row r="7312" customFormat="false" ht="15" hidden="false" customHeight="false" outlineLevel="0" collapsed="false">
      <c r="A7312" s="0" t="n">
        <v>1</v>
      </c>
      <c r="B7312" s="0" t="n">
        <v>126.038</v>
      </c>
      <c r="D7312" s="18"/>
    </row>
    <row r="7313" customFormat="false" ht="15" hidden="false" customHeight="false" outlineLevel="0" collapsed="false">
      <c r="A7313" s="0" t="n">
        <v>1</v>
      </c>
      <c r="B7313" s="0" t="n">
        <v>25.3007</v>
      </c>
      <c r="D7313" s="18"/>
    </row>
    <row r="7314" customFormat="false" ht="15" hidden="false" customHeight="false" outlineLevel="0" collapsed="false">
      <c r="A7314" s="0" t="n">
        <v>1</v>
      </c>
      <c r="B7314" s="0" t="n">
        <v>25.2762</v>
      </c>
      <c r="D7314" s="18"/>
    </row>
    <row r="7315" customFormat="false" ht="15" hidden="false" customHeight="false" outlineLevel="0" collapsed="false">
      <c r="A7315" s="0" t="n">
        <v>1</v>
      </c>
      <c r="B7315" s="0" t="n">
        <v>25.2657</v>
      </c>
      <c r="D7315" s="18"/>
    </row>
    <row r="7316" customFormat="false" ht="15" hidden="false" customHeight="false" outlineLevel="0" collapsed="false">
      <c r="A7316" s="0" t="n">
        <v>1</v>
      </c>
      <c r="B7316" s="0" t="n">
        <v>25.2587</v>
      </c>
      <c r="D7316" s="18"/>
    </row>
    <row r="7317" customFormat="false" ht="15" hidden="false" customHeight="false" outlineLevel="0" collapsed="false">
      <c r="A7317" s="0" t="n">
        <v>1</v>
      </c>
      <c r="B7317" s="0" t="n">
        <v>25.2448</v>
      </c>
      <c r="D7317" s="18"/>
    </row>
    <row r="7318" customFormat="false" ht="15" hidden="false" customHeight="false" outlineLevel="0" collapsed="false">
      <c r="A7318" s="0" t="n">
        <v>1</v>
      </c>
      <c r="B7318" s="0" t="n">
        <v>25.2587</v>
      </c>
      <c r="D7318" s="18"/>
    </row>
    <row r="7319" customFormat="false" ht="15" hidden="false" customHeight="false" outlineLevel="0" collapsed="false">
      <c r="A7319" s="0" t="n">
        <v>1</v>
      </c>
      <c r="B7319" s="0" t="n">
        <v>25.2587</v>
      </c>
      <c r="D7319" s="18"/>
    </row>
    <row r="7320" customFormat="false" ht="15" hidden="false" customHeight="false" outlineLevel="0" collapsed="false">
      <c r="A7320" s="0" t="n">
        <v>1</v>
      </c>
      <c r="B7320" s="0" t="n">
        <v>25.2587</v>
      </c>
      <c r="D7320" s="18"/>
    </row>
    <row r="7321" customFormat="false" ht="15" hidden="false" customHeight="false" outlineLevel="0" collapsed="false">
      <c r="A7321" s="0" t="n">
        <v>1</v>
      </c>
      <c r="B7321" s="0" t="n">
        <v>25.2587</v>
      </c>
      <c r="D7321" s="18"/>
    </row>
    <row r="7322" customFormat="false" ht="15" hidden="false" customHeight="false" outlineLevel="0" collapsed="false">
      <c r="A7322" s="0" t="n">
        <v>1</v>
      </c>
      <c r="B7322" s="0" t="n">
        <v>25.2238</v>
      </c>
      <c r="D7322" s="18"/>
    </row>
    <row r="7323" customFormat="false" ht="15" hidden="false" customHeight="false" outlineLevel="0" collapsed="false">
      <c r="A7323" s="0" t="n">
        <v>1</v>
      </c>
      <c r="B7323" s="0" t="n">
        <v>25.1888</v>
      </c>
      <c r="D7323" s="18"/>
    </row>
    <row r="7324" customFormat="false" ht="15" hidden="false" customHeight="false" outlineLevel="0" collapsed="false">
      <c r="A7324" s="0" t="n">
        <v>1</v>
      </c>
      <c r="B7324" s="0" t="n">
        <v>13.3462</v>
      </c>
      <c r="D7324" s="18"/>
    </row>
    <row r="7325" customFormat="false" ht="15" hidden="false" customHeight="false" outlineLevel="0" collapsed="false">
      <c r="A7325" s="0" t="n">
        <v>1</v>
      </c>
      <c r="B7325" s="0" t="n">
        <v>53.8322</v>
      </c>
      <c r="D7325" s="18"/>
    </row>
    <row r="7326" customFormat="false" ht="15" hidden="false" customHeight="false" outlineLevel="0" collapsed="false">
      <c r="A7326" s="0" t="n">
        <v>1</v>
      </c>
      <c r="B7326" s="0" t="n">
        <v>65.3112</v>
      </c>
      <c r="D7326" s="18"/>
    </row>
    <row r="7327" customFormat="false" ht="15" hidden="false" customHeight="false" outlineLevel="0" collapsed="false">
      <c r="A7327" s="0" t="n">
        <v>1</v>
      </c>
      <c r="B7327" s="0" t="n">
        <v>58.493</v>
      </c>
      <c r="D7327" s="18"/>
    </row>
    <row r="7328" customFormat="false" ht="15" hidden="false" customHeight="false" outlineLevel="0" collapsed="false">
      <c r="A7328" s="0" t="n">
        <v>1</v>
      </c>
      <c r="B7328" s="0" t="n">
        <v>172.196</v>
      </c>
      <c r="D7328" s="18"/>
    </row>
    <row r="7329" customFormat="false" ht="15" hidden="false" customHeight="false" outlineLevel="0" collapsed="false">
      <c r="A7329" s="0" t="n">
        <v>1</v>
      </c>
      <c r="B7329" s="0" t="n">
        <v>138.175</v>
      </c>
      <c r="D7329" s="18"/>
    </row>
    <row r="7330" customFormat="false" ht="15" hidden="false" customHeight="false" outlineLevel="0" collapsed="false">
      <c r="A7330" s="0" t="n">
        <v>1</v>
      </c>
      <c r="B7330" s="0" t="n">
        <v>106.472</v>
      </c>
      <c r="D7330" s="18"/>
    </row>
    <row r="7331" customFormat="false" ht="15" hidden="false" customHeight="false" outlineLevel="0" collapsed="false">
      <c r="A7331" s="0" t="n">
        <v>1</v>
      </c>
      <c r="B7331" s="0" t="n">
        <v>59.4685</v>
      </c>
      <c r="D7331" s="18"/>
    </row>
    <row r="7332" customFormat="false" ht="15" hidden="false" customHeight="false" outlineLevel="0" collapsed="false">
      <c r="A7332" s="0" t="n">
        <v>1</v>
      </c>
      <c r="B7332" s="0" t="n">
        <v>21.7517</v>
      </c>
      <c r="D7332" s="18"/>
    </row>
    <row r="7333" customFormat="false" ht="15" hidden="false" customHeight="false" outlineLevel="0" collapsed="false">
      <c r="A7333" s="0" t="n">
        <v>1</v>
      </c>
      <c r="B7333" s="0" t="n">
        <v>154.364</v>
      </c>
      <c r="D7333" s="18"/>
    </row>
    <row r="7334" customFormat="false" ht="15" hidden="false" customHeight="false" outlineLevel="0" collapsed="false">
      <c r="A7334" s="0" t="n">
        <v>1</v>
      </c>
      <c r="B7334" s="0" t="n">
        <v>19.6783</v>
      </c>
      <c r="D7334" s="18"/>
    </row>
    <row r="7335" customFormat="false" ht="15" hidden="false" customHeight="false" outlineLevel="0" collapsed="false">
      <c r="A7335" s="0" t="n">
        <v>1</v>
      </c>
      <c r="B7335" s="0" t="n">
        <v>141.507</v>
      </c>
      <c r="D7335" s="18"/>
    </row>
    <row r="7336" customFormat="false" ht="15" hidden="false" customHeight="false" outlineLevel="0" collapsed="false">
      <c r="A7336" s="0" t="n">
        <v>1</v>
      </c>
      <c r="B7336" s="0" t="n">
        <v>79.6678</v>
      </c>
      <c r="D7336" s="18"/>
    </row>
    <row r="7337" customFormat="false" ht="15" hidden="false" customHeight="false" outlineLevel="0" collapsed="false">
      <c r="A7337" s="0" t="n">
        <v>1</v>
      </c>
      <c r="B7337" s="0" t="n">
        <v>84.1818</v>
      </c>
      <c r="D7337" s="18"/>
    </row>
    <row r="7338" customFormat="false" ht="15" hidden="false" customHeight="false" outlineLevel="0" collapsed="false">
      <c r="A7338" s="0" t="n">
        <v>1</v>
      </c>
      <c r="B7338" s="0" t="n">
        <v>84.1818</v>
      </c>
      <c r="D7338" s="18"/>
    </row>
    <row r="7339" customFormat="false" ht="15" hidden="false" customHeight="false" outlineLevel="0" collapsed="false">
      <c r="A7339" s="0" t="n">
        <v>1</v>
      </c>
      <c r="B7339" s="0" t="n">
        <v>83.9825</v>
      </c>
      <c r="D7339" s="18"/>
    </row>
    <row r="7340" customFormat="false" ht="15" hidden="false" customHeight="false" outlineLevel="0" collapsed="false">
      <c r="A7340" s="0" t="n">
        <v>1</v>
      </c>
      <c r="B7340" s="0" t="n">
        <v>83.9021</v>
      </c>
      <c r="D7340" s="18"/>
    </row>
    <row r="7341" customFormat="false" ht="15" hidden="false" customHeight="false" outlineLevel="0" collapsed="false">
      <c r="A7341" s="0" t="n">
        <v>1</v>
      </c>
      <c r="B7341" s="0" t="n">
        <v>99.8741</v>
      </c>
      <c r="D7341" s="18"/>
    </row>
    <row r="7342" customFormat="false" ht="15" hidden="false" customHeight="false" outlineLevel="0" collapsed="false">
      <c r="A7342" s="0" t="n">
        <v>1</v>
      </c>
      <c r="B7342" s="0" t="n">
        <v>39.5175</v>
      </c>
      <c r="D7342" s="18"/>
    </row>
    <row r="7343" customFormat="false" ht="15" hidden="false" customHeight="false" outlineLevel="0" collapsed="false">
      <c r="A7343" s="0" t="n">
        <v>1</v>
      </c>
      <c r="B7343" s="0" t="n">
        <v>39.5175</v>
      </c>
      <c r="D7343" s="18"/>
    </row>
    <row r="7344" customFormat="false" ht="15" hidden="false" customHeight="false" outlineLevel="0" collapsed="false">
      <c r="A7344" s="0" t="n">
        <v>1</v>
      </c>
      <c r="B7344" s="0" t="n">
        <v>26.9161</v>
      </c>
      <c r="D7344" s="18"/>
    </row>
    <row r="7345" customFormat="false" ht="15" hidden="false" customHeight="false" outlineLevel="0" collapsed="false">
      <c r="A7345" s="0" t="n">
        <v>1</v>
      </c>
      <c r="B7345" s="0" t="n">
        <v>128.063</v>
      </c>
      <c r="D7345" s="18"/>
    </row>
    <row r="7346" customFormat="false" ht="15" hidden="false" customHeight="false" outlineLevel="0" collapsed="false">
      <c r="A7346" s="0" t="n">
        <v>1</v>
      </c>
      <c r="B7346" s="0" t="n">
        <v>74.1923</v>
      </c>
      <c r="D7346" s="18"/>
    </row>
    <row r="7347" customFormat="false" ht="15" hidden="false" customHeight="false" outlineLevel="0" collapsed="false">
      <c r="A7347" s="0" t="n">
        <v>1</v>
      </c>
      <c r="B7347" s="0" t="n">
        <v>126.713</v>
      </c>
      <c r="D7347" s="18"/>
    </row>
    <row r="7348" customFormat="false" ht="15" hidden="false" customHeight="false" outlineLevel="0" collapsed="false">
      <c r="A7348" s="0" t="n">
        <v>1</v>
      </c>
      <c r="B7348" s="0" t="n">
        <v>126.713</v>
      </c>
      <c r="D7348" s="18"/>
    </row>
    <row r="7349" customFormat="false" ht="15" hidden="false" customHeight="false" outlineLevel="0" collapsed="false">
      <c r="A7349" s="0" t="n">
        <v>1</v>
      </c>
      <c r="B7349" s="0" t="n">
        <v>26.3427</v>
      </c>
      <c r="D7349" s="18"/>
    </row>
    <row r="7350" customFormat="false" ht="15" hidden="false" customHeight="false" outlineLevel="0" collapsed="false">
      <c r="A7350" s="0" t="n">
        <v>1</v>
      </c>
      <c r="B7350" s="0" t="n">
        <v>124.091</v>
      </c>
      <c r="D7350" s="18"/>
    </row>
    <row r="7351" customFormat="false" ht="15" hidden="false" customHeight="false" outlineLevel="0" collapsed="false">
      <c r="A7351" s="0" t="n">
        <v>1</v>
      </c>
      <c r="B7351" s="0" t="n">
        <v>105.839</v>
      </c>
      <c r="D7351" s="18"/>
    </row>
    <row r="7352" customFormat="false" ht="15" hidden="false" customHeight="false" outlineLevel="0" collapsed="false">
      <c r="A7352" s="0" t="n">
        <v>1</v>
      </c>
      <c r="B7352" s="0" t="n">
        <v>146.71</v>
      </c>
      <c r="D7352" s="18"/>
    </row>
    <row r="7353" customFormat="false" ht="15" hidden="false" customHeight="false" outlineLevel="0" collapsed="false">
      <c r="A7353" s="0" t="n">
        <v>1</v>
      </c>
      <c r="B7353" s="0" t="n">
        <v>47.6888</v>
      </c>
      <c r="D7353" s="18"/>
    </row>
    <row r="7354" customFormat="false" ht="15" hidden="false" customHeight="false" outlineLevel="0" collapsed="false">
      <c r="A7354" s="0" t="n">
        <v>1</v>
      </c>
      <c r="B7354" s="0" t="n">
        <v>138.108</v>
      </c>
      <c r="D7354" s="18"/>
    </row>
    <row r="7355" customFormat="false" ht="15" hidden="false" customHeight="false" outlineLevel="0" collapsed="false">
      <c r="A7355" s="0" t="n">
        <v>1</v>
      </c>
      <c r="B7355" s="0" t="n">
        <v>138.108</v>
      </c>
      <c r="D7355" s="18"/>
    </row>
    <row r="7356" customFormat="false" ht="15" hidden="false" customHeight="false" outlineLevel="0" collapsed="false">
      <c r="A7356" s="0" t="n">
        <v>1</v>
      </c>
      <c r="B7356" s="0" t="n">
        <v>12.2448</v>
      </c>
      <c r="D7356" s="18"/>
    </row>
    <row r="7357" customFormat="false" ht="15" hidden="false" customHeight="false" outlineLevel="0" collapsed="false">
      <c r="A7357" s="0" t="n">
        <v>1</v>
      </c>
      <c r="B7357" s="0" t="n">
        <v>18.0874</v>
      </c>
      <c r="D7357" s="18"/>
    </row>
    <row r="7358" customFormat="false" ht="15" hidden="false" customHeight="false" outlineLevel="0" collapsed="false">
      <c r="A7358" s="0" t="n">
        <v>1</v>
      </c>
      <c r="B7358" s="0" t="n">
        <v>18.0664</v>
      </c>
      <c r="D7358" s="18"/>
    </row>
    <row r="7359" customFormat="false" ht="15" hidden="false" customHeight="false" outlineLevel="0" collapsed="false">
      <c r="A7359" s="0" t="n">
        <v>1</v>
      </c>
      <c r="B7359" s="0" t="n">
        <v>118.273</v>
      </c>
      <c r="D7359" s="18"/>
    </row>
    <row r="7360" customFormat="false" ht="15" hidden="false" customHeight="false" outlineLevel="0" collapsed="false">
      <c r="A7360" s="0" t="n">
        <v>1</v>
      </c>
      <c r="B7360" s="0" t="n">
        <v>55.7308</v>
      </c>
      <c r="D7360" s="18"/>
    </row>
    <row r="7361" customFormat="false" ht="15" hidden="false" customHeight="false" outlineLevel="0" collapsed="false">
      <c r="A7361" s="0" t="n">
        <v>1</v>
      </c>
      <c r="B7361" s="0" t="n">
        <v>145.388</v>
      </c>
      <c r="D7361" s="18"/>
    </row>
    <row r="7362" customFormat="false" ht="15" hidden="false" customHeight="false" outlineLevel="0" collapsed="false">
      <c r="A7362" s="0" t="n">
        <v>1</v>
      </c>
      <c r="B7362" s="0" t="n">
        <v>122.808</v>
      </c>
      <c r="D7362" s="18"/>
    </row>
    <row r="7363" customFormat="false" ht="15" hidden="false" customHeight="false" outlineLevel="0" collapsed="false">
      <c r="A7363" s="0" t="n">
        <v>1</v>
      </c>
      <c r="B7363" s="0" t="n">
        <v>80.8951</v>
      </c>
      <c r="D7363" s="18"/>
    </row>
    <row r="7364" customFormat="false" ht="15" hidden="false" customHeight="false" outlineLevel="0" collapsed="false">
      <c r="A7364" s="0" t="n">
        <v>1</v>
      </c>
      <c r="B7364" s="0" t="n">
        <v>49.5769</v>
      </c>
      <c r="D7364" s="18"/>
    </row>
    <row r="7365" customFormat="false" ht="15" hidden="false" customHeight="false" outlineLevel="0" collapsed="false">
      <c r="A7365" s="0" t="n">
        <v>1</v>
      </c>
      <c r="B7365" s="0" t="n">
        <v>139.668</v>
      </c>
      <c r="D7365" s="18"/>
    </row>
    <row r="7366" customFormat="false" ht="15" hidden="false" customHeight="false" outlineLevel="0" collapsed="false">
      <c r="A7366" s="0" t="n">
        <v>1</v>
      </c>
      <c r="B7366" s="0" t="n">
        <v>105.531</v>
      </c>
      <c r="D7366" s="18"/>
    </row>
    <row r="7367" customFormat="false" ht="15" hidden="false" customHeight="false" outlineLevel="0" collapsed="false">
      <c r="A7367" s="0" t="n">
        <v>1</v>
      </c>
      <c r="B7367" s="0" t="n">
        <v>28.5315</v>
      </c>
      <c r="D7367" s="18"/>
    </row>
    <row r="7368" customFormat="false" ht="15" hidden="false" customHeight="false" outlineLevel="0" collapsed="false">
      <c r="A7368" s="0" t="n">
        <v>1</v>
      </c>
      <c r="B7368" s="0" t="n">
        <v>28.521</v>
      </c>
      <c r="D7368" s="18"/>
    </row>
    <row r="7369" customFormat="false" ht="15" hidden="false" customHeight="false" outlineLevel="0" collapsed="false">
      <c r="A7369" s="0" t="n">
        <v>1</v>
      </c>
      <c r="B7369" s="0" t="n">
        <v>152.773</v>
      </c>
      <c r="D7369" s="18"/>
    </row>
    <row r="7370" customFormat="false" ht="15" hidden="false" customHeight="false" outlineLevel="0" collapsed="false">
      <c r="A7370" s="0" t="n">
        <v>1</v>
      </c>
      <c r="B7370" s="0" t="n">
        <v>17.2902</v>
      </c>
      <c r="D7370" s="18"/>
    </row>
    <row r="7371" customFormat="false" ht="15" hidden="false" customHeight="false" outlineLevel="0" collapsed="false">
      <c r="A7371" s="0" t="n">
        <v>1</v>
      </c>
      <c r="B7371" s="0" t="n">
        <v>17.2902</v>
      </c>
      <c r="D7371" s="18"/>
    </row>
    <row r="7372" customFormat="false" ht="15" hidden="false" customHeight="false" outlineLevel="0" collapsed="false">
      <c r="A7372" s="0" t="n">
        <v>1</v>
      </c>
      <c r="B7372" s="0" t="n">
        <v>17.2902</v>
      </c>
      <c r="D7372" s="18"/>
    </row>
    <row r="7373" customFormat="false" ht="15" hidden="false" customHeight="false" outlineLevel="0" collapsed="false">
      <c r="A7373" s="0" t="n">
        <v>1</v>
      </c>
      <c r="B7373" s="0" t="n">
        <v>17.2657</v>
      </c>
      <c r="D7373" s="18"/>
    </row>
    <row r="7374" customFormat="false" ht="15" hidden="false" customHeight="false" outlineLevel="0" collapsed="false">
      <c r="A7374" s="0" t="n">
        <v>1</v>
      </c>
      <c r="B7374" s="0" t="n">
        <v>17.2797</v>
      </c>
      <c r="D7374" s="18"/>
    </row>
    <row r="7375" customFormat="false" ht="15" hidden="false" customHeight="false" outlineLevel="0" collapsed="false">
      <c r="A7375" s="0" t="n">
        <v>1</v>
      </c>
      <c r="B7375" s="0" t="n">
        <v>17.2902</v>
      </c>
      <c r="D7375" s="18"/>
    </row>
    <row r="7376" customFormat="false" ht="15" hidden="false" customHeight="false" outlineLevel="0" collapsed="false">
      <c r="A7376" s="0" t="n">
        <v>1</v>
      </c>
      <c r="B7376" s="0" t="n">
        <v>17.7657</v>
      </c>
      <c r="D7376" s="18"/>
    </row>
    <row r="7377" customFormat="false" ht="15" hidden="false" customHeight="false" outlineLevel="0" collapsed="false">
      <c r="A7377" s="0" t="n">
        <v>1</v>
      </c>
      <c r="B7377" s="0" t="n">
        <v>17.7832</v>
      </c>
      <c r="D7377" s="18"/>
    </row>
    <row r="7378" customFormat="false" ht="15" hidden="false" customHeight="false" outlineLevel="0" collapsed="false">
      <c r="A7378" s="0" t="n">
        <v>1</v>
      </c>
      <c r="B7378" s="0" t="n">
        <v>17.7517</v>
      </c>
      <c r="D7378" s="18"/>
    </row>
    <row r="7379" customFormat="false" ht="15" hidden="false" customHeight="false" outlineLevel="0" collapsed="false">
      <c r="A7379" s="0" t="n">
        <v>1</v>
      </c>
      <c r="B7379" s="0" t="n">
        <v>17.2972</v>
      </c>
      <c r="D7379" s="18"/>
    </row>
    <row r="7380" customFormat="false" ht="15" hidden="false" customHeight="false" outlineLevel="0" collapsed="false">
      <c r="A7380" s="0" t="n">
        <v>1</v>
      </c>
      <c r="B7380" s="0" t="n">
        <v>12.1399</v>
      </c>
      <c r="D7380" s="18"/>
    </row>
    <row r="7381" customFormat="false" ht="15" hidden="false" customHeight="false" outlineLevel="0" collapsed="false">
      <c r="A7381" s="0" t="n">
        <v>1</v>
      </c>
      <c r="B7381" s="0" t="n">
        <v>12.1294</v>
      </c>
      <c r="D7381" s="18"/>
    </row>
    <row r="7382" customFormat="false" ht="15" hidden="false" customHeight="false" outlineLevel="0" collapsed="false">
      <c r="A7382" s="0" t="n">
        <v>1</v>
      </c>
      <c r="B7382" s="0" t="n">
        <v>29.986</v>
      </c>
      <c r="D7382" s="18"/>
    </row>
    <row r="7383" customFormat="false" ht="15" hidden="false" customHeight="false" outlineLevel="0" collapsed="false">
      <c r="A7383" s="0" t="n">
        <v>1</v>
      </c>
      <c r="B7383" s="0" t="n">
        <v>49.7308</v>
      </c>
      <c r="D7383" s="18"/>
    </row>
    <row r="7384" customFormat="false" ht="15" hidden="false" customHeight="false" outlineLevel="0" collapsed="false">
      <c r="A7384" s="0" t="n">
        <v>1</v>
      </c>
      <c r="B7384" s="0" t="n">
        <v>12.958</v>
      </c>
      <c r="D7384" s="18"/>
    </row>
    <row r="7385" customFormat="false" ht="15" hidden="false" customHeight="false" outlineLevel="0" collapsed="false">
      <c r="A7385" s="0" t="n">
        <v>1</v>
      </c>
      <c r="B7385" s="0" t="n">
        <v>135.615</v>
      </c>
      <c r="D7385" s="18"/>
    </row>
    <row r="7386" customFormat="false" ht="15" hidden="false" customHeight="false" outlineLevel="0" collapsed="false">
      <c r="A7386" s="0" t="n">
        <v>1</v>
      </c>
      <c r="B7386" s="0" t="n">
        <v>80.5629</v>
      </c>
      <c r="D7386" s="18"/>
    </row>
    <row r="7387" customFormat="false" ht="15" hidden="false" customHeight="false" outlineLevel="0" collapsed="false">
      <c r="A7387" s="0" t="n">
        <v>1</v>
      </c>
      <c r="B7387" s="0" t="n">
        <v>91.8986</v>
      </c>
      <c r="D7387" s="18"/>
    </row>
    <row r="7388" customFormat="false" ht="15" hidden="false" customHeight="false" outlineLevel="0" collapsed="false">
      <c r="A7388" s="0" t="n">
        <v>1</v>
      </c>
      <c r="B7388" s="0" t="n">
        <v>91.8182</v>
      </c>
      <c r="D7388" s="18"/>
    </row>
    <row r="7389" customFormat="false" ht="15" hidden="false" customHeight="false" outlineLevel="0" collapsed="false">
      <c r="A7389" s="0" t="n">
        <v>1</v>
      </c>
      <c r="B7389" s="0" t="n">
        <v>40.528</v>
      </c>
      <c r="D7389" s="18"/>
    </row>
    <row r="7390" customFormat="false" ht="15" hidden="false" customHeight="false" outlineLevel="0" collapsed="false">
      <c r="A7390" s="0" t="n">
        <v>1</v>
      </c>
      <c r="B7390" s="0" t="n">
        <v>146.657</v>
      </c>
      <c r="D7390" s="18"/>
    </row>
    <row r="7391" customFormat="false" ht="15" hidden="false" customHeight="false" outlineLevel="0" collapsed="false">
      <c r="A7391" s="0" t="n">
        <v>1</v>
      </c>
      <c r="B7391" s="0" t="n">
        <v>147.486</v>
      </c>
      <c r="D7391" s="18"/>
    </row>
    <row r="7392" customFormat="false" ht="15" hidden="false" customHeight="false" outlineLevel="0" collapsed="false">
      <c r="A7392" s="0" t="n">
        <v>1</v>
      </c>
      <c r="B7392" s="0" t="n">
        <v>147.437</v>
      </c>
      <c r="D7392" s="18"/>
    </row>
    <row r="7393" customFormat="false" ht="15" hidden="false" customHeight="false" outlineLevel="0" collapsed="false">
      <c r="A7393" s="0" t="n">
        <v>1</v>
      </c>
      <c r="B7393" s="0" t="n">
        <v>14.7727</v>
      </c>
      <c r="D7393" s="18"/>
    </row>
    <row r="7394" customFormat="false" ht="15" hidden="false" customHeight="false" outlineLevel="0" collapsed="false">
      <c r="A7394" s="0" t="n">
        <v>1</v>
      </c>
      <c r="B7394" s="0" t="n">
        <v>103.864</v>
      </c>
      <c r="D7394" s="18"/>
    </row>
    <row r="7395" customFormat="false" ht="15" hidden="false" customHeight="false" outlineLevel="0" collapsed="false">
      <c r="A7395" s="0" t="n">
        <v>1</v>
      </c>
      <c r="B7395" s="0" t="n">
        <v>49.1608</v>
      </c>
      <c r="D7395" s="18"/>
    </row>
    <row r="7396" customFormat="false" ht="15" hidden="false" customHeight="false" outlineLevel="0" collapsed="false">
      <c r="A7396" s="0" t="n">
        <v>1</v>
      </c>
      <c r="B7396" s="0" t="n">
        <v>26.5175</v>
      </c>
      <c r="D7396" s="18"/>
    </row>
    <row r="7397" customFormat="false" ht="15" hidden="false" customHeight="false" outlineLevel="0" collapsed="false">
      <c r="A7397" s="0" t="n">
        <v>1</v>
      </c>
      <c r="B7397" s="0" t="n">
        <v>118.112</v>
      </c>
      <c r="D7397" s="18"/>
    </row>
    <row r="7398" customFormat="false" ht="15" hidden="false" customHeight="false" outlineLevel="0" collapsed="false">
      <c r="A7398" s="0" t="n">
        <v>1</v>
      </c>
      <c r="B7398" s="0" t="n">
        <v>42.535</v>
      </c>
      <c r="D7398" s="18"/>
    </row>
    <row r="7399" customFormat="false" ht="15" hidden="false" customHeight="false" outlineLevel="0" collapsed="false">
      <c r="A7399" s="0" t="n">
        <v>1</v>
      </c>
      <c r="B7399" s="0" t="n">
        <v>42.5315</v>
      </c>
      <c r="D7399" s="18"/>
    </row>
    <row r="7400" customFormat="false" ht="15" hidden="false" customHeight="false" outlineLevel="0" collapsed="false">
      <c r="A7400" s="0" t="n">
        <v>1</v>
      </c>
      <c r="B7400" s="0" t="n">
        <v>42.5175</v>
      </c>
      <c r="D7400" s="18"/>
    </row>
    <row r="7401" customFormat="false" ht="15" hidden="false" customHeight="false" outlineLevel="0" collapsed="false">
      <c r="A7401" s="0" t="n">
        <v>1</v>
      </c>
      <c r="B7401" s="0" t="n">
        <v>22.2727</v>
      </c>
      <c r="D7401" s="18"/>
    </row>
    <row r="7402" customFormat="false" ht="15" hidden="false" customHeight="false" outlineLevel="0" collapsed="false">
      <c r="A7402" s="0" t="n">
        <v>1</v>
      </c>
      <c r="B7402" s="0" t="n">
        <v>22.2902</v>
      </c>
      <c r="D7402" s="18"/>
    </row>
    <row r="7403" customFormat="false" ht="15" hidden="false" customHeight="false" outlineLevel="0" collapsed="false">
      <c r="A7403" s="0" t="n">
        <v>1</v>
      </c>
      <c r="B7403" s="0" t="n">
        <v>108.136</v>
      </c>
      <c r="D7403" s="18"/>
    </row>
    <row r="7404" customFormat="false" ht="15" hidden="false" customHeight="false" outlineLevel="0" collapsed="false">
      <c r="A7404" s="0" t="n">
        <v>1</v>
      </c>
      <c r="B7404" s="0" t="n">
        <v>108.119</v>
      </c>
      <c r="D7404" s="18"/>
    </row>
    <row r="7405" customFormat="false" ht="15" hidden="false" customHeight="false" outlineLevel="0" collapsed="false">
      <c r="A7405" s="0" t="n">
        <v>1</v>
      </c>
      <c r="B7405" s="0" t="n">
        <v>34.8776</v>
      </c>
      <c r="D7405" s="18"/>
    </row>
    <row r="7406" customFormat="false" ht="15" hidden="false" customHeight="false" outlineLevel="0" collapsed="false">
      <c r="A7406" s="0" t="n">
        <v>1</v>
      </c>
      <c r="B7406" s="0" t="n">
        <v>132.783</v>
      </c>
      <c r="D7406" s="18"/>
    </row>
    <row r="7407" customFormat="false" ht="15" hidden="false" customHeight="false" outlineLevel="0" collapsed="false">
      <c r="A7407" s="0" t="n">
        <v>1</v>
      </c>
      <c r="B7407" s="0" t="n">
        <v>11.4126</v>
      </c>
      <c r="D7407" s="18"/>
    </row>
    <row r="7408" customFormat="false" ht="15" hidden="false" customHeight="false" outlineLevel="0" collapsed="false">
      <c r="A7408" s="0" t="n">
        <v>1</v>
      </c>
      <c r="B7408" s="0" t="n">
        <v>11.4091</v>
      </c>
      <c r="D7408" s="18"/>
    </row>
    <row r="7409" customFormat="false" ht="15" hidden="false" customHeight="false" outlineLevel="0" collapsed="false">
      <c r="A7409" s="0" t="n">
        <v>1</v>
      </c>
      <c r="B7409" s="0" t="n">
        <v>68.6783</v>
      </c>
      <c r="D7409" s="18"/>
    </row>
    <row r="7410" customFormat="false" ht="15" hidden="false" customHeight="false" outlineLevel="0" collapsed="false">
      <c r="A7410" s="0" t="n">
        <v>1</v>
      </c>
      <c r="B7410" s="0" t="n">
        <v>68.6783</v>
      </c>
      <c r="D7410" s="18"/>
    </row>
    <row r="7411" customFormat="false" ht="15" hidden="false" customHeight="false" outlineLevel="0" collapsed="false">
      <c r="A7411" s="0" t="n">
        <v>1</v>
      </c>
      <c r="B7411" s="0" t="n">
        <v>127.098</v>
      </c>
      <c r="D7411" s="18"/>
    </row>
    <row r="7412" customFormat="false" ht="15" hidden="false" customHeight="false" outlineLevel="0" collapsed="false">
      <c r="A7412" s="0" t="n">
        <v>1</v>
      </c>
      <c r="B7412" s="0" t="n">
        <v>126.962</v>
      </c>
      <c r="D7412" s="18"/>
    </row>
    <row r="7413" customFormat="false" ht="15" hidden="false" customHeight="false" outlineLevel="0" collapsed="false">
      <c r="A7413" s="0" t="n">
        <v>1</v>
      </c>
      <c r="B7413" s="0" t="n">
        <v>110.675</v>
      </c>
      <c r="D7413" s="18"/>
    </row>
    <row r="7414" customFormat="false" ht="15" hidden="false" customHeight="false" outlineLevel="0" collapsed="false">
      <c r="A7414" s="0" t="n">
        <v>1</v>
      </c>
      <c r="B7414" s="0" t="n">
        <v>110.643</v>
      </c>
      <c r="D7414" s="18"/>
    </row>
    <row r="7415" customFormat="false" ht="15" hidden="false" customHeight="false" outlineLevel="0" collapsed="false">
      <c r="A7415" s="0" t="n">
        <v>1</v>
      </c>
      <c r="B7415" s="0" t="n">
        <v>110.615</v>
      </c>
      <c r="D7415" s="18"/>
    </row>
    <row r="7416" customFormat="false" ht="15" hidden="false" customHeight="false" outlineLevel="0" collapsed="false">
      <c r="A7416" s="0" t="n">
        <v>1</v>
      </c>
      <c r="B7416" s="0" t="n">
        <v>67.3706</v>
      </c>
      <c r="D7416" s="18"/>
    </row>
    <row r="7417" customFormat="false" ht="15" hidden="false" customHeight="false" outlineLevel="0" collapsed="false">
      <c r="A7417" s="0" t="n">
        <v>1</v>
      </c>
      <c r="B7417" s="0" t="n">
        <v>61.9685</v>
      </c>
      <c r="D7417" s="18"/>
    </row>
    <row r="7418" customFormat="false" ht="15" hidden="false" customHeight="false" outlineLevel="0" collapsed="false">
      <c r="A7418" s="0" t="n">
        <v>1</v>
      </c>
      <c r="B7418" s="0" t="n">
        <v>62.3147</v>
      </c>
      <c r="D7418" s="18"/>
    </row>
    <row r="7419" customFormat="false" ht="15" hidden="false" customHeight="false" outlineLevel="0" collapsed="false">
      <c r="A7419" s="0" t="n">
        <v>1</v>
      </c>
      <c r="B7419" s="0" t="n">
        <v>62.3077</v>
      </c>
      <c r="D7419" s="18"/>
    </row>
    <row r="7420" customFormat="false" ht="15" hidden="false" customHeight="false" outlineLevel="0" collapsed="false">
      <c r="A7420" s="0" t="n">
        <v>1</v>
      </c>
      <c r="B7420" s="0" t="n">
        <v>62.2133</v>
      </c>
      <c r="D7420" s="18"/>
    </row>
    <row r="7421" customFormat="false" ht="15" hidden="false" customHeight="false" outlineLevel="0" collapsed="false">
      <c r="A7421" s="0" t="n">
        <v>1</v>
      </c>
      <c r="B7421" s="0" t="n">
        <v>62.2902</v>
      </c>
      <c r="D7421" s="18"/>
    </row>
    <row r="7422" customFormat="false" ht="15" hidden="false" customHeight="false" outlineLevel="0" collapsed="false">
      <c r="A7422" s="0" t="n">
        <v>1</v>
      </c>
      <c r="B7422" s="0" t="n">
        <v>93.1014</v>
      </c>
      <c r="D7422" s="18"/>
    </row>
    <row r="7423" customFormat="false" ht="15" hidden="false" customHeight="false" outlineLevel="0" collapsed="false">
      <c r="A7423" s="0" t="n">
        <v>1</v>
      </c>
      <c r="B7423" s="0" t="n">
        <v>30.0909</v>
      </c>
      <c r="D7423" s="18"/>
    </row>
    <row r="7424" customFormat="false" ht="15" hidden="false" customHeight="false" outlineLevel="0" collapsed="false">
      <c r="A7424" s="0" t="n">
        <v>1</v>
      </c>
      <c r="B7424" s="0" t="n">
        <v>62.8217</v>
      </c>
      <c r="D7424" s="18"/>
    </row>
    <row r="7425" customFormat="false" ht="15" hidden="false" customHeight="false" outlineLevel="0" collapsed="false">
      <c r="A7425" s="0" t="n">
        <v>1</v>
      </c>
      <c r="B7425" s="0" t="n">
        <v>62.8042</v>
      </c>
      <c r="D7425" s="18"/>
    </row>
    <row r="7426" customFormat="false" ht="15" hidden="false" customHeight="false" outlineLevel="0" collapsed="false">
      <c r="A7426" s="0" t="n">
        <v>1</v>
      </c>
      <c r="B7426" s="0" t="n">
        <v>129.269</v>
      </c>
      <c r="D7426" s="18"/>
    </row>
    <row r="7427" customFormat="false" ht="15" hidden="false" customHeight="false" outlineLevel="0" collapsed="false">
      <c r="A7427" s="0" t="n">
        <v>1</v>
      </c>
      <c r="B7427" s="0" t="n">
        <v>45.9056</v>
      </c>
      <c r="D7427" s="18"/>
    </row>
    <row r="7428" customFormat="false" ht="15" hidden="false" customHeight="false" outlineLevel="0" collapsed="false">
      <c r="A7428" s="0" t="n">
        <v>1</v>
      </c>
      <c r="B7428" s="0" t="n">
        <v>45.8287</v>
      </c>
      <c r="D7428" s="18"/>
    </row>
    <row r="7429" customFormat="false" ht="15" hidden="false" customHeight="false" outlineLevel="0" collapsed="false">
      <c r="A7429" s="0" t="n">
        <v>1</v>
      </c>
      <c r="B7429" s="0" t="n">
        <v>31.1329</v>
      </c>
      <c r="D7429" s="18"/>
    </row>
    <row r="7430" customFormat="false" ht="15" hidden="false" customHeight="false" outlineLevel="0" collapsed="false">
      <c r="A7430" s="0" t="n">
        <v>1</v>
      </c>
      <c r="B7430" s="0" t="n">
        <v>31.1294</v>
      </c>
      <c r="D7430" s="18"/>
    </row>
    <row r="7431" customFormat="false" ht="15" hidden="false" customHeight="false" outlineLevel="0" collapsed="false">
      <c r="A7431" s="0" t="n">
        <v>1</v>
      </c>
      <c r="B7431" s="0" t="n">
        <v>31.1224</v>
      </c>
      <c r="D7431" s="18"/>
    </row>
    <row r="7432" customFormat="false" ht="15" hidden="false" customHeight="false" outlineLevel="0" collapsed="false">
      <c r="A7432" s="0" t="n">
        <v>1</v>
      </c>
      <c r="B7432" s="0" t="n">
        <v>111.409</v>
      </c>
      <c r="D7432" s="18"/>
    </row>
    <row r="7433" customFormat="false" ht="15" hidden="false" customHeight="false" outlineLevel="0" collapsed="false">
      <c r="A7433" s="0" t="n">
        <v>1</v>
      </c>
      <c r="B7433" s="0" t="n">
        <v>21.3671</v>
      </c>
      <c r="D7433" s="18"/>
    </row>
    <row r="7434" customFormat="false" ht="15" hidden="false" customHeight="false" outlineLevel="0" collapsed="false">
      <c r="A7434" s="0" t="n">
        <v>1</v>
      </c>
      <c r="B7434" s="0" t="n">
        <v>89.021</v>
      </c>
      <c r="D7434" s="18"/>
    </row>
    <row r="7435" customFormat="false" ht="15" hidden="false" customHeight="false" outlineLevel="0" collapsed="false">
      <c r="A7435" s="0" t="n">
        <v>1</v>
      </c>
      <c r="B7435" s="0" t="n">
        <v>89.014</v>
      </c>
      <c r="D7435" s="18"/>
    </row>
    <row r="7436" customFormat="false" ht="15" hidden="false" customHeight="false" outlineLevel="0" collapsed="false">
      <c r="A7436" s="0" t="n">
        <v>1</v>
      </c>
      <c r="B7436" s="0" t="n">
        <v>124.28</v>
      </c>
      <c r="D7436" s="18"/>
    </row>
    <row r="7437" customFormat="false" ht="15" hidden="false" customHeight="false" outlineLevel="0" collapsed="false">
      <c r="A7437" s="0" t="n">
        <v>1</v>
      </c>
      <c r="B7437" s="0" t="n">
        <v>124.28</v>
      </c>
      <c r="D7437" s="18"/>
    </row>
    <row r="7438" customFormat="false" ht="15" hidden="false" customHeight="false" outlineLevel="0" collapsed="false">
      <c r="A7438" s="0" t="n">
        <v>1</v>
      </c>
      <c r="B7438" s="0" t="n">
        <v>124.276</v>
      </c>
      <c r="D7438" s="18"/>
    </row>
    <row r="7439" customFormat="false" ht="15" hidden="false" customHeight="false" outlineLevel="0" collapsed="false">
      <c r="A7439" s="0" t="n">
        <v>1</v>
      </c>
      <c r="B7439" s="0" t="n">
        <v>24.2238</v>
      </c>
      <c r="D7439" s="18"/>
    </row>
    <row r="7440" customFormat="false" ht="15" hidden="false" customHeight="false" outlineLevel="0" collapsed="false">
      <c r="A7440" s="0" t="n">
        <v>1</v>
      </c>
      <c r="B7440" s="0" t="n">
        <v>24.2133</v>
      </c>
      <c r="D7440" s="18"/>
    </row>
    <row r="7441" customFormat="false" ht="15" hidden="false" customHeight="false" outlineLevel="0" collapsed="false">
      <c r="A7441" s="0" t="n">
        <v>1</v>
      </c>
      <c r="B7441" s="0" t="n">
        <v>24.2133</v>
      </c>
      <c r="D7441" s="18"/>
    </row>
    <row r="7442" customFormat="false" ht="15" hidden="false" customHeight="false" outlineLevel="0" collapsed="false">
      <c r="A7442" s="0" t="n">
        <v>1</v>
      </c>
      <c r="B7442" s="0" t="n">
        <v>24.2238</v>
      </c>
      <c r="D7442" s="18"/>
    </row>
    <row r="7443" customFormat="false" ht="15" hidden="false" customHeight="false" outlineLevel="0" collapsed="false">
      <c r="A7443" s="0" t="n">
        <v>1</v>
      </c>
      <c r="B7443" s="0" t="n">
        <v>49.4021</v>
      </c>
      <c r="D7443" s="18"/>
    </row>
    <row r="7444" customFormat="false" ht="15" hidden="false" customHeight="false" outlineLevel="0" collapsed="false">
      <c r="A7444" s="0" t="n">
        <v>1</v>
      </c>
      <c r="B7444" s="0" t="n">
        <v>57.4231</v>
      </c>
      <c r="D7444" s="18"/>
    </row>
    <row r="7445" customFormat="false" ht="15" hidden="false" customHeight="false" outlineLevel="0" collapsed="false">
      <c r="A7445" s="0" t="n">
        <v>1</v>
      </c>
      <c r="B7445" s="0" t="n">
        <v>18.028</v>
      </c>
      <c r="D7445" s="18"/>
    </row>
    <row r="7446" customFormat="false" ht="15" hidden="false" customHeight="false" outlineLevel="0" collapsed="false">
      <c r="A7446" s="0" t="n">
        <v>1</v>
      </c>
      <c r="B7446" s="0" t="n">
        <v>12.5315</v>
      </c>
      <c r="D7446" s="18"/>
    </row>
    <row r="7447" customFormat="false" ht="15" hidden="false" customHeight="false" outlineLevel="0" collapsed="false">
      <c r="A7447" s="0" t="n">
        <v>1</v>
      </c>
      <c r="B7447" s="0" t="n">
        <v>12.528</v>
      </c>
      <c r="D7447" s="18"/>
    </row>
    <row r="7448" customFormat="false" ht="15" hidden="false" customHeight="false" outlineLevel="0" collapsed="false">
      <c r="A7448" s="0" t="n">
        <v>1</v>
      </c>
      <c r="B7448" s="0" t="n">
        <v>58.021</v>
      </c>
      <c r="D7448" s="18"/>
    </row>
    <row r="7449" customFormat="false" ht="15" hidden="false" customHeight="false" outlineLevel="0" collapsed="false">
      <c r="A7449" s="0" t="n">
        <v>1</v>
      </c>
      <c r="B7449" s="0" t="n">
        <v>42.0734</v>
      </c>
      <c r="D7449" s="18"/>
    </row>
    <row r="7450" customFormat="false" ht="15" hidden="false" customHeight="false" outlineLevel="0" collapsed="false">
      <c r="A7450" s="0" t="n">
        <v>1</v>
      </c>
      <c r="B7450" s="0" t="n">
        <v>42.0734</v>
      </c>
      <c r="D7450" s="18"/>
    </row>
    <row r="7451" customFormat="false" ht="15" hidden="false" customHeight="false" outlineLevel="0" collapsed="false">
      <c r="A7451" s="0" t="n">
        <v>1</v>
      </c>
      <c r="B7451" s="0" t="n">
        <v>79.1783</v>
      </c>
      <c r="D7451" s="18"/>
    </row>
    <row r="7452" customFormat="false" ht="15" hidden="false" customHeight="false" outlineLevel="0" collapsed="false">
      <c r="A7452" s="0" t="n">
        <v>1</v>
      </c>
      <c r="B7452" s="0" t="n">
        <v>39.2273</v>
      </c>
      <c r="D7452" s="18"/>
    </row>
    <row r="7453" customFormat="false" ht="15" hidden="false" customHeight="false" outlineLevel="0" collapsed="false">
      <c r="A7453" s="0" t="n">
        <v>1</v>
      </c>
      <c r="B7453" s="0" t="n">
        <v>73.6364</v>
      </c>
      <c r="D7453" s="18"/>
    </row>
    <row r="7454" customFormat="false" ht="15" hidden="false" customHeight="false" outlineLevel="0" collapsed="false">
      <c r="A7454" s="0" t="n">
        <v>1</v>
      </c>
      <c r="B7454" s="0" t="n">
        <v>76.8636</v>
      </c>
      <c r="D7454" s="18"/>
    </row>
    <row r="7455" customFormat="false" ht="15" hidden="false" customHeight="false" outlineLevel="0" collapsed="false">
      <c r="A7455" s="0" t="n">
        <v>1</v>
      </c>
      <c r="B7455" s="0" t="n">
        <v>54.0315</v>
      </c>
      <c r="D7455" s="18"/>
    </row>
    <row r="7456" customFormat="false" ht="15" hidden="false" customHeight="false" outlineLevel="0" collapsed="false">
      <c r="A7456" s="0" t="n">
        <v>1</v>
      </c>
      <c r="B7456" s="0" t="n">
        <v>76.8566</v>
      </c>
      <c r="D7456" s="18"/>
    </row>
    <row r="7457" customFormat="false" ht="15" hidden="false" customHeight="false" outlineLevel="0" collapsed="false">
      <c r="A7457" s="0" t="n">
        <v>1</v>
      </c>
      <c r="B7457" s="0" t="n">
        <v>24.4336</v>
      </c>
      <c r="D7457" s="18"/>
    </row>
    <row r="7458" customFormat="false" ht="15" hidden="false" customHeight="false" outlineLevel="0" collapsed="false">
      <c r="A7458" s="0" t="n">
        <v>1</v>
      </c>
      <c r="B7458" s="0" t="n">
        <v>35.9615</v>
      </c>
      <c r="D7458" s="18"/>
    </row>
    <row r="7459" customFormat="false" ht="15" hidden="false" customHeight="false" outlineLevel="0" collapsed="false">
      <c r="A7459" s="0" t="n">
        <v>1</v>
      </c>
      <c r="B7459" s="0" t="n">
        <v>35.9615</v>
      </c>
      <c r="D7459" s="18"/>
    </row>
    <row r="7460" customFormat="false" ht="15" hidden="false" customHeight="false" outlineLevel="0" collapsed="false">
      <c r="A7460" s="0" t="n">
        <v>1</v>
      </c>
      <c r="B7460" s="0" t="n">
        <v>35.9441</v>
      </c>
      <c r="D7460" s="18"/>
    </row>
    <row r="7461" customFormat="false" ht="15" hidden="false" customHeight="false" outlineLevel="0" collapsed="false">
      <c r="A7461" s="0" t="n">
        <v>1</v>
      </c>
      <c r="B7461" s="0" t="n">
        <v>93.6399</v>
      </c>
      <c r="D7461" s="18"/>
    </row>
    <row r="7462" customFormat="false" ht="15" hidden="false" customHeight="false" outlineLevel="0" collapsed="false">
      <c r="A7462" s="0" t="n">
        <v>1</v>
      </c>
      <c r="B7462" s="0" t="n">
        <v>45.8776</v>
      </c>
      <c r="D7462" s="18"/>
    </row>
    <row r="7463" customFormat="false" ht="15" hidden="false" customHeight="false" outlineLevel="0" collapsed="false">
      <c r="A7463" s="0" t="n">
        <v>1</v>
      </c>
      <c r="B7463" s="0" t="n">
        <v>45.8776</v>
      </c>
      <c r="D7463" s="18"/>
    </row>
    <row r="7464" customFormat="false" ht="15" hidden="false" customHeight="false" outlineLevel="0" collapsed="false">
      <c r="A7464" s="0" t="n">
        <v>1</v>
      </c>
      <c r="B7464" s="0" t="n">
        <v>80.1678</v>
      </c>
      <c r="D7464" s="18"/>
    </row>
    <row r="7465" customFormat="false" ht="15" hidden="false" customHeight="false" outlineLevel="0" collapsed="false">
      <c r="A7465" s="0" t="n">
        <v>1</v>
      </c>
      <c r="B7465" s="0" t="n">
        <v>40.6573</v>
      </c>
      <c r="D7465" s="18"/>
    </row>
    <row r="7466" customFormat="false" ht="15" hidden="false" customHeight="false" outlineLevel="0" collapsed="false">
      <c r="A7466" s="0" t="n">
        <v>1</v>
      </c>
      <c r="B7466" s="0" t="n">
        <v>82.6329</v>
      </c>
      <c r="D7466" s="18"/>
    </row>
    <row r="7467" customFormat="false" ht="15" hidden="false" customHeight="false" outlineLevel="0" collapsed="false">
      <c r="A7467" s="0" t="n">
        <v>1</v>
      </c>
      <c r="B7467" s="0" t="n">
        <v>82.6329</v>
      </c>
      <c r="D7467" s="18"/>
    </row>
    <row r="7468" customFormat="false" ht="15" hidden="false" customHeight="false" outlineLevel="0" collapsed="false">
      <c r="A7468" s="0" t="n">
        <v>1</v>
      </c>
      <c r="B7468" s="0" t="n">
        <v>23.4406</v>
      </c>
      <c r="D7468" s="18"/>
    </row>
    <row r="7469" customFormat="false" ht="15" hidden="false" customHeight="false" outlineLevel="0" collapsed="false">
      <c r="A7469" s="0" t="n">
        <v>1</v>
      </c>
      <c r="B7469" s="0" t="n">
        <v>25.2098</v>
      </c>
      <c r="D7469" s="18"/>
    </row>
    <row r="7470" customFormat="false" ht="15" hidden="false" customHeight="false" outlineLevel="0" collapsed="false">
      <c r="A7470" s="0" t="n">
        <v>1</v>
      </c>
      <c r="B7470" s="0" t="n">
        <v>144.51</v>
      </c>
      <c r="D7470" s="18"/>
    </row>
    <row r="7471" customFormat="false" ht="15" hidden="false" customHeight="false" outlineLevel="0" collapsed="false">
      <c r="A7471" s="0" t="n">
        <v>1</v>
      </c>
      <c r="B7471" s="0" t="n">
        <v>144.266</v>
      </c>
      <c r="D7471" s="18"/>
    </row>
    <row r="7472" customFormat="false" ht="15" hidden="false" customHeight="false" outlineLevel="0" collapsed="false">
      <c r="A7472" s="0" t="n">
        <v>1</v>
      </c>
      <c r="B7472" s="0" t="n">
        <v>27.0455</v>
      </c>
      <c r="D7472" s="18"/>
    </row>
    <row r="7473" customFormat="false" ht="15" hidden="false" customHeight="false" outlineLevel="0" collapsed="false">
      <c r="A7473" s="0" t="n">
        <v>1</v>
      </c>
      <c r="B7473" s="0" t="n">
        <v>27.8182</v>
      </c>
      <c r="D7473" s="18"/>
    </row>
    <row r="7474" customFormat="false" ht="15" hidden="false" customHeight="false" outlineLevel="0" collapsed="false">
      <c r="A7474" s="0" t="n">
        <v>1</v>
      </c>
      <c r="B7474" s="0" t="n">
        <v>51.8636</v>
      </c>
      <c r="D7474" s="18"/>
    </row>
    <row r="7475" customFormat="false" ht="15" hidden="false" customHeight="false" outlineLevel="0" collapsed="false">
      <c r="A7475" s="0" t="n">
        <v>1</v>
      </c>
      <c r="B7475" s="0" t="n">
        <v>97.5315</v>
      </c>
      <c r="D7475" s="18"/>
    </row>
    <row r="7476" customFormat="false" ht="15" hidden="false" customHeight="false" outlineLevel="0" collapsed="false">
      <c r="A7476" s="0" t="n">
        <v>1</v>
      </c>
      <c r="B7476" s="0" t="n">
        <v>41.0769</v>
      </c>
      <c r="D7476" s="18"/>
    </row>
    <row r="7477" customFormat="false" ht="15" hidden="false" customHeight="false" outlineLevel="0" collapsed="false">
      <c r="A7477" s="0" t="n">
        <v>1</v>
      </c>
      <c r="B7477" s="0" t="n">
        <v>41.1643</v>
      </c>
      <c r="D7477" s="18"/>
    </row>
    <row r="7478" customFormat="false" ht="15" hidden="false" customHeight="false" outlineLevel="0" collapsed="false">
      <c r="A7478" s="0" t="n">
        <v>1</v>
      </c>
      <c r="B7478" s="0" t="n">
        <v>98.6748</v>
      </c>
      <c r="D7478" s="18"/>
    </row>
    <row r="7479" customFormat="false" ht="15" hidden="false" customHeight="false" outlineLevel="0" collapsed="false">
      <c r="A7479" s="0" t="n">
        <v>1</v>
      </c>
      <c r="B7479" s="0" t="n">
        <v>98.6748</v>
      </c>
      <c r="D7479" s="18"/>
    </row>
    <row r="7480" customFormat="false" ht="15" hidden="false" customHeight="false" outlineLevel="0" collapsed="false">
      <c r="A7480" s="0" t="n">
        <v>1</v>
      </c>
      <c r="B7480" s="0" t="n">
        <v>12.5315</v>
      </c>
      <c r="D7480" s="18"/>
    </row>
    <row r="7481" customFormat="false" ht="15" hidden="false" customHeight="false" outlineLevel="0" collapsed="false">
      <c r="A7481" s="0" t="n">
        <v>1</v>
      </c>
      <c r="B7481" s="0" t="n">
        <v>112.063</v>
      </c>
      <c r="D7481" s="18"/>
    </row>
    <row r="7482" customFormat="false" ht="15" hidden="false" customHeight="false" outlineLevel="0" collapsed="false">
      <c r="A7482" s="0" t="n">
        <v>1</v>
      </c>
      <c r="B7482" s="0" t="n">
        <v>16.6434</v>
      </c>
      <c r="D7482" s="18"/>
    </row>
    <row r="7483" customFormat="false" ht="15" hidden="false" customHeight="false" outlineLevel="0" collapsed="false">
      <c r="A7483" s="0" t="n">
        <v>1</v>
      </c>
      <c r="B7483" s="0" t="n">
        <v>84.8392</v>
      </c>
      <c r="D7483" s="18"/>
    </row>
    <row r="7484" customFormat="false" ht="15" hidden="false" customHeight="false" outlineLevel="0" collapsed="false">
      <c r="A7484" s="0" t="n">
        <v>1</v>
      </c>
      <c r="B7484" s="0" t="n">
        <v>157.444</v>
      </c>
      <c r="D7484" s="18"/>
    </row>
    <row r="7485" customFormat="false" ht="15" hidden="false" customHeight="false" outlineLevel="0" collapsed="false">
      <c r="A7485" s="0" t="n">
        <v>1</v>
      </c>
      <c r="B7485" s="0" t="n">
        <v>157.444</v>
      </c>
      <c r="D7485" s="18"/>
    </row>
    <row r="7486" customFormat="false" ht="15" hidden="false" customHeight="false" outlineLevel="0" collapsed="false">
      <c r="A7486" s="0" t="n">
        <v>1</v>
      </c>
      <c r="B7486" s="0" t="n">
        <v>157.444</v>
      </c>
      <c r="D7486" s="18"/>
    </row>
    <row r="7487" customFormat="false" ht="15" hidden="false" customHeight="false" outlineLevel="0" collapsed="false">
      <c r="A7487" s="0" t="n">
        <v>1</v>
      </c>
      <c r="B7487" s="0" t="n">
        <v>157.441</v>
      </c>
      <c r="D7487" s="18"/>
    </row>
    <row r="7488" customFormat="false" ht="15" hidden="false" customHeight="false" outlineLevel="0" collapsed="false">
      <c r="A7488" s="0" t="n">
        <v>1</v>
      </c>
      <c r="B7488" s="0" t="n">
        <v>157.441</v>
      </c>
      <c r="D7488" s="18"/>
    </row>
    <row r="7489" customFormat="false" ht="15" hidden="false" customHeight="false" outlineLevel="0" collapsed="false">
      <c r="A7489" s="0" t="n">
        <v>1</v>
      </c>
      <c r="B7489" s="0" t="n">
        <v>42.9441</v>
      </c>
      <c r="D7489" s="18"/>
    </row>
    <row r="7490" customFormat="false" ht="15" hidden="false" customHeight="false" outlineLevel="0" collapsed="false">
      <c r="A7490" s="0" t="n">
        <v>1</v>
      </c>
      <c r="B7490" s="0" t="n">
        <v>42.9441</v>
      </c>
      <c r="D7490" s="18"/>
    </row>
    <row r="7491" customFormat="false" ht="15" hidden="false" customHeight="false" outlineLevel="0" collapsed="false">
      <c r="A7491" s="0" t="n">
        <v>1</v>
      </c>
      <c r="B7491" s="0" t="n">
        <v>87.5245</v>
      </c>
      <c r="D7491" s="18"/>
    </row>
    <row r="7492" customFormat="false" ht="15" hidden="false" customHeight="false" outlineLevel="0" collapsed="false">
      <c r="A7492" s="0" t="n">
        <v>1</v>
      </c>
      <c r="B7492" s="0" t="n">
        <v>141.99</v>
      </c>
      <c r="D7492" s="18"/>
    </row>
    <row r="7493" customFormat="false" ht="15" hidden="false" customHeight="false" outlineLevel="0" collapsed="false">
      <c r="A7493" s="0" t="n">
        <v>1</v>
      </c>
      <c r="B7493" s="0" t="n">
        <v>141.99</v>
      </c>
      <c r="D7493" s="18"/>
    </row>
    <row r="7494" customFormat="false" ht="15" hidden="false" customHeight="false" outlineLevel="0" collapsed="false">
      <c r="A7494" s="0" t="n">
        <v>1</v>
      </c>
      <c r="B7494" s="0" t="n">
        <v>16.6503</v>
      </c>
      <c r="D7494" s="18"/>
    </row>
    <row r="7495" customFormat="false" ht="15" hidden="false" customHeight="false" outlineLevel="0" collapsed="false">
      <c r="A7495" s="0" t="n">
        <v>1</v>
      </c>
      <c r="B7495" s="0" t="n">
        <v>16.6503</v>
      </c>
      <c r="D7495" s="18"/>
    </row>
    <row r="7496" customFormat="false" ht="15" hidden="false" customHeight="false" outlineLevel="0" collapsed="false">
      <c r="A7496" s="0" t="n">
        <v>1</v>
      </c>
      <c r="B7496" s="0" t="n">
        <v>74.9476</v>
      </c>
      <c r="D7496" s="18"/>
    </row>
    <row r="7497" customFormat="false" ht="15" hidden="false" customHeight="false" outlineLevel="0" collapsed="false">
      <c r="A7497" s="0" t="n">
        <v>1</v>
      </c>
      <c r="B7497" s="0" t="n">
        <v>26.0245</v>
      </c>
      <c r="D7497" s="18"/>
    </row>
    <row r="7498" customFormat="false" ht="15" hidden="false" customHeight="false" outlineLevel="0" collapsed="false">
      <c r="A7498" s="0" t="n">
        <v>1</v>
      </c>
      <c r="B7498" s="0" t="n">
        <v>26.0315</v>
      </c>
      <c r="D7498" s="18"/>
    </row>
    <row r="7499" customFormat="false" ht="15" hidden="false" customHeight="false" outlineLevel="0" collapsed="false">
      <c r="A7499" s="0" t="n">
        <v>1</v>
      </c>
      <c r="B7499" s="0" t="n">
        <v>26.0315</v>
      </c>
      <c r="D7499" s="18"/>
    </row>
    <row r="7500" customFormat="false" ht="15" hidden="false" customHeight="false" outlineLevel="0" collapsed="false">
      <c r="A7500" s="0" t="n">
        <v>1</v>
      </c>
      <c r="B7500" s="0" t="n">
        <v>26.014</v>
      </c>
      <c r="D7500" s="18"/>
    </row>
    <row r="7501" customFormat="false" ht="15" hidden="false" customHeight="false" outlineLevel="0" collapsed="false">
      <c r="A7501" s="0" t="n">
        <v>1</v>
      </c>
      <c r="B7501" s="0" t="n">
        <v>125.668</v>
      </c>
      <c r="D7501" s="18"/>
    </row>
    <row r="7502" customFormat="false" ht="15" hidden="false" customHeight="false" outlineLevel="0" collapsed="false">
      <c r="A7502" s="0" t="n">
        <v>1</v>
      </c>
      <c r="B7502" s="0" t="n">
        <v>17.4371</v>
      </c>
      <c r="D7502" s="18"/>
    </row>
    <row r="7503" customFormat="false" ht="15" hidden="false" customHeight="false" outlineLevel="0" collapsed="false">
      <c r="A7503" s="0" t="n">
        <v>1</v>
      </c>
      <c r="B7503" s="0" t="n">
        <v>16.521</v>
      </c>
      <c r="D7503" s="18"/>
    </row>
    <row r="7504" customFormat="false" ht="15" hidden="false" customHeight="false" outlineLevel="0" collapsed="false">
      <c r="A7504" s="0" t="n">
        <v>1</v>
      </c>
      <c r="B7504" s="0" t="n">
        <v>16.521</v>
      </c>
      <c r="D7504" s="18"/>
    </row>
    <row r="7505" customFormat="false" ht="15" hidden="false" customHeight="false" outlineLevel="0" collapsed="false">
      <c r="A7505" s="0" t="n">
        <v>1</v>
      </c>
      <c r="B7505" s="0" t="n">
        <v>115.647</v>
      </c>
      <c r="D7505" s="18"/>
    </row>
    <row r="7506" customFormat="false" ht="15" hidden="false" customHeight="false" outlineLevel="0" collapsed="false">
      <c r="A7506" s="0" t="n">
        <v>1</v>
      </c>
      <c r="B7506" s="0" t="n">
        <v>96.8252</v>
      </c>
      <c r="D7506" s="18"/>
    </row>
    <row r="7507" customFormat="false" ht="15" hidden="false" customHeight="false" outlineLevel="0" collapsed="false">
      <c r="A7507" s="0" t="n">
        <v>1</v>
      </c>
      <c r="B7507" s="0" t="n">
        <v>54.6434</v>
      </c>
      <c r="D7507" s="18"/>
    </row>
    <row r="7508" customFormat="false" ht="15" hidden="false" customHeight="false" outlineLevel="0" collapsed="false">
      <c r="A7508" s="0" t="n">
        <v>1</v>
      </c>
      <c r="B7508" s="0" t="n">
        <v>54.6469</v>
      </c>
      <c r="D7508" s="18"/>
    </row>
    <row r="7509" customFormat="false" ht="15" hidden="false" customHeight="false" outlineLevel="0" collapsed="false">
      <c r="A7509" s="0" t="n">
        <v>1</v>
      </c>
      <c r="B7509" s="0" t="n">
        <v>54.6713</v>
      </c>
      <c r="D7509" s="18"/>
    </row>
    <row r="7510" customFormat="false" ht="15" hidden="false" customHeight="false" outlineLevel="0" collapsed="false">
      <c r="A7510" s="0" t="n">
        <v>1</v>
      </c>
      <c r="B7510" s="0" t="n">
        <v>54.6259</v>
      </c>
      <c r="D7510" s="18"/>
    </row>
    <row r="7511" customFormat="false" ht="15" hidden="false" customHeight="false" outlineLevel="0" collapsed="false">
      <c r="A7511" s="0" t="n">
        <v>1</v>
      </c>
      <c r="B7511" s="0" t="n">
        <v>24.0524</v>
      </c>
      <c r="D7511" s="18"/>
    </row>
    <row r="7512" customFormat="false" ht="15" hidden="false" customHeight="false" outlineLevel="0" collapsed="false">
      <c r="A7512" s="0" t="n">
        <v>1</v>
      </c>
      <c r="B7512" s="0" t="n">
        <v>66.3252</v>
      </c>
      <c r="D7512" s="18"/>
    </row>
    <row r="7513" customFormat="false" ht="15" hidden="false" customHeight="false" outlineLevel="0" collapsed="false">
      <c r="A7513" s="0" t="n">
        <v>1</v>
      </c>
      <c r="B7513" s="0" t="n">
        <v>129.003</v>
      </c>
      <c r="D7513" s="18"/>
    </row>
    <row r="7514" customFormat="false" ht="15" hidden="false" customHeight="false" outlineLevel="0" collapsed="false">
      <c r="A7514" s="0" t="n">
        <v>1</v>
      </c>
      <c r="B7514" s="0" t="n">
        <v>123.692</v>
      </c>
      <c r="D7514" s="18"/>
    </row>
    <row r="7515" customFormat="false" ht="15" hidden="false" customHeight="false" outlineLevel="0" collapsed="false">
      <c r="A7515" s="0" t="n">
        <v>1</v>
      </c>
      <c r="B7515" s="0" t="n">
        <v>107.643</v>
      </c>
      <c r="D7515" s="18"/>
    </row>
    <row r="7516" customFormat="false" ht="15" hidden="false" customHeight="false" outlineLevel="0" collapsed="false">
      <c r="A7516" s="0" t="n">
        <v>1</v>
      </c>
      <c r="B7516" s="0" t="n">
        <v>107.636</v>
      </c>
      <c r="D7516" s="18"/>
    </row>
    <row r="7517" customFormat="false" ht="15" hidden="false" customHeight="false" outlineLevel="0" collapsed="false">
      <c r="A7517" s="0" t="n">
        <v>1</v>
      </c>
      <c r="B7517" s="0" t="n">
        <v>107.636</v>
      </c>
      <c r="D7517" s="18"/>
    </row>
    <row r="7518" customFormat="false" ht="15" hidden="false" customHeight="false" outlineLevel="0" collapsed="false">
      <c r="A7518" s="0" t="n">
        <v>1</v>
      </c>
      <c r="B7518" s="0" t="n">
        <v>80.4755</v>
      </c>
      <c r="D7518" s="18"/>
    </row>
    <row r="7519" customFormat="false" ht="15" hidden="false" customHeight="false" outlineLevel="0" collapsed="false">
      <c r="A7519" s="0" t="n">
        <v>1</v>
      </c>
      <c r="B7519" s="0" t="n">
        <v>84.6294</v>
      </c>
      <c r="D7519" s="18"/>
    </row>
    <row r="7520" customFormat="false" ht="15" hidden="false" customHeight="false" outlineLevel="0" collapsed="false">
      <c r="A7520" s="0" t="n">
        <v>1</v>
      </c>
      <c r="B7520" s="0" t="n">
        <v>115.524</v>
      </c>
      <c r="D7520" s="18"/>
    </row>
    <row r="7521" customFormat="false" ht="15" hidden="false" customHeight="false" outlineLevel="0" collapsed="false">
      <c r="A7521" s="0" t="n">
        <v>1</v>
      </c>
      <c r="B7521" s="0" t="n">
        <v>118.594</v>
      </c>
      <c r="D7521" s="18"/>
    </row>
    <row r="7522" customFormat="false" ht="15" hidden="false" customHeight="false" outlineLevel="0" collapsed="false">
      <c r="A7522" s="0" t="n">
        <v>1</v>
      </c>
      <c r="B7522" s="0" t="n">
        <v>118.58</v>
      </c>
      <c r="D7522" s="18"/>
    </row>
    <row r="7523" customFormat="false" ht="15" hidden="false" customHeight="false" outlineLevel="0" collapsed="false">
      <c r="A7523" s="0" t="n">
        <v>1</v>
      </c>
      <c r="B7523" s="0" t="n">
        <v>31.7587</v>
      </c>
      <c r="D7523" s="18"/>
    </row>
    <row r="7524" customFormat="false" ht="15" hidden="false" customHeight="false" outlineLevel="0" collapsed="false">
      <c r="A7524" s="0" t="n">
        <v>1</v>
      </c>
      <c r="B7524" s="0" t="n">
        <v>124.65</v>
      </c>
      <c r="D7524" s="18"/>
    </row>
    <row r="7525" customFormat="false" ht="15" hidden="false" customHeight="false" outlineLevel="0" collapsed="false">
      <c r="A7525" s="0" t="n">
        <v>1</v>
      </c>
      <c r="B7525" s="0" t="n">
        <v>125.255</v>
      </c>
      <c r="D7525" s="18"/>
    </row>
    <row r="7526" customFormat="false" ht="15" hidden="false" customHeight="false" outlineLevel="0" collapsed="false">
      <c r="A7526" s="0" t="n">
        <v>1</v>
      </c>
      <c r="B7526" s="0" t="n">
        <v>72.6958</v>
      </c>
      <c r="D7526" s="18"/>
    </row>
    <row r="7527" customFormat="false" ht="15" hidden="false" customHeight="false" outlineLevel="0" collapsed="false">
      <c r="A7527" s="0" t="n">
        <v>1</v>
      </c>
      <c r="B7527" s="0" t="n">
        <v>159.486</v>
      </c>
      <c r="D7527" s="18"/>
    </row>
    <row r="7528" customFormat="false" ht="15" hidden="false" customHeight="false" outlineLevel="0" collapsed="false">
      <c r="A7528" s="0" t="n">
        <v>1</v>
      </c>
      <c r="B7528" s="0" t="n">
        <v>98.9406</v>
      </c>
      <c r="D7528" s="18"/>
    </row>
    <row r="7529" customFormat="false" ht="15" hidden="false" customHeight="false" outlineLevel="0" collapsed="false">
      <c r="A7529" s="0" t="n">
        <v>1</v>
      </c>
      <c r="B7529" s="0" t="n">
        <v>90.7133</v>
      </c>
      <c r="D7529" s="18"/>
    </row>
    <row r="7530" customFormat="false" ht="15" hidden="false" customHeight="false" outlineLevel="0" collapsed="false">
      <c r="A7530" s="0" t="n">
        <v>1</v>
      </c>
      <c r="B7530" s="0" t="n">
        <v>90.7133</v>
      </c>
      <c r="D7530" s="18"/>
    </row>
    <row r="7531" customFormat="false" ht="15" hidden="false" customHeight="false" outlineLevel="0" collapsed="false">
      <c r="A7531" s="0" t="n">
        <v>1</v>
      </c>
      <c r="B7531" s="0" t="n">
        <v>90.6643</v>
      </c>
      <c r="D7531" s="18"/>
    </row>
    <row r="7532" customFormat="false" ht="15" hidden="false" customHeight="false" outlineLevel="0" collapsed="false">
      <c r="A7532" s="0" t="n">
        <v>1</v>
      </c>
      <c r="B7532" s="0" t="n">
        <v>89.7972</v>
      </c>
      <c r="D7532" s="18"/>
    </row>
    <row r="7533" customFormat="false" ht="15" hidden="false" customHeight="false" outlineLevel="0" collapsed="false">
      <c r="A7533" s="0" t="n">
        <v>1</v>
      </c>
      <c r="B7533" s="0" t="n">
        <v>37.5385</v>
      </c>
      <c r="D7533" s="18"/>
    </row>
    <row r="7534" customFormat="false" ht="15" hidden="false" customHeight="false" outlineLevel="0" collapsed="false">
      <c r="A7534" s="0" t="n">
        <v>1</v>
      </c>
      <c r="B7534" s="0" t="n">
        <v>147.794</v>
      </c>
      <c r="D7534" s="18"/>
    </row>
    <row r="7535" customFormat="false" ht="15" hidden="false" customHeight="false" outlineLevel="0" collapsed="false">
      <c r="A7535" s="0" t="n">
        <v>1</v>
      </c>
      <c r="B7535" s="0" t="n">
        <v>18.0769</v>
      </c>
      <c r="D7535" s="18"/>
    </row>
    <row r="7536" customFormat="false" ht="15" hidden="false" customHeight="false" outlineLevel="0" collapsed="false">
      <c r="A7536" s="0" t="n">
        <v>1</v>
      </c>
      <c r="B7536" s="0" t="n">
        <v>76.4056</v>
      </c>
      <c r="D7536" s="18"/>
    </row>
    <row r="7537" customFormat="false" ht="15" hidden="false" customHeight="false" outlineLevel="0" collapsed="false">
      <c r="A7537" s="0" t="n">
        <v>1</v>
      </c>
      <c r="B7537" s="0" t="n">
        <v>34.4406</v>
      </c>
      <c r="D7537" s="18"/>
    </row>
    <row r="7538" customFormat="false" ht="15" hidden="false" customHeight="false" outlineLevel="0" collapsed="false">
      <c r="A7538" s="0" t="n">
        <v>1</v>
      </c>
      <c r="B7538" s="0" t="n">
        <v>34.4406</v>
      </c>
      <c r="D7538" s="18"/>
    </row>
    <row r="7539" customFormat="false" ht="15" hidden="false" customHeight="false" outlineLevel="0" collapsed="false">
      <c r="A7539" s="0" t="n">
        <v>1</v>
      </c>
      <c r="B7539" s="0" t="n">
        <v>91.1783</v>
      </c>
      <c r="D7539" s="18"/>
    </row>
    <row r="7540" customFormat="false" ht="15" hidden="false" customHeight="false" outlineLevel="0" collapsed="false">
      <c r="A7540" s="0" t="n">
        <v>1</v>
      </c>
      <c r="B7540" s="0" t="n">
        <v>139.238</v>
      </c>
      <c r="D7540" s="18"/>
    </row>
    <row r="7541" customFormat="false" ht="15" hidden="false" customHeight="false" outlineLevel="0" collapsed="false">
      <c r="A7541" s="0" t="n">
        <v>1</v>
      </c>
      <c r="B7541" s="0" t="n">
        <v>138.801</v>
      </c>
      <c r="D7541" s="18"/>
    </row>
    <row r="7542" customFormat="false" ht="15" hidden="false" customHeight="false" outlineLevel="0" collapsed="false">
      <c r="A7542" s="0" t="n">
        <v>1</v>
      </c>
      <c r="B7542" s="0" t="n">
        <v>138.21</v>
      </c>
      <c r="D7542" s="18"/>
    </row>
    <row r="7543" customFormat="false" ht="15" hidden="false" customHeight="false" outlineLevel="0" collapsed="false">
      <c r="A7543" s="0" t="n">
        <v>1</v>
      </c>
      <c r="B7543" s="0" t="n">
        <v>39.2168</v>
      </c>
      <c r="D7543" s="18"/>
    </row>
    <row r="7544" customFormat="false" ht="15" hidden="false" customHeight="false" outlineLevel="0" collapsed="false">
      <c r="A7544" s="0" t="n">
        <v>1</v>
      </c>
      <c r="B7544" s="0" t="n">
        <v>26.5455</v>
      </c>
      <c r="D7544" s="18"/>
    </row>
    <row r="7545" customFormat="false" ht="15" hidden="false" customHeight="false" outlineLevel="0" collapsed="false">
      <c r="A7545" s="0" t="n">
        <v>1</v>
      </c>
      <c r="B7545" s="0" t="n">
        <v>152.028</v>
      </c>
      <c r="D7545" s="18"/>
    </row>
    <row r="7546" customFormat="false" ht="15" hidden="false" customHeight="false" outlineLevel="0" collapsed="false">
      <c r="A7546" s="0" t="n">
        <v>1</v>
      </c>
      <c r="B7546" s="0" t="n">
        <v>152.028</v>
      </c>
      <c r="D7546" s="18"/>
    </row>
    <row r="7547" customFormat="false" ht="15" hidden="false" customHeight="false" outlineLevel="0" collapsed="false">
      <c r="A7547" s="0" t="n">
        <v>1</v>
      </c>
      <c r="B7547" s="0" t="n">
        <v>28.0664</v>
      </c>
      <c r="D7547" s="18"/>
    </row>
    <row r="7548" customFormat="false" ht="15" hidden="false" customHeight="false" outlineLevel="0" collapsed="false">
      <c r="A7548" s="0" t="n">
        <v>1</v>
      </c>
      <c r="B7548" s="0" t="n">
        <v>125.276</v>
      </c>
      <c r="D7548" s="18"/>
    </row>
    <row r="7549" customFormat="false" ht="15" hidden="false" customHeight="false" outlineLevel="0" collapsed="false">
      <c r="A7549" s="0" t="n">
        <v>1</v>
      </c>
      <c r="B7549" s="0" t="n">
        <v>124.972</v>
      </c>
      <c r="D7549" s="18"/>
    </row>
    <row r="7550" customFormat="false" ht="15" hidden="false" customHeight="false" outlineLevel="0" collapsed="false">
      <c r="A7550" s="0" t="n">
        <v>1</v>
      </c>
      <c r="B7550" s="0" t="n">
        <v>54.3881</v>
      </c>
      <c r="D7550" s="18"/>
    </row>
    <row r="7551" customFormat="false" ht="15" hidden="false" customHeight="false" outlineLevel="0" collapsed="false">
      <c r="A7551" s="0" t="n">
        <v>1</v>
      </c>
      <c r="B7551" s="0" t="n">
        <v>18.549</v>
      </c>
      <c r="D7551" s="18"/>
    </row>
    <row r="7552" customFormat="false" ht="15" hidden="false" customHeight="false" outlineLevel="0" collapsed="false">
      <c r="A7552" s="0" t="n">
        <v>1</v>
      </c>
      <c r="B7552" s="0" t="n">
        <v>119.829</v>
      </c>
      <c r="D7552" s="18"/>
    </row>
    <row r="7553" customFormat="false" ht="15" hidden="false" customHeight="false" outlineLevel="0" collapsed="false">
      <c r="A7553" s="0" t="n">
        <v>1</v>
      </c>
      <c r="B7553" s="0" t="n">
        <v>52.2622</v>
      </c>
      <c r="D7553" s="18"/>
    </row>
    <row r="7554" customFormat="false" ht="15" hidden="false" customHeight="false" outlineLevel="0" collapsed="false">
      <c r="A7554" s="0" t="n">
        <v>1</v>
      </c>
      <c r="B7554" s="0" t="n">
        <v>22.6119</v>
      </c>
      <c r="D7554" s="18"/>
    </row>
    <row r="7555" customFormat="false" ht="15" hidden="false" customHeight="false" outlineLevel="0" collapsed="false">
      <c r="A7555" s="0" t="n">
        <v>1</v>
      </c>
      <c r="B7555" s="0" t="n">
        <v>82.1608</v>
      </c>
      <c r="D7555" s="18"/>
    </row>
    <row r="7556" customFormat="false" ht="15" hidden="false" customHeight="false" outlineLevel="0" collapsed="false">
      <c r="A7556" s="0" t="n">
        <v>1</v>
      </c>
      <c r="B7556" s="0" t="n">
        <v>41.1783</v>
      </c>
      <c r="D7556" s="18"/>
    </row>
    <row r="7557" customFormat="false" ht="15" hidden="false" customHeight="false" outlineLevel="0" collapsed="false">
      <c r="A7557" s="0" t="n">
        <v>1</v>
      </c>
      <c r="B7557" s="0" t="n">
        <v>88.4895</v>
      </c>
      <c r="D7557" s="18"/>
    </row>
    <row r="7558" customFormat="false" ht="15" hidden="false" customHeight="false" outlineLevel="0" collapsed="false">
      <c r="A7558" s="0" t="n">
        <v>1</v>
      </c>
      <c r="B7558" s="0" t="n">
        <v>129.811</v>
      </c>
      <c r="D7558" s="18"/>
    </row>
    <row r="7559" customFormat="false" ht="15" hidden="false" customHeight="false" outlineLevel="0" collapsed="false">
      <c r="A7559" s="0" t="n">
        <v>1</v>
      </c>
      <c r="B7559" s="0" t="n">
        <v>15.9406</v>
      </c>
      <c r="D7559" s="18"/>
    </row>
    <row r="7560" customFormat="false" ht="15" hidden="false" customHeight="false" outlineLevel="0" collapsed="false">
      <c r="A7560" s="0" t="n">
        <v>1</v>
      </c>
      <c r="B7560" s="0" t="n">
        <v>15.9406</v>
      </c>
      <c r="D7560" s="18"/>
    </row>
    <row r="7561" customFormat="false" ht="15" hidden="false" customHeight="false" outlineLevel="0" collapsed="false">
      <c r="A7561" s="0" t="n">
        <v>1</v>
      </c>
      <c r="B7561" s="0" t="n">
        <v>15.9406</v>
      </c>
      <c r="D7561" s="18"/>
    </row>
    <row r="7562" customFormat="false" ht="15" hidden="false" customHeight="false" outlineLevel="0" collapsed="false">
      <c r="A7562" s="0" t="n">
        <v>1</v>
      </c>
      <c r="B7562" s="0" t="n">
        <v>21.8986</v>
      </c>
      <c r="D7562" s="18"/>
    </row>
    <row r="7563" customFormat="false" ht="15" hidden="false" customHeight="false" outlineLevel="0" collapsed="false">
      <c r="A7563" s="0" t="n">
        <v>1</v>
      </c>
      <c r="B7563" s="0" t="n">
        <v>119.85</v>
      </c>
      <c r="D7563" s="18"/>
    </row>
    <row r="7564" customFormat="false" ht="15" hidden="false" customHeight="false" outlineLevel="0" collapsed="false">
      <c r="A7564" s="0" t="n">
        <v>1</v>
      </c>
      <c r="B7564" s="0" t="n">
        <v>134.815</v>
      </c>
      <c r="D7564" s="18"/>
    </row>
    <row r="7565" customFormat="false" ht="15" hidden="false" customHeight="false" outlineLevel="0" collapsed="false">
      <c r="A7565" s="0" t="n">
        <v>1</v>
      </c>
      <c r="B7565" s="0" t="n">
        <v>134.797</v>
      </c>
      <c r="D7565" s="18"/>
    </row>
    <row r="7566" customFormat="false" ht="15" hidden="false" customHeight="false" outlineLevel="0" collapsed="false">
      <c r="A7566" s="0" t="n">
        <v>1</v>
      </c>
      <c r="B7566" s="0" t="n">
        <v>134.797</v>
      </c>
      <c r="D7566" s="18"/>
    </row>
    <row r="7567" customFormat="false" ht="15" hidden="false" customHeight="false" outlineLevel="0" collapsed="false">
      <c r="A7567" s="0" t="n">
        <v>1</v>
      </c>
      <c r="B7567" s="0" t="n">
        <v>25.8601</v>
      </c>
      <c r="D7567" s="18"/>
    </row>
    <row r="7568" customFormat="false" ht="15" hidden="false" customHeight="false" outlineLevel="0" collapsed="false">
      <c r="A7568" s="0" t="n">
        <v>1</v>
      </c>
      <c r="B7568" s="0" t="n">
        <v>24.9126</v>
      </c>
      <c r="D7568" s="18"/>
    </row>
    <row r="7569" customFormat="false" ht="15" hidden="false" customHeight="false" outlineLevel="0" collapsed="false">
      <c r="A7569" s="0" t="n">
        <v>1</v>
      </c>
      <c r="B7569" s="0" t="n">
        <v>79.965</v>
      </c>
      <c r="D7569" s="18"/>
    </row>
    <row r="7570" customFormat="false" ht="15" hidden="false" customHeight="false" outlineLevel="0" collapsed="false">
      <c r="A7570" s="0" t="n">
        <v>1</v>
      </c>
      <c r="B7570" s="0" t="n">
        <v>79.8986</v>
      </c>
      <c r="D7570" s="18"/>
    </row>
    <row r="7571" customFormat="false" ht="15" hidden="false" customHeight="false" outlineLevel="0" collapsed="false">
      <c r="A7571" s="0" t="n">
        <v>1</v>
      </c>
      <c r="B7571" s="0" t="n">
        <v>16.2098</v>
      </c>
      <c r="D7571" s="18"/>
    </row>
    <row r="7572" customFormat="false" ht="15" hidden="false" customHeight="false" outlineLevel="0" collapsed="false">
      <c r="A7572" s="0" t="n">
        <v>1</v>
      </c>
      <c r="B7572" s="0" t="n">
        <v>122.717</v>
      </c>
      <c r="D7572" s="18"/>
    </row>
    <row r="7573" customFormat="false" ht="15" hidden="false" customHeight="false" outlineLevel="0" collapsed="false">
      <c r="A7573" s="0" t="n">
        <v>1</v>
      </c>
      <c r="B7573" s="0" t="n">
        <v>130.224</v>
      </c>
      <c r="D7573" s="18"/>
    </row>
    <row r="7574" customFormat="false" ht="15" hidden="false" customHeight="false" outlineLevel="0" collapsed="false">
      <c r="A7574" s="0" t="n">
        <v>1</v>
      </c>
      <c r="B7574" s="0" t="n">
        <v>13.7622</v>
      </c>
      <c r="D7574" s="18"/>
    </row>
    <row r="7575" customFormat="false" ht="15" hidden="false" customHeight="false" outlineLevel="0" collapsed="false">
      <c r="A7575" s="0" t="n">
        <v>1</v>
      </c>
      <c r="B7575" s="0" t="n">
        <v>86.2238</v>
      </c>
      <c r="D7575" s="18"/>
    </row>
    <row r="7576" customFormat="false" ht="15" hidden="false" customHeight="false" outlineLevel="0" collapsed="false">
      <c r="A7576" s="0" t="n">
        <v>1</v>
      </c>
      <c r="B7576" s="0" t="n">
        <v>12.8811</v>
      </c>
      <c r="D7576" s="18"/>
    </row>
    <row r="7577" customFormat="false" ht="15" hidden="false" customHeight="false" outlineLevel="0" collapsed="false">
      <c r="A7577" s="0" t="n">
        <v>1</v>
      </c>
      <c r="B7577" s="0" t="n">
        <v>71.3427</v>
      </c>
      <c r="D7577" s="18"/>
    </row>
    <row r="7578" customFormat="false" ht="15" hidden="false" customHeight="false" outlineLevel="0" collapsed="false">
      <c r="A7578" s="0" t="n">
        <v>1</v>
      </c>
      <c r="B7578" s="0" t="n">
        <v>92.7063</v>
      </c>
      <c r="D7578" s="18"/>
    </row>
    <row r="7579" customFormat="false" ht="15" hidden="false" customHeight="false" outlineLevel="0" collapsed="false">
      <c r="A7579" s="0" t="n">
        <v>1</v>
      </c>
      <c r="B7579" s="0" t="n">
        <v>107.245</v>
      </c>
      <c r="D7579" s="18"/>
    </row>
    <row r="7580" customFormat="false" ht="15" hidden="false" customHeight="false" outlineLevel="0" collapsed="false">
      <c r="A7580" s="0" t="n">
        <v>1</v>
      </c>
      <c r="B7580" s="0" t="n">
        <v>107.108</v>
      </c>
      <c r="D7580" s="18"/>
    </row>
    <row r="7581" customFormat="false" ht="15" hidden="false" customHeight="false" outlineLevel="0" collapsed="false">
      <c r="A7581" s="0" t="n">
        <v>1</v>
      </c>
      <c r="B7581" s="0" t="n">
        <v>31.1888</v>
      </c>
      <c r="D7581" s="18"/>
    </row>
    <row r="7582" customFormat="false" ht="15" hidden="false" customHeight="false" outlineLevel="0" collapsed="false">
      <c r="A7582" s="0" t="n">
        <v>1</v>
      </c>
      <c r="B7582" s="0" t="n">
        <v>138.269</v>
      </c>
      <c r="D7582" s="18"/>
    </row>
    <row r="7583" customFormat="false" ht="15" hidden="false" customHeight="false" outlineLevel="0" collapsed="false">
      <c r="A7583" s="0" t="n">
        <v>1</v>
      </c>
      <c r="B7583" s="0" t="n">
        <v>65.2028</v>
      </c>
      <c r="D7583" s="18"/>
    </row>
    <row r="7584" customFormat="false" ht="15" hidden="false" customHeight="false" outlineLevel="0" collapsed="false">
      <c r="A7584" s="0" t="n">
        <v>1</v>
      </c>
      <c r="B7584" s="0" t="n">
        <v>65.2168</v>
      </c>
      <c r="D7584" s="18"/>
    </row>
    <row r="7585" customFormat="false" ht="15" hidden="false" customHeight="false" outlineLevel="0" collapsed="false">
      <c r="A7585" s="0" t="n">
        <v>1</v>
      </c>
      <c r="B7585" s="0" t="n">
        <v>18.4371</v>
      </c>
      <c r="D7585" s="18"/>
    </row>
    <row r="7586" customFormat="false" ht="15" hidden="false" customHeight="false" outlineLevel="0" collapsed="false">
      <c r="A7586" s="0" t="n">
        <v>1</v>
      </c>
      <c r="B7586" s="0" t="n">
        <v>55.1503</v>
      </c>
      <c r="D7586" s="18"/>
    </row>
    <row r="7587" customFormat="false" ht="15" hidden="false" customHeight="false" outlineLevel="0" collapsed="false">
      <c r="A7587" s="0" t="n">
        <v>1</v>
      </c>
      <c r="B7587" s="0" t="n">
        <v>69.972</v>
      </c>
      <c r="D7587" s="18"/>
    </row>
    <row r="7588" customFormat="false" ht="15" hidden="false" customHeight="false" outlineLevel="0" collapsed="false">
      <c r="A7588" s="0" t="n">
        <v>1</v>
      </c>
      <c r="B7588" s="0" t="n">
        <v>69.951</v>
      </c>
      <c r="D7588" s="18"/>
    </row>
    <row r="7589" customFormat="false" ht="15" hidden="false" customHeight="false" outlineLevel="0" collapsed="false">
      <c r="A7589" s="0" t="n">
        <v>1</v>
      </c>
      <c r="B7589" s="0" t="n">
        <v>32.2448</v>
      </c>
      <c r="D7589" s="18"/>
    </row>
    <row r="7590" customFormat="false" ht="15" hidden="false" customHeight="false" outlineLevel="0" collapsed="false">
      <c r="A7590" s="0" t="n">
        <v>1</v>
      </c>
      <c r="B7590" s="0" t="n">
        <v>111.888</v>
      </c>
      <c r="D7590" s="18"/>
    </row>
    <row r="7591" customFormat="false" ht="15" hidden="false" customHeight="false" outlineLevel="0" collapsed="false">
      <c r="A7591" s="0" t="n">
        <v>1</v>
      </c>
      <c r="B7591" s="0" t="n">
        <v>55.3077</v>
      </c>
      <c r="D7591" s="18"/>
    </row>
    <row r="7592" customFormat="false" ht="15" hidden="false" customHeight="false" outlineLevel="0" collapsed="false">
      <c r="A7592" s="0" t="n">
        <v>1</v>
      </c>
      <c r="B7592" s="0" t="n">
        <v>55.3112</v>
      </c>
      <c r="D7592" s="18"/>
    </row>
    <row r="7593" customFormat="false" ht="15" hidden="false" customHeight="false" outlineLevel="0" collapsed="false">
      <c r="A7593" s="0" t="n">
        <v>1</v>
      </c>
      <c r="B7593" s="0" t="n">
        <v>55.2937</v>
      </c>
      <c r="D7593" s="18"/>
    </row>
    <row r="7594" customFormat="false" ht="15" hidden="false" customHeight="false" outlineLevel="0" collapsed="false">
      <c r="A7594" s="0" t="n">
        <v>1</v>
      </c>
      <c r="B7594" s="0" t="n">
        <v>47.1049</v>
      </c>
      <c r="D7594" s="18"/>
    </row>
    <row r="7595" customFormat="false" ht="15" hidden="false" customHeight="false" outlineLevel="0" collapsed="false">
      <c r="A7595" s="0" t="n">
        <v>1</v>
      </c>
      <c r="B7595" s="0" t="n">
        <v>104.986</v>
      </c>
      <c r="D7595" s="18"/>
    </row>
    <row r="7596" customFormat="false" ht="15" hidden="false" customHeight="false" outlineLevel="0" collapsed="false">
      <c r="A7596" s="0" t="n">
        <v>1</v>
      </c>
      <c r="B7596" s="0" t="n">
        <v>91.4755</v>
      </c>
      <c r="D7596" s="18"/>
    </row>
    <row r="7597" customFormat="false" ht="15" hidden="false" customHeight="false" outlineLevel="0" collapsed="false">
      <c r="A7597" s="0" t="n">
        <v>1</v>
      </c>
      <c r="B7597" s="0" t="n">
        <v>91.472</v>
      </c>
      <c r="D7597" s="18"/>
    </row>
    <row r="7598" customFormat="false" ht="15" hidden="false" customHeight="false" outlineLevel="0" collapsed="false">
      <c r="A7598" s="0" t="n">
        <v>1</v>
      </c>
      <c r="B7598" s="0" t="n">
        <v>81.9231</v>
      </c>
      <c r="D7598" s="18"/>
    </row>
    <row r="7599" customFormat="false" ht="15" hidden="false" customHeight="false" outlineLevel="0" collapsed="false">
      <c r="A7599" s="0" t="n">
        <v>1</v>
      </c>
      <c r="B7599" s="0" t="n">
        <v>142.559</v>
      </c>
      <c r="D7599" s="18"/>
    </row>
    <row r="7600" customFormat="false" ht="15" hidden="false" customHeight="false" outlineLevel="0" collapsed="false">
      <c r="A7600" s="0" t="n">
        <v>1</v>
      </c>
      <c r="B7600" s="0" t="n">
        <v>71.6678</v>
      </c>
      <c r="D7600" s="18"/>
    </row>
    <row r="7601" customFormat="false" ht="15" hidden="false" customHeight="false" outlineLevel="0" collapsed="false">
      <c r="A7601" s="0" t="n">
        <v>1</v>
      </c>
      <c r="B7601" s="0" t="n">
        <v>90.9336</v>
      </c>
      <c r="D7601" s="18"/>
    </row>
    <row r="7602" customFormat="false" ht="15" hidden="false" customHeight="false" outlineLevel="0" collapsed="false">
      <c r="A7602" s="0" t="n">
        <v>1</v>
      </c>
      <c r="B7602" s="0" t="n">
        <v>73.1783</v>
      </c>
      <c r="D7602" s="18"/>
    </row>
    <row r="7603" customFormat="false" ht="15" hidden="false" customHeight="false" outlineLevel="0" collapsed="false">
      <c r="A7603" s="0" t="n">
        <v>1</v>
      </c>
      <c r="B7603" s="0" t="n">
        <v>73.1783</v>
      </c>
      <c r="D7603" s="18"/>
    </row>
    <row r="7604" customFormat="false" ht="15" hidden="false" customHeight="false" outlineLevel="0" collapsed="false">
      <c r="A7604" s="0" t="n">
        <v>1</v>
      </c>
      <c r="B7604" s="0" t="n">
        <v>14.6469</v>
      </c>
      <c r="D7604" s="18"/>
    </row>
    <row r="7605" customFormat="false" ht="15" hidden="false" customHeight="false" outlineLevel="0" collapsed="false">
      <c r="A7605" s="0" t="n">
        <v>1</v>
      </c>
      <c r="B7605" s="0" t="n">
        <v>14.6469</v>
      </c>
      <c r="D7605" s="18"/>
    </row>
    <row r="7606" customFormat="false" ht="15" hidden="false" customHeight="false" outlineLevel="0" collapsed="false">
      <c r="A7606" s="0" t="n">
        <v>1</v>
      </c>
      <c r="B7606" s="0" t="n">
        <v>15.6503</v>
      </c>
      <c r="D7606" s="18"/>
    </row>
    <row r="7607" customFormat="false" ht="15" hidden="false" customHeight="false" outlineLevel="0" collapsed="false">
      <c r="A7607" s="0" t="n">
        <v>1</v>
      </c>
      <c r="B7607" s="0" t="n">
        <v>14.6958</v>
      </c>
      <c r="D7607" s="18"/>
    </row>
    <row r="7608" customFormat="false" ht="15" hidden="false" customHeight="false" outlineLevel="0" collapsed="false">
      <c r="A7608" s="0" t="n">
        <v>1</v>
      </c>
      <c r="B7608" s="0" t="n">
        <v>14.6888</v>
      </c>
      <c r="D7608" s="18"/>
    </row>
    <row r="7609" customFormat="false" ht="15" hidden="false" customHeight="false" outlineLevel="0" collapsed="false">
      <c r="A7609" s="0" t="n">
        <v>1</v>
      </c>
      <c r="B7609" s="0" t="n">
        <v>97.3636</v>
      </c>
      <c r="D7609" s="18"/>
    </row>
    <row r="7610" customFormat="false" ht="15" hidden="false" customHeight="false" outlineLevel="0" collapsed="false">
      <c r="A7610" s="0" t="n">
        <v>1</v>
      </c>
      <c r="B7610" s="0" t="n">
        <v>97.3531</v>
      </c>
      <c r="D7610" s="18"/>
    </row>
    <row r="7611" customFormat="false" ht="15" hidden="false" customHeight="false" outlineLevel="0" collapsed="false">
      <c r="A7611" s="0" t="n">
        <v>1</v>
      </c>
      <c r="B7611" s="0" t="n">
        <v>154.168</v>
      </c>
      <c r="D7611" s="18"/>
    </row>
    <row r="7612" customFormat="false" ht="15" hidden="false" customHeight="false" outlineLevel="0" collapsed="false">
      <c r="A7612" s="0" t="n">
        <v>1</v>
      </c>
      <c r="B7612" s="0" t="n">
        <v>154.175</v>
      </c>
      <c r="D7612" s="18"/>
    </row>
    <row r="7613" customFormat="false" ht="15" hidden="false" customHeight="false" outlineLevel="0" collapsed="false">
      <c r="A7613" s="0" t="n">
        <v>1</v>
      </c>
      <c r="B7613" s="0" t="n">
        <v>135.458</v>
      </c>
      <c r="D7613" s="18"/>
    </row>
    <row r="7614" customFormat="false" ht="15" hidden="false" customHeight="false" outlineLevel="0" collapsed="false">
      <c r="A7614" s="0" t="n">
        <v>1</v>
      </c>
      <c r="B7614" s="0" t="n">
        <v>120.486</v>
      </c>
      <c r="D7614" s="18"/>
    </row>
    <row r="7615" customFormat="false" ht="15" hidden="false" customHeight="false" outlineLevel="0" collapsed="false">
      <c r="A7615" s="0" t="n">
        <v>1</v>
      </c>
      <c r="B7615" s="0" t="n">
        <v>80.3112</v>
      </c>
      <c r="D7615" s="18"/>
    </row>
    <row r="7616" customFormat="false" ht="15" hidden="false" customHeight="false" outlineLevel="0" collapsed="false">
      <c r="A7616" s="0" t="n">
        <v>1</v>
      </c>
      <c r="B7616" s="0" t="n">
        <v>80.3427</v>
      </c>
      <c r="D7616" s="18"/>
    </row>
    <row r="7617" customFormat="false" ht="15" hidden="false" customHeight="false" outlineLevel="0" collapsed="false">
      <c r="A7617" s="0" t="n">
        <v>1</v>
      </c>
      <c r="B7617" s="0" t="n">
        <v>15.0909</v>
      </c>
      <c r="D7617" s="18"/>
    </row>
    <row r="7618" customFormat="false" ht="15" hidden="false" customHeight="false" outlineLevel="0" collapsed="false">
      <c r="A7618" s="0" t="n">
        <v>1</v>
      </c>
      <c r="B7618" s="0" t="n">
        <v>118.098</v>
      </c>
      <c r="D7618" s="18"/>
    </row>
    <row r="7619" customFormat="false" ht="15" hidden="false" customHeight="false" outlineLevel="0" collapsed="false">
      <c r="A7619" s="0" t="n">
        <v>1</v>
      </c>
      <c r="B7619" s="0" t="n">
        <v>29.4056</v>
      </c>
      <c r="D7619" s="18"/>
    </row>
    <row r="7620" customFormat="false" ht="15" hidden="false" customHeight="false" outlineLevel="0" collapsed="false">
      <c r="A7620" s="0" t="n">
        <v>1</v>
      </c>
      <c r="B7620" s="0" t="n">
        <v>122.724</v>
      </c>
      <c r="D7620" s="18"/>
    </row>
    <row r="7621" customFormat="false" ht="15" hidden="false" customHeight="false" outlineLevel="0" collapsed="false">
      <c r="A7621" s="0" t="n">
        <v>1</v>
      </c>
      <c r="B7621" s="0" t="n">
        <v>127.409</v>
      </c>
      <c r="D7621" s="18"/>
    </row>
    <row r="7622" customFormat="false" ht="15" hidden="false" customHeight="false" outlineLevel="0" collapsed="false">
      <c r="A7622" s="0" t="n">
        <v>1</v>
      </c>
      <c r="B7622" s="0" t="n">
        <v>127.409</v>
      </c>
      <c r="D7622" s="18"/>
    </row>
    <row r="7623" customFormat="false" ht="15" hidden="false" customHeight="false" outlineLevel="0" collapsed="false">
      <c r="A7623" s="0" t="n">
        <v>1</v>
      </c>
      <c r="B7623" s="0" t="n">
        <v>19.7797</v>
      </c>
      <c r="D7623" s="18"/>
    </row>
    <row r="7624" customFormat="false" ht="15" hidden="false" customHeight="false" outlineLevel="0" collapsed="false">
      <c r="A7624" s="0" t="n">
        <v>1</v>
      </c>
      <c r="B7624" s="0" t="n">
        <v>143.622</v>
      </c>
      <c r="D7624" s="18"/>
    </row>
    <row r="7625" customFormat="false" ht="15" hidden="false" customHeight="false" outlineLevel="0" collapsed="false">
      <c r="A7625" s="0" t="n">
        <v>1</v>
      </c>
      <c r="B7625" s="0" t="n">
        <v>143.612</v>
      </c>
      <c r="D7625" s="18"/>
    </row>
    <row r="7626" customFormat="false" ht="15" hidden="false" customHeight="false" outlineLevel="0" collapsed="false">
      <c r="A7626" s="0" t="n">
        <v>1</v>
      </c>
      <c r="B7626" s="0" t="n">
        <v>27.7727</v>
      </c>
      <c r="D7626" s="18"/>
    </row>
    <row r="7627" customFormat="false" ht="15" hidden="false" customHeight="false" outlineLevel="0" collapsed="false">
      <c r="A7627" s="0" t="n">
        <v>1</v>
      </c>
      <c r="B7627" s="0" t="n">
        <v>24.1503</v>
      </c>
      <c r="D7627" s="18"/>
    </row>
    <row r="7628" customFormat="false" ht="15" hidden="false" customHeight="false" outlineLevel="0" collapsed="false">
      <c r="A7628" s="0" t="n">
        <v>1</v>
      </c>
      <c r="B7628" s="0" t="n">
        <v>24.1469</v>
      </c>
      <c r="D7628" s="18"/>
    </row>
    <row r="7629" customFormat="false" ht="15" hidden="false" customHeight="false" outlineLevel="0" collapsed="false">
      <c r="A7629" s="0" t="n">
        <v>1</v>
      </c>
      <c r="B7629" s="0" t="n">
        <v>29.9266</v>
      </c>
      <c r="D7629" s="18"/>
    </row>
    <row r="7630" customFormat="false" ht="15" hidden="false" customHeight="false" outlineLevel="0" collapsed="false">
      <c r="A7630" s="0" t="n">
        <v>1</v>
      </c>
      <c r="B7630" s="0" t="n">
        <v>29.9056</v>
      </c>
      <c r="D7630" s="18"/>
    </row>
    <row r="7631" customFormat="false" ht="15" hidden="false" customHeight="false" outlineLevel="0" collapsed="false">
      <c r="A7631" s="0" t="n">
        <v>1</v>
      </c>
      <c r="B7631" s="0" t="n">
        <v>61.7378</v>
      </c>
      <c r="D7631" s="18"/>
    </row>
    <row r="7632" customFormat="false" ht="15" hidden="false" customHeight="false" outlineLevel="0" collapsed="false">
      <c r="A7632" s="0" t="n">
        <v>1</v>
      </c>
      <c r="B7632" s="0" t="n">
        <v>61.7378</v>
      </c>
      <c r="D7632" s="18"/>
    </row>
    <row r="7633" customFormat="false" ht="15" hidden="false" customHeight="false" outlineLevel="0" collapsed="false">
      <c r="A7633" s="0" t="n">
        <v>1</v>
      </c>
      <c r="B7633" s="0" t="n">
        <v>58.9615</v>
      </c>
      <c r="D7633" s="18"/>
    </row>
    <row r="7634" customFormat="false" ht="15" hidden="false" customHeight="false" outlineLevel="0" collapsed="false">
      <c r="A7634" s="0" t="n">
        <v>1</v>
      </c>
      <c r="B7634" s="0" t="n">
        <v>58.958</v>
      </c>
      <c r="D7634" s="18"/>
    </row>
    <row r="7635" customFormat="false" ht="15" hidden="false" customHeight="false" outlineLevel="0" collapsed="false">
      <c r="A7635" s="0" t="n">
        <v>1</v>
      </c>
      <c r="B7635" s="0" t="n">
        <v>88.2098</v>
      </c>
      <c r="D7635" s="18"/>
    </row>
    <row r="7636" customFormat="false" ht="15" hidden="false" customHeight="false" outlineLevel="0" collapsed="false">
      <c r="A7636" s="0" t="n">
        <v>1</v>
      </c>
      <c r="B7636" s="0" t="n">
        <v>27.1329</v>
      </c>
      <c r="D7636" s="18"/>
    </row>
    <row r="7637" customFormat="false" ht="15" hidden="false" customHeight="false" outlineLevel="0" collapsed="false">
      <c r="A7637" s="0" t="n">
        <v>1</v>
      </c>
      <c r="B7637" s="0" t="n">
        <v>108.336</v>
      </c>
      <c r="D7637" s="18"/>
    </row>
    <row r="7638" customFormat="false" ht="15" hidden="false" customHeight="false" outlineLevel="0" collapsed="false">
      <c r="A7638" s="0" t="n">
        <v>1</v>
      </c>
      <c r="B7638" s="0" t="n">
        <v>116.364</v>
      </c>
      <c r="D7638" s="18"/>
    </row>
    <row r="7639" customFormat="false" ht="15" hidden="false" customHeight="false" outlineLevel="0" collapsed="false">
      <c r="A7639" s="0" t="n">
        <v>1</v>
      </c>
      <c r="B7639" s="0" t="n">
        <v>39.6888</v>
      </c>
      <c r="D7639" s="18"/>
    </row>
    <row r="7640" customFormat="false" ht="15" hidden="false" customHeight="false" outlineLevel="0" collapsed="false">
      <c r="A7640" s="0" t="n">
        <v>1</v>
      </c>
      <c r="B7640" s="0" t="n">
        <v>39.6853</v>
      </c>
      <c r="D7640" s="18"/>
    </row>
    <row r="7641" customFormat="false" ht="15" hidden="false" customHeight="false" outlineLevel="0" collapsed="false">
      <c r="A7641" s="0" t="n">
        <v>1</v>
      </c>
      <c r="B7641" s="0" t="n">
        <v>22.7867</v>
      </c>
      <c r="D7641" s="18"/>
    </row>
    <row r="7642" customFormat="false" ht="15" hidden="false" customHeight="false" outlineLevel="0" collapsed="false">
      <c r="A7642" s="0" t="n">
        <v>1</v>
      </c>
      <c r="B7642" s="0" t="n">
        <v>148.5</v>
      </c>
      <c r="D7642" s="18"/>
    </row>
    <row r="7643" customFormat="false" ht="15" hidden="false" customHeight="false" outlineLevel="0" collapsed="false">
      <c r="A7643" s="0" t="n">
        <v>1</v>
      </c>
      <c r="B7643" s="0" t="n">
        <v>133.304</v>
      </c>
      <c r="D7643" s="18"/>
    </row>
    <row r="7644" customFormat="false" ht="15" hidden="false" customHeight="false" outlineLevel="0" collapsed="false">
      <c r="A7644" s="0" t="n">
        <v>1</v>
      </c>
      <c r="B7644" s="0" t="n">
        <v>33.8112</v>
      </c>
      <c r="D7644" s="18"/>
    </row>
    <row r="7645" customFormat="false" ht="15" hidden="false" customHeight="false" outlineLevel="0" collapsed="false">
      <c r="A7645" s="0" t="n">
        <v>1</v>
      </c>
      <c r="B7645" s="0" t="n">
        <v>63.5804</v>
      </c>
      <c r="D7645" s="18"/>
    </row>
    <row r="7646" customFormat="false" ht="15" hidden="false" customHeight="false" outlineLevel="0" collapsed="false">
      <c r="A7646" s="0" t="n">
        <v>1</v>
      </c>
      <c r="B7646" s="0" t="n">
        <v>100.217</v>
      </c>
      <c r="D7646" s="18"/>
    </row>
    <row r="7647" customFormat="false" ht="15" hidden="false" customHeight="false" outlineLevel="0" collapsed="false">
      <c r="A7647" s="0" t="n">
        <v>1</v>
      </c>
      <c r="B7647" s="0" t="n">
        <v>63.8881</v>
      </c>
      <c r="D7647" s="18"/>
    </row>
    <row r="7648" customFormat="false" ht="15" hidden="false" customHeight="false" outlineLevel="0" collapsed="false">
      <c r="A7648" s="0" t="n">
        <v>1</v>
      </c>
      <c r="B7648" s="0" t="n">
        <v>47.8077</v>
      </c>
      <c r="D7648" s="18"/>
    </row>
    <row r="7649" customFormat="false" ht="15" hidden="false" customHeight="false" outlineLevel="0" collapsed="false">
      <c r="A7649" s="0" t="n">
        <v>1</v>
      </c>
      <c r="B7649" s="0" t="n">
        <v>112.28</v>
      </c>
      <c r="D7649" s="18"/>
    </row>
    <row r="7650" customFormat="false" ht="15" hidden="false" customHeight="false" outlineLevel="0" collapsed="false">
      <c r="A7650" s="0" t="n">
        <v>1</v>
      </c>
      <c r="B7650" s="0" t="n">
        <v>112.297</v>
      </c>
      <c r="D7650" s="18"/>
    </row>
    <row r="7651" customFormat="false" ht="15" hidden="false" customHeight="false" outlineLevel="0" collapsed="false">
      <c r="A7651" s="0" t="n">
        <v>1</v>
      </c>
      <c r="B7651" s="0" t="n">
        <v>78.042</v>
      </c>
      <c r="D7651" s="18"/>
    </row>
    <row r="7652" customFormat="false" ht="15" hidden="false" customHeight="false" outlineLevel="0" collapsed="false">
      <c r="A7652" s="0" t="n">
        <v>1</v>
      </c>
      <c r="B7652" s="0" t="n">
        <v>151.462</v>
      </c>
      <c r="D7652" s="18"/>
    </row>
    <row r="7653" customFormat="false" ht="15" hidden="false" customHeight="false" outlineLevel="0" collapsed="false">
      <c r="A7653" s="0" t="n">
        <v>1</v>
      </c>
      <c r="B7653" s="0" t="n">
        <v>49.4161</v>
      </c>
      <c r="D7653" s="18"/>
    </row>
    <row r="7654" customFormat="false" ht="15" hidden="false" customHeight="false" outlineLevel="0" collapsed="false">
      <c r="A7654" s="0" t="n">
        <v>1</v>
      </c>
      <c r="B7654" s="0" t="n">
        <v>49.4161</v>
      </c>
      <c r="D7654" s="18"/>
    </row>
    <row r="7655" customFormat="false" ht="15" hidden="false" customHeight="false" outlineLevel="0" collapsed="false">
      <c r="A7655" s="0" t="n">
        <v>1</v>
      </c>
      <c r="B7655" s="0" t="n">
        <v>31.0699</v>
      </c>
      <c r="D7655" s="18"/>
    </row>
    <row r="7656" customFormat="false" ht="15" hidden="false" customHeight="false" outlineLevel="0" collapsed="false">
      <c r="A7656" s="0" t="n">
        <v>1</v>
      </c>
      <c r="B7656" s="0" t="n">
        <v>129.003</v>
      </c>
      <c r="D7656" s="18"/>
    </row>
    <row r="7657" customFormat="false" ht="15" hidden="false" customHeight="false" outlineLevel="0" collapsed="false">
      <c r="A7657" s="0" t="n">
        <v>1</v>
      </c>
      <c r="B7657" s="0" t="n">
        <v>105.448</v>
      </c>
      <c r="D7657" s="18"/>
    </row>
    <row r="7658" customFormat="false" ht="15" hidden="false" customHeight="false" outlineLevel="0" collapsed="false">
      <c r="A7658" s="0" t="n">
        <v>1</v>
      </c>
      <c r="B7658" s="0" t="n">
        <v>64.4161</v>
      </c>
      <c r="D7658" s="18"/>
    </row>
    <row r="7659" customFormat="false" ht="15" hidden="false" customHeight="false" outlineLevel="0" collapsed="false">
      <c r="A7659" s="0" t="n">
        <v>1</v>
      </c>
      <c r="B7659" s="0" t="n">
        <v>88.9965</v>
      </c>
      <c r="D7659" s="18"/>
    </row>
    <row r="7660" customFormat="false" ht="15" hidden="false" customHeight="false" outlineLevel="0" collapsed="false">
      <c r="A7660" s="0" t="n">
        <v>1</v>
      </c>
      <c r="B7660" s="0" t="n">
        <v>26.0664</v>
      </c>
      <c r="D7660" s="18"/>
    </row>
    <row r="7661" customFormat="false" ht="15" hidden="false" customHeight="false" outlineLevel="0" collapsed="false">
      <c r="A7661" s="0" t="n">
        <v>1</v>
      </c>
      <c r="B7661" s="0" t="n">
        <v>33.7238</v>
      </c>
      <c r="D7661" s="18"/>
    </row>
    <row r="7662" customFormat="false" ht="15" hidden="false" customHeight="false" outlineLevel="0" collapsed="false">
      <c r="A7662" s="0" t="n">
        <v>1</v>
      </c>
      <c r="B7662" s="0" t="n">
        <v>83.8881</v>
      </c>
      <c r="D7662" s="18"/>
    </row>
    <row r="7663" customFormat="false" ht="15" hidden="false" customHeight="false" outlineLevel="0" collapsed="false">
      <c r="A7663" s="0" t="n">
        <v>1</v>
      </c>
      <c r="B7663" s="0" t="n">
        <v>137.273</v>
      </c>
      <c r="D7663" s="18"/>
    </row>
    <row r="7664" customFormat="false" ht="15" hidden="false" customHeight="false" outlineLevel="0" collapsed="false">
      <c r="A7664" s="0" t="n">
        <v>1</v>
      </c>
      <c r="B7664" s="0" t="n">
        <v>98.9371</v>
      </c>
      <c r="D7664" s="18"/>
    </row>
    <row r="7665" customFormat="false" ht="15" hidden="false" customHeight="false" outlineLevel="0" collapsed="false">
      <c r="A7665" s="0" t="n">
        <v>1</v>
      </c>
      <c r="B7665" s="0" t="n">
        <v>91.7168</v>
      </c>
      <c r="D7665" s="18"/>
    </row>
    <row r="7666" customFormat="false" ht="15" hidden="false" customHeight="false" outlineLevel="0" collapsed="false">
      <c r="A7666" s="0" t="n">
        <v>1</v>
      </c>
      <c r="B7666" s="0" t="n">
        <v>12.6923</v>
      </c>
      <c r="D7666" s="18"/>
    </row>
    <row r="7667" customFormat="false" ht="15" hidden="false" customHeight="false" outlineLevel="0" collapsed="false">
      <c r="A7667" s="0" t="n">
        <v>1</v>
      </c>
      <c r="B7667" s="0" t="n">
        <v>130.234</v>
      </c>
      <c r="D7667" s="18"/>
    </row>
    <row r="7668" customFormat="false" ht="15" hidden="false" customHeight="false" outlineLevel="0" collapsed="false">
      <c r="A7668" s="0" t="n">
        <v>1</v>
      </c>
      <c r="B7668" s="0" t="n">
        <v>34.3497</v>
      </c>
      <c r="D7668" s="18"/>
    </row>
    <row r="7669" customFormat="false" ht="15" hidden="false" customHeight="false" outlineLevel="0" collapsed="false">
      <c r="A7669" s="0" t="n">
        <v>1</v>
      </c>
      <c r="B7669" s="0" t="n">
        <v>84.486</v>
      </c>
      <c r="D7669" s="18"/>
    </row>
    <row r="7670" customFormat="false" ht="15" hidden="false" customHeight="false" outlineLevel="0" collapsed="false">
      <c r="A7670" s="0" t="n">
        <v>1</v>
      </c>
      <c r="B7670" s="0" t="n">
        <v>86.8846</v>
      </c>
      <c r="D7670" s="18"/>
    </row>
    <row r="7671" customFormat="false" ht="15" hidden="false" customHeight="false" outlineLevel="0" collapsed="false">
      <c r="A7671" s="0" t="n">
        <v>1</v>
      </c>
      <c r="B7671" s="0" t="n">
        <v>49.458</v>
      </c>
      <c r="D7671" s="18"/>
    </row>
    <row r="7672" customFormat="false" ht="15" hidden="false" customHeight="false" outlineLevel="0" collapsed="false">
      <c r="A7672" s="0" t="n">
        <v>1</v>
      </c>
      <c r="B7672" s="0" t="n">
        <v>41.014</v>
      </c>
      <c r="D7672" s="18"/>
    </row>
    <row r="7673" customFormat="false" ht="15" hidden="false" customHeight="false" outlineLevel="0" collapsed="false">
      <c r="A7673" s="0" t="n">
        <v>1</v>
      </c>
      <c r="B7673" s="0" t="n">
        <v>83.1364</v>
      </c>
      <c r="D7673" s="18"/>
    </row>
    <row r="7674" customFormat="false" ht="15" hidden="false" customHeight="false" outlineLevel="0" collapsed="false">
      <c r="A7674" s="0" t="n">
        <v>1</v>
      </c>
      <c r="B7674" s="0" t="n">
        <v>83.1434</v>
      </c>
      <c r="D7674" s="18"/>
    </row>
    <row r="7675" customFormat="false" ht="15" hidden="false" customHeight="false" outlineLevel="0" collapsed="false">
      <c r="A7675" s="0" t="n">
        <v>1</v>
      </c>
      <c r="B7675" s="0" t="n">
        <v>83.1364</v>
      </c>
      <c r="D7675" s="18"/>
    </row>
    <row r="7676" customFormat="false" ht="15" hidden="false" customHeight="false" outlineLevel="0" collapsed="false">
      <c r="A7676" s="0" t="n">
        <v>1</v>
      </c>
      <c r="B7676" s="0" t="n">
        <v>273.738</v>
      </c>
      <c r="D7676" s="18"/>
    </row>
    <row r="7677" customFormat="false" ht="15" hidden="false" customHeight="false" outlineLevel="0" collapsed="false">
      <c r="A7677" s="0" t="n">
        <v>1</v>
      </c>
      <c r="B7677" s="0" t="n">
        <v>273.727</v>
      </c>
      <c r="D7677" s="18"/>
    </row>
    <row r="7678" customFormat="false" ht="15" hidden="false" customHeight="false" outlineLevel="0" collapsed="false">
      <c r="A7678" s="0" t="n">
        <v>1</v>
      </c>
      <c r="B7678" s="0" t="n">
        <v>273.605</v>
      </c>
      <c r="D7678" s="18"/>
    </row>
    <row r="7679" customFormat="false" ht="15" hidden="false" customHeight="false" outlineLevel="0" collapsed="false">
      <c r="A7679" s="0" t="n">
        <v>1</v>
      </c>
      <c r="B7679" s="0" t="n">
        <v>273.479</v>
      </c>
      <c r="D7679" s="18"/>
    </row>
    <row r="7680" customFormat="false" ht="15" hidden="false" customHeight="false" outlineLevel="0" collapsed="false">
      <c r="A7680" s="0" t="n">
        <v>1</v>
      </c>
      <c r="B7680" s="0" t="n">
        <v>20.9091</v>
      </c>
      <c r="D7680" s="18"/>
    </row>
    <row r="7681" customFormat="false" ht="15" hidden="false" customHeight="false" outlineLevel="0" collapsed="false">
      <c r="A7681" s="0" t="n">
        <v>1</v>
      </c>
      <c r="B7681" s="0" t="n">
        <v>108.126</v>
      </c>
      <c r="D7681" s="18"/>
    </row>
    <row r="7682" customFormat="false" ht="15" hidden="false" customHeight="false" outlineLevel="0" collapsed="false">
      <c r="A7682" s="0" t="n">
        <v>1</v>
      </c>
      <c r="B7682" s="0" t="n">
        <v>33.986</v>
      </c>
      <c r="D7682" s="18"/>
    </row>
    <row r="7683" customFormat="false" ht="15" hidden="false" customHeight="false" outlineLevel="0" collapsed="false">
      <c r="A7683" s="0" t="n">
        <v>1</v>
      </c>
      <c r="B7683" s="0" t="n">
        <v>113.507</v>
      </c>
      <c r="D7683" s="18"/>
    </row>
    <row r="7684" customFormat="false" ht="15" hidden="false" customHeight="false" outlineLevel="0" collapsed="false">
      <c r="A7684" s="0" t="n">
        <v>1</v>
      </c>
      <c r="B7684" s="0" t="n">
        <v>136.098</v>
      </c>
      <c r="D7684" s="18"/>
    </row>
    <row r="7685" customFormat="false" ht="15" hidden="false" customHeight="false" outlineLevel="0" collapsed="false">
      <c r="A7685" s="0" t="n">
        <v>1</v>
      </c>
      <c r="B7685" s="0" t="n">
        <v>31.1958</v>
      </c>
      <c r="D7685" s="18"/>
    </row>
    <row r="7686" customFormat="false" ht="15" hidden="false" customHeight="false" outlineLevel="0" collapsed="false">
      <c r="A7686" s="0" t="n">
        <v>1</v>
      </c>
      <c r="B7686" s="0" t="n">
        <v>31.1958</v>
      </c>
      <c r="D7686" s="18"/>
    </row>
    <row r="7687" customFormat="false" ht="15" hidden="false" customHeight="false" outlineLevel="0" collapsed="false">
      <c r="A7687" s="0" t="n">
        <v>1</v>
      </c>
      <c r="B7687" s="0" t="n">
        <v>55.4895</v>
      </c>
      <c r="D7687" s="18"/>
    </row>
    <row r="7688" customFormat="false" ht="15" hidden="false" customHeight="false" outlineLevel="0" collapsed="false">
      <c r="A7688" s="0" t="n">
        <v>1</v>
      </c>
      <c r="B7688" s="0" t="n">
        <v>131.615</v>
      </c>
      <c r="D7688" s="18"/>
    </row>
    <row r="7689" customFormat="false" ht="15" hidden="false" customHeight="false" outlineLevel="0" collapsed="false">
      <c r="A7689" s="0" t="n">
        <v>1</v>
      </c>
      <c r="B7689" s="0" t="n">
        <v>98.6259</v>
      </c>
      <c r="D7689" s="18"/>
    </row>
    <row r="7690" customFormat="false" ht="15" hidden="false" customHeight="false" outlineLevel="0" collapsed="false">
      <c r="A7690" s="0" t="n">
        <v>1</v>
      </c>
      <c r="B7690" s="0" t="n">
        <v>16.951</v>
      </c>
      <c r="D7690" s="18"/>
    </row>
    <row r="7691" customFormat="false" ht="15" hidden="false" customHeight="false" outlineLevel="0" collapsed="false">
      <c r="A7691" s="0" t="n">
        <v>1</v>
      </c>
      <c r="B7691" s="0" t="n">
        <v>15.8147</v>
      </c>
      <c r="D7691" s="18"/>
    </row>
    <row r="7692" customFormat="false" ht="15" hidden="false" customHeight="false" outlineLevel="0" collapsed="false">
      <c r="A7692" s="0" t="n">
        <v>1</v>
      </c>
      <c r="B7692" s="0" t="n">
        <v>16.8322</v>
      </c>
      <c r="D7692" s="18"/>
    </row>
    <row r="7693" customFormat="false" ht="15" hidden="false" customHeight="false" outlineLevel="0" collapsed="false">
      <c r="A7693" s="0" t="n">
        <v>1</v>
      </c>
      <c r="B7693" s="0" t="n">
        <v>107.619</v>
      </c>
      <c r="D7693" s="18"/>
    </row>
    <row r="7694" customFormat="false" ht="15" hidden="false" customHeight="false" outlineLevel="0" collapsed="false">
      <c r="A7694" s="0" t="n">
        <v>1</v>
      </c>
      <c r="B7694" s="0" t="n">
        <v>107.619</v>
      </c>
      <c r="D7694" s="18"/>
    </row>
    <row r="7695" customFormat="false" ht="15" hidden="false" customHeight="false" outlineLevel="0" collapsed="false">
      <c r="A7695" s="0" t="n">
        <v>1</v>
      </c>
      <c r="B7695" s="0" t="n">
        <v>78.9685</v>
      </c>
      <c r="D7695" s="18"/>
    </row>
    <row r="7696" customFormat="false" ht="15" hidden="false" customHeight="false" outlineLevel="0" collapsed="false">
      <c r="A7696" s="0" t="n">
        <v>1</v>
      </c>
      <c r="B7696" s="0" t="n">
        <v>137.636</v>
      </c>
      <c r="D7696" s="18"/>
    </row>
    <row r="7697" customFormat="false" ht="15" hidden="false" customHeight="false" outlineLevel="0" collapsed="false">
      <c r="A7697" s="0" t="n">
        <v>1</v>
      </c>
      <c r="B7697" s="0" t="n">
        <v>104.045</v>
      </c>
      <c r="D7697" s="18"/>
    </row>
    <row r="7698" customFormat="false" ht="15" hidden="false" customHeight="false" outlineLevel="0" collapsed="false">
      <c r="A7698" s="0" t="n">
        <v>1</v>
      </c>
      <c r="B7698" s="0" t="n">
        <v>104.038</v>
      </c>
      <c r="D7698" s="18"/>
    </row>
    <row r="7699" customFormat="false" ht="15" hidden="false" customHeight="false" outlineLevel="0" collapsed="false">
      <c r="A7699" s="0" t="n">
        <v>1</v>
      </c>
      <c r="B7699" s="0" t="n">
        <v>21.4755</v>
      </c>
      <c r="D7699" s="18"/>
    </row>
    <row r="7700" customFormat="false" ht="15" hidden="false" customHeight="false" outlineLevel="0" collapsed="false">
      <c r="A7700" s="0" t="n">
        <v>1</v>
      </c>
      <c r="B7700" s="0" t="n">
        <v>21.479</v>
      </c>
      <c r="D7700" s="18"/>
    </row>
    <row r="7701" customFormat="false" ht="15" hidden="false" customHeight="false" outlineLevel="0" collapsed="false">
      <c r="A7701" s="0" t="n">
        <v>1</v>
      </c>
      <c r="B7701" s="0" t="n">
        <v>24.5874</v>
      </c>
      <c r="D7701" s="18"/>
    </row>
    <row r="7702" customFormat="false" ht="15" hidden="false" customHeight="false" outlineLevel="0" collapsed="false">
      <c r="A7702" s="0" t="n">
        <v>1</v>
      </c>
      <c r="B7702" s="0" t="n">
        <v>121.72</v>
      </c>
      <c r="D7702" s="18"/>
    </row>
    <row r="7703" customFormat="false" ht="15" hidden="false" customHeight="false" outlineLevel="0" collapsed="false">
      <c r="A7703" s="0" t="n">
        <v>1</v>
      </c>
      <c r="B7703" s="0" t="n">
        <v>121.713</v>
      </c>
      <c r="D7703" s="18"/>
    </row>
    <row r="7704" customFormat="false" ht="15" hidden="false" customHeight="false" outlineLevel="0" collapsed="false">
      <c r="A7704" s="0" t="n">
        <v>1</v>
      </c>
      <c r="B7704" s="0" t="n">
        <v>51.8322</v>
      </c>
      <c r="D7704" s="18"/>
    </row>
    <row r="7705" customFormat="false" ht="15" hidden="false" customHeight="false" outlineLevel="0" collapsed="false">
      <c r="A7705" s="0" t="n">
        <v>1</v>
      </c>
      <c r="B7705" s="0" t="n">
        <v>37.6783</v>
      </c>
      <c r="D7705" s="18"/>
    </row>
    <row r="7706" customFormat="false" ht="15" hidden="false" customHeight="false" outlineLevel="0" collapsed="false">
      <c r="A7706" s="0" t="n">
        <v>1</v>
      </c>
      <c r="B7706" s="0" t="n">
        <v>37.6818</v>
      </c>
      <c r="D7706" s="18"/>
    </row>
    <row r="7707" customFormat="false" ht="15" hidden="false" customHeight="false" outlineLevel="0" collapsed="false">
      <c r="A7707" s="0" t="n">
        <v>1</v>
      </c>
      <c r="B7707" s="0" t="n">
        <v>30.5594</v>
      </c>
      <c r="D7707" s="18"/>
    </row>
    <row r="7708" customFormat="false" ht="15" hidden="false" customHeight="false" outlineLevel="0" collapsed="false">
      <c r="A7708" s="0" t="n">
        <v>1</v>
      </c>
      <c r="B7708" s="0" t="n">
        <v>129.528</v>
      </c>
      <c r="D7708" s="18"/>
    </row>
    <row r="7709" customFormat="false" ht="15" hidden="false" customHeight="false" outlineLevel="0" collapsed="false">
      <c r="A7709" s="0" t="n">
        <v>1</v>
      </c>
      <c r="B7709" s="0" t="n">
        <v>129.559</v>
      </c>
      <c r="D7709" s="18"/>
    </row>
    <row r="7710" customFormat="false" ht="15" hidden="false" customHeight="false" outlineLevel="0" collapsed="false">
      <c r="A7710" s="0" t="n">
        <v>1</v>
      </c>
      <c r="B7710" s="0" t="n">
        <v>132.783</v>
      </c>
      <c r="D7710" s="18"/>
    </row>
    <row r="7711" customFormat="false" ht="15" hidden="false" customHeight="false" outlineLevel="0" collapsed="false">
      <c r="A7711" s="0" t="n">
        <v>1</v>
      </c>
      <c r="B7711" s="0" t="n">
        <v>132.787</v>
      </c>
      <c r="D7711" s="18"/>
    </row>
    <row r="7712" customFormat="false" ht="15" hidden="false" customHeight="false" outlineLevel="0" collapsed="false">
      <c r="A7712" s="0" t="n">
        <v>1</v>
      </c>
      <c r="B7712" s="0" t="n">
        <v>107.241</v>
      </c>
      <c r="D7712" s="18"/>
    </row>
    <row r="7713" customFormat="false" ht="15" hidden="false" customHeight="false" outlineLevel="0" collapsed="false">
      <c r="A7713" s="0" t="n">
        <v>1</v>
      </c>
      <c r="B7713" s="0" t="n">
        <v>107.255</v>
      </c>
      <c r="D7713" s="18"/>
    </row>
    <row r="7714" customFormat="false" ht="15" hidden="false" customHeight="false" outlineLevel="0" collapsed="false">
      <c r="A7714" s="0" t="n">
        <v>1</v>
      </c>
      <c r="B7714" s="0" t="n">
        <v>107.199</v>
      </c>
      <c r="D7714" s="18"/>
    </row>
    <row r="7715" customFormat="false" ht="15" hidden="false" customHeight="false" outlineLevel="0" collapsed="false">
      <c r="A7715" s="0" t="n">
        <v>1</v>
      </c>
      <c r="B7715" s="0" t="n">
        <v>108.601</v>
      </c>
      <c r="D7715" s="18"/>
    </row>
    <row r="7716" customFormat="false" ht="15" hidden="false" customHeight="false" outlineLevel="0" collapsed="false">
      <c r="A7716" s="0" t="n">
        <v>1</v>
      </c>
      <c r="B7716" s="0" t="n">
        <v>108.49</v>
      </c>
      <c r="D7716" s="18"/>
    </row>
    <row r="7717" customFormat="false" ht="15" hidden="false" customHeight="false" outlineLevel="0" collapsed="false">
      <c r="A7717" s="0" t="n">
        <v>1</v>
      </c>
      <c r="B7717" s="0" t="n">
        <v>142.157</v>
      </c>
      <c r="D7717" s="18"/>
    </row>
    <row r="7718" customFormat="false" ht="15" hidden="false" customHeight="false" outlineLevel="0" collapsed="false">
      <c r="A7718" s="0" t="n">
        <v>1</v>
      </c>
      <c r="B7718" s="0" t="n">
        <v>142.185</v>
      </c>
      <c r="D7718" s="18"/>
    </row>
    <row r="7719" customFormat="false" ht="15" hidden="false" customHeight="false" outlineLevel="0" collapsed="false">
      <c r="A7719" s="0" t="n">
        <v>1</v>
      </c>
      <c r="B7719" s="0" t="n">
        <v>142.178</v>
      </c>
      <c r="D7719" s="18"/>
    </row>
    <row r="7720" customFormat="false" ht="15" hidden="false" customHeight="false" outlineLevel="0" collapsed="false">
      <c r="A7720" s="0" t="n">
        <v>1</v>
      </c>
      <c r="B7720" s="0" t="n">
        <v>87.9406</v>
      </c>
      <c r="D7720" s="18"/>
    </row>
    <row r="7721" customFormat="false" ht="15" hidden="false" customHeight="false" outlineLevel="0" collapsed="false">
      <c r="A7721" s="0" t="n">
        <v>1</v>
      </c>
      <c r="B7721" s="0" t="n">
        <v>76.3182</v>
      </c>
      <c r="D7721" s="18"/>
    </row>
    <row r="7722" customFormat="false" ht="15" hidden="false" customHeight="false" outlineLevel="0" collapsed="false">
      <c r="A7722" s="0" t="n">
        <v>1</v>
      </c>
      <c r="B7722" s="0" t="n">
        <v>122.287</v>
      </c>
      <c r="D7722" s="18"/>
    </row>
    <row r="7723" customFormat="false" ht="15" hidden="false" customHeight="false" outlineLevel="0" collapsed="false">
      <c r="A7723" s="0" t="n">
        <v>1</v>
      </c>
      <c r="B7723" s="0" t="n">
        <v>32.7727</v>
      </c>
      <c r="D7723" s="18"/>
    </row>
    <row r="7724" customFormat="false" ht="15" hidden="false" customHeight="false" outlineLevel="0" collapsed="false">
      <c r="A7724" s="0" t="n">
        <v>1</v>
      </c>
      <c r="B7724" s="0" t="n">
        <v>32.6993</v>
      </c>
      <c r="D7724" s="18"/>
    </row>
    <row r="7725" customFormat="false" ht="15" hidden="false" customHeight="false" outlineLevel="0" collapsed="false">
      <c r="A7725" s="0" t="n">
        <v>1</v>
      </c>
      <c r="B7725" s="0" t="n">
        <v>78.2622</v>
      </c>
      <c r="D7725" s="18"/>
    </row>
    <row r="7726" customFormat="false" ht="15" hidden="false" customHeight="false" outlineLevel="0" collapsed="false">
      <c r="A7726" s="0" t="n">
        <v>1</v>
      </c>
      <c r="B7726" s="0" t="n">
        <v>70.9406</v>
      </c>
      <c r="D7726" s="18"/>
    </row>
    <row r="7727" customFormat="false" ht="15" hidden="false" customHeight="false" outlineLevel="0" collapsed="false">
      <c r="A7727" s="0" t="n">
        <v>1</v>
      </c>
      <c r="B7727" s="0" t="n">
        <v>25.7308</v>
      </c>
      <c r="D7727" s="18"/>
    </row>
    <row r="7728" customFormat="false" ht="15" hidden="false" customHeight="false" outlineLevel="0" collapsed="false">
      <c r="A7728" s="0" t="n">
        <v>1</v>
      </c>
      <c r="B7728" s="0" t="n">
        <v>25.7238</v>
      </c>
      <c r="D7728" s="18"/>
    </row>
    <row r="7729" customFormat="false" ht="15" hidden="false" customHeight="false" outlineLevel="0" collapsed="false">
      <c r="A7729" s="0" t="n">
        <v>1</v>
      </c>
      <c r="B7729" s="0" t="n">
        <v>25.7483</v>
      </c>
      <c r="D7729" s="18"/>
    </row>
    <row r="7730" customFormat="false" ht="15" hidden="false" customHeight="false" outlineLevel="0" collapsed="false">
      <c r="A7730" s="0" t="n">
        <v>1</v>
      </c>
      <c r="B7730" s="0" t="n">
        <v>25.7517</v>
      </c>
      <c r="D7730" s="18"/>
    </row>
    <row r="7731" customFormat="false" ht="15" hidden="false" customHeight="false" outlineLevel="0" collapsed="false">
      <c r="A7731" s="0" t="n">
        <v>1</v>
      </c>
      <c r="B7731" s="0" t="n">
        <v>13.6538</v>
      </c>
      <c r="D7731" s="18"/>
    </row>
    <row r="7732" customFormat="false" ht="15" hidden="false" customHeight="false" outlineLevel="0" collapsed="false">
      <c r="A7732" s="0" t="n">
        <v>1</v>
      </c>
      <c r="B7732" s="0" t="n">
        <v>66.514</v>
      </c>
      <c r="D7732" s="18"/>
    </row>
    <row r="7733" customFormat="false" ht="15" hidden="false" customHeight="false" outlineLevel="0" collapsed="false">
      <c r="A7733" s="0" t="n">
        <v>1</v>
      </c>
      <c r="B7733" s="0" t="n">
        <v>126.839</v>
      </c>
      <c r="D7733" s="18"/>
    </row>
    <row r="7734" customFormat="false" ht="15" hidden="false" customHeight="false" outlineLevel="0" collapsed="false">
      <c r="A7734" s="0" t="n">
        <v>1</v>
      </c>
      <c r="B7734" s="0" t="n">
        <v>14.7343</v>
      </c>
      <c r="D7734" s="18"/>
    </row>
    <row r="7735" customFormat="false" ht="15" hidden="false" customHeight="false" outlineLevel="0" collapsed="false">
      <c r="A7735" s="0" t="n">
        <v>1</v>
      </c>
      <c r="B7735" s="0" t="n">
        <v>130.731</v>
      </c>
      <c r="D7735" s="18"/>
    </row>
    <row r="7736" customFormat="false" ht="15" hidden="false" customHeight="false" outlineLevel="0" collapsed="false">
      <c r="A7736" s="0" t="n">
        <v>1</v>
      </c>
      <c r="B7736" s="0" t="n">
        <v>127.685</v>
      </c>
      <c r="D7736" s="18"/>
    </row>
    <row r="7737" customFormat="false" ht="15" hidden="false" customHeight="false" outlineLevel="0" collapsed="false">
      <c r="A7737" s="0" t="n">
        <v>1</v>
      </c>
      <c r="B7737" s="0" t="n">
        <v>11.8636</v>
      </c>
      <c r="D7737" s="18"/>
    </row>
    <row r="7738" customFormat="false" ht="15" hidden="false" customHeight="false" outlineLevel="0" collapsed="false">
      <c r="A7738" s="0" t="n">
        <v>1</v>
      </c>
      <c r="B7738" s="0" t="n">
        <v>11.8601</v>
      </c>
      <c r="D7738" s="18"/>
    </row>
    <row r="7739" customFormat="false" ht="15" hidden="false" customHeight="false" outlineLevel="0" collapsed="false">
      <c r="A7739" s="0" t="n">
        <v>1</v>
      </c>
      <c r="B7739" s="0" t="n">
        <v>12.1469</v>
      </c>
      <c r="D7739" s="18"/>
    </row>
    <row r="7740" customFormat="false" ht="15" hidden="false" customHeight="false" outlineLevel="0" collapsed="false">
      <c r="A7740" s="0" t="n">
        <v>1</v>
      </c>
      <c r="B7740" s="0" t="n">
        <v>129.364</v>
      </c>
      <c r="D7740" s="18"/>
    </row>
    <row r="7741" customFormat="false" ht="15" hidden="false" customHeight="false" outlineLevel="0" collapsed="false">
      <c r="A7741" s="0" t="n">
        <v>1</v>
      </c>
      <c r="B7741" s="0" t="n">
        <v>129.374</v>
      </c>
      <c r="D7741" s="18"/>
    </row>
    <row r="7742" customFormat="false" ht="15" hidden="false" customHeight="false" outlineLevel="0" collapsed="false">
      <c r="A7742" s="0" t="n">
        <v>1</v>
      </c>
      <c r="B7742" s="0" t="n">
        <v>41.7343</v>
      </c>
      <c r="D7742" s="18"/>
    </row>
    <row r="7743" customFormat="false" ht="15" hidden="false" customHeight="false" outlineLevel="0" collapsed="false">
      <c r="A7743" s="0" t="n">
        <v>1</v>
      </c>
      <c r="B7743" s="0" t="n">
        <v>32.2448</v>
      </c>
      <c r="D7743" s="18"/>
    </row>
    <row r="7744" customFormat="false" ht="15" hidden="false" customHeight="false" outlineLevel="0" collapsed="false">
      <c r="A7744" s="0" t="n">
        <v>1</v>
      </c>
      <c r="B7744" s="0" t="n">
        <v>17.9126</v>
      </c>
      <c r="D7744" s="18"/>
    </row>
    <row r="7745" customFormat="false" ht="15" hidden="false" customHeight="false" outlineLevel="0" collapsed="false">
      <c r="A7745" s="0" t="n">
        <v>1</v>
      </c>
      <c r="B7745" s="0" t="n">
        <v>138.455</v>
      </c>
      <c r="D7745" s="18"/>
    </row>
    <row r="7746" customFormat="false" ht="15" hidden="false" customHeight="false" outlineLevel="0" collapsed="false">
      <c r="A7746" s="0" t="n">
        <v>1</v>
      </c>
      <c r="B7746" s="0" t="n">
        <v>13.3007</v>
      </c>
      <c r="D7746" s="18"/>
    </row>
    <row r="7747" customFormat="false" ht="15" hidden="false" customHeight="false" outlineLevel="0" collapsed="false">
      <c r="A7747" s="0" t="n">
        <v>1</v>
      </c>
      <c r="B7747" s="0" t="n">
        <v>13.3007</v>
      </c>
      <c r="D7747" s="18"/>
    </row>
    <row r="7748" customFormat="false" ht="15" hidden="false" customHeight="false" outlineLevel="0" collapsed="false">
      <c r="A7748" s="0" t="n">
        <v>1</v>
      </c>
      <c r="B7748" s="0" t="n">
        <v>30.4545</v>
      </c>
      <c r="D7748" s="18"/>
    </row>
    <row r="7749" customFormat="false" ht="15" hidden="false" customHeight="false" outlineLevel="0" collapsed="false">
      <c r="A7749" s="0" t="n">
        <v>1</v>
      </c>
      <c r="B7749" s="0" t="n">
        <v>16.2273</v>
      </c>
      <c r="D7749" s="18"/>
    </row>
    <row r="7750" customFormat="false" ht="15" hidden="false" customHeight="false" outlineLevel="0" collapsed="false">
      <c r="A7750" s="0" t="n">
        <v>1</v>
      </c>
      <c r="B7750" s="0" t="n">
        <v>29.1818</v>
      </c>
      <c r="D7750" s="18"/>
    </row>
    <row r="7751" customFormat="false" ht="15" hidden="false" customHeight="false" outlineLevel="0" collapsed="false">
      <c r="A7751" s="0" t="n">
        <v>1</v>
      </c>
      <c r="B7751" s="0" t="n">
        <v>133.514</v>
      </c>
      <c r="D7751" s="18"/>
    </row>
    <row r="7752" customFormat="false" ht="15" hidden="false" customHeight="false" outlineLevel="0" collapsed="false">
      <c r="A7752" s="0" t="n">
        <v>1</v>
      </c>
      <c r="B7752" s="0" t="n">
        <v>91.5979</v>
      </c>
      <c r="D7752" s="18"/>
    </row>
    <row r="7753" customFormat="false" ht="15" hidden="false" customHeight="false" outlineLevel="0" collapsed="false">
      <c r="A7753" s="0" t="n">
        <v>1</v>
      </c>
      <c r="B7753" s="0" t="n">
        <v>134.738</v>
      </c>
      <c r="D7753" s="18"/>
    </row>
    <row r="7754" customFormat="false" ht="15" hidden="false" customHeight="false" outlineLevel="0" collapsed="false">
      <c r="A7754" s="0" t="n">
        <v>1</v>
      </c>
      <c r="B7754" s="0" t="n">
        <v>13.3287</v>
      </c>
      <c r="D7754" s="18"/>
    </row>
    <row r="7755" customFormat="false" ht="15" hidden="false" customHeight="false" outlineLevel="0" collapsed="false">
      <c r="A7755" s="0" t="n">
        <v>1</v>
      </c>
      <c r="B7755" s="0" t="n">
        <v>58.1434</v>
      </c>
      <c r="D7755" s="18"/>
    </row>
    <row r="7756" customFormat="false" ht="15" hidden="false" customHeight="false" outlineLevel="0" collapsed="false">
      <c r="A7756" s="0" t="n">
        <v>1</v>
      </c>
      <c r="B7756" s="0" t="n">
        <v>58.1049</v>
      </c>
      <c r="D7756" s="18"/>
    </row>
    <row r="7757" customFormat="false" ht="15" hidden="false" customHeight="false" outlineLevel="0" collapsed="false">
      <c r="A7757" s="0" t="n">
        <v>1</v>
      </c>
      <c r="B7757" s="0" t="n">
        <v>66.1748</v>
      </c>
      <c r="D7757" s="18"/>
    </row>
    <row r="7758" customFormat="false" ht="15" hidden="false" customHeight="false" outlineLevel="0" collapsed="false">
      <c r="A7758" s="0" t="n">
        <v>1</v>
      </c>
      <c r="B7758" s="0" t="n">
        <v>122.517</v>
      </c>
      <c r="D7758" s="18"/>
    </row>
    <row r="7759" customFormat="false" ht="15" hidden="false" customHeight="false" outlineLevel="0" collapsed="false">
      <c r="A7759" s="0" t="n">
        <v>1</v>
      </c>
      <c r="B7759" s="0" t="n">
        <v>122.472</v>
      </c>
      <c r="D7759" s="18"/>
    </row>
    <row r="7760" customFormat="false" ht="15" hidden="false" customHeight="false" outlineLevel="0" collapsed="false">
      <c r="A7760" s="0" t="n">
        <v>1</v>
      </c>
      <c r="B7760" s="0" t="n">
        <v>122.406</v>
      </c>
      <c r="D7760" s="18"/>
    </row>
    <row r="7761" customFormat="false" ht="15" hidden="false" customHeight="false" outlineLevel="0" collapsed="false">
      <c r="A7761" s="0" t="n">
        <v>1</v>
      </c>
      <c r="B7761" s="0" t="n">
        <v>122.476</v>
      </c>
      <c r="D7761" s="18"/>
    </row>
    <row r="7762" customFormat="false" ht="15" hidden="false" customHeight="false" outlineLevel="0" collapsed="false">
      <c r="A7762" s="0" t="n">
        <v>1</v>
      </c>
      <c r="B7762" s="0" t="n">
        <v>42.1119</v>
      </c>
      <c r="D7762" s="18"/>
    </row>
    <row r="7763" customFormat="false" ht="15" hidden="false" customHeight="false" outlineLevel="0" collapsed="false">
      <c r="A7763" s="0" t="n">
        <v>1</v>
      </c>
      <c r="B7763" s="0" t="n">
        <v>125.084</v>
      </c>
      <c r="D7763" s="18"/>
    </row>
    <row r="7764" customFormat="false" ht="15" hidden="false" customHeight="false" outlineLevel="0" collapsed="false">
      <c r="A7764" s="0" t="n">
        <v>1</v>
      </c>
      <c r="B7764" s="0" t="n">
        <v>31.0769</v>
      </c>
      <c r="D7764" s="18"/>
    </row>
    <row r="7765" customFormat="false" ht="15" hidden="false" customHeight="false" outlineLevel="0" collapsed="false">
      <c r="A7765" s="0" t="n">
        <v>1</v>
      </c>
      <c r="B7765" s="0" t="n">
        <v>107.427</v>
      </c>
      <c r="D7765" s="18"/>
    </row>
    <row r="7766" customFormat="false" ht="15" hidden="false" customHeight="false" outlineLevel="0" collapsed="false">
      <c r="A7766" s="0" t="n">
        <v>1</v>
      </c>
      <c r="B7766" s="0" t="n">
        <v>107.434</v>
      </c>
      <c r="D7766" s="18"/>
    </row>
    <row r="7767" customFormat="false" ht="15" hidden="false" customHeight="false" outlineLevel="0" collapsed="false">
      <c r="A7767" s="0" t="n">
        <v>1</v>
      </c>
      <c r="B7767" s="0" t="n">
        <v>107.371</v>
      </c>
      <c r="D7767" s="18"/>
    </row>
    <row r="7768" customFormat="false" ht="15" hidden="false" customHeight="false" outlineLevel="0" collapsed="false">
      <c r="A7768" s="0" t="n">
        <v>1</v>
      </c>
      <c r="B7768" s="0" t="n">
        <v>123.71</v>
      </c>
      <c r="D7768" s="18"/>
    </row>
    <row r="7769" customFormat="false" ht="15" hidden="false" customHeight="false" outlineLevel="0" collapsed="false">
      <c r="A7769" s="0" t="n">
        <v>1</v>
      </c>
      <c r="B7769" s="0" t="n">
        <v>75.3916</v>
      </c>
      <c r="D7769" s="18"/>
    </row>
    <row r="7770" customFormat="false" ht="15" hidden="false" customHeight="false" outlineLevel="0" collapsed="false">
      <c r="A7770" s="0" t="n">
        <v>1</v>
      </c>
      <c r="B7770" s="0" t="n">
        <v>34.0245</v>
      </c>
      <c r="D7770" s="18"/>
    </row>
    <row r="7771" customFormat="false" ht="15" hidden="false" customHeight="false" outlineLevel="0" collapsed="false">
      <c r="A7771" s="0" t="n">
        <v>1</v>
      </c>
      <c r="B7771" s="0" t="n">
        <v>137.622</v>
      </c>
      <c r="D7771" s="18"/>
    </row>
    <row r="7772" customFormat="false" ht="15" hidden="false" customHeight="false" outlineLevel="0" collapsed="false">
      <c r="A7772" s="0" t="n">
        <v>1</v>
      </c>
      <c r="B7772" s="0" t="n">
        <v>15.9301</v>
      </c>
      <c r="D7772" s="18"/>
    </row>
    <row r="7773" customFormat="false" ht="15" hidden="false" customHeight="false" outlineLevel="0" collapsed="false">
      <c r="A7773" s="0" t="n">
        <v>1</v>
      </c>
      <c r="B7773" s="0" t="n">
        <v>13.3776</v>
      </c>
      <c r="D7773" s="18"/>
    </row>
    <row r="7774" customFormat="false" ht="15" hidden="false" customHeight="false" outlineLevel="0" collapsed="false">
      <c r="A7774" s="0" t="n">
        <v>1</v>
      </c>
      <c r="B7774" s="0" t="n">
        <v>13.3776</v>
      </c>
      <c r="D7774" s="18"/>
    </row>
    <row r="7775" customFormat="false" ht="15" hidden="false" customHeight="false" outlineLevel="0" collapsed="false">
      <c r="A7775" s="0" t="n">
        <v>1</v>
      </c>
      <c r="B7775" s="0" t="n">
        <v>13.3776</v>
      </c>
      <c r="D7775" s="18"/>
    </row>
    <row r="7776" customFormat="false" ht="15" hidden="false" customHeight="false" outlineLevel="0" collapsed="false">
      <c r="A7776" s="0" t="n">
        <v>1</v>
      </c>
      <c r="B7776" s="0" t="n">
        <v>13.3776</v>
      </c>
      <c r="D7776" s="18"/>
    </row>
    <row r="7777" customFormat="false" ht="15" hidden="false" customHeight="false" outlineLevel="0" collapsed="false">
      <c r="A7777" s="0" t="n">
        <v>1</v>
      </c>
      <c r="B7777" s="0" t="n">
        <v>92.5315</v>
      </c>
      <c r="D7777" s="18"/>
    </row>
    <row r="7778" customFormat="false" ht="15" hidden="false" customHeight="false" outlineLevel="0" collapsed="false">
      <c r="A7778" s="0" t="n">
        <v>1</v>
      </c>
      <c r="B7778" s="0" t="n">
        <v>22.7343</v>
      </c>
      <c r="D7778" s="18"/>
    </row>
    <row r="7779" customFormat="false" ht="15" hidden="false" customHeight="false" outlineLevel="0" collapsed="false">
      <c r="A7779" s="0" t="n">
        <v>1</v>
      </c>
      <c r="B7779" s="0" t="n">
        <v>62.5175</v>
      </c>
      <c r="D7779" s="18"/>
    </row>
    <row r="7780" customFormat="false" ht="15" hidden="false" customHeight="false" outlineLevel="0" collapsed="false">
      <c r="A7780" s="0" t="n">
        <v>1</v>
      </c>
      <c r="B7780" s="0" t="n">
        <v>25.8636</v>
      </c>
      <c r="D7780" s="18"/>
    </row>
    <row r="7781" customFormat="false" ht="15" hidden="false" customHeight="false" outlineLevel="0" collapsed="false">
      <c r="A7781" s="0" t="n">
        <v>1</v>
      </c>
      <c r="B7781" s="0" t="n">
        <v>60.6713</v>
      </c>
      <c r="D7781" s="18"/>
    </row>
    <row r="7782" customFormat="false" ht="15" hidden="false" customHeight="false" outlineLevel="0" collapsed="false">
      <c r="A7782" s="0" t="n">
        <v>1</v>
      </c>
      <c r="B7782" s="0" t="n">
        <v>16.2413</v>
      </c>
      <c r="D7782" s="18"/>
    </row>
    <row r="7783" customFormat="false" ht="15" hidden="false" customHeight="false" outlineLevel="0" collapsed="false">
      <c r="A7783" s="0" t="n">
        <v>1</v>
      </c>
      <c r="B7783" s="0" t="n">
        <v>16.2448</v>
      </c>
      <c r="D7783" s="18"/>
    </row>
    <row r="7784" customFormat="false" ht="15" hidden="false" customHeight="false" outlineLevel="0" collapsed="false">
      <c r="A7784" s="0" t="n">
        <v>1</v>
      </c>
      <c r="B7784" s="0" t="n">
        <v>139.766</v>
      </c>
      <c r="D7784" s="18"/>
    </row>
    <row r="7785" customFormat="false" ht="15" hidden="false" customHeight="false" outlineLevel="0" collapsed="false">
      <c r="A7785" s="0" t="n">
        <v>1</v>
      </c>
      <c r="B7785" s="0" t="n">
        <v>64.5734</v>
      </c>
      <c r="D7785" s="18"/>
    </row>
    <row r="7786" customFormat="false" ht="15" hidden="false" customHeight="false" outlineLevel="0" collapsed="false">
      <c r="A7786" s="0" t="n">
        <v>1</v>
      </c>
      <c r="B7786" s="0" t="n">
        <v>49.3566</v>
      </c>
      <c r="D7786" s="18"/>
    </row>
    <row r="7787" customFormat="false" ht="15" hidden="false" customHeight="false" outlineLevel="0" collapsed="false">
      <c r="A7787" s="0" t="n">
        <v>1</v>
      </c>
      <c r="B7787" s="0" t="n">
        <v>12.6888</v>
      </c>
      <c r="D7787" s="18"/>
    </row>
    <row r="7788" customFormat="false" ht="15" hidden="false" customHeight="false" outlineLevel="0" collapsed="false">
      <c r="A7788" s="0" t="n">
        <v>1</v>
      </c>
      <c r="B7788" s="0" t="n">
        <v>12.6503</v>
      </c>
      <c r="D7788" s="18"/>
    </row>
    <row r="7789" customFormat="false" ht="15" hidden="false" customHeight="false" outlineLevel="0" collapsed="false">
      <c r="A7789" s="0" t="n">
        <v>1</v>
      </c>
      <c r="B7789" s="0" t="n">
        <v>19.042</v>
      </c>
      <c r="D7789" s="18"/>
    </row>
    <row r="7790" customFormat="false" ht="15" hidden="false" customHeight="false" outlineLevel="0" collapsed="false">
      <c r="A7790" s="0" t="n">
        <v>1</v>
      </c>
      <c r="B7790" s="0" t="n">
        <v>121.353</v>
      </c>
      <c r="D7790" s="18"/>
    </row>
    <row r="7791" customFormat="false" ht="15" hidden="false" customHeight="false" outlineLevel="0" collapsed="false">
      <c r="A7791" s="0" t="n">
        <v>1</v>
      </c>
      <c r="B7791" s="0" t="n">
        <v>88.2902</v>
      </c>
      <c r="D7791" s="18"/>
    </row>
    <row r="7792" customFormat="false" ht="15" hidden="false" customHeight="false" outlineLevel="0" collapsed="false">
      <c r="A7792" s="0" t="n">
        <v>1</v>
      </c>
      <c r="B7792" s="0" t="n">
        <v>14.0804</v>
      </c>
      <c r="D7792" s="18"/>
    </row>
    <row r="7793" customFormat="false" ht="15" hidden="false" customHeight="false" outlineLevel="0" collapsed="false">
      <c r="A7793" s="0" t="n">
        <v>1</v>
      </c>
      <c r="B7793" s="0" t="n">
        <v>46.3601</v>
      </c>
      <c r="D7793" s="18"/>
    </row>
    <row r="7794" customFormat="false" ht="15" hidden="false" customHeight="false" outlineLevel="0" collapsed="false">
      <c r="A7794" s="0" t="n">
        <v>1</v>
      </c>
      <c r="B7794" s="0" t="n">
        <v>94.8916</v>
      </c>
      <c r="D7794" s="18"/>
    </row>
    <row r="7795" customFormat="false" ht="15" hidden="false" customHeight="false" outlineLevel="0" collapsed="false">
      <c r="A7795" s="0" t="n">
        <v>1</v>
      </c>
      <c r="B7795" s="0" t="n">
        <v>128.238</v>
      </c>
      <c r="D7795" s="18"/>
    </row>
    <row r="7796" customFormat="false" ht="15" hidden="false" customHeight="false" outlineLevel="0" collapsed="false">
      <c r="A7796" s="0" t="n">
        <v>1</v>
      </c>
      <c r="B7796" s="0" t="n">
        <v>21.4406</v>
      </c>
      <c r="D7796" s="18"/>
    </row>
    <row r="7797" customFormat="false" ht="15" hidden="false" customHeight="false" outlineLevel="0" collapsed="false">
      <c r="A7797" s="0" t="n">
        <v>1</v>
      </c>
      <c r="B7797" s="0" t="n">
        <v>19.7448</v>
      </c>
      <c r="D7797" s="18"/>
    </row>
    <row r="7798" customFormat="false" ht="15" hidden="false" customHeight="false" outlineLevel="0" collapsed="false">
      <c r="A7798" s="0" t="n">
        <v>1</v>
      </c>
      <c r="B7798" s="0" t="n">
        <v>19.7622</v>
      </c>
      <c r="D7798" s="18"/>
    </row>
    <row r="7799" customFormat="false" ht="15" hidden="false" customHeight="false" outlineLevel="0" collapsed="false">
      <c r="A7799" s="0" t="n">
        <v>1</v>
      </c>
      <c r="B7799" s="0" t="n">
        <v>23.7238</v>
      </c>
      <c r="D7799" s="18"/>
    </row>
    <row r="7800" customFormat="false" ht="15" hidden="false" customHeight="false" outlineLevel="0" collapsed="false">
      <c r="A7800" s="0" t="n">
        <v>1</v>
      </c>
      <c r="B7800" s="0" t="n">
        <v>23.7238</v>
      </c>
      <c r="D7800" s="18"/>
    </row>
    <row r="7801" customFormat="false" ht="15" hidden="false" customHeight="false" outlineLevel="0" collapsed="false">
      <c r="A7801" s="0" t="n">
        <v>1</v>
      </c>
      <c r="B7801" s="0" t="n">
        <v>23.7238</v>
      </c>
      <c r="D7801" s="18"/>
    </row>
    <row r="7802" customFormat="false" ht="15" hidden="false" customHeight="false" outlineLevel="0" collapsed="false">
      <c r="A7802" s="0" t="n">
        <v>1</v>
      </c>
      <c r="B7802" s="0" t="n">
        <v>101.846</v>
      </c>
      <c r="D7802" s="18"/>
    </row>
    <row r="7803" customFormat="false" ht="15" hidden="false" customHeight="false" outlineLevel="0" collapsed="false">
      <c r="A7803" s="0" t="n">
        <v>1</v>
      </c>
      <c r="B7803" s="0" t="n">
        <v>141.895</v>
      </c>
      <c r="D7803" s="18"/>
    </row>
    <row r="7804" customFormat="false" ht="15" hidden="false" customHeight="false" outlineLevel="0" collapsed="false">
      <c r="A7804" s="0" t="n">
        <v>1</v>
      </c>
      <c r="B7804" s="0" t="n">
        <v>43.1678</v>
      </c>
      <c r="D7804" s="18"/>
    </row>
    <row r="7805" customFormat="false" ht="15" hidden="false" customHeight="false" outlineLevel="0" collapsed="false">
      <c r="A7805" s="0" t="n">
        <v>1</v>
      </c>
      <c r="B7805" s="0" t="n">
        <v>134.378</v>
      </c>
      <c r="D7805" s="18"/>
    </row>
    <row r="7806" customFormat="false" ht="15" hidden="false" customHeight="false" outlineLevel="0" collapsed="false">
      <c r="A7806" s="0" t="n">
        <v>1</v>
      </c>
      <c r="B7806" s="0" t="n">
        <v>100.615</v>
      </c>
      <c r="D7806" s="18"/>
    </row>
    <row r="7807" customFormat="false" ht="15" hidden="false" customHeight="false" outlineLevel="0" collapsed="false">
      <c r="A7807" s="0" t="n">
        <v>1</v>
      </c>
      <c r="B7807" s="0" t="n">
        <v>32.521</v>
      </c>
      <c r="D7807" s="18"/>
    </row>
    <row r="7808" customFormat="false" ht="15" hidden="false" customHeight="false" outlineLevel="0" collapsed="false">
      <c r="A7808" s="0" t="n">
        <v>1</v>
      </c>
      <c r="B7808" s="0" t="n">
        <v>32.5245</v>
      </c>
      <c r="D7808" s="18"/>
    </row>
    <row r="7809" customFormat="false" ht="15" hidden="false" customHeight="false" outlineLevel="0" collapsed="false">
      <c r="A7809" s="0" t="n">
        <v>1</v>
      </c>
      <c r="B7809" s="0" t="n">
        <v>32.5245</v>
      </c>
      <c r="D7809" s="18"/>
    </row>
    <row r="7810" customFormat="false" ht="15" hidden="false" customHeight="false" outlineLevel="0" collapsed="false">
      <c r="A7810" s="0" t="n">
        <v>1</v>
      </c>
      <c r="B7810" s="0" t="n">
        <v>32.521</v>
      </c>
      <c r="D7810" s="18"/>
    </row>
    <row r="7811" customFormat="false" ht="15" hidden="false" customHeight="false" outlineLevel="0" collapsed="false">
      <c r="A7811" s="0" t="n">
        <v>1</v>
      </c>
      <c r="B7811" s="0" t="n">
        <v>32.5315</v>
      </c>
      <c r="D7811" s="18"/>
    </row>
    <row r="7812" customFormat="false" ht="15" hidden="false" customHeight="false" outlineLevel="0" collapsed="false">
      <c r="A7812" s="0" t="n">
        <v>1</v>
      </c>
      <c r="B7812" s="0" t="n">
        <v>32.514</v>
      </c>
      <c r="D7812" s="18"/>
    </row>
    <row r="7813" customFormat="false" ht="15" hidden="false" customHeight="false" outlineLevel="0" collapsed="false">
      <c r="A7813" s="0" t="n">
        <v>1</v>
      </c>
      <c r="B7813" s="0" t="n">
        <v>32.514</v>
      </c>
      <c r="D7813" s="18"/>
    </row>
    <row r="7814" customFormat="false" ht="15" hidden="false" customHeight="false" outlineLevel="0" collapsed="false">
      <c r="A7814" s="0" t="n">
        <v>1</v>
      </c>
      <c r="B7814" s="0" t="n">
        <v>130.259</v>
      </c>
      <c r="D7814" s="18"/>
    </row>
    <row r="7815" customFormat="false" ht="15" hidden="false" customHeight="false" outlineLevel="0" collapsed="false">
      <c r="A7815" s="0" t="n">
        <v>1</v>
      </c>
      <c r="B7815" s="0" t="n">
        <v>65.7308</v>
      </c>
      <c r="D7815" s="18"/>
    </row>
    <row r="7816" customFormat="false" ht="15" hidden="false" customHeight="false" outlineLevel="0" collapsed="false">
      <c r="A7816" s="0" t="n">
        <v>1</v>
      </c>
      <c r="B7816" s="0" t="n">
        <v>66.5629</v>
      </c>
      <c r="D7816" s="18"/>
    </row>
    <row r="7817" customFormat="false" ht="15" hidden="false" customHeight="false" outlineLevel="0" collapsed="false">
      <c r="A7817" s="0" t="n">
        <v>1</v>
      </c>
      <c r="B7817" s="0" t="n">
        <v>65.986</v>
      </c>
      <c r="D7817" s="18"/>
    </row>
    <row r="7818" customFormat="false" ht="15" hidden="false" customHeight="false" outlineLevel="0" collapsed="false">
      <c r="A7818" s="0" t="n">
        <v>1</v>
      </c>
      <c r="B7818" s="0" t="n">
        <v>66.3706</v>
      </c>
      <c r="D7818" s="18"/>
    </row>
    <row r="7819" customFormat="false" ht="15" hidden="false" customHeight="false" outlineLevel="0" collapsed="false">
      <c r="A7819" s="0" t="n">
        <v>1</v>
      </c>
      <c r="B7819" s="0" t="n">
        <v>66.4476</v>
      </c>
      <c r="D7819" s="18"/>
    </row>
    <row r="7820" customFormat="false" ht="15" hidden="false" customHeight="false" outlineLevel="0" collapsed="false">
      <c r="A7820" s="0" t="n">
        <v>1</v>
      </c>
      <c r="B7820" s="0" t="n">
        <v>32.6364</v>
      </c>
      <c r="D7820" s="18"/>
    </row>
    <row r="7821" customFormat="false" ht="15" hidden="false" customHeight="false" outlineLevel="0" collapsed="false">
      <c r="A7821" s="0" t="n">
        <v>1</v>
      </c>
      <c r="B7821" s="0" t="n">
        <v>30.5385</v>
      </c>
      <c r="D7821" s="18"/>
    </row>
    <row r="7822" customFormat="false" ht="15" hidden="false" customHeight="false" outlineLevel="0" collapsed="false">
      <c r="A7822" s="0" t="n">
        <v>1</v>
      </c>
      <c r="B7822" s="0" t="n">
        <v>15.3846</v>
      </c>
      <c r="D7822" s="18"/>
    </row>
    <row r="7823" customFormat="false" ht="15" hidden="false" customHeight="false" outlineLevel="0" collapsed="false">
      <c r="A7823" s="0" t="n">
        <v>1</v>
      </c>
      <c r="B7823" s="0" t="n">
        <v>55.7762</v>
      </c>
      <c r="D7823" s="18"/>
    </row>
    <row r="7824" customFormat="false" ht="15" hidden="false" customHeight="false" outlineLevel="0" collapsed="false">
      <c r="A7824" s="0" t="n">
        <v>1</v>
      </c>
      <c r="B7824" s="0" t="n">
        <v>55.7762</v>
      </c>
      <c r="D7824" s="18"/>
    </row>
    <row r="7825" customFormat="false" ht="15" hidden="false" customHeight="false" outlineLevel="0" collapsed="false">
      <c r="A7825" s="0" t="n">
        <v>1</v>
      </c>
      <c r="B7825" s="0" t="n">
        <v>96.5315</v>
      </c>
      <c r="D7825" s="18"/>
    </row>
    <row r="7826" customFormat="false" ht="15" hidden="false" customHeight="false" outlineLevel="0" collapsed="false">
      <c r="A7826" s="0" t="n">
        <v>1</v>
      </c>
      <c r="B7826" s="0" t="n">
        <v>158.451</v>
      </c>
      <c r="D7826" s="18"/>
    </row>
    <row r="7827" customFormat="false" ht="15" hidden="false" customHeight="false" outlineLevel="0" collapsed="false">
      <c r="A7827" s="0" t="n">
        <v>1</v>
      </c>
      <c r="B7827" s="0" t="n">
        <v>41.2937</v>
      </c>
      <c r="D7827" s="18"/>
    </row>
    <row r="7828" customFormat="false" ht="15" hidden="false" customHeight="false" outlineLevel="0" collapsed="false">
      <c r="A7828" s="0" t="n">
        <v>1</v>
      </c>
      <c r="B7828" s="0" t="n">
        <v>121.255</v>
      </c>
      <c r="D7828" s="18"/>
    </row>
    <row r="7829" customFormat="false" ht="15" hidden="false" customHeight="false" outlineLevel="0" collapsed="false">
      <c r="A7829" s="0" t="n">
        <v>1</v>
      </c>
      <c r="B7829" s="0" t="n">
        <v>14.5385</v>
      </c>
      <c r="D7829" s="18"/>
    </row>
    <row r="7830" customFormat="false" ht="15" hidden="false" customHeight="false" outlineLevel="0" collapsed="false">
      <c r="A7830" s="0" t="n">
        <v>1</v>
      </c>
      <c r="B7830" s="0" t="n">
        <v>152.343</v>
      </c>
      <c r="D7830" s="18"/>
    </row>
    <row r="7831" customFormat="false" ht="15" hidden="false" customHeight="false" outlineLevel="0" collapsed="false">
      <c r="A7831" s="0" t="n">
        <v>1</v>
      </c>
      <c r="B7831" s="0" t="n">
        <v>167.378</v>
      </c>
      <c r="D7831" s="18"/>
    </row>
    <row r="7832" customFormat="false" ht="15" hidden="false" customHeight="false" outlineLevel="0" collapsed="false">
      <c r="A7832" s="0" t="n">
        <v>1</v>
      </c>
      <c r="B7832" s="0" t="n">
        <v>91.5944</v>
      </c>
      <c r="D7832" s="18"/>
    </row>
    <row r="7833" customFormat="false" ht="15" hidden="false" customHeight="false" outlineLevel="0" collapsed="false">
      <c r="A7833" s="0" t="n">
        <v>1</v>
      </c>
      <c r="B7833" s="0" t="n">
        <v>83.2657</v>
      </c>
      <c r="D7833" s="18"/>
    </row>
    <row r="7834" customFormat="false" ht="15" hidden="false" customHeight="false" outlineLevel="0" collapsed="false">
      <c r="A7834" s="0" t="n">
        <v>1</v>
      </c>
      <c r="B7834" s="0" t="n">
        <v>83.2483</v>
      </c>
      <c r="D7834" s="18"/>
    </row>
    <row r="7835" customFormat="false" ht="15" hidden="false" customHeight="false" outlineLevel="0" collapsed="false">
      <c r="A7835" s="0" t="n">
        <v>1</v>
      </c>
      <c r="B7835" s="0" t="n">
        <v>83.2448</v>
      </c>
      <c r="D7835" s="18"/>
    </row>
    <row r="7836" customFormat="false" ht="15" hidden="false" customHeight="false" outlineLevel="0" collapsed="false">
      <c r="A7836" s="0" t="n">
        <v>1</v>
      </c>
      <c r="B7836" s="0" t="n">
        <v>59.6119</v>
      </c>
      <c r="D7836" s="18"/>
    </row>
    <row r="7837" customFormat="false" ht="15" hidden="false" customHeight="false" outlineLevel="0" collapsed="false">
      <c r="A7837" s="0" t="n">
        <v>1</v>
      </c>
      <c r="B7837" s="0" t="n">
        <v>88.4301</v>
      </c>
      <c r="D7837" s="18"/>
    </row>
    <row r="7838" customFormat="false" ht="15" hidden="false" customHeight="false" outlineLevel="0" collapsed="false">
      <c r="A7838" s="0" t="n">
        <v>1</v>
      </c>
      <c r="B7838" s="0" t="n">
        <v>88.3427</v>
      </c>
      <c r="D7838" s="18"/>
    </row>
    <row r="7839" customFormat="false" ht="15" hidden="false" customHeight="false" outlineLevel="0" collapsed="false">
      <c r="A7839" s="0" t="n">
        <v>1</v>
      </c>
      <c r="B7839" s="0" t="n">
        <v>87.5769</v>
      </c>
      <c r="D7839" s="18"/>
    </row>
    <row r="7840" customFormat="false" ht="15" hidden="false" customHeight="false" outlineLevel="0" collapsed="false">
      <c r="A7840" s="0" t="n">
        <v>1</v>
      </c>
      <c r="B7840" s="0" t="n">
        <v>91.3811</v>
      </c>
      <c r="D7840" s="18"/>
    </row>
    <row r="7841" customFormat="false" ht="15" hidden="false" customHeight="false" outlineLevel="0" collapsed="false">
      <c r="A7841" s="0" t="n">
        <v>1</v>
      </c>
      <c r="B7841" s="0" t="n">
        <v>19.451</v>
      </c>
      <c r="D7841" s="18"/>
    </row>
    <row r="7842" customFormat="false" ht="15" hidden="false" customHeight="false" outlineLevel="0" collapsed="false">
      <c r="A7842" s="0" t="n">
        <v>1</v>
      </c>
      <c r="B7842" s="0" t="n">
        <v>70.4615</v>
      </c>
      <c r="D7842" s="18"/>
    </row>
    <row r="7843" customFormat="false" ht="15" hidden="false" customHeight="false" outlineLevel="0" collapsed="false">
      <c r="A7843" s="0" t="n">
        <v>1</v>
      </c>
      <c r="B7843" s="0" t="n">
        <v>135.622</v>
      </c>
      <c r="D7843" s="18"/>
    </row>
    <row r="7844" customFormat="false" ht="15" hidden="false" customHeight="false" outlineLevel="0" collapsed="false">
      <c r="A7844" s="0" t="n">
        <v>1</v>
      </c>
      <c r="B7844" s="0" t="n">
        <v>81.1434</v>
      </c>
      <c r="D7844" s="18"/>
    </row>
    <row r="7845" customFormat="false" ht="15" hidden="false" customHeight="false" outlineLevel="0" collapsed="false">
      <c r="A7845" s="0" t="n">
        <v>1</v>
      </c>
      <c r="B7845" s="0" t="n">
        <v>13.9371</v>
      </c>
      <c r="D7845" s="18"/>
    </row>
    <row r="7846" customFormat="false" ht="15" hidden="false" customHeight="false" outlineLevel="0" collapsed="false">
      <c r="A7846" s="0" t="n">
        <v>1</v>
      </c>
      <c r="B7846" s="0" t="n">
        <v>13.9371</v>
      </c>
      <c r="D7846" s="18"/>
    </row>
    <row r="7847" customFormat="false" ht="15" hidden="false" customHeight="false" outlineLevel="0" collapsed="false">
      <c r="A7847" s="0" t="n">
        <v>1</v>
      </c>
      <c r="B7847" s="0" t="n">
        <v>118.381</v>
      </c>
      <c r="D7847" s="18"/>
    </row>
    <row r="7848" customFormat="false" ht="15" hidden="false" customHeight="false" outlineLevel="0" collapsed="false">
      <c r="A7848" s="0" t="n">
        <v>1</v>
      </c>
      <c r="B7848" s="0" t="n">
        <v>19.0909</v>
      </c>
      <c r="D7848" s="18"/>
    </row>
    <row r="7849" customFormat="false" ht="15" hidden="false" customHeight="false" outlineLevel="0" collapsed="false">
      <c r="A7849" s="0" t="n">
        <v>1</v>
      </c>
      <c r="B7849" s="0" t="n">
        <v>19.0909</v>
      </c>
      <c r="D7849" s="18"/>
    </row>
    <row r="7850" customFormat="false" ht="15" hidden="false" customHeight="false" outlineLevel="0" collapsed="false">
      <c r="A7850" s="0" t="n">
        <v>1</v>
      </c>
      <c r="B7850" s="0" t="n">
        <v>88.5315</v>
      </c>
      <c r="D7850" s="18"/>
    </row>
    <row r="7851" customFormat="false" ht="15" hidden="false" customHeight="false" outlineLevel="0" collapsed="false">
      <c r="A7851" s="0" t="n">
        <v>1</v>
      </c>
      <c r="B7851" s="0" t="n">
        <v>88.507</v>
      </c>
      <c r="D7851" s="18"/>
    </row>
    <row r="7852" customFormat="false" ht="15" hidden="false" customHeight="false" outlineLevel="0" collapsed="false">
      <c r="A7852" s="0" t="n">
        <v>1</v>
      </c>
      <c r="B7852" s="0" t="n">
        <v>134.108</v>
      </c>
      <c r="D7852" s="18"/>
    </row>
    <row r="7853" customFormat="false" ht="15" hidden="false" customHeight="false" outlineLevel="0" collapsed="false">
      <c r="A7853" s="0" t="n">
        <v>1</v>
      </c>
      <c r="B7853" s="0" t="n">
        <v>126.08</v>
      </c>
      <c r="D7853" s="18"/>
    </row>
    <row r="7854" customFormat="false" ht="15" hidden="false" customHeight="false" outlineLevel="0" collapsed="false">
      <c r="A7854" s="0" t="n">
        <v>1</v>
      </c>
      <c r="B7854" s="0" t="n">
        <v>112.297</v>
      </c>
      <c r="D7854" s="18"/>
    </row>
    <row r="7855" customFormat="false" ht="15" hidden="false" customHeight="false" outlineLevel="0" collapsed="false">
      <c r="A7855" s="0" t="n">
        <v>1</v>
      </c>
      <c r="B7855" s="0" t="n">
        <v>27.3671</v>
      </c>
      <c r="D7855" s="18"/>
    </row>
    <row r="7856" customFormat="false" ht="15" hidden="false" customHeight="false" outlineLevel="0" collapsed="false">
      <c r="A7856" s="0" t="n">
        <v>1</v>
      </c>
      <c r="B7856" s="0" t="n">
        <v>17.9965</v>
      </c>
      <c r="D7856" s="18"/>
    </row>
    <row r="7857" customFormat="false" ht="15" hidden="false" customHeight="false" outlineLevel="0" collapsed="false">
      <c r="A7857" s="0" t="n">
        <v>1</v>
      </c>
      <c r="B7857" s="0" t="n">
        <v>105.136</v>
      </c>
      <c r="D7857" s="18"/>
    </row>
    <row r="7858" customFormat="false" ht="15" hidden="false" customHeight="false" outlineLevel="0" collapsed="false">
      <c r="A7858" s="0" t="n">
        <v>1</v>
      </c>
      <c r="B7858" s="0" t="n">
        <v>105.217</v>
      </c>
      <c r="D7858" s="18"/>
    </row>
    <row r="7859" customFormat="false" ht="15" hidden="false" customHeight="false" outlineLevel="0" collapsed="false">
      <c r="A7859" s="0" t="n">
        <v>1</v>
      </c>
      <c r="B7859" s="0" t="n">
        <v>105.15</v>
      </c>
      <c r="D7859" s="18"/>
    </row>
    <row r="7860" customFormat="false" ht="15" hidden="false" customHeight="false" outlineLevel="0" collapsed="false">
      <c r="A7860" s="0" t="n">
        <v>1</v>
      </c>
      <c r="B7860" s="0" t="n">
        <v>31.5035</v>
      </c>
      <c r="D7860" s="18"/>
    </row>
    <row r="7861" customFormat="false" ht="15" hidden="false" customHeight="false" outlineLevel="0" collapsed="false">
      <c r="A7861" s="0" t="n">
        <v>1</v>
      </c>
      <c r="B7861" s="0" t="n">
        <v>31.5035</v>
      </c>
      <c r="D7861" s="18"/>
    </row>
    <row r="7862" customFormat="false" ht="15" hidden="false" customHeight="false" outlineLevel="0" collapsed="false">
      <c r="A7862" s="0" t="n">
        <v>1</v>
      </c>
      <c r="B7862" s="0" t="n">
        <v>88.4965</v>
      </c>
      <c r="D7862" s="18"/>
    </row>
    <row r="7863" customFormat="false" ht="15" hidden="false" customHeight="false" outlineLevel="0" collapsed="false">
      <c r="A7863" s="0" t="n">
        <v>1</v>
      </c>
      <c r="B7863" s="0" t="n">
        <v>82.979</v>
      </c>
      <c r="D7863" s="18"/>
    </row>
    <row r="7864" customFormat="false" ht="15" hidden="false" customHeight="false" outlineLevel="0" collapsed="false">
      <c r="A7864" s="0" t="n">
        <v>1</v>
      </c>
      <c r="B7864" s="0" t="n">
        <v>46.2622</v>
      </c>
      <c r="D7864" s="18"/>
    </row>
    <row r="7865" customFormat="false" ht="15" hidden="false" customHeight="false" outlineLevel="0" collapsed="false">
      <c r="A7865" s="0" t="n">
        <v>1</v>
      </c>
      <c r="B7865" s="0" t="n">
        <v>46.2552</v>
      </c>
      <c r="D7865" s="18"/>
    </row>
    <row r="7866" customFormat="false" ht="15" hidden="false" customHeight="false" outlineLevel="0" collapsed="false">
      <c r="A7866" s="0" t="n">
        <v>1</v>
      </c>
      <c r="B7866" s="0" t="n">
        <v>46.2727</v>
      </c>
      <c r="D7866" s="18"/>
    </row>
    <row r="7867" customFormat="false" ht="15" hidden="false" customHeight="false" outlineLevel="0" collapsed="false">
      <c r="A7867" s="0" t="n">
        <v>1</v>
      </c>
      <c r="B7867" s="0" t="n">
        <v>92.4266</v>
      </c>
      <c r="D7867" s="18"/>
    </row>
    <row r="7868" customFormat="false" ht="15" hidden="false" customHeight="false" outlineLevel="0" collapsed="false">
      <c r="A7868" s="0" t="n">
        <v>1</v>
      </c>
      <c r="B7868" s="0" t="n">
        <v>92.4266</v>
      </c>
      <c r="D7868" s="18"/>
    </row>
    <row r="7869" customFormat="false" ht="15" hidden="false" customHeight="false" outlineLevel="0" collapsed="false">
      <c r="A7869" s="0" t="n">
        <v>1</v>
      </c>
      <c r="B7869" s="0" t="n">
        <v>92.4231</v>
      </c>
      <c r="D7869" s="18"/>
    </row>
    <row r="7870" customFormat="false" ht="15" hidden="false" customHeight="false" outlineLevel="0" collapsed="false">
      <c r="A7870" s="0" t="n">
        <v>1</v>
      </c>
      <c r="B7870" s="0" t="n">
        <v>128.255</v>
      </c>
      <c r="D7870" s="18"/>
    </row>
    <row r="7871" customFormat="false" ht="15" hidden="false" customHeight="false" outlineLevel="0" collapsed="false">
      <c r="A7871" s="0" t="n">
        <v>1</v>
      </c>
      <c r="B7871" s="0" t="n">
        <v>128.252</v>
      </c>
      <c r="D7871" s="18"/>
    </row>
    <row r="7872" customFormat="false" ht="15" hidden="false" customHeight="false" outlineLevel="0" collapsed="false">
      <c r="A7872" s="0" t="n">
        <v>1</v>
      </c>
      <c r="B7872" s="0" t="n">
        <v>85.6329</v>
      </c>
      <c r="D7872" s="18"/>
    </row>
    <row r="7873" customFormat="false" ht="15" hidden="false" customHeight="false" outlineLevel="0" collapsed="false">
      <c r="A7873" s="0" t="n">
        <v>1</v>
      </c>
      <c r="B7873" s="0" t="n">
        <v>108.72</v>
      </c>
      <c r="D7873" s="18"/>
    </row>
    <row r="7874" customFormat="false" ht="15" hidden="false" customHeight="false" outlineLevel="0" collapsed="false">
      <c r="A7874" s="0" t="n">
        <v>1</v>
      </c>
      <c r="B7874" s="0" t="n">
        <v>22.4755</v>
      </c>
      <c r="D7874" s="18"/>
    </row>
    <row r="7875" customFormat="false" ht="15" hidden="false" customHeight="false" outlineLevel="0" collapsed="false">
      <c r="A7875" s="0" t="n">
        <v>1</v>
      </c>
      <c r="B7875" s="0" t="n">
        <v>22.4825</v>
      </c>
      <c r="D7875" s="18"/>
    </row>
    <row r="7876" customFormat="false" ht="15" hidden="false" customHeight="false" outlineLevel="0" collapsed="false">
      <c r="A7876" s="0" t="n">
        <v>1</v>
      </c>
      <c r="B7876" s="0" t="n">
        <v>22.4825</v>
      </c>
      <c r="D7876" s="18"/>
    </row>
    <row r="7877" customFormat="false" ht="15" hidden="false" customHeight="false" outlineLevel="0" collapsed="false">
      <c r="A7877" s="0" t="n">
        <v>1</v>
      </c>
      <c r="B7877" s="0" t="n">
        <v>98.6573</v>
      </c>
      <c r="D7877" s="18"/>
    </row>
    <row r="7878" customFormat="false" ht="15" hidden="false" customHeight="false" outlineLevel="0" collapsed="false">
      <c r="A7878" s="0" t="n">
        <v>1</v>
      </c>
      <c r="B7878" s="0" t="n">
        <v>12.972</v>
      </c>
      <c r="D7878" s="18"/>
    </row>
    <row r="7879" customFormat="false" ht="15" hidden="false" customHeight="false" outlineLevel="0" collapsed="false">
      <c r="A7879" s="0" t="n">
        <v>1</v>
      </c>
      <c r="B7879" s="0" t="n">
        <v>127.563</v>
      </c>
      <c r="D7879" s="18"/>
    </row>
    <row r="7880" customFormat="false" ht="15" hidden="false" customHeight="false" outlineLevel="0" collapsed="false">
      <c r="A7880" s="0" t="n">
        <v>1</v>
      </c>
      <c r="B7880" s="0" t="n">
        <v>127.409</v>
      </c>
      <c r="D7880" s="18"/>
    </row>
    <row r="7881" customFormat="false" ht="15" hidden="false" customHeight="false" outlineLevel="0" collapsed="false">
      <c r="A7881" s="0" t="n">
        <v>1</v>
      </c>
      <c r="B7881" s="0" t="n">
        <v>44.958</v>
      </c>
      <c r="D7881" s="18"/>
    </row>
    <row r="7882" customFormat="false" ht="15" hidden="false" customHeight="false" outlineLevel="0" collapsed="false">
      <c r="A7882" s="0" t="n">
        <v>1</v>
      </c>
      <c r="B7882" s="0" t="n">
        <v>133.427</v>
      </c>
      <c r="D7882" s="18"/>
    </row>
    <row r="7883" customFormat="false" ht="15" hidden="false" customHeight="false" outlineLevel="0" collapsed="false">
      <c r="A7883" s="0" t="n">
        <v>1</v>
      </c>
      <c r="B7883" s="0" t="n">
        <v>133.42</v>
      </c>
      <c r="D7883" s="18"/>
    </row>
    <row r="7884" customFormat="false" ht="15" hidden="false" customHeight="false" outlineLevel="0" collapsed="false">
      <c r="A7884" s="0" t="n">
        <v>1</v>
      </c>
      <c r="B7884" s="0" t="n">
        <v>12.2937</v>
      </c>
      <c r="D7884" s="18"/>
    </row>
    <row r="7885" customFormat="false" ht="15" hidden="false" customHeight="false" outlineLevel="0" collapsed="false">
      <c r="A7885" s="0" t="n">
        <v>1</v>
      </c>
      <c r="B7885" s="0" t="n">
        <v>12.5664</v>
      </c>
      <c r="D7885" s="18"/>
    </row>
    <row r="7886" customFormat="false" ht="15" hidden="false" customHeight="false" outlineLevel="0" collapsed="false">
      <c r="A7886" s="0" t="n">
        <v>1</v>
      </c>
      <c r="B7886" s="0" t="n">
        <v>15.5559</v>
      </c>
      <c r="D7886" s="18"/>
    </row>
    <row r="7887" customFormat="false" ht="15" hidden="false" customHeight="false" outlineLevel="0" collapsed="false">
      <c r="A7887" s="0" t="n">
        <v>1</v>
      </c>
      <c r="B7887" s="0" t="n">
        <v>110.164</v>
      </c>
      <c r="D7887" s="18"/>
    </row>
    <row r="7888" customFormat="false" ht="15" hidden="false" customHeight="false" outlineLevel="0" collapsed="false">
      <c r="A7888" s="0" t="n">
        <v>1</v>
      </c>
      <c r="B7888" s="0" t="n">
        <v>44.4545</v>
      </c>
      <c r="D7888" s="18"/>
    </row>
    <row r="7889" customFormat="false" ht="15" hidden="false" customHeight="false" outlineLevel="0" collapsed="false">
      <c r="A7889" s="0" t="n">
        <v>1</v>
      </c>
      <c r="B7889" s="0" t="n">
        <v>44.6469</v>
      </c>
      <c r="D7889" s="18"/>
    </row>
    <row r="7890" customFormat="false" ht="15" hidden="false" customHeight="false" outlineLevel="0" collapsed="false">
      <c r="A7890" s="0" t="n">
        <v>1</v>
      </c>
      <c r="B7890" s="0" t="n">
        <v>13.1259</v>
      </c>
      <c r="D7890" s="18"/>
    </row>
    <row r="7891" customFormat="false" ht="15" hidden="false" customHeight="false" outlineLevel="0" collapsed="false">
      <c r="A7891" s="0" t="n">
        <v>1</v>
      </c>
      <c r="B7891" s="0" t="n">
        <v>75.7937</v>
      </c>
      <c r="D7891" s="18"/>
    </row>
    <row r="7892" customFormat="false" ht="15" hidden="false" customHeight="false" outlineLevel="0" collapsed="false">
      <c r="A7892" s="0" t="n">
        <v>1</v>
      </c>
      <c r="B7892" s="0" t="n">
        <v>140.535</v>
      </c>
      <c r="D7892" s="18"/>
    </row>
    <row r="7893" customFormat="false" ht="15" hidden="false" customHeight="false" outlineLevel="0" collapsed="false">
      <c r="A7893" s="0" t="n">
        <v>1</v>
      </c>
      <c r="B7893" s="0" t="n">
        <v>140.528</v>
      </c>
      <c r="D7893" s="18"/>
    </row>
    <row r="7894" customFormat="false" ht="15" hidden="false" customHeight="false" outlineLevel="0" collapsed="false">
      <c r="A7894" s="0" t="n">
        <v>1</v>
      </c>
      <c r="B7894" s="0" t="n">
        <v>140.521</v>
      </c>
      <c r="D7894" s="18"/>
    </row>
    <row r="7895" customFormat="false" ht="15" hidden="false" customHeight="false" outlineLevel="0" collapsed="false">
      <c r="A7895" s="0" t="n">
        <v>1</v>
      </c>
      <c r="B7895" s="0" t="n">
        <v>140.503</v>
      </c>
      <c r="D7895" s="18"/>
    </row>
    <row r="7896" customFormat="false" ht="15" hidden="false" customHeight="false" outlineLevel="0" collapsed="false">
      <c r="A7896" s="0" t="n">
        <v>1</v>
      </c>
      <c r="B7896" s="0" t="n">
        <v>112.706</v>
      </c>
      <c r="D7896" s="18"/>
    </row>
    <row r="7897" customFormat="false" ht="15" hidden="false" customHeight="false" outlineLevel="0" collapsed="false">
      <c r="A7897" s="0" t="n">
        <v>1</v>
      </c>
      <c r="B7897" s="0" t="n">
        <v>12.007</v>
      </c>
      <c r="D7897" s="18"/>
    </row>
    <row r="7898" customFormat="false" ht="15" hidden="false" customHeight="false" outlineLevel="0" collapsed="false">
      <c r="A7898" s="0" t="n">
        <v>1</v>
      </c>
      <c r="B7898" s="0" t="n">
        <v>12.014</v>
      </c>
      <c r="D7898" s="18"/>
    </row>
    <row r="7899" customFormat="false" ht="15" hidden="false" customHeight="false" outlineLevel="0" collapsed="false">
      <c r="A7899" s="0" t="n">
        <v>1</v>
      </c>
      <c r="B7899" s="0" t="n">
        <v>15.1434</v>
      </c>
      <c r="D7899" s="18"/>
    </row>
    <row r="7900" customFormat="false" ht="15" hidden="false" customHeight="false" outlineLevel="0" collapsed="false">
      <c r="A7900" s="0" t="n">
        <v>1</v>
      </c>
      <c r="B7900" s="0" t="n">
        <v>15.1469</v>
      </c>
      <c r="D7900" s="18"/>
    </row>
    <row r="7901" customFormat="false" ht="15" hidden="false" customHeight="false" outlineLevel="0" collapsed="false">
      <c r="A7901" s="0" t="n">
        <v>1</v>
      </c>
      <c r="B7901" s="0" t="n">
        <v>85.6294</v>
      </c>
      <c r="D7901" s="18"/>
    </row>
    <row r="7902" customFormat="false" ht="15" hidden="false" customHeight="false" outlineLevel="0" collapsed="false">
      <c r="A7902" s="0" t="n">
        <v>1</v>
      </c>
      <c r="B7902" s="0" t="n">
        <v>39.6154</v>
      </c>
      <c r="D7902" s="18"/>
    </row>
    <row r="7903" customFormat="false" ht="15" hidden="false" customHeight="false" outlineLevel="0" collapsed="false">
      <c r="A7903" s="0" t="n">
        <v>1</v>
      </c>
      <c r="B7903" s="0" t="n">
        <v>59.7657</v>
      </c>
      <c r="D7903" s="18"/>
    </row>
    <row r="7904" customFormat="false" ht="15" hidden="false" customHeight="false" outlineLevel="0" collapsed="false">
      <c r="A7904" s="0" t="n">
        <v>1</v>
      </c>
      <c r="B7904" s="0" t="n">
        <v>59.7273</v>
      </c>
      <c r="D7904" s="18"/>
    </row>
    <row r="7905" customFormat="false" ht="15" hidden="false" customHeight="false" outlineLevel="0" collapsed="false">
      <c r="A7905" s="0" t="n">
        <v>1</v>
      </c>
      <c r="B7905" s="0" t="n">
        <v>59.7413</v>
      </c>
      <c r="D7905" s="18"/>
    </row>
    <row r="7906" customFormat="false" ht="15" hidden="false" customHeight="false" outlineLevel="0" collapsed="false">
      <c r="A7906" s="0" t="n">
        <v>1</v>
      </c>
      <c r="B7906" s="0" t="n">
        <v>73.3951</v>
      </c>
      <c r="D7906" s="18"/>
    </row>
    <row r="7907" customFormat="false" ht="15" hidden="false" customHeight="false" outlineLevel="0" collapsed="false">
      <c r="A7907" s="0" t="n">
        <v>1</v>
      </c>
      <c r="B7907" s="0" t="n">
        <v>56.3357</v>
      </c>
      <c r="D7907" s="18"/>
    </row>
    <row r="7908" customFormat="false" ht="15" hidden="false" customHeight="false" outlineLevel="0" collapsed="false">
      <c r="A7908" s="0" t="n">
        <v>1</v>
      </c>
      <c r="B7908" s="0" t="n">
        <v>120.699</v>
      </c>
      <c r="D7908" s="18"/>
    </row>
    <row r="7909" customFormat="false" ht="15" hidden="false" customHeight="false" outlineLevel="0" collapsed="false">
      <c r="A7909" s="0" t="n">
        <v>1</v>
      </c>
      <c r="B7909" s="0" t="n">
        <v>56.007</v>
      </c>
      <c r="D7909" s="18"/>
    </row>
    <row r="7910" customFormat="false" ht="15" hidden="false" customHeight="false" outlineLevel="0" collapsed="false">
      <c r="A7910" s="0" t="n">
        <v>1</v>
      </c>
      <c r="B7910" s="0" t="n">
        <v>56.0385</v>
      </c>
      <c r="D7910" s="18"/>
    </row>
    <row r="7911" customFormat="false" ht="15" hidden="false" customHeight="false" outlineLevel="0" collapsed="false">
      <c r="A7911" s="0" t="n">
        <v>1</v>
      </c>
      <c r="B7911" s="0" t="n">
        <v>56.0385</v>
      </c>
      <c r="D7911" s="18"/>
    </row>
    <row r="7912" customFormat="false" ht="15" hidden="false" customHeight="false" outlineLevel="0" collapsed="false">
      <c r="A7912" s="0" t="n">
        <v>1</v>
      </c>
      <c r="B7912" s="0" t="n">
        <v>56.0385</v>
      </c>
      <c r="D7912" s="18"/>
    </row>
    <row r="7913" customFormat="false" ht="15" hidden="false" customHeight="false" outlineLevel="0" collapsed="false">
      <c r="A7913" s="0" t="n">
        <v>1</v>
      </c>
      <c r="B7913" s="0" t="n">
        <v>56.042</v>
      </c>
      <c r="D7913" s="18"/>
    </row>
    <row r="7914" customFormat="false" ht="15" hidden="false" customHeight="false" outlineLevel="0" collapsed="false">
      <c r="A7914" s="0" t="n">
        <v>1</v>
      </c>
      <c r="B7914" s="0" t="n">
        <v>56.0455</v>
      </c>
      <c r="D7914" s="18"/>
    </row>
    <row r="7915" customFormat="false" ht="15" hidden="false" customHeight="false" outlineLevel="0" collapsed="false">
      <c r="A7915" s="0" t="n">
        <v>1</v>
      </c>
      <c r="B7915" s="0" t="n">
        <v>56.0455</v>
      </c>
      <c r="D7915" s="18"/>
    </row>
    <row r="7916" customFormat="false" ht="15" hidden="false" customHeight="false" outlineLevel="0" collapsed="false">
      <c r="A7916" s="0" t="n">
        <v>1</v>
      </c>
      <c r="B7916" s="0" t="n">
        <v>56.0455</v>
      </c>
      <c r="D7916" s="18"/>
    </row>
    <row r="7917" customFormat="false" ht="15" hidden="false" customHeight="false" outlineLevel="0" collapsed="false">
      <c r="A7917" s="0" t="n">
        <v>1</v>
      </c>
      <c r="B7917" s="0" t="n">
        <v>56.028</v>
      </c>
      <c r="D7917" s="18"/>
    </row>
    <row r="7918" customFormat="false" ht="15" hidden="false" customHeight="false" outlineLevel="0" collapsed="false">
      <c r="A7918" s="0" t="n">
        <v>1</v>
      </c>
      <c r="B7918" s="0" t="n">
        <v>56.007</v>
      </c>
      <c r="D7918" s="18"/>
    </row>
    <row r="7919" customFormat="false" ht="15" hidden="false" customHeight="false" outlineLevel="0" collapsed="false">
      <c r="A7919" s="0" t="n">
        <v>1</v>
      </c>
      <c r="B7919" s="0" t="n">
        <v>56.028</v>
      </c>
      <c r="D7919" s="18"/>
    </row>
    <row r="7920" customFormat="false" ht="15" hidden="false" customHeight="false" outlineLevel="0" collapsed="false">
      <c r="A7920" s="0" t="n">
        <v>1</v>
      </c>
      <c r="B7920" s="0" t="n">
        <v>44.3462</v>
      </c>
      <c r="D7920" s="18"/>
    </row>
    <row r="7921" customFormat="false" ht="15" hidden="false" customHeight="false" outlineLevel="0" collapsed="false">
      <c r="A7921" s="0" t="n">
        <v>1</v>
      </c>
      <c r="B7921" s="0" t="n">
        <v>44.3462</v>
      </c>
      <c r="D7921" s="18"/>
    </row>
    <row r="7922" customFormat="false" ht="15" hidden="false" customHeight="false" outlineLevel="0" collapsed="false">
      <c r="A7922" s="0" t="n">
        <v>1</v>
      </c>
      <c r="B7922" s="0" t="n">
        <v>121.612</v>
      </c>
      <c r="D7922" s="18"/>
    </row>
    <row r="7923" customFormat="false" ht="15" hidden="false" customHeight="false" outlineLevel="0" collapsed="false">
      <c r="A7923" s="0" t="n">
        <v>1</v>
      </c>
      <c r="B7923" s="0" t="n">
        <v>26.3636</v>
      </c>
      <c r="D7923" s="18"/>
    </row>
    <row r="7924" customFormat="false" ht="15" hidden="false" customHeight="false" outlineLevel="0" collapsed="false">
      <c r="A7924" s="0" t="n">
        <v>1</v>
      </c>
      <c r="B7924" s="0" t="n">
        <v>26.3462</v>
      </c>
      <c r="D7924" s="18"/>
    </row>
    <row r="7925" customFormat="false" ht="15" hidden="false" customHeight="false" outlineLevel="0" collapsed="false">
      <c r="A7925" s="0" t="n">
        <v>1</v>
      </c>
      <c r="B7925" s="0" t="n">
        <v>42.8951</v>
      </c>
      <c r="D7925" s="18"/>
    </row>
    <row r="7926" customFormat="false" ht="15" hidden="false" customHeight="false" outlineLevel="0" collapsed="false">
      <c r="A7926" s="0" t="n">
        <v>1</v>
      </c>
      <c r="B7926" s="0" t="n">
        <v>42.8951</v>
      </c>
      <c r="D7926" s="18"/>
    </row>
    <row r="7927" customFormat="false" ht="15" hidden="false" customHeight="false" outlineLevel="0" collapsed="false">
      <c r="A7927" s="0" t="n">
        <v>1</v>
      </c>
      <c r="B7927" s="0" t="n">
        <v>25.1958</v>
      </c>
      <c r="D7927" s="18"/>
    </row>
    <row r="7928" customFormat="false" ht="15" hidden="false" customHeight="false" outlineLevel="0" collapsed="false">
      <c r="A7928" s="0" t="n">
        <v>1</v>
      </c>
      <c r="B7928" s="0" t="n">
        <v>19.4336</v>
      </c>
      <c r="D7928" s="18"/>
    </row>
    <row r="7929" customFormat="false" ht="15" hidden="false" customHeight="false" outlineLevel="0" collapsed="false">
      <c r="A7929" s="0" t="n">
        <v>1</v>
      </c>
      <c r="B7929" s="0" t="n">
        <v>46.9441</v>
      </c>
      <c r="D7929" s="18"/>
    </row>
    <row r="7930" customFormat="false" ht="15" hidden="false" customHeight="false" outlineLevel="0" collapsed="false">
      <c r="A7930" s="0" t="n">
        <v>1</v>
      </c>
      <c r="B7930" s="0" t="n">
        <v>46.9336</v>
      </c>
      <c r="D7930" s="18"/>
    </row>
    <row r="7931" customFormat="false" ht="15" hidden="false" customHeight="false" outlineLevel="0" collapsed="false">
      <c r="A7931" s="0" t="n">
        <v>1</v>
      </c>
      <c r="B7931" s="0" t="n">
        <v>46.9231</v>
      </c>
      <c r="D7931" s="18"/>
    </row>
    <row r="7932" customFormat="false" ht="15" hidden="false" customHeight="false" outlineLevel="0" collapsed="false">
      <c r="A7932" s="0" t="n">
        <v>1</v>
      </c>
      <c r="B7932" s="0" t="n">
        <v>68.0839</v>
      </c>
      <c r="D7932" s="18"/>
    </row>
    <row r="7933" customFormat="false" ht="15" hidden="false" customHeight="false" outlineLevel="0" collapsed="false">
      <c r="A7933" s="0" t="n">
        <v>1</v>
      </c>
      <c r="B7933" s="0" t="n">
        <v>80.5175</v>
      </c>
      <c r="D7933" s="18"/>
    </row>
    <row r="7934" customFormat="false" ht="15" hidden="false" customHeight="false" outlineLevel="0" collapsed="false">
      <c r="A7934" s="0" t="n">
        <v>1</v>
      </c>
      <c r="B7934" s="0" t="n">
        <v>56.6014</v>
      </c>
      <c r="D7934" s="18"/>
    </row>
    <row r="7935" customFormat="false" ht="15" hidden="false" customHeight="false" outlineLevel="0" collapsed="false">
      <c r="A7935" s="0" t="n">
        <v>1</v>
      </c>
      <c r="B7935" s="0" t="n">
        <v>14.5874</v>
      </c>
      <c r="D7935" s="18"/>
    </row>
    <row r="7936" customFormat="false" ht="15" hidden="false" customHeight="false" outlineLevel="0" collapsed="false">
      <c r="A7936" s="0" t="n">
        <v>1</v>
      </c>
      <c r="B7936" s="0" t="n">
        <v>62.972</v>
      </c>
      <c r="D7936" s="18"/>
    </row>
    <row r="7937" customFormat="false" ht="15" hidden="false" customHeight="false" outlineLevel="0" collapsed="false">
      <c r="A7937" s="0" t="n">
        <v>1</v>
      </c>
      <c r="B7937" s="0" t="n">
        <v>62.9685</v>
      </c>
      <c r="D7937" s="18"/>
    </row>
    <row r="7938" customFormat="false" ht="15" hidden="false" customHeight="false" outlineLevel="0" collapsed="false">
      <c r="A7938" s="0" t="n">
        <v>1</v>
      </c>
      <c r="B7938" s="0" t="n">
        <v>19.7867</v>
      </c>
      <c r="D7938" s="18"/>
    </row>
    <row r="7939" customFormat="false" ht="15" hidden="false" customHeight="false" outlineLevel="0" collapsed="false">
      <c r="A7939" s="0" t="n">
        <v>1</v>
      </c>
      <c r="B7939" s="0" t="n">
        <v>134.189</v>
      </c>
      <c r="D7939" s="18"/>
    </row>
    <row r="7940" customFormat="false" ht="15" hidden="false" customHeight="false" outlineLevel="0" collapsed="false">
      <c r="A7940" s="0" t="n">
        <v>1</v>
      </c>
      <c r="B7940" s="0" t="n">
        <v>134.192</v>
      </c>
      <c r="D7940" s="18"/>
    </row>
    <row r="7941" customFormat="false" ht="15" hidden="false" customHeight="false" outlineLevel="0" collapsed="false">
      <c r="A7941" s="0" t="n">
        <v>1</v>
      </c>
      <c r="B7941" s="0" t="n">
        <v>19.4231</v>
      </c>
      <c r="D7941" s="18"/>
    </row>
    <row r="7942" customFormat="false" ht="15" hidden="false" customHeight="false" outlineLevel="0" collapsed="false">
      <c r="A7942" s="0" t="n">
        <v>1</v>
      </c>
      <c r="B7942" s="0" t="n">
        <v>112.948</v>
      </c>
      <c r="D7942" s="18"/>
    </row>
    <row r="7943" customFormat="false" ht="15" hidden="false" customHeight="false" outlineLevel="0" collapsed="false">
      <c r="A7943" s="0" t="n">
        <v>1</v>
      </c>
      <c r="B7943" s="0" t="n">
        <v>20.7552</v>
      </c>
      <c r="D7943" s="18"/>
    </row>
    <row r="7944" customFormat="false" ht="15" hidden="false" customHeight="false" outlineLevel="0" collapsed="false">
      <c r="A7944" s="0" t="n">
        <v>1</v>
      </c>
      <c r="B7944" s="0" t="n">
        <v>20.7552</v>
      </c>
      <c r="D7944" s="18"/>
    </row>
    <row r="7945" customFormat="false" ht="15" hidden="false" customHeight="false" outlineLevel="0" collapsed="false">
      <c r="A7945" s="0" t="n">
        <v>1</v>
      </c>
      <c r="B7945" s="0" t="n">
        <v>14.8322</v>
      </c>
      <c r="D7945" s="18"/>
    </row>
    <row r="7946" customFormat="false" ht="15" hidden="false" customHeight="false" outlineLevel="0" collapsed="false">
      <c r="A7946" s="0" t="n">
        <v>1</v>
      </c>
      <c r="B7946" s="0" t="n">
        <v>14.8322</v>
      </c>
      <c r="D7946" s="18"/>
    </row>
    <row r="7947" customFormat="false" ht="15" hidden="false" customHeight="false" outlineLevel="0" collapsed="false">
      <c r="A7947" s="0" t="n">
        <v>1</v>
      </c>
      <c r="B7947" s="0" t="n">
        <v>14.8322</v>
      </c>
      <c r="D7947" s="18"/>
    </row>
    <row r="7948" customFormat="false" ht="15" hidden="false" customHeight="false" outlineLevel="0" collapsed="false">
      <c r="A7948" s="0" t="n">
        <v>1</v>
      </c>
      <c r="B7948" s="0" t="n">
        <v>14.8322</v>
      </c>
      <c r="D7948" s="18"/>
    </row>
    <row r="7949" customFormat="false" ht="15" hidden="false" customHeight="false" outlineLevel="0" collapsed="false">
      <c r="A7949" s="0" t="n">
        <v>1</v>
      </c>
      <c r="B7949" s="0" t="n">
        <v>29.0455</v>
      </c>
      <c r="D7949" s="18"/>
    </row>
    <row r="7950" customFormat="false" ht="15" hidden="false" customHeight="false" outlineLevel="0" collapsed="false">
      <c r="A7950" s="0" t="n">
        <v>1</v>
      </c>
      <c r="B7950" s="0" t="n">
        <v>61.5245</v>
      </c>
      <c r="D7950" s="18"/>
    </row>
    <row r="7951" customFormat="false" ht="15" hidden="false" customHeight="false" outlineLevel="0" collapsed="false">
      <c r="A7951" s="0" t="n">
        <v>1</v>
      </c>
      <c r="B7951" s="0" t="n">
        <v>47.2063</v>
      </c>
      <c r="D7951" s="18"/>
    </row>
    <row r="7952" customFormat="false" ht="15" hidden="false" customHeight="false" outlineLevel="0" collapsed="false">
      <c r="A7952" s="0" t="n">
        <v>1</v>
      </c>
      <c r="B7952" s="0" t="n">
        <v>105.052</v>
      </c>
      <c r="D7952" s="18"/>
    </row>
    <row r="7953" customFormat="false" ht="15" hidden="false" customHeight="false" outlineLevel="0" collapsed="false">
      <c r="A7953" s="0" t="n">
        <v>1</v>
      </c>
      <c r="B7953" s="0" t="n">
        <v>104.979</v>
      </c>
      <c r="D7953" s="18"/>
    </row>
    <row r="7954" customFormat="false" ht="15" hidden="false" customHeight="false" outlineLevel="0" collapsed="false">
      <c r="A7954" s="0" t="n">
        <v>1</v>
      </c>
      <c r="B7954" s="0" t="n">
        <v>164.64</v>
      </c>
      <c r="D7954" s="18"/>
    </row>
    <row r="7955" customFormat="false" ht="15" hidden="false" customHeight="false" outlineLevel="0" collapsed="false">
      <c r="A7955" s="0" t="n">
        <v>1</v>
      </c>
      <c r="B7955" s="0" t="n">
        <v>27.0559</v>
      </c>
      <c r="D7955" s="18"/>
    </row>
    <row r="7956" customFormat="false" ht="15" hidden="false" customHeight="false" outlineLevel="0" collapsed="false">
      <c r="A7956" s="0" t="n">
        <v>1</v>
      </c>
      <c r="B7956" s="0" t="n">
        <v>99.9091</v>
      </c>
      <c r="D7956" s="18"/>
    </row>
    <row r="7957" customFormat="false" ht="15" hidden="false" customHeight="false" outlineLevel="0" collapsed="false">
      <c r="A7957" s="0" t="n">
        <v>1</v>
      </c>
      <c r="B7957" s="0" t="n">
        <v>20.8322</v>
      </c>
      <c r="D7957" s="18"/>
    </row>
    <row r="7958" customFormat="false" ht="15" hidden="false" customHeight="false" outlineLevel="0" collapsed="false">
      <c r="A7958" s="0" t="n">
        <v>1</v>
      </c>
      <c r="B7958" s="0" t="n">
        <v>48.0874</v>
      </c>
      <c r="D7958" s="18"/>
    </row>
    <row r="7959" customFormat="false" ht="15" hidden="false" customHeight="false" outlineLevel="0" collapsed="false">
      <c r="A7959" s="0" t="n">
        <v>1</v>
      </c>
      <c r="B7959" s="0" t="n">
        <v>92.3636</v>
      </c>
      <c r="D7959" s="18"/>
    </row>
    <row r="7960" customFormat="false" ht="15" hidden="false" customHeight="false" outlineLevel="0" collapsed="false">
      <c r="A7960" s="0" t="n">
        <v>1</v>
      </c>
      <c r="B7960" s="0" t="n">
        <v>44.0839</v>
      </c>
      <c r="D7960" s="18"/>
    </row>
    <row r="7961" customFormat="false" ht="15" hidden="false" customHeight="false" outlineLevel="0" collapsed="false">
      <c r="A7961" s="0" t="n">
        <v>1</v>
      </c>
      <c r="B7961" s="0" t="n">
        <v>129.892</v>
      </c>
      <c r="D7961" s="18"/>
    </row>
    <row r="7962" customFormat="false" ht="15" hidden="false" customHeight="false" outlineLevel="0" collapsed="false">
      <c r="A7962" s="0" t="n">
        <v>1</v>
      </c>
      <c r="B7962" s="0" t="n">
        <v>135.612</v>
      </c>
      <c r="D7962" s="18"/>
    </row>
    <row r="7963" customFormat="false" ht="15" hidden="false" customHeight="false" outlineLevel="0" collapsed="false">
      <c r="A7963" s="0" t="n">
        <v>1</v>
      </c>
      <c r="B7963" s="0" t="n">
        <v>19.2832</v>
      </c>
      <c r="D7963" s="18"/>
    </row>
    <row r="7964" customFormat="false" ht="15" hidden="false" customHeight="false" outlineLevel="0" collapsed="false">
      <c r="A7964" s="0" t="n">
        <v>1</v>
      </c>
      <c r="B7964" s="0" t="n">
        <v>34.0559</v>
      </c>
      <c r="D7964" s="18"/>
    </row>
    <row r="7965" customFormat="false" ht="15" hidden="false" customHeight="false" outlineLevel="0" collapsed="false">
      <c r="A7965" s="0" t="n">
        <v>1</v>
      </c>
      <c r="B7965" s="0" t="n">
        <v>106.479</v>
      </c>
      <c r="D7965" s="18"/>
    </row>
    <row r="7966" customFormat="false" ht="15" hidden="false" customHeight="false" outlineLevel="0" collapsed="false">
      <c r="A7966" s="0" t="n">
        <v>1</v>
      </c>
      <c r="B7966" s="0" t="n">
        <v>17.8951</v>
      </c>
      <c r="D7966" s="18"/>
    </row>
    <row r="7967" customFormat="false" ht="15" hidden="false" customHeight="false" outlineLevel="0" collapsed="false">
      <c r="A7967" s="0" t="n">
        <v>1</v>
      </c>
      <c r="B7967" s="0" t="n">
        <v>17.8951</v>
      </c>
      <c r="D7967" s="18"/>
    </row>
    <row r="7968" customFormat="false" ht="15" hidden="false" customHeight="false" outlineLevel="0" collapsed="false">
      <c r="A7968" s="0" t="n">
        <v>1</v>
      </c>
      <c r="B7968" s="0" t="n">
        <v>17.8042</v>
      </c>
      <c r="D7968" s="18"/>
    </row>
    <row r="7969" customFormat="false" ht="15" hidden="false" customHeight="false" outlineLevel="0" collapsed="false">
      <c r="A7969" s="0" t="n">
        <v>1</v>
      </c>
      <c r="B7969" s="0" t="n">
        <v>107.759</v>
      </c>
      <c r="D7969" s="18"/>
    </row>
    <row r="7970" customFormat="false" ht="15" hidden="false" customHeight="false" outlineLevel="0" collapsed="false">
      <c r="A7970" s="0" t="n">
        <v>1</v>
      </c>
      <c r="B7970" s="0" t="n">
        <v>106.479</v>
      </c>
      <c r="D7970" s="18"/>
    </row>
    <row r="7971" customFormat="false" ht="15" hidden="false" customHeight="false" outlineLevel="0" collapsed="false">
      <c r="A7971" s="0" t="n">
        <v>1</v>
      </c>
      <c r="B7971" s="0" t="n">
        <v>76.8531</v>
      </c>
      <c r="D7971" s="18"/>
    </row>
    <row r="7972" customFormat="false" ht="15" hidden="false" customHeight="false" outlineLevel="0" collapsed="false">
      <c r="A7972" s="0" t="n">
        <v>1</v>
      </c>
      <c r="B7972" s="0" t="n">
        <v>143.21</v>
      </c>
      <c r="D7972" s="18"/>
    </row>
    <row r="7973" customFormat="false" ht="15" hidden="false" customHeight="false" outlineLevel="0" collapsed="false">
      <c r="A7973" s="0" t="n">
        <v>1</v>
      </c>
      <c r="B7973" s="0" t="n">
        <v>143.21</v>
      </c>
      <c r="D7973" s="18"/>
    </row>
    <row r="7974" customFormat="false" ht="15" hidden="false" customHeight="false" outlineLevel="0" collapsed="false">
      <c r="A7974" s="0" t="n">
        <v>1</v>
      </c>
      <c r="B7974" s="0" t="n">
        <v>105.231</v>
      </c>
      <c r="D7974" s="18"/>
    </row>
    <row r="7975" customFormat="false" ht="15" hidden="false" customHeight="false" outlineLevel="0" collapsed="false">
      <c r="A7975" s="0" t="n">
        <v>1</v>
      </c>
      <c r="B7975" s="0" t="n">
        <v>105.227</v>
      </c>
      <c r="D7975" s="18"/>
    </row>
    <row r="7976" customFormat="false" ht="15" hidden="false" customHeight="false" outlineLevel="0" collapsed="false">
      <c r="A7976" s="0" t="n">
        <v>1</v>
      </c>
      <c r="B7976" s="0" t="n">
        <v>73.9336</v>
      </c>
      <c r="D7976" s="18"/>
    </row>
    <row r="7977" customFormat="false" ht="15" hidden="false" customHeight="false" outlineLevel="0" collapsed="false">
      <c r="A7977" s="0" t="n">
        <v>1</v>
      </c>
      <c r="B7977" s="0" t="n">
        <v>73.958</v>
      </c>
      <c r="D7977" s="18"/>
    </row>
    <row r="7978" customFormat="false" ht="15" hidden="false" customHeight="false" outlineLevel="0" collapsed="false">
      <c r="A7978" s="0" t="n">
        <v>1</v>
      </c>
      <c r="B7978" s="0" t="n">
        <v>73.958</v>
      </c>
      <c r="D7978" s="18"/>
    </row>
    <row r="7979" customFormat="false" ht="15" hidden="false" customHeight="false" outlineLevel="0" collapsed="false">
      <c r="A7979" s="0" t="n">
        <v>1</v>
      </c>
      <c r="B7979" s="0" t="n">
        <v>73.958</v>
      </c>
      <c r="D7979" s="18"/>
    </row>
    <row r="7980" customFormat="false" ht="15" hidden="false" customHeight="false" outlineLevel="0" collapsed="false">
      <c r="A7980" s="0" t="n">
        <v>1</v>
      </c>
      <c r="B7980" s="0" t="n">
        <v>73.9441</v>
      </c>
      <c r="D7980" s="18"/>
    </row>
    <row r="7981" customFormat="false" ht="15" hidden="false" customHeight="false" outlineLevel="0" collapsed="false">
      <c r="A7981" s="0" t="n">
        <v>1</v>
      </c>
      <c r="B7981" s="0" t="n">
        <v>63.6993</v>
      </c>
      <c r="D7981" s="18"/>
    </row>
    <row r="7982" customFormat="false" ht="15" hidden="false" customHeight="false" outlineLevel="0" collapsed="false">
      <c r="A7982" s="0" t="n">
        <v>1</v>
      </c>
      <c r="B7982" s="0" t="n">
        <v>63.6958</v>
      </c>
      <c r="D7982" s="18"/>
    </row>
    <row r="7983" customFormat="false" ht="15" hidden="false" customHeight="false" outlineLevel="0" collapsed="false">
      <c r="A7983" s="0" t="n">
        <v>1</v>
      </c>
      <c r="B7983" s="0" t="n">
        <v>63.6713</v>
      </c>
      <c r="D7983" s="18"/>
    </row>
    <row r="7984" customFormat="false" ht="15" hidden="false" customHeight="false" outlineLevel="0" collapsed="false">
      <c r="A7984" s="0" t="n">
        <v>1</v>
      </c>
      <c r="B7984" s="0" t="n">
        <v>63.6119</v>
      </c>
      <c r="D7984" s="18"/>
    </row>
    <row r="7985" customFormat="false" ht="15" hidden="false" customHeight="false" outlineLevel="0" collapsed="false">
      <c r="A7985" s="0" t="n">
        <v>1</v>
      </c>
      <c r="B7985" s="0" t="n">
        <v>137.524</v>
      </c>
      <c r="D7985" s="18"/>
    </row>
    <row r="7986" customFormat="false" ht="15" hidden="false" customHeight="false" outlineLevel="0" collapsed="false">
      <c r="A7986" s="0" t="n">
        <v>1</v>
      </c>
      <c r="B7986" s="0" t="n">
        <v>61.5699</v>
      </c>
      <c r="D7986" s="18"/>
    </row>
    <row r="7987" customFormat="false" ht="15" hidden="false" customHeight="false" outlineLevel="0" collapsed="false">
      <c r="A7987" s="0" t="n">
        <v>1</v>
      </c>
      <c r="B7987" s="0" t="n">
        <v>61.5699</v>
      </c>
      <c r="D7987" s="18"/>
    </row>
    <row r="7988" customFormat="false" ht="15" hidden="false" customHeight="false" outlineLevel="0" collapsed="false">
      <c r="A7988" s="0" t="n">
        <v>1</v>
      </c>
      <c r="B7988" s="0" t="n">
        <v>61.5664</v>
      </c>
      <c r="D7988" s="18"/>
    </row>
    <row r="7989" customFormat="false" ht="15" hidden="false" customHeight="false" outlineLevel="0" collapsed="false">
      <c r="A7989" s="0" t="n">
        <v>1</v>
      </c>
      <c r="B7989" s="0" t="n">
        <v>49.9161</v>
      </c>
      <c r="D7989" s="18"/>
    </row>
    <row r="7990" customFormat="false" ht="15" hidden="false" customHeight="false" outlineLevel="0" collapsed="false">
      <c r="A7990" s="0" t="n">
        <v>1</v>
      </c>
      <c r="B7990" s="0" t="n">
        <v>139.171</v>
      </c>
      <c r="D7990" s="18"/>
    </row>
    <row r="7991" customFormat="false" ht="15" hidden="false" customHeight="false" outlineLevel="0" collapsed="false">
      <c r="A7991" s="0" t="n">
        <v>1</v>
      </c>
      <c r="B7991" s="0" t="n">
        <v>139.175</v>
      </c>
      <c r="D7991" s="18"/>
    </row>
    <row r="7992" customFormat="false" ht="15" hidden="false" customHeight="false" outlineLevel="0" collapsed="false">
      <c r="A7992" s="0" t="n">
        <v>1</v>
      </c>
      <c r="B7992" s="0" t="n">
        <v>153.745</v>
      </c>
      <c r="D7992" s="18"/>
    </row>
    <row r="7993" customFormat="false" ht="15" hidden="false" customHeight="false" outlineLevel="0" collapsed="false">
      <c r="A7993" s="0" t="n">
        <v>1</v>
      </c>
      <c r="B7993" s="0" t="n">
        <v>153.661</v>
      </c>
      <c r="D7993" s="18"/>
    </row>
    <row r="7994" customFormat="false" ht="15" hidden="false" customHeight="false" outlineLevel="0" collapsed="false">
      <c r="A7994" s="0" t="n">
        <v>1</v>
      </c>
      <c r="B7994" s="0" t="n">
        <v>131.531</v>
      </c>
      <c r="D7994" s="18"/>
    </row>
    <row r="7995" customFormat="false" ht="15" hidden="false" customHeight="false" outlineLevel="0" collapsed="false">
      <c r="A7995" s="0" t="n">
        <v>1</v>
      </c>
      <c r="B7995" s="0" t="n">
        <v>93.5559</v>
      </c>
      <c r="D7995" s="18"/>
    </row>
    <row r="7996" customFormat="false" ht="15" hidden="false" customHeight="false" outlineLevel="0" collapsed="false">
      <c r="A7996" s="0" t="n">
        <v>1</v>
      </c>
      <c r="B7996" s="0" t="n">
        <v>51.2762</v>
      </c>
      <c r="D7996" s="18"/>
    </row>
    <row r="7997" customFormat="false" ht="15" hidden="false" customHeight="false" outlineLevel="0" collapsed="false">
      <c r="A7997" s="0" t="n">
        <v>1</v>
      </c>
      <c r="B7997" s="0" t="n">
        <v>141.692</v>
      </c>
      <c r="D7997" s="18"/>
    </row>
    <row r="7998" customFormat="false" ht="15" hidden="false" customHeight="false" outlineLevel="0" collapsed="false">
      <c r="A7998" s="0" t="n">
        <v>1</v>
      </c>
      <c r="B7998" s="0" t="n">
        <v>141.647</v>
      </c>
      <c r="D7998" s="18"/>
    </row>
    <row r="7999" customFormat="false" ht="15" hidden="false" customHeight="false" outlineLevel="0" collapsed="false">
      <c r="A7999" s="0" t="n">
        <v>1</v>
      </c>
      <c r="B7999" s="0" t="n">
        <v>40.6713</v>
      </c>
      <c r="D7999" s="18"/>
    </row>
    <row r="8000" customFormat="false" ht="15" hidden="false" customHeight="false" outlineLevel="0" collapsed="false">
      <c r="A8000" s="0" t="n">
        <v>1</v>
      </c>
      <c r="B8000" s="0" t="n">
        <v>40.6713</v>
      </c>
      <c r="D8000" s="18"/>
    </row>
    <row r="8001" customFormat="false" ht="15" hidden="false" customHeight="false" outlineLevel="0" collapsed="false">
      <c r="A8001" s="0" t="n">
        <v>1</v>
      </c>
      <c r="B8001" s="0" t="n">
        <v>125.133</v>
      </c>
      <c r="D8001" s="18"/>
    </row>
    <row r="8002" customFormat="false" ht="15" hidden="false" customHeight="false" outlineLevel="0" collapsed="false">
      <c r="A8002" s="0" t="n">
        <v>1</v>
      </c>
      <c r="B8002" s="0" t="n">
        <v>124.934</v>
      </c>
      <c r="D8002" s="18"/>
    </row>
    <row r="8003" customFormat="false" ht="15" hidden="false" customHeight="false" outlineLevel="0" collapsed="false">
      <c r="A8003" s="0" t="n">
        <v>1</v>
      </c>
      <c r="B8003" s="0" t="n">
        <v>56.6888</v>
      </c>
      <c r="D8003" s="18"/>
    </row>
    <row r="8004" customFormat="false" ht="15" hidden="false" customHeight="false" outlineLevel="0" collapsed="false">
      <c r="A8004" s="0" t="n">
        <v>1</v>
      </c>
      <c r="B8004" s="0" t="n">
        <v>56.6818</v>
      </c>
      <c r="D8004" s="18"/>
    </row>
    <row r="8005" customFormat="false" ht="15" hidden="false" customHeight="false" outlineLevel="0" collapsed="false">
      <c r="A8005" s="0" t="n">
        <v>1</v>
      </c>
      <c r="B8005" s="0" t="n">
        <v>30.9091</v>
      </c>
      <c r="D8005" s="18"/>
    </row>
    <row r="8006" customFormat="false" ht="15" hidden="false" customHeight="false" outlineLevel="0" collapsed="false">
      <c r="A8006" s="0" t="n">
        <v>1</v>
      </c>
      <c r="B8006" s="0" t="n">
        <v>102.633</v>
      </c>
      <c r="D8006" s="18"/>
    </row>
    <row r="8007" customFormat="false" ht="15" hidden="false" customHeight="false" outlineLevel="0" collapsed="false">
      <c r="A8007" s="0" t="n">
        <v>1</v>
      </c>
      <c r="B8007" s="0" t="n">
        <v>80.5455</v>
      </c>
      <c r="D8007" s="18"/>
    </row>
    <row r="8008" customFormat="false" ht="15" hidden="false" customHeight="false" outlineLevel="0" collapsed="false">
      <c r="A8008" s="0" t="n">
        <v>1</v>
      </c>
      <c r="B8008" s="0" t="n">
        <v>80.6084</v>
      </c>
      <c r="D8008" s="18"/>
    </row>
    <row r="8009" customFormat="false" ht="15" hidden="false" customHeight="false" outlineLevel="0" collapsed="false">
      <c r="A8009" s="0" t="n">
        <v>1</v>
      </c>
      <c r="B8009" s="0" t="n">
        <v>120.871</v>
      </c>
      <c r="D8009" s="18"/>
    </row>
    <row r="8010" customFormat="false" ht="15" hidden="false" customHeight="false" outlineLevel="0" collapsed="false">
      <c r="A8010" s="0" t="n">
        <v>1</v>
      </c>
      <c r="B8010" s="0" t="n">
        <v>21.0559</v>
      </c>
      <c r="D8010" s="18"/>
    </row>
    <row r="8011" customFormat="false" ht="15" hidden="false" customHeight="false" outlineLevel="0" collapsed="false">
      <c r="A8011" s="0" t="n">
        <v>1</v>
      </c>
      <c r="B8011" s="0" t="n">
        <v>71.9196</v>
      </c>
      <c r="D8011" s="18"/>
    </row>
    <row r="8012" customFormat="false" ht="15" hidden="false" customHeight="false" outlineLevel="0" collapsed="false">
      <c r="A8012" s="0" t="n">
        <v>1</v>
      </c>
      <c r="B8012" s="0" t="n">
        <v>71.9161</v>
      </c>
      <c r="D8012" s="18"/>
    </row>
    <row r="8013" customFormat="false" ht="15" hidden="false" customHeight="false" outlineLevel="0" collapsed="false">
      <c r="A8013" s="0" t="n">
        <v>1</v>
      </c>
      <c r="B8013" s="0" t="n">
        <v>71.9161</v>
      </c>
      <c r="D8013" s="18"/>
    </row>
    <row r="8014" customFormat="false" ht="15" hidden="false" customHeight="false" outlineLevel="0" collapsed="false">
      <c r="A8014" s="0" t="n">
        <v>1</v>
      </c>
      <c r="B8014" s="0" t="n">
        <v>72.4196</v>
      </c>
      <c r="D8014" s="18"/>
    </row>
    <row r="8015" customFormat="false" ht="15" hidden="false" customHeight="false" outlineLevel="0" collapsed="false">
      <c r="A8015" s="0" t="n">
        <v>1</v>
      </c>
      <c r="B8015" s="0" t="n">
        <v>72.4266</v>
      </c>
      <c r="D8015" s="18"/>
    </row>
    <row r="8016" customFormat="false" ht="15" hidden="false" customHeight="false" outlineLevel="0" collapsed="false">
      <c r="A8016" s="0" t="n">
        <v>1</v>
      </c>
      <c r="B8016" s="0" t="n">
        <v>72.4266</v>
      </c>
      <c r="D8016" s="18"/>
    </row>
    <row r="8017" customFormat="false" ht="15" hidden="false" customHeight="false" outlineLevel="0" collapsed="false">
      <c r="A8017" s="0" t="n">
        <v>1</v>
      </c>
      <c r="B8017" s="0" t="n">
        <v>39.9755</v>
      </c>
      <c r="D8017" s="18"/>
    </row>
    <row r="8018" customFormat="false" ht="15" hidden="false" customHeight="false" outlineLevel="0" collapsed="false">
      <c r="A8018" s="0" t="n">
        <v>1</v>
      </c>
      <c r="B8018" s="0" t="n">
        <v>39.9755</v>
      </c>
      <c r="D8018" s="18"/>
    </row>
    <row r="8019" customFormat="false" ht="15" hidden="false" customHeight="false" outlineLevel="0" collapsed="false">
      <c r="A8019" s="0" t="n">
        <v>1</v>
      </c>
      <c r="B8019" s="0" t="n">
        <v>12.965</v>
      </c>
      <c r="D8019" s="18"/>
    </row>
    <row r="8020" customFormat="false" ht="15" hidden="false" customHeight="false" outlineLevel="0" collapsed="false">
      <c r="A8020" s="0" t="n">
        <v>1</v>
      </c>
      <c r="B8020" s="0" t="n">
        <v>12.965</v>
      </c>
      <c r="D8020" s="18"/>
    </row>
    <row r="8021" customFormat="false" ht="15" hidden="false" customHeight="false" outlineLevel="0" collapsed="false">
      <c r="A8021" s="0" t="n">
        <v>1</v>
      </c>
      <c r="B8021" s="0" t="n">
        <v>99.4825</v>
      </c>
      <c r="D8021" s="18"/>
    </row>
    <row r="8022" customFormat="false" ht="15" hidden="false" customHeight="false" outlineLevel="0" collapsed="false">
      <c r="A8022" s="0" t="n">
        <v>1</v>
      </c>
      <c r="B8022" s="0" t="n">
        <v>97.479</v>
      </c>
      <c r="D8022" s="18"/>
    </row>
    <row r="8023" customFormat="false" ht="15" hidden="false" customHeight="false" outlineLevel="0" collapsed="false">
      <c r="A8023" s="0" t="n">
        <v>1</v>
      </c>
      <c r="B8023" s="0" t="n">
        <v>97.4476</v>
      </c>
      <c r="D8023" s="18"/>
    </row>
    <row r="8024" customFormat="false" ht="15" hidden="false" customHeight="false" outlineLevel="0" collapsed="false">
      <c r="A8024" s="0" t="n">
        <v>1</v>
      </c>
      <c r="B8024" s="0" t="n">
        <v>59.9301</v>
      </c>
      <c r="D8024" s="18"/>
    </row>
    <row r="8025" customFormat="false" ht="15" hidden="false" customHeight="false" outlineLevel="0" collapsed="false">
      <c r="A8025" s="0" t="n">
        <v>1</v>
      </c>
      <c r="B8025" s="0" t="n">
        <v>46.5664</v>
      </c>
      <c r="D8025" s="18"/>
    </row>
    <row r="8026" customFormat="false" ht="15" hidden="false" customHeight="false" outlineLevel="0" collapsed="false">
      <c r="A8026" s="0" t="n">
        <v>1</v>
      </c>
      <c r="B8026" s="0" t="n">
        <v>93.7692</v>
      </c>
      <c r="D8026" s="18"/>
    </row>
    <row r="8027" customFormat="false" ht="15" hidden="false" customHeight="false" outlineLevel="0" collapsed="false">
      <c r="A8027" s="0" t="n">
        <v>1</v>
      </c>
      <c r="B8027" s="0" t="n">
        <v>13.7378</v>
      </c>
      <c r="D8027" s="18"/>
    </row>
    <row r="8028" customFormat="false" ht="15" hidden="false" customHeight="false" outlineLevel="0" collapsed="false">
      <c r="A8028" s="0" t="n">
        <v>1</v>
      </c>
      <c r="B8028" s="0" t="n">
        <v>43.3112</v>
      </c>
      <c r="D8028" s="18"/>
    </row>
    <row r="8029" customFormat="false" ht="15" hidden="false" customHeight="false" outlineLevel="0" collapsed="false">
      <c r="A8029" s="0" t="n">
        <v>1</v>
      </c>
      <c r="B8029" s="0" t="n">
        <v>43.3077</v>
      </c>
      <c r="D8029" s="18"/>
    </row>
    <row r="8030" customFormat="false" ht="15" hidden="false" customHeight="false" outlineLevel="0" collapsed="false">
      <c r="A8030" s="0" t="n">
        <v>1</v>
      </c>
      <c r="B8030" s="0" t="n">
        <v>138.972</v>
      </c>
      <c r="D8030" s="18"/>
    </row>
    <row r="8031" customFormat="false" ht="15" hidden="false" customHeight="false" outlineLevel="0" collapsed="false">
      <c r="A8031" s="0" t="n">
        <v>1</v>
      </c>
      <c r="B8031" s="0" t="n">
        <v>25.4266</v>
      </c>
      <c r="D8031" s="18"/>
    </row>
    <row r="8032" customFormat="false" ht="15" hidden="false" customHeight="false" outlineLevel="0" collapsed="false">
      <c r="A8032" s="0" t="n">
        <v>1</v>
      </c>
      <c r="B8032" s="0" t="n">
        <v>14.528</v>
      </c>
      <c r="D8032" s="18"/>
    </row>
    <row r="8033" customFormat="false" ht="15" hidden="false" customHeight="false" outlineLevel="0" collapsed="false">
      <c r="A8033" s="0" t="n">
        <v>1</v>
      </c>
      <c r="B8033" s="0" t="n">
        <v>25.4266</v>
      </c>
      <c r="D8033" s="18"/>
    </row>
    <row r="8034" customFormat="false" ht="15" hidden="false" customHeight="false" outlineLevel="0" collapsed="false">
      <c r="A8034" s="0" t="n">
        <v>1</v>
      </c>
      <c r="B8034" s="0" t="n">
        <v>25.4406</v>
      </c>
      <c r="D8034" s="18"/>
    </row>
    <row r="8035" customFormat="false" ht="15" hidden="false" customHeight="false" outlineLevel="0" collapsed="false">
      <c r="A8035" s="0" t="n">
        <v>1</v>
      </c>
      <c r="B8035" s="0" t="n">
        <v>25.4196</v>
      </c>
      <c r="D8035" s="18"/>
    </row>
    <row r="8036" customFormat="false" ht="15" hidden="false" customHeight="false" outlineLevel="0" collapsed="false">
      <c r="A8036" s="0" t="n">
        <v>1</v>
      </c>
      <c r="B8036" s="0" t="n">
        <v>25.4301</v>
      </c>
      <c r="D8036" s="18"/>
    </row>
    <row r="8037" customFormat="false" ht="15" hidden="false" customHeight="false" outlineLevel="0" collapsed="false">
      <c r="A8037" s="0" t="n">
        <v>1</v>
      </c>
      <c r="B8037" s="0" t="n">
        <v>25.4196</v>
      </c>
      <c r="D8037" s="18"/>
    </row>
    <row r="8038" customFormat="false" ht="15" hidden="false" customHeight="false" outlineLevel="0" collapsed="false">
      <c r="A8038" s="0" t="n">
        <v>1</v>
      </c>
      <c r="B8038" s="0" t="n">
        <v>25.4091</v>
      </c>
      <c r="D8038" s="18"/>
    </row>
    <row r="8039" customFormat="false" ht="15" hidden="false" customHeight="false" outlineLevel="0" collapsed="false">
      <c r="A8039" s="0" t="n">
        <v>1</v>
      </c>
      <c r="B8039" s="0" t="n">
        <v>25.4126</v>
      </c>
      <c r="D8039" s="18"/>
    </row>
    <row r="8040" customFormat="false" ht="15" hidden="false" customHeight="false" outlineLevel="0" collapsed="false">
      <c r="A8040" s="0" t="n">
        <v>1</v>
      </c>
      <c r="B8040" s="0" t="n">
        <v>89.7517</v>
      </c>
      <c r="D8040" s="18"/>
    </row>
    <row r="8041" customFormat="false" ht="15" hidden="false" customHeight="false" outlineLevel="0" collapsed="false">
      <c r="A8041" s="0" t="n">
        <v>1</v>
      </c>
      <c r="B8041" s="0" t="n">
        <v>89.7972</v>
      </c>
      <c r="D8041" s="18"/>
    </row>
    <row r="8042" customFormat="false" ht="15" hidden="false" customHeight="false" outlineLevel="0" collapsed="false">
      <c r="A8042" s="0" t="n">
        <v>1</v>
      </c>
      <c r="B8042" s="0" t="n">
        <v>121.402</v>
      </c>
      <c r="D8042" s="18"/>
    </row>
    <row r="8043" customFormat="false" ht="15" hidden="false" customHeight="false" outlineLevel="0" collapsed="false">
      <c r="A8043" s="0" t="n">
        <v>1</v>
      </c>
      <c r="B8043" s="0" t="n">
        <v>151.308</v>
      </c>
      <c r="D8043" s="18"/>
    </row>
    <row r="8044" customFormat="false" ht="15" hidden="false" customHeight="false" outlineLevel="0" collapsed="false">
      <c r="A8044" s="0" t="n">
        <v>1</v>
      </c>
      <c r="B8044" s="0" t="n">
        <v>83.1434</v>
      </c>
      <c r="D8044" s="18"/>
    </row>
    <row r="8045" customFormat="false" ht="15" hidden="false" customHeight="false" outlineLevel="0" collapsed="false">
      <c r="A8045" s="0" t="n">
        <v>1</v>
      </c>
      <c r="B8045" s="0" t="n">
        <v>83.1434</v>
      </c>
      <c r="D8045" s="18"/>
    </row>
    <row r="8046" customFormat="false" ht="15" hidden="false" customHeight="false" outlineLevel="0" collapsed="false">
      <c r="A8046" s="0" t="n">
        <v>1</v>
      </c>
      <c r="B8046" s="0" t="n">
        <v>83.1364</v>
      </c>
      <c r="D8046" s="18"/>
    </row>
    <row r="8047" customFormat="false" ht="15" hidden="false" customHeight="false" outlineLevel="0" collapsed="false">
      <c r="A8047" s="0" t="n">
        <v>1</v>
      </c>
      <c r="B8047" s="0" t="n">
        <v>134.444</v>
      </c>
      <c r="D8047" s="18"/>
    </row>
    <row r="8048" customFormat="false" ht="15" hidden="false" customHeight="false" outlineLevel="0" collapsed="false">
      <c r="A8048" s="0" t="n">
        <v>1</v>
      </c>
      <c r="B8048" s="0" t="n">
        <v>126.986</v>
      </c>
      <c r="D8048" s="18"/>
    </row>
    <row r="8049" customFormat="false" ht="15" hidden="false" customHeight="false" outlineLevel="0" collapsed="false">
      <c r="A8049" s="0" t="n">
        <v>1</v>
      </c>
      <c r="B8049" s="0" t="n">
        <v>126.986</v>
      </c>
      <c r="D8049" s="18"/>
    </row>
    <row r="8050" customFormat="false" ht="15" hidden="false" customHeight="false" outlineLevel="0" collapsed="false">
      <c r="A8050" s="0" t="n">
        <v>1</v>
      </c>
      <c r="B8050" s="0" t="n">
        <v>126.983</v>
      </c>
      <c r="D8050" s="18"/>
    </row>
    <row r="8051" customFormat="false" ht="15" hidden="false" customHeight="false" outlineLevel="0" collapsed="false">
      <c r="A8051" s="0" t="n">
        <v>1</v>
      </c>
      <c r="B8051" s="0" t="n">
        <v>30.2832</v>
      </c>
      <c r="D8051" s="18"/>
    </row>
    <row r="8052" customFormat="false" ht="15" hidden="false" customHeight="false" outlineLevel="0" collapsed="false">
      <c r="A8052" s="0" t="n">
        <v>1</v>
      </c>
      <c r="B8052" s="0" t="n">
        <v>130.811</v>
      </c>
      <c r="D8052" s="18"/>
    </row>
    <row r="8053" customFormat="false" ht="15" hidden="false" customHeight="false" outlineLevel="0" collapsed="false">
      <c r="A8053" s="0" t="n">
        <v>1</v>
      </c>
      <c r="B8053" s="0" t="n">
        <v>107.217</v>
      </c>
      <c r="D8053" s="18"/>
    </row>
    <row r="8054" customFormat="false" ht="15" hidden="false" customHeight="false" outlineLevel="0" collapsed="false">
      <c r="A8054" s="0" t="n">
        <v>1</v>
      </c>
      <c r="B8054" s="0" t="n">
        <v>13.9755</v>
      </c>
      <c r="D8054" s="18"/>
    </row>
    <row r="8055" customFormat="false" ht="15" hidden="false" customHeight="false" outlineLevel="0" collapsed="false">
      <c r="A8055" s="0" t="n">
        <v>1</v>
      </c>
      <c r="B8055" s="0" t="n">
        <v>13.9755</v>
      </c>
      <c r="D8055" s="18"/>
    </row>
    <row r="8056" customFormat="false" ht="15" hidden="false" customHeight="false" outlineLevel="0" collapsed="false">
      <c r="A8056" s="0" t="n">
        <v>1</v>
      </c>
      <c r="B8056" s="0" t="n">
        <v>13.9755</v>
      </c>
      <c r="D8056" s="18"/>
    </row>
    <row r="8057" customFormat="false" ht="15" hidden="false" customHeight="false" outlineLevel="0" collapsed="false">
      <c r="A8057" s="0" t="n">
        <v>1</v>
      </c>
      <c r="B8057" s="0" t="n">
        <v>99.1713</v>
      </c>
      <c r="D8057" s="18"/>
    </row>
    <row r="8058" customFormat="false" ht="15" hidden="false" customHeight="false" outlineLevel="0" collapsed="false">
      <c r="A8058" s="0" t="n">
        <v>1</v>
      </c>
      <c r="B8058" s="0" t="n">
        <v>99.1573</v>
      </c>
      <c r="D8058" s="18"/>
    </row>
    <row r="8059" customFormat="false" ht="15" hidden="false" customHeight="false" outlineLevel="0" collapsed="false">
      <c r="A8059" s="0" t="n">
        <v>1</v>
      </c>
      <c r="B8059" s="0" t="n">
        <v>139.825</v>
      </c>
      <c r="D8059" s="18"/>
    </row>
    <row r="8060" customFormat="false" ht="15" hidden="false" customHeight="false" outlineLevel="0" collapsed="false">
      <c r="A8060" s="0" t="n">
        <v>1</v>
      </c>
      <c r="B8060" s="0" t="n">
        <v>139.801</v>
      </c>
      <c r="D8060" s="18"/>
    </row>
    <row r="8061" customFormat="false" ht="15" hidden="false" customHeight="false" outlineLevel="0" collapsed="false">
      <c r="A8061" s="0" t="n">
        <v>1</v>
      </c>
      <c r="B8061" s="0" t="n">
        <v>48.1713</v>
      </c>
      <c r="D8061" s="18"/>
    </row>
    <row r="8062" customFormat="false" ht="15" hidden="false" customHeight="false" outlineLevel="0" collapsed="false">
      <c r="A8062" s="0" t="n">
        <v>1</v>
      </c>
      <c r="B8062" s="0" t="n">
        <v>63.0559</v>
      </c>
      <c r="D8062" s="18"/>
    </row>
    <row r="8063" customFormat="false" ht="15" hidden="false" customHeight="false" outlineLevel="0" collapsed="false">
      <c r="A8063" s="0" t="n">
        <v>1</v>
      </c>
      <c r="B8063" s="0" t="n">
        <v>69.9825</v>
      </c>
      <c r="D8063" s="18"/>
    </row>
    <row r="8064" customFormat="false" ht="15" hidden="false" customHeight="false" outlineLevel="0" collapsed="false">
      <c r="A8064" s="0" t="n">
        <v>1</v>
      </c>
      <c r="B8064" s="0" t="n">
        <v>69.9825</v>
      </c>
      <c r="D8064" s="18"/>
    </row>
    <row r="8065" customFormat="false" ht="15" hidden="false" customHeight="false" outlineLevel="0" collapsed="false">
      <c r="A8065" s="0" t="n">
        <v>1</v>
      </c>
      <c r="B8065" s="0" t="n">
        <v>115.773</v>
      </c>
      <c r="D8065" s="18"/>
    </row>
    <row r="8066" customFormat="false" ht="15" hidden="false" customHeight="false" outlineLevel="0" collapsed="false">
      <c r="A8066" s="0" t="n">
        <v>1</v>
      </c>
      <c r="B8066" s="0" t="n">
        <v>140.811</v>
      </c>
      <c r="D8066" s="18"/>
    </row>
    <row r="8067" customFormat="false" ht="15" hidden="false" customHeight="false" outlineLevel="0" collapsed="false">
      <c r="A8067" s="0" t="n">
        <v>1</v>
      </c>
      <c r="B8067" s="0" t="n">
        <v>109.86</v>
      </c>
      <c r="D8067" s="18"/>
    </row>
    <row r="8068" customFormat="false" ht="15" hidden="false" customHeight="false" outlineLevel="0" collapsed="false">
      <c r="A8068" s="0" t="n">
        <v>1</v>
      </c>
      <c r="B8068" s="0" t="n">
        <v>31.7308</v>
      </c>
      <c r="D8068" s="18"/>
    </row>
    <row r="8069" customFormat="false" ht="15" hidden="false" customHeight="false" outlineLevel="0" collapsed="false">
      <c r="A8069" s="0" t="n">
        <v>1</v>
      </c>
      <c r="B8069" s="0" t="n">
        <v>31.7203</v>
      </c>
      <c r="D8069" s="18"/>
    </row>
    <row r="8070" customFormat="false" ht="15" hidden="false" customHeight="false" outlineLevel="0" collapsed="false">
      <c r="A8070" s="0" t="n">
        <v>1</v>
      </c>
      <c r="B8070" s="0" t="n">
        <v>69.4895</v>
      </c>
      <c r="D8070" s="18"/>
    </row>
    <row r="8071" customFormat="false" ht="15" hidden="false" customHeight="false" outlineLevel="0" collapsed="false">
      <c r="A8071" s="0" t="n">
        <v>1</v>
      </c>
      <c r="B8071" s="0" t="n">
        <v>69.4895</v>
      </c>
      <c r="D8071" s="18"/>
    </row>
    <row r="8072" customFormat="false" ht="15" hidden="false" customHeight="false" outlineLevel="0" collapsed="false">
      <c r="A8072" s="0" t="n">
        <v>1</v>
      </c>
      <c r="B8072" s="0" t="n">
        <v>48.4895</v>
      </c>
      <c r="D8072" s="18"/>
    </row>
    <row r="8073" customFormat="false" ht="15" hidden="false" customHeight="false" outlineLevel="0" collapsed="false">
      <c r="A8073" s="0" t="n">
        <v>1</v>
      </c>
      <c r="B8073" s="0" t="n">
        <v>48.493</v>
      </c>
      <c r="D8073" s="18"/>
    </row>
    <row r="8074" customFormat="false" ht="15" hidden="false" customHeight="false" outlineLevel="0" collapsed="false">
      <c r="A8074" s="0" t="n">
        <v>1</v>
      </c>
      <c r="B8074" s="0" t="n">
        <v>107.059</v>
      </c>
      <c r="D8074" s="18"/>
    </row>
    <row r="8075" customFormat="false" ht="15" hidden="false" customHeight="false" outlineLevel="0" collapsed="false">
      <c r="A8075" s="0" t="n">
        <v>1</v>
      </c>
      <c r="B8075" s="0" t="n">
        <v>45.3462</v>
      </c>
      <c r="D8075" s="18"/>
    </row>
    <row r="8076" customFormat="false" ht="15" hidden="false" customHeight="false" outlineLevel="0" collapsed="false">
      <c r="A8076" s="0" t="n">
        <v>1</v>
      </c>
      <c r="B8076" s="0" t="n">
        <v>45.3357</v>
      </c>
      <c r="D8076" s="18"/>
    </row>
    <row r="8077" customFormat="false" ht="15" hidden="false" customHeight="false" outlineLevel="0" collapsed="false">
      <c r="A8077" s="0" t="n">
        <v>1</v>
      </c>
      <c r="B8077" s="0" t="n">
        <v>45.3392</v>
      </c>
      <c r="D8077" s="18"/>
    </row>
    <row r="8078" customFormat="false" ht="15" hidden="false" customHeight="false" outlineLevel="0" collapsed="false">
      <c r="A8078" s="0" t="n">
        <v>1</v>
      </c>
      <c r="B8078" s="0" t="n">
        <v>122.934</v>
      </c>
      <c r="D8078" s="18"/>
    </row>
    <row r="8079" customFormat="false" ht="15" hidden="false" customHeight="false" outlineLevel="0" collapsed="false">
      <c r="A8079" s="0" t="n">
        <v>1</v>
      </c>
      <c r="B8079" s="0" t="n">
        <v>97.2517</v>
      </c>
      <c r="D8079" s="18"/>
    </row>
    <row r="8080" customFormat="false" ht="15" hidden="false" customHeight="false" outlineLevel="0" collapsed="false">
      <c r="A8080" s="0" t="n">
        <v>1</v>
      </c>
      <c r="B8080" s="0" t="n">
        <v>97.2517</v>
      </c>
      <c r="D8080" s="18"/>
    </row>
    <row r="8081" customFormat="false" ht="15" hidden="false" customHeight="false" outlineLevel="0" collapsed="false">
      <c r="A8081" s="0" t="n">
        <v>1</v>
      </c>
      <c r="B8081" s="0" t="n">
        <v>40.7448</v>
      </c>
      <c r="D8081" s="18"/>
    </row>
    <row r="8082" customFormat="false" ht="15" hidden="false" customHeight="false" outlineLevel="0" collapsed="false">
      <c r="A8082" s="0" t="n">
        <v>1</v>
      </c>
      <c r="B8082" s="0" t="n">
        <v>37.514</v>
      </c>
      <c r="D8082" s="18"/>
    </row>
    <row r="8083" customFormat="false" ht="15" hidden="false" customHeight="false" outlineLevel="0" collapsed="false">
      <c r="A8083" s="0" t="n">
        <v>1</v>
      </c>
      <c r="B8083" s="0" t="n">
        <v>37.507</v>
      </c>
      <c r="D8083" s="18"/>
    </row>
    <row r="8084" customFormat="false" ht="15" hidden="false" customHeight="false" outlineLevel="0" collapsed="false">
      <c r="A8084" s="0" t="n">
        <v>1</v>
      </c>
      <c r="B8084" s="0" t="n">
        <v>111.619</v>
      </c>
      <c r="D8084" s="18"/>
    </row>
    <row r="8085" customFormat="false" ht="15" hidden="false" customHeight="false" outlineLevel="0" collapsed="false">
      <c r="A8085" s="0" t="n">
        <v>1</v>
      </c>
      <c r="B8085" s="0" t="n">
        <v>80.7762</v>
      </c>
      <c r="D8085" s="18"/>
    </row>
    <row r="8086" customFormat="false" ht="15" hidden="false" customHeight="false" outlineLevel="0" collapsed="false">
      <c r="A8086" s="0" t="n">
        <v>1</v>
      </c>
      <c r="B8086" s="0" t="n">
        <v>70.3392</v>
      </c>
      <c r="D8086" s="18"/>
    </row>
    <row r="8087" customFormat="false" ht="15" hidden="false" customHeight="false" outlineLevel="0" collapsed="false">
      <c r="A8087" s="0" t="n">
        <v>1</v>
      </c>
      <c r="B8087" s="0" t="n">
        <v>57.1119</v>
      </c>
      <c r="D8087" s="18"/>
    </row>
    <row r="8088" customFormat="false" ht="15" hidden="false" customHeight="false" outlineLevel="0" collapsed="false">
      <c r="A8088" s="0" t="n">
        <v>1</v>
      </c>
      <c r="B8088" s="0" t="n">
        <v>156.888</v>
      </c>
      <c r="D8088" s="18"/>
    </row>
    <row r="8089" customFormat="false" ht="15" hidden="false" customHeight="false" outlineLevel="0" collapsed="false">
      <c r="A8089" s="0" t="n">
        <v>1</v>
      </c>
      <c r="B8089" s="0" t="n">
        <v>40.2028</v>
      </c>
      <c r="D8089" s="18"/>
    </row>
    <row r="8090" customFormat="false" ht="15" hidden="false" customHeight="false" outlineLevel="0" collapsed="false">
      <c r="A8090" s="0" t="n">
        <v>1</v>
      </c>
      <c r="B8090" s="0" t="n">
        <v>28.7937</v>
      </c>
      <c r="D8090" s="18"/>
    </row>
    <row r="8091" customFormat="false" ht="15" hidden="false" customHeight="false" outlineLevel="0" collapsed="false">
      <c r="A8091" s="0" t="n">
        <v>1</v>
      </c>
      <c r="B8091" s="0" t="n">
        <v>28.7937</v>
      </c>
      <c r="D8091" s="18"/>
    </row>
    <row r="8092" customFormat="false" ht="15" hidden="false" customHeight="false" outlineLevel="0" collapsed="false">
      <c r="A8092" s="0" t="n">
        <v>1</v>
      </c>
      <c r="B8092" s="0" t="n">
        <v>75.8147</v>
      </c>
      <c r="D8092" s="18"/>
    </row>
    <row r="8093" customFormat="false" ht="15" hidden="false" customHeight="false" outlineLevel="0" collapsed="false">
      <c r="A8093" s="0" t="n">
        <v>1</v>
      </c>
      <c r="B8093" s="0" t="n">
        <v>21.7343</v>
      </c>
      <c r="D8093" s="18"/>
    </row>
    <row r="8094" customFormat="false" ht="15" hidden="false" customHeight="false" outlineLevel="0" collapsed="false">
      <c r="A8094" s="0" t="n">
        <v>1</v>
      </c>
      <c r="B8094" s="0" t="n">
        <v>11.8497</v>
      </c>
      <c r="D8094" s="18"/>
    </row>
    <row r="8095" customFormat="false" ht="15" hidden="false" customHeight="false" outlineLevel="0" collapsed="false">
      <c r="A8095" s="0" t="n">
        <v>1</v>
      </c>
      <c r="B8095" s="0" t="n">
        <v>11.8252</v>
      </c>
      <c r="D8095" s="18"/>
    </row>
    <row r="8096" customFormat="false" ht="15" hidden="false" customHeight="false" outlineLevel="0" collapsed="false">
      <c r="A8096" s="0" t="n">
        <v>1</v>
      </c>
      <c r="B8096" s="0" t="n">
        <v>13.4336</v>
      </c>
      <c r="D8096" s="18"/>
    </row>
    <row r="8097" customFormat="false" ht="15" hidden="false" customHeight="false" outlineLevel="0" collapsed="false">
      <c r="A8097" s="0" t="n">
        <v>1</v>
      </c>
      <c r="B8097" s="0" t="n">
        <v>39.458</v>
      </c>
      <c r="D8097" s="18"/>
    </row>
    <row r="8098" customFormat="false" ht="15" hidden="false" customHeight="false" outlineLevel="0" collapsed="false">
      <c r="A8098" s="0" t="n">
        <v>1</v>
      </c>
      <c r="B8098" s="0" t="n">
        <v>32.6469</v>
      </c>
      <c r="D8098" s="18"/>
    </row>
    <row r="8099" customFormat="false" ht="15" hidden="false" customHeight="false" outlineLevel="0" collapsed="false">
      <c r="A8099" s="0" t="n">
        <v>1</v>
      </c>
      <c r="B8099" s="0" t="n">
        <v>32.6399</v>
      </c>
      <c r="D8099" s="18"/>
    </row>
    <row r="8100" customFormat="false" ht="15" hidden="false" customHeight="false" outlineLevel="0" collapsed="false">
      <c r="A8100" s="0" t="n">
        <v>1</v>
      </c>
      <c r="B8100" s="0" t="n">
        <v>32.6643</v>
      </c>
      <c r="D8100" s="18"/>
    </row>
    <row r="8101" customFormat="false" ht="15" hidden="false" customHeight="false" outlineLevel="0" collapsed="false">
      <c r="A8101" s="0" t="n">
        <v>1</v>
      </c>
      <c r="B8101" s="0" t="n">
        <v>32.5979</v>
      </c>
      <c r="D8101" s="18"/>
    </row>
    <row r="8102" customFormat="false" ht="15" hidden="false" customHeight="false" outlineLevel="0" collapsed="false">
      <c r="A8102" s="0" t="n">
        <v>1</v>
      </c>
      <c r="B8102" s="0" t="n">
        <v>32.6399</v>
      </c>
      <c r="D8102" s="18"/>
    </row>
    <row r="8103" customFormat="false" ht="15" hidden="false" customHeight="false" outlineLevel="0" collapsed="false">
      <c r="A8103" s="0" t="n">
        <v>1</v>
      </c>
      <c r="B8103" s="0" t="n">
        <v>32.6154</v>
      </c>
      <c r="D8103" s="18"/>
    </row>
    <row r="8104" customFormat="false" ht="15" hidden="false" customHeight="false" outlineLevel="0" collapsed="false">
      <c r="A8104" s="0" t="n">
        <v>1</v>
      </c>
      <c r="B8104" s="0" t="n">
        <v>32.549</v>
      </c>
      <c r="D8104" s="18"/>
    </row>
    <row r="8105" customFormat="false" ht="15" hidden="false" customHeight="false" outlineLevel="0" collapsed="false">
      <c r="A8105" s="0" t="n">
        <v>1</v>
      </c>
      <c r="B8105" s="0" t="n">
        <v>32.6259</v>
      </c>
      <c r="D8105" s="18"/>
    </row>
    <row r="8106" customFormat="false" ht="15" hidden="false" customHeight="false" outlineLevel="0" collapsed="false">
      <c r="A8106" s="0" t="n">
        <v>1</v>
      </c>
      <c r="B8106" s="0" t="n">
        <v>32.6329</v>
      </c>
      <c r="D8106" s="18"/>
    </row>
    <row r="8107" customFormat="false" ht="15" hidden="false" customHeight="false" outlineLevel="0" collapsed="false">
      <c r="A8107" s="0" t="n">
        <v>1</v>
      </c>
      <c r="B8107" s="0" t="n">
        <v>32.6329</v>
      </c>
      <c r="D8107" s="18"/>
    </row>
    <row r="8108" customFormat="false" ht="15" hidden="false" customHeight="false" outlineLevel="0" collapsed="false">
      <c r="A8108" s="0" t="n">
        <v>1</v>
      </c>
      <c r="B8108" s="0" t="n">
        <v>27.5105</v>
      </c>
      <c r="D8108" s="18"/>
    </row>
    <row r="8109" customFormat="false" ht="15" hidden="false" customHeight="false" outlineLevel="0" collapsed="false">
      <c r="A8109" s="0" t="n">
        <v>1</v>
      </c>
      <c r="B8109" s="0" t="n">
        <v>27.507</v>
      </c>
      <c r="D8109" s="18"/>
    </row>
    <row r="8110" customFormat="false" ht="15" hidden="false" customHeight="false" outlineLevel="0" collapsed="false">
      <c r="A8110" s="0" t="n">
        <v>1</v>
      </c>
      <c r="B8110" s="0" t="n">
        <v>15.507</v>
      </c>
      <c r="D8110" s="18"/>
    </row>
    <row r="8111" customFormat="false" ht="15" hidden="false" customHeight="false" outlineLevel="0" collapsed="false">
      <c r="A8111" s="0" t="n">
        <v>1</v>
      </c>
      <c r="B8111" s="0" t="n">
        <v>20.0664</v>
      </c>
      <c r="D8111" s="18"/>
    </row>
    <row r="8112" customFormat="false" ht="15" hidden="false" customHeight="false" outlineLevel="0" collapsed="false">
      <c r="A8112" s="0" t="n">
        <v>1</v>
      </c>
      <c r="B8112" s="0" t="n">
        <v>20.0664</v>
      </c>
      <c r="D8112" s="18"/>
    </row>
    <row r="8113" customFormat="false" ht="15" hidden="false" customHeight="false" outlineLevel="0" collapsed="false">
      <c r="A8113" s="0" t="n">
        <v>1</v>
      </c>
      <c r="B8113" s="0" t="n">
        <v>20.0524</v>
      </c>
      <c r="D8113" s="18"/>
    </row>
    <row r="8114" customFormat="false" ht="15" hidden="false" customHeight="false" outlineLevel="0" collapsed="false">
      <c r="A8114" s="0" t="n">
        <v>1</v>
      </c>
      <c r="B8114" s="0" t="n">
        <v>155.559</v>
      </c>
      <c r="D8114" s="18"/>
    </row>
    <row r="8115" customFormat="false" ht="15" hidden="false" customHeight="false" outlineLevel="0" collapsed="false">
      <c r="A8115" s="0" t="n">
        <v>1</v>
      </c>
      <c r="B8115" s="0" t="n">
        <v>88.1538</v>
      </c>
      <c r="D8115" s="18"/>
    </row>
    <row r="8116" customFormat="false" ht="15" hidden="false" customHeight="false" outlineLevel="0" collapsed="false">
      <c r="A8116" s="0" t="n">
        <v>1</v>
      </c>
      <c r="B8116" s="0" t="n">
        <v>92.5839</v>
      </c>
      <c r="D8116" s="18"/>
    </row>
    <row r="8117" customFormat="false" ht="15" hidden="false" customHeight="false" outlineLevel="0" collapsed="false">
      <c r="A8117" s="0" t="n">
        <v>1</v>
      </c>
      <c r="B8117" s="0" t="n">
        <v>31.9126</v>
      </c>
      <c r="D8117" s="18"/>
    </row>
    <row r="8118" customFormat="false" ht="15" hidden="false" customHeight="false" outlineLevel="0" collapsed="false">
      <c r="A8118" s="0" t="n">
        <v>1</v>
      </c>
      <c r="B8118" s="0" t="n">
        <v>31.9091</v>
      </c>
      <c r="D8118" s="18"/>
    </row>
    <row r="8119" customFormat="false" ht="15" hidden="false" customHeight="false" outlineLevel="0" collapsed="false">
      <c r="A8119" s="0" t="n">
        <v>1</v>
      </c>
      <c r="B8119" s="0" t="n">
        <v>128.476</v>
      </c>
      <c r="D8119" s="18"/>
    </row>
    <row r="8120" customFormat="false" ht="15" hidden="false" customHeight="false" outlineLevel="0" collapsed="false">
      <c r="A8120" s="0" t="n">
        <v>1</v>
      </c>
      <c r="B8120" s="0" t="n">
        <v>41.6678</v>
      </c>
      <c r="D8120" s="18"/>
    </row>
    <row r="8121" customFormat="false" ht="15" hidden="false" customHeight="false" outlineLevel="0" collapsed="false">
      <c r="A8121" s="0" t="n">
        <v>1</v>
      </c>
      <c r="B8121" s="0" t="n">
        <v>41.6329</v>
      </c>
      <c r="D8121" s="18"/>
    </row>
    <row r="8122" customFormat="false" ht="15" hidden="false" customHeight="false" outlineLevel="0" collapsed="false">
      <c r="A8122" s="0" t="n">
        <v>1</v>
      </c>
      <c r="B8122" s="0" t="n">
        <v>29.8112</v>
      </c>
      <c r="D8122" s="18"/>
    </row>
    <row r="8123" customFormat="false" ht="15" hidden="false" customHeight="false" outlineLevel="0" collapsed="false">
      <c r="A8123" s="0" t="n">
        <v>1</v>
      </c>
      <c r="B8123" s="0" t="n">
        <v>12.4965</v>
      </c>
      <c r="D8123" s="18"/>
    </row>
    <row r="8124" customFormat="false" ht="15" hidden="false" customHeight="false" outlineLevel="0" collapsed="false">
      <c r="A8124" s="0" t="n">
        <v>1</v>
      </c>
      <c r="B8124" s="0" t="n">
        <v>17.3182</v>
      </c>
      <c r="D8124" s="18"/>
    </row>
    <row r="8125" customFormat="false" ht="15" hidden="false" customHeight="false" outlineLevel="0" collapsed="false">
      <c r="A8125" s="0" t="n">
        <v>1</v>
      </c>
      <c r="B8125" s="0" t="n">
        <v>17.3182</v>
      </c>
      <c r="D8125" s="18"/>
    </row>
    <row r="8126" customFormat="false" ht="15" hidden="false" customHeight="false" outlineLevel="0" collapsed="false">
      <c r="A8126" s="0" t="n">
        <v>1</v>
      </c>
      <c r="B8126" s="0" t="n">
        <v>17.3182</v>
      </c>
      <c r="D8126" s="18"/>
    </row>
    <row r="8127" customFormat="false" ht="15" hidden="false" customHeight="false" outlineLevel="0" collapsed="false">
      <c r="A8127" s="0" t="n">
        <v>1</v>
      </c>
      <c r="B8127" s="0" t="n">
        <v>26.2308</v>
      </c>
      <c r="D8127" s="18"/>
    </row>
    <row r="8128" customFormat="false" ht="15" hidden="false" customHeight="false" outlineLevel="0" collapsed="false">
      <c r="A8128" s="0" t="n">
        <v>1</v>
      </c>
      <c r="B8128" s="0" t="n">
        <v>11.8566</v>
      </c>
      <c r="D8128" s="18"/>
    </row>
    <row r="8129" customFormat="false" ht="15" hidden="false" customHeight="false" outlineLevel="0" collapsed="false">
      <c r="A8129" s="0" t="n">
        <v>1</v>
      </c>
      <c r="B8129" s="0" t="n">
        <v>14.6049</v>
      </c>
      <c r="D8129" s="18"/>
    </row>
    <row r="8130" customFormat="false" ht="15" hidden="false" customHeight="false" outlineLevel="0" collapsed="false">
      <c r="A8130" s="0" t="n">
        <v>1</v>
      </c>
      <c r="B8130" s="0" t="n">
        <v>14.6049</v>
      </c>
      <c r="D8130" s="18"/>
    </row>
    <row r="8131" customFormat="false" ht="15" hidden="false" customHeight="false" outlineLevel="0" collapsed="false">
      <c r="A8131" s="0" t="n">
        <v>1</v>
      </c>
      <c r="B8131" s="0" t="n">
        <v>14.5944</v>
      </c>
      <c r="D8131" s="18"/>
    </row>
    <row r="8132" customFormat="false" ht="15" hidden="false" customHeight="false" outlineLevel="0" collapsed="false">
      <c r="A8132" s="0" t="n">
        <v>1</v>
      </c>
      <c r="B8132" s="0" t="n">
        <v>95.1294</v>
      </c>
      <c r="D8132" s="18"/>
    </row>
    <row r="8133" customFormat="false" ht="15" hidden="false" customHeight="false" outlineLevel="0" collapsed="false">
      <c r="A8133" s="0" t="n">
        <v>1</v>
      </c>
      <c r="B8133" s="0" t="n">
        <v>94.8182</v>
      </c>
      <c r="D8133" s="18"/>
    </row>
    <row r="8134" customFormat="false" ht="15" hidden="false" customHeight="false" outlineLevel="0" collapsed="false">
      <c r="A8134" s="0" t="n">
        <v>1</v>
      </c>
      <c r="B8134" s="0" t="n">
        <v>99.3706</v>
      </c>
      <c r="D8134" s="18"/>
    </row>
    <row r="8135" customFormat="false" ht="15" hidden="false" customHeight="false" outlineLevel="0" collapsed="false">
      <c r="A8135" s="0" t="n">
        <v>1</v>
      </c>
      <c r="B8135" s="0" t="n">
        <v>57.049</v>
      </c>
      <c r="D8135" s="18"/>
    </row>
    <row r="8136" customFormat="false" ht="15" hidden="false" customHeight="false" outlineLevel="0" collapsed="false">
      <c r="A8136" s="0" t="n">
        <v>1</v>
      </c>
      <c r="B8136" s="0" t="n">
        <v>57.049</v>
      </c>
      <c r="D8136" s="18"/>
    </row>
    <row r="8137" customFormat="false" ht="15" hidden="false" customHeight="false" outlineLevel="0" collapsed="false">
      <c r="A8137" s="0" t="n">
        <v>1</v>
      </c>
      <c r="B8137" s="0" t="n">
        <v>57.0315</v>
      </c>
      <c r="D8137" s="18"/>
    </row>
    <row r="8138" customFormat="false" ht="15" hidden="false" customHeight="false" outlineLevel="0" collapsed="false">
      <c r="A8138" s="0" t="n">
        <v>1</v>
      </c>
      <c r="B8138" s="0" t="n">
        <v>27.9266</v>
      </c>
      <c r="D8138" s="18"/>
    </row>
    <row r="8139" customFormat="false" ht="15" hidden="false" customHeight="false" outlineLevel="0" collapsed="false">
      <c r="A8139" s="0" t="n">
        <v>1</v>
      </c>
      <c r="B8139" s="0" t="n">
        <v>27.9161</v>
      </c>
      <c r="D8139" s="18"/>
    </row>
    <row r="8140" customFormat="false" ht="15" hidden="false" customHeight="false" outlineLevel="0" collapsed="false">
      <c r="A8140" s="0" t="n">
        <v>1</v>
      </c>
      <c r="B8140" s="0" t="n">
        <v>84.1783</v>
      </c>
      <c r="D8140" s="18"/>
    </row>
    <row r="8141" customFormat="false" ht="15" hidden="false" customHeight="false" outlineLevel="0" collapsed="false">
      <c r="A8141" s="0" t="n">
        <v>1</v>
      </c>
      <c r="B8141" s="0" t="n">
        <v>101.755</v>
      </c>
      <c r="D8141" s="18"/>
    </row>
    <row r="8142" customFormat="false" ht="15" hidden="false" customHeight="false" outlineLevel="0" collapsed="false">
      <c r="A8142" s="0" t="n">
        <v>1</v>
      </c>
      <c r="B8142" s="0" t="n">
        <v>52.1154</v>
      </c>
      <c r="D8142" s="18"/>
    </row>
    <row r="8143" customFormat="false" ht="15" hidden="false" customHeight="false" outlineLevel="0" collapsed="false">
      <c r="A8143" s="0" t="n">
        <v>1</v>
      </c>
      <c r="B8143" s="0" t="n">
        <v>48.7483</v>
      </c>
      <c r="D8143" s="18"/>
    </row>
    <row r="8144" customFormat="false" ht="15" hidden="false" customHeight="false" outlineLevel="0" collapsed="false">
      <c r="A8144" s="0" t="n">
        <v>1</v>
      </c>
      <c r="B8144" s="0" t="n">
        <v>80.3112</v>
      </c>
      <c r="D8144" s="18"/>
    </row>
    <row r="8145" customFormat="false" ht="15" hidden="false" customHeight="false" outlineLevel="0" collapsed="false">
      <c r="A8145" s="0" t="n">
        <v>1</v>
      </c>
      <c r="B8145" s="0" t="n">
        <v>16.7168</v>
      </c>
      <c r="D8145" s="18"/>
    </row>
    <row r="8146" customFormat="false" ht="15" hidden="false" customHeight="false" outlineLevel="0" collapsed="false">
      <c r="A8146" s="0" t="n">
        <v>1</v>
      </c>
      <c r="B8146" s="0" t="n">
        <v>16.7028</v>
      </c>
      <c r="D8146" s="18"/>
    </row>
    <row r="8147" customFormat="false" ht="15" hidden="false" customHeight="false" outlineLevel="0" collapsed="false">
      <c r="A8147" s="0" t="n">
        <v>1</v>
      </c>
      <c r="B8147" s="0" t="n">
        <v>148.853</v>
      </c>
      <c r="D8147" s="18"/>
    </row>
    <row r="8148" customFormat="false" ht="15" hidden="false" customHeight="false" outlineLevel="0" collapsed="false">
      <c r="A8148" s="0" t="n">
        <v>1</v>
      </c>
      <c r="B8148" s="0" t="n">
        <v>13.4301</v>
      </c>
      <c r="D8148" s="18"/>
    </row>
    <row r="8149" customFormat="false" ht="15" hidden="false" customHeight="false" outlineLevel="0" collapsed="false">
      <c r="A8149" s="0" t="n">
        <v>1</v>
      </c>
      <c r="B8149" s="0" t="n">
        <v>77.2832</v>
      </c>
      <c r="D8149" s="18"/>
    </row>
    <row r="8150" customFormat="false" ht="15" hidden="false" customHeight="false" outlineLevel="0" collapsed="false">
      <c r="A8150" s="0" t="n">
        <v>1</v>
      </c>
      <c r="B8150" s="0" t="n">
        <v>38.7028</v>
      </c>
      <c r="D8150" s="18"/>
    </row>
    <row r="8151" customFormat="false" ht="15" hidden="false" customHeight="false" outlineLevel="0" collapsed="false">
      <c r="A8151" s="0" t="n">
        <v>1</v>
      </c>
      <c r="B8151" s="0" t="n">
        <v>38.7028</v>
      </c>
      <c r="D8151" s="18"/>
    </row>
    <row r="8152" customFormat="false" ht="15" hidden="false" customHeight="false" outlineLevel="0" collapsed="false">
      <c r="A8152" s="0" t="n">
        <v>1</v>
      </c>
      <c r="B8152" s="0" t="n">
        <v>38.6643</v>
      </c>
      <c r="D8152" s="18"/>
    </row>
    <row r="8153" customFormat="false" ht="15" hidden="false" customHeight="false" outlineLevel="0" collapsed="false">
      <c r="A8153" s="0" t="n">
        <v>1</v>
      </c>
      <c r="B8153" s="0" t="n">
        <v>38.6958</v>
      </c>
      <c r="D8153" s="18"/>
    </row>
    <row r="8154" customFormat="false" ht="15" hidden="false" customHeight="false" outlineLevel="0" collapsed="false">
      <c r="A8154" s="0" t="n">
        <v>1</v>
      </c>
      <c r="B8154" s="0" t="n">
        <v>38.6993</v>
      </c>
      <c r="D8154" s="18"/>
    </row>
    <row r="8155" customFormat="false" ht="15" hidden="false" customHeight="false" outlineLevel="0" collapsed="false">
      <c r="A8155" s="0" t="n">
        <v>1</v>
      </c>
      <c r="B8155" s="0" t="n">
        <v>38.7028</v>
      </c>
      <c r="D8155" s="18"/>
    </row>
    <row r="8156" customFormat="false" ht="15" hidden="false" customHeight="false" outlineLevel="0" collapsed="false">
      <c r="A8156" s="0" t="n">
        <v>1</v>
      </c>
      <c r="B8156" s="0" t="n">
        <v>55.3462</v>
      </c>
      <c r="D8156" s="18"/>
    </row>
    <row r="8157" customFormat="false" ht="15" hidden="false" customHeight="false" outlineLevel="0" collapsed="false">
      <c r="A8157" s="0" t="n">
        <v>1</v>
      </c>
      <c r="B8157" s="0" t="n">
        <v>50.479</v>
      </c>
      <c r="D8157" s="18"/>
    </row>
    <row r="8158" customFormat="false" ht="15" hidden="false" customHeight="false" outlineLevel="0" collapsed="false">
      <c r="A8158" s="0" t="n">
        <v>1</v>
      </c>
      <c r="B8158" s="0" t="n">
        <v>12.4476</v>
      </c>
      <c r="D8158" s="18"/>
    </row>
    <row r="8159" customFormat="false" ht="15" hidden="false" customHeight="false" outlineLevel="0" collapsed="false">
      <c r="A8159" s="0" t="n">
        <v>1</v>
      </c>
      <c r="B8159" s="0" t="n">
        <v>35.7238</v>
      </c>
      <c r="D8159" s="18"/>
    </row>
    <row r="8160" customFormat="false" ht="15" hidden="false" customHeight="false" outlineLevel="0" collapsed="false">
      <c r="A8160" s="0" t="n">
        <v>1</v>
      </c>
      <c r="B8160" s="0" t="n">
        <v>52.4161</v>
      </c>
      <c r="D8160" s="18"/>
    </row>
    <row r="8161" customFormat="false" ht="15" hidden="false" customHeight="false" outlineLevel="0" collapsed="false">
      <c r="A8161" s="0" t="n">
        <v>1</v>
      </c>
      <c r="B8161" s="0" t="n">
        <v>95.9965</v>
      </c>
      <c r="D8161" s="18"/>
    </row>
    <row r="8162" customFormat="false" ht="15" hidden="false" customHeight="false" outlineLevel="0" collapsed="false">
      <c r="A8162" s="0" t="n">
        <v>1</v>
      </c>
      <c r="B8162" s="0" t="n">
        <v>131.678</v>
      </c>
      <c r="D8162" s="18"/>
    </row>
    <row r="8163" customFormat="false" ht="15" hidden="false" customHeight="false" outlineLevel="0" collapsed="false">
      <c r="A8163" s="0" t="n">
        <v>1</v>
      </c>
      <c r="B8163" s="0" t="n">
        <v>131.675</v>
      </c>
      <c r="D8163" s="18"/>
    </row>
    <row r="8164" customFormat="false" ht="15" hidden="false" customHeight="false" outlineLevel="0" collapsed="false">
      <c r="A8164" s="0" t="n">
        <v>1</v>
      </c>
      <c r="B8164" s="0" t="n">
        <v>25.0105</v>
      </c>
      <c r="D8164" s="18"/>
    </row>
    <row r="8165" customFormat="false" ht="15" hidden="false" customHeight="false" outlineLevel="0" collapsed="false">
      <c r="A8165" s="0" t="n">
        <v>1</v>
      </c>
      <c r="B8165" s="0" t="n">
        <v>90.6084</v>
      </c>
      <c r="D8165" s="18"/>
    </row>
    <row r="8166" customFormat="false" ht="15" hidden="false" customHeight="false" outlineLevel="0" collapsed="false">
      <c r="A8166" s="0" t="n">
        <v>1</v>
      </c>
      <c r="B8166" s="0" t="n">
        <v>46.6678</v>
      </c>
      <c r="D8166" s="18"/>
    </row>
    <row r="8167" customFormat="false" ht="15" hidden="false" customHeight="false" outlineLevel="0" collapsed="false">
      <c r="A8167" s="0" t="n">
        <v>1</v>
      </c>
      <c r="B8167" s="0" t="n">
        <v>13.528</v>
      </c>
      <c r="D8167" s="18"/>
    </row>
    <row r="8168" customFormat="false" ht="15" hidden="false" customHeight="false" outlineLevel="0" collapsed="false">
      <c r="A8168" s="0" t="n">
        <v>1</v>
      </c>
      <c r="B8168" s="0" t="n">
        <v>109.503</v>
      </c>
      <c r="D8168" s="18"/>
    </row>
    <row r="8169" customFormat="false" ht="15" hidden="false" customHeight="false" outlineLevel="0" collapsed="false">
      <c r="A8169" s="0" t="n">
        <v>1</v>
      </c>
      <c r="B8169" s="0" t="n">
        <v>143.605</v>
      </c>
      <c r="D8169" s="18"/>
    </row>
    <row r="8170" customFormat="false" ht="15" hidden="false" customHeight="false" outlineLevel="0" collapsed="false">
      <c r="A8170" s="0" t="n">
        <v>1</v>
      </c>
      <c r="B8170" s="0" t="n">
        <v>138.885</v>
      </c>
      <c r="D8170" s="18"/>
    </row>
    <row r="8171" customFormat="false" ht="15" hidden="false" customHeight="false" outlineLevel="0" collapsed="false">
      <c r="A8171" s="0" t="n">
        <v>1</v>
      </c>
      <c r="B8171" s="0" t="n">
        <v>138.839</v>
      </c>
      <c r="D8171" s="18"/>
    </row>
    <row r="8172" customFormat="false" ht="15" hidden="false" customHeight="false" outlineLevel="0" collapsed="false">
      <c r="A8172" s="0" t="n">
        <v>1</v>
      </c>
      <c r="B8172" s="0" t="n">
        <v>128.381</v>
      </c>
      <c r="D8172" s="18"/>
    </row>
    <row r="8173" customFormat="false" ht="15" hidden="false" customHeight="false" outlineLevel="0" collapsed="false">
      <c r="A8173" s="0" t="n">
        <v>1</v>
      </c>
      <c r="B8173" s="0" t="n">
        <v>153.129</v>
      </c>
      <c r="D8173" s="18"/>
    </row>
    <row r="8174" customFormat="false" ht="15" hidden="false" customHeight="false" outlineLevel="0" collapsed="false">
      <c r="A8174" s="0" t="n">
        <v>1</v>
      </c>
      <c r="B8174" s="0" t="n">
        <v>153.112</v>
      </c>
      <c r="D8174" s="18"/>
    </row>
    <row r="8175" customFormat="false" ht="15" hidden="false" customHeight="false" outlineLevel="0" collapsed="false">
      <c r="A8175" s="0" t="n">
        <v>1</v>
      </c>
      <c r="B8175" s="0" t="n">
        <v>153.573</v>
      </c>
      <c r="D8175" s="18"/>
    </row>
    <row r="8176" customFormat="false" ht="15" hidden="false" customHeight="false" outlineLevel="0" collapsed="false">
      <c r="A8176" s="0" t="n">
        <v>1</v>
      </c>
      <c r="B8176" s="0" t="n">
        <v>153.566</v>
      </c>
      <c r="D8176" s="18"/>
    </row>
    <row r="8177" customFormat="false" ht="15" hidden="false" customHeight="false" outlineLevel="0" collapsed="false">
      <c r="A8177" s="0" t="n">
        <v>1</v>
      </c>
      <c r="B8177" s="0" t="n">
        <v>107.402</v>
      </c>
      <c r="D8177" s="18"/>
    </row>
    <row r="8178" customFormat="false" ht="15" hidden="false" customHeight="false" outlineLevel="0" collapsed="false">
      <c r="A8178" s="0" t="n">
        <v>1</v>
      </c>
      <c r="B8178" s="0" t="n">
        <v>12.8881</v>
      </c>
      <c r="D8178" s="18"/>
    </row>
    <row r="8179" customFormat="false" ht="15" hidden="false" customHeight="false" outlineLevel="0" collapsed="false">
      <c r="A8179" s="0" t="n">
        <v>1</v>
      </c>
      <c r="B8179" s="0" t="n">
        <v>27.7378</v>
      </c>
      <c r="D8179" s="18"/>
    </row>
    <row r="8180" customFormat="false" ht="15" hidden="false" customHeight="false" outlineLevel="0" collapsed="false">
      <c r="A8180" s="0" t="n">
        <v>1</v>
      </c>
      <c r="B8180" s="0" t="n">
        <v>27.7378</v>
      </c>
      <c r="D8180" s="18"/>
    </row>
    <row r="8181" customFormat="false" ht="15" hidden="false" customHeight="false" outlineLevel="0" collapsed="false">
      <c r="A8181" s="0" t="n">
        <v>1</v>
      </c>
      <c r="B8181" s="0" t="n">
        <v>72.7622</v>
      </c>
      <c r="D8181" s="18"/>
    </row>
    <row r="8182" customFormat="false" ht="15" hidden="false" customHeight="false" outlineLevel="0" collapsed="false">
      <c r="A8182" s="0" t="n">
        <v>1</v>
      </c>
      <c r="B8182" s="0" t="n">
        <v>63.3392</v>
      </c>
      <c r="D8182" s="18"/>
    </row>
    <row r="8183" customFormat="false" ht="15" hidden="false" customHeight="false" outlineLevel="0" collapsed="false">
      <c r="A8183" s="0" t="n">
        <v>1</v>
      </c>
      <c r="B8183" s="0" t="n">
        <v>21.3042</v>
      </c>
      <c r="D8183" s="18"/>
    </row>
    <row r="8184" customFormat="false" ht="15" hidden="false" customHeight="false" outlineLevel="0" collapsed="false">
      <c r="A8184" s="0" t="n">
        <v>1</v>
      </c>
      <c r="B8184" s="0" t="n">
        <v>32.951</v>
      </c>
      <c r="D8184" s="18"/>
    </row>
    <row r="8185" customFormat="false" ht="15" hidden="false" customHeight="false" outlineLevel="0" collapsed="false">
      <c r="A8185" s="0" t="n">
        <v>1</v>
      </c>
      <c r="B8185" s="0" t="n">
        <v>32.9545</v>
      </c>
      <c r="D8185" s="18"/>
    </row>
    <row r="8186" customFormat="false" ht="15" hidden="false" customHeight="false" outlineLevel="0" collapsed="false">
      <c r="A8186" s="0" t="n">
        <v>1</v>
      </c>
      <c r="B8186" s="0" t="n">
        <v>45.6783</v>
      </c>
      <c r="D8186" s="18"/>
    </row>
    <row r="8187" customFormat="false" ht="15" hidden="false" customHeight="false" outlineLevel="0" collapsed="false">
      <c r="A8187" s="0" t="n">
        <v>1</v>
      </c>
      <c r="B8187" s="0" t="n">
        <v>137.255</v>
      </c>
      <c r="D8187" s="18"/>
    </row>
    <row r="8188" customFormat="false" ht="15" hidden="false" customHeight="false" outlineLevel="0" collapsed="false">
      <c r="A8188" s="0" t="n">
        <v>1</v>
      </c>
      <c r="B8188" s="0" t="n">
        <v>115.846</v>
      </c>
      <c r="D8188" s="18"/>
    </row>
    <row r="8189" customFormat="false" ht="15" hidden="false" customHeight="false" outlineLevel="0" collapsed="false">
      <c r="A8189" s="0" t="n">
        <v>1</v>
      </c>
      <c r="B8189" s="0" t="n">
        <v>115.836</v>
      </c>
      <c r="D8189" s="18"/>
    </row>
    <row r="8190" customFormat="false" ht="15" hidden="false" customHeight="false" outlineLevel="0" collapsed="false">
      <c r="A8190" s="0" t="n">
        <v>1</v>
      </c>
      <c r="B8190" s="0" t="n">
        <v>115.962</v>
      </c>
      <c r="D8190" s="18"/>
    </row>
    <row r="8191" customFormat="false" ht="15" hidden="false" customHeight="false" outlineLevel="0" collapsed="false">
      <c r="A8191" s="0" t="n">
        <v>1</v>
      </c>
      <c r="B8191" s="0" t="n">
        <v>55.3531</v>
      </c>
      <c r="D8191" s="18"/>
    </row>
    <row r="8192" customFormat="false" ht="15" hidden="false" customHeight="false" outlineLevel="0" collapsed="false">
      <c r="A8192" s="0" t="n">
        <v>1</v>
      </c>
      <c r="B8192" s="0" t="n">
        <v>55.3217</v>
      </c>
      <c r="D8192" s="18"/>
    </row>
    <row r="8193" customFormat="false" ht="15" hidden="false" customHeight="false" outlineLevel="0" collapsed="false">
      <c r="A8193" s="0" t="n">
        <v>1</v>
      </c>
      <c r="B8193" s="0" t="n">
        <v>84.6643</v>
      </c>
      <c r="D8193" s="18"/>
    </row>
    <row r="8194" customFormat="false" ht="15" hidden="false" customHeight="false" outlineLevel="0" collapsed="false">
      <c r="A8194" s="0" t="n">
        <v>1</v>
      </c>
      <c r="B8194" s="0" t="n">
        <v>84.5699</v>
      </c>
      <c r="D8194" s="18"/>
    </row>
    <row r="8195" customFormat="false" ht="15" hidden="false" customHeight="false" outlineLevel="0" collapsed="false">
      <c r="A8195" s="0" t="n">
        <v>1</v>
      </c>
      <c r="B8195" s="0" t="n">
        <v>101.08</v>
      </c>
      <c r="D8195" s="18"/>
    </row>
    <row r="8196" customFormat="false" ht="15" hidden="false" customHeight="false" outlineLevel="0" collapsed="false">
      <c r="A8196" s="0" t="n">
        <v>1</v>
      </c>
      <c r="B8196" s="0" t="n">
        <v>101.091</v>
      </c>
      <c r="D8196" s="18"/>
    </row>
    <row r="8197" customFormat="false" ht="15" hidden="false" customHeight="false" outlineLevel="0" collapsed="false">
      <c r="A8197" s="0" t="n">
        <v>1</v>
      </c>
      <c r="B8197" s="0" t="n">
        <v>25.6888</v>
      </c>
      <c r="D8197" s="18"/>
    </row>
    <row r="8198" customFormat="false" ht="15" hidden="false" customHeight="false" outlineLevel="0" collapsed="false">
      <c r="A8198" s="0" t="n">
        <v>1</v>
      </c>
      <c r="B8198" s="0" t="n">
        <v>43.5699</v>
      </c>
      <c r="D8198" s="18"/>
    </row>
    <row r="8199" customFormat="false" ht="15" hidden="false" customHeight="false" outlineLevel="0" collapsed="false">
      <c r="A8199" s="0" t="n">
        <v>1</v>
      </c>
      <c r="B8199" s="0" t="n">
        <v>87.4266</v>
      </c>
      <c r="D8199" s="18"/>
    </row>
    <row r="8200" customFormat="false" ht="15" hidden="false" customHeight="false" outlineLevel="0" collapsed="false">
      <c r="A8200" s="0" t="n">
        <v>1</v>
      </c>
      <c r="B8200" s="0" t="n">
        <v>87.4266</v>
      </c>
      <c r="D8200" s="18"/>
    </row>
    <row r="8201" customFormat="false" ht="15" hidden="false" customHeight="false" outlineLevel="0" collapsed="false">
      <c r="A8201" s="0" t="n">
        <v>1</v>
      </c>
      <c r="B8201" s="0" t="n">
        <v>21.7238</v>
      </c>
      <c r="D8201" s="18"/>
    </row>
    <row r="8202" customFormat="false" ht="15" hidden="false" customHeight="false" outlineLevel="0" collapsed="false">
      <c r="A8202" s="0" t="n">
        <v>1</v>
      </c>
      <c r="B8202" s="0" t="n">
        <v>91.0315</v>
      </c>
      <c r="D8202" s="18"/>
    </row>
    <row r="8203" customFormat="false" ht="15" hidden="false" customHeight="false" outlineLevel="0" collapsed="false">
      <c r="A8203" s="0" t="n">
        <v>1</v>
      </c>
      <c r="B8203" s="0" t="n">
        <v>14.0664</v>
      </c>
      <c r="D8203" s="18"/>
    </row>
    <row r="8204" customFormat="false" ht="15" hidden="false" customHeight="false" outlineLevel="0" collapsed="false">
      <c r="A8204" s="0" t="n">
        <v>1</v>
      </c>
      <c r="B8204" s="0" t="n">
        <v>13.9021</v>
      </c>
      <c r="D8204" s="18"/>
    </row>
    <row r="8205" customFormat="false" ht="15" hidden="false" customHeight="false" outlineLevel="0" collapsed="false">
      <c r="A8205" s="0" t="n">
        <v>1</v>
      </c>
      <c r="B8205" s="0" t="n">
        <v>13.7867</v>
      </c>
      <c r="D8205" s="18"/>
    </row>
    <row r="8206" customFormat="false" ht="15" hidden="false" customHeight="false" outlineLevel="0" collapsed="false">
      <c r="A8206" s="0" t="n">
        <v>1</v>
      </c>
      <c r="B8206" s="0" t="n">
        <v>13.5979</v>
      </c>
      <c r="D8206" s="18"/>
    </row>
    <row r="8207" customFormat="false" ht="15" hidden="false" customHeight="false" outlineLevel="0" collapsed="false">
      <c r="A8207" s="0" t="n">
        <v>1</v>
      </c>
      <c r="B8207" s="0" t="n">
        <v>13.7727</v>
      </c>
      <c r="D8207" s="18"/>
    </row>
    <row r="8208" customFormat="false" ht="15" hidden="false" customHeight="false" outlineLevel="0" collapsed="false">
      <c r="A8208" s="0" t="n">
        <v>1</v>
      </c>
      <c r="B8208" s="0" t="n">
        <v>22.3601</v>
      </c>
      <c r="D8208" s="18"/>
    </row>
    <row r="8209" customFormat="false" ht="15" hidden="false" customHeight="false" outlineLevel="0" collapsed="false">
      <c r="A8209" s="0" t="n">
        <v>1</v>
      </c>
      <c r="B8209" s="0" t="n">
        <v>12.7762</v>
      </c>
      <c r="D8209" s="18"/>
    </row>
    <row r="8210" customFormat="false" ht="15" hidden="false" customHeight="false" outlineLevel="0" collapsed="false">
      <c r="A8210" s="0" t="n">
        <v>1</v>
      </c>
      <c r="B8210" s="0" t="n">
        <v>12.7727</v>
      </c>
      <c r="D8210" s="18"/>
    </row>
    <row r="8211" customFormat="false" ht="15" hidden="false" customHeight="false" outlineLevel="0" collapsed="false">
      <c r="A8211" s="0" t="n">
        <v>1</v>
      </c>
      <c r="B8211" s="0" t="n">
        <v>12.7727</v>
      </c>
      <c r="D8211" s="18"/>
    </row>
    <row r="8212" customFormat="false" ht="15" hidden="false" customHeight="false" outlineLevel="0" collapsed="false">
      <c r="A8212" s="0" t="n">
        <v>1</v>
      </c>
      <c r="B8212" s="0" t="n">
        <v>12.7657</v>
      </c>
      <c r="D8212" s="18"/>
    </row>
    <row r="8213" customFormat="false" ht="15" hidden="false" customHeight="false" outlineLevel="0" collapsed="false">
      <c r="A8213" s="0" t="n">
        <v>1</v>
      </c>
      <c r="B8213" s="0" t="n">
        <v>12.7552</v>
      </c>
      <c r="D8213" s="18"/>
    </row>
    <row r="8214" customFormat="false" ht="15" hidden="false" customHeight="false" outlineLevel="0" collapsed="false">
      <c r="A8214" s="0" t="n">
        <v>1</v>
      </c>
      <c r="B8214" s="0" t="n">
        <v>50.7972</v>
      </c>
      <c r="D8214" s="18"/>
    </row>
    <row r="8215" customFormat="false" ht="15" hidden="false" customHeight="false" outlineLevel="0" collapsed="false">
      <c r="A8215" s="0" t="n">
        <v>1</v>
      </c>
      <c r="B8215" s="0" t="n">
        <v>50.7972</v>
      </c>
      <c r="D8215" s="18"/>
    </row>
    <row r="8216" customFormat="false" ht="15" hidden="false" customHeight="false" outlineLevel="0" collapsed="false">
      <c r="A8216" s="0" t="n">
        <v>1</v>
      </c>
      <c r="B8216" s="0" t="n">
        <v>162.196</v>
      </c>
      <c r="D8216" s="18"/>
    </row>
    <row r="8217" customFormat="false" ht="15" hidden="false" customHeight="false" outlineLevel="0" collapsed="false">
      <c r="A8217" s="0" t="n">
        <v>1</v>
      </c>
      <c r="B8217" s="0" t="n">
        <v>21.6608</v>
      </c>
      <c r="D8217" s="18"/>
    </row>
    <row r="8218" customFormat="false" ht="15" hidden="false" customHeight="false" outlineLevel="0" collapsed="false">
      <c r="A8218" s="0" t="n">
        <v>1</v>
      </c>
      <c r="B8218" s="0" t="n">
        <v>108.556</v>
      </c>
      <c r="D8218" s="18"/>
    </row>
    <row r="8219" customFormat="false" ht="15" hidden="false" customHeight="false" outlineLevel="0" collapsed="false">
      <c r="A8219" s="0" t="n">
        <v>1</v>
      </c>
      <c r="B8219" s="0" t="n">
        <v>30.6399</v>
      </c>
      <c r="D8219" s="18"/>
    </row>
    <row r="8220" customFormat="false" ht="15" hidden="false" customHeight="false" outlineLevel="0" collapsed="false">
      <c r="A8220" s="0" t="n">
        <v>1</v>
      </c>
      <c r="B8220" s="0" t="n">
        <v>30.4091</v>
      </c>
      <c r="D8220" s="18"/>
    </row>
    <row r="8221" customFormat="false" ht="15" hidden="false" customHeight="false" outlineLevel="0" collapsed="false">
      <c r="A8221" s="0" t="n">
        <v>1</v>
      </c>
      <c r="B8221" s="0" t="n">
        <v>138.699</v>
      </c>
      <c r="D8221" s="18"/>
    </row>
    <row r="8222" customFormat="false" ht="15" hidden="false" customHeight="false" outlineLevel="0" collapsed="false">
      <c r="A8222" s="0" t="n">
        <v>1</v>
      </c>
      <c r="B8222" s="0" t="n">
        <v>105.189</v>
      </c>
      <c r="D8222" s="18"/>
    </row>
    <row r="8223" customFormat="false" ht="15" hidden="false" customHeight="false" outlineLevel="0" collapsed="false">
      <c r="A8223" s="0" t="n">
        <v>1</v>
      </c>
      <c r="B8223" s="0" t="n">
        <v>63.8636</v>
      </c>
      <c r="D8223" s="18"/>
    </row>
    <row r="8224" customFormat="false" ht="15" hidden="false" customHeight="false" outlineLevel="0" collapsed="false">
      <c r="A8224" s="0" t="n">
        <v>1</v>
      </c>
      <c r="B8224" s="0" t="n">
        <v>139.444</v>
      </c>
      <c r="D8224" s="18"/>
    </row>
    <row r="8225" customFormat="false" ht="15" hidden="false" customHeight="false" outlineLevel="0" collapsed="false">
      <c r="A8225" s="0" t="n">
        <v>1</v>
      </c>
      <c r="B8225" s="0" t="n">
        <v>113.175</v>
      </c>
      <c r="D8225" s="18"/>
    </row>
    <row r="8226" customFormat="false" ht="15" hidden="false" customHeight="false" outlineLevel="0" collapsed="false">
      <c r="A8226" s="0" t="n">
        <v>1</v>
      </c>
      <c r="B8226" s="0" t="n">
        <v>49.549</v>
      </c>
      <c r="D8226" s="18"/>
    </row>
    <row r="8227" customFormat="false" ht="15" hidden="false" customHeight="false" outlineLevel="0" collapsed="false">
      <c r="A8227" s="0" t="n">
        <v>1</v>
      </c>
      <c r="B8227" s="0" t="n">
        <v>135.241</v>
      </c>
      <c r="D8227" s="18"/>
    </row>
    <row r="8228" customFormat="false" ht="15" hidden="false" customHeight="false" outlineLevel="0" collapsed="false">
      <c r="A8228" s="0" t="n">
        <v>1</v>
      </c>
      <c r="B8228" s="0" t="n">
        <v>68.5</v>
      </c>
      <c r="D8228" s="18"/>
    </row>
    <row r="8229" customFormat="false" ht="15" hidden="false" customHeight="false" outlineLevel="0" collapsed="false">
      <c r="A8229" s="0" t="n">
        <v>1</v>
      </c>
      <c r="B8229" s="0" t="n">
        <v>26.5944</v>
      </c>
      <c r="D8229" s="18"/>
    </row>
    <row r="8230" customFormat="false" ht="15" hidden="false" customHeight="false" outlineLevel="0" collapsed="false">
      <c r="A8230" s="0" t="n">
        <v>1</v>
      </c>
      <c r="B8230" s="0" t="n">
        <v>35.4545</v>
      </c>
      <c r="D8230" s="18"/>
    </row>
    <row r="8231" customFormat="false" ht="15" hidden="false" customHeight="false" outlineLevel="0" collapsed="false">
      <c r="A8231" s="0" t="n">
        <v>1</v>
      </c>
      <c r="B8231" s="0" t="n">
        <v>139.864</v>
      </c>
      <c r="D8231" s="18"/>
    </row>
    <row r="8232" customFormat="false" ht="15" hidden="false" customHeight="false" outlineLevel="0" collapsed="false">
      <c r="A8232" s="0" t="n">
        <v>1</v>
      </c>
      <c r="B8232" s="0" t="n">
        <v>103.598</v>
      </c>
      <c r="D8232" s="18"/>
    </row>
    <row r="8233" customFormat="false" ht="15" hidden="false" customHeight="false" outlineLevel="0" collapsed="false">
      <c r="A8233" s="0" t="n">
        <v>1</v>
      </c>
      <c r="B8233" s="0" t="n">
        <v>33.0874</v>
      </c>
      <c r="D8233" s="18"/>
    </row>
    <row r="8234" customFormat="false" ht="15" hidden="false" customHeight="false" outlineLevel="0" collapsed="false">
      <c r="A8234" s="0" t="n">
        <v>1</v>
      </c>
      <c r="B8234" s="0" t="n">
        <v>14.9021</v>
      </c>
      <c r="D8234" s="18"/>
    </row>
    <row r="8235" customFormat="false" ht="15" hidden="false" customHeight="false" outlineLevel="0" collapsed="false">
      <c r="A8235" s="0" t="n">
        <v>1</v>
      </c>
      <c r="B8235" s="0" t="n">
        <v>153.066</v>
      </c>
      <c r="D8235" s="18"/>
    </row>
    <row r="8236" customFormat="false" ht="15" hidden="false" customHeight="false" outlineLevel="0" collapsed="false">
      <c r="A8236" s="0" t="n">
        <v>1</v>
      </c>
      <c r="B8236" s="0" t="n">
        <v>145.85</v>
      </c>
      <c r="D8236" s="18"/>
    </row>
    <row r="8237" customFormat="false" ht="15" hidden="false" customHeight="false" outlineLevel="0" collapsed="false">
      <c r="A8237" s="0" t="n">
        <v>1</v>
      </c>
      <c r="B8237" s="0" t="n">
        <v>18.8357</v>
      </c>
      <c r="D8237" s="18"/>
    </row>
    <row r="8238" customFormat="false" ht="15" hidden="false" customHeight="false" outlineLevel="0" collapsed="false">
      <c r="A8238" s="0" t="n">
        <v>1</v>
      </c>
      <c r="B8238" s="0" t="n">
        <v>18.8392</v>
      </c>
      <c r="D8238" s="18"/>
    </row>
    <row r="8239" customFormat="false" ht="15" hidden="false" customHeight="false" outlineLevel="0" collapsed="false">
      <c r="A8239" s="0" t="n">
        <v>1</v>
      </c>
      <c r="B8239" s="0" t="n">
        <v>29.5734</v>
      </c>
      <c r="D8239" s="18"/>
    </row>
    <row r="8240" customFormat="false" ht="15" hidden="false" customHeight="false" outlineLevel="0" collapsed="false">
      <c r="A8240" s="0" t="n">
        <v>1</v>
      </c>
      <c r="B8240" s="0" t="n">
        <v>14.0909</v>
      </c>
      <c r="D8240" s="18"/>
    </row>
    <row r="8241" customFormat="false" ht="15" hidden="false" customHeight="false" outlineLevel="0" collapsed="false">
      <c r="A8241" s="0" t="n">
        <v>1</v>
      </c>
      <c r="B8241" s="0" t="n">
        <v>14.0874</v>
      </c>
      <c r="D8241" s="18"/>
    </row>
    <row r="8242" customFormat="false" ht="15" hidden="false" customHeight="false" outlineLevel="0" collapsed="false">
      <c r="A8242" s="0" t="n">
        <v>1</v>
      </c>
      <c r="B8242" s="0" t="n">
        <v>58.3147</v>
      </c>
      <c r="D8242" s="18"/>
    </row>
    <row r="8243" customFormat="false" ht="15" hidden="false" customHeight="false" outlineLevel="0" collapsed="false">
      <c r="A8243" s="0" t="n">
        <v>1</v>
      </c>
      <c r="B8243" s="0" t="n">
        <v>149.276</v>
      </c>
      <c r="D8243" s="18"/>
    </row>
    <row r="8244" customFormat="false" ht="15" hidden="false" customHeight="false" outlineLevel="0" collapsed="false">
      <c r="A8244" s="0" t="n">
        <v>1</v>
      </c>
      <c r="B8244" s="0" t="n">
        <v>121.671</v>
      </c>
      <c r="D8244" s="18"/>
    </row>
    <row r="8245" customFormat="false" ht="15" hidden="false" customHeight="false" outlineLevel="0" collapsed="false">
      <c r="A8245" s="0" t="n">
        <v>1</v>
      </c>
      <c r="B8245" s="0" t="n">
        <v>42.6399</v>
      </c>
      <c r="D8245" s="18"/>
    </row>
    <row r="8246" customFormat="false" ht="15" hidden="false" customHeight="false" outlineLevel="0" collapsed="false">
      <c r="A8246" s="0" t="n">
        <v>1</v>
      </c>
      <c r="B8246" s="0" t="n">
        <v>93.5035</v>
      </c>
      <c r="D8246" s="18"/>
    </row>
    <row r="8247" customFormat="false" ht="15" hidden="false" customHeight="false" outlineLevel="0" collapsed="false">
      <c r="A8247" s="0" t="n">
        <v>1</v>
      </c>
      <c r="B8247" s="0" t="n">
        <v>16.9336</v>
      </c>
      <c r="D8247" s="18"/>
    </row>
    <row r="8248" customFormat="false" ht="15" hidden="false" customHeight="false" outlineLevel="0" collapsed="false">
      <c r="A8248" s="0" t="n">
        <v>1</v>
      </c>
      <c r="B8248" s="0" t="n">
        <v>17.958</v>
      </c>
      <c r="D8248" s="18"/>
    </row>
    <row r="8249" customFormat="false" ht="15" hidden="false" customHeight="false" outlineLevel="0" collapsed="false">
      <c r="A8249" s="0" t="n">
        <v>1</v>
      </c>
      <c r="B8249" s="0" t="n">
        <v>35.3986</v>
      </c>
      <c r="D8249" s="18"/>
    </row>
    <row r="8250" customFormat="false" ht="15" hidden="false" customHeight="false" outlineLevel="0" collapsed="false">
      <c r="A8250" s="0" t="n">
        <v>1</v>
      </c>
      <c r="B8250" s="0" t="n">
        <v>118.175</v>
      </c>
      <c r="D8250" s="18"/>
    </row>
    <row r="8251" customFormat="false" ht="15" hidden="false" customHeight="false" outlineLevel="0" collapsed="false">
      <c r="A8251" s="0" t="n">
        <v>1</v>
      </c>
      <c r="B8251" s="0" t="n">
        <v>138.556</v>
      </c>
      <c r="D8251" s="18"/>
    </row>
    <row r="8252" customFormat="false" ht="15" hidden="false" customHeight="false" outlineLevel="0" collapsed="false">
      <c r="A8252" s="0" t="n">
        <v>1</v>
      </c>
      <c r="B8252" s="0" t="n">
        <v>125.402</v>
      </c>
      <c r="D8252" s="18"/>
    </row>
    <row r="8253" customFormat="false" ht="15" hidden="false" customHeight="false" outlineLevel="0" collapsed="false">
      <c r="A8253" s="0" t="n">
        <v>1</v>
      </c>
      <c r="B8253" s="0" t="n">
        <v>99.0559</v>
      </c>
      <c r="D8253" s="18"/>
    </row>
    <row r="8254" customFormat="false" ht="15" hidden="false" customHeight="false" outlineLevel="0" collapsed="false">
      <c r="A8254" s="0" t="n">
        <v>1</v>
      </c>
      <c r="B8254" s="0" t="n">
        <v>99.0594</v>
      </c>
      <c r="D8254" s="18"/>
    </row>
    <row r="8255" customFormat="false" ht="15" hidden="false" customHeight="false" outlineLevel="0" collapsed="false">
      <c r="A8255" s="0" t="n">
        <v>1</v>
      </c>
      <c r="B8255" s="0" t="n">
        <v>19</v>
      </c>
      <c r="D8255" s="18"/>
    </row>
    <row r="8256" customFormat="false" ht="15" hidden="false" customHeight="false" outlineLevel="0" collapsed="false">
      <c r="A8256" s="0" t="n">
        <v>1</v>
      </c>
      <c r="B8256" s="0" t="n">
        <v>142.28</v>
      </c>
      <c r="D8256" s="18"/>
    </row>
    <row r="8257" customFormat="false" ht="15" hidden="false" customHeight="false" outlineLevel="0" collapsed="false">
      <c r="A8257" s="0" t="n">
        <v>1</v>
      </c>
      <c r="B8257" s="0" t="n">
        <v>47.1503</v>
      </c>
      <c r="D8257" s="18"/>
    </row>
    <row r="8258" customFormat="false" ht="15" hidden="false" customHeight="false" outlineLevel="0" collapsed="false">
      <c r="A8258" s="0" t="n">
        <v>1</v>
      </c>
      <c r="B8258" s="0" t="n">
        <v>131.622</v>
      </c>
      <c r="D8258" s="18"/>
    </row>
    <row r="8259" customFormat="false" ht="15" hidden="false" customHeight="false" outlineLevel="0" collapsed="false">
      <c r="A8259" s="0" t="n">
        <v>1</v>
      </c>
      <c r="B8259" s="0" t="n">
        <v>156.538</v>
      </c>
      <c r="D8259" s="18"/>
    </row>
    <row r="8260" customFormat="false" ht="15" hidden="false" customHeight="false" outlineLevel="0" collapsed="false">
      <c r="A8260" s="0" t="n">
        <v>1</v>
      </c>
      <c r="B8260" s="0" t="n">
        <v>12.8252</v>
      </c>
      <c r="D8260" s="18"/>
    </row>
    <row r="8261" customFormat="false" ht="15" hidden="false" customHeight="false" outlineLevel="0" collapsed="false">
      <c r="A8261" s="0" t="n">
        <v>1</v>
      </c>
      <c r="B8261" s="0" t="n">
        <v>42.465</v>
      </c>
      <c r="D8261" s="18"/>
    </row>
    <row r="8262" customFormat="false" ht="15" hidden="false" customHeight="false" outlineLevel="0" collapsed="false">
      <c r="A8262" s="0" t="n">
        <v>1</v>
      </c>
      <c r="B8262" s="0" t="n">
        <v>102.028</v>
      </c>
      <c r="D8262" s="18"/>
    </row>
    <row r="8263" customFormat="false" ht="15" hidden="false" customHeight="false" outlineLevel="0" collapsed="false">
      <c r="A8263" s="0" t="n">
        <v>1</v>
      </c>
      <c r="B8263" s="0" t="n">
        <v>102.028</v>
      </c>
      <c r="D8263" s="18"/>
    </row>
    <row r="8264" customFormat="false" ht="15" hidden="false" customHeight="false" outlineLevel="0" collapsed="false">
      <c r="A8264" s="0" t="n">
        <v>1</v>
      </c>
      <c r="B8264" s="0" t="n">
        <v>23.6049</v>
      </c>
      <c r="D8264" s="18"/>
    </row>
    <row r="8265" customFormat="false" ht="15" hidden="false" customHeight="false" outlineLevel="0" collapsed="false">
      <c r="A8265" s="0" t="n">
        <v>1</v>
      </c>
      <c r="B8265" s="0" t="n">
        <v>23.6049</v>
      </c>
      <c r="D8265" s="18"/>
    </row>
    <row r="8266" customFormat="false" ht="15" hidden="false" customHeight="false" outlineLevel="0" collapsed="false">
      <c r="A8266" s="0" t="n">
        <v>1</v>
      </c>
      <c r="B8266" s="0" t="n">
        <v>133.364</v>
      </c>
      <c r="D8266" s="18"/>
    </row>
    <row r="8267" customFormat="false" ht="15" hidden="false" customHeight="false" outlineLevel="0" collapsed="false">
      <c r="A8267" s="0" t="n">
        <v>1</v>
      </c>
      <c r="B8267" s="0" t="n">
        <v>133.364</v>
      </c>
      <c r="D8267" s="18"/>
    </row>
    <row r="8268" customFormat="false" ht="15" hidden="false" customHeight="false" outlineLevel="0" collapsed="false">
      <c r="A8268" s="0" t="n">
        <v>1</v>
      </c>
      <c r="B8268" s="0" t="n">
        <v>91.4615</v>
      </c>
      <c r="D8268" s="18"/>
    </row>
    <row r="8269" customFormat="false" ht="15" hidden="false" customHeight="false" outlineLevel="0" collapsed="false">
      <c r="A8269" s="0" t="n">
        <v>1</v>
      </c>
      <c r="B8269" s="0" t="n">
        <v>138.21</v>
      </c>
      <c r="D8269" s="18"/>
    </row>
    <row r="8270" customFormat="false" ht="15" hidden="false" customHeight="false" outlineLevel="0" collapsed="false">
      <c r="A8270" s="0" t="n">
        <v>1</v>
      </c>
      <c r="B8270" s="0" t="n">
        <v>105.385</v>
      </c>
      <c r="D8270" s="18"/>
    </row>
    <row r="8271" customFormat="false" ht="15" hidden="false" customHeight="false" outlineLevel="0" collapsed="false">
      <c r="A8271" s="0" t="n">
        <v>1</v>
      </c>
      <c r="B8271" s="0" t="n">
        <v>13.7552</v>
      </c>
      <c r="D8271" s="18"/>
    </row>
    <row r="8272" customFormat="false" ht="15" hidden="false" customHeight="false" outlineLevel="0" collapsed="false">
      <c r="A8272" s="0" t="n">
        <v>1</v>
      </c>
      <c r="B8272" s="0" t="n">
        <v>34.3042</v>
      </c>
      <c r="D8272" s="18"/>
    </row>
    <row r="8273" customFormat="false" ht="15" hidden="false" customHeight="false" outlineLevel="0" collapsed="false">
      <c r="A8273" s="0" t="n">
        <v>1</v>
      </c>
      <c r="B8273" s="0" t="n">
        <v>122.157</v>
      </c>
      <c r="D8273" s="18"/>
    </row>
    <row r="8274" customFormat="false" ht="15" hidden="false" customHeight="false" outlineLevel="0" collapsed="false">
      <c r="A8274" s="0" t="n">
        <v>1</v>
      </c>
      <c r="B8274" s="0" t="n">
        <v>122.112</v>
      </c>
      <c r="D8274" s="18"/>
    </row>
    <row r="8275" customFormat="false" ht="15" hidden="false" customHeight="false" outlineLevel="0" collapsed="false">
      <c r="A8275" s="0" t="n">
        <v>1</v>
      </c>
      <c r="B8275" s="0" t="n">
        <v>136.556</v>
      </c>
      <c r="D8275" s="18"/>
    </row>
    <row r="8276" customFormat="false" ht="15" hidden="false" customHeight="false" outlineLevel="0" collapsed="false">
      <c r="A8276" s="0" t="n">
        <v>1</v>
      </c>
      <c r="B8276" s="0" t="n">
        <v>56.5594</v>
      </c>
      <c r="D8276" s="18"/>
    </row>
    <row r="8277" customFormat="false" ht="15" hidden="false" customHeight="false" outlineLevel="0" collapsed="false">
      <c r="A8277" s="0" t="n">
        <v>1</v>
      </c>
      <c r="B8277" s="0" t="n">
        <v>14.2762</v>
      </c>
      <c r="D8277" s="18"/>
    </row>
    <row r="8278" customFormat="false" ht="15" hidden="false" customHeight="false" outlineLevel="0" collapsed="false">
      <c r="A8278" s="0" t="n">
        <v>1</v>
      </c>
      <c r="B8278" s="0" t="n">
        <v>14.2797</v>
      </c>
      <c r="D8278" s="18"/>
    </row>
    <row r="8279" customFormat="false" ht="15" hidden="false" customHeight="false" outlineLevel="0" collapsed="false">
      <c r="A8279" s="0" t="n">
        <v>1</v>
      </c>
      <c r="B8279" s="0" t="n">
        <v>69.8112</v>
      </c>
      <c r="D8279" s="18"/>
    </row>
    <row r="8280" customFormat="false" ht="15" hidden="false" customHeight="false" outlineLevel="0" collapsed="false">
      <c r="A8280" s="0" t="n">
        <v>1</v>
      </c>
      <c r="B8280" s="0" t="n">
        <v>19.2483</v>
      </c>
      <c r="D8280" s="18"/>
    </row>
    <row r="8281" customFormat="false" ht="15" hidden="false" customHeight="false" outlineLevel="0" collapsed="false">
      <c r="A8281" s="0" t="n">
        <v>1</v>
      </c>
      <c r="B8281" s="0" t="n">
        <v>19.2483</v>
      </c>
      <c r="D8281" s="18"/>
    </row>
    <row r="8282" customFormat="false" ht="15" hidden="false" customHeight="false" outlineLevel="0" collapsed="false">
      <c r="A8282" s="0" t="n">
        <v>1</v>
      </c>
      <c r="B8282" s="0" t="n">
        <v>24.9685</v>
      </c>
      <c r="D8282" s="18"/>
    </row>
    <row r="8283" customFormat="false" ht="15" hidden="false" customHeight="false" outlineLevel="0" collapsed="false">
      <c r="A8283" s="0" t="n">
        <v>1</v>
      </c>
      <c r="B8283" s="0" t="n">
        <v>24.9685</v>
      </c>
      <c r="D8283" s="18"/>
    </row>
    <row r="8284" customFormat="false" ht="15" hidden="false" customHeight="false" outlineLevel="0" collapsed="false">
      <c r="A8284" s="0" t="n">
        <v>1</v>
      </c>
      <c r="B8284" s="0" t="n">
        <v>24.9685</v>
      </c>
      <c r="D8284" s="18"/>
    </row>
    <row r="8285" customFormat="false" ht="15" hidden="false" customHeight="false" outlineLevel="0" collapsed="false">
      <c r="A8285" s="0" t="n">
        <v>1</v>
      </c>
      <c r="B8285" s="0" t="n">
        <v>76.1434</v>
      </c>
      <c r="D8285" s="18"/>
    </row>
    <row r="8286" customFormat="false" ht="15" hidden="false" customHeight="false" outlineLevel="0" collapsed="false">
      <c r="A8286" s="0" t="n">
        <v>1</v>
      </c>
      <c r="B8286" s="0" t="n">
        <v>146.056</v>
      </c>
      <c r="D8286" s="18"/>
    </row>
    <row r="8287" customFormat="false" ht="15" hidden="false" customHeight="false" outlineLevel="0" collapsed="false">
      <c r="A8287" s="0" t="n">
        <v>1</v>
      </c>
      <c r="B8287" s="0" t="n">
        <v>67.3497</v>
      </c>
      <c r="D8287" s="18"/>
    </row>
    <row r="8288" customFormat="false" ht="15" hidden="false" customHeight="false" outlineLevel="0" collapsed="false">
      <c r="A8288" s="0" t="n">
        <v>1</v>
      </c>
      <c r="B8288" s="0" t="n">
        <v>67.3462</v>
      </c>
      <c r="D8288" s="18"/>
    </row>
    <row r="8289" customFormat="false" ht="15" hidden="false" customHeight="false" outlineLevel="0" collapsed="false">
      <c r="A8289" s="0" t="n">
        <v>1</v>
      </c>
      <c r="B8289" s="0" t="n">
        <v>24.4161</v>
      </c>
      <c r="D8289" s="18"/>
    </row>
    <row r="8290" customFormat="false" ht="15" hidden="false" customHeight="false" outlineLevel="0" collapsed="false">
      <c r="A8290" s="0" t="n">
        <v>1</v>
      </c>
      <c r="B8290" s="0" t="n">
        <v>119.909</v>
      </c>
      <c r="D8290" s="18"/>
    </row>
    <row r="8291" customFormat="false" ht="15" hidden="false" customHeight="false" outlineLevel="0" collapsed="false">
      <c r="A8291" s="0" t="n">
        <v>1</v>
      </c>
      <c r="B8291" s="0" t="n">
        <v>104.129</v>
      </c>
      <c r="D8291" s="18"/>
    </row>
    <row r="8292" customFormat="false" ht="15" hidden="false" customHeight="false" outlineLevel="0" collapsed="false">
      <c r="A8292" s="0" t="n">
        <v>1</v>
      </c>
      <c r="B8292" s="0" t="n">
        <v>104.126</v>
      </c>
      <c r="D8292" s="18"/>
    </row>
    <row r="8293" customFormat="false" ht="15" hidden="false" customHeight="false" outlineLevel="0" collapsed="false">
      <c r="A8293" s="0" t="n">
        <v>1</v>
      </c>
      <c r="B8293" s="0" t="n">
        <v>152.483</v>
      </c>
      <c r="D8293" s="18"/>
    </row>
    <row r="8294" customFormat="false" ht="15" hidden="false" customHeight="false" outlineLevel="0" collapsed="false">
      <c r="A8294" s="0" t="n">
        <v>1</v>
      </c>
      <c r="B8294" s="0" t="n">
        <v>39.035</v>
      </c>
      <c r="D8294" s="18"/>
    </row>
    <row r="8295" customFormat="false" ht="15" hidden="false" customHeight="false" outlineLevel="0" collapsed="false">
      <c r="A8295" s="0" t="n">
        <v>1</v>
      </c>
      <c r="B8295" s="0" t="n">
        <v>101.699</v>
      </c>
      <c r="D8295" s="18"/>
    </row>
    <row r="8296" customFormat="false" ht="15" hidden="false" customHeight="false" outlineLevel="0" collapsed="false">
      <c r="A8296" s="0" t="n">
        <v>1</v>
      </c>
      <c r="B8296" s="0" t="n">
        <v>101.703</v>
      </c>
      <c r="D8296" s="18"/>
    </row>
    <row r="8297" customFormat="false" ht="15" hidden="false" customHeight="false" outlineLevel="0" collapsed="false">
      <c r="A8297" s="0" t="n">
        <v>1</v>
      </c>
      <c r="B8297" s="0" t="n">
        <v>15.979</v>
      </c>
      <c r="D8297" s="18"/>
    </row>
    <row r="8298" customFormat="false" ht="15" hidden="false" customHeight="false" outlineLevel="0" collapsed="false">
      <c r="A8298" s="0" t="n">
        <v>1</v>
      </c>
      <c r="B8298" s="0" t="n">
        <v>61.8427</v>
      </c>
      <c r="D8298" s="18"/>
    </row>
    <row r="8299" customFormat="false" ht="15" hidden="false" customHeight="false" outlineLevel="0" collapsed="false">
      <c r="A8299" s="0" t="n">
        <v>1</v>
      </c>
      <c r="B8299" s="0" t="n">
        <v>61.8811</v>
      </c>
      <c r="D8299" s="18"/>
    </row>
    <row r="8300" customFormat="false" ht="15" hidden="false" customHeight="false" outlineLevel="0" collapsed="false">
      <c r="A8300" s="0" t="n">
        <v>1</v>
      </c>
      <c r="B8300" s="0" t="n">
        <v>61.8811</v>
      </c>
      <c r="D8300" s="18"/>
    </row>
    <row r="8301" customFormat="false" ht="15" hidden="false" customHeight="false" outlineLevel="0" collapsed="false">
      <c r="A8301" s="0" t="n">
        <v>1</v>
      </c>
      <c r="B8301" s="0" t="n">
        <v>61.8811</v>
      </c>
      <c r="D8301" s="18"/>
    </row>
    <row r="8302" customFormat="false" ht="15" hidden="false" customHeight="false" outlineLevel="0" collapsed="false">
      <c r="A8302" s="0" t="n">
        <v>1</v>
      </c>
      <c r="B8302" s="0" t="n">
        <v>61.6818</v>
      </c>
      <c r="D8302" s="18"/>
    </row>
    <row r="8303" customFormat="false" ht="15" hidden="false" customHeight="false" outlineLevel="0" collapsed="false">
      <c r="A8303" s="0" t="n">
        <v>1</v>
      </c>
      <c r="B8303" s="0" t="n">
        <v>48.8007</v>
      </c>
      <c r="D8303" s="18"/>
    </row>
    <row r="8304" customFormat="false" ht="15" hidden="false" customHeight="false" outlineLevel="0" collapsed="false">
      <c r="A8304" s="0" t="n">
        <v>1</v>
      </c>
      <c r="B8304" s="0" t="n">
        <v>48.8601</v>
      </c>
      <c r="D8304" s="18"/>
    </row>
    <row r="8305" customFormat="false" ht="15" hidden="false" customHeight="false" outlineLevel="0" collapsed="false">
      <c r="A8305" s="0" t="n">
        <v>1</v>
      </c>
      <c r="B8305" s="0" t="n">
        <v>37.035</v>
      </c>
      <c r="D8305" s="18"/>
    </row>
    <row r="8306" customFormat="false" ht="15" hidden="false" customHeight="false" outlineLevel="0" collapsed="false">
      <c r="A8306" s="0" t="n">
        <v>1</v>
      </c>
      <c r="B8306" s="0" t="n">
        <v>64.3427</v>
      </c>
      <c r="D8306" s="18"/>
    </row>
    <row r="8307" customFormat="false" ht="15" hidden="false" customHeight="false" outlineLevel="0" collapsed="false">
      <c r="A8307" s="0" t="n">
        <v>1</v>
      </c>
      <c r="B8307" s="0" t="n">
        <v>36.5699</v>
      </c>
      <c r="D8307" s="18"/>
    </row>
    <row r="8308" customFormat="false" ht="15" hidden="false" customHeight="false" outlineLevel="0" collapsed="false">
      <c r="A8308" s="0" t="n">
        <v>1</v>
      </c>
      <c r="B8308" s="0" t="n">
        <v>112.72</v>
      </c>
      <c r="D8308" s="18"/>
    </row>
    <row r="8309" customFormat="false" ht="15" hidden="false" customHeight="false" outlineLevel="0" collapsed="false">
      <c r="A8309" s="0" t="n">
        <v>1</v>
      </c>
      <c r="B8309" s="0" t="n">
        <v>72.514</v>
      </c>
      <c r="D8309" s="18"/>
    </row>
    <row r="8310" customFormat="false" ht="15" hidden="false" customHeight="false" outlineLevel="0" collapsed="false">
      <c r="A8310" s="0" t="n">
        <v>1</v>
      </c>
      <c r="B8310" s="0" t="n">
        <v>72.5105</v>
      </c>
      <c r="D8310" s="18"/>
    </row>
    <row r="8311" customFormat="false" ht="15" hidden="false" customHeight="false" outlineLevel="0" collapsed="false">
      <c r="A8311" s="0" t="n">
        <v>1</v>
      </c>
      <c r="B8311" s="0" t="n">
        <v>23.5385</v>
      </c>
      <c r="D8311" s="18"/>
    </row>
    <row r="8312" customFormat="false" ht="15" hidden="false" customHeight="false" outlineLevel="0" collapsed="false">
      <c r="A8312" s="0" t="n">
        <v>1</v>
      </c>
      <c r="B8312" s="0" t="n">
        <v>23.5385</v>
      </c>
      <c r="D8312" s="18"/>
    </row>
    <row r="8313" customFormat="false" ht="15" hidden="false" customHeight="false" outlineLevel="0" collapsed="false">
      <c r="A8313" s="0" t="n">
        <v>1</v>
      </c>
      <c r="B8313" s="0" t="n">
        <v>23.5245</v>
      </c>
      <c r="D8313" s="18"/>
    </row>
    <row r="8314" customFormat="false" ht="15" hidden="false" customHeight="false" outlineLevel="0" collapsed="false">
      <c r="A8314" s="0" t="n">
        <v>1</v>
      </c>
      <c r="B8314" s="0" t="n">
        <v>61.8951</v>
      </c>
      <c r="D8314" s="18"/>
    </row>
    <row r="8315" customFormat="false" ht="15" hidden="false" customHeight="false" outlineLevel="0" collapsed="false">
      <c r="A8315" s="0" t="n">
        <v>1</v>
      </c>
      <c r="B8315" s="0" t="n">
        <v>43.2727</v>
      </c>
      <c r="D8315" s="18"/>
    </row>
    <row r="8316" customFormat="false" ht="15" hidden="false" customHeight="false" outlineLevel="0" collapsed="false">
      <c r="A8316" s="0" t="n">
        <v>1</v>
      </c>
      <c r="B8316" s="0" t="n">
        <v>43.2552</v>
      </c>
      <c r="D8316" s="18"/>
    </row>
    <row r="8317" customFormat="false" ht="15" hidden="false" customHeight="false" outlineLevel="0" collapsed="false">
      <c r="A8317" s="0" t="n">
        <v>1</v>
      </c>
      <c r="B8317" s="0" t="n">
        <v>43.2413</v>
      </c>
      <c r="D8317" s="18"/>
    </row>
    <row r="8318" customFormat="false" ht="15" hidden="false" customHeight="false" outlineLevel="0" collapsed="false">
      <c r="A8318" s="0" t="n">
        <v>1</v>
      </c>
      <c r="B8318" s="0" t="n">
        <v>43.2378</v>
      </c>
      <c r="D8318" s="18"/>
    </row>
    <row r="8319" customFormat="false" ht="15" hidden="false" customHeight="false" outlineLevel="0" collapsed="false">
      <c r="A8319" s="0" t="n">
        <v>1</v>
      </c>
      <c r="B8319" s="0" t="n">
        <v>43.2517</v>
      </c>
      <c r="D8319" s="18"/>
    </row>
    <row r="8320" customFormat="false" ht="15" hidden="false" customHeight="false" outlineLevel="0" collapsed="false">
      <c r="A8320" s="0" t="n">
        <v>1</v>
      </c>
      <c r="B8320" s="0" t="n">
        <v>43.2552</v>
      </c>
      <c r="D8320" s="18"/>
    </row>
    <row r="8321" customFormat="false" ht="15" hidden="false" customHeight="false" outlineLevel="0" collapsed="false">
      <c r="A8321" s="0" t="n">
        <v>1</v>
      </c>
      <c r="B8321" s="0" t="n">
        <v>42.8566</v>
      </c>
      <c r="D8321" s="18"/>
    </row>
    <row r="8322" customFormat="false" ht="15" hidden="false" customHeight="false" outlineLevel="0" collapsed="false">
      <c r="A8322" s="0" t="n">
        <v>1</v>
      </c>
      <c r="B8322" s="0" t="n">
        <v>43.2517</v>
      </c>
      <c r="D8322" s="18"/>
    </row>
    <row r="8323" customFormat="false" ht="15" hidden="false" customHeight="false" outlineLevel="0" collapsed="false">
      <c r="A8323" s="0" t="n">
        <v>1</v>
      </c>
      <c r="B8323" s="0" t="n">
        <v>43.2552</v>
      </c>
      <c r="D8323" s="18"/>
    </row>
    <row r="8324" customFormat="false" ht="15" hidden="false" customHeight="false" outlineLevel="0" collapsed="false">
      <c r="A8324" s="0" t="n">
        <v>1</v>
      </c>
      <c r="B8324" s="0" t="n">
        <v>43.1853</v>
      </c>
      <c r="D8324" s="18"/>
    </row>
    <row r="8325" customFormat="false" ht="15" hidden="false" customHeight="false" outlineLevel="0" collapsed="false">
      <c r="A8325" s="0" t="n">
        <v>1</v>
      </c>
      <c r="B8325" s="0" t="n">
        <v>43.2483</v>
      </c>
      <c r="D8325" s="18"/>
    </row>
    <row r="8326" customFormat="false" ht="15" hidden="false" customHeight="false" outlineLevel="0" collapsed="false">
      <c r="A8326" s="0" t="n">
        <v>1</v>
      </c>
      <c r="B8326" s="0" t="n">
        <v>15.5839</v>
      </c>
      <c r="D8326" s="18"/>
    </row>
    <row r="8327" customFormat="false" ht="15" hidden="false" customHeight="false" outlineLevel="0" collapsed="false">
      <c r="A8327" s="0" t="n">
        <v>1</v>
      </c>
      <c r="B8327" s="0" t="n">
        <v>77.7797</v>
      </c>
      <c r="D8327" s="18"/>
    </row>
    <row r="8328" customFormat="false" ht="15" hidden="false" customHeight="false" outlineLevel="0" collapsed="false">
      <c r="A8328" s="0" t="n">
        <v>1</v>
      </c>
      <c r="B8328" s="0" t="n">
        <v>17.8322</v>
      </c>
      <c r="D8328" s="18"/>
    </row>
    <row r="8329" customFormat="false" ht="15" hidden="false" customHeight="false" outlineLevel="0" collapsed="false">
      <c r="A8329" s="0" t="n">
        <v>1</v>
      </c>
      <c r="B8329" s="0" t="n">
        <v>131.902</v>
      </c>
      <c r="D8329" s="18"/>
    </row>
    <row r="8330" customFormat="false" ht="15" hidden="false" customHeight="false" outlineLevel="0" collapsed="false">
      <c r="A8330" s="0" t="n">
        <v>1</v>
      </c>
      <c r="B8330" s="0" t="n">
        <v>62.5839</v>
      </c>
      <c r="D8330" s="18"/>
    </row>
    <row r="8331" customFormat="false" ht="15" hidden="false" customHeight="false" outlineLevel="0" collapsed="false">
      <c r="A8331" s="0" t="n">
        <v>1</v>
      </c>
      <c r="B8331" s="0" t="n">
        <v>62.5839</v>
      </c>
      <c r="D8331" s="18"/>
    </row>
    <row r="8332" customFormat="false" ht="15" hidden="false" customHeight="false" outlineLevel="0" collapsed="false">
      <c r="A8332" s="0" t="n">
        <v>1</v>
      </c>
      <c r="B8332" s="0" t="n">
        <v>20.3252</v>
      </c>
      <c r="D8332" s="18"/>
    </row>
    <row r="8333" customFormat="false" ht="15" hidden="false" customHeight="false" outlineLevel="0" collapsed="false">
      <c r="A8333" s="0" t="n">
        <v>1</v>
      </c>
      <c r="B8333" s="0" t="n">
        <v>100.601</v>
      </c>
      <c r="D8333" s="18"/>
    </row>
    <row r="8334" customFormat="false" ht="15" hidden="false" customHeight="false" outlineLevel="0" collapsed="false">
      <c r="A8334" s="0" t="n">
        <v>1</v>
      </c>
      <c r="B8334" s="0" t="n">
        <v>100.598</v>
      </c>
      <c r="D8334" s="18"/>
    </row>
    <row r="8335" customFormat="false" ht="15" hidden="false" customHeight="false" outlineLevel="0" collapsed="false">
      <c r="A8335" s="0" t="n">
        <v>1</v>
      </c>
      <c r="B8335" s="0" t="n">
        <v>81.8951</v>
      </c>
      <c r="D8335" s="18"/>
    </row>
    <row r="8336" customFormat="false" ht="15" hidden="false" customHeight="false" outlineLevel="0" collapsed="false">
      <c r="A8336" s="0" t="n">
        <v>1</v>
      </c>
      <c r="B8336" s="0" t="n">
        <v>76.8986</v>
      </c>
      <c r="D8336" s="18"/>
    </row>
    <row r="8337" customFormat="false" ht="15" hidden="false" customHeight="false" outlineLevel="0" collapsed="false">
      <c r="A8337" s="0" t="n">
        <v>1</v>
      </c>
      <c r="B8337" s="0" t="n">
        <v>76.8986</v>
      </c>
      <c r="D8337" s="18"/>
    </row>
    <row r="8338" customFormat="false" ht="15" hidden="false" customHeight="false" outlineLevel="0" collapsed="false">
      <c r="A8338" s="0" t="n">
        <v>1</v>
      </c>
      <c r="B8338" s="0" t="n">
        <v>78.9091</v>
      </c>
      <c r="D8338" s="18"/>
    </row>
    <row r="8339" customFormat="false" ht="15" hidden="false" customHeight="false" outlineLevel="0" collapsed="false">
      <c r="A8339" s="0" t="n">
        <v>1</v>
      </c>
      <c r="B8339" s="0" t="n">
        <v>70.2308</v>
      </c>
      <c r="D8339" s="18"/>
    </row>
    <row r="8340" customFormat="false" ht="15" hidden="false" customHeight="false" outlineLevel="0" collapsed="false">
      <c r="A8340" s="0" t="n">
        <v>1</v>
      </c>
      <c r="B8340" s="0" t="n">
        <v>154.846</v>
      </c>
      <c r="D8340" s="18"/>
    </row>
    <row r="8341" customFormat="false" ht="15" hidden="false" customHeight="false" outlineLevel="0" collapsed="false">
      <c r="A8341" s="0" t="n">
        <v>1</v>
      </c>
      <c r="B8341" s="0" t="n">
        <v>126.409</v>
      </c>
      <c r="D8341" s="18"/>
    </row>
    <row r="8342" customFormat="false" ht="15" hidden="false" customHeight="false" outlineLevel="0" collapsed="false">
      <c r="A8342" s="0" t="n">
        <v>1</v>
      </c>
      <c r="B8342" s="0" t="n">
        <v>100.406</v>
      </c>
      <c r="D8342" s="18"/>
    </row>
    <row r="8343" customFormat="false" ht="15" hidden="false" customHeight="false" outlineLevel="0" collapsed="false">
      <c r="A8343" s="0" t="n">
        <v>1</v>
      </c>
      <c r="B8343" s="0" t="n">
        <v>100.413</v>
      </c>
      <c r="D8343" s="18"/>
    </row>
    <row r="8344" customFormat="false" ht="15" hidden="false" customHeight="false" outlineLevel="0" collapsed="false">
      <c r="A8344" s="0" t="n">
        <v>1</v>
      </c>
      <c r="B8344" s="0" t="n">
        <v>100.413</v>
      </c>
      <c r="D8344" s="18"/>
    </row>
    <row r="8345" customFormat="false" ht="15" hidden="false" customHeight="false" outlineLevel="0" collapsed="false">
      <c r="A8345" s="0" t="n">
        <v>1</v>
      </c>
      <c r="B8345" s="0" t="n">
        <v>100.434</v>
      </c>
      <c r="D8345" s="18"/>
    </row>
    <row r="8346" customFormat="false" ht="15" hidden="false" customHeight="false" outlineLevel="0" collapsed="false">
      <c r="A8346" s="0" t="n">
        <v>1</v>
      </c>
      <c r="B8346" s="0" t="n">
        <v>100.43</v>
      </c>
      <c r="D8346" s="18"/>
    </row>
    <row r="8347" customFormat="false" ht="15" hidden="false" customHeight="false" outlineLevel="0" collapsed="false">
      <c r="A8347" s="0" t="n">
        <v>1</v>
      </c>
      <c r="B8347" s="0" t="n">
        <v>100.388</v>
      </c>
      <c r="D8347" s="18"/>
    </row>
    <row r="8348" customFormat="false" ht="15" hidden="false" customHeight="false" outlineLevel="0" collapsed="false">
      <c r="A8348" s="0" t="n">
        <v>1</v>
      </c>
      <c r="B8348" s="0" t="n">
        <v>122.85</v>
      </c>
      <c r="D8348" s="18"/>
    </row>
    <row r="8349" customFormat="false" ht="15" hidden="false" customHeight="false" outlineLevel="0" collapsed="false">
      <c r="A8349" s="0" t="n">
        <v>1</v>
      </c>
      <c r="B8349" s="0" t="n">
        <v>103.909</v>
      </c>
      <c r="D8349" s="18"/>
    </row>
    <row r="8350" customFormat="false" ht="15" hidden="false" customHeight="false" outlineLevel="0" collapsed="false">
      <c r="A8350" s="0" t="n">
        <v>1</v>
      </c>
      <c r="B8350" s="0" t="n">
        <v>68.3531</v>
      </c>
      <c r="D8350" s="18"/>
    </row>
    <row r="8351" customFormat="false" ht="15" hidden="false" customHeight="false" outlineLevel="0" collapsed="false">
      <c r="A8351" s="0" t="n">
        <v>1</v>
      </c>
      <c r="B8351" s="0" t="n">
        <v>102.157</v>
      </c>
      <c r="D8351" s="18"/>
    </row>
    <row r="8352" customFormat="false" ht="15" hidden="false" customHeight="false" outlineLevel="0" collapsed="false">
      <c r="A8352" s="0" t="n">
        <v>1</v>
      </c>
      <c r="B8352" s="0" t="n">
        <v>121.35</v>
      </c>
      <c r="D8352" s="18"/>
    </row>
    <row r="8353" customFormat="false" ht="15" hidden="false" customHeight="false" outlineLevel="0" collapsed="false">
      <c r="A8353" s="0" t="n">
        <v>1</v>
      </c>
      <c r="B8353" s="0" t="n">
        <v>48.1364</v>
      </c>
      <c r="D8353" s="18"/>
    </row>
    <row r="8354" customFormat="false" ht="15" hidden="false" customHeight="false" outlineLevel="0" collapsed="false">
      <c r="A8354" s="0" t="n">
        <v>1</v>
      </c>
      <c r="B8354" s="0" t="n">
        <v>132.308</v>
      </c>
      <c r="D8354" s="18"/>
    </row>
    <row r="8355" customFormat="false" ht="15" hidden="false" customHeight="false" outlineLevel="0" collapsed="false">
      <c r="A8355" s="0" t="n">
        <v>1</v>
      </c>
      <c r="B8355" s="0" t="n">
        <v>13.8112</v>
      </c>
      <c r="D8355" s="18"/>
    </row>
    <row r="8356" customFormat="false" ht="15" hidden="false" customHeight="false" outlineLevel="0" collapsed="false">
      <c r="A8356" s="0" t="n">
        <v>1</v>
      </c>
      <c r="B8356" s="0" t="n">
        <v>17.0524</v>
      </c>
      <c r="D8356" s="18"/>
    </row>
    <row r="8357" customFormat="false" ht="15" hidden="false" customHeight="false" outlineLevel="0" collapsed="false">
      <c r="A8357" s="0" t="n">
        <v>1</v>
      </c>
      <c r="B8357" s="0" t="n">
        <v>28.5874</v>
      </c>
      <c r="D8357" s="18"/>
    </row>
    <row r="8358" customFormat="false" ht="15" hidden="false" customHeight="false" outlineLevel="0" collapsed="false">
      <c r="A8358" s="0" t="n">
        <v>1</v>
      </c>
      <c r="B8358" s="0" t="n">
        <v>117.79</v>
      </c>
      <c r="D8358" s="18"/>
    </row>
    <row r="8359" customFormat="false" ht="15" hidden="false" customHeight="false" outlineLevel="0" collapsed="false">
      <c r="A8359" s="0" t="n">
        <v>1</v>
      </c>
      <c r="B8359" s="0" t="n">
        <v>117.797</v>
      </c>
      <c r="D8359" s="18"/>
    </row>
    <row r="8360" customFormat="false" ht="15" hidden="false" customHeight="false" outlineLevel="0" collapsed="false">
      <c r="A8360" s="0" t="n">
        <v>1</v>
      </c>
      <c r="B8360" s="0" t="n">
        <v>117.797</v>
      </c>
      <c r="D8360" s="18"/>
    </row>
    <row r="8361" customFormat="false" ht="15" hidden="false" customHeight="false" outlineLevel="0" collapsed="false">
      <c r="A8361" s="0" t="n">
        <v>1</v>
      </c>
      <c r="B8361" s="0" t="n">
        <v>117.797</v>
      </c>
      <c r="D8361" s="18"/>
    </row>
    <row r="8362" customFormat="false" ht="15" hidden="false" customHeight="false" outlineLevel="0" collapsed="false">
      <c r="A8362" s="0" t="n">
        <v>1</v>
      </c>
      <c r="B8362" s="0" t="n">
        <v>117.797</v>
      </c>
      <c r="D8362" s="18"/>
    </row>
    <row r="8363" customFormat="false" ht="15" hidden="false" customHeight="false" outlineLevel="0" collapsed="false">
      <c r="A8363" s="0" t="n">
        <v>1</v>
      </c>
      <c r="B8363" s="0" t="n">
        <v>11.951</v>
      </c>
      <c r="D8363" s="18"/>
    </row>
    <row r="8364" customFormat="false" ht="15" hidden="false" customHeight="false" outlineLevel="0" collapsed="false">
      <c r="A8364" s="0" t="n">
        <v>1</v>
      </c>
      <c r="B8364" s="0" t="n">
        <v>132.017</v>
      </c>
      <c r="D8364" s="18"/>
    </row>
    <row r="8365" customFormat="false" ht="15" hidden="false" customHeight="false" outlineLevel="0" collapsed="false">
      <c r="A8365" s="0" t="n">
        <v>1</v>
      </c>
      <c r="B8365" s="0" t="n">
        <v>39.1713</v>
      </c>
      <c r="D8365" s="18"/>
    </row>
    <row r="8366" customFormat="false" ht="15" hidden="false" customHeight="false" outlineLevel="0" collapsed="false">
      <c r="A8366" s="0" t="n">
        <v>1</v>
      </c>
      <c r="B8366" s="0" t="n">
        <v>74.3776</v>
      </c>
      <c r="D8366" s="18"/>
    </row>
    <row r="8367" customFormat="false" ht="15" hidden="false" customHeight="false" outlineLevel="0" collapsed="false">
      <c r="A8367" s="0" t="n">
        <v>1</v>
      </c>
      <c r="B8367" s="0" t="n">
        <v>74.3881</v>
      </c>
      <c r="D8367" s="18"/>
    </row>
    <row r="8368" customFormat="false" ht="15" hidden="false" customHeight="false" outlineLevel="0" collapsed="false">
      <c r="A8368" s="0" t="n">
        <v>1</v>
      </c>
      <c r="B8368" s="0" t="n">
        <v>74.3881</v>
      </c>
      <c r="D8368" s="18"/>
    </row>
    <row r="8369" customFormat="false" ht="15" hidden="false" customHeight="false" outlineLevel="0" collapsed="false">
      <c r="A8369" s="0" t="n">
        <v>1</v>
      </c>
      <c r="B8369" s="0" t="n">
        <v>120.045</v>
      </c>
      <c r="D8369" s="18"/>
    </row>
    <row r="8370" customFormat="false" ht="15" hidden="false" customHeight="false" outlineLevel="0" collapsed="false">
      <c r="A8370" s="0" t="n">
        <v>1</v>
      </c>
      <c r="B8370" s="0" t="n">
        <v>23.5629</v>
      </c>
      <c r="D8370" s="18"/>
    </row>
    <row r="8371" customFormat="false" ht="15" hidden="false" customHeight="false" outlineLevel="0" collapsed="false">
      <c r="A8371" s="0" t="n">
        <v>1</v>
      </c>
      <c r="B8371" s="0" t="n">
        <v>116.098</v>
      </c>
      <c r="D8371" s="18"/>
    </row>
    <row r="8372" customFormat="false" ht="15" hidden="false" customHeight="false" outlineLevel="0" collapsed="false">
      <c r="A8372" s="0" t="n">
        <v>1</v>
      </c>
      <c r="B8372" s="0" t="n">
        <v>29.979</v>
      </c>
      <c r="D8372" s="18"/>
    </row>
    <row r="8373" customFormat="false" ht="15" hidden="false" customHeight="false" outlineLevel="0" collapsed="false">
      <c r="A8373" s="0" t="n">
        <v>1</v>
      </c>
      <c r="B8373" s="0" t="n">
        <v>55.4126</v>
      </c>
      <c r="D8373" s="18"/>
    </row>
    <row r="8374" customFormat="false" ht="15" hidden="false" customHeight="false" outlineLevel="0" collapsed="false">
      <c r="A8374" s="0" t="n">
        <v>1</v>
      </c>
      <c r="B8374" s="0" t="n">
        <v>34.5979</v>
      </c>
      <c r="D8374" s="18"/>
    </row>
    <row r="8375" customFormat="false" ht="15" hidden="false" customHeight="false" outlineLevel="0" collapsed="false">
      <c r="A8375" s="0" t="n">
        <v>1</v>
      </c>
      <c r="B8375" s="0" t="n">
        <v>136.941</v>
      </c>
      <c r="D8375" s="18"/>
    </row>
    <row r="8376" customFormat="false" ht="15" hidden="false" customHeight="false" outlineLevel="0" collapsed="false">
      <c r="A8376" s="0" t="n">
        <v>1</v>
      </c>
      <c r="B8376" s="0" t="n">
        <v>136.902</v>
      </c>
      <c r="D8376" s="18"/>
    </row>
    <row r="8377" customFormat="false" ht="15" hidden="false" customHeight="false" outlineLevel="0" collapsed="false">
      <c r="A8377" s="0" t="n">
        <v>1</v>
      </c>
      <c r="B8377" s="0" t="n">
        <v>96.2098</v>
      </c>
      <c r="D8377" s="18"/>
    </row>
    <row r="8378" customFormat="false" ht="15" hidden="false" customHeight="false" outlineLevel="0" collapsed="false">
      <c r="A8378" s="0" t="n">
        <v>1</v>
      </c>
      <c r="B8378" s="0" t="n">
        <v>94.7727</v>
      </c>
      <c r="D8378" s="18"/>
    </row>
    <row r="8379" customFormat="false" ht="15" hidden="false" customHeight="false" outlineLevel="0" collapsed="false">
      <c r="A8379" s="0" t="n">
        <v>1</v>
      </c>
      <c r="B8379" s="0" t="n">
        <v>20.5804</v>
      </c>
      <c r="D8379" s="18"/>
    </row>
    <row r="8380" customFormat="false" ht="15" hidden="false" customHeight="false" outlineLevel="0" collapsed="false">
      <c r="A8380" s="0" t="n">
        <v>1</v>
      </c>
      <c r="B8380" s="0" t="n">
        <v>20.5769</v>
      </c>
      <c r="D8380" s="18"/>
    </row>
    <row r="8381" customFormat="false" ht="15" hidden="false" customHeight="false" outlineLevel="0" collapsed="false">
      <c r="A8381" s="0" t="n">
        <v>1</v>
      </c>
      <c r="B8381" s="0" t="n">
        <v>20.5804</v>
      </c>
      <c r="D8381" s="18"/>
    </row>
    <row r="8382" customFormat="false" ht="15" hidden="false" customHeight="false" outlineLevel="0" collapsed="false">
      <c r="A8382" s="0" t="n">
        <v>1</v>
      </c>
      <c r="B8382" s="0" t="n">
        <v>39.9336</v>
      </c>
      <c r="D8382" s="18"/>
    </row>
    <row r="8383" customFormat="false" ht="15" hidden="false" customHeight="false" outlineLevel="0" collapsed="false">
      <c r="A8383" s="0" t="n">
        <v>1</v>
      </c>
      <c r="B8383" s="0" t="n">
        <v>39.8986</v>
      </c>
      <c r="D8383" s="18"/>
    </row>
    <row r="8384" customFormat="false" ht="15" hidden="false" customHeight="false" outlineLevel="0" collapsed="false">
      <c r="A8384" s="0" t="n">
        <v>1</v>
      </c>
      <c r="B8384" s="0" t="n">
        <v>14.6259</v>
      </c>
      <c r="D8384" s="18"/>
    </row>
    <row r="8385" customFormat="false" ht="15" hidden="false" customHeight="false" outlineLevel="0" collapsed="false">
      <c r="A8385" s="0" t="n">
        <v>1</v>
      </c>
      <c r="B8385" s="0" t="n">
        <v>115.353</v>
      </c>
      <c r="D8385" s="18"/>
    </row>
    <row r="8386" customFormat="false" ht="15" hidden="false" customHeight="false" outlineLevel="0" collapsed="false">
      <c r="A8386" s="0" t="n">
        <v>1</v>
      </c>
      <c r="B8386" s="0" t="n">
        <v>169.346</v>
      </c>
      <c r="D8386" s="18"/>
    </row>
    <row r="8387" customFormat="false" ht="15" hidden="false" customHeight="false" outlineLevel="0" collapsed="false">
      <c r="A8387" s="0" t="n">
        <v>1</v>
      </c>
      <c r="B8387" s="0" t="n">
        <v>169.133</v>
      </c>
      <c r="D8387" s="18"/>
    </row>
    <row r="8388" customFormat="false" ht="15" hidden="false" customHeight="false" outlineLevel="0" collapsed="false">
      <c r="A8388" s="0" t="n">
        <v>1</v>
      </c>
      <c r="B8388" s="0" t="n">
        <v>163.811</v>
      </c>
      <c r="D8388" s="18"/>
    </row>
    <row r="8389" customFormat="false" ht="15" hidden="false" customHeight="false" outlineLevel="0" collapsed="false">
      <c r="A8389" s="0" t="n">
        <v>1</v>
      </c>
      <c r="B8389" s="0" t="n">
        <v>26.014</v>
      </c>
      <c r="D8389" s="18"/>
    </row>
    <row r="8390" customFormat="false" ht="15" hidden="false" customHeight="false" outlineLevel="0" collapsed="false">
      <c r="A8390" s="0" t="n">
        <v>1</v>
      </c>
      <c r="B8390" s="0" t="n">
        <v>83.2273</v>
      </c>
      <c r="D8390" s="18"/>
    </row>
    <row r="8391" customFormat="false" ht="15" hidden="false" customHeight="false" outlineLevel="0" collapsed="false">
      <c r="A8391" s="0" t="n">
        <v>1</v>
      </c>
      <c r="B8391" s="0" t="n">
        <v>46.7832</v>
      </c>
      <c r="D8391" s="18"/>
    </row>
    <row r="8392" customFormat="false" ht="15" hidden="false" customHeight="false" outlineLevel="0" collapsed="false">
      <c r="A8392" s="0" t="n">
        <v>1</v>
      </c>
      <c r="B8392" s="0" t="n">
        <v>46.7692</v>
      </c>
      <c r="D8392" s="18"/>
    </row>
    <row r="8393" customFormat="false" ht="15" hidden="false" customHeight="false" outlineLevel="0" collapsed="false">
      <c r="A8393" s="0" t="n">
        <v>1</v>
      </c>
      <c r="B8393" s="0" t="n">
        <v>121.913</v>
      </c>
      <c r="D8393" s="18"/>
    </row>
    <row r="8394" customFormat="false" ht="15" hidden="false" customHeight="false" outlineLevel="0" collapsed="false">
      <c r="A8394" s="0" t="n">
        <v>1</v>
      </c>
      <c r="B8394" s="0" t="n">
        <v>24.1608</v>
      </c>
      <c r="D8394" s="18"/>
    </row>
    <row r="8395" customFormat="false" ht="15" hidden="false" customHeight="false" outlineLevel="0" collapsed="false">
      <c r="A8395" s="0" t="n">
        <v>1</v>
      </c>
      <c r="B8395" s="0" t="n">
        <v>50.1259</v>
      </c>
      <c r="D8395" s="18"/>
    </row>
    <row r="8396" customFormat="false" ht="15" hidden="false" customHeight="false" outlineLevel="0" collapsed="false">
      <c r="A8396" s="0" t="n">
        <v>1</v>
      </c>
      <c r="B8396" s="0" t="n">
        <v>50.1259</v>
      </c>
      <c r="D8396" s="18"/>
    </row>
    <row r="8397" customFormat="false" ht="15" hidden="false" customHeight="false" outlineLevel="0" collapsed="false">
      <c r="A8397" s="0" t="n">
        <v>1</v>
      </c>
      <c r="B8397" s="0" t="n">
        <v>36.5524</v>
      </c>
      <c r="D8397" s="18"/>
    </row>
    <row r="8398" customFormat="false" ht="15" hidden="false" customHeight="false" outlineLevel="0" collapsed="false">
      <c r="A8398" s="0" t="n">
        <v>1</v>
      </c>
      <c r="B8398" s="0" t="n">
        <v>53.6469</v>
      </c>
      <c r="D8398" s="18"/>
    </row>
    <row r="8399" customFormat="false" ht="15" hidden="false" customHeight="false" outlineLevel="0" collapsed="false">
      <c r="A8399" s="0" t="n">
        <v>1</v>
      </c>
      <c r="B8399" s="0" t="n">
        <v>53.6049</v>
      </c>
      <c r="D8399" s="18"/>
    </row>
    <row r="8400" customFormat="false" ht="15" hidden="false" customHeight="false" outlineLevel="0" collapsed="false">
      <c r="A8400" s="0" t="n">
        <v>1</v>
      </c>
      <c r="B8400" s="0" t="n">
        <v>116.301</v>
      </c>
      <c r="D8400" s="18"/>
    </row>
    <row r="8401" customFormat="false" ht="15" hidden="false" customHeight="false" outlineLevel="0" collapsed="false">
      <c r="A8401" s="0" t="n">
        <v>1</v>
      </c>
      <c r="B8401" s="0" t="n">
        <v>17.021</v>
      </c>
      <c r="D8401" s="18"/>
    </row>
    <row r="8402" customFormat="false" ht="15" hidden="false" customHeight="false" outlineLevel="0" collapsed="false">
      <c r="A8402" s="0" t="n">
        <v>1</v>
      </c>
      <c r="B8402" s="0" t="n">
        <v>17.0175</v>
      </c>
      <c r="D8402" s="18"/>
    </row>
    <row r="8403" customFormat="false" ht="15" hidden="false" customHeight="false" outlineLevel="0" collapsed="false">
      <c r="A8403" s="0" t="n">
        <v>1</v>
      </c>
      <c r="B8403" s="0" t="n">
        <v>18.5035</v>
      </c>
      <c r="D8403" s="18"/>
    </row>
    <row r="8404" customFormat="false" ht="15" hidden="false" customHeight="false" outlineLevel="0" collapsed="false">
      <c r="A8404" s="0" t="n">
        <v>1</v>
      </c>
      <c r="B8404" s="0" t="n">
        <v>18.5035</v>
      </c>
      <c r="D8404" s="18"/>
    </row>
    <row r="8405" customFormat="false" ht="15" hidden="false" customHeight="false" outlineLevel="0" collapsed="false">
      <c r="A8405" s="0" t="n">
        <v>1</v>
      </c>
      <c r="B8405" s="0" t="n">
        <v>64.0699</v>
      </c>
      <c r="D8405" s="18"/>
    </row>
    <row r="8406" customFormat="false" ht="15" hidden="false" customHeight="false" outlineLevel="0" collapsed="false">
      <c r="A8406" s="0" t="n">
        <v>1</v>
      </c>
      <c r="B8406" s="0" t="n">
        <v>20.2517</v>
      </c>
      <c r="D8406" s="18"/>
    </row>
    <row r="8407" customFormat="false" ht="15" hidden="false" customHeight="false" outlineLevel="0" collapsed="false">
      <c r="A8407" s="0" t="n">
        <v>1</v>
      </c>
      <c r="B8407" s="0" t="n">
        <v>68.6573</v>
      </c>
      <c r="D8407" s="18"/>
    </row>
    <row r="8408" customFormat="false" ht="15" hidden="false" customHeight="false" outlineLevel="0" collapsed="false">
      <c r="A8408" s="0" t="n">
        <v>1</v>
      </c>
      <c r="B8408" s="0" t="n">
        <v>68.6329</v>
      </c>
      <c r="D8408" s="18"/>
    </row>
    <row r="8409" customFormat="false" ht="15" hidden="false" customHeight="false" outlineLevel="0" collapsed="false">
      <c r="A8409" s="0" t="n">
        <v>1</v>
      </c>
      <c r="B8409" s="0" t="n">
        <v>97.2832</v>
      </c>
      <c r="D8409" s="18"/>
    </row>
    <row r="8410" customFormat="false" ht="15" hidden="false" customHeight="false" outlineLevel="0" collapsed="false">
      <c r="A8410" s="0" t="n">
        <v>1</v>
      </c>
      <c r="B8410" s="0" t="n">
        <v>12.2622</v>
      </c>
      <c r="D8410" s="18"/>
    </row>
    <row r="8411" customFormat="false" ht="15" hidden="false" customHeight="false" outlineLevel="0" collapsed="false">
      <c r="A8411" s="0" t="n">
        <v>1</v>
      </c>
      <c r="B8411" s="0" t="n">
        <v>12.2622</v>
      </c>
      <c r="D8411" s="18"/>
    </row>
    <row r="8412" customFormat="false" ht="15" hidden="false" customHeight="false" outlineLevel="0" collapsed="false">
      <c r="A8412" s="0" t="n">
        <v>1</v>
      </c>
      <c r="B8412" s="0" t="n">
        <v>12.2483</v>
      </c>
      <c r="D8412" s="18"/>
    </row>
    <row r="8413" customFormat="false" ht="15" hidden="false" customHeight="false" outlineLevel="0" collapsed="false">
      <c r="A8413" s="0" t="n">
        <v>1</v>
      </c>
      <c r="B8413" s="0" t="n">
        <v>81.2028</v>
      </c>
      <c r="D8413" s="18"/>
    </row>
    <row r="8414" customFormat="false" ht="15" hidden="false" customHeight="false" outlineLevel="0" collapsed="false">
      <c r="A8414" s="0" t="n">
        <v>1</v>
      </c>
      <c r="B8414" s="0" t="n">
        <v>67.8846</v>
      </c>
      <c r="D8414" s="18"/>
    </row>
    <row r="8415" customFormat="false" ht="15" hidden="false" customHeight="false" outlineLevel="0" collapsed="false">
      <c r="A8415" s="0" t="n">
        <v>1</v>
      </c>
      <c r="B8415" s="0" t="n">
        <v>85.2622</v>
      </c>
      <c r="D8415" s="18"/>
    </row>
    <row r="8416" customFormat="false" ht="15" hidden="false" customHeight="false" outlineLevel="0" collapsed="false">
      <c r="A8416" s="0" t="n">
        <v>1</v>
      </c>
      <c r="B8416" s="0" t="n">
        <v>38.1713</v>
      </c>
      <c r="D8416" s="18"/>
    </row>
    <row r="8417" customFormat="false" ht="15" hidden="false" customHeight="false" outlineLevel="0" collapsed="false">
      <c r="A8417" s="0" t="n">
        <v>1</v>
      </c>
      <c r="B8417" s="0" t="n">
        <v>134.633</v>
      </c>
      <c r="D8417" s="18"/>
    </row>
    <row r="8418" customFormat="false" ht="15" hidden="false" customHeight="false" outlineLevel="0" collapsed="false">
      <c r="A8418" s="0" t="n">
        <v>1</v>
      </c>
      <c r="B8418" s="0" t="n">
        <v>152.367</v>
      </c>
      <c r="D8418" s="18"/>
    </row>
    <row r="8419" customFormat="false" ht="15" hidden="false" customHeight="false" outlineLevel="0" collapsed="false">
      <c r="A8419" s="0" t="n">
        <v>1</v>
      </c>
      <c r="B8419" s="0" t="n">
        <v>75.2692</v>
      </c>
      <c r="D8419" s="18"/>
    </row>
    <row r="8420" customFormat="false" ht="15" hidden="false" customHeight="false" outlineLevel="0" collapsed="false">
      <c r="A8420" s="0" t="n">
        <v>1</v>
      </c>
      <c r="B8420" s="0" t="n">
        <v>75.2378</v>
      </c>
      <c r="D8420" s="18"/>
    </row>
    <row r="8421" customFormat="false" ht="15" hidden="false" customHeight="false" outlineLevel="0" collapsed="false">
      <c r="A8421" s="0" t="n">
        <v>1</v>
      </c>
      <c r="B8421" s="0" t="n">
        <v>60.0245</v>
      </c>
      <c r="D8421" s="18"/>
    </row>
    <row r="8422" customFormat="false" ht="15" hidden="false" customHeight="false" outlineLevel="0" collapsed="false">
      <c r="A8422" s="0" t="n">
        <v>1</v>
      </c>
      <c r="B8422" s="0" t="n">
        <v>70.7727</v>
      </c>
      <c r="D8422" s="18"/>
    </row>
    <row r="8423" customFormat="false" ht="15" hidden="false" customHeight="false" outlineLevel="0" collapsed="false">
      <c r="A8423" s="0" t="n">
        <v>1</v>
      </c>
      <c r="B8423" s="0" t="n">
        <v>109.783</v>
      </c>
      <c r="D8423" s="18"/>
    </row>
    <row r="8424" customFormat="false" ht="15" hidden="false" customHeight="false" outlineLevel="0" collapsed="false">
      <c r="A8424" s="0" t="n">
        <v>1</v>
      </c>
      <c r="B8424" s="0" t="n">
        <v>109.79</v>
      </c>
      <c r="D8424" s="18"/>
    </row>
    <row r="8425" customFormat="false" ht="15" hidden="false" customHeight="false" outlineLevel="0" collapsed="false">
      <c r="A8425" s="0" t="n">
        <v>1</v>
      </c>
      <c r="B8425" s="0" t="n">
        <v>109.773</v>
      </c>
      <c r="D8425" s="18"/>
    </row>
    <row r="8426" customFormat="false" ht="15" hidden="false" customHeight="false" outlineLevel="0" collapsed="false">
      <c r="A8426" s="0" t="n">
        <v>1</v>
      </c>
      <c r="B8426" s="0" t="n">
        <v>136.245</v>
      </c>
      <c r="D8426" s="18"/>
    </row>
    <row r="8427" customFormat="false" ht="15" hidden="false" customHeight="false" outlineLevel="0" collapsed="false">
      <c r="A8427" s="0" t="n">
        <v>1</v>
      </c>
      <c r="B8427" s="0" t="n">
        <v>136.241</v>
      </c>
      <c r="D8427" s="18"/>
    </row>
    <row r="8428" customFormat="false" ht="15" hidden="false" customHeight="false" outlineLevel="0" collapsed="false">
      <c r="A8428" s="0" t="n">
        <v>1</v>
      </c>
      <c r="B8428" s="0" t="n">
        <v>138.143</v>
      </c>
      <c r="D8428" s="18"/>
    </row>
    <row r="8429" customFormat="false" ht="15" hidden="false" customHeight="false" outlineLevel="0" collapsed="false">
      <c r="A8429" s="0" t="n">
        <v>1</v>
      </c>
      <c r="B8429" s="0" t="n">
        <v>51.6399</v>
      </c>
      <c r="D8429" s="18"/>
    </row>
    <row r="8430" customFormat="false" ht="15" hidden="false" customHeight="false" outlineLevel="0" collapsed="false">
      <c r="A8430" s="0" t="n">
        <v>1</v>
      </c>
      <c r="B8430" s="0" t="n">
        <v>51.6399</v>
      </c>
      <c r="D8430" s="18"/>
    </row>
    <row r="8431" customFormat="false" ht="15" hidden="false" customHeight="false" outlineLevel="0" collapsed="false">
      <c r="A8431" s="0" t="n">
        <v>1</v>
      </c>
      <c r="B8431" s="0" t="n">
        <v>107.497</v>
      </c>
      <c r="D8431" s="18"/>
    </row>
    <row r="8432" customFormat="false" ht="15" hidden="false" customHeight="false" outlineLevel="0" collapsed="false">
      <c r="A8432" s="0" t="n">
        <v>1</v>
      </c>
      <c r="B8432" s="0" t="n">
        <v>107.5</v>
      </c>
      <c r="D8432" s="18"/>
    </row>
    <row r="8433" customFormat="false" ht="15" hidden="false" customHeight="false" outlineLevel="0" collapsed="false">
      <c r="A8433" s="0" t="n">
        <v>1</v>
      </c>
      <c r="B8433" s="0" t="n">
        <v>52.1538</v>
      </c>
      <c r="D8433" s="18"/>
    </row>
    <row r="8434" customFormat="false" ht="15" hidden="false" customHeight="false" outlineLevel="0" collapsed="false">
      <c r="A8434" s="0" t="n">
        <v>1</v>
      </c>
      <c r="B8434" s="0" t="n">
        <v>52.1224</v>
      </c>
      <c r="D8434" s="18"/>
    </row>
    <row r="8435" customFormat="false" ht="15" hidden="false" customHeight="false" outlineLevel="0" collapsed="false">
      <c r="A8435" s="0" t="n">
        <v>1</v>
      </c>
      <c r="B8435" s="0" t="n">
        <v>52.1399</v>
      </c>
      <c r="D8435" s="18"/>
    </row>
    <row r="8436" customFormat="false" ht="15" hidden="false" customHeight="false" outlineLevel="0" collapsed="false">
      <c r="A8436" s="0" t="n">
        <v>1</v>
      </c>
      <c r="B8436" s="0" t="n">
        <v>50.3636</v>
      </c>
      <c r="D8436" s="18"/>
    </row>
    <row r="8437" customFormat="false" ht="15" hidden="false" customHeight="false" outlineLevel="0" collapsed="false">
      <c r="A8437" s="0" t="n">
        <v>1</v>
      </c>
      <c r="B8437" s="0" t="n">
        <v>50.3636</v>
      </c>
      <c r="D8437" s="18"/>
    </row>
    <row r="8438" customFormat="false" ht="15" hidden="false" customHeight="false" outlineLevel="0" collapsed="false">
      <c r="A8438" s="0" t="n">
        <v>1</v>
      </c>
      <c r="B8438" s="0" t="n">
        <v>50.3392</v>
      </c>
      <c r="D8438" s="18"/>
    </row>
    <row r="8439" customFormat="false" ht="15" hidden="false" customHeight="false" outlineLevel="0" collapsed="false">
      <c r="A8439" s="0" t="n">
        <v>1</v>
      </c>
      <c r="B8439" s="0" t="n">
        <v>50.3042</v>
      </c>
      <c r="D8439" s="18"/>
    </row>
    <row r="8440" customFormat="false" ht="15" hidden="false" customHeight="false" outlineLevel="0" collapsed="false">
      <c r="A8440" s="0" t="n">
        <v>1</v>
      </c>
      <c r="B8440" s="0" t="n">
        <v>50.2902</v>
      </c>
      <c r="D8440" s="18"/>
    </row>
    <row r="8441" customFormat="false" ht="15" hidden="false" customHeight="false" outlineLevel="0" collapsed="false">
      <c r="A8441" s="0" t="n">
        <v>1</v>
      </c>
      <c r="B8441" s="0" t="n">
        <v>66.5105</v>
      </c>
      <c r="D8441" s="18"/>
    </row>
    <row r="8442" customFormat="false" ht="15" hidden="false" customHeight="false" outlineLevel="0" collapsed="false">
      <c r="A8442" s="0" t="n">
        <v>1</v>
      </c>
      <c r="B8442" s="0" t="n">
        <v>66.521</v>
      </c>
      <c r="D8442" s="18"/>
    </row>
    <row r="8443" customFormat="false" ht="15" hidden="false" customHeight="false" outlineLevel="0" collapsed="false">
      <c r="A8443" s="0" t="n">
        <v>1</v>
      </c>
      <c r="B8443" s="0" t="n">
        <v>91.1573</v>
      </c>
      <c r="D8443" s="18"/>
    </row>
    <row r="8444" customFormat="false" ht="15" hidden="false" customHeight="false" outlineLevel="0" collapsed="false">
      <c r="A8444" s="0" t="n">
        <v>1</v>
      </c>
      <c r="B8444" s="0" t="n">
        <v>24.479</v>
      </c>
      <c r="D8444" s="18"/>
    </row>
    <row r="8445" customFormat="false" ht="15" hidden="false" customHeight="false" outlineLevel="0" collapsed="false">
      <c r="A8445" s="0" t="n">
        <v>1</v>
      </c>
      <c r="B8445" s="0" t="n">
        <v>15.1189</v>
      </c>
      <c r="D8445" s="18"/>
    </row>
    <row r="8446" customFormat="false" ht="15" hidden="false" customHeight="false" outlineLevel="0" collapsed="false">
      <c r="A8446" s="0" t="n">
        <v>1</v>
      </c>
      <c r="B8446" s="0" t="n">
        <v>123.336</v>
      </c>
      <c r="D8446" s="18"/>
    </row>
    <row r="8447" customFormat="false" ht="15" hidden="false" customHeight="false" outlineLevel="0" collapsed="false">
      <c r="A8447" s="0" t="n">
        <v>1</v>
      </c>
      <c r="B8447" s="0" t="n">
        <v>32.2343</v>
      </c>
      <c r="D8447" s="18"/>
    </row>
    <row r="8448" customFormat="false" ht="15" hidden="false" customHeight="false" outlineLevel="0" collapsed="false">
      <c r="A8448" s="0" t="n">
        <v>1</v>
      </c>
      <c r="B8448" s="0" t="n">
        <v>32.2273</v>
      </c>
      <c r="D8448" s="18"/>
    </row>
    <row r="8449" customFormat="false" ht="15" hidden="false" customHeight="false" outlineLevel="0" collapsed="false">
      <c r="A8449" s="0" t="n">
        <v>1</v>
      </c>
      <c r="B8449" s="0" t="n">
        <v>64.7727</v>
      </c>
      <c r="D8449" s="18"/>
    </row>
    <row r="8450" customFormat="false" ht="15" hidden="false" customHeight="false" outlineLevel="0" collapsed="false">
      <c r="A8450" s="0" t="n">
        <v>1</v>
      </c>
      <c r="B8450" s="0" t="n">
        <v>111.437</v>
      </c>
      <c r="D8450" s="18"/>
    </row>
    <row r="8451" customFormat="false" ht="15" hidden="false" customHeight="false" outlineLevel="0" collapsed="false">
      <c r="A8451" s="0" t="n">
        <v>1</v>
      </c>
      <c r="B8451" s="0" t="n">
        <v>124.157</v>
      </c>
      <c r="D8451" s="18"/>
    </row>
    <row r="8452" customFormat="false" ht="15" hidden="false" customHeight="false" outlineLevel="0" collapsed="false">
      <c r="A8452" s="0" t="n">
        <v>1</v>
      </c>
      <c r="B8452" s="0" t="n">
        <v>124.157</v>
      </c>
      <c r="D8452" s="18"/>
    </row>
    <row r="8453" customFormat="false" ht="15" hidden="false" customHeight="false" outlineLevel="0" collapsed="false">
      <c r="A8453" s="0" t="n">
        <v>1</v>
      </c>
      <c r="B8453" s="0" t="n">
        <v>32.7727</v>
      </c>
      <c r="D8453" s="18"/>
    </row>
    <row r="8454" customFormat="false" ht="15" hidden="false" customHeight="false" outlineLevel="0" collapsed="false">
      <c r="A8454" s="0" t="n">
        <v>1</v>
      </c>
      <c r="B8454" s="0" t="n">
        <v>32.7692</v>
      </c>
      <c r="D8454" s="18"/>
    </row>
    <row r="8455" customFormat="false" ht="15" hidden="false" customHeight="false" outlineLevel="0" collapsed="false">
      <c r="A8455" s="0" t="n">
        <v>1</v>
      </c>
      <c r="B8455" s="0" t="n">
        <v>167.643</v>
      </c>
      <c r="D8455" s="18"/>
    </row>
    <row r="8456" customFormat="false" ht="15" hidden="false" customHeight="false" outlineLevel="0" collapsed="false">
      <c r="A8456" s="0" t="n">
        <v>1</v>
      </c>
      <c r="B8456" s="0" t="n">
        <v>48.0385</v>
      </c>
      <c r="D8456" s="18"/>
    </row>
    <row r="8457" customFormat="false" ht="15" hidden="false" customHeight="false" outlineLevel="0" collapsed="false">
      <c r="A8457" s="0" t="n">
        <v>1</v>
      </c>
      <c r="B8457" s="0" t="n">
        <v>48.0455</v>
      </c>
      <c r="D8457" s="18"/>
    </row>
    <row r="8458" customFormat="false" ht="15" hidden="false" customHeight="false" outlineLevel="0" collapsed="false">
      <c r="A8458" s="0" t="n">
        <v>1</v>
      </c>
      <c r="B8458" s="0" t="n">
        <v>48.0385</v>
      </c>
      <c r="D8458" s="18"/>
    </row>
    <row r="8459" customFormat="false" ht="15" hidden="false" customHeight="false" outlineLevel="0" collapsed="false">
      <c r="A8459" s="0" t="n">
        <v>1</v>
      </c>
      <c r="B8459" s="0" t="n">
        <v>16.1888</v>
      </c>
      <c r="D8459" s="18"/>
    </row>
    <row r="8460" customFormat="false" ht="15" hidden="false" customHeight="false" outlineLevel="0" collapsed="false">
      <c r="A8460" s="0" t="n">
        <v>1</v>
      </c>
      <c r="B8460" s="0" t="n">
        <v>36.6853</v>
      </c>
      <c r="D8460" s="18"/>
    </row>
    <row r="8461" customFormat="false" ht="15" hidden="false" customHeight="false" outlineLevel="0" collapsed="false">
      <c r="A8461" s="0" t="n">
        <v>1</v>
      </c>
      <c r="B8461" s="0" t="n">
        <v>61.4755</v>
      </c>
      <c r="D8461" s="18"/>
    </row>
    <row r="8462" customFormat="false" ht="15" hidden="false" customHeight="false" outlineLevel="0" collapsed="false">
      <c r="A8462" s="0" t="n">
        <v>1</v>
      </c>
      <c r="B8462" s="0" t="n">
        <v>18.007</v>
      </c>
      <c r="D8462" s="18"/>
    </row>
    <row r="8463" customFormat="false" ht="15" hidden="false" customHeight="false" outlineLevel="0" collapsed="false">
      <c r="A8463" s="0" t="n">
        <v>1</v>
      </c>
      <c r="B8463" s="0" t="n">
        <v>18.0105</v>
      </c>
      <c r="D8463" s="18"/>
    </row>
    <row r="8464" customFormat="false" ht="15" hidden="false" customHeight="false" outlineLevel="0" collapsed="false">
      <c r="A8464" s="0" t="n">
        <v>1</v>
      </c>
      <c r="B8464" s="0" t="n">
        <v>18.4755</v>
      </c>
      <c r="D8464" s="18"/>
    </row>
    <row r="8465" customFormat="false" ht="15" hidden="false" customHeight="false" outlineLevel="0" collapsed="false">
      <c r="A8465" s="0" t="n">
        <v>1</v>
      </c>
      <c r="B8465" s="0" t="n">
        <v>18.479</v>
      </c>
      <c r="D8465" s="18"/>
    </row>
    <row r="8466" customFormat="false" ht="15" hidden="false" customHeight="false" outlineLevel="0" collapsed="false">
      <c r="A8466" s="0" t="n">
        <v>1</v>
      </c>
      <c r="B8466" s="0" t="n">
        <v>80.4196</v>
      </c>
      <c r="D8466" s="18"/>
    </row>
    <row r="8467" customFormat="false" ht="15" hidden="false" customHeight="false" outlineLevel="0" collapsed="false">
      <c r="A8467" s="0" t="n">
        <v>1</v>
      </c>
      <c r="B8467" s="0" t="n">
        <v>84.5874</v>
      </c>
      <c r="D8467" s="18"/>
    </row>
    <row r="8468" customFormat="false" ht="15" hidden="false" customHeight="false" outlineLevel="0" collapsed="false">
      <c r="A8468" s="0" t="n">
        <v>1</v>
      </c>
      <c r="B8468" s="0" t="n">
        <v>84.5874</v>
      </c>
      <c r="D8468" s="18"/>
    </row>
    <row r="8469" customFormat="false" ht="15" hidden="false" customHeight="false" outlineLevel="0" collapsed="false">
      <c r="A8469" s="0" t="n">
        <v>1</v>
      </c>
      <c r="B8469" s="0" t="n">
        <v>84.5734</v>
      </c>
      <c r="D8469" s="18"/>
    </row>
    <row r="8470" customFormat="false" ht="15" hidden="false" customHeight="false" outlineLevel="0" collapsed="false">
      <c r="A8470" s="0" t="n">
        <v>1</v>
      </c>
      <c r="B8470" s="0" t="n">
        <v>93.7168</v>
      </c>
      <c r="D8470" s="18"/>
    </row>
    <row r="8471" customFormat="false" ht="15" hidden="false" customHeight="false" outlineLevel="0" collapsed="false">
      <c r="A8471" s="0" t="n">
        <v>1</v>
      </c>
      <c r="B8471" s="0" t="n">
        <v>33.0524</v>
      </c>
      <c r="D8471" s="18"/>
    </row>
    <row r="8472" customFormat="false" ht="15" hidden="false" customHeight="false" outlineLevel="0" collapsed="false">
      <c r="A8472" s="0" t="n">
        <v>1</v>
      </c>
      <c r="B8472" s="0" t="n">
        <v>33.0455</v>
      </c>
      <c r="D8472" s="18"/>
    </row>
    <row r="8473" customFormat="false" ht="15" hidden="false" customHeight="false" outlineLevel="0" collapsed="false">
      <c r="A8473" s="0" t="n">
        <v>1</v>
      </c>
      <c r="B8473" s="0" t="n">
        <v>132.192</v>
      </c>
      <c r="D8473" s="18"/>
    </row>
    <row r="8474" customFormat="false" ht="15" hidden="false" customHeight="false" outlineLevel="0" collapsed="false">
      <c r="A8474" s="0" t="n">
        <v>1</v>
      </c>
      <c r="B8474" s="0" t="n">
        <v>48.986</v>
      </c>
      <c r="D8474" s="18"/>
    </row>
    <row r="8475" customFormat="false" ht="15" hidden="false" customHeight="false" outlineLevel="0" collapsed="false">
      <c r="A8475" s="0" t="n">
        <v>1</v>
      </c>
      <c r="B8475" s="0" t="n">
        <v>13.1259</v>
      </c>
      <c r="D8475" s="18"/>
    </row>
    <row r="8476" customFormat="false" ht="15" hidden="false" customHeight="false" outlineLevel="0" collapsed="false">
      <c r="A8476" s="0" t="n">
        <v>1</v>
      </c>
      <c r="B8476" s="0" t="n">
        <v>29.5035</v>
      </c>
      <c r="D8476" s="18"/>
    </row>
    <row r="8477" customFormat="false" ht="15" hidden="false" customHeight="false" outlineLevel="0" collapsed="false">
      <c r="A8477" s="0" t="n">
        <v>1</v>
      </c>
      <c r="B8477" s="0" t="n">
        <v>51.6154</v>
      </c>
      <c r="D8477" s="18"/>
    </row>
    <row r="8478" customFormat="false" ht="15" hidden="false" customHeight="false" outlineLevel="0" collapsed="false">
      <c r="A8478" s="0" t="n">
        <v>1</v>
      </c>
      <c r="B8478" s="0" t="n">
        <v>99.5</v>
      </c>
      <c r="D8478" s="18"/>
    </row>
    <row r="8479" customFormat="false" ht="15" hidden="false" customHeight="false" outlineLevel="0" collapsed="false">
      <c r="A8479" s="0" t="n">
        <v>1</v>
      </c>
      <c r="B8479" s="0" t="n">
        <v>120.304</v>
      </c>
      <c r="D8479" s="18"/>
    </row>
    <row r="8480" customFormat="false" ht="15" hidden="false" customHeight="false" outlineLevel="0" collapsed="false">
      <c r="A8480" s="0" t="n">
        <v>1</v>
      </c>
      <c r="B8480" s="0" t="n">
        <v>120.301</v>
      </c>
      <c r="D8480" s="18"/>
    </row>
    <row r="8481" customFormat="false" ht="15" hidden="false" customHeight="false" outlineLevel="0" collapsed="false">
      <c r="A8481" s="0" t="n">
        <v>1</v>
      </c>
      <c r="B8481" s="0" t="n">
        <v>45.2797</v>
      </c>
      <c r="D8481" s="18"/>
    </row>
    <row r="8482" customFormat="false" ht="15" hidden="false" customHeight="false" outlineLevel="0" collapsed="false">
      <c r="A8482" s="0" t="n">
        <v>1</v>
      </c>
      <c r="B8482" s="0" t="n">
        <v>123.521</v>
      </c>
      <c r="D8482" s="18"/>
    </row>
    <row r="8483" customFormat="false" ht="15" hidden="false" customHeight="false" outlineLevel="0" collapsed="false">
      <c r="A8483" s="0" t="n">
        <v>1</v>
      </c>
      <c r="B8483" s="0" t="n">
        <v>74.9406</v>
      </c>
      <c r="D8483" s="18"/>
    </row>
    <row r="8484" customFormat="false" ht="15" hidden="false" customHeight="false" outlineLevel="0" collapsed="false">
      <c r="A8484" s="0" t="n">
        <v>1</v>
      </c>
      <c r="B8484" s="0" t="n">
        <v>111.773</v>
      </c>
      <c r="D8484" s="18"/>
    </row>
    <row r="8485" customFormat="false" ht="15" hidden="false" customHeight="false" outlineLevel="0" collapsed="false">
      <c r="A8485" s="0" t="n">
        <v>1</v>
      </c>
      <c r="B8485" s="0" t="n">
        <v>111.776</v>
      </c>
      <c r="D8485" s="18"/>
    </row>
    <row r="8486" customFormat="false" ht="15" hidden="false" customHeight="false" outlineLevel="0" collapsed="false">
      <c r="A8486" s="0" t="n">
        <v>1</v>
      </c>
      <c r="B8486" s="0" t="n">
        <v>67.4161</v>
      </c>
      <c r="D8486" s="18"/>
    </row>
    <row r="8487" customFormat="false" ht="15" hidden="false" customHeight="false" outlineLevel="0" collapsed="false">
      <c r="A8487" s="0" t="n">
        <v>1</v>
      </c>
      <c r="B8487" s="0" t="n">
        <v>67.4161</v>
      </c>
      <c r="D8487" s="18"/>
    </row>
    <row r="8488" customFormat="false" ht="15" hidden="false" customHeight="false" outlineLevel="0" collapsed="false">
      <c r="A8488" s="0" t="n">
        <v>1</v>
      </c>
      <c r="B8488" s="0" t="n">
        <v>29.2308</v>
      </c>
      <c r="D8488" s="18"/>
    </row>
    <row r="8489" customFormat="false" ht="15" hidden="false" customHeight="false" outlineLevel="0" collapsed="false">
      <c r="A8489" s="0" t="n">
        <v>1</v>
      </c>
      <c r="B8489" s="0" t="n">
        <v>29.2238</v>
      </c>
      <c r="D8489" s="18"/>
    </row>
    <row r="8490" customFormat="false" ht="15" hidden="false" customHeight="false" outlineLevel="0" collapsed="false">
      <c r="A8490" s="0" t="n">
        <v>1</v>
      </c>
      <c r="B8490" s="0" t="n">
        <v>53.479</v>
      </c>
      <c r="D8490" s="18"/>
    </row>
    <row r="8491" customFormat="false" ht="15" hidden="false" customHeight="false" outlineLevel="0" collapsed="false">
      <c r="A8491" s="0" t="n">
        <v>1</v>
      </c>
      <c r="B8491" s="0" t="n">
        <v>53.4231</v>
      </c>
      <c r="D8491" s="18"/>
    </row>
    <row r="8492" customFormat="false" ht="15" hidden="false" customHeight="false" outlineLevel="0" collapsed="false">
      <c r="A8492" s="0" t="n">
        <v>1</v>
      </c>
      <c r="B8492" s="0" t="n">
        <v>53.3986</v>
      </c>
      <c r="D8492" s="18"/>
    </row>
    <row r="8493" customFormat="false" ht="15" hidden="false" customHeight="false" outlineLevel="0" collapsed="false">
      <c r="A8493" s="0" t="n">
        <v>1</v>
      </c>
      <c r="B8493" s="0" t="n">
        <v>103.224</v>
      </c>
      <c r="D8493" s="18"/>
    </row>
    <row r="8494" customFormat="false" ht="15" hidden="false" customHeight="false" outlineLevel="0" collapsed="false">
      <c r="A8494" s="0" t="n">
        <v>1</v>
      </c>
      <c r="B8494" s="0" t="n">
        <v>103.231</v>
      </c>
      <c r="D8494" s="18"/>
    </row>
    <row r="8495" customFormat="false" ht="15" hidden="false" customHeight="false" outlineLevel="0" collapsed="false">
      <c r="A8495" s="0" t="n">
        <v>1</v>
      </c>
      <c r="B8495" s="0" t="n">
        <v>18.7867</v>
      </c>
      <c r="D8495" s="18"/>
    </row>
    <row r="8496" customFormat="false" ht="15" hidden="false" customHeight="false" outlineLevel="0" collapsed="false">
      <c r="A8496" s="0" t="n">
        <v>1</v>
      </c>
      <c r="B8496" s="0" t="n">
        <v>95.1014</v>
      </c>
      <c r="D8496" s="18"/>
    </row>
    <row r="8497" customFormat="false" ht="15" hidden="false" customHeight="false" outlineLevel="0" collapsed="false">
      <c r="A8497" s="0" t="n">
        <v>1</v>
      </c>
      <c r="B8497" s="0" t="n">
        <v>95.1259</v>
      </c>
      <c r="D8497" s="18"/>
    </row>
    <row r="8498" customFormat="false" ht="15" hidden="false" customHeight="false" outlineLevel="0" collapsed="false">
      <c r="A8498" s="0" t="n">
        <v>1</v>
      </c>
      <c r="B8498" s="0" t="n">
        <v>120.948</v>
      </c>
      <c r="D8498" s="18"/>
    </row>
    <row r="8499" customFormat="false" ht="15" hidden="false" customHeight="false" outlineLevel="0" collapsed="false">
      <c r="A8499" s="0" t="n">
        <v>1</v>
      </c>
      <c r="B8499" s="0" t="n">
        <v>140.832</v>
      </c>
      <c r="D8499" s="18"/>
    </row>
    <row r="8500" customFormat="false" ht="15" hidden="false" customHeight="false" outlineLevel="0" collapsed="false">
      <c r="A8500" s="0" t="n">
        <v>1</v>
      </c>
      <c r="B8500" s="0" t="n">
        <v>140.857</v>
      </c>
      <c r="D8500" s="18"/>
    </row>
    <row r="8501" customFormat="false" ht="15" hidden="false" customHeight="false" outlineLevel="0" collapsed="false">
      <c r="A8501" s="0" t="n">
        <v>1</v>
      </c>
      <c r="B8501" s="0" t="n">
        <v>140.857</v>
      </c>
      <c r="D8501" s="18"/>
    </row>
    <row r="8502" customFormat="false" ht="15" hidden="false" customHeight="false" outlineLevel="0" collapsed="false">
      <c r="A8502" s="0" t="n">
        <v>1</v>
      </c>
      <c r="B8502" s="0" t="n">
        <v>140.857</v>
      </c>
      <c r="D8502" s="18"/>
    </row>
    <row r="8503" customFormat="false" ht="15" hidden="false" customHeight="false" outlineLevel="0" collapsed="false">
      <c r="A8503" s="0" t="n">
        <v>1</v>
      </c>
      <c r="B8503" s="0" t="n">
        <v>140.857</v>
      </c>
      <c r="D8503" s="18"/>
    </row>
    <row r="8504" customFormat="false" ht="15" hidden="false" customHeight="false" outlineLevel="0" collapsed="false">
      <c r="A8504" s="0" t="n">
        <v>1</v>
      </c>
      <c r="B8504" s="0" t="n">
        <v>140.857</v>
      </c>
      <c r="D8504" s="18"/>
    </row>
    <row r="8505" customFormat="false" ht="15" hidden="false" customHeight="false" outlineLevel="0" collapsed="false">
      <c r="A8505" s="0" t="n">
        <v>1</v>
      </c>
      <c r="B8505" s="0" t="n">
        <v>140.853</v>
      </c>
      <c r="D8505" s="18"/>
    </row>
    <row r="8506" customFormat="false" ht="15" hidden="false" customHeight="false" outlineLevel="0" collapsed="false">
      <c r="A8506" s="0" t="n">
        <v>1</v>
      </c>
      <c r="B8506" s="0" t="n">
        <v>140.853</v>
      </c>
      <c r="D8506" s="18"/>
    </row>
    <row r="8507" customFormat="false" ht="15" hidden="false" customHeight="false" outlineLevel="0" collapsed="false">
      <c r="A8507" s="0" t="n">
        <v>1</v>
      </c>
      <c r="B8507" s="0" t="n">
        <v>140.853</v>
      </c>
      <c r="D8507" s="18"/>
    </row>
    <row r="8508" customFormat="false" ht="15" hidden="false" customHeight="false" outlineLevel="0" collapsed="false">
      <c r="A8508" s="0" t="n">
        <v>1</v>
      </c>
      <c r="B8508" s="0" t="n">
        <v>140.846</v>
      </c>
      <c r="D8508" s="18"/>
    </row>
    <row r="8509" customFormat="false" ht="15" hidden="false" customHeight="false" outlineLevel="0" collapsed="false">
      <c r="A8509" s="0" t="n">
        <v>1</v>
      </c>
      <c r="B8509" s="0" t="n">
        <v>140.836</v>
      </c>
      <c r="D8509" s="18"/>
    </row>
    <row r="8510" customFormat="false" ht="15" hidden="false" customHeight="false" outlineLevel="0" collapsed="false">
      <c r="A8510" s="0" t="n">
        <v>1</v>
      </c>
      <c r="B8510" s="0" t="n">
        <v>140.829</v>
      </c>
      <c r="D8510" s="18"/>
    </row>
    <row r="8511" customFormat="false" ht="15" hidden="false" customHeight="false" outlineLevel="0" collapsed="false">
      <c r="A8511" s="0" t="n">
        <v>1</v>
      </c>
      <c r="B8511" s="0" t="n">
        <v>67.521</v>
      </c>
      <c r="D8511" s="18"/>
    </row>
    <row r="8512" customFormat="false" ht="15" hidden="false" customHeight="false" outlineLevel="0" collapsed="false">
      <c r="A8512" s="0" t="n">
        <v>1</v>
      </c>
      <c r="B8512" s="0" t="n">
        <v>54.6853</v>
      </c>
      <c r="D8512" s="18"/>
    </row>
    <row r="8513" customFormat="false" ht="15" hidden="false" customHeight="false" outlineLevel="0" collapsed="false">
      <c r="A8513" s="0" t="n">
        <v>1</v>
      </c>
      <c r="B8513" s="0" t="n">
        <v>54.6818</v>
      </c>
      <c r="D8513" s="18"/>
    </row>
    <row r="8514" customFormat="false" ht="15" hidden="false" customHeight="false" outlineLevel="0" collapsed="false">
      <c r="A8514" s="0" t="n">
        <v>1</v>
      </c>
      <c r="B8514" s="0" t="n">
        <v>109.993</v>
      </c>
      <c r="D8514" s="18"/>
    </row>
    <row r="8515" customFormat="false" ht="15" hidden="false" customHeight="false" outlineLevel="0" collapsed="false">
      <c r="A8515" s="0" t="n">
        <v>1</v>
      </c>
      <c r="B8515" s="0" t="n">
        <v>19.0629</v>
      </c>
      <c r="D8515" s="18"/>
    </row>
    <row r="8516" customFormat="false" ht="15" hidden="false" customHeight="false" outlineLevel="0" collapsed="false">
      <c r="A8516" s="0" t="n">
        <v>1</v>
      </c>
      <c r="B8516" s="0" t="n">
        <v>19.0594</v>
      </c>
      <c r="D8516" s="18"/>
    </row>
    <row r="8517" customFormat="false" ht="15" hidden="false" customHeight="false" outlineLevel="0" collapsed="false">
      <c r="A8517" s="0" t="n">
        <v>1</v>
      </c>
      <c r="B8517" s="0" t="n">
        <v>49.2378</v>
      </c>
      <c r="D8517" s="18"/>
    </row>
    <row r="8518" customFormat="false" ht="15" hidden="false" customHeight="false" outlineLevel="0" collapsed="false">
      <c r="A8518" s="0" t="n">
        <v>1</v>
      </c>
      <c r="B8518" s="0" t="n">
        <v>49.2413</v>
      </c>
      <c r="D8518" s="18"/>
    </row>
    <row r="8519" customFormat="false" ht="15" hidden="false" customHeight="false" outlineLevel="0" collapsed="false">
      <c r="A8519" s="0" t="n">
        <v>1</v>
      </c>
      <c r="B8519" s="0" t="n">
        <v>97.3427</v>
      </c>
      <c r="D8519" s="18"/>
    </row>
    <row r="8520" customFormat="false" ht="15" hidden="false" customHeight="false" outlineLevel="0" collapsed="false">
      <c r="A8520" s="0" t="n">
        <v>1</v>
      </c>
      <c r="B8520" s="0" t="n">
        <v>59.7098</v>
      </c>
      <c r="D8520" s="18"/>
    </row>
    <row r="8521" customFormat="false" ht="15" hidden="false" customHeight="false" outlineLevel="0" collapsed="false">
      <c r="A8521" s="0" t="n">
        <v>1</v>
      </c>
      <c r="B8521" s="0" t="n">
        <v>44.5385</v>
      </c>
      <c r="D8521" s="18"/>
    </row>
    <row r="8522" customFormat="false" ht="15" hidden="false" customHeight="false" outlineLevel="0" collapsed="false">
      <c r="A8522" s="0" t="n">
        <v>1</v>
      </c>
      <c r="B8522" s="0" t="n">
        <v>15.993</v>
      </c>
      <c r="D8522" s="18"/>
    </row>
    <row r="8523" customFormat="false" ht="15" hidden="false" customHeight="false" outlineLevel="0" collapsed="false">
      <c r="A8523" s="0" t="n">
        <v>1</v>
      </c>
      <c r="B8523" s="0" t="n">
        <v>92.1224</v>
      </c>
      <c r="D8523" s="18"/>
    </row>
    <row r="8524" customFormat="false" ht="15" hidden="false" customHeight="false" outlineLevel="0" collapsed="false">
      <c r="A8524" s="0" t="n">
        <v>1</v>
      </c>
      <c r="B8524" s="0" t="n">
        <v>96.6888</v>
      </c>
      <c r="D8524" s="18"/>
    </row>
    <row r="8525" customFormat="false" ht="15" hidden="false" customHeight="false" outlineLevel="0" collapsed="false">
      <c r="A8525" s="0" t="n">
        <v>1</v>
      </c>
      <c r="B8525" s="0" t="n">
        <v>15.4685</v>
      </c>
      <c r="D8525" s="18"/>
    </row>
    <row r="8526" customFormat="false" ht="15" hidden="false" customHeight="false" outlineLevel="0" collapsed="false">
      <c r="A8526" s="0" t="n">
        <v>1</v>
      </c>
      <c r="B8526" s="0" t="n">
        <v>15.4685</v>
      </c>
      <c r="D8526" s="18"/>
    </row>
    <row r="8527" customFormat="false" ht="15" hidden="false" customHeight="false" outlineLevel="0" collapsed="false">
      <c r="A8527" s="0" t="n">
        <v>1</v>
      </c>
      <c r="B8527" s="0" t="n">
        <v>71.2867</v>
      </c>
      <c r="D8527" s="18"/>
    </row>
    <row r="8528" customFormat="false" ht="15" hidden="false" customHeight="false" outlineLevel="0" collapsed="false">
      <c r="A8528" s="0" t="n">
        <v>1</v>
      </c>
      <c r="B8528" s="0" t="n">
        <v>83.9476</v>
      </c>
      <c r="D8528" s="18"/>
    </row>
    <row r="8529" customFormat="false" ht="15" hidden="false" customHeight="false" outlineLevel="0" collapsed="false">
      <c r="A8529" s="0" t="n">
        <v>1</v>
      </c>
      <c r="B8529" s="0" t="n">
        <v>83.9091</v>
      </c>
      <c r="D8529" s="18"/>
    </row>
    <row r="8530" customFormat="false" ht="15" hidden="false" customHeight="false" outlineLevel="0" collapsed="false">
      <c r="A8530" s="0" t="n">
        <v>1</v>
      </c>
      <c r="B8530" s="0" t="n">
        <v>83.8636</v>
      </c>
      <c r="D8530" s="18"/>
    </row>
    <row r="8531" customFormat="false" ht="15" hidden="false" customHeight="false" outlineLevel="0" collapsed="false">
      <c r="A8531" s="0" t="n">
        <v>1</v>
      </c>
      <c r="B8531" s="0" t="n">
        <v>13.1573</v>
      </c>
      <c r="D8531" s="18"/>
    </row>
    <row r="8532" customFormat="false" ht="15" hidden="false" customHeight="false" outlineLevel="0" collapsed="false">
      <c r="A8532" s="0" t="n">
        <v>1</v>
      </c>
      <c r="B8532" s="0" t="n">
        <v>78.7448</v>
      </c>
      <c r="D8532" s="18"/>
    </row>
    <row r="8533" customFormat="false" ht="15" hidden="false" customHeight="false" outlineLevel="0" collapsed="false">
      <c r="A8533" s="0" t="n">
        <v>1</v>
      </c>
      <c r="B8533" s="0" t="n">
        <v>38.8042</v>
      </c>
      <c r="D8533" s="18"/>
    </row>
    <row r="8534" customFormat="false" ht="15" hidden="false" customHeight="false" outlineLevel="0" collapsed="false">
      <c r="A8534" s="0" t="n">
        <v>1</v>
      </c>
      <c r="B8534" s="0" t="n">
        <v>94.4441</v>
      </c>
      <c r="D8534" s="18"/>
    </row>
    <row r="8535" customFormat="false" ht="15" hidden="false" customHeight="false" outlineLevel="0" collapsed="false">
      <c r="A8535" s="0" t="n">
        <v>1</v>
      </c>
      <c r="B8535" s="0" t="n">
        <v>12.7028</v>
      </c>
      <c r="D8535" s="18"/>
    </row>
    <row r="8536" customFormat="false" ht="15" hidden="false" customHeight="false" outlineLevel="0" collapsed="false">
      <c r="A8536" s="0" t="n">
        <v>1</v>
      </c>
      <c r="B8536" s="0" t="n">
        <v>100.594</v>
      </c>
      <c r="D8536" s="18"/>
    </row>
    <row r="8537" customFormat="false" ht="15" hidden="false" customHeight="false" outlineLevel="0" collapsed="false">
      <c r="A8537" s="0" t="n">
        <v>1</v>
      </c>
      <c r="B8537" s="0" t="n">
        <v>129.664</v>
      </c>
      <c r="D8537" s="18"/>
    </row>
    <row r="8538" customFormat="false" ht="15" hidden="false" customHeight="false" outlineLevel="0" collapsed="false">
      <c r="A8538" s="0" t="n">
        <v>1</v>
      </c>
      <c r="B8538" s="0" t="n">
        <v>129.657</v>
      </c>
      <c r="D8538" s="18"/>
    </row>
    <row r="8539" customFormat="false" ht="15" hidden="false" customHeight="false" outlineLevel="0" collapsed="false">
      <c r="A8539" s="0" t="n">
        <v>1</v>
      </c>
      <c r="B8539" s="0" t="n">
        <v>129.654</v>
      </c>
      <c r="D8539" s="18"/>
    </row>
    <row r="8540" customFormat="false" ht="15" hidden="false" customHeight="false" outlineLevel="0" collapsed="false">
      <c r="A8540" s="0" t="n">
        <v>1</v>
      </c>
      <c r="B8540" s="0" t="n">
        <v>13.1119</v>
      </c>
      <c r="D8540" s="18"/>
    </row>
    <row r="8541" customFormat="false" ht="15" hidden="false" customHeight="false" outlineLevel="0" collapsed="false">
      <c r="A8541" s="0" t="n">
        <v>1</v>
      </c>
      <c r="B8541" s="0" t="n">
        <v>12.1294</v>
      </c>
      <c r="D8541" s="18"/>
    </row>
    <row r="8542" customFormat="false" ht="15" hidden="false" customHeight="false" outlineLevel="0" collapsed="false">
      <c r="A8542" s="0" t="n">
        <v>1</v>
      </c>
      <c r="B8542" s="0" t="n">
        <v>70.7552</v>
      </c>
      <c r="D8542" s="18"/>
    </row>
    <row r="8543" customFormat="false" ht="15" hidden="false" customHeight="false" outlineLevel="0" collapsed="false">
      <c r="A8543" s="0" t="n">
        <v>1</v>
      </c>
      <c r="B8543" s="0" t="n">
        <v>70.7552</v>
      </c>
      <c r="D8543" s="18"/>
    </row>
    <row r="8544" customFormat="false" ht="15" hidden="false" customHeight="false" outlineLevel="0" collapsed="false">
      <c r="A8544" s="0" t="n">
        <v>1</v>
      </c>
      <c r="B8544" s="0" t="n">
        <v>12.9615</v>
      </c>
      <c r="D8544" s="18"/>
    </row>
    <row r="8545" customFormat="false" ht="15" hidden="false" customHeight="false" outlineLevel="0" collapsed="false">
      <c r="A8545" s="0" t="n">
        <v>1</v>
      </c>
      <c r="B8545" s="0" t="n">
        <v>119.738</v>
      </c>
      <c r="D8545" s="18"/>
    </row>
    <row r="8546" customFormat="false" ht="15" hidden="false" customHeight="false" outlineLevel="0" collapsed="false">
      <c r="A8546" s="0" t="n">
        <v>1</v>
      </c>
      <c r="B8546" s="0" t="n">
        <v>33.0245</v>
      </c>
      <c r="D8546" s="18"/>
    </row>
    <row r="8547" customFormat="false" ht="15" hidden="false" customHeight="false" outlineLevel="0" collapsed="false">
      <c r="A8547" s="0" t="n">
        <v>1</v>
      </c>
      <c r="B8547" s="0" t="n">
        <v>157.343</v>
      </c>
      <c r="D8547" s="18"/>
    </row>
    <row r="8548" customFormat="false" ht="15" hidden="false" customHeight="false" outlineLevel="0" collapsed="false">
      <c r="A8548" s="0" t="n">
        <v>1</v>
      </c>
      <c r="B8548" s="0" t="n">
        <v>67.7448</v>
      </c>
      <c r="D8548" s="18"/>
    </row>
    <row r="8549" customFormat="false" ht="15" hidden="false" customHeight="false" outlineLevel="0" collapsed="false">
      <c r="A8549" s="0" t="n">
        <v>1</v>
      </c>
      <c r="B8549" s="0" t="n">
        <v>61.6434</v>
      </c>
      <c r="D8549" s="18"/>
    </row>
    <row r="8550" customFormat="false" ht="15" hidden="false" customHeight="false" outlineLevel="0" collapsed="false">
      <c r="A8550" s="0" t="n">
        <v>1</v>
      </c>
      <c r="B8550" s="0" t="n">
        <v>46.4021</v>
      </c>
      <c r="D8550" s="18"/>
    </row>
    <row r="8551" customFormat="false" ht="15" hidden="false" customHeight="false" outlineLevel="0" collapsed="false">
      <c r="A8551" s="0" t="n">
        <v>1</v>
      </c>
      <c r="B8551" s="0" t="n">
        <v>105.657</v>
      </c>
      <c r="D8551" s="18"/>
    </row>
    <row r="8552" customFormat="false" ht="15" hidden="false" customHeight="false" outlineLevel="0" collapsed="false">
      <c r="A8552" s="0" t="n">
        <v>1</v>
      </c>
      <c r="B8552" s="0" t="n">
        <v>48.1713</v>
      </c>
      <c r="D8552" s="18"/>
    </row>
    <row r="8553" customFormat="false" ht="15" hidden="false" customHeight="false" outlineLevel="0" collapsed="false">
      <c r="A8553" s="0" t="n">
        <v>1</v>
      </c>
      <c r="B8553" s="0" t="n">
        <v>130.185</v>
      </c>
      <c r="D8553" s="18"/>
    </row>
    <row r="8554" customFormat="false" ht="15" hidden="false" customHeight="false" outlineLevel="0" collapsed="false">
      <c r="A8554" s="0" t="n">
        <v>1</v>
      </c>
      <c r="B8554" s="0" t="n">
        <v>13.7063</v>
      </c>
      <c r="D8554" s="18"/>
    </row>
    <row r="8555" customFormat="false" ht="15" hidden="false" customHeight="false" outlineLevel="0" collapsed="false">
      <c r="A8555" s="0" t="n">
        <v>1</v>
      </c>
      <c r="B8555" s="0" t="n">
        <v>144.112</v>
      </c>
      <c r="D8555" s="18"/>
    </row>
    <row r="8556" customFormat="false" ht="15" hidden="false" customHeight="false" outlineLevel="0" collapsed="false">
      <c r="A8556" s="0" t="n">
        <v>1</v>
      </c>
      <c r="B8556" s="0" t="n">
        <v>43.9441</v>
      </c>
      <c r="D8556" s="18"/>
    </row>
    <row r="8557" customFormat="false" ht="15" hidden="false" customHeight="false" outlineLevel="0" collapsed="false">
      <c r="A8557" s="0" t="n">
        <v>1</v>
      </c>
      <c r="B8557" s="0" t="n">
        <v>43.9441</v>
      </c>
      <c r="D8557" s="18"/>
    </row>
    <row r="8558" customFormat="false" ht="15" hidden="false" customHeight="false" outlineLevel="0" collapsed="false">
      <c r="A8558" s="0" t="n">
        <v>1</v>
      </c>
      <c r="B8558" s="0" t="n">
        <v>43.9336</v>
      </c>
      <c r="D8558" s="18"/>
    </row>
    <row r="8559" customFormat="false" ht="15" hidden="false" customHeight="false" outlineLevel="0" collapsed="false">
      <c r="A8559" s="0" t="n">
        <v>1</v>
      </c>
      <c r="B8559" s="0" t="n">
        <v>63.9231</v>
      </c>
      <c r="D8559" s="18"/>
    </row>
    <row r="8560" customFormat="false" ht="15" hidden="false" customHeight="false" outlineLevel="0" collapsed="false">
      <c r="A8560" s="0" t="n">
        <v>1</v>
      </c>
      <c r="B8560" s="0" t="n">
        <v>40.7622</v>
      </c>
      <c r="D8560" s="18"/>
    </row>
    <row r="8561" customFormat="false" ht="15" hidden="false" customHeight="false" outlineLevel="0" collapsed="false">
      <c r="A8561" s="0" t="n">
        <v>1</v>
      </c>
      <c r="B8561" s="0" t="n">
        <v>34.2867</v>
      </c>
      <c r="D8561" s="18"/>
    </row>
    <row r="8562" customFormat="false" ht="15" hidden="false" customHeight="false" outlineLevel="0" collapsed="false">
      <c r="A8562" s="0" t="n">
        <v>1</v>
      </c>
      <c r="B8562" s="0" t="n">
        <v>47.0664</v>
      </c>
      <c r="D8562" s="18"/>
    </row>
    <row r="8563" customFormat="false" ht="15" hidden="false" customHeight="false" outlineLevel="0" collapsed="false">
      <c r="A8563" s="0" t="n">
        <v>1</v>
      </c>
      <c r="B8563" s="0" t="n">
        <v>69.7762</v>
      </c>
      <c r="D8563" s="18"/>
    </row>
    <row r="8564" customFormat="false" ht="15" hidden="false" customHeight="false" outlineLevel="0" collapsed="false">
      <c r="A8564" s="0" t="n">
        <v>1</v>
      </c>
      <c r="B8564" s="0" t="n">
        <v>69.7762</v>
      </c>
      <c r="D8564" s="18"/>
    </row>
    <row r="8565" customFormat="false" ht="15" hidden="false" customHeight="false" outlineLevel="0" collapsed="false">
      <c r="A8565" s="0" t="n">
        <v>1</v>
      </c>
      <c r="B8565" s="0" t="n">
        <v>66.8881</v>
      </c>
      <c r="D8565" s="18"/>
    </row>
    <row r="8566" customFormat="false" ht="15" hidden="false" customHeight="false" outlineLevel="0" collapsed="false">
      <c r="A8566" s="0" t="n">
        <v>1</v>
      </c>
      <c r="B8566" s="0" t="n">
        <v>115.745</v>
      </c>
      <c r="D8566" s="18"/>
    </row>
    <row r="8567" customFormat="false" ht="15" hidden="false" customHeight="false" outlineLevel="0" collapsed="false">
      <c r="A8567" s="0" t="n">
        <v>1</v>
      </c>
      <c r="B8567" s="0" t="n">
        <v>52.028</v>
      </c>
      <c r="D8567" s="18"/>
    </row>
    <row r="8568" customFormat="false" ht="15" hidden="false" customHeight="false" outlineLevel="0" collapsed="false">
      <c r="A8568" s="0" t="n">
        <v>1</v>
      </c>
      <c r="B8568" s="0" t="n">
        <v>140.486</v>
      </c>
      <c r="D8568" s="18"/>
    </row>
    <row r="8569" customFormat="false" ht="15" hidden="false" customHeight="false" outlineLevel="0" collapsed="false">
      <c r="A8569" s="0" t="n">
        <v>1</v>
      </c>
      <c r="B8569" s="0" t="n">
        <v>64.465</v>
      </c>
      <c r="D8569" s="18"/>
    </row>
    <row r="8570" customFormat="false" ht="15" hidden="false" customHeight="false" outlineLevel="0" collapsed="false">
      <c r="A8570" s="0" t="n">
        <v>1</v>
      </c>
      <c r="B8570" s="0" t="n">
        <v>64.4615</v>
      </c>
      <c r="D8570" s="18"/>
    </row>
    <row r="8571" customFormat="false" ht="15" hidden="false" customHeight="false" outlineLevel="0" collapsed="false">
      <c r="A8571" s="0" t="n">
        <v>1</v>
      </c>
      <c r="B8571" s="0" t="n">
        <v>58.2937</v>
      </c>
      <c r="D8571" s="18"/>
    </row>
    <row r="8572" customFormat="false" ht="15" hidden="false" customHeight="false" outlineLevel="0" collapsed="false">
      <c r="A8572" s="0" t="n">
        <v>1</v>
      </c>
      <c r="B8572" s="0" t="n">
        <v>65.5734</v>
      </c>
      <c r="D8572" s="18"/>
    </row>
    <row r="8573" customFormat="false" ht="15" hidden="false" customHeight="false" outlineLevel="0" collapsed="false">
      <c r="A8573" s="0" t="n">
        <v>1</v>
      </c>
      <c r="B8573" s="0" t="n">
        <v>26.7203</v>
      </c>
      <c r="D8573" s="18"/>
    </row>
    <row r="8574" customFormat="false" ht="15" hidden="false" customHeight="false" outlineLevel="0" collapsed="false">
      <c r="A8574" s="0" t="n">
        <v>1</v>
      </c>
      <c r="B8574" s="0" t="n">
        <v>14.007</v>
      </c>
      <c r="D8574" s="18"/>
    </row>
    <row r="8575" customFormat="false" ht="15" hidden="false" customHeight="false" outlineLevel="0" collapsed="false">
      <c r="A8575" s="0" t="n">
        <v>1</v>
      </c>
      <c r="B8575" s="0" t="n">
        <v>13.9965</v>
      </c>
      <c r="D8575" s="18"/>
    </row>
    <row r="8576" customFormat="false" ht="15" hidden="false" customHeight="false" outlineLevel="0" collapsed="false">
      <c r="A8576" s="0" t="n">
        <v>1</v>
      </c>
      <c r="B8576" s="0" t="n">
        <v>105.934</v>
      </c>
      <c r="D8576" s="18"/>
    </row>
    <row r="8577" customFormat="false" ht="15" hidden="false" customHeight="false" outlineLevel="0" collapsed="false">
      <c r="A8577" s="0" t="n">
        <v>1</v>
      </c>
      <c r="B8577" s="0" t="n">
        <v>105.958</v>
      </c>
      <c r="D8577" s="18"/>
    </row>
    <row r="8578" customFormat="false" ht="15" hidden="false" customHeight="false" outlineLevel="0" collapsed="false">
      <c r="A8578" s="0" t="n">
        <v>1</v>
      </c>
      <c r="B8578" s="0" t="n">
        <v>136.601</v>
      </c>
      <c r="D8578" s="18"/>
    </row>
    <row r="8579" customFormat="false" ht="15" hidden="false" customHeight="false" outlineLevel="0" collapsed="false">
      <c r="A8579" s="0" t="n">
        <v>1</v>
      </c>
      <c r="B8579" s="0" t="n">
        <v>20.451</v>
      </c>
      <c r="D8579" s="18"/>
    </row>
    <row r="8580" customFormat="false" ht="15" hidden="false" customHeight="false" outlineLevel="0" collapsed="false">
      <c r="A8580" s="0" t="n">
        <v>1</v>
      </c>
      <c r="B8580" s="0" t="n">
        <v>20.451</v>
      </c>
      <c r="D8580" s="18"/>
    </row>
    <row r="8581" customFormat="false" ht="15" hidden="false" customHeight="false" outlineLevel="0" collapsed="false">
      <c r="A8581" s="0" t="n">
        <v>1</v>
      </c>
      <c r="B8581" s="0" t="n">
        <v>13.0734</v>
      </c>
      <c r="D8581" s="18"/>
    </row>
    <row r="8582" customFormat="false" ht="15" hidden="false" customHeight="false" outlineLevel="0" collapsed="false">
      <c r="A8582" s="0" t="n">
        <v>1</v>
      </c>
      <c r="B8582" s="0" t="n">
        <v>13.0524</v>
      </c>
      <c r="D8582" s="18"/>
    </row>
    <row r="8583" customFormat="false" ht="15" hidden="false" customHeight="false" outlineLevel="0" collapsed="false">
      <c r="A8583" s="0" t="n">
        <v>1</v>
      </c>
      <c r="B8583" s="0" t="n">
        <v>81.7692</v>
      </c>
      <c r="D8583" s="18"/>
    </row>
    <row r="8584" customFormat="false" ht="15" hidden="false" customHeight="false" outlineLevel="0" collapsed="false">
      <c r="A8584" s="0" t="n">
        <v>1</v>
      </c>
      <c r="B8584" s="0" t="n">
        <v>80.3951</v>
      </c>
      <c r="D8584" s="18"/>
    </row>
    <row r="8585" customFormat="false" ht="15" hidden="false" customHeight="false" outlineLevel="0" collapsed="false">
      <c r="A8585" s="0" t="n">
        <v>1</v>
      </c>
      <c r="B8585" s="0" t="n">
        <v>80.3951</v>
      </c>
      <c r="D8585" s="18"/>
    </row>
    <row r="8586" customFormat="false" ht="15" hidden="false" customHeight="false" outlineLevel="0" collapsed="false">
      <c r="A8586" s="0" t="n">
        <v>1</v>
      </c>
      <c r="B8586" s="0" t="n">
        <v>113.972</v>
      </c>
      <c r="D8586" s="18"/>
    </row>
    <row r="8587" customFormat="false" ht="15" hidden="false" customHeight="false" outlineLevel="0" collapsed="false">
      <c r="A8587" s="0" t="n">
        <v>1</v>
      </c>
      <c r="B8587" s="0" t="n">
        <v>69.5909</v>
      </c>
      <c r="D8587" s="18"/>
    </row>
    <row r="8588" customFormat="false" ht="15" hidden="false" customHeight="false" outlineLevel="0" collapsed="false">
      <c r="A8588" s="0" t="n">
        <v>1</v>
      </c>
      <c r="B8588" s="0" t="n">
        <v>22.3566</v>
      </c>
      <c r="D8588" s="18"/>
    </row>
    <row r="8589" customFormat="false" ht="15" hidden="false" customHeight="false" outlineLevel="0" collapsed="false">
      <c r="A8589" s="0" t="n">
        <v>1</v>
      </c>
      <c r="B8589" s="0" t="n">
        <v>22.3147</v>
      </c>
      <c r="D8589" s="18"/>
    </row>
    <row r="8590" customFormat="false" ht="15" hidden="false" customHeight="false" outlineLevel="0" collapsed="false">
      <c r="A8590" s="0" t="n">
        <v>1</v>
      </c>
      <c r="B8590" s="0" t="n">
        <v>22.3531</v>
      </c>
      <c r="D8590" s="18"/>
    </row>
    <row r="8591" customFormat="false" ht="15" hidden="false" customHeight="false" outlineLevel="0" collapsed="false">
      <c r="A8591" s="0" t="n">
        <v>1</v>
      </c>
      <c r="B8591" s="0" t="n">
        <v>22.3531</v>
      </c>
      <c r="D8591" s="18"/>
    </row>
    <row r="8592" customFormat="false" ht="15" hidden="false" customHeight="false" outlineLevel="0" collapsed="false">
      <c r="A8592" s="0" t="n">
        <v>1</v>
      </c>
      <c r="B8592" s="0" t="n">
        <v>76.3112</v>
      </c>
      <c r="D8592" s="18"/>
    </row>
    <row r="8593" customFormat="false" ht="15" hidden="false" customHeight="false" outlineLevel="0" collapsed="false">
      <c r="A8593" s="0" t="n">
        <v>1</v>
      </c>
      <c r="B8593" s="0" t="n">
        <v>34.4196</v>
      </c>
      <c r="D8593" s="18"/>
    </row>
    <row r="8594" customFormat="false" ht="15" hidden="false" customHeight="false" outlineLevel="0" collapsed="false">
      <c r="A8594" s="0" t="n">
        <v>1</v>
      </c>
      <c r="B8594" s="0" t="n">
        <v>13.9895</v>
      </c>
      <c r="D8594" s="18"/>
    </row>
    <row r="8595" customFormat="false" ht="15" hidden="false" customHeight="false" outlineLevel="0" collapsed="false">
      <c r="A8595" s="0" t="n">
        <v>1</v>
      </c>
      <c r="B8595" s="0" t="n">
        <v>46.9441</v>
      </c>
      <c r="D8595" s="18"/>
    </row>
    <row r="8596" customFormat="false" ht="15" hidden="false" customHeight="false" outlineLevel="0" collapsed="false">
      <c r="A8596" s="0" t="n">
        <v>1</v>
      </c>
      <c r="B8596" s="0" t="n">
        <v>78.2692</v>
      </c>
      <c r="D8596" s="18"/>
    </row>
    <row r="8597" customFormat="false" ht="15" hidden="false" customHeight="false" outlineLevel="0" collapsed="false">
      <c r="A8597" s="0" t="n">
        <v>1</v>
      </c>
      <c r="B8597" s="0" t="n">
        <v>65.4545</v>
      </c>
      <c r="D8597" s="18"/>
    </row>
    <row r="8598" customFormat="false" ht="15" hidden="false" customHeight="false" outlineLevel="0" collapsed="false">
      <c r="A8598" s="0" t="n">
        <v>1</v>
      </c>
      <c r="B8598" s="0" t="n">
        <v>37.465</v>
      </c>
      <c r="D8598" s="18"/>
    </row>
    <row r="8599" customFormat="false" ht="15" hidden="false" customHeight="false" outlineLevel="0" collapsed="false">
      <c r="A8599" s="0" t="n">
        <v>1</v>
      </c>
      <c r="B8599" s="0" t="n">
        <v>64.0385</v>
      </c>
      <c r="D8599" s="18"/>
    </row>
    <row r="8600" customFormat="false" ht="15" hidden="false" customHeight="false" outlineLevel="0" collapsed="false">
      <c r="A8600" s="0" t="n">
        <v>1</v>
      </c>
      <c r="B8600" s="0" t="n">
        <v>35.4126</v>
      </c>
      <c r="D8600" s="18"/>
    </row>
    <row r="8601" customFormat="false" ht="15" hidden="false" customHeight="false" outlineLevel="0" collapsed="false">
      <c r="A8601" s="0" t="n">
        <v>1</v>
      </c>
      <c r="B8601" s="0" t="n">
        <v>84.458</v>
      </c>
      <c r="D8601" s="18"/>
    </row>
    <row r="8602" customFormat="false" ht="15" hidden="false" customHeight="false" outlineLevel="0" collapsed="false">
      <c r="A8602" s="0" t="n">
        <v>1</v>
      </c>
      <c r="B8602" s="0" t="n">
        <v>59.2028</v>
      </c>
      <c r="D8602" s="18"/>
    </row>
    <row r="8603" customFormat="false" ht="15" hidden="false" customHeight="false" outlineLevel="0" collapsed="false">
      <c r="A8603" s="0" t="n">
        <v>1</v>
      </c>
      <c r="B8603" s="0" t="n">
        <v>21.021</v>
      </c>
      <c r="D8603" s="18"/>
    </row>
    <row r="8604" customFormat="false" ht="15" hidden="false" customHeight="false" outlineLevel="0" collapsed="false">
      <c r="A8604" s="0" t="n">
        <v>1</v>
      </c>
      <c r="B8604" s="0" t="n">
        <v>21.1503</v>
      </c>
      <c r="D8604" s="18"/>
    </row>
    <row r="8605" customFormat="false" ht="15" hidden="false" customHeight="false" outlineLevel="0" collapsed="false">
      <c r="A8605" s="0" t="n">
        <v>1</v>
      </c>
      <c r="B8605" s="0" t="n">
        <v>21.1119</v>
      </c>
      <c r="D8605" s="18"/>
    </row>
    <row r="8606" customFormat="false" ht="15" hidden="false" customHeight="false" outlineLevel="0" collapsed="false">
      <c r="A8606" s="0" t="n">
        <v>1</v>
      </c>
      <c r="B8606" s="0" t="n">
        <v>27.542</v>
      </c>
      <c r="D8606" s="18"/>
    </row>
    <row r="8607" customFormat="false" ht="15" hidden="false" customHeight="false" outlineLevel="0" collapsed="false">
      <c r="A8607" s="0" t="n">
        <v>1</v>
      </c>
      <c r="B8607" s="0" t="n">
        <v>71.0839</v>
      </c>
      <c r="D8607" s="18"/>
    </row>
    <row r="8608" customFormat="false" ht="15" hidden="false" customHeight="false" outlineLevel="0" collapsed="false">
      <c r="A8608" s="0" t="n">
        <v>1</v>
      </c>
      <c r="B8608" s="0" t="n">
        <v>45.2727</v>
      </c>
      <c r="D8608" s="18"/>
    </row>
    <row r="8609" customFormat="false" ht="15" hidden="false" customHeight="false" outlineLevel="0" collapsed="false">
      <c r="A8609" s="0" t="n">
        <v>1</v>
      </c>
      <c r="B8609" s="0" t="n">
        <v>45.3042</v>
      </c>
      <c r="D8609" s="18"/>
    </row>
    <row r="8610" customFormat="false" ht="15" hidden="false" customHeight="false" outlineLevel="0" collapsed="false">
      <c r="A8610" s="0" t="n">
        <v>1</v>
      </c>
      <c r="B8610" s="0" t="n">
        <v>28.3077</v>
      </c>
      <c r="D8610" s="18"/>
    </row>
    <row r="8611" customFormat="false" ht="15" hidden="false" customHeight="false" outlineLevel="0" collapsed="false">
      <c r="A8611" s="0" t="n">
        <v>1</v>
      </c>
      <c r="B8611" s="0" t="n">
        <v>15.9371</v>
      </c>
      <c r="D8611" s="18"/>
    </row>
    <row r="8612" customFormat="false" ht="15" hidden="false" customHeight="false" outlineLevel="0" collapsed="false">
      <c r="A8612" s="0" t="n">
        <v>1</v>
      </c>
      <c r="B8612" s="0" t="n">
        <v>15.9336</v>
      </c>
      <c r="D8612" s="18"/>
    </row>
    <row r="8613" customFormat="false" ht="15" hidden="false" customHeight="false" outlineLevel="0" collapsed="false">
      <c r="A8613" s="0" t="n">
        <v>1</v>
      </c>
      <c r="B8613" s="0" t="n">
        <v>128.958</v>
      </c>
      <c r="D8613" s="18"/>
    </row>
    <row r="8614" customFormat="false" ht="15" hidden="false" customHeight="false" outlineLevel="0" collapsed="false">
      <c r="A8614" s="0" t="n">
        <v>1</v>
      </c>
      <c r="B8614" s="0" t="n">
        <v>83.7762</v>
      </c>
      <c r="D8614" s="18"/>
    </row>
    <row r="8615" customFormat="false" ht="15" hidden="false" customHeight="false" outlineLevel="0" collapsed="false">
      <c r="A8615" s="0" t="n">
        <v>1</v>
      </c>
      <c r="B8615" s="0" t="n">
        <v>83.7762</v>
      </c>
      <c r="D8615" s="18"/>
    </row>
    <row r="8616" customFormat="false" ht="15" hidden="false" customHeight="false" outlineLevel="0" collapsed="false">
      <c r="A8616" s="0" t="n">
        <v>1</v>
      </c>
      <c r="B8616" s="0" t="n">
        <v>127.21</v>
      </c>
      <c r="D8616" s="18"/>
    </row>
    <row r="8617" customFormat="false" ht="15" hidden="false" customHeight="false" outlineLevel="0" collapsed="false">
      <c r="A8617" s="0" t="n">
        <v>1</v>
      </c>
      <c r="B8617" s="0" t="n">
        <v>44.951</v>
      </c>
      <c r="D8617" s="18"/>
    </row>
    <row r="8618" customFormat="false" ht="15" hidden="false" customHeight="false" outlineLevel="0" collapsed="false">
      <c r="A8618" s="0" t="n">
        <v>1</v>
      </c>
      <c r="B8618" s="0" t="n">
        <v>118.311</v>
      </c>
      <c r="D8618" s="18"/>
    </row>
    <row r="8619" customFormat="false" ht="15" hidden="false" customHeight="false" outlineLevel="0" collapsed="false">
      <c r="A8619" s="0" t="n">
        <v>1</v>
      </c>
      <c r="B8619" s="0" t="n">
        <v>118.315</v>
      </c>
      <c r="D8619" s="18"/>
    </row>
    <row r="8620" customFormat="false" ht="15" hidden="false" customHeight="false" outlineLevel="0" collapsed="false">
      <c r="A8620" s="0" t="n">
        <v>1</v>
      </c>
      <c r="B8620" s="0" t="n">
        <v>118.297</v>
      </c>
      <c r="D8620" s="18"/>
    </row>
    <row r="8621" customFormat="false" ht="15" hidden="false" customHeight="false" outlineLevel="0" collapsed="false">
      <c r="A8621" s="0" t="n">
        <v>1</v>
      </c>
      <c r="B8621" s="0" t="n">
        <v>118.259</v>
      </c>
      <c r="D8621" s="18"/>
    </row>
    <row r="8622" customFormat="false" ht="15" hidden="false" customHeight="false" outlineLevel="0" collapsed="false">
      <c r="A8622" s="0" t="n">
        <v>1</v>
      </c>
      <c r="B8622" s="0" t="n">
        <v>54.4161</v>
      </c>
      <c r="D8622" s="18"/>
    </row>
    <row r="8623" customFormat="false" ht="15" hidden="false" customHeight="false" outlineLevel="0" collapsed="false">
      <c r="A8623" s="0" t="n">
        <v>1</v>
      </c>
      <c r="B8623" s="0" t="n">
        <v>54.4196</v>
      </c>
      <c r="D8623" s="18"/>
    </row>
    <row r="8624" customFormat="false" ht="15" hidden="false" customHeight="false" outlineLevel="0" collapsed="false">
      <c r="A8624" s="0" t="n">
        <v>1</v>
      </c>
      <c r="B8624" s="0" t="n">
        <v>153.528</v>
      </c>
      <c r="D8624" s="18"/>
    </row>
    <row r="8625" customFormat="false" ht="15" hidden="false" customHeight="false" outlineLevel="0" collapsed="false">
      <c r="A8625" s="0" t="n">
        <v>1</v>
      </c>
      <c r="B8625" s="0" t="n">
        <v>105.72</v>
      </c>
      <c r="D8625" s="18"/>
    </row>
    <row r="8626" customFormat="false" ht="15" hidden="false" customHeight="false" outlineLevel="0" collapsed="false">
      <c r="A8626" s="0" t="n">
        <v>1</v>
      </c>
      <c r="B8626" s="0" t="n">
        <v>105.727</v>
      </c>
      <c r="D8626" s="18"/>
    </row>
    <row r="8627" customFormat="false" ht="15" hidden="false" customHeight="false" outlineLevel="0" collapsed="false">
      <c r="A8627" s="0" t="n">
        <v>1</v>
      </c>
      <c r="B8627" s="0" t="n">
        <v>95.7797</v>
      </c>
      <c r="D8627" s="18"/>
    </row>
    <row r="8628" customFormat="false" ht="15" hidden="false" customHeight="false" outlineLevel="0" collapsed="false">
      <c r="A8628" s="0" t="n">
        <v>1</v>
      </c>
      <c r="B8628" s="0" t="n">
        <v>26.9266</v>
      </c>
      <c r="D8628" s="18"/>
    </row>
    <row r="8629" customFormat="false" ht="15" hidden="false" customHeight="false" outlineLevel="0" collapsed="false">
      <c r="A8629" s="0" t="n">
        <v>1</v>
      </c>
      <c r="B8629" s="0" t="n">
        <v>116.773</v>
      </c>
      <c r="D8629" s="18"/>
    </row>
    <row r="8630" customFormat="false" ht="15" hidden="false" customHeight="false" outlineLevel="0" collapsed="false">
      <c r="A8630" s="0" t="n">
        <v>1</v>
      </c>
      <c r="B8630" s="0" t="n">
        <v>116.811</v>
      </c>
      <c r="D8630" s="18"/>
    </row>
    <row r="8631" customFormat="false" ht="15" hidden="false" customHeight="false" outlineLevel="0" collapsed="false">
      <c r="A8631" s="0" t="n">
        <v>1</v>
      </c>
      <c r="B8631" s="0" t="n">
        <v>116.748</v>
      </c>
      <c r="D8631" s="18"/>
    </row>
    <row r="8632" customFormat="false" ht="15" hidden="false" customHeight="false" outlineLevel="0" collapsed="false">
      <c r="A8632" s="0" t="n">
        <v>1</v>
      </c>
      <c r="B8632" s="0" t="n">
        <v>111.374</v>
      </c>
      <c r="D8632" s="18"/>
    </row>
    <row r="8633" customFormat="false" ht="15" hidden="false" customHeight="false" outlineLevel="0" collapsed="false">
      <c r="A8633" s="0" t="n">
        <v>1</v>
      </c>
      <c r="B8633" s="0" t="n">
        <v>123.43</v>
      </c>
      <c r="D8633" s="18"/>
    </row>
    <row r="8634" customFormat="false" ht="15" hidden="false" customHeight="false" outlineLevel="0" collapsed="false">
      <c r="A8634" s="0" t="n">
        <v>1</v>
      </c>
      <c r="B8634" s="0" t="n">
        <v>124.703</v>
      </c>
      <c r="D8634" s="18"/>
    </row>
    <row r="8635" customFormat="false" ht="15" hidden="false" customHeight="false" outlineLevel="0" collapsed="false">
      <c r="A8635" s="0" t="n">
        <v>1</v>
      </c>
      <c r="B8635" s="0" t="n">
        <v>125.633</v>
      </c>
      <c r="D8635" s="18"/>
    </row>
    <row r="8636" customFormat="false" ht="15" hidden="false" customHeight="false" outlineLevel="0" collapsed="false">
      <c r="A8636" s="0" t="n">
        <v>1</v>
      </c>
      <c r="B8636" s="0" t="n">
        <v>125.626</v>
      </c>
      <c r="D8636" s="18"/>
    </row>
    <row r="8637" customFormat="false" ht="15" hidden="false" customHeight="false" outlineLevel="0" collapsed="false">
      <c r="A8637" s="0" t="n">
        <v>1</v>
      </c>
      <c r="B8637" s="0" t="n">
        <v>122.542</v>
      </c>
      <c r="D8637" s="18"/>
    </row>
    <row r="8638" customFormat="false" ht="15" hidden="false" customHeight="false" outlineLevel="0" collapsed="false">
      <c r="A8638" s="0" t="n">
        <v>1</v>
      </c>
      <c r="B8638" s="0" t="n">
        <v>25.4685</v>
      </c>
      <c r="D8638" s="18"/>
    </row>
    <row r="8639" customFormat="false" ht="15" hidden="false" customHeight="false" outlineLevel="0" collapsed="false">
      <c r="A8639" s="0" t="n">
        <v>1</v>
      </c>
      <c r="B8639" s="0" t="n">
        <v>25.4685</v>
      </c>
      <c r="D8639" s="18"/>
    </row>
    <row r="8640" customFormat="false" ht="15" hidden="false" customHeight="false" outlineLevel="0" collapsed="false">
      <c r="A8640" s="0" t="n">
        <v>1</v>
      </c>
      <c r="B8640" s="0" t="n">
        <v>25.4685</v>
      </c>
      <c r="D8640" s="18"/>
    </row>
    <row r="8641" customFormat="false" ht="15" hidden="false" customHeight="false" outlineLevel="0" collapsed="false">
      <c r="A8641" s="0" t="n">
        <v>1</v>
      </c>
      <c r="B8641" s="0" t="n">
        <v>25.4685</v>
      </c>
      <c r="D8641" s="18"/>
    </row>
    <row r="8642" customFormat="false" ht="15" hidden="false" customHeight="false" outlineLevel="0" collapsed="false">
      <c r="A8642" s="0" t="n">
        <v>1</v>
      </c>
      <c r="B8642" s="0" t="n">
        <v>25.4685</v>
      </c>
      <c r="D8642" s="18"/>
    </row>
    <row r="8643" customFormat="false" ht="15" hidden="false" customHeight="false" outlineLevel="0" collapsed="false">
      <c r="A8643" s="0" t="n">
        <v>1</v>
      </c>
      <c r="B8643" s="0" t="n">
        <v>25.4545</v>
      </c>
      <c r="D8643" s="18"/>
    </row>
    <row r="8644" customFormat="false" ht="15" hidden="false" customHeight="false" outlineLevel="0" collapsed="false">
      <c r="A8644" s="0" t="n">
        <v>1</v>
      </c>
      <c r="B8644" s="0" t="n">
        <v>15.3147</v>
      </c>
      <c r="D8644" s="18"/>
    </row>
    <row r="8645" customFormat="false" ht="15" hidden="false" customHeight="false" outlineLevel="0" collapsed="false">
      <c r="A8645" s="0" t="n">
        <v>1</v>
      </c>
      <c r="B8645" s="0" t="n">
        <v>71.2343</v>
      </c>
      <c r="D8645" s="18"/>
    </row>
    <row r="8646" customFormat="false" ht="15" hidden="false" customHeight="false" outlineLevel="0" collapsed="false">
      <c r="A8646" s="0" t="n">
        <v>1</v>
      </c>
      <c r="B8646" s="0" t="n">
        <v>15.4545</v>
      </c>
      <c r="D8646" s="18"/>
    </row>
    <row r="8647" customFormat="false" ht="15" hidden="false" customHeight="false" outlineLevel="0" collapsed="false">
      <c r="A8647" s="0" t="n">
        <v>1</v>
      </c>
      <c r="B8647" s="0" t="n">
        <v>25.0734</v>
      </c>
      <c r="D8647" s="18"/>
    </row>
    <row r="8648" customFormat="false" ht="15" hidden="false" customHeight="false" outlineLevel="0" collapsed="false">
      <c r="A8648" s="0" t="n">
        <v>1</v>
      </c>
      <c r="B8648" s="0" t="n">
        <v>25.0734</v>
      </c>
      <c r="D8648" s="18"/>
    </row>
    <row r="8649" customFormat="false" ht="15" hidden="false" customHeight="false" outlineLevel="0" collapsed="false">
      <c r="A8649" s="0" t="n">
        <v>1</v>
      </c>
      <c r="B8649" s="0" t="n">
        <v>24.972</v>
      </c>
      <c r="D8649" s="18"/>
    </row>
    <row r="8650" customFormat="false" ht="15" hidden="false" customHeight="false" outlineLevel="0" collapsed="false">
      <c r="A8650" s="0" t="n">
        <v>1</v>
      </c>
      <c r="B8650" s="0" t="n">
        <v>118.524</v>
      </c>
      <c r="D8650" s="18"/>
    </row>
    <row r="8651" customFormat="false" ht="15" hidden="false" customHeight="false" outlineLevel="0" collapsed="false">
      <c r="A8651" s="0" t="n">
        <v>1</v>
      </c>
      <c r="B8651" s="0" t="n">
        <v>114.528</v>
      </c>
      <c r="D8651" s="18"/>
    </row>
    <row r="8652" customFormat="false" ht="15" hidden="false" customHeight="false" outlineLevel="0" collapsed="false">
      <c r="A8652" s="0" t="n">
        <v>1</v>
      </c>
      <c r="B8652" s="0" t="n">
        <v>80.5664</v>
      </c>
      <c r="D8652" s="18"/>
    </row>
    <row r="8653" customFormat="false" ht="15" hidden="false" customHeight="false" outlineLevel="0" collapsed="false">
      <c r="A8653" s="0" t="n">
        <v>1</v>
      </c>
      <c r="B8653" s="0" t="n">
        <v>107.909</v>
      </c>
      <c r="D8653" s="18"/>
    </row>
    <row r="8654" customFormat="false" ht="15" hidden="false" customHeight="false" outlineLevel="0" collapsed="false">
      <c r="A8654" s="0" t="n">
        <v>1</v>
      </c>
      <c r="B8654" s="0" t="n">
        <v>107.776</v>
      </c>
      <c r="D8654" s="18"/>
    </row>
    <row r="8655" customFormat="false" ht="15" hidden="false" customHeight="false" outlineLevel="0" collapsed="false">
      <c r="A8655" s="0" t="n">
        <v>1</v>
      </c>
      <c r="B8655" s="0" t="n">
        <v>54.0245</v>
      </c>
      <c r="D8655" s="18"/>
    </row>
    <row r="8656" customFormat="false" ht="15" hidden="false" customHeight="false" outlineLevel="0" collapsed="false">
      <c r="A8656" s="0" t="n">
        <v>1</v>
      </c>
      <c r="B8656" s="0" t="n">
        <v>54.021</v>
      </c>
      <c r="D8656" s="18"/>
    </row>
    <row r="8657" customFormat="false" ht="15" hidden="false" customHeight="false" outlineLevel="0" collapsed="false">
      <c r="A8657" s="0" t="n">
        <v>1</v>
      </c>
      <c r="B8657" s="0" t="n">
        <v>54.0175</v>
      </c>
      <c r="D8657" s="18"/>
    </row>
    <row r="8658" customFormat="false" ht="15" hidden="false" customHeight="false" outlineLevel="0" collapsed="false">
      <c r="A8658" s="0" t="n">
        <v>1</v>
      </c>
      <c r="B8658" s="0" t="n">
        <v>141.64</v>
      </c>
      <c r="D8658" s="18"/>
    </row>
    <row r="8659" customFormat="false" ht="15" hidden="false" customHeight="false" outlineLevel="0" collapsed="false">
      <c r="A8659" s="0" t="n">
        <v>1</v>
      </c>
      <c r="B8659" s="0" t="n">
        <v>12.9196</v>
      </c>
      <c r="D8659" s="18"/>
    </row>
    <row r="8660" customFormat="false" ht="15" hidden="false" customHeight="false" outlineLevel="0" collapsed="false">
      <c r="A8660" s="0" t="n">
        <v>1</v>
      </c>
      <c r="B8660" s="0" t="n">
        <v>12.9021</v>
      </c>
      <c r="D8660" s="18"/>
    </row>
    <row r="8661" customFormat="false" ht="15" hidden="false" customHeight="false" outlineLevel="0" collapsed="false">
      <c r="A8661" s="0" t="n">
        <v>1</v>
      </c>
      <c r="B8661" s="0" t="n">
        <v>20.8497</v>
      </c>
      <c r="D8661" s="18"/>
    </row>
    <row r="8662" customFormat="false" ht="15" hidden="false" customHeight="false" outlineLevel="0" collapsed="false">
      <c r="A8662" s="0" t="n">
        <v>1</v>
      </c>
      <c r="B8662" s="0" t="n">
        <v>20.8566</v>
      </c>
      <c r="D8662" s="18"/>
    </row>
    <row r="8663" customFormat="false" ht="15" hidden="false" customHeight="false" outlineLevel="0" collapsed="false">
      <c r="A8663" s="0" t="n">
        <v>1</v>
      </c>
      <c r="B8663" s="0" t="n">
        <v>72.8531</v>
      </c>
      <c r="D8663" s="18"/>
    </row>
    <row r="8664" customFormat="false" ht="15" hidden="false" customHeight="false" outlineLevel="0" collapsed="false">
      <c r="A8664" s="0" t="n">
        <v>1</v>
      </c>
      <c r="B8664" s="0" t="n">
        <v>72.8881</v>
      </c>
      <c r="D8664" s="18"/>
    </row>
    <row r="8665" customFormat="false" ht="15" hidden="false" customHeight="false" outlineLevel="0" collapsed="false">
      <c r="A8665" s="0" t="n">
        <v>1</v>
      </c>
      <c r="B8665" s="0" t="n">
        <v>27.5</v>
      </c>
      <c r="D8665" s="18"/>
    </row>
    <row r="8666" customFormat="false" ht="15" hidden="false" customHeight="false" outlineLevel="0" collapsed="false">
      <c r="A8666" s="0" t="n">
        <v>1</v>
      </c>
      <c r="B8666" s="0" t="n">
        <v>28.6049</v>
      </c>
      <c r="D8666" s="18"/>
    </row>
    <row r="8667" customFormat="false" ht="15" hidden="false" customHeight="false" outlineLevel="0" collapsed="false">
      <c r="A8667" s="0" t="n">
        <v>1</v>
      </c>
      <c r="B8667" s="0" t="n">
        <v>93.9825</v>
      </c>
      <c r="D8667" s="18"/>
    </row>
    <row r="8668" customFormat="false" ht="15" hidden="false" customHeight="false" outlineLevel="0" collapsed="false">
      <c r="A8668" s="0" t="n">
        <v>1</v>
      </c>
      <c r="B8668" s="0" t="n">
        <v>20.2797</v>
      </c>
      <c r="D8668" s="18"/>
    </row>
    <row r="8669" customFormat="false" ht="15" hidden="false" customHeight="false" outlineLevel="0" collapsed="false">
      <c r="A8669" s="0" t="n">
        <v>1</v>
      </c>
      <c r="B8669" s="0" t="n">
        <v>45.4336</v>
      </c>
      <c r="D8669" s="18"/>
    </row>
    <row r="8670" customFormat="false" ht="15" hidden="false" customHeight="false" outlineLevel="0" collapsed="false">
      <c r="A8670" s="0" t="n">
        <v>1</v>
      </c>
      <c r="B8670" s="0" t="n">
        <v>62.521</v>
      </c>
      <c r="D8670" s="18"/>
    </row>
    <row r="8671" customFormat="false" ht="15" hidden="false" customHeight="false" outlineLevel="0" collapsed="false">
      <c r="A8671" s="0" t="n">
        <v>1</v>
      </c>
      <c r="B8671" s="0" t="n">
        <v>27.4476</v>
      </c>
      <c r="D8671" s="18"/>
    </row>
    <row r="8672" customFormat="false" ht="15" hidden="false" customHeight="false" outlineLevel="0" collapsed="false">
      <c r="A8672" s="0" t="n">
        <v>1</v>
      </c>
      <c r="B8672" s="0" t="n">
        <v>76.3322</v>
      </c>
      <c r="D8672" s="18"/>
    </row>
    <row r="8673" customFormat="false" ht="15" hidden="false" customHeight="false" outlineLevel="0" collapsed="false">
      <c r="A8673" s="0" t="n">
        <v>1</v>
      </c>
      <c r="B8673" s="0" t="n">
        <v>23.6294</v>
      </c>
      <c r="D8673" s="18"/>
    </row>
    <row r="8674" customFormat="false" ht="15" hidden="false" customHeight="false" outlineLevel="0" collapsed="false">
      <c r="A8674" s="0" t="n">
        <v>1</v>
      </c>
      <c r="B8674" s="0" t="n">
        <v>125.699</v>
      </c>
      <c r="D8674" s="18"/>
    </row>
    <row r="8675" customFormat="false" ht="15" hidden="false" customHeight="false" outlineLevel="0" collapsed="false">
      <c r="A8675" s="0" t="n">
        <v>1</v>
      </c>
      <c r="B8675" s="0" t="n">
        <v>125.706</v>
      </c>
      <c r="D8675" s="18"/>
    </row>
    <row r="8676" customFormat="false" ht="15" hidden="false" customHeight="false" outlineLevel="0" collapsed="false">
      <c r="A8676" s="0" t="n">
        <v>1</v>
      </c>
      <c r="B8676" s="0" t="n">
        <v>15.0629</v>
      </c>
      <c r="D8676" s="18"/>
    </row>
    <row r="8677" customFormat="false" ht="15" hidden="false" customHeight="false" outlineLevel="0" collapsed="false">
      <c r="A8677" s="0" t="n">
        <v>1</v>
      </c>
      <c r="B8677" s="0" t="n">
        <v>20.1608</v>
      </c>
      <c r="D8677" s="18"/>
    </row>
    <row r="8678" customFormat="false" ht="15" hidden="false" customHeight="false" outlineLevel="0" collapsed="false">
      <c r="A8678" s="0" t="n">
        <v>1</v>
      </c>
      <c r="B8678" s="0" t="n">
        <v>20.1608</v>
      </c>
      <c r="D8678" s="18"/>
    </row>
    <row r="8679" customFormat="false" ht="15" hidden="false" customHeight="false" outlineLevel="0" collapsed="false">
      <c r="A8679" s="0" t="n">
        <v>1</v>
      </c>
      <c r="B8679" s="0" t="n">
        <v>146.206</v>
      </c>
      <c r="D8679" s="18"/>
    </row>
    <row r="8680" customFormat="false" ht="15" hidden="false" customHeight="false" outlineLevel="0" collapsed="false">
      <c r="A8680" s="0" t="n">
        <v>1</v>
      </c>
      <c r="B8680" s="0" t="n">
        <v>20.0385</v>
      </c>
      <c r="D8680" s="18"/>
    </row>
    <row r="8681" customFormat="false" ht="15" hidden="false" customHeight="false" outlineLevel="0" collapsed="false">
      <c r="A8681" s="0" t="n">
        <v>1</v>
      </c>
      <c r="B8681" s="0" t="n">
        <v>51.9755</v>
      </c>
      <c r="D8681" s="18"/>
    </row>
    <row r="8682" customFormat="false" ht="15" hidden="false" customHeight="false" outlineLevel="0" collapsed="false">
      <c r="A8682" s="0" t="n">
        <v>1</v>
      </c>
      <c r="B8682" s="0" t="n">
        <v>61.6503</v>
      </c>
      <c r="D8682" s="18"/>
    </row>
    <row r="8683" customFormat="false" ht="15" hidden="false" customHeight="false" outlineLevel="0" collapsed="false">
      <c r="A8683" s="0" t="n">
        <v>1</v>
      </c>
      <c r="B8683" s="0" t="n">
        <v>44.8007</v>
      </c>
      <c r="D8683" s="18"/>
    </row>
    <row r="8684" customFormat="false" ht="15" hidden="false" customHeight="false" outlineLevel="0" collapsed="false">
      <c r="A8684" s="0" t="n">
        <v>1</v>
      </c>
      <c r="B8684" s="0" t="n">
        <v>44.7972</v>
      </c>
      <c r="D8684" s="18"/>
    </row>
    <row r="8685" customFormat="false" ht="15" hidden="false" customHeight="false" outlineLevel="0" collapsed="false">
      <c r="A8685" s="0" t="n">
        <v>1</v>
      </c>
      <c r="B8685" s="0" t="n">
        <v>134.199</v>
      </c>
      <c r="D8685" s="18"/>
    </row>
    <row r="8686" customFormat="false" ht="15" hidden="false" customHeight="false" outlineLevel="0" collapsed="false">
      <c r="A8686" s="0" t="n">
        <v>1</v>
      </c>
      <c r="B8686" s="0" t="n">
        <v>134.003</v>
      </c>
      <c r="D8686" s="18"/>
    </row>
    <row r="8687" customFormat="false" ht="15" hidden="false" customHeight="false" outlineLevel="0" collapsed="false">
      <c r="A8687" s="0" t="n">
        <v>1</v>
      </c>
      <c r="B8687" s="0" t="n">
        <v>141.427</v>
      </c>
      <c r="D8687" s="18"/>
    </row>
    <row r="8688" customFormat="false" ht="15" hidden="false" customHeight="false" outlineLevel="0" collapsed="false">
      <c r="A8688" s="0" t="n">
        <v>1</v>
      </c>
      <c r="B8688" s="0" t="n">
        <v>15.1434</v>
      </c>
      <c r="D8688" s="18"/>
    </row>
    <row r="8689" customFormat="false" ht="15" hidden="false" customHeight="false" outlineLevel="0" collapsed="false">
      <c r="A8689" s="0" t="n">
        <v>1</v>
      </c>
      <c r="B8689" s="0" t="n">
        <v>15.1434</v>
      </c>
      <c r="D8689" s="18"/>
    </row>
    <row r="8690" customFormat="false" ht="15" hidden="false" customHeight="false" outlineLevel="0" collapsed="false">
      <c r="A8690" s="0" t="n">
        <v>1</v>
      </c>
      <c r="B8690" s="0" t="n">
        <v>13.3846</v>
      </c>
      <c r="D8690" s="18"/>
    </row>
    <row r="8691" customFormat="false" ht="15" hidden="false" customHeight="false" outlineLevel="0" collapsed="false">
      <c r="A8691" s="0" t="n">
        <v>1</v>
      </c>
      <c r="B8691" s="0" t="n">
        <v>44.8392</v>
      </c>
      <c r="D8691" s="18"/>
    </row>
    <row r="8692" customFormat="false" ht="15" hidden="false" customHeight="false" outlineLevel="0" collapsed="false">
      <c r="A8692" s="0" t="n">
        <v>1</v>
      </c>
      <c r="B8692" s="0" t="n">
        <v>80.465</v>
      </c>
      <c r="D8692" s="18"/>
    </row>
    <row r="8693" customFormat="false" ht="15" hidden="false" customHeight="false" outlineLevel="0" collapsed="false">
      <c r="A8693" s="0" t="n">
        <v>1</v>
      </c>
      <c r="B8693" s="0" t="n">
        <v>109.608</v>
      </c>
      <c r="D8693" s="18"/>
    </row>
    <row r="8694" customFormat="false" ht="15" hidden="false" customHeight="false" outlineLevel="0" collapsed="false">
      <c r="A8694" s="0" t="n">
        <v>1</v>
      </c>
      <c r="B8694" s="0" t="n">
        <v>21.3986</v>
      </c>
      <c r="D8694" s="18"/>
    </row>
    <row r="8695" customFormat="false" ht="15" hidden="false" customHeight="false" outlineLevel="0" collapsed="false">
      <c r="A8695" s="0" t="n">
        <v>1</v>
      </c>
      <c r="B8695" s="0" t="n">
        <v>124.671</v>
      </c>
      <c r="D8695" s="18"/>
    </row>
    <row r="8696" customFormat="false" ht="15" hidden="false" customHeight="false" outlineLevel="0" collapsed="false">
      <c r="A8696" s="0" t="n">
        <v>1</v>
      </c>
      <c r="B8696" s="0" t="n">
        <v>135.867</v>
      </c>
      <c r="D8696" s="18"/>
    </row>
    <row r="8697" customFormat="false" ht="15" hidden="false" customHeight="false" outlineLevel="0" collapsed="false">
      <c r="A8697" s="0" t="n">
        <v>1</v>
      </c>
      <c r="B8697" s="0" t="n">
        <v>140.895</v>
      </c>
      <c r="D8697" s="18"/>
    </row>
    <row r="8698" customFormat="false" ht="15" hidden="false" customHeight="false" outlineLevel="0" collapsed="false">
      <c r="A8698" s="0" t="n">
        <v>1</v>
      </c>
      <c r="B8698" s="0" t="n">
        <v>15.4126</v>
      </c>
    </row>
    <row r="8699" customFormat="false" ht="15" hidden="false" customHeight="false" outlineLevel="0" collapsed="false">
      <c r="A8699" s="0" t="n">
        <v>1</v>
      </c>
      <c r="B8699" s="0" t="n">
        <v>22.3427</v>
      </c>
    </row>
    <row r="8700" customFormat="false" ht="15" hidden="false" customHeight="false" outlineLevel="0" collapsed="false">
      <c r="A8700" s="0" t="n">
        <v>1</v>
      </c>
      <c r="B8700" s="0" t="n">
        <v>115.427</v>
      </c>
    </row>
    <row r="8701" customFormat="false" ht="15" hidden="false" customHeight="false" outlineLevel="0" collapsed="false">
      <c r="A8701" s="0" t="n">
        <v>1</v>
      </c>
      <c r="B8701" s="0" t="n">
        <v>25.0594</v>
      </c>
    </row>
    <row r="8702" customFormat="false" ht="15" hidden="false" customHeight="false" outlineLevel="0" collapsed="false">
      <c r="A8702" s="0" t="n">
        <v>1</v>
      </c>
      <c r="B8702" s="0" t="n">
        <v>54.8462</v>
      </c>
    </row>
    <row r="8703" customFormat="false" ht="15" hidden="false" customHeight="false" outlineLevel="0" collapsed="false">
      <c r="A8703" s="0" t="n">
        <v>1</v>
      </c>
      <c r="B8703" s="0" t="n">
        <v>87.7063</v>
      </c>
    </row>
    <row r="8704" customFormat="false" ht="15" hidden="false" customHeight="false" outlineLevel="0" collapsed="false">
      <c r="A8704" s="0" t="n">
        <v>1</v>
      </c>
      <c r="B8704" s="0" t="n">
        <v>87.7483</v>
      </c>
    </row>
    <row r="8705" customFormat="false" ht="15" hidden="false" customHeight="false" outlineLevel="0" collapsed="false">
      <c r="A8705" s="0" t="n">
        <v>1</v>
      </c>
      <c r="B8705" s="0" t="n">
        <v>160.287</v>
      </c>
    </row>
    <row r="8706" customFormat="false" ht="15" hidden="false" customHeight="false" outlineLevel="0" collapsed="false">
      <c r="A8706" s="0" t="n">
        <v>1</v>
      </c>
      <c r="B8706" s="0" t="n">
        <v>12.4196</v>
      </c>
    </row>
    <row r="8707" customFormat="false" ht="15" hidden="false" customHeight="false" outlineLevel="0" collapsed="false">
      <c r="A8707" s="0" t="n">
        <v>1</v>
      </c>
      <c r="B8707" s="0" t="n">
        <v>138.241</v>
      </c>
    </row>
    <row r="8708" customFormat="false" ht="15" hidden="false" customHeight="false" outlineLevel="0" collapsed="false">
      <c r="A8708" s="0" t="n">
        <v>1</v>
      </c>
      <c r="B8708" s="0" t="n">
        <v>53.0385</v>
      </c>
    </row>
    <row r="8709" customFormat="false" ht="15" hidden="false" customHeight="false" outlineLevel="0" collapsed="false">
      <c r="A8709" s="0" t="n">
        <v>1</v>
      </c>
      <c r="B8709" s="0" t="n">
        <v>53.0385</v>
      </c>
    </row>
    <row r="8710" customFormat="false" ht="15" hidden="false" customHeight="false" outlineLevel="0" collapsed="false">
      <c r="A8710" s="0" t="n">
        <v>1</v>
      </c>
      <c r="B8710" s="0" t="n">
        <v>53.0979</v>
      </c>
    </row>
    <row r="8711" customFormat="false" ht="15" hidden="false" customHeight="false" outlineLevel="0" collapsed="false">
      <c r="A8711" s="0" t="n">
        <v>1</v>
      </c>
      <c r="B8711" s="0" t="n">
        <v>26.8881</v>
      </c>
    </row>
    <row r="8712" customFormat="false" ht="15" hidden="false" customHeight="false" outlineLevel="0" collapsed="false">
      <c r="A8712" s="0" t="n">
        <v>1</v>
      </c>
      <c r="B8712" s="0" t="n">
        <v>20.3217</v>
      </c>
    </row>
    <row r="8713" customFormat="false" ht="15" hidden="false" customHeight="false" outlineLevel="0" collapsed="false">
      <c r="A8713" s="0" t="n">
        <v>1</v>
      </c>
      <c r="B8713" s="0" t="n">
        <v>109.119</v>
      </c>
    </row>
    <row r="8714" customFormat="false" ht="15" hidden="false" customHeight="false" outlineLevel="0" collapsed="false">
      <c r="A8714" s="0" t="n">
        <v>1</v>
      </c>
      <c r="B8714" s="0" t="n">
        <v>137.42</v>
      </c>
    </row>
    <row r="8715" customFormat="false" ht="15" hidden="false" customHeight="false" outlineLevel="0" collapsed="false">
      <c r="A8715" s="0" t="n">
        <v>1</v>
      </c>
      <c r="B8715" s="0" t="n">
        <v>137.406</v>
      </c>
    </row>
    <row r="8716" customFormat="false" ht="15" hidden="false" customHeight="false" outlineLevel="0" collapsed="false">
      <c r="A8716" s="0" t="n">
        <v>1</v>
      </c>
      <c r="B8716" s="0" t="n">
        <v>21.2308</v>
      </c>
    </row>
    <row r="8717" customFormat="false" ht="15" hidden="false" customHeight="false" outlineLevel="0" collapsed="false">
      <c r="A8717" s="0" t="n">
        <v>1</v>
      </c>
      <c r="B8717" s="0" t="n">
        <v>40.486</v>
      </c>
    </row>
    <row r="8718" customFormat="false" ht="15" hidden="false" customHeight="false" outlineLevel="0" collapsed="false">
      <c r="A8718" s="0" t="n">
        <v>1</v>
      </c>
      <c r="B8718" s="0" t="n">
        <v>130.668</v>
      </c>
    </row>
    <row r="8719" customFormat="false" ht="15" hidden="false" customHeight="false" outlineLevel="0" collapsed="false">
      <c r="A8719" s="0" t="n">
        <v>1</v>
      </c>
      <c r="B8719" s="0" t="n">
        <v>12.3601</v>
      </c>
    </row>
    <row r="8720" customFormat="false" ht="15" hidden="false" customHeight="false" outlineLevel="0" collapsed="false">
      <c r="A8720" s="0" t="n">
        <v>1</v>
      </c>
      <c r="B8720" s="0" t="n">
        <v>12.3566</v>
      </c>
    </row>
    <row r="8721" customFormat="false" ht="15" hidden="false" customHeight="false" outlineLevel="0" collapsed="false">
      <c r="A8721" s="0" t="n">
        <v>1</v>
      </c>
      <c r="B8721" s="0" t="n">
        <v>73.9441</v>
      </c>
    </row>
    <row r="8722" customFormat="false" ht="15" hidden="false" customHeight="false" outlineLevel="0" collapsed="false">
      <c r="A8722" s="0" t="n">
        <v>1</v>
      </c>
      <c r="B8722" s="0" t="n">
        <v>74.1294</v>
      </c>
    </row>
    <row r="8723" customFormat="false" ht="15" hidden="false" customHeight="false" outlineLevel="0" collapsed="false">
      <c r="A8723" s="0" t="n">
        <v>1</v>
      </c>
      <c r="B8723" s="0" t="n">
        <v>63.7657</v>
      </c>
    </row>
    <row r="8724" customFormat="false" ht="15" hidden="false" customHeight="false" outlineLevel="0" collapsed="false">
      <c r="A8724" s="0" t="n">
        <v>1</v>
      </c>
      <c r="B8724" s="0" t="n">
        <v>38.0035</v>
      </c>
    </row>
    <row r="8725" customFormat="false" ht="15" hidden="false" customHeight="false" outlineLevel="0" collapsed="false">
      <c r="A8725" s="0" t="n">
        <v>1</v>
      </c>
      <c r="B8725" s="0" t="n">
        <v>97.8182</v>
      </c>
    </row>
    <row r="8726" customFormat="false" ht="15" hidden="false" customHeight="false" outlineLevel="0" collapsed="false">
      <c r="A8726" s="0" t="n">
        <v>1</v>
      </c>
      <c r="B8726" s="0" t="n">
        <v>98.8147</v>
      </c>
    </row>
    <row r="8727" customFormat="false" ht="15" hidden="false" customHeight="false" outlineLevel="0" collapsed="false">
      <c r="A8727" s="0" t="n">
        <v>1</v>
      </c>
      <c r="B8727" s="0" t="n">
        <v>51.9126</v>
      </c>
    </row>
    <row r="8728" customFormat="false" ht="15" hidden="false" customHeight="false" outlineLevel="0" collapsed="false">
      <c r="A8728" s="0" t="n">
        <v>1</v>
      </c>
      <c r="B8728" s="0" t="n">
        <v>105.545</v>
      </c>
    </row>
    <row r="8729" customFormat="false" ht="15" hidden="false" customHeight="false" outlineLevel="0" collapsed="false">
      <c r="A8729" s="0" t="n">
        <v>1</v>
      </c>
      <c r="B8729" s="0" t="n">
        <v>52.6329</v>
      </c>
    </row>
    <row r="8730" customFormat="false" ht="15" hidden="false" customHeight="false" outlineLevel="0" collapsed="false">
      <c r="A8730" s="0" t="n">
        <v>1</v>
      </c>
      <c r="B8730" s="0" t="n">
        <v>52.6399</v>
      </c>
    </row>
    <row r="8731" customFormat="false" ht="15" hidden="false" customHeight="false" outlineLevel="0" collapsed="false">
      <c r="A8731" s="0" t="n">
        <v>1</v>
      </c>
      <c r="B8731" s="0" t="n">
        <v>52.6399</v>
      </c>
    </row>
    <row r="8732" customFormat="false" ht="15" hidden="false" customHeight="false" outlineLevel="0" collapsed="false">
      <c r="A8732" s="0" t="n">
        <v>1</v>
      </c>
      <c r="B8732" s="0" t="n">
        <v>21.2692</v>
      </c>
    </row>
    <row r="8733" customFormat="false" ht="15" hidden="false" customHeight="false" outlineLevel="0" collapsed="false">
      <c r="A8733" s="0" t="n">
        <v>1</v>
      </c>
      <c r="B8733" s="0" t="n">
        <v>91.2133</v>
      </c>
    </row>
    <row r="8734" customFormat="false" ht="15" hidden="false" customHeight="false" outlineLevel="0" collapsed="false">
      <c r="A8734" s="0" t="n">
        <v>1</v>
      </c>
      <c r="B8734" s="0" t="n">
        <v>130.685</v>
      </c>
    </row>
    <row r="8735" customFormat="false" ht="15" hidden="false" customHeight="false" outlineLevel="0" collapsed="false">
      <c r="A8735" s="0" t="n">
        <v>1</v>
      </c>
      <c r="B8735" s="0" t="n">
        <v>130.678</v>
      </c>
    </row>
    <row r="8736" customFormat="false" ht="15" hidden="false" customHeight="false" outlineLevel="0" collapsed="false">
      <c r="A8736" s="0" t="n">
        <v>1</v>
      </c>
      <c r="B8736" s="0" t="n">
        <v>20.6713</v>
      </c>
    </row>
    <row r="8737" customFormat="false" ht="15" hidden="false" customHeight="false" outlineLevel="0" collapsed="false">
      <c r="A8737" s="0" t="n">
        <v>1</v>
      </c>
      <c r="B8737" s="0" t="n">
        <v>30.4371</v>
      </c>
    </row>
    <row r="8738" customFormat="false" ht="15" hidden="false" customHeight="false" outlineLevel="0" collapsed="false">
      <c r="A8738" s="0" t="n">
        <v>1</v>
      </c>
      <c r="B8738" s="0" t="n">
        <v>65.3916</v>
      </c>
    </row>
    <row r="8739" customFormat="false" ht="15" hidden="false" customHeight="false" outlineLevel="0" collapsed="false">
      <c r="A8739" s="0" t="n">
        <v>1</v>
      </c>
      <c r="B8739" s="0" t="n">
        <v>37.6469</v>
      </c>
    </row>
    <row r="8740" customFormat="false" ht="15" hidden="false" customHeight="false" outlineLevel="0" collapsed="false">
      <c r="A8740" s="0" t="n">
        <v>1</v>
      </c>
      <c r="B8740" s="0" t="n">
        <v>37.6469</v>
      </c>
    </row>
    <row r="8741" customFormat="false" ht="15" hidden="false" customHeight="false" outlineLevel="0" collapsed="false">
      <c r="A8741" s="0" t="n">
        <v>1</v>
      </c>
      <c r="B8741" s="0" t="n">
        <v>37.6469</v>
      </c>
    </row>
    <row r="8742" customFormat="false" ht="15" hidden="false" customHeight="false" outlineLevel="0" collapsed="false">
      <c r="A8742" s="0" t="n">
        <v>1</v>
      </c>
      <c r="B8742" s="0" t="n">
        <v>25.1853</v>
      </c>
    </row>
    <row r="8743" customFormat="false" ht="15" hidden="false" customHeight="false" outlineLevel="0" collapsed="false">
      <c r="A8743" s="0" t="n">
        <v>1</v>
      </c>
      <c r="B8743" s="0" t="n">
        <v>129.864</v>
      </c>
    </row>
    <row r="8744" customFormat="false" ht="15" hidden="false" customHeight="false" outlineLevel="0" collapsed="false">
      <c r="A8744" s="0" t="n">
        <v>1</v>
      </c>
      <c r="B8744" s="0" t="n">
        <v>129.867</v>
      </c>
    </row>
    <row r="8745" customFormat="false" ht="15" hidden="false" customHeight="false" outlineLevel="0" collapsed="false">
      <c r="A8745" s="0" t="n">
        <v>1</v>
      </c>
      <c r="B8745" s="0" t="n">
        <v>52.6923</v>
      </c>
    </row>
    <row r="8746" customFormat="false" ht="15" hidden="false" customHeight="false" outlineLevel="0" collapsed="false">
      <c r="A8746" s="0" t="n">
        <v>1</v>
      </c>
      <c r="B8746" s="0" t="n">
        <v>120.087</v>
      </c>
    </row>
    <row r="8747" customFormat="false" ht="15" hidden="false" customHeight="false" outlineLevel="0" collapsed="false">
      <c r="A8747" s="0" t="n">
        <v>1</v>
      </c>
      <c r="B8747" s="0" t="n">
        <v>120.066</v>
      </c>
    </row>
    <row r="8748" customFormat="false" ht="15" hidden="false" customHeight="false" outlineLevel="0" collapsed="false">
      <c r="A8748" s="0" t="n">
        <v>1</v>
      </c>
      <c r="B8748" s="0" t="n">
        <v>128.909</v>
      </c>
    </row>
    <row r="8749" customFormat="false" ht="15" hidden="false" customHeight="false" outlineLevel="0" collapsed="false">
      <c r="A8749" s="0" t="n">
        <v>1</v>
      </c>
      <c r="B8749" s="0" t="n">
        <v>77.9441</v>
      </c>
    </row>
    <row r="8750" customFormat="false" ht="15" hidden="false" customHeight="false" outlineLevel="0" collapsed="false">
      <c r="A8750" s="0" t="n">
        <v>1</v>
      </c>
      <c r="B8750" s="0" t="n">
        <v>77.9441</v>
      </c>
    </row>
    <row r="8751" customFormat="false" ht="15" hidden="false" customHeight="false" outlineLevel="0" collapsed="false">
      <c r="A8751" s="0" t="n">
        <v>1</v>
      </c>
      <c r="B8751" s="0" t="n">
        <v>74.5769</v>
      </c>
    </row>
    <row r="8752" customFormat="false" ht="15" hidden="false" customHeight="false" outlineLevel="0" collapsed="false">
      <c r="A8752" s="0" t="n">
        <v>1</v>
      </c>
      <c r="B8752" s="0" t="n">
        <v>74.5385</v>
      </c>
    </row>
    <row r="8753" customFormat="false" ht="15" hidden="false" customHeight="false" outlineLevel="0" collapsed="false">
      <c r="A8753" s="0" t="n">
        <v>1</v>
      </c>
      <c r="B8753" s="0" t="n">
        <v>29.7657</v>
      </c>
    </row>
    <row r="8754" customFormat="false" ht="15" hidden="false" customHeight="false" outlineLevel="0" collapsed="false">
      <c r="A8754" s="0" t="n">
        <v>1</v>
      </c>
      <c r="B8754" s="0" t="n">
        <v>30.1713</v>
      </c>
    </row>
    <row r="8755" customFormat="false" ht="15" hidden="false" customHeight="false" outlineLevel="0" collapsed="false">
      <c r="A8755" s="0" t="n">
        <v>1</v>
      </c>
      <c r="B8755" s="0" t="n">
        <v>73.951</v>
      </c>
    </row>
    <row r="8756" customFormat="false" ht="15" hidden="false" customHeight="false" outlineLevel="0" collapsed="false">
      <c r="A8756" s="0" t="n">
        <v>1</v>
      </c>
      <c r="B8756" s="0" t="n">
        <v>73.965</v>
      </c>
    </row>
    <row r="8757" customFormat="false" ht="15" hidden="false" customHeight="false" outlineLevel="0" collapsed="false">
      <c r="A8757" s="0" t="n">
        <v>1</v>
      </c>
      <c r="B8757" s="0" t="n">
        <v>43.2972</v>
      </c>
    </row>
    <row r="8758" customFormat="false" ht="15" hidden="false" customHeight="false" outlineLevel="0" collapsed="false">
      <c r="A8758" s="0" t="n">
        <v>1</v>
      </c>
      <c r="B8758" s="0" t="n">
        <v>109.091</v>
      </c>
    </row>
    <row r="8759" customFormat="false" ht="15" hidden="false" customHeight="false" outlineLevel="0" collapsed="false">
      <c r="A8759" s="0" t="n">
        <v>1</v>
      </c>
      <c r="B8759" s="0" t="n">
        <v>109.035</v>
      </c>
    </row>
    <row r="8760" customFormat="false" ht="15" hidden="false" customHeight="false" outlineLevel="0" collapsed="false">
      <c r="A8760" s="0" t="n">
        <v>1</v>
      </c>
      <c r="B8760" s="0" t="n">
        <v>109.087</v>
      </c>
    </row>
    <row r="8761" customFormat="false" ht="15" hidden="false" customHeight="false" outlineLevel="0" collapsed="false">
      <c r="A8761" s="0" t="n">
        <v>1</v>
      </c>
      <c r="B8761" s="0" t="n">
        <v>55.6748</v>
      </c>
    </row>
    <row r="8762" customFormat="false" ht="15" hidden="false" customHeight="false" outlineLevel="0" collapsed="false">
      <c r="A8762" s="0" t="n">
        <v>1</v>
      </c>
      <c r="B8762" s="0" t="n">
        <v>55.6748</v>
      </c>
    </row>
    <row r="8763" customFormat="false" ht="15" hidden="false" customHeight="false" outlineLevel="0" collapsed="false">
      <c r="A8763" s="0" t="n">
        <v>1</v>
      </c>
      <c r="B8763" s="0" t="n">
        <v>15.2832</v>
      </c>
    </row>
    <row r="8764" customFormat="false" ht="15" hidden="false" customHeight="false" outlineLevel="0" collapsed="false">
      <c r="A8764" s="0" t="n">
        <v>1</v>
      </c>
      <c r="B8764" s="0" t="n">
        <v>15.2343</v>
      </c>
    </row>
    <row r="8765" customFormat="false" ht="15" hidden="false" customHeight="false" outlineLevel="0" collapsed="false">
      <c r="A8765" s="0" t="n">
        <v>1</v>
      </c>
      <c r="B8765" s="0" t="n">
        <v>11.3427</v>
      </c>
    </row>
    <row r="8766" customFormat="false" ht="15" hidden="false" customHeight="false" outlineLevel="0" collapsed="false">
      <c r="A8766" s="0" t="n">
        <v>1</v>
      </c>
      <c r="B8766" s="0" t="n">
        <v>11.3427</v>
      </c>
    </row>
    <row r="8767" customFormat="false" ht="15" hidden="false" customHeight="false" outlineLevel="0" collapsed="false">
      <c r="A8767" s="0" t="n">
        <v>1</v>
      </c>
      <c r="B8767" s="0" t="n">
        <v>11.3427</v>
      </c>
    </row>
    <row r="8768" customFormat="false" ht="15" hidden="false" customHeight="false" outlineLevel="0" collapsed="false">
      <c r="A8768" s="0" t="n">
        <v>1</v>
      </c>
      <c r="B8768" s="0" t="n">
        <v>140.58</v>
      </c>
    </row>
    <row r="8769" customFormat="false" ht="15" hidden="false" customHeight="false" outlineLevel="0" collapsed="false">
      <c r="A8769" s="0" t="n">
        <v>1</v>
      </c>
      <c r="B8769" s="0" t="n">
        <v>11.6294</v>
      </c>
    </row>
    <row r="8770" customFormat="false" ht="15" hidden="false" customHeight="false" outlineLevel="0" collapsed="false">
      <c r="A8770" s="0" t="n">
        <v>1</v>
      </c>
      <c r="B8770" s="0" t="n">
        <v>41.6014</v>
      </c>
    </row>
    <row r="8771" customFormat="false" ht="15" hidden="false" customHeight="false" outlineLevel="0" collapsed="false">
      <c r="A8771" s="0" t="n">
        <v>1</v>
      </c>
      <c r="B8771" s="0" t="n">
        <v>41.5699</v>
      </c>
    </row>
    <row r="8772" customFormat="false" ht="15" hidden="false" customHeight="false" outlineLevel="0" collapsed="false">
      <c r="A8772" s="0" t="n">
        <v>1</v>
      </c>
      <c r="B8772" s="0" t="n">
        <v>41.5664</v>
      </c>
    </row>
    <row r="8773" customFormat="false" ht="15" hidden="false" customHeight="false" outlineLevel="0" collapsed="false">
      <c r="A8773" s="0" t="n">
        <v>1</v>
      </c>
      <c r="B8773" s="0" t="n">
        <v>82.8252</v>
      </c>
    </row>
    <row r="8774" customFormat="false" ht="15" hidden="false" customHeight="false" outlineLevel="0" collapsed="false">
      <c r="A8774" s="0" t="n">
        <v>1</v>
      </c>
      <c r="B8774" s="0" t="n">
        <v>82.8462</v>
      </c>
    </row>
    <row r="8775" customFormat="false" ht="15" hidden="false" customHeight="false" outlineLevel="0" collapsed="false">
      <c r="A8775" s="0" t="n">
        <v>1</v>
      </c>
      <c r="B8775" s="0" t="n">
        <v>126.909</v>
      </c>
    </row>
    <row r="8776" customFormat="false" ht="15" hidden="false" customHeight="false" outlineLevel="0" collapsed="false">
      <c r="A8776" s="0" t="n">
        <v>1</v>
      </c>
      <c r="B8776" s="0" t="n">
        <v>126.902</v>
      </c>
    </row>
    <row r="8777" customFormat="false" ht="15" hidden="false" customHeight="false" outlineLevel="0" collapsed="false">
      <c r="A8777" s="0" t="n">
        <v>1</v>
      </c>
      <c r="B8777" s="0" t="n">
        <v>61.7622</v>
      </c>
    </row>
    <row r="8778" customFormat="false" ht="15" hidden="false" customHeight="false" outlineLevel="0" collapsed="false">
      <c r="A8778" s="0" t="n">
        <v>1</v>
      </c>
      <c r="B8778" s="0" t="n">
        <v>61.7063</v>
      </c>
    </row>
    <row r="8779" customFormat="false" ht="15" hidden="false" customHeight="false" outlineLevel="0" collapsed="false">
      <c r="A8779" s="0" t="n">
        <v>1</v>
      </c>
      <c r="B8779" s="0" t="n">
        <v>61.6958</v>
      </c>
    </row>
    <row r="8780" customFormat="false" ht="15" hidden="false" customHeight="false" outlineLevel="0" collapsed="false">
      <c r="A8780" s="0" t="n">
        <v>1</v>
      </c>
      <c r="B8780" s="0" t="n">
        <v>97.6678</v>
      </c>
    </row>
    <row r="8781" customFormat="false" ht="15" hidden="false" customHeight="false" outlineLevel="0" collapsed="false">
      <c r="A8781" s="0" t="n">
        <v>1</v>
      </c>
      <c r="B8781" s="0" t="n">
        <v>17.549</v>
      </c>
    </row>
    <row r="8782" customFormat="false" ht="15" hidden="false" customHeight="false" outlineLevel="0" collapsed="false">
      <c r="A8782" s="0" t="n">
        <v>1</v>
      </c>
      <c r="B8782" s="0" t="n">
        <v>33.2727</v>
      </c>
    </row>
    <row r="8783" customFormat="false" ht="15" hidden="false" customHeight="false" outlineLevel="0" collapsed="false">
      <c r="A8783" s="0" t="n">
        <v>1</v>
      </c>
      <c r="B8783" s="0" t="n">
        <v>14.521</v>
      </c>
    </row>
    <row r="8784" customFormat="false" ht="15" hidden="false" customHeight="false" outlineLevel="0" collapsed="false">
      <c r="A8784" s="0" t="n">
        <v>1</v>
      </c>
      <c r="B8784" s="0" t="n">
        <v>14.521</v>
      </c>
    </row>
    <row r="8785" customFormat="false" ht="15" hidden="false" customHeight="false" outlineLevel="0" collapsed="false">
      <c r="A8785" s="0" t="n">
        <v>1</v>
      </c>
      <c r="B8785" s="0" t="n">
        <v>70.4545</v>
      </c>
    </row>
    <row r="8786" customFormat="false" ht="15" hidden="false" customHeight="false" outlineLevel="0" collapsed="false">
      <c r="A8786" s="0" t="n">
        <v>1</v>
      </c>
      <c r="B8786" s="0" t="n">
        <v>51.1958</v>
      </c>
    </row>
    <row r="8787" customFormat="false" ht="15" hidden="false" customHeight="false" outlineLevel="0" collapsed="false">
      <c r="A8787" s="0" t="n">
        <v>1</v>
      </c>
      <c r="B8787" s="0" t="n">
        <v>89.3112</v>
      </c>
    </row>
    <row r="8788" customFormat="false" ht="15" hidden="false" customHeight="false" outlineLevel="0" collapsed="false">
      <c r="A8788" s="0" t="n">
        <v>1</v>
      </c>
      <c r="B8788" s="0" t="n">
        <v>89.2867</v>
      </c>
    </row>
    <row r="8789" customFormat="false" ht="15" hidden="false" customHeight="false" outlineLevel="0" collapsed="false">
      <c r="A8789" s="0" t="n">
        <v>1</v>
      </c>
      <c r="B8789" s="0" t="n">
        <v>15.2133</v>
      </c>
    </row>
    <row r="8790" customFormat="false" ht="15" hidden="false" customHeight="false" outlineLevel="0" collapsed="false">
      <c r="A8790" s="0" t="n">
        <v>1</v>
      </c>
      <c r="B8790" s="0" t="n">
        <v>60.8427</v>
      </c>
    </row>
    <row r="8791" customFormat="false" ht="15" hidden="false" customHeight="false" outlineLevel="0" collapsed="false">
      <c r="A8791" s="0" t="n">
        <v>1</v>
      </c>
      <c r="B8791" s="0" t="n">
        <v>60.8497</v>
      </c>
    </row>
    <row r="8792" customFormat="false" ht="15" hidden="false" customHeight="false" outlineLevel="0" collapsed="false">
      <c r="A8792" s="0" t="n">
        <v>1</v>
      </c>
      <c r="B8792" s="0" t="n">
        <v>29.3392</v>
      </c>
    </row>
    <row r="8793" customFormat="false" ht="15" hidden="false" customHeight="false" outlineLevel="0" collapsed="false">
      <c r="A8793" s="0" t="n">
        <v>1</v>
      </c>
      <c r="B8793" s="0" t="n">
        <v>59.521</v>
      </c>
    </row>
    <row r="8794" customFormat="false" ht="15" hidden="false" customHeight="false" outlineLevel="0" collapsed="false">
      <c r="A8794" s="0" t="n">
        <v>1</v>
      </c>
      <c r="B8794" s="0" t="n">
        <v>66.951</v>
      </c>
    </row>
    <row r="8795" customFormat="false" ht="15" hidden="false" customHeight="false" outlineLevel="0" collapsed="false">
      <c r="A8795" s="0" t="n">
        <v>1</v>
      </c>
      <c r="B8795" s="0" t="n">
        <v>66.9476</v>
      </c>
    </row>
    <row r="8796" customFormat="false" ht="15" hidden="false" customHeight="false" outlineLevel="0" collapsed="false">
      <c r="A8796" s="0" t="n">
        <v>1</v>
      </c>
      <c r="B8796" s="0" t="n">
        <v>31.035</v>
      </c>
    </row>
    <row r="8797" customFormat="false" ht="15" hidden="false" customHeight="false" outlineLevel="0" collapsed="false">
      <c r="A8797" s="0" t="n">
        <v>1</v>
      </c>
      <c r="B8797" s="0" t="n">
        <v>80.1748</v>
      </c>
    </row>
    <row r="8798" customFormat="false" ht="15" hidden="false" customHeight="false" outlineLevel="0" collapsed="false">
      <c r="A8798" s="0" t="n">
        <v>1</v>
      </c>
      <c r="B8798" s="0" t="n">
        <v>17.3846</v>
      </c>
    </row>
    <row r="8799" customFormat="false" ht="15" hidden="false" customHeight="false" outlineLevel="0" collapsed="false">
      <c r="A8799" s="0" t="n">
        <v>1</v>
      </c>
      <c r="B8799" s="0" t="n">
        <v>17.3776</v>
      </c>
    </row>
    <row r="8800" customFormat="false" ht="15" hidden="false" customHeight="false" outlineLevel="0" collapsed="false">
      <c r="A8800" s="0" t="n">
        <v>1</v>
      </c>
      <c r="B8800" s="0" t="n">
        <v>12.1748</v>
      </c>
    </row>
    <row r="8801" customFormat="false" ht="15" hidden="false" customHeight="false" outlineLevel="0" collapsed="false">
      <c r="A8801" s="0" t="n">
        <v>1</v>
      </c>
      <c r="B8801" s="0" t="n">
        <v>21.6538</v>
      </c>
    </row>
    <row r="8802" customFormat="false" ht="15" hidden="false" customHeight="false" outlineLevel="0" collapsed="false">
      <c r="A8802" s="0" t="n">
        <v>1</v>
      </c>
      <c r="B8802" s="0" t="n">
        <v>21.6469</v>
      </c>
    </row>
    <row r="8803" customFormat="false" ht="15" hidden="false" customHeight="false" outlineLevel="0" collapsed="false">
      <c r="A8803" s="0" t="n">
        <v>1</v>
      </c>
      <c r="B8803" s="0" t="n">
        <v>122.434</v>
      </c>
    </row>
    <row r="8804" customFormat="false" ht="15" hidden="false" customHeight="false" outlineLevel="0" collapsed="false">
      <c r="A8804" s="0" t="n">
        <v>1</v>
      </c>
      <c r="B8804" s="0" t="n">
        <v>42.9685</v>
      </c>
    </row>
    <row r="8805" customFormat="false" ht="15" hidden="false" customHeight="false" outlineLevel="0" collapsed="false">
      <c r="A8805" s="0" t="n">
        <v>1</v>
      </c>
      <c r="B8805" s="0" t="n">
        <v>42.972</v>
      </c>
    </row>
    <row r="8806" customFormat="false" ht="15" hidden="false" customHeight="false" outlineLevel="0" collapsed="false">
      <c r="A8806" s="0" t="n">
        <v>1</v>
      </c>
      <c r="B8806" s="0" t="n">
        <v>42.9371</v>
      </c>
    </row>
    <row r="8807" customFormat="false" ht="15" hidden="false" customHeight="false" outlineLevel="0" collapsed="false">
      <c r="A8807" s="0" t="n">
        <v>1</v>
      </c>
      <c r="B8807" s="0" t="n">
        <v>42.9336</v>
      </c>
    </row>
    <row r="8808" customFormat="false" ht="15" hidden="false" customHeight="false" outlineLevel="0" collapsed="false">
      <c r="A8808" s="0" t="n">
        <v>1</v>
      </c>
      <c r="B8808" s="0" t="n">
        <v>11.9196</v>
      </c>
    </row>
    <row r="8809" customFormat="false" ht="15" hidden="false" customHeight="false" outlineLevel="0" collapsed="false">
      <c r="A8809" s="0" t="n">
        <v>1</v>
      </c>
      <c r="B8809" s="0" t="n">
        <v>58.021</v>
      </c>
    </row>
    <row r="8810" customFormat="false" ht="15" hidden="false" customHeight="false" outlineLevel="0" collapsed="false">
      <c r="A8810" s="0" t="n">
        <v>1</v>
      </c>
      <c r="B8810" s="0" t="n">
        <v>88.2552</v>
      </c>
    </row>
    <row r="8811" customFormat="false" ht="15" hidden="false" customHeight="false" outlineLevel="0" collapsed="false">
      <c r="A8811" s="0" t="n">
        <v>1</v>
      </c>
      <c r="B8811" s="0" t="n">
        <v>79.1538</v>
      </c>
    </row>
    <row r="8812" customFormat="false" ht="15" hidden="false" customHeight="false" outlineLevel="0" collapsed="false">
      <c r="A8812" s="0" t="n">
        <v>1</v>
      </c>
      <c r="B8812" s="0" t="n">
        <v>27.8357</v>
      </c>
    </row>
    <row r="8813" customFormat="false" ht="15" hidden="false" customHeight="false" outlineLevel="0" collapsed="false">
      <c r="A8813" s="0" t="n">
        <v>1</v>
      </c>
      <c r="B8813" s="0" t="n">
        <v>43.3287</v>
      </c>
    </row>
    <row r="8814" customFormat="false" ht="15" hidden="false" customHeight="false" outlineLevel="0" collapsed="false">
      <c r="A8814" s="0" t="n">
        <v>1</v>
      </c>
      <c r="B8814" s="0" t="n">
        <v>105.843</v>
      </c>
    </row>
    <row r="8815" customFormat="false" ht="15" hidden="false" customHeight="false" outlineLevel="0" collapsed="false">
      <c r="A8815" s="0" t="n">
        <v>1</v>
      </c>
      <c r="B8815" s="0" t="n">
        <v>14.1329</v>
      </c>
    </row>
    <row r="8816" customFormat="false" ht="15" hidden="false" customHeight="false" outlineLevel="0" collapsed="false">
      <c r="A8816" s="0" t="n">
        <v>1</v>
      </c>
      <c r="B8816" s="0" t="n">
        <v>14.1329</v>
      </c>
    </row>
    <row r="8817" customFormat="false" ht="15" hidden="false" customHeight="false" outlineLevel="0" collapsed="false">
      <c r="A8817" s="0" t="n">
        <v>1</v>
      </c>
      <c r="B8817" s="0" t="n">
        <v>14.1329</v>
      </c>
    </row>
    <row r="8818" customFormat="false" ht="15" hidden="false" customHeight="false" outlineLevel="0" collapsed="false">
      <c r="A8818" s="0" t="n">
        <v>1</v>
      </c>
      <c r="B8818" s="0" t="n">
        <v>14.1119</v>
      </c>
    </row>
    <row r="8819" customFormat="false" ht="15" hidden="false" customHeight="false" outlineLevel="0" collapsed="false">
      <c r="A8819" s="0" t="n">
        <v>1</v>
      </c>
      <c r="B8819" s="0" t="n">
        <v>34.2552</v>
      </c>
    </row>
    <row r="8820" customFormat="false" ht="15" hidden="false" customHeight="false" outlineLevel="0" collapsed="false">
      <c r="A8820" s="0" t="n">
        <v>1</v>
      </c>
      <c r="B8820" s="0" t="n">
        <v>34.2587</v>
      </c>
    </row>
    <row r="8821" customFormat="false" ht="15" hidden="false" customHeight="false" outlineLevel="0" collapsed="false">
      <c r="A8821" s="0" t="n">
        <v>1</v>
      </c>
      <c r="B8821" s="0" t="n">
        <v>81.2762</v>
      </c>
    </row>
    <row r="8822" customFormat="false" ht="15" hidden="false" customHeight="false" outlineLevel="0" collapsed="false">
      <c r="A8822" s="0" t="n">
        <v>1</v>
      </c>
      <c r="B8822" s="0" t="n">
        <v>126.486</v>
      </c>
    </row>
    <row r="8823" customFormat="false" ht="15" hidden="false" customHeight="false" outlineLevel="0" collapsed="false">
      <c r="A8823" s="0" t="n">
        <v>1</v>
      </c>
      <c r="B8823" s="0" t="n">
        <v>62.5734</v>
      </c>
    </row>
    <row r="8824" customFormat="false" ht="15" hidden="false" customHeight="false" outlineLevel="0" collapsed="false">
      <c r="A8824" s="0" t="n">
        <v>1</v>
      </c>
      <c r="B8824" s="0" t="n">
        <v>62.5594</v>
      </c>
    </row>
    <row r="8825" customFormat="false" ht="15" hidden="false" customHeight="false" outlineLevel="0" collapsed="false">
      <c r="A8825" s="0" t="n">
        <v>1</v>
      </c>
      <c r="B8825" s="0" t="n">
        <v>137.378</v>
      </c>
    </row>
    <row r="8826" customFormat="false" ht="15" hidden="false" customHeight="false" outlineLevel="0" collapsed="false">
      <c r="A8826" s="0" t="n">
        <v>1</v>
      </c>
      <c r="B8826" s="0" t="n">
        <v>137.36</v>
      </c>
    </row>
    <row r="8827" customFormat="false" ht="15" hidden="false" customHeight="false" outlineLevel="0" collapsed="false">
      <c r="A8827" s="0" t="n">
        <v>1</v>
      </c>
      <c r="B8827" s="0" t="n">
        <v>23.1818</v>
      </c>
    </row>
    <row r="8828" customFormat="false" ht="15" hidden="false" customHeight="false" outlineLevel="0" collapsed="false">
      <c r="A8828" s="0" t="n">
        <v>1</v>
      </c>
      <c r="B8828" s="0" t="n">
        <v>28.3951</v>
      </c>
    </row>
    <row r="8829" customFormat="false" ht="15" hidden="false" customHeight="false" outlineLevel="0" collapsed="false">
      <c r="A8829" s="0" t="n">
        <v>1</v>
      </c>
      <c r="B8829" s="0" t="n">
        <v>27.5979</v>
      </c>
    </row>
    <row r="8830" customFormat="false" ht="15" hidden="false" customHeight="false" outlineLevel="0" collapsed="false">
      <c r="A8830" s="0" t="n">
        <v>1</v>
      </c>
      <c r="B8830" s="0" t="n">
        <v>27.5804</v>
      </c>
    </row>
    <row r="8831" customFormat="false" ht="15" hidden="false" customHeight="false" outlineLevel="0" collapsed="false">
      <c r="A8831" s="0" t="n">
        <v>1</v>
      </c>
      <c r="B8831" s="0" t="n">
        <v>122.643</v>
      </c>
    </row>
    <row r="8832" customFormat="false" ht="15" hidden="false" customHeight="false" outlineLevel="0" collapsed="false">
      <c r="A8832" s="0" t="n">
        <v>1</v>
      </c>
      <c r="B8832" s="0" t="n">
        <v>122.64</v>
      </c>
    </row>
    <row r="8833" customFormat="false" ht="15" hidden="false" customHeight="false" outlineLevel="0" collapsed="false">
      <c r="A8833" s="0" t="n">
        <v>1</v>
      </c>
      <c r="B8833" s="0" t="n">
        <v>122.636</v>
      </c>
    </row>
    <row r="8834" customFormat="false" ht="15" hidden="false" customHeight="false" outlineLevel="0" collapsed="false">
      <c r="A8834" s="0" t="n">
        <v>1</v>
      </c>
      <c r="B8834" s="0" t="n">
        <v>122.601</v>
      </c>
    </row>
    <row r="8835" customFormat="false" ht="15" hidden="false" customHeight="false" outlineLevel="0" collapsed="false">
      <c r="A8835" s="0" t="n">
        <v>1</v>
      </c>
      <c r="B8835" s="0" t="n">
        <v>98.7867</v>
      </c>
    </row>
    <row r="8836" customFormat="false" ht="15" hidden="false" customHeight="false" outlineLevel="0" collapsed="false">
      <c r="A8836" s="0" t="n">
        <v>1</v>
      </c>
      <c r="B8836" s="0" t="n">
        <v>12.9231</v>
      </c>
    </row>
    <row r="8837" customFormat="false" ht="15" hidden="false" customHeight="false" outlineLevel="0" collapsed="false">
      <c r="A8837" s="0" t="n">
        <v>1</v>
      </c>
      <c r="B8837" s="0" t="n">
        <v>54.4406</v>
      </c>
    </row>
    <row r="8838" customFormat="false" ht="15" hidden="false" customHeight="false" outlineLevel="0" collapsed="false">
      <c r="A8838" s="0" t="n">
        <v>1</v>
      </c>
      <c r="B8838" s="0" t="n">
        <v>138.112</v>
      </c>
    </row>
    <row r="8839" customFormat="false" ht="15" hidden="false" customHeight="false" outlineLevel="0" collapsed="false">
      <c r="A8839" s="0" t="n">
        <v>1</v>
      </c>
      <c r="B8839" s="0" t="n">
        <v>27.3636</v>
      </c>
    </row>
    <row r="8840" customFormat="false" ht="15" hidden="false" customHeight="false" outlineLevel="0" collapsed="false">
      <c r="A8840" s="0" t="n">
        <v>1</v>
      </c>
      <c r="B8840" s="0" t="n">
        <v>18.8042</v>
      </c>
    </row>
    <row r="8841" customFormat="false" ht="15" hidden="false" customHeight="false" outlineLevel="0" collapsed="false">
      <c r="A8841" s="0" t="n">
        <v>1</v>
      </c>
      <c r="B8841" s="0" t="n">
        <v>22.7238</v>
      </c>
    </row>
    <row r="8842" customFormat="false" ht="15" hidden="false" customHeight="false" outlineLevel="0" collapsed="false">
      <c r="A8842" s="0" t="n">
        <v>1</v>
      </c>
      <c r="B8842" s="0" t="n">
        <v>60.2413</v>
      </c>
    </row>
    <row r="8843" customFormat="false" ht="15" hidden="false" customHeight="false" outlineLevel="0" collapsed="false">
      <c r="A8843" s="0" t="n">
        <v>1</v>
      </c>
      <c r="B8843" s="0" t="n">
        <v>60.2308</v>
      </c>
    </row>
    <row r="8844" customFormat="false" ht="15" hidden="false" customHeight="false" outlineLevel="0" collapsed="false">
      <c r="A8844" s="0" t="n">
        <v>1</v>
      </c>
      <c r="B8844" s="0" t="n">
        <v>19.0245</v>
      </c>
    </row>
    <row r="8845" customFormat="false" ht="15" hidden="false" customHeight="false" outlineLevel="0" collapsed="false">
      <c r="A8845" s="0" t="n">
        <v>1</v>
      </c>
      <c r="B8845" s="0" t="n">
        <v>19.0245</v>
      </c>
    </row>
    <row r="8846" customFormat="false" ht="15" hidden="false" customHeight="false" outlineLevel="0" collapsed="false">
      <c r="A8846" s="0" t="n">
        <v>1</v>
      </c>
      <c r="B8846" s="0" t="n">
        <v>134.077</v>
      </c>
    </row>
    <row r="8847" customFormat="false" ht="15" hidden="false" customHeight="false" outlineLevel="0" collapsed="false">
      <c r="A8847" s="0" t="n">
        <v>1</v>
      </c>
      <c r="B8847" s="0" t="n">
        <v>85.2797</v>
      </c>
    </row>
    <row r="8848" customFormat="false" ht="15" hidden="false" customHeight="false" outlineLevel="0" collapsed="false">
      <c r="A8848" s="0" t="n">
        <v>1</v>
      </c>
      <c r="B8848" s="0" t="n">
        <v>85.2727</v>
      </c>
    </row>
    <row r="8849" customFormat="false" ht="15" hidden="false" customHeight="false" outlineLevel="0" collapsed="false">
      <c r="A8849" s="0" t="n">
        <v>1</v>
      </c>
      <c r="B8849" s="0" t="n">
        <v>151.881</v>
      </c>
    </row>
    <row r="8850" customFormat="false" ht="15" hidden="false" customHeight="false" outlineLevel="0" collapsed="false">
      <c r="A8850" s="0" t="n">
        <v>1</v>
      </c>
      <c r="B8850" s="0" t="n">
        <v>44.514</v>
      </c>
    </row>
    <row r="8851" customFormat="false" ht="15" hidden="false" customHeight="false" outlineLevel="0" collapsed="false">
      <c r="A8851" s="0" t="n">
        <v>1</v>
      </c>
      <c r="B8851" s="0" t="n">
        <v>65.6224</v>
      </c>
    </row>
    <row r="8852" customFormat="false" ht="15" hidden="false" customHeight="false" outlineLevel="0" collapsed="false">
      <c r="A8852" s="0" t="n">
        <v>1</v>
      </c>
      <c r="B8852" s="0" t="n">
        <v>86.2832</v>
      </c>
    </row>
    <row r="8853" customFormat="false" ht="15" hidden="false" customHeight="false" outlineLevel="0" collapsed="false">
      <c r="A8853" s="0" t="n">
        <v>1</v>
      </c>
      <c r="B8853" s="0" t="n">
        <v>116.371</v>
      </c>
    </row>
    <row r="8854" customFormat="false" ht="15" hidden="false" customHeight="false" outlineLevel="0" collapsed="false">
      <c r="A8854" s="0" t="n">
        <v>1</v>
      </c>
      <c r="B8854" s="0" t="n">
        <v>116.371</v>
      </c>
    </row>
    <row r="8855" customFormat="false" ht="15" hidden="false" customHeight="false" outlineLevel="0" collapsed="false">
      <c r="A8855" s="0" t="n">
        <v>1</v>
      </c>
      <c r="B8855" s="0" t="n">
        <v>134.734</v>
      </c>
    </row>
    <row r="8856" customFormat="false" ht="15" hidden="false" customHeight="false" outlineLevel="0" collapsed="false">
      <c r="A8856" s="0" t="n">
        <v>1</v>
      </c>
      <c r="B8856" s="0" t="n">
        <v>14.0839</v>
      </c>
    </row>
    <row r="8857" customFormat="false" ht="15" hidden="false" customHeight="false" outlineLevel="0" collapsed="false">
      <c r="A8857" s="0" t="n">
        <v>1</v>
      </c>
      <c r="B8857" s="0" t="n">
        <v>29.1189</v>
      </c>
    </row>
    <row r="8858" customFormat="false" ht="15" hidden="false" customHeight="false" outlineLevel="0" collapsed="false">
      <c r="A8858" s="0" t="n">
        <v>1</v>
      </c>
      <c r="B8858" s="0" t="n">
        <v>33.8007</v>
      </c>
    </row>
    <row r="8859" customFormat="false" ht="15" hidden="false" customHeight="false" outlineLevel="0" collapsed="false">
      <c r="A8859" s="0" t="n">
        <v>1</v>
      </c>
      <c r="B8859" s="0" t="n">
        <v>91.4406</v>
      </c>
    </row>
    <row r="8860" customFormat="false" ht="15" hidden="false" customHeight="false" outlineLevel="0" collapsed="false">
      <c r="A8860" s="0" t="n">
        <v>1</v>
      </c>
      <c r="B8860" s="0" t="n">
        <v>91.4441</v>
      </c>
    </row>
    <row r="8861" customFormat="false" ht="15" hidden="false" customHeight="false" outlineLevel="0" collapsed="false">
      <c r="A8861" s="0" t="n">
        <v>1</v>
      </c>
      <c r="B8861" s="0" t="n">
        <v>20.1748</v>
      </c>
    </row>
    <row r="8862" customFormat="false" ht="15" hidden="false" customHeight="false" outlineLevel="0" collapsed="false">
      <c r="A8862" s="0" t="n">
        <v>1</v>
      </c>
      <c r="B8862" s="0" t="n">
        <v>20.2098</v>
      </c>
    </row>
    <row r="8863" customFormat="false" ht="15" hidden="false" customHeight="false" outlineLevel="0" collapsed="false">
      <c r="A8863" s="0" t="n">
        <v>1</v>
      </c>
      <c r="B8863" s="0" t="n">
        <v>20.1573</v>
      </c>
    </row>
    <row r="8864" customFormat="false" ht="15" hidden="false" customHeight="false" outlineLevel="0" collapsed="false">
      <c r="A8864" s="0" t="n">
        <v>1</v>
      </c>
      <c r="B8864" s="0" t="n">
        <v>20.1469</v>
      </c>
    </row>
    <row r="8865" customFormat="false" ht="15" hidden="false" customHeight="false" outlineLevel="0" collapsed="false">
      <c r="A8865" s="0" t="n">
        <v>1</v>
      </c>
      <c r="B8865" s="0" t="n">
        <v>50.0979</v>
      </c>
    </row>
    <row r="8866" customFormat="false" ht="15" hidden="false" customHeight="false" outlineLevel="0" collapsed="false">
      <c r="A8866" s="0" t="n">
        <v>1</v>
      </c>
      <c r="B8866" s="0" t="n">
        <v>110.93</v>
      </c>
    </row>
    <row r="8867" customFormat="false" ht="15" hidden="false" customHeight="false" outlineLevel="0" collapsed="false">
      <c r="A8867" s="0" t="n">
        <v>1</v>
      </c>
      <c r="B8867" s="0" t="n">
        <v>68.479</v>
      </c>
    </row>
    <row r="8868" customFormat="false" ht="15" hidden="false" customHeight="false" outlineLevel="0" collapsed="false">
      <c r="A8868" s="0" t="n">
        <v>1</v>
      </c>
      <c r="B8868" s="0" t="n">
        <v>131.836</v>
      </c>
    </row>
    <row r="8869" customFormat="false" ht="15" hidden="false" customHeight="false" outlineLevel="0" collapsed="false">
      <c r="A8869" s="0" t="n">
        <v>1</v>
      </c>
      <c r="B8869" s="0" t="n">
        <v>12.4371</v>
      </c>
    </row>
    <row r="8870" customFormat="false" ht="15" hidden="false" customHeight="false" outlineLevel="0" collapsed="false">
      <c r="A8870" s="0" t="n">
        <v>1</v>
      </c>
      <c r="B8870" s="0" t="n">
        <v>22.465</v>
      </c>
    </row>
    <row r="8871" customFormat="false" ht="15" hidden="false" customHeight="false" outlineLevel="0" collapsed="false">
      <c r="A8871" s="0" t="n">
        <v>1</v>
      </c>
      <c r="B8871" s="0" t="n">
        <v>22.465</v>
      </c>
    </row>
    <row r="8872" customFormat="false" ht="15" hidden="false" customHeight="false" outlineLevel="0" collapsed="false">
      <c r="A8872" s="0" t="n">
        <v>1</v>
      </c>
      <c r="B8872" s="0" t="n">
        <v>61.8706</v>
      </c>
    </row>
    <row r="8873" customFormat="false" ht="15" hidden="false" customHeight="false" outlineLevel="0" collapsed="false">
      <c r="A8873" s="0" t="n">
        <v>1</v>
      </c>
      <c r="B8873" s="0" t="n">
        <v>133.941</v>
      </c>
    </row>
    <row r="8874" customFormat="false" ht="15" hidden="false" customHeight="false" outlineLevel="0" collapsed="false">
      <c r="A8874" s="0" t="n">
        <v>1</v>
      </c>
      <c r="B8874" s="0" t="n">
        <v>133.93</v>
      </c>
    </row>
    <row r="8875" customFormat="false" ht="15" hidden="false" customHeight="false" outlineLevel="0" collapsed="false">
      <c r="A8875" s="0" t="n">
        <v>1</v>
      </c>
      <c r="B8875" s="0" t="n">
        <v>133.92</v>
      </c>
    </row>
    <row r="8876" customFormat="false" ht="15" hidden="false" customHeight="false" outlineLevel="0" collapsed="false">
      <c r="A8876" s="0" t="n">
        <v>1</v>
      </c>
      <c r="B8876" s="0" t="n">
        <v>135.552</v>
      </c>
    </row>
    <row r="8877" customFormat="false" ht="15" hidden="false" customHeight="false" outlineLevel="0" collapsed="false">
      <c r="A8877" s="0" t="n">
        <v>1</v>
      </c>
      <c r="B8877" s="0" t="n">
        <v>135.535</v>
      </c>
    </row>
    <row r="8878" customFormat="false" ht="15" hidden="false" customHeight="false" outlineLevel="0" collapsed="false">
      <c r="A8878" s="0" t="n">
        <v>1</v>
      </c>
      <c r="B8878" s="0" t="n">
        <v>120.899</v>
      </c>
    </row>
    <row r="8879" customFormat="false" ht="15" hidden="false" customHeight="false" outlineLevel="0" collapsed="false">
      <c r="A8879" s="0" t="n">
        <v>1</v>
      </c>
      <c r="B8879" s="0" t="n">
        <v>45.7483</v>
      </c>
    </row>
    <row r="8880" customFormat="false" ht="15" hidden="false" customHeight="false" outlineLevel="0" collapsed="false">
      <c r="A8880" s="0" t="n">
        <v>1</v>
      </c>
      <c r="B8880" s="0" t="n">
        <v>16.7483</v>
      </c>
    </row>
    <row r="8881" customFormat="false" ht="15" hidden="false" customHeight="false" outlineLevel="0" collapsed="false">
      <c r="A8881" s="0" t="n">
        <v>1</v>
      </c>
      <c r="B8881" s="0" t="n">
        <v>49.1154</v>
      </c>
    </row>
    <row r="8882" customFormat="false" ht="15" hidden="false" customHeight="false" outlineLevel="0" collapsed="false">
      <c r="A8882" s="0" t="n">
        <v>1</v>
      </c>
      <c r="B8882" s="0" t="n">
        <v>49.0909</v>
      </c>
    </row>
    <row r="8883" customFormat="false" ht="15" hidden="false" customHeight="false" outlineLevel="0" collapsed="false">
      <c r="A8883" s="0" t="n">
        <v>1</v>
      </c>
      <c r="B8883" s="0" t="n">
        <v>95.5629</v>
      </c>
    </row>
    <row r="8884" customFormat="false" ht="15" hidden="false" customHeight="false" outlineLevel="0" collapsed="false">
      <c r="A8884" s="0" t="n">
        <v>1</v>
      </c>
      <c r="B8884" s="0" t="n">
        <v>44.986</v>
      </c>
    </row>
    <row r="8885" customFormat="false" ht="15" hidden="false" customHeight="false" outlineLevel="0" collapsed="false">
      <c r="A8885" s="0" t="n">
        <v>1</v>
      </c>
      <c r="B8885" s="0" t="n">
        <v>49.8007</v>
      </c>
    </row>
    <row r="8886" customFormat="false" ht="15" hidden="false" customHeight="false" outlineLevel="0" collapsed="false">
      <c r="A8886" s="0" t="n">
        <v>1</v>
      </c>
      <c r="B8886" s="0" t="n">
        <v>49.7867</v>
      </c>
    </row>
    <row r="8887" customFormat="false" ht="15" hidden="false" customHeight="false" outlineLevel="0" collapsed="false">
      <c r="A8887" s="0" t="n">
        <v>1</v>
      </c>
      <c r="B8887" s="0" t="n">
        <v>30.0769</v>
      </c>
    </row>
    <row r="8888" customFormat="false" ht="15" hidden="false" customHeight="false" outlineLevel="0" collapsed="false">
      <c r="A8888" s="0" t="n">
        <v>1</v>
      </c>
      <c r="B8888" s="0" t="n">
        <v>22.1573</v>
      </c>
    </row>
    <row r="8889" customFormat="false" ht="15" hidden="false" customHeight="false" outlineLevel="0" collapsed="false">
      <c r="A8889" s="0" t="n">
        <v>1</v>
      </c>
      <c r="B8889" s="0" t="n">
        <v>108.997</v>
      </c>
    </row>
    <row r="8890" customFormat="false" ht="15" hidden="false" customHeight="false" outlineLevel="0" collapsed="false">
      <c r="A8890" s="0" t="n">
        <v>1</v>
      </c>
      <c r="B8890" s="0" t="n">
        <v>75.8287</v>
      </c>
    </row>
    <row r="8891" customFormat="false" ht="15" hidden="false" customHeight="false" outlineLevel="0" collapsed="false">
      <c r="A8891" s="0" t="n">
        <v>1</v>
      </c>
      <c r="B8891" s="0" t="n">
        <v>75.8217</v>
      </c>
    </row>
    <row r="8892" customFormat="false" ht="15" hidden="false" customHeight="false" outlineLevel="0" collapsed="false">
      <c r="A8892" s="0" t="n">
        <v>1</v>
      </c>
      <c r="B8892" s="0" t="n">
        <v>150.545</v>
      </c>
    </row>
    <row r="8893" customFormat="false" ht="15" hidden="false" customHeight="false" outlineLevel="0" collapsed="false">
      <c r="A8893" s="0" t="n">
        <v>1</v>
      </c>
      <c r="B8893" s="0" t="n">
        <v>78.4371</v>
      </c>
    </row>
    <row r="8894" customFormat="false" ht="15" hidden="false" customHeight="false" outlineLevel="0" collapsed="false">
      <c r="A8894" s="0" t="n">
        <v>1</v>
      </c>
      <c r="B8894" s="0" t="n">
        <v>130.531</v>
      </c>
    </row>
    <row r="8895" customFormat="false" ht="15" hidden="false" customHeight="false" outlineLevel="0" collapsed="false">
      <c r="A8895" s="0" t="n">
        <v>1</v>
      </c>
      <c r="B8895" s="0" t="n">
        <v>11.993</v>
      </c>
    </row>
    <row r="8896" customFormat="false" ht="15" hidden="false" customHeight="false" outlineLevel="0" collapsed="false">
      <c r="A8896" s="0" t="n">
        <v>1</v>
      </c>
      <c r="B8896" s="0" t="n">
        <v>62.1783</v>
      </c>
    </row>
    <row r="8897" customFormat="false" ht="15" hidden="false" customHeight="false" outlineLevel="0" collapsed="false">
      <c r="A8897" s="0" t="n">
        <v>1</v>
      </c>
      <c r="B8897" s="0" t="n">
        <v>62.1783</v>
      </c>
    </row>
    <row r="8898" customFormat="false" ht="15" hidden="false" customHeight="false" outlineLevel="0" collapsed="false">
      <c r="A8898" s="0" t="n">
        <v>1</v>
      </c>
      <c r="B8898" s="0" t="n">
        <v>62.1783</v>
      </c>
    </row>
    <row r="8899" customFormat="false" ht="15" hidden="false" customHeight="false" outlineLevel="0" collapsed="false">
      <c r="A8899" s="0" t="n">
        <v>1</v>
      </c>
      <c r="B8899" s="0" t="n">
        <v>127.92</v>
      </c>
    </row>
    <row r="8900" customFormat="false" ht="15" hidden="false" customHeight="false" outlineLevel="0" collapsed="false">
      <c r="A8900" s="0" t="n">
        <v>1</v>
      </c>
      <c r="B8900" s="0" t="n">
        <v>13.8147</v>
      </c>
    </row>
    <row r="8901" customFormat="false" ht="15" hidden="false" customHeight="false" outlineLevel="0" collapsed="false">
      <c r="A8901" s="0" t="n">
        <v>1</v>
      </c>
      <c r="B8901" s="0" t="n">
        <v>26.3916</v>
      </c>
    </row>
    <row r="8902" customFormat="false" ht="15" hidden="false" customHeight="false" outlineLevel="0" collapsed="false">
      <c r="A8902" s="0" t="n">
        <v>1</v>
      </c>
      <c r="B8902" s="0" t="n">
        <v>26.3881</v>
      </c>
    </row>
    <row r="8903" customFormat="false" ht="15" hidden="false" customHeight="false" outlineLevel="0" collapsed="false">
      <c r="A8903" s="0" t="n">
        <v>1</v>
      </c>
      <c r="B8903" s="0" t="n">
        <v>26.3741</v>
      </c>
    </row>
    <row r="8904" customFormat="false" ht="15" hidden="false" customHeight="false" outlineLevel="0" collapsed="false">
      <c r="A8904" s="0" t="n">
        <v>1</v>
      </c>
      <c r="B8904" s="0" t="n">
        <v>78.0559</v>
      </c>
    </row>
    <row r="8905" customFormat="false" ht="15" hidden="false" customHeight="false" outlineLevel="0" collapsed="false">
      <c r="A8905" s="0" t="n">
        <v>1</v>
      </c>
      <c r="B8905" s="0" t="n">
        <v>78.0559</v>
      </c>
    </row>
    <row r="8906" customFormat="false" ht="15" hidden="false" customHeight="false" outlineLevel="0" collapsed="false">
      <c r="A8906" s="0" t="n">
        <v>1</v>
      </c>
      <c r="B8906" s="0" t="n">
        <v>135.168</v>
      </c>
    </row>
    <row r="8907" customFormat="false" ht="15" hidden="false" customHeight="false" outlineLevel="0" collapsed="false">
      <c r="A8907" s="0" t="n">
        <v>1</v>
      </c>
      <c r="B8907" s="0" t="n">
        <v>66.514</v>
      </c>
    </row>
    <row r="8908" customFormat="false" ht="15" hidden="false" customHeight="false" outlineLevel="0" collapsed="false">
      <c r="A8908" s="0" t="n">
        <v>1</v>
      </c>
      <c r="B8908" s="0" t="n">
        <v>66.507</v>
      </c>
    </row>
    <row r="8909" customFormat="false" ht="15" hidden="false" customHeight="false" outlineLevel="0" collapsed="false">
      <c r="A8909" s="0" t="n">
        <v>1</v>
      </c>
      <c r="B8909" s="0" t="n">
        <v>42.2483</v>
      </c>
    </row>
    <row r="8910" customFormat="false" ht="15" hidden="false" customHeight="false" outlineLevel="0" collapsed="false">
      <c r="A8910" s="0" t="n">
        <v>1</v>
      </c>
      <c r="B8910" s="0" t="n">
        <v>41.5559</v>
      </c>
    </row>
    <row r="8911" customFormat="false" ht="15" hidden="false" customHeight="false" outlineLevel="0" collapsed="false">
      <c r="A8911" s="0" t="n">
        <v>1</v>
      </c>
      <c r="B8911" s="0" t="n">
        <v>28.0594</v>
      </c>
    </row>
    <row r="8912" customFormat="false" ht="15" hidden="false" customHeight="false" outlineLevel="0" collapsed="false">
      <c r="A8912" s="0" t="n">
        <v>1</v>
      </c>
      <c r="B8912" s="0" t="n">
        <v>28.049</v>
      </c>
    </row>
    <row r="8913" customFormat="false" ht="15" hidden="false" customHeight="false" outlineLevel="0" collapsed="false">
      <c r="A8913" s="0" t="n">
        <v>1</v>
      </c>
      <c r="B8913" s="0" t="n">
        <v>13.535</v>
      </c>
    </row>
    <row r="8914" customFormat="false" ht="15" hidden="false" customHeight="false" outlineLevel="0" collapsed="false">
      <c r="A8914" s="0" t="n">
        <v>1</v>
      </c>
      <c r="B8914" s="0" t="n">
        <v>71.542</v>
      </c>
    </row>
    <row r="8915" customFormat="false" ht="15" hidden="false" customHeight="false" outlineLevel="0" collapsed="false">
      <c r="A8915" s="0" t="n">
        <v>1</v>
      </c>
      <c r="B8915" s="0" t="n">
        <v>98.2028</v>
      </c>
    </row>
    <row r="8916" customFormat="false" ht="15" hidden="false" customHeight="false" outlineLevel="0" collapsed="false">
      <c r="A8916" s="0" t="n">
        <v>1</v>
      </c>
      <c r="B8916" s="0" t="n">
        <v>130.115</v>
      </c>
    </row>
    <row r="8917" customFormat="false" ht="15" hidden="false" customHeight="false" outlineLevel="0" collapsed="false">
      <c r="A8917" s="0" t="n">
        <v>1</v>
      </c>
      <c r="B8917" s="0" t="n">
        <v>124.175</v>
      </c>
    </row>
    <row r="8918" customFormat="false" ht="15" hidden="false" customHeight="false" outlineLevel="0" collapsed="false">
      <c r="A8918" s="0" t="n">
        <v>1</v>
      </c>
      <c r="B8918" s="0" t="n">
        <v>124.15</v>
      </c>
    </row>
    <row r="8919" customFormat="false" ht="15" hidden="false" customHeight="false" outlineLevel="0" collapsed="false">
      <c r="A8919" s="0" t="n">
        <v>1</v>
      </c>
      <c r="B8919" s="0" t="n">
        <v>109.059</v>
      </c>
    </row>
    <row r="8920" customFormat="false" ht="15" hidden="false" customHeight="false" outlineLevel="0" collapsed="false">
      <c r="A8920" s="0" t="n">
        <v>1</v>
      </c>
      <c r="B8920" s="0" t="n">
        <v>61.3322</v>
      </c>
    </row>
    <row r="8921" customFormat="false" ht="15" hidden="false" customHeight="false" outlineLevel="0" collapsed="false">
      <c r="A8921" s="0" t="n">
        <v>1</v>
      </c>
      <c r="B8921" s="0" t="n">
        <v>61.3322</v>
      </c>
    </row>
    <row r="8922" customFormat="false" ht="15" hidden="false" customHeight="false" outlineLevel="0" collapsed="false">
      <c r="A8922" s="0" t="n">
        <v>1</v>
      </c>
      <c r="B8922" s="0" t="n">
        <v>71.6888</v>
      </c>
    </row>
    <row r="8923" customFormat="false" ht="15" hidden="false" customHeight="false" outlineLevel="0" collapsed="false">
      <c r="A8923" s="0" t="n">
        <v>1</v>
      </c>
      <c r="B8923" s="0" t="n">
        <v>131.829</v>
      </c>
    </row>
    <row r="8924" customFormat="false" ht="15" hidden="false" customHeight="false" outlineLevel="0" collapsed="false">
      <c r="A8924" s="0" t="n">
        <v>1</v>
      </c>
      <c r="B8924" s="0" t="n">
        <v>16.9615</v>
      </c>
    </row>
    <row r="8925" customFormat="false" ht="15" hidden="false" customHeight="false" outlineLevel="0" collapsed="false">
      <c r="A8925" s="0" t="n">
        <v>1</v>
      </c>
      <c r="B8925" s="0" t="n">
        <v>12.8531</v>
      </c>
    </row>
    <row r="8926" customFormat="false" ht="15" hidden="false" customHeight="false" outlineLevel="0" collapsed="false">
      <c r="A8926" s="0" t="n">
        <v>1</v>
      </c>
      <c r="B8926" s="0" t="n">
        <v>48.472</v>
      </c>
    </row>
    <row r="8927" customFormat="false" ht="15" hidden="false" customHeight="false" outlineLevel="0" collapsed="false">
      <c r="A8927" s="0" t="n">
        <v>1</v>
      </c>
      <c r="B8927" s="0" t="n">
        <v>28.4895</v>
      </c>
    </row>
    <row r="8928" customFormat="false" ht="15" hidden="false" customHeight="false" outlineLevel="0" collapsed="false">
      <c r="A8928" s="0" t="n">
        <v>1</v>
      </c>
      <c r="B8928" s="0" t="n">
        <v>133.808</v>
      </c>
    </row>
    <row r="8929" customFormat="false" ht="15" hidden="false" customHeight="false" outlineLevel="0" collapsed="false">
      <c r="A8929" s="0" t="n">
        <v>1</v>
      </c>
      <c r="B8929" s="0" t="n">
        <v>123.014</v>
      </c>
    </row>
    <row r="8930" customFormat="false" ht="15" hidden="false" customHeight="false" outlineLevel="0" collapsed="false">
      <c r="A8930" s="0" t="n">
        <v>1</v>
      </c>
      <c r="B8930" s="0" t="n">
        <v>123.017</v>
      </c>
    </row>
    <row r="8931" customFormat="false" ht="15" hidden="false" customHeight="false" outlineLevel="0" collapsed="false">
      <c r="A8931" s="0" t="n">
        <v>1</v>
      </c>
      <c r="B8931" s="0" t="n">
        <v>54.4266</v>
      </c>
    </row>
    <row r="8932" customFormat="false" ht="15" hidden="false" customHeight="false" outlineLevel="0" collapsed="false">
      <c r="A8932" s="0" t="n">
        <v>1</v>
      </c>
      <c r="B8932" s="0" t="n">
        <v>60.1294</v>
      </c>
    </row>
    <row r="8933" customFormat="false" ht="15" hidden="false" customHeight="false" outlineLevel="0" collapsed="false">
      <c r="A8933" s="0" t="n">
        <v>1</v>
      </c>
      <c r="B8933" s="0" t="n">
        <v>100.007</v>
      </c>
    </row>
    <row r="8934" customFormat="false" ht="15" hidden="false" customHeight="false" outlineLevel="0" collapsed="false">
      <c r="A8934" s="0" t="n">
        <v>1</v>
      </c>
      <c r="B8934" s="0" t="n">
        <v>48.1503</v>
      </c>
    </row>
    <row r="8935" customFormat="false" ht="15" hidden="false" customHeight="false" outlineLevel="0" collapsed="false">
      <c r="A8935" s="0" t="n">
        <v>1</v>
      </c>
      <c r="B8935" s="0" t="n">
        <v>47.0979</v>
      </c>
    </row>
    <row r="8936" customFormat="false" ht="15" hidden="false" customHeight="false" outlineLevel="0" collapsed="false">
      <c r="A8936" s="0" t="n">
        <v>1</v>
      </c>
      <c r="B8936" s="0" t="n">
        <v>29.1713</v>
      </c>
    </row>
    <row r="8937" customFormat="false" ht="15" hidden="false" customHeight="false" outlineLevel="0" collapsed="false">
      <c r="A8937" s="0" t="n">
        <v>1</v>
      </c>
      <c r="B8937" s="0" t="n">
        <v>29.1643</v>
      </c>
    </row>
    <row r="8938" customFormat="false" ht="15" hidden="false" customHeight="false" outlineLevel="0" collapsed="false">
      <c r="A8938" s="0" t="n">
        <v>1</v>
      </c>
      <c r="B8938" s="0" t="n">
        <v>29.1643</v>
      </c>
    </row>
    <row r="8939" customFormat="false" ht="15" hidden="false" customHeight="false" outlineLevel="0" collapsed="false">
      <c r="A8939" s="0" t="n">
        <v>1</v>
      </c>
      <c r="B8939" s="0" t="n">
        <v>29.1573</v>
      </c>
    </row>
    <row r="8940" customFormat="false" ht="15" hidden="false" customHeight="false" outlineLevel="0" collapsed="false">
      <c r="A8940" s="0" t="n">
        <v>1</v>
      </c>
      <c r="B8940" s="0" t="n">
        <v>117.315</v>
      </c>
    </row>
    <row r="8941" customFormat="false" ht="15" hidden="false" customHeight="false" outlineLevel="0" collapsed="false">
      <c r="A8941" s="0" t="n">
        <v>1</v>
      </c>
      <c r="B8941" s="0" t="n">
        <v>44.2133</v>
      </c>
    </row>
    <row r="8942" customFormat="false" ht="15" hidden="false" customHeight="false" outlineLevel="0" collapsed="false">
      <c r="A8942" s="0" t="n">
        <v>1</v>
      </c>
      <c r="B8942" s="0" t="n">
        <v>31.9965</v>
      </c>
    </row>
    <row r="8943" customFormat="false" ht="15" hidden="false" customHeight="false" outlineLevel="0" collapsed="false">
      <c r="A8943" s="0" t="n">
        <v>1</v>
      </c>
      <c r="B8943" s="0" t="n">
        <v>85.4336</v>
      </c>
    </row>
    <row r="8944" customFormat="false" ht="15" hidden="false" customHeight="false" outlineLevel="0" collapsed="false">
      <c r="A8944" s="0" t="n">
        <v>1</v>
      </c>
      <c r="B8944" s="0" t="n">
        <v>84.9685</v>
      </c>
    </row>
    <row r="8945" customFormat="false" ht="15" hidden="false" customHeight="false" outlineLevel="0" collapsed="false">
      <c r="A8945" s="0" t="n">
        <v>1</v>
      </c>
      <c r="B8945" s="0" t="n">
        <v>84.9545</v>
      </c>
    </row>
    <row r="8946" customFormat="false" ht="15" hidden="false" customHeight="false" outlineLevel="0" collapsed="false">
      <c r="A8946" s="0" t="n">
        <v>1</v>
      </c>
      <c r="B8946" s="0" t="n">
        <v>140.427</v>
      </c>
    </row>
    <row r="8947" customFormat="false" ht="15" hidden="false" customHeight="false" outlineLevel="0" collapsed="false">
      <c r="A8947" s="0" t="n">
        <v>1</v>
      </c>
      <c r="B8947" s="0" t="n">
        <v>35.2692</v>
      </c>
    </row>
    <row r="8948" customFormat="false" ht="15" hidden="false" customHeight="false" outlineLevel="0" collapsed="false">
      <c r="A8948" s="0" t="n">
        <v>1</v>
      </c>
      <c r="B8948" s="0" t="n">
        <v>35.2692</v>
      </c>
    </row>
    <row r="8949" customFormat="false" ht="15" hidden="false" customHeight="false" outlineLevel="0" collapsed="false">
      <c r="A8949" s="0" t="n">
        <v>1</v>
      </c>
      <c r="B8949" s="0" t="n">
        <v>35.2692</v>
      </c>
    </row>
    <row r="8950" customFormat="false" ht="15" hidden="false" customHeight="false" outlineLevel="0" collapsed="false">
      <c r="A8950" s="0" t="n">
        <v>1</v>
      </c>
      <c r="B8950" s="0" t="n">
        <v>35.2587</v>
      </c>
    </row>
    <row r="8951" customFormat="false" ht="15" hidden="false" customHeight="false" outlineLevel="0" collapsed="false">
      <c r="A8951" s="0" t="n">
        <v>1</v>
      </c>
      <c r="B8951" s="0" t="n">
        <v>71.4301</v>
      </c>
    </row>
    <row r="8952" customFormat="false" ht="15" hidden="false" customHeight="false" outlineLevel="0" collapsed="false">
      <c r="A8952" s="0" t="n">
        <v>1</v>
      </c>
      <c r="B8952" s="0" t="n">
        <v>71.4091</v>
      </c>
    </row>
    <row r="8953" customFormat="false" ht="15" hidden="false" customHeight="false" outlineLevel="0" collapsed="false">
      <c r="A8953" s="0" t="n">
        <v>1</v>
      </c>
      <c r="B8953" s="0" t="n">
        <v>95.6818</v>
      </c>
    </row>
    <row r="8954" customFormat="false" ht="15" hidden="false" customHeight="false" outlineLevel="0" collapsed="false">
      <c r="A8954" s="0" t="n">
        <v>1</v>
      </c>
      <c r="B8954" s="0" t="n">
        <v>95.6783</v>
      </c>
    </row>
    <row r="8955" customFormat="false" ht="15" hidden="false" customHeight="false" outlineLevel="0" collapsed="false">
      <c r="A8955" s="0" t="n">
        <v>1</v>
      </c>
      <c r="B8955" s="0" t="n">
        <v>95.6783</v>
      </c>
    </row>
    <row r="8956" customFormat="false" ht="15" hidden="false" customHeight="false" outlineLevel="0" collapsed="false">
      <c r="A8956" s="0" t="n">
        <v>1</v>
      </c>
      <c r="B8956" s="0" t="n">
        <v>17.7483</v>
      </c>
    </row>
    <row r="8957" customFormat="false" ht="15" hidden="false" customHeight="false" outlineLevel="0" collapsed="false">
      <c r="A8957" s="0" t="n">
        <v>1</v>
      </c>
      <c r="B8957" s="0" t="n">
        <v>28.6853</v>
      </c>
    </row>
    <row r="8958" customFormat="false" ht="15" hidden="false" customHeight="false" outlineLevel="0" collapsed="false">
      <c r="A8958" s="0" t="n">
        <v>1</v>
      </c>
      <c r="B8958" s="0" t="n">
        <v>28.6853</v>
      </c>
    </row>
    <row r="8959" customFormat="false" ht="15" hidden="false" customHeight="false" outlineLevel="0" collapsed="false">
      <c r="A8959" s="0" t="n">
        <v>1</v>
      </c>
      <c r="B8959" s="0" t="n">
        <v>28.6608</v>
      </c>
    </row>
    <row r="8960" customFormat="false" ht="15" hidden="false" customHeight="false" outlineLevel="0" collapsed="false">
      <c r="A8960" s="0" t="n">
        <v>1</v>
      </c>
      <c r="B8960" s="0" t="n">
        <v>78.9266</v>
      </c>
    </row>
    <row r="8961" customFormat="false" ht="15" hidden="false" customHeight="false" outlineLevel="0" collapsed="false">
      <c r="A8961" s="0" t="n">
        <v>1</v>
      </c>
      <c r="B8961" s="0" t="n">
        <v>88.3636</v>
      </c>
    </row>
    <row r="8962" customFormat="false" ht="15" hidden="false" customHeight="false" outlineLevel="0" collapsed="false">
      <c r="A8962" s="0" t="n">
        <v>1</v>
      </c>
      <c r="B8962" s="0" t="n">
        <v>88.3636</v>
      </c>
    </row>
    <row r="8963" customFormat="false" ht="15" hidden="false" customHeight="false" outlineLevel="0" collapsed="false">
      <c r="A8963" s="0" t="n">
        <v>1</v>
      </c>
      <c r="B8963" s="0" t="n">
        <v>43.4056</v>
      </c>
    </row>
    <row r="8964" customFormat="false" ht="15" hidden="false" customHeight="false" outlineLevel="0" collapsed="false">
      <c r="A8964" s="0" t="n">
        <v>1</v>
      </c>
      <c r="B8964" s="0" t="n">
        <v>158.664</v>
      </c>
    </row>
    <row r="8965" customFormat="false" ht="15" hidden="false" customHeight="false" outlineLevel="0" collapsed="false">
      <c r="A8965" s="0" t="n">
        <v>1</v>
      </c>
      <c r="B8965" s="0" t="n">
        <v>49.4615</v>
      </c>
    </row>
    <row r="8966" customFormat="false" ht="15" hidden="false" customHeight="false" outlineLevel="0" collapsed="false">
      <c r="A8966" s="0" t="n">
        <v>1</v>
      </c>
      <c r="B8966" s="0" t="n">
        <v>78.9266</v>
      </c>
    </row>
    <row r="8967" customFormat="false" ht="15" hidden="false" customHeight="false" outlineLevel="0" collapsed="false">
      <c r="A8967" s="0" t="n">
        <v>1</v>
      </c>
      <c r="B8967" s="0" t="n">
        <v>18.6014</v>
      </c>
    </row>
    <row r="8968" customFormat="false" ht="15" hidden="false" customHeight="false" outlineLevel="0" collapsed="false">
      <c r="A8968" s="0" t="n">
        <v>1</v>
      </c>
      <c r="B8968" s="0" t="n">
        <v>18.6014</v>
      </c>
    </row>
    <row r="8969" customFormat="false" ht="15" hidden="false" customHeight="false" outlineLevel="0" collapsed="false">
      <c r="A8969" s="0" t="n">
        <v>1</v>
      </c>
      <c r="B8969" s="0" t="n">
        <v>28.4895</v>
      </c>
    </row>
    <row r="8970" customFormat="false" ht="15" hidden="false" customHeight="false" outlineLevel="0" collapsed="false">
      <c r="A8970" s="0" t="n">
        <v>1</v>
      </c>
      <c r="B8970" s="0" t="n">
        <v>29.1049</v>
      </c>
    </row>
    <row r="8971" customFormat="false" ht="15" hidden="false" customHeight="false" outlineLevel="0" collapsed="false">
      <c r="A8971" s="0" t="n">
        <v>1</v>
      </c>
      <c r="B8971" s="0" t="n">
        <v>28.0909</v>
      </c>
    </row>
    <row r="8972" customFormat="false" ht="15" hidden="false" customHeight="false" outlineLevel="0" collapsed="false">
      <c r="A8972" s="0" t="n">
        <v>1</v>
      </c>
      <c r="B8972" s="0" t="n">
        <v>28.0909</v>
      </c>
    </row>
    <row r="8973" customFormat="false" ht="15" hidden="false" customHeight="false" outlineLevel="0" collapsed="false">
      <c r="A8973" s="0" t="n">
        <v>1</v>
      </c>
      <c r="B8973" s="0" t="n">
        <v>47.3217</v>
      </c>
    </row>
    <row r="8974" customFormat="false" ht="15" hidden="false" customHeight="false" outlineLevel="0" collapsed="false">
      <c r="A8974" s="0" t="n">
        <v>1</v>
      </c>
      <c r="B8974" s="0" t="n">
        <v>16.9685</v>
      </c>
    </row>
    <row r="8975" customFormat="false" ht="15" hidden="false" customHeight="false" outlineLevel="0" collapsed="false">
      <c r="A8975" s="0" t="n">
        <v>1</v>
      </c>
      <c r="B8975" s="0" t="n">
        <v>58.6923</v>
      </c>
    </row>
    <row r="8976" customFormat="false" ht="15" hidden="false" customHeight="false" outlineLevel="0" collapsed="false">
      <c r="A8976" s="0" t="n">
        <v>1</v>
      </c>
      <c r="B8976" s="0" t="n">
        <v>23.3531</v>
      </c>
    </row>
    <row r="8977" customFormat="false" ht="15" hidden="false" customHeight="false" outlineLevel="0" collapsed="false">
      <c r="A8977" s="0" t="n">
        <v>1</v>
      </c>
      <c r="B8977" s="0" t="n">
        <v>23.3182</v>
      </c>
    </row>
    <row r="8978" customFormat="false" ht="15" hidden="false" customHeight="false" outlineLevel="0" collapsed="false">
      <c r="A8978" s="0" t="n">
        <v>1</v>
      </c>
      <c r="B8978" s="0" t="n">
        <v>37.3462</v>
      </c>
    </row>
    <row r="8979" customFormat="false" ht="15" hidden="false" customHeight="false" outlineLevel="0" collapsed="false">
      <c r="A8979" s="0" t="n">
        <v>1</v>
      </c>
      <c r="B8979" s="0" t="n">
        <v>120.007</v>
      </c>
    </row>
    <row r="8980" customFormat="false" ht="15" hidden="false" customHeight="false" outlineLevel="0" collapsed="false">
      <c r="A8980" s="0" t="n">
        <v>1</v>
      </c>
      <c r="B8980" s="0" t="n">
        <v>120.01</v>
      </c>
    </row>
    <row r="8981" customFormat="false" ht="15" hidden="false" customHeight="false" outlineLevel="0" collapsed="false">
      <c r="A8981" s="0" t="n">
        <v>1</v>
      </c>
      <c r="B8981" s="0" t="n">
        <v>48.4301</v>
      </c>
    </row>
    <row r="8982" customFormat="false" ht="15" hidden="false" customHeight="false" outlineLevel="0" collapsed="false">
      <c r="A8982" s="0" t="n">
        <v>1</v>
      </c>
      <c r="B8982" s="0" t="n">
        <v>126.846</v>
      </c>
    </row>
    <row r="8983" customFormat="false" ht="15" hidden="false" customHeight="false" outlineLevel="0" collapsed="false">
      <c r="A8983" s="0" t="n">
        <v>1</v>
      </c>
      <c r="B8983" s="0" t="n">
        <v>20.9755</v>
      </c>
    </row>
    <row r="8984" customFormat="false" ht="15" hidden="false" customHeight="false" outlineLevel="0" collapsed="false">
      <c r="A8984" s="0" t="n">
        <v>1</v>
      </c>
      <c r="B8984" s="0" t="n">
        <v>20.9755</v>
      </c>
    </row>
    <row r="8985" customFormat="false" ht="15" hidden="false" customHeight="false" outlineLevel="0" collapsed="false">
      <c r="A8985" s="0" t="n">
        <v>1</v>
      </c>
      <c r="B8985" s="0" t="n">
        <v>52.3322</v>
      </c>
    </row>
    <row r="8986" customFormat="false" ht="15" hidden="false" customHeight="false" outlineLevel="0" collapsed="false">
      <c r="A8986" s="0" t="n">
        <v>1</v>
      </c>
      <c r="B8986" s="0" t="n">
        <v>61.7028</v>
      </c>
    </row>
    <row r="8987" customFormat="false" ht="15" hidden="false" customHeight="false" outlineLevel="0" collapsed="false">
      <c r="A8987" s="0" t="n">
        <v>1</v>
      </c>
      <c r="B8987" s="0" t="n">
        <v>138.51</v>
      </c>
    </row>
    <row r="8988" customFormat="false" ht="15" hidden="false" customHeight="false" outlineLevel="0" collapsed="false">
      <c r="A8988" s="0" t="n">
        <v>1</v>
      </c>
      <c r="B8988" s="0" t="n">
        <v>138.51</v>
      </c>
    </row>
    <row r="8989" customFormat="false" ht="15" hidden="false" customHeight="false" outlineLevel="0" collapsed="false">
      <c r="A8989" s="0" t="n">
        <v>1</v>
      </c>
      <c r="B8989" s="0" t="n">
        <v>138.51</v>
      </c>
    </row>
    <row r="8990" customFormat="false" ht="15" hidden="false" customHeight="false" outlineLevel="0" collapsed="false">
      <c r="A8990" s="0" t="n">
        <v>1</v>
      </c>
      <c r="B8990" s="0" t="n">
        <v>138.51</v>
      </c>
    </row>
    <row r="8991" customFormat="false" ht="15" hidden="false" customHeight="false" outlineLevel="0" collapsed="false">
      <c r="A8991" s="0" t="n">
        <v>1</v>
      </c>
      <c r="B8991" s="0" t="n">
        <v>138.507</v>
      </c>
    </row>
    <row r="8992" customFormat="false" ht="15" hidden="false" customHeight="false" outlineLevel="0" collapsed="false">
      <c r="A8992" s="0" t="n">
        <v>1</v>
      </c>
      <c r="B8992" s="0" t="n">
        <v>64.8042</v>
      </c>
    </row>
    <row r="8993" customFormat="false" ht="15" hidden="false" customHeight="false" outlineLevel="0" collapsed="false">
      <c r="A8993" s="0" t="n">
        <v>1</v>
      </c>
      <c r="B8993" s="0" t="n">
        <v>65.3077</v>
      </c>
    </row>
    <row r="8994" customFormat="false" ht="15" hidden="false" customHeight="false" outlineLevel="0" collapsed="false">
      <c r="A8994" s="0" t="n">
        <v>1</v>
      </c>
      <c r="B8994" s="0" t="n">
        <v>54.7378</v>
      </c>
    </row>
    <row r="8995" customFormat="false" ht="15" hidden="false" customHeight="false" outlineLevel="0" collapsed="false">
      <c r="A8995" s="0" t="n">
        <v>1</v>
      </c>
      <c r="B8995" s="0" t="n">
        <v>22.1329</v>
      </c>
    </row>
    <row r="8996" customFormat="false" ht="15" hidden="false" customHeight="false" outlineLevel="0" collapsed="false">
      <c r="A8996" s="0" t="n">
        <v>1</v>
      </c>
      <c r="B8996" s="0" t="n">
        <v>22.1119</v>
      </c>
    </row>
    <row r="8997" customFormat="false" ht="15" hidden="false" customHeight="false" outlineLevel="0" collapsed="false">
      <c r="A8997" s="0" t="n">
        <v>1</v>
      </c>
      <c r="B8997" s="0" t="n">
        <v>113.493</v>
      </c>
    </row>
    <row r="8998" customFormat="false" ht="15" hidden="false" customHeight="false" outlineLevel="0" collapsed="false">
      <c r="A8998" s="0" t="n">
        <v>1</v>
      </c>
      <c r="B8998" s="0" t="n">
        <v>12.458</v>
      </c>
    </row>
    <row r="8999" customFormat="false" ht="15" hidden="false" customHeight="false" outlineLevel="0" collapsed="false">
      <c r="A8999" s="0" t="n">
        <v>1</v>
      </c>
      <c r="B8999" s="0" t="n">
        <v>37.2657</v>
      </c>
    </row>
    <row r="9000" customFormat="false" ht="15" hidden="false" customHeight="false" outlineLevel="0" collapsed="false">
      <c r="A9000" s="0" t="n">
        <v>1</v>
      </c>
      <c r="B9000" s="0" t="n">
        <v>37.3112</v>
      </c>
    </row>
    <row r="9001" customFormat="false" ht="15" hidden="false" customHeight="false" outlineLevel="0" collapsed="false">
      <c r="A9001" s="0" t="n">
        <v>1</v>
      </c>
      <c r="B9001" s="0" t="n">
        <v>37.2762</v>
      </c>
    </row>
    <row r="9002" customFormat="false" ht="15" hidden="false" customHeight="false" outlineLevel="0" collapsed="false">
      <c r="A9002" s="0" t="n">
        <v>1</v>
      </c>
      <c r="B9002" s="0" t="n">
        <v>46.479</v>
      </c>
    </row>
    <row r="9003" customFormat="false" ht="15" hidden="false" customHeight="false" outlineLevel="0" collapsed="false">
      <c r="A9003" s="0" t="n">
        <v>1</v>
      </c>
      <c r="B9003" s="0" t="n">
        <v>40.3182</v>
      </c>
    </row>
    <row r="9004" customFormat="false" ht="15" hidden="false" customHeight="false" outlineLevel="0" collapsed="false">
      <c r="A9004" s="0" t="n">
        <v>1</v>
      </c>
      <c r="B9004" s="0" t="n">
        <v>75.6993</v>
      </c>
    </row>
    <row r="9005" customFormat="false" ht="15" hidden="false" customHeight="false" outlineLevel="0" collapsed="false">
      <c r="A9005" s="0" t="n">
        <v>1</v>
      </c>
      <c r="B9005" s="0" t="n">
        <v>35.6713</v>
      </c>
    </row>
    <row r="9006" customFormat="false" ht="15" hidden="false" customHeight="false" outlineLevel="0" collapsed="false">
      <c r="A9006" s="0" t="n">
        <v>1</v>
      </c>
      <c r="B9006" s="0" t="n">
        <v>35.6713</v>
      </c>
    </row>
    <row r="9007" customFormat="false" ht="15" hidden="false" customHeight="false" outlineLevel="0" collapsed="false">
      <c r="A9007" s="0" t="n">
        <v>1</v>
      </c>
      <c r="B9007" s="0" t="n">
        <v>18.4965</v>
      </c>
    </row>
    <row r="9008" customFormat="false" ht="15" hidden="false" customHeight="false" outlineLevel="0" collapsed="false">
      <c r="A9008" s="0" t="n">
        <v>1</v>
      </c>
      <c r="B9008" s="0" t="n">
        <v>18.4965</v>
      </c>
    </row>
    <row r="9009" customFormat="false" ht="15" hidden="false" customHeight="false" outlineLevel="0" collapsed="false">
      <c r="A9009" s="0" t="n">
        <v>1</v>
      </c>
      <c r="B9009" s="0" t="n">
        <v>33.5</v>
      </c>
    </row>
    <row r="9010" customFormat="false" ht="15" hidden="false" customHeight="false" outlineLevel="0" collapsed="false">
      <c r="A9010" s="0" t="n">
        <v>1</v>
      </c>
      <c r="B9010" s="0" t="n">
        <v>143.01</v>
      </c>
    </row>
    <row r="9011" customFormat="false" ht="15" hidden="false" customHeight="false" outlineLevel="0" collapsed="false">
      <c r="A9011" s="0" t="n">
        <v>1</v>
      </c>
      <c r="B9011" s="0" t="n">
        <v>143.007</v>
      </c>
    </row>
    <row r="9012" customFormat="false" ht="15" hidden="false" customHeight="false" outlineLevel="0" collapsed="false">
      <c r="A9012" s="0" t="n">
        <v>1</v>
      </c>
      <c r="B9012" s="0" t="n">
        <v>63.2133</v>
      </c>
    </row>
    <row r="9013" customFormat="false" ht="15" hidden="false" customHeight="false" outlineLevel="0" collapsed="false">
      <c r="A9013" s="0" t="n">
        <v>1</v>
      </c>
      <c r="B9013" s="0" t="n">
        <v>13.6364</v>
      </c>
    </row>
    <row r="9014" customFormat="false" ht="15" hidden="false" customHeight="false" outlineLevel="0" collapsed="false">
      <c r="A9014" s="0" t="n">
        <v>1</v>
      </c>
      <c r="B9014" s="0" t="n">
        <v>88.8916</v>
      </c>
    </row>
    <row r="9015" customFormat="false" ht="15" hidden="false" customHeight="false" outlineLevel="0" collapsed="false">
      <c r="A9015" s="0" t="n">
        <v>1</v>
      </c>
      <c r="B9015" s="0" t="n">
        <v>88.8916</v>
      </c>
    </row>
    <row r="9016" customFormat="false" ht="15" hidden="false" customHeight="false" outlineLevel="0" collapsed="false">
      <c r="A9016" s="0" t="n">
        <v>1</v>
      </c>
      <c r="B9016" s="0" t="n">
        <v>131.706</v>
      </c>
    </row>
    <row r="9017" customFormat="false" ht="15" hidden="false" customHeight="false" outlineLevel="0" collapsed="false">
      <c r="A9017" s="0" t="n">
        <v>1</v>
      </c>
      <c r="B9017" s="0" t="n">
        <v>52.5559</v>
      </c>
    </row>
    <row r="9018" customFormat="false" ht="15" hidden="false" customHeight="false" outlineLevel="0" collapsed="false">
      <c r="A9018" s="0" t="n">
        <v>1</v>
      </c>
      <c r="B9018" s="0" t="n">
        <v>143.346</v>
      </c>
    </row>
    <row r="9019" customFormat="false" ht="15" hidden="false" customHeight="false" outlineLevel="0" collapsed="false">
      <c r="A9019" s="0" t="n">
        <v>1</v>
      </c>
      <c r="B9019" s="0" t="n">
        <v>47.8287</v>
      </c>
    </row>
    <row r="9020" customFormat="false" ht="15" hidden="false" customHeight="false" outlineLevel="0" collapsed="false">
      <c r="A9020" s="0" t="n">
        <v>1</v>
      </c>
      <c r="B9020" s="0" t="n">
        <v>47.8462</v>
      </c>
    </row>
    <row r="9021" customFormat="false" ht="15" hidden="false" customHeight="false" outlineLevel="0" collapsed="false">
      <c r="A9021" s="0" t="n">
        <v>1</v>
      </c>
      <c r="B9021" s="0" t="n">
        <v>47.8427</v>
      </c>
    </row>
    <row r="9022" customFormat="false" ht="15" hidden="false" customHeight="false" outlineLevel="0" collapsed="false">
      <c r="A9022" s="0" t="n">
        <v>1</v>
      </c>
      <c r="B9022" s="0" t="n">
        <v>15.3636</v>
      </c>
    </row>
    <row r="9023" customFormat="false" ht="15" hidden="false" customHeight="false" outlineLevel="0" collapsed="false">
      <c r="A9023" s="0" t="n">
        <v>1</v>
      </c>
      <c r="B9023" s="0" t="n">
        <v>141.329</v>
      </c>
    </row>
    <row r="9024" customFormat="false" ht="15" hidden="false" customHeight="false" outlineLevel="0" collapsed="false">
      <c r="A9024" s="0" t="n">
        <v>1</v>
      </c>
      <c r="B9024" s="0" t="n">
        <v>141.329</v>
      </c>
    </row>
    <row r="9025" customFormat="false" ht="15" hidden="false" customHeight="false" outlineLevel="0" collapsed="false">
      <c r="A9025" s="0" t="n">
        <v>1</v>
      </c>
      <c r="B9025" s="0" t="n">
        <v>141.294</v>
      </c>
    </row>
    <row r="9026" customFormat="false" ht="15" hidden="false" customHeight="false" outlineLevel="0" collapsed="false">
      <c r="A9026" s="0" t="n">
        <v>1</v>
      </c>
      <c r="B9026" s="0" t="n">
        <v>141.283</v>
      </c>
    </row>
    <row r="9027" customFormat="false" ht="15" hidden="false" customHeight="false" outlineLevel="0" collapsed="false">
      <c r="A9027" s="0" t="n">
        <v>1</v>
      </c>
      <c r="B9027" s="0" t="n">
        <v>40.9441</v>
      </c>
    </row>
    <row r="9028" customFormat="false" ht="15" hidden="false" customHeight="false" outlineLevel="0" collapsed="false">
      <c r="A9028" s="0" t="n">
        <v>1</v>
      </c>
      <c r="B9028" s="0" t="n">
        <v>40.9406</v>
      </c>
    </row>
    <row r="9029" customFormat="false" ht="15" hidden="false" customHeight="false" outlineLevel="0" collapsed="false">
      <c r="A9029" s="0" t="n">
        <v>1</v>
      </c>
      <c r="B9029" s="0" t="n">
        <v>20.3287</v>
      </c>
    </row>
    <row r="9030" customFormat="false" ht="15" hidden="false" customHeight="false" outlineLevel="0" collapsed="false">
      <c r="A9030" s="0" t="n">
        <v>1</v>
      </c>
      <c r="B9030" s="0" t="n">
        <v>32.7692</v>
      </c>
    </row>
    <row r="9031" customFormat="false" ht="15" hidden="false" customHeight="false" outlineLevel="0" collapsed="false">
      <c r="A9031" s="0" t="n">
        <v>1</v>
      </c>
      <c r="B9031" s="0" t="n">
        <v>84.3252</v>
      </c>
    </row>
    <row r="9032" customFormat="false" ht="15" hidden="false" customHeight="false" outlineLevel="0" collapsed="false">
      <c r="A9032" s="0" t="n">
        <v>1</v>
      </c>
      <c r="B9032" s="0" t="n">
        <v>84.3217</v>
      </c>
    </row>
    <row r="9033" customFormat="false" ht="15" hidden="false" customHeight="false" outlineLevel="0" collapsed="false">
      <c r="A9033" s="0" t="n">
        <v>1</v>
      </c>
      <c r="B9033" s="0" t="n">
        <v>55.9476</v>
      </c>
    </row>
    <row r="9034" customFormat="false" ht="15" hidden="false" customHeight="false" outlineLevel="0" collapsed="false">
      <c r="A9034" s="0" t="n">
        <v>1</v>
      </c>
      <c r="B9034" s="0" t="n">
        <v>14.2238</v>
      </c>
    </row>
    <row r="9035" customFormat="false" ht="15" hidden="false" customHeight="false" outlineLevel="0" collapsed="false">
      <c r="A9035" s="0" t="n">
        <v>1</v>
      </c>
      <c r="B9035" s="0" t="n">
        <v>44.507</v>
      </c>
    </row>
    <row r="9036" customFormat="false" ht="15" hidden="false" customHeight="false" outlineLevel="0" collapsed="false">
      <c r="A9036" s="0" t="n">
        <v>1</v>
      </c>
      <c r="B9036" s="0" t="n">
        <v>44.507</v>
      </c>
    </row>
    <row r="9037" customFormat="false" ht="15" hidden="false" customHeight="false" outlineLevel="0" collapsed="false">
      <c r="A9037" s="0" t="n">
        <v>1</v>
      </c>
      <c r="B9037" s="0" t="n">
        <v>44.5105</v>
      </c>
    </row>
    <row r="9038" customFormat="false" ht="15" hidden="false" customHeight="false" outlineLevel="0" collapsed="false">
      <c r="A9038" s="0" t="n">
        <v>1</v>
      </c>
      <c r="B9038" s="0" t="n">
        <v>44.4685</v>
      </c>
    </row>
    <row r="9039" customFormat="false" ht="15" hidden="false" customHeight="false" outlineLevel="0" collapsed="false">
      <c r="A9039" s="0" t="n">
        <v>1</v>
      </c>
      <c r="B9039" s="0" t="n">
        <v>46.6434</v>
      </c>
    </row>
    <row r="9040" customFormat="false" ht="15" hidden="false" customHeight="false" outlineLevel="0" collapsed="false">
      <c r="A9040" s="0" t="n">
        <v>1</v>
      </c>
      <c r="B9040" s="0" t="n">
        <v>46.6713</v>
      </c>
    </row>
    <row r="9041" customFormat="false" ht="15" hidden="false" customHeight="false" outlineLevel="0" collapsed="false">
      <c r="A9041" s="0" t="n">
        <v>1</v>
      </c>
      <c r="B9041" s="0" t="n">
        <v>46.6713</v>
      </c>
    </row>
    <row r="9042" customFormat="false" ht="15" hidden="false" customHeight="false" outlineLevel="0" collapsed="false">
      <c r="A9042" s="0" t="n">
        <v>1</v>
      </c>
      <c r="B9042" s="0" t="n">
        <v>114.108</v>
      </c>
    </row>
    <row r="9043" customFormat="false" ht="15" hidden="false" customHeight="false" outlineLevel="0" collapsed="false">
      <c r="A9043" s="0" t="n">
        <v>1</v>
      </c>
      <c r="B9043" s="0" t="n">
        <v>114.101</v>
      </c>
    </row>
    <row r="9044" customFormat="false" ht="15" hidden="false" customHeight="false" outlineLevel="0" collapsed="false">
      <c r="A9044" s="0" t="n">
        <v>1</v>
      </c>
      <c r="B9044" s="0" t="n">
        <v>100.133</v>
      </c>
    </row>
    <row r="9045" customFormat="false" ht="15" hidden="false" customHeight="false" outlineLevel="0" collapsed="false">
      <c r="A9045" s="0" t="n">
        <v>1</v>
      </c>
      <c r="B9045" s="0" t="n">
        <v>155.007</v>
      </c>
    </row>
    <row r="9046" customFormat="false" ht="15" hidden="false" customHeight="false" outlineLevel="0" collapsed="false">
      <c r="A9046" s="0" t="n">
        <v>1</v>
      </c>
      <c r="B9046" s="0" t="n">
        <v>155.007</v>
      </c>
    </row>
    <row r="9047" customFormat="false" ht="15" hidden="false" customHeight="false" outlineLevel="0" collapsed="false">
      <c r="A9047" s="0" t="n">
        <v>1</v>
      </c>
      <c r="B9047" s="0" t="n">
        <v>87.5035</v>
      </c>
    </row>
    <row r="9048" customFormat="false" ht="15" hidden="false" customHeight="false" outlineLevel="0" collapsed="false">
      <c r="A9048" s="0" t="n">
        <v>1</v>
      </c>
      <c r="B9048" s="0" t="n">
        <v>112.969</v>
      </c>
    </row>
    <row r="9049" customFormat="false" ht="15" hidden="false" customHeight="false" outlineLevel="0" collapsed="false">
      <c r="A9049" s="0" t="n">
        <v>1</v>
      </c>
      <c r="B9049" s="0" t="n">
        <v>12.8531</v>
      </c>
    </row>
    <row r="9050" customFormat="false" ht="15" hidden="false" customHeight="false" outlineLevel="0" collapsed="false">
      <c r="A9050" s="0" t="n">
        <v>1</v>
      </c>
      <c r="B9050" s="0" t="n">
        <v>12.8531</v>
      </c>
    </row>
    <row r="9051" customFormat="false" ht="15" hidden="false" customHeight="false" outlineLevel="0" collapsed="false">
      <c r="A9051" s="0" t="n">
        <v>1</v>
      </c>
      <c r="B9051" s="0" t="n">
        <v>12.8566</v>
      </c>
    </row>
    <row r="9052" customFormat="false" ht="15" hidden="false" customHeight="false" outlineLevel="0" collapsed="false">
      <c r="A9052" s="0" t="n">
        <v>1</v>
      </c>
      <c r="B9052" s="0" t="n">
        <v>92.9161</v>
      </c>
    </row>
    <row r="9053" customFormat="false" ht="15" hidden="false" customHeight="false" outlineLevel="0" collapsed="false">
      <c r="A9053" s="0" t="n">
        <v>1</v>
      </c>
      <c r="B9053" s="0" t="n">
        <v>92.9091</v>
      </c>
    </row>
    <row r="9054" customFormat="false" ht="15" hidden="false" customHeight="false" outlineLevel="0" collapsed="false">
      <c r="A9054" s="0" t="n">
        <v>1</v>
      </c>
      <c r="B9054" s="0" t="n">
        <v>27.8671</v>
      </c>
    </row>
    <row r="9055" customFormat="false" ht="15" hidden="false" customHeight="false" outlineLevel="0" collapsed="false">
      <c r="A9055" s="0" t="n">
        <v>1</v>
      </c>
      <c r="B9055" s="0" t="n">
        <v>11.9615</v>
      </c>
    </row>
    <row r="9056" customFormat="false" ht="15" hidden="false" customHeight="false" outlineLevel="0" collapsed="false">
      <c r="A9056" s="0" t="n">
        <v>1</v>
      </c>
      <c r="B9056" s="0" t="n">
        <v>153.913</v>
      </c>
    </row>
    <row r="9057" customFormat="false" ht="15" hidden="false" customHeight="false" outlineLevel="0" collapsed="false">
      <c r="A9057" s="0" t="n">
        <v>1</v>
      </c>
      <c r="B9057" s="0" t="n">
        <v>141.259</v>
      </c>
    </row>
    <row r="9058" customFormat="false" ht="15" hidden="false" customHeight="false" outlineLevel="0" collapsed="false">
      <c r="A9058" s="0" t="n">
        <v>1</v>
      </c>
      <c r="B9058" s="0" t="n">
        <v>12.2517</v>
      </c>
    </row>
    <row r="9059" customFormat="false" ht="15" hidden="false" customHeight="false" outlineLevel="0" collapsed="false">
      <c r="A9059" s="0" t="n">
        <v>1</v>
      </c>
      <c r="B9059" s="0" t="n">
        <v>64.7902</v>
      </c>
    </row>
    <row r="9060" customFormat="false" ht="15" hidden="false" customHeight="false" outlineLevel="0" collapsed="false">
      <c r="A9060" s="0" t="n">
        <v>1</v>
      </c>
      <c r="B9060" s="0" t="n">
        <v>64.7238</v>
      </c>
    </row>
    <row r="9061" customFormat="false" ht="15" hidden="false" customHeight="false" outlineLevel="0" collapsed="false">
      <c r="A9061" s="0" t="n">
        <v>1</v>
      </c>
      <c r="B9061" s="0" t="n">
        <v>64.7168</v>
      </c>
    </row>
    <row r="9062" customFormat="false" ht="15" hidden="false" customHeight="false" outlineLevel="0" collapsed="false">
      <c r="A9062" s="0" t="n">
        <v>1</v>
      </c>
      <c r="B9062" s="0" t="n">
        <v>106.629</v>
      </c>
    </row>
    <row r="9063" customFormat="false" ht="15" hidden="false" customHeight="false" outlineLevel="0" collapsed="false">
      <c r="A9063" s="0" t="n">
        <v>1</v>
      </c>
      <c r="B9063" s="0" t="n">
        <v>22.6503</v>
      </c>
    </row>
    <row r="9064" customFormat="false" ht="15" hidden="false" customHeight="false" outlineLevel="0" collapsed="false">
      <c r="A9064" s="0" t="n">
        <v>1</v>
      </c>
      <c r="B9064" s="0" t="n">
        <v>22.6503</v>
      </c>
    </row>
    <row r="9065" customFormat="false" ht="15" hidden="false" customHeight="false" outlineLevel="0" collapsed="false">
      <c r="A9065" s="0" t="n">
        <v>1</v>
      </c>
      <c r="B9065" s="0" t="n">
        <v>65.0874</v>
      </c>
    </row>
    <row r="9066" customFormat="false" ht="15" hidden="false" customHeight="false" outlineLevel="0" collapsed="false">
      <c r="A9066" s="0" t="n">
        <v>1</v>
      </c>
      <c r="B9066" s="0" t="n">
        <v>66.951</v>
      </c>
    </row>
    <row r="9067" customFormat="false" ht="15" hidden="false" customHeight="false" outlineLevel="0" collapsed="false">
      <c r="A9067" s="0" t="n">
        <v>1</v>
      </c>
      <c r="B9067" s="0" t="n">
        <v>58.6224</v>
      </c>
    </row>
    <row r="9068" customFormat="false" ht="15" hidden="false" customHeight="false" outlineLevel="0" collapsed="false">
      <c r="A9068" s="0" t="n">
        <v>1</v>
      </c>
      <c r="B9068" s="0" t="n">
        <v>14.4301</v>
      </c>
    </row>
    <row r="9069" customFormat="false" ht="15" hidden="false" customHeight="false" outlineLevel="0" collapsed="false">
      <c r="A9069" s="0" t="n">
        <v>1</v>
      </c>
      <c r="B9069" s="0" t="n">
        <v>102.538</v>
      </c>
    </row>
    <row r="9070" customFormat="false" ht="15" hidden="false" customHeight="false" outlineLevel="0" collapsed="false">
      <c r="A9070" s="0" t="n">
        <v>1</v>
      </c>
      <c r="B9070" s="0" t="n">
        <v>136.07</v>
      </c>
    </row>
    <row r="9071" customFormat="false" ht="15" hidden="false" customHeight="false" outlineLevel="0" collapsed="false">
      <c r="A9071" s="0" t="n">
        <v>1</v>
      </c>
      <c r="B9071" s="0" t="n">
        <v>75.2448</v>
      </c>
    </row>
    <row r="9072" customFormat="false" ht="15" hidden="false" customHeight="false" outlineLevel="0" collapsed="false">
      <c r="A9072" s="0" t="n">
        <v>1</v>
      </c>
      <c r="B9072" s="0" t="n">
        <v>80.2902</v>
      </c>
    </row>
    <row r="9073" customFormat="false" ht="15" hidden="false" customHeight="false" outlineLevel="0" collapsed="false">
      <c r="A9073" s="0" t="n">
        <v>1</v>
      </c>
      <c r="B9073" s="0" t="n">
        <v>86.9965</v>
      </c>
    </row>
    <row r="9074" customFormat="false" ht="15" hidden="false" customHeight="false" outlineLevel="0" collapsed="false">
      <c r="A9074" s="0" t="n">
        <v>1</v>
      </c>
      <c r="B9074" s="0" t="n">
        <v>86.972</v>
      </c>
    </row>
    <row r="9075" customFormat="false" ht="15" hidden="false" customHeight="false" outlineLevel="0" collapsed="false">
      <c r="A9075" s="0" t="n">
        <v>1</v>
      </c>
      <c r="B9075" s="0" t="n">
        <v>14.1853</v>
      </c>
    </row>
    <row r="9076" customFormat="false" ht="15" hidden="false" customHeight="false" outlineLevel="0" collapsed="false">
      <c r="A9076" s="0" t="n">
        <v>1</v>
      </c>
      <c r="B9076" s="0" t="n">
        <v>21.9545</v>
      </c>
    </row>
    <row r="9077" customFormat="false" ht="15" hidden="false" customHeight="false" outlineLevel="0" collapsed="false">
      <c r="A9077" s="0" t="n">
        <v>1</v>
      </c>
      <c r="B9077" s="0" t="n">
        <v>68.4476</v>
      </c>
    </row>
    <row r="9078" customFormat="false" ht="15" hidden="false" customHeight="false" outlineLevel="0" collapsed="false">
      <c r="A9078" s="0" t="n">
        <v>1</v>
      </c>
      <c r="B9078" s="0" t="n">
        <v>28.2622</v>
      </c>
    </row>
    <row r="9079" customFormat="false" ht="15" hidden="false" customHeight="false" outlineLevel="0" collapsed="false">
      <c r="A9079" s="0" t="n">
        <v>1</v>
      </c>
      <c r="B9079" s="0" t="n">
        <v>115.273</v>
      </c>
    </row>
    <row r="9080" customFormat="false" ht="15" hidden="false" customHeight="false" outlineLevel="0" collapsed="false">
      <c r="A9080" s="0" t="n">
        <v>1</v>
      </c>
      <c r="B9080" s="0" t="n">
        <v>112.43</v>
      </c>
    </row>
    <row r="9081" customFormat="false" ht="15" hidden="false" customHeight="false" outlineLevel="0" collapsed="false">
      <c r="A9081" s="0" t="n">
        <v>1</v>
      </c>
      <c r="B9081" s="0" t="n">
        <v>13.9231</v>
      </c>
    </row>
    <row r="9082" customFormat="false" ht="15" hidden="false" customHeight="false" outlineLevel="0" collapsed="false">
      <c r="A9082" s="0" t="n">
        <v>1</v>
      </c>
      <c r="B9082" s="0" t="n">
        <v>14.1119</v>
      </c>
    </row>
    <row r="9083" customFormat="false" ht="15" hidden="false" customHeight="false" outlineLevel="0" collapsed="false">
      <c r="A9083" s="0" t="n">
        <v>1</v>
      </c>
      <c r="B9083" s="0" t="n">
        <v>14.1329</v>
      </c>
    </row>
    <row r="9084" customFormat="false" ht="15" hidden="false" customHeight="false" outlineLevel="0" collapsed="false">
      <c r="A9084" s="0" t="n">
        <v>1</v>
      </c>
      <c r="B9084" s="0" t="n">
        <v>49.2972</v>
      </c>
    </row>
    <row r="9085" customFormat="false" ht="15" hidden="false" customHeight="false" outlineLevel="0" collapsed="false">
      <c r="A9085" s="0" t="n">
        <v>1</v>
      </c>
      <c r="B9085" s="0" t="n">
        <v>11.8531</v>
      </c>
    </row>
    <row r="9086" customFormat="false" ht="15" hidden="false" customHeight="false" outlineLevel="0" collapsed="false">
      <c r="A9086" s="0" t="n">
        <v>1</v>
      </c>
      <c r="B9086" s="0" t="n">
        <v>51.8531</v>
      </c>
    </row>
    <row r="9087" customFormat="false" ht="15" hidden="false" customHeight="false" outlineLevel="0" collapsed="false">
      <c r="A9087" s="0" t="n">
        <v>1</v>
      </c>
      <c r="B9087" s="0" t="n">
        <v>37.9545</v>
      </c>
    </row>
    <row r="9088" customFormat="false" ht="15" hidden="false" customHeight="false" outlineLevel="0" collapsed="false">
      <c r="A9088" s="0" t="n">
        <v>1</v>
      </c>
      <c r="B9088" s="0" t="n">
        <v>126.108</v>
      </c>
    </row>
    <row r="9089" customFormat="false" ht="15" hidden="false" customHeight="false" outlineLevel="0" collapsed="false">
      <c r="A9089" s="0" t="n">
        <v>1</v>
      </c>
      <c r="B9089" s="0" t="n">
        <v>115.395</v>
      </c>
    </row>
    <row r="9090" customFormat="false" ht="15" hidden="false" customHeight="false" outlineLevel="0" collapsed="false">
      <c r="A9090" s="0" t="n">
        <v>1</v>
      </c>
      <c r="B9090" s="0" t="n">
        <v>115.395</v>
      </c>
    </row>
    <row r="9091" customFormat="false" ht="15" hidden="false" customHeight="false" outlineLevel="0" collapsed="false">
      <c r="A9091" s="0" t="n">
        <v>1</v>
      </c>
      <c r="B9091" s="0" t="n">
        <v>115.381</v>
      </c>
    </row>
    <row r="9092" customFormat="false" ht="15" hidden="false" customHeight="false" outlineLevel="0" collapsed="false">
      <c r="A9092" s="0" t="n">
        <v>1</v>
      </c>
      <c r="B9092" s="0" t="n">
        <v>115.385</v>
      </c>
    </row>
    <row r="9093" customFormat="false" ht="15" hidden="false" customHeight="false" outlineLevel="0" collapsed="false">
      <c r="A9093" s="0" t="n">
        <v>1</v>
      </c>
      <c r="B9093" s="0" t="n">
        <v>24.6364</v>
      </c>
    </row>
    <row r="9094" customFormat="false" ht="15" hidden="false" customHeight="false" outlineLevel="0" collapsed="false">
      <c r="A9094" s="0" t="n">
        <v>1</v>
      </c>
      <c r="B9094" s="0" t="n">
        <v>24.6748</v>
      </c>
    </row>
    <row r="9095" customFormat="false" ht="15" hidden="false" customHeight="false" outlineLevel="0" collapsed="false">
      <c r="A9095" s="0" t="n">
        <v>1</v>
      </c>
      <c r="B9095" s="0" t="n">
        <v>54.7133</v>
      </c>
    </row>
    <row r="9096" customFormat="false" ht="15" hidden="false" customHeight="false" outlineLevel="0" collapsed="false">
      <c r="A9096" s="0" t="n">
        <v>1</v>
      </c>
      <c r="B9096" s="0" t="n">
        <v>54.7168</v>
      </c>
    </row>
    <row r="9097" customFormat="false" ht="15" hidden="false" customHeight="false" outlineLevel="0" collapsed="false">
      <c r="A9097" s="0" t="n">
        <v>1</v>
      </c>
      <c r="B9097" s="0" t="n">
        <v>17.0874</v>
      </c>
    </row>
    <row r="9098" customFormat="false" ht="15" hidden="false" customHeight="false" outlineLevel="0" collapsed="false">
      <c r="A9098" s="0" t="n">
        <v>1</v>
      </c>
      <c r="B9098" s="0" t="n">
        <v>17.0594</v>
      </c>
    </row>
    <row r="9099" customFormat="false" ht="15" hidden="false" customHeight="false" outlineLevel="0" collapsed="false">
      <c r="A9099" s="0" t="n">
        <v>1</v>
      </c>
      <c r="B9099" s="0" t="n">
        <v>42.1119</v>
      </c>
    </row>
    <row r="9100" customFormat="false" ht="15" hidden="false" customHeight="false" outlineLevel="0" collapsed="false">
      <c r="A9100" s="0" t="n">
        <v>1</v>
      </c>
      <c r="B9100" s="0" t="n">
        <v>42.1119</v>
      </c>
    </row>
    <row r="9101" customFormat="false" ht="15" hidden="false" customHeight="false" outlineLevel="0" collapsed="false">
      <c r="A9101" s="0" t="n">
        <v>1</v>
      </c>
      <c r="B9101" s="0" t="n">
        <v>42.0839</v>
      </c>
    </row>
    <row r="9102" customFormat="false" ht="15" hidden="false" customHeight="false" outlineLevel="0" collapsed="false">
      <c r="A9102" s="0" t="n">
        <v>1</v>
      </c>
      <c r="B9102" s="0" t="n">
        <v>102.385</v>
      </c>
    </row>
    <row r="9103" customFormat="false" ht="15" hidden="false" customHeight="false" outlineLevel="0" collapsed="false">
      <c r="A9103" s="0" t="n">
        <v>1</v>
      </c>
      <c r="B9103" s="0" t="n">
        <v>123.825</v>
      </c>
    </row>
    <row r="9104" customFormat="false" ht="15" hidden="false" customHeight="false" outlineLevel="0" collapsed="false">
      <c r="A9104" s="0" t="n">
        <v>1</v>
      </c>
      <c r="B9104" s="0" t="n">
        <v>123.839</v>
      </c>
    </row>
    <row r="9105" customFormat="false" ht="15" hidden="false" customHeight="false" outlineLevel="0" collapsed="false">
      <c r="A9105" s="0" t="n">
        <v>1</v>
      </c>
      <c r="B9105" s="0" t="n">
        <v>123.713</v>
      </c>
    </row>
    <row r="9106" customFormat="false" ht="15" hidden="false" customHeight="false" outlineLevel="0" collapsed="false">
      <c r="A9106" s="0" t="n">
        <v>1</v>
      </c>
      <c r="B9106" s="0" t="n">
        <v>123.64</v>
      </c>
    </row>
    <row r="9107" customFormat="false" ht="15" hidden="false" customHeight="false" outlineLevel="0" collapsed="false">
      <c r="A9107" s="0" t="n">
        <v>1</v>
      </c>
      <c r="B9107" s="0" t="n">
        <v>143.717</v>
      </c>
    </row>
    <row r="9108" customFormat="false" ht="15" hidden="false" customHeight="false" outlineLevel="0" collapsed="false">
      <c r="A9108" s="0" t="n">
        <v>1</v>
      </c>
      <c r="B9108" s="0" t="n">
        <v>69.3462</v>
      </c>
    </row>
    <row r="9109" customFormat="false" ht="15" hidden="false" customHeight="false" outlineLevel="0" collapsed="false">
      <c r="A9109" s="0" t="n">
        <v>1</v>
      </c>
      <c r="B9109" s="0" t="n">
        <v>69.3392</v>
      </c>
    </row>
    <row r="9110" customFormat="false" ht="15" hidden="false" customHeight="false" outlineLevel="0" collapsed="false">
      <c r="A9110" s="0" t="n">
        <v>1</v>
      </c>
      <c r="B9110" s="0" t="n">
        <v>69.3531</v>
      </c>
    </row>
    <row r="9111" customFormat="false" ht="15" hidden="false" customHeight="false" outlineLevel="0" collapsed="false">
      <c r="A9111" s="0" t="n">
        <v>1</v>
      </c>
      <c r="B9111" s="0" t="n">
        <v>69.3566</v>
      </c>
    </row>
    <row r="9112" customFormat="false" ht="15" hidden="false" customHeight="false" outlineLevel="0" collapsed="false">
      <c r="A9112" s="0" t="n">
        <v>1</v>
      </c>
      <c r="B9112" s="0" t="n">
        <v>69.2972</v>
      </c>
    </row>
    <row r="9113" customFormat="false" ht="15" hidden="false" customHeight="false" outlineLevel="0" collapsed="false">
      <c r="A9113" s="0" t="n">
        <v>1</v>
      </c>
      <c r="B9113" s="0" t="n">
        <v>69.3671</v>
      </c>
    </row>
    <row r="9114" customFormat="false" ht="15" hidden="false" customHeight="false" outlineLevel="0" collapsed="false">
      <c r="A9114" s="0" t="n">
        <v>1</v>
      </c>
      <c r="B9114" s="0" t="n">
        <v>69.3497</v>
      </c>
    </row>
    <row r="9115" customFormat="false" ht="15" hidden="false" customHeight="false" outlineLevel="0" collapsed="false">
      <c r="A9115" s="0" t="n">
        <v>1</v>
      </c>
      <c r="B9115" s="0" t="n">
        <v>69.3531</v>
      </c>
    </row>
    <row r="9116" customFormat="false" ht="15" hidden="false" customHeight="false" outlineLevel="0" collapsed="false">
      <c r="A9116" s="0" t="n">
        <v>1</v>
      </c>
      <c r="B9116" s="0" t="n">
        <v>116.234</v>
      </c>
    </row>
    <row r="9117" customFormat="false" ht="15" hidden="false" customHeight="false" outlineLevel="0" collapsed="false">
      <c r="A9117" s="0" t="n">
        <v>1</v>
      </c>
      <c r="B9117" s="0" t="n">
        <v>22.458</v>
      </c>
    </row>
    <row r="9118" customFormat="false" ht="15" hidden="false" customHeight="false" outlineLevel="0" collapsed="false">
      <c r="A9118" s="0" t="n">
        <v>1</v>
      </c>
      <c r="B9118" s="0" t="n">
        <v>22.4545</v>
      </c>
    </row>
    <row r="9119" customFormat="false" ht="15" hidden="false" customHeight="false" outlineLevel="0" collapsed="false">
      <c r="A9119" s="0" t="n">
        <v>1</v>
      </c>
      <c r="B9119" s="0" t="n">
        <v>117.804</v>
      </c>
    </row>
    <row r="9120" customFormat="false" ht="15" hidden="false" customHeight="false" outlineLevel="0" collapsed="false">
      <c r="A9120" s="0" t="n">
        <v>1</v>
      </c>
      <c r="B9120" s="0" t="n">
        <v>117.951</v>
      </c>
    </row>
    <row r="9121" customFormat="false" ht="15" hidden="false" customHeight="false" outlineLevel="0" collapsed="false">
      <c r="A9121" s="0" t="n">
        <v>1</v>
      </c>
      <c r="B9121" s="0" t="n">
        <v>123.755</v>
      </c>
    </row>
    <row r="9122" customFormat="false" ht="15" hidden="false" customHeight="false" outlineLevel="0" collapsed="false">
      <c r="A9122" s="0" t="n">
        <v>1</v>
      </c>
      <c r="B9122" s="0" t="n">
        <v>25.3392</v>
      </c>
    </row>
    <row r="9123" customFormat="false" ht="15" hidden="false" customHeight="false" outlineLevel="0" collapsed="false">
      <c r="A9123" s="0" t="n">
        <v>1</v>
      </c>
      <c r="B9123" s="0" t="n">
        <v>25.1014</v>
      </c>
    </row>
    <row r="9124" customFormat="false" ht="15" hidden="false" customHeight="false" outlineLevel="0" collapsed="false">
      <c r="A9124" s="0" t="n">
        <v>1</v>
      </c>
      <c r="B9124" s="0" t="n">
        <v>143.577</v>
      </c>
    </row>
    <row r="9125" customFormat="false" ht="15" hidden="false" customHeight="false" outlineLevel="0" collapsed="false">
      <c r="A9125" s="0" t="n">
        <v>1</v>
      </c>
      <c r="B9125" s="0" t="n">
        <v>34.6783</v>
      </c>
    </row>
    <row r="9126" customFormat="false" ht="15" hidden="false" customHeight="false" outlineLevel="0" collapsed="false">
      <c r="A9126" s="0" t="n">
        <v>1</v>
      </c>
      <c r="B9126" s="0" t="n">
        <v>25.7483</v>
      </c>
    </row>
    <row r="9127" customFormat="false" ht="15" hidden="false" customHeight="false" outlineLevel="0" collapsed="false">
      <c r="A9127" s="0" t="n">
        <v>1</v>
      </c>
      <c r="B9127" s="0" t="n">
        <v>75.7343</v>
      </c>
    </row>
    <row r="9128" customFormat="false" ht="15" hidden="false" customHeight="false" outlineLevel="0" collapsed="false">
      <c r="A9128" s="0" t="n">
        <v>1</v>
      </c>
      <c r="B9128" s="0" t="n">
        <v>114.049</v>
      </c>
    </row>
    <row r="9129" customFormat="false" ht="15" hidden="false" customHeight="false" outlineLevel="0" collapsed="false">
      <c r="A9129" s="0" t="n">
        <v>1</v>
      </c>
      <c r="B9129" s="0" t="n">
        <v>12.1049</v>
      </c>
    </row>
    <row r="9130" customFormat="false" ht="15" hidden="false" customHeight="false" outlineLevel="0" collapsed="false">
      <c r="A9130" s="0" t="n">
        <v>1</v>
      </c>
      <c r="B9130" s="0" t="n">
        <v>65.4965</v>
      </c>
    </row>
    <row r="9131" customFormat="false" ht="15" hidden="false" customHeight="false" outlineLevel="0" collapsed="false">
      <c r="A9131" s="0" t="n">
        <v>1</v>
      </c>
      <c r="B9131" s="0" t="n">
        <v>111.346</v>
      </c>
    </row>
    <row r="9132" customFormat="false" ht="15" hidden="false" customHeight="false" outlineLevel="0" collapsed="false">
      <c r="A9132" s="0" t="n">
        <v>1</v>
      </c>
      <c r="B9132" s="0" t="n">
        <v>93.4336</v>
      </c>
    </row>
    <row r="9133" customFormat="false" ht="15" hidden="false" customHeight="false" outlineLevel="0" collapsed="false">
      <c r="A9133" s="0" t="n">
        <v>1</v>
      </c>
      <c r="B9133" s="0" t="n">
        <v>93.4231</v>
      </c>
    </row>
    <row r="9134" customFormat="false" ht="15" hidden="false" customHeight="false" outlineLevel="0" collapsed="false">
      <c r="A9134" s="0" t="n">
        <v>1</v>
      </c>
      <c r="B9134" s="0" t="n">
        <v>31.4091</v>
      </c>
    </row>
    <row r="9135" customFormat="false" ht="15" hidden="false" customHeight="false" outlineLevel="0" collapsed="false">
      <c r="A9135" s="0" t="n">
        <v>1</v>
      </c>
      <c r="B9135" s="0" t="n">
        <v>31.4126</v>
      </c>
    </row>
    <row r="9136" customFormat="false" ht="15" hidden="false" customHeight="false" outlineLevel="0" collapsed="false">
      <c r="A9136" s="0" t="n">
        <v>1</v>
      </c>
      <c r="B9136" s="0" t="n">
        <v>31.4091</v>
      </c>
    </row>
    <row r="9137" customFormat="false" ht="15" hidden="false" customHeight="false" outlineLevel="0" collapsed="false">
      <c r="A9137" s="0" t="n">
        <v>1</v>
      </c>
      <c r="B9137" s="0" t="n">
        <v>31.4056</v>
      </c>
    </row>
    <row r="9138" customFormat="false" ht="15" hidden="false" customHeight="false" outlineLevel="0" collapsed="false">
      <c r="A9138" s="0" t="n">
        <v>1</v>
      </c>
      <c r="B9138" s="0" t="n">
        <v>53.2937</v>
      </c>
    </row>
    <row r="9139" customFormat="false" ht="15" hidden="false" customHeight="false" outlineLevel="0" collapsed="false">
      <c r="A9139" s="0" t="n">
        <v>1</v>
      </c>
      <c r="B9139" s="0" t="n">
        <v>110.336</v>
      </c>
    </row>
    <row r="9140" customFormat="false" ht="15" hidden="false" customHeight="false" outlineLevel="0" collapsed="false">
      <c r="A9140" s="0" t="n">
        <v>1</v>
      </c>
      <c r="B9140" s="0" t="n">
        <v>70.1189</v>
      </c>
    </row>
    <row r="9141" customFormat="false" ht="15" hidden="false" customHeight="false" outlineLevel="0" collapsed="false">
      <c r="A9141" s="0" t="n">
        <v>1</v>
      </c>
      <c r="B9141" s="0" t="n">
        <v>56.2797</v>
      </c>
    </row>
    <row r="9142" customFormat="false" ht="15" hidden="false" customHeight="false" outlineLevel="0" collapsed="false">
      <c r="A9142" s="0" t="n">
        <v>1</v>
      </c>
      <c r="B9142" s="0" t="n">
        <v>48.8462</v>
      </c>
    </row>
    <row r="9143" customFormat="false" ht="15" hidden="false" customHeight="false" outlineLevel="0" collapsed="false">
      <c r="A9143" s="0" t="n">
        <v>1</v>
      </c>
      <c r="B9143" s="0" t="n">
        <v>129.661</v>
      </c>
    </row>
    <row r="9144" customFormat="false" ht="15" hidden="false" customHeight="false" outlineLevel="0" collapsed="false">
      <c r="A9144" s="0" t="n">
        <v>1</v>
      </c>
      <c r="B9144" s="0" t="n">
        <v>41.1224</v>
      </c>
    </row>
    <row r="9145" customFormat="false" ht="15" hidden="false" customHeight="false" outlineLevel="0" collapsed="false">
      <c r="A9145" s="0" t="n">
        <v>1</v>
      </c>
      <c r="B9145" s="0" t="n">
        <v>135.717</v>
      </c>
    </row>
    <row r="9146" customFormat="false" ht="15" hidden="false" customHeight="false" outlineLevel="0" collapsed="false">
      <c r="A9146" s="0" t="n">
        <v>1</v>
      </c>
      <c r="B9146" s="0" t="n">
        <v>55.4406</v>
      </c>
    </row>
    <row r="9147" customFormat="false" ht="15" hidden="false" customHeight="false" outlineLevel="0" collapsed="false">
      <c r="A9147" s="0" t="n">
        <v>1</v>
      </c>
      <c r="B9147" s="0" t="n">
        <v>88.3147</v>
      </c>
    </row>
    <row r="9148" customFormat="false" ht="15" hidden="false" customHeight="false" outlineLevel="0" collapsed="false">
      <c r="A9148" s="0" t="n">
        <v>1</v>
      </c>
      <c r="B9148" s="0" t="n">
        <v>88.3112</v>
      </c>
    </row>
    <row r="9149" customFormat="false" ht="15" hidden="false" customHeight="false" outlineLevel="0" collapsed="false">
      <c r="A9149" s="0" t="n">
        <v>1</v>
      </c>
      <c r="B9149" s="0" t="n">
        <v>88.2937</v>
      </c>
    </row>
    <row r="9150" customFormat="false" ht="15" hidden="false" customHeight="false" outlineLevel="0" collapsed="false">
      <c r="A9150" s="0" t="n">
        <v>1</v>
      </c>
      <c r="B9150" s="0" t="n">
        <v>88.2692</v>
      </c>
    </row>
    <row r="9151" customFormat="false" ht="15" hidden="false" customHeight="false" outlineLevel="0" collapsed="false">
      <c r="A9151" s="0" t="n">
        <v>1</v>
      </c>
      <c r="B9151" s="0" t="n">
        <v>120.304</v>
      </c>
    </row>
    <row r="9152" customFormat="false" ht="15" hidden="false" customHeight="false" outlineLevel="0" collapsed="false">
      <c r="A9152" s="0" t="n">
        <v>1</v>
      </c>
      <c r="B9152" s="0" t="n">
        <v>120.269</v>
      </c>
    </row>
    <row r="9153" customFormat="false" ht="15" hidden="false" customHeight="false" outlineLevel="0" collapsed="false">
      <c r="A9153" s="0" t="n">
        <v>1</v>
      </c>
      <c r="B9153" s="0" t="n">
        <v>14.6364</v>
      </c>
    </row>
    <row r="9154" customFormat="false" ht="15" hidden="false" customHeight="false" outlineLevel="0" collapsed="false">
      <c r="A9154" s="0" t="n">
        <v>1</v>
      </c>
      <c r="B9154" s="0" t="n">
        <v>39.8287</v>
      </c>
    </row>
    <row r="9155" customFormat="false" ht="15" hidden="false" customHeight="false" outlineLevel="0" collapsed="false">
      <c r="A9155" s="0" t="n">
        <v>1</v>
      </c>
      <c r="B9155" s="0" t="n">
        <v>93.0769</v>
      </c>
    </row>
    <row r="9156" customFormat="false" ht="15" hidden="false" customHeight="false" outlineLevel="0" collapsed="false">
      <c r="A9156" s="0" t="n">
        <v>1</v>
      </c>
      <c r="B9156" s="0" t="n">
        <v>93.0769</v>
      </c>
    </row>
    <row r="9157" customFormat="false" ht="15" hidden="false" customHeight="false" outlineLevel="0" collapsed="false">
      <c r="A9157" s="0" t="n">
        <v>1</v>
      </c>
      <c r="B9157" s="0" t="n">
        <v>260.895</v>
      </c>
    </row>
    <row r="9158" customFormat="false" ht="15" hidden="false" customHeight="false" outlineLevel="0" collapsed="false">
      <c r="A9158" s="0" t="n">
        <v>1</v>
      </c>
      <c r="B9158" s="0" t="n">
        <v>260.35</v>
      </c>
    </row>
    <row r="9159" customFormat="false" ht="15" hidden="false" customHeight="false" outlineLevel="0" collapsed="false">
      <c r="A9159" s="0" t="n">
        <v>1</v>
      </c>
      <c r="B9159" s="0" t="n">
        <v>260.79</v>
      </c>
    </row>
    <row r="9160" customFormat="false" ht="15" hidden="false" customHeight="false" outlineLevel="0" collapsed="false">
      <c r="A9160" s="0" t="n">
        <v>1</v>
      </c>
      <c r="B9160" s="0" t="n">
        <v>260.825</v>
      </c>
    </row>
    <row r="9161" customFormat="false" ht="15" hidden="false" customHeight="false" outlineLevel="0" collapsed="false">
      <c r="A9161" s="0" t="n">
        <v>1</v>
      </c>
      <c r="B9161" s="0" t="n">
        <v>260.86</v>
      </c>
    </row>
    <row r="9162" customFormat="false" ht="15" hidden="false" customHeight="false" outlineLevel="0" collapsed="false">
      <c r="A9162" s="0" t="n">
        <v>1</v>
      </c>
      <c r="B9162" s="0" t="n">
        <v>101.874</v>
      </c>
    </row>
    <row r="9163" customFormat="false" ht="15" hidden="false" customHeight="false" outlineLevel="0" collapsed="false">
      <c r="A9163" s="0" t="n">
        <v>1</v>
      </c>
      <c r="B9163" s="0" t="n">
        <v>101.867</v>
      </c>
    </row>
    <row r="9164" customFormat="false" ht="15" hidden="false" customHeight="false" outlineLevel="0" collapsed="false">
      <c r="A9164" s="0" t="n">
        <v>1</v>
      </c>
      <c r="B9164" s="0" t="n">
        <v>128.692</v>
      </c>
    </row>
    <row r="9165" customFormat="false" ht="15" hidden="false" customHeight="false" outlineLevel="0" collapsed="false">
      <c r="A9165" s="0" t="n">
        <v>1</v>
      </c>
      <c r="B9165" s="0" t="n">
        <v>55.6923</v>
      </c>
    </row>
    <row r="9166" customFormat="false" ht="15" hidden="false" customHeight="false" outlineLevel="0" collapsed="false">
      <c r="A9166" s="0" t="n">
        <v>1</v>
      </c>
      <c r="B9166" s="0" t="n">
        <v>118.552</v>
      </c>
    </row>
    <row r="9167" customFormat="false" ht="15" hidden="false" customHeight="false" outlineLevel="0" collapsed="false">
      <c r="A9167" s="0" t="n">
        <v>1</v>
      </c>
      <c r="B9167" s="0" t="n">
        <v>97.1154</v>
      </c>
    </row>
    <row r="9168" customFormat="false" ht="15" hidden="false" customHeight="false" outlineLevel="0" collapsed="false">
      <c r="A9168" s="0" t="n">
        <v>1</v>
      </c>
      <c r="B9168" s="0" t="n">
        <v>97.4825</v>
      </c>
    </row>
    <row r="9169" customFormat="false" ht="15" hidden="false" customHeight="false" outlineLevel="0" collapsed="false">
      <c r="A9169" s="0" t="n">
        <v>1</v>
      </c>
      <c r="B9169" s="0" t="n">
        <v>125.948</v>
      </c>
    </row>
    <row r="9170" customFormat="false" ht="15" hidden="false" customHeight="false" outlineLevel="0" collapsed="false">
      <c r="A9170" s="0" t="n">
        <v>1</v>
      </c>
      <c r="B9170" s="0" t="n">
        <v>125.923</v>
      </c>
    </row>
    <row r="9171" customFormat="false" ht="15" hidden="false" customHeight="false" outlineLevel="0" collapsed="false">
      <c r="A9171" s="0" t="n">
        <v>1</v>
      </c>
      <c r="B9171" s="0" t="n">
        <v>44.6189</v>
      </c>
    </row>
    <row r="9172" customFormat="false" ht="15" hidden="false" customHeight="false" outlineLevel="0" collapsed="false">
      <c r="A9172" s="0" t="n">
        <v>1</v>
      </c>
      <c r="B9172" s="0" t="n">
        <v>51.1888</v>
      </c>
    </row>
    <row r="9173" customFormat="false" ht="15" hidden="false" customHeight="false" outlineLevel="0" collapsed="false">
      <c r="A9173" s="0" t="n">
        <v>1</v>
      </c>
      <c r="B9173" s="0" t="n">
        <v>51.1888</v>
      </c>
    </row>
    <row r="9174" customFormat="false" ht="15" hidden="false" customHeight="false" outlineLevel="0" collapsed="false">
      <c r="A9174" s="0" t="n">
        <v>1</v>
      </c>
      <c r="B9174" s="0" t="n">
        <v>51.1853</v>
      </c>
    </row>
    <row r="9175" customFormat="false" ht="15" hidden="false" customHeight="false" outlineLevel="0" collapsed="false">
      <c r="A9175" s="0" t="n">
        <v>1</v>
      </c>
      <c r="B9175" s="0" t="n">
        <v>123.406</v>
      </c>
    </row>
    <row r="9176" customFormat="false" ht="15" hidden="false" customHeight="false" outlineLevel="0" collapsed="false">
      <c r="A9176" s="0" t="n">
        <v>1</v>
      </c>
      <c r="B9176" s="0" t="n">
        <v>123.503</v>
      </c>
    </row>
    <row r="9177" customFormat="false" ht="15" hidden="false" customHeight="false" outlineLevel="0" collapsed="false">
      <c r="A9177" s="0" t="n">
        <v>1</v>
      </c>
      <c r="B9177" s="0" t="n">
        <v>32.8007</v>
      </c>
    </row>
    <row r="9178" customFormat="false" ht="15" hidden="false" customHeight="false" outlineLevel="0" collapsed="false">
      <c r="A9178" s="0" t="n">
        <v>1</v>
      </c>
      <c r="B9178" s="0" t="n">
        <v>150.591</v>
      </c>
    </row>
    <row r="9179" customFormat="false" ht="15" hidden="false" customHeight="false" outlineLevel="0" collapsed="false">
      <c r="A9179" s="0" t="n">
        <v>1</v>
      </c>
      <c r="B9179" s="0" t="n">
        <v>19.2797</v>
      </c>
    </row>
    <row r="9180" customFormat="false" ht="15" hidden="false" customHeight="false" outlineLevel="0" collapsed="false">
      <c r="A9180" s="0" t="n">
        <v>1</v>
      </c>
      <c r="B9180" s="0" t="n">
        <v>18.2657</v>
      </c>
    </row>
    <row r="9181" customFormat="false" ht="15" hidden="false" customHeight="false" outlineLevel="0" collapsed="false">
      <c r="A9181" s="0" t="n">
        <v>1</v>
      </c>
      <c r="B9181" s="0" t="n">
        <v>16.0769</v>
      </c>
    </row>
    <row r="9182" customFormat="false" ht="15" hidden="false" customHeight="false" outlineLevel="0" collapsed="false">
      <c r="A9182" s="0" t="n">
        <v>1</v>
      </c>
      <c r="B9182" s="0" t="n">
        <v>16.0769</v>
      </c>
    </row>
    <row r="9183" customFormat="false" ht="15" hidden="false" customHeight="false" outlineLevel="0" collapsed="false">
      <c r="A9183" s="0" t="n">
        <v>1</v>
      </c>
      <c r="B9183" s="0" t="n">
        <v>111.049</v>
      </c>
    </row>
    <row r="9184" customFormat="false" ht="15" hidden="false" customHeight="false" outlineLevel="0" collapsed="false">
      <c r="A9184" s="0" t="n">
        <v>1</v>
      </c>
      <c r="B9184" s="0" t="n">
        <v>17.6888</v>
      </c>
    </row>
    <row r="9185" customFormat="false" ht="15" hidden="false" customHeight="false" outlineLevel="0" collapsed="false">
      <c r="A9185" s="0" t="n">
        <v>1</v>
      </c>
      <c r="B9185" s="0" t="n">
        <v>109.395</v>
      </c>
    </row>
    <row r="9186" customFormat="false" ht="15" hidden="false" customHeight="false" outlineLevel="0" collapsed="false">
      <c r="A9186" s="0" t="n">
        <v>1</v>
      </c>
      <c r="B9186" s="0" t="n">
        <v>130.983</v>
      </c>
    </row>
    <row r="9187" customFormat="false" ht="15" hidden="false" customHeight="false" outlineLevel="0" collapsed="false">
      <c r="A9187" s="0" t="n">
        <v>1</v>
      </c>
      <c r="B9187" s="0" t="n">
        <v>90.958</v>
      </c>
    </row>
    <row r="9188" customFormat="false" ht="15" hidden="false" customHeight="false" outlineLevel="0" collapsed="false">
      <c r="A9188" s="0" t="n">
        <v>1</v>
      </c>
      <c r="B9188" s="0" t="n">
        <v>90.9126</v>
      </c>
    </row>
    <row r="9189" customFormat="false" ht="15" hidden="false" customHeight="false" outlineLevel="0" collapsed="false">
      <c r="A9189" s="0" t="n">
        <v>1</v>
      </c>
      <c r="B9189" s="0" t="n">
        <v>90.958</v>
      </c>
    </row>
    <row r="9190" customFormat="false" ht="15" hidden="false" customHeight="false" outlineLevel="0" collapsed="false">
      <c r="A9190" s="0" t="n">
        <v>1</v>
      </c>
      <c r="B9190" s="0" t="n">
        <v>70.6678</v>
      </c>
    </row>
    <row r="9191" customFormat="false" ht="15" hidden="false" customHeight="false" outlineLevel="0" collapsed="false">
      <c r="A9191" s="0" t="n">
        <v>1</v>
      </c>
      <c r="B9191" s="0" t="n">
        <v>70.6748</v>
      </c>
    </row>
    <row r="9192" customFormat="false" ht="15" hidden="false" customHeight="false" outlineLevel="0" collapsed="false">
      <c r="A9192" s="0" t="n">
        <v>1</v>
      </c>
      <c r="B9192" s="0" t="n">
        <v>70.6713</v>
      </c>
    </row>
    <row r="9193" customFormat="false" ht="15" hidden="false" customHeight="false" outlineLevel="0" collapsed="false">
      <c r="A9193" s="0" t="n">
        <v>1</v>
      </c>
      <c r="B9193" s="0" t="n">
        <v>70.5629</v>
      </c>
    </row>
    <row r="9194" customFormat="false" ht="15" hidden="false" customHeight="false" outlineLevel="0" collapsed="false">
      <c r="A9194" s="0" t="n">
        <v>1</v>
      </c>
      <c r="B9194" s="0" t="n">
        <v>45.3566</v>
      </c>
    </row>
    <row r="9195" customFormat="false" ht="15" hidden="false" customHeight="false" outlineLevel="0" collapsed="false">
      <c r="A9195" s="0" t="n">
        <v>1</v>
      </c>
      <c r="B9195" s="0" t="n">
        <v>80.2133</v>
      </c>
    </row>
    <row r="9196" customFormat="false" ht="15" hidden="false" customHeight="false" outlineLevel="0" collapsed="false">
      <c r="A9196" s="0" t="n">
        <v>1</v>
      </c>
      <c r="B9196" s="0" t="n">
        <v>133.923</v>
      </c>
    </row>
    <row r="9197" customFormat="false" ht="15" hidden="false" customHeight="false" outlineLevel="0" collapsed="false">
      <c r="A9197" s="0" t="n">
        <v>1</v>
      </c>
      <c r="B9197" s="0" t="n">
        <v>37.1434</v>
      </c>
    </row>
    <row r="9198" customFormat="false" ht="15" hidden="false" customHeight="false" outlineLevel="0" collapsed="false">
      <c r="A9198" s="0" t="n">
        <v>1</v>
      </c>
      <c r="B9198" s="0" t="n">
        <v>17.3636</v>
      </c>
    </row>
    <row r="9199" customFormat="false" ht="15" hidden="false" customHeight="false" outlineLevel="0" collapsed="false">
      <c r="A9199" s="0" t="n">
        <v>1</v>
      </c>
      <c r="B9199" s="0" t="n">
        <v>17.3497</v>
      </c>
    </row>
    <row r="9200" customFormat="false" ht="15" hidden="false" customHeight="false" outlineLevel="0" collapsed="false">
      <c r="A9200" s="0" t="n">
        <v>1</v>
      </c>
      <c r="B9200" s="0" t="n">
        <v>17.3287</v>
      </c>
    </row>
    <row r="9201" customFormat="false" ht="15" hidden="false" customHeight="false" outlineLevel="0" collapsed="false">
      <c r="A9201" s="0" t="n">
        <v>1</v>
      </c>
      <c r="B9201" s="0" t="n">
        <v>17.3357</v>
      </c>
    </row>
    <row r="9202" customFormat="false" ht="15" hidden="false" customHeight="false" outlineLevel="0" collapsed="false">
      <c r="A9202" s="0" t="n">
        <v>1</v>
      </c>
      <c r="B9202" s="0" t="n">
        <v>17.3566</v>
      </c>
    </row>
    <row r="9203" customFormat="false" ht="15" hidden="false" customHeight="false" outlineLevel="0" collapsed="false">
      <c r="A9203" s="0" t="n">
        <v>1</v>
      </c>
      <c r="B9203" s="0" t="n">
        <v>17.3566</v>
      </c>
    </row>
    <row r="9204" customFormat="false" ht="15" hidden="false" customHeight="false" outlineLevel="0" collapsed="false">
      <c r="A9204" s="0" t="n">
        <v>1</v>
      </c>
      <c r="B9204" s="0" t="n">
        <v>17.3566</v>
      </c>
    </row>
    <row r="9205" customFormat="false" ht="15" hidden="false" customHeight="false" outlineLevel="0" collapsed="false">
      <c r="A9205" s="0" t="n">
        <v>1</v>
      </c>
      <c r="B9205" s="0" t="n">
        <v>49.5769</v>
      </c>
    </row>
    <row r="9206" customFormat="false" ht="15" hidden="false" customHeight="false" outlineLevel="0" collapsed="false">
      <c r="A9206" s="0" t="n">
        <v>1</v>
      </c>
      <c r="B9206" s="0" t="n">
        <v>20.0944</v>
      </c>
    </row>
    <row r="9207" customFormat="false" ht="15" hidden="false" customHeight="false" outlineLevel="0" collapsed="false">
      <c r="A9207" s="0" t="n">
        <v>1</v>
      </c>
      <c r="B9207" s="0" t="n">
        <v>65.2762</v>
      </c>
    </row>
    <row r="9208" customFormat="false" ht="15" hidden="false" customHeight="false" outlineLevel="0" collapsed="false">
      <c r="A9208" s="0" t="n">
        <v>1</v>
      </c>
      <c r="B9208" s="0" t="n">
        <v>81.8182</v>
      </c>
    </row>
    <row r="9209" customFormat="false" ht="15" hidden="false" customHeight="false" outlineLevel="0" collapsed="false">
      <c r="A9209" s="0" t="n">
        <v>1</v>
      </c>
      <c r="B9209" s="0" t="n">
        <v>78.3392</v>
      </c>
    </row>
    <row r="9210" customFormat="false" ht="15" hidden="false" customHeight="false" outlineLevel="0" collapsed="false">
      <c r="A9210" s="0" t="n">
        <v>1</v>
      </c>
      <c r="B9210" s="0" t="n">
        <v>134.801</v>
      </c>
    </row>
    <row r="9211" customFormat="false" ht="15" hidden="false" customHeight="false" outlineLevel="0" collapsed="false">
      <c r="A9211" s="0" t="n">
        <v>1</v>
      </c>
      <c r="B9211" s="0" t="n">
        <v>62.2972</v>
      </c>
    </row>
    <row r="9212" customFormat="false" ht="15" hidden="false" customHeight="false" outlineLevel="0" collapsed="false">
      <c r="A9212" s="0" t="n">
        <v>1</v>
      </c>
      <c r="B9212" s="0" t="n">
        <v>45.3287</v>
      </c>
    </row>
    <row r="9213" customFormat="false" ht="15" hidden="false" customHeight="false" outlineLevel="0" collapsed="false">
      <c r="A9213" s="0" t="n">
        <v>1</v>
      </c>
      <c r="B9213" s="0" t="n">
        <v>45.2902</v>
      </c>
    </row>
    <row r="9214" customFormat="false" ht="15" hidden="false" customHeight="false" outlineLevel="0" collapsed="false">
      <c r="A9214" s="0" t="n">
        <v>1</v>
      </c>
      <c r="B9214" s="0" t="n">
        <v>104.591</v>
      </c>
    </row>
    <row r="9215" customFormat="false" ht="15" hidden="false" customHeight="false" outlineLevel="0" collapsed="false">
      <c r="A9215" s="0" t="n">
        <v>1</v>
      </c>
      <c r="B9215" s="0" t="n">
        <v>104.549</v>
      </c>
    </row>
    <row r="9216" customFormat="false" ht="15" hidden="false" customHeight="false" outlineLevel="0" collapsed="false">
      <c r="A9216" s="0" t="n">
        <v>1</v>
      </c>
      <c r="B9216" s="0" t="n">
        <v>13.0629</v>
      </c>
    </row>
    <row r="9217" customFormat="false" ht="15" hidden="false" customHeight="false" outlineLevel="0" collapsed="false">
      <c r="A9217" s="0" t="n">
        <v>1</v>
      </c>
      <c r="B9217" s="0" t="n">
        <v>127.941</v>
      </c>
    </row>
    <row r="9218" customFormat="false" ht="15" hidden="false" customHeight="false" outlineLevel="0" collapsed="false">
      <c r="A9218" s="0" t="n">
        <v>1</v>
      </c>
      <c r="B9218" s="0" t="n">
        <v>127.941</v>
      </c>
    </row>
    <row r="9219" customFormat="false" ht="15" hidden="false" customHeight="false" outlineLevel="0" collapsed="false">
      <c r="A9219" s="0" t="n">
        <v>1</v>
      </c>
      <c r="B9219" s="0" t="n">
        <v>31.8427</v>
      </c>
    </row>
    <row r="9220" customFormat="false" ht="15" hidden="false" customHeight="false" outlineLevel="0" collapsed="false">
      <c r="A9220" s="0" t="n">
        <v>1</v>
      </c>
      <c r="B9220" s="0" t="n">
        <v>34.5769</v>
      </c>
    </row>
    <row r="9221" customFormat="false" ht="15" hidden="false" customHeight="false" outlineLevel="0" collapsed="false">
      <c r="A9221" s="0" t="n">
        <v>1</v>
      </c>
      <c r="B9221" s="0" t="n">
        <v>57.0524</v>
      </c>
    </row>
    <row r="9222" customFormat="false" ht="15" hidden="false" customHeight="false" outlineLevel="0" collapsed="false">
      <c r="A9222" s="0" t="n">
        <v>1</v>
      </c>
      <c r="B9222" s="0" t="n">
        <v>139.308</v>
      </c>
    </row>
    <row r="9223" customFormat="false" ht="15" hidden="false" customHeight="false" outlineLevel="0" collapsed="false">
      <c r="A9223" s="0" t="n">
        <v>1</v>
      </c>
      <c r="B9223" s="0" t="n">
        <v>139.248</v>
      </c>
    </row>
    <row r="9224" customFormat="false" ht="15" hidden="false" customHeight="false" outlineLevel="0" collapsed="false">
      <c r="A9224" s="0" t="n">
        <v>1</v>
      </c>
      <c r="B9224" s="0" t="n">
        <v>82.021</v>
      </c>
    </row>
    <row r="9225" customFormat="false" ht="15" hidden="false" customHeight="false" outlineLevel="0" collapsed="false">
      <c r="A9225" s="0" t="n">
        <v>1</v>
      </c>
      <c r="B9225" s="0" t="n">
        <v>137.58</v>
      </c>
    </row>
    <row r="9226" customFormat="false" ht="15" hidden="false" customHeight="false" outlineLevel="0" collapsed="false">
      <c r="A9226" s="0" t="n">
        <v>1</v>
      </c>
      <c r="B9226" s="0" t="n">
        <v>91.2203</v>
      </c>
    </row>
    <row r="9227" customFormat="false" ht="15" hidden="false" customHeight="false" outlineLevel="0" collapsed="false">
      <c r="A9227" s="0" t="n">
        <v>1</v>
      </c>
      <c r="B9227" s="0" t="n">
        <v>91.2168</v>
      </c>
    </row>
    <row r="9228" customFormat="false" ht="15" hidden="false" customHeight="false" outlineLevel="0" collapsed="false">
      <c r="A9228" s="0" t="n">
        <v>1</v>
      </c>
      <c r="B9228" s="0" t="n">
        <v>83.514</v>
      </c>
    </row>
    <row r="9229" customFormat="false" ht="15" hidden="false" customHeight="false" outlineLevel="0" collapsed="false">
      <c r="A9229" s="0" t="n">
        <v>1</v>
      </c>
      <c r="B9229" s="0" t="n">
        <v>83.528</v>
      </c>
    </row>
    <row r="9230" customFormat="false" ht="15" hidden="false" customHeight="false" outlineLevel="0" collapsed="false">
      <c r="A9230" s="0" t="n">
        <v>1</v>
      </c>
      <c r="B9230" s="0" t="n">
        <v>45.2203</v>
      </c>
    </row>
    <row r="9231" customFormat="false" ht="15" hidden="false" customHeight="false" outlineLevel="0" collapsed="false">
      <c r="A9231" s="0" t="n">
        <v>1</v>
      </c>
      <c r="B9231" s="0" t="n">
        <v>67.5769</v>
      </c>
    </row>
    <row r="9232" customFormat="false" ht="15" hidden="false" customHeight="false" outlineLevel="0" collapsed="false">
      <c r="A9232" s="0" t="n">
        <v>1</v>
      </c>
      <c r="B9232" s="0" t="n">
        <v>16</v>
      </c>
    </row>
    <row r="9233" customFormat="false" ht="15" hidden="false" customHeight="false" outlineLevel="0" collapsed="false">
      <c r="A9233" s="0" t="n">
        <v>1</v>
      </c>
      <c r="B9233" s="0" t="n">
        <v>16</v>
      </c>
    </row>
    <row r="9234" customFormat="false" ht="15" hidden="false" customHeight="false" outlineLevel="0" collapsed="false">
      <c r="A9234" s="0" t="n">
        <v>1</v>
      </c>
      <c r="B9234" s="0" t="n">
        <v>131.178</v>
      </c>
    </row>
    <row r="9235" customFormat="false" ht="15" hidden="false" customHeight="false" outlineLevel="0" collapsed="false">
      <c r="A9235" s="0" t="n">
        <v>1</v>
      </c>
      <c r="B9235" s="0" t="n">
        <v>131.175</v>
      </c>
    </row>
    <row r="9236" customFormat="false" ht="15" hidden="false" customHeight="false" outlineLevel="0" collapsed="false">
      <c r="A9236" s="0" t="n">
        <v>1</v>
      </c>
      <c r="B9236" s="0" t="n">
        <v>134.371</v>
      </c>
    </row>
    <row r="9237" customFormat="false" ht="15" hidden="false" customHeight="false" outlineLevel="0" collapsed="false">
      <c r="A9237" s="0" t="n">
        <v>1</v>
      </c>
      <c r="B9237" s="0" t="n">
        <v>148.916</v>
      </c>
    </row>
    <row r="9238" customFormat="false" ht="15" hidden="false" customHeight="false" outlineLevel="0" collapsed="false">
      <c r="A9238" s="0" t="n">
        <v>1</v>
      </c>
      <c r="B9238" s="0" t="n">
        <v>62.5385</v>
      </c>
    </row>
    <row r="9239" customFormat="false" ht="15" hidden="false" customHeight="false" outlineLevel="0" collapsed="false">
      <c r="A9239" s="0" t="n">
        <v>1</v>
      </c>
      <c r="B9239" s="0" t="n">
        <v>62.521</v>
      </c>
    </row>
    <row r="9240" customFormat="false" ht="15" hidden="false" customHeight="false" outlineLevel="0" collapsed="false">
      <c r="A9240" s="0" t="n">
        <v>1</v>
      </c>
      <c r="B9240" s="0" t="n">
        <v>87.7657</v>
      </c>
    </row>
    <row r="9241" customFormat="false" ht="15" hidden="false" customHeight="false" outlineLevel="0" collapsed="false">
      <c r="A9241" s="0" t="n">
        <v>1</v>
      </c>
      <c r="B9241" s="0" t="n">
        <v>106.986</v>
      </c>
    </row>
    <row r="9242" customFormat="false" ht="15" hidden="false" customHeight="false" outlineLevel="0" collapsed="false">
      <c r="A9242" s="0" t="n">
        <v>1</v>
      </c>
      <c r="B9242" s="0" t="n">
        <v>106.64</v>
      </c>
    </row>
    <row r="9243" customFormat="false" ht="15" hidden="false" customHeight="false" outlineLevel="0" collapsed="false">
      <c r="A9243" s="0" t="n">
        <v>1</v>
      </c>
      <c r="B9243" s="0" t="n">
        <v>238.874</v>
      </c>
    </row>
    <row r="9244" customFormat="false" ht="15" hidden="false" customHeight="false" outlineLevel="0" collapsed="false">
      <c r="A9244" s="0" t="n">
        <v>1</v>
      </c>
      <c r="B9244" s="0" t="n">
        <v>238.752</v>
      </c>
    </row>
    <row r="9245" customFormat="false" ht="15" hidden="false" customHeight="false" outlineLevel="0" collapsed="false">
      <c r="A9245" s="0" t="n">
        <v>1</v>
      </c>
      <c r="B9245" s="0" t="n">
        <v>239.112</v>
      </c>
    </row>
    <row r="9246" customFormat="false" ht="15" hidden="false" customHeight="false" outlineLevel="0" collapsed="false">
      <c r="A9246" s="0" t="n">
        <v>1</v>
      </c>
      <c r="B9246" s="0" t="n">
        <v>238.874</v>
      </c>
    </row>
    <row r="9247" customFormat="false" ht="15" hidden="false" customHeight="false" outlineLevel="0" collapsed="false">
      <c r="A9247" s="0" t="n">
        <v>1</v>
      </c>
      <c r="B9247" s="0" t="n">
        <v>31.972</v>
      </c>
    </row>
    <row r="9248" customFormat="false" ht="15" hidden="false" customHeight="false" outlineLevel="0" collapsed="false">
      <c r="A9248" s="0" t="n">
        <v>1</v>
      </c>
      <c r="B9248" s="0" t="n">
        <v>110.108</v>
      </c>
    </row>
    <row r="9249" customFormat="false" ht="15" hidden="false" customHeight="false" outlineLevel="0" collapsed="false">
      <c r="A9249" s="0" t="n">
        <v>1</v>
      </c>
      <c r="B9249" s="0" t="n">
        <v>110.101</v>
      </c>
    </row>
    <row r="9250" customFormat="false" ht="15" hidden="false" customHeight="false" outlineLevel="0" collapsed="false">
      <c r="A9250" s="0" t="n">
        <v>1</v>
      </c>
      <c r="B9250" s="0" t="n">
        <v>26.2517</v>
      </c>
    </row>
    <row r="9251" customFormat="false" ht="15" hidden="false" customHeight="false" outlineLevel="0" collapsed="false">
      <c r="A9251" s="0" t="n">
        <v>1</v>
      </c>
      <c r="B9251" s="0" t="n">
        <v>113.416</v>
      </c>
    </row>
    <row r="9252" customFormat="false" ht="15" hidden="false" customHeight="false" outlineLevel="0" collapsed="false">
      <c r="A9252" s="0" t="n">
        <v>1</v>
      </c>
      <c r="B9252" s="0" t="n">
        <v>130.549</v>
      </c>
    </row>
    <row r="9253" customFormat="false" ht="15" hidden="false" customHeight="false" outlineLevel="0" collapsed="false">
      <c r="A9253" s="0" t="n">
        <v>1</v>
      </c>
      <c r="B9253" s="0" t="n">
        <v>99.0874</v>
      </c>
    </row>
    <row r="9254" customFormat="false" ht="15" hidden="false" customHeight="false" outlineLevel="0" collapsed="false">
      <c r="A9254" s="0" t="n">
        <v>1</v>
      </c>
      <c r="B9254" s="0" t="n">
        <v>48.0804</v>
      </c>
    </row>
    <row r="9255" customFormat="false" ht="15" hidden="false" customHeight="false" outlineLevel="0" collapsed="false">
      <c r="A9255" s="0" t="n">
        <v>1</v>
      </c>
      <c r="B9255" s="0" t="n">
        <v>79.9301</v>
      </c>
    </row>
    <row r="9256" customFormat="false" ht="15" hidden="false" customHeight="false" outlineLevel="0" collapsed="false">
      <c r="A9256" s="0" t="n">
        <v>1</v>
      </c>
      <c r="B9256" s="0" t="n">
        <v>18.972</v>
      </c>
    </row>
    <row r="9257" customFormat="false" ht="15" hidden="false" customHeight="false" outlineLevel="0" collapsed="false">
      <c r="A9257" s="0" t="n">
        <v>1</v>
      </c>
      <c r="B9257" s="0" t="n">
        <v>48.1434</v>
      </c>
    </row>
    <row r="9258" customFormat="false" ht="15" hidden="false" customHeight="false" outlineLevel="0" collapsed="false">
      <c r="A9258" s="0" t="n">
        <v>1</v>
      </c>
      <c r="B9258" s="0" t="n">
        <v>48.1434</v>
      </c>
    </row>
    <row r="9259" customFormat="false" ht="15" hidden="false" customHeight="false" outlineLevel="0" collapsed="false">
      <c r="A9259" s="0" t="n">
        <v>1</v>
      </c>
      <c r="B9259" s="0" t="n">
        <v>81.6923</v>
      </c>
    </row>
    <row r="9260" customFormat="false" ht="15" hidden="false" customHeight="false" outlineLevel="0" collapsed="false">
      <c r="A9260" s="0" t="n">
        <v>1</v>
      </c>
      <c r="B9260" s="0" t="n">
        <v>80.1049</v>
      </c>
    </row>
    <row r="9261" customFormat="false" ht="15" hidden="false" customHeight="false" outlineLevel="0" collapsed="false">
      <c r="A9261" s="0" t="n">
        <v>1</v>
      </c>
      <c r="B9261" s="0" t="n">
        <v>80.042</v>
      </c>
    </row>
    <row r="9262" customFormat="false" ht="15" hidden="false" customHeight="false" outlineLevel="0" collapsed="false">
      <c r="A9262" s="0" t="n">
        <v>1</v>
      </c>
      <c r="B9262" s="0" t="n">
        <v>80.007</v>
      </c>
    </row>
    <row r="9263" customFormat="false" ht="15" hidden="false" customHeight="false" outlineLevel="0" collapsed="false">
      <c r="A9263" s="0" t="n">
        <v>1</v>
      </c>
      <c r="B9263" s="0" t="n">
        <v>54.3007</v>
      </c>
    </row>
    <row r="9264" customFormat="false" ht="15" hidden="false" customHeight="false" outlineLevel="0" collapsed="false">
      <c r="A9264" s="0" t="n">
        <v>1</v>
      </c>
      <c r="B9264" s="0" t="n">
        <v>41.3776</v>
      </c>
    </row>
    <row r="9265" customFormat="false" ht="15" hidden="false" customHeight="false" outlineLevel="0" collapsed="false">
      <c r="A9265" s="0" t="n">
        <v>1</v>
      </c>
      <c r="B9265" s="0" t="n">
        <v>44.0455</v>
      </c>
    </row>
    <row r="9266" customFormat="false" ht="15" hidden="false" customHeight="false" outlineLevel="0" collapsed="false">
      <c r="A9266" s="0" t="n">
        <v>1</v>
      </c>
      <c r="B9266" s="0" t="n">
        <v>74.3497</v>
      </c>
    </row>
    <row r="9267" customFormat="false" ht="15" hidden="false" customHeight="false" outlineLevel="0" collapsed="false">
      <c r="A9267" s="0" t="n">
        <v>1</v>
      </c>
      <c r="B9267" s="0" t="n">
        <v>133.115</v>
      </c>
    </row>
    <row r="9268" customFormat="false" ht="15" hidden="false" customHeight="false" outlineLevel="0" collapsed="false">
      <c r="A9268" s="0" t="n">
        <v>1</v>
      </c>
      <c r="B9268" s="0" t="n">
        <v>20.7867</v>
      </c>
    </row>
    <row r="9269" customFormat="false" ht="15" hidden="false" customHeight="false" outlineLevel="0" collapsed="false">
      <c r="A9269" s="0" t="n">
        <v>1</v>
      </c>
      <c r="B9269" s="0" t="n">
        <v>20.7937</v>
      </c>
    </row>
    <row r="9270" customFormat="false" ht="15" hidden="false" customHeight="false" outlineLevel="0" collapsed="false">
      <c r="A9270" s="0" t="n">
        <v>1</v>
      </c>
      <c r="B9270" s="0" t="n">
        <v>20.7937</v>
      </c>
    </row>
    <row r="9271" customFormat="false" ht="15" hidden="false" customHeight="false" outlineLevel="0" collapsed="false">
      <c r="A9271" s="0" t="n">
        <v>1</v>
      </c>
      <c r="B9271" s="0" t="n">
        <v>30.2378</v>
      </c>
    </row>
    <row r="9272" customFormat="false" ht="15" hidden="false" customHeight="false" outlineLevel="0" collapsed="false">
      <c r="A9272" s="0" t="n">
        <v>1</v>
      </c>
      <c r="B9272" s="0" t="n">
        <v>29.9126</v>
      </c>
    </row>
    <row r="9273" customFormat="false" ht="15" hidden="false" customHeight="false" outlineLevel="0" collapsed="false">
      <c r="A9273" s="0" t="n">
        <v>1</v>
      </c>
      <c r="B9273" s="0" t="n">
        <v>30.9895</v>
      </c>
    </row>
    <row r="9274" customFormat="false" ht="15" hidden="false" customHeight="false" outlineLevel="0" collapsed="false">
      <c r="A9274" s="0" t="n">
        <v>1</v>
      </c>
      <c r="B9274" s="0" t="n">
        <v>38.4965</v>
      </c>
    </row>
    <row r="9275" customFormat="false" ht="15" hidden="false" customHeight="false" outlineLevel="0" collapsed="false">
      <c r="A9275" s="0" t="n">
        <v>1</v>
      </c>
      <c r="B9275" s="0" t="n">
        <v>38.5</v>
      </c>
    </row>
    <row r="9276" customFormat="false" ht="15" hidden="false" customHeight="false" outlineLevel="0" collapsed="false">
      <c r="A9276" s="0" t="n">
        <v>1</v>
      </c>
      <c r="B9276" s="0" t="n">
        <v>28.3287</v>
      </c>
    </row>
    <row r="9277" customFormat="false" ht="15" hidden="false" customHeight="false" outlineLevel="0" collapsed="false">
      <c r="A9277" s="0" t="n">
        <v>1</v>
      </c>
      <c r="B9277" s="0" t="n">
        <v>16.2413</v>
      </c>
    </row>
    <row r="9278" customFormat="false" ht="15" hidden="false" customHeight="false" outlineLevel="0" collapsed="false">
      <c r="A9278" s="0" t="n">
        <v>1</v>
      </c>
      <c r="B9278" s="0" t="n">
        <v>146.035</v>
      </c>
    </row>
    <row r="9279" customFormat="false" ht="15" hidden="false" customHeight="false" outlineLevel="0" collapsed="false">
      <c r="A9279" s="0" t="n">
        <v>1</v>
      </c>
      <c r="B9279" s="0" t="n">
        <v>100.399</v>
      </c>
    </row>
    <row r="9280" customFormat="false" ht="15" hidden="false" customHeight="false" outlineLevel="0" collapsed="false">
      <c r="A9280" s="0" t="n">
        <v>1</v>
      </c>
      <c r="B9280" s="0" t="n">
        <v>101.297</v>
      </c>
    </row>
    <row r="9281" customFormat="false" ht="15" hidden="false" customHeight="false" outlineLevel="0" collapsed="false">
      <c r="A9281" s="0" t="n">
        <v>1</v>
      </c>
      <c r="B9281" s="0" t="n">
        <v>84.1189</v>
      </c>
    </row>
    <row r="9282" customFormat="false" ht="15" hidden="false" customHeight="false" outlineLevel="0" collapsed="false">
      <c r="A9282" s="0" t="n">
        <v>1</v>
      </c>
      <c r="B9282" s="0" t="n">
        <v>71.7902</v>
      </c>
    </row>
    <row r="9283" customFormat="false" ht="15" hidden="false" customHeight="false" outlineLevel="0" collapsed="false">
      <c r="A9283" s="0" t="n">
        <v>1</v>
      </c>
      <c r="B9283" s="0" t="n">
        <v>72.8147</v>
      </c>
    </row>
    <row r="9284" customFormat="false" ht="15" hidden="false" customHeight="false" outlineLevel="0" collapsed="false">
      <c r="A9284" s="0" t="n">
        <v>1</v>
      </c>
      <c r="B9284" s="0" t="n">
        <v>72.8147</v>
      </c>
    </row>
    <row r="9285" customFormat="false" ht="15" hidden="false" customHeight="false" outlineLevel="0" collapsed="false">
      <c r="A9285" s="0" t="n">
        <v>1</v>
      </c>
      <c r="B9285" s="0" t="n">
        <v>47.5909</v>
      </c>
    </row>
    <row r="9286" customFormat="false" ht="15" hidden="false" customHeight="false" outlineLevel="0" collapsed="false">
      <c r="A9286" s="0" t="n">
        <v>1</v>
      </c>
      <c r="B9286" s="0" t="n">
        <v>14.6364</v>
      </c>
    </row>
    <row r="9287" customFormat="false" ht="15" hidden="false" customHeight="false" outlineLevel="0" collapsed="false">
      <c r="A9287" s="0" t="n">
        <v>1</v>
      </c>
      <c r="B9287" s="0" t="n">
        <v>68.7168</v>
      </c>
    </row>
    <row r="9288" customFormat="false" ht="15" hidden="false" customHeight="false" outlineLevel="0" collapsed="false">
      <c r="A9288" s="0" t="n">
        <v>1</v>
      </c>
      <c r="B9288" s="0" t="n">
        <v>68.7098</v>
      </c>
    </row>
    <row r="9289" customFormat="false" ht="15" hidden="false" customHeight="false" outlineLevel="0" collapsed="false">
      <c r="A9289" s="0" t="n">
        <v>1</v>
      </c>
      <c r="B9289" s="0" t="n">
        <v>159.983</v>
      </c>
    </row>
    <row r="9290" customFormat="false" ht="15" hidden="false" customHeight="false" outlineLevel="0" collapsed="false">
      <c r="A9290" s="0" t="n">
        <v>1</v>
      </c>
      <c r="B9290" s="0" t="n">
        <v>57.3636</v>
      </c>
    </row>
    <row r="9291" customFormat="false" ht="15" hidden="false" customHeight="false" outlineLevel="0" collapsed="false">
      <c r="A9291" s="0" t="n">
        <v>1</v>
      </c>
      <c r="B9291" s="0" t="n">
        <v>81.8182</v>
      </c>
    </row>
    <row r="9292" customFormat="false" ht="15" hidden="false" customHeight="false" outlineLevel="0" collapsed="false">
      <c r="A9292" s="0" t="n">
        <v>1</v>
      </c>
      <c r="B9292" s="0" t="n">
        <v>123.913</v>
      </c>
    </row>
    <row r="9293" customFormat="false" ht="15" hidden="false" customHeight="false" outlineLevel="0" collapsed="false">
      <c r="A9293" s="0" t="n">
        <v>1</v>
      </c>
      <c r="B9293" s="0" t="n">
        <v>35.9161</v>
      </c>
    </row>
    <row r="9294" customFormat="false" ht="15" hidden="false" customHeight="false" outlineLevel="0" collapsed="false">
      <c r="A9294" s="0" t="n">
        <v>1</v>
      </c>
      <c r="B9294" s="0" t="n">
        <v>35.9161</v>
      </c>
    </row>
    <row r="9295" customFormat="false" ht="15" hidden="false" customHeight="false" outlineLevel="0" collapsed="false">
      <c r="A9295" s="0" t="n">
        <v>1</v>
      </c>
      <c r="B9295" s="0" t="n">
        <v>58.021</v>
      </c>
    </row>
    <row r="9296" customFormat="false" ht="15" hidden="false" customHeight="false" outlineLevel="0" collapsed="false">
      <c r="A9296" s="0" t="n">
        <v>1</v>
      </c>
      <c r="B9296" s="0" t="n">
        <v>33.6783</v>
      </c>
    </row>
    <row r="9297" customFormat="false" ht="15" hidden="false" customHeight="false" outlineLevel="0" collapsed="false">
      <c r="A9297" s="0" t="n">
        <v>1</v>
      </c>
      <c r="B9297" s="0" t="n">
        <v>50.7902</v>
      </c>
    </row>
    <row r="9298" customFormat="false" ht="15" hidden="false" customHeight="false" outlineLevel="0" collapsed="false">
      <c r="A9298" s="0" t="n">
        <v>1</v>
      </c>
      <c r="B9298" s="0" t="n">
        <v>27.9056</v>
      </c>
    </row>
    <row r="9299" customFormat="false" ht="15" hidden="false" customHeight="false" outlineLevel="0" collapsed="false">
      <c r="A9299" s="0" t="n">
        <v>1</v>
      </c>
      <c r="B9299" s="0" t="n">
        <v>16.1154</v>
      </c>
    </row>
    <row r="9300" customFormat="false" ht="15" hidden="false" customHeight="false" outlineLevel="0" collapsed="false">
      <c r="A9300" s="0" t="n">
        <v>1</v>
      </c>
      <c r="B9300" s="0" t="n">
        <v>71.465</v>
      </c>
    </row>
    <row r="9301" customFormat="false" ht="15" hidden="false" customHeight="false" outlineLevel="0" collapsed="false">
      <c r="A9301" s="0" t="n">
        <v>1</v>
      </c>
      <c r="B9301" s="0" t="n">
        <v>71.4545</v>
      </c>
    </row>
    <row r="9302" customFormat="false" ht="15" hidden="false" customHeight="false" outlineLevel="0" collapsed="false">
      <c r="A9302" s="0" t="n">
        <v>1</v>
      </c>
      <c r="B9302" s="0" t="n">
        <v>107.045</v>
      </c>
    </row>
    <row r="9303" customFormat="false" ht="15" hidden="false" customHeight="false" outlineLevel="0" collapsed="false">
      <c r="A9303" s="0" t="n">
        <v>1</v>
      </c>
      <c r="B9303" s="0" t="n">
        <v>54.6958</v>
      </c>
    </row>
    <row r="9304" customFormat="false" ht="15" hidden="false" customHeight="false" outlineLevel="0" collapsed="false">
      <c r="A9304" s="0" t="n">
        <v>1</v>
      </c>
      <c r="B9304" s="0" t="n">
        <v>67.8077</v>
      </c>
    </row>
    <row r="9305" customFormat="false" ht="15" hidden="false" customHeight="false" outlineLevel="0" collapsed="false">
      <c r="A9305" s="0" t="n">
        <v>1</v>
      </c>
      <c r="B9305" s="0" t="n">
        <v>67.8497</v>
      </c>
    </row>
    <row r="9306" customFormat="false" ht="15" hidden="false" customHeight="false" outlineLevel="0" collapsed="false">
      <c r="A9306" s="0" t="n">
        <v>1</v>
      </c>
      <c r="B9306" s="0" t="n">
        <v>74.9825</v>
      </c>
    </row>
    <row r="9307" customFormat="false" ht="15" hidden="false" customHeight="false" outlineLevel="0" collapsed="false">
      <c r="A9307" s="0" t="n">
        <v>1</v>
      </c>
      <c r="B9307" s="0" t="n">
        <v>74.9755</v>
      </c>
    </row>
    <row r="9308" customFormat="false" ht="15" hidden="false" customHeight="false" outlineLevel="0" collapsed="false">
      <c r="A9308" s="0" t="n">
        <v>1</v>
      </c>
      <c r="B9308" s="0" t="n">
        <v>75</v>
      </c>
    </row>
    <row r="9309" customFormat="false" ht="15" hidden="false" customHeight="false" outlineLevel="0" collapsed="false">
      <c r="A9309" s="0" t="n">
        <v>1</v>
      </c>
      <c r="B9309" s="0" t="n">
        <v>74.993</v>
      </c>
    </row>
    <row r="9310" customFormat="false" ht="15" hidden="false" customHeight="false" outlineLevel="0" collapsed="false">
      <c r="A9310" s="0" t="n">
        <v>1</v>
      </c>
      <c r="B9310" s="0" t="n">
        <v>74.9301</v>
      </c>
    </row>
    <row r="9311" customFormat="false" ht="15" hidden="false" customHeight="false" outlineLevel="0" collapsed="false">
      <c r="A9311" s="0" t="n">
        <v>1</v>
      </c>
      <c r="B9311" s="0" t="n">
        <v>24.6224</v>
      </c>
    </row>
    <row r="9312" customFormat="false" ht="15" hidden="false" customHeight="false" outlineLevel="0" collapsed="false">
      <c r="A9312" s="0" t="n">
        <v>1</v>
      </c>
      <c r="B9312" s="0" t="n">
        <v>25.6993</v>
      </c>
    </row>
    <row r="9313" customFormat="false" ht="15" hidden="false" customHeight="false" outlineLevel="0" collapsed="false">
      <c r="A9313" s="0" t="n">
        <v>1</v>
      </c>
      <c r="B9313" s="0" t="n">
        <v>22.6469</v>
      </c>
    </row>
    <row r="9314" customFormat="false" ht="15" hidden="false" customHeight="false" outlineLevel="0" collapsed="false">
      <c r="A9314" s="0" t="n">
        <v>1</v>
      </c>
      <c r="B9314" s="0" t="n">
        <v>128.203</v>
      </c>
    </row>
    <row r="9315" customFormat="false" ht="15" hidden="false" customHeight="false" outlineLevel="0" collapsed="false">
      <c r="A9315" s="0" t="n">
        <v>1</v>
      </c>
      <c r="B9315" s="0" t="n">
        <v>42.9196</v>
      </c>
    </row>
    <row r="9316" customFormat="false" ht="15" hidden="false" customHeight="false" outlineLevel="0" collapsed="false">
      <c r="A9316" s="0" t="n">
        <v>1</v>
      </c>
      <c r="B9316" s="0" t="n">
        <v>125.745</v>
      </c>
    </row>
    <row r="9317" customFormat="false" ht="15" hidden="false" customHeight="false" outlineLevel="0" collapsed="false">
      <c r="A9317" s="0" t="n">
        <v>1</v>
      </c>
      <c r="B9317" s="0" t="n">
        <v>125.738</v>
      </c>
    </row>
    <row r="9318" customFormat="false" ht="15" hidden="false" customHeight="false" outlineLevel="0" collapsed="false">
      <c r="A9318" s="0" t="n">
        <v>1</v>
      </c>
      <c r="B9318" s="0" t="n">
        <v>13.4021</v>
      </c>
    </row>
    <row r="9319" customFormat="false" ht="15" hidden="false" customHeight="false" outlineLevel="0" collapsed="false">
      <c r="A9319" s="0" t="n">
        <v>1</v>
      </c>
      <c r="B9319" s="0" t="n">
        <v>13.4021</v>
      </c>
    </row>
    <row r="9320" customFormat="false" ht="15" hidden="false" customHeight="false" outlineLevel="0" collapsed="false">
      <c r="A9320" s="0" t="n">
        <v>1</v>
      </c>
      <c r="B9320" s="0" t="n">
        <v>13.4021</v>
      </c>
    </row>
    <row r="9321" customFormat="false" ht="15" hidden="false" customHeight="false" outlineLevel="0" collapsed="false">
      <c r="A9321" s="0" t="n">
        <v>1</v>
      </c>
      <c r="B9321" s="0" t="n">
        <v>39.0944</v>
      </c>
    </row>
    <row r="9322" customFormat="false" ht="15" hidden="false" customHeight="false" outlineLevel="0" collapsed="false">
      <c r="A9322" s="0" t="n">
        <v>1</v>
      </c>
      <c r="B9322" s="0" t="n">
        <v>16.0699</v>
      </c>
    </row>
    <row r="9323" customFormat="false" ht="15" hidden="false" customHeight="false" outlineLevel="0" collapsed="false">
      <c r="A9323" s="0" t="n">
        <v>1</v>
      </c>
      <c r="B9323" s="0" t="n">
        <v>12.1399</v>
      </c>
    </row>
    <row r="9324" customFormat="false" ht="15" hidden="false" customHeight="false" outlineLevel="0" collapsed="false">
      <c r="A9324" s="0" t="n">
        <v>1</v>
      </c>
      <c r="B9324" s="0" t="n">
        <v>34.4231</v>
      </c>
    </row>
    <row r="9325" customFormat="false" ht="15" hidden="false" customHeight="false" outlineLevel="0" collapsed="false">
      <c r="A9325" s="0" t="n">
        <v>1</v>
      </c>
      <c r="B9325" s="0" t="n">
        <v>34.4231</v>
      </c>
    </row>
    <row r="9326" customFormat="false" ht="15" hidden="false" customHeight="false" outlineLevel="0" collapsed="false">
      <c r="A9326" s="0" t="n">
        <v>1</v>
      </c>
      <c r="B9326" s="0" t="n">
        <v>112.78</v>
      </c>
    </row>
    <row r="9327" customFormat="false" ht="15" hidden="false" customHeight="false" outlineLevel="0" collapsed="false">
      <c r="A9327" s="0" t="n">
        <v>1</v>
      </c>
      <c r="B9327" s="0" t="n">
        <v>47.2273</v>
      </c>
    </row>
    <row r="9328" customFormat="false" ht="15" hidden="false" customHeight="false" outlineLevel="0" collapsed="false">
      <c r="A9328" s="0" t="n">
        <v>1</v>
      </c>
      <c r="B9328" s="0" t="n">
        <v>42.2098</v>
      </c>
    </row>
    <row r="9329" customFormat="false" ht="15" hidden="false" customHeight="false" outlineLevel="0" collapsed="false">
      <c r="A9329" s="0" t="n">
        <v>1</v>
      </c>
      <c r="B9329" s="0" t="n">
        <v>42.2133</v>
      </c>
    </row>
    <row r="9330" customFormat="false" ht="15" hidden="false" customHeight="false" outlineLevel="0" collapsed="false">
      <c r="A9330" s="0" t="n">
        <v>1</v>
      </c>
      <c r="B9330" s="0" t="n">
        <v>15.5559</v>
      </c>
    </row>
    <row r="9331" customFormat="false" ht="15" hidden="false" customHeight="false" outlineLevel="0" collapsed="false">
      <c r="A9331" s="0" t="n">
        <v>1</v>
      </c>
      <c r="B9331" s="0" t="n">
        <v>34.7517</v>
      </c>
    </row>
    <row r="9332" customFormat="false" ht="15" hidden="false" customHeight="false" outlineLevel="0" collapsed="false">
      <c r="A9332" s="0" t="n">
        <v>1</v>
      </c>
      <c r="B9332" s="0" t="n">
        <v>31.5035</v>
      </c>
    </row>
    <row r="9333" customFormat="false" ht="15" hidden="false" customHeight="false" outlineLevel="0" collapsed="false">
      <c r="A9333" s="0" t="n">
        <v>1</v>
      </c>
      <c r="B9333" s="0" t="n">
        <v>67.9755</v>
      </c>
    </row>
    <row r="9334" customFormat="false" ht="15" hidden="false" customHeight="false" outlineLevel="0" collapsed="false">
      <c r="A9334" s="0" t="n">
        <v>1</v>
      </c>
      <c r="B9334" s="0" t="n">
        <v>67.9755</v>
      </c>
    </row>
    <row r="9335" customFormat="false" ht="15" hidden="false" customHeight="false" outlineLevel="0" collapsed="false">
      <c r="A9335" s="0" t="n">
        <v>1</v>
      </c>
      <c r="B9335" s="0" t="n">
        <v>144.29</v>
      </c>
    </row>
    <row r="9336" customFormat="false" ht="15" hidden="false" customHeight="false" outlineLevel="0" collapsed="false">
      <c r="A9336" s="0" t="n">
        <v>1</v>
      </c>
      <c r="B9336" s="0" t="n">
        <v>123.941</v>
      </c>
    </row>
    <row r="9337" customFormat="false" ht="15" hidden="false" customHeight="false" outlineLevel="0" collapsed="false">
      <c r="A9337" s="0" t="n">
        <v>1</v>
      </c>
      <c r="B9337" s="0" t="n">
        <v>31.8916</v>
      </c>
    </row>
    <row r="9338" customFormat="false" ht="15" hidden="false" customHeight="false" outlineLevel="0" collapsed="false">
      <c r="A9338" s="0" t="n">
        <v>1</v>
      </c>
      <c r="B9338" s="0" t="n">
        <v>23.5594</v>
      </c>
    </row>
    <row r="9339" customFormat="false" ht="15" hidden="false" customHeight="false" outlineLevel="0" collapsed="false">
      <c r="A9339" s="0" t="n">
        <v>1</v>
      </c>
      <c r="B9339" s="0" t="n">
        <v>23.5629</v>
      </c>
    </row>
    <row r="9340" customFormat="false" ht="15" hidden="false" customHeight="false" outlineLevel="0" collapsed="false">
      <c r="A9340" s="0" t="n">
        <v>1</v>
      </c>
      <c r="B9340" s="0" t="n">
        <v>23.549</v>
      </c>
    </row>
    <row r="9341" customFormat="false" ht="15" hidden="false" customHeight="false" outlineLevel="0" collapsed="false">
      <c r="A9341" s="0" t="n">
        <v>1</v>
      </c>
      <c r="B9341" s="0" t="n">
        <v>32.9615</v>
      </c>
    </row>
    <row r="9342" customFormat="false" ht="15" hidden="false" customHeight="false" outlineLevel="0" collapsed="false">
      <c r="A9342" s="0" t="n">
        <v>1</v>
      </c>
      <c r="B9342" s="0" t="n">
        <v>56.1923</v>
      </c>
    </row>
    <row r="9343" customFormat="false" ht="15" hidden="false" customHeight="false" outlineLevel="0" collapsed="false">
      <c r="A9343" s="0" t="n">
        <v>1</v>
      </c>
      <c r="B9343" s="0" t="n">
        <v>56.1888</v>
      </c>
    </row>
    <row r="9344" customFormat="false" ht="15" hidden="false" customHeight="false" outlineLevel="0" collapsed="false">
      <c r="A9344" s="0" t="n">
        <v>1</v>
      </c>
      <c r="B9344" s="0" t="n">
        <v>18.6538</v>
      </c>
    </row>
    <row r="9345" customFormat="false" ht="15" hidden="false" customHeight="false" outlineLevel="0" collapsed="false">
      <c r="A9345" s="0" t="n">
        <v>1</v>
      </c>
      <c r="B9345" s="0" t="n">
        <v>18.6399</v>
      </c>
    </row>
    <row r="9346" customFormat="false" ht="15" hidden="false" customHeight="false" outlineLevel="0" collapsed="false">
      <c r="A9346" s="0" t="n">
        <v>1</v>
      </c>
      <c r="B9346" s="0" t="n">
        <v>18.6399</v>
      </c>
    </row>
    <row r="9347" customFormat="false" ht="15" hidden="false" customHeight="false" outlineLevel="0" collapsed="false">
      <c r="A9347" s="0" t="n">
        <v>1</v>
      </c>
      <c r="B9347" s="0" t="n">
        <v>44.6608</v>
      </c>
    </row>
    <row r="9348" customFormat="false" ht="15" hidden="false" customHeight="false" outlineLevel="0" collapsed="false">
      <c r="A9348" s="0" t="n">
        <v>1</v>
      </c>
      <c r="B9348" s="0" t="n">
        <v>30.8986</v>
      </c>
    </row>
    <row r="9349" customFormat="false" ht="15" hidden="false" customHeight="false" outlineLevel="0" collapsed="false">
      <c r="A9349" s="0" t="n">
        <v>1</v>
      </c>
      <c r="B9349" s="0" t="n">
        <v>55.7448</v>
      </c>
    </row>
    <row r="9350" customFormat="false" ht="15" hidden="false" customHeight="false" outlineLevel="0" collapsed="false">
      <c r="A9350" s="0" t="n">
        <v>1</v>
      </c>
      <c r="B9350" s="0" t="n">
        <v>45.1538</v>
      </c>
    </row>
    <row r="9351" customFormat="false" ht="15" hidden="false" customHeight="false" outlineLevel="0" collapsed="false">
      <c r="A9351" s="0" t="n">
        <v>1</v>
      </c>
      <c r="B9351" s="0" t="n">
        <v>11.972</v>
      </c>
    </row>
    <row r="9352" customFormat="false" ht="15" hidden="false" customHeight="false" outlineLevel="0" collapsed="false">
      <c r="A9352" s="0" t="n">
        <v>1</v>
      </c>
      <c r="B9352" s="0" t="n">
        <v>125.108</v>
      </c>
    </row>
    <row r="9353" customFormat="false" ht="15" hidden="false" customHeight="false" outlineLevel="0" collapsed="false">
      <c r="A9353" s="0" t="n">
        <v>1</v>
      </c>
      <c r="B9353" s="0" t="n">
        <v>125.119</v>
      </c>
    </row>
    <row r="9354" customFormat="false" ht="15" hidden="false" customHeight="false" outlineLevel="0" collapsed="false">
      <c r="A9354" s="0" t="n">
        <v>1</v>
      </c>
      <c r="B9354" s="0" t="n">
        <v>125.115</v>
      </c>
    </row>
    <row r="9355" customFormat="false" ht="15" hidden="false" customHeight="false" outlineLevel="0" collapsed="false">
      <c r="A9355" s="0" t="n">
        <v>1</v>
      </c>
      <c r="B9355" s="0" t="n">
        <v>25.8357</v>
      </c>
    </row>
    <row r="9356" customFormat="false" ht="15" hidden="false" customHeight="false" outlineLevel="0" collapsed="false">
      <c r="A9356" s="0" t="n">
        <v>1</v>
      </c>
      <c r="B9356" s="0" t="n">
        <v>65.1084</v>
      </c>
    </row>
    <row r="9357" customFormat="false" ht="15" hidden="false" customHeight="false" outlineLevel="0" collapsed="false">
      <c r="A9357" s="0" t="n">
        <v>1</v>
      </c>
      <c r="B9357" s="0" t="n">
        <v>65.1014</v>
      </c>
    </row>
    <row r="9358" customFormat="false" ht="15" hidden="false" customHeight="false" outlineLevel="0" collapsed="false">
      <c r="A9358" s="0" t="n">
        <v>1</v>
      </c>
      <c r="B9358" s="0" t="n">
        <v>247.741</v>
      </c>
    </row>
    <row r="9359" customFormat="false" ht="15" hidden="false" customHeight="false" outlineLevel="0" collapsed="false">
      <c r="A9359" s="0" t="n">
        <v>1</v>
      </c>
      <c r="B9359" s="0" t="n">
        <v>259.745</v>
      </c>
    </row>
    <row r="9360" customFormat="false" ht="15" hidden="false" customHeight="false" outlineLevel="0" collapsed="false">
      <c r="A9360" s="0" t="n">
        <v>1</v>
      </c>
      <c r="B9360" s="0" t="n">
        <v>32.2168</v>
      </c>
    </row>
    <row r="9361" customFormat="false" ht="15" hidden="false" customHeight="false" outlineLevel="0" collapsed="false">
      <c r="A9361" s="0" t="n">
        <v>1</v>
      </c>
      <c r="B9361" s="0" t="n">
        <v>32.2028</v>
      </c>
    </row>
    <row r="9362" customFormat="false" ht="15" hidden="false" customHeight="false" outlineLevel="0" collapsed="false">
      <c r="A9362" s="0" t="n">
        <v>1</v>
      </c>
      <c r="B9362" s="0" t="n">
        <v>32.2413</v>
      </c>
    </row>
    <row r="9363" customFormat="false" ht="15" hidden="false" customHeight="false" outlineLevel="0" collapsed="false">
      <c r="A9363" s="0" t="n">
        <v>1</v>
      </c>
      <c r="B9363" s="0" t="n">
        <v>66.3077</v>
      </c>
    </row>
    <row r="9364" customFormat="false" ht="15" hidden="false" customHeight="false" outlineLevel="0" collapsed="false">
      <c r="A9364" s="0" t="n">
        <v>1</v>
      </c>
      <c r="B9364" s="0" t="n">
        <v>66.2937</v>
      </c>
    </row>
    <row r="9365" customFormat="false" ht="15" hidden="false" customHeight="false" outlineLevel="0" collapsed="false">
      <c r="A9365" s="0" t="n">
        <v>1</v>
      </c>
      <c r="B9365" s="0" t="n">
        <v>12.4266</v>
      </c>
    </row>
    <row r="9366" customFormat="false" ht="15" hidden="false" customHeight="false" outlineLevel="0" collapsed="false">
      <c r="A9366" s="0" t="n">
        <v>1</v>
      </c>
      <c r="B9366" s="0" t="n">
        <v>38.0245</v>
      </c>
    </row>
    <row r="9367" customFormat="false" ht="15" hidden="false" customHeight="false" outlineLevel="0" collapsed="false">
      <c r="A9367" s="0" t="n">
        <v>1</v>
      </c>
      <c r="B9367" s="0" t="n">
        <v>72.9301</v>
      </c>
    </row>
    <row r="9368" customFormat="false" ht="15" hidden="false" customHeight="false" outlineLevel="0" collapsed="false">
      <c r="A9368" s="0" t="n">
        <v>1</v>
      </c>
      <c r="B9368" s="0" t="n">
        <v>54.8916</v>
      </c>
    </row>
    <row r="9369" customFormat="false" ht="15" hidden="false" customHeight="false" outlineLevel="0" collapsed="false">
      <c r="A9369" s="0" t="n">
        <v>1</v>
      </c>
      <c r="B9369" s="0" t="n">
        <v>15.8042</v>
      </c>
    </row>
    <row r="9370" customFormat="false" ht="15" hidden="false" customHeight="false" outlineLevel="0" collapsed="false">
      <c r="A9370" s="0" t="n">
        <v>1</v>
      </c>
      <c r="B9370" s="0" t="n">
        <v>32.9266</v>
      </c>
    </row>
    <row r="9371" customFormat="false" ht="15" hidden="false" customHeight="false" outlineLevel="0" collapsed="false">
      <c r="A9371" s="0" t="n">
        <v>1</v>
      </c>
      <c r="B9371" s="0" t="n">
        <v>134.395</v>
      </c>
    </row>
    <row r="9372" customFormat="false" ht="15" hidden="false" customHeight="false" outlineLevel="0" collapsed="false">
      <c r="A9372" s="0" t="n">
        <v>1</v>
      </c>
      <c r="B9372" s="0" t="n">
        <v>134.353</v>
      </c>
    </row>
    <row r="9373" customFormat="false" ht="15" hidden="false" customHeight="false" outlineLevel="0" collapsed="false">
      <c r="A9373" s="0" t="n">
        <v>1</v>
      </c>
      <c r="B9373" s="0" t="n">
        <v>12.0839</v>
      </c>
    </row>
    <row r="9374" customFormat="false" ht="15" hidden="false" customHeight="false" outlineLevel="0" collapsed="false">
      <c r="A9374" s="0" t="n">
        <v>1</v>
      </c>
      <c r="B9374" s="0" t="n">
        <v>55.2727</v>
      </c>
    </row>
    <row r="9375" customFormat="false" ht="15" hidden="false" customHeight="false" outlineLevel="0" collapsed="false">
      <c r="A9375" s="0" t="n">
        <v>1</v>
      </c>
      <c r="B9375" s="0" t="n">
        <v>123.64</v>
      </c>
    </row>
    <row r="9376" customFormat="false" ht="15" hidden="false" customHeight="false" outlineLevel="0" collapsed="false">
      <c r="A9376" s="0" t="n">
        <v>1</v>
      </c>
      <c r="B9376" s="0" t="n">
        <v>91.8636</v>
      </c>
    </row>
    <row r="9377" customFormat="false" ht="15" hidden="false" customHeight="false" outlineLevel="0" collapsed="false">
      <c r="A9377" s="0" t="n">
        <v>1</v>
      </c>
      <c r="B9377" s="0" t="n">
        <v>91.8497</v>
      </c>
    </row>
    <row r="9378" customFormat="false" ht="15" hidden="false" customHeight="false" outlineLevel="0" collapsed="false">
      <c r="A9378" s="0" t="n">
        <v>1</v>
      </c>
      <c r="B9378" s="0" t="n">
        <v>44.5629</v>
      </c>
    </row>
    <row r="9379" customFormat="false" ht="15" hidden="false" customHeight="false" outlineLevel="0" collapsed="false">
      <c r="A9379" s="0" t="n">
        <v>1</v>
      </c>
      <c r="B9379" s="0" t="n">
        <v>60.035</v>
      </c>
    </row>
    <row r="9380" customFormat="false" ht="15" hidden="false" customHeight="false" outlineLevel="0" collapsed="false">
      <c r="A9380" s="0" t="n">
        <v>1</v>
      </c>
      <c r="B9380" s="0" t="n">
        <v>109.846</v>
      </c>
    </row>
    <row r="9381" customFormat="false" ht="15" hidden="false" customHeight="false" outlineLevel="0" collapsed="false">
      <c r="A9381" s="0" t="n">
        <v>1</v>
      </c>
      <c r="B9381" s="0" t="n">
        <v>109.769</v>
      </c>
    </row>
    <row r="9382" customFormat="false" ht="15" hidden="false" customHeight="false" outlineLevel="0" collapsed="false">
      <c r="A9382" s="0" t="n">
        <v>1</v>
      </c>
      <c r="B9382" s="0" t="n">
        <v>29.5594</v>
      </c>
    </row>
    <row r="9383" customFormat="false" ht="15" hidden="false" customHeight="false" outlineLevel="0" collapsed="false">
      <c r="A9383" s="0" t="n">
        <v>1</v>
      </c>
      <c r="B9383" s="0" t="n">
        <v>14.0769</v>
      </c>
    </row>
    <row r="9384" customFormat="false" ht="15" hidden="false" customHeight="false" outlineLevel="0" collapsed="false">
      <c r="A9384" s="0" t="n">
        <v>1</v>
      </c>
      <c r="B9384" s="0" t="n">
        <v>62.0909</v>
      </c>
    </row>
    <row r="9385" customFormat="false" ht="15" hidden="false" customHeight="false" outlineLevel="0" collapsed="false">
      <c r="A9385" s="0" t="n">
        <v>1</v>
      </c>
      <c r="B9385" s="0" t="n">
        <v>62.0839</v>
      </c>
    </row>
    <row r="9386" customFormat="false" ht="15" hidden="false" customHeight="false" outlineLevel="0" collapsed="false">
      <c r="A9386" s="0" t="n">
        <v>1</v>
      </c>
      <c r="B9386" s="0" t="n">
        <v>62.0909</v>
      </c>
    </row>
    <row r="9387" customFormat="false" ht="15" hidden="false" customHeight="false" outlineLevel="0" collapsed="false">
      <c r="A9387" s="0" t="n">
        <v>1</v>
      </c>
      <c r="B9387" s="0" t="n">
        <v>62.0909</v>
      </c>
    </row>
    <row r="9388" customFormat="false" ht="15" hidden="false" customHeight="false" outlineLevel="0" collapsed="false">
      <c r="A9388" s="0" t="n">
        <v>1</v>
      </c>
      <c r="B9388" s="0" t="n">
        <v>26.4161</v>
      </c>
    </row>
    <row r="9389" customFormat="false" ht="15" hidden="false" customHeight="false" outlineLevel="0" collapsed="false">
      <c r="A9389" s="0" t="n">
        <v>1</v>
      </c>
      <c r="B9389" s="0" t="n">
        <v>26.3706</v>
      </c>
    </row>
    <row r="9390" customFormat="false" ht="15" hidden="false" customHeight="false" outlineLevel="0" collapsed="false">
      <c r="A9390" s="0" t="n">
        <v>1</v>
      </c>
      <c r="B9390" s="0" t="n">
        <v>107.245</v>
      </c>
    </row>
    <row r="9391" customFormat="false" ht="15" hidden="false" customHeight="false" outlineLevel="0" collapsed="false">
      <c r="A9391" s="0" t="n">
        <v>1</v>
      </c>
      <c r="B9391" s="0" t="n">
        <v>107.203</v>
      </c>
    </row>
    <row r="9392" customFormat="false" ht="15" hidden="false" customHeight="false" outlineLevel="0" collapsed="false">
      <c r="A9392" s="0" t="n">
        <v>1</v>
      </c>
      <c r="B9392" s="0" t="n">
        <v>107.241</v>
      </c>
    </row>
    <row r="9393" customFormat="false" ht="15" hidden="false" customHeight="false" outlineLevel="0" collapsed="false">
      <c r="A9393" s="0" t="n">
        <v>1</v>
      </c>
      <c r="B9393" s="0" t="n">
        <v>107.087</v>
      </c>
    </row>
    <row r="9394" customFormat="false" ht="15" hidden="false" customHeight="false" outlineLevel="0" collapsed="false">
      <c r="A9394" s="0" t="n">
        <v>1</v>
      </c>
      <c r="B9394" s="0" t="n">
        <v>107.063</v>
      </c>
    </row>
    <row r="9395" customFormat="false" ht="15" hidden="false" customHeight="false" outlineLevel="0" collapsed="false">
      <c r="A9395" s="0" t="n">
        <v>1</v>
      </c>
      <c r="B9395" s="0" t="n">
        <v>116.353</v>
      </c>
    </row>
    <row r="9396" customFormat="false" ht="15" hidden="false" customHeight="false" outlineLevel="0" collapsed="false">
      <c r="A9396" s="0" t="n">
        <v>1</v>
      </c>
      <c r="B9396" s="0" t="n">
        <v>84.0385</v>
      </c>
    </row>
    <row r="9397" customFormat="false" ht="15" hidden="false" customHeight="false" outlineLevel="0" collapsed="false">
      <c r="A9397" s="0" t="n">
        <v>1</v>
      </c>
      <c r="B9397" s="0" t="n">
        <v>84.007</v>
      </c>
    </row>
    <row r="9398" customFormat="false" ht="15" hidden="false" customHeight="false" outlineLevel="0" collapsed="false">
      <c r="A9398" s="0" t="n">
        <v>1</v>
      </c>
      <c r="B9398" s="0" t="n">
        <v>129.766</v>
      </c>
    </row>
    <row r="9399" customFormat="false" ht="15" hidden="false" customHeight="false" outlineLevel="0" collapsed="false">
      <c r="A9399" s="0" t="n">
        <v>1</v>
      </c>
      <c r="B9399" s="0" t="n">
        <v>35.4161</v>
      </c>
    </row>
    <row r="9400" customFormat="false" ht="15" hidden="false" customHeight="false" outlineLevel="0" collapsed="false">
      <c r="A9400" s="0" t="n">
        <v>1</v>
      </c>
      <c r="B9400" s="0" t="n">
        <v>87.5769</v>
      </c>
    </row>
    <row r="9401" customFormat="false" ht="15" hidden="false" customHeight="false" outlineLevel="0" collapsed="false">
      <c r="A9401" s="0" t="n">
        <v>1</v>
      </c>
      <c r="B9401" s="0" t="n">
        <v>101.818</v>
      </c>
    </row>
    <row r="9402" customFormat="false" ht="15" hidden="false" customHeight="false" outlineLevel="0" collapsed="false">
      <c r="A9402" s="0" t="n">
        <v>1</v>
      </c>
      <c r="B9402" s="0" t="n">
        <v>135.122</v>
      </c>
    </row>
    <row r="9403" customFormat="false" ht="15" hidden="false" customHeight="false" outlineLevel="0" collapsed="false">
      <c r="A9403" s="0" t="n">
        <v>1</v>
      </c>
      <c r="B9403" s="0" t="n">
        <v>135.115</v>
      </c>
    </row>
    <row r="9404" customFormat="false" ht="15" hidden="false" customHeight="false" outlineLevel="0" collapsed="false">
      <c r="A9404" s="0" t="n">
        <v>1</v>
      </c>
      <c r="B9404" s="0" t="n">
        <v>109.294</v>
      </c>
    </row>
    <row r="9405" customFormat="false" ht="15" hidden="false" customHeight="false" outlineLevel="0" collapsed="false">
      <c r="A9405" s="0" t="n">
        <v>1</v>
      </c>
      <c r="B9405" s="0" t="n">
        <v>109.294</v>
      </c>
    </row>
    <row r="9406" customFormat="false" ht="15" hidden="false" customHeight="false" outlineLevel="0" collapsed="false">
      <c r="A9406" s="0" t="n">
        <v>1</v>
      </c>
      <c r="B9406" s="0" t="n">
        <v>42.542</v>
      </c>
    </row>
    <row r="9407" customFormat="false" ht="15" hidden="false" customHeight="false" outlineLevel="0" collapsed="false">
      <c r="A9407" s="0" t="n">
        <v>1</v>
      </c>
      <c r="B9407" s="0" t="n">
        <v>17.0699</v>
      </c>
    </row>
    <row r="9408" customFormat="false" ht="15" hidden="false" customHeight="false" outlineLevel="0" collapsed="false">
      <c r="A9408" s="0" t="n">
        <v>1</v>
      </c>
      <c r="B9408" s="0" t="n">
        <v>12.2692</v>
      </c>
    </row>
    <row r="9409" customFormat="false" ht="15" hidden="false" customHeight="false" outlineLevel="0" collapsed="false">
      <c r="A9409" s="0" t="n">
        <v>1</v>
      </c>
      <c r="B9409" s="0" t="n">
        <v>12.2587</v>
      </c>
    </row>
    <row r="9410" customFormat="false" ht="15" hidden="false" customHeight="false" outlineLevel="0" collapsed="false">
      <c r="A9410" s="0" t="n">
        <v>1</v>
      </c>
      <c r="B9410" s="0" t="n">
        <v>12.2587</v>
      </c>
    </row>
    <row r="9411" customFormat="false" ht="15" hidden="false" customHeight="false" outlineLevel="0" collapsed="false">
      <c r="A9411" s="0" t="n">
        <v>1</v>
      </c>
      <c r="B9411" s="0" t="n">
        <v>12.2587</v>
      </c>
    </row>
    <row r="9412" customFormat="false" ht="15" hidden="false" customHeight="false" outlineLevel="0" collapsed="false">
      <c r="A9412" s="0" t="n">
        <v>1</v>
      </c>
      <c r="B9412" s="0" t="n">
        <v>37.9825</v>
      </c>
    </row>
    <row r="9413" customFormat="false" ht="15" hidden="false" customHeight="false" outlineLevel="0" collapsed="false">
      <c r="A9413" s="0" t="n">
        <v>1</v>
      </c>
      <c r="B9413" s="0" t="n">
        <v>37.9825</v>
      </c>
    </row>
    <row r="9414" customFormat="false" ht="15" hidden="false" customHeight="false" outlineLevel="0" collapsed="false">
      <c r="A9414" s="0" t="n">
        <v>1</v>
      </c>
      <c r="B9414" s="0" t="n">
        <v>14.9615</v>
      </c>
    </row>
    <row r="9415" customFormat="false" ht="15" hidden="false" customHeight="false" outlineLevel="0" collapsed="false">
      <c r="A9415" s="0" t="n">
        <v>1</v>
      </c>
      <c r="B9415" s="0" t="n">
        <v>14.9615</v>
      </c>
    </row>
    <row r="9416" customFormat="false" ht="15" hidden="false" customHeight="false" outlineLevel="0" collapsed="false">
      <c r="A9416" s="0" t="n">
        <v>1</v>
      </c>
      <c r="B9416" s="0" t="n">
        <v>67.6538</v>
      </c>
    </row>
    <row r="9417" customFormat="false" ht="15" hidden="false" customHeight="false" outlineLevel="0" collapsed="false">
      <c r="A9417" s="0" t="n">
        <v>1</v>
      </c>
      <c r="B9417" s="0" t="n">
        <v>67.6434</v>
      </c>
    </row>
    <row r="9418" customFormat="false" ht="15" hidden="false" customHeight="false" outlineLevel="0" collapsed="false">
      <c r="A9418" s="0" t="n">
        <v>1</v>
      </c>
      <c r="B9418" s="0" t="n">
        <v>33.3112</v>
      </c>
    </row>
    <row r="9419" customFormat="false" ht="15" hidden="false" customHeight="false" outlineLevel="0" collapsed="false">
      <c r="A9419" s="0" t="n">
        <v>1</v>
      </c>
      <c r="B9419" s="0" t="n">
        <v>62.8322</v>
      </c>
    </row>
    <row r="9420" customFormat="false" ht="15" hidden="false" customHeight="false" outlineLevel="0" collapsed="false">
      <c r="A9420" s="0" t="n">
        <v>1</v>
      </c>
      <c r="B9420" s="0" t="n">
        <v>118.797</v>
      </c>
    </row>
    <row r="9421" customFormat="false" ht="15" hidden="false" customHeight="false" outlineLevel="0" collapsed="false">
      <c r="A9421" s="0" t="n">
        <v>1</v>
      </c>
      <c r="B9421" s="0" t="n">
        <v>28.493</v>
      </c>
    </row>
    <row r="9422" customFormat="false" ht="15" hidden="false" customHeight="false" outlineLevel="0" collapsed="false">
      <c r="A9422" s="0" t="n">
        <v>1</v>
      </c>
      <c r="B9422" s="0" t="n">
        <v>28.493</v>
      </c>
    </row>
    <row r="9423" customFormat="false" ht="15" hidden="false" customHeight="false" outlineLevel="0" collapsed="false">
      <c r="A9423" s="0" t="n">
        <v>1</v>
      </c>
      <c r="B9423" s="0" t="n">
        <v>28.4126</v>
      </c>
    </row>
    <row r="9424" customFormat="false" ht="15" hidden="false" customHeight="false" outlineLevel="0" collapsed="false">
      <c r="A9424" s="0" t="n">
        <v>1</v>
      </c>
      <c r="B9424" s="0" t="n">
        <v>41.472</v>
      </c>
    </row>
    <row r="9425" customFormat="false" ht="15" hidden="false" customHeight="false" outlineLevel="0" collapsed="false">
      <c r="A9425" s="0" t="n">
        <v>1</v>
      </c>
      <c r="B9425" s="0" t="n">
        <v>13.3916</v>
      </c>
    </row>
    <row r="9426" customFormat="false" ht="15" hidden="false" customHeight="false" outlineLevel="0" collapsed="false">
      <c r="A9426" s="0" t="n">
        <v>1</v>
      </c>
      <c r="B9426" s="0" t="n">
        <v>13.3881</v>
      </c>
    </row>
    <row r="9427" customFormat="false" ht="15" hidden="false" customHeight="false" outlineLevel="0" collapsed="false">
      <c r="A9427" s="0" t="n">
        <v>1</v>
      </c>
      <c r="B9427" s="0" t="n">
        <v>82.1049</v>
      </c>
    </row>
    <row r="9428" customFormat="false" ht="15" hidden="false" customHeight="false" outlineLevel="0" collapsed="false">
      <c r="A9428" s="0" t="n">
        <v>1</v>
      </c>
      <c r="B9428" s="0" t="n">
        <v>17.2063</v>
      </c>
    </row>
    <row r="9429" customFormat="false" ht="15" hidden="false" customHeight="false" outlineLevel="0" collapsed="false">
      <c r="A9429" s="0" t="n">
        <v>1</v>
      </c>
      <c r="B9429" s="0" t="n">
        <v>25.7762</v>
      </c>
    </row>
    <row r="9430" customFormat="false" ht="15" hidden="false" customHeight="false" outlineLevel="0" collapsed="false">
      <c r="A9430" s="0" t="n">
        <v>1</v>
      </c>
      <c r="B9430" s="0" t="n">
        <v>25.7727</v>
      </c>
    </row>
    <row r="9431" customFormat="false" ht="15" hidden="false" customHeight="false" outlineLevel="0" collapsed="false">
      <c r="A9431" s="0" t="n">
        <v>1</v>
      </c>
      <c r="B9431" s="0" t="n">
        <v>102.217</v>
      </c>
    </row>
    <row r="9432" customFormat="false" ht="15" hidden="false" customHeight="false" outlineLevel="0" collapsed="false">
      <c r="A9432" s="0" t="n">
        <v>1</v>
      </c>
      <c r="B9432" s="0" t="n">
        <v>64.5769</v>
      </c>
    </row>
    <row r="9433" customFormat="false" ht="15" hidden="false" customHeight="false" outlineLevel="0" collapsed="false">
      <c r="A9433" s="0" t="n">
        <v>1</v>
      </c>
      <c r="B9433" s="0" t="n">
        <v>23.7273</v>
      </c>
    </row>
    <row r="9434" customFormat="false" ht="15" hidden="false" customHeight="false" outlineLevel="0" collapsed="false">
      <c r="A9434" s="0" t="n">
        <v>1</v>
      </c>
      <c r="B9434" s="0" t="n">
        <v>143.367</v>
      </c>
    </row>
    <row r="9435" customFormat="false" ht="15" hidden="false" customHeight="false" outlineLevel="0" collapsed="false">
      <c r="A9435" s="0" t="n">
        <v>1</v>
      </c>
      <c r="B9435" s="0" t="n">
        <v>137.437</v>
      </c>
    </row>
    <row r="9436" customFormat="false" ht="15" hidden="false" customHeight="false" outlineLevel="0" collapsed="false">
      <c r="A9436" s="0" t="n">
        <v>1</v>
      </c>
      <c r="B9436" s="0" t="n">
        <v>92.5315</v>
      </c>
    </row>
    <row r="9437" customFormat="false" ht="15" hidden="false" customHeight="false" outlineLevel="0" collapsed="false">
      <c r="A9437" s="0" t="n">
        <v>1</v>
      </c>
      <c r="B9437" s="0" t="n">
        <v>14.2867</v>
      </c>
    </row>
    <row r="9438" customFormat="false" ht="15" hidden="false" customHeight="false" outlineLevel="0" collapsed="false">
      <c r="A9438" s="0" t="n">
        <v>1</v>
      </c>
      <c r="B9438" s="0" t="n">
        <v>19.1364</v>
      </c>
    </row>
    <row r="9439" customFormat="false" ht="15" hidden="false" customHeight="false" outlineLevel="0" collapsed="false">
      <c r="A9439" s="0" t="n">
        <v>1</v>
      </c>
      <c r="B9439" s="0" t="n">
        <v>27.1748</v>
      </c>
    </row>
    <row r="9440" customFormat="false" ht="15" hidden="false" customHeight="false" outlineLevel="0" collapsed="false">
      <c r="A9440" s="0" t="n">
        <v>1</v>
      </c>
      <c r="B9440" s="0" t="n">
        <v>27.1748</v>
      </c>
    </row>
    <row r="9441" customFormat="false" ht="15" hidden="false" customHeight="false" outlineLevel="0" collapsed="false">
      <c r="A9441" s="0" t="n">
        <v>1</v>
      </c>
      <c r="B9441" s="0" t="n">
        <v>49.2203</v>
      </c>
    </row>
    <row r="9442" customFormat="false" ht="15" hidden="false" customHeight="false" outlineLevel="0" collapsed="false">
      <c r="A9442" s="0" t="n">
        <v>1</v>
      </c>
      <c r="B9442" s="0" t="n">
        <v>56.4825</v>
      </c>
    </row>
    <row r="9443" customFormat="false" ht="15" hidden="false" customHeight="false" outlineLevel="0" collapsed="false">
      <c r="A9443" s="0" t="n">
        <v>1</v>
      </c>
      <c r="B9443" s="0" t="n">
        <v>130.269</v>
      </c>
    </row>
    <row r="9444" customFormat="false" ht="15" hidden="false" customHeight="false" outlineLevel="0" collapsed="false">
      <c r="A9444" s="0" t="n">
        <v>1</v>
      </c>
      <c r="B9444" s="0" t="n">
        <v>130.276</v>
      </c>
    </row>
    <row r="9445" customFormat="false" ht="15" hidden="false" customHeight="false" outlineLevel="0" collapsed="false">
      <c r="A9445" s="0" t="n">
        <v>1</v>
      </c>
      <c r="B9445" s="0" t="n">
        <v>12.951</v>
      </c>
    </row>
    <row r="9446" customFormat="false" ht="15" hidden="false" customHeight="false" outlineLevel="0" collapsed="false">
      <c r="A9446" s="0" t="n">
        <v>1</v>
      </c>
      <c r="B9446" s="0" t="n">
        <v>25.5385</v>
      </c>
    </row>
    <row r="9447" customFormat="false" ht="15" hidden="false" customHeight="false" outlineLevel="0" collapsed="false">
      <c r="A9447" s="0" t="n">
        <v>1</v>
      </c>
      <c r="B9447" s="0" t="n">
        <v>25.5385</v>
      </c>
    </row>
    <row r="9448" customFormat="false" ht="15" hidden="false" customHeight="false" outlineLevel="0" collapsed="false">
      <c r="A9448" s="0" t="n">
        <v>1</v>
      </c>
      <c r="B9448" s="0" t="n">
        <v>25.5385</v>
      </c>
    </row>
    <row r="9449" customFormat="false" ht="15" hidden="false" customHeight="false" outlineLevel="0" collapsed="false">
      <c r="A9449" s="0" t="n">
        <v>1</v>
      </c>
      <c r="B9449" s="0" t="n">
        <v>116.734</v>
      </c>
    </row>
    <row r="9450" customFormat="false" ht="15" hidden="false" customHeight="false" outlineLevel="0" collapsed="false">
      <c r="A9450" s="0" t="n">
        <v>1</v>
      </c>
      <c r="B9450" s="0" t="n">
        <v>85.5385</v>
      </c>
    </row>
    <row r="9451" customFormat="false" ht="15" hidden="false" customHeight="false" outlineLevel="0" collapsed="false">
      <c r="A9451" s="0" t="n">
        <v>1</v>
      </c>
      <c r="B9451" s="0" t="n">
        <v>133.315</v>
      </c>
    </row>
    <row r="9452" customFormat="false" ht="15" hidden="false" customHeight="false" outlineLevel="0" collapsed="false">
      <c r="A9452" s="0" t="n">
        <v>1</v>
      </c>
      <c r="B9452" s="0" t="n">
        <v>133.322</v>
      </c>
    </row>
    <row r="9453" customFormat="false" ht="15" hidden="false" customHeight="false" outlineLevel="0" collapsed="false">
      <c r="A9453" s="0" t="n">
        <v>1</v>
      </c>
      <c r="B9453" s="0" t="n">
        <v>133.091</v>
      </c>
    </row>
    <row r="9454" customFormat="false" ht="15" hidden="false" customHeight="false" outlineLevel="0" collapsed="false">
      <c r="A9454" s="0" t="n">
        <v>1</v>
      </c>
      <c r="B9454" s="0" t="n">
        <v>44.9301</v>
      </c>
    </row>
    <row r="9455" customFormat="false" ht="15" hidden="false" customHeight="false" outlineLevel="0" collapsed="false">
      <c r="A9455" s="0" t="n">
        <v>1</v>
      </c>
      <c r="B9455" s="0" t="n">
        <v>45.9196</v>
      </c>
    </row>
    <row r="9456" customFormat="false" ht="15" hidden="false" customHeight="false" outlineLevel="0" collapsed="false">
      <c r="A9456" s="0" t="n">
        <v>1</v>
      </c>
      <c r="B9456" s="0" t="n">
        <v>99.0909</v>
      </c>
    </row>
    <row r="9457" customFormat="false" ht="15" hidden="false" customHeight="false" outlineLevel="0" collapsed="false">
      <c r="A9457" s="0" t="n">
        <v>1</v>
      </c>
      <c r="B9457" s="0" t="n">
        <v>18.0629</v>
      </c>
    </row>
    <row r="9458" customFormat="false" ht="15" hidden="false" customHeight="false" outlineLevel="0" collapsed="false">
      <c r="A9458" s="0" t="n">
        <v>1</v>
      </c>
      <c r="B9458" s="0" t="n">
        <v>18.0629</v>
      </c>
    </row>
    <row r="9459" customFormat="false" ht="15" hidden="false" customHeight="false" outlineLevel="0" collapsed="false">
      <c r="A9459" s="0" t="n">
        <v>1</v>
      </c>
      <c r="B9459" s="0" t="n">
        <v>18.0629</v>
      </c>
    </row>
    <row r="9460" customFormat="false" ht="15" hidden="false" customHeight="false" outlineLevel="0" collapsed="false">
      <c r="A9460" s="0" t="n">
        <v>1</v>
      </c>
      <c r="B9460" s="0" t="n">
        <v>18.0559</v>
      </c>
    </row>
    <row r="9461" customFormat="false" ht="15" hidden="false" customHeight="false" outlineLevel="0" collapsed="false">
      <c r="A9461" s="0" t="n">
        <v>1</v>
      </c>
      <c r="B9461" s="0" t="n">
        <v>91.3846</v>
      </c>
    </row>
    <row r="9462" customFormat="false" ht="15" hidden="false" customHeight="false" outlineLevel="0" collapsed="false">
      <c r="A9462" s="0" t="n">
        <v>1</v>
      </c>
      <c r="B9462" s="0" t="n">
        <v>151.937</v>
      </c>
    </row>
    <row r="9463" customFormat="false" ht="15" hidden="false" customHeight="false" outlineLevel="0" collapsed="false">
      <c r="A9463" s="0" t="n">
        <v>1</v>
      </c>
      <c r="B9463" s="0" t="n">
        <v>76.6608</v>
      </c>
    </row>
    <row r="9464" customFormat="false" ht="15" hidden="false" customHeight="false" outlineLevel="0" collapsed="false">
      <c r="A9464" s="0" t="n">
        <v>1</v>
      </c>
      <c r="B9464" s="0" t="n">
        <v>33.007</v>
      </c>
    </row>
    <row r="9465" customFormat="false" ht="15" hidden="false" customHeight="false" outlineLevel="0" collapsed="false">
      <c r="A9465" s="0" t="n">
        <v>1</v>
      </c>
      <c r="B9465" s="0" t="n">
        <v>32.993</v>
      </c>
    </row>
    <row r="9466" customFormat="false" ht="15" hidden="false" customHeight="false" outlineLevel="0" collapsed="false">
      <c r="A9466" s="0" t="n">
        <v>1</v>
      </c>
      <c r="B9466" s="0" t="n">
        <v>32.993</v>
      </c>
    </row>
    <row r="9467" customFormat="false" ht="15" hidden="false" customHeight="false" outlineLevel="0" collapsed="false">
      <c r="A9467" s="0" t="n">
        <v>1</v>
      </c>
      <c r="B9467" s="0" t="n">
        <v>32.993</v>
      </c>
    </row>
    <row r="9468" customFormat="false" ht="15" hidden="false" customHeight="false" outlineLevel="0" collapsed="false">
      <c r="A9468" s="0" t="n">
        <v>1</v>
      </c>
      <c r="B9468" s="0" t="n">
        <v>22.5979</v>
      </c>
    </row>
    <row r="9469" customFormat="false" ht="15" hidden="false" customHeight="false" outlineLevel="0" collapsed="false">
      <c r="A9469" s="0" t="n">
        <v>1</v>
      </c>
      <c r="B9469" s="0" t="n">
        <v>108.689</v>
      </c>
    </row>
    <row r="9470" customFormat="false" ht="15" hidden="false" customHeight="false" outlineLevel="0" collapsed="false">
      <c r="A9470" s="0" t="n">
        <v>1</v>
      </c>
      <c r="B9470" s="0" t="n">
        <v>90.6154</v>
      </c>
    </row>
    <row r="9471" customFormat="false" ht="15" hidden="false" customHeight="false" outlineLevel="0" collapsed="false">
      <c r="A9471" s="0" t="n">
        <v>1</v>
      </c>
      <c r="B9471" s="0" t="n">
        <v>90.6748</v>
      </c>
    </row>
    <row r="9472" customFormat="false" ht="15" hidden="false" customHeight="false" outlineLevel="0" collapsed="false">
      <c r="A9472" s="0" t="n">
        <v>1</v>
      </c>
      <c r="B9472" s="0" t="n">
        <v>12.6853</v>
      </c>
    </row>
    <row r="9473" customFormat="false" ht="15" hidden="false" customHeight="false" outlineLevel="0" collapsed="false">
      <c r="A9473" s="0" t="n">
        <v>1</v>
      </c>
      <c r="B9473" s="0" t="n">
        <v>91.9441</v>
      </c>
    </row>
    <row r="9474" customFormat="false" ht="15" hidden="false" customHeight="false" outlineLevel="0" collapsed="false">
      <c r="A9474" s="0" t="n">
        <v>1</v>
      </c>
      <c r="B9474" s="0" t="n">
        <v>107.385</v>
      </c>
    </row>
    <row r="9475" customFormat="false" ht="15" hidden="false" customHeight="false" outlineLevel="0" collapsed="false">
      <c r="A9475" s="0" t="n">
        <v>1</v>
      </c>
      <c r="B9475" s="0" t="n">
        <v>13.3741</v>
      </c>
    </row>
    <row r="9476" customFormat="false" ht="15" hidden="false" customHeight="false" outlineLevel="0" collapsed="false">
      <c r="A9476" s="0" t="n">
        <v>1</v>
      </c>
      <c r="B9476" s="0" t="n">
        <v>138.042</v>
      </c>
    </row>
    <row r="9477" customFormat="false" ht="15" hidden="false" customHeight="false" outlineLevel="0" collapsed="false">
      <c r="A9477" s="0" t="n">
        <v>1</v>
      </c>
      <c r="B9477" s="0" t="n">
        <v>138.266</v>
      </c>
    </row>
    <row r="9478" customFormat="false" ht="15" hidden="false" customHeight="false" outlineLevel="0" collapsed="false">
      <c r="A9478" s="0" t="n">
        <v>1</v>
      </c>
      <c r="B9478" s="0" t="n">
        <v>20.0804</v>
      </c>
    </row>
    <row r="9479" customFormat="false" ht="15" hidden="false" customHeight="false" outlineLevel="0" collapsed="false">
      <c r="A9479" s="0" t="n">
        <v>1</v>
      </c>
      <c r="B9479" s="0" t="n">
        <v>25.0559</v>
      </c>
    </row>
    <row r="9480" customFormat="false" ht="15" hidden="false" customHeight="false" outlineLevel="0" collapsed="false">
      <c r="A9480" s="0" t="n">
        <v>1</v>
      </c>
      <c r="B9480" s="0" t="n">
        <v>67.2587</v>
      </c>
    </row>
    <row r="9481" customFormat="false" ht="15" hidden="false" customHeight="false" outlineLevel="0" collapsed="false">
      <c r="A9481" s="0" t="n">
        <v>1</v>
      </c>
      <c r="B9481" s="0" t="n">
        <v>26.958</v>
      </c>
    </row>
    <row r="9482" customFormat="false" ht="15" hidden="false" customHeight="false" outlineLevel="0" collapsed="false">
      <c r="A9482" s="0" t="n">
        <v>1</v>
      </c>
      <c r="B9482" s="0" t="n">
        <v>148.031</v>
      </c>
    </row>
    <row r="9483" customFormat="false" ht="15" hidden="false" customHeight="false" outlineLevel="0" collapsed="false">
      <c r="A9483" s="0" t="n">
        <v>1</v>
      </c>
      <c r="B9483" s="0" t="n">
        <v>44.4441</v>
      </c>
    </row>
    <row r="9484" customFormat="false" ht="15" hidden="false" customHeight="false" outlineLevel="0" collapsed="false">
      <c r="A9484" s="0" t="n">
        <v>1</v>
      </c>
      <c r="B9484" s="0" t="n">
        <v>44.4441</v>
      </c>
    </row>
    <row r="9485" customFormat="false" ht="15" hidden="false" customHeight="false" outlineLevel="0" collapsed="false">
      <c r="A9485" s="0" t="n">
        <v>1</v>
      </c>
      <c r="B9485" s="0" t="n">
        <v>44.4441</v>
      </c>
    </row>
    <row r="9486" customFormat="false" ht="15" hidden="false" customHeight="false" outlineLevel="0" collapsed="false">
      <c r="A9486" s="0" t="n">
        <v>1</v>
      </c>
      <c r="B9486" s="0" t="n">
        <v>44.4231</v>
      </c>
    </row>
    <row r="9487" customFormat="false" ht="15" hidden="false" customHeight="false" outlineLevel="0" collapsed="false">
      <c r="A9487" s="0" t="n">
        <v>1</v>
      </c>
      <c r="B9487" s="0" t="n">
        <v>44.4091</v>
      </c>
    </row>
    <row r="9488" customFormat="false" ht="15" hidden="false" customHeight="false" outlineLevel="0" collapsed="false">
      <c r="A9488" s="0" t="n">
        <v>1</v>
      </c>
      <c r="B9488" s="0" t="n">
        <v>34.0839</v>
      </c>
    </row>
    <row r="9489" customFormat="false" ht="15" hidden="false" customHeight="false" outlineLevel="0" collapsed="false">
      <c r="A9489" s="0" t="n">
        <v>1</v>
      </c>
      <c r="B9489" s="0" t="n">
        <v>108.829</v>
      </c>
    </row>
    <row r="9490" customFormat="false" ht="15" hidden="false" customHeight="false" outlineLevel="0" collapsed="false">
      <c r="A9490" s="0" t="n">
        <v>1</v>
      </c>
      <c r="B9490" s="0" t="n">
        <v>108.832</v>
      </c>
    </row>
    <row r="9491" customFormat="false" ht="15" hidden="false" customHeight="false" outlineLevel="0" collapsed="false">
      <c r="A9491" s="0" t="n">
        <v>1</v>
      </c>
      <c r="B9491" s="0" t="n">
        <v>91.7028</v>
      </c>
    </row>
    <row r="9492" customFormat="false" ht="15" hidden="false" customHeight="false" outlineLevel="0" collapsed="false">
      <c r="A9492" s="0" t="n">
        <v>1</v>
      </c>
      <c r="B9492" s="0" t="n">
        <v>48.0035</v>
      </c>
    </row>
    <row r="9493" customFormat="false" ht="15" hidden="false" customHeight="false" outlineLevel="0" collapsed="false">
      <c r="A9493" s="0" t="n">
        <v>1</v>
      </c>
      <c r="B9493" s="0" t="n">
        <v>134.93</v>
      </c>
    </row>
    <row r="9494" customFormat="false" ht="15" hidden="false" customHeight="false" outlineLevel="0" collapsed="false">
      <c r="A9494" s="0" t="n">
        <v>1</v>
      </c>
      <c r="B9494" s="0" t="n">
        <v>13.2832</v>
      </c>
    </row>
    <row r="9495" customFormat="false" ht="15" hidden="false" customHeight="false" outlineLevel="0" collapsed="false">
      <c r="A9495" s="0" t="n">
        <v>1</v>
      </c>
      <c r="B9495" s="0" t="n">
        <v>30.7692</v>
      </c>
    </row>
    <row r="9496" customFormat="false" ht="15" hidden="false" customHeight="false" outlineLevel="0" collapsed="false">
      <c r="A9496" s="0" t="n">
        <v>1</v>
      </c>
      <c r="B9496" s="0" t="n">
        <v>71.9371</v>
      </c>
    </row>
    <row r="9497" customFormat="false" ht="15" hidden="false" customHeight="false" outlineLevel="0" collapsed="false">
      <c r="A9497" s="0" t="n">
        <v>1</v>
      </c>
      <c r="B9497" s="0" t="n">
        <v>42.2972</v>
      </c>
    </row>
    <row r="9498" customFormat="false" ht="15" hidden="false" customHeight="false" outlineLevel="0" collapsed="false">
      <c r="A9498" s="0" t="n">
        <v>1</v>
      </c>
      <c r="B9498" s="0" t="n">
        <v>42.2972</v>
      </c>
    </row>
    <row r="9499" customFormat="false" ht="15" hidden="false" customHeight="false" outlineLevel="0" collapsed="false">
      <c r="A9499" s="0" t="n">
        <v>1</v>
      </c>
      <c r="B9499" s="0" t="n">
        <v>11.8077</v>
      </c>
    </row>
    <row r="9500" customFormat="false" ht="15" hidden="false" customHeight="false" outlineLevel="0" collapsed="false">
      <c r="A9500" s="0" t="n">
        <v>1</v>
      </c>
      <c r="B9500" s="0" t="n">
        <v>11.8077</v>
      </c>
    </row>
    <row r="9501" customFormat="false" ht="15" hidden="false" customHeight="false" outlineLevel="0" collapsed="false">
      <c r="A9501" s="0" t="n">
        <v>1</v>
      </c>
      <c r="B9501" s="0" t="n">
        <v>16.014</v>
      </c>
    </row>
    <row r="9502" customFormat="false" ht="15" hidden="false" customHeight="false" outlineLevel="0" collapsed="false">
      <c r="A9502" s="0" t="n">
        <v>1</v>
      </c>
      <c r="B9502" s="0" t="n">
        <v>16.0105</v>
      </c>
    </row>
    <row r="9503" customFormat="false" ht="15" hidden="false" customHeight="false" outlineLevel="0" collapsed="false">
      <c r="A9503" s="0" t="n">
        <v>1</v>
      </c>
      <c r="B9503" s="0" t="n">
        <v>105.024</v>
      </c>
    </row>
    <row r="9504" customFormat="false" ht="15" hidden="false" customHeight="false" outlineLevel="0" collapsed="false">
      <c r="A9504" s="0" t="n">
        <v>1</v>
      </c>
      <c r="B9504" s="0" t="n">
        <v>43.5804</v>
      </c>
    </row>
    <row r="9505" customFormat="false" ht="15" hidden="false" customHeight="false" outlineLevel="0" collapsed="false">
      <c r="A9505" s="0" t="n">
        <v>1</v>
      </c>
      <c r="B9505" s="0" t="n">
        <v>43.528</v>
      </c>
    </row>
    <row r="9506" customFormat="false" ht="15" hidden="false" customHeight="false" outlineLevel="0" collapsed="false">
      <c r="A9506" s="0" t="n">
        <v>1</v>
      </c>
      <c r="B9506" s="0" t="n">
        <v>50.9231</v>
      </c>
    </row>
    <row r="9507" customFormat="false" ht="15" hidden="false" customHeight="false" outlineLevel="0" collapsed="false">
      <c r="A9507" s="0" t="n">
        <v>1</v>
      </c>
      <c r="B9507" s="0" t="n">
        <v>59</v>
      </c>
    </row>
    <row r="9508" customFormat="false" ht="15" hidden="false" customHeight="false" outlineLevel="0" collapsed="false">
      <c r="A9508" s="0" t="n">
        <v>1</v>
      </c>
      <c r="B9508" s="0" t="n">
        <v>24.6154</v>
      </c>
    </row>
    <row r="9509" customFormat="false" ht="15" hidden="false" customHeight="false" outlineLevel="0" collapsed="false">
      <c r="A9509" s="0" t="n">
        <v>1</v>
      </c>
      <c r="B9509" s="0" t="n">
        <v>24.6119</v>
      </c>
    </row>
    <row r="9510" customFormat="false" ht="15" hidden="false" customHeight="false" outlineLevel="0" collapsed="false">
      <c r="A9510" s="0" t="n">
        <v>1</v>
      </c>
      <c r="B9510" s="0" t="n">
        <v>138.906</v>
      </c>
    </row>
    <row r="9511" customFormat="false" ht="15" hidden="false" customHeight="false" outlineLevel="0" collapsed="false">
      <c r="A9511" s="0" t="n">
        <v>1</v>
      </c>
      <c r="B9511" s="0" t="n">
        <v>54.3217</v>
      </c>
    </row>
    <row r="9512" customFormat="false" ht="15" hidden="false" customHeight="false" outlineLevel="0" collapsed="false">
      <c r="A9512" s="0" t="n">
        <v>1</v>
      </c>
      <c r="B9512" s="0" t="n">
        <v>98.9545</v>
      </c>
    </row>
    <row r="9513" customFormat="false" ht="15" hidden="false" customHeight="false" outlineLevel="0" collapsed="false">
      <c r="A9513" s="0" t="n">
        <v>1</v>
      </c>
      <c r="B9513" s="0" t="n">
        <v>59.8706</v>
      </c>
    </row>
    <row r="9514" customFormat="false" ht="15" hidden="false" customHeight="false" outlineLevel="0" collapsed="false">
      <c r="A9514" s="0" t="n">
        <v>1</v>
      </c>
      <c r="B9514" s="0" t="n">
        <v>59.8601</v>
      </c>
    </row>
    <row r="9515" customFormat="false" ht="15" hidden="false" customHeight="false" outlineLevel="0" collapsed="false">
      <c r="A9515" s="0" t="n">
        <v>1</v>
      </c>
      <c r="B9515" s="0" t="n">
        <v>14.9091</v>
      </c>
    </row>
    <row r="9516" customFormat="false" ht="15" hidden="false" customHeight="false" outlineLevel="0" collapsed="false">
      <c r="A9516" s="0" t="n">
        <v>1</v>
      </c>
      <c r="B9516" s="0" t="n">
        <v>118.923</v>
      </c>
    </row>
    <row r="9517" customFormat="false" ht="15" hidden="false" customHeight="false" outlineLevel="0" collapsed="false">
      <c r="A9517" s="0" t="n">
        <v>1</v>
      </c>
      <c r="B9517" s="0" t="n">
        <v>100.787</v>
      </c>
    </row>
    <row r="9518" customFormat="false" ht="15" hidden="false" customHeight="false" outlineLevel="0" collapsed="false">
      <c r="A9518" s="0" t="n">
        <v>1</v>
      </c>
      <c r="B9518" s="0" t="n">
        <v>100.755</v>
      </c>
    </row>
    <row r="9519" customFormat="false" ht="15" hidden="false" customHeight="false" outlineLevel="0" collapsed="false">
      <c r="A9519" s="0" t="n">
        <v>1</v>
      </c>
      <c r="B9519" s="0" t="n">
        <v>67.8427</v>
      </c>
    </row>
    <row r="9520" customFormat="false" ht="15" hidden="false" customHeight="false" outlineLevel="0" collapsed="false">
      <c r="A9520" s="0" t="n">
        <v>1</v>
      </c>
      <c r="B9520" s="0" t="n">
        <v>97.986</v>
      </c>
    </row>
    <row r="9521" customFormat="false" ht="15" hidden="false" customHeight="false" outlineLevel="0" collapsed="false">
      <c r="A9521" s="0" t="n">
        <v>1</v>
      </c>
      <c r="B9521" s="0" t="n">
        <v>97.8986</v>
      </c>
    </row>
    <row r="9522" customFormat="false" ht="15" hidden="false" customHeight="false" outlineLevel="0" collapsed="false">
      <c r="A9522" s="0" t="n">
        <v>1</v>
      </c>
      <c r="B9522" s="0" t="n">
        <v>108.766</v>
      </c>
    </row>
    <row r="9523" customFormat="false" ht="15" hidden="false" customHeight="false" outlineLevel="0" collapsed="false">
      <c r="A9523" s="0" t="n">
        <v>1</v>
      </c>
      <c r="B9523" s="0" t="n">
        <v>108.766</v>
      </c>
    </row>
    <row r="9524" customFormat="false" ht="15" hidden="false" customHeight="false" outlineLevel="0" collapsed="false">
      <c r="A9524" s="0" t="n">
        <v>1</v>
      </c>
      <c r="B9524" s="0" t="n">
        <v>108.724</v>
      </c>
    </row>
    <row r="9525" customFormat="false" ht="15" hidden="false" customHeight="false" outlineLevel="0" collapsed="false">
      <c r="A9525" s="0" t="n">
        <v>1</v>
      </c>
      <c r="B9525" s="0" t="n">
        <v>17.7238</v>
      </c>
    </row>
    <row r="9526" customFormat="false" ht="15" hidden="false" customHeight="false" outlineLevel="0" collapsed="false">
      <c r="A9526" s="0" t="n">
        <v>1</v>
      </c>
      <c r="B9526" s="0" t="n">
        <v>44.7517</v>
      </c>
    </row>
    <row r="9527" customFormat="false" ht="15" hidden="false" customHeight="false" outlineLevel="0" collapsed="false">
      <c r="A9527" s="0" t="n">
        <v>1</v>
      </c>
      <c r="B9527" s="0" t="n">
        <v>44.7448</v>
      </c>
    </row>
    <row r="9528" customFormat="false" ht="15" hidden="false" customHeight="false" outlineLevel="0" collapsed="false">
      <c r="A9528" s="0" t="n">
        <v>1</v>
      </c>
      <c r="B9528" s="0" t="n">
        <v>27.8462</v>
      </c>
    </row>
    <row r="9529" customFormat="false" ht="15" hidden="false" customHeight="false" outlineLevel="0" collapsed="false">
      <c r="A9529" s="0" t="n">
        <v>1</v>
      </c>
      <c r="B9529" s="0" t="n">
        <v>20.6084</v>
      </c>
    </row>
    <row r="9530" customFormat="false" ht="15" hidden="false" customHeight="false" outlineLevel="0" collapsed="false">
      <c r="A9530" s="0" t="n">
        <v>1</v>
      </c>
      <c r="B9530" s="0" t="n">
        <v>20.6294</v>
      </c>
    </row>
    <row r="9531" customFormat="false" ht="15" hidden="false" customHeight="false" outlineLevel="0" collapsed="false">
      <c r="A9531" s="0" t="n">
        <v>1</v>
      </c>
      <c r="B9531" s="0" t="n">
        <v>123.339</v>
      </c>
    </row>
    <row r="9532" customFormat="false" ht="15" hidden="false" customHeight="false" outlineLevel="0" collapsed="false">
      <c r="A9532" s="0" t="n">
        <v>1</v>
      </c>
      <c r="B9532" s="0" t="n">
        <v>68.2517</v>
      </c>
    </row>
    <row r="9533" customFormat="false" ht="15" hidden="false" customHeight="false" outlineLevel="0" collapsed="false">
      <c r="A9533" s="0" t="n">
        <v>1</v>
      </c>
      <c r="B9533" s="0" t="n">
        <v>68.2517</v>
      </c>
    </row>
    <row r="9534" customFormat="false" ht="15" hidden="false" customHeight="false" outlineLevel="0" collapsed="false">
      <c r="A9534" s="0" t="n">
        <v>1</v>
      </c>
      <c r="B9534" s="0" t="n">
        <v>115.776</v>
      </c>
    </row>
    <row r="9535" customFormat="false" ht="15" hidden="false" customHeight="false" outlineLevel="0" collapsed="false">
      <c r="A9535" s="0" t="n">
        <v>1</v>
      </c>
      <c r="B9535" s="0" t="n">
        <v>30.5455</v>
      </c>
    </row>
    <row r="9536" customFormat="false" ht="15" hidden="false" customHeight="false" outlineLevel="0" collapsed="false">
      <c r="A9536" s="0" t="n">
        <v>1</v>
      </c>
      <c r="B9536" s="0" t="n">
        <v>16.1469</v>
      </c>
    </row>
    <row r="9537" customFormat="false" ht="15" hidden="false" customHeight="false" outlineLevel="0" collapsed="false">
      <c r="A9537" s="0" t="n">
        <v>1</v>
      </c>
      <c r="B9537" s="0" t="n">
        <v>53.0664</v>
      </c>
    </row>
    <row r="9538" customFormat="false" ht="15" hidden="false" customHeight="false" outlineLevel="0" collapsed="false">
      <c r="A9538" s="0" t="n">
        <v>1</v>
      </c>
      <c r="B9538" s="0" t="n">
        <v>53.0559</v>
      </c>
    </row>
    <row r="9539" customFormat="false" ht="15" hidden="false" customHeight="false" outlineLevel="0" collapsed="false">
      <c r="A9539" s="0" t="n">
        <v>1</v>
      </c>
      <c r="B9539" s="0" t="n">
        <v>102.189</v>
      </c>
    </row>
    <row r="9540" customFormat="false" ht="15" hidden="false" customHeight="false" outlineLevel="0" collapsed="false">
      <c r="A9540" s="0" t="n">
        <v>1</v>
      </c>
      <c r="B9540" s="0" t="n">
        <v>28.8182</v>
      </c>
    </row>
    <row r="9541" customFormat="false" ht="15" hidden="false" customHeight="false" outlineLevel="0" collapsed="false">
      <c r="A9541" s="0" t="n">
        <v>1</v>
      </c>
      <c r="B9541" s="0" t="n">
        <v>28.8147</v>
      </c>
    </row>
    <row r="9542" customFormat="false" ht="15" hidden="false" customHeight="false" outlineLevel="0" collapsed="false">
      <c r="A9542" s="0" t="n">
        <v>1</v>
      </c>
      <c r="B9542" s="0" t="n">
        <v>24.1958</v>
      </c>
    </row>
    <row r="9543" customFormat="false" ht="15" hidden="false" customHeight="false" outlineLevel="0" collapsed="false">
      <c r="A9543" s="0" t="n">
        <v>1</v>
      </c>
      <c r="B9543" s="0" t="n">
        <v>78.8916</v>
      </c>
    </row>
    <row r="9544" customFormat="false" ht="15" hidden="false" customHeight="false" outlineLevel="0" collapsed="false">
      <c r="A9544" s="0" t="n">
        <v>1</v>
      </c>
      <c r="B9544" s="0" t="n">
        <v>78.8916</v>
      </c>
    </row>
    <row r="9545" customFormat="false" ht="15" hidden="false" customHeight="false" outlineLevel="0" collapsed="false">
      <c r="A9545" s="0" t="n">
        <v>1</v>
      </c>
      <c r="B9545" s="0" t="n">
        <v>79.3462</v>
      </c>
    </row>
    <row r="9546" customFormat="false" ht="15" hidden="false" customHeight="false" outlineLevel="0" collapsed="false">
      <c r="A9546" s="0" t="n">
        <v>1</v>
      </c>
      <c r="B9546" s="0" t="n">
        <v>79.3147</v>
      </c>
    </row>
    <row r="9547" customFormat="false" ht="15" hidden="false" customHeight="false" outlineLevel="0" collapsed="false">
      <c r="A9547" s="0" t="n">
        <v>1</v>
      </c>
      <c r="B9547" s="0" t="n">
        <v>31.5874</v>
      </c>
    </row>
    <row r="9548" customFormat="false" ht="15" hidden="false" customHeight="false" outlineLevel="0" collapsed="false">
      <c r="A9548" s="0" t="n">
        <v>1</v>
      </c>
      <c r="B9548" s="0" t="n">
        <v>22.028</v>
      </c>
    </row>
    <row r="9549" customFormat="false" ht="15" hidden="false" customHeight="false" outlineLevel="0" collapsed="false">
      <c r="A9549" s="0" t="n">
        <v>1</v>
      </c>
      <c r="B9549" s="0" t="n">
        <v>27.3601</v>
      </c>
    </row>
    <row r="9550" customFormat="false" ht="15" hidden="false" customHeight="false" outlineLevel="0" collapsed="false">
      <c r="A9550" s="0" t="n">
        <v>1</v>
      </c>
      <c r="B9550" s="0" t="n">
        <v>28.0594</v>
      </c>
    </row>
    <row r="9551" customFormat="false" ht="15" hidden="false" customHeight="false" outlineLevel="0" collapsed="false">
      <c r="A9551" s="0" t="n">
        <v>1</v>
      </c>
      <c r="B9551" s="0" t="n">
        <v>28.0629</v>
      </c>
    </row>
    <row r="9552" customFormat="false" ht="15" hidden="false" customHeight="false" outlineLevel="0" collapsed="false">
      <c r="A9552" s="0" t="n">
        <v>1</v>
      </c>
      <c r="B9552" s="0" t="n">
        <v>28.0594</v>
      </c>
    </row>
    <row r="9553" customFormat="false" ht="15" hidden="false" customHeight="false" outlineLevel="0" collapsed="false">
      <c r="A9553" s="0" t="n">
        <v>1</v>
      </c>
      <c r="B9553" s="0" t="n">
        <v>28.0559</v>
      </c>
    </row>
    <row r="9554" customFormat="false" ht="15" hidden="false" customHeight="false" outlineLevel="0" collapsed="false">
      <c r="A9554" s="0" t="n">
        <v>1</v>
      </c>
      <c r="B9554" s="0" t="n">
        <v>34.3357</v>
      </c>
    </row>
    <row r="9555" customFormat="false" ht="15" hidden="false" customHeight="false" outlineLevel="0" collapsed="false">
      <c r="A9555" s="0" t="n">
        <v>1</v>
      </c>
      <c r="B9555" s="0" t="n">
        <v>90.0035</v>
      </c>
    </row>
    <row r="9556" customFormat="false" ht="15" hidden="false" customHeight="false" outlineLevel="0" collapsed="false">
      <c r="A9556" s="0" t="n">
        <v>1</v>
      </c>
      <c r="B9556" s="0" t="n">
        <v>89.9406</v>
      </c>
    </row>
    <row r="9557" customFormat="false" ht="15" hidden="false" customHeight="false" outlineLevel="0" collapsed="false">
      <c r="A9557" s="0" t="n">
        <v>1</v>
      </c>
      <c r="B9557" s="0" t="n">
        <v>28.7657</v>
      </c>
    </row>
    <row r="9558" customFormat="false" ht="15" hidden="false" customHeight="false" outlineLevel="0" collapsed="false">
      <c r="A9558" s="0" t="n">
        <v>1</v>
      </c>
      <c r="B9558" s="0" t="n">
        <v>108.965</v>
      </c>
    </row>
    <row r="9559" customFormat="false" ht="15" hidden="false" customHeight="false" outlineLevel="0" collapsed="false">
      <c r="A9559" s="0" t="n">
        <v>1</v>
      </c>
      <c r="B9559" s="0" t="n">
        <v>105.556</v>
      </c>
    </row>
    <row r="9560" customFormat="false" ht="15" hidden="false" customHeight="false" outlineLevel="0" collapsed="false">
      <c r="A9560" s="0" t="n">
        <v>1</v>
      </c>
      <c r="B9560" s="0" t="n">
        <v>18.9266</v>
      </c>
    </row>
    <row r="9561" customFormat="false" ht="15" hidden="false" customHeight="false" outlineLevel="0" collapsed="false">
      <c r="A9561" s="0" t="n">
        <v>1</v>
      </c>
      <c r="B9561" s="0" t="n">
        <v>39.7972</v>
      </c>
    </row>
    <row r="9562" customFormat="false" ht="15" hidden="false" customHeight="false" outlineLevel="0" collapsed="false">
      <c r="A9562" s="0" t="n">
        <v>1</v>
      </c>
      <c r="B9562" s="0" t="n">
        <v>24.1888</v>
      </c>
    </row>
    <row r="9563" customFormat="false" ht="15" hidden="false" customHeight="false" outlineLevel="0" collapsed="false">
      <c r="A9563" s="0" t="n">
        <v>1</v>
      </c>
      <c r="B9563" s="0" t="n">
        <v>24.1923</v>
      </c>
    </row>
    <row r="9564" customFormat="false" ht="15" hidden="false" customHeight="false" outlineLevel="0" collapsed="false">
      <c r="A9564" s="0" t="n">
        <v>1</v>
      </c>
      <c r="B9564" s="0" t="n">
        <v>53.1399</v>
      </c>
    </row>
    <row r="9565" customFormat="false" ht="15" hidden="false" customHeight="false" outlineLevel="0" collapsed="false">
      <c r="A9565" s="0" t="n">
        <v>1</v>
      </c>
      <c r="B9565" s="0" t="n">
        <v>53.1294</v>
      </c>
    </row>
    <row r="9566" customFormat="false" ht="15" hidden="false" customHeight="false" outlineLevel="0" collapsed="false">
      <c r="A9566" s="0" t="n">
        <v>1</v>
      </c>
      <c r="B9566" s="0" t="n">
        <v>53.1434</v>
      </c>
    </row>
    <row r="9567" customFormat="false" ht="15" hidden="false" customHeight="false" outlineLevel="0" collapsed="false">
      <c r="A9567" s="0" t="n">
        <v>1</v>
      </c>
      <c r="B9567" s="0" t="n">
        <v>90.1224</v>
      </c>
    </row>
    <row r="9568" customFormat="false" ht="15" hidden="false" customHeight="false" outlineLevel="0" collapsed="false">
      <c r="A9568" s="0" t="n">
        <v>1</v>
      </c>
      <c r="B9568" s="0" t="n">
        <v>90.521</v>
      </c>
    </row>
    <row r="9569" customFormat="false" ht="15" hidden="false" customHeight="false" outlineLevel="0" collapsed="false">
      <c r="A9569" s="0" t="n">
        <v>1</v>
      </c>
      <c r="B9569" s="0" t="n">
        <v>30.6538</v>
      </c>
    </row>
    <row r="9570" customFormat="false" ht="15" hidden="false" customHeight="false" outlineLevel="0" collapsed="false">
      <c r="A9570" s="0" t="n">
        <v>1</v>
      </c>
      <c r="B9570" s="0" t="n">
        <v>30.6538</v>
      </c>
    </row>
    <row r="9571" customFormat="false" ht="15" hidden="false" customHeight="false" outlineLevel="0" collapsed="false">
      <c r="A9571" s="0" t="n">
        <v>1</v>
      </c>
      <c r="B9571" s="0" t="n">
        <v>51.5245</v>
      </c>
    </row>
    <row r="9572" customFormat="false" ht="15" hidden="false" customHeight="false" outlineLevel="0" collapsed="false">
      <c r="A9572" s="0" t="n">
        <v>1</v>
      </c>
      <c r="B9572" s="0" t="n">
        <v>51.521</v>
      </c>
    </row>
    <row r="9573" customFormat="false" ht="15" hidden="false" customHeight="false" outlineLevel="0" collapsed="false">
      <c r="A9573" s="0" t="n">
        <v>1</v>
      </c>
      <c r="B9573" s="0" t="n">
        <v>33.2273</v>
      </c>
    </row>
    <row r="9574" customFormat="false" ht="15" hidden="false" customHeight="false" outlineLevel="0" collapsed="false">
      <c r="A9574" s="0" t="n">
        <v>1</v>
      </c>
      <c r="B9574" s="0" t="n">
        <v>33.2273</v>
      </c>
    </row>
    <row r="9575" customFormat="false" ht="15" hidden="false" customHeight="false" outlineLevel="0" collapsed="false">
      <c r="A9575" s="0" t="n">
        <v>1</v>
      </c>
      <c r="B9575" s="0" t="n">
        <v>33.2273</v>
      </c>
    </row>
    <row r="9576" customFormat="false" ht="15" hidden="false" customHeight="false" outlineLevel="0" collapsed="false">
      <c r="A9576" s="0" t="n">
        <v>1</v>
      </c>
      <c r="B9576" s="0" t="n">
        <v>33.2273</v>
      </c>
    </row>
    <row r="9577" customFormat="false" ht="15" hidden="false" customHeight="false" outlineLevel="0" collapsed="false">
      <c r="A9577" s="0" t="n">
        <v>1</v>
      </c>
      <c r="B9577" s="0" t="n">
        <v>33.2203</v>
      </c>
    </row>
    <row r="9578" customFormat="false" ht="15" hidden="false" customHeight="false" outlineLevel="0" collapsed="false">
      <c r="A9578" s="0" t="n">
        <v>1</v>
      </c>
      <c r="B9578" s="0" t="n">
        <v>113.885</v>
      </c>
    </row>
    <row r="9579" customFormat="false" ht="15" hidden="false" customHeight="false" outlineLevel="0" collapsed="false">
      <c r="A9579" s="0" t="n">
        <v>1</v>
      </c>
      <c r="B9579" s="0" t="n">
        <v>109.752</v>
      </c>
    </row>
    <row r="9580" customFormat="false" ht="15" hidden="false" customHeight="false" outlineLevel="0" collapsed="false">
      <c r="A9580" s="0" t="n">
        <v>1</v>
      </c>
      <c r="B9580" s="0" t="n">
        <v>20.0874</v>
      </c>
    </row>
    <row r="9581" customFormat="false" ht="15" hidden="false" customHeight="false" outlineLevel="0" collapsed="false">
      <c r="A9581" s="0" t="n">
        <v>1</v>
      </c>
      <c r="B9581" s="0" t="n">
        <v>20.0839</v>
      </c>
    </row>
    <row r="9582" customFormat="false" ht="15" hidden="false" customHeight="false" outlineLevel="0" collapsed="false">
      <c r="A9582" s="0" t="n">
        <v>1</v>
      </c>
      <c r="B9582" s="0" t="n">
        <v>26.3427</v>
      </c>
    </row>
    <row r="9583" customFormat="false" ht="15" hidden="false" customHeight="false" outlineLevel="0" collapsed="false">
      <c r="A9583" s="0" t="n">
        <v>1</v>
      </c>
      <c r="B9583" s="0" t="n">
        <v>124.189</v>
      </c>
    </row>
    <row r="9584" customFormat="false" ht="15" hidden="false" customHeight="false" outlineLevel="0" collapsed="false">
      <c r="A9584" s="0" t="n">
        <v>1</v>
      </c>
      <c r="B9584" s="0" t="n">
        <v>37.3427</v>
      </c>
    </row>
    <row r="9585" customFormat="false" ht="15" hidden="false" customHeight="false" outlineLevel="0" collapsed="false">
      <c r="A9585" s="0" t="n">
        <v>1</v>
      </c>
      <c r="B9585" s="0" t="n">
        <v>37.3322</v>
      </c>
    </row>
    <row r="9586" customFormat="false" ht="15" hidden="false" customHeight="false" outlineLevel="0" collapsed="false">
      <c r="A9586" s="0" t="n">
        <v>1</v>
      </c>
      <c r="B9586" s="0" t="n">
        <v>68.9266</v>
      </c>
    </row>
    <row r="9587" customFormat="false" ht="15" hidden="false" customHeight="false" outlineLevel="0" collapsed="false">
      <c r="A9587" s="0" t="n">
        <v>1</v>
      </c>
      <c r="B9587" s="0" t="n">
        <v>123.273</v>
      </c>
    </row>
    <row r="9588" customFormat="false" ht="15" hidden="false" customHeight="false" outlineLevel="0" collapsed="false">
      <c r="A9588" s="0" t="n">
        <v>1</v>
      </c>
      <c r="B9588" s="0" t="n">
        <v>62.3077</v>
      </c>
    </row>
    <row r="9589" customFormat="false" ht="15" hidden="false" customHeight="false" outlineLevel="0" collapsed="false">
      <c r="A9589" s="0" t="n">
        <v>1</v>
      </c>
      <c r="B9589" s="0" t="n">
        <v>62.2867</v>
      </c>
    </row>
    <row r="9590" customFormat="false" ht="15" hidden="false" customHeight="false" outlineLevel="0" collapsed="false">
      <c r="A9590" s="0" t="n">
        <v>1</v>
      </c>
      <c r="B9590" s="0" t="n">
        <v>59.9755</v>
      </c>
    </row>
    <row r="9591" customFormat="false" ht="15" hidden="false" customHeight="false" outlineLevel="0" collapsed="false">
      <c r="A9591" s="0" t="n">
        <v>1</v>
      </c>
      <c r="B9591" s="0" t="n">
        <v>50.549</v>
      </c>
    </row>
    <row r="9592" customFormat="false" ht="15" hidden="false" customHeight="false" outlineLevel="0" collapsed="false">
      <c r="A9592" s="0" t="n">
        <v>1</v>
      </c>
      <c r="B9592" s="0" t="n">
        <v>50.514</v>
      </c>
    </row>
    <row r="9593" customFormat="false" ht="15" hidden="false" customHeight="false" outlineLevel="0" collapsed="false">
      <c r="A9593" s="0" t="n">
        <v>1</v>
      </c>
      <c r="B9593" s="0" t="n">
        <v>150.311</v>
      </c>
    </row>
    <row r="9594" customFormat="false" ht="15" hidden="false" customHeight="false" outlineLevel="0" collapsed="false">
      <c r="A9594" s="0" t="n">
        <v>1</v>
      </c>
      <c r="B9594" s="0" t="n">
        <v>39.4825</v>
      </c>
    </row>
    <row r="9595" customFormat="false" ht="15" hidden="false" customHeight="false" outlineLevel="0" collapsed="false">
      <c r="A9595" s="0" t="n">
        <v>1</v>
      </c>
      <c r="B9595" s="0" t="n">
        <v>100.336</v>
      </c>
    </row>
    <row r="9596" customFormat="false" ht="15" hidden="false" customHeight="false" outlineLevel="0" collapsed="false">
      <c r="A9596" s="0" t="n">
        <v>1</v>
      </c>
      <c r="B9596" s="0" t="n">
        <v>100.304</v>
      </c>
    </row>
    <row r="9597" customFormat="false" ht="15" hidden="false" customHeight="false" outlineLevel="0" collapsed="false">
      <c r="A9597" s="0" t="n">
        <v>1</v>
      </c>
      <c r="B9597" s="0" t="n">
        <v>73.4371</v>
      </c>
    </row>
    <row r="9598" customFormat="false" ht="15" hidden="false" customHeight="false" outlineLevel="0" collapsed="false">
      <c r="A9598" s="0" t="n">
        <v>1</v>
      </c>
      <c r="B9598" s="0" t="n">
        <v>17.2657</v>
      </c>
    </row>
    <row r="9599" customFormat="false" ht="15" hidden="false" customHeight="false" outlineLevel="0" collapsed="false">
      <c r="A9599" s="0" t="n">
        <v>1</v>
      </c>
      <c r="B9599" s="0" t="n">
        <v>88.1818</v>
      </c>
    </row>
    <row r="9600" customFormat="false" ht="15" hidden="false" customHeight="false" outlineLevel="0" collapsed="false">
      <c r="A9600" s="0" t="n">
        <v>1</v>
      </c>
      <c r="B9600" s="0" t="n">
        <v>88.1294</v>
      </c>
    </row>
    <row r="9601" customFormat="false" ht="15" hidden="false" customHeight="false" outlineLevel="0" collapsed="false">
      <c r="A9601" s="0" t="n">
        <v>1</v>
      </c>
      <c r="B9601" s="0" t="n">
        <v>98.6993</v>
      </c>
    </row>
    <row r="9602" customFormat="false" ht="15" hidden="false" customHeight="false" outlineLevel="0" collapsed="false">
      <c r="A9602" s="0" t="n">
        <v>1</v>
      </c>
      <c r="B9602" s="0" t="n">
        <v>83.958</v>
      </c>
    </row>
    <row r="9603" customFormat="false" ht="15" hidden="false" customHeight="false" outlineLevel="0" collapsed="false">
      <c r="A9603" s="0" t="n">
        <v>1</v>
      </c>
      <c r="B9603" s="0" t="n">
        <v>83.8182</v>
      </c>
    </row>
    <row r="9604" customFormat="false" ht="15" hidden="false" customHeight="false" outlineLevel="0" collapsed="false">
      <c r="A9604" s="0" t="n">
        <v>1</v>
      </c>
      <c r="B9604" s="0" t="n">
        <v>25.4266</v>
      </c>
    </row>
    <row r="9605" customFormat="false" ht="15" hidden="false" customHeight="false" outlineLevel="0" collapsed="false">
      <c r="A9605" s="0" t="n">
        <v>1</v>
      </c>
      <c r="B9605" s="0" t="n">
        <v>102.846</v>
      </c>
    </row>
    <row r="9606" customFormat="false" ht="15" hidden="false" customHeight="false" outlineLevel="0" collapsed="false">
      <c r="A9606" s="0" t="n">
        <v>1</v>
      </c>
      <c r="B9606" s="0" t="n">
        <v>41.8671</v>
      </c>
    </row>
    <row r="9607" customFormat="false" ht="15" hidden="false" customHeight="false" outlineLevel="0" collapsed="false">
      <c r="A9607" s="0" t="n">
        <v>1</v>
      </c>
      <c r="B9607" s="0" t="n">
        <v>24.1399</v>
      </c>
    </row>
    <row r="9608" customFormat="false" ht="15" hidden="false" customHeight="false" outlineLevel="0" collapsed="false">
      <c r="A9608" s="0" t="n">
        <v>1</v>
      </c>
      <c r="B9608" s="0" t="n">
        <v>24.1364</v>
      </c>
    </row>
    <row r="9609" customFormat="false" ht="15" hidden="false" customHeight="false" outlineLevel="0" collapsed="false">
      <c r="A9609" s="0" t="n">
        <v>1</v>
      </c>
      <c r="B9609" s="0" t="n">
        <v>106.493</v>
      </c>
    </row>
    <row r="9610" customFormat="false" ht="15" hidden="false" customHeight="false" outlineLevel="0" collapsed="false">
      <c r="A9610" s="0" t="n">
        <v>1</v>
      </c>
      <c r="B9610" s="0" t="n">
        <v>143.399</v>
      </c>
    </row>
    <row r="9611" customFormat="false" ht="15" hidden="false" customHeight="false" outlineLevel="0" collapsed="false">
      <c r="A9611" s="0" t="n">
        <v>1</v>
      </c>
      <c r="B9611" s="0" t="n">
        <v>67.1189</v>
      </c>
    </row>
    <row r="9612" customFormat="false" ht="15" hidden="false" customHeight="false" outlineLevel="0" collapsed="false">
      <c r="A9612" s="0" t="n">
        <v>1</v>
      </c>
      <c r="B9612" s="0" t="n">
        <v>21.1294</v>
      </c>
    </row>
    <row r="9613" customFormat="false" ht="15" hidden="false" customHeight="false" outlineLevel="0" collapsed="false">
      <c r="A9613" s="0" t="n">
        <v>1</v>
      </c>
      <c r="B9613" s="0" t="n">
        <v>36.4825</v>
      </c>
    </row>
    <row r="9614" customFormat="false" ht="15" hidden="false" customHeight="false" outlineLevel="0" collapsed="false">
      <c r="A9614" s="0" t="n">
        <v>1</v>
      </c>
      <c r="B9614" s="0" t="n">
        <v>50.2028</v>
      </c>
    </row>
    <row r="9615" customFormat="false" ht="15" hidden="false" customHeight="false" outlineLevel="0" collapsed="false">
      <c r="A9615" s="0" t="n">
        <v>1</v>
      </c>
      <c r="B9615" s="0" t="n">
        <v>24.6189</v>
      </c>
    </row>
    <row r="9616" customFormat="false" ht="15" hidden="false" customHeight="false" outlineLevel="0" collapsed="false">
      <c r="A9616" s="0" t="n">
        <v>1</v>
      </c>
      <c r="B9616" s="0" t="n">
        <v>24.6189</v>
      </c>
    </row>
    <row r="9617" customFormat="false" ht="15" hidden="false" customHeight="false" outlineLevel="0" collapsed="false">
      <c r="A9617" s="0" t="n">
        <v>1</v>
      </c>
      <c r="B9617" s="0" t="n">
        <v>14.5874</v>
      </c>
    </row>
    <row r="9618" customFormat="false" ht="15" hidden="false" customHeight="false" outlineLevel="0" collapsed="false">
      <c r="A9618" s="0" t="n">
        <v>1</v>
      </c>
      <c r="B9618" s="0" t="n">
        <v>63.514</v>
      </c>
    </row>
    <row r="9619" customFormat="false" ht="15" hidden="false" customHeight="false" outlineLevel="0" collapsed="false">
      <c r="A9619" s="0" t="n">
        <v>1</v>
      </c>
      <c r="B9619" s="0" t="n">
        <v>12.1364</v>
      </c>
    </row>
    <row r="9620" customFormat="false" ht="15" hidden="false" customHeight="false" outlineLevel="0" collapsed="false">
      <c r="A9620" s="0" t="n">
        <v>1</v>
      </c>
      <c r="B9620" s="0" t="n">
        <v>91.486</v>
      </c>
    </row>
    <row r="9621" customFormat="false" ht="15" hidden="false" customHeight="false" outlineLevel="0" collapsed="false">
      <c r="A9621" s="0" t="n">
        <v>1</v>
      </c>
      <c r="B9621" s="0" t="n">
        <v>91.4965</v>
      </c>
    </row>
    <row r="9622" customFormat="false" ht="15" hidden="false" customHeight="false" outlineLevel="0" collapsed="false">
      <c r="A9622" s="0" t="n">
        <v>1</v>
      </c>
      <c r="B9622" s="0" t="n">
        <v>91.4161</v>
      </c>
    </row>
    <row r="9623" customFormat="false" ht="15" hidden="false" customHeight="false" outlineLevel="0" collapsed="false">
      <c r="A9623" s="0" t="n">
        <v>1</v>
      </c>
      <c r="B9623" s="0" t="n">
        <v>55.6084</v>
      </c>
    </row>
    <row r="9624" customFormat="false" ht="15" hidden="false" customHeight="false" outlineLevel="0" collapsed="false">
      <c r="A9624" s="0" t="n">
        <v>1</v>
      </c>
      <c r="B9624" s="0" t="n">
        <v>32.3147</v>
      </c>
    </row>
    <row r="9625" customFormat="false" ht="15" hidden="false" customHeight="false" outlineLevel="0" collapsed="false">
      <c r="A9625" s="0" t="n">
        <v>1</v>
      </c>
      <c r="B9625" s="0" t="n">
        <v>59.9266</v>
      </c>
    </row>
    <row r="9626" customFormat="false" ht="15" hidden="false" customHeight="false" outlineLevel="0" collapsed="false">
      <c r="A9626" s="0" t="n">
        <v>1</v>
      </c>
      <c r="B9626" s="0" t="n">
        <v>37.1748</v>
      </c>
    </row>
    <row r="9627" customFormat="false" ht="15" hidden="false" customHeight="false" outlineLevel="0" collapsed="false">
      <c r="A9627" s="0" t="n">
        <v>1</v>
      </c>
      <c r="B9627" s="0" t="n">
        <v>19.5315</v>
      </c>
    </row>
    <row r="9628" customFormat="false" ht="15" hidden="false" customHeight="false" outlineLevel="0" collapsed="false">
      <c r="A9628" s="0" t="n">
        <v>1</v>
      </c>
      <c r="B9628" s="0" t="n">
        <v>30.4441</v>
      </c>
    </row>
    <row r="9629" customFormat="false" ht="15" hidden="false" customHeight="false" outlineLevel="0" collapsed="false">
      <c r="A9629" s="0" t="n">
        <v>1</v>
      </c>
      <c r="B9629" s="0" t="n">
        <v>136.161</v>
      </c>
    </row>
    <row r="9630" customFormat="false" ht="15" hidden="false" customHeight="false" outlineLevel="0" collapsed="false">
      <c r="A9630" s="0" t="n">
        <v>1</v>
      </c>
      <c r="B9630" s="0" t="n">
        <v>41.8881</v>
      </c>
    </row>
    <row r="9631" customFormat="false" ht="15" hidden="false" customHeight="false" outlineLevel="0" collapsed="false">
      <c r="A9631" s="0" t="n">
        <v>1</v>
      </c>
      <c r="B9631" s="0" t="n">
        <v>97.6294</v>
      </c>
    </row>
    <row r="9632" customFormat="false" ht="15" hidden="false" customHeight="false" outlineLevel="0" collapsed="false">
      <c r="A9632" s="0" t="n">
        <v>1</v>
      </c>
      <c r="B9632" s="0" t="n">
        <v>97.5874</v>
      </c>
    </row>
    <row r="9633" customFormat="false" ht="15" hidden="false" customHeight="false" outlineLevel="0" collapsed="false">
      <c r="A9633" s="0" t="n">
        <v>1</v>
      </c>
      <c r="B9633" s="0" t="n">
        <v>97.5804</v>
      </c>
    </row>
    <row r="9634" customFormat="false" ht="15" hidden="false" customHeight="false" outlineLevel="0" collapsed="false">
      <c r="A9634" s="0" t="n">
        <v>1</v>
      </c>
      <c r="B9634" s="0" t="n">
        <v>21.7622</v>
      </c>
    </row>
    <row r="9635" customFormat="false" ht="15" hidden="false" customHeight="false" outlineLevel="0" collapsed="false">
      <c r="A9635" s="0" t="n">
        <v>1</v>
      </c>
      <c r="B9635" s="0" t="n">
        <v>21.7622</v>
      </c>
    </row>
    <row r="9636" customFormat="false" ht="15" hidden="false" customHeight="false" outlineLevel="0" collapsed="false">
      <c r="A9636" s="0" t="n">
        <v>1</v>
      </c>
      <c r="B9636" s="0" t="n">
        <v>60.6923</v>
      </c>
    </row>
    <row r="9637" customFormat="false" ht="15" hidden="false" customHeight="false" outlineLevel="0" collapsed="false">
      <c r="A9637" s="0" t="n">
        <v>1</v>
      </c>
      <c r="B9637" s="0" t="n">
        <v>60.6923</v>
      </c>
    </row>
    <row r="9638" customFormat="false" ht="15" hidden="false" customHeight="false" outlineLevel="0" collapsed="false">
      <c r="A9638" s="0" t="n">
        <v>1</v>
      </c>
      <c r="B9638" s="0" t="n">
        <v>135.738</v>
      </c>
    </row>
    <row r="9639" customFormat="false" ht="15" hidden="false" customHeight="false" outlineLevel="0" collapsed="false">
      <c r="A9639" s="0" t="n">
        <v>1</v>
      </c>
      <c r="B9639" s="0" t="n">
        <v>12.4685</v>
      </c>
    </row>
    <row r="9640" customFormat="false" ht="15" hidden="false" customHeight="false" outlineLevel="0" collapsed="false">
      <c r="A9640" s="0" t="n">
        <v>1</v>
      </c>
      <c r="B9640" s="0" t="n">
        <v>21.2448</v>
      </c>
    </row>
    <row r="9641" customFormat="false" ht="15" hidden="false" customHeight="false" outlineLevel="0" collapsed="false">
      <c r="A9641" s="0" t="n">
        <v>1</v>
      </c>
      <c r="B9641" s="0" t="n">
        <v>16.6224</v>
      </c>
    </row>
    <row r="9642" customFormat="false" ht="15" hidden="false" customHeight="false" outlineLevel="0" collapsed="false">
      <c r="A9642" s="0" t="n">
        <v>1</v>
      </c>
      <c r="B9642" s="0" t="n">
        <v>62.1818</v>
      </c>
    </row>
    <row r="9643" customFormat="false" ht="15" hidden="false" customHeight="false" outlineLevel="0" collapsed="false">
      <c r="A9643" s="0" t="n">
        <v>1</v>
      </c>
      <c r="B9643" s="0" t="n">
        <v>88.2797</v>
      </c>
    </row>
    <row r="9644" customFormat="false" ht="15" hidden="false" customHeight="false" outlineLevel="0" collapsed="false">
      <c r="A9644" s="0" t="n">
        <v>1</v>
      </c>
      <c r="B9644" s="0" t="n">
        <v>24.958</v>
      </c>
    </row>
    <row r="9645" customFormat="false" ht="15" hidden="false" customHeight="false" outlineLevel="0" collapsed="false">
      <c r="A9645" s="0" t="n">
        <v>1</v>
      </c>
      <c r="B9645" s="0" t="n">
        <v>66.6503</v>
      </c>
    </row>
    <row r="9646" customFormat="false" ht="15" hidden="false" customHeight="false" outlineLevel="0" collapsed="false">
      <c r="A9646" s="0" t="n">
        <v>1</v>
      </c>
      <c r="B9646" s="0" t="n">
        <v>131.301</v>
      </c>
    </row>
    <row r="9647" customFormat="false" ht="15" hidden="false" customHeight="false" outlineLevel="0" collapsed="false">
      <c r="A9647" s="0" t="n">
        <v>1</v>
      </c>
      <c r="B9647" s="0" t="n">
        <v>78.8322</v>
      </c>
    </row>
    <row r="9648" customFormat="false" ht="15" hidden="false" customHeight="false" outlineLevel="0" collapsed="false">
      <c r="A9648" s="0" t="n">
        <v>1</v>
      </c>
      <c r="B9648" s="0" t="n">
        <v>78.8287</v>
      </c>
    </row>
    <row r="9649" customFormat="false" ht="15" hidden="false" customHeight="false" outlineLevel="0" collapsed="false">
      <c r="A9649" s="0" t="n">
        <v>1</v>
      </c>
      <c r="B9649" s="0" t="n">
        <v>85.951</v>
      </c>
    </row>
    <row r="9650" customFormat="false" ht="15" hidden="false" customHeight="false" outlineLevel="0" collapsed="false">
      <c r="A9650" s="0" t="n">
        <v>1</v>
      </c>
      <c r="B9650" s="0" t="n">
        <v>85.9545</v>
      </c>
    </row>
    <row r="9651" customFormat="false" ht="15" hidden="false" customHeight="false" outlineLevel="0" collapsed="false">
      <c r="A9651" s="0" t="n">
        <v>1</v>
      </c>
      <c r="B9651" s="0" t="n">
        <v>85.9126</v>
      </c>
    </row>
    <row r="9652" customFormat="false" ht="15" hidden="false" customHeight="false" outlineLevel="0" collapsed="false">
      <c r="A9652" s="0" t="n">
        <v>1</v>
      </c>
      <c r="B9652" s="0" t="n">
        <v>85.8671</v>
      </c>
    </row>
    <row r="9653" customFormat="false" ht="15" hidden="false" customHeight="false" outlineLevel="0" collapsed="false">
      <c r="A9653" s="0" t="n">
        <v>1</v>
      </c>
      <c r="B9653" s="0" t="n">
        <v>114.231</v>
      </c>
    </row>
    <row r="9654" customFormat="false" ht="15" hidden="false" customHeight="false" outlineLevel="0" collapsed="false">
      <c r="A9654" s="0" t="n">
        <v>1</v>
      </c>
      <c r="B9654" s="0" t="n">
        <v>114.252</v>
      </c>
    </row>
    <row r="9655" customFormat="false" ht="15" hidden="false" customHeight="false" outlineLevel="0" collapsed="false">
      <c r="A9655" s="0" t="n">
        <v>1</v>
      </c>
      <c r="B9655" s="0" t="n">
        <v>114.196</v>
      </c>
    </row>
    <row r="9656" customFormat="false" ht="15" hidden="false" customHeight="false" outlineLevel="0" collapsed="false">
      <c r="A9656" s="0" t="n">
        <v>1</v>
      </c>
      <c r="B9656" s="0" t="n">
        <v>82.1748</v>
      </c>
    </row>
    <row r="9657" customFormat="false" ht="15" hidden="false" customHeight="false" outlineLevel="0" collapsed="false">
      <c r="A9657" s="0" t="n">
        <v>1</v>
      </c>
      <c r="B9657" s="0" t="n">
        <v>67.6993</v>
      </c>
    </row>
    <row r="9658" customFormat="false" ht="15" hidden="false" customHeight="false" outlineLevel="0" collapsed="false">
      <c r="A9658" s="0" t="n">
        <v>1</v>
      </c>
      <c r="B9658" s="0" t="n">
        <v>95.1538</v>
      </c>
    </row>
    <row r="9659" customFormat="false" ht="15" hidden="false" customHeight="false" outlineLevel="0" collapsed="false">
      <c r="A9659" s="0" t="n">
        <v>1</v>
      </c>
      <c r="B9659" s="0" t="n">
        <v>80.6119</v>
      </c>
    </row>
    <row r="9660" customFormat="false" ht="15" hidden="false" customHeight="false" outlineLevel="0" collapsed="false">
      <c r="A9660" s="0" t="n">
        <v>1</v>
      </c>
      <c r="B9660" s="0" t="n">
        <v>115.916</v>
      </c>
    </row>
    <row r="9661" customFormat="false" ht="15" hidden="false" customHeight="false" outlineLevel="0" collapsed="false">
      <c r="A9661" s="0" t="n">
        <v>1</v>
      </c>
      <c r="B9661" s="0" t="n">
        <v>118.353</v>
      </c>
    </row>
    <row r="9662" customFormat="false" ht="15" hidden="false" customHeight="false" outlineLevel="0" collapsed="false">
      <c r="A9662" s="0" t="n">
        <v>1</v>
      </c>
      <c r="B9662" s="0" t="n">
        <v>118.35</v>
      </c>
    </row>
    <row r="9663" customFormat="false" ht="15" hidden="false" customHeight="false" outlineLevel="0" collapsed="false">
      <c r="A9663" s="0" t="n">
        <v>1</v>
      </c>
      <c r="B9663" s="0" t="n">
        <v>23.3427</v>
      </c>
    </row>
    <row r="9664" customFormat="false" ht="15" hidden="false" customHeight="false" outlineLevel="0" collapsed="false">
      <c r="A9664" s="0" t="n">
        <v>1</v>
      </c>
      <c r="B9664" s="0" t="n">
        <v>30.979</v>
      </c>
    </row>
    <row r="9665" customFormat="false" ht="15" hidden="false" customHeight="false" outlineLevel="0" collapsed="false">
      <c r="A9665" s="0" t="n">
        <v>1</v>
      </c>
      <c r="B9665" s="0" t="n">
        <v>32.3287</v>
      </c>
    </row>
    <row r="9666" customFormat="false" ht="15" hidden="false" customHeight="false" outlineLevel="0" collapsed="false">
      <c r="A9666" s="0" t="n">
        <v>1</v>
      </c>
      <c r="B9666" s="0" t="n">
        <v>13.3007</v>
      </c>
    </row>
    <row r="9667" customFormat="false" ht="15" hidden="false" customHeight="false" outlineLevel="0" collapsed="false">
      <c r="A9667" s="0" t="n">
        <v>1</v>
      </c>
      <c r="B9667" s="0" t="n">
        <v>146.766</v>
      </c>
    </row>
    <row r="9668" customFormat="false" ht="15" hidden="false" customHeight="false" outlineLevel="0" collapsed="false">
      <c r="A9668" s="0" t="n">
        <v>1</v>
      </c>
      <c r="B9668" s="0" t="n">
        <v>53.5524</v>
      </c>
    </row>
    <row r="9669" customFormat="false" ht="15" hidden="false" customHeight="false" outlineLevel="0" collapsed="false">
      <c r="A9669" s="0" t="n">
        <v>1</v>
      </c>
      <c r="B9669" s="0" t="n">
        <v>64.8112</v>
      </c>
    </row>
    <row r="9670" customFormat="false" ht="15" hidden="false" customHeight="false" outlineLevel="0" collapsed="false">
      <c r="A9670" s="0" t="n">
        <v>1</v>
      </c>
      <c r="B9670" s="0" t="n">
        <v>12.5245</v>
      </c>
    </row>
    <row r="9671" customFormat="false" ht="15" hidden="false" customHeight="false" outlineLevel="0" collapsed="false">
      <c r="A9671" s="0" t="n">
        <v>1</v>
      </c>
      <c r="B9671" s="0" t="n">
        <v>12.521</v>
      </c>
    </row>
    <row r="9672" customFormat="false" ht="15" hidden="false" customHeight="false" outlineLevel="0" collapsed="false">
      <c r="A9672" s="0" t="n">
        <v>1</v>
      </c>
      <c r="B9672" s="0" t="n">
        <v>33.4545</v>
      </c>
    </row>
    <row r="9673" customFormat="false" ht="15" hidden="false" customHeight="false" outlineLevel="0" collapsed="false">
      <c r="A9673" s="0" t="n">
        <v>1</v>
      </c>
      <c r="B9673" s="0" t="n">
        <v>152.483</v>
      </c>
    </row>
    <row r="9674" customFormat="false" ht="15" hidden="false" customHeight="false" outlineLevel="0" collapsed="false">
      <c r="A9674" s="0" t="n">
        <v>1</v>
      </c>
      <c r="B9674" s="0" t="n">
        <v>43.2483</v>
      </c>
    </row>
    <row r="9675" customFormat="false" ht="15" hidden="false" customHeight="false" outlineLevel="0" collapsed="false">
      <c r="A9675" s="0" t="n">
        <v>1</v>
      </c>
      <c r="B9675" s="0" t="n">
        <v>107.584</v>
      </c>
    </row>
    <row r="9676" customFormat="false" ht="15" hidden="false" customHeight="false" outlineLevel="0" collapsed="false">
      <c r="A9676" s="0" t="n">
        <v>1</v>
      </c>
      <c r="B9676" s="0" t="n">
        <v>62.1643</v>
      </c>
    </row>
    <row r="9677" customFormat="false" ht="15" hidden="false" customHeight="false" outlineLevel="0" collapsed="false">
      <c r="A9677" s="0" t="n">
        <v>1</v>
      </c>
      <c r="B9677" s="0" t="n">
        <v>62.1783</v>
      </c>
    </row>
    <row r="9678" customFormat="false" ht="15" hidden="false" customHeight="false" outlineLevel="0" collapsed="false">
      <c r="A9678" s="0" t="n">
        <v>1</v>
      </c>
      <c r="B9678" s="0" t="n">
        <v>19.7203</v>
      </c>
    </row>
    <row r="9679" customFormat="false" ht="15" hidden="false" customHeight="false" outlineLevel="0" collapsed="false">
      <c r="A9679" s="0" t="n">
        <v>1</v>
      </c>
      <c r="B9679" s="0" t="n">
        <v>57.6259</v>
      </c>
    </row>
    <row r="9680" customFormat="false" ht="15" hidden="false" customHeight="false" outlineLevel="0" collapsed="false">
      <c r="A9680" s="0" t="n">
        <v>1</v>
      </c>
      <c r="B9680" s="0" t="n">
        <v>46.6643</v>
      </c>
    </row>
    <row r="9681" customFormat="false" ht="15" hidden="false" customHeight="false" outlineLevel="0" collapsed="false">
      <c r="A9681" s="0" t="n">
        <v>1</v>
      </c>
      <c r="B9681" s="0" t="n">
        <v>103.559</v>
      </c>
    </row>
    <row r="9682" customFormat="false" ht="15" hidden="false" customHeight="false" outlineLevel="0" collapsed="false">
      <c r="A9682" s="0" t="n">
        <v>1</v>
      </c>
      <c r="B9682" s="0" t="n">
        <v>59.5385</v>
      </c>
    </row>
    <row r="9683" customFormat="false" ht="15" hidden="false" customHeight="false" outlineLevel="0" collapsed="false">
      <c r="A9683" s="0" t="n">
        <v>1</v>
      </c>
      <c r="B9683" s="0" t="n">
        <v>17.3811</v>
      </c>
    </row>
    <row r="9684" customFormat="false" ht="15" hidden="false" customHeight="false" outlineLevel="0" collapsed="false">
      <c r="A9684" s="0" t="n">
        <v>1</v>
      </c>
      <c r="B9684" s="0" t="n">
        <v>34.1678</v>
      </c>
    </row>
    <row r="9685" customFormat="false" ht="15" hidden="false" customHeight="false" outlineLevel="0" collapsed="false">
      <c r="A9685" s="0" t="n">
        <v>1</v>
      </c>
      <c r="B9685" s="0" t="n">
        <v>34.1678</v>
      </c>
    </row>
    <row r="9686" customFormat="false" ht="15" hidden="false" customHeight="false" outlineLevel="0" collapsed="false">
      <c r="A9686" s="0" t="n">
        <v>1</v>
      </c>
      <c r="B9686" s="0" t="n">
        <v>55.5</v>
      </c>
    </row>
    <row r="9687" customFormat="false" ht="15" hidden="false" customHeight="false" outlineLevel="0" collapsed="false">
      <c r="A9687" s="0" t="n">
        <v>1</v>
      </c>
      <c r="B9687" s="0" t="n">
        <v>34.7483</v>
      </c>
    </row>
    <row r="9688" customFormat="false" ht="15" hidden="false" customHeight="false" outlineLevel="0" collapsed="false">
      <c r="A9688" s="0" t="n">
        <v>1</v>
      </c>
      <c r="B9688" s="0" t="n">
        <v>26.8846</v>
      </c>
    </row>
    <row r="9689" customFormat="false" ht="15" hidden="false" customHeight="false" outlineLevel="0" collapsed="false">
      <c r="A9689" s="0" t="n">
        <v>1</v>
      </c>
      <c r="B9689" s="0" t="n">
        <v>55.5385</v>
      </c>
    </row>
    <row r="9690" customFormat="false" ht="15" hidden="false" customHeight="false" outlineLevel="0" collapsed="false">
      <c r="A9690" s="0" t="n">
        <v>1</v>
      </c>
      <c r="B9690" s="0" t="n">
        <v>144.598</v>
      </c>
    </row>
    <row r="9691" customFormat="false" ht="15" hidden="false" customHeight="false" outlineLevel="0" collapsed="false">
      <c r="A9691" s="0" t="n">
        <v>1</v>
      </c>
      <c r="B9691" s="0" t="n">
        <v>144.598</v>
      </c>
    </row>
    <row r="9692" customFormat="false" ht="15" hidden="false" customHeight="false" outlineLevel="0" collapsed="false">
      <c r="A9692" s="0" t="n">
        <v>1</v>
      </c>
      <c r="B9692" s="0" t="n">
        <v>36.1224</v>
      </c>
    </row>
    <row r="9693" customFormat="false" ht="15" hidden="false" customHeight="false" outlineLevel="0" collapsed="false">
      <c r="A9693" s="0" t="n">
        <v>1</v>
      </c>
      <c r="B9693" s="0" t="n">
        <v>46.993</v>
      </c>
    </row>
    <row r="9694" customFormat="false" ht="15" hidden="false" customHeight="false" outlineLevel="0" collapsed="false">
      <c r="A9694" s="0" t="n">
        <v>1</v>
      </c>
      <c r="B9694" s="0" t="n">
        <v>86.3042</v>
      </c>
    </row>
    <row r="9695" customFormat="false" ht="15" hidden="false" customHeight="false" outlineLevel="0" collapsed="false">
      <c r="A9695" s="0" t="n">
        <v>1</v>
      </c>
      <c r="B9695" s="0" t="n">
        <v>36.6958</v>
      </c>
    </row>
    <row r="9696" customFormat="false" ht="15" hidden="false" customHeight="false" outlineLevel="0" collapsed="false">
      <c r="A9696" s="0" t="n">
        <v>1</v>
      </c>
      <c r="B9696" s="0" t="n">
        <v>57.0874</v>
      </c>
    </row>
    <row r="9697" customFormat="false" ht="15" hidden="false" customHeight="false" outlineLevel="0" collapsed="false">
      <c r="A9697" s="0" t="n">
        <v>1</v>
      </c>
      <c r="B9697" s="0" t="n">
        <v>11.9615</v>
      </c>
    </row>
    <row r="9698" customFormat="false" ht="15" hidden="false" customHeight="false" outlineLevel="0" collapsed="false">
      <c r="A9698" s="0" t="n">
        <v>1</v>
      </c>
      <c r="B9698" s="0" t="n">
        <v>20.6993</v>
      </c>
    </row>
    <row r="9699" customFormat="false" ht="15" hidden="false" customHeight="false" outlineLevel="0" collapsed="false">
      <c r="A9699" s="0" t="n">
        <v>1</v>
      </c>
      <c r="B9699" s="0" t="n">
        <v>17.6084</v>
      </c>
    </row>
    <row r="9700" customFormat="false" ht="15" hidden="false" customHeight="false" outlineLevel="0" collapsed="false">
      <c r="A9700" s="0" t="n">
        <v>1</v>
      </c>
      <c r="B9700" s="0" t="n">
        <v>62.2028</v>
      </c>
    </row>
    <row r="9701" customFormat="false" ht="15" hidden="false" customHeight="false" outlineLevel="0" collapsed="false">
      <c r="A9701" s="0" t="n">
        <v>1</v>
      </c>
      <c r="B9701" s="0" t="n">
        <v>16.5909</v>
      </c>
    </row>
    <row r="9702" customFormat="false" ht="15" hidden="false" customHeight="false" outlineLevel="0" collapsed="false">
      <c r="A9702" s="0" t="n">
        <v>1</v>
      </c>
      <c r="B9702" s="0" t="n">
        <v>16.5839</v>
      </c>
    </row>
    <row r="9703" customFormat="false" ht="15" hidden="false" customHeight="false" outlineLevel="0" collapsed="false">
      <c r="A9703" s="0" t="n">
        <v>1</v>
      </c>
      <c r="B9703" s="0" t="n">
        <v>16.5839</v>
      </c>
    </row>
    <row r="9704" customFormat="false" ht="15" hidden="false" customHeight="false" outlineLevel="0" collapsed="false">
      <c r="A9704" s="0" t="n">
        <v>1</v>
      </c>
      <c r="B9704" s="0" t="n">
        <v>16.5839</v>
      </c>
    </row>
    <row r="9705" customFormat="false" ht="15" hidden="false" customHeight="false" outlineLevel="0" collapsed="false">
      <c r="A9705" s="0" t="n">
        <v>1</v>
      </c>
      <c r="B9705" s="0" t="n">
        <v>16.5839</v>
      </c>
    </row>
    <row r="9706" customFormat="false" ht="15" hidden="false" customHeight="false" outlineLevel="0" collapsed="false">
      <c r="A9706" s="0" t="n">
        <v>1</v>
      </c>
      <c r="B9706" s="0" t="n">
        <v>16.5664</v>
      </c>
    </row>
    <row r="9707" customFormat="false" ht="15" hidden="false" customHeight="false" outlineLevel="0" collapsed="false">
      <c r="A9707" s="0" t="n">
        <v>1</v>
      </c>
      <c r="B9707" s="0" t="n">
        <v>16.5804</v>
      </c>
    </row>
    <row r="9708" customFormat="false" ht="15" hidden="false" customHeight="false" outlineLevel="0" collapsed="false">
      <c r="A9708" s="0" t="n">
        <v>1</v>
      </c>
      <c r="B9708" s="0" t="n">
        <v>16.5909</v>
      </c>
    </row>
    <row r="9709" customFormat="false" ht="15" hidden="false" customHeight="false" outlineLevel="0" collapsed="false">
      <c r="A9709" s="0" t="n">
        <v>1</v>
      </c>
      <c r="B9709" s="0" t="n">
        <v>67.7378</v>
      </c>
    </row>
    <row r="9710" customFormat="false" ht="15" hidden="false" customHeight="false" outlineLevel="0" collapsed="false">
      <c r="A9710" s="0" t="n">
        <v>1</v>
      </c>
      <c r="B9710" s="0" t="n">
        <v>67.7343</v>
      </c>
    </row>
    <row r="9711" customFormat="false" ht="15" hidden="false" customHeight="false" outlineLevel="0" collapsed="false">
      <c r="A9711" s="0" t="n">
        <v>1</v>
      </c>
      <c r="B9711" s="0" t="n">
        <v>74.4161</v>
      </c>
    </row>
    <row r="9712" customFormat="false" ht="15" hidden="false" customHeight="false" outlineLevel="0" collapsed="false">
      <c r="A9712" s="0" t="n">
        <v>1</v>
      </c>
      <c r="B9712" s="0" t="n">
        <v>153.906</v>
      </c>
    </row>
    <row r="9713" customFormat="false" ht="15" hidden="false" customHeight="false" outlineLevel="0" collapsed="false">
      <c r="A9713" s="0" t="n">
        <v>1</v>
      </c>
      <c r="B9713" s="0" t="n">
        <v>153.895</v>
      </c>
    </row>
    <row r="9714" customFormat="false" ht="15" hidden="false" customHeight="false" outlineLevel="0" collapsed="false">
      <c r="A9714" s="0" t="n">
        <v>1</v>
      </c>
      <c r="B9714" s="0" t="n">
        <v>153.997</v>
      </c>
    </row>
    <row r="9715" customFormat="false" ht="15" hidden="false" customHeight="false" outlineLevel="0" collapsed="false">
      <c r="A9715" s="0" t="n">
        <v>1</v>
      </c>
      <c r="B9715" s="0" t="n">
        <v>136.895</v>
      </c>
    </row>
    <row r="9716" customFormat="false" ht="15" hidden="false" customHeight="false" outlineLevel="0" collapsed="false">
      <c r="A9716" s="0" t="n">
        <v>1</v>
      </c>
      <c r="B9716" s="0" t="n">
        <v>13.8147</v>
      </c>
    </row>
    <row r="9717" customFormat="false" ht="15" hidden="false" customHeight="false" outlineLevel="0" collapsed="false">
      <c r="A9717" s="0" t="n">
        <v>1</v>
      </c>
      <c r="B9717" s="0" t="n">
        <v>13.8217</v>
      </c>
    </row>
    <row r="9718" customFormat="false" ht="15" hidden="false" customHeight="false" outlineLevel="0" collapsed="false">
      <c r="A9718" s="0" t="n">
        <v>1</v>
      </c>
      <c r="B9718" s="0" t="n">
        <v>50.521</v>
      </c>
    </row>
    <row r="9719" customFormat="false" ht="15" hidden="false" customHeight="false" outlineLevel="0" collapsed="false">
      <c r="A9719" s="0" t="n">
        <v>1</v>
      </c>
      <c r="B9719" s="0" t="n">
        <v>50.5559</v>
      </c>
    </row>
    <row r="9720" customFormat="false" ht="15" hidden="false" customHeight="false" outlineLevel="0" collapsed="false">
      <c r="A9720" s="0" t="n">
        <v>1</v>
      </c>
      <c r="B9720" s="0" t="n">
        <v>50.5559</v>
      </c>
    </row>
    <row r="9721" customFormat="false" ht="15" hidden="false" customHeight="false" outlineLevel="0" collapsed="false">
      <c r="A9721" s="0" t="n">
        <v>1</v>
      </c>
      <c r="B9721" s="0" t="n">
        <v>12.7308</v>
      </c>
    </row>
    <row r="9722" customFormat="false" ht="15" hidden="false" customHeight="false" outlineLevel="0" collapsed="false">
      <c r="A9722" s="0" t="n">
        <v>1</v>
      </c>
      <c r="B9722" s="0" t="n">
        <v>114.343</v>
      </c>
    </row>
    <row r="9723" customFormat="false" ht="15" hidden="false" customHeight="false" outlineLevel="0" collapsed="false">
      <c r="A9723" s="0" t="n">
        <v>1</v>
      </c>
      <c r="B9723" s="0" t="n">
        <v>114.336</v>
      </c>
    </row>
    <row r="9724" customFormat="false" ht="15" hidden="false" customHeight="false" outlineLevel="0" collapsed="false">
      <c r="A9724" s="0" t="n">
        <v>1</v>
      </c>
      <c r="B9724" s="0" t="n">
        <v>104.804</v>
      </c>
    </row>
    <row r="9725" customFormat="false" ht="15" hidden="false" customHeight="false" outlineLevel="0" collapsed="false">
      <c r="A9725" s="0" t="n">
        <v>1</v>
      </c>
      <c r="B9725" s="0" t="n">
        <v>89.8776</v>
      </c>
    </row>
    <row r="9726" customFormat="false" ht="15" hidden="false" customHeight="false" outlineLevel="0" collapsed="false">
      <c r="A9726" s="0" t="n">
        <v>1</v>
      </c>
      <c r="B9726" s="0" t="n">
        <v>35.0175</v>
      </c>
    </row>
    <row r="9727" customFormat="false" ht="15" hidden="false" customHeight="false" outlineLevel="0" collapsed="false">
      <c r="A9727" s="0" t="n">
        <v>1</v>
      </c>
      <c r="B9727" s="0" t="n">
        <v>35.021</v>
      </c>
    </row>
    <row r="9728" customFormat="false" ht="15" hidden="false" customHeight="false" outlineLevel="0" collapsed="false">
      <c r="A9728" s="0" t="n">
        <v>1</v>
      </c>
      <c r="B9728" s="0" t="n">
        <v>12.0839</v>
      </c>
    </row>
    <row r="9729" customFormat="false" ht="15" hidden="false" customHeight="false" outlineLevel="0" collapsed="false">
      <c r="A9729" s="0" t="n">
        <v>1</v>
      </c>
      <c r="B9729" s="0" t="n">
        <v>32.3427</v>
      </c>
    </row>
    <row r="9730" customFormat="false" ht="15" hidden="false" customHeight="false" outlineLevel="0" collapsed="false">
      <c r="A9730" s="0" t="n">
        <v>1</v>
      </c>
      <c r="B9730" s="0" t="n">
        <v>14.3636</v>
      </c>
    </row>
    <row r="9731" customFormat="false" ht="15" hidden="false" customHeight="false" outlineLevel="0" collapsed="false">
      <c r="A9731" s="0" t="n">
        <v>1</v>
      </c>
      <c r="B9731" s="0" t="n">
        <v>16.1573</v>
      </c>
    </row>
    <row r="9732" customFormat="false" ht="15" hidden="false" customHeight="false" outlineLevel="0" collapsed="false">
      <c r="A9732" s="0" t="n">
        <v>1</v>
      </c>
      <c r="B9732" s="0" t="n">
        <v>44.5979</v>
      </c>
    </row>
    <row r="9733" customFormat="false" ht="15" hidden="false" customHeight="false" outlineLevel="0" collapsed="false">
      <c r="A9733" s="0" t="n">
        <v>1</v>
      </c>
      <c r="B9733" s="0" t="n">
        <v>12.7133</v>
      </c>
    </row>
    <row r="9734" customFormat="false" ht="15" hidden="false" customHeight="false" outlineLevel="0" collapsed="false">
      <c r="A9734" s="0" t="n">
        <v>1</v>
      </c>
      <c r="B9734" s="0" t="n">
        <v>39.535</v>
      </c>
    </row>
    <row r="9735" customFormat="false" ht="15" hidden="false" customHeight="false" outlineLevel="0" collapsed="false">
      <c r="A9735" s="0" t="n">
        <v>1</v>
      </c>
      <c r="B9735" s="0" t="n">
        <v>77.9755</v>
      </c>
    </row>
    <row r="9736" customFormat="false" ht="15" hidden="false" customHeight="false" outlineLevel="0" collapsed="false">
      <c r="A9736" s="0" t="n">
        <v>1</v>
      </c>
      <c r="B9736" s="0" t="n">
        <v>110.052</v>
      </c>
    </row>
    <row r="9737" customFormat="false" ht="15" hidden="false" customHeight="false" outlineLevel="0" collapsed="false">
      <c r="A9737" s="0" t="n">
        <v>1</v>
      </c>
      <c r="B9737" s="0" t="n">
        <v>110.92</v>
      </c>
    </row>
    <row r="9738" customFormat="false" ht="15" hidden="false" customHeight="false" outlineLevel="0" collapsed="false">
      <c r="A9738" s="0" t="n">
        <v>1</v>
      </c>
      <c r="B9738" s="0" t="n">
        <v>110.913</v>
      </c>
    </row>
    <row r="9739" customFormat="false" ht="15" hidden="false" customHeight="false" outlineLevel="0" collapsed="false">
      <c r="A9739" s="0" t="n">
        <v>1</v>
      </c>
      <c r="B9739" s="0" t="n">
        <v>20.9371</v>
      </c>
    </row>
    <row r="9740" customFormat="false" ht="15" hidden="false" customHeight="false" outlineLevel="0" collapsed="false">
      <c r="A9740" s="0" t="n">
        <v>1</v>
      </c>
      <c r="B9740" s="0" t="n">
        <v>33.5664</v>
      </c>
    </row>
    <row r="9741" customFormat="false" ht="15" hidden="false" customHeight="false" outlineLevel="0" collapsed="false">
      <c r="A9741" s="0" t="n">
        <v>1</v>
      </c>
      <c r="B9741" s="0" t="n">
        <v>33.5664</v>
      </c>
    </row>
    <row r="9742" customFormat="false" ht="15" hidden="false" customHeight="false" outlineLevel="0" collapsed="false">
      <c r="A9742" s="0" t="n">
        <v>1</v>
      </c>
      <c r="B9742" s="0" t="n">
        <v>17.4056</v>
      </c>
    </row>
    <row r="9743" customFormat="false" ht="15" hidden="false" customHeight="false" outlineLevel="0" collapsed="false">
      <c r="A9743" s="0" t="n">
        <v>1</v>
      </c>
      <c r="B9743" s="0" t="n">
        <v>133.031</v>
      </c>
    </row>
    <row r="9744" customFormat="false" ht="15" hidden="false" customHeight="false" outlineLevel="0" collapsed="false">
      <c r="A9744" s="0" t="n">
        <v>1</v>
      </c>
      <c r="B9744" s="0" t="n">
        <v>14.7797</v>
      </c>
    </row>
    <row r="9745" customFormat="false" ht="15" hidden="false" customHeight="false" outlineLevel="0" collapsed="false">
      <c r="A9745" s="0" t="n">
        <v>1</v>
      </c>
      <c r="B9745" s="0" t="n">
        <v>90.2517</v>
      </c>
    </row>
    <row r="9746" customFormat="false" ht="15" hidden="false" customHeight="false" outlineLevel="0" collapsed="false">
      <c r="A9746" s="0" t="n">
        <v>1</v>
      </c>
      <c r="B9746" s="0" t="n">
        <v>35.7902</v>
      </c>
    </row>
    <row r="9747" customFormat="false" ht="15" hidden="false" customHeight="false" outlineLevel="0" collapsed="false">
      <c r="A9747" s="0" t="n">
        <v>1</v>
      </c>
      <c r="B9747" s="0" t="n">
        <v>35.7517</v>
      </c>
    </row>
    <row r="9748" customFormat="false" ht="15" hidden="false" customHeight="false" outlineLevel="0" collapsed="false">
      <c r="A9748" s="0" t="n">
        <v>1</v>
      </c>
      <c r="B9748" s="0" t="n">
        <v>136.175</v>
      </c>
    </row>
    <row r="9749" customFormat="false" ht="15" hidden="false" customHeight="false" outlineLevel="0" collapsed="false">
      <c r="A9749" s="0" t="n">
        <v>1</v>
      </c>
      <c r="B9749" s="0" t="n">
        <v>41.6294</v>
      </c>
    </row>
    <row r="9750" customFormat="false" ht="15" hidden="false" customHeight="false" outlineLevel="0" collapsed="false">
      <c r="A9750" s="0" t="n">
        <v>1</v>
      </c>
      <c r="B9750" s="0" t="n">
        <v>81.1643</v>
      </c>
    </row>
    <row r="9751" customFormat="false" ht="15" hidden="false" customHeight="false" outlineLevel="0" collapsed="false">
      <c r="A9751" s="0" t="n">
        <v>1</v>
      </c>
      <c r="B9751" s="0" t="n">
        <v>62.0769</v>
      </c>
    </row>
    <row r="9752" customFormat="false" ht="15" hidden="false" customHeight="false" outlineLevel="0" collapsed="false">
      <c r="A9752" s="0" t="n">
        <v>1</v>
      </c>
      <c r="B9752" s="0" t="n">
        <v>88.486</v>
      </c>
    </row>
    <row r="9753" customFormat="false" ht="15" hidden="false" customHeight="false" outlineLevel="0" collapsed="false">
      <c r="A9753" s="0" t="n">
        <v>1</v>
      </c>
      <c r="B9753" s="0" t="n">
        <v>88.486</v>
      </c>
    </row>
    <row r="9754" customFormat="false" ht="15" hidden="false" customHeight="false" outlineLevel="0" collapsed="false">
      <c r="A9754" s="0" t="n">
        <v>1</v>
      </c>
      <c r="B9754" s="0" t="n">
        <v>86.4266</v>
      </c>
    </row>
    <row r="9755" customFormat="false" ht="15" hidden="false" customHeight="false" outlineLevel="0" collapsed="false">
      <c r="A9755" s="0" t="n">
        <v>1</v>
      </c>
      <c r="B9755" s="0" t="n">
        <v>53.6713</v>
      </c>
    </row>
    <row r="9756" customFormat="false" ht="15" hidden="false" customHeight="false" outlineLevel="0" collapsed="false">
      <c r="A9756" s="0" t="n">
        <v>1</v>
      </c>
      <c r="B9756" s="0" t="n">
        <v>53.6713</v>
      </c>
    </row>
    <row r="9757" customFormat="false" ht="15" hidden="false" customHeight="false" outlineLevel="0" collapsed="false">
      <c r="A9757" s="0" t="n">
        <v>1</v>
      </c>
      <c r="B9757" s="0" t="n">
        <v>67.8531</v>
      </c>
    </row>
    <row r="9758" customFormat="false" ht="15" hidden="false" customHeight="false" outlineLevel="0" collapsed="false">
      <c r="A9758" s="0" t="n">
        <v>1</v>
      </c>
      <c r="B9758" s="0" t="n">
        <v>12.2273</v>
      </c>
    </row>
    <row r="9759" customFormat="false" ht="15" hidden="false" customHeight="false" outlineLevel="0" collapsed="false">
      <c r="A9759" s="0" t="n">
        <v>1</v>
      </c>
      <c r="B9759" s="0" t="n">
        <v>12.2273</v>
      </c>
    </row>
    <row r="9760" customFormat="false" ht="15" hidden="false" customHeight="false" outlineLevel="0" collapsed="false">
      <c r="A9760" s="0" t="n">
        <v>1</v>
      </c>
      <c r="B9760" s="0" t="n">
        <v>12.2203</v>
      </c>
    </row>
    <row r="9761" customFormat="false" ht="15" hidden="false" customHeight="false" outlineLevel="0" collapsed="false">
      <c r="A9761" s="0" t="n">
        <v>1</v>
      </c>
      <c r="B9761" s="0" t="n">
        <v>12.2273</v>
      </c>
    </row>
    <row r="9762" customFormat="false" ht="15" hidden="false" customHeight="false" outlineLevel="0" collapsed="false">
      <c r="A9762" s="0" t="n">
        <v>1</v>
      </c>
      <c r="B9762" s="0" t="n">
        <v>78.0559</v>
      </c>
    </row>
    <row r="9763" customFormat="false" ht="15" hidden="false" customHeight="false" outlineLevel="0" collapsed="false">
      <c r="A9763" s="0" t="n">
        <v>1</v>
      </c>
      <c r="B9763" s="0" t="n">
        <v>141.724</v>
      </c>
    </row>
    <row r="9764" customFormat="false" ht="15" hidden="false" customHeight="false" outlineLevel="0" collapsed="false">
      <c r="A9764" s="0" t="n">
        <v>1</v>
      </c>
      <c r="B9764" s="0" t="n">
        <v>49.1049</v>
      </c>
    </row>
    <row r="9765" customFormat="false" ht="15" hidden="false" customHeight="false" outlineLevel="0" collapsed="false">
      <c r="A9765" s="0" t="n">
        <v>1</v>
      </c>
      <c r="B9765" s="0" t="n">
        <v>49.1014</v>
      </c>
    </row>
    <row r="9766" customFormat="false" ht="15" hidden="false" customHeight="false" outlineLevel="0" collapsed="false">
      <c r="A9766" s="0" t="n">
        <v>1</v>
      </c>
      <c r="B9766" s="0" t="n">
        <v>49.0699</v>
      </c>
    </row>
    <row r="9767" customFormat="false" ht="15" hidden="false" customHeight="false" outlineLevel="0" collapsed="false">
      <c r="A9767" s="0" t="n">
        <v>1</v>
      </c>
      <c r="B9767" s="0" t="n">
        <v>17.4685</v>
      </c>
    </row>
    <row r="9768" customFormat="false" ht="15" hidden="false" customHeight="false" outlineLevel="0" collapsed="false">
      <c r="A9768" s="0" t="n">
        <v>1</v>
      </c>
      <c r="B9768" s="0" t="n">
        <v>115.514</v>
      </c>
    </row>
    <row r="9769" customFormat="false" ht="15" hidden="false" customHeight="false" outlineLevel="0" collapsed="false">
      <c r="A9769" s="0" t="n">
        <v>1</v>
      </c>
      <c r="B9769" s="0" t="n">
        <v>39.3881</v>
      </c>
    </row>
    <row r="9770" customFormat="false" ht="15" hidden="false" customHeight="false" outlineLevel="0" collapsed="false">
      <c r="A9770" s="0" t="n">
        <v>1</v>
      </c>
      <c r="B9770" s="0" t="n">
        <v>39.4545</v>
      </c>
    </row>
    <row r="9771" customFormat="false" ht="15" hidden="false" customHeight="false" outlineLevel="0" collapsed="false">
      <c r="A9771" s="0" t="n">
        <v>1</v>
      </c>
      <c r="B9771" s="0" t="n">
        <v>39.5524</v>
      </c>
    </row>
    <row r="9772" customFormat="false" ht="15" hidden="false" customHeight="false" outlineLevel="0" collapsed="false">
      <c r="A9772" s="0" t="n">
        <v>1</v>
      </c>
      <c r="B9772" s="0" t="n">
        <v>11.9056</v>
      </c>
    </row>
    <row r="9773" customFormat="false" ht="15" hidden="false" customHeight="false" outlineLevel="0" collapsed="false">
      <c r="A9773" s="0" t="n">
        <v>1</v>
      </c>
      <c r="B9773" s="0" t="n">
        <v>162.895</v>
      </c>
    </row>
    <row r="9774" customFormat="false" ht="15" hidden="false" customHeight="false" outlineLevel="0" collapsed="false">
      <c r="A9774" s="0" t="n">
        <v>1</v>
      </c>
      <c r="B9774" s="0" t="n">
        <v>15.1503</v>
      </c>
    </row>
    <row r="9775" customFormat="false" ht="15" hidden="false" customHeight="false" outlineLevel="0" collapsed="false">
      <c r="A9775" s="0" t="n">
        <v>1</v>
      </c>
      <c r="B9775" s="0" t="n">
        <v>20.3392</v>
      </c>
    </row>
    <row r="9776" customFormat="false" ht="15" hidden="false" customHeight="false" outlineLevel="0" collapsed="false">
      <c r="A9776" s="0" t="n">
        <v>1</v>
      </c>
      <c r="B9776" s="0" t="n">
        <v>29.1329</v>
      </c>
    </row>
    <row r="9777" customFormat="false" ht="15" hidden="false" customHeight="false" outlineLevel="0" collapsed="false">
      <c r="A9777" s="0" t="n">
        <v>1</v>
      </c>
      <c r="B9777" s="0" t="n">
        <v>22.5524</v>
      </c>
    </row>
    <row r="9778" customFormat="false" ht="15" hidden="false" customHeight="false" outlineLevel="0" collapsed="false">
      <c r="A9778" s="0" t="n">
        <v>1</v>
      </c>
      <c r="B9778" s="0" t="n">
        <v>22.8217</v>
      </c>
    </row>
    <row r="9779" customFormat="false" ht="15" hidden="false" customHeight="false" outlineLevel="0" collapsed="false">
      <c r="A9779" s="0" t="n">
        <v>1</v>
      </c>
      <c r="B9779" s="0" t="n">
        <v>148.364</v>
      </c>
    </row>
    <row r="9780" customFormat="false" ht="15" hidden="false" customHeight="false" outlineLevel="0" collapsed="false">
      <c r="A9780" s="0" t="n">
        <v>1</v>
      </c>
      <c r="B9780" s="0" t="n">
        <v>95.0909</v>
      </c>
    </row>
    <row r="9781" customFormat="false" ht="15" hidden="false" customHeight="false" outlineLevel="0" collapsed="false">
      <c r="A9781" s="0" t="n">
        <v>1</v>
      </c>
      <c r="B9781" s="0" t="n">
        <v>215.378</v>
      </c>
    </row>
    <row r="9782" customFormat="false" ht="15" hidden="false" customHeight="false" outlineLevel="0" collapsed="false">
      <c r="A9782" s="0" t="n">
        <v>1</v>
      </c>
      <c r="B9782" s="0" t="n">
        <v>215.346</v>
      </c>
    </row>
    <row r="9783" customFormat="false" ht="15" hidden="false" customHeight="false" outlineLevel="0" collapsed="false">
      <c r="A9783" s="0" t="n">
        <v>1</v>
      </c>
      <c r="B9783" s="0" t="n">
        <v>215.364</v>
      </c>
    </row>
    <row r="9784" customFormat="false" ht="15" hidden="false" customHeight="false" outlineLevel="0" collapsed="false">
      <c r="A9784" s="0" t="n">
        <v>1</v>
      </c>
      <c r="B9784" s="0" t="n">
        <v>215.378</v>
      </c>
    </row>
    <row r="9785" customFormat="false" ht="15" hidden="false" customHeight="false" outlineLevel="0" collapsed="false">
      <c r="A9785" s="0" t="n">
        <v>1</v>
      </c>
      <c r="B9785" s="0" t="n">
        <v>215.234</v>
      </c>
    </row>
    <row r="9786" customFormat="false" ht="15" hidden="false" customHeight="false" outlineLevel="0" collapsed="false">
      <c r="A9786" s="0" t="n">
        <v>1</v>
      </c>
      <c r="B9786" s="0" t="n">
        <v>215.297</v>
      </c>
    </row>
    <row r="9787" customFormat="false" ht="15" hidden="false" customHeight="false" outlineLevel="0" collapsed="false">
      <c r="A9787" s="0" t="n">
        <v>1</v>
      </c>
      <c r="B9787" s="0" t="n">
        <v>59.4825</v>
      </c>
    </row>
    <row r="9788" customFormat="false" ht="15" hidden="false" customHeight="false" outlineLevel="0" collapsed="false">
      <c r="A9788" s="0" t="n">
        <v>1</v>
      </c>
      <c r="B9788" s="0" t="n">
        <v>105.769</v>
      </c>
    </row>
    <row r="9789" customFormat="false" ht="15" hidden="false" customHeight="false" outlineLevel="0" collapsed="false">
      <c r="A9789" s="0" t="n">
        <v>1</v>
      </c>
      <c r="B9789" s="0" t="n">
        <v>108.545</v>
      </c>
    </row>
    <row r="9790" customFormat="false" ht="15" hidden="false" customHeight="false" outlineLevel="0" collapsed="false">
      <c r="A9790" s="0" t="n">
        <v>1</v>
      </c>
      <c r="B9790" s="0" t="n">
        <v>35.5769</v>
      </c>
    </row>
    <row r="9791" customFormat="false" ht="15" hidden="false" customHeight="false" outlineLevel="0" collapsed="false">
      <c r="A9791" s="0" t="n">
        <v>1</v>
      </c>
      <c r="B9791" s="0" t="n">
        <v>136.031</v>
      </c>
    </row>
    <row r="9792" customFormat="false" ht="15" hidden="false" customHeight="false" outlineLevel="0" collapsed="false">
      <c r="A9792" s="0" t="n">
        <v>1</v>
      </c>
      <c r="B9792" s="0" t="n">
        <v>136.028</v>
      </c>
    </row>
    <row r="9793" customFormat="false" ht="15" hidden="false" customHeight="false" outlineLevel="0" collapsed="false">
      <c r="A9793" s="0" t="n">
        <v>1</v>
      </c>
      <c r="B9793" s="0" t="n">
        <v>135.112</v>
      </c>
    </row>
    <row r="9794" customFormat="false" ht="15" hidden="false" customHeight="false" outlineLevel="0" collapsed="false">
      <c r="A9794" s="0" t="n">
        <v>1</v>
      </c>
      <c r="B9794" s="0" t="n">
        <v>71.3636</v>
      </c>
    </row>
    <row r="9795" customFormat="false" ht="15" hidden="false" customHeight="false" outlineLevel="0" collapsed="false">
      <c r="A9795" s="0" t="n">
        <v>1</v>
      </c>
      <c r="B9795" s="0" t="n">
        <v>71.3287</v>
      </c>
    </row>
    <row r="9796" customFormat="false" ht="15" hidden="false" customHeight="false" outlineLevel="0" collapsed="false">
      <c r="A9796" s="0" t="n">
        <v>1</v>
      </c>
      <c r="B9796" s="0" t="n">
        <v>21.3636</v>
      </c>
    </row>
    <row r="9797" customFormat="false" ht="15" hidden="false" customHeight="false" outlineLevel="0" collapsed="false">
      <c r="A9797" s="0" t="n">
        <v>1</v>
      </c>
      <c r="B9797" s="0" t="n">
        <v>141.811</v>
      </c>
    </row>
    <row r="9798" customFormat="false" ht="15" hidden="false" customHeight="false" outlineLevel="0" collapsed="false">
      <c r="A9798" s="0" t="n">
        <v>1</v>
      </c>
      <c r="B9798" s="0" t="n">
        <v>48.3287</v>
      </c>
    </row>
    <row r="9799" customFormat="false" ht="15" hidden="false" customHeight="false" outlineLevel="0" collapsed="false">
      <c r="A9799" s="0" t="n">
        <v>1</v>
      </c>
      <c r="B9799" s="0" t="n">
        <v>48.3252</v>
      </c>
    </row>
    <row r="9800" customFormat="false" ht="15" hidden="false" customHeight="false" outlineLevel="0" collapsed="false">
      <c r="A9800" s="0" t="n">
        <v>1</v>
      </c>
      <c r="B9800" s="0" t="n">
        <v>71.2308</v>
      </c>
    </row>
    <row r="9801" customFormat="false" ht="15" hidden="false" customHeight="false" outlineLevel="0" collapsed="false">
      <c r="A9801" s="0" t="n">
        <v>1</v>
      </c>
      <c r="B9801" s="0" t="n">
        <v>32.1224</v>
      </c>
    </row>
    <row r="9802" customFormat="false" ht="15" hidden="false" customHeight="false" outlineLevel="0" collapsed="false">
      <c r="A9802" s="0" t="n">
        <v>1</v>
      </c>
      <c r="B9802" s="0" t="n">
        <v>35.6014</v>
      </c>
    </row>
    <row r="9803" customFormat="false" ht="15" hidden="false" customHeight="false" outlineLevel="0" collapsed="false">
      <c r="A9803" s="0" t="n">
        <v>1</v>
      </c>
      <c r="B9803" s="0" t="n">
        <v>22.0629</v>
      </c>
    </row>
    <row r="9804" customFormat="false" ht="15" hidden="false" customHeight="false" outlineLevel="0" collapsed="false">
      <c r="A9804" s="0" t="n">
        <v>1</v>
      </c>
      <c r="B9804" s="0" t="n">
        <v>20.0594</v>
      </c>
    </row>
    <row r="9805" customFormat="false" ht="15" hidden="false" customHeight="false" outlineLevel="0" collapsed="false">
      <c r="A9805" s="0" t="n">
        <v>1</v>
      </c>
      <c r="B9805" s="0" t="n">
        <v>20.0559</v>
      </c>
    </row>
    <row r="9806" customFormat="false" ht="15" hidden="false" customHeight="false" outlineLevel="0" collapsed="false">
      <c r="A9806" s="0" t="n">
        <v>1</v>
      </c>
      <c r="B9806" s="0" t="n">
        <v>12.6783</v>
      </c>
    </row>
    <row r="9807" customFormat="false" ht="15" hidden="false" customHeight="false" outlineLevel="0" collapsed="false">
      <c r="A9807" s="0" t="n">
        <v>1</v>
      </c>
      <c r="B9807" s="0" t="n">
        <v>18.5909</v>
      </c>
    </row>
    <row r="9808" customFormat="false" ht="15" hidden="false" customHeight="false" outlineLevel="0" collapsed="false">
      <c r="A9808" s="0" t="n">
        <v>1</v>
      </c>
      <c r="B9808" s="0" t="n">
        <v>83.493</v>
      </c>
    </row>
    <row r="9809" customFormat="false" ht="15" hidden="false" customHeight="false" outlineLevel="0" collapsed="false">
      <c r="A9809" s="0" t="n">
        <v>1</v>
      </c>
      <c r="B9809" s="0" t="n">
        <v>83.4755</v>
      </c>
    </row>
    <row r="9810" customFormat="false" ht="15" hidden="false" customHeight="false" outlineLevel="0" collapsed="false">
      <c r="A9810" s="0" t="n">
        <v>1</v>
      </c>
      <c r="B9810" s="0" t="n">
        <v>83.472</v>
      </c>
    </row>
    <row r="9811" customFormat="false" ht="15" hidden="false" customHeight="false" outlineLevel="0" collapsed="false">
      <c r="A9811" s="0" t="n">
        <v>1</v>
      </c>
      <c r="B9811" s="0" t="n">
        <v>12.993</v>
      </c>
    </row>
    <row r="9812" customFormat="false" ht="15" hidden="false" customHeight="false" outlineLevel="0" collapsed="false">
      <c r="A9812" s="0" t="n">
        <v>1</v>
      </c>
      <c r="B9812" s="0" t="n">
        <v>16.9231</v>
      </c>
    </row>
    <row r="9813" customFormat="false" ht="15" hidden="false" customHeight="false" outlineLevel="0" collapsed="false">
      <c r="A9813" s="0" t="n">
        <v>1</v>
      </c>
      <c r="B9813" s="0" t="n">
        <v>16.9266</v>
      </c>
    </row>
    <row r="9814" customFormat="false" ht="15" hidden="false" customHeight="false" outlineLevel="0" collapsed="false">
      <c r="A9814" s="0" t="n">
        <v>1</v>
      </c>
      <c r="B9814" s="0" t="n">
        <v>30.7098</v>
      </c>
    </row>
    <row r="9815" customFormat="false" ht="15" hidden="false" customHeight="false" outlineLevel="0" collapsed="false">
      <c r="A9815" s="0" t="n">
        <v>1</v>
      </c>
      <c r="B9815" s="0" t="n">
        <v>105.927</v>
      </c>
    </row>
    <row r="9816" customFormat="false" ht="15" hidden="false" customHeight="false" outlineLevel="0" collapsed="false">
      <c r="A9816" s="0" t="n">
        <v>1</v>
      </c>
      <c r="B9816" s="0" t="n">
        <v>13.514</v>
      </c>
    </row>
    <row r="9817" customFormat="false" ht="15" hidden="false" customHeight="false" outlineLevel="0" collapsed="false">
      <c r="A9817" s="0" t="n">
        <v>1</v>
      </c>
      <c r="B9817" s="0" t="n">
        <v>13.514</v>
      </c>
    </row>
    <row r="9818" customFormat="false" ht="15" hidden="false" customHeight="false" outlineLevel="0" collapsed="false">
      <c r="A9818" s="0" t="n">
        <v>1</v>
      </c>
      <c r="B9818" s="0" t="n">
        <v>125.238</v>
      </c>
    </row>
    <row r="9819" customFormat="false" ht="15" hidden="false" customHeight="false" outlineLevel="0" collapsed="false">
      <c r="A9819" s="0" t="n">
        <v>1</v>
      </c>
      <c r="B9819" s="0" t="n">
        <v>125.238</v>
      </c>
    </row>
    <row r="9820" customFormat="false" ht="15" hidden="false" customHeight="false" outlineLevel="0" collapsed="false">
      <c r="A9820" s="0" t="n">
        <v>1</v>
      </c>
      <c r="B9820" s="0" t="n">
        <v>88.7517</v>
      </c>
    </row>
    <row r="9821" customFormat="false" ht="15" hidden="false" customHeight="false" outlineLevel="0" collapsed="false">
      <c r="A9821" s="0" t="n">
        <v>1</v>
      </c>
      <c r="B9821" s="0" t="n">
        <v>86.8322</v>
      </c>
    </row>
    <row r="9822" customFormat="false" ht="15" hidden="false" customHeight="false" outlineLevel="0" collapsed="false">
      <c r="A9822" s="0" t="n">
        <v>1</v>
      </c>
      <c r="B9822" s="0" t="n">
        <v>35.6119</v>
      </c>
    </row>
    <row r="9823" customFormat="false" ht="15" hidden="false" customHeight="false" outlineLevel="0" collapsed="false">
      <c r="A9823" s="0" t="n">
        <v>1</v>
      </c>
      <c r="B9823" s="0" t="n">
        <v>35.6119</v>
      </c>
    </row>
    <row r="9824" customFormat="false" ht="15" hidden="false" customHeight="false" outlineLevel="0" collapsed="false">
      <c r="A9824" s="0" t="n">
        <v>1</v>
      </c>
      <c r="B9824" s="0" t="n">
        <v>35.6119</v>
      </c>
    </row>
    <row r="9825" customFormat="false" ht="15" hidden="false" customHeight="false" outlineLevel="0" collapsed="false">
      <c r="A9825" s="0" t="n">
        <v>1</v>
      </c>
      <c r="B9825" s="0" t="n">
        <v>12.7902</v>
      </c>
    </row>
    <row r="9826" customFormat="false" ht="15" hidden="false" customHeight="false" outlineLevel="0" collapsed="false">
      <c r="A9826" s="0" t="n">
        <v>1</v>
      </c>
      <c r="B9826" s="0" t="n">
        <v>54.472</v>
      </c>
    </row>
    <row r="9827" customFormat="false" ht="15" hidden="false" customHeight="false" outlineLevel="0" collapsed="false">
      <c r="A9827" s="0" t="n">
        <v>1</v>
      </c>
      <c r="B9827" s="0" t="n">
        <v>24.2692</v>
      </c>
    </row>
    <row r="9828" customFormat="false" ht="15" hidden="false" customHeight="false" outlineLevel="0" collapsed="false">
      <c r="A9828" s="0" t="n">
        <v>1</v>
      </c>
      <c r="B9828" s="0" t="n">
        <v>24.2692</v>
      </c>
    </row>
    <row r="9829" customFormat="false" ht="15" hidden="false" customHeight="false" outlineLevel="0" collapsed="false">
      <c r="A9829" s="0" t="n">
        <v>1</v>
      </c>
      <c r="B9829" s="0" t="n">
        <v>135.731</v>
      </c>
    </row>
    <row r="9830" customFormat="false" ht="15" hidden="false" customHeight="false" outlineLevel="0" collapsed="false">
      <c r="A9830" s="0" t="n">
        <v>1</v>
      </c>
      <c r="B9830" s="0" t="n">
        <v>29.6119</v>
      </c>
    </row>
    <row r="9831" customFormat="false" ht="15" hidden="false" customHeight="false" outlineLevel="0" collapsed="false">
      <c r="A9831" s="0" t="n">
        <v>1</v>
      </c>
      <c r="B9831" s="0" t="n">
        <v>29.6189</v>
      </c>
    </row>
    <row r="9832" customFormat="false" ht="15" hidden="false" customHeight="false" outlineLevel="0" collapsed="false">
      <c r="A9832" s="0" t="n">
        <v>1</v>
      </c>
      <c r="B9832" s="0" t="n">
        <v>34.4266</v>
      </c>
    </row>
    <row r="9833" customFormat="false" ht="15" hidden="false" customHeight="false" outlineLevel="0" collapsed="false">
      <c r="A9833" s="0" t="n">
        <v>1</v>
      </c>
      <c r="B9833" s="0" t="n">
        <v>34.4231</v>
      </c>
    </row>
    <row r="9834" customFormat="false" ht="15" hidden="false" customHeight="false" outlineLevel="0" collapsed="false">
      <c r="A9834" s="0" t="n">
        <v>1</v>
      </c>
      <c r="B9834" s="0" t="n">
        <v>65.1748</v>
      </c>
    </row>
    <row r="9835" customFormat="false" ht="15" hidden="false" customHeight="false" outlineLevel="0" collapsed="false">
      <c r="A9835" s="0" t="n">
        <v>1</v>
      </c>
      <c r="B9835" s="0" t="n">
        <v>37.4406</v>
      </c>
    </row>
    <row r="9836" customFormat="false" ht="15" hidden="false" customHeight="false" outlineLevel="0" collapsed="false">
      <c r="A9836" s="0" t="n">
        <v>1</v>
      </c>
      <c r="B9836" s="0" t="n">
        <v>24.8531</v>
      </c>
    </row>
    <row r="9837" customFormat="false" ht="15" hidden="false" customHeight="false" outlineLevel="0" collapsed="false">
      <c r="A9837" s="0" t="n">
        <v>1</v>
      </c>
      <c r="B9837" s="0" t="n">
        <v>26.1853</v>
      </c>
    </row>
    <row r="9838" customFormat="false" ht="15" hidden="false" customHeight="false" outlineLevel="0" collapsed="false">
      <c r="A9838" s="0" t="n">
        <v>1</v>
      </c>
      <c r="B9838" s="0" t="n">
        <v>31.035</v>
      </c>
    </row>
    <row r="9839" customFormat="false" ht="15" hidden="false" customHeight="false" outlineLevel="0" collapsed="false">
      <c r="A9839" s="0" t="n">
        <v>1</v>
      </c>
      <c r="B9839" s="0" t="n">
        <v>31.035</v>
      </c>
    </row>
    <row r="9840" customFormat="false" ht="15" hidden="false" customHeight="false" outlineLevel="0" collapsed="false">
      <c r="A9840" s="0" t="n">
        <v>1</v>
      </c>
      <c r="B9840" s="0" t="n">
        <v>165.598</v>
      </c>
    </row>
    <row r="9841" customFormat="false" ht="15" hidden="false" customHeight="false" outlineLevel="0" collapsed="false">
      <c r="A9841" s="0" t="n">
        <v>1</v>
      </c>
      <c r="B9841" s="0" t="n">
        <v>94.7552</v>
      </c>
    </row>
    <row r="9842" customFormat="false" ht="15" hidden="false" customHeight="false" outlineLevel="0" collapsed="false">
      <c r="A9842" s="0" t="n">
        <v>1</v>
      </c>
      <c r="B9842" s="0" t="n">
        <v>12.9545</v>
      </c>
    </row>
    <row r="9843" customFormat="false" ht="15" hidden="false" customHeight="false" outlineLevel="0" collapsed="false">
      <c r="A9843" s="0" t="n">
        <v>1</v>
      </c>
      <c r="B9843" s="0" t="n">
        <v>17.8182</v>
      </c>
    </row>
    <row r="9844" customFormat="false" ht="15" hidden="false" customHeight="false" outlineLevel="0" collapsed="false">
      <c r="A9844" s="0" t="n">
        <v>1</v>
      </c>
      <c r="B9844" s="0" t="n">
        <v>17.8252</v>
      </c>
    </row>
    <row r="9845" customFormat="false" ht="15" hidden="false" customHeight="false" outlineLevel="0" collapsed="false">
      <c r="A9845" s="0" t="n">
        <v>1</v>
      </c>
      <c r="B9845" s="0" t="n">
        <v>17.8252</v>
      </c>
    </row>
    <row r="9846" customFormat="false" ht="15" hidden="false" customHeight="false" outlineLevel="0" collapsed="false">
      <c r="A9846" s="0" t="n">
        <v>1</v>
      </c>
      <c r="B9846" s="0" t="n">
        <v>17.8357</v>
      </c>
    </row>
    <row r="9847" customFormat="false" ht="15" hidden="false" customHeight="false" outlineLevel="0" collapsed="false">
      <c r="A9847" s="0" t="n">
        <v>1</v>
      </c>
      <c r="B9847" s="0" t="n">
        <v>17.8357</v>
      </c>
    </row>
    <row r="9848" customFormat="false" ht="15" hidden="false" customHeight="false" outlineLevel="0" collapsed="false">
      <c r="A9848" s="0" t="n">
        <v>1</v>
      </c>
      <c r="B9848" s="0" t="n">
        <v>12.979</v>
      </c>
    </row>
    <row r="9849" customFormat="false" ht="15" hidden="false" customHeight="false" outlineLevel="0" collapsed="false">
      <c r="A9849" s="0" t="n">
        <v>1</v>
      </c>
      <c r="B9849" s="0" t="n">
        <v>17.8357</v>
      </c>
    </row>
    <row r="9850" customFormat="false" ht="15" hidden="false" customHeight="false" outlineLevel="0" collapsed="false">
      <c r="A9850" s="0" t="n">
        <v>1</v>
      </c>
      <c r="B9850" s="0" t="n">
        <v>17.8252</v>
      </c>
    </row>
    <row r="9851" customFormat="false" ht="15" hidden="false" customHeight="false" outlineLevel="0" collapsed="false">
      <c r="A9851" s="0" t="n">
        <v>1</v>
      </c>
      <c r="B9851" s="0" t="n">
        <v>17.8112</v>
      </c>
    </row>
    <row r="9852" customFormat="false" ht="15" hidden="false" customHeight="false" outlineLevel="0" collapsed="false">
      <c r="A9852" s="0" t="n">
        <v>1</v>
      </c>
      <c r="B9852" s="0" t="n">
        <v>17.7937</v>
      </c>
    </row>
    <row r="9853" customFormat="false" ht="15" hidden="false" customHeight="false" outlineLevel="0" collapsed="false">
      <c r="A9853" s="0" t="n">
        <v>1</v>
      </c>
      <c r="B9853" s="0" t="n">
        <v>17.8182</v>
      </c>
    </row>
    <row r="9854" customFormat="false" ht="15" hidden="false" customHeight="false" outlineLevel="0" collapsed="false">
      <c r="A9854" s="0" t="n">
        <v>1</v>
      </c>
      <c r="B9854" s="0" t="n">
        <v>17.8112</v>
      </c>
    </row>
    <row r="9855" customFormat="false" ht="15" hidden="false" customHeight="false" outlineLevel="0" collapsed="false">
      <c r="A9855" s="0" t="n">
        <v>1</v>
      </c>
      <c r="B9855" s="0" t="n">
        <v>17.3916</v>
      </c>
    </row>
    <row r="9856" customFormat="false" ht="15" hidden="false" customHeight="false" outlineLevel="0" collapsed="false">
      <c r="A9856" s="0" t="n">
        <v>1</v>
      </c>
      <c r="B9856" s="0" t="n">
        <v>29.7063</v>
      </c>
    </row>
    <row r="9857" customFormat="false" ht="15" hidden="false" customHeight="false" outlineLevel="0" collapsed="false">
      <c r="A9857" s="0" t="n">
        <v>1</v>
      </c>
      <c r="B9857" s="0" t="n">
        <v>29.6993</v>
      </c>
    </row>
    <row r="9858" customFormat="false" ht="15" hidden="false" customHeight="false" outlineLevel="0" collapsed="false">
      <c r="A9858" s="0" t="n">
        <v>1</v>
      </c>
      <c r="B9858" s="0" t="n">
        <v>77.2343</v>
      </c>
    </row>
    <row r="9859" customFormat="false" ht="15" hidden="false" customHeight="false" outlineLevel="0" collapsed="false">
      <c r="A9859" s="0" t="n">
        <v>1</v>
      </c>
      <c r="B9859" s="0" t="n">
        <v>94.5944</v>
      </c>
    </row>
    <row r="9860" customFormat="false" ht="15" hidden="false" customHeight="false" outlineLevel="0" collapsed="false">
      <c r="A9860" s="0" t="n">
        <v>1</v>
      </c>
      <c r="B9860" s="0" t="n">
        <v>70.3112</v>
      </c>
    </row>
    <row r="9861" customFormat="false" ht="15" hidden="false" customHeight="false" outlineLevel="0" collapsed="false">
      <c r="A9861" s="0" t="n">
        <v>1</v>
      </c>
      <c r="B9861" s="0" t="n">
        <v>139.524</v>
      </c>
    </row>
    <row r="9862" customFormat="false" ht="15" hidden="false" customHeight="false" outlineLevel="0" collapsed="false">
      <c r="A9862" s="0" t="n">
        <v>1</v>
      </c>
      <c r="B9862" s="0" t="n">
        <v>110.336</v>
      </c>
    </row>
    <row r="9863" customFormat="false" ht="15" hidden="false" customHeight="false" outlineLevel="0" collapsed="false">
      <c r="A9863" s="0" t="n">
        <v>1</v>
      </c>
      <c r="B9863" s="0" t="n">
        <v>96.7797</v>
      </c>
    </row>
    <row r="9864" customFormat="false" ht="15" hidden="false" customHeight="false" outlineLevel="0" collapsed="false">
      <c r="A9864" s="0" t="n">
        <v>1</v>
      </c>
      <c r="B9864" s="0" t="n">
        <v>96.7587</v>
      </c>
    </row>
    <row r="9865" customFormat="false" ht="15" hidden="false" customHeight="false" outlineLevel="0" collapsed="false">
      <c r="A9865" s="0" t="n">
        <v>1</v>
      </c>
      <c r="B9865" s="0" t="n">
        <v>44.8287</v>
      </c>
    </row>
    <row r="9866" customFormat="false" ht="15" hidden="false" customHeight="false" outlineLevel="0" collapsed="false">
      <c r="A9866" s="0" t="n">
        <v>1</v>
      </c>
      <c r="B9866" s="0" t="n">
        <v>16.1643</v>
      </c>
    </row>
    <row r="9867" customFormat="false" ht="15" hidden="false" customHeight="false" outlineLevel="0" collapsed="false">
      <c r="A9867" s="0" t="n">
        <v>1</v>
      </c>
      <c r="B9867" s="0" t="n">
        <v>16.1643</v>
      </c>
    </row>
    <row r="9868" customFormat="false" ht="15" hidden="false" customHeight="false" outlineLevel="0" collapsed="false">
      <c r="A9868" s="0" t="n">
        <v>1</v>
      </c>
      <c r="B9868" s="0" t="n">
        <v>15.0909</v>
      </c>
    </row>
    <row r="9869" customFormat="false" ht="15" hidden="false" customHeight="false" outlineLevel="0" collapsed="false">
      <c r="A9869" s="0" t="n">
        <v>1</v>
      </c>
      <c r="B9869" s="0" t="n">
        <v>23.0699</v>
      </c>
    </row>
    <row r="9870" customFormat="false" ht="15" hidden="false" customHeight="false" outlineLevel="0" collapsed="false">
      <c r="A9870" s="0" t="n">
        <v>1</v>
      </c>
      <c r="B9870" s="0" t="n">
        <v>82.972</v>
      </c>
    </row>
    <row r="9871" customFormat="false" ht="15" hidden="false" customHeight="false" outlineLevel="0" collapsed="false">
      <c r="A9871" s="0" t="n">
        <v>1</v>
      </c>
      <c r="B9871" s="0" t="n">
        <v>78.8601</v>
      </c>
    </row>
    <row r="9872" customFormat="false" ht="15" hidden="false" customHeight="false" outlineLevel="0" collapsed="false">
      <c r="A9872" s="0" t="n">
        <v>1</v>
      </c>
      <c r="B9872" s="0" t="n">
        <v>128.829</v>
      </c>
    </row>
    <row r="9873" customFormat="false" ht="15" hidden="false" customHeight="false" outlineLevel="0" collapsed="false">
      <c r="A9873" s="0" t="n">
        <v>1</v>
      </c>
      <c r="B9873" s="0" t="n">
        <v>123.689</v>
      </c>
    </row>
    <row r="9874" customFormat="false" ht="15" hidden="false" customHeight="false" outlineLevel="0" collapsed="false">
      <c r="A9874" s="0" t="n">
        <v>1</v>
      </c>
      <c r="B9874" s="0" t="n">
        <v>120.619</v>
      </c>
    </row>
    <row r="9875" customFormat="false" ht="15" hidden="false" customHeight="false" outlineLevel="0" collapsed="false">
      <c r="A9875" s="0" t="n">
        <v>1</v>
      </c>
      <c r="B9875" s="0" t="n">
        <v>22.528</v>
      </c>
    </row>
    <row r="9876" customFormat="false" ht="15" hidden="false" customHeight="false" outlineLevel="0" collapsed="false">
      <c r="A9876" s="0" t="n">
        <v>1</v>
      </c>
      <c r="B9876" s="0" t="n">
        <v>112.213</v>
      </c>
    </row>
    <row r="9877" customFormat="false" ht="15" hidden="false" customHeight="false" outlineLevel="0" collapsed="false">
      <c r="A9877" s="0" t="n">
        <v>1</v>
      </c>
      <c r="B9877" s="0" t="n">
        <v>70.8392</v>
      </c>
    </row>
    <row r="9878" customFormat="false" ht="15" hidden="false" customHeight="false" outlineLevel="0" collapsed="false">
      <c r="A9878" s="0" t="n">
        <v>1</v>
      </c>
      <c r="B9878" s="0" t="n">
        <v>70.8287</v>
      </c>
    </row>
    <row r="9879" customFormat="false" ht="15" hidden="false" customHeight="false" outlineLevel="0" collapsed="false">
      <c r="A9879" s="0" t="n">
        <v>1</v>
      </c>
      <c r="B9879" s="0" t="n">
        <v>17.1014</v>
      </c>
    </row>
    <row r="9880" customFormat="false" ht="15" hidden="false" customHeight="false" outlineLevel="0" collapsed="false">
      <c r="A9880" s="0" t="n">
        <v>1</v>
      </c>
      <c r="B9880" s="0" t="n">
        <v>68.5629</v>
      </c>
    </row>
    <row r="9881" customFormat="false" ht="15" hidden="false" customHeight="false" outlineLevel="0" collapsed="false">
      <c r="A9881" s="0" t="n">
        <v>1</v>
      </c>
      <c r="B9881" s="0" t="n">
        <v>62.4126</v>
      </c>
    </row>
    <row r="9882" customFormat="false" ht="15" hidden="false" customHeight="false" outlineLevel="0" collapsed="false">
      <c r="A9882" s="0" t="n">
        <v>1</v>
      </c>
      <c r="B9882" s="0" t="n">
        <v>49.2098</v>
      </c>
    </row>
    <row r="9883" customFormat="false" ht="15" hidden="false" customHeight="false" outlineLevel="0" collapsed="false">
      <c r="A9883" s="0" t="n">
        <v>1</v>
      </c>
      <c r="B9883" s="0" t="n">
        <v>112.734</v>
      </c>
    </row>
    <row r="9884" customFormat="false" ht="15" hidden="false" customHeight="false" outlineLevel="0" collapsed="false">
      <c r="A9884" s="0" t="n">
        <v>1</v>
      </c>
      <c r="B9884" s="0" t="n">
        <v>32.4441</v>
      </c>
    </row>
    <row r="9885" customFormat="false" ht="15" hidden="false" customHeight="false" outlineLevel="0" collapsed="false">
      <c r="A9885" s="0" t="n">
        <v>1</v>
      </c>
      <c r="B9885" s="0" t="n">
        <v>32.4301</v>
      </c>
    </row>
    <row r="9886" customFormat="false" ht="15" hidden="false" customHeight="false" outlineLevel="0" collapsed="false">
      <c r="A9886" s="0" t="n">
        <v>1</v>
      </c>
      <c r="B9886" s="0" t="n">
        <v>75</v>
      </c>
    </row>
    <row r="9887" customFormat="false" ht="15" hidden="false" customHeight="false" outlineLevel="0" collapsed="false">
      <c r="A9887" s="0" t="n">
        <v>1</v>
      </c>
      <c r="B9887" s="0" t="n">
        <v>95.4825</v>
      </c>
    </row>
    <row r="9888" customFormat="false" ht="15" hidden="false" customHeight="false" outlineLevel="0" collapsed="false">
      <c r="A9888" s="0" t="n">
        <v>1</v>
      </c>
      <c r="B9888" s="0" t="n">
        <v>95.4965</v>
      </c>
    </row>
    <row r="9889" customFormat="false" ht="15" hidden="false" customHeight="false" outlineLevel="0" collapsed="false">
      <c r="A9889" s="0" t="n">
        <v>1</v>
      </c>
      <c r="B9889" s="0" t="n">
        <v>68.2483</v>
      </c>
    </row>
    <row r="9890" customFormat="false" ht="15" hidden="false" customHeight="false" outlineLevel="0" collapsed="false">
      <c r="A9890" s="0" t="n">
        <v>1</v>
      </c>
      <c r="B9890" s="0" t="n">
        <v>45.8951</v>
      </c>
    </row>
    <row r="9891" customFormat="false" ht="15" hidden="false" customHeight="false" outlineLevel="0" collapsed="false">
      <c r="A9891" s="0" t="n">
        <v>1</v>
      </c>
      <c r="B9891" s="0" t="n">
        <v>32.1259</v>
      </c>
    </row>
    <row r="9892" customFormat="false" ht="15" hidden="false" customHeight="false" outlineLevel="0" collapsed="false">
      <c r="A9892" s="0" t="n">
        <v>1</v>
      </c>
      <c r="B9892" s="0" t="n">
        <v>32.1259</v>
      </c>
    </row>
    <row r="9893" customFormat="false" ht="15" hidden="false" customHeight="false" outlineLevel="0" collapsed="false">
      <c r="A9893" s="0" t="n">
        <v>1</v>
      </c>
      <c r="B9893" s="0" t="n">
        <v>59.5769</v>
      </c>
    </row>
    <row r="9894" customFormat="false" ht="15" hidden="false" customHeight="false" outlineLevel="0" collapsed="false">
      <c r="A9894" s="0" t="n">
        <v>1</v>
      </c>
      <c r="B9894" s="0" t="n">
        <v>59.5769</v>
      </c>
    </row>
    <row r="9895" customFormat="false" ht="15" hidden="false" customHeight="false" outlineLevel="0" collapsed="false">
      <c r="A9895" s="0" t="n">
        <v>1</v>
      </c>
      <c r="B9895" s="0" t="n">
        <v>77.4476</v>
      </c>
    </row>
    <row r="9896" customFormat="false" ht="15" hidden="false" customHeight="false" outlineLevel="0" collapsed="false">
      <c r="A9896" s="0" t="n">
        <v>1</v>
      </c>
      <c r="B9896" s="0" t="n">
        <v>77.4371</v>
      </c>
    </row>
    <row r="9897" customFormat="false" ht="15" hidden="false" customHeight="false" outlineLevel="0" collapsed="false">
      <c r="A9897" s="0" t="n">
        <v>1</v>
      </c>
      <c r="B9897" s="0" t="n">
        <v>20.3846</v>
      </c>
    </row>
    <row r="9898" customFormat="false" ht="15" hidden="false" customHeight="false" outlineLevel="0" collapsed="false">
      <c r="A9898" s="0" t="n">
        <v>1</v>
      </c>
      <c r="B9898" s="0" t="n">
        <v>114.528</v>
      </c>
    </row>
    <row r="9899" customFormat="false" ht="15" hidden="false" customHeight="false" outlineLevel="0" collapsed="false">
      <c r="A9899" s="0" t="n">
        <v>1</v>
      </c>
      <c r="B9899" s="0" t="n">
        <v>55.5699</v>
      </c>
    </row>
    <row r="9900" customFormat="false" ht="15" hidden="false" customHeight="false" outlineLevel="0" collapsed="false">
      <c r="A9900" s="0" t="n">
        <v>1</v>
      </c>
      <c r="B9900" s="0" t="n">
        <v>30.7727</v>
      </c>
    </row>
    <row r="9901" customFormat="false" ht="15" hidden="false" customHeight="false" outlineLevel="0" collapsed="false">
      <c r="A9901" s="0" t="n">
        <v>1</v>
      </c>
      <c r="B9901" s="0" t="n">
        <v>142.101</v>
      </c>
    </row>
    <row r="9902" customFormat="false" ht="15" hidden="false" customHeight="false" outlineLevel="0" collapsed="false">
      <c r="A9902" s="0" t="n">
        <v>1</v>
      </c>
      <c r="B9902" s="0" t="n">
        <v>80.4476</v>
      </c>
    </row>
    <row r="9903" customFormat="false" ht="15" hidden="false" customHeight="false" outlineLevel="0" collapsed="false">
      <c r="A9903" s="0" t="n">
        <v>1</v>
      </c>
      <c r="B9903" s="0" t="n">
        <v>80.4441</v>
      </c>
    </row>
    <row r="9904" customFormat="false" ht="15" hidden="false" customHeight="false" outlineLevel="0" collapsed="false">
      <c r="A9904" s="0" t="n">
        <v>1</v>
      </c>
      <c r="B9904" s="0" t="n">
        <v>80.4266</v>
      </c>
    </row>
    <row r="9905" customFormat="false" ht="15" hidden="false" customHeight="false" outlineLevel="0" collapsed="false">
      <c r="A9905" s="0" t="n">
        <v>1</v>
      </c>
      <c r="B9905" s="0" t="n">
        <v>13.4021</v>
      </c>
    </row>
    <row r="9906" customFormat="false" ht="15" hidden="false" customHeight="false" outlineLevel="0" collapsed="false">
      <c r="A9906" s="0" t="n">
        <v>1</v>
      </c>
      <c r="B9906" s="0" t="n">
        <v>26.5769</v>
      </c>
    </row>
    <row r="9907" customFormat="false" ht="15" hidden="false" customHeight="false" outlineLevel="0" collapsed="false">
      <c r="A9907" s="0" t="n">
        <v>1</v>
      </c>
      <c r="B9907" s="0" t="n">
        <v>26.0524</v>
      </c>
    </row>
    <row r="9908" customFormat="false" ht="15" hidden="false" customHeight="false" outlineLevel="0" collapsed="false">
      <c r="A9908" s="0" t="n">
        <v>1</v>
      </c>
      <c r="B9908" s="0" t="n">
        <v>26.2308</v>
      </c>
    </row>
    <row r="9909" customFormat="false" ht="15" hidden="false" customHeight="false" outlineLevel="0" collapsed="false">
      <c r="A9909" s="0" t="n">
        <v>1</v>
      </c>
      <c r="B9909" s="0" t="n">
        <v>15.9301</v>
      </c>
    </row>
    <row r="9910" customFormat="false" ht="15" hidden="false" customHeight="false" outlineLevel="0" collapsed="false">
      <c r="A9910" s="0" t="n">
        <v>1</v>
      </c>
      <c r="B9910" s="0" t="n">
        <v>129.853</v>
      </c>
    </row>
    <row r="9911" customFormat="false" ht="15" hidden="false" customHeight="false" outlineLevel="0" collapsed="false">
      <c r="A9911" s="0" t="n">
        <v>1</v>
      </c>
      <c r="B9911" s="0" t="n">
        <v>18.993</v>
      </c>
    </row>
    <row r="9912" customFormat="false" ht="15" hidden="false" customHeight="false" outlineLevel="0" collapsed="false">
      <c r="A9912" s="0" t="n">
        <v>1</v>
      </c>
      <c r="B9912" s="0" t="n">
        <v>61.0524</v>
      </c>
    </row>
    <row r="9913" customFormat="false" ht="15" hidden="false" customHeight="false" outlineLevel="0" collapsed="false">
      <c r="A9913" s="0" t="n">
        <v>1</v>
      </c>
      <c r="B9913" s="0" t="n">
        <v>61.0455</v>
      </c>
    </row>
    <row r="9914" customFormat="false" ht="15" hidden="false" customHeight="false" outlineLevel="0" collapsed="false">
      <c r="A9914" s="0" t="n">
        <v>1</v>
      </c>
      <c r="B9914" s="0" t="n">
        <v>55.0979</v>
      </c>
    </row>
    <row r="9915" customFormat="false" ht="15" hidden="false" customHeight="false" outlineLevel="0" collapsed="false">
      <c r="A9915" s="0" t="n">
        <v>1</v>
      </c>
      <c r="B9915" s="0" t="n">
        <v>24.9965</v>
      </c>
    </row>
    <row r="9916" customFormat="false" ht="15" hidden="false" customHeight="false" outlineLevel="0" collapsed="false">
      <c r="A9916" s="0" t="n">
        <v>1</v>
      </c>
      <c r="B9916" s="0" t="n">
        <v>24.9965</v>
      </c>
    </row>
    <row r="9917" customFormat="false" ht="15" hidden="false" customHeight="false" outlineLevel="0" collapsed="false">
      <c r="A9917" s="0" t="n">
        <v>1</v>
      </c>
      <c r="B9917" s="0" t="n">
        <v>105.608</v>
      </c>
    </row>
    <row r="9918" customFormat="false" ht="15" hidden="false" customHeight="false" outlineLevel="0" collapsed="false">
      <c r="A9918" s="0" t="n">
        <v>1</v>
      </c>
      <c r="B9918" s="0" t="n">
        <v>17.9895</v>
      </c>
    </row>
    <row r="9919" customFormat="false" ht="15" hidden="false" customHeight="false" outlineLevel="0" collapsed="false">
      <c r="A9919" s="0" t="n">
        <v>1</v>
      </c>
      <c r="B9919" s="0" t="n">
        <v>61.0315</v>
      </c>
    </row>
    <row r="9920" customFormat="false" ht="15" hidden="false" customHeight="false" outlineLevel="0" collapsed="false">
      <c r="A9920" s="0" t="n">
        <v>1</v>
      </c>
      <c r="B9920" s="0" t="n">
        <v>61.0315</v>
      </c>
    </row>
    <row r="9921" customFormat="false" ht="15" hidden="false" customHeight="false" outlineLevel="0" collapsed="false">
      <c r="A9921" s="0" t="n">
        <v>1</v>
      </c>
      <c r="B9921" s="0" t="n">
        <v>29.007</v>
      </c>
    </row>
    <row r="9922" customFormat="false" ht="15" hidden="false" customHeight="false" outlineLevel="0" collapsed="false">
      <c r="A9922" s="0" t="n">
        <v>1</v>
      </c>
      <c r="B9922" s="0" t="n">
        <v>16.6713</v>
      </c>
    </row>
    <row r="9923" customFormat="false" ht="15" hidden="false" customHeight="false" outlineLevel="0" collapsed="false">
      <c r="A9923" s="0" t="n">
        <v>1</v>
      </c>
      <c r="B9923" s="0" t="n">
        <v>44.1294</v>
      </c>
    </row>
    <row r="9924" customFormat="false" ht="15" hidden="false" customHeight="false" outlineLevel="0" collapsed="false">
      <c r="A9924" s="0" t="n">
        <v>1</v>
      </c>
      <c r="B9924" s="0" t="n">
        <v>121.164</v>
      </c>
    </row>
    <row r="9925" customFormat="false" ht="15" hidden="false" customHeight="false" outlineLevel="0" collapsed="false">
      <c r="A9925" s="0" t="n">
        <v>1</v>
      </c>
      <c r="B9925" s="0" t="n">
        <v>93.4266</v>
      </c>
    </row>
    <row r="9926" customFormat="false" ht="15" hidden="false" customHeight="false" outlineLevel="0" collapsed="false">
      <c r="A9926" s="0" t="n">
        <v>1</v>
      </c>
      <c r="B9926" s="0" t="n">
        <v>27.6538</v>
      </c>
    </row>
    <row r="9927" customFormat="false" ht="15" hidden="false" customHeight="false" outlineLevel="0" collapsed="false">
      <c r="A9927" s="0" t="n">
        <v>1</v>
      </c>
      <c r="B9927" s="0" t="n">
        <v>27.6538</v>
      </c>
    </row>
    <row r="9928" customFormat="false" ht="15" hidden="false" customHeight="false" outlineLevel="0" collapsed="false">
      <c r="A9928" s="0" t="n">
        <v>1</v>
      </c>
      <c r="B9928" s="0" t="n">
        <v>27.6538</v>
      </c>
    </row>
    <row r="9929" customFormat="false" ht="15" hidden="false" customHeight="false" outlineLevel="0" collapsed="false">
      <c r="A9929" s="0" t="n">
        <v>1</v>
      </c>
      <c r="B9929" s="0" t="n">
        <v>30.8147</v>
      </c>
    </row>
    <row r="9930" customFormat="false" ht="15" hidden="false" customHeight="false" outlineLevel="0" collapsed="false">
      <c r="A9930" s="0" t="n">
        <v>1</v>
      </c>
      <c r="B9930" s="0" t="n">
        <v>31.7727</v>
      </c>
    </row>
    <row r="9931" customFormat="false" ht="15" hidden="false" customHeight="false" outlineLevel="0" collapsed="false">
      <c r="A9931" s="0" t="n">
        <v>1</v>
      </c>
      <c r="B9931" s="0" t="n">
        <v>12.2063</v>
      </c>
    </row>
    <row r="9932" customFormat="false" ht="15" hidden="false" customHeight="false" outlineLevel="0" collapsed="false">
      <c r="A9932" s="0" t="n">
        <v>1</v>
      </c>
      <c r="B9932" s="0" t="n">
        <v>12.2063</v>
      </c>
    </row>
    <row r="9933" customFormat="false" ht="15" hidden="false" customHeight="false" outlineLevel="0" collapsed="false">
      <c r="A9933" s="0" t="n">
        <v>1</v>
      </c>
      <c r="B9933" s="0" t="n">
        <v>80.993</v>
      </c>
    </row>
    <row r="9934" customFormat="false" ht="15" hidden="false" customHeight="false" outlineLevel="0" collapsed="false">
      <c r="A9934" s="0" t="n">
        <v>1</v>
      </c>
      <c r="B9934" s="0" t="n">
        <v>62.1224</v>
      </c>
    </row>
    <row r="9935" customFormat="false" ht="15" hidden="false" customHeight="false" outlineLevel="0" collapsed="false">
      <c r="A9935" s="0" t="n">
        <v>1</v>
      </c>
      <c r="B9935" s="0" t="n">
        <v>62.1154</v>
      </c>
    </row>
    <row r="9936" customFormat="false" ht="15" hidden="false" customHeight="false" outlineLevel="0" collapsed="false">
      <c r="A9936" s="0" t="n">
        <v>1</v>
      </c>
      <c r="B9936" s="0" t="n">
        <v>62.1084</v>
      </c>
    </row>
    <row r="9937" customFormat="false" ht="15" hidden="false" customHeight="false" outlineLevel="0" collapsed="false">
      <c r="A9937" s="0" t="n">
        <v>1</v>
      </c>
      <c r="B9937" s="0" t="n">
        <v>13.8042</v>
      </c>
    </row>
    <row r="9938" customFormat="false" ht="15" hidden="false" customHeight="false" outlineLevel="0" collapsed="false">
      <c r="A9938" s="0" t="n">
        <v>1</v>
      </c>
      <c r="B9938" s="0" t="n">
        <v>125.395</v>
      </c>
    </row>
    <row r="9939" customFormat="false" ht="15" hidden="false" customHeight="false" outlineLevel="0" collapsed="false">
      <c r="A9939" s="0" t="n">
        <v>1</v>
      </c>
      <c r="B9939" s="0" t="n">
        <v>25.3881</v>
      </c>
    </row>
    <row r="9940" customFormat="false" ht="15" hidden="false" customHeight="false" outlineLevel="0" collapsed="false">
      <c r="A9940" s="0" t="n">
        <v>1</v>
      </c>
      <c r="B9940" s="0" t="n">
        <v>26.8671</v>
      </c>
    </row>
    <row r="9941" customFormat="false" ht="15" hidden="false" customHeight="false" outlineLevel="0" collapsed="false">
      <c r="A9941" s="0" t="n">
        <v>1</v>
      </c>
      <c r="B9941" s="0" t="n">
        <v>64.5629</v>
      </c>
    </row>
    <row r="9942" customFormat="false" ht="15" hidden="false" customHeight="false" outlineLevel="0" collapsed="false">
      <c r="A9942" s="0" t="n">
        <v>1</v>
      </c>
      <c r="B9942" s="0" t="n">
        <v>21.3182</v>
      </c>
    </row>
    <row r="9943" customFormat="false" ht="15" hidden="false" customHeight="false" outlineLevel="0" collapsed="false">
      <c r="A9943" s="0" t="n">
        <v>1</v>
      </c>
      <c r="B9943" s="0" t="n">
        <v>21.2972</v>
      </c>
    </row>
    <row r="9944" customFormat="false" ht="15" hidden="false" customHeight="false" outlineLevel="0" collapsed="false">
      <c r="A9944" s="0" t="n">
        <v>1</v>
      </c>
      <c r="B9944" s="0" t="n">
        <v>37.3741</v>
      </c>
    </row>
    <row r="9945" customFormat="false" ht="15" hidden="false" customHeight="false" outlineLevel="0" collapsed="false">
      <c r="A9945" s="0" t="n">
        <v>1</v>
      </c>
      <c r="B9945" s="0" t="n">
        <v>37.3741</v>
      </c>
    </row>
    <row r="9946" customFormat="false" ht="15" hidden="false" customHeight="false" outlineLevel="0" collapsed="false">
      <c r="A9946" s="0" t="n">
        <v>1</v>
      </c>
      <c r="B9946" s="0" t="n">
        <v>121.22</v>
      </c>
    </row>
    <row r="9947" customFormat="false" ht="15" hidden="false" customHeight="false" outlineLevel="0" collapsed="false">
      <c r="A9947" s="0" t="n">
        <v>1</v>
      </c>
      <c r="B9947" s="0" t="n">
        <v>121.224</v>
      </c>
    </row>
    <row r="9948" customFormat="false" ht="15" hidden="false" customHeight="false" outlineLevel="0" collapsed="false">
      <c r="A9948" s="0" t="n">
        <v>1</v>
      </c>
      <c r="B9948" s="0" t="n">
        <v>23.6538</v>
      </c>
    </row>
    <row r="9949" customFormat="false" ht="15" hidden="false" customHeight="false" outlineLevel="0" collapsed="false">
      <c r="A9949" s="0" t="n">
        <v>1</v>
      </c>
      <c r="B9949" s="0" t="n">
        <v>69.9336</v>
      </c>
    </row>
    <row r="9950" customFormat="false" ht="15" hidden="false" customHeight="false" outlineLevel="0" collapsed="false">
      <c r="A9950" s="0" t="n">
        <v>1</v>
      </c>
      <c r="B9950" s="0" t="n">
        <v>22.8462</v>
      </c>
    </row>
    <row r="9951" customFormat="false" ht="15" hidden="false" customHeight="false" outlineLevel="0" collapsed="false">
      <c r="A9951" s="0" t="n">
        <v>1</v>
      </c>
      <c r="B9951" s="0" t="n">
        <v>24.6573</v>
      </c>
    </row>
    <row r="9952" customFormat="false" ht="15" hidden="false" customHeight="false" outlineLevel="0" collapsed="false">
      <c r="A9952" s="0" t="n">
        <v>1</v>
      </c>
      <c r="B9952" s="0" t="n">
        <v>148.636</v>
      </c>
    </row>
    <row r="9953" customFormat="false" ht="15" hidden="false" customHeight="false" outlineLevel="0" collapsed="false">
      <c r="A9953" s="0" t="n">
        <v>1</v>
      </c>
      <c r="B9953" s="0" t="n">
        <v>20.3566</v>
      </c>
    </row>
    <row r="9954" customFormat="false" ht="15" hidden="false" customHeight="false" outlineLevel="0" collapsed="false">
      <c r="A9954" s="0" t="n">
        <v>1</v>
      </c>
      <c r="B9954" s="0" t="n">
        <v>61.7727</v>
      </c>
    </row>
    <row r="9955" customFormat="false" ht="15" hidden="false" customHeight="false" outlineLevel="0" collapsed="false">
      <c r="A9955" s="0" t="n">
        <v>1</v>
      </c>
      <c r="B9955" s="0" t="n">
        <v>72.4231</v>
      </c>
    </row>
    <row r="9956" customFormat="false" ht="15" hidden="false" customHeight="false" outlineLevel="0" collapsed="false">
      <c r="A9956" s="0" t="n">
        <v>1</v>
      </c>
      <c r="B9956" s="0" t="n">
        <v>105.815</v>
      </c>
    </row>
    <row r="9957" customFormat="false" ht="15" hidden="false" customHeight="false" outlineLevel="0" collapsed="false">
      <c r="A9957" s="0" t="n">
        <v>1</v>
      </c>
      <c r="B9957" s="0" t="n">
        <v>18.479</v>
      </c>
    </row>
    <row r="9958" customFormat="false" ht="15" hidden="false" customHeight="false" outlineLevel="0" collapsed="false">
      <c r="A9958" s="0" t="n">
        <v>1</v>
      </c>
      <c r="B9958" s="0" t="n">
        <v>68.8252</v>
      </c>
    </row>
    <row r="9959" customFormat="false" ht="15" hidden="false" customHeight="false" outlineLevel="0" collapsed="false">
      <c r="A9959" s="0" t="n">
        <v>1</v>
      </c>
      <c r="B9959" s="0" t="n">
        <v>64.3252</v>
      </c>
    </row>
    <row r="9960" customFormat="false" ht="15" hidden="false" customHeight="false" outlineLevel="0" collapsed="false">
      <c r="A9960" s="0" t="n">
        <v>1</v>
      </c>
      <c r="B9960" s="0" t="n">
        <v>17.4476</v>
      </c>
    </row>
    <row r="9961" customFormat="false" ht="15" hidden="false" customHeight="false" outlineLevel="0" collapsed="false">
      <c r="A9961" s="0" t="n">
        <v>1</v>
      </c>
      <c r="B9961" s="0" t="n">
        <v>29.2797</v>
      </c>
    </row>
    <row r="9962" customFormat="false" ht="15" hidden="false" customHeight="false" outlineLevel="0" collapsed="false">
      <c r="A9962" s="0" t="n">
        <v>1</v>
      </c>
      <c r="B9962" s="0" t="n">
        <v>29.2797</v>
      </c>
    </row>
    <row r="9963" customFormat="false" ht="15" hidden="false" customHeight="false" outlineLevel="0" collapsed="false">
      <c r="A9963" s="0" t="n">
        <v>1</v>
      </c>
      <c r="B9963" s="0" t="n">
        <v>29.2797</v>
      </c>
    </row>
    <row r="9964" customFormat="false" ht="15" hidden="false" customHeight="false" outlineLevel="0" collapsed="false">
      <c r="A9964" s="0" t="n">
        <v>1</v>
      </c>
      <c r="B9964" s="0" t="n">
        <v>109.762</v>
      </c>
    </row>
    <row r="9965" customFormat="false" ht="15" hidden="false" customHeight="false" outlineLevel="0" collapsed="false">
      <c r="A9965" s="0" t="n">
        <v>1</v>
      </c>
      <c r="B9965" s="0" t="n">
        <v>109.521</v>
      </c>
    </row>
    <row r="9966" customFormat="false" ht="15" hidden="false" customHeight="false" outlineLevel="0" collapsed="false">
      <c r="A9966" s="0" t="n">
        <v>1</v>
      </c>
      <c r="B9966" s="0" t="n">
        <v>14.1084</v>
      </c>
    </row>
    <row r="9967" customFormat="false" ht="15" hidden="false" customHeight="false" outlineLevel="0" collapsed="false">
      <c r="A9967" s="0" t="n">
        <v>1</v>
      </c>
      <c r="B9967" s="0" t="n">
        <v>124.717</v>
      </c>
    </row>
    <row r="9968" customFormat="false" ht="15" hidden="false" customHeight="false" outlineLevel="0" collapsed="false">
      <c r="A9968" s="0" t="n">
        <v>1</v>
      </c>
      <c r="B9968" s="0" t="n">
        <v>129.091</v>
      </c>
    </row>
    <row r="9969" customFormat="false" ht="15" hidden="false" customHeight="false" outlineLevel="0" collapsed="false">
      <c r="A9969" s="0" t="n">
        <v>1</v>
      </c>
      <c r="B9969" s="0" t="n">
        <v>129.094</v>
      </c>
    </row>
    <row r="9970" customFormat="false" ht="15" hidden="false" customHeight="false" outlineLevel="0" collapsed="false">
      <c r="A9970" s="0" t="n">
        <v>1</v>
      </c>
      <c r="B9970" s="0" t="n">
        <v>129.094</v>
      </c>
    </row>
    <row r="9971" customFormat="false" ht="15" hidden="false" customHeight="false" outlineLevel="0" collapsed="false">
      <c r="A9971" s="0" t="n">
        <v>1</v>
      </c>
      <c r="B9971" s="0" t="n">
        <v>22.458</v>
      </c>
    </row>
    <row r="9972" customFormat="false" ht="15" hidden="false" customHeight="false" outlineLevel="0" collapsed="false">
      <c r="A9972" s="0" t="n">
        <v>1</v>
      </c>
      <c r="B9972" s="0" t="n">
        <v>20.2937</v>
      </c>
    </row>
    <row r="9973" customFormat="false" ht="15" hidden="false" customHeight="false" outlineLevel="0" collapsed="false">
      <c r="A9973" s="0" t="n">
        <v>1</v>
      </c>
      <c r="B9973" s="0" t="n">
        <v>58.2168</v>
      </c>
    </row>
    <row r="9974" customFormat="false" ht="15" hidden="false" customHeight="false" outlineLevel="0" collapsed="false">
      <c r="A9974" s="0" t="n">
        <v>1</v>
      </c>
      <c r="B9974" s="0" t="n">
        <v>94.3392</v>
      </c>
    </row>
    <row r="9975" customFormat="false" ht="15" hidden="false" customHeight="false" outlineLevel="0" collapsed="false">
      <c r="A9975" s="0" t="n">
        <v>1</v>
      </c>
      <c r="B9975" s="0" t="n">
        <v>93.8566</v>
      </c>
    </row>
    <row r="9976" customFormat="false" ht="15" hidden="false" customHeight="false" outlineLevel="0" collapsed="false">
      <c r="A9976" s="0" t="n">
        <v>1</v>
      </c>
      <c r="B9976" s="0" t="n">
        <v>28.8916</v>
      </c>
    </row>
    <row r="9977" customFormat="false" ht="15" hidden="false" customHeight="false" outlineLevel="0" collapsed="false">
      <c r="A9977" s="0" t="n">
        <v>1</v>
      </c>
      <c r="B9977" s="0" t="n">
        <v>98.7832</v>
      </c>
    </row>
    <row r="9978" customFormat="false" ht="15" hidden="false" customHeight="false" outlineLevel="0" collapsed="false">
      <c r="A9978" s="0" t="n">
        <v>1</v>
      </c>
      <c r="B9978" s="0" t="n">
        <v>70.4301</v>
      </c>
    </row>
    <row r="9979" customFormat="false" ht="15" hidden="false" customHeight="false" outlineLevel="0" collapsed="false">
      <c r="A9979" s="0" t="n">
        <v>1</v>
      </c>
      <c r="B9979" s="0" t="n">
        <v>17.6888</v>
      </c>
    </row>
    <row r="9980" customFormat="false" ht="15" hidden="false" customHeight="false" outlineLevel="0" collapsed="false">
      <c r="A9980" s="0" t="n">
        <v>1</v>
      </c>
      <c r="B9980" s="0" t="n">
        <v>17.6888</v>
      </c>
    </row>
    <row r="9981" customFormat="false" ht="15" hidden="false" customHeight="false" outlineLevel="0" collapsed="false">
      <c r="A9981" s="0" t="n">
        <v>1</v>
      </c>
      <c r="B9981" s="0" t="n">
        <v>128.675</v>
      </c>
    </row>
    <row r="9982" customFormat="false" ht="15" hidden="false" customHeight="false" outlineLevel="0" collapsed="false">
      <c r="A9982" s="0" t="n">
        <v>1</v>
      </c>
      <c r="B9982" s="0" t="n">
        <v>94.1084</v>
      </c>
    </row>
    <row r="9983" customFormat="false" ht="15" hidden="false" customHeight="false" outlineLevel="0" collapsed="false">
      <c r="A9983" s="0" t="n">
        <v>1</v>
      </c>
      <c r="B9983" s="0" t="n">
        <v>87.1993</v>
      </c>
    </row>
    <row r="9984" customFormat="false" ht="15" hidden="false" customHeight="false" outlineLevel="0" collapsed="false">
      <c r="A9984" s="0" t="n">
        <v>1</v>
      </c>
      <c r="B9984" s="0" t="n">
        <v>141.727</v>
      </c>
    </row>
    <row r="9985" customFormat="false" ht="15" hidden="false" customHeight="false" outlineLevel="0" collapsed="false">
      <c r="A9985" s="0" t="n">
        <v>1</v>
      </c>
      <c r="B9985" s="0" t="n">
        <v>133.888</v>
      </c>
    </row>
    <row r="9986" customFormat="false" ht="15" hidden="false" customHeight="false" outlineLevel="0" collapsed="false">
      <c r="A9986" s="0" t="n">
        <v>1</v>
      </c>
      <c r="B9986" s="0" t="n">
        <v>133.902</v>
      </c>
    </row>
    <row r="9987" customFormat="false" ht="15" hidden="false" customHeight="false" outlineLevel="0" collapsed="false">
      <c r="A9987" s="0" t="n">
        <v>1</v>
      </c>
      <c r="B9987" s="0" t="n">
        <v>123.874</v>
      </c>
    </row>
    <row r="9988" customFormat="false" ht="15" hidden="false" customHeight="false" outlineLevel="0" collapsed="false">
      <c r="A9988" s="0" t="n">
        <v>1</v>
      </c>
      <c r="B9988" s="0" t="n">
        <v>17.3776</v>
      </c>
    </row>
    <row r="9989" customFormat="false" ht="15" hidden="false" customHeight="false" outlineLevel="0" collapsed="false">
      <c r="A9989" s="0" t="n">
        <v>1</v>
      </c>
      <c r="B9989" s="0" t="n">
        <v>20.0035</v>
      </c>
    </row>
    <row r="9990" customFormat="false" ht="15" hidden="false" customHeight="false" outlineLevel="0" collapsed="false">
      <c r="A9990" s="0" t="n">
        <v>1</v>
      </c>
      <c r="B9990" s="0" t="n">
        <v>28.021</v>
      </c>
    </row>
    <row r="9991" customFormat="false" ht="15" hidden="false" customHeight="false" outlineLevel="0" collapsed="false">
      <c r="A9991" s="0" t="n">
        <v>1</v>
      </c>
      <c r="B9991" s="0" t="n">
        <v>28.3986</v>
      </c>
    </row>
    <row r="9992" customFormat="false" ht="15" hidden="false" customHeight="false" outlineLevel="0" collapsed="false">
      <c r="A9992" s="0" t="n">
        <v>1</v>
      </c>
      <c r="B9992" s="0" t="n">
        <v>49.4336</v>
      </c>
    </row>
    <row r="9993" customFormat="false" ht="15" hidden="false" customHeight="false" outlineLevel="0" collapsed="false">
      <c r="A9993" s="0" t="n">
        <v>1</v>
      </c>
      <c r="B9993" s="0" t="n">
        <v>49.6014</v>
      </c>
    </row>
    <row r="9994" customFormat="false" ht="15" hidden="false" customHeight="false" outlineLevel="0" collapsed="false">
      <c r="A9994" s="0" t="n">
        <v>1</v>
      </c>
      <c r="B9994" s="0" t="n">
        <v>48.6503</v>
      </c>
    </row>
    <row r="9995" customFormat="false" ht="15" hidden="false" customHeight="false" outlineLevel="0" collapsed="false">
      <c r="A9995" s="0" t="n">
        <v>1</v>
      </c>
      <c r="B9995" s="0" t="n">
        <v>49.3322</v>
      </c>
    </row>
    <row r="9996" customFormat="false" ht="15" hidden="false" customHeight="false" outlineLevel="0" collapsed="false">
      <c r="A9996" s="0" t="n">
        <v>1</v>
      </c>
      <c r="B9996" s="0" t="n">
        <v>15.5664</v>
      </c>
    </row>
    <row r="9997" customFormat="false" ht="15" hidden="false" customHeight="false" outlineLevel="0" collapsed="false">
      <c r="A9997" s="0" t="n">
        <v>1</v>
      </c>
      <c r="B9997" s="0" t="n">
        <v>88.2587</v>
      </c>
    </row>
    <row r="9998" customFormat="false" ht="15" hidden="false" customHeight="false" outlineLevel="0" collapsed="false">
      <c r="A9998" s="0" t="n">
        <v>1</v>
      </c>
      <c r="B9998" s="0" t="n">
        <v>88.2587</v>
      </c>
    </row>
    <row r="9999" customFormat="false" ht="15" hidden="false" customHeight="false" outlineLevel="0" collapsed="false">
      <c r="A9999" s="0" t="n">
        <v>1</v>
      </c>
      <c r="B9999" s="0" t="n">
        <v>105.203</v>
      </c>
    </row>
    <row r="10000" customFormat="false" ht="15" hidden="false" customHeight="false" outlineLevel="0" collapsed="false">
      <c r="A10000" s="0" t="n">
        <v>1</v>
      </c>
      <c r="B10000" s="0" t="n">
        <v>15.8776</v>
      </c>
    </row>
    <row r="10001" customFormat="false" ht="15" hidden="false" customHeight="false" outlineLevel="0" collapsed="false">
      <c r="A10001" s="0" t="n">
        <v>1</v>
      </c>
      <c r="B10001" s="0" t="n">
        <v>78.4476</v>
      </c>
    </row>
    <row r="10002" customFormat="false" ht="15" hidden="false" customHeight="false" outlineLevel="0" collapsed="false">
      <c r="A10002" s="0" t="n">
        <v>1</v>
      </c>
      <c r="B10002" s="0" t="n">
        <v>47.7727</v>
      </c>
    </row>
    <row r="10003" customFormat="false" ht="15" hidden="false" customHeight="false" outlineLevel="0" collapsed="false">
      <c r="A10003" s="0" t="n">
        <v>1</v>
      </c>
      <c r="B10003" s="0" t="n">
        <v>85.9406</v>
      </c>
    </row>
    <row r="10004" customFormat="false" ht="15" hidden="false" customHeight="false" outlineLevel="0" collapsed="false">
      <c r="A10004" s="0" t="n">
        <v>1</v>
      </c>
      <c r="B10004" s="0" t="n">
        <v>32.2203</v>
      </c>
    </row>
    <row r="10005" customFormat="false" ht="15" hidden="false" customHeight="false" outlineLevel="0" collapsed="false">
      <c r="A10005" s="0" t="n">
        <v>1</v>
      </c>
      <c r="B10005" s="0" t="n">
        <v>32.2133</v>
      </c>
    </row>
    <row r="10006" customFormat="false" ht="15" hidden="false" customHeight="false" outlineLevel="0" collapsed="false">
      <c r="A10006" s="0" t="n">
        <v>1</v>
      </c>
      <c r="B10006" s="0" t="n">
        <v>13.8636</v>
      </c>
    </row>
    <row r="10007" customFormat="false" ht="15" hidden="false" customHeight="false" outlineLevel="0" collapsed="false">
      <c r="A10007" s="0" t="n">
        <v>1</v>
      </c>
      <c r="B10007" s="0" t="n">
        <v>13.8636</v>
      </c>
    </row>
    <row r="10008" customFormat="false" ht="15" hidden="false" customHeight="false" outlineLevel="0" collapsed="false">
      <c r="A10008" s="0" t="n">
        <v>1</v>
      </c>
      <c r="B10008" s="0" t="n">
        <v>13.8636</v>
      </c>
    </row>
    <row r="10009" customFormat="false" ht="15" hidden="false" customHeight="false" outlineLevel="0" collapsed="false">
      <c r="A10009" s="0" t="n">
        <v>1</v>
      </c>
      <c r="B10009" s="0" t="n">
        <v>13.8636</v>
      </c>
    </row>
    <row r="10010" customFormat="false" ht="15" hidden="false" customHeight="false" outlineLevel="0" collapsed="false">
      <c r="A10010" s="0" t="n">
        <v>1</v>
      </c>
      <c r="B10010" s="0" t="n">
        <v>13.8497</v>
      </c>
    </row>
    <row r="10011" customFormat="false" ht="15" hidden="false" customHeight="false" outlineLevel="0" collapsed="false">
      <c r="A10011" s="0" t="n">
        <v>1</v>
      </c>
      <c r="B10011" s="0" t="n">
        <v>69.6189</v>
      </c>
    </row>
    <row r="10012" customFormat="false" ht="15" hidden="false" customHeight="false" outlineLevel="0" collapsed="false">
      <c r="A10012" s="0" t="n">
        <v>1</v>
      </c>
      <c r="B10012" s="0" t="n">
        <v>89.5699</v>
      </c>
    </row>
    <row r="10013" customFormat="false" ht="15" hidden="false" customHeight="false" outlineLevel="0" collapsed="false">
      <c r="A10013" s="0" t="n">
        <v>1</v>
      </c>
      <c r="B10013" s="0" t="n">
        <v>99.9755</v>
      </c>
    </row>
    <row r="10014" customFormat="false" ht="15" hidden="false" customHeight="false" outlineLevel="0" collapsed="false">
      <c r="A10014" s="0" t="n">
        <v>1</v>
      </c>
      <c r="B10014" s="0" t="n">
        <v>19.7063</v>
      </c>
    </row>
    <row r="10015" customFormat="false" ht="15" hidden="false" customHeight="false" outlineLevel="0" collapsed="false">
      <c r="A10015" s="0" t="n">
        <v>1</v>
      </c>
      <c r="B10015" s="0" t="n">
        <v>19.7273</v>
      </c>
    </row>
    <row r="10016" customFormat="false" ht="15" hidden="false" customHeight="false" outlineLevel="0" collapsed="false">
      <c r="A10016" s="0" t="n">
        <v>1</v>
      </c>
      <c r="B10016" s="0" t="n">
        <v>19.7273</v>
      </c>
    </row>
    <row r="10017" customFormat="false" ht="15" hidden="false" customHeight="false" outlineLevel="0" collapsed="false">
      <c r="A10017" s="0" t="n">
        <v>1</v>
      </c>
      <c r="B10017" s="0" t="n">
        <v>19.7203</v>
      </c>
    </row>
    <row r="10018" customFormat="false" ht="15" hidden="false" customHeight="false" outlineLevel="0" collapsed="false">
      <c r="A10018" s="0" t="n">
        <v>1</v>
      </c>
      <c r="B10018" s="0" t="n">
        <v>19.6888</v>
      </c>
    </row>
    <row r="10019" customFormat="false" ht="15" hidden="false" customHeight="false" outlineLevel="0" collapsed="false">
      <c r="A10019" s="0" t="n">
        <v>1</v>
      </c>
      <c r="B10019" s="0" t="n">
        <v>19.7028</v>
      </c>
    </row>
    <row r="10020" customFormat="false" ht="15" hidden="false" customHeight="false" outlineLevel="0" collapsed="false">
      <c r="A10020" s="0" t="n">
        <v>1</v>
      </c>
      <c r="B10020" s="0" t="n">
        <v>19.7028</v>
      </c>
    </row>
    <row r="10021" customFormat="false" ht="15" hidden="false" customHeight="false" outlineLevel="0" collapsed="false">
      <c r="A10021" s="0" t="n">
        <v>1</v>
      </c>
      <c r="B10021" s="0" t="n">
        <v>19.7028</v>
      </c>
    </row>
    <row r="10022" customFormat="false" ht="15" hidden="false" customHeight="false" outlineLevel="0" collapsed="false">
      <c r="A10022" s="0" t="n">
        <v>1</v>
      </c>
      <c r="B10022" s="0" t="n">
        <v>61.1538</v>
      </c>
    </row>
    <row r="10023" customFormat="false" ht="15" hidden="false" customHeight="false" outlineLevel="0" collapsed="false">
      <c r="A10023" s="0" t="n">
        <v>1</v>
      </c>
      <c r="B10023" s="0" t="n">
        <v>12.8007</v>
      </c>
    </row>
    <row r="10024" customFormat="false" ht="15" hidden="false" customHeight="false" outlineLevel="0" collapsed="false">
      <c r="A10024" s="0" t="n">
        <v>1</v>
      </c>
      <c r="B10024" s="0" t="n">
        <v>23.1713</v>
      </c>
    </row>
    <row r="10025" customFormat="false" ht="15" hidden="false" customHeight="false" outlineLevel="0" collapsed="false">
      <c r="A10025" s="0" t="n">
        <v>1</v>
      </c>
      <c r="B10025" s="0" t="n">
        <v>40.6503</v>
      </c>
    </row>
    <row r="10026" customFormat="false" ht="15" hidden="false" customHeight="false" outlineLevel="0" collapsed="false">
      <c r="A10026" s="0" t="n">
        <v>1</v>
      </c>
      <c r="B10026" s="0" t="n">
        <v>16.0769</v>
      </c>
    </row>
    <row r="10027" customFormat="false" ht="15" hidden="false" customHeight="false" outlineLevel="0" collapsed="false">
      <c r="A10027" s="0" t="n">
        <v>1</v>
      </c>
      <c r="B10027" s="0" t="n">
        <v>16.7063</v>
      </c>
    </row>
    <row r="10028" customFormat="false" ht="15" hidden="false" customHeight="false" outlineLevel="0" collapsed="false">
      <c r="A10028" s="0" t="n">
        <v>1</v>
      </c>
      <c r="B10028" s="0" t="n">
        <v>72.0175</v>
      </c>
    </row>
    <row r="10029" customFormat="false" ht="15" hidden="false" customHeight="false" outlineLevel="0" collapsed="false">
      <c r="A10029" s="0" t="n">
        <v>1</v>
      </c>
      <c r="B10029" s="0" t="n">
        <v>72.014</v>
      </c>
    </row>
    <row r="10030" customFormat="false" ht="15" hidden="false" customHeight="false" outlineLevel="0" collapsed="false">
      <c r="A10030" s="0" t="n">
        <v>1</v>
      </c>
      <c r="B10030" s="0" t="n">
        <v>56.7483</v>
      </c>
    </row>
    <row r="10031" customFormat="false" ht="15" hidden="false" customHeight="false" outlineLevel="0" collapsed="false">
      <c r="A10031" s="0" t="n">
        <v>1</v>
      </c>
      <c r="B10031" s="0" t="n">
        <v>14.5594</v>
      </c>
    </row>
    <row r="10032" customFormat="false" ht="15" hidden="false" customHeight="false" outlineLevel="0" collapsed="false">
      <c r="A10032" s="0" t="n">
        <v>1</v>
      </c>
      <c r="B10032" s="0" t="n">
        <v>14.5</v>
      </c>
    </row>
    <row r="10033" customFormat="false" ht="15" hidden="false" customHeight="false" outlineLevel="0" collapsed="false">
      <c r="A10033" s="0" t="n">
        <v>1</v>
      </c>
      <c r="B10033" s="0" t="n">
        <v>14.4965</v>
      </c>
    </row>
    <row r="10034" customFormat="false" ht="15" hidden="false" customHeight="false" outlineLevel="0" collapsed="false">
      <c r="A10034" s="0" t="n">
        <v>1</v>
      </c>
      <c r="B10034" s="0" t="n">
        <v>40.986</v>
      </c>
    </row>
    <row r="10035" customFormat="false" ht="15" hidden="false" customHeight="false" outlineLevel="0" collapsed="false">
      <c r="A10035" s="0" t="n">
        <v>1</v>
      </c>
      <c r="B10035" s="0" t="n">
        <v>127.958</v>
      </c>
    </row>
    <row r="10036" customFormat="false" ht="15" hidden="false" customHeight="false" outlineLevel="0" collapsed="false">
      <c r="A10036" s="0" t="n">
        <v>1</v>
      </c>
      <c r="B10036" s="0" t="n">
        <v>102.587</v>
      </c>
    </row>
    <row r="10037" customFormat="false" ht="15" hidden="false" customHeight="false" outlineLevel="0" collapsed="false">
      <c r="A10037" s="0" t="n">
        <v>1</v>
      </c>
      <c r="B10037" s="0" t="n">
        <v>62.1573</v>
      </c>
    </row>
    <row r="10038" customFormat="false" ht="15" hidden="false" customHeight="false" outlineLevel="0" collapsed="false">
      <c r="A10038" s="0" t="n">
        <v>1</v>
      </c>
      <c r="B10038" s="0" t="n">
        <v>37.2902</v>
      </c>
    </row>
    <row r="10039" customFormat="false" ht="15" hidden="false" customHeight="false" outlineLevel="0" collapsed="false">
      <c r="A10039" s="0" t="n">
        <v>1</v>
      </c>
      <c r="B10039" s="0" t="n">
        <v>64.3671</v>
      </c>
    </row>
    <row r="10040" customFormat="false" ht="15" hidden="false" customHeight="false" outlineLevel="0" collapsed="false">
      <c r="A10040" s="0" t="n">
        <v>1</v>
      </c>
      <c r="B10040" s="0" t="n">
        <v>82.2483</v>
      </c>
    </row>
    <row r="10041" customFormat="false" ht="15" hidden="false" customHeight="false" outlineLevel="0" collapsed="false">
      <c r="A10041" s="0" t="n">
        <v>1</v>
      </c>
      <c r="B10041" s="0" t="n">
        <v>61.3531</v>
      </c>
    </row>
    <row r="10042" customFormat="false" ht="15" hidden="false" customHeight="false" outlineLevel="0" collapsed="false">
      <c r="A10042" s="0" t="n">
        <v>1</v>
      </c>
      <c r="B10042" s="0" t="n">
        <v>111.738</v>
      </c>
    </row>
    <row r="10043" customFormat="false" ht="15" hidden="false" customHeight="false" outlineLevel="0" collapsed="false">
      <c r="A10043" s="0" t="n">
        <v>1</v>
      </c>
      <c r="B10043" s="0" t="n">
        <v>163.357</v>
      </c>
    </row>
    <row r="10044" customFormat="false" ht="15" hidden="false" customHeight="false" outlineLevel="0" collapsed="false">
      <c r="A10044" s="0" t="n">
        <v>1</v>
      </c>
      <c r="B10044" s="0" t="n">
        <v>92.3322</v>
      </c>
    </row>
    <row r="10045" customFormat="false" ht="15" hidden="false" customHeight="false" outlineLevel="0" collapsed="false">
      <c r="A10045" s="0" t="n">
        <v>1</v>
      </c>
      <c r="B10045" s="0" t="n">
        <v>93.8392</v>
      </c>
    </row>
    <row r="10046" customFormat="false" ht="15" hidden="false" customHeight="false" outlineLevel="0" collapsed="false">
      <c r="A10046" s="0" t="n">
        <v>1</v>
      </c>
      <c r="B10046" s="0" t="n">
        <v>93.8427</v>
      </c>
    </row>
    <row r="10047" customFormat="false" ht="15" hidden="false" customHeight="false" outlineLevel="0" collapsed="false">
      <c r="A10047" s="0" t="n">
        <v>1</v>
      </c>
      <c r="B10047" s="0" t="n">
        <v>121.727</v>
      </c>
    </row>
    <row r="10048" customFormat="false" ht="15" hidden="false" customHeight="false" outlineLevel="0" collapsed="false">
      <c r="A10048" s="0" t="n">
        <v>1</v>
      </c>
      <c r="B10048" s="0" t="n">
        <v>121.713</v>
      </c>
    </row>
    <row r="10049" customFormat="false" ht="15" hidden="false" customHeight="false" outlineLevel="0" collapsed="false">
      <c r="A10049" s="0" t="n">
        <v>1</v>
      </c>
      <c r="B10049" s="0" t="n">
        <v>156.902</v>
      </c>
    </row>
    <row r="10050" customFormat="false" ht="15" hidden="false" customHeight="false" outlineLevel="0" collapsed="false">
      <c r="A10050" s="0" t="n">
        <v>1</v>
      </c>
      <c r="B10050" s="0" t="n">
        <v>35.6154</v>
      </c>
    </row>
    <row r="10051" customFormat="false" ht="15" hidden="false" customHeight="false" outlineLevel="0" collapsed="false">
      <c r="A10051" s="0" t="n">
        <v>1</v>
      </c>
      <c r="B10051" s="0" t="n">
        <v>35.5944</v>
      </c>
    </row>
    <row r="10052" customFormat="false" ht="15" hidden="false" customHeight="false" outlineLevel="0" collapsed="false">
      <c r="A10052" s="0" t="n">
        <v>1</v>
      </c>
      <c r="B10052" s="0" t="n">
        <v>117.909</v>
      </c>
    </row>
    <row r="10053" customFormat="false" ht="15" hidden="false" customHeight="false" outlineLevel="0" collapsed="false">
      <c r="A10053" s="0" t="n">
        <v>1</v>
      </c>
      <c r="B10053" s="0" t="n">
        <v>71.2028</v>
      </c>
    </row>
    <row r="10054" customFormat="false" ht="15" hidden="false" customHeight="false" outlineLevel="0" collapsed="false">
      <c r="A10054" s="0" t="n">
        <v>1</v>
      </c>
      <c r="B10054" s="0" t="n">
        <v>25.8671</v>
      </c>
    </row>
    <row r="10055" customFormat="false" ht="15" hidden="false" customHeight="false" outlineLevel="0" collapsed="false">
      <c r="A10055" s="0" t="n">
        <v>1</v>
      </c>
      <c r="B10055" s="0" t="n">
        <v>25.8811</v>
      </c>
    </row>
    <row r="10056" customFormat="false" ht="15" hidden="false" customHeight="false" outlineLevel="0" collapsed="false">
      <c r="A10056" s="0" t="n">
        <v>1</v>
      </c>
      <c r="B10056" s="0" t="n">
        <v>85.8811</v>
      </c>
    </row>
    <row r="10057" customFormat="false" ht="15" hidden="false" customHeight="false" outlineLevel="0" collapsed="false">
      <c r="A10057" s="0" t="n">
        <v>1</v>
      </c>
      <c r="B10057" s="0" t="n">
        <v>16.5839</v>
      </c>
    </row>
    <row r="10058" customFormat="false" ht="15" hidden="false" customHeight="false" outlineLevel="0" collapsed="false">
      <c r="A10058" s="0" t="n">
        <v>1</v>
      </c>
      <c r="B10058" s="0" t="n">
        <v>145.063</v>
      </c>
    </row>
    <row r="10059" customFormat="false" ht="15" hidden="false" customHeight="false" outlineLevel="0" collapsed="false">
      <c r="A10059" s="0" t="n">
        <v>1</v>
      </c>
      <c r="B10059" s="0" t="n">
        <v>131.213</v>
      </c>
    </row>
    <row r="10060" customFormat="false" ht="15" hidden="false" customHeight="false" outlineLevel="0" collapsed="false">
      <c r="A10060" s="0" t="n">
        <v>1</v>
      </c>
      <c r="B10060" s="0" t="n">
        <v>97.5385</v>
      </c>
    </row>
    <row r="10061" customFormat="false" ht="15" hidden="false" customHeight="false" outlineLevel="0" collapsed="false">
      <c r="A10061" s="0" t="n">
        <v>1</v>
      </c>
      <c r="B10061" s="0" t="n">
        <v>59.8252</v>
      </c>
    </row>
    <row r="10062" customFormat="false" ht="15" hidden="false" customHeight="false" outlineLevel="0" collapsed="false">
      <c r="A10062" s="0" t="n">
        <v>1</v>
      </c>
      <c r="B10062" s="0" t="n">
        <v>16.4406</v>
      </c>
    </row>
    <row r="10063" customFormat="false" ht="15" hidden="false" customHeight="false" outlineLevel="0" collapsed="false">
      <c r="A10063" s="0" t="n">
        <v>1</v>
      </c>
      <c r="B10063" s="0" t="n">
        <v>16.7867</v>
      </c>
    </row>
    <row r="10064" customFormat="false" ht="15" hidden="false" customHeight="false" outlineLevel="0" collapsed="false">
      <c r="A10064" s="0" t="n">
        <v>1</v>
      </c>
      <c r="B10064" s="0" t="n">
        <v>25.0175</v>
      </c>
    </row>
    <row r="10065" customFormat="false" ht="15" hidden="false" customHeight="false" outlineLevel="0" collapsed="false">
      <c r="A10065" s="0" t="n">
        <v>1</v>
      </c>
      <c r="B10065" s="0" t="n">
        <v>63.4615</v>
      </c>
    </row>
    <row r="10066" customFormat="false" ht="15" hidden="false" customHeight="false" outlineLevel="0" collapsed="false">
      <c r="A10066" s="0" t="n">
        <v>1</v>
      </c>
      <c r="B10066" s="0" t="n">
        <v>49.3951</v>
      </c>
    </row>
    <row r="10067" customFormat="false" ht="15" hidden="false" customHeight="false" outlineLevel="0" collapsed="false">
      <c r="A10067" s="0" t="n">
        <v>1</v>
      </c>
      <c r="B10067" s="0" t="n">
        <v>18.5594</v>
      </c>
    </row>
    <row r="10068" customFormat="false" ht="15" hidden="false" customHeight="false" outlineLevel="0" collapsed="false">
      <c r="A10068" s="0" t="n">
        <v>1</v>
      </c>
      <c r="B10068" s="0" t="n">
        <v>71.7552</v>
      </c>
    </row>
    <row r="10069" customFormat="false" ht="15" hidden="false" customHeight="false" outlineLevel="0" collapsed="false">
      <c r="A10069" s="0" t="n">
        <v>1</v>
      </c>
      <c r="B10069" s="0" t="n">
        <v>16.4895</v>
      </c>
    </row>
    <row r="10070" customFormat="false" ht="15" hidden="false" customHeight="false" outlineLevel="0" collapsed="false">
      <c r="A10070" s="0" t="n">
        <v>1</v>
      </c>
      <c r="B10070" s="0" t="n">
        <v>35.9196</v>
      </c>
    </row>
    <row r="10071" customFormat="false" ht="15" hidden="false" customHeight="false" outlineLevel="0" collapsed="false">
      <c r="A10071" s="0" t="n">
        <v>1</v>
      </c>
      <c r="B10071" s="0" t="n">
        <v>19.7832</v>
      </c>
    </row>
    <row r="10072" customFormat="false" ht="15" hidden="false" customHeight="false" outlineLevel="0" collapsed="false">
      <c r="A10072" s="0" t="n">
        <v>1</v>
      </c>
      <c r="B10072" s="0" t="n">
        <v>44.4406</v>
      </c>
    </row>
    <row r="10073" customFormat="false" ht="15" hidden="false" customHeight="false" outlineLevel="0" collapsed="false">
      <c r="A10073" s="0" t="n">
        <v>1</v>
      </c>
      <c r="B10073" s="0" t="n">
        <v>20.7517</v>
      </c>
    </row>
    <row r="10074" customFormat="false" ht="15" hidden="false" customHeight="false" outlineLevel="0" collapsed="false">
      <c r="A10074" s="0" t="n">
        <v>1</v>
      </c>
      <c r="B10074" s="0" t="n">
        <v>20.7552</v>
      </c>
    </row>
    <row r="10075" customFormat="false" ht="15" hidden="false" customHeight="false" outlineLevel="0" collapsed="false">
      <c r="A10075" s="0" t="n">
        <v>1</v>
      </c>
      <c r="B10075" s="0" t="n">
        <v>13.1119</v>
      </c>
    </row>
    <row r="10076" customFormat="false" ht="15" hidden="false" customHeight="false" outlineLevel="0" collapsed="false">
      <c r="A10076" s="0" t="n">
        <v>1</v>
      </c>
      <c r="B10076" s="0" t="n">
        <v>13.0874</v>
      </c>
    </row>
    <row r="10077" customFormat="false" ht="15" hidden="false" customHeight="false" outlineLevel="0" collapsed="false">
      <c r="A10077" s="0" t="n">
        <v>1</v>
      </c>
      <c r="B10077" s="0" t="n">
        <v>35.1119</v>
      </c>
    </row>
    <row r="10078" customFormat="false" ht="15" hidden="false" customHeight="false" outlineLevel="0" collapsed="false">
      <c r="A10078" s="0" t="n">
        <v>1</v>
      </c>
      <c r="B10078" s="0" t="n">
        <v>35.1119</v>
      </c>
    </row>
    <row r="10079" customFormat="false" ht="15" hidden="false" customHeight="false" outlineLevel="0" collapsed="false">
      <c r="A10079" s="0" t="n">
        <v>1</v>
      </c>
      <c r="B10079" s="0" t="n">
        <v>31.9965</v>
      </c>
    </row>
    <row r="10080" customFormat="false" ht="15" hidden="false" customHeight="false" outlineLevel="0" collapsed="false">
      <c r="A10080" s="0" t="n">
        <v>1</v>
      </c>
      <c r="B10080" s="0" t="n">
        <v>109.5</v>
      </c>
    </row>
    <row r="10081" customFormat="false" ht="15" hidden="false" customHeight="false" outlineLevel="0" collapsed="false">
      <c r="A10081" s="0" t="n">
        <v>1</v>
      </c>
      <c r="B10081" s="0" t="n">
        <v>25.6678</v>
      </c>
    </row>
    <row r="10082" customFormat="false" ht="15" hidden="false" customHeight="false" outlineLevel="0" collapsed="false">
      <c r="A10082" s="0" t="n">
        <v>1</v>
      </c>
      <c r="B10082" s="0" t="n">
        <v>44.4965</v>
      </c>
    </row>
    <row r="10083" customFormat="false" ht="15" hidden="false" customHeight="false" outlineLevel="0" collapsed="false">
      <c r="A10083" s="0" t="n">
        <v>1</v>
      </c>
      <c r="B10083" s="0" t="n">
        <v>81.1189</v>
      </c>
    </row>
    <row r="10084" customFormat="false" ht="15" hidden="false" customHeight="false" outlineLevel="0" collapsed="false">
      <c r="A10084" s="0" t="n">
        <v>1</v>
      </c>
      <c r="B10084" s="0" t="n">
        <v>34.2832</v>
      </c>
    </row>
    <row r="10085" customFormat="false" ht="15" hidden="false" customHeight="false" outlineLevel="0" collapsed="false">
      <c r="A10085" s="0" t="n">
        <v>1</v>
      </c>
      <c r="B10085" s="0" t="n">
        <v>34.2797</v>
      </c>
    </row>
    <row r="10086" customFormat="false" ht="15" hidden="false" customHeight="false" outlineLevel="0" collapsed="false">
      <c r="A10086" s="0" t="n">
        <v>1</v>
      </c>
      <c r="B10086" s="0" t="n">
        <v>34.2483</v>
      </c>
    </row>
    <row r="10087" customFormat="false" ht="15" hidden="false" customHeight="false" outlineLevel="0" collapsed="false">
      <c r="A10087" s="0" t="n">
        <v>1</v>
      </c>
      <c r="B10087" s="0" t="n">
        <v>34.1084</v>
      </c>
    </row>
    <row r="10088" customFormat="false" ht="15" hidden="false" customHeight="false" outlineLevel="0" collapsed="false">
      <c r="A10088" s="0" t="n">
        <v>1</v>
      </c>
      <c r="B10088" s="0" t="n">
        <v>154.189</v>
      </c>
    </row>
    <row r="10089" customFormat="false" ht="15" hidden="false" customHeight="false" outlineLevel="0" collapsed="false">
      <c r="A10089" s="0" t="n">
        <v>1</v>
      </c>
      <c r="B10089" s="0" t="n">
        <v>28.2168</v>
      </c>
    </row>
    <row r="10090" customFormat="false" ht="15" hidden="false" customHeight="false" outlineLevel="0" collapsed="false">
      <c r="A10090" s="0" t="n">
        <v>1</v>
      </c>
      <c r="B10090" s="0" t="n">
        <v>45.2692</v>
      </c>
    </row>
    <row r="10091" customFormat="false" ht="15" hidden="false" customHeight="false" outlineLevel="0" collapsed="false">
      <c r="A10091" s="0" t="n">
        <v>1</v>
      </c>
      <c r="B10091" s="0" t="n">
        <v>102.965</v>
      </c>
    </row>
    <row r="10092" customFormat="false" ht="15" hidden="false" customHeight="false" outlineLevel="0" collapsed="false">
      <c r="A10092" s="0" t="n">
        <v>1</v>
      </c>
      <c r="B10092" s="0" t="n">
        <v>54.7762</v>
      </c>
    </row>
    <row r="10093" customFormat="false" ht="15" hidden="false" customHeight="false" outlineLevel="0" collapsed="false">
      <c r="A10093" s="0" t="n">
        <v>1</v>
      </c>
      <c r="B10093" s="0" t="n">
        <v>57.7552</v>
      </c>
    </row>
    <row r="10094" customFormat="false" ht="15" hidden="false" customHeight="false" outlineLevel="0" collapsed="false">
      <c r="A10094" s="0" t="n">
        <v>1</v>
      </c>
      <c r="B10094" s="0" t="n">
        <v>134.566</v>
      </c>
    </row>
    <row r="10095" customFormat="false" ht="15" hidden="false" customHeight="false" outlineLevel="0" collapsed="false">
      <c r="A10095" s="0" t="n">
        <v>1</v>
      </c>
      <c r="B10095" s="0" t="n">
        <v>27.2552</v>
      </c>
    </row>
    <row r="10096" customFormat="false" ht="15" hidden="false" customHeight="false" outlineLevel="0" collapsed="false">
      <c r="A10096" s="0" t="n">
        <v>1</v>
      </c>
      <c r="B10096" s="0" t="n">
        <v>19.465</v>
      </c>
    </row>
    <row r="10097" customFormat="false" ht="15" hidden="false" customHeight="false" outlineLevel="0" collapsed="false">
      <c r="A10097" s="0" t="n">
        <v>1</v>
      </c>
      <c r="B10097" s="0" t="n">
        <v>78.4545</v>
      </c>
    </row>
    <row r="10098" customFormat="false" ht="15" hidden="false" customHeight="false" outlineLevel="0" collapsed="false">
      <c r="A10098" s="0" t="n">
        <v>1</v>
      </c>
      <c r="B10098" s="0" t="n">
        <v>133.888</v>
      </c>
    </row>
    <row r="10099" customFormat="false" ht="15" hidden="false" customHeight="false" outlineLevel="0" collapsed="false">
      <c r="A10099" s="0" t="n">
        <v>1</v>
      </c>
      <c r="B10099" s="0" t="n">
        <v>92.2413</v>
      </c>
    </row>
    <row r="10100" customFormat="false" ht="15" hidden="false" customHeight="false" outlineLevel="0" collapsed="false">
      <c r="A10100" s="0" t="n">
        <v>1</v>
      </c>
      <c r="B10100" s="0" t="n">
        <v>71.3636</v>
      </c>
    </row>
    <row r="10101" customFormat="false" ht="15" hidden="false" customHeight="false" outlineLevel="0" collapsed="false">
      <c r="A10101" s="0" t="n">
        <v>1</v>
      </c>
      <c r="B10101" s="0" t="n">
        <v>67.3007</v>
      </c>
    </row>
    <row r="10102" customFormat="false" ht="15" hidden="false" customHeight="false" outlineLevel="0" collapsed="false">
      <c r="A10102" s="0" t="n">
        <v>1</v>
      </c>
      <c r="B10102" s="0" t="n">
        <v>40.3007</v>
      </c>
    </row>
    <row r="10103" customFormat="false" ht="15" hidden="false" customHeight="false" outlineLevel="0" collapsed="false">
      <c r="A10103" s="0" t="n">
        <v>1</v>
      </c>
      <c r="B10103" s="0" t="n">
        <v>40.3007</v>
      </c>
    </row>
    <row r="10104" customFormat="false" ht="15" hidden="false" customHeight="false" outlineLevel="0" collapsed="false">
      <c r="A10104" s="0" t="n">
        <v>1</v>
      </c>
      <c r="B10104" s="0" t="n">
        <v>15.4231</v>
      </c>
    </row>
    <row r="10105" customFormat="false" ht="15" hidden="false" customHeight="false" outlineLevel="0" collapsed="false">
      <c r="A10105" s="0" t="n">
        <v>1</v>
      </c>
      <c r="B10105" s="0" t="n">
        <v>43.028</v>
      </c>
    </row>
    <row r="10106" customFormat="false" ht="15" hidden="false" customHeight="false" outlineLevel="0" collapsed="false">
      <c r="A10106" s="0" t="n">
        <v>1</v>
      </c>
      <c r="B10106" s="0" t="n">
        <v>43.0315</v>
      </c>
    </row>
    <row r="10107" customFormat="false" ht="15" hidden="false" customHeight="false" outlineLevel="0" collapsed="false">
      <c r="A10107" s="0" t="n">
        <v>1</v>
      </c>
      <c r="B10107" s="0" t="n">
        <v>39.6888</v>
      </c>
    </row>
    <row r="10108" customFormat="false" ht="15" hidden="false" customHeight="false" outlineLevel="0" collapsed="false">
      <c r="A10108" s="0" t="n">
        <v>1</v>
      </c>
      <c r="B10108" s="0" t="n">
        <v>39.6923</v>
      </c>
    </row>
    <row r="10109" customFormat="false" ht="15" hidden="false" customHeight="false" outlineLevel="0" collapsed="false">
      <c r="A10109" s="0" t="n">
        <v>1</v>
      </c>
      <c r="B10109" s="0" t="n">
        <v>87.9685</v>
      </c>
    </row>
    <row r="10110" customFormat="false" ht="15" hidden="false" customHeight="false" outlineLevel="0" collapsed="false">
      <c r="A10110" s="0" t="n">
        <v>1</v>
      </c>
      <c r="B10110" s="0" t="n">
        <v>87.9755</v>
      </c>
    </row>
    <row r="10111" customFormat="false" ht="15" hidden="false" customHeight="false" outlineLevel="0" collapsed="false">
      <c r="A10111" s="0" t="n">
        <v>1</v>
      </c>
      <c r="B10111" s="0" t="n">
        <v>141.385</v>
      </c>
    </row>
    <row r="10112" customFormat="false" ht="15" hidden="false" customHeight="false" outlineLevel="0" collapsed="false">
      <c r="A10112" s="0" t="n">
        <v>1</v>
      </c>
      <c r="B10112" s="0" t="n">
        <v>20.4406</v>
      </c>
    </row>
    <row r="10113" customFormat="false" ht="15" hidden="false" customHeight="false" outlineLevel="0" collapsed="false">
      <c r="A10113" s="0" t="n">
        <v>1</v>
      </c>
      <c r="B10113" s="0" t="n">
        <v>44.042</v>
      </c>
    </row>
    <row r="10114" customFormat="false" ht="15" hidden="false" customHeight="false" outlineLevel="0" collapsed="false">
      <c r="A10114" s="0" t="n">
        <v>1</v>
      </c>
      <c r="B10114" s="0" t="n">
        <v>19.5385</v>
      </c>
    </row>
    <row r="10115" customFormat="false" ht="15" hidden="false" customHeight="false" outlineLevel="0" collapsed="false">
      <c r="A10115" s="0" t="n">
        <v>1</v>
      </c>
      <c r="B10115" s="0" t="n">
        <v>63.6573</v>
      </c>
    </row>
    <row r="10116" customFormat="false" ht="15" hidden="false" customHeight="false" outlineLevel="0" collapsed="false">
      <c r="A10116" s="0" t="n">
        <v>1</v>
      </c>
      <c r="B10116" s="0" t="n">
        <v>86.5979</v>
      </c>
    </row>
    <row r="10117" customFormat="false" ht="15" hidden="false" customHeight="false" outlineLevel="0" collapsed="false">
      <c r="A10117" s="0" t="n">
        <v>1</v>
      </c>
      <c r="B10117" s="0" t="n">
        <v>31.7692</v>
      </c>
    </row>
    <row r="10118" customFormat="false" ht="15" hidden="false" customHeight="false" outlineLevel="0" collapsed="false">
      <c r="A10118" s="0" t="n">
        <v>1</v>
      </c>
      <c r="B10118" s="0" t="n">
        <v>96.8531</v>
      </c>
    </row>
    <row r="10119" customFormat="false" ht="15" hidden="false" customHeight="false" outlineLevel="0" collapsed="false">
      <c r="A10119" s="0" t="n">
        <v>1</v>
      </c>
      <c r="B10119" s="0" t="n">
        <v>15.7867</v>
      </c>
    </row>
    <row r="10120" customFormat="false" ht="15" hidden="false" customHeight="false" outlineLevel="0" collapsed="false">
      <c r="A10120" s="0" t="n">
        <v>1</v>
      </c>
      <c r="B10120" s="0" t="n">
        <v>142.664</v>
      </c>
    </row>
    <row r="10121" customFormat="false" ht="15" hidden="false" customHeight="false" outlineLevel="0" collapsed="false">
      <c r="A10121" s="0" t="n">
        <v>1</v>
      </c>
      <c r="B10121" s="0" t="n">
        <v>40.6469</v>
      </c>
    </row>
    <row r="10122" customFormat="false" ht="15" hidden="false" customHeight="false" outlineLevel="0" collapsed="false">
      <c r="A10122" s="0" t="n">
        <v>1</v>
      </c>
      <c r="B10122" s="0" t="n">
        <v>40.6678</v>
      </c>
    </row>
    <row r="10123" customFormat="false" ht="15" hidden="false" customHeight="false" outlineLevel="0" collapsed="false">
      <c r="A10123" s="0" t="n">
        <v>1</v>
      </c>
      <c r="B10123" s="0" t="n">
        <v>39.3252</v>
      </c>
    </row>
    <row r="10124" customFormat="false" ht="15" hidden="false" customHeight="false" outlineLevel="0" collapsed="false">
      <c r="A10124" s="0" t="n">
        <v>1</v>
      </c>
      <c r="B10124" s="0" t="n">
        <v>37.3287</v>
      </c>
    </row>
    <row r="10125" customFormat="false" ht="15" hidden="false" customHeight="false" outlineLevel="0" collapsed="false">
      <c r="A10125" s="0" t="n">
        <v>1</v>
      </c>
      <c r="B10125" s="0" t="n">
        <v>205.161</v>
      </c>
    </row>
    <row r="10126" customFormat="false" ht="15" hidden="false" customHeight="false" outlineLevel="0" collapsed="false">
      <c r="A10126" s="0" t="n">
        <v>1</v>
      </c>
      <c r="B10126" s="0" t="n">
        <v>122.367</v>
      </c>
    </row>
    <row r="10127" customFormat="false" ht="15" hidden="false" customHeight="false" outlineLevel="0" collapsed="false">
      <c r="A10127" s="0" t="n">
        <v>1</v>
      </c>
      <c r="B10127" s="0" t="n">
        <v>21.465</v>
      </c>
    </row>
    <row r="10128" customFormat="false" ht="15" hidden="false" customHeight="false" outlineLevel="0" collapsed="false">
      <c r="A10128" s="0" t="n">
        <v>1</v>
      </c>
      <c r="B10128" s="0" t="n">
        <v>111.717</v>
      </c>
    </row>
    <row r="10129" customFormat="false" ht="15" hidden="false" customHeight="false" outlineLevel="0" collapsed="false">
      <c r="A10129" s="0" t="n">
        <v>1</v>
      </c>
      <c r="B10129" s="0" t="n">
        <v>12.951</v>
      </c>
    </row>
    <row r="10130" customFormat="false" ht="15" hidden="false" customHeight="false" outlineLevel="0" collapsed="false">
      <c r="A10130" s="0" t="n">
        <v>1</v>
      </c>
      <c r="B10130" s="0" t="n">
        <v>87.7552</v>
      </c>
    </row>
    <row r="10131" customFormat="false" ht="15" hidden="false" customHeight="false" outlineLevel="0" collapsed="false">
      <c r="A10131" s="0" t="n">
        <v>1</v>
      </c>
      <c r="B10131" s="0" t="n">
        <v>47.0524</v>
      </c>
    </row>
    <row r="10132" customFormat="false" ht="15" hidden="false" customHeight="false" outlineLevel="0" collapsed="false">
      <c r="A10132" s="0" t="n">
        <v>1</v>
      </c>
      <c r="B10132" s="0" t="n">
        <v>60.6469</v>
      </c>
    </row>
    <row r="10133" customFormat="false" ht="15" hidden="false" customHeight="false" outlineLevel="0" collapsed="false">
      <c r="A10133" s="0" t="n">
        <v>1</v>
      </c>
      <c r="B10133" s="0" t="n">
        <v>38.9301</v>
      </c>
    </row>
    <row r="10134" customFormat="false" ht="15" hidden="false" customHeight="false" outlineLevel="0" collapsed="false">
      <c r="A10134" s="0" t="n">
        <v>1</v>
      </c>
      <c r="B10134" s="0" t="n">
        <v>89.9056</v>
      </c>
    </row>
    <row r="10135" customFormat="false" ht="15" hidden="false" customHeight="false" outlineLevel="0" collapsed="false">
      <c r="A10135" s="0" t="n">
        <v>1</v>
      </c>
      <c r="B10135" s="0" t="n">
        <v>38.9825</v>
      </c>
    </row>
    <row r="10136" customFormat="false" ht="15" hidden="false" customHeight="false" outlineLevel="0" collapsed="false">
      <c r="A10136" s="0" t="n">
        <v>1</v>
      </c>
      <c r="B10136" s="0" t="n">
        <v>38.8881</v>
      </c>
    </row>
    <row r="10137" customFormat="false" ht="15" hidden="false" customHeight="false" outlineLevel="0" collapsed="false">
      <c r="A10137" s="0" t="n">
        <v>1</v>
      </c>
      <c r="B10137" s="0" t="n">
        <v>37.2168</v>
      </c>
    </row>
    <row r="10138" customFormat="false" ht="15" hidden="false" customHeight="false" outlineLevel="0" collapsed="false">
      <c r="A10138" s="0" t="n">
        <v>1</v>
      </c>
      <c r="B10138" s="0" t="n">
        <v>37.2133</v>
      </c>
    </row>
    <row r="10139" customFormat="false" ht="15" hidden="false" customHeight="false" outlineLevel="0" collapsed="false">
      <c r="A10139" s="0" t="n">
        <v>1</v>
      </c>
      <c r="B10139" s="0" t="n">
        <v>97.1014</v>
      </c>
    </row>
    <row r="10140" customFormat="false" ht="15" hidden="false" customHeight="false" outlineLevel="0" collapsed="false">
      <c r="A10140" s="0" t="n">
        <v>1</v>
      </c>
      <c r="B10140" s="0" t="n">
        <v>97.0664</v>
      </c>
    </row>
    <row r="10141" customFormat="false" ht="15" hidden="false" customHeight="false" outlineLevel="0" collapsed="false">
      <c r="A10141" s="0" t="n">
        <v>1</v>
      </c>
      <c r="B10141" s="0" t="n">
        <v>91.3007</v>
      </c>
    </row>
    <row r="10142" customFormat="false" ht="15" hidden="false" customHeight="false" outlineLevel="0" collapsed="false">
      <c r="A10142" s="0" t="n">
        <v>1</v>
      </c>
      <c r="B10142" s="0" t="n">
        <v>91.1818</v>
      </c>
    </row>
    <row r="10143" customFormat="false" ht="15" hidden="false" customHeight="false" outlineLevel="0" collapsed="false">
      <c r="A10143" s="0" t="n">
        <v>1</v>
      </c>
      <c r="B10143" s="0" t="n">
        <v>134.549</v>
      </c>
    </row>
    <row r="10144" customFormat="false" ht="15" hidden="false" customHeight="false" outlineLevel="0" collapsed="false">
      <c r="A10144" s="0" t="n">
        <v>1</v>
      </c>
      <c r="B10144" s="0" t="n">
        <v>134.556</v>
      </c>
    </row>
    <row r="10145" customFormat="false" ht="15" hidden="false" customHeight="false" outlineLevel="0" collapsed="false">
      <c r="A10145" s="0" t="n">
        <v>1</v>
      </c>
      <c r="B10145" s="0" t="n">
        <v>12.7168</v>
      </c>
    </row>
    <row r="10146" customFormat="false" ht="15" hidden="false" customHeight="false" outlineLevel="0" collapsed="false">
      <c r="A10146" s="0" t="n">
        <v>1</v>
      </c>
      <c r="B10146" s="0" t="n">
        <v>115.231</v>
      </c>
    </row>
    <row r="10147" customFormat="false" ht="15" hidden="false" customHeight="false" outlineLevel="0" collapsed="false">
      <c r="A10147" s="0" t="n">
        <v>1</v>
      </c>
      <c r="B10147" s="0" t="n">
        <v>115.084</v>
      </c>
    </row>
    <row r="10148" customFormat="false" ht="15" hidden="false" customHeight="false" outlineLevel="0" collapsed="false">
      <c r="A10148" s="0" t="n">
        <v>1</v>
      </c>
      <c r="B10148" s="0" t="n">
        <v>87.5734</v>
      </c>
    </row>
    <row r="10149" customFormat="false" ht="15" hidden="false" customHeight="false" outlineLevel="0" collapsed="false">
      <c r="A10149" s="0" t="n">
        <v>1</v>
      </c>
      <c r="B10149" s="0" t="n">
        <v>109.332</v>
      </c>
    </row>
    <row r="10150" customFormat="false" ht="15" hidden="false" customHeight="false" outlineLevel="0" collapsed="false">
      <c r="A10150" s="0" t="n">
        <v>1</v>
      </c>
      <c r="B10150" s="0" t="n">
        <v>109.336</v>
      </c>
    </row>
    <row r="10151" customFormat="false" ht="15" hidden="false" customHeight="false" outlineLevel="0" collapsed="false">
      <c r="A10151" s="0" t="n">
        <v>1</v>
      </c>
      <c r="B10151" s="0" t="n">
        <v>81.514</v>
      </c>
    </row>
    <row r="10152" customFormat="false" ht="15" hidden="false" customHeight="false" outlineLevel="0" collapsed="false">
      <c r="A10152" s="0" t="n">
        <v>1</v>
      </c>
      <c r="B10152" s="0" t="n">
        <v>81.507</v>
      </c>
    </row>
    <row r="10153" customFormat="false" ht="15" hidden="false" customHeight="false" outlineLevel="0" collapsed="false">
      <c r="A10153" s="0" t="n">
        <v>1</v>
      </c>
      <c r="B10153" s="0" t="n">
        <v>49.6119</v>
      </c>
    </row>
    <row r="10154" customFormat="false" ht="15" hidden="false" customHeight="false" outlineLevel="0" collapsed="false">
      <c r="A10154" s="0" t="n">
        <v>1</v>
      </c>
      <c r="B10154" s="0" t="n">
        <v>35.9755</v>
      </c>
    </row>
    <row r="10155" customFormat="false" ht="15" hidden="false" customHeight="false" outlineLevel="0" collapsed="false">
      <c r="A10155" s="0" t="n">
        <v>1</v>
      </c>
      <c r="B10155" s="0" t="n">
        <v>81.9161</v>
      </c>
    </row>
    <row r="10156" customFormat="false" ht="15" hidden="false" customHeight="false" outlineLevel="0" collapsed="false">
      <c r="A10156" s="0" t="n">
        <v>1</v>
      </c>
      <c r="B10156" s="0" t="n">
        <v>39.3741</v>
      </c>
    </row>
    <row r="10157" customFormat="false" ht="15" hidden="false" customHeight="false" outlineLevel="0" collapsed="false">
      <c r="A10157" s="0" t="n">
        <v>1</v>
      </c>
      <c r="B10157" s="0" t="n">
        <v>11.6888</v>
      </c>
    </row>
    <row r="10158" customFormat="false" ht="15" hidden="false" customHeight="false" outlineLevel="0" collapsed="false">
      <c r="A10158" s="0" t="n">
        <v>1</v>
      </c>
      <c r="B10158" s="0" t="n">
        <v>112.416</v>
      </c>
    </row>
    <row r="10159" customFormat="false" ht="15" hidden="false" customHeight="false" outlineLevel="0" collapsed="false">
      <c r="A10159" s="0" t="n">
        <v>1</v>
      </c>
      <c r="B10159" s="0" t="n">
        <v>72.8566</v>
      </c>
    </row>
    <row r="10160" customFormat="false" ht="15" hidden="false" customHeight="false" outlineLevel="0" collapsed="false">
      <c r="A10160" s="0" t="n">
        <v>1</v>
      </c>
      <c r="B10160" s="0" t="n">
        <v>72.8392</v>
      </c>
    </row>
    <row r="10161" customFormat="false" ht="15" hidden="false" customHeight="false" outlineLevel="0" collapsed="false">
      <c r="A10161" s="0" t="n">
        <v>1</v>
      </c>
      <c r="B10161" s="0" t="n">
        <v>21.6119</v>
      </c>
    </row>
    <row r="10162" customFormat="false" ht="15" hidden="false" customHeight="false" outlineLevel="0" collapsed="false">
      <c r="A10162" s="0" t="n">
        <v>1</v>
      </c>
      <c r="B10162" s="0" t="n">
        <v>100.521</v>
      </c>
    </row>
    <row r="10163" customFormat="false" ht="15" hidden="false" customHeight="false" outlineLevel="0" collapsed="false">
      <c r="A10163" s="0" t="n">
        <v>1</v>
      </c>
      <c r="B10163" s="0" t="n">
        <v>52.8811</v>
      </c>
    </row>
    <row r="10164" customFormat="false" ht="15" hidden="false" customHeight="false" outlineLevel="0" collapsed="false">
      <c r="A10164" s="0" t="n">
        <v>1</v>
      </c>
      <c r="B10164" s="0" t="n">
        <v>72.4301</v>
      </c>
    </row>
    <row r="10165" customFormat="false" ht="15" hidden="false" customHeight="false" outlineLevel="0" collapsed="false">
      <c r="A10165" s="0" t="n">
        <v>1</v>
      </c>
      <c r="B10165" s="0" t="n">
        <v>88.9755</v>
      </c>
    </row>
    <row r="10166" customFormat="false" ht="15" hidden="false" customHeight="false" outlineLevel="0" collapsed="false">
      <c r="A10166" s="0" t="n">
        <v>1</v>
      </c>
      <c r="B10166" s="0" t="n">
        <v>80.3217</v>
      </c>
    </row>
    <row r="10167" customFormat="false" ht="15" hidden="false" customHeight="false" outlineLevel="0" collapsed="false">
      <c r="A10167" s="0" t="n">
        <v>1</v>
      </c>
      <c r="B10167" s="0" t="n">
        <v>24.6923</v>
      </c>
    </row>
    <row r="10168" customFormat="false" ht="15" hidden="false" customHeight="false" outlineLevel="0" collapsed="false">
      <c r="A10168" s="0" t="n">
        <v>1</v>
      </c>
      <c r="B10168" s="0" t="n">
        <v>13.465</v>
      </c>
    </row>
    <row r="10169" customFormat="false" ht="15" hidden="false" customHeight="false" outlineLevel="0" collapsed="false">
      <c r="A10169" s="0" t="n">
        <v>1</v>
      </c>
      <c r="B10169" s="0" t="n">
        <v>71.1434</v>
      </c>
    </row>
    <row r="10170" customFormat="false" ht="15" hidden="false" customHeight="false" outlineLevel="0" collapsed="false">
      <c r="A10170" s="0" t="n">
        <v>1</v>
      </c>
      <c r="B10170" s="0" t="n">
        <v>68.458</v>
      </c>
    </row>
    <row r="10171" customFormat="false" ht="15" hidden="false" customHeight="false" outlineLevel="0" collapsed="false">
      <c r="A10171" s="0" t="n">
        <v>1</v>
      </c>
      <c r="B10171" s="0" t="n">
        <v>122.469</v>
      </c>
    </row>
    <row r="10172" customFormat="false" ht="15" hidden="false" customHeight="false" outlineLevel="0" collapsed="false">
      <c r="A10172" s="0" t="n">
        <v>1</v>
      </c>
      <c r="B10172" s="0" t="n">
        <v>12.8357</v>
      </c>
    </row>
    <row r="10173" customFormat="false" ht="15" hidden="false" customHeight="false" outlineLevel="0" collapsed="false">
      <c r="A10173" s="0" t="n">
        <v>1</v>
      </c>
      <c r="B10173" s="0" t="n">
        <v>122.85</v>
      </c>
    </row>
    <row r="10174" customFormat="false" ht="15" hidden="false" customHeight="false" outlineLevel="0" collapsed="false">
      <c r="A10174" s="0" t="n">
        <v>1</v>
      </c>
      <c r="B10174" s="0" t="n">
        <v>17.2203</v>
      </c>
    </row>
    <row r="10175" customFormat="false" ht="15" hidden="false" customHeight="false" outlineLevel="0" collapsed="false">
      <c r="A10175" s="0" t="n">
        <v>1</v>
      </c>
      <c r="B10175" s="0" t="n">
        <v>48.465</v>
      </c>
    </row>
    <row r="10176" customFormat="false" ht="15" hidden="false" customHeight="false" outlineLevel="0" collapsed="false">
      <c r="A10176" s="0" t="n">
        <v>1</v>
      </c>
      <c r="B10176" s="0" t="n">
        <v>61.6084</v>
      </c>
    </row>
    <row r="10177" customFormat="false" ht="15" hidden="false" customHeight="false" outlineLevel="0" collapsed="false">
      <c r="A10177" s="0" t="n">
        <v>1</v>
      </c>
      <c r="B10177" s="0" t="n">
        <v>18.8566</v>
      </c>
    </row>
    <row r="10178" customFormat="false" ht="15" hidden="false" customHeight="false" outlineLevel="0" collapsed="false">
      <c r="A10178" s="0" t="n">
        <v>1</v>
      </c>
      <c r="B10178" s="0" t="n">
        <v>89.8566</v>
      </c>
    </row>
    <row r="10179" customFormat="false" ht="15" hidden="false" customHeight="false" outlineLevel="0" collapsed="false">
      <c r="A10179" s="0" t="n">
        <v>1</v>
      </c>
      <c r="B10179" s="0" t="n">
        <v>26.1189</v>
      </c>
    </row>
    <row r="10180" customFormat="false" ht="15" hidden="false" customHeight="false" outlineLevel="0" collapsed="false">
      <c r="A10180" s="0" t="n">
        <v>1</v>
      </c>
      <c r="B10180" s="0" t="n">
        <v>77.3566</v>
      </c>
    </row>
    <row r="10181" customFormat="false" ht="15" hidden="false" customHeight="false" outlineLevel="0" collapsed="false">
      <c r="A10181" s="0" t="n">
        <v>1</v>
      </c>
      <c r="B10181" s="0" t="n">
        <v>26.4196</v>
      </c>
    </row>
    <row r="10182" customFormat="false" ht="15" hidden="false" customHeight="false" outlineLevel="0" collapsed="false">
      <c r="A10182" s="0" t="n">
        <v>1</v>
      </c>
      <c r="B10182" s="0" t="n">
        <v>27.0734</v>
      </c>
    </row>
    <row r="10183" customFormat="false" ht="15" hidden="false" customHeight="false" outlineLevel="0" collapsed="false">
      <c r="A10183" s="0" t="n">
        <v>1</v>
      </c>
      <c r="B10183" s="0" t="n">
        <v>69.7028</v>
      </c>
    </row>
    <row r="10184" customFormat="false" ht="15" hidden="false" customHeight="false" outlineLevel="0" collapsed="false">
      <c r="A10184" s="0" t="n">
        <v>1</v>
      </c>
      <c r="B10184" s="0" t="n">
        <v>13.4301</v>
      </c>
    </row>
    <row r="10185" customFormat="false" ht="15" hidden="false" customHeight="false" outlineLevel="0" collapsed="false">
      <c r="A10185" s="0" t="n">
        <v>1</v>
      </c>
      <c r="B10185" s="0" t="n">
        <v>76.2552</v>
      </c>
    </row>
    <row r="10186" customFormat="false" ht="15" hidden="false" customHeight="false" outlineLevel="0" collapsed="false">
      <c r="A10186" s="0" t="n">
        <v>1</v>
      </c>
      <c r="B10186" s="0" t="n">
        <v>76.8007</v>
      </c>
    </row>
    <row r="10187" customFormat="false" ht="15" hidden="false" customHeight="false" outlineLevel="0" collapsed="false">
      <c r="A10187" s="0" t="n">
        <v>1</v>
      </c>
      <c r="B10187" s="0" t="n">
        <v>11.9021</v>
      </c>
    </row>
    <row r="10188" customFormat="false" ht="15" hidden="false" customHeight="false" outlineLevel="0" collapsed="false">
      <c r="A10188" s="0" t="n">
        <v>1</v>
      </c>
      <c r="B10188" s="0" t="n">
        <v>122.615</v>
      </c>
    </row>
    <row r="10189" customFormat="false" ht="15" hidden="false" customHeight="false" outlineLevel="0" collapsed="false">
      <c r="A10189" s="0" t="n">
        <v>1</v>
      </c>
      <c r="B10189" s="0" t="n">
        <v>122.287</v>
      </c>
    </row>
    <row r="10190" customFormat="false" ht="15" hidden="false" customHeight="false" outlineLevel="0" collapsed="false">
      <c r="A10190" s="0" t="n">
        <v>1</v>
      </c>
      <c r="B10190" s="0" t="n">
        <v>121.35</v>
      </c>
    </row>
    <row r="10191" customFormat="false" ht="15" hidden="false" customHeight="false" outlineLevel="0" collapsed="false">
      <c r="A10191" s="0" t="n">
        <v>1</v>
      </c>
      <c r="B10191" s="0" t="n">
        <v>121.234</v>
      </c>
    </row>
    <row r="10192" customFormat="false" ht="15" hidden="false" customHeight="false" outlineLevel="0" collapsed="false">
      <c r="A10192" s="0" t="n">
        <v>1</v>
      </c>
      <c r="B10192" s="0" t="n">
        <v>121.36</v>
      </c>
    </row>
    <row r="10193" customFormat="false" ht="15" hidden="false" customHeight="false" outlineLevel="0" collapsed="false">
      <c r="A10193" s="0" t="n">
        <v>1</v>
      </c>
      <c r="B10193" s="0" t="n">
        <v>208.49</v>
      </c>
    </row>
    <row r="10194" customFormat="false" ht="15" hidden="false" customHeight="false" outlineLevel="0" collapsed="false">
      <c r="A10194" s="0" t="n">
        <v>1</v>
      </c>
      <c r="B10194" s="0" t="n">
        <v>208.514</v>
      </c>
    </row>
    <row r="10195" customFormat="false" ht="15" hidden="false" customHeight="false" outlineLevel="0" collapsed="false">
      <c r="A10195" s="0" t="n">
        <v>1</v>
      </c>
      <c r="B10195" s="0" t="n">
        <v>208.51</v>
      </c>
    </row>
    <row r="10196" customFormat="false" ht="15" hidden="false" customHeight="false" outlineLevel="0" collapsed="false">
      <c r="A10196" s="0" t="n">
        <v>1</v>
      </c>
      <c r="B10196" s="0" t="n">
        <v>208.493</v>
      </c>
    </row>
    <row r="10197" customFormat="false" ht="15" hidden="false" customHeight="false" outlineLevel="0" collapsed="false">
      <c r="A10197" s="0" t="n">
        <v>1</v>
      </c>
      <c r="B10197" s="0" t="n">
        <v>208.423</v>
      </c>
    </row>
    <row r="10198" customFormat="false" ht="15" hidden="false" customHeight="false" outlineLevel="0" collapsed="false">
      <c r="A10198" s="0" t="n">
        <v>1</v>
      </c>
      <c r="B10198" s="0" t="n">
        <v>208.493</v>
      </c>
    </row>
    <row r="10199" customFormat="false" ht="15" hidden="false" customHeight="false" outlineLevel="0" collapsed="false">
      <c r="A10199" s="0" t="n">
        <v>1</v>
      </c>
      <c r="B10199" s="0" t="n">
        <v>208.472</v>
      </c>
    </row>
    <row r="10200" customFormat="false" ht="15" hidden="false" customHeight="false" outlineLevel="0" collapsed="false">
      <c r="A10200" s="0" t="n">
        <v>1</v>
      </c>
      <c r="B10200" s="0" t="n">
        <v>208.458</v>
      </c>
    </row>
    <row r="10201" customFormat="false" ht="15" hidden="false" customHeight="false" outlineLevel="0" collapsed="false">
      <c r="A10201" s="0" t="n">
        <v>1</v>
      </c>
      <c r="B10201" s="0" t="n">
        <v>208.21</v>
      </c>
    </row>
    <row r="10202" customFormat="false" ht="15" hidden="false" customHeight="false" outlineLevel="0" collapsed="false">
      <c r="A10202" s="0" t="n">
        <v>1</v>
      </c>
      <c r="B10202" s="0" t="n">
        <v>75.6923</v>
      </c>
    </row>
    <row r="10203" customFormat="false" ht="15" hidden="false" customHeight="false" outlineLevel="0" collapsed="false">
      <c r="A10203" s="0" t="n">
        <v>1</v>
      </c>
      <c r="B10203" s="0" t="n">
        <v>75.6888</v>
      </c>
    </row>
    <row r="10204" customFormat="false" ht="15" hidden="false" customHeight="false" outlineLevel="0" collapsed="false">
      <c r="A10204" s="0" t="n">
        <v>1</v>
      </c>
      <c r="B10204" s="0" t="n">
        <v>102.619</v>
      </c>
    </row>
    <row r="10205" customFormat="false" ht="15" hidden="false" customHeight="false" outlineLevel="0" collapsed="false">
      <c r="A10205" s="0" t="n">
        <v>1</v>
      </c>
      <c r="B10205" s="0" t="n">
        <v>18.7308</v>
      </c>
    </row>
    <row r="10206" customFormat="false" ht="15" hidden="false" customHeight="false" outlineLevel="0" collapsed="false">
      <c r="A10206" s="0" t="n">
        <v>1</v>
      </c>
      <c r="B10206" s="0" t="n">
        <v>18.7238</v>
      </c>
    </row>
    <row r="10207" customFormat="false" ht="15" hidden="false" customHeight="false" outlineLevel="0" collapsed="false">
      <c r="A10207" s="0" t="n">
        <v>1</v>
      </c>
      <c r="B10207" s="0" t="n">
        <v>18.7273</v>
      </c>
    </row>
    <row r="10208" customFormat="false" ht="15" hidden="false" customHeight="false" outlineLevel="0" collapsed="false">
      <c r="A10208" s="0" t="n">
        <v>1</v>
      </c>
      <c r="B10208" s="0" t="n">
        <v>20.6224</v>
      </c>
    </row>
    <row r="10209" customFormat="false" ht="15" hidden="false" customHeight="false" outlineLevel="0" collapsed="false">
      <c r="A10209" s="0" t="n">
        <v>1</v>
      </c>
      <c r="B10209" s="0" t="n">
        <v>22.7343</v>
      </c>
    </row>
    <row r="10210" customFormat="false" ht="15" hidden="false" customHeight="false" outlineLevel="0" collapsed="false">
      <c r="A10210" s="0" t="n">
        <v>1</v>
      </c>
      <c r="B10210" s="0" t="n">
        <v>22.7238</v>
      </c>
    </row>
    <row r="10211" customFormat="false" ht="15" hidden="false" customHeight="false" outlineLevel="0" collapsed="false">
      <c r="A10211" s="0" t="n">
        <v>1</v>
      </c>
      <c r="B10211" s="0" t="n">
        <v>142.36</v>
      </c>
    </row>
    <row r="10212" customFormat="false" ht="15" hidden="false" customHeight="false" outlineLevel="0" collapsed="false">
      <c r="A10212" s="0" t="n">
        <v>1</v>
      </c>
      <c r="B10212" s="0" t="n">
        <v>16.035</v>
      </c>
    </row>
    <row r="10213" customFormat="false" ht="15" hidden="false" customHeight="false" outlineLevel="0" collapsed="false">
      <c r="A10213" s="0" t="n">
        <v>1</v>
      </c>
      <c r="B10213" s="0" t="n">
        <v>146.902</v>
      </c>
    </row>
    <row r="10214" customFormat="false" ht="15" hidden="false" customHeight="false" outlineLevel="0" collapsed="false">
      <c r="A10214" s="0" t="n">
        <v>1</v>
      </c>
      <c r="B10214" s="0" t="n">
        <v>41.9441</v>
      </c>
    </row>
    <row r="10215" customFormat="false" ht="15" hidden="false" customHeight="false" outlineLevel="0" collapsed="false">
      <c r="A10215" s="0" t="n">
        <v>1</v>
      </c>
      <c r="B10215" s="0" t="n">
        <v>79.0804</v>
      </c>
    </row>
    <row r="10216" customFormat="false" ht="15" hidden="false" customHeight="false" outlineLevel="0" collapsed="false">
      <c r="A10216" s="0" t="n">
        <v>1</v>
      </c>
      <c r="B10216" s="0" t="n">
        <v>14.7587</v>
      </c>
    </row>
    <row r="10217" customFormat="false" ht="15" hidden="false" customHeight="false" outlineLevel="0" collapsed="false">
      <c r="A10217" s="0" t="n">
        <v>1</v>
      </c>
      <c r="B10217" s="0" t="n">
        <v>68.486</v>
      </c>
    </row>
    <row r="10218" customFormat="false" ht="15" hidden="false" customHeight="false" outlineLevel="0" collapsed="false">
      <c r="A10218" s="0" t="n">
        <v>1</v>
      </c>
      <c r="B10218" s="0" t="n">
        <v>68.486</v>
      </c>
    </row>
    <row r="10219" customFormat="false" ht="15" hidden="false" customHeight="false" outlineLevel="0" collapsed="false">
      <c r="A10219" s="0" t="n">
        <v>1</v>
      </c>
      <c r="B10219" s="0" t="n">
        <v>29.5105</v>
      </c>
    </row>
    <row r="10220" customFormat="false" ht="15" hidden="false" customHeight="false" outlineLevel="0" collapsed="false">
      <c r="A10220" s="0" t="n">
        <v>1</v>
      </c>
      <c r="B10220" s="0" t="n">
        <v>72.4406</v>
      </c>
    </row>
    <row r="10221" customFormat="false" ht="15" hidden="false" customHeight="false" outlineLevel="0" collapsed="false">
      <c r="A10221" s="0" t="n">
        <v>1</v>
      </c>
      <c r="B10221" s="0" t="n">
        <v>20.5664</v>
      </c>
    </row>
    <row r="10222" customFormat="false" ht="15" hidden="false" customHeight="false" outlineLevel="0" collapsed="false">
      <c r="A10222" s="0" t="n">
        <v>1</v>
      </c>
      <c r="B10222" s="0" t="n">
        <v>20.5524</v>
      </c>
    </row>
    <row r="10223" customFormat="false" ht="15" hidden="false" customHeight="false" outlineLevel="0" collapsed="false">
      <c r="A10223" s="0" t="n">
        <v>1</v>
      </c>
      <c r="B10223" s="0" t="n">
        <v>20.5524</v>
      </c>
    </row>
    <row r="10224" customFormat="false" ht="15" hidden="false" customHeight="false" outlineLevel="0" collapsed="false">
      <c r="A10224" s="0" t="n">
        <v>1</v>
      </c>
      <c r="B10224" s="0" t="n">
        <v>94.3182</v>
      </c>
    </row>
    <row r="10225" customFormat="false" ht="15" hidden="false" customHeight="false" outlineLevel="0" collapsed="false">
      <c r="A10225" s="0" t="n">
        <v>1</v>
      </c>
      <c r="B10225" s="0" t="n">
        <v>87.3741</v>
      </c>
    </row>
    <row r="10226" customFormat="false" ht="15" hidden="false" customHeight="false" outlineLevel="0" collapsed="false">
      <c r="A10226" s="0" t="n">
        <v>1</v>
      </c>
      <c r="B10226" s="0" t="n">
        <v>66.7972</v>
      </c>
    </row>
    <row r="10227" customFormat="false" ht="15" hidden="false" customHeight="false" outlineLevel="0" collapsed="false">
      <c r="A10227" s="0" t="n">
        <v>1</v>
      </c>
      <c r="B10227" s="0" t="n">
        <v>45.7692</v>
      </c>
    </row>
    <row r="10228" customFormat="false" ht="15" hidden="false" customHeight="false" outlineLevel="0" collapsed="false">
      <c r="A10228" s="0" t="n">
        <v>1</v>
      </c>
      <c r="B10228" s="0" t="n">
        <v>19.2762</v>
      </c>
    </row>
    <row r="10229" customFormat="false" ht="15" hidden="false" customHeight="false" outlineLevel="0" collapsed="false">
      <c r="A10229" s="0" t="n">
        <v>1</v>
      </c>
      <c r="B10229" s="0" t="n">
        <v>107.972</v>
      </c>
    </row>
    <row r="10230" customFormat="false" ht="15" hidden="false" customHeight="false" outlineLevel="0" collapsed="false">
      <c r="A10230" s="0" t="n">
        <v>1</v>
      </c>
      <c r="B10230" s="0" t="n">
        <v>107.972</v>
      </c>
    </row>
    <row r="10231" customFormat="false" ht="15" hidden="false" customHeight="false" outlineLevel="0" collapsed="false">
      <c r="A10231" s="0" t="n">
        <v>1</v>
      </c>
      <c r="B10231" s="0" t="n">
        <v>107.934</v>
      </c>
    </row>
    <row r="10232" customFormat="false" ht="15" hidden="false" customHeight="false" outlineLevel="0" collapsed="false">
      <c r="A10232" s="0" t="n">
        <v>1</v>
      </c>
      <c r="B10232" s="0" t="n">
        <v>28.2028</v>
      </c>
    </row>
    <row r="10233" customFormat="false" ht="15" hidden="false" customHeight="false" outlineLevel="0" collapsed="false">
      <c r="A10233" s="0" t="n">
        <v>1</v>
      </c>
      <c r="B10233" s="0" t="n">
        <v>74.4371</v>
      </c>
    </row>
    <row r="10234" customFormat="false" ht="15" hidden="false" customHeight="false" outlineLevel="0" collapsed="false">
      <c r="A10234" s="0" t="n">
        <v>1</v>
      </c>
      <c r="B10234" s="0" t="n">
        <v>74.4441</v>
      </c>
    </row>
    <row r="10235" customFormat="false" ht="15" hidden="false" customHeight="false" outlineLevel="0" collapsed="false">
      <c r="A10235" s="0" t="n">
        <v>1</v>
      </c>
      <c r="B10235" s="0" t="n">
        <v>15.5944</v>
      </c>
    </row>
    <row r="10236" customFormat="false" ht="15" hidden="false" customHeight="false" outlineLevel="0" collapsed="false">
      <c r="A10236" s="0" t="n">
        <v>1</v>
      </c>
      <c r="B10236" s="0" t="n">
        <v>13.1014</v>
      </c>
    </row>
    <row r="10237" customFormat="false" ht="15" hidden="false" customHeight="false" outlineLevel="0" collapsed="false">
      <c r="A10237" s="0" t="n">
        <v>1</v>
      </c>
      <c r="B10237" s="0" t="n">
        <v>13.0944</v>
      </c>
    </row>
    <row r="10238" customFormat="false" ht="15" hidden="false" customHeight="false" outlineLevel="0" collapsed="false">
      <c r="A10238" s="0" t="n">
        <v>1</v>
      </c>
      <c r="B10238" s="0" t="n">
        <v>13.0909</v>
      </c>
    </row>
    <row r="10239" customFormat="false" ht="15" hidden="false" customHeight="false" outlineLevel="0" collapsed="false">
      <c r="A10239" s="0" t="n">
        <v>1</v>
      </c>
      <c r="B10239" s="0" t="n">
        <v>34.6643</v>
      </c>
    </row>
    <row r="10240" customFormat="false" ht="15" hidden="false" customHeight="false" outlineLevel="0" collapsed="false">
      <c r="A10240" s="0" t="n">
        <v>1</v>
      </c>
      <c r="B10240" s="0" t="n">
        <v>48.7727</v>
      </c>
    </row>
    <row r="10241" customFormat="false" ht="15" hidden="false" customHeight="false" outlineLevel="0" collapsed="false">
      <c r="A10241" s="0" t="n">
        <v>1</v>
      </c>
      <c r="B10241" s="0" t="n">
        <v>46.972</v>
      </c>
    </row>
    <row r="10242" customFormat="false" ht="15" hidden="false" customHeight="false" outlineLevel="0" collapsed="false">
      <c r="A10242" s="0" t="n">
        <v>1</v>
      </c>
      <c r="B10242" s="0" t="n">
        <v>46.965</v>
      </c>
    </row>
    <row r="10243" customFormat="false" ht="15" hidden="false" customHeight="false" outlineLevel="0" collapsed="false">
      <c r="A10243" s="0" t="n">
        <v>1</v>
      </c>
      <c r="B10243" s="0" t="n">
        <v>46.9685</v>
      </c>
    </row>
    <row r="10244" customFormat="false" ht="15" hidden="false" customHeight="false" outlineLevel="0" collapsed="false">
      <c r="A10244" s="0" t="n">
        <v>1</v>
      </c>
      <c r="B10244" s="0" t="n">
        <v>46.965</v>
      </c>
    </row>
    <row r="10245" customFormat="false" ht="15" hidden="false" customHeight="false" outlineLevel="0" collapsed="false">
      <c r="A10245" s="0" t="n">
        <v>1</v>
      </c>
      <c r="B10245" s="0" t="n">
        <v>21.0315</v>
      </c>
    </row>
    <row r="10246" customFormat="false" ht="15" hidden="false" customHeight="false" outlineLevel="0" collapsed="false">
      <c r="A10246" s="0" t="n">
        <v>1</v>
      </c>
      <c r="B10246" s="0" t="n">
        <v>98.8392</v>
      </c>
    </row>
    <row r="10247" customFormat="false" ht="15" hidden="false" customHeight="false" outlineLevel="0" collapsed="false">
      <c r="A10247" s="0" t="n">
        <v>1</v>
      </c>
      <c r="B10247" s="0" t="n">
        <v>98.8392</v>
      </c>
    </row>
    <row r="10248" customFormat="false" ht="15" hidden="false" customHeight="false" outlineLevel="0" collapsed="false">
      <c r="A10248" s="0" t="n">
        <v>1</v>
      </c>
      <c r="B10248" s="0" t="n">
        <v>18.9371</v>
      </c>
    </row>
    <row r="10249" customFormat="false" ht="15" hidden="false" customHeight="false" outlineLevel="0" collapsed="false">
      <c r="A10249" s="0" t="n">
        <v>1</v>
      </c>
      <c r="B10249" s="0" t="n">
        <v>60.9615</v>
      </c>
    </row>
    <row r="10250" customFormat="false" ht="15" hidden="false" customHeight="false" outlineLevel="0" collapsed="false">
      <c r="A10250" s="0" t="n">
        <v>1</v>
      </c>
      <c r="B10250" s="0" t="n">
        <v>13.5909</v>
      </c>
    </row>
    <row r="10251" customFormat="false" ht="15" hidden="false" customHeight="false" outlineLevel="0" collapsed="false">
      <c r="A10251" s="0" t="n">
        <v>1</v>
      </c>
      <c r="B10251" s="0" t="n">
        <v>13.5909</v>
      </c>
    </row>
    <row r="10252" customFormat="false" ht="15" hidden="false" customHeight="false" outlineLevel="0" collapsed="false">
      <c r="A10252" s="0" t="n">
        <v>1</v>
      </c>
      <c r="B10252" s="0" t="n">
        <v>13.5874</v>
      </c>
    </row>
    <row r="10253" customFormat="false" ht="15" hidden="false" customHeight="false" outlineLevel="0" collapsed="false">
      <c r="A10253" s="0" t="n">
        <v>1</v>
      </c>
      <c r="B10253" s="0" t="n">
        <v>25.0769</v>
      </c>
    </row>
    <row r="10254" customFormat="false" ht="15" hidden="false" customHeight="false" outlineLevel="0" collapsed="false">
      <c r="A10254" s="0" t="n">
        <v>1</v>
      </c>
      <c r="B10254" s="0" t="n">
        <v>25.0664</v>
      </c>
    </row>
    <row r="10255" customFormat="false" ht="15" hidden="false" customHeight="false" outlineLevel="0" collapsed="false">
      <c r="A10255" s="0" t="n">
        <v>1</v>
      </c>
      <c r="B10255" s="0" t="n">
        <v>59.6049</v>
      </c>
    </row>
    <row r="10256" customFormat="false" ht="15" hidden="false" customHeight="false" outlineLevel="0" collapsed="false">
      <c r="A10256" s="0" t="n">
        <v>1</v>
      </c>
      <c r="B10256" s="0" t="n">
        <v>59.472</v>
      </c>
    </row>
    <row r="10257" customFormat="false" ht="15" hidden="false" customHeight="false" outlineLevel="0" collapsed="false">
      <c r="A10257" s="0" t="n">
        <v>1</v>
      </c>
      <c r="B10257" s="0" t="n">
        <v>43.6783</v>
      </c>
    </row>
    <row r="10258" customFormat="false" ht="15" hidden="false" customHeight="false" outlineLevel="0" collapsed="false">
      <c r="A10258" s="0" t="n">
        <v>1</v>
      </c>
      <c r="B10258" s="0" t="n">
        <v>122.119</v>
      </c>
    </row>
    <row r="10259" customFormat="false" ht="15" hidden="false" customHeight="false" outlineLevel="0" collapsed="false">
      <c r="A10259" s="0" t="n">
        <v>1</v>
      </c>
      <c r="B10259" s="0" t="n">
        <v>32.7203</v>
      </c>
    </row>
    <row r="10260" customFormat="false" ht="15" hidden="false" customHeight="false" outlineLevel="0" collapsed="false">
      <c r="A10260" s="0" t="n">
        <v>1</v>
      </c>
      <c r="B10260" s="0" t="n">
        <v>39.3042</v>
      </c>
    </row>
    <row r="10261" customFormat="false" ht="15" hidden="false" customHeight="false" outlineLevel="0" collapsed="false">
      <c r="A10261" s="0" t="n">
        <v>1</v>
      </c>
      <c r="B10261" s="0" t="n">
        <v>29.9196</v>
      </c>
    </row>
    <row r="10262" customFormat="false" ht="15" hidden="false" customHeight="false" outlineLevel="0" collapsed="false">
      <c r="A10262" s="0" t="n">
        <v>1</v>
      </c>
      <c r="B10262" s="0" t="n">
        <v>42.7413</v>
      </c>
    </row>
    <row r="10263" customFormat="false" ht="15" hidden="false" customHeight="false" outlineLevel="0" collapsed="false">
      <c r="A10263" s="0" t="n">
        <v>1</v>
      </c>
      <c r="B10263" s="0" t="n">
        <v>12.4406</v>
      </c>
    </row>
    <row r="10264" customFormat="false" ht="15" hidden="false" customHeight="false" outlineLevel="0" collapsed="false">
      <c r="A10264" s="0" t="n">
        <v>1</v>
      </c>
      <c r="B10264" s="0" t="n">
        <v>100.252</v>
      </c>
    </row>
    <row r="10265" customFormat="false" ht="15" hidden="false" customHeight="false" outlineLevel="0" collapsed="false">
      <c r="A10265" s="0" t="n">
        <v>1</v>
      </c>
      <c r="B10265" s="0" t="n">
        <v>15.7797</v>
      </c>
    </row>
    <row r="10266" customFormat="false" ht="15" hidden="false" customHeight="false" outlineLevel="0" collapsed="false">
      <c r="A10266" s="0" t="n">
        <v>1</v>
      </c>
      <c r="B10266" s="0" t="n">
        <v>117.538</v>
      </c>
    </row>
    <row r="10267" customFormat="false" ht="15" hidden="false" customHeight="false" outlineLevel="0" collapsed="false">
      <c r="A10267" s="0" t="n">
        <v>1</v>
      </c>
      <c r="B10267" s="0" t="n">
        <v>15.8252</v>
      </c>
    </row>
    <row r="10268" customFormat="false" ht="15" hidden="false" customHeight="false" outlineLevel="0" collapsed="false">
      <c r="A10268" s="0" t="n">
        <v>1</v>
      </c>
      <c r="B10268" s="0" t="n">
        <v>15.8112</v>
      </c>
    </row>
    <row r="10269" customFormat="false" ht="15" hidden="false" customHeight="false" outlineLevel="0" collapsed="false">
      <c r="A10269" s="0" t="n">
        <v>1</v>
      </c>
      <c r="B10269" s="0" t="n">
        <v>15.7622</v>
      </c>
    </row>
    <row r="10270" customFormat="false" ht="15" hidden="false" customHeight="false" outlineLevel="0" collapsed="false">
      <c r="A10270" s="0" t="n">
        <v>1</v>
      </c>
      <c r="B10270" s="0" t="n">
        <v>15.8007</v>
      </c>
    </row>
    <row r="10271" customFormat="false" ht="15" hidden="false" customHeight="false" outlineLevel="0" collapsed="false">
      <c r="A10271" s="0" t="n">
        <v>1</v>
      </c>
      <c r="B10271" s="0" t="n">
        <v>15.8112</v>
      </c>
    </row>
    <row r="10272" customFormat="false" ht="15" hidden="false" customHeight="false" outlineLevel="0" collapsed="false">
      <c r="A10272" s="0" t="n">
        <v>1</v>
      </c>
      <c r="B10272" s="0" t="n">
        <v>15.8112</v>
      </c>
    </row>
    <row r="10273" customFormat="false" ht="15" hidden="false" customHeight="false" outlineLevel="0" collapsed="false">
      <c r="A10273" s="0" t="n">
        <v>1</v>
      </c>
      <c r="B10273" s="0" t="n">
        <v>15.8147</v>
      </c>
    </row>
    <row r="10274" customFormat="false" ht="15" hidden="false" customHeight="false" outlineLevel="0" collapsed="false">
      <c r="A10274" s="0" t="n">
        <v>1</v>
      </c>
      <c r="B10274" s="0" t="n">
        <v>15.8077</v>
      </c>
    </row>
    <row r="10275" customFormat="false" ht="15" hidden="false" customHeight="false" outlineLevel="0" collapsed="false">
      <c r="A10275" s="0" t="n">
        <v>1</v>
      </c>
      <c r="B10275" s="0" t="n">
        <v>111.49</v>
      </c>
    </row>
    <row r="10276" customFormat="false" ht="15" hidden="false" customHeight="false" outlineLevel="0" collapsed="false">
      <c r="A10276" s="0" t="n">
        <v>1</v>
      </c>
      <c r="B10276" s="0" t="n">
        <v>99.4406</v>
      </c>
    </row>
    <row r="10277" customFormat="false" ht="15" hidden="false" customHeight="false" outlineLevel="0" collapsed="false">
      <c r="A10277" s="0" t="n">
        <v>1</v>
      </c>
      <c r="B10277" s="0" t="n">
        <v>115.979</v>
      </c>
    </row>
    <row r="10278" customFormat="false" ht="15" hidden="false" customHeight="false" outlineLevel="0" collapsed="false">
      <c r="A10278" s="0" t="n">
        <v>1</v>
      </c>
      <c r="B10278" s="0" t="n">
        <v>51.8217</v>
      </c>
    </row>
    <row r="10279" customFormat="false" ht="15" hidden="false" customHeight="false" outlineLevel="0" collapsed="false">
      <c r="A10279" s="0" t="n">
        <v>1</v>
      </c>
      <c r="B10279" s="0" t="n">
        <v>46.2273</v>
      </c>
    </row>
    <row r="10280" customFormat="false" ht="15" hidden="false" customHeight="false" outlineLevel="0" collapsed="false">
      <c r="A10280" s="0" t="n">
        <v>1</v>
      </c>
      <c r="B10280" s="0" t="n">
        <v>46.2238</v>
      </c>
    </row>
    <row r="10281" customFormat="false" ht="15" hidden="false" customHeight="false" outlineLevel="0" collapsed="false">
      <c r="A10281" s="0" t="n">
        <v>1</v>
      </c>
      <c r="B10281" s="0" t="n">
        <v>51.3042</v>
      </c>
    </row>
    <row r="10282" customFormat="false" ht="15" hidden="false" customHeight="false" outlineLevel="0" collapsed="false">
      <c r="A10282" s="0" t="n">
        <v>1</v>
      </c>
      <c r="B10282" s="0" t="n">
        <v>37.8776</v>
      </c>
    </row>
    <row r="10283" customFormat="false" ht="15" hidden="false" customHeight="false" outlineLevel="0" collapsed="false">
      <c r="A10283" s="0" t="n">
        <v>1</v>
      </c>
      <c r="B10283" s="0" t="n">
        <v>22.5594</v>
      </c>
    </row>
    <row r="10284" customFormat="false" ht="15" hidden="false" customHeight="false" outlineLevel="0" collapsed="false">
      <c r="A10284" s="0" t="n">
        <v>1</v>
      </c>
      <c r="B10284" s="0" t="n">
        <v>22.8986</v>
      </c>
    </row>
    <row r="10285" customFormat="false" ht="15" hidden="false" customHeight="false" outlineLevel="0" collapsed="false">
      <c r="A10285" s="0" t="n">
        <v>1</v>
      </c>
      <c r="B10285" s="0" t="n">
        <v>43.1469</v>
      </c>
    </row>
    <row r="10286" customFormat="false" ht="15" hidden="false" customHeight="false" outlineLevel="0" collapsed="false">
      <c r="A10286" s="0" t="n">
        <v>1</v>
      </c>
      <c r="B10286" s="0" t="n">
        <v>22.1049</v>
      </c>
    </row>
    <row r="10287" customFormat="false" ht="15" hidden="false" customHeight="false" outlineLevel="0" collapsed="false">
      <c r="A10287" s="0" t="n">
        <v>1</v>
      </c>
      <c r="B10287" s="0" t="n">
        <v>55.3112</v>
      </c>
    </row>
    <row r="10288" customFormat="false" ht="15" hidden="false" customHeight="false" outlineLevel="0" collapsed="false">
      <c r="A10288" s="0" t="n">
        <v>1</v>
      </c>
      <c r="B10288" s="0" t="n">
        <v>55.3112</v>
      </c>
    </row>
    <row r="10289" customFormat="false" ht="15" hidden="false" customHeight="false" outlineLevel="0" collapsed="false">
      <c r="A10289" s="0" t="n">
        <v>1</v>
      </c>
      <c r="B10289" s="0" t="n">
        <v>116.738</v>
      </c>
    </row>
    <row r="10290" customFormat="false" ht="15" hidden="false" customHeight="false" outlineLevel="0" collapsed="false">
      <c r="A10290" s="0" t="n">
        <v>1</v>
      </c>
      <c r="B10290" s="0" t="n">
        <v>116.664</v>
      </c>
    </row>
    <row r="10291" customFormat="false" ht="15" hidden="false" customHeight="false" outlineLevel="0" collapsed="false">
      <c r="A10291" s="0" t="n">
        <v>1</v>
      </c>
      <c r="B10291" s="0" t="n">
        <v>87.5035</v>
      </c>
    </row>
    <row r="10292" customFormat="false" ht="15" hidden="false" customHeight="false" outlineLevel="0" collapsed="false">
      <c r="A10292" s="0" t="n">
        <v>1</v>
      </c>
      <c r="B10292" s="0" t="n">
        <v>45.479</v>
      </c>
    </row>
    <row r="10293" customFormat="false" ht="15" hidden="false" customHeight="false" outlineLevel="0" collapsed="false">
      <c r="A10293" s="0" t="n">
        <v>1</v>
      </c>
      <c r="B10293" s="0" t="n">
        <v>102.545</v>
      </c>
    </row>
    <row r="10294" customFormat="false" ht="15" hidden="false" customHeight="false" outlineLevel="0" collapsed="false">
      <c r="A10294" s="0" t="n">
        <v>1</v>
      </c>
      <c r="B10294" s="0" t="n">
        <v>61.7832</v>
      </c>
    </row>
    <row r="10295" customFormat="false" ht="15" hidden="false" customHeight="false" outlineLevel="0" collapsed="false">
      <c r="A10295" s="0" t="n">
        <v>1</v>
      </c>
      <c r="B10295" s="0" t="n">
        <v>140.65</v>
      </c>
    </row>
    <row r="10296" customFormat="false" ht="15" hidden="false" customHeight="false" outlineLevel="0" collapsed="false">
      <c r="A10296" s="0" t="n">
        <v>1</v>
      </c>
      <c r="B10296" s="0" t="n">
        <v>15.2622</v>
      </c>
    </row>
    <row r="10297" customFormat="false" ht="15" hidden="false" customHeight="false" outlineLevel="0" collapsed="false">
      <c r="A10297" s="0" t="n">
        <v>1</v>
      </c>
      <c r="B10297" s="0" t="n">
        <v>35.5524</v>
      </c>
    </row>
    <row r="10298" customFormat="false" ht="15" hidden="false" customHeight="false" outlineLevel="0" collapsed="false">
      <c r="A10298" s="0" t="n">
        <v>1</v>
      </c>
      <c r="B10298" s="0" t="n">
        <v>16.514</v>
      </c>
    </row>
    <row r="10299" customFormat="false" ht="15" hidden="false" customHeight="false" outlineLevel="0" collapsed="false">
      <c r="A10299" s="0" t="n">
        <v>1</v>
      </c>
      <c r="B10299" s="0" t="n">
        <v>16.3601</v>
      </c>
    </row>
    <row r="10300" customFormat="false" ht="15" hidden="false" customHeight="false" outlineLevel="0" collapsed="false">
      <c r="A10300" s="0" t="n">
        <v>1</v>
      </c>
      <c r="B10300" s="0" t="n">
        <v>16.3357</v>
      </c>
    </row>
    <row r="10301" customFormat="false" ht="15" hidden="false" customHeight="false" outlineLevel="0" collapsed="false">
      <c r="A10301" s="0" t="n">
        <v>1</v>
      </c>
      <c r="B10301" s="0" t="n">
        <v>50.7902</v>
      </c>
    </row>
    <row r="10302" customFormat="false" ht="15" hidden="false" customHeight="false" outlineLevel="0" collapsed="false">
      <c r="A10302" s="0" t="n">
        <v>1</v>
      </c>
      <c r="B10302" s="0" t="n">
        <v>99.4476</v>
      </c>
    </row>
    <row r="10303" customFormat="false" ht="15" hidden="false" customHeight="false" outlineLevel="0" collapsed="false">
      <c r="A10303" s="0" t="n">
        <v>1</v>
      </c>
      <c r="B10303" s="0" t="n">
        <v>134.948</v>
      </c>
    </row>
    <row r="10304" customFormat="false" ht="15" hidden="false" customHeight="false" outlineLevel="0" collapsed="false">
      <c r="A10304" s="0" t="n">
        <v>1</v>
      </c>
      <c r="B10304" s="0" t="n">
        <v>64.4161</v>
      </c>
    </row>
    <row r="10305" customFormat="false" ht="15" hidden="false" customHeight="false" outlineLevel="0" collapsed="false">
      <c r="A10305" s="0" t="n">
        <v>1</v>
      </c>
      <c r="B10305" s="0" t="n">
        <v>12.7657</v>
      </c>
    </row>
    <row r="10306" customFormat="false" ht="15" hidden="false" customHeight="false" outlineLevel="0" collapsed="false">
      <c r="A10306" s="0" t="n">
        <v>1</v>
      </c>
      <c r="B10306" s="0" t="n">
        <v>66.3636</v>
      </c>
    </row>
    <row r="10307" customFormat="false" ht="15" hidden="false" customHeight="false" outlineLevel="0" collapsed="false">
      <c r="A10307" s="0" t="n">
        <v>1</v>
      </c>
      <c r="B10307" s="0" t="n">
        <v>66.3706</v>
      </c>
    </row>
    <row r="10308" customFormat="false" ht="15" hidden="false" customHeight="false" outlineLevel="0" collapsed="false">
      <c r="A10308" s="0" t="n">
        <v>1</v>
      </c>
      <c r="B10308" s="0" t="n">
        <v>66.3601</v>
      </c>
    </row>
    <row r="10309" customFormat="false" ht="15" hidden="false" customHeight="false" outlineLevel="0" collapsed="false">
      <c r="A10309" s="0" t="n">
        <v>1</v>
      </c>
      <c r="B10309" s="0" t="n">
        <v>19.3776</v>
      </c>
    </row>
    <row r="10310" customFormat="false" ht="15" hidden="false" customHeight="false" outlineLevel="0" collapsed="false">
      <c r="A10310" s="0" t="n">
        <v>1</v>
      </c>
      <c r="B10310" s="0" t="n">
        <v>19.1189</v>
      </c>
    </row>
    <row r="10311" customFormat="false" ht="15" hidden="false" customHeight="false" outlineLevel="0" collapsed="false">
      <c r="A10311" s="0" t="n">
        <v>1</v>
      </c>
      <c r="B10311" s="0" t="n">
        <v>143.336</v>
      </c>
    </row>
    <row r="10312" customFormat="false" ht="15" hidden="false" customHeight="false" outlineLevel="0" collapsed="false">
      <c r="A10312" s="0" t="n">
        <v>1</v>
      </c>
      <c r="B10312" s="0" t="n">
        <v>52.7832</v>
      </c>
    </row>
    <row r="10313" customFormat="false" ht="15" hidden="false" customHeight="false" outlineLevel="0" collapsed="false">
      <c r="A10313" s="0" t="n">
        <v>1</v>
      </c>
      <c r="B10313" s="0" t="n">
        <v>28.3811</v>
      </c>
    </row>
    <row r="10314" customFormat="false" ht="15" hidden="false" customHeight="false" outlineLevel="0" collapsed="false">
      <c r="A10314" s="0" t="n">
        <v>1</v>
      </c>
      <c r="B10314" s="0" t="n">
        <v>35.6084</v>
      </c>
    </row>
    <row r="10315" customFormat="false" ht="15" hidden="false" customHeight="false" outlineLevel="0" collapsed="false">
      <c r="A10315" s="0" t="n">
        <v>1</v>
      </c>
      <c r="B10315" s="0" t="n">
        <v>21.6399</v>
      </c>
    </row>
    <row r="10316" customFormat="false" ht="15" hidden="false" customHeight="false" outlineLevel="0" collapsed="false">
      <c r="A10316" s="0" t="n">
        <v>1</v>
      </c>
      <c r="B10316" s="0" t="n">
        <v>66.7867</v>
      </c>
    </row>
    <row r="10317" customFormat="false" ht="15" hidden="false" customHeight="false" outlineLevel="0" collapsed="false">
      <c r="A10317" s="0" t="n">
        <v>1</v>
      </c>
      <c r="B10317" s="0" t="n">
        <v>17.8531</v>
      </c>
    </row>
    <row r="10318" customFormat="false" ht="15" hidden="false" customHeight="false" outlineLevel="0" collapsed="false">
      <c r="A10318" s="0" t="n">
        <v>1</v>
      </c>
      <c r="B10318" s="0" t="n">
        <v>15.9056</v>
      </c>
    </row>
    <row r="10319" customFormat="false" ht="15" hidden="false" customHeight="false" outlineLevel="0" collapsed="false">
      <c r="A10319" s="0" t="n">
        <v>1</v>
      </c>
      <c r="B10319" s="0" t="n">
        <v>56.4615</v>
      </c>
    </row>
    <row r="10320" customFormat="false" ht="15" hidden="false" customHeight="false" outlineLevel="0" collapsed="false">
      <c r="A10320" s="0" t="n">
        <v>1</v>
      </c>
      <c r="B10320" s="0" t="n">
        <v>102.521</v>
      </c>
    </row>
    <row r="10321" customFormat="false" ht="15" hidden="false" customHeight="false" outlineLevel="0" collapsed="false">
      <c r="A10321" s="0" t="n">
        <v>1</v>
      </c>
      <c r="B10321" s="0" t="n">
        <v>14.6154</v>
      </c>
    </row>
    <row r="10322" customFormat="false" ht="15" hidden="false" customHeight="false" outlineLevel="0" collapsed="false">
      <c r="A10322" s="0" t="n">
        <v>1</v>
      </c>
      <c r="B10322" s="0" t="n">
        <v>14.3636</v>
      </c>
    </row>
    <row r="10323" customFormat="false" ht="15" hidden="false" customHeight="false" outlineLevel="0" collapsed="false">
      <c r="A10323" s="0" t="n">
        <v>1</v>
      </c>
      <c r="B10323" s="0" t="n">
        <v>14.7483</v>
      </c>
    </row>
    <row r="10324" customFormat="false" ht="15" hidden="false" customHeight="false" outlineLevel="0" collapsed="false">
      <c r="A10324" s="0" t="n">
        <v>1</v>
      </c>
      <c r="B10324" s="0" t="n">
        <v>127.822</v>
      </c>
    </row>
    <row r="10325" customFormat="false" ht="15" hidden="false" customHeight="false" outlineLevel="0" collapsed="false">
      <c r="A10325" s="0" t="n">
        <v>1</v>
      </c>
      <c r="B10325" s="0" t="n">
        <v>97.0839</v>
      </c>
    </row>
    <row r="10326" customFormat="false" ht="15" hidden="false" customHeight="false" outlineLevel="0" collapsed="false">
      <c r="A10326" s="0" t="n">
        <v>1</v>
      </c>
      <c r="B10326" s="0" t="n">
        <v>97.0734</v>
      </c>
    </row>
    <row r="10327" customFormat="false" ht="15" hidden="false" customHeight="false" outlineLevel="0" collapsed="false">
      <c r="A10327" s="0" t="n">
        <v>1</v>
      </c>
      <c r="B10327" s="0" t="n">
        <v>58.0909</v>
      </c>
    </row>
    <row r="10328" customFormat="false" ht="15" hidden="false" customHeight="false" outlineLevel="0" collapsed="false">
      <c r="A10328" s="0" t="n">
        <v>1</v>
      </c>
      <c r="B10328" s="0" t="n">
        <v>58.0944</v>
      </c>
    </row>
    <row r="10329" customFormat="false" ht="15" hidden="false" customHeight="false" outlineLevel="0" collapsed="false">
      <c r="A10329" s="0" t="n">
        <v>1</v>
      </c>
      <c r="B10329" s="0" t="n">
        <v>49.2692</v>
      </c>
    </row>
    <row r="10330" customFormat="false" ht="15" hidden="false" customHeight="false" outlineLevel="0" collapsed="false">
      <c r="A10330" s="0" t="n">
        <v>1</v>
      </c>
      <c r="B10330" s="0" t="n">
        <v>55.1783</v>
      </c>
    </row>
    <row r="10331" customFormat="false" ht="15" hidden="false" customHeight="false" outlineLevel="0" collapsed="false">
      <c r="A10331" s="0" t="n">
        <v>1</v>
      </c>
      <c r="B10331" s="0" t="n">
        <v>12.9126</v>
      </c>
    </row>
    <row r="10332" customFormat="false" ht="15" hidden="false" customHeight="false" outlineLevel="0" collapsed="false">
      <c r="A10332" s="0" t="n">
        <v>1</v>
      </c>
      <c r="B10332" s="0" t="n">
        <v>71.4266</v>
      </c>
    </row>
    <row r="10333" customFormat="false" ht="15" hidden="false" customHeight="false" outlineLevel="0" collapsed="false">
      <c r="A10333" s="0" t="n">
        <v>1</v>
      </c>
      <c r="B10333" s="0" t="n">
        <v>54.5909</v>
      </c>
    </row>
    <row r="10334" customFormat="false" ht="15" hidden="false" customHeight="false" outlineLevel="0" collapsed="false">
      <c r="A10334" s="0" t="n">
        <v>1</v>
      </c>
      <c r="B10334" s="0" t="n">
        <v>27.0944</v>
      </c>
    </row>
    <row r="10335" customFormat="false" ht="15" hidden="false" customHeight="false" outlineLevel="0" collapsed="false">
      <c r="A10335" s="0" t="n">
        <v>1</v>
      </c>
      <c r="B10335" s="0" t="n">
        <v>27.0944</v>
      </c>
    </row>
    <row r="10336" customFormat="false" ht="15" hidden="false" customHeight="false" outlineLevel="0" collapsed="false">
      <c r="A10336" s="0" t="n">
        <v>1</v>
      </c>
      <c r="B10336" s="0" t="n">
        <v>55.4336</v>
      </c>
    </row>
    <row r="10337" customFormat="false" ht="15" hidden="false" customHeight="false" outlineLevel="0" collapsed="false">
      <c r="A10337" s="0" t="n">
        <v>1</v>
      </c>
      <c r="B10337" s="0" t="n">
        <v>13.0035</v>
      </c>
    </row>
    <row r="10338" customFormat="false" ht="15" hidden="false" customHeight="false" outlineLevel="0" collapsed="false">
      <c r="A10338" s="0" t="n">
        <v>1</v>
      </c>
      <c r="B10338" s="0" t="n">
        <v>13.0315</v>
      </c>
    </row>
    <row r="10339" customFormat="false" ht="15" hidden="false" customHeight="false" outlineLevel="0" collapsed="false">
      <c r="A10339" s="0" t="n">
        <v>1</v>
      </c>
      <c r="B10339" s="0" t="n">
        <v>12.979</v>
      </c>
    </row>
    <row r="10340" customFormat="false" ht="15" hidden="false" customHeight="false" outlineLevel="0" collapsed="false">
      <c r="A10340" s="0" t="n">
        <v>1</v>
      </c>
      <c r="B10340" s="0" t="n">
        <v>12.979</v>
      </c>
    </row>
    <row r="10341" customFormat="false" ht="15" hidden="false" customHeight="false" outlineLevel="0" collapsed="false">
      <c r="A10341" s="0" t="n">
        <v>1</v>
      </c>
      <c r="B10341" s="0" t="n">
        <v>17.2867</v>
      </c>
    </row>
    <row r="10342" customFormat="false" ht="15" hidden="false" customHeight="false" outlineLevel="0" collapsed="false">
      <c r="A10342" s="0" t="n">
        <v>1</v>
      </c>
      <c r="B10342" s="0" t="n">
        <v>84.3112</v>
      </c>
    </row>
    <row r="10343" customFormat="false" ht="15" hidden="false" customHeight="false" outlineLevel="0" collapsed="false">
      <c r="A10343" s="0" t="n">
        <v>1</v>
      </c>
      <c r="B10343" s="0" t="n">
        <v>22.6888</v>
      </c>
    </row>
    <row r="10344" customFormat="false" ht="15" hidden="false" customHeight="false" outlineLevel="0" collapsed="false">
      <c r="A10344" s="0" t="n">
        <v>1</v>
      </c>
      <c r="B10344" s="0" t="n">
        <v>20.5385</v>
      </c>
    </row>
    <row r="10345" customFormat="false" ht="15" hidden="false" customHeight="false" outlineLevel="0" collapsed="false">
      <c r="A10345" s="0" t="n">
        <v>1</v>
      </c>
      <c r="B10345" s="0" t="n">
        <v>94.1643</v>
      </c>
    </row>
    <row r="10346" customFormat="false" ht="15" hidden="false" customHeight="false" outlineLevel="0" collapsed="false">
      <c r="A10346" s="0" t="n">
        <v>1</v>
      </c>
      <c r="B10346" s="0" t="n">
        <v>88.8776</v>
      </c>
    </row>
    <row r="10347" customFormat="false" ht="15" hidden="false" customHeight="false" outlineLevel="0" collapsed="false">
      <c r="A10347" s="0" t="n">
        <v>1</v>
      </c>
      <c r="B10347" s="0" t="n">
        <v>47.7063</v>
      </c>
    </row>
    <row r="10348" customFormat="false" ht="15" hidden="false" customHeight="false" outlineLevel="0" collapsed="false">
      <c r="A10348" s="0" t="n">
        <v>1</v>
      </c>
      <c r="B10348" s="0" t="n">
        <v>47.7028</v>
      </c>
    </row>
    <row r="10349" customFormat="false" ht="15" hidden="false" customHeight="false" outlineLevel="0" collapsed="false">
      <c r="A10349" s="0" t="n">
        <v>1</v>
      </c>
      <c r="B10349" s="0" t="n">
        <v>131.094</v>
      </c>
    </row>
    <row r="10350" customFormat="false" ht="15" hidden="false" customHeight="false" outlineLevel="0" collapsed="false">
      <c r="A10350" s="0" t="n">
        <v>1</v>
      </c>
      <c r="B10350" s="0" t="n">
        <v>131.108</v>
      </c>
    </row>
    <row r="10351" customFormat="false" ht="15" hidden="false" customHeight="false" outlineLevel="0" collapsed="false">
      <c r="A10351" s="0" t="n">
        <v>1</v>
      </c>
      <c r="B10351" s="0" t="n">
        <v>12.6608</v>
      </c>
    </row>
    <row r="10352" customFormat="false" ht="15" hidden="false" customHeight="false" outlineLevel="0" collapsed="false">
      <c r="A10352" s="0" t="n">
        <v>1</v>
      </c>
      <c r="B10352" s="0" t="n">
        <v>34.9895</v>
      </c>
    </row>
    <row r="10353" customFormat="false" ht="15" hidden="false" customHeight="false" outlineLevel="0" collapsed="false">
      <c r="A10353" s="0" t="n">
        <v>1</v>
      </c>
      <c r="B10353" s="0" t="n">
        <v>34.9755</v>
      </c>
    </row>
    <row r="10354" customFormat="false" ht="15" hidden="false" customHeight="false" outlineLevel="0" collapsed="false">
      <c r="A10354" s="0" t="n">
        <v>1</v>
      </c>
      <c r="B10354" s="0" t="n">
        <v>63.2937</v>
      </c>
    </row>
    <row r="10355" customFormat="false" ht="15" hidden="false" customHeight="false" outlineLevel="0" collapsed="false">
      <c r="A10355" s="0" t="n">
        <v>1</v>
      </c>
      <c r="B10355" s="0" t="n">
        <v>15.7203</v>
      </c>
    </row>
    <row r="10356" customFormat="false" ht="15" hidden="false" customHeight="false" outlineLevel="0" collapsed="false">
      <c r="A10356" s="0" t="n">
        <v>1</v>
      </c>
      <c r="B10356" s="0" t="n">
        <v>26.2343</v>
      </c>
    </row>
    <row r="10357" customFormat="false" ht="15" hidden="false" customHeight="false" outlineLevel="0" collapsed="false">
      <c r="A10357" s="0" t="n">
        <v>1</v>
      </c>
      <c r="B10357" s="0" t="n">
        <v>71.979</v>
      </c>
    </row>
    <row r="10358" customFormat="false" ht="15" hidden="false" customHeight="false" outlineLevel="0" collapsed="false">
      <c r="A10358" s="0" t="n">
        <v>1</v>
      </c>
      <c r="B10358" s="0" t="n">
        <v>48.6643</v>
      </c>
    </row>
    <row r="10359" customFormat="false" ht="15" hidden="false" customHeight="false" outlineLevel="0" collapsed="false">
      <c r="A10359" s="0" t="n">
        <v>1</v>
      </c>
      <c r="B10359" s="0" t="n">
        <v>28.1783</v>
      </c>
    </row>
    <row r="10360" customFormat="false" ht="15" hidden="false" customHeight="false" outlineLevel="0" collapsed="false">
      <c r="A10360" s="0" t="n">
        <v>1</v>
      </c>
      <c r="B10360" s="0" t="n">
        <v>94.1923</v>
      </c>
    </row>
    <row r="10361" customFormat="false" ht="15" hidden="false" customHeight="false" outlineLevel="0" collapsed="false">
      <c r="A10361" s="0" t="n">
        <v>1</v>
      </c>
      <c r="B10361" s="0" t="n">
        <v>14.5559</v>
      </c>
    </row>
    <row r="10362" customFormat="false" ht="15" hidden="false" customHeight="false" outlineLevel="0" collapsed="false">
      <c r="A10362" s="0" t="n">
        <v>1</v>
      </c>
      <c r="B10362" s="0" t="n">
        <v>41.1503</v>
      </c>
    </row>
    <row r="10363" customFormat="false" ht="15" hidden="false" customHeight="false" outlineLevel="0" collapsed="false">
      <c r="A10363" s="0" t="n">
        <v>1</v>
      </c>
      <c r="B10363" s="0" t="n">
        <v>91.2413</v>
      </c>
    </row>
    <row r="10364" customFormat="false" ht="15" hidden="false" customHeight="false" outlineLevel="0" collapsed="false">
      <c r="A10364" s="0" t="n">
        <v>1</v>
      </c>
      <c r="B10364" s="0" t="n">
        <v>38.5385</v>
      </c>
    </row>
    <row r="10365" customFormat="false" ht="15" hidden="false" customHeight="false" outlineLevel="0" collapsed="false">
      <c r="A10365" s="0" t="n">
        <v>1</v>
      </c>
      <c r="B10365" s="0" t="n">
        <v>38.5385</v>
      </c>
    </row>
    <row r="10366" customFormat="false" ht="15" hidden="false" customHeight="false" outlineLevel="0" collapsed="false">
      <c r="A10366" s="0" t="n">
        <v>1</v>
      </c>
      <c r="B10366" s="0" t="n">
        <v>120.07</v>
      </c>
    </row>
    <row r="10367" customFormat="false" ht="15" hidden="false" customHeight="false" outlineLevel="0" collapsed="false">
      <c r="A10367" s="0" t="n">
        <v>1</v>
      </c>
      <c r="B10367" s="0" t="n">
        <v>12.5</v>
      </c>
    </row>
    <row r="10368" customFormat="false" ht="15" hidden="false" customHeight="false" outlineLevel="0" collapsed="false">
      <c r="A10368" s="0" t="n">
        <v>1</v>
      </c>
      <c r="B10368" s="0" t="n">
        <v>25.1084</v>
      </c>
    </row>
    <row r="10369" customFormat="false" ht="15" hidden="false" customHeight="false" outlineLevel="0" collapsed="false">
      <c r="A10369" s="0" t="n">
        <v>1</v>
      </c>
      <c r="B10369" s="0" t="n">
        <v>131.164</v>
      </c>
    </row>
    <row r="10370" customFormat="false" ht="15" hidden="false" customHeight="false" outlineLevel="0" collapsed="false">
      <c r="A10370" s="0" t="n">
        <v>1</v>
      </c>
      <c r="B10370" s="0" t="n">
        <v>13.2832</v>
      </c>
    </row>
    <row r="10371" customFormat="false" ht="15" hidden="false" customHeight="false" outlineLevel="0" collapsed="false">
      <c r="A10371" s="0" t="n">
        <v>1</v>
      </c>
      <c r="B10371" s="0" t="n">
        <v>13.2832</v>
      </c>
    </row>
    <row r="10372" customFormat="false" ht="15" hidden="false" customHeight="false" outlineLevel="0" collapsed="false">
      <c r="A10372" s="0" t="n">
        <v>1</v>
      </c>
      <c r="B10372" s="0" t="n">
        <v>26.1084</v>
      </c>
    </row>
    <row r="10373" customFormat="false" ht="15" hidden="false" customHeight="false" outlineLevel="0" collapsed="false">
      <c r="A10373" s="0" t="n">
        <v>1</v>
      </c>
      <c r="B10373" s="0" t="n">
        <v>34.3566</v>
      </c>
    </row>
    <row r="10374" customFormat="false" ht="15" hidden="false" customHeight="false" outlineLevel="0" collapsed="false">
      <c r="A10374" s="0" t="n">
        <v>1</v>
      </c>
      <c r="B10374" s="0" t="n">
        <v>32.9196</v>
      </c>
    </row>
    <row r="10375" customFormat="false" ht="15" hidden="false" customHeight="false" outlineLevel="0" collapsed="false">
      <c r="A10375" s="0" t="n">
        <v>1</v>
      </c>
      <c r="B10375" s="0" t="n">
        <v>21.486</v>
      </c>
    </row>
    <row r="10376" customFormat="false" ht="15" hidden="false" customHeight="false" outlineLevel="0" collapsed="false">
      <c r="A10376" s="0" t="n">
        <v>1</v>
      </c>
      <c r="B10376" s="0" t="n">
        <v>21.493</v>
      </c>
    </row>
    <row r="10377" customFormat="false" ht="15" hidden="false" customHeight="false" outlineLevel="0" collapsed="false">
      <c r="A10377" s="0" t="n">
        <v>1</v>
      </c>
      <c r="B10377" s="0" t="n">
        <v>18.0385</v>
      </c>
    </row>
    <row r="10378" customFormat="false" ht="15" hidden="false" customHeight="false" outlineLevel="0" collapsed="false">
      <c r="A10378" s="0" t="n">
        <v>1</v>
      </c>
      <c r="B10378" s="0" t="n">
        <v>17.5909</v>
      </c>
    </row>
    <row r="10379" customFormat="false" ht="15" hidden="false" customHeight="false" outlineLevel="0" collapsed="false">
      <c r="A10379" s="0" t="n">
        <v>1</v>
      </c>
      <c r="B10379" s="0" t="n">
        <v>21.9266</v>
      </c>
    </row>
    <row r="10380" customFormat="false" ht="15" hidden="false" customHeight="false" outlineLevel="0" collapsed="false">
      <c r="A10380" s="0" t="n">
        <v>1</v>
      </c>
      <c r="B10380" s="0" t="n">
        <v>21.951</v>
      </c>
    </row>
    <row r="10381" customFormat="false" ht="15" hidden="false" customHeight="false" outlineLevel="0" collapsed="false">
      <c r="A10381" s="0" t="n">
        <v>1</v>
      </c>
      <c r="B10381" s="0" t="n">
        <v>67.2238</v>
      </c>
    </row>
    <row r="10382" customFormat="false" ht="15" hidden="false" customHeight="false" outlineLevel="0" collapsed="false">
      <c r="A10382" s="0" t="n">
        <v>1</v>
      </c>
      <c r="B10382" s="0" t="n">
        <v>67.2238</v>
      </c>
    </row>
    <row r="10383" customFormat="false" ht="15" hidden="false" customHeight="false" outlineLevel="0" collapsed="false">
      <c r="A10383" s="0" t="n">
        <v>1</v>
      </c>
      <c r="B10383" s="0" t="n">
        <v>30.7168</v>
      </c>
    </row>
    <row r="10384" customFormat="false" ht="15" hidden="false" customHeight="false" outlineLevel="0" collapsed="false">
      <c r="A10384" s="0" t="n">
        <v>1</v>
      </c>
      <c r="B10384" s="0" t="n">
        <v>25.2797</v>
      </c>
    </row>
    <row r="10385" customFormat="false" ht="15" hidden="false" customHeight="false" outlineLevel="0" collapsed="false">
      <c r="A10385" s="0" t="n">
        <v>1</v>
      </c>
      <c r="B10385" s="0" t="n">
        <v>44.1923</v>
      </c>
    </row>
    <row r="10386" customFormat="false" ht="15" hidden="false" customHeight="false" outlineLevel="0" collapsed="false">
      <c r="A10386" s="0" t="n">
        <v>1</v>
      </c>
      <c r="B10386" s="0" t="n">
        <v>92.9266</v>
      </c>
    </row>
    <row r="10387" customFormat="false" ht="15" hidden="false" customHeight="false" outlineLevel="0" collapsed="false">
      <c r="A10387" s="0" t="n">
        <v>1</v>
      </c>
      <c r="B10387" s="0" t="n">
        <v>92.9231</v>
      </c>
    </row>
    <row r="10388" customFormat="false" ht="15" hidden="false" customHeight="false" outlineLevel="0" collapsed="false">
      <c r="A10388" s="0" t="n">
        <v>1</v>
      </c>
      <c r="B10388" s="0" t="n">
        <v>18.6014</v>
      </c>
    </row>
    <row r="10389" customFormat="false" ht="15" hidden="false" customHeight="false" outlineLevel="0" collapsed="false">
      <c r="A10389" s="0" t="n">
        <v>1</v>
      </c>
      <c r="B10389" s="0" t="n">
        <v>28.6469</v>
      </c>
    </row>
    <row r="10390" customFormat="false" ht="15" hidden="false" customHeight="false" outlineLevel="0" collapsed="false">
      <c r="A10390" s="0" t="n">
        <v>1</v>
      </c>
      <c r="B10390" s="0" t="n">
        <v>105.357</v>
      </c>
    </row>
    <row r="10391" customFormat="false" ht="15" hidden="false" customHeight="false" outlineLevel="0" collapsed="false">
      <c r="A10391" s="0" t="n">
        <v>1</v>
      </c>
      <c r="B10391" s="0" t="n">
        <v>105.332</v>
      </c>
    </row>
    <row r="10392" customFormat="false" ht="15" hidden="false" customHeight="false" outlineLevel="0" collapsed="false">
      <c r="A10392" s="0" t="n">
        <v>1</v>
      </c>
      <c r="B10392" s="0" t="n">
        <v>49.1014</v>
      </c>
    </row>
    <row r="10393" customFormat="false" ht="15" hidden="false" customHeight="false" outlineLevel="0" collapsed="false">
      <c r="A10393" s="0" t="n">
        <v>1</v>
      </c>
      <c r="B10393" s="0" t="n">
        <v>66.6294</v>
      </c>
    </row>
    <row r="10394" customFormat="false" ht="15" hidden="false" customHeight="false" outlineLevel="0" collapsed="false">
      <c r="A10394" s="0" t="n">
        <v>1</v>
      </c>
      <c r="B10394" s="0" t="n">
        <v>103.182</v>
      </c>
    </row>
    <row r="10395" customFormat="false" ht="15" hidden="false" customHeight="false" outlineLevel="0" collapsed="false">
      <c r="A10395" s="0" t="n">
        <v>1</v>
      </c>
      <c r="B10395" s="0" t="n">
        <v>46.9161</v>
      </c>
    </row>
    <row r="10396" customFormat="false" ht="15" hidden="false" customHeight="false" outlineLevel="0" collapsed="false">
      <c r="A10396" s="0" t="n">
        <v>1</v>
      </c>
      <c r="B10396" s="0" t="n">
        <v>46.9161</v>
      </c>
    </row>
    <row r="10397" customFormat="false" ht="15" hidden="false" customHeight="false" outlineLevel="0" collapsed="false">
      <c r="A10397" s="0" t="n">
        <v>1</v>
      </c>
      <c r="B10397" s="0" t="n">
        <v>36.3776</v>
      </c>
    </row>
    <row r="10398" customFormat="false" ht="15" hidden="false" customHeight="false" outlineLevel="0" collapsed="false">
      <c r="A10398" s="0" t="n">
        <v>1</v>
      </c>
      <c r="B10398" s="0" t="n">
        <v>24.6538</v>
      </c>
    </row>
    <row r="10399" customFormat="false" ht="15" hidden="false" customHeight="false" outlineLevel="0" collapsed="false">
      <c r="A10399" s="0" t="n">
        <v>1</v>
      </c>
      <c r="B10399" s="0" t="n">
        <v>24.6503</v>
      </c>
    </row>
    <row r="10400" customFormat="false" ht="15" hidden="false" customHeight="false" outlineLevel="0" collapsed="false">
      <c r="A10400" s="0" t="n">
        <v>1</v>
      </c>
      <c r="B10400" s="0" t="n">
        <v>18.4021</v>
      </c>
    </row>
    <row r="10401" customFormat="false" ht="15" hidden="false" customHeight="false" outlineLevel="0" collapsed="false">
      <c r="A10401" s="0" t="n">
        <v>1</v>
      </c>
      <c r="B10401" s="0" t="n">
        <v>18.4021</v>
      </c>
    </row>
    <row r="10402" customFormat="false" ht="15" hidden="false" customHeight="false" outlineLevel="0" collapsed="false">
      <c r="A10402" s="0" t="n">
        <v>1</v>
      </c>
      <c r="B10402" s="0" t="n">
        <v>54.4476</v>
      </c>
    </row>
    <row r="10403" customFormat="false" ht="15" hidden="false" customHeight="false" outlineLevel="0" collapsed="false">
      <c r="A10403" s="0" t="n">
        <v>1</v>
      </c>
      <c r="B10403" s="0" t="n">
        <v>38.5455</v>
      </c>
    </row>
    <row r="10404" customFormat="false" ht="15" hidden="false" customHeight="false" outlineLevel="0" collapsed="false">
      <c r="A10404" s="0" t="n">
        <v>1</v>
      </c>
      <c r="B10404" s="0" t="n">
        <v>13.1364</v>
      </c>
    </row>
    <row r="10405" customFormat="false" ht="15" hidden="false" customHeight="false" outlineLevel="0" collapsed="false">
      <c r="A10405" s="0" t="n">
        <v>1</v>
      </c>
      <c r="B10405" s="0" t="n">
        <v>30.9545</v>
      </c>
    </row>
    <row r="10406" customFormat="false" ht="15" hidden="false" customHeight="false" outlineLevel="0" collapsed="false">
      <c r="A10406" s="0" t="n">
        <v>1</v>
      </c>
      <c r="B10406" s="0" t="n">
        <v>51.2727</v>
      </c>
    </row>
    <row r="10407" customFormat="false" ht="15" hidden="false" customHeight="false" outlineLevel="0" collapsed="false">
      <c r="A10407" s="0" t="n">
        <v>1</v>
      </c>
      <c r="B10407" s="0" t="n">
        <v>51.2657</v>
      </c>
    </row>
    <row r="10408" customFormat="false" ht="15" hidden="false" customHeight="false" outlineLevel="0" collapsed="false">
      <c r="A10408" s="0" t="n">
        <v>1</v>
      </c>
      <c r="B10408" s="0" t="n">
        <v>38.5455</v>
      </c>
    </row>
    <row r="10409" customFormat="false" ht="15" hidden="false" customHeight="false" outlineLevel="0" collapsed="false">
      <c r="A10409" s="0" t="n">
        <v>1</v>
      </c>
      <c r="B10409" s="0" t="n">
        <v>38.535</v>
      </c>
    </row>
    <row r="10410" customFormat="false" ht="15" hidden="false" customHeight="false" outlineLevel="0" collapsed="false">
      <c r="A10410" s="0" t="n">
        <v>1</v>
      </c>
      <c r="B10410" s="0" t="n">
        <v>113.255</v>
      </c>
    </row>
    <row r="10411" customFormat="false" ht="15" hidden="false" customHeight="false" outlineLevel="0" collapsed="false">
      <c r="A10411" s="0" t="n">
        <v>1</v>
      </c>
      <c r="B10411" s="0" t="n">
        <v>47.5035</v>
      </c>
    </row>
    <row r="10412" customFormat="false" ht="15" hidden="false" customHeight="false" outlineLevel="0" collapsed="false">
      <c r="A10412" s="0" t="n">
        <v>1</v>
      </c>
      <c r="B10412" s="0" t="n">
        <v>98.7238</v>
      </c>
    </row>
    <row r="10413" customFormat="false" ht="15" hidden="false" customHeight="false" outlineLevel="0" collapsed="false">
      <c r="A10413" s="0" t="n">
        <v>1</v>
      </c>
      <c r="B10413" s="0" t="n">
        <v>98.7098</v>
      </c>
    </row>
    <row r="10414" customFormat="false" ht="15" hidden="false" customHeight="false" outlineLevel="0" collapsed="false">
      <c r="A10414" s="0" t="n">
        <v>1</v>
      </c>
      <c r="B10414" s="0" t="n">
        <v>16.3077</v>
      </c>
    </row>
    <row r="10415" customFormat="false" ht="15" hidden="false" customHeight="false" outlineLevel="0" collapsed="false">
      <c r="A10415" s="0" t="n">
        <v>1</v>
      </c>
      <c r="B10415" s="0" t="n">
        <v>16.3077</v>
      </c>
    </row>
    <row r="10416" customFormat="false" ht="15" hidden="false" customHeight="false" outlineLevel="0" collapsed="false">
      <c r="A10416" s="0" t="n">
        <v>1</v>
      </c>
      <c r="B10416" s="0" t="n">
        <v>132.626</v>
      </c>
    </row>
    <row r="10417" customFormat="false" ht="15" hidden="false" customHeight="false" outlineLevel="0" collapsed="false">
      <c r="A10417" s="0" t="n">
        <v>1</v>
      </c>
      <c r="B10417" s="0" t="n">
        <v>132.626</v>
      </c>
    </row>
    <row r="10418" customFormat="false" ht="15" hidden="false" customHeight="false" outlineLevel="0" collapsed="false">
      <c r="A10418" s="0" t="n">
        <v>1</v>
      </c>
      <c r="B10418" s="0" t="n">
        <v>57.007</v>
      </c>
    </row>
    <row r="10419" customFormat="false" ht="15" hidden="false" customHeight="false" outlineLevel="0" collapsed="false">
      <c r="A10419" s="0" t="n">
        <v>1</v>
      </c>
      <c r="B10419" s="0" t="n">
        <v>52.9545</v>
      </c>
    </row>
    <row r="10420" customFormat="false" ht="15" hidden="false" customHeight="false" outlineLevel="0" collapsed="false">
      <c r="A10420" s="0" t="n">
        <v>1</v>
      </c>
      <c r="B10420" s="0" t="n">
        <v>52.965</v>
      </c>
    </row>
    <row r="10421" customFormat="false" ht="15" hidden="false" customHeight="false" outlineLevel="0" collapsed="false">
      <c r="A10421" s="0" t="n">
        <v>1</v>
      </c>
      <c r="B10421" s="0" t="n">
        <v>35.3427</v>
      </c>
    </row>
    <row r="10422" customFormat="false" ht="15" hidden="false" customHeight="false" outlineLevel="0" collapsed="false">
      <c r="A10422" s="0" t="n">
        <v>1</v>
      </c>
      <c r="B10422" s="0" t="n">
        <v>35.4056</v>
      </c>
    </row>
    <row r="10423" customFormat="false" ht="15" hidden="false" customHeight="false" outlineLevel="0" collapsed="false">
      <c r="A10423" s="0" t="n">
        <v>1</v>
      </c>
      <c r="B10423" s="0" t="n">
        <v>35.3986</v>
      </c>
    </row>
    <row r="10424" customFormat="false" ht="15" hidden="false" customHeight="false" outlineLevel="0" collapsed="false">
      <c r="A10424" s="0" t="n">
        <v>1</v>
      </c>
      <c r="B10424" s="0" t="n">
        <v>100.601</v>
      </c>
    </row>
    <row r="10425" customFormat="false" ht="15" hidden="false" customHeight="false" outlineLevel="0" collapsed="false">
      <c r="A10425" s="0" t="n">
        <v>1</v>
      </c>
      <c r="B10425" s="0" t="n">
        <v>100.696</v>
      </c>
    </row>
    <row r="10426" customFormat="false" ht="15" hidden="false" customHeight="false" outlineLevel="0" collapsed="false">
      <c r="A10426" s="0" t="n">
        <v>1</v>
      </c>
      <c r="B10426" s="0" t="n">
        <v>97.3182</v>
      </c>
    </row>
    <row r="10427" customFormat="false" ht="15" hidden="false" customHeight="false" outlineLevel="0" collapsed="false">
      <c r="A10427" s="0" t="n">
        <v>1</v>
      </c>
      <c r="B10427" s="0" t="n">
        <v>97.3147</v>
      </c>
    </row>
    <row r="10428" customFormat="false" ht="15" hidden="false" customHeight="false" outlineLevel="0" collapsed="false">
      <c r="A10428" s="0" t="n">
        <v>1</v>
      </c>
      <c r="B10428" s="0" t="n">
        <v>97.3007</v>
      </c>
    </row>
    <row r="10429" customFormat="false" ht="15" hidden="false" customHeight="false" outlineLevel="0" collapsed="false">
      <c r="A10429" s="0" t="n">
        <v>1</v>
      </c>
      <c r="B10429" s="0" t="n">
        <v>97.2448</v>
      </c>
    </row>
    <row r="10430" customFormat="false" ht="15" hidden="false" customHeight="false" outlineLevel="0" collapsed="false">
      <c r="A10430" s="0" t="n">
        <v>1</v>
      </c>
      <c r="B10430" s="0" t="n">
        <v>66.1993</v>
      </c>
    </row>
    <row r="10431" customFormat="false" ht="15" hidden="false" customHeight="false" outlineLevel="0" collapsed="false">
      <c r="A10431" s="0" t="n">
        <v>1</v>
      </c>
      <c r="B10431" s="0" t="n">
        <v>66.1958</v>
      </c>
    </row>
    <row r="10432" customFormat="false" ht="15" hidden="false" customHeight="false" outlineLevel="0" collapsed="false">
      <c r="A10432" s="0" t="n">
        <v>1</v>
      </c>
      <c r="B10432" s="0" t="n">
        <v>49.4161</v>
      </c>
    </row>
    <row r="10433" customFormat="false" ht="15" hidden="false" customHeight="false" outlineLevel="0" collapsed="false">
      <c r="A10433" s="0" t="n">
        <v>1</v>
      </c>
      <c r="B10433" s="0" t="n">
        <v>28.8427</v>
      </c>
    </row>
    <row r="10434" customFormat="false" ht="15" hidden="false" customHeight="false" outlineLevel="0" collapsed="false">
      <c r="A10434" s="0" t="n">
        <v>1</v>
      </c>
      <c r="B10434" s="0" t="n">
        <v>13.8147</v>
      </c>
    </row>
    <row r="10435" customFormat="false" ht="15" hidden="false" customHeight="false" outlineLevel="0" collapsed="false">
      <c r="A10435" s="0" t="n">
        <v>1</v>
      </c>
      <c r="B10435" s="0" t="n">
        <v>139.521</v>
      </c>
    </row>
    <row r="10436" customFormat="false" ht="15" hidden="false" customHeight="false" outlineLevel="0" collapsed="false">
      <c r="A10436" s="0" t="n">
        <v>1</v>
      </c>
      <c r="B10436" s="0" t="n">
        <v>36.2867</v>
      </c>
    </row>
    <row r="10437" customFormat="false" ht="15" hidden="false" customHeight="false" outlineLevel="0" collapsed="false">
      <c r="A10437" s="0" t="n">
        <v>1</v>
      </c>
      <c r="B10437" s="0" t="n">
        <v>36.2587</v>
      </c>
    </row>
    <row r="10438" customFormat="false" ht="15" hidden="false" customHeight="false" outlineLevel="0" collapsed="false">
      <c r="A10438" s="0" t="n">
        <v>1</v>
      </c>
      <c r="B10438" s="0" t="n">
        <v>36.2937</v>
      </c>
    </row>
    <row r="10439" customFormat="false" ht="15" hidden="false" customHeight="false" outlineLevel="0" collapsed="false">
      <c r="A10439" s="0" t="n">
        <v>1</v>
      </c>
      <c r="B10439" s="0" t="n">
        <v>111.598</v>
      </c>
    </row>
    <row r="10440" customFormat="false" ht="15" hidden="false" customHeight="false" outlineLevel="0" collapsed="false">
      <c r="A10440" s="0" t="n">
        <v>1</v>
      </c>
      <c r="B10440" s="0" t="n">
        <v>111.598</v>
      </c>
    </row>
    <row r="10441" customFormat="false" ht="15" hidden="false" customHeight="false" outlineLevel="0" collapsed="false">
      <c r="A10441" s="0" t="n">
        <v>1</v>
      </c>
      <c r="B10441" s="0" t="n">
        <v>111.594</v>
      </c>
    </row>
    <row r="10442" customFormat="false" ht="15" hidden="false" customHeight="false" outlineLevel="0" collapsed="false">
      <c r="A10442" s="0" t="n">
        <v>1</v>
      </c>
      <c r="B10442" s="0" t="n">
        <v>96.6294</v>
      </c>
    </row>
    <row r="10443" customFormat="false" ht="15" hidden="false" customHeight="false" outlineLevel="0" collapsed="false">
      <c r="A10443" s="0" t="n">
        <v>1</v>
      </c>
      <c r="B10443" s="0" t="n">
        <v>129.51</v>
      </c>
    </row>
    <row r="10444" customFormat="false" ht="15" hidden="false" customHeight="false" outlineLevel="0" collapsed="false">
      <c r="A10444" s="0" t="n">
        <v>1</v>
      </c>
      <c r="B10444" s="0" t="n">
        <v>119.248</v>
      </c>
    </row>
    <row r="10445" customFormat="false" ht="15" hidden="false" customHeight="false" outlineLevel="0" collapsed="false">
      <c r="A10445" s="0" t="n">
        <v>1</v>
      </c>
      <c r="B10445" s="0" t="n">
        <v>18.2168</v>
      </c>
    </row>
    <row r="10446" customFormat="false" ht="15" hidden="false" customHeight="false" outlineLevel="0" collapsed="false">
      <c r="A10446" s="0" t="n">
        <v>1</v>
      </c>
      <c r="B10446" s="0" t="n">
        <v>18.2133</v>
      </c>
    </row>
    <row r="10447" customFormat="false" ht="15" hidden="false" customHeight="false" outlineLevel="0" collapsed="false">
      <c r="A10447" s="0" t="n">
        <v>1</v>
      </c>
      <c r="B10447" s="0" t="n">
        <v>116.416</v>
      </c>
    </row>
    <row r="10448" customFormat="false" ht="15" hidden="false" customHeight="false" outlineLevel="0" collapsed="false">
      <c r="A10448" s="0" t="n">
        <v>1</v>
      </c>
      <c r="B10448" s="0" t="n">
        <v>48.4755</v>
      </c>
    </row>
    <row r="10449" customFormat="false" ht="15" hidden="false" customHeight="false" outlineLevel="0" collapsed="false">
      <c r="A10449" s="0" t="n">
        <v>1</v>
      </c>
      <c r="B10449" s="0" t="n">
        <v>48.4441</v>
      </c>
    </row>
    <row r="10450" customFormat="false" ht="15" hidden="false" customHeight="false" outlineLevel="0" collapsed="false">
      <c r="A10450" s="0" t="n">
        <v>1</v>
      </c>
      <c r="B10450" s="0" t="n">
        <v>70.1503</v>
      </c>
    </row>
    <row r="10451" customFormat="false" ht="15" hidden="false" customHeight="false" outlineLevel="0" collapsed="false">
      <c r="A10451" s="0" t="n">
        <v>1</v>
      </c>
      <c r="B10451" s="0" t="n">
        <v>98.8077</v>
      </c>
    </row>
    <row r="10452" customFormat="false" ht="15" hidden="false" customHeight="false" outlineLevel="0" collapsed="false">
      <c r="A10452" s="0" t="n">
        <v>1</v>
      </c>
      <c r="B10452" s="0" t="n">
        <v>98.8077</v>
      </c>
    </row>
    <row r="10453" customFormat="false" ht="15" hidden="false" customHeight="false" outlineLevel="0" collapsed="false">
      <c r="A10453" s="0" t="n">
        <v>1</v>
      </c>
      <c r="B10453" s="0" t="n">
        <v>134.157</v>
      </c>
    </row>
    <row r="10454" customFormat="false" ht="15" hidden="false" customHeight="false" outlineLevel="0" collapsed="false">
      <c r="A10454" s="0" t="n">
        <v>1</v>
      </c>
      <c r="B10454" s="0" t="n">
        <v>134.171</v>
      </c>
    </row>
    <row r="10455" customFormat="false" ht="15" hidden="false" customHeight="false" outlineLevel="0" collapsed="false">
      <c r="A10455" s="0" t="n">
        <v>1</v>
      </c>
      <c r="B10455" s="0" t="n">
        <v>80.9965</v>
      </c>
    </row>
    <row r="10456" customFormat="false" ht="15" hidden="false" customHeight="false" outlineLevel="0" collapsed="false">
      <c r="A10456" s="0" t="n">
        <v>1</v>
      </c>
      <c r="B10456" s="0" t="n">
        <v>40.8671</v>
      </c>
    </row>
    <row r="10457" customFormat="false" ht="15" hidden="false" customHeight="false" outlineLevel="0" collapsed="false">
      <c r="A10457" s="0" t="n">
        <v>1</v>
      </c>
      <c r="B10457" s="0" t="n">
        <v>52.5035</v>
      </c>
    </row>
    <row r="10458" customFormat="false" ht="15" hidden="false" customHeight="false" outlineLevel="0" collapsed="false">
      <c r="A10458" s="0" t="n">
        <v>1</v>
      </c>
      <c r="B10458" s="0" t="n">
        <v>52.5035</v>
      </c>
    </row>
    <row r="10459" customFormat="false" ht="15" hidden="false" customHeight="false" outlineLevel="0" collapsed="false">
      <c r="A10459" s="0" t="n">
        <v>1</v>
      </c>
      <c r="B10459" s="0" t="n">
        <v>128.72</v>
      </c>
    </row>
    <row r="10460" customFormat="false" ht="15" hidden="false" customHeight="false" outlineLevel="0" collapsed="false">
      <c r="A10460" s="0" t="n">
        <v>1</v>
      </c>
      <c r="B10460" s="0" t="n">
        <v>128.685</v>
      </c>
    </row>
    <row r="10461" customFormat="false" ht="15" hidden="false" customHeight="false" outlineLevel="0" collapsed="false">
      <c r="A10461" s="0" t="n">
        <v>1</v>
      </c>
      <c r="B10461" s="0" t="n">
        <v>28.9301</v>
      </c>
    </row>
    <row r="10462" customFormat="false" ht="15" hidden="false" customHeight="false" outlineLevel="0" collapsed="false">
      <c r="A10462" s="0" t="n">
        <v>1</v>
      </c>
      <c r="B10462" s="0" t="n">
        <v>71.4091</v>
      </c>
    </row>
    <row r="10463" customFormat="false" ht="15" hidden="false" customHeight="false" outlineLevel="0" collapsed="false">
      <c r="A10463" s="0" t="n">
        <v>1</v>
      </c>
      <c r="B10463" s="0" t="n">
        <v>71.4301</v>
      </c>
    </row>
    <row r="10464" customFormat="false" ht="15" hidden="false" customHeight="false" outlineLevel="0" collapsed="false">
      <c r="A10464" s="0" t="n">
        <v>1</v>
      </c>
      <c r="B10464" s="0" t="n">
        <v>125.43</v>
      </c>
    </row>
    <row r="10465" customFormat="false" ht="15" hidden="false" customHeight="false" outlineLevel="0" collapsed="false">
      <c r="A10465" s="0" t="n">
        <v>1</v>
      </c>
      <c r="B10465" s="0" t="n">
        <v>47.1923</v>
      </c>
    </row>
    <row r="10466" customFormat="false" ht="15" hidden="false" customHeight="false" outlineLevel="0" collapsed="false">
      <c r="A10466" s="0" t="n">
        <v>1</v>
      </c>
      <c r="B10466" s="0" t="n">
        <v>12.8147</v>
      </c>
    </row>
    <row r="10467" customFormat="false" ht="15" hidden="false" customHeight="false" outlineLevel="0" collapsed="false">
      <c r="A10467" s="0" t="n">
        <v>1</v>
      </c>
      <c r="B10467" s="0" t="n">
        <v>20.8147</v>
      </c>
    </row>
    <row r="10468" customFormat="false" ht="15" hidden="false" customHeight="false" outlineLevel="0" collapsed="false">
      <c r="A10468" s="0" t="n">
        <v>1</v>
      </c>
      <c r="B10468" s="0" t="n">
        <v>36.4755</v>
      </c>
    </row>
    <row r="10469" customFormat="false" ht="15" hidden="false" customHeight="false" outlineLevel="0" collapsed="false">
      <c r="A10469" s="0" t="n">
        <v>1</v>
      </c>
      <c r="B10469" s="0" t="n">
        <v>59.6154</v>
      </c>
    </row>
    <row r="10470" customFormat="false" ht="15" hidden="false" customHeight="false" outlineLevel="0" collapsed="false">
      <c r="A10470" s="0" t="n">
        <v>1</v>
      </c>
      <c r="B10470" s="0" t="n">
        <v>59.5559</v>
      </c>
    </row>
    <row r="10471" customFormat="false" ht="15" hidden="false" customHeight="false" outlineLevel="0" collapsed="false">
      <c r="A10471" s="0" t="n">
        <v>1</v>
      </c>
      <c r="B10471" s="0" t="n">
        <v>19.6678</v>
      </c>
    </row>
    <row r="10472" customFormat="false" ht="15" hidden="false" customHeight="false" outlineLevel="0" collapsed="false">
      <c r="A10472" s="0" t="n">
        <v>1</v>
      </c>
      <c r="B10472" s="0" t="n">
        <v>36.3601</v>
      </c>
    </row>
    <row r="10473" customFormat="false" ht="15" hidden="false" customHeight="false" outlineLevel="0" collapsed="false">
      <c r="A10473" s="0" t="n">
        <v>1</v>
      </c>
      <c r="B10473" s="0" t="n">
        <v>29.1748</v>
      </c>
    </row>
    <row r="10474" customFormat="false" ht="15" hidden="false" customHeight="false" outlineLevel="0" collapsed="false">
      <c r="A10474" s="0" t="n">
        <v>1</v>
      </c>
      <c r="B10474" s="0" t="n">
        <v>12.4965</v>
      </c>
    </row>
    <row r="10475" customFormat="false" ht="15" hidden="false" customHeight="false" outlineLevel="0" collapsed="false">
      <c r="A10475" s="0" t="n">
        <v>1</v>
      </c>
      <c r="B10475" s="0" t="n">
        <v>12.479</v>
      </c>
    </row>
    <row r="10476" customFormat="false" ht="15" hidden="false" customHeight="false" outlineLevel="0" collapsed="false">
      <c r="A10476" s="0" t="n">
        <v>1</v>
      </c>
      <c r="B10476" s="0" t="n">
        <v>44.2273</v>
      </c>
    </row>
    <row r="10477" customFormat="false" ht="15" hidden="false" customHeight="false" outlineLevel="0" collapsed="false">
      <c r="A10477" s="0" t="n">
        <v>1</v>
      </c>
      <c r="B10477" s="0" t="n">
        <v>40.972</v>
      </c>
    </row>
    <row r="10478" customFormat="false" ht="15" hidden="false" customHeight="false" outlineLevel="0" collapsed="false">
      <c r="A10478" s="0" t="n">
        <v>1</v>
      </c>
      <c r="B10478" s="0" t="n">
        <v>40.972</v>
      </c>
    </row>
    <row r="10479" customFormat="false" ht="15" hidden="false" customHeight="false" outlineLevel="0" collapsed="false">
      <c r="A10479" s="0" t="n">
        <v>1</v>
      </c>
      <c r="B10479" s="0" t="n">
        <v>33.6678</v>
      </c>
    </row>
    <row r="10480" customFormat="false" ht="15" hidden="false" customHeight="false" outlineLevel="0" collapsed="false">
      <c r="A10480" s="0" t="n">
        <v>1</v>
      </c>
      <c r="B10480" s="0" t="n">
        <v>30.1154</v>
      </c>
    </row>
    <row r="10481" customFormat="false" ht="15" hidden="false" customHeight="false" outlineLevel="0" collapsed="false">
      <c r="A10481" s="0" t="n">
        <v>1</v>
      </c>
      <c r="B10481" s="0" t="n">
        <v>45.549</v>
      </c>
    </row>
    <row r="10482" customFormat="false" ht="15" hidden="false" customHeight="false" outlineLevel="0" collapsed="false">
      <c r="A10482" s="0" t="n">
        <v>1</v>
      </c>
      <c r="B10482" s="0" t="n">
        <v>12.1643</v>
      </c>
    </row>
    <row r="10483" customFormat="false" ht="15" hidden="false" customHeight="false" outlineLevel="0" collapsed="false">
      <c r="A10483" s="0" t="n">
        <v>1</v>
      </c>
      <c r="B10483" s="0" t="n">
        <v>79.0804</v>
      </c>
    </row>
    <row r="10484" customFormat="false" ht="15" hidden="false" customHeight="false" outlineLevel="0" collapsed="false">
      <c r="A10484" s="0" t="n">
        <v>1</v>
      </c>
      <c r="B10484" s="0" t="n">
        <v>20.514</v>
      </c>
    </row>
    <row r="10485" customFormat="false" ht="15" hidden="false" customHeight="false" outlineLevel="0" collapsed="false">
      <c r="A10485" s="0" t="n">
        <v>1</v>
      </c>
      <c r="B10485" s="0" t="n">
        <v>20.5105</v>
      </c>
    </row>
    <row r="10486" customFormat="false" ht="15" hidden="false" customHeight="false" outlineLevel="0" collapsed="false">
      <c r="A10486" s="0" t="n">
        <v>1</v>
      </c>
      <c r="B10486" s="0" t="n">
        <v>98.7343</v>
      </c>
    </row>
    <row r="10487" customFormat="false" ht="15" hidden="false" customHeight="false" outlineLevel="0" collapsed="false">
      <c r="A10487" s="0" t="n">
        <v>1</v>
      </c>
      <c r="B10487" s="0" t="n">
        <v>73.5769</v>
      </c>
    </row>
    <row r="10488" customFormat="false" ht="15" hidden="false" customHeight="false" outlineLevel="0" collapsed="false">
      <c r="A10488" s="0" t="n">
        <v>1</v>
      </c>
      <c r="B10488" s="0" t="n">
        <v>31.6399</v>
      </c>
    </row>
    <row r="10489" customFormat="false" ht="15" hidden="false" customHeight="false" outlineLevel="0" collapsed="false">
      <c r="A10489" s="0" t="n">
        <v>1</v>
      </c>
      <c r="B10489" s="0" t="n">
        <v>74.9441</v>
      </c>
    </row>
    <row r="10490" customFormat="false" ht="15" hidden="false" customHeight="false" outlineLevel="0" collapsed="false">
      <c r="A10490" s="0" t="n">
        <v>1</v>
      </c>
      <c r="B10490" s="0" t="n">
        <v>49.0944</v>
      </c>
    </row>
    <row r="10491" customFormat="false" ht="15" hidden="false" customHeight="false" outlineLevel="0" collapsed="false">
      <c r="A10491" s="0" t="n">
        <v>1</v>
      </c>
      <c r="B10491" s="0" t="n">
        <v>103.451</v>
      </c>
    </row>
    <row r="10492" customFormat="false" ht="15" hidden="false" customHeight="false" outlineLevel="0" collapsed="false">
      <c r="A10492" s="0" t="n">
        <v>1</v>
      </c>
      <c r="B10492" s="0" t="n">
        <v>50.2098</v>
      </c>
    </row>
    <row r="10493" customFormat="false" ht="15" hidden="false" customHeight="false" outlineLevel="0" collapsed="false">
      <c r="A10493" s="0" t="n">
        <v>1</v>
      </c>
      <c r="B10493" s="0" t="n">
        <v>64.6643</v>
      </c>
    </row>
    <row r="10494" customFormat="false" ht="15" hidden="false" customHeight="false" outlineLevel="0" collapsed="false">
      <c r="A10494" s="0" t="n">
        <v>1</v>
      </c>
      <c r="B10494" s="0" t="n">
        <v>64.6678</v>
      </c>
    </row>
    <row r="10495" customFormat="false" ht="15" hidden="false" customHeight="false" outlineLevel="0" collapsed="false">
      <c r="A10495" s="0" t="n">
        <v>1</v>
      </c>
      <c r="B10495" s="0" t="n">
        <v>64.6503</v>
      </c>
    </row>
    <row r="10496" customFormat="false" ht="15" hidden="false" customHeight="false" outlineLevel="0" collapsed="false">
      <c r="A10496" s="0" t="n">
        <v>1</v>
      </c>
      <c r="B10496" s="0" t="n">
        <v>64.6853</v>
      </c>
    </row>
    <row r="10497" customFormat="false" ht="15" hidden="false" customHeight="false" outlineLevel="0" collapsed="false">
      <c r="A10497" s="0" t="n">
        <v>1</v>
      </c>
      <c r="B10497" s="0" t="n">
        <v>18.007</v>
      </c>
    </row>
    <row r="10498" customFormat="false" ht="15" hidden="false" customHeight="false" outlineLevel="0" collapsed="false">
      <c r="A10498" s="0" t="n">
        <v>1</v>
      </c>
      <c r="B10498" s="0" t="n">
        <v>17.951</v>
      </c>
    </row>
    <row r="10499" customFormat="false" ht="15" hidden="false" customHeight="false" outlineLevel="0" collapsed="false">
      <c r="A10499" s="0" t="n">
        <v>1</v>
      </c>
      <c r="B10499" s="0" t="n">
        <v>57.9196</v>
      </c>
    </row>
    <row r="10500" customFormat="false" ht="15" hidden="false" customHeight="false" outlineLevel="0" collapsed="false">
      <c r="A10500" s="0" t="n">
        <v>1</v>
      </c>
      <c r="B10500" s="0" t="n">
        <v>57.5874</v>
      </c>
    </row>
    <row r="10501" customFormat="false" ht="15" hidden="false" customHeight="false" outlineLevel="0" collapsed="false">
      <c r="A10501" s="0" t="n">
        <v>1</v>
      </c>
      <c r="B10501" s="0" t="n">
        <v>60.2867</v>
      </c>
    </row>
    <row r="10502" customFormat="false" ht="15" hidden="false" customHeight="false" outlineLevel="0" collapsed="false">
      <c r="A10502" s="0" t="n">
        <v>1</v>
      </c>
      <c r="B10502" s="0" t="n">
        <v>84.9231</v>
      </c>
    </row>
    <row r="10503" customFormat="false" ht="15" hidden="false" customHeight="false" outlineLevel="0" collapsed="false">
      <c r="A10503" s="0" t="n">
        <v>1</v>
      </c>
      <c r="B10503" s="0" t="n">
        <v>23.3846</v>
      </c>
    </row>
    <row r="10504" customFormat="false" ht="15" hidden="false" customHeight="false" outlineLevel="0" collapsed="false">
      <c r="A10504" s="0" t="n">
        <v>1</v>
      </c>
      <c r="B10504" s="0" t="n">
        <v>23.3811</v>
      </c>
    </row>
    <row r="10505" customFormat="false" ht="15" hidden="false" customHeight="false" outlineLevel="0" collapsed="false">
      <c r="A10505" s="0" t="n">
        <v>1</v>
      </c>
      <c r="B10505" s="0" t="n">
        <v>12.486</v>
      </c>
    </row>
    <row r="10506" customFormat="false" ht="15" hidden="false" customHeight="false" outlineLevel="0" collapsed="false">
      <c r="A10506" s="0" t="n">
        <v>1</v>
      </c>
      <c r="B10506" s="0" t="n">
        <v>13.1958</v>
      </c>
    </row>
    <row r="10507" customFormat="false" ht="15" hidden="false" customHeight="false" outlineLevel="0" collapsed="false">
      <c r="A10507" s="0" t="n">
        <v>1</v>
      </c>
      <c r="B10507" s="0" t="n">
        <v>38.7797</v>
      </c>
    </row>
    <row r="10508" customFormat="false" ht="15" hidden="false" customHeight="false" outlineLevel="0" collapsed="false">
      <c r="A10508" s="0" t="n">
        <v>1</v>
      </c>
      <c r="B10508" s="0" t="n">
        <v>37.6608</v>
      </c>
    </row>
    <row r="10509" customFormat="false" ht="15" hidden="false" customHeight="false" outlineLevel="0" collapsed="false">
      <c r="A10509" s="0" t="n">
        <v>1</v>
      </c>
      <c r="B10509" s="0" t="n">
        <v>27.3881</v>
      </c>
    </row>
    <row r="10510" customFormat="false" ht="15" hidden="false" customHeight="false" outlineLevel="0" collapsed="false">
      <c r="A10510" s="0" t="n">
        <v>1</v>
      </c>
      <c r="B10510" s="0" t="n">
        <v>27.3881</v>
      </c>
    </row>
    <row r="10511" customFormat="false" ht="15" hidden="false" customHeight="false" outlineLevel="0" collapsed="false">
      <c r="A10511" s="0" t="n">
        <v>1</v>
      </c>
      <c r="B10511" s="0" t="n">
        <v>30.6958</v>
      </c>
    </row>
    <row r="10512" customFormat="false" ht="15" hidden="false" customHeight="false" outlineLevel="0" collapsed="false">
      <c r="A10512" s="0" t="n">
        <v>1</v>
      </c>
      <c r="B10512" s="0" t="n">
        <v>84.4231</v>
      </c>
    </row>
    <row r="10513" customFormat="false" ht="15" hidden="false" customHeight="false" outlineLevel="0" collapsed="false">
      <c r="A10513" s="0" t="n">
        <v>1</v>
      </c>
      <c r="B10513" s="0" t="n">
        <v>37.4545</v>
      </c>
    </row>
    <row r="10514" customFormat="false" ht="15" hidden="false" customHeight="false" outlineLevel="0" collapsed="false">
      <c r="A10514" s="0" t="n">
        <v>1</v>
      </c>
      <c r="B10514" s="0" t="n">
        <v>37.4371</v>
      </c>
    </row>
    <row r="10515" customFormat="false" ht="15" hidden="false" customHeight="false" outlineLevel="0" collapsed="false">
      <c r="A10515" s="0" t="n">
        <v>1</v>
      </c>
      <c r="B10515" s="0" t="n">
        <v>22.1538</v>
      </c>
    </row>
    <row r="10516" customFormat="false" ht="15" hidden="false" customHeight="false" outlineLevel="0" collapsed="false">
      <c r="A10516" s="0" t="n">
        <v>1</v>
      </c>
      <c r="B10516" s="0" t="n">
        <v>13.965</v>
      </c>
    </row>
    <row r="10517" customFormat="false" ht="15" hidden="false" customHeight="false" outlineLevel="0" collapsed="false">
      <c r="A10517" s="0" t="n">
        <v>1</v>
      </c>
      <c r="B10517" s="0" t="n">
        <v>72.7133</v>
      </c>
    </row>
    <row r="10518" customFormat="false" ht="15" hidden="false" customHeight="false" outlineLevel="0" collapsed="false">
      <c r="A10518" s="0" t="n">
        <v>1</v>
      </c>
      <c r="B10518" s="0" t="n">
        <v>100.524</v>
      </c>
    </row>
    <row r="10519" customFormat="false" ht="15" hidden="false" customHeight="false" outlineLevel="0" collapsed="false">
      <c r="A10519" s="0" t="n">
        <v>1</v>
      </c>
      <c r="B10519" s="0" t="n">
        <v>31.1224</v>
      </c>
    </row>
    <row r="10520" customFormat="false" ht="15" hidden="false" customHeight="false" outlineLevel="0" collapsed="false">
      <c r="A10520" s="0" t="n">
        <v>1</v>
      </c>
      <c r="B10520" s="0" t="n">
        <v>31.1224</v>
      </c>
    </row>
    <row r="10521" customFormat="false" ht="15" hidden="false" customHeight="false" outlineLevel="0" collapsed="false">
      <c r="A10521" s="0" t="n">
        <v>1</v>
      </c>
      <c r="B10521" s="0" t="n">
        <v>62.3951</v>
      </c>
    </row>
    <row r="10522" customFormat="false" ht="15" hidden="false" customHeight="false" outlineLevel="0" collapsed="false">
      <c r="A10522" s="0" t="n">
        <v>1</v>
      </c>
      <c r="B10522" s="0" t="n">
        <v>142.566</v>
      </c>
    </row>
    <row r="10523" customFormat="false" ht="15" hidden="false" customHeight="false" outlineLevel="0" collapsed="false">
      <c r="A10523" s="0" t="n">
        <v>1</v>
      </c>
      <c r="B10523" s="0" t="n">
        <v>142.573</v>
      </c>
    </row>
    <row r="10524" customFormat="false" ht="15" hidden="false" customHeight="false" outlineLevel="0" collapsed="false">
      <c r="A10524" s="0" t="n">
        <v>1</v>
      </c>
      <c r="B10524" s="0" t="n">
        <v>12.6119</v>
      </c>
    </row>
    <row r="10525" customFormat="false" ht="15" hidden="false" customHeight="false" outlineLevel="0" collapsed="false">
      <c r="A10525" s="0" t="n">
        <v>1</v>
      </c>
      <c r="B10525" s="0" t="n">
        <v>12.6119</v>
      </c>
    </row>
    <row r="10526" customFormat="false" ht="15" hidden="false" customHeight="false" outlineLevel="0" collapsed="false">
      <c r="A10526" s="0" t="n">
        <v>1</v>
      </c>
      <c r="B10526" s="0" t="n">
        <v>16.7727</v>
      </c>
    </row>
    <row r="10527" customFormat="false" ht="15" hidden="false" customHeight="false" outlineLevel="0" collapsed="false">
      <c r="A10527" s="0" t="n">
        <v>1</v>
      </c>
      <c r="B10527" s="0" t="n">
        <v>21.5455</v>
      </c>
    </row>
    <row r="10528" customFormat="false" ht="15" hidden="false" customHeight="false" outlineLevel="0" collapsed="false">
      <c r="A10528" s="0" t="n">
        <v>1</v>
      </c>
      <c r="B10528" s="0" t="n">
        <v>51.9965</v>
      </c>
    </row>
    <row r="10529" customFormat="false" ht="15" hidden="false" customHeight="false" outlineLevel="0" collapsed="false">
      <c r="A10529" s="0" t="n">
        <v>1</v>
      </c>
      <c r="B10529" s="0" t="n">
        <v>57.7448</v>
      </c>
    </row>
    <row r="10530" customFormat="false" ht="15" hidden="false" customHeight="false" outlineLevel="0" collapsed="false">
      <c r="A10530" s="0" t="n">
        <v>1</v>
      </c>
      <c r="B10530" s="0" t="n">
        <v>156.514</v>
      </c>
    </row>
    <row r="10531" customFormat="false" ht="15" hidden="false" customHeight="false" outlineLevel="0" collapsed="false">
      <c r="A10531" s="0" t="n">
        <v>1</v>
      </c>
      <c r="B10531" s="0" t="n">
        <v>27.2483</v>
      </c>
    </row>
    <row r="10532" customFormat="false" ht="15" hidden="false" customHeight="false" outlineLevel="0" collapsed="false">
      <c r="A10532" s="0" t="n">
        <v>1</v>
      </c>
      <c r="B10532" s="0" t="n">
        <v>43.7902</v>
      </c>
    </row>
    <row r="10533" customFormat="false" ht="15" hidden="false" customHeight="false" outlineLevel="0" collapsed="false">
      <c r="A10533" s="0" t="n">
        <v>1</v>
      </c>
      <c r="B10533" s="0" t="n">
        <v>74.9056</v>
      </c>
    </row>
    <row r="10534" customFormat="false" ht="15" hidden="false" customHeight="false" outlineLevel="0" collapsed="false">
      <c r="A10534" s="0" t="n">
        <v>1</v>
      </c>
      <c r="B10534" s="0" t="n">
        <v>87.1748</v>
      </c>
    </row>
    <row r="10535" customFormat="false" ht="15" hidden="false" customHeight="false" outlineLevel="0" collapsed="false">
      <c r="A10535" s="0" t="n">
        <v>1</v>
      </c>
      <c r="B10535" s="0" t="n">
        <v>13.2028</v>
      </c>
    </row>
    <row r="10536" customFormat="false" ht="15" hidden="false" customHeight="false" outlineLevel="0" collapsed="false">
      <c r="A10536" s="0" t="n">
        <v>1</v>
      </c>
      <c r="B10536" s="0" t="n">
        <v>49.0245</v>
      </c>
    </row>
    <row r="10537" customFormat="false" ht="15" hidden="false" customHeight="false" outlineLevel="0" collapsed="false">
      <c r="A10537" s="0" t="n">
        <v>1</v>
      </c>
      <c r="B10537" s="0" t="n">
        <v>22.9371</v>
      </c>
    </row>
    <row r="10538" customFormat="false" ht="15" hidden="false" customHeight="false" outlineLevel="0" collapsed="false">
      <c r="A10538" s="0" t="n">
        <v>1</v>
      </c>
      <c r="B10538" s="0" t="n">
        <v>22.9371</v>
      </c>
    </row>
    <row r="10539" customFormat="false" ht="15" hidden="false" customHeight="false" outlineLevel="0" collapsed="false">
      <c r="A10539" s="0" t="n">
        <v>1</v>
      </c>
      <c r="B10539" s="0" t="n">
        <v>22.9371</v>
      </c>
    </row>
    <row r="10540" customFormat="false" ht="15" hidden="false" customHeight="false" outlineLevel="0" collapsed="false">
      <c r="A10540" s="0" t="n">
        <v>1</v>
      </c>
      <c r="B10540" s="0" t="n">
        <v>133.098</v>
      </c>
    </row>
    <row r="10541" customFormat="false" ht="15" hidden="false" customHeight="false" outlineLevel="0" collapsed="false">
      <c r="A10541" s="0" t="n">
        <v>1</v>
      </c>
      <c r="B10541" s="0" t="n">
        <v>14.2238</v>
      </c>
    </row>
    <row r="10542" customFormat="false" ht="15" hidden="false" customHeight="false" outlineLevel="0" collapsed="false">
      <c r="A10542" s="0" t="n">
        <v>1</v>
      </c>
      <c r="B10542" s="0" t="n">
        <v>43.535</v>
      </c>
    </row>
    <row r="10543" customFormat="false" ht="15" hidden="false" customHeight="false" outlineLevel="0" collapsed="false">
      <c r="A10543" s="0" t="n">
        <v>1</v>
      </c>
      <c r="B10543" s="0" t="n">
        <v>124.521</v>
      </c>
    </row>
    <row r="10544" customFormat="false" ht="15" hidden="false" customHeight="false" outlineLevel="0" collapsed="false">
      <c r="A10544" s="0" t="n">
        <v>1</v>
      </c>
      <c r="B10544" s="0" t="n">
        <v>14.2727</v>
      </c>
    </row>
    <row r="10545" customFormat="false" ht="15" hidden="false" customHeight="false" outlineLevel="0" collapsed="false">
      <c r="A10545" s="0" t="n">
        <v>1</v>
      </c>
      <c r="B10545" s="0" t="n">
        <v>40.1993</v>
      </c>
    </row>
    <row r="10546" customFormat="false" ht="15" hidden="false" customHeight="false" outlineLevel="0" collapsed="false">
      <c r="A10546" s="0" t="n">
        <v>1</v>
      </c>
      <c r="B10546" s="0" t="n">
        <v>30.5629</v>
      </c>
    </row>
    <row r="10547" customFormat="false" ht="15" hidden="false" customHeight="false" outlineLevel="0" collapsed="false">
      <c r="A10547" s="0" t="n">
        <v>1</v>
      </c>
      <c r="B10547" s="0" t="n">
        <v>20.3497</v>
      </c>
    </row>
    <row r="10548" customFormat="false" ht="15" hidden="false" customHeight="false" outlineLevel="0" collapsed="false">
      <c r="A10548" s="0" t="n">
        <v>1</v>
      </c>
      <c r="B10548" s="0" t="n">
        <v>89.6713</v>
      </c>
    </row>
    <row r="10549" customFormat="false" ht="15" hidden="false" customHeight="false" outlineLevel="0" collapsed="false">
      <c r="A10549" s="0" t="n">
        <v>1</v>
      </c>
      <c r="B10549" s="0" t="n">
        <v>48.1119</v>
      </c>
    </row>
    <row r="10550" customFormat="false" ht="15" hidden="false" customHeight="false" outlineLevel="0" collapsed="false">
      <c r="A10550" s="0" t="n">
        <v>1</v>
      </c>
      <c r="B10550" s="0" t="n">
        <v>17.7552</v>
      </c>
    </row>
    <row r="10551" customFormat="false" ht="15" hidden="false" customHeight="false" outlineLevel="0" collapsed="false">
      <c r="A10551" s="0" t="n">
        <v>1</v>
      </c>
      <c r="B10551" s="0" t="n">
        <v>29.8986</v>
      </c>
    </row>
    <row r="10552" customFormat="false" ht="15" hidden="false" customHeight="false" outlineLevel="0" collapsed="false">
      <c r="A10552" s="0" t="n">
        <v>1</v>
      </c>
      <c r="B10552" s="0" t="n">
        <v>29.8916</v>
      </c>
    </row>
    <row r="10553" customFormat="false" ht="15" hidden="false" customHeight="false" outlineLevel="0" collapsed="false">
      <c r="A10553" s="0" t="n">
        <v>1</v>
      </c>
      <c r="B10553" s="0" t="n">
        <v>36.2587</v>
      </c>
    </row>
    <row r="10554" customFormat="false" ht="15" hidden="false" customHeight="false" outlineLevel="0" collapsed="false">
      <c r="A10554" s="0" t="n">
        <v>1</v>
      </c>
      <c r="B10554" s="0" t="n">
        <v>36.2517</v>
      </c>
    </row>
    <row r="10555" customFormat="false" ht="15" hidden="false" customHeight="false" outlineLevel="0" collapsed="false">
      <c r="A10555" s="0" t="n">
        <v>1</v>
      </c>
      <c r="B10555" s="0" t="n">
        <v>38.8392</v>
      </c>
    </row>
    <row r="10556" customFormat="false" ht="15" hidden="false" customHeight="false" outlineLevel="0" collapsed="false">
      <c r="A10556" s="0" t="n">
        <v>1</v>
      </c>
      <c r="B10556" s="0" t="n">
        <v>50.9441</v>
      </c>
    </row>
    <row r="10557" customFormat="false" ht="15" hidden="false" customHeight="false" outlineLevel="0" collapsed="false">
      <c r="A10557" s="0" t="n">
        <v>1</v>
      </c>
      <c r="B10557" s="0" t="n">
        <v>27.028</v>
      </c>
    </row>
    <row r="10558" customFormat="false" ht="15" hidden="false" customHeight="false" outlineLevel="0" collapsed="false">
      <c r="A10558" s="0" t="n">
        <v>1</v>
      </c>
      <c r="B10558" s="0" t="n">
        <v>25.6748</v>
      </c>
    </row>
    <row r="10559" customFormat="false" ht="15" hidden="false" customHeight="false" outlineLevel="0" collapsed="false">
      <c r="A10559" s="0" t="n">
        <v>1</v>
      </c>
      <c r="B10559" s="0" t="n">
        <v>11.542</v>
      </c>
    </row>
    <row r="10560" customFormat="false" ht="15" hidden="false" customHeight="false" outlineLevel="0" collapsed="false">
      <c r="A10560" s="0" t="n">
        <v>1</v>
      </c>
      <c r="B10560" s="0" t="n">
        <v>78.8252</v>
      </c>
    </row>
    <row r="10561" customFormat="false" ht="15" hidden="false" customHeight="false" outlineLevel="0" collapsed="false">
      <c r="A10561" s="0" t="n">
        <v>1</v>
      </c>
      <c r="B10561" s="0" t="n">
        <v>121.479</v>
      </c>
    </row>
    <row r="10562" customFormat="false" ht="15" hidden="false" customHeight="false" outlineLevel="0" collapsed="false">
      <c r="A10562" s="0" t="n">
        <v>1</v>
      </c>
      <c r="B10562" s="0" t="n">
        <v>27.8112</v>
      </c>
    </row>
    <row r="10563" customFormat="false" ht="15" hidden="false" customHeight="false" outlineLevel="0" collapsed="false">
      <c r="A10563" s="0" t="n">
        <v>1</v>
      </c>
      <c r="B10563" s="0" t="n">
        <v>81.042</v>
      </c>
    </row>
    <row r="10564" customFormat="false" ht="15" hidden="false" customHeight="false" outlineLevel="0" collapsed="false">
      <c r="A10564" s="0" t="n">
        <v>1</v>
      </c>
      <c r="B10564" s="0" t="n">
        <v>130.255</v>
      </c>
    </row>
    <row r="10565" customFormat="false" ht="15" hidden="false" customHeight="false" outlineLevel="0" collapsed="false">
      <c r="A10565" s="0" t="n">
        <v>1</v>
      </c>
      <c r="B10565" s="0" t="n">
        <v>14.1154</v>
      </c>
    </row>
    <row r="10566" customFormat="false" ht="15" hidden="false" customHeight="false" outlineLevel="0" collapsed="false">
      <c r="A10566" s="0" t="n">
        <v>1</v>
      </c>
      <c r="B10566" s="0" t="n">
        <v>28.451</v>
      </c>
    </row>
    <row r="10567" customFormat="false" ht="15" hidden="false" customHeight="false" outlineLevel="0" collapsed="false">
      <c r="A10567" s="0" t="n">
        <v>1</v>
      </c>
      <c r="B10567" s="0" t="n">
        <v>65.1888</v>
      </c>
    </row>
    <row r="10568" customFormat="false" ht="15" hidden="false" customHeight="false" outlineLevel="0" collapsed="false">
      <c r="A10568" s="0" t="n">
        <v>1</v>
      </c>
      <c r="B10568" s="0" t="n">
        <v>65.1853</v>
      </c>
    </row>
    <row r="10569" customFormat="false" ht="15" hidden="false" customHeight="false" outlineLevel="0" collapsed="false">
      <c r="A10569" s="0" t="n">
        <v>1</v>
      </c>
      <c r="B10569" s="0" t="n">
        <v>44.3636</v>
      </c>
    </row>
    <row r="10570" customFormat="false" ht="15" hidden="false" customHeight="false" outlineLevel="0" collapsed="false">
      <c r="A10570" s="0" t="n">
        <v>1</v>
      </c>
      <c r="B10570" s="0" t="n">
        <v>44.3601</v>
      </c>
    </row>
    <row r="10571" customFormat="false" ht="15" hidden="false" customHeight="false" outlineLevel="0" collapsed="false">
      <c r="A10571" s="0" t="n">
        <v>1</v>
      </c>
      <c r="B10571" s="0" t="n">
        <v>19.2972</v>
      </c>
    </row>
    <row r="10572" customFormat="false" ht="15" hidden="false" customHeight="false" outlineLevel="0" collapsed="false">
      <c r="A10572" s="0" t="n">
        <v>1</v>
      </c>
      <c r="B10572" s="0" t="n">
        <v>109.643</v>
      </c>
    </row>
    <row r="10573" customFormat="false" ht="15" hidden="false" customHeight="false" outlineLevel="0" collapsed="false">
      <c r="A10573" s="0" t="n">
        <v>1</v>
      </c>
      <c r="B10573" s="0" t="n">
        <v>90.8427</v>
      </c>
    </row>
    <row r="10574" customFormat="false" ht="15" hidden="false" customHeight="false" outlineLevel="0" collapsed="false">
      <c r="A10574" s="0" t="n">
        <v>1</v>
      </c>
      <c r="B10574" s="0" t="n">
        <v>13.2972</v>
      </c>
    </row>
    <row r="10575" customFormat="false" ht="15" hidden="false" customHeight="false" outlineLevel="0" collapsed="false">
      <c r="A10575" s="0" t="n">
        <v>1</v>
      </c>
      <c r="B10575" s="0" t="n">
        <v>123.413</v>
      </c>
    </row>
    <row r="10576" customFormat="false" ht="15" hidden="false" customHeight="false" outlineLevel="0" collapsed="false">
      <c r="A10576" s="0" t="n">
        <v>1</v>
      </c>
      <c r="B10576" s="0" t="n">
        <v>13.5455</v>
      </c>
    </row>
    <row r="10577" customFormat="false" ht="15" hidden="false" customHeight="false" outlineLevel="0" collapsed="false">
      <c r="A10577" s="0" t="n">
        <v>1</v>
      </c>
      <c r="B10577" s="0" t="n">
        <v>41.1049</v>
      </c>
    </row>
    <row r="10578" customFormat="false" ht="15" hidden="false" customHeight="false" outlineLevel="0" collapsed="false">
      <c r="A10578" s="0" t="n">
        <v>1</v>
      </c>
      <c r="B10578" s="0" t="n">
        <v>41.1049</v>
      </c>
    </row>
    <row r="10579" customFormat="false" ht="15" hidden="false" customHeight="false" outlineLevel="0" collapsed="false">
      <c r="A10579" s="0" t="n">
        <v>1</v>
      </c>
      <c r="B10579" s="0" t="n">
        <v>45.2343</v>
      </c>
    </row>
    <row r="10580" customFormat="false" ht="15" hidden="false" customHeight="false" outlineLevel="0" collapsed="false">
      <c r="A10580" s="0" t="n">
        <v>1</v>
      </c>
      <c r="B10580" s="0" t="n">
        <v>45.3322</v>
      </c>
    </row>
    <row r="10581" customFormat="false" ht="15" hidden="false" customHeight="false" outlineLevel="0" collapsed="false">
      <c r="A10581" s="0" t="n">
        <v>1</v>
      </c>
      <c r="B10581" s="0" t="n">
        <v>129.444</v>
      </c>
    </row>
    <row r="10582" customFormat="false" ht="15" hidden="false" customHeight="false" outlineLevel="0" collapsed="false">
      <c r="A10582" s="0" t="n">
        <v>1</v>
      </c>
      <c r="B10582" s="0" t="n">
        <v>129.441</v>
      </c>
    </row>
    <row r="10583" customFormat="false" ht="15" hidden="false" customHeight="false" outlineLevel="0" collapsed="false">
      <c r="A10583" s="0" t="n">
        <v>1</v>
      </c>
      <c r="B10583" s="0" t="n">
        <v>129.448</v>
      </c>
    </row>
    <row r="10584" customFormat="false" ht="15" hidden="false" customHeight="false" outlineLevel="0" collapsed="false">
      <c r="A10584" s="0" t="n">
        <v>1</v>
      </c>
      <c r="B10584" s="0" t="n">
        <v>129.409</v>
      </c>
    </row>
    <row r="10585" customFormat="false" ht="15" hidden="false" customHeight="false" outlineLevel="0" collapsed="false">
      <c r="A10585" s="0" t="n">
        <v>1</v>
      </c>
      <c r="B10585" s="0" t="n">
        <v>16.3916</v>
      </c>
    </row>
    <row r="10586" customFormat="false" ht="15" hidden="false" customHeight="false" outlineLevel="0" collapsed="false">
      <c r="A10586" s="0" t="n">
        <v>1</v>
      </c>
      <c r="B10586" s="0" t="n">
        <v>16.3916</v>
      </c>
    </row>
    <row r="10587" customFormat="false" ht="15" hidden="false" customHeight="false" outlineLevel="0" collapsed="false">
      <c r="A10587" s="0" t="n">
        <v>1</v>
      </c>
      <c r="B10587" s="0" t="n">
        <v>12.6049</v>
      </c>
    </row>
    <row r="10588" customFormat="false" ht="15" hidden="false" customHeight="false" outlineLevel="0" collapsed="false">
      <c r="A10588" s="0" t="n">
        <v>1</v>
      </c>
      <c r="B10588" s="0" t="n">
        <v>12.6049</v>
      </c>
    </row>
    <row r="10589" customFormat="false" ht="15" hidden="false" customHeight="false" outlineLevel="0" collapsed="false">
      <c r="A10589" s="0" t="n">
        <v>1</v>
      </c>
      <c r="B10589" s="0" t="n">
        <v>12.6049</v>
      </c>
    </row>
    <row r="10590" customFormat="false" ht="15" hidden="false" customHeight="false" outlineLevel="0" collapsed="false">
      <c r="A10590" s="0" t="n">
        <v>1</v>
      </c>
      <c r="B10590" s="0" t="n">
        <v>35.2727</v>
      </c>
    </row>
    <row r="10591" customFormat="false" ht="15" hidden="false" customHeight="false" outlineLevel="0" collapsed="false">
      <c r="A10591" s="0" t="n">
        <v>1</v>
      </c>
      <c r="B10591" s="0" t="n">
        <v>108.168</v>
      </c>
    </row>
    <row r="10592" customFormat="false" ht="15" hidden="false" customHeight="false" outlineLevel="0" collapsed="false">
      <c r="A10592" s="0" t="n">
        <v>1</v>
      </c>
      <c r="B10592" s="0" t="n">
        <v>14.528</v>
      </c>
    </row>
    <row r="10593" customFormat="false" ht="15" hidden="false" customHeight="false" outlineLevel="0" collapsed="false">
      <c r="A10593" s="0" t="n">
        <v>1</v>
      </c>
      <c r="B10593" s="0" t="n">
        <v>33.451</v>
      </c>
    </row>
    <row r="10594" customFormat="false" ht="15" hidden="false" customHeight="false" outlineLevel="0" collapsed="false">
      <c r="A10594" s="0" t="n">
        <v>1</v>
      </c>
      <c r="B10594" s="0" t="n">
        <v>33.4476</v>
      </c>
    </row>
    <row r="10595" customFormat="false" ht="15" hidden="false" customHeight="false" outlineLevel="0" collapsed="false">
      <c r="A10595" s="0" t="n">
        <v>1</v>
      </c>
      <c r="B10595" s="0" t="n">
        <v>92.1434</v>
      </c>
    </row>
    <row r="10596" customFormat="false" ht="15" hidden="false" customHeight="false" outlineLevel="0" collapsed="false">
      <c r="A10596" s="0" t="n">
        <v>1</v>
      </c>
      <c r="B10596" s="0" t="n">
        <v>34.5559</v>
      </c>
    </row>
    <row r="10597" customFormat="false" ht="15" hidden="false" customHeight="false" outlineLevel="0" collapsed="false">
      <c r="A10597" s="0" t="n">
        <v>1</v>
      </c>
      <c r="B10597" s="0" t="n">
        <v>34.5559</v>
      </c>
    </row>
    <row r="10598" customFormat="false" ht="15" hidden="false" customHeight="false" outlineLevel="0" collapsed="false">
      <c r="A10598" s="0" t="n">
        <v>1</v>
      </c>
      <c r="B10598" s="0" t="n">
        <v>82.5105</v>
      </c>
    </row>
    <row r="10599" customFormat="false" ht="15" hidden="false" customHeight="false" outlineLevel="0" collapsed="false">
      <c r="A10599" s="0" t="n">
        <v>1</v>
      </c>
      <c r="B10599" s="0" t="n">
        <v>82.4476</v>
      </c>
    </row>
    <row r="10600" customFormat="false" ht="15" hidden="false" customHeight="false" outlineLevel="0" collapsed="false">
      <c r="A10600" s="0" t="n">
        <v>1</v>
      </c>
      <c r="B10600" s="0" t="n">
        <v>124.58</v>
      </c>
    </row>
    <row r="10601" customFormat="false" ht="15" hidden="false" customHeight="false" outlineLevel="0" collapsed="false">
      <c r="A10601" s="0" t="n">
        <v>1</v>
      </c>
      <c r="B10601" s="0" t="n">
        <v>64.9965</v>
      </c>
    </row>
    <row r="10602" customFormat="false" ht="15" hidden="false" customHeight="false" outlineLevel="0" collapsed="false">
      <c r="A10602" s="0" t="n">
        <v>1</v>
      </c>
      <c r="B10602" s="0" t="n">
        <v>29.7797</v>
      </c>
    </row>
    <row r="10603" customFormat="false" ht="15" hidden="false" customHeight="false" outlineLevel="0" collapsed="false">
      <c r="A10603" s="0" t="n">
        <v>1</v>
      </c>
      <c r="B10603" s="0" t="n">
        <v>141.51</v>
      </c>
    </row>
    <row r="10604" customFormat="false" ht="15" hidden="false" customHeight="false" outlineLevel="0" collapsed="false">
      <c r="A10604" s="0" t="n">
        <v>1</v>
      </c>
      <c r="B10604" s="0" t="n">
        <v>20.8007</v>
      </c>
    </row>
    <row r="10605" customFormat="false" ht="15" hidden="false" customHeight="false" outlineLevel="0" collapsed="false">
      <c r="A10605" s="0" t="n">
        <v>1</v>
      </c>
      <c r="B10605" s="0" t="n">
        <v>20.8007</v>
      </c>
    </row>
    <row r="10606" customFormat="false" ht="15" hidden="false" customHeight="false" outlineLevel="0" collapsed="false">
      <c r="A10606" s="0" t="n">
        <v>1</v>
      </c>
      <c r="B10606" s="0" t="n">
        <v>121.021</v>
      </c>
    </row>
    <row r="10607" customFormat="false" ht="15" hidden="false" customHeight="false" outlineLevel="0" collapsed="false">
      <c r="A10607" s="0" t="n">
        <v>1</v>
      </c>
      <c r="B10607" s="0" t="n">
        <v>114.077</v>
      </c>
    </row>
    <row r="10608" customFormat="false" ht="15" hidden="false" customHeight="false" outlineLevel="0" collapsed="false">
      <c r="A10608" s="0" t="n">
        <v>1</v>
      </c>
      <c r="B10608" s="0" t="n">
        <v>36.2552</v>
      </c>
    </row>
    <row r="10609" customFormat="false" ht="15" hidden="false" customHeight="false" outlineLevel="0" collapsed="false">
      <c r="A10609" s="0" t="n">
        <v>1</v>
      </c>
      <c r="B10609" s="0" t="n">
        <v>18.8287</v>
      </c>
    </row>
    <row r="10610" customFormat="false" ht="15" hidden="false" customHeight="false" outlineLevel="0" collapsed="false">
      <c r="A10610" s="0" t="n">
        <v>1</v>
      </c>
      <c r="B10610" s="0" t="n">
        <v>18.8252</v>
      </c>
    </row>
    <row r="10611" customFormat="false" ht="15" hidden="false" customHeight="false" outlineLevel="0" collapsed="false">
      <c r="A10611" s="0" t="n">
        <v>1</v>
      </c>
      <c r="B10611" s="0" t="n">
        <v>102.951</v>
      </c>
    </row>
    <row r="10612" customFormat="false" ht="15" hidden="false" customHeight="false" outlineLevel="0" collapsed="false">
      <c r="A10612" s="0" t="n">
        <v>1</v>
      </c>
      <c r="B10612" s="0" t="n">
        <v>142.192</v>
      </c>
    </row>
    <row r="10613" customFormat="false" ht="15" hidden="false" customHeight="false" outlineLevel="0" collapsed="false">
      <c r="A10613" s="0" t="n">
        <v>1</v>
      </c>
      <c r="B10613" s="0" t="n">
        <v>15.3811</v>
      </c>
    </row>
    <row r="10614" customFormat="false" ht="15" hidden="false" customHeight="false" outlineLevel="0" collapsed="false">
      <c r="A10614" s="0" t="n">
        <v>1</v>
      </c>
      <c r="B10614" s="0" t="n">
        <v>61.4126</v>
      </c>
    </row>
    <row r="10615" customFormat="false" ht="15" hidden="false" customHeight="false" outlineLevel="0" collapsed="false">
      <c r="A10615" s="0" t="n">
        <v>1</v>
      </c>
      <c r="B10615" s="0" t="n">
        <v>61.2273</v>
      </c>
    </row>
    <row r="10616" customFormat="false" ht="15" hidden="false" customHeight="false" outlineLevel="0" collapsed="false">
      <c r="A10616" s="0" t="n">
        <v>1</v>
      </c>
      <c r="B10616" s="0" t="n">
        <v>21.9231</v>
      </c>
    </row>
    <row r="10617" customFormat="false" ht="15" hidden="false" customHeight="false" outlineLevel="0" collapsed="false">
      <c r="A10617" s="0" t="n">
        <v>1</v>
      </c>
      <c r="B10617" s="0" t="n">
        <v>29.9301</v>
      </c>
    </row>
    <row r="10618" customFormat="false" ht="15" hidden="false" customHeight="false" outlineLevel="0" collapsed="false">
      <c r="A10618" s="0" t="n">
        <v>1</v>
      </c>
      <c r="B10618" s="0" t="n">
        <v>37.3287</v>
      </c>
    </row>
    <row r="10619" customFormat="false" ht="15" hidden="false" customHeight="false" outlineLevel="0" collapsed="false">
      <c r="A10619" s="0" t="n">
        <v>1</v>
      </c>
      <c r="B10619" s="0" t="n">
        <v>37.3252</v>
      </c>
    </row>
    <row r="10620" customFormat="false" ht="15" hidden="false" customHeight="false" outlineLevel="0" collapsed="false">
      <c r="A10620" s="0" t="n">
        <v>1</v>
      </c>
      <c r="B10620" s="0" t="n">
        <v>37.3252</v>
      </c>
    </row>
    <row r="10621" customFormat="false" ht="15" hidden="false" customHeight="false" outlineLevel="0" collapsed="false">
      <c r="A10621" s="0" t="n">
        <v>1</v>
      </c>
      <c r="B10621" s="0" t="n">
        <v>21.1713</v>
      </c>
    </row>
    <row r="10622" customFormat="false" ht="15" hidden="false" customHeight="false" outlineLevel="0" collapsed="false">
      <c r="A10622" s="0" t="n">
        <v>1</v>
      </c>
      <c r="B10622" s="0" t="n">
        <v>21.1678</v>
      </c>
    </row>
    <row r="10623" customFormat="false" ht="15" hidden="false" customHeight="false" outlineLevel="0" collapsed="false">
      <c r="A10623" s="0" t="n">
        <v>1</v>
      </c>
      <c r="B10623" s="0" t="n">
        <v>28.4336</v>
      </c>
    </row>
    <row r="10624" customFormat="false" ht="15" hidden="false" customHeight="false" outlineLevel="0" collapsed="false">
      <c r="A10624" s="0" t="n">
        <v>1</v>
      </c>
      <c r="B10624" s="0" t="n">
        <v>73.4231</v>
      </c>
    </row>
    <row r="10625" customFormat="false" ht="15" hidden="false" customHeight="false" outlineLevel="0" collapsed="false">
      <c r="A10625" s="0" t="n">
        <v>1</v>
      </c>
      <c r="B10625" s="0" t="n">
        <v>19.6503</v>
      </c>
    </row>
    <row r="10626" customFormat="false" ht="15" hidden="false" customHeight="false" outlineLevel="0" collapsed="false">
      <c r="A10626" s="0" t="n">
        <v>1</v>
      </c>
      <c r="B10626" s="0" t="n">
        <v>19.6538</v>
      </c>
    </row>
    <row r="10627" customFormat="false" ht="15" hidden="false" customHeight="false" outlineLevel="0" collapsed="false">
      <c r="A10627" s="0" t="n">
        <v>1</v>
      </c>
      <c r="B10627" s="0" t="n">
        <v>23.9301</v>
      </c>
    </row>
    <row r="10628" customFormat="false" ht="15" hidden="false" customHeight="false" outlineLevel="0" collapsed="false">
      <c r="A10628" s="0" t="n">
        <v>1</v>
      </c>
      <c r="B10628" s="0" t="n">
        <v>23.9266</v>
      </c>
    </row>
    <row r="10629" customFormat="false" ht="15" hidden="false" customHeight="false" outlineLevel="0" collapsed="false">
      <c r="A10629" s="0" t="n">
        <v>1</v>
      </c>
      <c r="B10629" s="0" t="n">
        <v>113.049</v>
      </c>
    </row>
    <row r="10630" customFormat="false" ht="15" hidden="false" customHeight="false" outlineLevel="0" collapsed="false">
      <c r="A10630" s="0" t="n">
        <v>1</v>
      </c>
      <c r="B10630" s="0" t="n">
        <v>51.0734</v>
      </c>
    </row>
    <row r="10631" customFormat="false" ht="15" hidden="false" customHeight="false" outlineLevel="0" collapsed="false">
      <c r="A10631" s="0" t="n">
        <v>1</v>
      </c>
      <c r="B10631" s="0" t="n">
        <v>80.6084</v>
      </c>
    </row>
    <row r="10632" customFormat="false" ht="15" hidden="false" customHeight="false" outlineLevel="0" collapsed="false">
      <c r="A10632" s="0" t="n">
        <v>1</v>
      </c>
      <c r="B10632" s="0" t="n">
        <v>23.6853</v>
      </c>
    </row>
    <row r="10633" customFormat="false" ht="15" hidden="false" customHeight="false" outlineLevel="0" collapsed="false">
      <c r="A10633" s="0" t="n">
        <v>1</v>
      </c>
      <c r="B10633" s="0" t="n">
        <v>23.6643</v>
      </c>
    </row>
    <row r="10634" customFormat="false" ht="15" hidden="false" customHeight="false" outlineLevel="0" collapsed="false">
      <c r="A10634" s="0" t="n">
        <v>1</v>
      </c>
      <c r="B10634" s="0" t="n">
        <v>93.5874</v>
      </c>
    </row>
    <row r="10635" customFormat="false" ht="15" hidden="false" customHeight="false" outlineLevel="0" collapsed="false">
      <c r="A10635" s="0" t="n">
        <v>1</v>
      </c>
      <c r="B10635" s="0" t="n">
        <v>60.9441</v>
      </c>
    </row>
    <row r="10636" customFormat="false" ht="15" hidden="false" customHeight="false" outlineLevel="0" collapsed="false">
      <c r="A10636" s="0" t="n">
        <v>1</v>
      </c>
      <c r="B10636" s="0" t="n">
        <v>126.664</v>
      </c>
    </row>
    <row r="10637" customFormat="false" ht="15" hidden="false" customHeight="false" outlineLevel="0" collapsed="false">
      <c r="A10637" s="0" t="n">
        <v>1</v>
      </c>
      <c r="B10637" s="0" t="n">
        <v>21.6608</v>
      </c>
    </row>
    <row r="10638" customFormat="false" ht="15" hidden="false" customHeight="false" outlineLevel="0" collapsed="false">
      <c r="A10638" s="0" t="n">
        <v>1</v>
      </c>
      <c r="B10638" s="0" t="n">
        <v>21.6608</v>
      </c>
    </row>
    <row r="10639" customFormat="false" ht="15" hidden="false" customHeight="false" outlineLevel="0" collapsed="false">
      <c r="A10639" s="0" t="n">
        <v>1</v>
      </c>
      <c r="B10639" s="0" t="n">
        <v>21.6538</v>
      </c>
    </row>
    <row r="10640" customFormat="false" ht="15" hidden="false" customHeight="false" outlineLevel="0" collapsed="false">
      <c r="A10640" s="0" t="n">
        <v>1</v>
      </c>
      <c r="B10640" s="0" t="n">
        <v>25.4545</v>
      </c>
    </row>
    <row r="10641" customFormat="false" ht="15" hidden="false" customHeight="false" outlineLevel="0" collapsed="false">
      <c r="A10641" s="0" t="n">
        <v>1</v>
      </c>
      <c r="B10641" s="0" t="n">
        <v>13.3951</v>
      </c>
    </row>
    <row r="10642" customFormat="false" ht="15" hidden="false" customHeight="false" outlineLevel="0" collapsed="false">
      <c r="A10642" s="0" t="n">
        <v>1</v>
      </c>
      <c r="B10642" s="0" t="n">
        <v>36.0979</v>
      </c>
    </row>
    <row r="10643" customFormat="false" ht="15" hidden="false" customHeight="false" outlineLevel="0" collapsed="false">
      <c r="A10643" s="0" t="n">
        <v>1</v>
      </c>
      <c r="B10643" s="0" t="n">
        <v>140.524</v>
      </c>
    </row>
    <row r="10644" customFormat="false" ht="15" hidden="false" customHeight="false" outlineLevel="0" collapsed="false">
      <c r="A10644" s="0" t="n">
        <v>1</v>
      </c>
      <c r="B10644" s="0" t="n">
        <v>140.524</v>
      </c>
    </row>
    <row r="10645" customFormat="false" ht="15" hidden="false" customHeight="false" outlineLevel="0" collapsed="false">
      <c r="A10645" s="0" t="n">
        <v>1</v>
      </c>
      <c r="B10645" s="0" t="n">
        <v>43.8357</v>
      </c>
    </row>
    <row r="10646" customFormat="false" ht="15" hidden="false" customHeight="false" outlineLevel="0" collapsed="false">
      <c r="A10646" s="0" t="n">
        <v>1</v>
      </c>
      <c r="B10646" s="0" t="n">
        <v>43.8392</v>
      </c>
    </row>
    <row r="10647" customFormat="false" ht="15" hidden="false" customHeight="false" outlineLevel="0" collapsed="false">
      <c r="A10647" s="0" t="n">
        <v>1</v>
      </c>
      <c r="B10647" s="0" t="n">
        <v>78.4685</v>
      </c>
    </row>
    <row r="10648" customFormat="false" ht="15" hidden="false" customHeight="false" outlineLevel="0" collapsed="false">
      <c r="A10648" s="0" t="n">
        <v>1</v>
      </c>
      <c r="B10648" s="0" t="n">
        <v>111.367</v>
      </c>
    </row>
    <row r="10649" customFormat="false" ht="15" hidden="false" customHeight="false" outlineLevel="0" collapsed="false">
      <c r="A10649" s="0" t="n">
        <v>1</v>
      </c>
      <c r="B10649" s="0" t="n">
        <v>49.2972</v>
      </c>
    </row>
    <row r="10650" customFormat="false" ht="15" hidden="false" customHeight="false" outlineLevel="0" collapsed="false">
      <c r="A10650" s="0" t="n">
        <v>1</v>
      </c>
      <c r="B10650" s="0" t="n">
        <v>49.3042</v>
      </c>
    </row>
    <row r="10651" customFormat="false" ht="15" hidden="false" customHeight="false" outlineLevel="0" collapsed="false">
      <c r="A10651" s="0" t="n">
        <v>1</v>
      </c>
      <c r="B10651" s="0" t="n">
        <v>41.6853</v>
      </c>
    </row>
    <row r="10652" customFormat="false" ht="15" hidden="false" customHeight="false" outlineLevel="0" collapsed="false">
      <c r="A10652" s="0" t="n">
        <v>1</v>
      </c>
      <c r="B10652" s="0" t="n">
        <v>41.6958</v>
      </c>
    </row>
    <row r="10653" customFormat="false" ht="15" hidden="false" customHeight="false" outlineLevel="0" collapsed="false">
      <c r="A10653" s="0" t="n">
        <v>1</v>
      </c>
      <c r="B10653" s="0" t="n">
        <v>41.8287</v>
      </c>
    </row>
    <row r="10654" customFormat="false" ht="15" hidden="false" customHeight="false" outlineLevel="0" collapsed="false">
      <c r="A10654" s="0" t="n">
        <v>1</v>
      </c>
      <c r="B10654" s="0" t="n">
        <v>42.1014</v>
      </c>
    </row>
    <row r="10655" customFormat="false" ht="15" hidden="false" customHeight="false" outlineLevel="0" collapsed="false">
      <c r="A10655" s="0" t="n">
        <v>1</v>
      </c>
      <c r="B10655" s="0" t="n">
        <v>38.8566</v>
      </c>
    </row>
    <row r="10656" customFormat="false" ht="15" hidden="false" customHeight="false" outlineLevel="0" collapsed="false">
      <c r="A10656" s="0" t="n">
        <v>1</v>
      </c>
      <c r="B10656" s="0" t="n">
        <v>23.8252</v>
      </c>
    </row>
    <row r="10657" customFormat="false" ht="15" hidden="false" customHeight="false" outlineLevel="0" collapsed="false">
      <c r="A10657" s="0" t="n">
        <v>1</v>
      </c>
      <c r="B10657" s="0" t="n">
        <v>23.8182</v>
      </c>
    </row>
    <row r="10658" customFormat="false" ht="15" hidden="false" customHeight="false" outlineLevel="0" collapsed="false">
      <c r="A10658" s="0" t="n">
        <v>1</v>
      </c>
      <c r="B10658" s="0" t="n">
        <v>39.8147</v>
      </c>
    </row>
    <row r="10659" customFormat="false" ht="15" hidden="false" customHeight="false" outlineLevel="0" collapsed="false">
      <c r="A10659" s="0" t="n">
        <v>1</v>
      </c>
      <c r="B10659" s="0" t="n">
        <v>84.5874</v>
      </c>
    </row>
    <row r="10660" customFormat="false" ht="15" hidden="false" customHeight="false" outlineLevel="0" collapsed="false">
      <c r="A10660" s="0" t="n">
        <v>1</v>
      </c>
      <c r="B10660" s="0" t="n">
        <v>13.4685</v>
      </c>
    </row>
    <row r="10661" customFormat="false" ht="15" hidden="false" customHeight="false" outlineLevel="0" collapsed="false">
      <c r="A10661" s="0" t="n">
        <v>1</v>
      </c>
      <c r="B10661" s="0" t="n">
        <v>68.8392</v>
      </c>
    </row>
    <row r="10662" customFormat="false" ht="15" hidden="false" customHeight="false" outlineLevel="0" collapsed="false">
      <c r="A10662" s="0" t="n">
        <v>1</v>
      </c>
      <c r="B10662" s="0" t="n">
        <v>68.8392</v>
      </c>
    </row>
    <row r="10663" customFormat="false" ht="15" hidden="false" customHeight="false" outlineLevel="0" collapsed="false">
      <c r="A10663" s="0" t="n">
        <v>1</v>
      </c>
      <c r="B10663" s="0" t="n">
        <v>68.8147</v>
      </c>
    </row>
    <row r="10664" customFormat="false" ht="15" hidden="false" customHeight="false" outlineLevel="0" collapsed="false">
      <c r="A10664" s="0" t="n">
        <v>1</v>
      </c>
      <c r="B10664" s="0" t="n">
        <v>41.1154</v>
      </c>
    </row>
    <row r="10665" customFormat="false" ht="15" hidden="false" customHeight="false" outlineLevel="0" collapsed="false">
      <c r="A10665" s="0" t="n">
        <v>1</v>
      </c>
      <c r="B10665" s="0" t="n">
        <v>57.2448</v>
      </c>
    </row>
    <row r="10666" customFormat="false" ht="15" hidden="false" customHeight="false" outlineLevel="0" collapsed="false">
      <c r="A10666" s="0" t="n">
        <v>1</v>
      </c>
      <c r="B10666" s="0" t="n">
        <v>14.8566</v>
      </c>
    </row>
    <row r="10667" customFormat="false" ht="15" hidden="false" customHeight="false" outlineLevel="0" collapsed="false">
      <c r="A10667" s="0" t="n">
        <v>1</v>
      </c>
      <c r="B10667" s="0" t="n">
        <v>56.0769</v>
      </c>
    </row>
    <row r="10668" customFormat="false" ht="15" hidden="false" customHeight="false" outlineLevel="0" collapsed="false">
      <c r="A10668" s="0" t="n">
        <v>1</v>
      </c>
      <c r="B10668" s="0" t="n">
        <v>56.0734</v>
      </c>
    </row>
    <row r="10669" customFormat="false" ht="15" hidden="false" customHeight="false" outlineLevel="0" collapsed="false">
      <c r="A10669" s="0" t="n">
        <v>1</v>
      </c>
      <c r="B10669" s="0" t="n">
        <v>56.0874</v>
      </c>
    </row>
    <row r="10670" customFormat="false" ht="15" hidden="false" customHeight="false" outlineLevel="0" collapsed="false">
      <c r="A10670" s="0" t="n">
        <v>1</v>
      </c>
      <c r="B10670" s="0" t="n">
        <v>56.0874</v>
      </c>
    </row>
    <row r="10671" customFormat="false" ht="15" hidden="false" customHeight="false" outlineLevel="0" collapsed="false">
      <c r="A10671" s="0" t="n">
        <v>1</v>
      </c>
      <c r="B10671" s="0" t="n">
        <v>56.0699</v>
      </c>
    </row>
    <row r="10672" customFormat="false" ht="15" hidden="false" customHeight="false" outlineLevel="0" collapsed="false">
      <c r="A10672" s="0" t="n">
        <v>1</v>
      </c>
      <c r="B10672" s="0" t="n">
        <v>56.0804</v>
      </c>
    </row>
    <row r="10673" customFormat="false" ht="15" hidden="false" customHeight="false" outlineLevel="0" collapsed="false">
      <c r="A10673" s="0" t="n">
        <v>1</v>
      </c>
      <c r="B10673" s="0" t="n">
        <v>84.472</v>
      </c>
    </row>
    <row r="10674" customFormat="false" ht="15" hidden="false" customHeight="false" outlineLevel="0" collapsed="false">
      <c r="A10674" s="0" t="n">
        <v>1</v>
      </c>
      <c r="B10674" s="0" t="n">
        <v>25.1364</v>
      </c>
    </row>
    <row r="10675" customFormat="false" ht="15" hidden="false" customHeight="false" outlineLevel="0" collapsed="false">
      <c r="A10675" s="0" t="n">
        <v>1</v>
      </c>
      <c r="B10675" s="0" t="n">
        <v>22.4091</v>
      </c>
    </row>
    <row r="10676" customFormat="false" ht="15" hidden="false" customHeight="false" outlineLevel="0" collapsed="false">
      <c r="A10676" s="0" t="n">
        <v>1</v>
      </c>
      <c r="B10676" s="0" t="n">
        <v>22.4091</v>
      </c>
    </row>
    <row r="10677" customFormat="false" ht="15" hidden="false" customHeight="false" outlineLevel="0" collapsed="false">
      <c r="A10677" s="0" t="n">
        <v>1</v>
      </c>
      <c r="B10677" s="0" t="n">
        <v>22.4091</v>
      </c>
    </row>
    <row r="10678" customFormat="false" ht="15" hidden="false" customHeight="false" outlineLevel="0" collapsed="false">
      <c r="A10678" s="0" t="n">
        <v>1</v>
      </c>
      <c r="B10678" s="0" t="n">
        <v>62.8776</v>
      </c>
    </row>
    <row r="10679" customFormat="false" ht="15" hidden="false" customHeight="false" outlineLevel="0" collapsed="false">
      <c r="A10679" s="0" t="n">
        <v>1</v>
      </c>
      <c r="B10679" s="0" t="n">
        <v>39.8357</v>
      </c>
    </row>
    <row r="10680" customFormat="false" ht="15" hidden="false" customHeight="false" outlineLevel="0" collapsed="false">
      <c r="A10680" s="0" t="n">
        <v>1</v>
      </c>
      <c r="B10680" s="0" t="n">
        <v>86.1783</v>
      </c>
    </row>
    <row r="10681" customFormat="false" ht="15" hidden="false" customHeight="false" outlineLevel="0" collapsed="false">
      <c r="A10681" s="0" t="n">
        <v>1</v>
      </c>
      <c r="B10681" s="0" t="n">
        <v>12.8776</v>
      </c>
    </row>
    <row r="10682" customFormat="false" ht="15" hidden="false" customHeight="false" outlineLevel="0" collapsed="false">
      <c r="A10682" s="0" t="n">
        <v>1</v>
      </c>
      <c r="B10682" s="0" t="n">
        <v>40.542</v>
      </c>
    </row>
    <row r="10683" customFormat="false" ht="15" hidden="false" customHeight="false" outlineLevel="0" collapsed="false">
      <c r="A10683" s="0" t="n">
        <v>1</v>
      </c>
      <c r="B10683" s="0" t="n">
        <v>80.5944</v>
      </c>
    </row>
    <row r="10684" customFormat="false" ht="15" hidden="false" customHeight="false" outlineLevel="0" collapsed="false">
      <c r="A10684" s="0" t="n">
        <v>1</v>
      </c>
      <c r="B10684" s="0" t="n">
        <v>45.8182</v>
      </c>
    </row>
    <row r="10685" customFormat="false" ht="15" hidden="false" customHeight="false" outlineLevel="0" collapsed="false">
      <c r="A10685" s="0" t="n">
        <v>1</v>
      </c>
      <c r="B10685" s="0" t="n">
        <v>45.9126</v>
      </c>
    </row>
    <row r="10686" customFormat="false" ht="15" hidden="false" customHeight="false" outlineLevel="0" collapsed="false">
      <c r="A10686" s="0" t="n">
        <v>1</v>
      </c>
      <c r="B10686" s="0" t="n">
        <v>45.9161</v>
      </c>
    </row>
    <row r="10687" customFormat="false" ht="15" hidden="false" customHeight="false" outlineLevel="0" collapsed="false">
      <c r="A10687" s="0" t="n">
        <v>1</v>
      </c>
      <c r="B10687" s="0" t="n">
        <v>45.9021</v>
      </c>
    </row>
    <row r="10688" customFormat="false" ht="15" hidden="false" customHeight="false" outlineLevel="0" collapsed="false">
      <c r="A10688" s="0" t="n">
        <v>1</v>
      </c>
      <c r="B10688" s="0" t="n">
        <v>45.9545</v>
      </c>
    </row>
    <row r="10689" customFormat="false" ht="15" hidden="false" customHeight="false" outlineLevel="0" collapsed="false">
      <c r="A10689" s="0" t="n">
        <v>1</v>
      </c>
      <c r="B10689" s="0" t="n">
        <v>45.958</v>
      </c>
    </row>
    <row r="10690" customFormat="false" ht="15" hidden="false" customHeight="false" outlineLevel="0" collapsed="false">
      <c r="A10690" s="0" t="n">
        <v>1</v>
      </c>
      <c r="B10690" s="0" t="n">
        <v>46.1503</v>
      </c>
    </row>
    <row r="10691" customFormat="false" ht="15" hidden="false" customHeight="false" outlineLevel="0" collapsed="false">
      <c r="A10691" s="0" t="n">
        <v>1</v>
      </c>
      <c r="B10691" s="0" t="n">
        <v>58.7972</v>
      </c>
    </row>
    <row r="10692" customFormat="false" ht="15" hidden="false" customHeight="false" outlineLevel="0" collapsed="false">
      <c r="A10692" s="0" t="n">
        <v>1</v>
      </c>
      <c r="B10692" s="0" t="n">
        <v>58.7867</v>
      </c>
    </row>
    <row r="10693" customFormat="false" ht="15" hidden="false" customHeight="false" outlineLevel="0" collapsed="false">
      <c r="A10693" s="0" t="n">
        <v>1</v>
      </c>
      <c r="B10693" s="0" t="n">
        <v>18.7797</v>
      </c>
    </row>
    <row r="10694" customFormat="false" ht="15" hidden="false" customHeight="false" outlineLevel="0" collapsed="false">
      <c r="A10694" s="0" t="n">
        <v>1</v>
      </c>
      <c r="B10694" s="0" t="n">
        <v>117.15</v>
      </c>
    </row>
    <row r="10695" customFormat="false" ht="15" hidden="false" customHeight="false" outlineLevel="0" collapsed="false">
      <c r="A10695" s="0" t="n">
        <v>1</v>
      </c>
      <c r="B10695" s="0" t="n">
        <v>117.122</v>
      </c>
    </row>
    <row r="10696" customFormat="false" ht="15" hidden="false" customHeight="false" outlineLevel="0" collapsed="false">
      <c r="A10696" s="0" t="n">
        <v>1</v>
      </c>
      <c r="B10696" s="0" t="n">
        <v>87.6434</v>
      </c>
    </row>
    <row r="10697" customFormat="false" ht="15" hidden="false" customHeight="false" outlineLevel="0" collapsed="false">
      <c r="A10697" s="0" t="n">
        <v>1</v>
      </c>
      <c r="B10697" s="0" t="n">
        <v>12.8566</v>
      </c>
    </row>
    <row r="10698" customFormat="false" ht="15" hidden="false" customHeight="false" outlineLevel="0" collapsed="false">
      <c r="A10698" s="0" t="n">
        <v>1</v>
      </c>
      <c r="B10698" s="0" t="n">
        <v>33.6049</v>
      </c>
    </row>
    <row r="10699" customFormat="false" ht="15" hidden="false" customHeight="false" outlineLevel="0" collapsed="false">
      <c r="A10699" s="0" t="n">
        <v>1</v>
      </c>
      <c r="B10699" s="0" t="n">
        <v>12.3636</v>
      </c>
    </row>
    <row r="10700" customFormat="false" ht="15" hidden="false" customHeight="false" outlineLevel="0" collapsed="false">
      <c r="A10700" s="0" t="n">
        <v>1</v>
      </c>
      <c r="B10700" s="0" t="n">
        <v>101.825</v>
      </c>
    </row>
    <row r="10701" customFormat="false" ht="15" hidden="false" customHeight="false" outlineLevel="0" collapsed="false">
      <c r="A10701" s="0" t="n">
        <v>1</v>
      </c>
      <c r="B10701" s="0" t="n">
        <v>60.2133</v>
      </c>
    </row>
    <row r="10702" customFormat="false" ht="15" hidden="false" customHeight="false" outlineLevel="0" collapsed="false">
      <c r="A10702" s="0" t="n">
        <v>1</v>
      </c>
      <c r="B10702" s="0" t="n">
        <v>60.2133</v>
      </c>
    </row>
    <row r="10703" customFormat="false" ht="15" hidden="false" customHeight="false" outlineLevel="0" collapsed="false">
      <c r="A10703" s="0" t="n">
        <v>1</v>
      </c>
      <c r="B10703" s="0" t="n">
        <v>60.2028</v>
      </c>
    </row>
    <row r="10704" customFormat="false" ht="15" hidden="false" customHeight="false" outlineLevel="0" collapsed="false">
      <c r="A10704" s="0" t="n">
        <v>1</v>
      </c>
      <c r="B10704" s="0" t="n">
        <v>48.1399</v>
      </c>
    </row>
    <row r="10705" customFormat="false" ht="15" hidden="false" customHeight="false" outlineLevel="0" collapsed="false">
      <c r="A10705" s="0" t="n">
        <v>1</v>
      </c>
      <c r="B10705" s="0" t="n">
        <v>30.3881</v>
      </c>
    </row>
    <row r="10706" customFormat="false" ht="15" hidden="false" customHeight="false" outlineLevel="0" collapsed="false">
      <c r="A10706" s="0" t="n">
        <v>1</v>
      </c>
      <c r="B10706" s="0" t="n">
        <v>30.3881</v>
      </c>
    </row>
    <row r="10707" customFormat="false" ht="15" hidden="false" customHeight="false" outlineLevel="0" collapsed="false">
      <c r="A10707" s="0" t="n">
        <v>1</v>
      </c>
      <c r="B10707" s="0" t="n">
        <v>90.8671</v>
      </c>
    </row>
    <row r="10708" customFormat="false" ht="15" hidden="false" customHeight="false" outlineLevel="0" collapsed="false">
      <c r="A10708" s="0" t="n">
        <v>1</v>
      </c>
      <c r="B10708" s="0" t="n">
        <v>134.531</v>
      </c>
    </row>
    <row r="10709" customFormat="false" ht="15" hidden="false" customHeight="false" outlineLevel="0" collapsed="false">
      <c r="A10709" s="0" t="n">
        <v>1</v>
      </c>
      <c r="B10709" s="0" t="n">
        <v>16.0839</v>
      </c>
    </row>
    <row r="10710" customFormat="false" ht="15" hidden="false" customHeight="false" outlineLevel="0" collapsed="false">
      <c r="A10710" s="0" t="n">
        <v>1</v>
      </c>
      <c r="B10710" s="0" t="n">
        <v>49.7028</v>
      </c>
    </row>
    <row r="10711" customFormat="false" ht="15" hidden="false" customHeight="false" outlineLevel="0" collapsed="false">
      <c r="A10711" s="0" t="n">
        <v>1</v>
      </c>
      <c r="B10711" s="0" t="n">
        <v>49.7133</v>
      </c>
    </row>
    <row r="10712" customFormat="false" ht="15" hidden="false" customHeight="false" outlineLevel="0" collapsed="false">
      <c r="A10712" s="0" t="n">
        <v>1</v>
      </c>
      <c r="B10712" s="0" t="n">
        <v>76.6014</v>
      </c>
    </row>
    <row r="10713" customFormat="false" ht="15" hidden="false" customHeight="false" outlineLevel="0" collapsed="false">
      <c r="A10713" s="0" t="n">
        <v>1</v>
      </c>
      <c r="B10713" s="0" t="n">
        <v>137.58</v>
      </c>
    </row>
    <row r="10714" customFormat="false" ht="15" hidden="false" customHeight="false" outlineLevel="0" collapsed="false">
      <c r="A10714" s="0" t="n">
        <v>1</v>
      </c>
      <c r="B10714" s="0" t="n">
        <v>137.577</v>
      </c>
    </row>
    <row r="10715" customFormat="false" ht="15" hidden="false" customHeight="false" outlineLevel="0" collapsed="false">
      <c r="A10715" s="0" t="n">
        <v>1</v>
      </c>
      <c r="B10715" s="0" t="n">
        <v>136.038</v>
      </c>
    </row>
    <row r="10716" customFormat="false" ht="15" hidden="false" customHeight="false" outlineLevel="0" collapsed="false">
      <c r="A10716" s="0" t="n">
        <v>1</v>
      </c>
      <c r="B10716" s="0" t="n">
        <v>25.6888</v>
      </c>
    </row>
    <row r="10717" customFormat="false" ht="15" hidden="false" customHeight="false" outlineLevel="0" collapsed="false">
      <c r="A10717" s="0" t="n">
        <v>1</v>
      </c>
      <c r="B10717" s="0" t="n">
        <v>11.6958</v>
      </c>
    </row>
    <row r="10718" customFormat="false" ht="15" hidden="false" customHeight="false" outlineLevel="0" collapsed="false">
      <c r="A10718" s="0" t="n">
        <v>1</v>
      </c>
      <c r="B10718" s="0" t="n">
        <v>107.402</v>
      </c>
    </row>
    <row r="10719" customFormat="false" ht="15" hidden="false" customHeight="false" outlineLevel="0" collapsed="false">
      <c r="A10719" s="0" t="n">
        <v>1</v>
      </c>
      <c r="B10719" s="0" t="n">
        <v>32.1538</v>
      </c>
    </row>
    <row r="10720" customFormat="false" ht="15" hidden="false" customHeight="false" outlineLevel="0" collapsed="false">
      <c r="A10720" s="0" t="n">
        <v>1</v>
      </c>
      <c r="B10720" s="0" t="n">
        <v>43.465</v>
      </c>
    </row>
    <row r="10721" customFormat="false" ht="15" hidden="false" customHeight="false" outlineLevel="0" collapsed="false">
      <c r="A10721" s="0" t="n">
        <v>1</v>
      </c>
      <c r="B10721" s="0" t="n">
        <v>35.6748</v>
      </c>
    </row>
    <row r="10722" customFormat="false" ht="15" hidden="false" customHeight="false" outlineLevel="0" collapsed="false">
      <c r="A10722" s="0" t="n">
        <v>1</v>
      </c>
      <c r="B10722" s="0" t="n">
        <v>80.5105</v>
      </c>
    </row>
    <row r="10723" customFormat="false" ht="15" hidden="false" customHeight="false" outlineLevel="0" collapsed="false">
      <c r="A10723" s="0" t="n">
        <v>1</v>
      </c>
      <c r="B10723" s="0" t="n">
        <v>31.6608</v>
      </c>
    </row>
    <row r="10724" customFormat="false" ht="15" hidden="false" customHeight="false" outlineLevel="0" collapsed="false">
      <c r="A10724" s="0" t="n">
        <v>1</v>
      </c>
      <c r="B10724" s="0" t="n">
        <v>39.3601</v>
      </c>
    </row>
    <row r="10725" customFormat="false" ht="15" hidden="false" customHeight="false" outlineLevel="0" collapsed="false">
      <c r="A10725" s="0" t="n">
        <v>1</v>
      </c>
      <c r="B10725" s="0" t="n">
        <v>50.9441</v>
      </c>
    </row>
    <row r="10726" customFormat="false" ht="15" hidden="false" customHeight="false" outlineLevel="0" collapsed="false">
      <c r="A10726" s="0" t="n">
        <v>1</v>
      </c>
      <c r="B10726" s="0" t="n">
        <v>49.8846</v>
      </c>
    </row>
    <row r="10727" customFormat="false" ht="15" hidden="false" customHeight="false" outlineLevel="0" collapsed="false">
      <c r="A10727" s="0" t="n">
        <v>1</v>
      </c>
      <c r="B10727" s="0" t="n">
        <v>16.0769</v>
      </c>
    </row>
    <row r="10728" customFormat="false" ht="15" hidden="false" customHeight="false" outlineLevel="0" collapsed="false">
      <c r="A10728" s="0" t="n">
        <v>1</v>
      </c>
      <c r="B10728" s="0" t="n">
        <v>27.507</v>
      </c>
    </row>
    <row r="10729" customFormat="false" ht="15" hidden="false" customHeight="false" outlineLevel="0" collapsed="false">
      <c r="A10729" s="0" t="n">
        <v>1</v>
      </c>
      <c r="B10729" s="0" t="n">
        <v>27.479</v>
      </c>
    </row>
    <row r="10730" customFormat="false" ht="15" hidden="false" customHeight="false" outlineLevel="0" collapsed="false">
      <c r="A10730" s="0" t="n">
        <v>1</v>
      </c>
      <c r="B10730" s="0" t="n">
        <v>130.804</v>
      </c>
    </row>
    <row r="10731" customFormat="false" ht="15" hidden="false" customHeight="false" outlineLevel="0" collapsed="false">
      <c r="A10731" s="0" t="n">
        <v>1</v>
      </c>
      <c r="B10731" s="0" t="n">
        <v>107.517</v>
      </c>
    </row>
    <row r="10732" customFormat="false" ht="15" hidden="false" customHeight="false" outlineLevel="0" collapsed="false">
      <c r="A10732" s="0" t="n">
        <v>1</v>
      </c>
      <c r="B10732" s="0" t="n">
        <v>28.6923</v>
      </c>
    </row>
    <row r="10733" customFormat="false" ht="15" hidden="false" customHeight="false" outlineLevel="0" collapsed="false">
      <c r="A10733" s="0" t="n">
        <v>1</v>
      </c>
      <c r="B10733" s="0" t="n">
        <v>12.6783</v>
      </c>
    </row>
    <row r="10734" customFormat="false" ht="15" hidden="false" customHeight="false" outlineLevel="0" collapsed="false">
      <c r="A10734" s="0" t="n">
        <v>1</v>
      </c>
      <c r="B10734" s="0" t="n">
        <v>35.6259</v>
      </c>
    </row>
    <row r="10735" customFormat="false" ht="15" hidden="false" customHeight="false" outlineLevel="0" collapsed="false">
      <c r="A10735" s="0" t="n">
        <v>1</v>
      </c>
      <c r="B10735" s="0" t="n">
        <v>27.0769</v>
      </c>
    </row>
    <row r="10736" customFormat="false" ht="15" hidden="false" customHeight="false" outlineLevel="0" collapsed="false">
      <c r="A10736" s="0" t="n">
        <v>1</v>
      </c>
      <c r="B10736" s="0" t="n">
        <v>27.1573</v>
      </c>
    </row>
    <row r="10737" customFormat="false" ht="15" hidden="false" customHeight="false" outlineLevel="0" collapsed="false">
      <c r="A10737" s="0" t="n">
        <v>1</v>
      </c>
      <c r="B10737" s="0" t="n">
        <v>18.4685</v>
      </c>
    </row>
    <row r="10738" customFormat="false" ht="15" hidden="false" customHeight="false" outlineLevel="0" collapsed="false">
      <c r="A10738" s="0" t="n">
        <v>1</v>
      </c>
      <c r="B10738" s="0" t="n">
        <v>21.6573</v>
      </c>
    </row>
    <row r="10739" customFormat="false" ht="15" hidden="false" customHeight="false" outlineLevel="0" collapsed="false">
      <c r="A10739" s="0" t="n">
        <v>1</v>
      </c>
      <c r="B10739" s="0" t="n">
        <v>77.6399</v>
      </c>
    </row>
    <row r="10740" customFormat="false" ht="15" hidden="false" customHeight="false" outlineLevel="0" collapsed="false">
      <c r="A10740" s="0" t="n">
        <v>1</v>
      </c>
      <c r="B10740" s="0" t="n">
        <v>38.3636</v>
      </c>
    </row>
    <row r="10741" customFormat="false" ht="15" hidden="false" customHeight="false" outlineLevel="0" collapsed="false">
      <c r="A10741" s="0" t="n">
        <v>1</v>
      </c>
      <c r="B10741" s="0" t="n">
        <v>41.6049</v>
      </c>
    </row>
    <row r="10742" customFormat="false" ht="15" hidden="false" customHeight="false" outlineLevel="0" collapsed="false">
      <c r="A10742" s="0" t="n">
        <v>1</v>
      </c>
      <c r="B10742" s="0" t="n">
        <v>30.8601</v>
      </c>
    </row>
    <row r="10743" customFormat="false" ht="15" hidden="false" customHeight="false" outlineLevel="0" collapsed="false">
      <c r="A10743" s="0" t="n">
        <v>1</v>
      </c>
      <c r="B10743" s="0" t="n">
        <v>82.3531</v>
      </c>
    </row>
    <row r="10744" customFormat="false" ht="15" hidden="false" customHeight="false" outlineLevel="0" collapsed="false">
      <c r="A10744" s="0" t="n">
        <v>1</v>
      </c>
      <c r="B10744" s="0" t="n">
        <v>50.1538</v>
      </c>
    </row>
    <row r="10745" customFormat="false" ht="15" hidden="false" customHeight="false" outlineLevel="0" collapsed="false">
      <c r="A10745" s="0" t="n">
        <v>1</v>
      </c>
      <c r="B10745" s="0" t="n">
        <v>20.542</v>
      </c>
    </row>
    <row r="10746" customFormat="false" ht="15" hidden="false" customHeight="false" outlineLevel="0" collapsed="false">
      <c r="A10746" s="0" t="n">
        <v>1</v>
      </c>
      <c r="B10746" s="0" t="n">
        <v>103.227</v>
      </c>
    </row>
    <row r="10747" customFormat="false" ht="15" hidden="false" customHeight="false" outlineLevel="0" collapsed="false">
      <c r="A10747" s="0" t="n">
        <v>1</v>
      </c>
      <c r="B10747" s="0" t="n">
        <v>88.0315</v>
      </c>
    </row>
    <row r="10748" customFormat="false" ht="15" hidden="false" customHeight="false" outlineLevel="0" collapsed="false">
      <c r="A10748" s="0" t="n">
        <v>1</v>
      </c>
      <c r="B10748" s="0" t="n">
        <v>28.3147</v>
      </c>
    </row>
    <row r="10749" customFormat="false" ht="15" hidden="false" customHeight="false" outlineLevel="0" collapsed="false">
      <c r="A10749" s="0" t="n">
        <v>1</v>
      </c>
      <c r="B10749" s="0" t="n">
        <v>28.2273</v>
      </c>
    </row>
    <row r="10750" customFormat="false" ht="15" hidden="false" customHeight="false" outlineLevel="0" collapsed="false">
      <c r="A10750" s="0" t="n">
        <v>1</v>
      </c>
      <c r="B10750" s="0" t="n">
        <v>85.6853</v>
      </c>
    </row>
    <row r="10751" customFormat="false" ht="15" hidden="false" customHeight="false" outlineLevel="0" collapsed="false">
      <c r="A10751" s="0" t="n">
        <v>1</v>
      </c>
      <c r="B10751" s="0" t="n">
        <v>26.3951</v>
      </c>
    </row>
    <row r="10752" customFormat="false" ht="15" hidden="false" customHeight="false" outlineLevel="0" collapsed="false">
      <c r="A10752" s="0" t="n">
        <v>1</v>
      </c>
      <c r="B10752" s="0" t="n">
        <v>34.3601</v>
      </c>
    </row>
    <row r="10753" customFormat="false" ht="15" hidden="false" customHeight="false" outlineLevel="0" collapsed="false">
      <c r="A10753" s="0" t="n">
        <v>1</v>
      </c>
      <c r="B10753" s="0" t="n">
        <v>13.6818</v>
      </c>
    </row>
    <row r="10754" customFormat="false" ht="15" hidden="false" customHeight="false" outlineLevel="0" collapsed="false">
      <c r="A10754" s="0" t="n">
        <v>1</v>
      </c>
      <c r="B10754" s="0" t="n">
        <v>39.3287</v>
      </c>
    </row>
    <row r="10755" customFormat="false" ht="15" hidden="false" customHeight="false" outlineLevel="0" collapsed="false">
      <c r="A10755" s="0" t="n">
        <v>1</v>
      </c>
      <c r="B10755" s="0" t="n">
        <v>25.0455</v>
      </c>
    </row>
    <row r="10756" customFormat="false" ht="15" hidden="false" customHeight="false" outlineLevel="0" collapsed="false">
      <c r="A10756" s="0" t="n">
        <v>1</v>
      </c>
      <c r="B10756" s="0" t="n">
        <v>14.2832</v>
      </c>
    </row>
    <row r="10757" customFormat="false" ht="15" hidden="false" customHeight="false" outlineLevel="0" collapsed="false">
      <c r="A10757" s="0" t="n">
        <v>1</v>
      </c>
      <c r="B10757" s="0" t="n">
        <v>129.671</v>
      </c>
    </row>
    <row r="10758" customFormat="false" ht="15" hidden="false" customHeight="false" outlineLevel="0" collapsed="false">
      <c r="A10758" s="0" t="n">
        <v>1</v>
      </c>
      <c r="B10758" s="0" t="n">
        <v>129.661</v>
      </c>
    </row>
    <row r="10759" customFormat="false" ht="15" hidden="false" customHeight="false" outlineLevel="0" collapsed="false">
      <c r="A10759" s="0" t="n">
        <v>1</v>
      </c>
      <c r="B10759" s="0" t="n">
        <v>22.7517</v>
      </c>
    </row>
    <row r="10760" customFormat="false" ht="15" hidden="false" customHeight="false" outlineLevel="0" collapsed="false">
      <c r="A10760" s="0" t="n">
        <v>1</v>
      </c>
      <c r="B10760" s="0" t="n">
        <v>22.7517</v>
      </c>
    </row>
    <row r="10761" customFormat="false" ht="15" hidden="false" customHeight="false" outlineLevel="0" collapsed="false">
      <c r="A10761" s="0" t="n">
        <v>1</v>
      </c>
      <c r="B10761" s="0" t="n">
        <v>81.5315</v>
      </c>
    </row>
    <row r="10762" customFormat="false" ht="15" hidden="false" customHeight="false" outlineLevel="0" collapsed="false">
      <c r="A10762" s="0" t="n">
        <v>1</v>
      </c>
      <c r="B10762" s="0" t="n">
        <v>53.3531</v>
      </c>
    </row>
    <row r="10763" customFormat="false" ht="15" hidden="false" customHeight="false" outlineLevel="0" collapsed="false">
      <c r="A10763" s="0" t="n">
        <v>1</v>
      </c>
      <c r="B10763" s="0" t="n">
        <v>53.3531</v>
      </c>
    </row>
    <row r="10764" customFormat="false" ht="15" hidden="false" customHeight="false" outlineLevel="0" collapsed="false">
      <c r="A10764" s="0" t="n">
        <v>1</v>
      </c>
      <c r="B10764" s="0" t="n">
        <v>12.9196</v>
      </c>
    </row>
    <row r="10765" customFormat="false" ht="15" hidden="false" customHeight="false" outlineLevel="0" collapsed="false">
      <c r="A10765" s="0" t="n">
        <v>1</v>
      </c>
      <c r="B10765" s="0" t="n">
        <v>12.9196</v>
      </c>
    </row>
    <row r="10766" customFormat="false" ht="15" hidden="false" customHeight="false" outlineLevel="0" collapsed="false">
      <c r="A10766" s="0" t="n">
        <v>1</v>
      </c>
      <c r="B10766" s="0" t="n">
        <v>20.0315</v>
      </c>
    </row>
    <row r="10767" customFormat="false" ht="15" hidden="false" customHeight="false" outlineLevel="0" collapsed="false">
      <c r="A10767" s="0" t="n">
        <v>1</v>
      </c>
      <c r="B10767" s="0" t="n">
        <v>55.9056</v>
      </c>
    </row>
    <row r="10768" customFormat="false" ht="15" hidden="false" customHeight="false" outlineLevel="0" collapsed="false">
      <c r="A10768" s="0" t="n">
        <v>1</v>
      </c>
      <c r="B10768" s="0" t="n">
        <v>115.748</v>
      </c>
    </row>
    <row r="10769" customFormat="false" ht="15" hidden="false" customHeight="false" outlineLevel="0" collapsed="false">
      <c r="A10769" s="0" t="n">
        <v>1</v>
      </c>
      <c r="B10769" s="0" t="n">
        <v>80.4406</v>
      </c>
    </row>
    <row r="10770" customFormat="false" ht="15" hidden="false" customHeight="false" outlineLevel="0" collapsed="false">
      <c r="A10770" s="0" t="n">
        <v>1</v>
      </c>
      <c r="B10770" s="0" t="n">
        <v>11.6434</v>
      </c>
    </row>
    <row r="10771" customFormat="false" ht="15" hidden="false" customHeight="false" outlineLevel="0" collapsed="false">
      <c r="A10771" s="0" t="n">
        <v>1</v>
      </c>
      <c r="B10771" s="0" t="n">
        <v>11.6434</v>
      </c>
    </row>
    <row r="10772" customFormat="false" ht="15" hidden="false" customHeight="false" outlineLevel="0" collapsed="false">
      <c r="A10772" s="0" t="n">
        <v>1</v>
      </c>
      <c r="B10772" s="0" t="n">
        <v>140.08</v>
      </c>
    </row>
    <row r="10773" customFormat="false" ht="15" hidden="false" customHeight="false" outlineLevel="0" collapsed="false">
      <c r="A10773" s="0" t="n">
        <v>1</v>
      </c>
      <c r="B10773" s="0" t="n">
        <v>121.657</v>
      </c>
    </row>
    <row r="10774" customFormat="false" ht="15" hidden="false" customHeight="false" outlineLevel="0" collapsed="false">
      <c r="A10774" s="0" t="n">
        <v>1</v>
      </c>
      <c r="B10774" s="0" t="n">
        <v>122.937</v>
      </c>
    </row>
    <row r="10775" customFormat="false" ht="15" hidden="false" customHeight="false" outlineLevel="0" collapsed="false">
      <c r="A10775" s="0" t="n">
        <v>1</v>
      </c>
      <c r="B10775" s="0" t="n">
        <v>26.7552</v>
      </c>
    </row>
    <row r="10776" customFormat="false" ht="15" hidden="false" customHeight="false" outlineLevel="0" collapsed="false">
      <c r="A10776" s="0" t="n">
        <v>1</v>
      </c>
      <c r="B10776" s="0" t="n">
        <v>23.8916</v>
      </c>
    </row>
    <row r="10777" customFormat="false" ht="15" hidden="false" customHeight="false" outlineLevel="0" collapsed="false">
      <c r="A10777" s="0" t="n">
        <v>1</v>
      </c>
      <c r="B10777" s="0" t="n">
        <v>20.7203</v>
      </c>
    </row>
    <row r="10778" customFormat="false" ht="15" hidden="false" customHeight="false" outlineLevel="0" collapsed="false">
      <c r="A10778" s="0" t="n">
        <v>1</v>
      </c>
      <c r="B10778" s="0" t="n">
        <v>37.6818</v>
      </c>
    </row>
    <row r="10779" customFormat="false" ht="15" hidden="false" customHeight="false" outlineLevel="0" collapsed="false">
      <c r="A10779" s="0" t="n">
        <v>1</v>
      </c>
      <c r="B10779" s="0" t="n">
        <v>19.5874</v>
      </c>
    </row>
    <row r="10780" customFormat="false" ht="15" hidden="false" customHeight="false" outlineLevel="0" collapsed="false">
      <c r="A10780" s="0" t="n">
        <v>1</v>
      </c>
      <c r="B10780" s="0" t="n">
        <v>66.9196</v>
      </c>
    </row>
    <row r="10781" customFormat="false" ht="15" hidden="false" customHeight="false" outlineLevel="0" collapsed="false">
      <c r="A10781" s="0" t="n">
        <v>1</v>
      </c>
      <c r="B10781" s="0" t="n">
        <v>93.2867</v>
      </c>
    </row>
    <row r="10782" customFormat="false" ht="15" hidden="false" customHeight="false" outlineLevel="0" collapsed="false">
      <c r="A10782" s="0" t="n">
        <v>1</v>
      </c>
      <c r="B10782" s="0" t="n">
        <v>93.2657</v>
      </c>
    </row>
    <row r="10783" customFormat="false" ht="15" hidden="false" customHeight="false" outlineLevel="0" collapsed="false">
      <c r="A10783" s="0" t="n">
        <v>1</v>
      </c>
      <c r="B10783" s="0" t="n">
        <v>44.3951</v>
      </c>
    </row>
    <row r="10784" customFormat="false" ht="15" hidden="false" customHeight="false" outlineLevel="0" collapsed="false">
      <c r="A10784" s="0" t="n">
        <v>1</v>
      </c>
      <c r="B10784" s="0" t="n">
        <v>61.1084</v>
      </c>
    </row>
    <row r="10785" customFormat="false" ht="15" hidden="false" customHeight="false" outlineLevel="0" collapsed="false">
      <c r="A10785" s="0" t="n">
        <v>1</v>
      </c>
      <c r="B10785" s="0" t="n">
        <v>43</v>
      </c>
    </row>
    <row r="10786" customFormat="false" ht="15" hidden="false" customHeight="false" outlineLevel="0" collapsed="false">
      <c r="A10786" s="0" t="n">
        <v>1</v>
      </c>
      <c r="B10786" s="0" t="n">
        <v>28.4965</v>
      </c>
    </row>
    <row r="10787" customFormat="false" ht="15" hidden="false" customHeight="false" outlineLevel="0" collapsed="false">
      <c r="A10787" s="0" t="n">
        <v>1</v>
      </c>
      <c r="B10787" s="0" t="n">
        <v>33.465</v>
      </c>
    </row>
    <row r="10788" customFormat="false" ht="15" hidden="false" customHeight="false" outlineLevel="0" collapsed="false">
      <c r="A10788" s="0" t="n">
        <v>1</v>
      </c>
      <c r="B10788" s="0" t="n">
        <v>28.9336</v>
      </c>
    </row>
    <row r="10789" customFormat="false" ht="15" hidden="false" customHeight="false" outlineLevel="0" collapsed="false">
      <c r="A10789" s="0" t="n">
        <v>1</v>
      </c>
      <c r="B10789" s="0" t="n">
        <v>41.8112</v>
      </c>
    </row>
    <row r="10790" customFormat="false" ht="15" hidden="false" customHeight="false" outlineLevel="0" collapsed="false">
      <c r="A10790" s="0" t="n">
        <v>1</v>
      </c>
      <c r="B10790" s="0" t="n">
        <v>49.7413</v>
      </c>
    </row>
    <row r="10791" customFormat="false" ht="15" hidden="false" customHeight="false" outlineLevel="0" collapsed="false">
      <c r="A10791" s="0" t="n">
        <v>1</v>
      </c>
      <c r="B10791" s="0" t="n">
        <v>44.1713</v>
      </c>
    </row>
    <row r="10792" customFormat="false" ht="15" hidden="false" customHeight="false" outlineLevel="0" collapsed="false">
      <c r="A10792" s="0" t="n">
        <v>1</v>
      </c>
      <c r="B10792" s="0" t="n">
        <v>66.8846</v>
      </c>
    </row>
    <row r="10793" customFormat="false" ht="15" hidden="false" customHeight="false" outlineLevel="0" collapsed="false">
      <c r="A10793" s="0" t="n">
        <v>1</v>
      </c>
      <c r="B10793" s="0" t="n">
        <v>50.0105</v>
      </c>
    </row>
    <row r="10794" customFormat="false" ht="15" hidden="false" customHeight="false" outlineLevel="0" collapsed="false">
      <c r="A10794" s="0" t="n">
        <v>1</v>
      </c>
      <c r="B10794" s="0" t="n">
        <v>49.9371</v>
      </c>
    </row>
    <row r="10795" customFormat="false" ht="15" hidden="false" customHeight="false" outlineLevel="0" collapsed="false">
      <c r="A10795" s="0" t="n">
        <v>1</v>
      </c>
      <c r="B10795" s="0" t="n">
        <v>52.1538</v>
      </c>
    </row>
    <row r="10796" customFormat="false" ht="15" hidden="false" customHeight="false" outlineLevel="0" collapsed="false">
      <c r="A10796" s="0" t="n">
        <v>1</v>
      </c>
      <c r="B10796" s="0" t="n">
        <v>132.283</v>
      </c>
    </row>
    <row r="10797" customFormat="false" ht="15" hidden="false" customHeight="false" outlineLevel="0" collapsed="false">
      <c r="A10797" s="0" t="n">
        <v>1</v>
      </c>
      <c r="B10797" s="0" t="n">
        <v>18.8077</v>
      </c>
    </row>
    <row r="10798" customFormat="false" ht="15" hidden="false" customHeight="false" outlineLevel="0" collapsed="false">
      <c r="A10798" s="0" t="n">
        <v>1</v>
      </c>
      <c r="B10798" s="0" t="n">
        <v>11.9371</v>
      </c>
    </row>
    <row r="10799" customFormat="false" ht="15" hidden="false" customHeight="false" outlineLevel="0" collapsed="false">
      <c r="A10799" s="0" t="n">
        <v>1</v>
      </c>
      <c r="B10799" s="0" t="n">
        <v>15.5629</v>
      </c>
    </row>
    <row r="10800" customFormat="false" ht="15" hidden="false" customHeight="false" outlineLevel="0" collapsed="false">
      <c r="A10800" s="0" t="n">
        <v>1</v>
      </c>
      <c r="B10800" s="0" t="n">
        <v>15.5629</v>
      </c>
    </row>
    <row r="10801" customFormat="false" ht="15" hidden="false" customHeight="false" outlineLevel="0" collapsed="false">
      <c r="A10801" s="0" t="n">
        <v>1</v>
      </c>
      <c r="B10801" s="0" t="n">
        <v>15.5629</v>
      </c>
    </row>
    <row r="10802" customFormat="false" ht="15" hidden="false" customHeight="false" outlineLevel="0" collapsed="false">
      <c r="A10802" s="0" t="n">
        <v>1</v>
      </c>
      <c r="B10802" s="0" t="n">
        <v>15.5629</v>
      </c>
    </row>
    <row r="10803" customFormat="false" ht="15" hidden="false" customHeight="false" outlineLevel="0" collapsed="false">
      <c r="A10803" s="0" t="n">
        <v>1</v>
      </c>
      <c r="B10803" s="0" t="n">
        <v>28.0944</v>
      </c>
    </row>
    <row r="10804" customFormat="false" ht="15" hidden="false" customHeight="false" outlineLevel="0" collapsed="false">
      <c r="A10804" s="0" t="n">
        <v>1</v>
      </c>
      <c r="B10804" s="0" t="n">
        <v>72.8916</v>
      </c>
    </row>
    <row r="10805" customFormat="false" ht="15" hidden="false" customHeight="false" outlineLevel="0" collapsed="false">
      <c r="A10805" s="0" t="n">
        <v>1</v>
      </c>
      <c r="B10805" s="0" t="n">
        <v>21.7238</v>
      </c>
    </row>
    <row r="10806" customFormat="false" ht="15" hidden="false" customHeight="false" outlineLevel="0" collapsed="false">
      <c r="A10806" s="0" t="n">
        <v>1</v>
      </c>
      <c r="B10806" s="0" t="n">
        <v>12.979</v>
      </c>
    </row>
    <row r="10807" customFormat="false" ht="15" hidden="false" customHeight="false" outlineLevel="0" collapsed="false">
      <c r="A10807" s="0" t="n">
        <v>1</v>
      </c>
      <c r="B10807" s="0" t="n">
        <v>13.1503</v>
      </c>
    </row>
    <row r="10808" customFormat="false" ht="15" hidden="false" customHeight="false" outlineLevel="0" collapsed="false">
      <c r="A10808" s="0" t="n">
        <v>1</v>
      </c>
      <c r="B10808" s="0" t="n">
        <v>16.6434</v>
      </c>
    </row>
    <row r="10809" customFormat="false" ht="15" hidden="false" customHeight="false" outlineLevel="0" collapsed="false">
      <c r="A10809" s="0" t="n">
        <v>1</v>
      </c>
      <c r="B10809" s="0" t="n">
        <v>16.9755</v>
      </c>
    </row>
    <row r="10810" customFormat="false" ht="15" hidden="false" customHeight="false" outlineLevel="0" collapsed="false">
      <c r="A10810" s="0" t="n">
        <v>1</v>
      </c>
      <c r="B10810" s="0" t="n">
        <v>14.1958</v>
      </c>
    </row>
    <row r="10811" customFormat="false" ht="15" hidden="false" customHeight="false" outlineLevel="0" collapsed="false">
      <c r="A10811" s="0" t="n">
        <v>1</v>
      </c>
      <c r="B10811" s="0" t="n">
        <v>111.42</v>
      </c>
    </row>
    <row r="10812" customFormat="false" ht="15" hidden="false" customHeight="false" outlineLevel="0" collapsed="false">
      <c r="A10812" s="0" t="n">
        <v>1</v>
      </c>
      <c r="B10812" s="0" t="n">
        <v>66.1224</v>
      </c>
    </row>
    <row r="10813" customFormat="false" ht="15" hidden="false" customHeight="false" outlineLevel="0" collapsed="false">
      <c r="A10813" s="0" t="n">
        <v>1</v>
      </c>
      <c r="B10813" s="0" t="n">
        <v>43.4301</v>
      </c>
    </row>
    <row r="10814" customFormat="false" ht="15" hidden="false" customHeight="false" outlineLevel="0" collapsed="false">
      <c r="A10814" s="0" t="n">
        <v>1</v>
      </c>
      <c r="B10814" s="0" t="n">
        <v>42.451</v>
      </c>
    </row>
    <row r="10815" customFormat="false" ht="15" hidden="false" customHeight="false" outlineLevel="0" collapsed="false">
      <c r="A10815" s="0" t="n">
        <v>1</v>
      </c>
      <c r="B10815" s="0" t="n">
        <v>68.4895</v>
      </c>
    </row>
    <row r="10816" customFormat="false" ht="15" hidden="false" customHeight="false" outlineLevel="0" collapsed="false">
      <c r="A10816" s="0" t="n">
        <v>1</v>
      </c>
      <c r="B10816" s="0" t="n">
        <v>13.9091</v>
      </c>
    </row>
    <row r="10817" customFormat="false" ht="15" hidden="false" customHeight="false" outlineLevel="0" collapsed="false">
      <c r="A10817" s="0" t="n">
        <v>1</v>
      </c>
      <c r="B10817" s="0" t="n">
        <v>13.9056</v>
      </c>
    </row>
    <row r="10818" customFormat="false" ht="15" hidden="false" customHeight="false" outlineLevel="0" collapsed="false">
      <c r="A10818" s="0" t="n">
        <v>1</v>
      </c>
      <c r="B10818" s="0" t="n">
        <v>29.7098</v>
      </c>
    </row>
    <row r="10819" customFormat="false" ht="15" hidden="false" customHeight="false" outlineLevel="0" collapsed="false">
      <c r="A10819" s="0" t="n">
        <v>1</v>
      </c>
      <c r="B10819" s="0" t="n">
        <v>24.8007</v>
      </c>
    </row>
    <row r="10820" customFormat="false" ht="15" hidden="false" customHeight="false" outlineLevel="0" collapsed="false">
      <c r="A10820" s="0" t="n">
        <v>1</v>
      </c>
      <c r="B10820" s="0" t="n">
        <v>17.5944</v>
      </c>
    </row>
    <row r="10821" customFormat="false" ht="15" hidden="false" customHeight="false" outlineLevel="0" collapsed="false">
      <c r="A10821" s="0" t="n">
        <v>1</v>
      </c>
      <c r="B10821" s="0" t="n">
        <v>117.105</v>
      </c>
    </row>
    <row r="10822" customFormat="false" ht="15" hidden="false" customHeight="false" outlineLevel="0" collapsed="false">
      <c r="A10822" s="0" t="n">
        <v>1</v>
      </c>
      <c r="B10822" s="0" t="n">
        <v>45.951</v>
      </c>
    </row>
    <row r="10823" customFormat="false" ht="15" hidden="false" customHeight="false" outlineLevel="0" collapsed="false">
      <c r="A10823" s="0" t="n">
        <v>1</v>
      </c>
      <c r="B10823" s="0" t="n">
        <v>45.6189</v>
      </c>
    </row>
    <row r="10824" customFormat="false" ht="15" hidden="false" customHeight="false" outlineLevel="0" collapsed="false">
      <c r="A10824" s="0" t="n">
        <v>1</v>
      </c>
      <c r="B10824" s="0" t="n">
        <v>40.2937</v>
      </c>
    </row>
    <row r="10825" customFormat="false" ht="15" hidden="false" customHeight="false" outlineLevel="0" collapsed="false">
      <c r="A10825" s="0" t="n">
        <v>1</v>
      </c>
      <c r="B10825" s="0" t="n">
        <v>39.7657</v>
      </c>
    </row>
    <row r="10826" customFormat="false" ht="15" hidden="false" customHeight="false" outlineLevel="0" collapsed="false">
      <c r="A10826" s="0" t="n">
        <v>1</v>
      </c>
      <c r="B10826" s="0" t="n">
        <v>74.3706</v>
      </c>
    </row>
    <row r="10827" customFormat="false" ht="15" hidden="false" customHeight="false" outlineLevel="0" collapsed="false">
      <c r="A10827" s="0" t="n">
        <v>1</v>
      </c>
      <c r="B10827" s="0" t="n">
        <v>44.2308</v>
      </c>
    </row>
    <row r="10828" customFormat="false" ht="15" hidden="false" customHeight="false" outlineLevel="0" collapsed="false">
      <c r="A10828" s="0" t="n">
        <v>1</v>
      </c>
      <c r="B10828" s="0" t="n">
        <v>161.238</v>
      </c>
    </row>
    <row r="10829" customFormat="false" ht="15" hidden="false" customHeight="false" outlineLevel="0" collapsed="false">
      <c r="A10829" s="0" t="n">
        <v>1</v>
      </c>
      <c r="B10829" s="0" t="n">
        <v>22.4091</v>
      </c>
    </row>
    <row r="10830" customFormat="false" ht="15" hidden="false" customHeight="false" outlineLevel="0" collapsed="false">
      <c r="A10830" s="0" t="n">
        <v>1</v>
      </c>
      <c r="B10830" s="0" t="n">
        <v>22.6189</v>
      </c>
    </row>
    <row r="10831" customFormat="false" ht="15" hidden="false" customHeight="false" outlineLevel="0" collapsed="false">
      <c r="A10831" s="0" t="n">
        <v>1</v>
      </c>
      <c r="B10831" s="0" t="n">
        <v>22.5979</v>
      </c>
    </row>
    <row r="10832" customFormat="false" ht="15" hidden="false" customHeight="false" outlineLevel="0" collapsed="false">
      <c r="A10832" s="0" t="n">
        <v>1</v>
      </c>
      <c r="B10832" s="0" t="n">
        <v>22.6014</v>
      </c>
    </row>
    <row r="10833" customFormat="false" ht="15" hidden="false" customHeight="false" outlineLevel="0" collapsed="false">
      <c r="A10833" s="0" t="n">
        <v>1</v>
      </c>
      <c r="B10833" s="0" t="n">
        <v>93.2098</v>
      </c>
    </row>
    <row r="10834" customFormat="false" ht="15" hidden="false" customHeight="false" outlineLevel="0" collapsed="false">
      <c r="A10834" s="0" t="n">
        <v>1</v>
      </c>
      <c r="B10834" s="0" t="n">
        <v>26.1329</v>
      </c>
    </row>
    <row r="10835" customFormat="false" ht="15" hidden="false" customHeight="false" outlineLevel="0" collapsed="false">
      <c r="A10835" s="0" t="n">
        <v>1</v>
      </c>
      <c r="B10835" s="0" t="n">
        <v>112.944</v>
      </c>
    </row>
    <row r="10836" customFormat="false" ht="15" hidden="false" customHeight="false" outlineLevel="0" collapsed="false">
      <c r="A10836" s="0" t="n">
        <v>1</v>
      </c>
      <c r="B10836" s="0" t="n">
        <v>73.6154</v>
      </c>
    </row>
    <row r="10837" customFormat="false" ht="15" hidden="false" customHeight="false" outlineLevel="0" collapsed="false">
      <c r="A10837" s="0" t="n">
        <v>1</v>
      </c>
      <c r="B10837" s="0" t="n">
        <v>12.514</v>
      </c>
    </row>
    <row r="10838" customFormat="false" ht="15" hidden="false" customHeight="false" outlineLevel="0" collapsed="false">
      <c r="A10838" s="0" t="n">
        <v>1</v>
      </c>
      <c r="B10838" s="0" t="n">
        <v>74.1818</v>
      </c>
    </row>
    <row r="10839" customFormat="false" ht="15" hidden="false" customHeight="false" outlineLevel="0" collapsed="false">
      <c r="A10839" s="0" t="n">
        <v>1</v>
      </c>
      <c r="B10839" s="0" t="n">
        <v>28.9056</v>
      </c>
    </row>
    <row r="10840" customFormat="false" ht="15" hidden="false" customHeight="false" outlineLevel="0" collapsed="false">
      <c r="A10840" s="0" t="n">
        <v>1</v>
      </c>
      <c r="B10840" s="0" t="n">
        <v>14.9825</v>
      </c>
    </row>
    <row r="10841" customFormat="false" ht="15" hidden="false" customHeight="false" outlineLevel="0" collapsed="false">
      <c r="A10841" s="0" t="n">
        <v>1</v>
      </c>
      <c r="B10841" s="0" t="n">
        <v>129.353</v>
      </c>
    </row>
    <row r="10842" customFormat="false" ht="15" hidden="false" customHeight="false" outlineLevel="0" collapsed="false">
      <c r="A10842" s="0" t="n">
        <v>1</v>
      </c>
      <c r="B10842" s="0" t="n">
        <v>18.3217</v>
      </c>
    </row>
    <row r="10843" customFormat="false" ht="15" hidden="false" customHeight="false" outlineLevel="0" collapsed="false">
      <c r="A10843" s="0" t="n">
        <v>1</v>
      </c>
      <c r="B10843" s="0" t="n">
        <v>82.9266</v>
      </c>
    </row>
    <row r="10844" customFormat="false" ht="15" hidden="false" customHeight="false" outlineLevel="0" collapsed="false">
      <c r="A10844" s="0" t="n">
        <v>1</v>
      </c>
      <c r="B10844" s="0" t="n">
        <v>47.6469</v>
      </c>
    </row>
    <row r="10845" customFormat="false" ht="15" hidden="false" customHeight="false" outlineLevel="0" collapsed="false">
      <c r="A10845" s="0" t="n">
        <v>1</v>
      </c>
      <c r="B10845" s="0" t="n">
        <v>18.4231</v>
      </c>
    </row>
    <row r="10846" customFormat="false" ht="15" hidden="false" customHeight="false" outlineLevel="0" collapsed="false">
      <c r="A10846" s="0" t="n">
        <v>1</v>
      </c>
      <c r="B10846" s="0" t="n">
        <v>18.4825</v>
      </c>
    </row>
    <row r="10847" customFormat="false" ht="15" hidden="false" customHeight="false" outlineLevel="0" collapsed="false">
      <c r="A10847" s="0" t="n">
        <v>1</v>
      </c>
      <c r="B10847" s="0" t="n">
        <v>12.6014</v>
      </c>
    </row>
    <row r="10848" customFormat="false" ht="15" hidden="false" customHeight="false" outlineLevel="0" collapsed="false">
      <c r="A10848" s="0" t="n">
        <v>1</v>
      </c>
      <c r="B10848" s="0" t="n">
        <v>13.6329</v>
      </c>
    </row>
    <row r="10849" customFormat="false" ht="15" hidden="false" customHeight="false" outlineLevel="0" collapsed="false">
      <c r="A10849" s="0" t="n">
        <v>1</v>
      </c>
      <c r="B10849" s="0" t="n">
        <v>42.8916</v>
      </c>
    </row>
    <row r="10850" customFormat="false" ht="15" hidden="false" customHeight="false" outlineLevel="0" collapsed="false">
      <c r="A10850" s="0" t="n">
        <v>1</v>
      </c>
      <c r="B10850" s="0" t="n">
        <v>87.7413</v>
      </c>
    </row>
    <row r="10851" customFormat="false" ht="15" hidden="false" customHeight="false" outlineLevel="0" collapsed="false">
      <c r="A10851" s="0" t="n">
        <v>1</v>
      </c>
      <c r="B10851" s="0" t="n">
        <v>33.8287</v>
      </c>
    </row>
    <row r="10852" customFormat="false" ht="15" hidden="false" customHeight="false" outlineLevel="0" collapsed="false">
      <c r="A10852" s="0" t="n">
        <v>1</v>
      </c>
      <c r="B10852" s="0" t="n">
        <v>26.2517</v>
      </c>
    </row>
    <row r="10853" customFormat="false" ht="15" hidden="false" customHeight="false" outlineLevel="0" collapsed="false">
      <c r="A10853" s="0" t="n">
        <v>1</v>
      </c>
      <c r="B10853" s="0" t="n">
        <v>54.2902</v>
      </c>
    </row>
    <row r="10854" customFormat="false" ht="15" hidden="false" customHeight="false" outlineLevel="0" collapsed="false">
      <c r="A10854" s="0" t="n">
        <v>1</v>
      </c>
      <c r="B10854" s="0" t="n">
        <v>14.5035</v>
      </c>
    </row>
    <row r="10855" customFormat="false" ht="15" hidden="false" customHeight="false" outlineLevel="0" collapsed="false">
      <c r="A10855" s="0" t="n">
        <v>1</v>
      </c>
      <c r="B10855" s="0" t="n">
        <v>53.7308</v>
      </c>
    </row>
    <row r="10856" customFormat="false" ht="15" hidden="false" customHeight="false" outlineLevel="0" collapsed="false">
      <c r="A10856" s="0" t="n">
        <v>1</v>
      </c>
      <c r="B10856" s="0" t="n">
        <v>35.2762</v>
      </c>
    </row>
    <row r="10857" customFormat="false" ht="15" hidden="false" customHeight="false" outlineLevel="0" collapsed="false">
      <c r="A10857" s="0" t="n">
        <v>1</v>
      </c>
      <c r="B10857" s="0" t="n">
        <v>45.7587</v>
      </c>
    </row>
    <row r="10858" customFormat="false" ht="15" hidden="false" customHeight="false" outlineLevel="0" collapsed="false">
      <c r="A10858" s="0" t="n">
        <v>1</v>
      </c>
      <c r="B10858" s="0" t="n">
        <v>45.7343</v>
      </c>
    </row>
    <row r="10859" customFormat="false" ht="15" hidden="false" customHeight="false" outlineLevel="0" collapsed="false">
      <c r="A10859" s="0" t="n">
        <v>1</v>
      </c>
      <c r="B10859" s="0" t="n">
        <v>13</v>
      </c>
    </row>
    <row r="10860" customFormat="false" ht="15" hidden="false" customHeight="false" outlineLevel="0" collapsed="false">
      <c r="A10860" s="0" t="n">
        <v>1</v>
      </c>
      <c r="B10860" s="0" t="n">
        <v>33.2552</v>
      </c>
    </row>
    <row r="10861" customFormat="false" ht="15" hidden="false" customHeight="false" outlineLevel="0" collapsed="false">
      <c r="A10861" s="0" t="n">
        <v>1</v>
      </c>
      <c r="B10861" s="0" t="n">
        <v>15.4476</v>
      </c>
    </row>
    <row r="10862" customFormat="false" ht="15" hidden="false" customHeight="false" outlineLevel="0" collapsed="false">
      <c r="A10862" s="0" t="n">
        <v>1</v>
      </c>
      <c r="B10862" s="0" t="n">
        <v>15.4406</v>
      </c>
    </row>
    <row r="10863" customFormat="false" ht="15" hidden="false" customHeight="false" outlineLevel="0" collapsed="false">
      <c r="A10863" s="0" t="n">
        <v>1</v>
      </c>
      <c r="B10863" s="0" t="n">
        <v>30.3322</v>
      </c>
    </row>
    <row r="10864" customFormat="false" ht="15" hidden="false" customHeight="false" outlineLevel="0" collapsed="false">
      <c r="A10864" s="0" t="n">
        <v>1</v>
      </c>
      <c r="B10864" s="0" t="n">
        <v>33.3042</v>
      </c>
    </row>
    <row r="10865" customFormat="false" ht="15" hidden="false" customHeight="false" outlineLevel="0" collapsed="false">
      <c r="A10865" s="0" t="n">
        <v>1</v>
      </c>
      <c r="B10865" s="0" t="n">
        <v>115.248</v>
      </c>
    </row>
    <row r="10866" customFormat="false" ht="15" hidden="false" customHeight="false" outlineLevel="0" collapsed="false">
      <c r="A10866" s="0" t="n">
        <v>1</v>
      </c>
      <c r="B10866" s="0" t="n">
        <v>73.3706</v>
      </c>
    </row>
    <row r="10867" customFormat="false" ht="15" hidden="false" customHeight="false" outlineLevel="0" collapsed="false">
      <c r="A10867" s="0" t="n">
        <v>1</v>
      </c>
      <c r="B10867" s="0" t="n">
        <v>63.7273</v>
      </c>
    </row>
    <row r="10868" customFormat="false" ht="15" hidden="false" customHeight="false" outlineLevel="0" collapsed="false">
      <c r="A10868" s="0" t="n">
        <v>1</v>
      </c>
      <c r="B10868" s="0" t="n">
        <v>62.2762</v>
      </c>
    </row>
    <row r="10869" customFormat="false" ht="15" hidden="false" customHeight="false" outlineLevel="0" collapsed="false">
      <c r="A10869" s="0" t="n">
        <v>1</v>
      </c>
      <c r="B10869" s="0" t="n">
        <v>61.2238</v>
      </c>
    </row>
    <row r="10870" customFormat="false" ht="15" hidden="false" customHeight="false" outlineLevel="0" collapsed="false">
      <c r="A10870" s="0" t="n">
        <v>1</v>
      </c>
      <c r="B10870" s="0" t="n">
        <v>122.136</v>
      </c>
    </row>
    <row r="10871" customFormat="false" ht="15" hidden="false" customHeight="false" outlineLevel="0" collapsed="false">
      <c r="A10871" s="0" t="n">
        <v>1</v>
      </c>
      <c r="B10871" s="0" t="n">
        <v>12.0035</v>
      </c>
    </row>
    <row r="10872" customFormat="false" ht="15" hidden="false" customHeight="false" outlineLevel="0" collapsed="false">
      <c r="A10872" s="0" t="n">
        <v>1</v>
      </c>
      <c r="B10872" s="0" t="n">
        <v>53.4545</v>
      </c>
    </row>
    <row r="10873" customFormat="false" ht="15" hidden="false" customHeight="false" outlineLevel="0" collapsed="false">
      <c r="A10873" s="0" t="n">
        <v>1</v>
      </c>
      <c r="B10873" s="0" t="n">
        <v>32.2867</v>
      </c>
    </row>
    <row r="10874" customFormat="false" ht="15" hidden="false" customHeight="false" outlineLevel="0" collapsed="false">
      <c r="A10874" s="0" t="n">
        <v>1</v>
      </c>
      <c r="B10874" s="0" t="n">
        <v>22.028</v>
      </c>
    </row>
    <row r="10875" customFormat="false" ht="15" hidden="false" customHeight="false" outlineLevel="0" collapsed="false">
      <c r="A10875" s="0" t="n">
        <v>1</v>
      </c>
      <c r="B10875" s="0" t="n">
        <v>22.0315</v>
      </c>
    </row>
    <row r="10876" customFormat="false" ht="15" hidden="false" customHeight="false" outlineLevel="0" collapsed="false">
      <c r="A10876" s="0" t="n">
        <v>1</v>
      </c>
      <c r="B10876" s="0" t="n">
        <v>139.717</v>
      </c>
    </row>
    <row r="10877" customFormat="false" ht="15" hidden="false" customHeight="false" outlineLevel="0" collapsed="false">
      <c r="A10877" s="0" t="n">
        <v>1</v>
      </c>
      <c r="B10877" s="0" t="n">
        <v>14.7622</v>
      </c>
    </row>
    <row r="10878" customFormat="false" ht="15" hidden="false" customHeight="false" outlineLevel="0" collapsed="false">
      <c r="A10878" s="0" t="n">
        <v>1</v>
      </c>
      <c r="B10878" s="0" t="n">
        <v>80.8636</v>
      </c>
    </row>
    <row r="10879" customFormat="false" ht="15" hidden="false" customHeight="false" outlineLevel="0" collapsed="false">
      <c r="A10879" s="0" t="n">
        <v>1</v>
      </c>
      <c r="B10879" s="0" t="n">
        <v>43.8636</v>
      </c>
    </row>
    <row r="10880" customFormat="false" ht="15" hidden="false" customHeight="false" outlineLevel="0" collapsed="false">
      <c r="A10880" s="0" t="n">
        <v>1</v>
      </c>
      <c r="B10880" s="0" t="n">
        <v>33.1434</v>
      </c>
    </row>
    <row r="10881" customFormat="false" ht="15" hidden="false" customHeight="false" outlineLevel="0" collapsed="false">
      <c r="A10881" s="0" t="n">
        <v>1</v>
      </c>
      <c r="B10881" s="0" t="n">
        <v>33.1434</v>
      </c>
    </row>
    <row r="10882" customFormat="false" ht="15" hidden="false" customHeight="false" outlineLevel="0" collapsed="false">
      <c r="A10882" s="0" t="n">
        <v>1</v>
      </c>
      <c r="B10882" s="0" t="n">
        <v>25.0385</v>
      </c>
    </row>
    <row r="10883" customFormat="false" ht="15" hidden="false" customHeight="false" outlineLevel="0" collapsed="false">
      <c r="A10883" s="0" t="n">
        <v>1</v>
      </c>
      <c r="B10883" s="0" t="n">
        <v>61.7133</v>
      </c>
    </row>
    <row r="10884" customFormat="false" ht="15" hidden="false" customHeight="false" outlineLevel="0" collapsed="false">
      <c r="A10884" s="0" t="n">
        <v>1</v>
      </c>
      <c r="B10884" s="0" t="n">
        <v>61.7063</v>
      </c>
    </row>
    <row r="10885" customFormat="false" ht="15" hidden="false" customHeight="false" outlineLevel="0" collapsed="false">
      <c r="A10885" s="0" t="n">
        <v>1</v>
      </c>
      <c r="B10885" s="0" t="n">
        <v>14.7098</v>
      </c>
    </row>
    <row r="10886" customFormat="false" ht="15" hidden="false" customHeight="false" outlineLevel="0" collapsed="false">
      <c r="A10886" s="0" t="n">
        <v>1</v>
      </c>
      <c r="B10886" s="0" t="n">
        <v>46.4301</v>
      </c>
    </row>
    <row r="10887" customFormat="false" ht="15" hidden="false" customHeight="false" outlineLevel="0" collapsed="false">
      <c r="A10887" s="0" t="n">
        <v>1</v>
      </c>
      <c r="B10887" s="0" t="n">
        <v>25.4441</v>
      </c>
    </row>
    <row r="10888" customFormat="false" ht="15" hidden="false" customHeight="false" outlineLevel="0" collapsed="false">
      <c r="A10888" s="0" t="n">
        <v>1</v>
      </c>
      <c r="B10888" s="0" t="n">
        <v>24.1923</v>
      </c>
    </row>
    <row r="10889" customFormat="false" ht="15" hidden="false" customHeight="false" outlineLevel="0" collapsed="false">
      <c r="A10889" s="0" t="n">
        <v>1</v>
      </c>
      <c r="B10889" s="0" t="n">
        <v>19.1783</v>
      </c>
    </row>
    <row r="10890" customFormat="false" ht="15" hidden="false" customHeight="false" outlineLevel="0" collapsed="false">
      <c r="A10890" s="0" t="n">
        <v>1</v>
      </c>
      <c r="B10890" s="0" t="n">
        <v>73.0734</v>
      </c>
    </row>
    <row r="10891" customFormat="false" ht="15" hidden="false" customHeight="false" outlineLevel="0" collapsed="false">
      <c r="A10891" s="0" t="n">
        <v>1</v>
      </c>
      <c r="B10891" s="0" t="n">
        <v>17.8636</v>
      </c>
    </row>
    <row r="10892" customFormat="false" ht="15" hidden="false" customHeight="false" outlineLevel="0" collapsed="false">
      <c r="A10892" s="0" t="n">
        <v>1</v>
      </c>
      <c r="B10892" s="0" t="n">
        <v>48.4091</v>
      </c>
    </row>
    <row r="10893" customFormat="false" ht="15" hidden="false" customHeight="false" outlineLevel="0" collapsed="false">
      <c r="A10893" s="0" t="n">
        <v>1</v>
      </c>
      <c r="B10893" s="0" t="n">
        <v>34.2028</v>
      </c>
    </row>
    <row r="10894" customFormat="false" ht="15" hidden="false" customHeight="false" outlineLevel="0" collapsed="false">
      <c r="A10894" s="0" t="n">
        <v>1</v>
      </c>
      <c r="B10894" s="0" t="n">
        <v>67.9056</v>
      </c>
    </row>
    <row r="10895" customFormat="false" ht="15" hidden="false" customHeight="false" outlineLevel="0" collapsed="false">
      <c r="A10895" s="0" t="n">
        <v>1</v>
      </c>
      <c r="B10895" s="0" t="n">
        <v>67.8741</v>
      </c>
    </row>
    <row r="10896" customFormat="false" ht="15" hidden="false" customHeight="false" outlineLevel="0" collapsed="false">
      <c r="A10896" s="0" t="n">
        <v>1</v>
      </c>
      <c r="B10896" s="0" t="n">
        <v>12.1224</v>
      </c>
    </row>
    <row r="10897" customFormat="false" ht="15" hidden="false" customHeight="false" outlineLevel="0" collapsed="false">
      <c r="A10897" s="0" t="n">
        <v>1</v>
      </c>
      <c r="B10897" s="0" t="n">
        <v>12.1189</v>
      </c>
    </row>
    <row r="10898" customFormat="false" ht="15" hidden="false" customHeight="false" outlineLevel="0" collapsed="false">
      <c r="A10898" s="0" t="n">
        <v>1</v>
      </c>
      <c r="B10898" s="0" t="n">
        <v>12.5699</v>
      </c>
    </row>
    <row r="10899" customFormat="false" ht="15" hidden="false" customHeight="false" outlineLevel="0" collapsed="false">
      <c r="A10899" s="0" t="n">
        <v>1</v>
      </c>
      <c r="B10899" s="0" t="n">
        <v>12.1573</v>
      </c>
    </row>
    <row r="10900" customFormat="false" ht="15" hidden="false" customHeight="false" outlineLevel="0" collapsed="false">
      <c r="A10900" s="0" t="n">
        <v>1</v>
      </c>
      <c r="B10900" s="0" t="n">
        <v>12.1573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08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M2" activeCellId="0" sqref="M2"/>
    </sheetView>
  </sheetViews>
  <sheetFormatPr defaultRowHeight="15" zeroHeight="false" outlineLevelRow="0" outlineLevelCol="0"/>
  <cols>
    <col collapsed="false" customWidth="true" hidden="false" outlineLevel="0" max="1" min="1" style="0" width="19.14"/>
    <col collapsed="false" customWidth="true" hidden="false" outlineLevel="0" max="11" min="2" style="0" width="8.67"/>
    <col collapsed="false" customWidth="true" hidden="false" outlineLevel="0" max="12" min="12" style="0" width="6.15"/>
    <col collapsed="false" customWidth="true" hidden="false" outlineLevel="0" max="13" min="13" style="0" width="15"/>
    <col collapsed="false" customWidth="true" hidden="false" outlineLevel="0" max="14" min="14" style="19" width="19.14"/>
    <col collapsed="false" customWidth="true" hidden="false" outlineLevel="0" max="16" min="15" style="0" width="8.67"/>
    <col collapsed="false" customWidth="true" hidden="false" outlineLevel="0" max="17" min="17" style="0" width="19.14"/>
    <col collapsed="false" customWidth="true" hidden="false" outlineLevel="0" max="21" min="18" style="0" width="8.67"/>
    <col collapsed="false" customWidth="true" hidden="false" outlineLevel="0" max="22" min="22" style="0" width="19.14"/>
    <col collapsed="false" customWidth="true" hidden="false" outlineLevel="0" max="1025" min="23" style="0" width="8.67"/>
  </cols>
  <sheetData>
    <row r="1" customFormat="false" ht="15" hidden="false" customHeight="false" outlineLevel="0" collapsed="false">
      <c r="A1" s="0" t="s">
        <v>74</v>
      </c>
      <c r="B1" s="0" t="s">
        <v>75</v>
      </c>
      <c r="C1" s="0" t="s">
        <v>76</v>
      </c>
      <c r="D1" s="0" t="s">
        <v>77</v>
      </c>
      <c r="E1" s="0" t="s">
        <v>78</v>
      </c>
      <c r="F1" s="1" t="s">
        <v>79</v>
      </c>
      <c r="G1" s="0" t="s">
        <v>80</v>
      </c>
      <c r="H1" s="0" t="s">
        <v>77</v>
      </c>
      <c r="I1" s="0" t="s">
        <v>78</v>
      </c>
      <c r="J1" s="0" t="s">
        <v>81</v>
      </c>
      <c r="K1" s="0" t="s">
        <v>82</v>
      </c>
      <c r="L1" s="0" t="s">
        <v>83</v>
      </c>
      <c r="M1" s="1" t="s">
        <v>84</v>
      </c>
      <c r="Q1" s="0" t="s">
        <v>85</v>
      </c>
      <c r="R1" s="0" t="s">
        <v>86</v>
      </c>
      <c r="U1" s="0" t="s">
        <v>87</v>
      </c>
      <c r="V1" s="0" t="s">
        <v>88</v>
      </c>
    </row>
    <row r="2" customFormat="false" ht="15" hidden="false" customHeight="false" outlineLevel="0" collapsed="false">
      <c r="A2" s="0" t="s">
        <v>89</v>
      </c>
      <c r="B2" s="0" t="n">
        <v>39</v>
      </c>
      <c r="C2" s="0" t="n">
        <v>0</v>
      </c>
      <c r="D2" s="0" t="n">
        <v>261</v>
      </c>
      <c r="E2" s="0" t="n">
        <v>0</v>
      </c>
      <c r="F2" s="0" t="n">
        <f aca="false">D2/SUM(C2:E2)</f>
        <v>1</v>
      </c>
      <c r="G2" s="0" t="n">
        <v>65.25</v>
      </c>
      <c r="H2" s="0" t="n">
        <v>130.5</v>
      </c>
      <c r="I2" s="0" t="n">
        <v>65.25</v>
      </c>
      <c r="J2" s="0" t="n">
        <v>261</v>
      </c>
      <c r="K2" s="0" t="n">
        <v>0</v>
      </c>
      <c r="L2" s="0" t="n">
        <v>1</v>
      </c>
      <c r="M2" s="0" t="n">
        <f aca="false">0.05/COUNT(L$2:L$1515)*L2</f>
        <v>3.30250990752972E-005</v>
      </c>
      <c r="N2" s="20" t="str">
        <f aca="false">IF(K2&lt;M2,A2,"")</f>
        <v>dDocent_Contig_848</v>
      </c>
      <c r="O2" s="20" t="n">
        <f aca="false">IF(K2&lt;M2,B2,"")</f>
        <v>39</v>
      </c>
      <c r="Q2" s="0" t="s">
        <v>90</v>
      </c>
      <c r="R2" s="0" t="n">
        <v>14</v>
      </c>
      <c r="U2" s="0" t="n">
        <v>25</v>
      </c>
      <c r="V2" s="0" t="s">
        <v>91</v>
      </c>
    </row>
    <row r="3" customFormat="false" ht="15" hidden="false" customHeight="false" outlineLevel="0" collapsed="false">
      <c r="A3" s="0" t="s">
        <v>92</v>
      </c>
      <c r="B3" s="0" t="n">
        <v>20</v>
      </c>
      <c r="C3" s="0" t="n">
        <v>0</v>
      </c>
      <c r="D3" s="0" t="n">
        <v>255</v>
      </c>
      <c r="E3" s="0" t="n">
        <v>0</v>
      </c>
      <c r="F3" s="0" t="n">
        <f aca="false">D3/SUM(C3:E3)</f>
        <v>1</v>
      </c>
      <c r="G3" s="0" t="n">
        <v>63.75</v>
      </c>
      <c r="H3" s="0" t="n">
        <v>127.5</v>
      </c>
      <c r="I3" s="0" t="n">
        <v>63.75</v>
      </c>
      <c r="J3" s="0" t="n">
        <v>255</v>
      </c>
      <c r="K3" s="0" t="n">
        <v>0</v>
      </c>
      <c r="L3" s="0" t="n">
        <v>2</v>
      </c>
      <c r="M3" s="0" t="n">
        <f aca="false">0.05/COUNT(L$2:L$1515)*L3</f>
        <v>6.60501981505944E-005</v>
      </c>
      <c r="N3" s="20" t="str">
        <f aca="false">IF(K3&lt;M3,A3,"")</f>
        <v>dDocent_Contig_1089</v>
      </c>
      <c r="O3" s="20" t="n">
        <f aca="false">IF(K3&lt;M3,B3,"")</f>
        <v>20</v>
      </c>
      <c r="Q3" s="0" t="s">
        <v>93</v>
      </c>
      <c r="R3" s="0" t="n">
        <v>92</v>
      </c>
      <c r="U3" s="0" t="n">
        <v>22</v>
      </c>
      <c r="V3" s="0" t="s">
        <v>94</v>
      </c>
    </row>
    <row r="4" customFormat="false" ht="15" hidden="false" customHeight="false" outlineLevel="0" collapsed="false">
      <c r="A4" s="0" t="s">
        <v>92</v>
      </c>
      <c r="B4" s="0" t="n">
        <v>41</v>
      </c>
      <c r="C4" s="0" t="n">
        <v>0</v>
      </c>
      <c r="D4" s="0" t="n">
        <v>255</v>
      </c>
      <c r="E4" s="0" t="n">
        <v>0</v>
      </c>
      <c r="F4" s="0" t="n">
        <f aca="false">D4/SUM(C4:E4)</f>
        <v>1</v>
      </c>
      <c r="G4" s="0" t="n">
        <v>63.75</v>
      </c>
      <c r="H4" s="0" t="n">
        <v>127.5</v>
      </c>
      <c r="I4" s="0" t="n">
        <v>63.75</v>
      </c>
      <c r="J4" s="0" t="n">
        <v>255</v>
      </c>
      <c r="K4" s="0" t="n">
        <v>0</v>
      </c>
      <c r="L4" s="0" t="n">
        <v>3</v>
      </c>
      <c r="M4" s="0" t="n">
        <f aca="false">0.05/COUNT(L$2:L$1515)*L4</f>
        <v>9.90752972258917E-005</v>
      </c>
      <c r="N4" s="20" t="str">
        <f aca="false">IF(K4&lt;M4,A4,"")</f>
        <v>dDocent_Contig_1089</v>
      </c>
      <c r="O4" s="20" t="n">
        <f aca="false">IF(K4&lt;M4,B4,"")</f>
        <v>41</v>
      </c>
      <c r="Q4" s="0" t="s">
        <v>93</v>
      </c>
      <c r="R4" s="0" t="n">
        <v>9</v>
      </c>
      <c r="U4" s="0" t="n">
        <v>22</v>
      </c>
      <c r="V4" s="0" t="s">
        <v>95</v>
      </c>
    </row>
    <row r="5" customFormat="false" ht="15" hidden="false" customHeight="false" outlineLevel="0" collapsed="false">
      <c r="A5" s="0" t="s">
        <v>92</v>
      </c>
      <c r="B5" s="0" t="n">
        <v>44</v>
      </c>
      <c r="C5" s="0" t="n">
        <v>0</v>
      </c>
      <c r="D5" s="0" t="n">
        <v>255</v>
      </c>
      <c r="E5" s="0" t="n">
        <v>0</v>
      </c>
      <c r="F5" s="0" t="n">
        <f aca="false">D5/SUM(C5:E5)</f>
        <v>1</v>
      </c>
      <c r="G5" s="0" t="n">
        <v>63.75</v>
      </c>
      <c r="H5" s="0" t="n">
        <v>127.5</v>
      </c>
      <c r="I5" s="0" t="n">
        <v>63.75</v>
      </c>
      <c r="J5" s="0" t="n">
        <v>255</v>
      </c>
      <c r="K5" s="0" t="n">
        <v>0</v>
      </c>
      <c r="L5" s="0" t="n">
        <v>4</v>
      </c>
      <c r="M5" s="0" t="n">
        <f aca="false">0.05/COUNT(L$2:L$1515)*L5</f>
        <v>0.000132100396301189</v>
      </c>
      <c r="N5" s="20" t="str">
        <f aca="false">IF(K5&lt;M5,A5,"")</f>
        <v>dDocent_Contig_1089</v>
      </c>
      <c r="O5" s="20" t="n">
        <f aca="false">IF(K5&lt;M5,B5,"")</f>
        <v>44</v>
      </c>
      <c r="Q5" s="0" t="s">
        <v>93</v>
      </c>
      <c r="R5" s="0" t="n">
        <v>50</v>
      </c>
      <c r="U5" s="0" t="n">
        <v>22</v>
      </c>
      <c r="V5" s="0" t="s">
        <v>96</v>
      </c>
    </row>
    <row r="6" customFormat="false" ht="15" hidden="false" customHeight="false" outlineLevel="0" collapsed="false">
      <c r="A6" s="0" t="s">
        <v>92</v>
      </c>
      <c r="B6" s="0" t="n">
        <v>57</v>
      </c>
      <c r="C6" s="0" t="n">
        <v>0</v>
      </c>
      <c r="D6" s="0" t="n">
        <v>255</v>
      </c>
      <c r="E6" s="0" t="n">
        <v>0</v>
      </c>
      <c r="F6" s="0" t="n">
        <f aca="false">D6/SUM(C6:E6)</f>
        <v>1</v>
      </c>
      <c r="G6" s="0" t="n">
        <v>63.75</v>
      </c>
      <c r="H6" s="0" t="n">
        <v>127.5</v>
      </c>
      <c r="I6" s="0" t="n">
        <v>63.75</v>
      </c>
      <c r="J6" s="0" t="n">
        <v>255</v>
      </c>
      <c r="K6" s="0" t="n">
        <v>0</v>
      </c>
      <c r="L6" s="0" t="n">
        <v>5</v>
      </c>
      <c r="M6" s="0" t="n">
        <f aca="false">0.05/COUNT(L$2:L$1515)*L6</f>
        <v>0.000165125495376486</v>
      </c>
      <c r="N6" s="20" t="str">
        <f aca="false">IF(K6&lt;M6,A6,"")</f>
        <v>dDocent_Contig_1089</v>
      </c>
      <c r="O6" s="20" t="n">
        <f aca="false">IF(K6&lt;M6,B6,"")</f>
        <v>57</v>
      </c>
      <c r="Q6" s="0" t="s">
        <v>93</v>
      </c>
      <c r="R6" s="0" t="n">
        <v>11</v>
      </c>
      <c r="U6" s="0" t="n">
        <v>21</v>
      </c>
      <c r="V6" s="0" t="s">
        <v>97</v>
      </c>
    </row>
    <row r="7" customFormat="false" ht="15" hidden="false" customHeight="false" outlineLevel="0" collapsed="false">
      <c r="A7" s="0" t="s">
        <v>92</v>
      </c>
      <c r="B7" s="0" t="n">
        <v>59</v>
      </c>
      <c r="C7" s="0" t="n">
        <v>0</v>
      </c>
      <c r="D7" s="0" t="n">
        <v>255</v>
      </c>
      <c r="E7" s="0" t="n">
        <v>0</v>
      </c>
      <c r="F7" s="0" t="n">
        <f aca="false">D7/SUM(C7:E7)</f>
        <v>1</v>
      </c>
      <c r="G7" s="0" t="n">
        <v>63.75</v>
      </c>
      <c r="H7" s="0" t="n">
        <v>127.5</v>
      </c>
      <c r="I7" s="0" t="n">
        <v>63.75</v>
      </c>
      <c r="J7" s="0" t="n">
        <v>255</v>
      </c>
      <c r="K7" s="0" t="n">
        <v>0</v>
      </c>
      <c r="L7" s="0" t="n">
        <v>6</v>
      </c>
      <c r="M7" s="0" t="n">
        <f aca="false">0.05/COUNT(L$2:L$1515)*L7</f>
        <v>0.000198150594451783</v>
      </c>
      <c r="N7" s="20" t="str">
        <f aca="false">IF(K7&lt;M7,A7,"")</f>
        <v>dDocent_Contig_1089</v>
      </c>
      <c r="O7" s="20" t="n">
        <f aca="false">IF(K7&lt;M7,B7,"")</f>
        <v>59</v>
      </c>
      <c r="Q7" s="0" t="s">
        <v>93</v>
      </c>
      <c r="R7" s="0" t="n">
        <v>68</v>
      </c>
      <c r="U7" s="0" t="n">
        <v>21</v>
      </c>
      <c r="V7" s="0" t="s">
        <v>98</v>
      </c>
    </row>
    <row r="8" customFormat="false" ht="15" hidden="false" customHeight="false" outlineLevel="0" collapsed="false">
      <c r="A8" s="0" t="s">
        <v>92</v>
      </c>
      <c r="B8" s="0" t="n">
        <v>119</v>
      </c>
      <c r="C8" s="0" t="n">
        <v>0</v>
      </c>
      <c r="D8" s="0" t="n">
        <v>255</v>
      </c>
      <c r="E8" s="0" t="n">
        <v>0</v>
      </c>
      <c r="F8" s="0" t="n">
        <f aca="false">D8/SUM(C8:E8)</f>
        <v>1</v>
      </c>
      <c r="G8" s="0" t="n">
        <v>63.75</v>
      </c>
      <c r="H8" s="0" t="n">
        <v>127.5</v>
      </c>
      <c r="I8" s="0" t="n">
        <v>63.75</v>
      </c>
      <c r="J8" s="0" t="n">
        <v>255</v>
      </c>
      <c r="K8" s="0" t="n">
        <v>0</v>
      </c>
      <c r="L8" s="0" t="n">
        <v>7</v>
      </c>
      <c r="M8" s="0" t="n">
        <f aca="false">0.05/COUNT(L$2:L$1515)*L8</f>
        <v>0.000231175693527081</v>
      </c>
      <c r="N8" s="20" t="str">
        <f aca="false">IF(K8&lt;M8,A8,"")</f>
        <v>dDocent_Contig_1089</v>
      </c>
      <c r="O8" s="20" t="n">
        <f aca="false">IF(K8&lt;M8,B8,"")</f>
        <v>119</v>
      </c>
      <c r="Q8" s="0" t="s">
        <v>93</v>
      </c>
      <c r="R8" s="0" t="n">
        <v>72</v>
      </c>
      <c r="U8" s="0" t="n">
        <v>19</v>
      </c>
      <c r="V8" s="0" t="s">
        <v>99</v>
      </c>
    </row>
    <row r="9" customFormat="false" ht="15" hidden="false" customHeight="false" outlineLevel="0" collapsed="false">
      <c r="A9" s="0" t="s">
        <v>100</v>
      </c>
      <c r="B9" s="0" t="n">
        <v>37</v>
      </c>
      <c r="C9" s="0" t="n">
        <v>0</v>
      </c>
      <c r="D9" s="0" t="n">
        <v>254</v>
      </c>
      <c r="E9" s="0" t="n">
        <v>0</v>
      </c>
      <c r="F9" s="0" t="n">
        <f aca="false">D9/SUM(C9:E9)</f>
        <v>1</v>
      </c>
      <c r="G9" s="0" t="n">
        <v>63.5</v>
      </c>
      <c r="H9" s="0" t="n">
        <v>127</v>
      </c>
      <c r="I9" s="0" t="n">
        <v>63.5</v>
      </c>
      <c r="J9" s="0" t="n">
        <v>254</v>
      </c>
      <c r="K9" s="0" t="n">
        <v>0</v>
      </c>
      <c r="L9" s="0" t="n">
        <v>8</v>
      </c>
      <c r="M9" s="0" t="n">
        <f aca="false">0.05/COUNT(L$2:L$1515)*L9</f>
        <v>0.000264200792602378</v>
      </c>
      <c r="N9" s="20" t="str">
        <f aca="false">IF(K9&lt;M9,A9,"")</f>
        <v>dDocent_Contig_1240</v>
      </c>
      <c r="O9" s="20" t="n">
        <f aca="false">IF(K9&lt;M9,B9,"")</f>
        <v>37</v>
      </c>
      <c r="Q9" s="0" t="s">
        <v>93</v>
      </c>
      <c r="R9" s="0" t="n">
        <v>112</v>
      </c>
      <c r="U9" s="0" t="n">
        <v>19</v>
      </c>
      <c r="V9" s="0" t="s">
        <v>101</v>
      </c>
    </row>
    <row r="10" customFormat="false" ht="15" hidden="false" customHeight="false" outlineLevel="0" collapsed="false">
      <c r="A10" s="0" t="s">
        <v>100</v>
      </c>
      <c r="B10" s="0" t="n">
        <v>40</v>
      </c>
      <c r="C10" s="0" t="n">
        <v>0</v>
      </c>
      <c r="D10" s="0" t="n">
        <v>254</v>
      </c>
      <c r="E10" s="0" t="n">
        <v>0</v>
      </c>
      <c r="F10" s="0" t="n">
        <f aca="false">D10/SUM(C10:E10)</f>
        <v>1</v>
      </c>
      <c r="G10" s="0" t="n">
        <v>63.5</v>
      </c>
      <c r="H10" s="0" t="n">
        <v>127</v>
      </c>
      <c r="I10" s="0" t="n">
        <v>63.5</v>
      </c>
      <c r="J10" s="0" t="n">
        <v>254</v>
      </c>
      <c r="K10" s="0" t="n">
        <v>0</v>
      </c>
      <c r="L10" s="0" t="n">
        <v>9</v>
      </c>
      <c r="M10" s="0" t="n">
        <f aca="false">0.05/COUNT(L$2:L$1515)*L10</f>
        <v>0.000297225891677675</v>
      </c>
      <c r="N10" s="20" t="str">
        <f aca="false">IF(K10&lt;M10,A10,"")</f>
        <v>dDocent_Contig_1240</v>
      </c>
      <c r="O10" s="20" t="n">
        <f aca="false">IF(K10&lt;M10,B10,"")</f>
        <v>40</v>
      </c>
      <c r="Q10" s="0" t="s">
        <v>102</v>
      </c>
      <c r="R10" s="0" t="n">
        <v>100</v>
      </c>
      <c r="U10" s="0" t="n">
        <v>19</v>
      </c>
      <c r="V10" s="0" t="s">
        <v>100</v>
      </c>
    </row>
    <row r="11" customFormat="false" ht="15" hidden="false" customHeight="false" outlineLevel="0" collapsed="false">
      <c r="A11" s="0" t="s">
        <v>100</v>
      </c>
      <c r="B11" s="0" t="n">
        <v>41</v>
      </c>
      <c r="C11" s="0" t="n">
        <v>0</v>
      </c>
      <c r="D11" s="0" t="n">
        <v>254</v>
      </c>
      <c r="E11" s="0" t="n">
        <v>0</v>
      </c>
      <c r="F11" s="0" t="n">
        <f aca="false">D11/SUM(C11:E11)</f>
        <v>1</v>
      </c>
      <c r="G11" s="0" t="n">
        <v>63.5</v>
      </c>
      <c r="H11" s="0" t="n">
        <v>127</v>
      </c>
      <c r="I11" s="0" t="n">
        <v>63.5</v>
      </c>
      <c r="J11" s="0" t="n">
        <v>254</v>
      </c>
      <c r="K11" s="0" t="n">
        <v>0</v>
      </c>
      <c r="L11" s="0" t="n">
        <v>10</v>
      </c>
      <c r="M11" s="0" t="n">
        <f aca="false">0.05/COUNT(L$2:L$1515)*L11</f>
        <v>0.000330250990752972</v>
      </c>
      <c r="N11" s="20" t="str">
        <f aca="false">IF(K11&lt;M11,A11,"")</f>
        <v>dDocent_Contig_1240</v>
      </c>
      <c r="O11" s="20" t="n">
        <f aca="false">IF(K11&lt;M11,B11,"")</f>
        <v>41</v>
      </c>
      <c r="Q11" s="0" t="s">
        <v>94</v>
      </c>
      <c r="R11" s="0" t="n">
        <v>30</v>
      </c>
      <c r="U11" s="0" t="n">
        <v>18</v>
      </c>
      <c r="V11" s="0" t="s">
        <v>103</v>
      </c>
    </row>
    <row r="12" customFormat="false" ht="15" hidden="false" customHeight="false" outlineLevel="0" collapsed="false">
      <c r="A12" s="0" t="s">
        <v>100</v>
      </c>
      <c r="B12" s="0" t="n">
        <v>55</v>
      </c>
      <c r="C12" s="0" t="n">
        <v>0</v>
      </c>
      <c r="D12" s="0" t="n">
        <v>254</v>
      </c>
      <c r="E12" s="0" t="n">
        <v>0</v>
      </c>
      <c r="F12" s="0" t="n">
        <f aca="false">D12/SUM(C12:E12)</f>
        <v>1</v>
      </c>
      <c r="G12" s="0" t="n">
        <v>63.5</v>
      </c>
      <c r="H12" s="0" t="n">
        <v>127</v>
      </c>
      <c r="I12" s="0" t="n">
        <v>63.5</v>
      </c>
      <c r="J12" s="0" t="n">
        <v>254</v>
      </c>
      <c r="K12" s="0" t="n">
        <v>0</v>
      </c>
      <c r="L12" s="0" t="n">
        <v>11</v>
      </c>
      <c r="M12" s="0" t="n">
        <f aca="false">0.05/COUNT(L$2:L$1515)*L12</f>
        <v>0.000363276089828269</v>
      </c>
      <c r="N12" s="20" t="str">
        <f aca="false">IF(K12&lt;M12,A12,"")</f>
        <v>dDocent_Contig_1240</v>
      </c>
      <c r="O12" s="20" t="n">
        <f aca="false">IF(K12&lt;M12,B12,"")</f>
        <v>55</v>
      </c>
      <c r="Q12" s="0" t="s">
        <v>94</v>
      </c>
      <c r="R12" s="0" t="n">
        <v>36</v>
      </c>
      <c r="U12" s="0" t="n">
        <v>17</v>
      </c>
      <c r="V12" s="0" t="s">
        <v>104</v>
      </c>
    </row>
    <row r="13" customFormat="false" ht="15" hidden="false" customHeight="false" outlineLevel="0" collapsed="false">
      <c r="A13" s="0" t="s">
        <v>100</v>
      </c>
      <c r="B13" s="0" t="n">
        <v>59</v>
      </c>
      <c r="C13" s="0" t="n">
        <v>0</v>
      </c>
      <c r="D13" s="0" t="n">
        <v>254</v>
      </c>
      <c r="E13" s="0" t="n">
        <v>0</v>
      </c>
      <c r="F13" s="0" t="n">
        <f aca="false">D13/SUM(C13:E13)</f>
        <v>1</v>
      </c>
      <c r="G13" s="0" t="n">
        <v>63.5</v>
      </c>
      <c r="H13" s="0" t="n">
        <v>127</v>
      </c>
      <c r="I13" s="0" t="n">
        <v>63.5</v>
      </c>
      <c r="J13" s="0" t="n">
        <v>254</v>
      </c>
      <c r="K13" s="0" t="n">
        <v>0</v>
      </c>
      <c r="L13" s="0" t="n">
        <v>12</v>
      </c>
      <c r="M13" s="0" t="n">
        <f aca="false">0.05/COUNT(L$2:L$1515)*L13</f>
        <v>0.000396301188903567</v>
      </c>
      <c r="N13" s="20" t="str">
        <f aca="false">IF(K13&lt;M13,A13,"")</f>
        <v>dDocent_Contig_1240</v>
      </c>
      <c r="O13" s="20" t="n">
        <f aca="false">IF(K13&lt;M13,B13,"")</f>
        <v>59</v>
      </c>
      <c r="Q13" s="0" t="s">
        <v>94</v>
      </c>
      <c r="R13" s="0" t="n">
        <v>39</v>
      </c>
      <c r="U13" s="0" t="n">
        <v>17</v>
      </c>
      <c r="V13" s="0" t="s">
        <v>105</v>
      </c>
    </row>
    <row r="14" customFormat="false" ht="15" hidden="false" customHeight="false" outlineLevel="0" collapsed="false">
      <c r="A14" s="0" t="s">
        <v>100</v>
      </c>
      <c r="B14" s="0" t="n">
        <v>78</v>
      </c>
      <c r="C14" s="0" t="n">
        <v>0</v>
      </c>
      <c r="D14" s="0" t="n">
        <v>254</v>
      </c>
      <c r="E14" s="0" t="n">
        <v>0</v>
      </c>
      <c r="F14" s="0" t="n">
        <f aca="false">D14/SUM(C14:E14)</f>
        <v>1</v>
      </c>
      <c r="G14" s="0" t="n">
        <v>63.5</v>
      </c>
      <c r="H14" s="0" t="n">
        <v>127</v>
      </c>
      <c r="I14" s="0" t="n">
        <v>63.5</v>
      </c>
      <c r="J14" s="0" t="n">
        <v>254</v>
      </c>
      <c r="K14" s="0" t="n">
        <v>0</v>
      </c>
      <c r="L14" s="0" t="n">
        <v>13</v>
      </c>
      <c r="M14" s="0" t="n">
        <f aca="false">0.05/COUNT(L$2:L$1515)*L14</f>
        <v>0.000429326287978864</v>
      </c>
      <c r="N14" s="20" t="str">
        <f aca="false">IF(K14&lt;M14,A14,"")</f>
        <v>dDocent_Contig_1240</v>
      </c>
      <c r="O14" s="20" t="n">
        <f aca="false">IF(K14&lt;M14,B14,"")</f>
        <v>78</v>
      </c>
      <c r="Q14" s="0" t="s">
        <v>94</v>
      </c>
      <c r="R14" s="0" t="n">
        <v>40</v>
      </c>
      <c r="U14" s="0" t="n">
        <v>17</v>
      </c>
      <c r="V14" s="0" t="s">
        <v>106</v>
      </c>
    </row>
    <row r="15" customFormat="false" ht="15" hidden="false" customHeight="false" outlineLevel="0" collapsed="false">
      <c r="A15" s="0" t="s">
        <v>100</v>
      </c>
      <c r="B15" s="0" t="n">
        <v>80</v>
      </c>
      <c r="C15" s="0" t="n">
        <v>0</v>
      </c>
      <c r="D15" s="0" t="n">
        <v>254</v>
      </c>
      <c r="E15" s="0" t="n">
        <v>0</v>
      </c>
      <c r="F15" s="0" t="n">
        <f aca="false">D15/SUM(C15:E15)</f>
        <v>1</v>
      </c>
      <c r="G15" s="0" t="n">
        <v>63.5</v>
      </c>
      <c r="H15" s="0" t="n">
        <v>127</v>
      </c>
      <c r="I15" s="0" t="n">
        <v>63.5</v>
      </c>
      <c r="J15" s="0" t="n">
        <v>254</v>
      </c>
      <c r="K15" s="0" t="n">
        <v>0</v>
      </c>
      <c r="L15" s="0" t="n">
        <v>14</v>
      </c>
      <c r="M15" s="0" t="n">
        <f aca="false">0.05/COUNT(L$2:L$1515)*L15</f>
        <v>0.000462351387054161</v>
      </c>
      <c r="N15" s="20" t="str">
        <f aca="false">IF(K15&lt;M15,A15,"")</f>
        <v>dDocent_Contig_1240</v>
      </c>
      <c r="O15" s="20" t="n">
        <f aca="false">IF(K15&lt;M15,B15,"")</f>
        <v>80</v>
      </c>
      <c r="Q15" s="0" t="s">
        <v>94</v>
      </c>
      <c r="R15" s="0" t="n">
        <v>42</v>
      </c>
      <c r="U15" s="0" t="n">
        <v>17</v>
      </c>
      <c r="V15" s="0" t="s">
        <v>107</v>
      </c>
    </row>
    <row r="16" customFormat="false" ht="15" hidden="false" customHeight="false" outlineLevel="0" collapsed="false">
      <c r="A16" s="0" t="s">
        <v>100</v>
      </c>
      <c r="B16" s="0" t="n">
        <v>89</v>
      </c>
      <c r="C16" s="0" t="n">
        <v>0</v>
      </c>
      <c r="D16" s="0" t="n">
        <v>254</v>
      </c>
      <c r="E16" s="0" t="n">
        <v>0</v>
      </c>
      <c r="F16" s="0" t="n">
        <f aca="false">D16/SUM(C16:E16)</f>
        <v>1</v>
      </c>
      <c r="G16" s="0" t="n">
        <v>63.5</v>
      </c>
      <c r="H16" s="0" t="n">
        <v>127</v>
      </c>
      <c r="I16" s="0" t="n">
        <v>63.5</v>
      </c>
      <c r="J16" s="0" t="n">
        <v>254</v>
      </c>
      <c r="K16" s="0" t="n">
        <v>0</v>
      </c>
      <c r="L16" s="0" t="n">
        <v>15</v>
      </c>
      <c r="M16" s="0" t="n">
        <f aca="false">0.05/COUNT(L$2:L$1515)*L16</f>
        <v>0.000495376486129458</v>
      </c>
      <c r="N16" s="20" t="str">
        <f aca="false">IF(K16&lt;M16,A16,"")</f>
        <v>dDocent_Contig_1240</v>
      </c>
      <c r="O16" s="20" t="n">
        <f aca="false">IF(K16&lt;M16,B16,"")</f>
        <v>89</v>
      </c>
      <c r="Q16" s="0" t="s">
        <v>94</v>
      </c>
      <c r="R16" s="0" t="n">
        <v>43</v>
      </c>
      <c r="U16" s="0" t="n">
        <v>16</v>
      </c>
      <c r="V16" s="0" t="s">
        <v>108</v>
      </c>
    </row>
    <row r="17" customFormat="false" ht="15" hidden="false" customHeight="false" outlineLevel="0" collapsed="false">
      <c r="A17" s="0" t="s">
        <v>100</v>
      </c>
      <c r="B17" s="0" t="n">
        <v>90</v>
      </c>
      <c r="C17" s="0" t="n">
        <v>0</v>
      </c>
      <c r="D17" s="0" t="n">
        <v>254</v>
      </c>
      <c r="E17" s="0" t="n">
        <v>0</v>
      </c>
      <c r="F17" s="0" t="n">
        <f aca="false">D17/SUM(C17:E17)</f>
        <v>1</v>
      </c>
      <c r="G17" s="0" t="n">
        <v>63.5</v>
      </c>
      <c r="H17" s="0" t="n">
        <v>127</v>
      </c>
      <c r="I17" s="0" t="n">
        <v>63.5</v>
      </c>
      <c r="J17" s="0" t="n">
        <v>254</v>
      </c>
      <c r="K17" s="0" t="n">
        <v>0</v>
      </c>
      <c r="L17" s="0" t="n">
        <v>16</v>
      </c>
      <c r="M17" s="0" t="n">
        <f aca="false">0.05/COUNT(L$2:L$1515)*L17</f>
        <v>0.000528401585204756</v>
      </c>
      <c r="N17" s="20" t="str">
        <f aca="false">IF(K17&lt;M17,A17,"")</f>
        <v>dDocent_Contig_1240</v>
      </c>
      <c r="O17" s="20" t="n">
        <f aca="false">IF(K17&lt;M17,B17,"")</f>
        <v>90</v>
      </c>
      <c r="Q17" s="0" t="s">
        <v>94</v>
      </c>
      <c r="R17" s="0" t="n">
        <v>54</v>
      </c>
      <c r="U17" s="0" t="n">
        <v>16</v>
      </c>
      <c r="V17" s="0" t="s">
        <v>109</v>
      </c>
    </row>
    <row r="18" customFormat="false" ht="15" hidden="false" customHeight="false" outlineLevel="0" collapsed="false">
      <c r="A18" s="0" t="s">
        <v>100</v>
      </c>
      <c r="B18" s="0" t="n">
        <v>100</v>
      </c>
      <c r="C18" s="0" t="n">
        <v>0</v>
      </c>
      <c r="D18" s="0" t="n">
        <v>254</v>
      </c>
      <c r="E18" s="0" t="n">
        <v>0</v>
      </c>
      <c r="F18" s="0" t="n">
        <f aca="false">D18/SUM(C18:E18)</f>
        <v>1</v>
      </c>
      <c r="G18" s="0" t="n">
        <v>63.5</v>
      </c>
      <c r="H18" s="0" t="n">
        <v>127</v>
      </c>
      <c r="I18" s="0" t="n">
        <v>63.5</v>
      </c>
      <c r="J18" s="0" t="n">
        <v>254</v>
      </c>
      <c r="K18" s="0" t="n">
        <v>0</v>
      </c>
      <c r="L18" s="0" t="n">
        <v>17</v>
      </c>
      <c r="M18" s="0" t="n">
        <f aca="false">0.05/COUNT(L$2:L$1515)*L18</f>
        <v>0.000561426684280053</v>
      </c>
      <c r="N18" s="20" t="str">
        <f aca="false">IF(K18&lt;M18,A18,"")</f>
        <v>dDocent_Contig_1240</v>
      </c>
      <c r="O18" s="20" t="n">
        <f aca="false">IF(K18&lt;M18,B18,"")</f>
        <v>100</v>
      </c>
      <c r="Q18" s="0" t="s">
        <v>94</v>
      </c>
      <c r="R18" s="0" t="n">
        <v>58</v>
      </c>
      <c r="U18" s="0" t="n">
        <v>15</v>
      </c>
      <c r="V18" s="0" t="s">
        <v>110</v>
      </c>
    </row>
    <row r="19" customFormat="false" ht="15" hidden="false" customHeight="false" outlineLevel="0" collapsed="false">
      <c r="A19" s="0" t="s">
        <v>100</v>
      </c>
      <c r="B19" s="0" t="n">
        <v>110</v>
      </c>
      <c r="C19" s="0" t="n">
        <v>0</v>
      </c>
      <c r="D19" s="0" t="n">
        <v>254</v>
      </c>
      <c r="E19" s="0" t="n">
        <v>0</v>
      </c>
      <c r="F19" s="0" t="n">
        <f aca="false">D19/SUM(C19:E19)</f>
        <v>1</v>
      </c>
      <c r="G19" s="0" t="n">
        <v>63.5</v>
      </c>
      <c r="H19" s="0" t="n">
        <v>127</v>
      </c>
      <c r="I19" s="0" t="n">
        <v>63.5</v>
      </c>
      <c r="J19" s="0" t="n">
        <v>254</v>
      </c>
      <c r="K19" s="0" t="n">
        <v>0</v>
      </c>
      <c r="L19" s="0" t="n">
        <v>18</v>
      </c>
      <c r="M19" s="0" t="n">
        <f aca="false">0.05/COUNT(L$2:L$1515)*L19</f>
        <v>0.00059445178335535</v>
      </c>
      <c r="N19" s="20" t="str">
        <f aca="false">IF(K19&lt;M19,A19,"")</f>
        <v>dDocent_Contig_1240</v>
      </c>
      <c r="O19" s="20" t="n">
        <f aca="false">IF(K19&lt;M19,B19,"")</f>
        <v>110</v>
      </c>
      <c r="Q19" s="0" t="s">
        <v>94</v>
      </c>
      <c r="R19" s="0" t="n">
        <v>70</v>
      </c>
      <c r="U19" s="0" t="n">
        <v>15</v>
      </c>
      <c r="V19" s="0" t="s">
        <v>111</v>
      </c>
    </row>
    <row r="20" customFormat="false" ht="15" hidden="false" customHeight="false" outlineLevel="0" collapsed="false">
      <c r="A20" s="0" t="s">
        <v>100</v>
      </c>
      <c r="B20" s="0" t="n">
        <v>112</v>
      </c>
      <c r="C20" s="0" t="n">
        <v>0</v>
      </c>
      <c r="D20" s="0" t="n">
        <v>254</v>
      </c>
      <c r="E20" s="0" t="n">
        <v>0</v>
      </c>
      <c r="F20" s="0" t="n">
        <f aca="false">D20/SUM(C20:E20)</f>
        <v>1</v>
      </c>
      <c r="G20" s="0" t="n">
        <v>63.5</v>
      </c>
      <c r="H20" s="0" t="n">
        <v>127</v>
      </c>
      <c r="I20" s="0" t="n">
        <v>63.5</v>
      </c>
      <c r="J20" s="0" t="n">
        <v>254</v>
      </c>
      <c r="K20" s="0" t="n">
        <v>0</v>
      </c>
      <c r="L20" s="0" t="n">
        <v>19</v>
      </c>
      <c r="M20" s="0" t="n">
        <f aca="false">0.05/COUNT(L$2:L$1515)*L20</f>
        <v>0.000627476882430647</v>
      </c>
      <c r="N20" s="20" t="str">
        <f aca="false">IF(K20&lt;M20,A20,"")</f>
        <v>dDocent_Contig_1240</v>
      </c>
      <c r="O20" s="20" t="n">
        <f aca="false">IF(K20&lt;M20,B20,"")</f>
        <v>112</v>
      </c>
      <c r="Q20" s="0" t="s">
        <v>94</v>
      </c>
      <c r="R20" s="0" t="n">
        <v>71</v>
      </c>
      <c r="U20" s="0" t="n">
        <v>14</v>
      </c>
      <c r="V20" s="0" t="s">
        <v>112</v>
      </c>
    </row>
    <row r="21" customFormat="false" ht="15" hidden="false" customHeight="false" outlineLevel="0" collapsed="false">
      <c r="A21" s="0" t="s">
        <v>113</v>
      </c>
      <c r="B21" s="0" t="n">
        <v>56</v>
      </c>
      <c r="C21" s="0" t="n">
        <v>0</v>
      </c>
      <c r="D21" s="0" t="n">
        <v>281</v>
      </c>
      <c r="E21" s="0" t="n">
        <v>0</v>
      </c>
      <c r="F21" s="0" t="n">
        <f aca="false">D21/SUM(C21:E21)</f>
        <v>1</v>
      </c>
      <c r="G21" s="0" t="n">
        <v>70.25</v>
      </c>
      <c r="H21" s="0" t="n">
        <v>140.5</v>
      </c>
      <c r="I21" s="0" t="n">
        <v>70.25</v>
      </c>
      <c r="J21" s="0" t="n">
        <v>281</v>
      </c>
      <c r="K21" s="0" t="n">
        <v>0</v>
      </c>
      <c r="L21" s="0" t="n">
        <v>20</v>
      </c>
      <c r="M21" s="0" t="n">
        <f aca="false">0.05/COUNT(L$2:L$1515)*L21</f>
        <v>0.000660501981505945</v>
      </c>
      <c r="N21" s="20" t="str">
        <f aca="false">IF(K21&lt;M21,A21,"")</f>
        <v>dDocent_Contig_3191</v>
      </c>
      <c r="O21" s="20" t="n">
        <f aca="false">IF(K21&lt;M21,B21,"")</f>
        <v>56</v>
      </c>
      <c r="Q21" s="0" t="s">
        <v>94</v>
      </c>
      <c r="R21" s="0" t="n">
        <v>72</v>
      </c>
      <c r="U21" s="0" t="n">
        <v>14</v>
      </c>
      <c r="V21" s="0" t="s">
        <v>114</v>
      </c>
    </row>
    <row r="22" customFormat="false" ht="15" hidden="false" customHeight="false" outlineLevel="0" collapsed="false">
      <c r="A22" s="0" t="s">
        <v>113</v>
      </c>
      <c r="B22" s="0" t="n">
        <v>111</v>
      </c>
      <c r="C22" s="0" t="n">
        <v>0</v>
      </c>
      <c r="D22" s="0" t="n">
        <v>281</v>
      </c>
      <c r="E22" s="0" t="n">
        <v>0</v>
      </c>
      <c r="F22" s="0" t="n">
        <f aca="false">D22/SUM(C22:E22)</f>
        <v>1</v>
      </c>
      <c r="G22" s="0" t="n">
        <v>70.25</v>
      </c>
      <c r="H22" s="0" t="n">
        <v>140.5</v>
      </c>
      <c r="I22" s="0" t="n">
        <v>70.25</v>
      </c>
      <c r="J22" s="0" t="n">
        <v>281</v>
      </c>
      <c r="K22" s="0" t="n">
        <v>0</v>
      </c>
      <c r="L22" s="0" t="n">
        <v>21</v>
      </c>
      <c r="M22" s="0" t="n">
        <f aca="false">0.05/COUNT(L$2:L$1515)*L22</f>
        <v>0.000693527080581242</v>
      </c>
      <c r="N22" s="20" t="str">
        <f aca="false">IF(K22&lt;M22,A22,"")</f>
        <v>dDocent_Contig_3191</v>
      </c>
      <c r="O22" s="20" t="n">
        <f aca="false">IF(K22&lt;M22,B22,"")</f>
        <v>111</v>
      </c>
      <c r="Q22" s="0" t="s">
        <v>94</v>
      </c>
      <c r="R22" s="0" t="n">
        <v>73</v>
      </c>
      <c r="U22" s="0" t="n">
        <v>13</v>
      </c>
      <c r="V22" s="0" t="s">
        <v>115</v>
      </c>
    </row>
    <row r="23" customFormat="false" ht="15" hidden="false" customHeight="false" outlineLevel="0" collapsed="false">
      <c r="A23" s="0" t="s">
        <v>116</v>
      </c>
      <c r="B23" s="0" t="n">
        <v>48</v>
      </c>
      <c r="C23" s="0" t="n">
        <v>0</v>
      </c>
      <c r="D23" s="0" t="n">
        <v>243</v>
      </c>
      <c r="E23" s="0" t="n">
        <v>0</v>
      </c>
      <c r="F23" s="0" t="n">
        <f aca="false">D23/SUM(C23:E23)</f>
        <v>1</v>
      </c>
      <c r="G23" s="0" t="n">
        <v>60.75</v>
      </c>
      <c r="H23" s="0" t="n">
        <v>121.5</v>
      </c>
      <c r="I23" s="0" t="n">
        <v>60.75</v>
      </c>
      <c r="J23" s="0" t="n">
        <v>243</v>
      </c>
      <c r="K23" s="0" t="n">
        <v>0</v>
      </c>
      <c r="L23" s="0" t="n">
        <v>22</v>
      </c>
      <c r="M23" s="0" t="n">
        <f aca="false">0.05/COUNT(L$2:L$1515)*L23</f>
        <v>0.000726552179656539</v>
      </c>
      <c r="N23" s="20" t="str">
        <f aca="false">IF(K23&lt;M23,A23,"")</f>
        <v>dDocent_Contig_3573</v>
      </c>
      <c r="O23" s="20" t="n">
        <f aca="false">IF(K23&lt;M23,B23,"")</f>
        <v>48</v>
      </c>
      <c r="Q23" s="0" t="s">
        <v>94</v>
      </c>
      <c r="R23" s="0" t="n">
        <v>77</v>
      </c>
      <c r="U23" s="0" t="n">
        <v>13</v>
      </c>
      <c r="V23" s="0" t="s">
        <v>117</v>
      </c>
    </row>
    <row r="24" customFormat="false" ht="15" hidden="false" customHeight="false" outlineLevel="0" collapsed="false">
      <c r="A24" s="0" t="s">
        <v>116</v>
      </c>
      <c r="B24" s="0" t="n">
        <v>58</v>
      </c>
      <c r="C24" s="0" t="n">
        <v>0</v>
      </c>
      <c r="D24" s="0" t="n">
        <v>243</v>
      </c>
      <c r="E24" s="0" t="n">
        <v>0</v>
      </c>
      <c r="F24" s="0" t="n">
        <f aca="false">D24/SUM(C24:E24)</f>
        <v>1</v>
      </c>
      <c r="G24" s="0" t="n">
        <v>60.75</v>
      </c>
      <c r="H24" s="0" t="n">
        <v>121.5</v>
      </c>
      <c r="I24" s="0" t="n">
        <v>60.75</v>
      </c>
      <c r="J24" s="0" t="n">
        <v>243</v>
      </c>
      <c r="K24" s="0" t="n">
        <v>0</v>
      </c>
      <c r="L24" s="0" t="n">
        <v>23</v>
      </c>
      <c r="M24" s="0" t="n">
        <f aca="false">0.05/COUNT(L$2:L$1515)*L24</f>
        <v>0.000759577278731836</v>
      </c>
      <c r="N24" s="20" t="str">
        <f aca="false">IF(K24&lt;M24,A24,"")</f>
        <v>dDocent_Contig_3573</v>
      </c>
      <c r="O24" s="20" t="n">
        <f aca="false">IF(K24&lt;M24,B24,"")</f>
        <v>58</v>
      </c>
      <c r="Q24" s="0" t="s">
        <v>94</v>
      </c>
      <c r="R24" s="0" t="n">
        <v>83</v>
      </c>
      <c r="U24" s="0" t="n">
        <v>13</v>
      </c>
      <c r="V24" s="0" t="s">
        <v>118</v>
      </c>
    </row>
    <row r="25" customFormat="false" ht="15" hidden="false" customHeight="false" outlineLevel="0" collapsed="false">
      <c r="A25" s="0" t="s">
        <v>116</v>
      </c>
      <c r="B25" s="0" t="n">
        <v>108</v>
      </c>
      <c r="C25" s="0" t="n">
        <v>0</v>
      </c>
      <c r="D25" s="0" t="n">
        <v>242</v>
      </c>
      <c r="E25" s="0" t="n">
        <v>0</v>
      </c>
      <c r="F25" s="0" t="n">
        <f aca="false">D25/SUM(C25:E25)</f>
        <v>1</v>
      </c>
      <c r="G25" s="0" t="n">
        <v>60.5</v>
      </c>
      <c r="H25" s="0" t="n">
        <v>121</v>
      </c>
      <c r="I25" s="0" t="n">
        <v>60.5</v>
      </c>
      <c r="J25" s="0" t="n">
        <v>242</v>
      </c>
      <c r="K25" s="0" t="n">
        <v>0</v>
      </c>
      <c r="L25" s="0" t="n">
        <v>24</v>
      </c>
      <c r="M25" s="0" t="n">
        <f aca="false">0.05/COUNT(L$2:L$1515)*L25</f>
        <v>0.000792602377807133</v>
      </c>
      <c r="N25" s="20" t="str">
        <f aca="false">IF(K25&lt;M25,A25,"")</f>
        <v>dDocent_Contig_3573</v>
      </c>
      <c r="O25" s="20" t="n">
        <f aca="false">IF(K25&lt;M25,B25,"")</f>
        <v>108</v>
      </c>
      <c r="Q25" s="0" t="s">
        <v>94</v>
      </c>
      <c r="R25" s="0" t="n">
        <v>84</v>
      </c>
      <c r="U25" s="0" t="n">
        <v>13</v>
      </c>
      <c r="V25" s="0" t="s">
        <v>119</v>
      </c>
    </row>
    <row r="26" customFormat="false" ht="15" hidden="false" customHeight="false" outlineLevel="0" collapsed="false">
      <c r="A26" s="0" t="s">
        <v>103</v>
      </c>
      <c r="B26" s="0" t="n">
        <v>17</v>
      </c>
      <c r="C26" s="0" t="n">
        <v>0</v>
      </c>
      <c r="D26" s="0" t="n">
        <v>275</v>
      </c>
      <c r="E26" s="0" t="n">
        <v>0</v>
      </c>
      <c r="F26" s="0" t="n">
        <f aca="false">D26/SUM(C26:E26)</f>
        <v>1</v>
      </c>
      <c r="G26" s="0" t="n">
        <v>68.75</v>
      </c>
      <c r="H26" s="0" t="n">
        <v>137.5</v>
      </c>
      <c r="I26" s="0" t="n">
        <v>68.75</v>
      </c>
      <c r="J26" s="0" t="n">
        <v>275</v>
      </c>
      <c r="K26" s="0" t="n">
        <v>0</v>
      </c>
      <c r="L26" s="0" t="n">
        <v>25</v>
      </c>
      <c r="M26" s="0" t="n">
        <f aca="false">0.05/COUNT(L$2:L$1515)*L26</f>
        <v>0.000825627476882431</v>
      </c>
      <c r="N26" s="20" t="str">
        <f aca="false">IF(K26&lt;M26,A26,"")</f>
        <v>dDocent_Contig_3779</v>
      </c>
      <c r="O26" s="20" t="n">
        <f aca="false">IF(K26&lt;M26,B26,"")</f>
        <v>17</v>
      </c>
      <c r="Q26" s="0" t="s">
        <v>94</v>
      </c>
      <c r="R26" s="0" t="n">
        <v>94</v>
      </c>
      <c r="U26" s="0" t="n">
        <v>13</v>
      </c>
      <c r="V26" s="0" t="s">
        <v>120</v>
      </c>
    </row>
    <row r="27" customFormat="false" ht="15" hidden="false" customHeight="false" outlineLevel="0" collapsed="false">
      <c r="A27" s="0" t="s">
        <v>103</v>
      </c>
      <c r="B27" s="0" t="n">
        <v>28</v>
      </c>
      <c r="C27" s="0" t="n">
        <v>0</v>
      </c>
      <c r="D27" s="0" t="n">
        <v>275</v>
      </c>
      <c r="E27" s="0" t="n">
        <v>0</v>
      </c>
      <c r="F27" s="0" t="n">
        <f aca="false">D27/SUM(C27:E27)</f>
        <v>1</v>
      </c>
      <c r="G27" s="0" t="n">
        <v>68.75</v>
      </c>
      <c r="H27" s="0" t="n">
        <v>137.5</v>
      </c>
      <c r="I27" s="0" t="n">
        <v>68.75</v>
      </c>
      <c r="J27" s="0" t="n">
        <v>275</v>
      </c>
      <c r="K27" s="0" t="n">
        <v>0</v>
      </c>
      <c r="L27" s="0" t="n">
        <v>26</v>
      </c>
      <c r="M27" s="0" t="n">
        <f aca="false">0.05/COUNT(L$2:L$1515)*L27</f>
        <v>0.000858652575957728</v>
      </c>
      <c r="N27" s="20" t="str">
        <f aca="false">IF(K27&lt;M27,A27,"")</f>
        <v>dDocent_Contig_3779</v>
      </c>
      <c r="O27" s="20" t="n">
        <f aca="false">IF(K27&lt;M27,B27,"")</f>
        <v>28</v>
      </c>
      <c r="Q27" s="0" t="s">
        <v>94</v>
      </c>
      <c r="R27" s="0" t="n">
        <v>112</v>
      </c>
      <c r="U27" s="0" t="n">
        <v>13</v>
      </c>
      <c r="V27" s="0" t="s">
        <v>121</v>
      </c>
    </row>
    <row r="28" customFormat="false" ht="15" hidden="false" customHeight="false" outlineLevel="0" collapsed="false">
      <c r="A28" s="0" t="s">
        <v>103</v>
      </c>
      <c r="B28" s="0" t="n">
        <v>34</v>
      </c>
      <c r="C28" s="0" t="n">
        <v>0</v>
      </c>
      <c r="D28" s="0" t="n">
        <v>275</v>
      </c>
      <c r="E28" s="0" t="n">
        <v>0</v>
      </c>
      <c r="F28" s="0" t="n">
        <f aca="false">D28/SUM(C28:E28)</f>
        <v>1</v>
      </c>
      <c r="G28" s="0" t="n">
        <v>68.75</v>
      </c>
      <c r="H28" s="0" t="n">
        <v>137.5</v>
      </c>
      <c r="I28" s="0" t="n">
        <v>68.75</v>
      </c>
      <c r="J28" s="0" t="n">
        <v>275</v>
      </c>
      <c r="K28" s="0" t="n">
        <v>0</v>
      </c>
      <c r="L28" s="0" t="n">
        <v>27</v>
      </c>
      <c r="M28" s="0" t="n">
        <f aca="false">0.05/COUNT(L$2:L$1515)*L28</f>
        <v>0.000891677675033025</v>
      </c>
      <c r="N28" s="20" t="str">
        <f aca="false">IF(K28&lt;M28,A28,"")</f>
        <v>dDocent_Contig_3779</v>
      </c>
      <c r="O28" s="20" t="n">
        <f aca="false">IF(K28&lt;M28,B28,"")</f>
        <v>34</v>
      </c>
      <c r="Q28" s="0" t="s">
        <v>94</v>
      </c>
      <c r="R28" s="0" t="n">
        <v>115</v>
      </c>
      <c r="U28" s="0" t="n">
        <v>13</v>
      </c>
      <c r="V28" s="0" t="s">
        <v>122</v>
      </c>
    </row>
    <row r="29" customFormat="false" ht="15" hidden="false" customHeight="false" outlineLevel="0" collapsed="false">
      <c r="A29" s="0" t="s">
        <v>103</v>
      </c>
      <c r="B29" s="0" t="n">
        <v>36</v>
      </c>
      <c r="C29" s="0" t="n">
        <v>0</v>
      </c>
      <c r="D29" s="0" t="n">
        <v>275</v>
      </c>
      <c r="E29" s="0" t="n">
        <v>0</v>
      </c>
      <c r="F29" s="0" t="n">
        <f aca="false">D29/SUM(C29:E29)</f>
        <v>1</v>
      </c>
      <c r="G29" s="0" t="n">
        <v>68.75</v>
      </c>
      <c r="H29" s="0" t="n">
        <v>137.5</v>
      </c>
      <c r="I29" s="0" t="n">
        <v>68.75</v>
      </c>
      <c r="J29" s="0" t="n">
        <v>275</v>
      </c>
      <c r="K29" s="0" t="n">
        <v>0</v>
      </c>
      <c r="L29" s="0" t="n">
        <v>28</v>
      </c>
      <c r="M29" s="0" t="n">
        <f aca="false">0.05/COUNT(L$2:L$1515)*L29</f>
        <v>0.000924702774108322</v>
      </c>
      <c r="N29" s="20" t="str">
        <f aca="false">IF(K29&lt;M29,A29,"")</f>
        <v>dDocent_Contig_3779</v>
      </c>
      <c r="O29" s="20" t="n">
        <f aca="false">IF(K29&lt;M29,B29,"")</f>
        <v>36</v>
      </c>
      <c r="Q29" s="0" t="s">
        <v>94</v>
      </c>
      <c r="R29" s="0" t="n">
        <v>116</v>
      </c>
      <c r="U29" s="0" t="n">
        <v>13</v>
      </c>
      <c r="V29" s="0" t="s">
        <v>123</v>
      </c>
    </row>
    <row r="30" customFormat="false" ht="15" hidden="false" customHeight="false" outlineLevel="0" collapsed="false">
      <c r="A30" s="0" t="s">
        <v>103</v>
      </c>
      <c r="B30" s="0" t="n">
        <v>39</v>
      </c>
      <c r="C30" s="0" t="n">
        <v>0</v>
      </c>
      <c r="D30" s="0" t="n">
        <v>275</v>
      </c>
      <c r="E30" s="0" t="n">
        <v>0</v>
      </c>
      <c r="F30" s="0" t="n">
        <f aca="false">D30/SUM(C30:E30)</f>
        <v>1</v>
      </c>
      <c r="G30" s="0" t="n">
        <v>68.75</v>
      </c>
      <c r="H30" s="0" t="n">
        <v>137.5</v>
      </c>
      <c r="I30" s="0" t="n">
        <v>68.75</v>
      </c>
      <c r="J30" s="0" t="n">
        <v>275</v>
      </c>
      <c r="K30" s="0" t="n">
        <v>0</v>
      </c>
      <c r="L30" s="0" t="n">
        <v>29</v>
      </c>
      <c r="M30" s="0" t="n">
        <f aca="false">0.05/COUNT(L$2:L$1515)*L30</f>
        <v>0.00095772787318362</v>
      </c>
      <c r="N30" s="20" t="str">
        <f aca="false">IF(K30&lt;M30,A30,"")</f>
        <v>dDocent_Contig_3779</v>
      </c>
      <c r="O30" s="20" t="n">
        <f aca="false">IF(K30&lt;M30,B30,"")</f>
        <v>39</v>
      </c>
      <c r="Q30" s="0" t="s">
        <v>94</v>
      </c>
      <c r="R30" s="0" t="n">
        <v>117</v>
      </c>
      <c r="U30" s="0" t="n">
        <v>12</v>
      </c>
      <c r="V30" s="0" t="s">
        <v>124</v>
      </c>
    </row>
    <row r="31" customFormat="false" ht="15" hidden="false" customHeight="false" outlineLevel="0" collapsed="false">
      <c r="A31" s="0" t="s">
        <v>103</v>
      </c>
      <c r="B31" s="0" t="n">
        <v>40</v>
      </c>
      <c r="C31" s="0" t="n">
        <v>0</v>
      </c>
      <c r="D31" s="0" t="n">
        <v>275</v>
      </c>
      <c r="E31" s="0" t="n">
        <v>0</v>
      </c>
      <c r="F31" s="0" t="n">
        <f aca="false">D31/SUM(C31:E31)</f>
        <v>1</v>
      </c>
      <c r="G31" s="0" t="n">
        <v>68.75</v>
      </c>
      <c r="H31" s="0" t="n">
        <v>137.5</v>
      </c>
      <c r="I31" s="0" t="n">
        <v>68.75</v>
      </c>
      <c r="J31" s="0" t="n">
        <v>275</v>
      </c>
      <c r="K31" s="0" t="n">
        <v>0</v>
      </c>
      <c r="L31" s="0" t="n">
        <v>30</v>
      </c>
      <c r="M31" s="0" t="n">
        <f aca="false">0.05/COUNT(L$2:L$1515)*L31</f>
        <v>0.000990752972258917</v>
      </c>
      <c r="N31" s="20" t="str">
        <f aca="false">IF(K31&lt;M31,A31,"")</f>
        <v>dDocent_Contig_3779</v>
      </c>
      <c r="O31" s="20" t="n">
        <f aca="false">IF(K31&lt;M31,B31,"")</f>
        <v>40</v>
      </c>
      <c r="Q31" s="0" t="s">
        <v>94</v>
      </c>
      <c r="R31" s="0" t="n">
        <v>119</v>
      </c>
      <c r="U31" s="0" t="n">
        <v>12</v>
      </c>
      <c r="V31" s="0" t="s">
        <v>125</v>
      </c>
    </row>
    <row r="32" customFormat="false" ht="15" hidden="false" customHeight="false" outlineLevel="0" collapsed="false">
      <c r="A32" s="0" t="s">
        <v>103</v>
      </c>
      <c r="B32" s="0" t="n">
        <v>49</v>
      </c>
      <c r="C32" s="0" t="n">
        <v>0</v>
      </c>
      <c r="D32" s="0" t="n">
        <v>275</v>
      </c>
      <c r="E32" s="0" t="n">
        <v>0</v>
      </c>
      <c r="F32" s="0" t="n">
        <f aca="false">D32/SUM(C32:E32)</f>
        <v>1</v>
      </c>
      <c r="G32" s="0" t="n">
        <v>68.75</v>
      </c>
      <c r="H32" s="0" t="n">
        <v>137.5</v>
      </c>
      <c r="I32" s="0" t="n">
        <v>68.75</v>
      </c>
      <c r="J32" s="0" t="n">
        <v>275</v>
      </c>
      <c r="K32" s="0" t="n">
        <v>0</v>
      </c>
      <c r="L32" s="0" t="n">
        <v>31</v>
      </c>
      <c r="M32" s="0" t="n">
        <f aca="false">0.05/COUNT(L$2:L$1515)*L32</f>
        <v>0.00102377807133421</v>
      </c>
      <c r="N32" s="20" t="str">
        <f aca="false">IF(K32&lt;M32,A32,"")</f>
        <v>dDocent_Contig_3779</v>
      </c>
      <c r="O32" s="20" t="n">
        <f aca="false">IF(K32&lt;M32,B32,"")</f>
        <v>49</v>
      </c>
      <c r="Q32" s="0" t="s">
        <v>94</v>
      </c>
      <c r="R32" s="0" t="n">
        <v>7</v>
      </c>
      <c r="U32" s="0" t="n">
        <v>12</v>
      </c>
      <c r="V32" s="0" t="s">
        <v>126</v>
      </c>
    </row>
    <row r="33" customFormat="false" ht="15" hidden="false" customHeight="false" outlineLevel="0" collapsed="false">
      <c r="A33" s="0" t="s">
        <v>103</v>
      </c>
      <c r="B33" s="0" t="n">
        <v>51</v>
      </c>
      <c r="C33" s="0" t="n">
        <v>0</v>
      </c>
      <c r="D33" s="0" t="n">
        <v>275</v>
      </c>
      <c r="E33" s="0" t="n">
        <v>0</v>
      </c>
      <c r="F33" s="0" t="n">
        <f aca="false">D33/SUM(C33:E33)</f>
        <v>1</v>
      </c>
      <c r="G33" s="0" t="n">
        <v>68.75</v>
      </c>
      <c r="H33" s="0" t="n">
        <v>137.5</v>
      </c>
      <c r="I33" s="0" t="n">
        <v>68.75</v>
      </c>
      <c r="J33" s="0" t="n">
        <v>275</v>
      </c>
      <c r="K33" s="0" t="n">
        <v>0</v>
      </c>
      <c r="L33" s="0" t="n">
        <v>32</v>
      </c>
      <c r="M33" s="0" t="n">
        <f aca="false">0.05/COUNT(L$2:L$1515)*L33</f>
        <v>0.00105680317040951</v>
      </c>
      <c r="N33" s="20" t="str">
        <f aca="false">IF(K33&lt;M33,A33,"")</f>
        <v>dDocent_Contig_3779</v>
      </c>
      <c r="O33" s="20" t="n">
        <f aca="false">IF(K33&lt;M33,B33,"")</f>
        <v>51</v>
      </c>
      <c r="Q33" s="0" t="s">
        <v>127</v>
      </c>
      <c r="R33" s="0" t="n">
        <v>97</v>
      </c>
      <c r="U33" s="0" t="n">
        <v>11</v>
      </c>
      <c r="V33" s="0" t="s">
        <v>128</v>
      </c>
    </row>
    <row r="34" customFormat="false" ht="15" hidden="false" customHeight="false" outlineLevel="0" collapsed="false">
      <c r="A34" s="0" t="s">
        <v>103</v>
      </c>
      <c r="B34" s="0" t="n">
        <v>55</v>
      </c>
      <c r="C34" s="0" t="n">
        <v>0</v>
      </c>
      <c r="D34" s="0" t="n">
        <v>275</v>
      </c>
      <c r="E34" s="0" t="n">
        <v>0</v>
      </c>
      <c r="F34" s="0" t="n">
        <f aca="false">D34/SUM(C34:E34)</f>
        <v>1</v>
      </c>
      <c r="G34" s="0" t="n">
        <v>68.75</v>
      </c>
      <c r="H34" s="0" t="n">
        <v>137.5</v>
      </c>
      <c r="I34" s="0" t="n">
        <v>68.75</v>
      </c>
      <c r="J34" s="0" t="n">
        <v>275</v>
      </c>
      <c r="K34" s="0" t="n">
        <v>0</v>
      </c>
      <c r="L34" s="0" t="n">
        <v>33</v>
      </c>
      <c r="M34" s="0" t="n">
        <f aca="false">0.05/COUNT(L$2:L$1515)*L34</f>
        <v>0.00108982826948481</v>
      </c>
      <c r="N34" s="20" t="str">
        <f aca="false">IF(K34&lt;M34,A34,"")</f>
        <v>dDocent_Contig_3779</v>
      </c>
      <c r="O34" s="20" t="n">
        <f aca="false">IF(K34&lt;M34,B34,"")</f>
        <v>55</v>
      </c>
      <c r="Q34" s="0" t="s">
        <v>129</v>
      </c>
      <c r="R34" s="0" t="n">
        <v>78</v>
      </c>
      <c r="U34" s="0" t="n">
        <v>11</v>
      </c>
      <c r="V34" s="0" t="s">
        <v>89</v>
      </c>
    </row>
    <row r="35" customFormat="false" ht="15" hidden="false" customHeight="false" outlineLevel="0" collapsed="false">
      <c r="A35" s="0" t="s">
        <v>103</v>
      </c>
      <c r="B35" s="0" t="n">
        <v>91</v>
      </c>
      <c r="C35" s="0" t="n">
        <v>0</v>
      </c>
      <c r="D35" s="0" t="n">
        <v>275</v>
      </c>
      <c r="E35" s="0" t="n">
        <v>0</v>
      </c>
      <c r="F35" s="0" t="n">
        <f aca="false">D35/SUM(C35:E35)</f>
        <v>1</v>
      </c>
      <c r="G35" s="0" t="n">
        <v>68.75</v>
      </c>
      <c r="H35" s="0" t="n">
        <v>137.5</v>
      </c>
      <c r="I35" s="0" t="n">
        <v>68.75</v>
      </c>
      <c r="J35" s="0" t="n">
        <v>275</v>
      </c>
      <c r="K35" s="0" t="n">
        <v>0</v>
      </c>
      <c r="L35" s="0" t="n">
        <v>34</v>
      </c>
      <c r="M35" s="0" t="n">
        <f aca="false">0.05/COUNT(L$2:L$1515)*L35</f>
        <v>0.00112285336856011</v>
      </c>
      <c r="N35" s="20" t="str">
        <f aca="false">IF(K35&lt;M35,A35,"")</f>
        <v>dDocent_Contig_3779</v>
      </c>
      <c r="O35" s="20" t="n">
        <f aca="false">IF(K35&lt;M35,B35,"")</f>
        <v>91</v>
      </c>
      <c r="Q35" s="0" t="s">
        <v>129</v>
      </c>
      <c r="R35" s="0" t="n">
        <v>61</v>
      </c>
      <c r="U35" s="0" t="n">
        <v>11</v>
      </c>
      <c r="V35" s="0" t="s">
        <v>130</v>
      </c>
    </row>
    <row r="36" customFormat="false" ht="15" hidden="false" customHeight="false" outlineLevel="0" collapsed="false">
      <c r="A36" s="0" t="s">
        <v>103</v>
      </c>
      <c r="B36" s="0" t="n">
        <v>96</v>
      </c>
      <c r="C36" s="0" t="n">
        <v>0</v>
      </c>
      <c r="D36" s="0" t="n">
        <v>275</v>
      </c>
      <c r="E36" s="0" t="n">
        <v>0</v>
      </c>
      <c r="F36" s="0" t="n">
        <f aca="false">D36/SUM(C36:E36)</f>
        <v>1</v>
      </c>
      <c r="G36" s="0" t="n">
        <v>68.75</v>
      </c>
      <c r="H36" s="0" t="n">
        <v>137.5</v>
      </c>
      <c r="I36" s="0" t="n">
        <v>68.75</v>
      </c>
      <c r="J36" s="0" t="n">
        <v>275</v>
      </c>
      <c r="K36" s="0" t="n">
        <v>0</v>
      </c>
      <c r="L36" s="0" t="n">
        <v>35</v>
      </c>
      <c r="M36" s="0" t="n">
        <f aca="false">0.05/COUNT(L$2:L$1515)*L36</f>
        <v>0.0011558784676354</v>
      </c>
      <c r="N36" s="20" t="str">
        <f aca="false">IF(K36&lt;M36,A36,"")</f>
        <v>dDocent_Contig_3779</v>
      </c>
      <c r="O36" s="20" t="n">
        <f aca="false">IF(K36&lt;M36,B36,"")</f>
        <v>96</v>
      </c>
      <c r="Q36" s="0" t="s">
        <v>129</v>
      </c>
      <c r="R36" s="0" t="n">
        <v>40</v>
      </c>
      <c r="U36" s="0" t="n">
        <v>11</v>
      </c>
      <c r="V36" s="0" t="s">
        <v>131</v>
      </c>
    </row>
    <row r="37" customFormat="false" ht="15" hidden="false" customHeight="false" outlineLevel="0" collapsed="false">
      <c r="A37" s="0" t="s">
        <v>103</v>
      </c>
      <c r="B37" s="0" t="n">
        <v>98</v>
      </c>
      <c r="C37" s="0" t="n">
        <v>0</v>
      </c>
      <c r="D37" s="0" t="n">
        <v>275</v>
      </c>
      <c r="E37" s="0" t="n">
        <v>0</v>
      </c>
      <c r="F37" s="0" t="n">
        <f aca="false">D37/SUM(C37:E37)</f>
        <v>1</v>
      </c>
      <c r="G37" s="0" t="n">
        <v>68.75</v>
      </c>
      <c r="H37" s="0" t="n">
        <v>137.5</v>
      </c>
      <c r="I37" s="0" t="n">
        <v>68.75</v>
      </c>
      <c r="J37" s="0" t="n">
        <v>275</v>
      </c>
      <c r="K37" s="0" t="n">
        <v>0</v>
      </c>
      <c r="L37" s="0" t="n">
        <v>36</v>
      </c>
      <c r="M37" s="0" t="n">
        <f aca="false">0.05/COUNT(L$2:L$1515)*L37</f>
        <v>0.0011889035667107</v>
      </c>
      <c r="N37" s="20" t="str">
        <f aca="false">IF(K37&lt;M37,A37,"")</f>
        <v>dDocent_Contig_3779</v>
      </c>
      <c r="O37" s="20" t="n">
        <f aca="false">IF(K37&lt;M37,B37,"")</f>
        <v>98</v>
      </c>
      <c r="Q37" s="0" t="s">
        <v>129</v>
      </c>
      <c r="R37" s="0" t="n">
        <v>42</v>
      </c>
      <c r="U37" s="0" t="n">
        <v>11</v>
      </c>
      <c r="V37" s="0" t="s">
        <v>132</v>
      </c>
    </row>
    <row r="38" customFormat="false" ht="15" hidden="false" customHeight="false" outlineLevel="0" collapsed="false">
      <c r="A38" s="0" t="s">
        <v>103</v>
      </c>
      <c r="B38" s="0" t="n">
        <v>101</v>
      </c>
      <c r="C38" s="0" t="n">
        <v>0</v>
      </c>
      <c r="D38" s="0" t="n">
        <v>275</v>
      </c>
      <c r="E38" s="0" t="n">
        <v>0</v>
      </c>
      <c r="F38" s="0" t="n">
        <f aca="false">D38/SUM(C38:E38)</f>
        <v>1</v>
      </c>
      <c r="G38" s="0" t="n">
        <v>68.75</v>
      </c>
      <c r="H38" s="0" t="n">
        <v>137.5</v>
      </c>
      <c r="I38" s="0" t="n">
        <v>68.75</v>
      </c>
      <c r="J38" s="0" t="n">
        <v>275</v>
      </c>
      <c r="K38" s="0" t="n">
        <v>0</v>
      </c>
      <c r="L38" s="0" t="n">
        <v>37</v>
      </c>
      <c r="M38" s="0" t="n">
        <f aca="false">0.05/COUNT(L$2:L$1515)*L38</f>
        <v>0.001221928665786</v>
      </c>
      <c r="N38" s="20" t="str">
        <f aca="false">IF(K38&lt;M38,A38,"")</f>
        <v>dDocent_Contig_3779</v>
      </c>
      <c r="O38" s="20" t="n">
        <f aca="false">IF(K38&lt;M38,B38,"")</f>
        <v>101</v>
      </c>
      <c r="Q38" s="0" t="s">
        <v>129</v>
      </c>
      <c r="R38" s="0" t="n">
        <v>43</v>
      </c>
      <c r="U38" s="0" t="n">
        <v>10</v>
      </c>
      <c r="V38" s="0" t="s">
        <v>133</v>
      </c>
    </row>
    <row r="39" customFormat="false" ht="15" hidden="false" customHeight="false" outlineLevel="0" collapsed="false">
      <c r="A39" s="0" t="s">
        <v>103</v>
      </c>
      <c r="B39" s="0" t="n">
        <v>102</v>
      </c>
      <c r="C39" s="0" t="n">
        <v>0</v>
      </c>
      <c r="D39" s="0" t="n">
        <v>275</v>
      </c>
      <c r="E39" s="0" t="n">
        <v>0</v>
      </c>
      <c r="F39" s="0" t="n">
        <f aca="false">D39/SUM(C39:E39)</f>
        <v>1</v>
      </c>
      <c r="G39" s="0" t="n">
        <v>68.75</v>
      </c>
      <c r="H39" s="0" t="n">
        <v>137.5</v>
      </c>
      <c r="I39" s="0" t="n">
        <v>68.75</v>
      </c>
      <c r="J39" s="0" t="n">
        <v>275</v>
      </c>
      <c r="K39" s="0" t="n">
        <v>0</v>
      </c>
      <c r="L39" s="0" t="n">
        <v>38</v>
      </c>
      <c r="M39" s="0" t="n">
        <f aca="false">0.05/COUNT(L$2:L$1515)*L39</f>
        <v>0.00125495376486129</v>
      </c>
      <c r="N39" s="20" t="str">
        <f aca="false">IF(K39&lt;M39,A39,"")</f>
        <v>dDocent_Contig_3779</v>
      </c>
      <c r="O39" s="20" t="n">
        <f aca="false">IF(K39&lt;M39,B39,"")</f>
        <v>102</v>
      </c>
      <c r="Q39" s="0" t="s">
        <v>129</v>
      </c>
      <c r="R39" s="0" t="n">
        <v>47</v>
      </c>
      <c r="U39" s="0" t="n">
        <v>10</v>
      </c>
      <c r="V39" s="0" t="s">
        <v>134</v>
      </c>
    </row>
    <row r="40" customFormat="false" ht="15" hidden="false" customHeight="false" outlineLevel="0" collapsed="false">
      <c r="A40" s="0" t="s">
        <v>103</v>
      </c>
      <c r="B40" s="0" t="n">
        <v>122</v>
      </c>
      <c r="C40" s="0" t="n">
        <v>0</v>
      </c>
      <c r="D40" s="0" t="n">
        <v>275</v>
      </c>
      <c r="E40" s="0" t="n">
        <v>0</v>
      </c>
      <c r="F40" s="0" t="n">
        <f aca="false">D40/SUM(C40:E40)</f>
        <v>1</v>
      </c>
      <c r="G40" s="0" t="n">
        <v>68.75</v>
      </c>
      <c r="H40" s="0" t="n">
        <v>137.5</v>
      </c>
      <c r="I40" s="0" t="n">
        <v>68.75</v>
      </c>
      <c r="J40" s="0" t="n">
        <v>275</v>
      </c>
      <c r="K40" s="0" t="n">
        <v>0</v>
      </c>
      <c r="L40" s="0" t="n">
        <v>39</v>
      </c>
      <c r="M40" s="0" t="n">
        <f aca="false">0.05/COUNT(L$2:L$1515)*L40</f>
        <v>0.00128797886393659</v>
      </c>
      <c r="N40" s="20" t="str">
        <f aca="false">IF(K40&lt;M40,A40,"")</f>
        <v>dDocent_Contig_3779</v>
      </c>
      <c r="O40" s="20" t="n">
        <f aca="false">IF(K40&lt;M40,B40,"")</f>
        <v>122</v>
      </c>
      <c r="Q40" s="0" t="s">
        <v>135</v>
      </c>
      <c r="R40" s="0" t="n">
        <v>66</v>
      </c>
      <c r="U40" s="0" t="n">
        <v>10</v>
      </c>
      <c r="V40" s="0" t="s">
        <v>136</v>
      </c>
    </row>
    <row r="41" customFormat="false" ht="15" hidden="false" customHeight="false" outlineLevel="0" collapsed="false">
      <c r="A41" s="0" t="s">
        <v>103</v>
      </c>
      <c r="B41" s="0" t="n">
        <v>123</v>
      </c>
      <c r="C41" s="0" t="n">
        <v>0</v>
      </c>
      <c r="D41" s="0" t="n">
        <v>275</v>
      </c>
      <c r="E41" s="0" t="n">
        <v>0</v>
      </c>
      <c r="F41" s="0" t="n">
        <f aca="false">D41/SUM(C41:E41)</f>
        <v>1</v>
      </c>
      <c r="G41" s="0" t="n">
        <v>68.75</v>
      </c>
      <c r="H41" s="0" t="n">
        <v>137.5</v>
      </c>
      <c r="I41" s="0" t="n">
        <v>68.75</v>
      </c>
      <c r="J41" s="0" t="n">
        <v>275</v>
      </c>
      <c r="K41" s="0" t="n">
        <v>0</v>
      </c>
      <c r="L41" s="0" t="n">
        <v>40</v>
      </c>
      <c r="M41" s="0" t="n">
        <f aca="false">0.05/COUNT(L$2:L$1515)*L41</f>
        <v>0.00132100396301189</v>
      </c>
      <c r="N41" s="20" t="str">
        <f aca="false">IF(K41&lt;M41,A41,"")</f>
        <v>dDocent_Contig_3779</v>
      </c>
      <c r="O41" s="20" t="n">
        <f aca="false">IF(K41&lt;M41,B41,"")</f>
        <v>123</v>
      </c>
      <c r="Q41" s="0" t="s">
        <v>135</v>
      </c>
      <c r="R41" s="0" t="n">
        <v>90</v>
      </c>
      <c r="U41" s="0" t="n">
        <v>10</v>
      </c>
      <c r="V41" s="0" t="s">
        <v>137</v>
      </c>
    </row>
    <row r="42" customFormat="false" ht="15" hidden="false" customHeight="false" outlineLevel="0" collapsed="false">
      <c r="A42" s="0" t="s">
        <v>138</v>
      </c>
      <c r="B42" s="0" t="n">
        <v>12</v>
      </c>
      <c r="C42" s="0" t="n">
        <v>0</v>
      </c>
      <c r="D42" s="0" t="n">
        <v>284</v>
      </c>
      <c r="E42" s="0" t="n">
        <v>0</v>
      </c>
      <c r="F42" s="0" t="n">
        <f aca="false">D42/SUM(C42:E42)</f>
        <v>1</v>
      </c>
      <c r="G42" s="0" t="n">
        <v>71</v>
      </c>
      <c r="H42" s="0" t="n">
        <v>142</v>
      </c>
      <c r="I42" s="0" t="n">
        <v>71</v>
      </c>
      <c r="J42" s="0" t="n">
        <v>284</v>
      </c>
      <c r="K42" s="0" t="n">
        <v>0</v>
      </c>
      <c r="L42" s="0" t="n">
        <v>41</v>
      </c>
      <c r="M42" s="0" t="n">
        <f aca="false">0.05/COUNT(L$2:L$1515)*L42</f>
        <v>0.00135402906208719</v>
      </c>
      <c r="N42" s="20" t="str">
        <f aca="false">IF(K42&lt;M42,A42,"")</f>
        <v>dDocent_Contig_4865</v>
      </c>
      <c r="O42" s="20" t="n">
        <f aca="false">IF(K42&lt;M42,B42,"")</f>
        <v>12</v>
      </c>
      <c r="Q42" s="0" t="s">
        <v>135</v>
      </c>
      <c r="R42" s="0" t="n">
        <v>125</v>
      </c>
      <c r="U42" s="0" t="n">
        <v>10</v>
      </c>
      <c r="V42" s="0" t="s">
        <v>139</v>
      </c>
    </row>
    <row r="43" customFormat="false" ht="15" hidden="false" customHeight="false" outlineLevel="0" collapsed="false">
      <c r="A43" s="0" t="s">
        <v>138</v>
      </c>
      <c r="B43" s="0" t="n">
        <v>82</v>
      </c>
      <c r="C43" s="0" t="n">
        <v>0</v>
      </c>
      <c r="D43" s="0" t="n">
        <v>284</v>
      </c>
      <c r="E43" s="0" t="n">
        <v>0</v>
      </c>
      <c r="F43" s="0" t="n">
        <f aca="false">D43/SUM(C43:E43)</f>
        <v>1</v>
      </c>
      <c r="G43" s="0" t="n">
        <v>71</v>
      </c>
      <c r="H43" s="0" t="n">
        <v>142</v>
      </c>
      <c r="I43" s="0" t="n">
        <v>71</v>
      </c>
      <c r="J43" s="0" t="n">
        <v>284</v>
      </c>
      <c r="K43" s="0" t="n">
        <v>0</v>
      </c>
      <c r="L43" s="0" t="n">
        <v>42</v>
      </c>
      <c r="M43" s="0" t="n">
        <f aca="false">0.05/COUNT(L$2:L$1515)*L43</f>
        <v>0.00138705416116248</v>
      </c>
      <c r="N43" s="20" t="str">
        <f aca="false">IF(K43&lt;M43,A43,"")</f>
        <v>dDocent_Contig_4865</v>
      </c>
      <c r="O43" s="20" t="n">
        <f aca="false">IF(K43&lt;M43,B43,"")</f>
        <v>82</v>
      </c>
      <c r="Q43" s="0" t="s">
        <v>135</v>
      </c>
      <c r="R43" s="0" t="n">
        <v>111</v>
      </c>
      <c r="U43" s="0" t="n">
        <v>10</v>
      </c>
      <c r="V43" s="0" t="s">
        <v>140</v>
      </c>
    </row>
    <row r="44" customFormat="false" ht="15" hidden="false" customHeight="false" outlineLevel="0" collapsed="false">
      <c r="A44" s="0" t="s">
        <v>138</v>
      </c>
      <c r="B44" s="0" t="n">
        <v>83</v>
      </c>
      <c r="C44" s="0" t="n">
        <v>0</v>
      </c>
      <c r="D44" s="0" t="n">
        <v>284</v>
      </c>
      <c r="E44" s="0" t="n">
        <v>0</v>
      </c>
      <c r="F44" s="0" t="n">
        <f aca="false">D44/SUM(C44:E44)</f>
        <v>1</v>
      </c>
      <c r="G44" s="0" t="n">
        <v>71</v>
      </c>
      <c r="H44" s="0" t="n">
        <v>142</v>
      </c>
      <c r="I44" s="0" t="n">
        <v>71</v>
      </c>
      <c r="J44" s="0" t="n">
        <v>284</v>
      </c>
      <c r="K44" s="0" t="n">
        <v>0</v>
      </c>
      <c r="L44" s="0" t="n">
        <v>43</v>
      </c>
      <c r="M44" s="0" t="n">
        <f aca="false">0.05/COUNT(L$2:L$1515)*L44</f>
        <v>0.00142007926023778</v>
      </c>
      <c r="N44" s="20" t="str">
        <f aca="false">IF(K44&lt;M44,A44,"")</f>
        <v>dDocent_Contig_4865</v>
      </c>
      <c r="O44" s="20" t="n">
        <f aca="false">IF(K44&lt;M44,B44,"")</f>
        <v>83</v>
      </c>
      <c r="Q44" s="0" t="s">
        <v>141</v>
      </c>
      <c r="R44" s="0" t="n">
        <v>110</v>
      </c>
      <c r="U44" s="0" t="n">
        <v>10</v>
      </c>
      <c r="V44" s="0" t="s">
        <v>142</v>
      </c>
    </row>
    <row r="45" customFormat="false" ht="15" hidden="false" customHeight="false" outlineLevel="0" collapsed="false">
      <c r="A45" s="0" t="s">
        <v>138</v>
      </c>
      <c r="B45" s="0" t="n">
        <v>84</v>
      </c>
      <c r="C45" s="0" t="n">
        <v>0</v>
      </c>
      <c r="D45" s="0" t="n">
        <v>284</v>
      </c>
      <c r="E45" s="0" t="n">
        <v>0</v>
      </c>
      <c r="F45" s="0" t="n">
        <f aca="false">D45/SUM(C45:E45)</f>
        <v>1</v>
      </c>
      <c r="G45" s="0" t="n">
        <v>71</v>
      </c>
      <c r="H45" s="0" t="n">
        <v>142</v>
      </c>
      <c r="I45" s="0" t="n">
        <v>71</v>
      </c>
      <c r="J45" s="0" t="n">
        <v>284</v>
      </c>
      <c r="K45" s="0" t="n">
        <v>0</v>
      </c>
      <c r="L45" s="0" t="n">
        <v>44</v>
      </c>
      <c r="M45" s="0" t="n">
        <f aca="false">0.05/COUNT(L$2:L$1515)*L45</f>
        <v>0.00145310435931308</v>
      </c>
      <c r="N45" s="20" t="str">
        <f aca="false">IF(K45&lt;M45,A45,"")</f>
        <v>dDocent_Contig_4865</v>
      </c>
      <c r="O45" s="20" t="n">
        <f aca="false">IF(K45&lt;M45,B45,"")</f>
        <v>84</v>
      </c>
      <c r="Q45" s="0" t="s">
        <v>143</v>
      </c>
      <c r="R45" s="0" t="n">
        <v>50</v>
      </c>
      <c r="U45" s="0" t="n">
        <v>9</v>
      </c>
      <c r="V45" s="0" t="s">
        <v>138</v>
      </c>
    </row>
    <row r="46" customFormat="false" ht="15" hidden="false" customHeight="false" outlineLevel="0" collapsed="false">
      <c r="A46" s="0" t="s">
        <v>138</v>
      </c>
      <c r="B46" s="0" t="n">
        <v>104</v>
      </c>
      <c r="C46" s="0" t="n">
        <v>0</v>
      </c>
      <c r="D46" s="0" t="n">
        <v>284</v>
      </c>
      <c r="E46" s="0" t="n">
        <v>0</v>
      </c>
      <c r="F46" s="0" t="n">
        <f aca="false">D46/SUM(C46:E46)</f>
        <v>1</v>
      </c>
      <c r="G46" s="0" t="n">
        <v>71</v>
      </c>
      <c r="H46" s="0" t="n">
        <v>142</v>
      </c>
      <c r="I46" s="0" t="n">
        <v>71</v>
      </c>
      <c r="J46" s="0" t="n">
        <v>284</v>
      </c>
      <c r="K46" s="0" t="n">
        <v>0</v>
      </c>
      <c r="L46" s="0" t="n">
        <v>45</v>
      </c>
      <c r="M46" s="0" t="n">
        <f aca="false">0.05/COUNT(L$2:L$1515)*L46</f>
        <v>0.00148612945838838</v>
      </c>
      <c r="N46" s="20" t="str">
        <f aca="false">IF(K46&lt;M46,A46,"")</f>
        <v>dDocent_Contig_4865</v>
      </c>
      <c r="O46" s="20" t="n">
        <f aca="false">IF(K46&lt;M46,B46,"")</f>
        <v>104</v>
      </c>
      <c r="Q46" s="0" t="s">
        <v>143</v>
      </c>
      <c r="R46" s="0" t="n">
        <v>52</v>
      </c>
      <c r="U46" s="0" t="n">
        <v>9</v>
      </c>
      <c r="V46" s="0" t="s">
        <v>144</v>
      </c>
    </row>
    <row r="47" customFormat="false" ht="15" hidden="false" customHeight="false" outlineLevel="0" collapsed="false">
      <c r="A47" s="0" t="s">
        <v>138</v>
      </c>
      <c r="B47" s="0" t="n">
        <v>116</v>
      </c>
      <c r="C47" s="0" t="n">
        <v>0</v>
      </c>
      <c r="D47" s="0" t="n">
        <v>284</v>
      </c>
      <c r="E47" s="0" t="n">
        <v>0</v>
      </c>
      <c r="F47" s="0" t="n">
        <f aca="false">D47/SUM(C47:E47)</f>
        <v>1</v>
      </c>
      <c r="G47" s="0" t="n">
        <v>71</v>
      </c>
      <c r="H47" s="0" t="n">
        <v>142</v>
      </c>
      <c r="I47" s="0" t="n">
        <v>71</v>
      </c>
      <c r="J47" s="0" t="n">
        <v>284</v>
      </c>
      <c r="K47" s="0" t="n">
        <v>0</v>
      </c>
      <c r="L47" s="0" t="n">
        <v>46</v>
      </c>
      <c r="M47" s="0" t="n">
        <f aca="false">0.05/COUNT(L$2:L$1515)*L47</f>
        <v>0.00151915455746367</v>
      </c>
      <c r="N47" s="20" t="str">
        <f aca="false">IF(K47&lt;M47,A47,"")</f>
        <v>dDocent_Contig_4865</v>
      </c>
      <c r="O47" s="20" t="n">
        <f aca="false">IF(K47&lt;M47,B47,"")</f>
        <v>116</v>
      </c>
      <c r="Q47" s="0" t="s">
        <v>143</v>
      </c>
      <c r="R47" s="0" t="n">
        <v>100</v>
      </c>
      <c r="U47" s="0" t="n">
        <v>9</v>
      </c>
      <c r="V47" s="0" t="s">
        <v>145</v>
      </c>
    </row>
    <row r="48" customFormat="false" ht="15" hidden="false" customHeight="false" outlineLevel="0" collapsed="false">
      <c r="A48" s="0" t="s">
        <v>146</v>
      </c>
      <c r="B48" s="0" t="n">
        <v>88</v>
      </c>
      <c r="C48" s="0" t="n">
        <v>0</v>
      </c>
      <c r="D48" s="0" t="n">
        <v>283</v>
      </c>
      <c r="E48" s="0" t="n">
        <v>0</v>
      </c>
      <c r="F48" s="0" t="n">
        <f aca="false">D48/SUM(C48:E48)</f>
        <v>1</v>
      </c>
      <c r="G48" s="0" t="n">
        <v>70.75</v>
      </c>
      <c r="H48" s="0" t="n">
        <v>141.5</v>
      </c>
      <c r="I48" s="0" t="n">
        <v>70.75</v>
      </c>
      <c r="J48" s="0" t="n">
        <v>283</v>
      </c>
      <c r="K48" s="0" t="n">
        <v>0</v>
      </c>
      <c r="L48" s="0" t="n">
        <v>47</v>
      </c>
      <c r="M48" s="0" t="n">
        <f aca="false">0.05/COUNT(L$2:L$1515)*L48</f>
        <v>0.00155217965653897</v>
      </c>
      <c r="N48" s="20" t="str">
        <f aca="false">IF(K48&lt;M48,A48,"")</f>
        <v>dDocent_Contig_5641</v>
      </c>
      <c r="O48" s="20" t="n">
        <f aca="false">IF(K48&lt;M48,B48,"")</f>
        <v>88</v>
      </c>
      <c r="Q48" s="0" t="s">
        <v>143</v>
      </c>
      <c r="R48" s="0" t="n">
        <v>24</v>
      </c>
      <c r="U48" s="0" t="n">
        <v>8</v>
      </c>
      <c r="V48" s="0" t="s">
        <v>147</v>
      </c>
    </row>
    <row r="49" customFormat="false" ht="15" hidden="false" customHeight="false" outlineLevel="0" collapsed="false">
      <c r="A49" s="0" t="s">
        <v>148</v>
      </c>
      <c r="B49" s="0" t="n">
        <v>37</v>
      </c>
      <c r="C49" s="0" t="n">
        <v>0</v>
      </c>
      <c r="D49" s="0" t="n">
        <v>286</v>
      </c>
      <c r="E49" s="0" t="n">
        <v>0</v>
      </c>
      <c r="F49" s="0" t="n">
        <f aca="false">D49/SUM(C49:E49)</f>
        <v>1</v>
      </c>
      <c r="G49" s="0" t="n">
        <v>71.5</v>
      </c>
      <c r="H49" s="0" t="n">
        <v>143</v>
      </c>
      <c r="I49" s="0" t="n">
        <v>71.5</v>
      </c>
      <c r="J49" s="0" t="n">
        <v>286</v>
      </c>
      <c r="K49" s="0" t="n">
        <v>0</v>
      </c>
      <c r="L49" s="0" t="n">
        <v>48</v>
      </c>
      <c r="M49" s="0" t="n">
        <f aca="false">0.05/COUNT(L$2:L$1515)*L49</f>
        <v>0.00158520475561427</v>
      </c>
      <c r="N49" s="20" t="str">
        <f aca="false">IF(K49&lt;M49,A49,"")</f>
        <v>dDocent_Contig_7299</v>
      </c>
      <c r="O49" s="20" t="n">
        <f aca="false">IF(K49&lt;M49,B49,"")</f>
        <v>37</v>
      </c>
      <c r="Q49" s="0" t="s">
        <v>149</v>
      </c>
      <c r="R49" s="0" t="n">
        <v>48</v>
      </c>
      <c r="U49" s="0" t="n">
        <v>8</v>
      </c>
      <c r="V49" s="0" t="s">
        <v>150</v>
      </c>
    </row>
    <row r="50" customFormat="false" ht="15" hidden="false" customHeight="false" outlineLevel="0" collapsed="false">
      <c r="A50" s="0" t="s">
        <v>151</v>
      </c>
      <c r="B50" s="0" t="n">
        <v>7</v>
      </c>
      <c r="C50" s="0" t="n">
        <v>0</v>
      </c>
      <c r="D50" s="0" t="n">
        <v>285</v>
      </c>
      <c r="E50" s="0" t="n">
        <v>0</v>
      </c>
      <c r="F50" s="0" t="n">
        <f aca="false">D50/SUM(C50:E50)</f>
        <v>1</v>
      </c>
      <c r="G50" s="0" t="n">
        <v>71.25</v>
      </c>
      <c r="H50" s="0" t="n">
        <v>142.5</v>
      </c>
      <c r="I50" s="0" t="n">
        <v>71.25</v>
      </c>
      <c r="J50" s="0" t="n">
        <v>285</v>
      </c>
      <c r="K50" s="0" t="n">
        <v>0</v>
      </c>
      <c r="L50" s="0" t="n">
        <v>49</v>
      </c>
      <c r="M50" s="0" t="n">
        <f aca="false">0.05/COUNT(L$2:L$1515)*L50</f>
        <v>0.00161822985468956</v>
      </c>
      <c r="N50" s="20" t="str">
        <f aca="false">IF(K50&lt;M50,A50,"")</f>
        <v>dDocent_Contig_14971</v>
      </c>
      <c r="O50" s="20" t="n">
        <f aca="false">IF(K50&lt;M50,B50,"")</f>
        <v>7</v>
      </c>
      <c r="Q50" s="0" t="s">
        <v>152</v>
      </c>
      <c r="R50" s="0" t="n">
        <v>103</v>
      </c>
      <c r="U50" s="0" t="n">
        <v>8</v>
      </c>
      <c r="V50" s="0" t="s">
        <v>153</v>
      </c>
    </row>
    <row r="51" customFormat="false" ht="15" hidden="false" customHeight="false" outlineLevel="0" collapsed="false">
      <c r="A51" s="0" t="s">
        <v>151</v>
      </c>
      <c r="B51" s="0" t="n">
        <v>17</v>
      </c>
      <c r="C51" s="0" t="n">
        <v>0</v>
      </c>
      <c r="D51" s="0" t="n">
        <v>285</v>
      </c>
      <c r="E51" s="0" t="n">
        <v>0</v>
      </c>
      <c r="F51" s="0" t="n">
        <f aca="false">D51/SUM(C51:E51)</f>
        <v>1</v>
      </c>
      <c r="G51" s="0" t="n">
        <v>71.25</v>
      </c>
      <c r="H51" s="0" t="n">
        <v>142.5</v>
      </c>
      <c r="I51" s="0" t="n">
        <v>71.25</v>
      </c>
      <c r="J51" s="0" t="n">
        <v>285</v>
      </c>
      <c r="K51" s="0" t="n">
        <v>0</v>
      </c>
      <c r="L51" s="0" t="n">
        <v>50</v>
      </c>
      <c r="M51" s="0" t="n">
        <f aca="false">0.05/COUNT(L$2:L$1515)*L51</f>
        <v>0.00165125495376486</v>
      </c>
      <c r="N51" s="20" t="str">
        <f aca="false">IF(K51&lt;M51,A51,"")</f>
        <v>dDocent_Contig_14971</v>
      </c>
      <c r="O51" s="20" t="n">
        <f aca="false">IF(K51&lt;M51,B51,"")</f>
        <v>17</v>
      </c>
      <c r="Q51" s="0" t="s">
        <v>152</v>
      </c>
      <c r="R51" s="0" t="n">
        <v>112</v>
      </c>
      <c r="U51" s="0" t="n">
        <v>8</v>
      </c>
      <c r="V51" s="0" t="s">
        <v>154</v>
      </c>
    </row>
    <row r="52" customFormat="false" ht="15" hidden="false" customHeight="false" outlineLevel="0" collapsed="false">
      <c r="A52" s="0" t="s">
        <v>151</v>
      </c>
      <c r="B52" s="0" t="n">
        <v>83</v>
      </c>
      <c r="C52" s="0" t="n">
        <v>0</v>
      </c>
      <c r="D52" s="0" t="n">
        <v>285</v>
      </c>
      <c r="E52" s="0" t="n">
        <v>0</v>
      </c>
      <c r="F52" s="0" t="n">
        <f aca="false">D52/SUM(C52:E52)</f>
        <v>1</v>
      </c>
      <c r="G52" s="0" t="n">
        <v>71.25</v>
      </c>
      <c r="H52" s="0" t="n">
        <v>142.5</v>
      </c>
      <c r="I52" s="0" t="n">
        <v>71.25</v>
      </c>
      <c r="J52" s="0" t="n">
        <v>285</v>
      </c>
      <c r="K52" s="0" t="n">
        <v>0</v>
      </c>
      <c r="L52" s="0" t="n">
        <v>51</v>
      </c>
      <c r="M52" s="0" t="n">
        <f aca="false">0.05/COUNT(L$2:L$1515)*L52</f>
        <v>0.00168428005284016</v>
      </c>
      <c r="N52" s="20" t="str">
        <f aca="false">IF(K52&lt;M52,A52,"")</f>
        <v>dDocent_Contig_14971</v>
      </c>
      <c r="O52" s="20" t="n">
        <f aca="false">IF(K52&lt;M52,B52,"")</f>
        <v>83</v>
      </c>
      <c r="Q52" s="0" t="s">
        <v>152</v>
      </c>
      <c r="R52" s="0" t="n">
        <v>114</v>
      </c>
      <c r="U52" s="0" t="n">
        <v>8</v>
      </c>
      <c r="V52" s="0" t="s">
        <v>155</v>
      </c>
    </row>
    <row r="53" customFormat="false" ht="15" hidden="false" customHeight="false" outlineLevel="0" collapsed="false">
      <c r="A53" s="0" t="s">
        <v>151</v>
      </c>
      <c r="B53" s="0" t="n">
        <v>94</v>
      </c>
      <c r="C53" s="0" t="n">
        <v>0</v>
      </c>
      <c r="D53" s="0" t="n">
        <v>285</v>
      </c>
      <c r="E53" s="0" t="n">
        <v>0</v>
      </c>
      <c r="F53" s="0" t="n">
        <f aca="false">D53/SUM(C53:E53)</f>
        <v>1</v>
      </c>
      <c r="G53" s="0" t="n">
        <v>71.25</v>
      </c>
      <c r="H53" s="0" t="n">
        <v>142.5</v>
      </c>
      <c r="I53" s="0" t="n">
        <v>71.25</v>
      </c>
      <c r="J53" s="0" t="n">
        <v>285</v>
      </c>
      <c r="K53" s="0" t="n">
        <v>0</v>
      </c>
      <c r="L53" s="0" t="n">
        <v>52</v>
      </c>
      <c r="M53" s="0" t="n">
        <f aca="false">0.05/COUNT(L$2:L$1515)*L53</f>
        <v>0.00171730515191546</v>
      </c>
      <c r="N53" s="20" t="str">
        <f aca="false">IF(K53&lt;M53,A53,"")</f>
        <v>dDocent_Contig_14971</v>
      </c>
      <c r="O53" s="20" t="n">
        <f aca="false">IF(K53&lt;M53,B53,"")</f>
        <v>94</v>
      </c>
      <c r="Q53" s="0" t="s">
        <v>156</v>
      </c>
      <c r="R53" s="0" t="n">
        <v>74</v>
      </c>
      <c r="U53" s="0" t="n">
        <v>8</v>
      </c>
      <c r="V53" s="0" t="s">
        <v>157</v>
      </c>
    </row>
    <row r="54" customFormat="false" ht="15" hidden="false" customHeight="false" outlineLevel="0" collapsed="false">
      <c r="A54" s="0" t="s">
        <v>151</v>
      </c>
      <c r="B54" s="0" t="n">
        <v>98</v>
      </c>
      <c r="C54" s="0" t="n">
        <v>0</v>
      </c>
      <c r="D54" s="0" t="n">
        <v>285</v>
      </c>
      <c r="E54" s="0" t="n">
        <v>0</v>
      </c>
      <c r="F54" s="0" t="n">
        <f aca="false">D54/SUM(C54:E54)</f>
        <v>1</v>
      </c>
      <c r="G54" s="0" t="n">
        <v>71.25</v>
      </c>
      <c r="H54" s="0" t="n">
        <v>142.5</v>
      </c>
      <c r="I54" s="0" t="n">
        <v>71.25</v>
      </c>
      <c r="J54" s="0" t="n">
        <v>285</v>
      </c>
      <c r="K54" s="0" t="n">
        <v>0</v>
      </c>
      <c r="L54" s="0" t="n">
        <v>53</v>
      </c>
      <c r="M54" s="0" t="n">
        <f aca="false">0.05/COUNT(L$2:L$1515)*L54</f>
        <v>0.00175033025099075</v>
      </c>
      <c r="N54" s="20" t="str">
        <f aca="false">IF(K54&lt;M54,A54,"")</f>
        <v>dDocent_Contig_14971</v>
      </c>
      <c r="O54" s="20" t="n">
        <f aca="false">IF(K54&lt;M54,B54,"")</f>
        <v>98</v>
      </c>
      <c r="Q54" s="0" t="s">
        <v>156</v>
      </c>
      <c r="R54" s="0" t="n">
        <v>81</v>
      </c>
      <c r="U54" s="0" t="n">
        <v>8</v>
      </c>
      <c r="V54" s="0" t="s">
        <v>158</v>
      </c>
    </row>
    <row r="55" customFormat="false" ht="15" hidden="false" customHeight="false" outlineLevel="0" collapsed="false">
      <c r="A55" s="0" t="s">
        <v>151</v>
      </c>
      <c r="B55" s="0" t="n">
        <v>109</v>
      </c>
      <c r="C55" s="0" t="n">
        <v>0</v>
      </c>
      <c r="D55" s="0" t="n">
        <v>285</v>
      </c>
      <c r="E55" s="0" t="n">
        <v>0</v>
      </c>
      <c r="F55" s="0" t="n">
        <f aca="false">D55/SUM(C55:E55)</f>
        <v>1</v>
      </c>
      <c r="G55" s="0" t="n">
        <v>71.25</v>
      </c>
      <c r="H55" s="0" t="n">
        <v>142.5</v>
      </c>
      <c r="I55" s="0" t="n">
        <v>71.25</v>
      </c>
      <c r="J55" s="0" t="n">
        <v>285</v>
      </c>
      <c r="K55" s="0" t="n">
        <v>0</v>
      </c>
      <c r="L55" s="0" t="n">
        <v>54</v>
      </c>
      <c r="M55" s="0" t="n">
        <f aca="false">0.05/COUNT(L$2:L$1515)*L55</f>
        <v>0.00178335535006605</v>
      </c>
      <c r="N55" s="20" t="str">
        <f aca="false">IF(K55&lt;M55,A55,"")</f>
        <v>dDocent_Contig_14971</v>
      </c>
      <c r="O55" s="20" t="n">
        <f aca="false">IF(K55&lt;M55,B55,"")</f>
        <v>109</v>
      </c>
      <c r="Q55" s="0" t="s">
        <v>156</v>
      </c>
      <c r="R55" s="0" t="n">
        <v>99</v>
      </c>
      <c r="U55" s="0" t="n">
        <v>8</v>
      </c>
      <c r="V55" s="0" t="s">
        <v>159</v>
      </c>
    </row>
    <row r="56" customFormat="false" ht="15" hidden="false" customHeight="false" outlineLevel="0" collapsed="false">
      <c r="A56" s="0" t="s">
        <v>151</v>
      </c>
      <c r="B56" s="0" t="n">
        <v>124</v>
      </c>
      <c r="C56" s="0" t="n">
        <v>0</v>
      </c>
      <c r="D56" s="0" t="n">
        <v>285</v>
      </c>
      <c r="E56" s="0" t="n">
        <v>0</v>
      </c>
      <c r="F56" s="0" t="n">
        <f aca="false">D56/SUM(C56:E56)</f>
        <v>1</v>
      </c>
      <c r="G56" s="0" t="n">
        <v>71.25</v>
      </c>
      <c r="H56" s="0" t="n">
        <v>142.5</v>
      </c>
      <c r="I56" s="0" t="n">
        <v>71.25</v>
      </c>
      <c r="J56" s="0" t="n">
        <v>285</v>
      </c>
      <c r="K56" s="0" t="n">
        <v>0</v>
      </c>
      <c r="L56" s="0" t="n">
        <v>55</v>
      </c>
      <c r="M56" s="0" t="n">
        <f aca="false">0.05/COUNT(L$2:L$1515)*L56</f>
        <v>0.00181638044914135</v>
      </c>
      <c r="N56" s="20" t="str">
        <f aca="false">IF(K56&lt;M56,A56,"")</f>
        <v>dDocent_Contig_14971</v>
      </c>
      <c r="O56" s="20" t="n">
        <f aca="false">IF(K56&lt;M56,B56,"")</f>
        <v>124</v>
      </c>
      <c r="Q56" s="0" t="s">
        <v>160</v>
      </c>
      <c r="R56" s="0" t="n">
        <v>56</v>
      </c>
      <c r="U56" s="0" t="n">
        <v>8</v>
      </c>
      <c r="V56" s="0" t="s">
        <v>151</v>
      </c>
    </row>
    <row r="57" customFormat="false" ht="15" hidden="false" customHeight="false" outlineLevel="0" collapsed="false">
      <c r="A57" s="0" t="s">
        <v>161</v>
      </c>
      <c r="B57" s="0" t="n">
        <v>51</v>
      </c>
      <c r="C57" s="0" t="n">
        <v>0</v>
      </c>
      <c r="D57" s="0" t="n">
        <v>206</v>
      </c>
      <c r="E57" s="0" t="n">
        <v>0</v>
      </c>
      <c r="F57" s="0" t="n">
        <f aca="false">D57/SUM(C57:E57)</f>
        <v>1</v>
      </c>
      <c r="G57" s="0" t="n">
        <v>51.5</v>
      </c>
      <c r="H57" s="0" t="n">
        <v>103</v>
      </c>
      <c r="I57" s="0" t="n">
        <v>51.5</v>
      </c>
      <c r="J57" s="0" t="n">
        <v>206</v>
      </c>
      <c r="K57" s="0" t="n">
        <v>0</v>
      </c>
      <c r="L57" s="0" t="n">
        <v>56</v>
      </c>
      <c r="M57" s="0" t="n">
        <f aca="false">0.05/COUNT(L$2:L$1515)*L57</f>
        <v>0.00184940554821664</v>
      </c>
      <c r="N57" s="20" t="str">
        <f aca="false">IF(K57&lt;M57,A57,"")</f>
        <v>dDocent_Contig_14997</v>
      </c>
      <c r="O57" s="20" t="n">
        <f aca="false">IF(K57&lt;M57,B57,"")</f>
        <v>51</v>
      </c>
      <c r="Q57" s="0" t="s">
        <v>160</v>
      </c>
      <c r="R57" s="0" t="n">
        <v>39</v>
      </c>
      <c r="U57" s="0" t="n">
        <v>8</v>
      </c>
      <c r="V57" s="0" t="s">
        <v>162</v>
      </c>
    </row>
    <row r="58" customFormat="false" ht="15" hidden="false" customHeight="false" outlineLevel="0" collapsed="false">
      <c r="A58" s="0" t="s">
        <v>161</v>
      </c>
      <c r="B58" s="0" t="n">
        <v>87</v>
      </c>
      <c r="C58" s="0" t="n">
        <v>0</v>
      </c>
      <c r="D58" s="0" t="n">
        <v>206</v>
      </c>
      <c r="E58" s="0" t="n">
        <v>0</v>
      </c>
      <c r="F58" s="0" t="n">
        <f aca="false">D58/SUM(C58:E58)</f>
        <v>1</v>
      </c>
      <c r="G58" s="0" t="n">
        <v>51.5</v>
      </c>
      <c r="H58" s="0" t="n">
        <v>103</v>
      </c>
      <c r="I58" s="0" t="n">
        <v>51.5</v>
      </c>
      <c r="J58" s="0" t="n">
        <v>206</v>
      </c>
      <c r="K58" s="0" t="n">
        <v>0</v>
      </c>
      <c r="L58" s="0" t="n">
        <v>57</v>
      </c>
      <c r="M58" s="0" t="n">
        <f aca="false">0.05/COUNT(L$2:L$1515)*L58</f>
        <v>0.00188243064729194</v>
      </c>
      <c r="N58" s="20" t="str">
        <f aca="false">IF(K58&lt;M58,A58,"")</f>
        <v>dDocent_Contig_14997</v>
      </c>
      <c r="O58" s="20" t="n">
        <f aca="false">IF(K58&lt;M58,B58,"")</f>
        <v>87</v>
      </c>
      <c r="Q58" s="0" t="s">
        <v>160</v>
      </c>
      <c r="R58" s="0" t="n">
        <v>64</v>
      </c>
      <c r="U58" s="0" t="n">
        <v>7</v>
      </c>
      <c r="V58" s="0" t="s">
        <v>93</v>
      </c>
    </row>
    <row r="59" customFormat="false" ht="15" hidden="false" customHeight="false" outlineLevel="0" collapsed="false">
      <c r="A59" s="0" t="s">
        <v>161</v>
      </c>
      <c r="B59" s="0" t="n">
        <v>103</v>
      </c>
      <c r="C59" s="0" t="n">
        <v>0</v>
      </c>
      <c r="D59" s="0" t="n">
        <v>206</v>
      </c>
      <c r="E59" s="0" t="n">
        <v>0</v>
      </c>
      <c r="F59" s="0" t="n">
        <f aca="false">D59/SUM(C59:E59)</f>
        <v>1</v>
      </c>
      <c r="G59" s="0" t="n">
        <v>51.5</v>
      </c>
      <c r="H59" s="0" t="n">
        <v>103</v>
      </c>
      <c r="I59" s="0" t="n">
        <v>51.5</v>
      </c>
      <c r="J59" s="0" t="n">
        <v>206</v>
      </c>
      <c r="K59" s="0" t="n">
        <v>0</v>
      </c>
      <c r="L59" s="0" t="n">
        <v>58</v>
      </c>
      <c r="M59" s="0" t="n">
        <f aca="false">0.05/COUNT(L$2:L$1515)*L59</f>
        <v>0.00191545574636724</v>
      </c>
      <c r="N59" s="20" t="str">
        <f aca="false">IF(K59&lt;M59,A59,"")</f>
        <v>dDocent_Contig_14997</v>
      </c>
      <c r="O59" s="20" t="n">
        <f aca="false">IF(K59&lt;M59,B59,"")</f>
        <v>103</v>
      </c>
      <c r="Q59" s="0" t="s">
        <v>160</v>
      </c>
      <c r="R59" s="0" t="n">
        <v>103</v>
      </c>
      <c r="U59" s="0" t="n">
        <v>7</v>
      </c>
      <c r="V59" s="0" t="s">
        <v>163</v>
      </c>
    </row>
    <row r="60" customFormat="false" ht="15" hidden="false" customHeight="false" outlineLevel="0" collapsed="false">
      <c r="A60" s="0" t="s">
        <v>161</v>
      </c>
      <c r="B60" s="0" t="n">
        <v>123</v>
      </c>
      <c r="C60" s="0" t="n">
        <v>0</v>
      </c>
      <c r="D60" s="0" t="n">
        <v>206</v>
      </c>
      <c r="E60" s="0" t="n">
        <v>0</v>
      </c>
      <c r="F60" s="0" t="n">
        <f aca="false">D60/SUM(C60:E60)</f>
        <v>1</v>
      </c>
      <c r="G60" s="0" t="n">
        <v>51.5</v>
      </c>
      <c r="H60" s="0" t="n">
        <v>103</v>
      </c>
      <c r="I60" s="0" t="n">
        <v>51.5</v>
      </c>
      <c r="J60" s="0" t="n">
        <v>206</v>
      </c>
      <c r="K60" s="0" t="n">
        <v>0</v>
      </c>
      <c r="L60" s="0" t="n">
        <v>59</v>
      </c>
      <c r="M60" s="0" t="n">
        <f aca="false">0.05/COUNT(L$2:L$1515)*L60</f>
        <v>0.00194848084544254</v>
      </c>
      <c r="N60" s="20" t="str">
        <f aca="false">IF(K60&lt;M60,A60,"")</f>
        <v>dDocent_Contig_14997</v>
      </c>
      <c r="O60" s="20" t="n">
        <f aca="false">IF(K60&lt;M60,B60,"")</f>
        <v>123</v>
      </c>
      <c r="Q60" s="0" t="s">
        <v>164</v>
      </c>
      <c r="R60" s="0" t="n">
        <v>26</v>
      </c>
      <c r="U60" s="0" t="n">
        <v>7</v>
      </c>
      <c r="V60" s="0" t="s">
        <v>165</v>
      </c>
    </row>
    <row r="61" customFormat="false" ht="15" hidden="false" customHeight="false" outlineLevel="0" collapsed="false">
      <c r="A61" s="0" t="s">
        <v>166</v>
      </c>
      <c r="B61" s="0" t="n">
        <v>37</v>
      </c>
      <c r="C61" s="0" t="n">
        <v>0</v>
      </c>
      <c r="D61" s="0" t="n">
        <v>209</v>
      </c>
      <c r="E61" s="0" t="n">
        <v>0</v>
      </c>
      <c r="F61" s="0" t="n">
        <f aca="false">D61/SUM(C61:E61)</f>
        <v>1</v>
      </c>
      <c r="G61" s="0" t="n">
        <v>52.25</v>
      </c>
      <c r="H61" s="0" t="n">
        <v>104.5</v>
      </c>
      <c r="I61" s="0" t="n">
        <v>52.25</v>
      </c>
      <c r="J61" s="0" t="n">
        <v>209</v>
      </c>
      <c r="K61" s="0" t="n">
        <v>0</v>
      </c>
      <c r="L61" s="0" t="n">
        <v>60</v>
      </c>
      <c r="M61" s="0" t="n">
        <f aca="false">0.05/COUNT(L$2:L$1515)*L61</f>
        <v>0.00198150594451783</v>
      </c>
      <c r="N61" s="20" t="str">
        <f aca="false">IF(K61&lt;M61,A61,"")</f>
        <v>dDocent_Contig_16567</v>
      </c>
      <c r="O61" s="20" t="n">
        <f aca="false">IF(K61&lt;M61,B61,"")</f>
        <v>37</v>
      </c>
      <c r="Q61" s="0" t="s">
        <v>167</v>
      </c>
      <c r="R61" s="0" t="n">
        <v>98</v>
      </c>
      <c r="U61" s="0" t="n">
        <v>7</v>
      </c>
      <c r="V61" s="0" t="s">
        <v>168</v>
      </c>
    </row>
    <row r="62" customFormat="false" ht="15" hidden="false" customHeight="false" outlineLevel="0" collapsed="false">
      <c r="A62" s="0" t="s">
        <v>169</v>
      </c>
      <c r="B62" s="0" t="n">
        <v>36</v>
      </c>
      <c r="C62" s="0" t="n">
        <v>0</v>
      </c>
      <c r="D62" s="0" t="n">
        <v>280</v>
      </c>
      <c r="E62" s="0" t="n">
        <v>0</v>
      </c>
      <c r="F62" s="0" t="n">
        <f aca="false">D62/SUM(C62:E62)</f>
        <v>1</v>
      </c>
      <c r="G62" s="0" t="n">
        <v>70</v>
      </c>
      <c r="H62" s="0" t="n">
        <v>140</v>
      </c>
      <c r="I62" s="0" t="n">
        <v>70</v>
      </c>
      <c r="J62" s="0" t="n">
        <v>280</v>
      </c>
      <c r="K62" s="0" t="n">
        <v>0</v>
      </c>
      <c r="L62" s="0" t="n">
        <v>61</v>
      </c>
      <c r="M62" s="0" t="n">
        <f aca="false">0.05/COUNT(L$2:L$1515)*L62</f>
        <v>0.00201453104359313</v>
      </c>
      <c r="N62" s="20" t="str">
        <f aca="false">IF(K62&lt;M62,A62,"")</f>
        <v>dDocent_Contig_17673</v>
      </c>
      <c r="O62" s="20" t="n">
        <f aca="false">IF(K62&lt;M62,B62,"")</f>
        <v>36</v>
      </c>
      <c r="Q62" s="0" t="s">
        <v>128</v>
      </c>
      <c r="R62" s="0" t="n">
        <v>65</v>
      </c>
      <c r="U62" s="0" t="n">
        <v>7</v>
      </c>
      <c r="V62" s="0" t="s">
        <v>116</v>
      </c>
    </row>
    <row r="63" customFormat="false" ht="15" hidden="false" customHeight="false" outlineLevel="0" collapsed="false">
      <c r="A63" s="0" t="s">
        <v>169</v>
      </c>
      <c r="B63" s="0" t="n">
        <v>66</v>
      </c>
      <c r="C63" s="0" t="n">
        <v>0</v>
      </c>
      <c r="D63" s="0" t="n">
        <v>280</v>
      </c>
      <c r="E63" s="0" t="n">
        <v>0</v>
      </c>
      <c r="F63" s="0" t="n">
        <f aca="false">D63/SUM(C63:E63)</f>
        <v>1</v>
      </c>
      <c r="G63" s="0" t="n">
        <v>70</v>
      </c>
      <c r="H63" s="0" t="n">
        <v>140</v>
      </c>
      <c r="I63" s="0" t="n">
        <v>70</v>
      </c>
      <c r="J63" s="0" t="n">
        <v>280</v>
      </c>
      <c r="K63" s="0" t="n">
        <v>0</v>
      </c>
      <c r="L63" s="0" t="n">
        <v>62</v>
      </c>
      <c r="M63" s="0" t="n">
        <f aca="false">0.05/COUNT(L$2:L$1515)*L63</f>
        <v>0.00204755614266843</v>
      </c>
      <c r="N63" s="20" t="str">
        <f aca="false">IF(K63&lt;M63,A63,"")</f>
        <v>dDocent_Contig_17673</v>
      </c>
      <c r="O63" s="20" t="n">
        <f aca="false">IF(K63&lt;M63,B63,"")</f>
        <v>66</v>
      </c>
      <c r="Q63" s="0" t="s">
        <v>128</v>
      </c>
      <c r="R63" s="0" t="n">
        <v>68</v>
      </c>
      <c r="U63" s="0" t="n">
        <v>7</v>
      </c>
      <c r="V63" s="0" t="s">
        <v>170</v>
      </c>
    </row>
    <row r="64" customFormat="false" ht="15" hidden="false" customHeight="false" outlineLevel="0" collapsed="false">
      <c r="A64" s="0" t="s">
        <v>169</v>
      </c>
      <c r="B64" s="0" t="n">
        <v>78</v>
      </c>
      <c r="C64" s="0" t="n">
        <v>0</v>
      </c>
      <c r="D64" s="0" t="n">
        <v>280</v>
      </c>
      <c r="E64" s="0" t="n">
        <v>0</v>
      </c>
      <c r="F64" s="0" t="n">
        <f aca="false">D64/SUM(C64:E64)</f>
        <v>1</v>
      </c>
      <c r="G64" s="0" t="n">
        <v>70</v>
      </c>
      <c r="H64" s="0" t="n">
        <v>140</v>
      </c>
      <c r="I64" s="0" t="n">
        <v>70</v>
      </c>
      <c r="J64" s="0" t="n">
        <v>280</v>
      </c>
      <c r="K64" s="0" t="n">
        <v>0</v>
      </c>
      <c r="L64" s="0" t="n">
        <v>63</v>
      </c>
      <c r="M64" s="0" t="n">
        <f aca="false">0.05/COUNT(L$2:L$1515)*L64</f>
        <v>0.00208058124174372</v>
      </c>
      <c r="N64" s="20" t="str">
        <f aca="false">IF(K64&lt;M64,A64,"")</f>
        <v>dDocent_Contig_17673</v>
      </c>
      <c r="O64" s="20" t="n">
        <f aca="false">IF(K64&lt;M64,B64,"")</f>
        <v>78</v>
      </c>
      <c r="Q64" s="0" t="s">
        <v>128</v>
      </c>
      <c r="R64" s="0" t="n">
        <v>56</v>
      </c>
      <c r="U64" s="0" t="n">
        <v>7</v>
      </c>
      <c r="V64" s="0" t="s">
        <v>171</v>
      </c>
    </row>
    <row r="65" customFormat="false" ht="15" hidden="false" customHeight="false" outlineLevel="0" collapsed="false">
      <c r="A65" s="0" t="s">
        <v>172</v>
      </c>
      <c r="B65" s="0" t="n">
        <v>14</v>
      </c>
      <c r="C65" s="0" t="n">
        <v>0</v>
      </c>
      <c r="D65" s="0" t="n">
        <v>264</v>
      </c>
      <c r="E65" s="0" t="n">
        <v>0</v>
      </c>
      <c r="F65" s="0" t="n">
        <f aca="false">D65/SUM(C65:E65)</f>
        <v>1</v>
      </c>
      <c r="G65" s="0" t="n">
        <v>66</v>
      </c>
      <c r="H65" s="0" t="n">
        <v>132</v>
      </c>
      <c r="I65" s="0" t="n">
        <v>66</v>
      </c>
      <c r="J65" s="0" t="n">
        <v>264</v>
      </c>
      <c r="K65" s="0" t="n">
        <v>0</v>
      </c>
      <c r="L65" s="0" t="n">
        <v>64</v>
      </c>
      <c r="M65" s="0" t="n">
        <f aca="false">0.05/COUNT(L$2:L$1515)*L65</f>
        <v>0.00211360634081902</v>
      </c>
      <c r="N65" s="20" t="str">
        <f aca="false">IF(K65&lt;M65,A65,"")</f>
        <v>dDocent_Contig_18603</v>
      </c>
      <c r="O65" s="20" t="n">
        <f aca="false">IF(K65&lt;M65,B65,"")</f>
        <v>14</v>
      </c>
      <c r="Q65" s="0" t="s">
        <v>128</v>
      </c>
      <c r="R65" s="0" t="n">
        <v>95</v>
      </c>
      <c r="U65" s="0" t="n">
        <v>7</v>
      </c>
      <c r="V65" s="0" t="s">
        <v>173</v>
      </c>
    </row>
    <row r="66" customFormat="false" ht="15" hidden="false" customHeight="false" outlineLevel="0" collapsed="false">
      <c r="A66" s="0" t="s">
        <v>172</v>
      </c>
      <c r="B66" s="0" t="n">
        <v>48</v>
      </c>
      <c r="C66" s="0" t="n">
        <v>0</v>
      </c>
      <c r="D66" s="0" t="n">
        <v>264</v>
      </c>
      <c r="E66" s="0" t="n">
        <v>0</v>
      </c>
      <c r="F66" s="0" t="n">
        <f aca="false">D66/SUM(C66:E66)</f>
        <v>1</v>
      </c>
      <c r="G66" s="0" t="n">
        <v>66</v>
      </c>
      <c r="H66" s="0" t="n">
        <v>132</v>
      </c>
      <c r="I66" s="0" t="n">
        <v>66</v>
      </c>
      <c r="J66" s="0" t="n">
        <v>264</v>
      </c>
      <c r="K66" s="0" t="n">
        <v>0</v>
      </c>
      <c r="L66" s="0" t="n">
        <v>65</v>
      </c>
      <c r="M66" s="0" t="n">
        <f aca="false">0.05/COUNT(L$2:L$1515)*L66</f>
        <v>0.00214663143989432</v>
      </c>
      <c r="N66" s="20" t="str">
        <f aca="false">IF(K66&lt;M66,A66,"")</f>
        <v>dDocent_Contig_18603</v>
      </c>
      <c r="O66" s="20" t="n">
        <f aca="false">IF(K66&lt;M66,B66,"")</f>
        <v>48</v>
      </c>
      <c r="Q66" s="0" t="s">
        <v>128</v>
      </c>
      <c r="R66" s="0" t="n">
        <v>110</v>
      </c>
      <c r="U66" s="0" t="n">
        <v>6</v>
      </c>
      <c r="V66" s="0" t="s">
        <v>129</v>
      </c>
    </row>
    <row r="67" customFormat="false" ht="15" hidden="false" customHeight="false" outlineLevel="0" collapsed="false">
      <c r="A67" s="0" t="s">
        <v>172</v>
      </c>
      <c r="B67" s="0" t="n">
        <v>56</v>
      </c>
      <c r="C67" s="0" t="n">
        <v>0</v>
      </c>
      <c r="D67" s="0" t="n">
        <v>264</v>
      </c>
      <c r="E67" s="0" t="n">
        <v>0</v>
      </c>
      <c r="F67" s="0" t="n">
        <f aca="false">D67/SUM(C67:E67)</f>
        <v>1</v>
      </c>
      <c r="G67" s="0" t="n">
        <v>66</v>
      </c>
      <c r="H67" s="0" t="n">
        <v>132</v>
      </c>
      <c r="I67" s="0" t="n">
        <v>66</v>
      </c>
      <c r="J67" s="0" t="n">
        <v>264</v>
      </c>
      <c r="K67" s="0" t="n">
        <v>0</v>
      </c>
      <c r="L67" s="0" t="n">
        <v>66</v>
      </c>
      <c r="M67" s="0" t="n">
        <f aca="false">0.05/COUNT(L$2:L$1515)*L67</f>
        <v>0.00217965653896962</v>
      </c>
      <c r="N67" s="20" t="str">
        <f aca="false">IF(K67&lt;M67,A67,"")</f>
        <v>dDocent_Contig_18603</v>
      </c>
      <c r="O67" s="20" t="n">
        <f aca="false">IF(K67&lt;M67,B67,"")</f>
        <v>56</v>
      </c>
      <c r="Q67" s="0" t="s">
        <v>128</v>
      </c>
      <c r="R67" s="0" t="n">
        <v>120</v>
      </c>
      <c r="U67" s="0" t="n">
        <v>6</v>
      </c>
      <c r="V67" s="0" t="s">
        <v>174</v>
      </c>
    </row>
    <row r="68" customFormat="false" ht="15" hidden="false" customHeight="false" outlineLevel="0" collapsed="false">
      <c r="A68" s="0" t="s">
        <v>172</v>
      </c>
      <c r="B68" s="0" t="n">
        <v>120</v>
      </c>
      <c r="C68" s="0" t="n">
        <v>0</v>
      </c>
      <c r="D68" s="0" t="n">
        <v>264</v>
      </c>
      <c r="E68" s="0" t="n">
        <v>0</v>
      </c>
      <c r="F68" s="0" t="n">
        <f aca="false">D68/SUM(C68:E68)</f>
        <v>1</v>
      </c>
      <c r="G68" s="0" t="n">
        <v>66</v>
      </c>
      <c r="H68" s="0" t="n">
        <v>132</v>
      </c>
      <c r="I68" s="0" t="n">
        <v>66</v>
      </c>
      <c r="J68" s="0" t="n">
        <v>264</v>
      </c>
      <c r="K68" s="0" t="n">
        <v>0</v>
      </c>
      <c r="L68" s="0" t="n">
        <v>67</v>
      </c>
      <c r="M68" s="0" t="n">
        <f aca="false">0.05/COUNT(L$2:L$1515)*L68</f>
        <v>0.00221268163804491</v>
      </c>
      <c r="N68" s="20" t="str">
        <f aca="false">IF(K68&lt;M68,A68,"")</f>
        <v>dDocent_Contig_18603</v>
      </c>
      <c r="O68" s="20" t="n">
        <f aca="false">IF(K68&lt;M68,B68,"")</f>
        <v>120</v>
      </c>
      <c r="Q68" s="0" t="s">
        <v>128</v>
      </c>
      <c r="R68" s="0" t="n">
        <v>123</v>
      </c>
      <c r="U68" s="0" t="n">
        <v>6</v>
      </c>
      <c r="V68" s="0" t="s">
        <v>175</v>
      </c>
    </row>
    <row r="69" customFormat="false" ht="15" hidden="false" customHeight="false" outlineLevel="0" collapsed="false">
      <c r="A69" s="0" t="s">
        <v>172</v>
      </c>
      <c r="B69" s="0" t="n">
        <v>125</v>
      </c>
      <c r="C69" s="0" t="n">
        <v>0</v>
      </c>
      <c r="D69" s="0" t="n">
        <v>264</v>
      </c>
      <c r="E69" s="0" t="n">
        <v>0</v>
      </c>
      <c r="F69" s="0" t="n">
        <f aca="false">D69/SUM(C69:E69)</f>
        <v>1</v>
      </c>
      <c r="G69" s="0" t="n">
        <v>66</v>
      </c>
      <c r="H69" s="0" t="n">
        <v>132</v>
      </c>
      <c r="I69" s="0" t="n">
        <v>66</v>
      </c>
      <c r="J69" s="0" t="n">
        <v>264</v>
      </c>
      <c r="K69" s="0" t="n">
        <v>0</v>
      </c>
      <c r="L69" s="0" t="n">
        <v>68</v>
      </c>
      <c r="M69" s="0" t="n">
        <f aca="false">0.05/COUNT(L$2:L$1515)*L69</f>
        <v>0.00224570673712021</v>
      </c>
      <c r="N69" s="20" t="str">
        <f aca="false">IF(K69&lt;M69,A69,"")</f>
        <v>dDocent_Contig_18603</v>
      </c>
      <c r="O69" s="20" t="n">
        <f aca="false">IF(K69&lt;M69,B69,"")</f>
        <v>125</v>
      </c>
      <c r="Q69" s="0" t="s">
        <v>128</v>
      </c>
      <c r="R69" s="0" t="n">
        <v>125</v>
      </c>
      <c r="U69" s="0" t="n">
        <v>6</v>
      </c>
      <c r="V69" s="0" t="s">
        <v>176</v>
      </c>
    </row>
    <row r="70" customFormat="false" ht="15" hidden="false" customHeight="false" outlineLevel="0" collapsed="false">
      <c r="A70" s="0" t="s">
        <v>177</v>
      </c>
      <c r="B70" s="0" t="n">
        <v>93</v>
      </c>
      <c r="C70" s="0" t="n">
        <v>0</v>
      </c>
      <c r="D70" s="0" t="n">
        <v>284</v>
      </c>
      <c r="E70" s="0" t="n">
        <v>0</v>
      </c>
      <c r="F70" s="0" t="n">
        <f aca="false">D70/SUM(C70:E70)</f>
        <v>1</v>
      </c>
      <c r="G70" s="0" t="n">
        <v>71</v>
      </c>
      <c r="H70" s="0" t="n">
        <v>142</v>
      </c>
      <c r="I70" s="0" t="n">
        <v>71</v>
      </c>
      <c r="J70" s="0" t="n">
        <v>284</v>
      </c>
      <c r="K70" s="0" t="n">
        <v>0</v>
      </c>
      <c r="L70" s="0" t="n">
        <v>69</v>
      </c>
      <c r="M70" s="0" t="n">
        <f aca="false">0.05/COUNT(L$2:L$1515)*L70</f>
        <v>0.00227873183619551</v>
      </c>
      <c r="N70" s="20" t="str">
        <f aca="false">IF(K70&lt;M70,A70,"")</f>
        <v>dDocent_Contig_20043</v>
      </c>
      <c r="O70" s="20" t="n">
        <f aca="false">IF(K70&lt;M70,B70,"")</f>
        <v>93</v>
      </c>
      <c r="Q70" s="0" t="s">
        <v>128</v>
      </c>
      <c r="R70" s="0" t="n">
        <v>128</v>
      </c>
      <c r="U70" s="0" t="n">
        <v>6</v>
      </c>
      <c r="V70" s="0" t="s">
        <v>178</v>
      </c>
    </row>
    <row r="71" customFormat="false" ht="15" hidden="false" customHeight="false" outlineLevel="0" collapsed="false">
      <c r="A71" s="0" t="s">
        <v>139</v>
      </c>
      <c r="B71" s="0" t="n">
        <v>16</v>
      </c>
      <c r="C71" s="0" t="n">
        <v>0</v>
      </c>
      <c r="D71" s="0" t="n">
        <v>225</v>
      </c>
      <c r="E71" s="0" t="n">
        <v>0</v>
      </c>
      <c r="F71" s="0" t="n">
        <f aca="false">D71/SUM(C71:E71)</f>
        <v>1</v>
      </c>
      <c r="G71" s="0" t="n">
        <v>56.25</v>
      </c>
      <c r="H71" s="0" t="n">
        <v>112.5</v>
      </c>
      <c r="I71" s="0" t="n">
        <v>56.25</v>
      </c>
      <c r="J71" s="0" t="n">
        <v>225</v>
      </c>
      <c r="K71" s="0" t="n">
        <v>0</v>
      </c>
      <c r="L71" s="0" t="n">
        <v>70</v>
      </c>
      <c r="M71" s="0" t="n">
        <f aca="false">0.05/COUNT(L$2:L$1515)*L71</f>
        <v>0.00231175693527081</v>
      </c>
      <c r="N71" s="20" t="str">
        <f aca="false">IF(K71&lt;M71,A71,"")</f>
        <v>dDocent_Contig_20551</v>
      </c>
      <c r="O71" s="20" t="n">
        <f aca="false">IF(K71&lt;M71,B71,"")</f>
        <v>16</v>
      </c>
      <c r="Q71" s="0" t="s">
        <v>128</v>
      </c>
      <c r="R71" s="0" t="n">
        <v>11</v>
      </c>
      <c r="U71" s="0" t="n">
        <v>6</v>
      </c>
      <c r="V71" s="0" t="s">
        <v>113</v>
      </c>
    </row>
    <row r="72" customFormat="false" ht="15" hidden="false" customHeight="false" outlineLevel="0" collapsed="false">
      <c r="A72" s="0" t="s">
        <v>139</v>
      </c>
      <c r="B72" s="0" t="n">
        <v>62</v>
      </c>
      <c r="C72" s="0" t="n">
        <v>0</v>
      </c>
      <c r="D72" s="0" t="n">
        <v>225</v>
      </c>
      <c r="E72" s="0" t="n">
        <v>0</v>
      </c>
      <c r="F72" s="0" t="n">
        <f aca="false">D72/SUM(C72:E72)</f>
        <v>1</v>
      </c>
      <c r="G72" s="0" t="n">
        <v>56.25</v>
      </c>
      <c r="H72" s="0" t="n">
        <v>112.5</v>
      </c>
      <c r="I72" s="0" t="n">
        <v>56.25</v>
      </c>
      <c r="J72" s="0" t="n">
        <v>225</v>
      </c>
      <c r="K72" s="0" t="n">
        <v>0</v>
      </c>
      <c r="L72" s="0" t="n">
        <v>71</v>
      </c>
      <c r="M72" s="0" t="n">
        <f aca="false">0.05/COUNT(L$2:L$1515)*L72</f>
        <v>0.0023447820343461</v>
      </c>
      <c r="N72" s="20" t="str">
        <f aca="false">IF(K72&lt;M72,A72,"")</f>
        <v>dDocent_Contig_20551</v>
      </c>
      <c r="O72" s="20" t="n">
        <f aca="false">IF(K72&lt;M72,B72,"")</f>
        <v>62</v>
      </c>
      <c r="Q72" s="0" t="s">
        <v>128</v>
      </c>
      <c r="R72" s="0" t="n">
        <v>113</v>
      </c>
      <c r="U72" s="0" t="n">
        <v>6</v>
      </c>
      <c r="V72" s="0" t="s">
        <v>179</v>
      </c>
    </row>
    <row r="73" customFormat="false" ht="15" hidden="false" customHeight="false" outlineLevel="0" collapsed="false">
      <c r="A73" s="0" t="s">
        <v>139</v>
      </c>
      <c r="B73" s="0" t="n">
        <v>65</v>
      </c>
      <c r="C73" s="0" t="n">
        <v>0</v>
      </c>
      <c r="D73" s="0" t="n">
        <v>225</v>
      </c>
      <c r="E73" s="0" t="n">
        <v>0</v>
      </c>
      <c r="F73" s="0" t="n">
        <f aca="false">D73/SUM(C73:E73)</f>
        <v>1</v>
      </c>
      <c r="G73" s="0" t="n">
        <v>56.25</v>
      </c>
      <c r="H73" s="0" t="n">
        <v>112.5</v>
      </c>
      <c r="I73" s="0" t="n">
        <v>56.25</v>
      </c>
      <c r="J73" s="0" t="n">
        <v>225</v>
      </c>
      <c r="K73" s="0" t="n">
        <v>0</v>
      </c>
      <c r="L73" s="0" t="n">
        <v>72</v>
      </c>
      <c r="M73" s="0" t="n">
        <f aca="false">0.05/COUNT(L$2:L$1515)*L73</f>
        <v>0.0023778071334214</v>
      </c>
      <c r="N73" s="20" t="str">
        <f aca="false">IF(K73&lt;M73,A73,"")</f>
        <v>dDocent_Contig_20551</v>
      </c>
      <c r="O73" s="20" t="n">
        <f aca="false">IF(K73&lt;M73,B73,"")</f>
        <v>65</v>
      </c>
      <c r="Q73" s="0" t="s">
        <v>180</v>
      </c>
      <c r="R73" s="0" t="n">
        <v>15</v>
      </c>
      <c r="U73" s="0" t="n">
        <v>6</v>
      </c>
      <c r="V73" s="0" t="s">
        <v>181</v>
      </c>
    </row>
    <row r="74" customFormat="false" ht="15" hidden="false" customHeight="false" outlineLevel="0" collapsed="false">
      <c r="A74" s="0" t="s">
        <v>139</v>
      </c>
      <c r="B74" s="0" t="n">
        <v>75</v>
      </c>
      <c r="C74" s="0" t="n">
        <v>0</v>
      </c>
      <c r="D74" s="0" t="n">
        <v>225</v>
      </c>
      <c r="E74" s="0" t="n">
        <v>0</v>
      </c>
      <c r="F74" s="0" t="n">
        <f aca="false">D74/SUM(C74:E74)</f>
        <v>1</v>
      </c>
      <c r="G74" s="0" t="n">
        <v>56.25</v>
      </c>
      <c r="H74" s="0" t="n">
        <v>112.5</v>
      </c>
      <c r="I74" s="0" t="n">
        <v>56.25</v>
      </c>
      <c r="J74" s="0" t="n">
        <v>225</v>
      </c>
      <c r="K74" s="0" t="n">
        <v>0</v>
      </c>
      <c r="L74" s="0" t="n">
        <v>73</v>
      </c>
      <c r="M74" s="0" t="n">
        <f aca="false">0.05/COUNT(L$2:L$1515)*L74</f>
        <v>0.0024108322324967</v>
      </c>
      <c r="N74" s="20" t="str">
        <f aca="false">IF(K74&lt;M74,A74,"")</f>
        <v>dDocent_Contig_20551</v>
      </c>
      <c r="O74" s="20" t="n">
        <f aca="false">IF(K74&lt;M74,B74,"")</f>
        <v>75</v>
      </c>
      <c r="Q74" s="0" t="s">
        <v>180</v>
      </c>
      <c r="R74" s="0" t="n">
        <v>51</v>
      </c>
      <c r="U74" s="0" t="n">
        <v>6</v>
      </c>
      <c r="V74" s="0" t="s">
        <v>172</v>
      </c>
    </row>
    <row r="75" customFormat="false" ht="15" hidden="false" customHeight="false" outlineLevel="0" collapsed="false">
      <c r="A75" s="0" t="s">
        <v>139</v>
      </c>
      <c r="B75" s="0" t="n">
        <v>84</v>
      </c>
      <c r="C75" s="0" t="n">
        <v>0</v>
      </c>
      <c r="D75" s="0" t="n">
        <v>225</v>
      </c>
      <c r="E75" s="0" t="n">
        <v>0</v>
      </c>
      <c r="F75" s="0" t="n">
        <f aca="false">D75/SUM(C75:E75)</f>
        <v>1</v>
      </c>
      <c r="G75" s="0" t="n">
        <v>56.25</v>
      </c>
      <c r="H75" s="0" t="n">
        <v>112.5</v>
      </c>
      <c r="I75" s="0" t="n">
        <v>56.25</v>
      </c>
      <c r="J75" s="0" t="n">
        <v>225</v>
      </c>
      <c r="K75" s="0" t="n">
        <v>0</v>
      </c>
      <c r="L75" s="0" t="n">
        <v>74</v>
      </c>
      <c r="M75" s="0" t="n">
        <f aca="false">0.05/COUNT(L$2:L$1515)*L75</f>
        <v>0.00244385733157199</v>
      </c>
      <c r="N75" s="20" t="str">
        <f aca="false">IF(K75&lt;M75,A75,"")</f>
        <v>dDocent_Contig_20551</v>
      </c>
      <c r="O75" s="20" t="n">
        <f aca="false">IF(K75&lt;M75,B75,"")</f>
        <v>84</v>
      </c>
      <c r="Q75" s="0" t="s">
        <v>182</v>
      </c>
      <c r="R75" s="0" t="n">
        <v>113</v>
      </c>
      <c r="U75" s="0" t="n">
        <v>6</v>
      </c>
      <c r="V75" s="0" t="s">
        <v>169</v>
      </c>
    </row>
    <row r="76" customFormat="false" ht="15" hidden="false" customHeight="false" outlineLevel="0" collapsed="false">
      <c r="A76" s="0" t="s">
        <v>139</v>
      </c>
      <c r="B76" s="0" t="n">
        <v>114</v>
      </c>
      <c r="C76" s="0" t="n">
        <v>0</v>
      </c>
      <c r="D76" s="0" t="n">
        <v>225</v>
      </c>
      <c r="E76" s="0" t="n">
        <v>0</v>
      </c>
      <c r="F76" s="0" t="n">
        <f aca="false">D76/SUM(C76:E76)</f>
        <v>1</v>
      </c>
      <c r="G76" s="0" t="n">
        <v>56.25</v>
      </c>
      <c r="H76" s="0" t="n">
        <v>112.5</v>
      </c>
      <c r="I76" s="0" t="n">
        <v>56.25</v>
      </c>
      <c r="J76" s="0" t="n">
        <v>225</v>
      </c>
      <c r="K76" s="0" t="n">
        <v>0</v>
      </c>
      <c r="L76" s="0" t="n">
        <v>75</v>
      </c>
      <c r="M76" s="0" t="n">
        <f aca="false">0.05/COUNT(L$2:L$1515)*L76</f>
        <v>0.00247688243064729</v>
      </c>
      <c r="N76" s="20" t="str">
        <f aca="false">IF(K76&lt;M76,A76,"")</f>
        <v>dDocent_Contig_20551</v>
      </c>
      <c r="O76" s="20" t="n">
        <f aca="false">IF(K76&lt;M76,B76,"")</f>
        <v>114</v>
      </c>
      <c r="Q76" s="0" t="s">
        <v>182</v>
      </c>
      <c r="R76" s="0" t="n">
        <v>21</v>
      </c>
      <c r="U76" s="0" t="n">
        <v>6</v>
      </c>
      <c r="V76" s="0" t="s">
        <v>183</v>
      </c>
    </row>
    <row r="77" customFormat="false" ht="15" hidden="false" customHeight="false" outlineLevel="0" collapsed="false">
      <c r="A77" s="0" t="s">
        <v>139</v>
      </c>
      <c r="B77" s="0" t="n">
        <v>115</v>
      </c>
      <c r="C77" s="0" t="n">
        <v>0</v>
      </c>
      <c r="D77" s="0" t="n">
        <v>225</v>
      </c>
      <c r="E77" s="0" t="n">
        <v>0</v>
      </c>
      <c r="F77" s="0" t="n">
        <f aca="false">D77/SUM(C77:E77)</f>
        <v>1</v>
      </c>
      <c r="G77" s="0" t="n">
        <v>56.25</v>
      </c>
      <c r="H77" s="0" t="n">
        <v>112.5</v>
      </c>
      <c r="I77" s="0" t="n">
        <v>56.25</v>
      </c>
      <c r="J77" s="0" t="n">
        <v>225</v>
      </c>
      <c r="K77" s="0" t="n">
        <v>0</v>
      </c>
      <c r="L77" s="0" t="n">
        <v>76</v>
      </c>
      <c r="M77" s="0" t="n">
        <f aca="false">0.05/COUNT(L$2:L$1515)*L77</f>
        <v>0.00250990752972259</v>
      </c>
      <c r="N77" s="20" t="str">
        <f aca="false">IF(K77&lt;M77,A77,"")</f>
        <v>dDocent_Contig_20551</v>
      </c>
      <c r="O77" s="20" t="n">
        <f aca="false">IF(K77&lt;M77,B77,"")</f>
        <v>115</v>
      </c>
      <c r="Q77" s="0" t="s">
        <v>182</v>
      </c>
      <c r="R77" s="0" t="n">
        <v>8</v>
      </c>
      <c r="U77" s="0" t="n">
        <v>6</v>
      </c>
      <c r="V77" s="0" t="s">
        <v>184</v>
      </c>
    </row>
    <row r="78" customFormat="false" ht="15" hidden="false" customHeight="false" outlineLevel="0" collapsed="false">
      <c r="A78" s="0" t="s">
        <v>139</v>
      </c>
      <c r="B78" s="0" t="n">
        <v>122</v>
      </c>
      <c r="C78" s="0" t="n">
        <v>0</v>
      </c>
      <c r="D78" s="0" t="n">
        <v>225</v>
      </c>
      <c r="E78" s="0" t="n">
        <v>0</v>
      </c>
      <c r="F78" s="0" t="n">
        <f aca="false">D78/SUM(C78:E78)</f>
        <v>1</v>
      </c>
      <c r="G78" s="0" t="n">
        <v>56.25</v>
      </c>
      <c r="H78" s="0" t="n">
        <v>112.5</v>
      </c>
      <c r="I78" s="0" t="n">
        <v>56.25</v>
      </c>
      <c r="J78" s="0" t="n">
        <v>225</v>
      </c>
      <c r="K78" s="0" t="n">
        <v>0</v>
      </c>
      <c r="L78" s="0" t="n">
        <v>77</v>
      </c>
      <c r="M78" s="0" t="n">
        <f aca="false">0.05/COUNT(L$2:L$1515)*L78</f>
        <v>0.00254293262879789</v>
      </c>
      <c r="N78" s="20" t="str">
        <f aca="false">IF(K78&lt;M78,A78,"")</f>
        <v>dDocent_Contig_20551</v>
      </c>
      <c r="O78" s="20" t="n">
        <f aca="false">IF(K78&lt;M78,B78,"")</f>
        <v>122</v>
      </c>
      <c r="Q78" s="0" t="s">
        <v>182</v>
      </c>
      <c r="R78" s="0" t="n">
        <v>103</v>
      </c>
      <c r="U78" s="0" t="n">
        <v>6</v>
      </c>
      <c r="V78" s="0" t="s">
        <v>92</v>
      </c>
    </row>
    <row r="79" customFormat="false" ht="15" hidden="false" customHeight="false" outlineLevel="0" collapsed="false">
      <c r="A79" s="0" t="s">
        <v>106</v>
      </c>
      <c r="B79" s="0" t="n">
        <v>18</v>
      </c>
      <c r="C79" s="0" t="n">
        <v>0</v>
      </c>
      <c r="D79" s="0" t="n">
        <v>216</v>
      </c>
      <c r="E79" s="0" t="n">
        <v>0</v>
      </c>
      <c r="F79" s="0" t="n">
        <f aca="false">D79/SUM(C79:E79)</f>
        <v>1</v>
      </c>
      <c r="G79" s="0" t="n">
        <v>54</v>
      </c>
      <c r="H79" s="0" t="n">
        <v>108</v>
      </c>
      <c r="I79" s="0" t="n">
        <v>54</v>
      </c>
      <c r="J79" s="0" t="n">
        <v>216</v>
      </c>
      <c r="K79" s="0" t="n">
        <v>0</v>
      </c>
      <c r="L79" s="0" t="n">
        <v>78</v>
      </c>
      <c r="M79" s="0" t="n">
        <f aca="false">0.05/COUNT(L$2:L$1515)*L79</f>
        <v>0.00257595772787318</v>
      </c>
      <c r="N79" s="20" t="str">
        <f aca="false">IF(K79&lt;M79,A79,"")</f>
        <v>dDocent_Contig_22393</v>
      </c>
      <c r="O79" s="20" t="n">
        <f aca="false">IF(K79&lt;M79,B79,"")</f>
        <v>18</v>
      </c>
      <c r="Q79" s="0" t="s">
        <v>182</v>
      </c>
      <c r="R79" s="0" t="n">
        <v>116</v>
      </c>
      <c r="U79" s="0" t="n">
        <v>5</v>
      </c>
      <c r="V79" s="0" t="s">
        <v>182</v>
      </c>
    </row>
    <row r="80" customFormat="false" ht="15" hidden="false" customHeight="false" outlineLevel="0" collapsed="false">
      <c r="A80" s="0" t="s">
        <v>106</v>
      </c>
      <c r="B80" s="0" t="n">
        <v>26</v>
      </c>
      <c r="C80" s="0" t="n">
        <v>0</v>
      </c>
      <c r="D80" s="0" t="n">
        <v>216</v>
      </c>
      <c r="E80" s="0" t="n">
        <v>0</v>
      </c>
      <c r="F80" s="0" t="n">
        <f aca="false">D80/SUM(C80:E80)</f>
        <v>1</v>
      </c>
      <c r="G80" s="0" t="n">
        <v>54</v>
      </c>
      <c r="H80" s="0" t="n">
        <v>108</v>
      </c>
      <c r="I80" s="0" t="n">
        <v>54</v>
      </c>
      <c r="J80" s="0" t="n">
        <v>216</v>
      </c>
      <c r="K80" s="0" t="n">
        <v>0</v>
      </c>
      <c r="L80" s="0" t="n">
        <v>79</v>
      </c>
      <c r="M80" s="0" t="n">
        <f aca="false">0.05/COUNT(L$2:L$1515)*L80</f>
        <v>0.00260898282694848</v>
      </c>
      <c r="N80" s="20" t="str">
        <f aca="false">IF(K80&lt;M80,A80,"")</f>
        <v>dDocent_Contig_22393</v>
      </c>
      <c r="O80" s="20" t="n">
        <f aca="false">IF(K80&lt;M80,B80,"")</f>
        <v>26</v>
      </c>
      <c r="Q80" s="0" t="s">
        <v>185</v>
      </c>
      <c r="R80" s="0" t="n">
        <v>30</v>
      </c>
      <c r="U80" s="0" t="n">
        <v>5</v>
      </c>
      <c r="V80" s="0" t="s">
        <v>185</v>
      </c>
    </row>
    <row r="81" customFormat="false" ht="15" hidden="false" customHeight="false" outlineLevel="0" collapsed="false">
      <c r="A81" s="0" t="s">
        <v>106</v>
      </c>
      <c r="B81" s="0" t="n">
        <v>29</v>
      </c>
      <c r="C81" s="0" t="n">
        <v>0</v>
      </c>
      <c r="D81" s="0" t="n">
        <v>216</v>
      </c>
      <c r="E81" s="0" t="n">
        <v>0</v>
      </c>
      <c r="F81" s="0" t="n">
        <f aca="false">D81/SUM(C81:E81)</f>
        <v>1</v>
      </c>
      <c r="G81" s="0" t="n">
        <v>54</v>
      </c>
      <c r="H81" s="0" t="n">
        <v>108</v>
      </c>
      <c r="I81" s="0" t="n">
        <v>54</v>
      </c>
      <c r="J81" s="0" t="n">
        <v>216</v>
      </c>
      <c r="K81" s="0" t="n">
        <v>0</v>
      </c>
      <c r="L81" s="0" t="n">
        <v>80</v>
      </c>
      <c r="M81" s="0" t="n">
        <f aca="false">0.05/COUNT(L$2:L$1515)*L81</f>
        <v>0.00264200792602378</v>
      </c>
      <c r="N81" s="20" t="str">
        <f aca="false">IF(K81&lt;M81,A81,"")</f>
        <v>dDocent_Contig_22393</v>
      </c>
      <c r="O81" s="20" t="n">
        <f aca="false">IF(K81&lt;M81,B81,"")</f>
        <v>29</v>
      </c>
      <c r="Q81" s="0" t="s">
        <v>185</v>
      </c>
      <c r="R81" s="0" t="n">
        <v>39</v>
      </c>
      <c r="U81" s="0" t="n">
        <v>5</v>
      </c>
      <c r="V81" s="0" t="s">
        <v>186</v>
      </c>
    </row>
    <row r="82" customFormat="false" ht="15" hidden="false" customHeight="false" outlineLevel="0" collapsed="false">
      <c r="A82" s="0" t="s">
        <v>106</v>
      </c>
      <c r="B82" s="0" t="n">
        <v>33</v>
      </c>
      <c r="C82" s="0" t="n">
        <v>0</v>
      </c>
      <c r="D82" s="0" t="n">
        <v>216</v>
      </c>
      <c r="E82" s="0" t="n">
        <v>0</v>
      </c>
      <c r="F82" s="0" t="n">
        <f aca="false">D82/SUM(C82:E82)</f>
        <v>1</v>
      </c>
      <c r="G82" s="0" t="n">
        <v>54</v>
      </c>
      <c r="H82" s="0" t="n">
        <v>108</v>
      </c>
      <c r="I82" s="0" t="n">
        <v>54</v>
      </c>
      <c r="J82" s="0" t="n">
        <v>216</v>
      </c>
      <c r="K82" s="0" t="n">
        <v>0</v>
      </c>
      <c r="L82" s="0" t="n">
        <v>81</v>
      </c>
      <c r="M82" s="0" t="n">
        <f aca="false">0.05/COUNT(L$2:L$1515)*L82</f>
        <v>0.00267503302509907</v>
      </c>
      <c r="N82" s="20" t="str">
        <f aca="false">IF(K82&lt;M82,A82,"")</f>
        <v>dDocent_Contig_22393</v>
      </c>
      <c r="O82" s="20" t="n">
        <f aca="false">IF(K82&lt;M82,B82,"")</f>
        <v>33</v>
      </c>
      <c r="Q82" s="0" t="s">
        <v>185</v>
      </c>
      <c r="R82" s="0" t="n">
        <v>118</v>
      </c>
      <c r="U82" s="0" t="n">
        <v>5</v>
      </c>
      <c r="V82" s="0" t="s">
        <v>187</v>
      </c>
    </row>
    <row r="83" customFormat="false" ht="15" hidden="false" customHeight="false" outlineLevel="0" collapsed="false">
      <c r="A83" s="0" t="s">
        <v>106</v>
      </c>
      <c r="B83" s="0" t="n">
        <v>40</v>
      </c>
      <c r="C83" s="0" t="n">
        <v>0</v>
      </c>
      <c r="D83" s="0" t="n">
        <v>216</v>
      </c>
      <c r="E83" s="0" t="n">
        <v>0</v>
      </c>
      <c r="F83" s="0" t="n">
        <f aca="false">D83/SUM(C83:E83)</f>
        <v>1</v>
      </c>
      <c r="G83" s="0" t="n">
        <v>54</v>
      </c>
      <c r="H83" s="0" t="n">
        <v>108</v>
      </c>
      <c r="I83" s="0" t="n">
        <v>54</v>
      </c>
      <c r="J83" s="0" t="n">
        <v>216</v>
      </c>
      <c r="K83" s="0" t="n">
        <v>0</v>
      </c>
      <c r="L83" s="0" t="n">
        <v>82</v>
      </c>
      <c r="M83" s="0" t="n">
        <f aca="false">0.05/COUNT(L$2:L$1515)*L83</f>
        <v>0.00270805812417437</v>
      </c>
      <c r="N83" s="20" t="str">
        <f aca="false">IF(K83&lt;M83,A83,"")</f>
        <v>dDocent_Contig_22393</v>
      </c>
      <c r="O83" s="20" t="n">
        <f aca="false">IF(K83&lt;M83,B83,"")</f>
        <v>40</v>
      </c>
      <c r="Q83" s="0" t="s">
        <v>185</v>
      </c>
      <c r="R83" s="0" t="n">
        <v>77</v>
      </c>
      <c r="U83" s="0" t="n">
        <v>5</v>
      </c>
      <c r="V83" s="0" t="s">
        <v>146</v>
      </c>
    </row>
    <row r="84" customFormat="false" ht="15" hidden="false" customHeight="false" outlineLevel="0" collapsed="false">
      <c r="A84" s="0" t="s">
        <v>106</v>
      </c>
      <c r="B84" s="0" t="n">
        <v>45</v>
      </c>
      <c r="C84" s="0" t="n">
        <v>0</v>
      </c>
      <c r="D84" s="0" t="n">
        <v>216</v>
      </c>
      <c r="E84" s="0" t="n">
        <v>0</v>
      </c>
      <c r="F84" s="0" t="n">
        <f aca="false">D84/SUM(C84:E84)</f>
        <v>1</v>
      </c>
      <c r="G84" s="0" t="n">
        <v>54</v>
      </c>
      <c r="H84" s="0" t="n">
        <v>108</v>
      </c>
      <c r="I84" s="0" t="n">
        <v>54</v>
      </c>
      <c r="J84" s="0" t="n">
        <v>216</v>
      </c>
      <c r="K84" s="0" t="n">
        <v>0</v>
      </c>
      <c r="L84" s="0" t="n">
        <v>83</v>
      </c>
      <c r="M84" s="0" t="n">
        <f aca="false">0.05/COUNT(L$2:L$1515)*L84</f>
        <v>0.00274108322324967</v>
      </c>
      <c r="N84" s="20" t="str">
        <f aca="false">IF(K84&lt;M84,A84,"")</f>
        <v>dDocent_Contig_22393</v>
      </c>
      <c r="O84" s="20" t="n">
        <f aca="false">IF(K84&lt;M84,B84,"")</f>
        <v>45</v>
      </c>
      <c r="Q84" s="0" t="s">
        <v>185</v>
      </c>
      <c r="R84" s="0" t="n">
        <v>125</v>
      </c>
      <c r="U84" s="0" t="n">
        <v>5</v>
      </c>
      <c r="V84" s="0" t="s">
        <v>188</v>
      </c>
    </row>
    <row r="85" customFormat="false" ht="15" hidden="false" customHeight="false" outlineLevel="0" collapsed="false">
      <c r="A85" s="0" t="s">
        <v>106</v>
      </c>
      <c r="B85" s="0" t="n">
        <v>47</v>
      </c>
      <c r="C85" s="0" t="n">
        <v>0</v>
      </c>
      <c r="D85" s="0" t="n">
        <v>216</v>
      </c>
      <c r="E85" s="0" t="n">
        <v>0</v>
      </c>
      <c r="F85" s="0" t="n">
        <f aca="false">D85/SUM(C85:E85)</f>
        <v>1</v>
      </c>
      <c r="G85" s="0" t="n">
        <v>54</v>
      </c>
      <c r="H85" s="0" t="n">
        <v>108</v>
      </c>
      <c r="I85" s="0" t="n">
        <v>54</v>
      </c>
      <c r="J85" s="0" t="n">
        <v>216</v>
      </c>
      <c r="K85" s="0" t="n">
        <v>0</v>
      </c>
      <c r="L85" s="0" t="n">
        <v>84</v>
      </c>
      <c r="M85" s="0" t="n">
        <f aca="false">0.05/COUNT(L$2:L$1515)*L85</f>
        <v>0.00277410832232497</v>
      </c>
      <c r="N85" s="20" t="str">
        <f aca="false">IF(K85&lt;M85,A85,"")</f>
        <v>dDocent_Contig_22393</v>
      </c>
      <c r="O85" s="20" t="n">
        <f aca="false">IF(K85&lt;M85,B85,"")</f>
        <v>47</v>
      </c>
      <c r="Q85" s="0" t="s">
        <v>89</v>
      </c>
      <c r="R85" s="0" t="n">
        <v>39</v>
      </c>
      <c r="U85" s="0" t="n">
        <v>5</v>
      </c>
      <c r="V85" s="0" t="s">
        <v>189</v>
      </c>
    </row>
    <row r="86" customFormat="false" ht="15" hidden="false" customHeight="false" outlineLevel="0" collapsed="false">
      <c r="A86" s="0" t="s">
        <v>106</v>
      </c>
      <c r="B86" s="0" t="n">
        <v>50</v>
      </c>
      <c r="C86" s="0" t="n">
        <v>0</v>
      </c>
      <c r="D86" s="0" t="n">
        <v>216</v>
      </c>
      <c r="E86" s="0" t="n">
        <v>0</v>
      </c>
      <c r="F86" s="0" t="n">
        <f aca="false">D86/SUM(C86:E86)</f>
        <v>1</v>
      </c>
      <c r="G86" s="0" t="n">
        <v>54</v>
      </c>
      <c r="H86" s="0" t="n">
        <v>108</v>
      </c>
      <c r="I86" s="0" t="n">
        <v>54</v>
      </c>
      <c r="J86" s="0" t="n">
        <v>216</v>
      </c>
      <c r="K86" s="0" t="n">
        <v>0</v>
      </c>
      <c r="L86" s="0" t="n">
        <v>85</v>
      </c>
      <c r="M86" s="0" t="n">
        <f aca="false">0.05/COUNT(L$2:L$1515)*L86</f>
        <v>0.00280713342140026</v>
      </c>
      <c r="N86" s="20" t="str">
        <f aca="false">IF(K86&lt;M86,A86,"")</f>
        <v>dDocent_Contig_22393</v>
      </c>
      <c r="O86" s="20" t="n">
        <f aca="false">IF(K86&lt;M86,B86,"")</f>
        <v>50</v>
      </c>
      <c r="Q86" s="0" t="s">
        <v>89</v>
      </c>
      <c r="R86" s="0" t="n">
        <v>51</v>
      </c>
      <c r="U86" s="0" t="n">
        <v>5</v>
      </c>
      <c r="V86" s="0" t="s">
        <v>190</v>
      </c>
    </row>
    <row r="87" customFormat="false" ht="15" hidden="false" customHeight="false" outlineLevel="0" collapsed="false">
      <c r="A87" s="0" t="s">
        <v>106</v>
      </c>
      <c r="B87" s="0" t="n">
        <v>51</v>
      </c>
      <c r="C87" s="0" t="n">
        <v>0</v>
      </c>
      <c r="D87" s="0" t="n">
        <v>216</v>
      </c>
      <c r="E87" s="0" t="n">
        <v>0</v>
      </c>
      <c r="F87" s="0" t="n">
        <f aca="false">D87/SUM(C87:E87)</f>
        <v>1</v>
      </c>
      <c r="G87" s="0" t="n">
        <v>54</v>
      </c>
      <c r="H87" s="0" t="n">
        <v>108</v>
      </c>
      <c r="I87" s="0" t="n">
        <v>54</v>
      </c>
      <c r="J87" s="0" t="n">
        <v>216</v>
      </c>
      <c r="K87" s="0" t="n">
        <v>0</v>
      </c>
      <c r="L87" s="0" t="n">
        <v>86</v>
      </c>
      <c r="M87" s="0" t="n">
        <f aca="false">0.05/COUNT(L$2:L$1515)*L87</f>
        <v>0.00284015852047556</v>
      </c>
      <c r="N87" s="20" t="str">
        <f aca="false">IF(K87&lt;M87,A87,"")</f>
        <v>dDocent_Contig_22393</v>
      </c>
      <c r="O87" s="20" t="n">
        <f aca="false">IF(K87&lt;M87,B87,"")</f>
        <v>51</v>
      </c>
      <c r="Q87" s="0" t="s">
        <v>89</v>
      </c>
      <c r="R87" s="0" t="n">
        <v>113</v>
      </c>
      <c r="U87" s="0" t="n">
        <v>5</v>
      </c>
      <c r="V87" s="0" t="s">
        <v>191</v>
      </c>
    </row>
    <row r="88" customFormat="false" ht="15" hidden="false" customHeight="false" outlineLevel="0" collapsed="false">
      <c r="A88" s="0" t="s">
        <v>106</v>
      </c>
      <c r="B88" s="0" t="n">
        <v>54</v>
      </c>
      <c r="C88" s="0" t="n">
        <v>0</v>
      </c>
      <c r="D88" s="0" t="n">
        <v>216</v>
      </c>
      <c r="E88" s="0" t="n">
        <v>0</v>
      </c>
      <c r="F88" s="0" t="n">
        <f aca="false">D88/SUM(C88:E88)</f>
        <v>1</v>
      </c>
      <c r="G88" s="0" t="n">
        <v>54</v>
      </c>
      <c r="H88" s="0" t="n">
        <v>108</v>
      </c>
      <c r="I88" s="0" t="n">
        <v>54</v>
      </c>
      <c r="J88" s="0" t="n">
        <v>216</v>
      </c>
      <c r="K88" s="0" t="n">
        <v>0</v>
      </c>
      <c r="L88" s="0" t="n">
        <v>87</v>
      </c>
      <c r="M88" s="0" t="n">
        <f aca="false">0.05/COUNT(L$2:L$1515)*L88</f>
        <v>0.00287318361955086</v>
      </c>
      <c r="N88" s="20" t="str">
        <f aca="false">IF(K88&lt;M88,A88,"")</f>
        <v>dDocent_Contig_22393</v>
      </c>
      <c r="O88" s="20" t="n">
        <f aca="false">IF(K88&lt;M88,B88,"")</f>
        <v>54</v>
      </c>
      <c r="Q88" s="0" t="s">
        <v>89</v>
      </c>
      <c r="R88" s="0" t="n">
        <v>22</v>
      </c>
      <c r="U88" s="0" t="n">
        <v>5</v>
      </c>
      <c r="V88" s="0" t="s">
        <v>192</v>
      </c>
    </row>
    <row r="89" customFormat="false" ht="15" hidden="false" customHeight="false" outlineLevel="0" collapsed="false">
      <c r="A89" s="0" t="s">
        <v>106</v>
      </c>
      <c r="B89" s="0" t="n">
        <v>61</v>
      </c>
      <c r="C89" s="0" t="n">
        <v>0</v>
      </c>
      <c r="D89" s="0" t="n">
        <v>216</v>
      </c>
      <c r="E89" s="0" t="n">
        <v>0</v>
      </c>
      <c r="F89" s="0" t="n">
        <f aca="false">D89/SUM(C89:E89)</f>
        <v>1</v>
      </c>
      <c r="G89" s="0" t="n">
        <v>54</v>
      </c>
      <c r="H89" s="0" t="n">
        <v>108</v>
      </c>
      <c r="I89" s="0" t="n">
        <v>54</v>
      </c>
      <c r="J89" s="0" t="n">
        <v>216</v>
      </c>
      <c r="K89" s="0" t="n">
        <v>0</v>
      </c>
      <c r="L89" s="0" t="n">
        <v>88</v>
      </c>
      <c r="M89" s="0" t="n">
        <f aca="false">0.05/COUNT(L$2:L$1515)*L89</f>
        <v>0.00290620871862616</v>
      </c>
      <c r="N89" s="20" t="str">
        <f aca="false">IF(K89&lt;M89,A89,"")</f>
        <v>dDocent_Contig_22393</v>
      </c>
      <c r="O89" s="20" t="n">
        <f aca="false">IF(K89&lt;M89,B89,"")</f>
        <v>61</v>
      </c>
      <c r="Q89" s="0" t="s">
        <v>89</v>
      </c>
      <c r="R89" s="0" t="n">
        <v>23</v>
      </c>
      <c r="U89" s="0" t="n">
        <v>5</v>
      </c>
      <c r="V89" s="0" t="s">
        <v>193</v>
      </c>
    </row>
    <row r="90" customFormat="false" ht="15" hidden="false" customHeight="false" outlineLevel="0" collapsed="false">
      <c r="A90" s="0" t="s">
        <v>106</v>
      </c>
      <c r="B90" s="0" t="n">
        <v>84</v>
      </c>
      <c r="C90" s="0" t="n">
        <v>0</v>
      </c>
      <c r="D90" s="0" t="n">
        <v>220</v>
      </c>
      <c r="E90" s="0" t="n">
        <v>0</v>
      </c>
      <c r="F90" s="0" t="n">
        <f aca="false">D90/SUM(C90:E90)</f>
        <v>1</v>
      </c>
      <c r="G90" s="0" t="n">
        <v>55</v>
      </c>
      <c r="H90" s="0" t="n">
        <v>110</v>
      </c>
      <c r="I90" s="0" t="n">
        <v>55</v>
      </c>
      <c r="J90" s="0" t="n">
        <v>220</v>
      </c>
      <c r="K90" s="0" t="n">
        <v>0</v>
      </c>
      <c r="L90" s="0" t="n">
        <v>89</v>
      </c>
      <c r="M90" s="0" t="n">
        <f aca="false">0.05/COUNT(L$2:L$1515)*L90</f>
        <v>0.00293923381770145</v>
      </c>
      <c r="N90" s="20" t="str">
        <f aca="false">IF(K90&lt;M90,A90,"")</f>
        <v>dDocent_Contig_22393</v>
      </c>
      <c r="O90" s="20" t="n">
        <f aca="false">IF(K90&lt;M90,B90,"")</f>
        <v>84</v>
      </c>
      <c r="Q90" s="0" t="s">
        <v>89</v>
      </c>
      <c r="R90" s="0" t="n">
        <v>36</v>
      </c>
      <c r="U90" s="0" t="n">
        <v>4</v>
      </c>
      <c r="V90" s="0" t="s">
        <v>135</v>
      </c>
    </row>
    <row r="91" customFormat="false" ht="15" hidden="false" customHeight="false" outlineLevel="0" collapsed="false">
      <c r="A91" s="0" t="s">
        <v>106</v>
      </c>
      <c r="B91" s="0" t="n">
        <v>89</v>
      </c>
      <c r="C91" s="0" t="n">
        <v>0</v>
      </c>
      <c r="D91" s="0" t="n">
        <v>220</v>
      </c>
      <c r="E91" s="0" t="n">
        <v>0</v>
      </c>
      <c r="F91" s="0" t="n">
        <f aca="false">D91/SUM(C91:E91)</f>
        <v>1</v>
      </c>
      <c r="G91" s="0" t="n">
        <v>55</v>
      </c>
      <c r="H91" s="0" t="n">
        <v>110</v>
      </c>
      <c r="I91" s="0" t="n">
        <v>55</v>
      </c>
      <c r="J91" s="0" t="n">
        <v>220</v>
      </c>
      <c r="K91" s="0" t="n">
        <v>0</v>
      </c>
      <c r="L91" s="0" t="n">
        <v>90</v>
      </c>
      <c r="M91" s="0" t="n">
        <f aca="false">0.05/COUNT(L$2:L$1515)*L91</f>
        <v>0.00297225891677675</v>
      </c>
      <c r="N91" s="20" t="str">
        <f aca="false">IF(K91&lt;M91,A91,"")</f>
        <v>dDocent_Contig_22393</v>
      </c>
      <c r="O91" s="20" t="n">
        <f aca="false">IF(K91&lt;M91,B91,"")</f>
        <v>89</v>
      </c>
      <c r="Q91" s="0" t="s">
        <v>89</v>
      </c>
      <c r="R91" s="0" t="n">
        <v>91</v>
      </c>
      <c r="U91" s="0" t="n">
        <v>4</v>
      </c>
      <c r="V91" s="0" t="s">
        <v>143</v>
      </c>
    </row>
    <row r="92" customFormat="false" ht="15" hidden="false" customHeight="false" outlineLevel="0" collapsed="false">
      <c r="A92" s="0" t="s">
        <v>106</v>
      </c>
      <c r="B92" s="0" t="n">
        <v>92</v>
      </c>
      <c r="C92" s="0" t="n">
        <v>0</v>
      </c>
      <c r="D92" s="0" t="n">
        <v>220</v>
      </c>
      <c r="E92" s="0" t="n">
        <v>0</v>
      </c>
      <c r="F92" s="0" t="n">
        <f aca="false">D92/SUM(C92:E92)</f>
        <v>1</v>
      </c>
      <c r="G92" s="0" t="n">
        <v>55</v>
      </c>
      <c r="H92" s="0" t="n">
        <v>110</v>
      </c>
      <c r="I92" s="0" t="n">
        <v>55</v>
      </c>
      <c r="J92" s="0" t="n">
        <v>220</v>
      </c>
      <c r="K92" s="0" t="n">
        <v>0</v>
      </c>
      <c r="L92" s="0" t="n">
        <v>91</v>
      </c>
      <c r="M92" s="0" t="n">
        <f aca="false">0.05/COUNT(L$2:L$1515)*L92</f>
        <v>0.00300528401585205</v>
      </c>
      <c r="N92" s="20" t="str">
        <f aca="false">IF(K92&lt;M92,A92,"")</f>
        <v>dDocent_Contig_22393</v>
      </c>
      <c r="O92" s="20" t="n">
        <f aca="false">IF(K92&lt;M92,B92,"")</f>
        <v>92</v>
      </c>
      <c r="Q92" s="0" t="s">
        <v>89</v>
      </c>
      <c r="R92" s="0" t="n">
        <v>8</v>
      </c>
      <c r="U92" s="0" t="n">
        <v>4</v>
      </c>
      <c r="V92" s="0" t="s">
        <v>160</v>
      </c>
    </row>
    <row r="93" customFormat="false" ht="15" hidden="false" customHeight="false" outlineLevel="0" collapsed="false">
      <c r="A93" s="0" t="s">
        <v>106</v>
      </c>
      <c r="B93" s="0" t="n">
        <v>102</v>
      </c>
      <c r="C93" s="0" t="n">
        <v>0</v>
      </c>
      <c r="D93" s="0" t="n">
        <v>219</v>
      </c>
      <c r="E93" s="0" t="n">
        <v>0</v>
      </c>
      <c r="F93" s="0" t="n">
        <f aca="false">D93/SUM(C93:E93)</f>
        <v>1</v>
      </c>
      <c r="G93" s="0" t="n">
        <v>54.75</v>
      </c>
      <c r="H93" s="0" t="n">
        <v>109.5</v>
      </c>
      <c r="I93" s="0" t="n">
        <v>54.75</v>
      </c>
      <c r="J93" s="0" t="n">
        <v>219</v>
      </c>
      <c r="K93" s="0" t="n">
        <v>0</v>
      </c>
      <c r="L93" s="0" t="n">
        <v>92</v>
      </c>
      <c r="M93" s="0" t="n">
        <f aca="false">0.05/COUNT(L$2:L$1515)*L93</f>
        <v>0.00303830911492734</v>
      </c>
      <c r="N93" s="20" t="str">
        <f aca="false">IF(K93&lt;M93,A93,"")</f>
        <v>dDocent_Contig_22393</v>
      </c>
      <c r="O93" s="20" t="n">
        <f aca="false">IF(K93&lt;M93,B93,"")</f>
        <v>102</v>
      </c>
      <c r="Q93" s="0" t="s">
        <v>89</v>
      </c>
      <c r="R93" s="0" t="n">
        <v>29</v>
      </c>
      <c r="U93" s="0" t="n">
        <v>4</v>
      </c>
      <c r="V93" s="0" t="s">
        <v>194</v>
      </c>
    </row>
    <row r="94" customFormat="false" ht="15" hidden="false" customHeight="false" outlineLevel="0" collapsed="false">
      <c r="A94" s="0" t="s">
        <v>106</v>
      </c>
      <c r="B94" s="0" t="n">
        <v>115</v>
      </c>
      <c r="C94" s="0" t="n">
        <v>0</v>
      </c>
      <c r="D94" s="0" t="n">
        <v>216</v>
      </c>
      <c r="E94" s="0" t="n">
        <v>0</v>
      </c>
      <c r="F94" s="0" t="n">
        <f aca="false">D94/SUM(C94:E94)</f>
        <v>1</v>
      </c>
      <c r="G94" s="0" t="n">
        <v>54</v>
      </c>
      <c r="H94" s="0" t="n">
        <v>108</v>
      </c>
      <c r="I94" s="0" t="n">
        <v>54</v>
      </c>
      <c r="J94" s="0" t="n">
        <v>216</v>
      </c>
      <c r="K94" s="0" t="n">
        <v>0</v>
      </c>
      <c r="L94" s="0" t="n">
        <v>93</v>
      </c>
      <c r="M94" s="0" t="n">
        <f aca="false">0.05/COUNT(L$2:L$1515)*L94</f>
        <v>0.00307133421400264</v>
      </c>
      <c r="N94" s="20" t="str">
        <f aca="false">IF(K94&lt;M94,A94,"")</f>
        <v>dDocent_Contig_22393</v>
      </c>
      <c r="O94" s="20" t="n">
        <f aca="false">IF(K94&lt;M94,B94,"")</f>
        <v>115</v>
      </c>
      <c r="Q94" s="0" t="s">
        <v>89</v>
      </c>
      <c r="R94" s="0" t="n">
        <v>124</v>
      </c>
      <c r="U94" s="0" t="n">
        <v>4</v>
      </c>
      <c r="V94" s="0" t="s">
        <v>148</v>
      </c>
    </row>
    <row r="95" customFormat="false" ht="15" hidden="false" customHeight="false" outlineLevel="0" collapsed="false">
      <c r="A95" s="0" t="s">
        <v>106</v>
      </c>
      <c r="B95" s="0" t="n">
        <v>116</v>
      </c>
      <c r="C95" s="0" t="n">
        <v>0</v>
      </c>
      <c r="D95" s="0" t="n">
        <v>216</v>
      </c>
      <c r="E95" s="0" t="n">
        <v>0</v>
      </c>
      <c r="F95" s="0" t="n">
        <f aca="false">D95/SUM(C95:E95)</f>
        <v>1</v>
      </c>
      <c r="G95" s="0" t="n">
        <v>54</v>
      </c>
      <c r="H95" s="0" t="n">
        <v>108</v>
      </c>
      <c r="I95" s="0" t="n">
        <v>54</v>
      </c>
      <c r="J95" s="0" t="n">
        <v>216</v>
      </c>
      <c r="K95" s="0" t="n">
        <v>0</v>
      </c>
      <c r="L95" s="0" t="n">
        <v>94</v>
      </c>
      <c r="M95" s="0" t="n">
        <f aca="false">0.05/COUNT(L$2:L$1515)*L95</f>
        <v>0.00310435931307794</v>
      </c>
      <c r="N95" s="20" t="str">
        <f aca="false">IF(K95&lt;M95,A95,"")</f>
        <v>dDocent_Contig_22393</v>
      </c>
      <c r="O95" s="20" t="n">
        <f aca="false">IF(K95&lt;M95,B95,"")</f>
        <v>116</v>
      </c>
      <c r="Q95" s="0" t="s">
        <v>89</v>
      </c>
      <c r="R95" s="0" t="n">
        <v>10</v>
      </c>
      <c r="U95" s="0" t="n">
        <v>4</v>
      </c>
      <c r="V95" s="0" t="s">
        <v>195</v>
      </c>
    </row>
    <row r="96" customFormat="false" ht="15" hidden="false" customHeight="false" outlineLevel="0" collapsed="false">
      <c r="A96" s="0" t="s">
        <v>120</v>
      </c>
      <c r="B96" s="0" t="n">
        <v>34</v>
      </c>
      <c r="C96" s="0" t="n">
        <v>0</v>
      </c>
      <c r="D96" s="0" t="n">
        <v>267</v>
      </c>
      <c r="E96" s="0" t="n">
        <v>0</v>
      </c>
      <c r="F96" s="0" t="n">
        <f aca="false">D96/SUM(C96:E96)</f>
        <v>1</v>
      </c>
      <c r="G96" s="0" t="n">
        <v>66.75</v>
      </c>
      <c r="H96" s="0" t="n">
        <v>133.5</v>
      </c>
      <c r="I96" s="0" t="n">
        <v>66.75</v>
      </c>
      <c r="J96" s="0" t="n">
        <v>267</v>
      </c>
      <c r="K96" s="0" t="n">
        <v>0</v>
      </c>
      <c r="L96" s="0" t="n">
        <v>95</v>
      </c>
      <c r="M96" s="0" t="n">
        <f aca="false">0.05/COUNT(L$2:L$1515)*L96</f>
        <v>0.00313738441215324</v>
      </c>
      <c r="N96" s="20" t="str">
        <f aca="false">IF(K96&lt;M96,A96,"")</f>
        <v>dDocent_Contig_27554</v>
      </c>
      <c r="O96" s="20" t="n">
        <f aca="false">IF(K96&lt;M96,B96,"")</f>
        <v>34</v>
      </c>
      <c r="Q96" s="0" t="s">
        <v>196</v>
      </c>
      <c r="R96" s="0" t="n">
        <v>18</v>
      </c>
      <c r="U96" s="0" t="n">
        <v>4</v>
      </c>
      <c r="V96" s="0" t="s">
        <v>197</v>
      </c>
    </row>
    <row r="97" customFormat="false" ht="15" hidden="false" customHeight="false" outlineLevel="0" collapsed="false">
      <c r="A97" s="0" t="s">
        <v>120</v>
      </c>
      <c r="B97" s="0" t="n">
        <v>40</v>
      </c>
      <c r="C97" s="0" t="n">
        <v>0</v>
      </c>
      <c r="D97" s="0" t="n">
        <v>267</v>
      </c>
      <c r="E97" s="0" t="n">
        <v>0</v>
      </c>
      <c r="F97" s="0" t="n">
        <f aca="false">D97/SUM(C97:E97)</f>
        <v>1</v>
      </c>
      <c r="G97" s="0" t="n">
        <v>66.75</v>
      </c>
      <c r="H97" s="0" t="n">
        <v>133.5</v>
      </c>
      <c r="I97" s="0" t="n">
        <v>66.75</v>
      </c>
      <c r="J97" s="0" t="n">
        <v>267</v>
      </c>
      <c r="K97" s="0" t="n">
        <v>0</v>
      </c>
      <c r="L97" s="0" t="n">
        <v>96</v>
      </c>
      <c r="M97" s="0" t="n">
        <f aca="false">0.05/COUNT(L$2:L$1515)*L97</f>
        <v>0.00317040951122853</v>
      </c>
      <c r="N97" s="20" t="str">
        <f aca="false">IF(K97&lt;M97,A97,"")</f>
        <v>dDocent_Contig_27554</v>
      </c>
      <c r="O97" s="20" t="n">
        <f aca="false">IF(K97&lt;M97,B97,"")</f>
        <v>40</v>
      </c>
      <c r="Q97" s="0" t="s">
        <v>194</v>
      </c>
      <c r="R97" s="0" t="n">
        <v>30</v>
      </c>
      <c r="U97" s="0" t="n">
        <v>4</v>
      </c>
      <c r="V97" s="0" t="s">
        <v>198</v>
      </c>
    </row>
    <row r="98" customFormat="false" ht="15" hidden="false" customHeight="false" outlineLevel="0" collapsed="false">
      <c r="A98" s="0" t="s">
        <v>120</v>
      </c>
      <c r="B98" s="0" t="n">
        <v>69</v>
      </c>
      <c r="C98" s="0" t="n">
        <v>0</v>
      </c>
      <c r="D98" s="0" t="n">
        <v>267</v>
      </c>
      <c r="E98" s="0" t="n">
        <v>0</v>
      </c>
      <c r="F98" s="0" t="n">
        <f aca="false">D98/SUM(C98:E98)</f>
        <v>1</v>
      </c>
      <c r="G98" s="0" t="n">
        <v>66.75</v>
      </c>
      <c r="H98" s="0" t="n">
        <v>133.5</v>
      </c>
      <c r="I98" s="0" t="n">
        <v>66.75</v>
      </c>
      <c r="J98" s="0" t="n">
        <v>267</v>
      </c>
      <c r="K98" s="0" t="n">
        <v>0</v>
      </c>
      <c r="L98" s="0" t="n">
        <v>97</v>
      </c>
      <c r="M98" s="0" t="n">
        <f aca="false">0.05/COUNT(L$2:L$1515)*L98</f>
        <v>0.00320343461030383</v>
      </c>
      <c r="N98" s="20" t="str">
        <f aca="false">IF(K98&lt;M98,A98,"")</f>
        <v>dDocent_Contig_27554</v>
      </c>
      <c r="O98" s="20" t="n">
        <f aca="false">IF(K98&lt;M98,B98,"")</f>
        <v>69</v>
      </c>
      <c r="Q98" s="0" t="s">
        <v>194</v>
      </c>
      <c r="R98" s="0" t="n">
        <v>34</v>
      </c>
      <c r="U98" s="0" t="n">
        <v>4</v>
      </c>
      <c r="V98" s="0" t="s">
        <v>199</v>
      </c>
    </row>
    <row r="99" customFormat="false" ht="15" hidden="false" customHeight="false" outlineLevel="0" collapsed="false">
      <c r="A99" s="0" t="s">
        <v>120</v>
      </c>
      <c r="B99" s="0" t="n">
        <v>74</v>
      </c>
      <c r="C99" s="0" t="n">
        <v>0</v>
      </c>
      <c r="D99" s="0" t="n">
        <v>267</v>
      </c>
      <c r="E99" s="0" t="n">
        <v>0</v>
      </c>
      <c r="F99" s="0" t="n">
        <f aca="false">D99/SUM(C99:E99)</f>
        <v>1</v>
      </c>
      <c r="G99" s="0" t="n">
        <v>66.75</v>
      </c>
      <c r="H99" s="0" t="n">
        <v>133.5</v>
      </c>
      <c r="I99" s="0" t="n">
        <v>66.75</v>
      </c>
      <c r="J99" s="0" t="n">
        <v>267</v>
      </c>
      <c r="K99" s="0" t="n">
        <v>0</v>
      </c>
      <c r="L99" s="0" t="n">
        <v>98</v>
      </c>
      <c r="M99" s="0" t="n">
        <f aca="false">0.05/COUNT(L$2:L$1515)*L99</f>
        <v>0.00323645970937913</v>
      </c>
      <c r="N99" s="20" t="str">
        <f aca="false">IF(K99&lt;M99,A99,"")</f>
        <v>dDocent_Contig_27554</v>
      </c>
      <c r="O99" s="20" t="n">
        <f aca="false">IF(K99&lt;M99,B99,"")</f>
        <v>74</v>
      </c>
      <c r="Q99" s="0" t="s">
        <v>194</v>
      </c>
      <c r="R99" s="0" t="n">
        <v>37</v>
      </c>
      <c r="U99" s="0" t="n">
        <v>4</v>
      </c>
      <c r="V99" s="0" t="s">
        <v>200</v>
      </c>
    </row>
    <row r="100" customFormat="false" ht="15" hidden="false" customHeight="false" outlineLevel="0" collapsed="false">
      <c r="A100" s="0" t="s">
        <v>120</v>
      </c>
      <c r="B100" s="0" t="n">
        <v>91</v>
      </c>
      <c r="C100" s="0" t="n">
        <v>0</v>
      </c>
      <c r="D100" s="0" t="n">
        <v>267</v>
      </c>
      <c r="E100" s="0" t="n">
        <v>0</v>
      </c>
      <c r="F100" s="0" t="n">
        <f aca="false">D100/SUM(C100:E100)</f>
        <v>1</v>
      </c>
      <c r="G100" s="0" t="n">
        <v>66.75</v>
      </c>
      <c r="H100" s="0" t="n">
        <v>133.5</v>
      </c>
      <c r="I100" s="0" t="n">
        <v>66.75</v>
      </c>
      <c r="J100" s="0" t="n">
        <v>267</v>
      </c>
      <c r="K100" s="0" t="n">
        <v>0</v>
      </c>
      <c r="L100" s="0" t="n">
        <v>99</v>
      </c>
      <c r="M100" s="0" t="n">
        <f aca="false">0.05/COUNT(L$2:L$1515)*L100</f>
        <v>0.00326948480845443</v>
      </c>
      <c r="N100" s="20" t="str">
        <f aca="false">IF(K100&lt;M100,A100,"")</f>
        <v>dDocent_Contig_27554</v>
      </c>
      <c r="O100" s="20" t="n">
        <f aca="false">IF(K100&lt;M100,B100,"")</f>
        <v>91</v>
      </c>
      <c r="Q100" s="0" t="s">
        <v>194</v>
      </c>
      <c r="R100" s="0" t="n">
        <v>22</v>
      </c>
      <c r="U100" s="0" t="n">
        <v>4</v>
      </c>
      <c r="V100" s="0" t="s">
        <v>201</v>
      </c>
    </row>
    <row r="101" customFormat="false" ht="15" hidden="false" customHeight="false" outlineLevel="0" collapsed="false">
      <c r="A101" s="0" t="s">
        <v>120</v>
      </c>
      <c r="B101" s="0" t="n">
        <v>97</v>
      </c>
      <c r="C101" s="0" t="n">
        <v>0</v>
      </c>
      <c r="D101" s="0" t="n">
        <v>267</v>
      </c>
      <c r="E101" s="0" t="n">
        <v>0</v>
      </c>
      <c r="F101" s="0" t="n">
        <f aca="false">D101/SUM(C101:E101)</f>
        <v>1</v>
      </c>
      <c r="G101" s="0" t="n">
        <v>66.75</v>
      </c>
      <c r="H101" s="0" t="n">
        <v>133.5</v>
      </c>
      <c r="I101" s="0" t="n">
        <v>66.75</v>
      </c>
      <c r="J101" s="0" t="n">
        <v>267</v>
      </c>
      <c r="K101" s="0" t="n">
        <v>0</v>
      </c>
      <c r="L101" s="0" t="n">
        <v>100</v>
      </c>
      <c r="M101" s="0" t="n">
        <f aca="false">0.05/COUNT(L$2:L$1515)*L101</f>
        <v>0.00330250990752972</v>
      </c>
      <c r="N101" s="20" t="str">
        <f aca="false">IF(K101&lt;M101,A101,"")</f>
        <v>dDocent_Contig_27554</v>
      </c>
      <c r="O101" s="20" t="n">
        <f aca="false">IF(K101&lt;M101,B101,"")</f>
        <v>97</v>
      </c>
      <c r="Q101" s="0" t="s">
        <v>174</v>
      </c>
      <c r="R101" s="0" t="n">
        <v>53</v>
      </c>
      <c r="U101" s="0" t="n">
        <v>4</v>
      </c>
      <c r="V101" s="0" t="s">
        <v>202</v>
      </c>
    </row>
    <row r="102" customFormat="false" ht="15" hidden="false" customHeight="false" outlineLevel="0" collapsed="false">
      <c r="A102" s="0" t="s">
        <v>120</v>
      </c>
      <c r="B102" s="0" t="n">
        <v>100</v>
      </c>
      <c r="C102" s="0" t="n">
        <v>0</v>
      </c>
      <c r="D102" s="0" t="n">
        <v>267</v>
      </c>
      <c r="E102" s="0" t="n">
        <v>0</v>
      </c>
      <c r="F102" s="0" t="n">
        <f aca="false">D102/SUM(C102:E102)</f>
        <v>1</v>
      </c>
      <c r="G102" s="0" t="n">
        <v>66.75</v>
      </c>
      <c r="H102" s="0" t="n">
        <v>133.5</v>
      </c>
      <c r="I102" s="0" t="n">
        <v>66.75</v>
      </c>
      <c r="J102" s="0" t="n">
        <v>267</v>
      </c>
      <c r="K102" s="0" t="n">
        <v>0</v>
      </c>
      <c r="L102" s="0" t="n">
        <v>101</v>
      </c>
      <c r="M102" s="0" t="n">
        <f aca="false">0.05/COUNT(L$2:L$1515)*L102</f>
        <v>0.00333553500660502</v>
      </c>
      <c r="N102" s="20" t="str">
        <f aca="false">IF(K102&lt;M102,A102,"")</f>
        <v>dDocent_Contig_27554</v>
      </c>
      <c r="O102" s="20" t="n">
        <f aca="false">IF(K102&lt;M102,B102,"")</f>
        <v>100</v>
      </c>
      <c r="Q102" s="0" t="s">
        <v>174</v>
      </c>
      <c r="R102" s="0" t="n">
        <v>34</v>
      </c>
      <c r="U102" s="0" t="n">
        <v>4</v>
      </c>
      <c r="V102" s="0" t="s">
        <v>203</v>
      </c>
    </row>
    <row r="103" customFormat="false" ht="15" hidden="false" customHeight="false" outlineLevel="0" collapsed="false">
      <c r="A103" s="0" t="s">
        <v>120</v>
      </c>
      <c r="B103" s="0" t="n">
        <v>113</v>
      </c>
      <c r="C103" s="0" t="n">
        <v>0</v>
      </c>
      <c r="D103" s="0" t="n">
        <v>267</v>
      </c>
      <c r="E103" s="0" t="n">
        <v>0</v>
      </c>
      <c r="F103" s="0" t="n">
        <f aca="false">D103/SUM(C103:E103)</f>
        <v>1</v>
      </c>
      <c r="G103" s="0" t="n">
        <v>66.75</v>
      </c>
      <c r="H103" s="0" t="n">
        <v>133.5</v>
      </c>
      <c r="I103" s="0" t="n">
        <v>66.75</v>
      </c>
      <c r="J103" s="0" t="n">
        <v>267</v>
      </c>
      <c r="K103" s="0" t="n">
        <v>0</v>
      </c>
      <c r="L103" s="0" t="n">
        <v>102</v>
      </c>
      <c r="M103" s="0" t="n">
        <f aca="false">0.05/COUNT(L$2:L$1515)*L103</f>
        <v>0.00336856010568032</v>
      </c>
      <c r="N103" s="20" t="str">
        <f aca="false">IF(K103&lt;M103,A103,"")</f>
        <v>dDocent_Contig_27554</v>
      </c>
      <c r="O103" s="20" t="n">
        <f aca="false">IF(K103&lt;M103,B103,"")</f>
        <v>113</v>
      </c>
      <c r="Q103" s="0" t="s">
        <v>174</v>
      </c>
      <c r="R103" s="0" t="n">
        <v>83</v>
      </c>
      <c r="U103" s="0" t="n">
        <v>4</v>
      </c>
      <c r="V103" s="0" t="s">
        <v>204</v>
      </c>
    </row>
    <row r="104" customFormat="false" ht="15" hidden="false" customHeight="false" outlineLevel="0" collapsed="false">
      <c r="A104" s="0" t="s">
        <v>120</v>
      </c>
      <c r="B104" s="0" t="n">
        <v>119</v>
      </c>
      <c r="C104" s="0" t="n">
        <v>0</v>
      </c>
      <c r="D104" s="0" t="n">
        <v>267</v>
      </c>
      <c r="E104" s="0" t="n">
        <v>0</v>
      </c>
      <c r="F104" s="0" t="n">
        <f aca="false">D104/SUM(C104:E104)</f>
        <v>1</v>
      </c>
      <c r="G104" s="0" t="n">
        <v>66.75</v>
      </c>
      <c r="H104" s="0" t="n">
        <v>133.5</v>
      </c>
      <c r="I104" s="0" t="n">
        <v>66.75</v>
      </c>
      <c r="J104" s="0" t="n">
        <v>267</v>
      </c>
      <c r="K104" s="0" t="n">
        <v>0</v>
      </c>
      <c r="L104" s="0" t="n">
        <v>103</v>
      </c>
      <c r="M104" s="0" t="n">
        <f aca="false">0.05/COUNT(L$2:L$1515)*L104</f>
        <v>0.00340158520475561</v>
      </c>
      <c r="N104" s="20" t="str">
        <f aca="false">IF(K104&lt;M104,A104,"")</f>
        <v>dDocent_Contig_27554</v>
      </c>
      <c r="O104" s="20" t="n">
        <f aca="false">IF(K104&lt;M104,B104,"")</f>
        <v>119</v>
      </c>
      <c r="Q104" s="0" t="s">
        <v>174</v>
      </c>
      <c r="R104" s="0" t="n">
        <v>118</v>
      </c>
      <c r="U104" s="0" t="n">
        <v>4</v>
      </c>
      <c r="V104" s="0" t="s">
        <v>205</v>
      </c>
    </row>
    <row r="105" customFormat="false" ht="15" hidden="false" customHeight="false" outlineLevel="0" collapsed="false">
      <c r="A105" s="0" t="s">
        <v>120</v>
      </c>
      <c r="B105" s="0" t="n">
        <v>120</v>
      </c>
      <c r="C105" s="0" t="n">
        <v>0</v>
      </c>
      <c r="D105" s="0" t="n">
        <v>267</v>
      </c>
      <c r="E105" s="0" t="n">
        <v>0</v>
      </c>
      <c r="F105" s="0" t="n">
        <f aca="false">D105/SUM(C105:E105)</f>
        <v>1</v>
      </c>
      <c r="G105" s="0" t="n">
        <v>66.75</v>
      </c>
      <c r="H105" s="0" t="n">
        <v>133.5</v>
      </c>
      <c r="I105" s="0" t="n">
        <v>66.75</v>
      </c>
      <c r="J105" s="0" t="n">
        <v>267</v>
      </c>
      <c r="K105" s="0" t="n">
        <v>0</v>
      </c>
      <c r="L105" s="0" t="n">
        <v>104</v>
      </c>
      <c r="M105" s="0" t="n">
        <f aca="false">0.05/COUNT(L$2:L$1515)*L105</f>
        <v>0.00343461030383091</v>
      </c>
      <c r="N105" s="20" t="str">
        <f aca="false">IF(K105&lt;M105,A105,"")</f>
        <v>dDocent_Contig_27554</v>
      </c>
      <c r="O105" s="20" t="n">
        <f aca="false">IF(K105&lt;M105,B105,"")</f>
        <v>120</v>
      </c>
      <c r="Q105" s="0" t="s">
        <v>174</v>
      </c>
      <c r="R105" s="0" t="n">
        <v>62</v>
      </c>
      <c r="U105" s="0" t="n">
        <v>4</v>
      </c>
      <c r="V105" s="0" t="s">
        <v>206</v>
      </c>
    </row>
    <row r="106" customFormat="false" ht="15" hidden="false" customHeight="false" outlineLevel="0" collapsed="false">
      <c r="A106" s="0" t="s">
        <v>120</v>
      </c>
      <c r="B106" s="0" t="n">
        <v>125</v>
      </c>
      <c r="C106" s="0" t="n">
        <v>0</v>
      </c>
      <c r="D106" s="0" t="n">
        <v>267</v>
      </c>
      <c r="E106" s="0" t="n">
        <v>0</v>
      </c>
      <c r="F106" s="0" t="n">
        <f aca="false">D106/SUM(C106:E106)</f>
        <v>1</v>
      </c>
      <c r="G106" s="0" t="n">
        <v>66.75</v>
      </c>
      <c r="H106" s="0" t="n">
        <v>133.5</v>
      </c>
      <c r="I106" s="0" t="n">
        <v>66.75</v>
      </c>
      <c r="J106" s="0" t="n">
        <v>267</v>
      </c>
      <c r="K106" s="0" t="n">
        <v>0</v>
      </c>
      <c r="L106" s="0" t="n">
        <v>105</v>
      </c>
      <c r="M106" s="0" t="n">
        <f aca="false">0.05/COUNT(L$2:L$1515)*L106</f>
        <v>0.00346763540290621</v>
      </c>
      <c r="N106" s="20" t="str">
        <f aca="false">IF(K106&lt;M106,A106,"")</f>
        <v>dDocent_Contig_27554</v>
      </c>
      <c r="O106" s="20" t="n">
        <f aca="false">IF(K106&lt;M106,B106,"")</f>
        <v>125</v>
      </c>
      <c r="Q106" s="0" t="s">
        <v>174</v>
      </c>
      <c r="R106" s="0" t="n">
        <v>65</v>
      </c>
      <c r="U106" s="0" t="n">
        <v>4</v>
      </c>
      <c r="V106" s="0" t="s">
        <v>207</v>
      </c>
    </row>
    <row r="107" customFormat="false" ht="15" hidden="false" customHeight="false" outlineLevel="0" collapsed="false">
      <c r="A107" s="0" t="s">
        <v>148</v>
      </c>
      <c r="B107" s="0" t="n">
        <v>66</v>
      </c>
      <c r="C107" s="0" t="n">
        <v>1</v>
      </c>
      <c r="D107" s="0" t="n">
        <v>285</v>
      </c>
      <c r="E107" s="0" t="n">
        <v>0</v>
      </c>
      <c r="F107" s="0" t="n">
        <f aca="false">D107/SUM(C107:E107)</f>
        <v>0.996503496503496</v>
      </c>
      <c r="G107" s="0" t="n">
        <v>72</v>
      </c>
      <c r="H107" s="0" t="n">
        <v>143</v>
      </c>
      <c r="I107" s="0" t="n">
        <v>71</v>
      </c>
      <c r="J107" s="0" t="n">
        <v>282.027826</v>
      </c>
      <c r="K107" s="0" t="n">
        <v>0</v>
      </c>
      <c r="L107" s="0" t="n">
        <v>106</v>
      </c>
      <c r="M107" s="0" t="n">
        <f aca="false">0.05/COUNT(L$2:L$1515)*L107</f>
        <v>0.00350066050198151</v>
      </c>
      <c r="N107" s="20" t="str">
        <f aca="false">IF(K107&lt;M107,A107,"")</f>
        <v>dDocent_Contig_7299</v>
      </c>
      <c r="O107" s="20" t="n">
        <f aca="false">IF(K107&lt;M107,B107,"")</f>
        <v>66</v>
      </c>
      <c r="Q107" s="0" t="s">
        <v>208</v>
      </c>
      <c r="R107" s="0" t="n">
        <v>89</v>
      </c>
      <c r="U107" s="0" t="n">
        <v>4</v>
      </c>
      <c r="V107" s="0" t="s">
        <v>209</v>
      </c>
    </row>
    <row r="108" customFormat="false" ht="15" hidden="false" customHeight="false" outlineLevel="0" collapsed="false">
      <c r="A108" s="0" t="s">
        <v>148</v>
      </c>
      <c r="B108" s="0" t="n">
        <v>73</v>
      </c>
      <c r="C108" s="0" t="n">
        <v>1</v>
      </c>
      <c r="D108" s="0" t="n">
        <v>285</v>
      </c>
      <c r="E108" s="0" t="n">
        <v>0</v>
      </c>
      <c r="F108" s="0" t="n">
        <f aca="false">D108/SUM(C108:E108)</f>
        <v>0.996503496503496</v>
      </c>
      <c r="G108" s="0" t="n">
        <v>72</v>
      </c>
      <c r="H108" s="0" t="n">
        <v>143</v>
      </c>
      <c r="I108" s="0" t="n">
        <v>71</v>
      </c>
      <c r="J108" s="0" t="n">
        <v>282.027826</v>
      </c>
      <c r="K108" s="0" t="n">
        <v>0</v>
      </c>
      <c r="L108" s="0" t="n">
        <v>107</v>
      </c>
      <c r="M108" s="0" t="n">
        <f aca="false">0.05/COUNT(L$2:L$1515)*L108</f>
        <v>0.0035336856010568</v>
      </c>
      <c r="N108" s="20" t="str">
        <f aca="false">IF(K108&lt;M108,A108,"")</f>
        <v>dDocent_Contig_7299</v>
      </c>
      <c r="O108" s="20" t="n">
        <f aca="false">IF(K108&lt;M108,B108,"")</f>
        <v>73</v>
      </c>
      <c r="Q108" s="0" t="s">
        <v>210</v>
      </c>
      <c r="R108" s="0" t="n">
        <v>105</v>
      </c>
      <c r="U108" s="0" t="n">
        <v>4</v>
      </c>
      <c r="V108" s="0" t="s">
        <v>211</v>
      </c>
    </row>
    <row r="109" customFormat="false" ht="15" hidden="false" customHeight="false" outlineLevel="0" collapsed="false">
      <c r="A109" s="0" t="s">
        <v>148</v>
      </c>
      <c r="B109" s="0" t="n">
        <v>104</v>
      </c>
      <c r="C109" s="0" t="n">
        <v>1</v>
      </c>
      <c r="D109" s="0" t="n">
        <v>285</v>
      </c>
      <c r="E109" s="0" t="n">
        <v>0</v>
      </c>
      <c r="F109" s="0" t="n">
        <f aca="false">D109/SUM(C109:E109)</f>
        <v>0.996503496503496</v>
      </c>
      <c r="G109" s="0" t="n">
        <v>72</v>
      </c>
      <c r="H109" s="0" t="n">
        <v>143</v>
      </c>
      <c r="I109" s="0" t="n">
        <v>71</v>
      </c>
      <c r="J109" s="0" t="n">
        <v>282.027826</v>
      </c>
      <c r="K109" s="0" t="n">
        <v>0</v>
      </c>
      <c r="L109" s="0" t="n">
        <v>108</v>
      </c>
      <c r="M109" s="0" t="n">
        <f aca="false">0.05/COUNT(L$2:L$1515)*L109</f>
        <v>0.0035667107001321</v>
      </c>
      <c r="N109" s="20" t="str">
        <f aca="false">IF(K109&lt;M109,A109,"")</f>
        <v>dDocent_Contig_7299</v>
      </c>
      <c r="O109" s="20" t="n">
        <f aca="false">IF(K109&lt;M109,B109,"")</f>
        <v>104</v>
      </c>
      <c r="Q109" s="0" t="s">
        <v>210</v>
      </c>
      <c r="R109" s="0" t="n">
        <v>31</v>
      </c>
      <c r="U109" s="0" t="n">
        <v>4</v>
      </c>
      <c r="V109" s="0" t="s">
        <v>161</v>
      </c>
    </row>
    <row r="110" customFormat="false" ht="15" hidden="false" customHeight="false" outlineLevel="0" collapsed="false">
      <c r="A110" s="0" t="s">
        <v>204</v>
      </c>
      <c r="B110" s="0" t="n">
        <v>17</v>
      </c>
      <c r="C110" s="0" t="n">
        <v>1</v>
      </c>
      <c r="D110" s="0" t="n">
        <v>285</v>
      </c>
      <c r="E110" s="0" t="n">
        <v>0</v>
      </c>
      <c r="F110" s="0" t="n">
        <f aca="false">D110/SUM(C110:E110)</f>
        <v>0.996503496503496</v>
      </c>
      <c r="G110" s="0" t="n">
        <v>72</v>
      </c>
      <c r="H110" s="0" t="n">
        <v>143</v>
      </c>
      <c r="I110" s="0" t="n">
        <v>71</v>
      </c>
      <c r="J110" s="0" t="n">
        <v>282.027826</v>
      </c>
      <c r="K110" s="0" t="n">
        <v>0</v>
      </c>
      <c r="L110" s="0" t="n">
        <v>109</v>
      </c>
      <c r="M110" s="0" t="n">
        <f aca="false">0.05/COUNT(L$2:L$1515)*L110</f>
        <v>0.0035997357992074</v>
      </c>
      <c r="N110" s="20" t="str">
        <f aca="false">IF(K110&lt;M110,A110,"")</f>
        <v>dDocent_Contig_21207</v>
      </c>
      <c r="O110" s="20" t="n">
        <f aca="false">IF(K110&lt;M110,B110,"")</f>
        <v>17</v>
      </c>
      <c r="Q110" s="0" t="s">
        <v>210</v>
      </c>
      <c r="R110" s="0" t="n">
        <v>84</v>
      </c>
      <c r="U110" s="0" t="n">
        <v>4</v>
      </c>
      <c r="V110" s="0" t="s">
        <v>212</v>
      </c>
    </row>
    <row r="111" customFormat="false" ht="15" hidden="false" customHeight="false" outlineLevel="0" collapsed="false">
      <c r="A111" s="0" t="s">
        <v>204</v>
      </c>
      <c r="B111" s="0" t="n">
        <v>19</v>
      </c>
      <c r="C111" s="0" t="n">
        <v>1</v>
      </c>
      <c r="D111" s="0" t="n">
        <v>285</v>
      </c>
      <c r="E111" s="0" t="n">
        <v>0</v>
      </c>
      <c r="F111" s="0" t="n">
        <f aca="false">D111/SUM(C111:E111)</f>
        <v>0.996503496503496</v>
      </c>
      <c r="G111" s="0" t="n">
        <v>72</v>
      </c>
      <c r="H111" s="0" t="n">
        <v>143</v>
      </c>
      <c r="I111" s="0" t="n">
        <v>71</v>
      </c>
      <c r="J111" s="0" t="n">
        <v>282.027826</v>
      </c>
      <c r="K111" s="0" t="n">
        <v>0</v>
      </c>
      <c r="L111" s="0" t="n">
        <v>110</v>
      </c>
      <c r="M111" s="0" t="n">
        <f aca="false">0.05/COUNT(L$2:L$1515)*L111</f>
        <v>0.00363276089828269</v>
      </c>
      <c r="N111" s="20" t="str">
        <f aca="false">IF(K111&lt;M111,A111,"")</f>
        <v>dDocent_Contig_21207</v>
      </c>
      <c r="O111" s="20" t="n">
        <f aca="false">IF(K111&lt;M111,B111,"")</f>
        <v>19</v>
      </c>
      <c r="Q111" s="0" t="s">
        <v>99</v>
      </c>
      <c r="R111" s="0" t="n">
        <v>28</v>
      </c>
      <c r="U111" s="0" t="n">
        <v>4</v>
      </c>
      <c r="V111" s="0" t="s">
        <v>213</v>
      </c>
    </row>
    <row r="112" customFormat="false" ht="15" hidden="false" customHeight="false" outlineLevel="0" collapsed="false">
      <c r="A112" s="0" t="s">
        <v>214</v>
      </c>
      <c r="B112" s="0" t="n">
        <v>34</v>
      </c>
      <c r="C112" s="0" t="n">
        <v>1</v>
      </c>
      <c r="D112" s="0" t="n">
        <v>284</v>
      </c>
      <c r="E112" s="0" t="n">
        <v>0</v>
      </c>
      <c r="F112" s="0" t="n">
        <f aca="false">D112/SUM(C112:E112)</f>
        <v>0.996491228070175</v>
      </c>
      <c r="G112" s="0" t="n">
        <v>71.75</v>
      </c>
      <c r="H112" s="0" t="n">
        <v>142.5</v>
      </c>
      <c r="I112" s="0" t="n">
        <v>70.75</v>
      </c>
      <c r="J112" s="0" t="n">
        <v>281.027923</v>
      </c>
      <c r="K112" s="0" t="n">
        <v>0</v>
      </c>
      <c r="L112" s="0" t="n">
        <v>111</v>
      </c>
      <c r="M112" s="0" t="n">
        <f aca="false">0.05/COUNT(L$2:L$1515)*L112</f>
        <v>0.00366578599735799</v>
      </c>
      <c r="N112" s="20" t="str">
        <f aca="false">IF(K112&lt;M112,A112,"")</f>
        <v>dDocent_Contig_1285</v>
      </c>
      <c r="O112" s="20" t="n">
        <f aca="false">IF(K112&lt;M112,B112,"")</f>
        <v>34</v>
      </c>
      <c r="Q112" s="0" t="s">
        <v>99</v>
      </c>
      <c r="R112" s="0" t="n">
        <v>34</v>
      </c>
      <c r="U112" s="0" t="n">
        <v>4</v>
      </c>
      <c r="V112" s="0" t="s">
        <v>215</v>
      </c>
    </row>
    <row r="113" customFormat="false" ht="15" hidden="false" customHeight="false" outlineLevel="0" collapsed="false">
      <c r="A113" s="0" t="s">
        <v>138</v>
      </c>
      <c r="B113" s="0" t="n">
        <v>112</v>
      </c>
      <c r="C113" s="0" t="n">
        <v>1</v>
      </c>
      <c r="D113" s="0" t="n">
        <v>283</v>
      </c>
      <c r="E113" s="0" t="n">
        <v>0</v>
      </c>
      <c r="F113" s="0" t="n">
        <f aca="false">D113/SUM(C113:E113)</f>
        <v>0.996478873239437</v>
      </c>
      <c r="G113" s="0" t="n">
        <v>71.5</v>
      </c>
      <c r="H113" s="0" t="n">
        <v>142</v>
      </c>
      <c r="I113" s="0" t="n">
        <v>70.5</v>
      </c>
      <c r="J113" s="0" t="n">
        <v>280.028021</v>
      </c>
      <c r="K113" s="0" t="n">
        <v>0</v>
      </c>
      <c r="L113" s="0" t="n">
        <v>112</v>
      </c>
      <c r="M113" s="0" t="n">
        <f aca="false">0.05/COUNT(L$2:L$1515)*L113</f>
        <v>0.00369881109643329</v>
      </c>
      <c r="N113" s="20" t="str">
        <f aca="false">IF(K113&lt;M113,A113,"")</f>
        <v>dDocent_Contig_4865</v>
      </c>
      <c r="O113" s="20" t="n">
        <f aca="false">IF(K113&lt;M113,B113,"")</f>
        <v>112</v>
      </c>
      <c r="Q113" s="0" t="s">
        <v>99</v>
      </c>
      <c r="R113" s="0" t="n">
        <v>44</v>
      </c>
      <c r="U113" s="0" t="n">
        <v>3</v>
      </c>
      <c r="V113" s="0" t="s">
        <v>152</v>
      </c>
    </row>
    <row r="114" customFormat="false" ht="15" hidden="false" customHeight="false" outlineLevel="0" collapsed="false">
      <c r="A114" s="0" t="s">
        <v>177</v>
      </c>
      <c r="B114" s="0" t="n">
        <v>9</v>
      </c>
      <c r="C114" s="0" t="n">
        <v>0</v>
      </c>
      <c r="D114" s="0" t="n">
        <v>283</v>
      </c>
      <c r="E114" s="0" t="n">
        <v>1</v>
      </c>
      <c r="F114" s="0" t="n">
        <f aca="false">D114/SUM(C114:E114)</f>
        <v>0.996478873239437</v>
      </c>
      <c r="G114" s="0" t="n">
        <v>70.5</v>
      </c>
      <c r="H114" s="0" t="n">
        <v>142</v>
      </c>
      <c r="I114" s="0" t="n">
        <v>71.5</v>
      </c>
      <c r="J114" s="0" t="n">
        <v>280.028021</v>
      </c>
      <c r="K114" s="0" t="n">
        <v>0</v>
      </c>
      <c r="L114" s="0" t="n">
        <v>113</v>
      </c>
      <c r="M114" s="0" t="n">
        <f aca="false">0.05/COUNT(L$2:L$1515)*L114</f>
        <v>0.00373183619550859</v>
      </c>
      <c r="N114" s="20" t="str">
        <f aca="false">IF(K114&lt;M114,A114,"")</f>
        <v>dDocent_Contig_20043</v>
      </c>
      <c r="O114" s="20" t="n">
        <f aca="false">IF(K114&lt;M114,B114,"")</f>
        <v>9</v>
      </c>
      <c r="Q114" s="0" t="s">
        <v>99</v>
      </c>
      <c r="R114" s="0" t="n">
        <v>62</v>
      </c>
      <c r="U114" s="0" t="n">
        <v>3</v>
      </c>
      <c r="V114" s="0" t="s">
        <v>156</v>
      </c>
    </row>
    <row r="115" customFormat="false" ht="15" hidden="false" customHeight="false" outlineLevel="0" collapsed="false">
      <c r="A115" s="0" t="s">
        <v>146</v>
      </c>
      <c r="B115" s="0" t="n">
        <v>29</v>
      </c>
      <c r="C115" s="0" t="n">
        <v>1</v>
      </c>
      <c r="D115" s="0" t="n">
        <v>282</v>
      </c>
      <c r="E115" s="0" t="n">
        <v>0</v>
      </c>
      <c r="F115" s="0" t="n">
        <f aca="false">D115/SUM(C115:E115)</f>
        <v>0.996466431095406</v>
      </c>
      <c r="G115" s="0" t="n">
        <v>71.25</v>
      </c>
      <c r="H115" s="0" t="n">
        <v>141.5</v>
      </c>
      <c r="I115" s="0" t="n">
        <v>70.25</v>
      </c>
      <c r="J115" s="0" t="n">
        <v>279.028119</v>
      </c>
      <c r="K115" s="0" t="n">
        <v>0</v>
      </c>
      <c r="L115" s="0" t="n">
        <v>114</v>
      </c>
      <c r="M115" s="0" t="n">
        <f aca="false">0.05/COUNT(L$2:L$1515)*L115</f>
        <v>0.00376486129458388</v>
      </c>
      <c r="N115" s="20" t="str">
        <f aca="false">IF(K115&lt;M115,A115,"")</f>
        <v>dDocent_Contig_5641</v>
      </c>
      <c r="O115" s="20" t="n">
        <f aca="false">IF(K115&lt;M115,B115,"")</f>
        <v>29</v>
      </c>
      <c r="Q115" s="0" t="s">
        <v>99</v>
      </c>
      <c r="R115" s="0" t="n">
        <v>78</v>
      </c>
      <c r="U115" s="0" t="n">
        <v>3</v>
      </c>
      <c r="V115" s="0" t="s">
        <v>210</v>
      </c>
    </row>
    <row r="116" customFormat="false" ht="15" hidden="false" customHeight="false" outlineLevel="0" collapsed="false">
      <c r="A116" s="0" t="s">
        <v>146</v>
      </c>
      <c r="B116" s="0" t="n">
        <v>65</v>
      </c>
      <c r="C116" s="0" t="n">
        <v>1</v>
      </c>
      <c r="D116" s="0" t="n">
        <v>282</v>
      </c>
      <c r="E116" s="0" t="n">
        <v>0</v>
      </c>
      <c r="F116" s="0" t="n">
        <f aca="false">D116/SUM(C116:E116)</f>
        <v>0.996466431095406</v>
      </c>
      <c r="G116" s="0" t="n">
        <v>71.25</v>
      </c>
      <c r="H116" s="0" t="n">
        <v>141.5</v>
      </c>
      <c r="I116" s="0" t="n">
        <v>70.25</v>
      </c>
      <c r="J116" s="0" t="n">
        <v>279.028119</v>
      </c>
      <c r="K116" s="0" t="n">
        <v>0</v>
      </c>
      <c r="L116" s="0" t="n">
        <v>115</v>
      </c>
      <c r="M116" s="0" t="n">
        <f aca="false">0.05/COUNT(L$2:L$1515)*L116</f>
        <v>0.00379788639365918</v>
      </c>
      <c r="N116" s="20" t="str">
        <f aca="false">IF(K116&lt;M116,A116,"")</f>
        <v>dDocent_Contig_5641</v>
      </c>
      <c r="O116" s="20" t="n">
        <f aca="false">IF(K116&lt;M116,B116,"")</f>
        <v>65</v>
      </c>
      <c r="Q116" s="0" t="s">
        <v>99</v>
      </c>
      <c r="R116" s="0" t="n">
        <v>93</v>
      </c>
      <c r="U116" s="0" t="n">
        <v>3</v>
      </c>
      <c r="V116" s="0" t="s">
        <v>216</v>
      </c>
    </row>
    <row r="117" customFormat="false" ht="15" hidden="false" customHeight="false" outlineLevel="0" collapsed="false">
      <c r="A117" s="0" t="s">
        <v>113</v>
      </c>
      <c r="B117" s="0" t="n">
        <v>42</v>
      </c>
      <c r="C117" s="0" t="n">
        <v>0</v>
      </c>
      <c r="D117" s="0" t="n">
        <v>280</v>
      </c>
      <c r="E117" s="0" t="n">
        <v>1</v>
      </c>
      <c r="F117" s="0" t="n">
        <f aca="false">D117/SUM(C117:E117)</f>
        <v>0.99644128113879</v>
      </c>
      <c r="G117" s="0" t="n">
        <v>69.75</v>
      </c>
      <c r="H117" s="0" t="n">
        <v>140.5</v>
      </c>
      <c r="I117" s="0" t="n">
        <v>70.75</v>
      </c>
      <c r="J117" s="0" t="n">
        <v>277.028318</v>
      </c>
      <c r="K117" s="0" t="n">
        <v>0</v>
      </c>
      <c r="L117" s="0" t="n">
        <v>116</v>
      </c>
      <c r="M117" s="0" t="n">
        <f aca="false">0.05/COUNT(L$2:L$1515)*L117</f>
        <v>0.00383091149273448</v>
      </c>
      <c r="N117" s="20" t="str">
        <f aca="false">IF(K117&lt;M117,A117,"")</f>
        <v>dDocent_Contig_3191</v>
      </c>
      <c r="O117" s="20" t="n">
        <f aca="false">IF(K117&lt;M117,B117,"")</f>
        <v>42</v>
      </c>
      <c r="Q117" s="0" t="s">
        <v>99</v>
      </c>
      <c r="R117" s="0" t="n">
        <v>94</v>
      </c>
      <c r="U117" s="0" t="n">
        <v>3</v>
      </c>
      <c r="V117" s="0" t="s">
        <v>217</v>
      </c>
    </row>
    <row r="118" customFormat="false" ht="15" hidden="false" customHeight="false" outlineLevel="0" collapsed="false">
      <c r="A118" s="0" t="s">
        <v>113</v>
      </c>
      <c r="B118" s="0" t="n">
        <v>44</v>
      </c>
      <c r="C118" s="0" t="n">
        <v>1</v>
      </c>
      <c r="D118" s="0" t="n">
        <v>280</v>
      </c>
      <c r="E118" s="0" t="n">
        <v>0</v>
      </c>
      <c r="F118" s="0" t="n">
        <f aca="false">D118/SUM(C118:E118)</f>
        <v>0.99644128113879</v>
      </c>
      <c r="G118" s="0" t="n">
        <v>70.75</v>
      </c>
      <c r="H118" s="0" t="n">
        <v>140.5</v>
      </c>
      <c r="I118" s="0" t="n">
        <v>69.75</v>
      </c>
      <c r="J118" s="0" t="n">
        <v>277.028318</v>
      </c>
      <c r="K118" s="0" t="n">
        <v>0</v>
      </c>
      <c r="L118" s="0" t="n">
        <v>117</v>
      </c>
      <c r="M118" s="0" t="n">
        <f aca="false">0.05/COUNT(L$2:L$1515)*L118</f>
        <v>0.00386393659180978</v>
      </c>
      <c r="N118" s="20" t="str">
        <f aca="false">IF(K118&lt;M118,A118,"")</f>
        <v>dDocent_Contig_3191</v>
      </c>
      <c r="O118" s="20" t="n">
        <f aca="false">IF(K118&lt;M118,B118,"")</f>
        <v>44</v>
      </c>
      <c r="Q118" s="0" t="s">
        <v>99</v>
      </c>
      <c r="R118" s="0" t="n">
        <v>101</v>
      </c>
      <c r="U118" s="0" t="n">
        <v>3</v>
      </c>
      <c r="V118" s="0" t="s">
        <v>218</v>
      </c>
    </row>
    <row r="119" customFormat="false" ht="15" hidden="false" customHeight="false" outlineLevel="0" collapsed="false">
      <c r="A119" s="0" t="s">
        <v>113</v>
      </c>
      <c r="B119" s="0" t="n">
        <v>45</v>
      </c>
      <c r="C119" s="0" t="n">
        <v>1</v>
      </c>
      <c r="D119" s="0" t="n">
        <v>280</v>
      </c>
      <c r="E119" s="0" t="n">
        <v>0</v>
      </c>
      <c r="F119" s="0" t="n">
        <f aca="false">D119/SUM(C119:E119)</f>
        <v>0.99644128113879</v>
      </c>
      <c r="G119" s="0" t="n">
        <v>70.75</v>
      </c>
      <c r="H119" s="0" t="n">
        <v>140.5</v>
      </c>
      <c r="I119" s="0" t="n">
        <v>69.75</v>
      </c>
      <c r="J119" s="0" t="n">
        <v>277.028318</v>
      </c>
      <c r="K119" s="0" t="n">
        <v>0</v>
      </c>
      <c r="L119" s="0" t="n">
        <v>118</v>
      </c>
      <c r="M119" s="0" t="n">
        <f aca="false">0.05/COUNT(L$2:L$1515)*L119</f>
        <v>0.00389696169088507</v>
      </c>
      <c r="N119" s="20" t="str">
        <f aca="false">IF(K119&lt;M119,A119,"")</f>
        <v>dDocent_Contig_3191</v>
      </c>
      <c r="O119" s="20" t="n">
        <f aca="false">IF(K119&lt;M119,B119,"")</f>
        <v>45</v>
      </c>
      <c r="Q119" s="0" t="s">
        <v>99</v>
      </c>
      <c r="R119" s="0" t="n">
        <v>102</v>
      </c>
      <c r="U119" s="0" t="n">
        <v>3</v>
      </c>
      <c r="V119" s="0" t="s">
        <v>219</v>
      </c>
    </row>
    <row r="120" customFormat="false" ht="15" hidden="false" customHeight="false" outlineLevel="0" collapsed="false">
      <c r="A120" s="0" t="s">
        <v>113</v>
      </c>
      <c r="B120" s="0" t="n">
        <v>116</v>
      </c>
      <c r="C120" s="0" t="n">
        <v>1</v>
      </c>
      <c r="D120" s="0" t="n">
        <v>280</v>
      </c>
      <c r="E120" s="0" t="n">
        <v>0</v>
      </c>
      <c r="F120" s="0" t="n">
        <f aca="false">D120/SUM(C120:E120)</f>
        <v>0.99644128113879</v>
      </c>
      <c r="G120" s="0" t="n">
        <v>70.75</v>
      </c>
      <c r="H120" s="0" t="n">
        <v>140.5</v>
      </c>
      <c r="I120" s="0" t="n">
        <v>69.75</v>
      </c>
      <c r="J120" s="0" t="n">
        <v>277.028318</v>
      </c>
      <c r="K120" s="0" t="n">
        <v>0</v>
      </c>
      <c r="L120" s="0" t="n">
        <v>119</v>
      </c>
      <c r="M120" s="0" t="n">
        <f aca="false">0.05/COUNT(L$2:L$1515)*L120</f>
        <v>0.00392998678996037</v>
      </c>
      <c r="N120" s="20" t="str">
        <f aca="false">IF(K120&lt;M120,A120,"")</f>
        <v>dDocent_Contig_3191</v>
      </c>
      <c r="O120" s="20" t="n">
        <f aca="false">IF(K120&lt;M120,B120,"")</f>
        <v>116</v>
      </c>
      <c r="Q120" s="0" t="s">
        <v>99</v>
      </c>
      <c r="R120" s="0" t="n">
        <v>107</v>
      </c>
      <c r="U120" s="0" t="n">
        <v>3</v>
      </c>
      <c r="V120" s="0" t="s">
        <v>220</v>
      </c>
    </row>
    <row r="121" customFormat="false" ht="15" hidden="false" customHeight="false" outlineLevel="0" collapsed="false">
      <c r="A121" s="0" t="s">
        <v>119</v>
      </c>
      <c r="B121" s="0" t="n">
        <v>12</v>
      </c>
      <c r="C121" s="0" t="n">
        <v>0</v>
      </c>
      <c r="D121" s="0" t="n">
        <v>274</v>
      </c>
      <c r="E121" s="0" t="n">
        <v>1</v>
      </c>
      <c r="F121" s="0" t="n">
        <f aca="false">D121/SUM(C121:E121)</f>
        <v>0.996363636363636</v>
      </c>
      <c r="G121" s="0" t="n">
        <v>68.25</v>
      </c>
      <c r="H121" s="0" t="n">
        <v>137.5</v>
      </c>
      <c r="I121" s="0" t="n">
        <v>69.25</v>
      </c>
      <c r="J121" s="0" t="n">
        <v>271.028933</v>
      </c>
      <c r="K121" s="0" t="n">
        <v>0</v>
      </c>
      <c r="L121" s="0" t="n">
        <v>120</v>
      </c>
      <c r="M121" s="0" t="n">
        <f aca="false">0.05/COUNT(L$2:L$1515)*L121</f>
        <v>0.00396301188903567</v>
      </c>
      <c r="N121" s="20" t="str">
        <f aca="false">IF(K121&lt;M121,A121,"")</f>
        <v>dDocent_Contig_2872</v>
      </c>
      <c r="O121" s="20" t="n">
        <f aca="false">IF(K121&lt;M121,B121,"")</f>
        <v>12</v>
      </c>
      <c r="Q121" s="0" t="s">
        <v>99</v>
      </c>
      <c r="R121" s="0" t="n">
        <v>109</v>
      </c>
      <c r="U121" s="0" t="n">
        <v>3</v>
      </c>
      <c r="V121" s="0" t="s">
        <v>221</v>
      </c>
    </row>
    <row r="122" customFormat="false" ht="15" hidden="false" customHeight="false" outlineLevel="0" collapsed="false">
      <c r="A122" s="0" t="s">
        <v>222</v>
      </c>
      <c r="B122" s="0" t="n">
        <v>37</v>
      </c>
      <c r="C122" s="0" t="n">
        <v>0</v>
      </c>
      <c r="D122" s="0" t="n">
        <v>273</v>
      </c>
      <c r="E122" s="0" t="n">
        <v>1</v>
      </c>
      <c r="F122" s="0" t="n">
        <f aca="false">D122/SUM(C122:E122)</f>
        <v>0.996350364963504</v>
      </c>
      <c r="G122" s="0" t="n">
        <v>68</v>
      </c>
      <c r="H122" s="0" t="n">
        <v>137</v>
      </c>
      <c r="I122" s="0" t="n">
        <v>69</v>
      </c>
      <c r="J122" s="0" t="n">
        <v>270.029038</v>
      </c>
      <c r="K122" s="0" t="n">
        <v>0</v>
      </c>
      <c r="L122" s="0" t="n">
        <v>121</v>
      </c>
      <c r="M122" s="0" t="n">
        <f aca="false">0.05/COUNT(L$2:L$1515)*L122</f>
        <v>0.00399603698811096</v>
      </c>
      <c r="N122" s="20" t="str">
        <f aca="false">IF(K122&lt;M122,A122,"")</f>
        <v>dDocent_Contig_13410</v>
      </c>
      <c r="O122" s="20" t="n">
        <f aca="false">IF(K122&lt;M122,B122,"")</f>
        <v>37</v>
      </c>
      <c r="Q122" s="0" t="s">
        <v>99</v>
      </c>
      <c r="R122" s="0" t="n">
        <v>110</v>
      </c>
      <c r="U122" s="0" t="n">
        <v>3</v>
      </c>
      <c r="V122" s="0" t="s">
        <v>223</v>
      </c>
    </row>
    <row r="123" customFormat="false" ht="15" hidden="false" customHeight="false" outlineLevel="0" collapsed="false">
      <c r="A123" s="0" t="s">
        <v>224</v>
      </c>
      <c r="B123" s="0" t="n">
        <v>17</v>
      </c>
      <c r="C123" s="0" t="n">
        <v>0</v>
      </c>
      <c r="D123" s="0" t="n">
        <v>272</v>
      </c>
      <c r="E123" s="0" t="n">
        <v>1</v>
      </c>
      <c r="F123" s="0" t="n">
        <f aca="false">D123/SUM(C123:E123)</f>
        <v>0.996336996336996</v>
      </c>
      <c r="G123" s="0" t="n">
        <v>67.75</v>
      </c>
      <c r="H123" s="0" t="n">
        <v>136.5</v>
      </c>
      <c r="I123" s="0" t="n">
        <v>68.75</v>
      </c>
      <c r="J123" s="0" t="n">
        <v>269.029144</v>
      </c>
      <c r="K123" s="0" t="n">
        <v>0</v>
      </c>
      <c r="L123" s="0" t="n">
        <v>122</v>
      </c>
      <c r="M123" s="0" t="n">
        <f aca="false">0.05/COUNT(L$2:L$1515)*L123</f>
        <v>0.00402906208718626</v>
      </c>
      <c r="N123" s="20" t="str">
        <f aca="false">IF(K123&lt;M123,A123,"")</f>
        <v>dDocent_Contig_25759</v>
      </c>
      <c r="O123" s="20" t="n">
        <f aca="false">IF(K123&lt;M123,B123,"")</f>
        <v>17</v>
      </c>
      <c r="Q123" s="0" t="s">
        <v>99</v>
      </c>
      <c r="R123" s="0" t="n">
        <v>111</v>
      </c>
      <c r="U123" s="0" t="n">
        <v>3</v>
      </c>
      <c r="V123" s="0" t="s">
        <v>225</v>
      </c>
    </row>
    <row r="124" customFormat="false" ht="15" hidden="false" customHeight="false" outlineLevel="0" collapsed="false">
      <c r="A124" s="0" t="s">
        <v>175</v>
      </c>
      <c r="B124" s="0" t="n">
        <v>55</v>
      </c>
      <c r="C124" s="0" t="n">
        <v>1</v>
      </c>
      <c r="D124" s="0" t="n">
        <v>271</v>
      </c>
      <c r="E124" s="0" t="n">
        <v>0</v>
      </c>
      <c r="F124" s="0" t="n">
        <f aca="false">D124/SUM(C124:E124)</f>
        <v>0.996323529411765</v>
      </c>
      <c r="G124" s="0" t="n">
        <v>68.5</v>
      </c>
      <c r="H124" s="0" t="n">
        <v>136</v>
      </c>
      <c r="I124" s="0" t="n">
        <v>67.5</v>
      </c>
      <c r="J124" s="0" t="n">
        <v>268.02925</v>
      </c>
      <c r="K124" s="0" t="n">
        <v>0</v>
      </c>
      <c r="L124" s="0" t="n">
        <v>123</v>
      </c>
      <c r="M124" s="0" t="n">
        <f aca="false">0.05/COUNT(L$2:L$1515)*L124</f>
        <v>0.00406208718626156</v>
      </c>
      <c r="N124" s="20" t="str">
        <f aca="false">IF(K124&lt;M124,A124,"")</f>
        <v>dDocent_Contig_41871</v>
      </c>
      <c r="O124" s="20" t="n">
        <f aca="false">IF(K124&lt;M124,B124,"")</f>
        <v>55</v>
      </c>
      <c r="Q124" s="0" t="s">
        <v>99</v>
      </c>
      <c r="R124" s="0" t="n">
        <v>134</v>
      </c>
      <c r="U124" s="0" t="n">
        <v>3</v>
      </c>
      <c r="V124" s="0" t="s">
        <v>226</v>
      </c>
    </row>
    <row r="125" customFormat="false" ht="15" hidden="false" customHeight="false" outlineLevel="0" collapsed="false">
      <c r="A125" s="0" t="s">
        <v>175</v>
      </c>
      <c r="B125" s="0" t="n">
        <v>57</v>
      </c>
      <c r="C125" s="0" t="n">
        <v>1</v>
      </c>
      <c r="D125" s="0" t="n">
        <v>271</v>
      </c>
      <c r="E125" s="0" t="n">
        <v>0</v>
      </c>
      <c r="F125" s="0" t="n">
        <f aca="false">D125/SUM(C125:E125)</f>
        <v>0.996323529411765</v>
      </c>
      <c r="G125" s="0" t="n">
        <v>68.5</v>
      </c>
      <c r="H125" s="0" t="n">
        <v>136</v>
      </c>
      <c r="I125" s="0" t="n">
        <v>67.5</v>
      </c>
      <c r="J125" s="0" t="n">
        <v>268.02925</v>
      </c>
      <c r="K125" s="0" t="n">
        <v>0</v>
      </c>
      <c r="L125" s="0" t="n">
        <v>124</v>
      </c>
      <c r="M125" s="0" t="n">
        <f aca="false">0.05/COUNT(L$2:L$1515)*L125</f>
        <v>0.00409511228533686</v>
      </c>
      <c r="N125" s="20" t="str">
        <f aca="false">IF(K125&lt;M125,A125,"")</f>
        <v>dDocent_Contig_41871</v>
      </c>
      <c r="O125" s="20" t="n">
        <f aca="false">IF(K125&lt;M125,B125,"")</f>
        <v>57</v>
      </c>
      <c r="Q125" s="0" t="s">
        <v>99</v>
      </c>
      <c r="R125" s="0" t="n">
        <v>136</v>
      </c>
      <c r="U125" s="0" t="n">
        <v>3</v>
      </c>
      <c r="V125" s="0" t="s">
        <v>177</v>
      </c>
    </row>
    <row r="126" customFormat="false" ht="15" hidden="false" customHeight="false" outlineLevel="0" collapsed="false">
      <c r="A126" s="0" t="s">
        <v>175</v>
      </c>
      <c r="B126" s="0" t="n">
        <v>58</v>
      </c>
      <c r="C126" s="0" t="n">
        <v>1</v>
      </c>
      <c r="D126" s="0" t="n">
        <v>271</v>
      </c>
      <c r="E126" s="0" t="n">
        <v>0</v>
      </c>
      <c r="F126" s="0" t="n">
        <f aca="false">D126/SUM(C126:E126)</f>
        <v>0.996323529411765</v>
      </c>
      <c r="G126" s="0" t="n">
        <v>68.5</v>
      </c>
      <c r="H126" s="0" t="n">
        <v>136</v>
      </c>
      <c r="I126" s="0" t="n">
        <v>67.5</v>
      </c>
      <c r="J126" s="0" t="n">
        <v>268.02925</v>
      </c>
      <c r="K126" s="0" t="n">
        <v>0</v>
      </c>
      <c r="L126" s="0" t="n">
        <v>125</v>
      </c>
      <c r="M126" s="0" t="n">
        <f aca="false">0.05/COUNT(L$2:L$1515)*L126</f>
        <v>0.00412813738441215</v>
      </c>
      <c r="N126" s="20" t="str">
        <f aca="false">IF(K126&lt;M126,A126,"")</f>
        <v>dDocent_Contig_41871</v>
      </c>
      <c r="O126" s="20" t="n">
        <f aca="false">IF(K126&lt;M126,B126,"")</f>
        <v>58</v>
      </c>
      <c r="Q126" s="0" t="s">
        <v>99</v>
      </c>
      <c r="R126" s="0" t="n">
        <v>8</v>
      </c>
      <c r="U126" s="0" t="n">
        <v>3</v>
      </c>
      <c r="V126" s="0" t="s">
        <v>227</v>
      </c>
    </row>
    <row r="127" customFormat="false" ht="15" hidden="false" customHeight="false" outlineLevel="0" collapsed="false">
      <c r="A127" s="0" t="s">
        <v>175</v>
      </c>
      <c r="B127" s="0" t="n">
        <v>59</v>
      </c>
      <c r="C127" s="0" t="n">
        <v>1</v>
      </c>
      <c r="D127" s="0" t="n">
        <v>271</v>
      </c>
      <c r="E127" s="0" t="n">
        <v>0</v>
      </c>
      <c r="F127" s="0" t="n">
        <f aca="false">D127/SUM(C127:E127)</f>
        <v>0.996323529411765</v>
      </c>
      <c r="G127" s="0" t="n">
        <v>68.5</v>
      </c>
      <c r="H127" s="0" t="n">
        <v>136</v>
      </c>
      <c r="I127" s="0" t="n">
        <v>67.5</v>
      </c>
      <c r="J127" s="0" t="n">
        <v>268.02925</v>
      </c>
      <c r="K127" s="0" t="n">
        <v>0</v>
      </c>
      <c r="L127" s="0" t="n">
        <v>126</v>
      </c>
      <c r="M127" s="0" t="n">
        <f aca="false">0.05/COUNT(L$2:L$1515)*L127</f>
        <v>0.00416116248348745</v>
      </c>
      <c r="N127" s="20" t="str">
        <f aca="false">IF(K127&lt;M127,A127,"")</f>
        <v>dDocent_Contig_41871</v>
      </c>
      <c r="O127" s="20" t="n">
        <f aca="false">IF(K127&lt;M127,B127,"")</f>
        <v>59</v>
      </c>
      <c r="Q127" s="0" t="s">
        <v>99</v>
      </c>
      <c r="R127" s="0" t="n">
        <v>13</v>
      </c>
      <c r="U127" s="0" t="n">
        <v>3</v>
      </c>
      <c r="V127" s="0" t="s">
        <v>228</v>
      </c>
    </row>
    <row r="128" customFormat="false" ht="15" hidden="false" customHeight="false" outlineLevel="0" collapsed="false">
      <c r="A128" s="0" t="s">
        <v>175</v>
      </c>
      <c r="B128" s="0" t="n">
        <v>78</v>
      </c>
      <c r="C128" s="0" t="n">
        <v>1</v>
      </c>
      <c r="D128" s="0" t="n">
        <v>271</v>
      </c>
      <c r="E128" s="0" t="n">
        <v>0</v>
      </c>
      <c r="F128" s="0" t="n">
        <f aca="false">D128/SUM(C128:E128)</f>
        <v>0.996323529411765</v>
      </c>
      <c r="G128" s="0" t="n">
        <v>68.5</v>
      </c>
      <c r="H128" s="0" t="n">
        <v>136</v>
      </c>
      <c r="I128" s="0" t="n">
        <v>67.5</v>
      </c>
      <c r="J128" s="0" t="n">
        <v>268.02925</v>
      </c>
      <c r="K128" s="0" t="n">
        <v>0</v>
      </c>
      <c r="L128" s="0" t="n">
        <v>127</v>
      </c>
      <c r="M128" s="0" t="n">
        <f aca="false">0.05/COUNT(L$2:L$1515)*L128</f>
        <v>0.00419418758256275</v>
      </c>
      <c r="N128" s="20" t="str">
        <f aca="false">IF(K128&lt;M128,A128,"")</f>
        <v>dDocent_Contig_41871</v>
      </c>
      <c r="O128" s="20" t="n">
        <f aca="false">IF(K128&lt;M128,B128,"")</f>
        <v>78</v>
      </c>
      <c r="Q128" s="0" t="s">
        <v>99</v>
      </c>
      <c r="R128" s="0" t="n">
        <v>14</v>
      </c>
      <c r="U128" s="0" t="n">
        <v>3</v>
      </c>
      <c r="V128" s="0" t="s">
        <v>229</v>
      </c>
    </row>
    <row r="129" customFormat="false" ht="15" hidden="false" customHeight="false" outlineLevel="0" collapsed="false">
      <c r="A129" s="0" t="s">
        <v>175</v>
      </c>
      <c r="B129" s="0" t="n">
        <v>100</v>
      </c>
      <c r="C129" s="0" t="n">
        <v>1</v>
      </c>
      <c r="D129" s="0" t="n">
        <v>271</v>
      </c>
      <c r="E129" s="0" t="n">
        <v>0</v>
      </c>
      <c r="F129" s="0" t="n">
        <f aca="false">D129/SUM(C129:E129)</f>
        <v>0.996323529411765</v>
      </c>
      <c r="G129" s="0" t="n">
        <v>68.5</v>
      </c>
      <c r="H129" s="0" t="n">
        <v>136</v>
      </c>
      <c r="I129" s="0" t="n">
        <v>67.5</v>
      </c>
      <c r="J129" s="0" t="n">
        <v>268.02925</v>
      </c>
      <c r="K129" s="0" t="n">
        <v>0</v>
      </c>
      <c r="L129" s="0" t="n">
        <v>128</v>
      </c>
      <c r="M129" s="0" t="n">
        <f aca="false">0.05/COUNT(L$2:L$1515)*L129</f>
        <v>0.00422721268163804</v>
      </c>
      <c r="N129" s="20" t="str">
        <f aca="false">IF(K129&lt;M129,A129,"")</f>
        <v>dDocent_Contig_41871</v>
      </c>
      <c r="O129" s="20" t="n">
        <f aca="false">IF(K129&lt;M129,B129,"")</f>
        <v>100</v>
      </c>
      <c r="Q129" s="0" t="s">
        <v>99</v>
      </c>
      <c r="R129" s="0" t="n">
        <v>52</v>
      </c>
      <c r="U129" s="0" t="n">
        <v>3</v>
      </c>
      <c r="V129" s="0" t="s">
        <v>230</v>
      </c>
    </row>
    <row r="130" customFormat="false" ht="15" hidden="false" customHeight="false" outlineLevel="0" collapsed="false">
      <c r="A130" s="0" t="s">
        <v>100</v>
      </c>
      <c r="B130" s="0" t="n">
        <v>9</v>
      </c>
      <c r="C130" s="0" t="n">
        <v>1</v>
      </c>
      <c r="D130" s="0" t="n">
        <v>253</v>
      </c>
      <c r="E130" s="0" t="n">
        <v>0</v>
      </c>
      <c r="F130" s="0" t="n">
        <f aca="false">D130/SUM(C130:E130)</f>
        <v>0.996062992125984</v>
      </c>
      <c r="G130" s="0" t="n">
        <v>64</v>
      </c>
      <c r="H130" s="0" t="n">
        <v>127</v>
      </c>
      <c r="I130" s="0" t="n">
        <v>63</v>
      </c>
      <c r="J130" s="0" t="n">
        <v>250.031311</v>
      </c>
      <c r="K130" s="0" t="n">
        <v>0</v>
      </c>
      <c r="L130" s="0" t="n">
        <v>129</v>
      </c>
      <c r="M130" s="0" t="n">
        <f aca="false">0.05/COUNT(L$2:L$1515)*L130</f>
        <v>0.00426023778071334</v>
      </c>
      <c r="N130" s="20" t="str">
        <f aca="false">IF(K130&lt;M130,A130,"")</f>
        <v>dDocent_Contig_1240</v>
      </c>
      <c r="O130" s="20" t="n">
        <f aca="false">IF(K130&lt;M130,B130,"")</f>
        <v>9</v>
      </c>
      <c r="Q130" s="0" t="s">
        <v>231</v>
      </c>
      <c r="R130" s="0" t="n">
        <v>51</v>
      </c>
      <c r="U130" s="0" t="n">
        <v>3</v>
      </c>
      <c r="V130" s="0" t="s">
        <v>232</v>
      </c>
    </row>
    <row r="131" customFormat="false" ht="15" hidden="false" customHeight="false" outlineLevel="0" collapsed="false">
      <c r="A131" s="0" t="s">
        <v>100</v>
      </c>
      <c r="B131" s="0" t="n">
        <v>71</v>
      </c>
      <c r="C131" s="0" t="n">
        <v>1</v>
      </c>
      <c r="D131" s="0" t="n">
        <v>253</v>
      </c>
      <c r="E131" s="0" t="n">
        <v>0</v>
      </c>
      <c r="F131" s="0" t="n">
        <f aca="false">D131/SUM(C131:E131)</f>
        <v>0.996062992125984</v>
      </c>
      <c r="G131" s="0" t="n">
        <v>64</v>
      </c>
      <c r="H131" s="0" t="n">
        <v>127</v>
      </c>
      <c r="I131" s="0" t="n">
        <v>63</v>
      </c>
      <c r="J131" s="0" t="n">
        <v>250.031311</v>
      </c>
      <c r="K131" s="0" t="n">
        <v>0</v>
      </c>
      <c r="L131" s="0" t="n">
        <v>130</v>
      </c>
      <c r="M131" s="0" t="n">
        <f aca="false">0.05/COUNT(L$2:L$1515)*L131</f>
        <v>0.00429326287978864</v>
      </c>
      <c r="N131" s="20" t="str">
        <f aca="false">IF(K131&lt;M131,A131,"")</f>
        <v>dDocent_Contig_1240</v>
      </c>
      <c r="O131" s="20" t="n">
        <f aca="false">IF(K131&lt;M131,B131,"")</f>
        <v>71</v>
      </c>
      <c r="Q131" s="0" t="s">
        <v>233</v>
      </c>
      <c r="R131" s="0" t="n">
        <v>117</v>
      </c>
      <c r="U131" s="0" t="n">
        <v>3</v>
      </c>
      <c r="V131" s="0" t="s">
        <v>234</v>
      </c>
    </row>
    <row r="132" customFormat="false" ht="15" hidden="false" customHeight="false" outlineLevel="0" collapsed="false">
      <c r="A132" s="0" t="s">
        <v>100</v>
      </c>
      <c r="B132" s="0" t="n">
        <v>72</v>
      </c>
      <c r="C132" s="0" t="n">
        <v>1</v>
      </c>
      <c r="D132" s="0" t="n">
        <v>253</v>
      </c>
      <c r="E132" s="0" t="n">
        <v>0</v>
      </c>
      <c r="F132" s="0" t="n">
        <f aca="false">D132/SUM(C132:E132)</f>
        <v>0.996062992125984</v>
      </c>
      <c r="G132" s="0" t="n">
        <v>64</v>
      </c>
      <c r="H132" s="0" t="n">
        <v>127</v>
      </c>
      <c r="I132" s="0" t="n">
        <v>63</v>
      </c>
      <c r="J132" s="0" t="n">
        <v>250.031311</v>
      </c>
      <c r="K132" s="0" t="n">
        <v>0</v>
      </c>
      <c r="L132" s="0" t="n">
        <v>131</v>
      </c>
      <c r="M132" s="0" t="n">
        <f aca="false">0.05/COUNT(L$2:L$1515)*L132</f>
        <v>0.00432628797886394</v>
      </c>
      <c r="N132" s="20" t="str">
        <f aca="false">IF(K132&lt;M132,A132,"")</f>
        <v>dDocent_Contig_1240</v>
      </c>
      <c r="O132" s="20" t="n">
        <f aca="false">IF(K132&lt;M132,B132,"")</f>
        <v>72</v>
      </c>
      <c r="Q132" s="0" t="s">
        <v>235</v>
      </c>
      <c r="R132" s="0" t="n">
        <v>90</v>
      </c>
      <c r="U132" s="0" t="n">
        <v>3</v>
      </c>
      <c r="V132" s="0" t="s">
        <v>166</v>
      </c>
    </row>
    <row r="133" customFormat="false" ht="15" hidden="false" customHeight="false" outlineLevel="0" collapsed="false">
      <c r="A133" s="0" t="s">
        <v>100</v>
      </c>
      <c r="B133" s="0" t="n">
        <v>73</v>
      </c>
      <c r="C133" s="0" t="n">
        <v>1</v>
      </c>
      <c r="D133" s="0" t="n">
        <v>253</v>
      </c>
      <c r="E133" s="0" t="n">
        <v>0</v>
      </c>
      <c r="F133" s="0" t="n">
        <f aca="false">D133/SUM(C133:E133)</f>
        <v>0.996062992125984</v>
      </c>
      <c r="G133" s="0" t="n">
        <v>64</v>
      </c>
      <c r="H133" s="0" t="n">
        <v>127</v>
      </c>
      <c r="I133" s="0" t="n">
        <v>63</v>
      </c>
      <c r="J133" s="0" t="n">
        <v>250.031311</v>
      </c>
      <c r="K133" s="0" t="n">
        <v>0</v>
      </c>
      <c r="L133" s="0" t="n">
        <v>132</v>
      </c>
      <c r="M133" s="0" t="n">
        <f aca="false">0.05/COUNT(L$2:L$1515)*L133</f>
        <v>0.00435931307793923</v>
      </c>
      <c r="N133" s="20" t="str">
        <f aca="false">IF(K133&lt;M133,A133,"")</f>
        <v>dDocent_Contig_1240</v>
      </c>
      <c r="O133" s="20" t="n">
        <f aca="false">IF(K133&lt;M133,B133,"")</f>
        <v>73</v>
      </c>
      <c r="Q133" s="0" t="s">
        <v>236</v>
      </c>
      <c r="R133" s="0" t="n">
        <v>63</v>
      </c>
      <c r="U133" s="0" t="n">
        <v>3</v>
      </c>
      <c r="V133" s="0" t="s">
        <v>237</v>
      </c>
    </row>
    <row r="134" customFormat="false" ht="15" hidden="false" customHeight="false" outlineLevel="0" collapsed="false">
      <c r="A134" s="0" t="s">
        <v>100</v>
      </c>
      <c r="B134" s="0" t="n">
        <v>117</v>
      </c>
      <c r="C134" s="0" t="n">
        <v>0</v>
      </c>
      <c r="D134" s="0" t="n">
        <v>253</v>
      </c>
      <c r="E134" s="0" t="n">
        <v>1</v>
      </c>
      <c r="F134" s="0" t="n">
        <f aca="false">D134/SUM(C134:E134)</f>
        <v>0.996062992125984</v>
      </c>
      <c r="G134" s="0" t="n">
        <v>63</v>
      </c>
      <c r="H134" s="0" t="n">
        <v>127</v>
      </c>
      <c r="I134" s="0" t="n">
        <v>64</v>
      </c>
      <c r="J134" s="0" t="n">
        <v>250.031311</v>
      </c>
      <c r="K134" s="0" t="n">
        <v>0</v>
      </c>
      <c r="L134" s="0" t="n">
        <v>133</v>
      </c>
      <c r="M134" s="0" t="n">
        <f aca="false">0.05/COUNT(L$2:L$1515)*L134</f>
        <v>0.00439233817701453</v>
      </c>
      <c r="N134" s="20" t="str">
        <f aca="false">IF(K134&lt;M134,A134,"")</f>
        <v>dDocent_Contig_1240</v>
      </c>
      <c r="O134" s="20" t="n">
        <f aca="false">IF(K134&lt;M134,B134,"")</f>
        <v>117</v>
      </c>
      <c r="Q134" s="0" t="s">
        <v>147</v>
      </c>
      <c r="R134" s="0" t="n">
        <v>110</v>
      </c>
      <c r="U134" s="0" t="n">
        <v>3</v>
      </c>
      <c r="V134" s="0" t="s">
        <v>222</v>
      </c>
    </row>
    <row r="135" customFormat="false" ht="15" hidden="false" customHeight="false" outlineLevel="0" collapsed="false">
      <c r="A135" s="0" t="s">
        <v>100</v>
      </c>
      <c r="B135" s="0" t="n">
        <v>121</v>
      </c>
      <c r="C135" s="0" t="n">
        <v>0</v>
      </c>
      <c r="D135" s="0" t="n">
        <v>253</v>
      </c>
      <c r="E135" s="0" t="n">
        <v>1</v>
      </c>
      <c r="F135" s="0" t="n">
        <f aca="false">D135/SUM(C135:E135)</f>
        <v>0.996062992125984</v>
      </c>
      <c r="G135" s="0" t="n">
        <v>63</v>
      </c>
      <c r="H135" s="0" t="n">
        <v>127</v>
      </c>
      <c r="I135" s="0" t="n">
        <v>64</v>
      </c>
      <c r="J135" s="0" t="n">
        <v>250.031311</v>
      </c>
      <c r="K135" s="0" t="n">
        <v>0</v>
      </c>
      <c r="L135" s="0" t="n">
        <v>134</v>
      </c>
      <c r="M135" s="0" t="n">
        <f aca="false">0.05/COUNT(L$2:L$1515)*L135</f>
        <v>0.00442536327608983</v>
      </c>
      <c r="N135" s="20" t="str">
        <f aca="false">IF(K135&lt;M135,A135,"")</f>
        <v>dDocent_Contig_1240</v>
      </c>
      <c r="O135" s="20" t="n">
        <f aca="false">IF(K135&lt;M135,B135,"")</f>
        <v>121</v>
      </c>
      <c r="Q135" s="0" t="s">
        <v>147</v>
      </c>
      <c r="R135" s="0" t="n">
        <v>116</v>
      </c>
      <c r="U135" s="0" t="n">
        <v>3</v>
      </c>
      <c r="V135" s="0" t="s">
        <v>238</v>
      </c>
    </row>
    <row r="136" customFormat="false" ht="15" hidden="false" customHeight="false" outlineLevel="0" collapsed="false">
      <c r="A136" s="0" t="s">
        <v>100</v>
      </c>
      <c r="B136" s="0" t="n">
        <v>122</v>
      </c>
      <c r="C136" s="0" t="n">
        <v>0</v>
      </c>
      <c r="D136" s="0" t="n">
        <v>253</v>
      </c>
      <c r="E136" s="0" t="n">
        <v>1</v>
      </c>
      <c r="F136" s="0" t="n">
        <f aca="false">D136/SUM(C136:E136)</f>
        <v>0.996062992125984</v>
      </c>
      <c r="G136" s="0" t="n">
        <v>63</v>
      </c>
      <c r="H136" s="0" t="n">
        <v>127</v>
      </c>
      <c r="I136" s="0" t="n">
        <v>64</v>
      </c>
      <c r="J136" s="0" t="n">
        <v>250.031311</v>
      </c>
      <c r="K136" s="0" t="n">
        <v>0</v>
      </c>
      <c r="L136" s="0" t="n">
        <v>135</v>
      </c>
      <c r="M136" s="0" t="n">
        <f aca="false">0.05/COUNT(L$2:L$1515)*L136</f>
        <v>0.00445838837516513</v>
      </c>
      <c r="N136" s="20" t="str">
        <f aca="false">IF(K136&lt;M136,A136,"")</f>
        <v>dDocent_Contig_1240</v>
      </c>
      <c r="O136" s="20" t="n">
        <f aca="false">IF(K136&lt;M136,B136,"")</f>
        <v>122</v>
      </c>
      <c r="Q136" s="0" t="s">
        <v>147</v>
      </c>
      <c r="R136" s="0" t="n">
        <v>117</v>
      </c>
      <c r="U136" s="0" t="n">
        <v>3</v>
      </c>
      <c r="V136" s="0" t="s">
        <v>239</v>
      </c>
    </row>
    <row r="137" customFormat="false" ht="15" hidden="false" customHeight="false" outlineLevel="0" collapsed="false">
      <c r="A137" s="0" t="s">
        <v>139</v>
      </c>
      <c r="B137" s="0" t="n">
        <v>50</v>
      </c>
      <c r="C137" s="0" t="n">
        <v>0</v>
      </c>
      <c r="D137" s="0" t="n">
        <v>224</v>
      </c>
      <c r="E137" s="0" t="n">
        <v>1</v>
      </c>
      <c r="F137" s="0" t="n">
        <f aca="false">D137/SUM(C137:E137)</f>
        <v>0.995555555555555</v>
      </c>
      <c r="G137" s="0" t="n">
        <v>55.75</v>
      </c>
      <c r="H137" s="0" t="n">
        <v>112.5</v>
      </c>
      <c r="I137" s="0" t="n">
        <v>56.75</v>
      </c>
      <c r="J137" s="0" t="n">
        <v>221.03532</v>
      </c>
      <c r="K137" s="0" t="n">
        <v>0</v>
      </c>
      <c r="L137" s="0" t="n">
        <v>136</v>
      </c>
      <c r="M137" s="0" t="n">
        <f aca="false">0.05/COUNT(L$2:L$1515)*L137</f>
        <v>0.00449141347424042</v>
      </c>
      <c r="N137" s="20" t="str">
        <f aca="false">IF(K137&lt;M137,A137,"")</f>
        <v>dDocent_Contig_20551</v>
      </c>
      <c r="O137" s="20" t="n">
        <f aca="false">IF(K137&lt;M137,B137,"")</f>
        <v>50</v>
      </c>
      <c r="Q137" s="0" t="s">
        <v>147</v>
      </c>
      <c r="R137" s="0" t="n">
        <v>118</v>
      </c>
      <c r="U137" s="0" t="n">
        <v>3</v>
      </c>
      <c r="V137" s="0" t="s">
        <v>240</v>
      </c>
    </row>
    <row r="138" customFormat="false" ht="15" hidden="false" customHeight="false" outlineLevel="0" collapsed="false">
      <c r="A138" s="0" t="s">
        <v>193</v>
      </c>
      <c r="B138" s="0" t="n">
        <v>13</v>
      </c>
      <c r="C138" s="0" t="n">
        <v>1</v>
      </c>
      <c r="D138" s="0" t="n">
        <v>210</v>
      </c>
      <c r="E138" s="0" t="n">
        <v>0</v>
      </c>
      <c r="F138" s="0" t="n">
        <f aca="false">D138/SUM(C138:E138)</f>
        <v>0.995260663507109</v>
      </c>
      <c r="G138" s="0" t="n">
        <v>53.25</v>
      </c>
      <c r="H138" s="0" t="n">
        <v>105.5</v>
      </c>
      <c r="I138" s="0" t="n">
        <v>52.25</v>
      </c>
      <c r="J138" s="0" t="n">
        <v>207.037647</v>
      </c>
      <c r="K138" s="0" t="n">
        <v>0</v>
      </c>
      <c r="L138" s="0" t="n">
        <v>137</v>
      </c>
      <c r="M138" s="0" t="n">
        <f aca="false">0.05/COUNT(L$2:L$1515)*L138</f>
        <v>0.00452443857331572</v>
      </c>
      <c r="N138" s="20" t="str">
        <f aca="false">IF(K138&lt;M138,A138,"")</f>
        <v>dDocent_Contig_11839</v>
      </c>
      <c r="O138" s="20" t="n">
        <f aca="false">IF(K138&lt;M138,B138,"")</f>
        <v>13</v>
      </c>
      <c r="Q138" s="0" t="s">
        <v>147</v>
      </c>
      <c r="R138" s="0" t="n">
        <v>121</v>
      </c>
      <c r="U138" s="0" t="n">
        <v>2</v>
      </c>
      <c r="V138" s="0" t="s">
        <v>180</v>
      </c>
    </row>
    <row r="139" customFormat="false" ht="15" hidden="false" customHeight="false" outlineLevel="0" collapsed="false">
      <c r="A139" s="0" t="s">
        <v>193</v>
      </c>
      <c r="B139" s="0" t="n">
        <v>44</v>
      </c>
      <c r="C139" s="0" t="n">
        <v>1</v>
      </c>
      <c r="D139" s="0" t="n">
        <v>210</v>
      </c>
      <c r="E139" s="0" t="n">
        <v>0</v>
      </c>
      <c r="F139" s="0" t="n">
        <f aca="false">D139/SUM(C139:E139)</f>
        <v>0.995260663507109</v>
      </c>
      <c r="G139" s="0" t="n">
        <v>53.25</v>
      </c>
      <c r="H139" s="0" t="n">
        <v>105.5</v>
      </c>
      <c r="I139" s="0" t="n">
        <v>52.25</v>
      </c>
      <c r="J139" s="0" t="n">
        <v>207.037647</v>
      </c>
      <c r="K139" s="0" t="n">
        <v>0</v>
      </c>
      <c r="L139" s="0" t="n">
        <v>138</v>
      </c>
      <c r="M139" s="0" t="n">
        <f aca="false">0.05/COUNT(L$2:L$1515)*L139</f>
        <v>0.00455746367239102</v>
      </c>
      <c r="N139" s="20" t="str">
        <f aca="false">IF(K139&lt;M139,A139,"")</f>
        <v>dDocent_Contig_11839</v>
      </c>
      <c r="O139" s="20" t="n">
        <f aca="false">IF(K139&lt;M139,B139,"")</f>
        <v>44</v>
      </c>
      <c r="Q139" s="0" t="s">
        <v>147</v>
      </c>
      <c r="R139" s="0" t="n">
        <v>87</v>
      </c>
      <c r="U139" s="0" t="n">
        <v>2</v>
      </c>
      <c r="V139" s="0" t="s">
        <v>241</v>
      </c>
    </row>
    <row r="140" customFormat="false" ht="15" hidden="false" customHeight="false" outlineLevel="0" collapsed="false">
      <c r="A140" s="0" t="s">
        <v>193</v>
      </c>
      <c r="B140" s="0" t="n">
        <v>77</v>
      </c>
      <c r="C140" s="0" t="n">
        <v>1</v>
      </c>
      <c r="D140" s="0" t="n">
        <v>210</v>
      </c>
      <c r="E140" s="0" t="n">
        <v>0</v>
      </c>
      <c r="F140" s="0" t="n">
        <f aca="false">D140/SUM(C140:E140)</f>
        <v>0.995260663507109</v>
      </c>
      <c r="G140" s="0" t="n">
        <v>53.25</v>
      </c>
      <c r="H140" s="0" t="n">
        <v>105.5</v>
      </c>
      <c r="I140" s="0" t="n">
        <v>52.25</v>
      </c>
      <c r="J140" s="0" t="n">
        <v>207.037647</v>
      </c>
      <c r="K140" s="0" t="n">
        <v>0</v>
      </c>
      <c r="L140" s="0" t="n">
        <v>139</v>
      </c>
      <c r="M140" s="0" t="n">
        <f aca="false">0.05/COUNT(L$2:L$1515)*L140</f>
        <v>0.00459048877146631</v>
      </c>
      <c r="N140" s="20" t="str">
        <f aca="false">IF(K140&lt;M140,A140,"")</f>
        <v>dDocent_Contig_11839</v>
      </c>
      <c r="O140" s="20" t="n">
        <f aca="false">IF(K140&lt;M140,B140,"")</f>
        <v>77</v>
      </c>
      <c r="Q140" s="0" t="s">
        <v>147</v>
      </c>
      <c r="R140" s="0" t="n">
        <v>49</v>
      </c>
      <c r="U140" s="0" t="n">
        <v>2</v>
      </c>
      <c r="V140" s="0" t="s">
        <v>242</v>
      </c>
    </row>
    <row r="141" customFormat="false" ht="15" hidden="false" customHeight="false" outlineLevel="0" collapsed="false">
      <c r="A141" s="0" t="s">
        <v>193</v>
      </c>
      <c r="B141" s="0" t="n">
        <v>78</v>
      </c>
      <c r="C141" s="0" t="n">
        <v>1</v>
      </c>
      <c r="D141" s="0" t="n">
        <v>210</v>
      </c>
      <c r="E141" s="0" t="n">
        <v>0</v>
      </c>
      <c r="F141" s="0" t="n">
        <f aca="false">D141/SUM(C141:E141)</f>
        <v>0.995260663507109</v>
      </c>
      <c r="G141" s="0" t="n">
        <v>53.25</v>
      </c>
      <c r="H141" s="0" t="n">
        <v>105.5</v>
      </c>
      <c r="I141" s="0" t="n">
        <v>52.25</v>
      </c>
      <c r="J141" s="0" t="n">
        <v>207.037647</v>
      </c>
      <c r="K141" s="0" t="n">
        <v>0</v>
      </c>
      <c r="L141" s="0" t="n">
        <v>140</v>
      </c>
      <c r="M141" s="0" t="n">
        <f aca="false">0.05/COUNT(L$2:L$1515)*L141</f>
        <v>0.00462351387054161</v>
      </c>
      <c r="N141" s="20" t="str">
        <f aca="false">IF(K141&lt;M141,A141,"")</f>
        <v>dDocent_Contig_11839</v>
      </c>
      <c r="O141" s="20" t="n">
        <f aca="false">IF(K141&lt;M141,B141,"")</f>
        <v>78</v>
      </c>
      <c r="Q141" s="0" t="s">
        <v>147</v>
      </c>
      <c r="R141" s="0" t="n">
        <v>108</v>
      </c>
      <c r="U141" s="0" t="n">
        <v>2</v>
      </c>
      <c r="V141" s="0" t="s">
        <v>243</v>
      </c>
    </row>
    <row r="142" customFormat="false" ht="15" hidden="false" customHeight="false" outlineLevel="0" collapsed="false">
      <c r="A142" s="0" t="s">
        <v>168</v>
      </c>
      <c r="B142" s="0" t="n">
        <v>76</v>
      </c>
      <c r="C142" s="0" t="n">
        <v>0</v>
      </c>
      <c r="D142" s="0" t="n">
        <v>208</v>
      </c>
      <c r="E142" s="0" t="n">
        <v>1</v>
      </c>
      <c r="F142" s="0" t="n">
        <f aca="false">D142/SUM(C142:E142)</f>
        <v>0.995215311004785</v>
      </c>
      <c r="G142" s="0" t="n">
        <v>51.75</v>
      </c>
      <c r="H142" s="0" t="n">
        <v>104.5</v>
      </c>
      <c r="I142" s="0" t="n">
        <v>52.75</v>
      </c>
      <c r="J142" s="0" t="n">
        <v>205.038005</v>
      </c>
      <c r="K142" s="0" t="n">
        <v>0</v>
      </c>
      <c r="L142" s="0" t="n">
        <v>141</v>
      </c>
      <c r="M142" s="0" t="n">
        <f aca="false">0.05/COUNT(L$2:L$1515)*L142</f>
        <v>0.00465653896961691</v>
      </c>
      <c r="N142" s="20" t="str">
        <f aca="false">IF(K142&lt;M142,A142,"")</f>
        <v>dDocent_Contig_5603</v>
      </c>
      <c r="O142" s="20" t="n">
        <f aca="false">IF(K142&lt;M142,B142,"")</f>
        <v>76</v>
      </c>
      <c r="Q142" s="0" t="s">
        <v>186</v>
      </c>
      <c r="R142" s="0" t="n">
        <v>131</v>
      </c>
      <c r="U142" s="0" t="n">
        <v>2</v>
      </c>
      <c r="V142" s="0" t="s">
        <v>244</v>
      </c>
    </row>
    <row r="143" customFormat="false" ht="15" hidden="false" customHeight="false" outlineLevel="0" collapsed="false">
      <c r="A143" s="0" t="s">
        <v>191</v>
      </c>
      <c r="B143" s="0" t="n">
        <v>10</v>
      </c>
      <c r="C143" s="0" t="n">
        <v>1</v>
      </c>
      <c r="D143" s="0" t="n">
        <v>208</v>
      </c>
      <c r="E143" s="0" t="n">
        <v>0</v>
      </c>
      <c r="F143" s="0" t="n">
        <f aca="false">D143/SUM(C143:E143)</f>
        <v>0.995215311004785</v>
      </c>
      <c r="G143" s="0" t="n">
        <v>52.75</v>
      </c>
      <c r="H143" s="0" t="n">
        <v>104.5</v>
      </c>
      <c r="I143" s="0" t="n">
        <v>51.75</v>
      </c>
      <c r="J143" s="0" t="n">
        <v>205.038005</v>
      </c>
      <c r="K143" s="0" t="n">
        <v>0</v>
      </c>
      <c r="L143" s="0" t="n">
        <v>142</v>
      </c>
      <c r="M143" s="0" t="n">
        <f aca="false">0.05/COUNT(L$2:L$1515)*L143</f>
        <v>0.00468956406869221</v>
      </c>
      <c r="N143" s="20" t="str">
        <f aca="false">IF(K143&lt;M143,A143,"")</f>
        <v>dDocent_Contig_12150</v>
      </c>
      <c r="O143" s="20" t="n">
        <f aca="false">IF(K143&lt;M143,B143,"")</f>
        <v>10</v>
      </c>
      <c r="Q143" s="0" t="s">
        <v>186</v>
      </c>
      <c r="R143" s="0" t="n">
        <v>12</v>
      </c>
      <c r="U143" s="0" t="n">
        <v>2</v>
      </c>
      <c r="V143" s="0" t="s">
        <v>245</v>
      </c>
    </row>
    <row r="144" customFormat="false" ht="15" hidden="false" customHeight="false" outlineLevel="0" collapsed="false">
      <c r="A144" s="0" t="s">
        <v>112</v>
      </c>
      <c r="B144" s="0" t="n">
        <v>32</v>
      </c>
      <c r="C144" s="0" t="n">
        <v>1</v>
      </c>
      <c r="D144" s="0" t="n">
        <v>204</v>
      </c>
      <c r="E144" s="0" t="n">
        <v>0</v>
      </c>
      <c r="F144" s="0" t="n">
        <f aca="false">D144/SUM(C144:E144)</f>
        <v>0.995121951219512</v>
      </c>
      <c r="G144" s="0" t="n">
        <v>51.75</v>
      </c>
      <c r="H144" s="0" t="n">
        <v>102.5</v>
      </c>
      <c r="I144" s="0" t="n">
        <v>50.75</v>
      </c>
      <c r="J144" s="0" t="n">
        <v>201.038741</v>
      </c>
      <c r="K144" s="0" t="n">
        <v>0</v>
      </c>
      <c r="L144" s="0" t="n">
        <v>143</v>
      </c>
      <c r="M144" s="0" t="n">
        <f aca="false">0.05/COUNT(L$2:L$1515)*L144</f>
        <v>0.0047225891677675</v>
      </c>
      <c r="N144" s="20" t="str">
        <f aca="false">IF(K144&lt;M144,A144,"")</f>
        <v>dDocent_Contig_19850</v>
      </c>
      <c r="O144" s="20" t="n">
        <f aca="false">IF(K144&lt;M144,B144,"")</f>
        <v>32</v>
      </c>
      <c r="Q144" s="0" t="s">
        <v>186</v>
      </c>
      <c r="R144" s="0" t="n">
        <v>15</v>
      </c>
      <c r="U144" s="0" t="n">
        <v>2</v>
      </c>
      <c r="V144" s="0" t="s">
        <v>246</v>
      </c>
    </row>
    <row r="145" customFormat="false" ht="15" hidden="false" customHeight="false" outlineLevel="0" collapsed="false">
      <c r="A145" s="0" t="s">
        <v>112</v>
      </c>
      <c r="B145" s="0" t="n">
        <v>37</v>
      </c>
      <c r="C145" s="0" t="n">
        <v>1</v>
      </c>
      <c r="D145" s="0" t="n">
        <v>204</v>
      </c>
      <c r="E145" s="0" t="n">
        <v>0</v>
      </c>
      <c r="F145" s="0" t="n">
        <f aca="false">D145/SUM(C145:E145)</f>
        <v>0.995121951219512</v>
      </c>
      <c r="G145" s="0" t="n">
        <v>51.75</v>
      </c>
      <c r="H145" s="0" t="n">
        <v>102.5</v>
      </c>
      <c r="I145" s="0" t="n">
        <v>50.75</v>
      </c>
      <c r="J145" s="0" t="n">
        <v>201.038741</v>
      </c>
      <c r="K145" s="0" t="n">
        <v>0</v>
      </c>
      <c r="L145" s="0" t="n">
        <v>144</v>
      </c>
      <c r="M145" s="0" t="n">
        <f aca="false">0.05/COUNT(L$2:L$1515)*L145</f>
        <v>0.0047556142668428</v>
      </c>
      <c r="N145" s="20" t="str">
        <f aca="false">IF(K145&lt;M145,A145,"")</f>
        <v>dDocent_Contig_19850</v>
      </c>
      <c r="O145" s="20" t="n">
        <f aca="false">IF(K145&lt;M145,B145,"")</f>
        <v>37</v>
      </c>
      <c r="Q145" s="0" t="s">
        <v>186</v>
      </c>
      <c r="R145" s="0" t="n">
        <v>16</v>
      </c>
      <c r="U145" s="0" t="n">
        <v>2</v>
      </c>
      <c r="V145" s="0" t="s">
        <v>247</v>
      </c>
    </row>
    <row r="146" customFormat="false" ht="15" hidden="false" customHeight="false" outlineLevel="0" collapsed="false">
      <c r="A146" s="0" t="s">
        <v>112</v>
      </c>
      <c r="B146" s="0" t="n">
        <v>39</v>
      </c>
      <c r="C146" s="0" t="n">
        <v>1</v>
      </c>
      <c r="D146" s="0" t="n">
        <v>204</v>
      </c>
      <c r="E146" s="0" t="n">
        <v>0</v>
      </c>
      <c r="F146" s="0" t="n">
        <f aca="false">D146/SUM(C146:E146)</f>
        <v>0.995121951219512</v>
      </c>
      <c r="G146" s="0" t="n">
        <v>51.75</v>
      </c>
      <c r="H146" s="0" t="n">
        <v>102.5</v>
      </c>
      <c r="I146" s="0" t="n">
        <v>50.75</v>
      </c>
      <c r="J146" s="0" t="n">
        <v>201.038741</v>
      </c>
      <c r="K146" s="0" t="n">
        <v>0</v>
      </c>
      <c r="L146" s="0" t="n">
        <v>145</v>
      </c>
      <c r="M146" s="0" t="n">
        <f aca="false">0.05/COUNT(L$2:L$1515)*L146</f>
        <v>0.0047886393659181</v>
      </c>
      <c r="N146" s="20" t="str">
        <f aca="false">IF(K146&lt;M146,A146,"")</f>
        <v>dDocent_Contig_19850</v>
      </c>
      <c r="O146" s="20" t="n">
        <f aca="false">IF(K146&lt;M146,B146,"")</f>
        <v>39</v>
      </c>
      <c r="Q146" s="0" t="s">
        <v>186</v>
      </c>
      <c r="R146" s="0" t="n">
        <v>19</v>
      </c>
      <c r="U146" s="0" t="n">
        <v>2</v>
      </c>
      <c r="V146" s="0" t="s">
        <v>248</v>
      </c>
    </row>
    <row r="147" customFormat="false" ht="15" hidden="false" customHeight="false" outlineLevel="0" collapsed="false">
      <c r="A147" s="0" t="s">
        <v>199</v>
      </c>
      <c r="B147" s="0" t="n">
        <v>22</v>
      </c>
      <c r="C147" s="0" t="n">
        <v>1</v>
      </c>
      <c r="D147" s="0" t="n">
        <v>159</v>
      </c>
      <c r="E147" s="0" t="n">
        <v>0</v>
      </c>
      <c r="F147" s="0" t="n">
        <f aca="false">D147/SUM(C147:E147)</f>
        <v>0.99375</v>
      </c>
      <c r="G147" s="0" t="n">
        <v>40.5</v>
      </c>
      <c r="H147" s="0" t="n">
        <v>80</v>
      </c>
      <c r="I147" s="0" t="n">
        <v>39.5</v>
      </c>
      <c r="J147" s="0" t="n">
        <v>156.049535</v>
      </c>
      <c r="K147" s="0" t="n">
        <v>0</v>
      </c>
      <c r="L147" s="0" t="n">
        <v>146</v>
      </c>
      <c r="M147" s="0" t="n">
        <f aca="false">0.05/COUNT(L$2:L$1515)*L147</f>
        <v>0.0048216644649934</v>
      </c>
      <c r="N147" s="20" t="str">
        <f aca="false">IF(K147&lt;M147,A147,"")</f>
        <v>dDocent_Contig_35261</v>
      </c>
      <c r="O147" s="20" t="n">
        <f aca="false">IF(K147&lt;M147,B147,"")</f>
        <v>22</v>
      </c>
      <c r="Q147" s="0" t="s">
        <v>133</v>
      </c>
      <c r="R147" s="0" t="n">
        <v>13</v>
      </c>
      <c r="U147" s="0" t="n">
        <v>2</v>
      </c>
      <c r="V147" s="0" t="s">
        <v>249</v>
      </c>
    </row>
    <row r="148" customFormat="false" ht="15" hidden="false" customHeight="false" outlineLevel="0" collapsed="false">
      <c r="A148" s="0" t="s">
        <v>199</v>
      </c>
      <c r="B148" s="0" t="n">
        <v>40</v>
      </c>
      <c r="C148" s="0" t="n">
        <v>1</v>
      </c>
      <c r="D148" s="0" t="n">
        <v>159</v>
      </c>
      <c r="E148" s="0" t="n">
        <v>0</v>
      </c>
      <c r="F148" s="0" t="n">
        <f aca="false">D148/SUM(C148:E148)</f>
        <v>0.99375</v>
      </c>
      <c r="G148" s="0" t="n">
        <v>40.5</v>
      </c>
      <c r="H148" s="0" t="n">
        <v>80</v>
      </c>
      <c r="I148" s="0" t="n">
        <v>39.5</v>
      </c>
      <c r="J148" s="0" t="n">
        <v>156.049535</v>
      </c>
      <c r="K148" s="0" t="n">
        <v>0</v>
      </c>
      <c r="L148" s="0" t="n">
        <v>147</v>
      </c>
      <c r="M148" s="0" t="n">
        <f aca="false">0.05/COUNT(L$2:L$1515)*L148</f>
        <v>0.00485468956406869</v>
      </c>
      <c r="N148" s="20" t="str">
        <f aca="false">IF(K148&lt;M148,A148,"")</f>
        <v>dDocent_Contig_35261</v>
      </c>
      <c r="O148" s="20" t="n">
        <f aca="false">IF(K148&lt;M148,B148,"")</f>
        <v>40</v>
      </c>
      <c r="Q148" s="0" t="s">
        <v>133</v>
      </c>
      <c r="R148" s="0" t="n">
        <v>26</v>
      </c>
      <c r="U148" s="0" t="n">
        <v>2</v>
      </c>
      <c r="V148" s="0" t="s">
        <v>250</v>
      </c>
    </row>
    <row r="149" customFormat="false" ht="15" hidden="false" customHeight="false" outlineLevel="0" collapsed="false">
      <c r="A149" s="0" t="s">
        <v>94</v>
      </c>
      <c r="B149" s="0" t="n">
        <v>30</v>
      </c>
      <c r="C149" s="0" t="n">
        <v>2</v>
      </c>
      <c r="D149" s="0" t="n">
        <v>284</v>
      </c>
      <c r="E149" s="0" t="n">
        <v>0</v>
      </c>
      <c r="F149" s="0" t="n">
        <f aca="false">D149/SUM(C149:E149)</f>
        <v>0.993006993006993</v>
      </c>
      <c r="G149" s="0" t="n">
        <v>72.5</v>
      </c>
      <c r="H149" s="0" t="n">
        <v>142.99</v>
      </c>
      <c r="I149" s="0" t="n">
        <v>70.5</v>
      </c>
      <c r="J149" s="0" t="n">
        <v>278.110725</v>
      </c>
      <c r="K149" s="0" t="n">
        <v>0</v>
      </c>
      <c r="L149" s="0" t="n">
        <v>148</v>
      </c>
      <c r="M149" s="0" t="n">
        <f aca="false">0.05/COUNT(L$2:L$1515)*L149</f>
        <v>0.00488771466314399</v>
      </c>
      <c r="N149" s="20" t="str">
        <f aca="false">IF(K149&lt;M149,A149,"")</f>
        <v>dDocent_Contig_9616</v>
      </c>
      <c r="O149" s="20" t="n">
        <f aca="false">IF(K149&lt;M149,B149,"")</f>
        <v>30</v>
      </c>
      <c r="Q149" s="0" t="s">
        <v>133</v>
      </c>
      <c r="R149" s="0" t="n">
        <v>42</v>
      </c>
      <c r="U149" s="0" t="n">
        <v>2</v>
      </c>
      <c r="V149" s="0" t="s">
        <v>251</v>
      </c>
    </row>
    <row r="150" customFormat="false" ht="15" hidden="false" customHeight="false" outlineLevel="0" collapsed="false">
      <c r="A150" s="0" t="s">
        <v>94</v>
      </c>
      <c r="B150" s="0" t="n">
        <v>36</v>
      </c>
      <c r="C150" s="0" t="n">
        <v>2</v>
      </c>
      <c r="D150" s="0" t="n">
        <v>284</v>
      </c>
      <c r="E150" s="0" t="n">
        <v>0</v>
      </c>
      <c r="F150" s="0" t="n">
        <f aca="false">D150/SUM(C150:E150)</f>
        <v>0.993006993006993</v>
      </c>
      <c r="G150" s="0" t="n">
        <v>72.5</v>
      </c>
      <c r="H150" s="0" t="n">
        <v>142.99</v>
      </c>
      <c r="I150" s="0" t="n">
        <v>70.5</v>
      </c>
      <c r="J150" s="0" t="n">
        <v>278.110725</v>
      </c>
      <c r="K150" s="0" t="n">
        <v>0</v>
      </c>
      <c r="L150" s="0" t="n">
        <v>149</v>
      </c>
      <c r="M150" s="0" t="n">
        <f aca="false">0.05/COUNT(L$2:L$1515)*L150</f>
        <v>0.00492073976221929</v>
      </c>
      <c r="N150" s="20" t="str">
        <f aca="false">IF(K150&lt;M150,A150,"")</f>
        <v>dDocent_Contig_9616</v>
      </c>
      <c r="O150" s="20" t="n">
        <f aca="false">IF(K150&lt;M150,B150,"")</f>
        <v>36</v>
      </c>
      <c r="Q150" s="0" t="s">
        <v>133</v>
      </c>
      <c r="R150" s="0" t="n">
        <v>94</v>
      </c>
      <c r="U150" s="0" t="n">
        <v>2</v>
      </c>
      <c r="V150" s="0" t="s">
        <v>252</v>
      </c>
    </row>
    <row r="151" customFormat="false" ht="15" hidden="false" customHeight="false" outlineLevel="0" collapsed="false">
      <c r="A151" s="0" t="s">
        <v>94</v>
      </c>
      <c r="B151" s="0" t="n">
        <v>39</v>
      </c>
      <c r="C151" s="0" t="n">
        <v>2</v>
      </c>
      <c r="D151" s="0" t="n">
        <v>284</v>
      </c>
      <c r="E151" s="0" t="n">
        <v>0</v>
      </c>
      <c r="F151" s="0" t="n">
        <f aca="false">D151/SUM(C151:E151)</f>
        <v>0.993006993006993</v>
      </c>
      <c r="G151" s="0" t="n">
        <v>72.5</v>
      </c>
      <c r="H151" s="0" t="n">
        <v>142.99</v>
      </c>
      <c r="I151" s="0" t="n">
        <v>70.5</v>
      </c>
      <c r="J151" s="0" t="n">
        <v>278.110725</v>
      </c>
      <c r="K151" s="0" t="n">
        <v>0</v>
      </c>
      <c r="L151" s="0" t="n">
        <v>150</v>
      </c>
      <c r="M151" s="0" t="n">
        <f aca="false">0.05/COUNT(L$2:L$1515)*L151</f>
        <v>0.00495376486129458</v>
      </c>
      <c r="N151" s="20" t="str">
        <f aca="false">IF(K151&lt;M151,A151,"")</f>
        <v>dDocent_Contig_9616</v>
      </c>
      <c r="O151" s="20" t="n">
        <f aca="false">IF(K151&lt;M151,B151,"")</f>
        <v>39</v>
      </c>
      <c r="Q151" s="0" t="s">
        <v>133</v>
      </c>
      <c r="R151" s="0" t="n">
        <v>102</v>
      </c>
      <c r="U151" s="0" t="n">
        <v>2</v>
      </c>
      <c r="V151" s="0" t="s">
        <v>253</v>
      </c>
    </row>
    <row r="152" customFormat="false" ht="15" hidden="false" customHeight="false" outlineLevel="0" collapsed="false">
      <c r="A152" s="0" t="s">
        <v>94</v>
      </c>
      <c r="B152" s="0" t="n">
        <v>40</v>
      </c>
      <c r="C152" s="0" t="n">
        <v>2</v>
      </c>
      <c r="D152" s="0" t="n">
        <v>284</v>
      </c>
      <c r="E152" s="0" t="n">
        <v>0</v>
      </c>
      <c r="F152" s="0" t="n">
        <f aca="false">D152/SUM(C152:E152)</f>
        <v>0.993006993006993</v>
      </c>
      <c r="G152" s="0" t="n">
        <v>72.5</v>
      </c>
      <c r="H152" s="0" t="n">
        <v>142.99</v>
      </c>
      <c r="I152" s="0" t="n">
        <v>70.5</v>
      </c>
      <c r="J152" s="0" t="n">
        <v>278.110725</v>
      </c>
      <c r="K152" s="0" t="n">
        <v>0</v>
      </c>
      <c r="L152" s="0" t="n">
        <v>151</v>
      </c>
      <c r="M152" s="0" t="n">
        <f aca="false">0.05/COUNT(L$2:L$1515)*L152</f>
        <v>0.00498678996036988</v>
      </c>
      <c r="N152" s="20" t="str">
        <f aca="false">IF(K152&lt;M152,A152,"")</f>
        <v>dDocent_Contig_9616</v>
      </c>
      <c r="O152" s="20" t="n">
        <f aca="false">IF(K152&lt;M152,B152,"")</f>
        <v>40</v>
      </c>
      <c r="Q152" s="0" t="s">
        <v>133</v>
      </c>
      <c r="R152" s="0" t="n">
        <v>54</v>
      </c>
      <c r="U152" s="0" t="n">
        <v>2</v>
      </c>
      <c r="V152" s="0" t="s">
        <v>254</v>
      </c>
    </row>
    <row r="153" customFormat="false" ht="15" hidden="false" customHeight="false" outlineLevel="0" collapsed="false">
      <c r="A153" s="0" t="s">
        <v>94</v>
      </c>
      <c r="B153" s="0" t="n">
        <v>42</v>
      </c>
      <c r="C153" s="0" t="n">
        <v>2</v>
      </c>
      <c r="D153" s="0" t="n">
        <v>284</v>
      </c>
      <c r="E153" s="0" t="n">
        <v>0</v>
      </c>
      <c r="F153" s="0" t="n">
        <f aca="false">D153/SUM(C153:E153)</f>
        <v>0.993006993006993</v>
      </c>
      <c r="G153" s="0" t="n">
        <v>72.5</v>
      </c>
      <c r="H153" s="0" t="n">
        <v>142.99</v>
      </c>
      <c r="I153" s="0" t="n">
        <v>70.5</v>
      </c>
      <c r="J153" s="0" t="n">
        <v>278.110725</v>
      </c>
      <c r="K153" s="0" t="n">
        <v>0</v>
      </c>
      <c r="L153" s="0" t="n">
        <v>152</v>
      </c>
      <c r="M153" s="0" t="n">
        <f aca="false">0.05/COUNT(L$2:L$1515)*L153</f>
        <v>0.00501981505944518</v>
      </c>
      <c r="N153" s="20" t="str">
        <f aca="false">IF(K153&lt;M153,A153,"")</f>
        <v>dDocent_Contig_9616</v>
      </c>
      <c r="O153" s="20" t="n">
        <f aca="false">IF(K153&lt;M153,B153,"")</f>
        <v>42</v>
      </c>
      <c r="Q153" s="0" t="s">
        <v>133</v>
      </c>
      <c r="R153" s="0" t="n">
        <v>35</v>
      </c>
      <c r="U153" s="0" t="n">
        <v>2</v>
      </c>
      <c r="V153" s="0" t="s">
        <v>255</v>
      </c>
    </row>
    <row r="154" customFormat="false" ht="15" hidden="false" customHeight="false" outlineLevel="0" collapsed="false">
      <c r="A154" s="0" t="s">
        <v>94</v>
      </c>
      <c r="B154" s="0" t="n">
        <v>43</v>
      </c>
      <c r="C154" s="0" t="n">
        <v>2</v>
      </c>
      <c r="D154" s="0" t="n">
        <v>284</v>
      </c>
      <c r="E154" s="0" t="n">
        <v>0</v>
      </c>
      <c r="F154" s="0" t="n">
        <f aca="false">D154/SUM(C154:E154)</f>
        <v>0.993006993006993</v>
      </c>
      <c r="G154" s="0" t="n">
        <v>72.5</v>
      </c>
      <c r="H154" s="0" t="n">
        <v>142.99</v>
      </c>
      <c r="I154" s="0" t="n">
        <v>70.5</v>
      </c>
      <c r="J154" s="0" t="n">
        <v>278.110725</v>
      </c>
      <c r="K154" s="0" t="n">
        <v>0</v>
      </c>
      <c r="L154" s="0" t="n">
        <v>153</v>
      </c>
      <c r="M154" s="0" t="n">
        <f aca="false">0.05/COUNT(L$2:L$1515)*L154</f>
        <v>0.00505284015852048</v>
      </c>
      <c r="N154" s="20" t="str">
        <f aca="false">IF(K154&lt;M154,A154,"")</f>
        <v>dDocent_Contig_9616</v>
      </c>
      <c r="O154" s="20" t="n">
        <f aca="false">IF(K154&lt;M154,B154,"")</f>
        <v>43</v>
      </c>
      <c r="Q154" s="0" t="s">
        <v>133</v>
      </c>
      <c r="R154" s="0" t="n">
        <v>37</v>
      </c>
      <c r="U154" s="0" t="n">
        <v>2</v>
      </c>
      <c r="V154" s="0" t="s">
        <v>256</v>
      </c>
    </row>
    <row r="155" customFormat="false" ht="15" hidden="false" customHeight="false" outlineLevel="0" collapsed="false">
      <c r="A155" s="0" t="s">
        <v>177</v>
      </c>
      <c r="B155" s="0" t="n">
        <v>78</v>
      </c>
      <c r="C155" s="0" t="n">
        <v>0</v>
      </c>
      <c r="D155" s="0" t="n">
        <v>282</v>
      </c>
      <c r="E155" s="0" t="n">
        <v>2</v>
      </c>
      <c r="F155" s="0" t="n">
        <f aca="false">D155/SUM(C155:E155)</f>
        <v>0.992957746478873</v>
      </c>
      <c r="G155" s="0" t="n">
        <v>70</v>
      </c>
      <c r="H155" s="0" t="n">
        <v>141.99</v>
      </c>
      <c r="I155" s="0" t="n">
        <v>72</v>
      </c>
      <c r="J155" s="0" t="n">
        <v>276.111497</v>
      </c>
      <c r="K155" s="0" t="n">
        <v>0</v>
      </c>
      <c r="L155" s="0" t="n">
        <v>154</v>
      </c>
      <c r="M155" s="0" t="n">
        <f aca="false">0.05/COUNT(L$2:L$1515)*L155</f>
        <v>0.00508586525759577</v>
      </c>
      <c r="N155" s="20" t="str">
        <f aca="false">IF(K155&lt;M155,A155,"")</f>
        <v>dDocent_Contig_20043</v>
      </c>
      <c r="O155" s="20" t="n">
        <f aca="false">IF(K155&lt;M155,B155,"")</f>
        <v>78</v>
      </c>
      <c r="Q155" s="0" t="s">
        <v>133</v>
      </c>
      <c r="R155" s="0" t="n">
        <v>72</v>
      </c>
      <c r="U155" s="0" t="n">
        <v>2</v>
      </c>
      <c r="V155" s="0" t="s">
        <v>257</v>
      </c>
    </row>
    <row r="156" customFormat="false" ht="15" hidden="false" customHeight="false" outlineLevel="0" collapsed="false">
      <c r="A156" s="0" t="s">
        <v>225</v>
      </c>
      <c r="B156" s="0" t="n">
        <v>111</v>
      </c>
      <c r="C156" s="0" t="n">
        <v>0</v>
      </c>
      <c r="D156" s="0" t="n">
        <v>281</v>
      </c>
      <c r="E156" s="0" t="n">
        <v>2</v>
      </c>
      <c r="F156" s="0" t="n">
        <f aca="false">D156/SUM(C156:E156)</f>
        <v>0.992932862190813</v>
      </c>
      <c r="G156" s="0" t="n">
        <v>69.75</v>
      </c>
      <c r="H156" s="0" t="n">
        <v>141.49</v>
      </c>
      <c r="I156" s="0" t="n">
        <v>71.75</v>
      </c>
      <c r="J156" s="0" t="n">
        <v>275.111887</v>
      </c>
      <c r="K156" s="0" t="n">
        <v>0</v>
      </c>
      <c r="L156" s="0" t="n">
        <v>155</v>
      </c>
      <c r="M156" s="0" t="n">
        <f aca="false">0.05/COUNT(L$2:L$1515)*L156</f>
        <v>0.00511889035667107</v>
      </c>
      <c r="N156" s="20" t="str">
        <f aca="false">IF(K156&lt;M156,A156,"")</f>
        <v>dDocent_Contig_2464</v>
      </c>
      <c r="O156" s="20" t="n">
        <f aca="false">IF(K156&lt;M156,B156,"")</f>
        <v>111</v>
      </c>
      <c r="Q156" s="0" t="s">
        <v>133</v>
      </c>
      <c r="R156" s="0" t="n">
        <v>73</v>
      </c>
      <c r="U156" s="0" t="n">
        <v>2</v>
      </c>
      <c r="V156" s="0" t="s">
        <v>258</v>
      </c>
    </row>
    <row r="157" customFormat="false" ht="15" hidden="false" customHeight="false" outlineLevel="0" collapsed="false">
      <c r="A157" s="0" t="s">
        <v>119</v>
      </c>
      <c r="B157" s="0" t="n">
        <v>18</v>
      </c>
      <c r="C157" s="0" t="n">
        <v>2</v>
      </c>
      <c r="D157" s="0" t="n">
        <v>273</v>
      </c>
      <c r="E157" s="0" t="n">
        <v>0</v>
      </c>
      <c r="F157" s="0" t="n">
        <f aca="false">D157/SUM(C157:E157)</f>
        <v>0.992727272727273</v>
      </c>
      <c r="G157" s="0" t="n">
        <v>69.75</v>
      </c>
      <c r="H157" s="0" t="n">
        <v>137.49</v>
      </c>
      <c r="I157" s="0" t="n">
        <v>67.75</v>
      </c>
      <c r="J157" s="0" t="n">
        <v>267.115106</v>
      </c>
      <c r="K157" s="0" t="n">
        <v>0</v>
      </c>
      <c r="L157" s="0" t="n">
        <v>156</v>
      </c>
      <c r="M157" s="0" t="n">
        <f aca="false">0.05/COUNT(L$2:L$1515)*L157</f>
        <v>0.00515191545574637</v>
      </c>
      <c r="N157" s="20" t="str">
        <f aca="false">IF(K157&lt;M157,A157,"")</f>
        <v>dDocent_Contig_2872</v>
      </c>
      <c r="O157" s="20" t="n">
        <f aca="false">IF(K157&lt;M157,B157,"")</f>
        <v>18</v>
      </c>
      <c r="Q157" s="0" t="s">
        <v>259</v>
      </c>
      <c r="R157" s="0" t="n">
        <v>49</v>
      </c>
      <c r="U157" s="0" t="n">
        <v>2</v>
      </c>
      <c r="V157" s="0" t="s">
        <v>224</v>
      </c>
    </row>
    <row r="158" customFormat="false" ht="15" hidden="false" customHeight="false" outlineLevel="0" collapsed="false">
      <c r="A158" s="0" t="s">
        <v>119</v>
      </c>
      <c r="B158" s="0" t="n">
        <v>19</v>
      </c>
      <c r="C158" s="0" t="n">
        <v>2</v>
      </c>
      <c r="D158" s="0" t="n">
        <v>273</v>
      </c>
      <c r="E158" s="0" t="n">
        <v>0</v>
      </c>
      <c r="F158" s="0" t="n">
        <f aca="false">D158/SUM(C158:E158)</f>
        <v>0.992727272727273</v>
      </c>
      <c r="G158" s="0" t="n">
        <v>69.75</v>
      </c>
      <c r="H158" s="0" t="n">
        <v>137.49</v>
      </c>
      <c r="I158" s="0" t="n">
        <v>67.75</v>
      </c>
      <c r="J158" s="0" t="n">
        <v>267.115106</v>
      </c>
      <c r="K158" s="0" t="n">
        <v>0</v>
      </c>
      <c r="L158" s="0" t="n">
        <v>157</v>
      </c>
      <c r="M158" s="0" t="n">
        <f aca="false">0.05/COUNT(L$2:L$1515)*L158</f>
        <v>0.00518494055482166</v>
      </c>
      <c r="N158" s="20" t="str">
        <f aca="false">IF(K158&lt;M158,A158,"")</f>
        <v>dDocent_Contig_2872</v>
      </c>
      <c r="O158" s="20" t="n">
        <f aca="false">IF(K158&lt;M158,B158,"")</f>
        <v>19</v>
      </c>
      <c r="Q158" s="0" t="s">
        <v>260</v>
      </c>
      <c r="R158" s="0" t="n">
        <v>101</v>
      </c>
      <c r="U158" s="0" t="n">
        <v>2</v>
      </c>
      <c r="V158" s="0" t="s">
        <v>261</v>
      </c>
    </row>
    <row r="159" customFormat="false" ht="15" hidden="false" customHeight="false" outlineLevel="0" collapsed="false">
      <c r="A159" s="0" t="s">
        <v>119</v>
      </c>
      <c r="B159" s="0" t="n">
        <v>22</v>
      </c>
      <c r="C159" s="0" t="n">
        <v>2</v>
      </c>
      <c r="D159" s="0" t="n">
        <v>273</v>
      </c>
      <c r="E159" s="0" t="n">
        <v>0</v>
      </c>
      <c r="F159" s="0" t="n">
        <f aca="false">D159/SUM(C159:E159)</f>
        <v>0.992727272727273</v>
      </c>
      <c r="G159" s="0" t="n">
        <v>69.75</v>
      </c>
      <c r="H159" s="0" t="n">
        <v>137.49</v>
      </c>
      <c r="I159" s="0" t="n">
        <v>67.75</v>
      </c>
      <c r="J159" s="0" t="n">
        <v>267.115106</v>
      </c>
      <c r="K159" s="0" t="n">
        <v>0</v>
      </c>
      <c r="L159" s="0" t="n">
        <v>158</v>
      </c>
      <c r="M159" s="0" t="n">
        <f aca="false">0.05/COUNT(L$2:L$1515)*L159</f>
        <v>0.00521796565389696</v>
      </c>
      <c r="N159" s="20" t="str">
        <f aca="false">IF(K159&lt;M159,A159,"")</f>
        <v>dDocent_Contig_2872</v>
      </c>
      <c r="O159" s="20" t="n">
        <f aca="false">IF(K159&lt;M159,B159,"")</f>
        <v>22</v>
      </c>
      <c r="Q159" s="0" t="s">
        <v>148</v>
      </c>
      <c r="R159" s="0" t="n">
        <v>37</v>
      </c>
      <c r="U159" s="0" t="n">
        <v>2</v>
      </c>
      <c r="V159" s="0" t="s">
        <v>262</v>
      </c>
    </row>
    <row r="160" customFormat="false" ht="15" hidden="false" customHeight="false" outlineLevel="0" collapsed="false">
      <c r="A160" s="0" t="s">
        <v>119</v>
      </c>
      <c r="B160" s="0" t="n">
        <v>25</v>
      </c>
      <c r="C160" s="0" t="n">
        <v>2</v>
      </c>
      <c r="D160" s="0" t="n">
        <v>273</v>
      </c>
      <c r="E160" s="0" t="n">
        <v>0</v>
      </c>
      <c r="F160" s="0" t="n">
        <f aca="false">D160/SUM(C160:E160)</f>
        <v>0.992727272727273</v>
      </c>
      <c r="G160" s="0" t="n">
        <v>69.75</v>
      </c>
      <c r="H160" s="0" t="n">
        <v>137.49</v>
      </c>
      <c r="I160" s="0" t="n">
        <v>67.75</v>
      </c>
      <c r="J160" s="0" t="n">
        <v>267.115106</v>
      </c>
      <c r="K160" s="0" t="n">
        <v>0</v>
      </c>
      <c r="L160" s="0" t="n">
        <v>159</v>
      </c>
      <c r="M160" s="0" t="n">
        <f aca="false">0.05/COUNT(L$2:L$1515)*L160</f>
        <v>0.00525099075297226</v>
      </c>
      <c r="N160" s="20" t="str">
        <f aca="false">IF(K160&lt;M160,A160,"")</f>
        <v>dDocent_Contig_2872</v>
      </c>
      <c r="O160" s="20" t="n">
        <f aca="false">IF(K160&lt;M160,B160,"")</f>
        <v>25</v>
      </c>
      <c r="Q160" s="0" t="s">
        <v>148</v>
      </c>
      <c r="R160" s="0" t="n">
        <v>66</v>
      </c>
      <c r="U160" s="0" t="n">
        <v>2</v>
      </c>
      <c r="V160" s="0" t="s">
        <v>263</v>
      </c>
    </row>
    <row r="161" customFormat="false" ht="15" hidden="false" customHeight="false" outlineLevel="0" collapsed="false">
      <c r="A161" s="0" t="s">
        <v>163</v>
      </c>
      <c r="B161" s="0" t="n">
        <v>103</v>
      </c>
      <c r="C161" s="0" t="n">
        <v>0</v>
      </c>
      <c r="D161" s="0" t="n">
        <v>264</v>
      </c>
      <c r="E161" s="0" t="n">
        <v>2</v>
      </c>
      <c r="F161" s="0" t="n">
        <f aca="false">D161/SUM(C161:E161)</f>
        <v>0.992481203007519</v>
      </c>
      <c r="G161" s="0" t="n">
        <v>65.5</v>
      </c>
      <c r="H161" s="0" t="n">
        <v>132.99</v>
      </c>
      <c r="I161" s="0" t="n">
        <v>67.5</v>
      </c>
      <c r="J161" s="0" t="n">
        <v>258.118957</v>
      </c>
      <c r="K161" s="0" t="n">
        <v>0</v>
      </c>
      <c r="L161" s="0" t="n">
        <v>160</v>
      </c>
      <c r="M161" s="0" t="n">
        <f aca="false">0.05/COUNT(L$2:L$1515)*L161</f>
        <v>0.00528401585204756</v>
      </c>
      <c r="N161" s="20" t="str">
        <f aca="false">IF(K161&lt;M161,A161,"")</f>
        <v>dDocent_Contig_683</v>
      </c>
      <c r="O161" s="20" t="n">
        <f aca="false">IF(K161&lt;M161,B161,"")</f>
        <v>103</v>
      </c>
      <c r="Q161" s="0" t="s">
        <v>148</v>
      </c>
      <c r="R161" s="0" t="n">
        <v>73</v>
      </c>
      <c r="U161" s="0" t="n">
        <v>2</v>
      </c>
      <c r="V161" s="0" t="s">
        <v>264</v>
      </c>
    </row>
    <row r="162" customFormat="false" ht="15" hidden="false" customHeight="false" outlineLevel="0" collapsed="false">
      <c r="A162" s="0" t="s">
        <v>163</v>
      </c>
      <c r="B162" s="0" t="n">
        <v>116</v>
      </c>
      <c r="C162" s="0" t="n">
        <v>0</v>
      </c>
      <c r="D162" s="0" t="n">
        <v>264</v>
      </c>
      <c r="E162" s="0" t="n">
        <v>2</v>
      </c>
      <c r="F162" s="0" t="n">
        <f aca="false">D162/SUM(C162:E162)</f>
        <v>0.992481203007519</v>
      </c>
      <c r="G162" s="0" t="n">
        <v>65.5</v>
      </c>
      <c r="H162" s="0" t="n">
        <v>132.99</v>
      </c>
      <c r="I162" s="0" t="n">
        <v>67.5</v>
      </c>
      <c r="J162" s="0" t="n">
        <v>258.118957</v>
      </c>
      <c r="K162" s="0" t="n">
        <v>0</v>
      </c>
      <c r="L162" s="0" t="n">
        <v>161</v>
      </c>
      <c r="M162" s="0" t="n">
        <f aca="false">0.05/COUNT(L$2:L$1515)*L162</f>
        <v>0.00531704095112285</v>
      </c>
      <c r="N162" s="20" t="str">
        <f aca="false">IF(K162&lt;M162,A162,"")</f>
        <v>dDocent_Contig_683</v>
      </c>
      <c r="O162" s="20" t="n">
        <f aca="false">IF(K162&lt;M162,B162,"")</f>
        <v>116</v>
      </c>
      <c r="Q162" s="0" t="s">
        <v>148</v>
      </c>
      <c r="R162" s="0" t="n">
        <v>104</v>
      </c>
      <c r="U162" s="0" t="n">
        <v>2</v>
      </c>
      <c r="V162" s="0" t="s">
        <v>265</v>
      </c>
    </row>
    <row r="163" customFormat="false" ht="15" hidden="false" customHeight="false" outlineLevel="0" collapsed="false">
      <c r="A163" s="0" t="s">
        <v>163</v>
      </c>
      <c r="B163" s="0" t="n">
        <v>124</v>
      </c>
      <c r="C163" s="0" t="n">
        <v>0</v>
      </c>
      <c r="D163" s="0" t="n">
        <v>264</v>
      </c>
      <c r="E163" s="0" t="n">
        <v>2</v>
      </c>
      <c r="F163" s="0" t="n">
        <f aca="false">D163/SUM(C163:E163)</f>
        <v>0.992481203007519</v>
      </c>
      <c r="G163" s="0" t="n">
        <v>65.5</v>
      </c>
      <c r="H163" s="0" t="n">
        <v>132.99</v>
      </c>
      <c r="I163" s="0" t="n">
        <v>67.5</v>
      </c>
      <c r="J163" s="0" t="n">
        <v>258.118957</v>
      </c>
      <c r="K163" s="0" t="n">
        <v>0</v>
      </c>
      <c r="L163" s="0" t="n">
        <v>162</v>
      </c>
      <c r="M163" s="0" t="n">
        <f aca="false">0.05/COUNT(L$2:L$1515)*L163</f>
        <v>0.00535006605019815</v>
      </c>
      <c r="N163" s="20" t="str">
        <f aca="false">IF(K163&lt;M163,A163,"")</f>
        <v>dDocent_Contig_683</v>
      </c>
      <c r="O163" s="20" t="n">
        <f aca="false">IF(K163&lt;M163,B163,"")</f>
        <v>124</v>
      </c>
      <c r="Q163" s="0" t="s">
        <v>266</v>
      </c>
      <c r="R163" s="0" t="n">
        <v>91</v>
      </c>
      <c r="U163" s="0" t="n">
        <v>2</v>
      </c>
      <c r="V163" s="0" t="s">
        <v>267</v>
      </c>
    </row>
    <row r="164" customFormat="false" ht="15" hidden="false" customHeight="false" outlineLevel="0" collapsed="false">
      <c r="A164" s="0" t="s">
        <v>187</v>
      </c>
      <c r="B164" s="0" t="n">
        <v>15</v>
      </c>
      <c r="C164" s="0" t="n">
        <v>0</v>
      </c>
      <c r="D164" s="0" t="n">
        <v>247</v>
      </c>
      <c r="E164" s="0" t="n">
        <v>2</v>
      </c>
      <c r="F164" s="0" t="n">
        <f aca="false">D164/SUM(C164:E164)</f>
        <v>0.991967871485944</v>
      </c>
      <c r="G164" s="0" t="n">
        <v>61.25</v>
      </c>
      <c r="H164" s="0" t="n">
        <v>124.49</v>
      </c>
      <c r="I164" s="0" t="n">
        <v>63.25</v>
      </c>
      <c r="J164" s="0" t="n">
        <v>241.126982</v>
      </c>
      <c r="K164" s="0" t="n">
        <v>0</v>
      </c>
      <c r="L164" s="0" t="n">
        <v>163</v>
      </c>
      <c r="M164" s="0" t="n">
        <f aca="false">0.05/COUNT(L$2:L$1515)*L164</f>
        <v>0.00538309114927345</v>
      </c>
      <c r="N164" s="20" t="str">
        <f aca="false">IF(K164&lt;M164,A164,"")</f>
        <v>dDocent_Contig_5832</v>
      </c>
      <c r="O164" s="20" t="n">
        <f aca="false">IF(K164&lt;M164,B164,"")</f>
        <v>15</v>
      </c>
      <c r="Q164" s="0" t="s">
        <v>150</v>
      </c>
      <c r="R164" s="0" t="n">
        <v>96</v>
      </c>
      <c r="U164" s="0" t="n">
        <v>2</v>
      </c>
      <c r="V164" s="0" t="s">
        <v>268</v>
      </c>
    </row>
    <row r="165" customFormat="false" ht="15" hidden="false" customHeight="false" outlineLevel="0" collapsed="false">
      <c r="A165" s="0" t="s">
        <v>187</v>
      </c>
      <c r="B165" s="0" t="n">
        <v>20</v>
      </c>
      <c r="C165" s="0" t="n">
        <v>0</v>
      </c>
      <c r="D165" s="0" t="n">
        <v>247</v>
      </c>
      <c r="E165" s="0" t="n">
        <v>2</v>
      </c>
      <c r="F165" s="0" t="n">
        <f aca="false">D165/SUM(C165:E165)</f>
        <v>0.991967871485944</v>
      </c>
      <c r="G165" s="0" t="n">
        <v>61.25</v>
      </c>
      <c r="H165" s="0" t="n">
        <v>124.49</v>
      </c>
      <c r="I165" s="0" t="n">
        <v>63.25</v>
      </c>
      <c r="J165" s="0" t="n">
        <v>241.126982</v>
      </c>
      <c r="K165" s="0" t="n">
        <v>0</v>
      </c>
      <c r="L165" s="0" t="n">
        <v>164</v>
      </c>
      <c r="M165" s="0" t="n">
        <f aca="false">0.05/COUNT(L$2:L$1515)*L165</f>
        <v>0.00541611624834875</v>
      </c>
      <c r="N165" s="20" t="str">
        <f aca="false">IF(K165&lt;M165,A165,"")</f>
        <v>dDocent_Contig_5832</v>
      </c>
      <c r="O165" s="20" t="n">
        <f aca="false">IF(K165&lt;M165,B165,"")</f>
        <v>20</v>
      </c>
      <c r="Q165" s="0" t="s">
        <v>150</v>
      </c>
      <c r="R165" s="0" t="n">
        <v>54</v>
      </c>
      <c r="U165" s="0" t="n">
        <v>2</v>
      </c>
      <c r="V165" s="0" t="s">
        <v>269</v>
      </c>
    </row>
    <row r="166" customFormat="false" ht="15" hidden="false" customHeight="false" outlineLevel="0" collapsed="false">
      <c r="A166" s="0" t="s">
        <v>187</v>
      </c>
      <c r="B166" s="0" t="n">
        <v>57</v>
      </c>
      <c r="C166" s="0" t="n">
        <v>0</v>
      </c>
      <c r="D166" s="0" t="n">
        <v>247</v>
      </c>
      <c r="E166" s="0" t="n">
        <v>2</v>
      </c>
      <c r="F166" s="0" t="n">
        <f aca="false">D166/SUM(C166:E166)</f>
        <v>0.991967871485944</v>
      </c>
      <c r="G166" s="0" t="n">
        <v>61.25</v>
      </c>
      <c r="H166" s="0" t="n">
        <v>124.49</v>
      </c>
      <c r="I166" s="0" t="n">
        <v>63.25</v>
      </c>
      <c r="J166" s="0" t="n">
        <v>241.126982</v>
      </c>
      <c r="K166" s="0" t="n">
        <v>0</v>
      </c>
      <c r="L166" s="0" t="n">
        <v>165</v>
      </c>
      <c r="M166" s="0" t="n">
        <f aca="false">0.05/COUNT(L$2:L$1515)*L166</f>
        <v>0.00544914134742404</v>
      </c>
      <c r="N166" s="20" t="str">
        <f aca="false">IF(K166&lt;M166,A166,"")</f>
        <v>dDocent_Contig_5832</v>
      </c>
      <c r="O166" s="20" t="n">
        <f aca="false">IF(K166&lt;M166,B166,"")</f>
        <v>57</v>
      </c>
      <c r="Q166" s="0" t="s">
        <v>150</v>
      </c>
      <c r="R166" s="0" t="n">
        <v>58</v>
      </c>
      <c r="U166" s="0" t="n">
        <v>2</v>
      </c>
      <c r="V166" s="0" t="s">
        <v>270</v>
      </c>
    </row>
    <row r="167" customFormat="false" ht="15" hidden="false" customHeight="false" outlineLevel="0" collapsed="false">
      <c r="A167" s="0" t="s">
        <v>187</v>
      </c>
      <c r="B167" s="0" t="n">
        <v>110</v>
      </c>
      <c r="C167" s="0" t="n">
        <v>0</v>
      </c>
      <c r="D167" s="0" t="n">
        <v>247</v>
      </c>
      <c r="E167" s="0" t="n">
        <v>2</v>
      </c>
      <c r="F167" s="0" t="n">
        <f aca="false">D167/SUM(C167:E167)</f>
        <v>0.991967871485944</v>
      </c>
      <c r="G167" s="0" t="n">
        <v>61.25</v>
      </c>
      <c r="H167" s="0" t="n">
        <v>124.49</v>
      </c>
      <c r="I167" s="0" t="n">
        <v>63.25</v>
      </c>
      <c r="J167" s="0" t="n">
        <v>241.126982</v>
      </c>
      <c r="K167" s="0" t="n">
        <v>0</v>
      </c>
      <c r="L167" s="0" t="n">
        <v>166</v>
      </c>
      <c r="M167" s="0" t="n">
        <f aca="false">0.05/COUNT(L$2:L$1515)*L167</f>
        <v>0.00548216644649934</v>
      </c>
      <c r="N167" s="20" t="str">
        <f aca="false">IF(K167&lt;M167,A167,"")</f>
        <v>dDocent_Contig_5832</v>
      </c>
      <c r="O167" s="20" t="n">
        <f aca="false">IF(K167&lt;M167,B167,"")</f>
        <v>110</v>
      </c>
      <c r="Q167" s="0" t="s">
        <v>150</v>
      </c>
      <c r="R167" s="0" t="n">
        <v>59</v>
      </c>
      <c r="U167" s="0" t="n">
        <v>2</v>
      </c>
      <c r="V167" s="0" t="s">
        <v>271</v>
      </c>
    </row>
    <row r="168" customFormat="false" ht="15" hidden="false" customHeight="false" outlineLevel="0" collapsed="false">
      <c r="A168" s="0" t="s">
        <v>272</v>
      </c>
      <c r="B168" s="0" t="n">
        <v>102</v>
      </c>
      <c r="C168" s="0" t="n">
        <v>2</v>
      </c>
      <c r="D168" s="0" t="n">
        <v>234</v>
      </c>
      <c r="E168" s="0" t="n">
        <v>0</v>
      </c>
      <c r="F168" s="0" t="n">
        <f aca="false">D168/SUM(C168:E168)</f>
        <v>0.991525423728814</v>
      </c>
      <c r="G168" s="0" t="n">
        <v>60</v>
      </c>
      <c r="H168" s="0" t="n">
        <v>117.99</v>
      </c>
      <c r="I168" s="0" t="n">
        <v>58</v>
      </c>
      <c r="J168" s="0" t="n">
        <v>228.133889</v>
      </c>
      <c r="K168" s="0" t="n">
        <v>0</v>
      </c>
      <c r="L168" s="0" t="n">
        <v>167</v>
      </c>
      <c r="M168" s="0" t="n">
        <f aca="false">0.05/COUNT(L$2:L$1515)*L168</f>
        <v>0.00551519154557464</v>
      </c>
      <c r="N168" s="20" t="str">
        <f aca="false">IF(K168&lt;M168,A168,"")</f>
        <v>dDocent_Contig_27218</v>
      </c>
      <c r="O168" s="20" t="n">
        <f aca="false">IF(K168&lt;M168,B168,"")</f>
        <v>102</v>
      </c>
      <c r="Q168" s="0" t="s">
        <v>150</v>
      </c>
      <c r="R168" s="0" t="n">
        <v>61</v>
      </c>
      <c r="U168" s="0" t="n">
        <v>2</v>
      </c>
      <c r="V168" s="0" t="s">
        <v>273</v>
      </c>
    </row>
    <row r="169" customFormat="false" ht="15" hidden="false" customHeight="false" outlineLevel="0" collapsed="false">
      <c r="A169" s="0" t="s">
        <v>219</v>
      </c>
      <c r="B169" s="0" t="n">
        <v>7</v>
      </c>
      <c r="C169" s="0" t="n">
        <v>2</v>
      </c>
      <c r="D169" s="0" t="n">
        <v>231</v>
      </c>
      <c r="E169" s="0" t="n">
        <v>0</v>
      </c>
      <c r="F169" s="0" t="n">
        <f aca="false">D169/SUM(C169:E169)</f>
        <v>0.991416309012875</v>
      </c>
      <c r="G169" s="0" t="n">
        <v>59.25</v>
      </c>
      <c r="H169" s="0" t="n">
        <v>116.49</v>
      </c>
      <c r="I169" s="0" t="n">
        <v>57.25</v>
      </c>
      <c r="J169" s="0" t="n">
        <v>225.135591</v>
      </c>
      <c r="K169" s="0" t="n">
        <v>0</v>
      </c>
      <c r="L169" s="0" t="n">
        <v>168</v>
      </c>
      <c r="M169" s="0" t="n">
        <f aca="false">0.05/COUNT(L$2:L$1515)*L169</f>
        <v>0.00554821664464993</v>
      </c>
      <c r="N169" s="20" t="str">
        <f aca="false">IF(K169&lt;M169,A169,"")</f>
        <v>dDocent_Contig_4288</v>
      </c>
      <c r="O169" s="20" t="n">
        <f aca="false">IF(K169&lt;M169,B169,"")</f>
        <v>7</v>
      </c>
      <c r="Q169" s="0" t="s">
        <v>150</v>
      </c>
      <c r="R169" s="0" t="n">
        <v>62</v>
      </c>
      <c r="U169" s="0" t="n">
        <v>2</v>
      </c>
      <c r="V169" s="0" t="s">
        <v>274</v>
      </c>
    </row>
    <row r="170" customFormat="false" ht="15" hidden="false" customHeight="false" outlineLevel="0" collapsed="false">
      <c r="A170" s="0" t="s">
        <v>219</v>
      </c>
      <c r="B170" s="0" t="n">
        <v>12</v>
      </c>
      <c r="C170" s="0" t="n">
        <v>2</v>
      </c>
      <c r="D170" s="0" t="n">
        <v>231</v>
      </c>
      <c r="E170" s="0" t="n">
        <v>0</v>
      </c>
      <c r="F170" s="0" t="n">
        <f aca="false">D170/SUM(C170:E170)</f>
        <v>0.991416309012875</v>
      </c>
      <c r="G170" s="0" t="n">
        <v>59.25</v>
      </c>
      <c r="H170" s="0" t="n">
        <v>116.49</v>
      </c>
      <c r="I170" s="0" t="n">
        <v>57.25</v>
      </c>
      <c r="J170" s="0" t="n">
        <v>225.135591</v>
      </c>
      <c r="K170" s="0" t="n">
        <v>0</v>
      </c>
      <c r="L170" s="0" t="n">
        <v>169</v>
      </c>
      <c r="M170" s="0" t="n">
        <f aca="false">0.05/COUNT(L$2:L$1515)*L170</f>
        <v>0.00558124174372523</v>
      </c>
      <c r="N170" s="20" t="str">
        <f aca="false">IF(K170&lt;M170,A170,"")</f>
        <v>dDocent_Contig_4288</v>
      </c>
      <c r="O170" s="20" t="n">
        <f aca="false">IF(K170&lt;M170,B170,"")</f>
        <v>12</v>
      </c>
      <c r="Q170" s="0" t="s">
        <v>150</v>
      </c>
      <c r="R170" s="0" t="n">
        <v>109</v>
      </c>
      <c r="U170" s="0" t="n">
        <v>2</v>
      </c>
      <c r="V170" s="0" t="s">
        <v>275</v>
      </c>
    </row>
    <row r="171" customFormat="false" ht="15" hidden="false" customHeight="false" outlineLevel="0" collapsed="false">
      <c r="A171" s="0" t="s">
        <v>219</v>
      </c>
      <c r="B171" s="0" t="n">
        <v>13</v>
      </c>
      <c r="C171" s="0" t="n">
        <v>2</v>
      </c>
      <c r="D171" s="0" t="n">
        <v>231</v>
      </c>
      <c r="E171" s="0" t="n">
        <v>0</v>
      </c>
      <c r="F171" s="0" t="n">
        <f aca="false">D171/SUM(C171:E171)</f>
        <v>0.991416309012875</v>
      </c>
      <c r="G171" s="0" t="n">
        <v>59.25</v>
      </c>
      <c r="H171" s="0" t="n">
        <v>116.49</v>
      </c>
      <c r="I171" s="0" t="n">
        <v>57.25</v>
      </c>
      <c r="J171" s="0" t="n">
        <v>225.135591</v>
      </c>
      <c r="K171" s="0" t="n">
        <v>0</v>
      </c>
      <c r="L171" s="0" t="n">
        <v>170</v>
      </c>
      <c r="M171" s="0" t="n">
        <f aca="false">0.05/COUNT(L$2:L$1515)*L171</f>
        <v>0.00561426684280053</v>
      </c>
      <c r="N171" s="20" t="str">
        <f aca="false">IF(K171&lt;M171,A171,"")</f>
        <v>dDocent_Contig_4288</v>
      </c>
      <c r="O171" s="20" t="n">
        <f aca="false">IF(K171&lt;M171,B171,"")</f>
        <v>13</v>
      </c>
      <c r="Q171" s="0" t="s">
        <v>150</v>
      </c>
      <c r="R171" s="0" t="n">
        <v>115</v>
      </c>
      <c r="U171" s="0" t="n">
        <v>2</v>
      </c>
      <c r="V171" s="0" t="s">
        <v>276</v>
      </c>
    </row>
    <row r="172" customFormat="false" ht="15" hidden="false" customHeight="false" outlineLevel="0" collapsed="false">
      <c r="A172" s="0" t="s">
        <v>277</v>
      </c>
      <c r="B172" s="0" t="n">
        <v>27</v>
      </c>
      <c r="C172" s="0" t="n">
        <v>0</v>
      </c>
      <c r="D172" s="0" t="n">
        <v>214</v>
      </c>
      <c r="E172" s="0" t="n">
        <v>2</v>
      </c>
      <c r="F172" s="0" t="n">
        <f aca="false">D172/SUM(C172:E172)</f>
        <v>0.990740740740741</v>
      </c>
      <c r="G172" s="0" t="n">
        <v>53</v>
      </c>
      <c r="H172" s="0" t="n">
        <v>107.99</v>
      </c>
      <c r="I172" s="0" t="n">
        <v>55</v>
      </c>
      <c r="J172" s="0" t="n">
        <v>208.146116</v>
      </c>
      <c r="K172" s="0" t="n">
        <v>0</v>
      </c>
      <c r="L172" s="0" t="n">
        <v>171</v>
      </c>
      <c r="M172" s="0" t="n">
        <f aca="false">0.05/COUNT(L$2:L$1515)*L172</f>
        <v>0.00564729194187583</v>
      </c>
      <c r="N172" s="20" t="str">
        <f aca="false">IF(K172&lt;M172,A172,"")</f>
        <v>dDocent_Contig_11195</v>
      </c>
      <c r="O172" s="20" t="n">
        <f aca="false">IF(K172&lt;M172,B172,"")</f>
        <v>27</v>
      </c>
      <c r="Q172" s="0" t="s">
        <v>124</v>
      </c>
      <c r="R172" s="0" t="n">
        <v>20</v>
      </c>
      <c r="U172" s="0" t="n">
        <v>2</v>
      </c>
      <c r="V172" s="0" t="s">
        <v>278</v>
      </c>
    </row>
    <row r="173" customFormat="false" ht="15" hidden="false" customHeight="false" outlineLevel="0" collapsed="false">
      <c r="A173" s="0" t="s">
        <v>170</v>
      </c>
      <c r="B173" s="0" t="n">
        <v>57</v>
      </c>
      <c r="C173" s="0" t="n">
        <v>0</v>
      </c>
      <c r="D173" s="0" t="n">
        <v>212</v>
      </c>
      <c r="E173" s="0" t="n">
        <v>2</v>
      </c>
      <c r="F173" s="0" t="n">
        <f aca="false">D173/SUM(C173:E173)</f>
        <v>0.990654205607477</v>
      </c>
      <c r="G173" s="0" t="n">
        <v>52.5</v>
      </c>
      <c r="H173" s="0" t="n">
        <v>106.99</v>
      </c>
      <c r="I173" s="0" t="n">
        <v>54.5</v>
      </c>
      <c r="J173" s="0" t="n">
        <v>206.147462</v>
      </c>
      <c r="K173" s="0" t="n">
        <v>0</v>
      </c>
      <c r="L173" s="0" t="n">
        <v>172</v>
      </c>
      <c r="M173" s="0" t="n">
        <f aca="false">0.05/COUNT(L$2:L$1515)*L173</f>
        <v>0.00568031704095112</v>
      </c>
      <c r="N173" s="20" t="str">
        <f aca="false">IF(K173&lt;M173,A173,"")</f>
        <v>dDocent_Contig_31297</v>
      </c>
      <c r="O173" s="20" t="n">
        <f aca="false">IF(K173&lt;M173,B173,"")</f>
        <v>57</v>
      </c>
      <c r="Q173" s="0" t="s">
        <v>124</v>
      </c>
      <c r="R173" s="0" t="n">
        <v>92</v>
      </c>
      <c r="U173" s="0" t="n">
        <v>2</v>
      </c>
      <c r="V173" s="0" t="s">
        <v>279</v>
      </c>
    </row>
    <row r="174" customFormat="false" ht="15" hidden="false" customHeight="false" outlineLevel="0" collapsed="false">
      <c r="A174" s="0" t="s">
        <v>170</v>
      </c>
      <c r="B174" s="0" t="n">
        <v>101</v>
      </c>
      <c r="C174" s="0" t="n">
        <v>0</v>
      </c>
      <c r="D174" s="0" t="n">
        <v>212</v>
      </c>
      <c r="E174" s="0" t="n">
        <v>2</v>
      </c>
      <c r="F174" s="0" t="n">
        <f aca="false">D174/SUM(C174:E174)</f>
        <v>0.990654205607477</v>
      </c>
      <c r="G174" s="0" t="n">
        <v>52.5</v>
      </c>
      <c r="H174" s="0" t="n">
        <v>106.99</v>
      </c>
      <c r="I174" s="0" t="n">
        <v>54.5</v>
      </c>
      <c r="J174" s="0" t="n">
        <v>206.147462</v>
      </c>
      <c r="K174" s="0" t="n">
        <v>0</v>
      </c>
      <c r="L174" s="0" t="n">
        <v>173</v>
      </c>
      <c r="M174" s="0" t="n">
        <f aca="false">0.05/COUNT(L$2:L$1515)*L174</f>
        <v>0.00571334214002642</v>
      </c>
      <c r="N174" s="20" t="str">
        <f aca="false">IF(K174&lt;M174,A174,"")</f>
        <v>dDocent_Contig_31297</v>
      </c>
      <c r="O174" s="20" t="n">
        <f aca="false">IF(K174&lt;M174,B174,"")</f>
        <v>101</v>
      </c>
      <c r="Q174" s="0" t="s">
        <v>124</v>
      </c>
      <c r="R174" s="0" t="n">
        <v>37</v>
      </c>
      <c r="U174" s="0" t="n">
        <v>2</v>
      </c>
      <c r="V174" s="0" t="s">
        <v>280</v>
      </c>
    </row>
    <row r="175" customFormat="false" ht="15" hidden="false" customHeight="false" outlineLevel="0" collapsed="false">
      <c r="A175" s="0" t="s">
        <v>112</v>
      </c>
      <c r="B175" s="0" t="n">
        <v>94</v>
      </c>
      <c r="C175" s="0" t="n">
        <v>2</v>
      </c>
      <c r="D175" s="0" t="n">
        <v>204</v>
      </c>
      <c r="E175" s="0" t="n">
        <v>0</v>
      </c>
      <c r="F175" s="0" t="n">
        <f aca="false">D175/SUM(C175:E175)</f>
        <v>0.990291262135922</v>
      </c>
      <c r="G175" s="0" t="n">
        <v>52.5</v>
      </c>
      <c r="H175" s="0" t="n">
        <v>102.99</v>
      </c>
      <c r="I175" s="0" t="n">
        <v>50.5</v>
      </c>
      <c r="J175" s="0" t="n">
        <v>198.153107</v>
      </c>
      <c r="K175" s="0" t="n">
        <v>0</v>
      </c>
      <c r="L175" s="0" t="n">
        <v>174</v>
      </c>
      <c r="M175" s="0" t="n">
        <f aca="false">0.05/COUNT(L$2:L$1515)*L175</f>
        <v>0.00574636723910172</v>
      </c>
      <c r="N175" s="20" t="str">
        <f aca="false">IF(K175&lt;M175,A175,"")</f>
        <v>dDocent_Contig_19850</v>
      </c>
      <c r="O175" s="20" t="n">
        <f aca="false">IF(K175&lt;M175,B175,"")</f>
        <v>94</v>
      </c>
      <c r="Q175" s="0" t="s">
        <v>124</v>
      </c>
      <c r="R175" s="0" t="n">
        <v>82</v>
      </c>
      <c r="U175" s="21" t="n">
        <v>1</v>
      </c>
      <c r="V175" s="21" t="s">
        <v>90</v>
      </c>
    </row>
    <row r="176" customFormat="false" ht="15" hidden="false" customHeight="false" outlineLevel="0" collapsed="false">
      <c r="A176" s="0" t="s">
        <v>130</v>
      </c>
      <c r="B176" s="0" t="n">
        <v>11</v>
      </c>
      <c r="C176" s="0" t="n">
        <v>2</v>
      </c>
      <c r="D176" s="0" t="n">
        <v>193</v>
      </c>
      <c r="E176" s="0" t="n">
        <v>0</v>
      </c>
      <c r="F176" s="0" t="n">
        <f aca="false">D176/SUM(C176:E176)</f>
        <v>0.98974358974359</v>
      </c>
      <c r="G176" s="0" t="n">
        <v>49.76</v>
      </c>
      <c r="H176" s="0" t="n">
        <v>97.49</v>
      </c>
      <c r="I176" s="0" t="n">
        <v>47.76</v>
      </c>
      <c r="J176" s="0" t="n">
        <v>187.161612</v>
      </c>
      <c r="K176" s="0" t="n">
        <v>0</v>
      </c>
      <c r="L176" s="0" t="n">
        <v>175</v>
      </c>
      <c r="M176" s="0" t="n">
        <f aca="false">0.05/COUNT(L$2:L$1515)*L176</f>
        <v>0.00577939233817701</v>
      </c>
      <c r="N176" s="20" t="str">
        <f aca="false">IF(K176&lt;M176,A176,"")</f>
        <v>dDocent_Contig_26067</v>
      </c>
      <c r="O176" s="20" t="n">
        <f aca="false">IF(K176&lt;M176,B176,"")</f>
        <v>11</v>
      </c>
      <c r="Q176" s="0" t="s">
        <v>124</v>
      </c>
      <c r="R176" s="0" t="n">
        <v>31</v>
      </c>
      <c r="U176" s="21" t="n">
        <v>1</v>
      </c>
      <c r="V176" s="21" t="s">
        <v>102</v>
      </c>
    </row>
    <row r="177" customFormat="false" ht="15" hidden="false" customHeight="false" outlineLevel="0" collapsed="false">
      <c r="A177" s="0" t="s">
        <v>162</v>
      </c>
      <c r="B177" s="0" t="n">
        <v>88</v>
      </c>
      <c r="C177" s="0" t="n">
        <v>0</v>
      </c>
      <c r="D177" s="0" t="n">
        <v>192</v>
      </c>
      <c r="E177" s="0" t="n">
        <v>2</v>
      </c>
      <c r="F177" s="0" t="n">
        <f aca="false">D177/SUM(C177:E177)</f>
        <v>0.989690721649485</v>
      </c>
      <c r="G177" s="0" t="n">
        <v>47.51</v>
      </c>
      <c r="H177" s="0" t="n">
        <v>96.99</v>
      </c>
      <c r="I177" s="0" t="n">
        <v>49.51</v>
      </c>
      <c r="J177" s="0" t="n">
        <v>186.162432</v>
      </c>
      <c r="K177" s="0" t="n">
        <v>0</v>
      </c>
      <c r="L177" s="0" t="n">
        <v>176</v>
      </c>
      <c r="M177" s="0" t="n">
        <f aca="false">0.05/COUNT(L$2:L$1515)*L177</f>
        <v>0.00581241743725231</v>
      </c>
      <c r="N177" s="20" t="str">
        <f aca="false">IF(K177&lt;M177,A177,"")</f>
        <v>dDocent_Contig_1064</v>
      </c>
      <c r="O177" s="20" t="n">
        <f aca="false">IF(K177&lt;M177,B177,"")</f>
        <v>88</v>
      </c>
      <c r="Q177" s="0" t="s">
        <v>124</v>
      </c>
      <c r="R177" s="0" t="n">
        <v>101</v>
      </c>
      <c r="U177" s="21" t="n">
        <v>1</v>
      </c>
      <c r="V177" s="21" t="s">
        <v>127</v>
      </c>
    </row>
    <row r="178" customFormat="false" ht="15" hidden="false" customHeight="false" outlineLevel="0" collapsed="false">
      <c r="A178" s="0" t="s">
        <v>162</v>
      </c>
      <c r="B178" s="0" t="n">
        <v>115</v>
      </c>
      <c r="C178" s="0" t="n">
        <v>0</v>
      </c>
      <c r="D178" s="0" t="n">
        <v>192</v>
      </c>
      <c r="E178" s="0" t="n">
        <v>2</v>
      </c>
      <c r="F178" s="0" t="n">
        <f aca="false">D178/SUM(C178:E178)</f>
        <v>0.989690721649485</v>
      </c>
      <c r="G178" s="0" t="n">
        <v>47.51</v>
      </c>
      <c r="H178" s="0" t="n">
        <v>96.99</v>
      </c>
      <c r="I178" s="0" t="n">
        <v>49.51</v>
      </c>
      <c r="J178" s="0" t="n">
        <v>186.162432</v>
      </c>
      <c r="K178" s="0" t="n">
        <v>0</v>
      </c>
      <c r="L178" s="0" t="n">
        <v>177</v>
      </c>
      <c r="M178" s="0" t="n">
        <f aca="false">0.05/COUNT(L$2:L$1515)*L178</f>
        <v>0.00584544253632761</v>
      </c>
      <c r="N178" s="20" t="str">
        <f aca="false">IF(K178&lt;M178,A178,"")</f>
        <v>dDocent_Contig_1064</v>
      </c>
      <c r="O178" s="20" t="n">
        <f aca="false">IF(K178&lt;M178,B178,"")</f>
        <v>115</v>
      </c>
      <c r="Q178" s="0" t="s">
        <v>124</v>
      </c>
      <c r="R178" s="0" t="n">
        <v>9</v>
      </c>
      <c r="U178" s="21" t="n">
        <v>1</v>
      </c>
      <c r="V178" s="21" t="s">
        <v>141</v>
      </c>
    </row>
    <row r="179" customFormat="false" ht="15" hidden="false" customHeight="false" outlineLevel="0" collapsed="false">
      <c r="A179" s="0" t="s">
        <v>162</v>
      </c>
      <c r="B179" s="0" t="n">
        <v>118</v>
      </c>
      <c r="C179" s="0" t="n">
        <v>0</v>
      </c>
      <c r="D179" s="0" t="n">
        <v>192</v>
      </c>
      <c r="E179" s="0" t="n">
        <v>2</v>
      </c>
      <c r="F179" s="0" t="n">
        <f aca="false">D179/SUM(C179:E179)</f>
        <v>0.989690721649485</v>
      </c>
      <c r="G179" s="0" t="n">
        <v>47.51</v>
      </c>
      <c r="H179" s="0" t="n">
        <v>96.99</v>
      </c>
      <c r="I179" s="0" t="n">
        <v>49.51</v>
      </c>
      <c r="J179" s="0" t="n">
        <v>186.162432</v>
      </c>
      <c r="K179" s="0" t="n">
        <v>0</v>
      </c>
      <c r="L179" s="0" t="n">
        <v>178</v>
      </c>
      <c r="M179" s="0" t="n">
        <f aca="false">0.05/COUNT(L$2:L$1515)*L179</f>
        <v>0.00587846763540291</v>
      </c>
      <c r="N179" s="20" t="str">
        <f aca="false">IF(K179&lt;M179,A179,"")</f>
        <v>dDocent_Contig_1064</v>
      </c>
      <c r="O179" s="20" t="n">
        <f aca="false">IF(K179&lt;M179,B179,"")</f>
        <v>118</v>
      </c>
      <c r="Q179" s="0" t="s">
        <v>124</v>
      </c>
      <c r="R179" s="0" t="n">
        <v>114</v>
      </c>
      <c r="U179" s="21" t="n">
        <v>1</v>
      </c>
      <c r="V179" s="21" t="s">
        <v>149</v>
      </c>
    </row>
    <row r="180" customFormat="false" ht="15" hidden="false" customHeight="false" outlineLevel="0" collapsed="false">
      <c r="A180" s="0" t="s">
        <v>94</v>
      </c>
      <c r="B180" s="0" t="n">
        <v>54</v>
      </c>
      <c r="C180" s="0" t="n">
        <v>3</v>
      </c>
      <c r="D180" s="0" t="n">
        <v>283</v>
      </c>
      <c r="E180" s="0" t="n">
        <v>0</v>
      </c>
      <c r="F180" s="0" t="n">
        <f aca="false">D180/SUM(C180:E180)</f>
        <v>0.98951048951049</v>
      </c>
      <c r="G180" s="0" t="n">
        <v>73.01</v>
      </c>
      <c r="H180" s="0" t="n">
        <v>142.98</v>
      </c>
      <c r="I180" s="0" t="n">
        <v>70.01</v>
      </c>
      <c r="J180" s="0" t="n">
        <v>274.247842</v>
      </c>
      <c r="K180" s="0" t="n">
        <v>0</v>
      </c>
      <c r="L180" s="0" t="n">
        <v>179</v>
      </c>
      <c r="M180" s="0" t="n">
        <f aca="false">0.05/COUNT(L$2:L$1515)*L180</f>
        <v>0.0059114927344782</v>
      </c>
      <c r="N180" s="20" t="str">
        <f aca="false">IF(K180&lt;M180,A180,"")</f>
        <v>dDocent_Contig_9616</v>
      </c>
      <c r="O180" s="20" t="n">
        <f aca="false">IF(K180&lt;M180,B180,"")</f>
        <v>54</v>
      </c>
      <c r="Q180" s="0" t="s">
        <v>124</v>
      </c>
      <c r="R180" s="0" t="n">
        <v>12</v>
      </c>
      <c r="U180" s="21" t="n">
        <v>1</v>
      </c>
      <c r="V180" s="21" t="s">
        <v>164</v>
      </c>
    </row>
    <row r="181" customFormat="false" ht="15" hidden="false" customHeight="false" outlineLevel="0" collapsed="false">
      <c r="A181" s="0" t="s">
        <v>94</v>
      </c>
      <c r="B181" s="0" t="n">
        <v>58</v>
      </c>
      <c r="C181" s="0" t="n">
        <v>3</v>
      </c>
      <c r="D181" s="0" t="n">
        <v>283</v>
      </c>
      <c r="E181" s="0" t="n">
        <v>0</v>
      </c>
      <c r="F181" s="0" t="n">
        <f aca="false">D181/SUM(C181:E181)</f>
        <v>0.98951048951049</v>
      </c>
      <c r="G181" s="0" t="n">
        <v>73.01</v>
      </c>
      <c r="H181" s="0" t="n">
        <v>142.98</v>
      </c>
      <c r="I181" s="0" t="n">
        <v>70.01</v>
      </c>
      <c r="J181" s="0" t="n">
        <v>274.247842</v>
      </c>
      <c r="K181" s="0" t="n">
        <v>0</v>
      </c>
      <c r="L181" s="0" t="n">
        <v>180</v>
      </c>
      <c r="M181" s="0" t="n">
        <f aca="false">0.05/COUNT(L$2:L$1515)*L181</f>
        <v>0.0059445178335535</v>
      </c>
      <c r="N181" s="20" t="str">
        <f aca="false">IF(K181&lt;M181,A181,"")</f>
        <v>dDocent_Contig_9616</v>
      </c>
      <c r="O181" s="20" t="n">
        <f aca="false">IF(K181&lt;M181,B181,"")</f>
        <v>58</v>
      </c>
      <c r="Q181" s="0" t="s">
        <v>124</v>
      </c>
      <c r="R181" s="0" t="n">
        <v>13</v>
      </c>
      <c r="U181" s="21" t="n">
        <v>1</v>
      </c>
      <c r="V181" s="21" t="s">
        <v>167</v>
      </c>
    </row>
    <row r="182" customFormat="false" ht="15" hidden="false" customHeight="false" outlineLevel="0" collapsed="false">
      <c r="A182" s="0" t="s">
        <v>94</v>
      </c>
      <c r="B182" s="0" t="n">
        <v>70</v>
      </c>
      <c r="C182" s="0" t="n">
        <v>3</v>
      </c>
      <c r="D182" s="0" t="n">
        <v>283</v>
      </c>
      <c r="E182" s="0" t="n">
        <v>0</v>
      </c>
      <c r="F182" s="0" t="n">
        <f aca="false">D182/SUM(C182:E182)</f>
        <v>0.98951048951049</v>
      </c>
      <c r="G182" s="0" t="n">
        <v>73.01</v>
      </c>
      <c r="H182" s="0" t="n">
        <v>142.98</v>
      </c>
      <c r="I182" s="0" t="n">
        <v>70.01</v>
      </c>
      <c r="J182" s="0" t="n">
        <v>274.247842</v>
      </c>
      <c r="K182" s="0" t="n">
        <v>0</v>
      </c>
      <c r="L182" s="0" t="n">
        <v>181</v>
      </c>
      <c r="M182" s="0" t="n">
        <f aca="false">0.05/COUNT(L$2:L$1515)*L182</f>
        <v>0.0059775429326288</v>
      </c>
      <c r="N182" s="20" t="str">
        <f aca="false">IF(K182&lt;M182,A182,"")</f>
        <v>dDocent_Contig_9616</v>
      </c>
      <c r="O182" s="20" t="n">
        <f aca="false">IF(K182&lt;M182,B182,"")</f>
        <v>70</v>
      </c>
      <c r="Q182" s="0" t="s">
        <v>124</v>
      </c>
      <c r="R182" s="0" t="n">
        <v>40</v>
      </c>
      <c r="U182" s="21" t="n">
        <v>1</v>
      </c>
      <c r="V182" s="21" t="s">
        <v>196</v>
      </c>
    </row>
    <row r="183" customFormat="false" ht="15" hidden="false" customHeight="false" outlineLevel="0" collapsed="false">
      <c r="A183" s="0" t="s">
        <v>94</v>
      </c>
      <c r="B183" s="0" t="n">
        <v>71</v>
      </c>
      <c r="C183" s="0" t="n">
        <v>3</v>
      </c>
      <c r="D183" s="0" t="n">
        <v>283</v>
      </c>
      <c r="E183" s="0" t="n">
        <v>0</v>
      </c>
      <c r="F183" s="0" t="n">
        <f aca="false">D183/SUM(C183:E183)</f>
        <v>0.98951048951049</v>
      </c>
      <c r="G183" s="0" t="n">
        <v>73.01</v>
      </c>
      <c r="H183" s="0" t="n">
        <v>142.98</v>
      </c>
      <c r="I183" s="0" t="n">
        <v>70.01</v>
      </c>
      <c r="J183" s="0" t="n">
        <v>274.247842</v>
      </c>
      <c r="K183" s="0" t="n">
        <v>0</v>
      </c>
      <c r="L183" s="0" t="n">
        <v>182</v>
      </c>
      <c r="M183" s="0" t="n">
        <f aca="false">0.05/COUNT(L$2:L$1515)*L183</f>
        <v>0.00601056803170409</v>
      </c>
      <c r="N183" s="20" t="str">
        <f aca="false">IF(K183&lt;M183,A183,"")</f>
        <v>dDocent_Contig_9616</v>
      </c>
      <c r="O183" s="20" t="n">
        <f aca="false">IF(K183&lt;M183,B183,"")</f>
        <v>71</v>
      </c>
      <c r="Q183" s="0" t="s">
        <v>124</v>
      </c>
      <c r="R183" s="0" t="n">
        <v>85</v>
      </c>
      <c r="U183" s="21" t="n">
        <v>1</v>
      </c>
      <c r="V183" s="21" t="s">
        <v>208</v>
      </c>
    </row>
    <row r="184" customFormat="false" ht="15" hidden="false" customHeight="false" outlineLevel="0" collapsed="false">
      <c r="A184" s="0" t="s">
        <v>94</v>
      </c>
      <c r="B184" s="0" t="n">
        <v>72</v>
      </c>
      <c r="C184" s="0" t="n">
        <v>3</v>
      </c>
      <c r="D184" s="0" t="n">
        <v>283</v>
      </c>
      <c r="E184" s="0" t="n">
        <v>0</v>
      </c>
      <c r="F184" s="0" t="n">
        <f aca="false">D184/SUM(C184:E184)</f>
        <v>0.98951048951049</v>
      </c>
      <c r="G184" s="0" t="n">
        <v>73.01</v>
      </c>
      <c r="H184" s="0" t="n">
        <v>142.98</v>
      </c>
      <c r="I184" s="0" t="n">
        <v>70.01</v>
      </c>
      <c r="J184" s="0" t="n">
        <v>274.247842</v>
      </c>
      <c r="K184" s="0" t="n">
        <v>0</v>
      </c>
      <c r="L184" s="0" t="n">
        <v>183</v>
      </c>
      <c r="M184" s="0" t="n">
        <f aca="false">0.05/COUNT(L$2:L$1515)*L184</f>
        <v>0.00604359313077939</v>
      </c>
      <c r="N184" s="20" t="str">
        <f aca="false">IF(K184&lt;M184,A184,"")</f>
        <v>dDocent_Contig_9616</v>
      </c>
      <c r="O184" s="20" t="n">
        <f aca="false">IF(K184&lt;M184,B184,"")</f>
        <v>72</v>
      </c>
      <c r="Q184" s="0" t="s">
        <v>281</v>
      </c>
      <c r="R184" s="0" t="n">
        <v>121</v>
      </c>
      <c r="U184" s="21" t="n">
        <v>1</v>
      </c>
      <c r="V184" s="21" t="s">
        <v>231</v>
      </c>
    </row>
    <row r="185" customFormat="false" ht="15" hidden="false" customHeight="false" outlineLevel="0" collapsed="false">
      <c r="A185" s="0" t="s">
        <v>94</v>
      </c>
      <c r="B185" s="0" t="n">
        <v>73</v>
      </c>
      <c r="C185" s="0" t="n">
        <v>3</v>
      </c>
      <c r="D185" s="0" t="n">
        <v>283</v>
      </c>
      <c r="E185" s="0" t="n">
        <v>0</v>
      </c>
      <c r="F185" s="0" t="n">
        <f aca="false">D185/SUM(C185:E185)</f>
        <v>0.98951048951049</v>
      </c>
      <c r="G185" s="0" t="n">
        <v>73.01</v>
      </c>
      <c r="H185" s="0" t="n">
        <v>142.98</v>
      </c>
      <c r="I185" s="0" t="n">
        <v>70.01</v>
      </c>
      <c r="J185" s="0" t="n">
        <v>274.247842</v>
      </c>
      <c r="K185" s="0" t="n">
        <v>0</v>
      </c>
      <c r="L185" s="0" t="n">
        <v>184</v>
      </c>
      <c r="M185" s="0" t="n">
        <f aca="false">0.05/COUNT(L$2:L$1515)*L185</f>
        <v>0.00607661822985469</v>
      </c>
      <c r="N185" s="20" t="str">
        <f aca="false">IF(K185&lt;M185,A185,"")</f>
        <v>dDocent_Contig_9616</v>
      </c>
      <c r="O185" s="20" t="n">
        <f aca="false">IF(K185&lt;M185,B185,"")</f>
        <v>73</v>
      </c>
      <c r="Q185" s="0" t="s">
        <v>241</v>
      </c>
      <c r="R185" s="0" t="n">
        <v>108</v>
      </c>
      <c r="U185" s="21" t="n">
        <v>1</v>
      </c>
      <c r="V185" s="21" t="s">
        <v>233</v>
      </c>
    </row>
    <row r="186" customFormat="false" ht="15" hidden="false" customHeight="false" outlineLevel="0" collapsed="false">
      <c r="A186" s="0" t="s">
        <v>94</v>
      </c>
      <c r="B186" s="0" t="n">
        <v>77</v>
      </c>
      <c r="C186" s="0" t="n">
        <v>3</v>
      </c>
      <c r="D186" s="0" t="n">
        <v>283</v>
      </c>
      <c r="E186" s="0" t="n">
        <v>0</v>
      </c>
      <c r="F186" s="0" t="n">
        <f aca="false">D186/SUM(C186:E186)</f>
        <v>0.98951048951049</v>
      </c>
      <c r="G186" s="0" t="n">
        <v>73.01</v>
      </c>
      <c r="H186" s="0" t="n">
        <v>142.98</v>
      </c>
      <c r="I186" s="0" t="n">
        <v>70.01</v>
      </c>
      <c r="J186" s="0" t="n">
        <v>274.247842</v>
      </c>
      <c r="K186" s="0" t="n">
        <v>0</v>
      </c>
      <c r="L186" s="0" t="n">
        <v>185</v>
      </c>
      <c r="M186" s="0" t="n">
        <f aca="false">0.05/COUNT(L$2:L$1515)*L186</f>
        <v>0.00610964332892999</v>
      </c>
      <c r="N186" s="20" t="str">
        <f aca="false">IF(K186&lt;M186,A186,"")</f>
        <v>dDocent_Contig_9616</v>
      </c>
      <c r="O186" s="20" t="n">
        <f aca="false">IF(K186&lt;M186,B186,"")</f>
        <v>77</v>
      </c>
      <c r="Q186" s="0" t="s">
        <v>241</v>
      </c>
      <c r="R186" s="0" t="n">
        <v>93</v>
      </c>
      <c r="U186" s="21" t="n">
        <v>1</v>
      </c>
      <c r="V186" s="21" t="s">
        <v>235</v>
      </c>
    </row>
    <row r="187" customFormat="false" ht="15" hidden="false" customHeight="false" outlineLevel="0" collapsed="false">
      <c r="A187" s="0" t="s">
        <v>138</v>
      </c>
      <c r="B187" s="0" t="n">
        <v>44</v>
      </c>
      <c r="C187" s="0" t="n">
        <v>3</v>
      </c>
      <c r="D187" s="0" t="n">
        <v>281</v>
      </c>
      <c r="E187" s="0" t="n">
        <v>0</v>
      </c>
      <c r="F187" s="0" t="n">
        <f aca="false">D187/SUM(C187:E187)</f>
        <v>0.98943661971831</v>
      </c>
      <c r="G187" s="0" t="n">
        <v>72.51</v>
      </c>
      <c r="H187" s="0" t="n">
        <v>141.98</v>
      </c>
      <c r="I187" s="0" t="n">
        <v>69.51</v>
      </c>
      <c r="J187" s="0" t="n">
        <v>272.24956</v>
      </c>
      <c r="K187" s="0" t="n">
        <v>0</v>
      </c>
      <c r="L187" s="0" t="n">
        <v>186</v>
      </c>
      <c r="M187" s="0" t="n">
        <f aca="false">0.05/COUNT(L$2:L$1515)*L187</f>
        <v>0.00614266842800528</v>
      </c>
      <c r="N187" s="20" t="str">
        <f aca="false">IF(K187&lt;M187,A187,"")</f>
        <v>dDocent_Contig_4865</v>
      </c>
      <c r="O187" s="20" t="n">
        <f aca="false">IF(K187&lt;M187,B187,"")</f>
        <v>44</v>
      </c>
      <c r="Q187" s="0" t="s">
        <v>163</v>
      </c>
      <c r="R187" s="0" t="n">
        <v>103</v>
      </c>
      <c r="U187" s="21" t="n">
        <v>1</v>
      </c>
      <c r="V187" s="21" t="s">
        <v>236</v>
      </c>
    </row>
    <row r="188" customFormat="false" ht="15" hidden="false" customHeight="false" outlineLevel="0" collapsed="false">
      <c r="A188" s="0" t="s">
        <v>146</v>
      </c>
      <c r="B188" s="0" t="n">
        <v>120</v>
      </c>
      <c r="C188" s="0" t="n">
        <v>0</v>
      </c>
      <c r="D188" s="0" t="n">
        <v>280</v>
      </c>
      <c r="E188" s="0" t="n">
        <v>3</v>
      </c>
      <c r="F188" s="0" t="n">
        <f aca="false">D188/SUM(C188:E188)</f>
        <v>0.989399293286219</v>
      </c>
      <c r="G188" s="0" t="n">
        <v>69.26</v>
      </c>
      <c r="H188" s="0" t="n">
        <v>141.48</v>
      </c>
      <c r="I188" s="0" t="n">
        <v>72.26</v>
      </c>
      <c r="J188" s="0" t="n">
        <v>271.250428</v>
      </c>
      <c r="K188" s="0" t="n">
        <v>0</v>
      </c>
      <c r="L188" s="0" t="n">
        <v>187</v>
      </c>
      <c r="M188" s="0" t="n">
        <f aca="false">0.05/COUNT(L$2:L$1515)*L188</f>
        <v>0.00617569352708058</v>
      </c>
      <c r="N188" s="20" t="str">
        <f aca="false">IF(K188&lt;M188,A188,"")</f>
        <v>dDocent_Contig_5641</v>
      </c>
      <c r="O188" s="20" t="n">
        <f aca="false">IF(K188&lt;M188,B188,"")</f>
        <v>120</v>
      </c>
      <c r="Q188" s="0" t="s">
        <v>163</v>
      </c>
      <c r="R188" s="0" t="n">
        <v>116</v>
      </c>
      <c r="U188" s="21" t="n">
        <v>1</v>
      </c>
      <c r="V188" s="21" t="s">
        <v>259</v>
      </c>
    </row>
    <row r="189" customFormat="false" ht="15" hidden="false" customHeight="false" outlineLevel="0" collapsed="false">
      <c r="A189" s="0" t="s">
        <v>146</v>
      </c>
      <c r="B189" s="0" t="n">
        <v>121</v>
      </c>
      <c r="C189" s="0" t="n">
        <v>0</v>
      </c>
      <c r="D189" s="0" t="n">
        <v>280</v>
      </c>
      <c r="E189" s="0" t="n">
        <v>3</v>
      </c>
      <c r="F189" s="0" t="n">
        <f aca="false">D189/SUM(C189:E189)</f>
        <v>0.989399293286219</v>
      </c>
      <c r="G189" s="0" t="n">
        <v>69.26</v>
      </c>
      <c r="H189" s="0" t="n">
        <v>141.48</v>
      </c>
      <c r="I189" s="0" t="n">
        <v>72.26</v>
      </c>
      <c r="J189" s="0" t="n">
        <v>271.250428</v>
      </c>
      <c r="K189" s="0" t="n">
        <v>0</v>
      </c>
      <c r="L189" s="0" t="n">
        <v>188</v>
      </c>
      <c r="M189" s="0" t="n">
        <f aca="false">0.05/COUNT(L$2:L$1515)*L189</f>
        <v>0.00620871862615588</v>
      </c>
      <c r="N189" s="20" t="str">
        <f aca="false">IF(K189&lt;M189,A189,"")</f>
        <v>dDocent_Contig_5641</v>
      </c>
      <c r="O189" s="20" t="n">
        <f aca="false">IF(K189&lt;M189,B189,"")</f>
        <v>121</v>
      </c>
      <c r="Q189" s="0" t="s">
        <v>163</v>
      </c>
      <c r="R189" s="0" t="n">
        <v>124</v>
      </c>
      <c r="U189" s="21" t="n">
        <v>1</v>
      </c>
      <c r="V189" s="21" t="s">
        <v>260</v>
      </c>
    </row>
    <row r="190" customFormat="false" ht="15" hidden="false" customHeight="false" outlineLevel="0" collapsed="false">
      <c r="A190" s="0" t="s">
        <v>111</v>
      </c>
      <c r="B190" s="0" t="n">
        <v>65</v>
      </c>
      <c r="C190" s="0" t="n">
        <v>0</v>
      </c>
      <c r="D190" s="0" t="n">
        <v>185</v>
      </c>
      <c r="E190" s="0" t="n">
        <v>2</v>
      </c>
      <c r="F190" s="0" t="n">
        <f aca="false">D190/SUM(C190:E190)</f>
        <v>0.989304812834225</v>
      </c>
      <c r="G190" s="0" t="n">
        <v>45.76</v>
      </c>
      <c r="H190" s="0" t="n">
        <v>93.49</v>
      </c>
      <c r="I190" s="0" t="n">
        <v>47.76</v>
      </c>
      <c r="J190" s="0" t="n">
        <v>179.168416</v>
      </c>
      <c r="K190" s="0" t="n">
        <v>0</v>
      </c>
      <c r="L190" s="0" t="n">
        <v>189</v>
      </c>
      <c r="M190" s="0" t="n">
        <f aca="false">0.05/COUNT(L$2:L$1515)*L190</f>
        <v>0.00624174372523118</v>
      </c>
      <c r="N190" s="20" t="str">
        <f aca="false">IF(K190&lt;M190,A190,"")</f>
        <v>dDocent_Contig_40133</v>
      </c>
      <c r="O190" s="20" t="n">
        <f aca="false">IF(K190&lt;M190,B190,"")</f>
        <v>65</v>
      </c>
      <c r="Q190" s="0" t="s">
        <v>163</v>
      </c>
      <c r="R190" s="0" t="n">
        <v>53</v>
      </c>
      <c r="U190" s="21" t="n">
        <v>1</v>
      </c>
      <c r="V190" s="21" t="s">
        <v>266</v>
      </c>
    </row>
    <row r="191" customFormat="false" ht="15" hidden="false" customHeight="false" outlineLevel="0" collapsed="false">
      <c r="A191" s="0" t="s">
        <v>111</v>
      </c>
      <c r="B191" s="0" t="n">
        <v>66</v>
      </c>
      <c r="C191" s="0" t="n">
        <v>0</v>
      </c>
      <c r="D191" s="0" t="n">
        <v>185</v>
      </c>
      <c r="E191" s="0" t="n">
        <v>2</v>
      </c>
      <c r="F191" s="0" t="n">
        <f aca="false">D191/SUM(C191:E191)</f>
        <v>0.989304812834225</v>
      </c>
      <c r="G191" s="0" t="n">
        <v>45.76</v>
      </c>
      <c r="H191" s="0" t="n">
        <v>93.49</v>
      </c>
      <c r="I191" s="0" t="n">
        <v>47.76</v>
      </c>
      <c r="J191" s="0" t="n">
        <v>179.168416</v>
      </c>
      <c r="K191" s="0" t="n">
        <v>0</v>
      </c>
      <c r="L191" s="0" t="n">
        <v>190</v>
      </c>
      <c r="M191" s="0" t="n">
        <f aca="false">0.05/COUNT(L$2:L$1515)*L191</f>
        <v>0.00627476882430647</v>
      </c>
      <c r="N191" s="20" t="str">
        <f aca="false">IF(K191&lt;M191,A191,"")</f>
        <v>dDocent_Contig_40133</v>
      </c>
      <c r="O191" s="20" t="n">
        <f aca="false">IF(K191&lt;M191,B191,"")</f>
        <v>66</v>
      </c>
      <c r="Q191" s="0" t="s">
        <v>163</v>
      </c>
      <c r="R191" s="0" t="n">
        <v>66</v>
      </c>
      <c r="U191" s="21" t="n">
        <v>1</v>
      </c>
      <c r="V191" s="21" t="s">
        <v>281</v>
      </c>
    </row>
    <row r="192" customFormat="false" ht="15" hidden="false" customHeight="false" outlineLevel="0" collapsed="false">
      <c r="A192" s="0" t="s">
        <v>111</v>
      </c>
      <c r="B192" s="0" t="n">
        <v>67</v>
      </c>
      <c r="C192" s="0" t="n">
        <v>0</v>
      </c>
      <c r="D192" s="0" t="n">
        <v>185</v>
      </c>
      <c r="E192" s="0" t="n">
        <v>2</v>
      </c>
      <c r="F192" s="0" t="n">
        <f aca="false">D192/SUM(C192:E192)</f>
        <v>0.989304812834225</v>
      </c>
      <c r="G192" s="0" t="n">
        <v>45.76</v>
      </c>
      <c r="H192" s="0" t="n">
        <v>93.49</v>
      </c>
      <c r="I192" s="0" t="n">
        <v>47.76</v>
      </c>
      <c r="J192" s="0" t="n">
        <v>179.168416</v>
      </c>
      <c r="K192" s="0" t="n">
        <v>0</v>
      </c>
      <c r="L192" s="0" t="n">
        <v>191</v>
      </c>
      <c r="M192" s="0" t="n">
        <f aca="false">0.05/COUNT(L$2:L$1515)*L192</f>
        <v>0.00630779392338177</v>
      </c>
      <c r="N192" s="20" t="str">
        <f aca="false">IF(K192&lt;M192,A192,"")</f>
        <v>dDocent_Contig_40133</v>
      </c>
      <c r="O192" s="20" t="n">
        <f aca="false">IF(K192&lt;M192,B192,"")</f>
        <v>67</v>
      </c>
      <c r="Q192" s="0" t="s">
        <v>163</v>
      </c>
      <c r="R192" s="0" t="n">
        <v>67</v>
      </c>
      <c r="U192" s="21" t="n">
        <v>1</v>
      </c>
      <c r="V192" s="21" t="s">
        <v>282</v>
      </c>
    </row>
    <row r="193" customFormat="false" ht="15" hidden="false" customHeight="false" outlineLevel="0" collapsed="false">
      <c r="A193" s="0" t="s">
        <v>119</v>
      </c>
      <c r="B193" s="0" t="n">
        <v>84</v>
      </c>
      <c r="C193" s="0" t="n">
        <v>3</v>
      </c>
      <c r="D193" s="0" t="n">
        <v>272</v>
      </c>
      <c r="E193" s="0" t="n">
        <v>0</v>
      </c>
      <c r="F193" s="0" t="n">
        <f aca="false">D193/SUM(C193:E193)</f>
        <v>0.989090909090909</v>
      </c>
      <c r="G193" s="0" t="n">
        <v>70.26</v>
      </c>
      <c r="H193" s="0" t="n">
        <v>137.48</v>
      </c>
      <c r="I193" s="0" t="n">
        <v>67.26</v>
      </c>
      <c r="J193" s="0" t="n">
        <v>263.257595</v>
      </c>
      <c r="K193" s="0" t="n">
        <v>0</v>
      </c>
      <c r="L193" s="0" t="n">
        <v>192</v>
      </c>
      <c r="M193" s="0" t="n">
        <f aca="false">0.05/COUNT(L$2:L$1515)*L193</f>
        <v>0.00634081902245707</v>
      </c>
      <c r="N193" s="20" t="str">
        <f aca="false">IF(K193&lt;M193,A193,"")</f>
        <v>dDocent_Contig_2872</v>
      </c>
      <c r="O193" s="20" t="n">
        <f aca="false">IF(K193&lt;M193,B193,"")</f>
        <v>84</v>
      </c>
      <c r="Q193" s="0" t="s">
        <v>163</v>
      </c>
      <c r="R193" s="0" t="n">
        <v>25</v>
      </c>
      <c r="U193" s="21" t="n">
        <v>1</v>
      </c>
      <c r="V193" s="21" t="s">
        <v>283</v>
      </c>
    </row>
    <row r="194" customFormat="false" ht="15" hidden="false" customHeight="false" outlineLevel="0" collapsed="false">
      <c r="A194" s="0" t="s">
        <v>190</v>
      </c>
      <c r="B194" s="0" t="n">
        <v>107</v>
      </c>
      <c r="C194" s="0" t="n">
        <v>0</v>
      </c>
      <c r="D194" s="0" t="n">
        <v>270</v>
      </c>
      <c r="E194" s="0" t="n">
        <v>3</v>
      </c>
      <c r="F194" s="0" t="n">
        <f aca="false">D194/SUM(C194:E194)</f>
        <v>0.989010989010989</v>
      </c>
      <c r="G194" s="0" t="n">
        <v>66.76</v>
      </c>
      <c r="H194" s="0" t="n">
        <v>136.48</v>
      </c>
      <c r="I194" s="0" t="n">
        <v>69.76</v>
      </c>
      <c r="J194" s="0" t="n">
        <v>261.259452</v>
      </c>
      <c r="K194" s="0" t="n">
        <v>0</v>
      </c>
      <c r="L194" s="0" t="n">
        <v>193</v>
      </c>
      <c r="M194" s="0" t="n">
        <f aca="false">0.05/COUNT(L$2:L$1515)*L194</f>
        <v>0.00637384412153236</v>
      </c>
      <c r="N194" s="20" t="str">
        <f aca="false">IF(K194&lt;M194,A194,"")</f>
        <v>dDocent_Contig_1583</v>
      </c>
      <c r="O194" s="20" t="n">
        <f aca="false">IF(K194&lt;M194,B194,"")</f>
        <v>107</v>
      </c>
      <c r="Q194" s="0" t="s">
        <v>282</v>
      </c>
      <c r="R194" s="0" t="n">
        <v>8</v>
      </c>
      <c r="U194" s="21" t="n">
        <v>1</v>
      </c>
      <c r="V194" s="21" t="s">
        <v>284</v>
      </c>
    </row>
    <row r="195" customFormat="false" ht="15" hidden="false" customHeight="false" outlineLevel="0" collapsed="false">
      <c r="A195" s="0" t="s">
        <v>89</v>
      </c>
      <c r="B195" s="0" t="n">
        <v>51</v>
      </c>
      <c r="C195" s="0" t="n">
        <v>3</v>
      </c>
      <c r="D195" s="0" t="n">
        <v>258</v>
      </c>
      <c r="E195" s="0" t="n">
        <v>0</v>
      </c>
      <c r="F195" s="0" t="n">
        <f aca="false">D195/SUM(C195:E195)</f>
        <v>0.988505747126437</v>
      </c>
      <c r="G195" s="0" t="n">
        <v>66.76</v>
      </c>
      <c r="H195" s="0" t="n">
        <v>130.48</v>
      </c>
      <c r="I195" s="0" t="n">
        <v>63.76</v>
      </c>
      <c r="J195" s="0" t="n">
        <v>249.271178</v>
      </c>
      <c r="K195" s="0" t="n">
        <v>0</v>
      </c>
      <c r="L195" s="0" t="n">
        <v>194</v>
      </c>
      <c r="M195" s="0" t="n">
        <f aca="false">0.05/COUNT(L$2:L$1515)*L195</f>
        <v>0.00640686922060766</v>
      </c>
      <c r="N195" s="20" t="str">
        <f aca="false">IF(K195&lt;M195,A195,"")</f>
        <v>dDocent_Contig_848</v>
      </c>
      <c r="O195" s="20" t="n">
        <f aca="false">IF(K195&lt;M195,B195,"")</f>
        <v>51</v>
      </c>
      <c r="Q195" s="0" t="s">
        <v>195</v>
      </c>
      <c r="R195" s="0" t="n">
        <v>96</v>
      </c>
      <c r="U195" s="21" t="n">
        <v>1</v>
      </c>
      <c r="V195" s="21" t="s">
        <v>285</v>
      </c>
    </row>
    <row r="196" customFormat="false" ht="15" hidden="false" customHeight="false" outlineLevel="0" collapsed="false">
      <c r="A196" s="0" t="s">
        <v>136</v>
      </c>
      <c r="B196" s="0" t="n">
        <v>20</v>
      </c>
      <c r="C196" s="0" t="n">
        <v>3</v>
      </c>
      <c r="D196" s="0" t="n">
        <v>249</v>
      </c>
      <c r="E196" s="0" t="n">
        <v>0</v>
      </c>
      <c r="F196" s="0" t="n">
        <f aca="false">D196/SUM(C196:E196)</f>
        <v>0.988095238095238</v>
      </c>
      <c r="G196" s="0" t="n">
        <v>64.51</v>
      </c>
      <c r="H196" s="0" t="n">
        <v>125.98</v>
      </c>
      <c r="I196" s="0" t="n">
        <v>61.51</v>
      </c>
      <c r="J196" s="0" t="n">
        <v>240.280692</v>
      </c>
      <c r="K196" s="0" t="n">
        <v>0</v>
      </c>
      <c r="L196" s="0" t="n">
        <v>195</v>
      </c>
      <c r="M196" s="0" t="n">
        <f aca="false">0.05/COUNT(L$2:L$1515)*L196</f>
        <v>0.00643989431968296</v>
      </c>
      <c r="N196" s="20" t="str">
        <f aca="false">IF(K196&lt;M196,A196,"")</f>
        <v>dDocent_Contig_39468</v>
      </c>
      <c r="O196" s="20" t="n">
        <f aca="false">IF(K196&lt;M196,B196,"")</f>
        <v>20</v>
      </c>
      <c r="Q196" s="0" t="s">
        <v>195</v>
      </c>
      <c r="R196" s="0" t="n">
        <v>125</v>
      </c>
      <c r="U196" s="21" t="n">
        <v>1</v>
      </c>
      <c r="V196" s="21" t="s">
        <v>286</v>
      </c>
    </row>
    <row r="197" customFormat="false" ht="15" hidden="false" customHeight="false" outlineLevel="0" collapsed="false">
      <c r="A197" s="0" t="s">
        <v>136</v>
      </c>
      <c r="B197" s="0" t="n">
        <v>70</v>
      </c>
      <c r="C197" s="0" t="n">
        <v>2</v>
      </c>
      <c r="D197" s="0" t="n">
        <v>248</v>
      </c>
      <c r="E197" s="0" t="n">
        <v>1</v>
      </c>
      <c r="F197" s="0" t="n">
        <f aca="false">D197/SUM(C197:E197)</f>
        <v>0.98804780876494</v>
      </c>
      <c r="G197" s="0" t="n">
        <v>63.25</v>
      </c>
      <c r="H197" s="0" t="n">
        <v>125.5</v>
      </c>
      <c r="I197" s="0" t="n">
        <v>62.25</v>
      </c>
      <c r="J197" s="0" t="n">
        <v>239.158796</v>
      </c>
      <c r="K197" s="0" t="n">
        <v>0</v>
      </c>
      <c r="L197" s="0" t="n">
        <v>196</v>
      </c>
      <c r="M197" s="0" t="n">
        <f aca="false">0.05/COUNT(L$2:L$1515)*L197</f>
        <v>0.00647291941875826</v>
      </c>
      <c r="N197" s="20" t="str">
        <f aca="false">IF(K197&lt;M197,A197,"")</f>
        <v>dDocent_Contig_39468</v>
      </c>
      <c r="O197" s="20" t="n">
        <f aca="false">IF(K197&lt;M197,B197,"")</f>
        <v>70</v>
      </c>
      <c r="Q197" s="0" t="s">
        <v>195</v>
      </c>
      <c r="R197" s="0" t="n">
        <v>116</v>
      </c>
      <c r="U197" s="21" t="n">
        <v>1</v>
      </c>
      <c r="V197" s="21" t="s">
        <v>287</v>
      </c>
    </row>
    <row r="198" customFormat="false" ht="15" hidden="false" customHeight="false" outlineLevel="0" collapsed="false">
      <c r="A198" s="0" t="s">
        <v>136</v>
      </c>
      <c r="B198" s="0" t="n">
        <v>121</v>
      </c>
      <c r="C198" s="0" t="n">
        <v>3</v>
      </c>
      <c r="D198" s="0" t="n">
        <v>248</v>
      </c>
      <c r="E198" s="0" t="n">
        <v>0</v>
      </c>
      <c r="F198" s="0" t="n">
        <f aca="false">D198/SUM(C198:E198)</f>
        <v>0.98804780876494</v>
      </c>
      <c r="G198" s="0" t="n">
        <v>64.26</v>
      </c>
      <c r="H198" s="0" t="n">
        <v>125.48</v>
      </c>
      <c r="I198" s="0" t="n">
        <v>61.26</v>
      </c>
      <c r="J198" s="0" t="n">
        <v>239.281791</v>
      </c>
      <c r="K198" s="0" t="n">
        <v>0</v>
      </c>
      <c r="L198" s="0" t="n">
        <v>197</v>
      </c>
      <c r="M198" s="0" t="n">
        <f aca="false">0.05/COUNT(L$2:L$1515)*L198</f>
        <v>0.00650594451783355</v>
      </c>
      <c r="N198" s="20" t="str">
        <f aca="false">IF(K198&lt;M198,A198,"")</f>
        <v>dDocent_Contig_39468</v>
      </c>
      <c r="O198" s="20" t="n">
        <f aca="false">IF(K198&lt;M198,B198,"")</f>
        <v>121</v>
      </c>
      <c r="Q198" s="0" t="s">
        <v>195</v>
      </c>
      <c r="R198" s="0" t="n">
        <v>108</v>
      </c>
      <c r="U198" s="21" t="n">
        <v>1</v>
      </c>
      <c r="V198" s="21" t="s">
        <v>288</v>
      </c>
    </row>
    <row r="199" customFormat="false" ht="15" hidden="false" customHeight="false" outlineLevel="0" collapsed="false">
      <c r="A199" s="0" t="s">
        <v>136</v>
      </c>
      <c r="B199" s="0" t="n">
        <v>124</v>
      </c>
      <c r="C199" s="0" t="n">
        <v>3</v>
      </c>
      <c r="D199" s="0" t="n">
        <v>248</v>
      </c>
      <c r="E199" s="0" t="n">
        <v>0</v>
      </c>
      <c r="F199" s="0" t="n">
        <f aca="false">D199/SUM(C199:E199)</f>
        <v>0.98804780876494</v>
      </c>
      <c r="G199" s="0" t="n">
        <v>64.26</v>
      </c>
      <c r="H199" s="0" t="n">
        <v>125.48</v>
      </c>
      <c r="I199" s="0" t="n">
        <v>61.26</v>
      </c>
      <c r="J199" s="0" t="n">
        <v>239.281791</v>
      </c>
      <c r="K199" s="0" t="n">
        <v>0</v>
      </c>
      <c r="L199" s="0" t="n">
        <v>198</v>
      </c>
      <c r="M199" s="0" t="n">
        <f aca="false">0.05/COUNT(L$2:L$1515)*L199</f>
        <v>0.00653896961690885</v>
      </c>
      <c r="N199" s="20" t="str">
        <f aca="false">IF(K199&lt;M199,A199,"")</f>
        <v>dDocent_Contig_39468</v>
      </c>
      <c r="O199" s="20" t="n">
        <f aca="false">IF(K199&lt;M199,B199,"")</f>
        <v>124</v>
      </c>
      <c r="Q199" s="0" t="s">
        <v>197</v>
      </c>
      <c r="R199" s="0" t="n">
        <v>73</v>
      </c>
      <c r="U199" s="21" t="n">
        <v>1</v>
      </c>
      <c r="V199" s="21" t="s">
        <v>289</v>
      </c>
    </row>
    <row r="200" customFormat="false" ht="15" hidden="false" customHeight="false" outlineLevel="0" collapsed="false">
      <c r="A200" s="0" t="s">
        <v>136</v>
      </c>
      <c r="B200" s="0" t="n">
        <v>125</v>
      </c>
      <c r="C200" s="0" t="n">
        <v>3</v>
      </c>
      <c r="D200" s="0" t="n">
        <v>248</v>
      </c>
      <c r="E200" s="0" t="n">
        <v>0</v>
      </c>
      <c r="F200" s="0" t="n">
        <f aca="false">D200/SUM(C200:E200)</f>
        <v>0.98804780876494</v>
      </c>
      <c r="G200" s="0" t="n">
        <v>64.26</v>
      </c>
      <c r="H200" s="0" t="n">
        <v>125.48</v>
      </c>
      <c r="I200" s="0" t="n">
        <v>61.26</v>
      </c>
      <c r="J200" s="0" t="n">
        <v>239.281791</v>
      </c>
      <c r="K200" s="0" t="n">
        <v>0</v>
      </c>
      <c r="L200" s="0" t="n">
        <v>199</v>
      </c>
      <c r="M200" s="0" t="n">
        <f aca="false">0.05/COUNT(L$2:L$1515)*L200</f>
        <v>0.00657199471598415</v>
      </c>
      <c r="N200" s="20" t="str">
        <f aca="false">IF(K200&lt;M200,A200,"")</f>
        <v>dDocent_Contig_39468</v>
      </c>
      <c r="O200" s="20" t="n">
        <f aca="false">IF(K200&lt;M200,B200,"")</f>
        <v>125</v>
      </c>
      <c r="Q200" s="0" t="s">
        <v>197</v>
      </c>
      <c r="R200" s="0" t="n">
        <v>32</v>
      </c>
      <c r="U200" s="21" t="n">
        <v>1</v>
      </c>
      <c r="V200" s="21" t="s">
        <v>290</v>
      </c>
    </row>
    <row r="201" customFormat="false" ht="15" hidden="false" customHeight="false" outlineLevel="0" collapsed="false">
      <c r="A201" s="0" t="s">
        <v>136</v>
      </c>
      <c r="B201" s="0" t="n">
        <v>127</v>
      </c>
      <c r="C201" s="0" t="n">
        <v>3</v>
      </c>
      <c r="D201" s="0" t="n">
        <v>248</v>
      </c>
      <c r="E201" s="0" t="n">
        <v>0</v>
      </c>
      <c r="F201" s="0" t="n">
        <f aca="false">D201/SUM(C201:E201)</f>
        <v>0.98804780876494</v>
      </c>
      <c r="G201" s="0" t="n">
        <v>64.26</v>
      </c>
      <c r="H201" s="0" t="n">
        <v>125.48</v>
      </c>
      <c r="I201" s="0" t="n">
        <v>61.26</v>
      </c>
      <c r="J201" s="0" t="n">
        <v>239.281791</v>
      </c>
      <c r="K201" s="0" t="n">
        <v>0</v>
      </c>
      <c r="L201" s="0" t="n">
        <v>200</v>
      </c>
      <c r="M201" s="0" t="n">
        <f aca="false">0.05/COUNT(L$2:L$1515)*L201</f>
        <v>0.00660501981505944</v>
      </c>
      <c r="N201" s="20" t="str">
        <f aca="false">IF(K201&lt;M201,A201,"")</f>
        <v>dDocent_Contig_39468</v>
      </c>
      <c r="O201" s="20" t="n">
        <f aca="false">IF(K201&lt;M201,B201,"")</f>
        <v>127</v>
      </c>
      <c r="Q201" s="0" t="s">
        <v>197</v>
      </c>
      <c r="R201" s="0" t="n">
        <v>34</v>
      </c>
      <c r="U201" s="21" t="n">
        <v>1</v>
      </c>
      <c r="V201" s="21" t="s">
        <v>291</v>
      </c>
    </row>
    <row r="202" customFormat="false" ht="15" hidden="false" customHeight="false" outlineLevel="0" collapsed="false">
      <c r="A202" s="0" t="s">
        <v>223</v>
      </c>
      <c r="B202" s="0" t="n">
        <v>23</v>
      </c>
      <c r="C202" s="0" t="n">
        <v>2</v>
      </c>
      <c r="D202" s="0" t="n">
        <v>164</v>
      </c>
      <c r="E202" s="0" t="n">
        <v>0</v>
      </c>
      <c r="F202" s="0" t="n">
        <f aca="false">D202/SUM(C202:E202)</f>
        <v>0.987951807228916</v>
      </c>
      <c r="G202" s="0" t="n">
        <v>42.51</v>
      </c>
      <c r="H202" s="0" t="n">
        <v>82.99</v>
      </c>
      <c r="I202" s="0" t="n">
        <v>40.51</v>
      </c>
      <c r="J202" s="0" t="n">
        <v>158.189342</v>
      </c>
      <c r="K202" s="0" t="n">
        <v>0</v>
      </c>
      <c r="L202" s="0" t="n">
        <v>201</v>
      </c>
      <c r="M202" s="0" t="n">
        <f aca="false">0.05/COUNT(L$2:L$1515)*L202</f>
        <v>0.00663804491413474</v>
      </c>
      <c r="N202" s="20" t="str">
        <f aca="false">IF(K202&lt;M202,A202,"")</f>
        <v>dDocent_Contig_32115</v>
      </c>
      <c r="O202" s="20" t="n">
        <f aca="false">IF(K202&lt;M202,B202,"")</f>
        <v>23</v>
      </c>
      <c r="Q202" s="0" t="s">
        <v>197</v>
      </c>
      <c r="R202" s="0" t="n">
        <v>70</v>
      </c>
      <c r="U202" s="21" t="n">
        <v>1</v>
      </c>
      <c r="V202" s="21" t="s">
        <v>292</v>
      </c>
    </row>
    <row r="203" customFormat="false" ht="15" hidden="false" customHeight="false" outlineLevel="0" collapsed="false">
      <c r="A203" s="0" t="s">
        <v>223</v>
      </c>
      <c r="B203" s="0" t="n">
        <v>29</v>
      </c>
      <c r="C203" s="0" t="n">
        <v>2</v>
      </c>
      <c r="D203" s="0" t="n">
        <v>164</v>
      </c>
      <c r="E203" s="0" t="n">
        <v>0</v>
      </c>
      <c r="F203" s="0" t="n">
        <f aca="false">D203/SUM(C203:E203)</f>
        <v>0.987951807228916</v>
      </c>
      <c r="G203" s="0" t="n">
        <v>42.51</v>
      </c>
      <c r="H203" s="0" t="n">
        <v>82.99</v>
      </c>
      <c r="I203" s="0" t="n">
        <v>40.51</v>
      </c>
      <c r="J203" s="0" t="n">
        <v>158.189342</v>
      </c>
      <c r="K203" s="0" t="n">
        <v>0</v>
      </c>
      <c r="L203" s="0" t="n">
        <v>202</v>
      </c>
      <c r="M203" s="0" t="n">
        <f aca="false">0.05/COUNT(L$2:L$1515)*L203</f>
        <v>0.00667107001321004</v>
      </c>
      <c r="N203" s="20" t="str">
        <f aca="false">IF(K203&lt;M203,A203,"")</f>
        <v>dDocent_Contig_32115</v>
      </c>
      <c r="O203" s="20" t="n">
        <f aca="false">IF(K203&lt;M203,B203,"")</f>
        <v>29</v>
      </c>
      <c r="Q203" s="0" t="s">
        <v>165</v>
      </c>
      <c r="R203" s="0" t="n">
        <v>103</v>
      </c>
      <c r="U203" s="21" t="n">
        <v>1</v>
      </c>
      <c r="V203" s="21" t="s">
        <v>293</v>
      </c>
    </row>
    <row r="204" customFormat="false" ht="15" hidden="false" customHeight="false" outlineLevel="0" collapsed="false">
      <c r="A204" s="0" t="s">
        <v>110</v>
      </c>
      <c r="B204" s="0" t="n">
        <v>70</v>
      </c>
      <c r="C204" s="0" t="n">
        <v>1</v>
      </c>
      <c r="D204" s="0" t="n">
        <v>242</v>
      </c>
      <c r="E204" s="0" t="n">
        <v>2</v>
      </c>
      <c r="F204" s="0" t="n">
        <f aca="false">D204/SUM(C204:E204)</f>
        <v>0.987755102040816</v>
      </c>
      <c r="G204" s="0" t="n">
        <v>60.75</v>
      </c>
      <c r="H204" s="0" t="n">
        <v>122.5</v>
      </c>
      <c r="I204" s="0" t="n">
        <v>61.75</v>
      </c>
      <c r="J204" s="0" t="n">
        <v>233.162671</v>
      </c>
      <c r="K204" s="0" t="n">
        <v>0</v>
      </c>
      <c r="L204" s="0" t="n">
        <v>203</v>
      </c>
      <c r="M204" s="0" t="n">
        <f aca="false">0.05/COUNT(L$2:L$1515)*L204</f>
        <v>0.00670409511228534</v>
      </c>
      <c r="N204" s="20" t="str">
        <f aca="false">IF(K204&lt;M204,A204,"")</f>
        <v>dDocent_Contig_4735</v>
      </c>
      <c r="O204" s="20" t="n">
        <f aca="false">IF(K204&lt;M204,B204,"")</f>
        <v>70</v>
      </c>
      <c r="Q204" s="0" t="s">
        <v>165</v>
      </c>
      <c r="R204" s="0" t="n">
        <v>104</v>
      </c>
      <c r="U204" s="21" t="n">
        <v>1</v>
      </c>
      <c r="V204" s="21" t="s">
        <v>294</v>
      </c>
    </row>
    <row r="205" customFormat="false" ht="15" hidden="false" customHeight="false" outlineLevel="0" collapsed="false">
      <c r="A205" s="0" t="s">
        <v>110</v>
      </c>
      <c r="B205" s="0" t="n">
        <v>71</v>
      </c>
      <c r="C205" s="0" t="n">
        <v>1</v>
      </c>
      <c r="D205" s="0" t="n">
        <v>242</v>
      </c>
      <c r="E205" s="0" t="n">
        <v>2</v>
      </c>
      <c r="F205" s="0" t="n">
        <f aca="false">D205/SUM(C205:E205)</f>
        <v>0.987755102040816</v>
      </c>
      <c r="G205" s="0" t="n">
        <v>60.75</v>
      </c>
      <c r="H205" s="0" t="n">
        <v>122.5</v>
      </c>
      <c r="I205" s="0" t="n">
        <v>61.75</v>
      </c>
      <c r="J205" s="0" t="n">
        <v>233.162671</v>
      </c>
      <c r="K205" s="0" t="n">
        <v>0</v>
      </c>
      <c r="L205" s="0" t="n">
        <v>204</v>
      </c>
      <c r="M205" s="0" t="n">
        <f aca="false">0.05/COUNT(L$2:L$1515)*L205</f>
        <v>0.00673712021136063</v>
      </c>
      <c r="N205" s="20" t="str">
        <f aca="false">IF(K205&lt;M205,A205,"")</f>
        <v>dDocent_Contig_4735</v>
      </c>
      <c r="O205" s="20" t="n">
        <f aca="false">IF(K205&lt;M205,B205,"")</f>
        <v>71</v>
      </c>
      <c r="Q205" s="0" t="s">
        <v>165</v>
      </c>
      <c r="R205" s="0" t="n">
        <v>53</v>
      </c>
      <c r="U205" s="21" t="n">
        <v>1</v>
      </c>
      <c r="V205" s="21" t="s">
        <v>295</v>
      </c>
    </row>
    <row r="206" customFormat="false" ht="15" hidden="false" customHeight="false" outlineLevel="0" collapsed="false">
      <c r="A206" s="0" t="s">
        <v>116</v>
      </c>
      <c r="B206" s="0" t="n">
        <v>65</v>
      </c>
      <c r="C206" s="0" t="n">
        <v>1</v>
      </c>
      <c r="D206" s="0" t="n">
        <v>240</v>
      </c>
      <c r="E206" s="0" t="n">
        <v>2</v>
      </c>
      <c r="F206" s="0" t="n">
        <f aca="false">D206/SUM(C206:E206)</f>
        <v>0.987654320987654</v>
      </c>
      <c r="G206" s="0" t="n">
        <v>60.25</v>
      </c>
      <c r="H206" s="0" t="n">
        <v>121.5</v>
      </c>
      <c r="I206" s="0" t="n">
        <v>61.25</v>
      </c>
      <c r="J206" s="0" t="n">
        <v>231.164005</v>
      </c>
      <c r="K206" s="0" t="n">
        <v>0</v>
      </c>
      <c r="L206" s="0" t="n">
        <v>205</v>
      </c>
      <c r="M206" s="0" t="n">
        <f aca="false">0.05/COUNT(L$2:L$1515)*L206</f>
        <v>0.00677014531043593</v>
      </c>
      <c r="N206" s="20" t="str">
        <f aca="false">IF(K206&lt;M206,A206,"")</f>
        <v>dDocent_Contig_3573</v>
      </c>
      <c r="O206" s="20" t="n">
        <f aca="false">IF(K206&lt;M206,B206,"")</f>
        <v>65</v>
      </c>
      <c r="Q206" s="0" t="s">
        <v>165</v>
      </c>
      <c r="R206" s="0" t="n">
        <v>107</v>
      </c>
      <c r="U206" s="21" t="n">
        <v>1</v>
      </c>
      <c r="V206" s="21" t="s">
        <v>296</v>
      </c>
    </row>
    <row r="207" customFormat="false" ht="15" hidden="false" customHeight="false" outlineLevel="0" collapsed="false">
      <c r="A207" s="0" t="s">
        <v>116</v>
      </c>
      <c r="B207" s="0" t="n">
        <v>67</v>
      </c>
      <c r="C207" s="0" t="n">
        <v>1</v>
      </c>
      <c r="D207" s="0" t="n">
        <v>240</v>
      </c>
      <c r="E207" s="0" t="n">
        <v>2</v>
      </c>
      <c r="F207" s="0" t="n">
        <f aca="false">D207/SUM(C207:E207)</f>
        <v>0.987654320987654</v>
      </c>
      <c r="G207" s="0" t="n">
        <v>60.25</v>
      </c>
      <c r="H207" s="0" t="n">
        <v>121.5</v>
      </c>
      <c r="I207" s="0" t="n">
        <v>61.25</v>
      </c>
      <c r="J207" s="0" t="n">
        <v>231.164005</v>
      </c>
      <c r="K207" s="0" t="n">
        <v>0</v>
      </c>
      <c r="L207" s="0" t="n">
        <v>206</v>
      </c>
      <c r="M207" s="0" t="n">
        <f aca="false">0.05/COUNT(L$2:L$1515)*L207</f>
        <v>0.00680317040951123</v>
      </c>
      <c r="N207" s="20" t="str">
        <f aca="false">IF(K207&lt;M207,A207,"")</f>
        <v>dDocent_Contig_3573</v>
      </c>
      <c r="O207" s="20" t="n">
        <f aca="false">IF(K207&lt;M207,B207,"")</f>
        <v>67</v>
      </c>
      <c r="Q207" s="0" t="s">
        <v>165</v>
      </c>
      <c r="R207" s="0" t="n">
        <v>18</v>
      </c>
      <c r="U207" s="21" t="n">
        <v>1</v>
      </c>
      <c r="V207" s="21" t="s">
        <v>297</v>
      </c>
    </row>
    <row r="208" customFormat="false" ht="15" hidden="false" customHeight="false" outlineLevel="0" collapsed="false">
      <c r="A208" s="0" t="s">
        <v>199</v>
      </c>
      <c r="B208" s="0" t="n">
        <v>50</v>
      </c>
      <c r="C208" s="0" t="n">
        <v>2</v>
      </c>
      <c r="D208" s="0" t="n">
        <v>158</v>
      </c>
      <c r="E208" s="0" t="n">
        <v>0</v>
      </c>
      <c r="F208" s="0" t="n">
        <f aca="false">D208/SUM(C208:E208)</f>
        <v>0.9875</v>
      </c>
      <c r="G208" s="0" t="n">
        <v>41.01</v>
      </c>
      <c r="H208" s="0" t="n">
        <v>79.99</v>
      </c>
      <c r="I208" s="0" t="n">
        <v>39.01</v>
      </c>
      <c r="J208" s="0" t="n">
        <v>152.196312</v>
      </c>
      <c r="K208" s="0" t="n">
        <v>0</v>
      </c>
      <c r="L208" s="0" t="n">
        <v>207</v>
      </c>
      <c r="M208" s="0" t="n">
        <f aca="false">0.05/COUNT(L$2:L$1515)*L208</f>
        <v>0.00683619550858653</v>
      </c>
      <c r="N208" s="20" t="str">
        <f aca="false">IF(K208&lt;M208,A208,"")</f>
        <v>dDocent_Contig_35261</v>
      </c>
      <c r="O208" s="20" t="n">
        <f aca="false">IF(K208&lt;M208,B208,"")</f>
        <v>50</v>
      </c>
      <c r="Q208" s="0" t="s">
        <v>165</v>
      </c>
      <c r="R208" s="0" t="n">
        <v>24</v>
      </c>
      <c r="U208" s="21" t="n">
        <v>1</v>
      </c>
      <c r="V208" s="21" t="s">
        <v>298</v>
      </c>
    </row>
    <row r="209" customFormat="false" ht="15" hidden="false" customHeight="false" outlineLevel="0" collapsed="false">
      <c r="A209" s="0" t="s">
        <v>199</v>
      </c>
      <c r="B209" s="0" t="n">
        <v>59</v>
      </c>
      <c r="C209" s="0" t="n">
        <v>1</v>
      </c>
      <c r="D209" s="0" t="n">
        <v>158</v>
      </c>
      <c r="E209" s="0" t="n">
        <v>1</v>
      </c>
      <c r="F209" s="0" t="n">
        <f aca="false">D209/SUM(C209:E209)</f>
        <v>0.9875</v>
      </c>
      <c r="G209" s="0" t="n">
        <v>40</v>
      </c>
      <c r="H209" s="0" t="n">
        <v>80</v>
      </c>
      <c r="I209" s="0" t="n">
        <v>40</v>
      </c>
      <c r="J209" s="0" t="n">
        <v>152.1</v>
      </c>
      <c r="K209" s="0" t="n">
        <v>0</v>
      </c>
      <c r="L209" s="0" t="n">
        <v>208</v>
      </c>
      <c r="M209" s="0" t="n">
        <f aca="false">0.05/COUNT(L$2:L$1515)*L209</f>
        <v>0.00686922060766182</v>
      </c>
      <c r="N209" s="20" t="str">
        <f aca="false">IF(K209&lt;M209,A209,"")</f>
        <v>dDocent_Contig_35261</v>
      </c>
      <c r="O209" s="20" t="n">
        <f aca="false">IF(K209&lt;M209,B209,"")</f>
        <v>59</v>
      </c>
      <c r="Q209" s="0" t="s">
        <v>165</v>
      </c>
      <c r="R209" s="0" t="n">
        <v>86</v>
      </c>
      <c r="U209" s="21" t="n">
        <v>1</v>
      </c>
      <c r="V209" s="21" t="s">
        <v>299</v>
      </c>
    </row>
    <row r="210" customFormat="false" ht="15" hidden="false" customHeight="false" outlineLevel="0" collapsed="false">
      <c r="A210" s="0" t="s">
        <v>101</v>
      </c>
      <c r="B210" s="0" t="n">
        <v>97</v>
      </c>
      <c r="C210" s="0" t="n">
        <v>3</v>
      </c>
      <c r="D210" s="0" t="n">
        <v>218</v>
      </c>
      <c r="E210" s="0" t="n">
        <v>0</v>
      </c>
      <c r="F210" s="0" t="n">
        <f aca="false">D210/SUM(C210:E210)</f>
        <v>0.986425339366516</v>
      </c>
      <c r="G210" s="0" t="n">
        <v>56.76</v>
      </c>
      <c r="H210" s="0" t="n">
        <v>110.48</v>
      </c>
      <c r="I210" s="0" t="n">
        <v>53.76</v>
      </c>
      <c r="J210" s="0" t="n">
        <v>209.319276</v>
      </c>
      <c r="K210" s="0" t="n">
        <v>0</v>
      </c>
      <c r="L210" s="0" t="n">
        <v>209</v>
      </c>
      <c r="M210" s="0" t="n">
        <f aca="false">0.05/COUNT(L$2:L$1515)*L210</f>
        <v>0.00690224570673712</v>
      </c>
      <c r="N210" s="20" t="str">
        <f aca="false">IF(K210&lt;M210,A210,"")</f>
        <v>dDocent_Contig_35942</v>
      </c>
      <c r="O210" s="20" t="n">
        <f aca="false">IF(K210&lt;M210,B210,"")</f>
        <v>97</v>
      </c>
      <c r="Q210" s="0" t="s">
        <v>283</v>
      </c>
      <c r="R210" s="0" t="n">
        <v>34</v>
      </c>
      <c r="U210" s="21" t="n">
        <v>1</v>
      </c>
      <c r="V210" s="21" t="s">
        <v>300</v>
      </c>
    </row>
    <row r="211" customFormat="false" ht="15" hidden="false" customHeight="false" outlineLevel="0" collapsed="false">
      <c r="A211" s="0" t="s">
        <v>101</v>
      </c>
      <c r="B211" s="0" t="n">
        <v>99</v>
      </c>
      <c r="C211" s="0" t="n">
        <v>3</v>
      </c>
      <c r="D211" s="0" t="n">
        <v>218</v>
      </c>
      <c r="E211" s="0" t="n">
        <v>0</v>
      </c>
      <c r="F211" s="0" t="n">
        <f aca="false">D211/SUM(C211:E211)</f>
        <v>0.986425339366516</v>
      </c>
      <c r="G211" s="0" t="n">
        <v>56.76</v>
      </c>
      <c r="H211" s="0" t="n">
        <v>110.48</v>
      </c>
      <c r="I211" s="0" t="n">
        <v>53.76</v>
      </c>
      <c r="J211" s="0" t="n">
        <v>209.319276</v>
      </c>
      <c r="K211" s="0" t="n">
        <v>0</v>
      </c>
      <c r="L211" s="0" t="n">
        <v>210</v>
      </c>
      <c r="M211" s="0" t="n">
        <f aca="false">0.05/COUNT(L$2:L$1515)*L211</f>
        <v>0.00693527080581242</v>
      </c>
      <c r="N211" s="20" t="str">
        <f aca="false">IF(K211&lt;M211,A211,"")</f>
        <v>dDocent_Contig_35942</v>
      </c>
      <c r="O211" s="20" t="n">
        <f aca="false">IF(K211&lt;M211,B211,"")</f>
        <v>99</v>
      </c>
      <c r="Q211" s="0" t="s">
        <v>284</v>
      </c>
      <c r="R211" s="0" t="n">
        <v>102</v>
      </c>
      <c r="U211" s="21" t="n">
        <v>1</v>
      </c>
      <c r="V211" s="21" t="s">
        <v>301</v>
      </c>
    </row>
    <row r="212" customFormat="false" ht="15" hidden="false" customHeight="false" outlineLevel="0" collapsed="false">
      <c r="A212" s="0" t="s">
        <v>101</v>
      </c>
      <c r="B212" s="0" t="n">
        <v>100</v>
      </c>
      <c r="C212" s="0" t="n">
        <v>3</v>
      </c>
      <c r="D212" s="0" t="n">
        <v>218</v>
      </c>
      <c r="E212" s="0" t="n">
        <v>0</v>
      </c>
      <c r="F212" s="0" t="n">
        <f aca="false">D212/SUM(C212:E212)</f>
        <v>0.986425339366516</v>
      </c>
      <c r="G212" s="0" t="n">
        <v>56.76</v>
      </c>
      <c r="H212" s="0" t="n">
        <v>110.48</v>
      </c>
      <c r="I212" s="0" t="n">
        <v>53.76</v>
      </c>
      <c r="J212" s="0" t="n">
        <v>209.319276</v>
      </c>
      <c r="K212" s="0" t="n">
        <v>0</v>
      </c>
      <c r="L212" s="0" t="n">
        <v>211</v>
      </c>
      <c r="M212" s="0" t="n">
        <f aca="false">0.05/COUNT(L$2:L$1515)*L212</f>
        <v>0.00696829590488771</v>
      </c>
      <c r="N212" s="20" t="str">
        <f aca="false">IF(K212&lt;M212,A212,"")</f>
        <v>dDocent_Contig_35942</v>
      </c>
      <c r="O212" s="20" t="n">
        <f aca="false">IF(K212&lt;M212,B212,"")</f>
        <v>100</v>
      </c>
      <c r="Q212" s="0" t="s">
        <v>285</v>
      </c>
      <c r="R212" s="0" t="n">
        <v>81</v>
      </c>
      <c r="U212" s="21" t="n">
        <v>1</v>
      </c>
      <c r="V212" s="21" t="s">
        <v>302</v>
      </c>
    </row>
    <row r="213" customFormat="false" ht="15" hidden="false" customHeight="false" outlineLevel="0" collapsed="false">
      <c r="A213" s="0" t="s">
        <v>101</v>
      </c>
      <c r="B213" s="0" t="n">
        <v>111</v>
      </c>
      <c r="C213" s="0" t="n">
        <v>3</v>
      </c>
      <c r="D213" s="0" t="n">
        <v>218</v>
      </c>
      <c r="E213" s="0" t="n">
        <v>0</v>
      </c>
      <c r="F213" s="0" t="n">
        <f aca="false">D213/SUM(C213:E213)</f>
        <v>0.986425339366516</v>
      </c>
      <c r="G213" s="0" t="n">
        <v>56.76</v>
      </c>
      <c r="H213" s="0" t="n">
        <v>110.48</v>
      </c>
      <c r="I213" s="0" t="n">
        <v>53.76</v>
      </c>
      <c r="J213" s="0" t="n">
        <v>209.319276</v>
      </c>
      <c r="K213" s="0" t="n">
        <v>0</v>
      </c>
      <c r="L213" s="0" t="n">
        <v>212</v>
      </c>
      <c r="M213" s="0" t="n">
        <f aca="false">0.05/COUNT(L$2:L$1515)*L213</f>
        <v>0.00700132100396301</v>
      </c>
      <c r="N213" s="20" t="str">
        <f aca="false">IF(K213&lt;M213,A213,"")</f>
        <v>dDocent_Contig_35942</v>
      </c>
      <c r="O213" s="20" t="n">
        <f aca="false">IF(K213&lt;M213,B213,"")</f>
        <v>111</v>
      </c>
      <c r="Q213" s="0" t="s">
        <v>216</v>
      </c>
      <c r="R213" s="0" t="n">
        <v>53</v>
      </c>
      <c r="U213" s="21" t="n">
        <v>1</v>
      </c>
      <c r="V213" s="21" t="s">
        <v>303</v>
      </c>
    </row>
    <row r="214" customFormat="false" ht="15" hidden="false" customHeight="false" outlineLevel="0" collapsed="false">
      <c r="A214" s="0" t="s">
        <v>101</v>
      </c>
      <c r="B214" s="0" t="n">
        <v>115</v>
      </c>
      <c r="C214" s="0" t="n">
        <v>3</v>
      </c>
      <c r="D214" s="0" t="n">
        <v>218</v>
      </c>
      <c r="E214" s="0" t="n">
        <v>0</v>
      </c>
      <c r="F214" s="0" t="n">
        <f aca="false">D214/SUM(C214:E214)</f>
        <v>0.986425339366516</v>
      </c>
      <c r="G214" s="0" t="n">
        <v>56.76</v>
      </c>
      <c r="H214" s="0" t="n">
        <v>110.48</v>
      </c>
      <c r="I214" s="0" t="n">
        <v>53.76</v>
      </c>
      <c r="J214" s="0" t="n">
        <v>209.319276</v>
      </c>
      <c r="K214" s="0" t="n">
        <v>0</v>
      </c>
      <c r="L214" s="0" t="n">
        <v>213</v>
      </c>
      <c r="M214" s="0" t="n">
        <f aca="false">0.05/COUNT(L$2:L$1515)*L214</f>
        <v>0.00703434610303831</v>
      </c>
      <c r="N214" s="20" t="str">
        <f aca="false">IF(K214&lt;M214,A214,"")</f>
        <v>dDocent_Contig_35942</v>
      </c>
      <c r="O214" s="20" t="n">
        <f aca="false">IF(K214&lt;M214,B214,"")</f>
        <v>115</v>
      </c>
      <c r="Q214" s="0" t="s">
        <v>216</v>
      </c>
      <c r="R214" s="0" t="n">
        <v>66</v>
      </c>
      <c r="U214" s="21" t="n">
        <v>1</v>
      </c>
      <c r="V214" s="21" t="s">
        <v>304</v>
      </c>
    </row>
    <row r="215" customFormat="false" ht="15" hidden="false" customHeight="false" outlineLevel="0" collapsed="false">
      <c r="A215" s="0" t="s">
        <v>94</v>
      </c>
      <c r="B215" s="0" t="n">
        <v>83</v>
      </c>
      <c r="C215" s="0" t="n">
        <v>4</v>
      </c>
      <c r="D215" s="0" t="n">
        <v>282</v>
      </c>
      <c r="E215" s="0" t="n">
        <v>0</v>
      </c>
      <c r="F215" s="0" t="n">
        <f aca="false">D215/SUM(C215:E215)</f>
        <v>0.986013986013986</v>
      </c>
      <c r="G215" s="0" t="n">
        <v>73.51</v>
      </c>
      <c r="H215" s="0" t="n">
        <v>142.97</v>
      </c>
      <c r="I215" s="0" t="n">
        <v>69.51</v>
      </c>
      <c r="J215" s="0" t="n">
        <v>270.438335</v>
      </c>
      <c r="K215" s="0" t="n">
        <v>0</v>
      </c>
      <c r="L215" s="0" t="n">
        <v>214</v>
      </c>
      <c r="M215" s="0" t="n">
        <f aca="false">0.05/COUNT(L$2:L$1515)*L215</f>
        <v>0.00706737120211361</v>
      </c>
      <c r="N215" s="20" t="str">
        <f aca="false">IF(K215&lt;M215,A215,"")</f>
        <v>dDocent_Contig_9616</v>
      </c>
      <c r="O215" s="20" t="n">
        <f aca="false">IF(K215&lt;M215,B215,"")</f>
        <v>83</v>
      </c>
      <c r="Q215" s="0" t="s">
        <v>216</v>
      </c>
      <c r="R215" s="0" t="n">
        <v>11</v>
      </c>
      <c r="U215" s="21" t="n">
        <v>1</v>
      </c>
      <c r="V215" s="21" t="s">
        <v>305</v>
      </c>
    </row>
    <row r="216" customFormat="false" ht="15" hidden="false" customHeight="false" outlineLevel="0" collapsed="false">
      <c r="A216" s="0" t="s">
        <v>94</v>
      </c>
      <c r="B216" s="0" t="n">
        <v>84</v>
      </c>
      <c r="C216" s="0" t="n">
        <v>4</v>
      </c>
      <c r="D216" s="0" t="n">
        <v>282</v>
      </c>
      <c r="E216" s="0" t="n">
        <v>0</v>
      </c>
      <c r="F216" s="0" t="n">
        <f aca="false">D216/SUM(C216:E216)</f>
        <v>0.986013986013986</v>
      </c>
      <c r="G216" s="0" t="n">
        <v>73.51</v>
      </c>
      <c r="H216" s="0" t="n">
        <v>142.97</v>
      </c>
      <c r="I216" s="0" t="n">
        <v>69.51</v>
      </c>
      <c r="J216" s="0" t="n">
        <v>270.438335</v>
      </c>
      <c r="K216" s="0" t="n">
        <v>0</v>
      </c>
      <c r="L216" s="0" t="n">
        <v>215</v>
      </c>
      <c r="M216" s="0" t="n">
        <f aca="false">0.05/COUNT(L$2:L$1515)*L216</f>
        <v>0.0071003963011889</v>
      </c>
      <c r="N216" s="20" t="str">
        <f aca="false">IF(K216&lt;M216,A216,"")</f>
        <v>dDocent_Contig_9616</v>
      </c>
      <c r="O216" s="20" t="n">
        <f aca="false">IF(K216&lt;M216,B216,"")</f>
        <v>84</v>
      </c>
      <c r="Q216" s="0" t="s">
        <v>187</v>
      </c>
      <c r="R216" s="0" t="n">
        <v>15</v>
      </c>
      <c r="U216" s="21" t="n">
        <v>1</v>
      </c>
      <c r="V216" s="21" t="s">
        <v>306</v>
      </c>
    </row>
    <row r="217" customFormat="false" ht="15" hidden="false" customHeight="false" outlineLevel="0" collapsed="false">
      <c r="A217" s="0" t="s">
        <v>94</v>
      </c>
      <c r="B217" s="0" t="n">
        <v>94</v>
      </c>
      <c r="C217" s="0" t="n">
        <v>4</v>
      </c>
      <c r="D217" s="0" t="n">
        <v>282</v>
      </c>
      <c r="E217" s="0" t="n">
        <v>0</v>
      </c>
      <c r="F217" s="0" t="n">
        <f aca="false">D217/SUM(C217:E217)</f>
        <v>0.986013986013986</v>
      </c>
      <c r="G217" s="0" t="n">
        <v>73.51</v>
      </c>
      <c r="H217" s="0" t="n">
        <v>142.97</v>
      </c>
      <c r="I217" s="0" t="n">
        <v>69.51</v>
      </c>
      <c r="J217" s="0" t="n">
        <v>270.438335</v>
      </c>
      <c r="K217" s="0" t="n">
        <v>0</v>
      </c>
      <c r="L217" s="0" t="n">
        <v>216</v>
      </c>
      <c r="M217" s="0" t="n">
        <f aca="false">0.05/COUNT(L$2:L$1515)*L217</f>
        <v>0.0071334214002642</v>
      </c>
      <c r="N217" s="20" t="str">
        <f aca="false">IF(K217&lt;M217,A217,"")</f>
        <v>dDocent_Contig_9616</v>
      </c>
      <c r="O217" s="20" t="n">
        <f aca="false">IF(K217&lt;M217,B217,"")</f>
        <v>94</v>
      </c>
      <c r="Q217" s="0" t="s">
        <v>187</v>
      </c>
      <c r="R217" s="0" t="n">
        <v>20</v>
      </c>
      <c r="U217" s="21" t="n">
        <v>1</v>
      </c>
      <c r="V217" s="21" t="s">
        <v>307</v>
      </c>
    </row>
    <row r="218" customFormat="false" ht="15" hidden="false" customHeight="false" outlineLevel="0" collapsed="false">
      <c r="A218" s="0" t="s">
        <v>94</v>
      </c>
      <c r="B218" s="0" t="n">
        <v>112</v>
      </c>
      <c r="C218" s="0" t="n">
        <v>0</v>
      </c>
      <c r="D218" s="0" t="n">
        <v>282</v>
      </c>
      <c r="E218" s="0" t="n">
        <v>4</v>
      </c>
      <c r="F218" s="0" t="n">
        <f aca="false">D218/SUM(C218:E218)</f>
        <v>0.986013986013986</v>
      </c>
      <c r="G218" s="0" t="n">
        <v>69.51</v>
      </c>
      <c r="H218" s="0" t="n">
        <v>142.97</v>
      </c>
      <c r="I218" s="0" t="n">
        <v>73.51</v>
      </c>
      <c r="J218" s="0" t="n">
        <v>270.438335</v>
      </c>
      <c r="K218" s="0" t="n">
        <v>0</v>
      </c>
      <c r="L218" s="0" t="n">
        <v>217</v>
      </c>
      <c r="M218" s="0" t="n">
        <f aca="false">0.05/COUNT(L$2:L$1515)*L218</f>
        <v>0.0071664464993395</v>
      </c>
      <c r="N218" s="20" t="str">
        <f aca="false">IF(K218&lt;M218,A218,"")</f>
        <v>dDocent_Contig_9616</v>
      </c>
      <c r="O218" s="20" t="n">
        <f aca="false">IF(K218&lt;M218,B218,"")</f>
        <v>112</v>
      </c>
      <c r="Q218" s="0" t="s">
        <v>187</v>
      </c>
      <c r="R218" s="0" t="n">
        <v>57</v>
      </c>
      <c r="U218" s="21" t="n">
        <v>1</v>
      </c>
      <c r="V218" s="21" t="s">
        <v>308</v>
      </c>
    </row>
    <row r="219" customFormat="false" ht="15" hidden="false" customHeight="false" outlineLevel="0" collapsed="false">
      <c r="A219" s="0" t="s">
        <v>94</v>
      </c>
      <c r="B219" s="0" t="n">
        <v>115</v>
      </c>
      <c r="C219" s="0" t="n">
        <v>0</v>
      </c>
      <c r="D219" s="0" t="n">
        <v>282</v>
      </c>
      <c r="E219" s="0" t="n">
        <v>4</v>
      </c>
      <c r="F219" s="0" t="n">
        <f aca="false">D219/SUM(C219:E219)</f>
        <v>0.986013986013986</v>
      </c>
      <c r="G219" s="0" t="n">
        <v>69.51</v>
      </c>
      <c r="H219" s="0" t="n">
        <v>142.97</v>
      </c>
      <c r="I219" s="0" t="n">
        <v>73.51</v>
      </c>
      <c r="J219" s="0" t="n">
        <v>270.438335</v>
      </c>
      <c r="K219" s="0" t="n">
        <v>0</v>
      </c>
      <c r="L219" s="0" t="n">
        <v>218</v>
      </c>
      <c r="M219" s="0" t="n">
        <f aca="false">0.05/COUNT(L$2:L$1515)*L219</f>
        <v>0.0071994715984148</v>
      </c>
      <c r="N219" s="20" t="str">
        <f aca="false">IF(K219&lt;M219,A219,"")</f>
        <v>dDocent_Contig_9616</v>
      </c>
      <c r="O219" s="20" t="n">
        <f aca="false">IF(K219&lt;M219,B219,"")</f>
        <v>115</v>
      </c>
      <c r="Q219" s="0" t="s">
        <v>187</v>
      </c>
      <c r="R219" s="0" t="n">
        <v>110</v>
      </c>
      <c r="U219" s="21" t="n">
        <v>1</v>
      </c>
      <c r="V219" s="21" t="s">
        <v>309</v>
      </c>
    </row>
    <row r="220" customFormat="false" ht="15" hidden="false" customHeight="false" outlineLevel="0" collapsed="false">
      <c r="A220" s="0" t="s">
        <v>94</v>
      </c>
      <c r="B220" s="0" t="n">
        <v>116</v>
      </c>
      <c r="C220" s="0" t="n">
        <v>0</v>
      </c>
      <c r="D220" s="0" t="n">
        <v>282</v>
      </c>
      <c r="E220" s="0" t="n">
        <v>4</v>
      </c>
      <c r="F220" s="0" t="n">
        <f aca="false">D220/SUM(C220:E220)</f>
        <v>0.986013986013986</v>
      </c>
      <c r="G220" s="0" t="n">
        <v>69.51</v>
      </c>
      <c r="H220" s="0" t="n">
        <v>142.97</v>
      </c>
      <c r="I220" s="0" t="n">
        <v>73.51</v>
      </c>
      <c r="J220" s="0" t="n">
        <v>270.438335</v>
      </c>
      <c r="K220" s="0" t="n">
        <v>0</v>
      </c>
      <c r="L220" s="0" t="n">
        <v>219</v>
      </c>
      <c r="M220" s="0" t="n">
        <f aca="false">0.05/COUNT(L$2:L$1515)*L220</f>
        <v>0.00723249669749009</v>
      </c>
      <c r="N220" s="20" t="str">
        <f aca="false">IF(K220&lt;M220,A220,"")</f>
        <v>dDocent_Contig_9616</v>
      </c>
      <c r="O220" s="20" t="n">
        <f aca="false">IF(K220&lt;M220,B220,"")</f>
        <v>116</v>
      </c>
      <c r="Q220" s="0" t="s">
        <v>187</v>
      </c>
      <c r="R220" s="0" t="n">
        <v>25</v>
      </c>
      <c r="U220" s="21" t="n">
        <v>1</v>
      </c>
      <c r="V220" s="21" t="s">
        <v>310</v>
      </c>
    </row>
    <row r="221" customFormat="false" ht="15" hidden="false" customHeight="false" outlineLevel="0" collapsed="false">
      <c r="A221" s="0" t="s">
        <v>94</v>
      </c>
      <c r="B221" s="0" t="n">
        <v>117</v>
      </c>
      <c r="C221" s="0" t="n">
        <v>0</v>
      </c>
      <c r="D221" s="0" t="n">
        <v>282</v>
      </c>
      <c r="E221" s="0" t="n">
        <v>4</v>
      </c>
      <c r="F221" s="0" t="n">
        <f aca="false">D221/SUM(C221:E221)</f>
        <v>0.986013986013986</v>
      </c>
      <c r="G221" s="0" t="n">
        <v>69.51</v>
      </c>
      <c r="H221" s="0" t="n">
        <v>142.97</v>
      </c>
      <c r="I221" s="0" t="n">
        <v>73.51</v>
      </c>
      <c r="J221" s="0" t="n">
        <v>270.438335</v>
      </c>
      <c r="K221" s="0" t="n">
        <v>0</v>
      </c>
      <c r="L221" s="0" t="n">
        <v>220</v>
      </c>
      <c r="M221" s="0" t="n">
        <f aca="false">0.05/COUNT(L$2:L$1515)*L221</f>
        <v>0.00726552179656539</v>
      </c>
      <c r="N221" s="20" t="str">
        <f aca="false">IF(K221&lt;M221,A221,"")</f>
        <v>dDocent_Contig_9616</v>
      </c>
      <c r="O221" s="20" t="n">
        <f aca="false">IF(K221&lt;M221,B221,"")</f>
        <v>117</v>
      </c>
      <c r="Q221" s="0" t="s">
        <v>198</v>
      </c>
      <c r="R221" s="0" t="n">
        <v>49</v>
      </c>
      <c r="U221" s="21" t="n">
        <v>1</v>
      </c>
      <c r="V221" s="21" t="s">
        <v>311</v>
      </c>
    </row>
    <row r="222" customFormat="false" ht="15" hidden="false" customHeight="false" outlineLevel="0" collapsed="false">
      <c r="A222" s="0" t="s">
        <v>94</v>
      </c>
      <c r="B222" s="0" t="n">
        <v>119</v>
      </c>
      <c r="C222" s="0" t="n">
        <v>0</v>
      </c>
      <c r="D222" s="0" t="n">
        <v>282</v>
      </c>
      <c r="E222" s="0" t="n">
        <v>4</v>
      </c>
      <c r="F222" s="0" t="n">
        <f aca="false">D222/SUM(C222:E222)</f>
        <v>0.986013986013986</v>
      </c>
      <c r="G222" s="0" t="n">
        <v>69.51</v>
      </c>
      <c r="H222" s="0" t="n">
        <v>142.97</v>
      </c>
      <c r="I222" s="0" t="n">
        <v>73.51</v>
      </c>
      <c r="J222" s="0" t="n">
        <v>270.438335</v>
      </c>
      <c r="K222" s="0" t="n">
        <v>0</v>
      </c>
      <c r="L222" s="0" t="n">
        <v>221</v>
      </c>
      <c r="M222" s="0" t="n">
        <f aca="false">0.05/COUNT(L$2:L$1515)*L222</f>
        <v>0.00729854689564069</v>
      </c>
      <c r="N222" s="20" t="str">
        <f aca="false">IF(K222&lt;M222,A222,"")</f>
        <v>dDocent_Contig_9616</v>
      </c>
      <c r="O222" s="20" t="n">
        <f aca="false">IF(K222&lt;M222,B222,"")</f>
        <v>119</v>
      </c>
      <c r="Q222" s="0" t="s">
        <v>198</v>
      </c>
      <c r="R222" s="0" t="n">
        <v>56</v>
      </c>
      <c r="U222" s="21" t="n">
        <v>1</v>
      </c>
      <c r="V222" s="21" t="s">
        <v>312</v>
      </c>
    </row>
    <row r="223" customFormat="false" ht="15" hidden="false" customHeight="false" outlineLevel="0" collapsed="false">
      <c r="A223" s="0" t="s">
        <v>170</v>
      </c>
      <c r="B223" s="0" t="n">
        <v>28</v>
      </c>
      <c r="C223" s="0" t="n">
        <v>3</v>
      </c>
      <c r="D223" s="0" t="n">
        <v>211</v>
      </c>
      <c r="E223" s="0" t="n">
        <v>0</v>
      </c>
      <c r="F223" s="0" t="n">
        <f aca="false">D223/SUM(C223:E223)</f>
        <v>0.985981308411215</v>
      </c>
      <c r="G223" s="0" t="n">
        <v>55.01</v>
      </c>
      <c r="H223" s="0" t="n">
        <v>106.98</v>
      </c>
      <c r="I223" s="0" t="n">
        <v>52.01</v>
      </c>
      <c r="J223" s="0" t="n">
        <v>202.329504</v>
      </c>
      <c r="K223" s="0" t="n">
        <v>0</v>
      </c>
      <c r="L223" s="0" t="n">
        <v>222</v>
      </c>
      <c r="M223" s="0" t="n">
        <f aca="false">0.05/COUNT(L$2:L$1515)*L223</f>
        <v>0.00733157199471598</v>
      </c>
      <c r="N223" s="20" t="str">
        <f aca="false">IF(K223&lt;M223,A223,"")</f>
        <v>dDocent_Contig_31297</v>
      </c>
      <c r="O223" s="20" t="n">
        <f aca="false">IF(K223&lt;M223,B223,"")</f>
        <v>28</v>
      </c>
      <c r="Q223" s="0" t="s">
        <v>198</v>
      </c>
      <c r="R223" s="0" t="n">
        <v>60</v>
      </c>
      <c r="U223" s="21" t="n">
        <v>1</v>
      </c>
      <c r="V223" s="21" t="s">
        <v>313</v>
      </c>
    </row>
    <row r="224" customFormat="false" ht="15" hidden="false" customHeight="false" outlineLevel="0" collapsed="false">
      <c r="A224" s="0" t="s">
        <v>170</v>
      </c>
      <c r="B224" s="0" t="n">
        <v>32</v>
      </c>
      <c r="C224" s="0" t="n">
        <v>3</v>
      </c>
      <c r="D224" s="0" t="n">
        <v>211</v>
      </c>
      <c r="E224" s="0" t="n">
        <v>0</v>
      </c>
      <c r="F224" s="0" t="n">
        <f aca="false">D224/SUM(C224:E224)</f>
        <v>0.985981308411215</v>
      </c>
      <c r="G224" s="0" t="n">
        <v>55.01</v>
      </c>
      <c r="H224" s="0" t="n">
        <v>106.98</v>
      </c>
      <c r="I224" s="0" t="n">
        <v>52.01</v>
      </c>
      <c r="J224" s="0" t="n">
        <v>202.329504</v>
      </c>
      <c r="K224" s="0" t="n">
        <v>0</v>
      </c>
      <c r="L224" s="0" t="n">
        <v>223</v>
      </c>
      <c r="M224" s="0" t="n">
        <f aca="false">0.05/COUNT(L$2:L$1515)*L224</f>
        <v>0.00736459709379128</v>
      </c>
      <c r="N224" s="20" t="str">
        <f aca="false">IF(K224&lt;M224,A224,"")</f>
        <v>dDocent_Contig_31297</v>
      </c>
      <c r="O224" s="20" t="n">
        <f aca="false">IF(K224&lt;M224,B224,"")</f>
        <v>32</v>
      </c>
      <c r="Q224" s="0" t="s">
        <v>198</v>
      </c>
      <c r="R224" s="0" t="n">
        <v>73</v>
      </c>
      <c r="U224" s="21" t="n">
        <v>1</v>
      </c>
      <c r="V224" s="21" t="s">
        <v>314</v>
      </c>
    </row>
    <row r="225" customFormat="false" ht="15" hidden="false" customHeight="false" outlineLevel="0" collapsed="false">
      <c r="A225" s="0" t="s">
        <v>170</v>
      </c>
      <c r="B225" s="0" t="n">
        <v>81</v>
      </c>
      <c r="C225" s="0" t="n">
        <v>0</v>
      </c>
      <c r="D225" s="0" t="n">
        <v>211</v>
      </c>
      <c r="E225" s="0" t="n">
        <v>3</v>
      </c>
      <c r="F225" s="0" t="n">
        <f aca="false">D225/SUM(C225:E225)</f>
        <v>0.985981308411215</v>
      </c>
      <c r="G225" s="0" t="n">
        <v>52.01</v>
      </c>
      <c r="H225" s="0" t="n">
        <v>106.98</v>
      </c>
      <c r="I225" s="0" t="n">
        <v>55.01</v>
      </c>
      <c r="J225" s="0" t="n">
        <v>202.329504</v>
      </c>
      <c r="K225" s="0" t="n">
        <v>0</v>
      </c>
      <c r="L225" s="0" t="n">
        <v>224</v>
      </c>
      <c r="M225" s="0" t="n">
        <f aca="false">0.05/COUNT(L$2:L$1515)*L225</f>
        <v>0.00739762219286658</v>
      </c>
      <c r="N225" s="20" t="str">
        <f aca="false">IF(K225&lt;M225,A225,"")</f>
        <v>dDocent_Contig_31297</v>
      </c>
      <c r="O225" s="20" t="n">
        <f aca="false">IF(K225&lt;M225,B225,"")</f>
        <v>81</v>
      </c>
      <c r="Q225" s="0" t="s">
        <v>146</v>
      </c>
      <c r="R225" s="0" t="n">
        <v>88</v>
      </c>
      <c r="U225" s="21" t="n">
        <v>1</v>
      </c>
      <c r="V225" s="21" t="s">
        <v>315</v>
      </c>
    </row>
    <row r="226" customFormat="false" ht="15" hidden="false" customHeight="false" outlineLevel="0" collapsed="false">
      <c r="A226" s="0" t="s">
        <v>170</v>
      </c>
      <c r="B226" s="0" t="n">
        <v>84</v>
      </c>
      <c r="C226" s="0" t="n">
        <v>0</v>
      </c>
      <c r="D226" s="0" t="n">
        <v>211</v>
      </c>
      <c r="E226" s="0" t="n">
        <v>3</v>
      </c>
      <c r="F226" s="0" t="n">
        <f aca="false">D226/SUM(C226:E226)</f>
        <v>0.985981308411215</v>
      </c>
      <c r="G226" s="0" t="n">
        <v>52.01</v>
      </c>
      <c r="H226" s="0" t="n">
        <v>106.98</v>
      </c>
      <c r="I226" s="0" t="n">
        <v>55.01</v>
      </c>
      <c r="J226" s="0" t="n">
        <v>202.329504</v>
      </c>
      <c r="K226" s="0" t="n">
        <v>0</v>
      </c>
      <c r="L226" s="0" t="n">
        <v>225</v>
      </c>
      <c r="M226" s="0" t="n">
        <f aca="false">0.05/COUNT(L$2:L$1515)*L226</f>
        <v>0.00743064729194188</v>
      </c>
      <c r="N226" s="20" t="str">
        <f aca="false">IF(K226&lt;M226,A226,"")</f>
        <v>dDocent_Contig_31297</v>
      </c>
      <c r="O226" s="20" t="n">
        <f aca="false">IF(K226&lt;M226,B226,"")</f>
        <v>84</v>
      </c>
      <c r="Q226" s="0" t="s">
        <v>146</v>
      </c>
      <c r="R226" s="0" t="n">
        <v>29</v>
      </c>
      <c r="U226" s="21" t="n">
        <v>1</v>
      </c>
      <c r="V226" s="21" t="s">
        <v>316</v>
      </c>
    </row>
    <row r="227" customFormat="false" ht="15" hidden="false" customHeight="false" outlineLevel="0" collapsed="false">
      <c r="A227" s="0" t="s">
        <v>170</v>
      </c>
      <c r="B227" s="0" t="n">
        <v>87</v>
      </c>
      <c r="C227" s="0" t="n">
        <v>0</v>
      </c>
      <c r="D227" s="0" t="n">
        <v>211</v>
      </c>
      <c r="E227" s="0" t="n">
        <v>3</v>
      </c>
      <c r="F227" s="0" t="n">
        <f aca="false">D227/SUM(C227:E227)</f>
        <v>0.985981308411215</v>
      </c>
      <c r="G227" s="0" t="n">
        <v>52.01</v>
      </c>
      <c r="H227" s="0" t="n">
        <v>106.98</v>
      </c>
      <c r="I227" s="0" t="n">
        <v>55.01</v>
      </c>
      <c r="J227" s="0" t="n">
        <v>202.329504</v>
      </c>
      <c r="K227" s="0" t="n">
        <v>0</v>
      </c>
      <c r="L227" s="0" t="n">
        <v>226</v>
      </c>
      <c r="M227" s="0" t="n">
        <f aca="false">0.05/COUNT(L$2:L$1515)*L227</f>
        <v>0.00746367239101717</v>
      </c>
      <c r="N227" s="20" t="str">
        <f aca="false">IF(K227&lt;M227,A227,"")</f>
        <v>dDocent_Contig_31297</v>
      </c>
      <c r="O227" s="20" t="n">
        <f aca="false">IF(K227&lt;M227,B227,"")</f>
        <v>87</v>
      </c>
      <c r="Q227" s="0" t="s">
        <v>146</v>
      </c>
      <c r="R227" s="0" t="n">
        <v>65</v>
      </c>
      <c r="U227" s="21" t="n">
        <v>1</v>
      </c>
      <c r="V227" s="21" t="s">
        <v>317</v>
      </c>
    </row>
    <row r="228" customFormat="false" ht="15" hidden="false" customHeight="false" outlineLevel="0" collapsed="false">
      <c r="A228" s="0" t="s">
        <v>135</v>
      </c>
      <c r="B228" s="0" t="n">
        <v>66</v>
      </c>
      <c r="C228" s="0" t="n">
        <v>0</v>
      </c>
      <c r="D228" s="0" t="n">
        <v>277</v>
      </c>
      <c r="E228" s="0" t="n">
        <v>4</v>
      </c>
      <c r="F228" s="0" t="n">
        <f aca="false">D228/SUM(C228:E228)</f>
        <v>0.98576512455516</v>
      </c>
      <c r="G228" s="0" t="n">
        <v>68.26</v>
      </c>
      <c r="H228" s="0" t="n">
        <v>140.47</v>
      </c>
      <c r="I228" s="0" t="n">
        <v>72.26</v>
      </c>
      <c r="J228" s="0" t="n">
        <v>265.445971</v>
      </c>
      <c r="K228" s="0" t="n">
        <v>0</v>
      </c>
      <c r="L228" s="0" t="n">
        <v>227</v>
      </c>
      <c r="M228" s="0" t="n">
        <f aca="false">0.05/COUNT(L$2:L$1515)*L228</f>
        <v>0.00749669749009247</v>
      </c>
      <c r="N228" s="20" t="str">
        <f aca="false">IF(K228&lt;M228,A228,"")</f>
        <v>dDocent_Contig_9504</v>
      </c>
      <c r="O228" s="20" t="n">
        <f aca="false">IF(K228&lt;M228,B228,"")</f>
        <v>66</v>
      </c>
      <c r="Q228" s="0" t="s">
        <v>146</v>
      </c>
      <c r="R228" s="0" t="n">
        <v>120</v>
      </c>
      <c r="U228" s="21" t="n">
        <v>1</v>
      </c>
      <c r="V228" s="21" t="s">
        <v>272</v>
      </c>
    </row>
    <row r="229" customFormat="false" ht="15" hidden="false" customHeight="false" outlineLevel="0" collapsed="false">
      <c r="A229" s="0" t="s">
        <v>135</v>
      </c>
      <c r="B229" s="0" t="n">
        <v>90</v>
      </c>
      <c r="C229" s="0" t="n">
        <v>4</v>
      </c>
      <c r="D229" s="0" t="n">
        <v>277</v>
      </c>
      <c r="E229" s="0" t="n">
        <v>0</v>
      </c>
      <c r="F229" s="0" t="n">
        <f aca="false">D229/SUM(C229:E229)</f>
        <v>0.98576512455516</v>
      </c>
      <c r="G229" s="0" t="n">
        <v>72.26</v>
      </c>
      <c r="H229" s="0" t="n">
        <v>140.47</v>
      </c>
      <c r="I229" s="0" t="n">
        <v>68.26</v>
      </c>
      <c r="J229" s="0" t="n">
        <v>265.445971</v>
      </c>
      <c r="K229" s="0" t="n">
        <v>0</v>
      </c>
      <c r="L229" s="0" t="n">
        <v>228</v>
      </c>
      <c r="M229" s="0" t="n">
        <f aca="false">0.05/COUNT(L$2:L$1515)*L229</f>
        <v>0.00752972258916777</v>
      </c>
      <c r="N229" s="20" t="str">
        <f aca="false">IF(K229&lt;M229,A229,"")</f>
        <v>dDocent_Contig_9504</v>
      </c>
      <c r="O229" s="20" t="n">
        <f aca="false">IF(K229&lt;M229,B229,"")</f>
        <v>90</v>
      </c>
      <c r="Q229" s="0" t="s">
        <v>146</v>
      </c>
      <c r="R229" s="0" t="n">
        <v>121</v>
      </c>
      <c r="U229" s="21" t="n">
        <v>1</v>
      </c>
      <c r="V229" s="21" t="s">
        <v>318</v>
      </c>
    </row>
    <row r="230" customFormat="false" ht="15" hidden="false" customHeight="false" outlineLevel="0" collapsed="false">
      <c r="A230" s="0" t="s">
        <v>99</v>
      </c>
      <c r="B230" s="0" t="n">
        <v>28</v>
      </c>
      <c r="C230" s="0" t="n">
        <v>2</v>
      </c>
      <c r="D230" s="0" t="n">
        <v>206</v>
      </c>
      <c r="E230" s="0" t="n">
        <v>1</v>
      </c>
      <c r="F230" s="0" t="n">
        <f aca="false">D230/SUM(C230:E230)</f>
        <v>0.985645933014354</v>
      </c>
      <c r="G230" s="0" t="n">
        <v>52.75</v>
      </c>
      <c r="H230" s="0" t="n">
        <v>104.5</v>
      </c>
      <c r="I230" s="0" t="n">
        <v>51.75</v>
      </c>
      <c r="J230" s="0" t="n">
        <v>197.190572</v>
      </c>
      <c r="K230" s="0" t="n">
        <v>0</v>
      </c>
      <c r="L230" s="0" t="n">
        <v>229</v>
      </c>
      <c r="M230" s="0" t="n">
        <f aca="false">0.05/COUNT(L$2:L$1515)*L230</f>
        <v>0.00756274768824307</v>
      </c>
      <c r="N230" s="20" t="str">
        <f aca="false">IF(K230&lt;M230,A230,"")</f>
        <v>dDocent_Contig_8135</v>
      </c>
      <c r="O230" s="20" t="n">
        <f aca="false">IF(K230&lt;M230,B230,"")</f>
        <v>28</v>
      </c>
      <c r="Q230" s="0" t="s">
        <v>168</v>
      </c>
      <c r="R230" s="0" t="n">
        <v>76</v>
      </c>
      <c r="U230" s="21" t="n">
        <v>1</v>
      </c>
      <c r="V230" s="21" t="s">
        <v>319</v>
      </c>
    </row>
    <row r="231" customFormat="false" ht="15" hidden="false" customHeight="false" outlineLevel="0" collapsed="false">
      <c r="A231" s="0" t="s">
        <v>99</v>
      </c>
      <c r="B231" s="0" t="n">
        <v>34</v>
      </c>
      <c r="C231" s="0" t="n">
        <v>2</v>
      </c>
      <c r="D231" s="0" t="n">
        <v>206</v>
      </c>
      <c r="E231" s="0" t="n">
        <v>1</v>
      </c>
      <c r="F231" s="0" t="n">
        <f aca="false">D231/SUM(C231:E231)</f>
        <v>0.985645933014354</v>
      </c>
      <c r="G231" s="0" t="n">
        <v>52.75</v>
      </c>
      <c r="H231" s="0" t="n">
        <v>104.5</v>
      </c>
      <c r="I231" s="0" t="n">
        <v>51.75</v>
      </c>
      <c r="J231" s="0" t="n">
        <v>197.190572</v>
      </c>
      <c r="K231" s="0" t="n">
        <v>0</v>
      </c>
      <c r="L231" s="0" t="n">
        <v>230</v>
      </c>
      <c r="M231" s="0" t="n">
        <f aca="false">0.05/COUNT(L$2:L$1515)*L231</f>
        <v>0.00759577278731836</v>
      </c>
      <c r="N231" s="20" t="str">
        <f aca="false">IF(K231&lt;M231,A231,"")</f>
        <v>dDocent_Contig_8135</v>
      </c>
      <c r="O231" s="20" t="n">
        <f aca="false">IF(K231&lt;M231,B231,"")</f>
        <v>34</v>
      </c>
      <c r="Q231" s="0" t="s">
        <v>168</v>
      </c>
      <c r="R231" s="0" t="n">
        <v>34</v>
      </c>
      <c r="U231" s="21" t="n">
        <v>1</v>
      </c>
      <c r="V231" s="21" t="s">
        <v>320</v>
      </c>
    </row>
    <row r="232" customFormat="false" ht="15" hidden="false" customHeight="false" outlineLevel="0" collapsed="false">
      <c r="A232" s="0" t="s">
        <v>99</v>
      </c>
      <c r="B232" s="0" t="n">
        <v>44</v>
      </c>
      <c r="C232" s="0" t="n">
        <v>2</v>
      </c>
      <c r="D232" s="0" t="n">
        <v>206</v>
      </c>
      <c r="E232" s="0" t="n">
        <v>1</v>
      </c>
      <c r="F232" s="0" t="n">
        <f aca="false">D232/SUM(C232:E232)</f>
        <v>0.985645933014354</v>
      </c>
      <c r="G232" s="0" t="n">
        <v>52.75</v>
      </c>
      <c r="H232" s="0" t="n">
        <v>104.5</v>
      </c>
      <c r="I232" s="0" t="n">
        <v>51.75</v>
      </c>
      <c r="J232" s="0" t="n">
        <v>197.190572</v>
      </c>
      <c r="K232" s="0" t="n">
        <v>0</v>
      </c>
      <c r="L232" s="0" t="n">
        <v>231</v>
      </c>
      <c r="M232" s="0" t="n">
        <f aca="false">0.05/COUNT(L$2:L$1515)*L232</f>
        <v>0.00762879788639366</v>
      </c>
      <c r="N232" s="20" t="str">
        <f aca="false">IF(K232&lt;M232,A232,"")</f>
        <v>dDocent_Contig_8135</v>
      </c>
      <c r="O232" s="20" t="n">
        <f aca="false">IF(K232&lt;M232,B232,"")</f>
        <v>44</v>
      </c>
      <c r="Q232" s="0" t="s">
        <v>168</v>
      </c>
      <c r="R232" s="0" t="n">
        <v>65</v>
      </c>
      <c r="U232" s="21" t="n">
        <v>1</v>
      </c>
      <c r="V232" s="21" t="s">
        <v>321</v>
      </c>
    </row>
    <row r="233" customFormat="false" ht="15" hidden="false" customHeight="false" outlineLevel="0" collapsed="false">
      <c r="A233" s="0" t="s">
        <v>99</v>
      </c>
      <c r="B233" s="0" t="n">
        <v>62</v>
      </c>
      <c r="C233" s="0" t="n">
        <v>2</v>
      </c>
      <c r="D233" s="0" t="n">
        <v>206</v>
      </c>
      <c r="E233" s="0" t="n">
        <v>1</v>
      </c>
      <c r="F233" s="0" t="n">
        <f aca="false">D233/SUM(C233:E233)</f>
        <v>0.985645933014354</v>
      </c>
      <c r="G233" s="0" t="n">
        <v>52.75</v>
      </c>
      <c r="H233" s="0" t="n">
        <v>104.5</v>
      </c>
      <c r="I233" s="0" t="n">
        <v>51.75</v>
      </c>
      <c r="J233" s="0" t="n">
        <v>197.190572</v>
      </c>
      <c r="K233" s="0" t="n">
        <v>0</v>
      </c>
      <c r="L233" s="0" t="n">
        <v>232</v>
      </c>
      <c r="M233" s="0" t="n">
        <f aca="false">0.05/COUNT(L$2:L$1515)*L233</f>
        <v>0.00766182298546896</v>
      </c>
      <c r="N233" s="20" t="str">
        <f aca="false">IF(K233&lt;M233,A233,"")</f>
        <v>dDocent_Contig_8135</v>
      </c>
      <c r="O233" s="20" t="n">
        <f aca="false">IF(K233&lt;M233,B233,"")</f>
        <v>62</v>
      </c>
      <c r="Q233" s="0" t="s">
        <v>168</v>
      </c>
      <c r="R233" s="0" t="n">
        <v>67</v>
      </c>
      <c r="U233" s="21" t="n">
        <v>1</v>
      </c>
      <c r="V233" s="21" t="s">
        <v>322</v>
      </c>
    </row>
    <row r="234" customFormat="false" ht="15" hidden="false" customHeight="false" outlineLevel="0" collapsed="false">
      <c r="A234" s="0" t="s">
        <v>99</v>
      </c>
      <c r="B234" s="0" t="n">
        <v>78</v>
      </c>
      <c r="C234" s="0" t="n">
        <v>2</v>
      </c>
      <c r="D234" s="0" t="n">
        <v>206</v>
      </c>
      <c r="E234" s="0" t="n">
        <v>1</v>
      </c>
      <c r="F234" s="0" t="n">
        <f aca="false">D234/SUM(C234:E234)</f>
        <v>0.985645933014354</v>
      </c>
      <c r="G234" s="0" t="n">
        <v>52.75</v>
      </c>
      <c r="H234" s="0" t="n">
        <v>104.5</v>
      </c>
      <c r="I234" s="0" t="n">
        <v>51.75</v>
      </c>
      <c r="J234" s="0" t="n">
        <v>197.190572</v>
      </c>
      <c r="K234" s="0" t="n">
        <v>0</v>
      </c>
      <c r="L234" s="0" t="n">
        <v>233</v>
      </c>
      <c r="M234" s="0" t="n">
        <f aca="false">0.05/COUNT(L$2:L$1515)*L234</f>
        <v>0.00769484808454425</v>
      </c>
      <c r="N234" s="20" t="str">
        <f aca="false">IF(K234&lt;M234,A234,"")</f>
        <v>dDocent_Contig_8135</v>
      </c>
      <c r="O234" s="20" t="n">
        <f aca="false">IF(K234&lt;M234,B234,"")</f>
        <v>78</v>
      </c>
      <c r="Q234" s="0" t="s">
        <v>168</v>
      </c>
      <c r="R234" s="0" t="n">
        <v>8</v>
      </c>
      <c r="U234" s="21" t="n">
        <v>1</v>
      </c>
      <c r="V234" s="21" t="s">
        <v>323</v>
      </c>
    </row>
    <row r="235" customFormat="false" ht="15" hidden="false" customHeight="false" outlineLevel="0" collapsed="false">
      <c r="A235" s="0" t="s">
        <v>99</v>
      </c>
      <c r="B235" s="0" t="n">
        <v>93</v>
      </c>
      <c r="C235" s="0" t="n">
        <v>2</v>
      </c>
      <c r="D235" s="0" t="n">
        <v>206</v>
      </c>
      <c r="E235" s="0" t="n">
        <v>1</v>
      </c>
      <c r="F235" s="0" t="n">
        <f aca="false">D235/SUM(C235:E235)</f>
        <v>0.985645933014354</v>
      </c>
      <c r="G235" s="0" t="n">
        <v>52.75</v>
      </c>
      <c r="H235" s="0" t="n">
        <v>104.5</v>
      </c>
      <c r="I235" s="0" t="n">
        <v>51.75</v>
      </c>
      <c r="J235" s="0" t="n">
        <v>197.190572</v>
      </c>
      <c r="K235" s="0" t="n">
        <v>0</v>
      </c>
      <c r="L235" s="0" t="n">
        <v>234</v>
      </c>
      <c r="M235" s="0" t="n">
        <f aca="false">0.05/COUNT(L$2:L$1515)*L235</f>
        <v>0.00772787318361955</v>
      </c>
      <c r="N235" s="20" t="str">
        <f aca="false">IF(K235&lt;M235,A235,"")</f>
        <v>dDocent_Contig_8135</v>
      </c>
      <c r="O235" s="20" t="n">
        <f aca="false">IF(K235&lt;M235,B235,"")</f>
        <v>93</v>
      </c>
      <c r="Q235" s="0" t="s">
        <v>168</v>
      </c>
      <c r="R235" s="0" t="n">
        <v>14</v>
      </c>
      <c r="U235" s="21" t="n">
        <v>1</v>
      </c>
      <c r="V235" s="21" t="s">
        <v>324</v>
      </c>
    </row>
    <row r="236" customFormat="false" ht="15" hidden="false" customHeight="false" outlineLevel="0" collapsed="false">
      <c r="A236" s="0" t="s">
        <v>99</v>
      </c>
      <c r="B236" s="0" t="n">
        <v>94</v>
      </c>
      <c r="C236" s="0" t="n">
        <v>2</v>
      </c>
      <c r="D236" s="0" t="n">
        <v>206</v>
      </c>
      <c r="E236" s="0" t="n">
        <v>1</v>
      </c>
      <c r="F236" s="0" t="n">
        <f aca="false">D236/SUM(C236:E236)</f>
        <v>0.985645933014354</v>
      </c>
      <c r="G236" s="0" t="n">
        <v>52.75</v>
      </c>
      <c r="H236" s="0" t="n">
        <v>104.5</v>
      </c>
      <c r="I236" s="0" t="n">
        <v>51.75</v>
      </c>
      <c r="J236" s="0" t="n">
        <v>197.190572</v>
      </c>
      <c r="K236" s="0" t="n">
        <v>0</v>
      </c>
      <c r="L236" s="0" t="n">
        <v>235</v>
      </c>
      <c r="M236" s="0" t="n">
        <f aca="false">0.05/COUNT(L$2:L$1515)*L236</f>
        <v>0.00776089828269485</v>
      </c>
      <c r="N236" s="20" t="str">
        <f aca="false">IF(K236&lt;M236,A236,"")</f>
        <v>dDocent_Contig_8135</v>
      </c>
      <c r="O236" s="20" t="n">
        <f aca="false">IF(K236&lt;M236,B236,"")</f>
        <v>94</v>
      </c>
      <c r="Q236" s="0" t="s">
        <v>168</v>
      </c>
      <c r="R236" s="0" t="n">
        <v>11</v>
      </c>
      <c r="U236" s="21" t="n">
        <v>1</v>
      </c>
      <c r="V236" s="21" t="s">
        <v>325</v>
      </c>
    </row>
    <row r="237" customFormat="false" ht="15" hidden="false" customHeight="false" outlineLevel="0" collapsed="false">
      <c r="A237" s="0" t="s">
        <v>99</v>
      </c>
      <c r="B237" s="0" t="n">
        <v>101</v>
      </c>
      <c r="C237" s="0" t="n">
        <v>2</v>
      </c>
      <c r="D237" s="0" t="n">
        <v>206</v>
      </c>
      <c r="E237" s="0" t="n">
        <v>1</v>
      </c>
      <c r="F237" s="0" t="n">
        <f aca="false">D237/SUM(C237:E237)</f>
        <v>0.985645933014354</v>
      </c>
      <c r="G237" s="0" t="n">
        <v>52.75</v>
      </c>
      <c r="H237" s="0" t="n">
        <v>104.5</v>
      </c>
      <c r="I237" s="0" t="n">
        <v>51.75</v>
      </c>
      <c r="J237" s="0" t="n">
        <v>197.190572</v>
      </c>
      <c r="K237" s="0" t="n">
        <v>0</v>
      </c>
      <c r="L237" s="0" t="n">
        <v>236</v>
      </c>
      <c r="M237" s="0" t="n">
        <f aca="false">0.05/COUNT(L$2:L$1515)*L237</f>
        <v>0.00779392338177015</v>
      </c>
      <c r="N237" s="20" t="str">
        <f aca="false">IF(K237&lt;M237,A237,"")</f>
        <v>dDocent_Contig_8135</v>
      </c>
      <c r="O237" s="20" t="n">
        <f aca="false">IF(K237&lt;M237,B237,"")</f>
        <v>101</v>
      </c>
      <c r="Q237" s="0" t="s">
        <v>242</v>
      </c>
      <c r="R237" s="0" t="n">
        <v>19</v>
      </c>
      <c r="U237" s="21" t="n">
        <v>1</v>
      </c>
      <c r="V237" s="21" t="s">
        <v>326</v>
      </c>
    </row>
    <row r="238" customFormat="false" ht="15" hidden="false" customHeight="false" outlineLevel="0" collapsed="false">
      <c r="A238" s="0" t="s">
        <v>99</v>
      </c>
      <c r="B238" s="0" t="n">
        <v>102</v>
      </c>
      <c r="C238" s="0" t="n">
        <v>2</v>
      </c>
      <c r="D238" s="0" t="n">
        <v>206</v>
      </c>
      <c r="E238" s="0" t="n">
        <v>1</v>
      </c>
      <c r="F238" s="0" t="n">
        <f aca="false">D238/SUM(C238:E238)</f>
        <v>0.985645933014354</v>
      </c>
      <c r="G238" s="0" t="n">
        <v>52.75</v>
      </c>
      <c r="H238" s="0" t="n">
        <v>104.5</v>
      </c>
      <c r="I238" s="0" t="n">
        <v>51.75</v>
      </c>
      <c r="J238" s="0" t="n">
        <v>197.190572</v>
      </c>
      <c r="K238" s="0" t="n">
        <v>0</v>
      </c>
      <c r="L238" s="0" t="n">
        <v>237</v>
      </c>
      <c r="M238" s="0" t="n">
        <f aca="false">0.05/COUNT(L$2:L$1515)*L238</f>
        <v>0.00782694848084544</v>
      </c>
      <c r="N238" s="20" t="str">
        <f aca="false">IF(K238&lt;M238,A238,"")</f>
        <v>dDocent_Contig_8135</v>
      </c>
      <c r="O238" s="20" t="n">
        <f aca="false">IF(K238&lt;M238,B238,"")</f>
        <v>102</v>
      </c>
      <c r="Q238" s="0" t="s">
        <v>242</v>
      </c>
      <c r="R238" s="0" t="n">
        <v>46</v>
      </c>
      <c r="U238" s="21" t="n">
        <v>1</v>
      </c>
      <c r="V238" s="21" t="s">
        <v>327</v>
      </c>
    </row>
    <row r="239" customFormat="false" ht="15" hidden="false" customHeight="false" outlineLevel="0" collapsed="false">
      <c r="A239" s="0" t="s">
        <v>99</v>
      </c>
      <c r="B239" s="0" t="n">
        <v>107</v>
      </c>
      <c r="C239" s="0" t="n">
        <v>2</v>
      </c>
      <c r="D239" s="0" t="n">
        <v>206</v>
      </c>
      <c r="E239" s="0" t="n">
        <v>1</v>
      </c>
      <c r="F239" s="0" t="n">
        <f aca="false">D239/SUM(C239:E239)</f>
        <v>0.985645933014354</v>
      </c>
      <c r="G239" s="0" t="n">
        <v>52.75</v>
      </c>
      <c r="H239" s="0" t="n">
        <v>104.5</v>
      </c>
      <c r="I239" s="0" t="n">
        <v>51.75</v>
      </c>
      <c r="J239" s="0" t="n">
        <v>197.190572</v>
      </c>
      <c r="K239" s="0" t="n">
        <v>0</v>
      </c>
      <c r="L239" s="0" t="n">
        <v>238</v>
      </c>
      <c r="M239" s="0" t="n">
        <f aca="false">0.05/COUNT(L$2:L$1515)*L239</f>
        <v>0.00785997357992074</v>
      </c>
      <c r="N239" s="20" t="str">
        <f aca="false">IF(K239&lt;M239,A239,"")</f>
        <v>dDocent_Contig_8135</v>
      </c>
      <c r="O239" s="20" t="n">
        <f aca="false">IF(K239&lt;M239,B239,"")</f>
        <v>107</v>
      </c>
      <c r="Q239" s="0" t="s">
        <v>286</v>
      </c>
      <c r="R239" s="0" t="n">
        <v>80</v>
      </c>
      <c r="U239" s="21" t="n">
        <v>1</v>
      </c>
      <c r="V239" s="21" t="s">
        <v>328</v>
      </c>
    </row>
    <row r="240" customFormat="false" ht="15" hidden="false" customHeight="false" outlineLevel="0" collapsed="false">
      <c r="A240" s="0" t="s">
        <v>99</v>
      </c>
      <c r="B240" s="0" t="n">
        <v>109</v>
      </c>
      <c r="C240" s="0" t="n">
        <v>2</v>
      </c>
      <c r="D240" s="0" t="n">
        <v>206</v>
      </c>
      <c r="E240" s="0" t="n">
        <v>1</v>
      </c>
      <c r="F240" s="0" t="n">
        <f aca="false">D240/SUM(C240:E240)</f>
        <v>0.985645933014354</v>
      </c>
      <c r="G240" s="0" t="n">
        <v>52.75</v>
      </c>
      <c r="H240" s="0" t="n">
        <v>104.5</v>
      </c>
      <c r="I240" s="0" t="n">
        <v>51.75</v>
      </c>
      <c r="J240" s="0" t="n">
        <v>197.190572</v>
      </c>
      <c r="K240" s="0" t="n">
        <v>0</v>
      </c>
      <c r="L240" s="0" t="n">
        <v>239</v>
      </c>
      <c r="M240" s="0" t="n">
        <f aca="false">0.05/COUNT(L$2:L$1515)*L240</f>
        <v>0.00789299867899604</v>
      </c>
      <c r="N240" s="20" t="str">
        <f aca="false">IF(K240&lt;M240,A240,"")</f>
        <v>dDocent_Contig_8135</v>
      </c>
      <c r="O240" s="20" t="n">
        <f aca="false">IF(K240&lt;M240,B240,"")</f>
        <v>109</v>
      </c>
      <c r="Q240" s="0" t="s">
        <v>287</v>
      </c>
      <c r="R240" s="0" t="n">
        <v>111</v>
      </c>
      <c r="U240" s="21" t="n">
        <v>1</v>
      </c>
      <c r="V240" s="21" t="s">
        <v>329</v>
      </c>
    </row>
    <row r="241" customFormat="false" ht="15" hidden="false" customHeight="false" outlineLevel="0" collapsed="false">
      <c r="A241" s="0" t="s">
        <v>99</v>
      </c>
      <c r="B241" s="0" t="n">
        <v>110</v>
      </c>
      <c r="C241" s="0" t="n">
        <v>2</v>
      </c>
      <c r="D241" s="0" t="n">
        <v>206</v>
      </c>
      <c r="E241" s="0" t="n">
        <v>1</v>
      </c>
      <c r="F241" s="0" t="n">
        <f aca="false">D241/SUM(C241:E241)</f>
        <v>0.985645933014354</v>
      </c>
      <c r="G241" s="0" t="n">
        <v>52.75</v>
      </c>
      <c r="H241" s="0" t="n">
        <v>104.5</v>
      </c>
      <c r="I241" s="0" t="n">
        <v>51.75</v>
      </c>
      <c r="J241" s="0" t="n">
        <v>197.190572</v>
      </c>
      <c r="K241" s="0" t="n">
        <v>0</v>
      </c>
      <c r="L241" s="0" t="n">
        <v>240</v>
      </c>
      <c r="M241" s="0" t="n">
        <f aca="false">0.05/COUNT(L$2:L$1515)*L241</f>
        <v>0.00792602377807133</v>
      </c>
      <c r="N241" s="20" t="str">
        <f aca="false">IF(K241&lt;M241,A241,"")</f>
        <v>dDocent_Contig_8135</v>
      </c>
      <c r="O241" s="20" t="n">
        <f aca="false">IF(K241&lt;M241,B241,"")</f>
        <v>110</v>
      </c>
      <c r="Q241" s="0" t="s">
        <v>243</v>
      </c>
      <c r="R241" s="0" t="n">
        <v>70</v>
      </c>
      <c r="U241" s="21" t="n">
        <v>1</v>
      </c>
      <c r="V241" s="21" t="s">
        <v>330</v>
      </c>
    </row>
    <row r="242" customFormat="false" ht="15" hidden="false" customHeight="false" outlineLevel="0" collapsed="false">
      <c r="A242" s="0" t="s">
        <v>99</v>
      </c>
      <c r="B242" s="0" t="n">
        <v>111</v>
      </c>
      <c r="C242" s="0" t="n">
        <v>2</v>
      </c>
      <c r="D242" s="0" t="n">
        <v>206</v>
      </c>
      <c r="E242" s="0" t="n">
        <v>1</v>
      </c>
      <c r="F242" s="0" t="n">
        <f aca="false">D242/SUM(C242:E242)</f>
        <v>0.985645933014354</v>
      </c>
      <c r="G242" s="0" t="n">
        <v>52.75</v>
      </c>
      <c r="H242" s="0" t="n">
        <v>104.5</v>
      </c>
      <c r="I242" s="0" t="n">
        <v>51.75</v>
      </c>
      <c r="J242" s="0" t="n">
        <v>197.190572</v>
      </c>
      <c r="K242" s="0" t="n">
        <v>0</v>
      </c>
      <c r="L242" s="0" t="n">
        <v>241</v>
      </c>
      <c r="M242" s="0" t="n">
        <f aca="false">0.05/COUNT(L$2:L$1515)*L242</f>
        <v>0.00795904887714663</v>
      </c>
      <c r="N242" s="20" t="str">
        <f aca="false">IF(K242&lt;M242,A242,"")</f>
        <v>dDocent_Contig_8135</v>
      </c>
      <c r="O242" s="20" t="n">
        <f aca="false">IF(K242&lt;M242,B242,"")</f>
        <v>111</v>
      </c>
      <c r="Q242" s="0" t="s">
        <v>243</v>
      </c>
      <c r="R242" s="0" t="n">
        <v>72</v>
      </c>
      <c r="U242" s="21" t="n">
        <v>1</v>
      </c>
      <c r="V242" s="21" t="s">
        <v>331</v>
      </c>
    </row>
    <row r="243" customFormat="false" ht="15" hidden="false" customHeight="false" outlineLevel="0" collapsed="false">
      <c r="A243" s="0" t="s">
        <v>99</v>
      </c>
      <c r="B243" s="0" t="n">
        <v>134</v>
      </c>
      <c r="C243" s="0" t="n">
        <v>2</v>
      </c>
      <c r="D243" s="0" t="n">
        <v>205</v>
      </c>
      <c r="E243" s="0" t="n">
        <v>1</v>
      </c>
      <c r="F243" s="0" t="n">
        <f aca="false">D243/SUM(C243:E243)</f>
        <v>0.985576923076923</v>
      </c>
      <c r="G243" s="0" t="n">
        <v>52.5</v>
      </c>
      <c r="H243" s="0" t="n">
        <v>104</v>
      </c>
      <c r="I243" s="0" t="n">
        <v>51.5</v>
      </c>
      <c r="J243" s="0" t="n">
        <v>196.191484</v>
      </c>
      <c r="K243" s="0" t="n">
        <v>0</v>
      </c>
      <c r="L243" s="0" t="n">
        <v>242</v>
      </c>
      <c r="M243" s="0" t="n">
        <f aca="false">0.05/COUNT(L$2:L$1515)*L243</f>
        <v>0.00799207397622193</v>
      </c>
      <c r="N243" s="20" t="str">
        <f aca="false">IF(K243&lt;M243,A243,"")</f>
        <v>dDocent_Contig_8135</v>
      </c>
      <c r="O243" s="20" t="n">
        <f aca="false">IF(K243&lt;M243,B243,"")</f>
        <v>134</v>
      </c>
      <c r="Q243" s="0" t="s">
        <v>244</v>
      </c>
      <c r="R243" s="0" t="n">
        <v>74</v>
      </c>
      <c r="U243" s="21" t="n">
        <v>1</v>
      </c>
      <c r="V243" s="21" t="s">
        <v>332</v>
      </c>
    </row>
    <row r="244" customFormat="false" ht="15" hidden="false" customHeight="false" outlineLevel="0" collapsed="false">
      <c r="A244" s="0" t="s">
        <v>99</v>
      </c>
      <c r="B244" s="0" t="n">
        <v>136</v>
      </c>
      <c r="C244" s="0" t="n">
        <v>2</v>
      </c>
      <c r="D244" s="0" t="n">
        <v>205</v>
      </c>
      <c r="E244" s="0" t="n">
        <v>1</v>
      </c>
      <c r="F244" s="0" t="n">
        <f aca="false">D244/SUM(C244:E244)</f>
        <v>0.985576923076923</v>
      </c>
      <c r="G244" s="0" t="n">
        <v>52.5</v>
      </c>
      <c r="H244" s="0" t="n">
        <v>104</v>
      </c>
      <c r="I244" s="0" t="n">
        <v>51.5</v>
      </c>
      <c r="J244" s="0" t="n">
        <v>196.191484</v>
      </c>
      <c r="K244" s="0" t="n">
        <v>0</v>
      </c>
      <c r="L244" s="0" t="n">
        <v>243</v>
      </c>
      <c r="M244" s="0" t="n">
        <f aca="false">0.05/COUNT(L$2:L$1515)*L244</f>
        <v>0.00802509907529723</v>
      </c>
      <c r="N244" s="20" t="str">
        <f aca="false">IF(K244&lt;M244,A244,"")</f>
        <v>dDocent_Contig_8135</v>
      </c>
      <c r="O244" s="20" t="n">
        <f aca="false">IF(K244&lt;M244,B244,"")</f>
        <v>136</v>
      </c>
      <c r="Q244" s="0" t="s">
        <v>244</v>
      </c>
      <c r="R244" s="0" t="n">
        <v>118</v>
      </c>
      <c r="U244" s="21" t="n">
        <v>1</v>
      </c>
      <c r="V244" s="21" t="s">
        <v>333</v>
      </c>
    </row>
    <row r="245" customFormat="false" ht="15" hidden="false" customHeight="false" outlineLevel="0" collapsed="false">
      <c r="A245" s="0" t="s">
        <v>124</v>
      </c>
      <c r="B245" s="0" t="n">
        <v>20</v>
      </c>
      <c r="C245" s="0" t="n">
        <v>4</v>
      </c>
      <c r="D245" s="0" t="n">
        <v>268</v>
      </c>
      <c r="E245" s="0" t="n">
        <v>0</v>
      </c>
      <c r="F245" s="0" t="n">
        <f aca="false">D245/SUM(C245:E245)</f>
        <v>0.985294117647059</v>
      </c>
      <c r="G245" s="0" t="n">
        <v>70.01</v>
      </c>
      <c r="H245" s="0" t="n">
        <v>135.97</v>
      </c>
      <c r="I245" s="0" t="n">
        <v>66.01</v>
      </c>
      <c r="J245" s="0" t="n">
        <v>256.460407</v>
      </c>
      <c r="K245" s="0" t="n">
        <v>0</v>
      </c>
      <c r="L245" s="0" t="n">
        <v>244</v>
      </c>
      <c r="M245" s="0" t="n">
        <f aca="false">0.05/COUNT(L$2:L$1515)*L245</f>
        <v>0.00805812417437252</v>
      </c>
      <c r="N245" s="20" t="str">
        <f aca="false">IF(K245&lt;M245,A245,"")</f>
        <v>dDocent_Contig_7182</v>
      </c>
      <c r="O245" s="20" t="n">
        <f aca="false">IF(K245&lt;M245,B245,"")</f>
        <v>20</v>
      </c>
      <c r="Q245" s="0" t="s">
        <v>153</v>
      </c>
      <c r="R245" s="0" t="n">
        <v>91</v>
      </c>
      <c r="U245" s="21" t="n">
        <v>1</v>
      </c>
      <c r="V245" s="21" t="s">
        <v>334</v>
      </c>
    </row>
    <row r="246" customFormat="false" ht="15" hidden="false" customHeight="false" outlineLevel="0" collapsed="false">
      <c r="A246" s="0" t="s">
        <v>133</v>
      </c>
      <c r="B246" s="0" t="n">
        <v>13</v>
      </c>
      <c r="C246" s="0" t="n">
        <v>2</v>
      </c>
      <c r="D246" s="0" t="n">
        <v>195</v>
      </c>
      <c r="E246" s="0" t="n">
        <v>1</v>
      </c>
      <c r="F246" s="0" t="n">
        <f aca="false">D246/SUM(C246:E246)</f>
        <v>0.984848484848485</v>
      </c>
      <c r="G246" s="0" t="n">
        <v>50</v>
      </c>
      <c r="H246" s="0" t="n">
        <v>99</v>
      </c>
      <c r="I246" s="0" t="n">
        <v>49</v>
      </c>
      <c r="J246" s="0" t="n">
        <v>186.201112</v>
      </c>
      <c r="K246" s="0" t="n">
        <v>0</v>
      </c>
      <c r="L246" s="0" t="n">
        <v>245</v>
      </c>
      <c r="M246" s="0" t="n">
        <f aca="false">0.05/COUNT(L$2:L$1515)*L246</f>
        <v>0.00809114927344782</v>
      </c>
      <c r="N246" s="20" t="str">
        <f aca="false">IF(K246&lt;M246,A246,"")</f>
        <v>dDocent_Contig_7396</v>
      </c>
      <c r="O246" s="20" t="n">
        <f aca="false">IF(K246&lt;M246,B246,"")</f>
        <v>13</v>
      </c>
      <c r="Q246" s="0" t="s">
        <v>153</v>
      </c>
      <c r="R246" s="0" t="n">
        <v>93</v>
      </c>
      <c r="U246" s="21" t="n">
        <v>1</v>
      </c>
      <c r="V246" s="21" t="s">
        <v>335</v>
      </c>
    </row>
    <row r="247" customFormat="false" ht="15" hidden="false" customHeight="false" outlineLevel="0" collapsed="false">
      <c r="A247" s="0" t="s">
        <v>162</v>
      </c>
      <c r="B247" s="0" t="n">
        <v>56</v>
      </c>
      <c r="C247" s="0" t="n">
        <v>3</v>
      </c>
      <c r="D247" s="0" t="n">
        <v>190</v>
      </c>
      <c r="E247" s="0" t="n">
        <v>0</v>
      </c>
      <c r="F247" s="0" t="n">
        <f aca="false">D247/SUM(C247:E247)</f>
        <v>0.984455958549223</v>
      </c>
      <c r="G247" s="0" t="n">
        <v>49.76</v>
      </c>
      <c r="H247" s="0" t="n">
        <v>96.48</v>
      </c>
      <c r="I247" s="0" t="n">
        <v>46.76</v>
      </c>
      <c r="J247" s="0" t="n">
        <v>181.364536</v>
      </c>
      <c r="K247" s="0" t="n">
        <v>0</v>
      </c>
      <c r="L247" s="0" t="n">
        <v>246</v>
      </c>
      <c r="M247" s="0" t="n">
        <f aca="false">0.05/COUNT(L$2:L$1515)*L247</f>
        <v>0.00812417437252312</v>
      </c>
      <c r="N247" s="20" t="str">
        <f aca="false">IF(K247&lt;M247,A247,"")</f>
        <v>dDocent_Contig_1064</v>
      </c>
      <c r="O247" s="20" t="n">
        <f aca="false">IF(K247&lt;M247,B247,"")</f>
        <v>56</v>
      </c>
      <c r="Q247" s="0" t="s">
        <v>153</v>
      </c>
      <c r="R247" s="0" t="n">
        <v>83</v>
      </c>
      <c r="U247" s="21" t="n">
        <v>1</v>
      </c>
      <c r="V247" s="21" t="s">
        <v>336</v>
      </c>
    </row>
    <row r="248" customFormat="false" ht="15" hidden="false" customHeight="false" outlineLevel="0" collapsed="false">
      <c r="A248" s="0" t="s">
        <v>130</v>
      </c>
      <c r="B248" s="0" t="n">
        <v>107</v>
      </c>
      <c r="C248" s="0" t="n">
        <v>1</v>
      </c>
      <c r="D248" s="0" t="n">
        <v>189</v>
      </c>
      <c r="E248" s="0" t="n">
        <v>2</v>
      </c>
      <c r="F248" s="0" t="n">
        <f aca="false">D248/SUM(C248:E248)</f>
        <v>0.984375</v>
      </c>
      <c r="G248" s="0" t="n">
        <v>47.5</v>
      </c>
      <c r="H248" s="0" t="n">
        <v>96</v>
      </c>
      <c r="I248" s="0" t="n">
        <v>48.5</v>
      </c>
      <c r="J248" s="0" t="n">
        <v>180.207368</v>
      </c>
      <c r="K248" s="0" t="n">
        <v>0</v>
      </c>
      <c r="L248" s="0" t="n">
        <v>247</v>
      </c>
      <c r="M248" s="0" t="n">
        <f aca="false">0.05/COUNT(L$2:L$1515)*L248</f>
        <v>0.00815719947159842</v>
      </c>
      <c r="N248" s="20" t="str">
        <f aca="false">IF(K248&lt;M248,A248,"")</f>
        <v>dDocent_Contig_26067</v>
      </c>
      <c r="O248" s="20" t="n">
        <f aca="false">IF(K248&lt;M248,B248,"")</f>
        <v>107</v>
      </c>
      <c r="Q248" s="0" t="s">
        <v>153</v>
      </c>
      <c r="R248" s="0" t="n">
        <v>101</v>
      </c>
      <c r="U248" s="21" t="n">
        <v>1</v>
      </c>
      <c r="V248" s="21" t="s">
        <v>337</v>
      </c>
    </row>
    <row r="249" customFormat="false" ht="15" hidden="false" customHeight="false" outlineLevel="0" collapsed="false">
      <c r="A249" s="0" t="s">
        <v>130</v>
      </c>
      <c r="B249" s="0" t="n">
        <v>73</v>
      </c>
      <c r="C249" s="0" t="n">
        <v>1</v>
      </c>
      <c r="D249" s="0" t="n">
        <v>187</v>
      </c>
      <c r="E249" s="0" t="n">
        <v>2</v>
      </c>
      <c r="F249" s="0" t="n">
        <f aca="false">D249/SUM(C249:E249)</f>
        <v>0.984210526315789</v>
      </c>
      <c r="G249" s="0" t="n">
        <v>47</v>
      </c>
      <c r="H249" s="0" t="n">
        <v>95</v>
      </c>
      <c r="I249" s="0" t="n">
        <v>48</v>
      </c>
      <c r="J249" s="0" t="n">
        <v>178.209541</v>
      </c>
      <c r="K249" s="0" t="n">
        <v>0</v>
      </c>
      <c r="L249" s="0" t="n">
        <v>248</v>
      </c>
      <c r="M249" s="0" t="n">
        <f aca="false">0.05/COUNT(L$2:L$1515)*L249</f>
        <v>0.00819022457067371</v>
      </c>
      <c r="N249" s="20" t="str">
        <f aca="false">IF(K249&lt;M249,A249,"")</f>
        <v>dDocent_Contig_26067</v>
      </c>
      <c r="O249" s="20" t="n">
        <f aca="false">IF(K249&lt;M249,B249,"")</f>
        <v>73</v>
      </c>
      <c r="Q249" s="0" t="s">
        <v>153</v>
      </c>
      <c r="R249" s="0" t="n">
        <v>102</v>
      </c>
      <c r="U249" s="21" t="n">
        <v>1</v>
      </c>
      <c r="V249" s="21" t="s">
        <v>338</v>
      </c>
    </row>
    <row r="250" customFormat="false" ht="15" hidden="false" customHeight="false" outlineLevel="0" collapsed="false">
      <c r="A250" s="0" t="s">
        <v>130</v>
      </c>
      <c r="B250" s="0" t="n">
        <v>74</v>
      </c>
      <c r="C250" s="0" t="n">
        <v>1</v>
      </c>
      <c r="D250" s="0" t="n">
        <v>187</v>
      </c>
      <c r="E250" s="0" t="n">
        <v>2</v>
      </c>
      <c r="F250" s="0" t="n">
        <f aca="false">D250/SUM(C250:E250)</f>
        <v>0.984210526315789</v>
      </c>
      <c r="G250" s="0" t="n">
        <v>47</v>
      </c>
      <c r="H250" s="0" t="n">
        <v>95</v>
      </c>
      <c r="I250" s="0" t="n">
        <v>48</v>
      </c>
      <c r="J250" s="0" t="n">
        <v>178.209541</v>
      </c>
      <c r="K250" s="0" t="n">
        <v>0</v>
      </c>
      <c r="L250" s="0" t="n">
        <v>249</v>
      </c>
      <c r="M250" s="0" t="n">
        <f aca="false">0.05/COUNT(L$2:L$1515)*L250</f>
        <v>0.00822324966974901</v>
      </c>
      <c r="N250" s="20" t="str">
        <f aca="false">IF(K250&lt;M250,A250,"")</f>
        <v>dDocent_Contig_26067</v>
      </c>
      <c r="O250" s="20" t="n">
        <f aca="false">IF(K250&lt;M250,B250,"")</f>
        <v>74</v>
      </c>
      <c r="Q250" s="0" t="s">
        <v>153</v>
      </c>
      <c r="R250" s="0" t="n">
        <v>103</v>
      </c>
      <c r="U250" s="21" t="n">
        <v>1</v>
      </c>
      <c r="V250" s="21" t="s">
        <v>339</v>
      </c>
    </row>
    <row r="251" customFormat="false" ht="15" hidden="false" customHeight="false" outlineLevel="0" collapsed="false">
      <c r="A251" s="0" t="s">
        <v>130</v>
      </c>
      <c r="B251" s="0" t="n">
        <v>75</v>
      </c>
      <c r="C251" s="0" t="n">
        <v>1</v>
      </c>
      <c r="D251" s="0" t="n">
        <v>187</v>
      </c>
      <c r="E251" s="0" t="n">
        <v>2</v>
      </c>
      <c r="F251" s="0" t="n">
        <f aca="false">D251/SUM(C251:E251)</f>
        <v>0.984210526315789</v>
      </c>
      <c r="G251" s="0" t="n">
        <v>47</v>
      </c>
      <c r="H251" s="0" t="n">
        <v>95</v>
      </c>
      <c r="I251" s="0" t="n">
        <v>48</v>
      </c>
      <c r="J251" s="0" t="n">
        <v>178.209541</v>
      </c>
      <c r="K251" s="0" t="n">
        <v>0</v>
      </c>
      <c r="L251" s="0" t="n">
        <v>250</v>
      </c>
      <c r="M251" s="0" t="n">
        <f aca="false">0.05/COUNT(L$2:L$1515)*L251</f>
        <v>0.00825627476882431</v>
      </c>
      <c r="N251" s="20" t="str">
        <f aca="false">IF(K251&lt;M251,A251,"")</f>
        <v>dDocent_Contig_26067</v>
      </c>
      <c r="O251" s="20" t="n">
        <f aca="false">IF(K251&lt;M251,B251,"")</f>
        <v>75</v>
      </c>
      <c r="Q251" s="0" t="s">
        <v>153</v>
      </c>
      <c r="R251" s="0" t="n">
        <v>104</v>
      </c>
      <c r="U251" s="21" t="n">
        <v>1</v>
      </c>
      <c r="V251" s="21" t="s">
        <v>340</v>
      </c>
    </row>
    <row r="252" customFormat="false" ht="15" hidden="false" customHeight="false" outlineLevel="0" collapsed="false">
      <c r="A252" s="0" t="s">
        <v>130</v>
      </c>
      <c r="B252" s="0" t="n">
        <v>76</v>
      </c>
      <c r="C252" s="0" t="n">
        <v>1</v>
      </c>
      <c r="D252" s="0" t="n">
        <v>187</v>
      </c>
      <c r="E252" s="0" t="n">
        <v>2</v>
      </c>
      <c r="F252" s="0" t="n">
        <f aca="false">D252/SUM(C252:E252)</f>
        <v>0.984210526315789</v>
      </c>
      <c r="G252" s="0" t="n">
        <v>47</v>
      </c>
      <c r="H252" s="0" t="n">
        <v>95</v>
      </c>
      <c r="I252" s="0" t="n">
        <v>48</v>
      </c>
      <c r="J252" s="0" t="n">
        <v>178.209541</v>
      </c>
      <c r="K252" s="0" t="n">
        <v>0</v>
      </c>
      <c r="L252" s="0" t="n">
        <v>251</v>
      </c>
      <c r="M252" s="0" t="n">
        <f aca="false">0.05/COUNT(L$2:L$1515)*L252</f>
        <v>0.0082892998678996</v>
      </c>
      <c r="N252" s="20" t="str">
        <f aca="false">IF(K252&lt;M252,A252,"")</f>
        <v>dDocent_Contig_26067</v>
      </c>
      <c r="O252" s="20" t="n">
        <f aca="false">IF(K252&lt;M252,B252,"")</f>
        <v>76</v>
      </c>
      <c r="Q252" s="0" t="s">
        <v>153</v>
      </c>
      <c r="R252" s="0" t="n">
        <v>56</v>
      </c>
      <c r="U252" s="21" t="n">
        <v>1</v>
      </c>
      <c r="V252" s="21" t="s">
        <v>341</v>
      </c>
    </row>
    <row r="253" customFormat="false" ht="15" hidden="false" customHeight="false" outlineLevel="0" collapsed="false">
      <c r="A253" s="0" t="s">
        <v>130</v>
      </c>
      <c r="B253" s="0" t="n">
        <v>79</v>
      </c>
      <c r="C253" s="0" t="n">
        <v>1</v>
      </c>
      <c r="D253" s="0" t="n">
        <v>187</v>
      </c>
      <c r="E253" s="0" t="n">
        <v>2</v>
      </c>
      <c r="F253" s="0" t="n">
        <f aca="false">D253/SUM(C253:E253)</f>
        <v>0.984210526315789</v>
      </c>
      <c r="G253" s="0" t="n">
        <v>47</v>
      </c>
      <c r="H253" s="0" t="n">
        <v>95</v>
      </c>
      <c r="I253" s="0" t="n">
        <v>48</v>
      </c>
      <c r="J253" s="0" t="n">
        <v>178.209541</v>
      </c>
      <c r="K253" s="0" t="n">
        <v>0</v>
      </c>
      <c r="L253" s="0" t="n">
        <v>252</v>
      </c>
      <c r="M253" s="0" t="n">
        <f aca="false">0.05/COUNT(L$2:L$1515)*L253</f>
        <v>0.0083223249669749</v>
      </c>
      <c r="N253" s="20" t="str">
        <f aca="false">IF(K253&lt;M253,A253,"")</f>
        <v>dDocent_Contig_26067</v>
      </c>
      <c r="O253" s="20" t="n">
        <f aca="false">IF(K253&lt;M253,B253,"")</f>
        <v>79</v>
      </c>
      <c r="Q253" s="0" t="s">
        <v>245</v>
      </c>
      <c r="R253" s="0" t="n">
        <v>34</v>
      </c>
      <c r="U253" s="21" t="n">
        <v>1</v>
      </c>
      <c r="V253" s="21" t="s">
        <v>342</v>
      </c>
    </row>
    <row r="254" customFormat="false" ht="15" hidden="false" customHeight="false" outlineLevel="0" collapsed="false">
      <c r="A254" s="0" t="s">
        <v>130</v>
      </c>
      <c r="B254" s="0" t="n">
        <v>80</v>
      </c>
      <c r="C254" s="0" t="n">
        <v>1</v>
      </c>
      <c r="D254" s="0" t="n">
        <v>187</v>
      </c>
      <c r="E254" s="0" t="n">
        <v>2</v>
      </c>
      <c r="F254" s="0" t="n">
        <f aca="false">D254/SUM(C254:E254)</f>
        <v>0.984210526315789</v>
      </c>
      <c r="G254" s="0" t="n">
        <v>47</v>
      </c>
      <c r="H254" s="0" t="n">
        <v>95</v>
      </c>
      <c r="I254" s="0" t="n">
        <v>48</v>
      </c>
      <c r="J254" s="0" t="n">
        <v>178.209541</v>
      </c>
      <c r="K254" s="0" t="n">
        <v>0</v>
      </c>
      <c r="L254" s="0" t="n">
        <v>253</v>
      </c>
      <c r="M254" s="0" t="n">
        <f aca="false">0.05/COUNT(L$2:L$1515)*L254</f>
        <v>0.0083553500660502</v>
      </c>
      <c r="N254" s="20" t="str">
        <f aca="false">IF(K254&lt;M254,A254,"")</f>
        <v>dDocent_Contig_26067</v>
      </c>
      <c r="O254" s="20" t="n">
        <f aca="false">IF(K254&lt;M254,B254,"")</f>
        <v>80</v>
      </c>
      <c r="Q254" s="0" t="s">
        <v>245</v>
      </c>
      <c r="R254" s="0" t="n">
        <v>86</v>
      </c>
      <c r="U254" s="21" t="n">
        <v>1</v>
      </c>
      <c r="V254" s="21" t="s">
        <v>343</v>
      </c>
    </row>
    <row r="255" customFormat="false" ht="15" hidden="false" customHeight="false" outlineLevel="0" collapsed="false">
      <c r="A255" s="0" t="s">
        <v>130</v>
      </c>
      <c r="B255" s="0" t="n">
        <v>83</v>
      </c>
      <c r="C255" s="0" t="n">
        <v>1</v>
      </c>
      <c r="D255" s="0" t="n">
        <v>187</v>
      </c>
      <c r="E255" s="0" t="n">
        <v>2</v>
      </c>
      <c r="F255" s="0" t="n">
        <f aca="false">D255/SUM(C255:E255)</f>
        <v>0.984210526315789</v>
      </c>
      <c r="G255" s="0" t="n">
        <v>47</v>
      </c>
      <c r="H255" s="0" t="n">
        <v>95</v>
      </c>
      <c r="I255" s="0" t="n">
        <v>48</v>
      </c>
      <c r="J255" s="0" t="n">
        <v>178.209541</v>
      </c>
      <c r="K255" s="0" t="n">
        <v>0</v>
      </c>
      <c r="L255" s="0" t="n">
        <v>254</v>
      </c>
      <c r="M255" s="0" t="n">
        <f aca="false">0.05/COUNT(L$2:L$1515)*L255</f>
        <v>0.0083883751651255</v>
      </c>
      <c r="N255" s="20" t="str">
        <f aca="false">IF(K255&lt;M255,A255,"")</f>
        <v>dDocent_Contig_26067</v>
      </c>
      <c r="O255" s="20" t="n">
        <f aca="false">IF(K255&lt;M255,B255,"")</f>
        <v>83</v>
      </c>
      <c r="Q255" s="0" t="s">
        <v>217</v>
      </c>
      <c r="R255" s="0" t="n">
        <v>102</v>
      </c>
      <c r="U255" s="21" t="n">
        <v>1</v>
      </c>
      <c r="V255" s="21" t="s">
        <v>344</v>
      </c>
    </row>
    <row r="256" customFormat="false" ht="15" hidden="false" customHeight="false" outlineLevel="0" collapsed="false">
      <c r="A256" s="0" t="s">
        <v>136</v>
      </c>
      <c r="B256" s="0" t="n">
        <v>33</v>
      </c>
      <c r="C256" s="0" t="n">
        <v>2</v>
      </c>
      <c r="D256" s="0" t="n">
        <v>248</v>
      </c>
      <c r="E256" s="0" t="n">
        <v>2</v>
      </c>
      <c r="F256" s="0" t="n">
        <f aca="false">D256/SUM(C256:E256)</f>
        <v>0.984126984126984</v>
      </c>
      <c r="G256" s="0" t="n">
        <v>63</v>
      </c>
      <c r="H256" s="0" t="n">
        <v>126</v>
      </c>
      <c r="I256" s="0" t="n">
        <v>63</v>
      </c>
      <c r="J256" s="0" t="n">
        <v>236.253968</v>
      </c>
      <c r="K256" s="0" t="n">
        <v>0</v>
      </c>
      <c r="L256" s="0" t="n">
        <v>255</v>
      </c>
      <c r="M256" s="0" t="n">
        <f aca="false">0.05/COUNT(L$2:L$1515)*L256</f>
        <v>0.00842140026420079</v>
      </c>
      <c r="N256" s="20" t="str">
        <f aca="false">IF(K256&lt;M256,A256,"")</f>
        <v>dDocent_Contig_39468</v>
      </c>
      <c r="O256" s="20" t="n">
        <f aca="false">IF(K256&lt;M256,B256,"")</f>
        <v>33</v>
      </c>
      <c r="Q256" s="0" t="s">
        <v>217</v>
      </c>
      <c r="R256" s="0" t="n">
        <v>121</v>
      </c>
      <c r="U256" s="21" t="n">
        <v>1</v>
      </c>
      <c r="V256" s="21" t="s">
        <v>345</v>
      </c>
    </row>
    <row r="257" customFormat="false" ht="15" hidden="false" customHeight="false" outlineLevel="0" collapsed="false">
      <c r="A257" s="0" t="s">
        <v>136</v>
      </c>
      <c r="B257" s="0" t="n">
        <v>37</v>
      </c>
      <c r="C257" s="0" t="n">
        <v>2</v>
      </c>
      <c r="D257" s="0" t="n">
        <v>248</v>
      </c>
      <c r="E257" s="0" t="n">
        <v>2</v>
      </c>
      <c r="F257" s="0" t="n">
        <f aca="false">D257/SUM(C257:E257)</f>
        <v>0.984126984126984</v>
      </c>
      <c r="G257" s="0" t="n">
        <v>63</v>
      </c>
      <c r="H257" s="0" t="n">
        <v>126</v>
      </c>
      <c r="I257" s="0" t="n">
        <v>63</v>
      </c>
      <c r="J257" s="0" t="n">
        <v>236.253968</v>
      </c>
      <c r="K257" s="0" t="n">
        <v>0</v>
      </c>
      <c r="L257" s="0" t="n">
        <v>256</v>
      </c>
      <c r="M257" s="0" t="n">
        <f aca="false">0.05/COUNT(L$2:L$1515)*L257</f>
        <v>0.00845442536327609</v>
      </c>
      <c r="N257" s="20" t="str">
        <f aca="false">IF(K257&lt;M257,A257,"")</f>
        <v>dDocent_Contig_39468</v>
      </c>
      <c r="O257" s="20" t="n">
        <f aca="false">IF(K257&lt;M257,B257,"")</f>
        <v>37</v>
      </c>
      <c r="Q257" s="0" t="s">
        <v>217</v>
      </c>
      <c r="R257" s="0" t="n">
        <v>109</v>
      </c>
      <c r="U257" s="21" t="n">
        <v>1</v>
      </c>
      <c r="V257" s="21" t="s">
        <v>346</v>
      </c>
    </row>
    <row r="258" customFormat="false" ht="15" hidden="false" customHeight="false" outlineLevel="0" collapsed="false">
      <c r="A258" s="0" t="s">
        <v>136</v>
      </c>
      <c r="B258" s="0" t="n">
        <v>39</v>
      </c>
      <c r="C258" s="0" t="n">
        <v>2</v>
      </c>
      <c r="D258" s="0" t="n">
        <v>248</v>
      </c>
      <c r="E258" s="0" t="n">
        <v>2</v>
      </c>
      <c r="F258" s="0" t="n">
        <f aca="false">D258/SUM(C258:E258)</f>
        <v>0.984126984126984</v>
      </c>
      <c r="G258" s="0" t="n">
        <v>63</v>
      </c>
      <c r="H258" s="0" t="n">
        <v>126</v>
      </c>
      <c r="I258" s="0" t="n">
        <v>63</v>
      </c>
      <c r="J258" s="0" t="n">
        <v>236.253968</v>
      </c>
      <c r="K258" s="0" t="n">
        <v>0</v>
      </c>
      <c r="L258" s="0" t="n">
        <v>257</v>
      </c>
      <c r="M258" s="0" t="n">
        <f aca="false">0.05/COUNT(L$2:L$1515)*L258</f>
        <v>0.00848745046235139</v>
      </c>
      <c r="N258" s="20" t="str">
        <f aca="false">IF(K258&lt;M258,A258,"")</f>
        <v>dDocent_Contig_39468</v>
      </c>
      <c r="O258" s="20" t="n">
        <f aca="false">IF(K258&lt;M258,B258,"")</f>
        <v>39</v>
      </c>
      <c r="Q258" s="0" t="s">
        <v>138</v>
      </c>
      <c r="R258" s="0" t="n">
        <v>12</v>
      </c>
      <c r="U258" s="21" t="n">
        <v>1</v>
      </c>
      <c r="V258" s="21" t="s">
        <v>347</v>
      </c>
    </row>
    <row r="259" customFormat="false" ht="15" hidden="false" customHeight="false" outlineLevel="0" collapsed="false">
      <c r="A259" s="0" t="s">
        <v>111</v>
      </c>
      <c r="B259" s="0" t="n">
        <v>25</v>
      </c>
      <c r="C259" s="0" t="n">
        <v>2</v>
      </c>
      <c r="D259" s="0" t="n">
        <v>184</v>
      </c>
      <c r="E259" s="0" t="n">
        <v>1</v>
      </c>
      <c r="F259" s="0" t="n">
        <f aca="false">D259/SUM(C259:E259)</f>
        <v>0.983957219251337</v>
      </c>
      <c r="G259" s="0" t="n">
        <v>47.25</v>
      </c>
      <c r="H259" s="0" t="n">
        <v>93.5</v>
      </c>
      <c r="I259" s="0" t="n">
        <v>46.25</v>
      </c>
      <c r="J259" s="0" t="n">
        <v>175.212886</v>
      </c>
      <c r="K259" s="0" t="n">
        <v>0</v>
      </c>
      <c r="L259" s="0" t="n">
        <v>258</v>
      </c>
      <c r="M259" s="0" t="n">
        <f aca="false">0.05/COUNT(L$2:L$1515)*L259</f>
        <v>0.00852047556142668</v>
      </c>
      <c r="N259" s="20" t="str">
        <f aca="false">IF(K259&lt;M259,A259,"")</f>
        <v>dDocent_Contig_40133</v>
      </c>
      <c r="O259" s="20" t="n">
        <f aca="false">IF(K259&lt;M259,B259,"")</f>
        <v>25</v>
      </c>
      <c r="Q259" s="0" t="s">
        <v>138</v>
      </c>
      <c r="R259" s="0" t="n">
        <v>82</v>
      </c>
      <c r="U259" s="21" t="n">
        <v>1</v>
      </c>
      <c r="V259" s="21" t="s">
        <v>348</v>
      </c>
    </row>
    <row r="260" customFormat="false" ht="15" hidden="false" customHeight="false" outlineLevel="0" collapsed="false">
      <c r="A260" s="0" t="s">
        <v>111</v>
      </c>
      <c r="B260" s="0" t="n">
        <v>53</v>
      </c>
      <c r="C260" s="0" t="n">
        <v>1</v>
      </c>
      <c r="D260" s="0" t="n">
        <v>184</v>
      </c>
      <c r="E260" s="0" t="n">
        <v>2</v>
      </c>
      <c r="F260" s="0" t="n">
        <f aca="false">D260/SUM(C260:E260)</f>
        <v>0.983957219251337</v>
      </c>
      <c r="G260" s="0" t="n">
        <v>46.25</v>
      </c>
      <c r="H260" s="0" t="n">
        <v>93.5</v>
      </c>
      <c r="I260" s="0" t="n">
        <v>47.25</v>
      </c>
      <c r="J260" s="0" t="n">
        <v>175.212886</v>
      </c>
      <c r="K260" s="0" t="n">
        <v>0</v>
      </c>
      <c r="L260" s="0" t="n">
        <v>259</v>
      </c>
      <c r="M260" s="0" t="n">
        <f aca="false">0.05/COUNT(L$2:L$1515)*L260</f>
        <v>0.00855350066050198</v>
      </c>
      <c r="N260" s="20" t="str">
        <f aca="false">IF(K260&lt;M260,A260,"")</f>
        <v>dDocent_Contig_40133</v>
      </c>
      <c r="O260" s="20" t="n">
        <f aca="false">IF(K260&lt;M260,B260,"")</f>
        <v>53</v>
      </c>
      <c r="Q260" s="0" t="s">
        <v>138</v>
      </c>
      <c r="R260" s="0" t="n">
        <v>83</v>
      </c>
      <c r="U260" s="21" t="n">
        <v>1</v>
      </c>
      <c r="V260" s="21" t="s">
        <v>349</v>
      </c>
    </row>
    <row r="261" customFormat="false" ht="15" hidden="false" customHeight="false" outlineLevel="0" collapsed="false">
      <c r="A261" s="0" t="s">
        <v>157</v>
      </c>
      <c r="B261" s="0" t="n">
        <v>79</v>
      </c>
      <c r="C261" s="0" t="n">
        <v>1</v>
      </c>
      <c r="D261" s="0" t="n">
        <v>240</v>
      </c>
      <c r="E261" s="0" t="n">
        <v>3</v>
      </c>
      <c r="F261" s="0" t="n">
        <f aca="false">D261/SUM(C261:E261)</f>
        <v>0.983606557377049</v>
      </c>
      <c r="G261" s="0" t="n">
        <v>60</v>
      </c>
      <c r="H261" s="0" t="n">
        <v>121.99</v>
      </c>
      <c r="I261" s="0" t="n">
        <v>62</v>
      </c>
      <c r="J261" s="0" t="n">
        <v>228.324688</v>
      </c>
      <c r="K261" s="0" t="n">
        <v>0</v>
      </c>
      <c r="L261" s="0" t="n">
        <v>260</v>
      </c>
      <c r="M261" s="0" t="n">
        <f aca="false">0.05/COUNT(L$2:L$1515)*L261</f>
        <v>0.00858652575957728</v>
      </c>
      <c r="N261" s="20" t="str">
        <f aca="false">IF(K261&lt;M261,A261,"")</f>
        <v>dDocent_Contig_22075</v>
      </c>
      <c r="O261" s="20" t="n">
        <f aca="false">IF(K261&lt;M261,B261,"")</f>
        <v>79</v>
      </c>
      <c r="Q261" s="0" t="s">
        <v>138</v>
      </c>
      <c r="R261" s="0" t="n">
        <v>84</v>
      </c>
      <c r="U261" s="21" t="n">
        <v>1</v>
      </c>
      <c r="V261" s="21" t="s">
        <v>350</v>
      </c>
    </row>
    <row r="262" customFormat="false" ht="15" hidden="false" customHeight="false" outlineLevel="0" collapsed="false">
      <c r="A262" s="0" t="s">
        <v>223</v>
      </c>
      <c r="B262" s="0" t="n">
        <v>89</v>
      </c>
      <c r="C262" s="0" t="n">
        <v>3</v>
      </c>
      <c r="D262" s="0" t="n">
        <v>163</v>
      </c>
      <c r="E262" s="0" t="n">
        <v>0</v>
      </c>
      <c r="F262" s="0" t="n">
        <f aca="false">D262/SUM(C262:E262)</f>
        <v>0.981927710843373</v>
      </c>
      <c r="G262" s="0" t="n">
        <v>43.01</v>
      </c>
      <c r="H262" s="0" t="n">
        <v>82.97</v>
      </c>
      <c r="I262" s="0" t="n">
        <v>40.01</v>
      </c>
      <c r="J262" s="0" t="n">
        <v>154.422254</v>
      </c>
      <c r="K262" s="0" t="n">
        <v>0</v>
      </c>
      <c r="L262" s="0" t="n">
        <v>261</v>
      </c>
      <c r="M262" s="0" t="n">
        <f aca="false">0.05/COUNT(L$2:L$1515)*L262</f>
        <v>0.00861955085865258</v>
      </c>
      <c r="N262" s="20" t="str">
        <f aca="false">IF(K262&lt;M262,A262,"")</f>
        <v>dDocent_Contig_32115</v>
      </c>
      <c r="O262" s="20" t="n">
        <f aca="false">IF(K262&lt;M262,B262,"")</f>
        <v>89</v>
      </c>
      <c r="Q262" s="0" t="s">
        <v>138</v>
      </c>
      <c r="R262" s="0" t="n">
        <v>104</v>
      </c>
      <c r="U262" s="21" t="n">
        <v>1</v>
      </c>
      <c r="V262" s="21" t="s">
        <v>351</v>
      </c>
    </row>
    <row r="263" customFormat="false" ht="15" hidden="false" customHeight="false" outlineLevel="0" collapsed="false">
      <c r="A263" s="0" t="s">
        <v>168</v>
      </c>
      <c r="B263" s="0" t="n">
        <v>34</v>
      </c>
      <c r="C263" s="0" t="n">
        <v>0</v>
      </c>
      <c r="D263" s="0" t="n">
        <v>205</v>
      </c>
      <c r="E263" s="0" t="n">
        <v>4</v>
      </c>
      <c r="F263" s="0" t="n">
        <f aca="false">D263/SUM(C263:E263)</f>
        <v>0.980861244019139</v>
      </c>
      <c r="G263" s="0" t="n">
        <v>50.27</v>
      </c>
      <c r="H263" s="0" t="n">
        <v>104.46</v>
      </c>
      <c r="I263" s="0" t="n">
        <v>54.27</v>
      </c>
      <c r="J263" s="0" t="n">
        <v>193.595296</v>
      </c>
      <c r="K263" s="0" t="n">
        <v>0</v>
      </c>
      <c r="L263" s="0" t="n">
        <v>262</v>
      </c>
      <c r="M263" s="0" t="n">
        <f aca="false">0.05/COUNT(L$2:L$1515)*L263</f>
        <v>0.00865257595772787</v>
      </c>
      <c r="N263" s="20" t="str">
        <f aca="false">IF(K263&lt;M263,A263,"")</f>
        <v>dDocent_Contig_5603</v>
      </c>
      <c r="O263" s="20" t="n">
        <f aca="false">IF(K263&lt;M263,B263,"")</f>
        <v>34</v>
      </c>
      <c r="Q263" s="0" t="s">
        <v>138</v>
      </c>
      <c r="R263" s="0" t="n">
        <v>116</v>
      </c>
      <c r="U263" s="21" t="n">
        <v>1</v>
      </c>
      <c r="V263" s="21" t="s">
        <v>352</v>
      </c>
    </row>
    <row r="264" customFormat="false" ht="15" hidden="false" customHeight="false" outlineLevel="0" collapsed="false">
      <c r="A264" s="0" t="s">
        <v>99</v>
      </c>
      <c r="B264" s="0" t="n">
        <v>8</v>
      </c>
      <c r="C264" s="0" t="n">
        <v>2</v>
      </c>
      <c r="D264" s="0" t="n">
        <v>205</v>
      </c>
      <c r="E264" s="0" t="n">
        <v>2</v>
      </c>
      <c r="F264" s="0" t="n">
        <f aca="false">D264/SUM(C264:E264)</f>
        <v>0.980861244019139</v>
      </c>
      <c r="G264" s="0" t="n">
        <v>52.25</v>
      </c>
      <c r="H264" s="0" t="n">
        <v>104.5</v>
      </c>
      <c r="I264" s="0" t="n">
        <v>52.25</v>
      </c>
      <c r="J264" s="0" t="n">
        <v>193.30622</v>
      </c>
      <c r="K264" s="0" t="n">
        <v>0</v>
      </c>
      <c r="L264" s="0" t="n">
        <v>263</v>
      </c>
      <c r="M264" s="0" t="n">
        <f aca="false">0.05/COUNT(L$2:L$1515)*L264</f>
        <v>0.00868560105680317</v>
      </c>
      <c r="N264" s="20" t="str">
        <f aca="false">IF(K264&lt;M264,A264,"")</f>
        <v>dDocent_Contig_8135</v>
      </c>
      <c r="O264" s="20" t="n">
        <f aca="false">IF(K264&lt;M264,B264,"")</f>
        <v>8</v>
      </c>
      <c r="Q264" s="0" t="s">
        <v>138</v>
      </c>
      <c r="R264" s="0" t="n">
        <v>112</v>
      </c>
      <c r="U264" s="21" t="n">
        <v>1</v>
      </c>
      <c r="V264" s="21" t="s">
        <v>353</v>
      </c>
    </row>
    <row r="265" customFormat="false" ht="15" hidden="false" customHeight="false" outlineLevel="0" collapsed="false">
      <c r="A265" s="0" t="s">
        <v>112</v>
      </c>
      <c r="B265" s="0" t="n">
        <v>58</v>
      </c>
      <c r="C265" s="0" t="n">
        <v>1</v>
      </c>
      <c r="D265" s="0" t="n">
        <v>201</v>
      </c>
      <c r="E265" s="0" t="n">
        <v>3</v>
      </c>
      <c r="F265" s="0" t="n">
        <f aca="false">D265/SUM(C265:E265)</f>
        <v>0.980487804878049</v>
      </c>
      <c r="G265" s="0" t="n">
        <v>50.25</v>
      </c>
      <c r="H265" s="0" t="n">
        <v>102.49</v>
      </c>
      <c r="I265" s="0" t="n">
        <v>52.25</v>
      </c>
      <c r="J265" s="0" t="n">
        <v>189.385749</v>
      </c>
      <c r="K265" s="0" t="n">
        <v>0</v>
      </c>
      <c r="L265" s="0" t="n">
        <v>264</v>
      </c>
      <c r="M265" s="0" t="n">
        <f aca="false">0.05/COUNT(L$2:L$1515)*L265</f>
        <v>0.00871862615587847</v>
      </c>
      <c r="N265" s="20" t="str">
        <f aca="false">IF(K265&lt;M265,A265,"")</f>
        <v>dDocent_Contig_19850</v>
      </c>
      <c r="O265" s="20" t="n">
        <f aca="false">IF(K265&lt;M265,B265,"")</f>
        <v>58</v>
      </c>
      <c r="Q265" s="0" t="s">
        <v>138</v>
      </c>
      <c r="R265" s="0" t="n">
        <v>44</v>
      </c>
      <c r="U265" s="21" t="n">
        <v>1</v>
      </c>
      <c r="V265" s="21" t="s">
        <v>354</v>
      </c>
    </row>
    <row r="266" customFormat="false" ht="15" hidden="false" customHeight="false" outlineLevel="0" collapsed="false">
      <c r="A266" s="0" t="s">
        <v>162</v>
      </c>
      <c r="B266" s="0" t="n">
        <v>95</v>
      </c>
      <c r="C266" s="0" t="n">
        <v>0</v>
      </c>
      <c r="D266" s="0" t="n">
        <v>190</v>
      </c>
      <c r="E266" s="0" t="n">
        <v>4</v>
      </c>
      <c r="F266" s="0" t="n">
        <f aca="false">D266/SUM(C266:E266)</f>
        <v>0.979381443298969</v>
      </c>
      <c r="G266" s="0" t="n">
        <v>46.52</v>
      </c>
      <c r="H266" s="0" t="n">
        <v>96.96</v>
      </c>
      <c r="I266" s="0" t="n">
        <v>50.52</v>
      </c>
      <c r="J266" s="0" t="n">
        <v>178.639935</v>
      </c>
      <c r="K266" s="0" t="n">
        <v>0</v>
      </c>
      <c r="L266" s="0" t="n">
        <v>265</v>
      </c>
      <c r="M266" s="0" t="n">
        <f aca="false">0.05/COUNT(L$2:L$1515)*L266</f>
        <v>0.00875165125495376</v>
      </c>
      <c r="N266" s="20" t="str">
        <f aca="false">IF(K266&lt;M266,A266,"")</f>
        <v>dDocent_Contig_1064</v>
      </c>
      <c r="O266" s="20" t="n">
        <f aca="false">IF(K266&lt;M266,B266,"")</f>
        <v>95</v>
      </c>
      <c r="Q266" s="0" t="s">
        <v>138</v>
      </c>
      <c r="R266" s="0" t="n">
        <v>21</v>
      </c>
      <c r="U266" s="21" t="n">
        <v>1</v>
      </c>
      <c r="V266" s="21" t="s">
        <v>355</v>
      </c>
    </row>
    <row r="267" customFormat="false" ht="15" hidden="false" customHeight="false" outlineLevel="0" collapsed="false">
      <c r="A267" s="0" t="s">
        <v>162</v>
      </c>
      <c r="B267" s="0" t="n">
        <v>98</v>
      </c>
      <c r="C267" s="0" t="n">
        <v>0</v>
      </c>
      <c r="D267" s="0" t="n">
        <v>190</v>
      </c>
      <c r="E267" s="0" t="n">
        <v>4</v>
      </c>
      <c r="F267" s="0" t="n">
        <f aca="false">D267/SUM(C267:E267)</f>
        <v>0.979381443298969</v>
      </c>
      <c r="G267" s="0" t="n">
        <v>46.52</v>
      </c>
      <c r="H267" s="0" t="n">
        <v>96.96</v>
      </c>
      <c r="I267" s="0" t="n">
        <v>50.52</v>
      </c>
      <c r="J267" s="0" t="n">
        <v>178.639935</v>
      </c>
      <c r="K267" s="0" t="n">
        <v>0</v>
      </c>
      <c r="L267" s="0" t="n">
        <v>266</v>
      </c>
      <c r="M267" s="0" t="n">
        <f aca="false">0.05/COUNT(L$2:L$1515)*L267</f>
        <v>0.00878467635402906</v>
      </c>
      <c r="N267" s="20" t="str">
        <f aca="false">IF(K267&lt;M267,A267,"")</f>
        <v>dDocent_Contig_1064</v>
      </c>
      <c r="O267" s="20" t="n">
        <f aca="false">IF(K267&lt;M267,B267,"")</f>
        <v>98</v>
      </c>
      <c r="Q267" s="0" t="s">
        <v>288</v>
      </c>
      <c r="R267" s="0" t="n">
        <v>111</v>
      </c>
      <c r="U267" s="21" t="n">
        <v>1</v>
      </c>
      <c r="V267" s="21" t="s">
        <v>356</v>
      </c>
    </row>
    <row r="268" customFormat="false" ht="15" hidden="false" customHeight="false" outlineLevel="0" collapsed="false">
      <c r="A268" s="0" t="s">
        <v>130</v>
      </c>
      <c r="B268" s="0" t="n">
        <v>40</v>
      </c>
      <c r="C268" s="0" t="n">
        <v>3</v>
      </c>
      <c r="D268" s="0" t="n">
        <v>190</v>
      </c>
      <c r="E268" s="0" t="n">
        <v>1</v>
      </c>
      <c r="F268" s="0" t="n">
        <f aca="false">D268/SUM(C268:E268)</f>
        <v>0.979381443298969</v>
      </c>
      <c r="G268" s="0" t="n">
        <v>49.51</v>
      </c>
      <c r="H268" s="0" t="n">
        <v>96.99</v>
      </c>
      <c r="I268" s="0" t="n">
        <v>47.51</v>
      </c>
      <c r="J268" s="0" t="n">
        <v>178.407356</v>
      </c>
      <c r="K268" s="0" t="n">
        <v>0</v>
      </c>
      <c r="L268" s="0" t="n">
        <v>267</v>
      </c>
      <c r="M268" s="0" t="n">
        <f aca="false">0.05/COUNT(L$2:L$1515)*L268</f>
        <v>0.00881770145310436</v>
      </c>
      <c r="N268" s="20" t="str">
        <f aca="false">IF(K268&lt;M268,A268,"")</f>
        <v>dDocent_Contig_26067</v>
      </c>
      <c r="O268" s="20" t="n">
        <f aca="false">IF(K268&lt;M268,B268,"")</f>
        <v>40</v>
      </c>
      <c r="Q268" s="0" t="s">
        <v>289</v>
      </c>
      <c r="R268" s="0" t="n">
        <v>54</v>
      </c>
      <c r="U268" s="21" t="n">
        <v>1</v>
      </c>
      <c r="V268" s="21" t="s">
        <v>357</v>
      </c>
    </row>
    <row r="269" customFormat="false" ht="15" hidden="false" customHeight="false" outlineLevel="0" collapsed="false">
      <c r="A269" s="0" t="s">
        <v>130</v>
      </c>
      <c r="B269" s="0" t="n">
        <v>46</v>
      </c>
      <c r="C269" s="0" t="n">
        <v>3</v>
      </c>
      <c r="D269" s="0" t="n">
        <v>189</v>
      </c>
      <c r="E269" s="0" t="n">
        <v>1</v>
      </c>
      <c r="F269" s="0" t="n">
        <f aca="false">D269/SUM(C269:E269)</f>
        <v>0.979274611398964</v>
      </c>
      <c r="G269" s="0" t="n">
        <v>49.26</v>
      </c>
      <c r="H269" s="0" t="n">
        <v>96.49</v>
      </c>
      <c r="I269" s="0" t="n">
        <v>47.26</v>
      </c>
      <c r="J269" s="0" t="n">
        <v>177.409441</v>
      </c>
      <c r="K269" s="0" t="n">
        <v>0</v>
      </c>
      <c r="L269" s="0" t="n">
        <v>268</v>
      </c>
      <c r="M269" s="0" t="n">
        <f aca="false">0.05/COUNT(L$2:L$1515)*L269</f>
        <v>0.00885072655217966</v>
      </c>
      <c r="N269" s="20" t="str">
        <f aca="false">IF(K269&lt;M269,A269,"")</f>
        <v>dDocent_Contig_26067</v>
      </c>
      <c r="O269" s="20" t="n">
        <f aca="false">IF(K269&lt;M269,B269,"")</f>
        <v>46</v>
      </c>
      <c r="Q269" s="0" t="s">
        <v>110</v>
      </c>
      <c r="R269" s="0" t="n">
        <v>70</v>
      </c>
      <c r="U269" s="21" t="n">
        <v>1</v>
      </c>
      <c r="V269" s="21" t="s">
        <v>358</v>
      </c>
    </row>
    <row r="270" customFormat="false" ht="15" hidden="false" customHeight="false" outlineLevel="0" collapsed="false">
      <c r="A270" s="0" t="s">
        <v>247</v>
      </c>
      <c r="B270" s="0" t="n">
        <v>95</v>
      </c>
      <c r="C270" s="0" t="n">
        <v>6</v>
      </c>
      <c r="D270" s="0" t="n">
        <v>277</v>
      </c>
      <c r="E270" s="0" t="n">
        <v>0</v>
      </c>
      <c r="F270" s="0" t="n">
        <f aca="false">D270/SUM(C270:E270)</f>
        <v>0.978798586572438</v>
      </c>
      <c r="G270" s="0" t="n">
        <v>73.78</v>
      </c>
      <c r="H270" s="0" t="n">
        <v>141.44</v>
      </c>
      <c r="I270" s="0" t="n">
        <v>67.78</v>
      </c>
      <c r="J270" s="0" t="n">
        <v>259.986195</v>
      </c>
      <c r="K270" s="0" t="n">
        <v>0</v>
      </c>
      <c r="L270" s="0" t="n">
        <v>269</v>
      </c>
      <c r="M270" s="0" t="n">
        <f aca="false">0.05/COUNT(L$2:L$1515)*L270</f>
        <v>0.00888375165125495</v>
      </c>
      <c r="N270" s="20" t="str">
        <f aca="false">IF(K270&lt;M270,A270,"")</f>
        <v>dDocent_Contig_39438</v>
      </c>
      <c r="O270" s="20" t="n">
        <f aca="false">IF(K270&lt;M270,B270,"")</f>
        <v>95</v>
      </c>
      <c r="Q270" s="0" t="s">
        <v>110</v>
      </c>
      <c r="R270" s="0" t="n">
        <v>71</v>
      </c>
      <c r="U270" s="21" t="n">
        <v>1</v>
      </c>
      <c r="V270" s="21" t="s">
        <v>359</v>
      </c>
    </row>
    <row r="271" customFormat="false" ht="15" hidden="false" customHeight="false" outlineLevel="0" collapsed="false">
      <c r="A271" s="0" t="s">
        <v>247</v>
      </c>
      <c r="B271" s="0" t="n">
        <v>117</v>
      </c>
      <c r="C271" s="0" t="n">
        <v>6</v>
      </c>
      <c r="D271" s="0" t="n">
        <v>277</v>
      </c>
      <c r="E271" s="0" t="n">
        <v>0</v>
      </c>
      <c r="F271" s="0" t="n">
        <f aca="false">D271/SUM(C271:E271)</f>
        <v>0.978798586572438</v>
      </c>
      <c r="G271" s="0" t="n">
        <v>73.78</v>
      </c>
      <c r="H271" s="0" t="n">
        <v>141.44</v>
      </c>
      <c r="I271" s="0" t="n">
        <v>67.78</v>
      </c>
      <c r="J271" s="0" t="n">
        <v>259.986195</v>
      </c>
      <c r="K271" s="0" t="n">
        <v>0</v>
      </c>
      <c r="L271" s="0" t="n">
        <v>270</v>
      </c>
      <c r="M271" s="0" t="n">
        <f aca="false">0.05/COUNT(L$2:L$1515)*L271</f>
        <v>0.00891677675033025</v>
      </c>
      <c r="N271" s="20" t="str">
        <f aca="false">IF(K271&lt;M271,A271,"")</f>
        <v>dDocent_Contig_39438</v>
      </c>
      <c r="O271" s="20" t="n">
        <f aca="false">IF(K271&lt;M271,B271,"")</f>
        <v>117</v>
      </c>
      <c r="Q271" s="0" t="s">
        <v>110</v>
      </c>
      <c r="R271" s="0" t="n">
        <v>77</v>
      </c>
      <c r="U271" s="21" t="n">
        <v>1</v>
      </c>
      <c r="V271" s="21" t="s">
        <v>360</v>
      </c>
    </row>
    <row r="272" customFormat="false" ht="15" hidden="false" customHeight="false" outlineLevel="0" collapsed="false">
      <c r="A272" s="0" t="s">
        <v>111</v>
      </c>
      <c r="B272" s="0" t="n">
        <v>36</v>
      </c>
      <c r="C272" s="0" t="n">
        <v>2</v>
      </c>
      <c r="D272" s="0" t="n">
        <v>183</v>
      </c>
      <c r="E272" s="0" t="n">
        <v>2</v>
      </c>
      <c r="F272" s="0" t="n">
        <f aca="false">D272/SUM(C272:E272)</f>
        <v>0.978609625668449</v>
      </c>
      <c r="G272" s="0" t="n">
        <v>46.75</v>
      </c>
      <c r="H272" s="0" t="n">
        <v>93.5</v>
      </c>
      <c r="I272" s="0" t="n">
        <v>46.75</v>
      </c>
      <c r="J272" s="0" t="n">
        <v>171.342246</v>
      </c>
      <c r="K272" s="0" t="n">
        <v>0</v>
      </c>
      <c r="L272" s="0" t="n">
        <v>271</v>
      </c>
      <c r="M272" s="0" t="n">
        <f aca="false">0.05/COUNT(L$2:L$1515)*L272</f>
        <v>0.00894980184940555</v>
      </c>
      <c r="N272" s="20" t="str">
        <f aca="false">IF(K272&lt;M272,A272,"")</f>
        <v>dDocent_Contig_40133</v>
      </c>
      <c r="O272" s="20" t="n">
        <f aca="false">IF(K272&lt;M272,B272,"")</f>
        <v>36</v>
      </c>
      <c r="Q272" s="0" t="s">
        <v>110</v>
      </c>
      <c r="R272" s="0" t="n">
        <v>78</v>
      </c>
      <c r="U272" s="21" t="n">
        <v>1</v>
      </c>
      <c r="V272" s="21" t="s">
        <v>214</v>
      </c>
    </row>
    <row r="273" customFormat="false" ht="15" hidden="false" customHeight="false" outlineLevel="0" collapsed="false">
      <c r="A273" s="0" t="s">
        <v>111</v>
      </c>
      <c r="B273" s="0" t="n">
        <v>41</v>
      </c>
      <c r="C273" s="0" t="n">
        <v>3</v>
      </c>
      <c r="D273" s="0" t="n">
        <v>183</v>
      </c>
      <c r="E273" s="0" t="n">
        <v>1</v>
      </c>
      <c r="F273" s="0" t="n">
        <f aca="false">D273/SUM(C273:E273)</f>
        <v>0.978609625668449</v>
      </c>
      <c r="G273" s="0" t="n">
        <v>47.76</v>
      </c>
      <c r="H273" s="0" t="n">
        <v>93.49</v>
      </c>
      <c r="I273" s="0" t="n">
        <v>45.76</v>
      </c>
      <c r="J273" s="0" t="n">
        <v>171.422414</v>
      </c>
      <c r="K273" s="0" t="n">
        <v>0</v>
      </c>
      <c r="L273" s="0" t="n">
        <v>272</v>
      </c>
      <c r="M273" s="0" t="n">
        <f aca="false">0.05/COUNT(L$2:L$1515)*L273</f>
        <v>0.00898282694848085</v>
      </c>
      <c r="N273" s="20" t="str">
        <f aca="false">IF(K273&lt;M273,A273,"")</f>
        <v>dDocent_Contig_40133</v>
      </c>
      <c r="O273" s="20" t="n">
        <f aca="false">IF(K273&lt;M273,B273,"")</f>
        <v>41</v>
      </c>
      <c r="Q273" s="0" t="s">
        <v>110</v>
      </c>
      <c r="R273" s="0" t="n">
        <v>83</v>
      </c>
      <c r="U273" s="21" t="n">
        <v>1</v>
      </c>
      <c r="V273" s="21" t="s">
        <v>361</v>
      </c>
    </row>
    <row r="274" customFormat="false" ht="15" hidden="false" customHeight="false" outlineLevel="0" collapsed="false">
      <c r="A274" s="0" t="s">
        <v>111</v>
      </c>
      <c r="B274" s="0" t="n">
        <v>43</v>
      </c>
      <c r="C274" s="0" t="n">
        <v>3</v>
      </c>
      <c r="D274" s="0" t="n">
        <v>183</v>
      </c>
      <c r="E274" s="0" t="n">
        <v>1</v>
      </c>
      <c r="F274" s="0" t="n">
        <f aca="false">D274/SUM(C274:E274)</f>
        <v>0.978609625668449</v>
      </c>
      <c r="G274" s="0" t="n">
        <v>47.76</v>
      </c>
      <c r="H274" s="0" t="n">
        <v>93.49</v>
      </c>
      <c r="I274" s="0" t="n">
        <v>45.76</v>
      </c>
      <c r="J274" s="0" t="n">
        <v>171.422414</v>
      </c>
      <c r="K274" s="0" t="n">
        <v>0</v>
      </c>
      <c r="L274" s="0" t="n">
        <v>273</v>
      </c>
      <c r="M274" s="0" t="n">
        <f aca="false">0.05/COUNT(L$2:L$1515)*L274</f>
        <v>0.00901585204755614</v>
      </c>
      <c r="N274" s="20" t="str">
        <f aca="false">IF(K274&lt;M274,A274,"")</f>
        <v>dDocent_Contig_40133</v>
      </c>
      <c r="O274" s="20" t="n">
        <f aca="false">IF(K274&lt;M274,B274,"")</f>
        <v>43</v>
      </c>
      <c r="Q274" s="0" t="s">
        <v>110</v>
      </c>
      <c r="R274" s="0" t="n">
        <v>93</v>
      </c>
      <c r="U274" s="21" t="n">
        <v>1</v>
      </c>
      <c r="V274" s="21" t="s">
        <v>362</v>
      </c>
    </row>
    <row r="275" customFormat="false" ht="15" hidden="false" customHeight="false" outlineLevel="0" collapsed="false">
      <c r="A275" s="0" t="s">
        <v>111</v>
      </c>
      <c r="B275" s="0" t="n">
        <v>47</v>
      </c>
      <c r="C275" s="0" t="n">
        <v>3</v>
      </c>
      <c r="D275" s="0" t="n">
        <v>183</v>
      </c>
      <c r="E275" s="0" t="n">
        <v>1</v>
      </c>
      <c r="F275" s="0" t="n">
        <f aca="false">D275/SUM(C275:E275)</f>
        <v>0.978609625668449</v>
      </c>
      <c r="G275" s="0" t="n">
        <v>47.76</v>
      </c>
      <c r="H275" s="0" t="n">
        <v>93.49</v>
      </c>
      <c r="I275" s="0" t="n">
        <v>45.76</v>
      </c>
      <c r="J275" s="0" t="n">
        <v>171.422414</v>
      </c>
      <c r="K275" s="0" t="n">
        <v>0</v>
      </c>
      <c r="L275" s="0" t="n">
        <v>274</v>
      </c>
      <c r="M275" s="0" t="n">
        <f aca="false">0.05/COUNT(L$2:L$1515)*L275</f>
        <v>0.00904887714663144</v>
      </c>
      <c r="N275" s="20" t="str">
        <f aca="false">IF(K275&lt;M275,A275,"")</f>
        <v>dDocent_Contig_40133</v>
      </c>
      <c r="O275" s="20" t="n">
        <f aca="false">IF(K275&lt;M275,B275,"")</f>
        <v>47</v>
      </c>
      <c r="Q275" s="0" t="s">
        <v>110</v>
      </c>
      <c r="R275" s="0" t="n">
        <v>101</v>
      </c>
      <c r="U275" s="21" t="n">
        <v>1</v>
      </c>
      <c r="V275" s="21" t="s">
        <v>363</v>
      </c>
    </row>
    <row r="276" customFormat="false" ht="15" hidden="false" customHeight="false" outlineLevel="0" collapsed="false">
      <c r="A276" s="0" t="s">
        <v>111</v>
      </c>
      <c r="B276" s="0" t="n">
        <v>80</v>
      </c>
      <c r="C276" s="0" t="n">
        <v>1</v>
      </c>
      <c r="D276" s="0" t="n">
        <v>183</v>
      </c>
      <c r="E276" s="0" t="n">
        <v>3</v>
      </c>
      <c r="F276" s="0" t="n">
        <f aca="false">D276/SUM(C276:E276)</f>
        <v>0.978609625668449</v>
      </c>
      <c r="G276" s="0" t="n">
        <v>45.76</v>
      </c>
      <c r="H276" s="0" t="n">
        <v>93.49</v>
      </c>
      <c r="I276" s="0" t="n">
        <v>47.76</v>
      </c>
      <c r="J276" s="0" t="n">
        <v>171.422414</v>
      </c>
      <c r="K276" s="0" t="n">
        <v>0</v>
      </c>
      <c r="L276" s="0" t="n">
        <v>275</v>
      </c>
      <c r="M276" s="0" t="n">
        <f aca="false">0.05/COUNT(L$2:L$1515)*L276</f>
        <v>0.00908190224570674</v>
      </c>
      <c r="N276" s="20" t="str">
        <f aca="false">IF(K276&lt;M276,A276,"")</f>
        <v>dDocent_Contig_40133</v>
      </c>
      <c r="O276" s="20" t="n">
        <f aca="false">IF(K276&lt;M276,B276,"")</f>
        <v>80</v>
      </c>
      <c r="Q276" s="0" t="s">
        <v>110</v>
      </c>
      <c r="R276" s="0" t="n">
        <v>104</v>
      </c>
      <c r="U276" s="21" t="n">
        <v>1</v>
      </c>
      <c r="V276" s="21" t="s">
        <v>364</v>
      </c>
    </row>
    <row r="277" customFormat="false" ht="15" hidden="false" customHeight="false" outlineLevel="0" collapsed="false">
      <c r="A277" s="0" t="s">
        <v>111</v>
      </c>
      <c r="B277" s="0" t="n">
        <v>81</v>
      </c>
      <c r="C277" s="0" t="n">
        <v>1</v>
      </c>
      <c r="D277" s="0" t="n">
        <v>183</v>
      </c>
      <c r="E277" s="0" t="n">
        <v>3</v>
      </c>
      <c r="F277" s="0" t="n">
        <f aca="false">D277/SUM(C277:E277)</f>
        <v>0.978609625668449</v>
      </c>
      <c r="G277" s="0" t="n">
        <v>45.76</v>
      </c>
      <c r="H277" s="0" t="n">
        <v>93.49</v>
      </c>
      <c r="I277" s="0" t="n">
        <v>47.76</v>
      </c>
      <c r="J277" s="0" t="n">
        <v>171.422414</v>
      </c>
      <c r="K277" s="0" t="n">
        <v>0</v>
      </c>
      <c r="L277" s="0" t="n">
        <v>276</v>
      </c>
      <c r="M277" s="0" t="n">
        <f aca="false">0.05/COUNT(L$2:L$1515)*L277</f>
        <v>0.00911492734478203</v>
      </c>
      <c r="N277" s="20" t="str">
        <f aca="false">IF(K277&lt;M277,A277,"")</f>
        <v>dDocent_Contig_40133</v>
      </c>
      <c r="O277" s="20" t="n">
        <f aca="false">IF(K277&lt;M277,B277,"")</f>
        <v>81</v>
      </c>
      <c r="Q277" s="0" t="s">
        <v>110</v>
      </c>
      <c r="R277" s="0" t="n">
        <v>25</v>
      </c>
      <c r="U277" s="21" t="n">
        <v>1</v>
      </c>
      <c r="V277" s="21" t="s">
        <v>365</v>
      </c>
    </row>
    <row r="278" customFormat="false" ht="15" hidden="false" customHeight="false" outlineLevel="0" collapsed="false">
      <c r="A278" s="0" t="s">
        <v>111</v>
      </c>
      <c r="B278" s="0" t="n">
        <v>83</v>
      </c>
      <c r="C278" s="0" t="n">
        <v>1</v>
      </c>
      <c r="D278" s="0" t="n">
        <v>183</v>
      </c>
      <c r="E278" s="0" t="n">
        <v>3</v>
      </c>
      <c r="F278" s="0" t="n">
        <f aca="false">D278/SUM(C278:E278)</f>
        <v>0.978609625668449</v>
      </c>
      <c r="G278" s="0" t="n">
        <v>45.76</v>
      </c>
      <c r="H278" s="0" t="n">
        <v>93.49</v>
      </c>
      <c r="I278" s="0" t="n">
        <v>47.76</v>
      </c>
      <c r="J278" s="0" t="n">
        <v>171.422414</v>
      </c>
      <c r="K278" s="0" t="n">
        <v>0</v>
      </c>
      <c r="L278" s="0" t="n">
        <v>277</v>
      </c>
      <c r="M278" s="0" t="n">
        <f aca="false">0.05/COUNT(L$2:L$1515)*L278</f>
        <v>0.00914795244385733</v>
      </c>
      <c r="N278" s="20" t="str">
        <f aca="false">IF(K278&lt;M278,A278,"")</f>
        <v>dDocent_Contig_40133</v>
      </c>
      <c r="O278" s="20" t="n">
        <f aca="false">IF(K278&lt;M278,B278,"")</f>
        <v>83</v>
      </c>
      <c r="Q278" s="0" t="s">
        <v>110</v>
      </c>
      <c r="R278" s="0" t="n">
        <v>107</v>
      </c>
      <c r="U278" s="21" t="n">
        <v>1</v>
      </c>
      <c r="V278" s="21" t="s">
        <v>277</v>
      </c>
    </row>
    <row r="279" customFormat="false" ht="15" hidden="false" customHeight="false" outlineLevel="0" collapsed="false">
      <c r="A279" s="0" t="s">
        <v>111</v>
      </c>
      <c r="B279" s="0" t="n">
        <v>104</v>
      </c>
      <c r="C279" s="0" t="n">
        <v>0</v>
      </c>
      <c r="D279" s="0" t="n">
        <v>183</v>
      </c>
      <c r="E279" s="0" t="n">
        <v>4</v>
      </c>
      <c r="F279" s="0" t="n">
        <f aca="false">D279/SUM(C279:E279)</f>
        <v>0.978609625668449</v>
      </c>
      <c r="G279" s="0" t="n">
        <v>44.77</v>
      </c>
      <c r="H279" s="0" t="n">
        <v>93.46</v>
      </c>
      <c r="I279" s="0" t="n">
        <v>48.77</v>
      </c>
      <c r="J279" s="0" t="n">
        <v>171.66314</v>
      </c>
      <c r="K279" s="0" t="n">
        <v>0</v>
      </c>
      <c r="L279" s="0" t="n">
        <v>278</v>
      </c>
      <c r="M279" s="0" t="n">
        <f aca="false">0.05/COUNT(L$2:L$1515)*L279</f>
        <v>0.00918097754293263</v>
      </c>
      <c r="N279" s="20" t="str">
        <f aca="false">IF(K279&lt;M279,A279,"")</f>
        <v>dDocent_Contig_40133</v>
      </c>
      <c r="O279" s="20" t="n">
        <f aca="false">IF(K279&lt;M279,B279,"")</f>
        <v>104</v>
      </c>
      <c r="Q279" s="0" t="s">
        <v>110</v>
      </c>
      <c r="R279" s="0" t="n">
        <v>108</v>
      </c>
      <c r="U279" s="21" t="n">
        <v>1</v>
      </c>
      <c r="V279" s="21" t="s">
        <v>366</v>
      </c>
    </row>
    <row r="280" customFormat="false" ht="15" hidden="false" customHeight="false" outlineLevel="0" collapsed="false">
      <c r="A280" s="0" t="s">
        <v>124</v>
      </c>
      <c r="B280" s="0" t="n">
        <v>92</v>
      </c>
      <c r="C280" s="0" t="n">
        <v>6</v>
      </c>
      <c r="D280" s="0" t="n">
        <v>266</v>
      </c>
      <c r="E280" s="0" t="n">
        <v>0</v>
      </c>
      <c r="F280" s="0" t="n">
        <f aca="false">D280/SUM(C280:E280)</f>
        <v>0.977941176470588</v>
      </c>
      <c r="G280" s="0" t="n">
        <v>71.03</v>
      </c>
      <c r="H280" s="0" t="n">
        <v>135.93</v>
      </c>
      <c r="I280" s="0" t="n">
        <v>65.03</v>
      </c>
      <c r="J280" s="0" t="n">
        <v>249.024792</v>
      </c>
      <c r="K280" s="0" t="n">
        <v>0</v>
      </c>
      <c r="L280" s="0" t="n">
        <v>279</v>
      </c>
      <c r="M280" s="0" t="n">
        <f aca="false">0.05/COUNT(L$2:L$1515)*L280</f>
        <v>0.00921400264200793</v>
      </c>
      <c r="N280" s="20" t="str">
        <f aca="false">IF(K280&lt;M280,A280,"")</f>
        <v>dDocent_Contig_7182</v>
      </c>
      <c r="O280" s="20" t="n">
        <f aca="false">IF(K280&lt;M280,B280,"")</f>
        <v>92</v>
      </c>
      <c r="Q280" s="0" t="s">
        <v>110</v>
      </c>
      <c r="R280" s="0" t="n">
        <v>91</v>
      </c>
      <c r="U280" s="21" t="n">
        <v>1</v>
      </c>
      <c r="V280" s="21" t="s">
        <v>367</v>
      </c>
    </row>
    <row r="281" customFormat="false" ht="15" hidden="false" customHeight="false" outlineLevel="0" collapsed="false">
      <c r="A281" s="0" t="s">
        <v>274</v>
      </c>
      <c r="B281" s="0" t="n">
        <v>39</v>
      </c>
      <c r="C281" s="0" t="n">
        <v>6</v>
      </c>
      <c r="D281" s="0" t="n">
        <v>265</v>
      </c>
      <c r="E281" s="0" t="n">
        <v>0</v>
      </c>
      <c r="F281" s="0" t="n">
        <f aca="false">D281/SUM(C281:E281)</f>
        <v>0.977859778597786</v>
      </c>
      <c r="G281" s="0" t="n">
        <v>70.78</v>
      </c>
      <c r="H281" s="0" t="n">
        <v>135.43</v>
      </c>
      <c r="I281" s="0" t="n">
        <v>64.78</v>
      </c>
      <c r="J281" s="0" t="n">
        <v>248.028451</v>
      </c>
      <c r="K281" s="0" t="n">
        <v>0</v>
      </c>
      <c r="L281" s="0" t="n">
        <v>280</v>
      </c>
      <c r="M281" s="0" t="n">
        <f aca="false">0.05/COUNT(L$2:L$1515)*L281</f>
        <v>0.00924702774108322</v>
      </c>
      <c r="N281" s="20" t="str">
        <f aca="false">IF(K281&lt;M281,A281,"")</f>
        <v>dDocent_Contig_11954</v>
      </c>
      <c r="O281" s="20" t="n">
        <f aca="false">IF(K281&lt;M281,B281,"")</f>
        <v>39</v>
      </c>
      <c r="Q281" s="0" t="s">
        <v>110</v>
      </c>
      <c r="R281" s="0" t="n">
        <v>92</v>
      </c>
      <c r="U281" s="21" t="n">
        <v>1</v>
      </c>
      <c r="V281" s="21" t="s">
        <v>368</v>
      </c>
    </row>
    <row r="282" customFormat="false" ht="15" hidden="false" customHeight="false" outlineLevel="0" collapsed="false">
      <c r="A282" s="0" t="s">
        <v>274</v>
      </c>
      <c r="B282" s="0" t="n">
        <v>96</v>
      </c>
      <c r="C282" s="0" t="n">
        <v>6</v>
      </c>
      <c r="D282" s="0" t="n">
        <v>265</v>
      </c>
      <c r="E282" s="0" t="n">
        <v>0</v>
      </c>
      <c r="F282" s="0" t="n">
        <f aca="false">D282/SUM(C282:E282)</f>
        <v>0.977859778597786</v>
      </c>
      <c r="G282" s="0" t="n">
        <v>70.78</v>
      </c>
      <c r="H282" s="0" t="n">
        <v>135.43</v>
      </c>
      <c r="I282" s="0" t="n">
        <v>64.78</v>
      </c>
      <c r="J282" s="0" t="n">
        <v>248.028451</v>
      </c>
      <c r="K282" s="0" t="n">
        <v>0</v>
      </c>
      <c r="L282" s="0" t="n">
        <v>281</v>
      </c>
      <c r="M282" s="0" t="n">
        <f aca="false">0.05/COUNT(L$2:L$1515)*L282</f>
        <v>0.00928005284015852</v>
      </c>
      <c r="N282" s="20" t="str">
        <f aca="false">IF(K282&lt;M282,A282,"")</f>
        <v>dDocent_Contig_11954</v>
      </c>
      <c r="O282" s="20" t="n">
        <f aca="false">IF(K282&lt;M282,B282,"")</f>
        <v>96</v>
      </c>
      <c r="Q282" s="0" t="s">
        <v>110</v>
      </c>
      <c r="R282" s="0" t="n">
        <v>40</v>
      </c>
      <c r="U282" s="21" t="n">
        <v>1</v>
      </c>
      <c r="V282" s="21" t="s">
        <v>369</v>
      </c>
    </row>
    <row r="283" customFormat="false" ht="15" hidden="false" customHeight="false" outlineLevel="0" collapsed="false">
      <c r="A283" s="0" t="s">
        <v>239</v>
      </c>
      <c r="B283" s="0" t="n">
        <v>73</v>
      </c>
      <c r="C283" s="0" t="n">
        <v>0</v>
      </c>
      <c r="D283" s="0" t="n">
        <v>259</v>
      </c>
      <c r="E283" s="0" t="n">
        <v>6</v>
      </c>
      <c r="F283" s="0" t="n">
        <f aca="false">D283/SUM(C283:E283)</f>
        <v>0.977358490566038</v>
      </c>
      <c r="G283" s="0" t="n">
        <v>63.28</v>
      </c>
      <c r="H283" s="0" t="n">
        <v>132.43</v>
      </c>
      <c r="I283" s="0" t="n">
        <v>69.28</v>
      </c>
      <c r="J283" s="0" t="n">
        <v>242.050966</v>
      </c>
      <c r="K283" s="0" t="n">
        <v>0</v>
      </c>
      <c r="L283" s="0" t="n">
        <v>282</v>
      </c>
      <c r="M283" s="0" t="n">
        <f aca="false">0.05/COUNT(L$2:L$1515)*L283</f>
        <v>0.00931307793923382</v>
      </c>
      <c r="N283" s="20" t="str">
        <f aca="false">IF(K283&lt;M283,A283,"")</f>
        <v>dDocent_Contig_1320</v>
      </c>
      <c r="O283" s="20" t="n">
        <f aca="false">IF(K283&lt;M283,B283,"")</f>
        <v>73</v>
      </c>
      <c r="Q283" s="0" t="s">
        <v>110</v>
      </c>
      <c r="R283" s="0" t="n">
        <v>82</v>
      </c>
      <c r="U283" s="21" t="n">
        <v>1</v>
      </c>
      <c r="V283" s="21" t="s">
        <v>370</v>
      </c>
    </row>
    <row r="284" customFormat="false" ht="15" hidden="false" customHeight="false" outlineLevel="0" collapsed="false">
      <c r="A284" s="0" t="s">
        <v>101</v>
      </c>
      <c r="B284" s="0" t="n">
        <v>42</v>
      </c>
      <c r="C284" s="0" t="n">
        <v>0</v>
      </c>
      <c r="D284" s="0" t="n">
        <v>215</v>
      </c>
      <c r="E284" s="0" t="n">
        <v>5</v>
      </c>
      <c r="F284" s="0" t="n">
        <f aca="false">D284/SUM(C284:E284)</f>
        <v>0.977272727272727</v>
      </c>
      <c r="G284" s="0" t="n">
        <v>52.53</v>
      </c>
      <c r="H284" s="0" t="n">
        <v>109.94</v>
      </c>
      <c r="I284" s="0" t="n">
        <v>57.53</v>
      </c>
      <c r="J284" s="0" t="n">
        <v>200.879012</v>
      </c>
      <c r="K284" s="0" t="n">
        <v>0</v>
      </c>
      <c r="L284" s="0" t="n">
        <v>283</v>
      </c>
      <c r="M284" s="0" t="n">
        <f aca="false">0.05/COUNT(L$2:L$1515)*L284</f>
        <v>0.00934610303830911</v>
      </c>
      <c r="N284" s="20" t="str">
        <f aca="false">IF(K284&lt;M284,A284,"")</f>
        <v>dDocent_Contig_35942</v>
      </c>
      <c r="O284" s="20" t="n">
        <f aca="false">IF(K284&lt;M284,B284,"")</f>
        <v>42</v>
      </c>
      <c r="Q284" s="0" t="s">
        <v>188</v>
      </c>
      <c r="R284" s="0" t="n">
        <v>125</v>
      </c>
      <c r="U284" s="21" t="n">
        <v>1</v>
      </c>
      <c r="V284" s="21" t="s">
        <v>371</v>
      </c>
    </row>
    <row r="285" customFormat="false" ht="15" hidden="false" customHeight="false" outlineLevel="0" collapsed="false">
      <c r="A285" s="0" t="s">
        <v>299</v>
      </c>
      <c r="B285" s="0" t="n">
        <v>85</v>
      </c>
      <c r="C285" s="0" t="n">
        <v>4</v>
      </c>
      <c r="D285" s="0" t="n">
        <v>215</v>
      </c>
      <c r="E285" s="0" t="n">
        <v>1</v>
      </c>
      <c r="F285" s="0" t="n">
        <f aca="false">D285/SUM(C285:E285)</f>
        <v>0.977272727272727</v>
      </c>
      <c r="G285" s="0" t="n">
        <v>56.51</v>
      </c>
      <c r="H285" s="0" t="n">
        <v>109.98</v>
      </c>
      <c r="I285" s="0" t="n">
        <v>53.51</v>
      </c>
      <c r="J285" s="0" t="n">
        <v>200.607251</v>
      </c>
      <c r="K285" s="0" t="n">
        <v>0</v>
      </c>
      <c r="L285" s="0" t="n">
        <v>284</v>
      </c>
      <c r="M285" s="0" t="n">
        <f aca="false">0.05/COUNT(L$2:L$1515)*L285</f>
        <v>0.00937912813738441</v>
      </c>
      <c r="N285" s="20" t="str">
        <f aca="false">IF(K285&lt;M285,A285,"")</f>
        <v>dDocent_Contig_39264</v>
      </c>
      <c r="O285" s="20" t="n">
        <f aca="false">IF(K285&lt;M285,B285,"")</f>
        <v>85</v>
      </c>
      <c r="Q285" s="0" t="s">
        <v>188</v>
      </c>
      <c r="R285" s="0" t="n">
        <v>126</v>
      </c>
      <c r="U285" s="21" t="n">
        <v>1</v>
      </c>
      <c r="V285" s="21" t="s">
        <v>372</v>
      </c>
    </row>
    <row r="286" customFormat="false" ht="15" hidden="false" customHeight="false" outlineLevel="0" collapsed="false">
      <c r="A286" s="0" t="s">
        <v>220</v>
      </c>
      <c r="B286" s="0" t="n">
        <v>11</v>
      </c>
      <c r="C286" s="0" t="n">
        <v>4</v>
      </c>
      <c r="D286" s="0" t="n">
        <v>167</v>
      </c>
      <c r="E286" s="0" t="n">
        <v>0</v>
      </c>
      <c r="F286" s="0" t="n">
        <f aca="false">D286/SUM(C286:E286)</f>
        <v>0.976608187134503</v>
      </c>
      <c r="G286" s="0" t="n">
        <v>44.77</v>
      </c>
      <c r="H286" s="0" t="n">
        <v>85.45</v>
      </c>
      <c r="I286" s="0" t="n">
        <v>40.77</v>
      </c>
      <c r="J286" s="0" t="n">
        <v>155.723069</v>
      </c>
      <c r="K286" s="0" t="n">
        <v>0</v>
      </c>
      <c r="L286" s="0" t="n">
        <v>285</v>
      </c>
      <c r="M286" s="0" t="n">
        <f aca="false">0.05/COUNT(L$2:L$1515)*L286</f>
        <v>0.00941215323645971</v>
      </c>
      <c r="N286" s="20" t="str">
        <f aca="false">IF(K286&lt;M286,A286,"")</f>
        <v>dDocent_Contig_38215</v>
      </c>
      <c r="O286" s="20" t="n">
        <f aca="false">IF(K286&lt;M286,B286,"")</f>
        <v>11</v>
      </c>
      <c r="Q286" s="0" t="s">
        <v>188</v>
      </c>
      <c r="R286" s="0" t="n">
        <v>130</v>
      </c>
      <c r="U286" s="21" t="n">
        <v>1</v>
      </c>
      <c r="V286" s="21" t="s">
        <v>373</v>
      </c>
    </row>
    <row r="287" customFormat="false" ht="15" hidden="false" customHeight="false" outlineLevel="0" collapsed="false">
      <c r="A287" s="0" t="s">
        <v>168</v>
      </c>
      <c r="B287" s="0" t="n">
        <v>65</v>
      </c>
      <c r="C287" s="0" t="n">
        <v>0</v>
      </c>
      <c r="D287" s="0" t="n">
        <v>204</v>
      </c>
      <c r="E287" s="0" t="n">
        <v>5</v>
      </c>
      <c r="F287" s="0" t="n">
        <f aca="false">D287/SUM(C287:E287)</f>
        <v>0.976076555023923</v>
      </c>
      <c r="G287" s="0" t="n">
        <v>49.78</v>
      </c>
      <c r="H287" s="0" t="n">
        <v>104.44</v>
      </c>
      <c r="I287" s="0" t="n">
        <v>54.78</v>
      </c>
      <c r="J287" s="0" t="n">
        <v>189.923661</v>
      </c>
      <c r="K287" s="0" t="n">
        <v>0</v>
      </c>
      <c r="L287" s="0" t="n">
        <v>286</v>
      </c>
      <c r="M287" s="0" t="n">
        <f aca="false">0.05/COUNT(L$2:L$1515)*L287</f>
        <v>0.00944517833553501</v>
      </c>
      <c r="N287" s="20" t="str">
        <f aca="false">IF(K287&lt;M287,A287,"")</f>
        <v>dDocent_Contig_5603</v>
      </c>
      <c r="O287" s="20" t="n">
        <f aca="false">IF(K287&lt;M287,B287,"")</f>
        <v>65</v>
      </c>
      <c r="Q287" s="0" t="s">
        <v>188</v>
      </c>
      <c r="R287" s="0" t="n">
        <v>139</v>
      </c>
    </row>
    <row r="288" customFormat="false" ht="15" hidden="false" customHeight="false" outlineLevel="0" collapsed="false">
      <c r="A288" s="0" t="s">
        <v>101</v>
      </c>
      <c r="B288" s="0" t="n">
        <v>57</v>
      </c>
      <c r="C288" s="0" t="n">
        <v>4</v>
      </c>
      <c r="D288" s="0" t="n">
        <v>161</v>
      </c>
      <c r="E288" s="0" t="n">
        <v>0</v>
      </c>
      <c r="F288" s="0" t="n">
        <f aca="false">D288/SUM(C288:E288)</f>
        <v>0.975757575757576</v>
      </c>
      <c r="G288" s="0" t="n">
        <v>43.27</v>
      </c>
      <c r="H288" s="0" t="n">
        <v>82.45</v>
      </c>
      <c r="I288" s="0" t="n">
        <v>39.27</v>
      </c>
      <c r="J288" s="0" t="n">
        <v>149.748433</v>
      </c>
      <c r="K288" s="0" t="n">
        <v>0</v>
      </c>
      <c r="L288" s="0" t="n">
        <v>287</v>
      </c>
      <c r="M288" s="0" t="n">
        <f aca="false">0.05/COUNT(L$2:L$1515)*L288</f>
        <v>0.0094782034346103</v>
      </c>
      <c r="N288" s="20" t="str">
        <f aca="false">IF(K288&lt;M288,A288,"")</f>
        <v>dDocent_Contig_35942</v>
      </c>
      <c r="O288" s="20" t="n">
        <f aca="false">IF(K288&lt;M288,B288,"")</f>
        <v>57</v>
      </c>
      <c r="Q288" s="0" t="s">
        <v>188</v>
      </c>
      <c r="R288" s="0" t="n">
        <v>143</v>
      </c>
    </row>
    <row r="289" customFormat="false" ht="15" hidden="false" customHeight="false" outlineLevel="0" collapsed="false">
      <c r="A289" s="0" t="s">
        <v>101</v>
      </c>
      <c r="B289" s="0" t="n">
        <v>59</v>
      </c>
      <c r="C289" s="0" t="n">
        <v>4</v>
      </c>
      <c r="D289" s="0" t="n">
        <v>161</v>
      </c>
      <c r="E289" s="0" t="n">
        <v>0</v>
      </c>
      <c r="F289" s="0" t="n">
        <f aca="false">D289/SUM(C289:E289)</f>
        <v>0.975757575757576</v>
      </c>
      <c r="G289" s="0" t="n">
        <v>43.27</v>
      </c>
      <c r="H289" s="0" t="n">
        <v>82.45</v>
      </c>
      <c r="I289" s="0" t="n">
        <v>39.27</v>
      </c>
      <c r="J289" s="0" t="n">
        <v>149.748433</v>
      </c>
      <c r="K289" s="0" t="n">
        <v>0</v>
      </c>
      <c r="L289" s="0" t="n">
        <v>288</v>
      </c>
      <c r="M289" s="0" t="n">
        <f aca="false">0.05/COUNT(L$2:L$1515)*L289</f>
        <v>0.0095112285336856</v>
      </c>
      <c r="N289" s="20" t="str">
        <f aca="false">IF(K289&lt;M289,A289,"")</f>
        <v>dDocent_Contig_35942</v>
      </c>
      <c r="O289" s="20" t="n">
        <f aca="false">IF(K289&lt;M289,B289,"")</f>
        <v>59</v>
      </c>
      <c r="Q289" s="0" t="s">
        <v>290</v>
      </c>
      <c r="R289" s="0" t="n">
        <v>116</v>
      </c>
    </row>
    <row r="290" customFormat="false" ht="15" hidden="false" customHeight="false" outlineLevel="0" collapsed="false">
      <c r="A290" s="0" t="s">
        <v>210</v>
      </c>
      <c r="B290" s="0" t="n">
        <v>105</v>
      </c>
      <c r="C290" s="0" t="n">
        <v>0</v>
      </c>
      <c r="D290" s="0" t="n">
        <v>279</v>
      </c>
      <c r="E290" s="0" t="n">
        <v>7</v>
      </c>
      <c r="F290" s="0" t="n">
        <f aca="false">D290/SUM(C290:E290)</f>
        <v>0.975524475524476</v>
      </c>
      <c r="G290" s="0" t="n">
        <v>68.04</v>
      </c>
      <c r="H290" s="0" t="n">
        <v>142.91</v>
      </c>
      <c r="I290" s="0" t="n">
        <v>75.04</v>
      </c>
      <c r="J290" s="0" t="n">
        <v>259.321902</v>
      </c>
      <c r="K290" s="0" t="n">
        <v>0</v>
      </c>
      <c r="L290" s="0" t="n">
        <v>289</v>
      </c>
      <c r="M290" s="0" t="n">
        <f aca="false">0.05/COUNT(L$2:L$1515)*L290</f>
        <v>0.0095442536327609</v>
      </c>
      <c r="N290" s="20" t="str">
        <f aca="false">IF(K290&lt;M290,A290,"")</f>
        <v>dDocent_Contig_8151</v>
      </c>
      <c r="O290" s="20" t="n">
        <f aca="false">IF(K290&lt;M290,B290,"")</f>
        <v>105</v>
      </c>
      <c r="Q290" s="0" t="s">
        <v>246</v>
      </c>
      <c r="R290" s="0" t="n">
        <v>114</v>
      </c>
    </row>
    <row r="291" customFormat="false" ht="15" hidden="false" customHeight="false" outlineLevel="0" collapsed="false">
      <c r="A291" s="0" t="s">
        <v>204</v>
      </c>
      <c r="B291" s="0" t="n">
        <v>72</v>
      </c>
      <c r="C291" s="0" t="n">
        <v>7</v>
      </c>
      <c r="D291" s="0" t="n">
        <v>279</v>
      </c>
      <c r="E291" s="0" t="n">
        <v>0</v>
      </c>
      <c r="F291" s="0" t="n">
        <f aca="false">D291/SUM(C291:E291)</f>
        <v>0.975524475524476</v>
      </c>
      <c r="G291" s="0" t="n">
        <v>75.04</v>
      </c>
      <c r="H291" s="0" t="n">
        <v>142.91</v>
      </c>
      <c r="I291" s="0" t="n">
        <v>68.04</v>
      </c>
      <c r="J291" s="0" t="n">
        <v>259.321902</v>
      </c>
      <c r="K291" s="0" t="n">
        <v>0</v>
      </c>
      <c r="L291" s="0" t="n">
        <v>290</v>
      </c>
      <c r="M291" s="0" t="n">
        <f aca="false">0.05/COUNT(L$2:L$1515)*L291</f>
        <v>0.0095772787318362</v>
      </c>
      <c r="N291" s="20" t="str">
        <f aca="false">IF(K291&lt;M291,A291,"")</f>
        <v>dDocent_Contig_21207</v>
      </c>
      <c r="O291" s="20" t="n">
        <f aca="false">IF(K291&lt;M291,B291,"")</f>
        <v>72</v>
      </c>
      <c r="Q291" s="0" t="s">
        <v>246</v>
      </c>
      <c r="R291" s="0" t="n">
        <v>121</v>
      </c>
    </row>
    <row r="292" customFormat="false" ht="15" hidden="false" customHeight="false" outlineLevel="0" collapsed="false">
      <c r="A292" s="0" t="s">
        <v>174</v>
      </c>
      <c r="B292" s="0" t="n">
        <v>53</v>
      </c>
      <c r="C292" s="0" t="n">
        <v>5</v>
      </c>
      <c r="D292" s="0" t="n">
        <v>278</v>
      </c>
      <c r="E292" s="0" t="n">
        <v>2</v>
      </c>
      <c r="F292" s="0" t="n">
        <f aca="false">D292/SUM(C292:E292)</f>
        <v>0.975438596491228</v>
      </c>
      <c r="G292" s="0" t="n">
        <v>72.76</v>
      </c>
      <c r="H292" s="0" t="n">
        <v>142.48</v>
      </c>
      <c r="I292" s="0" t="n">
        <v>69.76</v>
      </c>
      <c r="J292" s="0" t="n">
        <v>257.804906</v>
      </c>
      <c r="K292" s="0" t="n">
        <v>0</v>
      </c>
      <c r="L292" s="0" t="n">
        <v>291</v>
      </c>
      <c r="M292" s="0" t="n">
        <f aca="false">0.05/COUNT(L$2:L$1515)*L292</f>
        <v>0.00961030383091149</v>
      </c>
      <c r="N292" s="20" t="str">
        <f aca="false">IF(K292&lt;M292,A292,"")</f>
        <v>dDocent_Contig_8189</v>
      </c>
      <c r="O292" s="20" t="n">
        <f aca="false">IF(K292&lt;M292,B292,"")</f>
        <v>53</v>
      </c>
      <c r="Q292" s="0" t="s">
        <v>291</v>
      </c>
      <c r="R292" s="0" t="n">
        <v>120</v>
      </c>
    </row>
    <row r="293" customFormat="false" ht="15" hidden="false" customHeight="false" outlineLevel="0" collapsed="false">
      <c r="A293" s="0" t="s">
        <v>128</v>
      </c>
      <c r="B293" s="0" t="n">
        <v>65</v>
      </c>
      <c r="C293" s="0" t="n">
        <v>1</v>
      </c>
      <c r="D293" s="0" t="n">
        <v>278</v>
      </c>
      <c r="E293" s="0" t="n">
        <v>6</v>
      </c>
      <c r="F293" s="0" t="n">
        <f aca="false">D293/SUM(C293:E293)</f>
        <v>0.975438596491228</v>
      </c>
      <c r="G293" s="0" t="n">
        <v>68.77</v>
      </c>
      <c r="H293" s="0" t="n">
        <v>142.46</v>
      </c>
      <c r="I293" s="0" t="n">
        <v>73.77</v>
      </c>
      <c r="J293" s="0" t="n">
        <v>258.013369</v>
      </c>
      <c r="K293" s="0" t="n">
        <v>0</v>
      </c>
      <c r="L293" s="0" t="n">
        <v>292</v>
      </c>
      <c r="M293" s="0" t="n">
        <f aca="false">0.05/COUNT(L$2:L$1515)*L293</f>
        <v>0.00964332892998679</v>
      </c>
      <c r="N293" s="20" t="str">
        <f aca="false">IF(K293&lt;M293,A293,"")</f>
        <v>dDocent_Contig_8741</v>
      </c>
      <c r="O293" s="20" t="n">
        <f aca="false">IF(K293&lt;M293,B293,"")</f>
        <v>65</v>
      </c>
      <c r="Q293" s="0" t="s">
        <v>104</v>
      </c>
      <c r="R293" s="0" t="n">
        <v>9</v>
      </c>
    </row>
    <row r="294" customFormat="false" ht="15" hidden="false" customHeight="false" outlineLevel="0" collapsed="false">
      <c r="A294" s="0" t="s">
        <v>128</v>
      </c>
      <c r="B294" s="0" t="n">
        <v>68</v>
      </c>
      <c r="C294" s="0" t="n">
        <v>1</v>
      </c>
      <c r="D294" s="0" t="n">
        <v>278</v>
      </c>
      <c r="E294" s="0" t="n">
        <v>6</v>
      </c>
      <c r="F294" s="0" t="n">
        <f aca="false">D294/SUM(C294:E294)</f>
        <v>0.975438596491228</v>
      </c>
      <c r="G294" s="0" t="n">
        <v>68.77</v>
      </c>
      <c r="H294" s="0" t="n">
        <v>142.46</v>
      </c>
      <c r="I294" s="0" t="n">
        <v>73.77</v>
      </c>
      <c r="J294" s="0" t="n">
        <v>258.013369</v>
      </c>
      <c r="K294" s="0" t="n">
        <v>0</v>
      </c>
      <c r="L294" s="0" t="n">
        <v>293</v>
      </c>
      <c r="M294" s="0" t="n">
        <f aca="false">0.05/COUNT(L$2:L$1515)*L294</f>
        <v>0.00967635402906209</v>
      </c>
      <c r="N294" s="20" t="str">
        <f aca="false">IF(K294&lt;M294,A294,"")</f>
        <v>dDocent_Contig_8741</v>
      </c>
      <c r="O294" s="20" t="n">
        <f aca="false">IF(K294&lt;M294,B294,"")</f>
        <v>68</v>
      </c>
      <c r="Q294" s="0" t="s">
        <v>104</v>
      </c>
      <c r="R294" s="0" t="n">
        <v>47</v>
      </c>
    </row>
    <row r="295" customFormat="false" ht="15" hidden="false" customHeight="false" outlineLevel="0" collapsed="false">
      <c r="A295" s="0" t="s">
        <v>133</v>
      </c>
      <c r="B295" s="0" t="n">
        <v>26</v>
      </c>
      <c r="C295" s="0" t="n">
        <v>4</v>
      </c>
      <c r="D295" s="0" t="n">
        <v>193</v>
      </c>
      <c r="E295" s="0" t="n">
        <v>1</v>
      </c>
      <c r="F295" s="0" t="n">
        <f aca="false">D295/SUM(C295:E295)</f>
        <v>0.974747474747475</v>
      </c>
      <c r="G295" s="0" t="n">
        <v>51.01</v>
      </c>
      <c r="H295" s="0" t="n">
        <v>98.98</v>
      </c>
      <c r="I295" s="0" t="n">
        <v>48.01</v>
      </c>
      <c r="J295" s="0" t="n">
        <v>178.673405</v>
      </c>
      <c r="K295" s="0" t="n">
        <v>0</v>
      </c>
      <c r="L295" s="0" t="n">
        <v>294</v>
      </c>
      <c r="M295" s="0" t="n">
        <f aca="false">0.05/COUNT(L$2:L$1515)*L295</f>
        <v>0.00970937912813738</v>
      </c>
      <c r="N295" s="20" t="str">
        <f aca="false">IF(K295&lt;M295,A295,"")</f>
        <v>dDocent_Contig_7396</v>
      </c>
      <c r="O295" s="20" t="n">
        <f aca="false">IF(K295&lt;M295,B295,"")</f>
        <v>26</v>
      </c>
      <c r="Q295" s="0" t="s">
        <v>104</v>
      </c>
      <c r="R295" s="0" t="n">
        <v>48</v>
      </c>
    </row>
    <row r="296" customFormat="false" ht="15" hidden="false" customHeight="false" outlineLevel="0" collapsed="false">
      <c r="A296" s="0" t="s">
        <v>133</v>
      </c>
      <c r="B296" s="0" t="n">
        <v>42</v>
      </c>
      <c r="C296" s="0" t="n">
        <v>4</v>
      </c>
      <c r="D296" s="0" t="n">
        <v>193</v>
      </c>
      <c r="E296" s="0" t="n">
        <v>1</v>
      </c>
      <c r="F296" s="0" t="n">
        <f aca="false">D296/SUM(C296:E296)</f>
        <v>0.974747474747475</v>
      </c>
      <c r="G296" s="0" t="n">
        <v>51.01</v>
      </c>
      <c r="H296" s="0" t="n">
        <v>98.98</v>
      </c>
      <c r="I296" s="0" t="n">
        <v>48.01</v>
      </c>
      <c r="J296" s="0" t="n">
        <v>178.673405</v>
      </c>
      <c r="K296" s="0" t="n">
        <v>0</v>
      </c>
      <c r="L296" s="0" t="n">
        <v>295</v>
      </c>
      <c r="M296" s="0" t="n">
        <f aca="false">0.05/COUNT(L$2:L$1515)*L296</f>
        <v>0.00974240422721268</v>
      </c>
      <c r="N296" s="20" t="str">
        <f aca="false">IF(K296&lt;M296,A296,"")</f>
        <v>dDocent_Contig_7396</v>
      </c>
      <c r="O296" s="20" t="n">
        <f aca="false">IF(K296&lt;M296,B296,"")</f>
        <v>42</v>
      </c>
      <c r="Q296" s="0" t="s">
        <v>104</v>
      </c>
      <c r="R296" s="0" t="n">
        <v>51</v>
      </c>
    </row>
    <row r="297" customFormat="false" ht="15" hidden="false" customHeight="false" outlineLevel="0" collapsed="false">
      <c r="A297" s="0" t="s">
        <v>133</v>
      </c>
      <c r="B297" s="0" t="n">
        <v>94</v>
      </c>
      <c r="C297" s="0" t="n">
        <v>4</v>
      </c>
      <c r="D297" s="0" t="n">
        <v>193</v>
      </c>
      <c r="E297" s="0" t="n">
        <v>1</v>
      </c>
      <c r="F297" s="0" t="n">
        <f aca="false">D297/SUM(C297:E297)</f>
        <v>0.974747474747475</v>
      </c>
      <c r="G297" s="0" t="n">
        <v>51.01</v>
      </c>
      <c r="H297" s="0" t="n">
        <v>98.98</v>
      </c>
      <c r="I297" s="0" t="n">
        <v>48.01</v>
      </c>
      <c r="J297" s="0" t="n">
        <v>178.673405</v>
      </c>
      <c r="K297" s="0" t="n">
        <v>0</v>
      </c>
      <c r="L297" s="0" t="n">
        <v>296</v>
      </c>
      <c r="M297" s="0" t="n">
        <f aca="false">0.05/COUNT(L$2:L$1515)*L297</f>
        <v>0.00977542932628798</v>
      </c>
      <c r="N297" s="20" t="str">
        <f aca="false">IF(K297&lt;M297,A297,"")</f>
        <v>dDocent_Contig_7396</v>
      </c>
      <c r="O297" s="20" t="n">
        <f aca="false">IF(K297&lt;M297,B297,"")</f>
        <v>94</v>
      </c>
      <c r="Q297" s="0" t="s">
        <v>104</v>
      </c>
      <c r="R297" s="0" t="n">
        <v>57</v>
      </c>
    </row>
    <row r="298" customFormat="false" ht="15" hidden="false" customHeight="false" outlineLevel="0" collapsed="false">
      <c r="A298" s="0" t="s">
        <v>133</v>
      </c>
      <c r="B298" s="0" t="n">
        <v>102</v>
      </c>
      <c r="C298" s="0" t="n">
        <v>4</v>
      </c>
      <c r="D298" s="0" t="n">
        <v>193</v>
      </c>
      <c r="E298" s="0" t="n">
        <v>1</v>
      </c>
      <c r="F298" s="0" t="n">
        <f aca="false">D298/SUM(C298:E298)</f>
        <v>0.974747474747475</v>
      </c>
      <c r="G298" s="0" t="n">
        <v>51.01</v>
      </c>
      <c r="H298" s="0" t="n">
        <v>98.98</v>
      </c>
      <c r="I298" s="0" t="n">
        <v>48.01</v>
      </c>
      <c r="J298" s="0" t="n">
        <v>178.673405</v>
      </c>
      <c r="K298" s="0" t="n">
        <v>0</v>
      </c>
      <c r="L298" s="0" t="n">
        <v>297</v>
      </c>
      <c r="M298" s="0" t="n">
        <f aca="false">0.05/COUNT(L$2:L$1515)*L298</f>
        <v>0.00980845442536327</v>
      </c>
      <c r="N298" s="20" t="str">
        <f aca="false">IF(K298&lt;M298,A298,"")</f>
        <v>dDocent_Contig_7396</v>
      </c>
      <c r="O298" s="20" t="n">
        <f aca="false">IF(K298&lt;M298,B298,"")</f>
        <v>102</v>
      </c>
      <c r="Q298" s="0" t="s">
        <v>104</v>
      </c>
      <c r="R298" s="0" t="n">
        <v>64</v>
      </c>
    </row>
    <row r="299" customFormat="false" ht="15" hidden="false" customHeight="false" outlineLevel="0" collapsed="false">
      <c r="A299" s="0" t="s">
        <v>162</v>
      </c>
      <c r="B299" s="0" t="n">
        <v>12</v>
      </c>
      <c r="C299" s="0" t="n">
        <v>5</v>
      </c>
      <c r="D299" s="0" t="n">
        <v>189</v>
      </c>
      <c r="E299" s="0" t="n">
        <v>0</v>
      </c>
      <c r="F299" s="0" t="n">
        <f aca="false">D299/SUM(C299:E299)</f>
        <v>0.974226804123711</v>
      </c>
      <c r="G299" s="0" t="n">
        <v>51.03</v>
      </c>
      <c r="H299" s="0" t="n">
        <v>96.94</v>
      </c>
      <c r="I299" s="0" t="n">
        <v>46.03</v>
      </c>
      <c r="J299" s="0" t="n">
        <v>174.992399</v>
      </c>
      <c r="K299" s="0" t="n">
        <v>0</v>
      </c>
      <c r="L299" s="0" t="n">
        <v>298</v>
      </c>
      <c r="M299" s="0" t="n">
        <f aca="false">0.05/COUNT(L$2:L$1515)*L299</f>
        <v>0.00984147952443857</v>
      </c>
      <c r="N299" s="20" t="str">
        <f aca="false">IF(K299&lt;M299,A299,"")</f>
        <v>dDocent_Contig_1064</v>
      </c>
      <c r="O299" s="20" t="n">
        <f aca="false">IF(K299&lt;M299,B299,"")</f>
        <v>12</v>
      </c>
      <c r="Q299" s="0" t="s">
        <v>104</v>
      </c>
      <c r="R299" s="0" t="n">
        <v>66</v>
      </c>
    </row>
    <row r="300" customFormat="false" ht="15" hidden="false" customHeight="false" outlineLevel="0" collapsed="false">
      <c r="A300" s="0" t="s">
        <v>239</v>
      </c>
      <c r="B300" s="0" t="n">
        <v>124</v>
      </c>
      <c r="C300" s="0" t="n">
        <v>0</v>
      </c>
      <c r="D300" s="0" t="n">
        <v>258</v>
      </c>
      <c r="E300" s="0" t="n">
        <v>7</v>
      </c>
      <c r="F300" s="0" t="n">
        <f aca="false">D300/SUM(C300:E300)</f>
        <v>0.973584905660377</v>
      </c>
      <c r="G300" s="0" t="n">
        <v>62.8</v>
      </c>
      <c r="H300" s="0" t="n">
        <v>132.41</v>
      </c>
      <c r="I300" s="0" t="n">
        <v>69.8</v>
      </c>
      <c r="J300" s="0" t="n">
        <v>238.422632</v>
      </c>
      <c r="K300" s="0" t="n">
        <v>0</v>
      </c>
      <c r="L300" s="0" t="n">
        <v>299</v>
      </c>
      <c r="M300" s="0" t="n">
        <f aca="false">0.05/COUNT(L$2:L$1515)*L300</f>
        <v>0.00987450462351387</v>
      </c>
      <c r="N300" s="20" t="str">
        <f aca="false">IF(K300&lt;M300,A300,"")</f>
        <v>dDocent_Contig_1320</v>
      </c>
      <c r="O300" s="20" t="n">
        <f aca="false">IF(K300&lt;M300,B300,"")</f>
        <v>124</v>
      </c>
      <c r="Q300" s="0" t="s">
        <v>104</v>
      </c>
      <c r="R300" s="0" t="n">
        <v>68</v>
      </c>
    </row>
    <row r="301" customFormat="false" ht="15" hidden="false" customHeight="false" outlineLevel="0" collapsed="false">
      <c r="A301" s="0" t="s">
        <v>215</v>
      </c>
      <c r="B301" s="0" t="n">
        <v>66</v>
      </c>
      <c r="C301" s="0" t="n">
        <v>0</v>
      </c>
      <c r="D301" s="0" t="n">
        <v>177</v>
      </c>
      <c r="E301" s="0" t="n">
        <v>5</v>
      </c>
      <c r="F301" s="0" t="n">
        <f aca="false">D301/SUM(C301:E301)</f>
        <v>0.972527472527472</v>
      </c>
      <c r="G301" s="0" t="n">
        <v>43.03</v>
      </c>
      <c r="H301" s="0" t="n">
        <v>90.93</v>
      </c>
      <c r="I301" s="0" t="n">
        <v>48.03</v>
      </c>
      <c r="J301" s="0" t="n">
        <v>163.05522</v>
      </c>
      <c r="K301" s="0" t="n">
        <v>0</v>
      </c>
      <c r="L301" s="0" t="n">
        <v>300</v>
      </c>
      <c r="M301" s="0" t="n">
        <f aca="false">0.05/COUNT(L$2:L$1515)*L301</f>
        <v>0.00990752972258917</v>
      </c>
      <c r="N301" s="20" t="str">
        <f aca="false">IF(K301&lt;M301,A301,"")</f>
        <v>dDocent_Contig_1070</v>
      </c>
      <c r="O301" s="20" t="n">
        <f aca="false">IF(K301&lt;M301,B301,"")</f>
        <v>66</v>
      </c>
      <c r="Q301" s="0" t="s">
        <v>104</v>
      </c>
      <c r="R301" s="0" t="n">
        <v>74</v>
      </c>
    </row>
    <row r="302" customFormat="false" ht="15" hidden="false" customHeight="false" outlineLevel="0" collapsed="false">
      <c r="A302" s="0" t="s">
        <v>270</v>
      </c>
      <c r="B302" s="0" t="n">
        <v>107</v>
      </c>
      <c r="C302" s="0" t="n">
        <v>6</v>
      </c>
      <c r="D302" s="0" t="n">
        <v>210</v>
      </c>
      <c r="E302" s="0" t="n">
        <v>0</v>
      </c>
      <c r="F302" s="0" t="n">
        <f aca="false">D302/SUM(C302:E302)</f>
        <v>0.972222222222222</v>
      </c>
      <c r="G302" s="0" t="n">
        <v>57.04</v>
      </c>
      <c r="H302" s="0" t="n">
        <v>107.92</v>
      </c>
      <c r="I302" s="0" t="n">
        <v>51.04</v>
      </c>
      <c r="J302" s="0" t="n">
        <v>193.279766</v>
      </c>
      <c r="K302" s="0" t="n">
        <v>0</v>
      </c>
      <c r="L302" s="0" t="n">
        <v>301</v>
      </c>
      <c r="M302" s="0" t="n">
        <f aca="false">0.05/COUNT(L$2:L$1515)*L302</f>
        <v>0.00994055482166447</v>
      </c>
      <c r="N302" s="20" t="str">
        <f aca="false">IF(K302&lt;M302,A302,"")</f>
        <v>dDocent_Contig_13554</v>
      </c>
      <c r="O302" s="20" t="n">
        <f aca="false">IF(K302&lt;M302,B302,"")</f>
        <v>107</v>
      </c>
      <c r="Q302" s="0" t="s">
        <v>104</v>
      </c>
      <c r="R302" s="0" t="n">
        <v>75</v>
      </c>
    </row>
    <row r="303" customFormat="false" ht="15" hidden="false" customHeight="false" outlineLevel="0" collapsed="false">
      <c r="A303" s="0" t="s">
        <v>136</v>
      </c>
      <c r="B303" s="0" t="n">
        <v>98</v>
      </c>
      <c r="C303" s="0" t="n">
        <v>0</v>
      </c>
      <c r="D303" s="0" t="n">
        <v>244</v>
      </c>
      <c r="E303" s="0" t="n">
        <v>7</v>
      </c>
      <c r="F303" s="0" t="n">
        <f aca="false">D303/SUM(C303:E303)</f>
        <v>0.972111553784861</v>
      </c>
      <c r="G303" s="0" t="n">
        <v>59.3</v>
      </c>
      <c r="H303" s="0" t="n">
        <v>125.4</v>
      </c>
      <c r="I303" s="0" t="n">
        <v>66.3</v>
      </c>
      <c r="J303" s="0" t="n">
        <v>224.498768</v>
      </c>
      <c r="K303" s="0" t="n">
        <v>0</v>
      </c>
      <c r="L303" s="0" t="n">
        <v>302</v>
      </c>
      <c r="M303" s="0" t="n">
        <f aca="false">0.05/COUNT(L$2:L$1515)*L303</f>
        <v>0.00997357992073976</v>
      </c>
      <c r="N303" s="20" t="str">
        <f aca="false">IF(K303&lt;M303,A303,"")</f>
        <v>dDocent_Contig_39468</v>
      </c>
      <c r="O303" s="20" t="n">
        <f aca="false">IF(K303&lt;M303,B303,"")</f>
        <v>98</v>
      </c>
      <c r="Q303" s="0" t="s">
        <v>104</v>
      </c>
      <c r="R303" s="0" t="n">
        <v>79</v>
      </c>
    </row>
    <row r="304" customFormat="false" ht="15" hidden="false" customHeight="false" outlineLevel="0" collapsed="false">
      <c r="A304" s="0" t="s">
        <v>128</v>
      </c>
      <c r="B304" s="0" t="n">
        <v>56</v>
      </c>
      <c r="C304" s="0" t="n">
        <v>1</v>
      </c>
      <c r="D304" s="0" t="n">
        <v>277</v>
      </c>
      <c r="E304" s="0" t="n">
        <v>7</v>
      </c>
      <c r="F304" s="0" t="n">
        <f aca="false">D304/SUM(C304:E304)</f>
        <v>0.971929824561403</v>
      </c>
      <c r="G304" s="0" t="n">
        <v>68.28</v>
      </c>
      <c r="H304" s="0" t="n">
        <v>142.44</v>
      </c>
      <c r="I304" s="0" t="n">
        <v>74.28</v>
      </c>
      <c r="J304" s="0" t="n">
        <v>254.362174</v>
      </c>
      <c r="K304" s="0" t="n">
        <v>0</v>
      </c>
      <c r="L304" s="0" t="n">
        <v>303</v>
      </c>
      <c r="M304" s="0" t="n">
        <f aca="false">0.05/COUNT(L$2:L$1515)*L304</f>
        <v>0.0100066050198151</v>
      </c>
      <c r="N304" s="20" t="str">
        <f aca="false">IF(K304&lt;M304,A304,"")</f>
        <v>dDocent_Contig_8741</v>
      </c>
      <c r="O304" s="20" t="n">
        <f aca="false">IF(K304&lt;M304,B304,"")</f>
        <v>56</v>
      </c>
      <c r="Q304" s="0" t="s">
        <v>104</v>
      </c>
      <c r="R304" s="0" t="n">
        <v>81</v>
      </c>
    </row>
    <row r="305" customFormat="false" ht="15" hidden="false" customHeight="false" outlineLevel="0" collapsed="false">
      <c r="A305" s="0" t="s">
        <v>128</v>
      </c>
      <c r="B305" s="0" t="n">
        <v>95</v>
      </c>
      <c r="C305" s="0" t="n">
        <v>1</v>
      </c>
      <c r="D305" s="0" t="n">
        <v>277</v>
      </c>
      <c r="E305" s="0" t="n">
        <v>7</v>
      </c>
      <c r="F305" s="0" t="n">
        <f aca="false">D305/SUM(C305:E305)</f>
        <v>0.971929824561403</v>
      </c>
      <c r="G305" s="0" t="n">
        <v>68.28</v>
      </c>
      <c r="H305" s="0" t="n">
        <v>142.44</v>
      </c>
      <c r="I305" s="0" t="n">
        <v>74.28</v>
      </c>
      <c r="J305" s="0" t="n">
        <v>254.362174</v>
      </c>
      <c r="K305" s="0" t="n">
        <v>0</v>
      </c>
      <c r="L305" s="0" t="n">
        <v>304</v>
      </c>
      <c r="M305" s="0" t="n">
        <f aca="false">0.05/COUNT(L$2:L$1515)*L305</f>
        <v>0.0100396301188904</v>
      </c>
      <c r="N305" s="20" t="str">
        <f aca="false">IF(K305&lt;M305,A305,"")</f>
        <v>dDocent_Contig_8741</v>
      </c>
      <c r="O305" s="20" t="n">
        <f aca="false">IF(K305&lt;M305,B305,"")</f>
        <v>95</v>
      </c>
      <c r="Q305" s="0" t="s">
        <v>104</v>
      </c>
      <c r="R305" s="0" t="n">
        <v>85</v>
      </c>
    </row>
    <row r="306" customFormat="false" ht="15" hidden="false" customHeight="false" outlineLevel="0" collapsed="false">
      <c r="A306" s="0" t="s">
        <v>235</v>
      </c>
      <c r="B306" s="0" t="n">
        <v>90</v>
      </c>
      <c r="C306" s="0" t="n">
        <v>5</v>
      </c>
      <c r="D306" s="0" t="n">
        <v>276</v>
      </c>
      <c r="E306" s="0" t="n">
        <v>3</v>
      </c>
      <c r="F306" s="0" t="n">
        <f aca="false">D306/SUM(C306:E306)</f>
        <v>0.971830985915493</v>
      </c>
      <c r="G306" s="0" t="n">
        <v>72</v>
      </c>
      <c r="H306" s="0" t="n">
        <v>141.99</v>
      </c>
      <c r="I306" s="0" t="n">
        <v>70</v>
      </c>
      <c r="J306" s="0" t="n">
        <v>252.95308</v>
      </c>
      <c r="K306" s="0" t="n">
        <v>0</v>
      </c>
      <c r="L306" s="0" t="n">
        <v>305</v>
      </c>
      <c r="M306" s="0" t="n">
        <f aca="false">0.05/COUNT(L$2:L$1515)*L306</f>
        <v>0.0100726552179657</v>
      </c>
      <c r="N306" s="20" t="str">
        <f aca="false">IF(K306&lt;M306,A306,"")</f>
        <v>dDocent_Contig_7790</v>
      </c>
      <c r="O306" s="20" t="n">
        <f aca="false">IF(K306&lt;M306,B306,"")</f>
        <v>90</v>
      </c>
      <c r="Q306" s="0" t="s">
        <v>104</v>
      </c>
      <c r="R306" s="0" t="n">
        <v>33</v>
      </c>
    </row>
    <row r="307" customFormat="false" ht="15" hidden="false" customHeight="false" outlineLevel="0" collapsed="false">
      <c r="A307" s="0" t="s">
        <v>119</v>
      </c>
      <c r="B307" s="0" t="n">
        <v>51</v>
      </c>
      <c r="C307" s="0" t="n">
        <v>8</v>
      </c>
      <c r="D307" s="0" t="n">
        <v>267</v>
      </c>
      <c r="E307" s="0" t="n">
        <v>0</v>
      </c>
      <c r="F307" s="0" t="n">
        <f aca="false">D307/SUM(C307:E307)</f>
        <v>0.970909090909091</v>
      </c>
      <c r="G307" s="0" t="n">
        <v>72.81</v>
      </c>
      <c r="H307" s="0" t="n">
        <v>137.38</v>
      </c>
      <c r="I307" s="0" t="n">
        <v>64.81</v>
      </c>
      <c r="J307" s="0" t="n">
        <v>244.783616</v>
      </c>
      <c r="K307" s="0" t="n">
        <v>0</v>
      </c>
      <c r="L307" s="0" t="n">
        <v>306</v>
      </c>
      <c r="M307" s="0" t="n">
        <f aca="false">0.05/COUNT(L$2:L$1515)*L307</f>
        <v>0.010105680317041</v>
      </c>
      <c r="N307" s="20" t="str">
        <f aca="false">IF(K307&lt;M307,A307,"")</f>
        <v>dDocent_Contig_2872</v>
      </c>
      <c r="O307" s="20" t="n">
        <f aca="false">IF(K307&lt;M307,B307,"")</f>
        <v>51</v>
      </c>
      <c r="Q307" s="0" t="s">
        <v>104</v>
      </c>
      <c r="R307" s="0" t="n">
        <v>35</v>
      </c>
    </row>
    <row r="308" customFormat="false" ht="15" hidden="false" customHeight="false" outlineLevel="0" collapsed="false">
      <c r="A308" s="0" t="s">
        <v>119</v>
      </c>
      <c r="B308" s="0" t="n">
        <v>54</v>
      </c>
      <c r="C308" s="0" t="n">
        <v>8</v>
      </c>
      <c r="D308" s="0" t="n">
        <v>267</v>
      </c>
      <c r="E308" s="0" t="n">
        <v>0</v>
      </c>
      <c r="F308" s="0" t="n">
        <f aca="false">D308/SUM(C308:E308)</f>
        <v>0.970909090909091</v>
      </c>
      <c r="G308" s="0" t="n">
        <v>72.81</v>
      </c>
      <c r="H308" s="0" t="n">
        <v>137.38</v>
      </c>
      <c r="I308" s="0" t="n">
        <v>64.81</v>
      </c>
      <c r="J308" s="0" t="n">
        <v>244.783616</v>
      </c>
      <c r="K308" s="0" t="n">
        <v>0</v>
      </c>
      <c r="L308" s="0" t="n">
        <v>307</v>
      </c>
      <c r="M308" s="0" t="n">
        <f aca="false">0.05/COUNT(L$2:L$1515)*L308</f>
        <v>0.0101387054161163</v>
      </c>
      <c r="N308" s="20" t="str">
        <f aca="false">IF(K308&lt;M308,A308,"")</f>
        <v>dDocent_Contig_2872</v>
      </c>
      <c r="O308" s="20" t="n">
        <f aca="false">IF(K308&lt;M308,B308,"")</f>
        <v>54</v>
      </c>
      <c r="Q308" s="0" t="s">
        <v>104</v>
      </c>
      <c r="R308" s="0" t="n">
        <v>36</v>
      </c>
    </row>
    <row r="309" customFormat="false" ht="15" hidden="false" customHeight="false" outlineLevel="0" collapsed="false">
      <c r="A309" s="0" t="s">
        <v>200</v>
      </c>
      <c r="B309" s="0" t="n">
        <v>16</v>
      </c>
      <c r="C309" s="0" t="n">
        <v>6</v>
      </c>
      <c r="D309" s="0" t="n">
        <v>217</v>
      </c>
      <c r="E309" s="0" t="n">
        <v>1</v>
      </c>
      <c r="F309" s="0" t="n">
        <f aca="false">D309/SUM(C309:E309)</f>
        <v>0.96875</v>
      </c>
      <c r="G309" s="0" t="n">
        <v>58.53</v>
      </c>
      <c r="H309" s="0" t="n">
        <v>111.94</v>
      </c>
      <c r="I309" s="0" t="n">
        <v>53.53</v>
      </c>
      <c r="J309" s="0" t="n">
        <v>197.280859</v>
      </c>
      <c r="K309" s="0" t="n">
        <v>0</v>
      </c>
      <c r="L309" s="0" t="n">
        <v>308</v>
      </c>
      <c r="M309" s="0" t="n">
        <f aca="false">0.05/COUNT(L$2:L$1515)*L309</f>
        <v>0.0101717305151915</v>
      </c>
      <c r="N309" s="20" t="str">
        <f aca="false">IF(K309&lt;M309,A309,"")</f>
        <v>dDocent_Contig_29468</v>
      </c>
      <c r="O309" s="20" t="n">
        <f aca="false">IF(K309&lt;M309,B309,"")</f>
        <v>16</v>
      </c>
      <c r="Q309" s="0" t="s">
        <v>104</v>
      </c>
      <c r="R309" s="0" t="n">
        <v>38</v>
      </c>
    </row>
    <row r="310" customFormat="false" ht="15" hidden="false" customHeight="false" outlineLevel="0" collapsed="false">
      <c r="A310" s="0" t="s">
        <v>200</v>
      </c>
      <c r="B310" s="0" t="n">
        <v>36</v>
      </c>
      <c r="C310" s="0" t="n">
        <v>6</v>
      </c>
      <c r="D310" s="0" t="n">
        <v>216</v>
      </c>
      <c r="E310" s="0" t="n">
        <v>1</v>
      </c>
      <c r="F310" s="0" t="n">
        <f aca="false">D310/SUM(C310:E310)</f>
        <v>0.968609865470852</v>
      </c>
      <c r="G310" s="0" t="n">
        <v>58.28</v>
      </c>
      <c r="H310" s="0" t="n">
        <v>111.44</v>
      </c>
      <c r="I310" s="0" t="n">
        <v>53.28</v>
      </c>
      <c r="J310" s="0" t="n">
        <v>196.286426</v>
      </c>
      <c r="K310" s="0" t="n">
        <v>0</v>
      </c>
      <c r="L310" s="0" t="n">
        <v>309</v>
      </c>
      <c r="M310" s="0" t="n">
        <f aca="false">0.05/COUNT(L$2:L$1515)*L310</f>
        <v>0.0102047556142668</v>
      </c>
      <c r="N310" s="20" t="str">
        <f aca="false">IF(K310&lt;M310,A310,"")</f>
        <v>dDocent_Contig_29468</v>
      </c>
      <c r="O310" s="20" t="n">
        <f aca="false">IF(K310&lt;M310,B310,"")</f>
        <v>36</v>
      </c>
      <c r="Q310" s="0" t="s">
        <v>95</v>
      </c>
      <c r="R310" s="0" t="n">
        <v>13</v>
      </c>
    </row>
    <row r="311" customFormat="false" ht="15" hidden="false" customHeight="false" outlineLevel="0" collapsed="false">
      <c r="A311" s="0" t="s">
        <v>211</v>
      </c>
      <c r="B311" s="0" t="n">
        <v>102</v>
      </c>
      <c r="C311" s="0" t="n">
        <v>5</v>
      </c>
      <c r="D311" s="0" t="n">
        <v>185</v>
      </c>
      <c r="E311" s="0" t="n">
        <v>1</v>
      </c>
      <c r="F311" s="0" t="n">
        <f aca="false">D311/SUM(C311:E311)</f>
        <v>0.968586387434555</v>
      </c>
      <c r="G311" s="0" t="n">
        <v>49.77</v>
      </c>
      <c r="H311" s="0" t="n">
        <v>95.46</v>
      </c>
      <c r="I311" s="0" t="n">
        <v>45.77</v>
      </c>
      <c r="J311" s="0" t="n">
        <v>168.05836</v>
      </c>
      <c r="K311" s="0" t="n">
        <v>0</v>
      </c>
      <c r="L311" s="0" t="n">
        <v>310</v>
      </c>
      <c r="M311" s="0" t="n">
        <f aca="false">0.05/COUNT(L$2:L$1515)*L311</f>
        <v>0.0102377807133421</v>
      </c>
      <c r="N311" s="20" t="str">
        <f aca="false">IF(K311&lt;M311,A311,"")</f>
        <v>dDocent_Contig_15242</v>
      </c>
      <c r="O311" s="20" t="n">
        <f aca="false">IF(K311&lt;M311,B311,"")</f>
        <v>102</v>
      </c>
      <c r="Q311" s="0" t="s">
        <v>95</v>
      </c>
      <c r="R311" s="0" t="n">
        <v>52</v>
      </c>
    </row>
    <row r="312" customFormat="false" ht="15" hidden="false" customHeight="false" outlineLevel="0" collapsed="false">
      <c r="A312" s="0" t="s">
        <v>211</v>
      </c>
      <c r="B312" s="0" t="n">
        <v>107</v>
      </c>
      <c r="C312" s="0" t="n">
        <v>4</v>
      </c>
      <c r="D312" s="0" t="n">
        <v>185</v>
      </c>
      <c r="E312" s="0" t="n">
        <v>2</v>
      </c>
      <c r="F312" s="0" t="n">
        <f aca="false">D312/SUM(C312:E312)</f>
        <v>0.968586387434555</v>
      </c>
      <c r="G312" s="0" t="n">
        <v>48.76</v>
      </c>
      <c r="H312" s="0" t="n">
        <v>95.49</v>
      </c>
      <c r="I312" s="0" t="n">
        <v>46.76</v>
      </c>
      <c r="J312" s="0" t="n">
        <v>167.829984</v>
      </c>
      <c r="K312" s="0" t="n">
        <v>0</v>
      </c>
      <c r="L312" s="0" t="n">
        <v>311</v>
      </c>
      <c r="M312" s="0" t="n">
        <f aca="false">0.05/COUNT(L$2:L$1515)*L312</f>
        <v>0.0102708058124174</v>
      </c>
      <c r="N312" s="20" t="str">
        <f aca="false">IF(K312&lt;M312,A312,"")</f>
        <v>dDocent_Contig_15242</v>
      </c>
      <c r="O312" s="20" t="n">
        <f aca="false">IF(K312&lt;M312,B312,"")</f>
        <v>107</v>
      </c>
      <c r="Q312" s="0" t="s">
        <v>95</v>
      </c>
      <c r="R312" s="0" t="n">
        <v>42</v>
      </c>
    </row>
    <row r="313" customFormat="false" ht="15" hidden="false" customHeight="false" outlineLevel="0" collapsed="false">
      <c r="A313" s="0" t="s">
        <v>250</v>
      </c>
      <c r="B313" s="0" t="n">
        <v>118</v>
      </c>
      <c r="C313" s="0" t="n">
        <v>9</v>
      </c>
      <c r="D313" s="0" t="n">
        <v>277</v>
      </c>
      <c r="E313" s="0" t="n">
        <v>0</v>
      </c>
      <c r="F313" s="0" t="n">
        <f aca="false">D313/SUM(C313:E313)</f>
        <v>0.968531468531469</v>
      </c>
      <c r="G313" s="0" t="n">
        <v>76.07</v>
      </c>
      <c r="H313" s="0" t="n">
        <v>142.86</v>
      </c>
      <c r="I313" s="0" t="n">
        <v>67.07</v>
      </c>
      <c r="J313" s="0" t="n">
        <v>252.163103</v>
      </c>
      <c r="K313" s="0" t="n">
        <v>0</v>
      </c>
      <c r="L313" s="0" t="n">
        <v>312</v>
      </c>
      <c r="M313" s="0" t="n">
        <f aca="false">0.05/COUNT(L$2:L$1515)*L313</f>
        <v>0.0103038309114927</v>
      </c>
      <c r="N313" s="20" t="str">
        <f aca="false">IF(K313&lt;M313,A313,"")</f>
        <v>dDocent_Contig_3383</v>
      </c>
      <c r="O313" s="20" t="n">
        <f aca="false">IF(K313&lt;M313,B313,"")</f>
        <v>118</v>
      </c>
      <c r="Q313" s="0" t="s">
        <v>95</v>
      </c>
      <c r="R313" s="0" t="n">
        <v>43</v>
      </c>
    </row>
    <row r="314" customFormat="false" ht="15" hidden="false" customHeight="false" outlineLevel="0" collapsed="false">
      <c r="A314" s="0" t="s">
        <v>111</v>
      </c>
      <c r="B314" s="0" t="n">
        <v>116</v>
      </c>
      <c r="C314" s="0" t="n">
        <v>1</v>
      </c>
      <c r="D314" s="0" t="n">
        <v>181</v>
      </c>
      <c r="E314" s="0" t="n">
        <v>5</v>
      </c>
      <c r="F314" s="0" t="n">
        <f aca="false">D314/SUM(C314:E314)</f>
        <v>0.967914438502674</v>
      </c>
      <c r="G314" s="0" t="n">
        <v>44.77</v>
      </c>
      <c r="H314" s="0" t="n">
        <v>93.46</v>
      </c>
      <c r="I314" s="0" t="n">
        <v>48.77</v>
      </c>
      <c r="J314" s="0" t="n">
        <v>164.080349</v>
      </c>
      <c r="K314" s="0" t="n">
        <v>0</v>
      </c>
      <c r="L314" s="0" t="n">
        <v>313</v>
      </c>
      <c r="M314" s="0" t="n">
        <f aca="false">0.05/COUNT(L$2:L$1515)*L314</f>
        <v>0.010336856010568</v>
      </c>
      <c r="N314" s="20" t="str">
        <f aca="false">IF(K314&lt;M314,A314,"")</f>
        <v>dDocent_Contig_40133</v>
      </c>
      <c r="O314" s="20" t="n">
        <f aca="false">IF(K314&lt;M314,B314,"")</f>
        <v>116</v>
      </c>
      <c r="Q314" s="0" t="s">
        <v>95</v>
      </c>
      <c r="R314" s="0" t="n">
        <v>44</v>
      </c>
    </row>
    <row r="315" customFormat="false" ht="15" hidden="false" customHeight="false" outlineLevel="0" collapsed="false">
      <c r="A315" s="0" t="s">
        <v>110</v>
      </c>
      <c r="B315" s="0" t="n">
        <v>77</v>
      </c>
      <c r="C315" s="0" t="n">
        <v>4</v>
      </c>
      <c r="D315" s="0" t="n">
        <v>237</v>
      </c>
      <c r="E315" s="0" t="n">
        <v>4</v>
      </c>
      <c r="F315" s="0" t="n">
        <f aca="false">D315/SUM(C315:E315)</f>
        <v>0.96734693877551</v>
      </c>
      <c r="G315" s="0" t="n">
        <v>61.25</v>
      </c>
      <c r="H315" s="0" t="n">
        <v>122.5</v>
      </c>
      <c r="I315" s="0" t="n">
        <v>61.25</v>
      </c>
      <c r="J315" s="0" t="n">
        <v>214.044898</v>
      </c>
      <c r="K315" s="0" t="n">
        <v>0</v>
      </c>
      <c r="L315" s="0" t="n">
        <v>314</v>
      </c>
      <c r="M315" s="0" t="n">
        <f aca="false">0.05/COUNT(L$2:L$1515)*L315</f>
        <v>0.0103698811096433</v>
      </c>
      <c r="N315" s="20" t="str">
        <f aca="false">IF(K315&lt;M315,A315,"")</f>
        <v>dDocent_Contig_4735</v>
      </c>
      <c r="O315" s="20" t="n">
        <f aca="false">IF(K315&lt;M315,B315,"")</f>
        <v>77</v>
      </c>
      <c r="Q315" s="0" t="s">
        <v>95</v>
      </c>
      <c r="R315" s="0" t="n">
        <v>84</v>
      </c>
    </row>
    <row r="316" customFormat="false" ht="15" hidden="false" customHeight="false" outlineLevel="0" collapsed="false">
      <c r="A316" s="0" t="s">
        <v>110</v>
      </c>
      <c r="B316" s="0" t="n">
        <v>78</v>
      </c>
      <c r="C316" s="0" t="n">
        <v>4</v>
      </c>
      <c r="D316" s="0" t="n">
        <v>237</v>
      </c>
      <c r="E316" s="0" t="n">
        <v>4</v>
      </c>
      <c r="F316" s="0" t="n">
        <f aca="false">D316/SUM(C316:E316)</f>
        <v>0.96734693877551</v>
      </c>
      <c r="G316" s="0" t="n">
        <v>61.25</v>
      </c>
      <c r="H316" s="0" t="n">
        <v>122.5</v>
      </c>
      <c r="I316" s="0" t="n">
        <v>61.25</v>
      </c>
      <c r="J316" s="0" t="n">
        <v>214.044898</v>
      </c>
      <c r="K316" s="0" t="n">
        <v>0</v>
      </c>
      <c r="L316" s="0" t="n">
        <v>315</v>
      </c>
      <c r="M316" s="0" t="n">
        <f aca="false">0.05/COUNT(L$2:L$1515)*L316</f>
        <v>0.0104029062087186</v>
      </c>
      <c r="N316" s="20" t="str">
        <f aca="false">IF(K316&lt;M316,A316,"")</f>
        <v>dDocent_Contig_4735</v>
      </c>
      <c r="O316" s="20" t="n">
        <f aca="false">IF(K316&lt;M316,B316,"")</f>
        <v>78</v>
      </c>
      <c r="Q316" s="0" t="s">
        <v>95</v>
      </c>
      <c r="R316" s="0" t="n">
        <v>85</v>
      </c>
    </row>
    <row r="317" customFormat="false" ht="15" hidden="false" customHeight="false" outlineLevel="0" collapsed="false">
      <c r="A317" s="0" t="s">
        <v>110</v>
      </c>
      <c r="B317" s="0" t="n">
        <v>83</v>
      </c>
      <c r="C317" s="0" t="n">
        <v>4</v>
      </c>
      <c r="D317" s="0" t="n">
        <v>237</v>
      </c>
      <c r="E317" s="0" t="n">
        <v>4</v>
      </c>
      <c r="F317" s="0" t="n">
        <f aca="false">D317/SUM(C317:E317)</f>
        <v>0.96734693877551</v>
      </c>
      <c r="G317" s="0" t="n">
        <v>61.25</v>
      </c>
      <c r="H317" s="0" t="n">
        <v>122.5</v>
      </c>
      <c r="I317" s="0" t="n">
        <v>61.25</v>
      </c>
      <c r="J317" s="0" t="n">
        <v>214.044898</v>
      </c>
      <c r="K317" s="0" t="n">
        <v>0</v>
      </c>
      <c r="L317" s="0" t="n">
        <v>316</v>
      </c>
      <c r="M317" s="0" t="n">
        <f aca="false">0.05/COUNT(L$2:L$1515)*L317</f>
        <v>0.0104359313077939</v>
      </c>
      <c r="N317" s="20" t="str">
        <f aca="false">IF(K317&lt;M317,A317,"")</f>
        <v>dDocent_Contig_4735</v>
      </c>
      <c r="O317" s="20" t="n">
        <f aca="false">IF(K317&lt;M317,B317,"")</f>
        <v>83</v>
      </c>
      <c r="Q317" s="0" t="s">
        <v>95</v>
      </c>
      <c r="R317" s="0" t="n">
        <v>86</v>
      </c>
    </row>
    <row r="318" customFormat="false" ht="15" hidden="false" customHeight="false" outlineLevel="0" collapsed="false">
      <c r="A318" s="0" t="s">
        <v>110</v>
      </c>
      <c r="B318" s="0" t="n">
        <v>93</v>
      </c>
      <c r="C318" s="0" t="n">
        <v>5</v>
      </c>
      <c r="D318" s="0" t="n">
        <v>237</v>
      </c>
      <c r="E318" s="0" t="n">
        <v>3</v>
      </c>
      <c r="F318" s="0" t="n">
        <f aca="false">D318/SUM(C318:E318)</f>
        <v>0.96734693877551</v>
      </c>
      <c r="G318" s="0" t="n">
        <v>62.25</v>
      </c>
      <c r="H318" s="0" t="n">
        <v>122.49</v>
      </c>
      <c r="I318" s="0" t="n">
        <v>60.25</v>
      </c>
      <c r="J318" s="0" t="n">
        <v>214.103954</v>
      </c>
      <c r="K318" s="0" t="n">
        <v>0</v>
      </c>
      <c r="L318" s="0" t="n">
        <v>317</v>
      </c>
      <c r="M318" s="0" t="n">
        <f aca="false">0.05/COUNT(L$2:L$1515)*L318</f>
        <v>0.0104689564068692</v>
      </c>
      <c r="N318" s="20" t="str">
        <f aca="false">IF(K318&lt;M318,A318,"")</f>
        <v>dDocent_Contig_4735</v>
      </c>
      <c r="O318" s="20" t="n">
        <f aca="false">IF(K318&lt;M318,B318,"")</f>
        <v>93</v>
      </c>
      <c r="Q318" s="0" t="s">
        <v>95</v>
      </c>
      <c r="R318" s="0" t="n">
        <v>105</v>
      </c>
    </row>
    <row r="319" customFormat="false" ht="15" hidden="false" customHeight="false" outlineLevel="0" collapsed="false">
      <c r="A319" s="0" t="s">
        <v>110</v>
      </c>
      <c r="B319" s="0" t="n">
        <v>101</v>
      </c>
      <c r="C319" s="0" t="n">
        <v>5</v>
      </c>
      <c r="D319" s="0" t="n">
        <v>237</v>
      </c>
      <c r="E319" s="0" t="n">
        <v>3</v>
      </c>
      <c r="F319" s="0" t="n">
        <f aca="false">D319/SUM(C319:E319)</f>
        <v>0.96734693877551</v>
      </c>
      <c r="G319" s="0" t="n">
        <v>62.25</v>
      </c>
      <c r="H319" s="0" t="n">
        <v>122.49</v>
      </c>
      <c r="I319" s="0" t="n">
        <v>60.25</v>
      </c>
      <c r="J319" s="0" t="n">
        <v>214.103954</v>
      </c>
      <c r="K319" s="0" t="n">
        <v>0</v>
      </c>
      <c r="L319" s="0" t="n">
        <v>318</v>
      </c>
      <c r="M319" s="0" t="n">
        <f aca="false">0.05/COUNT(L$2:L$1515)*L319</f>
        <v>0.0105019815059445</v>
      </c>
      <c r="N319" s="20" t="str">
        <f aca="false">IF(K319&lt;M319,A319,"")</f>
        <v>dDocent_Contig_4735</v>
      </c>
      <c r="O319" s="20" t="n">
        <f aca="false">IF(K319&lt;M319,B319,"")</f>
        <v>101</v>
      </c>
      <c r="Q319" s="0" t="s">
        <v>95</v>
      </c>
      <c r="R319" s="0" t="n">
        <v>116</v>
      </c>
    </row>
    <row r="320" customFormat="false" ht="15" hidden="false" customHeight="false" outlineLevel="0" collapsed="false">
      <c r="A320" s="0" t="s">
        <v>110</v>
      </c>
      <c r="B320" s="0" t="n">
        <v>104</v>
      </c>
      <c r="C320" s="0" t="n">
        <v>5</v>
      </c>
      <c r="D320" s="0" t="n">
        <v>237</v>
      </c>
      <c r="E320" s="0" t="n">
        <v>3</v>
      </c>
      <c r="F320" s="0" t="n">
        <f aca="false">D320/SUM(C320:E320)</f>
        <v>0.96734693877551</v>
      </c>
      <c r="G320" s="0" t="n">
        <v>62.25</v>
      </c>
      <c r="H320" s="0" t="n">
        <v>122.49</v>
      </c>
      <c r="I320" s="0" t="n">
        <v>60.25</v>
      </c>
      <c r="J320" s="0" t="n">
        <v>214.103954</v>
      </c>
      <c r="K320" s="0" t="n">
        <v>0</v>
      </c>
      <c r="L320" s="0" t="n">
        <v>319</v>
      </c>
      <c r="M320" s="0" t="n">
        <f aca="false">0.05/COUNT(L$2:L$1515)*L320</f>
        <v>0.0105350066050198</v>
      </c>
      <c r="N320" s="20" t="str">
        <f aca="false">IF(K320&lt;M320,A320,"")</f>
        <v>dDocent_Contig_4735</v>
      </c>
      <c r="O320" s="20" t="n">
        <f aca="false">IF(K320&lt;M320,B320,"")</f>
        <v>104</v>
      </c>
      <c r="Q320" s="0" t="s">
        <v>95</v>
      </c>
      <c r="R320" s="0" t="n">
        <v>65</v>
      </c>
    </row>
    <row r="321" customFormat="false" ht="15" hidden="false" customHeight="false" outlineLevel="0" collapsed="false">
      <c r="A321" s="0" t="s">
        <v>215</v>
      </c>
      <c r="B321" s="0" t="n">
        <v>83</v>
      </c>
      <c r="C321" s="0" t="n">
        <v>0</v>
      </c>
      <c r="D321" s="0" t="n">
        <v>177</v>
      </c>
      <c r="E321" s="0" t="n">
        <v>6</v>
      </c>
      <c r="F321" s="0" t="n">
        <f aca="false">D321/SUM(C321:E321)</f>
        <v>0.967213114754098</v>
      </c>
      <c r="G321" s="0" t="n">
        <v>42.8</v>
      </c>
      <c r="H321" s="0" t="n">
        <v>91.4</v>
      </c>
      <c r="I321" s="0" t="n">
        <v>48.8</v>
      </c>
      <c r="J321" s="0" t="n">
        <v>160.499622</v>
      </c>
      <c r="K321" s="0" t="n">
        <v>0</v>
      </c>
      <c r="L321" s="0" t="n">
        <v>320</v>
      </c>
      <c r="M321" s="0" t="n">
        <f aca="false">0.05/COUNT(L$2:L$1515)*L321</f>
        <v>0.0105680317040951</v>
      </c>
      <c r="N321" s="20" t="str">
        <f aca="false">IF(K321&lt;M321,A321,"")</f>
        <v>dDocent_Contig_1070</v>
      </c>
      <c r="O321" s="20" t="n">
        <f aca="false">IF(K321&lt;M321,B321,"")</f>
        <v>83</v>
      </c>
      <c r="Q321" s="0" t="s">
        <v>95</v>
      </c>
      <c r="R321" s="0" t="n">
        <v>66</v>
      </c>
    </row>
    <row r="322" customFormat="false" ht="15" hidden="false" customHeight="false" outlineLevel="0" collapsed="false">
      <c r="A322" s="0" t="s">
        <v>218</v>
      </c>
      <c r="B322" s="0" t="n">
        <v>63</v>
      </c>
      <c r="C322" s="0" t="n">
        <v>1</v>
      </c>
      <c r="D322" s="0" t="n">
        <v>176</v>
      </c>
      <c r="E322" s="0" t="n">
        <v>5</v>
      </c>
      <c r="F322" s="0" t="n">
        <f aca="false">D322/SUM(C322:E322)</f>
        <v>0.967032967032967</v>
      </c>
      <c r="G322" s="0" t="n">
        <v>43.52</v>
      </c>
      <c r="H322" s="0" t="n">
        <v>90.96</v>
      </c>
      <c r="I322" s="0" t="n">
        <v>47.52</v>
      </c>
      <c r="J322" s="0" t="n">
        <v>159.109156</v>
      </c>
      <c r="K322" s="0" t="n">
        <v>0</v>
      </c>
      <c r="L322" s="0" t="n">
        <v>321</v>
      </c>
      <c r="M322" s="0" t="n">
        <f aca="false">0.05/COUNT(L$2:L$1515)*L322</f>
        <v>0.0106010568031704</v>
      </c>
      <c r="N322" s="20" t="str">
        <f aca="false">IF(K322&lt;M322,A322,"")</f>
        <v>dDocent_Contig_44986</v>
      </c>
      <c r="O322" s="20" t="n">
        <f aca="false">IF(K322&lt;M322,B322,"")</f>
        <v>63</v>
      </c>
      <c r="Q322" s="0" t="s">
        <v>95</v>
      </c>
      <c r="R322" s="0" t="n">
        <v>71</v>
      </c>
    </row>
    <row r="323" customFormat="false" ht="15" hidden="false" customHeight="false" outlineLevel="0" collapsed="false">
      <c r="A323" s="0" t="s">
        <v>124</v>
      </c>
      <c r="B323" s="0" t="n">
        <v>37</v>
      </c>
      <c r="C323" s="0" t="n">
        <v>9</v>
      </c>
      <c r="D323" s="0" t="n">
        <v>263</v>
      </c>
      <c r="E323" s="0" t="n">
        <v>0</v>
      </c>
      <c r="F323" s="0" t="n">
        <f aca="false">D323/SUM(C323:E323)</f>
        <v>0.966911764705882</v>
      </c>
      <c r="G323" s="0" t="n">
        <v>72.57</v>
      </c>
      <c r="H323" s="0" t="n">
        <v>135.85</v>
      </c>
      <c r="I323" s="0" t="n">
        <v>63.57</v>
      </c>
      <c r="J323" s="0" t="n">
        <v>238.26912</v>
      </c>
      <c r="K323" s="0" t="n">
        <v>0</v>
      </c>
      <c r="L323" s="0" t="n">
        <v>322</v>
      </c>
      <c r="M323" s="0" t="n">
        <f aca="false">0.05/COUNT(L$2:L$1515)*L323</f>
        <v>0.0106340819022457</v>
      </c>
      <c r="N323" s="20" t="str">
        <f aca="false">IF(K323&lt;M323,A323,"")</f>
        <v>dDocent_Contig_7182</v>
      </c>
      <c r="O323" s="20" t="n">
        <f aca="false">IF(K323&lt;M323,B323,"")</f>
        <v>37</v>
      </c>
      <c r="Q323" s="0" t="s">
        <v>95</v>
      </c>
      <c r="R323" s="0" t="n">
        <v>72</v>
      </c>
    </row>
    <row r="324" customFormat="false" ht="15" hidden="false" customHeight="false" outlineLevel="0" collapsed="false">
      <c r="A324" s="0" t="s">
        <v>94</v>
      </c>
      <c r="B324" s="0" t="n">
        <v>7</v>
      </c>
      <c r="C324" s="0" t="n">
        <v>10</v>
      </c>
      <c r="D324" s="0" t="n">
        <v>276</v>
      </c>
      <c r="E324" s="0" t="n">
        <v>0</v>
      </c>
      <c r="F324" s="0" t="n">
        <f aca="false">D324/SUM(C324:E324)</f>
        <v>0.965034965034965</v>
      </c>
      <c r="G324" s="0" t="n">
        <v>76.59</v>
      </c>
      <c r="H324" s="0" t="n">
        <v>142.83</v>
      </c>
      <c r="I324" s="0" t="n">
        <v>66.59</v>
      </c>
      <c r="J324" s="0" t="n">
        <v>248.657049</v>
      </c>
      <c r="K324" s="0" t="n">
        <v>0</v>
      </c>
      <c r="L324" s="0" t="n">
        <v>323</v>
      </c>
      <c r="M324" s="0" t="n">
        <f aca="false">0.05/COUNT(L$2:L$1515)*L324</f>
        <v>0.010667107001321</v>
      </c>
      <c r="N324" s="20" t="str">
        <f aca="false">IF(K324&lt;M324,A324,"")</f>
        <v>dDocent_Contig_9616</v>
      </c>
      <c r="O324" s="20" t="n">
        <f aca="false">IF(K324&lt;M324,B324,"")</f>
        <v>7</v>
      </c>
      <c r="Q324" s="0" t="s">
        <v>95</v>
      </c>
      <c r="R324" s="0" t="n">
        <v>74</v>
      </c>
    </row>
    <row r="325" customFormat="false" ht="15" hidden="false" customHeight="false" outlineLevel="0" collapsed="false">
      <c r="A325" s="0" t="s">
        <v>144</v>
      </c>
      <c r="B325" s="0" t="n">
        <v>98</v>
      </c>
      <c r="C325" s="0" t="n">
        <v>0</v>
      </c>
      <c r="D325" s="0" t="n">
        <v>245</v>
      </c>
      <c r="E325" s="0" t="n">
        <v>9</v>
      </c>
      <c r="F325" s="0" t="n">
        <f aca="false">D325/SUM(C325:E325)</f>
        <v>0.964566929133858</v>
      </c>
      <c r="G325" s="0" t="n">
        <v>59.08</v>
      </c>
      <c r="H325" s="0" t="n">
        <v>126.84</v>
      </c>
      <c r="I325" s="0" t="n">
        <v>68.08</v>
      </c>
      <c r="J325" s="0" t="n">
        <v>220.421721</v>
      </c>
      <c r="K325" s="0" t="n">
        <v>0</v>
      </c>
      <c r="L325" s="0" t="n">
        <v>324</v>
      </c>
      <c r="M325" s="0" t="n">
        <f aca="false">0.05/COUNT(L$2:L$1515)*L325</f>
        <v>0.0107001321003963</v>
      </c>
      <c r="N325" s="20" t="str">
        <f aca="false">IF(K325&lt;M325,A325,"")</f>
        <v>dDocent_Contig_18485</v>
      </c>
      <c r="O325" s="20" t="n">
        <f aca="false">IF(K325&lt;M325,B325,"")</f>
        <v>98</v>
      </c>
      <c r="Q325" s="0" t="s">
        <v>95</v>
      </c>
      <c r="R325" s="0" t="n">
        <v>75</v>
      </c>
    </row>
    <row r="326" customFormat="false" ht="15" hidden="false" customHeight="false" outlineLevel="0" collapsed="false">
      <c r="A326" s="0" t="s">
        <v>262</v>
      </c>
      <c r="B326" s="0" t="n">
        <v>34</v>
      </c>
      <c r="C326" s="0" t="n">
        <v>1</v>
      </c>
      <c r="D326" s="0" t="n">
        <v>268</v>
      </c>
      <c r="E326" s="0" t="n">
        <v>9</v>
      </c>
      <c r="F326" s="0" t="n">
        <f aca="false">D326/SUM(C326:E326)</f>
        <v>0.964028776978417</v>
      </c>
      <c r="G326" s="0" t="n">
        <v>65.56</v>
      </c>
      <c r="H326" s="0" t="n">
        <v>138.88</v>
      </c>
      <c r="I326" s="0" t="n">
        <v>73.56</v>
      </c>
      <c r="J326" s="0" t="n">
        <v>240.264114</v>
      </c>
      <c r="K326" s="0" t="n">
        <v>0</v>
      </c>
      <c r="L326" s="0" t="n">
        <v>325</v>
      </c>
      <c r="M326" s="0" t="n">
        <f aca="false">0.05/COUNT(L$2:L$1515)*L326</f>
        <v>0.0107331571994716</v>
      </c>
      <c r="N326" s="20" t="str">
        <f aca="false">IF(K326&lt;M326,A326,"")</f>
        <v>dDocent_Contig_2197</v>
      </c>
      <c r="O326" s="20" t="n">
        <f aca="false">IF(K326&lt;M326,B326,"")</f>
        <v>34</v>
      </c>
      <c r="Q326" s="0" t="s">
        <v>95</v>
      </c>
      <c r="R326" s="0" t="n">
        <v>76</v>
      </c>
    </row>
    <row r="327" customFormat="false" ht="15" hidden="false" customHeight="false" outlineLevel="0" collapsed="false">
      <c r="A327" s="0" t="s">
        <v>187</v>
      </c>
      <c r="B327" s="0" t="n">
        <v>25</v>
      </c>
      <c r="C327" s="0" t="n">
        <v>6</v>
      </c>
      <c r="D327" s="0" t="n">
        <v>240</v>
      </c>
      <c r="E327" s="0" t="n">
        <v>3</v>
      </c>
      <c r="F327" s="0" t="n">
        <f aca="false">D327/SUM(C327:E327)</f>
        <v>0.963855421686747</v>
      </c>
      <c r="G327" s="0" t="n">
        <v>63.76</v>
      </c>
      <c r="H327" s="0" t="n">
        <v>124.48</v>
      </c>
      <c r="I327" s="0" t="n">
        <v>60.76</v>
      </c>
      <c r="J327" s="0" t="n">
        <v>214.430522</v>
      </c>
      <c r="K327" s="0" t="n">
        <v>0</v>
      </c>
      <c r="L327" s="0" t="n">
        <v>326</v>
      </c>
      <c r="M327" s="0" t="n">
        <f aca="false">0.05/COUNT(L$2:L$1515)*L327</f>
        <v>0.0107661822985469</v>
      </c>
      <c r="N327" s="20" t="str">
        <f aca="false">IF(K327&lt;M327,A327,"")</f>
        <v>dDocent_Contig_5832</v>
      </c>
      <c r="O327" s="20" t="n">
        <f aca="false">IF(K327&lt;M327,B327,"")</f>
        <v>25</v>
      </c>
      <c r="Q327" s="0" t="s">
        <v>95</v>
      </c>
      <c r="R327" s="0" t="n">
        <v>97</v>
      </c>
    </row>
    <row r="328" customFormat="false" ht="15" hidden="false" customHeight="false" outlineLevel="0" collapsed="false">
      <c r="A328" s="0" t="s">
        <v>244</v>
      </c>
      <c r="B328" s="0" t="n">
        <v>74</v>
      </c>
      <c r="C328" s="0" t="n">
        <v>8</v>
      </c>
      <c r="D328" s="0" t="n">
        <v>212</v>
      </c>
      <c r="E328" s="0" t="n">
        <v>0</v>
      </c>
      <c r="F328" s="0" t="n">
        <f aca="false">D328/SUM(C328:E328)</f>
        <v>0.963636363636364</v>
      </c>
      <c r="G328" s="0" t="n">
        <v>59.07</v>
      </c>
      <c r="H328" s="0" t="n">
        <v>109.85</v>
      </c>
      <c r="I328" s="0" t="n">
        <v>51.07</v>
      </c>
      <c r="J328" s="0" t="n">
        <v>190.206217</v>
      </c>
      <c r="K328" s="0" t="n">
        <v>0</v>
      </c>
      <c r="L328" s="0" t="n">
        <v>327</v>
      </c>
      <c r="M328" s="0" t="n">
        <f aca="false">0.05/COUNT(L$2:L$1515)*L328</f>
        <v>0.0107992073976222</v>
      </c>
      <c r="N328" s="20" t="str">
        <f aca="false">IF(K328&lt;M328,A328,"")</f>
        <v>dDocent_Contig_5014</v>
      </c>
      <c r="O328" s="20" t="n">
        <f aca="false">IF(K328&lt;M328,B328,"")</f>
        <v>74</v>
      </c>
      <c r="Q328" s="0" t="s">
        <v>95</v>
      </c>
      <c r="R328" s="0" t="n">
        <v>98</v>
      </c>
    </row>
    <row r="329" customFormat="false" ht="15" hidden="false" customHeight="false" outlineLevel="0" collapsed="false">
      <c r="A329" s="0" t="s">
        <v>116</v>
      </c>
      <c r="B329" s="0" t="n">
        <v>119</v>
      </c>
      <c r="C329" s="0" t="n">
        <v>0</v>
      </c>
      <c r="D329" s="0" t="n">
        <v>233</v>
      </c>
      <c r="E329" s="0" t="n">
        <v>9</v>
      </c>
      <c r="F329" s="0" t="n">
        <f aca="false">D329/SUM(C329:E329)</f>
        <v>0.962809917355372</v>
      </c>
      <c r="G329" s="0" t="n">
        <v>56.08</v>
      </c>
      <c r="H329" s="0" t="n">
        <v>120.83</v>
      </c>
      <c r="I329" s="0" t="n">
        <v>65.08</v>
      </c>
      <c r="J329" s="0" t="n">
        <v>208.535388</v>
      </c>
      <c r="K329" s="0" t="n">
        <v>0</v>
      </c>
      <c r="L329" s="0" t="n">
        <v>328</v>
      </c>
      <c r="M329" s="0" t="n">
        <f aca="false">0.05/COUNT(L$2:L$1515)*L329</f>
        <v>0.0108322324966975</v>
      </c>
      <c r="N329" s="20" t="str">
        <f aca="false">IF(K329&lt;M329,A329,"")</f>
        <v>dDocent_Contig_3573</v>
      </c>
      <c r="O329" s="20" t="n">
        <f aca="false">IF(K329&lt;M329,B329,"")</f>
        <v>119</v>
      </c>
      <c r="Q329" s="0" t="s">
        <v>95</v>
      </c>
      <c r="R329" s="0" t="n">
        <v>121</v>
      </c>
    </row>
    <row r="330" customFormat="false" ht="15" hidden="false" customHeight="false" outlineLevel="0" collapsed="false">
      <c r="A330" s="0" t="s">
        <v>142</v>
      </c>
      <c r="B330" s="0" t="n">
        <v>48</v>
      </c>
      <c r="C330" s="0" t="n">
        <v>10</v>
      </c>
      <c r="D330" s="0" t="n">
        <v>256</v>
      </c>
      <c r="E330" s="0" t="n">
        <v>0</v>
      </c>
      <c r="F330" s="0" t="n">
        <f aca="false">D330/SUM(C330:E330)</f>
        <v>0.962406015037594</v>
      </c>
      <c r="G330" s="0" t="n">
        <v>71.59</v>
      </c>
      <c r="H330" s="0" t="n">
        <v>132.81</v>
      </c>
      <c r="I330" s="0" t="n">
        <v>61.59</v>
      </c>
      <c r="J330" s="0" t="n">
        <v>228.846041</v>
      </c>
      <c r="K330" s="0" t="n">
        <v>0</v>
      </c>
      <c r="L330" s="0" t="n">
        <v>329</v>
      </c>
      <c r="M330" s="0" t="n">
        <f aca="false">0.05/COUNT(L$2:L$1515)*L330</f>
        <v>0.0108652575957728</v>
      </c>
      <c r="N330" s="20" t="str">
        <f aca="false">IF(K330&lt;M330,A330,"")</f>
        <v>dDocent_Contig_11107</v>
      </c>
      <c r="O330" s="20" t="n">
        <f aca="false">IF(K330&lt;M330,B330,"")</f>
        <v>48</v>
      </c>
      <c r="Q330" s="0" t="s">
        <v>95</v>
      </c>
      <c r="R330" s="0" t="n">
        <v>125</v>
      </c>
    </row>
    <row r="331" customFormat="false" ht="15" hidden="false" customHeight="false" outlineLevel="0" collapsed="false">
      <c r="A331" s="0" t="s">
        <v>142</v>
      </c>
      <c r="B331" s="0" t="n">
        <v>49</v>
      </c>
      <c r="C331" s="0" t="n">
        <v>10</v>
      </c>
      <c r="D331" s="0" t="n">
        <v>256</v>
      </c>
      <c r="E331" s="0" t="n">
        <v>0</v>
      </c>
      <c r="F331" s="0" t="n">
        <f aca="false">D331/SUM(C331:E331)</f>
        <v>0.962406015037594</v>
      </c>
      <c r="G331" s="0" t="n">
        <v>71.59</v>
      </c>
      <c r="H331" s="0" t="n">
        <v>132.81</v>
      </c>
      <c r="I331" s="0" t="n">
        <v>61.59</v>
      </c>
      <c r="J331" s="0" t="n">
        <v>228.846041</v>
      </c>
      <c r="K331" s="0" t="n">
        <v>0</v>
      </c>
      <c r="L331" s="0" t="n">
        <v>330</v>
      </c>
      <c r="M331" s="0" t="n">
        <f aca="false">0.05/COUNT(L$2:L$1515)*L331</f>
        <v>0.0108982826948481</v>
      </c>
      <c r="N331" s="20" t="str">
        <f aca="false">IF(K331&lt;M331,A331,"")</f>
        <v>dDocent_Contig_11107</v>
      </c>
      <c r="O331" s="20" t="n">
        <f aca="false">IF(K331&lt;M331,B331,"")</f>
        <v>49</v>
      </c>
      <c r="Q331" s="0" t="s">
        <v>95</v>
      </c>
      <c r="R331" s="0" t="n">
        <v>126</v>
      </c>
    </row>
    <row r="332" customFormat="false" ht="15" hidden="false" customHeight="false" outlineLevel="0" collapsed="false">
      <c r="A332" s="0" t="s">
        <v>142</v>
      </c>
      <c r="B332" s="0" t="n">
        <v>54</v>
      </c>
      <c r="C332" s="0" t="n">
        <v>10</v>
      </c>
      <c r="D332" s="0" t="n">
        <v>256</v>
      </c>
      <c r="E332" s="0" t="n">
        <v>0</v>
      </c>
      <c r="F332" s="0" t="n">
        <f aca="false">D332/SUM(C332:E332)</f>
        <v>0.962406015037594</v>
      </c>
      <c r="G332" s="0" t="n">
        <v>71.59</v>
      </c>
      <c r="H332" s="0" t="n">
        <v>132.81</v>
      </c>
      <c r="I332" s="0" t="n">
        <v>61.59</v>
      </c>
      <c r="J332" s="0" t="n">
        <v>228.846041</v>
      </c>
      <c r="K332" s="0" t="n">
        <v>0</v>
      </c>
      <c r="L332" s="0" t="n">
        <v>331</v>
      </c>
      <c r="M332" s="0" t="n">
        <f aca="false">0.05/COUNT(L$2:L$1515)*L332</f>
        <v>0.0109313077939234</v>
      </c>
      <c r="N332" s="20" t="str">
        <f aca="false">IF(K332&lt;M332,A332,"")</f>
        <v>dDocent_Contig_11107</v>
      </c>
      <c r="O332" s="20" t="n">
        <f aca="false">IF(K332&lt;M332,B332,"")</f>
        <v>54</v>
      </c>
      <c r="Q332" s="0" t="s">
        <v>218</v>
      </c>
      <c r="R332" s="0" t="n">
        <v>63</v>
      </c>
    </row>
    <row r="333" customFormat="false" ht="15" hidden="false" customHeight="false" outlineLevel="0" collapsed="false">
      <c r="A333" s="0" t="s">
        <v>142</v>
      </c>
      <c r="B333" s="0" t="n">
        <v>56</v>
      </c>
      <c r="C333" s="0" t="n">
        <v>10</v>
      </c>
      <c r="D333" s="0" t="n">
        <v>256</v>
      </c>
      <c r="E333" s="0" t="n">
        <v>0</v>
      </c>
      <c r="F333" s="0" t="n">
        <f aca="false">D333/SUM(C333:E333)</f>
        <v>0.962406015037594</v>
      </c>
      <c r="G333" s="0" t="n">
        <v>71.59</v>
      </c>
      <c r="H333" s="0" t="n">
        <v>132.81</v>
      </c>
      <c r="I333" s="0" t="n">
        <v>61.59</v>
      </c>
      <c r="J333" s="0" t="n">
        <v>228.846041</v>
      </c>
      <c r="K333" s="0" t="n">
        <v>0</v>
      </c>
      <c r="L333" s="0" t="n">
        <v>332</v>
      </c>
      <c r="M333" s="0" t="n">
        <f aca="false">0.05/COUNT(L$2:L$1515)*L333</f>
        <v>0.0109643328929987</v>
      </c>
      <c r="N333" s="20" t="str">
        <f aca="false">IF(K333&lt;M333,A333,"")</f>
        <v>dDocent_Contig_11107</v>
      </c>
      <c r="O333" s="20" t="n">
        <f aca="false">IF(K333&lt;M333,B333,"")</f>
        <v>56</v>
      </c>
      <c r="Q333" s="0" t="s">
        <v>218</v>
      </c>
      <c r="R333" s="0" t="n">
        <v>70</v>
      </c>
    </row>
    <row r="334" customFormat="false" ht="15" hidden="false" customHeight="false" outlineLevel="0" collapsed="false">
      <c r="A334" s="0" t="s">
        <v>142</v>
      </c>
      <c r="B334" s="0" t="n">
        <v>58</v>
      </c>
      <c r="C334" s="0" t="n">
        <v>10</v>
      </c>
      <c r="D334" s="0" t="n">
        <v>256</v>
      </c>
      <c r="E334" s="0" t="n">
        <v>0</v>
      </c>
      <c r="F334" s="0" t="n">
        <f aca="false">D334/SUM(C334:E334)</f>
        <v>0.962406015037594</v>
      </c>
      <c r="G334" s="0" t="n">
        <v>71.59</v>
      </c>
      <c r="H334" s="0" t="n">
        <v>132.81</v>
      </c>
      <c r="I334" s="0" t="n">
        <v>61.59</v>
      </c>
      <c r="J334" s="0" t="n">
        <v>228.846041</v>
      </c>
      <c r="K334" s="0" t="n">
        <v>0</v>
      </c>
      <c r="L334" s="0" t="n">
        <v>333</v>
      </c>
      <c r="M334" s="0" t="n">
        <f aca="false">0.05/COUNT(L$2:L$1515)*L334</f>
        <v>0.010997357992074</v>
      </c>
      <c r="N334" s="20" t="str">
        <f aca="false">IF(K334&lt;M334,A334,"")</f>
        <v>dDocent_Contig_11107</v>
      </c>
      <c r="O334" s="20" t="n">
        <f aca="false">IF(K334&lt;M334,B334,"")</f>
        <v>58</v>
      </c>
      <c r="Q334" s="0" t="s">
        <v>218</v>
      </c>
      <c r="R334" s="0" t="n">
        <v>103</v>
      </c>
    </row>
    <row r="335" customFormat="false" ht="15" hidden="false" customHeight="false" outlineLevel="0" collapsed="false">
      <c r="A335" s="0" t="s">
        <v>99</v>
      </c>
      <c r="B335" s="0" t="n">
        <v>13</v>
      </c>
      <c r="C335" s="0" t="n">
        <v>2</v>
      </c>
      <c r="D335" s="0" t="n">
        <v>201</v>
      </c>
      <c r="E335" s="0" t="n">
        <v>6</v>
      </c>
      <c r="F335" s="0" t="n">
        <f aca="false">D335/SUM(C335:E335)</f>
        <v>0.961722488038278</v>
      </c>
      <c r="G335" s="0" t="n">
        <v>50.27</v>
      </c>
      <c r="H335" s="0" t="n">
        <v>104.46</v>
      </c>
      <c r="I335" s="0" t="n">
        <v>54.27</v>
      </c>
      <c r="J335" s="0" t="n">
        <v>178.497037</v>
      </c>
      <c r="K335" s="0" t="n">
        <v>0</v>
      </c>
      <c r="L335" s="0" t="n">
        <v>334</v>
      </c>
      <c r="M335" s="0" t="n">
        <f aca="false">0.05/COUNT(L$2:L$1515)*L335</f>
        <v>0.0110303830911493</v>
      </c>
      <c r="N335" s="20" t="str">
        <f aca="false">IF(K335&lt;M335,A335,"")</f>
        <v>dDocent_Contig_8135</v>
      </c>
      <c r="O335" s="20" t="n">
        <f aca="false">IF(K335&lt;M335,B335,"")</f>
        <v>13</v>
      </c>
      <c r="Q335" s="0" t="s">
        <v>115</v>
      </c>
      <c r="R335" s="0" t="n">
        <v>55</v>
      </c>
    </row>
    <row r="336" customFormat="false" ht="15" hidden="false" customHeight="false" outlineLevel="0" collapsed="false">
      <c r="A336" s="0" t="s">
        <v>99</v>
      </c>
      <c r="B336" s="0" t="n">
        <v>14</v>
      </c>
      <c r="C336" s="0" t="n">
        <v>2</v>
      </c>
      <c r="D336" s="0" t="n">
        <v>201</v>
      </c>
      <c r="E336" s="0" t="n">
        <v>6</v>
      </c>
      <c r="F336" s="0" t="n">
        <f aca="false">D336/SUM(C336:E336)</f>
        <v>0.961722488038278</v>
      </c>
      <c r="G336" s="0" t="n">
        <v>50.27</v>
      </c>
      <c r="H336" s="0" t="n">
        <v>104.46</v>
      </c>
      <c r="I336" s="0" t="n">
        <v>54.27</v>
      </c>
      <c r="J336" s="0" t="n">
        <v>178.497037</v>
      </c>
      <c r="K336" s="0" t="n">
        <v>0</v>
      </c>
      <c r="L336" s="0" t="n">
        <v>335</v>
      </c>
      <c r="M336" s="0" t="n">
        <f aca="false">0.05/COUNT(L$2:L$1515)*L336</f>
        <v>0.0110634081902246</v>
      </c>
      <c r="N336" s="20" t="str">
        <f aca="false">IF(K336&lt;M336,A336,"")</f>
        <v>dDocent_Contig_8135</v>
      </c>
      <c r="O336" s="20" t="n">
        <f aca="false">IF(K336&lt;M336,B336,"")</f>
        <v>14</v>
      </c>
      <c r="Q336" s="0" t="s">
        <v>115</v>
      </c>
      <c r="R336" s="0" t="n">
        <v>89</v>
      </c>
    </row>
    <row r="337" customFormat="false" ht="15" hidden="false" customHeight="false" outlineLevel="0" collapsed="false">
      <c r="A337" s="0" t="s">
        <v>89</v>
      </c>
      <c r="B337" s="0" t="n">
        <v>113</v>
      </c>
      <c r="C337" s="0" t="n">
        <v>10</v>
      </c>
      <c r="D337" s="0" t="n">
        <v>251</v>
      </c>
      <c r="E337" s="0" t="n">
        <v>0</v>
      </c>
      <c r="F337" s="0" t="n">
        <f aca="false">D337/SUM(C337:E337)</f>
        <v>0.961685823754789</v>
      </c>
      <c r="G337" s="0" t="n">
        <v>70.35</v>
      </c>
      <c r="H337" s="0" t="n">
        <v>130.31</v>
      </c>
      <c r="I337" s="0" t="n">
        <v>60.35</v>
      </c>
      <c r="J337" s="0" t="n">
        <v>223.897564</v>
      </c>
      <c r="K337" s="0" t="n">
        <v>0</v>
      </c>
      <c r="L337" s="0" t="n">
        <v>336</v>
      </c>
      <c r="M337" s="0" t="n">
        <f aca="false">0.05/COUNT(L$2:L$1515)*L337</f>
        <v>0.0110964332892999</v>
      </c>
      <c r="N337" s="20" t="str">
        <f aca="false">IF(K337&lt;M337,A337,"")</f>
        <v>dDocent_Contig_848</v>
      </c>
      <c r="O337" s="20" t="n">
        <f aca="false">IF(K337&lt;M337,B337,"")</f>
        <v>113</v>
      </c>
      <c r="Q337" s="0" t="s">
        <v>115</v>
      </c>
      <c r="R337" s="0" t="n">
        <v>96</v>
      </c>
    </row>
    <row r="338" customFormat="false" ht="15" hidden="false" customHeight="false" outlineLevel="0" collapsed="false">
      <c r="A338" s="0" t="s">
        <v>191</v>
      </c>
      <c r="B338" s="0" t="n">
        <v>40</v>
      </c>
      <c r="C338" s="0" t="n">
        <v>8</v>
      </c>
      <c r="D338" s="0" t="n">
        <v>200</v>
      </c>
      <c r="E338" s="0" t="n">
        <v>0</v>
      </c>
      <c r="F338" s="0" t="n">
        <f aca="false">D338/SUM(C338:E338)</f>
        <v>0.961538461538462</v>
      </c>
      <c r="G338" s="0" t="n">
        <v>56.08</v>
      </c>
      <c r="H338" s="0" t="n">
        <v>103.85</v>
      </c>
      <c r="I338" s="0" t="n">
        <v>48.08</v>
      </c>
      <c r="J338" s="0" t="n">
        <v>178.326475</v>
      </c>
      <c r="K338" s="0" t="n">
        <v>0</v>
      </c>
      <c r="L338" s="0" t="n">
        <v>337</v>
      </c>
      <c r="M338" s="0" t="n">
        <f aca="false">0.05/COUNT(L$2:L$1515)*L338</f>
        <v>0.0111294583883752</v>
      </c>
      <c r="N338" s="20" t="str">
        <f aca="false">IF(K338&lt;M338,A338,"")</f>
        <v>dDocent_Contig_12150</v>
      </c>
      <c r="O338" s="20" t="n">
        <f aca="false">IF(K338&lt;M338,B338,"")</f>
        <v>40</v>
      </c>
      <c r="Q338" s="0" t="s">
        <v>115</v>
      </c>
      <c r="R338" s="0" t="n">
        <v>117</v>
      </c>
    </row>
    <row r="339" customFormat="false" ht="15" hidden="false" customHeight="false" outlineLevel="0" collapsed="false">
      <c r="A339" s="0" t="s">
        <v>128</v>
      </c>
      <c r="B339" s="0" t="n">
        <v>110</v>
      </c>
      <c r="C339" s="0" t="n">
        <v>1</v>
      </c>
      <c r="D339" s="0" t="n">
        <v>274</v>
      </c>
      <c r="E339" s="0" t="n">
        <v>10</v>
      </c>
      <c r="F339" s="0" t="n">
        <f aca="false">D339/SUM(C339:E339)</f>
        <v>0.96140350877193</v>
      </c>
      <c r="G339" s="0" t="n">
        <v>66.82</v>
      </c>
      <c r="H339" s="0" t="n">
        <v>142.36</v>
      </c>
      <c r="I339" s="0" t="n">
        <v>75.82</v>
      </c>
      <c r="J339" s="0" t="n">
        <v>243.708897</v>
      </c>
      <c r="K339" s="0" t="n">
        <v>0</v>
      </c>
      <c r="L339" s="0" t="n">
        <v>338</v>
      </c>
      <c r="M339" s="0" t="n">
        <f aca="false">0.05/COUNT(L$2:L$1515)*L339</f>
        <v>0.0111624834874505</v>
      </c>
      <c r="N339" s="20" t="str">
        <f aca="false">IF(K339&lt;M339,A339,"")</f>
        <v>dDocent_Contig_8741</v>
      </c>
      <c r="O339" s="20" t="n">
        <f aca="false">IF(K339&lt;M339,B339,"")</f>
        <v>110</v>
      </c>
      <c r="Q339" s="0" t="s">
        <v>115</v>
      </c>
      <c r="R339" s="0" t="n">
        <v>57</v>
      </c>
    </row>
    <row r="340" customFormat="false" ht="15" hidden="false" customHeight="false" outlineLevel="0" collapsed="false">
      <c r="A340" s="0" t="s">
        <v>128</v>
      </c>
      <c r="B340" s="0" t="n">
        <v>120</v>
      </c>
      <c r="C340" s="0" t="n">
        <v>1</v>
      </c>
      <c r="D340" s="0" t="n">
        <v>274</v>
      </c>
      <c r="E340" s="0" t="n">
        <v>10</v>
      </c>
      <c r="F340" s="0" t="n">
        <f aca="false">D340/SUM(C340:E340)</f>
        <v>0.96140350877193</v>
      </c>
      <c r="G340" s="0" t="n">
        <v>66.82</v>
      </c>
      <c r="H340" s="0" t="n">
        <v>142.36</v>
      </c>
      <c r="I340" s="0" t="n">
        <v>75.82</v>
      </c>
      <c r="J340" s="0" t="n">
        <v>243.708897</v>
      </c>
      <c r="K340" s="0" t="n">
        <v>0</v>
      </c>
      <c r="L340" s="0" t="n">
        <v>339</v>
      </c>
      <c r="M340" s="0" t="n">
        <f aca="false">0.05/COUNT(L$2:L$1515)*L340</f>
        <v>0.0111955085865258</v>
      </c>
      <c r="N340" s="20" t="str">
        <f aca="false">IF(K340&lt;M340,A340,"")</f>
        <v>dDocent_Contig_8741</v>
      </c>
      <c r="O340" s="20" t="n">
        <f aca="false">IF(K340&lt;M340,B340,"")</f>
        <v>120</v>
      </c>
      <c r="Q340" s="0" t="s">
        <v>115</v>
      </c>
      <c r="R340" s="0" t="n">
        <v>94</v>
      </c>
    </row>
    <row r="341" customFormat="false" ht="15" hidden="false" customHeight="false" outlineLevel="0" collapsed="false">
      <c r="A341" s="0" t="s">
        <v>128</v>
      </c>
      <c r="B341" s="0" t="n">
        <v>123</v>
      </c>
      <c r="C341" s="0" t="n">
        <v>1</v>
      </c>
      <c r="D341" s="0" t="n">
        <v>274</v>
      </c>
      <c r="E341" s="0" t="n">
        <v>10</v>
      </c>
      <c r="F341" s="0" t="n">
        <f aca="false">D341/SUM(C341:E341)</f>
        <v>0.96140350877193</v>
      </c>
      <c r="G341" s="0" t="n">
        <v>66.82</v>
      </c>
      <c r="H341" s="0" t="n">
        <v>142.36</v>
      </c>
      <c r="I341" s="0" t="n">
        <v>75.82</v>
      </c>
      <c r="J341" s="0" t="n">
        <v>243.708897</v>
      </c>
      <c r="K341" s="0" t="n">
        <v>0</v>
      </c>
      <c r="L341" s="0" t="n">
        <v>340</v>
      </c>
      <c r="M341" s="0" t="n">
        <f aca="false">0.05/COUNT(L$2:L$1515)*L341</f>
        <v>0.0112285336856011</v>
      </c>
      <c r="N341" s="20" t="str">
        <f aca="false">IF(K341&lt;M341,A341,"")</f>
        <v>dDocent_Contig_8741</v>
      </c>
      <c r="O341" s="20" t="n">
        <f aca="false">IF(K341&lt;M341,B341,"")</f>
        <v>123</v>
      </c>
      <c r="Q341" s="0" t="s">
        <v>115</v>
      </c>
      <c r="R341" s="0" t="n">
        <v>77</v>
      </c>
    </row>
    <row r="342" customFormat="false" ht="15" hidden="false" customHeight="false" outlineLevel="0" collapsed="false">
      <c r="A342" s="0" t="s">
        <v>128</v>
      </c>
      <c r="B342" s="0" t="n">
        <v>125</v>
      </c>
      <c r="C342" s="0" t="n">
        <v>1</v>
      </c>
      <c r="D342" s="0" t="n">
        <v>274</v>
      </c>
      <c r="E342" s="0" t="n">
        <v>10</v>
      </c>
      <c r="F342" s="0" t="n">
        <f aca="false">D342/SUM(C342:E342)</f>
        <v>0.96140350877193</v>
      </c>
      <c r="G342" s="0" t="n">
        <v>66.82</v>
      </c>
      <c r="H342" s="0" t="n">
        <v>142.36</v>
      </c>
      <c r="I342" s="0" t="n">
        <v>75.82</v>
      </c>
      <c r="J342" s="0" t="n">
        <v>243.708897</v>
      </c>
      <c r="K342" s="0" t="n">
        <v>0</v>
      </c>
      <c r="L342" s="0" t="n">
        <v>341</v>
      </c>
      <c r="M342" s="0" t="n">
        <f aca="false">0.05/COUNT(L$2:L$1515)*L342</f>
        <v>0.0112615587846764</v>
      </c>
      <c r="N342" s="20" t="str">
        <f aca="false">IF(K342&lt;M342,A342,"")</f>
        <v>dDocent_Contig_8741</v>
      </c>
      <c r="O342" s="20" t="n">
        <f aca="false">IF(K342&lt;M342,B342,"")</f>
        <v>125</v>
      </c>
      <c r="Q342" s="0" t="s">
        <v>115</v>
      </c>
      <c r="R342" s="0" t="n">
        <v>43</v>
      </c>
    </row>
    <row r="343" customFormat="false" ht="15" hidden="false" customHeight="false" outlineLevel="0" collapsed="false">
      <c r="A343" s="0" t="s">
        <v>128</v>
      </c>
      <c r="B343" s="0" t="n">
        <v>128</v>
      </c>
      <c r="C343" s="0" t="n">
        <v>1</v>
      </c>
      <c r="D343" s="0" t="n">
        <v>274</v>
      </c>
      <c r="E343" s="0" t="n">
        <v>10</v>
      </c>
      <c r="F343" s="0" t="n">
        <f aca="false">D343/SUM(C343:E343)</f>
        <v>0.96140350877193</v>
      </c>
      <c r="G343" s="0" t="n">
        <v>66.82</v>
      </c>
      <c r="H343" s="0" t="n">
        <v>142.36</v>
      </c>
      <c r="I343" s="0" t="n">
        <v>75.82</v>
      </c>
      <c r="J343" s="0" t="n">
        <v>243.708897</v>
      </c>
      <c r="K343" s="0" t="n">
        <v>0</v>
      </c>
      <c r="L343" s="0" t="n">
        <v>342</v>
      </c>
      <c r="M343" s="0" t="n">
        <f aca="false">0.05/COUNT(L$2:L$1515)*L343</f>
        <v>0.0112945838837517</v>
      </c>
      <c r="N343" s="20" t="str">
        <f aca="false">IF(K343&lt;M343,A343,"")</f>
        <v>dDocent_Contig_8741</v>
      </c>
      <c r="O343" s="20" t="n">
        <f aca="false">IF(K343&lt;M343,B343,"")</f>
        <v>128</v>
      </c>
      <c r="Q343" s="0" t="s">
        <v>115</v>
      </c>
      <c r="R343" s="0" t="n">
        <v>103</v>
      </c>
    </row>
    <row r="344" customFormat="false" ht="15" hidden="false" customHeight="false" outlineLevel="0" collapsed="false">
      <c r="A344" s="0" t="s">
        <v>135</v>
      </c>
      <c r="B344" s="0" t="n">
        <v>125</v>
      </c>
      <c r="C344" s="0" t="n">
        <v>0</v>
      </c>
      <c r="D344" s="0" t="n">
        <v>270</v>
      </c>
      <c r="E344" s="0" t="n">
        <v>11</v>
      </c>
      <c r="F344" s="0" t="n">
        <f aca="false">D344/SUM(C344:E344)</f>
        <v>0.96085409252669</v>
      </c>
      <c r="G344" s="0" t="n">
        <v>64.86</v>
      </c>
      <c r="H344" s="0" t="n">
        <v>140.28</v>
      </c>
      <c r="I344" s="0" t="n">
        <v>75.86</v>
      </c>
      <c r="J344" s="0" t="n">
        <v>240.252627</v>
      </c>
      <c r="K344" s="0" t="n">
        <v>0</v>
      </c>
      <c r="L344" s="0" t="n">
        <v>343</v>
      </c>
      <c r="M344" s="0" t="n">
        <f aca="false">0.05/COUNT(L$2:L$1515)*L344</f>
        <v>0.0113276089828269</v>
      </c>
      <c r="N344" s="20" t="str">
        <f aca="false">IF(K344&lt;M344,A344,"")</f>
        <v>dDocent_Contig_9504</v>
      </c>
      <c r="O344" s="20" t="n">
        <f aca="false">IF(K344&lt;M344,B344,"")</f>
        <v>125</v>
      </c>
      <c r="Q344" s="0" t="s">
        <v>115</v>
      </c>
      <c r="R344" s="0" t="n">
        <v>74</v>
      </c>
    </row>
    <row r="345" customFormat="false" ht="15" hidden="false" customHeight="false" outlineLevel="0" collapsed="false">
      <c r="A345" s="0" t="s">
        <v>133</v>
      </c>
      <c r="B345" s="0" t="n">
        <v>54</v>
      </c>
      <c r="C345" s="0" t="n">
        <v>7</v>
      </c>
      <c r="D345" s="0" t="n">
        <v>191</v>
      </c>
      <c r="E345" s="0" t="n">
        <v>1</v>
      </c>
      <c r="F345" s="0" t="n">
        <f aca="false">D345/SUM(C345:E345)</f>
        <v>0.959798994974874</v>
      </c>
      <c r="G345" s="0" t="n">
        <v>52.8</v>
      </c>
      <c r="H345" s="0" t="n">
        <v>99.41</v>
      </c>
      <c r="I345" s="0" t="n">
        <v>46.8</v>
      </c>
      <c r="J345" s="0" t="n">
        <v>168.926307</v>
      </c>
      <c r="K345" s="0" t="n">
        <v>0</v>
      </c>
      <c r="L345" s="0" t="n">
        <v>344</v>
      </c>
      <c r="M345" s="0" t="n">
        <f aca="false">0.05/COUNT(L$2:L$1515)*L345</f>
        <v>0.0113606340819022</v>
      </c>
      <c r="N345" s="20" t="str">
        <f aca="false">IF(K345&lt;M345,A345,"")</f>
        <v>dDocent_Contig_7396</v>
      </c>
      <c r="O345" s="20" t="n">
        <f aca="false">IF(K345&lt;M345,B345,"")</f>
        <v>54</v>
      </c>
      <c r="Q345" s="0" t="s">
        <v>115</v>
      </c>
      <c r="R345" s="0" t="n">
        <v>75</v>
      </c>
    </row>
    <row r="346" customFormat="false" ht="15" hidden="false" customHeight="false" outlineLevel="0" collapsed="false">
      <c r="A346" s="0" t="s">
        <v>133</v>
      </c>
      <c r="B346" s="0" t="n">
        <v>35</v>
      </c>
      <c r="C346" s="0" t="n">
        <v>7</v>
      </c>
      <c r="D346" s="0" t="n">
        <v>190</v>
      </c>
      <c r="E346" s="0" t="n">
        <v>1</v>
      </c>
      <c r="F346" s="0" t="n">
        <f aca="false">D346/SUM(C346:E346)</f>
        <v>0.95959595959596</v>
      </c>
      <c r="G346" s="0" t="n">
        <v>52.55</v>
      </c>
      <c r="H346" s="0" t="n">
        <v>98.91</v>
      </c>
      <c r="I346" s="0" t="n">
        <v>46.55</v>
      </c>
      <c r="J346" s="0" t="n">
        <v>167.935628</v>
      </c>
      <c r="K346" s="0" t="n">
        <v>0</v>
      </c>
      <c r="L346" s="0" t="n">
        <v>345</v>
      </c>
      <c r="M346" s="0" t="n">
        <f aca="false">0.05/COUNT(L$2:L$1515)*L346</f>
        <v>0.0113936591809775</v>
      </c>
      <c r="N346" s="20" t="str">
        <f aca="false">IF(K346&lt;M346,A346,"")</f>
        <v>dDocent_Contig_7396</v>
      </c>
      <c r="O346" s="20" t="n">
        <f aca="false">IF(K346&lt;M346,B346,"")</f>
        <v>35</v>
      </c>
      <c r="Q346" s="0" t="s">
        <v>115</v>
      </c>
      <c r="R346" s="0" t="n">
        <v>18</v>
      </c>
    </row>
    <row r="347" customFormat="false" ht="15" hidden="false" customHeight="false" outlineLevel="0" collapsed="false">
      <c r="A347" s="0" t="s">
        <v>133</v>
      </c>
      <c r="B347" s="0" t="n">
        <v>37</v>
      </c>
      <c r="C347" s="0" t="n">
        <v>7</v>
      </c>
      <c r="D347" s="0" t="n">
        <v>190</v>
      </c>
      <c r="E347" s="0" t="n">
        <v>1</v>
      </c>
      <c r="F347" s="0" t="n">
        <f aca="false">D347/SUM(C347:E347)</f>
        <v>0.95959595959596</v>
      </c>
      <c r="G347" s="0" t="n">
        <v>52.55</v>
      </c>
      <c r="H347" s="0" t="n">
        <v>98.91</v>
      </c>
      <c r="I347" s="0" t="n">
        <v>46.55</v>
      </c>
      <c r="J347" s="0" t="n">
        <v>167.935628</v>
      </c>
      <c r="K347" s="0" t="n">
        <v>0</v>
      </c>
      <c r="L347" s="0" t="n">
        <v>346</v>
      </c>
      <c r="M347" s="0" t="n">
        <f aca="false">0.05/COUNT(L$2:L$1515)*L347</f>
        <v>0.0114266842800528</v>
      </c>
      <c r="N347" s="20" t="str">
        <f aca="false">IF(K347&lt;M347,A347,"")</f>
        <v>dDocent_Contig_7396</v>
      </c>
      <c r="O347" s="20" t="n">
        <f aca="false">IF(K347&lt;M347,B347,"")</f>
        <v>37</v>
      </c>
      <c r="Q347" s="0" t="s">
        <v>115</v>
      </c>
      <c r="R347" s="0" t="n">
        <v>68</v>
      </c>
    </row>
    <row r="348" customFormat="false" ht="15" hidden="false" customHeight="false" outlineLevel="0" collapsed="false">
      <c r="A348" s="0" t="s">
        <v>124</v>
      </c>
      <c r="B348" s="0" t="n">
        <v>82</v>
      </c>
      <c r="C348" s="0" t="n">
        <v>11</v>
      </c>
      <c r="D348" s="0" t="n">
        <v>261</v>
      </c>
      <c r="E348" s="0" t="n">
        <v>0</v>
      </c>
      <c r="F348" s="0" t="n">
        <f aca="false">D348/SUM(C348:E348)</f>
        <v>0.959558823529412</v>
      </c>
      <c r="G348" s="0" t="n">
        <v>73.61</v>
      </c>
      <c r="H348" s="0" t="n">
        <v>135.78</v>
      </c>
      <c r="I348" s="0" t="n">
        <v>62.61</v>
      </c>
      <c r="J348" s="0" t="n">
        <v>231.354019</v>
      </c>
      <c r="K348" s="0" t="n">
        <v>0</v>
      </c>
      <c r="L348" s="0" t="n">
        <v>347</v>
      </c>
      <c r="M348" s="0" t="n">
        <f aca="false">0.05/COUNT(L$2:L$1515)*L348</f>
        <v>0.0114597093791281</v>
      </c>
      <c r="N348" s="20" t="str">
        <f aca="false">IF(K348&lt;M348,A348,"")</f>
        <v>dDocent_Contig_7182</v>
      </c>
      <c r="O348" s="20" t="n">
        <f aca="false">IF(K348&lt;M348,B348,"")</f>
        <v>82</v>
      </c>
      <c r="Q348" s="0" t="s">
        <v>292</v>
      </c>
      <c r="R348" s="0" t="n">
        <v>82</v>
      </c>
    </row>
    <row r="349" customFormat="false" ht="15" hidden="false" customHeight="false" outlineLevel="0" collapsed="false">
      <c r="A349" s="0" t="s">
        <v>280</v>
      </c>
      <c r="B349" s="0" t="n">
        <v>42</v>
      </c>
      <c r="C349" s="0" t="n">
        <v>3</v>
      </c>
      <c r="D349" s="0" t="n">
        <v>254</v>
      </c>
      <c r="E349" s="0" t="n">
        <v>8</v>
      </c>
      <c r="F349" s="0" t="n">
        <f aca="false">D349/SUM(C349:E349)</f>
        <v>0.958490566037736</v>
      </c>
      <c r="G349" s="0" t="n">
        <v>63.77</v>
      </c>
      <c r="H349" s="0" t="n">
        <v>132.45</v>
      </c>
      <c r="I349" s="0" t="n">
        <v>68.77</v>
      </c>
      <c r="J349" s="0" t="n">
        <v>223.158324</v>
      </c>
      <c r="K349" s="0" t="n">
        <v>0</v>
      </c>
      <c r="L349" s="0" t="n">
        <v>348</v>
      </c>
      <c r="M349" s="0" t="n">
        <f aca="false">0.05/COUNT(L$2:L$1515)*L349</f>
        <v>0.0114927344782034</v>
      </c>
      <c r="N349" s="20" t="str">
        <f aca="false">IF(K349&lt;M349,A349,"")</f>
        <v>dDocent_Contig_1008</v>
      </c>
      <c r="O349" s="20" t="n">
        <f aca="false">IF(K349&lt;M349,B349,"")</f>
        <v>42</v>
      </c>
      <c r="Q349" s="0" t="s">
        <v>293</v>
      </c>
      <c r="R349" s="0" t="n">
        <v>10</v>
      </c>
    </row>
    <row r="350" customFormat="false" ht="15" hidden="false" customHeight="false" outlineLevel="0" collapsed="false">
      <c r="A350" s="0" t="s">
        <v>152</v>
      </c>
      <c r="B350" s="0" t="n">
        <v>103</v>
      </c>
      <c r="C350" s="0" t="n">
        <v>2</v>
      </c>
      <c r="D350" s="0" t="n">
        <v>184</v>
      </c>
      <c r="E350" s="0" t="n">
        <v>6</v>
      </c>
      <c r="F350" s="0" t="n">
        <f aca="false">D350/SUM(C350:E350)</f>
        <v>0.958333333333333</v>
      </c>
      <c r="G350" s="0" t="n">
        <v>46.02</v>
      </c>
      <c r="H350" s="0" t="n">
        <v>95.96</v>
      </c>
      <c r="I350" s="0" t="n">
        <v>50.02</v>
      </c>
      <c r="J350" s="0" t="n">
        <v>161.626418</v>
      </c>
      <c r="K350" s="0" t="n">
        <v>0</v>
      </c>
      <c r="L350" s="0" t="n">
        <v>349</v>
      </c>
      <c r="M350" s="0" t="n">
        <f aca="false">0.05/COUNT(L$2:L$1515)*L350</f>
        <v>0.0115257595772787</v>
      </c>
      <c r="N350" s="20" t="str">
        <f aca="false">IF(K350&lt;M350,A350,"")</f>
        <v>dDocent_Contig_919</v>
      </c>
      <c r="O350" s="20" t="n">
        <f aca="false">IF(K350&lt;M350,B350,"")</f>
        <v>103</v>
      </c>
      <c r="Q350" s="0" t="s">
        <v>219</v>
      </c>
      <c r="R350" s="0" t="n">
        <v>7</v>
      </c>
    </row>
    <row r="351" customFormat="false" ht="15" hidden="false" customHeight="false" outlineLevel="0" collapsed="false">
      <c r="A351" s="0" t="s">
        <v>211</v>
      </c>
      <c r="B351" s="0" t="n">
        <v>81</v>
      </c>
      <c r="C351" s="0" t="n">
        <v>5</v>
      </c>
      <c r="D351" s="0" t="n">
        <v>183</v>
      </c>
      <c r="E351" s="0" t="n">
        <v>3</v>
      </c>
      <c r="F351" s="0" t="n">
        <f aca="false">D351/SUM(C351:E351)</f>
        <v>0.958115183246073</v>
      </c>
      <c r="G351" s="0" t="n">
        <v>48.76</v>
      </c>
      <c r="H351" s="0" t="n">
        <v>95.49</v>
      </c>
      <c r="I351" s="0" t="n">
        <v>46.76</v>
      </c>
      <c r="J351" s="0" t="n">
        <v>160.413868</v>
      </c>
      <c r="K351" s="0" t="n">
        <v>0</v>
      </c>
      <c r="L351" s="0" t="n">
        <v>350</v>
      </c>
      <c r="M351" s="0" t="n">
        <f aca="false">0.05/COUNT(L$2:L$1515)*L351</f>
        <v>0.011558784676354</v>
      </c>
      <c r="N351" s="20" t="str">
        <f aca="false">IF(K351&lt;M351,A351,"")</f>
        <v>dDocent_Contig_15242</v>
      </c>
      <c r="O351" s="20" t="n">
        <f aca="false">IF(K351&lt;M351,B351,"")</f>
        <v>81</v>
      </c>
      <c r="Q351" s="0" t="s">
        <v>219</v>
      </c>
      <c r="R351" s="0" t="n">
        <v>12</v>
      </c>
    </row>
    <row r="352" customFormat="false" ht="15" hidden="false" customHeight="false" outlineLevel="0" collapsed="false">
      <c r="A352" s="0" t="s">
        <v>211</v>
      </c>
      <c r="B352" s="0" t="n">
        <v>82</v>
      </c>
      <c r="C352" s="0" t="n">
        <v>5</v>
      </c>
      <c r="D352" s="0" t="n">
        <v>183</v>
      </c>
      <c r="E352" s="0" t="n">
        <v>3</v>
      </c>
      <c r="F352" s="0" t="n">
        <f aca="false">D352/SUM(C352:E352)</f>
        <v>0.958115183246073</v>
      </c>
      <c r="G352" s="0" t="n">
        <v>48.76</v>
      </c>
      <c r="H352" s="0" t="n">
        <v>95.49</v>
      </c>
      <c r="I352" s="0" t="n">
        <v>46.76</v>
      </c>
      <c r="J352" s="0" t="n">
        <v>160.413868</v>
      </c>
      <c r="K352" s="0" t="n">
        <v>0</v>
      </c>
      <c r="L352" s="0" t="n">
        <v>351</v>
      </c>
      <c r="M352" s="0" t="n">
        <f aca="false">0.05/COUNT(L$2:L$1515)*L352</f>
        <v>0.0115918097754293</v>
      </c>
      <c r="N352" s="20" t="str">
        <f aca="false">IF(K352&lt;M352,A352,"")</f>
        <v>dDocent_Contig_15242</v>
      </c>
      <c r="O352" s="20" t="n">
        <f aca="false">IF(K352&lt;M352,B352,"")</f>
        <v>82</v>
      </c>
      <c r="Q352" s="0" t="s">
        <v>219</v>
      </c>
      <c r="R352" s="0" t="n">
        <v>13</v>
      </c>
    </row>
    <row r="353" customFormat="false" ht="15" hidden="false" customHeight="false" outlineLevel="0" collapsed="false">
      <c r="A353" s="0" t="s">
        <v>89</v>
      </c>
      <c r="B353" s="0" t="n">
        <v>22</v>
      </c>
      <c r="C353" s="0" t="n">
        <v>11</v>
      </c>
      <c r="D353" s="0" t="n">
        <v>250</v>
      </c>
      <c r="E353" s="0" t="n">
        <v>0</v>
      </c>
      <c r="F353" s="0" t="n">
        <f aca="false">D353/SUM(C353:E353)</f>
        <v>0.957854406130268</v>
      </c>
      <c r="G353" s="0" t="n">
        <v>70.87</v>
      </c>
      <c r="H353" s="0" t="n">
        <v>130.27</v>
      </c>
      <c r="I353" s="0" t="n">
        <v>59.87</v>
      </c>
      <c r="J353" s="0" t="n">
        <v>220.486862</v>
      </c>
      <c r="K353" s="0" t="n">
        <v>0</v>
      </c>
      <c r="L353" s="0" t="n">
        <v>352</v>
      </c>
      <c r="M353" s="0" t="n">
        <f aca="false">0.05/COUNT(L$2:L$1515)*L353</f>
        <v>0.0116248348745046</v>
      </c>
      <c r="N353" s="20" t="str">
        <f aca="false">IF(K353&lt;M353,A353,"")</f>
        <v>dDocent_Contig_848</v>
      </c>
      <c r="O353" s="20" t="n">
        <f aca="false">IF(K353&lt;M353,B353,"")</f>
        <v>22</v>
      </c>
      <c r="Q353" s="0" t="s">
        <v>294</v>
      </c>
      <c r="R353" s="0" t="n">
        <v>120</v>
      </c>
    </row>
    <row r="354" customFormat="false" ht="15" hidden="false" customHeight="false" outlineLevel="0" collapsed="false">
      <c r="A354" s="0" t="s">
        <v>89</v>
      </c>
      <c r="B354" s="0" t="n">
        <v>23</v>
      </c>
      <c r="C354" s="0" t="n">
        <v>11</v>
      </c>
      <c r="D354" s="0" t="n">
        <v>250</v>
      </c>
      <c r="E354" s="0" t="n">
        <v>0</v>
      </c>
      <c r="F354" s="0" t="n">
        <f aca="false">D354/SUM(C354:E354)</f>
        <v>0.957854406130268</v>
      </c>
      <c r="G354" s="0" t="n">
        <v>70.87</v>
      </c>
      <c r="H354" s="0" t="n">
        <v>130.27</v>
      </c>
      <c r="I354" s="0" t="n">
        <v>59.87</v>
      </c>
      <c r="J354" s="0" t="n">
        <v>220.486862</v>
      </c>
      <c r="K354" s="0" t="n">
        <v>0</v>
      </c>
      <c r="L354" s="0" t="n">
        <v>353</v>
      </c>
      <c r="M354" s="0" t="n">
        <f aca="false">0.05/COUNT(L$2:L$1515)*L354</f>
        <v>0.0116578599735799</v>
      </c>
      <c r="N354" s="20" t="str">
        <f aca="false">IF(K354&lt;M354,A354,"")</f>
        <v>dDocent_Contig_848</v>
      </c>
      <c r="O354" s="20" t="n">
        <f aca="false">IF(K354&lt;M354,B354,"")</f>
        <v>23</v>
      </c>
      <c r="Q354" s="0" t="s">
        <v>134</v>
      </c>
      <c r="R354" s="0" t="n">
        <v>35</v>
      </c>
    </row>
    <row r="355" customFormat="false" ht="15" hidden="false" customHeight="false" outlineLevel="0" collapsed="false">
      <c r="A355" s="0" t="s">
        <v>89</v>
      </c>
      <c r="B355" s="0" t="n">
        <v>36</v>
      </c>
      <c r="C355" s="0" t="n">
        <v>11</v>
      </c>
      <c r="D355" s="0" t="n">
        <v>250</v>
      </c>
      <c r="E355" s="0" t="n">
        <v>0</v>
      </c>
      <c r="F355" s="0" t="n">
        <f aca="false">D355/SUM(C355:E355)</f>
        <v>0.957854406130268</v>
      </c>
      <c r="G355" s="0" t="n">
        <v>70.87</v>
      </c>
      <c r="H355" s="0" t="n">
        <v>130.27</v>
      </c>
      <c r="I355" s="0" t="n">
        <v>59.87</v>
      </c>
      <c r="J355" s="0" t="n">
        <v>220.486862</v>
      </c>
      <c r="K355" s="0" t="n">
        <v>0</v>
      </c>
      <c r="L355" s="0" t="n">
        <v>354</v>
      </c>
      <c r="M355" s="0" t="n">
        <f aca="false">0.05/COUNT(L$2:L$1515)*L355</f>
        <v>0.0116908850726552</v>
      </c>
      <c r="N355" s="20" t="str">
        <f aca="false">IF(K355&lt;M355,A355,"")</f>
        <v>dDocent_Contig_848</v>
      </c>
      <c r="O355" s="20" t="n">
        <f aca="false">IF(K355&lt;M355,B355,"")</f>
        <v>36</v>
      </c>
      <c r="Q355" s="0" t="s">
        <v>134</v>
      </c>
      <c r="R355" s="0" t="n">
        <v>36</v>
      </c>
    </row>
    <row r="356" customFormat="false" ht="15" hidden="false" customHeight="false" outlineLevel="0" collapsed="false">
      <c r="A356" s="0" t="s">
        <v>122</v>
      </c>
      <c r="B356" s="0" t="n">
        <v>25</v>
      </c>
      <c r="C356" s="0" t="n">
        <v>1</v>
      </c>
      <c r="D356" s="0" t="n">
        <v>202</v>
      </c>
      <c r="E356" s="0" t="n">
        <v>8</v>
      </c>
      <c r="F356" s="0" t="n">
        <f aca="false">D356/SUM(C356:E356)</f>
        <v>0.957345971563981</v>
      </c>
      <c r="G356" s="0" t="n">
        <v>49.31</v>
      </c>
      <c r="H356" s="0" t="n">
        <v>105.38</v>
      </c>
      <c r="I356" s="0" t="n">
        <v>56.31</v>
      </c>
      <c r="J356" s="0" t="n">
        <v>177.350805</v>
      </c>
      <c r="K356" s="0" t="n">
        <v>0</v>
      </c>
      <c r="L356" s="0" t="n">
        <v>355</v>
      </c>
      <c r="M356" s="0" t="n">
        <f aca="false">0.05/COUNT(L$2:L$1515)*L356</f>
        <v>0.0117239101717305</v>
      </c>
      <c r="N356" s="20" t="str">
        <f aca="false">IF(K356&lt;M356,A356,"")</f>
        <v>dDocent_Contig_12598</v>
      </c>
      <c r="O356" s="20" t="n">
        <f aca="false">IF(K356&lt;M356,B356,"")</f>
        <v>25</v>
      </c>
      <c r="Q356" s="0" t="s">
        <v>134</v>
      </c>
      <c r="R356" s="0" t="n">
        <v>40</v>
      </c>
    </row>
    <row r="357" customFormat="false" ht="15" hidden="false" customHeight="false" outlineLevel="0" collapsed="false">
      <c r="A357" s="0" t="s">
        <v>122</v>
      </c>
      <c r="B357" s="0" t="n">
        <v>31</v>
      </c>
      <c r="C357" s="0" t="n">
        <v>1</v>
      </c>
      <c r="D357" s="0" t="n">
        <v>202</v>
      </c>
      <c r="E357" s="0" t="n">
        <v>8</v>
      </c>
      <c r="F357" s="0" t="n">
        <f aca="false">D357/SUM(C357:E357)</f>
        <v>0.957345971563981</v>
      </c>
      <c r="G357" s="0" t="n">
        <v>49.31</v>
      </c>
      <c r="H357" s="0" t="n">
        <v>105.38</v>
      </c>
      <c r="I357" s="0" t="n">
        <v>56.31</v>
      </c>
      <c r="J357" s="0" t="n">
        <v>177.350805</v>
      </c>
      <c r="K357" s="0" t="n">
        <v>0</v>
      </c>
      <c r="L357" s="0" t="n">
        <v>356</v>
      </c>
      <c r="M357" s="0" t="n">
        <f aca="false">0.05/COUNT(L$2:L$1515)*L357</f>
        <v>0.0117569352708058</v>
      </c>
      <c r="N357" s="20" t="str">
        <f aca="false">IF(K357&lt;M357,A357,"")</f>
        <v>dDocent_Contig_12598</v>
      </c>
      <c r="O357" s="20" t="n">
        <f aca="false">IF(K357&lt;M357,B357,"")</f>
        <v>31</v>
      </c>
      <c r="Q357" s="0" t="s">
        <v>134</v>
      </c>
      <c r="R357" s="0" t="n">
        <v>42</v>
      </c>
    </row>
    <row r="358" customFormat="false" ht="15" hidden="false" customHeight="false" outlineLevel="0" collapsed="false">
      <c r="A358" s="0" t="s">
        <v>122</v>
      </c>
      <c r="B358" s="0" t="n">
        <v>54</v>
      </c>
      <c r="C358" s="0" t="n">
        <v>1</v>
      </c>
      <c r="D358" s="0" t="n">
        <v>202</v>
      </c>
      <c r="E358" s="0" t="n">
        <v>8</v>
      </c>
      <c r="F358" s="0" t="n">
        <f aca="false">D358/SUM(C358:E358)</f>
        <v>0.957345971563981</v>
      </c>
      <c r="G358" s="0" t="n">
        <v>49.31</v>
      </c>
      <c r="H358" s="0" t="n">
        <v>105.38</v>
      </c>
      <c r="I358" s="0" t="n">
        <v>56.31</v>
      </c>
      <c r="J358" s="0" t="n">
        <v>177.350805</v>
      </c>
      <c r="K358" s="0" t="n">
        <v>0</v>
      </c>
      <c r="L358" s="0" t="n">
        <v>357</v>
      </c>
      <c r="M358" s="0" t="n">
        <f aca="false">0.05/COUNT(L$2:L$1515)*L358</f>
        <v>0.0117899603698811</v>
      </c>
      <c r="N358" s="20" t="str">
        <f aca="false">IF(K358&lt;M358,A358,"")</f>
        <v>dDocent_Contig_12598</v>
      </c>
      <c r="O358" s="20" t="n">
        <f aca="false">IF(K358&lt;M358,B358,"")</f>
        <v>54</v>
      </c>
      <c r="Q358" s="0" t="s">
        <v>134</v>
      </c>
      <c r="R358" s="0" t="n">
        <v>51</v>
      </c>
    </row>
    <row r="359" customFormat="false" ht="15" hidden="false" customHeight="false" outlineLevel="0" collapsed="false">
      <c r="A359" s="0" t="s">
        <v>122</v>
      </c>
      <c r="B359" s="0" t="n">
        <v>55</v>
      </c>
      <c r="C359" s="0" t="n">
        <v>1</v>
      </c>
      <c r="D359" s="0" t="n">
        <v>202</v>
      </c>
      <c r="E359" s="0" t="n">
        <v>8</v>
      </c>
      <c r="F359" s="0" t="n">
        <f aca="false">D359/SUM(C359:E359)</f>
        <v>0.957345971563981</v>
      </c>
      <c r="G359" s="0" t="n">
        <v>49.31</v>
      </c>
      <c r="H359" s="0" t="n">
        <v>105.38</v>
      </c>
      <c r="I359" s="0" t="n">
        <v>56.31</v>
      </c>
      <c r="J359" s="0" t="n">
        <v>177.350805</v>
      </c>
      <c r="K359" s="0" t="n">
        <v>0</v>
      </c>
      <c r="L359" s="0" t="n">
        <v>358</v>
      </c>
      <c r="M359" s="0" t="n">
        <f aca="false">0.05/COUNT(L$2:L$1515)*L359</f>
        <v>0.0118229854689564</v>
      </c>
      <c r="N359" s="20" t="str">
        <f aca="false">IF(K359&lt;M359,A359,"")</f>
        <v>dDocent_Contig_12598</v>
      </c>
      <c r="O359" s="20" t="n">
        <f aca="false">IF(K359&lt;M359,B359,"")</f>
        <v>55</v>
      </c>
      <c r="Q359" s="0" t="s">
        <v>134</v>
      </c>
      <c r="R359" s="0" t="n">
        <v>54</v>
      </c>
    </row>
    <row r="360" customFormat="false" ht="15" hidden="false" customHeight="false" outlineLevel="0" collapsed="false">
      <c r="A360" s="0" t="s">
        <v>122</v>
      </c>
      <c r="B360" s="0" t="n">
        <v>56</v>
      </c>
      <c r="C360" s="0" t="n">
        <v>1</v>
      </c>
      <c r="D360" s="0" t="n">
        <v>202</v>
      </c>
      <c r="E360" s="0" t="n">
        <v>8</v>
      </c>
      <c r="F360" s="0" t="n">
        <f aca="false">D360/SUM(C360:E360)</f>
        <v>0.957345971563981</v>
      </c>
      <c r="G360" s="0" t="n">
        <v>49.31</v>
      </c>
      <c r="H360" s="0" t="n">
        <v>105.38</v>
      </c>
      <c r="I360" s="0" t="n">
        <v>56.31</v>
      </c>
      <c r="J360" s="0" t="n">
        <v>177.350805</v>
      </c>
      <c r="K360" s="0" t="n">
        <v>0</v>
      </c>
      <c r="L360" s="0" t="n">
        <v>359</v>
      </c>
      <c r="M360" s="0" t="n">
        <f aca="false">0.05/COUNT(L$2:L$1515)*L360</f>
        <v>0.0118560105680317</v>
      </c>
      <c r="N360" s="20" t="str">
        <f aca="false">IF(K360&lt;M360,A360,"")</f>
        <v>dDocent_Contig_12598</v>
      </c>
      <c r="O360" s="20" t="n">
        <f aca="false">IF(K360&lt;M360,B360,"")</f>
        <v>56</v>
      </c>
      <c r="Q360" s="0" t="s">
        <v>134</v>
      </c>
      <c r="R360" s="0" t="n">
        <v>57</v>
      </c>
    </row>
    <row r="361" customFormat="false" ht="15" hidden="false" customHeight="false" outlineLevel="0" collapsed="false">
      <c r="A361" s="0" t="s">
        <v>122</v>
      </c>
      <c r="B361" s="0" t="n">
        <v>58</v>
      </c>
      <c r="C361" s="0" t="n">
        <v>1</v>
      </c>
      <c r="D361" s="0" t="n">
        <v>202</v>
      </c>
      <c r="E361" s="0" t="n">
        <v>8</v>
      </c>
      <c r="F361" s="0" t="n">
        <f aca="false">D361/SUM(C361:E361)</f>
        <v>0.957345971563981</v>
      </c>
      <c r="G361" s="0" t="n">
        <v>49.31</v>
      </c>
      <c r="H361" s="0" t="n">
        <v>105.38</v>
      </c>
      <c r="I361" s="0" t="n">
        <v>56.31</v>
      </c>
      <c r="J361" s="0" t="n">
        <v>177.350805</v>
      </c>
      <c r="K361" s="0" t="n">
        <v>0</v>
      </c>
      <c r="L361" s="0" t="n">
        <v>360</v>
      </c>
      <c r="M361" s="0" t="n">
        <f aca="false">0.05/COUNT(L$2:L$1515)*L361</f>
        <v>0.011889035667107</v>
      </c>
      <c r="N361" s="20" t="str">
        <f aca="false">IF(K361&lt;M361,A361,"")</f>
        <v>dDocent_Contig_12598</v>
      </c>
      <c r="O361" s="20" t="n">
        <f aca="false">IF(K361&lt;M361,B361,"")</f>
        <v>58</v>
      </c>
      <c r="Q361" s="0" t="s">
        <v>134</v>
      </c>
      <c r="R361" s="0" t="n">
        <v>59</v>
      </c>
    </row>
    <row r="362" customFormat="false" ht="15" hidden="false" customHeight="false" outlineLevel="0" collapsed="false">
      <c r="A362" s="0" t="s">
        <v>122</v>
      </c>
      <c r="B362" s="0" t="n">
        <v>62</v>
      </c>
      <c r="C362" s="0" t="n">
        <v>1</v>
      </c>
      <c r="D362" s="0" t="n">
        <v>202</v>
      </c>
      <c r="E362" s="0" t="n">
        <v>8</v>
      </c>
      <c r="F362" s="0" t="n">
        <f aca="false">D362/SUM(C362:E362)</f>
        <v>0.957345971563981</v>
      </c>
      <c r="G362" s="0" t="n">
        <v>49.31</v>
      </c>
      <c r="H362" s="0" t="n">
        <v>105.38</v>
      </c>
      <c r="I362" s="0" t="n">
        <v>56.31</v>
      </c>
      <c r="J362" s="0" t="n">
        <v>177.350805</v>
      </c>
      <c r="K362" s="0" t="n">
        <v>0</v>
      </c>
      <c r="L362" s="0" t="n">
        <v>361</v>
      </c>
      <c r="M362" s="0" t="n">
        <f aca="false">0.05/COUNT(L$2:L$1515)*L362</f>
        <v>0.0119220607661823</v>
      </c>
      <c r="N362" s="20" t="str">
        <f aca="false">IF(K362&lt;M362,A362,"")</f>
        <v>dDocent_Contig_12598</v>
      </c>
      <c r="O362" s="20" t="n">
        <f aca="false">IF(K362&lt;M362,B362,"")</f>
        <v>62</v>
      </c>
      <c r="Q362" s="0" t="s">
        <v>134</v>
      </c>
      <c r="R362" s="0" t="n">
        <v>62</v>
      </c>
    </row>
    <row r="363" customFormat="false" ht="15" hidden="false" customHeight="false" outlineLevel="0" collapsed="false">
      <c r="A363" s="0" t="s">
        <v>165</v>
      </c>
      <c r="B363" s="0" t="n">
        <v>103</v>
      </c>
      <c r="C363" s="0" t="n">
        <v>10</v>
      </c>
      <c r="D363" s="0" t="n">
        <v>220</v>
      </c>
      <c r="E363" s="0" t="n">
        <v>0</v>
      </c>
      <c r="F363" s="0" t="n">
        <f aca="false">D363/SUM(C363:E363)</f>
        <v>0.956521739130435</v>
      </c>
      <c r="G363" s="0" t="n">
        <v>62.61</v>
      </c>
      <c r="H363" s="0" t="n">
        <v>114.78</v>
      </c>
      <c r="I363" s="0" t="n">
        <v>52.61</v>
      </c>
      <c r="J363" s="0" t="n">
        <v>193.263889</v>
      </c>
      <c r="K363" s="0" t="n">
        <v>0</v>
      </c>
      <c r="L363" s="0" t="n">
        <v>362</v>
      </c>
      <c r="M363" s="0" t="n">
        <f aca="false">0.05/COUNT(L$2:L$1515)*L363</f>
        <v>0.0119550858652576</v>
      </c>
      <c r="N363" s="20" t="str">
        <f aca="false">IF(K363&lt;M363,A363,"")</f>
        <v>dDocent_Contig_6241</v>
      </c>
      <c r="O363" s="20" t="n">
        <f aca="false">IF(K363&lt;M363,B363,"")</f>
        <v>103</v>
      </c>
      <c r="Q363" s="0" t="s">
        <v>134</v>
      </c>
      <c r="R363" s="0" t="n">
        <v>9</v>
      </c>
    </row>
    <row r="364" customFormat="false" ht="15" hidden="false" customHeight="false" outlineLevel="0" collapsed="false">
      <c r="A364" s="0" t="s">
        <v>165</v>
      </c>
      <c r="B364" s="0" t="n">
        <v>104</v>
      </c>
      <c r="C364" s="0" t="n">
        <v>10</v>
      </c>
      <c r="D364" s="0" t="n">
        <v>220</v>
      </c>
      <c r="E364" s="0" t="n">
        <v>0</v>
      </c>
      <c r="F364" s="0" t="n">
        <f aca="false">D364/SUM(C364:E364)</f>
        <v>0.956521739130435</v>
      </c>
      <c r="G364" s="0" t="n">
        <v>62.61</v>
      </c>
      <c r="H364" s="0" t="n">
        <v>114.78</v>
      </c>
      <c r="I364" s="0" t="n">
        <v>52.61</v>
      </c>
      <c r="J364" s="0" t="n">
        <v>193.263889</v>
      </c>
      <c r="K364" s="0" t="n">
        <v>0</v>
      </c>
      <c r="L364" s="0" t="n">
        <v>363</v>
      </c>
      <c r="M364" s="0" t="n">
        <f aca="false">0.05/COUNT(L$2:L$1515)*L364</f>
        <v>0.0119881109643329</v>
      </c>
      <c r="N364" s="20" t="str">
        <f aca="false">IF(K364&lt;M364,A364,"")</f>
        <v>dDocent_Contig_6241</v>
      </c>
      <c r="O364" s="20" t="n">
        <f aca="false">IF(K364&lt;M364,B364,"")</f>
        <v>104</v>
      </c>
      <c r="Q364" s="0" t="s">
        <v>175</v>
      </c>
      <c r="R364" s="0" t="n">
        <v>55</v>
      </c>
    </row>
    <row r="365" customFormat="false" ht="15" hidden="false" customHeight="false" outlineLevel="0" collapsed="false">
      <c r="A365" s="0" t="s">
        <v>124</v>
      </c>
      <c r="B365" s="0" t="n">
        <v>31</v>
      </c>
      <c r="C365" s="0" t="n">
        <v>10</v>
      </c>
      <c r="D365" s="0" t="n">
        <v>260</v>
      </c>
      <c r="E365" s="0" t="n">
        <v>2</v>
      </c>
      <c r="F365" s="0" t="n">
        <f aca="false">D365/SUM(C365:E365)</f>
        <v>0.955882352941176</v>
      </c>
      <c r="G365" s="0" t="n">
        <v>72.06</v>
      </c>
      <c r="H365" s="0" t="n">
        <v>135.88</v>
      </c>
      <c r="I365" s="0" t="n">
        <v>64.06</v>
      </c>
      <c r="J365" s="0" t="n">
        <v>226.939375</v>
      </c>
      <c r="K365" s="0" t="n">
        <v>0</v>
      </c>
      <c r="L365" s="0" t="n">
        <v>364</v>
      </c>
      <c r="M365" s="0" t="n">
        <f aca="false">0.05/COUNT(L$2:L$1515)*L365</f>
        <v>0.0120211360634082</v>
      </c>
      <c r="N365" s="20" t="str">
        <f aca="false">IF(K365&lt;M365,A365,"")</f>
        <v>dDocent_Contig_7182</v>
      </c>
      <c r="O365" s="20" t="n">
        <f aca="false">IF(K365&lt;M365,B365,"")</f>
        <v>31</v>
      </c>
      <c r="Q365" s="0" t="s">
        <v>175</v>
      </c>
      <c r="R365" s="0" t="n">
        <v>57</v>
      </c>
    </row>
    <row r="366" customFormat="false" ht="15" hidden="false" customHeight="false" outlineLevel="0" collapsed="false">
      <c r="A366" s="0" t="s">
        <v>185</v>
      </c>
      <c r="B366" s="0" t="n">
        <v>30</v>
      </c>
      <c r="C366" s="0" t="n">
        <v>5</v>
      </c>
      <c r="D366" s="0" t="n">
        <v>234</v>
      </c>
      <c r="E366" s="0" t="n">
        <v>6</v>
      </c>
      <c r="F366" s="0" t="n">
        <f aca="false">D366/SUM(C366:E366)</f>
        <v>0.955102040816326</v>
      </c>
      <c r="G366" s="0" t="n">
        <v>60.75</v>
      </c>
      <c r="H366" s="0" t="n">
        <v>122.5</v>
      </c>
      <c r="I366" s="0" t="n">
        <v>61.75</v>
      </c>
      <c r="J366" s="0" t="n">
        <v>202.989704</v>
      </c>
      <c r="K366" s="0" t="n">
        <v>0</v>
      </c>
      <c r="L366" s="0" t="n">
        <v>365</v>
      </c>
      <c r="M366" s="0" t="n">
        <f aca="false">0.05/COUNT(L$2:L$1515)*L366</f>
        <v>0.0120541611624835</v>
      </c>
      <c r="N366" s="20" t="str">
        <f aca="false">IF(K366&lt;M366,A366,"")</f>
        <v>dDocent_Contig_8481</v>
      </c>
      <c r="O366" s="20" t="n">
        <f aca="false">IF(K366&lt;M366,B366,"")</f>
        <v>30</v>
      </c>
      <c r="Q366" s="0" t="s">
        <v>175</v>
      </c>
      <c r="R366" s="0" t="n">
        <v>58</v>
      </c>
    </row>
    <row r="367" customFormat="false" ht="15" hidden="false" customHeight="false" outlineLevel="0" collapsed="false">
      <c r="A367" s="0" t="s">
        <v>101</v>
      </c>
      <c r="B367" s="0" t="n">
        <v>87</v>
      </c>
      <c r="C367" s="0" t="n">
        <v>0</v>
      </c>
      <c r="D367" s="0" t="n">
        <v>211</v>
      </c>
      <c r="E367" s="0" t="n">
        <v>10</v>
      </c>
      <c r="F367" s="0" t="n">
        <f aca="false">D367/SUM(C367:E367)</f>
        <v>0.954751131221719</v>
      </c>
      <c r="G367" s="0" t="n">
        <v>50.36</v>
      </c>
      <c r="H367" s="0" t="n">
        <v>110.27</v>
      </c>
      <c r="I367" s="0" t="n">
        <v>60.36</v>
      </c>
      <c r="J367" s="0" t="n">
        <v>184.388242</v>
      </c>
      <c r="K367" s="0" t="n">
        <v>0</v>
      </c>
      <c r="L367" s="0" t="n">
        <v>366</v>
      </c>
      <c r="M367" s="0" t="n">
        <f aca="false">0.05/COUNT(L$2:L$1515)*L367</f>
        <v>0.0120871862615588</v>
      </c>
      <c r="N367" s="20" t="str">
        <f aca="false">IF(K367&lt;M367,A367,"")</f>
        <v>dDocent_Contig_35942</v>
      </c>
      <c r="O367" s="20" t="n">
        <f aca="false">IF(K367&lt;M367,B367,"")</f>
        <v>87</v>
      </c>
      <c r="Q367" s="0" t="s">
        <v>175</v>
      </c>
      <c r="R367" s="0" t="n">
        <v>59</v>
      </c>
    </row>
    <row r="368" customFormat="false" ht="15" hidden="false" customHeight="false" outlineLevel="0" collapsed="false">
      <c r="A368" s="0" t="s">
        <v>133</v>
      </c>
      <c r="B368" s="0" t="n">
        <v>72</v>
      </c>
      <c r="C368" s="0" t="n">
        <v>8</v>
      </c>
      <c r="D368" s="0" t="n">
        <v>189</v>
      </c>
      <c r="E368" s="0" t="n">
        <v>1</v>
      </c>
      <c r="F368" s="0" t="n">
        <f aca="false">D368/SUM(C368:E368)</f>
        <v>0.954545454545455</v>
      </c>
      <c r="G368" s="0" t="n">
        <v>53.06</v>
      </c>
      <c r="H368" s="0" t="n">
        <v>98.88</v>
      </c>
      <c r="I368" s="0" t="n">
        <v>46.06</v>
      </c>
      <c r="J368" s="0" t="n">
        <v>164.497572</v>
      </c>
      <c r="K368" s="0" t="n">
        <v>0</v>
      </c>
      <c r="L368" s="0" t="n">
        <v>367</v>
      </c>
      <c r="M368" s="0" t="n">
        <f aca="false">0.05/COUNT(L$2:L$1515)*L368</f>
        <v>0.0121202113606341</v>
      </c>
      <c r="N368" s="20" t="str">
        <f aca="false">IF(K368&lt;M368,A368,"")</f>
        <v>dDocent_Contig_7396</v>
      </c>
      <c r="O368" s="20" t="n">
        <f aca="false">IF(K368&lt;M368,B368,"")</f>
        <v>72</v>
      </c>
      <c r="Q368" s="0" t="s">
        <v>175</v>
      </c>
      <c r="R368" s="0" t="n">
        <v>78</v>
      </c>
    </row>
    <row r="369" customFormat="false" ht="15" hidden="false" customHeight="false" outlineLevel="0" collapsed="false">
      <c r="A369" s="0" t="s">
        <v>133</v>
      </c>
      <c r="B369" s="0" t="n">
        <v>73</v>
      </c>
      <c r="C369" s="0" t="n">
        <v>8</v>
      </c>
      <c r="D369" s="0" t="n">
        <v>189</v>
      </c>
      <c r="E369" s="0" t="n">
        <v>1</v>
      </c>
      <c r="F369" s="0" t="n">
        <f aca="false">D369/SUM(C369:E369)</f>
        <v>0.954545454545455</v>
      </c>
      <c r="G369" s="0" t="n">
        <v>53.06</v>
      </c>
      <c r="H369" s="0" t="n">
        <v>98.88</v>
      </c>
      <c r="I369" s="0" t="n">
        <v>46.06</v>
      </c>
      <c r="J369" s="0" t="n">
        <v>164.497572</v>
      </c>
      <c r="K369" s="0" t="n">
        <v>0</v>
      </c>
      <c r="L369" s="0" t="n">
        <v>368</v>
      </c>
      <c r="M369" s="0" t="n">
        <f aca="false">0.05/COUNT(L$2:L$1515)*L369</f>
        <v>0.0121532364597094</v>
      </c>
      <c r="N369" s="20" t="str">
        <f aca="false">IF(K369&lt;M369,A369,"")</f>
        <v>dDocent_Contig_7396</v>
      </c>
      <c r="O369" s="20" t="n">
        <f aca="false">IF(K369&lt;M369,B369,"")</f>
        <v>73</v>
      </c>
      <c r="Q369" s="0" t="s">
        <v>175</v>
      </c>
      <c r="R369" s="0" t="n">
        <v>100</v>
      </c>
    </row>
    <row r="370" customFormat="false" ht="15" hidden="false" customHeight="false" outlineLevel="0" collapsed="false">
      <c r="A370" s="0" t="s">
        <v>269</v>
      </c>
      <c r="B370" s="0" t="n">
        <v>115</v>
      </c>
      <c r="C370" s="0" t="n">
        <v>9</v>
      </c>
      <c r="D370" s="0" t="n">
        <v>273</v>
      </c>
      <c r="E370" s="0" t="n">
        <v>4</v>
      </c>
      <c r="F370" s="0" t="n">
        <f aca="false">D370/SUM(C370:E370)</f>
        <v>0.954545454545455</v>
      </c>
      <c r="G370" s="0" t="n">
        <v>74.02</v>
      </c>
      <c r="H370" s="0" t="n">
        <v>142.96</v>
      </c>
      <c r="I370" s="0" t="n">
        <v>69.02</v>
      </c>
      <c r="J370" s="0" t="n">
        <v>236.667242</v>
      </c>
      <c r="K370" s="0" t="n">
        <v>0</v>
      </c>
      <c r="L370" s="0" t="n">
        <v>369</v>
      </c>
      <c r="M370" s="0" t="n">
        <f aca="false">0.05/COUNT(L$2:L$1515)*L370</f>
        <v>0.0121862615587847</v>
      </c>
      <c r="N370" s="20" t="str">
        <f aca="false">IF(K370&lt;M370,A370,"")</f>
        <v>dDocent_Contig_14088</v>
      </c>
      <c r="O370" s="20" t="n">
        <f aca="false">IF(K370&lt;M370,B370,"")</f>
        <v>115</v>
      </c>
      <c r="Q370" s="0" t="s">
        <v>295</v>
      </c>
      <c r="R370" s="0" t="n">
        <v>47</v>
      </c>
    </row>
    <row r="371" customFormat="false" ht="15" hidden="false" customHeight="false" outlineLevel="0" collapsed="false">
      <c r="A371" s="0" t="s">
        <v>220</v>
      </c>
      <c r="B371" s="0" t="n">
        <v>96</v>
      </c>
      <c r="C371" s="0" t="n">
        <v>8</v>
      </c>
      <c r="D371" s="0" t="n">
        <v>163</v>
      </c>
      <c r="E371" s="0" t="n">
        <v>0</v>
      </c>
      <c r="F371" s="0" t="n">
        <f aca="false">D371/SUM(C371:E371)</f>
        <v>0.953216374269006</v>
      </c>
      <c r="G371" s="0" t="n">
        <v>46.84</v>
      </c>
      <c r="H371" s="0" t="n">
        <v>85.31</v>
      </c>
      <c r="I371" s="0" t="n">
        <v>38.84</v>
      </c>
      <c r="J371" s="0" t="n">
        <v>141.796417</v>
      </c>
      <c r="K371" s="0" t="n">
        <v>0</v>
      </c>
      <c r="L371" s="0" t="n">
        <v>370</v>
      </c>
      <c r="M371" s="0" t="n">
        <f aca="false">0.05/COUNT(L$2:L$1515)*L371</f>
        <v>0.01221928665786</v>
      </c>
      <c r="N371" s="20" t="str">
        <f aca="false">IF(K371&lt;M371,A371,"")</f>
        <v>dDocent_Contig_38215</v>
      </c>
      <c r="O371" s="20" t="n">
        <f aca="false">IF(K371&lt;M371,B371,"")</f>
        <v>96</v>
      </c>
      <c r="Q371" s="0" t="s">
        <v>296</v>
      </c>
      <c r="R371" s="0" t="n">
        <v>53</v>
      </c>
    </row>
    <row r="372" customFormat="false" ht="15" hidden="false" customHeight="false" outlineLevel="0" collapsed="false">
      <c r="A372" s="0" t="s">
        <v>254</v>
      </c>
      <c r="B372" s="0" t="n">
        <v>110</v>
      </c>
      <c r="C372" s="0" t="n">
        <v>12</v>
      </c>
      <c r="D372" s="0" t="n">
        <v>244</v>
      </c>
      <c r="E372" s="0" t="n">
        <v>0</v>
      </c>
      <c r="F372" s="0" t="n">
        <f aca="false">D372/SUM(C372:E372)</f>
        <v>0.953125</v>
      </c>
      <c r="G372" s="0" t="n">
        <v>70.14</v>
      </c>
      <c r="H372" s="0" t="n">
        <v>127.72</v>
      </c>
      <c r="I372" s="0" t="n">
        <v>58.14</v>
      </c>
      <c r="J372" s="0" t="n">
        <v>212.202272</v>
      </c>
      <c r="K372" s="0" t="n">
        <v>0</v>
      </c>
      <c r="L372" s="0" t="n">
        <v>371</v>
      </c>
      <c r="M372" s="0" t="n">
        <f aca="false">0.05/COUNT(L$2:L$1515)*L372</f>
        <v>0.0122523117569353</v>
      </c>
      <c r="N372" s="20" t="str">
        <f aca="false">IF(K372&lt;M372,A372,"")</f>
        <v>dDocent_Contig_30757</v>
      </c>
      <c r="O372" s="20" t="n">
        <f aca="false">IF(K372&lt;M372,B372,"")</f>
        <v>110</v>
      </c>
      <c r="Q372" s="0" t="s">
        <v>297</v>
      </c>
      <c r="R372" s="0" t="n">
        <v>87</v>
      </c>
    </row>
    <row r="373" customFormat="false" ht="15" hidden="false" customHeight="false" outlineLevel="0" collapsed="false">
      <c r="A373" s="0" t="s">
        <v>122</v>
      </c>
      <c r="B373" s="0" t="n">
        <v>12</v>
      </c>
      <c r="C373" s="0" t="n">
        <v>2</v>
      </c>
      <c r="D373" s="0" t="n">
        <v>201</v>
      </c>
      <c r="E373" s="0" t="n">
        <v>8</v>
      </c>
      <c r="F373" s="0" t="n">
        <f aca="false">D373/SUM(C373:E373)</f>
        <v>0.95260663507109</v>
      </c>
      <c r="G373" s="0" t="n">
        <v>49.79</v>
      </c>
      <c r="H373" s="0" t="n">
        <v>105.41</v>
      </c>
      <c r="I373" s="0" t="n">
        <v>55.79</v>
      </c>
      <c r="J373" s="0" t="n">
        <v>173.48521</v>
      </c>
      <c r="K373" s="0" t="n">
        <v>0</v>
      </c>
      <c r="L373" s="0" t="n">
        <v>372</v>
      </c>
      <c r="M373" s="0" t="n">
        <f aca="false">0.05/COUNT(L$2:L$1515)*L373</f>
        <v>0.0122853368560106</v>
      </c>
      <c r="N373" s="20" t="str">
        <f aca="false">IF(K373&lt;M373,A373,"")</f>
        <v>dDocent_Contig_12598</v>
      </c>
      <c r="O373" s="20" t="n">
        <f aca="false">IF(K373&lt;M373,B373,"")</f>
        <v>12</v>
      </c>
      <c r="Q373" s="0" t="s">
        <v>298</v>
      </c>
      <c r="R373" s="0" t="n">
        <v>28</v>
      </c>
    </row>
    <row r="374" customFormat="false" ht="15" hidden="false" customHeight="false" outlineLevel="0" collapsed="false">
      <c r="A374" s="0" t="s">
        <v>144</v>
      </c>
      <c r="B374" s="0" t="n">
        <v>60</v>
      </c>
      <c r="C374" s="0" t="n">
        <v>0</v>
      </c>
      <c r="D374" s="0" t="n">
        <v>241</v>
      </c>
      <c r="E374" s="0" t="n">
        <v>12</v>
      </c>
      <c r="F374" s="0" t="n">
        <f aca="false">D374/SUM(C374:E374)</f>
        <v>0.952569169960474</v>
      </c>
      <c r="G374" s="0" t="n">
        <v>57.39</v>
      </c>
      <c r="H374" s="0" t="n">
        <v>126.22</v>
      </c>
      <c r="I374" s="0" t="n">
        <v>69.39</v>
      </c>
      <c r="J374" s="0" t="n">
        <v>209.248743</v>
      </c>
      <c r="K374" s="0" t="n">
        <v>0</v>
      </c>
      <c r="L374" s="0" t="n">
        <v>373</v>
      </c>
      <c r="M374" s="0" t="n">
        <f aca="false">0.05/COUNT(L$2:L$1515)*L374</f>
        <v>0.0123183619550859</v>
      </c>
      <c r="N374" s="20" t="str">
        <f aca="false">IF(K374&lt;M374,A374,"")</f>
        <v>dDocent_Contig_18485</v>
      </c>
      <c r="O374" s="20" t="n">
        <f aca="false">IF(K374&lt;M374,B374,"")</f>
        <v>60</v>
      </c>
      <c r="Q374" s="0" t="s">
        <v>111</v>
      </c>
      <c r="R374" s="0" t="n">
        <v>65</v>
      </c>
    </row>
    <row r="375" customFormat="false" ht="15" hidden="false" customHeight="false" outlineLevel="0" collapsed="false">
      <c r="A375" s="0" t="s">
        <v>144</v>
      </c>
      <c r="B375" s="0" t="n">
        <v>64</v>
      </c>
      <c r="C375" s="0" t="n">
        <v>0</v>
      </c>
      <c r="D375" s="0" t="n">
        <v>241</v>
      </c>
      <c r="E375" s="0" t="n">
        <v>12</v>
      </c>
      <c r="F375" s="0" t="n">
        <f aca="false">D375/SUM(C375:E375)</f>
        <v>0.952569169960474</v>
      </c>
      <c r="G375" s="0" t="n">
        <v>57.39</v>
      </c>
      <c r="H375" s="0" t="n">
        <v>126.22</v>
      </c>
      <c r="I375" s="0" t="n">
        <v>69.39</v>
      </c>
      <c r="J375" s="0" t="n">
        <v>209.248743</v>
      </c>
      <c r="K375" s="0" t="n">
        <v>0</v>
      </c>
      <c r="L375" s="0" t="n">
        <v>374</v>
      </c>
      <c r="M375" s="0" t="n">
        <f aca="false">0.05/COUNT(L$2:L$1515)*L375</f>
        <v>0.0123513870541612</v>
      </c>
      <c r="N375" s="20" t="str">
        <f aca="false">IF(K375&lt;M375,A375,"")</f>
        <v>dDocent_Contig_18485</v>
      </c>
      <c r="O375" s="20" t="n">
        <f aca="false">IF(K375&lt;M375,B375,"")</f>
        <v>64</v>
      </c>
      <c r="Q375" s="0" t="s">
        <v>111</v>
      </c>
      <c r="R375" s="0" t="n">
        <v>66</v>
      </c>
    </row>
    <row r="376" customFormat="false" ht="15" hidden="false" customHeight="false" outlineLevel="0" collapsed="false">
      <c r="A376" s="0" t="s">
        <v>165</v>
      </c>
      <c r="B376" s="0" t="n">
        <v>53</v>
      </c>
      <c r="C376" s="0" t="n">
        <v>11</v>
      </c>
      <c r="D376" s="0" t="n">
        <v>219</v>
      </c>
      <c r="E376" s="0" t="n">
        <v>0</v>
      </c>
      <c r="F376" s="0" t="n">
        <f aca="false">D376/SUM(C376:E376)</f>
        <v>0.952173913043478</v>
      </c>
      <c r="G376" s="0" t="n">
        <v>63.13</v>
      </c>
      <c r="H376" s="0" t="n">
        <v>114.74</v>
      </c>
      <c r="I376" s="0" t="n">
        <v>52.13</v>
      </c>
      <c r="J376" s="0" t="n">
        <v>189.924932</v>
      </c>
      <c r="K376" s="0" t="n">
        <v>0</v>
      </c>
      <c r="L376" s="0" t="n">
        <v>375</v>
      </c>
      <c r="M376" s="0" t="n">
        <f aca="false">0.05/COUNT(L$2:L$1515)*L376</f>
        <v>0.0123844121532365</v>
      </c>
      <c r="N376" s="20" t="str">
        <f aca="false">IF(K376&lt;M376,A376,"")</f>
        <v>dDocent_Contig_6241</v>
      </c>
      <c r="O376" s="20" t="n">
        <f aca="false">IF(K376&lt;M376,B376,"")</f>
        <v>53</v>
      </c>
      <c r="Q376" s="0" t="s">
        <v>111</v>
      </c>
      <c r="R376" s="0" t="n">
        <v>67</v>
      </c>
    </row>
    <row r="377" customFormat="false" ht="15" hidden="false" customHeight="false" outlineLevel="0" collapsed="false">
      <c r="A377" s="0" t="s">
        <v>168</v>
      </c>
      <c r="B377" s="0" t="n">
        <v>67</v>
      </c>
      <c r="C377" s="0" t="n">
        <v>10</v>
      </c>
      <c r="D377" s="0" t="n">
        <v>199</v>
      </c>
      <c r="E377" s="0" t="n">
        <v>0</v>
      </c>
      <c r="F377" s="0" t="n">
        <f aca="false">D377/SUM(C377:E377)</f>
        <v>0.952153110047847</v>
      </c>
      <c r="G377" s="0" t="n">
        <v>57.37</v>
      </c>
      <c r="H377" s="0" t="n">
        <v>104.26</v>
      </c>
      <c r="I377" s="0" t="n">
        <v>47.37</v>
      </c>
      <c r="J377" s="0" t="n">
        <v>172.569567</v>
      </c>
      <c r="K377" s="0" t="n">
        <v>0</v>
      </c>
      <c r="L377" s="0" t="n">
        <v>376</v>
      </c>
      <c r="M377" s="0" t="n">
        <f aca="false">0.05/COUNT(L$2:L$1515)*L377</f>
        <v>0.0124174372523118</v>
      </c>
      <c r="N377" s="20" t="str">
        <f aca="false">IF(K377&lt;M377,A377,"")</f>
        <v>dDocent_Contig_5603</v>
      </c>
      <c r="O377" s="20" t="n">
        <f aca="false">IF(K377&lt;M377,B377,"")</f>
        <v>67</v>
      </c>
      <c r="Q377" s="0" t="s">
        <v>111</v>
      </c>
      <c r="R377" s="0" t="n">
        <v>25</v>
      </c>
    </row>
    <row r="378" customFormat="false" ht="15" hidden="false" customHeight="false" outlineLevel="0" collapsed="false">
      <c r="A378" s="0" t="s">
        <v>111</v>
      </c>
      <c r="B378" s="0" t="n">
        <v>42</v>
      </c>
      <c r="C378" s="0" t="n">
        <v>8</v>
      </c>
      <c r="D378" s="0" t="n">
        <v>178</v>
      </c>
      <c r="E378" s="0" t="n">
        <v>1</v>
      </c>
      <c r="F378" s="0" t="n">
        <f aca="false">D378/SUM(C378:E378)</f>
        <v>0.951871657754011</v>
      </c>
      <c r="G378" s="0" t="n">
        <v>50.32</v>
      </c>
      <c r="H378" s="0" t="n">
        <v>93.37</v>
      </c>
      <c r="I378" s="0" t="n">
        <v>43.32</v>
      </c>
      <c r="J378" s="0" t="n">
        <v>153.63687</v>
      </c>
      <c r="K378" s="0" t="n">
        <v>0</v>
      </c>
      <c r="L378" s="0" t="n">
        <v>377</v>
      </c>
      <c r="M378" s="0" t="n">
        <f aca="false">0.05/COUNT(L$2:L$1515)*L378</f>
        <v>0.0124504623513871</v>
      </c>
      <c r="N378" s="20" t="str">
        <f aca="false">IF(K378&lt;M378,A378,"")</f>
        <v>dDocent_Contig_40133</v>
      </c>
      <c r="O378" s="20" t="n">
        <f aca="false">IF(K378&lt;M378,B378,"")</f>
        <v>42</v>
      </c>
      <c r="Q378" s="0" t="s">
        <v>111</v>
      </c>
      <c r="R378" s="0" t="n">
        <v>53</v>
      </c>
    </row>
    <row r="379" customFormat="false" ht="15" hidden="false" customHeight="false" outlineLevel="0" collapsed="false">
      <c r="A379" s="0" t="s">
        <v>145</v>
      </c>
      <c r="B379" s="0" t="n">
        <v>51</v>
      </c>
      <c r="C379" s="0" t="n">
        <v>8</v>
      </c>
      <c r="D379" s="0" t="n">
        <v>216</v>
      </c>
      <c r="E379" s="0" t="n">
        <v>3</v>
      </c>
      <c r="F379" s="0" t="n">
        <f aca="false">D379/SUM(C379:E379)</f>
        <v>0.951541850220264</v>
      </c>
      <c r="G379" s="0" t="n">
        <v>59.28</v>
      </c>
      <c r="H379" s="0" t="n">
        <v>113.44</v>
      </c>
      <c r="I379" s="0" t="n">
        <v>54.28</v>
      </c>
      <c r="J379" s="0" t="n">
        <v>185.511092</v>
      </c>
      <c r="K379" s="0" t="n">
        <v>0</v>
      </c>
      <c r="L379" s="0" t="n">
        <v>378</v>
      </c>
      <c r="M379" s="0" t="n">
        <f aca="false">0.05/COUNT(L$2:L$1515)*L379</f>
        <v>0.0124834874504624</v>
      </c>
      <c r="N379" s="20" t="str">
        <f aca="false">IF(K379&lt;M379,A379,"")</f>
        <v>dDocent_Contig_10355</v>
      </c>
      <c r="O379" s="20" t="n">
        <f aca="false">IF(K379&lt;M379,B379,"")</f>
        <v>51</v>
      </c>
      <c r="Q379" s="0" t="s">
        <v>111</v>
      </c>
      <c r="R379" s="0" t="n">
        <v>36</v>
      </c>
    </row>
    <row r="380" customFormat="false" ht="15" hidden="false" customHeight="false" outlineLevel="0" collapsed="false">
      <c r="A380" s="0" t="s">
        <v>250</v>
      </c>
      <c r="B380" s="0" t="n">
        <v>123</v>
      </c>
      <c r="C380" s="0" t="n">
        <v>14</v>
      </c>
      <c r="D380" s="0" t="n">
        <v>272</v>
      </c>
      <c r="E380" s="0" t="n">
        <v>0</v>
      </c>
      <c r="F380" s="0" t="n">
        <f aca="false">D380/SUM(C380:E380)</f>
        <v>0.951048951048951</v>
      </c>
      <c r="G380" s="0" t="n">
        <v>78.67</v>
      </c>
      <c r="H380" s="0" t="n">
        <v>142.66</v>
      </c>
      <c r="I380" s="0" t="n">
        <v>64.67</v>
      </c>
      <c r="J380" s="0" t="n">
        <v>235.104711</v>
      </c>
      <c r="K380" s="0" t="n">
        <v>0</v>
      </c>
      <c r="L380" s="0" t="n">
        <v>379</v>
      </c>
      <c r="M380" s="0" t="n">
        <f aca="false">0.05/COUNT(L$2:L$1515)*L380</f>
        <v>0.0125165125495376</v>
      </c>
      <c r="N380" s="20" t="str">
        <f aca="false">IF(K380&lt;M380,A380,"")</f>
        <v>dDocent_Contig_3383</v>
      </c>
      <c r="O380" s="20" t="n">
        <f aca="false">IF(K380&lt;M380,B380,"")</f>
        <v>123</v>
      </c>
      <c r="Q380" s="0" t="s">
        <v>111</v>
      </c>
      <c r="R380" s="0" t="n">
        <v>41</v>
      </c>
    </row>
    <row r="381" customFormat="false" ht="15" hidden="false" customHeight="false" outlineLevel="0" collapsed="false">
      <c r="A381" s="0" t="s">
        <v>269</v>
      </c>
      <c r="B381" s="0" t="n">
        <v>121</v>
      </c>
      <c r="C381" s="0" t="n">
        <v>9</v>
      </c>
      <c r="D381" s="0" t="n">
        <v>272</v>
      </c>
      <c r="E381" s="0" t="n">
        <v>5</v>
      </c>
      <c r="F381" s="0" t="n">
        <f aca="false">D381/SUM(C381:E381)</f>
        <v>0.951048951048951</v>
      </c>
      <c r="G381" s="0" t="n">
        <v>73.51</v>
      </c>
      <c r="H381" s="0" t="n">
        <v>142.97</v>
      </c>
      <c r="I381" s="0" t="n">
        <v>69.51</v>
      </c>
      <c r="J381" s="0" t="n">
        <v>232.933322</v>
      </c>
      <c r="K381" s="0" t="n">
        <v>0</v>
      </c>
      <c r="L381" s="0" t="n">
        <v>380</v>
      </c>
      <c r="M381" s="0" t="n">
        <f aca="false">0.05/COUNT(L$2:L$1515)*L381</f>
        <v>0.0125495376486129</v>
      </c>
      <c r="N381" s="20" t="str">
        <f aca="false">IF(K381&lt;M381,A381,"")</f>
        <v>dDocent_Contig_14088</v>
      </c>
      <c r="O381" s="20" t="n">
        <f aca="false">IF(K381&lt;M381,B381,"")</f>
        <v>121</v>
      </c>
      <c r="Q381" s="0" t="s">
        <v>111</v>
      </c>
      <c r="R381" s="0" t="n">
        <v>43</v>
      </c>
    </row>
    <row r="382" customFormat="false" ht="15" hidden="false" customHeight="false" outlineLevel="0" collapsed="false">
      <c r="A382" s="0" t="s">
        <v>189</v>
      </c>
      <c r="B382" s="0" t="n">
        <v>96</v>
      </c>
      <c r="C382" s="0" t="n">
        <v>2</v>
      </c>
      <c r="D382" s="0" t="n">
        <v>153</v>
      </c>
      <c r="E382" s="0" t="n">
        <v>6</v>
      </c>
      <c r="F382" s="0" t="n">
        <f aca="false">D382/SUM(C382:E382)</f>
        <v>0.950310559006211</v>
      </c>
      <c r="G382" s="0" t="n">
        <v>38.27</v>
      </c>
      <c r="H382" s="0" t="n">
        <v>80.45</v>
      </c>
      <c r="I382" s="0" t="n">
        <v>42.27</v>
      </c>
      <c r="J382" s="0" t="n">
        <v>130.930716</v>
      </c>
      <c r="K382" s="0" t="n">
        <v>0</v>
      </c>
      <c r="L382" s="0" t="n">
        <v>381</v>
      </c>
      <c r="M382" s="0" t="n">
        <f aca="false">0.05/COUNT(L$2:L$1515)*L382</f>
        <v>0.0125825627476882</v>
      </c>
      <c r="N382" s="20" t="str">
        <f aca="false">IF(K382&lt;M382,A382,"")</f>
        <v>dDocent_Contig_30601</v>
      </c>
      <c r="O382" s="20" t="n">
        <f aca="false">IF(K382&lt;M382,B382,"")</f>
        <v>96</v>
      </c>
      <c r="Q382" s="0" t="s">
        <v>111</v>
      </c>
      <c r="R382" s="0" t="n">
        <v>47</v>
      </c>
    </row>
    <row r="383" customFormat="false" ht="15" hidden="false" customHeight="false" outlineLevel="0" collapsed="false">
      <c r="A383" s="0" t="s">
        <v>89</v>
      </c>
      <c r="B383" s="0" t="n">
        <v>91</v>
      </c>
      <c r="C383" s="0" t="n">
        <v>13</v>
      </c>
      <c r="D383" s="0" t="n">
        <v>248</v>
      </c>
      <c r="E383" s="0" t="n">
        <v>0</v>
      </c>
      <c r="F383" s="0" t="n">
        <f aca="false">D383/SUM(C383:E383)</f>
        <v>0.950191570881226</v>
      </c>
      <c r="G383" s="0" t="n">
        <v>71.91</v>
      </c>
      <c r="H383" s="0" t="n">
        <v>130.18</v>
      </c>
      <c r="I383" s="0" t="n">
        <v>58.91</v>
      </c>
      <c r="J383" s="0" t="n">
        <v>213.817252</v>
      </c>
      <c r="K383" s="0" t="n">
        <v>0</v>
      </c>
      <c r="L383" s="0" t="n">
        <v>382</v>
      </c>
      <c r="M383" s="0" t="n">
        <f aca="false">0.05/COUNT(L$2:L$1515)*L383</f>
        <v>0.0126155878467635</v>
      </c>
      <c r="N383" s="20" t="str">
        <f aca="false">IF(K383&lt;M383,A383,"")</f>
        <v>dDocent_Contig_848</v>
      </c>
      <c r="O383" s="20" t="n">
        <f aca="false">IF(K383&lt;M383,B383,"")</f>
        <v>91</v>
      </c>
      <c r="Q383" s="0" t="s">
        <v>111</v>
      </c>
      <c r="R383" s="0" t="n">
        <v>80</v>
      </c>
    </row>
    <row r="384" customFormat="false" ht="15" hidden="false" customHeight="false" outlineLevel="0" collapsed="false">
      <c r="A384" s="0" t="s">
        <v>189</v>
      </c>
      <c r="B384" s="0" t="n">
        <v>87</v>
      </c>
      <c r="C384" s="0" t="n">
        <v>2</v>
      </c>
      <c r="D384" s="0" t="n">
        <v>152</v>
      </c>
      <c r="E384" s="0" t="n">
        <v>6</v>
      </c>
      <c r="F384" s="0" t="n">
        <f aca="false">D384/SUM(C384:E384)</f>
        <v>0.95</v>
      </c>
      <c r="G384" s="0" t="n">
        <v>38.02</v>
      </c>
      <c r="H384" s="0" t="n">
        <v>79.95</v>
      </c>
      <c r="I384" s="0" t="n">
        <v>42.02</v>
      </c>
      <c r="J384" s="0" t="n">
        <v>129.94244</v>
      </c>
      <c r="K384" s="0" t="n">
        <v>0</v>
      </c>
      <c r="L384" s="0" t="n">
        <v>383</v>
      </c>
      <c r="M384" s="0" t="n">
        <f aca="false">0.05/COUNT(L$2:L$1515)*L384</f>
        <v>0.0126486129458388</v>
      </c>
      <c r="N384" s="20" t="str">
        <f aca="false">IF(K384&lt;M384,A384,"")</f>
        <v>dDocent_Contig_30601</v>
      </c>
      <c r="O384" s="20" t="n">
        <f aca="false">IF(K384&lt;M384,B384,"")</f>
        <v>87</v>
      </c>
      <c r="Q384" s="0" t="s">
        <v>111</v>
      </c>
      <c r="R384" s="0" t="n">
        <v>81</v>
      </c>
    </row>
    <row r="385" customFormat="false" ht="15" hidden="false" customHeight="false" outlineLevel="0" collapsed="false">
      <c r="A385" s="0" t="s">
        <v>189</v>
      </c>
      <c r="B385" s="0" t="n">
        <v>90</v>
      </c>
      <c r="C385" s="0" t="n">
        <v>8</v>
      </c>
      <c r="D385" s="0" t="n">
        <v>152</v>
      </c>
      <c r="E385" s="0" t="n">
        <v>0</v>
      </c>
      <c r="F385" s="0" t="n">
        <f aca="false">D385/SUM(C385:E385)</f>
        <v>0.95</v>
      </c>
      <c r="G385" s="0" t="n">
        <v>44.1</v>
      </c>
      <c r="H385" s="0" t="n">
        <v>79.8</v>
      </c>
      <c r="I385" s="0" t="n">
        <v>36.1</v>
      </c>
      <c r="J385" s="0" t="n">
        <v>130.975057</v>
      </c>
      <c r="K385" s="0" t="n">
        <v>0</v>
      </c>
      <c r="L385" s="0" t="n">
        <v>384</v>
      </c>
      <c r="M385" s="0" t="n">
        <f aca="false">0.05/COUNT(L$2:L$1515)*L385</f>
        <v>0.0126816380449141</v>
      </c>
      <c r="N385" s="20" t="str">
        <f aca="false">IF(K385&lt;M385,A385,"")</f>
        <v>dDocent_Contig_30601</v>
      </c>
      <c r="O385" s="20" t="n">
        <f aca="false">IF(K385&lt;M385,B385,"")</f>
        <v>90</v>
      </c>
      <c r="Q385" s="0" t="s">
        <v>111</v>
      </c>
      <c r="R385" s="0" t="n">
        <v>83</v>
      </c>
    </row>
    <row r="386" customFormat="false" ht="15" hidden="false" customHeight="false" outlineLevel="0" collapsed="false">
      <c r="A386" s="0" t="s">
        <v>189</v>
      </c>
      <c r="B386" s="0" t="n">
        <v>91</v>
      </c>
      <c r="C386" s="0" t="n">
        <v>8</v>
      </c>
      <c r="D386" s="0" t="n">
        <v>152</v>
      </c>
      <c r="E386" s="0" t="n">
        <v>0</v>
      </c>
      <c r="F386" s="0" t="n">
        <f aca="false">D386/SUM(C386:E386)</f>
        <v>0.95</v>
      </c>
      <c r="G386" s="0" t="n">
        <v>44.1</v>
      </c>
      <c r="H386" s="0" t="n">
        <v>79.8</v>
      </c>
      <c r="I386" s="0" t="n">
        <v>36.1</v>
      </c>
      <c r="J386" s="0" t="n">
        <v>130.975057</v>
      </c>
      <c r="K386" s="0" t="n">
        <v>0</v>
      </c>
      <c r="L386" s="0" t="n">
        <v>385</v>
      </c>
      <c r="M386" s="0" t="n">
        <f aca="false">0.05/COUNT(L$2:L$1515)*L386</f>
        <v>0.0127146631439894</v>
      </c>
      <c r="N386" s="20" t="str">
        <f aca="false">IF(K386&lt;M386,A386,"")</f>
        <v>dDocent_Contig_30601</v>
      </c>
      <c r="O386" s="20" t="n">
        <f aca="false">IF(K386&lt;M386,B386,"")</f>
        <v>91</v>
      </c>
      <c r="Q386" s="0" t="s">
        <v>111</v>
      </c>
      <c r="R386" s="0" t="n">
        <v>104</v>
      </c>
    </row>
    <row r="387" customFormat="false" ht="15" hidden="false" customHeight="false" outlineLevel="0" collapsed="false">
      <c r="A387" s="0" t="s">
        <v>122</v>
      </c>
      <c r="B387" s="0" t="n">
        <v>11</v>
      </c>
      <c r="C387" s="0" t="n">
        <v>3</v>
      </c>
      <c r="D387" s="0" t="n">
        <v>200</v>
      </c>
      <c r="E387" s="0" t="n">
        <v>8</v>
      </c>
      <c r="F387" s="0" t="n">
        <f aca="false">D387/SUM(C387:E387)</f>
        <v>0.947867298578199</v>
      </c>
      <c r="G387" s="0" t="n">
        <v>50.28</v>
      </c>
      <c r="H387" s="0" t="n">
        <v>105.44</v>
      </c>
      <c r="I387" s="0" t="n">
        <v>55.28</v>
      </c>
      <c r="J387" s="0" t="n">
        <v>169.696692</v>
      </c>
      <c r="K387" s="0" t="n">
        <v>0</v>
      </c>
      <c r="L387" s="0" t="n">
        <v>386</v>
      </c>
      <c r="M387" s="0" t="n">
        <f aca="false">0.05/COUNT(L$2:L$1515)*L387</f>
        <v>0.0127476882430647</v>
      </c>
      <c r="N387" s="20" t="str">
        <f aca="false">IF(K387&lt;M387,A387,"")</f>
        <v>dDocent_Contig_12598</v>
      </c>
      <c r="O387" s="20" t="n">
        <f aca="false">IF(K387&lt;M387,B387,"")</f>
        <v>11</v>
      </c>
      <c r="Q387" s="0" t="s">
        <v>111</v>
      </c>
      <c r="R387" s="0" t="n">
        <v>116</v>
      </c>
    </row>
    <row r="388" customFormat="false" ht="15" hidden="false" customHeight="false" outlineLevel="0" collapsed="false">
      <c r="A388" s="0" t="s">
        <v>122</v>
      </c>
      <c r="B388" s="0" t="n">
        <v>37</v>
      </c>
      <c r="C388" s="0" t="n">
        <v>3</v>
      </c>
      <c r="D388" s="0" t="n">
        <v>200</v>
      </c>
      <c r="E388" s="0" t="n">
        <v>8</v>
      </c>
      <c r="F388" s="0" t="n">
        <f aca="false">D388/SUM(C388:E388)</f>
        <v>0.947867298578199</v>
      </c>
      <c r="G388" s="0" t="n">
        <v>50.28</v>
      </c>
      <c r="H388" s="0" t="n">
        <v>105.44</v>
      </c>
      <c r="I388" s="0" t="n">
        <v>55.28</v>
      </c>
      <c r="J388" s="0" t="n">
        <v>169.696692</v>
      </c>
      <c r="K388" s="0" t="n">
        <v>0</v>
      </c>
      <c r="L388" s="0" t="n">
        <v>387</v>
      </c>
      <c r="M388" s="0" t="n">
        <f aca="false">0.05/COUNT(L$2:L$1515)*L388</f>
        <v>0.01278071334214</v>
      </c>
      <c r="N388" s="20" t="str">
        <f aca="false">IF(K388&lt;M388,A388,"")</f>
        <v>dDocent_Contig_12598</v>
      </c>
      <c r="O388" s="20" t="n">
        <f aca="false">IF(K388&lt;M388,B388,"")</f>
        <v>37</v>
      </c>
      <c r="Q388" s="0" t="s">
        <v>111</v>
      </c>
      <c r="R388" s="0" t="n">
        <v>42</v>
      </c>
    </row>
    <row r="389" customFormat="false" ht="15" hidden="false" customHeight="false" outlineLevel="0" collapsed="false">
      <c r="A389" s="0" t="s">
        <v>122</v>
      </c>
      <c r="B389" s="0" t="n">
        <v>38</v>
      </c>
      <c r="C389" s="0" t="n">
        <v>3</v>
      </c>
      <c r="D389" s="0" t="n">
        <v>200</v>
      </c>
      <c r="E389" s="0" t="n">
        <v>8</v>
      </c>
      <c r="F389" s="0" t="n">
        <f aca="false">D389/SUM(C389:E389)</f>
        <v>0.947867298578199</v>
      </c>
      <c r="G389" s="0" t="n">
        <v>50.28</v>
      </c>
      <c r="H389" s="0" t="n">
        <v>105.44</v>
      </c>
      <c r="I389" s="0" t="n">
        <v>55.28</v>
      </c>
      <c r="J389" s="0" t="n">
        <v>169.696692</v>
      </c>
      <c r="K389" s="0" t="n">
        <v>0</v>
      </c>
      <c r="L389" s="0" t="n">
        <v>388</v>
      </c>
      <c r="M389" s="0" t="n">
        <f aca="false">0.05/COUNT(L$2:L$1515)*L389</f>
        <v>0.0128137384412153</v>
      </c>
      <c r="N389" s="20" t="str">
        <f aca="false">IF(K389&lt;M389,A389,"")</f>
        <v>dDocent_Contig_12598</v>
      </c>
      <c r="O389" s="20" t="n">
        <f aca="false">IF(K389&lt;M389,B389,"")</f>
        <v>38</v>
      </c>
      <c r="Q389" s="0" t="s">
        <v>176</v>
      </c>
      <c r="R389" s="0" t="n">
        <v>50</v>
      </c>
    </row>
    <row r="390" customFormat="false" ht="15" hidden="false" customHeight="false" outlineLevel="0" collapsed="false">
      <c r="A390" s="0" t="s">
        <v>122</v>
      </c>
      <c r="B390" s="0" t="n">
        <v>40</v>
      </c>
      <c r="C390" s="0" t="n">
        <v>3</v>
      </c>
      <c r="D390" s="0" t="n">
        <v>200</v>
      </c>
      <c r="E390" s="0" t="n">
        <v>8</v>
      </c>
      <c r="F390" s="0" t="n">
        <f aca="false">D390/SUM(C390:E390)</f>
        <v>0.947867298578199</v>
      </c>
      <c r="G390" s="0" t="n">
        <v>50.28</v>
      </c>
      <c r="H390" s="0" t="n">
        <v>105.44</v>
      </c>
      <c r="I390" s="0" t="n">
        <v>55.28</v>
      </c>
      <c r="J390" s="0" t="n">
        <v>169.696692</v>
      </c>
      <c r="K390" s="0" t="n">
        <v>0</v>
      </c>
      <c r="L390" s="0" t="n">
        <v>389</v>
      </c>
      <c r="M390" s="0" t="n">
        <f aca="false">0.05/COUNT(L$2:L$1515)*L390</f>
        <v>0.0128467635402906</v>
      </c>
      <c r="N390" s="20" t="str">
        <f aca="false">IF(K390&lt;M390,A390,"")</f>
        <v>dDocent_Contig_12598</v>
      </c>
      <c r="O390" s="20" t="n">
        <f aca="false">IF(K390&lt;M390,B390,"")</f>
        <v>40</v>
      </c>
      <c r="Q390" s="0" t="s">
        <v>176</v>
      </c>
      <c r="R390" s="0" t="n">
        <v>52</v>
      </c>
    </row>
    <row r="391" customFormat="false" ht="15" hidden="false" customHeight="false" outlineLevel="0" collapsed="false">
      <c r="A391" s="0" t="s">
        <v>122</v>
      </c>
      <c r="B391" s="0" t="n">
        <v>46</v>
      </c>
      <c r="C391" s="0" t="n">
        <v>3</v>
      </c>
      <c r="D391" s="0" t="n">
        <v>200</v>
      </c>
      <c r="E391" s="0" t="n">
        <v>8</v>
      </c>
      <c r="F391" s="0" t="n">
        <f aca="false">D391/SUM(C391:E391)</f>
        <v>0.947867298578199</v>
      </c>
      <c r="G391" s="0" t="n">
        <v>50.28</v>
      </c>
      <c r="H391" s="0" t="n">
        <v>105.44</v>
      </c>
      <c r="I391" s="0" t="n">
        <v>55.28</v>
      </c>
      <c r="J391" s="0" t="n">
        <v>169.696692</v>
      </c>
      <c r="K391" s="0" t="n">
        <v>0</v>
      </c>
      <c r="L391" s="0" t="n">
        <v>390</v>
      </c>
      <c r="M391" s="0" t="n">
        <f aca="false">0.05/COUNT(L$2:L$1515)*L391</f>
        <v>0.0128797886393659</v>
      </c>
      <c r="N391" s="20" t="str">
        <f aca="false">IF(K391&lt;M391,A391,"")</f>
        <v>dDocent_Contig_12598</v>
      </c>
      <c r="O391" s="20" t="n">
        <f aca="false">IF(K391&lt;M391,B391,"")</f>
        <v>46</v>
      </c>
      <c r="Q391" s="0" t="s">
        <v>176</v>
      </c>
      <c r="R391" s="0" t="n">
        <v>116</v>
      </c>
    </row>
    <row r="392" customFormat="false" ht="15" hidden="false" customHeight="false" outlineLevel="0" collapsed="false">
      <c r="A392" s="0" t="s">
        <v>120</v>
      </c>
      <c r="B392" s="0" t="n">
        <v>10</v>
      </c>
      <c r="C392" s="0" t="n">
        <v>14</v>
      </c>
      <c r="D392" s="0" t="n">
        <v>253</v>
      </c>
      <c r="E392" s="0" t="n">
        <v>0</v>
      </c>
      <c r="F392" s="0" t="n">
        <f aca="false">D392/SUM(C392:E392)</f>
        <v>0.947565543071161</v>
      </c>
      <c r="G392" s="0" t="n">
        <v>73.93</v>
      </c>
      <c r="H392" s="0" t="n">
        <v>133.13</v>
      </c>
      <c r="I392" s="0" t="n">
        <v>59.93</v>
      </c>
      <c r="J392" s="0" t="n">
        <v>216.441066</v>
      </c>
      <c r="K392" s="0" t="n">
        <v>0</v>
      </c>
      <c r="L392" s="0" t="n">
        <v>391</v>
      </c>
      <c r="M392" s="0" t="n">
        <f aca="false">0.05/COUNT(L$2:L$1515)*L392</f>
        <v>0.0129128137384412</v>
      </c>
      <c r="N392" s="20" t="str">
        <f aca="false">IF(K392&lt;M392,A392,"")</f>
        <v>dDocent_Contig_27554</v>
      </c>
      <c r="O392" s="20" t="n">
        <f aca="false">IF(K392&lt;M392,B392,"")</f>
        <v>10</v>
      </c>
      <c r="Q392" s="0" t="s">
        <v>176</v>
      </c>
      <c r="R392" s="0" t="n">
        <v>13</v>
      </c>
    </row>
    <row r="393" customFormat="false" ht="15" hidden="false" customHeight="false" outlineLevel="0" collapsed="false">
      <c r="A393" s="0" t="s">
        <v>202</v>
      </c>
      <c r="B393" s="0" t="n">
        <v>25</v>
      </c>
      <c r="C393" s="0" t="n">
        <v>0</v>
      </c>
      <c r="D393" s="0" t="n">
        <v>270</v>
      </c>
      <c r="E393" s="0" t="n">
        <v>15</v>
      </c>
      <c r="F393" s="0" t="n">
        <f aca="false">D393/SUM(C393:E393)</f>
        <v>0.947368421052632</v>
      </c>
      <c r="G393" s="0" t="n">
        <v>63.95</v>
      </c>
      <c r="H393" s="0" t="n">
        <v>142.11</v>
      </c>
      <c r="I393" s="0" t="n">
        <v>78.95</v>
      </c>
      <c r="J393" s="0" t="n">
        <v>230.85</v>
      </c>
      <c r="K393" s="0" t="n">
        <v>0</v>
      </c>
      <c r="L393" s="0" t="n">
        <v>392</v>
      </c>
      <c r="M393" s="0" t="n">
        <f aca="false">0.05/COUNT(L$2:L$1515)*L393</f>
        <v>0.0129458388375165</v>
      </c>
      <c r="N393" s="20" t="str">
        <f aca="false">IF(K393&lt;M393,A393,"")</f>
        <v>dDocent_Contig_25129</v>
      </c>
      <c r="O393" s="20" t="n">
        <f aca="false">IF(K393&lt;M393,B393,"")</f>
        <v>25</v>
      </c>
      <c r="Q393" s="0" t="s">
        <v>176</v>
      </c>
      <c r="R393" s="0" t="n">
        <v>102</v>
      </c>
    </row>
    <row r="394" customFormat="false" ht="15" hidden="false" customHeight="false" outlineLevel="0" collapsed="false">
      <c r="A394" s="0" t="s">
        <v>200</v>
      </c>
      <c r="B394" s="0" t="n">
        <v>7</v>
      </c>
      <c r="C394" s="0" t="n">
        <v>10</v>
      </c>
      <c r="D394" s="0" t="n">
        <v>212</v>
      </c>
      <c r="E394" s="0" t="n">
        <v>2</v>
      </c>
      <c r="F394" s="0" t="n">
        <f aca="false">D394/SUM(C394:E394)</f>
        <v>0.946428571428571</v>
      </c>
      <c r="G394" s="0" t="n">
        <v>60.07</v>
      </c>
      <c r="H394" s="0" t="n">
        <v>111.86</v>
      </c>
      <c r="I394" s="0" t="n">
        <v>52.07</v>
      </c>
      <c r="J394" s="0" t="n">
        <v>179.539714</v>
      </c>
      <c r="K394" s="0" t="n">
        <v>0</v>
      </c>
      <c r="L394" s="0" t="n">
        <v>393</v>
      </c>
      <c r="M394" s="0" t="n">
        <f aca="false">0.05/COUNT(L$2:L$1515)*L394</f>
        <v>0.0129788639365918</v>
      </c>
      <c r="N394" s="20" t="str">
        <f aca="false">IF(K394&lt;M394,A394,"")</f>
        <v>dDocent_Contig_29468</v>
      </c>
      <c r="O394" s="20" t="n">
        <f aca="false">IF(K394&lt;M394,B394,"")</f>
        <v>7</v>
      </c>
      <c r="Q394" s="0" t="s">
        <v>176</v>
      </c>
      <c r="R394" s="0" t="n">
        <v>79</v>
      </c>
    </row>
    <row r="395" customFormat="false" ht="15" hidden="false" customHeight="false" outlineLevel="0" collapsed="false">
      <c r="A395" s="0" t="s">
        <v>89</v>
      </c>
      <c r="B395" s="0" t="n">
        <v>8</v>
      </c>
      <c r="C395" s="0" t="n">
        <v>14</v>
      </c>
      <c r="D395" s="0" t="n">
        <v>247</v>
      </c>
      <c r="E395" s="0" t="n">
        <v>0</v>
      </c>
      <c r="F395" s="0" t="n">
        <f aca="false">D395/SUM(C395:E395)</f>
        <v>0.946360153256705</v>
      </c>
      <c r="G395" s="0" t="n">
        <v>72.44</v>
      </c>
      <c r="H395" s="0" t="n">
        <v>130.12</v>
      </c>
      <c r="I395" s="0" t="n">
        <v>58.44</v>
      </c>
      <c r="J395" s="0" t="n">
        <v>210.556681</v>
      </c>
      <c r="K395" s="0" t="n">
        <v>0</v>
      </c>
      <c r="L395" s="0" t="n">
        <v>394</v>
      </c>
      <c r="M395" s="0" t="n">
        <f aca="false">0.05/COUNT(L$2:L$1515)*L395</f>
        <v>0.0130118890356671</v>
      </c>
      <c r="N395" s="20" t="str">
        <f aca="false">IF(K395&lt;M395,A395,"")</f>
        <v>dDocent_Contig_848</v>
      </c>
      <c r="O395" s="20" t="n">
        <f aca="false">IF(K395&lt;M395,B395,"")</f>
        <v>8</v>
      </c>
      <c r="Q395" s="0" t="s">
        <v>125</v>
      </c>
      <c r="R395" s="0" t="n">
        <v>22</v>
      </c>
    </row>
    <row r="396" customFormat="false" ht="15" hidden="false" customHeight="false" outlineLevel="0" collapsed="false">
      <c r="A396" s="0" t="s">
        <v>101</v>
      </c>
      <c r="B396" s="0" t="n">
        <v>52</v>
      </c>
      <c r="C396" s="0" t="n">
        <v>12</v>
      </c>
      <c r="D396" s="0" t="n">
        <v>209</v>
      </c>
      <c r="E396" s="0" t="n">
        <v>0</v>
      </c>
      <c r="F396" s="0" t="n">
        <f aca="false">D396/SUM(C396:E396)</f>
        <v>0.945701357466063</v>
      </c>
      <c r="G396" s="0" t="n">
        <v>61.41</v>
      </c>
      <c r="H396" s="0" t="n">
        <v>110.17</v>
      </c>
      <c r="I396" s="0" t="n">
        <v>49.41</v>
      </c>
      <c r="J396" s="0" t="n">
        <v>177.816887</v>
      </c>
      <c r="K396" s="0" t="n">
        <v>0</v>
      </c>
      <c r="L396" s="0" t="n">
        <v>395</v>
      </c>
      <c r="M396" s="0" t="n">
        <f aca="false">0.05/COUNT(L$2:L$1515)*L396</f>
        <v>0.0130449141347424</v>
      </c>
      <c r="N396" s="20" t="str">
        <f aca="false">IF(K396&lt;M396,A396,"")</f>
        <v>dDocent_Contig_35942</v>
      </c>
      <c r="O396" s="20" t="n">
        <f aca="false">IF(K396&lt;M396,B396,"")</f>
        <v>52</v>
      </c>
      <c r="Q396" s="0" t="s">
        <v>125</v>
      </c>
      <c r="R396" s="0" t="n">
        <v>23</v>
      </c>
    </row>
    <row r="397" customFormat="false" ht="15" hidden="false" customHeight="false" outlineLevel="0" collapsed="false">
      <c r="A397" s="0" t="s">
        <v>101</v>
      </c>
      <c r="B397" s="0" t="n">
        <v>65</v>
      </c>
      <c r="C397" s="0" t="n">
        <v>0</v>
      </c>
      <c r="D397" s="0" t="n">
        <v>209</v>
      </c>
      <c r="E397" s="0" t="n">
        <v>12</v>
      </c>
      <c r="F397" s="0" t="n">
        <f aca="false">D397/SUM(C397:E397)</f>
        <v>0.945701357466063</v>
      </c>
      <c r="G397" s="0" t="n">
        <v>49.41</v>
      </c>
      <c r="H397" s="0" t="n">
        <v>110.17</v>
      </c>
      <c r="I397" s="0" t="n">
        <v>61.41</v>
      </c>
      <c r="J397" s="0" t="n">
        <v>177.816887</v>
      </c>
      <c r="K397" s="0" t="n">
        <v>0</v>
      </c>
      <c r="L397" s="0" t="n">
        <v>396</v>
      </c>
      <c r="M397" s="0" t="n">
        <f aca="false">0.05/COUNT(L$2:L$1515)*L397</f>
        <v>0.0130779392338177</v>
      </c>
      <c r="N397" s="20" t="str">
        <f aca="false">IF(K397&lt;M397,A397,"")</f>
        <v>dDocent_Contig_35942</v>
      </c>
      <c r="O397" s="20" t="n">
        <f aca="false">IF(K397&lt;M397,B397,"")</f>
        <v>65</v>
      </c>
      <c r="Q397" s="0" t="s">
        <v>125</v>
      </c>
      <c r="R397" s="0" t="n">
        <v>24</v>
      </c>
    </row>
    <row r="398" customFormat="false" ht="15" hidden="false" customHeight="false" outlineLevel="0" collapsed="false">
      <c r="A398" s="0" t="s">
        <v>101</v>
      </c>
      <c r="B398" s="0" t="n">
        <v>121</v>
      </c>
      <c r="C398" s="0" t="n">
        <v>0</v>
      </c>
      <c r="D398" s="0" t="n">
        <v>209</v>
      </c>
      <c r="E398" s="0" t="n">
        <v>12</v>
      </c>
      <c r="F398" s="0" t="n">
        <f aca="false">D398/SUM(C398:E398)</f>
        <v>0.945701357466063</v>
      </c>
      <c r="G398" s="0" t="n">
        <v>49.41</v>
      </c>
      <c r="H398" s="0" t="n">
        <v>110.17</v>
      </c>
      <c r="I398" s="0" t="n">
        <v>61.41</v>
      </c>
      <c r="J398" s="0" t="n">
        <v>177.816887</v>
      </c>
      <c r="K398" s="0" t="n">
        <v>0</v>
      </c>
      <c r="L398" s="0" t="n">
        <v>397</v>
      </c>
      <c r="M398" s="0" t="n">
        <f aca="false">0.05/COUNT(L$2:L$1515)*L398</f>
        <v>0.013110964332893</v>
      </c>
      <c r="N398" s="20" t="str">
        <f aca="false">IF(K398&lt;M398,A398,"")</f>
        <v>dDocent_Contig_35942</v>
      </c>
      <c r="O398" s="20" t="n">
        <f aca="false">IF(K398&lt;M398,B398,"")</f>
        <v>121</v>
      </c>
      <c r="Q398" s="0" t="s">
        <v>125</v>
      </c>
      <c r="R398" s="0" t="n">
        <v>63</v>
      </c>
    </row>
    <row r="399" customFormat="false" ht="15" hidden="false" customHeight="false" outlineLevel="0" collapsed="false">
      <c r="A399" s="0" t="s">
        <v>179</v>
      </c>
      <c r="B399" s="0" t="n">
        <v>59</v>
      </c>
      <c r="C399" s="0" t="n">
        <v>0</v>
      </c>
      <c r="D399" s="0" t="n">
        <v>238</v>
      </c>
      <c r="E399" s="0" t="n">
        <v>14</v>
      </c>
      <c r="F399" s="0" t="n">
        <f aca="false">D399/SUM(C399:E399)</f>
        <v>0.944444444444444</v>
      </c>
      <c r="G399" s="0" t="n">
        <v>56.19</v>
      </c>
      <c r="H399" s="0" t="n">
        <v>125.61</v>
      </c>
      <c r="I399" s="0" t="n">
        <v>70.19</v>
      </c>
      <c r="J399" s="0" t="n">
        <v>201.739612</v>
      </c>
      <c r="K399" s="0" t="n">
        <v>0</v>
      </c>
      <c r="L399" s="0" t="n">
        <v>398</v>
      </c>
      <c r="M399" s="0" t="n">
        <f aca="false">0.05/COUNT(L$2:L$1515)*L399</f>
        <v>0.0131439894319683</v>
      </c>
      <c r="N399" s="20" t="str">
        <f aca="false">IF(K399&lt;M399,A399,"")</f>
        <v>dDocent_Contig_28249</v>
      </c>
      <c r="O399" s="20" t="n">
        <f aca="false">IF(K399&lt;M399,B399,"")</f>
        <v>59</v>
      </c>
      <c r="Q399" s="0" t="s">
        <v>125</v>
      </c>
      <c r="R399" s="0" t="n">
        <v>32</v>
      </c>
    </row>
    <row r="400" customFormat="false" ht="15" hidden="false" customHeight="false" outlineLevel="0" collapsed="false">
      <c r="A400" s="0" t="s">
        <v>179</v>
      </c>
      <c r="B400" s="0" t="n">
        <v>76</v>
      </c>
      <c r="C400" s="0" t="n">
        <v>0</v>
      </c>
      <c r="D400" s="0" t="n">
        <v>238</v>
      </c>
      <c r="E400" s="0" t="n">
        <v>14</v>
      </c>
      <c r="F400" s="0" t="n">
        <f aca="false">D400/SUM(C400:E400)</f>
        <v>0.944444444444444</v>
      </c>
      <c r="G400" s="0" t="n">
        <v>56.19</v>
      </c>
      <c r="H400" s="0" t="n">
        <v>125.61</v>
      </c>
      <c r="I400" s="0" t="n">
        <v>70.19</v>
      </c>
      <c r="J400" s="0" t="n">
        <v>201.739612</v>
      </c>
      <c r="K400" s="0" t="n">
        <v>0</v>
      </c>
      <c r="L400" s="0" t="n">
        <v>399</v>
      </c>
      <c r="M400" s="0" t="n">
        <f aca="false">0.05/COUNT(L$2:L$1515)*L400</f>
        <v>0.0131770145310436</v>
      </c>
      <c r="N400" s="20" t="str">
        <f aca="false">IF(K400&lt;M400,A400,"")</f>
        <v>dDocent_Contig_28249</v>
      </c>
      <c r="O400" s="20" t="n">
        <f aca="false">IF(K400&lt;M400,B400,"")</f>
        <v>76</v>
      </c>
      <c r="Q400" s="0" t="s">
        <v>125</v>
      </c>
      <c r="R400" s="0" t="n">
        <v>33</v>
      </c>
    </row>
    <row r="401" customFormat="false" ht="15" hidden="false" customHeight="false" outlineLevel="0" collapsed="false">
      <c r="A401" s="0" t="s">
        <v>202</v>
      </c>
      <c r="B401" s="0" t="n">
        <v>78</v>
      </c>
      <c r="C401" s="0" t="n">
        <v>0</v>
      </c>
      <c r="D401" s="0" t="n">
        <v>269</v>
      </c>
      <c r="E401" s="0" t="n">
        <v>16</v>
      </c>
      <c r="F401" s="0" t="n">
        <f aca="false">D401/SUM(C401:E401)</f>
        <v>0.943859649122807</v>
      </c>
      <c r="G401" s="0" t="n">
        <v>63.47</v>
      </c>
      <c r="H401" s="0" t="n">
        <v>142.05</v>
      </c>
      <c r="I401" s="0" t="n">
        <v>79.47</v>
      </c>
      <c r="J401" s="0" t="n">
        <v>227.62315</v>
      </c>
      <c r="K401" s="0" t="n">
        <v>0</v>
      </c>
      <c r="L401" s="0" t="n">
        <v>400</v>
      </c>
      <c r="M401" s="0" t="n">
        <f aca="false">0.05/COUNT(L$2:L$1515)*L401</f>
        <v>0.0132100396301189</v>
      </c>
      <c r="N401" s="20" t="str">
        <f aca="false">IF(K401&lt;M401,A401,"")</f>
        <v>dDocent_Contig_25129</v>
      </c>
      <c r="O401" s="20" t="n">
        <f aca="false">IF(K401&lt;M401,B401,"")</f>
        <v>78</v>
      </c>
      <c r="Q401" s="0" t="s">
        <v>125</v>
      </c>
      <c r="R401" s="0" t="n">
        <v>39</v>
      </c>
    </row>
    <row r="402" customFormat="false" ht="15" hidden="false" customHeight="false" outlineLevel="0" collapsed="false">
      <c r="A402" s="0" t="s">
        <v>202</v>
      </c>
      <c r="B402" s="0" t="n">
        <v>113</v>
      </c>
      <c r="C402" s="0" t="n">
        <v>0</v>
      </c>
      <c r="D402" s="0" t="n">
        <v>269</v>
      </c>
      <c r="E402" s="0" t="n">
        <v>16</v>
      </c>
      <c r="F402" s="0" t="n">
        <f aca="false">D402/SUM(C402:E402)</f>
        <v>0.943859649122807</v>
      </c>
      <c r="G402" s="0" t="n">
        <v>63.47</v>
      </c>
      <c r="H402" s="0" t="n">
        <v>142.05</v>
      </c>
      <c r="I402" s="0" t="n">
        <v>79.47</v>
      </c>
      <c r="J402" s="0" t="n">
        <v>227.62315</v>
      </c>
      <c r="K402" s="0" t="n">
        <v>0</v>
      </c>
      <c r="L402" s="0" t="n">
        <v>401</v>
      </c>
      <c r="M402" s="0" t="n">
        <f aca="false">0.05/COUNT(L$2:L$1515)*L402</f>
        <v>0.0132430647291942</v>
      </c>
      <c r="N402" s="20" t="str">
        <f aca="false">IF(K402&lt;M402,A402,"")</f>
        <v>dDocent_Contig_25129</v>
      </c>
      <c r="O402" s="20" t="n">
        <f aca="false">IF(K402&lt;M402,B402,"")</f>
        <v>113</v>
      </c>
      <c r="Q402" s="0" t="s">
        <v>125</v>
      </c>
      <c r="R402" s="0" t="n">
        <v>41</v>
      </c>
    </row>
    <row r="403" customFormat="false" ht="15" hidden="false" customHeight="false" outlineLevel="0" collapsed="false">
      <c r="A403" s="0" t="s">
        <v>153</v>
      </c>
      <c r="B403" s="0" t="n">
        <v>91</v>
      </c>
      <c r="C403" s="0" t="n">
        <v>14</v>
      </c>
      <c r="D403" s="0" t="n">
        <v>235</v>
      </c>
      <c r="E403" s="0" t="n">
        <v>0</v>
      </c>
      <c r="F403" s="0" t="n">
        <f aca="false">D403/SUM(C403:E403)</f>
        <v>0.943775100401606</v>
      </c>
      <c r="G403" s="0" t="n">
        <v>69.45</v>
      </c>
      <c r="H403" s="0" t="n">
        <v>124.11</v>
      </c>
      <c r="I403" s="0" t="n">
        <v>55.45</v>
      </c>
      <c r="J403" s="0" t="n">
        <v>198.803293</v>
      </c>
      <c r="K403" s="0" t="n">
        <v>0</v>
      </c>
      <c r="L403" s="0" t="n">
        <v>402</v>
      </c>
      <c r="M403" s="0" t="n">
        <f aca="false">0.05/COUNT(L$2:L$1515)*L403</f>
        <v>0.0132760898282695</v>
      </c>
      <c r="N403" s="20" t="str">
        <f aca="false">IF(K403&lt;M403,A403,"")</f>
        <v>dDocent_Contig_49320</v>
      </c>
      <c r="O403" s="20" t="n">
        <f aca="false">IF(K403&lt;M403,B403,"")</f>
        <v>91</v>
      </c>
      <c r="Q403" s="0" t="s">
        <v>125</v>
      </c>
      <c r="R403" s="0" t="n">
        <v>44</v>
      </c>
    </row>
    <row r="404" customFormat="false" ht="15" hidden="false" customHeight="false" outlineLevel="0" collapsed="false">
      <c r="A404" s="0" t="s">
        <v>153</v>
      </c>
      <c r="B404" s="0" t="n">
        <v>93</v>
      </c>
      <c r="C404" s="0" t="n">
        <v>14</v>
      </c>
      <c r="D404" s="0" t="n">
        <v>235</v>
      </c>
      <c r="E404" s="0" t="n">
        <v>0</v>
      </c>
      <c r="F404" s="0" t="n">
        <f aca="false">D404/SUM(C404:E404)</f>
        <v>0.943775100401606</v>
      </c>
      <c r="G404" s="0" t="n">
        <v>69.45</v>
      </c>
      <c r="H404" s="0" t="n">
        <v>124.11</v>
      </c>
      <c r="I404" s="0" t="n">
        <v>55.45</v>
      </c>
      <c r="J404" s="0" t="n">
        <v>198.803293</v>
      </c>
      <c r="K404" s="0" t="n">
        <v>0</v>
      </c>
      <c r="L404" s="0" t="n">
        <v>403</v>
      </c>
      <c r="M404" s="0" t="n">
        <f aca="false">0.05/COUNT(L$2:L$1515)*L404</f>
        <v>0.0133091149273448</v>
      </c>
      <c r="N404" s="20" t="str">
        <f aca="false">IF(K404&lt;M404,A404,"")</f>
        <v>dDocent_Contig_49320</v>
      </c>
      <c r="O404" s="20" t="n">
        <f aca="false">IF(K404&lt;M404,B404,"")</f>
        <v>93</v>
      </c>
      <c r="Q404" s="0" t="s">
        <v>125</v>
      </c>
      <c r="R404" s="0" t="n">
        <v>96</v>
      </c>
    </row>
    <row r="405" customFormat="false" ht="15" hidden="false" customHeight="false" outlineLevel="0" collapsed="false">
      <c r="A405" s="0" t="s">
        <v>189</v>
      </c>
      <c r="B405" s="0" t="n">
        <v>7</v>
      </c>
      <c r="C405" s="0" t="n">
        <v>2</v>
      </c>
      <c r="D405" s="0" t="n">
        <v>150</v>
      </c>
      <c r="E405" s="0" t="n">
        <v>7</v>
      </c>
      <c r="F405" s="0" t="n">
        <f aca="false">D405/SUM(C405:E405)</f>
        <v>0.943396226415094</v>
      </c>
      <c r="G405" s="0" t="n">
        <v>37.29</v>
      </c>
      <c r="H405" s="0" t="n">
        <v>79.42</v>
      </c>
      <c r="I405" s="0" t="n">
        <v>42.29</v>
      </c>
      <c r="J405" s="0" t="n">
        <v>125.564973</v>
      </c>
      <c r="K405" s="0" t="n">
        <v>0</v>
      </c>
      <c r="L405" s="0" t="n">
        <v>404</v>
      </c>
      <c r="M405" s="0" t="n">
        <f aca="false">0.05/COUNT(L$2:L$1515)*L405</f>
        <v>0.0133421400264201</v>
      </c>
      <c r="N405" s="20" t="str">
        <f aca="false">IF(K405&lt;M405,A405,"")</f>
        <v>dDocent_Contig_30601</v>
      </c>
      <c r="O405" s="20" t="n">
        <f aca="false">IF(K405&lt;M405,B405,"")</f>
        <v>7</v>
      </c>
      <c r="Q405" s="0" t="s">
        <v>125</v>
      </c>
      <c r="R405" s="0" t="n">
        <v>97</v>
      </c>
    </row>
    <row r="406" customFormat="false" ht="15" hidden="false" customHeight="false" outlineLevel="0" collapsed="false">
      <c r="A406" s="0" t="s">
        <v>184</v>
      </c>
      <c r="B406" s="0" t="n">
        <v>7</v>
      </c>
      <c r="C406" s="0" t="n">
        <v>0</v>
      </c>
      <c r="D406" s="0" t="n">
        <v>166</v>
      </c>
      <c r="E406" s="0" t="n">
        <v>10</v>
      </c>
      <c r="F406" s="0" t="n">
        <f aca="false">D406/SUM(C406:E406)</f>
        <v>0.943181818181818</v>
      </c>
      <c r="G406" s="0" t="n">
        <v>39.14</v>
      </c>
      <c r="H406" s="0" t="n">
        <v>87.72</v>
      </c>
      <c r="I406" s="0" t="n">
        <v>49.14</v>
      </c>
      <c r="J406" s="0" t="n">
        <v>140.185455</v>
      </c>
      <c r="K406" s="0" t="n">
        <v>0</v>
      </c>
      <c r="L406" s="0" t="n">
        <v>405</v>
      </c>
      <c r="M406" s="0" t="n">
        <f aca="false">0.05/COUNT(L$2:L$1515)*L406</f>
        <v>0.0133751651254954</v>
      </c>
      <c r="N406" s="20" t="str">
        <f aca="false">IF(K406&lt;M406,A406,"")</f>
        <v>dDocent_Contig_12452</v>
      </c>
      <c r="O406" s="20" t="n">
        <f aca="false">IF(K406&lt;M406,B406,"")</f>
        <v>7</v>
      </c>
      <c r="Q406" s="0" t="s">
        <v>125</v>
      </c>
      <c r="R406" s="0" t="n">
        <v>56</v>
      </c>
    </row>
    <row r="407" customFormat="false" ht="15" hidden="false" customHeight="false" outlineLevel="0" collapsed="false">
      <c r="A407" s="0" t="s">
        <v>184</v>
      </c>
      <c r="B407" s="0" t="n">
        <v>9</v>
      </c>
      <c r="C407" s="0" t="n">
        <v>0</v>
      </c>
      <c r="D407" s="0" t="n">
        <v>166</v>
      </c>
      <c r="E407" s="0" t="n">
        <v>10</v>
      </c>
      <c r="F407" s="0" t="n">
        <f aca="false">D407/SUM(C407:E407)</f>
        <v>0.943181818181818</v>
      </c>
      <c r="G407" s="0" t="n">
        <v>39.14</v>
      </c>
      <c r="H407" s="0" t="n">
        <v>87.72</v>
      </c>
      <c r="I407" s="0" t="n">
        <v>49.14</v>
      </c>
      <c r="J407" s="0" t="n">
        <v>140.185455</v>
      </c>
      <c r="K407" s="0" t="n">
        <v>0</v>
      </c>
      <c r="L407" s="0" t="n">
        <v>406</v>
      </c>
      <c r="M407" s="0" t="n">
        <f aca="false">0.05/COUNT(L$2:L$1515)*L407</f>
        <v>0.0134081902245707</v>
      </c>
      <c r="N407" s="20" t="str">
        <f aca="false">IF(K407&lt;M407,A407,"")</f>
        <v>dDocent_Contig_12452</v>
      </c>
      <c r="O407" s="20" t="n">
        <f aca="false">IF(K407&lt;M407,B407,"")</f>
        <v>9</v>
      </c>
      <c r="Q407" s="0" t="s">
        <v>136</v>
      </c>
      <c r="R407" s="0" t="n">
        <v>20</v>
      </c>
    </row>
    <row r="408" customFormat="false" ht="15" hidden="false" customHeight="false" outlineLevel="0" collapsed="false">
      <c r="A408" s="0" t="s">
        <v>184</v>
      </c>
      <c r="B408" s="0" t="n">
        <v>93</v>
      </c>
      <c r="C408" s="0" t="n">
        <v>10</v>
      </c>
      <c r="D408" s="0" t="n">
        <v>166</v>
      </c>
      <c r="E408" s="0" t="n">
        <v>0</v>
      </c>
      <c r="F408" s="0" t="n">
        <f aca="false">D408/SUM(C408:E408)</f>
        <v>0.943181818181818</v>
      </c>
      <c r="G408" s="0" t="n">
        <v>49.14</v>
      </c>
      <c r="H408" s="0" t="n">
        <v>87.72</v>
      </c>
      <c r="I408" s="0" t="n">
        <v>39.14</v>
      </c>
      <c r="J408" s="0" t="n">
        <v>140.185455</v>
      </c>
      <c r="K408" s="0" t="n">
        <v>0</v>
      </c>
      <c r="L408" s="0" t="n">
        <v>407</v>
      </c>
      <c r="M408" s="0" t="n">
        <f aca="false">0.05/COUNT(L$2:L$1515)*L408</f>
        <v>0.013441215323646</v>
      </c>
      <c r="N408" s="20" t="str">
        <f aca="false">IF(K408&lt;M408,A408,"")</f>
        <v>dDocent_Contig_12452</v>
      </c>
      <c r="O408" s="20" t="n">
        <f aca="false">IF(K408&lt;M408,B408,"")</f>
        <v>93</v>
      </c>
      <c r="Q408" s="0" t="s">
        <v>136</v>
      </c>
      <c r="R408" s="0" t="n">
        <v>70</v>
      </c>
    </row>
    <row r="409" customFormat="false" ht="15" hidden="false" customHeight="false" outlineLevel="0" collapsed="false">
      <c r="A409" s="0" t="s">
        <v>184</v>
      </c>
      <c r="B409" s="0" t="n">
        <v>94</v>
      </c>
      <c r="C409" s="0" t="n">
        <v>10</v>
      </c>
      <c r="D409" s="0" t="n">
        <v>166</v>
      </c>
      <c r="E409" s="0" t="n">
        <v>0</v>
      </c>
      <c r="F409" s="0" t="n">
        <f aca="false">D409/SUM(C409:E409)</f>
        <v>0.943181818181818</v>
      </c>
      <c r="G409" s="0" t="n">
        <v>49.14</v>
      </c>
      <c r="H409" s="0" t="n">
        <v>87.72</v>
      </c>
      <c r="I409" s="0" t="n">
        <v>39.14</v>
      </c>
      <c r="J409" s="0" t="n">
        <v>140.185455</v>
      </c>
      <c r="K409" s="0" t="n">
        <v>0</v>
      </c>
      <c r="L409" s="0" t="n">
        <v>408</v>
      </c>
      <c r="M409" s="0" t="n">
        <f aca="false">0.05/COUNT(L$2:L$1515)*L409</f>
        <v>0.0134742404227213</v>
      </c>
      <c r="N409" s="20" t="str">
        <f aca="false">IF(K409&lt;M409,A409,"")</f>
        <v>dDocent_Contig_12452</v>
      </c>
      <c r="O409" s="20" t="n">
        <f aca="false">IF(K409&lt;M409,B409,"")</f>
        <v>94</v>
      </c>
      <c r="Q409" s="0" t="s">
        <v>136</v>
      </c>
      <c r="R409" s="0" t="n">
        <v>121</v>
      </c>
    </row>
    <row r="410" customFormat="false" ht="15" hidden="false" customHeight="false" outlineLevel="0" collapsed="false">
      <c r="A410" s="0" t="s">
        <v>157</v>
      </c>
      <c r="B410" s="0" t="n">
        <v>91</v>
      </c>
      <c r="C410" s="0" t="n">
        <v>14</v>
      </c>
      <c r="D410" s="0" t="n">
        <v>230</v>
      </c>
      <c r="E410" s="0" t="n">
        <v>0</v>
      </c>
      <c r="F410" s="0" t="n">
        <f aca="false">D410/SUM(C410:E410)</f>
        <v>0.942622950819672</v>
      </c>
      <c r="G410" s="0" t="n">
        <v>68.2</v>
      </c>
      <c r="H410" s="0" t="n">
        <v>121.6</v>
      </c>
      <c r="I410" s="0" t="n">
        <v>54.2</v>
      </c>
      <c r="J410" s="0" t="n">
        <v>193.912625</v>
      </c>
      <c r="K410" s="0" t="n">
        <v>0</v>
      </c>
      <c r="L410" s="0" t="n">
        <v>409</v>
      </c>
      <c r="M410" s="0" t="n">
        <f aca="false">0.05/COUNT(L$2:L$1515)*L410</f>
        <v>0.0135072655217966</v>
      </c>
      <c r="N410" s="20" t="str">
        <f aca="false">IF(K410&lt;M410,A410,"")</f>
        <v>dDocent_Contig_22075</v>
      </c>
      <c r="O410" s="20" t="n">
        <f aca="false">IF(K410&lt;M410,B410,"")</f>
        <v>91</v>
      </c>
      <c r="Q410" s="0" t="s">
        <v>136</v>
      </c>
      <c r="R410" s="0" t="n">
        <v>124</v>
      </c>
    </row>
    <row r="411" customFormat="false" ht="15" hidden="false" customHeight="false" outlineLevel="0" collapsed="false">
      <c r="A411" s="0" t="s">
        <v>184</v>
      </c>
      <c r="B411" s="0" t="n">
        <v>121</v>
      </c>
      <c r="C411" s="0" t="n">
        <v>10</v>
      </c>
      <c r="D411" s="0" t="n">
        <v>164</v>
      </c>
      <c r="E411" s="0" t="n">
        <v>0</v>
      </c>
      <c r="F411" s="0" t="n">
        <f aca="false">D411/SUM(C411:E411)</f>
        <v>0.942528735632184</v>
      </c>
      <c r="G411" s="0" t="n">
        <v>48.64</v>
      </c>
      <c r="H411" s="0" t="n">
        <v>86.71</v>
      </c>
      <c r="I411" s="0" t="n">
        <v>38.64</v>
      </c>
      <c r="J411" s="0" t="n">
        <v>138.229679</v>
      </c>
      <c r="K411" s="0" t="n">
        <v>0</v>
      </c>
      <c r="L411" s="0" t="n">
        <v>410</v>
      </c>
      <c r="M411" s="0" t="n">
        <f aca="false">0.05/COUNT(L$2:L$1515)*L411</f>
        <v>0.0135402906208719</v>
      </c>
      <c r="N411" s="20" t="str">
        <f aca="false">IF(K411&lt;M411,A411,"")</f>
        <v>dDocent_Contig_12452</v>
      </c>
      <c r="O411" s="20" t="n">
        <f aca="false">IF(K411&lt;M411,B411,"")</f>
        <v>121</v>
      </c>
      <c r="Q411" s="0" t="s">
        <v>136</v>
      </c>
      <c r="R411" s="0" t="n">
        <v>125</v>
      </c>
    </row>
    <row r="412" customFormat="false" ht="15" hidden="false" customHeight="false" outlineLevel="0" collapsed="false">
      <c r="A412" s="0" t="s">
        <v>184</v>
      </c>
      <c r="B412" s="0" t="n">
        <v>122</v>
      </c>
      <c r="C412" s="0" t="n">
        <v>10</v>
      </c>
      <c r="D412" s="0" t="n">
        <v>164</v>
      </c>
      <c r="E412" s="0" t="n">
        <v>0</v>
      </c>
      <c r="F412" s="0" t="n">
        <f aca="false">D412/SUM(C412:E412)</f>
        <v>0.942528735632184</v>
      </c>
      <c r="G412" s="0" t="n">
        <v>48.64</v>
      </c>
      <c r="H412" s="0" t="n">
        <v>86.71</v>
      </c>
      <c r="I412" s="0" t="n">
        <v>38.64</v>
      </c>
      <c r="J412" s="0" t="n">
        <v>138.229679</v>
      </c>
      <c r="K412" s="0" t="n">
        <v>0</v>
      </c>
      <c r="L412" s="0" t="n">
        <v>411</v>
      </c>
      <c r="M412" s="0" t="n">
        <f aca="false">0.05/COUNT(L$2:L$1515)*L412</f>
        <v>0.0135733157199472</v>
      </c>
      <c r="N412" s="20" t="str">
        <f aca="false">IF(K412&lt;M412,A412,"")</f>
        <v>dDocent_Contig_12452</v>
      </c>
      <c r="O412" s="20" t="n">
        <f aca="false">IF(K412&lt;M412,B412,"")</f>
        <v>122</v>
      </c>
      <c r="Q412" s="0" t="s">
        <v>136</v>
      </c>
      <c r="R412" s="0" t="n">
        <v>127</v>
      </c>
    </row>
    <row r="413" customFormat="false" ht="15" hidden="false" customHeight="false" outlineLevel="0" collapsed="false">
      <c r="A413" s="0" t="s">
        <v>144</v>
      </c>
      <c r="B413" s="0" t="n">
        <v>74</v>
      </c>
      <c r="C413" s="0" t="n">
        <v>0</v>
      </c>
      <c r="D413" s="0" t="n">
        <v>238</v>
      </c>
      <c r="E413" s="0" t="n">
        <v>15</v>
      </c>
      <c r="F413" s="0" t="n">
        <f aca="false">D413/SUM(C413:E413)</f>
        <v>0.940711462450593</v>
      </c>
      <c r="G413" s="0" t="n">
        <v>55.97</v>
      </c>
      <c r="H413" s="0" t="n">
        <v>126.06</v>
      </c>
      <c r="I413" s="0" t="n">
        <v>70.97</v>
      </c>
      <c r="J413" s="0" t="n">
        <v>199.528458</v>
      </c>
      <c r="K413" s="0" t="n">
        <v>0</v>
      </c>
      <c r="L413" s="0" t="n">
        <v>412</v>
      </c>
      <c r="M413" s="0" t="n">
        <f aca="false">0.05/COUNT(L$2:L$1515)*L413</f>
        <v>0.0136063408190225</v>
      </c>
      <c r="N413" s="20" t="str">
        <f aca="false">IF(K413&lt;M413,A413,"")</f>
        <v>dDocent_Contig_18485</v>
      </c>
      <c r="O413" s="20" t="n">
        <f aca="false">IF(K413&lt;M413,B413,"")</f>
        <v>74</v>
      </c>
      <c r="Q413" s="0" t="s">
        <v>136</v>
      </c>
      <c r="R413" s="0" t="n">
        <v>33</v>
      </c>
    </row>
    <row r="414" customFormat="false" ht="15" hidden="false" customHeight="false" outlineLevel="0" collapsed="false">
      <c r="A414" s="0" t="s">
        <v>179</v>
      </c>
      <c r="B414" s="0" t="n">
        <v>25</v>
      </c>
      <c r="C414" s="0" t="n">
        <v>0</v>
      </c>
      <c r="D414" s="0" t="n">
        <v>237</v>
      </c>
      <c r="E414" s="0" t="n">
        <v>15</v>
      </c>
      <c r="F414" s="0" t="n">
        <f aca="false">D414/SUM(C414:E414)</f>
        <v>0.94047619047619</v>
      </c>
      <c r="G414" s="0" t="n">
        <v>55.72</v>
      </c>
      <c r="H414" s="0" t="n">
        <v>125.55</v>
      </c>
      <c r="I414" s="0" t="n">
        <v>70.72</v>
      </c>
      <c r="J414" s="0" t="n">
        <v>198.552203</v>
      </c>
      <c r="K414" s="0" t="n">
        <v>0</v>
      </c>
      <c r="L414" s="0" t="n">
        <v>413</v>
      </c>
      <c r="M414" s="0" t="n">
        <f aca="false">0.05/COUNT(L$2:L$1515)*L414</f>
        <v>0.0136393659180978</v>
      </c>
      <c r="N414" s="20" t="str">
        <f aca="false">IF(K414&lt;M414,A414,"")</f>
        <v>dDocent_Contig_28249</v>
      </c>
      <c r="O414" s="20" t="n">
        <f aca="false">IF(K414&lt;M414,B414,"")</f>
        <v>25</v>
      </c>
      <c r="Q414" s="0" t="s">
        <v>136</v>
      </c>
      <c r="R414" s="0" t="n">
        <v>37</v>
      </c>
    </row>
    <row r="415" customFormat="false" ht="15" hidden="false" customHeight="false" outlineLevel="0" collapsed="false">
      <c r="A415" s="0" t="s">
        <v>179</v>
      </c>
      <c r="B415" s="0" t="n">
        <v>92</v>
      </c>
      <c r="C415" s="0" t="n">
        <v>0</v>
      </c>
      <c r="D415" s="0" t="n">
        <v>237</v>
      </c>
      <c r="E415" s="0" t="n">
        <v>15</v>
      </c>
      <c r="F415" s="0" t="n">
        <f aca="false">D415/SUM(C415:E415)</f>
        <v>0.94047619047619</v>
      </c>
      <c r="G415" s="0" t="n">
        <v>55.72</v>
      </c>
      <c r="H415" s="0" t="n">
        <v>125.55</v>
      </c>
      <c r="I415" s="0" t="n">
        <v>70.72</v>
      </c>
      <c r="J415" s="0" t="n">
        <v>198.552203</v>
      </c>
      <c r="K415" s="0" t="n">
        <v>0</v>
      </c>
      <c r="L415" s="0" t="n">
        <v>414</v>
      </c>
      <c r="M415" s="0" t="n">
        <f aca="false">0.05/COUNT(L$2:L$1515)*L415</f>
        <v>0.0136723910171731</v>
      </c>
      <c r="N415" s="20" t="str">
        <f aca="false">IF(K415&lt;M415,A415,"")</f>
        <v>dDocent_Contig_28249</v>
      </c>
      <c r="O415" s="20" t="n">
        <f aca="false">IF(K415&lt;M415,B415,"")</f>
        <v>92</v>
      </c>
      <c r="Q415" s="0" t="s">
        <v>136</v>
      </c>
      <c r="R415" s="0" t="n">
        <v>39</v>
      </c>
    </row>
    <row r="416" customFormat="false" ht="15" hidden="false" customHeight="false" outlineLevel="0" collapsed="false">
      <c r="A416" s="0" t="s">
        <v>128</v>
      </c>
      <c r="B416" s="0" t="n">
        <v>11</v>
      </c>
      <c r="C416" s="0" t="n">
        <v>4</v>
      </c>
      <c r="D416" s="0" t="n">
        <v>268</v>
      </c>
      <c r="E416" s="0" t="n">
        <v>13</v>
      </c>
      <c r="F416" s="0" t="n">
        <f aca="false">D416/SUM(C416:E416)</f>
        <v>0.940350877192982</v>
      </c>
      <c r="G416" s="0" t="n">
        <v>66.82</v>
      </c>
      <c r="H416" s="0" t="n">
        <v>142.36</v>
      </c>
      <c r="I416" s="0" t="n">
        <v>75.82</v>
      </c>
      <c r="J416" s="0" t="n">
        <v>221.999582</v>
      </c>
      <c r="K416" s="0" t="n">
        <v>0</v>
      </c>
      <c r="L416" s="0" t="n">
        <v>415</v>
      </c>
      <c r="M416" s="0" t="n">
        <f aca="false">0.05/COUNT(L$2:L$1515)*L416</f>
        <v>0.0137054161162483</v>
      </c>
      <c r="N416" s="20" t="str">
        <f aca="false">IF(K416&lt;M416,A416,"")</f>
        <v>dDocent_Contig_8741</v>
      </c>
      <c r="O416" s="20" t="n">
        <f aca="false">IF(K416&lt;M416,B416,"")</f>
        <v>11</v>
      </c>
      <c r="Q416" s="0" t="s">
        <v>136</v>
      </c>
      <c r="R416" s="0" t="n">
        <v>98</v>
      </c>
    </row>
    <row r="417" customFormat="false" ht="15" hidden="false" customHeight="false" outlineLevel="0" collapsed="false">
      <c r="A417" s="0" t="s">
        <v>275</v>
      </c>
      <c r="B417" s="0" t="n">
        <v>56</v>
      </c>
      <c r="C417" s="0" t="n">
        <v>11</v>
      </c>
      <c r="D417" s="0" t="n">
        <v>171</v>
      </c>
      <c r="E417" s="0" t="n">
        <v>0</v>
      </c>
      <c r="F417" s="0" t="n">
        <f aca="false">D417/SUM(C417:E417)</f>
        <v>0.939560439560439</v>
      </c>
      <c r="G417" s="0" t="n">
        <v>51.17</v>
      </c>
      <c r="H417" s="0" t="n">
        <v>90.67</v>
      </c>
      <c r="I417" s="0" t="n">
        <v>40.17</v>
      </c>
      <c r="J417" s="0" t="n">
        <v>142.872614</v>
      </c>
      <c r="K417" s="0" t="n">
        <v>0</v>
      </c>
      <c r="L417" s="0" t="n">
        <v>416</v>
      </c>
      <c r="M417" s="0" t="n">
        <f aca="false">0.05/COUNT(L$2:L$1515)*L417</f>
        <v>0.0137384412153236</v>
      </c>
      <c r="N417" s="20" t="str">
        <f aca="false">IF(K417&lt;M417,A417,"")</f>
        <v>dDocent_Contig_10796</v>
      </c>
      <c r="O417" s="20" t="n">
        <f aca="false">IF(K417&lt;M417,B417,"")</f>
        <v>56</v>
      </c>
      <c r="Q417" s="0" t="s">
        <v>247</v>
      </c>
      <c r="R417" s="0" t="n">
        <v>95</v>
      </c>
    </row>
    <row r="418" customFormat="false" ht="15" hidden="false" customHeight="false" outlineLevel="0" collapsed="false">
      <c r="A418" s="0" t="s">
        <v>275</v>
      </c>
      <c r="B418" s="0" t="n">
        <v>61</v>
      </c>
      <c r="C418" s="0" t="n">
        <v>11</v>
      </c>
      <c r="D418" s="0" t="n">
        <v>171</v>
      </c>
      <c r="E418" s="0" t="n">
        <v>0</v>
      </c>
      <c r="F418" s="0" t="n">
        <f aca="false">D418/SUM(C418:E418)</f>
        <v>0.939560439560439</v>
      </c>
      <c r="G418" s="0" t="n">
        <v>51.17</v>
      </c>
      <c r="H418" s="0" t="n">
        <v>90.67</v>
      </c>
      <c r="I418" s="0" t="n">
        <v>40.17</v>
      </c>
      <c r="J418" s="0" t="n">
        <v>142.872614</v>
      </c>
      <c r="K418" s="0" t="n">
        <v>0</v>
      </c>
      <c r="L418" s="0" t="n">
        <v>417</v>
      </c>
      <c r="M418" s="0" t="n">
        <f aca="false">0.05/COUNT(L$2:L$1515)*L418</f>
        <v>0.0137714663143989</v>
      </c>
      <c r="N418" s="20" t="str">
        <f aca="false">IF(K418&lt;M418,A418,"")</f>
        <v>dDocent_Contig_10796</v>
      </c>
      <c r="O418" s="20" t="n">
        <f aca="false">IF(K418&lt;M418,B418,"")</f>
        <v>61</v>
      </c>
      <c r="Q418" s="0" t="s">
        <v>247</v>
      </c>
      <c r="R418" s="0" t="n">
        <v>117</v>
      </c>
    </row>
    <row r="419" customFormat="false" ht="15" hidden="false" customHeight="false" outlineLevel="0" collapsed="false">
      <c r="A419" s="0" t="s">
        <v>105</v>
      </c>
      <c r="B419" s="0" t="n">
        <v>42</v>
      </c>
      <c r="C419" s="0" t="n">
        <v>1</v>
      </c>
      <c r="D419" s="0" t="n">
        <v>248</v>
      </c>
      <c r="E419" s="0" t="n">
        <v>15</v>
      </c>
      <c r="F419" s="0" t="n">
        <f aca="false">D419/SUM(C419:E419)</f>
        <v>0.939393939393939</v>
      </c>
      <c r="G419" s="0" t="n">
        <v>59.19</v>
      </c>
      <c r="H419" s="0" t="n">
        <v>131.63</v>
      </c>
      <c r="I419" s="0" t="n">
        <v>73.19</v>
      </c>
      <c r="J419" s="0" t="n">
        <v>206.344681</v>
      </c>
      <c r="K419" s="0" t="n">
        <v>0</v>
      </c>
      <c r="L419" s="0" t="n">
        <v>418</v>
      </c>
      <c r="M419" s="0" t="n">
        <f aca="false">0.05/COUNT(L$2:L$1515)*L419</f>
        <v>0.0138044914134742</v>
      </c>
      <c r="N419" s="20" t="str">
        <f aca="false">IF(K419&lt;M419,A419,"")</f>
        <v>dDocent_Contig_2422</v>
      </c>
      <c r="O419" s="20" t="n">
        <f aca="false">IF(K419&lt;M419,B419,"")</f>
        <v>42</v>
      </c>
      <c r="Q419" s="0" t="s">
        <v>299</v>
      </c>
      <c r="R419" s="0" t="n">
        <v>85</v>
      </c>
    </row>
    <row r="420" customFormat="false" ht="15" hidden="false" customHeight="false" outlineLevel="0" collapsed="false">
      <c r="A420" s="0" t="s">
        <v>165</v>
      </c>
      <c r="B420" s="0" t="n">
        <v>107</v>
      </c>
      <c r="C420" s="0" t="n">
        <v>14</v>
      </c>
      <c r="D420" s="0" t="n">
        <v>216</v>
      </c>
      <c r="E420" s="0" t="n">
        <v>0</v>
      </c>
      <c r="F420" s="0" t="n">
        <f aca="false">D420/SUM(C420:E420)</f>
        <v>0.939130434782609</v>
      </c>
      <c r="G420" s="0" t="n">
        <v>64.71</v>
      </c>
      <c r="H420" s="0" t="n">
        <v>114.57</v>
      </c>
      <c r="I420" s="0" t="n">
        <v>50.71</v>
      </c>
      <c r="J420" s="0" t="n">
        <v>180.24187</v>
      </c>
      <c r="K420" s="0" t="n">
        <v>0</v>
      </c>
      <c r="L420" s="0" t="n">
        <v>419</v>
      </c>
      <c r="M420" s="0" t="n">
        <f aca="false">0.05/COUNT(L$2:L$1515)*L420</f>
        <v>0.0138375165125495</v>
      </c>
      <c r="N420" s="20" t="str">
        <f aca="false">IF(K420&lt;M420,A420,"")</f>
        <v>dDocent_Contig_6241</v>
      </c>
      <c r="O420" s="20" t="n">
        <f aca="false">IF(K420&lt;M420,B420,"")</f>
        <v>107</v>
      </c>
      <c r="Q420" s="0" t="s">
        <v>300</v>
      </c>
      <c r="R420" s="0" t="n">
        <v>104</v>
      </c>
    </row>
    <row r="421" customFormat="false" ht="15" hidden="false" customHeight="false" outlineLevel="0" collapsed="false">
      <c r="A421" s="0" t="s">
        <v>353</v>
      </c>
      <c r="B421" s="0" t="n">
        <v>29</v>
      </c>
      <c r="C421" s="0" t="n">
        <v>17</v>
      </c>
      <c r="D421" s="0" t="n">
        <v>260</v>
      </c>
      <c r="E421" s="0" t="n">
        <v>0</v>
      </c>
      <c r="F421" s="0" t="n">
        <f aca="false">D421/SUM(C421:E421)</f>
        <v>0.938628158844765</v>
      </c>
      <c r="G421" s="0" t="n">
        <v>78.01</v>
      </c>
      <c r="H421" s="0" t="n">
        <v>137.98</v>
      </c>
      <c r="I421" s="0" t="n">
        <v>61.01</v>
      </c>
      <c r="J421" s="0" t="n">
        <v>216.636587</v>
      </c>
      <c r="K421" s="0" t="n">
        <v>0</v>
      </c>
      <c r="L421" s="0" t="n">
        <v>420</v>
      </c>
      <c r="M421" s="0" t="n">
        <f aca="false">0.05/COUNT(L$2:L$1515)*L421</f>
        <v>0.0138705416116248</v>
      </c>
      <c r="N421" s="20" t="str">
        <f aca="false">IF(K421&lt;M421,A421,"")</f>
        <v>dDocent_Contig_13631</v>
      </c>
      <c r="O421" s="20" t="n">
        <f aca="false">IF(K421&lt;M421,B421,"")</f>
        <v>29</v>
      </c>
      <c r="Q421" s="0" t="s">
        <v>301</v>
      </c>
      <c r="R421" s="0" t="n">
        <v>13</v>
      </c>
    </row>
    <row r="422" customFormat="false" ht="15" hidden="false" customHeight="false" outlineLevel="0" collapsed="false">
      <c r="A422" s="0" t="s">
        <v>193</v>
      </c>
      <c r="B422" s="0" t="n">
        <v>20</v>
      </c>
      <c r="C422" s="0" t="n">
        <v>1</v>
      </c>
      <c r="D422" s="0" t="n">
        <v>198</v>
      </c>
      <c r="E422" s="0" t="n">
        <v>12</v>
      </c>
      <c r="F422" s="0" t="n">
        <f aca="false">D422/SUM(C422:E422)</f>
        <v>0.938388625592417</v>
      </c>
      <c r="G422" s="0" t="n">
        <v>47.39</v>
      </c>
      <c r="H422" s="0" t="n">
        <v>105.21</v>
      </c>
      <c r="I422" s="0" t="n">
        <v>58.39</v>
      </c>
      <c r="J422" s="0" t="n">
        <v>164.101728</v>
      </c>
      <c r="K422" s="0" t="n">
        <v>0</v>
      </c>
      <c r="L422" s="0" t="n">
        <v>421</v>
      </c>
      <c r="M422" s="0" t="n">
        <f aca="false">0.05/COUNT(L$2:L$1515)*L422</f>
        <v>0.0139035667107001</v>
      </c>
      <c r="N422" s="20" t="str">
        <f aca="false">IF(K422&lt;M422,A422,"")</f>
        <v>dDocent_Contig_11839</v>
      </c>
      <c r="O422" s="20" t="n">
        <f aca="false">IF(K422&lt;M422,B422,"")</f>
        <v>20</v>
      </c>
      <c r="Q422" s="0" t="s">
        <v>220</v>
      </c>
      <c r="R422" s="0" t="n">
        <v>11</v>
      </c>
    </row>
    <row r="423" customFormat="false" ht="15" hidden="false" customHeight="false" outlineLevel="0" collapsed="false">
      <c r="A423" s="0" t="s">
        <v>145</v>
      </c>
      <c r="B423" s="0" t="n">
        <v>91</v>
      </c>
      <c r="C423" s="0" t="n">
        <v>13</v>
      </c>
      <c r="D423" s="0" t="n">
        <v>213</v>
      </c>
      <c r="E423" s="0" t="n">
        <v>1</v>
      </c>
      <c r="F423" s="0" t="n">
        <f aca="false">D423/SUM(C423:E423)</f>
        <v>0.938325991189427</v>
      </c>
      <c r="G423" s="0" t="n">
        <v>62.91</v>
      </c>
      <c r="H423" s="0" t="n">
        <v>113.18</v>
      </c>
      <c r="I423" s="0" t="n">
        <v>50.91</v>
      </c>
      <c r="J423" s="0" t="n">
        <v>176.553137</v>
      </c>
      <c r="K423" s="0" t="n">
        <v>0</v>
      </c>
      <c r="L423" s="0" t="n">
        <v>422</v>
      </c>
      <c r="M423" s="0" t="n">
        <f aca="false">0.05/COUNT(L$2:L$1515)*L423</f>
        <v>0.0139365918097754</v>
      </c>
      <c r="N423" s="20" t="str">
        <f aca="false">IF(K423&lt;M423,A423,"")</f>
        <v>dDocent_Contig_10355</v>
      </c>
      <c r="O423" s="20" t="n">
        <f aca="false">IF(K423&lt;M423,B423,"")</f>
        <v>91</v>
      </c>
      <c r="Q423" s="0" t="s">
        <v>220</v>
      </c>
      <c r="R423" s="0" t="n">
        <v>96</v>
      </c>
    </row>
    <row r="424" customFormat="false" ht="15" hidden="false" customHeight="false" outlineLevel="0" collapsed="false">
      <c r="A424" s="0" t="s">
        <v>190</v>
      </c>
      <c r="B424" s="0" t="n">
        <v>20</v>
      </c>
      <c r="C424" s="0" t="n">
        <v>0</v>
      </c>
      <c r="D424" s="0" t="n">
        <v>256</v>
      </c>
      <c r="E424" s="0" t="n">
        <v>17</v>
      </c>
      <c r="F424" s="0" t="n">
        <f aca="false">D424/SUM(C424:E424)</f>
        <v>0.937728937728938</v>
      </c>
      <c r="G424" s="0" t="n">
        <v>60.01</v>
      </c>
      <c r="H424" s="0" t="n">
        <v>135.97</v>
      </c>
      <c r="I424" s="0" t="n">
        <v>77.01</v>
      </c>
      <c r="J424" s="0" t="n">
        <v>212.73874</v>
      </c>
      <c r="K424" s="0" t="n">
        <v>0</v>
      </c>
      <c r="L424" s="0" t="n">
        <v>423</v>
      </c>
      <c r="M424" s="0" t="n">
        <f aca="false">0.05/COUNT(L$2:L$1515)*L424</f>
        <v>0.0139696169088507</v>
      </c>
      <c r="N424" s="20" t="str">
        <f aca="false">IF(K424&lt;M424,A424,"")</f>
        <v>dDocent_Contig_1583</v>
      </c>
      <c r="O424" s="20" t="n">
        <f aca="false">IF(K424&lt;M424,B424,"")</f>
        <v>20</v>
      </c>
      <c r="Q424" s="0" t="s">
        <v>220</v>
      </c>
      <c r="R424" s="0" t="n">
        <v>104</v>
      </c>
    </row>
    <row r="425" customFormat="false" ht="15" hidden="false" customHeight="false" outlineLevel="0" collapsed="false">
      <c r="A425" s="0" t="s">
        <v>202</v>
      </c>
      <c r="B425" s="0" t="n">
        <v>7</v>
      </c>
      <c r="C425" s="0" t="n">
        <v>1</v>
      </c>
      <c r="D425" s="0" t="n">
        <v>267</v>
      </c>
      <c r="E425" s="0" t="n">
        <v>17</v>
      </c>
      <c r="F425" s="0" t="n">
        <f aca="false">D425/SUM(C425:E425)</f>
        <v>0.936842105263158</v>
      </c>
      <c r="G425" s="0" t="n">
        <v>63.47</v>
      </c>
      <c r="H425" s="0" t="n">
        <v>142.05</v>
      </c>
      <c r="I425" s="0" t="n">
        <v>79.47</v>
      </c>
      <c r="J425" s="0" t="n">
        <v>220.507539</v>
      </c>
      <c r="K425" s="0" t="n">
        <v>0</v>
      </c>
      <c r="L425" s="0" t="n">
        <v>424</v>
      </c>
      <c r="M425" s="0" t="n">
        <f aca="false">0.05/COUNT(L$2:L$1515)*L425</f>
        <v>0.014002642007926</v>
      </c>
      <c r="N425" s="20" t="str">
        <f aca="false">IF(K425&lt;M425,A425,"")</f>
        <v>dDocent_Contig_25129</v>
      </c>
      <c r="O425" s="20" t="n">
        <f aca="false">IF(K425&lt;M425,B425,"")</f>
        <v>7</v>
      </c>
      <c r="Q425" s="0" t="s">
        <v>126</v>
      </c>
      <c r="R425" s="0" t="n">
        <v>114</v>
      </c>
    </row>
    <row r="426" customFormat="false" ht="15" hidden="false" customHeight="false" outlineLevel="0" collapsed="false">
      <c r="A426" s="0" t="s">
        <v>144</v>
      </c>
      <c r="B426" s="0" t="n">
        <v>9</v>
      </c>
      <c r="C426" s="0" t="n">
        <v>2</v>
      </c>
      <c r="D426" s="0" t="n">
        <v>237</v>
      </c>
      <c r="E426" s="0" t="n">
        <v>14</v>
      </c>
      <c r="F426" s="0" t="n">
        <f aca="false">D426/SUM(C426:E426)</f>
        <v>0.936758893280632</v>
      </c>
      <c r="G426" s="0" t="n">
        <v>57.39</v>
      </c>
      <c r="H426" s="0" t="n">
        <v>126.22</v>
      </c>
      <c r="I426" s="0" t="n">
        <v>69.39</v>
      </c>
      <c r="J426" s="0" t="n">
        <v>194.919098</v>
      </c>
      <c r="K426" s="0" t="n">
        <v>0</v>
      </c>
      <c r="L426" s="0" t="n">
        <v>425</v>
      </c>
      <c r="M426" s="0" t="n">
        <f aca="false">0.05/COUNT(L$2:L$1515)*L426</f>
        <v>0.0140356671070013</v>
      </c>
      <c r="N426" s="20" t="str">
        <f aca="false">IF(K426&lt;M426,A426,"")</f>
        <v>dDocent_Contig_18485</v>
      </c>
      <c r="O426" s="20" t="n">
        <f aca="false">IF(K426&lt;M426,B426,"")</f>
        <v>9</v>
      </c>
      <c r="Q426" s="0" t="s">
        <v>126</v>
      </c>
      <c r="R426" s="0" t="n">
        <v>64</v>
      </c>
    </row>
    <row r="427" customFormat="false" ht="15" hidden="false" customHeight="false" outlineLevel="0" collapsed="false">
      <c r="A427" s="0" t="s">
        <v>144</v>
      </c>
      <c r="B427" s="0" t="n">
        <v>10</v>
      </c>
      <c r="C427" s="0" t="n">
        <v>2</v>
      </c>
      <c r="D427" s="0" t="n">
        <v>237</v>
      </c>
      <c r="E427" s="0" t="n">
        <v>14</v>
      </c>
      <c r="F427" s="0" t="n">
        <f aca="false">D427/SUM(C427:E427)</f>
        <v>0.936758893280632</v>
      </c>
      <c r="G427" s="0" t="n">
        <v>57.39</v>
      </c>
      <c r="H427" s="0" t="n">
        <v>126.22</v>
      </c>
      <c r="I427" s="0" t="n">
        <v>69.39</v>
      </c>
      <c r="J427" s="0" t="n">
        <v>194.919098</v>
      </c>
      <c r="K427" s="0" t="n">
        <v>0</v>
      </c>
      <c r="L427" s="0" t="n">
        <v>426</v>
      </c>
      <c r="M427" s="0" t="n">
        <f aca="false">0.05/COUNT(L$2:L$1515)*L427</f>
        <v>0.0140686922060766</v>
      </c>
      <c r="N427" s="20" t="str">
        <f aca="false">IF(K427&lt;M427,A427,"")</f>
        <v>dDocent_Contig_18485</v>
      </c>
      <c r="O427" s="20" t="n">
        <f aca="false">IF(K427&lt;M427,B427,"")</f>
        <v>10</v>
      </c>
      <c r="Q427" s="0" t="s">
        <v>126</v>
      </c>
      <c r="R427" s="0" t="n">
        <v>58</v>
      </c>
    </row>
    <row r="428" customFormat="false" ht="15" hidden="false" customHeight="false" outlineLevel="0" collapsed="false">
      <c r="A428" s="0" t="s">
        <v>144</v>
      </c>
      <c r="B428" s="0" t="n">
        <v>28</v>
      </c>
      <c r="C428" s="0" t="n">
        <v>1</v>
      </c>
      <c r="D428" s="0" t="n">
        <v>237</v>
      </c>
      <c r="E428" s="0" t="n">
        <v>15</v>
      </c>
      <c r="F428" s="0" t="n">
        <f aca="false">D428/SUM(C428:E428)</f>
        <v>0.936758893280632</v>
      </c>
      <c r="G428" s="0" t="n">
        <v>56.44</v>
      </c>
      <c r="H428" s="0" t="n">
        <v>126.11</v>
      </c>
      <c r="I428" s="0" t="n">
        <v>70.44</v>
      </c>
      <c r="J428" s="0" t="n">
        <v>195.599281</v>
      </c>
      <c r="K428" s="0" t="n">
        <v>0</v>
      </c>
      <c r="L428" s="0" t="n">
        <v>427</v>
      </c>
      <c r="M428" s="0" t="n">
        <f aca="false">0.05/COUNT(L$2:L$1515)*L428</f>
        <v>0.0141017173051519</v>
      </c>
      <c r="N428" s="20" t="str">
        <f aca="false">IF(K428&lt;M428,A428,"")</f>
        <v>dDocent_Contig_18485</v>
      </c>
      <c r="O428" s="20" t="n">
        <f aca="false">IF(K428&lt;M428,B428,"")</f>
        <v>28</v>
      </c>
      <c r="Q428" s="0" t="s">
        <v>126</v>
      </c>
      <c r="R428" s="0" t="n">
        <v>120</v>
      </c>
    </row>
    <row r="429" customFormat="false" ht="15" hidden="false" customHeight="false" outlineLevel="0" collapsed="false">
      <c r="A429" s="0" t="s">
        <v>144</v>
      </c>
      <c r="B429" s="0" t="n">
        <v>29</v>
      </c>
      <c r="C429" s="0" t="n">
        <v>1</v>
      </c>
      <c r="D429" s="0" t="n">
        <v>237</v>
      </c>
      <c r="E429" s="0" t="n">
        <v>15</v>
      </c>
      <c r="F429" s="0" t="n">
        <f aca="false">D429/SUM(C429:E429)</f>
        <v>0.936758893280632</v>
      </c>
      <c r="G429" s="0" t="n">
        <v>56.44</v>
      </c>
      <c r="H429" s="0" t="n">
        <v>126.11</v>
      </c>
      <c r="I429" s="0" t="n">
        <v>70.44</v>
      </c>
      <c r="J429" s="0" t="n">
        <v>195.599281</v>
      </c>
      <c r="K429" s="0" t="n">
        <v>0</v>
      </c>
      <c r="L429" s="0" t="n">
        <v>428</v>
      </c>
      <c r="M429" s="0" t="n">
        <f aca="false">0.05/COUNT(L$2:L$1515)*L429</f>
        <v>0.0141347424042272</v>
      </c>
      <c r="N429" s="20" t="str">
        <f aca="false">IF(K429&lt;M429,A429,"")</f>
        <v>dDocent_Contig_18485</v>
      </c>
      <c r="O429" s="20" t="n">
        <f aca="false">IF(K429&lt;M429,B429,"")</f>
        <v>29</v>
      </c>
      <c r="Q429" s="0" t="s">
        <v>126</v>
      </c>
      <c r="R429" s="0" t="n">
        <v>108</v>
      </c>
    </row>
    <row r="430" customFormat="false" ht="15" hidden="false" customHeight="false" outlineLevel="0" collapsed="false">
      <c r="A430" s="0" t="s">
        <v>144</v>
      </c>
      <c r="B430" s="0" t="n">
        <v>86</v>
      </c>
      <c r="C430" s="0" t="n">
        <v>0</v>
      </c>
      <c r="D430" s="0" t="n">
        <v>237</v>
      </c>
      <c r="E430" s="0" t="n">
        <v>16</v>
      </c>
      <c r="F430" s="0" t="n">
        <f aca="false">D430/SUM(C430:E430)</f>
        <v>0.936758893280632</v>
      </c>
      <c r="G430" s="0" t="n">
        <v>55.5</v>
      </c>
      <c r="H430" s="0" t="n">
        <v>125.99</v>
      </c>
      <c r="I430" s="0" t="n">
        <v>71.5</v>
      </c>
      <c r="J430" s="0" t="n">
        <v>196.386963</v>
      </c>
      <c r="K430" s="0" t="n">
        <v>0</v>
      </c>
      <c r="L430" s="0" t="n">
        <v>429</v>
      </c>
      <c r="M430" s="0" t="n">
        <f aca="false">0.05/COUNT(L$2:L$1515)*L430</f>
        <v>0.0141677675033025</v>
      </c>
      <c r="N430" s="20" t="str">
        <f aca="false">IF(K430&lt;M430,A430,"")</f>
        <v>dDocent_Contig_18485</v>
      </c>
      <c r="O430" s="20" t="n">
        <f aca="false">IF(K430&lt;M430,B430,"")</f>
        <v>86</v>
      </c>
      <c r="Q430" s="0" t="s">
        <v>126</v>
      </c>
      <c r="R430" s="0" t="n">
        <v>73</v>
      </c>
    </row>
    <row r="431" customFormat="false" ht="15" hidden="false" customHeight="false" outlineLevel="0" collapsed="false">
      <c r="A431" s="0" t="s">
        <v>179</v>
      </c>
      <c r="B431" s="0" t="n">
        <v>110</v>
      </c>
      <c r="C431" s="0" t="n">
        <v>0</v>
      </c>
      <c r="D431" s="0" t="n">
        <v>236</v>
      </c>
      <c r="E431" s="0" t="n">
        <v>16</v>
      </c>
      <c r="F431" s="0" t="n">
        <f aca="false">D431/SUM(C431:E431)</f>
        <v>0.936507936507936</v>
      </c>
      <c r="G431" s="0" t="n">
        <v>55.25</v>
      </c>
      <c r="H431" s="0" t="n">
        <v>125.49</v>
      </c>
      <c r="I431" s="0" t="n">
        <v>71.25</v>
      </c>
      <c r="J431" s="0" t="n">
        <v>195.413678</v>
      </c>
      <c r="K431" s="0" t="n">
        <v>0</v>
      </c>
      <c r="L431" s="0" t="n">
        <v>430</v>
      </c>
      <c r="M431" s="0" t="n">
        <f aca="false">0.05/COUNT(L$2:L$1515)*L431</f>
        <v>0.0142007926023778</v>
      </c>
      <c r="N431" s="20" t="str">
        <f aca="false">IF(K431&lt;M431,A431,"")</f>
        <v>dDocent_Contig_28249</v>
      </c>
      <c r="O431" s="20" t="n">
        <f aca="false">IF(K431&lt;M431,B431,"")</f>
        <v>110</v>
      </c>
      <c r="Q431" s="0" t="s">
        <v>126</v>
      </c>
      <c r="R431" s="0" t="n">
        <v>49</v>
      </c>
    </row>
    <row r="432" customFormat="false" ht="15" hidden="false" customHeight="false" outlineLevel="0" collapsed="false">
      <c r="A432" s="0" t="s">
        <v>173</v>
      </c>
      <c r="B432" s="0" t="n">
        <v>107</v>
      </c>
      <c r="C432" s="0" t="n">
        <v>0</v>
      </c>
      <c r="D432" s="0" t="n">
        <v>265</v>
      </c>
      <c r="E432" s="0" t="n">
        <v>18</v>
      </c>
      <c r="F432" s="0" t="n">
        <f aca="false">D432/SUM(C432:E432)</f>
        <v>0.936395759717314</v>
      </c>
      <c r="G432" s="0" t="n">
        <v>62.04</v>
      </c>
      <c r="H432" s="0" t="n">
        <v>140.93</v>
      </c>
      <c r="I432" s="0" t="n">
        <v>80.04</v>
      </c>
      <c r="J432" s="0" t="n">
        <v>219.353815</v>
      </c>
      <c r="K432" s="0" t="n">
        <v>0</v>
      </c>
      <c r="L432" s="0" t="n">
        <v>431</v>
      </c>
      <c r="M432" s="0" t="n">
        <f aca="false">0.05/COUNT(L$2:L$1515)*L432</f>
        <v>0.0142338177014531</v>
      </c>
      <c r="N432" s="20" t="str">
        <f aca="false">IF(K432&lt;M432,A432,"")</f>
        <v>dDocent_Contig_12720</v>
      </c>
      <c r="O432" s="20" t="n">
        <f aca="false">IF(K432&lt;M432,B432,"")</f>
        <v>107</v>
      </c>
      <c r="Q432" s="0" t="s">
        <v>126</v>
      </c>
      <c r="R432" s="0" t="n">
        <v>37</v>
      </c>
    </row>
    <row r="433" customFormat="false" ht="15" hidden="false" customHeight="false" outlineLevel="0" collapsed="false">
      <c r="A433" s="0" t="s">
        <v>173</v>
      </c>
      <c r="B433" s="0" t="n">
        <v>125</v>
      </c>
      <c r="C433" s="0" t="n">
        <v>0</v>
      </c>
      <c r="D433" s="0" t="n">
        <v>265</v>
      </c>
      <c r="E433" s="0" t="n">
        <v>18</v>
      </c>
      <c r="F433" s="0" t="n">
        <f aca="false">D433/SUM(C433:E433)</f>
        <v>0.936395759717314</v>
      </c>
      <c r="G433" s="0" t="n">
        <v>62.04</v>
      </c>
      <c r="H433" s="0" t="n">
        <v>140.93</v>
      </c>
      <c r="I433" s="0" t="n">
        <v>80.04</v>
      </c>
      <c r="J433" s="0" t="n">
        <v>219.353815</v>
      </c>
      <c r="K433" s="0" t="n">
        <v>0</v>
      </c>
      <c r="L433" s="0" t="n">
        <v>432</v>
      </c>
      <c r="M433" s="0" t="n">
        <f aca="false">0.05/COUNT(L$2:L$1515)*L433</f>
        <v>0.0142668428005284</v>
      </c>
      <c r="N433" s="20" t="str">
        <f aca="false">IF(K433&lt;M433,A433,"")</f>
        <v>dDocent_Contig_12720</v>
      </c>
      <c r="O433" s="20" t="n">
        <f aca="false">IF(K433&lt;M433,B433,"")</f>
        <v>125</v>
      </c>
      <c r="Q433" s="0" t="s">
        <v>126</v>
      </c>
      <c r="R433" s="0" t="n">
        <v>38</v>
      </c>
    </row>
    <row r="434" customFormat="false" ht="15" hidden="false" customHeight="false" outlineLevel="0" collapsed="false">
      <c r="A434" s="0" t="s">
        <v>163</v>
      </c>
      <c r="B434" s="0" t="n">
        <v>53</v>
      </c>
      <c r="C434" s="0" t="n">
        <v>17</v>
      </c>
      <c r="D434" s="0" t="n">
        <v>248</v>
      </c>
      <c r="E434" s="0" t="n">
        <v>0</v>
      </c>
      <c r="F434" s="0" t="n">
        <f aca="false">D434/SUM(C434:E434)</f>
        <v>0.935849056603774</v>
      </c>
      <c r="G434" s="0" t="n">
        <v>75.02</v>
      </c>
      <c r="H434" s="0" t="n">
        <v>131.95</v>
      </c>
      <c r="I434" s="0" t="n">
        <v>58.02</v>
      </c>
      <c r="J434" s="0" t="n">
        <v>204.951461</v>
      </c>
      <c r="K434" s="0" t="n">
        <v>0</v>
      </c>
      <c r="L434" s="0" t="n">
        <v>433</v>
      </c>
      <c r="M434" s="0" t="n">
        <f aca="false">0.05/COUNT(L$2:L$1515)*L434</f>
        <v>0.0142998678996037</v>
      </c>
      <c r="N434" s="20" t="str">
        <f aca="false">IF(K434&lt;M434,A434,"")</f>
        <v>dDocent_Contig_683</v>
      </c>
      <c r="O434" s="20" t="n">
        <f aca="false">IF(K434&lt;M434,B434,"")</f>
        <v>53</v>
      </c>
      <c r="Q434" s="0" t="s">
        <v>126</v>
      </c>
      <c r="R434" s="0" t="n">
        <v>84</v>
      </c>
    </row>
    <row r="435" customFormat="false" ht="15" hidden="false" customHeight="false" outlineLevel="0" collapsed="false">
      <c r="A435" s="0" t="s">
        <v>105</v>
      </c>
      <c r="B435" s="0" t="n">
        <v>29</v>
      </c>
      <c r="C435" s="0" t="n">
        <v>1</v>
      </c>
      <c r="D435" s="0" t="n">
        <v>247</v>
      </c>
      <c r="E435" s="0" t="n">
        <v>16</v>
      </c>
      <c r="F435" s="0" t="n">
        <f aca="false">D435/SUM(C435:E435)</f>
        <v>0.935606060606061</v>
      </c>
      <c r="G435" s="0" t="n">
        <v>58.71</v>
      </c>
      <c r="H435" s="0" t="n">
        <v>131.57</v>
      </c>
      <c r="I435" s="0" t="n">
        <v>73.71</v>
      </c>
      <c r="J435" s="0" t="n">
        <v>203.176273</v>
      </c>
      <c r="K435" s="0" t="n">
        <v>0</v>
      </c>
      <c r="L435" s="0" t="n">
        <v>434</v>
      </c>
      <c r="M435" s="0" t="n">
        <f aca="false">0.05/COUNT(L$2:L$1515)*L435</f>
        <v>0.014332892998679</v>
      </c>
      <c r="N435" s="20" t="str">
        <f aca="false">IF(K435&lt;M435,A435,"")</f>
        <v>dDocent_Contig_2422</v>
      </c>
      <c r="O435" s="20" t="n">
        <f aca="false">IF(K435&lt;M435,B435,"")</f>
        <v>29</v>
      </c>
      <c r="Q435" s="0" t="s">
        <v>126</v>
      </c>
      <c r="R435" s="0" t="n">
        <v>87</v>
      </c>
    </row>
    <row r="436" customFormat="false" ht="15" hidden="false" customHeight="false" outlineLevel="0" collapsed="false">
      <c r="A436" s="0" t="s">
        <v>105</v>
      </c>
      <c r="B436" s="0" t="n">
        <v>50</v>
      </c>
      <c r="C436" s="0" t="n">
        <v>1</v>
      </c>
      <c r="D436" s="0" t="n">
        <v>247</v>
      </c>
      <c r="E436" s="0" t="n">
        <v>16</v>
      </c>
      <c r="F436" s="0" t="n">
        <f aca="false">D436/SUM(C436:E436)</f>
        <v>0.935606060606061</v>
      </c>
      <c r="G436" s="0" t="n">
        <v>58.71</v>
      </c>
      <c r="H436" s="0" t="n">
        <v>131.57</v>
      </c>
      <c r="I436" s="0" t="n">
        <v>73.71</v>
      </c>
      <c r="J436" s="0" t="n">
        <v>203.176273</v>
      </c>
      <c r="K436" s="0" t="n">
        <v>0</v>
      </c>
      <c r="L436" s="0" t="n">
        <v>435</v>
      </c>
      <c r="M436" s="0" t="n">
        <f aca="false">0.05/COUNT(L$2:L$1515)*L436</f>
        <v>0.0143659180977543</v>
      </c>
      <c r="N436" s="20" t="str">
        <f aca="false">IF(K436&lt;M436,A436,"")</f>
        <v>dDocent_Contig_2422</v>
      </c>
      <c r="O436" s="20" t="n">
        <f aca="false">IF(K436&lt;M436,B436,"")</f>
        <v>50</v>
      </c>
      <c r="Q436" s="0" t="s">
        <v>126</v>
      </c>
      <c r="R436" s="0" t="n">
        <v>33</v>
      </c>
    </row>
    <row r="437" customFormat="false" ht="15" hidden="false" customHeight="false" outlineLevel="0" collapsed="false">
      <c r="A437" s="0" t="s">
        <v>105</v>
      </c>
      <c r="B437" s="0" t="n">
        <v>63</v>
      </c>
      <c r="C437" s="0" t="n">
        <v>1</v>
      </c>
      <c r="D437" s="0" t="n">
        <v>247</v>
      </c>
      <c r="E437" s="0" t="n">
        <v>16</v>
      </c>
      <c r="F437" s="0" t="n">
        <f aca="false">D437/SUM(C437:E437)</f>
        <v>0.935606060606061</v>
      </c>
      <c r="G437" s="0" t="n">
        <v>58.71</v>
      </c>
      <c r="H437" s="0" t="n">
        <v>131.57</v>
      </c>
      <c r="I437" s="0" t="n">
        <v>73.71</v>
      </c>
      <c r="J437" s="0" t="n">
        <v>203.176273</v>
      </c>
      <c r="K437" s="0" t="n">
        <v>0</v>
      </c>
      <c r="L437" s="0" t="n">
        <v>436</v>
      </c>
      <c r="M437" s="0" t="n">
        <f aca="false">0.05/COUNT(L$2:L$1515)*L437</f>
        <v>0.0143989431968296</v>
      </c>
      <c r="N437" s="20" t="str">
        <f aca="false">IF(K437&lt;M437,A437,"")</f>
        <v>dDocent_Contig_2422</v>
      </c>
      <c r="O437" s="20" t="n">
        <f aca="false">IF(K437&lt;M437,B437,"")</f>
        <v>63</v>
      </c>
      <c r="Q437" s="0" t="s">
        <v>302</v>
      </c>
      <c r="R437" s="0" t="n">
        <v>22</v>
      </c>
    </row>
    <row r="438" customFormat="false" ht="15" hidden="false" customHeight="false" outlineLevel="0" collapsed="false">
      <c r="A438" s="0" t="s">
        <v>105</v>
      </c>
      <c r="B438" s="0" t="n">
        <v>64</v>
      </c>
      <c r="C438" s="0" t="n">
        <v>1</v>
      </c>
      <c r="D438" s="0" t="n">
        <v>247</v>
      </c>
      <c r="E438" s="0" t="n">
        <v>16</v>
      </c>
      <c r="F438" s="0" t="n">
        <f aca="false">D438/SUM(C438:E438)</f>
        <v>0.935606060606061</v>
      </c>
      <c r="G438" s="0" t="n">
        <v>58.71</v>
      </c>
      <c r="H438" s="0" t="n">
        <v>131.57</v>
      </c>
      <c r="I438" s="0" t="n">
        <v>73.71</v>
      </c>
      <c r="J438" s="0" t="n">
        <v>203.176273</v>
      </c>
      <c r="K438" s="0" t="n">
        <v>0</v>
      </c>
      <c r="L438" s="0" t="n">
        <v>437</v>
      </c>
      <c r="M438" s="0" t="n">
        <f aca="false">0.05/COUNT(L$2:L$1515)*L438</f>
        <v>0.0144319682959049</v>
      </c>
      <c r="N438" s="20" t="str">
        <f aca="false">IF(K438&lt;M438,A438,"")</f>
        <v>dDocent_Contig_2422</v>
      </c>
      <c r="O438" s="20" t="n">
        <f aca="false">IF(K438&lt;M438,B438,"")</f>
        <v>64</v>
      </c>
      <c r="Q438" s="0" t="s">
        <v>103</v>
      </c>
      <c r="R438" s="0" t="n">
        <v>17</v>
      </c>
    </row>
    <row r="439" customFormat="false" ht="15" hidden="false" customHeight="false" outlineLevel="0" collapsed="false">
      <c r="A439" s="0" t="s">
        <v>105</v>
      </c>
      <c r="B439" s="0" t="n">
        <v>81</v>
      </c>
      <c r="C439" s="0" t="n">
        <v>1</v>
      </c>
      <c r="D439" s="0" t="n">
        <v>247</v>
      </c>
      <c r="E439" s="0" t="n">
        <v>16</v>
      </c>
      <c r="F439" s="0" t="n">
        <f aca="false">D439/SUM(C439:E439)</f>
        <v>0.935606060606061</v>
      </c>
      <c r="G439" s="0" t="n">
        <v>58.71</v>
      </c>
      <c r="H439" s="0" t="n">
        <v>131.57</v>
      </c>
      <c r="I439" s="0" t="n">
        <v>73.71</v>
      </c>
      <c r="J439" s="0" t="n">
        <v>203.176273</v>
      </c>
      <c r="K439" s="0" t="n">
        <v>0</v>
      </c>
      <c r="L439" s="0" t="n">
        <v>438</v>
      </c>
      <c r="M439" s="0" t="n">
        <f aca="false">0.05/COUNT(L$2:L$1515)*L439</f>
        <v>0.0144649933949802</v>
      </c>
      <c r="N439" s="20" t="str">
        <f aca="false">IF(K439&lt;M439,A439,"")</f>
        <v>dDocent_Contig_2422</v>
      </c>
      <c r="O439" s="20" t="n">
        <f aca="false">IF(K439&lt;M439,B439,"")</f>
        <v>81</v>
      </c>
      <c r="Q439" s="0" t="s">
        <v>103</v>
      </c>
      <c r="R439" s="0" t="n">
        <v>28</v>
      </c>
    </row>
    <row r="440" customFormat="false" ht="15" hidden="false" customHeight="false" outlineLevel="0" collapsed="false">
      <c r="A440" s="0" t="s">
        <v>335</v>
      </c>
      <c r="B440" s="0" t="n">
        <v>60</v>
      </c>
      <c r="C440" s="0" t="n">
        <v>0</v>
      </c>
      <c r="D440" s="0" t="n">
        <v>173</v>
      </c>
      <c r="E440" s="0" t="n">
        <v>12</v>
      </c>
      <c r="F440" s="0" t="n">
        <f aca="false">D440/SUM(C440:E440)</f>
        <v>0.935135135135135</v>
      </c>
      <c r="G440" s="0" t="n">
        <v>40.44</v>
      </c>
      <c r="H440" s="0" t="n">
        <v>92.11</v>
      </c>
      <c r="I440" s="0" t="n">
        <v>52.44</v>
      </c>
      <c r="J440" s="0" t="n">
        <v>142.669613</v>
      </c>
      <c r="K440" s="0" t="n">
        <v>0</v>
      </c>
      <c r="L440" s="0" t="n">
        <v>439</v>
      </c>
      <c r="M440" s="0" t="n">
        <f aca="false">0.05/COUNT(L$2:L$1515)*L440</f>
        <v>0.0144980184940555</v>
      </c>
      <c r="N440" s="20" t="str">
        <f aca="false">IF(K440&lt;M440,A440,"")</f>
        <v>dDocent_Contig_20777</v>
      </c>
      <c r="O440" s="20" t="n">
        <f aca="false">IF(K440&lt;M440,B440,"")</f>
        <v>60</v>
      </c>
      <c r="Q440" s="0" t="s">
        <v>103</v>
      </c>
      <c r="R440" s="0" t="n">
        <v>34</v>
      </c>
    </row>
    <row r="441" customFormat="false" ht="15" hidden="false" customHeight="false" outlineLevel="0" collapsed="false">
      <c r="A441" s="0" t="s">
        <v>185</v>
      </c>
      <c r="B441" s="0" t="n">
        <v>39</v>
      </c>
      <c r="C441" s="0" t="n">
        <v>2</v>
      </c>
      <c r="D441" s="0" t="n">
        <v>229</v>
      </c>
      <c r="E441" s="0" t="n">
        <v>14</v>
      </c>
      <c r="F441" s="0" t="n">
        <f aca="false">D441/SUM(C441:E441)</f>
        <v>0.93469387755102</v>
      </c>
      <c r="G441" s="0" t="n">
        <v>55.4</v>
      </c>
      <c r="H441" s="0" t="n">
        <v>122.21</v>
      </c>
      <c r="I441" s="0" t="n">
        <v>67.4</v>
      </c>
      <c r="J441" s="0" t="n">
        <v>187.099603</v>
      </c>
      <c r="K441" s="0" t="n">
        <v>0</v>
      </c>
      <c r="L441" s="0" t="n">
        <v>440</v>
      </c>
      <c r="M441" s="0" t="n">
        <f aca="false">0.05/COUNT(L$2:L$1515)*L441</f>
        <v>0.0145310435931308</v>
      </c>
      <c r="N441" s="20" t="str">
        <f aca="false">IF(K441&lt;M441,A441,"")</f>
        <v>dDocent_Contig_8481</v>
      </c>
      <c r="O441" s="20" t="n">
        <f aca="false">IF(K441&lt;M441,B441,"")</f>
        <v>39</v>
      </c>
      <c r="Q441" s="0" t="s">
        <v>103</v>
      </c>
      <c r="R441" s="0" t="n">
        <v>36</v>
      </c>
    </row>
    <row r="442" customFormat="false" ht="15" hidden="false" customHeight="false" outlineLevel="0" collapsed="false">
      <c r="A442" s="0" t="s">
        <v>222</v>
      </c>
      <c r="B442" s="0" t="n">
        <v>116</v>
      </c>
      <c r="C442" s="0" t="n">
        <v>18</v>
      </c>
      <c r="D442" s="0" t="n">
        <v>256</v>
      </c>
      <c r="E442" s="0" t="n">
        <v>0</v>
      </c>
      <c r="F442" s="0" t="n">
        <f aca="false">D442/SUM(C442:E442)</f>
        <v>0.934306569343066</v>
      </c>
      <c r="G442" s="0" t="n">
        <v>77.8</v>
      </c>
      <c r="H442" s="0" t="n">
        <v>136.41</v>
      </c>
      <c r="I442" s="0" t="n">
        <v>59.8</v>
      </c>
      <c r="J442" s="0" t="n">
        <v>210.603115</v>
      </c>
      <c r="K442" s="0" t="n">
        <v>0</v>
      </c>
      <c r="L442" s="0" t="n">
        <v>441</v>
      </c>
      <c r="M442" s="0" t="n">
        <f aca="false">0.05/COUNT(L$2:L$1515)*L442</f>
        <v>0.0145640686922061</v>
      </c>
      <c r="N442" s="20" t="str">
        <f aca="false">IF(K442&lt;M442,A442,"")</f>
        <v>dDocent_Contig_13410</v>
      </c>
      <c r="O442" s="20" t="n">
        <f aca="false">IF(K442&lt;M442,B442,"")</f>
        <v>116</v>
      </c>
      <c r="Q442" s="0" t="s">
        <v>103</v>
      </c>
      <c r="R442" s="0" t="n">
        <v>39</v>
      </c>
    </row>
    <row r="443" customFormat="false" ht="15" hidden="false" customHeight="false" outlineLevel="0" collapsed="false">
      <c r="A443" s="0" t="s">
        <v>197</v>
      </c>
      <c r="B443" s="0" t="n">
        <v>73</v>
      </c>
      <c r="C443" s="0" t="n">
        <v>7</v>
      </c>
      <c r="D443" s="0" t="n">
        <v>267</v>
      </c>
      <c r="E443" s="0" t="n">
        <v>12</v>
      </c>
      <c r="F443" s="0" t="n">
        <f aca="false">D443/SUM(C443:E443)</f>
        <v>0.933566433566434</v>
      </c>
      <c r="G443" s="0" t="n">
        <v>69.02</v>
      </c>
      <c r="H443" s="0" t="n">
        <v>142.96</v>
      </c>
      <c r="I443" s="0" t="n">
        <v>74.02</v>
      </c>
      <c r="J443" s="0" t="n">
        <v>215.332182</v>
      </c>
      <c r="K443" s="0" t="n">
        <v>0</v>
      </c>
      <c r="L443" s="0" t="n">
        <v>442</v>
      </c>
      <c r="M443" s="0" t="n">
        <f aca="false">0.05/COUNT(L$2:L$1515)*L443</f>
        <v>0.0145970937912814</v>
      </c>
      <c r="N443" s="20" t="str">
        <f aca="false">IF(K443&lt;M443,A443,"")</f>
        <v>dDocent_Contig_635</v>
      </c>
      <c r="O443" s="20" t="n">
        <f aca="false">IF(K443&lt;M443,B443,"")</f>
        <v>73</v>
      </c>
      <c r="Q443" s="0" t="s">
        <v>103</v>
      </c>
      <c r="R443" s="0" t="n">
        <v>40</v>
      </c>
    </row>
    <row r="444" customFormat="false" ht="15" hidden="false" customHeight="false" outlineLevel="0" collapsed="false">
      <c r="A444" s="0" t="s">
        <v>173</v>
      </c>
      <c r="B444" s="0" t="n">
        <v>41</v>
      </c>
      <c r="C444" s="0" t="n">
        <v>19</v>
      </c>
      <c r="D444" s="0" t="n">
        <v>264</v>
      </c>
      <c r="E444" s="0" t="n">
        <v>0</v>
      </c>
      <c r="F444" s="0" t="n">
        <f aca="false">D444/SUM(C444:E444)</f>
        <v>0.932862190812721</v>
      </c>
      <c r="G444" s="0" t="n">
        <v>80.57</v>
      </c>
      <c r="H444" s="0" t="n">
        <v>140.86</v>
      </c>
      <c r="I444" s="0" t="n">
        <v>61.57</v>
      </c>
      <c r="J444" s="0" t="n">
        <v>216.262094</v>
      </c>
      <c r="K444" s="0" t="n">
        <v>0</v>
      </c>
      <c r="L444" s="0" t="n">
        <v>443</v>
      </c>
      <c r="M444" s="0" t="n">
        <f aca="false">0.05/COUNT(L$2:L$1515)*L444</f>
        <v>0.0146301188903567</v>
      </c>
      <c r="N444" s="20" t="str">
        <f aca="false">IF(K444&lt;M444,A444,"")</f>
        <v>dDocent_Contig_12720</v>
      </c>
      <c r="O444" s="20" t="n">
        <f aca="false">IF(K444&lt;M444,B444,"")</f>
        <v>41</v>
      </c>
      <c r="Q444" s="0" t="s">
        <v>103</v>
      </c>
      <c r="R444" s="0" t="n">
        <v>49</v>
      </c>
    </row>
    <row r="445" customFormat="false" ht="15" hidden="false" customHeight="false" outlineLevel="0" collapsed="false">
      <c r="A445" s="0" t="s">
        <v>173</v>
      </c>
      <c r="B445" s="0" t="n">
        <v>116</v>
      </c>
      <c r="C445" s="0" t="n">
        <v>0</v>
      </c>
      <c r="D445" s="0" t="n">
        <v>264</v>
      </c>
      <c r="E445" s="0" t="n">
        <v>19</v>
      </c>
      <c r="F445" s="0" t="n">
        <f aca="false">D445/SUM(C445:E445)</f>
        <v>0.932862190812721</v>
      </c>
      <c r="G445" s="0" t="n">
        <v>61.57</v>
      </c>
      <c r="H445" s="0" t="n">
        <v>140.86</v>
      </c>
      <c r="I445" s="0" t="n">
        <v>80.57</v>
      </c>
      <c r="J445" s="0" t="n">
        <v>216.262094</v>
      </c>
      <c r="K445" s="0" t="n">
        <v>0</v>
      </c>
      <c r="L445" s="0" t="n">
        <v>444</v>
      </c>
      <c r="M445" s="0" t="n">
        <f aca="false">0.05/COUNT(L$2:L$1515)*L445</f>
        <v>0.014663143989432</v>
      </c>
      <c r="N445" s="20" t="str">
        <f aca="false">IF(K445&lt;M445,A445,"")</f>
        <v>dDocent_Contig_12720</v>
      </c>
      <c r="O445" s="20" t="n">
        <f aca="false">IF(K445&lt;M445,B445,"")</f>
        <v>116</v>
      </c>
      <c r="Q445" s="0" t="s">
        <v>103</v>
      </c>
      <c r="R445" s="0" t="n">
        <v>51</v>
      </c>
    </row>
    <row r="446" customFormat="false" ht="15" hidden="false" customHeight="false" outlineLevel="0" collapsed="false">
      <c r="A446" s="0" t="s">
        <v>173</v>
      </c>
      <c r="B446" s="0" t="n">
        <v>121</v>
      </c>
      <c r="C446" s="0" t="n">
        <v>0</v>
      </c>
      <c r="D446" s="0" t="n">
        <v>264</v>
      </c>
      <c r="E446" s="0" t="n">
        <v>19</v>
      </c>
      <c r="F446" s="0" t="n">
        <f aca="false">D446/SUM(C446:E446)</f>
        <v>0.932862190812721</v>
      </c>
      <c r="G446" s="0" t="n">
        <v>61.57</v>
      </c>
      <c r="H446" s="0" t="n">
        <v>140.86</v>
      </c>
      <c r="I446" s="0" t="n">
        <v>80.57</v>
      </c>
      <c r="J446" s="0" t="n">
        <v>216.262094</v>
      </c>
      <c r="K446" s="0" t="n">
        <v>0</v>
      </c>
      <c r="L446" s="0" t="n">
        <v>445</v>
      </c>
      <c r="M446" s="0" t="n">
        <f aca="false">0.05/COUNT(L$2:L$1515)*L446</f>
        <v>0.0146961690885073</v>
      </c>
      <c r="N446" s="20" t="str">
        <f aca="false">IF(K446&lt;M446,A446,"")</f>
        <v>dDocent_Contig_12720</v>
      </c>
      <c r="O446" s="20" t="n">
        <f aca="false">IF(K446&lt;M446,B446,"")</f>
        <v>121</v>
      </c>
      <c r="Q446" s="0" t="s">
        <v>103</v>
      </c>
      <c r="R446" s="0" t="n">
        <v>55</v>
      </c>
    </row>
    <row r="447" customFormat="false" ht="15" hidden="false" customHeight="false" outlineLevel="0" collapsed="false">
      <c r="A447" s="0" t="s">
        <v>179</v>
      </c>
      <c r="B447" s="0" t="n">
        <v>33</v>
      </c>
      <c r="C447" s="0" t="n">
        <v>0</v>
      </c>
      <c r="D447" s="0" t="n">
        <v>235</v>
      </c>
      <c r="E447" s="0" t="n">
        <v>17</v>
      </c>
      <c r="F447" s="0" t="n">
        <f aca="false">D447/SUM(C447:E447)</f>
        <v>0.932539682539682</v>
      </c>
      <c r="G447" s="0" t="n">
        <v>54.79</v>
      </c>
      <c r="H447" s="0" t="n">
        <v>125.43</v>
      </c>
      <c r="I447" s="0" t="n">
        <v>71.79</v>
      </c>
      <c r="J447" s="0" t="n">
        <v>192.323213</v>
      </c>
      <c r="K447" s="0" t="n">
        <v>0</v>
      </c>
      <c r="L447" s="0" t="n">
        <v>446</v>
      </c>
      <c r="M447" s="0" t="n">
        <f aca="false">0.05/COUNT(L$2:L$1515)*L447</f>
        <v>0.0147291941875826</v>
      </c>
      <c r="N447" s="20" t="str">
        <f aca="false">IF(K447&lt;M447,A447,"")</f>
        <v>dDocent_Contig_28249</v>
      </c>
      <c r="O447" s="20" t="n">
        <f aca="false">IF(K447&lt;M447,B447,"")</f>
        <v>33</v>
      </c>
      <c r="Q447" s="0" t="s">
        <v>103</v>
      </c>
      <c r="R447" s="0" t="n">
        <v>91</v>
      </c>
    </row>
    <row r="448" customFormat="false" ht="15" hidden="false" customHeight="false" outlineLevel="0" collapsed="false">
      <c r="A448" s="0" t="s">
        <v>98</v>
      </c>
      <c r="B448" s="0" t="n">
        <v>64</v>
      </c>
      <c r="C448" s="0" t="n">
        <v>16</v>
      </c>
      <c r="D448" s="0" t="n">
        <v>219</v>
      </c>
      <c r="E448" s="0" t="n">
        <v>0</v>
      </c>
      <c r="F448" s="0" t="n">
        <f aca="false">D448/SUM(C448:E448)</f>
        <v>0.931914893617021</v>
      </c>
      <c r="G448" s="0" t="n">
        <v>67.02</v>
      </c>
      <c r="H448" s="0" t="n">
        <v>116.96</v>
      </c>
      <c r="I448" s="0" t="n">
        <v>51.02</v>
      </c>
      <c r="J448" s="0" t="n">
        <v>178.899303</v>
      </c>
      <c r="K448" s="0" t="n">
        <v>0</v>
      </c>
      <c r="L448" s="0" t="n">
        <v>447</v>
      </c>
      <c r="M448" s="0" t="n">
        <f aca="false">0.05/COUNT(L$2:L$1515)*L448</f>
        <v>0.0147622192866579</v>
      </c>
      <c r="N448" s="20" t="str">
        <f aca="false">IF(K448&lt;M448,A448,"")</f>
        <v>dDocent_Contig_30734</v>
      </c>
      <c r="O448" s="20" t="n">
        <f aca="false">IF(K448&lt;M448,B448,"")</f>
        <v>64</v>
      </c>
      <c r="Q448" s="0" t="s">
        <v>103</v>
      </c>
      <c r="R448" s="0" t="n">
        <v>96</v>
      </c>
    </row>
    <row r="449" customFormat="false" ht="15" hidden="false" customHeight="false" outlineLevel="0" collapsed="false">
      <c r="A449" s="0" t="s">
        <v>105</v>
      </c>
      <c r="B449" s="0" t="n">
        <v>17</v>
      </c>
      <c r="C449" s="0" t="n">
        <v>1</v>
      </c>
      <c r="D449" s="0" t="n">
        <v>246</v>
      </c>
      <c r="E449" s="0" t="n">
        <v>17</v>
      </c>
      <c r="F449" s="0" t="n">
        <f aca="false">D449/SUM(C449:E449)</f>
        <v>0.931818181818182</v>
      </c>
      <c r="G449" s="0" t="n">
        <v>58.24</v>
      </c>
      <c r="H449" s="0" t="n">
        <v>131.52</v>
      </c>
      <c r="I449" s="0" t="n">
        <v>74.24</v>
      </c>
      <c r="J449" s="0" t="n">
        <v>200.054523</v>
      </c>
      <c r="K449" s="0" t="n">
        <v>0</v>
      </c>
      <c r="L449" s="0" t="n">
        <v>448</v>
      </c>
      <c r="M449" s="0" t="n">
        <f aca="false">0.05/COUNT(L$2:L$1515)*L449</f>
        <v>0.0147952443857332</v>
      </c>
      <c r="N449" s="20" t="str">
        <f aca="false">IF(K449&lt;M449,A449,"")</f>
        <v>dDocent_Contig_2422</v>
      </c>
      <c r="O449" s="20" t="n">
        <f aca="false">IF(K449&lt;M449,B449,"")</f>
        <v>17</v>
      </c>
      <c r="Q449" s="0" t="s">
        <v>103</v>
      </c>
      <c r="R449" s="0" t="n">
        <v>98</v>
      </c>
    </row>
    <row r="450" customFormat="false" ht="15" hidden="false" customHeight="false" outlineLevel="0" collapsed="false">
      <c r="A450" s="0" t="s">
        <v>105</v>
      </c>
      <c r="B450" s="0" t="n">
        <v>18</v>
      </c>
      <c r="C450" s="0" t="n">
        <v>1</v>
      </c>
      <c r="D450" s="0" t="n">
        <v>246</v>
      </c>
      <c r="E450" s="0" t="n">
        <v>17</v>
      </c>
      <c r="F450" s="0" t="n">
        <f aca="false">D450/SUM(C450:E450)</f>
        <v>0.931818181818182</v>
      </c>
      <c r="G450" s="0" t="n">
        <v>58.24</v>
      </c>
      <c r="H450" s="0" t="n">
        <v>131.52</v>
      </c>
      <c r="I450" s="0" t="n">
        <v>74.24</v>
      </c>
      <c r="J450" s="0" t="n">
        <v>200.054523</v>
      </c>
      <c r="K450" s="0" t="n">
        <v>0</v>
      </c>
      <c r="L450" s="0" t="n">
        <v>449</v>
      </c>
      <c r="M450" s="0" t="n">
        <f aca="false">0.05/COUNT(L$2:L$1515)*L450</f>
        <v>0.0148282694848085</v>
      </c>
      <c r="N450" s="20" t="str">
        <f aca="false">IF(K450&lt;M450,A450,"")</f>
        <v>dDocent_Contig_2422</v>
      </c>
      <c r="O450" s="20" t="n">
        <f aca="false">IF(K450&lt;M450,B450,"")</f>
        <v>18</v>
      </c>
      <c r="Q450" s="0" t="s">
        <v>103</v>
      </c>
      <c r="R450" s="0" t="n">
        <v>101</v>
      </c>
    </row>
    <row r="451" customFormat="false" ht="15" hidden="false" customHeight="false" outlineLevel="0" collapsed="false">
      <c r="A451" s="0" t="s">
        <v>105</v>
      </c>
      <c r="B451" s="0" t="n">
        <v>19</v>
      </c>
      <c r="C451" s="0" t="n">
        <v>1</v>
      </c>
      <c r="D451" s="0" t="n">
        <v>246</v>
      </c>
      <c r="E451" s="0" t="n">
        <v>17</v>
      </c>
      <c r="F451" s="0" t="n">
        <f aca="false">D451/SUM(C451:E451)</f>
        <v>0.931818181818182</v>
      </c>
      <c r="G451" s="0" t="n">
        <v>58.24</v>
      </c>
      <c r="H451" s="0" t="n">
        <v>131.52</v>
      </c>
      <c r="I451" s="0" t="n">
        <v>74.24</v>
      </c>
      <c r="J451" s="0" t="n">
        <v>200.054523</v>
      </c>
      <c r="K451" s="0" t="n">
        <v>0</v>
      </c>
      <c r="L451" s="0" t="n">
        <v>450</v>
      </c>
      <c r="M451" s="0" t="n">
        <f aca="false">0.05/COUNT(L$2:L$1515)*L451</f>
        <v>0.0148612945838838</v>
      </c>
      <c r="N451" s="20" t="str">
        <f aca="false">IF(K451&lt;M451,A451,"")</f>
        <v>dDocent_Contig_2422</v>
      </c>
      <c r="O451" s="20" t="n">
        <f aca="false">IF(K451&lt;M451,B451,"")</f>
        <v>19</v>
      </c>
      <c r="Q451" s="0" t="s">
        <v>103</v>
      </c>
      <c r="R451" s="0" t="n">
        <v>102</v>
      </c>
    </row>
    <row r="452" customFormat="false" ht="15" hidden="false" customHeight="false" outlineLevel="0" collapsed="false">
      <c r="A452" s="0" t="s">
        <v>105</v>
      </c>
      <c r="B452" s="0" t="n">
        <v>107</v>
      </c>
      <c r="C452" s="0" t="n">
        <v>1</v>
      </c>
      <c r="D452" s="0" t="n">
        <v>246</v>
      </c>
      <c r="E452" s="0" t="n">
        <v>17</v>
      </c>
      <c r="F452" s="0" t="n">
        <f aca="false">D452/SUM(C452:E452)</f>
        <v>0.931818181818182</v>
      </c>
      <c r="G452" s="0" t="n">
        <v>58.24</v>
      </c>
      <c r="H452" s="0" t="n">
        <v>131.52</v>
      </c>
      <c r="I452" s="0" t="n">
        <v>74.24</v>
      </c>
      <c r="J452" s="0" t="n">
        <v>200.054523</v>
      </c>
      <c r="K452" s="0" t="n">
        <v>0</v>
      </c>
      <c r="L452" s="0" t="n">
        <v>451</v>
      </c>
      <c r="M452" s="0" t="n">
        <f aca="false">0.05/COUNT(L$2:L$1515)*L452</f>
        <v>0.014894319682959</v>
      </c>
      <c r="N452" s="20" t="str">
        <f aca="false">IF(K452&lt;M452,A452,"")</f>
        <v>dDocent_Contig_2422</v>
      </c>
      <c r="O452" s="20" t="n">
        <f aca="false">IF(K452&lt;M452,B452,"")</f>
        <v>107</v>
      </c>
      <c r="Q452" s="0" t="s">
        <v>103</v>
      </c>
      <c r="R452" s="0" t="n">
        <v>122</v>
      </c>
    </row>
    <row r="453" customFormat="false" ht="15" hidden="false" customHeight="false" outlineLevel="0" collapsed="false">
      <c r="A453" s="0" t="s">
        <v>105</v>
      </c>
      <c r="B453" s="0" t="n">
        <v>108</v>
      </c>
      <c r="C453" s="0" t="n">
        <v>1</v>
      </c>
      <c r="D453" s="0" t="n">
        <v>246</v>
      </c>
      <c r="E453" s="0" t="n">
        <v>17</v>
      </c>
      <c r="F453" s="0" t="n">
        <f aca="false">D453/SUM(C453:E453)</f>
        <v>0.931818181818182</v>
      </c>
      <c r="G453" s="0" t="n">
        <v>58.24</v>
      </c>
      <c r="H453" s="0" t="n">
        <v>131.52</v>
      </c>
      <c r="I453" s="0" t="n">
        <v>74.24</v>
      </c>
      <c r="J453" s="0" t="n">
        <v>200.054523</v>
      </c>
      <c r="K453" s="0" t="n">
        <v>0</v>
      </c>
      <c r="L453" s="0" t="n">
        <v>452</v>
      </c>
      <c r="M453" s="0" t="n">
        <f aca="false">0.05/COUNT(L$2:L$1515)*L453</f>
        <v>0.0149273447820343</v>
      </c>
      <c r="N453" s="20" t="str">
        <f aca="false">IF(K453&lt;M453,A453,"")</f>
        <v>dDocent_Contig_2422</v>
      </c>
      <c r="O453" s="20" t="n">
        <f aca="false">IF(K453&lt;M453,B453,"")</f>
        <v>108</v>
      </c>
      <c r="Q453" s="0" t="s">
        <v>103</v>
      </c>
      <c r="R453" s="0" t="n">
        <v>123</v>
      </c>
    </row>
    <row r="454" customFormat="false" ht="15" hidden="false" customHeight="false" outlineLevel="0" collapsed="false">
      <c r="A454" s="0" t="s">
        <v>105</v>
      </c>
      <c r="B454" s="0" t="n">
        <v>121</v>
      </c>
      <c r="C454" s="0" t="n">
        <v>1</v>
      </c>
      <c r="D454" s="0" t="n">
        <v>246</v>
      </c>
      <c r="E454" s="0" t="n">
        <v>17</v>
      </c>
      <c r="F454" s="0" t="n">
        <f aca="false">D454/SUM(C454:E454)</f>
        <v>0.931818181818182</v>
      </c>
      <c r="G454" s="0" t="n">
        <v>58.24</v>
      </c>
      <c r="H454" s="0" t="n">
        <v>131.52</v>
      </c>
      <c r="I454" s="0" t="n">
        <v>74.24</v>
      </c>
      <c r="J454" s="0" t="n">
        <v>200.054523</v>
      </c>
      <c r="K454" s="0" t="n">
        <v>0</v>
      </c>
      <c r="L454" s="0" t="n">
        <v>453</v>
      </c>
      <c r="M454" s="0" t="n">
        <f aca="false">0.05/COUNT(L$2:L$1515)*L454</f>
        <v>0.0149603698811096</v>
      </c>
      <c r="N454" s="20" t="str">
        <f aca="false">IF(K454&lt;M454,A454,"")</f>
        <v>dDocent_Contig_2422</v>
      </c>
      <c r="O454" s="20" t="n">
        <f aca="false">IF(K454&lt;M454,B454,"")</f>
        <v>121</v>
      </c>
      <c r="Q454" s="0" t="s">
        <v>103</v>
      </c>
      <c r="R454" s="0" t="n">
        <v>73</v>
      </c>
    </row>
    <row r="455" customFormat="false" ht="15" hidden="false" customHeight="false" outlineLevel="0" collapsed="false">
      <c r="A455" s="0" t="s">
        <v>321</v>
      </c>
      <c r="B455" s="0" t="n">
        <v>37</v>
      </c>
      <c r="C455" s="0" t="n">
        <v>10</v>
      </c>
      <c r="D455" s="0" t="n">
        <v>149</v>
      </c>
      <c r="E455" s="0" t="n">
        <v>1</v>
      </c>
      <c r="F455" s="0" t="n">
        <f aca="false">D455/SUM(C455:E455)</f>
        <v>0.93125</v>
      </c>
      <c r="G455" s="0" t="n">
        <v>44.63</v>
      </c>
      <c r="H455" s="0" t="n">
        <v>79.75</v>
      </c>
      <c r="I455" s="0" t="n">
        <v>35.63</v>
      </c>
      <c r="J455" s="0" t="n">
        <v>120.662241</v>
      </c>
      <c r="K455" s="0" t="n">
        <v>0</v>
      </c>
      <c r="L455" s="0" t="n">
        <v>454</v>
      </c>
      <c r="M455" s="0" t="n">
        <f aca="false">0.05/COUNT(L$2:L$1515)*L455</f>
        <v>0.0149933949801849</v>
      </c>
      <c r="N455" s="20" t="str">
        <f aca="false">IF(K455&lt;M455,A455,"")</f>
        <v>dDocent_Contig_25853</v>
      </c>
      <c r="O455" s="20" t="n">
        <f aca="false">IF(K455&lt;M455,B455,"")</f>
        <v>37</v>
      </c>
      <c r="Q455" s="0" t="s">
        <v>103</v>
      </c>
      <c r="R455" s="0" t="n">
        <v>74</v>
      </c>
    </row>
    <row r="456" customFormat="false" ht="15" hidden="false" customHeight="false" outlineLevel="0" collapsed="false">
      <c r="A456" s="0" t="s">
        <v>160</v>
      </c>
      <c r="B456" s="0" t="n">
        <v>56</v>
      </c>
      <c r="C456" s="0" t="n">
        <v>2</v>
      </c>
      <c r="D456" s="0" t="n">
        <v>256</v>
      </c>
      <c r="E456" s="0" t="n">
        <v>17</v>
      </c>
      <c r="F456" s="0" t="n">
        <f aca="false">D456/SUM(C456:E456)</f>
        <v>0.930909090909091</v>
      </c>
      <c r="G456" s="0" t="n">
        <v>61.45</v>
      </c>
      <c r="H456" s="0" t="n">
        <v>137.09</v>
      </c>
      <c r="I456" s="0" t="n">
        <v>76.45</v>
      </c>
      <c r="J456" s="0" t="n">
        <v>206.892858</v>
      </c>
      <c r="K456" s="0" t="n">
        <v>0</v>
      </c>
      <c r="L456" s="0" t="n">
        <v>455</v>
      </c>
      <c r="M456" s="0" t="n">
        <f aca="false">0.05/COUNT(L$2:L$1515)*L456</f>
        <v>0.0150264200792602</v>
      </c>
      <c r="N456" s="20" t="str">
        <f aca="false">IF(K456&lt;M456,A456,"")</f>
        <v>dDocent_Contig_9148</v>
      </c>
      <c r="O456" s="20" t="n">
        <f aca="false">IF(K456&lt;M456,B456,"")</f>
        <v>56</v>
      </c>
      <c r="Q456" s="0" t="s">
        <v>248</v>
      </c>
      <c r="R456" s="0" t="n">
        <v>25</v>
      </c>
    </row>
    <row r="457" customFormat="false" ht="15" hidden="false" customHeight="false" outlineLevel="0" collapsed="false">
      <c r="A457" s="0" t="s">
        <v>195</v>
      </c>
      <c r="B457" s="0" t="n">
        <v>96</v>
      </c>
      <c r="C457" s="0" t="n">
        <v>12</v>
      </c>
      <c r="D457" s="0" t="n">
        <v>188</v>
      </c>
      <c r="E457" s="0" t="n">
        <v>2</v>
      </c>
      <c r="F457" s="0" t="n">
        <f aca="false">D457/SUM(C457:E457)</f>
        <v>0.930693069306931</v>
      </c>
      <c r="G457" s="0" t="n">
        <v>55.62</v>
      </c>
      <c r="H457" s="0" t="n">
        <v>100.75</v>
      </c>
      <c r="I457" s="0" t="n">
        <v>45.62</v>
      </c>
      <c r="J457" s="0" t="n">
        <v>151.47681</v>
      </c>
      <c r="K457" s="0" t="n">
        <v>0</v>
      </c>
      <c r="L457" s="0" t="n">
        <v>456</v>
      </c>
      <c r="M457" s="0" t="n">
        <f aca="false">0.05/COUNT(L$2:L$1515)*L457</f>
        <v>0.0150594451783355</v>
      </c>
      <c r="N457" s="20" t="str">
        <f aca="false">IF(K457&lt;M457,A457,"")</f>
        <v>dDocent_Contig_6355</v>
      </c>
      <c r="O457" s="20" t="n">
        <f aca="false">IF(K457&lt;M457,B457,"")</f>
        <v>96</v>
      </c>
      <c r="Q457" s="0" t="s">
        <v>248</v>
      </c>
      <c r="R457" s="0" t="n">
        <v>42</v>
      </c>
    </row>
    <row r="458" customFormat="false" ht="15" hidden="false" customHeight="false" outlineLevel="0" collapsed="false">
      <c r="A458" s="0" t="s">
        <v>157</v>
      </c>
      <c r="B458" s="0" t="n">
        <v>49</v>
      </c>
      <c r="C458" s="0" t="n">
        <v>17</v>
      </c>
      <c r="D458" s="0" t="n">
        <v>227</v>
      </c>
      <c r="E458" s="0" t="n">
        <v>0</v>
      </c>
      <c r="F458" s="0" t="n">
        <f aca="false">D458/SUM(C458:E458)</f>
        <v>0.930327868852459</v>
      </c>
      <c r="G458" s="0" t="n">
        <v>69.8</v>
      </c>
      <c r="H458" s="0" t="n">
        <v>121.41</v>
      </c>
      <c r="I458" s="0" t="n">
        <v>52.8</v>
      </c>
      <c r="J458" s="0" t="n">
        <v>184.569751</v>
      </c>
      <c r="K458" s="0" t="n">
        <v>0</v>
      </c>
      <c r="L458" s="0" t="n">
        <v>457</v>
      </c>
      <c r="M458" s="0" t="n">
        <f aca="false">0.05/COUNT(L$2:L$1515)*L458</f>
        <v>0.0150924702774108</v>
      </c>
      <c r="N458" s="20" t="str">
        <f aca="false">IF(K458&lt;M458,A458,"")</f>
        <v>dDocent_Contig_22075</v>
      </c>
      <c r="O458" s="20" t="n">
        <f aca="false">IF(K458&lt;M458,B458,"")</f>
        <v>49</v>
      </c>
      <c r="Q458" s="0" t="s">
        <v>303</v>
      </c>
      <c r="R458" s="0" t="n">
        <v>85</v>
      </c>
    </row>
    <row r="459" customFormat="false" ht="15" hidden="false" customHeight="false" outlineLevel="0" collapsed="false">
      <c r="A459" s="0" t="s">
        <v>135</v>
      </c>
      <c r="B459" s="0" t="n">
        <v>111</v>
      </c>
      <c r="C459" s="0" t="n">
        <v>20</v>
      </c>
      <c r="D459" s="0" t="n">
        <v>261</v>
      </c>
      <c r="E459" s="0" t="n">
        <v>0</v>
      </c>
      <c r="F459" s="0" t="n">
        <f aca="false">D459/SUM(C459:E459)</f>
        <v>0.928825622775801</v>
      </c>
      <c r="G459" s="0" t="n">
        <v>80.61</v>
      </c>
      <c r="H459" s="0" t="n">
        <v>139.79</v>
      </c>
      <c r="I459" s="0" t="n">
        <v>60.61</v>
      </c>
      <c r="J459" s="0" t="n">
        <v>211.278032</v>
      </c>
      <c r="K459" s="0" t="n">
        <v>0</v>
      </c>
      <c r="L459" s="0" t="n">
        <v>458</v>
      </c>
      <c r="M459" s="0" t="n">
        <f aca="false">0.05/COUNT(L$2:L$1515)*L459</f>
        <v>0.0151254953764861</v>
      </c>
      <c r="N459" s="20" t="str">
        <f aca="false">IF(K459&lt;M459,A459,"")</f>
        <v>dDocent_Contig_9504</v>
      </c>
      <c r="O459" s="20" t="n">
        <f aca="false">IF(K459&lt;M459,B459,"")</f>
        <v>111</v>
      </c>
      <c r="Q459" s="0" t="s">
        <v>304</v>
      </c>
      <c r="R459" s="0" t="n">
        <v>113</v>
      </c>
    </row>
    <row r="460" customFormat="false" ht="15" hidden="false" customHeight="false" outlineLevel="0" collapsed="false">
      <c r="A460" s="0" t="s">
        <v>105</v>
      </c>
      <c r="B460" s="0" t="n">
        <v>69</v>
      </c>
      <c r="C460" s="0" t="n">
        <v>1</v>
      </c>
      <c r="D460" s="0" t="n">
        <v>245</v>
      </c>
      <c r="E460" s="0" t="n">
        <v>18</v>
      </c>
      <c r="F460" s="0" t="n">
        <f aca="false">D460/SUM(C460:E460)</f>
        <v>0.928030303030303</v>
      </c>
      <c r="G460" s="0" t="n">
        <v>57.77</v>
      </c>
      <c r="H460" s="0" t="n">
        <v>131.45</v>
      </c>
      <c r="I460" s="0" t="n">
        <v>74.77</v>
      </c>
      <c r="J460" s="0" t="n">
        <v>196.978679</v>
      </c>
      <c r="K460" s="0" t="n">
        <v>0</v>
      </c>
      <c r="L460" s="0" t="n">
        <v>459</v>
      </c>
      <c r="M460" s="0" t="n">
        <f aca="false">0.05/COUNT(L$2:L$1515)*L460</f>
        <v>0.0151585204755614</v>
      </c>
      <c r="N460" s="20" t="str">
        <f aca="false">IF(K460&lt;M460,A460,"")</f>
        <v>dDocent_Contig_2422</v>
      </c>
      <c r="O460" s="20" t="n">
        <f aca="false">IF(K460&lt;M460,B460,"")</f>
        <v>69</v>
      </c>
      <c r="Q460" s="0" t="s">
        <v>305</v>
      </c>
      <c r="R460" s="0" t="n">
        <v>113</v>
      </c>
    </row>
    <row r="461" customFormat="false" ht="15" hidden="false" customHeight="false" outlineLevel="0" collapsed="false">
      <c r="A461" s="0" t="s">
        <v>98</v>
      </c>
      <c r="B461" s="0" t="n">
        <v>24</v>
      </c>
      <c r="C461" s="0" t="n">
        <v>17</v>
      </c>
      <c r="D461" s="0" t="n">
        <v>218</v>
      </c>
      <c r="E461" s="0" t="n">
        <v>0</v>
      </c>
      <c r="F461" s="0" t="n">
        <f aca="false">D461/SUM(C461:E461)</f>
        <v>0.927659574468085</v>
      </c>
      <c r="G461" s="0" t="n">
        <v>67.56</v>
      </c>
      <c r="H461" s="0" t="n">
        <v>116.89</v>
      </c>
      <c r="I461" s="0" t="n">
        <v>50.56</v>
      </c>
      <c r="J461" s="0" t="n">
        <v>175.865142</v>
      </c>
      <c r="K461" s="0" t="n">
        <v>0</v>
      </c>
      <c r="L461" s="0" t="n">
        <v>460</v>
      </c>
      <c r="M461" s="0" t="n">
        <f aca="false">0.05/COUNT(L$2:L$1515)*L461</f>
        <v>0.0151915455746367</v>
      </c>
      <c r="N461" s="20" t="str">
        <f aca="false">IF(K461&lt;M461,A461,"")</f>
        <v>dDocent_Contig_30734</v>
      </c>
      <c r="O461" s="20" t="n">
        <f aca="false">IF(K461&lt;M461,B461,"")</f>
        <v>24</v>
      </c>
      <c r="Q461" s="0" t="s">
        <v>101</v>
      </c>
      <c r="R461" s="0" t="n">
        <v>97</v>
      </c>
    </row>
    <row r="462" customFormat="false" ht="15" hidden="false" customHeight="false" outlineLevel="0" collapsed="false">
      <c r="A462" s="0" t="s">
        <v>98</v>
      </c>
      <c r="B462" s="0" t="n">
        <v>25</v>
      </c>
      <c r="C462" s="0" t="n">
        <v>17</v>
      </c>
      <c r="D462" s="0" t="n">
        <v>218</v>
      </c>
      <c r="E462" s="0" t="n">
        <v>0</v>
      </c>
      <c r="F462" s="0" t="n">
        <f aca="false">D462/SUM(C462:E462)</f>
        <v>0.927659574468085</v>
      </c>
      <c r="G462" s="0" t="n">
        <v>67.56</v>
      </c>
      <c r="H462" s="0" t="n">
        <v>116.89</v>
      </c>
      <c r="I462" s="0" t="n">
        <v>50.56</v>
      </c>
      <c r="J462" s="0" t="n">
        <v>175.865142</v>
      </c>
      <c r="K462" s="0" t="n">
        <v>0</v>
      </c>
      <c r="L462" s="0" t="n">
        <v>461</v>
      </c>
      <c r="M462" s="0" t="n">
        <f aca="false">0.05/COUNT(L$2:L$1515)*L462</f>
        <v>0.015224570673712</v>
      </c>
      <c r="N462" s="20" t="str">
        <f aca="false">IF(K462&lt;M462,A462,"")</f>
        <v>dDocent_Contig_30734</v>
      </c>
      <c r="O462" s="20" t="n">
        <f aca="false">IF(K462&lt;M462,B462,"")</f>
        <v>25</v>
      </c>
      <c r="Q462" s="0" t="s">
        <v>101</v>
      </c>
      <c r="R462" s="0" t="n">
        <v>99</v>
      </c>
    </row>
    <row r="463" customFormat="false" ht="15" hidden="false" customHeight="false" outlineLevel="0" collapsed="false">
      <c r="A463" s="0" t="s">
        <v>98</v>
      </c>
      <c r="B463" s="0" t="n">
        <v>29</v>
      </c>
      <c r="C463" s="0" t="n">
        <v>17</v>
      </c>
      <c r="D463" s="0" t="n">
        <v>218</v>
      </c>
      <c r="E463" s="0" t="n">
        <v>0</v>
      </c>
      <c r="F463" s="0" t="n">
        <f aca="false">D463/SUM(C463:E463)</f>
        <v>0.927659574468085</v>
      </c>
      <c r="G463" s="0" t="n">
        <v>67.56</v>
      </c>
      <c r="H463" s="0" t="n">
        <v>116.89</v>
      </c>
      <c r="I463" s="0" t="n">
        <v>50.56</v>
      </c>
      <c r="J463" s="0" t="n">
        <v>175.865142</v>
      </c>
      <c r="K463" s="0" t="n">
        <v>0</v>
      </c>
      <c r="L463" s="0" t="n">
        <v>462</v>
      </c>
      <c r="M463" s="0" t="n">
        <f aca="false">0.05/COUNT(L$2:L$1515)*L463</f>
        <v>0.0152575957727873</v>
      </c>
      <c r="N463" s="20" t="str">
        <f aca="false">IF(K463&lt;M463,A463,"")</f>
        <v>dDocent_Contig_30734</v>
      </c>
      <c r="O463" s="20" t="n">
        <f aca="false">IF(K463&lt;M463,B463,"")</f>
        <v>29</v>
      </c>
      <c r="Q463" s="0" t="s">
        <v>101</v>
      </c>
      <c r="R463" s="0" t="n">
        <v>100</v>
      </c>
    </row>
    <row r="464" customFormat="false" ht="15" hidden="false" customHeight="false" outlineLevel="0" collapsed="false">
      <c r="A464" s="0" t="s">
        <v>98</v>
      </c>
      <c r="B464" s="0" t="n">
        <v>30</v>
      </c>
      <c r="C464" s="0" t="n">
        <v>17</v>
      </c>
      <c r="D464" s="0" t="n">
        <v>218</v>
      </c>
      <c r="E464" s="0" t="n">
        <v>0</v>
      </c>
      <c r="F464" s="0" t="n">
        <f aca="false">D464/SUM(C464:E464)</f>
        <v>0.927659574468085</v>
      </c>
      <c r="G464" s="0" t="n">
        <v>67.56</v>
      </c>
      <c r="H464" s="0" t="n">
        <v>116.89</v>
      </c>
      <c r="I464" s="0" t="n">
        <v>50.56</v>
      </c>
      <c r="J464" s="0" t="n">
        <v>175.865142</v>
      </c>
      <c r="K464" s="0" t="n">
        <v>0</v>
      </c>
      <c r="L464" s="0" t="n">
        <v>463</v>
      </c>
      <c r="M464" s="0" t="n">
        <f aca="false">0.05/COUNT(L$2:L$1515)*L464</f>
        <v>0.0152906208718626</v>
      </c>
      <c r="N464" s="20" t="str">
        <f aca="false">IF(K464&lt;M464,A464,"")</f>
        <v>dDocent_Contig_30734</v>
      </c>
      <c r="O464" s="20" t="n">
        <f aca="false">IF(K464&lt;M464,B464,"")</f>
        <v>30</v>
      </c>
      <c r="Q464" s="0" t="s">
        <v>101</v>
      </c>
      <c r="R464" s="0" t="n">
        <v>111</v>
      </c>
    </row>
    <row r="465" customFormat="false" ht="15" hidden="false" customHeight="false" outlineLevel="0" collapsed="false">
      <c r="A465" s="0" t="s">
        <v>98</v>
      </c>
      <c r="B465" s="0" t="n">
        <v>33</v>
      </c>
      <c r="C465" s="0" t="n">
        <v>17</v>
      </c>
      <c r="D465" s="0" t="n">
        <v>218</v>
      </c>
      <c r="E465" s="0" t="n">
        <v>0</v>
      </c>
      <c r="F465" s="0" t="n">
        <f aca="false">D465/SUM(C465:E465)</f>
        <v>0.927659574468085</v>
      </c>
      <c r="G465" s="0" t="n">
        <v>67.56</v>
      </c>
      <c r="H465" s="0" t="n">
        <v>116.89</v>
      </c>
      <c r="I465" s="0" t="n">
        <v>50.56</v>
      </c>
      <c r="J465" s="0" t="n">
        <v>175.865142</v>
      </c>
      <c r="K465" s="0" t="n">
        <v>0</v>
      </c>
      <c r="L465" s="0" t="n">
        <v>464</v>
      </c>
      <c r="M465" s="0" t="n">
        <f aca="false">0.05/COUNT(L$2:L$1515)*L465</f>
        <v>0.0153236459709379</v>
      </c>
      <c r="N465" s="20" t="str">
        <f aca="false">IF(K465&lt;M465,A465,"")</f>
        <v>dDocent_Contig_30734</v>
      </c>
      <c r="O465" s="20" t="n">
        <f aca="false">IF(K465&lt;M465,B465,"")</f>
        <v>33</v>
      </c>
      <c r="Q465" s="0" t="s">
        <v>101</v>
      </c>
      <c r="R465" s="0" t="n">
        <v>115</v>
      </c>
    </row>
    <row r="466" customFormat="false" ht="15" hidden="false" customHeight="false" outlineLevel="0" collapsed="false">
      <c r="A466" s="0" t="s">
        <v>98</v>
      </c>
      <c r="B466" s="0" t="n">
        <v>35</v>
      </c>
      <c r="C466" s="0" t="n">
        <v>17</v>
      </c>
      <c r="D466" s="0" t="n">
        <v>218</v>
      </c>
      <c r="E466" s="0" t="n">
        <v>0</v>
      </c>
      <c r="F466" s="0" t="n">
        <f aca="false">D466/SUM(C466:E466)</f>
        <v>0.927659574468085</v>
      </c>
      <c r="G466" s="0" t="n">
        <v>67.56</v>
      </c>
      <c r="H466" s="0" t="n">
        <v>116.89</v>
      </c>
      <c r="I466" s="0" t="n">
        <v>50.56</v>
      </c>
      <c r="J466" s="0" t="n">
        <v>175.865142</v>
      </c>
      <c r="K466" s="0" t="n">
        <v>0</v>
      </c>
      <c r="L466" s="0" t="n">
        <v>465</v>
      </c>
      <c r="M466" s="0" t="n">
        <f aca="false">0.05/COUNT(L$2:L$1515)*L466</f>
        <v>0.0153566710700132</v>
      </c>
      <c r="N466" s="20" t="str">
        <f aca="false">IF(K466&lt;M466,A466,"")</f>
        <v>dDocent_Contig_30734</v>
      </c>
      <c r="O466" s="20" t="n">
        <f aca="false">IF(K466&lt;M466,B466,"")</f>
        <v>35</v>
      </c>
      <c r="Q466" s="0" t="s">
        <v>101</v>
      </c>
      <c r="R466" s="0" t="n">
        <v>42</v>
      </c>
    </row>
    <row r="467" customFormat="false" ht="15" hidden="false" customHeight="false" outlineLevel="0" collapsed="false">
      <c r="A467" s="0" t="s">
        <v>173</v>
      </c>
      <c r="B467" s="0" t="n">
        <v>77</v>
      </c>
      <c r="C467" s="0" t="n">
        <v>21</v>
      </c>
      <c r="D467" s="0" t="n">
        <v>262</v>
      </c>
      <c r="E467" s="0" t="n">
        <v>0</v>
      </c>
      <c r="F467" s="0" t="n">
        <f aca="false">D467/SUM(C467:E467)</f>
        <v>0.925795053003534</v>
      </c>
      <c r="G467" s="0" t="n">
        <v>81.64</v>
      </c>
      <c r="H467" s="0" t="n">
        <v>140.72</v>
      </c>
      <c r="I467" s="0" t="n">
        <v>60.64</v>
      </c>
      <c r="J467" s="0" t="n">
        <v>210.204423</v>
      </c>
      <c r="K467" s="0" t="n">
        <v>0</v>
      </c>
      <c r="L467" s="0" t="n">
        <v>466</v>
      </c>
      <c r="M467" s="0" t="n">
        <f aca="false">0.05/COUNT(L$2:L$1515)*L467</f>
        <v>0.0153896961690885</v>
      </c>
      <c r="N467" s="20" t="str">
        <f aca="false">IF(K467&lt;M467,A467,"")</f>
        <v>dDocent_Contig_12720</v>
      </c>
      <c r="O467" s="20" t="n">
        <f aca="false">IF(K467&lt;M467,B467,"")</f>
        <v>77</v>
      </c>
      <c r="Q467" s="0" t="s">
        <v>101</v>
      </c>
      <c r="R467" s="0" t="n">
        <v>57</v>
      </c>
    </row>
    <row r="468" customFormat="false" ht="15" hidden="false" customHeight="false" outlineLevel="0" collapsed="false">
      <c r="A468" s="0" t="s">
        <v>105</v>
      </c>
      <c r="B468" s="0" t="n">
        <v>114</v>
      </c>
      <c r="C468" s="0" t="n">
        <v>1</v>
      </c>
      <c r="D468" s="0" t="n">
        <v>244</v>
      </c>
      <c r="E468" s="0" t="n">
        <v>19</v>
      </c>
      <c r="F468" s="0" t="n">
        <f aca="false">D468/SUM(C468:E468)</f>
        <v>0.924242424242424</v>
      </c>
      <c r="G468" s="0" t="n">
        <v>57.31</v>
      </c>
      <c r="H468" s="0" t="n">
        <v>131.39</v>
      </c>
      <c r="I468" s="0" t="n">
        <v>75.31</v>
      </c>
      <c r="J468" s="0" t="n">
        <v>193.948</v>
      </c>
      <c r="K468" s="0" t="n">
        <v>0</v>
      </c>
      <c r="L468" s="0" t="n">
        <v>467</v>
      </c>
      <c r="M468" s="0" t="n">
        <f aca="false">0.05/COUNT(L$2:L$1515)*L468</f>
        <v>0.0154227212681638</v>
      </c>
      <c r="N468" s="20" t="str">
        <f aca="false">IF(K468&lt;M468,A468,"")</f>
        <v>dDocent_Contig_2422</v>
      </c>
      <c r="O468" s="20" t="n">
        <f aca="false">IF(K468&lt;M468,B468,"")</f>
        <v>114</v>
      </c>
      <c r="Q468" s="0" t="s">
        <v>101</v>
      </c>
      <c r="R468" s="0" t="n">
        <v>59</v>
      </c>
    </row>
    <row r="469" customFormat="false" ht="15" hidden="false" customHeight="false" outlineLevel="0" collapsed="false">
      <c r="A469" s="0" t="s">
        <v>105</v>
      </c>
      <c r="B469" s="0" t="n">
        <v>115</v>
      </c>
      <c r="C469" s="0" t="n">
        <v>1</v>
      </c>
      <c r="D469" s="0" t="n">
        <v>244</v>
      </c>
      <c r="E469" s="0" t="n">
        <v>19</v>
      </c>
      <c r="F469" s="0" t="n">
        <f aca="false">D469/SUM(C469:E469)</f>
        <v>0.924242424242424</v>
      </c>
      <c r="G469" s="0" t="n">
        <v>57.31</v>
      </c>
      <c r="H469" s="0" t="n">
        <v>131.39</v>
      </c>
      <c r="I469" s="0" t="n">
        <v>75.31</v>
      </c>
      <c r="J469" s="0" t="n">
        <v>193.948</v>
      </c>
      <c r="K469" s="0" t="n">
        <v>0</v>
      </c>
      <c r="L469" s="0" t="n">
        <v>468</v>
      </c>
      <c r="M469" s="0" t="n">
        <f aca="false">0.05/COUNT(L$2:L$1515)*L469</f>
        <v>0.0154557463672391</v>
      </c>
      <c r="N469" s="20" t="str">
        <f aca="false">IF(K469&lt;M469,A469,"")</f>
        <v>dDocent_Contig_2422</v>
      </c>
      <c r="O469" s="20" t="n">
        <f aca="false">IF(K469&lt;M469,B469,"")</f>
        <v>115</v>
      </c>
      <c r="Q469" s="0" t="s">
        <v>101</v>
      </c>
      <c r="R469" s="0" t="n">
        <v>87</v>
      </c>
    </row>
    <row r="470" customFormat="false" ht="15" hidden="false" customHeight="false" outlineLevel="0" collapsed="false">
      <c r="A470" s="0" t="s">
        <v>105</v>
      </c>
      <c r="B470" s="0" t="n">
        <v>123</v>
      </c>
      <c r="C470" s="0" t="n">
        <v>1</v>
      </c>
      <c r="D470" s="0" t="n">
        <v>244</v>
      </c>
      <c r="E470" s="0" t="n">
        <v>19</v>
      </c>
      <c r="F470" s="0" t="n">
        <f aca="false">D470/SUM(C470:E470)</f>
        <v>0.924242424242424</v>
      </c>
      <c r="G470" s="0" t="n">
        <v>57.31</v>
      </c>
      <c r="H470" s="0" t="n">
        <v>131.39</v>
      </c>
      <c r="I470" s="0" t="n">
        <v>75.31</v>
      </c>
      <c r="J470" s="0" t="n">
        <v>193.948</v>
      </c>
      <c r="K470" s="0" t="n">
        <v>0</v>
      </c>
      <c r="L470" s="0" t="n">
        <v>469</v>
      </c>
      <c r="M470" s="0" t="n">
        <f aca="false">0.05/COUNT(L$2:L$1515)*L470</f>
        <v>0.0154887714663144</v>
      </c>
      <c r="N470" s="20" t="str">
        <f aca="false">IF(K470&lt;M470,A470,"")</f>
        <v>dDocent_Contig_2422</v>
      </c>
      <c r="O470" s="20" t="n">
        <f aca="false">IF(K470&lt;M470,B470,"")</f>
        <v>123</v>
      </c>
      <c r="Q470" s="0" t="s">
        <v>101</v>
      </c>
      <c r="R470" s="0" t="n">
        <v>52</v>
      </c>
    </row>
    <row r="471" customFormat="false" ht="15" hidden="false" customHeight="false" outlineLevel="0" collapsed="false">
      <c r="A471" s="0" t="s">
        <v>172</v>
      </c>
      <c r="B471" s="0" t="n">
        <v>104</v>
      </c>
      <c r="C471" s="0" t="n">
        <v>20</v>
      </c>
      <c r="D471" s="0" t="n">
        <v>244</v>
      </c>
      <c r="E471" s="0" t="n">
        <v>0</v>
      </c>
      <c r="F471" s="0" t="n">
        <f aca="false">D471/SUM(C471:E471)</f>
        <v>0.924242424242424</v>
      </c>
      <c r="G471" s="0" t="n">
        <v>76.38</v>
      </c>
      <c r="H471" s="0" t="n">
        <v>131.24</v>
      </c>
      <c r="I471" s="0" t="n">
        <v>56.38</v>
      </c>
      <c r="J471" s="0" t="n">
        <v>194.870859</v>
      </c>
      <c r="K471" s="0" t="n">
        <v>0</v>
      </c>
      <c r="L471" s="0" t="n">
        <v>470</v>
      </c>
      <c r="M471" s="0" t="n">
        <f aca="false">0.05/COUNT(L$2:L$1515)*L471</f>
        <v>0.0155217965653897</v>
      </c>
      <c r="N471" s="20" t="str">
        <f aca="false">IF(K471&lt;M471,A471,"")</f>
        <v>dDocent_Contig_18603</v>
      </c>
      <c r="O471" s="20" t="n">
        <f aca="false">IF(K471&lt;M471,B471,"")</f>
        <v>104</v>
      </c>
      <c r="Q471" s="0" t="s">
        <v>101</v>
      </c>
      <c r="R471" s="0" t="n">
        <v>65</v>
      </c>
    </row>
    <row r="472" customFormat="false" ht="15" hidden="false" customHeight="false" outlineLevel="0" collapsed="false">
      <c r="A472" s="0" t="s">
        <v>98</v>
      </c>
      <c r="B472" s="0" t="n">
        <v>19</v>
      </c>
      <c r="C472" s="0" t="n">
        <v>18</v>
      </c>
      <c r="D472" s="0" t="n">
        <v>218</v>
      </c>
      <c r="E472" s="0" t="n">
        <v>0</v>
      </c>
      <c r="F472" s="0" t="n">
        <f aca="false">D472/SUM(C472:E472)</f>
        <v>0.923728813559322</v>
      </c>
      <c r="G472" s="0" t="n">
        <v>68.34</v>
      </c>
      <c r="H472" s="0" t="n">
        <v>117.31</v>
      </c>
      <c r="I472" s="0" t="n">
        <v>50.34</v>
      </c>
      <c r="J472" s="0" t="n">
        <v>173.84314</v>
      </c>
      <c r="K472" s="0" t="n">
        <v>0</v>
      </c>
      <c r="L472" s="0" t="n">
        <v>471</v>
      </c>
      <c r="M472" s="0" t="n">
        <f aca="false">0.05/COUNT(L$2:L$1515)*L472</f>
        <v>0.015554821664465</v>
      </c>
      <c r="N472" s="20" t="str">
        <f aca="false">IF(K472&lt;M472,A472,"")</f>
        <v>dDocent_Contig_30734</v>
      </c>
      <c r="O472" s="20" t="n">
        <f aca="false">IF(K472&lt;M472,B472,"")</f>
        <v>19</v>
      </c>
      <c r="Q472" s="0" t="s">
        <v>101</v>
      </c>
      <c r="R472" s="0" t="n">
        <v>121</v>
      </c>
    </row>
    <row r="473" customFormat="false" ht="15" hidden="false" customHeight="false" outlineLevel="0" collapsed="false">
      <c r="A473" s="0" t="s">
        <v>153</v>
      </c>
      <c r="B473" s="0" t="n">
        <v>83</v>
      </c>
      <c r="C473" s="0" t="n">
        <v>19</v>
      </c>
      <c r="D473" s="0" t="n">
        <v>230</v>
      </c>
      <c r="E473" s="0" t="n">
        <v>0</v>
      </c>
      <c r="F473" s="0" t="n">
        <f aca="false">D473/SUM(C473:E473)</f>
        <v>0.923694779116466</v>
      </c>
      <c r="G473" s="0" t="n">
        <v>72.11</v>
      </c>
      <c r="H473" s="0" t="n">
        <v>123.78</v>
      </c>
      <c r="I473" s="0" t="n">
        <v>53.11</v>
      </c>
      <c r="J473" s="0" t="n">
        <v>183.39413</v>
      </c>
      <c r="K473" s="0" t="n">
        <v>0</v>
      </c>
      <c r="L473" s="0" t="n">
        <v>472</v>
      </c>
      <c r="M473" s="0" t="n">
        <f aca="false">0.05/COUNT(L$2:L$1515)*L473</f>
        <v>0.0155878467635403</v>
      </c>
      <c r="N473" s="20" t="str">
        <f aca="false">IF(K473&lt;M473,A473,"")</f>
        <v>dDocent_Contig_49320</v>
      </c>
      <c r="O473" s="20" t="n">
        <f aca="false">IF(K473&lt;M473,B473,"")</f>
        <v>83</v>
      </c>
      <c r="Q473" s="0" t="s">
        <v>101</v>
      </c>
      <c r="R473" s="0" t="n">
        <v>18</v>
      </c>
    </row>
    <row r="474" customFormat="false" ht="15" hidden="false" customHeight="false" outlineLevel="0" collapsed="false">
      <c r="A474" s="0" t="s">
        <v>98</v>
      </c>
      <c r="B474" s="0" t="n">
        <v>81</v>
      </c>
      <c r="C474" s="0" t="n">
        <v>18</v>
      </c>
      <c r="D474" s="0" t="n">
        <v>217</v>
      </c>
      <c r="E474" s="0" t="n">
        <v>0</v>
      </c>
      <c r="F474" s="0" t="n">
        <f aca="false">D474/SUM(C474:E474)</f>
        <v>0.923404255319149</v>
      </c>
      <c r="G474" s="0" t="n">
        <v>68.09</v>
      </c>
      <c r="H474" s="0" t="n">
        <v>116.81</v>
      </c>
      <c r="I474" s="0" t="n">
        <v>50.09</v>
      </c>
      <c r="J474" s="0" t="n">
        <v>172.880611</v>
      </c>
      <c r="K474" s="0" t="n">
        <v>0</v>
      </c>
      <c r="L474" s="0" t="n">
        <v>473</v>
      </c>
      <c r="M474" s="0" t="n">
        <f aca="false">0.05/COUNT(L$2:L$1515)*L474</f>
        <v>0.0156208718626156</v>
      </c>
      <c r="N474" s="20" t="str">
        <f aca="false">IF(K474&lt;M474,A474,"")</f>
        <v>dDocent_Contig_30734</v>
      </c>
      <c r="O474" s="20" t="n">
        <f aca="false">IF(K474&lt;M474,B474,"")</f>
        <v>81</v>
      </c>
      <c r="Q474" s="0" t="s">
        <v>101</v>
      </c>
      <c r="R474" s="0" t="n">
        <v>35</v>
      </c>
    </row>
    <row r="475" customFormat="false" ht="15" hidden="false" customHeight="false" outlineLevel="0" collapsed="false">
      <c r="A475" s="0" t="s">
        <v>98</v>
      </c>
      <c r="B475" s="0" t="n">
        <v>82</v>
      </c>
      <c r="C475" s="0" t="n">
        <v>18</v>
      </c>
      <c r="D475" s="0" t="n">
        <v>217</v>
      </c>
      <c r="E475" s="0" t="n">
        <v>0</v>
      </c>
      <c r="F475" s="0" t="n">
        <f aca="false">D475/SUM(C475:E475)</f>
        <v>0.923404255319149</v>
      </c>
      <c r="G475" s="0" t="n">
        <v>68.09</v>
      </c>
      <c r="H475" s="0" t="n">
        <v>116.81</v>
      </c>
      <c r="I475" s="0" t="n">
        <v>50.09</v>
      </c>
      <c r="J475" s="0" t="n">
        <v>172.880611</v>
      </c>
      <c r="K475" s="0" t="n">
        <v>0</v>
      </c>
      <c r="L475" s="0" t="n">
        <v>474</v>
      </c>
      <c r="M475" s="0" t="n">
        <f aca="false">0.05/COUNT(L$2:L$1515)*L475</f>
        <v>0.0156538969616909</v>
      </c>
      <c r="N475" s="20" t="str">
        <f aca="false">IF(K475&lt;M475,A475,"")</f>
        <v>dDocent_Contig_30734</v>
      </c>
      <c r="O475" s="20" t="n">
        <f aca="false">IF(K475&lt;M475,B475,"")</f>
        <v>82</v>
      </c>
      <c r="Q475" s="0" t="s">
        <v>101</v>
      </c>
      <c r="R475" s="0" t="n">
        <v>77</v>
      </c>
    </row>
    <row r="476" customFormat="false" ht="15" hidden="false" customHeight="false" outlineLevel="0" collapsed="false">
      <c r="A476" s="0" t="s">
        <v>218</v>
      </c>
      <c r="B476" s="0" t="n">
        <v>70</v>
      </c>
      <c r="C476" s="0" t="n">
        <v>12</v>
      </c>
      <c r="D476" s="0" t="n">
        <v>168</v>
      </c>
      <c r="E476" s="0" t="n">
        <v>2</v>
      </c>
      <c r="F476" s="0" t="n">
        <f aca="false">D476/SUM(C476:E476)</f>
        <v>0.923076923076923</v>
      </c>
      <c r="G476" s="0" t="n">
        <v>50.64</v>
      </c>
      <c r="H476" s="0" t="n">
        <v>90.73</v>
      </c>
      <c r="I476" s="0" t="n">
        <v>40.64</v>
      </c>
      <c r="J476" s="0" t="n">
        <v>132.035205</v>
      </c>
      <c r="K476" s="0" t="n">
        <v>0</v>
      </c>
      <c r="L476" s="0" t="n">
        <v>475</v>
      </c>
      <c r="M476" s="0" t="n">
        <f aca="false">0.05/COUNT(L$2:L$1515)*L476</f>
        <v>0.0156869220607662</v>
      </c>
      <c r="N476" s="20" t="str">
        <f aca="false">IF(K476&lt;M476,A476,"")</f>
        <v>dDocent_Contig_44986</v>
      </c>
      <c r="O476" s="20" t="n">
        <f aca="false">IF(K476&lt;M476,B476,"")</f>
        <v>70</v>
      </c>
      <c r="Q476" s="0" t="s">
        <v>101</v>
      </c>
      <c r="R476" s="0" t="n">
        <v>22</v>
      </c>
    </row>
    <row r="477" customFormat="false" ht="15" hidden="false" customHeight="false" outlineLevel="0" collapsed="false">
      <c r="A477" s="0" t="s">
        <v>257</v>
      </c>
      <c r="B477" s="0" t="n">
        <v>17</v>
      </c>
      <c r="C477" s="0" t="n">
        <v>18</v>
      </c>
      <c r="D477" s="0" t="n">
        <v>226</v>
      </c>
      <c r="E477" s="0" t="n">
        <v>1</v>
      </c>
      <c r="F477" s="0" t="n">
        <f aca="false">D477/SUM(C477:E477)</f>
        <v>0.922448979591837</v>
      </c>
      <c r="G477" s="0" t="n">
        <v>70.04</v>
      </c>
      <c r="H477" s="0" t="n">
        <v>121.91</v>
      </c>
      <c r="I477" s="0" t="n">
        <v>53.04</v>
      </c>
      <c r="J477" s="0" t="n">
        <v>178.608565</v>
      </c>
      <c r="K477" s="0" t="n">
        <v>0</v>
      </c>
      <c r="L477" s="0" t="n">
        <v>476</v>
      </c>
      <c r="M477" s="0" t="n">
        <f aca="false">0.05/COUNT(L$2:L$1515)*L477</f>
        <v>0.0157199471598415</v>
      </c>
      <c r="N477" s="20" t="str">
        <f aca="false">IF(K477&lt;M477,A477,"")</f>
        <v>dDocent_Contig_26645</v>
      </c>
      <c r="O477" s="20" t="n">
        <f aca="false">IF(K477&lt;M477,B477,"")</f>
        <v>17</v>
      </c>
      <c r="Q477" s="0" t="s">
        <v>101</v>
      </c>
      <c r="R477" s="0" t="n">
        <v>49</v>
      </c>
    </row>
    <row r="478" customFormat="false" ht="15" hidden="false" customHeight="false" outlineLevel="0" collapsed="false">
      <c r="A478" s="0" t="s">
        <v>270</v>
      </c>
      <c r="B478" s="0" t="n">
        <v>78</v>
      </c>
      <c r="C478" s="0" t="n">
        <v>17</v>
      </c>
      <c r="D478" s="0" t="n">
        <v>199</v>
      </c>
      <c r="E478" s="0" t="n">
        <v>0</v>
      </c>
      <c r="F478" s="0" t="n">
        <f aca="false">D478/SUM(C478:E478)</f>
        <v>0.921296296296296</v>
      </c>
      <c r="G478" s="0" t="n">
        <v>62.83</v>
      </c>
      <c r="H478" s="0" t="n">
        <v>107.33</v>
      </c>
      <c r="I478" s="0" t="n">
        <v>45.83</v>
      </c>
      <c r="J478" s="0" t="n">
        <v>157.560758</v>
      </c>
      <c r="K478" s="0" t="n">
        <v>0</v>
      </c>
      <c r="L478" s="0" t="n">
        <v>477</v>
      </c>
      <c r="M478" s="0" t="n">
        <f aca="false">0.05/COUNT(L$2:L$1515)*L478</f>
        <v>0.0157529722589168</v>
      </c>
      <c r="N478" s="20" t="str">
        <f aca="false">IF(K478&lt;M478,A478,"")</f>
        <v>dDocent_Contig_13554</v>
      </c>
      <c r="O478" s="20" t="n">
        <f aca="false">IF(K478&lt;M478,B478,"")</f>
        <v>78</v>
      </c>
      <c r="Q478" s="0" t="s">
        <v>101</v>
      </c>
      <c r="R478" s="0" t="n">
        <v>126</v>
      </c>
    </row>
    <row r="479" customFormat="false" ht="15" hidden="false" customHeight="false" outlineLevel="0" collapsed="false">
      <c r="A479" s="0" t="s">
        <v>153</v>
      </c>
      <c r="B479" s="0" t="n">
        <v>101</v>
      </c>
      <c r="C479" s="0" t="n">
        <v>20</v>
      </c>
      <c r="D479" s="0" t="n">
        <v>229</v>
      </c>
      <c r="E479" s="0" t="n">
        <v>0</v>
      </c>
      <c r="F479" s="0" t="n">
        <f aca="false">D479/SUM(C479:E479)</f>
        <v>0.919678714859438</v>
      </c>
      <c r="G479" s="0" t="n">
        <v>72.65</v>
      </c>
      <c r="H479" s="0" t="n">
        <v>123.7</v>
      </c>
      <c r="I479" s="0" t="n">
        <v>52.65</v>
      </c>
      <c r="J479" s="0" t="n">
        <v>180.453684</v>
      </c>
      <c r="K479" s="0" t="n">
        <v>0</v>
      </c>
      <c r="L479" s="0" t="n">
        <v>478</v>
      </c>
      <c r="M479" s="0" t="n">
        <f aca="false">0.05/COUNT(L$2:L$1515)*L479</f>
        <v>0.0157859973579921</v>
      </c>
      <c r="N479" s="20" t="str">
        <f aca="false">IF(K479&lt;M479,A479,"")</f>
        <v>dDocent_Contig_49320</v>
      </c>
      <c r="O479" s="20" t="n">
        <f aca="false">IF(K479&lt;M479,B479,"")</f>
        <v>101</v>
      </c>
      <c r="Q479" s="0" t="s">
        <v>101</v>
      </c>
      <c r="R479" s="0" t="n">
        <v>24</v>
      </c>
    </row>
    <row r="480" customFormat="false" ht="15" hidden="false" customHeight="false" outlineLevel="0" collapsed="false">
      <c r="A480" s="0" t="s">
        <v>153</v>
      </c>
      <c r="B480" s="0" t="n">
        <v>102</v>
      </c>
      <c r="C480" s="0" t="n">
        <v>20</v>
      </c>
      <c r="D480" s="0" t="n">
        <v>229</v>
      </c>
      <c r="E480" s="0" t="n">
        <v>0</v>
      </c>
      <c r="F480" s="0" t="n">
        <f aca="false">D480/SUM(C480:E480)</f>
        <v>0.919678714859438</v>
      </c>
      <c r="G480" s="0" t="n">
        <v>72.65</v>
      </c>
      <c r="H480" s="0" t="n">
        <v>123.7</v>
      </c>
      <c r="I480" s="0" t="n">
        <v>52.65</v>
      </c>
      <c r="J480" s="0" t="n">
        <v>180.453684</v>
      </c>
      <c r="K480" s="0" t="n">
        <v>0</v>
      </c>
      <c r="L480" s="0" t="n">
        <v>479</v>
      </c>
      <c r="M480" s="0" t="n">
        <f aca="false">0.05/COUNT(L$2:L$1515)*L480</f>
        <v>0.0158190224570674</v>
      </c>
      <c r="N480" s="20" t="str">
        <f aca="false">IF(K480&lt;M480,A480,"")</f>
        <v>dDocent_Contig_49320</v>
      </c>
      <c r="O480" s="20" t="n">
        <f aca="false">IF(K480&lt;M480,B480,"")</f>
        <v>102</v>
      </c>
      <c r="Q480" s="0" t="s">
        <v>116</v>
      </c>
      <c r="R480" s="0" t="n">
        <v>48</v>
      </c>
    </row>
    <row r="481" customFormat="false" ht="15" hidden="false" customHeight="false" outlineLevel="0" collapsed="false">
      <c r="A481" s="0" t="s">
        <v>153</v>
      </c>
      <c r="B481" s="0" t="n">
        <v>103</v>
      </c>
      <c r="C481" s="0" t="n">
        <v>20</v>
      </c>
      <c r="D481" s="0" t="n">
        <v>229</v>
      </c>
      <c r="E481" s="0" t="n">
        <v>0</v>
      </c>
      <c r="F481" s="0" t="n">
        <f aca="false">D481/SUM(C481:E481)</f>
        <v>0.919678714859438</v>
      </c>
      <c r="G481" s="0" t="n">
        <v>72.65</v>
      </c>
      <c r="H481" s="0" t="n">
        <v>123.7</v>
      </c>
      <c r="I481" s="0" t="n">
        <v>52.65</v>
      </c>
      <c r="J481" s="0" t="n">
        <v>180.453684</v>
      </c>
      <c r="K481" s="0" t="n">
        <v>0</v>
      </c>
      <c r="L481" s="0" t="n">
        <v>480</v>
      </c>
      <c r="M481" s="0" t="n">
        <f aca="false">0.05/COUNT(L$2:L$1515)*L481</f>
        <v>0.0158520475561427</v>
      </c>
      <c r="N481" s="20" t="str">
        <f aca="false">IF(K481&lt;M481,A481,"")</f>
        <v>dDocent_Contig_49320</v>
      </c>
      <c r="O481" s="20" t="n">
        <f aca="false">IF(K481&lt;M481,B481,"")</f>
        <v>103</v>
      </c>
      <c r="Q481" s="0" t="s">
        <v>116</v>
      </c>
      <c r="R481" s="0" t="n">
        <v>58</v>
      </c>
    </row>
    <row r="482" customFormat="false" ht="15" hidden="false" customHeight="false" outlineLevel="0" collapsed="false">
      <c r="A482" s="0" t="s">
        <v>153</v>
      </c>
      <c r="B482" s="0" t="n">
        <v>104</v>
      </c>
      <c r="C482" s="0" t="n">
        <v>20</v>
      </c>
      <c r="D482" s="0" t="n">
        <v>229</v>
      </c>
      <c r="E482" s="0" t="n">
        <v>0</v>
      </c>
      <c r="F482" s="0" t="n">
        <f aca="false">D482/SUM(C482:E482)</f>
        <v>0.919678714859438</v>
      </c>
      <c r="G482" s="0" t="n">
        <v>72.65</v>
      </c>
      <c r="H482" s="0" t="n">
        <v>123.7</v>
      </c>
      <c r="I482" s="0" t="n">
        <v>52.65</v>
      </c>
      <c r="J482" s="0" t="n">
        <v>180.453684</v>
      </c>
      <c r="K482" s="0" t="n">
        <v>0</v>
      </c>
      <c r="L482" s="0" t="n">
        <v>481</v>
      </c>
      <c r="M482" s="0" t="n">
        <f aca="false">0.05/COUNT(L$2:L$1515)*L482</f>
        <v>0.015885072655218</v>
      </c>
      <c r="N482" s="20" t="str">
        <f aca="false">IF(K482&lt;M482,A482,"")</f>
        <v>dDocent_Contig_49320</v>
      </c>
      <c r="O482" s="20" t="n">
        <f aca="false">IF(K482&lt;M482,B482,"")</f>
        <v>104</v>
      </c>
      <c r="Q482" s="0" t="s">
        <v>116</v>
      </c>
      <c r="R482" s="0" t="n">
        <v>108</v>
      </c>
    </row>
    <row r="483" customFormat="false" ht="15" hidden="false" customHeight="false" outlineLevel="0" collapsed="false">
      <c r="A483" s="0" t="s">
        <v>257</v>
      </c>
      <c r="B483" s="0" t="n">
        <v>99</v>
      </c>
      <c r="C483" s="0" t="n">
        <v>19</v>
      </c>
      <c r="D483" s="0" t="n">
        <v>225</v>
      </c>
      <c r="E483" s="0" t="n">
        <v>1</v>
      </c>
      <c r="F483" s="0" t="n">
        <f aca="false">D483/SUM(C483:E483)</f>
        <v>0.918367346938775</v>
      </c>
      <c r="G483" s="0" t="n">
        <v>70.58</v>
      </c>
      <c r="H483" s="0" t="n">
        <v>121.84</v>
      </c>
      <c r="I483" s="0" t="n">
        <v>52.58</v>
      </c>
      <c r="J483" s="0" t="n">
        <v>175.641853</v>
      </c>
      <c r="K483" s="0" t="n">
        <v>0</v>
      </c>
      <c r="L483" s="0" t="n">
        <v>482</v>
      </c>
      <c r="M483" s="0" t="n">
        <f aca="false">0.05/COUNT(L$2:L$1515)*L483</f>
        <v>0.0159180977542933</v>
      </c>
      <c r="N483" s="20" t="str">
        <f aca="false">IF(K483&lt;M483,A483,"")</f>
        <v>dDocent_Contig_26645</v>
      </c>
      <c r="O483" s="20" t="n">
        <f aca="false">IF(K483&lt;M483,B483,"")</f>
        <v>99</v>
      </c>
      <c r="Q483" s="0" t="s">
        <v>116</v>
      </c>
      <c r="R483" s="0" t="n">
        <v>65</v>
      </c>
    </row>
    <row r="484" customFormat="false" ht="15" hidden="false" customHeight="false" outlineLevel="0" collapsed="false">
      <c r="A484" s="0" t="s">
        <v>163</v>
      </c>
      <c r="B484" s="0" t="n">
        <v>66</v>
      </c>
      <c r="C484" s="0" t="n">
        <v>22</v>
      </c>
      <c r="D484" s="0" t="n">
        <v>244</v>
      </c>
      <c r="E484" s="0" t="n">
        <v>0</v>
      </c>
      <c r="F484" s="0" t="n">
        <f aca="false">D484/SUM(C484:E484)</f>
        <v>0.917293233082707</v>
      </c>
      <c r="G484" s="0" t="n">
        <v>77.95</v>
      </c>
      <c r="H484" s="0" t="n">
        <v>132.09</v>
      </c>
      <c r="I484" s="0" t="n">
        <v>55.95</v>
      </c>
      <c r="J484" s="0" t="n">
        <v>190.930941</v>
      </c>
      <c r="K484" s="0" t="n">
        <v>0</v>
      </c>
      <c r="L484" s="0" t="n">
        <v>483</v>
      </c>
      <c r="M484" s="0" t="n">
        <f aca="false">0.05/COUNT(L$2:L$1515)*L484</f>
        <v>0.0159511228533686</v>
      </c>
      <c r="N484" s="20" t="str">
        <f aca="false">IF(K484&lt;M484,A484,"")</f>
        <v>dDocent_Contig_683</v>
      </c>
      <c r="O484" s="20" t="n">
        <f aca="false">IF(K484&lt;M484,B484,"")</f>
        <v>66</v>
      </c>
      <c r="Q484" s="0" t="s">
        <v>116</v>
      </c>
      <c r="R484" s="0" t="n">
        <v>67</v>
      </c>
    </row>
    <row r="485" customFormat="false" ht="15" hidden="false" customHeight="false" outlineLevel="0" collapsed="false">
      <c r="A485" s="0" t="s">
        <v>163</v>
      </c>
      <c r="B485" s="0" t="n">
        <v>67</v>
      </c>
      <c r="C485" s="0" t="n">
        <v>22</v>
      </c>
      <c r="D485" s="0" t="n">
        <v>244</v>
      </c>
      <c r="E485" s="0" t="n">
        <v>0</v>
      </c>
      <c r="F485" s="0" t="n">
        <f aca="false">D485/SUM(C485:E485)</f>
        <v>0.917293233082707</v>
      </c>
      <c r="G485" s="0" t="n">
        <v>77.95</v>
      </c>
      <c r="H485" s="0" t="n">
        <v>132.09</v>
      </c>
      <c r="I485" s="0" t="n">
        <v>55.95</v>
      </c>
      <c r="J485" s="0" t="n">
        <v>190.930941</v>
      </c>
      <c r="K485" s="0" t="n">
        <v>0</v>
      </c>
      <c r="L485" s="0" t="n">
        <v>484</v>
      </c>
      <c r="M485" s="0" t="n">
        <f aca="false">0.05/COUNT(L$2:L$1515)*L485</f>
        <v>0.0159841479524439</v>
      </c>
      <c r="N485" s="20" t="str">
        <f aca="false">IF(K485&lt;M485,A485,"")</f>
        <v>dDocent_Contig_683</v>
      </c>
      <c r="O485" s="20" t="n">
        <f aca="false">IF(K485&lt;M485,B485,"")</f>
        <v>67</v>
      </c>
      <c r="Q485" s="0" t="s">
        <v>116</v>
      </c>
      <c r="R485" s="0" t="n">
        <v>119</v>
      </c>
    </row>
    <row r="486" customFormat="false" ht="15" hidden="false" customHeight="false" outlineLevel="0" collapsed="false">
      <c r="A486" s="0" t="s">
        <v>197</v>
      </c>
      <c r="B486" s="0" t="n">
        <v>32</v>
      </c>
      <c r="C486" s="0" t="n">
        <v>5</v>
      </c>
      <c r="D486" s="0" t="n">
        <v>262</v>
      </c>
      <c r="E486" s="0" t="n">
        <v>19</v>
      </c>
      <c r="F486" s="0" t="n">
        <f aca="false">D486/SUM(C486:E486)</f>
        <v>0.916083916083916</v>
      </c>
      <c r="G486" s="0" t="n">
        <v>64.67</v>
      </c>
      <c r="H486" s="0" t="n">
        <v>142.66</v>
      </c>
      <c r="I486" s="0" t="n">
        <v>78.67</v>
      </c>
      <c r="J486" s="0" t="n">
        <v>200.156262</v>
      </c>
      <c r="K486" s="0" t="n">
        <v>0</v>
      </c>
      <c r="L486" s="0" t="n">
        <v>485</v>
      </c>
      <c r="M486" s="0" t="n">
        <f aca="false">0.05/COUNT(L$2:L$1515)*L486</f>
        <v>0.0160171730515192</v>
      </c>
      <c r="N486" s="20" t="str">
        <f aca="false">IF(K486&lt;M486,A486,"")</f>
        <v>dDocent_Contig_635</v>
      </c>
      <c r="O486" s="20" t="n">
        <f aca="false">IF(K486&lt;M486,B486,"")</f>
        <v>32</v>
      </c>
      <c r="Q486" s="0" t="s">
        <v>116</v>
      </c>
      <c r="R486" s="0" t="n">
        <v>64</v>
      </c>
    </row>
    <row r="487" customFormat="false" ht="15" hidden="false" customHeight="false" outlineLevel="0" collapsed="false">
      <c r="A487" s="0" t="s">
        <v>197</v>
      </c>
      <c r="B487" s="0" t="n">
        <v>34</v>
      </c>
      <c r="C487" s="0" t="n">
        <v>5</v>
      </c>
      <c r="D487" s="0" t="n">
        <v>262</v>
      </c>
      <c r="E487" s="0" t="n">
        <v>19</v>
      </c>
      <c r="F487" s="0" t="n">
        <f aca="false">D487/SUM(C487:E487)</f>
        <v>0.916083916083916</v>
      </c>
      <c r="G487" s="0" t="n">
        <v>64.67</v>
      </c>
      <c r="H487" s="0" t="n">
        <v>142.66</v>
      </c>
      <c r="I487" s="0" t="n">
        <v>78.67</v>
      </c>
      <c r="J487" s="0" t="n">
        <v>200.156262</v>
      </c>
      <c r="K487" s="0" t="n">
        <v>0</v>
      </c>
      <c r="L487" s="0" t="n">
        <v>486</v>
      </c>
      <c r="M487" s="0" t="n">
        <f aca="false">0.05/COUNT(L$2:L$1515)*L487</f>
        <v>0.0160501981505945</v>
      </c>
      <c r="N487" s="20" t="str">
        <f aca="false">IF(K487&lt;M487,A487,"")</f>
        <v>dDocent_Contig_635</v>
      </c>
      <c r="O487" s="20" t="n">
        <f aca="false">IF(K487&lt;M487,B487,"")</f>
        <v>34</v>
      </c>
      <c r="Q487" s="0" t="s">
        <v>306</v>
      </c>
      <c r="R487" s="0" t="n">
        <v>78</v>
      </c>
    </row>
    <row r="488" customFormat="false" ht="15" hidden="false" customHeight="false" outlineLevel="0" collapsed="false">
      <c r="A488" s="0" t="s">
        <v>142</v>
      </c>
      <c r="B488" s="0" t="n">
        <v>78</v>
      </c>
      <c r="C488" s="0" t="n">
        <v>23</v>
      </c>
      <c r="D488" s="0" t="n">
        <v>251</v>
      </c>
      <c r="E488" s="0" t="n">
        <v>0</v>
      </c>
      <c r="F488" s="0" t="n">
        <f aca="false">D488/SUM(C488:E488)</f>
        <v>0.916058394160584</v>
      </c>
      <c r="G488" s="0" t="n">
        <v>80.48</v>
      </c>
      <c r="H488" s="0" t="n">
        <v>136.03</v>
      </c>
      <c r="I488" s="0" t="n">
        <v>57.48</v>
      </c>
      <c r="J488" s="0" t="n">
        <v>195.697423</v>
      </c>
      <c r="K488" s="0" t="n">
        <v>0</v>
      </c>
      <c r="L488" s="0" t="n">
        <v>487</v>
      </c>
      <c r="M488" s="0" t="n">
        <f aca="false">0.05/COUNT(L$2:L$1515)*L488</f>
        <v>0.0160832232496697</v>
      </c>
      <c r="N488" s="20" t="str">
        <f aca="false">IF(K488&lt;M488,A488,"")</f>
        <v>dDocent_Contig_11107</v>
      </c>
      <c r="O488" s="20" t="n">
        <f aca="false">IF(K488&lt;M488,B488,"")</f>
        <v>78</v>
      </c>
      <c r="Q488" s="0" t="s">
        <v>199</v>
      </c>
      <c r="R488" s="0" t="n">
        <v>22</v>
      </c>
    </row>
    <row r="489" customFormat="false" ht="15" hidden="false" customHeight="false" outlineLevel="0" collapsed="false">
      <c r="A489" s="0" t="s">
        <v>142</v>
      </c>
      <c r="B489" s="0" t="n">
        <v>79</v>
      </c>
      <c r="C489" s="0" t="n">
        <v>23</v>
      </c>
      <c r="D489" s="0" t="n">
        <v>251</v>
      </c>
      <c r="E489" s="0" t="n">
        <v>0</v>
      </c>
      <c r="F489" s="0" t="n">
        <f aca="false">D489/SUM(C489:E489)</f>
        <v>0.916058394160584</v>
      </c>
      <c r="G489" s="0" t="n">
        <v>80.48</v>
      </c>
      <c r="H489" s="0" t="n">
        <v>136.03</v>
      </c>
      <c r="I489" s="0" t="n">
        <v>57.48</v>
      </c>
      <c r="J489" s="0" t="n">
        <v>195.697423</v>
      </c>
      <c r="K489" s="0" t="n">
        <v>0</v>
      </c>
      <c r="L489" s="0" t="n">
        <v>488</v>
      </c>
      <c r="M489" s="0" t="n">
        <f aca="false">0.05/COUNT(L$2:L$1515)*L489</f>
        <v>0.016116248348745</v>
      </c>
      <c r="N489" s="20" t="str">
        <f aca="false">IF(K489&lt;M489,A489,"")</f>
        <v>dDocent_Contig_11107</v>
      </c>
      <c r="O489" s="20" t="n">
        <f aca="false">IF(K489&lt;M489,B489,"")</f>
        <v>79</v>
      </c>
      <c r="Q489" s="0" t="s">
        <v>199</v>
      </c>
      <c r="R489" s="0" t="n">
        <v>40</v>
      </c>
    </row>
    <row r="490" customFormat="false" ht="15" hidden="false" customHeight="false" outlineLevel="0" collapsed="false">
      <c r="A490" s="0" t="s">
        <v>142</v>
      </c>
      <c r="B490" s="0" t="n">
        <v>80</v>
      </c>
      <c r="C490" s="0" t="n">
        <v>23</v>
      </c>
      <c r="D490" s="0" t="n">
        <v>251</v>
      </c>
      <c r="E490" s="0" t="n">
        <v>0</v>
      </c>
      <c r="F490" s="0" t="n">
        <f aca="false">D490/SUM(C490:E490)</f>
        <v>0.916058394160584</v>
      </c>
      <c r="G490" s="0" t="n">
        <v>80.48</v>
      </c>
      <c r="H490" s="0" t="n">
        <v>136.03</v>
      </c>
      <c r="I490" s="0" t="n">
        <v>57.48</v>
      </c>
      <c r="J490" s="0" t="n">
        <v>195.697423</v>
      </c>
      <c r="K490" s="0" t="n">
        <v>0</v>
      </c>
      <c r="L490" s="0" t="n">
        <v>489</v>
      </c>
      <c r="M490" s="0" t="n">
        <f aca="false">0.05/COUNT(L$2:L$1515)*L490</f>
        <v>0.0161492734478203</v>
      </c>
      <c r="N490" s="20" t="str">
        <f aca="false">IF(K490&lt;M490,A490,"")</f>
        <v>dDocent_Contig_11107</v>
      </c>
      <c r="O490" s="20" t="n">
        <f aca="false">IF(K490&lt;M490,B490,"")</f>
        <v>80</v>
      </c>
      <c r="Q490" s="0" t="s">
        <v>199</v>
      </c>
      <c r="R490" s="0" t="n">
        <v>50</v>
      </c>
    </row>
    <row r="491" customFormat="false" ht="15" hidden="false" customHeight="false" outlineLevel="0" collapsed="false">
      <c r="A491" s="0" t="s">
        <v>222</v>
      </c>
      <c r="B491" s="0" t="n">
        <v>54</v>
      </c>
      <c r="C491" s="0" t="n">
        <v>23</v>
      </c>
      <c r="D491" s="0" t="n">
        <v>251</v>
      </c>
      <c r="E491" s="0" t="n">
        <v>0</v>
      </c>
      <c r="F491" s="0" t="n">
        <f aca="false">D491/SUM(C491:E491)</f>
        <v>0.916058394160584</v>
      </c>
      <c r="G491" s="0" t="n">
        <v>80.48</v>
      </c>
      <c r="H491" s="0" t="n">
        <v>136.03</v>
      </c>
      <c r="I491" s="0" t="n">
        <v>57.48</v>
      </c>
      <c r="J491" s="0" t="n">
        <v>195.697423</v>
      </c>
      <c r="K491" s="0" t="n">
        <v>0</v>
      </c>
      <c r="L491" s="0" t="n">
        <v>490</v>
      </c>
      <c r="M491" s="0" t="n">
        <f aca="false">0.05/COUNT(L$2:L$1515)*L491</f>
        <v>0.0161822985468956</v>
      </c>
      <c r="N491" s="20" t="str">
        <f aca="false">IF(K491&lt;M491,A491,"")</f>
        <v>dDocent_Contig_13410</v>
      </c>
      <c r="O491" s="20" t="n">
        <f aca="false">IF(K491&lt;M491,B491,"")</f>
        <v>54</v>
      </c>
      <c r="Q491" s="0" t="s">
        <v>199</v>
      </c>
      <c r="R491" s="0" t="n">
        <v>59</v>
      </c>
    </row>
    <row r="492" customFormat="false" ht="15" hidden="false" customHeight="false" outlineLevel="0" collapsed="false">
      <c r="A492" s="0" t="s">
        <v>195</v>
      </c>
      <c r="B492" s="0" t="n">
        <v>125</v>
      </c>
      <c r="C492" s="0" t="n">
        <v>6</v>
      </c>
      <c r="D492" s="0" t="n">
        <v>185</v>
      </c>
      <c r="E492" s="0" t="n">
        <v>11</v>
      </c>
      <c r="F492" s="0" t="n">
        <f aca="false">D492/SUM(C492:E492)</f>
        <v>0.915841584158416</v>
      </c>
      <c r="G492" s="0" t="n">
        <v>48.03</v>
      </c>
      <c r="H492" s="0" t="n">
        <v>100.94</v>
      </c>
      <c r="I492" s="0" t="n">
        <v>53.03</v>
      </c>
      <c r="J492" s="0" t="n">
        <v>140.100332</v>
      </c>
      <c r="K492" s="0" t="n">
        <v>0</v>
      </c>
      <c r="L492" s="0" t="n">
        <v>491</v>
      </c>
      <c r="M492" s="0" t="n">
        <f aca="false">0.05/COUNT(L$2:L$1515)*L492</f>
        <v>0.0162153236459709</v>
      </c>
      <c r="N492" s="20" t="str">
        <f aca="false">IF(K492&lt;M492,A492,"")</f>
        <v>dDocent_Contig_6355</v>
      </c>
      <c r="O492" s="20" t="n">
        <f aca="false">IF(K492&lt;M492,B492,"")</f>
        <v>125</v>
      </c>
      <c r="Q492" s="0" t="s">
        <v>117</v>
      </c>
      <c r="R492" s="0" t="n">
        <v>34</v>
      </c>
    </row>
    <row r="493" customFormat="false" ht="15" hidden="false" customHeight="false" outlineLevel="0" collapsed="false">
      <c r="A493" s="0" t="s">
        <v>112</v>
      </c>
      <c r="B493" s="0" t="n">
        <v>7</v>
      </c>
      <c r="C493" s="0" t="n">
        <v>0</v>
      </c>
      <c r="D493" s="0" t="n">
        <v>151</v>
      </c>
      <c r="E493" s="0" t="n">
        <v>14</v>
      </c>
      <c r="F493" s="0" t="n">
        <f aca="false">D493/SUM(C493:E493)</f>
        <v>0.915151515151515</v>
      </c>
      <c r="G493" s="0" t="n">
        <v>34.55</v>
      </c>
      <c r="H493" s="0" t="n">
        <v>81.91</v>
      </c>
      <c r="I493" s="0" t="n">
        <v>48.55</v>
      </c>
      <c r="J493" s="0" t="n">
        <v>117.417215</v>
      </c>
      <c r="K493" s="0" t="n">
        <v>0</v>
      </c>
      <c r="L493" s="0" t="n">
        <v>492</v>
      </c>
      <c r="M493" s="0" t="n">
        <f aca="false">0.05/COUNT(L$2:L$1515)*L493</f>
        <v>0.0162483487450462</v>
      </c>
      <c r="N493" s="20" t="str">
        <f aca="false">IF(K493&lt;M493,A493,"")</f>
        <v>dDocent_Contig_19850</v>
      </c>
      <c r="O493" s="20" t="n">
        <f aca="false">IF(K493&lt;M493,B493,"")</f>
        <v>7</v>
      </c>
      <c r="Q493" s="0" t="s">
        <v>117</v>
      </c>
      <c r="R493" s="0" t="n">
        <v>37</v>
      </c>
    </row>
    <row r="494" customFormat="false" ht="15" hidden="false" customHeight="false" outlineLevel="0" collapsed="false">
      <c r="A494" s="0" t="s">
        <v>98</v>
      </c>
      <c r="B494" s="0" t="n">
        <v>44</v>
      </c>
      <c r="C494" s="0" t="n">
        <v>20</v>
      </c>
      <c r="D494" s="0" t="n">
        <v>215</v>
      </c>
      <c r="E494" s="0" t="n">
        <v>0</v>
      </c>
      <c r="F494" s="0" t="n">
        <f aca="false">D494/SUM(C494:E494)</f>
        <v>0.914893617021277</v>
      </c>
      <c r="G494" s="0" t="n">
        <v>69.18</v>
      </c>
      <c r="H494" s="0" t="n">
        <v>116.65</v>
      </c>
      <c r="I494" s="0" t="n">
        <v>49.18</v>
      </c>
      <c r="J494" s="0" t="n">
        <v>167.056901</v>
      </c>
      <c r="K494" s="0" t="n">
        <v>0</v>
      </c>
      <c r="L494" s="0" t="n">
        <v>493</v>
      </c>
      <c r="M494" s="0" t="n">
        <f aca="false">0.05/COUNT(L$2:L$1515)*L494</f>
        <v>0.0162813738441215</v>
      </c>
      <c r="N494" s="20" t="str">
        <f aca="false">IF(K494&lt;M494,A494,"")</f>
        <v>dDocent_Contig_30734</v>
      </c>
      <c r="O494" s="20" t="n">
        <f aca="false">IF(K494&lt;M494,B494,"")</f>
        <v>44</v>
      </c>
      <c r="Q494" s="0" t="s">
        <v>117</v>
      </c>
      <c r="R494" s="0" t="n">
        <v>43</v>
      </c>
    </row>
    <row r="495" customFormat="false" ht="15" hidden="false" customHeight="false" outlineLevel="0" collapsed="false">
      <c r="A495" s="0" t="s">
        <v>98</v>
      </c>
      <c r="B495" s="0" t="n">
        <v>51</v>
      </c>
      <c r="C495" s="0" t="n">
        <v>20</v>
      </c>
      <c r="D495" s="0" t="n">
        <v>215</v>
      </c>
      <c r="E495" s="0" t="n">
        <v>0</v>
      </c>
      <c r="F495" s="0" t="n">
        <f aca="false">D495/SUM(C495:E495)</f>
        <v>0.914893617021277</v>
      </c>
      <c r="G495" s="0" t="n">
        <v>69.18</v>
      </c>
      <c r="H495" s="0" t="n">
        <v>116.65</v>
      </c>
      <c r="I495" s="0" t="n">
        <v>49.18</v>
      </c>
      <c r="J495" s="0" t="n">
        <v>167.056901</v>
      </c>
      <c r="K495" s="0" t="n">
        <v>0</v>
      </c>
      <c r="L495" s="0" t="n">
        <v>494</v>
      </c>
      <c r="M495" s="0" t="n">
        <f aca="false">0.05/COUNT(L$2:L$1515)*L495</f>
        <v>0.0163143989431968</v>
      </c>
      <c r="N495" s="20" t="str">
        <f aca="false">IF(K495&lt;M495,A495,"")</f>
        <v>dDocent_Contig_30734</v>
      </c>
      <c r="O495" s="20" t="n">
        <f aca="false">IF(K495&lt;M495,B495,"")</f>
        <v>51</v>
      </c>
      <c r="Q495" s="0" t="s">
        <v>117</v>
      </c>
      <c r="R495" s="0" t="n">
        <v>50</v>
      </c>
    </row>
    <row r="496" customFormat="false" ht="15" hidden="false" customHeight="false" outlineLevel="0" collapsed="false">
      <c r="A496" s="0" t="s">
        <v>98</v>
      </c>
      <c r="B496" s="0" t="n">
        <v>53</v>
      </c>
      <c r="C496" s="0" t="n">
        <v>20</v>
      </c>
      <c r="D496" s="0" t="n">
        <v>215</v>
      </c>
      <c r="E496" s="0" t="n">
        <v>0</v>
      </c>
      <c r="F496" s="0" t="n">
        <f aca="false">D496/SUM(C496:E496)</f>
        <v>0.914893617021277</v>
      </c>
      <c r="G496" s="0" t="n">
        <v>69.18</v>
      </c>
      <c r="H496" s="0" t="n">
        <v>116.65</v>
      </c>
      <c r="I496" s="0" t="n">
        <v>49.18</v>
      </c>
      <c r="J496" s="0" t="n">
        <v>167.056901</v>
      </c>
      <c r="K496" s="0" t="n">
        <v>0</v>
      </c>
      <c r="L496" s="0" t="n">
        <v>495</v>
      </c>
      <c r="M496" s="0" t="n">
        <f aca="false">0.05/COUNT(L$2:L$1515)*L496</f>
        <v>0.0163474240422721</v>
      </c>
      <c r="N496" s="20" t="str">
        <f aca="false">IF(K496&lt;M496,A496,"")</f>
        <v>dDocent_Contig_30734</v>
      </c>
      <c r="O496" s="20" t="n">
        <f aca="false">IF(K496&lt;M496,B496,"")</f>
        <v>53</v>
      </c>
      <c r="Q496" s="0" t="s">
        <v>117</v>
      </c>
      <c r="R496" s="0" t="n">
        <v>54</v>
      </c>
    </row>
    <row r="497" customFormat="false" ht="15" hidden="false" customHeight="false" outlineLevel="0" collapsed="false">
      <c r="A497" s="0" t="s">
        <v>98</v>
      </c>
      <c r="B497" s="0" t="n">
        <v>55</v>
      </c>
      <c r="C497" s="0" t="n">
        <v>20</v>
      </c>
      <c r="D497" s="0" t="n">
        <v>215</v>
      </c>
      <c r="E497" s="0" t="n">
        <v>0</v>
      </c>
      <c r="F497" s="0" t="n">
        <f aca="false">D497/SUM(C497:E497)</f>
        <v>0.914893617021277</v>
      </c>
      <c r="G497" s="0" t="n">
        <v>69.18</v>
      </c>
      <c r="H497" s="0" t="n">
        <v>116.65</v>
      </c>
      <c r="I497" s="0" t="n">
        <v>49.18</v>
      </c>
      <c r="J497" s="0" t="n">
        <v>167.056901</v>
      </c>
      <c r="K497" s="0" t="n">
        <v>0</v>
      </c>
      <c r="L497" s="0" t="n">
        <v>496</v>
      </c>
      <c r="M497" s="0" t="n">
        <f aca="false">0.05/COUNT(L$2:L$1515)*L497</f>
        <v>0.0163804491413474</v>
      </c>
      <c r="N497" s="20" t="str">
        <f aca="false">IF(K497&lt;M497,A497,"")</f>
        <v>dDocent_Contig_30734</v>
      </c>
      <c r="O497" s="20" t="n">
        <f aca="false">IF(K497&lt;M497,B497,"")</f>
        <v>55</v>
      </c>
      <c r="Q497" s="0" t="s">
        <v>117</v>
      </c>
      <c r="R497" s="0" t="n">
        <v>59</v>
      </c>
    </row>
    <row r="498" customFormat="false" ht="15" hidden="false" customHeight="false" outlineLevel="0" collapsed="false">
      <c r="A498" s="0" t="s">
        <v>98</v>
      </c>
      <c r="B498" s="0" t="n">
        <v>71</v>
      </c>
      <c r="C498" s="0" t="n">
        <v>20</v>
      </c>
      <c r="D498" s="0" t="n">
        <v>215</v>
      </c>
      <c r="E498" s="0" t="n">
        <v>0</v>
      </c>
      <c r="F498" s="0" t="n">
        <f aca="false">D498/SUM(C498:E498)</f>
        <v>0.914893617021277</v>
      </c>
      <c r="G498" s="0" t="n">
        <v>69.18</v>
      </c>
      <c r="H498" s="0" t="n">
        <v>116.65</v>
      </c>
      <c r="I498" s="0" t="n">
        <v>49.18</v>
      </c>
      <c r="J498" s="0" t="n">
        <v>167.056901</v>
      </c>
      <c r="K498" s="0" t="n">
        <v>0</v>
      </c>
      <c r="L498" s="0" t="n">
        <v>497</v>
      </c>
      <c r="M498" s="0" t="n">
        <f aca="false">0.05/COUNT(L$2:L$1515)*L498</f>
        <v>0.0164134742404227</v>
      </c>
      <c r="N498" s="20" t="str">
        <f aca="false">IF(K498&lt;M498,A498,"")</f>
        <v>dDocent_Contig_30734</v>
      </c>
      <c r="O498" s="20" t="n">
        <f aca="false">IF(K498&lt;M498,B498,"")</f>
        <v>71</v>
      </c>
      <c r="Q498" s="0" t="s">
        <v>117</v>
      </c>
      <c r="R498" s="0" t="n">
        <v>61</v>
      </c>
    </row>
    <row r="499" customFormat="false" ht="15" hidden="false" customHeight="false" outlineLevel="0" collapsed="false">
      <c r="A499" s="0" t="s">
        <v>98</v>
      </c>
      <c r="B499" s="0" t="n">
        <v>74</v>
      </c>
      <c r="C499" s="0" t="n">
        <v>20</v>
      </c>
      <c r="D499" s="0" t="n">
        <v>215</v>
      </c>
      <c r="E499" s="0" t="n">
        <v>0</v>
      </c>
      <c r="F499" s="0" t="n">
        <f aca="false">D499/SUM(C499:E499)</f>
        <v>0.914893617021277</v>
      </c>
      <c r="G499" s="0" t="n">
        <v>69.18</v>
      </c>
      <c r="H499" s="0" t="n">
        <v>116.65</v>
      </c>
      <c r="I499" s="0" t="n">
        <v>49.18</v>
      </c>
      <c r="J499" s="0" t="n">
        <v>167.056901</v>
      </c>
      <c r="K499" s="0" t="n">
        <v>0</v>
      </c>
      <c r="L499" s="0" t="n">
        <v>498</v>
      </c>
      <c r="M499" s="0" t="n">
        <f aca="false">0.05/COUNT(L$2:L$1515)*L499</f>
        <v>0.016446499339498</v>
      </c>
      <c r="N499" s="20" t="str">
        <f aca="false">IF(K499&lt;M499,A499,"")</f>
        <v>dDocent_Contig_30734</v>
      </c>
      <c r="O499" s="20" t="n">
        <f aca="false">IF(K499&lt;M499,B499,"")</f>
        <v>74</v>
      </c>
      <c r="Q499" s="0" t="s">
        <v>117</v>
      </c>
      <c r="R499" s="0" t="n">
        <v>12</v>
      </c>
    </row>
    <row r="500" customFormat="false" ht="15" hidden="false" customHeight="false" outlineLevel="0" collapsed="false">
      <c r="A500" s="0" t="s">
        <v>98</v>
      </c>
      <c r="B500" s="0" t="n">
        <v>90</v>
      </c>
      <c r="C500" s="0" t="n">
        <v>20</v>
      </c>
      <c r="D500" s="0" t="n">
        <v>215</v>
      </c>
      <c r="E500" s="0" t="n">
        <v>0</v>
      </c>
      <c r="F500" s="0" t="n">
        <f aca="false">D500/SUM(C500:E500)</f>
        <v>0.914893617021277</v>
      </c>
      <c r="G500" s="0" t="n">
        <v>69.18</v>
      </c>
      <c r="H500" s="0" t="n">
        <v>116.65</v>
      </c>
      <c r="I500" s="0" t="n">
        <v>49.18</v>
      </c>
      <c r="J500" s="0" t="n">
        <v>167.056901</v>
      </c>
      <c r="K500" s="0" t="n">
        <v>0</v>
      </c>
      <c r="L500" s="0" t="n">
        <v>499</v>
      </c>
      <c r="M500" s="0" t="n">
        <f aca="false">0.05/COUNT(L$2:L$1515)*L500</f>
        <v>0.0164795244385733</v>
      </c>
      <c r="N500" s="20" t="str">
        <f aca="false">IF(K500&lt;M500,A500,"")</f>
        <v>dDocent_Contig_30734</v>
      </c>
      <c r="O500" s="20" t="n">
        <f aca="false">IF(K500&lt;M500,B500,"")</f>
        <v>90</v>
      </c>
      <c r="Q500" s="0" t="s">
        <v>117</v>
      </c>
      <c r="R500" s="0" t="n">
        <v>15</v>
      </c>
    </row>
    <row r="501" customFormat="false" ht="15" hidden="false" customHeight="false" outlineLevel="0" collapsed="false">
      <c r="A501" s="0" t="s">
        <v>98</v>
      </c>
      <c r="B501" s="0" t="n">
        <v>91</v>
      </c>
      <c r="C501" s="0" t="n">
        <v>20</v>
      </c>
      <c r="D501" s="0" t="n">
        <v>215</v>
      </c>
      <c r="E501" s="0" t="n">
        <v>0</v>
      </c>
      <c r="F501" s="0" t="n">
        <f aca="false">D501/SUM(C501:E501)</f>
        <v>0.914893617021277</v>
      </c>
      <c r="G501" s="0" t="n">
        <v>69.18</v>
      </c>
      <c r="H501" s="0" t="n">
        <v>116.65</v>
      </c>
      <c r="I501" s="0" t="n">
        <v>49.18</v>
      </c>
      <c r="J501" s="0" t="n">
        <v>167.056901</v>
      </c>
      <c r="K501" s="0" t="n">
        <v>0</v>
      </c>
      <c r="L501" s="0" t="n">
        <v>500</v>
      </c>
      <c r="M501" s="0" t="n">
        <f aca="false">0.05/COUNT(L$2:L$1515)*L501</f>
        <v>0.0165125495376486</v>
      </c>
      <c r="N501" s="20" t="str">
        <f aca="false">IF(K501&lt;M501,A501,"")</f>
        <v>dDocent_Contig_30734</v>
      </c>
      <c r="O501" s="20" t="n">
        <f aca="false">IF(K501&lt;M501,B501,"")</f>
        <v>91</v>
      </c>
      <c r="Q501" s="0" t="s">
        <v>117</v>
      </c>
      <c r="R501" s="0" t="n">
        <v>105</v>
      </c>
    </row>
    <row r="502" customFormat="false" ht="15" hidden="false" customHeight="false" outlineLevel="0" collapsed="false">
      <c r="A502" s="0" t="s">
        <v>98</v>
      </c>
      <c r="B502" s="0" t="n">
        <v>94</v>
      </c>
      <c r="C502" s="0" t="n">
        <v>20</v>
      </c>
      <c r="D502" s="0" t="n">
        <v>215</v>
      </c>
      <c r="E502" s="0" t="n">
        <v>0</v>
      </c>
      <c r="F502" s="0" t="n">
        <f aca="false">D502/SUM(C502:E502)</f>
        <v>0.914893617021277</v>
      </c>
      <c r="G502" s="0" t="n">
        <v>69.18</v>
      </c>
      <c r="H502" s="0" t="n">
        <v>116.65</v>
      </c>
      <c r="I502" s="0" t="n">
        <v>49.18</v>
      </c>
      <c r="J502" s="0" t="n">
        <v>167.056901</v>
      </c>
      <c r="K502" s="0" t="n">
        <v>0</v>
      </c>
      <c r="L502" s="0" t="n">
        <v>501</v>
      </c>
      <c r="M502" s="0" t="n">
        <f aca="false">0.05/COUNT(L$2:L$1515)*L502</f>
        <v>0.0165455746367239</v>
      </c>
      <c r="N502" s="20" t="str">
        <f aca="false">IF(K502&lt;M502,A502,"")</f>
        <v>dDocent_Contig_30734</v>
      </c>
      <c r="O502" s="20" t="n">
        <f aca="false">IF(K502&lt;M502,B502,"")</f>
        <v>94</v>
      </c>
      <c r="Q502" s="0" t="s">
        <v>117</v>
      </c>
      <c r="R502" s="0" t="n">
        <v>86</v>
      </c>
    </row>
    <row r="503" customFormat="false" ht="15" hidden="false" customHeight="false" outlineLevel="0" collapsed="false">
      <c r="A503" s="0" t="s">
        <v>98</v>
      </c>
      <c r="B503" s="0" t="n">
        <v>95</v>
      </c>
      <c r="C503" s="0" t="n">
        <v>20</v>
      </c>
      <c r="D503" s="0" t="n">
        <v>215</v>
      </c>
      <c r="E503" s="0" t="n">
        <v>0</v>
      </c>
      <c r="F503" s="0" t="n">
        <f aca="false">D503/SUM(C503:E503)</f>
        <v>0.914893617021277</v>
      </c>
      <c r="G503" s="0" t="n">
        <v>69.18</v>
      </c>
      <c r="H503" s="0" t="n">
        <v>116.65</v>
      </c>
      <c r="I503" s="0" t="n">
        <v>49.18</v>
      </c>
      <c r="J503" s="0" t="n">
        <v>167.056901</v>
      </c>
      <c r="K503" s="0" t="n">
        <v>0</v>
      </c>
      <c r="L503" s="0" t="n">
        <v>502</v>
      </c>
      <c r="M503" s="0" t="n">
        <f aca="false">0.05/COUNT(L$2:L$1515)*L503</f>
        <v>0.0165785997357992</v>
      </c>
      <c r="N503" s="20" t="str">
        <f aca="false">IF(K503&lt;M503,A503,"")</f>
        <v>dDocent_Contig_30734</v>
      </c>
      <c r="O503" s="20" t="n">
        <f aca="false">IF(K503&lt;M503,B503,"")</f>
        <v>95</v>
      </c>
      <c r="Q503" s="0" t="s">
        <v>117</v>
      </c>
      <c r="R503" s="0" t="n">
        <v>89</v>
      </c>
    </row>
    <row r="504" customFormat="false" ht="15" hidden="false" customHeight="false" outlineLevel="0" collapsed="false">
      <c r="A504" s="0" t="s">
        <v>101</v>
      </c>
      <c r="B504" s="0" t="n">
        <v>18</v>
      </c>
      <c r="C504" s="0" t="n">
        <v>14</v>
      </c>
      <c r="D504" s="0" t="n">
        <v>150</v>
      </c>
      <c r="E504" s="0" t="n">
        <v>0</v>
      </c>
      <c r="F504" s="0" t="n">
        <f aca="false">D504/SUM(C504:E504)</f>
        <v>0.914634146341463</v>
      </c>
      <c r="G504" s="0" t="n">
        <v>48.3</v>
      </c>
      <c r="H504" s="0" t="n">
        <v>81.4</v>
      </c>
      <c r="I504" s="0" t="n">
        <v>34.3</v>
      </c>
      <c r="J504" s="0" t="n">
        <v>116.462568</v>
      </c>
      <c r="K504" s="0" t="n">
        <v>0</v>
      </c>
      <c r="L504" s="0" t="n">
        <v>503</v>
      </c>
      <c r="M504" s="0" t="n">
        <f aca="false">0.05/COUNT(L$2:L$1515)*L504</f>
        <v>0.0166116248348745</v>
      </c>
      <c r="N504" s="20" t="str">
        <f aca="false">IF(K504&lt;M504,A504,"")</f>
        <v>dDocent_Contig_35942</v>
      </c>
      <c r="O504" s="20" t="n">
        <f aca="false">IF(K504&lt;M504,B504,"")</f>
        <v>18</v>
      </c>
      <c r="Q504" s="0" t="s">
        <v>117</v>
      </c>
      <c r="R504" s="0" t="n">
        <v>91</v>
      </c>
    </row>
    <row r="505" customFormat="false" ht="15" hidden="false" customHeight="false" outlineLevel="0" collapsed="false">
      <c r="A505" s="0" t="s">
        <v>157</v>
      </c>
      <c r="B505" s="0" t="n">
        <v>86</v>
      </c>
      <c r="C505" s="0" t="n">
        <v>21</v>
      </c>
      <c r="D505" s="0" t="n">
        <v>223</v>
      </c>
      <c r="E505" s="0" t="n">
        <v>0</v>
      </c>
      <c r="F505" s="0" t="n">
        <f aca="false">D505/SUM(C505:E505)</f>
        <v>0.913934426229508</v>
      </c>
      <c r="G505" s="0" t="n">
        <v>71.95</v>
      </c>
      <c r="H505" s="0" t="n">
        <v>121.1</v>
      </c>
      <c r="I505" s="0" t="n">
        <v>50.95</v>
      </c>
      <c r="J505" s="0" t="n">
        <v>172.785703</v>
      </c>
      <c r="K505" s="0" t="n">
        <v>0</v>
      </c>
      <c r="L505" s="0" t="n">
        <v>504</v>
      </c>
      <c r="M505" s="0" t="n">
        <f aca="false">0.05/COUNT(L$2:L$1515)*L505</f>
        <v>0.0166446499339498</v>
      </c>
      <c r="N505" s="20" t="str">
        <f aca="false">IF(K505&lt;M505,A505,"")</f>
        <v>dDocent_Contig_22075</v>
      </c>
      <c r="O505" s="20" t="n">
        <f aca="false">IF(K505&lt;M505,B505,"")</f>
        <v>86</v>
      </c>
      <c r="Q505" s="0" t="s">
        <v>249</v>
      </c>
      <c r="R505" s="0" t="n">
        <v>116</v>
      </c>
    </row>
    <row r="506" customFormat="false" ht="15" hidden="false" customHeight="false" outlineLevel="0" collapsed="false">
      <c r="A506" s="0" t="s">
        <v>142</v>
      </c>
      <c r="B506" s="0" t="n">
        <v>90</v>
      </c>
      <c r="C506" s="0" t="n">
        <v>24</v>
      </c>
      <c r="D506" s="0" t="n">
        <v>253</v>
      </c>
      <c r="E506" s="0" t="n">
        <v>0</v>
      </c>
      <c r="F506" s="0" t="n">
        <f aca="false">D506/SUM(C506:E506)</f>
        <v>0.913357400722022</v>
      </c>
      <c r="G506" s="0" t="n">
        <v>81.77</v>
      </c>
      <c r="H506" s="0" t="n">
        <v>137.46</v>
      </c>
      <c r="I506" s="0" t="n">
        <v>57.77</v>
      </c>
      <c r="J506" s="0" t="n">
        <v>195.698646</v>
      </c>
      <c r="K506" s="0" t="n">
        <v>0</v>
      </c>
      <c r="L506" s="0" t="n">
        <v>505</v>
      </c>
      <c r="M506" s="0" t="n">
        <f aca="false">0.05/COUNT(L$2:L$1515)*L506</f>
        <v>0.0166776750330251</v>
      </c>
      <c r="N506" s="20" t="str">
        <f aca="false">IF(K506&lt;M506,A506,"")</f>
        <v>dDocent_Contig_11107</v>
      </c>
      <c r="O506" s="20" t="n">
        <f aca="false">IF(K506&lt;M506,B506,"")</f>
        <v>90</v>
      </c>
      <c r="Q506" s="0" t="s">
        <v>249</v>
      </c>
      <c r="R506" s="0" t="n">
        <v>117</v>
      </c>
    </row>
    <row r="507" customFormat="false" ht="15" hidden="false" customHeight="false" outlineLevel="0" collapsed="false">
      <c r="A507" s="0" t="s">
        <v>165</v>
      </c>
      <c r="B507" s="0" t="n">
        <v>18</v>
      </c>
      <c r="C507" s="0" t="n">
        <v>20</v>
      </c>
      <c r="D507" s="0" t="n">
        <v>210</v>
      </c>
      <c r="E507" s="0" t="n">
        <v>0</v>
      </c>
      <c r="F507" s="0" t="n">
        <f aca="false">D507/SUM(C507:E507)</f>
        <v>0.91304347826087</v>
      </c>
      <c r="G507" s="0" t="n">
        <v>67.93</v>
      </c>
      <c r="H507" s="0" t="n">
        <v>114.13</v>
      </c>
      <c r="I507" s="0" t="n">
        <v>47.93</v>
      </c>
      <c r="J507" s="0" t="n">
        <v>162.288</v>
      </c>
      <c r="K507" s="0" t="n">
        <v>0</v>
      </c>
      <c r="L507" s="0" t="n">
        <v>506</v>
      </c>
      <c r="M507" s="0" t="n">
        <f aca="false">0.05/COUNT(L$2:L$1515)*L507</f>
        <v>0.0167107001321004</v>
      </c>
      <c r="N507" s="20" t="str">
        <f aca="false">IF(K507&lt;M507,A507,"")</f>
        <v>dDocent_Contig_6241</v>
      </c>
      <c r="O507" s="20" t="n">
        <f aca="false">IF(K507&lt;M507,B507,"")</f>
        <v>18</v>
      </c>
      <c r="Q507" s="0" t="s">
        <v>307</v>
      </c>
      <c r="R507" s="0" t="n">
        <v>38</v>
      </c>
    </row>
    <row r="508" customFormat="false" ht="15" hidden="false" customHeight="false" outlineLevel="0" collapsed="false">
      <c r="A508" s="0" t="s">
        <v>165</v>
      </c>
      <c r="B508" s="0" t="n">
        <v>24</v>
      </c>
      <c r="C508" s="0" t="n">
        <v>20</v>
      </c>
      <c r="D508" s="0" t="n">
        <v>210</v>
      </c>
      <c r="E508" s="0" t="n">
        <v>0</v>
      </c>
      <c r="F508" s="0" t="n">
        <f aca="false">D508/SUM(C508:E508)</f>
        <v>0.91304347826087</v>
      </c>
      <c r="G508" s="0" t="n">
        <v>67.93</v>
      </c>
      <c r="H508" s="0" t="n">
        <v>114.13</v>
      </c>
      <c r="I508" s="0" t="n">
        <v>47.93</v>
      </c>
      <c r="J508" s="0" t="n">
        <v>162.288</v>
      </c>
      <c r="K508" s="0" t="n">
        <v>0</v>
      </c>
      <c r="L508" s="0" t="n">
        <v>507</v>
      </c>
      <c r="M508" s="0" t="n">
        <f aca="false">0.05/COUNT(L$2:L$1515)*L508</f>
        <v>0.0167437252311757</v>
      </c>
      <c r="N508" s="20" t="str">
        <f aca="false">IF(K508&lt;M508,A508,"")</f>
        <v>dDocent_Contig_6241</v>
      </c>
      <c r="O508" s="20" t="n">
        <f aca="false">IF(K508&lt;M508,B508,"")</f>
        <v>24</v>
      </c>
      <c r="Q508" s="0" t="s">
        <v>221</v>
      </c>
      <c r="R508" s="0" t="n">
        <v>8</v>
      </c>
    </row>
    <row r="509" customFormat="false" ht="15" hidden="false" customHeight="false" outlineLevel="0" collapsed="false">
      <c r="A509" s="0" t="s">
        <v>103</v>
      </c>
      <c r="B509" s="0" t="n">
        <v>73</v>
      </c>
      <c r="C509" s="0" t="n">
        <v>24</v>
      </c>
      <c r="D509" s="0" t="n">
        <v>251</v>
      </c>
      <c r="E509" s="0" t="n">
        <v>0</v>
      </c>
      <c r="F509" s="0" t="n">
        <f aca="false">D509/SUM(C509:E509)</f>
        <v>0.912727272727273</v>
      </c>
      <c r="G509" s="0" t="n">
        <v>81.27</v>
      </c>
      <c r="H509" s="0" t="n">
        <v>136.45</v>
      </c>
      <c r="I509" s="0" t="n">
        <v>57.27</v>
      </c>
      <c r="J509" s="0" t="n">
        <v>193.792855</v>
      </c>
      <c r="K509" s="0" t="n">
        <v>0</v>
      </c>
      <c r="L509" s="0" t="n">
        <v>508</v>
      </c>
      <c r="M509" s="0" t="n">
        <f aca="false">0.05/COUNT(L$2:L$1515)*L509</f>
        <v>0.016776750330251</v>
      </c>
      <c r="N509" s="20" t="str">
        <f aca="false">IF(K509&lt;M509,A509,"")</f>
        <v>dDocent_Contig_3779</v>
      </c>
      <c r="O509" s="20" t="n">
        <f aca="false">IF(K509&lt;M509,B509,"")</f>
        <v>73</v>
      </c>
      <c r="Q509" s="0" t="s">
        <v>221</v>
      </c>
      <c r="R509" s="0" t="n">
        <v>9</v>
      </c>
    </row>
    <row r="510" customFormat="false" ht="15" hidden="false" customHeight="false" outlineLevel="0" collapsed="false">
      <c r="A510" s="0" t="s">
        <v>103</v>
      </c>
      <c r="B510" s="0" t="n">
        <v>74</v>
      </c>
      <c r="C510" s="0" t="n">
        <v>24</v>
      </c>
      <c r="D510" s="0" t="n">
        <v>251</v>
      </c>
      <c r="E510" s="0" t="n">
        <v>0</v>
      </c>
      <c r="F510" s="0" t="n">
        <f aca="false">D510/SUM(C510:E510)</f>
        <v>0.912727272727273</v>
      </c>
      <c r="G510" s="0" t="n">
        <v>81.27</v>
      </c>
      <c r="H510" s="0" t="n">
        <v>136.45</v>
      </c>
      <c r="I510" s="0" t="n">
        <v>57.27</v>
      </c>
      <c r="J510" s="0" t="n">
        <v>193.792855</v>
      </c>
      <c r="K510" s="0" t="n">
        <v>0</v>
      </c>
      <c r="L510" s="0" t="n">
        <v>509</v>
      </c>
      <c r="M510" s="0" t="n">
        <f aca="false">0.05/COUNT(L$2:L$1515)*L510</f>
        <v>0.0168097754293263</v>
      </c>
      <c r="N510" s="20" t="str">
        <f aca="false">IF(K510&lt;M510,A510,"")</f>
        <v>dDocent_Contig_3779</v>
      </c>
      <c r="O510" s="20" t="n">
        <f aca="false">IF(K510&lt;M510,B510,"")</f>
        <v>74</v>
      </c>
      <c r="Q510" s="0" t="s">
        <v>221</v>
      </c>
      <c r="R510" s="0" t="n">
        <v>10</v>
      </c>
    </row>
    <row r="511" customFormat="false" ht="15" hidden="false" customHeight="false" outlineLevel="0" collapsed="false">
      <c r="A511" s="0" t="s">
        <v>207</v>
      </c>
      <c r="B511" s="0" t="n">
        <v>105</v>
      </c>
      <c r="C511" s="0" t="n">
        <v>14</v>
      </c>
      <c r="D511" s="0" t="n">
        <v>146</v>
      </c>
      <c r="E511" s="0" t="n">
        <v>0</v>
      </c>
      <c r="F511" s="0" t="n">
        <f aca="false">D511/SUM(C511:E511)</f>
        <v>0.9125</v>
      </c>
      <c r="G511" s="0" t="n">
        <v>47.31</v>
      </c>
      <c r="H511" s="0" t="n">
        <v>79.39</v>
      </c>
      <c r="I511" s="0" t="n">
        <v>33.31</v>
      </c>
      <c r="J511" s="0" t="n">
        <v>112.648963</v>
      </c>
      <c r="K511" s="0" t="n">
        <v>0</v>
      </c>
      <c r="L511" s="0" t="n">
        <v>510</v>
      </c>
      <c r="M511" s="0" t="n">
        <f aca="false">0.05/COUNT(L$2:L$1515)*L511</f>
        <v>0.0168428005284016</v>
      </c>
      <c r="N511" s="20" t="str">
        <f aca="false">IF(K511&lt;M511,A511,"")</f>
        <v>dDocent_Contig_17974</v>
      </c>
      <c r="O511" s="20" t="n">
        <f aca="false">IF(K511&lt;M511,B511,"")</f>
        <v>105</v>
      </c>
      <c r="Q511" s="0" t="s">
        <v>308</v>
      </c>
      <c r="R511" s="0" t="n">
        <v>65</v>
      </c>
    </row>
    <row r="512" customFormat="false" ht="15" hidden="false" customHeight="false" outlineLevel="0" collapsed="false">
      <c r="A512" s="0" t="s">
        <v>207</v>
      </c>
      <c r="B512" s="0" t="n">
        <v>106</v>
      </c>
      <c r="C512" s="0" t="n">
        <v>14</v>
      </c>
      <c r="D512" s="0" t="n">
        <v>146</v>
      </c>
      <c r="E512" s="0" t="n">
        <v>0</v>
      </c>
      <c r="F512" s="0" t="n">
        <f aca="false">D512/SUM(C512:E512)</f>
        <v>0.9125</v>
      </c>
      <c r="G512" s="0" t="n">
        <v>47.31</v>
      </c>
      <c r="H512" s="0" t="n">
        <v>79.39</v>
      </c>
      <c r="I512" s="0" t="n">
        <v>33.31</v>
      </c>
      <c r="J512" s="0" t="n">
        <v>112.648963</v>
      </c>
      <c r="K512" s="0" t="n">
        <v>0</v>
      </c>
      <c r="L512" s="0" t="n">
        <v>511</v>
      </c>
      <c r="M512" s="0" t="n">
        <f aca="false">0.05/COUNT(L$2:L$1515)*L512</f>
        <v>0.0168758256274769</v>
      </c>
      <c r="N512" s="20" t="str">
        <f aca="false">IF(K512&lt;M512,A512,"")</f>
        <v>dDocent_Contig_17974</v>
      </c>
      <c r="O512" s="20" t="n">
        <f aca="false">IF(K512&lt;M512,B512,"")</f>
        <v>106</v>
      </c>
      <c r="Q512" s="0" t="s">
        <v>250</v>
      </c>
      <c r="R512" s="0" t="n">
        <v>118</v>
      </c>
    </row>
    <row r="513" customFormat="false" ht="15" hidden="false" customHeight="false" outlineLevel="0" collapsed="false">
      <c r="A513" s="0" t="s">
        <v>98</v>
      </c>
      <c r="B513" s="0" t="n">
        <v>112</v>
      </c>
      <c r="C513" s="0" t="n">
        <v>21</v>
      </c>
      <c r="D513" s="0" t="n">
        <v>214</v>
      </c>
      <c r="E513" s="0" t="n">
        <v>0</v>
      </c>
      <c r="F513" s="0" t="n">
        <f aca="false">D513/SUM(C513:E513)</f>
        <v>0.91063829787234</v>
      </c>
      <c r="G513" s="0" t="n">
        <v>69.72</v>
      </c>
      <c r="H513" s="0" t="n">
        <v>116.56</v>
      </c>
      <c r="I513" s="0" t="n">
        <v>48.72</v>
      </c>
      <c r="J513" s="0" t="n">
        <v>164.216003</v>
      </c>
      <c r="K513" s="0" t="n">
        <v>0</v>
      </c>
      <c r="L513" s="0" t="n">
        <v>512</v>
      </c>
      <c r="M513" s="0" t="n">
        <f aca="false">0.05/COUNT(L$2:L$1515)*L513</f>
        <v>0.0169088507265522</v>
      </c>
      <c r="N513" s="20" t="str">
        <f aca="false">IF(K513&lt;M513,A513,"")</f>
        <v>dDocent_Contig_30734</v>
      </c>
      <c r="O513" s="20" t="n">
        <f aca="false">IF(K513&lt;M513,B513,"")</f>
        <v>112</v>
      </c>
      <c r="Q513" s="0" t="s">
        <v>250</v>
      </c>
      <c r="R513" s="0" t="n">
        <v>123</v>
      </c>
    </row>
    <row r="514" customFormat="false" ht="15" hidden="false" customHeight="false" outlineLevel="0" collapsed="false">
      <c r="A514" s="0" t="s">
        <v>244</v>
      </c>
      <c r="B514" s="0" t="n">
        <v>118</v>
      </c>
      <c r="C514" s="0" t="n">
        <v>19</v>
      </c>
      <c r="D514" s="0" t="n">
        <v>202</v>
      </c>
      <c r="E514" s="0" t="n">
        <v>1</v>
      </c>
      <c r="F514" s="0" t="n">
        <f aca="false">D514/SUM(C514:E514)</f>
        <v>0.90990990990991</v>
      </c>
      <c r="G514" s="0" t="n">
        <v>64.86</v>
      </c>
      <c r="H514" s="0" t="n">
        <v>110.27</v>
      </c>
      <c r="I514" s="0" t="n">
        <v>46.86</v>
      </c>
      <c r="J514" s="0" t="n">
        <v>153.623029</v>
      </c>
      <c r="K514" s="0" t="n">
        <v>0</v>
      </c>
      <c r="L514" s="0" t="n">
        <v>513</v>
      </c>
      <c r="M514" s="0" t="n">
        <f aca="false">0.05/COUNT(L$2:L$1515)*L514</f>
        <v>0.0169418758256275</v>
      </c>
      <c r="N514" s="20" t="str">
        <f aca="false">IF(K514&lt;M514,A514,"")</f>
        <v>dDocent_Contig_5014</v>
      </c>
      <c r="O514" s="20" t="n">
        <f aca="false">IF(K514&lt;M514,B514,"")</f>
        <v>118</v>
      </c>
      <c r="Q514" s="0" t="s">
        <v>251</v>
      </c>
      <c r="R514" s="0" t="n">
        <v>106</v>
      </c>
    </row>
    <row r="515" customFormat="false" ht="15" hidden="false" customHeight="false" outlineLevel="0" collapsed="false">
      <c r="A515" s="0" t="s">
        <v>163</v>
      </c>
      <c r="B515" s="0" t="n">
        <v>25</v>
      </c>
      <c r="C515" s="0" t="n">
        <v>24</v>
      </c>
      <c r="D515" s="0" t="n">
        <v>242</v>
      </c>
      <c r="E515" s="0" t="n">
        <v>0</v>
      </c>
      <c r="F515" s="0" t="n">
        <f aca="false">D515/SUM(C515:E515)</f>
        <v>0.909774436090225</v>
      </c>
      <c r="G515" s="0" t="n">
        <v>79.04</v>
      </c>
      <c r="H515" s="0" t="n">
        <v>131.92</v>
      </c>
      <c r="I515" s="0" t="n">
        <v>55.04</v>
      </c>
      <c r="J515" s="0" t="n">
        <v>185.232152</v>
      </c>
      <c r="K515" s="0" t="n">
        <v>0</v>
      </c>
      <c r="L515" s="0" t="n">
        <v>514</v>
      </c>
      <c r="M515" s="0" t="n">
        <f aca="false">0.05/COUNT(L$2:L$1515)*L515</f>
        <v>0.0169749009247028</v>
      </c>
      <c r="N515" s="20" t="str">
        <f aca="false">IF(K515&lt;M515,A515,"")</f>
        <v>dDocent_Contig_683</v>
      </c>
      <c r="O515" s="20" t="n">
        <f aca="false">IF(K515&lt;M515,B515,"")</f>
        <v>25</v>
      </c>
      <c r="Q515" s="0" t="s">
        <v>251</v>
      </c>
      <c r="R515" s="0" t="n">
        <v>70</v>
      </c>
    </row>
    <row r="516" customFormat="false" ht="15" hidden="false" customHeight="false" outlineLevel="0" collapsed="false">
      <c r="A516" s="0" t="s">
        <v>93</v>
      </c>
      <c r="B516" s="0" t="n">
        <v>92</v>
      </c>
      <c r="C516" s="0" t="n">
        <v>16</v>
      </c>
      <c r="D516" s="0" t="n">
        <v>230</v>
      </c>
      <c r="E516" s="0" t="n">
        <v>7</v>
      </c>
      <c r="F516" s="0" t="n">
        <f aca="false">D516/SUM(C516:E516)</f>
        <v>0.909090909090909</v>
      </c>
      <c r="G516" s="0" t="n">
        <v>67.83</v>
      </c>
      <c r="H516" s="0" t="n">
        <v>126.34</v>
      </c>
      <c r="I516" s="0" t="n">
        <v>58.83</v>
      </c>
      <c r="J516" s="0" t="n">
        <v>170.318722</v>
      </c>
      <c r="K516" s="0" t="n">
        <v>0</v>
      </c>
      <c r="L516" s="0" t="n">
        <v>515</v>
      </c>
      <c r="M516" s="0" t="n">
        <f aca="false">0.05/COUNT(L$2:L$1515)*L516</f>
        <v>0.0170079260237781</v>
      </c>
      <c r="N516" s="20" t="str">
        <f aca="false">IF(K516&lt;M516,A516,"")</f>
        <v>dDocent_Contig_969</v>
      </c>
      <c r="O516" s="20" t="n">
        <f aca="false">IF(K516&lt;M516,B516,"")</f>
        <v>92</v>
      </c>
      <c r="Q516" s="0" t="s">
        <v>178</v>
      </c>
      <c r="R516" s="0" t="n">
        <v>10</v>
      </c>
    </row>
    <row r="517" customFormat="false" ht="15" hidden="false" customHeight="false" outlineLevel="0" collapsed="false">
      <c r="A517" s="0" t="s">
        <v>165</v>
      </c>
      <c r="B517" s="0" t="n">
        <v>86</v>
      </c>
      <c r="C517" s="0" t="n">
        <v>0</v>
      </c>
      <c r="D517" s="0" t="n">
        <v>209</v>
      </c>
      <c r="E517" s="0" t="n">
        <v>21</v>
      </c>
      <c r="F517" s="0" t="n">
        <f aca="false">D517/SUM(C517:E517)</f>
        <v>0.908695652173913</v>
      </c>
      <c r="G517" s="0" t="n">
        <v>47.48</v>
      </c>
      <c r="H517" s="0" t="n">
        <v>114.04</v>
      </c>
      <c r="I517" s="0" t="n">
        <v>68.48</v>
      </c>
      <c r="J517" s="0" t="n">
        <v>159.467786</v>
      </c>
      <c r="K517" s="0" t="n">
        <v>0</v>
      </c>
      <c r="L517" s="0" t="n">
        <v>516</v>
      </c>
      <c r="M517" s="0" t="n">
        <f aca="false">0.05/COUNT(L$2:L$1515)*L517</f>
        <v>0.0170409511228534</v>
      </c>
      <c r="N517" s="20" t="str">
        <f aca="false">IF(K517&lt;M517,A517,"")</f>
        <v>dDocent_Contig_6241</v>
      </c>
      <c r="O517" s="20" t="n">
        <f aca="false">IF(K517&lt;M517,B517,"")</f>
        <v>86</v>
      </c>
      <c r="Q517" s="0" t="s">
        <v>178</v>
      </c>
      <c r="R517" s="0" t="n">
        <v>14</v>
      </c>
    </row>
    <row r="518" customFormat="false" ht="15" hidden="false" customHeight="false" outlineLevel="0" collapsed="false">
      <c r="A518" s="0" t="s">
        <v>192</v>
      </c>
      <c r="B518" s="0" t="n">
        <v>120</v>
      </c>
      <c r="C518" s="0" t="n">
        <v>0</v>
      </c>
      <c r="D518" s="0" t="n">
        <v>158</v>
      </c>
      <c r="E518" s="0" t="n">
        <v>16</v>
      </c>
      <c r="F518" s="0" t="n">
        <f aca="false">D518/SUM(C518:E518)</f>
        <v>0.908045977011494</v>
      </c>
      <c r="G518" s="0" t="n">
        <v>35.87</v>
      </c>
      <c r="H518" s="0" t="n">
        <v>86.26</v>
      </c>
      <c r="I518" s="0" t="n">
        <v>51.87</v>
      </c>
      <c r="J518" s="0" t="n">
        <v>120.325097</v>
      </c>
      <c r="K518" s="0" t="n">
        <v>0</v>
      </c>
      <c r="L518" s="0" t="n">
        <v>517</v>
      </c>
      <c r="M518" s="0" t="n">
        <f aca="false">0.05/COUNT(L$2:L$1515)*L518</f>
        <v>0.0170739762219287</v>
      </c>
      <c r="N518" s="20" t="str">
        <f aca="false">IF(K518&lt;M518,A518,"")</f>
        <v>dDocent_Contig_11862</v>
      </c>
      <c r="O518" s="20" t="n">
        <f aca="false">IF(K518&lt;M518,B518,"")</f>
        <v>120</v>
      </c>
      <c r="Q518" s="0" t="s">
        <v>178</v>
      </c>
      <c r="R518" s="0" t="n">
        <v>16</v>
      </c>
    </row>
    <row r="519" customFormat="false" ht="15" hidden="false" customHeight="false" outlineLevel="0" collapsed="false">
      <c r="A519" s="0" t="s">
        <v>116</v>
      </c>
      <c r="B519" s="0" t="n">
        <v>64</v>
      </c>
      <c r="C519" s="0" t="n">
        <v>0</v>
      </c>
      <c r="D519" s="0" t="n">
        <v>220</v>
      </c>
      <c r="E519" s="0" t="n">
        <v>23</v>
      </c>
      <c r="F519" s="0" t="n">
        <f aca="false">D519/SUM(C519:E519)</f>
        <v>0.905349794238683</v>
      </c>
      <c r="G519" s="0" t="n">
        <v>49.79</v>
      </c>
      <c r="H519" s="0" t="n">
        <v>120.41</v>
      </c>
      <c r="I519" s="0" t="n">
        <v>72.79</v>
      </c>
      <c r="J519" s="0" t="n">
        <v>166.221946</v>
      </c>
      <c r="K519" s="0" t="n">
        <v>0</v>
      </c>
      <c r="L519" s="0" t="n">
        <v>518</v>
      </c>
      <c r="M519" s="0" t="n">
        <f aca="false">0.05/COUNT(L$2:L$1515)*L519</f>
        <v>0.017107001321004</v>
      </c>
      <c r="N519" s="20" t="str">
        <f aca="false">IF(K519&lt;M519,A519,"")</f>
        <v>dDocent_Contig_3573</v>
      </c>
      <c r="O519" s="20" t="n">
        <f aca="false">IF(K519&lt;M519,B519,"")</f>
        <v>64</v>
      </c>
      <c r="Q519" s="0" t="s">
        <v>178</v>
      </c>
      <c r="R519" s="0" t="n">
        <v>20</v>
      </c>
    </row>
    <row r="520" customFormat="false" ht="15" hidden="false" customHeight="false" outlineLevel="0" collapsed="false">
      <c r="A520" s="0" t="s">
        <v>105</v>
      </c>
      <c r="B520" s="0" t="n">
        <v>10</v>
      </c>
      <c r="C520" s="0" t="n">
        <v>1</v>
      </c>
      <c r="D520" s="0" t="n">
        <v>239</v>
      </c>
      <c r="E520" s="0" t="n">
        <v>24</v>
      </c>
      <c r="F520" s="0" t="n">
        <f aca="false">D520/SUM(C520:E520)</f>
        <v>0.90530303030303</v>
      </c>
      <c r="G520" s="0" t="n">
        <v>55</v>
      </c>
      <c r="H520" s="0" t="n">
        <v>131</v>
      </c>
      <c r="I520" s="0" t="n">
        <v>78</v>
      </c>
      <c r="J520" s="0" t="n">
        <v>179.447179</v>
      </c>
      <c r="K520" s="0" t="n">
        <v>0</v>
      </c>
      <c r="L520" s="0" t="n">
        <v>519</v>
      </c>
      <c r="M520" s="0" t="n">
        <f aca="false">0.05/COUNT(L$2:L$1515)*L520</f>
        <v>0.0171400264200793</v>
      </c>
      <c r="N520" s="20" t="str">
        <f aca="false">IF(K520&lt;M520,A520,"")</f>
        <v>dDocent_Contig_2422</v>
      </c>
      <c r="O520" s="20" t="n">
        <f aca="false">IF(K520&lt;M520,B520,"")</f>
        <v>10</v>
      </c>
      <c r="Q520" s="0" t="s">
        <v>178</v>
      </c>
      <c r="R520" s="0" t="n">
        <v>22</v>
      </c>
    </row>
    <row r="521" customFormat="false" ht="15" hidden="false" customHeight="false" outlineLevel="0" collapsed="false">
      <c r="A521" s="0" t="s">
        <v>263</v>
      </c>
      <c r="B521" s="0" t="n">
        <v>116</v>
      </c>
      <c r="C521" s="0" t="n">
        <v>0</v>
      </c>
      <c r="D521" s="0" t="n">
        <v>258</v>
      </c>
      <c r="E521" s="0" t="n">
        <v>27</v>
      </c>
      <c r="F521" s="0" t="n">
        <f aca="false">D521/SUM(C521:E521)</f>
        <v>0.905263157894737</v>
      </c>
      <c r="G521" s="0" t="n">
        <v>58.39</v>
      </c>
      <c r="H521" s="0" t="n">
        <v>141.22</v>
      </c>
      <c r="I521" s="0" t="n">
        <v>85.39</v>
      </c>
      <c r="J521" s="0" t="n">
        <v>194.883506</v>
      </c>
      <c r="K521" s="0" t="n">
        <v>0</v>
      </c>
      <c r="L521" s="0" t="n">
        <v>520</v>
      </c>
      <c r="M521" s="0" t="n">
        <f aca="false">0.05/COUNT(L$2:L$1515)*L521</f>
        <v>0.0171730515191546</v>
      </c>
      <c r="N521" s="20" t="str">
        <f aca="false">IF(K521&lt;M521,A521,"")</f>
        <v>dDocent_Contig_2053</v>
      </c>
      <c r="O521" s="20" t="n">
        <f aca="false">IF(K521&lt;M521,B521,"")</f>
        <v>116</v>
      </c>
      <c r="Q521" s="0" t="s">
        <v>178</v>
      </c>
      <c r="R521" s="0" t="n">
        <v>23</v>
      </c>
    </row>
    <row r="522" customFormat="false" ht="15" hidden="false" customHeight="false" outlineLevel="0" collapsed="false">
      <c r="A522" s="0" t="s">
        <v>182</v>
      </c>
      <c r="B522" s="0" t="n">
        <v>113</v>
      </c>
      <c r="C522" s="0" t="n">
        <v>19</v>
      </c>
      <c r="D522" s="0" t="n">
        <v>181</v>
      </c>
      <c r="E522" s="0" t="n">
        <v>0</v>
      </c>
      <c r="F522" s="0" t="n">
        <f aca="false">D522/SUM(C522:E522)</f>
        <v>0.905</v>
      </c>
      <c r="G522" s="0" t="n">
        <v>59.95</v>
      </c>
      <c r="H522" s="0" t="n">
        <v>99.1</v>
      </c>
      <c r="I522" s="0" t="n">
        <v>40.95</v>
      </c>
      <c r="J522" s="0" t="n">
        <v>136.615166</v>
      </c>
      <c r="K522" s="0" t="n">
        <v>0</v>
      </c>
      <c r="L522" s="0" t="n">
        <v>521</v>
      </c>
      <c r="M522" s="0" t="n">
        <f aca="false">0.05/COUNT(L$2:L$1515)*L522</f>
        <v>0.0172060766182299</v>
      </c>
      <c r="N522" s="20" t="str">
        <f aca="false">IF(K522&lt;M522,A522,"")</f>
        <v>dDocent_Contig_8546</v>
      </c>
      <c r="O522" s="20" t="n">
        <f aca="false">IF(K522&lt;M522,B522,"")</f>
        <v>113</v>
      </c>
      <c r="Q522" s="0" t="s">
        <v>309</v>
      </c>
      <c r="R522" s="0" t="n">
        <v>113</v>
      </c>
    </row>
    <row r="523" customFormat="false" ht="15" hidden="false" customHeight="false" outlineLevel="0" collapsed="false">
      <c r="A523" s="0" t="s">
        <v>190</v>
      </c>
      <c r="B523" s="0" t="n">
        <v>99</v>
      </c>
      <c r="C523" s="0" t="n">
        <v>17</v>
      </c>
      <c r="D523" s="0" t="n">
        <v>247</v>
      </c>
      <c r="E523" s="0" t="n">
        <v>9</v>
      </c>
      <c r="F523" s="0" t="n">
        <f aca="false">D523/SUM(C523:E523)</f>
        <v>0.904761904761905</v>
      </c>
      <c r="G523" s="0" t="n">
        <v>72.31</v>
      </c>
      <c r="H523" s="0" t="n">
        <v>136.38</v>
      </c>
      <c r="I523" s="0" t="n">
        <v>64.31</v>
      </c>
      <c r="J523" s="0" t="n">
        <v>179.59283</v>
      </c>
      <c r="K523" s="0" t="n">
        <v>0</v>
      </c>
      <c r="L523" s="0" t="n">
        <v>522</v>
      </c>
      <c r="M523" s="0" t="n">
        <f aca="false">0.05/COUNT(L$2:L$1515)*L523</f>
        <v>0.0172391017173052</v>
      </c>
      <c r="N523" s="20" t="str">
        <f aca="false">IF(K523&lt;M523,A523,"")</f>
        <v>dDocent_Contig_1583</v>
      </c>
      <c r="O523" s="20" t="n">
        <f aca="false">IF(K523&lt;M523,B523,"")</f>
        <v>99</v>
      </c>
      <c r="Q523" s="0" t="s">
        <v>310</v>
      </c>
      <c r="R523" s="0" t="n">
        <v>9</v>
      </c>
    </row>
    <row r="524" customFormat="false" ht="15" hidden="false" customHeight="false" outlineLevel="0" collapsed="false">
      <c r="A524" s="0" t="s">
        <v>89</v>
      </c>
      <c r="B524" s="0" t="n">
        <v>29</v>
      </c>
      <c r="C524" s="0" t="n">
        <v>0</v>
      </c>
      <c r="D524" s="0" t="n">
        <v>236</v>
      </c>
      <c r="E524" s="0" t="n">
        <v>25</v>
      </c>
      <c r="F524" s="0" t="n">
        <f aca="false">D524/SUM(C524:E524)</f>
        <v>0.904214559386973</v>
      </c>
      <c r="G524" s="0" t="n">
        <v>53.35</v>
      </c>
      <c r="H524" s="0" t="n">
        <v>129.3</v>
      </c>
      <c r="I524" s="0" t="n">
        <v>78.35</v>
      </c>
      <c r="J524" s="0" t="n">
        <v>177.718421</v>
      </c>
      <c r="K524" s="0" t="n">
        <v>0</v>
      </c>
      <c r="L524" s="0" t="n">
        <v>523</v>
      </c>
      <c r="M524" s="0" t="n">
        <f aca="false">0.05/COUNT(L$2:L$1515)*L524</f>
        <v>0.0172721268163804</v>
      </c>
      <c r="N524" s="20" t="str">
        <f aca="false">IF(K524&lt;M524,A524,"")</f>
        <v>dDocent_Contig_848</v>
      </c>
      <c r="O524" s="20" t="n">
        <f aca="false">IF(K524&lt;M524,B524,"")</f>
        <v>29</v>
      </c>
      <c r="Q524" s="0" t="s">
        <v>223</v>
      </c>
      <c r="R524" s="0" t="n">
        <v>23</v>
      </c>
    </row>
    <row r="525" customFormat="false" ht="15" hidden="false" customHeight="false" outlineLevel="0" collapsed="false">
      <c r="A525" s="0" t="s">
        <v>114</v>
      </c>
      <c r="B525" s="0" t="n">
        <v>11</v>
      </c>
      <c r="C525" s="0" t="n">
        <v>23</v>
      </c>
      <c r="D525" s="0" t="n">
        <v>217</v>
      </c>
      <c r="E525" s="0" t="n">
        <v>0</v>
      </c>
      <c r="F525" s="0" t="n">
        <f aca="false">D525/SUM(C525:E525)</f>
        <v>0.904166666666667</v>
      </c>
      <c r="G525" s="0" t="n">
        <v>72.05</v>
      </c>
      <c r="H525" s="0" t="n">
        <v>118.9</v>
      </c>
      <c r="I525" s="0" t="n">
        <v>49.05</v>
      </c>
      <c r="J525" s="0" t="n">
        <v>163.387645</v>
      </c>
      <c r="K525" s="0" t="n">
        <v>0</v>
      </c>
      <c r="L525" s="0" t="n">
        <v>524</v>
      </c>
      <c r="M525" s="0" t="n">
        <f aca="false">0.05/COUNT(L$2:L$1515)*L525</f>
        <v>0.0173051519154557</v>
      </c>
      <c r="N525" s="20" t="str">
        <f aca="false">IF(K525&lt;M525,A525,"")</f>
        <v>dDocent_Contig_16165</v>
      </c>
      <c r="O525" s="20" t="n">
        <f aca="false">IF(K525&lt;M525,B525,"")</f>
        <v>11</v>
      </c>
      <c r="Q525" s="0" t="s">
        <v>223</v>
      </c>
      <c r="R525" s="0" t="n">
        <v>29</v>
      </c>
    </row>
    <row r="526" customFormat="false" ht="15" hidden="false" customHeight="false" outlineLevel="0" collapsed="false">
      <c r="A526" s="0" t="s">
        <v>114</v>
      </c>
      <c r="B526" s="0" t="n">
        <v>70</v>
      </c>
      <c r="C526" s="0" t="n">
        <v>0</v>
      </c>
      <c r="D526" s="0" t="n">
        <v>217</v>
      </c>
      <c r="E526" s="0" t="n">
        <v>23</v>
      </c>
      <c r="F526" s="0" t="n">
        <f aca="false">D526/SUM(C526:E526)</f>
        <v>0.904166666666667</v>
      </c>
      <c r="G526" s="0" t="n">
        <v>49.05</v>
      </c>
      <c r="H526" s="0" t="n">
        <v>118.9</v>
      </c>
      <c r="I526" s="0" t="n">
        <v>72.05</v>
      </c>
      <c r="J526" s="0" t="n">
        <v>163.387645</v>
      </c>
      <c r="K526" s="0" t="n">
        <v>0</v>
      </c>
      <c r="L526" s="0" t="n">
        <v>525</v>
      </c>
      <c r="M526" s="0" t="n">
        <f aca="false">0.05/COUNT(L$2:L$1515)*L526</f>
        <v>0.017338177014531</v>
      </c>
      <c r="N526" s="20" t="str">
        <f aca="false">IF(K526&lt;M526,A526,"")</f>
        <v>dDocent_Contig_16165</v>
      </c>
      <c r="O526" s="20" t="n">
        <f aca="false">IF(K526&lt;M526,B526,"")</f>
        <v>70</v>
      </c>
      <c r="Q526" s="0" t="s">
        <v>223</v>
      </c>
      <c r="R526" s="0" t="n">
        <v>89</v>
      </c>
    </row>
    <row r="527" customFormat="false" ht="15" hidden="false" customHeight="false" outlineLevel="0" collapsed="false">
      <c r="A527" s="0" t="s">
        <v>114</v>
      </c>
      <c r="B527" s="0" t="n">
        <v>111</v>
      </c>
      <c r="C527" s="0" t="n">
        <v>23</v>
      </c>
      <c r="D527" s="0" t="n">
        <v>217</v>
      </c>
      <c r="E527" s="0" t="n">
        <v>0</v>
      </c>
      <c r="F527" s="0" t="n">
        <f aca="false">D527/SUM(C527:E527)</f>
        <v>0.904166666666667</v>
      </c>
      <c r="G527" s="0" t="n">
        <v>72.05</v>
      </c>
      <c r="H527" s="0" t="n">
        <v>118.9</v>
      </c>
      <c r="I527" s="0" t="n">
        <v>49.05</v>
      </c>
      <c r="J527" s="0" t="n">
        <v>163.387645</v>
      </c>
      <c r="K527" s="0" t="n">
        <v>0</v>
      </c>
      <c r="L527" s="0" t="n">
        <v>526</v>
      </c>
      <c r="M527" s="0" t="n">
        <f aca="false">0.05/COUNT(L$2:L$1515)*L527</f>
        <v>0.0173712021136063</v>
      </c>
      <c r="N527" s="20" t="str">
        <f aca="false">IF(K527&lt;M527,A527,"")</f>
        <v>dDocent_Contig_16165</v>
      </c>
      <c r="O527" s="20" t="n">
        <f aca="false">IF(K527&lt;M527,B527,"")</f>
        <v>111</v>
      </c>
      <c r="Q527" s="0" t="s">
        <v>113</v>
      </c>
      <c r="R527" s="0" t="n">
        <v>56</v>
      </c>
    </row>
    <row r="528" customFormat="false" ht="15" hidden="false" customHeight="false" outlineLevel="0" collapsed="false">
      <c r="A528" s="0" t="s">
        <v>114</v>
      </c>
      <c r="B528" s="0" t="n">
        <v>114</v>
      </c>
      <c r="C528" s="0" t="n">
        <v>23</v>
      </c>
      <c r="D528" s="0" t="n">
        <v>217</v>
      </c>
      <c r="E528" s="0" t="n">
        <v>0</v>
      </c>
      <c r="F528" s="0" t="n">
        <f aca="false">D528/SUM(C528:E528)</f>
        <v>0.904166666666667</v>
      </c>
      <c r="G528" s="0" t="n">
        <v>72.05</v>
      </c>
      <c r="H528" s="0" t="n">
        <v>118.9</v>
      </c>
      <c r="I528" s="0" t="n">
        <v>49.05</v>
      </c>
      <c r="J528" s="0" t="n">
        <v>163.387645</v>
      </c>
      <c r="K528" s="0" t="n">
        <v>0</v>
      </c>
      <c r="L528" s="0" t="n">
        <v>527</v>
      </c>
      <c r="M528" s="0" t="n">
        <f aca="false">0.05/COUNT(L$2:L$1515)*L528</f>
        <v>0.0174042272126816</v>
      </c>
      <c r="N528" s="20" t="str">
        <f aca="false">IF(K528&lt;M528,A528,"")</f>
        <v>dDocent_Contig_16165</v>
      </c>
      <c r="O528" s="20" t="n">
        <f aca="false">IF(K528&lt;M528,B528,"")</f>
        <v>114</v>
      </c>
      <c r="Q528" s="0" t="s">
        <v>113</v>
      </c>
      <c r="R528" s="0" t="n">
        <v>111</v>
      </c>
    </row>
    <row r="529" customFormat="false" ht="15" hidden="false" customHeight="false" outlineLevel="0" collapsed="false">
      <c r="A529" s="0" t="s">
        <v>114</v>
      </c>
      <c r="B529" s="0" t="n">
        <v>115</v>
      </c>
      <c r="C529" s="0" t="n">
        <v>23</v>
      </c>
      <c r="D529" s="0" t="n">
        <v>217</v>
      </c>
      <c r="E529" s="0" t="n">
        <v>0</v>
      </c>
      <c r="F529" s="0" t="n">
        <f aca="false">D529/SUM(C529:E529)</f>
        <v>0.904166666666667</v>
      </c>
      <c r="G529" s="0" t="n">
        <v>72.05</v>
      </c>
      <c r="H529" s="0" t="n">
        <v>118.9</v>
      </c>
      <c r="I529" s="0" t="n">
        <v>49.05</v>
      </c>
      <c r="J529" s="0" t="n">
        <v>163.387645</v>
      </c>
      <c r="K529" s="0" t="n">
        <v>0</v>
      </c>
      <c r="L529" s="0" t="n">
        <v>528</v>
      </c>
      <c r="M529" s="0" t="n">
        <f aca="false">0.05/COUNT(L$2:L$1515)*L529</f>
        <v>0.0174372523117569</v>
      </c>
      <c r="N529" s="20" t="str">
        <f aca="false">IF(K529&lt;M529,A529,"")</f>
        <v>dDocent_Contig_16165</v>
      </c>
      <c r="O529" s="20" t="n">
        <f aca="false">IF(K529&lt;M529,B529,"")</f>
        <v>115</v>
      </c>
      <c r="Q529" s="0" t="s">
        <v>113</v>
      </c>
      <c r="R529" s="0" t="n">
        <v>42</v>
      </c>
    </row>
    <row r="530" customFormat="false" ht="15" hidden="false" customHeight="false" outlineLevel="0" collapsed="false">
      <c r="A530" s="0" t="s">
        <v>114</v>
      </c>
      <c r="B530" s="0" t="n">
        <v>116</v>
      </c>
      <c r="C530" s="0" t="n">
        <v>23</v>
      </c>
      <c r="D530" s="0" t="n">
        <v>217</v>
      </c>
      <c r="E530" s="0" t="n">
        <v>0</v>
      </c>
      <c r="F530" s="0" t="n">
        <f aca="false">D530/SUM(C530:E530)</f>
        <v>0.904166666666667</v>
      </c>
      <c r="G530" s="0" t="n">
        <v>72.05</v>
      </c>
      <c r="H530" s="0" t="n">
        <v>118.9</v>
      </c>
      <c r="I530" s="0" t="n">
        <v>49.05</v>
      </c>
      <c r="J530" s="0" t="n">
        <v>163.387645</v>
      </c>
      <c r="K530" s="0" t="n">
        <v>0</v>
      </c>
      <c r="L530" s="0" t="n">
        <v>529</v>
      </c>
      <c r="M530" s="0" t="n">
        <f aca="false">0.05/COUNT(L$2:L$1515)*L530</f>
        <v>0.0174702774108322</v>
      </c>
      <c r="N530" s="20" t="str">
        <f aca="false">IF(K530&lt;M530,A530,"")</f>
        <v>dDocent_Contig_16165</v>
      </c>
      <c r="O530" s="20" t="n">
        <f aca="false">IF(K530&lt;M530,B530,"")</f>
        <v>116</v>
      </c>
      <c r="Q530" s="0" t="s">
        <v>113</v>
      </c>
      <c r="R530" s="0" t="n">
        <v>44</v>
      </c>
    </row>
    <row r="531" customFormat="false" ht="15" hidden="false" customHeight="false" outlineLevel="0" collapsed="false">
      <c r="A531" s="0" t="s">
        <v>114</v>
      </c>
      <c r="B531" s="0" t="n">
        <v>119</v>
      </c>
      <c r="C531" s="0" t="n">
        <v>23</v>
      </c>
      <c r="D531" s="0" t="n">
        <v>217</v>
      </c>
      <c r="E531" s="0" t="n">
        <v>0</v>
      </c>
      <c r="F531" s="0" t="n">
        <f aca="false">D531/SUM(C531:E531)</f>
        <v>0.904166666666667</v>
      </c>
      <c r="G531" s="0" t="n">
        <v>72.05</v>
      </c>
      <c r="H531" s="0" t="n">
        <v>118.9</v>
      </c>
      <c r="I531" s="0" t="n">
        <v>49.05</v>
      </c>
      <c r="J531" s="0" t="n">
        <v>163.387645</v>
      </c>
      <c r="K531" s="0" t="n">
        <v>0</v>
      </c>
      <c r="L531" s="0" t="n">
        <v>530</v>
      </c>
      <c r="M531" s="0" t="n">
        <f aca="false">0.05/COUNT(L$2:L$1515)*L531</f>
        <v>0.0175033025099075</v>
      </c>
      <c r="N531" s="20" t="str">
        <f aca="false">IF(K531&lt;M531,A531,"")</f>
        <v>dDocent_Contig_16165</v>
      </c>
      <c r="O531" s="20" t="n">
        <f aca="false">IF(K531&lt;M531,B531,"")</f>
        <v>119</v>
      </c>
      <c r="Q531" s="0" t="s">
        <v>113</v>
      </c>
      <c r="R531" s="0" t="n">
        <v>45</v>
      </c>
    </row>
    <row r="532" customFormat="false" ht="15" hidden="false" customHeight="false" outlineLevel="0" collapsed="false">
      <c r="A532" s="0" t="s">
        <v>132</v>
      </c>
      <c r="B532" s="0" t="n">
        <v>92</v>
      </c>
      <c r="C532" s="0" t="n">
        <v>18</v>
      </c>
      <c r="D532" s="0" t="n">
        <v>166</v>
      </c>
      <c r="E532" s="0" t="n">
        <v>0</v>
      </c>
      <c r="F532" s="0" t="n">
        <f aca="false">D532/SUM(C532:E532)</f>
        <v>0.902173913043478</v>
      </c>
      <c r="G532" s="0" t="n">
        <v>55.44</v>
      </c>
      <c r="H532" s="0" t="n">
        <v>91.12</v>
      </c>
      <c r="I532" s="0" t="n">
        <v>37.44</v>
      </c>
      <c r="J532" s="0" t="n">
        <v>124.259975</v>
      </c>
      <c r="K532" s="0" t="n">
        <v>0</v>
      </c>
      <c r="L532" s="0" t="n">
        <v>531</v>
      </c>
      <c r="M532" s="0" t="n">
        <f aca="false">0.05/COUNT(L$2:L$1515)*L532</f>
        <v>0.0175363276089828</v>
      </c>
      <c r="N532" s="20" t="str">
        <f aca="false">IF(K532&lt;M532,A532,"")</f>
        <v>dDocent_Contig_14032</v>
      </c>
      <c r="O532" s="20" t="n">
        <f aca="false">IF(K532&lt;M532,B532,"")</f>
        <v>92</v>
      </c>
      <c r="Q532" s="0" t="s">
        <v>113</v>
      </c>
      <c r="R532" s="0" t="n">
        <v>116</v>
      </c>
    </row>
    <row r="533" customFormat="false" ht="15" hidden="false" customHeight="false" outlineLevel="0" collapsed="false">
      <c r="A533" s="0" t="s">
        <v>132</v>
      </c>
      <c r="B533" s="0" t="n">
        <v>93</v>
      </c>
      <c r="C533" s="0" t="n">
        <v>18</v>
      </c>
      <c r="D533" s="0" t="n">
        <v>166</v>
      </c>
      <c r="E533" s="0" t="n">
        <v>0</v>
      </c>
      <c r="F533" s="0" t="n">
        <f aca="false">D533/SUM(C533:E533)</f>
        <v>0.902173913043478</v>
      </c>
      <c r="G533" s="0" t="n">
        <v>55.44</v>
      </c>
      <c r="H533" s="0" t="n">
        <v>91.12</v>
      </c>
      <c r="I533" s="0" t="n">
        <v>37.44</v>
      </c>
      <c r="J533" s="0" t="n">
        <v>124.259975</v>
      </c>
      <c r="K533" s="0" t="n">
        <v>0</v>
      </c>
      <c r="L533" s="0" t="n">
        <v>532</v>
      </c>
      <c r="M533" s="0" t="n">
        <f aca="false">0.05/COUNT(L$2:L$1515)*L533</f>
        <v>0.0175693527080581</v>
      </c>
      <c r="N533" s="20" t="str">
        <f aca="false">IF(K533&lt;M533,A533,"")</f>
        <v>dDocent_Contig_14032</v>
      </c>
      <c r="O533" s="20" t="n">
        <f aca="false">IF(K533&lt;M533,B533,"")</f>
        <v>93</v>
      </c>
      <c r="Q533" s="0" t="s">
        <v>311</v>
      </c>
      <c r="R533" s="0" t="n">
        <v>105</v>
      </c>
    </row>
    <row r="534" customFormat="false" ht="15" hidden="false" customHeight="false" outlineLevel="0" collapsed="false">
      <c r="A534" s="0" t="s">
        <v>93</v>
      </c>
      <c r="B534" s="0" t="n">
        <v>9</v>
      </c>
      <c r="C534" s="0" t="n">
        <v>15</v>
      </c>
      <c r="D534" s="0" t="n">
        <v>228</v>
      </c>
      <c r="E534" s="0" t="n">
        <v>10</v>
      </c>
      <c r="F534" s="0" t="n">
        <f aca="false">D534/SUM(C534:E534)</f>
        <v>0.901185770750988</v>
      </c>
      <c r="G534" s="0" t="n">
        <v>65.77</v>
      </c>
      <c r="H534" s="0" t="n">
        <v>126.45</v>
      </c>
      <c r="I534" s="0" t="n">
        <v>60.77</v>
      </c>
      <c r="J534" s="0" t="n">
        <v>163.167465</v>
      </c>
      <c r="K534" s="0" t="n">
        <v>0</v>
      </c>
      <c r="L534" s="0" t="n">
        <v>533</v>
      </c>
      <c r="M534" s="0" t="n">
        <f aca="false">0.05/COUNT(L$2:L$1515)*L534</f>
        <v>0.0176023778071334</v>
      </c>
      <c r="N534" s="20" t="str">
        <f aca="false">IF(K534&lt;M534,A534,"")</f>
        <v>dDocent_Contig_969</v>
      </c>
      <c r="O534" s="20" t="n">
        <f aca="false">IF(K534&lt;M534,B534,"")</f>
        <v>9</v>
      </c>
      <c r="Q534" s="0" t="s">
        <v>252</v>
      </c>
      <c r="R534" s="0" t="n">
        <v>67</v>
      </c>
    </row>
    <row r="535" customFormat="false" ht="15" hidden="false" customHeight="false" outlineLevel="0" collapsed="false">
      <c r="A535" s="0" t="s">
        <v>279</v>
      </c>
      <c r="B535" s="0" t="n">
        <v>44</v>
      </c>
      <c r="C535" s="0" t="n">
        <v>0</v>
      </c>
      <c r="D535" s="0" t="n">
        <v>244</v>
      </c>
      <c r="E535" s="0" t="n">
        <v>27</v>
      </c>
      <c r="F535" s="0" t="n">
        <f aca="false">D535/SUM(C535:E535)</f>
        <v>0.900369003690037</v>
      </c>
      <c r="G535" s="0" t="n">
        <v>54.92</v>
      </c>
      <c r="H535" s="0" t="n">
        <v>134.15</v>
      </c>
      <c r="I535" s="0" t="n">
        <v>81.92</v>
      </c>
      <c r="J535" s="0" t="n">
        <v>181.683888</v>
      </c>
      <c r="K535" s="0" t="n">
        <v>0</v>
      </c>
      <c r="L535" s="0" t="n">
        <v>534</v>
      </c>
      <c r="M535" s="0" t="n">
        <f aca="false">0.05/COUNT(L$2:L$1515)*L535</f>
        <v>0.0176354029062087</v>
      </c>
      <c r="N535" s="20" t="str">
        <f aca="false">IF(K535&lt;M535,A535,"")</f>
        <v>dDocent_Contig_10384</v>
      </c>
      <c r="O535" s="20" t="n">
        <f aca="false">IF(K535&lt;M535,B535,"")</f>
        <v>44</v>
      </c>
      <c r="Q535" s="0" t="s">
        <v>252</v>
      </c>
      <c r="R535" s="0" t="n">
        <v>46</v>
      </c>
    </row>
    <row r="536" customFormat="false" ht="15" hidden="false" customHeight="false" outlineLevel="0" collapsed="false">
      <c r="A536" s="0" t="s">
        <v>279</v>
      </c>
      <c r="B536" s="0" t="n">
        <v>110</v>
      </c>
      <c r="C536" s="0" t="n">
        <v>2</v>
      </c>
      <c r="D536" s="0" t="n">
        <v>244</v>
      </c>
      <c r="E536" s="0" t="n">
        <v>25</v>
      </c>
      <c r="F536" s="0" t="n">
        <f aca="false">D536/SUM(C536:E536)</f>
        <v>0.900369003690037</v>
      </c>
      <c r="G536" s="0" t="n">
        <v>56.74</v>
      </c>
      <c r="H536" s="0" t="n">
        <v>134.52</v>
      </c>
      <c r="I536" s="0" t="n">
        <v>79.74</v>
      </c>
      <c r="J536" s="0" t="n">
        <v>179.476586</v>
      </c>
      <c r="K536" s="0" t="n">
        <v>0</v>
      </c>
      <c r="L536" s="0" t="n">
        <v>535</v>
      </c>
      <c r="M536" s="0" t="n">
        <f aca="false">0.05/COUNT(L$2:L$1515)*L536</f>
        <v>0.017668428005284</v>
      </c>
      <c r="N536" s="20" t="str">
        <f aca="false">IF(K536&lt;M536,A536,"")</f>
        <v>dDocent_Contig_10384</v>
      </c>
      <c r="O536" s="20" t="n">
        <f aca="false">IF(K536&lt;M536,B536,"")</f>
        <v>110</v>
      </c>
      <c r="Q536" s="0" t="s">
        <v>253</v>
      </c>
      <c r="R536" s="0" t="n">
        <v>66</v>
      </c>
    </row>
    <row r="537" customFormat="false" ht="15" hidden="false" customHeight="false" outlineLevel="0" collapsed="false">
      <c r="A537" s="0" t="s">
        <v>114</v>
      </c>
      <c r="B537" s="0" t="n">
        <v>41</v>
      </c>
      <c r="C537" s="0" t="n">
        <v>0</v>
      </c>
      <c r="D537" s="0" t="n">
        <v>216</v>
      </c>
      <c r="E537" s="0" t="n">
        <v>24</v>
      </c>
      <c r="F537" s="0" t="n">
        <f aca="false">D537/SUM(C537:E537)</f>
        <v>0.9</v>
      </c>
      <c r="G537" s="0" t="n">
        <v>48.6</v>
      </c>
      <c r="H537" s="0" t="n">
        <v>118.8</v>
      </c>
      <c r="I537" s="0" t="n">
        <v>72.6</v>
      </c>
      <c r="J537" s="0" t="n">
        <v>160.661157</v>
      </c>
      <c r="K537" s="0" t="n">
        <v>0</v>
      </c>
      <c r="L537" s="0" t="n">
        <v>536</v>
      </c>
      <c r="M537" s="0" t="n">
        <f aca="false">0.05/COUNT(L$2:L$1515)*L537</f>
        <v>0.0177014531043593</v>
      </c>
      <c r="N537" s="20" t="str">
        <f aca="false">IF(K537&lt;M537,A537,"")</f>
        <v>dDocent_Contig_16165</v>
      </c>
      <c r="O537" s="20" t="n">
        <f aca="false">IF(K537&lt;M537,B537,"")</f>
        <v>41</v>
      </c>
      <c r="Q537" s="0" t="s">
        <v>253</v>
      </c>
      <c r="R537" s="0" t="n">
        <v>68</v>
      </c>
    </row>
    <row r="538" customFormat="false" ht="15" hidden="false" customHeight="false" outlineLevel="0" collapsed="false">
      <c r="A538" s="0" t="s">
        <v>114</v>
      </c>
      <c r="B538" s="0" t="n">
        <v>45</v>
      </c>
      <c r="C538" s="0" t="n">
        <v>0</v>
      </c>
      <c r="D538" s="0" t="n">
        <v>216</v>
      </c>
      <c r="E538" s="0" t="n">
        <v>24</v>
      </c>
      <c r="F538" s="0" t="n">
        <f aca="false">D538/SUM(C538:E538)</f>
        <v>0.9</v>
      </c>
      <c r="G538" s="0" t="n">
        <v>48.6</v>
      </c>
      <c r="H538" s="0" t="n">
        <v>118.8</v>
      </c>
      <c r="I538" s="0" t="n">
        <v>72.6</v>
      </c>
      <c r="J538" s="0" t="n">
        <v>160.661157</v>
      </c>
      <c r="K538" s="0" t="n">
        <v>0</v>
      </c>
      <c r="L538" s="0" t="n">
        <v>537</v>
      </c>
      <c r="M538" s="0" t="n">
        <f aca="false">0.05/COUNT(L$2:L$1515)*L538</f>
        <v>0.0177344782034346</v>
      </c>
      <c r="N538" s="20" t="str">
        <f aca="false">IF(K538&lt;M538,A538,"")</f>
        <v>dDocent_Contig_16165</v>
      </c>
      <c r="O538" s="20" t="n">
        <f aca="false">IF(K538&lt;M538,B538,"")</f>
        <v>45</v>
      </c>
      <c r="Q538" s="0" t="s">
        <v>170</v>
      </c>
      <c r="R538" s="0" t="n">
        <v>57</v>
      </c>
    </row>
    <row r="539" customFormat="false" ht="15" hidden="false" customHeight="false" outlineLevel="0" collapsed="false">
      <c r="A539" s="0" t="s">
        <v>114</v>
      </c>
      <c r="B539" s="0" t="n">
        <v>49</v>
      </c>
      <c r="C539" s="0" t="n">
        <v>0</v>
      </c>
      <c r="D539" s="0" t="n">
        <v>216</v>
      </c>
      <c r="E539" s="0" t="n">
        <v>24</v>
      </c>
      <c r="F539" s="0" t="n">
        <f aca="false">D539/SUM(C539:E539)</f>
        <v>0.9</v>
      </c>
      <c r="G539" s="0" t="n">
        <v>48.6</v>
      </c>
      <c r="H539" s="0" t="n">
        <v>118.8</v>
      </c>
      <c r="I539" s="0" t="n">
        <v>72.6</v>
      </c>
      <c r="J539" s="0" t="n">
        <v>160.661157</v>
      </c>
      <c r="K539" s="0" t="n">
        <v>0</v>
      </c>
      <c r="L539" s="0" t="n">
        <v>538</v>
      </c>
      <c r="M539" s="0" t="n">
        <f aca="false">0.05/COUNT(L$2:L$1515)*L539</f>
        <v>0.0177675033025099</v>
      </c>
      <c r="N539" s="20" t="str">
        <f aca="false">IF(K539&lt;M539,A539,"")</f>
        <v>dDocent_Contig_16165</v>
      </c>
      <c r="O539" s="20" t="n">
        <f aca="false">IF(K539&lt;M539,B539,"")</f>
        <v>49</v>
      </c>
      <c r="Q539" s="0" t="s">
        <v>170</v>
      </c>
      <c r="R539" s="0" t="n">
        <v>101</v>
      </c>
    </row>
    <row r="540" customFormat="false" ht="15" hidden="false" customHeight="false" outlineLevel="0" collapsed="false">
      <c r="A540" s="0" t="s">
        <v>114</v>
      </c>
      <c r="B540" s="0" t="n">
        <v>78</v>
      </c>
      <c r="C540" s="0" t="n">
        <v>0</v>
      </c>
      <c r="D540" s="0" t="n">
        <v>216</v>
      </c>
      <c r="E540" s="0" t="n">
        <v>24</v>
      </c>
      <c r="F540" s="0" t="n">
        <f aca="false">D540/SUM(C540:E540)</f>
        <v>0.9</v>
      </c>
      <c r="G540" s="0" t="n">
        <v>48.6</v>
      </c>
      <c r="H540" s="0" t="n">
        <v>118.8</v>
      </c>
      <c r="I540" s="0" t="n">
        <v>72.6</v>
      </c>
      <c r="J540" s="0" t="n">
        <v>160.661157</v>
      </c>
      <c r="K540" s="0" t="n">
        <v>0</v>
      </c>
      <c r="L540" s="0" t="n">
        <v>539</v>
      </c>
      <c r="M540" s="0" t="n">
        <f aca="false">0.05/COUNT(L$2:L$1515)*L540</f>
        <v>0.0178005284015852</v>
      </c>
      <c r="N540" s="20" t="str">
        <f aca="false">IF(K540&lt;M540,A540,"")</f>
        <v>dDocent_Contig_16165</v>
      </c>
      <c r="O540" s="20" t="n">
        <f aca="false">IF(K540&lt;M540,B540,"")</f>
        <v>78</v>
      </c>
      <c r="Q540" s="0" t="s">
        <v>170</v>
      </c>
      <c r="R540" s="0" t="n">
        <v>28</v>
      </c>
    </row>
    <row r="541" customFormat="false" ht="15" hidden="false" customHeight="false" outlineLevel="0" collapsed="false">
      <c r="A541" s="0" t="s">
        <v>114</v>
      </c>
      <c r="B541" s="0" t="n">
        <v>83</v>
      </c>
      <c r="C541" s="0" t="n">
        <v>0</v>
      </c>
      <c r="D541" s="0" t="n">
        <v>216</v>
      </c>
      <c r="E541" s="0" t="n">
        <v>24</v>
      </c>
      <c r="F541" s="0" t="n">
        <f aca="false">D541/SUM(C541:E541)</f>
        <v>0.9</v>
      </c>
      <c r="G541" s="0" t="n">
        <v>48.6</v>
      </c>
      <c r="H541" s="0" t="n">
        <v>118.8</v>
      </c>
      <c r="I541" s="0" t="n">
        <v>72.6</v>
      </c>
      <c r="J541" s="0" t="n">
        <v>160.661157</v>
      </c>
      <c r="K541" s="0" t="n">
        <v>0</v>
      </c>
      <c r="L541" s="0" t="n">
        <v>540</v>
      </c>
      <c r="M541" s="0" t="n">
        <f aca="false">0.05/COUNT(L$2:L$1515)*L541</f>
        <v>0.0178335535006605</v>
      </c>
      <c r="N541" s="20" t="str">
        <f aca="false">IF(K541&lt;M541,A541,"")</f>
        <v>dDocent_Contig_16165</v>
      </c>
      <c r="O541" s="20" t="n">
        <f aca="false">IF(K541&lt;M541,B541,"")</f>
        <v>83</v>
      </c>
      <c r="Q541" s="0" t="s">
        <v>170</v>
      </c>
      <c r="R541" s="0" t="n">
        <v>32</v>
      </c>
    </row>
    <row r="542" customFormat="false" ht="15" hidden="false" customHeight="false" outlineLevel="0" collapsed="false">
      <c r="A542" s="0" t="s">
        <v>123</v>
      </c>
      <c r="B542" s="0" t="n">
        <v>73</v>
      </c>
      <c r="C542" s="0" t="n">
        <v>2</v>
      </c>
      <c r="D542" s="0" t="n">
        <v>220</v>
      </c>
      <c r="E542" s="0" t="n">
        <v>23</v>
      </c>
      <c r="F542" s="0" t="n">
        <f aca="false">D542/SUM(C542:E542)</f>
        <v>0.897959183673469</v>
      </c>
      <c r="G542" s="0" t="n">
        <v>51.2</v>
      </c>
      <c r="H542" s="0" t="n">
        <v>121.6</v>
      </c>
      <c r="I542" s="0" t="n">
        <v>72.2</v>
      </c>
      <c r="J542" s="0" t="n">
        <v>160.431311</v>
      </c>
      <c r="K542" s="0" t="n">
        <v>0</v>
      </c>
      <c r="L542" s="0" t="n">
        <v>541</v>
      </c>
      <c r="M542" s="0" t="n">
        <f aca="false">0.05/COUNT(L$2:L$1515)*L542</f>
        <v>0.0178665785997358</v>
      </c>
      <c r="N542" s="20" t="str">
        <f aca="false">IF(K542&lt;M542,A542,"")</f>
        <v>dDocent_Contig_11762</v>
      </c>
      <c r="O542" s="20" t="n">
        <f aca="false">IF(K542&lt;M542,B542,"")</f>
        <v>73</v>
      </c>
      <c r="Q542" s="0" t="s">
        <v>170</v>
      </c>
      <c r="R542" s="0" t="n">
        <v>81</v>
      </c>
    </row>
    <row r="543" customFormat="false" ht="15" hidden="false" customHeight="false" outlineLevel="0" collapsed="false">
      <c r="A543" s="0" t="s">
        <v>123</v>
      </c>
      <c r="B543" s="0" t="n">
        <v>74</v>
      </c>
      <c r="C543" s="0" t="n">
        <v>2</v>
      </c>
      <c r="D543" s="0" t="n">
        <v>220</v>
      </c>
      <c r="E543" s="0" t="n">
        <v>23</v>
      </c>
      <c r="F543" s="0" t="n">
        <f aca="false">D543/SUM(C543:E543)</f>
        <v>0.897959183673469</v>
      </c>
      <c r="G543" s="0" t="n">
        <v>51.2</v>
      </c>
      <c r="H543" s="0" t="n">
        <v>121.6</v>
      </c>
      <c r="I543" s="0" t="n">
        <v>72.2</v>
      </c>
      <c r="J543" s="0" t="n">
        <v>160.431311</v>
      </c>
      <c r="K543" s="0" t="n">
        <v>0</v>
      </c>
      <c r="L543" s="0" t="n">
        <v>542</v>
      </c>
      <c r="M543" s="0" t="n">
        <f aca="false">0.05/COUNT(L$2:L$1515)*L543</f>
        <v>0.0178996036988111</v>
      </c>
      <c r="N543" s="20" t="str">
        <f aca="false">IF(K543&lt;M543,A543,"")</f>
        <v>dDocent_Contig_11762</v>
      </c>
      <c r="O543" s="20" t="n">
        <f aca="false">IF(K543&lt;M543,B543,"")</f>
        <v>74</v>
      </c>
      <c r="Q543" s="0" t="s">
        <v>170</v>
      </c>
      <c r="R543" s="0" t="n">
        <v>84</v>
      </c>
    </row>
    <row r="544" customFormat="false" ht="15" hidden="false" customHeight="false" outlineLevel="0" collapsed="false">
      <c r="A544" s="0" t="s">
        <v>365</v>
      </c>
      <c r="B544" s="0" t="n">
        <v>47</v>
      </c>
      <c r="C544" s="0" t="n">
        <v>11</v>
      </c>
      <c r="D544" s="0" t="n">
        <v>255</v>
      </c>
      <c r="E544" s="0" t="n">
        <v>18</v>
      </c>
      <c r="F544" s="0" t="n">
        <f aca="false">D544/SUM(C544:E544)</f>
        <v>0.897887323943662</v>
      </c>
      <c r="G544" s="0" t="n">
        <v>67.54</v>
      </c>
      <c r="H544" s="0" t="n">
        <v>141.91</v>
      </c>
      <c r="I544" s="0" t="n">
        <v>74.54</v>
      </c>
      <c r="J544" s="0" t="n">
        <v>180.338825</v>
      </c>
      <c r="K544" s="0" t="n">
        <v>0</v>
      </c>
      <c r="L544" s="0" t="n">
        <v>543</v>
      </c>
      <c r="M544" s="0" t="n">
        <f aca="false">0.05/COUNT(L$2:L$1515)*L544</f>
        <v>0.0179326287978864</v>
      </c>
      <c r="N544" s="20" t="str">
        <f aca="false">IF(K544&lt;M544,A544,"")</f>
        <v>dDocent_Contig_11767</v>
      </c>
      <c r="O544" s="20" t="n">
        <f aca="false">IF(K544&lt;M544,B544,"")</f>
        <v>47</v>
      </c>
      <c r="Q544" s="0" t="s">
        <v>170</v>
      </c>
      <c r="R544" s="0" t="n">
        <v>87</v>
      </c>
    </row>
    <row r="545" customFormat="false" ht="15" hidden="false" customHeight="false" outlineLevel="0" collapsed="false">
      <c r="A545" s="0" t="s">
        <v>213</v>
      </c>
      <c r="B545" s="0" t="n">
        <v>89</v>
      </c>
      <c r="C545" s="0" t="n">
        <v>1</v>
      </c>
      <c r="D545" s="0" t="n">
        <v>217</v>
      </c>
      <c r="E545" s="0" t="n">
        <v>24</v>
      </c>
      <c r="F545" s="0" t="n">
        <f aca="false">D545/SUM(C545:E545)</f>
        <v>0.896694214876033</v>
      </c>
      <c r="G545" s="0" t="n">
        <v>49.55</v>
      </c>
      <c r="H545" s="0" t="n">
        <v>119.91</v>
      </c>
      <c r="I545" s="0" t="n">
        <v>72.55</v>
      </c>
      <c r="J545" s="0" t="n">
        <v>158.672524</v>
      </c>
      <c r="K545" s="0" t="n">
        <v>0</v>
      </c>
      <c r="L545" s="0" t="n">
        <v>544</v>
      </c>
      <c r="M545" s="0" t="n">
        <f aca="false">0.05/COUNT(L$2:L$1515)*L545</f>
        <v>0.0179656538969617</v>
      </c>
      <c r="N545" s="20" t="str">
        <f aca="false">IF(K545&lt;M545,A545,"")</f>
        <v>dDocent_Contig_14797</v>
      </c>
      <c r="O545" s="20" t="n">
        <f aca="false">IF(K545&lt;M545,B545,"")</f>
        <v>89</v>
      </c>
      <c r="Q545" s="0" t="s">
        <v>97</v>
      </c>
      <c r="R545" s="0" t="n">
        <v>84</v>
      </c>
    </row>
    <row r="546" customFormat="false" ht="15" hidden="false" customHeight="false" outlineLevel="0" collapsed="false">
      <c r="A546" s="0" t="s">
        <v>123</v>
      </c>
      <c r="B546" s="0" t="n">
        <v>40</v>
      </c>
      <c r="C546" s="0" t="n">
        <v>2</v>
      </c>
      <c r="D546" s="0" t="n">
        <v>206</v>
      </c>
      <c r="E546" s="0" t="n">
        <v>22</v>
      </c>
      <c r="F546" s="0" t="n">
        <f aca="false">D546/SUM(C546:E546)</f>
        <v>0.895652173913044</v>
      </c>
      <c r="G546" s="0" t="n">
        <v>47.93</v>
      </c>
      <c r="H546" s="0" t="n">
        <v>114.13</v>
      </c>
      <c r="I546" s="0" t="n">
        <v>67.93</v>
      </c>
      <c r="J546" s="0" t="n">
        <v>149.028117</v>
      </c>
      <c r="K546" s="0" t="n">
        <v>0</v>
      </c>
      <c r="L546" s="0" t="n">
        <v>545</v>
      </c>
      <c r="M546" s="0" t="n">
        <f aca="false">0.05/COUNT(L$2:L$1515)*L546</f>
        <v>0.017998678996037</v>
      </c>
      <c r="N546" s="20" t="str">
        <f aca="false">IF(K546&lt;M546,A546,"")</f>
        <v>dDocent_Contig_11762</v>
      </c>
      <c r="O546" s="20" t="n">
        <f aca="false">IF(K546&lt;M546,B546,"")</f>
        <v>40</v>
      </c>
      <c r="Q546" s="0" t="s">
        <v>97</v>
      </c>
      <c r="R546" s="0" t="n">
        <v>91</v>
      </c>
    </row>
    <row r="547" customFormat="false" ht="15" hidden="false" customHeight="false" outlineLevel="0" collapsed="false">
      <c r="A547" s="0" t="s">
        <v>123</v>
      </c>
      <c r="B547" s="0" t="n">
        <v>42</v>
      </c>
      <c r="C547" s="0" t="n">
        <v>2</v>
      </c>
      <c r="D547" s="0" t="n">
        <v>206</v>
      </c>
      <c r="E547" s="0" t="n">
        <v>22</v>
      </c>
      <c r="F547" s="0" t="n">
        <f aca="false">D547/SUM(C547:E547)</f>
        <v>0.895652173913044</v>
      </c>
      <c r="G547" s="0" t="n">
        <v>47.93</v>
      </c>
      <c r="H547" s="0" t="n">
        <v>114.13</v>
      </c>
      <c r="I547" s="0" t="n">
        <v>67.93</v>
      </c>
      <c r="J547" s="0" t="n">
        <v>149.028117</v>
      </c>
      <c r="K547" s="0" t="n">
        <v>0</v>
      </c>
      <c r="L547" s="0" t="n">
        <v>546</v>
      </c>
      <c r="M547" s="0" t="n">
        <f aca="false">0.05/COUNT(L$2:L$1515)*L547</f>
        <v>0.0180317040951123</v>
      </c>
      <c r="N547" s="20" t="str">
        <f aca="false">IF(K547&lt;M547,A547,"")</f>
        <v>dDocent_Contig_11762</v>
      </c>
      <c r="O547" s="20" t="n">
        <f aca="false">IF(K547&lt;M547,B547,"")</f>
        <v>42</v>
      </c>
      <c r="Q547" s="0" t="s">
        <v>97</v>
      </c>
      <c r="R547" s="0" t="n">
        <v>97</v>
      </c>
    </row>
    <row r="548" customFormat="false" ht="15" hidden="false" customHeight="false" outlineLevel="0" collapsed="false">
      <c r="A548" s="0" t="s">
        <v>123</v>
      </c>
      <c r="B548" s="0" t="n">
        <v>45</v>
      </c>
      <c r="C548" s="0" t="n">
        <v>2</v>
      </c>
      <c r="D548" s="0" t="n">
        <v>206</v>
      </c>
      <c r="E548" s="0" t="n">
        <v>22</v>
      </c>
      <c r="F548" s="0" t="n">
        <f aca="false">D548/SUM(C548:E548)</f>
        <v>0.895652173913044</v>
      </c>
      <c r="G548" s="0" t="n">
        <v>47.93</v>
      </c>
      <c r="H548" s="0" t="n">
        <v>114.13</v>
      </c>
      <c r="I548" s="0" t="n">
        <v>67.93</v>
      </c>
      <c r="J548" s="0" t="n">
        <v>149.028117</v>
      </c>
      <c r="K548" s="0" t="n">
        <v>0</v>
      </c>
      <c r="L548" s="0" t="n">
        <v>547</v>
      </c>
      <c r="M548" s="0" t="n">
        <f aca="false">0.05/COUNT(L$2:L$1515)*L548</f>
        <v>0.0180647291941876</v>
      </c>
      <c r="N548" s="20" t="str">
        <f aca="false">IF(K548&lt;M548,A548,"")</f>
        <v>dDocent_Contig_11762</v>
      </c>
      <c r="O548" s="20" t="n">
        <f aca="false">IF(K548&lt;M548,B548,"")</f>
        <v>45</v>
      </c>
      <c r="Q548" s="0" t="s">
        <v>97</v>
      </c>
      <c r="R548" s="0" t="n">
        <v>98</v>
      </c>
    </row>
    <row r="549" customFormat="false" ht="15" hidden="false" customHeight="false" outlineLevel="0" collapsed="false">
      <c r="A549" s="0" t="s">
        <v>114</v>
      </c>
      <c r="B549" s="0" t="n">
        <v>61</v>
      </c>
      <c r="C549" s="0" t="n">
        <v>0</v>
      </c>
      <c r="D549" s="0" t="n">
        <v>214</v>
      </c>
      <c r="E549" s="0" t="n">
        <v>25</v>
      </c>
      <c r="F549" s="0" t="n">
        <f aca="false">D549/SUM(C549:E549)</f>
        <v>0.895397489539749</v>
      </c>
      <c r="G549" s="0" t="n">
        <v>47.9</v>
      </c>
      <c r="H549" s="0" t="n">
        <v>118.19</v>
      </c>
      <c r="I549" s="0" t="n">
        <v>72.9</v>
      </c>
      <c r="J549" s="0" t="n">
        <v>157.042642</v>
      </c>
      <c r="K549" s="0" t="n">
        <v>0</v>
      </c>
      <c r="L549" s="0" t="n">
        <v>548</v>
      </c>
      <c r="M549" s="0" t="n">
        <f aca="false">0.05/COUNT(L$2:L$1515)*L549</f>
        <v>0.0180977542932629</v>
      </c>
      <c r="N549" s="20" t="str">
        <f aca="false">IF(K549&lt;M549,A549,"")</f>
        <v>dDocent_Contig_16165</v>
      </c>
      <c r="O549" s="20" t="n">
        <f aca="false">IF(K549&lt;M549,B549,"")</f>
        <v>61</v>
      </c>
      <c r="Q549" s="0" t="s">
        <v>97</v>
      </c>
      <c r="R549" s="0" t="n">
        <v>99</v>
      </c>
    </row>
    <row r="550" customFormat="false" ht="15" hidden="false" customHeight="false" outlineLevel="0" collapsed="false">
      <c r="A550" s="0" t="s">
        <v>285</v>
      </c>
      <c r="B550" s="0" t="n">
        <v>81</v>
      </c>
      <c r="C550" s="0" t="n">
        <v>28</v>
      </c>
      <c r="D550" s="0" t="n">
        <v>239</v>
      </c>
      <c r="E550" s="0" t="n">
        <v>0</v>
      </c>
      <c r="F550" s="0" t="n">
        <f aca="false">D550/SUM(C550:E550)</f>
        <v>0.895131086142322</v>
      </c>
      <c r="G550" s="0" t="n">
        <v>81.48</v>
      </c>
      <c r="H550" s="0" t="n">
        <v>132.03</v>
      </c>
      <c r="I550" s="0" t="n">
        <v>53.48</v>
      </c>
      <c r="J550" s="0" t="n">
        <v>175.25202</v>
      </c>
      <c r="K550" s="0" t="n">
        <v>0</v>
      </c>
      <c r="L550" s="0" t="n">
        <v>549</v>
      </c>
      <c r="M550" s="0" t="n">
        <f aca="false">0.05/COUNT(L$2:L$1515)*L550</f>
        <v>0.0181307793923382</v>
      </c>
      <c r="N550" s="20" t="str">
        <f aca="false">IF(K550&lt;M550,A550,"")</f>
        <v>dDocent_Contig_5954</v>
      </c>
      <c r="O550" s="20" t="n">
        <f aca="false">IF(K550&lt;M550,B550,"")</f>
        <v>81</v>
      </c>
      <c r="Q550" s="0" t="s">
        <v>97</v>
      </c>
      <c r="R550" s="0" t="n">
        <v>36</v>
      </c>
    </row>
    <row r="551" customFormat="false" ht="15" hidden="false" customHeight="false" outlineLevel="0" collapsed="false">
      <c r="A551" s="0" t="s">
        <v>220</v>
      </c>
      <c r="B551" s="0" t="n">
        <v>104</v>
      </c>
      <c r="C551" s="0" t="n">
        <v>18</v>
      </c>
      <c r="D551" s="0" t="n">
        <v>153</v>
      </c>
      <c r="E551" s="0" t="n">
        <v>0</v>
      </c>
      <c r="F551" s="0" t="n">
        <f aca="false">D551/SUM(C551:E551)</f>
        <v>0.894736842105263</v>
      </c>
      <c r="G551" s="0" t="n">
        <v>52.22</v>
      </c>
      <c r="H551" s="0" t="n">
        <v>84.55</v>
      </c>
      <c r="I551" s="0" t="n">
        <v>34.22</v>
      </c>
      <c r="J551" s="0" t="n">
        <v>112.061224</v>
      </c>
      <c r="K551" s="0" t="n">
        <v>0</v>
      </c>
      <c r="L551" s="0" t="n">
        <v>550</v>
      </c>
      <c r="M551" s="0" t="n">
        <f aca="false">0.05/COUNT(L$2:L$1515)*L551</f>
        <v>0.0181638044914135</v>
      </c>
      <c r="N551" s="20" t="str">
        <f aca="false">IF(K551&lt;M551,A551,"")</f>
        <v>dDocent_Contig_38215</v>
      </c>
      <c r="O551" s="20" t="n">
        <f aca="false">IF(K551&lt;M551,B551,"")</f>
        <v>104</v>
      </c>
      <c r="Q551" s="0" t="s">
        <v>97</v>
      </c>
      <c r="R551" s="0" t="n">
        <v>107</v>
      </c>
    </row>
    <row r="552" customFormat="false" ht="15" hidden="false" customHeight="false" outlineLevel="0" collapsed="false">
      <c r="A552" s="0" t="s">
        <v>119</v>
      </c>
      <c r="B552" s="0" t="n">
        <v>94</v>
      </c>
      <c r="C552" s="0" t="n">
        <v>0</v>
      </c>
      <c r="D552" s="0" t="n">
        <v>246</v>
      </c>
      <c r="E552" s="0" t="n">
        <v>29</v>
      </c>
      <c r="F552" s="0" t="n">
        <f aca="false">D552/SUM(C552:E552)</f>
        <v>0.894545454545455</v>
      </c>
      <c r="G552" s="0" t="n">
        <v>55.01</v>
      </c>
      <c r="H552" s="0" t="n">
        <v>135.97</v>
      </c>
      <c r="I552" s="0" t="n">
        <v>84.01</v>
      </c>
      <c r="J552" s="0" t="n">
        <v>180.075961</v>
      </c>
      <c r="K552" s="0" t="n">
        <v>0</v>
      </c>
      <c r="L552" s="0" t="n">
        <v>551</v>
      </c>
      <c r="M552" s="0" t="n">
        <f aca="false">0.05/COUNT(L$2:L$1515)*L552</f>
        <v>0.0181968295904888</v>
      </c>
      <c r="N552" s="20" t="str">
        <f aca="false">IF(K552&lt;M552,A552,"")</f>
        <v>dDocent_Contig_2872</v>
      </c>
      <c r="O552" s="20" t="n">
        <f aca="false">IF(K552&lt;M552,B552,"")</f>
        <v>94</v>
      </c>
      <c r="Q552" s="0" t="s">
        <v>97</v>
      </c>
      <c r="R552" s="0" t="n">
        <v>116</v>
      </c>
    </row>
    <row r="553" customFormat="false" ht="15" hidden="false" customHeight="false" outlineLevel="0" collapsed="false">
      <c r="A553" s="0" t="s">
        <v>280</v>
      </c>
      <c r="B553" s="0" t="n">
        <v>53</v>
      </c>
      <c r="C553" s="0" t="n">
        <v>14</v>
      </c>
      <c r="D553" s="0" t="n">
        <v>237</v>
      </c>
      <c r="E553" s="0" t="n">
        <v>14</v>
      </c>
      <c r="F553" s="0" t="n">
        <f aca="false">D553/SUM(C553:E553)</f>
        <v>0.894339622641509</v>
      </c>
      <c r="G553" s="0" t="n">
        <v>66.25</v>
      </c>
      <c r="H553" s="0" t="n">
        <v>132.5</v>
      </c>
      <c r="I553" s="0" t="n">
        <v>66.25</v>
      </c>
      <c r="J553" s="0" t="n">
        <v>164.833962</v>
      </c>
      <c r="K553" s="0" t="n">
        <v>0</v>
      </c>
      <c r="L553" s="0" t="n">
        <v>552</v>
      </c>
      <c r="M553" s="0" t="n">
        <f aca="false">0.05/COUNT(L$2:L$1515)*L553</f>
        <v>0.0182298546895641</v>
      </c>
      <c r="N553" s="20" t="str">
        <f aca="false">IF(K553&lt;M553,A553,"")</f>
        <v>dDocent_Contig_1008</v>
      </c>
      <c r="O553" s="20" t="n">
        <f aca="false">IF(K553&lt;M553,B553,"")</f>
        <v>53</v>
      </c>
      <c r="Q553" s="0" t="s">
        <v>97</v>
      </c>
      <c r="R553" s="0" t="n">
        <v>110</v>
      </c>
    </row>
    <row r="554" customFormat="false" ht="15" hidden="false" customHeight="false" outlineLevel="0" collapsed="false">
      <c r="A554" s="0" t="s">
        <v>132</v>
      </c>
      <c r="B554" s="0" t="n">
        <v>63</v>
      </c>
      <c r="C554" s="0" t="n">
        <v>19</v>
      </c>
      <c r="D554" s="0" t="n">
        <v>160</v>
      </c>
      <c r="E554" s="0" t="n">
        <v>0</v>
      </c>
      <c r="F554" s="0" t="n">
        <f aca="false">D554/SUM(C554:E554)</f>
        <v>0.893854748603352</v>
      </c>
      <c r="G554" s="0" t="n">
        <v>54.75</v>
      </c>
      <c r="H554" s="0" t="n">
        <v>88.49</v>
      </c>
      <c r="I554" s="0" t="n">
        <v>35.75</v>
      </c>
      <c r="J554" s="0" t="n">
        <v>116.886032</v>
      </c>
      <c r="K554" s="0" t="n">
        <v>0</v>
      </c>
      <c r="L554" s="0" t="n">
        <v>553</v>
      </c>
      <c r="M554" s="0" t="n">
        <f aca="false">0.05/COUNT(L$2:L$1515)*L554</f>
        <v>0.0182628797886394</v>
      </c>
      <c r="N554" s="20" t="str">
        <f aca="false">IF(K554&lt;M554,A554,"")</f>
        <v>dDocent_Contig_14032</v>
      </c>
      <c r="O554" s="20" t="n">
        <f aca="false">IF(K554&lt;M554,B554,"")</f>
        <v>63</v>
      </c>
      <c r="Q554" s="0" t="s">
        <v>97</v>
      </c>
      <c r="R554" s="0" t="n">
        <v>111</v>
      </c>
    </row>
    <row r="555" customFormat="false" ht="15" hidden="false" customHeight="false" outlineLevel="0" collapsed="false">
      <c r="A555" s="0" t="s">
        <v>132</v>
      </c>
      <c r="B555" s="0" t="n">
        <v>66</v>
      </c>
      <c r="C555" s="0" t="n">
        <v>19</v>
      </c>
      <c r="D555" s="0" t="n">
        <v>160</v>
      </c>
      <c r="E555" s="0" t="n">
        <v>0</v>
      </c>
      <c r="F555" s="0" t="n">
        <f aca="false">D555/SUM(C555:E555)</f>
        <v>0.893854748603352</v>
      </c>
      <c r="G555" s="0" t="n">
        <v>54.75</v>
      </c>
      <c r="H555" s="0" t="n">
        <v>88.49</v>
      </c>
      <c r="I555" s="0" t="n">
        <v>35.75</v>
      </c>
      <c r="J555" s="0" t="n">
        <v>116.886032</v>
      </c>
      <c r="K555" s="0" t="n">
        <v>0</v>
      </c>
      <c r="L555" s="0" t="n">
        <v>554</v>
      </c>
      <c r="M555" s="0" t="n">
        <f aca="false">0.05/COUNT(L$2:L$1515)*L555</f>
        <v>0.0182959048877147</v>
      </c>
      <c r="N555" s="20" t="str">
        <f aca="false">IF(K555&lt;M555,A555,"")</f>
        <v>dDocent_Contig_14032</v>
      </c>
      <c r="O555" s="20" t="n">
        <f aca="false">IF(K555&lt;M555,B555,"")</f>
        <v>66</v>
      </c>
      <c r="Q555" s="0" t="s">
        <v>97</v>
      </c>
      <c r="R555" s="0" t="n">
        <v>27</v>
      </c>
    </row>
    <row r="556" customFormat="false" ht="15" hidden="false" customHeight="false" outlineLevel="0" collapsed="false">
      <c r="A556" s="0" t="s">
        <v>240</v>
      </c>
      <c r="B556" s="0" t="n">
        <v>46</v>
      </c>
      <c r="C556" s="0" t="n">
        <v>28</v>
      </c>
      <c r="D556" s="0" t="n">
        <v>233</v>
      </c>
      <c r="E556" s="0" t="n">
        <v>0</v>
      </c>
      <c r="F556" s="0" t="n">
        <f aca="false">D556/SUM(C556:E556)</f>
        <v>0.89272030651341</v>
      </c>
      <c r="G556" s="0" t="n">
        <v>80</v>
      </c>
      <c r="H556" s="0" t="n">
        <v>129</v>
      </c>
      <c r="I556" s="0" t="n">
        <v>52</v>
      </c>
      <c r="J556" s="0" t="n">
        <v>169.651094</v>
      </c>
      <c r="K556" s="0" t="n">
        <v>0</v>
      </c>
      <c r="L556" s="0" t="n">
        <v>555</v>
      </c>
      <c r="M556" s="0" t="n">
        <f aca="false">0.05/COUNT(L$2:L$1515)*L556</f>
        <v>0.01832892998679</v>
      </c>
      <c r="N556" s="20" t="str">
        <f aca="false">IF(K556&lt;M556,A556,"")</f>
        <v>dDocent_Contig_12372</v>
      </c>
      <c r="O556" s="20" t="n">
        <f aca="false">IF(K556&lt;M556,B556,"")</f>
        <v>46</v>
      </c>
      <c r="Q556" s="0" t="s">
        <v>97</v>
      </c>
      <c r="R556" s="0" t="n">
        <v>29</v>
      </c>
    </row>
    <row r="557" customFormat="false" ht="15" hidden="false" customHeight="false" outlineLevel="0" collapsed="false">
      <c r="A557" s="0" t="s">
        <v>157</v>
      </c>
      <c r="B557" s="0" t="n">
        <v>124</v>
      </c>
      <c r="C557" s="0" t="n">
        <v>3</v>
      </c>
      <c r="D557" s="0" t="n">
        <v>216</v>
      </c>
      <c r="E557" s="0" t="n">
        <v>23</v>
      </c>
      <c r="F557" s="0" t="n">
        <f aca="false">D557/SUM(C557:E557)</f>
        <v>0.892561983471074</v>
      </c>
      <c r="G557" s="0" t="n">
        <v>50.91</v>
      </c>
      <c r="H557" s="0" t="n">
        <v>120.17</v>
      </c>
      <c r="I557" s="0" t="n">
        <v>70.91</v>
      </c>
      <c r="J557" s="0" t="n">
        <v>153.875091</v>
      </c>
      <c r="K557" s="0" t="n">
        <v>0</v>
      </c>
      <c r="L557" s="0" t="n">
        <v>556</v>
      </c>
      <c r="M557" s="0" t="n">
        <f aca="false">0.05/COUNT(L$2:L$1515)*L557</f>
        <v>0.0183619550858653</v>
      </c>
      <c r="N557" s="20" t="str">
        <f aca="false">IF(K557&lt;M557,A557,"")</f>
        <v>dDocent_Contig_22075</v>
      </c>
      <c r="O557" s="20" t="n">
        <f aca="false">IF(K557&lt;M557,B557,"")</f>
        <v>124</v>
      </c>
      <c r="Q557" s="0" t="s">
        <v>97</v>
      </c>
      <c r="R557" s="0" t="n">
        <v>19</v>
      </c>
    </row>
    <row r="558" customFormat="false" ht="15" hidden="false" customHeight="false" outlineLevel="0" collapsed="false">
      <c r="A558" s="0" t="s">
        <v>119</v>
      </c>
      <c r="B558" s="0" t="n">
        <v>61</v>
      </c>
      <c r="C558" s="0" t="n">
        <v>30</v>
      </c>
      <c r="D558" s="0" t="n">
        <v>245</v>
      </c>
      <c r="E558" s="0" t="n">
        <v>0</v>
      </c>
      <c r="F558" s="0" t="n">
        <f aca="false">D558/SUM(C558:E558)</f>
        <v>0.890909090909091</v>
      </c>
      <c r="G558" s="0" t="n">
        <v>84.57</v>
      </c>
      <c r="H558" s="0" t="n">
        <v>135.86</v>
      </c>
      <c r="I558" s="0" t="n">
        <v>54.57</v>
      </c>
      <c r="J558" s="0" t="n">
        <v>177.445579</v>
      </c>
      <c r="K558" s="0" t="n">
        <v>0</v>
      </c>
      <c r="L558" s="0" t="n">
        <v>557</v>
      </c>
      <c r="M558" s="0" t="n">
        <f aca="false">0.05/COUNT(L$2:L$1515)*L558</f>
        <v>0.0183949801849406</v>
      </c>
      <c r="N558" s="20" t="str">
        <f aca="false">IF(K558&lt;M558,A558,"")</f>
        <v>dDocent_Contig_2872</v>
      </c>
      <c r="O558" s="20" t="n">
        <f aca="false">IF(K558&lt;M558,B558,"")</f>
        <v>61</v>
      </c>
      <c r="Q558" s="0" t="s">
        <v>97</v>
      </c>
      <c r="R558" s="0" t="n">
        <v>20</v>
      </c>
    </row>
    <row r="559" customFormat="false" ht="15" hidden="false" customHeight="false" outlineLevel="0" collapsed="false">
      <c r="A559" s="0" t="s">
        <v>360</v>
      </c>
      <c r="B559" s="0" t="n">
        <v>107</v>
      </c>
      <c r="C559" s="0" t="n">
        <v>25</v>
      </c>
      <c r="D559" s="0" t="n">
        <v>236</v>
      </c>
      <c r="E559" s="0" t="n">
        <v>4</v>
      </c>
      <c r="F559" s="0" t="n">
        <f aca="false">D559/SUM(C559:E559)</f>
        <v>0.890566037735849</v>
      </c>
      <c r="G559" s="0" t="n">
        <v>77.17</v>
      </c>
      <c r="H559" s="0" t="n">
        <v>131.67</v>
      </c>
      <c r="I559" s="0" t="n">
        <v>56.17</v>
      </c>
      <c r="J559" s="0" t="n">
        <v>166.387842</v>
      </c>
      <c r="K559" s="0" t="n">
        <v>0</v>
      </c>
      <c r="L559" s="0" t="n">
        <v>558</v>
      </c>
      <c r="M559" s="0" t="n">
        <f aca="false">0.05/COUNT(L$2:L$1515)*L559</f>
        <v>0.0184280052840158</v>
      </c>
      <c r="N559" s="20" t="str">
        <f aca="false">IF(K559&lt;M559,A559,"")</f>
        <v>dDocent_Contig_12875</v>
      </c>
      <c r="O559" s="20" t="n">
        <f aca="false">IF(K559&lt;M559,B559,"")</f>
        <v>107</v>
      </c>
      <c r="Q559" s="0" t="s">
        <v>97</v>
      </c>
      <c r="R559" s="0" t="n">
        <v>47</v>
      </c>
    </row>
    <row r="560" customFormat="false" ht="15" hidden="false" customHeight="false" outlineLevel="0" collapsed="false">
      <c r="A560" s="0" t="s">
        <v>240</v>
      </c>
      <c r="B560" s="0" t="n">
        <v>20</v>
      </c>
      <c r="C560" s="0" t="n">
        <v>29</v>
      </c>
      <c r="D560" s="0" t="n">
        <v>232</v>
      </c>
      <c r="E560" s="0" t="n">
        <v>0</v>
      </c>
      <c r="F560" s="0" t="n">
        <f aca="false">D560/SUM(C560:E560)</f>
        <v>0.888888888888889</v>
      </c>
      <c r="G560" s="0" t="n">
        <v>80.56</v>
      </c>
      <c r="H560" s="0" t="n">
        <v>128.89</v>
      </c>
      <c r="I560" s="0" t="n">
        <v>51.56</v>
      </c>
      <c r="J560" s="0" t="n">
        <v>167.04</v>
      </c>
      <c r="K560" s="0" t="n">
        <v>0</v>
      </c>
      <c r="L560" s="0" t="n">
        <v>559</v>
      </c>
      <c r="M560" s="0" t="n">
        <f aca="false">0.05/COUNT(L$2:L$1515)*L560</f>
        <v>0.0184610303830911</v>
      </c>
      <c r="N560" s="20" t="str">
        <f aca="false">IF(K560&lt;M560,A560,"")</f>
        <v>dDocent_Contig_12372</v>
      </c>
      <c r="O560" s="20" t="n">
        <f aca="false">IF(K560&lt;M560,B560,"")</f>
        <v>20</v>
      </c>
      <c r="Q560" s="0" t="s">
        <v>97</v>
      </c>
      <c r="R560" s="0" t="n">
        <v>48</v>
      </c>
    </row>
    <row r="561" customFormat="false" ht="15" hidden="false" customHeight="false" outlineLevel="0" collapsed="false">
      <c r="A561" s="0" t="s">
        <v>213</v>
      </c>
      <c r="B561" s="0" t="n">
        <v>116</v>
      </c>
      <c r="C561" s="0" t="n">
        <v>26</v>
      </c>
      <c r="D561" s="0" t="n">
        <v>215</v>
      </c>
      <c r="E561" s="0" t="n">
        <v>1</v>
      </c>
      <c r="F561" s="0" t="n">
        <f aca="false">D561/SUM(C561:E561)</f>
        <v>0.888429752066116</v>
      </c>
      <c r="G561" s="0" t="n">
        <v>73.65</v>
      </c>
      <c r="H561" s="0" t="n">
        <v>119.71</v>
      </c>
      <c r="I561" s="0" t="n">
        <v>48.65</v>
      </c>
      <c r="J561" s="0" t="n">
        <v>153.345419</v>
      </c>
      <c r="K561" s="0" t="n">
        <v>0</v>
      </c>
      <c r="L561" s="0" t="n">
        <v>560</v>
      </c>
      <c r="M561" s="0" t="n">
        <f aca="false">0.05/COUNT(L$2:L$1515)*L561</f>
        <v>0.0184940554821664</v>
      </c>
      <c r="N561" s="20" t="str">
        <f aca="false">IF(K561&lt;M561,A561,"")</f>
        <v>dDocent_Contig_14797</v>
      </c>
      <c r="O561" s="20" t="n">
        <f aca="false">IF(K561&lt;M561,B561,"")</f>
        <v>116</v>
      </c>
      <c r="Q561" s="0" t="s">
        <v>97</v>
      </c>
      <c r="R561" s="0" t="n">
        <v>52</v>
      </c>
    </row>
    <row r="562" customFormat="false" ht="15" hidden="false" customHeight="false" outlineLevel="0" collapsed="false">
      <c r="A562" s="0" t="s">
        <v>151</v>
      </c>
      <c r="B562" s="0" t="n">
        <v>32</v>
      </c>
      <c r="C562" s="0" t="n">
        <v>32</v>
      </c>
      <c r="D562" s="0" t="n">
        <v>253</v>
      </c>
      <c r="E562" s="0" t="n">
        <v>0</v>
      </c>
      <c r="F562" s="0" t="n">
        <f aca="false">D562/SUM(C562:E562)</f>
        <v>0.887719298245614</v>
      </c>
      <c r="G562" s="0" t="n">
        <v>88.15</v>
      </c>
      <c r="H562" s="0" t="n">
        <v>140.7</v>
      </c>
      <c r="I562" s="0" t="n">
        <v>56.15</v>
      </c>
      <c r="J562" s="0" t="n">
        <v>181.53793</v>
      </c>
      <c r="K562" s="0" t="n">
        <v>0</v>
      </c>
      <c r="L562" s="0" t="n">
        <v>561</v>
      </c>
      <c r="M562" s="0" t="n">
        <f aca="false">0.05/COUNT(L$2:L$1515)*L562</f>
        <v>0.0185270805812417</v>
      </c>
      <c r="N562" s="20" t="str">
        <f aca="false">IF(K562&lt;M562,A562,"")</f>
        <v>dDocent_Contig_14971</v>
      </c>
      <c r="O562" s="20" t="n">
        <f aca="false">IF(K562&lt;M562,B562,"")</f>
        <v>32</v>
      </c>
      <c r="Q562" s="0" t="s">
        <v>97</v>
      </c>
      <c r="R562" s="0" t="n">
        <v>56</v>
      </c>
    </row>
    <row r="563" customFormat="false" ht="15" hidden="false" customHeight="false" outlineLevel="0" collapsed="false">
      <c r="A563" s="0" t="s">
        <v>153</v>
      </c>
      <c r="B563" s="0" t="n">
        <v>56</v>
      </c>
      <c r="C563" s="0" t="n">
        <v>28</v>
      </c>
      <c r="D563" s="0" t="n">
        <v>220</v>
      </c>
      <c r="E563" s="0" t="n">
        <v>0</v>
      </c>
      <c r="F563" s="0" t="n">
        <f aca="false">D563/SUM(C563:E563)</f>
        <v>0.887096774193548</v>
      </c>
      <c r="G563" s="0" t="n">
        <v>76.79</v>
      </c>
      <c r="H563" s="0" t="n">
        <v>122.42</v>
      </c>
      <c r="I563" s="0" t="n">
        <v>48.79</v>
      </c>
      <c r="J563" s="0" t="n">
        <v>157.571939</v>
      </c>
      <c r="K563" s="0" t="n">
        <v>0</v>
      </c>
      <c r="L563" s="0" t="n">
        <v>562</v>
      </c>
      <c r="M563" s="0" t="n">
        <f aca="false">0.05/COUNT(L$2:L$1515)*L563</f>
        <v>0.018560105680317</v>
      </c>
      <c r="N563" s="20" t="str">
        <f aca="false">IF(K563&lt;M563,A563,"")</f>
        <v>dDocent_Contig_49320</v>
      </c>
      <c r="O563" s="20" t="n">
        <f aca="false">IF(K563&lt;M563,B563,"")</f>
        <v>56</v>
      </c>
      <c r="Q563" s="0" t="s">
        <v>97</v>
      </c>
      <c r="R563" s="0" t="n">
        <v>57</v>
      </c>
    </row>
    <row r="564" customFormat="false" ht="15" hidden="false" customHeight="false" outlineLevel="0" collapsed="false">
      <c r="A564" s="0" t="s">
        <v>119</v>
      </c>
      <c r="B564" s="0" t="n">
        <v>72</v>
      </c>
      <c r="C564" s="0" t="n">
        <v>31</v>
      </c>
      <c r="D564" s="0" t="n">
        <v>243</v>
      </c>
      <c r="E564" s="0" t="n">
        <v>0</v>
      </c>
      <c r="F564" s="0" t="n">
        <f aca="false">D564/SUM(C564:E564)</f>
        <v>0.886861313868613</v>
      </c>
      <c r="G564" s="0" t="n">
        <v>84.88</v>
      </c>
      <c r="H564" s="0" t="n">
        <v>135.25</v>
      </c>
      <c r="I564" s="0" t="n">
        <v>53.88</v>
      </c>
      <c r="J564" s="0" t="n">
        <v>173.925568</v>
      </c>
      <c r="K564" s="0" t="n">
        <v>0</v>
      </c>
      <c r="L564" s="0" t="n">
        <v>563</v>
      </c>
      <c r="M564" s="0" t="n">
        <f aca="false">0.05/COUNT(L$2:L$1515)*L564</f>
        <v>0.0185931307793923</v>
      </c>
      <c r="N564" s="20" t="str">
        <f aca="false">IF(K564&lt;M564,A564,"")</f>
        <v>dDocent_Contig_2872</v>
      </c>
      <c r="O564" s="20" t="n">
        <f aca="false">IF(K564&lt;M564,B564,"")</f>
        <v>72</v>
      </c>
      <c r="Q564" s="0" t="s">
        <v>97</v>
      </c>
      <c r="R564" s="0" t="n">
        <v>58</v>
      </c>
    </row>
    <row r="565" customFormat="false" ht="15" hidden="false" customHeight="false" outlineLevel="0" collapsed="false">
      <c r="A565" s="0" t="s">
        <v>119</v>
      </c>
      <c r="B565" s="0" t="n">
        <v>74</v>
      </c>
      <c r="C565" s="0" t="n">
        <v>31</v>
      </c>
      <c r="D565" s="0" t="n">
        <v>243</v>
      </c>
      <c r="E565" s="0" t="n">
        <v>0</v>
      </c>
      <c r="F565" s="0" t="n">
        <f aca="false">D565/SUM(C565:E565)</f>
        <v>0.886861313868613</v>
      </c>
      <c r="G565" s="0" t="n">
        <v>84.88</v>
      </c>
      <c r="H565" s="0" t="n">
        <v>135.25</v>
      </c>
      <c r="I565" s="0" t="n">
        <v>53.88</v>
      </c>
      <c r="J565" s="0" t="n">
        <v>173.925568</v>
      </c>
      <c r="K565" s="0" t="n">
        <v>0</v>
      </c>
      <c r="L565" s="0" t="n">
        <v>564</v>
      </c>
      <c r="M565" s="0" t="n">
        <f aca="false">0.05/COUNT(L$2:L$1515)*L565</f>
        <v>0.0186261558784676</v>
      </c>
      <c r="N565" s="20" t="str">
        <f aca="false">IF(K565&lt;M565,A565,"")</f>
        <v>dDocent_Contig_2872</v>
      </c>
      <c r="O565" s="20" t="n">
        <f aca="false">IF(K565&lt;M565,B565,"")</f>
        <v>74</v>
      </c>
      <c r="Q565" s="0" t="s">
        <v>97</v>
      </c>
      <c r="R565" s="0" t="n">
        <v>42</v>
      </c>
    </row>
    <row r="566" customFormat="false" ht="15" hidden="false" customHeight="false" outlineLevel="0" collapsed="false">
      <c r="A566" s="0" t="s">
        <v>123</v>
      </c>
      <c r="B566" s="0" t="n">
        <v>95</v>
      </c>
      <c r="C566" s="0" t="n">
        <v>25</v>
      </c>
      <c r="D566" s="0" t="n">
        <v>217</v>
      </c>
      <c r="E566" s="0" t="n">
        <v>3</v>
      </c>
      <c r="F566" s="0" t="n">
        <f aca="false">D566/SUM(C566:E566)</f>
        <v>0.885714285714286</v>
      </c>
      <c r="G566" s="0" t="n">
        <v>72.74</v>
      </c>
      <c r="H566" s="0" t="n">
        <v>121.51</v>
      </c>
      <c r="I566" s="0" t="n">
        <v>50.74</v>
      </c>
      <c r="J566" s="0" t="n">
        <v>151.293881</v>
      </c>
      <c r="K566" s="0" t="n">
        <v>0</v>
      </c>
      <c r="L566" s="0" t="n">
        <v>565</v>
      </c>
      <c r="M566" s="0" t="n">
        <f aca="false">0.05/COUNT(L$2:L$1515)*L566</f>
        <v>0.0186591809775429</v>
      </c>
      <c r="N566" s="20" t="str">
        <f aca="false">IF(K566&lt;M566,A566,"")</f>
        <v>dDocent_Contig_11762</v>
      </c>
      <c r="O566" s="20" t="n">
        <f aca="false">IF(K566&lt;M566,B566,"")</f>
        <v>95</v>
      </c>
      <c r="Q566" s="0" t="s">
        <v>312</v>
      </c>
      <c r="R566" s="0" t="n">
        <v>17</v>
      </c>
    </row>
    <row r="567" customFormat="false" ht="15" hidden="false" customHeight="false" outlineLevel="0" collapsed="false">
      <c r="A567" s="0" t="s">
        <v>123</v>
      </c>
      <c r="B567" s="0" t="n">
        <v>98</v>
      </c>
      <c r="C567" s="0" t="n">
        <v>25</v>
      </c>
      <c r="D567" s="0" t="n">
        <v>217</v>
      </c>
      <c r="E567" s="0" t="n">
        <v>3</v>
      </c>
      <c r="F567" s="0" t="n">
        <f aca="false">D567/SUM(C567:E567)</f>
        <v>0.885714285714286</v>
      </c>
      <c r="G567" s="0" t="n">
        <v>72.74</v>
      </c>
      <c r="H567" s="0" t="n">
        <v>121.51</v>
      </c>
      <c r="I567" s="0" t="n">
        <v>50.74</v>
      </c>
      <c r="J567" s="0" t="n">
        <v>151.293881</v>
      </c>
      <c r="K567" s="0" t="n">
        <v>0</v>
      </c>
      <c r="L567" s="0" t="n">
        <v>566</v>
      </c>
      <c r="M567" s="0" t="n">
        <f aca="false">0.05/COUNT(L$2:L$1515)*L567</f>
        <v>0.0186922060766182</v>
      </c>
      <c r="N567" s="20" t="str">
        <f aca="false">IF(K567&lt;M567,A567,"")</f>
        <v>dDocent_Contig_11762</v>
      </c>
      <c r="O567" s="20" t="n">
        <f aca="false">IF(K567&lt;M567,B567,"")</f>
        <v>98</v>
      </c>
      <c r="Q567" s="0" t="s">
        <v>254</v>
      </c>
      <c r="R567" s="0" t="n">
        <v>110</v>
      </c>
    </row>
    <row r="568" customFormat="false" ht="15" hidden="false" customHeight="false" outlineLevel="0" collapsed="false">
      <c r="A568" s="0" t="s">
        <v>123</v>
      </c>
      <c r="B568" s="0" t="n">
        <v>101</v>
      </c>
      <c r="C568" s="0" t="n">
        <v>25</v>
      </c>
      <c r="D568" s="0" t="n">
        <v>217</v>
      </c>
      <c r="E568" s="0" t="n">
        <v>3</v>
      </c>
      <c r="F568" s="0" t="n">
        <f aca="false">D568/SUM(C568:E568)</f>
        <v>0.885714285714286</v>
      </c>
      <c r="G568" s="0" t="n">
        <v>72.74</v>
      </c>
      <c r="H568" s="0" t="n">
        <v>121.51</v>
      </c>
      <c r="I568" s="0" t="n">
        <v>50.74</v>
      </c>
      <c r="J568" s="0" t="n">
        <v>151.293881</v>
      </c>
      <c r="K568" s="0" t="n">
        <v>0</v>
      </c>
      <c r="L568" s="0" t="n">
        <v>567</v>
      </c>
      <c r="M568" s="0" t="n">
        <f aca="false">0.05/COUNT(L$2:L$1515)*L568</f>
        <v>0.0187252311756935</v>
      </c>
      <c r="N568" s="20" t="str">
        <f aca="false">IF(K568&lt;M568,A568,"")</f>
        <v>dDocent_Contig_11762</v>
      </c>
      <c r="O568" s="20" t="n">
        <f aca="false">IF(K568&lt;M568,B568,"")</f>
        <v>101</v>
      </c>
      <c r="Q568" s="0" t="s">
        <v>254</v>
      </c>
      <c r="R568" s="0" t="n">
        <v>101</v>
      </c>
    </row>
    <row r="569" customFormat="false" ht="15" hidden="false" customHeight="false" outlineLevel="0" collapsed="false">
      <c r="A569" s="0" t="s">
        <v>192</v>
      </c>
      <c r="B569" s="0" t="n">
        <v>125</v>
      </c>
      <c r="C569" s="0" t="n">
        <v>0</v>
      </c>
      <c r="D569" s="0" t="n">
        <v>154</v>
      </c>
      <c r="E569" s="0" t="n">
        <v>20</v>
      </c>
      <c r="F569" s="0" t="n">
        <f aca="false">D569/SUM(C569:E569)</f>
        <v>0.885057471264368</v>
      </c>
      <c r="G569" s="0" t="n">
        <v>34.07</v>
      </c>
      <c r="H569" s="0" t="n">
        <v>85.85</v>
      </c>
      <c r="I569" s="0" t="n">
        <v>54.07</v>
      </c>
      <c r="J569" s="0" t="n">
        <v>109.644596</v>
      </c>
      <c r="K569" s="0" t="n">
        <v>0</v>
      </c>
      <c r="L569" s="0" t="n">
        <v>568</v>
      </c>
      <c r="M569" s="0" t="n">
        <f aca="false">0.05/COUNT(L$2:L$1515)*L569</f>
        <v>0.0187582562747688</v>
      </c>
      <c r="N569" s="20" t="str">
        <f aca="false">IF(K569&lt;M569,A569,"")</f>
        <v>dDocent_Contig_11862</v>
      </c>
      <c r="O569" s="20" t="n">
        <f aca="false">IF(K569&lt;M569,B569,"")</f>
        <v>125</v>
      </c>
      <c r="Q569" s="0" t="s">
        <v>98</v>
      </c>
      <c r="R569" s="0" t="n">
        <v>64</v>
      </c>
    </row>
    <row r="570" customFormat="false" ht="15" hidden="false" customHeight="false" outlineLevel="0" collapsed="false">
      <c r="A570" s="0" t="s">
        <v>240</v>
      </c>
      <c r="B570" s="0" t="n">
        <v>95</v>
      </c>
      <c r="C570" s="0" t="n">
        <v>0</v>
      </c>
      <c r="D570" s="0" t="n">
        <v>231</v>
      </c>
      <c r="E570" s="0" t="n">
        <v>30</v>
      </c>
      <c r="F570" s="0" t="n">
        <f aca="false">D570/SUM(C570:E570)</f>
        <v>0.885057471264368</v>
      </c>
      <c r="G570" s="0" t="n">
        <v>51.11</v>
      </c>
      <c r="H570" s="0" t="n">
        <v>128.78</v>
      </c>
      <c r="I570" s="0" t="n">
        <v>81.11</v>
      </c>
      <c r="J570" s="0" t="n">
        <v>164.466893</v>
      </c>
      <c r="K570" s="0" t="n">
        <v>0</v>
      </c>
      <c r="L570" s="0" t="n">
        <v>569</v>
      </c>
      <c r="M570" s="0" t="n">
        <f aca="false">0.05/COUNT(L$2:L$1515)*L570</f>
        <v>0.0187912813738441</v>
      </c>
      <c r="N570" s="20" t="str">
        <f aca="false">IF(K570&lt;M570,A570,"")</f>
        <v>dDocent_Contig_12372</v>
      </c>
      <c r="O570" s="20" t="n">
        <f aca="false">IF(K570&lt;M570,B570,"")</f>
        <v>95</v>
      </c>
      <c r="Q570" s="0" t="s">
        <v>98</v>
      </c>
      <c r="R570" s="0" t="n">
        <v>24</v>
      </c>
    </row>
    <row r="571" customFormat="false" ht="15" hidden="false" customHeight="false" outlineLevel="0" collapsed="false">
      <c r="A571" s="0" t="s">
        <v>101</v>
      </c>
      <c r="B571" s="0" t="n">
        <v>35</v>
      </c>
      <c r="C571" s="0" t="n">
        <v>26</v>
      </c>
      <c r="D571" s="0" t="n">
        <v>195</v>
      </c>
      <c r="E571" s="0" t="n">
        <v>0</v>
      </c>
      <c r="F571" s="0" t="n">
        <f aca="false">D571/SUM(C571:E571)</f>
        <v>0.882352941176471</v>
      </c>
      <c r="G571" s="0" t="n">
        <v>69.01</v>
      </c>
      <c r="H571" s="0" t="n">
        <v>108.97</v>
      </c>
      <c r="I571" s="0" t="n">
        <v>43.01</v>
      </c>
      <c r="J571" s="0" t="n">
        <v>137.742382</v>
      </c>
      <c r="K571" s="0" t="n">
        <v>0</v>
      </c>
      <c r="L571" s="0" t="n">
        <v>570</v>
      </c>
      <c r="M571" s="0" t="n">
        <f aca="false">0.05/COUNT(L$2:L$1515)*L571</f>
        <v>0.0188243064729194</v>
      </c>
      <c r="N571" s="20" t="str">
        <f aca="false">IF(K571&lt;M571,A571,"")</f>
        <v>dDocent_Contig_35942</v>
      </c>
      <c r="O571" s="20" t="n">
        <f aca="false">IF(K571&lt;M571,B571,"")</f>
        <v>35</v>
      </c>
      <c r="Q571" s="0" t="s">
        <v>98</v>
      </c>
      <c r="R571" s="0" t="n">
        <v>25</v>
      </c>
    </row>
    <row r="572" customFormat="false" ht="15" hidden="false" customHeight="false" outlineLevel="0" collapsed="false">
      <c r="A572" s="0" t="s">
        <v>101</v>
      </c>
      <c r="B572" s="0" t="n">
        <v>77</v>
      </c>
      <c r="C572" s="0" t="n">
        <v>0</v>
      </c>
      <c r="D572" s="0" t="n">
        <v>195</v>
      </c>
      <c r="E572" s="0" t="n">
        <v>26</v>
      </c>
      <c r="F572" s="0" t="n">
        <f aca="false">D572/SUM(C572:E572)</f>
        <v>0.882352941176471</v>
      </c>
      <c r="G572" s="0" t="n">
        <v>43.01</v>
      </c>
      <c r="H572" s="0" t="n">
        <v>108.97</v>
      </c>
      <c r="I572" s="0" t="n">
        <v>69.01</v>
      </c>
      <c r="J572" s="0" t="n">
        <v>137.742382</v>
      </c>
      <c r="K572" s="0" t="n">
        <v>0</v>
      </c>
      <c r="L572" s="0" t="n">
        <v>571</v>
      </c>
      <c r="M572" s="0" t="n">
        <f aca="false">0.05/COUNT(L$2:L$1515)*L572</f>
        <v>0.0188573315719947</v>
      </c>
      <c r="N572" s="20" t="str">
        <f aca="false">IF(K572&lt;M572,A572,"")</f>
        <v>dDocent_Contig_35942</v>
      </c>
      <c r="O572" s="20" t="n">
        <f aca="false">IF(K572&lt;M572,B572,"")</f>
        <v>77</v>
      </c>
      <c r="Q572" s="0" t="s">
        <v>98</v>
      </c>
      <c r="R572" s="0" t="n">
        <v>29</v>
      </c>
    </row>
    <row r="573" customFormat="false" ht="15" hidden="false" customHeight="false" outlineLevel="0" collapsed="false">
      <c r="A573" s="0" t="s">
        <v>162</v>
      </c>
      <c r="B573" s="0" t="n">
        <v>46</v>
      </c>
      <c r="C573" s="0" t="n">
        <v>23</v>
      </c>
      <c r="D573" s="0" t="n">
        <v>171</v>
      </c>
      <c r="E573" s="0" t="n">
        <v>0</v>
      </c>
      <c r="F573" s="0" t="n">
        <f aca="false">D573/SUM(C573:E573)</f>
        <v>0.881443298969072</v>
      </c>
      <c r="G573" s="0" t="n">
        <v>60.68</v>
      </c>
      <c r="H573" s="0" t="n">
        <v>95.64</v>
      </c>
      <c r="I573" s="0" t="n">
        <v>37.68</v>
      </c>
      <c r="J573" s="0" t="n">
        <v>120.468772</v>
      </c>
      <c r="K573" s="0" t="n">
        <v>0</v>
      </c>
      <c r="L573" s="0" t="n">
        <v>572</v>
      </c>
      <c r="M573" s="0" t="n">
        <f aca="false">0.05/COUNT(L$2:L$1515)*L573</f>
        <v>0.01889035667107</v>
      </c>
      <c r="N573" s="20" t="str">
        <f aca="false">IF(K573&lt;M573,A573,"")</f>
        <v>dDocent_Contig_1064</v>
      </c>
      <c r="O573" s="20" t="n">
        <f aca="false">IF(K573&lt;M573,B573,"")</f>
        <v>46</v>
      </c>
      <c r="Q573" s="0" t="s">
        <v>98</v>
      </c>
      <c r="R573" s="0" t="n">
        <v>30</v>
      </c>
    </row>
    <row r="574" customFormat="false" ht="15" hidden="false" customHeight="false" outlineLevel="0" collapsed="false">
      <c r="A574" s="0" t="s">
        <v>95</v>
      </c>
      <c r="B574" s="0" t="n">
        <v>13</v>
      </c>
      <c r="C574" s="0" t="n">
        <v>25</v>
      </c>
      <c r="D574" s="0" t="n">
        <v>185</v>
      </c>
      <c r="E574" s="0" t="n">
        <v>0</v>
      </c>
      <c r="F574" s="0" t="n">
        <f aca="false">D574/SUM(C574:E574)</f>
        <v>0.880952380952381</v>
      </c>
      <c r="G574" s="0" t="n">
        <v>65.74</v>
      </c>
      <c r="H574" s="0" t="n">
        <v>103.51</v>
      </c>
      <c r="I574" s="0" t="n">
        <v>40.74</v>
      </c>
      <c r="J574" s="0" t="n">
        <v>130.144862</v>
      </c>
      <c r="K574" s="0" t="n">
        <v>0</v>
      </c>
      <c r="L574" s="0" t="n">
        <v>573</v>
      </c>
      <c r="M574" s="0" t="n">
        <f aca="false">0.05/COUNT(L$2:L$1515)*L574</f>
        <v>0.0189233817701453</v>
      </c>
      <c r="N574" s="20" t="str">
        <f aca="false">IF(K574&lt;M574,A574,"")</f>
        <v>dDocent_Contig_4509</v>
      </c>
      <c r="O574" s="20" t="n">
        <f aca="false">IF(K574&lt;M574,B574,"")</f>
        <v>13</v>
      </c>
      <c r="Q574" s="0" t="s">
        <v>98</v>
      </c>
      <c r="R574" s="0" t="n">
        <v>33</v>
      </c>
    </row>
    <row r="575" customFormat="false" ht="15" hidden="false" customHeight="false" outlineLevel="0" collapsed="false">
      <c r="A575" s="0" t="s">
        <v>142</v>
      </c>
      <c r="B575" s="0" t="n">
        <v>104</v>
      </c>
      <c r="C575" s="0" t="n">
        <v>33</v>
      </c>
      <c r="D575" s="0" t="n">
        <v>244</v>
      </c>
      <c r="E575" s="0" t="n">
        <v>0</v>
      </c>
      <c r="F575" s="0" t="n">
        <f aca="false">D575/SUM(C575:E575)</f>
        <v>0.88086642599278</v>
      </c>
      <c r="G575" s="0" t="n">
        <v>86.73</v>
      </c>
      <c r="H575" s="0" t="n">
        <v>136.53</v>
      </c>
      <c r="I575" s="0" t="n">
        <v>53.73</v>
      </c>
      <c r="J575" s="0" t="n">
        <v>171.607409</v>
      </c>
      <c r="K575" s="0" t="n">
        <v>0</v>
      </c>
      <c r="L575" s="0" t="n">
        <v>574</v>
      </c>
      <c r="M575" s="0" t="n">
        <f aca="false">0.05/COUNT(L$2:L$1515)*L575</f>
        <v>0.0189564068692206</v>
      </c>
      <c r="N575" s="20" t="str">
        <f aca="false">IF(K575&lt;M575,A575,"")</f>
        <v>dDocent_Contig_11107</v>
      </c>
      <c r="O575" s="20" t="n">
        <f aca="false">IF(K575&lt;M575,B575,"")</f>
        <v>104</v>
      </c>
      <c r="Q575" s="0" t="s">
        <v>98</v>
      </c>
      <c r="R575" s="0" t="n">
        <v>35</v>
      </c>
    </row>
    <row r="576" customFormat="false" ht="15" hidden="false" customHeight="false" outlineLevel="0" collapsed="false">
      <c r="A576" s="0" t="s">
        <v>152</v>
      </c>
      <c r="B576" s="0" t="n">
        <v>112</v>
      </c>
      <c r="C576" s="0" t="n">
        <v>23</v>
      </c>
      <c r="D576" s="0" t="n">
        <v>170</v>
      </c>
      <c r="E576" s="0" t="n">
        <v>0</v>
      </c>
      <c r="F576" s="0" t="n">
        <f aca="false">D576/SUM(C576:E576)</f>
        <v>0.880829015544041</v>
      </c>
      <c r="G576" s="0" t="n">
        <v>60.44</v>
      </c>
      <c r="H576" s="0" t="n">
        <v>95.13</v>
      </c>
      <c r="I576" s="0" t="n">
        <v>37.44</v>
      </c>
      <c r="J576" s="0" t="n">
        <v>119.549468</v>
      </c>
      <c r="K576" s="0" t="n">
        <v>0</v>
      </c>
      <c r="L576" s="0" t="n">
        <v>575</v>
      </c>
      <c r="M576" s="0" t="n">
        <f aca="false">0.05/COUNT(L$2:L$1515)*L576</f>
        <v>0.0189894319682959</v>
      </c>
      <c r="N576" s="20" t="str">
        <f aca="false">IF(K576&lt;M576,A576,"")</f>
        <v>dDocent_Contig_919</v>
      </c>
      <c r="O576" s="20" t="n">
        <f aca="false">IF(K576&lt;M576,B576,"")</f>
        <v>112</v>
      </c>
      <c r="Q576" s="0" t="s">
        <v>98</v>
      </c>
      <c r="R576" s="0" t="n">
        <v>19</v>
      </c>
    </row>
    <row r="577" customFormat="false" ht="15" hidden="false" customHeight="false" outlineLevel="0" collapsed="false">
      <c r="A577" s="0" t="s">
        <v>115</v>
      </c>
      <c r="B577" s="0" t="n">
        <v>55</v>
      </c>
      <c r="C577" s="0" t="n">
        <v>17</v>
      </c>
      <c r="D577" s="0" t="n">
        <v>170</v>
      </c>
      <c r="E577" s="0" t="n">
        <v>6</v>
      </c>
      <c r="F577" s="0" t="n">
        <f aca="false">D577/SUM(C577:E577)</f>
        <v>0.880829015544041</v>
      </c>
      <c r="G577" s="0" t="n">
        <v>53.91</v>
      </c>
      <c r="H577" s="0" t="n">
        <v>96.19</v>
      </c>
      <c r="I577" s="0" t="n">
        <v>42.91</v>
      </c>
      <c r="J577" s="0" t="n">
        <v>113.658016</v>
      </c>
      <c r="K577" s="0" t="n">
        <v>0</v>
      </c>
      <c r="L577" s="0" t="n">
        <v>576</v>
      </c>
      <c r="M577" s="0" t="n">
        <f aca="false">0.05/COUNT(L$2:L$1515)*L577</f>
        <v>0.0190224570673712</v>
      </c>
      <c r="N577" s="20" t="str">
        <f aca="false">IF(K577&lt;M577,A577,"")</f>
        <v>dDocent_Contig_4422</v>
      </c>
      <c r="O577" s="20" t="n">
        <f aca="false">IF(K577&lt;M577,B577,"")</f>
        <v>55</v>
      </c>
      <c r="Q577" s="0" t="s">
        <v>98</v>
      </c>
      <c r="R577" s="0" t="n">
        <v>81</v>
      </c>
    </row>
    <row r="578" customFormat="false" ht="15" hidden="false" customHeight="false" outlineLevel="0" collapsed="false">
      <c r="A578" s="0" t="s">
        <v>115</v>
      </c>
      <c r="B578" s="0" t="n">
        <v>89</v>
      </c>
      <c r="C578" s="0" t="n">
        <v>17</v>
      </c>
      <c r="D578" s="0" t="n">
        <v>170</v>
      </c>
      <c r="E578" s="0" t="n">
        <v>6</v>
      </c>
      <c r="F578" s="0" t="n">
        <f aca="false">D578/SUM(C578:E578)</f>
        <v>0.880829015544041</v>
      </c>
      <c r="G578" s="0" t="n">
        <v>53.91</v>
      </c>
      <c r="H578" s="0" t="n">
        <v>96.19</v>
      </c>
      <c r="I578" s="0" t="n">
        <v>42.91</v>
      </c>
      <c r="J578" s="0" t="n">
        <v>113.658016</v>
      </c>
      <c r="K578" s="0" t="n">
        <v>0</v>
      </c>
      <c r="L578" s="0" t="n">
        <v>577</v>
      </c>
      <c r="M578" s="0" t="n">
        <f aca="false">0.05/COUNT(L$2:L$1515)*L578</f>
        <v>0.0190554821664465</v>
      </c>
      <c r="N578" s="20" t="str">
        <f aca="false">IF(K578&lt;M578,A578,"")</f>
        <v>dDocent_Contig_4422</v>
      </c>
      <c r="O578" s="20" t="n">
        <f aca="false">IF(K578&lt;M578,B578,"")</f>
        <v>89</v>
      </c>
      <c r="Q578" s="0" t="s">
        <v>98</v>
      </c>
      <c r="R578" s="0" t="n">
        <v>82</v>
      </c>
    </row>
    <row r="579" customFormat="false" ht="15" hidden="false" customHeight="false" outlineLevel="0" collapsed="false">
      <c r="A579" s="0" t="s">
        <v>115</v>
      </c>
      <c r="B579" s="0" t="n">
        <v>96</v>
      </c>
      <c r="C579" s="0" t="n">
        <v>17</v>
      </c>
      <c r="D579" s="0" t="n">
        <v>170</v>
      </c>
      <c r="E579" s="0" t="n">
        <v>6</v>
      </c>
      <c r="F579" s="0" t="n">
        <f aca="false">D579/SUM(C579:E579)</f>
        <v>0.880829015544041</v>
      </c>
      <c r="G579" s="0" t="n">
        <v>53.91</v>
      </c>
      <c r="H579" s="0" t="n">
        <v>96.19</v>
      </c>
      <c r="I579" s="0" t="n">
        <v>42.91</v>
      </c>
      <c r="J579" s="0" t="n">
        <v>113.658016</v>
      </c>
      <c r="K579" s="0" t="n">
        <v>0</v>
      </c>
      <c r="L579" s="0" t="n">
        <v>578</v>
      </c>
      <c r="M579" s="0" t="n">
        <f aca="false">0.05/COUNT(L$2:L$1515)*L579</f>
        <v>0.0190885072655218</v>
      </c>
      <c r="N579" s="20" t="str">
        <f aca="false">IF(K579&lt;M579,A579,"")</f>
        <v>dDocent_Contig_4422</v>
      </c>
      <c r="O579" s="20" t="n">
        <f aca="false">IF(K579&lt;M579,B579,"")</f>
        <v>96</v>
      </c>
      <c r="Q579" s="0" t="s">
        <v>98</v>
      </c>
      <c r="R579" s="0" t="n">
        <v>44</v>
      </c>
    </row>
    <row r="580" customFormat="false" ht="15" hidden="false" customHeight="false" outlineLevel="0" collapsed="false">
      <c r="A580" s="0" t="s">
        <v>91</v>
      </c>
      <c r="B580" s="0" t="n">
        <v>95</v>
      </c>
      <c r="C580" s="0" t="n">
        <v>0</v>
      </c>
      <c r="D580" s="0" t="n">
        <v>235</v>
      </c>
      <c r="E580" s="0" t="n">
        <v>32</v>
      </c>
      <c r="F580" s="0" t="n">
        <f aca="false">D580/SUM(C580:E580)</f>
        <v>0.880149812734082</v>
      </c>
      <c r="G580" s="0" t="n">
        <v>51.71</v>
      </c>
      <c r="H580" s="0" t="n">
        <v>131.58</v>
      </c>
      <c r="I580" s="0" t="n">
        <v>83.71</v>
      </c>
      <c r="J580" s="0" t="n">
        <v>164.93188</v>
      </c>
      <c r="K580" s="0" t="n">
        <v>0</v>
      </c>
      <c r="L580" s="0" t="n">
        <v>579</v>
      </c>
      <c r="M580" s="0" t="n">
        <f aca="false">0.05/COUNT(L$2:L$1515)*L580</f>
        <v>0.0191215323645971</v>
      </c>
      <c r="N580" s="20" t="str">
        <f aca="false">IF(K580&lt;M580,A580,"")</f>
        <v>dDocent_Contig_1494</v>
      </c>
      <c r="O580" s="20" t="n">
        <f aca="false">IF(K580&lt;M580,B580,"")</f>
        <v>95</v>
      </c>
      <c r="Q580" s="0" t="s">
        <v>98</v>
      </c>
      <c r="R580" s="0" t="n">
        <v>51</v>
      </c>
    </row>
    <row r="581" customFormat="false" ht="15" hidden="false" customHeight="false" outlineLevel="0" collapsed="false">
      <c r="A581" s="0" t="s">
        <v>190</v>
      </c>
      <c r="B581" s="0" t="n">
        <v>33</v>
      </c>
      <c r="C581" s="0" t="n">
        <v>31</v>
      </c>
      <c r="D581" s="0" t="n">
        <v>240</v>
      </c>
      <c r="E581" s="0" t="n">
        <v>2</v>
      </c>
      <c r="F581" s="0" t="n">
        <f aca="false">D581/SUM(C581:E581)</f>
        <v>0.879120879120879</v>
      </c>
      <c r="G581" s="0" t="n">
        <v>83.52</v>
      </c>
      <c r="H581" s="0" t="n">
        <v>134.96</v>
      </c>
      <c r="I581" s="0" t="n">
        <v>54.52</v>
      </c>
      <c r="J581" s="0" t="n">
        <v>165.373624</v>
      </c>
      <c r="K581" s="0" t="n">
        <v>0</v>
      </c>
      <c r="L581" s="0" t="n">
        <v>580</v>
      </c>
      <c r="M581" s="0" t="n">
        <f aca="false">0.05/COUNT(L$2:L$1515)*L581</f>
        <v>0.0191545574636724</v>
      </c>
      <c r="N581" s="20" t="str">
        <f aca="false">IF(K581&lt;M581,A581,"")</f>
        <v>dDocent_Contig_1583</v>
      </c>
      <c r="O581" s="20" t="n">
        <f aca="false">IF(K581&lt;M581,B581,"")</f>
        <v>33</v>
      </c>
      <c r="Q581" s="0" t="s">
        <v>98</v>
      </c>
      <c r="R581" s="0" t="n">
        <v>53</v>
      </c>
    </row>
    <row r="582" customFormat="false" ht="15" hidden="false" customHeight="false" outlineLevel="0" collapsed="false">
      <c r="A582" s="0" t="s">
        <v>190</v>
      </c>
      <c r="B582" s="0" t="n">
        <v>73</v>
      </c>
      <c r="C582" s="0" t="n">
        <v>31</v>
      </c>
      <c r="D582" s="0" t="n">
        <v>240</v>
      </c>
      <c r="E582" s="0" t="n">
        <v>2</v>
      </c>
      <c r="F582" s="0" t="n">
        <f aca="false">D582/SUM(C582:E582)</f>
        <v>0.879120879120879</v>
      </c>
      <c r="G582" s="0" t="n">
        <v>83.52</v>
      </c>
      <c r="H582" s="0" t="n">
        <v>134.96</v>
      </c>
      <c r="I582" s="0" t="n">
        <v>54.52</v>
      </c>
      <c r="J582" s="0" t="n">
        <v>165.373624</v>
      </c>
      <c r="K582" s="0" t="n">
        <v>0</v>
      </c>
      <c r="L582" s="0" t="n">
        <v>581</v>
      </c>
      <c r="M582" s="0" t="n">
        <f aca="false">0.05/COUNT(L$2:L$1515)*L582</f>
        <v>0.0191875825627477</v>
      </c>
      <c r="N582" s="20" t="str">
        <f aca="false">IF(K582&lt;M582,A582,"")</f>
        <v>dDocent_Contig_1583</v>
      </c>
      <c r="O582" s="20" t="n">
        <f aca="false">IF(K582&lt;M582,B582,"")</f>
        <v>73</v>
      </c>
      <c r="Q582" s="0" t="s">
        <v>98</v>
      </c>
      <c r="R582" s="0" t="n">
        <v>55</v>
      </c>
    </row>
    <row r="583" customFormat="false" ht="15" hidden="false" customHeight="false" outlineLevel="0" collapsed="false">
      <c r="A583" s="0" t="s">
        <v>123</v>
      </c>
      <c r="B583" s="0" t="n">
        <v>108</v>
      </c>
      <c r="C583" s="0" t="n">
        <v>27</v>
      </c>
      <c r="D583" s="0" t="n">
        <v>214</v>
      </c>
      <c r="E583" s="0" t="n">
        <v>3</v>
      </c>
      <c r="F583" s="0" t="n">
        <f aca="false">D583/SUM(C583:E583)</f>
        <v>0.877049180327869</v>
      </c>
      <c r="G583" s="0" t="n">
        <v>73.59</v>
      </c>
      <c r="H583" s="0" t="n">
        <v>120.82</v>
      </c>
      <c r="I583" s="0" t="n">
        <v>49.59</v>
      </c>
      <c r="J583" s="0" t="n">
        <v>145.131936</v>
      </c>
      <c r="K583" s="0" t="n">
        <v>0</v>
      </c>
      <c r="L583" s="0" t="n">
        <v>582</v>
      </c>
      <c r="M583" s="0" t="n">
        <f aca="false">0.05/COUNT(L$2:L$1515)*L583</f>
        <v>0.019220607661823</v>
      </c>
      <c r="N583" s="20" t="str">
        <f aca="false">IF(K583&lt;M583,A583,"")</f>
        <v>dDocent_Contig_11762</v>
      </c>
      <c r="O583" s="20" t="n">
        <f aca="false">IF(K583&lt;M583,B583,"")</f>
        <v>108</v>
      </c>
      <c r="Q583" s="0" t="s">
        <v>98</v>
      </c>
      <c r="R583" s="0" t="n">
        <v>71</v>
      </c>
    </row>
    <row r="584" customFormat="false" ht="15" hidden="false" customHeight="false" outlineLevel="0" collapsed="false">
      <c r="A584" s="0" t="s">
        <v>123</v>
      </c>
      <c r="B584" s="0" t="n">
        <v>111</v>
      </c>
      <c r="C584" s="0" t="n">
        <v>27</v>
      </c>
      <c r="D584" s="0" t="n">
        <v>214</v>
      </c>
      <c r="E584" s="0" t="n">
        <v>3</v>
      </c>
      <c r="F584" s="0" t="n">
        <f aca="false">D584/SUM(C584:E584)</f>
        <v>0.877049180327869</v>
      </c>
      <c r="G584" s="0" t="n">
        <v>73.59</v>
      </c>
      <c r="H584" s="0" t="n">
        <v>120.82</v>
      </c>
      <c r="I584" s="0" t="n">
        <v>49.59</v>
      </c>
      <c r="J584" s="0" t="n">
        <v>145.131936</v>
      </c>
      <c r="K584" s="0" t="n">
        <v>0</v>
      </c>
      <c r="L584" s="0" t="n">
        <v>583</v>
      </c>
      <c r="M584" s="0" t="n">
        <f aca="false">0.05/COUNT(L$2:L$1515)*L584</f>
        <v>0.0192536327608983</v>
      </c>
      <c r="N584" s="20" t="str">
        <f aca="false">IF(K584&lt;M584,A584,"")</f>
        <v>dDocent_Contig_11762</v>
      </c>
      <c r="O584" s="20" t="n">
        <f aca="false">IF(K584&lt;M584,B584,"")</f>
        <v>111</v>
      </c>
      <c r="Q584" s="0" t="s">
        <v>98</v>
      </c>
      <c r="R584" s="0" t="n">
        <v>74</v>
      </c>
    </row>
    <row r="585" customFormat="false" ht="15" hidden="false" customHeight="false" outlineLevel="0" collapsed="false">
      <c r="A585" s="0" t="s">
        <v>123</v>
      </c>
      <c r="B585" s="0" t="n">
        <v>115</v>
      </c>
      <c r="C585" s="0" t="n">
        <v>27</v>
      </c>
      <c r="D585" s="0" t="n">
        <v>214</v>
      </c>
      <c r="E585" s="0" t="n">
        <v>3</v>
      </c>
      <c r="F585" s="0" t="n">
        <f aca="false">D585/SUM(C585:E585)</f>
        <v>0.877049180327869</v>
      </c>
      <c r="G585" s="0" t="n">
        <v>73.59</v>
      </c>
      <c r="H585" s="0" t="n">
        <v>120.82</v>
      </c>
      <c r="I585" s="0" t="n">
        <v>49.59</v>
      </c>
      <c r="J585" s="0" t="n">
        <v>145.131936</v>
      </c>
      <c r="K585" s="0" t="n">
        <v>0</v>
      </c>
      <c r="L585" s="0" t="n">
        <v>584</v>
      </c>
      <c r="M585" s="0" t="n">
        <f aca="false">0.05/COUNT(L$2:L$1515)*L585</f>
        <v>0.0192866578599736</v>
      </c>
      <c r="N585" s="20" t="str">
        <f aca="false">IF(K585&lt;M585,A585,"")</f>
        <v>dDocent_Contig_11762</v>
      </c>
      <c r="O585" s="20" t="n">
        <f aca="false">IF(K585&lt;M585,B585,"")</f>
        <v>115</v>
      </c>
      <c r="Q585" s="0" t="s">
        <v>98</v>
      </c>
      <c r="R585" s="0" t="n">
        <v>90</v>
      </c>
    </row>
    <row r="586" customFormat="false" ht="15" hidden="false" customHeight="false" outlineLevel="0" collapsed="false">
      <c r="A586" s="0" t="s">
        <v>215</v>
      </c>
      <c r="B586" s="0" t="n">
        <v>8</v>
      </c>
      <c r="C586" s="0" t="n">
        <v>21</v>
      </c>
      <c r="D586" s="0" t="n">
        <v>149</v>
      </c>
      <c r="E586" s="0" t="n">
        <v>0</v>
      </c>
      <c r="F586" s="0" t="n">
        <f aca="false">D586/SUM(C586:E586)</f>
        <v>0.876470588235294</v>
      </c>
      <c r="G586" s="0" t="n">
        <v>53.65</v>
      </c>
      <c r="H586" s="0" t="n">
        <v>83.7</v>
      </c>
      <c r="I586" s="0" t="n">
        <v>32.65</v>
      </c>
      <c r="J586" s="0" t="n">
        <v>103.455771</v>
      </c>
      <c r="K586" s="0" t="n">
        <v>0</v>
      </c>
      <c r="L586" s="0" t="n">
        <v>585</v>
      </c>
      <c r="M586" s="0" t="n">
        <f aca="false">0.05/COUNT(L$2:L$1515)*L586</f>
        <v>0.0193196829590489</v>
      </c>
      <c r="N586" s="20" t="str">
        <f aca="false">IF(K586&lt;M586,A586,"")</f>
        <v>dDocent_Contig_1070</v>
      </c>
      <c r="O586" s="20" t="n">
        <f aca="false">IF(K586&lt;M586,B586,"")</f>
        <v>8</v>
      </c>
      <c r="Q586" s="0" t="s">
        <v>98</v>
      </c>
      <c r="R586" s="0" t="n">
        <v>91</v>
      </c>
    </row>
    <row r="587" customFormat="false" ht="15" hidden="false" customHeight="false" outlineLevel="0" collapsed="false">
      <c r="A587" s="0" t="s">
        <v>95</v>
      </c>
      <c r="B587" s="0" t="n">
        <v>52</v>
      </c>
      <c r="C587" s="0" t="n">
        <v>0</v>
      </c>
      <c r="D587" s="0" t="n">
        <v>184</v>
      </c>
      <c r="E587" s="0" t="n">
        <v>26</v>
      </c>
      <c r="F587" s="0" t="n">
        <f aca="false">D587/SUM(C587:E587)</f>
        <v>0.876190476190476</v>
      </c>
      <c r="G587" s="0" t="n">
        <v>40.3</v>
      </c>
      <c r="H587" s="0" t="n">
        <v>103.39</v>
      </c>
      <c r="I587" s="0" t="n">
        <v>66.3</v>
      </c>
      <c r="J587" s="0" t="n">
        <v>127.652973</v>
      </c>
      <c r="K587" s="0" t="n">
        <v>0</v>
      </c>
      <c r="L587" s="0" t="n">
        <v>586</v>
      </c>
      <c r="M587" s="0" t="n">
        <f aca="false">0.05/COUNT(L$2:L$1515)*L587</f>
        <v>0.0193527080581242</v>
      </c>
      <c r="N587" s="20" t="str">
        <f aca="false">IF(K587&lt;M587,A587,"")</f>
        <v>dDocent_Contig_4509</v>
      </c>
      <c r="O587" s="20" t="n">
        <f aca="false">IF(K587&lt;M587,B587,"")</f>
        <v>52</v>
      </c>
      <c r="Q587" s="0" t="s">
        <v>98</v>
      </c>
      <c r="R587" s="0" t="n">
        <v>94</v>
      </c>
    </row>
    <row r="588" customFormat="false" ht="15" hidden="false" customHeight="false" outlineLevel="0" collapsed="false">
      <c r="A588" s="0" t="s">
        <v>115</v>
      </c>
      <c r="B588" s="0" t="n">
        <v>117</v>
      </c>
      <c r="C588" s="0" t="n">
        <v>18</v>
      </c>
      <c r="D588" s="0" t="n">
        <v>169</v>
      </c>
      <c r="E588" s="0" t="n">
        <v>6</v>
      </c>
      <c r="F588" s="0" t="n">
        <f aca="false">D588/SUM(C588:E588)</f>
        <v>0.875647668393782</v>
      </c>
      <c r="G588" s="0" t="n">
        <v>54.44</v>
      </c>
      <c r="H588" s="0" t="n">
        <v>96.13</v>
      </c>
      <c r="I588" s="0" t="n">
        <v>42.44</v>
      </c>
      <c r="J588" s="0" t="n">
        <v>110.917743</v>
      </c>
      <c r="K588" s="0" t="n">
        <v>0</v>
      </c>
      <c r="L588" s="0" t="n">
        <v>587</v>
      </c>
      <c r="M588" s="0" t="n">
        <f aca="false">0.05/COUNT(L$2:L$1515)*L588</f>
        <v>0.0193857331571995</v>
      </c>
      <c r="N588" s="20" t="str">
        <f aca="false">IF(K588&lt;M588,A588,"")</f>
        <v>dDocent_Contig_4422</v>
      </c>
      <c r="O588" s="20" t="n">
        <f aca="false">IF(K588&lt;M588,B588,"")</f>
        <v>117</v>
      </c>
      <c r="Q588" s="0" t="s">
        <v>98</v>
      </c>
      <c r="R588" s="0" t="n">
        <v>95</v>
      </c>
    </row>
    <row r="589" customFormat="false" ht="15" hidden="false" customHeight="false" outlineLevel="0" collapsed="false">
      <c r="A589" s="0" t="s">
        <v>224</v>
      </c>
      <c r="B589" s="0" t="n">
        <v>129</v>
      </c>
      <c r="C589" s="0" t="n">
        <v>34</v>
      </c>
      <c r="D589" s="0" t="n">
        <v>239</v>
      </c>
      <c r="E589" s="0" t="n">
        <v>0</v>
      </c>
      <c r="F589" s="0" t="n">
        <f aca="false">D589/SUM(C589:E589)</f>
        <v>0.875457875457875</v>
      </c>
      <c r="G589" s="0" t="n">
        <v>86.31</v>
      </c>
      <c r="H589" s="0" t="n">
        <v>134.38</v>
      </c>
      <c r="I589" s="0" t="n">
        <v>52.31</v>
      </c>
      <c r="J589" s="0" t="n">
        <v>165.455687</v>
      </c>
      <c r="K589" s="0" t="n">
        <v>0</v>
      </c>
      <c r="L589" s="0" t="n">
        <v>588</v>
      </c>
      <c r="M589" s="0" t="n">
        <f aca="false">0.05/COUNT(L$2:L$1515)*L589</f>
        <v>0.0194187582562748</v>
      </c>
      <c r="N589" s="20" t="str">
        <f aca="false">IF(K589&lt;M589,A589,"")</f>
        <v>dDocent_Contig_25759</v>
      </c>
      <c r="O589" s="20" t="n">
        <f aca="false">IF(K589&lt;M589,B589,"")</f>
        <v>129</v>
      </c>
      <c r="Q589" s="0" t="s">
        <v>98</v>
      </c>
      <c r="R589" s="0" t="n">
        <v>112</v>
      </c>
    </row>
    <row r="590" customFormat="false" ht="15" hidden="false" customHeight="false" outlineLevel="0" collapsed="false">
      <c r="A590" s="0" t="s">
        <v>341</v>
      </c>
      <c r="B590" s="0" t="n">
        <v>118</v>
      </c>
      <c r="C590" s="0" t="n">
        <v>20</v>
      </c>
      <c r="D590" s="0" t="n">
        <v>140</v>
      </c>
      <c r="E590" s="0" t="n">
        <v>0</v>
      </c>
      <c r="F590" s="0" t="n">
        <f aca="false">D590/SUM(C590:E590)</f>
        <v>0.875</v>
      </c>
      <c r="G590" s="0" t="n">
        <v>50.62</v>
      </c>
      <c r="H590" s="0" t="n">
        <v>78.75</v>
      </c>
      <c r="I590" s="0" t="n">
        <v>30.62</v>
      </c>
      <c r="J590" s="0" t="n">
        <v>96.790123</v>
      </c>
      <c r="K590" s="0" t="n">
        <v>0</v>
      </c>
      <c r="L590" s="0" t="n">
        <v>589</v>
      </c>
      <c r="M590" s="0" t="n">
        <f aca="false">0.05/COUNT(L$2:L$1515)*L590</f>
        <v>0.0194517833553501</v>
      </c>
      <c r="N590" s="20" t="str">
        <f aca="false">IF(K590&lt;M590,A590,"")</f>
        <v>dDocent_Contig_17929</v>
      </c>
      <c r="O590" s="20" t="n">
        <f aca="false">IF(K590&lt;M590,B590,"")</f>
        <v>118</v>
      </c>
      <c r="Q590" s="0" t="s">
        <v>189</v>
      </c>
      <c r="R590" s="0" t="n">
        <v>96</v>
      </c>
    </row>
    <row r="591" customFormat="false" ht="15" hidden="false" customHeight="false" outlineLevel="0" collapsed="false">
      <c r="A591" s="0" t="s">
        <v>207</v>
      </c>
      <c r="B591" s="0" t="n">
        <v>108</v>
      </c>
      <c r="C591" s="0" t="n">
        <v>20</v>
      </c>
      <c r="D591" s="0" t="n">
        <v>140</v>
      </c>
      <c r="E591" s="0" t="n">
        <v>0</v>
      </c>
      <c r="F591" s="0" t="n">
        <f aca="false">D591/SUM(C591:E591)</f>
        <v>0.875</v>
      </c>
      <c r="G591" s="0" t="n">
        <v>50.62</v>
      </c>
      <c r="H591" s="0" t="n">
        <v>78.75</v>
      </c>
      <c r="I591" s="0" t="n">
        <v>30.62</v>
      </c>
      <c r="J591" s="0" t="n">
        <v>96.790123</v>
      </c>
      <c r="K591" s="0" t="n">
        <v>0</v>
      </c>
      <c r="L591" s="0" t="n">
        <v>590</v>
      </c>
      <c r="M591" s="0" t="n">
        <f aca="false">0.05/COUNT(L$2:L$1515)*L591</f>
        <v>0.0194848084544254</v>
      </c>
      <c r="N591" s="20" t="str">
        <f aca="false">IF(K591&lt;M591,A591,"")</f>
        <v>dDocent_Contig_17974</v>
      </c>
      <c r="O591" s="20" t="n">
        <f aca="false">IF(K591&lt;M591,B591,"")</f>
        <v>108</v>
      </c>
      <c r="Q591" s="0" t="s">
        <v>189</v>
      </c>
      <c r="R591" s="0" t="n">
        <v>87</v>
      </c>
    </row>
    <row r="592" customFormat="false" ht="15" hidden="false" customHeight="false" outlineLevel="0" collapsed="false">
      <c r="A592" s="0" t="s">
        <v>207</v>
      </c>
      <c r="B592" s="0" t="n">
        <v>115</v>
      </c>
      <c r="C592" s="0" t="n">
        <v>20</v>
      </c>
      <c r="D592" s="0" t="n">
        <v>140</v>
      </c>
      <c r="E592" s="0" t="n">
        <v>0</v>
      </c>
      <c r="F592" s="0" t="n">
        <f aca="false">D592/SUM(C592:E592)</f>
        <v>0.875</v>
      </c>
      <c r="G592" s="0" t="n">
        <v>50.62</v>
      </c>
      <c r="H592" s="0" t="n">
        <v>78.75</v>
      </c>
      <c r="I592" s="0" t="n">
        <v>30.62</v>
      </c>
      <c r="J592" s="0" t="n">
        <v>96.790123</v>
      </c>
      <c r="K592" s="0" t="n">
        <v>0</v>
      </c>
      <c r="L592" s="0" t="n">
        <v>591</v>
      </c>
      <c r="M592" s="0" t="n">
        <f aca="false">0.05/COUNT(L$2:L$1515)*L592</f>
        <v>0.0195178335535007</v>
      </c>
      <c r="N592" s="20" t="str">
        <f aca="false">IF(K592&lt;M592,A592,"")</f>
        <v>dDocent_Contig_17974</v>
      </c>
      <c r="O592" s="20" t="n">
        <f aca="false">IF(K592&lt;M592,B592,"")</f>
        <v>115</v>
      </c>
      <c r="Q592" s="0" t="s">
        <v>189</v>
      </c>
      <c r="R592" s="0" t="n">
        <v>90</v>
      </c>
    </row>
    <row r="593" customFormat="false" ht="15" hidden="false" customHeight="false" outlineLevel="0" collapsed="false">
      <c r="A593" s="0" t="s">
        <v>167</v>
      </c>
      <c r="B593" s="0" t="n">
        <v>98</v>
      </c>
      <c r="C593" s="0" t="n">
        <v>26</v>
      </c>
      <c r="D593" s="0" t="n">
        <v>202</v>
      </c>
      <c r="E593" s="0" t="n">
        <v>3</v>
      </c>
      <c r="F593" s="0" t="n">
        <f aca="false">D593/SUM(C593:E593)</f>
        <v>0.874458874458875</v>
      </c>
      <c r="G593" s="0" t="n">
        <v>69.82</v>
      </c>
      <c r="H593" s="0" t="n">
        <v>114.35</v>
      </c>
      <c r="I593" s="0" t="n">
        <v>46.82</v>
      </c>
      <c r="J593" s="0" t="n">
        <v>135.692653</v>
      </c>
      <c r="K593" s="0" t="n">
        <v>0</v>
      </c>
      <c r="L593" s="0" t="n">
        <v>592</v>
      </c>
      <c r="M593" s="0" t="n">
        <f aca="false">0.05/COUNT(L$2:L$1515)*L593</f>
        <v>0.019550858652576</v>
      </c>
      <c r="N593" s="20" t="str">
        <f aca="false">IF(K593&lt;M593,A593,"")</f>
        <v>dDocent_Contig_8897</v>
      </c>
      <c r="O593" s="20" t="n">
        <f aca="false">IF(K593&lt;M593,B593,"")</f>
        <v>98</v>
      </c>
      <c r="Q593" s="0" t="s">
        <v>189</v>
      </c>
      <c r="R593" s="0" t="n">
        <v>91</v>
      </c>
    </row>
    <row r="594" customFormat="false" ht="15" hidden="false" customHeight="false" outlineLevel="0" collapsed="false">
      <c r="A594" s="0" t="s">
        <v>197</v>
      </c>
      <c r="B594" s="0" t="n">
        <v>70</v>
      </c>
      <c r="C594" s="0" t="n">
        <v>17</v>
      </c>
      <c r="D594" s="0" t="n">
        <v>250</v>
      </c>
      <c r="E594" s="0" t="n">
        <v>19</v>
      </c>
      <c r="F594" s="0" t="n">
        <f aca="false">D594/SUM(C594:E594)</f>
        <v>0.874125874125874</v>
      </c>
      <c r="G594" s="0" t="n">
        <v>70.5</v>
      </c>
      <c r="H594" s="0" t="n">
        <v>142.99</v>
      </c>
      <c r="I594" s="0" t="n">
        <v>72.5</v>
      </c>
      <c r="J594" s="0" t="n">
        <v>160.162469</v>
      </c>
      <c r="K594" s="0" t="n">
        <v>0</v>
      </c>
      <c r="L594" s="0" t="n">
        <v>593</v>
      </c>
      <c r="M594" s="0" t="n">
        <f aca="false">0.05/COUNT(L$2:L$1515)*L594</f>
        <v>0.0195838837516513</v>
      </c>
      <c r="N594" s="20" t="str">
        <f aca="false">IF(K594&lt;M594,A594,"")</f>
        <v>dDocent_Contig_635</v>
      </c>
      <c r="O594" s="20" t="n">
        <f aca="false">IF(K594&lt;M594,B594,"")</f>
        <v>70</v>
      </c>
      <c r="Q594" s="0" t="s">
        <v>189</v>
      </c>
      <c r="R594" s="0" t="n">
        <v>7</v>
      </c>
    </row>
    <row r="595" customFormat="false" ht="15" hidden="false" customHeight="false" outlineLevel="0" collapsed="false">
      <c r="A595" s="0" t="s">
        <v>160</v>
      </c>
      <c r="B595" s="0" t="n">
        <v>39</v>
      </c>
      <c r="C595" s="0" t="n">
        <v>34</v>
      </c>
      <c r="D595" s="0" t="n">
        <v>240</v>
      </c>
      <c r="E595" s="0" t="n">
        <v>1</v>
      </c>
      <c r="F595" s="0" t="n">
        <f aca="false">D595/SUM(C595:E595)</f>
        <v>0.872727272727273</v>
      </c>
      <c r="G595" s="0" t="n">
        <v>86.24</v>
      </c>
      <c r="H595" s="0" t="n">
        <v>135.52</v>
      </c>
      <c r="I595" s="0" t="n">
        <v>53.24</v>
      </c>
      <c r="J595" s="0" t="n">
        <v>163.452751</v>
      </c>
      <c r="K595" s="0" t="n">
        <v>0</v>
      </c>
      <c r="L595" s="0" t="n">
        <v>594</v>
      </c>
      <c r="M595" s="0" t="n">
        <f aca="false">0.05/COUNT(L$2:L$1515)*L595</f>
        <v>0.0196169088507266</v>
      </c>
      <c r="N595" s="20" t="str">
        <f aca="false">IF(K595&lt;M595,A595,"")</f>
        <v>dDocent_Contig_9148</v>
      </c>
      <c r="O595" s="20" t="n">
        <f aca="false">IF(K595&lt;M595,B595,"")</f>
        <v>39</v>
      </c>
      <c r="Q595" s="0" t="s">
        <v>118</v>
      </c>
      <c r="R595" s="0" t="n">
        <v>107</v>
      </c>
    </row>
    <row r="596" customFormat="false" ht="15" hidden="false" customHeight="false" outlineLevel="0" collapsed="false">
      <c r="A596" s="0" t="s">
        <v>91</v>
      </c>
      <c r="B596" s="0" t="n">
        <v>84</v>
      </c>
      <c r="C596" s="0" t="n">
        <v>0</v>
      </c>
      <c r="D596" s="0" t="n">
        <v>233</v>
      </c>
      <c r="E596" s="0" t="n">
        <v>34</v>
      </c>
      <c r="F596" s="0" t="n">
        <f aca="false">D596/SUM(C596:E596)</f>
        <v>0.872659176029963</v>
      </c>
      <c r="G596" s="0" t="n">
        <v>50.83</v>
      </c>
      <c r="H596" s="0" t="n">
        <v>131.34</v>
      </c>
      <c r="I596" s="0" t="n">
        <v>84.83</v>
      </c>
      <c r="J596" s="0" t="n">
        <v>159.988996</v>
      </c>
      <c r="K596" s="0" t="n">
        <v>0</v>
      </c>
      <c r="L596" s="0" t="n">
        <v>595</v>
      </c>
      <c r="M596" s="0" t="n">
        <f aca="false">0.05/COUNT(L$2:L$1515)*L596</f>
        <v>0.0196499339498019</v>
      </c>
      <c r="N596" s="20" t="str">
        <f aca="false">IF(K596&lt;M596,A596,"")</f>
        <v>dDocent_Contig_1494</v>
      </c>
      <c r="O596" s="20" t="n">
        <f aca="false">IF(K596&lt;M596,B596,"")</f>
        <v>84</v>
      </c>
      <c r="Q596" s="0" t="s">
        <v>118</v>
      </c>
      <c r="R596" s="0" t="n">
        <v>34</v>
      </c>
    </row>
    <row r="597" customFormat="false" ht="15" hidden="false" customHeight="false" outlineLevel="0" collapsed="false">
      <c r="A597" s="0" t="s">
        <v>132</v>
      </c>
      <c r="B597" s="0" t="n">
        <v>108</v>
      </c>
      <c r="C597" s="0" t="n">
        <v>24</v>
      </c>
      <c r="D597" s="0" t="n">
        <v>160</v>
      </c>
      <c r="E597" s="0" t="n">
        <v>0</v>
      </c>
      <c r="F597" s="0" t="n">
        <f aca="false">D597/SUM(C597:E597)</f>
        <v>0.869565217391304</v>
      </c>
      <c r="G597" s="0" t="n">
        <v>58.78</v>
      </c>
      <c r="H597" s="0" t="n">
        <v>90.43</v>
      </c>
      <c r="I597" s="0" t="n">
        <v>34.78</v>
      </c>
      <c r="J597" s="0" t="n">
        <v>108.87574</v>
      </c>
      <c r="K597" s="0" t="n">
        <v>0</v>
      </c>
      <c r="L597" s="0" t="n">
        <v>596</v>
      </c>
      <c r="M597" s="0" t="n">
        <f aca="false">0.05/COUNT(L$2:L$1515)*L597</f>
        <v>0.0196829590488771</v>
      </c>
      <c r="N597" s="20" t="str">
        <f aca="false">IF(K597&lt;M597,A597,"")</f>
        <v>dDocent_Contig_14032</v>
      </c>
      <c r="O597" s="20" t="n">
        <f aca="false">IF(K597&lt;M597,B597,"")</f>
        <v>108</v>
      </c>
      <c r="Q597" s="0" t="s">
        <v>118</v>
      </c>
      <c r="R597" s="0" t="n">
        <v>36</v>
      </c>
    </row>
    <row r="598" customFormat="false" ht="15" hidden="false" customHeight="false" outlineLevel="0" collapsed="false">
      <c r="A598" s="0" t="s">
        <v>129</v>
      </c>
      <c r="B598" s="0" t="n">
        <v>78</v>
      </c>
      <c r="C598" s="0" t="n">
        <v>14</v>
      </c>
      <c r="D598" s="0" t="n">
        <v>171</v>
      </c>
      <c r="E598" s="0" t="n">
        <v>12</v>
      </c>
      <c r="F598" s="0" t="n">
        <f aca="false">D598/SUM(C598:E598)</f>
        <v>0.868020304568528</v>
      </c>
      <c r="G598" s="0" t="n">
        <v>50.26</v>
      </c>
      <c r="H598" s="0" t="n">
        <v>98.49</v>
      </c>
      <c r="I598" s="0" t="n">
        <v>48.26</v>
      </c>
      <c r="J598" s="0" t="n">
        <v>106.77779</v>
      </c>
      <c r="K598" s="0" t="n">
        <v>0</v>
      </c>
      <c r="L598" s="0" t="n">
        <v>597</v>
      </c>
      <c r="M598" s="0" t="n">
        <f aca="false">0.05/COUNT(L$2:L$1515)*L598</f>
        <v>0.0197159841479524</v>
      </c>
      <c r="N598" s="20" t="str">
        <f aca="false">IF(K598&lt;M598,A598,"")</f>
        <v>dDocent_Contig_9532</v>
      </c>
      <c r="O598" s="20" t="n">
        <f aca="false">IF(K598&lt;M598,B598,"")</f>
        <v>78</v>
      </c>
      <c r="Q598" s="0" t="s">
        <v>118</v>
      </c>
      <c r="R598" s="0" t="n">
        <v>83</v>
      </c>
    </row>
    <row r="599" customFormat="false" ht="15" hidden="false" customHeight="false" outlineLevel="0" collapsed="false">
      <c r="A599" s="0" t="s">
        <v>210</v>
      </c>
      <c r="B599" s="0" t="n">
        <v>31</v>
      </c>
      <c r="C599" s="0" t="n">
        <v>38</v>
      </c>
      <c r="D599" s="0" t="n">
        <v>248</v>
      </c>
      <c r="E599" s="0" t="n">
        <v>0</v>
      </c>
      <c r="F599" s="0" t="n">
        <f aca="false">D599/SUM(C599:E599)</f>
        <v>0.867132867132867</v>
      </c>
      <c r="G599" s="0" t="n">
        <v>91.76</v>
      </c>
      <c r="H599" s="0" t="n">
        <v>140.48</v>
      </c>
      <c r="I599" s="0" t="n">
        <v>53.76</v>
      </c>
      <c r="J599" s="0" t="n">
        <v>167.563481</v>
      </c>
      <c r="K599" s="0" t="n">
        <v>0</v>
      </c>
      <c r="L599" s="0" t="n">
        <v>598</v>
      </c>
      <c r="M599" s="0" t="n">
        <f aca="false">0.05/COUNT(L$2:L$1515)*L599</f>
        <v>0.0197490092470277</v>
      </c>
      <c r="N599" s="20" t="str">
        <f aca="false">IF(K599&lt;M599,A599,"")</f>
        <v>dDocent_Contig_8151</v>
      </c>
      <c r="O599" s="20" t="n">
        <f aca="false">IF(K599&lt;M599,B599,"")</f>
        <v>31</v>
      </c>
      <c r="Q599" s="0" t="s">
        <v>118</v>
      </c>
      <c r="R599" s="0" t="n">
        <v>112</v>
      </c>
    </row>
    <row r="600" customFormat="false" ht="15" hidden="false" customHeight="false" outlineLevel="0" collapsed="false">
      <c r="A600" s="0" t="s">
        <v>262</v>
      </c>
      <c r="B600" s="0" t="n">
        <v>125</v>
      </c>
      <c r="C600" s="0" t="n">
        <v>0</v>
      </c>
      <c r="D600" s="0" t="n">
        <v>241</v>
      </c>
      <c r="E600" s="0" t="n">
        <v>37</v>
      </c>
      <c r="F600" s="0" t="n">
        <f aca="false">D600/SUM(C600:E600)</f>
        <v>0.866906474820144</v>
      </c>
      <c r="G600" s="0" t="n">
        <v>52.23</v>
      </c>
      <c r="H600" s="0" t="n">
        <v>136.54</v>
      </c>
      <c r="I600" s="0" t="n">
        <v>89.23</v>
      </c>
      <c r="J600" s="0" t="n">
        <v>162.726309</v>
      </c>
      <c r="K600" s="0" t="n">
        <v>0</v>
      </c>
      <c r="L600" s="0" t="n">
        <v>599</v>
      </c>
      <c r="M600" s="0" t="n">
        <f aca="false">0.05/COUNT(L$2:L$1515)*L600</f>
        <v>0.019782034346103</v>
      </c>
      <c r="N600" s="20" t="str">
        <f aca="false">IF(K600&lt;M600,A600,"")</f>
        <v>dDocent_Contig_2197</v>
      </c>
      <c r="O600" s="20" t="n">
        <f aca="false">IF(K600&lt;M600,B600,"")</f>
        <v>125</v>
      </c>
      <c r="Q600" s="0" t="s">
        <v>118</v>
      </c>
      <c r="R600" s="0" t="n">
        <v>120</v>
      </c>
    </row>
    <row r="601" customFormat="false" ht="15" hidden="false" customHeight="false" outlineLevel="0" collapsed="false">
      <c r="A601" s="0" t="s">
        <v>115</v>
      </c>
      <c r="B601" s="0" t="n">
        <v>57</v>
      </c>
      <c r="C601" s="0" t="n">
        <v>25</v>
      </c>
      <c r="D601" s="0" t="n">
        <v>167</v>
      </c>
      <c r="E601" s="0" t="n">
        <v>1</v>
      </c>
      <c r="F601" s="0" t="n">
        <f aca="false">D601/SUM(C601:E601)</f>
        <v>0.865284974093264</v>
      </c>
      <c r="G601" s="0" t="n">
        <v>61</v>
      </c>
      <c r="H601" s="0" t="n">
        <v>95.01</v>
      </c>
      <c r="I601" s="0" t="n">
        <v>37</v>
      </c>
      <c r="J601" s="0" t="n">
        <v>110.81799</v>
      </c>
      <c r="K601" s="0" t="n">
        <v>0</v>
      </c>
      <c r="L601" s="0" t="n">
        <v>600</v>
      </c>
      <c r="M601" s="0" t="n">
        <f aca="false">0.05/COUNT(L$2:L$1515)*L601</f>
        <v>0.0198150594451783</v>
      </c>
      <c r="N601" s="20" t="str">
        <f aca="false">IF(K601&lt;M601,A601,"")</f>
        <v>dDocent_Contig_4422</v>
      </c>
      <c r="O601" s="20" t="n">
        <f aca="false">IF(K601&lt;M601,B601,"")</f>
        <v>57</v>
      </c>
      <c r="Q601" s="0" t="s">
        <v>118</v>
      </c>
      <c r="R601" s="0" t="n">
        <v>54</v>
      </c>
    </row>
    <row r="602" customFormat="false" ht="15" hidden="false" customHeight="false" outlineLevel="0" collapsed="false">
      <c r="A602" s="0" t="s">
        <v>115</v>
      </c>
      <c r="B602" s="0" t="n">
        <v>94</v>
      </c>
      <c r="C602" s="0" t="n">
        <v>25</v>
      </c>
      <c r="D602" s="0" t="n">
        <v>167</v>
      </c>
      <c r="E602" s="0" t="n">
        <v>1</v>
      </c>
      <c r="F602" s="0" t="n">
        <f aca="false">D602/SUM(C602:E602)</f>
        <v>0.865284974093264</v>
      </c>
      <c r="G602" s="0" t="n">
        <v>61</v>
      </c>
      <c r="H602" s="0" t="n">
        <v>95.01</v>
      </c>
      <c r="I602" s="0" t="n">
        <v>37</v>
      </c>
      <c r="J602" s="0" t="n">
        <v>110.81799</v>
      </c>
      <c r="K602" s="0" t="n">
        <v>0</v>
      </c>
      <c r="L602" s="0" t="n">
        <v>601</v>
      </c>
      <c r="M602" s="0" t="n">
        <f aca="false">0.05/COUNT(L$2:L$1515)*L602</f>
        <v>0.0198480845442536</v>
      </c>
      <c r="N602" s="20" t="str">
        <f aca="false">IF(K602&lt;M602,A602,"")</f>
        <v>dDocent_Contig_4422</v>
      </c>
      <c r="O602" s="20" t="n">
        <f aca="false">IF(K602&lt;M602,B602,"")</f>
        <v>94</v>
      </c>
      <c r="Q602" s="0" t="s">
        <v>118</v>
      </c>
      <c r="R602" s="0" t="n">
        <v>72</v>
      </c>
    </row>
    <row r="603" customFormat="false" ht="15" hidden="false" customHeight="false" outlineLevel="0" collapsed="false">
      <c r="A603" s="0" t="s">
        <v>91</v>
      </c>
      <c r="B603" s="0" t="n">
        <v>14</v>
      </c>
      <c r="C603" s="0" t="n">
        <v>36</v>
      </c>
      <c r="D603" s="0" t="n">
        <v>231</v>
      </c>
      <c r="E603" s="0" t="n">
        <v>0</v>
      </c>
      <c r="F603" s="0" t="n">
        <f aca="false">D603/SUM(C603:E603)</f>
        <v>0.865168539325843</v>
      </c>
      <c r="G603" s="0" t="n">
        <v>85.96</v>
      </c>
      <c r="H603" s="0" t="n">
        <v>131.07</v>
      </c>
      <c r="I603" s="0" t="n">
        <v>49.96</v>
      </c>
      <c r="J603" s="0" t="n">
        <v>155.18508</v>
      </c>
      <c r="K603" s="0" t="n">
        <v>0</v>
      </c>
      <c r="L603" s="0" t="n">
        <v>602</v>
      </c>
      <c r="M603" s="0" t="n">
        <f aca="false">0.05/COUNT(L$2:L$1515)*L603</f>
        <v>0.0198811096433289</v>
      </c>
      <c r="N603" s="20" t="str">
        <f aca="false">IF(K603&lt;M603,A603,"")</f>
        <v>dDocent_Contig_1494</v>
      </c>
      <c r="O603" s="20" t="n">
        <f aca="false">IF(K603&lt;M603,B603,"")</f>
        <v>14</v>
      </c>
      <c r="Q603" s="0" t="s">
        <v>118</v>
      </c>
      <c r="R603" s="0" t="n">
        <v>20</v>
      </c>
    </row>
    <row r="604" customFormat="false" ht="15" hidden="false" customHeight="false" outlineLevel="0" collapsed="false">
      <c r="A604" s="0" t="s">
        <v>91</v>
      </c>
      <c r="B604" s="0" t="n">
        <v>16</v>
      </c>
      <c r="C604" s="0" t="n">
        <v>36</v>
      </c>
      <c r="D604" s="0" t="n">
        <v>231</v>
      </c>
      <c r="E604" s="0" t="n">
        <v>0</v>
      </c>
      <c r="F604" s="0" t="n">
        <f aca="false">D604/SUM(C604:E604)</f>
        <v>0.865168539325843</v>
      </c>
      <c r="G604" s="0" t="n">
        <v>85.96</v>
      </c>
      <c r="H604" s="0" t="n">
        <v>131.07</v>
      </c>
      <c r="I604" s="0" t="n">
        <v>49.96</v>
      </c>
      <c r="J604" s="0" t="n">
        <v>155.18508</v>
      </c>
      <c r="K604" s="0" t="n">
        <v>0</v>
      </c>
      <c r="L604" s="0" t="n">
        <v>603</v>
      </c>
      <c r="M604" s="0" t="n">
        <f aca="false">0.05/COUNT(L$2:L$1515)*L604</f>
        <v>0.0199141347424042</v>
      </c>
      <c r="N604" s="20" t="str">
        <f aca="false">IF(K604&lt;M604,A604,"")</f>
        <v>dDocent_Contig_1494</v>
      </c>
      <c r="O604" s="20" t="n">
        <f aca="false">IF(K604&lt;M604,B604,"")</f>
        <v>16</v>
      </c>
      <c r="Q604" s="0" t="s">
        <v>118</v>
      </c>
      <c r="R604" s="0" t="n">
        <v>23</v>
      </c>
    </row>
    <row r="605" customFormat="false" ht="15" hidden="false" customHeight="false" outlineLevel="0" collapsed="false">
      <c r="A605" s="0" t="s">
        <v>91</v>
      </c>
      <c r="B605" s="0" t="n">
        <v>17</v>
      </c>
      <c r="C605" s="0" t="n">
        <v>36</v>
      </c>
      <c r="D605" s="0" t="n">
        <v>231</v>
      </c>
      <c r="E605" s="0" t="n">
        <v>0</v>
      </c>
      <c r="F605" s="0" t="n">
        <f aca="false">D605/SUM(C605:E605)</f>
        <v>0.865168539325843</v>
      </c>
      <c r="G605" s="0" t="n">
        <v>85.96</v>
      </c>
      <c r="H605" s="0" t="n">
        <v>131.07</v>
      </c>
      <c r="I605" s="0" t="n">
        <v>49.96</v>
      </c>
      <c r="J605" s="0" t="n">
        <v>155.18508</v>
      </c>
      <c r="K605" s="0" t="n">
        <v>0</v>
      </c>
      <c r="L605" s="0" t="n">
        <v>604</v>
      </c>
      <c r="M605" s="0" t="n">
        <f aca="false">0.05/COUNT(L$2:L$1515)*L605</f>
        <v>0.0199471598414795</v>
      </c>
      <c r="N605" s="20" t="str">
        <f aca="false">IF(K605&lt;M605,A605,"")</f>
        <v>dDocent_Contig_1494</v>
      </c>
      <c r="O605" s="20" t="n">
        <f aca="false">IF(K605&lt;M605,B605,"")</f>
        <v>17</v>
      </c>
      <c r="Q605" s="0" t="s">
        <v>118</v>
      </c>
      <c r="R605" s="0" t="n">
        <v>24</v>
      </c>
    </row>
    <row r="606" customFormat="false" ht="15" hidden="false" customHeight="false" outlineLevel="0" collapsed="false">
      <c r="A606" s="0" t="s">
        <v>91</v>
      </c>
      <c r="B606" s="0" t="n">
        <v>18</v>
      </c>
      <c r="C606" s="0" t="n">
        <v>36</v>
      </c>
      <c r="D606" s="0" t="n">
        <v>231</v>
      </c>
      <c r="E606" s="0" t="n">
        <v>0</v>
      </c>
      <c r="F606" s="0" t="n">
        <f aca="false">D606/SUM(C606:E606)</f>
        <v>0.865168539325843</v>
      </c>
      <c r="G606" s="0" t="n">
        <v>85.96</v>
      </c>
      <c r="H606" s="0" t="n">
        <v>131.07</v>
      </c>
      <c r="I606" s="0" t="n">
        <v>49.96</v>
      </c>
      <c r="J606" s="0" t="n">
        <v>155.18508</v>
      </c>
      <c r="K606" s="0" t="n">
        <v>0</v>
      </c>
      <c r="L606" s="0" t="n">
        <v>605</v>
      </c>
      <c r="M606" s="0" t="n">
        <f aca="false">0.05/COUNT(L$2:L$1515)*L606</f>
        <v>0.0199801849405548</v>
      </c>
      <c r="N606" s="20" t="str">
        <f aca="false">IF(K606&lt;M606,A606,"")</f>
        <v>dDocent_Contig_1494</v>
      </c>
      <c r="O606" s="20" t="n">
        <f aca="false">IF(K606&lt;M606,B606,"")</f>
        <v>18</v>
      </c>
      <c r="Q606" s="0" t="s">
        <v>118</v>
      </c>
      <c r="R606" s="0" t="n">
        <v>12</v>
      </c>
    </row>
    <row r="607" customFormat="false" ht="15" hidden="false" customHeight="false" outlineLevel="0" collapsed="false">
      <c r="A607" s="0" t="s">
        <v>91</v>
      </c>
      <c r="B607" s="0" t="n">
        <v>22</v>
      </c>
      <c r="C607" s="0" t="n">
        <v>36</v>
      </c>
      <c r="D607" s="0" t="n">
        <v>231</v>
      </c>
      <c r="E607" s="0" t="n">
        <v>0</v>
      </c>
      <c r="F607" s="0" t="n">
        <f aca="false">D607/SUM(C607:E607)</f>
        <v>0.865168539325843</v>
      </c>
      <c r="G607" s="0" t="n">
        <v>85.96</v>
      </c>
      <c r="H607" s="0" t="n">
        <v>131.07</v>
      </c>
      <c r="I607" s="0" t="n">
        <v>49.96</v>
      </c>
      <c r="J607" s="0" t="n">
        <v>155.18508</v>
      </c>
      <c r="K607" s="0" t="n">
        <v>0</v>
      </c>
      <c r="L607" s="0" t="n">
        <v>606</v>
      </c>
      <c r="M607" s="0" t="n">
        <f aca="false">0.05/COUNT(L$2:L$1515)*L607</f>
        <v>0.0200132100396301</v>
      </c>
      <c r="N607" s="20" t="str">
        <f aca="false">IF(K607&lt;M607,A607,"")</f>
        <v>dDocent_Contig_1494</v>
      </c>
      <c r="O607" s="20" t="n">
        <f aca="false">IF(K607&lt;M607,B607,"")</f>
        <v>22</v>
      </c>
      <c r="Q607" s="0" t="s">
        <v>118</v>
      </c>
      <c r="R607" s="0" t="n">
        <v>17</v>
      </c>
    </row>
    <row r="608" customFormat="false" ht="15" hidden="false" customHeight="false" outlineLevel="0" collapsed="false">
      <c r="A608" s="0" t="s">
        <v>91</v>
      </c>
      <c r="B608" s="0" t="n">
        <v>25</v>
      </c>
      <c r="C608" s="0" t="n">
        <v>36</v>
      </c>
      <c r="D608" s="0" t="n">
        <v>231</v>
      </c>
      <c r="E608" s="0" t="n">
        <v>0</v>
      </c>
      <c r="F608" s="0" t="n">
        <f aca="false">D608/SUM(C608:E608)</f>
        <v>0.865168539325843</v>
      </c>
      <c r="G608" s="0" t="n">
        <v>85.96</v>
      </c>
      <c r="H608" s="0" t="n">
        <v>131.07</v>
      </c>
      <c r="I608" s="0" t="n">
        <v>49.96</v>
      </c>
      <c r="J608" s="0" t="n">
        <v>155.18508</v>
      </c>
      <c r="K608" s="0" t="n">
        <v>0</v>
      </c>
      <c r="L608" s="0" t="n">
        <v>607</v>
      </c>
      <c r="M608" s="0" t="n">
        <f aca="false">0.05/COUNT(L$2:L$1515)*L608</f>
        <v>0.0200462351387054</v>
      </c>
      <c r="N608" s="20" t="str">
        <f aca="false">IF(K608&lt;M608,A608,"")</f>
        <v>dDocent_Contig_1494</v>
      </c>
      <c r="O608" s="20" t="n">
        <f aca="false">IF(K608&lt;M608,B608,"")</f>
        <v>25</v>
      </c>
      <c r="Q608" s="0" t="s">
        <v>200</v>
      </c>
      <c r="R608" s="0" t="n">
        <v>16</v>
      </c>
    </row>
    <row r="609" customFormat="false" ht="15" hidden="false" customHeight="false" outlineLevel="0" collapsed="false">
      <c r="A609" s="0" t="s">
        <v>91</v>
      </c>
      <c r="B609" s="0" t="n">
        <v>30</v>
      </c>
      <c r="C609" s="0" t="n">
        <v>36</v>
      </c>
      <c r="D609" s="0" t="n">
        <v>231</v>
      </c>
      <c r="E609" s="0" t="n">
        <v>0</v>
      </c>
      <c r="F609" s="0" t="n">
        <f aca="false">D609/SUM(C609:E609)</f>
        <v>0.865168539325843</v>
      </c>
      <c r="G609" s="0" t="n">
        <v>85.96</v>
      </c>
      <c r="H609" s="0" t="n">
        <v>131.07</v>
      </c>
      <c r="I609" s="0" t="n">
        <v>49.96</v>
      </c>
      <c r="J609" s="0" t="n">
        <v>155.18508</v>
      </c>
      <c r="K609" s="0" t="n">
        <v>0</v>
      </c>
      <c r="L609" s="0" t="n">
        <v>608</v>
      </c>
      <c r="M609" s="0" t="n">
        <f aca="false">0.05/COUNT(L$2:L$1515)*L609</f>
        <v>0.0200792602377807</v>
      </c>
      <c r="N609" s="20" t="str">
        <f aca="false">IF(K609&lt;M609,A609,"")</f>
        <v>dDocent_Contig_1494</v>
      </c>
      <c r="O609" s="20" t="n">
        <f aca="false">IF(K609&lt;M609,B609,"")</f>
        <v>30</v>
      </c>
      <c r="Q609" s="0" t="s">
        <v>200</v>
      </c>
      <c r="R609" s="0" t="n">
        <v>36</v>
      </c>
    </row>
    <row r="610" customFormat="false" ht="15" hidden="false" customHeight="false" outlineLevel="0" collapsed="false">
      <c r="A610" s="0" t="s">
        <v>91</v>
      </c>
      <c r="B610" s="0" t="n">
        <v>31</v>
      </c>
      <c r="C610" s="0" t="n">
        <v>36</v>
      </c>
      <c r="D610" s="0" t="n">
        <v>231</v>
      </c>
      <c r="E610" s="0" t="n">
        <v>0</v>
      </c>
      <c r="F610" s="0" t="n">
        <f aca="false">D610/SUM(C610:E610)</f>
        <v>0.865168539325843</v>
      </c>
      <c r="G610" s="0" t="n">
        <v>85.96</v>
      </c>
      <c r="H610" s="0" t="n">
        <v>131.07</v>
      </c>
      <c r="I610" s="0" t="n">
        <v>49.96</v>
      </c>
      <c r="J610" s="0" t="n">
        <v>155.18508</v>
      </c>
      <c r="K610" s="0" t="n">
        <v>0</v>
      </c>
      <c r="L610" s="0" t="n">
        <v>609</v>
      </c>
      <c r="M610" s="0" t="n">
        <f aca="false">0.05/COUNT(L$2:L$1515)*L610</f>
        <v>0.020112285336856</v>
      </c>
      <c r="N610" s="20" t="str">
        <f aca="false">IF(K610&lt;M610,A610,"")</f>
        <v>dDocent_Contig_1494</v>
      </c>
      <c r="O610" s="20" t="n">
        <f aca="false">IF(K610&lt;M610,B610,"")</f>
        <v>31</v>
      </c>
      <c r="Q610" s="0" t="s">
        <v>200</v>
      </c>
      <c r="R610" s="0" t="n">
        <v>7</v>
      </c>
    </row>
    <row r="611" customFormat="false" ht="15" hidden="false" customHeight="false" outlineLevel="0" collapsed="false">
      <c r="A611" s="0" t="s">
        <v>91</v>
      </c>
      <c r="B611" s="0" t="n">
        <v>42</v>
      </c>
      <c r="C611" s="0" t="n">
        <v>36</v>
      </c>
      <c r="D611" s="0" t="n">
        <v>231</v>
      </c>
      <c r="E611" s="0" t="n">
        <v>0</v>
      </c>
      <c r="F611" s="0" t="n">
        <f aca="false">D611/SUM(C611:E611)</f>
        <v>0.865168539325843</v>
      </c>
      <c r="G611" s="0" t="n">
        <v>85.96</v>
      </c>
      <c r="H611" s="0" t="n">
        <v>131.07</v>
      </c>
      <c r="I611" s="0" t="n">
        <v>49.96</v>
      </c>
      <c r="J611" s="0" t="n">
        <v>155.18508</v>
      </c>
      <c r="K611" s="0" t="n">
        <v>0</v>
      </c>
      <c r="L611" s="0" t="n">
        <v>610</v>
      </c>
      <c r="M611" s="0" t="n">
        <f aca="false">0.05/COUNT(L$2:L$1515)*L611</f>
        <v>0.0201453104359313</v>
      </c>
      <c r="N611" s="20" t="str">
        <f aca="false">IF(K611&lt;M611,A611,"")</f>
        <v>dDocent_Contig_1494</v>
      </c>
      <c r="O611" s="20" t="n">
        <f aca="false">IF(K611&lt;M611,B611,"")</f>
        <v>42</v>
      </c>
      <c r="Q611" s="0" t="s">
        <v>200</v>
      </c>
      <c r="R611" s="0" t="n">
        <v>31</v>
      </c>
    </row>
    <row r="612" customFormat="false" ht="15" hidden="false" customHeight="false" outlineLevel="0" collapsed="false">
      <c r="A612" s="0" t="s">
        <v>91</v>
      </c>
      <c r="B612" s="0" t="n">
        <v>57</v>
      </c>
      <c r="C612" s="0" t="n">
        <v>36</v>
      </c>
      <c r="D612" s="0" t="n">
        <v>231</v>
      </c>
      <c r="E612" s="0" t="n">
        <v>0</v>
      </c>
      <c r="F612" s="0" t="n">
        <f aca="false">D612/SUM(C612:E612)</f>
        <v>0.865168539325843</v>
      </c>
      <c r="G612" s="0" t="n">
        <v>85.96</v>
      </c>
      <c r="H612" s="0" t="n">
        <v>131.07</v>
      </c>
      <c r="I612" s="0" t="n">
        <v>49.96</v>
      </c>
      <c r="J612" s="0" t="n">
        <v>155.18508</v>
      </c>
      <c r="K612" s="0" t="n">
        <v>0</v>
      </c>
      <c r="L612" s="0" t="n">
        <v>611</v>
      </c>
      <c r="M612" s="0" t="n">
        <f aca="false">0.05/COUNT(L$2:L$1515)*L612</f>
        <v>0.0201783355350066</v>
      </c>
      <c r="N612" s="20" t="str">
        <f aca="false">IF(K612&lt;M612,A612,"")</f>
        <v>dDocent_Contig_1494</v>
      </c>
      <c r="O612" s="20" t="n">
        <f aca="false">IF(K612&lt;M612,B612,"")</f>
        <v>57</v>
      </c>
      <c r="Q612" s="0" t="s">
        <v>201</v>
      </c>
      <c r="R612" s="0" t="n">
        <v>34</v>
      </c>
    </row>
    <row r="613" customFormat="false" ht="15" hidden="false" customHeight="false" outlineLevel="0" collapsed="false">
      <c r="A613" s="0" t="s">
        <v>91</v>
      </c>
      <c r="B613" s="0" t="n">
        <v>101</v>
      </c>
      <c r="C613" s="0" t="n">
        <v>12</v>
      </c>
      <c r="D613" s="0" t="n">
        <v>231</v>
      </c>
      <c r="E613" s="0" t="n">
        <v>24</v>
      </c>
      <c r="F613" s="0" t="n">
        <f aca="false">D613/SUM(C613:E613)</f>
        <v>0.865168539325843</v>
      </c>
      <c r="G613" s="0" t="n">
        <v>60.88</v>
      </c>
      <c r="H613" s="0" t="n">
        <v>133.23</v>
      </c>
      <c r="I613" s="0" t="n">
        <v>72.88</v>
      </c>
      <c r="J613" s="0" t="n">
        <v>143.784888</v>
      </c>
      <c r="K613" s="0" t="n">
        <v>0</v>
      </c>
      <c r="L613" s="0" t="n">
        <v>612</v>
      </c>
      <c r="M613" s="0" t="n">
        <f aca="false">0.05/COUNT(L$2:L$1515)*L613</f>
        <v>0.0202113606340819</v>
      </c>
      <c r="N613" s="20" t="str">
        <f aca="false">IF(K613&lt;M613,A613,"")</f>
        <v>dDocent_Contig_1494</v>
      </c>
      <c r="O613" s="20" t="n">
        <f aca="false">IF(K613&lt;M613,B613,"")</f>
        <v>101</v>
      </c>
      <c r="Q613" s="0" t="s">
        <v>201</v>
      </c>
      <c r="R613" s="0" t="n">
        <v>91</v>
      </c>
    </row>
    <row r="614" customFormat="false" ht="15" hidden="false" customHeight="false" outlineLevel="0" collapsed="false">
      <c r="A614" s="0" t="s">
        <v>91</v>
      </c>
      <c r="B614" s="0" t="n">
        <v>124</v>
      </c>
      <c r="C614" s="0" t="n">
        <v>0</v>
      </c>
      <c r="D614" s="0" t="n">
        <v>231</v>
      </c>
      <c r="E614" s="0" t="n">
        <v>36</v>
      </c>
      <c r="F614" s="0" t="n">
        <f aca="false">D614/SUM(C614:E614)</f>
        <v>0.865168539325843</v>
      </c>
      <c r="G614" s="0" t="n">
        <v>49.96</v>
      </c>
      <c r="H614" s="0" t="n">
        <v>131.07</v>
      </c>
      <c r="I614" s="0" t="n">
        <v>85.96</v>
      </c>
      <c r="J614" s="0" t="n">
        <v>155.18508</v>
      </c>
      <c r="K614" s="0" t="n">
        <v>0</v>
      </c>
      <c r="L614" s="0" t="n">
        <v>613</v>
      </c>
      <c r="M614" s="0" t="n">
        <f aca="false">0.05/COUNT(L$2:L$1515)*L614</f>
        <v>0.0202443857331572</v>
      </c>
      <c r="N614" s="20" t="str">
        <f aca="false">IF(K614&lt;M614,A614,"")</f>
        <v>dDocent_Contig_1494</v>
      </c>
      <c r="O614" s="20" t="n">
        <f aca="false">IF(K614&lt;M614,B614,"")</f>
        <v>124</v>
      </c>
      <c r="Q614" s="0" t="s">
        <v>201</v>
      </c>
      <c r="R614" s="0" t="n">
        <v>69</v>
      </c>
    </row>
    <row r="615" customFormat="false" ht="15" hidden="false" customHeight="false" outlineLevel="0" collapsed="false">
      <c r="A615" s="0" t="s">
        <v>91</v>
      </c>
      <c r="B615" s="0" t="n">
        <v>125</v>
      </c>
      <c r="C615" s="0" t="n">
        <v>0</v>
      </c>
      <c r="D615" s="0" t="n">
        <v>231</v>
      </c>
      <c r="E615" s="0" t="n">
        <v>36</v>
      </c>
      <c r="F615" s="0" t="n">
        <f aca="false">D615/SUM(C615:E615)</f>
        <v>0.865168539325843</v>
      </c>
      <c r="G615" s="0" t="n">
        <v>49.96</v>
      </c>
      <c r="H615" s="0" t="n">
        <v>131.07</v>
      </c>
      <c r="I615" s="0" t="n">
        <v>85.96</v>
      </c>
      <c r="J615" s="0" t="n">
        <v>155.18508</v>
      </c>
      <c r="K615" s="0" t="n">
        <v>0</v>
      </c>
      <c r="L615" s="0" t="n">
        <v>614</v>
      </c>
      <c r="M615" s="0" t="n">
        <f aca="false">0.05/COUNT(L$2:L$1515)*L615</f>
        <v>0.0202774108322325</v>
      </c>
      <c r="N615" s="20" t="str">
        <f aca="false">IF(K615&lt;M615,A615,"")</f>
        <v>dDocent_Contig_1494</v>
      </c>
      <c r="O615" s="20" t="n">
        <f aca="false">IF(K615&lt;M615,B615,"")</f>
        <v>125</v>
      </c>
      <c r="Q615" s="0" t="s">
        <v>201</v>
      </c>
      <c r="R615" s="0" t="n">
        <v>113</v>
      </c>
    </row>
    <row r="616" customFormat="false" ht="15" hidden="false" customHeight="false" outlineLevel="0" collapsed="false">
      <c r="A616" s="0" t="s">
        <v>107</v>
      </c>
      <c r="B616" s="0" t="n">
        <v>18</v>
      </c>
      <c r="C616" s="0" t="n">
        <v>0</v>
      </c>
      <c r="D616" s="0" t="n">
        <v>152</v>
      </c>
      <c r="E616" s="0" t="n">
        <v>24</v>
      </c>
      <c r="F616" s="0" t="n">
        <f aca="false">D616/SUM(C616:E616)</f>
        <v>0.863636363636364</v>
      </c>
      <c r="G616" s="0" t="n">
        <v>32.82</v>
      </c>
      <c r="H616" s="0" t="n">
        <v>86.36</v>
      </c>
      <c r="I616" s="0" t="n">
        <v>56.82</v>
      </c>
      <c r="J616" s="0" t="n">
        <v>101.6576</v>
      </c>
      <c r="K616" s="0" t="n">
        <v>0</v>
      </c>
      <c r="L616" s="0" t="n">
        <v>615</v>
      </c>
      <c r="M616" s="0" t="n">
        <f aca="false">0.05/COUNT(L$2:L$1515)*L616</f>
        <v>0.0203104359313078</v>
      </c>
      <c r="N616" s="20" t="str">
        <f aca="false">IF(K616&lt;M616,A616,"")</f>
        <v>dDocent_Contig_12143</v>
      </c>
      <c r="O616" s="20" t="n">
        <f aca="false">IF(K616&lt;M616,B616,"")</f>
        <v>18</v>
      </c>
      <c r="Q616" s="0" t="s">
        <v>313</v>
      </c>
      <c r="R616" s="0" t="n">
        <v>73</v>
      </c>
    </row>
    <row r="617" customFormat="false" ht="15" hidden="false" customHeight="false" outlineLevel="0" collapsed="false">
      <c r="A617" s="0" t="s">
        <v>107</v>
      </c>
      <c r="B617" s="0" t="n">
        <v>27</v>
      </c>
      <c r="C617" s="0" t="n">
        <v>0</v>
      </c>
      <c r="D617" s="0" t="n">
        <v>152</v>
      </c>
      <c r="E617" s="0" t="n">
        <v>24</v>
      </c>
      <c r="F617" s="0" t="n">
        <f aca="false">D617/SUM(C617:E617)</f>
        <v>0.863636363636364</v>
      </c>
      <c r="G617" s="0" t="n">
        <v>32.82</v>
      </c>
      <c r="H617" s="0" t="n">
        <v>86.36</v>
      </c>
      <c r="I617" s="0" t="n">
        <v>56.82</v>
      </c>
      <c r="J617" s="0" t="n">
        <v>101.6576</v>
      </c>
      <c r="K617" s="0" t="n">
        <v>0</v>
      </c>
      <c r="L617" s="0" t="n">
        <v>616</v>
      </c>
      <c r="M617" s="0" t="n">
        <f aca="false">0.05/COUNT(L$2:L$1515)*L617</f>
        <v>0.0203434610303831</v>
      </c>
      <c r="N617" s="20" t="str">
        <f aca="false">IF(K617&lt;M617,A617,"")</f>
        <v>dDocent_Contig_12143</v>
      </c>
      <c r="O617" s="20" t="n">
        <f aca="false">IF(K617&lt;M617,B617,"")</f>
        <v>27</v>
      </c>
      <c r="Q617" s="0" t="s">
        <v>255</v>
      </c>
      <c r="R617" s="0" t="n">
        <v>80</v>
      </c>
    </row>
    <row r="618" customFormat="false" ht="15" hidden="false" customHeight="false" outlineLevel="0" collapsed="false">
      <c r="A618" s="0" t="s">
        <v>107</v>
      </c>
      <c r="B618" s="0" t="n">
        <v>89</v>
      </c>
      <c r="C618" s="0" t="n">
        <v>24</v>
      </c>
      <c r="D618" s="0" t="n">
        <v>152</v>
      </c>
      <c r="E618" s="0" t="n">
        <v>0</v>
      </c>
      <c r="F618" s="0" t="n">
        <f aca="false">D618/SUM(C618:E618)</f>
        <v>0.863636363636364</v>
      </c>
      <c r="G618" s="0" t="n">
        <v>56.82</v>
      </c>
      <c r="H618" s="0" t="n">
        <v>86.36</v>
      </c>
      <c r="I618" s="0" t="n">
        <v>32.82</v>
      </c>
      <c r="J618" s="0" t="n">
        <v>101.6576</v>
      </c>
      <c r="K618" s="0" t="n">
        <v>0</v>
      </c>
      <c r="L618" s="0" t="n">
        <v>617</v>
      </c>
      <c r="M618" s="0" t="n">
        <f aca="false">0.05/COUNT(L$2:L$1515)*L618</f>
        <v>0.0203764861294584</v>
      </c>
      <c r="N618" s="20" t="str">
        <f aca="false">IF(K618&lt;M618,A618,"")</f>
        <v>dDocent_Contig_12143</v>
      </c>
      <c r="O618" s="20" t="n">
        <f aca="false">IF(K618&lt;M618,B618,"")</f>
        <v>89</v>
      </c>
      <c r="Q618" s="0" t="s">
        <v>255</v>
      </c>
      <c r="R618" s="0" t="n">
        <v>113</v>
      </c>
    </row>
    <row r="619" customFormat="false" ht="15" hidden="false" customHeight="false" outlineLevel="0" collapsed="false">
      <c r="A619" s="0" t="s">
        <v>112</v>
      </c>
      <c r="B619" s="0" t="n">
        <v>59</v>
      </c>
      <c r="C619" s="0" t="n">
        <v>28</v>
      </c>
      <c r="D619" s="0" t="n">
        <v>177</v>
      </c>
      <c r="E619" s="0" t="n">
        <v>0</v>
      </c>
      <c r="F619" s="0" t="n">
        <f aca="false">D619/SUM(C619:E619)</f>
        <v>0.863414634146341</v>
      </c>
      <c r="G619" s="0" t="n">
        <v>66.21</v>
      </c>
      <c r="H619" s="0" t="n">
        <v>100.59</v>
      </c>
      <c r="I619" s="0" t="n">
        <v>38.21</v>
      </c>
      <c r="J619" s="0" t="n">
        <v>118.301037</v>
      </c>
      <c r="K619" s="0" t="n">
        <v>0</v>
      </c>
      <c r="L619" s="0" t="n">
        <v>618</v>
      </c>
      <c r="M619" s="0" t="n">
        <f aca="false">0.05/COUNT(L$2:L$1515)*L619</f>
        <v>0.0204095112285337</v>
      </c>
      <c r="N619" s="20" t="str">
        <f aca="false">IF(K619&lt;M619,A619,"")</f>
        <v>dDocent_Contig_19850</v>
      </c>
      <c r="O619" s="20" t="n">
        <f aca="false">IF(K619&lt;M619,B619,"")</f>
        <v>59</v>
      </c>
      <c r="Q619" s="0" t="s">
        <v>256</v>
      </c>
      <c r="R619" s="0" t="n">
        <v>55</v>
      </c>
    </row>
    <row r="620" customFormat="false" ht="15" hidden="false" customHeight="false" outlineLevel="0" collapsed="false">
      <c r="A620" s="0" t="s">
        <v>195</v>
      </c>
      <c r="B620" s="0" t="n">
        <v>116</v>
      </c>
      <c r="C620" s="0" t="n">
        <v>28</v>
      </c>
      <c r="D620" s="0" t="n">
        <v>174</v>
      </c>
      <c r="E620" s="0" t="n">
        <v>0</v>
      </c>
      <c r="F620" s="0" t="n">
        <f aca="false">D620/SUM(C620:E620)</f>
        <v>0.861386138613861</v>
      </c>
      <c r="G620" s="0" t="n">
        <v>65.47</v>
      </c>
      <c r="H620" s="0" t="n">
        <v>99.06</v>
      </c>
      <c r="I620" s="0" t="n">
        <v>37.47</v>
      </c>
      <c r="J620" s="0" t="n">
        <v>115.609679</v>
      </c>
      <c r="K620" s="0" t="n">
        <v>0</v>
      </c>
      <c r="L620" s="0" t="n">
        <v>619</v>
      </c>
      <c r="M620" s="0" t="n">
        <f aca="false">0.05/COUNT(L$2:L$1515)*L620</f>
        <v>0.020442536327609</v>
      </c>
      <c r="N620" s="20" t="str">
        <f aca="false">IF(K620&lt;M620,A620,"")</f>
        <v>dDocent_Contig_6355</v>
      </c>
      <c r="O620" s="20" t="n">
        <f aca="false">IF(K620&lt;M620,B620,"")</f>
        <v>116</v>
      </c>
      <c r="Q620" s="0" t="s">
        <v>256</v>
      </c>
      <c r="R620" s="0" t="n">
        <v>84</v>
      </c>
    </row>
    <row r="621" customFormat="false" ht="15" hidden="false" customHeight="false" outlineLevel="0" collapsed="false">
      <c r="A621" s="0" t="s">
        <v>132</v>
      </c>
      <c r="B621" s="0" t="n">
        <v>118</v>
      </c>
      <c r="C621" s="0" t="n">
        <v>25</v>
      </c>
      <c r="D621" s="0" t="n">
        <v>155</v>
      </c>
      <c r="E621" s="0" t="n">
        <v>0</v>
      </c>
      <c r="F621" s="0" t="n">
        <f aca="false">D621/SUM(C621:E621)</f>
        <v>0.861111111111111</v>
      </c>
      <c r="G621" s="0" t="n">
        <v>58.37</v>
      </c>
      <c r="H621" s="0" t="n">
        <v>88.26</v>
      </c>
      <c r="I621" s="0" t="n">
        <v>33.37</v>
      </c>
      <c r="J621" s="0" t="n">
        <v>102.903034</v>
      </c>
      <c r="K621" s="0" t="n">
        <v>0</v>
      </c>
      <c r="L621" s="0" t="n">
        <v>620</v>
      </c>
      <c r="M621" s="0" t="n">
        <f aca="false">0.05/COUNT(L$2:L$1515)*L621</f>
        <v>0.0204755614266843</v>
      </c>
      <c r="N621" s="20" t="str">
        <f aca="false">IF(K621&lt;M621,A621,"")</f>
        <v>dDocent_Contig_14032</v>
      </c>
      <c r="O621" s="20" t="n">
        <f aca="false">IF(K621&lt;M621,B621,"")</f>
        <v>118</v>
      </c>
      <c r="Q621" s="0" t="s">
        <v>119</v>
      </c>
      <c r="R621" s="0" t="n">
        <v>12</v>
      </c>
    </row>
    <row r="622" customFormat="false" ht="15" hidden="false" customHeight="false" outlineLevel="0" collapsed="false">
      <c r="A622" s="0" t="s">
        <v>132</v>
      </c>
      <c r="B622" s="0" t="n">
        <v>120</v>
      </c>
      <c r="C622" s="0" t="n">
        <v>25</v>
      </c>
      <c r="D622" s="0" t="n">
        <v>155</v>
      </c>
      <c r="E622" s="0" t="n">
        <v>0</v>
      </c>
      <c r="F622" s="0" t="n">
        <f aca="false">D622/SUM(C622:E622)</f>
        <v>0.861111111111111</v>
      </c>
      <c r="G622" s="0" t="n">
        <v>58.37</v>
      </c>
      <c r="H622" s="0" t="n">
        <v>88.26</v>
      </c>
      <c r="I622" s="0" t="n">
        <v>33.37</v>
      </c>
      <c r="J622" s="0" t="n">
        <v>102.903034</v>
      </c>
      <c r="K622" s="0" t="n">
        <v>0</v>
      </c>
      <c r="L622" s="0" t="n">
        <v>621</v>
      </c>
      <c r="M622" s="0" t="n">
        <f aca="false">0.05/COUNT(L$2:L$1515)*L622</f>
        <v>0.0205085865257596</v>
      </c>
      <c r="N622" s="20" t="str">
        <f aca="false">IF(K622&lt;M622,A622,"")</f>
        <v>dDocent_Contig_14032</v>
      </c>
      <c r="O622" s="20" t="n">
        <f aca="false">IF(K622&lt;M622,B622,"")</f>
        <v>120</v>
      </c>
      <c r="Q622" s="0" t="s">
        <v>119</v>
      </c>
      <c r="R622" s="0" t="n">
        <v>18</v>
      </c>
    </row>
    <row r="623" customFormat="false" ht="15" hidden="false" customHeight="false" outlineLevel="0" collapsed="false">
      <c r="A623" s="0" t="s">
        <v>132</v>
      </c>
      <c r="B623" s="0" t="n">
        <v>128</v>
      </c>
      <c r="C623" s="0" t="n">
        <v>25</v>
      </c>
      <c r="D623" s="0" t="n">
        <v>155</v>
      </c>
      <c r="E623" s="0" t="n">
        <v>0</v>
      </c>
      <c r="F623" s="0" t="n">
        <f aca="false">D623/SUM(C623:E623)</f>
        <v>0.861111111111111</v>
      </c>
      <c r="G623" s="0" t="n">
        <v>58.37</v>
      </c>
      <c r="H623" s="0" t="n">
        <v>88.26</v>
      </c>
      <c r="I623" s="0" t="n">
        <v>33.37</v>
      </c>
      <c r="J623" s="0" t="n">
        <v>102.903034</v>
      </c>
      <c r="K623" s="0" t="n">
        <v>0</v>
      </c>
      <c r="L623" s="0" t="n">
        <v>622</v>
      </c>
      <c r="M623" s="0" t="n">
        <f aca="false">0.05/COUNT(L$2:L$1515)*L623</f>
        <v>0.0205416116248349</v>
      </c>
      <c r="N623" s="20" t="str">
        <f aca="false">IF(K623&lt;M623,A623,"")</f>
        <v>dDocent_Contig_14032</v>
      </c>
      <c r="O623" s="20" t="n">
        <f aca="false">IF(K623&lt;M623,B623,"")</f>
        <v>128</v>
      </c>
      <c r="Q623" s="0" t="s">
        <v>119</v>
      </c>
      <c r="R623" s="0" t="n">
        <v>19</v>
      </c>
    </row>
    <row r="624" customFormat="false" ht="15" hidden="false" customHeight="false" outlineLevel="0" collapsed="false">
      <c r="A624" s="0" t="s">
        <v>132</v>
      </c>
      <c r="B624" s="0" t="n">
        <v>132</v>
      </c>
      <c r="C624" s="0" t="n">
        <v>25</v>
      </c>
      <c r="D624" s="0" t="n">
        <v>155</v>
      </c>
      <c r="E624" s="0" t="n">
        <v>0</v>
      </c>
      <c r="F624" s="0" t="n">
        <f aca="false">D624/SUM(C624:E624)</f>
        <v>0.861111111111111</v>
      </c>
      <c r="G624" s="0" t="n">
        <v>58.37</v>
      </c>
      <c r="H624" s="0" t="n">
        <v>88.26</v>
      </c>
      <c r="I624" s="0" t="n">
        <v>33.37</v>
      </c>
      <c r="J624" s="0" t="n">
        <v>102.903034</v>
      </c>
      <c r="K624" s="0" t="n">
        <v>0</v>
      </c>
      <c r="L624" s="0" t="n">
        <v>623</v>
      </c>
      <c r="M624" s="0" t="n">
        <f aca="false">0.05/COUNT(L$2:L$1515)*L624</f>
        <v>0.0205746367239102</v>
      </c>
      <c r="N624" s="20" t="str">
        <f aca="false">IF(K624&lt;M624,A624,"")</f>
        <v>dDocent_Contig_14032</v>
      </c>
      <c r="O624" s="20" t="n">
        <f aca="false">IF(K624&lt;M624,B624,"")</f>
        <v>132</v>
      </c>
      <c r="Q624" s="0" t="s">
        <v>119</v>
      </c>
      <c r="R624" s="0" t="n">
        <v>22</v>
      </c>
    </row>
    <row r="625" customFormat="false" ht="15" hidden="false" customHeight="false" outlineLevel="0" collapsed="false">
      <c r="A625" s="0" t="s">
        <v>91</v>
      </c>
      <c r="B625" s="0" t="n">
        <v>60</v>
      </c>
      <c r="C625" s="0" t="n">
        <v>0</v>
      </c>
      <c r="D625" s="0" t="n">
        <v>229</v>
      </c>
      <c r="E625" s="0" t="n">
        <v>37</v>
      </c>
      <c r="F625" s="0" t="n">
        <f aca="false">D625/SUM(C625:E625)</f>
        <v>0.860902255639098</v>
      </c>
      <c r="G625" s="0" t="n">
        <v>49.29</v>
      </c>
      <c r="H625" s="0" t="n">
        <v>130.43</v>
      </c>
      <c r="I625" s="0" t="n">
        <v>86.29</v>
      </c>
      <c r="J625" s="0" t="n">
        <v>151.938328</v>
      </c>
      <c r="K625" s="0" t="n">
        <v>0</v>
      </c>
      <c r="L625" s="0" t="n">
        <v>624</v>
      </c>
      <c r="M625" s="0" t="n">
        <f aca="false">0.05/COUNT(L$2:L$1515)*L625</f>
        <v>0.0206076618229855</v>
      </c>
      <c r="N625" s="20" t="str">
        <f aca="false">IF(K625&lt;M625,A625,"")</f>
        <v>dDocent_Contig_1494</v>
      </c>
      <c r="O625" s="20" t="n">
        <f aca="false">IF(K625&lt;M625,B625,"")</f>
        <v>60</v>
      </c>
      <c r="Q625" s="0" t="s">
        <v>119</v>
      </c>
      <c r="R625" s="0" t="n">
        <v>25</v>
      </c>
    </row>
    <row r="626" customFormat="false" ht="15" hidden="false" customHeight="false" outlineLevel="0" collapsed="false">
      <c r="A626" s="0" t="s">
        <v>91</v>
      </c>
      <c r="B626" s="0" t="n">
        <v>61</v>
      </c>
      <c r="C626" s="0" t="n">
        <v>0</v>
      </c>
      <c r="D626" s="0" t="n">
        <v>229</v>
      </c>
      <c r="E626" s="0" t="n">
        <v>37</v>
      </c>
      <c r="F626" s="0" t="n">
        <f aca="false">D626/SUM(C626:E626)</f>
        <v>0.860902255639098</v>
      </c>
      <c r="G626" s="0" t="n">
        <v>49.29</v>
      </c>
      <c r="H626" s="0" t="n">
        <v>130.43</v>
      </c>
      <c r="I626" s="0" t="n">
        <v>86.29</v>
      </c>
      <c r="J626" s="0" t="n">
        <v>151.938328</v>
      </c>
      <c r="K626" s="0" t="n">
        <v>0</v>
      </c>
      <c r="L626" s="0" t="n">
        <v>625</v>
      </c>
      <c r="M626" s="0" t="n">
        <f aca="false">0.05/COUNT(L$2:L$1515)*L626</f>
        <v>0.0206406869220608</v>
      </c>
      <c r="N626" s="20" t="str">
        <f aca="false">IF(K626&lt;M626,A626,"")</f>
        <v>dDocent_Contig_1494</v>
      </c>
      <c r="O626" s="20" t="n">
        <f aca="false">IF(K626&lt;M626,B626,"")</f>
        <v>61</v>
      </c>
      <c r="Q626" s="0" t="s">
        <v>119</v>
      </c>
      <c r="R626" s="0" t="n">
        <v>84</v>
      </c>
    </row>
    <row r="627" customFormat="false" ht="15" hidden="false" customHeight="false" outlineLevel="0" collapsed="false">
      <c r="A627" s="0" t="s">
        <v>91</v>
      </c>
      <c r="B627" s="0" t="n">
        <v>62</v>
      </c>
      <c r="C627" s="0" t="n">
        <v>0</v>
      </c>
      <c r="D627" s="0" t="n">
        <v>229</v>
      </c>
      <c r="E627" s="0" t="n">
        <v>37</v>
      </c>
      <c r="F627" s="0" t="n">
        <f aca="false">D627/SUM(C627:E627)</f>
        <v>0.860902255639098</v>
      </c>
      <c r="G627" s="0" t="n">
        <v>49.29</v>
      </c>
      <c r="H627" s="0" t="n">
        <v>130.43</v>
      </c>
      <c r="I627" s="0" t="n">
        <v>86.29</v>
      </c>
      <c r="J627" s="0" t="n">
        <v>151.938328</v>
      </c>
      <c r="K627" s="0" t="n">
        <v>0</v>
      </c>
      <c r="L627" s="0" t="n">
        <v>626</v>
      </c>
      <c r="M627" s="0" t="n">
        <f aca="false">0.05/COUNT(L$2:L$1515)*L627</f>
        <v>0.0206737120211361</v>
      </c>
      <c r="N627" s="20" t="str">
        <f aca="false">IF(K627&lt;M627,A627,"")</f>
        <v>dDocent_Contig_1494</v>
      </c>
      <c r="O627" s="20" t="n">
        <f aca="false">IF(K627&lt;M627,B627,"")</f>
        <v>62</v>
      </c>
      <c r="Q627" s="0" t="s">
        <v>119</v>
      </c>
      <c r="R627" s="0" t="n">
        <v>51</v>
      </c>
    </row>
    <row r="628" customFormat="false" ht="15" hidden="false" customHeight="false" outlineLevel="0" collapsed="false">
      <c r="A628" s="0" t="s">
        <v>91</v>
      </c>
      <c r="B628" s="0" t="n">
        <v>66</v>
      </c>
      <c r="C628" s="0" t="n">
        <v>0</v>
      </c>
      <c r="D628" s="0" t="n">
        <v>229</v>
      </c>
      <c r="E628" s="0" t="n">
        <v>37</v>
      </c>
      <c r="F628" s="0" t="n">
        <f aca="false">D628/SUM(C628:E628)</f>
        <v>0.860902255639098</v>
      </c>
      <c r="G628" s="0" t="n">
        <v>49.29</v>
      </c>
      <c r="H628" s="0" t="n">
        <v>130.43</v>
      </c>
      <c r="I628" s="0" t="n">
        <v>86.29</v>
      </c>
      <c r="J628" s="0" t="n">
        <v>151.938328</v>
      </c>
      <c r="K628" s="0" t="n">
        <v>0</v>
      </c>
      <c r="L628" s="0" t="n">
        <v>627</v>
      </c>
      <c r="M628" s="0" t="n">
        <f aca="false">0.05/COUNT(L$2:L$1515)*L628</f>
        <v>0.0207067371202114</v>
      </c>
      <c r="N628" s="20" t="str">
        <f aca="false">IF(K628&lt;M628,A628,"")</f>
        <v>dDocent_Contig_1494</v>
      </c>
      <c r="O628" s="20" t="n">
        <f aca="false">IF(K628&lt;M628,B628,"")</f>
        <v>66</v>
      </c>
      <c r="Q628" s="0" t="s">
        <v>119</v>
      </c>
      <c r="R628" s="0" t="n">
        <v>54</v>
      </c>
    </row>
    <row r="629" customFormat="false" ht="15" hidden="false" customHeight="false" outlineLevel="0" collapsed="false">
      <c r="A629" s="0" t="s">
        <v>91</v>
      </c>
      <c r="B629" s="0" t="n">
        <v>67</v>
      </c>
      <c r="C629" s="0" t="n">
        <v>0</v>
      </c>
      <c r="D629" s="0" t="n">
        <v>229</v>
      </c>
      <c r="E629" s="0" t="n">
        <v>37</v>
      </c>
      <c r="F629" s="0" t="n">
        <f aca="false">D629/SUM(C629:E629)</f>
        <v>0.860902255639098</v>
      </c>
      <c r="G629" s="0" t="n">
        <v>49.29</v>
      </c>
      <c r="H629" s="0" t="n">
        <v>130.43</v>
      </c>
      <c r="I629" s="0" t="n">
        <v>86.29</v>
      </c>
      <c r="J629" s="0" t="n">
        <v>151.938328</v>
      </c>
      <c r="K629" s="0" t="n">
        <v>0</v>
      </c>
      <c r="L629" s="0" t="n">
        <v>628</v>
      </c>
      <c r="M629" s="0" t="n">
        <f aca="false">0.05/COUNT(L$2:L$1515)*L629</f>
        <v>0.0207397622192867</v>
      </c>
      <c r="N629" s="20" t="str">
        <f aca="false">IF(K629&lt;M629,A629,"")</f>
        <v>dDocent_Contig_1494</v>
      </c>
      <c r="O629" s="20" t="n">
        <f aca="false">IF(K629&lt;M629,B629,"")</f>
        <v>67</v>
      </c>
      <c r="Q629" s="0" t="s">
        <v>119</v>
      </c>
      <c r="R629" s="0" t="n">
        <v>94</v>
      </c>
    </row>
    <row r="630" customFormat="false" ht="15" hidden="false" customHeight="false" outlineLevel="0" collapsed="false">
      <c r="A630" s="0" t="s">
        <v>91</v>
      </c>
      <c r="B630" s="0" t="n">
        <v>68</v>
      </c>
      <c r="C630" s="0" t="n">
        <v>0</v>
      </c>
      <c r="D630" s="0" t="n">
        <v>229</v>
      </c>
      <c r="E630" s="0" t="n">
        <v>37</v>
      </c>
      <c r="F630" s="0" t="n">
        <f aca="false">D630/SUM(C630:E630)</f>
        <v>0.860902255639098</v>
      </c>
      <c r="G630" s="0" t="n">
        <v>49.29</v>
      </c>
      <c r="H630" s="0" t="n">
        <v>130.43</v>
      </c>
      <c r="I630" s="0" t="n">
        <v>86.29</v>
      </c>
      <c r="J630" s="0" t="n">
        <v>151.938328</v>
      </c>
      <c r="K630" s="0" t="n">
        <v>0</v>
      </c>
      <c r="L630" s="0" t="n">
        <v>629</v>
      </c>
      <c r="M630" s="0" t="n">
        <f aca="false">0.05/COUNT(L$2:L$1515)*L630</f>
        <v>0.020772787318362</v>
      </c>
      <c r="N630" s="20" t="str">
        <f aca="false">IF(K630&lt;M630,A630,"")</f>
        <v>dDocent_Contig_1494</v>
      </c>
      <c r="O630" s="20" t="n">
        <f aca="false">IF(K630&lt;M630,B630,"")</f>
        <v>68</v>
      </c>
      <c r="Q630" s="0" t="s">
        <v>119</v>
      </c>
      <c r="R630" s="0" t="n">
        <v>61</v>
      </c>
    </row>
    <row r="631" customFormat="false" ht="15" hidden="false" customHeight="false" outlineLevel="0" collapsed="false">
      <c r="A631" s="0" t="s">
        <v>159</v>
      </c>
      <c r="B631" s="0" t="n">
        <v>17</v>
      </c>
      <c r="C631" s="0" t="n">
        <v>18</v>
      </c>
      <c r="D631" s="0" t="n">
        <v>160</v>
      </c>
      <c r="E631" s="0" t="n">
        <v>8</v>
      </c>
      <c r="F631" s="0" t="n">
        <f aca="false">D631/SUM(C631:E631)</f>
        <v>0.860215053763441</v>
      </c>
      <c r="G631" s="0" t="n">
        <v>51.63</v>
      </c>
      <c r="H631" s="0" t="n">
        <v>92.73</v>
      </c>
      <c r="I631" s="0" t="n">
        <v>41.63</v>
      </c>
      <c r="J631" s="0" t="n">
        <v>97.878866</v>
      </c>
      <c r="K631" s="0" t="n">
        <v>0</v>
      </c>
      <c r="L631" s="0" t="n">
        <v>630</v>
      </c>
      <c r="M631" s="0" t="n">
        <f aca="false">0.05/COUNT(L$2:L$1515)*L631</f>
        <v>0.0208058124174372</v>
      </c>
      <c r="N631" s="20" t="str">
        <f aca="false">IF(K631&lt;M631,A631,"")</f>
        <v>dDocent_Contig_15444</v>
      </c>
      <c r="O631" s="20" t="n">
        <f aca="false">IF(K631&lt;M631,B631,"")</f>
        <v>17</v>
      </c>
      <c r="Q631" s="0" t="s">
        <v>119</v>
      </c>
      <c r="R631" s="0" t="n">
        <v>72</v>
      </c>
    </row>
    <row r="632" customFormat="false" ht="15" hidden="false" customHeight="false" outlineLevel="0" collapsed="false">
      <c r="A632" s="0" t="s">
        <v>159</v>
      </c>
      <c r="B632" s="0" t="n">
        <v>50</v>
      </c>
      <c r="C632" s="0" t="n">
        <v>19</v>
      </c>
      <c r="D632" s="0" t="n">
        <v>160</v>
      </c>
      <c r="E632" s="0" t="n">
        <v>7</v>
      </c>
      <c r="F632" s="0" t="n">
        <f aca="false">D632/SUM(C632:E632)</f>
        <v>0.860215053763441</v>
      </c>
      <c r="G632" s="0" t="n">
        <v>52.69</v>
      </c>
      <c r="H632" s="0" t="n">
        <v>92.61</v>
      </c>
      <c r="I632" s="0" t="n">
        <v>40.69</v>
      </c>
      <c r="J632" s="0" t="n">
        <v>98.474422</v>
      </c>
      <c r="K632" s="0" t="n">
        <v>0</v>
      </c>
      <c r="L632" s="0" t="n">
        <v>631</v>
      </c>
      <c r="M632" s="0" t="n">
        <f aca="false">0.05/COUNT(L$2:L$1515)*L632</f>
        <v>0.0208388375165126</v>
      </c>
      <c r="N632" s="20" t="str">
        <f aca="false">IF(K632&lt;M632,A632,"")</f>
        <v>dDocent_Contig_15444</v>
      </c>
      <c r="O632" s="20" t="n">
        <f aca="false">IF(K632&lt;M632,B632,"")</f>
        <v>50</v>
      </c>
      <c r="Q632" s="0" t="s">
        <v>119</v>
      </c>
      <c r="R632" s="0" t="n">
        <v>74</v>
      </c>
    </row>
    <row r="633" customFormat="false" ht="15" hidden="false" customHeight="false" outlineLevel="0" collapsed="false">
      <c r="A633" s="0" t="s">
        <v>212</v>
      </c>
      <c r="B633" s="0" t="n">
        <v>28</v>
      </c>
      <c r="C633" s="0" t="n">
        <v>21</v>
      </c>
      <c r="D633" s="0" t="n">
        <v>135</v>
      </c>
      <c r="E633" s="0" t="n">
        <v>1</v>
      </c>
      <c r="F633" s="0" t="n">
        <f aca="false">D633/SUM(C633:E633)</f>
        <v>0.859872611464968</v>
      </c>
      <c r="G633" s="0" t="n">
        <v>49.89</v>
      </c>
      <c r="H633" s="0" t="n">
        <v>77.23</v>
      </c>
      <c r="I633" s="0" t="n">
        <v>29.89</v>
      </c>
      <c r="J633" s="0" t="n">
        <v>87.868747</v>
      </c>
      <c r="K633" s="0" t="n">
        <v>0</v>
      </c>
      <c r="L633" s="0" t="n">
        <v>632</v>
      </c>
      <c r="M633" s="0" t="n">
        <f aca="false">0.05/COUNT(L$2:L$1515)*L633</f>
        <v>0.0208718626155878</v>
      </c>
      <c r="N633" s="20" t="str">
        <f aca="false">IF(K633&lt;M633,A633,"")</f>
        <v>dDocent_Contig_1492</v>
      </c>
      <c r="O633" s="20" t="n">
        <f aca="false">IF(K633&lt;M633,B633,"")</f>
        <v>28</v>
      </c>
      <c r="Q633" s="0" t="s">
        <v>119</v>
      </c>
      <c r="R633" s="0" t="n">
        <v>50</v>
      </c>
    </row>
    <row r="634" customFormat="false" ht="15" hidden="false" customHeight="false" outlineLevel="0" collapsed="false">
      <c r="A634" s="0" t="s">
        <v>245</v>
      </c>
      <c r="B634" s="0" t="n">
        <v>34</v>
      </c>
      <c r="C634" s="0" t="n">
        <v>25</v>
      </c>
      <c r="D634" s="0" t="n">
        <v>190</v>
      </c>
      <c r="E634" s="0" t="n">
        <v>6</v>
      </c>
      <c r="F634" s="0" t="n">
        <f aca="false">D634/SUM(C634:E634)</f>
        <v>0.85972850678733</v>
      </c>
      <c r="G634" s="0" t="n">
        <v>65.16</v>
      </c>
      <c r="H634" s="0" t="n">
        <v>109.68</v>
      </c>
      <c r="I634" s="0" t="n">
        <v>46.16</v>
      </c>
      <c r="J634" s="0" t="n">
        <v>118.501475</v>
      </c>
      <c r="K634" s="0" t="n">
        <v>0</v>
      </c>
      <c r="L634" s="0" t="n">
        <v>633</v>
      </c>
      <c r="M634" s="0" t="n">
        <f aca="false">0.05/COUNT(L$2:L$1515)*L634</f>
        <v>0.0209048877146631</v>
      </c>
      <c r="N634" s="20" t="str">
        <f aca="false">IF(K634&lt;M634,A634,"")</f>
        <v>dDocent_Contig_4913</v>
      </c>
      <c r="O634" s="20" t="n">
        <f aca="false">IF(K634&lt;M634,B634,"")</f>
        <v>34</v>
      </c>
      <c r="Q634" s="0" t="s">
        <v>179</v>
      </c>
      <c r="R634" s="0" t="n">
        <v>59</v>
      </c>
    </row>
    <row r="635" customFormat="false" ht="15" hidden="false" customHeight="false" outlineLevel="0" collapsed="false">
      <c r="A635" s="0" t="s">
        <v>107</v>
      </c>
      <c r="B635" s="0" t="n">
        <v>66</v>
      </c>
      <c r="C635" s="0" t="n">
        <v>0</v>
      </c>
      <c r="D635" s="0" t="n">
        <v>151</v>
      </c>
      <c r="E635" s="0" t="n">
        <v>25</v>
      </c>
      <c r="F635" s="0" t="n">
        <f aca="false">D635/SUM(C635:E635)</f>
        <v>0.857954545454545</v>
      </c>
      <c r="G635" s="0" t="n">
        <v>32.39</v>
      </c>
      <c r="H635" s="0" t="n">
        <v>86.22</v>
      </c>
      <c r="I635" s="0" t="n">
        <v>57.39</v>
      </c>
      <c r="J635" s="0" t="n">
        <v>99.32863</v>
      </c>
      <c r="K635" s="0" t="n">
        <v>0</v>
      </c>
      <c r="L635" s="0" t="n">
        <v>634</v>
      </c>
      <c r="M635" s="0" t="n">
        <f aca="false">0.05/COUNT(L$2:L$1515)*L635</f>
        <v>0.0209379128137384</v>
      </c>
      <c r="N635" s="20" t="str">
        <f aca="false">IF(K635&lt;M635,A635,"")</f>
        <v>dDocent_Contig_12143</v>
      </c>
      <c r="O635" s="20" t="n">
        <f aca="false">IF(K635&lt;M635,B635,"")</f>
        <v>66</v>
      </c>
      <c r="Q635" s="0" t="s">
        <v>179</v>
      </c>
      <c r="R635" s="0" t="n">
        <v>76</v>
      </c>
    </row>
    <row r="636" customFormat="false" ht="15" hidden="false" customHeight="false" outlineLevel="0" collapsed="false">
      <c r="A636" s="0" t="s">
        <v>91</v>
      </c>
      <c r="B636" s="0" t="n">
        <v>113</v>
      </c>
      <c r="C636" s="0" t="n">
        <v>0</v>
      </c>
      <c r="D636" s="0" t="n">
        <v>229</v>
      </c>
      <c r="E636" s="0" t="n">
        <v>38</v>
      </c>
      <c r="F636" s="0" t="n">
        <f aca="false">D636/SUM(C636:E636)</f>
        <v>0.857677902621723</v>
      </c>
      <c r="G636" s="0" t="n">
        <v>49.1</v>
      </c>
      <c r="H636" s="0" t="n">
        <v>130.8</v>
      </c>
      <c r="I636" s="0" t="n">
        <v>87.1</v>
      </c>
      <c r="J636" s="0" t="n">
        <v>150.515958</v>
      </c>
      <c r="K636" s="0" t="n">
        <v>0</v>
      </c>
      <c r="L636" s="0" t="n">
        <v>635</v>
      </c>
      <c r="M636" s="0" t="n">
        <f aca="false">0.05/COUNT(L$2:L$1515)*L636</f>
        <v>0.0209709379128137</v>
      </c>
      <c r="N636" s="20" t="str">
        <f aca="false">IF(K636&lt;M636,A636,"")</f>
        <v>dDocent_Contig_1494</v>
      </c>
      <c r="O636" s="20" t="n">
        <f aca="false">IF(K636&lt;M636,B636,"")</f>
        <v>113</v>
      </c>
      <c r="Q636" s="0" t="s">
        <v>179</v>
      </c>
      <c r="R636" s="0" t="n">
        <v>25</v>
      </c>
    </row>
    <row r="637" customFormat="false" ht="15" hidden="false" customHeight="false" outlineLevel="0" collapsed="false">
      <c r="A637" s="0" t="s">
        <v>91</v>
      </c>
      <c r="B637" s="0" t="n">
        <v>115</v>
      </c>
      <c r="C637" s="0" t="n">
        <v>0</v>
      </c>
      <c r="D637" s="0" t="n">
        <v>229</v>
      </c>
      <c r="E637" s="0" t="n">
        <v>38</v>
      </c>
      <c r="F637" s="0" t="n">
        <f aca="false">D637/SUM(C637:E637)</f>
        <v>0.857677902621723</v>
      </c>
      <c r="G637" s="0" t="n">
        <v>49.1</v>
      </c>
      <c r="H637" s="0" t="n">
        <v>130.8</v>
      </c>
      <c r="I637" s="0" t="n">
        <v>87.1</v>
      </c>
      <c r="J637" s="0" t="n">
        <v>150.515958</v>
      </c>
      <c r="K637" s="0" t="n">
        <v>0</v>
      </c>
      <c r="L637" s="0" t="n">
        <v>636</v>
      </c>
      <c r="M637" s="0" t="n">
        <f aca="false">0.05/COUNT(L$2:L$1515)*L637</f>
        <v>0.021003963011889</v>
      </c>
      <c r="N637" s="20" t="str">
        <f aca="false">IF(K637&lt;M637,A637,"")</f>
        <v>dDocent_Contig_1494</v>
      </c>
      <c r="O637" s="20" t="n">
        <f aca="false">IF(K637&lt;M637,B637,"")</f>
        <v>115</v>
      </c>
      <c r="Q637" s="0" t="s">
        <v>179</v>
      </c>
      <c r="R637" s="0" t="n">
        <v>92</v>
      </c>
    </row>
    <row r="638" customFormat="false" ht="15" hidden="false" customHeight="false" outlineLevel="0" collapsed="false">
      <c r="A638" s="0" t="s">
        <v>95</v>
      </c>
      <c r="B638" s="0" t="n">
        <v>42</v>
      </c>
      <c r="C638" s="0" t="n">
        <v>0</v>
      </c>
      <c r="D638" s="0" t="n">
        <v>180</v>
      </c>
      <c r="E638" s="0" t="n">
        <v>30</v>
      </c>
      <c r="F638" s="0" t="n">
        <f aca="false">D638/SUM(C638:E638)</f>
        <v>0.857142857142857</v>
      </c>
      <c r="G638" s="0" t="n">
        <v>38.57</v>
      </c>
      <c r="H638" s="0" t="n">
        <v>102.86</v>
      </c>
      <c r="I638" s="0" t="n">
        <v>68.57</v>
      </c>
      <c r="J638" s="0" t="n">
        <v>118.125</v>
      </c>
      <c r="K638" s="0" t="n">
        <v>0</v>
      </c>
      <c r="L638" s="0" t="n">
        <v>637</v>
      </c>
      <c r="M638" s="0" t="n">
        <f aca="false">0.05/COUNT(L$2:L$1515)*L638</f>
        <v>0.0210369881109643</v>
      </c>
      <c r="N638" s="20" t="str">
        <f aca="false">IF(K638&lt;M638,A638,"")</f>
        <v>dDocent_Contig_4509</v>
      </c>
      <c r="O638" s="20" t="n">
        <f aca="false">IF(K638&lt;M638,B638,"")</f>
        <v>42</v>
      </c>
      <c r="Q638" s="0" t="s">
        <v>179</v>
      </c>
      <c r="R638" s="0" t="n">
        <v>110</v>
      </c>
    </row>
    <row r="639" customFormat="false" ht="15" hidden="false" customHeight="false" outlineLevel="0" collapsed="false">
      <c r="A639" s="0" t="s">
        <v>95</v>
      </c>
      <c r="B639" s="0" t="n">
        <v>43</v>
      </c>
      <c r="C639" s="0" t="n">
        <v>0</v>
      </c>
      <c r="D639" s="0" t="n">
        <v>180</v>
      </c>
      <c r="E639" s="0" t="n">
        <v>30</v>
      </c>
      <c r="F639" s="0" t="n">
        <f aca="false">D639/SUM(C639:E639)</f>
        <v>0.857142857142857</v>
      </c>
      <c r="G639" s="0" t="n">
        <v>38.57</v>
      </c>
      <c r="H639" s="0" t="n">
        <v>102.86</v>
      </c>
      <c r="I639" s="0" t="n">
        <v>68.57</v>
      </c>
      <c r="J639" s="0" t="n">
        <v>118.125</v>
      </c>
      <c r="K639" s="0" t="n">
        <v>0</v>
      </c>
      <c r="L639" s="0" t="n">
        <v>638</v>
      </c>
      <c r="M639" s="0" t="n">
        <f aca="false">0.05/COUNT(L$2:L$1515)*L639</f>
        <v>0.0210700132100396</v>
      </c>
      <c r="N639" s="20" t="str">
        <f aca="false">IF(K639&lt;M639,A639,"")</f>
        <v>dDocent_Contig_4509</v>
      </c>
      <c r="O639" s="20" t="n">
        <f aca="false">IF(K639&lt;M639,B639,"")</f>
        <v>43</v>
      </c>
      <c r="Q639" s="0" t="s">
        <v>179</v>
      </c>
      <c r="R639" s="0" t="n">
        <v>33</v>
      </c>
    </row>
    <row r="640" customFormat="false" ht="15" hidden="false" customHeight="false" outlineLevel="0" collapsed="false">
      <c r="A640" s="0" t="s">
        <v>95</v>
      </c>
      <c r="B640" s="0" t="n">
        <v>44</v>
      </c>
      <c r="C640" s="0" t="n">
        <v>0</v>
      </c>
      <c r="D640" s="0" t="n">
        <v>180</v>
      </c>
      <c r="E640" s="0" t="n">
        <v>30</v>
      </c>
      <c r="F640" s="0" t="n">
        <f aca="false">D640/SUM(C640:E640)</f>
        <v>0.857142857142857</v>
      </c>
      <c r="G640" s="0" t="n">
        <v>38.57</v>
      </c>
      <c r="H640" s="0" t="n">
        <v>102.86</v>
      </c>
      <c r="I640" s="0" t="n">
        <v>68.57</v>
      </c>
      <c r="J640" s="0" t="n">
        <v>118.125</v>
      </c>
      <c r="K640" s="0" t="n">
        <v>0</v>
      </c>
      <c r="L640" s="0" t="n">
        <v>639</v>
      </c>
      <c r="M640" s="0" t="n">
        <f aca="false">0.05/COUNT(L$2:L$1515)*L640</f>
        <v>0.0211030383091149</v>
      </c>
      <c r="N640" s="20" t="str">
        <f aca="false">IF(K640&lt;M640,A640,"")</f>
        <v>dDocent_Contig_4509</v>
      </c>
      <c r="O640" s="20" t="n">
        <f aca="false">IF(K640&lt;M640,B640,"")</f>
        <v>44</v>
      </c>
      <c r="Q640" s="0" t="s">
        <v>314</v>
      </c>
      <c r="R640" s="0" t="n">
        <v>64</v>
      </c>
    </row>
    <row r="641" customFormat="false" ht="15" hidden="false" customHeight="false" outlineLevel="0" collapsed="false">
      <c r="A641" s="0" t="s">
        <v>95</v>
      </c>
      <c r="B641" s="0" t="n">
        <v>84</v>
      </c>
      <c r="C641" s="0" t="n">
        <v>0</v>
      </c>
      <c r="D641" s="0" t="n">
        <v>180</v>
      </c>
      <c r="E641" s="0" t="n">
        <v>30</v>
      </c>
      <c r="F641" s="0" t="n">
        <f aca="false">D641/SUM(C641:E641)</f>
        <v>0.857142857142857</v>
      </c>
      <c r="G641" s="0" t="n">
        <v>38.57</v>
      </c>
      <c r="H641" s="0" t="n">
        <v>102.86</v>
      </c>
      <c r="I641" s="0" t="n">
        <v>68.57</v>
      </c>
      <c r="J641" s="0" t="n">
        <v>118.125</v>
      </c>
      <c r="K641" s="0" t="n">
        <v>0</v>
      </c>
      <c r="L641" s="0" t="n">
        <v>640</v>
      </c>
      <c r="M641" s="0" t="n">
        <f aca="false">0.05/COUNT(L$2:L$1515)*L641</f>
        <v>0.0211360634081902</v>
      </c>
      <c r="N641" s="20" t="str">
        <f aca="false">IF(K641&lt;M641,A641,"")</f>
        <v>dDocent_Contig_4509</v>
      </c>
      <c r="O641" s="20" t="n">
        <f aca="false">IF(K641&lt;M641,B641,"")</f>
        <v>84</v>
      </c>
      <c r="Q641" s="0" t="s">
        <v>315</v>
      </c>
      <c r="R641" s="0" t="n">
        <v>49</v>
      </c>
    </row>
    <row r="642" customFormat="false" ht="15" hidden="false" customHeight="false" outlineLevel="0" collapsed="false">
      <c r="A642" s="0" t="s">
        <v>95</v>
      </c>
      <c r="B642" s="0" t="n">
        <v>85</v>
      </c>
      <c r="C642" s="0" t="n">
        <v>0</v>
      </c>
      <c r="D642" s="0" t="n">
        <v>180</v>
      </c>
      <c r="E642" s="0" t="n">
        <v>30</v>
      </c>
      <c r="F642" s="0" t="n">
        <f aca="false">D642/SUM(C642:E642)</f>
        <v>0.857142857142857</v>
      </c>
      <c r="G642" s="0" t="n">
        <v>38.57</v>
      </c>
      <c r="H642" s="0" t="n">
        <v>102.86</v>
      </c>
      <c r="I642" s="0" t="n">
        <v>68.57</v>
      </c>
      <c r="J642" s="0" t="n">
        <v>118.125</v>
      </c>
      <c r="K642" s="0" t="n">
        <v>0</v>
      </c>
      <c r="L642" s="0" t="n">
        <v>641</v>
      </c>
      <c r="M642" s="0" t="n">
        <f aca="false">0.05/COUNT(L$2:L$1515)*L642</f>
        <v>0.0211690885072655</v>
      </c>
      <c r="N642" s="20" t="str">
        <f aca="false">IF(K642&lt;M642,A642,"")</f>
        <v>dDocent_Contig_4509</v>
      </c>
      <c r="O642" s="20" t="n">
        <f aca="false">IF(K642&lt;M642,B642,"")</f>
        <v>85</v>
      </c>
      <c r="Q642" s="0" t="s">
        <v>316</v>
      </c>
      <c r="R642" s="0" t="n">
        <v>50</v>
      </c>
    </row>
    <row r="643" customFormat="false" ht="15" hidden="false" customHeight="false" outlineLevel="0" collapsed="false">
      <c r="A643" s="0" t="s">
        <v>95</v>
      </c>
      <c r="B643" s="0" t="n">
        <v>86</v>
      </c>
      <c r="C643" s="0" t="n">
        <v>0</v>
      </c>
      <c r="D643" s="0" t="n">
        <v>180</v>
      </c>
      <c r="E643" s="0" t="n">
        <v>30</v>
      </c>
      <c r="F643" s="0" t="n">
        <f aca="false">D643/SUM(C643:E643)</f>
        <v>0.857142857142857</v>
      </c>
      <c r="G643" s="0" t="n">
        <v>38.57</v>
      </c>
      <c r="H643" s="0" t="n">
        <v>102.86</v>
      </c>
      <c r="I643" s="0" t="n">
        <v>68.57</v>
      </c>
      <c r="J643" s="0" t="n">
        <v>118.125</v>
      </c>
      <c r="K643" s="0" t="n">
        <v>0</v>
      </c>
      <c r="L643" s="0" t="n">
        <v>642</v>
      </c>
      <c r="M643" s="0" t="n">
        <f aca="false">0.05/COUNT(L$2:L$1515)*L643</f>
        <v>0.0212021136063408</v>
      </c>
      <c r="N643" s="20" t="str">
        <f aca="false">IF(K643&lt;M643,A643,"")</f>
        <v>dDocent_Contig_4509</v>
      </c>
      <c r="O643" s="20" t="n">
        <f aca="false">IF(K643&lt;M643,B643,"")</f>
        <v>86</v>
      </c>
      <c r="Q643" s="0" t="s">
        <v>317</v>
      </c>
      <c r="R643" s="0" t="n">
        <v>72</v>
      </c>
    </row>
    <row r="644" customFormat="false" ht="15" hidden="false" customHeight="false" outlineLevel="0" collapsed="false">
      <c r="A644" s="0" t="s">
        <v>110</v>
      </c>
      <c r="B644" s="0" t="n">
        <v>25</v>
      </c>
      <c r="C644" s="0" t="n">
        <v>35</v>
      </c>
      <c r="D644" s="0" t="n">
        <v>209</v>
      </c>
      <c r="E644" s="0" t="n">
        <v>0</v>
      </c>
      <c r="F644" s="0" t="n">
        <f aca="false">D644/SUM(C644:E644)</f>
        <v>0.85655737704918</v>
      </c>
      <c r="G644" s="0" t="n">
        <v>79.76</v>
      </c>
      <c r="H644" s="0" t="n">
        <v>119.49</v>
      </c>
      <c r="I644" s="0" t="n">
        <v>44.76</v>
      </c>
      <c r="J644" s="0" t="n">
        <v>136.922239</v>
      </c>
      <c r="K644" s="0" t="n">
        <v>0</v>
      </c>
      <c r="L644" s="0" t="n">
        <v>643</v>
      </c>
      <c r="M644" s="0" t="n">
        <f aca="false">0.05/COUNT(L$2:L$1515)*L644</f>
        <v>0.0212351387054161</v>
      </c>
      <c r="N644" s="20" t="str">
        <f aca="false">IF(K644&lt;M644,A644,"")</f>
        <v>dDocent_Contig_4735</v>
      </c>
      <c r="O644" s="20" t="n">
        <f aca="false">IF(K644&lt;M644,B644,"")</f>
        <v>25</v>
      </c>
      <c r="Q644" s="0" t="s">
        <v>120</v>
      </c>
      <c r="R644" s="0" t="n">
        <v>34</v>
      </c>
    </row>
    <row r="645" customFormat="false" ht="15" hidden="false" customHeight="false" outlineLevel="0" collapsed="false">
      <c r="A645" s="0" t="s">
        <v>192</v>
      </c>
      <c r="B645" s="0" t="n">
        <v>23</v>
      </c>
      <c r="C645" s="0" t="n">
        <v>0</v>
      </c>
      <c r="D645" s="0" t="n">
        <v>149</v>
      </c>
      <c r="E645" s="0" t="n">
        <v>25</v>
      </c>
      <c r="F645" s="0" t="n">
        <f aca="false">D645/SUM(C645:E645)</f>
        <v>0.85632183908046</v>
      </c>
      <c r="G645" s="0" t="n">
        <v>31.9</v>
      </c>
      <c r="H645" s="0" t="n">
        <v>85.2</v>
      </c>
      <c r="I645" s="0" t="n">
        <v>56.9</v>
      </c>
      <c r="J645" s="0" t="n">
        <v>97.547385</v>
      </c>
      <c r="K645" s="0" t="n">
        <v>0</v>
      </c>
      <c r="L645" s="0" t="n">
        <v>644</v>
      </c>
      <c r="M645" s="0" t="n">
        <f aca="false">0.05/COUNT(L$2:L$1515)*L645</f>
        <v>0.0212681638044914</v>
      </c>
      <c r="N645" s="20" t="str">
        <f aca="false">IF(K645&lt;M645,A645,"")</f>
        <v>dDocent_Contig_11862</v>
      </c>
      <c r="O645" s="20" t="n">
        <f aca="false">IF(K645&lt;M645,B645,"")</f>
        <v>23</v>
      </c>
      <c r="Q645" s="0" t="s">
        <v>120</v>
      </c>
      <c r="R645" s="0" t="n">
        <v>40</v>
      </c>
    </row>
    <row r="646" customFormat="false" ht="15" hidden="false" customHeight="false" outlineLevel="0" collapsed="false">
      <c r="A646" s="0" t="s">
        <v>192</v>
      </c>
      <c r="B646" s="0" t="n">
        <v>32</v>
      </c>
      <c r="C646" s="0" t="n">
        <v>0</v>
      </c>
      <c r="D646" s="0" t="n">
        <v>149</v>
      </c>
      <c r="E646" s="0" t="n">
        <v>25</v>
      </c>
      <c r="F646" s="0" t="n">
        <f aca="false">D646/SUM(C646:E646)</f>
        <v>0.85632183908046</v>
      </c>
      <c r="G646" s="0" t="n">
        <v>31.9</v>
      </c>
      <c r="H646" s="0" t="n">
        <v>85.2</v>
      </c>
      <c r="I646" s="0" t="n">
        <v>56.9</v>
      </c>
      <c r="J646" s="0" t="n">
        <v>97.547385</v>
      </c>
      <c r="K646" s="0" t="n">
        <v>0</v>
      </c>
      <c r="L646" s="0" t="n">
        <v>645</v>
      </c>
      <c r="M646" s="0" t="n">
        <f aca="false">0.05/COUNT(L$2:L$1515)*L646</f>
        <v>0.0213011889035667</v>
      </c>
      <c r="N646" s="20" t="str">
        <f aca="false">IF(K646&lt;M646,A646,"")</f>
        <v>dDocent_Contig_11862</v>
      </c>
      <c r="O646" s="20" t="n">
        <f aca="false">IF(K646&lt;M646,B646,"")</f>
        <v>32</v>
      </c>
      <c r="Q646" s="0" t="s">
        <v>120</v>
      </c>
      <c r="R646" s="0" t="n">
        <v>69</v>
      </c>
    </row>
    <row r="647" customFormat="false" ht="15" hidden="false" customHeight="false" outlineLevel="0" collapsed="false">
      <c r="A647" s="0" t="s">
        <v>192</v>
      </c>
      <c r="B647" s="0" t="n">
        <v>33</v>
      </c>
      <c r="C647" s="0" t="n">
        <v>0</v>
      </c>
      <c r="D647" s="0" t="n">
        <v>149</v>
      </c>
      <c r="E647" s="0" t="n">
        <v>25</v>
      </c>
      <c r="F647" s="0" t="n">
        <f aca="false">D647/SUM(C647:E647)</f>
        <v>0.85632183908046</v>
      </c>
      <c r="G647" s="0" t="n">
        <v>31.9</v>
      </c>
      <c r="H647" s="0" t="n">
        <v>85.2</v>
      </c>
      <c r="I647" s="0" t="n">
        <v>56.9</v>
      </c>
      <c r="J647" s="0" t="n">
        <v>97.547385</v>
      </c>
      <c r="K647" s="0" t="n">
        <v>0</v>
      </c>
      <c r="L647" s="0" t="n">
        <v>646</v>
      </c>
      <c r="M647" s="0" t="n">
        <f aca="false">0.05/COUNT(L$2:L$1515)*L647</f>
        <v>0.021334214002642</v>
      </c>
      <c r="N647" s="20" t="str">
        <f aca="false">IF(K647&lt;M647,A647,"")</f>
        <v>dDocent_Contig_11862</v>
      </c>
      <c r="O647" s="20" t="n">
        <f aca="false">IF(K647&lt;M647,B647,"")</f>
        <v>33</v>
      </c>
      <c r="Q647" s="0" t="s">
        <v>120</v>
      </c>
      <c r="R647" s="0" t="n">
        <v>74</v>
      </c>
    </row>
    <row r="648" customFormat="false" ht="15" hidden="false" customHeight="false" outlineLevel="0" collapsed="false">
      <c r="A648" s="0" t="s">
        <v>159</v>
      </c>
      <c r="B648" s="0" t="n">
        <v>123</v>
      </c>
      <c r="C648" s="0" t="n">
        <v>8</v>
      </c>
      <c r="D648" s="0" t="n">
        <v>160</v>
      </c>
      <c r="E648" s="0" t="n">
        <v>19</v>
      </c>
      <c r="F648" s="0" t="n">
        <f aca="false">D648/SUM(C648:E648)</f>
        <v>0.855614973262032</v>
      </c>
      <c r="G648" s="0" t="n">
        <v>41.41</v>
      </c>
      <c r="H648" s="0" t="n">
        <v>93.18</v>
      </c>
      <c r="I648" s="0" t="n">
        <v>52.41</v>
      </c>
      <c r="J648" s="0" t="n">
        <v>96.180696</v>
      </c>
      <c r="K648" s="0" t="n">
        <v>0</v>
      </c>
      <c r="L648" s="0" t="n">
        <v>647</v>
      </c>
      <c r="M648" s="0" t="n">
        <f aca="false">0.05/COUNT(L$2:L$1515)*L648</f>
        <v>0.0213672391017173</v>
      </c>
      <c r="N648" s="20" t="str">
        <f aca="false">IF(K648&lt;M648,A648,"")</f>
        <v>dDocent_Contig_15444</v>
      </c>
      <c r="O648" s="20" t="n">
        <f aca="false">IF(K648&lt;M648,B648,"")</f>
        <v>123</v>
      </c>
      <c r="Q648" s="0" t="s">
        <v>120</v>
      </c>
      <c r="R648" s="0" t="n">
        <v>91</v>
      </c>
    </row>
    <row r="649" customFormat="false" ht="15" hidden="false" customHeight="false" outlineLevel="0" collapsed="false">
      <c r="A649" s="0" t="s">
        <v>243</v>
      </c>
      <c r="B649" s="0" t="n">
        <v>70</v>
      </c>
      <c r="C649" s="0" t="n">
        <v>32</v>
      </c>
      <c r="D649" s="0" t="n">
        <v>185</v>
      </c>
      <c r="E649" s="0" t="n">
        <v>0</v>
      </c>
      <c r="F649" s="0" t="n">
        <f aca="false">D649/SUM(C649:E649)</f>
        <v>0.852534562211982</v>
      </c>
      <c r="G649" s="0" t="n">
        <v>71.43</v>
      </c>
      <c r="H649" s="0" t="n">
        <v>106.14</v>
      </c>
      <c r="I649" s="0" t="n">
        <v>39.43</v>
      </c>
      <c r="J649" s="0" t="n">
        <v>119.785568</v>
      </c>
      <c r="K649" s="0" t="n">
        <v>0</v>
      </c>
      <c r="L649" s="0" t="n">
        <v>648</v>
      </c>
      <c r="M649" s="0" t="n">
        <f aca="false">0.05/COUNT(L$2:L$1515)*L649</f>
        <v>0.0214002642007926</v>
      </c>
      <c r="N649" s="20" t="str">
        <f aca="false">IF(K649&lt;M649,A649,"")</f>
        <v>dDocent_Contig_50174</v>
      </c>
      <c r="O649" s="20" t="n">
        <f aca="false">IF(K649&lt;M649,B649,"")</f>
        <v>70</v>
      </c>
      <c r="Q649" s="0" t="s">
        <v>120</v>
      </c>
      <c r="R649" s="0" t="n">
        <v>97</v>
      </c>
    </row>
    <row r="650" customFormat="false" ht="15" hidden="false" customHeight="false" outlineLevel="0" collapsed="false">
      <c r="A650" s="0" t="s">
        <v>243</v>
      </c>
      <c r="B650" s="0" t="n">
        <v>72</v>
      </c>
      <c r="C650" s="0" t="n">
        <v>32</v>
      </c>
      <c r="D650" s="0" t="n">
        <v>185</v>
      </c>
      <c r="E650" s="0" t="n">
        <v>0</v>
      </c>
      <c r="F650" s="0" t="n">
        <f aca="false">D650/SUM(C650:E650)</f>
        <v>0.852534562211982</v>
      </c>
      <c r="G650" s="0" t="n">
        <v>71.43</v>
      </c>
      <c r="H650" s="0" t="n">
        <v>106.14</v>
      </c>
      <c r="I650" s="0" t="n">
        <v>39.43</v>
      </c>
      <c r="J650" s="0" t="n">
        <v>119.785568</v>
      </c>
      <c r="K650" s="0" t="n">
        <v>0</v>
      </c>
      <c r="L650" s="0" t="n">
        <v>649</v>
      </c>
      <c r="M650" s="0" t="n">
        <f aca="false">0.05/COUNT(L$2:L$1515)*L650</f>
        <v>0.0214332892998679</v>
      </c>
      <c r="N650" s="20" t="str">
        <f aca="false">IF(K650&lt;M650,A650,"")</f>
        <v>dDocent_Contig_50174</v>
      </c>
      <c r="O650" s="20" t="n">
        <f aca="false">IF(K650&lt;M650,B650,"")</f>
        <v>72</v>
      </c>
      <c r="Q650" s="0" t="s">
        <v>120</v>
      </c>
      <c r="R650" s="0" t="n">
        <v>100</v>
      </c>
    </row>
    <row r="651" customFormat="false" ht="15" hidden="false" customHeight="false" outlineLevel="0" collapsed="false">
      <c r="A651" s="0" t="s">
        <v>95</v>
      </c>
      <c r="B651" s="0" t="n">
        <v>105</v>
      </c>
      <c r="C651" s="0" t="n">
        <v>31</v>
      </c>
      <c r="D651" s="0" t="n">
        <v>179</v>
      </c>
      <c r="E651" s="0" t="n">
        <v>0</v>
      </c>
      <c r="F651" s="0" t="n">
        <f aca="false">D651/SUM(C651:E651)</f>
        <v>0.852380952380952</v>
      </c>
      <c r="G651" s="0" t="n">
        <v>69.14</v>
      </c>
      <c r="H651" s="0" t="n">
        <v>102.71</v>
      </c>
      <c r="I651" s="0" t="n">
        <v>38.14</v>
      </c>
      <c r="J651" s="0" t="n">
        <v>115.848728</v>
      </c>
      <c r="K651" s="0" t="n">
        <v>0</v>
      </c>
      <c r="L651" s="0" t="n">
        <v>650</v>
      </c>
      <c r="M651" s="0" t="n">
        <f aca="false">0.05/COUNT(L$2:L$1515)*L651</f>
        <v>0.0214663143989432</v>
      </c>
      <c r="N651" s="20" t="str">
        <f aca="false">IF(K651&lt;M651,A651,"")</f>
        <v>dDocent_Contig_4509</v>
      </c>
      <c r="O651" s="20" t="n">
        <f aca="false">IF(K651&lt;M651,B651,"")</f>
        <v>105</v>
      </c>
      <c r="Q651" s="0" t="s">
        <v>120</v>
      </c>
      <c r="R651" s="0" t="n">
        <v>113</v>
      </c>
    </row>
    <row r="652" customFormat="false" ht="15" hidden="false" customHeight="false" outlineLevel="0" collapsed="false">
      <c r="A652" s="0" t="s">
        <v>95</v>
      </c>
      <c r="B652" s="0" t="n">
        <v>116</v>
      </c>
      <c r="C652" s="0" t="n">
        <v>31</v>
      </c>
      <c r="D652" s="0" t="n">
        <v>179</v>
      </c>
      <c r="E652" s="0" t="n">
        <v>0</v>
      </c>
      <c r="F652" s="0" t="n">
        <f aca="false">D652/SUM(C652:E652)</f>
        <v>0.852380952380952</v>
      </c>
      <c r="G652" s="0" t="n">
        <v>69.14</v>
      </c>
      <c r="H652" s="0" t="n">
        <v>102.71</v>
      </c>
      <c r="I652" s="0" t="n">
        <v>38.14</v>
      </c>
      <c r="J652" s="0" t="n">
        <v>115.848728</v>
      </c>
      <c r="K652" s="0" t="n">
        <v>0</v>
      </c>
      <c r="L652" s="0" t="n">
        <v>651</v>
      </c>
      <c r="M652" s="0" t="n">
        <f aca="false">0.05/COUNT(L$2:L$1515)*L652</f>
        <v>0.0214993394980185</v>
      </c>
      <c r="N652" s="20" t="str">
        <f aca="false">IF(K652&lt;M652,A652,"")</f>
        <v>dDocent_Contig_4509</v>
      </c>
      <c r="O652" s="20" t="n">
        <f aca="false">IF(K652&lt;M652,B652,"")</f>
        <v>116</v>
      </c>
      <c r="Q652" s="0" t="s">
        <v>120</v>
      </c>
      <c r="R652" s="0" t="n">
        <v>119</v>
      </c>
    </row>
    <row r="653" customFormat="false" ht="15" hidden="false" customHeight="false" outlineLevel="0" collapsed="false">
      <c r="A653" s="0" t="s">
        <v>213</v>
      </c>
      <c r="B653" s="0" t="n">
        <v>57</v>
      </c>
      <c r="C653" s="0" t="n">
        <v>0</v>
      </c>
      <c r="D653" s="0" t="n">
        <v>213</v>
      </c>
      <c r="E653" s="0" t="n">
        <v>37</v>
      </c>
      <c r="F653" s="0" t="n">
        <f aca="false">D653/SUM(C653:E653)</f>
        <v>0.852</v>
      </c>
      <c r="G653" s="0" t="n">
        <v>45.37</v>
      </c>
      <c r="H653" s="0" t="n">
        <v>122.26</v>
      </c>
      <c r="I653" s="0" t="n">
        <v>82.37</v>
      </c>
      <c r="J653" s="0" t="n">
        <v>137.70047</v>
      </c>
      <c r="K653" s="0" t="n">
        <v>0</v>
      </c>
      <c r="L653" s="0" t="n">
        <v>652</v>
      </c>
      <c r="M653" s="0" t="n">
        <f aca="false">0.05/COUNT(L$2:L$1515)*L653</f>
        <v>0.0215323645970938</v>
      </c>
      <c r="N653" s="20" t="str">
        <f aca="false">IF(K653&lt;M653,A653,"")</f>
        <v>dDocent_Contig_14797</v>
      </c>
      <c r="O653" s="20" t="n">
        <f aca="false">IF(K653&lt;M653,B653,"")</f>
        <v>57</v>
      </c>
      <c r="Q653" s="0" t="s">
        <v>120</v>
      </c>
      <c r="R653" s="0" t="n">
        <v>120</v>
      </c>
    </row>
    <row r="654" customFormat="false" ht="15" hidden="false" customHeight="false" outlineLevel="0" collapsed="false">
      <c r="A654" s="0" t="s">
        <v>112</v>
      </c>
      <c r="B654" s="0" t="n">
        <v>54</v>
      </c>
      <c r="C654" s="0" t="n">
        <v>31</v>
      </c>
      <c r="D654" s="0" t="n">
        <v>174</v>
      </c>
      <c r="E654" s="0" t="n">
        <v>0</v>
      </c>
      <c r="F654" s="0" t="n">
        <f aca="false">D654/SUM(C654:E654)</f>
        <v>0.848780487804878</v>
      </c>
      <c r="G654" s="0" t="n">
        <v>67.92</v>
      </c>
      <c r="H654" s="0" t="n">
        <v>100.16</v>
      </c>
      <c r="I654" s="0" t="n">
        <v>36.92</v>
      </c>
      <c r="J654" s="0" t="n">
        <v>111.436728</v>
      </c>
      <c r="K654" s="0" t="n">
        <v>0</v>
      </c>
      <c r="L654" s="0" t="n">
        <v>653</v>
      </c>
      <c r="M654" s="0" t="n">
        <f aca="false">0.05/COUNT(L$2:L$1515)*L654</f>
        <v>0.0215653896961691</v>
      </c>
      <c r="N654" s="20" t="str">
        <f aca="false">IF(K654&lt;M654,A654,"")</f>
        <v>dDocent_Contig_19850</v>
      </c>
      <c r="O654" s="20" t="n">
        <f aca="false">IF(K654&lt;M654,B654,"")</f>
        <v>54</v>
      </c>
      <c r="Q654" s="0" t="s">
        <v>120</v>
      </c>
      <c r="R654" s="0" t="n">
        <v>125</v>
      </c>
    </row>
    <row r="655" customFormat="false" ht="15" hidden="false" customHeight="false" outlineLevel="0" collapsed="false">
      <c r="A655" s="0" t="s">
        <v>157</v>
      </c>
      <c r="B655" s="0" t="n">
        <v>44</v>
      </c>
      <c r="C655" s="0" t="n">
        <v>37</v>
      </c>
      <c r="D655" s="0" t="n">
        <v>207</v>
      </c>
      <c r="E655" s="0" t="n">
        <v>0</v>
      </c>
      <c r="F655" s="0" t="n">
        <f aca="false">D655/SUM(C655:E655)</f>
        <v>0.848360655737705</v>
      </c>
      <c r="G655" s="0" t="n">
        <v>80.9</v>
      </c>
      <c r="H655" s="0" t="n">
        <v>119.19</v>
      </c>
      <c r="I655" s="0" t="n">
        <v>43.9</v>
      </c>
      <c r="J655" s="0" t="n">
        <v>132.409113</v>
      </c>
      <c r="K655" s="0" t="n">
        <v>0</v>
      </c>
      <c r="L655" s="0" t="n">
        <v>654</v>
      </c>
      <c r="M655" s="0" t="n">
        <f aca="false">0.05/COUNT(L$2:L$1515)*L655</f>
        <v>0.0215984147952444</v>
      </c>
      <c r="N655" s="20" t="str">
        <f aca="false">IF(K655&lt;M655,A655,"")</f>
        <v>dDocent_Contig_22075</v>
      </c>
      <c r="O655" s="20" t="n">
        <f aca="false">IF(K655&lt;M655,B655,"")</f>
        <v>44</v>
      </c>
      <c r="Q655" s="0" t="s">
        <v>120</v>
      </c>
      <c r="R655" s="0" t="n">
        <v>10</v>
      </c>
    </row>
    <row r="656" customFormat="false" ht="15" hidden="false" customHeight="false" outlineLevel="0" collapsed="false">
      <c r="A656" s="0" t="s">
        <v>264</v>
      </c>
      <c r="B656" s="0" t="n">
        <v>95</v>
      </c>
      <c r="C656" s="0" t="n">
        <v>0</v>
      </c>
      <c r="D656" s="0" t="n">
        <v>134</v>
      </c>
      <c r="E656" s="0" t="n">
        <v>24</v>
      </c>
      <c r="F656" s="0" t="n">
        <f aca="false">D656/SUM(C656:E656)</f>
        <v>0.848101265822785</v>
      </c>
      <c r="G656" s="0" t="n">
        <v>28.41</v>
      </c>
      <c r="H656" s="0" t="n">
        <v>77.18</v>
      </c>
      <c r="I656" s="0" t="n">
        <v>52.41</v>
      </c>
      <c r="J656" s="0" t="n">
        <v>85.649318</v>
      </c>
      <c r="K656" s="0" t="n">
        <v>0</v>
      </c>
      <c r="L656" s="0" t="n">
        <v>655</v>
      </c>
      <c r="M656" s="0" t="n">
        <f aca="false">0.05/COUNT(L$2:L$1515)*L656</f>
        <v>0.0216314398943197</v>
      </c>
      <c r="N656" s="20" t="str">
        <f aca="false">IF(K656&lt;M656,A656,"")</f>
        <v>dDocent_Contig_19713</v>
      </c>
      <c r="O656" s="20" t="n">
        <f aca="false">IF(K656&lt;M656,B656,"")</f>
        <v>95</v>
      </c>
      <c r="Q656" s="0" t="s">
        <v>120</v>
      </c>
      <c r="R656" s="0" t="n">
        <v>66</v>
      </c>
    </row>
    <row r="657" customFormat="false" ht="15" hidden="false" customHeight="false" outlineLevel="0" collapsed="false">
      <c r="A657" s="0" t="s">
        <v>95</v>
      </c>
      <c r="B657" s="0" t="n">
        <v>65</v>
      </c>
      <c r="C657" s="0" t="n">
        <v>0</v>
      </c>
      <c r="D657" s="0" t="n">
        <v>178</v>
      </c>
      <c r="E657" s="0" t="n">
        <v>32</v>
      </c>
      <c r="F657" s="0" t="n">
        <f aca="false">D657/SUM(C657:E657)</f>
        <v>0.847619047619048</v>
      </c>
      <c r="G657" s="0" t="n">
        <v>37.72</v>
      </c>
      <c r="H657" s="0" t="n">
        <v>102.56</v>
      </c>
      <c r="I657" s="0" t="n">
        <v>69.72</v>
      </c>
      <c r="J657" s="0" t="n">
        <v>113.613141</v>
      </c>
      <c r="K657" s="0" t="n">
        <v>0</v>
      </c>
      <c r="L657" s="0" t="n">
        <v>656</v>
      </c>
      <c r="M657" s="0" t="n">
        <f aca="false">0.05/COUNT(L$2:L$1515)*L657</f>
        <v>0.021664464993395</v>
      </c>
      <c r="N657" s="20" t="str">
        <f aca="false">IF(K657&lt;M657,A657,"")</f>
        <v>dDocent_Contig_4509</v>
      </c>
      <c r="O657" s="20" t="n">
        <f aca="false">IF(K657&lt;M657,B657,"")</f>
        <v>65</v>
      </c>
      <c r="Q657" s="0" t="s">
        <v>272</v>
      </c>
      <c r="R657" s="0" t="n">
        <v>102</v>
      </c>
    </row>
    <row r="658" customFormat="false" ht="15" hidden="false" customHeight="false" outlineLevel="0" collapsed="false">
      <c r="A658" s="0" t="s">
        <v>95</v>
      </c>
      <c r="B658" s="0" t="n">
        <v>66</v>
      </c>
      <c r="C658" s="0" t="n">
        <v>0</v>
      </c>
      <c r="D658" s="0" t="n">
        <v>178</v>
      </c>
      <c r="E658" s="0" t="n">
        <v>32</v>
      </c>
      <c r="F658" s="0" t="n">
        <f aca="false">D658/SUM(C658:E658)</f>
        <v>0.847619047619048</v>
      </c>
      <c r="G658" s="0" t="n">
        <v>37.72</v>
      </c>
      <c r="H658" s="0" t="n">
        <v>102.56</v>
      </c>
      <c r="I658" s="0" t="n">
        <v>69.72</v>
      </c>
      <c r="J658" s="0" t="n">
        <v>113.613141</v>
      </c>
      <c r="K658" s="0" t="n">
        <v>0</v>
      </c>
      <c r="L658" s="0" t="n">
        <v>657</v>
      </c>
      <c r="M658" s="0" t="n">
        <f aca="false">0.05/COUNT(L$2:L$1515)*L658</f>
        <v>0.0216974900924703</v>
      </c>
      <c r="N658" s="20" t="str">
        <f aca="false">IF(K658&lt;M658,A658,"")</f>
        <v>dDocent_Contig_4509</v>
      </c>
      <c r="O658" s="20" t="n">
        <f aca="false">IF(K658&lt;M658,B658,"")</f>
        <v>66</v>
      </c>
      <c r="Q658" s="0" t="s">
        <v>318</v>
      </c>
      <c r="R658" s="0" t="n">
        <v>37</v>
      </c>
    </row>
    <row r="659" customFormat="false" ht="15" hidden="false" customHeight="false" outlineLevel="0" collapsed="false">
      <c r="A659" s="0" t="s">
        <v>212</v>
      </c>
      <c r="B659" s="0" t="n">
        <v>125</v>
      </c>
      <c r="C659" s="0" t="n">
        <v>23</v>
      </c>
      <c r="D659" s="0" t="n">
        <v>133</v>
      </c>
      <c r="E659" s="0" t="n">
        <v>1</v>
      </c>
      <c r="F659" s="0" t="n">
        <f aca="false">D659/SUM(C659:E659)</f>
        <v>0.847133757961784</v>
      </c>
      <c r="G659" s="0" t="n">
        <v>51.02</v>
      </c>
      <c r="H659" s="0" t="n">
        <v>76.96</v>
      </c>
      <c r="I659" s="0" t="n">
        <v>29.02</v>
      </c>
      <c r="J659" s="0" t="n">
        <v>83.253657</v>
      </c>
      <c r="K659" s="0" t="n">
        <v>0</v>
      </c>
      <c r="L659" s="0" t="n">
        <v>658</v>
      </c>
      <c r="M659" s="0" t="n">
        <f aca="false">0.05/COUNT(L$2:L$1515)*L659</f>
        <v>0.0217305151915456</v>
      </c>
      <c r="N659" s="20" t="str">
        <f aca="false">IF(K659&lt;M659,A659,"")</f>
        <v>dDocent_Contig_1492</v>
      </c>
      <c r="O659" s="20" t="n">
        <f aca="false">IF(K659&lt;M659,B659,"")</f>
        <v>125</v>
      </c>
      <c r="Q659" s="0" t="s">
        <v>319</v>
      </c>
      <c r="R659" s="0" t="n">
        <v>10</v>
      </c>
    </row>
    <row r="660" customFormat="false" ht="15" hidden="false" customHeight="false" outlineLevel="0" collapsed="false">
      <c r="A660" s="0" t="s">
        <v>169</v>
      </c>
      <c r="B660" s="0" t="n">
        <v>76</v>
      </c>
      <c r="C660" s="0" t="n">
        <v>43</v>
      </c>
      <c r="D660" s="0" t="n">
        <v>237</v>
      </c>
      <c r="E660" s="0" t="n">
        <v>0</v>
      </c>
      <c r="F660" s="0" t="n">
        <f aca="false">D660/SUM(C660:E660)</f>
        <v>0.846428571428571</v>
      </c>
      <c r="G660" s="0" t="n">
        <v>93.15</v>
      </c>
      <c r="H660" s="0" t="n">
        <v>136.7</v>
      </c>
      <c r="I660" s="0" t="n">
        <v>50.15</v>
      </c>
      <c r="J660" s="0" t="n">
        <v>150.747347</v>
      </c>
      <c r="K660" s="0" t="n">
        <v>0</v>
      </c>
      <c r="L660" s="0" t="n">
        <v>659</v>
      </c>
      <c r="M660" s="0" t="n">
        <f aca="false">0.05/COUNT(L$2:L$1515)*L660</f>
        <v>0.0217635402906209</v>
      </c>
      <c r="N660" s="20" t="str">
        <f aca="false">IF(K660&lt;M660,A660,"")</f>
        <v>dDocent_Contig_17673</v>
      </c>
      <c r="O660" s="20" t="n">
        <f aca="false">IF(K660&lt;M660,B660,"")</f>
        <v>76</v>
      </c>
      <c r="Q660" s="0" t="s">
        <v>320</v>
      </c>
      <c r="R660" s="0" t="n">
        <v>92</v>
      </c>
    </row>
    <row r="661" customFormat="false" ht="15" hidden="false" customHeight="false" outlineLevel="0" collapsed="false">
      <c r="A661" s="0" t="s">
        <v>169</v>
      </c>
      <c r="B661" s="0" t="n">
        <v>124</v>
      </c>
      <c r="C661" s="0" t="n">
        <v>43</v>
      </c>
      <c r="D661" s="0" t="n">
        <v>237</v>
      </c>
      <c r="E661" s="0" t="n">
        <v>0</v>
      </c>
      <c r="F661" s="0" t="n">
        <f aca="false">D661/SUM(C661:E661)</f>
        <v>0.846428571428571</v>
      </c>
      <c r="G661" s="0" t="n">
        <v>93.15</v>
      </c>
      <c r="H661" s="0" t="n">
        <v>136.7</v>
      </c>
      <c r="I661" s="0" t="n">
        <v>50.15</v>
      </c>
      <c r="J661" s="0" t="n">
        <v>150.747347</v>
      </c>
      <c r="K661" s="0" t="n">
        <v>0</v>
      </c>
      <c r="L661" s="0" t="n">
        <v>660</v>
      </c>
      <c r="M661" s="0" t="n">
        <f aca="false">0.05/COUNT(L$2:L$1515)*L661</f>
        <v>0.0217965653896962</v>
      </c>
      <c r="N661" s="20" t="str">
        <f aca="false">IF(K661&lt;M661,A661,"")</f>
        <v>dDocent_Contig_17673</v>
      </c>
      <c r="O661" s="20" t="n">
        <f aca="false">IF(K661&lt;M661,B661,"")</f>
        <v>124</v>
      </c>
      <c r="Q661" s="0" t="s">
        <v>154</v>
      </c>
      <c r="R661" s="0" t="n">
        <v>49</v>
      </c>
    </row>
    <row r="662" customFormat="false" ht="15" hidden="false" customHeight="false" outlineLevel="0" collapsed="false">
      <c r="A662" s="0" t="s">
        <v>210</v>
      </c>
      <c r="B662" s="0" t="n">
        <v>84</v>
      </c>
      <c r="C662" s="0" t="n">
        <v>44</v>
      </c>
      <c r="D662" s="0" t="n">
        <v>242</v>
      </c>
      <c r="E662" s="0" t="n">
        <v>0</v>
      </c>
      <c r="F662" s="0" t="n">
        <f aca="false">D662/SUM(C662:E662)</f>
        <v>0.846153846153846</v>
      </c>
      <c r="G662" s="0" t="n">
        <v>95.19</v>
      </c>
      <c r="H662" s="0" t="n">
        <v>139.62</v>
      </c>
      <c r="I662" s="0" t="n">
        <v>51.19</v>
      </c>
      <c r="J662" s="0" t="n">
        <v>153.804444</v>
      </c>
      <c r="K662" s="0" t="n">
        <v>0</v>
      </c>
      <c r="L662" s="0" t="n">
        <v>661</v>
      </c>
      <c r="M662" s="0" t="n">
        <f aca="false">0.05/COUNT(L$2:L$1515)*L662</f>
        <v>0.0218295904887715</v>
      </c>
      <c r="N662" s="20" t="str">
        <f aca="false">IF(K662&lt;M662,A662,"")</f>
        <v>dDocent_Contig_8151</v>
      </c>
      <c r="O662" s="20" t="n">
        <f aca="false">IF(K662&lt;M662,B662,"")</f>
        <v>84</v>
      </c>
      <c r="Q662" s="0" t="s">
        <v>154</v>
      </c>
      <c r="R662" s="0" t="n">
        <v>38</v>
      </c>
    </row>
    <row r="663" customFormat="false" ht="15" hidden="false" customHeight="false" outlineLevel="0" collapsed="false">
      <c r="A663" s="0" t="s">
        <v>201</v>
      </c>
      <c r="B663" s="0" t="n">
        <v>34</v>
      </c>
      <c r="C663" s="0" t="n">
        <v>43</v>
      </c>
      <c r="D663" s="0" t="n">
        <v>241</v>
      </c>
      <c r="E663" s="0" t="n">
        <v>1</v>
      </c>
      <c r="F663" s="0" t="n">
        <f aca="false">D663/SUM(C663:E663)</f>
        <v>0.845614035087719</v>
      </c>
      <c r="G663" s="0" t="n">
        <v>93.8</v>
      </c>
      <c r="H663" s="0" t="n">
        <v>139.41</v>
      </c>
      <c r="I663" s="0" t="n">
        <v>51.8</v>
      </c>
      <c r="J663" s="0" t="n">
        <v>151.36621</v>
      </c>
      <c r="K663" s="0" t="n">
        <v>0</v>
      </c>
      <c r="L663" s="0" t="n">
        <v>662</v>
      </c>
      <c r="M663" s="0" t="n">
        <f aca="false">0.05/COUNT(L$2:L$1515)*L663</f>
        <v>0.0218626155878468</v>
      </c>
      <c r="N663" s="20" t="str">
        <f aca="false">IF(K663&lt;M663,A663,"")</f>
        <v>dDocent_Contig_29308</v>
      </c>
      <c r="O663" s="20" t="n">
        <f aca="false">IF(K663&lt;M663,B663,"")</f>
        <v>34</v>
      </c>
      <c r="Q663" s="0" t="s">
        <v>154</v>
      </c>
      <c r="R663" s="0" t="n">
        <v>41</v>
      </c>
    </row>
    <row r="664" customFormat="false" ht="15" hidden="false" customHeight="false" outlineLevel="0" collapsed="false">
      <c r="A664" s="0" t="s">
        <v>201</v>
      </c>
      <c r="B664" s="0" t="n">
        <v>91</v>
      </c>
      <c r="C664" s="0" t="n">
        <v>43</v>
      </c>
      <c r="D664" s="0" t="n">
        <v>241</v>
      </c>
      <c r="E664" s="0" t="n">
        <v>1</v>
      </c>
      <c r="F664" s="0" t="n">
        <f aca="false">D664/SUM(C664:E664)</f>
        <v>0.845614035087719</v>
      </c>
      <c r="G664" s="0" t="n">
        <v>93.8</v>
      </c>
      <c r="H664" s="0" t="n">
        <v>139.41</v>
      </c>
      <c r="I664" s="0" t="n">
        <v>51.8</v>
      </c>
      <c r="J664" s="0" t="n">
        <v>151.36621</v>
      </c>
      <c r="K664" s="0" t="n">
        <v>0</v>
      </c>
      <c r="L664" s="0" t="n">
        <v>663</v>
      </c>
      <c r="M664" s="0" t="n">
        <f aca="false">0.05/COUNT(L$2:L$1515)*L664</f>
        <v>0.0218956406869221</v>
      </c>
      <c r="N664" s="20" t="str">
        <f aca="false">IF(K664&lt;M664,A664,"")</f>
        <v>dDocent_Contig_29308</v>
      </c>
      <c r="O664" s="20" t="n">
        <f aca="false">IF(K664&lt;M664,B664,"")</f>
        <v>91</v>
      </c>
      <c r="Q664" s="0" t="s">
        <v>154</v>
      </c>
      <c r="R664" s="0" t="n">
        <v>42</v>
      </c>
    </row>
    <row r="665" customFormat="false" ht="15" hidden="false" customHeight="false" outlineLevel="0" collapsed="false">
      <c r="A665" s="0" t="s">
        <v>159</v>
      </c>
      <c r="B665" s="0" t="n">
        <v>107</v>
      </c>
      <c r="C665" s="0" t="n">
        <v>8</v>
      </c>
      <c r="D665" s="0" t="n">
        <v>158</v>
      </c>
      <c r="E665" s="0" t="n">
        <v>21</v>
      </c>
      <c r="F665" s="0" t="n">
        <f aca="false">D665/SUM(C665:E665)</f>
        <v>0.844919786096257</v>
      </c>
      <c r="G665" s="0" t="n">
        <v>40.48</v>
      </c>
      <c r="H665" s="0" t="n">
        <v>93.05</v>
      </c>
      <c r="I665" s="0" t="n">
        <v>53.48</v>
      </c>
      <c r="J665" s="0" t="n">
        <v>91.119151</v>
      </c>
      <c r="K665" s="0" t="n">
        <v>0</v>
      </c>
      <c r="L665" s="0" t="n">
        <v>664</v>
      </c>
      <c r="M665" s="0" t="n">
        <f aca="false">0.05/COUNT(L$2:L$1515)*L665</f>
        <v>0.0219286657859974</v>
      </c>
      <c r="N665" s="20" t="str">
        <f aca="false">IF(K665&lt;M665,A665,"")</f>
        <v>dDocent_Contig_15444</v>
      </c>
      <c r="O665" s="20" t="n">
        <f aca="false">IF(K665&lt;M665,B665,"")</f>
        <v>107</v>
      </c>
      <c r="Q665" s="0" t="s">
        <v>154</v>
      </c>
      <c r="R665" s="0" t="n">
        <v>51</v>
      </c>
    </row>
    <row r="666" customFormat="false" ht="15" hidden="false" customHeight="false" outlineLevel="0" collapsed="false">
      <c r="A666" s="0" t="s">
        <v>216</v>
      </c>
      <c r="B666" s="0" t="n">
        <v>53</v>
      </c>
      <c r="C666" s="0" t="n">
        <v>11</v>
      </c>
      <c r="D666" s="0" t="n">
        <v>174</v>
      </c>
      <c r="E666" s="0" t="n">
        <v>21</v>
      </c>
      <c r="F666" s="0" t="n">
        <f aca="false">D666/SUM(C666:E666)</f>
        <v>0.844660194174757</v>
      </c>
      <c r="G666" s="0" t="n">
        <v>46.62</v>
      </c>
      <c r="H666" s="0" t="n">
        <v>102.76</v>
      </c>
      <c r="I666" s="0" t="n">
        <v>56.62</v>
      </c>
      <c r="J666" s="0" t="n">
        <v>99.020012</v>
      </c>
      <c r="K666" s="0" t="n">
        <v>0</v>
      </c>
      <c r="L666" s="0" t="n">
        <v>665</v>
      </c>
      <c r="M666" s="0" t="n">
        <f aca="false">0.05/COUNT(L$2:L$1515)*L666</f>
        <v>0.0219616908850727</v>
      </c>
      <c r="N666" s="20" t="str">
        <f aca="false">IF(K666&lt;M666,A666,"")</f>
        <v>dDocent_Contig_593</v>
      </c>
      <c r="O666" s="20" t="n">
        <f aca="false">IF(K666&lt;M666,B666,"")</f>
        <v>53</v>
      </c>
      <c r="Q666" s="0" t="s">
        <v>154</v>
      </c>
      <c r="R666" s="0" t="n">
        <v>52</v>
      </c>
    </row>
    <row r="667" customFormat="false" ht="15" hidden="false" customHeight="false" outlineLevel="0" collapsed="false">
      <c r="A667" s="0" t="s">
        <v>159</v>
      </c>
      <c r="B667" s="0" t="n">
        <v>27</v>
      </c>
      <c r="C667" s="0" t="n">
        <v>21</v>
      </c>
      <c r="D667" s="0" t="n">
        <v>157</v>
      </c>
      <c r="E667" s="0" t="n">
        <v>8</v>
      </c>
      <c r="F667" s="0" t="n">
        <f aca="false">D667/SUM(C667:E667)</f>
        <v>0.844086021505376</v>
      </c>
      <c r="G667" s="0" t="n">
        <v>53.23</v>
      </c>
      <c r="H667" s="0" t="n">
        <v>92.55</v>
      </c>
      <c r="I667" s="0" t="n">
        <v>40.23</v>
      </c>
      <c r="J667" s="0" t="n">
        <v>90.220301</v>
      </c>
      <c r="K667" s="0" t="n">
        <v>0</v>
      </c>
      <c r="L667" s="0" t="n">
        <v>666</v>
      </c>
      <c r="M667" s="0" t="n">
        <f aca="false">0.05/COUNT(L$2:L$1515)*L667</f>
        <v>0.0219947159841479</v>
      </c>
      <c r="N667" s="20" t="str">
        <f aca="false">IF(K667&lt;M667,A667,"")</f>
        <v>dDocent_Contig_15444</v>
      </c>
      <c r="O667" s="20" t="n">
        <f aca="false">IF(K667&lt;M667,B667,"")</f>
        <v>27</v>
      </c>
      <c r="Q667" s="0" t="s">
        <v>154</v>
      </c>
      <c r="R667" s="0" t="n">
        <v>63</v>
      </c>
    </row>
    <row r="668" customFormat="false" ht="15" hidden="false" customHeight="false" outlineLevel="0" collapsed="false">
      <c r="A668" s="0" t="s">
        <v>159</v>
      </c>
      <c r="B668" s="0" t="n">
        <v>29</v>
      </c>
      <c r="C668" s="0" t="n">
        <v>21</v>
      </c>
      <c r="D668" s="0" t="n">
        <v>157</v>
      </c>
      <c r="E668" s="0" t="n">
        <v>8</v>
      </c>
      <c r="F668" s="0" t="n">
        <f aca="false">D668/SUM(C668:E668)</f>
        <v>0.844086021505376</v>
      </c>
      <c r="G668" s="0" t="n">
        <v>53.23</v>
      </c>
      <c r="H668" s="0" t="n">
        <v>92.55</v>
      </c>
      <c r="I668" s="0" t="n">
        <v>40.23</v>
      </c>
      <c r="J668" s="0" t="n">
        <v>90.220301</v>
      </c>
      <c r="K668" s="0" t="n">
        <v>0</v>
      </c>
      <c r="L668" s="0" t="n">
        <v>667</v>
      </c>
      <c r="M668" s="0" t="n">
        <f aca="false">0.05/COUNT(L$2:L$1515)*L668</f>
        <v>0.0220277410832232</v>
      </c>
      <c r="N668" s="20" t="str">
        <f aca="false">IF(K668&lt;M668,A668,"")</f>
        <v>dDocent_Contig_15444</v>
      </c>
      <c r="O668" s="20" t="n">
        <f aca="false">IF(K668&lt;M668,B668,"")</f>
        <v>29</v>
      </c>
      <c r="Q668" s="0" t="s">
        <v>154</v>
      </c>
      <c r="R668" s="0" t="n">
        <v>64</v>
      </c>
    </row>
    <row r="669" customFormat="false" ht="15" hidden="false" customHeight="false" outlineLevel="0" collapsed="false">
      <c r="A669" s="0" t="s">
        <v>159</v>
      </c>
      <c r="B669" s="0" t="n">
        <v>32</v>
      </c>
      <c r="C669" s="0" t="n">
        <v>21</v>
      </c>
      <c r="D669" s="0" t="n">
        <v>157</v>
      </c>
      <c r="E669" s="0" t="n">
        <v>8</v>
      </c>
      <c r="F669" s="0" t="n">
        <f aca="false">D669/SUM(C669:E669)</f>
        <v>0.844086021505376</v>
      </c>
      <c r="G669" s="0" t="n">
        <v>53.23</v>
      </c>
      <c r="H669" s="0" t="n">
        <v>92.55</v>
      </c>
      <c r="I669" s="0" t="n">
        <v>40.23</v>
      </c>
      <c r="J669" s="0" t="n">
        <v>90.220301</v>
      </c>
      <c r="K669" s="0" t="n">
        <v>0</v>
      </c>
      <c r="L669" s="0" t="n">
        <v>668</v>
      </c>
      <c r="M669" s="0" t="n">
        <f aca="false">0.05/COUNT(L$2:L$1515)*L669</f>
        <v>0.0220607661822985</v>
      </c>
      <c r="N669" s="20" t="str">
        <f aca="false">IF(K669&lt;M669,A669,"")</f>
        <v>dDocent_Contig_15444</v>
      </c>
      <c r="O669" s="20" t="n">
        <f aca="false">IF(K669&lt;M669,B669,"")</f>
        <v>32</v>
      </c>
      <c r="Q669" s="0" t="s">
        <v>257</v>
      </c>
      <c r="R669" s="0" t="n">
        <v>17</v>
      </c>
    </row>
    <row r="670" customFormat="false" ht="15" hidden="false" customHeight="false" outlineLevel="0" collapsed="false">
      <c r="A670" s="0" t="s">
        <v>95</v>
      </c>
      <c r="B670" s="0" t="n">
        <v>71</v>
      </c>
      <c r="C670" s="0" t="n">
        <v>0</v>
      </c>
      <c r="D670" s="0" t="n">
        <v>177</v>
      </c>
      <c r="E670" s="0" t="n">
        <v>33</v>
      </c>
      <c r="F670" s="0" t="n">
        <f aca="false">D670/SUM(C670:E670)</f>
        <v>0.842857142857143</v>
      </c>
      <c r="G670" s="0" t="n">
        <v>37.3</v>
      </c>
      <c r="H670" s="0" t="n">
        <v>102.41</v>
      </c>
      <c r="I670" s="0" t="n">
        <v>70.3</v>
      </c>
      <c r="J670" s="0" t="n">
        <v>111.417467</v>
      </c>
      <c r="K670" s="0" t="n">
        <v>0</v>
      </c>
      <c r="L670" s="0" t="n">
        <v>669</v>
      </c>
      <c r="M670" s="0" t="n">
        <f aca="false">0.05/COUNT(L$2:L$1515)*L670</f>
        <v>0.0220937912813738</v>
      </c>
      <c r="N670" s="20" t="str">
        <f aca="false">IF(K670&lt;M670,A670,"")</f>
        <v>dDocent_Contig_4509</v>
      </c>
      <c r="O670" s="20" t="n">
        <f aca="false">IF(K670&lt;M670,B670,"")</f>
        <v>71</v>
      </c>
      <c r="Q670" s="0" t="s">
        <v>257</v>
      </c>
      <c r="R670" s="0" t="n">
        <v>99</v>
      </c>
    </row>
    <row r="671" customFormat="false" ht="15" hidden="false" customHeight="false" outlineLevel="0" collapsed="false">
      <c r="A671" s="0" t="s">
        <v>95</v>
      </c>
      <c r="B671" s="0" t="n">
        <v>72</v>
      </c>
      <c r="C671" s="0" t="n">
        <v>0</v>
      </c>
      <c r="D671" s="0" t="n">
        <v>177</v>
      </c>
      <c r="E671" s="0" t="n">
        <v>33</v>
      </c>
      <c r="F671" s="0" t="n">
        <f aca="false">D671/SUM(C671:E671)</f>
        <v>0.842857142857143</v>
      </c>
      <c r="G671" s="0" t="n">
        <v>37.3</v>
      </c>
      <c r="H671" s="0" t="n">
        <v>102.41</v>
      </c>
      <c r="I671" s="0" t="n">
        <v>70.3</v>
      </c>
      <c r="J671" s="0" t="n">
        <v>111.417467</v>
      </c>
      <c r="K671" s="0" t="n">
        <v>0</v>
      </c>
      <c r="L671" s="0" t="n">
        <v>670</v>
      </c>
      <c r="M671" s="0" t="n">
        <f aca="false">0.05/COUNT(L$2:L$1515)*L671</f>
        <v>0.0221268163804491</v>
      </c>
      <c r="N671" s="20" t="str">
        <f aca="false">IF(K671&lt;M671,A671,"")</f>
        <v>dDocent_Contig_4509</v>
      </c>
      <c r="O671" s="20" t="n">
        <f aca="false">IF(K671&lt;M671,B671,"")</f>
        <v>72</v>
      </c>
      <c r="Q671" s="0" t="s">
        <v>258</v>
      </c>
      <c r="R671" s="0" t="n">
        <v>122</v>
      </c>
    </row>
    <row r="672" customFormat="false" ht="15" hidden="false" customHeight="false" outlineLevel="0" collapsed="false">
      <c r="A672" s="0" t="s">
        <v>95</v>
      </c>
      <c r="B672" s="0" t="n">
        <v>74</v>
      </c>
      <c r="C672" s="0" t="n">
        <v>0</v>
      </c>
      <c r="D672" s="0" t="n">
        <v>177</v>
      </c>
      <c r="E672" s="0" t="n">
        <v>33</v>
      </c>
      <c r="F672" s="0" t="n">
        <f aca="false">D672/SUM(C672:E672)</f>
        <v>0.842857142857143</v>
      </c>
      <c r="G672" s="0" t="n">
        <v>37.3</v>
      </c>
      <c r="H672" s="0" t="n">
        <v>102.41</v>
      </c>
      <c r="I672" s="0" t="n">
        <v>70.3</v>
      </c>
      <c r="J672" s="0" t="n">
        <v>111.417467</v>
      </c>
      <c r="K672" s="0" t="n">
        <v>0</v>
      </c>
      <c r="L672" s="0" t="n">
        <v>671</v>
      </c>
      <c r="M672" s="0" t="n">
        <f aca="false">0.05/COUNT(L$2:L$1515)*L672</f>
        <v>0.0221598414795244</v>
      </c>
      <c r="N672" s="20" t="str">
        <f aca="false">IF(K672&lt;M672,A672,"")</f>
        <v>dDocent_Contig_4509</v>
      </c>
      <c r="O672" s="20" t="n">
        <f aca="false">IF(K672&lt;M672,B672,"")</f>
        <v>74</v>
      </c>
      <c r="Q672" s="0" t="s">
        <v>258</v>
      </c>
      <c r="R672" s="0" t="n">
        <v>90</v>
      </c>
    </row>
    <row r="673" customFormat="false" ht="15" hidden="false" customHeight="false" outlineLevel="0" collapsed="false">
      <c r="A673" s="0" t="s">
        <v>95</v>
      </c>
      <c r="B673" s="0" t="n">
        <v>75</v>
      </c>
      <c r="C673" s="0" t="n">
        <v>0</v>
      </c>
      <c r="D673" s="0" t="n">
        <v>177</v>
      </c>
      <c r="E673" s="0" t="n">
        <v>33</v>
      </c>
      <c r="F673" s="0" t="n">
        <f aca="false">D673/SUM(C673:E673)</f>
        <v>0.842857142857143</v>
      </c>
      <c r="G673" s="0" t="n">
        <v>37.3</v>
      </c>
      <c r="H673" s="0" t="n">
        <v>102.41</v>
      </c>
      <c r="I673" s="0" t="n">
        <v>70.3</v>
      </c>
      <c r="J673" s="0" t="n">
        <v>111.417467</v>
      </c>
      <c r="K673" s="0" t="n">
        <v>0</v>
      </c>
      <c r="L673" s="0" t="n">
        <v>672</v>
      </c>
      <c r="M673" s="0" t="n">
        <f aca="false">0.05/COUNT(L$2:L$1515)*L673</f>
        <v>0.0221928665785997</v>
      </c>
      <c r="N673" s="20" t="str">
        <f aca="false">IF(K673&lt;M673,A673,"")</f>
        <v>dDocent_Contig_4509</v>
      </c>
      <c r="O673" s="20" t="n">
        <f aca="false">IF(K673&lt;M673,B673,"")</f>
        <v>75</v>
      </c>
      <c r="Q673" s="0" t="s">
        <v>130</v>
      </c>
      <c r="R673" s="0" t="n">
        <v>11</v>
      </c>
    </row>
    <row r="674" customFormat="false" ht="15" hidden="false" customHeight="false" outlineLevel="0" collapsed="false">
      <c r="A674" s="0" t="s">
        <v>95</v>
      </c>
      <c r="B674" s="0" t="n">
        <v>76</v>
      </c>
      <c r="C674" s="0" t="n">
        <v>0</v>
      </c>
      <c r="D674" s="0" t="n">
        <v>177</v>
      </c>
      <c r="E674" s="0" t="n">
        <v>33</v>
      </c>
      <c r="F674" s="0" t="n">
        <f aca="false">D674/SUM(C674:E674)</f>
        <v>0.842857142857143</v>
      </c>
      <c r="G674" s="0" t="n">
        <v>37.3</v>
      </c>
      <c r="H674" s="0" t="n">
        <v>102.41</v>
      </c>
      <c r="I674" s="0" t="n">
        <v>70.3</v>
      </c>
      <c r="J674" s="0" t="n">
        <v>111.417467</v>
      </c>
      <c r="K674" s="0" t="n">
        <v>0</v>
      </c>
      <c r="L674" s="0" t="n">
        <v>673</v>
      </c>
      <c r="M674" s="0" t="n">
        <f aca="false">0.05/COUNT(L$2:L$1515)*L674</f>
        <v>0.022225891677675</v>
      </c>
      <c r="N674" s="20" t="str">
        <f aca="false">IF(K674&lt;M674,A674,"")</f>
        <v>dDocent_Contig_4509</v>
      </c>
      <c r="O674" s="20" t="n">
        <f aca="false">IF(K674&lt;M674,B674,"")</f>
        <v>76</v>
      </c>
      <c r="Q674" s="0" t="s">
        <v>130</v>
      </c>
      <c r="R674" s="0" t="n">
        <v>107</v>
      </c>
    </row>
    <row r="675" customFormat="false" ht="15" hidden="false" customHeight="false" outlineLevel="0" collapsed="false">
      <c r="A675" s="0" t="s">
        <v>95</v>
      </c>
      <c r="B675" s="0" t="n">
        <v>97</v>
      </c>
      <c r="C675" s="0" t="n">
        <v>33</v>
      </c>
      <c r="D675" s="0" t="n">
        <v>177</v>
      </c>
      <c r="E675" s="0" t="n">
        <v>0</v>
      </c>
      <c r="F675" s="0" t="n">
        <f aca="false">D675/SUM(C675:E675)</f>
        <v>0.842857142857143</v>
      </c>
      <c r="G675" s="0" t="n">
        <v>70.3</v>
      </c>
      <c r="H675" s="0" t="n">
        <v>102.41</v>
      </c>
      <c r="I675" s="0" t="n">
        <v>37.3</v>
      </c>
      <c r="J675" s="0" t="n">
        <v>111.417467</v>
      </c>
      <c r="K675" s="0" t="n">
        <v>0</v>
      </c>
      <c r="L675" s="0" t="n">
        <v>674</v>
      </c>
      <c r="M675" s="0" t="n">
        <f aca="false">0.05/COUNT(L$2:L$1515)*L675</f>
        <v>0.0222589167767503</v>
      </c>
      <c r="N675" s="20" t="str">
        <f aca="false">IF(K675&lt;M675,A675,"")</f>
        <v>dDocent_Contig_4509</v>
      </c>
      <c r="O675" s="20" t="n">
        <f aca="false">IF(K675&lt;M675,B675,"")</f>
        <v>97</v>
      </c>
      <c r="Q675" s="0" t="s">
        <v>130</v>
      </c>
      <c r="R675" s="0" t="n">
        <v>73</v>
      </c>
    </row>
    <row r="676" customFormat="false" ht="15" hidden="false" customHeight="false" outlineLevel="0" collapsed="false">
      <c r="A676" s="0" t="s">
        <v>95</v>
      </c>
      <c r="B676" s="0" t="n">
        <v>98</v>
      </c>
      <c r="C676" s="0" t="n">
        <v>33</v>
      </c>
      <c r="D676" s="0" t="n">
        <v>177</v>
      </c>
      <c r="E676" s="0" t="n">
        <v>0</v>
      </c>
      <c r="F676" s="0" t="n">
        <f aca="false">D676/SUM(C676:E676)</f>
        <v>0.842857142857143</v>
      </c>
      <c r="G676" s="0" t="n">
        <v>70.3</v>
      </c>
      <c r="H676" s="0" t="n">
        <v>102.41</v>
      </c>
      <c r="I676" s="0" t="n">
        <v>37.3</v>
      </c>
      <c r="J676" s="0" t="n">
        <v>111.417467</v>
      </c>
      <c r="K676" s="0" t="n">
        <v>0</v>
      </c>
      <c r="L676" s="0" t="n">
        <v>675</v>
      </c>
      <c r="M676" s="0" t="n">
        <f aca="false">0.05/COUNT(L$2:L$1515)*L676</f>
        <v>0.0222919418758256</v>
      </c>
      <c r="N676" s="20" t="str">
        <f aca="false">IF(K676&lt;M676,A676,"")</f>
        <v>dDocent_Contig_4509</v>
      </c>
      <c r="O676" s="20" t="n">
        <f aca="false">IF(K676&lt;M676,B676,"")</f>
        <v>98</v>
      </c>
      <c r="Q676" s="0" t="s">
        <v>130</v>
      </c>
      <c r="R676" s="0" t="n">
        <v>74</v>
      </c>
    </row>
    <row r="677" customFormat="false" ht="15" hidden="false" customHeight="false" outlineLevel="0" collapsed="false">
      <c r="A677" s="0" t="s">
        <v>201</v>
      </c>
      <c r="B677" s="0" t="n">
        <v>69</v>
      </c>
      <c r="C677" s="0" t="n">
        <v>44</v>
      </c>
      <c r="D677" s="0" t="n">
        <v>240</v>
      </c>
      <c r="E677" s="0" t="n">
        <v>1</v>
      </c>
      <c r="F677" s="0" t="n">
        <f aca="false">D677/SUM(C677:E677)</f>
        <v>0.842105263157895</v>
      </c>
      <c r="G677" s="0" t="n">
        <v>94.37</v>
      </c>
      <c r="H677" s="0" t="n">
        <v>139.26</v>
      </c>
      <c r="I677" s="0" t="n">
        <v>51.37</v>
      </c>
      <c r="J677" s="0" t="n">
        <v>149.160326</v>
      </c>
      <c r="K677" s="0" t="n">
        <v>0</v>
      </c>
      <c r="L677" s="0" t="n">
        <v>676</v>
      </c>
      <c r="M677" s="0" t="n">
        <f aca="false">0.05/COUNT(L$2:L$1515)*L677</f>
        <v>0.0223249669749009</v>
      </c>
      <c r="N677" s="20" t="str">
        <f aca="false">IF(K677&lt;M677,A677,"")</f>
        <v>dDocent_Contig_29308</v>
      </c>
      <c r="O677" s="20" t="n">
        <f aca="false">IF(K677&lt;M677,B677,"")</f>
        <v>69</v>
      </c>
      <c r="Q677" s="0" t="s">
        <v>130</v>
      </c>
      <c r="R677" s="0" t="n">
        <v>75</v>
      </c>
    </row>
    <row r="678" customFormat="false" ht="15" hidden="false" customHeight="false" outlineLevel="0" collapsed="false">
      <c r="A678" s="0" t="s">
        <v>201</v>
      </c>
      <c r="B678" s="0" t="n">
        <v>113</v>
      </c>
      <c r="C678" s="0" t="n">
        <v>44</v>
      </c>
      <c r="D678" s="0" t="n">
        <v>240</v>
      </c>
      <c r="E678" s="0" t="n">
        <v>1</v>
      </c>
      <c r="F678" s="0" t="n">
        <f aca="false">D678/SUM(C678:E678)</f>
        <v>0.842105263157895</v>
      </c>
      <c r="G678" s="0" t="n">
        <v>94.37</v>
      </c>
      <c r="H678" s="0" t="n">
        <v>139.26</v>
      </c>
      <c r="I678" s="0" t="n">
        <v>51.37</v>
      </c>
      <c r="J678" s="0" t="n">
        <v>149.160326</v>
      </c>
      <c r="K678" s="0" t="n">
        <v>0</v>
      </c>
      <c r="L678" s="0" t="n">
        <v>677</v>
      </c>
      <c r="M678" s="0" t="n">
        <f aca="false">0.05/COUNT(L$2:L$1515)*L678</f>
        <v>0.0223579920739762</v>
      </c>
      <c r="N678" s="20" t="str">
        <f aca="false">IF(K678&lt;M678,A678,"")</f>
        <v>dDocent_Contig_29308</v>
      </c>
      <c r="O678" s="20" t="n">
        <f aca="false">IF(K678&lt;M678,B678,"")</f>
        <v>113</v>
      </c>
      <c r="Q678" s="0" t="s">
        <v>130</v>
      </c>
      <c r="R678" s="0" t="n">
        <v>76</v>
      </c>
    </row>
    <row r="679" customFormat="false" ht="15" hidden="false" customHeight="false" outlineLevel="0" collapsed="false">
      <c r="A679" s="0" t="s">
        <v>180</v>
      </c>
      <c r="B679" s="0" t="n">
        <v>15</v>
      </c>
      <c r="C679" s="0" t="n">
        <v>14</v>
      </c>
      <c r="D679" s="0" t="n">
        <v>233</v>
      </c>
      <c r="E679" s="0" t="n">
        <v>30</v>
      </c>
      <c r="F679" s="0" t="n">
        <f aca="false">D679/SUM(C679:E679)</f>
        <v>0.84115523465704</v>
      </c>
      <c r="G679" s="0" t="n">
        <v>61.48</v>
      </c>
      <c r="H679" s="0" t="n">
        <v>138.04</v>
      </c>
      <c r="I679" s="0" t="n">
        <v>77.48</v>
      </c>
      <c r="J679" s="0" t="n">
        <v>131.094239</v>
      </c>
      <c r="K679" s="0" t="n">
        <v>0</v>
      </c>
      <c r="L679" s="0" t="n">
        <v>678</v>
      </c>
      <c r="M679" s="0" t="n">
        <f aca="false">0.05/COUNT(L$2:L$1515)*L679</f>
        <v>0.0223910171730515</v>
      </c>
      <c r="N679" s="20" t="str">
        <f aca="false">IF(K679&lt;M679,A679,"")</f>
        <v>dDocent_Contig_8738</v>
      </c>
      <c r="O679" s="20" t="n">
        <f aca="false">IF(K679&lt;M679,B679,"")</f>
        <v>15</v>
      </c>
      <c r="Q679" s="0" t="s">
        <v>130</v>
      </c>
      <c r="R679" s="0" t="n">
        <v>79</v>
      </c>
    </row>
    <row r="680" customFormat="false" ht="15" hidden="false" customHeight="false" outlineLevel="0" collapsed="false">
      <c r="A680" s="0" t="s">
        <v>107</v>
      </c>
      <c r="B680" s="0" t="n">
        <v>55</v>
      </c>
      <c r="C680" s="0" t="n">
        <v>1</v>
      </c>
      <c r="D680" s="0" t="n">
        <v>148</v>
      </c>
      <c r="E680" s="0" t="n">
        <v>27</v>
      </c>
      <c r="F680" s="0" t="n">
        <f aca="false">D680/SUM(C680:E680)</f>
        <v>0.840909090909091</v>
      </c>
      <c r="G680" s="0" t="n">
        <v>31.96</v>
      </c>
      <c r="H680" s="0" t="n">
        <v>86.08</v>
      </c>
      <c r="I680" s="0" t="n">
        <v>57.96</v>
      </c>
      <c r="J680" s="0" t="n">
        <v>91.07119</v>
      </c>
      <c r="K680" s="0" t="n">
        <v>0</v>
      </c>
      <c r="L680" s="0" t="n">
        <v>679</v>
      </c>
      <c r="M680" s="0" t="n">
        <f aca="false">0.05/COUNT(L$2:L$1515)*L680</f>
        <v>0.0224240422721268</v>
      </c>
      <c r="N680" s="20" t="str">
        <f aca="false">IF(K680&lt;M680,A680,"")</f>
        <v>dDocent_Contig_12143</v>
      </c>
      <c r="O680" s="20" t="n">
        <f aca="false">IF(K680&lt;M680,B680,"")</f>
        <v>55</v>
      </c>
      <c r="Q680" s="0" t="s">
        <v>130</v>
      </c>
      <c r="R680" s="0" t="n">
        <v>80</v>
      </c>
    </row>
    <row r="681" customFormat="false" ht="15" hidden="false" customHeight="false" outlineLevel="0" collapsed="false">
      <c r="A681" s="0" t="s">
        <v>112</v>
      </c>
      <c r="B681" s="0" t="n">
        <v>92</v>
      </c>
      <c r="C681" s="0" t="n">
        <v>33</v>
      </c>
      <c r="D681" s="0" t="n">
        <v>173</v>
      </c>
      <c r="E681" s="0" t="n">
        <v>0</v>
      </c>
      <c r="F681" s="0" t="n">
        <f aca="false">D681/SUM(C681:E681)</f>
        <v>0.839805825242718</v>
      </c>
      <c r="G681" s="0" t="n">
        <v>69.32</v>
      </c>
      <c r="H681" s="0" t="n">
        <v>100.36</v>
      </c>
      <c r="I681" s="0" t="n">
        <v>36.32</v>
      </c>
      <c r="J681" s="0" t="n">
        <v>107.93533</v>
      </c>
      <c r="K681" s="0" t="n">
        <v>0</v>
      </c>
      <c r="L681" s="0" t="n">
        <v>680</v>
      </c>
      <c r="M681" s="0" t="n">
        <f aca="false">0.05/COUNT(L$2:L$1515)*L681</f>
        <v>0.0224570673712021</v>
      </c>
      <c r="N681" s="20" t="str">
        <f aca="false">IF(K681&lt;M681,A681,"")</f>
        <v>dDocent_Contig_19850</v>
      </c>
      <c r="O681" s="20" t="n">
        <f aca="false">IF(K681&lt;M681,B681,"")</f>
        <v>92</v>
      </c>
      <c r="Q681" s="0" t="s">
        <v>130</v>
      </c>
      <c r="R681" s="0" t="n">
        <v>83</v>
      </c>
    </row>
    <row r="682" customFormat="false" ht="15" hidden="false" customHeight="false" outlineLevel="0" collapsed="false">
      <c r="A682" s="0" t="s">
        <v>188</v>
      </c>
      <c r="B682" s="0" t="n">
        <v>125</v>
      </c>
      <c r="C682" s="0" t="n">
        <v>36</v>
      </c>
      <c r="D682" s="0" t="n">
        <v>240</v>
      </c>
      <c r="E682" s="0" t="n">
        <v>10</v>
      </c>
      <c r="F682" s="0" t="n">
        <f aca="false">D682/SUM(C682:E682)</f>
        <v>0.839160839160839</v>
      </c>
      <c r="G682" s="0" t="n">
        <v>85.09</v>
      </c>
      <c r="H682" s="0" t="n">
        <v>141.82</v>
      </c>
      <c r="I682" s="0" t="n">
        <v>59.09</v>
      </c>
      <c r="J682" s="0" t="n">
        <v>137.076923</v>
      </c>
      <c r="K682" s="0" t="n">
        <v>0</v>
      </c>
      <c r="L682" s="0" t="n">
        <v>681</v>
      </c>
      <c r="M682" s="0" t="n">
        <f aca="false">0.05/COUNT(L$2:L$1515)*L682</f>
        <v>0.0224900924702774</v>
      </c>
      <c r="N682" s="20" t="str">
        <f aca="false">IF(K682&lt;M682,A682,"")</f>
        <v>dDocent_Contig_47329</v>
      </c>
      <c r="O682" s="20" t="n">
        <f aca="false">IF(K682&lt;M682,B682,"")</f>
        <v>125</v>
      </c>
      <c r="Q682" s="0" t="s">
        <v>130</v>
      </c>
      <c r="R682" s="0" t="n">
        <v>40</v>
      </c>
    </row>
    <row r="683" customFormat="false" ht="15" hidden="false" customHeight="false" outlineLevel="0" collapsed="false">
      <c r="A683" s="0" t="s">
        <v>188</v>
      </c>
      <c r="B683" s="0" t="n">
        <v>126</v>
      </c>
      <c r="C683" s="0" t="n">
        <v>36</v>
      </c>
      <c r="D683" s="0" t="n">
        <v>240</v>
      </c>
      <c r="E683" s="0" t="n">
        <v>10</v>
      </c>
      <c r="F683" s="0" t="n">
        <f aca="false">D683/SUM(C683:E683)</f>
        <v>0.839160839160839</v>
      </c>
      <c r="G683" s="0" t="n">
        <v>85.09</v>
      </c>
      <c r="H683" s="0" t="n">
        <v>141.82</v>
      </c>
      <c r="I683" s="0" t="n">
        <v>59.09</v>
      </c>
      <c r="J683" s="0" t="n">
        <v>137.076923</v>
      </c>
      <c r="K683" s="0" t="n">
        <v>0</v>
      </c>
      <c r="L683" s="0" t="n">
        <v>682</v>
      </c>
      <c r="M683" s="0" t="n">
        <f aca="false">0.05/COUNT(L$2:L$1515)*L683</f>
        <v>0.0225231175693527</v>
      </c>
      <c r="N683" s="20" t="str">
        <f aca="false">IF(K683&lt;M683,A683,"")</f>
        <v>dDocent_Contig_47329</v>
      </c>
      <c r="O683" s="20" t="n">
        <f aca="false">IF(K683&lt;M683,B683,"")</f>
        <v>126</v>
      </c>
      <c r="Q683" s="0" t="s">
        <v>130</v>
      </c>
      <c r="R683" s="0" t="n">
        <v>46</v>
      </c>
    </row>
    <row r="684" customFormat="false" ht="15" hidden="false" customHeight="false" outlineLevel="0" collapsed="false">
      <c r="A684" s="0" t="s">
        <v>188</v>
      </c>
      <c r="B684" s="0" t="n">
        <v>130</v>
      </c>
      <c r="C684" s="0" t="n">
        <v>36</v>
      </c>
      <c r="D684" s="0" t="n">
        <v>240</v>
      </c>
      <c r="E684" s="0" t="n">
        <v>10</v>
      </c>
      <c r="F684" s="0" t="n">
        <f aca="false">D684/SUM(C684:E684)</f>
        <v>0.839160839160839</v>
      </c>
      <c r="G684" s="0" t="n">
        <v>85.09</v>
      </c>
      <c r="H684" s="0" t="n">
        <v>141.82</v>
      </c>
      <c r="I684" s="0" t="n">
        <v>59.09</v>
      </c>
      <c r="J684" s="0" t="n">
        <v>137.076923</v>
      </c>
      <c r="K684" s="0" t="n">
        <v>0</v>
      </c>
      <c r="L684" s="0" t="n">
        <v>683</v>
      </c>
      <c r="M684" s="0" t="n">
        <f aca="false">0.05/COUNT(L$2:L$1515)*L684</f>
        <v>0.022556142668428</v>
      </c>
      <c r="N684" s="20" t="str">
        <f aca="false">IF(K684&lt;M684,A684,"")</f>
        <v>dDocent_Contig_47329</v>
      </c>
      <c r="O684" s="20" t="n">
        <f aca="false">IF(K684&lt;M684,B684,"")</f>
        <v>130</v>
      </c>
      <c r="Q684" s="0" t="s">
        <v>321</v>
      </c>
      <c r="R684" s="0" t="n">
        <v>37</v>
      </c>
    </row>
    <row r="685" customFormat="false" ht="15" hidden="false" customHeight="false" outlineLevel="0" collapsed="false">
      <c r="A685" s="0" t="s">
        <v>188</v>
      </c>
      <c r="B685" s="0" t="n">
        <v>139</v>
      </c>
      <c r="C685" s="0" t="n">
        <v>36</v>
      </c>
      <c r="D685" s="0" t="n">
        <v>240</v>
      </c>
      <c r="E685" s="0" t="n">
        <v>10</v>
      </c>
      <c r="F685" s="0" t="n">
        <f aca="false">D685/SUM(C685:E685)</f>
        <v>0.839160839160839</v>
      </c>
      <c r="G685" s="0" t="n">
        <v>85.09</v>
      </c>
      <c r="H685" s="0" t="n">
        <v>141.82</v>
      </c>
      <c r="I685" s="0" t="n">
        <v>59.09</v>
      </c>
      <c r="J685" s="0" t="n">
        <v>137.076923</v>
      </c>
      <c r="K685" s="0" t="n">
        <v>0</v>
      </c>
      <c r="L685" s="0" t="n">
        <v>684</v>
      </c>
      <c r="M685" s="0" t="n">
        <f aca="false">0.05/COUNT(L$2:L$1515)*L685</f>
        <v>0.0225891677675033</v>
      </c>
      <c r="N685" s="20" t="str">
        <f aca="false">IF(K685&lt;M685,A685,"")</f>
        <v>dDocent_Contig_47329</v>
      </c>
      <c r="O685" s="20" t="n">
        <f aca="false">IF(K685&lt;M685,B685,"")</f>
        <v>139</v>
      </c>
      <c r="Q685" s="0" t="s">
        <v>224</v>
      </c>
      <c r="R685" s="0" t="n">
        <v>17</v>
      </c>
    </row>
    <row r="686" customFormat="false" ht="15" hidden="false" customHeight="false" outlineLevel="0" collapsed="false">
      <c r="A686" s="0" t="s">
        <v>188</v>
      </c>
      <c r="B686" s="0" t="n">
        <v>143</v>
      </c>
      <c r="C686" s="0" t="n">
        <v>36</v>
      </c>
      <c r="D686" s="0" t="n">
        <v>240</v>
      </c>
      <c r="E686" s="0" t="n">
        <v>10</v>
      </c>
      <c r="F686" s="0" t="n">
        <f aca="false">D686/SUM(C686:E686)</f>
        <v>0.839160839160839</v>
      </c>
      <c r="G686" s="0" t="n">
        <v>85.09</v>
      </c>
      <c r="H686" s="0" t="n">
        <v>141.82</v>
      </c>
      <c r="I686" s="0" t="n">
        <v>59.09</v>
      </c>
      <c r="J686" s="0" t="n">
        <v>137.076923</v>
      </c>
      <c r="K686" s="0" t="n">
        <v>0</v>
      </c>
      <c r="L686" s="0" t="n">
        <v>685</v>
      </c>
      <c r="M686" s="0" t="n">
        <f aca="false">0.05/COUNT(L$2:L$1515)*L686</f>
        <v>0.0226221928665786</v>
      </c>
      <c r="N686" s="20" t="str">
        <f aca="false">IF(K686&lt;M686,A686,"")</f>
        <v>dDocent_Contig_47329</v>
      </c>
      <c r="O686" s="20" t="n">
        <f aca="false">IF(K686&lt;M686,B686,"")</f>
        <v>143</v>
      </c>
      <c r="Q686" s="0" t="s">
        <v>224</v>
      </c>
      <c r="R686" s="0" t="n">
        <v>129</v>
      </c>
    </row>
    <row r="687" customFormat="false" ht="15" hidden="false" customHeight="false" outlineLevel="0" collapsed="false">
      <c r="A687" s="0" t="s">
        <v>356</v>
      </c>
      <c r="B687" s="0" t="n">
        <v>44</v>
      </c>
      <c r="C687" s="0" t="n">
        <v>37</v>
      </c>
      <c r="D687" s="0" t="n">
        <v>191</v>
      </c>
      <c r="E687" s="0" t="n">
        <v>0</v>
      </c>
      <c r="F687" s="0" t="n">
        <f aca="false">D687/SUM(C687:E687)</f>
        <v>0.837719298245614</v>
      </c>
      <c r="G687" s="0" t="n">
        <v>77</v>
      </c>
      <c r="H687" s="0" t="n">
        <v>111</v>
      </c>
      <c r="I687" s="0" t="n">
        <v>40</v>
      </c>
      <c r="J687" s="0" t="n">
        <v>118.443119</v>
      </c>
      <c r="K687" s="0" t="n">
        <v>0</v>
      </c>
      <c r="L687" s="0" t="n">
        <v>686</v>
      </c>
      <c r="M687" s="0" t="n">
        <f aca="false">0.05/COUNT(L$2:L$1515)*L687</f>
        <v>0.0226552179656539</v>
      </c>
      <c r="N687" s="20" t="str">
        <f aca="false">IF(K687&lt;M687,A687,"")</f>
        <v>dDocent_Contig_1334</v>
      </c>
      <c r="O687" s="20" t="n">
        <f aca="false">IF(K687&lt;M687,B687,"")</f>
        <v>44</v>
      </c>
      <c r="Q687" s="0" t="s">
        <v>108</v>
      </c>
      <c r="R687" s="0" t="n">
        <v>101</v>
      </c>
    </row>
    <row r="688" customFormat="false" ht="15" hidden="false" customHeight="false" outlineLevel="0" collapsed="false">
      <c r="A688" s="0" t="s">
        <v>129</v>
      </c>
      <c r="B688" s="0" t="n">
        <v>61</v>
      </c>
      <c r="C688" s="0" t="n">
        <v>32</v>
      </c>
      <c r="D688" s="0" t="n">
        <v>165</v>
      </c>
      <c r="E688" s="0" t="n">
        <v>0</v>
      </c>
      <c r="F688" s="0" t="n">
        <f aca="false">D688/SUM(C688:E688)</f>
        <v>0.83756345177665</v>
      </c>
      <c r="G688" s="0" t="n">
        <v>66.55</v>
      </c>
      <c r="H688" s="0" t="n">
        <v>95.9</v>
      </c>
      <c r="I688" s="0" t="n">
        <v>34.55</v>
      </c>
      <c r="J688" s="0" t="n">
        <v>102.273507</v>
      </c>
      <c r="K688" s="0" t="n">
        <v>0</v>
      </c>
      <c r="L688" s="0" t="n">
        <v>687</v>
      </c>
      <c r="M688" s="0" t="n">
        <f aca="false">0.05/COUNT(L$2:L$1515)*L688</f>
        <v>0.0226882430647292</v>
      </c>
      <c r="N688" s="20" t="str">
        <f aca="false">IF(K688&lt;M688,A688,"")</f>
        <v>dDocent_Contig_9532</v>
      </c>
      <c r="O688" s="20" t="n">
        <f aca="false">IF(K688&lt;M688,B688,"")</f>
        <v>61</v>
      </c>
      <c r="Q688" s="0" t="s">
        <v>108</v>
      </c>
      <c r="R688" s="0" t="n">
        <v>120</v>
      </c>
    </row>
    <row r="689" customFormat="false" ht="15" hidden="false" customHeight="false" outlineLevel="0" collapsed="false">
      <c r="A689" s="0" t="s">
        <v>181</v>
      </c>
      <c r="B689" s="0" t="n">
        <v>101</v>
      </c>
      <c r="C689" s="0" t="n">
        <v>12</v>
      </c>
      <c r="D689" s="0" t="n">
        <v>144</v>
      </c>
      <c r="E689" s="0" t="n">
        <v>16</v>
      </c>
      <c r="F689" s="0" t="n">
        <f aca="false">D689/SUM(C689:E689)</f>
        <v>0.837209302325581</v>
      </c>
      <c r="G689" s="0" t="n">
        <v>41.02</v>
      </c>
      <c r="H689" s="0" t="n">
        <v>85.95</v>
      </c>
      <c r="I689" s="0" t="n">
        <v>45.02</v>
      </c>
      <c r="J689" s="0" t="n">
        <v>78.442908</v>
      </c>
      <c r="K689" s="0" t="n">
        <v>0</v>
      </c>
      <c r="L689" s="0" t="n">
        <v>688</v>
      </c>
      <c r="M689" s="0" t="n">
        <f aca="false">0.05/COUNT(L$2:L$1515)*L689</f>
        <v>0.0227212681638045</v>
      </c>
      <c r="N689" s="20" t="str">
        <f aca="false">IF(K689&lt;M689,A689,"")</f>
        <v>dDocent_Contig_2532</v>
      </c>
      <c r="O689" s="20" t="n">
        <f aca="false">IF(K689&lt;M689,B689,"")</f>
        <v>101</v>
      </c>
      <c r="Q689" s="0" t="s">
        <v>108</v>
      </c>
      <c r="R689" s="0" t="n">
        <v>126</v>
      </c>
    </row>
    <row r="690" customFormat="false" ht="15" hidden="false" customHeight="false" outlineLevel="0" collapsed="false">
      <c r="A690" s="0" t="s">
        <v>121</v>
      </c>
      <c r="B690" s="0" t="n">
        <v>28</v>
      </c>
      <c r="C690" s="0" t="n">
        <v>40</v>
      </c>
      <c r="D690" s="0" t="n">
        <v>235</v>
      </c>
      <c r="E690" s="0" t="n">
        <v>6</v>
      </c>
      <c r="F690" s="0" t="n">
        <f aca="false">D690/SUM(C690:E690)</f>
        <v>0.836298932384342</v>
      </c>
      <c r="G690" s="0" t="n">
        <v>88.28</v>
      </c>
      <c r="H690" s="0" t="n">
        <v>138.44</v>
      </c>
      <c r="I690" s="0" t="n">
        <v>54.28</v>
      </c>
      <c r="J690" s="0" t="n">
        <v>136.688167</v>
      </c>
      <c r="K690" s="0" t="n">
        <v>0</v>
      </c>
      <c r="L690" s="0" t="n">
        <v>689</v>
      </c>
      <c r="M690" s="0" t="n">
        <f aca="false">0.05/COUNT(L$2:L$1515)*L690</f>
        <v>0.0227542932628798</v>
      </c>
      <c r="N690" s="20" t="str">
        <f aca="false">IF(K690&lt;M690,A690,"")</f>
        <v>dDocent_Contig_17853</v>
      </c>
      <c r="O690" s="20" t="n">
        <f aca="false">IF(K690&lt;M690,B690,"")</f>
        <v>28</v>
      </c>
      <c r="Q690" s="0" t="s">
        <v>108</v>
      </c>
      <c r="R690" s="0" t="n">
        <v>106</v>
      </c>
    </row>
    <row r="691" customFormat="false" ht="15" hidden="false" customHeight="false" outlineLevel="0" collapsed="false">
      <c r="A691" s="0" t="s">
        <v>121</v>
      </c>
      <c r="B691" s="0" t="n">
        <v>31</v>
      </c>
      <c r="C691" s="0" t="n">
        <v>41</v>
      </c>
      <c r="D691" s="0" t="n">
        <v>235</v>
      </c>
      <c r="E691" s="0" t="n">
        <v>5</v>
      </c>
      <c r="F691" s="0" t="n">
        <f aca="false">D691/SUM(C691:E691)</f>
        <v>0.836298932384342</v>
      </c>
      <c r="G691" s="0" t="n">
        <v>89.4</v>
      </c>
      <c r="H691" s="0" t="n">
        <v>138.19</v>
      </c>
      <c r="I691" s="0" t="n">
        <v>53.4</v>
      </c>
      <c r="J691" s="0" t="n">
        <v>137.890154</v>
      </c>
      <c r="K691" s="0" t="n">
        <v>0</v>
      </c>
      <c r="L691" s="0" t="n">
        <v>690</v>
      </c>
      <c r="M691" s="0" t="n">
        <f aca="false">0.05/COUNT(L$2:L$1515)*L691</f>
        <v>0.0227873183619551</v>
      </c>
      <c r="N691" s="20" t="str">
        <f aca="false">IF(K691&lt;M691,A691,"")</f>
        <v>dDocent_Contig_17853</v>
      </c>
      <c r="O691" s="20" t="n">
        <f aca="false">IF(K691&lt;M691,B691,"")</f>
        <v>31</v>
      </c>
      <c r="Q691" s="0" t="s">
        <v>108</v>
      </c>
      <c r="R691" s="0" t="n">
        <v>29</v>
      </c>
    </row>
    <row r="692" customFormat="false" ht="15" hidden="false" customHeight="false" outlineLevel="0" collapsed="false">
      <c r="A692" s="0" t="s">
        <v>121</v>
      </c>
      <c r="B692" s="0" t="n">
        <v>34</v>
      </c>
      <c r="C692" s="0" t="n">
        <v>41</v>
      </c>
      <c r="D692" s="0" t="n">
        <v>235</v>
      </c>
      <c r="E692" s="0" t="n">
        <v>5</v>
      </c>
      <c r="F692" s="0" t="n">
        <f aca="false">D692/SUM(C692:E692)</f>
        <v>0.836298932384342</v>
      </c>
      <c r="G692" s="0" t="n">
        <v>89.4</v>
      </c>
      <c r="H692" s="0" t="n">
        <v>138.19</v>
      </c>
      <c r="I692" s="0" t="n">
        <v>53.4</v>
      </c>
      <c r="J692" s="0" t="n">
        <v>137.890154</v>
      </c>
      <c r="K692" s="0" t="n">
        <v>0</v>
      </c>
      <c r="L692" s="0" t="n">
        <v>691</v>
      </c>
      <c r="M692" s="0" t="n">
        <f aca="false">0.05/COUNT(L$2:L$1515)*L692</f>
        <v>0.0228203434610304</v>
      </c>
      <c r="N692" s="20" t="str">
        <f aca="false">IF(K692&lt;M692,A692,"")</f>
        <v>dDocent_Contig_17853</v>
      </c>
      <c r="O692" s="20" t="n">
        <f aca="false">IF(K692&lt;M692,B692,"")</f>
        <v>34</v>
      </c>
      <c r="Q692" s="0" t="s">
        <v>108</v>
      </c>
      <c r="R692" s="0" t="n">
        <v>30</v>
      </c>
    </row>
    <row r="693" customFormat="false" ht="15" hidden="false" customHeight="false" outlineLevel="0" collapsed="false">
      <c r="A693" s="0" t="s">
        <v>121</v>
      </c>
      <c r="B693" s="0" t="n">
        <v>36</v>
      </c>
      <c r="C693" s="0" t="n">
        <v>41</v>
      </c>
      <c r="D693" s="0" t="n">
        <v>235</v>
      </c>
      <c r="E693" s="0" t="n">
        <v>5</v>
      </c>
      <c r="F693" s="0" t="n">
        <f aca="false">D693/SUM(C693:E693)</f>
        <v>0.836298932384342</v>
      </c>
      <c r="G693" s="0" t="n">
        <v>89.4</v>
      </c>
      <c r="H693" s="0" t="n">
        <v>138.19</v>
      </c>
      <c r="I693" s="0" t="n">
        <v>53.4</v>
      </c>
      <c r="J693" s="0" t="n">
        <v>137.890154</v>
      </c>
      <c r="K693" s="0" t="n">
        <v>0</v>
      </c>
      <c r="L693" s="0" t="n">
        <v>692</v>
      </c>
      <c r="M693" s="0" t="n">
        <f aca="false">0.05/COUNT(L$2:L$1515)*L693</f>
        <v>0.0228533685601057</v>
      </c>
      <c r="N693" s="20" t="str">
        <f aca="false">IF(K693&lt;M693,A693,"")</f>
        <v>dDocent_Contig_17853</v>
      </c>
      <c r="O693" s="20" t="n">
        <f aca="false">IF(K693&lt;M693,B693,"")</f>
        <v>36</v>
      </c>
      <c r="Q693" s="0" t="s">
        <v>108</v>
      </c>
      <c r="R693" s="0" t="n">
        <v>53</v>
      </c>
    </row>
    <row r="694" customFormat="false" ht="15" hidden="false" customHeight="false" outlineLevel="0" collapsed="false">
      <c r="A694" s="0" t="s">
        <v>121</v>
      </c>
      <c r="B694" s="0" t="n">
        <v>74</v>
      </c>
      <c r="C694" s="0" t="n">
        <v>40</v>
      </c>
      <c r="D694" s="0" t="n">
        <v>235</v>
      </c>
      <c r="E694" s="0" t="n">
        <v>6</v>
      </c>
      <c r="F694" s="0" t="n">
        <f aca="false">D694/SUM(C694:E694)</f>
        <v>0.836298932384342</v>
      </c>
      <c r="G694" s="0" t="n">
        <v>88.28</v>
      </c>
      <c r="H694" s="0" t="n">
        <v>138.44</v>
      </c>
      <c r="I694" s="0" t="n">
        <v>54.28</v>
      </c>
      <c r="J694" s="0" t="n">
        <v>136.688167</v>
      </c>
      <c r="K694" s="0" t="n">
        <v>0</v>
      </c>
      <c r="L694" s="0" t="n">
        <v>693</v>
      </c>
      <c r="M694" s="0" t="n">
        <f aca="false">0.05/COUNT(L$2:L$1515)*L694</f>
        <v>0.022886393659181</v>
      </c>
      <c r="N694" s="20" t="str">
        <f aca="false">IF(K694&lt;M694,A694,"")</f>
        <v>dDocent_Contig_17853</v>
      </c>
      <c r="O694" s="20" t="n">
        <f aca="false">IF(K694&lt;M694,B694,"")</f>
        <v>74</v>
      </c>
      <c r="Q694" s="0" t="s">
        <v>108</v>
      </c>
      <c r="R694" s="0" t="n">
        <v>60</v>
      </c>
    </row>
    <row r="695" customFormat="false" ht="15" hidden="false" customHeight="false" outlineLevel="0" collapsed="false">
      <c r="A695" s="0" t="s">
        <v>121</v>
      </c>
      <c r="B695" s="0" t="n">
        <v>76</v>
      </c>
      <c r="C695" s="0" t="n">
        <v>40</v>
      </c>
      <c r="D695" s="0" t="n">
        <v>235</v>
      </c>
      <c r="E695" s="0" t="n">
        <v>6</v>
      </c>
      <c r="F695" s="0" t="n">
        <f aca="false">D695/SUM(C695:E695)</f>
        <v>0.836298932384342</v>
      </c>
      <c r="G695" s="0" t="n">
        <v>88.28</v>
      </c>
      <c r="H695" s="0" t="n">
        <v>138.44</v>
      </c>
      <c r="I695" s="0" t="n">
        <v>54.28</v>
      </c>
      <c r="J695" s="0" t="n">
        <v>136.688167</v>
      </c>
      <c r="K695" s="0" t="n">
        <v>0</v>
      </c>
      <c r="L695" s="0" t="n">
        <v>694</v>
      </c>
      <c r="M695" s="0" t="n">
        <f aca="false">0.05/COUNT(L$2:L$1515)*L695</f>
        <v>0.0229194187582563</v>
      </c>
      <c r="N695" s="20" t="str">
        <f aca="false">IF(K695&lt;M695,A695,"")</f>
        <v>dDocent_Contig_17853</v>
      </c>
      <c r="O695" s="20" t="n">
        <f aca="false">IF(K695&lt;M695,B695,"")</f>
        <v>76</v>
      </c>
      <c r="Q695" s="0" t="s">
        <v>108</v>
      </c>
      <c r="R695" s="0" t="n">
        <v>68</v>
      </c>
    </row>
    <row r="696" customFormat="false" ht="15" hidden="false" customHeight="false" outlineLevel="0" collapsed="false">
      <c r="A696" s="0" t="s">
        <v>121</v>
      </c>
      <c r="B696" s="0" t="n">
        <v>82</v>
      </c>
      <c r="C696" s="0" t="n">
        <v>40</v>
      </c>
      <c r="D696" s="0" t="n">
        <v>235</v>
      </c>
      <c r="E696" s="0" t="n">
        <v>6</v>
      </c>
      <c r="F696" s="0" t="n">
        <f aca="false">D696/SUM(C696:E696)</f>
        <v>0.836298932384342</v>
      </c>
      <c r="G696" s="0" t="n">
        <v>88.28</v>
      </c>
      <c r="H696" s="0" t="n">
        <v>138.44</v>
      </c>
      <c r="I696" s="0" t="n">
        <v>54.28</v>
      </c>
      <c r="J696" s="0" t="n">
        <v>136.688167</v>
      </c>
      <c r="K696" s="0" t="n">
        <v>0</v>
      </c>
      <c r="L696" s="0" t="n">
        <v>695</v>
      </c>
      <c r="M696" s="0" t="n">
        <f aca="false">0.05/COUNT(L$2:L$1515)*L696</f>
        <v>0.0229524438573316</v>
      </c>
      <c r="N696" s="20" t="str">
        <f aca="false">IF(K696&lt;M696,A696,"")</f>
        <v>dDocent_Contig_17853</v>
      </c>
      <c r="O696" s="20" t="n">
        <f aca="false">IF(K696&lt;M696,B696,"")</f>
        <v>82</v>
      </c>
      <c r="Q696" s="0" t="s">
        <v>108</v>
      </c>
      <c r="R696" s="0" t="n">
        <v>69</v>
      </c>
    </row>
    <row r="697" customFormat="false" ht="15" hidden="false" customHeight="false" outlineLevel="0" collapsed="false">
      <c r="A697" s="0" t="s">
        <v>121</v>
      </c>
      <c r="B697" s="0" t="n">
        <v>83</v>
      </c>
      <c r="C697" s="0" t="n">
        <v>40</v>
      </c>
      <c r="D697" s="0" t="n">
        <v>235</v>
      </c>
      <c r="E697" s="0" t="n">
        <v>6</v>
      </c>
      <c r="F697" s="0" t="n">
        <f aca="false">D697/SUM(C697:E697)</f>
        <v>0.836298932384342</v>
      </c>
      <c r="G697" s="0" t="n">
        <v>88.28</v>
      </c>
      <c r="H697" s="0" t="n">
        <v>138.44</v>
      </c>
      <c r="I697" s="0" t="n">
        <v>54.28</v>
      </c>
      <c r="J697" s="0" t="n">
        <v>136.688167</v>
      </c>
      <c r="K697" s="0" t="n">
        <v>0</v>
      </c>
      <c r="L697" s="0" t="n">
        <v>696</v>
      </c>
      <c r="M697" s="0" t="n">
        <f aca="false">0.05/COUNT(L$2:L$1515)*L697</f>
        <v>0.0229854689564069</v>
      </c>
      <c r="N697" s="20" t="str">
        <f aca="false">IF(K697&lt;M697,A697,"")</f>
        <v>dDocent_Contig_17853</v>
      </c>
      <c r="O697" s="20" t="n">
        <f aca="false">IF(K697&lt;M697,B697,"")</f>
        <v>83</v>
      </c>
      <c r="Q697" s="0" t="s">
        <v>108</v>
      </c>
      <c r="R697" s="0" t="n">
        <v>73</v>
      </c>
    </row>
    <row r="698" customFormat="false" ht="15" hidden="false" customHeight="false" outlineLevel="0" collapsed="false">
      <c r="A698" s="0" t="s">
        <v>121</v>
      </c>
      <c r="B698" s="0" t="n">
        <v>106</v>
      </c>
      <c r="C698" s="0" t="n">
        <v>6</v>
      </c>
      <c r="D698" s="0" t="n">
        <v>235</v>
      </c>
      <c r="E698" s="0" t="n">
        <v>40</v>
      </c>
      <c r="F698" s="0" t="n">
        <f aca="false">D698/SUM(C698:E698)</f>
        <v>0.836298932384342</v>
      </c>
      <c r="G698" s="0" t="n">
        <v>54.28</v>
      </c>
      <c r="H698" s="0" t="n">
        <v>138.44</v>
      </c>
      <c r="I698" s="0" t="n">
        <v>88.28</v>
      </c>
      <c r="J698" s="0" t="n">
        <v>136.688167</v>
      </c>
      <c r="K698" s="0" t="n">
        <v>0</v>
      </c>
      <c r="L698" s="0" t="n">
        <v>697</v>
      </c>
      <c r="M698" s="0" t="n">
        <f aca="false">0.05/COUNT(L$2:L$1515)*L698</f>
        <v>0.0230184940554822</v>
      </c>
      <c r="N698" s="20" t="str">
        <f aca="false">IF(K698&lt;M698,A698,"")</f>
        <v>dDocent_Contig_17853</v>
      </c>
      <c r="O698" s="20" t="n">
        <f aca="false">IF(K698&lt;M698,B698,"")</f>
        <v>106</v>
      </c>
      <c r="Q698" s="0" t="s">
        <v>108</v>
      </c>
      <c r="R698" s="0" t="n">
        <v>81</v>
      </c>
    </row>
    <row r="699" customFormat="false" ht="15" hidden="false" customHeight="false" outlineLevel="0" collapsed="false">
      <c r="A699" s="0" t="s">
        <v>121</v>
      </c>
      <c r="B699" s="0" t="n">
        <v>108</v>
      </c>
      <c r="C699" s="0" t="n">
        <v>6</v>
      </c>
      <c r="D699" s="0" t="n">
        <v>235</v>
      </c>
      <c r="E699" s="0" t="n">
        <v>40</v>
      </c>
      <c r="F699" s="0" t="n">
        <f aca="false">D699/SUM(C699:E699)</f>
        <v>0.836298932384342</v>
      </c>
      <c r="G699" s="0" t="n">
        <v>54.28</v>
      </c>
      <c r="H699" s="0" t="n">
        <v>138.44</v>
      </c>
      <c r="I699" s="0" t="n">
        <v>88.28</v>
      </c>
      <c r="J699" s="0" t="n">
        <v>136.688167</v>
      </c>
      <c r="K699" s="0" t="n">
        <v>0</v>
      </c>
      <c r="L699" s="0" t="n">
        <v>698</v>
      </c>
      <c r="M699" s="0" t="n">
        <f aca="false">0.05/COUNT(L$2:L$1515)*L699</f>
        <v>0.0230515191545575</v>
      </c>
      <c r="N699" s="20" t="str">
        <f aca="false">IF(K699&lt;M699,A699,"")</f>
        <v>dDocent_Contig_17853</v>
      </c>
      <c r="O699" s="20" t="n">
        <f aca="false">IF(K699&lt;M699,B699,"")</f>
        <v>108</v>
      </c>
      <c r="Q699" s="0" t="s">
        <v>108</v>
      </c>
      <c r="R699" s="0" t="n">
        <v>92</v>
      </c>
    </row>
    <row r="700" customFormat="false" ht="15" hidden="false" customHeight="false" outlineLevel="0" collapsed="false">
      <c r="A700" s="0" t="s">
        <v>178</v>
      </c>
      <c r="B700" s="0" t="n">
        <v>10</v>
      </c>
      <c r="C700" s="0" t="n">
        <v>21</v>
      </c>
      <c r="D700" s="0" t="n">
        <v>235</v>
      </c>
      <c r="E700" s="0" t="n">
        <v>25</v>
      </c>
      <c r="F700" s="0" t="n">
        <f aca="false">D700/SUM(C700:E700)</f>
        <v>0.836298932384342</v>
      </c>
      <c r="G700" s="0" t="n">
        <v>68.26</v>
      </c>
      <c r="H700" s="0" t="n">
        <v>140.47</v>
      </c>
      <c r="I700" s="0" t="n">
        <v>72.26</v>
      </c>
      <c r="J700" s="0" t="n">
        <v>127.249167</v>
      </c>
      <c r="K700" s="0" t="n">
        <v>0</v>
      </c>
      <c r="L700" s="0" t="n">
        <v>699</v>
      </c>
      <c r="M700" s="0" t="n">
        <f aca="false">0.05/COUNT(L$2:L$1515)*L700</f>
        <v>0.0230845442536328</v>
      </c>
      <c r="N700" s="20" t="str">
        <f aca="false">IF(K700&lt;M700,A700,"")</f>
        <v>dDocent_Contig_33041</v>
      </c>
      <c r="O700" s="20" t="n">
        <f aca="false">IF(K700&lt;M700,B700,"")</f>
        <v>10</v>
      </c>
      <c r="Q700" s="0" t="s">
        <v>108</v>
      </c>
      <c r="R700" s="0" t="n">
        <v>95</v>
      </c>
    </row>
    <row r="701" customFormat="false" ht="15" hidden="false" customHeight="false" outlineLevel="0" collapsed="false">
      <c r="A701" s="0" t="s">
        <v>126</v>
      </c>
      <c r="B701" s="0" t="n">
        <v>114</v>
      </c>
      <c r="C701" s="0" t="n">
        <v>24</v>
      </c>
      <c r="D701" s="0" t="n">
        <v>208</v>
      </c>
      <c r="E701" s="0" t="n">
        <v>17</v>
      </c>
      <c r="F701" s="0" t="n">
        <f aca="false">D701/SUM(C701:E701)</f>
        <v>0.835341365461847</v>
      </c>
      <c r="G701" s="0" t="n">
        <v>65.8</v>
      </c>
      <c r="H701" s="0" t="n">
        <v>124.4</v>
      </c>
      <c r="I701" s="0" t="n">
        <v>58.8</v>
      </c>
      <c r="J701" s="0" t="n">
        <v>112.445799</v>
      </c>
      <c r="K701" s="0" t="n">
        <v>0</v>
      </c>
      <c r="L701" s="0" t="n">
        <v>700</v>
      </c>
      <c r="M701" s="0" t="n">
        <f aca="false">0.05/COUNT(L$2:L$1515)*L701</f>
        <v>0.0231175693527081</v>
      </c>
      <c r="N701" s="20" t="str">
        <f aca="false">IF(K701&lt;M701,A701,"")</f>
        <v>dDocent_Contig_3814</v>
      </c>
      <c r="O701" s="20" t="n">
        <f aca="false">IF(K701&lt;M701,B701,"")</f>
        <v>114</v>
      </c>
      <c r="Q701" s="0" t="s">
        <v>108</v>
      </c>
      <c r="R701" s="0" t="n">
        <v>96</v>
      </c>
    </row>
    <row r="702" customFormat="false" ht="15" hidden="false" customHeight="false" outlineLevel="0" collapsed="false">
      <c r="A702" s="0" t="s">
        <v>107</v>
      </c>
      <c r="B702" s="0" t="n">
        <v>106</v>
      </c>
      <c r="C702" s="0" t="n">
        <v>29</v>
      </c>
      <c r="D702" s="0" t="n">
        <v>147</v>
      </c>
      <c r="E702" s="0" t="n">
        <v>0</v>
      </c>
      <c r="F702" s="0" t="n">
        <f aca="false">D702/SUM(C702:E702)</f>
        <v>0.835227272727273</v>
      </c>
      <c r="G702" s="0" t="n">
        <v>59.69</v>
      </c>
      <c r="H702" s="0" t="n">
        <v>85.61</v>
      </c>
      <c r="I702" s="0" t="n">
        <v>30.69</v>
      </c>
      <c r="J702" s="0" t="n">
        <v>90.498132</v>
      </c>
      <c r="K702" s="0" t="n">
        <v>0</v>
      </c>
      <c r="L702" s="0" t="n">
        <v>701</v>
      </c>
      <c r="M702" s="0" t="n">
        <f aca="false">0.05/COUNT(L$2:L$1515)*L702</f>
        <v>0.0231505944517834</v>
      </c>
      <c r="N702" s="20" t="str">
        <f aca="false">IF(K702&lt;M702,A702,"")</f>
        <v>dDocent_Contig_12143</v>
      </c>
      <c r="O702" s="20" t="n">
        <f aca="false">IF(K702&lt;M702,B702,"")</f>
        <v>106</v>
      </c>
      <c r="Q702" s="0" t="s">
        <v>108</v>
      </c>
      <c r="R702" s="0" t="n">
        <v>14</v>
      </c>
    </row>
    <row r="703" customFormat="false" ht="15" hidden="false" customHeight="false" outlineLevel="0" collapsed="false">
      <c r="A703" s="0" t="s">
        <v>107</v>
      </c>
      <c r="B703" s="0" t="n">
        <v>107</v>
      </c>
      <c r="C703" s="0" t="n">
        <v>29</v>
      </c>
      <c r="D703" s="0" t="n">
        <v>147</v>
      </c>
      <c r="E703" s="0" t="n">
        <v>0</v>
      </c>
      <c r="F703" s="0" t="n">
        <f aca="false">D703/SUM(C703:E703)</f>
        <v>0.835227272727273</v>
      </c>
      <c r="G703" s="0" t="n">
        <v>59.69</v>
      </c>
      <c r="H703" s="0" t="n">
        <v>85.61</v>
      </c>
      <c r="I703" s="0" t="n">
        <v>30.69</v>
      </c>
      <c r="J703" s="0" t="n">
        <v>90.498132</v>
      </c>
      <c r="K703" s="0" t="n">
        <v>0</v>
      </c>
      <c r="L703" s="0" t="n">
        <v>702</v>
      </c>
      <c r="M703" s="0" t="n">
        <f aca="false">0.05/COUNT(L$2:L$1515)*L703</f>
        <v>0.0231836195508587</v>
      </c>
      <c r="N703" s="20" t="str">
        <f aca="false">IF(K703&lt;M703,A703,"")</f>
        <v>dDocent_Contig_12143</v>
      </c>
      <c r="O703" s="20" t="n">
        <f aca="false">IF(K703&lt;M703,B703,"")</f>
        <v>107</v>
      </c>
      <c r="Q703" s="0" t="s">
        <v>322</v>
      </c>
      <c r="R703" s="0" t="n">
        <v>96</v>
      </c>
    </row>
    <row r="704" customFormat="false" ht="15" hidden="false" customHeight="false" outlineLevel="0" collapsed="false">
      <c r="A704" s="0" t="s">
        <v>107</v>
      </c>
      <c r="B704" s="0" t="n">
        <v>108</v>
      </c>
      <c r="C704" s="0" t="n">
        <v>29</v>
      </c>
      <c r="D704" s="0" t="n">
        <v>147</v>
      </c>
      <c r="E704" s="0" t="n">
        <v>0</v>
      </c>
      <c r="F704" s="0" t="n">
        <f aca="false">D704/SUM(C704:E704)</f>
        <v>0.835227272727273</v>
      </c>
      <c r="G704" s="0" t="n">
        <v>59.69</v>
      </c>
      <c r="H704" s="0" t="n">
        <v>85.61</v>
      </c>
      <c r="I704" s="0" t="n">
        <v>30.69</v>
      </c>
      <c r="J704" s="0" t="n">
        <v>90.498132</v>
      </c>
      <c r="K704" s="0" t="n">
        <v>0</v>
      </c>
      <c r="L704" s="0" t="n">
        <v>703</v>
      </c>
      <c r="M704" s="0" t="n">
        <f aca="false">0.05/COUNT(L$2:L$1515)*L704</f>
        <v>0.0232166446499339</v>
      </c>
      <c r="N704" s="20" t="str">
        <f aca="false">IF(K704&lt;M704,A704,"")</f>
        <v>dDocent_Contig_12143</v>
      </c>
      <c r="O704" s="20" t="n">
        <f aca="false">IF(K704&lt;M704,B704,"")</f>
        <v>108</v>
      </c>
      <c r="Q704" s="0" t="s">
        <v>155</v>
      </c>
      <c r="R704" s="0" t="n">
        <v>29</v>
      </c>
    </row>
    <row r="705" customFormat="false" ht="15" hidden="false" customHeight="false" outlineLevel="0" collapsed="false">
      <c r="A705" s="0" t="s">
        <v>107</v>
      </c>
      <c r="B705" s="0" t="n">
        <v>109</v>
      </c>
      <c r="C705" s="0" t="n">
        <v>29</v>
      </c>
      <c r="D705" s="0" t="n">
        <v>147</v>
      </c>
      <c r="E705" s="0" t="n">
        <v>0</v>
      </c>
      <c r="F705" s="0" t="n">
        <f aca="false">D705/SUM(C705:E705)</f>
        <v>0.835227272727273</v>
      </c>
      <c r="G705" s="0" t="n">
        <v>59.69</v>
      </c>
      <c r="H705" s="0" t="n">
        <v>85.61</v>
      </c>
      <c r="I705" s="0" t="n">
        <v>30.69</v>
      </c>
      <c r="J705" s="0" t="n">
        <v>90.498132</v>
      </c>
      <c r="K705" s="0" t="n">
        <v>0</v>
      </c>
      <c r="L705" s="0" t="n">
        <v>704</v>
      </c>
      <c r="M705" s="0" t="n">
        <f aca="false">0.05/COUNT(L$2:L$1515)*L705</f>
        <v>0.0232496697490092</v>
      </c>
      <c r="N705" s="20" t="str">
        <f aca="false">IF(K705&lt;M705,A705,"")</f>
        <v>dDocent_Contig_12143</v>
      </c>
      <c r="O705" s="20" t="n">
        <f aca="false">IF(K705&lt;M705,B705,"")</f>
        <v>109</v>
      </c>
      <c r="Q705" s="0" t="s">
        <v>155</v>
      </c>
      <c r="R705" s="0" t="n">
        <v>93</v>
      </c>
    </row>
    <row r="706" customFormat="false" ht="15" hidden="false" customHeight="false" outlineLevel="0" collapsed="false">
      <c r="A706" s="0" t="s">
        <v>107</v>
      </c>
      <c r="B706" s="0" t="n">
        <v>111</v>
      </c>
      <c r="C706" s="0" t="n">
        <v>29</v>
      </c>
      <c r="D706" s="0" t="n">
        <v>147</v>
      </c>
      <c r="E706" s="0" t="n">
        <v>0</v>
      </c>
      <c r="F706" s="0" t="n">
        <f aca="false">D706/SUM(C706:E706)</f>
        <v>0.835227272727273</v>
      </c>
      <c r="G706" s="0" t="n">
        <v>59.69</v>
      </c>
      <c r="H706" s="0" t="n">
        <v>85.61</v>
      </c>
      <c r="I706" s="0" t="n">
        <v>30.69</v>
      </c>
      <c r="J706" s="0" t="n">
        <v>90.498132</v>
      </c>
      <c r="K706" s="0" t="n">
        <v>0</v>
      </c>
      <c r="L706" s="0" t="n">
        <v>705</v>
      </c>
      <c r="M706" s="0" t="n">
        <f aca="false">0.05/COUNT(L$2:L$1515)*L706</f>
        <v>0.0232826948480845</v>
      </c>
      <c r="N706" s="20" t="str">
        <f aca="false">IF(K706&lt;M706,A706,"")</f>
        <v>dDocent_Contig_12143</v>
      </c>
      <c r="O706" s="20" t="n">
        <f aca="false">IF(K706&lt;M706,B706,"")</f>
        <v>111</v>
      </c>
      <c r="Q706" s="0" t="s">
        <v>155</v>
      </c>
      <c r="R706" s="0" t="n">
        <v>94</v>
      </c>
    </row>
    <row r="707" customFormat="false" ht="15" hidden="false" customHeight="false" outlineLevel="0" collapsed="false">
      <c r="A707" s="0" t="s">
        <v>112</v>
      </c>
      <c r="B707" s="0" t="n">
        <v>119</v>
      </c>
      <c r="C707" s="0" t="n">
        <v>34</v>
      </c>
      <c r="D707" s="0" t="n">
        <v>172</v>
      </c>
      <c r="E707" s="0" t="n">
        <v>0</v>
      </c>
      <c r="F707" s="0" t="n">
        <f aca="false">D707/SUM(C707:E707)</f>
        <v>0.83495145631068</v>
      </c>
      <c r="G707" s="0" t="n">
        <v>69.9</v>
      </c>
      <c r="H707" s="0" t="n">
        <v>100.19</v>
      </c>
      <c r="I707" s="0" t="n">
        <v>35.9</v>
      </c>
      <c r="J707" s="0" t="n">
        <v>105.803889</v>
      </c>
      <c r="K707" s="0" t="n">
        <v>0</v>
      </c>
      <c r="L707" s="0" t="n">
        <v>706</v>
      </c>
      <c r="M707" s="0" t="n">
        <f aca="false">0.05/COUNT(L$2:L$1515)*L707</f>
        <v>0.0233157199471598</v>
      </c>
      <c r="N707" s="20" t="str">
        <f aca="false">IF(K707&lt;M707,A707,"")</f>
        <v>dDocent_Contig_19850</v>
      </c>
      <c r="O707" s="20" t="n">
        <f aca="false">IF(K707&lt;M707,B707,"")</f>
        <v>119</v>
      </c>
      <c r="Q707" s="0" t="s">
        <v>155</v>
      </c>
      <c r="R707" s="0" t="n">
        <v>111</v>
      </c>
    </row>
    <row r="708" customFormat="false" ht="15" hidden="false" customHeight="false" outlineLevel="0" collapsed="false">
      <c r="A708" s="0" t="s">
        <v>95</v>
      </c>
      <c r="B708" s="0" t="n">
        <v>121</v>
      </c>
      <c r="C708" s="0" t="n">
        <v>35</v>
      </c>
      <c r="D708" s="0" t="n">
        <v>175</v>
      </c>
      <c r="E708" s="0" t="n">
        <v>0</v>
      </c>
      <c r="F708" s="0" t="n">
        <f aca="false">D708/SUM(C708:E708)</f>
        <v>0.833333333333333</v>
      </c>
      <c r="G708" s="0" t="n">
        <v>71.46</v>
      </c>
      <c r="H708" s="0" t="n">
        <v>102.08</v>
      </c>
      <c r="I708" s="0" t="n">
        <v>36.46</v>
      </c>
      <c r="J708" s="0" t="n">
        <v>107.142857</v>
      </c>
      <c r="K708" s="0" t="n">
        <v>0</v>
      </c>
      <c r="L708" s="0" t="n">
        <v>707</v>
      </c>
      <c r="M708" s="0" t="n">
        <f aca="false">0.05/COUNT(L$2:L$1515)*L708</f>
        <v>0.0233487450462351</v>
      </c>
      <c r="N708" s="20" t="str">
        <f aca="false">IF(K708&lt;M708,A708,"")</f>
        <v>dDocent_Contig_4509</v>
      </c>
      <c r="O708" s="20" t="n">
        <f aca="false">IF(K708&lt;M708,B708,"")</f>
        <v>121</v>
      </c>
      <c r="Q708" s="0" t="s">
        <v>155</v>
      </c>
      <c r="R708" s="0" t="n">
        <v>116</v>
      </c>
    </row>
    <row r="709" customFormat="false" ht="15" hidden="false" customHeight="false" outlineLevel="0" collapsed="false">
      <c r="A709" s="0" t="s">
        <v>95</v>
      </c>
      <c r="B709" s="0" t="n">
        <v>125</v>
      </c>
      <c r="C709" s="0" t="n">
        <v>35</v>
      </c>
      <c r="D709" s="0" t="n">
        <v>175</v>
      </c>
      <c r="E709" s="0" t="n">
        <v>0</v>
      </c>
      <c r="F709" s="0" t="n">
        <f aca="false">D709/SUM(C709:E709)</f>
        <v>0.833333333333333</v>
      </c>
      <c r="G709" s="0" t="n">
        <v>71.46</v>
      </c>
      <c r="H709" s="0" t="n">
        <v>102.08</v>
      </c>
      <c r="I709" s="0" t="n">
        <v>36.46</v>
      </c>
      <c r="J709" s="0" t="n">
        <v>107.142857</v>
      </c>
      <c r="K709" s="0" t="n">
        <v>0</v>
      </c>
      <c r="L709" s="0" t="n">
        <v>708</v>
      </c>
      <c r="M709" s="0" t="n">
        <f aca="false">0.05/COUNT(L$2:L$1515)*L709</f>
        <v>0.0233817701453104</v>
      </c>
      <c r="N709" s="20" t="str">
        <f aca="false">IF(K709&lt;M709,A709,"")</f>
        <v>dDocent_Contig_4509</v>
      </c>
      <c r="O709" s="20" t="n">
        <f aca="false">IF(K709&lt;M709,B709,"")</f>
        <v>125</v>
      </c>
      <c r="Q709" s="0" t="s">
        <v>155</v>
      </c>
      <c r="R709" s="0" t="n">
        <v>18</v>
      </c>
    </row>
    <row r="710" customFormat="false" ht="15" hidden="false" customHeight="false" outlineLevel="0" collapsed="false">
      <c r="A710" s="0" t="s">
        <v>95</v>
      </c>
      <c r="B710" s="0" t="n">
        <v>126</v>
      </c>
      <c r="C710" s="0" t="n">
        <v>35</v>
      </c>
      <c r="D710" s="0" t="n">
        <v>175</v>
      </c>
      <c r="E710" s="0" t="n">
        <v>0</v>
      </c>
      <c r="F710" s="0" t="n">
        <f aca="false">D710/SUM(C710:E710)</f>
        <v>0.833333333333333</v>
      </c>
      <c r="G710" s="0" t="n">
        <v>71.46</v>
      </c>
      <c r="H710" s="0" t="n">
        <v>102.08</v>
      </c>
      <c r="I710" s="0" t="n">
        <v>36.46</v>
      </c>
      <c r="J710" s="0" t="n">
        <v>107.142857</v>
      </c>
      <c r="K710" s="0" t="n">
        <v>0</v>
      </c>
      <c r="L710" s="0" t="n">
        <v>709</v>
      </c>
      <c r="M710" s="0" t="n">
        <f aca="false">0.05/COUNT(L$2:L$1515)*L710</f>
        <v>0.0234147952443857</v>
      </c>
      <c r="N710" s="20" t="str">
        <f aca="false">IF(K710&lt;M710,A710,"")</f>
        <v>dDocent_Contig_4509</v>
      </c>
      <c r="O710" s="20" t="n">
        <f aca="false">IF(K710&lt;M710,B710,"")</f>
        <v>126</v>
      </c>
      <c r="Q710" s="0" t="s">
        <v>155</v>
      </c>
      <c r="R710" s="0" t="n">
        <v>19</v>
      </c>
    </row>
    <row r="711" customFormat="false" ht="15" hidden="false" customHeight="false" outlineLevel="0" collapsed="false">
      <c r="A711" s="0" t="s">
        <v>123</v>
      </c>
      <c r="B711" s="0" t="n">
        <v>89</v>
      </c>
      <c r="C711" s="0" t="n">
        <v>41</v>
      </c>
      <c r="D711" s="0" t="n">
        <v>204</v>
      </c>
      <c r="E711" s="0" t="n">
        <v>0</v>
      </c>
      <c r="F711" s="0" t="n">
        <f aca="false">D711/SUM(C711:E711)</f>
        <v>0.83265306122449</v>
      </c>
      <c r="G711" s="0" t="n">
        <v>83.47</v>
      </c>
      <c r="H711" s="0" t="n">
        <v>119.07</v>
      </c>
      <c r="I711" s="0" t="n">
        <v>42.47</v>
      </c>
      <c r="J711" s="0" t="n">
        <v>124.650594</v>
      </c>
      <c r="K711" s="0" t="n">
        <v>0</v>
      </c>
      <c r="L711" s="0" t="n">
        <v>710</v>
      </c>
      <c r="M711" s="0" t="n">
        <f aca="false">0.05/COUNT(L$2:L$1515)*L711</f>
        <v>0.023447820343461</v>
      </c>
      <c r="N711" s="20" t="str">
        <f aca="false">IF(K711&lt;M711,A711,"")</f>
        <v>dDocent_Contig_11762</v>
      </c>
      <c r="O711" s="20" t="n">
        <f aca="false">IF(K711&lt;M711,B711,"")</f>
        <v>89</v>
      </c>
      <c r="Q711" s="0" t="s">
        <v>155</v>
      </c>
      <c r="R711" s="0" t="n">
        <v>99</v>
      </c>
    </row>
    <row r="712" customFormat="false" ht="15" hidden="false" customHeight="false" outlineLevel="0" collapsed="false">
      <c r="A712" s="0" t="s">
        <v>157</v>
      </c>
      <c r="B712" s="0" t="n">
        <v>56</v>
      </c>
      <c r="C712" s="0" t="n">
        <v>41</v>
      </c>
      <c r="D712" s="0" t="n">
        <v>203</v>
      </c>
      <c r="E712" s="0" t="n">
        <v>0</v>
      </c>
      <c r="F712" s="0" t="n">
        <f aca="false">D712/SUM(C712:E712)</f>
        <v>0.831967213114754</v>
      </c>
      <c r="G712" s="0" t="n">
        <v>83.22</v>
      </c>
      <c r="H712" s="0" t="n">
        <v>118.56</v>
      </c>
      <c r="I712" s="0" t="n">
        <v>42.22</v>
      </c>
      <c r="J712" s="0" t="n">
        <v>123.791887</v>
      </c>
      <c r="K712" s="0" t="n">
        <v>0</v>
      </c>
      <c r="L712" s="0" t="n">
        <v>711</v>
      </c>
      <c r="M712" s="0" t="n">
        <f aca="false">0.05/COUNT(L$2:L$1515)*L712</f>
        <v>0.0234808454425363</v>
      </c>
      <c r="N712" s="20" t="str">
        <f aca="false">IF(K712&lt;M712,A712,"")</f>
        <v>dDocent_Contig_22075</v>
      </c>
      <c r="O712" s="20" t="n">
        <f aca="false">IF(K712&lt;M712,B712,"")</f>
        <v>56</v>
      </c>
      <c r="Q712" s="0" t="s">
        <v>181</v>
      </c>
      <c r="R712" s="0" t="n">
        <v>101</v>
      </c>
    </row>
    <row r="713" customFormat="false" ht="15" hidden="false" customHeight="false" outlineLevel="0" collapsed="false">
      <c r="A713" s="0" t="s">
        <v>181</v>
      </c>
      <c r="B713" s="0" t="n">
        <v>106</v>
      </c>
      <c r="C713" s="0" t="n">
        <v>12</v>
      </c>
      <c r="D713" s="0" t="n">
        <v>143</v>
      </c>
      <c r="E713" s="0" t="n">
        <v>17</v>
      </c>
      <c r="F713" s="0" t="n">
        <f aca="false">D713/SUM(C713:E713)</f>
        <v>0.831395348837209</v>
      </c>
      <c r="G713" s="0" t="n">
        <v>40.54</v>
      </c>
      <c r="H713" s="0" t="n">
        <v>85.93</v>
      </c>
      <c r="I713" s="0" t="n">
        <v>45.54</v>
      </c>
      <c r="J713" s="0" t="n">
        <v>75.879123</v>
      </c>
      <c r="K713" s="0" t="n">
        <v>0</v>
      </c>
      <c r="L713" s="0" t="n">
        <v>712</v>
      </c>
      <c r="M713" s="0" t="n">
        <f aca="false">0.05/COUNT(L$2:L$1515)*L713</f>
        <v>0.0235138705416116</v>
      </c>
      <c r="N713" s="20" t="str">
        <f aca="false">IF(K713&lt;M713,A713,"")</f>
        <v>dDocent_Contig_2532</v>
      </c>
      <c r="O713" s="20" t="n">
        <f aca="false">IF(K713&lt;M713,B713,"")</f>
        <v>106</v>
      </c>
      <c r="Q713" s="0" t="s">
        <v>181</v>
      </c>
      <c r="R713" s="0" t="n">
        <v>106</v>
      </c>
    </row>
    <row r="714" customFormat="false" ht="15" hidden="false" customHeight="false" outlineLevel="0" collapsed="false">
      <c r="A714" s="0" t="s">
        <v>200</v>
      </c>
      <c r="B714" s="0" t="n">
        <v>31</v>
      </c>
      <c r="C714" s="0" t="n">
        <v>38</v>
      </c>
      <c r="D714" s="0" t="n">
        <v>186</v>
      </c>
      <c r="E714" s="0" t="n">
        <v>0</v>
      </c>
      <c r="F714" s="0" t="n">
        <f aca="false">D714/SUM(C714:E714)</f>
        <v>0.830357142857143</v>
      </c>
      <c r="G714" s="0" t="n">
        <v>76.61</v>
      </c>
      <c r="H714" s="0" t="n">
        <v>108.78</v>
      </c>
      <c r="I714" s="0" t="n">
        <v>38.61</v>
      </c>
      <c r="J714" s="0" t="n">
        <v>112.89412</v>
      </c>
      <c r="K714" s="0" t="n">
        <v>0</v>
      </c>
      <c r="L714" s="0" t="n">
        <v>713</v>
      </c>
      <c r="M714" s="0" t="n">
        <f aca="false">0.05/COUNT(L$2:L$1515)*L714</f>
        <v>0.0235468956406869</v>
      </c>
      <c r="N714" s="20" t="str">
        <f aca="false">IF(K714&lt;M714,A714,"")</f>
        <v>dDocent_Contig_29468</v>
      </c>
      <c r="O714" s="20" t="n">
        <f aca="false">IF(K714&lt;M714,B714,"")</f>
        <v>31</v>
      </c>
      <c r="Q714" s="0" t="s">
        <v>181</v>
      </c>
      <c r="R714" s="0" t="n">
        <v>38</v>
      </c>
    </row>
    <row r="715" customFormat="false" ht="15" hidden="false" customHeight="false" outlineLevel="0" collapsed="false">
      <c r="A715" s="0" t="s">
        <v>121</v>
      </c>
      <c r="B715" s="0" t="n">
        <v>116</v>
      </c>
      <c r="C715" s="0" t="n">
        <v>5</v>
      </c>
      <c r="D715" s="0" t="n">
        <v>233</v>
      </c>
      <c r="E715" s="0" t="n">
        <v>43</v>
      </c>
      <c r="F715" s="0" t="n">
        <f aca="false">D715/SUM(C715:E715)</f>
        <v>0.829181494661922</v>
      </c>
      <c r="G715" s="0" t="n">
        <v>52.53</v>
      </c>
      <c r="H715" s="0" t="n">
        <v>137.93</v>
      </c>
      <c r="I715" s="0" t="n">
        <v>90.53</v>
      </c>
      <c r="J715" s="0" t="n">
        <v>133.495461</v>
      </c>
      <c r="K715" s="0" t="n">
        <v>0</v>
      </c>
      <c r="L715" s="0" t="n">
        <v>714</v>
      </c>
      <c r="M715" s="0" t="n">
        <f aca="false">0.05/COUNT(L$2:L$1515)*L715</f>
        <v>0.0235799207397622</v>
      </c>
      <c r="N715" s="20" t="str">
        <f aca="false">IF(K715&lt;M715,A715,"")</f>
        <v>dDocent_Contig_17853</v>
      </c>
      <c r="O715" s="20" t="n">
        <f aca="false">IF(K715&lt;M715,B715,"")</f>
        <v>116</v>
      </c>
      <c r="Q715" s="0" t="s">
        <v>181</v>
      </c>
      <c r="R715" s="0" t="n">
        <v>28</v>
      </c>
    </row>
    <row r="716" customFormat="false" ht="15" hidden="false" customHeight="false" outlineLevel="0" collapsed="false">
      <c r="A716" s="0" t="s">
        <v>206</v>
      </c>
      <c r="B716" s="0" t="n">
        <v>10</v>
      </c>
      <c r="C716" s="0" t="n">
        <v>34</v>
      </c>
      <c r="D716" s="0" t="n">
        <v>194</v>
      </c>
      <c r="E716" s="0" t="n">
        <v>6</v>
      </c>
      <c r="F716" s="0" t="n">
        <f aca="false">D716/SUM(C716:E716)</f>
        <v>0.829059829059829</v>
      </c>
      <c r="G716" s="0" t="n">
        <v>73.34</v>
      </c>
      <c r="H716" s="0" t="n">
        <v>115.32</v>
      </c>
      <c r="I716" s="0" t="n">
        <v>45.34</v>
      </c>
      <c r="J716" s="0" t="n">
        <v>108.904645</v>
      </c>
      <c r="K716" s="0" t="n">
        <v>0</v>
      </c>
      <c r="L716" s="0" t="n">
        <v>715</v>
      </c>
      <c r="M716" s="0" t="n">
        <f aca="false">0.05/COUNT(L$2:L$1515)*L716</f>
        <v>0.0236129458388375</v>
      </c>
      <c r="N716" s="20" t="str">
        <f aca="false">IF(K716&lt;M716,A716,"")</f>
        <v>dDocent_Contig_20318</v>
      </c>
      <c r="O716" s="20" t="n">
        <f aca="false">IF(K716&lt;M716,B716,"")</f>
        <v>10</v>
      </c>
      <c r="Q716" s="0" t="s">
        <v>181</v>
      </c>
      <c r="R716" s="0" t="n">
        <v>31</v>
      </c>
    </row>
    <row r="717" customFormat="false" ht="15" hidden="false" customHeight="false" outlineLevel="0" collapsed="false">
      <c r="A717" s="0" t="s">
        <v>206</v>
      </c>
      <c r="B717" s="0" t="n">
        <v>13</v>
      </c>
      <c r="C717" s="0" t="n">
        <v>34</v>
      </c>
      <c r="D717" s="0" t="n">
        <v>194</v>
      </c>
      <c r="E717" s="0" t="n">
        <v>6</v>
      </c>
      <c r="F717" s="0" t="n">
        <f aca="false">D717/SUM(C717:E717)</f>
        <v>0.829059829059829</v>
      </c>
      <c r="G717" s="0" t="n">
        <v>73.34</v>
      </c>
      <c r="H717" s="0" t="n">
        <v>115.32</v>
      </c>
      <c r="I717" s="0" t="n">
        <v>45.34</v>
      </c>
      <c r="J717" s="0" t="n">
        <v>108.904645</v>
      </c>
      <c r="K717" s="0" t="n">
        <v>0</v>
      </c>
      <c r="L717" s="0" t="n">
        <v>716</v>
      </c>
      <c r="M717" s="0" t="n">
        <f aca="false">0.05/COUNT(L$2:L$1515)*L717</f>
        <v>0.0236459709379128</v>
      </c>
      <c r="N717" s="20" t="str">
        <f aca="false">IF(K717&lt;M717,A717,"")</f>
        <v>dDocent_Contig_20318</v>
      </c>
      <c r="O717" s="20" t="n">
        <f aca="false">IF(K717&lt;M717,B717,"")</f>
        <v>13</v>
      </c>
      <c r="Q717" s="0" t="s">
        <v>181</v>
      </c>
      <c r="R717" s="0" t="n">
        <v>116</v>
      </c>
    </row>
    <row r="718" customFormat="false" ht="15" hidden="false" customHeight="false" outlineLevel="0" collapsed="false">
      <c r="A718" s="0" t="s">
        <v>206</v>
      </c>
      <c r="B718" s="0" t="n">
        <v>18</v>
      </c>
      <c r="C718" s="0" t="n">
        <v>34</v>
      </c>
      <c r="D718" s="0" t="n">
        <v>194</v>
      </c>
      <c r="E718" s="0" t="n">
        <v>6</v>
      </c>
      <c r="F718" s="0" t="n">
        <f aca="false">D718/SUM(C718:E718)</f>
        <v>0.829059829059829</v>
      </c>
      <c r="G718" s="0" t="n">
        <v>73.34</v>
      </c>
      <c r="H718" s="0" t="n">
        <v>115.32</v>
      </c>
      <c r="I718" s="0" t="n">
        <v>45.34</v>
      </c>
      <c r="J718" s="0" t="n">
        <v>108.904645</v>
      </c>
      <c r="K718" s="0" t="n">
        <v>0</v>
      </c>
      <c r="L718" s="0" t="n">
        <v>717</v>
      </c>
      <c r="M718" s="0" t="n">
        <f aca="false">0.05/COUNT(L$2:L$1515)*L718</f>
        <v>0.0236789960369881</v>
      </c>
      <c r="N718" s="20" t="str">
        <f aca="false">IF(K718&lt;M718,A718,"")</f>
        <v>dDocent_Contig_20318</v>
      </c>
      <c r="O718" s="20" t="n">
        <f aca="false">IF(K718&lt;M718,B718,"")</f>
        <v>18</v>
      </c>
      <c r="Q718" s="0" t="s">
        <v>323</v>
      </c>
      <c r="R718" s="0" t="n">
        <v>38</v>
      </c>
    </row>
    <row r="719" customFormat="false" ht="15" hidden="false" customHeight="false" outlineLevel="0" collapsed="false">
      <c r="A719" s="0" t="s">
        <v>206</v>
      </c>
      <c r="B719" s="0" t="n">
        <v>21</v>
      </c>
      <c r="C719" s="0" t="n">
        <v>34</v>
      </c>
      <c r="D719" s="0" t="n">
        <v>194</v>
      </c>
      <c r="E719" s="0" t="n">
        <v>6</v>
      </c>
      <c r="F719" s="0" t="n">
        <f aca="false">D719/SUM(C719:E719)</f>
        <v>0.829059829059829</v>
      </c>
      <c r="G719" s="0" t="n">
        <v>73.34</v>
      </c>
      <c r="H719" s="0" t="n">
        <v>115.32</v>
      </c>
      <c r="I719" s="0" t="n">
        <v>45.34</v>
      </c>
      <c r="J719" s="0" t="n">
        <v>108.904645</v>
      </c>
      <c r="K719" s="0" t="n">
        <v>0</v>
      </c>
      <c r="L719" s="0" t="n">
        <v>718</v>
      </c>
      <c r="M719" s="0" t="n">
        <f aca="false">0.05/COUNT(L$2:L$1515)*L719</f>
        <v>0.0237120211360634</v>
      </c>
      <c r="N719" s="20" t="str">
        <f aca="false">IF(K719&lt;M719,A719,"")</f>
        <v>dDocent_Contig_20318</v>
      </c>
      <c r="O719" s="20" t="n">
        <f aca="false">IF(K719&lt;M719,B719,"")</f>
        <v>21</v>
      </c>
      <c r="Q719" s="0" t="s">
        <v>324</v>
      </c>
      <c r="R719" s="0" t="n">
        <v>120</v>
      </c>
    </row>
    <row r="720" customFormat="false" ht="15" hidden="false" customHeight="false" outlineLevel="0" collapsed="false">
      <c r="A720" s="0" t="s">
        <v>129</v>
      </c>
      <c r="B720" s="0" t="n">
        <v>40</v>
      </c>
      <c r="C720" s="0" t="n">
        <v>34</v>
      </c>
      <c r="D720" s="0" t="n">
        <v>163</v>
      </c>
      <c r="E720" s="0" t="n">
        <v>0</v>
      </c>
      <c r="F720" s="0" t="n">
        <f aca="false">D720/SUM(C720:E720)</f>
        <v>0.82741116751269</v>
      </c>
      <c r="G720" s="0" t="n">
        <v>67.72</v>
      </c>
      <c r="H720" s="0" t="n">
        <v>95.57</v>
      </c>
      <c r="I720" s="0" t="n">
        <v>33.72</v>
      </c>
      <c r="J720" s="0" t="n">
        <v>98.08836</v>
      </c>
      <c r="K720" s="0" t="n">
        <v>0</v>
      </c>
      <c r="L720" s="0" t="n">
        <v>719</v>
      </c>
      <c r="M720" s="0" t="n">
        <f aca="false">0.05/COUNT(L$2:L$1515)*L720</f>
        <v>0.0237450462351387</v>
      </c>
      <c r="N720" s="20" t="str">
        <f aca="false">IF(K720&lt;M720,A720,"")</f>
        <v>dDocent_Contig_9532</v>
      </c>
      <c r="O720" s="20" t="n">
        <f aca="false">IF(K720&lt;M720,B720,"")</f>
        <v>40</v>
      </c>
      <c r="Q720" s="0" t="s">
        <v>202</v>
      </c>
      <c r="R720" s="0" t="n">
        <v>25</v>
      </c>
    </row>
    <row r="721" customFormat="false" ht="15" hidden="false" customHeight="false" outlineLevel="0" collapsed="false">
      <c r="A721" s="0" t="s">
        <v>129</v>
      </c>
      <c r="B721" s="0" t="n">
        <v>42</v>
      </c>
      <c r="C721" s="0" t="n">
        <v>34</v>
      </c>
      <c r="D721" s="0" t="n">
        <v>163</v>
      </c>
      <c r="E721" s="0" t="n">
        <v>0</v>
      </c>
      <c r="F721" s="0" t="n">
        <f aca="false">D721/SUM(C721:E721)</f>
        <v>0.82741116751269</v>
      </c>
      <c r="G721" s="0" t="n">
        <v>67.72</v>
      </c>
      <c r="H721" s="0" t="n">
        <v>95.57</v>
      </c>
      <c r="I721" s="0" t="n">
        <v>33.72</v>
      </c>
      <c r="J721" s="0" t="n">
        <v>98.08836</v>
      </c>
      <c r="K721" s="0" t="n">
        <v>0</v>
      </c>
      <c r="L721" s="0" t="n">
        <v>720</v>
      </c>
      <c r="M721" s="0" t="n">
        <f aca="false">0.05/COUNT(L$2:L$1515)*L721</f>
        <v>0.023778071334214</v>
      </c>
      <c r="N721" s="20" t="str">
        <f aca="false">IF(K721&lt;M721,A721,"")</f>
        <v>dDocent_Contig_9532</v>
      </c>
      <c r="O721" s="20" t="n">
        <f aca="false">IF(K721&lt;M721,B721,"")</f>
        <v>42</v>
      </c>
      <c r="Q721" s="0" t="s">
        <v>202</v>
      </c>
      <c r="R721" s="0" t="n">
        <v>78</v>
      </c>
    </row>
    <row r="722" customFormat="false" ht="15" hidden="false" customHeight="false" outlineLevel="0" collapsed="false">
      <c r="A722" s="0" t="s">
        <v>129</v>
      </c>
      <c r="B722" s="0" t="n">
        <v>43</v>
      </c>
      <c r="C722" s="0" t="n">
        <v>34</v>
      </c>
      <c r="D722" s="0" t="n">
        <v>163</v>
      </c>
      <c r="E722" s="0" t="n">
        <v>0</v>
      </c>
      <c r="F722" s="0" t="n">
        <f aca="false">D722/SUM(C722:E722)</f>
        <v>0.82741116751269</v>
      </c>
      <c r="G722" s="0" t="n">
        <v>67.72</v>
      </c>
      <c r="H722" s="0" t="n">
        <v>95.57</v>
      </c>
      <c r="I722" s="0" t="n">
        <v>33.72</v>
      </c>
      <c r="J722" s="0" t="n">
        <v>98.08836</v>
      </c>
      <c r="K722" s="0" t="n">
        <v>0</v>
      </c>
      <c r="L722" s="0" t="n">
        <v>721</v>
      </c>
      <c r="M722" s="0" t="n">
        <f aca="false">0.05/COUNT(L$2:L$1515)*L722</f>
        <v>0.0238110964332893</v>
      </c>
      <c r="N722" s="20" t="str">
        <f aca="false">IF(K722&lt;M722,A722,"")</f>
        <v>dDocent_Contig_9532</v>
      </c>
      <c r="O722" s="20" t="n">
        <f aca="false">IF(K722&lt;M722,B722,"")</f>
        <v>43</v>
      </c>
      <c r="Q722" s="0" t="s">
        <v>202</v>
      </c>
      <c r="R722" s="0" t="n">
        <v>113</v>
      </c>
    </row>
    <row r="723" customFormat="false" ht="15" hidden="false" customHeight="false" outlineLevel="0" collapsed="false">
      <c r="A723" s="0" t="s">
        <v>129</v>
      </c>
      <c r="B723" s="0" t="n">
        <v>47</v>
      </c>
      <c r="C723" s="0" t="n">
        <v>34</v>
      </c>
      <c r="D723" s="0" t="n">
        <v>163</v>
      </c>
      <c r="E723" s="0" t="n">
        <v>0</v>
      </c>
      <c r="F723" s="0" t="n">
        <f aca="false">D723/SUM(C723:E723)</f>
        <v>0.82741116751269</v>
      </c>
      <c r="G723" s="0" t="n">
        <v>67.72</v>
      </c>
      <c r="H723" s="0" t="n">
        <v>95.57</v>
      </c>
      <c r="I723" s="0" t="n">
        <v>33.72</v>
      </c>
      <c r="J723" s="0" t="n">
        <v>98.08836</v>
      </c>
      <c r="K723" s="0" t="n">
        <v>0</v>
      </c>
      <c r="L723" s="0" t="n">
        <v>722</v>
      </c>
      <c r="M723" s="0" t="n">
        <f aca="false">0.05/COUNT(L$2:L$1515)*L723</f>
        <v>0.0238441215323646</v>
      </c>
      <c r="N723" s="20" t="str">
        <f aca="false">IF(K723&lt;M723,A723,"")</f>
        <v>dDocent_Contig_9532</v>
      </c>
      <c r="O723" s="20" t="n">
        <f aca="false">IF(K723&lt;M723,B723,"")</f>
        <v>47</v>
      </c>
      <c r="Q723" s="0" t="s">
        <v>202</v>
      </c>
      <c r="R723" s="0" t="n">
        <v>7</v>
      </c>
    </row>
    <row r="724" customFormat="false" ht="15" hidden="false" customHeight="false" outlineLevel="0" collapsed="false">
      <c r="A724" s="0" t="s">
        <v>160</v>
      </c>
      <c r="B724" s="0" t="n">
        <v>64</v>
      </c>
      <c r="C724" s="0" t="n">
        <v>0</v>
      </c>
      <c r="D724" s="0" t="n">
        <v>227</v>
      </c>
      <c r="E724" s="0" t="n">
        <v>48</v>
      </c>
      <c r="F724" s="0" t="n">
        <f aca="false">D724/SUM(C724:E724)</f>
        <v>0.825454545454545</v>
      </c>
      <c r="G724" s="0" t="n">
        <v>46.84</v>
      </c>
      <c r="H724" s="0" t="n">
        <v>133.31</v>
      </c>
      <c r="I724" s="0" t="n">
        <v>94.84</v>
      </c>
      <c r="J724" s="0" t="n">
        <v>135.82489</v>
      </c>
      <c r="K724" s="0" t="n">
        <v>0</v>
      </c>
      <c r="L724" s="0" t="n">
        <v>723</v>
      </c>
      <c r="M724" s="0" t="n">
        <f aca="false">0.05/COUNT(L$2:L$1515)*L724</f>
        <v>0.0238771466314399</v>
      </c>
      <c r="N724" s="20" t="str">
        <f aca="false">IF(K724&lt;M724,A724,"")</f>
        <v>dDocent_Contig_9148</v>
      </c>
      <c r="O724" s="20" t="n">
        <f aca="false">IF(K724&lt;M724,B724,"")</f>
        <v>64</v>
      </c>
      <c r="Q724" s="0" t="s">
        <v>137</v>
      </c>
      <c r="R724" s="0" t="n">
        <v>35</v>
      </c>
    </row>
    <row r="725" customFormat="false" ht="15" hidden="false" customHeight="false" outlineLevel="0" collapsed="false">
      <c r="A725" s="0" t="s">
        <v>217</v>
      </c>
      <c r="B725" s="0" t="n">
        <v>102</v>
      </c>
      <c r="C725" s="0" t="n">
        <v>47</v>
      </c>
      <c r="D725" s="0" t="n">
        <v>221</v>
      </c>
      <c r="E725" s="0" t="n">
        <v>0</v>
      </c>
      <c r="F725" s="0" t="n">
        <f aca="false">D725/SUM(C725:E725)</f>
        <v>0.824626865671642</v>
      </c>
      <c r="G725" s="0" t="n">
        <v>92.56</v>
      </c>
      <c r="H725" s="0" t="n">
        <v>129.88</v>
      </c>
      <c r="I725" s="0" t="n">
        <v>45.56</v>
      </c>
      <c r="J725" s="0" t="n">
        <v>131.916231</v>
      </c>
      <c r="K725" s="0" t="n">
        <v>0</v>
      </c>
      <c r="L725" s="0" t="n">
        <v>724</v>
      </c>
      <c r="M725" s="0" t="n">
        <f aca="false">0.05/COUNT(L$2:L$1515)*L725</f>
        <v>0.0239101717305152</v>
      </c>
      <c r="N725" s="20" t="str">
        <f aca="false">IF(K725&lt;M725,A725,"")</f>
        <v>dDocent_Contig_49078</v>
      </c>
      <c r="O725" s="20" t="n">
        <f aca="false">IF(K725&lt;M725,B725,"")</f>
        <v>102</v>
      </c>
      <c r="Q725" s="0" t="s">
        <v>137</v>
      </c>
      <c r="R725" s="0" t="n">
        <v>86</v>
      </c>
    </row>
    <row r="726" customFormat="false" ht="15" hidden="false" customHeight="false" outlineLevel="0" collapsed="false">
      <c r="A726" s="0" t="s">
        <v>209</v>
      </c>
      <c r="B726" s="0" t="n">
        <v>85</v>
      </c>
      <c r="C726" s="0" t="n">
        <v>25</v>
      </c>
      <c r="D726" s="0" t="n">
        <v>141</v>
      </c>
      <c r="E726" s="0" t="n">
        <v>5</v>
      </c>
      <c r="F726" s="0" t="n">
        <f aca="false">D726/SUM(C726:E726)</f>
        <v>0.824561403508772</v>
      </c>
      <c r="G726" s="0" t="n">
        <v>53.33</v>
      </c>
      <c r="H726" s="0" t="n">
        <v>84.33</v>
      </c>
      <c r="I726" s="0" t="n">
        <v>33.33</v>
      </c>
      <c r="J726" s="0" t="n">
        <v>77.219653</v>
      </c>
      <c r="K726" s="0" t="n">
        <v>0</v>
      </c>
      <c r="L726" s="0" t="n">
        <v>725</v>
      </c>
      <c r="M726" s="0" t="n">
        <f aca="false">0.05/COUNT(L$2:L$1515)*L726</f>
        <v>0.0239431968295905</v>
      </c>
      <c r="N726" s="20" t="str">
        <f aca="false">IF(K726&lt;M726,A726,"")</f>
        <v>dDocent_Contig_1731</v>
      </c>
      <c r="O726" s="20" t="n">
        <f aca="false">IF(K726&lt;M726,B726,"")</f>
        <v>85</v>
      </c>
      <c r="Q726" s="0" t="s">
        <v>137</v>
      </c>
      <c r="R726" s="0" t="n">
        <v>40</v>
      </c>
    </row>
    <row r="727" customFormat="false" ht="15" hidden="false" customHeight="false" outlineLevel="0" collapsed="false">
      <c r="A727" s="0" t="s">
        <v>126</v>
      </c>
      <c r="B727" s="0" t="n">
        <v>64</v>
      </c>
      <c r="C727" s="0" t="n">
        <v>27</v>
      </c>
      <c r="D727" s="0" t="n">
        <v>205</v>
      </c>
      <c r="E727" s="0" t="n">
        <v>17</v>
      </c>
      <c r="F727" s="0" t="n">
        <f aca="false">D727/SUM(C727:E727)</f>
        <v>0.823293172690763</v>
      </c>
      <c r="G727" s="0" t="n">
        <v>67.35</v>
      </c>
      <c r="H727" s="0" t="n">
        <v>124.3</v>
      </c>
      <c r="I727" s="0" t="n">
        <v>57.35</v>
      </c>
      <c r="J727" s="0" t="n">
        <v>104.958694</v>
      </c>
      <c r="K727" s="0" t="n">
        <v>0</v>
      </c>
      <c r="L727" s="0" t="n">
        <v>726</v>
      </c>
      <c r="M727" s="0" t="n">
        <f aca="false">0.05/COUNT(L$2:L$1515)*L727</f>
        <v>0.0239762219286658</v>
      </c>
      <c r="N727" s="20" t="str">
        <f aca="false">IF(K727&lt;M727,A727,"")</f>
        <v>dDocent_Contig_3814</v>
      </c>
      <c r="O727" s="20" t="n">
        <f aca="false">IF(K727&lt;M727,B727,"")</f>
        <v>64</v>
      </c>
      <c r="Q727" s="0" t="s">
        <v>137</v>
      </c>
      <c r="R727" s="0" t="n">
        <v>125</v>
      </c>
    </row>
    <row r="728" customFormat="false" ht="15" hidden="false" customHeight="false" outlineLevel="0" collapsed="false">
      <c r="A728" s="0" t="s">
        <v>99</v>
      </c>
      <c r="B728" s="0" t="n">
        <v>52</v>
      </c>
      <c r="C728" s="0" t="n">
        <v>37</v>
      </c>
      <c r="D728" s="0" t="n">
        <v>172</v>
      </c>
      <c r="E728" s="0" t="n">
        <v>0</v>
      </c>
      <c r="F728" s="0" t="n">
        <f aca="false">D728/SUM(C728:E728)</f>
        <v>0.822966507177033</v>
      </c>
      <c r="G728" s="0" t="n">
        <v>72.39</v>
      </c>
      <c r="H728" s="0" t="n">
        <v>101.22</v>
      </c>
      <c r="I728" s="0" t="n">
        <v>35.39</v>
      </c>
      <c r="J728" s="0" t="n">
        <v>102.172252</v>
      </c>
      <c r="K728" s="0" t="n">
        <v>0</v>
      </c>
      <c r="L728" s="0" t="n">
        <v>727</v>
      </c>
      <c r="M728" s="0" t="n">
        <f aca="false">0.05/COUNT(L$2:L$1515)*L728</f>
        <v>0.0240092470277411</v>
      </c>
      <c r="N728" s="20" t="str">
        <f aca="false">IF(K728&lt;M728,A728,"")</f>
        <v>dDocent_Contig_8135</v>
      </c>
      <c r="O728" s="20" t="n">
        <f aca="false">IF(K728&lt;M728,B728,"")</f>
        <v>52</v>
      </c>
      <c r="Q728" s="0" t="s">
        <v>137</v>
      </c>
      <c r="R728" s="0" t="n">
        <v>16</v>
      </c>
    </row>
    <row r="729" customFormat="false" ht="15" hidden="false" customHeight="false" outlineLevel="0" collapsed="false">
      <c r="A729" s="0" t="s">
        <v>121</v>
      </c>
      <c r="B729" s="0" t="n">
        <v>55</v>
      </c>
      <c r="C729" s="0" t="n">
        <v>45</v>
      </c>
      <c r="D729" s="0" t="n">
        <v>231</v>
      </c>
      <c r="E729" s="0" t="n">
        <v>5</v>
      </c>
      <c r="F729" s="0" t="n">
        <f aca="false">D729/SUM(C729:E729)</f>
        <v>0.822064056939502</v>
      </c>
      <c r="G729" s="0" t="n">
        <v>91.67</v>
      </c>
      <c r="H729" s="0" t="n">
        <v>137.65</v>
      </c>
      <c r="I729" s="0" t="n">
        <v>51.67</v>
      </c>
      <c r="J729" s="0" t="n">
        <v>129.221655</v>
      </c>
      <c r="K729" s="0" t="n">
        <v>0</v>
      </c>
      <c r="L729" s="0" t="n">
        <v>728</v>
      </c>
      <c r="M729" s="0" t="n">
        <f aca="false">0.05/COUNT(L$2:L$1515)*L729</f>
        <v>0.0240422721268164</v>
      </c>
      <c r="N729" s="20" t="str">
        <f aca="false">IF(K729&lt;M729,A729,"")</f>
        <v>dDocent_Contig_17853</v>
      </c>
      <c r="O729" s="20" t="n">
        <f aca="false">IF(K729&lt;M729,B729,"")</f>
        <v>55</v>
      </c>
      <c r="Q729" s="0" t="s">
        <v>137</v>
      </c>
      <c r="R729" s="0" t="n">
        <v>23</v>
      </c>
    </row>
    <row r="730" customFormat="false" ht="15" hidden="false" customHeight="false" outlineLevel="0" collapsed="false">
      <c r="A730" s="0" t="s">
        <v>180</v>
      </c>
      <c r="B730" s="0" t="n">
        <v>51</v>
      </c>
      <c r="C730" s="0" t="n">
        <v>9</v>
      </c>
      <c r="D730" s="0" t="n">
        <v>227</v>
      </c>
      <c r="E730" s="0" t="n">
        <v>41</v>
      </c>
      <c r="F730" s="0" t="n">
        <f aca="false">D730/SUM(C730:E730)</f>
        <v>0.819494584837545</v>
      </c>
      <c r="G730" s="0" t="n">
        <v>54.17</v>
      </c>
      <c r="H730" s="0" t="n">
        <v>136.65</v>
      </c>
      <c r="I730" s="0" t="n">
        <v>86.17</v>
      </c>
      <c r="J730" s="0" t="n">
        <v>121.085145</v>
      </c>
      <c r="K730" s="0" t="n">
        <v>0</v>
      </c>
      <c r="L730" s="0" t="n">
        <v>729</v>
      </c>
      <c r="M730" s="0" t="n">
        <f aca="false">0.05/COUNT(L$2:L$1515)*L730</f>
        <v>0.0240752972258917</v>
      </c>
      <c r="N730" s="20" t="str">
        <f aca="false">IF(K730&lt;M730,A730,"")</f>
        <v>dDocent_Contig_8738</v>
      </c>
      <c r="O730" s="20" t="n">
        <f aca="false">IF(K730&lt;M730,B730,"")</f>
        <v>51</v>
      </c>
      <c r="Q730" s="0" t="s">
        <v>137</v>
      </c>
      <c r="R730" s="0" t="n">
        <v>113</v>
      </c>
    </row>
    <row r="731" customFormat="false" ht="15" hidden="false" customHeight="false" outlineLevel="0" collapsed="false">
      <c r="A731" s="0" t="s">
        <v>126</v>
      </c>
      <c r="B731" s="0" t="n">
        <v>58</v>
      </c>
      <c r="C731" s="0" t="n">
        <v>28</v>
      </c>
      <c r="D731" s="0" t="n">
        <v>204</v>
      </c>
      <c r="E731" s="0" t="n">
        <v>17</v>
      </c>
      <c r="F731" s="0" t="n">
        <f aca="false">D731/SUM(C731:E731)</f>
        <v>0.819277108433735</v>
      </c>
      <c r="G731" s="0" t="n">
        <v>67.87</v>
      </c>
      <c r="H731" s="0" t="n">
        <v>124.26</v>
      </c>
      <c r="I731" s="0" t="n">
        <v>56.87</v>
      </c>
      <c r="J731" s="0" t="n">
        <v>102.551557</v>
      </c>
      <c r="K731" s="0" t="n">
        <v>0</v>
      </c>
      <c r="L731" s="0" t="n">
        <v>730</v>
      </c>
      <c r="M731" s="0" t="n">
        <f aca="false">0.05/COUNT(L$2:L$1515)*L731</f>
        <v>0.024108322324967</v>
      </c>
      <c r="N731" s="20" t="str">
        <f aca="false">IF(K731&lt;M731,A731,"")</f>
        <v>dDocent_Contig_3814</v>
      </c>
      <c r="O731" s="20" t="n">
        <f aca="false">IF(K731&lt;M731,B731,"")</f>
        <v>58</v>
      </c>
      <c r="Q731" s="0" t="s">
        <v>137</v>
      </c>
      <c r="R731" s="0" t="n">
        <v>79</v>
      </c>
    </row>
    <row r="732" customFormat="false" ht="15" hidden="false" customHeight="false" outlineLevel="0" collapsed="false">
      <c r="A732" s="0" t="s">
        <v>126</v>
      </c>
      <c r="B732" s="0" t="n">
        <v>120</v>
      </c>
      <c r="C732" s="0" t="n">
        <v>28</v>
      </c>
      <c r="D732" s="0" t="n">
        <v>204</v>
      </c>
      <c r="E732" s="0" t="n">
        <v>17</v>
      </c>
      <c r="F732" s="0" t="n">
        <f aca="false">D732/SUM(C732:E732)</f>
        <v>0.819277108433735</v>
      </c>
      <c r="G732" s="0" t="n">
        <v>67.87</v>
      </c>
      <c r="H732" s="0" t="n">
        <v>124.26</v>
      </c>
      <c r="I732" s="0" t="n">
        <v>56.87</v>
      </c>
      <c r="J732" s="0" t="n">
        <v>102.551557</v>
      </c>
      <c r="K732" s="0" t="n">
        <v>0</v>
      </c>
      <c r="L732" s="0" t="n">
        <v>731</v>
      </c>
      <c r="M732" s="0" t="n">
        <f aca="false">0.05/COUNT(L$2:L$1515)*L732</f>
        <v>0.0241413474240423</v>
      </c>
      <c r="N732" s="20" t="str">
        <f aca="false">IF(K732&lt;M732,A732,"")</f>
        <v>dDocent_Contig_3814</v>
      </c>
      <c r="O732" s="20" t="n">
        <f aca="false">IF(K732&lt;M732,B732,"")</f>
        <v>120</v>
      </c>
      <c r="Q732" s="0" t="s">
        <v>137</v>
      </c>
      <c r="R732" s="0" t="n">
        <v>87</v>
      </c>
    </row>
    <row r="733" customFormat="false" ht="15" hidden="false" customHeight="false" outlineLevel="0" collapsed="false">
      <c r="A733" s="0" t="s">
        <v>204</v>
      </c>
      <c r="B733" s="0" t="n">
        <v>7</v>
      </c>
      <c r="C733" s="0" t="n">
        <v>52</v>
      </c>
      <c r="D733" s="0" t="n">
        <v>234</v>
      </c>
      <c r="E733" s="0" t="n">
        <v>0</v>
      </c>
      <c r="F733" s="0" t="n">
        <f aca="false">D733/SUM(C733:E733)</f>
        <v>0.818181818181818</v>
      </c>
      <c r="G733" s="0" t="n">
        <v>99.86</v>
      </c>
      <c r="H733" s="0" t="n">
        <v>138.27</v>
      </c>
      <c r="I733" s="0" t="n">
        <v>47.86</v>
      </c>
      <c r="J733" s="0" t="n">
        <v>137.076923</v>
      </c>
      <c r="K733" s="0" t="n">
        <v>0</v>
      </c>
      <c r="L733" s="0" t="n">
        <v>732</v>
      </c>
      <c r="M733" s="0" t="n">
        <f aca="false">0.05/COUNT(L$2:L$1515)*L733</f>
        <v>0.0241743725231176</v>
      </c>
      <c r="N733" s="20" t="str">
        <f aca="false">IF(K733&lt;M733,A733,"")</f>
        <v>dDocent_Contig_21207</v>
      </c>
      <c r="O733" s="20" t="n">
        <f aca="false">IF(K733&lt;M733,B733,"")</f>
        <v>7</v>
      </c>
      <c r="Q733" s="0" t="s">
        <v>137</v>
      </c>
      <c r="R733" s="0" t="n">
        <v>102</v>
      </c>
    </row>
    <row r="734" customFormat="false" ht="15" hidden="false" customHeight="false" outlineLevel="0" collapsed="false">
      <c r="A734" s="0" t="s">
        <v>264</v>
      </c>
      <c r="B734" s="0" t="n">
        <v>93</v>
      </c>
      <c r="C734" s="0" t="n">
        <v>28</v>
      </c>
      <c r="D734" s="0" t="n">
        <v>129</v>
      </c>
      <c r="E734" s="0" t="n">
        <v>1</v>
      </c>
      <c r="F734" s="0" t="n">
        <f aca="false">D734/SUM(C734:E734)</f>
        <v>0.816455696202532</v>
      </c>
      <c r="G734" s="0" t="n">
        <v>54.15</v>
      </c>
      <c r="H734" s="0" t="n">
        <v>76.69</v>
      </c>
      <c r="I734" s="0" t="n">
        <v>27.15</v>
      </c>
      <c r="J734" s="0" t="n">
        <v>73.496084</v>
      </c>
      <c r="K734" s="0" t="n">
        <v>0</v>
      </c>
      <c r="L734" s="0" t="n">
        <v>733</v>
      </c>
      <c r="M734" s="0" t="n">
        <f aca="false">0.05/COUNT(L$2:L$1515)*L734</f>
        <v>0.0242073976221929</v>
      </c>
      <c r="N734" s="20" t="str">
        <f aca="false">IF(K734&lt;M734,A734,"")</f>
        <v>dDocent_Contig_19713</v>
      </c>
      <c r="O734" s="20" t="n">
        <f aca="false">IF(K734&lt;M734,B734,"")</f>
        <v>93</v>
      </c>
      <c r="Q734" s="0" t="s">
        <v>325</v>
      </c>
      <c r="R734" s="0" t="n">
        <v>91</v>
      </c>
    </row>
    <row r="735" customFormat="false" ht="15" hidden="false" customHeight="false" outlineLevel="0" collapsed="false">
      <c r="A735" s="0" t="s">
        <v>112</v>
      </c>
      <c r="B735" s="0" t="n">
        <v>88</v>
      </c>
      <c r="C735" s="0" t="n">
        <v>27</v>
      </c>
      <c r="D735" s="0" t="n">
        <v>168</v>
      </c>
      <c r="E735" s="0" t="n">
        <v>11</v>
      </c>
      <c r="F735" s="0" t="n">
        <f aca="false">D735/SUM(C735:E735)</f>
        <v>0.815533980582524</v>
      </c>
      <c r="G735" s="0" t="n">
        <v>59.81</v>
      </c>
      <c r="H735" s="0" t="n">
        <v>102.38</v>
      </c>
      <c r="I735" s="0" t="n">
        <v>43.81</v>
      </c>
      <c r="J735" s="0" t="n">
        <v>84.632846</v>
      </c>
      <c r="K735" s="0" t="n">
        <v>0</v>
      </c>
      <c r="L735" s="0" t="n">
        <v>734</v>
      </c>
      <c r="M735" s="0" t="n">
        <f aca="false">0.05/COUNT(L$2:L$1515)*L735</f>
        <v>0.0242404227212682</v>
      </c>
      <c r="N735" s="20" t="str">
        <f aca="false">IF(K735&lt;M735,A735,"")</f>
        <v>dDocent_Contig_19850</v>
      </c>
      <c r="O735" s="20" t="n">
        <f aca="false">IF(K735&lt;M735,B735,"")</f>
        <v>88</v>
      </c>
      <c r="Q735" s="0" t="s">
        <v>131</v>
      </c>
      <c r="R735" s="0" t="n">
        <v>98</v>
      </c>
    </row>
    <row r="736" customFormat="false" ht="15" hidden="false" customHeight="false" outlineLevel="0" collapsed="false">
      <c r="A736" s="0" t="s">
        <v>126</v>
      </c>
      <c r="B736" s="0" t="n">
        <v>108</v>
      </c>
      <c r="C736" s="0" t="n">
        <v>29</v>
      </c>
      <c r="D736" s="0" t="n">
        <v>203</v>
      </c>
      <c r="E736" s="0" t="n">
        <v>17</v>
      </c>
      <c r="F736" s="0" t="n">
        <f aca="false">D736/SUM(C736:E736)</f>
        <v>0.815261044176707</v>
      </c>
      <c r="G736" s="0" t="n">
        <v>68.39</v>
      </c>
      <c r="H736" s="0" t="n">
        <v>124.21</v>
      </c>
      <c r="I736" s="0" t="n">
        <v>56.39</v>
      </c>
      <c r="J736" s="0" t="n">
        <v>100.187428</v>
      </c>
      <c r="K736" s="0" t="n">
        <v>0</v>
      </c>
      <c r="L736" s="0" t="n">
        <v>735</v>
      </c>
      <c r="M736" s="0" t="n">
        <f aca="false">0.05/COUNT(L$2:L$1515)*L736</f>
        <v>0.0242734478203435</v>
      </c>
      <c r="N736" s="20" t="str">
        <f aca="false">IF(K736&lt;M736,A736,"")</f>
        <v>dDocent_Contig_3814</v>
      </c>
      <c r="O736" s="20" t="n">
        <f aca="false">IF(K736&lt;M736,B736,"")</f>
        <v>108</v>
      </c>
      <c r="Q736" s="0" t="s">
        <v>131</v>
      </c>
      <c r="R736" s="0" t="n">
        <v>89</v>
      </c>
    </row>
    <row r="737" customFormat="false" ht="15" hidden="false" customHeight="false" outlineLevel="0" collapsed="false">
      <c r="A737" s="0" t="s">
        <v>183</v>
      </c>
      <c r="B737" s="0" t="n">
        <v>78</v>
      </c>
      <c r="C737" s="0" t="n">
        <v>34</v>
      </c>
      <c r="D737" s="0" t="n">
        <v>150</v>
      </c>
      <c r="E737" s="0" t="n">
        <v>0</v>
      </c>
      <c r="F737" s="0" t="n">
        <f aca="false">D737/SUM(C737:E737)</f>
        <v>0.815217391304348</v>
      </c>
      <c r="G737" s="0" t="n">
        <v>64.57</v>
      </c>
      <c r="H737" s="0" t="n">
        <v>88.86</v>
      </c>
      <c r="I737" s="0" t="n">
        <v>30.57</v>
      </c>
      <c r="J737" s="0" t="n">
        <v>87.113879</v>
      </c>
      <c r="K737" s="0" t="n">
        <v>0</v>
      </c>
      <c r="L737" s="0" t="n">
        <v>736</v>
      </c>
      <c r="M737" s="0" t="n">
        <f aca="false">0.05/COUNT(L$2:L$1515)*L737</f>
        <v>0.0243064729194188</v>
      </c>
      <c r="N737" s="20" t="str">
        <f aca="false">IF(K737&lt;M737,A737,"")</f>
        <v>dDocent_Contig_13501</v>
      </c>
      <c r="O737" s="20" t="n">
        <f aca="false">IF(K737&lt;M737,B737,"")</f>
        <v>78</v>
      </c>
      <c r="Q737" s="0" t="s">
        <v>131</v>
      </c>
      <c r="R737" s="0" t="n">
        <v>63</v>
      </c>
    </row>
    <row r="738" customFormat="false" ht="15" hidden="false" customHeight="false" outlineLevel="0" collapsed="false">
      <c r="A738" s="0" t="s">
        <v>181</v>
      </c>
      <c r="B738" s="0" t="n">
        <v>38</v>
      </c>
      <c r="C738" s="0" t="n">
        <v>14</v>
      </c>
      <c r="D738" s="0" t="n">
        <v>140</v>
      </c>
      <c r="E738" s="0" t="n">
        <v>18</v>
      </c>
      <c r="F738" s="0" t="n">
        <f aca="false">D738/SUM(C738:E738)</f>
        <v>0.813953488372093</v>
      </c>
      <c r="G738" s="0" t="n">
        <v>41.02</v>
      </c>
      <c r="H738" s="0" t="n">
        <v>85.95</v>
      </c>
      <c r="I738" s="0" t="n">
        <v>45.02</v>
      </c>
      <c r="J738" s="0" t="n">
        <v>68.004362</v>
      </c>
      <c r="K738" s="0" t="n">
        <v>0</v>
      </c>
      <c r="L738" s="0" t="n">
        <v>737</v>
      </c>
      <c r="M738" s="0" t="n">
        <f aca="false">0.05/COUNT(L$2:L$1515)*L738</f>
        <v>0.0243394980184941</v>
      </c>
      <c r="N738" s="20" t="str">
        <f aca="false">IF(K738&lt;M738,A738,"")</f>
        <v>dDocent_Contig_2532</v>
      </c>
      <c r="O738" s="20" t="n">
        <f aca="false">IF(K738&lt;M738,B738,"")</f>
        <v>38</v>
      </c>
      <c r="Q738" s="0" t="s">
        <v>131</v>
      </c>
      <c r="R738" s="0" t="n">
        <v>83</v>
      </c>
    </row>
    <row r="739" customFormat="false" ht="15" hidden="false" customHeight="false" outlineLevel="0" collapsed="false">
      <c r="A739" s="0" t="s">
        <v>145</v>
      </c>
      <c r="B739" s="0" t="n">
        <v>62</v>
      </c>
      <c r="C739" s="0" t="n">
        <v>1</v>
      </c>
      <c r="D739" s="0" t="n">
        <v>182</v>
      </c>
      <c r="E739" s="0" t="n">
        <v>41</v>
      </c>
      <c r="F739" s="0" t="n">
        <f aca="false">D739/SUM(C739:E739)</f>
        <v>0.8125</v>
      </c>
      <c r="G739" s="0" t="n">
        <v>37.79</v>
      </c>
      <c r="H739" s="0" t="n">
        <v>108.43</v>
      </c>
      <c r="I739" s="0" t="n">
        <v>77.79</v>
      </c>
      <c r="J739" s="0" t="n">
        <v>103.128553</v>
      </c>
      <c r="K739" s="0" t="n">
        <v>0</v>
      </c>
      <c r="L739" s="0" t="n">
        <v>738</v>
      </c>
      <c r="M739" s="0" t="n">
        <f aca="false">0.05/COUNT(L$2:L$1515)*L739</f>
        <v>0.0243725231175693</v>
      </c>
      <c r="N739" s="20" t="str">
        <f aca="false">IF(K739&lt;M739,A739,"")</f>
        <v>dDocent_Contig_10355</v>
      </c>
      <c r="O739" s="20" t="n">
        <f aca="false">IF(K739&lt;M739,B739,"")</f>
        <v>62</v>
      </c>
      <c r="Q739" s="0" t="s">
        <v>131</v>
      </c>
      <c r="R739" s="0" t="n">
        <v>31</v>
      </c>
    </row>
    <row r="740" customFormat="false" ht="15" hidden="false" customHeight="false" outlineLevel="0" collapsed="false">
      <c r="A740" s="0" t="s">
        <v>107</v>
      </c>
      <c r="B740" s="0" t="n">
        <v>119</v>
      </c>
      <c r="C740" s="0" t="n">
        <v>33</v>
      </c>
      <c r="D740" s="0" t="n">
        <v>143</v>
      </c>
      <c r="E740" s="0" t="n">
        <v>0</v>
      </c>
      <c r="F740" s="0" t="n">
        <f aca="false">D740/SUM(C740:E740)</f>
        <v>0.8125</v>
      </c>
      <c r="G740" s="0" t="n">
        <v>62.05</v>
      </c>
      <c r="H740" s="0" t="n">
        <v>84.91</v>
      </c>
      <c r="I740" s="0" t="n">
        <v>29.05</v>
      </c>
      <c r="J740" s="0" t="n">
        <v>82.393352</v>
      </c>
      <c r="K740" s="0" t="n">
        <v>0</v>
      </c>
      <c r="L740" s="0" t="n">
        <v>739</v>
      </c>
      <c r="M740" s="0" t="n">
        <f aca="false">0.05/COUNT(L$2:L$1515)*L740</f>
        <v>0.0244055482166446</v>
      </c>
      <c r="N740" s="20" t="str">
        <f aca="false">IF(K740&lt;M740,A740,"")</f>
        <v>dDocent_Contig_12143</v>
      </c>
      <c r="O740" s="20" t="n">
        <f aca="false">IF(K740&lt;M740,B740,"")</f>
        <v>119</v>
      </c>
      <c r="Q740" s="0" t="s">
        <v>131</v>
      </c>
      <c r="R740" s="0" t="n">
        <v>14</v>
      </c>
    </row>
    <row r="741" customFormat="false" ht="15" hidden="false" customHeight="false" outlineLevel="0" collapsed="false">
      <c r="A741" s="0" t="s">
        <v>107</v>
      </c>
      <c r="B741" s="0" t="n">
        <v>122</v>
      </c>
      <c r="C741" s="0" t="n">
        <v>33</v>
      </c>
      <c r="D741" s="0" t="n">
        <v>143</v>
      </c>
      <c r="E741" s="0" t="n">
        <v>0</v>
      </c>
      <c r="F741" s="0" t="n">
        <f aca="false">D741/SUM(C741:E741)</f>
        <v>0.8125</v>
      </c>
      <c r="G741" s="0" t="n">
        <v>62.05</v>
      </c>
      <c r="H741" s="0" t="n">
        <v>84.91</v>
      </c>
      <c r="I741" s="0" t="n">
        <v>29.05</v>
      </c>
      <c r="J741" s="0" t="n">
        <v>82.393352</v>
      </c>
      <c r="K741" s="0" t="n">
        <v>0</v>
      </c>
      <c r="L741" s="0" t="n">
        <v>740</v>
      </c>
      <c r="M741" s="0" t="n">
        <f aca="false">0.05/COUNT(L$2:L$1515)*L741</f>
        <v>0.0244385733157199</v>
      </c>
      <c r="N741" s="20" t="str">
        <f aca="false">IF(K741&lt;M741,A741,"")</f>
        <v>dDocent_Contig_12143</v>
      </c>
      <c r="O741" s="20" t="n">
        <f aca="false">IF(K741&lt;M741,B741,"")</f>
        <v>122</v>
      </c>
      <c r="Q741" s="0" t="s">
        <v>131</v>
      </c>
      <c r="R741" s="0" t="n">
        <v>111</v>
      </c>
    </row>
    <row r="742" customFormat="false" ht="15" hidden="false" customHeight="false" outlineLevel="0" collapsed="false">
      <c r="A742" s="0" t="s">
        <v>107</v>
      </c>
      <c r="B742" s="0" t="n">
        <v>123</v>
      </c>
      <c r="C742" s="0" t="n">
        <v>33</v>
      </c>
      <c r="D742" s="0" t="n">
        <v>143</v>
      </c>
      <c r="E742" s="0" t="n">
        <v>0</v>
      </c>
      <c r="F742" s="0" t="n">
        <f aca="false">D742/SUM(C742:E742)</f>
        <v>0.8125</v>
      </c>
      <c r="G742" s="0" t="n">
        <v>62.05</v>
      </c>
      <c r="H742" s="0" t="n">
        <v>84.91</v>
      </c>
      <c r="I742" s="0" t="n">
        <v>29.05</v>
      </c>
      <c r="J742" s="0" t="n">
        <v>82.393352</v>
      </c>
      <c r="K742" s="0" t="n">
        <v>0</v>
      </c>
      <c r="L742" s="0" t="n">
        <v>741</v>
      </c>
      <c r="M742" s="0" t="n">
        <f aca="false">0.05/COUNT(L$2:L$1515)*L742</f>
        <v>0.0244715984147952</v>
      </c>
      <c r="N742" s="20" t="str">
        <f aca="false">IF(K742&lt;M742,A742,"")</f>
        <v>dDocent_Contig_12143</v>
      </c>
      <c r="O742" s="20" t="n">
        <f aca="false">IF(K742&lt;M742,B742,"")</f>
        <v>123</v>
      </c>
      <c r="Q742" s="0" t="s">
        <v>131</v>
      </c>
      <c r="R742" s="0" t="n">
        <v>68</v>
      </c>
    </row>
    <row r="743" customFormat="false" ht="15" hidden="false" customHeight="false" outlineLevel="0" collapsed="false">
      <c r="A743" s="0" t="s">
        <v>110</v>
      </c>
      <c r="B743" s="0" t="n">
        <v>107</v>
      </c>
      <c r="C743" s="0" t="n">
        <v>46</v>
      </c>
      <c r="D743" s="0" t="n">
        <v>199</v>
      </c>
      <c r="E743" s="0" t="n">
        <v>0</v>
      </c>
      <c r="F743" s="0" t="n">
        <f aca="false">D743/SUM(C743:E743)</f>
        <v>0.812244897959184</v>
      </c>
      <c r="G743" s="0" t="n">
        <v>86.41</v>
      </c>
      <c r="H743" s="0" t="n">
        <v>118.18</v>
      </c>
      <c r="I743" s="0" t="n">
        <v>40.41</v>
      </c>
      <c r="J743" s="0" t="n">
        <v>114.574048</v>
      </c>
      <c r="K743" s="0" t="n">
        <v>0</v>
      </c>
      <c r="L743" s="0" t="n">
        <v>742</v>
      </c>
      <c r="M743" s="0" t="n">
        <f aca="false">0.05/COUNT(L$2:L$1515)*L743</f>
        <v>0.0245046235138705</v>
      </c>
      <c r="N743" s="20" t="str">
        <f aca="false">IF(K743&lt;M743,A743,"")</f>
        <v>dDocent_Contig_4735</v>
      </c>
      <c r="O743" s="20" t="n">
        <f aca="false">IF(K743&lt;M743,B743,"")</f>
        <v>107</v>
      </c>
      <c r="Q743" s="0" t="s">
        <v>131</v>
      </c>
      <c r="R743" s="0" t="n">
        <v>73</v>
      </c>
    </row>
    <row r="744" customFormat="false" ht="15" hidden="false" customHeight="false" outlineLevel="0" collapsed="false">
      <c r="A744" s="0" t="s">
        <v>110</v>
      </c>
      <c r="B744" s="0" t="n">
        <v>108</v>
      </c>
      <c r="C744" s="0" t="n">
        <v>46</v>
      </c>
      <c r="D744" s="0" t="n">
        <v>199</v>
      </c>
      <c r="E744" s="0" t="n">
        <v>0</v>
      </c>
      <c r="F744" s="0" t="n">
        <f aca="false">D744/SUM(C744:E744)</f>
        <v>0.812244897959184</v>
      </c>
      <c r="G744" s="0" t="n">
        <v>86.41</v>
      </c>
      <c r="H744" s="0" t="n">
        <v>118.18</v>
      </c>
      <c r="I744" s="0" t="n">
        <v>40.41</v>
      </c>
      <c r="J744" s="0" t="n">
        <v>114.574048</v>
      </c>
      <c r="K744" s="0" t="n">
        <v>0</v>
      </c>
      <c r="L744" s="0" t="n">
        <v>743</v>
      </c>
      <c r="M744" s="0" t="n">
        <f aca="false">0.05/COUNT(L$2:L$1515)*L744</f>
        <v>0.0245376486129458</v>
      </c>
      <c r="N744" s="20" t="str">
        <f aca="false">IF(K744&lt;M744,A744,"")</f>
        <v>dDocent_Contig_4735</v>
      </c>
      <c r="O744" s="20" t="n">
        <f aca="false">IF(K744&lt;M744,B744,"")</f>
        <v>108</v>
      </c>
      <c r="Q744" s="0" t="s">
        <v>131</v>
      </c>
      <c r="R744" s="0" t="n">
        <v>55</v>
      </c>
    </row>
    <row r="745" customFormat="false" ht="15" hidden="false" customHeight="false" outlineLevel="0" collapsed="false">
      <c r="A745" s="0" t="s">
        <v>121</v>
      </c>
      <c r="B745" s="0" t="n">
        <v>97</v>
      </c>
      <c r="C745" s="0" t="n">
        <v>47</v>
      </c>
      <c r="D745" s="0" t="n">
        <v>228</v>
      </c>
      <c r="E745" s="0" t="n">
        <v>6</v>
      </c>
      <c r="F745" s="0" t="n">
        <f aca="false">D745/SUM(C745:E745)</f>
        <v>0.811387900355872</v>
      </c>
      <c r="G745" s="0" t="n">
        <v>92.25</v>
      </c>
      <c r="H745" s="0" t="n">
        <v>137.51</v>
      </c>
      <c r="I745" s="0" t="n">
        <v>51.25</v>
      </c>
      <c r="J745" s="0" t="n">
        <v>121.690448</v>
      </c>
      <c r="K745" s="0" t="n">
        <v>0</v>
      </c>
      <c r="L745" s="0" t="n">
        <v>744</v>
      </c>
      <c r="M745" s="0" t="n">
        <f aca="false">0.05/COUNT(L$2:L$1515)*L745</f>
        <v>0.0245706737120211</v>
      </c>
      <c r="N745" s="20" t="str">
        <f aca="false">IF(K745&lt;M745,A745,"")</f>
        <v>dDocent_Contig_17853</v>
      </c>
      <c r="O745" s="20" t="n">
        <f aca="false">IF(K745&lt;M745,B745,"")</f>
        <v>97</v>
      </c>
      <c r="Q745" s="0" t="s">
        <v>131</v>
      </c>
      <c r="R745" s="0" t="n">
        <v>56</v>
      </c>
    </row>
    <row r="746" customFormat="false" ht="15" hidden="false" customHeight="false" outlineLevel="0" collapsed="false">
      <c r="A746" s="0" t="s">
        <v>249</v>
      </c>
      <c r="B746" s="0" t="n">
        <v>116</v>
      </c>
      <c r="C746" s="0" t="n">
        <v>10</v>
      </c>
      <c r="D746" s="0" t="n">
        <v>215</v>
      </c>
      <c r="E746" s="0" t="n">
        <v>40</v>
      </c>
      <c r="F746" s="0" t="n">
        <f aca="false">D746/SUM(C746:E746)</f>
        <v>0.811320754716981</v>
      </c>
      <c r="G746" s="0" t="n">
        <v>52.1</v>
      </c>
      <c r="H746" s="0" t="n">
        <v>130.8</v>
      </c>
      <c r="I746" s="0" t="n">
        <v>82.1</v>
      </c>
      <c r="J746" s="0" t="n">
        <v>109.805116</v>
      </c>
      <c r="K746" s="0" t="n">
        <v>0</v>
      </c>
      <c r="L746" s="0" t="n">
        <v>745</v>
      </c>
      <c r="M746" s="0" t="n">
        <f aca="false">0.05/COUNT(L$2:L$1515)*L746</f>
        <v>0.0246036988110964</v>
      </c>
      <c r="N746" s="20" t="str">
        <f aca="false">IF(K746&lt;M746,A746,"")</f>
        <v>dDocent_Contig_34740</v>
      </c>
      <c r="O746" s="20" t="n">
        <f aca="false">IF(K746&lt;M746,B746,"")</f>
        <v>116</v>
      </c>
      <c r="Q746" s="0" t="s">
        <v>225</v>
      </c>
      <c r="R746" s="0" t="n">
        <v>111</v>
      </c>
    </row>
    <row r="747" customFormat="false" ht="15" hidden="false" customHeight="false" outlineLevel="0" collapsed="false">
      <c r="A747" s="0" t="s">
        <v>249</v>
      </c>
      <c r="B747" s="0" t="n">
        <v>117</v>
      </c>
      <c r="C747" s="0" t="n">
        <v>10</v>
      </c>
      <c r="D747" s="0" t="n">
        <v>215</v>
      </c>
      <c r="E747" s="0" t="n">
        <v>40</v>
      </c>
      <c r="F747" s="0" t="n">
        <f aca="false">D747/SUM(C747:E747)</f>
        <v>0.811320754716981</v>
      </c>
      <c r="G747" s="0" t="n">
        <v>52.1</v>
      </c>
      <c r="H747" s="0" t="n">
        <v>130.8</v>
      </c>
      <c r="I747" s="0" t="n">
        <v>82.1</v>
      </c>
      <c r="J747" s="0" t="n">
        <v>109.805116</v>
      </c>
      <c r="K747" s="0" t="n">
        <v>0</v>
      </c>
      <c r="L747" s="0" t="n">
        <v>746</v>
      </c>
      <c r="M747" s="0" t="n">
        <f aca="false">0.05/COUNT(L$2:L$1515)*L747</f>
        <v>0.0246367239101717</v>
      </c>
      <c r="N747" s="20" t="str">
        <f aca="false">IF(K747&lt;M747,A747,"")</f>
        <v>dDocent_Contig_34740</v>
      </c>
      <c r="O747" s="20" t="n">
        <f aca="false">IF(K747&lt;M747,B747,"")</f>
        <v>117</v>
      </c>
      <c r="Q747" s="0" t="s">
        <v>225</v>
      </c>
      <c r="R747" s="0" t="n">
        <v>41</v>
      </c>
    </row>
    <row r="748" customFormat="false" ht="15" hidden="false" customHeight="false" outlineLevel="0" collapsed="false">
      <c r="A748" s="0" t="s">
        <v>158</v>
      </c>
      <c r="B748" s="0" t="n">
        <v>8</v>
      </c>
      <c r="C748" s="0" t="n">
        <v>49</v>
      </c>
      <c r="D748" s="0" t="n">
        <v>229</v>
      </c>
      <c r="E748" s="0" t="n">
        <v>5</v>
      </c>
      <c r="F748" s="0" t="n">
        <f aca="false">D748/SUM(C748:E748)</f>
        <v>0.809187279151943</v>
      </c>
      <c r="G748" s="0" t="n">
        <v>94.46</v>
      </c>
      <c r="H748" s="0" t="n">
        <v>138.08</v>
      </c>
      <c r="I748" s="0" t="n">
        <v>50.46</v>
      </c>
      <c r="J748" s="0" t="n">
        <v>122.70198</v>
      </c>
      <c r="K748" s="0" t="n">
        <v>0</v>
      </c>
      <c r="L748" s="0" t="n">
        <v>747</v>
      </c>
      <c r="M748" s="0" t="n">
        <f aca="false">0.05/COUNT(L$2:L$1515)*L748</f>
        <v>0.024669749009247</v>
      </c>
      <c r="N748" s="20" t="str">
        <f aca="false">IF(K748&lt;M748,A748,"")</f>
        <v>dDocent_Contig_19364</v>
      </c>
      <c r="O748" s="20" t="n">
        <f aca="false">IF(K748&lt;M748,B748,"")</f>
        <v>8</v>
      </c>
      <c r="Q748" s="0" t="s">
        <v>225</v>
      </c>
      <c r="R748" s="0" t="n">
        <v>49</v>
      </c>
    </row>
    <row r="749" customFormat="false" ht="15" hidden="false" customHeight="false" outlineLevel="0" collapsed="false">
      <c r="A749" s="0" t="s">
        <v>158</v>
      </c>
      <c r="B749" s="0" t="n">
        <v>11</v>
      </c>
      <c r="C749" s="0" t="n">
        <v>49</v>
      </c>
      <c r="D749" s="0" t="n">
        <v>229</v>
      </c>
      <c r="E749" s="0" t="n">
        <v>5</v>
      </c>
      <c r="F749" s="0" t="n">
        <f aca="false">D749/SUM(C749:E749)</f>
        <v>0.809187279151943</v>
      </c>
      <c r="G749" s="0" t="n">
        <v>94.46</v>
      </c>
      <c r="H749" s="0" t="n">
        <v>138.08</v>
      </c>
      <c r="I749" s="0" t="n">
        <v>50.46</v>
      </c>
      <c r="J749" s="0" t="n">
        <v>122.70198</v>
      </c>
      <c r="K749" s="0" t="n">
        <v>0</v>
      </c>
      <c r="L749" s="0" t="n">
        <v>748</v>
      </c>
      <c r="M749" s="0" t="n">
        <f aca="false">0.05/COUNT(L$2:L$1515)*L749</f>
        <v>0.0247027741083223</v>
      </c>
      <c r="N749" s="20" t="str">
        <f aca="false">IF(K749&lt;M749,A749,"")</f>
        <v>dDocent_Contig_19364</v>
      </c>
      <c r="O749" s="20" t="n">
        <f aca="false">IF(K749&lt;M749,B749,"")</f>
        <v>11</v>
      </c>
      <c r="Q749" s="0" t="s">
        <v>326</v>
      </c>
      <c r="R749" s="0" t="n">
        <v>31</v>
      </c>
    </row>
    <row r="750" customFormat="false" ht="15" hidden="false" customHeight="false" outlineLevel="0" collapsed="false">
      <c r="A750" s="0" t="s">
        <v>238</v>
      </c>
      <c r="B750" s="0" t="n">
        <v>73</v>
      </c>
      <c r="C750" s="0" t="n">
        <v>50</v>
      </c>
      <c r="D750" s="0" t="n">
        <v>220</v>
      </c>
      <c r="E750" s="0" t="n">
        <v>2</v>
      </c>
      <c r="F750" s="0" t="n">
        <f aca="false">D750/SUM(C750:E750)</f>
        <v>0.808823529411765</v>
      </c>
      <c r="G750" s="0" t="n">
        <v>94.12</v>
      </c>
      <c r="H750" s="0" t="n">
        <v>131.76</v>
      </c>
      <c r="I750" s="0" t="n">
        <v>46.12</v>
      </c>
      <c r="J750" s="0" t="n">
        <v>121.970663</v>
      </c>
      <c r="K750" s="0" t="n">
        <v>0</v>
      </c>
      <c r="L750" s="0" t="n">
        <v>749</v>
      </c>
      <c r="M750" s="0" t="n">
        <f aca="false">0.05/COUNT(L$2:L$1515)*L750</f>
        <v>0.0247357992073976</v>
      </c>
      <c r="N750" s="20" t="str">
        <f aca="false">IF(K750&lt;M750,A750,"")</f>
        <v>dDocent_Contig_1326</v>
      </c>
      <c r="O750" s="20" t="n">
        <f aca="false">IF(K750&lt;M750,B750,"")</f>
        <v>73</v>
      </c>
      <c r="Q750" s="0" t="s">
        <v>105</v>
      </c>
      <c r="R750" s="0" t="n">
        <v>42</v>
      </c>
    </row>
    <row r="751" customFormat="false" ht="15" hidden="false" customHeight="false" outlineLevel="0" collapsed="false">
      <c r="A751" s="0" t="s">
        <v>238</v>
      </c>
      <c r="B751" s="0" t="n">
        <v>78</v>
      </c>
      <c r="C751" s="0" t="n">
        <v>50</v>
      </c>
      <c r="D751" s="0" t="n">
        <v>220</v>
      </c>
      <c r="E751" s="0" t="n">
        <v>2</v>
      </c>
      <c r="F751" s="0" t="n">
        <f aca="false">D751/SUM(C751:E751)</f>
        <v>0.808823529411765</v>
      </c>
      <c r="G751" s="0" t="n">
        <v>94.12</v>
      </c>
      <c r="H751" s="0" t="n">
        <v>131.76</v>
      </c>
      <c r="I751" s="0" t="n">
        <v>46.12</v>
      </c>
      <c r="J751" s="0" t="n">
        <v>121.970663</v>
      </c>
      <c r="K751" s="0" t="n">
        <v>0</v>
      </c>
      <c r="L751" s="0" t="n">
        <v>750</v>
      </c>
      <c r="M751" s="0" t="n">
        <f aca="false">0.05/COUNT(L$2:L$1515)*L751</f>
        <v>0.0247688243064729</v>
      </c>
      <c r="N751" s="20" t="str">
        <f aca="false">IF(K751&lt;M751,A751,"")</f>
        <v>dDocent_Contig_1326</v>
      </c>
      <c r="O751" s="20" t="n">
        <f aca="false">IF(K751&lt;M751,B751,"")</f>
        <v>78</v>
      </c>
      <c r="Q751" s="0" t="s">
        <v>105</v>
      </c>
      <c r="R751" s="0" t="n">
        <v>29</v>
      </c>
    </row>
    <row r="752" customFormat="false" ht="15" hidden="false" customHeight="false" outlineLevel="0" collapsed="false">
      <c r="A752" s="0" t="s">
        <v>238</v>
      </c>
      <c r="B752" s="0" t="n">
        <v>117</v>
      </c>
      <c r="C752" s="0" t="n">
        <v>50</v>
      </c>
      <c r="D752" s="0" t="n">
        <v>220</v>
      </c>
      <c r="E752" s="0" t="n">
        <v>2</v>
      </c>
      <c r="F752" s="0" t="n">
        <f aca="false">D752/SUM(C752:E752)</f>
        <v>0.808823529411765</v>
      </c>
      <c r="G752" s="0" t="n">
        <v>94.12</v>
      </c>
      <c r="H752" s="0" t="n">
        <v>131.76</v>
      </c>
      <c r="I752" s="0" t="n">
        <v>46.12</v>
      </c>
      <c r="J752" s="0" t="n">
        <v>121.970663</v>
      </c>
      <c r="K752" s="0" t="n">
        <v>0</v>
      </c>
      <c r="L752" s="0" t="n">
        <v>751</v>
      </c>
      <c r="M752" s="0" t="n">
        <f aca="false">0.05/COUNT(L$2:L$1515)*L752</f>
        <v>0.0248018494055482</v>
      </c>
      <c r="N752" s="20" t="str">
        <f aca="false">IF(K752&lt;M752,A752,"")</f>
        <v>dDocent_Contig_1326</v>
      </c>
      <c r="O752" s="20" t="n">
        <f aca="false">IF(K752&lt;M752,B752,"")</f>
        <v>117</v>
      </c>
      <c r="Q752" s="0" t="s">
        <v>105</v>
      </c>
      <c r="R752" s="0" t="n">
        <v>50</v>
      </c>
    </row>
    <row r="753" customFormat="false" ht="15" hidden="false" customHeight="false" outlineLevel="0" collapsed="false">
      <c r="A753" s="0" t="s">
        <v>191</v>
      </c>
      <c r="B753" s="0" t="n">
        <v>18</v>
      </c>
      <c r="C753" s="0" t="n">
        <v>40</v>
      </c>
      <c r="D753" s="0" t="n">
        <v>169</v>
      </c>
      <c r="E753" s="0" t="n">
        <v>0</v>
      </c>
      <c r="F753" s="0" t="n">
        <f aca="false">D753/SUM(C753:E753)</f>
        <v>0.808612440191387</v>
      </c>
      <c r="G753" s="0" t="n">
        <v>74.16</v>
      </c>
      <c r="H753" s="0" t="n">
        <v>100.67</v>
      </c>
      <c r="I753" s="0" t="n">
        <v>34.16</v>
      </c>
      <c r="J753" s="0" t="n">
        <v>96.276657</v>
      </c>
      <c r="K753" s="0" t="n">
        <v>0</v>
      </c>
      <c r="L753" s="0" t="n">
        <v>752</v>
      </c>
      <c r="M753" s="0" t="n">
        <f aca="false">0.05/COUNT(L$2:L$1515)*L753</f>
        <v>0.0248348745046235</v>
      </c>
      <c r="N753" s="20" t="str">
        <f aca="false">IF(K753&lt;M753,A753,"")</f>
        <v>dDocent_Contig_12150</v>
      </c>
      <c r="O753" s="20" t="n">
        <f aca="false">IF(K753&lt;M753,B753,"")</f>
        <v>18</v>
      </c>
      <c r="Q753" s="0" t="s">
        <v>105</v>
      </c>
      <c r="R753" s="0" t="n">
        <v>63</v>
      </c>
    </row>
    <row r="754" customFormat="false" ht="15" hidden="false" customHeight="false" outlineLevel="0" collapsed="false">
      <c r="A754" s="0" t="s">
        <v>258</v>
      </c>
      <c r="B754" s="0" t="n">
        <v>122</v>
      </c>
      <c r="C754" s="0" t="n">
        <v>47</v>
      </c>
      <c r="D754" s="0" t="n">
        <v>198</v>
      </c>
      <c r="E754" s="0" t="n">
        <v>0</v>
      </c>
      <c r="F754" s="0" t="n">
        <f aca="false">D754/SUM(C754:E754)</f>
        <v>0.808163265306122</v>
      </c>
      <c r="G754" s="0" t="n">
        <v>87</v>
      </c>
      <c r="H754" s="0" t="n">
        <v>117.99</v>
      </c>
      <c r="I754" s="0" t="n">
        <v>40</v>
      </c>
      <c r="J754" s="0" t="n">
        <v>112.649887</v>
      </c>
      <c r="K754" s="0" t="n">
        <v>0</v>
      </c>
      <c r="L754" s="0" t="n">
        <v>753</v>
      </c>
      <c r="M754" s="0" t="n">
        <f aca="false">0.05/COUNT(L$2:L$1515)*L754</f>
        <v>0.0248678996036988</v>
      </c>
      <c r="N754" s="20" t="str">
        <f aca="false">IF(K754&lt;M754,A754,"")</f>
        <v>dDocent_Contig_2646</v>
      </c>
      <c r="O754" s="20" t="n">
        <f aca="false">IF(K754&lt;M754,B754,"")</f>
        <v>122</v>
      </c>
      <c r="Q754" s="0" t="s">
        <v>105</v>
      </c>
      <c r="R754" s="0" t="n">
        <v>64</v>
      </c>
    </row>
    <row r="755" customFormat="false" ht="15" hidden="false" customHeight="false" outlineLevel="0" collapsed="false">
      <c r="A755" s="0" t="s">
        <v>263</v>
      </c>
      <c r="B755" s="0" t="n">
        <v>91</v>
      </c>
      <c r="C755" s="0" t="n">
        <v>56</v>
      </c>
      <c r="D755" s="0" t="n">
        <v>229</v>
      </c>
      <c r="E755" s="0" t="n">
        <v>0</v>
      </c>
      <c r="F755" s="0" t="n">
        <f aca="false">D755/SUM(C755:E755)</f>
        <v>0.803508771929825</v>
      </c>
      <c r="G755" s="0" t="n">
        <v>102</v>
      </c>
      <c r="H755" s="0" t="n">
        <v>137</v>
      </c>
      <c r="I755" s="0" t="n">
        <v>46</v>
      </c>
      <c r="J755" s="0" t="n">
        <v>128.530757</v>
      </c>
      <c r="K755" s="0" t="n">
        <v>0</v>
      </c>
      <c r="L755" s="0" t="n">
        <v>754</v>
      </c>
      <c r="M755" s="0" t="n">
        <f aca="false">0.05/COUNT(L$2:L$1515)*L755</f>
        <v>0.0249009247027741</v>
      </c>
      <c r="N755" s="20" t="str">
        <f aca="false">IF(K755&lt;M755,A755,"")</f>
        <v>dDocent_Contig_2053</v>
      </c>
      <c r="O755" s="20" t="n">
        <f aca="false">IF(K755&lt;M755,B755,"")</f>
        <v>91</v>
      </c>
      <c r="Q755" s="0" t="s">
        <v>105</v>
      </c>
      <c r="R755" s="0" t="n">
        <v>81</v>
      </c>
    </row>
    <row r="756" customFormat="false" ht="15" hidden="false" customHeight="false" outlineLevel="0" collapsed="false">
      <c r="A756" s="0" t="s">
        <v>134</v>
      </c>
      <c r="B756" s="0" t="n">
        <v>35</v>
      </c>
      <c r="C756" s="0" t="n">
        <v>0</v>
      </c>
      <c r="D756" s="0" t="n">
        <v>218</v>
      </c>
      <c r="E756" s="0" t="n">
        <v>54</v>
      </c>
      <c r="F756" s="0" t="n">
        <f aca="false">D756/SUM(C756:E756)</f>
        <v>0.801470588235294</v>
      </c>
      <c r="G756" s="0" t="n">
        <v>43.68</v>
      </c>
      <c r="H756" s="0" t="n">
        <v>130.64</v>
      </c>
      <c r="I756" s="0" t="n">
        <v>97.68</v>
      </c>
      <c r="J756" s="0" t="n">
        <v>121.631676</v>
      </c>
      <c r="K756" s="0" t="n">
        <v>0</v>
      </c>
      <c r="L756" s="0" t="n">
        <v>755</v>
      </c>
      <c r="M756" s="0" t="n">
        <f aca="false">0.05/COUNT(L$2:L$1515)*L756</f>
        <v>0.0249339498018494</v>
      </c>
      <c r="N756" s="20" t="str">
        <f aca="false">IF(K756&lt;M756,A756,"")</f>
        <v>dDocent_Contig_41979</v>
      </c>
      <c r="O756" s="20" t="n">
        <f aca="false">IF(K756&lt;M756,B756,"")</f>
        <v>35</v>
      </c>
      <c r="Q756" s="0" t="s">
        <v>105</v>
      </c>
      <c r="R756" s="0" t="n">
        <v>17</v>
      </c>
    </row>
    <row r="757" customFormat="false" ht="15" hidden="false" customHeight="false" outlineLevel="0" collapsed="false">
      <c r="A757" s="0" t="s">
        <v>134</v>
      </c>
      <c r="B757" s="0" t="n">
        <v>36</v>
      </c>
      <c r="C757" s="0" t="n">
        <v>0</v>
      </c>
      <c r="D757" s="0" t="n">
        <v>218</v>
      </c>
      <c r="E757" s="0" t="n">
        <v>54</v>
      </c>
      <c r="F757" s="0" t="n">
        <f aca="false">D757/SUM(C757:E757)</f>
        <v>0.801470588235294</v>
      </c>
      <c r="G757" s="0" t="n">
        <v>43.68</v>
      </c>
      <c r="H757" s="0" t="n">
        <v>130.64</v>
      </c>
      <c r="I757" s="0" t="n">
        <v>97.68</v>
      </c>
      <c r="J757" s="0" t="n">
        <v>121.631676</v>
      </c>
      <c r="K757" s="0" t="n">
        <v>0</v>
      </c>
      <c r="L757" s="0" t="n">
        <v>756</v>
      </c>
      <c r="M757" s="0" t="n">
        <f aca="false">0.05/COUNT(L$2:L$1515)*L757</f>
        <v>0.0249669749009247</v>
      </c>
      <c r="N757" s="20" t="str">
        <f aca="false">IF(K757&lt;M757,A757,"")</f>
        <v>dDocent_Contig_41979</v>
      </c>
      <c r="O757" s="20" t="n">
        <f aca="false">IF(K757&lt;M757,B757,"")</f>
        <v>36</v>
      </c>
      <c r="Q757" s="0" t="s">
        <v>105</v>
      </c>
      <c r="R757" s="0" t="n">
        <v>18</v>
      </c>
    </row>
    <row r="758" customFormat="false" ht="15" hidden="false" customHeight="false" outlineLevel="0" collapsed="false">
      <c r="A758" s="0" t="s">
        <v>134</v>
      </c>
      <c r="B758" s="0" t="n">
        <v>40</v>
      </c>
      <c r="C758" s="0" t="n">
        <v>0</v>
      </c>
      <c r="D758" s="0" t="n">
        <v>218</v>
      </c>
      <c r="E758" s="0" t="n">
        <v>54</v>
      </c>
      <c r="F758" s="0" t="n">
        <f aca="false">D758/SUM(C758:E758)</f>
        <v>0.801470588235294</v>
      </c>
      <c r="G758" s="0" t="n">
        <v>43.68</v>
      </c>
      <c r="H758" s="0" t="n">
        <v>130.64</v>
      </c>
      <c r="I758" s="0" t="n">
        <v>97.68</v>
      </c>
      <c r="J758" s="0" t="n">
        <v>121.631676</v>
      </c>
      <c r="K758" s="0" t="n">
        <v>0</v>
      </c>
      <c r="L758" s="0" t="n">
        <v>757</v>
      </c>
      <c r="M758" s="0" t="n">
        <f aca="false">0.05/COUNT(L$2:L$1515)*L758</f>
        <v>0.025</v>
      </c>
      <c r="N758" s="20" t="str">
        <f aca="false">IF(K758&lt;M758,A758,"")</f>
        <v>dDocent_Contig_41979</v>
      </c>
      <c r="O758" s="20" t="n">
        <f aca="false">IF(K758&lt;M758,B758,"")</f>
        <v>40</v>
      </c>
      <c r="Q758" s="0" t="s">
        <v>105</v>
      </c>
      <c r="R758" s="0" t="n">
        <v>19</v>
      </c>
    </row>
    <row r="759" customFormat="false" ht="15" hidden="false" customHeight="false" outlineLevel="0" collapsed="false">
      <c r="A759" s="0" t="s">
        <v>134</v>
      </c>
      <c r="B759" s="0" t="n">
        <v>42</v>
      </c>
      <c r="C759" s="0" t="n">
        <v>0</v>
      </c>
      <c r="D759" s="0" t="n">
        <v>218</v>
      </c>
      <c r="E759" s="0" t="n">
        <v>54</v>
      </c>
      <c r="F759" s="0" t="n">
        <f aca="false">D759/SUM(C759:E759)</f>
        <v>0.801470588235294</v>
      </c>
      <c r="G759" s="0" t="n">
        <v>43.68</v>
      </c>
      <c r="H759" s="0" t="n">
        <v>130.64</v>
      </c>
      <c r="I759" s="0" t="n">
        <v>97.68</v>
      </c>
      <c r="J759" s="0" t="n">
        <v>121.631676</v>
      </c>
      <c r="K759" s="0" t="n">
        <v>0</v>
      </c>
      <c r="L759" s="0" t="n">
        <v>758</v>
      </c>
      <c r="M759" s="0" t="n">
        <f aca="false">0.05/COUNT(L$2:L$1515)*L759</f>
        <v>0.0250330250990753</v>
      </c>
      <c r="N759" s="20" t="str">
        <f aca="false">IF(K759&lt;M759,A759,"")</f>
        <v>dDocent_Contig_41979</v>
      </c>
      <c r="O759" s="20" t="n">
        <f aca="false">IF(K759&lt;M759,B759,"")</f>
        <v>42</v>
      </c>
      <c r="Q759" s="0" t="s">
        <v>105</v>
      </c>
      <c r="R759" s="0" t="n">
        <v>107</v>
      </c>
    </row>
    <row r="760" customFormat="false" ht="15" hidden="false" customHeight="false" outlineLevel="0" collapsed="false">
      <c r="A760" s="0" t="s">
        <v>97</v>
      </c>
      <c r="B760" s="0" t="n">
        <v>84</v>
      </c>
      <c r="C760" s="0" t="n">
        <v>0</v>
      </c>
      <c r="D760" s="0" t="n">
        <v>217</v>
      </c>
      <c r="E760" s="0" t="n">
        <v>54</v>
      </c>
      <c r="F760" s="0" t="n">
        <f aca="false">D760/SUM(C760:E760)</f>
        <v>0.800738007380074</v>
      </c>
      <c r="G760" s="0" t="n">
        <v>43.44</v>
      </c>
      <c r="H760" s="0" t="n">
        <v>130.12</v>
      </c>
      <c r="I760" s="0" t="n">
        <v>97.44</v>
      </c>
      <c r="J760" s="0" t="n">
        <v>120.815328</v>
      </c>
      <c r="K760" s="0" t="n">
        <v>0</v>
      </c>
      <c r="L760" s="0" t="n">
        <v>759</v>
      </c>
      <c r="M760" s="0" t="n">
        <f aca="false">0.05/COUNT(L$2:L$1515)*L760</f>
        <v>0.0250660501981506</v>
      </c>
      <c r="N760" s="20" t="str">
        <f aca="false">IF(K760&lt;M760,A760,"")</f>
        <v>dDocent_Contig_3103</v>
      </c>
      <c r="O760" s="20" t="n">
        <f aca="false">IF(K760&lt;M760,B760,"")</f>
        <v>84</v>
      </c>
      <c r="Q760" s="0" t="s">
        <v>105</v>
      </c>
      <c r="R760" s="0" t="n">
        <v>108</v>
      </c>
    </row>
    <row r="761" customFormat="false" ht="15" hidden="false" customHeight="false" outlineLevel="0" collapsed="false">
      <c r="A761" s="0" t="s">
        <v>231</v>
      </c>
      <c r="B761" s="0" t="n">
        <v>51</v>
      </c>
      <c r="C761" s="0" t="n">
        <v>0</v>
      </c>
      <c r="D761" s="0" t="n">
        <v>228</v>
      </c>
      <c r="E761" s="0" t="n">
        <v>57</v>
      </c>
      <c r="F761" s="0" t="n">
        <f aca="false">D761/SUM(C761:E761)</f>
        <v>0.8</v>
      </c>
      <c r="G761" s="0" t="n">
        <v>45.6</v>
      </c>
      <c r="H761" s="0" t="n">
        <v>136.8</v>
      </c>
      <c r="I761" s="0" t="n">
        <v>102.6</v>
      </c>
      <c r="J761" s="0" t="n">
        <v>126.666667</v>
      </c>
      <c r="K761" s="0" t="n">
        <v>0</v>
      </c>
      <c r="L761" s="0" t="n">
        <v>760</v>
      </c>
      <c r="M761" s="0" t="n">
        <f aca="false">0.05/COUNT(L$2:L$1515)*L761</f>
        <v>0.0250990752972259</v>
      </c>
      <c r="N761" s="20" t="str">
        <f aca="false">IF(K761&lt;M761,A761,"")</f>
        <v>dDocent_Contig_8113</v>
      </c>
      <c r="O761" s="20" t="n">
        <f aca="false">IF(K761&lt;M761,B761,"")</f>
        <v>51</v>
      </c>
      <c r="Q761" s="0" t="s">
        <v>105</v>
      </c>
      <c r="R761" s="0" t="n">
        <v>121</v>
      </c>
    </row>
    <row r="762" customFormat="false" ht="15" hidden="false" customHeight="false" outlineLevel="0" collapsed="false">
      <c r="A762" s="0" t="s">
        <v>182</v>
      </c>
      <c r="B762" s="0" t="n">
        <v>21</v>
      </c>
      <c r="C762" s="0" t="n">
        <v>0</v>
      </c>
      <c r="D762" s="0" t="n">
        <v>160</v>
      </c>
      <c r="E762" s="0" t="n">
        <v>40</v>
      </c>
      <c r="F762" s="0" t="n">
        <f aca="false">D762/SUM(C762:E762)</f>
        <v>0.8</v>
      </c>
      <c r="G762" s="0" t="n">
        <v>32</v>
      </c>
      <c r="H762" s="0" t="n">
        <v>96</v>
      </c>
      <c r="I762" s="0" t="n">
        <v>72</v>
      </c>
      <c r="J762" s="0" t="n">
        <v>88.888889</v>
      </c>
      <c r="K762" s="0" t="n">
        <v>0</v>
      </c>
      <c r="L762" s="0" t="n">
        <v>761</v>
      </c>
      <c r="M762" s="0" t="n">
        <f aca="false">0.05/COUNT(L$2:L$1515)*L762</f>
        <v>0.0251321003963012</v>
      </c>
      <c r="N762" s="20" t="str">
        <f aca="false">IF(K762&lt;M762,A762,"")</f>
        <v>dDocent_Contig_8546</v>
      </c>
      <c r="O762" s="20" t="n">
        <f aca="false">IF(K762&lt;M762,B762,"")</f>
        <v>21</v>
      </c>
      <c r="Q762" s="0" t="s">
        <v>105</v>
      </c>
      <c r="R762" s="0" t="n">
        <v>69</v>
      </c>
    </row>
    <row r="763" customFormat="false" ht="15" hidden="false" customHeight="false" outlineLevel="0" collapsed="false">
      <c r="A763" s="0" t="s">
        <v>216</v>
      </c>
      <c r="B763" s="0" t="n">
        <v>66</v>
      </c>
      <c r="C763" s="0" t="n">
        <v>8</v>
      </c>
      <c r="D763" s="0" t="n">
        <v>158</v>
      </c>
      <c r="E763" s="0" t="n">
        <v>32</v>
      </c>
      <c r="F763" s="0" t="n">
        <f aca="false">D763/SUM(C763:E763)</f>
        <v>0.797979797979798</v>
      </c>
      <c r="G763" s="0" t="n">
        <v>38.23</v>
      </c>
      <c r="H763" s="0" t="n">
        <v>97.55</v>
      </c>
      <c r="I763" s="0" t="n">
        <v>62.23</v>
      </c>
      <c r="J763" s="0" t="n">
        <v>76.051719</v>
      </c>
      <c r="K763" s="0" t="n">
        <v>0</v>
      </c>
      <c r="L763" s="0" t="n">
        <v>762</v>
      </c>
      <c r="M763" s="0" t="n">
        <f aca="false">0.05/COUNT(L$2:L$1515)*L763</f>
        <v>0.0251651254953765</v>
      </c>
      <c r="N763" s="20" t="str">
        <f aca="false">IF(K763&lt;M763,A763,"")</f>
        <v>dDocent_Contig_593</v>
      </c>
      <c r="O763" s="20" t="n">
        <f aca="false">IF(K763&lt;M763,B763,"")</f>
        <v>66</v>
      </c>
      <c r="Q763" s="0" t="s">
        <v>105</v>
      </c>
      <c r="R763" s="0" t="n">
        <v>114</v>
      </c>
    </row>
    <row r="764" customFormat="false" ht="15" hidden="false" customHeight="false" outlineLevel="0" collapsed="false">
      <c r="A764" s="0" t="s">
        <v>124</v>
      </c>
      <c r="B764" s="0" t="n">
        <v>101</v>
      </c>
      <c r="C764" s="0" t="n">
        <v>55</v>
      </c>
      <c r="D764" s="0" t="n">
        <v>217</v>
      </c>
      <c r="E764" s="0" t="n">
        <v>0</v>
      </c>
      <c r="F764" s="0" t="n">
        <f aca="false">D764/SUM(C764:E764)</f>
        <v>0.797794117647059</v>
      </c>
      <c r="G764" s="0" t="n">
        <v>98.28</v>
      </c>
      <c r="H764" s="0" t="n">
        <v>130.44</v>
      </c>
      <c r="I764" s="0" t="n">
        <v>43.28</v>
      </c>
      <c r="J764" s="0" t="n">
        <v>119.78236</v>
      </c>
      <c r="K764" s="0" t="n">
        <v>0</v>
      </c>
      <c r="L764" s="0" t="n">
        <v>763</v>
      </c>
      <c r="M764" s="0" t="n">
        <f aca="false">0.05/COUNT(L$2:L$1515)*L764</f>
        <v>0.0251981505944518</v>
      </c>
      <c r="N764" s="20" t="str">
        <f aca="false">IF(K764&lt;M764,A764,"")</f>
        <v>dDocent_Contig_7182</v>
      </c>
      <c r="O764" s="20" t="n">
        <f aca="false">IF(K764&lt;M764,B764,"")</f>
        <v>101</v>
      </c>
      <c r="Q764" s="0" t="s">
        <v>105</v>
      </c>
      <c r="R764" s="0" t="n">
        <v>115</v>
      </c>
    </row>
    <row r="765" customFormat="false" ht="15" hidden="false" customHeight="false" outlineLevel="0" collapsed="false">
      <c r="A765" s="0" t="s">
        <v>351</v>
      </c>
      <c r="B765" s="0" t="n">
        <v>62</v>
      </c>
      <c r="C765" s="0" t="n">
        <v>58</v>
      </c>
      <c r="D765" s="0" t="n">
        <v>228</v>
      </c>
      <c r="E765" s="0" t="n">
        <v>0</v>
      </c>
      <c r="F765" s="0" t="n">
        <f aca="false">D765/SUM(C765:E765)</f>
        <v>0.797202797202797</v>
      </c>
      <c r="G765" s="0" t="n">
        <v>103.44</v>
      </c>
      <c r="H765" s="0" t="n">
        <v>137.12</v>
      </c>
      <c r="I765" s="0" t="n">
        <v>45.44</v>
      </c>
      <c r="J765" s="0" t="n">
        <v>125.637372</v>
      </c>
      <c r="K765" s="0" t="n">
        <v>0</v>
      </c>
      <c r="L765" s="0" t="n">
        <v>764</v>
      </c>
      <c r="M765" s="0" t="n">
        <f aca="false">0.05/COUNT(L$2:L$1515)*L765</f>
        <v>0.0252311756935271</v>
      </c>
      <c r="N765" s="20" t="str">
        <f aca="false">IF(K765&lt;M765,A765,"")</f>
        <v>dDocent_Contig_15369</v>
      </c>
      <c r="O765" s="20" t="n">
        <f aca="false">IF(K765&lt;M765,B765,"")</f>
        <v>62</v>
      </c>
      <c r="Q765" s="0" t="s">
        <v>105</v>
      </c>
      <c r="R765" s="0" t="n">
        <v>123</v>
      </c>
    </row>
    <row r="766" customFormat="false" ht="15" hidden="false" customHeight="false" outlineLevel="0" collapsed="false">
      <c r="A766" s="0" t="s">
        <v>97</v>
      </c>
      <c r="B766" s="0" t="n">
        <v>91</v>
      </c>
      <c r="C766" s="0" t="n">
        <v>0</v>
      </c>
      <c r="D766" s="0" t="n">
        <v>216</v>
      </c>
      <c r="E766" s="0" t="n">
        <v>55</v>
      </c>
      <c r="F766" s="0" t="n">
        <f aca="false">D766/SUM(C766:E766)</f>
        <v>0.797047970479705</v>
      </c>
      <c r="G766" s="0" t="n">
        <v>43.04</v>
      </c>
      <c r="H766" s="0" t="n">
        <v>129.92</v>
      </c>
      <c r="I766" s="0" t="n">
        <v>98.04</v>
      </c>
      <c r="J766" s="0" t="n">
        <v>118.971132</v>
      </c>
      <c r="K766" s="0" t="n">
        <v>0</v>
      </c>
      <c r="L766" s="0" t="n">
        <v>765</v>
      </c>
      <c r="M766" s="0" t="n">
        <f aca="false">0.05/COUNT(L$2:L$1515)*L766</f>
        <v>0.0252642007926024</v>
      </c>
      <c r="N766" s="20" t="str">
        <f aca="false">IF(K766&lt;M766,A766,"")</f>
        <v>dDocent_Contig_3103</v>
      </c>
      <c r="O766" s="20" t="n">
        <f aca="false">IF(K766&lt;M766,B766,"")</f>
        <v>91</v>
      </c>
      <c r="Q766" s="0" t="s">
        <v>105</v>
      </c>
      <c r="R766" s="0" t="n">
        <v>10</v>
      </c>
    </row>
    <row r="767" customFormat="false" ht="15" hidden="false" customHeight="false" outlineLevel="0" collapsed="false">
      <c r="A767" s="0" t="s">
        <v>97</v>
      </c>
      <c r="B767" s="0" t="n">
        <v>97</v>
      </c>
      <c r="C767" s="0" t="n">
        <v>0</v>
      </c>
      <c r="D767" s="0" t="n">
        <v>216</v>
      </c>
      <c r="E767" s="0" t="n">
        <v>55</v>
      </c>
      <c r="F767" s="0" t="n">
        <f aca="false">D767/SUM(C767:E767)</f>
        <v>0.797047970479705</v>
      </c>
      <c r="G767" s="0" t="n">
        <v>43.04</v>
      </c>
      <c r="H767" s="0" t="n">
        <v>129.92</v>
      </c>
      <c r="I767" s="0" t="n">
        <v>98.04</v>
      </c>
      <c r="J767" s="0" t="n">
        <v>118.971132</v>
      </c>
      <c r="K767" s="0" t="n">
        <v>0</v>
      </c>
      <c r="L767" s="0" t="n">
        <v>766</v>
      </c>
      <c r="M767" s="0" t="n">
        <f aca="false">0.05/COUNT(L$2:L$1515)*L767</f>
        <v>0.0252972258916777</v>
      </c>
      <c r="N767" s="20" t="str">
        <f aca="false">IF(K767&lt;M767,A767,"")</f>
        <v>dDocent_Contig_3103</v>
      </c>
      <c r="O767" s="20" t="n">
        <f aca="false">IF(K767&lt;M767,B767,"")</f>
        <v>97</v>
      </c>
      <c r="Q767" s="0" t="s">
        <v>327</v>
      </c>
      <c r="R767" s="0" t="n">
        <v>93</v>
      </c>
    </row>
    <row r="768" customFormat="false" ht="15" hidden="false" customHeight="false" outlineLevel="0" collapsed="false">
      <c r="A768" s="0" t="s">
        <v>97</v>
      </c>
      <c r="B768" s="0" t="n">
        <v>98</v>
      </c>
      <c r="C768" s="0" t="n">
        <v>0</v>
      </c>
      <c r="D768" s="0" t="n">
        <v>216</v>
      </c>
      <c r="E768" s="0" t="n">
        <v>55</v>
      </c>
      <c r="F768" s="0" t="n">
        <f aca="false">D768/SUM(C768:E768)</f>
        <v>0.797047970479705</v>
      </c>
      <c r="G768" s="0" t="n">
        <v>43.04</v>
      </c>
      <c r="H768" s="0" t="n">
        <v>129.92</v>
      </c>
      <c r="I768" s="0" t="n">
        <v>98.04</v>
      </c>
      <c r="J768" s="0" t="n">
        <v>118.971132</v>
      </c>
      <c r="K768" s="0" t="n">
        <v>0</v>
      </c>
      <c r="L768" s="0" t="n">
        <v>767</v>
      </c>
      <c r="M768" s="0" t="n">
        <f aca="false">0.05/COUNT(L$2:L$1515)*L768</f>
        <v>0.025330250990753</v>
      </c>
      <c r="N768" s="20" t="str">
        <f aca="false">IF(K768&lt;M768,A768,"")</f>
        <v>dDocent_Contig_3103</v>
      </c>
      <c r="O768" s="20" t="n">
        <f aca="false">IF(K768&lt;M768,B768,"")</f>
        <v>98</v>
      </c>
      <c r="Q768" s="0" t="s">
        <v>328</v>
      </c>
      <c r="R768" s="0" t="n">
        <v>114</v>
      </c>
    </row>
    <row r="769" customFormat="false" ht="15" hidden="false" customHeight="false" outlineLevel="0" collapsed="false">
      <c r="A769" s="0" t="s">
        <v>97</v>
      </c>
      <c r="B769" s="0" t="n">
        <v>99</v>
      </c>
      <c r="C769" s="0" t="n">
        <v>0</v>
      </c>
      <c r="D769" s="0" t="n">
        <v>216</v>
      </c>
      <c r="E769" s="0" t="n">
        <v>55</v>
      </c>
      <c r="F769" s="0" t="n">
        <f aca="false">D769/SUM(C769:E769)</f>
        <v>0.797047970479705</v>
      </c>
      <c r="G769" s="0" t="n">
        <v>43.04</v>
      </c>
      <c r="H769" s="0" t="n">
        <v>129.92</v>
      </c>
      <c r="I769" s="0" t="n">
        <v>98.04</v>
      </c>
      <c r="J769" s="0" t="n">
        <v>118.971132</v>
      </c>
      <c r="K769" s="0" t="n">
        <v>0</v>
      </c>
      <c r="L769" s="0" t="n">
        <v>768</v>
      </c>
      <c r="M769" s="0" t="n">
        <f aca="false">0.05/COUNT(L$2:L$1515)*L769</f>
        <v>0.0253632760898283</v>
      </c>
      <c r="N769" s="20" t="str">
        <f aca="false">IF(K769&lt;M769,A769,"")</f>
        <v>dDocent_Contig_3103</v>
      </c>
      <c r="O769" s="20" t="n">
        <f aca="false">IF(K769&lt;M769,B769,"")</f>
        <v>99</v>
      </c>
      <c r="Q769" s="0" t="s">
        <v>329</v>
      </c>
      <c r="R769" s="0" t="n">
        <v>47</v>
      </c>
    </row>
    <row r="770" customFormat="false" ht="15" hidden="false" customHeight="false" outlineLevel="0" collapsed="false">
      <c r="A770" s="0" t="s">
        <v>126</v>
      </c>
      <c r="B770" s="0" t="n">
        <v>73</v>
      </c>
      <c r="C770" s="0" t="n">
        <v>27</v>
      </c>
      <c r="D770" s="0" t="n">
        <v>198</v>
      </c>
      <c r="E770" s="0" t="n">
        <v>24</v>
      </c>
      <c r="F770" s="0" t="n">
        <f aca="false">D770/SUM(C770:E770)</f>
        <v>0.795180722891566</v>
      </c>
      <c r="G770" s="0" t="n">
        <v>63.76</v>
      </c>
      <c r="H770" s="0" t="n">
        <v>124.48</v>
      </c>
      <c r="I770" s="0" t="n">
        <v>60.76</v>
      </c>
      <c r="J770" s="0" t="n">
        <v>86.851027</v>
      </c>
      <c r="K770" s="0" t="n">
        <v>0</v>
      </c>
      <c r="L770" s="0" t="n">
        <v>769</v>
      </c>
      <c r="M770" s="0" t="n">
        <f aca="false">0.05/COUNT(L$2:L$1515)*L770</f>
        <v>0.0253963011889036</v>
      </c>
      <c r="N770" s="20" t="str">
        <f aca="false">IF(K770&lt;M770,A770,"")</f>
        <v>dDocent_Contig_3814</v>
      </c>
      <c r="O770" s="20" t="n">
        <f aca="false">IF(K770&lt;M770,B770,"")</f>
        <v>73</v>
      </c>
      <c r="Q770" s="0" t="s">
        <v>330</v>
      </c>
      <c r="R770" s="0" t="n">
        <v>67</v>
      </c>
    </row>
    <row r="771" customFormat="false" ht="15" hidden="false" customHeight="false" outlineLevel="0" collapsed="false">
      <c r="A771" s="0" t="s">
        <v>182</v>
      </c>
      <c r="B771" s="0" t="n">
        <v>8</v>
      </c>
      <c r="C771" s="0" t="n">
        <v>0</v>
      </c>
      <c r="D771" s="0" t="n">
        <v>159</v>
      </c>
      <c r="E771" s="0" t="n">
        <v>41</v>
      </c>
      <c r="F771" s="0" t="n">
        <f aca="false">D771/SUM(C771:E771)</f>
        <v>0.795</v>
      </c>
      <c r="G771" s="0" t="n">
        <v>31.6</v>
      </c>
      <c r="H771" s="0" t="n">
        <v>95.8</v>
      </c>
      <c r="I771" s="0" t="n">
        <v>72.6</v>
      </c>
      <c r="J771" s="0" t="n">
        <v>87.054286</v>
      </c>
      <c r="K771" s="0" t="n">
        <v>0</v>
      </c>
      <c r="L771" s="0" t="n">
        <v>770</v>
      </c>
      <c r="M771" s="0" t="n">
        <f aca="false">0.05/COUNT(L$2:L$1515)*L771</f>
        <v>0.0254293262879789</v>
      </c>
      <c r="N771" s="20" t="str">
        <f aca="false">IF(K771&lt;M771,A771,"")</f>
        <v>dDocent_Contig_8546</v>
      </c>
      <c r="O771" s="20" t="n">
        <f aca="false">IF(K771&lt;M771,B771,"")</f>
        <v>8</v>
      </c>
      <c r="Q771" s="0" t="s">
        <v>261</v>
      </c>
      <c r="R771" s="0" t="n">
        <v>8</v>
      </c>
    </row>
    <row r="772" customFormat="false" ht="15" hidden="false" customHeight="false" outlineLevel="0" collapsed="false">
      <c r="A772" s="0" t="s">
        <v>191</v>
      </c>
      <c r="B772" s="0" t="n">
        <v>46</v>
      </c>
      <c r="C772" s="0" t="n">
        <v>43</v>
      </c>
      <c r="D772" s="0" t="n">
        <v>166</v>
      </c>
      <c r="E772" s="0" t="n">
        <v>0</v>
      </c>
      <c r="F772" s="0" t="n">
        <f aca="false">D772/SUM(C772:E772)</f>
        <v>0.794258373205742</v>
      </c>
      <c r="G772" s="0" t="n">
        <v>75.96</v>
      </c>
      <c r="H772" s="0" t="n">
        <v>100.08</v>
      </c>
      <c r="I772" s="0" t="n">
        <v>32.96</v>
      </c>
      <c r="J772" s="0" t="n">
        <v>90.690413</v>
      </c>
      <c r="K772" s="0" t="n">
        <v>0</v>
      </c>
      <c r="L772" s="0" t="n">
        <v>771</v>
      </c>
      <c r="M772" s="0" t="n">
        <f aca="false">0.05/COUNT(L$2:L$1515)*L772</f>
        <v>0.0254623513870542</v>
      </c>
      <c r="N772" s="20" t="str">
        <f aca="false">IF(K772&lt;M772,A772,"")</f>
        <v>dDocent_Contig_12150</v>
      </c>
      <c r="O772" s="20" t="n">
        <f aca="false">IF(K772&lt;M772,B772,"")</f>
        <v>46</v>
      </c>
      <c r="Q772" s="0" t="s">
        <v>261</v>
      </c>
      <c r="R772" s="0" t="n">
        <v>82</v>
      </c>
    </row>
    <row r="773" customFormat="false" ht="15" hidden="false" customHeight="false" outlineLevel="0" collapsed="false">
      <c r="A773" s="0" t="s">
        <v>91</v>
      </c>
      <c r="B773" s="0" t="n">
        <v>108</v>
      </c>
      <c r="C773" s="0" t="n">
        <v>0</v>
      </c>
      <c r="D773" s="0" t="n">
        <v>212</v>
      </c>
      <c r="E773" s="0" t="n">
        <v>55</v>
      </c>
      <c r="F773" s="0" t="n">
        <f aca="false">D773/SUM(C773:E773)</f>
        <v>0.794007490636704</v>
      </c>
      <c r="G773" s="0" t="n">
        <v>42.08</v>
      </c>
      <c r="H773" s="0" t="n">
        <v>127.84</v>
      </c>
      <c r="I773" s="0" t="n">
        <v>97.08</v>
      </c>
      <c r="J773" s="0" t="n">
        <v>115.736739</v>
      </c>
      <c r="K773" s="0" t="n">
        <v>0</v>
      </c>
      <c r="L773" s="0" t="n">
        <v>772</v>
      </c>
      <c r="M773" s="0" t="n">
        <f aca="false">0.05/COUNT(L$2:L$1515)*L773</f>
        <v>0.0254953764861295</v>
      </c>
      <c r="N773" s="20" t="str">
        <f aca="false">IF(K773&lt;M773,A773,"")</f>
        <v>dDocent_Contig_1494</v>
      </c>
      <c r="O773" s="20" t="n">
        <f aca="false">IF(K773&lt;M773,B773,"")</f>
        <v>108</v>
      </c>
      <c r="Q773" s="0" t="s">
        <v>331</v>
      </c>
      <c r="R773" s="0" t="n">
        <v>32</v>
      </c>
    </row>
    <row r="774" customFormat="false" ht="15" hidden="false" customHeight="false" outlineLevel="0" collapsed="false">
      <c r="A774" s="0" t="s">
        <v>241</v>
      </c>
      <c r="B774" s="0" t="n">
        <v>108</v>
      </c>
      <c r="C774" s="0" t="n">
        <v>0</v>
      </c>
      <c r="D774" s="0" t="n">
        <v>131</v>
      </c>
      <c r="E774" s="0" t="n">
        <v>34</v>
      </c>
      <c r="F774" s="0" t="n">
        <f aca="false">D774/SUM(C774:E774)</f>
        <v>0.793939393939394</v>
      </c>
      <c r="G774" s="0" t="n">
        <v>26</v>
      </c>
      <c r="H774" s="0" t="n">
        <v>79</v>
      </c>
      <c r="I774" s="0" t="n">
        <v>60</v>
      </c>
      <c r="J774" s="0" t="n">
        <v>71.502361</v>
      </c>
      <c r="K774" s="0" t="n">
        <v>0</v>
      </c>
      <c r="L774" s="0" t="n">
        <v>773</v>
      </c>
      <c r="M774" s="0" t="n">
        <f aca="false">0.05/COUNT(L$2:L$1515)*L774</f>
        <v>0.0255284015852048</v>
      </c>
      <c r="N774" s="20" t="str">
        <f aca="false">IF(K774&lt;M774,A774,"")</f>
        <v>dDocent_Contig_7060</v>
      </c>
      <c r="O774" s="20" t="n">
        <f aca="false">IF(K774&lt;M774,B774,"")</f>
        <v>108</v>
      </c>
      <c r="Q774" s="0" t="s">
        <v>332</v>
      </c>
      <c r="R774" s="0" t="n">
        <v>97</v>
      </c>
    </row>
    <row r="775" customFormat="false" ht="15" hidden="false" customHeight="false" outlineLevel="0" collapsed="false">
      <c r="A775" s="0" t="s">
        <v>134</v>
      </c>
      <c r="B775" s="0" t="n">
        <v>51</v>
      </c>
      <c r="C775" s="0" t="n">
        <v>0</v>
      </c>
      <c r="D775" s="0" t="n">
        <v>215</v>
      </c>
      <c r="E775" s="0" t="n">
        <v>57</v>
      </c>
      <c r="F775" s="0" t="n">
        <f aca="false">D775/SUM(C775:E775)</f>
        <v>0.790441176470588</v>
      </c>
      <c r="G775" s="0" t="n">
        <v>42.49</v>
      </c>
      <c r="H775" s="0" t="n">
        <v>130.03</v>
      </c>
      <c r="I775" s="0" t="n">
        <v>99.49</v>
      </c>
      <c r="J775" s="0" t="n">
        <v>116.159311</v>
      </c>
      <c r="K775" s="0" t="n">
        <v>0</v>
      </c>
      <c r="L775" s="0" t="n">
        <v>774</v>
      </c>
      <c r="M775" s="0" t="n">
        <f aca="false">0.05/COUNT(L$2:L$1515)*L775</f>
        <v>0.02556142668428</v>
      </c>
      <c r="N775" s="20" t="str">
        <f aca="false">IF(K775&lt;M775,A775,"")</f>
        <v>dDocent_Contig_41979</v>
      </c>
      <c r="O775" s="20" t="n">
        <f aca="false">IF(K775&lt;M775,B775,"")</f>
        <v>51</v>
      </c>
      <c r="Q775" s="0" t="s">
        <v>203</v>
      </c>
      <c r="R775" s="0" t="n">
        <v>11</v>
      </c>
    </row>
    <row r="776" customFormat="false" ht="15" hidden="false" customHeight="false" outlineLevel="0" collapsed="false">
      <c r="A776" s="0" t="s">
        <v>134</v>
      </c>
      <c r="B776" s="0" t="n">
        <v>54</v>
      </c>
      <c r="C776" s="0" t="n">
        <v>0</v>
      </c>
      <c r="D776" s="0" t="n">
        <v>215</v>
      </c>
      <c r="E776" s="0" t="n">
        <v>57</v>
      </c>
      <c r="F776" s="0" t="n">
        <f aca="false">D776/SUM(C776:E776)</f>
        <v>0.790441176470588</v>
      </c>
      <c r="G776" s="0" t="n">
        <v>42.49</v>
      </c>
      <c r="H776" s="0" t="n">
        <v>130.03</v>
      </c>
      <c r="I776" s="0" t="n">
        <v>99.49</v>
      </c>
      <c r="J776" s="0" t="n">
        <v>116.159311</v>
      </c>
      <c r="K776" s="0" t="n">
        <v>0</v>
      </c>
      <c r="L776" s="0" t="n">
        <v>775</v>
      </c>
      <c r="M776" s="0" t="n">
        <f aca="false">0.05/COUNT(L$2:L$1515)*L776</f>
        <v>0.0255944517833553</v>
      </c>
      <c r="N776" s="20" t="str">
        <f aca="false">IF(K776&lt;M776,A776,"")</f>
        <v>dDocent_Contig_41979</v>
      </c>
      <c r="O776" s="20" t="n">
        <f aca="false">IF(K776&lt;M776,B776,"")</f>
        <v>54</v>
      </c>
      <c r="Q776" s="0" t="s">
        <v>203</v>
      </c>
      <c r="R776" s="0" t="n">
        <v>13</v>
      </c>
    </row>
    <row r="777" customFormat="false" ht="15" hidden="false" customHeight="false" outlineLevel="0" collapsed="false">
      <c r="A777" s="0" t="s">
        <v>134</v>
      </c>
      <c r="B777" s="0" t="n">
        <v>57</v>
      </c>
      <c r="C777" s="0" t="n">
        <v>0</v>
      </c>
      <c r="D777" s="0" t="n">
        <v>215</v>
      </c>
      <c r="E777" s="0" t="n">
        <v>57</v>
      </c>
      <c r="F777" s="0" t="n">
        <f aca="false">D777/SUM(C777:E777)</f>
        <v>0.790441176470588</v>
      </c>
      <c r="G777" s="0" t="n">
        <v>42.49</v>
      </c>
      <c r="H777" s="0" t="n">
        <v>130.03</v>
      </c>
      <c r="I777" s="0" t="n">
        <v>99.49</v>
      </c>
      <c r="J777" s="0" t="n">
        <v>116.159311</v>
      </c>
      <c r="K777" s="0" t="n">
        <v>0</v>
      </c>
      <c r="L777" s="0" t="n">
        <v>776</v>
      </c>
      <c r="M777" s="0" t="n">
        <f aca="false">0.05/COUNT(L$2:L$1515)*L777</f>
        <v>0.0256274768824306</v>
      </c>
      <c r="N777" s="20" t="str">
        <f aca="false">IF(K777&lt;M777,A777,"")</f>
        <v>dDocent_Contig_41979</v>
      </c>
      <c r="O777" s="20" t="n">
        <f aca="false">IF(K777&lt;M777,B777,"")</f>
        <v>57</v>
      </c>
      <c r="Q777" s="0" t="s">
        <v>203</v>
      </c>
      <c r="R777" s="0" t="n">
        <v>70</v>
      </c>
    </row>
    <row r="778" customFormat="false" ht="15" hidden="false" customHeight="false" outlineLevel="0" collapsed="false">
      <c r="A778" s="0" t="s">
        <v>134</v>
      </c>
      <c r="B778" s="0" t="n">
        <v>59</v>
      </c>
      <c r="C778" s="0" t="n">
        <v>0</v>
      </c>
      <c r="D778" s="0" t="n">
        <v>215</v>
      </c>
      <c r="E778" s="0" t="n">
        <v>57</v>
      </c>
      <c r="F778" s="0" t="n">
        <f aca="false">D778/SUM(C778:E778)</f>
        <v>0.790441176470588</v>
      </c>
      <c r="G778" s="0" t="n">
        <v>42.49</v>
      </c>
      <c r="H778" s="0" t="n">
        <v>130.03</v>
      </c>
      <c r="I778" s="0" t="n">
        <v>99.49</v>
      </c>
      <c r="J778" s="0" t="n">
        <v>116.159311</v>
      </c>
      <c r="K778" s="0" t="n">
        <v>0</v>
      </c>
      <c r="L778" s="0" t="n">
        <v>777</v>
      </c>
      <c r="M778" s="0" t="n">
        <f aca="false">0.05/COUNT(L$2:L$1515)*L778</f>
        <v>0.0256605019815059</v>
      </c>
      <c r="N778" s="20" t="str">
        <f aca="false">IF(K778&lt;M778,A778,"")</f>
        <v>dDocent_Contig_41979</v>
      </c>
      <c r="O778" s="20" t="n">
        <f aca="false">IF(K778&lt;M778,B778,"")</f>
        <v>59</v>
      </c>
      <c r="Q778" s="0" t="s">
        <v>203</v>
      </c>
      <c r="R778" s="0" t="n">
        <v>122</v>
      </c>
    </row>
    <row r="779" customFormat="false" ht="15" hidden="false" customHeight="false" outlineLevel="0" collapsed="false">
      <c r="A779" s="0" t="s">
        <v>134</v>
      </c>
      <c r="B779" s="0" t="n">
        <v>62</v>
      </c>
      <c r="C779" s="0" t="n">
        <v>0</v>
      </c>
      <c r="D779" s="0" t="n">
        <v>215</v>
      </c>
      <c r="E779" s="0" t="n">
        <v>57</v>
      </c>
      <c r="F779" s="0" t="n">
        <f aca="false">D779/SUM(C779:E779)</f>
        <v>0.790441176470588</v>
      </c>
      <c r="G779" s="0" t="n">
        <v>42.49</v>
      </c>
      <c r="H779" s="0" t="n">
        <v>130.03</v>
      </c>
      <c r="I779" s="0" t="n">
        <v>99.49</v>
      </c>
      <c r="J779" s="0" t="n">
        <v>116.159311</v>
      </c>
      <c r="K779" s="0" t="n">
        <v>0</v>
      </c>
      <c r="L779" s="0" t="n">
        <v>778</v>
      </c>
      <c r="M779" s="0" t="n">
        <f aca="false">0.05/COUNT(L$2:L$1515)*L779</f>
        <v>0.0256935270805812</v>
      </c>
      <c r="N779" s="20" t="str">
        <f aca="false">IF(K779&lt;M779,A779,"")</f>
        <v>dDocent_Contig_41979</v>
      </c>
      <c r="O779" s="20" t="n">
        <f aca="false">IF(K779&lt;M779,B779,"")</f>
        <v>62</v>
      </c>
      <c r="Q779" s="0" t="s">
        <v>106</v>
      </c>
      <c r="R779" s="0" t="n">
        <v>18</v>
      </c>
    </row>
    <row r="780" customFormat="false" ht="15" hidden="false" customHeight="false" outlineLevel="0" collapsed="false">
      <c r="A780" s="0" t="s">
        <v>97</v>
      </c>
      <c r="B780" s="0" t="n">
        <v>36</v>
      </c>
      <c r="C780" s="0" t="n">
        <v>57</v>
      </c>
      <c r="D780" s="0" t="n">
        <v>214</v>
      </c>
      <c r="E780" s="0" t="n">
        <v>0</v>
      </c>
      <c r="F780" s="0" t="n">
        <f aca="false">D780/SUM(C780:E780)</f>
        <v>0.789667896678967</v>
      </c>
      <c r="G780" s="0" t="n">
        <v>99.25</v>
      </c>
      <c r="H780" s="0" t="n">
        <v>129.51</v>
      </c>
      <c r="I780" s="0" t="n">
        <v>42.25</v>
      </c>
      <c r="J780" s="0" t="n">
        <v>115.35838</v>
      </c>
      <c r="K780" s="0" t="n">
        <v>0</v>
      </c>
      <c r="L780" s="0" t="n">
        <v>779</v>
      </c>
      <c r="M780" s="0" t="n">
        <f aca="false">0.05/COUNT(L$2:L$1515)*L780</f>
        <v>0.0257265521796565</v>
      </c>
      <c r="N780" s="20" t="str">
        <f aca="false">IF(K780&lt;M780,A780,"")</f>
        <v>dDocent_Contig_3103</v>
      </c>
      <c r="O780" s="20" t="n">
        <f aca="false">IF(K780&lt;M780,B780,"")</f>
        <v>36</v>
      </c>
      <c r="Q780" s="0" t="s">
        <v>106</v>
      </c>
      <c r="R780" s="0" t="n">
        <v>26</v>
      </c>
    </row>
    <row r="781" customFormat="false" ht="15" hidden="false" customHeight="false" outlineLevel="0" collapsed="false">
      <c r="A781" s="0" t="s">
        <v>97</v>
      </c>
      <c r="B781" s="0" t="n">
        <v>107</v>
      </c>
      <c r="C781" s="0" t="n">
        <v>0</v>
      </c>
      <c r="D781" s="0" t="n">
        <v>214</v>
      </c>
      <c r="E781" s="0" t="n">
        <v>57</v>
      </c>
      <c r="F781" s="0" t="n">
        <f aca="false">D781/SUM(C781:E781)</f>
        <v>0.789667896678967</v>
      </c>
      <c r="G781" s="0" t="n">
        <v>42.25</v>
      </c>
      <c r="H781" s="0" t="n">
        <v>129.51</v>
      </c>
      <c r="I781" s="0" t="n">
        <v>99.25</v>
      </c>
      <c r="J781" s="0" t="n">
        <v>115.35838</v>
      </c>
      <c r="K781" s="0" t="n">
        <v>0</v>
      </c>
      <c r="L781" s="0" t="n">
        <v>780</v>
      </c>
      <c r="M781" s="0" t="n">
        <f aca="false">0.05/COUNT(L$2:L$1515)*L781</f>
        <v>0.0257595772787318</v>
      </c>
      <c r="N781" s="20" t="str">
        <f aca="false">IF(K781&lt;M781,A781,"")</f>
        <v>dDocent_Contig_3103</v>
      </c>
      <c r="O781" s="20" t="n">
        <f aca="false">IF(K781&lt;M781,B781,"")</f>
        <v>107</v>
      </c>
      <c r="Q781" s="0" t="s">
        <v>106</v>
      </c>
      <c r="R781" s="0" t="n">
        <v>29</v>
      </c>
    </row>
    <row r="782" customFormat="false" ht="15" hidden="false" customHeight="false" outlineLevel="0" collapsed="false">
      <c r="A782" s="0" t="s">
        <v>97</v>
      </c>
      <c r="B782" s="0" t="n">
        <v>116</v>
      </c>
      <c r="C782" s="0" t="n">
        <v>0</v>
      </c>
      <c r="D782" s="0" t="n">
        <v>214</v>
      </c>
      <c r="E782" s="0" t="n">
        <v>57</v>
      </c>
      <c r="F782" s="0" t="n">
        <f aca="false">D782/SUM(C782:E782)</f>
        <v>0.789667896678967</v>
      </c>
      <c r="G782" s="0" t="n">
        <v>42.25</v>
      </c>
      <c r="H782" s="0" t="n">
        <v>129.51</v>
      </c>
      <c r="I782" s="0" t="n">
        <v>99.25</v>
      </c>
      <c r="J782" s="0" t="n">
        <v>115.35838</v>
      </c>
      <c r="K782" s="0" t="n">
        <v>0</v>
      </c>
      <c r="L782" s="0" t="n">
        <v>781</v>
      </c>
      <c r="M782" s="0" t="n">
        <f aca="false">0.05/COUNT(L$2:L$1515)*L782</f>
        <v>0.0257926023778071</v>
      </c>
      <c r="N782" s="20" t="str">
        <f aca="false">IF(K782&lt;M782,A782,"")</f>
        <v>dDocent_Contig_3103</v>
      </c>
      <c r="O782" s="20" t="n">
        <f aca="false">IF(K782&lt;M782,B782,"")</f>
        <v>116</v>
      </c>
      <c r="Q782" s="0" t="s">
        <v>106</v>
      </c>
      <c r="R782" s="0" t="n">
        <v>33</v>
      </c>
    </row>
    <row r="783" customFormat="false" ht="15" hidden="false" customHeight="false" outlineLevel="0" collapsed="false">
      <c r="A783" s="0" t="s">
        <v>252</v>
      </c>
      <c r="B783" s="0" t="n">
        <v>67</v>
      </c>
      <c r="C783" s="0" t="n">
        <v>32</v>
      </c>
      <c r="D783" s="0" t="n">
        <v>131</v>
      </c>
      <c r="E783" s="0" t="n">
        <v>3</v>
      </c>
      <c r="F783" s="0" t="n">
        <f aca="false">D783/SUM(C783:E783)</f>
        <v>0.789156626506024</v>
      </c>
      <c r="G783" s="0" t="n">
        <v>57.27</v>
      </c>
      <c r="H783" s="0" t="n">
        <v>80.47</v>
      </c>
      <c r="I783" s="0" t="n">
        <v>28.27</v>
      </c>
      <c r="J783" s="0" t="n">
        <v>65.467588</v>
      </c>
      <c r="K783" s="0" t="n">
        <v>0</v>
      </c>
      <c r="L783" s="0" t="n">
        <v>782</v>
      </c>
      <c r="M783" s="0" t="n">
        <f aca="false">0.05/COUNT(L$2:L$1515)*L783</f>
        <v>0.0258256274768824</v>
      </c>
      <c r="N783" s="20" t="str">
        <f aca="false">IF(K783&lt;M783,A783,"")</f>
        <v>dDocent_Contig_31496</v>
      </c>
      <c r="O783" s="20" t="n">
        <f aca="false">IF(K783&lt;M783,B783,"")</f>
        <v>67</v>
      </c>
      <c r="Q783" s="0" t="s">
        <v>106</v>
      </c>
      <c r="R783" s="0" t="n">
        <v>40</v>
      </c>
    </row>
    <row r="784" customFormat="false" ht="15" hidden="false" customHeight="false" outlineLevel="0" collapsed="false">
      <c r="A784" s="0" t="s">
        <v>228</v>
      </c>
      <c r="B784" s="0" t="n">
        <v>31</v>
      </c>
      <c r="C784" s="0" t="n">
        <v>35</v>
      </c>
      <c r="D784" s="0" t="n">
        <v>141</v>
      </c>
      <c r="E784" s="0" t="n">
        <v>3</v>
      </c>
      <c r="F784" s="0" t="n">
        <f aca="false">D784/SUM(C784:E784)</f>
        <v>0.787709497206704</v>
      </c>
      <c r="G784" s="0" t="n">
        <v>62.18</v>
      </c>
      <c r="H784" s="0" t="n">
        <v>86.64</v>
      </c>
      <c r="I784" s="0" t="n">
        <v>30.18</v>
      </c>
      <c r="J784" s="0" t="n">
        <v>70.466671</v>
      </c>
      <c r="K784" s="0" t="n">
        <v>0</v>
      </c>
      <c r="L784" s="0" t="n">
        <v>783</v>
      </c>
      <c r="M784" s="0" t="n">
        <f aca="false">0.05/COUNT(L$2:L$1515)*L784</f>
        <v>0.0258586525759577</v>
      </c>
      <c r="N784" s="20" t="str">
        <f aca="false">IF(K784&lt;M784,A784,"")</f>
        <v>dDocent_Contig_1940</v>
      </c>
      <c r="O784" s="20" t="n">
        <f aca="false">IF(K784&lt;M784,B784,"")</f>
        <v>31</v>
      </c>
      <c r="Q784" s="0" t="s">
        <v>106</v>
      </c>
      <c r="R784" s="0" t="n">
        <v>45</v>
      </c>
    </row>
    <row r="785" customFormat="false" ht="15" hidden="false" customHeight="false" outlineLevel="0" collapsed="false">
      <c r="A785" s="0" t="s">
        <v>228</v>
      </c>
      <c r="B785" s="0" t="n">
        <v>33</v>
      </c>
      <c r="C785" s="0" t="n">
        <v>35</v>
      </c>
      <c r="D785" s="0" t="n">
        <v>141</v>
      </c>
      <c r="E785" s="0" t="n">
        <v>3</v>
      </c>
      <c r="F785" s="0" t="n">
        <f aca="false">D785/SUM(C785:E785)</f>
        <v>0.787709497206704</v>
      </c>
      <c r="G785" s="0" t="n">
        <v>62.18</v>
      </c>
      <c r="H785" s="0" t="n">
        <v>86.64</v>
      </c>
      <c r="I785" s="0" t="n">
        <v>30.18</v>
      </c>
      <c r="J785" s="0" t="n">
        <v>70.466671</v>
      </c>
      <c r="K785" s="0" t="n">
        <v>0</v>
      </c>
      <c r="L785" s="0" t="n">
        <v>784</v>
      </c>
      <c r="M785" s="0" t="n">
        <f aca="false">0.05/COUNT(L$2:L$1515)*L785</f>
        <v>0.025891677675033</v>
      </c>
      <c r="N785" s="20" t="str">
        <f aca="false">IF(K785&lt;M785,A785,"")</f>
        <v>dDocent_Contig_1940</v>
      </c>
      <c r="O785" s="20" t="n">
        <f aca="false">IF(K785&lt;M785,B785,"")</f>
        <v>33</v>
      </c>
      <c r="Q785" s="0" t="s">
        <v>106</v>
      </c>
      <c r="R785" s="0" t="n">
        <v>47</v>
      </c>
    </row>
    <row r="786" customFormat="false" ht="15" hidden="false" customHeight="false" outlineLevel="0" collapsed="false">
      <c r="A786" s="0" t="s">
        <v>134</v>
      </c>
      <c r="B786" s="0" t="n">
        <v>9</v>
      </c>
      <c r="C786" s="0" t="n">
        <v>0</v>
      </c>
      <c r="D786" s="0" t="n">
        <v>214</v>
      </c>
      <c r="E786" s="0" t="n">
        <v>58</v>
      </c>
      <c r="F786" s="0" t="n">
        <f aca="false">D786/SUM(C786:E786)</f>
        <v>0.786764705882353</v>
      </c>
      <c r="G786" s="0" t="n">
        <v>42.09</v>
      </c>
      <c r="H786" s="0" t="n">
        <v>129.82</v>
      </c>
      <c r="I786" s="0" t="n">
        <v>100.09</v>
      </c>
      <c r="J786" s="0" t="n">
        <v>114.384867</v>
      </c>
      <c r="K786" s="0" t="n">
        <v>0</v>
      </c>
      <c r="L786" s="0" t="n">
        <v>785</v>
      </c>
      <c r="M786" s="0" t="n">
        <f aca="false">0.05/COUNT(L$2:L$1515)*L786</f>
        <v>0.0259247027741083</v>
      </c>
      <c r="N786" s="20" t="str">
        <f aca="false">IF(K786&lt;M786,A786,"")</f>
        <v>dDocent_Contig_41979</v>
      </c>
      <c r="O786" s="20" t="n">
        <f aca="false">IF(K786&lt;M786,B786,"")</f>
        <v>9</v>
      </c>
      <c r="Q786" s="0" t="s">
        <v>106</v>
      </c>
      <c r="R786" s="0" t="n">
        <v>50</v>
      </c>
    </row>
    <row r="787" customFormat="false" ht="15" hidden="false" customHeight="false" outlineLevel="0" collapsed="false">
      <c r="A787" s="0" t="s">
        <v>97</v>
      </c>
      <c r="B787" s="0" t="n">
        <v>110</v>
      </c>
      <c r="C787" s="0" t="n">
        <v>0</v>
      </c>
      <c r="D787" s="0" t="n">
        <v>213</v>
      </c>
      <c r="E787" s="0" t="n">
        <v>58</v>
      </c>
      <c r="F787" s="0" t="n">
        <f aca="false">D787/SUM(C787:E787)</f>
        <v>0.785977859778598</v>
      </c>
      <c r="G787" s="0" t="n">
        <v>41.85</v>
      </c>
      <c r="H787" s="0" t="n">
        <v>129.29</v>
      </c>
      <c r="I787" s="0" t="n">
        <v>99.85</v>
      </c>
      <c r="J787" s="0" t="n">
        <v>113.589111</v>
      </c>
      <c r="K787" s="0" t="n">
        <v>0</v>
      </c>
      <c r="L787" s="0" t="n">
        <v>786</v>
      </c>
      <c r="M787" s="0" t="n">
        <f aca="false">0.05/COUNT(L$2:L$1515)*L787</f>
        <v>0.0259577278731836</v>
      </c>
      <c r="N787" s="20" t="str">
        <f aca="false">IF(K787&lt;M787,A787,"")</f>
        <v>dDocent_Contig_3103</v>
      </c>
      <c r="O787" s="20" t="n">
        <f aca="false">IF(K787&lt;M787,B787,"")</f>
        <v>110</v>
      </c>
      <c r="Q787" s="0" t="s">
        <v>106</v>
      </c>
      <c r="R787" s="0" t="n">
        <v>51</v>
      </c>
    </row>
    <row r="788" customFormat="false" ht="15" hidden="false" customHeight="false" outlineLevel="0" collapsed="false">
      <c r="A788" s="0" t="s">
        <v>97</v>
      </c>
      <c r="B788" s="0" t="n">
        <v>111</v>
      </c>
      <c r="C788" s="0" t="n">
        <v>0</v>
      </c>
      <c r="D788" s="0" t="n">
        <v>213</v>
      </c>
      <c r="E788" s="0" t="n">
        <v>58</v>
      </c>
      <c r="F788" s="0" t="n">
        <f aca="false">D788/SUM(C788:E788)</f>
        <v>0.785977859778598</v>
      </c>
      <c r="G788" s="0" t="n">
        <v>41.85</v>
      </c>
      <c r="H788" s="0" t="n">
        <v>129.29</v>
      </c>
      <c r="I788" s="0" t="n">
        <v>99.85</v>
      </c>
      <c r="J788" s="0" t="n">
        <v>113.589111</v>
      </c>
      <c r="K788" s="0" t="n">
        <v>0</v>
      </c>
      <c r="L788" s="0" t="n">
        <v>787</v>
      </c>
      <c r="M788" s="0" t="n">
        <f aca="false">0.05/COUNT(L$2:L$1515)*L788</f>
        <v>0.0259907529722589</v>
      </c>
      <c r="N788" s="20" t="str">
        <f aca="false">IF(K788&lt;M788,A788,"")</f>
        <v>dDocent_Contig_3103</v>
      </c>
      <c r="O788" s="20" t="n">
        <f aca="false">IF(K788&lt;M788,B788,"")</f>
        <v>111</v>
      </c>
      <c r="Q788" s="0" t="s">
        <v>106</v>
      </c>
      <c r="R788" s="0" t="n">
        <v>54</v>
      </c>
    </row>
    <row r="789" customFormat="false" ht="15" hidden="false" customHeight="false" outlineLevel="0" collapsed="false">
      <c r="A789" s="0" t="s">
        <v>183</v>
      </c>
      <c r="B789" s="0" t="n">
        <v>60</v>
      </c>
      <c r="C789" s="0" t="n">
        <v>41</v>
      </c>
      <c r="D789" s="0" t="n">
        <v>150</v>
      </c>
      <c r="E789" s="0" t="n">
        <v>0</v>
      </c>
      <c r="F789" s="0" t="n">
        <f aca="false">D789/SUM(C789:E789)</f>
        <v>0.785340314136126</v>
      </c>
      <c r="G789" s="0" t="n">
        <v>70.45</v>
      </c>
      <c r="H789" s="0" t="n">
        <v>91.1</v>
      </c>
      <c r="I789" s="0" t="n">
        <v>29.45</v>
      </c>
      <c r="J789" s="0" t="n">
        <v>79.843564</v>
      </c>
      <c r="K789" s="0" t="n">
        <v>0</v>
      </c>
      <c r="L789" s="0" t="n">
        <v>788</v>
      </c>
      <c r="M789" s="0" t="n">
        <f aca="false">0.05/COUNT(L$2:L$1515)*L789</f>
        <v>0.0260237780713342</v>
      </c>
      <c r="N789" s="20" t="str">
        <f aca="false">IF(K789&lt;M789,A789,"")</f>
        <v>dDocent_Contig_13501</v>
      </c>
      <c r="O789" s="20" t="n">
        <f aca="false">IF(K789&lt;M789,B789,"")</f>
        <v>60</v>
      </c>
      <c r="Q789" s="0" t="s">
        <v>106</v>
      </c>
      <c r="R789" s="0" t="n">
        <v>61</v>
      </c>
    </row>
    <row r="790" customFormat="false" ht="15" hidden="false" customHeight="false" outlineLevel="0" collapsed="false">
      <c r="A790" s="0" t="s">
        <v>246</v>
      </c>
      <c r="B790" s="0" t="n">
        <v>114</v>
      </c>
      <c r="C790" s="0" t="n">
        <v>17</v>
      </c>
      <c r="D790" s="0" t="n">
        <v>146</v>
      </c>
      <c r="E790" s="0" t="n">
        <v>23</v>
      </c>
      <c r="F790" s="0" t="n">
        <f aca="false">D790/SUM(C790:E790)</f>
        <v>0.78494623655914</v>
      </c>
      <c r="G790" s="0" t="n">
        <v>43.55</v>
      </c>
      <c r="H790" s="0" t="n">
        <v>92.9</v>
      </c>
      <c r="I790" s="0" t="n">
        <v>49.55</v>
      </c>
      <c r="J790" s="0" t="n">
        <v>60.755784</v>
      </c>
      <c r="K790" s="0" t="n">
        <v>0</v>
      </c>
      <c r="L790" s="0" t="n">
        <v>789</v>
      </c>
      <c r="M790" s="0" t="n">
        <f aca="false">0.05/COUNT(L$2:L$1515)*L790</f>
        <v>0.0260568031704095</v>
      </c>
      <c r="N790" s="20" t="str">
        <f aca="false">IF(K790&lt;M790,A790,"")</f>
        <v>dDocent_Contig_46536</v>
      </c>
      <c r="O790" s="20" t="n">
        <f aca="false">IF(K790&lt;M790,B790,"")</f>
        <v>114</v>
      </c>
      <c r="Q790" s="0" t="s">
        <v>106</v>
      </c>
      <c r="R790" s="0" t="n">
        <v>84</v>
      </c>
    </row>
    <row r="791" customFormat="false" ht="15" hidden="false" customHeight="false" outlineLevel="0" collapsed="false">
      <c r="A791" s="0" t="s">
        <v>115</v>
      </c>
      <c r="B791" s="0" t="n">
        <v>77</v>
      </c>
      <c r="C791" s="0" t="n">
        <v>35</v>
      </c>
      <c r="D791" s="0" t="n">
        <v>151</v>
      </c>
      <c r="E791" s="0" t="n">
        <v>7</v>
      </c>
      <c r="F791" s="0" t="n">
        <f aca="false">D791/SUM(C791:E791)</f>
        <v>0.782383419689119</v>
      </c>
      <c r="G791" s="0" t="n">
        <v>63.27</v>
      </c>
      <c r="H791" s="0" t="n">
        <v>94.47</v>
      </c>
      <c r="I791" s="0" t="n">
        <v>35.27</v>
      </c>
      <c r="J791" s="0" t="n">
        <v>69.112113</v>
      </c>
      <c r="K791" s="0" t="n">
        <v>0</v>
      </c>
      <c r="L791" s="0" t="n">
        <v>790</v>
      </c>
      <c r="M791" s="0" t="n">
        <f aca="false">0.05/COUNT(L$2:L$1515)*L791</f>
        <v>0.0260898282694848</v>
      </c>
      <c r="N791" s="20" t="str">
        <f aca="false">IF(K791&lt;M791,A791,"")</f>
        <v>dDocent_Contig_4422</v>
      </c>
      <c r="O791" s="20" t="n">
        <f aca="false">IF(K791&lt;M791,B791,"")</f>
        <v>77</v>
      </c>
      <c r="Q791" s="0" t="s">
        <v>106</v>
      </c>
      <c r="R791" s="0" t="n">
        <v>89</v>
      </c>
    </row>
    <row r="792" customFormat="false" ht="15" hidden="false" customHeight="false" outlineLevel="0" collapsed="false">
      <c r="A792" s="0" t="s">
        <v>97</v>
      </c>
      <c r="B792" s="0" t="n">
        <v>27</v>
      </c>
      <c r="C792" s="0" t="n">
        <v>59</v>
      </c>
      <c r="D792" s="0" t="n">
        <v>212</v>
      </c>
      <c r="E792" s="0" t="n">
        <v>0</v>
      </c>
      <c r="F792" s="0" t="n">
        <f aca="false">D792/SUM(C792:E792)</f>
        <v>0.782287822878229</v>
      </c>
      <c r="G792" s="0" t="n">
        <v>100.46</v>
      </c>
      <c r="H792" s="0" t="n">
        <v>129.08</v>
      </c>
      <c r="I792" s="0" t="n">
        <v>41.46</v>
      </c>
      <c r="J792" s="0" t="n">
        <v>111.844114</v>
      </c>
      <c r="K792" s="0" t="n">
        <v>0</v>
      </c>
      <c r="L792" s="0" t="n">
        <v>791</v>
      </c>
      <c r="M792" s="0" t="n">
        <f aca="false">0.05/COUNT(L$2:L$1515)*L792</f>
        <v>0.0261228533685601</v>
      </c>
      <c r="N792" s="20" t="str">
        <f aca="false">IF(K792&lt;M792,A792,"")</f>
        <v>dDocent_Contig_3103</v>
      </c>
      <c r="O792" s="20" t="n">
        <f aca="false">IF(K792&lt;M792,B792,"")</f>
        <v>27</v>
      </c>
      <c r="Q792" s="0" t="s">
        <v>106</v>
      </c>
      <c r="R792" s="0" t="n">
        <v>92</v>
      </c>
    </row>
    <row r="793" customFormat="false" ht="15" hidden="false" customHeight="false" outlineLevel="0" collapsed="false">
      <c r="A793" s="0" t="s">
        <v>97</v>
      </c>
      <c r="B793" s="0" t="n">
        <v>29</v>
      </c>
      <c r="C793" s="0" t="n">
        <v>59</v>
      </c>
      <c r="D793" s="0" t="n">
        <v>212</v>
      </c>
      <c r="E793" s="0" t="n">
        <v>0</v>
      </c>
      <c r="F793" s="0" t="n">
        <f aca="false">D793/SUM(C793:E793)</f>
        <v>0.782287822878229</v>
      </c>
      <c r="G793" s="0" t="n">
        <v>100.46</v>
      </c>
      <c r="H793" s="0" t="n">
        <v>129.08</v>
      </c>
      <c r="I793" s="0" t="n">
        <v>41.46</v>
      </c>
      <c r="J793" s="0" t="n">
        <v>111.844114</v>
      </c>
      <c r="K793" s="0" t="n">
        <v>0</v>
      </c>
      <c r="L793" s="0" t="n">
        <v>792</v>
      </c>
      <c r="M793" s="0" t="n">
        <f aca="false">0.05/COUNT(L$2:L$1515)*L793</f>
        <v>0.0261558784676354</v>
      </c>
      <c r="N793" s="20" t="str">
        <f aca="false">IF(K793&lt;M793,A793,"")</f>
        <v>dDocent_Contig_3103</v>
      </c>
      <c r="O793" s="20" t="n">
        <f aca="false">IF(K793&lt;M793,B793,"")</f>
        <v>29</v>
      </c>
      <c r="Q793" s="0" t="s">
        <v>106</v>
      </c>
      <c r="R793" s="0" t="n">
        <v>102</v>
      </c>
    </row>
    <row r="794" customFormat="false" ht="15" hidden="false" customHeight="false" outlineLevel="0" collapsed="false">
      <c r="A794" s="0" t="s">
        <v>241</v>
      </c>
      <c r="B794" s="0" t="n">
        <v>93</v>
      </c>
      <c r="C794" s="0" t="n">
        <v>0</v>
      </c>
      <c r="D794" s="0" t="n">
        <v>129</v>
      </c>
      <c r="E794" s="0" t="n">
        <v>36</v>
      </c>
      <c r="F794" s="0" t="n">
        <f aca="false">D794/SUM(C794:E794)</f>
        <v>0.781818181818182</v>
      </c>
      <c r="G794" s="0" t="n">
        <v>25.21</v>
      </c>
      <c r="H794" s="0" t="n">
        <v>78.57</v>
      </c>
      <c r="I794" s="0" t="n">
        <v>61.21</v>
      </c>
      <c r="J794" s="0" t="n">
        <v>67.962798</v>
      </c>
      <c r="K794" s="0" t="n">
        <v>0</v>
      </c>
      <c r="L794" s="0" t="n">
        <v>793</v>
      </c>
      <c r="M794" s="0" t="n">
        <f aca="false">0.05/COUNT(L$2:L$1515)*L794</f>
        <v>0.0261889035667107</v>
      </c>
      <c r="N794" s="20" t="str">
        <f aca="false">IF(K794&lt;M794,A794,"")</f>
        <v>dDocent_Contig_7060</v>
      </c>
      <c r="O794" s="20" t="n">
        <f aca="false">IF(K794&lt;M794,B794,"")</f>
        <v>93</v>
      </c>
      <c r="Q794" s="0" t="s">
        <v>106</v>
      </c>
      <c r="R794" s="0" t="n">
        <v>115</v>
      </c>
    </row>
    <row r="795" customFormat="false" ht="15" hidden="false" customHeight="false" outlineLevel="0" collapsed="false">
      <c r="A795" s="0" t="s">
        <v>191</v>
      </c>
      <c r="B795" s="0" t="n">
        <v>81</v>
      </c>
      <c r="C795" s="0" t="n">
        <v>45</v>
      </c>
      <c r="D795" s="0" t="n">
        <v>161</v>
      </c>
      <c r="E795" s="0" t="n">
        <v>0</v>
      </c>
      <c r="F795" s="0" t="n">
        <f aca="false">D795/SUM(C795:E795)</f>
        <v>0.781553398058252</v>
      </c>
      <c r="G795" s="0" t="n">
        <v>76.46</v>
      </c>
      <c r="H795" s="0" t="n">
        <v>98.08</v>
      </c>
      <c r="I795" s="0" t="n">
        <v>31.46</v>
      </c>
      <c r="J795" s="0" t="n">
        <v>84.75621</v>
      </c>
      <c r="K795" s="0" t="n">
        <v>0</v>
      </c>
      <c r="L795" s="0" t="n">
        <v>794</v>
      </c>
      <c r="M795" s="0" t="n">
        <f aca="false">0.05/COUNT(L$2:L$1515)*L795</f>
        <v>0.026221928665786</v>
      </c>
      <c r="N795" s="20" t="str">
        <f aca="false">IF(K795&lt;M795,A795,"")</f>
        <v>dDocent_Contig_12150</v>
      </c>
      <c r="O795" s="20" t="n">
        <f aca="false">IF(K795&lt;M795,B795,"")</f>
        <v>81</v>
      </c>
      <c r="Q795" s="0" t="s">
        <v>106</v>
      </c>
      <c r="R795" s="0" t="n">
        <v>116</v>
      </c>
    </row>
    <row r="796" customFormat="false" ht="15" hidden="false" customHeight="false" outlineLevel="0" collapsed="false">
      <c r="A796" s="0" t="s">
        <v>117</v>
      </c>
      <c r="B796" s="0" t="n">
        <v>34</v>
      </c>
      <c r="C796" s="0" t="n">
        <v>0</v>
      </c>
      <c r="D796" s="0" t="n">
        <v>161</v>
      </c>
      <c r="E796" s="0" t="n">
        <v>45</v>
      </c>
      <c r="F796" s="0" t="n">
        <f aca="false">D796/SUM(C796:E796)</f>
        <v>0.781553398058252</v>
      </c>
      <c r="G796" s="0" t="n">
        <v>31.46</v>
      </c>
      <c r="H796" s="0" t="n">
        <v>98.08</v>
      </c>
      <c r="I796" s="0" t="n">
        <v>76.46</v>
      </c>
      <c r="J796" s="0" t="n">
        <v>84.75621</v>
      </c>
      <c r="K796" s="0" t="n">
        <v>0</v>
      </c>
      <c r="L796" s="0" t="n">
        <v>795</v>
      </c>
      <c r="M796" s="0" t="n">
        <f aca="false">0.05/COUNT(L$2:L$1515)*L796</f>
        <v>0.0262549537648613</v>
      </c>
      <c r="N796" s="20" t="str">
        <f aca="false">IF(K796&lt;M796,A796,"")</f>
        <v>dDocent_Contig_34914</v>
      </c>
      <c r="O796" s="20" t="n">
        <f aca="false">IF(K796&lt;M796,B796,"")</f>
        <v>34</v>
      </c>
      <c r="Q796" s="0" t="s">
        <v>157</v>
      </c>
      <c r="R796" s="0" t="n">
        <v>79</v>
      </c>
    </row>
    <row r="797" customFormat="false" ht="15" hidden="false" customHeight="false" outlineLevel="0" collapsed="false">
      <c r="A797" s="0" t="s">
        <v>117</v>
      </c>
      <c r="B797" s="0" t="n">
        <v>37</v>
      </c>
      <c r="C797" s="0" t="n">
        <v>0</v>
      </c>
      <c r="D797" s="0" t="n">
        <v>161</v>
      </c>
      <c r="E797" s="0" t="n">
        <v>45</v>
      </c>
      <c r="F797" s="0" t="n">
        <f aca="false">D797/SUM(C797:E797)</f>
        <v>0.781553398058252</v>
      </c>
      <c r="G797" s="0" t="n">
        <v>31.46</v>
      </c>
      <c r="H797" s="0" t="n">
        <v>98.08</v>
      </c>
      <c r="I797" s="0" t="n">
        <v>76.46</v>
      </c>
      <c r="J797" s="0" t="n">
        <v>84.75621</v>
      </c>
      <c r="K797" s="0" t="n">
        <v>0</v>
      </c>
      <c r="L797" s="0" t="n">
        <v>796</v>
      </c>
      <c r="M797" s="0" t="n">
        <f aca="false">0.05/COUNT(L$2:L$1515)*L797</f>
        <v>0.0262879788639366</v>
      </c>
      <c r="N797" s="20" t="str">
        <f aca="false">IF(K797&lt;M797,A797,"")</f>
        <v>dDocent_Contig_34914</v>
      </c>
      <c r="O797" s="20" t="n">
        <f aca="false">IF(K797&lt;M797,B797,"")</f>
        <v>37</v>
      </c>
      <c r="Q797" s="0" t="s">
        <v>157</v>
      </c>
      <c r="R797" s="0" t="n">
        <v>91</v>
      </c>
    </row>
    <row r="798" customFormat="false" ht="15" hidden="false" customHeight="false" outlineLevel="0" collapsed="false">
      <c r="A798" s="0" t="s">
        <v>101</v>
      </c>
      <c r="B798" s="0" t="n">
        <v>22</v>
      </c>
      <c r="C798" s="0" t="n">
        <v>1</v>
      </c>
      <c r="D798" s="0" t="n">
        <v>128</v>
      </c>
      <c r="E798" s="0" t="n">
        <v>35</v>
      </c>
      <c r="F798" s="0" t="n">
        <f aca="false">D798/SUM(C798:E798)</f>
        <v>0.780487804878049</v>
      </c>
      <c r="G798" s="0" t="n">
        <v>25.76</v>
      </c>
      <c r="H798" s="0" t="n">
        <v>78.48</v>
      </c>
      <c r="I798" s="0" t="n">
        <v>59.76</v>
      </c>
      <c r="J798" s="0" t="n">
        <v>65.314969</v>
      </c>
      <c r="K798" s="0" t="n">
        <v>0</v>
      </c>
      <c r="L798" s="0" t="n">
        <v>797</v>
      </c>
      <c r="M798" s="0" t="n">
        <f aca="false">0.05/COUNT(L$2:L$1515)*L798</f>
        <v>0.0263210039630119</v>
      </c>
      <c r="N798" s="20" t="str">
        <f aca="false">IF(K798&lt;M798,A798,"")</f>
        <v>dDocent_Contig_35942</v>
      </c>
      <c r="O798" s="20" t="n">
        <f aca="false">IF(K798&lt;M798,B798,"")</f>
        <v>22</v>
      </c>
      <c r="Q798" s="0" t="s">
        <v>157</v>
      </c>
      <c r="R798" s="0" t="n">
        <v>49</v>
      </c>
    </row>
    <row r="799" customFormat="false" ht="15" hidden="false" customHeight="false" outlineLevel="0" collapsed="false">
      <c r="A799" s="0" t="s">
        <v>293</v>
      </c>
      <c r="B799" s="0" t="n">
        <v>10</v>
      </c>
      <c r="C799" s="0" t="n">
        <v>0</v>
      </c>
      <c r="D799" s="0" t="n">
        <v>223</v>
      </c>
      <c r="E799" s="0" t="n">
        <v>63</v>
      </c>
      <c r="F799" s="0" t="n">
        <f aca="false">D799/SUM(C799:E799)</f>
        <v>0.77972027972028</v>
      </c>
      <c r="G799" s="0" t="n">
        <v>43.47</v>
      </c>
      <c r="H799" s="0" t="n">
        <v>136.06</v>
      </c>
      <c r="I799" s="0" t="n">
        <v>106.47</v>
      </c>
      <c r="J799" s="0" t="n">
        <v>116.768286</v>
      </c>
      <c r="K799" s="0" t="n">
        <v>0</v>
      </c>
      <c r="L799" s="0" t="n">
        <v>798</v>
      </c>
      <c r="M799" s="0" t="n">
        <f aca="false">0.05/COUNT(L$2:L$1515)*L799</f>
        <v>0.0263540290620872</v>
      </c>
      <c r="N799" s="20" t="str">
        <f aca="false">IF(K799&lt;M799,A799,"")</f>
        <v>dDocent_Contig_43054</v>
      </c>
      <c r="O799" s="20" t="n">
        <f aca="false">IF(K799&lt;M799,B799,"")</f>
        <v>10</v>
      </c>
      <c r="Q799" s="0" t="s">
        <v>157</v>
      </c>
      <c r="R799" s="0" t="n">
        <v>86</v>
      </c>
    </row>
    <row r="800" customFormat="false" ht="15" hidden="false" customHeight="false" outlineLevel="0" collapsed="false">
      <c r="A800" s="0" t="s">
        <v>126</v>
      </c>
      <c r="B800" s="0" t="n">
        <v>49</v>
      </c>
      <c r="C800" s="0" t="n">
        <v>38</v>
      </c>
      <c r="D800" s="0" t="n">
        <v>194</v>
      </c>
      <c r="E800" s="0" t="n">
        <v>17</v>
      </c>
      <c r="F800" s="0" t="n">
        <f aca="false">D800/SUM(C800:E800)</f>
        <v>0.779116465863454</v>
      </c>
      <c r="G800" s="0" t="n">
        <v>73.19</v>
      </c>
      <c r="H800" s="0" t="n">
        <v>123.61</v>
      </c>
      <c r="I800" s="0" t="n">
        <v>52.19</v>
      </c>
      <c r="J800" s="0" t="n">
        <v>80.728658</v>
      </c>
      <c r="K800" s="0" t="n">
        <v>0</v>
      </c>
      <c r="L800" s="0" t="n">
        <v>799</v>
      </c>
      <c r="M800" s="0" t="n">
        <f aca="false">0.05/COUNT(L$2:L$1515)*L800</f>
        <v>0.0263870541611625</v>
      </c>
      <c r="N800" s="20" t="str">
        <f aca="false">IF(K800&lt;M800,A800,"")</f>
        <v>dDocent_Contig_3814</v>
      </c>
      <c r="O800" s="20" t="n">
        <f aca="false">IF(K800&lt;M800,B800,"")</f>
        <v>49</v>
      </c>
      <c r="Q800" s="0" t="s">
        <v>157</v>
      </c>
      <c r="R800" s="0" t="n">
        <v>124</v>
      </c>
    </row>
    <row r="801" customFormat="false" ht="15" hidden="false" customHeight="false" outlineLevel="0" collapsed="false">
      <c r="A801" s="0" t="s">
        <v>174</v>
      </c>
      <c r="B801" s="0" t="n">
        <v>34</v>
      </c>
      <c r="C801" s="0" t="n">
        <v>0</v>
      </c>
      <c r="D801" s="0" t="n">
        <v>222</v>
      </c>
      <c r="E801" s="0" t="n">
        <v>63</v>
      </c>
      <c r="F801" s="0" t="n">
        <f aca="false">D801/SUM(C801:E801)</f>
        <v>0.778947368421053</v>
      </c>
      <c r="G801" s="0" t="n">
        <v>43.23</v>
      </c>
      <c r="H801" s="0" t="n">
        <v>135.54</v>
      </c>
      <c r="I801" s="0" t="n">
        <v>106.23</v>
      </c>
      <c r="J801" s="0" t="n">
        <v>115.982461</v>
      </c>
      <c r="K801" s="0" t="n">
        <v>0</v>
      </c>
      <c r="L801" s="0" t="n">
        <v>800</v>
      </c>
      <c r="M801" s="0" t="n">
        <f aca="false">0.05/COUNT(L$2:L$1515)*L801</f>
        <v>0.0264200792602378</v>
      </c>
      <c r="N801" s="20" t="str">
        <f aca="false">IF(K801&lt;M801,A801,"")</f>
        <v>dDocent_Contig_8189</v>
      </c>
      <c r="O801" s="20" t="n">
        <f aca="false">IF(K801&lt;M801,B801,"")</f>
        <v>34</v>
      </c>
      <c r="Q801" s="0" t="s">
        <v>157</v>
      </c>
      <c r="R801" s="0" t="n">
        <v>44</v>
      </c>
    </row>
    <row r="802" customFormat="false" ht="15" hidden="false" customHeight="false" outlineLevel="0" collapsed="false">
      <c r="A802" s="0" t="s">
        <v>97</v>
      </c>
      <c r="B802" s="0" t="n">
        <v>19</v>
      </c>
      <c r="C802" s="0" t="n">
        <v>60</v>
      </c>
      <c r="D802" s="0" t="n">
        <v>211</v>
      </c>
      <c r="E802" s="0" t="n">
        <v>0</v>
      </c>
      <c r="F802" s="0" t="n">
        <f aca="false">D802/SUM(C802:E802)</f>
        <v>0.77859778597786</v>
      </c>
      <c r="G802" s="0" t="n">
        <v>101.07</v>
      </c>
      <c r="H802" s="0" t="n">
        <v>128.86</v>
      </c>
      <c r="I802" s="0" t="n">
        <v>41.07</v>
      </c>
      <c r="J802" s="0" t="n">
        <v>110.123046</v>
      </c>
      <c r="K802" s="0" t="n">
        <v>0</v>
      </c>
      <c r="L802" s="0" t="n">
        <v>801</v>
      </c>
      <c r="M802" s="0" t="n">
        <f aca="false">0.05/COUNT(L$2:L$1515)*L802</f>
        <v>0.0264531043593131</v>
      </c>
      <c r="N802" s="20" t="str">
        <f aca="false">IF(K802&lt;M802,A802,"")</f>
        <v>dDocent_Contig_3103</v>
      </c>
      <c r="O802" s="20" t="n">
        <f aca="false">IF(K802&lt;M802,B802,"")</f>
        <v>19</v>
      </c>
      <c r="Q802" s="0" t="s">
        <v>157</v>
      </c>
      <c r="R802" s="0" t="n">
        <v>56</v>
      </c>
    </row>
    <row r="803" customFormat="false" ht="15" hidden="false" customHeight="false" outlineLevel="0" collapsed="false">
      <c r="A803" s="0" t="s">
        <v>97</v>
      </c>
      <c r="B803" s="0" t="n">
        <v>20</v>
      </c>
      <c r="C803" s="0" t="n">
        <v>60</v>
      </c>
      <c r="D803" s="0" t="n">
        <v>211</v>
      </c>
      <c r="E803" s="0" t="n">
        <v>0</v>
      </c>
      <c r="F803" s="0" t="n">
        <f aca="false">D803/SUM(C803:E803)</f>
        <v>0.77859778597786</v>
      </c>
      <c r="G803" s="0" t="n">
        <v>101.07</v>
      </c>
      <c r="H803" s="0" t="n">
        <v>128.86</v>
      </c>
      <c r="I803" s="0" t="n">
        <v>41.07</v>
      </c>
      <c r="J803" s="0" t="n">
        <v>110.123046</v>
      </c>
      <c r="K803" s="0" t="n">
        <v>0</v>
      </c>
      <c r="L803" s="0" t="n">
        <v>802</v>
      </c>
      <c r="M803" s="0" t="n">
        <f aca="false">0.05/COUNT(L$2:L$1515)*L803</f>
        <v>0.0264861294583884</v>
      </c>
      <c r="N803" s="20" t="str">
        <f aca="false">IF(K803&lt;M803,A803,"")</f>
        <v>dDocent_Contig_3103</v>
      </c>
      <c r="O803" s="20" t="n">
        <f aca="false">IF(K803&lt;M803,B803,"")</f>
        <v>20</v>
      </c>
      <c r="Q803" s="0" t="s">
        <v>157</v>
      </c>
      <c r="R803" s="0" t="n">
        <v>25</v>
      </c>
    </row>
    <row r="804" customFormat="false" ht="15" hidden="false" customHeight="false" outlineLevel="0" collapsed="false">
      <c r="A804" s="0" t="s">
        <v>319</v>
      </c>
      <c r="B804" s="0" t="n">
        <v>10</v>
      </c>
      <c r="C804" s="0" t="n">
        <v>41</v>
      </c>
      <c r="D804" s="0" t="n">
        <v>168</v>
      </c>
      <c r="E804" s="0" t="n">
        <v>7</v>
      </c>
      <c r="F804" s="0" t="n">
        <f aca="false">D804/SUM(C804:E804)</f>
        <v>0.777777777777778</v>
      </c>
      <c r="G804" s="0" t="n">
        <v>72.34</v>
      </c>
      <c r="H804" s="0" t="n">
        <v>105.32</v>
      </c>
      <c r="I804" s="0" t="n">
        <v>38.34</v>
      </c>
      <c r="J804" s="0" t="n">
        <v>76.489174</v>
      </c>
      <c r="K804" s="0" t="n">
        <v>0</v>
      </c>
      <c r="L804" s="0" t="n">
        <v>803</v>
      </c>
      <c r="M804" s="0" t="n">
        <f aca="false">0.05/COUNT(L$2:L$1515)*L804</f>
        <v>0.0265191545574637</v>
      </c>
      <c r="N804" s="20" t="str">
        <f aca="false">IF(K804&lt;M804,A804,"")</f>
        <v>dDocent_Contig_26993</v>
      </c>
      <c r="O804" s="20" t="n">
        <f aca="false">IF(K804&lt;M804,B804,"")</f>
        <v>10</v>
      </c>
      <c r="Q804" s="0" t="s">
        <v>262</v>
      </c>
      <c r="R804" s="0" t="n">
        <v>34</v>
      </c>
    </row>
    <row r="805" customFormat="false" ht="15" hidden="false" customHeight="false" outlineLevel="0" collapsed="false">
      <c r="A805" s="0" t="s">
        <v>115</v>
      </c>
      <c r="B805" s="0" t="n">
        <v>43</v>
      </c>
      <c r="C805" s="0" t="n">
        <v>38</v>
      </c>
      <c r="D805" s="0" t="n">
        <v>150</v>
      </c>
      <c r="E805" s="0" t="n">
        <v>5</v>
      </c>
      <c r="F805" s="0" t="n">
        <f aca="false">D805/SUM(C805:E805)</f>
        <v>0.77720207253886</v>
      </c>
      <c r="G805" s="0" t="n">
        <v>66.16</v>
      </c>
      <c r="H805" s="0" t="n">
        <v>93.68</v>
      </c>
      <c r="I805" s="0" t="n">
        <v>33.16</v>
      </c>
      <c r="J805" s="0" t="n">
        <v>69.7621</v>
      </c>
      <c r="K805" s="0" t="n">
        <v>0</v>
      </c>
      <c r="L805" s="0" t="n">
        <v>804</v>
      </c>
      <c r="M805" s="0" t="n">
        <f aca="false">0.05/COUNT(L$2:L$1515)*L805</f>
        <v>0.026552179656539</v>
      </c>
      <c r="N805" s="20" t="str">
        <f aca="false">IF(K805&lt;M805,A805,"")</f>
        <v>dDocent_Contig_4422</v>
      </c>
      <c r="O805" s="20" t="n">
        <f aca="false">IF(K805&lt;M805,B805,"")</f>
        <v>43</v>
      </c>
      <c r="Q805" s="0" t="s">
        <v>262</v>
      </c>
      <c r="R805" s="0" t="n">
        <v>125</v>
      </c>
    </row>
    <row r="806" customFormat="false" ht="15" hidden="false" customHeight="false" outlineLevel="0" collapsed="false">
      <c r="A806" s="0" t="s">
        <v>124</v>
      </c>
      <c r="B806" s="0" t="n">
        <v>9</v>
      </c>
      <c r="C806" s="0" t="n">
        <v>61</v>
      </c>
      <c r="D806" s="0" t="n">
        <v>211</v>
      </c>
      <c r="E806" s="0" t="n">
        <v>0</v>
      </c>
      <c r="F806" s="0" t="n">
        <f aca="false">D806/SUM(C806:E806)</f>
        <v>0.775735294117647</v>
      </c>
      <c r="G806" s="0" t="n">
        <v>101.92</v>
      </c>
      <c r="H806" s="0" t="n">
        <v>129.16</v>
      </c>
      <c r="I806" s="0" t="n">
        <v>40.92</v>
      </c>
      <c r="J806" s="0" t="n">
        <v>109.20571</v>
      </c>
      <c r="K806" s="0" t="n">
        <v>0</v>
      </c>
      <c r="L806" s="0" t="n">
        <v>805</v>
      </c>
      <c r="M806" s="0" t="n">
        <f aca="false">0.05/COUNT(L$2:L$1515)*L806</f>
        <v>0.0265852047556143</v>
      </c>
      <c r="N806" s="20" t="str">
        <f aca="false">IF(K806&lt;M806,A806,"")</f>
        <v>dDocent_Contig_7182</v>
      </c>
      <c r="O806" s="20" t="n">
        <f aca="false">IF(K806&lt;M806,B806,"")</f>
        <v>9</v>
      </c>
      <c r="Q806" s="0" t="s">
        <v>333</v>
      </c>
      <c r="R806" s="0" t="n">
        <v>115</v>
      </c>
    </row>
    <row r="807" customFormat="false" ht="15" hidden="false" customHeight="false" outlineLevel="0" collapsed="false">
      <c r="A807" s="0" t="s">
        <v>91</v>
      </c>
      <c r="B807" s="0" t="n">
        <v>100</v>
      </c>
      <c r="C807" s="0" t="n">
        <v>0</v>
      </c>
      <c r="D807" s="0" t="n">
        <v>207</v>
      </c>
      <c r="E807" s="0" t="n">
        <v>60</v>
      </c>
      <c r="F807" s="0" t="n">
        <f aca="false">D807/SUM(C807:E807)</f>
        <v>0.775280898876405</v>
      </c>
      <c r="G807" s="0" t="n">
        <v>40.12</v>
      </c>
      <c r="H807" s="0" t="n">
        <v>126.76</v>
      </c>
      <c r="I807" s="0" t="n">
        <v>100.12</v>
      </c>
      <c r="J807" s="0" t="n">
        <v>106.993267</v>
      </c>
      <c r="K807" s="0" t="n">
        <v>0</v>
      </c>
      <c r="L807" s="0" t="n">
        <v>806</v>
      </c>
      <c r="M807" s="0" t="n">
        <f aca="false">0.05/COUNT(L$2:L$1515)*L807</f>
        <v>0.0266182298546896</v>
      </c>
      <c r="N807" s="20" t="str">
        <f aca="false">IF(K807&lt;M807,A807,"")</f>
        <v>dDocent_Contig_1494</v>
      </c>
      <c r="O807" s="20" t="n">
        <f aca="false">IF(K807&lt;M807,B807,"")</f>
        <v>100</v>
      </c>
      <c r="Q807" s="0" t="s">
        <v>204</v>
      </c>
      <c r="R807" s="0" t="n">
        <v>17</v>
      </c>
    </row>
    <row r="808" customFormat="false" ht="15" hidden="false" customHeight="false" outlineLevel="0" collapsed="false">
      <c r="A808" s="0" t="s">
        <v>97</v>
      </c>
      <c r="B808" s="0" t="n">
        <v>47</v>
      </c>
      <c r="C808" s="0" t="n">
        <v>61</v>
      </c>
      <c r="D808" s="0" t="n">
        <v>210</v>
      </c>
      <c r="E808" s="0" t="n">
        <v>0</v>
      </c>
      <c r="F808" s="0" t="n">
        <f aca="false">D808/SUM(C808:E808)</f>
        <v>0.774907749077491</v>
      </c>
      <c r="G808" s="0" t="n">
        <v>101.68</v>
      </c>
      <c r="H808" s="0" t="n">
        <v>128.63</v>
      </c>
      <c r="I808" s="0" t="n">
        <v>40.68</v>
      </c>
      <c r="J808" s="0" t="n">
        <v>108.42557</v>
      </c>
      <c r="K808" s="0" t="n">
        <v>0</v>
      </c>
      <c r="L808" s="0" t="n">
        <v>807</v>
      </c>
      <c r="M808" s="0" t="n">
        <f aca="false">0.05/COUNT(L$2:L$1515)*L808</f>
        <v>0.0266512549537649</v>
      </c>
      <c r="N808" s="20" t="str">
        <f aca="false">IF(K808&lt;M808,A808,"")</f>
        <v>dDocent_Contig_3103</v>
      </c>
      <c r="O808" s="20" t="n">
        <f aca="false">IF(K808&lt;M808,B808,"")</f>
        <v>47</v>
      </c>
      <c r="Q808" s="0" t="s">
        <v>204</v>
      </c>
      <c r="R808" s="0" t="n">
        <v>19</v>
      </c>
    </row>
    <row r="809" customFormat="false" ht="15" hidden="false" customHeight="false" outlineLevel="0" collapsed="false">
      <c r="A809" s="0" t="s">
        <v>97</v>
      </c>
      <c r="B809" s="0" t="n">
        <v>48</v>
      </c>
      <c r="C809" s="0" t="n">
        <v>61</v>
      </c>
      <c r="D809" s="0" t="n">
        <v>210</v>
      </c>
      <c r="E809" s="0" t="n">
        <v>0</v>
      </c>
      <c r="F809" s="0" t="n">
        <f aca="false">D809/SUM(C809:E809)</f>
        <v>0.774907749077491</v>
      </c>
      <c r="G809" s="0" t="n">
        <v>101.68</v>
      </c>
      <c r="H809" s="0" t="n">
        <v>128.63</v>
      </c>
      <c r="I809" s="0" t="n">
        <v>40.68</v>
      </c>
      <c r="J809" s="0" t="n">
        <v>108.42557</v>
      </c>
      <c r="K809" s="0" t="n">
        <v>0</v>
      </c>
      <c r="L809" s="0" t="n">
        <v>808</v>
      </c>
      <c r="M809" s="0" t="n">
        <f aca="false">0.05/COUNT(L$2:L$1515)*L809</f>
        <v>0.0266842800528402</v>
      </c>
      <c r="N809" s="20" t="str">
        <f aca="false">IF(K809&lt;M809,A809,"")</f>
        <v>dDocent_Contig_3103</v>
      </c>
      <c r="O809" s="20" t="n">
        <f aca="false">IF(K809&lt;M809,B809,"")</f>
        <v>48</v>
      </c>
      <c r="Q809" s="0" t="s">
        <v>204</v>
      </c>
      <c r="R809" s="0" t="n">
        <v>72</v>
      </c>
    </row>
    <row r="810" customFormat="false" ht="15" hidden="false" customHeight="false" outlineLevel="0" collapsed="false">
      <c r="A810" s="0" t="s">
        <v>97</v>
      </c>
      <c r="B810" s="0" t="n">
        <v>52</v>
      </c>
      <c r="C810" s="0" t="n">
        <v>61</v>
      </c>
      <c r="D810" s="0" t="n">
        <v>210</v>
      </c>
      <c r="E810" s="0" t="n">
        <v>0</v>
      </c>
      <c r="F810" s="0" t="n">
        <f aca="false">D810/SUM(C810:E810)</f>
        <v>0.774907749077491</v>
      </c>
      <c r="G810" s="0" t="n">
        <v>101.68</v>
      </c>
      <c r="H810" s="0" t="n">
        <v>128.63</v>
      </c>
      <c r="I810" s="0" t="n">
        <v>40.68</v>
      </c>
      <c r="J810" s="0" t="n">
        <v>108.42557</v>
      </c>
      <c r="K810" s="0" t="n">
        <v>0</v>
      </c>
      <c r="L810" s="0" t="n">
        <v>809</v>
      </c>
      <c r="M810" s="0" t="n">
        <f aca="false">0.05/COUNT(L$2:L$1515)*L810</f>
        <v>0.0267173051519155</v>
      </c>
      <c r="N810" s="20" t="str">
        <f aca="false">IF(K810&lt;M810,A810,"")</f>
        <v>dDocent_Contig_3103</v>
      </c>
      <c r="O810" s="20" t="n">
        <f aca="false">IF(K810&lt;M810,B810,"")</f>
        <v>52</v>
      </c>
      <c r="Q810" s="0" t="s">
        <v>204</v>
      </c>
      <c r="R810" s="0" t="n">
        <v>7</v>
      </c>
    </row>
    <row r="811" customFormat="false" ht="15" hidden="false" customHeight="false" outlineLevel="0" collapsed="false">
      <c r="A811" s="0" t="s">
        <v>97</v>
      </c>
      <c r="B811" s="0" t="n">
        <v>56</v>
      </c>
      <c r="C811" s="0" t="n">
        <v>61</v>
      </c>
      <c r="D811" s="0" t="n">
        <v>210</v>
      </c>
      <c r="E811" s="0" t="n">
        <v>0</v>
      </c>
      <c r="F811" s="0" t="n">
        <f aca="false">D811/SUM(C811:E811)</f>
        <v>0.774907749077491</v>
      </c>
      <c r="G811" s="0" t="n">
        <v>101.68</v>
      </c>
      <c r="H811" s="0" t="n">
        <v>128.63</v>
      </c>
      <c r="I811" s="0" t="n">
        <v>40.68</v>
      </c>
      <c r="J811" s="0" t="n">
        <v>108.42557</v>
      </c>
      <c r="K811" s="0" t="n">
        <v>0</v>
      </c>
      <c r="L811" s="0" t="n">
        <v>810</v>
      </c>
      <c r="M811" s="0" t="n">
        <f aca="false">0.05/COUNT(L$2:L$1515)*L811</f>
        <v>0.0267503302509908</v>
      </c>
      <c r="N811" s="20" t="str">
        <f aca="false">IF(K811&lt;M811,A811,"")</f>
        <v>dDocent_Contig_3103</v>
      </c>
      <c r="O811" s="20" t="n">
        <f aca="false">IF(K811&lt;M811,B811,"")</f>
        <v>56</v>
      </c>
      <c r="Q811" s="0" t="s">
        <v>226</v>
      </c>
      <c r="R811" s="0" t="n">
        <v>107</v>
      </c>
    </row>
    <row r="812" customFormat="false" ht="15" hidden="false" customHeight="false" outlineLevel="0" collapsed="false">
      <c r="A812" s="0" t="s">
        <v>97</v>
      </c>
      <c r="B812" s="0" t="n">
        <v>57</v>
      </c>
      <c r="C812" s="0" t="n">
        <v>61</v>
      </c>
      <c r="D812" s="0" t="n">
        <v>210</v>
      </c>
      <c r="E812" s="0" t="n">
        <v>0</v>
      </c>
      <c r="F812" s="0" t="n">
        <f aca="false">D812/SUM(C812:E812)</f>
        <v>0.774907749077491</v>
      </c>
      <c r="G812" s="0" t="n">
        <v>101.68</v>
      </c>
      <c r="H812" s="0" t="n">
        <v>128.63</v>
      </c>
      <c r="I812" s="0" t="n">
        <v>40.68</v>
      </c>
      <c r="J812" s="0" t="n">
        <v>108.42557</v>
      </c>
      <c r="K812" s="0" t="n">
        <v>0</v>
      </c>
      <c r="L812" s="0" t="n">
        <v>811</v>
      </c>
      <c r="M812" s="0" t="n">
        <f aca="false">0.05/COUNT(L$2:L$1515)*L812</f>
        <v>0.026783355350066</v>
      </c>
      <c r="N812" s="20" t="str">
        <f aca="false">IF(K812&lt;M812,A812,"")</f>
        <v>dDocent_Contig_3103</v>
      </c>
      <c r="O812" s="20" t="n">
        <f aca="false">IF(K812&lt;M812,B812,"")</f>
        <v>57</v>
      </c>
      <c r="Q812" s="0" t="s">
        <v>226</v>
      </c>
      <c r="R812" s="0" t="n">
        <v>122</v>
      </c>
    </row>
    <row r="813" customFormat="false" ht="15" hidden="false" customHeight="false" outlineLevel="0" collapsed="false">
      <c r="A813" s="0" t="s">
        <v>97</v>
      </c>
      <c r="B813" s="0" t="n">
        <v>58</v>
      </c>
      <c r="C813" s="0" t="n">
        <v>61</v>
      </c>
      <c r="D813" s="0" t="n">
        <v>210</v>
      </c>
      <c r="E813" s="0" t="n">
        <v>0</v>
      </c>
      <c r="F813" s="0" t="n">
        <f aca="false">D813/SUM(C813:E813)</f>
        <v>0.774907749077491</v>
      </c>
      <c r="G813" s="0" t="n">
        <v>101.68</v>
      </c>
      <c r="H813" s="0" t="n">
        <v>128.63</v>
      </c>
      <c r="I813" s="0" t="n">
        <v>40.68</v>
      </c>
      <c r="J813" s="0" t="n">
        <v>108.42557</v>
      </c>
      <c r="K813" s="0" t="n">
        <v>0</v>
      </c>
      <c r="L813" s="0" t="n">
        <v>812</v>
      </c>
      <c r="M813" s="0" t="n">
        <f aca="false">0.05/COUNT(L$2:L$1515)*L813</f>
        <v>0.0268163804491413</v>
      </c>
      <c r="N813" s="20" t="str">
        <f aca="false">IF(K813&lt;M813,A813,"")</f>
        <v>dDocent_Contig_3103</v>
      </c>
      <c r="O813" s="20" t="n">
        <f aca="false">IF(K813&lt;M813,B813,"")</f>
        <v>58</v>
      </c>
      <c r="Q813" s="0" t="s">
        <v>226</v>
      </c>
      <c r="R813" s="0" t="n">
        <v>123</v>
      </c>
    </row>
    <row r="814" customFormat="false" ht="15" hidden="false" customHeight="false" outlineLevel="0" collapsed="false">
      <c r="A814" s="0" t="s">
        <v>112</v>
      </c>
      <c r="B814" s="0" t="n">
        <v>84</v>
      </c>
      <c r="C814" s="0" t="n">
        <v>39</v>
      </c>
      <c r="D814" s="0" t="n">
        <v>159</v>
      </c>
      <c r="E814" s="0" t="n">
        <v>8</v>
      </c>
      <c r="F814" s="0" t="n">
        <f aca="false">D814/SUM(C814:E814)</f>
        <v>0.771844660194175</v>
      </c>
      <c r="G814" s="0" t="n">
        <v>68.17</v>
      </c>
      <c r="H814" s="0" t="n">
        <v>100.67</v>
      </c>
      <c r="I814" s="0" t="n">
        <v>37.17</v>
      </c>
      <c r="J814" s="0" t="n">
        <v>69.168826</v>
      </c>
      <c r="K814" s="0" t="n">
        <v>0</v>
      </c>
      <c r="L814" s="0" t="n">
        <v>813</v>
      </c>
      <c r="M814" s="0" t="n">
        <f aca="false">0.05/COUNT(L$2:L$1515)*L814</f>
        <v>0.0268494055482166</v>
      </c>
      <c r="N814" s="20" t="str">
        <f aca="false">IF(K814&lt;M814,A814,"")</f>
        <v>dDocent_Contig_19850</v>
      </c>
      <c r="O814" s="20" t="n">
        <f aca="false">IF(K814&lt;M814,B814,"")</f>
        <v>84</v>
      </c>
      <c r="Q814" s="0" t="s">
        <v>334</v>
      </c>
      <c r="R814" s="0" t="n">
        <v>90</v>
      </c>
    </row>
    <row r="815" customFormat="false" ht="15" hidden="false" customHeight="false" outlineLevel="0" collapsed="false">
      <c r="A815" s="0" t="s">
        <v>117</v>
      </c>
      <c r="B815" s="0" t="n">
        <v>43</v>
      </c>
      <c r="C815" s="0" t="n">
        <v>0</v>
      </c>
      <c r="D815" s="0" t="n">
        <v>159</v>
      </c>
      <c r="E815" s="0" t="n">
        <v>47</v>
      </c>
      <c r="F815" s="0" t="n">
        <f aca="false">D815/SUM(C815:E815)</f>
        <v>0.771844660194175</v>
      </c>
      <c r="G815" s="0" t="n">
        <v>30.68</v>
      </c>
      <c r="H815" s="0" t="n">
        <v>97.64</v>
      </c>
      <c r="I815" s="0" t="n">
        <v>77.68</v>
      </c>
      <c r="J815" s="0" t="n">
        <v>81.361777</v>
      </c>
      <c r="K815" s="0" t="n">
        <v>0</v>
      </c>
      <c r="L815" s="0" t="n">
        <v>814</v>
      </c>
      <c r="M815" s="0" t="n">
        <f aca="false">0.05/COUNT(L$2:L$1515)*L815</f>
        <v>0.0268824306472919</v>
      </c>
      <c r="N815" s="20" t="str">
        <f aca="false">IF(K815&lt;M815,A815,"")</f>
        <v>dDocent_Contig_34914</v>
      </c>
      <c r="O815" s="20" t="n">
        <f aca="false">IF(K815&lt;M815,B815,"")</f>
        <v>43</v>
      </c>
      <c r="Q815" s="0" t="s">
        <v>335</v>
      </c>
      <c r="R815" s="0" t="n">
        <v>60</v>
      </c>
    </row>
    <row r="816" customFormat="false" ht="15" hidden="false" customHeight="false" outlineLevel="0" collapsed="false">
      <c r="A816" s="0" t="s">
        <v>228</v>
      </c>
      <c r="B816" s="0" t="n">
        <v>96</v>
      </c>
      <c r="C816" s="0" t="n">
        <v>36</v>
      </c>
      <c r="D816" s="0" t="n">
        <v>138</v>
      </c>
      <c r="E816" s="0" t="n">
        <v>5</v>
      </c>
      <c r="F816" s="0" t="n">
        <f aca="false">D816/SUM(C816:E816)</f>
        <v>0.770949720670391</v>
      </c>
      <c r="G816" s="0" t="n">
        <v>61.59</v>
      </c>
      <c r="H816" s="0" t="n">
        <v>86.82</v>
      </c>
      <c r="I816" s="0" t="n">
        <v>30.59</v>
      </c>
      <c r="J816" s="0" t="n">
        <v>62.220225</v>
      </c>
      <c r="K816" s="0" t="n">
        <v>0</v>
      </c>
      <c r="L816" s="0" t="n">
        <v>815</v>
      </c>
      <c r="M816" s="0" t="n">
        <f aca="false">0.05/COUNT(L$2:L$1515)*L816</f>
        <v>0.0269154557463672</v>
      </c>
      <c r="N816" s="20" t="str">
        <f aca="false">IF(K816&lt;M816,A816,"")</f>
        <v>dDocent_Contig_1940</v>
      </c>
      <c r="O816" s="20" t="n">
        <f aca="false">IF(K816&lt;M816,B816,"")</f>
        <v>96</v>
      </c>
      <c r="Q816" s="0" t="s">
        <v>139</v>
      </c>
      <c r="R816" s="0" t="n">
        <v>16</v>
      </c>
    </row>
    <row r="817" customFormat="false" ht="15" hidden="false" customHeight="false" outlineLevel="0" collapsed="false">
      <c r="A817" s="0" t="s">
        <v>140</v>
      </c>
      <c r="B817" s="0" t="n">
        <v>39</v>
      </c>
      <c r="C817" s="0" t="n">
        <v>47</v>
      </c>
      <c r="D817" s="0" t="n">
        <v>156</v>
      </c>
      <c r="E817" s="0" t="n">
        <v>0</v>
      </c>
      <c r="F817" s="0" t="n">
        <f aca="false">D817/SUM(C817:E817)</f>
        <v>0.768472906403941</v>
      </c>
      <c r="G817" s="0" t="n">
        <v>76.97</v>
      </c>
      <c r="H817" s="0" t="n">
        <v>96.06</v>
      </c>
      <c r="I817" s="0" t="n">
        <v>29.97</v>
      </c>
      <c r="J817" s="0" t="n">
        <v>79.043328</v>
      </c>
      <c r="K817" s="0" t="n">
        <v>0</v>
      </c>
      <c r="L817" s="0" t="n">
        <v>816</v>
      </c>
      <c r="M817" s="0" t="n">
        <f aca="false">0.05/COUNT(L$2:L$1515)*L817</f>
        <v>0.0269484808454425</v>
      </c>
      <c r="N817" s="20" t="str">
        <f aca="false">IF(K817&lt;M817,A817,"")</f>
        <v>dDocent_Contig_11406</v>
      </c>
      <c r="O817" s="20" t="n">
        <f aca="false">IF(K817&lt;M817,B817,"")</f>
        <v>39</v>
      </c>
      <c r="Q817" s="0" t="s">
        <v>139</v>
      </c>
      <c r="R817" s="0" t="n">
        <v>62</v>
      </c>
    </row>
    <row r="818" customFormat="false" ht="15" hidden="false" customHeight="false" outlineLevel="0" collapsed="false">
      <c r="A818" s="0" t="s">
        <v>97</v>
      </c>
      <c r="B818" s="0" t="n">
        <v>42</v>
      </c>
      <c r="C818" s="0" t="n">
        <v>63</v>
      </c>
      <c r="D818" s="0" t="n">
        <v>208</v>
      </c>
      <c r="E818" s="0" t="n">
        <v>0</v>
      </c>
      <c r="F818" s="0" t="n">
        <f aca="false">D818/SUM(C818:E818)</f>
        <v>0.767527675276753</v>
      </c>
      <c r="G818" s="0" t="n">
        <v>102.91</v>
      </c>
      <c r="H818" s="0" t="n">
        <v>128.18</v>
      </c>
      <c r="I818" s="0" t="n">
        <v>39.91</v>
      </c>
      <c r="J818" s="0" t="n">
        <v>105.100075</v>
      </c>
      <c r="K818" s="0" t="n">
        <v>0</v>
      </c>
      <c r="L818" s="0" t="n">
        <v>817</v>
      </c>
      <c r="M818" s="0" t="n">
        <f aca="false">0.05/COUNT(L$2:L$1515)*L818</f>
        <v>0.0269815059445178</v>
      </c>
      <c r="N818" s="20" t="str">
        <f aca="false">IF(K818&lt;M818,A818,"")</f>
        <v>dDocent_Contig_3103</v>
      </c>
      <c r="O818" s="20" t="n">
        <f aca="false">IF(K818&lt;M818,B818,"")</f>
        <v>42</v>
      </c>
      <c r="Q818" s="0" t="s">
        <v>139</v>
      </c>
      <c r="R818" s="0" t="n">
        <v>65</v>
      </c>
    </row>
    <row r="819" customFormat="false" ht="15" hidden="false" customHeight="false" outlineLevel="0" collapsed="false">
      <c r="A819" s="0" t="s">
        <v>126</v>
      </c>
      <c r="B819" s="0" t="n">
        <v>37</v>
      </c>
      <c r="C819" s="0" t="n">
        <v>32</v>
      </c>
      <c r="D819" s="0" t="n">
        <v>191</v>
      </c>
      <c r="E819" s="0" t="n">
        <v>26</v>
      </c>
      <c r="F819" s="0" t="n">
        <f aca="false">D819/SUM(C819:E819)</f>
        <v>0.767068273092369</v>
      </c>
      <c r="G819" s="0" t="n">
        <v>65.29</v>
      </c>
      <c r="H819" s="0" t="n">
        <v>124.43</v>
      </c>
      <c r="I819" s="0" t="n">
        <v>59.29</v>
      </c>
      <c r="J819" s="0" t="n">
        <v>71.277442</v>
      </c>
      <c r="K819" s="0" t="n">
        <v>0</v>
      </c>
      <c r="L819" s="0" t="n">
        <v>818</v>
      </c>
      <c r="M819" s="0" t="n">
        <f aca="false">0.05/COUNT(L$2:L$1515)*L819</f>
        <v>0.0270145310435931</v>
      </c>
      <c r="N819" s="20" t="str">
        <f aca="false">IF(K819&lt;M819,A819,"")</f>
        <v>dDocent_Contig_3814</v>
      </c>
      <c r="O819" s="20" t="n">
        <f aca="false">IF(K819&lt;M819,B819,"")</f>
        <v>37</v>
      </c>
      <c r="Q819" s="0" t="s">
        <v>139</v>
      </c>
      <c r="R819" s="0" t="n">
        <v>75</v>
      </c>
    </row>
    <row r="820" customFormat="false" ht="15" hidden="false" customHeight="false" outlineLevel="0" collapsed="false">
      <c r="A820" s="0" t="s">
        <v>126</v>
      </c>
      <c r="B820" s="0" t="n">
        <v>38</v>
      </c>
      <c r="C820" s="0" t="n">
        <v>32</v>
      </c>
      <c r="D820" s="0" t="n">
        <v>191</v>
      </c>
      <c r="E820" s="0" t="n">
        <v>26</v>
      </c>
      <c r="F820" s="0" t="n">
        <f aca="false">D820/SUM(C820:E820)</f>
        <v>0.767068273092369</v>
      </c>
      <c r="G820" s="0" t="n">
        <v>65.29</v>
      </c>
      <c r="H820" s="0" t="n">
        <v>124.43</v>
      </c>
      <c r="I820" s="0" t="n">
        <v>59.29</v>
      </c>
      <c r="J820" s="0" t="n">
        <v>71.277442</v>
      </c>
      <c r="K820" s="0" t="n">
        <v>0</v>
      </c>
      <c r="L820" s="0" t="n">
        <v>819</v>
      </c>
      <c r="M820" s="0" t="n">
        <f aca="false">0.05/COUNT(L$2:L$1515)*L820</f>
        <v>0.0270475561426684</v>
      </c>
      <c r="N820" s="20" t="str">
        <f aca="false">IF(K820&lt;M820,A820,"")</f>
        <v>dDocent_Contig_3814</v>
      </c>
      <c r="O820" s="20" t="n">
        <f aca="false">IF(K820&lt;M820,B820,"")</f>
        <v>38</v>
      </c>
      <c r="Q820" s="0" t="s">
        <v>139</v>
      </c>
      <c r="R820" s="0" t="n">
        <v>84</v>
      </c>
    </row>
    <row r="821" customFormat="false" ht="15" hidden="false" customHeight="false" outlineLevel="0" collapsed="false">
      <c r="A821" s="0" t="s">
        <v>126</v>
      </c>
      <c r="B821" s="0" t="n">
        <v>84</v>
      </c>
      <c r="C821" s="0" t="n">
        <v>29</v>
      </c>
      <c r="D821" s="0" t="n">
        <v>191</v>
      </c>
      <c r="E821" s="0" t="n">
        <v>29</v>
      </c>
      <c r="F821" s="0" t="n">
        <f aca="false">D821/SUM(C821:E821)</f>
        <v>0.767068273092369</v>
      </c>
      <c r="G821" s="0" t="n">
        <v>62.25</v>
      </c>
      <c r="H821" s="0" t="n">
        <v>124.5</v>
      </c>
      <c r="I821" s="0" t="n">
        <v>62.25</v>
      </c>
      <c r="J821" s="0" t="n">
        <v>71.040161</v>
      </c>
      <c r="K821" s="0" t="n">
        <v>0</v>
      </c>
      <c r="L821" s="0" t="n">
        <v>820</v>
      </c>
      <c r="M821" s="0" t="n">
        <f aca="false">0.05/COUNT(L$2:L$1515)*L821</f>
        <v>0.0270805812417437</v>
      </c>
      <c r="N821" s="20" t="str">
        <f aca="false">IF(K821&lt;M821,A821,"")</f>
        <v>dDocent_Contig_3814</v>
      </c>
      <c r="O821" s="20" t="n">
        <f aca="false">IF(K821&lt;M821,B821,"")</f>
        <v>84</v>
      </c>
      <c r="Q821" s="0" t="s">
        <v>139</v>
      </c>
      <c r="R821" s="0" t="n">
        <v>114</v>
      </c>
    </row>
    <row r="822" customFormat="false" ht="15" hidden="false" customHeight="false" outlineLevel="0" collapsed="false">
      <c r="A822" s="0" t="s">
        <v>126</v>
      </c>
      <c r="B822" s="0" t="n">
        <v>87</v>
      </c>
      <c r="C822" s="0" t="n">
        <v>29</v>
      </c>
      <c r="D822" s="0" t="n">
        <v>191</v>
      </c>
      <c r="E822" s="0" t="n">
        <v>29</v>
      </c>
      <c r="F822" s="0" t="n">
        <f aca="false">D822/SUM(C822:E822)</f>
        <v>0.767068273092369</v>
      </c>
      <c r="G822" s="0" t="n">
        <v>62.25</v>
      </c>
      <c r="H822" s="0" t="n">
        <v>124.5</v>
      </c>
      <c r="I822" s="0" t="n">
        <v>62.25</v>
      </c>
      <c r="J822" s="0" t="n">
        <v>71.040161</v>
      </c>
      <c r="K822" s="0" t="n">
        <v>0</v>
      </c>
      <c r="L822" s="0" t="n">
        <v>821</v>
      </c>
      <c r="M822" s="0" t="n">
        <f aca="false">0.05/COUNT(L$2:L$1515)*L822</f>
        <v>0.027113606340819</v>
      </c>
      <c r="N822" s="20" t="str">
        <f aca="false">IF(K822&lt;M822,A822,"")</f>
        <v>dDocent_Contig_3814</v>
      </c>
      <c r="O822" s="20" t="n">
        <f aca="false">IF(K822&lt;M822,B822,"")</f>
        <v>87</v>
      </c>
      <c r="Q822" s="0" t="s">
        <v>139</v>
      </c>
      <c r="R822" s="0" t="n">
        <v>115</v>
      </c>
    </row>
    <row r="823" customFormat="false" ht="15" hidden="false" customHeight="false" outlineLevel="0" collapsed="false">
      <c r="A823" s="0" t="s">
        <v>230</v>
      </c>
      <c r="B823" s="0" t="n">
        <v>100</v>
      </c>
      <c r="C823" s="0" t="n">
        <v>55</v>
      </c>
      <c r="D823" s="0" t="n">
        <v>181</v>
      </c>
      <c r="E823" s="0" t="n">
        <v>0</v>
      </c>
      <c r="F823" s="0" t="n">
        <f aca="false">D823/SUM(C823:E823)</f>
        <v>0.766949152542373</v>
      </c>
      <c r="G823" s="0" t="n">
        <v>89.7</v>
      </c>
      <c r="H823" s="0" t="n">
        <v>111.59</v>
      </c>
      <c r="I823" s="0" t="n">
        <v>34.7</v>
      </c>
      <c r="J823" s="0" t="n">
        <v>91.302606</v>
      </c>
      <c r="K823" s="0" t="n">
        <v>0</v>
      </c>
      <c r="L823" s="0" t="n">
        <v>822</v>
      </c>
      <c r="M823" s="0" t="n">
        <f aca="false">0.05/COUNT(L$2:L$1515)*L823</f>
        <v>0.0271466314398943</v>
      </c>
      <c r="N823" s="20" t="str">
        <f aca="false">IF(K823&lt;M823,A823,"")</f>
        <v>dDocent_Contig_17714</v>
      </c>
      <c r="O823" s="20" t="n">
        <f aca="false">IF(K823&lt;M823,B823,"")</f>
        <v>100</v>
      </c>
      <c r="Q823" s="0" t="s">
        <v>139</v>
      </c>
      <c r="R823" s="0" t="n">
        <v>122</v>
      </c>
    </row>
    <row r="824" customFormat="false" ht="15" hidden="false" customHeight="false" outlineLevel="0" collapsed="false">
      <c r="A824" s="0" t="s">
        <v>152</v>
      </c>
      <c r="B824" s="0" t="n">
        <v>114</v>
      </c>
      <c r="C824" s="0" t="n">
        <v>45</v>
      </c>
      <c r="D824" s="0" t="n">
        <v>148</v>
      </c>
      <c r="E824" s="0" t="n">
        <v>0</v>
      </c>
      <c r="F824" s="0" t="n">
        <f aca="false">D824/SUM(C824:E824)</f>
        <v>0.766839378238342</v>
      </c>
      <c r="G824" s="0" t="n">
        <v>73.37</v>
      </c>
      <c r="H824" s="0" t="n">
        <v>91.25</v>
      </c>
      <c r="I824" s="0" t="n">
        <v>28.37</v>
      </c>
      <c r="J824" s="0" t="n">
        <v>74.6323</v>
      </c>
      <c r="K824" s="0" t="n">
        <v>0</v>
      </c>
      <c r="L824" s="0" t="n">
        <v>823</v>
      </c>
      <c r="M824" s="0" t="n">
        <f aca="false">0.05/COUNT(L$2:L$1515)*L824</f>
        <v>0.0271796565389696</v>
      </c>
      <c r="N824" s="20" t="str">
        <f aca="false">IF(K824&lt;M824,A824,"")</f>
        <v>dDocent_Contig_919</v>
      </c>
      <c r="O824" s="20" t="n">
        <f aca="false">IF(K824&lt;M824,B824,"")</f>
        <v>114</v>
      </c>
      <c r="Q824" s="0" t="s">
        <v>139</v>
      </c>
      <c r="R824" s="0" t="n">
        <v>50</v>
      </c>
    </row>
    <row r="825" customFormat="false" ht="15" hidden="false" customHeight="false" outlineLevel="0" collapsed="false">
      <c r="A825" s="0" t="s">
        <v>115</v>
      </c>
      <c r="B825" s="0" t="n">
        <v>103</v>
      </c>
      <c r="C825" s="0" t="n">
        <v>43</v>
      </c>
      <c r="D825" s="0" t="n">
        <v>148</v>
      </c>
      <c r="E825" s="0" t="n">
        <v>2</v>
      </c>
      <c r="F825" s="0" t="n">
        <f aca="false">D825/SUM(C825:E825)</f>
        <v>0.766839378238342</v>
      </c>
      <c r="G825" s="0" t="n">
        <v>70.93</v>
      </c>
      <c r="H825" s="0" t="n">
        <v>92.15</v>
      </c>
      <c r="I825" s="0" t="n">
        <v>29.93</v>
      </c>
      <c r="J825" s="0" t="n">
        <v>70.914645</v>
      </c>
      <c r="K825" s="0" t="n">
        <v>0</v>
      </c>
      <c r="L825" s="0" t="n">
        <v>824</v>
      </c>
      <c r="M825" s="0" t="n">
        <f aca="false">0.05/COUNT(L$2:L$1515)*L825</f>
        <v>0.0272126816380449</v>
      </c>
      <c r="N825" s="20" t="str">
        <f aca="false">IF(K825&lt;M825,A825,"")</f>
        <v>dDocent_Contig_4422</v>
      </c>
      <c r="O825" s="20" t="n">
        <f aca="false">IF(K825&lt;M825,B825,"")</f>
        <v>103</v>
      </c>
      <c r="Q825" s="0" t="s">
        <v>139</v>
      </c>
      <c r="R825" s="0" t="n">
        <v>7</v>
      </c>
    </row>
    <row r="826" customFormat="false" ht="15" hidden="false" customHeight="false" outlineLevel="0" collapsed="false">
      <c r="A826" s="0" t="s">
        <v>145</v>
      </c>
      <c r="B826" s="0" t="n">
        <v>86</v>
      </c>
      <c r="C826" s="0" t="n">
        <v>53</v>
      </c>
      <c r="D826" s="0" t="n">
        <v>174</v>
      </c>
      <c r="E826" s="0" t="n">
        <v>0</v>
      </c>
      <c r="F826" s="0" t="n">
        <f aca="false">D826/SUM(C826:E826)</f>
        <v>0.766519823788546</v>
      </c>
      <c r="G826" s="0" t="n">
        <v>86.34</v>
      </c>
      <c r="H826" s="0" t="n">
        <v>107.31</v>
      </c>
      <c r="I826" s="0" t="n">
        <v>33.34</v>
      </c>
      <c r="J826" s="0" t="n">
        <v>87.661378</v>
      </c>
      <c r="K826" s="0" t="n">
        <v>0</v>
      </c>
      <c r="L826" s="0" t="n">
        <v>825</v>
      </c>
      <c r="M826" s="0" t="n">
        <f aca="false">0.05/COUNT(L$2:L$1515)*L826</f>
        <v>0.0272457067371202</v>
      </c>
      <c r="N826" s="20" t="str">
        <f aca="false">IF(K826&lt;M826,A826,"")</f>
        <v>dDocent_Contig_10355</v>
      </c>
      <c r="O826" s="20" t="n">
        <f aca="false">IF(K826&lt;M826,B826,"")</f>
        <v>86</v>
      </c>
      <c r="Q826" s="0" t="s">
        <v>263</v>
      </c>
      <c r="R826" s="0" t="n">
        <v>116</v>
      </c>
    </row>
    <row r="827" customFormat="false" ht="15" hidden="false" customHeight="false" outlineLevel="0" collapsed="false">
      <c r="A827" s="0" t="s">
        <v>155</v>
      </c>
      <c r="B827" s="0" t="n">
        <v>29</v>
      </c>
      <c r="C827" s="0" t="n">
        <v>57</v>
      </c>
      <c r="D827" s="0" t="n">
        <v>190</v>
      </c>
      <c r="E827" s="0" t="n">
        <v>1</v>
      </c>
      <c r="F827" s="0" t="n">
        <f aca="false">D827/SUM(C827:E827)</f>
        <v>0.766129032258065</v>
      </c>
      <c r="G827" s="0" t="n">
        <v>93.16</v>
      </c>
      <c r="H827" s="0" t="n">
        <v>117.68</v>
      </c>
      <c r="I827" s="0" t="n">
        <v>37.16</v>
      </c>
      <c r="J827" s="0" t="n">
        <v>93.672743</v>
      </c>
      <c r="K827" s="0" t="n">
        <v>0</v>
      </c>
      <c r="L827" s="0" t="n">
        <v>826</v>
      </c>
      <c r="M827" s="0" t="n">
        <f aca="false">0.05/COUNT(L$2:L$1515)*L827</f>
        <v>0.0272787318361955</v>
      </c>
      <c r="N827" s="20" t="str">
        <f aca="false">IF(K827&lt;M827,A827,"")</f>
        <v>dDocent_Contig_25370</v>
      </c>
      <c r="O827" s="20" t="n">
        <f aca="false">IF(K827&lt;M827,B827,"")</f>
        <v>29</v>
      </c>
      <c r="Q827" s="0" t="s">
        <v>263</v>
      </c>
      <c r="R827" s="0" t="n">
        <v>91</v>
      </c>
    </row>
    <row r="828" customFormat="false" ht="15" hidden="false" customHeight="false" outlineLevel="0" collapsed="false">
      <c r="A828" s="0" t="s">
        <v>145</v>
      </c>
      <c r="B828" s="0" t="n">
        <v>78</v>
      </c>
      <c r="C828" s="0" t="n">
        <v>53</v>
      </c>
      <c r="D828" s="0" t="n">
        <v>173</v>
      </c>
      <c r="E828" s="0" t="n">
        <v>0</v>
      </c>
      <c r="F828" s="0" t="n">
        <f aca="false">D828/SUM(C828:E828)</f>
        <v>0.765486725663717</v>
      </c>
      <c r="G828" s="0" t="n">
        <v>86.11</v>
      </c>
      <c r="H828" s="0" t="n">
        <v>106.79</v>
      </c>
      <c r="I828" s="0" t="n">
        <v>33.11</v>
      </c>
      <c r="J828" s="0" t="n">
        <v>86.89449</v>
      </c>
      <c r="K828" s="0" t="n">
        <v>0</v>
      </c>
      <c r="L828" s="0" t="n">
        <v>827</v>
      </c>
      <c r="M828" s="0" t="n">
        <f aca="false">0.05/COUNT(L$2:L$1515)*L828</f>
        <v>0.0273117569352708</v>
      </c>
      <c r="N828" s="20" t="str">
        <f aca="false">IF(K828&lt;M828,A828,"")</f>
        <v>dDocent_Contig_10355</v>
      </c>
      <c r="O828" s="20" t="n">
        <f aca="false">IF(K828&lt;M828,B828,"")</f>
        <v>78</v>
      </c>
      <c r="Q828" s="0" t="s">
        <v>205</v>
      </c>
      <c r="R828" s="0" t="n">
        <v>17</v>
      </c>
    </row>
    <row r="829" customFormat="false" ht="15" hidden="false" customHeight="false" outlineLevel="0" collapsed="false">
      <c r="A829" s="0" t="s">
        <v>145</v>
      </c>
      <c r="B829" s="0" t="n">
        <v>81</v>
      </c>
      <c r="C829" s="0" t="n">
        <v>53</v>
      </c>
      <c r="D829" s="0" t="n">
        <v>173</v>
      </c>
      <c r="E829" s="0" t="n">
        <v>0</v>
      </c>
      <c r="F829" s="0" t="n">
        <f aca="false">D829/SUM(C829:E829)</f>
        <v>0.765486725663717</v>
      </c>
      <c r="G829" s="0" t="n">
        <v>86.11</v>
      </c>
      <c r="H829" s="0" t="n">
        <v>106.79</v>
      </c>
      <c r="I829" s="0" t="n">
        <v>33.11</v>
      </c>
      <c r="J829" s="0" t="n">
        <v>86.89449</v>
      </c>
      <c r="K829" s="0" t="n">
        <v>0</v>
      </c>
      <c r="L829" s="0" t="n">
        <v>828</v>
      </c>
      <c r="M829" s="0" t="n">
        <f aca="false">0.05/COUNT(L$2:L$1515)*L829</f>
        <v>0.0273447820343461</v>
      </c>
      <c r="N829" s="20" t="str">
        <f aca="false">IF(K829&lt;M829,A829,"")</f>
        <v>dDocent_Contig_10355</v>
      </c>
      <c r="O829" s="20" t="n">
        <f aca="false">IF(K829&lt;M829,B829,"")</f>
        <v>81</v>
      </c>
      <c r="Q829" s="0" t="s">
        <v>205</v>
      </c>
      <c r="R829" s="0" t="n">
        <v>74</v>
      </c>
    </row>
    <row r="830" customFormat="false" ht="15" hidden="false" customHeight="false" outlineLevel="0" collapsed="false">
      <c r="A830" s="0" t="s">
        <v>182</v>
      </c>
      <c r="B830" s="0" t="n">
        <v>103</v>
      </c>
      <c r="C830" s="0" t="n">
        <v>47</v>
      </c>
      <c r="D830" s="0" t="n">
        <v>153</v>
      </c>
      <c r="E830" s="0" t="n">
        <v>0</v>
      </c>
      <c r="F830" s="0" t="n">
        <f aca="false">D830/SUM(C830:E830)</f>
        <v>0.765</v>
      </c>
      <c r="G830" s="0" t="n">
        <v>76.26</v>
      </c>
      <c r="H830" s="0" t="n">
        <v>94.48</v>
      </c>
      <c r="I830" s="0" t="n">
        <v>29.26</v>
      </c>
      <c r="J830" s="0" t="n">
        <v>76.739497</v>
      </c>
      <c r="K830" s="0" t="n">
        <v>0</v>
      </c>
      <c r="L830" s="0" t="n">
        <v>829</v>
      </c>
      <c r="M830" s="0" t="n">
        <f aca="false">0.05/COUNT(L$2:L$1515)*L830</f>
        <v>0.0273778071334214</v>
      </c>
      <c r="N830" s="20" t="str">
        <f aca="false">IF(K830&lt;M830,A830,"")</f>
        <v>dDocent_Contig_8546</v>
      </c>
      <c r="O830" s="20" t="n">
        <f aca="false">IF(K830&lt;M830,B830,"")</f>
        <v>103</v>
      </c>
      <c r="Q830" s="0" t="s">
        <v>205</v>
      </c>
      <c r="R830" s="0" t="n">
        <v>80</v>
      </c>
    </row>
    <row r="831" customFormat="false" ht="15" hidden="false" customHeight="false" outlineLevel="0" collapsed="false">
      <c r="A831" s="0" t="s">
        <v>104</v>
      </c>
      <c r="B831" s="0" t="n">
        <v>9</v>
      </c>
      <c r="C831" s="0" t="n">
        <v>21</v>
      </c>
      <c r="D831" s="0" t="n">
        <v>188</v>
      </c>
      <c r="E831" s="0" t="n">
        <v>37</v>
      </c>
      <c r="F831" s="0" t="n">
        <f aca="false">D831/SUM(C831:E831)</f>
        <v>0.764227642276423</v>
      </c>
      <c r="G831" s="0" t="n">
        <v>53.76</v>
      </c>
      <c r="H831" s="0" t="n">
        <v>122.48</v>
      </c>
      <c r="I831" s="0" t="n">
        <v>69.76</v>
      </c>
      <c r="J831" s="0" t="n">
        <v>70.39781</v>
      </c>
      <c r="K831" s="0" t="n">
        <v>0</v>
      </c>
      <c r="L831" s="0" t="n">
        <v>830</v>
      </c>
      <c r="M831" s="0" t="n">
        <f aca="false">0.05/COUNT(L$2:L$1515)*L831</f>
        <v>0.0274108322324967</v>
      </c>
      <c r="N831" s="20" t="str">
        <f aca="false">IF(K831&lt;M831,A831,"")</f>
        <v>dDocent_Contig_45536</v>
      </c>
      <c r="O831" s="20" t="n">
        <f aca="false">IF(K831&lt;M831,B831,"")</f>
        <v>9</v>
      </c>
      <c r="Q831" s="0" t="s">
        <v>205</v>
      </c>
      <c r="R831" s="0" t="n">
        <v>25</v>
      </c>
    </row>
    <row r="832" customFormat="false" ht="15" hidden="false" customHeight="false" outlineLevel="0" collapsed="false">
      <c r="A832" s="0" t="s">
        <v>104</v>
      </c>
      <c r="B832" s="0" t="n">
        <v>47</v>
      </c>
      <c r="C832" s="0" t="n">
        <v>22</v>
      </c>
      <c r="D832" s="0" t="n">
        <v>188</v>
      </c>
      <c r="E832" s="0" t="n">
        <v>36</v>
      </c>
      <c r="F832" s="0" t="n">
        <f aca="false">D832/SUM(C832:E832)</f>
        <v>0.764227642276423</v>
      </c>
      <c r="G832" s="0" t="n">
        <v>54.7</v>
      </c>
      <c r="H832" s="0" t="n">
        <v>122.6</v>
      </c>
      <c r="I832" s="0" t="n">
        <v>68.7</v>
      </c>
      <c r="J832" s="0" t="n">
        <v>69.996536</v>
      </c>
      <c r="K832" s="0" t="n">
        <v>0</v>
      </c>
      <c r="L832" s="0" t="n">
        <v>831</v>
      </c>
      <c r="M832" s="0" t="n">
        <f aca="false">0.05/COUNT(L$2:L$1515)*L832</f>
        <v>0.027443857331572</v>
      </c>
      <c r="N832" s="20" t="str">
        <f aca="false">IF(K832&lt;M832,A832,"")</f>
        <v>dDocent_Contig_45536</v>
      </c>
      <c r="O832" s="20" t="n">
        <f aca="false">IF(K832&lt;M832,B832,"")</f>
        <v>47</v>
      </c>
      <c r="Q832" s="0" t="s">
        <v>206</v>
      </c>
      <c r="R832" s="0" t="n">
        <v>10</v>
      </c>
    </row>
    <row r="833" customFormat="false" ht="15" hidden="false" customHeight="false" outlineLevel="0" collapsed="false">
      <c r="A833" s="0" t="s">
        <v>104</v>
      </c>
      <c r="B833" s="0" t="n">
        <v>48</v>
      </c>
      <c r="C833" s="0" t="n">
        <v>22</v>
      </c>
      <c r="D833" s="0" t="n">
        <v>188</v>
      </c>
      <c r="E833" s="0" t="n">
        <v>36</v>
      </c>
      <c r="F833" s="0" t="n">
        <f aca="false">D833/SUM(C833:E833)</f>
        <v>0.764227642276423</v>
      </c>
      <c r="G833" s="0" t="n">
        <v>54.7</v>
      </c>
      <c r="H833" s="0" t="n">
        <v>122.6</v>
      </c>
      <c r="I833" s="0" t="n">
        <v>68.7</v>
      </c>
      <c r="J833" s="0" t="n">
        <v>69.996536</v>
      </c>
      <c r="K833" s="0" t="n">
        <v>0</v>
      </c>
      <c r="L833" s="0" t="n">
        <v>832</v>
      </c>
      <c r="M833" s="0" t="n">
        <f aca="false">0.05/COUNT(L$2:L$1515)*L833</f>
        <v>0.0274768824306473</v>
      </c>
      <c r="N833" s="20" t="str">
        <f aca="false">IF(K833&lt;M833,A833,"")</f>
        <v>dDocent_Contig_45536</v>
      </c>
      <c r="O833" s="20" t="n">
        <f aca="false">IF(K833&lt;M833,B833,"")</f>
        <v>48</v>
      </c>
      <c r="Q833" s="0" t="s">
        <v>206</v>
      </c>
      <c r="R833" s="0" t="n">
        <v>13</v>
      </c>
    </row>
    <row r="834" customFormat="false" ht="15" hidden="false" customHeight="false" outlineLevel="0" collapsed="false">
      <c r="A834" s="0" t="s">
        <v>104</v>
      </c>
      <c r="B834" s="0" t="n">
        <v>51</v>
      </c>
      <c r="C834" s="0" t="n">
        <v>22</v>
      </c>
      <c r="D834" s="0" t="n">
        <v>188</v>
      </c>
      <c r="E834" s="0" t="n">
        <v>36</v>
      </c>
      <c r="F834" s="0" t="n">
        <f aca="false">D834/SUM(C834:E834)</f>
        <v>0.764227642276423</v>
      </c>
      <c r="G834" s="0" t="n">
        <v>54.7</v>
      </c>
      <c r="H834" s="0" t="n">
        <v>122.6</v>
      </c>
      <c r="I834" s="0" t="n">
        <v>68.7</v>
      </c>
      <c r="J834" s="0" t="n">
        <v>69.996536</v>
      </c>
      <c r="K834" s="0" t="n">
        <v>0</v>
      </c>
      <c r="L834" s="0" t="n">
        <v>833</v>
      </c>
      <c r="M834" s="0" t="n">
        <f aca="false">0.05/COUNT(L$2:L$1515)*L834</f>
        <v>0.0275099075297226</v>
      </c>
      <c r="N834" s="20" t="str">
        <f aca="false">IF(K834&lt;M834,A834,"")</f>
        <v>dDocent_Contig_45536</v>
      </c>
      <c r="O834" s="20" t="n">
        <f aca="false">IF(K834&lt;M834,B834,"")</f>
        <v>51</v>
      </c>
      <c r="Q834" s="0" t="s">
        <v>206</v>
      </c>
      <c r="R834" s="0" t="n">
        <v>18</v>
      </c>
    </row>
    <row r="835" customFormat="false" ht="15" hidden="false" customHeight="false" outlineLevel="0" collapsed="false">
      <c r="A835" s="0" t="s">
        <v>104</v>
      </c>
      <c r="B835" s="0" t="n">
        <v>57</v>
      </c>
      <c r="C835" s="0" t="n">
        <v>21</v>
      </c>
      <c r="D835" s="0" t="n">
        <v>188</v>
      </c>
      <c r="E835" s="0" t="n">
        <v>37</v>
      </c>
      <c r="F835" s="0" t="n">
        <f aca="false">D835/SUM(C835:E835)</f>
        <v>0.764227642276423</v>
      </c>
      <c r="G835" s="0" t="n">
        <v>53.76</v>
      </c>
      <c r="H835" s="0" t="n">
        <v>122.48</v>
      </c>
      <c r="I835" s="0" t="n">
        <v>69.76</v>
      </c>
      <c r="J835" s="0" t="n">
        <v>70.39781</v>
      </c>
      <c r="K835" s="0" t="n">
        <v>0</v>
      </c>
      <c r="L835" s="0" t="n">
        <v>834</v>
      </c>
      <c r="M835" s="0" t="n">
        <f aca="false">0.05/COUNT(L$2:L$1515)*L835</f>
        <v>0.0275429326287979</v>
      </c>
      <c r="N835" s="20" t="str">
        <f aca="false">IF(K835&lt;M835,A835,"")</f>
        <v>dDocent_Contig_45536</v>
      </c>
      <c r="O835" s="20" t="n">
        <f aca="false">IF(K835&lt;M835,B835,"")</f>
        <v>57</v>
      </c>
      <c r="Q835" s="0" t="s">
        <v>206</v>
      </c>
      <c r="R835" s="0" t="n">
        <v>21</v>
      </c>
    </row>
    <row r="836" customFormat="false" ht="15" hidden="false" customHeight="false" outlineLevel="0" collapsed="false">
      <c r="A836" s="0" t="s">
        <v>104</v>
      </c>
      <c r="B836" s="0" t="n">
        <v>64</v>
      </c>
      <c r="C836" s="0" t="n">
        <v>22</v>
      </c>
      <c r="D836" s="0" t="n">
        <v>188</v>
      </c>
      <c r="E836" s="0" t="n">
        <v>36</v>
      </c>
      <c r="F836" s="0" t="n">
        <f aca="false">D836/SUM(C836:E836)</f>
        <v>0.764227642276423</v>
      </c>
      <c r="G836" s="0" t="n">
        <v>54.7</v>
      </c>
      <c r="H836" s="0" t="n">
        <v>122.6</v>
      </c>
      <c r="I836" s="0" t="n">
        <v>68.7</v>
      </c>
      <c r="J836" s="0" t="n">
        <v>69.996536</v>
      </c>
      <c r="K836" s="0" t="n">
        <v>0</v>
      </c>
      <c r="L836" s="0" t="n">
        <v>835</v>
      </c>
      <c r="M836" s="0" t="n">
        <f aca="false">0.05/COUNT(L$2:L$1515)*L836</f>
        <v>0.0275759577278732</v>
      </c>
      <c r="N836" s="20" t="str">
        <f aca="false">IF(K836&lt;M836,A836,"")</f>
        <v>dDocent_Contig_45536</v>
      </c>
      <c r="O836" s="20" t="n">
        <f aca="false">IF(K836&lt;M836,B836,"")</f>
        <v>64</v>
      </c>
      <c r="Q836" s="0" t="s">
        <v>177</v>
      </c>
      <c r="R836" s="0" t="n">
        <v>93</v>
      </c>
    </row>
    <row r="837" customFormat="false" ht="15" hidden="false" customHeight="false" outlineLevel="0" collapsed="false">
      <c r="A837" s="0" t="s">
        <v>104</v>
      </c>
      <c r="B837" s="0" t="n">
        <v>66</v>
      </c>
      <c r="C837" s="0" t="n">
        <v>22</v>
      </c>
      <c r="D837" s="0" t="n">
        <v>188</v>
      </c>
      <c r="E837" s="0" t="n">
        <v>36</v>
      </c>
      <c r="F837" s="0" t="n">
        <f aca="false">D837/SUM(C837:E837)</f>
        <v>0.764227642276423</v>
      </c>
      <c r="G837" s="0" t="n">
        <v>54.7</v>
      </c>
      <c r="H837" s="0" t="n">
        <v>122.6</v>
      </c>
      <c r="I837" s="0" t="n">
        <v>68.7</v>
      </c>
      <c r="J837" s="0" t="n">
        <v>69.996536</v>
      </c>
      <c r="K837" s="0" t="n">
        <v>0</v>
      </c>
      <c r="L837" s="0" t="n">
        <v>836</v>
      </c>
      <c r="M837" s="0" t="n">
        <f aca="false">0.05/COUNT(L$2:L$1515)*L837</f>
        <v>0.0276089828269485</v>
      </c>
      <c r="N837" s="20" t="str">
        <f aca="false">IF(K837&lt;M837,A837,"")</f>
        <v>dDocent_Contig_45536</v>
      </c>
      <c r="O837" s="20" t="n">
        <f aca="false">IF(K837&lt;M837,B837,"")</f>
        <v>66</v>
      </c>
      <c r="Q837" s="0" t="s">
        <v>177</v>
      </c>
      <c r="R837" s="0" t="n">
        <v>9</v>
      </c>
    </row>
    <row r="838" customFormat="false" ht="15" hidden="false" customHeight="false" outlineLevel="0" collapsed="false">
      <c r="A838" s="0" t="s">
        <v>104</v>
      </c>
      <c r="B838" s="0" t="n">
        <v>68</v>
      </c>
      <c r="C838" s="0" t="n">
        <v>22</v>
      </c>
      <c r="D838" s="0" t="n">
        <v>188</v>
      </c>
      <c r="E838" s="0" t="n">
        <v>36</v>
      </c>
      <c r="F838" s="0" t="n">
        <f aca="false">D838/SUM(C838:E838)</f>
        <v>0.764227642276423</v>
      </c>
      <c r="G838" s="0" t="n">
        <v>54.7</v>
      </c>
      <c r="H838" s="0" t="n">
        <v>122.6</v>
      </c>
      <c r="I838" s="0" t="n">
        <v>68.7</v>
      </c>
      <c r="J838" s="0" t="n">
        <v>69.996536</v>
      </c>
      <c r="K838" s="0" t="n">
        <v>0</v>
      </c>
      <c r="L838" s="0" t="n">
        <v>837</v>
      </c>
      <c r="M838" s="0" t="n">
        <f aca="false">0.05/COUNT(L$2:L$1515)*L838</f>
        <v>0.0276420079260238</v>
      </c>
      <c r="N838" s="20" t="str">
        <f aca="false">IF(K838&lt;M838,A838,"")</f>
        <v>dDocent_Contig_45536</v>
      </c>
      <c r="O838" s="20" t="n">
        <f aca="false">IF(K838&lt;M838,B838,"")</f>
        <v>68</v>
      </c>
      <c r="Q838" s="0" t="s">
        <v>177</v>
      </c>
      <c r="R838" s="0" t="n">
        <v>78</v>
      </c>
    </row>
    <row r="839" customFormat="false" ht="15" hidden="false" customHeight="false" outlineLevel="0" collapsed="false">
      <c r="A839" s="0" t="s">
        <v>145</v>
      </c>
      <c r="B839" s="0" t="n">
        <v>35</v>
      </c>
      <c r="C839" s="0" t="n">
        <v>54</v>
      </c>
      <c r="D839" s="0" t="n">
        <v>173</v>
      </c>
      <c r="E839" s="0" t="n">
        <v>0</v>
      </c>
      <c r="F839" s="0" t="n">
        <f aca="false">D839/SUM(C839:E839)</f>
        <v>0.762114537444934</v>
      </c>
      <c r="G839" s="0" t="n">
        <v>86.96</v>
      </c>
      <c r="H839" s="0" t="n">
        <v>107.08</v>
      </c>
      <c r="I839" s="0" t="n">
        <v>32.96</v>
      </c>
      <c r="J839" s="0" t="n">
        <v>86.040995</v>
      </c>
      <c r="K839" s="0" t="n">
        <v>0</v>
      </c>
      <c r="L839" s="0" t="n">
        <v>838</v>
      </c>
      <c r="M839" s="0" t="n">
        <f aca="false">0.05/COUNT(L$2:L$1515)*L839</f>
        <v>0.0276750330250991</v>
      </c>
      <c r="N839" s="20" t="str">
        <f aca="false">IF(K839&lt;M839,A839,"")</f>
        <v>dDocent_Contig_10355</v>
      </c>
      <c r="O839" s="20" t="n">
        <f aca="false">IF(K839&lt;M839,B839,"")</f>
        <v>35</v>
      </c>
      <c r="Q839" s="0" t="s">
        <v>112</v>
      </c>
      <c r="R839" s="0" t="n">
        <v>32</v>
      </c>
    </row>
    <row r="840" customFormat="false" ht="15" hidden="false" customHeight="false" outlineLevel="0" collapsed="false">
      <c r="A840" s="0" t="s">
        <v>145</v>
      </c>
      <c r="B840" s="0" t="n">
        <v>40</v>
      </c>
      <c r="C840" s="0" t="n">
        <v>54</v>
      </c>
      <c r="D840" s="0" t="n">
        <v>173</v>
      </c>
      <c r="E840" s="0" t="n">
        <v>0</v>
      </c>
      <c r="F840" s="0" t="n">
        <f aca="false">D840/SUM(C840:E840)</f>
        <v>0.762114537444934</v>
      </c>
      <c r="G840" s="0" t="n">
        <v>86.96</v>
      </c>
      <c r="H840" s="0" t="n">
        <v>107.08</v>
      </c>
      <c r="I840" s="0" t="n">
        <v>32.96</v>
      </c>
      <c r="J840" s="0" t="n">
        <v>86.040995</v>
      </c>
      <c r="K840" s="0" t="n">
        <v>0</v>
      </c>
      <c r="L840" s="0" t="n">
        <v>839</v>
      </c>
      <c r="M840" s="0" t="n">
        <f aca="false">0.05/COUNT(L$2:L$1515)*L840</f>
        <v>0.0277080581241744</v>
      </c>
      <c r="N840" s="20" t="str">
        <f aca="false">IF(K840&lt;M840,A840,"")</f>
        <v>dDocent_Contig_10355</v>
      </c>
      <c r="O840" s="20" t="n">
        <f aca="false">IF(K840&lt;M840,B840,"")</f>
        <v>40</v>
      </c>
      <c r="Q840" s="0" t="s">
        <v>112</v>
      </c>
      <c r="R840" s="0" t="n">
        <v>37</v>
      </c>
    </row>
    <row r="841" customFormat="false" ht="15" hidden="false" customHeight="false" outlineLevel="0" collapsed="false">
      <c r="A841" s="0" t="s">
        <v>145</v>
      </c>
      <c r="B841" s="0" t="n">
        <v>41</v>
      </c>
      <c r="C841" s="0" t="n">
        <v>54</v>
      </c>
      <c r="D841" s="0" t="n">
        <v>173</v>
      </c>
      <c r="E841" s="0" t="n">
        <v>0</v>
      </c>
      <c r="F841" s="0" t="n">
        <f aca="false">D841/SUM(C841:E841)</f>
        <v>0.762114537444934</v>
      </c>
      <c r="G841" s="0" t="n">
        <v>86.96</v>
      </c>
      <c r="H841" s="0" t="n">
        <v>107.08</v>
      </c>
      <c r="I841" s="0" t="n">
        <v>32.96</v>
      </c>
      <c r="J841" s="0" t="n">
        <v>86.040995</v>
      </c>
      <c r="K841" s="0" t="n">
        <v>0</v>
      </c>
      <c r="L841" s="0" t="n">
        <v>840</v>
      </c>
      <c r="M841" s="0" t="n">
        <f aca="false">0.05/COUNT(L$2:L$1515)*L841</f>
        <v>0.0277410832232497</v>
      </c>
      <c r="N841" s="20" t="str">
        <f aca="false">IF(K841&lt;M841,A841,"")</f>
        <v>dDocent_Contig_10355</v>
      </c>
      <c r="O841" s="20" t="n">
        <f aca="false">IF(K841&lt;M841,B841,"")</f>
        <v>41</v>
      </c>
      <c r="Q841" s="0" t="s">
        <v>112</v>
      </c>
      <c r="R841" s="0" t="n">
        <v>39</v>
      </c>
    </row>
    <row r="842" customFormat="false" ht="15" hidden="false" customHeight="false" outlineLevel="0" collapsed="false">
      <c r="A842" s="0" t="s">
        <v>104</v>
      </c>
      <c r="B842" s="0" t="n">
        <v>74</v>
      </c>
      <c r="C842" s="0" t="n">
        <v>22</v>
      </c>
      <c r="D842" s="0" t="n">
        <v>188</v>
      </c>
      <c r="E842" s="0" t="n">
        <v>37</v>
      </c>
      <c r="F842" s="0" t="n">
        <f aca="false">D842/SUM(C842:E842)</f>
        <v>0.761133603238866</v>
      </c>
      <c r="G842" s="0" t="n">
        <v>54.48</v>
      </c>
      <c r="H842" s="0" t="n">
        <v>123.04</v>
      </c>
      <c r="I842" s="0" t="n">
        <v>69.48</v>
      </c>
      <c r="J842" s="0" t="n">
        <v>68.83411</v>
      </c>
      <c r="K842" s="0" t="n">
        <v>0</v>
      </c>
      <c r="L842" s="0" t="n">
        <v>841</v>
      </c>
      <c r="M842" s="0" t="n">
        <f aca="false">0.05/COUNT(L$2:L$1515)*L842</f>
        <v>0.027774108322325</v>
      </c>
      <c r="N842" s="20" t="str">
        <f aca="false">IF(K842&lt;M842,A842,"")</f>
        <v>dDocent_Contig_45536</v>
      </c>
      <c r="O842" s="20" t="n">
        <f aca="false">IF(K842&lt;M842,B842,"")</f>
        <v>74</v>
      </c>
      <c r="Q842" s="0" t="s">
        <v>112</v>
      </c>
      <c r="R842" s="0" t="n">
        <v>94</v>
      </c>
    </row>
    <row r="843" customFormat="false" ht="15" hidden="false" customHeight="false" outlineLevel="0" collapsed="false">
      <c r="A843" s="0" t="s">
        <v>104</v>
      </c>
      <c r="B843" s="0" t="n">
        <v>75</v>
      </c>
      <c r="C843" s="0" t="n">
        <v>22</v>
      </c>
      <c r="D843" s="0" t="n">
        <v>188</v>
      </c>
      <c r="E843" s="0" t="n">
        <v>37</v>
      </c>
      <c r="F843" s="0" t="n">
        <f aca="false">D843/SUM(C843:E843)</f>
        <v>0.761133603238866</v>
      </c>
      <c r="G843" s="0" t="n">
        <v>54.48</v>
      </c>
      <c r="H843" s="0" t="n">
        <v>123.04</v>
      </c>
      <c r="I843" s="0" t="n">
        <v>69.48</v>
      </c>
      <c r="J843" s="0" t="n">
        <v>68.83411</v>
      </c>
      <c r="K843" s="0" t="n">
        <v>0</v>
      </c>
      <c r="L843" s="0" t="n">
        <v>842</v>
      </c>
      <c r="M843" s="0" t="n">
        <f aca="false">0.05/COUNT(L$2:L$1515)*L843</f>
        <v>0.0278071334214003</v>
      </c>
      <c r="N843" s="20" t="str">
        <f aca="false">IF(K843&lt;M843,A843,"")</f>
        <v>dDocent_Contig_45536</v>
      </c>
      <c r="O843" s="20" t="n">
        <f aca="false">IF(K843&lt;M843,B843,"")</f>
        <v>75</v>
      </c>
      <c r="Q843" s="0" t="s">
        <v>112</v>
      </c>
      <c r="R843" s="0" t="n">
        <v>58</v>
      </c>
    </row>
    <row r="844" customFormat="false" ht="15" hidden="false" customHeight="false" outlineLevel="0" collapsed="false">
      <c r="A844" s="0" t="s">
        <v>104</v>
      </c>
      <c r="B844" s="0" t="n">
        <v>79</v>
      </c>
      <c r="C844" s="0" t="n">
        <v>22</v>
      </c>
      <c r="D844" s="0" t="n">
        <v>188</v>
      </c>
      <c r="E844" s="0" t="n">
        <v>37</v>
      </c>
      <c r="F844" s="0" t="n">
        <f aca="false">D844/SUM(C844:E844)</f>
        <v>0.761133603238866</v>
      </c>
      <c r="G844" s="0" t="n">
        <v>54.48</v>
      </c>
      <c r="H844" s="0" t="n">
        <v>123.04</v>
      </c>
      <c r="I844" s="0" t="n">
        <v>69.48</v>
      </c>
      <c r="J844" s="0" t="n">
        <v>68.83411</v>
      </c>
      <c r="K844" s="0" t="n">
        <v>0</v>
      </c>
      <c r="L844" s="0" t="n">
        <v>843</v>
      </c>
      <c r="M844" s="0" t="n">
        <f aca="false">0.05/COUNT(L$2:L$1515)*L844</f>
        <v>0.0278401585204756</v>
      </c>
      <c r="N844" s="20" t="str">
        <f aca="false">IF(K844&lt;M844,A844,"")</f>
        <v>dDocent_Contig_45536</v>
      </c>
      <c r="O844" s="20" t="n">
        <f aca="false">IF(K844&lt;M844,B844,"")</f>
        <v>79</v>
      </c>
      <c r="Q844" s="0" t="s">
        <v>112</v>
      </c>
      <c r="R844" s="0" t="n">
        <v>7</v>
      </c>
    </row>
    <row r="845" customFormat="false" ht="15" hidden="false" customHeight="false" outlineLevel="0" collapsed="false">
      <c r="A845" s="0" t="s">
        <v>104</v>
      </c>
      <c r="B845" s="0" t="n">
        <v>81</v>
      </c>
      <c r="C845" s="0" t="n">
        <v>22</v>
      </c>
      <c r="D845" s="0" t="n">
        <v>188</v>
      </c>
      <c r="E845" s="0" t="n">
        <v>37</v>
      </c>
      <c r="F845" s="0" t="n">
        <f aca="false">D845/SUM(C845:E845)</f>
        <v>0.761133603238866</v>
      </c>
      <c r="G845" s="0" t="n">
        <v>54.48</v>
      </c>
      <c r="H845" s="0" t="n">
        <v>123.04</v>
      </c>
      <c r="I845" s="0" t="n">
        <v>69.48</v>
      </c>
      <c r="J845" s="0" t="n">
        <v>68.83411</v>
      </c>
      <c r="K845" s="0" t="n">
        <v>0</v>
      </c>
      <c r="L845" s="0" t="n">
        <v>844</v>
      </c>
      <c r="M845" s="0" t="n">
        <f aca="false">0.05/COUNT(L$2:L$1515)*L845</f>
        <v>0.0278731836195509</v>
      </c>
      <c r="N845" s="20" t="str">
        <f aca="false">IF(K845&lt;M845,A845,"")</f>
        <v>dDocent_Contig_45536</v>
      </c>
      <c r="O845" s="20" t="n">
        <f aca="false">IF(K845&lt;M845,B845,"")</f>
        <v>81</v>
      </c>
      <c r="Q845" s="0" t="s">
        <v>112</v>
      </c>
      <c r="R845" s="0" t="n">
        <v>59</v>
      </c>
    </row>
    <row r="846" customFormat="false" ht="15" hidden="false" customHeight="false" outlineLevel="0" collapsed="false">
      <c r="A846" s="0" t="s">
        <v>104</v>
      </c>
      <c r="B846" s="0" t="n">
        <v>85</v>
      </c>
      <c r="C846" s="0" t="n">
        <v>22</v>
      </c>
      <c r="D846" s="0" t="n">
        <v>188</v>
      </c>
      <c r="E846" s="0" t="n">
        <v>37</v>
      </c>
      <c r="F846" s="0" t="n">
        <f aca="false">D846/SUM(C846:E846)</f>
        <v>0.761133603238866</v>
      </c>
      <c r="G846" s="0" t="n">
        <v>54.48</v>
      </c>
      <c r="H846" s="0" t="n">
        <v>123.04</v>
      </c>
      <c r="I846" s="0" t="n">
        <v>69.48</v>
      </c>
      <c r="J846" s="0" t="n">
        <v>68.83411</v>
      </c>
      <c r="K846" s="0" t="n">
        <v>0</v>
      </c>
      <c r="L846" s="0" t="n">
        <v>845</v>
      </c>
      <c r="M846" s="0" t="n">
        <f aca="false">0.05/COUNT(L$2:L$1515)*L846</f>
        <v>0.0279062087186261</v>
      </c>
      <c r="N846" s="20" t="str">
        <f aca="false">IF(K846&lt;M846,A846,"")</f>
        <v>dDocent_Contig_45536</v>
      </c>
      <c r="O846" s="20" t="n">
        <f aca="false">IF(K846&lt;M846,B846,"")</f>
        <v>85</v>
      </c>
      <c r="Q846" s="0" t="s">
        <v>112</v>
      </c>
      <c r="R846" s="0" t="n">
        <v>54</v>
      </c>
    </row>
    <row r="847" customFormat="false" ht="15" hidden="false" customHeight="false" outlineLevel="0" collapsed="false">
      <c r="A847" s="0" t="s">
        <v>183</v>
      </c>
      <c r="B847" s="0" t="n">
        <v>124</v>
      </c>
      <c r="C847" s="0" t="n">
        <v>44</v>
      </c>
      <c r="D847" s="0" t="n">
        <v>140</v>
      </c>
      <c r="E847" s="0" t="n">
        <v>0</v>
      </c>
      <c r="F847" s="0" t="n">
        <f aca="false">D847/SUM(C847:E847)</f>
        <v>0.760869565217391</v>
      </c>
      <c r="G847" s="0" t="n">
        <v>70.63</v>
      </c>
      <c r="H847" s="0" t="n">
        <v>86.74</v>
      </c>
      <c r="I847" s="0" t="n">
        <v>26.63</v>
      </c>
      <c r="J847" s="0" t="n">
        <v>69.375192</v>
      </c>
      <c r="K847" s="0" t="n">
        <v>0</v>
      </c>
      <c r="L847" s="0" t="n">
        <v>846</v>
      </c>
      <c r="M847" s="0" t="n">
        <f aca="false">0.05/COUNT(L$2:L$1515)*L847</f>
        <v>0.0279392338177015</v>
      </c>
      <c r="N847" s="20" t="str">
        <f aca="false">IF(K847&lt;M847,A847,"")</f>
        <v>dDocent_Contig_13501</v>
      </c>
      <c r="O847" s="20" t="n">
        <f aca="false">IF(K847&lt;M847,B847,"")</f>
        <v>124</v>
      </c>
      <c r="Q847" s="0" t="s">
        <v>112</v>
      </c>
      <c r="R847" s="0" t="n">
        <v>92</v>
      </c>
    </row>
    <row r="848" customFormat="false" ht="15" hidden="false" customHeight="false" outlineLevel="0" collapsed="false">
      <c r="A848" s="0" t="s">
        <v>138</v>
      </c>
      <c r="B848" s="0" t="n">
        <v>21</v>
      </c>
      <c r="C848" s="0" t="n">
        <v>0</v>
      </c>
      <c r="D848" s="0" t="n">
        <v>216</v>
      </c>
      <c r="E848" s="0" t="n">
        <v>68</v>
      </c>
      <c r="F848" s="0" t="n">
        <f aca="false">D848/SUM(C848:E848)</f>
        <v>0.76056338028169</v>
      </c>
      <c r="G848" s="0" t="n">
        <v>41.07</v>
      </c>
      <c r="H848" s="0" t="n">
        <v>133.86</v>
      </c>
      <c r="I848" s="0" t="n">
        <v>109.07</v>
      </c>
      <c r="J848" s="0" t="n">
        <v>106.940083</v>
      </c>
      <c r="K848" s="0" t="n">
        <v>0</v>
      </c>
      <c r="L848" s="0" t="n">
        <v>847</v>
      </c>
      <c r="M848" s="0" t="n">
        <f aca="false">0.05/COUNT(L$2:L$1515)*L848</f>
        <v>0.0279722589167767</v>
      </c>
      <c r="N848" s="20" t="str">
        <f aca="false">IF(K848&lt;M848,A848,"")</f>
        <v>dDocent_Contig_4865</v>
      </c>
      <c r="O848" s="20" t="n">
        <f aca="false">IF(K848&lt;M848,B848,"")</f>
        <v>21</v>
      </c>
      <c r="Q848" s="0" t="s">
        <v>112</v>
      </c>
      <c r="R848" s="0" t="n">
        <v>119</v>
      </c>
    </row>
    <row r="849" customFormat="false" ht="15" hidden="false" customHeight="false" outlineLevel="0" collapsed="false">
      <c r="A849" s="0" t="s">
        <v>104</v>
      </c>
      <c r="B849" s="0" t="n">
        <v>33</v>
      </c>
      <c r="C849" s="0" t="n">
        <v>22</v>
      </c>
      <c r="D849" s="0" t="n">
        <v>187</v>
      </c>
      <c r="E849" s="0" t="n">
        <v>37</v>
      </c>
      <c r="F849" s="0" t="n">
        <f aca="false">D849/SUM(C849:E849)</f>
        <v>0.760162601626016</v>
      </c>
      <c r="G849" s="0" t="n">
        <v>54.23</v>
      </c>
      <c r="H849" s="0" t="n">
        <v>122.54</v>
      </c>
      <c r="I849" s="0" t="n">
        <v>69.23</v>
      </c>
      <c r="J849" s="0" t="n">
        <v>68.062013</v>
      </c>
      <c r="K849" s="0" t="n">
        <v>0</v>
      </c>
      <c r="L849" s="0" t="n">
        <v>848</v>
      </c>
      <c r="M849" s="0" t="n">
        <f aca="false">0.05/COUNT(L$2:L$1515)*L849</f>
        <v>0.028005284015852</v>
      </c>
      <c r="N849" s="20" t="str">
        <f aca="false">IF(K849&lt;M849,A849,"")</f>
        <v>dDocent_Contig_45536</v>
      </c>
      <c r="O849" s="20" t="n">
        <f aca="false">IF(K849&lt;M849,B849,"")</f>
        <v>33</v>
      </c>
      <c r="Q849" s="0" t="s">
        <v>112</v>
      </c>
      <c r="R849" s="0" t="n">
        <v>88</v>
      </c>
    </row>
    <row r="850" customFormat="false" ht="15" hidden="false" customHeight="false" outlineLevel="0" collapsed="false">
      <c r="A850" s="0" t="s">
        <v>104</v>
      </c>
      <c r="B850" s="0" t="n">
        <v>35</v>
      </c>
      <c r="C850" s="0" t="n">
        <v>22</v>
      </c>
      <c r="D850" s="0" t="n">
        <v>187</v>
      </c>
      <c r="E850" s="0" t="n">
        <v>37</v>
      </c>
      <c r="F850" s="0" t="n">
        <f aca="false">D850/SUM(C850:E850)</f>
        <v>0.760162601626016</v>
      </c>
      <c r="G850" s="0" t="n">
        <v>54.23</v>
      </c>
      <c r="H850" s="0" t="n">
        <v>122.54</v>
      </c>
      <c r="I850" s="0" t="n">
        <v>69.23</v>
      </c>
      <c r="J850" s="0" t="n">
        <v>68.062013</v>
      </c>
      <c r="K850" s="0" t="n">
        <v>0</v>
      </c>
      <c r="L850" s="0" t="n">
        <v>849</v>
      </c>
      <c r="M850" s="0" t="n">
        <f aca="false">0.05/COUNT(L$2:L$1515)*L850</f>
        <v>0.0280383091149273</v>
      </c>
      <c r="N850" s="20" t="str">
        <f aca="false">IF(K850&lt;M850,A850,"")</f>
        <v>dDocent_Contig_45536</v>
      </c>
      <c r="O850" s="20" t="n">
        <f aca="false">IF(K850&lt;M850,B850,"")</f>
        <v>35</v>
      </c>
      <c r="Q850" s="0" t="s">
        <v>112</v>
      </c>
      <c r="R850" s="0" t="n">
        <v>84</v>
      </c>
    </row>
    <row r="851" customFormat="false" ht="15" hidden="false" customHeight="false" outlineLevel="0" collapsed="false">
      <c r="A851" s="0" t="s">
        <v>104</v>
      </c>
      <c r="B851" s="0" t="n">
        <v>36</v>
      </c>
      <c r="C851" s="0" t="n">
        <v>22</v>
      </c>
      <c r="D851" s="0" t="n">
        <v>187</v>
      </c>
      <c r="E851" s="0" t="n">
        <v>37</v>
      </c>
      <c r="F851" s="0" t="n">
        <f aca="false">D851/SUM(C851:E851)</f>
        <v>0.760162601626016</v>
      </c>
      <c r="G851" s="0" t="n">
        <v>54.23</v>
      </c>
      <c r="H851" s="0" t="n">
        <v>122.54</v>
      </c>
      <c r="I851" s="0" t="n">
        <v>69.23</v>
      </c>
      <c r="J851" s="0" t="n">
        <v>68.062013</v>
      </c>
      <c r="K851" s="0" t="n">
        <v>0</v>
      </c>
      <c r="L851" s="0" t="n">
        <v>850</v>
      </c>
      <c r="M851" s="0" t="n">
        <f aca="false">0.05/COUNT(L$2:L$1515)*L851</f>
        <v>0.0280713342140026</v>
      </c>
      <c r="N851" s="20" t="str">
        <f aca="false">IF(K851&lt;M851,A851,"")</f>
        <v>dDocent_Contig_45536</v>
      </c>
      <c r="O851" s="20" t="n">
        <f aca="false">IF(K851&lt;M851,B851,"")</f>
        <v>36</v>
      </c>
      <c r="Q851" s="0" t="s">
        <v>112</v>
      </c>
      <c r="R851" s="0" t="n">
        <v>104</v>
      </c>
    </row>
    <row r="852" customFormat="false" ht="15" hidden="false" customHeight="false" outlineLevel="0" collapsed="false">
      <c r="A852" s="0" t="s">
        <v>104</v>
      </c>
      <c r="B852" s="0" t="n">
        <v>38</v>
      </c>
      <c r="C852" s="0" t="n">
        <v>22</v>
      </c>
      <c r="D852" s="0" t="n">
        <v>187</v>
      </c>
      <c r="E852" s="0" t="n">
        <v>37</v>
      </c>
      <c r="F852" s="0" t="n">
        <f aca="false">D852/SUM(C852:E852)</f>
        <v>0.760162601626016</v>
      </c>
      <c r="G852" s="0" t="n">
        <v>54.23</v>
      </c>
      <c r="H852" s="0" t="n">
        <v>122.54</v>
      </c>
      <c r="I852" s="0" t="n">
        <v>69.23</v>
      </c>
      <c r="J852" s="0" t="n">
        <v>68.062013</v>
      </c>
      <c r="K852" s="0" t="n">
        <v>0</v>
      </c>
      <c r="L852" s="0" t="n">
        <v>851</v>
      </c>
      <c r="M852" s="0" t="n">
        <f aca="false">0.05/COUNT(L$2:L$1515)*L852</f>
        <v>0.0281043593130779</v>
      </c>
      <c r="N852" s="20" t="str">
        <f aca="false">IF(K852&lt;M852,A852,"")</f>
        <v>dDocent_Contig_45536</v>
      </c>
      <c r="O852" s="20" t="n">
        <f aca="false">IF(K852&lt;M852,B852,"")</f>
        <v>38</v>
      </c>
      <c r="Q852" s="0" t="s">
        <v>112</v>
      </c>
      <c r="R852" s="0" t="n">
        <v>74</v>
      </c>
    </row>
    <row r="853" customFormat="false" ht="15" hidden="false" customHeight="false" outlineLevel="0" collapsed="false">
      <c r="A853" s="0" t="s">
        <v>155</v>
      </c>
      <c r="B853" s="0" t="n">
        <v>93</v>
      </c>
      <c r="C853" s="0" t="n">
        <v>59</v>
      </c>
      <c r="D853" s="0" t="n">
        <v>188</v>
      </c>
      <c r="E853" s="0" t="n">
        <v>1</v>
      </c>
      <c r="F853" s="0" t="n">
        <f aca="false">D853/SUM(C853:E853)</f>
        <v>0.758064516129032</v>
      </c>
      <c r="G853" s="0" t="n">
        <v>94.39</v>
      </c>
      <c r="H853" s="0" t="n">
        <v>117.22</v>
      </c>
      <c r="I853" s="0" t="n">
        <v>36.39</v>
      </c>
      <c r="J853" s="0" t="n">
        <v>90.430265</v>
      </c>
      <c r="K853" s="0" t="n">
        <v>0</v>
      </c>
      <c r="L853" s="0" t="n">
        <v>852</v>
      </c>
      <c r="M853" s="0" t="n">
        <f aca="false">0.05/COUNT(L$2:L$1515)*L853</f>
        <v>0.0281373844121532</v>
      </c>
      <c r="N853" s="20" t="str">
        <f aca="false">IF(K853&lt;M853,A853,"")</f>
        <v>dDocent_Contig_25370</v>
      </c>
      <c r="O853" s="20" t="n">
        <f aca="false">IF(K853&lt;M853,B853,"")</f>
        <v>93</v>
      </c>
      <c r="Q853" s="0" t="s">
        <v>264</v>
      </c>
      <c r="R853" s="0" t="n">
        <v>95</v>
      </c>
    </row>
    <row r="854" customFormat="false" ht="15" hidden="false" customHeight="false" outlineLevel="0" collapsed="false">
      <c r="A854" s="0" t="s">
        <v>183</v>
      </c>
      <c r="B854" s="0" t="n">
        <v>65</v>
      </c>
      <c r="C854" s="0" t="n">
        <v>47</v>
      </c>
      <c r="D854" s="0" t="n">
        <v>144</v>
      </c>
      <c r="E854" s="0" t="n">
        <v>0</v>
      </c>
      <c r="F854" s="0" t="n">
        <f aca="false">D854/SUM(C854:E854)</f>
        <v>0.753926701570681</v>
      </c>
      <c r="G854" s="0" t="n">
        <v>74.14</v>
      </c>
      <c r="H854" s="0" t="n">
        <v>89.72</v>
      </c>
      <c r="I854" s="0" t="n">
        <v>27.14</v>
      </c>
      <c r="J854" s="0" t="n">
        <v>69.920486</v>
      </c>
      <c r="K854" s="0" t="n">
        <v>0</v>
      </c>
      <c r="L854" s="0" t="n">
        <v>853</v>
      </c>
      <c r="M854" s="0" t="n">
        <f aca="false">0.05/COUNT(L$2:L$1515)*L854</f>
        <v>0.0281704095112285</v>
      </c>
      <c r="N854" s="20" t="str">
        <f aca="false">IF(K854&lt;M854,A854,"")</f>
        <v>dDocent_Contig_13501</v>
      </c>
      <c r="O854" s="20" t="n">
        <f aca="false">IF(K854&lt;M854,B854,"")</f>
        <v>65</v>
      </c>
      <c r="Q854" s="0" t="s">
        <v>264</v>
      </c>
      <c r="R854" s="0" t="n">
        <v>93</v>
      </c>
    </row>
    <row r="855" customFormat="false" ht="15" hidden="false" customHeight="false" outlineLevel="0" collapsed="false">
      <c r="A855" s="0" t="s">
        <v>183</v>
      </c>
      <c r="B855" s="0" t="n">
        <v>68</v>
      </c>
      <c r="C855" s="0" t="n">
        <v>47</v>
      </c>
      <c r="D855" s="0" t="n">
        <v>144</v>
      </c>
      <c r="E855" s="0" t="n">
        <v>0</v>
      </c>
      <c r="F855" s="0" t="n">
        <f aca="false">D855/SUM(C855:E855)</f>
        <v>0.753926701570681</v>
      </c>
      <c r="G855" s="0" t="n">
        <v>74.14</v>
      </c>
      <c r="H855" s="0" t="n">
        <v>89.72</v>
      </c>
      <c r="I855" s="0" t="n">
        <v>27.14</v>
      </c>
      <c r="J855" s="0" t="n">
        <v>69.920486</v>
      </c>
      <c r="K855" s="0" t="n">
        <v>0</v>
      </c>
      <c r="L855" s="0" t="n">
        <v>854</v>
      </c>
      <c r="M855" s="0" t="n">
        <f aca="false">0.05/COUNT(L$2:L$1515)*L855</f>
        <v>0.0282034346103038</v>
      </c>
      <c r="N855" s="20" t="str">
        <f aca="false">IF(K855&lt;M855,A855,"")</f>
        <v>dDocent_Contig_13501</v>
      </c>
      <c r="O855" s="20" t="n">
        <f aca="false">IF(K855&lt;M855,B855,"")</f>
        <v>68</v>
      </c>
      <c r="Q855" s="0" t="s">
        <v>227</v>
      </c>
      <c r="R855" s="0" t="n">
        <v>90</v>
      </c>
    </row>
    <row r="856" customFormat="false" ht="15" hidden="false" customHeight="false" outlineLevel="0" collapsed="false">
      <c r="A856" s="0" t="s">
        <v>183</v>
      </c>
      <c r="B856" s="0" t="n">
        <v>70</v>
      </c>
      <c r="C856" s="0" t="n">
        <v>47</v>
      </c>
      <c r="D856" s="0" t="n">
        <v>144</v>
      </c>
      <c r="E856" s="0" t="n">
        <v>0</v>
      </c>
      <c r="F856" s="0" t="n">
        <f aca="false">D856/SUM(C856:E856)</f>
        <v>0.753926701570681</v>
      </c>
      <c r="G856" s="0" t="n">
        <v>74.14</v>
      </c>
      <c r="H856" s="0" t="n">
        <v>89.72</v>
      </c>
      <c r="I856" s="0" t="n">
        <v>27.14</v>
      </c>
      <c r="J856" s="0" t="n">
        <v>69.920486</v>
      </c>
      <c r="K856" s="0" t="n">
        <v>0</v>
      </c>
      <c r="L856" s="0" t="n">
        <v>855</v>
      </c>
      <c r="M856" s="0" t="n">
        <f aca="false">0.05/COUNT(L$2:L$1515)*L856</f>
        <v>0.0282364597093791</v>
      </c>
      <c r="N856" s="20" t="str">
        <f aca="false">IF(K856&lt;M856,A856,"")</f>
        <v>dDocent_Contig_13501</v>
      </c>
      <c r="O856" s="20" t="n">
        <f aca="false">IF(K856&lt;M856,B856,"")</f>
        <v>70</v>
      </c>
      <c r="Q856" s="0" t="s">
        <v>227</v>
      </c>
      <c r="R856" s="0" t="n">
        <v>95</v>
      </c>
    </row>
    <row r="857" customFormat="false" ht="15" hidden="false" customHeight="false" outlineLevel="0" collapsed="false">
      <c r="A857" s="0" t="s">
        <v>198</v>
      </c>
      <c r="B857" s="0" t="n">
        <v>49</v>
      </c>
      <c r="C857" s="0" t="n">
        <v>66</v>
      </c>
      <c r="D857" s="0" t="n">
        <v>202</v>
      </c>
      <c r="E857" s="0" t="n">
        <v>0</v>
      </c>
      <c r="F857" s="0" t="n">
        <f aca="false">D857/SUM(C857:E857)</f>
        <v>0.753731343283582</v>
      </c>
      <c r="G857" s="0" t="n">
        <v>104.06</v>
      </c>
      <c r="H857" s="0" t="n">
        <v>125.87</v>
      </c>
      <c r="I857" s="0" t="n">
        <v>38.06</v>
      </c>
      <c r="J857" s="0" t="n">
        <v>98.026749</v>
      </c>
      <c r="K857" s="0" t="n">
        <v>0</v>
      </c>
      <c r="L857" s="0" t="n">
        <v>856</v>
      </c>
      <c r="M857" s="0" t="n">
        <f aca="false">0.05/COUNT(L$2:L$1515)*L857</f>
        <v>0.0282694848084544</v>
      </c>
      <c r="N857" s="20" t="str">
        <f aca="false">IF(K857&lt;M857,A857,"")</f>
        <v>dDocent_Contig_5680</v>
      </c>
      <c r="O857" s="20" t="n">
        <f aca="false">IF(K857&lt;M857,B857,"")</f>
        <v>49</v>
      </c>
      <c r="Q857" s="0" t="s">
        <v>227</v>
      </c>
      <c r="R857" s="0" t="n">
        <v>106</v>
      </c>
    </row>
    <row r="858" customFormat="false" ht="15" hidden="false" customHeight="false" outlineLevel="0" collapsed="false">
      <c r="A858" s="0" t="s">
        <v>198</v>
      </c>
      <c r="B858" s="0" t="n">
        <v>56</v>
      </c>
      <c r="C858" s="0" t="n">
        <v>66</v>
      </c>
      <c r="D858" s="0" t="n">
        <v>202</v>
      </c>
      <c r="E858" s="0" t="n">
        <v>0</v>
      </c>
      <c r="F858" s="0" t="n">
        <f aca="false">D858/SUM(C858:E858)</f>
        <v>0.753731343283582</v>
      </c>
      <c r="G858" s="0" t="n">
        <v>104.06</v>
      </c>
      <c r="H858" s="0" t="n">
        <v>125.87</v>
      </c>
      <c r="I858" s="0" t="n">
        <v>38.06</v>
      </c>
      <c r="J858" s="0" t="n">
        <v>98.026749</v>
      </c>
      <c r="K858" s="0" t="n">
        <v>0</v>
      </c>
      <c r="L858" s="0" t="n">
        <v>857</v>
      </c>
      <c r="M858" s="0" t="n">
        <f aca="false">0.05/COUNT(L$2:L$1515)*L858</f>
        <v>0.0283025099075297</v>
      </c>
      <c r="N858" s="20" t="str">
        <f aca="false">IF(K858&lt;M858,A858,"")</f>
        <v>dDocent_Contig_5680</v>
      </c>
      <c r="O858" s="20" t="n">
        <f aca="false">IF(K858&lt;M858,B858,"")</f>
        <v>56</v>
      </c>
      <c r="Q858" s="0" t="s">
        <v>228</v>
      </c>
      <c r="R858" s="0" t="n">
        <v>31</v>
      </c>
    </row>
    <row r="859" customFormat="false" ht="15" hidden="false" customHeight="false" outlineLevel="0" collapsed="false">
      <c r="A859" s="0" t="s">
        <v>198</v>
      </c>
      <c r="B859" s="0" t="n">
        <v>60</v>
      </c>
      <c r="C859" s="0" t="n">
        <v>66</v>
      </c>
      <c r="D859" s="0" t="n">
        <v>202</v>
      </c>
      <c r="E859" s="0" t="n">
        <v>0</v>
      </c>
      <c r="F859" s="0" t="n">
        <f aca="false">D859/SUM(C859:E859)</f>
        <v>0.753731343283582</v>
      </c>
      <c r="G859" s="0" t="n">
        <v>104.06</v>
      </c>
      <c r="H859" s="0" t="n">
        <v>125.87</v>
      </c>
      <c r="I859" s="0" t="n">
        <v>38.06</v>
      </c>
      <c r="J859" s="0" t="n">
        <v>98.026749</v>
      </c>
      <c r="K859" s="0" t="n">
        <v>0</v>
      </c>
      <c r="L859" s="0" t="n">
        <v>858</v>
      </c>
      <c r="M859" s="0" t="n">
        <f aca="false">0.05/COUNT(L$2:L$1515)*L859</f>
        <v>0.028335535006605</v>
      </c>
      <c r="N859" s="20" t="str">
        <f aca="false">IF(K859&lt;M859,A859,"")</f>
        <v>dDocent_Contig_5680</v>
      </c>
      <c r="O859" s="20" t="n">
        <f aca="false">IF(K859&lt;M859,B859,"")</f>
        <v>60</v>
      </c>
      <c r="Q859" s="0" t="s">
        <v>228</v>
      </c>
      <c r="R859" s="0" t="n">
        <v>33</v>
      </c>
    </row>
    <row r="860" customFormat="false" ht="15" hidden="false" customHeight="false" outlineLevel="0" collapsed="false">
      <c r="A860" s="0" t="s">
        <v>212</v>
      </c>
      <c r="B860" s="0" t="n">
        <v>86</v>
      </c>
      <c r="C860" s="0" t="n">
        <v>1</v>
      </c>
      <c r="D860" s="0" t="n">
        <v>118</v>
      </c>
      <c r="E860" s="0" t="n">
        <v>38</v>
      </c>
      <c r="F860" s="0" t="n">
        <f aca="false">D860/SUM(C860:E860)</f>
        <v>0.751592356687898</v>
      </c>
      <c r="G860" s="0" t="n">
        <v>22.93</v>
      </c>
      <c r="H860" s="0" t="n">
        <v>74.14</v>
      </c>
      <c r="I860" s="0" t="n">
        <v>59.93</v>
      </c>
      <c r="J860" s="0" t="n">
        <v>54.944943</v>
      </c>
      <c r="K860" s="0" t="n">
        <v>0</v>
      </c>
      <c r="L860" s="0" t="n">
        <v>859</v>
      </c>
      <c r="M860" s="0" t="n">
        <f aca="false">0.05/COUNT(L$2:L$1515)*L860</f>
        <v>0.0283685601056803</v>
      </c>
      <c r="N860" s="20" t="str">
        <f aca="false">IF(K860&lt;M860,A860,"")</f>
        <v>dDocent_Contig_1492</v>
      </c>
      <c r="O860" s="20" t="n">
        <f aca="false">IF(K860&lt;M860,B860,"")</f>
        <v>86</v>
      </c>
      <c r="Q860" s="0" t="s">
        <v>228</v>
      </c>
      <c r="R860" s="0" t="n">
        <v>96</v>
      </c>
    </row>
    <row r="861" customFormat="false" ht="15" hidden="false" customHeight="false" outlineLevel="0" collapsed="false">
      <c r="A861" s="0" t="s">
        <v>232</v>
      </c>
      <c r="B861" s="0" t="n">
        <v>25</v>
      </c>
      <c r="C861" s="0" t="n">
        <v>65</v>
      </c>
      <c r="D861" s="0" t="n">
        <v>197</v>
      </c>
      <c r="E861" s="0" t="n">
        <v>1</v>
      </c>
      <c r="F861" s="0" t="n">
        <f aca="false">D861/SUM(C861:E861)</f>
        <v>0.749049429657795</v>
      </c>
      <c r="G861" s="0" t="n">
        <v>101.64</v>
      </c>
      <c r="H861" s="0" t="n">
        <v>123.71</v>
      </c>
      <c r="I861" s="0" t="n">
        <v>37.64</v>
      </c>
      <c r="J861" s="0" t="n">
        <v>92.295457</v>
      </c>
      <c r="K861" s="0" t="n">
        <v>0</v>
      </c>
      <c r="L861" s="0" t="n">
        <v>860</v>
      </c>
      <c r="M861" s="0" t="n">
        <f aca="false">0.05/COUNT(L$2:L$1515)*L861</f>
        <v>0.0284015852047556</v>
      </c>
      <c r="N861" s="20" t="str">
        <f aca="false">IF(K861&lt;M861,A861,"")</f>
        <v>dDocent_Contig_17351</v>
      </c>
      <c r="O861" s="20" t="n">
        <f aca="false">IF(K861&lt;M861,B861,"")</f>
        <v>25</v>
      </c>
      <c r="Q861" s="0" t="s">
        <v>109</v>
      </c>
      <c r="R861" s="0" t="n">
        <v>79</v>
      </c>
    </row>
    <row r="862" customFormat="false" ht="15" hidden="false" customHeight="false" outlineLevel="0" collapsed="false">
      <c r="A862" s="0" t="s">
        <v>232</v>
      </c>
      <c r="B862" s="0" t="n">
        <v>67</v>
      </c>
      <c r="C862" s="0" t="n">
        <v>65</v>
      </c>
      <c r="D862" s="0" t="n">
        <v>197</v>
      </c>
      <c r="E862" s="0" t="n">
        <v>1</v>
      </c>
      <c r="F862" s="0" t="n">
        <f aca="false">D862/SUM(C862:E862)</f>
        <v>0.749049429657795</v>
      </c>
      <c r="G862" s="0" t="n">
        <v>101.64</v>
      </c>
      <c r="H862" s="0" t="n">
        <v>123.71</v>
      </c>
      <c r="I862" s="0" t="n">
        <v>37.64</v>
      </c>
      <c r="J862" s="0" t="n">
        <v>92.295457</v>
      </c>
      <c r="K862" s="0" t="n">
        <v>0</v>
      </c>
      <c r="L862" s="0" t="n">
        <v>861</v>
      </c>
      <c r="M862" s="0" t="n">
        <f aca="false">0.05/COUNT(L$2:L$1515)*L862</f>
        <v>0.0284346103038309</v>
      </c>
      <c r="N862" s="20" t="str">
        <f aca="false">IF(K862&lt;M862,A862,"")</f>
        <v>dDocent_Contig_17351</v>
      </c>
      <c r="O862" s="20" t="n">
        <f aca="false">IF(K862&lt;M862,B862,"")</f>
        <v>67</v>
      </c>
      <c r="Q862" s="0" t="s">
        <v>109</v>
      </c>
      <c r="R862" s="0" t="n">
        <v>87</v>
      </c>
    </row>
    <row r="863" customFormat="false" ht="15" hidden="false" customHeight="false" outlineLevel="0" collapsed="false">
      <c r="A863" s="0" t="s">
        <v>117</v>
      </c>
      <c r="B863" s="0" t="n">
        <v>50</v>
      </c>
      <c r="C863" s="0" t="n">
        <v>0</v>
      </c>
      <c r="D863" s="0" t="n">
        <v>154</v>
      </c>
      <c r="E863" s="0" t="n">
        <v>52</v>
      </c>
      <c r="F863" s="0" t="n">
        <f aca="false">D863/SUM(C863:E863)</f>
        <v>0.747572815533981</v>
      </c>
      <c r="G863" s="0" t="n">
        <v>28.78</v>
      </c>
      <c r="H863" s="0" t="n">
        <v>96.44</v>
      </c>
      <c r="I863" s="0" t="n">
        <v>80.78</v>
      </c>
      <c r="J863" s="0" t="n">
        <v>73.395469</v>
      </c>
      <c r="K863" s="0" t="n">
        <v>0</v>
      </c>
      <c r="L863" s="0" t="n">
        <v>862</v>
      </c>
      <c r="M863" s="0" t="n">
        <f aca="false">0.05/COUNT(L$2:L$1515)*L863</f>
        <v>0.0284676354029062</v>
      </c>
      <c r="N863" s="20" t="str">
        <f aca="false">IF(K863&lt;M863,A863,"")</f>
        <v>dDocent_Contig_34914</v>
      </c>
      <c r="O863" s="20" t="n">
        <f aca="false">IF(K863&lt;M863,B863,"")</f>
        <v>50</v>
      </c>
      <c r="Q863" s="0" t="s">
        <v>109</v>
      </c>
      <c r="R863" s="0" t="n">
        <v>90</v>
      </c>
    </row>
    <row r="864" customFormat="false" ht="15" hidden="false" customHeight="false" outlineLevel="0" collapsed="false">
      <c r="A864" s="0" t="s">
        <v>117</v>
      </c>
      <c r="B864" s="0" t="n">
        <v>54</v>
      </c>
      <c r="C864" s="0" t="n">
        <v>0</v>
      </c>
      <c r="D864" s="0" t="n">
        <v>154</v>
      </c>
      <c r="E864" s="0" t="n">
        <v>52</v>
      </c>
      <c r="F864" s="0" t="n">
        <f aca="false">D864/SUM(C864:E864)</f>
        <v>0.747572815533981</v>
      </c>
      <c r="G864" s="0" t="n">
        <v>28.78</v>
      </c>
      <c r="H864" s="0" t="n">
        <v>96.44</v>
      </c>
      <c r="I864" s="0" t="n">
        <v>80.78</v>
      </c>
      <c r="J864" s="0" t="n">
        <v>73.395469</v>
      </c>
      <c r="K864" s="0" t="n">
        <v>0</v>
      </c>
      <c r="L864" s="0" t="n">
        <v>863</v>
      </c>
      <c r="M864" s="0" t="n">
        <f aca="false">0.05/COUNT(L$2:L$1515)*L864</f>
        <v>0.0285006605019815</v>
      </c>
      <c r="N864" s="20" t="str">
        <f aca="false">IF(K864&lt;M864,A864,"")</f>
        <v>dDocent_Contig_34914</v>
      </c>
      <c r="O864" s="20" t="n">
        <f aca="false">IF(K864&lt;M864,B864,"")</f>
        <v>54</v>
      </c>
      <c r="Q864" s="0" t="s">
        <v>109</v>
      </c>
      <c r="R864" s="0" t="n">
        <v>93</v>
      </c>
    </row>
    <row r="865" customFormat="false" ht="15" hidden="false" customHeight="false" outlineLevel="0" collapsed="false">
      <c r="A865" s="0" t="s">
        <v>117</v>
      </c>
      <c r="B865" s="0" t="n">
        <v>59</v>
      </c>
      <c r="C865" s="0" t="n">
        <v>0</v>
      </c>
      <c r="D865" s="0" t="n">
        <v>154</v>
      </c>
      <c r="E865" s="0" t="n">
        <v>52</v>
      </c>
      <c r="F865" s="0" t="n">
        <f aca="false">D865/SUM(C865:E865)</f>
        <v>0.747572815533981</v>
      </c>
      <c r="G865" s="0" t="n">
        <v>28.78</v>
      </c>
      <c r="H865" s="0" t="n">
        <v>96.44</v>
      </c>
      <c r="I865" s="0" t="n">
        <v>80.78</v>
      </c>
      <c r="J865" s="0" t="n">
        <v>73.395469</v>
      </c>
      <c r="K865" s="0" t="n">
        <v>0</v>
      </c>
      <c r="L865" s="0" t="n">
        <v>864</v>
      </c>
      <c r="M865" s="0" t="n">
        <f aca="false">0.05/COUNT(L$2:L$1515)*L865</f>
        <v>0.0285336856010568</v>
      </c>
      <c r="N865" s="20" t="str">
        <f aca="false">IF(K865&lt;M865,A865,"")</f>
        <v>dDocent_Contig_34914</v>
      </c>
      <c r="O865" s="20" t="n">
        <f aca="false">IF(K865&lt;M865,B865,"")</f>
        <v>59</v>
      </c>
      <c r="Q865" s="0" t="s">
        <v>109</v>
      </c>
      <c r="R865" s="0" t="n">
        <v>16</v>
      </c>
    </row>
    <row r="866" customFormat="false" ht="15" hidden="false" customHeight="false" outlineLevel="0" collapsed="false">
      <c r="A866" s="0" t="s">
        <v>117</v>
      </c>
      <c r="B866" s="0" t="n">
        <v>61</v>
      </c>
      <c r="C866" s="0" t="n">
        <v>0</v>
      </c>
      <c r="D866" s="0" t="n">
        <v>154</v>
      </c>
      <c r="E866" s="0" t="n">
        <v>52</v>
      </c>
      <c r="F866" s="0" t="n">
        <f aca="false">D866/SUM(C866:E866)</f>
        <v>0.747572815533981</v>
      </c>
      <c r="G866" s="0" t="n">
        <v>28.78</v>
      </c>
      <c r="H866" s="0" t="n">
        <v>96.44</v>
      </c>
      <c r="I866" s="0" t="n">
        <v>80.78</v>
      </c>
      <c r="J866" s="0" t="n">
        <v>73.395469</v>
      </c>
      <c r="K866" s="0" t="n">
        <v>0</v>
      </c>
      <c r="L866" s="0" t="n">
        <v>865</v>
      </c>
      <c r="M866" s="0" t="n">
        <f aca="false">0.05/COUNT(L$2:L$1515)*L866</f>
        <v>0.0285667107001321</v>
      </c>
      <c r="N866" s="20" t="str">
        <f aca="false">IF(K866&lt;M866,A866,"")</f>
        <v>dDocent_Contig_34914</v>
      </c>
      <c r="O866" s="20" t="n">
        <f aca="false">IF(K866&lt;M866,B866,"")</f>
        <v>61</v>
      </c>
      <c r="Q866" s="0" t="s">
        <v>109</v>
      </c>
      <c r="R866" s="0" t="n">
        <v>20</v>
      </c>
    </row>
    <row r="867" customFormat="false" ht="15" hidden="false" customHeight="false" outlineLevel="0" collapsed="false">
      <c r="A867" s="0" t="s">
        <v>158</v>
      </c>
      <c r="B867" s="0" t="n">
        <v>18</v>
      </c>
      <c r="C867" s="0" t="n">
        <v>67</v>
      </c>
      <c r="D867" s="0" t="n">
        <v>211</v>
      </c>
      <c r="E867" s="0" t="n">
        <v>5</v>
      </c>
      <c r="F867" s="0" t="n">
        <f aca="false">D867/SUM(C867:E867)</f>
        <v>0.745583038869258</v>
      </c>
      <c r="G867" s="0" t="n">
        <v>105.15</v>
      </c>
      <c r="H867" s="0" t="n">
        <v>134.71</v>
      </c>
      <c r="I867" s="0" t="n">
        <v>43.15</v>
      </c>
      <c r="J867" s="0" t="n">
        <v>90.771412</v>
      </c>
      <c r="K867" s="0" t="n">
        <v>0</v>
      </c>
      <c r="L867" s="0" t="n">
        <v>866</v>
      </c>
      <c r="M867" s="0" t="n">
        <f aca="false">0.05/COUNT(L$2:L$1515)*L867</f>
        <v>0.0285997357992074</v>
      </c>
      <c r="N867" s="20" t="str">
        <f aca="false">IF(K867&lt;M867,A867,"")</f>
        <v>dDocent_Contig_19364</v>
      </c>
      <c r="O867" s="20" t="n">
        <f aca="false">IF(K867&lt;M867,B867,"")</f>
        <v>18</v>
      </c>
      <c r="Q867" s="0" t="s">
        <v>109</v>
      </c>
      <c r="R867" s="0" t="n">
        <v>22</v>
      </c>
    </row>
    <row r="868" customFormat="false" ht="15" hidden="false" customHeight="false" outlineLevel="0" collapsed="false">
      <c r="A868" s="0" t="s">
        <v>158</v>
      </c>
      <c r="B868" s="0" t="n">
        <v>21</v>
      </c>
      <c r="C868" s="0" t="n">
        <v>67</v>
      </c>
      <c r="D868" s="0" t="n">
        <v>211</v>
      </c>
      <c r="E868" s="0" t="n">
        <v>5</v>
      </c>
      <c r="F868" s="0" t="n">
        <f aca="false">D868/SUM(C868:E868)</f>
        <v>0.745583038869258</v>
      </c>
      <c r="G868" s="0" t="n">
        <v>105.15</v>
      </c>
      <c r="H868" s="0" t="n">
        <v>134.71</v>
      </c>
      <c r="I868" s="0" t="n">
        <v>43.15</v>
      </c>
      <c r="J868" s="0" t="n">
        <v>90.771412</v>
      </c>
      <c r="K868" s="0" t="n">
        <v>0</v>
      </c>
      <c r="L868" s="0" t="n">
        <v>867</v>
      </c>
      <c r="M868" s="0" t="n">
        <f aca="false">0.05/COUNT(L$2:L$1515)*L868</f>
        <v>0.0286327608982827</v>
      </c>
      <c r="N868" s="20" t="str">
        <f aca="false">IF(K868&lt;M868,A868,"")</f>
        <v>dDocent_Contig_19364</v>
      </c>
      <c r="O868" s="20" t="n">
        <f aca="false">IF(K868&lt;M868,B868,"")</f>
        <v>21</v>
      </c>
      <c r="Q868" s="0" t="s">
        <v>109</v>
      </c>
      <c r="R868" s="0" t="n">
        <v>28</v>
      </c>
    </row>
    <row r="869" customFormat="false" ht="15" hidden="false" customHeight="false" outlineLevel="0" collapsed="false">
      <c r="A869" s="0" t="s">
        <v>158</v>
      </c>
      <c r="B869" s="0" t="n">
        <v>26</v>
      </c>
      <c r="C869" s="0" t="n">
        <v>67</v>
      </c>
      <c r="D869" s="0" t="n">
        <v>211</v>
      </c>
      <c r="E869" s="0" t="n">
        <v>5</v>
      </c>
      <c r="F869" s="0" t="n">
        <f aca="false">D869/SUM(C869:E869)</f>
        <v>0.745583038869258</v>
      </c>
      <c r="G869" s="0" t="n">
        <v>105.15</v>
      </c>
      <c r="H869" s="0" t="n">
        <v>134.71</v>
      </c>
      <c r="I869" s="0" t="n">
        <v>43.15</v>
      </c>
      <c r="J869" s="0" t="n">
        <v>90.771412</v>
      </c>
      <c r="K869" s="0" t="n">
        <v>0</v>
      </c>
      <c r="L869" s="0" t="n">
        <v>868</v>
      </c>
      <c r="M869" s="0" t="n">
        <f aca="false">0.05/COUNT(L$2:L$1515)*L869</f>
        <v>0.028665785997358</v>
      </c>
      <c r="N869" s="20" t="str">
        <f aca="false">IF(K869&lt;M869,A869,"")</f>
        <v>dDocent_Contig_19364</v>
      </c>
      <c r="O869" s="20" t="n">
        <f aca="false">IF(K869&lt;M869,B869,"")</f>
        <v>26</v>
      </c>
      <c r="Q869" s="0" t="s">
        <v>109</v>
      </c>
      <c r="R869" s="0" t="n">
        <v>30</v>
      </c>
    </row>
    <row r="870" customFormat="false" ht="15" hidden="false" customHeight="false" outlineLevel="0" collapsed="false">
      <c r="A870" s="0" t="s">
        <v>158</v>
      </c>
      <c r="B870" s="0" t="n">
        <v>31</v>
      </c>
      <c r="C870" s="0" t="n">
        <v>67</v>
      </c>
      <c r="D870" s="0" t="n">
        <v>211</v>
      </c>
      <c r="E870" s="0" t="n">
        <v>5</v>
      </c>
      <c r="F870" s="0" t="n">
        <f aca="false">D870/SUM(C870:E870)</f>
        <v>0.745583038869258</v>
      </c>
      <c r="G870" s="0" t="n">
        <v>105.15</v>
      </c>
      <c r="H870" s="0" t="n">
        <v>134.71</v>
      </c>
      <c r="I870" s="0" t="n">
        <v>43.15</v>
      </c>
      <c r="J870" s="0" t="n">
        <v>90.771412</v>
      </c>
      <c r="K870" s="0" t="n">
        <v>0</v>
      </c>
      <c r="L870" s="0" t="n">
        <v>869</v>
      </c>
      <c r="M870" s="0" t="n">
        <f aca="false">0.05/COUNT(L$2:L$1515)*L870</f>
        <v>0.0286988110964333</v>
      </c>
      <c r="N870" s="20" t="str">
        <f aca="false">IF(K870&lt;M870,A870,"")</f>
        <v>dDocent_Contig_19364</v>
      </c>
      <c r="O870" s="20" t="n">
        <f aca="false">IF(K870&lt;M870,B870,"")</f>
        <v>31</v>
      </c>
      <c r="Q870" s="0" t="s">
        <v>109</v>
      </c>
      <c r="R870" s="0" t="n">
        <v>62</v>
      </c>
    </row>
    <row r="871" customFormat="false" ht="15" hidden="false" customHeight="false" outlineLevel="0" collapsed="false">
      <c r="A871" s="0" t="s">
        <v>158</v>
      </c>
      <c r="B871" s="0" t="n">
        <v>34</v>
      </c>
      <c r="C871" s="0" t="n">
        <v>67</v>
      </c>
      <c r="D871" s="0" t="n">
        <v>211</v>
      </c>
      <c r="E871" s="0" t="n">
        <v>5</v>
      </c>
      <c r="F871" s="0" t="n">
        <f aca="false">D871/SUM(C871:E871)</f>
        <v>0.745583038869258</v>
      </c>
      <c r="G871" s="0" t="n">
        <v>105.15</v>
      </c>
      <c r="H871" s="0" t="n">
        <v>134.71</v>
      </c>
      <c r="I871" s="0" t="n">
        <v>43.15</v>
      </c>
      <c r="J871" s="0" t="n">
        <v>90.771412</v>
      </c>
      <c r="K871" s="0" t="n">
        <v>0</v>
      </c>
      <c r="L871" s="0" t="n">
        <v>870</v>
      </c>
      <c r="M871" s="0" t="n">
        <f aca="false">0.05/COUNT(L$2:L$1515)*L871</f>
        <v>0.0287318361955086</v>
      </c>
      <c r="N871" s="20" t="str">
        <f aca="false">IF(K871&lt;M871,A871,"")</f>
        <v>dDocent_Contig_19364</v>
      </c>
      <c r="O871" s="20" t="n">
        <f aca="false">IF(K871&lt;M871,B871,"")</f>
        <v>34</v>
      </c>
      <c r="Q871" s="0" t="s">
        <v>109</v>
      </c>
      <c r="R871" s="0" t="n">
        <v>71</v>
      </c>
    </row>
    <row r="872" customFormat="false" ht="15" hidden="false" customHeight="false" outlineLevel="0" collapsed="false">
      <c r="A872" s="0" t="s">
        <v>158</v>
      </c>
      <c r="B872" s="0" t="n">
        <v>38</v>
      </c>
      <c r="C872" s="0" t="n">
        <v>67</v>
      </c>
      <c r="D872" s="0" t="n">
        <v>211</v>
      </c>
      <c r="E872" s="0" t="n">
        <v>5</v>
      </c>
      <c r="F872" s="0" t="n">
        <f aca="false">D872/SUM(C872:E872)</f>
        <v>0.745583038869258</v>
      </c>
      <c r="G872" s="0" t="n">
        <v>105.15</v>
      </c>
      <c r="H872" s="0" t="n">
        <v>134.71</v>
      </c>
      <c r="I872" s="0" t="n">
        <v>43.15</v>
      </c>
      <c r="J872" s="0" t="n">
        <v>90.771412</v>
      </c>
      <c r="K872" s="0" t="n">
        <v>0</v>
      </c>
      <c r="L872" s="0" t="n">
        <v>871</v>
      </c>
      <c r="M872" s="0" t="n">
        <f aca="false">0.05/COUNT(L$2:L$1515)*L872</f>
        <v>0.0287648612945839</v>
      </c>
      <c r="N872" s="20" t="str">
        <f aca="false">IF(K872&lt;M872,A872,"")</f>
        <v>dDocent_Contig_19364</v>
      </c>
      <c r="O872" s="20" t="n">
        <f aca="false">IF(K872&lt;M872,B872,"")</f>
        <v>38</v>
      </c>
      <c r="Q872" s="0" t="s">
        <v>109</v>
      </c>
      <c r="R872" s="0" t="n">
        <v>72</v>
      </c>
    </row>
    <row r="873" customFormat="false" ht="15" hidden="false" customHeight="false" outlineLevel="0" collapsed="false">
      <c r="A873" s="0" t="s">
        <v>232</v>
      </c>
      <c r="B873" s="0" t="n">
        <v>75</v>
      </c>
      <c r="C873" s="0" t="n">
        <v>66</v>
      </c>
      <c r="D873" s="0" t="n">
        <v>196</v>
      </c>
      <c r="E873" s="0" t="n">
        <v>1</v>
      </c>
      <c r="F873" s="0" t="n">
        <f aca="false">D873/SUM(C873:E873)</f>
        <v>0.745247148288973</v>
      </c>
      <c r="G873" s="0" t="n">
        <v>102.27</v>
      </c>
      <c r="H873" s="0" t="n">
        <v>123.47</v>
      </c>
      <c r="I873" s="0" t="n">
        <v>37.27</v>
      </c>
      <c r="J873" s="0" t="n">
        <v>90.763723</v>
      </c>
      <c r="K873" s="0" t="n">
        <v>0</v>
      </c>
      <c r="L873" s="0" t="n">
        <v>872</v>
      </c>
      <c r="M873" s="0" t="n">
        <f aca="false">0.05/COUNT(L$2:L$1515)*L873</f>
        <v>0.0287978863936592</v>
      </c>
      <c r="N873" s="20" t="str">
        <f aca="false">IF(K873&lt;M873,A873,"")</f>
        <v>dDocent_Contig_17351</v>
      </c>
      <c r="O873" s="20" t="n">
        <f aca="false">IF(K873&lt;M873,B873,"")</f>
        <v>75</v>
      </c>
      <c r="Q873" s="0" t="s">
        <v>109</v>
      </c>
      <c r="R873" s="0" t="n">
        <v>52</v>
      </c>
    </row>
    <row r="874" customFormat="false" ht="15" hidden="false" customHeight="false" outlineLevel="0" collapsed="false">
      <c r="A874" s="0" t="s">
        <v>117</v>
      </c>
      <c r="B874" s="0" t="n">
        <v>12</v>
      </c>
      <c r="C874" s="0" t="n">
        <v>53</v>
      </c>
      <c r="D874" s="0" t="n">
        <v>153</v>
      </c>
      <c r="E874" s="0" t="n">
        <v>0</v>
      </c>
      <c r="F874" s="0" t="n">
        <f aca="false">D874/SUM(C874:E874)</f>
        <v>0.742718446601942</v>
      </c>
      <c r="G874" s="0" t="n">
        <v>81.41</v>
      </c>
      <c r="H874" s="0" t="n">
        <v>96.18</v>
      </c>
      <c r="I874" s="0" t="n">
        <v>28.41</v>
      </c>
      <c r="J874" s="0" t="n">
        <v>71.887032</v>
      </c>
      <c r="K874" s="0" t="n">
        <v>0</v>
      </c>
      <c r="L874" s="0" t="n">
        <v>873</v>
      </c>
      <c r="M874" s="0" t="n">
        <f aca="false">0.05/COUNT(L$2:L$1515)*L874</f>
        <v>0.0288309114927345</v>
      </c>
      <c r="N874" s="20" t="str">
        <f aca="false">IF(K874&lt;M874,A874,"")</f>
        <v>dDocent_Contig_34914</v>
      </c>
      <c r="O874" s="20" t="n">
        <f aca="false">IF(K874&lt;M874,B874,"")</f>
        <v>12</v>
      </c>
      <c r="Q874" s="0" t="s">
        <v>109</v>
      </c>
      <c r="R874" s="0" t="n">
        <v>55</v>
      </c>
    </row>
    <row r="875" customFormat="false" ht="15" hidden="false" customHeight="false" outlineLevel="0" collapsed="false">
      <c r="A875" s="0" t="s">
        <v>117</v>
      </c>
      <c r="B875" s="0" t="n">
        <v>15</v>
      </c>
      <c r="C875" s="0" t="n">
        <v>53</v>
      </c>
      <c r="D875" s="0" t="n">
        <v>153</v>
      </c>
      <c r="E875" s="0" t="n">
        <v>0</v>
      </c>
      <c r="F875" s="0" t="n">
        <f aca="false">D875/SUM(C875:E875)</f>
        <v>0.742718446601942</v>
      </c>
      <c r="G875" s="0" t="n">
        <v>81.41</v>
      </c>
      <c r="H875" s="0" t="n">
        <v>96.18</v>
      </c>
      <c r="I875" s="0" t="n">
        <v>28.41</v>
      </c>
      <c r="J875" s="0" t="n">
        <v>71.887032</v>
      </c>
      <c r="K875" s="0" t="n">
        <v>0</v>
      </c>
      <c r="L875" s="0" t="n">
        <v>874</v>
      </c>
      <c r="M875" s="0" t="n">
        <f aca="false">0.05/COUNT(L$2:L$1515)*L875</f>
        <v>0.0288639365918098</v>
      </c>
      <c r="N875" s="20" t="str">
        <f aca="false">IF(K875&lt;M875,A875,"")</f>
        <v>dDocent_Contig_34914</v>
      </c>
      <c r="O875" s="20" t="n">
        <f aca="false">IF(K875&lt;M875,B875,"")</f>
        <v>15</v>
      </c>
      <c r="Q875" s="0" t="s">
        <v>109</v>
      </c>
      <c r="R875" s="0" t="n">
        <v>57</v>
      </c>
    </row>
    <row r="876" customFormat="false" ht="15" hidden="false" customHeight="false" outlineLevel="0" collapsed="false">
      <c r="A876" s="0" t="s">
        <v>126</v>
      </c>
      <c r="B876" s="0" t="n">
        <v>33</v>
      </c>
      <c r="C876" s="0" t="n">
        <v>54</v>
      </c>
      <c r="D876" s="0" t="n">
        <v>184</v>
      </c>
      <c r="E876" s="0" t="n">
        <v>11</v>
      </c>
      <c r="F876" s="0" t="n">
        <f aca="false">D876/SUM(C876:E876)</f>
        <v>0.738955823293173</v>
      </c>
      <c r="G876" s="0" t="n">
        <v>85.61</v>
      </c>
      <c r="H876" s="0" t="n">
        <v>120.79</v>
      </c>
      <c r="I876" s="0" t="n">
        <v>42.61</v>
      </c>
      <c r="J876" s="0" t="n">
        <v>68.197531</v>
      </c>
      <c r="K876" s="0" t="n">
        <v>0</v>
      </c>
      <c r="L876" s="0" t="n">
        <v>875</v>
      </c>
      <c r="M876" s="0" t="n">
        <f aca="false">0.05/COUNT(L$2:L$1515)*L876</f>
        <v>0.0288969616908851</v>
      </c>
      <c r="N876" s="20" t="str">
        <f aca="false">IF(K876&lt;M876,A876,"")</f>
        <v>dDocent_Contig_3814</v>
      </c>
      <c r="O876" s="20" t="n">
        <f aca="false">IF(K876&lt;M876,B876,"")</f>
        <v>33</v>
      </c>
      <c r="Q876" s="0" t="s">
        <v>109</v>
      </c>
      <c r="R876" s="0" t="n">
        <v>42</v>
      </c>
    </row>
    <row r="877" customFormat="false" ht="15" hidden="false" customHeight="false" outlineLevel="0" collapsed="false">
      <c r="A877" s="0" t="s">
        <v>131</v>
      </c>
      <c r="B877" s="0" t="n">
        <v>98</v>
      </c>
      <c r="C877" s="0" t="n">
        <v>13</v>
      </c>
      <c r="D877" s="0" t="n">
        <v>206</v>
      </c>
      <c r="E877" s="0" t="n">
        <v>60</v>
      </c>
      <c r="F877" s="0" t="n">
        <f aca="false">D877/SUM(C877:E877)</f>
        <v>0.738351254480287</v>
      </c>
      <c r="G877" s="0" t="n">
        <v>48.23</v>
      </c>
      <c r="H877" s="0" t="n">
        <v>135.54</v>
      </c>
      <c r="I877" s="0" t="n">
        <v>95.23</v>
      </c>
      <c r="J877" s="0" t="n">
        <v>75.393115</v>
      </c>
      <c r="K877" s="0" t="n">
        <v>0</v>
      </c>
      <c r="L877" s="0" t="n">
        <v>876</v>
      </c>
      <c r="M877" s="0" t="n">
        <f aca="false">0.05/COUNT(L$2:L$1515)*L877</f>
        <v>0.0289299867899604</v>
      </c>
      <c r="N877" s="20" t="str">
        <f aca="false">IF(K877&lt;M877,A877,"")</f>
        <v>dDocent_Contig_2479</v>
      </c>
      <c r="O877" s="20" t="n">
        <f aca="false">IF(K877&lt;M877,B877,"")</f>
        <v>98</v>
      </c>
      <c r="Q877" s="0" t="s">
        <v>158</v>
      </c>
      <c r="R877" s="0" t="n">
        <v>8</v>
      </c>
    </row>
    <row r="878" customFormat="false" ht="15" hidden="false" customHeight="false" outlineLevel="0" collapsed="false">
      <c r="A878" s="0" t="s">
        <v>209</v>
      </c>
      <c r="B878" s="0" t="n">
        <v>110</v>
      </c>
      <c r="C878" s="0" t="n">
        <v>45</v>
      </c>
      <c r="D878" s="0" t="n">
        <v>126</v>
      </c>
      <c r="E878" s="0" t="n">
        <v>0</v>
      </c>
      <c r="F878" s="0" t="n">
        <f aca="false">D878/SUM(C878:E878)</f>
        <v>0.736842105263158</v>
      </c>
      <c r="G878" s="0" t="n">
        <v>68.21</v>
      </c>
      <c r="H878" s="0" t="n">
        <v>79.58</v>
      </c>
      <c r="I878" s="0" t="n">
        <v>23.21</v>
      </c>
      <c r="J878" s="0" t="n">
        <v>58.1875</v>
      </c>
      <c r="K878" s="0" t="n">
        <v>0</v>
      </c>
      <c r="L878" s="0" t="n">
        <v>877</v>
      </c>
      <c r="M878" s="0" t="n">
        <f aca="false">0.05/COUNT(L$2:L$1515)*L878</f>
        <v>0.0289630118890357</v>
      </c>
      <c r="N878" s="20" t="str">
        <f aca="false">IF(K878&lt;M878,A878,"")</f>
        <v>dDocent_Contig_1731</v>
      </c>
      <c r="O878" s="20" t="n">
        <f aca="false">IF(K878&lt;M878,B878,"")</f>
        <v>110</v>
      </c>
      <c r="Q878" s="0" t="s">
        <v>158</v>
      </c>
      <c r="R878" s="0" t="n">
        <v>11</v>
      </c>
    </row>
    <row r="879" customFormat="false" ht="15" hidden="false" customHeight="false" outlineLevel="0" collapsed="false">
      <c r="A879" s="0" t="s">
        <v>209</v>
      </c>
      <c r="B879" s="0" t="n">
        <v>112</v>
      </c>
      <c r="C879" s="0" t="n">
        <v>45</v>
      </c>
      <c r="D879" s="0" t="n">
        <v>126</v>
      </c>
      <c r="E879" s="0" t="n">
        <v>0</v>
      </c>
      <c r="F879" s="0" t="n">
        <f aca="false">D879/SUM(C879:E879)</f>
        <v>0.736842105263158</v>
      </c>
      <c r="G879" s="0" t="n">
        <v>68.21</v>
      </c>
      <c r="H879" s="0" t="n">
        <v>79.58</v>
      </c>
      <c r="I879" s="0" t="n">
        <v>23.21</v>
      </c>
      <c r="J879" s="0" t="n">
        <v>58.1875</v>
      </c>
      <c r="K879" s="0" t="n">
        <v>0</v>
      </c>
      <c r="L879" s="0" t="n">
        <v>878</v>
      </c>
      <c r="M879" s="0" t="n">
        <f aca="false">0.05/COUNT(L$2:L$1515)*L879</f>
        <v>0.028996036988111</v>
      </c>
      <c r="N879" s="20" t="str">
        <f aca="false">IF(K879&lt;M879,A879,"")</f>
        <v>dDocent_Contig_1731</v>
      </c>
      <c r="O879" s="20" t="n">
        <f aca="false">IF(K879&lt;M879,B879,"")</f>
        <v>112</v>
      </c>
      <c r="Q879" s="0" t="s">
        <v>158</v>
      </c>
      <c r="R879" s="0" t="n">
        <v>18</v>
      </c>
    </row>
    <row r="880" customFormat="false" ht="15" hidden="false" customHeight="false" outlineLevel="0" collapsed="false">
      <c r="A880" s="0" t="s">
        <v>209</v>
      </c>
      <c r="B880" s="0" t="n">
        <v>113</v>
      </c>
      <c r="C880" s="0" t="n">
        <v>45</v>
      </c>
      <c r="D880" s="0" t="n">
        <v>126</v>
      </c>
      <c r="E880" s="0" t="n">
        <v>0</v>
      </c>
      <c r="F880" s="0" t="n">
        <f aca="false">D880/SUM(C880:E880)</f>
        <v>0.736842105263158</v>
      </c>
      <c r="G880" s="0" t="n">
        <v>68.21</v>
      </c>
      <c r="H880" s="0" t="n">
        <v>79.58</v>
      </c>
      <c r="I880" s="0" t="n">
        <v>23.21</v>
      </c>
      <c r="J880" s="0" t="n">
        <v>58.1875</v>
      </c>
      <c r="K880" s="0" t="n">
        <v>0</v>
      </c>
      <c r="L880" s="0" t="n">
        <v>879</v>
      </c>
      <c r="M880" s="0" t="n">
        <f aca="false">0.05/COUNT(L$2:L$1515)*L880</f>
        <v>0.0290290620871863</v>
      </c>
      <c r="N880" s="20" t="str">
        <f aca="false">IF(K880&lt;M880,A880,"")</f>
        <v>dDocent_Contig_1731</v>
      </c>
      <c r="O880" s="20" t="n">
        <f aca="false">IF(K880&lt;M880,B880,"")</f>
        <v>113</v>
      </c>
      <c r="Q880" s="0" t="s">
        <v>158</v>
      </c>
      <c r="R880" s="0" t="n">
        <v>21</v>
      </c>
    </row>
    <row r="881" customFormat="false" ht="15" hidden="false" customHeight="false" outlineLevel="0" collapsed="false">
      <c r="A881" s="0" t="s">
        <v>174</v>
      </c>
      <c r="B881" s="0" t="n">
        <v>83</v>
      </c>
      <c r="C881" s="0" t="n">
        <v>75</v>
      </c>
      <c r="D881" s="0" t="n">
        <v>210</v>
      </c>
      <c r="E881" s="0" t="n">
        <v>0</v>
      </c>
      <c r="F881" s="0" t="n">
        <f aca="false">D881/SUM(C881:E881)</f>
        <v>0.736842105263158</v>
      </c>
      <c r="G881" s="0" t="n">
        <v>113.68</v>
      </c>
      <c r="H881" s="0" t="n">
        <v>132.63</v>
      </c>
      <c r="I881" s="0" t="n">
        <v>38.68</v>
      </c>
      <c r="J881" s="0" t="n">
        <v>96.979167</v>
      </c>
      <c r="K881" s="0" t="n">
        <v>0</v>
      </c>
      <c r="L881" s="0" t="n">
        <v>880</v>
      </c>
      <c r="M881" s="0" t="n">
        <f aca="false">0.05/COUNT(L$2:L$1515)*L881</f>
        <v>0.0290620871862616</v>
      </c>
      <c r="N881" s="20" t="str">
        <f aca="false">IF(K881&lt;M881,A881,"")</f>
        <v>dDocent_Contig_8189</v>
      </c>
      <c r="O881" s="20" t="n">
        <f aca="false">IF(K881&lt;M881,B881,"")</f>
        <v>83</v>
      </c>
      <c r="Q881" s="0" t="s">
        <v>158</v>
      </c>
      <c r="R881" s="0" t="n">
        <v>26</v>
      </c>
    </row>
    <row r="882" customFormat="false" ht="15" hidden="false" customHeight="false" outlineLevel="0" collapsed="false">
      <c r="A882" s="0" t="s">
        <v>174</v>
      </c>
      <c r="B882" s="0" t="n">
        <v>118</v>
      </c>
      <c r="C882" s="0" t="n">
        <v>75</v>
      </c>
      <c r="D882" s="0" t="n">
        <v>210</v>
      </c>
      <c r="E882" s="0" t="n">
        <v>0</v>
      </c>
      <c r="F882" s="0" t="n">
        <f aca="false">D882/SUM(C882:E882)</f>
        <v>0.736842105263158</v>
      </c>
      <c r="G882" s="0" t="n">
        <v>113.68</v>
      </c>
      <c r="H882" s="0" t="n">
        <v>132.63</v>
      </c>
      <c r="I882" s="0" t="n">
        <v>38.68</v>
      </c>
      <c r="J882" s="0" t="n">
        <v>96.979167</v>
      </c>
      <c r="K882" s="0" t="n">
        <v>0</v>
      </c>
      <c r="L882" s="0" t="n">
        <v>881</v>
      </c>
      <c r="M882" s="0" t="n">
        <f aca="false">0.05/COUNT(L$2:L$1515)*L882</f>
        <v>0.0290951122853369</v>
      </c>
      <c r="N882" s="20" t="str">
        <f aca="false">IF(K882&lt;M882,A882,"")</f>
        <v>dDocent_Contig_8189</v>
      </c>
      <c r="O882" s="20" t="n">
        <f aca="false">IF(K882&lt;M882,B882,"")</f>
        <v>118</v>
      </c>
      <c r="Q882" s="0" t="s">
        <v>158</v>
      </c>
      <c r="R882" s="0" t="n">
        <v>31</v>
      </c>
    </row>
    <row r="883" customFormat="false" ht="15" hidden="false" customHeight="false" outlineLevel="0" collapsed="false">
      <c r="A883" s="0" t="s">
        <v>239</v>
      </c>
      <c r="B883" s="0" t="n">
        <v>65</v>
      </c>
      <c r="C883" s="0" t="n">
        <v>70</v>
      </c>
      <c r="D883" s="0" t="n">
        <v>195</v>
      </c>
      <c r="E883" s="0" t="n">
        <v>0</v>
      </c>
      <c r="F883" s="0" t="n">
        <f aca="false">D883/SUM(C883:E883)</f>
        <v>0.735849056603773</v>
      </c>
      <c r="G883" s="0" t="n">
        <v>105.87</v>
      </c>
      <c r="H883" s="0" t="n">
        <v>123.25</v>
      </c>
      <c r="I883" s="0" t="n">
        <v>35.87</v>
      </c>
      <c r="J883" s="0" t="n">
        <v>89.789485</v>
      </c>
      <c r="K883" s="0" t="n">
        <v>0</v>
      </c>
      <c r="L883" s="0" t="n">
        <v>882</v>
      </c>
      <c r="M883" s="0" t="n">
        <f aca="false">0.05/COUNT(L$2:L$1515)*L883</f>
        <v>0.0291281373844122</v>
      </c>
      <c r="N883" s="20" t="str">
        <f aca="false">IF(K883&lt;M883,A883,"")</f>
        <v>dDocent_Contig_1320</v>
      </c>
      <c r="O883" s="20" t="n">
        <f aca="false">IF(K883&lt;M883,B883,"")</f>
        <v>65</v>
      </c>
      <c r="Q883" s="0" t="s">
        <v>158</v>
      </c>
      <c r="R883" s="0" t="n">
        <v>34</v>
      </c>
    </row>
    <row r="884" customFormat="false" ht="15" hidden="false" customHeight="false" outlineLevel="0" collapsed="false">
      <c r="A884" s="0" t="s">
        <v>124</v>
      </c>
      <c r="B884" s="0" t="n">
        <v>114</v>
      </c>
      <c r="C884" s="0" t="n">
        <v>72</v>
      </c>
      <c r="D884" s="0" t="n">
        <v>200</v>
      </c>
      <c r="E884" s="0" t="n">
        <v>0</v>
      </c>
      <c r="F884" s="0" t="n">
        <f aca="false">D884/SUM(C884:E884)</f>
        <v>0.735294117647059</v>
      </c>
      <c r="G884" s="0" t="n">
        <v>108.76</v>
      </c>
      <c r="H884" s="0" t="n">
        <v>126.47</v>
      </c>
      <c r="I884" s="0" t="n">
        <v>36.76</v>
      </c>
      <c r="J884" s="0" t="n">
        <v>91.94159</v>
      </c>
      <c r="K884" s="0" t="n">
        <v>0</v>
      </c>
      <c r="L884" s="0" t="n">
        <v>883</v>
      </c>
      <c r="M884" s="0" t="n">
        <f aca="false">0.05/COUNT(L$2:L$1515)*L884</f>
        <v>0.0291611624834874</v>
      </c>
      <c r="N884" s="20" t="str">
        <f aca="false">IF(K884&lt;M884,A884,"")</f>
        <v>dDocent_Contig_7182</v>
      </c>
      <c r="O884" s="20" t="n">
        <f aca="false">IF(K884&lt;M884,B884,"")</f>
        <v>114</v>
      </c>
      <c r="Q884" s="0" t="s">
        <v>158</v>
      </c>
      <c r="R884" s="0" t="n">
        <v>38</v>
      </c>
    </row>
    <row r="885" customFormat="false" ht="15" hidden="false" customHeight="false" outlineLevel="0" collapsed="false">
      <c r="A885" s="0" t="s">
        <v>215</v>
      </c>
      <c r="B885" s="0" t="n">
        <v>52</v>
      </c>
      <c r="C885" s="0" t="n">
        <v>47</v>
      </c>
      <c r="D885" s="0" t="n">
        <v>133</v>
      </c>
      <c r="E885" s="0" t="n">
        <v>1</v>
      </c>
      <c r="F885" s="0" t="n">
        <f aca="false">D885/SUM(C885:E885)</f>
        <v>0.734806629834254</v>
      </c>
      <c r="G885" s="0" t="n">
        <v>71.17</v>
      </c>
      <c r="H885" s="0" t="n">
        <v>84.65</v>
      </c>
      <c r="I885" s="0" t="n">
        <v>25.17</v>
      </c>
      <c r="J885" s="0" t="n">
        <v>59.031668</v>
      </c>
      <c r="K885" s="0" t="n">
        <v>0</v>
      </c>
      <c r="L885" s="0" t="n">
        <v>884</v>
      </c>
      <c r="M885" s="0" t="n">
        <f aca="false">0.05/COUNT(L$2:L$1515)*L885</f>
        <v>0.0291941875825627</v>
      </c>
      <c r="N885" s="20" t="str">
        <f aca="false">IF(K885&lt;M885,A885,"")</f>
        <v>dDocent_Contig_1070</v>
      </c>
      <c r="O885" s="20" t="n">
        <f aca="false">IF(K885&lt;M885,B885,"")</f>
        <v>52</v>
      </c>
      <c r="Q885" s="0" t="s">
        <v>229</v>
      </c>
      <c r="R885" s="0" t="n">
        <v>34</v>
      </c>
    </row>
    <row r="886" customFormat="false" ht="15" hidden="false" customHeight="false" outlineLevel="0" collapsed="false">
      <c r="A886" s="0" t="s">
        <v>117</v>
      </c>
      <c r="B886" s="0" t="n">
        <v>105</v>
      </c>
      <c r="C886" s="0" t="n">
        <v>55</v>
      </c>
      <c r="D886" s="0" t="n">
        <v>151</v>
      </c>
      <c r="E886" s="0" t="n">
        <v>0</v>
      </c>
      <c r="F886" s="0" t="n">
        <f aca="false">D886/SUM(C886:E886)</f>
        <v>0.733009708737864</v>
      </c>
      <c r="G886" s="0" t="n">
        <v>82.67</v>
      </c>
      <c r="H886" s="0" t="n">
        <v>95.66</v>
      </c>
      <c r="I886" s="0" t="n">
        <v>27.67</v>
      </c>
      <c r="J886" s="0" t="n">
        <v>68.950926</v>
      </c>
      <c r="K886" s="0" t="n">
        <v>0</v>
      </c>
      <c r="L886" s="0" t="n">
        <v>885</v>
      </c>
      <c r="M886" s="0" t="n">
        <f aca="false">0.05/COUNT(L$2:L$1515)*L886</f>
        <v>0.029227212681638</v>
      </c>
      <c r="N886" s="20" t="str">
        <f aca="false">IF(K886&lt;M886,A886,"")</f>
        <v>dDocent_Contig_34914</v>
      </c>
      <c r="O886" s="20" t="n">
        <f aca="false">IF(K886&lt;M886,B886,"")</f>
        <v>105</v>
      </c>
      <c r="Q886" s="0" t="s">
        <v>229</v>
      </c>
      <c r="R886" s="0" t="n">
        <v>63</v>
      </c>
    </row>
    <row r="887" customFormat="false" ht="15" hidden="false" customHeight="false" outlineLevel="0" collapsed="false">
      <c r="A887" s="0" t="s">
        <v>212</v>
      </c>
      <c r="B887" s="0" t="n">
        <v>81</v>
      </c>
      <c r="C887" s="0" t="n">
        <v>2</v>
      </c>
      <c r="D887" s="0" t="n">
        <v>115</v>
      </c>
      <c r="E887" s="0" t="n">
        <v>40</v>
      </c>
      <c r="F887" s="0" t="n">
        <f aca="false">D887/SUM(C887:E887)</f>
        <v>0.732484076433121</v>
      </c>
      <c r="G887" s="0" t="n">
        <v>22.55</v>
      </c>
      <c r="H887" s="0" t="n">
        <v>73.9</v>
      </c>
      <c r="I887" s="0" t="n">
        <v>60.55</v>
      </c>
      <c r="J887" s="0" t="n">
        <v>48.557076</v>
      </c>
      <c r="K887" s="0" t="n">
        <v>0</v>
      </c>
      <c r="L887" s="0" t="n">
        <v>886</v>
      </c>
      <c r="M887" s="0" t="n">
        <f aca="false">0.05/COUNT(L$2:L$1515)*L887</f>
        <v>0.0292602377807133</v>
      </c>
      <c r="N887" s="20" t="str">
        <f aca="false">IF(K887&lt;M887,A887,"")</f>
        <v>dDocent_Contig_1492</v>
      </c>
      <c r="O887" s="20" t="n">
        <f aca="false">IF(K887&lt;M887,B887,"")</f>
        <v>81</v>
      </c>
      <c r="Q887" s="0" t="s">
        <v>229</v>
      </c>
      <c r="R887" s="0" t="n">
        <v>65</v>
      </c>
    </row>
    <row r="888" customFormat="false" ht="15" hidden="false" customHeight="false" outlineLevel="0" collapsed="false">
      <c r="A888" s="0" t="s">
        <v>124</v>
      </c>
      <c r="B888" s="0" t="n">
        <v>12</v>
      </c>
      <c r="C888" s="0" t="n">
        <v>73</v>
      </c>
      <c r="D888" s="0" t="n">
        <v>199</v>
      </c>
      <c r="E888" s="0" t="n">
        <v>0</v>
      </c>
      <c r="F888" s="0" t="n">
        <f aca="false">D888/SUM(C888:E888)</f>
        <v>0.731617647058823</v>
      </c>
      <c r="G888" s="0" t="n">
        <v>109.4</v>
      </c>
      <c r="H888" s="0" t="n">
        <v>126.2</v>
      </c>
      <c r="I888" s="0" t="n">
        <v>36.4</v>
      </c>
      <c r="J888" s="0" t="n">
        <v>90.497559</v>
      </c>
      <c r="K888" s="0" t="n">
        <v>0</v>
      </c>
      <c r="L888" s="0" t="n">
        <v>887</v>
      </c>
      <c r="M888" s="0" t="n">
        <f aca="false">0.05/COUNT(L$2:L$1515)*L888</f>
        <v>0.0292932628797886</v>
      </c>
      <c r="N888" s="20" t="str">
        <f aca="false">IF(K888&lt;M888,A888,"")</f>
        <v>dDocent_Contig_7182</v>
      </c>
      <c r="O888" s="20" t="n">
        <f aca="false">IF(K888&lt;M888,B888,"")</f>
        <v>12</v>
      </c>
      <c r="Q888" s="0" t="s">
        <v>265</v>
      </c>
      <c r="R888" s="0" t="n">
        <v>103</v>
      </c>
    </row>
    <row r="889" customFormat="false" ht="15" hidden="false" customHeight="false" outlineLevel="0" collapsed="false">
      <c r="A889" s="0" t="s">
        <v>131</v>
      </c>
      <c r="B889" s="0" t="n">
        <v>89</v>
      </c>
      <c r="C889" s="0" t="n">
        <v>46</v>
      </c>
      <c r="D889" s="0" t="n">
        <v>204</v>
      </c>
      <c r="E889" s="0" t="n">
        <v>29</v>
      </c>
      <c r="F889" s="0" t="n">
        <f aca="false">D889/SUM(C889:E889)</f>
        <v>0.731182795698925</v>
      </c>
      <c r="G889" s="0" t="n">
        <v>78.51</v>
      </c>
      <c r="H889" s="0" t="n">
        <v>138.98</v>
      </c>
      <c r="I889" s="0" t="n">
        <v>61.51</v>
      </c>
      <c r="J889" s="0" t="n">
        <v>61.059431</v>
      </c>
      <c r="K889" s="0" t="n">
        <v>0</v>
      </c>
      <c r="L889" s="0" t="n">
        <v>888</v>
      </c>
      <c r="M889" s="0" t="n">
        <f aca="false">0.05/COUNT(L$2:L$1515)*L889</f>
        <v>0.0293262879788639</v>
      </c>
      <c r="N889" s="20" t="str">
        <f aca="false">IF(K889&lt;M889,A889,"")</f>
        <v>dDocent_Contig_2479</v>
      </c>
      <c r="O889" s="20" t="n">
        <f aca="false">IF(K889&lt;M889,B889,"")</f>
        <v>89</v>
      </c>
      <c r="Q889" s="0" t="s">
        <v>265</v>
      </c>
      <c r="R889" s="0" t="n">
        <v>115</v>
      </c>
    </row>
    <row r="890" customFormat="false" ht="15" hidden="false" customHeight="false" outlineLevel="0" collapsed="false">
      <c r="A890" s="0" t="s">
        <v>119</v>
      </c>
      <c r="B890" s="0" t="n">
        <v>50</v>
      </c>
      <c r="C890" s="0" t="n">
        <v>74</v>
      </c>
      <c r="D890" s="0" t="n">
        <v>201</v>
      </c>
      <c r="E890" s="0" t="n">
        <v>0</v>
      </c>
      <c r="F890" s="0" t="n">
        <f aca="false">D890/SUM(C890:E890)</f>
        <v>0.730909090909091</v>
      </c>
      <c r="G890" s="0" t="n">
        <v>110.73</v>
      </c>
      <c r="H890" s="0" t="n">
        <v>127.54</v>
      </c>
      <c r="I890" s="0" t="n">
        <v>36.73</v>
      </c>
      <c r="J890" s="0" t="n">
        <v>91.216616</v>
      </c>
      <c r="K890" s="0" t="n">
        <v>0</v>
      </c>
      <c r="L890" s="0" t="n">
        <v>889</v>
      </c>
      <c r="M890" s="0" t="n">
        <f aca="false">0.05/COUNT(L$2:L$1515)*L890</f>
        <v>0.0293593130779392</v>
      </c>
      <c r="N890" s="20" t="str">
        <f aca="false">IF(K890&lt;M890,A890,"")</f>
        <v>dDocent_Contig_2872</v>
      </c>
      <c r="O890" s="20" t="n">
        <f aca="false">IF(K890&lt;M890,B890,"")</f>
        <v>50</v>
      </c>
      <c r="Q890" s="0" t="s">
        <v>336</v>
      </c>
      <c r="R890" s="0" t="n">
        <v>23</v>
      </c>
    </row>
    <row r="891" customFormat="false" ht="15" hidden="false" customHeight="false" outlineLevel="0" collapsed="false">
      <c r="A891" s="0" t="s">
        <v>89</v>
      </c>
      <c r="B891" s="0" t="n">
        <v>124</v>
      </c>
      <c r="C891" s="0" t="n">
        <v>71</v>
      </c>
      <c r="D891" s="0" t="n">
        <v>190</v>
      </c>
      <c r="E891" s="0" t="n">
        <v>0</v>
      </c>
      <c r="F891" s="0" t="n">
        <f aca="false">D891/SUM(C891:E891)</f>
        <v>0.727969348659004</v>
      </c>
      <c r="G891" s="0" t="n">
        <v>105.58</v>
      </c>
      <c r="H891" s="0" t="n">
        <v>120.84</v>
      </c>
      <c r="I891" s="0" t="n">
        <v>34.58</v>
      </c>
      <c r="J891" s="0" t="n">
        <v>85.481383</v>
      </c>
      <c r="K891" s="0" t="n">
        <v>0</v>
      </c>
      <c r="L891" s="0" t="n">
        <v>890</v>
      </c>
      <c r="M891" s="0" t="n">
        <f aca="false">0.05/COUNT(L$2:L$1515)*L891</f>
        <v>0.0293923381770145</v>
      </c>
      <c r="N891" s="20" t="str">
        <f aca="false">IF(K891&lt;M891,A891,"")</f>
        <v>dDocent_Contig_848</v>
      </c>
      <c r="O891" s="20" t="n">
        <f aca="false">IF(K891&lt;M891,B891,"")</f>
        <v>124</v>
      </c>
      <c r="Q891" s="0" t="s">
        <v>337</v>
      </c>
      <c r="R891" s="0" t="n">
        <v>89</v>
      </c>
    </row>
    <row r="892" customFormat="false" ht="15" hidden="false" customHeight="false" outlineLevel="0" collapsed="false">
      <c r="A892" s="0" t="s">
        <v>159</v>
      </c>
      <c r="B892" s="0" t="n">
        <v>20</v>
      </c>
      <c r="C892" s="0" t="n">
        <v>45</v>
      </c>
      <c r="D892" s="0" t="n">
        <v>135</v>
      </c>
      <c r="E892" s="0" t="n">
        <v>6</v>
      </c>
      <c r="F892" s="0" t="n">
        <f aca="false">D892/SUM(C892:E892)</f>
        <v>0.725806451612903</v>
      </c>
      <c r="G892" s="0" t="n">
        <v>68.04</v>
      </c>
      <c r="H892" s="0" t="n">
        <v>88.91</v>
      </c>
      <c r="I892" s="0" t="n">
        <v>29.04</v>
      </c>
      <c r="J892" s="0" t="n">
        <v>49.979075</v>
      </c>
      <c r="K892" s="0" t="n">
        <v>0</v>
      </c>
      <c r="L892" s="0" t="n">
        <v>891</v>
      </c>
      <c r="M892" s="0" t="n">
        <f aca="false">0.05/COUNT(L$2:L$1515)*L892</f>
        <v>0.0294253632760898</v>
      </c>
      <c r="N892" s="20" t="str">
        <f aca="false">IF(K892&lt;M892,A892,"")</f>
        <v>dDocent_Contig_15444</v>
      </c>
      <c r="O892" s="20" t="n">
        <f aca="false">IF(K892&lt;M892,B892,"")</f>
        <v>20</v>
      </c>
      <c r="Q892" s="0" t="s">
        <v>338</v>
      </c>
      <c r="R892" s="0" t="n">
        <v>43</v>
      </c>
    </row>
    <row r="893" customFormat="false" ht="15" hidden="false" customHeight="false" outlineLevel="0" collapsed="false">
      <c r="A893" s="0" t="s">
        <v>213</v>
      </c>
      <c r="B893" s="0" t="n">
        <v>111</v>
      </c>
      <c r="C893" s="0" t="n">
        <v>66</v>
      </c>
      <c r="D893" s="0" t="n">
        <v>174</v>
      </c>
      <c r="E893" s="0" t="n">
        <v>0</v>
      </c>
      <c r="F893" s="0" t="n">
        <f aca="false">D893/SUM(C893:E893)</f>
        <v>0.725</v>
      </c>
      <c r="G893" s="0" t="n">
        <v>97.54</v>
      </c>
      <c r="H893" s="0" t="n">
        <v>110.93</v>
      </c>
      <c r="I893" s="0" t="n">
        <v>31.54</v>
      </c>
      <c r="J893" s="0" t="n">
        <v>77.600923</v>
      </c>
      <c r="K893" s="0" t="n">
        <v>0</v>
      </c>
      <c r="L893" s="0" t="n">
        <v>892</v>
      </c>
      <c r="M893" s="0" t="n">
        <f aca="false">0.05/COUNT(L$2:L$1515)*L893</f>
        <v>0.0294583883751651</v>
      </c>
      <c r="N893" s="20" t="str">
        <f aca="false">IF(K893&lt;M893,A893,"")</f>
        <v>dDocent_Contig_14797</v>
      </c>
      <c r="O893" s="20" t="n">
        <f aca="false">IF(K893&lt;M893,B893,"")</f>
        <v>111</v>
      </c>
      <c r="Q893" s="0" t="s">
        <v>172</v>
      </c>
      <c r="R893" s="0" t="n">
        <v>14</v>
      </c>
    </row>
    <row r="894" customFormat="false" ht="15" hidden="false" customHeight="false" outlineLevel="0" collapsed="false">
      <c r="A894" s="0" t="s">
        <v>131</v>
      </c>
      <c r="B894" s="0" t="n">
        <v>63</v>
      </c>
      <c r="C894" s="0" t="n">
        <v>5</v>
      </c>
      <c r="D894" s="0" t="n">
        <v>202</v>
      </c>
      <c r="E894" s="0" t="n">
        <v>72</v>
      </c>
      <c r="F894" s="0" t="n">
        <f aca="false">D894/SUM(C894:E894)</f>
        <v>0.724014336917563</v>
      </c>
      <c r="G894" s="0" t="n">
        <v>40.27</v>
      </c>
      <c r="H894" s="0" t="n">
        <v>131.46</v>
      </c>
      <c r="I894" s="0" t="n">
        <v>107.27</v>
      </c>
      <c r="J894" s="0" t="n">
        <v>80.348677</v>
      </c>
      <c r="K894" s="0" t="n">
        <v>0</v>
      </c>
      <c r="L894" s="0" t="n">
        <v>893</v>
      </c>
      <c r="M894" s="0" t="n">
        <f aca="false">0.05/COUNT(L$2:L$1515)*L894</f>
        <v>0.0294914134742404</v>
      </c>
      <c r="N894" s="20" t="str">
        <f aca="false">IF(K894&lt;M894,A894,"")</f>
        <v>dDocent_Contig_2479</v>
      </c>
      <c r="O894" s="20" t="n">
        <f aca="false">IF(K894&lt;M894,B894,"")</f>
        <v>63</v>
      </c>
      <c r="Q894" s="0" t="s">
        <v>172</v>
      </c>
      <c r="R894" s="0" t="n">
        <v>48</v>
      </c>
    </row>
    <row r="895" customFormat="false" ht="15" hidden="false" customHeight="false" outlineLevel="0" collapsed="false">
      <c r="A895" s="0" t="s">
        <v>93</v>
      </c>
      <c r="B895" s="0" t="n">
        <v>50</v>
      </c>
      <c r="C895" s="0" t="n">
        <v>70</v>
      </c>
      <c r="D895" s="0" t="n">
        <v>183</v>
      </c>
      <c r="E895" s="0" t="n">
        <v>0</v>
      </c>
      <c r="F895" s="0" t="n">
        <f aca="false">D895/SUM(C895:E895)</f>
        <v>0.723320158102767</v>
      </c>
      <c r="G895" s="0" t="n">
        <v>103.09</v>
      </c>
      <c r="H895" s="0" t="n">
        <v>116.82</v>
      </c>
      <c r="I895" s="0" t="n">
        <v>33.09</v>
      </c>
      <c r="J895" s="0" t="n">
        <v>81.211523</v>
      </c>
      <c r="K895" s="0" t="n">
        <v>0</v>
      </c>
      <c r="L895" s="0" t="n">
        <v>894</v>
      </c>
      <c r="M895" s="0" t="n">
        <f aca="false">0.05/COUNT(L$2:L$1515)*L895</f>
        <v>0.0295244385733157</v>
      </c>
      <c r="N895" s="20" t="str">
        <f aca="false">IF(K895&lt;M895,A895,"")</f>
        <v>dDocent_Contig_969</v>
      </c>
      <c r="O895" s="20" t="n">
        <f aca="false">IF(K895&lt;M895,B895,"")</f>
        <v>50</v>
      </c>
      <c r="Q895" s="0" t="s">
        <v>172</v>
      </c>
      <c r="R895" s="0" t="n">
        <v>56</v>
      </c>
    </row>
    <row r="896" customFormat="false" ht="15" hidden="false" customHeight="false" outlineLevel="0" collapsed="false">
      <c r="A896" s="0" t="s">
        <v>117</v>
      </c>
      <c r="B896" s="0" t="n">
        <v>86</v>
      </c>
      <c r="C896" s="0" t="n">
        <v>0</v>
      </c>
      <c r="D896" s="0" t="n">
        <v>148</v>
      </c>
      <c r="E896" s="0" t="n">
        <v>58</v>
      </c>
      <c r="F896" s="0" t="n">
        <f aca="false">D896/SUM(C896:E896)</f>
        <v>0.718446601941748</v>
      </c>
      <c r="G896" s="0" t="n">
        <v>26.58</v>
      </c>
      <c r="H896" s="0" t="n">
        <v>94.83</v>
      </c>
      <c r="I896" s="0" t="n">
        <v>84.58</v>
      </c>
      <c r="J896" s="0" t="n">
        <v>64.741506</v>
      </c>
      <c r="K896" s="0" t="n">
        <v>0</v>
      </c>
      <c r="L896" s="0" t="n">
        <v>895</v>
      </c>
      <c r="M896" s="0" t="n">
        <f aca="false">0.05/COUNT(L$2:L$1515)*L896</f>
        <v>0.029557463672391</v>
      </c>
      <c r="N896" s="20" t="str">
        <f aca="false">IF(K896&lt;M896,A896,"")</f>
        <v>dDocent_Contig_34914</v>
      </c>
      <c r="O896" s="20" t="n">
        <f aca="false">IF(K896&lt;M896,B896,"")</f>
        <v>86</v>
      </c>
      <c r="Q896" s="0" t="s">
        <v>172</v>
      </c>
      <c r="R896" s="0" t="n">
        <v>120</v>
      </c>
    </row>
    <row r="897" customFormat="false" ht="15" hidden="false" customHeight="false" outlineLevel="0" collapsed="false">
      <c r="A897" s="0" t="s">
        <v>117</v>
      </c>
      <c r="B897" s="0" t="n">
        <v>89</v>
      </c>
      <c r="C897" s="0" t="n">
        <v>0</v>
      </c>
      <c r="D897" s="0" t="n">
        <v>148</v>
      </c>
      <c r="E897" s="0" t="n">
        <v>58</v>
      </c>
      <c r="F897" s="0" t="n">
        <f aca="false">D897/SUM(C897:E897)</f>
        <v>0.718446601941748</v>
      </c>
      <c r="G897" s="0" t="n">
        <v>26.58</v>
      </c>
      <c r="H897" s="0" t="n">
        <v>94.83</v>
      </c>
      <c r="I897" s="0" t="n">
        <v>84.58</v>
      </c>
      <c r="J897" s="0" t="n">
        <v>64.741506</v>
      </c>
      <c r="K897" s="0" t="n">
        <v>0</v>
      </c>
      <c r="L897" s="0" t="n">
        <v>896</v>
      </c>
      <c r="M897" s="0" t="n">
        <f aca="false">0.05/COUNT(L$2:L$1515)*L897</f>
        <v>0.0295904887714663</v>
      </c>
      <c r="N897" s="20" t="str">
        <f aca="false">IF(K897&lt;M897,A897,"")</f>
        <v>dDocent_Contig_34914</v>
      </c>
      <c r="O897" s="20" t="n">
        <f aca="false">IF(K897&lt;M897,B897,"")</f>
        <v>89</v>
      </c>
      <c r="Q897" s="0" t="s">
        <v>172</v>
      </c>
      <c r="R897" s="0" t="n">
        <v>125</v>
      </c>
    </row>
    <row r="898" customFormat="false" ht="15" hidden="false" customHeight="false" outlineLevel="0" collapsed="false">
      <c r="A898" s="0" t="s">
        <v>117</v>
      </c>
      <c r="B898" s="0" t="n">
        <v>91</v>
      </c>
      <c r="C898" s="0" t="n">
        <v>0</v>
      </c>
      <c r="D898" s="0" t="n">
        <v>148</v>
      </c>
      <c r="E898" s="0" t="n">
        <v>58</v>
      </c>
      <c r="F898" s="0" t="n">
        <f aca="false">D898/SUM(C898:E898)</f>
        <v>0.718446601941748</v>
      </c>
      <c r="G898" s="0" t="n">
        <v>26.58</v>
      </c>
      <c r="H898" s="0" t="n">
        <v>94.83</v>
      </c>
      <c r="I898" s="0" t="n">
        <v>84.58</v>
      </c>
      <c r="J898" s="0" t="n">
        <v>64.741506</v>
      </c>
      <c r="K898" s="0" t="n">
        <v>0</v>
      </c>
      <c r="L898" s="0" t="n">
        <v>897</v>
      </c>
      <c r="M898" s="0" t="n">
        <f aca="false">0.05/COUNT(L$2:L$1515)*L898</f>
        <v>0.0296235138705416</v>
      </c>
      <c r="N898" s="20" t="str">
        <f aca="false">IF(K898&lt;M898,A898,"")</f>
        <v>dDocent_Contig_34914</v>
      </c>
      <c r="O898" s="20" t="n">
        <f aca="false">IF(K898&lt;M898,B898,"")</f>
        <v>91</v>
      </c>
      <c r="Q898" s="0" t="s">
        <v>172</v>
      </c>
      <c r="R898" s="0" t="n">
        <v>104</v>
      </c>
    </row>
    <row r="899" customFormat="false" ht="15" hidden="false" customHeight="false" outlineLevel="0" collapsed="false">
      <c r="A899" s="0" t="s">
        <v>93</v>
      </c>
      <c r="B899" s="0" t="n">
        <v>11</v>
      </c>
      <c r="C899" s="0" t="n">
        <v>73</v>
      </c>
      <c r="D899" s="0" t="n">
        <v>180</v>
      </c>
      <c r="E899" s="0" t="n">
        <v>0</v>
      </c>
      <c r="F899" s="0" t="n">
        <f aca="false">D899/SUM(C899:E899)</f>
        <v>0.711462450592885</v>
      </c>
      <c r="G899" s="0" t="n">
        <v>105.02</v>
      </c>
      <c r="H899" s="0" t="n">
        <v>115.97</v>
      </c>
      <c r="I899" s="0" t="n">
        <v>32.02</v>
      </c>
      <c r="J899" s="0" t="n">
        <v>77.131243</v>
      </c>
      <c r="K899" s="0" t="n">
        <v>0</v>
      </c>
      <c r="L899" s="0" t="n">
        <v>898</v>
      </c>
      <c r="M899" s="0" t="n">
        <f aca="false">0.05/COUNT(L$2:L$1515)*L899</f>
        <v>0.0296565389696169</v>
      </c>
      <c r="N899" s="20" t="str">
        <f aca="false">IF(K899&lt;M899,A899,"")</f>
        <v>dDocent_Contig_969</v>
      </c>
      <c r="O899" s="20" t="n">
        <f aca="false">IF(K899&lt;M899,B899,"")</f>
        <v>11</v>
      </c>
      <c r="Q899" s="0" t="s">
        <v>339</v>
      </c>
      <c r="R899" s="0" t="n">
        <v>70</v>
      </c>
    </row>
    <row r="900" customFormat="false" ht="15" hidden="false" customHeight="false" outlineLevel="0" collapsed="false">
      <c r="A900" s="0" t="s">
        <v>96</v>
      </c>
      <c r="B900" s="0" t="n">
        <v>75</v>
      </c>
      <c r="C900" s="0" t="n">
        <v>9</v>
      </c>
      <c r="D900" s="0" t="n">
        <v>147</v>
      </c>
      <c r="E900" s="0" t="n">
        <v>51</v>
      </c>
      <c r="F900" s="0" t="n">
        <f aca="false">D900/SUM(C900:E900)</f>
        <v>0.710144927536232</v>
      </c>
      <c r="G900" s="0" t="n">
        <v>32.88</v>
      </c>
      <c r="H900" s="0" t="n">
        <v>99.24</v>
      </c>
      <c r="I900" s="0" t="n">
        <v>74.88</v>
      </c>
      <c r="J900" s="0" t="n">
        <v>47.945615</v>
      </c>
      <c r="K900" s="0" t="n">
        <v>0</v>
      </c>
      <c r="L900" s="0" t="n">
        <v>899</v>
      </c>
      <c r="M900" s="0" t="n">
        <f aca="false">0.05/COUNT(L$2:L$1515)*L900</f>
        <v>0.0296895640686922</v>
      </c>
      <c r="N900" s="20" t="str">
        <f aca="false">IF(K900&lt;M900,A900,"")</f>
        <v>dDocent_Contig_16080</v>
      </c>
      <c r="O900" s="20" t="n">
        <f aca="false">IF(K900&lt;M900,B900,"")</f>
        <v>75</v>
      </c>
      <c r="Q900" s="0" t="s">
        <v>144</v>
      </c>
      <c r="R900" s="0" t="n">
        <v>98</v>
      </c>
    </row>
    <row r="901" customFormat="false" ht="15" hidden="false" customHeight="false" outlineLevel="0" collapsed="false">
      <c r="A901" s="0" t="s">
        <v>96</v>
      </c>
      <c r="B901" s="0" t="n">
        <v>85</v>
      </c>
      <c r="C901" s="0" t="n">
        <v>14</v>
      </c>
      <c r="D901" s="0" t="n">
        <v>147</v>
      </c>
      <c r="E901" s="0" t="n">
        <v>46</v>
      </c>
      <c r="F901" s="0" t="n">
        <f aca="false">D901/SUM(C901:E901)</f>
        <v>0.710144927536232</v>
      </c>
      <c r="G901" s="0" t="n">
        <v>36.99</v>
      </c>
      <c r="H901" s="0" t="n">
        <v>101.03</v>
      </c>
      <c r="I901" s="0" t="n">
        <v>68.99</v>
      </c>
      <c r="J901" s="0" t="n">
        <v>42.865998</v>
      </c>
      <c r="K901" s="0" t="n">
        <v>0</v>
      </c>
      <c r="L901" s="0" t="n">
        <v>900</v>
      </c>
      <c r="M901" s="0" t="n">
        <f aca="false">0.05/COUNT(L$2:L$1515)*L901</f>
        <v>0.0297225891677675</v>
      </c>
      <c r="N901" s="20" t="str">
        <f aca="false">IF(K901&lt;M901,A901,"")</f>
        <v>dDocent_Contig_16080</v>
      </c>
      <c r="O901" s="20" t="n">
        <f aca="false">IF(K901&lt;M901,B901,"")</f>
        <v>85</v>
      </c>
      <c r="Q901" s="0" t="s">
        <v>144</v>
      </c>
      <c r="R901" s="0" t="n">
        <v>60</v>
      </c>
    </row>
    <row r="902" customFormat="false" ht="15" hidden="false" customHeight="false" outlineLevel="0" collapsed="false">
      <c r="A902" s="0" t="s">
        <v>150</v>
      </c>
      <c r="B902" s="0" t="n">
        <v>96</v>
      </c>
      <c r="C902" s="0" t="n">
        <v>0</v>
      </c>
      <c r="D902" s="0" t="n">
        <v>190</v>
      </c>
      <c r="E902" s="0" t="n">
        <v>78</v>
      </c>
      <c r="F902" s="0" t="n">
        <f aca="false">D902/SUM(C902:E902)</f>
        <v>0.708955223880597</v>
      </c>
      <c r="G902" s="0" t="n">
        <v>33.68</v>
      </c>
      <c r="H902" s="0" t="n">
        <v>122.65</v>
      </c>
      <c r="I902" s="0" t="n">
        <v>111.68</v>
      </c>
      <c r="J902" s="0" t="n">
        <v>80.814595</v>
      </c>
      <c r="K902" s="0" t="n">
        <v>0</v>
      </c>
      <c r="L902" s="0" t="n">
        <v>901</v>
      </c>
      <c r="M902" s="0" t="n">
        <f aca="false">0.05/COUNT(L$2:L$1515)*L902</f>
        <v>0.0297556142668428</v>
      </c>
      <c r="N902" s="20" t="str">
        <f aca="false">IF(K902&lt;M902,A902,"")</f>
        <v>dDocent_Contig_7188</v>
      </c>
      <c r="O902" s="20" t="n">
        <f aca="false">IF(K902&lt;M902,B902,"")</f>
        <v>96</v>
      </c>
      <c r="Q902" s="0" t="s">
        <v>144</v>
      </c>
      <c r="R902" s="0" t="n">
        <v>64</v>
      </c>
    </row>
    <row r="903" customFormat="false" ht="15" hidden="false" customHeight="false" outlineLevel="0" collapsed="false">
      <c r="A903" s="0" t="s">
        <v>93</v>
      </c>
      <c r="B903" s="0" t="n">
        <v>68</v>
      </c>
      <c r="C903" s="0" t="n">
        <v>74</v>
      </c>
      <c r="D903" s="0" t="n">
        <v>179</v>
      </c>
      <c r="E903" s="0" t="n">
        <v>0</v>
      </c>
      <c r="F903" s="0" t="n">
        <f aca="false">D903/SUM(C903:E903)</f>
        <v>0.707509881422925</v>
      </c>
      <c r="G903" s="0" t="n">
        <v>105.66</v>
      </c>
      <c r="H903" s="0" t="n">
        <v>115.68</v>
      </c>
      <c r="I903" s="0" t="n">
        <v>31.66</v>
      </c>
      <c r="J903" s="0" t="n">
        <v>75.8108</v>
      </c>
      <c r="K903" s="0" t="n">
        <v>0</v>
      </c>
      <c r="L903" s="0" t="n">
        <v>902</v>
      </c>
      <c r="M903" s="0" t="n">
        <f aca="false">0.05/COUNT(L$2:L$1515)*L903</f>
        <v>0.0297886393659181</v>
      </c>
      <c r="N903" s="20" t="str">
        <f aca="false">IF(K903&lt;M903,A903,"")</f>
        <v>dDocent_Contig_969</v>
      </c>
      <c r="O903" s="20" t="n">
        <f aca="false">IF(K903&lt;M903,B903,"")</f>
        <v>68</v>
      </c>
      <c r="Q903" s="0" t="s">
        <v>144</v>
      </c>
      <c r="R903" s="0" t="n">
        <v>74</v>
      </c>
    </row>
    <row r="904" customFormat="false" ht="15" hidden="false" customHeight="false" outlineLevel="0" collapsed="false">
      <c r="A904" s="0" t="s">
        <v>93</v>
      </c>
      <c r="B904" s="0" t="n">
        <v>72</v>
      </c>
      <c r="C904" s="0" t="n">
        <v>74</v>
      </c>
      <c r="D904" s="0" t="n">
        <v>179</v>
      </c>
      <c r="E904" s="0" t="n">
        <v>0</v>
      </c>
      <c r="F904" s="0" t="n">
        <f aca="false">D904/SUM(C904:E904)</f>
        <v>0.707509881422925</v>
      </c>
      <c r="G904" s="0" t="n">
        <v>105.66</v>
      </c>
      <c r="H904" s="0" t="n">
        <v>115.68</v>
      </c>
      <c r="I904" s="0" t="n">
        <v>31.66</v>
      </c>
      <c r="J904" s="0" t="n">
        <v>75.8108</v>
      </c>
      <c r="K904" s="0" t="n">
        <v>0</v>
      </c>
      <c r="L904" s="0" t="n">
        <v>903</v>
      </c>
      <c r="M904" s="0" t="n">
        <f aca="false">0.05/COUNT(L$2:L$1515)*L904</f>
        <v>0.0298216644649934</v>
      </c>
      <c r="N904" s="20" t="str">
        <f aca="false">IF(K904&lt;M904,A904,"")</f>
        <v>dDocent_Contig_969</v>
      </c>
      <c r="O904" s="20" t="n">
        <f aca="false">IF(K904&lt;M904,B904,"")</f>
        <v>72</v>
      </c>
      <c r="Q904" s="0" t="s">
        <v>144</v>
      </c>
      <c r="R904" s="0" t="n">
        <v>9</v>
      </c>
    </row>
    <row r="905" customFormat="false" ht="15" hidden="false" customHeight="false" outlineLevel="0" collapsed="false">
      <c r="A905" s="0" t="s">
        <v>93</v>
      </c>
      <c r="B905" s="0" t="n">
        <v>112</v>
      </c>
      <c r="C905" s="0" t="n">
        <v>74</v>
      </c>
      <c r="D905" s="0" t="n">
        <v>179</v>
      </c>
      <c r="E905" s="0" t="n">
        <v>0</v>
      </c>
      <c r="F905" s="0" t="n">
        <f aca="false">D905/SUM(C905:E905)</f>
        <v>0.707509881422925</v>
      </c>
      <c r="G905" s="0" t="n">
        <v>105.66</v>
      </c>
      <c r="H905" s="0" t="n">
        <v>115.68</v>
      </c>
      <c r="I905" s="0" t="n">
        <v>31.66</v>
      </c>
      <c r="J905" s="0" t="n">
        <v>75.8108</v>
      </c>
      <c r="K905" s="0" t="n">
        <v>0</v>
      </c>
      <c r="L905" s="0" t="n">
        <v>904</v>
      </c>
      <c r="M905" s="0" t="n">
        <f aca="false">0.05/COUNT(L$2:L$1515)*L905</f>
        <v>0.0298546895640687</v>
      </c>
      <c r="N905" s="20" t="str">
        <f aca="false">IF(K905&lt;M905,A905,"")</f>
        <v>dDocent_Contig_969</v>
      </c>
      <c r="O905" s="20" t="n">
        <f aca="false">IF(K905&lt;M905,B905,"")</f>
        <v>112</v>
      </c>
      <c r="Q905" s="0" t="s">
        <v>144</v>
      </c>
      <c r="R905" s="0" t="n">
        <v>10</v>
      </c>
    </row>
    <row r="906" customFormat="false" ht="15" hidden="false" customHeight="false" outlineLevel="0" collapsed="false">
      <c r="A906" s="0" t="s">
        <v>118</v>
      </c>
      <c r="B906" s="0" t="n">
        <v>107</v>
      </c>
      <c r="C906" s="0" t="n">
        <v>0</v>
      </c>
      <c r="D906" s="0" t="n">
        <v>183</v>
      </c>
      <c r="E906" s="0" t="n">
        <v>76</v>
      </c>
      <c r="F906" s="0" t="n">
        <f aca="false">D906/SUM(C906:E906)</f>
        <v>0.706563706563707</v>
      </c>
      <c r="G906" s="0" t="n">
        <v>32.33</v>
      </c>
      <c r="H906" s="0" t="n">
        <v>118.35</v>
      </c>
      <c r="I906" s="0" t="n">
        <v>108.33</v>
      </c>
      <c r="J906" s="0" t="n">
        <v>77.288046</v>
      </c>
      <c r="K906" s="0" t="n">
        <v>0</v>
      </c>
      <c r="L906" s="0" t="n">
        <v>905</v>
      </c>
      <c r="M906" s="0" t="n">
        <f aca="false">0.05/COUNT(L$2:L$1515)*L906</f>
        <v>0.029887714663144</v>
      </c>
      <c r="N906" s="20" t="str">
        <f aca="false">IF(K906&lt;M906,A906,"")</f>
        <v>dDocent_Contig_3</v>
      </c>
      <c r="O906" s="20" t="n">
        <f aca="false">IF(K906&lt;M906,B906,"")</f>
        <v>107</v>
      </c>
      <c r="Q906" s="0" t="s">
        <v>144</v>
      </c>
      <c r="R906" s="0" t="n">
        <v>28</v>
      </c>
    </row>
    <row r="907" customFormat="false" ht="15" hidden="false" customHeight="false" outlineLevel="0" collapsed="false">
      <c r="A907" s="0" t="s">
        <v>282</v>
      </c>
      <c r="B907" s="0" t="n">
        <v>8</v>
      </c>
      <c r="C907" s="0" t="n">
        <v>0</v>
      </c>
      <c r="D907" s="0" t="n">
        <v>192</v>
      </c>
      <c r="E907" s="0" t="n">
        <v>80</v>
      </c>
      <c r="F907" s="0" t="n">
        <f aca="false">D907/SUM(C907:E907)</f>
        <v>0.705882352941176</v>
      </c>
      <c r="G907" s="0" t="n">
        <v>33.88</v>
      </c>
      <c r="H907" s="0" t="n">
        <v>124.24</v>
      </c>
      <c r="I907" s="0" t="n">
        <v>113.88</v>
      </c>
      <c r="J907" s="0" t="n">
        <v>80.92562</v>
      </c>
      <c r="K907" s="0" t="n">
        <v>0</v>
      </c>
      <c r="L907" s="0" t="n">
        <v>906</v>
      </c>
      <c r="M907" s="0" t="n">
        <f aca="false">0.05/COUNT(L$2:L$1515)*L907</f>
        <v>0.0299207397622193</v>
      </c>
      <c r="N907" s="20" t="str">
        <f aca="false">IF(K907&lt;M907,A907,"")</f>
        <v>dDocent_Contig_6492</v>
      </c>
      <c r="O907" s="20" t="n">
        <f aca="false">IF(K907&lt;M907,B907,"")</f>
        <v>8</v>
      </c>
      <c r="Q907" s="0" t="s">
        <v>144</v>
      </c>
      <c r="R907" s="0" t="n">
        <v>29</v>
      </c>
    </row>
    <row r="908" customFormat="false" ht="15" hidden="false" customHeight="false" outlineLevel="0" collapsed="false">
      <c r="A908" s="0" t="s">
        <v>96</v>
      </c>
      <c r="B908" s="0" t="n">
        <v>20</v>
      </c>
      <c r="C908" s="0" t="n">
        <v>52</v>
      </c>
      <c r="D908" s="0" t="n">
        <v>146</v>
      </c>
      <c r="E908" s="0" t="n">
        <v>9</v>
      </c>
      <c r="F908" s="0" t="n">
        <f aca="false">D908/SUM(C908:E908)</f>
        <v>0.705314009661836</v>
      </c>
      <c r="G908" s="0" t="n">
        <v>75.48</v>
      </c>
      <c r="H908" s="0" t="n">
        <v>99.03</v>
      </c>
      <c r="I908" s="0" t="n">
        <v>32.48</v>
      </c>
      <c r="J908" s="0" t="n">
        <v>46.555807</v>
      </c>
      <c r="K908" s="0" t="n">
        <v>0</v>
      </c>
      <c r="L908" s="0" t="n">
        <v>907</v>
      </c>
      <c r="M908" s="0" t="n">
        <f aca="false">0.05/COUNT(L$2:L$1515)*L908</f>
        <v>0.0299537648612946</v>
      </c>
      <c r="N908" s="20" t="str">
        <f aca="false">IF(K908&lt;M908,A908,"")</f>
        <v>dDocent_Contig_16080</v>
      </c>
      <c r="O908" s="20" t="n">
        <f aca="false">IF(K908&lt;M908,B908,"")</f>
        <v>20</v>
      </c>
      <c r="Q908" s="0" t="s">
        <v>144</v>
      </c>
      <c r="R908" s="0" t="n">
        <v>86</v>
      </c>
    </row>
    <row r="909" customFormat="false" ht="15" hidden="false" customHeight="false" outlineLevel="0" collapsed="false">
      <c r="A909" s="0" t="s">
        <v>96</v>
      </c>
      <c r="B909" s="0" t="n">
        <v>21</v>
      </c>
      <c r="C909" s="0" t="n">
        <v>52</v>
      </c>
      <c r="D909" s="0" t="n">
        <v>146</v>
      </c>
      <c r="E909" s="0" t="n">
        <v>9</v>
      </c>
      <c r="F909" s="0" t="n">
        <f aca="false">D909/SUM(C909:E909)</f>
        <v>0.705314009661836</v>
      </c>
      <c r="G909" s="0" t="n">
        <v>75.48</v>
      </c>
      <c r="H909" s="0" t="n">
        <v>99.03</v>
      </c>
      <c r="I909" s="0" t="n">
        <v>32.48</v>
      </c>
      <c r="J909" s="0" t="n">
        <v>46.555807</v>
      </c>
      <c r="K909" s="0" t="n">
        <v>0</v>
      </c>
      <c r="L909" s="0" t="n">
        <v>908</v>
      </c>
      <c r="M909" s="0" t="n">
        <f aca="false">0.05/COUNT(L$2:L$1515)*L909</f>
        <v>0.0299867899603699</v>
      </c>
      <c r="N909" s="20" t="str">
        <f aca="false">IF(K909&lt;M909,A909,"")</f>
        <v>dDocent_Contig_16080</v>
      </c>
      <c r="O909" s="20" t="n">
        <f aca="false">IF(K909&lt;M909,B909,"")</f>
        <v>21</v>
      </c>
      <c r="Q909" s="0" t="s">
        <v>340</v>
      </c>
      <c r="R909" s="0" t="n">
        <v>107</v>
      </c>
    </row>
    <row r="910" customFormat="false" ht="15" hidden="false" customHeight="false" outlineLevel="0" collapsed="false">
      <c r="A910" s="0" t="s">
        <v>108</v>
      </c>
      <c r="B910" s="0" t="n">
        <v>101</v>
      </c>
      <c r="C910" s="0" t="n">
        <v>0</v>
      </c>
      <c r="D910" s="0" t="n">
        <v>141</v>
      </c>
      <c r="E910" s="0" t="n">
        <v>59</v>
      </c>
      <c r="F910" s="0" t="n">
        <f aca="false">D910/SUM(C910:E910)</f>
        <v>0.705</v>
      </c>
      <c r="G910" s="0" t="n">
        <v>24.85</v>
      </c>
      <c r="H910" s="0" t="n">
        <v>91.3</v>
      </c>
      <c r="I910" s="0" t="n">
        <v>83.85</v>
      </c>
      <c r="J910" s="0" t="n">
        <v>59.274608</v>
      </c>
      <c r="K910" s="0" t="n">
        <v>0</v>
      </c>
      <c r="L910" s="0" t="n">
        <v>909</v>
      </c>
      <c r="M910" s="0" t="n">
        <f aca="false">0.05/COUNT(L$2:L$1515)*L910</f>
        <v>0.0300198150594452</v>
      </c>
      <c r="N910" s="20" t="str">
        <f aca="false">IF(K910&lt;M910,A910,"")</f>
        <v>dDocent_Contig_25697</v>
      </c>
      <c r="O910" s="20" t="n">
        <f aca="false">IF(K910&lt;M910,B910,"")</f>
        <v>101</v>
      </c>
      <c r="Q910" s="0" t="s">
        <v>207</v>
      </c>
      <c r="R910" s="0" t="n">
        <v>105</v>
      </c>
    </row>
    <row r="911" customFormat="false" ht="15" hidden="false" customHeight="false" outlineLevel="0" collapsed="false">
      <c r="A911" s="0" t="s">
        <v>107</v>
      </c>
      <c r="B911" s="0" t="n">
        <v>36</v>
      </c>
      <c r="C911" s="0" t="n">
        <v>0</v>
      </c>
      <c r="D911" s="0" t="n">
        <v>124</v>
      </c>
      <c r="E911" s="0" t="n">
        <v>52</v>
      </c>
      <c r="F911" s="0" t="n">
        <f aca="false">D911/SUM(C911:E911)</f>
        <v>0.704545454545455</v>
      </c>
      <c r="G911" s="0" t="n">
        <v>21.84</v>
      </c>
      <c r="H911" s="0" t="n">
        <v>80.32</v>
      </c>
      <c r="I911" s="0" t="n">
        <v>73.84</v>
      </c>
      <c r="J911" s="0" t="n">
        <v>52.057864</v>
      </c>
      <c r="K911" s="0" t="n">
        <v>0</v>
      </c>
      <c r="L911" s="0" t="n">
        <v>910</v>
      </c>
      <c r="M911" s="0" t="n">
        <f aca="false">0.05/COUNT(L$2:L$1515)*L911</f>
        <v>0.0300528401585205</v>
      </c>
      <c r="N911" s="20" t="str">
        <f aca="false">IF(K911&lt;M911,A911,"")</f>
        <v>dDocent_Contig_12143</v>
      </c>
      <c r="O911" s="20" t="n">
        <f aca="false">IF(K911&lt;M911,B911,"")</f>
        <v>36</v>
      </c>
      <c r="Q911" s="0" t="s">
        <v>207</v>
      </c>
      <c r="R911" s="0" t="n">
        <v>106</v>
      </c>
    </row>
    <row r="912" customFormat="false" ht="15" hidden="false" customHeight="false" outlineLevel="0" collapsed="false">
      <c r="A912" s="0" t="s">
        <v>107</v>
      </c>
      <c r="B912" s="0" t="n">
        <v>37</v>
      </c>
      <c r="C912" s="0" t="n">
        <v>0</v>
      </c>
      <c r="D912" s="0" t="n">
        <v>124</v>
      </c>
      <c r="E912" s="0" t="n">
        <v>52</v>
      </c>
      <c r="F912" s="0" t="n">
        <f aca="false">D912/SUM(C912:E912)</f>
        <v>0.704545454545455</v>
      </c>
      <c r="G912" s="0" t="n">
        <v>21.84</v>
      </c>
      <c r="H912" s="0" t="n">
        <v>80.32</v>
      </c>
      <c r="I912" s="0" t="n">
        <v>73.84</v>
      </c>
      <c r="J912" s="0" t="n">
        <v>52.057864</v>
      </c>
      <c r="K912" s="0" t="n">
        <v>0</v>
      </c>
      <c r="L912" s="0" t="n">
        <v>911</v>
      </c>
      <c r="M912" s="0" t="n">
        <f aca="false">0.05/COUNT(L$2:L$1515)*L912</f>
        <v>0.0300858652575958</v>
      </c>
      <c r="N912" s="20" t="str">
        <f aca="false">IF(K912&lt;M912,A912,"")</f>
        <v>dDocent_Contig_12143</v>
      </c>
      <c r="O912" s="20" t="n">
        <f aca="false">IF(K912&lt;M912,B912,"")</f>
        <v>37</v>
      </c>
      <c r="Q912" s="0" t="s">
        <v>207</v>
      </c>
      <c r="R912" s="0" t="n">
        <v>108</v>
      </c>
    </row>
    <row r="913" customFormat="false" ht="15" hidden="false" customHeight="false" outlineLevel="0" collapsed="false">
      <c r="A913" s="0" t="s">
        <v>107</v>
      </c>
      <c r="B913" s="0" t="n">
        <v>47</v>
      </c>
      <c r="C913" s="0" t="n">
        <v>0</v>
      </c>
      <c r="D913" s="0" t="n">
        <v>124</v>
      </c>
      <c r="E913" s="0" t="n">
        <v>52</v>
      </c>
      <c r="F913" s="0" t="n">
        <f aca="false">D913/SUM(C913:E913)</f>
        <v>0.704545454545455</v>
      </c>
      <c r="G913" s="0" t="n">
        <v>21.84</v>
      </c>
      <c r="H913" s="0" t="n">
        <v>80.32</v>
      </c>
      <c r="I913" s="0" t="n">
        <v>73.84</v>
      </c>
      <c r="J913" s="0" t="n">
        <v>52.057864</v>
      </c>
      <c r="K913" s="0" t="n">
        <v>0</v>
      </c>
      <c r="L913" s="0" t="n">
        <v>912</v>
      </c>
      <c r="M913" s="0" t="n">
        <f aca="false">0.05/COUNT(L$2:L$1515)*L913</f>
        <v>0.0301188903566711</v>
      </c>
      <c r="N913" s="20" t="str">
        <f aca="false">IF(K913&lt;M913,A913,"")</f>
        <v>dDocent_Contig_12143</v>
      </c>
      <c r="O913" s="20" t="n">
        <f aca="false">IF(K913&lt;M913,B913,"")</f>
        <v>47</v>
      </c>
      <c r="Q913" s="0" t="s">
        <v>207</v>
      </c>
      <c r="R913" s="0" t="n">
        <v>115</v>
      </c>
    </row>
    <row r="914" customFormat="false" ht="15" hidden="false" customHeight="false" outlineLevel="0" collapsed="false">
      <c r="A914" s="0" t="s">
        <v>107</v>
      </c>
      <c r="B914" s="0" t="n">
        <v>48</v>
      </c>
      <c r="C914" s="0" t="n">
        <v>0</v>
      </c>
      <c r="D914" s="0" t="n">
        <v>124</v>
      </c>
      <c r="E914" s="0" t="n">
        <v>52</v>
      </c>
      <c r="F914" s="0" t="n">
        <f aca="false">D914/SUM(C914:E914)</f>
        <v>0.704545454545455</v>
      </c>
      <c r="G914" s="0" t="n">
        <v>21.84</v>
      </c>
      <c r="H914" s="0" t="n">
        <v>80.32</v>
      </c>
      <c r="I914" s="0" t="n">
        <v>73.84</v>
      </c>
      <c r="J914" s="0" t="n">
        <v>52.057864</v>
      </c>
      <c r="K914" s="0" t="n">
        <v>0</v>
      </c>
      <c r="L914" s="0" t="n">
        <v>913</v>
      </c>
      <c r="M914" s="0" t="n">
        <f aca="false">0.05/COUNT(L$2:L$1515)*L914</f>
        <v>0.0301519154557464</v>
      </c>
      <c r="N914" s="20" t="str">
        <f aca="false">IF(K914&lt;M914,A914,"")</f>
        <v>dDocent_Contig_12143</v>
      </c>
      <c r="O914" s="20" t="n">
        <f aca="false">IF(K914&lt;M914,B914,"")</f>
        <v>48</v>
      </c>
      <c r="Q914" s="0" t="s">
        <v>341</v>
      </c>
      <c r="R914" s="0" t="n">
        <v>118</v>
      </c>
    </row>
    <row r="915" customFormat="false" ht="15" hidden="false" customHeight="false" outlineLevel="0" collapsed="false">
      <c r="A915" s="0" t="s">
        <v>140</v>
      </c>
      <c r="B915" s="0" t="n">
        <v>46</v>
      </c>
      <c r="C915" s="0" t="n">
        <v>60</v>
      </c>
      <c r="D915" s="0" t="n">
        <v>143</v>
      </c>
      <c r="E915" s="0" t="n">
        <v>0</v>
      </c>
      <c r="F915" s="0" t="n">
        <f aca="false">D915/SUM(C915:E915)</f>
        <v>0.704433497536946</v>
      </c>
      <c r="G915" s="0" t="n">
        <v>85.18</v>
      </c>
      <c r="H915" s="0" t="n">
        <v>92.63</v>
      </c>
      <c r="I915" s="0" t="n">
        <v>25.18</v>
      </c>
      <c r="J915" s="0" t="n">
        <v>60.014559</v>
      </c>
      <c r="K915" s="0" t="n">
        <v>0</v>
      </c>
      <c r="L915" s="0" t="n">
        <v>914</v>
      </c>
      <c r="M915" s="0" t="n">
        <f aca="false">0.05/COUNT(L$2:L$1515)*L915</f>
        <v>0.0301849405548217</v>
      </c>
      <c r="N915" s="20" t="str">
        <f aca="false">IF(K915&lt;M915,A915,"")</f>
        <v>dDocent_Contig_11406</v>
      </c>
      <c r="O915" s="20" t="n">
        <f aca="false">IF(K915&lt;M915,B915,"")</f>
        <v>46</v>
      </c>
      <c r="Q915" s="0" t="s">
        <v>121</v>
      </c>
      <c r="R915" s="0" t="n">
        <v>28</v>
      </c>
    </row>
    <row r="916" customFormat="false" ht="15" hidden="false" customHeight="false" outlineLevel="0" collapsed="false">
      <c r="A916" s="0" t="s">
        <v>140</v>
      </c>
      <c r="B916" s="0" t="n">
        <v>50</v>
      </c>
      <c r="C916" s="0" t="n">
        <v>60</v>
      </c>
      <c r="D916" s="0" t="n">
        <v>143</v>
      </c>
      <c r="E916" s="0" t="n">
        <v>0</v>
      </c>
      <c r="F916" s="0" t="n">
        <f aca="false">D916/SUM(C916:E916)</f>
        <v>0.704433497536946</v>
      </c>
      <c r="G916" s="0" t="n">
        <v>85.18</v>
      </c>
      <c r="H916" s="0" t="n">
        <v>92.63</v>
      </c>
      <c r="I916" s="0" t="n">
        <v>25.18</v>
      </c>
      <c r="J916" s="0" t="n">
        <v>60.014559</v>
      </c>
      <c r="K916" s="0" t="n">
        <v>0</v>
      </c>
      <c r="L916" s="0" t="n">
        <v>915</v>
      </c>
      <c r="M916" s="0" t="n">
        <f aca="false">0.05/COUNT(L$2:L$1515)*L916</f>
        <v>0.030217965653897</v>
      </c>
      <c r="N916" s="20" t="str">
        <f aca="false">IF(K916&lt;M916,A916,"")</f>
        <v>dDocent_Contig_11406</v>
      </c>
      <c r="O916" s="20" t="n">
        <f aca="false">IF(K916&lt;M916,B916,"")</f>
        <v>50</v>
      </c>
      <c r="Q916" s="0" t="s">
        <v>121</v>
      </c>
      <c r="R916" s="0" t="n">
        <v>31</v>
      </c>
    </row>
    <row r="917" customFormat="false" ht="15" hidden="false" customHeight="false" outlineLevel="0" collapsed="false">
      <c r="A917" s="0" t="s">
        <v>140</v>
      </c>
      <c r="B917" s="0" t="n">
        <v>52</v>
      </c>
      <c r="C917" s="0" t="n">
        <v>60</v>
      </c>
      <c r="D917" s="0" t="n">
        <v>143</v>
      </c>
      <c r="E917" s="0" t="n">
        <v>0</v>
      </c>
      <c r="F917" s="0" t="n">
        <f aca="false">D917/SUM(C917:E917)</f>
        <v>0.704433497536946</v>
      </c>
      <c r="G917" s="0" t="n">
        <v>85.18</v>
      </c>
      <c r="H917" s="0" t="n">
        <v>92.63</v>
      </c>
      <c r="I917" s="0" t="n">
        <v>25.18</v>
      </c>
      <c r="J917" s="0" t="n">
        <v>60.014559</v>
      </c>
      <c r="K917" s="0" t="n">
        <v>0</v>
      </c>
      <c r="L917" s="0" t="n">
        <v>916</v>
      </c>
      <c r="M917" s="0" t="n">
        <f aca="false">0.05/COUNT(L$2:L$1515)*L917</f>
        <v>0.0302509907529723</v>
      </c>
      <c r="N917" s="20" t="str">
        <f aca="false">IF(K917&lt;M917,A917,"")</f>
        <v>dDocent_Contig_11406</v>
      </c>
      <c r="O917" s="20" t="n">
        <f aca="false">IF(K917&lt;M917,B917,"")</f>
        <v>52</v>
      </c>
      <c r="Q917" s="0" t="s">
        <v>121</v>
      </c>
      <c r="R917" s="0" t="n">
        <v>34</v>
      </c>
    </row>
    <row r="918" customFormat="false" ht="15" hidden="false" customHeight="false" outlineLevel="0" collapsed="false">
      <c r="A918" s="0" t="s">
        <v>140</v>
      </c>
      <c r="B918" s="0" t="n">
        <v>92</v>
      </c>
      <c r="C918" s="0" t="n">
        <v>0</v>
      </c>
      <c r="D918" s="0" t="n">
        <v>143</v>
      </c>
      <c r="E918" s="0" t="n">
        <v>60</v>
      </c>
      <c r="F918" s="0" t="n">
        <f aca="false">D918/SUM(C918:E918)</f>
        <v>0.704433497536946</v>
      </c>
      <c r="G918" s="0" t="n">
        <v>25.18</v>
      </c>
      <c r="H918" s="0" t="n">
        <v>92.63</v>
      </c>
      <c r="I918" s="0" t="n">
        <v>85.18</v>
      </c>
      <c r="J918" s="0" t="n">
        <v>60.014559</v>
      </c>
      <c r="K918" s="0" t="n">
        <v>0</v>
      </c>
      <c r="L918" s="0" t="n">
        <v>917</v>
      </c>
      <c r="M918" s="0" t="n">
        <f aca="false">0.05/COUNT(L$2:L$1515)*L918</f>
        <v>0.0302840158520476</v>
      </c>
      <c r="N918" s="20" t="str">
        <f aca="false">IF(K918&lt;M918,A918,"")</f>
        <v>dDocent_Contig_11406</v>
      </c>
      <c r="O918" s="20" t="n">
        <f aca="false">IF(K918&lt;M918,B918,"")</f>
        <v>92</v>
      </c>
      <c r="Q918" s="0" t="s">
        <v>121</v>
      </c>
      <c r="R918" s="0" t="n">
        <v>36</v>
      </c>
    </row>
    <row r="919" customFormat="false" ht="15" hidden="false" customHeight="false" outlineLevel="0" collapsed="false">
      <c r="A919" s="0" t="s">
        <v>118</v>
      </c>
      <c r="B919" s="0" t="n">
        <v>34</v>
      </c>
      <c r="C919" s="0" t="n">
        <v>0</v>
      </c>
      <c r="D919" s="0" t="n">
        <v>182</v>
      </c>
      <c r="E919" s="0" t="n">
        <v>77</v>
      </c>
      <c r="F919" s="0" t="n">
        <f aca="false">D919/SUM(C919:E919)</f>
        <v>0.702702702702703</v>
      </c>
      <c r="G919" s="0" t="n">
        <v>31.97</v>
      </c>
      <c r="H919" s="0" t="n">
        <v>118.05</v>
      </c>
      <c r="I919" s="0" t="n">
        <v>108.97</v>
      </c>
      <c r="J919" s="0" t="n">
        <v>75.991319</v>
      </c>
      <c r="K919" s="0" t="n">
        <v>0</v>
      </c>
      <c r="L919" s="0" t="n">
        <v>918</v>
      </c>
      <c r="M919" s="0" t="n">
        <f aca="false">0.05/COUNT(L$2:L$1515)*L919</f>
        <v>0.0303170409511229</v>
      </c>
      <c r="N919" s="20" t="str">
        <f aca="false">IF(K919&lt;M919,A919,"")</f>
        <v>dDocent_Contig_3</v>
      </c>
      <c r="O919" s="20" t="n">
        <f aca="false">IF(K919&lt;M919,B919,"")</f>
        <v>34</v>
      </c>
      <c r="Q919" s="0" t="s">
        <v>121</v>
      </c>
      <c r="R919" s="0" t="n">
        <v>74</v>
      </c>
    </row>
    <row r="920" customFormat="false" ht="15" hidden="false" customHeight="false" outlineLevel="0" collapsed="false">
      <c r="A920" s="0" t="s">
        <v>118</v>
      </c>
      <c r="B920" s="0" t="n">
        <v>36</v>
      </c>
      <c r="C920" s="0" t="n">
        <v>0</v>
      </c>
      <c r="D920" s="0" t="n">
        <v>182</v>
      </c>
      <c r="E920" s="0" t="n">
        <v>77</v>
      </c>
      <c r="F920" s="0" t="n">
        <f aca="false">D920/SUM(C920:E920)</f>
        <v>0.702702702702703</v>
      </c>
      <c r="G920" s="0" t="n">
        <v>31.97</v>
      </c>
      <c r="H920" s="0" t="n">
        <v>118.05</v>
      </c>
      <c r="I920" s="0" t="n">
        <v>108.97</v>
      </c>
      <c r="J920" s="0" t="n">
        <v>75.991319</v>
      </c>
      <c r="K920" s="0" t="n">
        <v>0</v>
      </c>
      <c r="L920" s="0" t="n">
        <v>919</v>
      </c>
      <c r="M920" s="0" t="n">
        <f aca="false">0.05/COUNT(L$2:L$1515)*L920</f>
        <v>0.0303500660501981</v>
      </c>
      <c r="N920" s="20" t="str">
        <f aca="false">IF(K920&lt;M920,A920,"")</f>
        <v>dDocent_Contig_3</v>
      </c>
      <c r="O920" s="20" t="n">
        <f aca="false">IF(K920&lt;M920,B920,"")</f>
        <v>36</v>
      </c>
      <c r="Q920" s="0" t="s">
        <v>121</v>
      </c>
      <c r="R920" s="0" t="n">
        <v>76</v>
      </c>
    </row>
    <row r="921" customFormat="false" ht="15" hidden="false" customHeight="false" outlineLevel="0" collapsed="false">
      <c r="A921" s="0" t="s">
        <v>118</v>
      </c>
      <c r="B921" s="0" t="n">
        <v>83</v>
      </c>
      <c r="C921" s="0" t="n">
        <v>0</v>
      </c>
      <c r="D921" s="0" t="n">
        <v>182</v>
      </c>
      <c r="E921" s="0" t="n">
        <v>77</v>
      </c>
      <c r="F921" s="0" t="n">
        <f aca="false">D921/SUM(C921:E921)</f>
        <v>0.702702702702703</v>
      </c>
      <c r="G921" s="0" t="n">
        <v>31.97</v>
      </c>
      <c r="H921" s="0" t="n">
        <v>118.05</v>
      </c>
      <c r="I921" s="0" t="n">
        <v>108.97</v>
      </c>
      <c r="J921" s="0" t="n">
        <v>75.991319</v>
      </c>
      <c r="K921" s="0" t="n">
        <v>0</v>
      </c>
      <c r="L921" s="0" t="n">
        <v>920</v>
      </c>
      <c r="M921" s="0" t="n">
        <f aca="false">0.05/COUNT(L$2:L$1515)*L921</f>
        <v>0.0303830911492734</v>
      </c>
      <c r="N921" s="20" t="str">
        <f aca="false">IF(K921&lt;M921,A921,"")</f>
        <v>dDocent_Contig_3</v>
      </c>
      <c r="O921" s="20" t="n">
        <f aca="false">IF(K921&lt;M921,B921,"")</f>
        <v>83</v>
      </c>
      <c r="Q921" s="0" t="s">
        <v>121</v>
      </c>
      <c r="R921" s="0" t="n">
        <v>82</v>
      </c>
    </row>
    <row r="922" customFormat="false" ht="15" hidden="false" customHeight="false" outlineLevel="0" collapsed="false">
      <c r="A922" s="0" t="s">
        <v>118</v>
      </c>
      <c r="B922" s="0" t="n">
        <v>112</v>
      </c>
      <c r="C922" s="0" t="n">
        <v>0</v>
      </c>
      <c r="D922" s="0" t="n">
        <v>182</v>
      </c>
      <c r="E922" s="0" t="n">
        <v>77</v>
      </c>
      <c r="F922" s="0" t="n">
        <f aca="false">D922/SUM(C922:E922)</f>
        <v>0.702702702702703</v>
      </c>
      <c r="G922" s="0" t="n">
        <v>31.97</v>
      </c>
      <c r="H922" s="0" t="n">
        <v>118.05</v>
      </c>
      <c r="I922" s="0" t="n">
        <v>108.97</v>
      </c>
      <c r="J922" s="0" t="n">
        <v>75.991319</v>
      </c>
      <c r="K922" s="0" t="n">
        <v>0</v>
      </c>
      <c r="L922" s="0" t="n">
        <v>921</v>
      </c>
      <c r="M922" s="0" t="n">
        <f aca="false">0.05/COUNT(L$2:L$1515)*L922</f>
        <v>0.0304161162483487</v>
      </c>
      <c r="N922" s="20" t="str">
        <f aca="false">IF(K922&lt;M922,A922,"")</f>
        <v>dDocent_Contig_3</v>
      </c>
      <c r="O922" s="20" t="n">
        <f aca="false">IF(K922&lt;M922,B922,"")</f>
        <v>112</v>
      </c>
      <c r="Q922" s="0" t="s">
        <v>121</v>
      </c>
      <c r="R922" s="0" t="n">
        <v>83</v>
      </c>
    </row>
    <row r="923" customFormat="false" ht="15" hidden="false" customHeight="false" outlineLevel="0" collapsed="false">
      <c r="A923" s="0" t="s">
        <v>118</v>
      </c>
      <c r="B923" s="0" t="n">
        <v>120</v>
      </c>
      <c r="C923" s="0" t="n">
        <v>0</v>
      </c>
      <c r="D923" s="0" t="n">
        <v>182</v>
      </c>
      <c r="E923" s="0" t="n">
        <v>77</v>
      </c>
      <c r="F923" s="0" t="n">
        <f aca="false">D923/SUM(C923:E923)</f>
        <v>0.702702702702703</v>
      </c>
      <c r="G923" s="0" t="n">
        <v>31.97</v>
      </c>
      <c r="H923" s="0" t="n">
        <v>118.05</v>
      </c>
      <c r="I923" s="0" t="n">
        <v>108.97</v>
      </c>
      <c r="J923" s="0" t="n">
        <v>75.991319</v>
      </c>
      <c r="K923" s="0" t="n">
        <v>0</v>
      </c>
      <c r="L923" s="0" t="n">
        <v>922</v>
      </c>
      <c r="M923" s="0" t="n">
        <f aca="false">0.05/COUNT(L$2:L$1515)*L923</f>
        <v>0.030449141347424</v>
      </c>
      <c r="N923" s="20" t="str">
        <f aca="false">IF(K923&lt;M923,A923,"")</f>
        <v>dDocent_Contig_3</v>
      </c>
      <c r="O923" s="20" t="n">
        <f aca="false">IF(K923&lt;M923,B923,"")</f>
        <v>120</v>
      </c>
      <c r="Q923" s="0" t="s">
        <v>121</v>
      </c>
      <c r="R923" s="0" t="n">
        <v>106</v>
      </c>
    </row>
    <row r="924" customFormat="false" ht="15" hidden="false" customHeight="false" outlineLevel="0" collapsed="false">
      <c r="A924" s="0" t="s">
        <v>150</v>
      </c>
      <c r="B924" s="0" t="n">
        <v>54</v>
      </c>
      <c r="C924" s="0" t="n">
        <v>0</v>
      </c>
      <c r="D924" s="0" t="n">
        <v>188</v>
      </c>
      <c r="E924" s="0" t="n">
        <v>80</v>
      </c>
      <c r="F924" s="0" t="n">
        <f aca="false">D924/SUM(C924:E924)</f>
        <v>0.701492537313433</v>
      </c>
      <c r="G924" s="0" t="n">
        <v>32.97</v>
      </c>
      <c r="H924" s="0" t="n">
        <v>122.06</v>
      </c>
      <c r="I924" s="0" t="n">
        <v>112.97</v>
      </c>
      <c r="J924" s="0" t="n">
        <v>78.215352</v>
      </c>
      <c r="K924" s="0" t="n">
        <v>0</v>
      </c>
      <c r="L924" s="0" t="n">
        <v>923</v>
      </c>
      <c r="M924" s="0" t="n">
        <f aca="false">0.05/COUNT(L$2:L$1515)*L924</f>
        <v>0.0304821664464993</v>
      </c>
      <c r="N924" s="20" t="str">
        <f aca="false">IF(K924&lt;M924,A924,"")</f>
        <v>dDocent_Contig_7188</v>
      </c>
      <c r="O924" s="20" t="n">
        <f aca="false">IF(K924&lt;M924,B924,"")</f>
        <v>54</v>
      </c>
      <c r="Q924" s="0" t="s">
        <v>121</v>
      </c>
      <c r="R924" s="0" t="n">
        <v>108</v>
      </c>
    </row>
    <row r="925" customFormat="false" ht="15" hidden="false" customHeight="false" outlineLevel="0" collapsed="false">
      <c r="A925" s="0" t="s">
        <v>150</v>
      </c>
      <c r="B925" s="0" t="n">
        <v>58</v>
      </c>
      <c r="C925" s="0" t="n">
        <v>0</v>
      </c>
      <c r="D925" s="0" t="n">
        <v>188</v>
      </c>
      <c r="E925" s="0" t="n">
        <v>80</v>
      </c>
      <c r="F925" s="0" t="n">
        <f aca="false">D925/SUM(C925:E925)</f>
        <v>0.701492537313433</v>
      </c>
      <c r="G925" s="0" t="n">
        <v>32.97</v>
      </c>
      <c r="H925" s="0" t="n">
        <v>122.06</v>
      </c>
      <c r="I925" s="0" t="n">
        <v>112.97</v>
      </c>
      <c r="J925" s="0" t="n">
        <v>78.215352</v>
      </c>
      <c r="K925" s="0" t="n">
        <v>0</v>
      </c>
      <c r="L925" s="0" t="n">
        <v>924</v>
      </c>
      <c r="M925" s="0" t="n">
        <f aca="false">0.05/COUNT(L$2:L$1515)*L925</f>
        <v>0.0305151915455746</v>
      </c>
      <c r="N925" s="20" t="str">
        <f aca="false">IF(K925&lt;M925,A925,"")</f>
        <v>dDocent_Contig_7188</v>
      </c>
      <c r="O925" s="20" t="n">
        <f aca="false">IF(K925&lt;M925,B925,"")</f>
        <v>58</v>
      </c>
      <c r="Q925" s="0" t="s">
        <v>121</v>
      </c>
      <c r="R925" s="0" t="n">
        <v>116</v>
      </c>
    </row>
    <row r="926" customFormat="false" ht="15" hidden="false" customHeight="false" outlineLevel="0" collapsed="false">
      <c r="A926" s="0" t="s">
        <v>150</v>
      </c>
      <c r="B926" s="0" t="n">
        <v>59</v>
      </c>
      <c r="C926" s="0" t="n">
        <v>0</v>
      </c>
      <c r="D926" s="0" t="n">
        <v>188</v>
      </c>
      <c r="E926" s="0" t="n">
        <v>80</v>
      </c>
      <c r="F926" s="0" t="n">
        <f aca="false">D926/SUM(C926:E926)</f>
        <v>0.701492537313433</v>
      </c>
      <c r="G926" s="0" t="n">
        <v>32.97</v>
      </c>
      <c r="H926" s="0" t="n">
        <v>122.06</v>
      </c>
      <c r="I926" s="0" t="n">
        <v>112.97</v>
      </c>
      <c r="J926" s="0" t="n">
        <v>78.215352</v>
      </c>
      <c r="K926" s="0" t="n">
        <v>0</v>
      </c>
      <c r="L926" s="0" t="n">
        <v>925</v>
      </c>
      <c r="M926" s="0" t="n">
        <f aca="false">0.05/COUNT(L$2:L$1515)*L926</f>
        <v>0.0305482166446499</v>
      </c>
      <c r="N926" s="20" t="str">
        <f aca="false">IF(K926&lt;M926,A926,"")</f>
        <v>dDocent_Contig_7188</v>
      </c>
      <c r="O926" s="20" t="n">
        <f aca="false">IF(K926&lt;M926,B926,"")</f>
        <v>59</v>
      </c>
      <c r="Q926" s="0" t="s">
        <v>121</v>
      </c>
      <c r="R926" s="0" t="n">
        <v>55</v>
      </c>
    </row>
    <row r="927" customFormat="false" ht="15" hidden="false" customHeight="false" outlineLevel="0" collapsed="false">
      <c r="A927" s="0" t="s">
        <v>150</v>
      </c>
      <c r="B927" s="0" t="n">
        <v>61</v>
      </c>
      <c r="C927" s="0" t="n">
        <v>0</v>
      </c>
      <c r="D927" s="0" t="n">
        <v>188</v>
      </c>
      <c r="E927" s="0" t="n">
        <v>80</v>
      </c>
      <c r="F927" s="0" t="n">
        <f aca="false">D927/SUM(C927:E927)</f>
        <v>0.701492537313433</v>
      </c>
      <c r="G927" s="0" t="n">
        <v>32.97</v>
      </c>
      <c r="H927" s="0" t="n">
        <v>122.06</v>
      </c>
      <c r="I927" s="0" t="n">
        <v>112.97</v>
      </c>
      <c r="J927" s="0" t="n">
        <v>78.215352</v>
      </c>
      <c r="K927" s="0" t="n">
        <v>0</v>
      </c>
      <c r="L927" s="0" t="n">
        <v>926</v>
      </c>
      <c r="M927" s="0" t="n">
        <f aca="false">0.05/COUNT(L$2:L$1515)*L927</f>
        <v>0.0305812417437252</v>
      </c>
      <c r="N927" s="20" t="str">
        <f aca="false">IF(K927&lt;M927,A927,"")</f>
        <v>dDocent_Contig_7188</v>
      </c>
      <c r="O927" s="20" t="n">
        <f aca="false">IF(K927&lt;M927,B927,"")</f>
        <v>61</v>
      </c>
      <c r="Q927" s="0" t="s">
        <v>121</v>
      </c>
      <c r="R927" s="0" t="n">
        <v>97</v>
      </c>
    </row>
    <row r="928" customFormat="false" ht="15" hidden="false" customHeight="false" outlineLevel="0" collapsed="false">
      <c r="A928" s="0" t="s">
        <v>150</v>
      </c>
      <c r="B928" s="0" t="n">
        <v>62</v>
      </c>
      <c r="C928" s="0" t="n">
        <v>0</v>
      </c>
      <c r="D928" s="0" t="n">
        <v>188</v>
      </c>
      <c r="E928" s="0" t="n">
        <v>80</v>
      </c>
      <c r="F928" s="0" t="n">
        <f aca="false">D928/SUM(C928:E928)</f>
        <v>0.701492537313433</v>
      </c>
      <c r="G928" s="0" t="n">
        <v>32.97</v>
      </c>
      <c r="H928" s="0" t="n">
        <v>122.06</v>
      </c>
      <c r="I928" s="0" t="n">
        <v>112.97</v>
      </c>
      <c r="J928" s="0" t="n">
        <v>78.215352</v>
      </c>
      <c r="K928" s="0" t="n">
        <v>0</v>
      </c>
      <c r="L928" s="0" t="n">
        <v>927</v>
      </c>
      <c r="M928" s="0" t="n">
        <f aca="false">0.05/COUNT(L$2:L$1515)*L928</f>
        <v>0.0306142668428005</v>
      </c>
      <c r="N928" s="20" t="str">
        <f aca="false">IF(K928&lt;M928,A928,"")</f>
        <v>dDocent_Contig_7188</v>
      </c>
      <c r="O928" s="20" t="n">
        <f aca="false">IF(K928&lt;M928,B928,"")</f>
        <v>62</v>
      </c>
      <c r="Q928" s="0" t="s">
        <v>342</v>
      </c>
      <c r="R928" s="0" t="n">
        <v>41</v>
      </c>
    </row>
    <row r="929" customFormat="false" ht="15" hidden="false" customHeight="false" outlineLevel="0" collapsed="false">
      <c r="A929" s="0" t="s">
        <v>150</v>
      </c>
      <c r="B929" s="0" t="n">
        <v>109</v>
      </c>
      <c r="C929" s="0" t="n">
        <v>0</v>
      </c>
      <c r="D929" s="0" t="n">
        <v>188</v>
      </c>
      <c r="E929" s="0" t="n">
        <v>80</v>
      </c>
      <c r="F929" s="0" t="n">
        <f aca="false">D929/SUM(C929:E929)</f>
        <v>0.701492537313433</v>
      </c>
      <c r="G929" s="0" t="n">
        <v>32.97</v>
      </c>
      <c r="H929" s="0" t="n">
        <v>122.06</v>
      </c>
      <c r="I929" s="0" t="n">
        <v>112.97</v>
      </c>
      <c r="J929" s="0" t="n">
        <v>78.215352</v>
      </c>
      <c r="K929" s="0" t="n">
        <v>0</v>
      </c>
      <c r="L929" s="0" t="n">
        <v>928</v>
      </c>
      <c r="M929" s="0" t="n">
        <f aca="false">0.05/COUNT(L$2:L$1515)*L929</f>
        <v>0.0306472919418758</v>
      </c>
      <c r="N929" s="20" t="str">
        <f aca="false">IF(K929&lt;M929,A929,"")</f>
        <v>dDocent_Contig_7188</v>
      </c>
      <c r="O929" s="20" t="n">
        <f aca="false">IF(K929&lt;M929,B929,"")</f>
        <v>109</v>
      </c>
      <c r="Q929" s="0" t="s">
        <v>230</v>
      </c>
      <c r="R929" s="0" t="n">
        <v>100</v>
      </c>
    </row>
    <row r="930" customFormat="false" ht="15" hidden="false" customHeight="false" outlineLevel="0" collapsed="false">
      <c r="A930" s="0" t="s">
        <v>150</v>
      </c>
      <c r="B930" s="0" t="n">
        <v>115</v>
      </c>
      <c r="C930" s="0" t="n">
        <v>0</v>
      </c>
      <c r="D930" s="0" t="n">
        <v>188</v>
      </c>
      <c r="E930" s="0" t="n">
        <v>80</v>
      </c>
      <c r="F930" s="0" t="n">
        <f aca="false">D930/SUM(C930:E930)</f>
        <v>0.701492537313433</v>
      </c>
      <c r="G930" s="0" t="n">
        <v>32.97</v>
      </c>
      <c r="H930" s="0" t="n">
        <v>122.06</v>
      </c>
      <c r="I930" s="0" t="n">
        <v>112.97</v>
      </c>
      <c r="J930" s="0" t="n">
        <v>78.215352</v>
      </c>
      <c r="K930" s="0" t="n">
        <v>0</v>
      </c>
      <c r="L930" s="0" t="n">
        <v>929</v>
      </c>
      <c r="M930" s="0" t="n">
        <f aca="false">0.05/COUNT(L$2:L$1515)*L930</f>
        <v>0.0306803170409511</v>
      </c>
      <c r="N930" s="20" t="str">
        <f aca="false">IF(K930&lt;M930,A930,"")</f>
        <v>dDocent_Contig_7188</v>
      </c>
      <c r="O930" s="20" t="n">
        <f aca="false">IF(K930&lt;M930,B930,"")</f>
        <v>115</v>
      </c>
      <c r="Q930" s="0" t="s">
        <v>230</v>
      </c>
      <c r="R930" s="0" t="n">
        <v>122</v>
      </c>
    </row>
    <row r="931" customFormat="false" ht="15" hidden="false" customHeight="false" outlineLevel="0" collapsed="false">
      <c r="A931" s="0" t="s">
        <v>96</v>
      </c>
      <c r="B931" s="0" t="n">
        <v>41</v>
      </c>
      <c r="C931" s="0" t="n">
        <v>53</v>
      </c>
      <c r="D931" s="0" t="n">
        <v>145</v>
      </c>
      <c r="E931" s="0" t="n">
        <v>9</v>
      </c>
      <c r="F931" s="0" t="n">
        <f aca="false">D931/SUM(C931:E931)</f>
        <v>0.70048309178744</v>
      </c>
      <c r="G931" s="0" t="n">
        <v>76.09</v>
      </c>
      <c r="H931" s="0" t="n">
        <v>98.82</v>
      </c>
      <c r="I931" s="0" t="n">
        <v>32.09</v>
      </c>
      <c r="J931" s="0" t="n">
        <v>45.194665</v>
      </c>
      <c r="K931" s="0" t="n">
        <v>0</v>
      </c>
      <c r="L931" s="0" t="n">
        <v>930</v>
      </c>
      <c r="M931" s="0" t="n">
        <f aca="false">0.05/COUNT(L$2:L$1515)*L931</f>
        <v>0.0307133421400264</v>
      </c>
      <c r="N931" s="20" t="str">
        <f aca="false">IF(K931&lt;M931,A931,"")</f>
        <v>dDocent_Contig_16080</v>
      </c>
      <c r="O931" s="20" t="n">
        <f aca="false">IF(K931&lt;M931,B931,"")</f>
        <v>41</v>
      </c>
      <c r="Q931" s="0" t="s">
        <v>230</v>
      </c>
      <c r="R931" s="0" t="n">
        <v>86</v>
      </c>
    </row>
    <row r="932" customFormat="false" ht="15" hidden="false" customHeight="false" outlineLevel="0" collapsed="false">
      <c r="A932" s="0" t="s">
        <v>96</v>
      </c>
      <c r="B932" s="0" t="n">
        <v>43</v>
      </c>
      <c r="C932" s="0" t="n">
        <v>53</v>
      </c>
      <c r="D932" s="0" t="n">
        <v>145</v>
      </c>
      <c r="E932" s="0" t="n">
        <v>9</v>
      </c>
      <c r="F932" s="0" t="n">
        <f aca="false">D932/SUM(C932:E932)</f>
        <v>0.70048309178744</v>
      </c>
      <c r="G932" s="0" t="n">
        <v>76.09</v>
      </c>
      <c r="H932" s="0" t="n">
        <v>98.82</v>
      </c>
      <c r="I932" s="0" t="n">
        <v>32.09</v>
      </c>
      <c r="J932" s="0" t="n">
        <v>45.194665</v>
      </c>
      <c r="K932" s="0" t="n">
        <v>0</v>
      </c>
      <c r="L932" s="0" t="n">
        <v>931</v>
      </c>
      <c r="M932" s="0" t="n">
        <f aca="false">0.05/COUNT(L$2:L$1515)*L932</f>
        <v>0.0307463672391017</v>
      </c>
      <c r="N932" s="20" t="str">
        <f aca="false">IF(K932&lt;M932,A932,"")</f>
        <v>dDocent_Contig_16080</v>
      </c>
      <c r="O932" s="20" t="n">
        <f aca="false">IF(K932&lt;M932,B932,"")</f>
        <v>43</v>
      </c>
      <c r="Q932" s="0" t="s">
        <v>169</v>
      </c>
      <c r="R932" s="0" t="n">
        <v>36</v>
      </c>
    </row>
    <row r="933" customFormat="false" ht="15" hidden="false" customHeight="false" outlineLevel="0" collapsed="false">
      <c r="A933" s="0" t="s">
        <v>96</v>
      </c>
      <c r="B933" s="0" t="n">
        <v>46</v>
      </c>
      <c r="C933" s="0" t="n">
        <v>53</v>
      </c>
      <c r="D933" s="0" t="n">
        <v>145</v>
      </c>
      <c r="E933" s="0" t="n">
        <v>9</v>
      </c>
      <c r="F933" s="0" t="n">
        <f aca="false">D933/SUM(C933:E933)</f>
        <v>0.70048309178744</v>
      </c>
      <c r="G933" s="0" t="n">
        <v>76.09</v>
      </c>
      <c r="H933" s="0" t="n">
        <v>98.82</v>
      </c>
      <c r="I933" s="0" t="n">
        <v>32.09</v>
      </c>
      <c r="J933" s="0" t="n">
        <v>45.194665</v>
      </c>
      <c r="K933" s="0" t="n">
        <v>0</v>
      </c>
      <c r="L933" s="0" t="n">
        <v>932</v>
      </c>
      <c r="M933" s="0" t="n">
        <f aca="false">0.05/COUNT(L$2:L$1515)*L933</f>
        <v>0.030779392338177</v>
      </c>
      <c r="N933" s="20" t="str">
        <f aca="false">IF(K933&lt;M933,A933,"")</f>
        <v>dDocent_Contig_16080</v>
      </c>
      <c r="O933" s="20" t="n">
        <f aca="false">IF(K933&lt;M933,B933,"")</f>
        <v>46</v>
      </c>
      <c r="Q933" s="0" t="s">
        <v>169</v>
      </c>
      <c r="R933" s="0" t="n">
        <v>66</v>
      </c>
    </row>
    <row r="934" customFormat="false" ht="15" hidden="false" customHeight="false" outlineLevel="0" collapsed="false">
      <c r="A934" s="0" t="s">
        <v>96</v>
      </c>
      <c r="B934" s="0" t="n">
        <v>108</v>
      </c>
      <c r="C934" s="0" t="n">
        <v>10</v>
      </c>
      <c r="D934" s="0" t="n">
        <v>145</v>
      </c>
      <c r="E934" s="0" t="n">
        <v>52</v>
      </c>
      <c r="F934" s="0" t="n">
        <f aca="false">D934/SUM(C934:E934)</f>
        <v>0.70048309178744</v>
      </c>
      <c r="G934" s="0" t="n">
        <v>32.88</v>
      </c>
      <c r="H934" s="0" t="n">
        <v>99.24</v>
      </c>
      <c r="I934" s="0" t="n">
        <v>74.88</v>
      </c>
      <c r="J934" s="0" t="n">
        <v>44.014217</v>
      </c>
      <c r="K934" s="0" t="n">
        <v>0</v>
      </c>
      <c r="L934" s="0" t="n">
        <v>933</v>
      </c>
      <c r="M934" s="0" t="n">
        <f aca="false">0.05/COUNT(L$2:L$1515)*L934</f>
        <v>0.0308124174372523</v>
      </c>
      <c r="N934" s="20" t="str">
        <f aca="false">IF(K934&lt;M934,A934,"")</f>
        <v>dDocent_Contig_16080</v>
      </c>
      <c r="O934" s="20" t="n">
        <f aca="false">IF(K934&lt;M934,B934,"")</f>
        <v>108</v>
      </c>
      <c r="Q934" s="0" t="s">
        <v>169</v>
      </c>
      <c r="R934" s="0" t="n">
        <v>78</v>
      </c>
    </row>
    <row r="935" customFormat="false" ht="15" hidden="false" customHeight="false" outlineLevel="0" collapsed="false">
      <c r="A935" s="0" t="s">
        <v>120</v>
      </c>
      <c r="B935" s="0" t="n">
        <v>66</v>
      </c>
      <c r="C935" s="0" t="n">
        <v>80</v>
      </c>
      <c r="D935" s="0" t="n">
        <v>187</v>
      </c>
      <c r="E935" s="0" t="n">
        <v>0</v>
      </c>
      <c r="F935" s="0" t="n">
        <f aca="false">D935/SUM(C935:E935)</f>
        <v>0.700374531835206</v>
      </c>
      <c r="G935" s="0" t="n">
        <v>112.74</v>
      </c>
      <c r="H935" s="0" t="n">
        <v>121.51</v>
      </c>
      <c r="I935" s="0" t="n">
        <v>32.74</v>
      </c>
      <c r="J935" s="0" t="n">
        <v>77.541737</v>
      </c>
      <c r="K935" s="0" t="n">
        <v>0</v>
      </c>
      <c r="L935" s="0" t="n">
        <v>934</v>
      </c>
      <c r="M935" s="0" t="n">
        <f aca="false">0.05/COUNT(L$2:L$1515)*L935</f>
        <v>0.0308454425363276</v>
      </c>
      <c r="N935" s="20" t="str">
        <f aca="false">IF(K935&lt;M935,A935,"")</f>
        <v>dDocent_Contig_27554</v>
      </c>
      <c r="O935" s="20" t="n">
        <f aca="false">IF(K935&lt;M935,B935,"")</f>
        <v>66</v>
      </c>
      <c r="Q935" s="0" t="s">
        <v>169</v>
      </c>
      <c r="R935" s="0" t="n">
        <v>76</v>
      </c>
    </row>
    <row r="936" customFormat="false" ht="15" hidden="false" customHeight="false" outlineLevel="0" collapsed="false">
      <c r="A936" s="0" t="s">
        <v>140</v>
      </c>
      <c r="B936" s="0" t="n">
        <v>56</v>
      </c>
      <c r="C936" s="0" t="n">
        <v>0</v>
      </c>
      <c r="D936" s="0" t="n">
        <v>142</v>
      </c>
      <c r="E936" s="0" t="n">
        <v>61</v>
      </c>
      <c r="F936" s="0" t="n">
        <f aca="false">D936/SUM(C936:E936)</f>
        <v>0.699507389162562</v>
      </c>
      <c r="G936" s="0" t="n">
        <v>24.83</v>
      </c>
      <c r="H936" s="0" t="n">
        <v>92.33</v>
      </c>
      <c r="I936" s="0" t="n">
        <v>85.83</v>
      </c>
      <c r="J936" s="0" t="n">
        <v>58.730659</v>
      </c>
      <c r="K936" s="0" t="n">
        <v>0</v>
      </c>
      <c r="L936" s="0" t="n">
        <v>935</v>
      </c>
      <c r="M936" s="0" t="n">
        <f aca="false">0.05/COUNT(L$2:L$1515)*L936</f>
        <v>0.0308784676354029</v>
      </c>
      <c r="N936" s="20" t="str">
        <f aca="false">IF(K936&lt;M936,A936,"")</f>
        <v>dDocent_Contig_11406</v>
      </c>
      <c r="O936" s="20" t="n">
        <f aca="false">IF(K936&lt;M936,B936,"")</f>
        <v>56</v>
      </c>
      <c r="Q936" s="0" t="s">
        <v>169</v>
      </c>
      <c r="R936" s="0" t="n">
        <v>124</v>
      </c>
    </row>
    <row r="937" customFormat="false" ht="15" hidden="false" customHeight="false" outlineLevel="0" collapsed="false">
      <c r="A937" s="0" t="s">
        <v>168</v>
      </c>
      <c r="B937" s="0" t="n">
        <v>8</v>
      </c>
      <c r="C937" s="0" t="n">
        <v>0</v>
      </c>
      <c r="D937" s="0" t="n">
        <v>146</v>
      </c>
      <c r="E937" s="0" t="n">
        <v>63</v>
      </c>
      <c r="F937" s="0" t="n">
        <f aca="false">D937/SUM(C937:E937)</f>
        <v>0.698564593301435</v>
      </c>
      <c r="G937" s="0" t="n">
        <v>25.5</v>
      </c>
      <c r="H937" s="0" t="n">
        <v>95</v>
      </c>
      <c r="I937" s="0" t="n">
        <v>88.5</v>
      </c>
      <c r="J937" s="0" t="n">
        <v>60.216317</v>
      </c>
      <c r="K937" s="0" t="n">
        <v>0</v>
      </c>
      <c r="L937" s="0" t="n">
        <v>936</v>
      </c>
      <c r="M937" s="0" t="n">
        <f aca="false">0.05/COUNT(L$2:L$1515)*L937</f>
        <v>0.0309114927344782</v>
      </c>
      <c r="N937" s="20" t="str">
        <f aca="false">IF(K937&lt;M937,A937,"")</f>
        <v>dDocent_Contig_5603</v>
      </c>
      <c r="O937" s="20" t="n">
        <f aca="false">IF(K937&lt;M937,B937,"")</f>
        <v>8</v>
      </c>
      <c r="Q937" s="0" t="s">
        <v>169</v>
      </c>
      <c r="R937" s="0" t="n">
        <v>23</v>
      </c>
    </row>
    <row r="938" customFormat="false" ht="15" hidden="false" customHeight="false" outlineLevel="0" collapsed="false">
      <c r="A938" s="0" t="s">
        <v>168</v>
      </c>
      <c r="B938" s="0" t="n">
        <v>14</v>
      </c>
      <c r="C938" s="0" t="n">
        <v>0</v>
      </c>
      <c r="D938" s="0" t="n">
        <v>146</v>
      </c>
      <c r="E938" s="0" t="n">
        <v>63</v>
      </c>
      <c r="F938" s="0" t="n">
        <f aca="false">D938/SUM(C938:E938)</f>
        <v>0.698564593301435</v>
      </c>
      <c r="G938" s="0" t="n">
        <v>25.5</v>
      </c>
      <c r="H938" s="0" t="n">
        <v>95</v>
      </c>
      <c r="I938" s="0" t="n">
        <v>88.5</v>
      </c>
      <c r="J938" s="0" t="n">
        <v>60.216317</v>
      </c>
      <c r="K938" s="0" t="n">
        <v>0</v>
      </c>
      <c r="L938" s="0" t="n">
        <v>937</v>
      </c>
      <c r="M938" s="0" t="n">
        <f aca="false">0.05/COUNT(L$2:L$1515)*L938</f>
        <v>0.0309445178335535</v>
      </c>
      <c r="N938" s="20" t="str">
        <f aca="false">IF(K938&lt;M938,A938,"")</f>
        <v>dDocent_Contig_5603</v>
      </c>
      <c r="O938" s="20" t="n">
        <f aca="false">IF(K938&lt;M938,B938,"")</f>
        <v>14</v>
      </c>
      <c r="Q938" s="0" t="s">
        <v>343</v>
      </c>
      <c r="R938" s="0" t="n">
        <v>85</v>
      </c>
    </row>
    <row r="939" customFormat="false" ht="15" hidden="false" customHeight="false" outlineLevel="0" collapsed="false">
      <c r="A939" s="0" t="s">
        <v>166</v>
      </c>
      <c r="B939" s="0" t="n">
        <v>91</v>
      </c>
      <c r="C939" s="0" t="n">
        <v>0</v>
      </c>
      <c r="D939" s="0" t="n">
        <v>146</v>
      </c>
      <c r="E939" s="0" t="n">
        <v>63</v>
      </c>
      <c r="F939" s="0" t="n">
        <f aca="false">D939/SUM(C939:E939)</f>
        <v>0.698564593301435</v>
      </c>
      <c r="G939" s="0" t="n">
        <v>25.5</v>
      </c>
      <c r="H939" s="0" t="n">
        <v>95</v>
      </c>
      <c r="I939" s="0" t="n">
        <v>88.5</v>
      </c>
      <c r="J939" s="0" t="n">
        <v>60.216317</v>
      </c>
      <c r="K939" s="0" t="n">
        <v>0</v>
      </c>
      <c r="L939" s="0" t="n">
        <v>938</v>
      </c>
      <c r="M939" s="0" t="n">
        <f aca="false">0.05/COUNT(L$2:L$1515)*L939</f>
        <v>0.0309775429326288</v>
      </c>
      <c r="N939" s="20" t="str">
        <f aca="false">IF(K939&lt;M939,A939,"")</f>
        <v>dDocent_Contig_16567</v>
      </c>
      <c r="O939" s="20" t="n">
        <f aca="false">IF(K939&lt;M939,B939,"")</f>
        <v>91</v>
      </c>
      <c r="Q939" s="0" t="s">
        <v>267</v>
      </c>
      <c r="R939" s="0" t="n">
        <v>71</v>
      </c>
    </row>
    <row r="940" customFormat="false" ht="15" hidden="false" customHeight="false" outlineLevel="0" collapsed="false">
      <c r="A940" s="0" t="s">
        <v>166</v>
      </c>
      <c r="B940" s="0" t="n">
        <v>92</v>
      </c>
      <c r="C940" s="0" t="n">
        <v>0</v>
      </c>
      <c r="D940" s="0" t="n">
        <v>146</v>
      </c>
      <c r="E940" s="0" t="n">
        <v>63</v>
      </c>
      <c r="F940" s="0" t="n">
        <f aca="false">D940/SUM(C940:E940)</f>
        <v>0.698564593301435</v>
      </c>
      <c r="G940" s="0" t="n">
        <v>25.5</v>
      </c>
      <c r="H940" s="0" t="n">
        <v>95</v>
      </c>
      <c r="I940" s="0" t="n">
        <v>88.5</v>
      </c>
      <c r="J940" s="0" t="n">
        <v>60.216317</v>
      </c>
      <c r="K940" s="0" t="n">
        <v>0</v>
      </c>
      <c r="L940" s="0" t="n">
        <v>939</v>
      </c>
      <c r="M940" s="0" t="n">
        <f aca="false">0.05/COUNT(L$2:L$1515)*L940</f>
        <v>0.0310105680317041</v>
      </c>
      <c r="N940" s="20" t="str">
        <f aca="false">IF(K940&lt;M940,A940,"")</f>
        <v>dDocent_Contig_16567</v>
      </c>
      <c r="O940" s="20" t="n">
        <f aca="false">IF(K940&lt;M940,B940,"")</f>
        <v>92</v>
      </c>
      <c r="Q940" s="0" t="s">
        <v>267</v>
      </c>
      <c r="R940" s="0" t="n">
        <v>66</v>
      </c>
    </row>
    <row r="941" customFormat="false" ht="15" hidden="false" customHeight="false" outlineLevel="0" collapsed="false">
      <c r="A941" s="0" t="s">
        <v>174</v>
      </c>
      <c r="B941" s="0" t="n">
        <v>62</v>
      </c>
      <c r="C941" s="0" t="n">
        <v>86</v>
      </c>
      <c r="D941" s="0" t="n">
        <v>199</v>
      </c>
      <c r="E941" s="0" t="n">
        <v>0</v>
      </c>
      <c r="F941" s="0" t="n">
        <f aca="false">D941/SUM(C941:E941)</f>
        <v>0.698245614035088</v>
      </c>
      <c r="G941" s="0" t="n">
        <v>120.74</v>
      </c>
      <c r="H941" s="0" t="n">
        <v>129.52</v>
      </c>
      <c r="I941" s="0" t="n">
        <v>34.74</v>
      </c>
      <c r="J941" s="0" t="n">
        <v>81.997988</v>
      </c>
      <c r="K941" s="0" t="n">
        <v>0</v>
      </c>
      <c r="L941" s="0" t="n">
        <v>940</v>
      </c>
      <c r="M941" s="0" t="n">
        <f aca="false">0.05/COUNT(L$2:L$1515)*L941</f>
        <v>0.0310435931307794</v>
      </c>
      <c r="N941" s="20" t="str">
        <f aca="false">IF(K941&lt;M941,A941,"")</f>
        <v>dDocent_Contig_8189</v>
      </c>
      <c r="O941" s="20" t="n">
        <f aca="false">IF(K941&lt;M941,B941,"")</f>
        <v>62</v>
      </c>
      <c r="Q941" s="0" t="s">
        <v>232</v>
      </c>
      <c r="R941" s="0" t="n">
        <v>25</v>
      </c>
    </row>
    <row r="942" customFormat="false" ht="15" hidden="false" customHeight="false" outlineLevel="0" collapsed="false">
      <c r="A942" s="0" t="s">
        <v>174</v>
      </c>
      <c r="B942" s="0" t="n">
        <v>65</v>
      </c>
      <c r="C942" s="0" t="n">
        <v>86</v>
      </c>
      <c r="D942" s="0" t="n">
        <v>199</v>
      </c>
      <c r="E942" s="0" t="n">
        <v>0</v>
      </c>
      <c r="F942" s="0" t="n">
        <f aca="false">D942/SUM(C942:E942)</f>
        <v>0.698245614035088</v>
      </c>
      <c r="G942" s="0" t="n">
        <v>120.74</v>
      </c>
      <c r="H942" s="0" t="n">
        <v>129.52</v>
      </c>
      <c r="I942" s="0" t="n">
        <v>34.74</v>
      </c>
      <c r="J942" s="0" t="n">
        <v>81.997988</v>
      </c>
      <c r="K942" s="0" t="n">
        <v>0</v>
      </c>
      <c r="L942" s="0" t="n">
        <v>941</v>
      </c>
      <c r="M942" s="0" t="n">
        <f aca="false">0.05/COUNT(L$2:L$1515)*L942</f>
        <v>0.0310766182298547</v>
      </c>
      <c r="N942" s="20" t="str">
        <f aca="false">IF(K942&lt;M942,A942,"")</f>
        <v>dDocent_Contig_8189</v>
      </c>
      <c r="O942" s="20" t="n">
        <f aca="false">IF(K942&lt;M942,B942,"")</f>
        <v>65</v>
      </c>
      <c r="Q942" s="0" t="s">
        <v>232</v>
      </c>
      <c r="R942" s="0" t="n">
        <v>67</v>
      </c>
    </row>
    <row r="943" customFormat="false" ht="15" hidden="false" customHeight="false" outlineLevel="0" collapsed="false">
      <c r="A943" s="0" t="s">
        <v>198</v>
      </c>
      <c r="B943" s="0" t="n">
        <v>73</v>
      </c>
      <c r="C943" s="0" t="n">
        <v>83</v>
      </c>
      <c r="D943" s="0" t="n">
        <v>191</v>
      </c>
      <c r="E943" s="0" t="n">
        <v>0</v>
      </c>
      <c r="F943" s="0" t="n">
        <f aca="false">D943/SUM(C943:E943)</f>
        <v>0.697080291970803</v>
      </c>
      <c r="G943" s="0" t="n">
        <v>116.29</v>
      </c>
      <c r="H943" s="0" t="n">
        <v>124.43</v>
      </c>
      <c r="I943" s="0" t="n">
        <v>33.29</v>
      </c>
      <c r="J943" s="0" t="n">
        <v>78.429756</v>
      </c>
      <c r="K943" s="0" t="n">
        <v>0</v>
      </c>
      <c r="L943" s="0" t="n">
        <v>942</v>
      </c>
      <c r="M943" s="0" t="n">
        <f aca="false">0.05/COUNT(L$2:L$1515)*L943</f>
        <v>0.03110964332893</v>
      </c>
      <c r="N943" s="20" t="str">
        <f aca="false">IF(K943&lt;M943,A943,"")</f>
        <v>dDocent_Contig_5680</v>
      </c>
      <c r="O943" s="20" t="n">
        <f aca="false">IF(K943&lt;M943,B943,"")</f>
        <v>73</v>
      </c>
      <c r="Q943" s="0" t="s">
        <v>232</v>
      </c>
      <c r="R943" s="0" t="n">
        <v>75</v>
      </c>
    </row>
    <row r="944" customFormat="false" ht="15" hidden="false" customHeight="false" outlineLevel="0" collapsed="false">
      <c r="A944" s="0" t="s">
        <v>108</v>
      </c>
      <c r="B944" s="0" t="n">
        <v>120</v>
      </c>
      <c r="C944" s="0" t="n">
        <v>0</v>
      </c>
      <c r="D944" s="0" t="n">
        <v>139</v>
      </c>
      <c r="E944" s="0" t="n">
        <v>61</v>
      </c>
      <c r="F944" s="0" t="n">
        <f aca="false">D944/SUM(C944:E944)</f>
        <v>0.695</v>
      </c>
      <c r="G944" s="0" t="n">
        <v>24.15</v>
      </c>
      <c r="H944" s="0" t="n">
        <v>90.7</v>
      </c>
      <c r="I944" s="0" t="n">
        <v>85.15</v>
      </c>
      <c r="J944" s="0" t="n">
        <v>56.725533</v>
      </c>
      <c r="K944" s="0" t="n">
        <v>0</v>
      </c>
      <c r="L944" s="0" t="n">
        <v>943</v>
      </c>
      <c r="M944" s="0" t="n">
        <f aca="false">0.05/COUNT(L$2:L$1515)*L944</f>
        <v>0.0311426684280053</v>
      </c>
      <c r="N944" s="20" t="str">
        <f aca="false">IF(K944&lt;M944,A944,"")</f>
        <v>dDocent_Contig_25697</v>
      </c>
      <c r="O944" s="20" t="n">
        <f aca="false">IF(K944&lt;M944,B944,"")</f>
        <v>120</v>
      </c>
      <c r="Q944" s="0" t="s">
        <v>209</v>
      </c>
      <c r="R944" s="0" t="n">
        <v>85</v>
      </c>
    </row>
    <row r="945" customFormat="false" ht="15" hidden="false" customHeight="false" outlineLevel="0" collapsed="false">
      <c r="A945" s="0" t="s">
        <v>108</v>
      </c>
      <c r="B945" s="0" t="n">
        <v>126</v>
      </c>
      <c r="C945" s="0" t="n">
        <v>0</v>
      </c>
      <c r="D945" s="0" t="n">
        <v>139</v>
      </c>
      <c r="E945" s="0" t="n">
        <v>61</v>
      </c>
      <c r="F945" s="0" t="n">
        <f aca="false">D945/SUM(C945:E945)</f>
        <v>0.695</v>
      </c>
      <c r="G945" s="0" t="n">
        <v>24.15</v>
      </c>
      <c r="H945" s="0" t="n">
        <v>90.7</v>
      </c>
      <c r="I945" s="0" t="n">
        <v>85.15</v>
      </c>
      <c r="J945" s="0" t="n">
        <v>56.725533</v>
      </c>
      <c r="K945" s="0" t="n">
        <v>0</v>
      </c>
      <c r="L945" s="0" t="n">
        <v>944</v>
      </c>
      <c r="M945" s="0" t="n">
        <f aca="false">0.05/COUNT(L$2:L$1515)*L945</f>
        <v>0.0311756935270806</v>
      </c>
      <c r="N945" s="20" t="str">
        <f aca="false">IF(K945&lt;M945,A945,"")</f>
        <v>dDocent_Contig_25697</v>
      </c>
      <c r="O945" s="20" t="n">
        <f aca="false">IF(K945&lt;M945,B945,"")</f>
        <v>126</v>
      </c>
      <c r="Q945" s="0" t="s">
        <v>209</v>
      </c>
      <c r="R945" s="0" t="n">
        <v>110</v>
      </c>
    </row>
    <row r="946" customFormat="false" ht="15" hidden="false" customHeight="false" outlineLevel="0" collapsed="false">
      <c r="A946" s="0" t="s">
        <v>115</v>
      </c>
      <c r="B946" s="0" t="n">
        <v>74</v>
      </c>
      <c r="C946" s="0" t="n">
        <v>58</v>
      </c>
      <c r="D946" s="0" t="n">
        <v>134</v>
      </c>
      <c r="E946" s="0" t="n">
        <v>1</v>
      </c>
      <c r="F946" s="0" t="n">
        <f aca="false">D946/SUM(C946:E946)</f>
        <v>0.694300518134715</v>
      </c>
      <c r="G946" s="0" t="n">
        <v>80.96</v>
      </c>
      <c r="H946" s="0" t="n">
        <v>88.08</v>
      </c>
      <c r="I946" s="0" t="n">
        <v>23.96</v>
      </c>
      <c r="J946" s="0" t="n">
        <v>52.447279</v>
      </c>
      <c r="K946" s="0" t="n">
        <v>0</v>
      </c>
      <c r="L946" s="0" t="n">
        <v>945</v>
      </c>
      <c r="M946" s="0" t="n">
        <f aca="false">0.05/COUNT(L$2:L$1515)*L946</f>
        <v>0.0312087186261559</v>
      </c>
      <c r="N946" s="20" t="str">
        <f aca="false">IF(K946&lt;M946,A946,"")</f>
        <v>dDocent_Contig_4422</v>
      </c>
      <c r="O946" s="20" t="n">
        <f aca="false">IF(K946&lt;M946,B946,"")</f>
        <v>74</v>
      </c>
      <c r="Q946" s="0" t="s">
        <v>209</v>
      </c>
      <c r="R946" s="0" t="n">
        <v>112</v>
      </c>
    </row>
    <row r="947" customFormat="false" ht="15" hidden="false" customHeight="false" outlineLevel="0" collapsed="false">
      <c r="A947" s="0" t="s">
        <v>115</v>
      </c>
      <c r="B947" s="0" t="n">
        <v>75</v>
      </c>
      <c r="C947" s="0" t="n">
        <v>58</v>
      </c>
      <c r="D947" s="0" t="n">
        <v>134</v>
      </c>
      <c r="E947" s="0" t="n">
        <v>1</v>
      </c>
      <c r="F947" s="0" t="n">
        <f aca="false">D947/SUM(C947:E947)</f>
        <v>0.694300518134715</v>
      </c>
      <c r="G947" s="0" t="n">
        <v>80.96</v>
      </c>
      <c r="H947" s="0" t="n">
        <v>88.08</v>
      </c>
      <c r="I947" s="0" t="n">
        <v>23.96</v>
      </c>
      <c r="J947" s="0" t="n">
        <v>52.447279</v>
      </c>
      <c r="K947" s="0" t="n">
        <v>0</v>
      </c>
      <c r="L947" s="0" t="n">
        <v>946</v>
      </c>
      <c r="M947" s="0" t="n">
        <f aca="false">0.05/COUNT(L$2:L$1515)*L947</f>
        <v>0.0312417437252312</v>
      </c>
      <c r="N947" s="20" t="str">
        <f aca="false">IF(K947&lt;M947,A947,"")</f>
        <v>dDocent_Contig_4422</v>
      </c>
      <c r="O947" s="20" t="n">
        <f aca="false">IF(K947&lt;M947,B947,"")</f>
        <v>75</v>
      </c>
      <c r="Q947" s="0" t="s">
        <v>209</v>
      </c>
      <c r="R947" s="0" t="n">
        <v>113</v>
      </c>
    </row>
    <row r="948" customFormat="false" ht="15" hidden="false" customHeight="false" outlineLevel="0" collapsed="false">
      <c r="A948" s="0" t="s">
        <v>194</v>
      </c>
      <c r="B948" s="0" t="n">
        <v>30</v>
      </c>
      <c r="C948" s="0" t="n">
        <v>31</v>
      </c>
      <c r="D948" s="0" t="n">
        <v>197</v>
      </c>
      <c r="E948" s="0" t="n">
        <v>56</v>
      </c>
      <c r="F948" s="0" t="n">
        <f aca="false">D948/SUM(C948:E948)</f>
        <v>0.693661971830986</v>
      </c>
      <c r="G948" s="0" t="n">
        <v>59.05</v>
      </c>
      <c r="H948" s="0" t="n">
        <v>140.9</v>
      </c>
      <c r="I948" s="0" t="n">
        <v>84.05</v>
      </c>
      <c r="J948" s="0" t="n">
        <v>45.02251</v>
      </c>
      <c r="K948" s="0" t="n">
        <v>0</v>
      </c>
      <c r="L948" s="0" t="n">
        <v>947</v>
      </c>
      <c r="M948" s="0" t="n">
        <f aca="false">0.05/COUNT(L$2:L$1515)*L948</f>
        <v>0.0312747688243065</v>
      </c>
      <c r="N948" s="20" t="str">
        <f aca="false">IF(K948&lt;M948,A948,"")</f>
        <v>dDocent_Contig_8242</v>
      </c>
      <c r="O948" s="20" t="n">
        <f aca="false">IF(K948&lt;M948,B948,"")</f>
        <v>30</v>
      </c>
      <c r="Q948" s="0" t="s">
        <v>344</v>
      </c>
      <c r="R948" s="0" t="n">
        <v>7</v>
      </c>
    </row>
    <row r="949" customFormat="false" ht="15" hidden="false" customHeight="false" outlineLevel="0" collapsed="false">
      <c r="A949" s="0" t="s">
        <v>194</v>
      </c>
      <c r="B949" s="0" t="n">
        <v>34</v>
      </c>
      <c r="C949" s="0" t="n">
        <v>31</v>
      </c>
      <c r="D949" s="0" t="n">
        <v>197</v>
      </c>
      <c r="E949" s="0" t="n">
        <v>56</v>
      </c>
      <c r="F949" s="0" t="n">
        <f aca="false">D949/SUM(C949:E949)</f>
        <v>0.693661971830986</v>
      </c>
      <c r="G949" s="0" t="n">
        <v>59.05</v>
      </c>
      <c r="H949" s="0" t="n">
        <v>140.9</v>
      </c>
      <c r="I949" s="0" t="n">
        <v>84.05</v>
      </c>
      <c r="J949" s="0" t="n">
        <v>45.02251</v>
      </c>
      <c r="K949" s="0" t="n">
        <v>0</v>
      </c>
      <c r="L949" s="0" t="n">
        <v>948</v>
      </c>
      <c r="M949" s="0" t="n">
        <f aca="false">0.05/COUNT(L$2:L$1515)*L949</f>
        <v>0.0313077939233818</v>
      </c>
      <c r="N949" s="20" t="str">
        <f aca="false">IF(K949&lt;M949,A949,"")</f>
        <v>dDocent_Contig_8242</v>
      </c>
      <c r="O949" s="20" t="n">
        <f aca="false">IF(K949&lt;M949,B949,"")</f>
        <v>34</v>
      </c>
      <c r="Q949" s="0" t="s">
        <v>234</v>
      </c>
      <c r="R949" s="0" t="n">
        <v>90</v>
      </c>
    </row>
    <row r="950" customFormat="false" ht="15" hidden="false" customHeight="false" outlineLevel="0" collapsed="false">
      <c r="A950" s="0" t="s">
        <v>194</v>
      </c>
      <c r="B950" s="0" t="n">
        <v>37</v>
      </c>
      <c r="C950" s="0" t="n">
        <v>31</v>
      </c>
      <c r="D950" s="0" t="n">
        <v>197</v>
      </c>
      <c r="E950" s="0" t="n">
        <v>56</v>
      </c>
      <c r="F950" s="0" t="n">
        <f aca="false">D950/SUM(C950:E950)</f>
        <v>0.693661971830986</v>
      </c>
      <c r="G950" s="0" t="n">
        <v>59.05</v>
      </c>
      <c r="H950" s="0" t="n">
        <v>140.9</v>
      </c>
      <c r="I950" s="0" t="n">
        <v>84.05</v>
      </c>
      <c r="J950" s="0" t="n">
        <v>45.02251</v>
      </c>
      <c r="K950" s="0" t="n">
        <v>0</v>
      </c>
      <c r="L950" s="0" t="n">
        <v>949</v>
      </c>
      <c r="M950" s="0" t="n">
        <f aca="false">0.05/COUNT(L$2:L$1515)*L950</f>
        <v>0.0313408190224571</v>
      </c>
      <c r="N950" s="20" t="str">
        <f aca="false">IF(K950&lt;M950,A950,"")</f>
        <v>dDocent_Contig_8242</v>
      </c>
      <c r="O950" s="20" t="n">
        <f aca="false">IF(K950&lt;M950,B950,"")</f>
        <v>37</v>
      </c>
      <c r="Q950" s="0" t="s">
        <v>234</v>
      </c>
      <c r="R950" s="0" t="n">
        <v>102</v>
      </c>
    </row>
    <row r="951" customFormat="false" ht="15" hidden="false" customHeight="false" outlineLevel="0" collapsed="false">
      <c r="A951" s="0" t="s">
        <v>181</v>
      </c>
      <c r="B951" s="0" t="n">
        <v>28</v>
      </c>
      <c r="C951" s="0" t="n">
        <v>50</v>
      </c>
      <c r="D951" s="0" t="n">
        <v>119</v>
      </c>
      <c r="E951" s="0" t="n">
        <v>3</v>
      </c>
      <c r="F951" s="0" t="n">
        <f aca="false">D951/SUM(C951:E951)</f>
        <v>0.691860465116279</v>
      </c>
      <c r="G951" s="0" t="n">
        <v>69.71</v>
      </c>
      <c r="H951" s="0" t="n">
        <v>79.58</v>
      </c>
      <c r="I951" s="0" t="n">
        <v>22.71</v>
      </c>
      <c r="J951" s="0" t="n">
        <v>42.20886</v>
      </c>
      <c r="K951" s="0" t="n">
        <v>0</v>
      </c>
      <c r="L951" s="0" t="n">
        <v>950</v>
      </c>
      <c r="M951" s="0" t="n">
        <f aca="false">0.05/COUNT(L$2:L$1515)*L951</f>
        <v>0.0313738441215324</v>
      </c>
      <c r="N951" s="20" t="str">
        <f aca="false">IF(K951&lt;M951,A951,"")</f>
        <v>dDocent_Contig_2532</v>
      </c>
      <c r="O951" s="20" t="n">
        <f aca="false">IF(K951&lt;M951,B951,"")</f>
        <v>28</v>
      </c>
      <c r="Q951" s="0" t="s">
        <v>234</v>
      </c>
      <c r="R951" s="0" t="n">
        <v>46</v>
      </c>
    </row>
    <row r="952" customFormat="false" ht="15" hidden="false" customHeight="false" outlineLevel="0" collapsed="false">
      <c r="A952" s="0" t="s">
        <v>181</v>
      </c>
      <c r="B952" s="0" t="n">
        <v>31</v>
      </c>
      <c r="C952" s="0" t="n">
        <v>50</v>
      </c>
      <c r="D952" s="0" t="n">
        <v>119</v>
      </c>
      <c r="E952" s="0" t="n">
        <v>3</v>
      </c>
      <c r="F952" s="0" t="n">
        <f aca="false">D952/SUM(C952:E952)</f>
        <v>0.691860465116279</v>
      </c>
      <c r="G952" s="0" t="n">
        <v>69.71</v>
      </c>
      <c r="H952" s="0" t="n">
        <v>79.58</v>
      </c>
      <c r="I952" s="0" t="n">
        <v>22.71</v>
      </c>
      <c r="J952" s="0" t="n">
        <v>42.20886</v>
      </c>
      <c r="K952" s="0" t="n">
        <v>0</v>
      </c>
      <c r="L952" s="0" t="n">
        <v>951</v>
      </c>
      <c r="M952" s="0" t="n">
        <f aca="false">0.05/COUNT(L$2:L$1515)*L952</f>
        <v>0.0314068692206077</v>
      </c>
      <c r="N952" s="20" t="str">
        <f aca="false">IF(K952&lt;M952,A952,"")</f>
        <v>dDocent_Contig_2532</v>
      </c>
      <c r="O952" s="20" t="n">
        <f aca="false">IF(K952&lt;M952,B952,"")</f>
        <v>31</v>
      </c>
      <c r="Q952" s="0" t="s">
        <v>345</v>
      </c>
      <c r="R952" s="0" t="n">
        <v>127</v>
      </c>
    </row>
    <row r="953" customFormat="false" ht="15" hidden="false" customHeight="false" outlineLevel="0" collapsed="false">
      <c r="A953" s="0" t="s">
        <v>96</v>
      </c>
      <c r="B953" s="0" t="n">
        <v>7</v>
      </c>
      <c r="C953" s="0" t="n">
        <v>48</v>
      </c>
      <c r="D953" s="0" t="n">
        <v>143</v>
      </c>
      <c r="E953" s="0" t="n">
        <v>16</v>
      </c>
      <c r="F953" s="0" t="n">
        <f aca="false">D953/SUM(C953:E953)</f>
        <v>0.690821256038647</v>
      </c>
      <c r="G953" s="0" t="n">
        <v>68.99</v>
      </c>
      <c r="H953" s="0" t="n">
        <v>101.03</v>
      </c>
      <c r="I953" s="0" t="n">
        <v>36.99</v>
      </c>
      <c r="J953" s="0" t="n">
        <v>35.731237</v>
      </c>
      <c r="K953" s="0" t="n">
        <v>0</v>
      </c>
      <c r="L953" s="0" t="n">
        <v>952</v>
      </c>
      <c r="M953" s="0" t="n">
        <f aca="false">0.05/COUNT(L$2:L$1515)*L953</f>
        <v>0.031439894319683</v>
      </c>
      <c r="N953" s="20" t="str">
        <f aca="false">IF(K953&lt;M953,A953,"")</f>
        <v>dDocent_Contig_16080</v>
      </c>
      <c r="O953" s="20" t="n">
        <f aca="false">IF(K953&lt;M953,B953,"")</f>
        <v>7</v>
      </c>
      <c r="Q953" s="0" t="s">
        <v>166</v>
      </c>
      <c r="R953" s="0" t="n">
        <v>37</v>
      </c>
    </row>
    <row r="954" customFormat="false" ht="15" hidden="false" customHeight="false" outlineLevel="0" collapsed="false">
      <c r="A954" s="0" t="s">
        <v>96</v>
      </c>
      <c r="B954" s="0" t="n">
        <v>10</v>
      </c>
      <c r="C954" s="0" t="n">
        <v>48</v>
      </c>
      <c r="D954" s="0" t="n">
        <v>143</v>
      </c>
      <c r="E954" s="0" t="n">
        <v>16</v>
      </c>
      <c r="F954" s="0" t="n">
        <f aca="false">D954/SUM(C954:E954)</f>
        <v>0.690821256038647</v>
      </c>
      <c r="G954" s="0" t="n">
        <v>68.99</v>
      </c>
      <c r="H954" s="0" t="n">
        <v>101.03</v>
      </c>
      <c r="I954" s="0" t="n">
        <v>36.99</v>
      </c>
      <c r="J954" s="0" t="n">
        <v>35.731237</v>
      </c>
      <c r="K954" s="0" t="n">
        <v>0</v>
      </c>
      <c r="L954" s="0" t="n">
        <v>953</v>
      </c>
      <c r="M954" s="0" t="n">
        <f aca="false">0.05/COUNT(L$2:L$1515)*L954</f>
        <v>0.0314729194187582</v>
      </c>
      <c r="N954" s="20" t="str">
        <f aca="false">IF(K954&lt;M954,A954,"")</f>
        <v>dDocent_Contig_16080</v>
      </c>
      <c r="O954" s="20" t="n">
        <f aca="false">IF(K954&lt;M954,B954,"")</f>
        <v>10</v>
      </c>
      <c r="Q954" s="0" t="s">
        <v>166</v>
      </c>
      <c r="R954" s="0" t="n">
        <v>91</v>
      </c>
    </row>
    <row r="955" customFormat="false" ht="15" hidden="false" customHeight="false" outlineLevel="0" collapsed="false">
      <c r="A955" s="0" t="s">
        <v>178</v>
      </c>
      <c r="B955" s="0" t="n">
        <v>14</v>
      </c>
      <c r="C955" s="0" t="n">
        <v>73</v>
      </c>
      <c r="D955" s="0" t="n">
        <v>194</v>
      </c>
      <c r="E955" s="0" t="n">
        <v>14</v>
      </c>
      <c r="F955" s="0" t="n">
        <f aca="false">D955/SUM(C955:E955)</f>
        <v>0.690391459074733</v>
      </c>
      <c r="G955" s="0" t="n">
        <v>102.85</v>
      </c>
      <c r="H955" s="0" t="n">
        <v>134.31</v>
      </c>
      <c r="I955" s="0" t="n">
        <v>43.85</v>
      </c>
      <c r="J955" s="0" t="n">
        <v>55.510585</v>
      </c>
      <c r="K955" s="0" t="n">
        <v>0</v>
      </c>
      <c r="L955" s="0" t="n">
        <v>954</v>
      </c>
      <c r="M955" s="0" t="n">
        <f aca="false">0.05/COUNT(L$2:L$1515)*L955</f>
        <v>0.0315059445178336</v>
      </c>
      <c r="N955" s="20" t="str">
        <f aca="false">IF(K955&lt;M955,A955,"")</f>
        <v>dDocent_Contig_33041</v>
      </c>
      <c r="O955" s="20" t="n">
        <f aca="false">IF(K955&lt;M955,B955,"")</f>
        <v>14</v>
      </c>
      <c r="Q955" s="0" t="s">
        <v>166</v>
      </c>
      <c r="R955" s="0" t="n">
        <v>92</v>
      </c>
    </row>
    <row r="956" customFormat="false" ht="15" hidden="false" customHeight="false" outlineLevel="0" collapsed="false">
      <c r="A956" s="0" t="s">
        <v>178</v>
      </c>
      <c r="B956" s="0" t="n">
        <v>16</v>
      </c>
      <c r="C956" s="0" t="n">
        <v>73</v>
      </c>
      <c r="D956" s="0" t="n">
        <v>194</v>
      </c>
      <c r="E956" s="0" t="n">
        <v>14</v>
      </c>
      <c r="F956" s="0" t="n">
        <f aca="false">D956/SUM(C956:E956)</f>
        <v>0.690391459074733</v>
      </c>
      <c r="G956" s="0" t="n">
        <v>102.85</v>
      </c>
      <c r="H956" s="0" t="n">
        <v>134.31</v>
      </c>
      <c r="I956" s="0" t="n">
        <v>43.85</v>
      </c>
      <c r="J956" s="0" t="n">
        <v>55.510585</v>
      </c>
      <c r="K956" s="0" t="n">
        <v>0</v>
      </c>
      <c r="L956" s="0" t="n">
        <v>955</v>
      </c>
      <c r="M956" s="0" t="n">
        <f aca="false">0.05/COUNT(L$2:L$1515)*L956</f>
        <v>0.0315389696169089</v>
      </c>
      <c r="N956" s="20" t="str">
        <f aca="false">IF(K956&lt;M956,A956,"")</f>
        <v>dDocent_Contig_33041</v>
      </c>
      <c r="O956" s="20" t="n">
        <f aca="false">IF(K956&lt;M956,B956,"")</f>
        <v>16</v>
      </c>
      <c r="Q956" s="0" t="s">
        <v>346</v>
      </c>
      <c r="R956" s="0" t="n">
        <v>47</v>
      </c>
    </row>
    <row r="957" customFormat="false" ht="15" hidden="false" customHeight="false" outlineLevel="0" collapsed="false">
      <c r="A957" s="0" t="s">
        <v>178</v>
      </c>
      <c r="B957" s="0" t="n">
        <v>20</v>
      </c>
      <c r="C957" s="0" t="n">
        <v>73</v>
      </c>
      <c r="D957" s="0" t="n">
        <v>194</v>
      </c>
      <c r="E957" s="0" t="n">
        <v>14</v>
      </c>
      <c r="F957" s="0" t="n">
        <f aca="false">D957/SUM(C957:E957)</f>
        <v>0.690391459074733</v>
      </c>
      <c r="G957" s="0" t="n">
        <v>102.85</v>
      </c>
      <c r="H957" s="0" t="n">
        <v>134.31</v>
      </c>
      <c r="I957" s="0" t="n">
        <v>43.85</v>
      </c>
      <c r="J957" s="0" t="n">
        <v>55.510585</v>
      </c>
      <c r="K957" s="0" t="n">
        <v>0</v>
      </c>
      <c r="L957" s="0" t="n">
        <v>956</v>
      </c>
      <c r="M957" s="0" t="n">
        <f aca="false">0.05/COUNT(L$2:L$1515)*L957</f>
        <v>0.0315719947159841</v>
      </c>
      <c r="N957" s="20" t="str">
        <f aca="false">IF(K957&lt;M957,A957,"")</f>
        <v>dDocent_Contig_33041</v>
      </c>
      <c r="O957" s="20" t="n">
        <f aca="false">IF(K957&lt;M957,B957,"")</f>
        <v>20</v>
      </c>
      <c r="Q957" s="0" t="s">
        <v>347</v>
      </c>
      <c r="R957" s="0" t="n">
        <v>72</v>
      </c>
    </row>
    <row r="958" customFormat="false" ht="15" hidden="false" customHeight="false" outlineLevel="0" collapsed="false">
      <c r="A958" s="0" t="s">
        <v>178</v>
      </c>
      <c r="B958" s="0" t="n">
        <v>22</v>
      </c>
      <c r="C958" s="0" t="n">
        <v>73</v>
      </c>
      <c r="D958" s="0" t="n">
        <v>194</v>
      </c>
      <c r="E958" s="0" t="n">
        <v>14</v>
      </c>
      <c r="F958" s="0" t="n">
        <f aca="false">D958/SUM(C958:E958)</f>
        <v>0.690391459074733</v>
      </c>
      <c r="G958" s="0" t="n">
        <v>102.85</v>
      </c>
      <c r="H958" s="0" t="n">
        <v>134.31</v>
      </c>
      <c r="I958" s="0" t="n">
        <v>43.85</v>
      </c>
      <c r="J958" s="0" t="n">
        <v>55.510585</v>
      </c>
      <c r="K958" s="0" t="n">
        <v>0</v>
      </c>
      <c r="L958" s="0" t="n">
        <v>957</v>
      </c>
      <c r="M958" s="0" t="n">
        <f aca="false">0.05/COUNT(L$2:L$1515)*L958</f>
        <v>0.0316050198150594</v>
      </c>
      <c r="N958" s="20" t="str">
        <f aca="false">IF(K958&lt;M958,A958,"")</f>
        <v>dDocent_Contig_33041</v>
      </c>
      <c r="O958" s="20" t="n">
        <f aca="false">IF(K958&lt;M958,B958,"")</f>
        <v>22</v>
      </c>
      <c r="Q958" s="0" t="s">
        <v>348</v>
      </c>
      <c r="R958" s="0" t="n">
        <v>111</v>
      </c>
    </row>
    <row r="959" customFormat="false" ht="15" hidden="false" customHeight="false" outlineLevel="0" collapsed="false">
      <c r="A959" s="0" t="s">
        <v>178</v>
      </c>
      <c r="B959" s="0" t="n">
        <v>23</v>
      </c>
      <c r="C959" s="0" t="n">
        <v>73</v>
      </c>
      <c r="D959" s="0" t="n">
        <v>194</v>
      </c>
      <c r="E959" s="0" t="n">
        <v>14</v>
      </c>
      <c r="F959" s="0" t="n">
        <f aca="false">D959/SUM(C959:E959)</f>
        <v>0.690391459074733</v>
      </c>
      <c r="G959" s="0" t="n">
        <v>102.85</v>
      </c>
      <c r="H959" s="0" t="n">
        <v>134.31</v>
      </c>
      <c r="I959" s="0" t="n">
        <v>43.85</v>
      </c>
      <c r="J959" s="0" t="n">
        <v>55.510585</v>
      </c>
      <c r="K959" s="0" t="n">
        <v>0</v>
      </c>
      <c r="L959" s="0" t="n">
        <v>958</v>
      </c>
      <c r="M959" s="0" t="n">
        <f aca="false">0.05/COUNT(L$2:L$1515)*L959</f>
        <v>0.0316380449141347</v>
      </c>
      <c r="N959" s="20" t="str">
        <f aca="false">IF(K959&lt;M959,A959,"")</f>
        <v>dDocent_Contig_33041</v>
      </c>
      <c r="O959" s="20" t="n">
        <f aca="false">IF(K959&lt;M959,B959,"")</f>
        <v>23</v>
      </c>
      <c r="Q959" s="0" t="s">
        <v>114</v>
      </c>
      <c r="R959" s="0" t="n">
        <v>11</v>
      </c>
    </row>
    <row r="960" customFormat="false" ht="15" hidden="false" customHeight="false" outlineLevel="0" collapsed="false">
      <c r="A960" s="0" t="s">
        <v>108</v>
      </c>
      <c r="B960" s="0" t="n">
        <v>106</v>
      </c>
      <c r="C960" s="0" t="n">
        <v>0</v>
      </c>
      <c r="D960" s="0" t="n">
        <v>138</v>
      </c>
      <c r="E960" s="0" t="n">
        <v>62</v>
      </c>
      <c r="F960" s="0" t="n">
        <f aca="false">D960/SUM(C960:E960)</f>
        <v>0.69</v>
      </c>
      <c r="G960" s="0" t="n">
        <v>23.8</v>
      </c>
      <c r="H960" s="0" t="n">
        <v>90.39</v>
      </c>
      <c r="I960" s="0" t="n">
        <v>85.81</v>
      </c>
      <c r="J960" s="0" t="n">
        <v>55.486277</v>
      </c>
      <c r="K960" s="0" t="n">
        <v>0</v>
      </c>
      <c r="L960" s="0" t="n">
        <v>959</v>
      </c>
      <c r="M960" s="0" t="n">
        <f aca="false">0.05/COUNT(L$2:L$1515)*L960</f>
        <v>0.03167107001321</v>
      </c>
      <c r="N960" s="20" t="str">
        <f aca="false">IF(K960&lt;M960,A960,"")</f>
        <v>dDocent_Contig_25697</v>
      </c>
      <c r="O960" s="20" t="n">
        <f aca="false">IF(K960&lt;M960,B960,"")</f>
        <v>106</v>
      </c>
      <c r="Q960" s="0" t="s">
        <v>114</v>
      </c>
      <c r="R960" s="0" t="n">
        <v>70</v>
      </c>
    </row>
    <row r="961" customFormat="false" ht="15" hidden="false" customHeight="false" outlineLevel="0" collapsed="false">
      <c r="A961" s="0" t="s">
        <v>140</v>
      </c>
      <c r="B961" s="0" t="n">
        <v>73</v>
      </c>
      <c r="C961" s="0" t="n">
        <v>0</v>
      </c>
      <c r="D961" s="0" t="n">
        <v>140</v>
      </c>
      <c r="E961" s="0" t="n">
        <v>63</v>
      </c>
      <c r="F961" s="0" t="n">
        <f aca="false">D961/SUM(C961:E961)</f>
        <v>0.689655172413793</v>
      </c>
      <c r="G961" s="0" t="n">
        <v>24.14</v>
      </c>
      <c r="H961" s="0" t="n">
        <v>91.72</v>
      </c>
      <c r="I961" s="0" t="n">
        <v>87.14</v>
      </c>
      <c r="J961" s="0" t="n">
        <v>56.232687</v>
      </c>
      <c r="K961" s="0" t="n">
        <v>0</v>
      </c>
      <c r="L961" s="0" t="n">
        <v>960</v>
      </c>
      <c r="M961" s="0" t="n">
        <f aca="false">0.05/COUNT(L$2:L$1515)*L961</f>
        <v>0.0317040951122853</v>
      </c>
      <c r="N961" s="20" t="str">
        <f aca="false">IF(K961&lt;M961,A961,"")</f>
        <v>dDocent_Contig_11406</v>
      </c>
      <c r="O961" s="20" t="n">
        <f aca="false">IF(K961&lt;M961,B961,"")</f>
        <v>73</v>
      </c>
      <c r="Q961" s="0" t="s">
        <v>114</v>
      </c>
      <c r="R961" s="0" t="n">
        <v>111</v>
      </c>
    </row>
    <row r="962" customFormat="false" ht="15" hidden="false" customHeight="false" outlineLevel="0" collapsed="false">
      <c r="A962" s="0" t="s">
        <v>140</v>
      </c>
      <c r="B962" s="0" t="n">
        <v>74</v>
      </c>
      <c r="C962" s="0" t="n">
        <v>0</v>
      </c>
      <c r="D962" s="0" t="n">
        <v>140</v>
      </c>
      <c r="E962" s="0" t="n">
        <v>63</v>
      </c>
      <c r="F962" s="0" t="n">
        <f aca="false">D962/SUM(C962:E962)</f>
        <v>0.689655172413793</v>
      </c>
      <c r="G962" s="0" t="n">
        <v>24.14</v>
      </c>
      <c r="H962" s="0" t="n">
        <v>91.72</v>
      </c>
      <c r="I962" s="0" t="n">
        <v>87.14</v>
      </c>
      <c r="J962" s="0" t="n">
        <v>56.232687</v>
      </c>
      <c r="K962" s="0" t="n">
        <v>0</v>
      </c>
      <c r="L962" s="0" t="n">
        <v>961</v>
      </c>
      <c r="M962" s="0" t="n">
        <f aca="false">0.05/COUNT(L$2:L$1515)*L962</f>
        <v>0.0317371202113606</v>
      </c>
      <c r="N962" s="20" t="str">
        <f aca="false">IF(K962&lt;M962,A962,"")</f>
        <v>dDocent_Contig_11406</v>
      </c>
      <c r="O962" s="20" t="n">
        <f aca="false">IF(K962&lt;M962,B962,"")</f>
        <v>74</v>
      </c>
      <c r="Q962" s="0" t="s">
        <v>114</v>
      </c>
      <c r="R962" s="0" t="n">
        <v>114</v>
      </c>
    </row>
    <row r="963" customFormat="false" ht="15" hidden="false" customHeight="false" outlineLevel="0" collapsed="false">
      <c r="A963" s="0" t="s">
        <v>242</v>
      </c>
      <c r="B963" s="0" t="n">
        <v>19</v>
      </c>
      <c r="C963" s="0" t="n">
        <v>45</v>
      </c>
      <c r="D963" s="0" t="n">
        <v>122</v>
      </c>
      <c r="E963" s="0" t="n">
        <v>10</v>
      </c>
      <c r="F963" s="0" t="n">
        <f aca="false">D963/SUM(C963:E963)</f>
        <v>0.689265536723164</v>
      </c>
      <c r="G963" s="0" t="n">
        <v>63.48</v>
      </c>
      <c r="H963" s="0" t="n">
        <v>85.04</v>
      </c>
      <c r="I963" s="0" t="n">
        <v>28.48</v>
      </c>
      <c r="J963" s="0" t="n">
        <v>33.435354</v>
      </c>
      <c r="K963" s="0" t="n">
        <v>0</v>
      </c>
      <c r="L963" s="0" t="n">
        <v>962</v>
      </c>
      <c r="M963" s="0" t="n">
        <f aca="false">0.05/COUNT(L$2:L$1515)*L963</f>
        <v>0.0317701453104359</v>
      </c>
      <c r="N963" s="20" t="str">
        <f aca="false">IF(K963&lt;M963,A963,"")</f>
        <v>dDocent_Contig_5322</v>
      </c>
      <c r="O963" s="20" t="n">
        <f aca="false">IF(K963&lt;M963,B963,"")</f>
        <v>19</v>
      </c>
      <c r="Q963" s="0" t="s">
        <v>114</v>
      </c>
      <c r="R963" s="0" t="n">
        <v>115</v>
      </c>
    </row>
    <row r="964" customFormat="false" ht="15" hidden="false" customHeight="false" outlineLevel="0" collapsed="false">
      <c r="A964" s="0" t="s">
        <v>242</v>
      </c>
      <c r="B964" s="0" t="n">
        <v>46</v>
      </c>
      <c r="C964" s="0" t="n">
        <v>45</v>
      </c>
      <c r="D964" s="0" t="n">
        <v>122</v>
      </c>
      <c r="E964" s="0" t="n">
        <v>10</v>
      </c>
      <c r="F964" s="0" t="n">
        <f aca="false">D964/SUM(C964:E964)</f>
        <v>0.689265536723164</v>
      </c>
      <c r="G964" s="0" t="n">
        <v>63.48</v>
      </c>
      <c r="H964" s="0" t="n">
        <v>85.04</v>
      </c>
      <c r="I964" s="0" t="n">
        <v>28.48</v>
      </c>
      <c r="J964" s="0" t="n">
        <v>33.435354</v>
      </c>
      <c r="K964" s="0" t="n">
        <v>0</v>
      </c>
      <c r="L964" s="0" t="n">
        <v>963</v>
      </c>
      <c r="M964" s="0" t="n">
        <f aca="false">0.05/COUNT(L$2:L$1515)*L964</f>
        <v>0.0318031704095112</v>
      </c>
      <c r="N964" s="20" t="str">
        <f aca="false">IF(K964&lt;M964,A964,"")</f>
        <v>dDocent_Contig_5322</v>
      </c>
      <c r="O964" s="20" t="n">
        <f aca="false">IF(K964&lt;M964,B964,"")</f>
        <v>46</v>
      </c>
      <c r="Q964" s="0" t="s">
        <v>114</v>
      </c>
      <c r="R964" s="0" t="n">
        <v>116</v>
      </c>
    </row>
    <row r="965" customFormat="false" ht="15" hidden="false" customHeight="false" outlineLevel="0" collapsed="false">
      <c r="A965" s="0" t="s">
        <v>225</v>
      </c>
      <c r="B965" s="0" t="n">
        <v>41</v>
      </c>
      <c r="C965" s="0" t="n">
        <v>88</v>
      </c>
      <c r="D965" s="0" t="n">
        <v>195</v>
      </c>
      <c r="E965" s="0" t="n">
        <v>0</v>
      </c>
      <c r="F965" s="0" t="n">
        <f aca="false">D965/SUM(C965:E965)</f>
        <v>0.68904593639576</v>
      </c>
      <c r="G965" s="0" t="n">
        <v>121.59</v>
      </c>
      <c r="H965" s="0" t="n">
        <v>127.82</v>
      </c>
      <c r="I965" s="0" t="n">
        <v>33.59</v>
      </c>
      <c r="J965" s="0" t="n">
        <v>78.182191</v>
      </c>
      <c r="K965" s="0" t="n">
        <v>0</v>
      </c>
      <c r="L965" s="0" t="n">
        <v>964</v>
      </c>
      <c r="M965" s="0" t="n">
        <f aca="false">0.05/COUNT(L$2:L$1515)*L965</f>
        <v>0.0318361955085865</v>
      </c>
      <c r="N965" s="20" t="str">
        <f aca="false">IF(K965&lt;M965,A965,"")</f>
        <v>dDocent_Contig_2464</v>
      </c>
      <c r="O965" s="20" t="n">
        <f aca="false">IF(K965&lt;M965,B965,"")</f>
        <v>41</v>
      </c>
      <c r="Q965" s="0" t="s">
        <v>114</v>
      </c>
      <c r="R965" s="0" t="n">
        <v>119</v>
      </c>
    </row>
    <row r="966" customFormat="false" ht="15" hidden="false" customHeight="false" outlineLevel="0" collapsed="false">
      <c r="A966" s="0" t="s">
        <v>346</v>
      </c>
      <c r="B966" s="0" t="n">
        <v>47</v>
      </c>
      <c r="C966" s="0" t="n">
        <v>47</v>
      </c>
      <c r="D966" s="0" t="n">
        <v>197</v>
      </c>
      <c r="E966" s="0" t="n">
        <v>42</v>
      </c>
      <c r="F966" s="0" t="n">
        <f aca="false">D966/SUM(C966:E966)</f>
        <v>0.688811188811189</v>
      </c>
      <c r="G966" s="0" t="n">
        <v>74.02</v>
      </c>
      <c r="H966" s="0" t="n">
        <v>142.96</v>
      </c>
      <c r="I966" s="0" t="n">
        <v>69.02</v>
      </c>
      <c r="J966" s="0" t="n">
        <v>40.874243</v>
      </c>
      <c r="K966" s="0" t="n">
        <v>0</v>
      </c>
      <c r="L966" s="0" t="n">
        <v>965</v>
      </c>
      <c r="M966" s="0" t="n">
        <f aca="false">0.05/COUNT(L$2:L$1515)*L966</f>
        <v>0.0318692206076618</v>
      </c>
      <c r="N966" s="20" t="str">
        <f aca="false">IF(K966&lt;M966,A966,"")</f>
        <v>dDocent_Contig_16515</v>
      </c>
      <c r="O966" s="20" t="n">
        <f aca="false">IF(K966&lt;M966,B966,"")</f>
        <v>47</v>
      </c>
      <c r="Q966" s="0" t="s">
        <v>114</v>
      </c>
      <c r="R966" s="0" t="n">
        <v>41</v>
      </c>
    </row>
    <row r="967" customFormat="false" ht="15" hidden="false" customHeight="false" outlineLevel="0" collapsed="false">
      <c r="A967" s="0" t="s">
        <v>118</v>
      </c>
      <c r="B967" s="0" t="n">
        <v>54</v>
      </c>
      <c r="C967" s="0" t="n">
        <v>0</v>
      </c>
      <c r="D967" s="0" t="n">
        <v>178</v>
      </c>
      <c r="E967" s="0" t="n">
        <v>81</v>
      </c>
      <c r="F967" s="0" t="n">
        <f aca="false">D967/SUM(C967:E967)</f>
        <v>0.687258687258687</v>
      </c>
      <c r="G967" s="0" t="n">
        <v>30.58</v>
      </c>
      <c r="H967" s="0" t="n">
        <v>116.83</v>
      </c>
      <c r="I967" s="0" t="n">
        <v>111.58</v>
      </c>
      <c r="J967" s="0" t="n">
        <v>70.987509</v>
      </c>
      <c r="K967" s="0" t="n">
        <v>0</v>
      </c>
      <c r="L967" s="0" t="n">
        <v>966</v>
      </c>
      <c r="M967" s="0" t="n">
        <f aca="false">0.05/COUNT(L$2:L$1515)*L967</f>
        <v>0.0319022457067371</v>
      </c>
      <c r="N967" s="20" t="str">
        <f aca="false">IF(K967&lt;M967,A967,"")</f>
        <v>dDocent_Contig_3</v>
      </c>
      <c r="O967" s="20" t="n">
        <f aca="false">IF(K967&lt;M967,B967,"")</f>
        <v>54</v>
      </c>
      <c r="Q967" s="0" t="s">
        <v>114</v>
      </c>
      <c r="R967" s="0" t="n">
        <v>45</v>
      </c>
    </row>
    <row r="968" customFormat="false" ht="15" hidden="false" customHeight="false" outlineLevel="0" collapsed="false">
      <c r="A968" s="0" t="s">
        <v>118</v>
      </c>
      <c r="B968" s="0" t="n">
        <v>72</v>
      </c>
      <c r="C968" s="0" t="n">
        <v>0</v>
      </c>
      <c r="D968" s="0" t="n">
        <v>178</v>
      </c>
      <c r="E968" s="0" t="n">
        <v>81</v>
      </c>
      <c r="F968" s="0" t="n">
        <f aca="false">D968/SUM(C968:E968)</f>
        <v>0.687258687258687</v>
      </c>
      <c r="G968" s="0" t="n">
        <v>30.58</v>
      </c>
      <c r="H968" s="0" t="n">
        <v>116.83</v>
      </c>
      <c r="I968" s="0" t="n">
        <v>111.58</v>
      </c>
      <c r="J968" s="0" t="n">
        <v>70.987509</v>
      </c>
      <c r="K968" s="0" t="n">
        <v>0</v>
      </c>
      <c r="L968" s="0" t="n">
        <v>967</v>
      </c>
      <c r="M968" s="0" t="n">
        <f aca="false">0.05/COUNT(L$2:L$1515)*L968</f>
        <v>0.0319352708058124</v>
      </c>
      <c r="N968" s="20" t="str">
        <f aca="false">IF(K968&lt;M968,A968,"")</f>
        <v>dDocent_Contig_3</v>
      </c>
      <c r="O968" s="20" t="n">
        <f aca="false">IF(K968&lt;M968,B968,"")</f>
        <v>72</v>
      </c>
      <c r="Q968" s="0" t="s">
        <v>114</v>
      </c>
      <c r="R968" s="0" t="n">
        <v>49</v>
      </c>
    </row>
    <row r="969" customFormat="false" ht="15" hidden="false" customHeight="false" outlineLevel="0" collapsed="false">
      <c r="A969" s="0" t="s">
        <v>96</v>
      </c>
      <c r="B969" s="0" t="n">
        <v>95</v>
      </c>
      <c r="C969" s="0" t="n">
        <v>10</v>
      </c>
      <c r="D969" s="0" t="n">
        <v>142</v>
      </c>
      <c r="E969" s="0" t="n">
        <v>55</v>
      </c>
      <c r="F969" s="0" t="n">
        <f aca="false">D969/SUM(C969:E969)</f>
        <v>0.685990338164251</v>
      </c>
      <c r="G969" s="0" t="n">
        <v>31.7</v>
      </c>
      <c r="H969" s="0" t="n">
        <v>98.61</v>
      </c>
      <c r="I969" s="0" t="n">
        <v>76.7</v>
      </c>
      <c r="J969" s="0" t="n">
        <v>40.081626</v>
      </c>
      <c r="K969" s="0" t="n">
        <v>0</v>
      </c>
      <c r="L969" s="0" t="n">
        <v>968</v>
      </c>
      <c r="M969" s="0" t="n">
        <f aca="false">0.05/COUNT(L$2:L$1515)*L969</f>
        <v>0.0319682959048877</v>
      </c>
      <c r="N969" s="20" t="str">
        <f aca="false">IF(K969&lt;M969,A969,"")</f>
        <v>dDocent_Contig_16080</v>
      </c>
      <c r="O969" s="20" t="n">
        <f aca="false">IF(K969&lt;M969,B969,"")</f>
        <v>95</v>
      </c>
      <c r="Q969" s="0" t="s">
        <v>114</v>
      </c>
      <c r="R969" s="0" t="n">
        <v>78</v>
      </c>
    </row>
    <row r="970" customFormat="false" ht="15" hidden="false" customHeight="false" outlineLevel="0" collapsed="false">
      <c r="A970" s="0" t="s">
        <v>96</v>
      </c>
      <c r="B970" s="0" t="n">
        <v>98</v>
      </c>
      <c r="C970" s="0" t="n">
        <v>10</v>
      </c>
      <c r="D970" s="0" t="n">
        <v>142</v>
      </c>
      <c r="E970" s="0" t="n">
        <v>55</v>
      </c>
      <c r="F970" s="0" t="n">
        <f aca="false">D970/SUM(C970:E970)</f>
        <v>0.685990338164251</v>
      </c>
      <c r="G970" s="0" t="n">
        <v>31.7</v>
      </c>
      <c r="H970" s="0" t="n">
        <v>98.61</v>
      </c>
      <c r="I970" s="0" t="n">
        <v>76.7</v>
      </c>
      <c r="J970" s="0" t="n">
        <v>40.081626</v>
      </c>
      <c r="K970" s="0" t="n">
        <v>0</v>
      </c>
      <c r="L970" s="0" t="n">
        <v>969</v>
      </c>
      <c r="M970" s="0" t="n">
        <f aca="false">0.05/COUNT(L$2:L$1515)*L970</f>
        <v>0.032001321003963</v>
      </c>
      <c r="N970" s="20" t="str">
        <f aca="false">IF(K970&lt;M970,A970,"")</f>
        <v>dDocent_Contig_16080</v>
      </c>
      <c r="O970" s="20" t="n">
        <f aca="false">IF(K970&lt;M970,B970,"")</f>
        <v>98</v>
      </c>
      <c r="Q970" s="0" t="s">
        <v>114</v>
      </c>
      <c r="R970" s="0" t="n">
        <v>83</v>
      </c>
    </row>
    <row r="971" customFormat="false" ht="15" hidden="false" customHeight="false" outlineLevel="0" collapsed="false">
      <c r="A971" s="0" t="s">
        <v>96</v>
      </c>
      <c r="B971" s="0" t="n">
        <v>101</v>
      </c>
      <c r="C971" s="0" t="n">
        <v>10</v>
      </c>
      <c r="D971" s="0" t="n">
        <v>142</v>
      </c>
      <c r="E971" s="0" t="n">
        <v>55</v>
      </c>
      <c r="F971" s="0" t="n">
        <f aca="false">D971/SUM(C971:E971)</f>
        <v>0.685990338164251</v>
      </c>
      <c r="G971" s="0" t="n">
        <v>31.7</v>
      </c>
      <c r="H971" s="0" t="n">
        <v>98.61</v>
      </c>
      <c r="I971" s="0" t="n">
        <v>76.7</v>
      </c>
      <c r="J971" s="0" t="n">
        <v>40.081626</v>
      </c>
      <c r="K971" s="0" t="n">
        <v>0</v>
      </c>
      <c r="L971" s="0" t="n">
        <v>970</v>
      </c>
      <c r="M971" s="0" t="n">
        <f aca="false">0.05/COUNT(L$2:L$1515)*L971</f>
        <v>0.0320343461030383</v>
      </c>
      <c r="N971" s="20" t="str">
        <f aca="false">IF(K971&lt;M971,A971,"")</f>
        <v>dDocent_Contig_16080</v>
      </c>
      <c r="O971" s="20" t="n">
        <f aca="false">IF(K971&lt;M971,B971,"")</f>
        <v>101</v>
      </c>
      <c r="Q971" s="0" t="s">
        <v>114</v>
      </c>
      <c r="R971" s="0" t="n">
        <v>61</v>
      </c>
    </row>
    <row r="972" customFormat="false" ht="15" hidden="false" customHeight="false" outlineLevel="0" collapsed="false">
      <c r="A972" s="0" t="s">
        <v>96</v>
      </c>
      <c r="B972" s="0" t="n">
        <v>103</v>
      </c>
      <c r="C972" s="0" t="n">
        <v>10</v>
      </c>
      <c r="D972" s="0" t="n">
        <v>142</v>
      </c>
      <c r="E972" s="0" t="n">
        <v>55</v>
      </c>
      <c r="F972" s="0" t="n">
        <f aca="false">D972/SUM(C972:E972)</f>
        <v>0.685990338164251</v>
      </c>
      <c r="G972" s="0" t="n">
        <v>31.7</v>
      </c>
      <c r="H972" s="0" t="n">
        <v>98.61</v>
      </c>
      <c r="I972" s="0" t="n">
        <v>76.7</v>
      </c>
      <c r="J972" s="0" t="n">
        <v>40.081626</v>
      </c>
      <c r="K972" s="0" t="n">
        <v>0</v>
      </c>
      <c r="L972" s="0" t="n">
        <v>971</v>
      </c>
      <c r="M972" s="0" t="n">
        <f aca="false">0.05/COUNT(L$2:L$1515)*L972</f>
        <v>0.0320673712021136</v>
      </c>
      <c r="N972" s="20" t="str">
        <f aca="false">IF(K972&lt;M972,A972,"")</f>
        <v>dDocent_Contig_16080</v>
      </c>
      <c r="O972" s="20" t="n">
        <f aca="false">IF(K972&lt;M972,B972,"")</f>
        <v>103</v>
      </c>
      <c r="Q972" s="0" t="s">
        <v>114</v>
      </c>
      <c r="R972" s="0" t="n">
        <v>71</v>
      </c>
    </row>
    <row r="973" customFormat="false" ht="15" hidden="false" customHeight="false" outlineLevel="0" collapsed="false">
      <c r="A973" s="0" t="s">
        <v>108</v>
      </c>
      <c r="B973" s="0" t="n">
        <v>29</v>
      </c>
      <c r="C973" s="0" t="n">
        <v>63</v>
      </c>
      <c r="D973" s="0" t="n">
        <v>137</v>
      </c>
      <c r="E973" s="0" t="n">
        <v>0</v>
      </c>
      <c r="F973" s="0" t="n">
        <f aca="false">D973/SUM(C973:E973)</f>
        <v>0.685</v>
      </c>
      <c r="G973" s="0" t="n">
        <v>86.46</v>
      </c>
      <c r="H973" s="0" t="n">
        <v>90.08</v>
      </c>
      <c r="I973" s="0" t="n">
        <v>23.46</v>
      </c>
      <c r="J973" s="0" t="n">
        <v>54.269976</v>
      </c>
      <c r="K973" s="0" t="n">
        <v>0</v>
      </c>
      <c r="L973" s="0" t="n">
        <v>972</v>
      </c>
      <c r="M973" s="0" t="n">
        <f aca="false">0.05/COUNT(L$2:L$1515)*L973</f>
        <v>0.0321003963011889</v>
      </c>
      <c r="N973" s="20" t="str">
        <f aca="false">IF(K973&lt;M973,A973,"")</f>
        <v>dDocent_Contig_25697</v>
      </c>
      <c r="O973" s="20" t="n">
        <f aca="false">IF(K973&lt;M973,B973,"")</f>
        <v>29</v>
      </c>
      <c r="Q973" s="0" t="s">
        <v>349</v>
      </c>
      <c r="R973" s="0" t="n">
        <v>121</v>
      </c>
    </row>
    <row r="974" customFormat="false" ht="15" hidden="false" customHeight="false" outlineLevel="0" collapsed="false">
      <c r="A974" s="0" t="s">
        <v>108</v>
      </c>
      <c r="B974" s="0" t="n">
        <v>30</v>
      </c>
      <c r="C974" s="0" t="n">
        <v>63</v>
      </c>
      <c r="D974" s="0" t="n">
        <v>137</v>
      </c>
      <c r="E974" s="0" t="n">
        <v>0</v>
      </c>
      <c r="F974" s="0" t="n">
        <f aca="false">D974/SUM(C974:E974)</f>
        <v>0.685</v>
      </c>
      <c r="G974" s="0" t="n">
        <v>86.46</v>
      </c>
      <c r="H974" s="0" t="n">
        <v>90.08</v>
      </c>
      <c r="I974" s="0" t="n">
        <v>23.46</v>
      </c>
      <c r="J974" s="0" t="n">
        <v>54.269976</v>
      </c>
      <c r="K974" s="0" t="n">
        <v>0</v>
      </c>
      <c r="L974" s="0" t="n">
        <v>973</v>
      </c>
      <c r="M974" s="0" t="n">
        <f aca="false">0.05/COUNT(L$2:L$1515)*L974</f>
        <v>0.0321334214002642</v>
      </c>
      <c r="N974" s="20" t="str">
        <f aca="false">IF(K974&lt;M974,A974,"")</f>
        <v>dDocent_Contig_25697</v>
      </c>
      <c r="O974" s="20" t="n">
        <f aca="false">IF(K974&lt;M974,B974,"")</f>
        <v>30</v>
      </c>
      <c r="Q974" s="0" t="s">
        <v>237</v>
      </c>
      <c r="R974" s="0" t="n">
        <v>52</v>
      </c>
    </row>
    <row r="975" customFormat="false" ht="15" hidden="false" customHeight="false" outlineLevel="0" collapsed="false">
      <c r="A975" s="0" t="s">
        <v>108</v>
      </c>
      <c r="B975" s="0" t="n">
        <v>53</v>
      </c>
      <c r="C975" s="0" t="n">
        <v>0</v>
      </c>
      <c r="D975" s="0" t="n">
        <v>137</v>
      </c>
      <c r="E975" s="0" t="n">
        <v>63</v>
      </c>
      <c r="F975" s="0" t="n">
        <f aca="false">D975/SUM(C975:E975)</f>
        <v>0.685</v>
      </c>
      <c r="G975" s="0" t="n">
        <v>23.46</v>
      </c>
      <c r="H975" s="0" t="n">
        <v>90.08</v>
      </c>
      <c r="I975" s="0" t="n">
        <v>86.46</v>
      </c>
      <c r="J975" s="0" t="n">
        <v>54.269976</v>
      </c>
      <c r="K975" s="0" t="n">
        <v>0</v>
      </c>
      <c r="L975" s="0" t="n">
        <v>974</v>
      </c>
      <c r="M975" s="0" t="n">
        <f aca="false">0.05/COUNT(L$2:L$1515)*L975</f>
        <v>0.0321664464993395</v>
      </c>
      <c r="N975" s="20" t="str">
        <f aca="false">IF(K975&lt;M975,A975,"")</f>
        <v>dDocent_Contig_25697</v>
      </c>
      <c r="O975" s="20" t="n">
        <f aca="false">IF(K975&lt;M975,B975,"")</f>
        <v>53</v>
      </c>
      <c r="Q975" s="0" t="s">
        <v>237</v>
      </c>
      <c r="R975" s="0" t="n">
        <v>53</v>
      </c>
    </row>
    <row r="976" customFormat="false" ht="15" hidden="false" customHeight="false" outlineLevel="0" collapsed="false">
      <c r="A976" s="0" t="s">
        <v>108</v>
      </c>
      <c r="B976" s="0" t="n">
        <v>60</v>
      </c>
      <c r="C976" s="0" t="n">
        <v>0</v>
      </c>
      <c r="D976" s="0" t="n">
        <v>137</v>
      </c>
      <c r="E976" s="0" t="n">
        <v>63</v>
      </c>
      <c r="F976" s="0" t="n">
        <f aca="false">D976/SUM(C976:E976)</f>
        <v>0.685</v>
      </c>
      <c r="G976" s="0" t="n">
        <v>23.46</v>
      </c>
      <c r="H976" s="0" t="n">
        <v>90.08</v>
      </c>
      <c r="I976" s="0" t="n">
        <v>86.46</v>
      </c>
      <c r="J976" s="0" t="n">
        <v>54.269976</v>
      </c>
      <c r="K976" s="0" t="n">
        <v>0</v>
      </c>
      <c r="L976" s="0" t="n">
        <v>975</v>
      </c>
      <c r="M976" s="0" t="n">
        <f aca="false">0.05/COUNT(L$2:L$1515)*L976</f>
        <v>0.0321994715984148</v>
      </c>
      <c r="N976" s="20" t="str">
        <f aca="false">IF(K976&lt;M976,A976,"")</f>
        <v>dDocent_Contig_25697</v>
      </c>
      <c r="O976" s="20" t="n">
        <f aca="false">IF(K976&lt;M976,B976,"")</f>
        <v>60</v>
      </c>
      <c r="Q976" s="0" t="s">
        <v>237</v>
      </c>
      <c r="R976" s="0" t="n">
        <v>90</v>
      </c>
    </row>
    <row r="977" customFormat="false" ht="15" hidden="false" customHeight="false" outlineLevel="0" collapsed="false">
      <c r="A977" s="0" t="s">
        <v>108</v>
      </c>
      <c r="B977" s="0" t="n">
        <v>68</v>
      </c>
      <c r="C977" s="0" t="n">
        <v>0</v>
      </c>
      <c r="D977" s="0" t="n">
        <v>137</v>
      </c>
      <c r="E977" s="0" t="n">
        <v>63</v>
      </c>
      <c r="F977" s="0" t="n">
        <f aca="false">D977/SUM(C977:E977)</f>
        <v>0.685</v>
      </c>
      <c r="G977" s="0" t="n">
        <v>23.46</v>
      </c>
      <c r="H977" s="0" t="n">
        <v>90.08</v>
      </c>
      <c r="I977" s="0" t="n">
        <v>86.46</v>
      </c>
      <c r="J977" s="0" t="n">
        <v>54.269976</v>
      </c>
      <c r="K977" s="0" t="n">
        <v>0</v>
      </c>
      <c r="L977" s="0" t="n">
        <v>976</v>
      </c>
      <c r="M977" s="0" t="n">
        <f aca="false">0.05/COUNT(L$2:L$1515)*L977</f>
        <v>0.0322324966974901</v>
      </c>
      <c r="N977" s="20" t="str">
        <f aca="false">IF(K977&lt;M977,A977,"")</f>
        <v>dDocent_Contig_25697</v>
      </c>
      <c r="O977" s="20" t="n">
        <f aca="false">IF(K977&lt;M977,B977,"")</f>
        <v>68</v>
      </c>
      <c r="Q977" s="0" t="s">
        <v>96</v>
      </c>
      <c r="R977" s="0" t="n">
        <v>75</v>
      </c>
    </row>
    <row r="978" customFormat="false" ht="15" hidden="false" customHeight="false" outlineLevel="0" collapsed="false">
      <c r="A978" s="0" t="s">
        <v>108</v>
      </c>
      <c r="B978" s="0" t="n">
        <v>69</v>
      </c>
      <c r="C978" s="0" t="n">
        <v>0</v>
      </c>
      <c r="D978" s="0" t="n">
        <v>137</v>
      </c>
      <c r="E978" s="0" t="n">
        <v>63</v>
      </c>
      <c r="F978" s="0" t="n">
        <f aca="false">D978/SUM(C978:E978)</f>
        <v>0.685</v>
      </c>
      <c r="G978" s="0" t="n">
        <v>23.46</v>
      </c>
      <c r="H978" s="0" t="n">
        <v>90.08</v>
      </c>
      <c r="I978" s="0" t="n">
        <v>86.46</v>
      </c>
      <c r="J978" s="0" t="n">
        <v>54.269976</v>
      </c>
      <c r="K978" s="0" t="n">
        <v>0</v>
      </c>
      <c r="L978" s="0" t="n">
        <v>977</v>
      </c>
      <c r="M978" s="0" t="n">
        <f aca="false">0.05/COUNT(L$2:L$1515)*L978</f>
        <v>0.0322655217965654</v>
      </c>
      <c r="N978" s="20" t="str">
        <f aca="false">IF(K978&lt;M978,A978,"")</f>
        <v>dDocent_Contig_25697</v>
      </c>
      <c r="O978" s="20" t="n">
        <f aca="false">IF(K978&lt;M978,B978,"")</f>
        <v>69</v>
      </c>
      <c r="Q978" s="0" t="s">
        <v>96</v>
      </c>
      <c r="R978" s="0" t="n">
        <v>85</v>
      </c>
    </row>
    <row r="979" customFormat="false" ht="15" hidden="false" customHeight="false" outlineLevel="0" collapsed="false">
      <c r="A979" s="0" t="s">
        <v>108</v>
      </c>
      <c r="B979" s="0" t="n">
        <v>73</v>
      </c>
      <c r="C979" s="0" t="n">
        <v>0</v>
      </c>
      <c r="D979" s="0" t="n">
        <v>137</v>
      </c>
      <c r="E979" s="0" t="n">
        <v>63</v>
      </c>
      <c r="F979" s="0" t="n">
        <f aca="false">D979/SUM(C979:E979)</f>
        <v>0.685</v>
      </c>
      <c r="G979" s="0" t="n">
        <v>23.46</v>
      </c>
      <c r="H979" s="0" t="n">
        <v>90.08</v>
      </c>
      <c r="I979" s="0" t="n">
        <v>86.46</v>
      </c>
      <c r="J979" s="0" t="n">
        <v>54.269976</v>
      </c>
      <c r="K979" s="0" t="n">
        <v>0</v>
      </c>
      <c r="L979" s="0" t="n">
        <v>978</v>
      </c>
      <c r="M979" s="0" t="n">
        <f aca="false">0.05/COUNT(L$2:L$1515)*L979</f>
        <v>0.0322985468956407</v>
      </c>
      <c r="N979" s="20" t="str">
        <f aca="false">IF(K979&lt;M979,A979,"")</f>
        <v>dDocent_Contig_25697</v>
      </c>
      <c r="O979" s="20" t="n">
        <f aca="false">IF(K979&lt;M979,B979,"")</f>
        <v>73</v>
      </c>
      <c r="Q979" s="0" t="s">
        <v>96</v>
      </c>
      <c r="R979" s="0" t="n">
        <v>20</v>
      </c>
    </row>
    <row r="980" customFormat="false" ht="15" hidden="false" customHeight="false" outlineLevel="0" collapsed="false">
      <c r="A980" s="0" t="s">
        <v>108</v>
      </c>
      <c r="B980" s="0" t="n">
        <v>81</v>
      </c>
      <c r="C980" s="0" t="n">
        <v>0</v>
      </c>
      <c r="D980" s="0" t="n">
        <v>137</v>
      </c>
      <c r="E980" s="0" t="n">
        <v>63</v>
      </c>
      <c r="F980" s="0" t="n">
        <f aca="false">D980/SUM(C980:E980)</f>
        <v>0.685</v>
      </c>
      <c r="G980" s="0" t="n">
        <v>23.46</v>
      </c>
      <c r="H980" s="0" t="n">
        <v>90.08</v>
      </c>
      <c r="I980" s="0" t="n">
        <v>86.46</v>
      </c>
      <c r="J980" s="0" t="n">
        <v>54.269976</v>
      </c>
      <c r="K980" s="0" t="n">
        <v>0</v>
      </c>
      <c r="L980" s="0" t="n">
        <v>979</v>
      </c>
      <c r="M980" s="0" t="n">
        <f aca="false">0.05/COUNT(L$2:L$1515)*L980</f>
        <v>0.032331571994716</v>
      </c>
      <c r="N980" s="20" t="str">
        <f aca="false">IF(K980&lt;M980,A980,"")</f>
        <v>dDocent_Contig_25697</v>
      </c>
      <c r="O980" s="20" t="n">
        <f aca="false">IF(K980&lt;M980,B980,"")</f>
        <v>81</v>
      </c>
      <c r="Q980" s="0" t="s">
        <v>96</v>
      </c>
      <c r="R980" s="0" t="n">
        <v>21</v>
      </c>
    </row>
    <row r="981" customFormat="false" ht="15" hidden="false" customHeight="false" outlineLevel="0" collapsed="false">
      <c r="A981" s="0" t="s">
        <v>287</v>
      </c>
      <c r="B981" s="0" t="n">
        <v>111</v>
      </c>
      <c r="C981" s="0" t="n">
        <v>1</v>
      </c>
      <c r="D981" s="0" t="n">
        <v>163</v>
      </c>
      <c r="E981" s="0" t="n">
        <v>74</v>
      </c>
      <c r="F981" s="0" t="n">
        <f aca="false">D981/SUM(C981:E981)</f>
        <v>0.684873949579832</v>
      </c>
      <c r="G981" s="0" t="n">
        <v>28.6</v>
      </c>
      <c r="H981" s="0" t="n">
        <v>107.8</v>
      </c>
      <c r="I981" s="0" t="n">
        <v>101.6</v>
      </c>
      <c r="J981" s="0" t="n">
        <v>62.388942</v>
      </c>
      <c r="K981" s="0" t="n">
        <v>0</v>
      </c>
      <c r="L981" s="0" t="n">
        <v>980</v>
      </c>
      <c r="M981" s="0" t="n">
        <f aca="false">0.05/COUNT(L$2:L$1515)*L981</f>
        <v>0.0323645970937913</v>
      </c>
      <c r="N981" s="20" t="str">
        <f aca="false">IF(K981&lt;M981,A981,"")</f>
        <v>dDocent_Contig_5029</v>
      </c>
      <c r="O981" s="20" t="n">
        <f aca="false">IF(K981&lt;M981,B981,"")</f>
        <v>111</v>
      </c>
      <c r="Q981" s="0" t="s">
        <v>96</v>
      </c>
      <c r="R981" s="0" t="n">
        <v>41</v>
      </c>
    </row>
    <row r="982" customFormat="false" ht="15" hidden="false" customHeight="false" outlineLevel="0" collapsed="false">
      <c r="A982" s="0" t="s">
        <v>115</v>
      </c>
      <c r="B982" s="0" t="n">
        <v>18</v>
      </c>
      <c r="C982" s="0" t="n">
        <v>60</v>
      </c>
      <c r="D982" s="0" t="n">
        <v>132</v>
      </c>
      <c r="E982" s="0" t="n">
        <v>1</v>
      </c>
      <c r="F982" s="0" t="n">
        <f aca="false">D982/SUM(C982:E982)</f>
        <v>0.683937823834197</v>
      </c>
      <c r="G982" s="0" t="n">
        <v>82.26</v>
      </c>
      <c r="H982" s="0" t="n">
        <v>87.48</v>
      </c>
      <c r="I982" s="0" t="n">
        <v>23.26</v>
      </c>
      <c r="J982" s="0" t="n">
        <v>49.979874</v>
      </c>
      <c r="K982" s="0" t="n">
        <v>0</v>
      </c>
      <c r="L982" s="0" t="n">
        <v>981</v>
      </c>
      <c r="M982" s="0" t="n">
        <f aca="false">0.05/COUNT(L$2:L$1515)*L982</f>
        <v>0.0323976221928666</v>
      </c>
      <c r="N982" s="20" t="str">
        <f aca="false">IF(K982&lt;M982,A982,"")</f>
        <v>dDocent_Contig_4422</v>
      </c>
      <c r="O982" s="20" t="n">
        <f aca="false">IF(K982&lt;M982,B982,"")</f>
        <v>18</v>
      </c>
      <c r="Q982" s="0" t="s">
        <v>96</v>
      </c>
      <c r="R982" s="0" t="n">
        <v>43</v>
      </c>
    </row>
    <row r="983" customFormat="false" ht="15" hidden="false" customHeight="false" outlineLevel="0" collapsed="false">
      <c r="A983" s="0" t="s">
        <v>108</v>
      </c>
      <c r="B983" s="0" t="n">
        <v>92</v>
      </c>
      <c r="C983" s="0" t="n">
        <v>0</v>
      </c>
      <c r="D983" s="0" t="n">
        <v>136</v>
      </c>
      <c r="E983" s="0" t="n">
        <v>63</v>
      </c>
      <c r="F983" s="0" t="n">
        <f aca="false">D983/SUM(C983:E983)</f>
        <v>0.683417085427136</v>
      </c>
      <c r="G983" s="0" t="n">
        <v>23.24</v>
      </c>
      <c r="H983" s="0" t="n">
        <v>89.53</v>
      </c>
      <c r="I983" s="0" t="n">
        <v>86.24</v>
      </c>
      <c r="J983" s="0" t="n">
        <v>53.620185</v>
      </c>
      <c r="K983" s="0" t="n">
        <v>0</v>
      </c>
      <c r="L983" s="0" t="n">
        <v>982</v>
      </c>
      <c r="M983" s="0" t="n">
        <f aca="false">0.05/COUNT(L$2:L$1515)*L983</f>
        <v>0.0324306472919419</v>
      </c>
      <c r="N983" s="20" t="str">
        <f aca="false">IF(K983&lt;M983,A983,"")</f>
        <v>dDocent_Contig_25697</v>
      </c>
      <c r="O983" s="20" t="n">
        <f aca="false">IF(K983&lt;M983,B983,"")</f>
        <v>92</v>
      </c>
      <c r="Q983" s="0" t="s">
        <v>96</v>
      </c>
      <c r="R983" s="0" t="n">
        <v>46</v>
      </c>
    </row>
    <row r="984" customFormat="false" ht="15" hidden="false" customHeight="false" outlineLevel="0" collapsed="false">
      <c r="A984" s="0" t="s">
        <v>108</v>
      </c>
      <c r="B984" s="0" t="n">
        <v>95</v>
      </c>
      <c r="C984" s="0" t="n">
        <v>0</v>
      </c>
      <c r="D984" s="0" t="n">
        <v>136</v>
      </c>
      <c r="E984" s="0" t="n">
        <v>63</v>
      </c>
      <c r="F984" s="0" t="n">
        <f aca="false">D984/SUM(C984:E984)</f>
        <v>0.683417085427136</v>
      </c>
      <c r="G984" s="0" t="n">
        <v>23.24</v>
      </c>
      <c r="H984" s="0" t="n">
        <v>89.53</v>
      </c>
      <c r="I984" s="0" t="n">
        <v>86.24</v>
      </c>
      <c r="J984" s="0" t="n">
        <v>53.620185</v>
      </c>
      <c r="K984" s="0" t="n">
        <v>0</v>
      </c>
      <c r="L984" s="0" t="n">
        <v>983</v>
      </c>
      <c r="M984" s="0" t="n">
        <f aca="false">0.05/COUNT(L$2:L$1515)*L984</f>
        <v>0.0324636723910172</v>
      </c>
      <c r="N984" s="20" t="str">
        <f aca="false">IF(K984&lt;M984,A984,"")</f>
        <v>dDocent_Contig_25697</v>
      </c>
      <c r="O984" s="20" t="n">
        <f aca="false">IF(K984&lt;M984,B984,"")</f>
        <v>95</v>
      </c>
      <c r="Q984" s="0" t="s">
        <v>96</v>
      </c>
      <c r="R984" s="0" t="n">
        <v>108</v>
      </c>
    </row>
    <row r="985" customFormat="false" ht="15" hidden="false" customHeight="false" outlineLevel="0" collapsed="false">
      <c r="A985" s="0" t="s">
        <v>108</v>
      </c>
      <c r="B985" s="0" t="n">
        <v>96</v>
      </c>
      <c r="C985" s="0" t="n">
        <v>0</v>
      </c>
      <c r="D985" s="0" t="n">
        <v>136</v>
      </c>
      <c r="E985" s="0" t="n">
        <v>63</v>
      </c>
      <c r="F985" s="0" t="n">
        <f aca="false">D985/SUM(C985:E985)</f>
        <v>0.683417085427136</v>
      </c>
      <c r="G985" s="0" t="n">
        <v>23.24</v>
      </c>
      <c r="H985" s="0" t="n">
        <v>89.53</v>
      </c>
      <c r="I985" s="0" t="n">
        <v>86.24</v>
      </c>
      <c r="J985" s="0" t="n">
        <v>53.620185</v>
      </c>
      <c r="K985" s="0" t="n">
        <v>0</v>
      </c>
      <c r="L985" s="0" t="n">
        <v>984</v>
      </c>
      <c r="M985" s="0" t="n">
        <f aca="false">0.05/COUNT(L$2:L$1515)*L985</f>
        <v>0.0324966974900925</v>
      </c>
      <c r="N985" s="20" t="str">
        <f aca="false">IF(K985&lt;M985,A985,"")</f>
        <v>dDocent_Contig_25697</v>
      </c>
      <c r="O985" s="20" t="n">
        <f aca="false">IF(K985&lt;M985,B985,"")</f>
        <v>96</v>
      </c>
      <c r="Q985" s="0" t="s">
        <v>96</v>
      </c>
      <c r="R985" s="0" t="n">
        <v>7</v>
      </c>
    </row>
    <row r="986" customFormat="false" ht="15" hidden="false" customHeight="false" outlineLevel="0" collapsed="false">
      <c r="A986" s="0" t="s">
        <v>118</v>
      </c>
      <c r="B986" s="0" t="n">
        <v>20</v>
      </c>
      <c r="C986" s="0" t="n">
        <v>0</v>
      </c>
      <c r="D986" s="0" t="n">
        <v>177</v>
      </c>
      <c r="E986" s="0" t="n">
        <v>82</v>
      </c>
      <c r="F986" s="0" t="n">
        <f aca="false">D986/SUM(C986:E986)</f>
        <v>0.683397683397683</v>
      </c>
      <c r="G986" s="0" t="n">
        <v>30.24</v>
      </c>
      <c r="H986" s="0" t="n">
        <v>116.52</v>
      </c>
      <c r="I986" s="0" t="n">
        <v>112.24</v>
      </c>
      <c r="J986" s="0" t="n">
        <v>69.781056</v>
      </c>
      <c r="K986" s="0" t="n">
        <v>0</v>
      </c>
      <c r="L986" s="0" t="n">
        <v>985</v>
      </c>
      <c r="M986" s="0" t="n">
        <f aca="false">0.05/COUNT(L$2:L$1515)*L986</f>
        <v>0.0325297225891678</v>
      </c>
      <c r="N986" s="20" t="str">
        <f aca="false">IF(K986&lt;M986,A986,"")</f>
        <v>dDocent_Contig_3</v>
      </c>
      <c r="O986" s="20" t="n">
        <f aca="false">IF(K986&lt;M986,B986,"")</f>
        <v>20</v>
      </c>
      <c r="Q986" s="0" t="s">
        <v>96</v>
      </c>
      <c r="R986" s="0" t="n">
        <v>10</v>
      </c>
    </row>
    <row r="987" customFormat="false" ht="15" hidden="false" customHeight="false" outlineLevel="0" collapsed="false">
      <c r="A987" s="0" t="s">
        <v>118</v>
      </c>
      <c r="B987" s="0" t="n">
        <v>23</v>
      </c>
      <c r="C987" s="0" t="n">
        <v>0</v>
      </c>
      <c r="D987" s="0" t="n">
        <v>177</v>
      </c>
      <c r="E987" s="0" t="n">
        <v>82</v>
      </c>
      <c r="F987" s="0" t="n">
        <f aca="false">D987/SUM(C987:E987)</f>
        <v>0.683397683397683</v>
      </c>
      <c r="G987" s="0" t="n">
        <v>30.24</v>
      </c>
      <c r="H987" s="0" t="n">
        <v>116.52</v>
      </c>
      <c r="I987" s="0" t="n">
        <v>112.24</v>
      </c>
      <c r="J987" s="0" t="n">
        <v>69.781056</v>
      </c>
      <c r="K987" s="0" t="n">
        <v>0</v>
      </c>
      <c r="L987" s="0" t="n">
        <v>986</v>
      </c>
      <c r="M987" s="0" t="n">
        <f aca="false">0.05/COUNT(L$2:L$1515)*L987</f>
        <v>0.0325627476882431</v>
      </c>
      <c r="N987" s="20" t="str">
        <f aca="false">IF(K987&lt;M987,A987,"")</f>
        <v>dDocent_Contig_3</v>
      </c>
      <c r="O987" s="20" t="n">
        <f aca="false">IF(K987&lt;M987,B987,"")</f>
        <v>23</v>
      </c>
      <c r="Q987" s="0" t="s">
        <v>96</v>
      </c>
      <c r="R987" s="0" t="n">
        <v>95</v>
      </c>
    </row>
    <row r="988" customFormat="false" ht="15" hidden="false" customHeight="false" outlineLevel="0" collapsed="false">
      <c r="A988" s="0" t="s">
        <v>118</v>
      </c>
      <c r="B988" s="0" t="n">
        <v>24</v>
      </c>
      <c r="C988" s="0" t="n">
        <v>0</v>
      </c>
      <c r="D988" s="0" t="n">
        <v>177</v>
      </c>
      <c r="E988" s="0" t="n">
        <v>82</v>
      </c>
      <c r="F988" s="0" t="n">
        <f aca="false">D988/SUM(C988:E988)</f>
        <v>0.683397683397683</v>
      </c>
      <c r="G988" s="0" t="n">
        <v>30.24</v>
      </c>
      <c r="H988" s="0" t="n">
        <v>116.52</v>
      </c>
      <c r="I988" s="0" t="n">
        <v>112.24</v>
      </c>
      <c r="J988" s="0" t="n">
        <v>69.781056</v>
      </c>
      <c r="K988" s="0" t="n">
        <v>0</v>
      </c>
      <c r="L988" s="0" t="n">
        <v>987</v>
      </c>
      <c r="M988" s="0" t="n">
        <f aca="false">0.05/COUNT(L$2:L$1515)*L988</f>
        <v>0.0325957727873184</v>
      </c>
      <c r="N988" s="20" t="str">
        <f aca="false">IF(K988&lt;M988,A988,"")</f>
        <v>dDocent_Contig_3</v>
      </c>
      <c r="O988" s="20" t="n">
        <f aca="false">IF(K988&lt;M988,B988,"")</f>
        <v>24</v>
      </c>
      <c r="Q988" s="0" t="s">
        <v>96</v>
      </c>
      <c r="R988" s="0" t="n">
        <v>98</v>
      </c>
    </row>
    <row r="989" customFormat="false" ht="15" hidden="false" customHeight="false" outlineLevel="0" collapsed="false">
      <c r="A989" s="0" t="s">
        <v>101</v>
      </c>
      <c r="B989" s="0" t="n">
        <v>49</v>
      </c>
      <c r="C989" s="0" t="n">
        <v>70</v>
      </c>
      <c r="D989" s="0" t="n">
        <v>151</v>
      </c>
      <c r="E989" s="0" t="n">
        <v>0</v>
      </c>
      <c r="F989" s="0" t="n">
        <f aca="false">D989/SUM(C989:E989)</f>
        <v>0.683257918552036</v>
      </c>
      <c r="G989" s="0" t="n">
        <v>95.79</v>
      </c>
      <c r="H989" s="0" t="n">
        <v>99.41</v>
      </c>
      <c r="I989" s="0" t="n">
        <v>25.79</v>
      </c>
      <c r="J989" s="0" t="n">
        <v>59.505922</v>
      </c>
      <c r="K989" s="0" t="n">
        <v>0</v>
      </c>
      <c r="L989" s="0" t="n">
        <v>988</v>
      </c>
      <c r="M989" s="0" t="n">
        <f aca="false">0.05/COUNT(L$2:L$1515)*L989</f>
        <v>0.0326287978863937</v>
      </c>
      <c r="N989" s="20" t="str">
        <f aca="false">IF(K989&lt;M989,A989,"")</f>
        <v>dDocent_Contig_35942</v>
      </c>
      <c r="O989" s="20" t="n">
        <f aca="false">IF(K989&lt;M989,B989,"")</f>
        <v>49</v>
      </c>
      <c r="Q989" s="0" t="s">
        <v>96</v>
      </c>
      <c r="R989" s="0" t="n">
        <v>101</v>
      </c>
    </row>
    <row r="990" customFormat="false" ht="15" hidden="false" customHeight="false" outlineLevel="0" collapsed="false">
      <c r="A990" s="0" t="s">
        <v>155</v>
      </c>
      <c r="B990" s="0" t="n">
        <v>94</v>
      </c>
      <c r="C990" s="0" t="n">
        <v>79</v>
      </c>
      <c r="D990" s="0" t="n">
        <v>169</v>
      </c>
      <c r="E990" s="0" t="n">
        <v>0</v>
      </c>
      <c r="F990" s="0" t="n">
        <f aca="false">D990/SUM(C990:E990)</f>
        <v>0.681451612903226</v>
      </c>
      <c r="G990" s="0" t="n">
        <v>107.79</v>
      </c>
      <c r="H990" s="0" t="n">
        <v>111.42</v>
      </c>
      <c r="I990" s="0" t="n">
        <v>28.79</v>
      </c>
      <c r="J990" s="0" t="n">
        <v>66.241413</v>
      </c>
      <c r="K990" s="0" t="n">
        <v>0</v>
      </c>
      <c r="L990" s="0" t="n">
        <v>989</v>
      </c>
      <c r="M990" s="0" t="n">
        <f aca="false">0.05/COUNT(L$2:L$1515)*L990</f>
        <v>0.032661822985469</v>
      </c>
      <c r="N990" s="20" t="str">
        <f aca="false">IF(K990&lt;M990,A990,"")</f>
        <v>dDocent_Contig_25370</v>
      </c>
      <c r="O990" s="20" t="n">
        <f aca="false">IF(K990&lt;M990,B990,"")</f>
        <v>94</v>
      </c>
      <c r="Q990" s="0" t="s">
        <v>96</v>
      </c>
      <c r="R990" s="0" t="n">
        <v>103</v>
      </c>
    </row>
    <row r="991" customFormat="false" ht="15" hidden="false" customHeight="false" outlineLevel="0" collapsed="false">
      <c r="A991" s="0" t="s">
        <v>155</v>
      </c>
      <c r="B991" s="0" t="n">
        <v>111</v>
      </c>
      <c r="C991" s="0" t="n">
        <v>79</v>
      </c>
      <c r="D991" s="0" t="n">
        <v>169</v>
      </c>
      <c r="E991" s="0" t="n">
        <v>0</v>
      </c>
      <c r="F991" s="0" t="n">
        <f aca="false">D991/SUM(C991:E991)</f>
        <v>0.681451612903226</v>
      </c>
      <c r="G991" s="0" t="n">
        <v>107.79</v>
      </c>
      <c r="H991" s="0" t="n">
        <v>111.42</v>
      </c>
      <c r="I991" s="0" t="n">
        <v>28.79</v>
      </c>
      <c r="J991" s="0" t="n">
        <v>66.241413</v>
      </c>
      <c r="K991" s="0" t="n">
        <v>0</v>
      </c>
      <c r="L991" s="0" t="n">
        <v>990</v>
      </c>
      <c r="M991" s="0" t="n">
        <f aca="false">0.05/COUNT(L$2:L$1515)*L991</f>
        <v>0.0326948480845442</v>
      </c>
      <c r="N991" s="20" t="str">
        <f aca="false">IF(K991&lt;M991,A991,"")</f>
        <v>dDocent_Contig_25370</v>
      </c>
      <c r="O991" s="20" t="n">
        <f aca="false">IF(K991&lt;M991,B991,"")</f>
        <v>111</v>
      </c>
      <c r="Q991" s="0" t="s">
        <v>96</v>
      </c>
      <c r="R991" s="0" t="n">
        <v>112</v>
      </c>
    </row>
    <row r="992" customFormat="false" ht="15" hidden="false" customHeight="false" outlineLevel="0" collapsed="false">
      <c r="A992" s="0" t="s">
        <v>155</v>
      </c>
      <c r="B992" s="0" t="n">
        <v>116</v>
      </c>
      <c r="C992" s="0" t="n">
        <v>79</v>
      </c>
      <c r="D992" s="0" t="n">
        <v>169</v>
      </c>
      <c r="E992" s="0" t="n">
        <v>0</v>
      </c>
      <c r="F992" s="0" t="n">
        <f aca="false">D992/SUM(C992:E992)</f>
        <v>0.681451612903226</v>
      </c>
      <c r="G992" s="0" t="n">
        <v>107.79</v>
      </c>
      <c r="H992" s="0" t="n">
        <v>111.42</v>
      </c>
      <c r="I992" s="0" t="n">
        <v>28.79</v>
      </c>
      <c r="J992" s="0" t="n">
        <v>66.241413</v>
      </c>
      <c r="K992" s="0" t="n">
        <v>0</v>
      </c>
      <c r="L992" s="0" t="n">
        <v>991</v>
      </c>
      <c r="M992" s="0" t="n">
        <f aca="false">0.05/COUNT(L$2:L$1515)*L992</f>
        <v>0.0327278731836195</v>
      </c>
      <c r="N992" s="20" t="str">
        <f aca="false">IF(K992&lt;M992,A992,"")</f>
        <v>dDocent_Contig_25370</v>
      </c>
      <c r="O992" s="20" t="n">
        <f aca="false">IF(K992&lt;M992,B992,"")</f>
        <v>116</v>
      </c>
      <c r="Q992" s="0" t="s">
        <v>96</v>
      </c>
      <c r="R992" s="0" t="n">
        <v>113</v>
      </c>
    </row>
    <row r="993" customFormat="false" ht="15" hidden="false" customHeight="false" outlineLevel="0" collapsed="false">
      <c r="A993" s="0" t="s">
        <v>96</v>
      </c>
      <c r="B993" s="0" t="n">
        <v>112</v>
      </c>
      <c r="C993" s="0" t="n">
        <v>11</v>
      </c>
      <c r="D993" s="0" t="n">
        <v>141</v>
      </c>
      <c r="E993" s="0" t="n">
        <v>55</v>
      </c>
      <c r="F993" s="0" t="n">
        <f aca="false">D993/SUM(C993:E993)</f>
        <v>0.681159420289855</v>
      </c>
      <c r="G993" s="0" t="n">
        <v>32.09</v>
      </c>
      <c r="H993" s="0" t="n">
        <v>98.82</v>
      </c>
      <c r="I993" s="0" t="n">
        <v>76.09</v>
      </c>
      <c r="J993" s="0" t="n">
        <v>37.703869</v>
      </c>
      <c r="K993" s="0" t="n">
        <v>0</v>
      </c>
      <c r="L993" s="0" t="n">
        <v>992</v>
      </c>
      <c r="M993" s="0" t="n">
        <f aca="false">0.05/COUNT(L$2:L$1515)*L993</f>
        <v>0.0327608982826948</v>
      </c>
      <c r="N993" s="20" t="str">
        <f aca="false">IF(K993&lt;M993,A993,"")</f>
        <v>dDocent_Contig_16080</v>
      </c>
      <c r="O993" s="20" t="n">
        <f aca="false">IF(K993&lt;M993,B993,"")</f>
        <v>112</v>
      </c>
      <c r="Q993" s="0" t="s">
        <v>96</v>
      </c>
      <c r="R993" s="0" t="n">
        <v>118</v>
      </c>
    </row>
    <row r="994" customFormat="false" ht="15" hidden="false" customHeight="false" outlineLevel="0" collapsed="false">
      <c r="A994" s="0" t="s">
        <v>96</v>
      </c>
      <c r="B994" s="0" t="n">
        <v>113</v>
      </c>
      <c r="C994" s="0" t="n">
        <v>11</v>
      </c>
      <c r="D994" s="0" t="n">
        <v>141</v>
      </c>
      <c r="E994" s="0" t="n">
        <v>55</v>
      </c>
      <c r="F994" s="0" t="n">
        <f aca="false">D994/SUM(C994:E994)</f>
        <v>0.681159420289855</v>
      </c>
      <c r="G994" s="0" t="n">
        <v>32.09</v>
      </c>
      <c r="H994" s="0" t="n">
        <v>98.82</v>
      </c>
      <c r="I994" s="0" t="n">
        <v>76.09</v>
      </c>
      <c r="J994" s="0" t="n">
        <v>37.703869</v>
      </c>
      <c r="K994" s="0" t="n">
        <v>0</v>
      </c>
      <c r="L994" s="0" t="n">
        <v>993</v>
      </c>
      <c r="M994" s="0" t="n">
        <f aca="false">0.05/COUNT(L$2:L$1515)*L994</f>
        <v>0.0327939233817701</v>
      </c>
      <c r="N994" s="20" t="str">
        <f aca="false">IF(K994&lt;M994,A994,"")</f>
        <v>dDocent_Contig_16080</v>
      </c>
      <c r="O994" s="20" t="n">
        <f aca="false">IF(K994&lt;M994,B994,"")</f>
        <v>113</v>
      </c>
      <c r="Q994" s="0" t="s">
        <v>96</v>
      </c>
      <c r="R994" s="0" t="n">
        <v>53</v>
      </c>
    </row>
    <row r="995" customFormat="false" ht="15" hidden="false" customHeight="false" outlineLevel="0" collapsed="false">
      <c r="A995" s="0" t="s">
        <v>96</v>
      </c>
      <c r="B995" s="0" t="n">
        <v>118</v>
      </c>
      <c r="C995" s="0" t="n">
        <v>16</v>
      </c>
      <c r="D995" s="0" t="n">
        <v>141</v>
      </c>
      <c r="E995" s="0" t="n">
        <v>50</v>
      </c>
      <c r="F995" s="0" t="n">
        <f aca="false">D995/SUM(C995:E995)</f>
        <v>0.681159420289855</v>
      </c>
      <c r="G995" s="0" t="n">
        <v>36.15</v>
      </c>
      <c r="H995" s="0" t="n">
        <v>100.71</v>
      </c>
      <c r="I995" s="0" t="n">
        <v>70.15</v>
      </c>
      <c r="J995" s="0" t="n">
        <v>33.135095</v>
      </c>
      <c r="K995" s="0" t="n">
        <v>0</v>
      </c>
      <c r="L995" s="0" t="n">
        <v>994</v>
      </c>
      <c r="M995" s="0" t="n">
        <f aca="false">0.05/COUNT(L$2:L$1515)*L995</f>
        <v>0.0328269484808454</v>
      </c>
      <c r="N995" s="20" t="str">
        <f aca="false">IF(K995&lt;M995,A995,"")</f>
        <v>dDocent_Contig_16080</v>
      </c>
      <c r="O995" s="20" t="n">
        <f aca="false">IF(K995&lt;M995,B995,"")</f>
        <v>118</v>
      </c>
      <c r="Q995" s="0" t="s">
        <v>96</v>
      </c>
      <c r="R995" s="0" t="n">
        <v>58</v>
      </c>
    </row>
    <row r="996" customFormat="false" ht="15" hidden="false" customHeight="false" outlineLevel="0" collapsed="false">
      <c r="A996" s="0" t="s">
        <v>108</v>
      </c>
      <c r="B996" s="0" t="n">
        <v>14</v>
      </c>
      <c r="C996" s="0" t="n">
        <v>64</v>
      </c>
      <c r="D996" s="0" t="n">
        <v>136</v>
      </c>
      <c r="E996" s="0" t="n">
        <v>0</v>
      </c>
      <c r="F996" s="0" t="n">
        <f aca="false">D996/SUM(C996:E996)</f>
        <v>0.68</v>
      </c>
      <c r="G996" s="0" t="n">
        <v>87.12</v>
      </c>
      <c r="H996" s="0" t="n">
        <v>89.76</v>
      </c>
      <c r="I996" s="0" t="n">
        <v>23.12</v>
      </c>
      <c r="J996" s="0" t="n">
        <v>53.076217</v>
      </c>
      <c r="K996" s="0" t="n">
        <v>0</v>
      </c>
      <c r="L996" s="0" t="n">
        <v>995</v>
      </c>
      <c r="M996" s="0" t="n">
        <f aca="false">0.05/COUNT(L$2:L$1515)*L996</f>
        <v>0.0328599735799207</v>
      </c>
      <c r="N996" s="20" t="str">
        <f aca="false">IF(K996&lt;M996,A996,"")</f>
        <v>dDocent_Contig_25697</v>
      </c>
      <c r="O996" s="20" t="n">
        <f aca="false">IF(K996&lt;M996,B996,"")</f>
        <v>14</v>
      </c>
      <c r="Q996" s="0" t="s">
        <v>96</v>
      </c>
      <c r="R996" s="0" t="n">
        <v>59</v>
      </c>
    </row>
    <row r="997" customFormat="false" ht="15" hidden="false" customHeight="false" outlineLevel="0" collapsed="false">
      <c r="A997" s="0" t="s">
        <v>194</v>
      </c>
      <c r="B997" s="0" t="n">
        <v>22</v>
      </c>
      <c r="C997" s="0" t="n">
        <v>37</v>
      </c>
      <c r="D997" s="0" t="n">
        <v>193</v>
      </c>
      <c r="E997" s="0" t="n">
        <v>54</v>
      </c>
      <c r="F997" s="0" t="n">
        <f aca="false">D997/SUM(C997:E997)</f>
        <v>0.679577464788732</v>
      </c>
      <c r="G997" s="0" t="n">
        <v>62.75</v>
      </c>
      <c r="H997" s="0" t="n">
        <v>141.49</v>
      </c>
      <c r="I997" s="0" t="n">
        <v>79.75</v>
      </c>
      <c r="J997" s="0" t="n">
        <v>37.637642</v>
      </c>
      <c r="K997" s="0" t="n">
        <v>0</v>
      </c>
      <c r="L997" s="0" t="n">
        <v>996</v>
      </c>
      <c r="M997" s="0" t="n">
        <f aca="false">0.05/COUNT(L$2:L$1515)*L997</f>
        <v>0.032892998678996</v>
      </c>
      <c r="N997" s="20" t="str">
        <f aca="false">IF(K997&lt;M997,A997,"")</f>
        <v>dDocent_Contig_8242</v>
      </c>
      <c r="O997" s="20" t="n">
        <f aca="false">IF(K997&lt;M997,B997,"")</f>
        <v>22</v>
      </c>
      <c r="Q997" s="0" t="s">
        <v>96</v>
      </c>
      <c r="R997" s="0" t="n">
        <v>63</v>
      </c>
    </row>
    <row r="998" customFormat="false" ht="15" hidden="false" customHeight="false" outlineLevel="0" collapsed="false">
      <c r="A998" s="0" t="s">
        <v>132</v>
      </c>
      <c r="B998" s="0" t="n">
        <v>57</v>
      </c>
      <c r="C998" s="0" t="n">
        <v>53</v>
      </c>
      <c r="D998" s="0" t="n">
        <v>112</v>
      </c>
      <c r="E998" s="0" t="n">
        <v>0</v>
      </c>
      <c r="F998" s="0" t="n">
        <f aca="false">D998/SUM(C998:E998)</f>
        <v>0.678787878787879</v>
      </c>
      <c r="G998" s="0" t="n">
        <v>72.01</v>
      </c>
      <c r="H998" s="0" t="n">
        <v>73.99</v>
      </c>
      <c r="I998" s="0" t="n">
        <v>19.01</v>
      </c>
      <c r="J998" s="0" t="n">
        <v>43.55189</v>
      </c>
      <c r="K998" s="0" t="n">
        <v>0</v>
      </c>
      <c r="L998" s="0" t="n">
        <v>997</v>
      </c>
      <c r="M998" s="0" t="n">
        <f aca="false">0.05/COUNT(L$2:L$1515)*L998</f>
        <v>0.0329260237780713</v>
      </c>
      <c r="N998" s="20" t="str">
        <f aca="false">IF(K998&lt;M998,A998,"")</f>
        <v>dDocent_Contig_14032</v>
      </c>
      <c r="O998" s="20" t="n">
        <f aca="false">IF(K998&lt;M998,B998,"")</f>
        <v>57</v>
      </c>
      <c r="Q998" s="0" t="s">
        <v>96</v>
      </c>
      <c r="R998" s="0" t="n">
        <v>67</v>
      </c>
    </row>
    <row r="999" customFormat="false" ht="15" hidden="false" customHeight="false" outlineLevel="0" collapsed="false">
      <c r="A999" s="0" t="s">
        <v>132</v>
      </c>
      <c r="B999" s="0" t="n">
        <v>58</v>
      </c>
      <c r="C999" s="0" t="n">
        <v>53</v>
      </c>
      <c r="D999" s="0" t="n">
        <v>112</v>
      </c>
      <c r="E999" s="0" t="n">
        <v>0</v>
      </c>
      <c r="F999" s="0" t="n">
        <f aca="false">D999/SUM(C999:E999)</f>
        <v>0.678787878787879</v>
      </c>
      <c r="G999" s="0" t="n">
        <v>72.01</v>
      </c>
      <c r="H999" s="0" t="n">
        <v>73.99</v>
      </c>
      <c r="I999" s="0" t="n">
        <v>19.01</v>
      </c>
      <c r="J999" s="0" t="n">
        <v>43.55189</v>
      </c>
      <c r="K999" s="0" t="n">
        <v>0</v>
      </c>
      <c r="L999" s="0" t="n">
        <v>998</v>
      </c>
      <c r="M999" s="0" t="n">
        <f aca="false">0.05/COUNT(L$2:L$1515)*L999</f>
        <v>0.0329590488771466</v>
      </c>
      <c r="N999" s="20" t="str">
        <f aca="false">IF(K999&lt;M999,A999,"")</f>
        <v>dDocent_Contig_14032</v>
      </c>
      <c r="O999" s="20" t="n">
        <f aca="false">IF(K999&lt;M999,B999,"")</f>
        <v>58</v>
      </c>
      <c r="Q999" s="0" t="s">
        <v>190</v>
      </c>
      <c r="R999" s="0" t="n">
        <v>107</v>
      </c>
    </row>
    <row r="1000" customFormat="false" ht="15" hidden="false" customHeight="false" outlineLevel="0" collapsed="false">
      <c r="A1000" s="0" t="s">
        <v>254</v>
      </c>
      <c r="B1000" s="0" t="n">
        <v>101</v>
      </c>
      <c r="C1000" s="0" t="n">
        <v>81</v>
      </c>
      <c r="D1000" s="0" t="n">
        <v>173</v>
      </c>
      <c r="E1000" s="0" t="n">
        <v>1</v>
      </c>
      <c r="F1000" s="0" t="n">
        <f aca="false">D1000/SUM(C1000:E1000)</f>
        <v>0.67843137254902</v>
      </c>
      <c r="G1000" s="0" t="n">
        <v>110.02</v>
      </c>
      <c r="H1000" s="0" t="n">
        <v>114.95</v>
      </c>
      <c r="I1000" s="0" t="n">
        <v>30.02</v>
      </c>
      <c r="J1000" s="0" t="n">
        <v>65.028629</v>
      </c>
      <c r="K1000" s="0" t="n">
        <v>0</v>
      </c>
      <c r="L1000" s="0" t="n">
        <v>999</v>
      </c>
      <c r="M1000" s="0" t="n">
        <f aca="false">0.05/COUNT(L$2:L$1515)*L1000</f>
        <v>0.0329920739762219</v>
      </c>
      <c r="N1000" s="20" t="str">
        <f aca="false">IF(K1000&lt;M1000,A1000,"")</f>
        <v>dDocent_Contig_30757</v>
      </c>
      <c r="O1000" s="20" t="n">
        <f aca="false">IF(K1000&lt;M1000,B1000,"")</f>
        <v>101</v>
      </c>
      <c r="Q1000" s="0" t="s">
        <v>190</v>
      </c>
      <c r="R1000" s="0" t="n">
        <v>20</v>
      </c>
    </row>
    <row r="1001" customFormat="false" ht="15" hidden="false" customHeight="false" outlineLevel="0" collapsed="false">
      <c r="A1001" s="0" t="s">
        <v>273</v>
      </c>
      <c r="B1001" s="0" t="n">
        <v>114</v>
      </c>
      <c r="C1001" s="0" t="n">
        <v>92</v>
      </c>
      <c r="D1001" s="0" t="n">
        <v>194</v>
      </c>
      <c r="E1001" s="0" t="n">
        <v>0</v>
      </c>
      <c r="F1001" s="0" t="n">
        <f aca="false">D1001/SUM(C1001:E1001)</f>
        <v>0.678321678321678</v>
      </c>
      <c r="G1001" s="0" t="n">
        <v>124.9</v>
      </c>
      <c r="H1001" s="0" t="n">
        <v>128.2</v>
      </c>
      <c r="I1001" s="0" t="n">
        <v>32.9</v>
      </c>
      <c r="J1001" s="0" t="n">
        <v>75.333109</v>
      </c>
      <c r="K1001" s="0" t="n">
        <v>0</v>
      </c>
      <c r="L1001" s="0" t="n">
        <v>1000</v>
      </c>
      <c r="M1001" s="0" t="n">
        <f aca="false">0.05/COUNT(L$2:L$1515)*L1001</f>
        <v>0.0330250990752972</v>
      </c>
      <c r="N1001" s="20" t="str">
        <f aca="false">IF(K1001&lt;M1001,A1001,"")</f>
        <v>dDocent_Contig_12603</v>
      </c>
      <c r="O1001" s="20" t="n">
        <f aca="false">IF(K1001&lt;M1001,B1001,"")</f>
        <v>114</v>
      </c>
      <c r="Q1001" s="0" t="s">
        <v>190</v>
      </c>
      <c r="R1001" s="0" t="n">
        <v>99</v>
      </c>
    </row>
    <row r="1002" customFormat="false" ht="15" hidden="false" customHeight="false" outlineLevel="0" collapsed="false">
      <c r="A1002" s="0" t="s">
        <v>251</v>
      </c>
      <c r="B1002" s="0" t="n">
        <v>106</v>
      </c>
      <c r="C1002" s="0" t="n">
        <v>88</v>
      </c>
      <c r="D1002" s="0" t="n">
        <v>185</v>
      </c>
      <c r="E1002" s="0" t="n">
        <v>0</v>
      </c>
      <c r="F1002" s="0" t="n">
        <f aca="false">D1002/SUM(C1002:E1002)</f>
        <v>0.677655677655678</v>
      </c>
      <c r="G1002" s="0" t="n">
        <v>119.34</v>
      </c>
      <c r="H1002" s="0" t="n">
        <v>122.32</v>
      </c>
      <c r="I1002" s="0" t="n">
        <v>31.34</v>
      </c>
      <c r="J1002" s="0" t="n">
        <v>71.695467</v>
      </c>
      <c r="K1002" s="0" t="n">
        <v>0</v>
      </c>
      <c r="L1002" s="0" t="n">
        <v>1001</v>
      </c>
      <c r="M1002" s="0" t="n">
        <f aca="false">0.05/COUNT(L$2:L$1515)*L1002</f>
        <v>0.0330581241743725</v>
      </c>
      <c r="N1002" s="20" t="str">
        <f aca="false">IF(K1002&lt;M1002,A1002,"")</f>
        <v>dDocent_Contig_3379</v>
      </c>
      <c r="O1002" s="20" t="n">
        <f aca="false">IF(K1002&lt;M1002,B1002,"")</f>
        <v>106</v>
      </c>
      <c r="Q1002" s="0" t="s">
        <v>190</v>
      </c>
      <c r="R1002" s="0" t="n">
        <v>33</v>
      </c>
    </row>
    <row r="1003" customFormat="false" ht="15" hidden="false" customHeight="false" outlineLevel="0" collapsed="false">
      <c r="A1003" s="0" t="s">
        <v>168</v>
      </c>
      <c r="B1003" s="0" t="n">
        <v>11</v>
      </c>
      <c r="C1003" s="0" t="n">
        <v>68</v>
      </c>
      <c r="D1003" s="0" t="n">
        <v>141</v>
      </c>
      <c r="E1003" s="0" t="n">
        <v>0</v>
      </c>
      <c r="F1003" s="0" t="n">
        <f aca="false">D1003/SUM(C1003:E1003)</f>
        <v>0.674641148325359</v>
      </c>
      <c r="G1003" s="0" t="n">
        <v>91.78</v>
      </c>
      <c r="H1003" s="0" t="n">
        <v>93.44</v>
      </c>
      <c r="I1003" s="0" t="n">
        <v>23.78</v>
      </c>
      <c r="J1003" s="0" t="n">
        <v>54.153306</v>
      </c>
      <c r="K1003" s="0" t="n">
        <v>0</v>
      </c>
      <c r="L1003" s="0" t="n">
        <v>1002</v>
      </c>
      <c r="M1003" s="0" t="n">
        <f aca="false">0.05/COUNT(L$2:L$1515)*L1003</f>
        <v>0.0330911492734478</v>
      </c>
      <c r="N1003" s="20" t="str">
        <f aca="false">IF(K1003&lt;M1003,A1003,"")</f>
        <v>dDocent_Contig_5603</v>
      </c>
      <c r="O1003" s="20" t="n">
        <f aca="false">IF(K1003&lt;M1003,B1003,"")</f>
        <v>11</v>
      </c>
      <c r="Q1003" s="0" t="s">
        <v>190</v>
      </c>
      <c r="R1003" s="0" t="n">
        <v>73</v>
      </c>
    </row>
    <row r="1004" customFormat="false" ht="15" hidden="false" customHeight="false" outlineLevel="0" collapsed="false">
      <c r="A1004" s="0" t="s">
        <v>255</v>
      </c>
      <c r="B1004" s="0" t="n">
        <v>80</v>
      </c>
      <c r="C1004" s="0" t="n">
        <v>59</v>
      </c>
      <c r="D1004" s="0" t="n">
        <v>122</v>
      </c>
      <c r="E1004" s="0" t="n">
        <v>0</v>
      </c>
      <c r="F1004" s="0" t="n">
        <f aca="false">D1004/SUM(C1004:E1004)</f>
        <v>0.674033149171271</v>
      </c>
      <c r="G1004" s="0" t="n">
        <v>79.56</v>
      </c>
      <c r="H1004" s="0" t="n">
        <v>80.88</v>
      </c>
      <c r="I1004" s="0" t="n">
        <v>20.56</v>
      </c>
      <c r="J1004" s="0" t="n">
        <v>46.770903</v>
      </c>
      <c r="K1004" s="0" t="n">
        <v>0</v>
      </c>
      <c r="L1004" s="0" t="n">
        <v>1003</v>
      </c>
      <c r="M1004" s="0" t="n">
        <f aca="false">0.05/COUNT(L$2:L$1515)*L1004</f>
        <v>0.0331241743725231</v>
      </c>
      <c r="N1004" s="20" t="str">
        <f aca="false">IF(K1004&lt;M1004,A1004,"")</f>
        <v>dDocent_Contig_2909</v>
      </c>
      <c r="O1004" s="20" t="n">
        <f aca="false">IF(K1004&lt;M1004,B1004,"")</f>
        <v>80</v>
      </c>
      <c r="Q1004" s="0" t="s">
        <v>350</v>
      </c>
      <c r="R1004" s="0" t="n">
        <v>18</v>
      </c>
    </row>
    <row r="1005" customFormat="false" ht="15" hidden="false" customHeight="false" outlineLevel="0" collapsed="false">
      <c r="A1005" s="0" t="s">
        <v>155</v>
      </c>
      <c r="B1005" s="0" t="n">
        <v>18</v>
      </c>
      <c r="C1005" s="0" t="n">
        <v>82</v>
      </c>
      <c r="D1005" s="0" t="n">
        <v>166</v>
      </c>
      <c r="E1005" s="0" t="n">
        <v>0</v>
      </c>
      <c r="F1005" s="0" t="n">
        <f aca="false">D1005/SUM(C1005:E1005)</f>
        <v>0.669354838709677</v>
      </c>
      <c r="G1005" s="0" t="n">
        <v>109.78</v>
      </c>
      <c r="H1005" s="0" t="n">
        <v>110.44</v>
      </c>
      <c r="I1005" s="0" t="n">
        <v>27.78</v>
      </c>
      <c r="J1005" s="0" t="n">
        <v>62.753792</v>
      </c>
      <c r="K1005" s="0" t="n">
        <v>0</v>
      </c>
      <c r="L1005" s="0" t="n">
        <v>1004</v>
      </c>
      <c r="M1005" s="0" t="n">
        <f aca="false">0.05/COUNT(L$2:L$1515)*L1005</f>
        <v>0.0331571994715984</v>
      </c>
      <c r="N1005" s="20" t="str">
        <f aca="false">IF(K1005&lt;M1005,A1005,"")</f>
        <v>dDocent_Contig_25370</v>
      </c>
      <c r="O1005" s="20" t="n">
        <f aca="false">IF(K1005&lt;M1005,B1005,"")</f>
        <v>18</v>
      </c>
      <c r="Q1005" s="0" t="s">
        <v>159</v>
      </c>
      <c r="R1005" s="0" t="n">
        <v>17</v>
      </c>
    </row>
    <row r="1006" customFormat="false" ht="15" hidden="false" customHeight="false" outlineLevel="0" collapsed="false">
      <c r="A1006" s="0" t="s">
        <v>155</v>
      </c>
      <c r="B1006" s="0" t="n">
        <v>19</v>
      </c>
      <c r="C1006" s="0" t="n">
        <v>82</v>
      </c>
      <c r="D1006" s="0" t="n">
        <v>166</v>
      </c>
      <c r="E1006" s="0" t="n">
        <v>0</v>
      </c>
      <c r="F1006" s="0" t="n">
        <f aca="false">D1006/SUM(C1006:E1006)</f>
        <v>0.669354838709677</v>
      </c>
      <c r="G1006" s="0" t="n">
        <v>109.78</v>
      </c>
      <c r="H1006" s="0" t="n">
        <v>110.44</v>
      </c>
      <c r="I1006" s="0" t="n">
        <v>27.78</v>
      </c>
      <c r="J1006" s="0" t="n">
        <v>62.753792</v>
      </c>
      <c r="K1006" s="0" t="n">
        <v>0</v>
      </c>
      <c r="L1006" s="0" t="n">
        <v>1005</v>
      </c>
      <c r="M1006" s="0" t="n">
        <f aca="false">0.05/COUNT(L$2:L$1515)*L1006</f>
        <v>0.0331902245706737</v>
      </c>
      <c r="N1006" s="20" t="str">
        <f aca="false">IF(K1006&lt;M1006,A1006,"")</f>
        <v>dDocent_Contig_25370</v>
      </c>
      <c r="O1006" s="20" t="n">
        <f aca="false">IF(K1006&lt;M1006,B1006,"")</f>
        <v>19</v>
      </c>
      <c r="Q1006" s="0" t="s">
        <v>159</v>
      </c>
      <c r="R1006" s="0" t="n">
        <v>50</v>
      </c>
    </row>
    <row r="1007" customFormat="false" ht="15" hidden="false" customHeight="false" outlineLevel="0" collapsed="false">
      <c r="A1007" s="0" t="s">
        <v>115</v>
      </c>
      <c r="B1007" s="0" t="n">
        <v>68</v>
      </c>
      <c r="C1007" s="0" t="n">
        <v>1</v>
      </c>
      <c r="D1007" s="0" t="n">
        <v>129</v>
      </c>
      <c r="E1007" s="0" t="n">
        <v>63</v>
      </c>
      <c r="F1007" s="0" t="n">
        <f aca="false">D1007/SUM(C1007:E1007)</f>
        <v>0.66839378238342</v>
      </c>
      <c r="G1007" s="0" t="n">
        <v>22.23</v>
      </c>
      <c r="H1007" s="0" t="n">
        <v>86.54</v>
      </c>
      <c r="I1007" s="0" t="n">
        <v>84.23</v>
      </c>
      <c r="J1007" s="0" t="n">
        <v>46.455728</v>
      </c>
      <c r="K1007" s="0" t="n">
        <v>0</v>
      </c>
      <c r="L1007" s="0" t="n">
        <v>1006</v>
      </c>
      <c r="M1007" s="0" t="n">
        <f aca="false">0.05/COUNT(L$2:L$1515)*L1007</f>
        <v>0.033223249669749</v>
      </c>
      <c r="N1007" s="20" t="str">
        <f aca="false">IF(K1007&lt;M1007,A1007,"")</f>
        <v>dDocent_Contig_4422</v>
      </c>
      <c r="O1007" s="20" t="n">
        <f aca="false">IF(K1007&lt;M1007,B1007,"")</f>
        <v>68</v>
      </c>
      <c r="Q1007" s="0" t="s">
        <v>159</v>
      </c>
      <c r="R1007" s="0" t="n">
        <v>123</v>
      </c>
    </row>
    <row r="1008" customFormat="false" ht="15" hidden="false" customHeight="false" outlineLevel="0" collapsed="false">
      <c r="A1008" s="0" t="s">
        <v>118</v>
      </c>
      <c r="B1008" s="0" t="n">
        <v>12</v>
      </c>
      <c r="C1008" s="0" t="n">
        <v>86</v>
      </c>
      <c r="D1008" s="0" t="n">
        <v>173</v>
      </c>
      <c r="E1008" s="0" t="n">
        <v>0</v>
      </c>
      <c r="F1008" s="0" t="n">
        <f aca="false">D1008/SUM(C1008:E1008)</f>
        <v>0.667953667953668</v>
      </c>
      <c r="G1008" s="0" t="n">
        <v>114.89</v>
      </c>
      <c r="H1008" s="0" t="n">
        <v>115.22</v>
      </c>
      <c r="I1008" s="0" t="n">
        <v>28.89</v>
      </c>
      <c r="J1008" s="0" t="n">
        <v>65.125906</v>
      </c>
      <c r="K1008" s="0" t="n">
        <v>0</v>
      </c>
      <c r="L1008" s="0" t="n">
        <v>1007</v>
      </c>
      <c r="M1008" s="0" t="n">
        <f aca="false">0.05/COUNT(L$2:L$1515)*L1008</f>
        <v>0.0332562747688243</v>
      </c>
      <c r="N1008" s="20" t="str">
        <f aca="false">IF(K1008&lt;M1008,A1008,"")</f>
        <v>dDocent_Contig_3</v>
      </c>
      <c r="O1008" s="20" t="n">
        <f aca="false">IF(K1008&lt;M1008,B1008,"")</f>
        <v>12</v>
      </c>
      <c r="Q1008" s="0" t="s">
        <v>159</v>
      </c>
      <c r="R1008" s="0" t="n">
        <v>107</v>
      </c>
    </row>
    <row r="1009" customFormat="false" ht="15" hidden="false" customHeight="false" outlineLevel="0" collapsed="false">
      <c r="A1009" s="0" t="s">
        <v>196</v>
      </c>
      <c r="B1009" s="0" t="n">
        <v>18</v>
      </c>
      <c r="C1009" s="0" t="n">
        <v>72</v>
      </c>
      <c r="D1009" s="0" t="n">
        <v>189</v>
      </c>
      <c r="E1009" s="0" t="n">
        <v>22</v>
      </c>
      <c r="F1009" s="0" t="n">
        <f aca="false">D1009/SUM(C1009:E1009)</f>
        <v>0.667844522968198</v>
      </c>
      <c r="G1009" s="0" t="n">
        <v>97.96</v>
      </c>
      <c r="H1009" s="0" t="n">
        <v>137.08</v>
      </c>
      <c r="I1009" s="0" t="n">
        <v>47.96</v>
      </c>
      <c r="J1009" s="0" t="n">
        <v>40.591726</v>
      </c>
      <c r="K1009" s="0" t="n">
        <v>0</v>
      </c>
      <c r="L1009" s="0" t="n">
        <v>1008</v>
      </c>
      <c r="M1009" s="0" t="n">
        <f aca="false">0.05/COUNT(L$2:L$1515)*L1009</f>
        <v>0.0332892998678996</v>
      </c>
      <c r="N1009" s="20" t="str">
        <f aca="false">IF(K1009&lt;M1009,A1009,"")</f>
        <v>dDocent_Contig_8431</v>
      </c>
      <c r="O1009" s="20" t="n">
        <f aca="false">IF(K1009&lt;M1009,B1009,"")</f>
        <v>18</v>
      </c>
      <c r="Q1009" s="0" t="s">
        <v>159</v>
      </c>
      <c r="R1009" s="0" t="n">
        <v>27</v>
      </c>
    </row>
    <row r="1010" customFormat="false" ht="15" hidden="false" customHeight="false" outlineLevel="0" collapsed="false">
      <c r="A1010" s="0" t="s">
        <v>114</v>
      </c>
      <c r="B1010" s="0" t="n">
        <v>71</v>
      </c>
      <c r="C1010" s="0" t="n">
        <v>75</v>
      </c>
      <c r="D1010" s="0" t="n">
        <v>160</v>
      </c>
      <c r="E1010" s="0" t="n">
        <v>5</v>
      </c>
      <c r="F1010" s="0" t="n">
        <f aca="false">D1010/SUM(C1010:E1010)</f>
        <v>0.666666666666667</v>
      </c>
      <c r="G1010" s="0" t="n">
        <v>100.1</v>
      </c>
      <c r="H1010" s="0" t="n">
        <v>109.79</v>
      </c>
      <c r="I1010" s="0" t="n">
        <v>30.1</v>
      </c>
      <c r="J1010" s="0" t="n">
        <v>50.190798</v>
      </c>
      <c r="K1010" s="0" t="n">
        <v>0</v>
      </c>
      <c r="L1010" s="0" t="n">
        <v>1009</v>
      </c>
      <c r="M1010" s="0" t="n">
        <f aca="false">0.05/COUNT(L$2:L$1515)*L1010</f>
        <v>0.0333223249669749</v>
      </c>
      <c r="N1010" s="20" t="str">
        <f aca="false">IF(K1010&lt;M1010,A1010,"")</f>
        <v>dDocent_Contig_16165</v>
      </c>
      <c r="O1010" s="20" t="n">
        <f aca="false">IF(K1010&lt;M1010,B1010,"")</f>
        <v>71</v>
      </c>
      <c r="Q1010" s="0" t="s">
        <v>159</v>
      </c>
      <c r="R1010" s="0" t="n">
        <v>29</v>
      </c>
    </row>
    <row r="1011" customFormat="false" ht="15" hidden="false" customHeight="false" outlineLevel="0" collapsed="false">
      <c r="A1011" s="0" t="s">
        <v>147</v>
      </c>
      <c r="B1011" s="0" t="n">
        <v>110</v>
      </c>
      <c r="C1011" s="0" t="n">
        <v>76</v>
      </c>
      <c r="D1011" s="0" t="n">
        <v>149</v>
      </c>
      <c r="E1011" s="0" t="n">
        <v>0</v>
      </c>
      <c r="F1011" s="0" t="n">
        <f aca="false">D1011/SUM(C1011:E1011)</f>
        <v>0.662222222222222</v>
      </c>
      <c r="G1011" s="0" t="n">
        <v>100.67</v>
      </c>
      <c r="H1011" s="0" t="n">
        <v>99.66</v>
      </c>
      <c r="I1011" s="0" t="n">
        <v>24.67</v>
      </c>
      <c r="J1011" s="0" t="n">
        <v>55.134325</v>
      </c>
      <c r="K1011" s="0" t="n">
        <v>0</v>
      </c>
      <c r="L1011" s="0" t="n">
        <v>1010</v>
      </c>
      <c r="M1011" s="0" t="n">
        <f aca="false">0.05/COUNT(L$2:L$1515)*L1011</f>
        <v>0.0333553500660502</v>
      </c>
      <c r="N1011" s="20" t="str">
        <f aca="false">IF(K1011&lt;M1011,A1011,"")</f>
        <v>dDocent_Contig_7679</v>
      </c>
      <c r="O1011" s="20" t="n">
        <f aca="false">IF(K1011&lt;M1011,B1011,"")</f>
        <v>110</v>
      </c>
      <c r="Q1011" s="0" t="s">
        <v>159</v>
      </c>
      <c r="R1011" s="0" t="n">
        <v>32</v>
      </c>
    </row>
    <row r="1012" customFormat="false" ht="15" hidden="false" customHeight="false" outlineLevel="0" collapsed="false">
      <c r="A1012" s="0" t="s">
        <v>147</v>
      </c>
      <c r="B1012" s="0" t="n">
        <v>116</v>
      </c>
      <c r="C1012" s="0" t="n">
        <v>76</v>
      </c>
      <c r="D1012" s="0" t="n">
        <v>149</v>
      </c>
      <c r="E1012" s="0" t="n">
        <v>0</v>
      </c>
      <c r="F1012" s="0" t="n">
        <f aca="false">D1012/SUM(C1012:E1012)</f>
        <v>0.662222222222222</v>
      </c>
      <c r="G1012" s="0" t="n">
        <v>100.67</v>
      </c>
      <c r="H1012" s="0" t="n">
        <v>99.66</v>
      </c>
      <c r="I1012" s="0" t="n">
        <v>24.67</v>
      </c>
      <c r="J1012" s="0" t="n">
        <v>55.134325</v>
      </c>
      <c r="K1012" s="0" t="n">
        <v>0</v>
      </c>
      <c r="L1012" s="0" t="n">
        <v>1011</v>
      </c>
      <c r="M1012" s="0" t="n">
        <f aca="false">0.05/COUNT(L$2:L$1515)*L1012</f>
        <v>0.0333883751651255</v>
      </c>
      <c r="N1012" s="20" t="str">
        <f aca="false">IF(K1012&lt;M1012,A1012,"")</f>
        <v>dDocent_Contig_7679</v>
      </c>
      <c r="O1012" s="20" t="n">
        <f aca="false">IF(K1012&lt;M1012,B1012,"")</f>
        <v>116</v>
      </c>
      <c r="Q1012" s="0" t="s">
        <v>159</v>
      </c>
      <c r="R1012" s="0" t="n">
        <v>20</v>
      </c>
    </row>
    <row r="1013" customFormat="false" ht="15" hidden="false" customHeight="false" outlineLevel="0" collapsed="false">
      <c r="A1013" s="0" t="s">
        <v>147</v>
      </c>
      <c r="B1013" s="0" t="n">
        <v>117</v>
      </c>
      <c r="C1013" s="0" t="n">
        <v>76</v>
      </c>
      <c r="D1013" s="0" t="n">
        <v>149</v>
      </c>
      <c r="E1013" s="0" t="n">
        <v>0</v>
      </c>
      <c r="F1013" s="0" t="n">
        <f aca="false">D1013/SUM(C1013:E1013)</f>
        <v>0.662222222222222</v>
      </c>
      <c r="G1013" s="0" t="n">
        <v>100.67</v>
      </c>
      <c r="H1013" s="0" t="n">
        <v>99.66</v>
      </c>
      <c r="I1013" s="0" t="n">
        <v>24.67</v>
      </c>
      <c r="J1013" s="0" t="n">
        <v>55.134325</v>
      </c>
      <c r="K1013" s="0" t="n">
        <v>0</v>
      </c>
      <c r="L1013" s="0" t="n">
        <v>1012</v>
      </c>
      <c r="M1013" s="0" t="n">
        <f aca="false">0.05/COUNT(L$2:L$1515)*L1013</f>
        <v>0.0334214002642008</v>
      </c>
      <c r="N1013" s="20" t="str">
        <f aca="false">IF(K1013&lt;M1013,A1013,"")</f>
        <v>dDocent_Contig_7679</v>
      </c>
      <c r="O1013" s="20" t="n">
        <f aca="false">IF(K1013&lt;M1013,B1013,"")</f>
        <v>117</v>
      </c>
      <c r="Q1013" s="0" t="s">
        <v>351</v>
      </c>
      <c r="R1013" s="0" t="n">
        <v>62</v>
      </c>
    </row>
    <row r="1014" customFormat="false" ht="15" hidden="false" customHeight="false" outlineLevel="0" collapsed="false">
      <c r="A1014" s="0" t="s">
        <v>147</v>
      </c>
      <c r="B1014" s="0" t="n">
        <v>118</v>
      </c>
      <c r="C1014" s="0" t="n">
        <v>76</v>
      </c>
      <c r="D1014" s="0" t="n">
        <v>149</v>
      </c>
      <c r="E1014" s="0" t="n">
        <v>0</v>
      </c>
      <c r="F1014" s="0" t="n">
        <f aca="false">D1014/SUM(C1014:E1014)</f>
        <v>0.662222222222222</v>
      </c>
      <c r="G1014" s="0" t="n">
        <v>100.67</v>
      </c>
      <c r="H1014" s="0" t="n">
        <v>99.66</v>
      </c>
      <c r="I1014" s="0" t="n">
        <v>24.67</v>
      </c>
      <c r="J1014" s="0" t="n">
        <v>55.134325</v>
      </c>
      <c r="K1014" s="0" t="n">
        <v>0</v>
      </c>
      <c r="L1014" s="0" t="n">
        <v>1013</v>
      </c>
      <c r="M1014" s="0" t="n">
        <f aca="false">0.05/COUNT(L$2:L$1515)*L1014</f>
        <v>0.0334544253632761</v>
      </c>
      <c r="N1014" s="20" t="str">
        <f aca="false">IF(K1014&lt;M1014,A1014,"")</f>
        <v>dDocent_Contig_7679</v>
      </c>
      <c r="O1014" s="20" t="n">
        <f aca="false">IF(K1014&lt;M1014,B1014,"")</f>
        <v>118</v>
      </c>
      <c r="Q1014" s="0" t="s">
        <v>211</v>
      </c>
      <c r="R1014" s="0" t="n">
        <v>102</v>
      </c>
    </row>
    <row r="1015" customFormat="false" ht="15" hidden="false" customHeight="false" outlineLevel="0" collapsed="false">
      <c r="A1015" s="0" t="s">
        <v>147</v>
      </c>
      <c r="B1015" s="0" t="n">
        <v>121</v>
      </c>
      <c r="C1015" s="0" t="n">
        <v>76</v>
      </c>
      <c r="D1015" s="0" t="n">
        <v>149</v>
      </c>
      <c r="E1015" s="0" t="n">
        <v>0</v>
      </c>
      <c r="F1015" s="0" t="n">
        <f aca="false">D1015/SUM(C1015:E1015)</f>
        <v>0.662222222222222</v>
      </c>
      <c r="G1015" s="0" t="n">
        <v>100.67</v>
      </c>
      <c r="H1015" s="0" t="n">
        <v>99.66</v>
      </c>
      <c r="I1015" s="0" t="n">
        <v>24.67</v>
      </c>
      <c r="J1015" s="0" t="n">
        <v>55.134325</v>
      </c>
      <c r="K1015" s="0" t="n">
        <v>0</v>
      </c>
      <c r="L1015" s="0" t="n">
        <v>1014</v>
      </c>
      <c r="M1015" s="0" t="n">
        <f aca="false">0.05/COUNT(L$2:L$1515)*L1015</f>
        <v>0.0334874504623514</v>
      </c>
      <c r="N1015" s="20" t="str">
        <f aca="false">IF(K1015&lt;M1015,A1015,"")</f>
        <v>dDocent_Contig_7679</v>
      </c>
      <c r="O1015" s="20" t="n">
        <f aca="false">IF(K1015&lt;M1015,B1015,"")</f>
        <v>121</v>
      </c>
      <c r="Q1015" s="0" t="s">
        <v>211</v>
      </c>
      <c r="R1015" s="0" t="n">
        <v>107</v>
      </c>
    </row>
    <row r="1016" customFormat="false" ht="15" hidden="false" customHeight="false" outlineLevel="0" collapsed="false">
      <c r="A1016" s="0" t="s">
        <v>221</v>
      </c>
      <c r="B1016" s="0" t="n">
        <v>8</v>
      </c>
      <c r="C1016" s="0" t="n">
        <v>6</v>
      </c>
      <c r="D1016" s="0" t="n">
        <v>123</v>
      </c>
      <c r="E1016" s="0" t="n">
        <v>57</v>
      </c>
      <c r="F1016" s="0" t="n">
        <f aca="false">D1016/SUM(C1016:E1016)</f>
        <v>0.661290322580645</v>
      </c>
      <c r="G1016" s="0" t="n">
        <v>24.5</v>
      </c>
      <c r="H1016" s="0" t="n">
        <v>86.01</v>
      </c>
      <c r="I1016" s="0" t="n">
        <v>75.5</v>
      </c>
      <c r="J1016" s="0" t="n">
        <v>34.40715</v>
      </c>
      <c r="K1016" s="0" t="n">
        <v>0</v>
      </c>
      <c r="L1016" s="0" t="n">
        <v>1015</v>
      </c>
      <c r="M1016" s="0" t="n">
        <f aca="false">0.05/COUNT(L$2:L$1515)*L1016</f>
        <v>0.0335204755614267</v>
      </c>
      <c r="N1016" s="20" t="str">
        <f aca="false">IF(K1016&lt;M1016,A1016,"")</f>
        <v>dDocent_Contig_34285</v>
      </c>
      <c r="O1016" s="20" t="n">
        <f aca="false">IF(K1016&lt;M1016,B1016,"")</f>
        <v>8</v>
      </c>
      <c r="Q1016" s="0" t="s">
        <v>211</v>
      </c>
      <c r="R1016" s="0" t="n">
        <v>81</v>
      </c>
    </row>
    <row r="1017" customFormat="false" ht="15" hidden="false" customHeight="false" outlineLevel="0" collapsed="false">
      <c r="A1017" s="0" t="s">
        <v>221</v>
      </c>
      <c r="B1017" s="0" t="n">
        <v>9</v>
      </c>
      <c r="C1017" s="0" t="n">
        <v>6</v>
      </c>
      <c r="D1017" s="0" t="n">
        <v>123</v>
      </c>
      <c r="E1017" s="0" t="n">
        <v>57</v>
      </c>
      <c r="F1017" s="0" t="n">
        <f aca="false">D1017/SUM(C1017:E1017)</f>
        <v>0.661290322580645</v>
      </c>
      <c r="G1017" s="0" t="n">
        <v>24.5</v>
      </c>
      <c r="H1017" s="0" t="n">
        <v>86.01</v>
      </c>
      <c r="I1017" s="0" t="n">
        <v>75.5</v>
      </c>
      <c r="J1017" s="0" t="n">
        <v>34.40715</v>
      </c>
      <c r="K1017" s="0" t="n">
        <v>0</v>
      </c>
      <c r="L1017" s="0" t="n">
        <v>1016</v>
      </c>
      <c r="M1017" s="0" t="n">
        <f aca="false">0.05/COUNT(L$2:L$1515)*L1017</f>
        <v>0.033553500660502</v>
      </c>
      <c r="N1017" s="20" t="str">
        <f aca="false">IF(K1017&lt;M1017,A1017,"")</f>
        <v>dDocent_Contig_34285</v>
      </c>
      <c r="O1017" s="20" t="n">
        <f aca="false">IF(K1017&lt;M1017,B1017,"")</f>
        <v>9</v>
      </c>
      <c r="Q1017" s="0" t="s">
        <v>211</v>
      </c>
      <c r="R1017" s="0" t="n">
        <v>82</v>
      </c>
    </row>
    <row r="1018" customFormat="false" ht="15" hidden="false" customHeight="false" outlineLevel="0" collapsed="false">
      <c r="A1018" s="0" t="s">
        <v>221</v>
      </c>
      <c r="B1018" s="0" t="n">
        <v>10</v>
      </c>
      <c r="C1018" s="0" t="n">
        <v>6</v>
      </c>
      <c r="D1018" s="0" t="n">
        <v>123</v>
      </c>
      <c r="E1018" s="0" t="n">
        <v>57</v>
      </c>
      <c r="F1018" s="0" t="n">
        <f aca="false">D1018/SUM(C1018:E1018)</f>
        <v>0.661290322580645</v>
      </c>
      <c r="G1018" s="0" t="n">
        <v>24.5</v>
      </c>
      <c r="H1018" s="0" t="n">
        <v>86.01</v>
      </c>
      <c r="I1018" s="0" t="n">
        <v>75.5</v>
      </c>
      <c r="J1018" s="0" t="n">
        <v>34.40715</v>
      </c>
      <c r="K1018" s="0" t="n">
        <v>0</v>
      </c>
      <c r="L1018" s="0" t="n">
        <v>1017</v>
      </c>
      <c r="M1018" s="0" t="n">
        <f aca="false">0.05/COUNT(L$2:L$1515)*L1018</f>
        <v>0.0335865257595773</v>
      </c>
      <c r="N1018" s="20" t="str">
        <f aca="false">IF(K1018&lt;M1018,A1018,"")</f>
        <v>dDocent_Contig_34285</v>
      </c>
      <c r="O1018" s="20" t="n">
        <f aca="false">IF(K1018&lt;M1018,B1018,"")</f>
        <v>10</v>
      </c>
      <c r="Q1018" s="0" t="s">
        <v>171</v>
      </c>
      <c r="R1018" s="0" t="n">
        <v>115</v>
      </c>
    </row>
    <row r="1019" customFormat="false" ht="15" hidden="false" customHeight="false" outlineLevel="0" collapsed="false">
      <c r="A1019" s="0" t="s">
        <v>185</v>
      </c>
      <c r="B1019" s="0" t="n">
        <v>118</v>
      </c>
      <c r="C1019" s="0" t="n">
        <v>83</v>
      </c>
      <c r="D1019" s="0" t="n">
        <v>162</v>
      </c>
      <c r="E1019" s="0" t="n">
        <v>0</v>
      </c>
      <c r="F1019" s="0" t="n">
        <f aca="false">D1019/SUM(C1019:E1019)</f>
        <v>0.661224489795918</v>
      </c>
      <c r="G1019" s="0" t="n">
        <v>109.78</v>
      </c>
      <c r="H1019" s="0" t="n">
        <v>108.44</v>
      </c>
      <c r="I1019" s="0" t="n">
        <v>26.78</v>
      </c>
      <c r="J1019" s="0" t="n">
        <v>59.765207</v>
      </c>
      <c r="K1019" s="0" t="n">
        <v>0</v>
      </c>
      <c r="L1019" s="0" t="n">
        <v>1018</v>
      </c>
      <c r="M1019" s="0" t="n">
        <f aca="false">0.05/COUNT(L$2:L$1515)*L1019</f>
        <v>0.0336195508586526</v>
      </c>
      <c r="N1019" s="20" t="str">
        <f aca="false">IF(K1019&lt;M1019,A1019,"")</f>
        <v>dDocent_Contig_8481</v>
      </c>
      <c r="O1019" s="20" t="n">
        <f aca="false">IF(K1019&lt;M1019,B1019,"")</f>
        <v>118</v>
      </c>
      <c r="Q1019" s="0" t="s">
        <v>171</v>
      </c>
      <c r="R1019" s="0" t="n">
        <v>107</v>
      </c>
    </row>
    <row r="1020" customFormat="false" ht="15" hidden="false" customHeight="false" outlineLevel="0" collapsed="false">
      <c r="A1020" s="0" t="s">
        <v>124</v>
      </c>
      <c r="B1020" s="0" t="n">
        <v>13</v>
      </c>
      <c r="C1020" s="0" t="n">
        <v>93</v>
      </c>
      <c r="D1020" s="0" t="n">
        <v>179</v>
      </c>
      <c r="E1020" s="0" t="n">
        <v>0</v>
      </c>
      <c r="F1020" s="0" t="n">
        <f aca="false">D1020/SUM(C1020:E1020)</f>
        <v>0.658088235294118</v>
      </c>
      <c r="G1020" s="0" t="n">
        <v>122.45</v>
      </c>
      <c r="H1020" s="0" t="n">
        <v>120.1</v>
      </c>
      <c r="I1020" s="0" t="n">
        <v>29.45</v>
      </c>
      <c r="J1020" s="0" t="n">
        <v>65.416791</v>
      </c>
      <c r="K1020" s="0" t="n">
        <v>0</v>
      </c>
      <c r="L1020" s="0" t="n">
        <v>1019</v>
      </c>
      <c r="M1020" s="0" t="n">
        <f aca="false">0.05/COUNT(L$2:L$1515)*L1020</f>
        <v>0.0336525759577279</v>
      </c>
      <c r="N1020" s="20" t="str">
        <f aca="false">IF(K1020&lt;M1020,A1020,"")</f>
        <v>dDocent_Contig_7182</v>
      </c>
      <c r="O1020" s="20" t="n">
        <f aca="false">IF(K1020&lt;M1020,B1020,"")</f>
        <v>13</v>
      </c>
      <c r="Q1020" s="0" t="s">
        <v>171</v>
      </c>
      <c r="R1020" s="0" t="n">
        <v>108</v>
      </c>
    </row>
    <row r="1021" customFormat="false" ht="15" hidden="false" customHeight="false" outlineLevel="0" collapsed="false">
      <c r="A1021" s="0" t="s">
        <v>283</v>
      </c>
      <c r="B1021" s="0" t="n">
        <v>34</v>
      </c>
      <c r="C1021" s="0" t="n">
        <v>76</v>
      </c>
      <c r="D1021" s="0" t="n">
        <v>182</v>
      </c>
      <c r="E1021" s="0" t="n">
        <v>19</v>
      </c>
      <c r="F1021" s="0" t="n">
        <f aca="false">D1021/SUM(C1021:E1021)</f>
        <v>0.657039711191336</v>
      </c>
      <c r="G1021" s="0" t="n">
        <v>100.68</v>
      </c>
      <c r="H1021" s="0" t="n">
        <v>132.64</v>
      </c>
      <c r="I1021" s="0" t="n">
        <v>43.68</v>
      </c>
      <c r="J1021" s="0" t="n">
        <v>38.370072</v>
      </c>
      <c r="K1021" s="0" t="n">
        <v>0</v>
      </c>
      <c r="L1021" s="0" t="n">
        <v>1020</v>
      </c>
      <c r="M1021" s="0" t="n">
        <f aca="false">0.05/COUNT(L$2:L$1515)*L1021</f>
        <v>0.0336856010568032</v>
      </c>
      <c r="N1021" s="20" t="str">
        <f aca="false">IF(K1021&lt;M1021,A1021,"")</f>
        <v>dDocent_Contig_6101</v>
      </c>
      <c r="O1021" s="20" t="n">
        <f aca="false">IF(K1021&lt;M1021,B1021,"")</f>
        <v>34</v>
      </c>
      <c r="Q1021" s="0" t="s">
        <v>171</v>
      </c>
      <c r="R1021" s="0" t="n">
        <v>110</v>
      </c>
    </row>
    <row r="1022" customFormat="false" ht="15" hidden="false" customHeight="false" outlineLevel="0" collapsed="false">
      <c r="A1022" s="0" t="s">
        <v>127</v>
      </c>
      <c r="B1022" s="0" t="n">
        <v>97</v>
      </c>
      <c r="C1022" s="0" t="n">
        <v>0</v>
      </c>
      <c r="D1022" s="0" t="n">
        <v>182</v>
      </c>
      <c r="E1022" s="0" t="n">
        <v>96</v>
      </c>
      <c r="F1022" s="0" t="n">
        <f aca="false">D1022/SUM(C1022:E1022)</f>
        <v>0.654676258992806</v>
      </c>
      <c r="G1022" s="0" t="n">
        <v>29.79</v>
      </c>
      <c r="H1022" s="0" t="n">
        <v>122.42</v>
      </c>
      <c r="I1022" s="0" t="n">
        <v>125.79</v>
      </c>
      <c r="J1022" s="0" t="n">
        <v>65.833109</v>
      </c>
      <c r="K1022" s="0" t="n">
        <v>0</v>
      </c>
      <c r="L1022" s="0" t="n">
        <v>1021</v>
      </c>
      <c r="M1022" s="0" t="n">
        <f aca="false">0.05/COUNT(L$2:L$1515)*L1022</f>
        <v>0.0337186261558785</v>
      </c>
      <c r="N1022" s="20" t="str">
        <f aca="false">IF(K1022&lt;M1022,A1022,"")</f>
        <v>dDocent_Contig_956</v>
      </c>
      <c r="O1022" s="20" t="n">
        <f aca="false">IF(K1022&lt;M1022,B1022,"")</f>
        <v>97</v>
      </c>
      <c r="Q1022" s="0" t="s">
        <v>171</v>
      </c>
      <c r="R1022" s="0" t="n">
        <v>121</v>
      </c>
    </row>
    <row r="1023" customFormat="false" ht="15" hidden="false" customHeight="false" outlineLevel="0" collapsed="false">
      <c r="A1023" s="0" t="s">
        <v>140</v>
      </c>
      <c r="B1023" s="0" t="n">
        <v>7</v>
      </c>
      <c r="C1023" s="0" t="n">
        <v>71</v>
      </c>
      <c r="D1023" s="0" t="n">
        <v>132</v>
      </c>
      <c r="E1023" s="0" t="n">
        <v>0</v>
      </c>
      <c r="F1023" s="0" t="n">
        <f aca="false">D1023/SUM(C1023:E1023)</f>
        <v>0.650246305418719</v>
      </c>
      <c r="G1023" s="0" t="n">
        <v>92.46</v>
      </c>
      <c r="H1023" s="0" t="n">
        <v>89.08</v>
      </c>
      <c r="I1023" s="0" t="n">
        <v>21.46</v>
      </c>
      <c r="J1023" s="0" t="n">
        <v>47.113219</v>
      </c>
      <c r="K1023" s="0" t="n">
        <v>0</v>
      </c>
      <c r="L1023" s="0" t="n">
        <v>1022</v>
      </c>
      <c r="M1023" s="0" t="n">
        <f aca="false">0.05/COUNT(L$2:L$1515)*L1023</f>
        <v>0.0337516512549538</v>
      </c>
      <c r="N1023" s="20" t="str">
        <f aca="false">IF(K1023&lt;M1023,A1023,"")</f>
        <v>dDocent_Contig_11406</v>
      </c>
      <c r="O1023" s="20" t="n">
        <f aca="false">IF(K1023&lt;M1023,B1023,"")</f>
        <v>7</v>
      </c>
      <c r="Q1023" s="0" t="s">
        <v>171</v>
      </c>
      <c r="R1023" s="0" t="n">
        <v>124</v>
      </c>
    </row>
    <row r="1024" customFormat="false" ht="15" hidden="false" customHeight="false" outlineLevel="0" collapsed="false">
      <c r="A1024" s="0" t="s">
        <v>140</v>
      </c>
      <c r="B1024" s="0" t="n">
        <v>10</v>
      </c>
      <c r="C1024" s="0" t="n">
        <v>71</v>
      </c>
      <c r="D1024" s="0" t="n">
        <v>132</v>
      </c>
      <c r="E1024" s="0" t="n">
        <v>0</v>
      </c>
      <c r="F1024" s="0" t="n">
        <f aca="false">D1024/SUM(C1024:E1024)</f>
        <v>0.650246305418719</v>
      </c>
      <c r="G1024" s="0" t="n">
        <v>92.46</v>
      </c>
      <c r="H1024" s="0" t="n">
        <v>89.08</v>
      </c>
      <c r="I1024" s="0" t="n">
        <v>21.46</v>
      </c>
      <c r="J1024" s="0" t="n">
        <v>47.113219</v>
      </c>
      <c r="K1024" s="0" t="n">
        <v>0</v>
      </c>
      <c r="L1024" s="0" t="n">
        <v>1023</v>
      </c>
      <c r="M1024" s="0" t="n">
        <f aca="false">0.05/COUNT(L$2:L$1515)*L1024</f>
        <v>0.0337846763540291</v>
      </c>
      <c r="N1024" s="20" t="str">
        <f aca="false">IF(K1024&lt;M1024,A1024,"")</f>
        <v>dDocent_Contig_11406</v>
      </c>
      <c r="O1024" s="20" t="n">
        <f aca="false">IF(K1024&lt;M1024,B1024,"")</f>
        <v>10</v>
      </c>
      <c r="Q1024" s="0" t="s">
        <v>171</v>
      </c>
      <c r="R1024" s="0" t="n">
        <v>126</v>
      </c>
    </row>
    <row r="1025" customFormat="false" ht="15" hidden="false" customHeight="false" outlineLevel="0" collapsed="false">
      <c r="A1025" s="0" t="s">
        <v>173</v>
      </c>
      <c r="B1025" s="0" t="n">
        <v>57</v>
      </c>
      <c r="C1025" s="0" t="n">
        <v>98</v>
      </c>
      <c r="D1025" s="0" t="n">
        <v>184</v>
      </c>
      <c r="E1025" s="0" t="n">
        <v>1</v>
      </c>
      <c r="F1025" s="0" t="n">
        <f aca="false">D1025/SUM(C1025:E1025)</f>
        <v>0.65017667844523</v>
      </c>
      <c r="G1025" s="0" t="n">
        <v>127.56</v>
      </c>
      <c r="H1025" s="0" t="n">
        <v>124.88</v>
      </c>
      <c r="I1025" s="0" t="n">
        <v>30.56</v>
      </c>
      <c r="J1025" s="0" t="n">
        <v>63.437938</v>
      </c>
      <c r="K1025" s="0" t="n">
        <v>0</v>
      </c>
      <c r="L1025" s="0" t="n">
        <v>1024</v>
      </c>
      <c r="M1025" s="0" t="n">
        <f aca="false">0.05/COUNT(L$2:L$1515)*L1025</f>
        <v>0.0338177014531044</v>
      </c>
      <c r="N1025" s="20" t="str">
        <f aca="false">IF(K1025&lt;M1025,A1025,"")</f>
        <v>dDocent_Contig_12720</v>
      </c>
      <c r="O1025" s="20" t="n">
        <f aca="false">IF(K1025&lt;M1025,B1025,"")</f>
        <v>57</v>
      </c>
      <c r="Q1025" s="0" t="s">
        <v>161</v>
      </c>
      <c r="R1025" s="0" t="n">
        <v>51</v>
      </c>
    </row>
    <row r="1026" customFormat="false" ht="15" hidden="false" customHeight="false" outlineLevel="0" collapsed="false">
      <c r="A1026" s="0" t="s">
        <v>137</v>
      </c>
      <c r="B1026" s="0" t="n">
        <v>35</v>
      </c>
      <c r="C1026" s="0" t="n">
        <v>0</v>
      </c>
      <c r="D1026" s="0" t="n">
        <v>156</v>
      </c>
      <c r="E1026" s="0" t="n">
        <v>84</v>
      </c>
      <c r="F1026" s="0" t="n">
        <f aca="false">D1026/SUM(C1026:E1026)</f>
        <v>0.65</v>
      </c>
      <c r="G1026" s="0" t="n">
        <v>25.35</v>
      </c>
      <c r="H1026" s="0" t="n">
        <v>105.3</v>
      </c>
      <c r="I1026" s="0" t="n">
        <v>109.35</v>
      </c>
      <c r="J1026" s="0" t="n">
        <v>55.63786</v>
      </c>
      <c r="K1026" s="0" t="n">
        <v>0</v>
      </c>
      <c r="L1026" s="0" t="n">
        <v>1025</v>
      </c>
      <c r="M1026" s="0" t="n">
        <f aca="false">0.05/COUNT(L$2:L$1515)*L1026</f>
        <v>0.0338507265521797</v>
      </c>
      <c r="N1026" s="20" t="str">
        <f aca="false">IF(K1026&lt;M1026,A1026,"")</f>
        <v>dDocent_Contig_24912</v>
      </c>
      <c r="O1026" s="20" t="n">
        <f aca="false">IF(K1026&lt;M1026,B1026,"")</f>
        <v>35</v>
      </c>
      <c r="Q1026" s="0" t="s">
        <v>161</v>
      </c>
      <c r="R1026" s="0" t="n">
        <v>87</v>
      </c>
    </row>
    <row r="1027" customFormat="false" ht="15" hidden="false" customHeight="false" outlineLevel="0" collapsed="false">
      <c r="A1027" s="0" t="s">
        <v>137</v>
      </c>
      <c r="B1027" s="0" t="n">
        <v>86</v>
      </c>
      <c r="C1027" s="0" t="n">
        <v>0</v>
      </c>
      <c r="D1027" s="0" t="n">
        <v>156</v>
      </c>
      <c r="E1027" s="0" t="n">
        <v>84</v>
      </c>
      <c r="F1027" s="0" t="n">
        <f aca="false">D1027/SUM(C1027:E1027)</f>
        <v>0.65</v>
      </c>
      <c r="G1027" s="0" t="n">
        <v>25.35</v>
      </c>
      <c r="H1027" s="0" t="n">
        <v>105.3</v>
      </c>
      <c r="I1027" s="0" t="n">
        <v>109.35</v>
      </c>
      <c r="J1027" s="0" t="n">
        <v>55.63786</v>
      </c>
      <c r="K1027" s="0" t="n">
        <v>0</v>
      </c>
      <c r="L1027" s="0" t="n">
        <v>1026</v>
      </c>
      <c r="M1027" s="0" t="n">
        <f aca="false">0.05/COUNT(L$2:L$1515)*L1027</f>
        <v>0.0338837516512549</v>
      </c>
      <c r="N1027" s="20" t="str">
        <f aca="false">IF(K1027&lt;M1027,A1027,"")</f>
        <v>dDocent_Contig_24912</v>
      </c>
      <c r="O1027" s="20" t="n">
        <f aca="false">IF(K1027&lt;M1027,B1027,"")</f>
        <v>86</v>
      </c>
      <c r="Q1027" s="0" t="s">
        <v>161</v>
      </c>
      <c r="R1027" s="0" t="n">
        <v>103</v>
      </c>
    </row>
    <row r="1028" customFormat="false" ht="15" hidden="false" customHeight="false" outlineLevel="0" collapsed="false">
      <c r="A1028" s="0" t="s">
        <v>185</v>
      </c>
      <c r="B1028" s="0" t="n">
        <v>77</v>
      </c>
      <c r="C1028" s="0" t="n">
        <v>86</v>
      </c>
      <c r="D1028" s="0" t="n">
        <v>159</v>
      </c>
      <c r="E1028" s="0" t="n">
        <v>0</v>
      </c>
      <c r="F1028" s="0" t="n">
        <f aca="false">D1028/SUM(C1028:E1028)</f>
        <v>0.648979591836735</v>
      </c>
      <c r="G1028" s="0" t="n">
        <v>111.8</v>
      </c>
      <c r="H1028" s="0" t="n">
        <v>107.41</v>
      </c>
      <c r="I1028" s="0" t="n">
        <v>25.8</v>
      </c>
      <c r="J1028" s="0" t="n">
        <v>56.533301</v>
      </c>
      <c r="K1028" s="0" t="n">
        <v>0</v>
      </c>
      <c r="L1028" s="0" t="n">
        <v>1027</v>
      </c>
      <c r="M1028" s="0" t="n">
        <f aca="false">0.05/COUNT(L$2:L$1515)*L1028</f>
        <v>0.0339167767503302</v>
      </c>
      <c r="N1028" s="20" t="str">
        <f aca="false">IF(K1028&lt;M1028,A1028,"")</f>
        <v>dDocent_Contig_8481</v>
      </c>
      <c r="O1028" s="20" t="n">
        <f aca="false">IF(K1028&lt;M1028,B1028,"")</f>
        <v>77</v>
      </c>
      <c r="Q1028" s="0" t="s">
        <v>161</v>
      </c>
      <c r="R1028" s="0" t="n">
        <v>123</v>
      </c>
    </row>
    <row r="1029" customFormat="false" ht="15" hidden="false" customHeight="false" outlineLevel="0" collapsed="false">
      <c r="A1029" s="0" t="s">
        <v>137</v>
      </c>
      <c r="B1029" s="0" t="n">
        <v>40</v>
      </c>
      <c r="C1029" s="0" t="n">
        <v>0</v>
      </c>
      <c r="D1029" s="0" t="n">
        <v>155</v>
      </c>
      <c r="E1029" s="0" t="n">
        <v>85</v>
      </c>
      <c r="F1029" s="0" t="n">
        <f aca="false">D1029/SUM(C1029:E1029)</f>
        <v>0.645833333333333</v>
      </c>
      <c r="G1029" s="0" t="n">
        <v>25.03</v>
      </c>
      <c r="H1029" s="0" t="n">
        <v>104.95</v>
      </c>
      <c r="I1029" s="0" t="n">
        <v>110.03</v>
      </c>
      <c r="J1029" s="0" t="n">
        <v>54.589349</v>
      </c>
      <c r="K1029" s="0" t="n">
        <v>0</v>
      </c>
      <c r="L1029" s="0" t="n">
        <v>1028</v>
      </c>
      <c r="M1029" s="0" t="n">
        <f aca="false">0.05/COUNT(L$2:L$1515)*L1029</f>
        <v>0.0339498018494055</v>
      </c>
      <c r="N1029" s="20" t="str">
        <f aca="false">IF(K1029&lt;M1029,A1029,"")</f>
        <v>dDocent_Contig_24912</v>
      </c>
      <c r="O1029" s="20" t="n">
        <f aca="false">IF(K1029&lt;M1029,B1029,"")</f>
        <v>40</v>
      </c>
      <c r="Q1029" s="0" t="s">
        <v>151</v>
      </c>
      <c r="R1029" s="0" t="n">
        <v>7</v>
      </c>
    </row>
    <row r="1030" customFormat="false" ht="15" hidden="false" customHeight="false" outlineLevel="0" collapsed="false">
      <c r="A1030" s="0" t="s">
        <v>118</v>
      </c>
      <c r="B1030" s="0" t="n">
        <v>17</v>
      </c>
      <c r="C1030" s="0" t="n">
        <v>0</v>
      </c>
      <c r="D1030" s="0" t="n">
        <v>167</v>
      </c>
      <c r="E1030" s="0" t="n">
        <v>92</v>
      </c>
      <c r="F1030" s="0" t="n">
        <f aca="false">D1030/SUM(C1030:E1030)</f>
        <v>0.644787644787645</v>
      </c>
      <c r="G1030" s="0" t="n">
        <v>26.92</v>
      </c>
      <c r="H1030" s="0" t="n">
        <v>113.16</v>
      </c>
      <c r="I1030" s="0" t="n">
        <v>118.92</v>
      </c>
      <c r="J1030" s="0" t="n">
        <v>58.629808</v>
      </c>
      <c r="K1030" s="0" t="n">
        <v>0</v>
      </c>
      <c r="L1030" s="0" t="n">
        <v>1029</v>
      </c>
      <c r="M1030" s="0" t="n">
        <f aca="false">0.05/COUNT(L$2:L$1515)*L1030</f>
        <v>0.0339828269484808</v>
      </c>
      <c r="N1030" s="20" t="str">
        <f aca="false">IF(K1030&lt;M1030,A1030,"")</f>
        <v>dDocent_Contig_3</v>
      </c>
      <c r="O1030" s="20" t="n">
        <f aca="false">IF(K1030&lt;M1030,B1030,"")</f>
        <v>17</v>
      </c>
      <c r="Q1030" s="0" t="s">
        <v>151</v>
      </c>
      <c r="R1030" s="0" t="n">
        <v>17</v>
      </c>
    </row>
    <row r="1031" customFormat="false" ht="15" hidden="false" customHeight="false" outlineLevel="0" collapsed="false">
      <c r="A1031" s="0" t="s">
        <v>364</v>
      </c>
      <c r="B1031" s="0" t="n">
        <v>46</v>
      </c>
      <c r="C1031" s="0" t="n">
        <v>78</v>
      </c>
      <c r="D1031" s="0" t="n">
        <v>141</v>
      </c>
      <c r="E1031" s="0" t="n">
        <v>0</v>
      </c>
      <c r="F1031" s="0" t="n">
        <f aca="false">D1031/SUM(C1031:E1031)</f>
        <v>0.643835616438356</v>
      </c>
      <c r="G1031" s="0" t="n">
        <v>100.7</v>
      </c>
      <c r="H1031" s="0" t="n">
        <v>95.61</v>
      </c>
      <c r="I1031" s="0" t="n">
        <v>22.7</v>
      </c>
      <c r="J1031" s="0" t="n">
        <v>49.359351</v>
      </c>
      <c r="K1031" s="0" t="n">
        <v>0</v>
      </c>
      <c r="L1031" s="0" t="n">
        <v>1030</v>
      </c>
      <c r="M1031" s="0" t="n">
        <f aca="false">0.05/COUNT(L$2:L$1515)*L1031</f>
        <v>0.0340158520475561</v>
      </c>
      <c r="N1031" s="20" t="str">
        <f aca="false">IF(K1031&lt;M1031,A1031,"")</f>
        <v>dDocent_Contig_11831</v>
      </c>
      <c r="O1031" s="20" t="n">
        <f aca="false">IF(K1031&lt;M1031,B1031,"")</f>
        <v>46</v>
      </c>
      <c r="Q1031" s="0" t="s">
        <v>151</v>
      </c>
      <c r="R1031" s="0" t="n">
        <v>83</v>
      </c>
    </row>
    <row r="1032" customFormat="false" ht="15" hidden="false" customHeight="false" outlineLevel="0" collapsed="false">
      <c r="A1032" s="0" t="s">
        <v>273</v>
      </c>
      <c r="B1032" s="0" t="n">
        <v>65</v>
      </c>
      <c r="C1032" s="0" t="n">
        <v>102</v>
      </c>
      <c r="D1032" s="0" t="n">
        <v>184</v>
      </c>
      <c r="E1032" s="0" t="n">
        <v>0</v>
      </c>
      <c r="F1032" s="0" t="n">
        <f aca="false">D1032/SUM(C1032:E1032)</f>
        <v>0.643356643356643</v>
      </c>
      <c r="G1032" s="0" t="n">
        <v>131.59</v>
      </c>
      <c r="H1032" s="0" t="n">
        <v>124.81</v>
      </c>
      <c r="I1032" s="0" t="n">
        <v>29.59</v>
      </c>
      <c r="J1032" s="0" t="n">
        <v>64.318844</v>
      </c>
      <c r="K1032" s="0" t="n">
        <v>0</v>
      </c>
      <c r="L1032" s="0" t="n">
        <v>1031</v>
      </c>
      <c r="M1032" s="0" t="n">
        <f aca="false">0.05/COUNT(L$2:L$1515)*L1032</f>
        <v>0.0340488771466314</v>
      </c>
      <c r="N1032" s="20" t="str">
        <f aca="false">IF(K1032&lt;M1032,A1032,"")</f>
        <v>dDocent_Contig_12603</v>
      </c>
      <c r="O1032" s="20" t="n">
        <f aca="false">IF(K1032&lt;M1032,B1032,"")</f>
        <v>65</v>
      </c>
      <c r="Q1032" s="0" t="s">
        <v>151</v>
      </c>
      <c r="R1032" s="0" t="n">
        <v>94</v>
      </c>
    </row>
    <row r="1033" customFormat="false" ht="15" hidden="false" customHeight="false" outlineLevel="0" collapsed="false">
      <c r="A1033" s="0" t="s">
        <v>137</v>
      </c>
      <c r="B1033" s="0" t="n">
        <v>125</v>
      </c>
      <c r="C1033" s="0" t="n">
        <v>0</v>
      </c>
      <c r="D1033" s="0" t="n">
        <v>155</v>
      </c>
      <c r="E1033" s="0" t="n">
        <v>86</v>
      </c>
      <c r="F1033" s="0" t="n">
        <f aca="false">D1033/SUM(C1033:E1033)</f>
        <v>0.643153526970954</v>
      </c>
      <c r="G1033" s="0" t="n">
        <v>24.92</v>
      </c>
      <c r="H1033" s="0" t="n">
        <v>105.16</v>
      </c>
      <c r="I1033" s="0" t="n">
        <v>110.92</v>
      </c>
      <c r="J1033" s="0" t="n">
        <v>54.148313</v>
      </c>
      <c r="K1033" s="0" t="n">
        <v>0</v>
      </c>
      <c r="L1033" s="0" t="n">
        <v>1032</v>
      </c>
      <c r="M1033" s="0" t="n">
        <f aca="false">0.05/COUNT(L$2:L$1515)*L1033</f>
        <v>0.0340819022457067</v>
      </c>
      <c r="N1033" s="20" t="str">
        <f aca="false">IF(K1033&lt;M1033,A1033,"")</f>
        <v>dDocent_Contig_24912</v>
      </c>
      <c r="O1033" s="20" t="n">
        <f aca="false">IF(K1033&lt;M1033,B1033,"")</f>
        <v>125</v>
      </c>
      <c r="Q1033" s="0" t="s">
        <v>151</v>
      </c>
      <c r="R1033" s="0" t="n">
        <v>98</v>
      </c>
    </row>
    <row r="1034" customFormat="false" ht="15" hidden="false" customHeight="false" outlineLevel="0" collapsed="false">
      <c r="A1034" s="0" t="s">
        <v>96</v>
      </c>
      <c r="B1034" s="0" t="n">
        <v>53</v>
      </c>
      <c r="C1034" s="0" t="n">
        <v>63</v>
      </c>
      <c r="D1034" s="0" t="n">
        <v>133</v>
      </c>
      <c r="E1034" s="0" t="n">
        <v>11</v>
      </c>
      <c r="F1034" s="0" t="n">
        <f aca="false">D1034/SUM(C1034:E1034)</f>
        <v>0.642512077294686</v>
      </c>
      <c r="G1034" s="0" t="n">
        <v>81.02</v>
      </c>
      <c r="H1034" s="0" t="n">
        <v>96.97</v>
      </c>
      <c r="I1034" s="0" t="n">
        <v>29.02</v>
      </c>
      <c r="J1034" s="0" t="n">
        <v>28.580538</v>
      </c>
      <c r="K1034" s="0" t="n">
        <v>0</v>
      </c>
      <c r="L1034" s="0" t="n">
        <v>1033</v>
      </c>
      <c r="M1034" s="0" t="n">
        <f aca="false">0.05/COUNT(L$2:L$1515)*L1034</f>
        <v>0.034114927344782</v>
      </c>
      <c r="N1034" s="20" t="str">
        <f aca="false">IF(K1034&lt;M1034,A1034,"")</f>
        <v>dDocent_Contig_16080</v>
      </c>
      <c r="O1034" s="20" t="n">
        <f aca="false">IF(K1034&lt;M1034,B1034,"")</f>
        <v>53</v>
      </c>
      <c r="Q1034" s="0" t="s">
        <v>151</v>
      </c>
      <c r="R1034" s="0" t="n">
        <v>109</v>
      </c>
    </row>
    <row r="1035" customFormat="false" ht="15" hidden="false" customHeight="false" outlineLevel="0" collapsed="false">
      <c r="A1035" s="0" t="s">
        <v>96</v>
      </c>
      <c r="B1035" s="0" t="n">
        <v>58</v>
      </c>
      <c r="C1035" s="0" t="n">
        <v>63</v>
      </c>
      <c r="D1035" s="0" t="n">
        <v>133</v>
      </c>
      <c r="E1035" s="0" t="n">
        <v>11</v>
      </c>
      <c r="F1035" s="0" t="n">
        <f aca="false">D1035/SUM(C1035:E1035)</f>
        <v>0.642512077294686</v>
      </c>
      <c r="G1035" s="0" t="n">
        <v>81.02</v>
      </c>
      <c r="H1035" s="0" t="n">
        <v>96.97</v>
      </c>
      <c r="I1035" s="0" t="n">
        <v>29.02</v>
      </c>
      <c r="J1035" s="0" t="n">
        <v>28.580538</v>
      </c>
      <c r="K1035" s="0" t="n">
        <v>0</v>
      </c>
      <c r="L1035" s="0" t="n">
        <v>1034</v>
      </c>
      <c r="M1035" s="0" t="n">
        <f aca="false">0.05/COUNT(L$2:L$1515)*L1035</f>
        <v>0.0341479524438573</v>
      </c>
      <c r="N1035" s="20" t="str">
        <f aca="false">IF(K1035&lt;M1035,A1035,"")</f>
        <v>dDocent_Contig_16080</v>
      </c>
      <c r="O1035" s="20" t="n">
        <f aca="false">IF(K1035&lt;M1035,B1035,"")</f>
        <v>58</v>
      </c>
      <c r="Q1035" s="0" t="s">
        <v>151</v>
      </c>
      <c r="R1035" s="0" t="n">
        <v>124</v>
      </c>
    </row>
    <row r="1036" customFormat="false" ht="15" hidden="false" customHeight="false" outlineLevel="0" collapsed="false">
      <c r="A1036" s="0" t="s">
        <v>96</v>
      </c>
      <c r="B1036" s="0" t="n">
        <v>59</v>
      </c>
      <c r="C1036" s="0" t="n">
        <v>63</v>
      </c>
      <c r="D1036" s="0" t="n">
        <v>133</v>
      </c>
      <c r="E1036" s="0" t="n">
        <v>11</v>
      </c>
      <c r="F1036" s="0" t="n">
        <f aca="false">D1036/SUM(C1036:E1036)</f>
        <v>0.642512077294686</v>
      </c>
      <c r="G1036" s="0" t="n">
        <v>81.02</v>
      </c>
      <c r="H1036" s="0" t="n">
        <v>96.97</v>
      </c>
      <c r="I1036" s="0" t="n">
        <v>29.02</v>
      </c>
      <c r="J1036" s="0" t="n">
        <v>28.580538</v>
      </c>
      <c r="K1036" s="0" t="n">
        <v>0</v>
      </c>
      <c r="L1036" s="0" t="n">
        <v>1035</v>
      </c>
      <c r="M1036" s="0" t="n">
        <f aca="false">0.05/COUNT(L$2:L$1515)*L1036</f>
        <v>0.0341809775429326</v>
      </c>
      <c r="N1036" s="20" t="str">
        <f aca="false">IF(K1036&lt;M1036,A1036,"")</f>
        <v>dDocent_Contig_16080</v>
      </c>
      <c r="O1036" s="20" t="n">
        <f aca="false">IF(K1036&lt;M1036,B1036,"")</f>
        <v>59</v>
      </c>
      <c r="Q1036" s="0" t="s">
        <v>151</v>
      </c>
      <c r="R1036" s="0" t="n">
        <v>32</v>
      </c>
    </row>
    <row r="1037" customFormat="false" ht="15" hidden="false" customHeight="false" outlineLevel="0" collapsed="false">
      <c r="A1037" s="0" t="s">
        <v>96</v>
      </c>
      <c r="B1037" s="0" t="n">
        <v>63</v>
      </c>
      <c r="C1037" s="0" t="n">
        <v>63</v>
      </c>
      <c r="D1037" s="0" t="n">
        <v>133</v>
      </c>
      <c r="E1037" s="0" t="n">
        <v>11</v>
      </c>
      <c r="F1037" s="0" t="n">
        <f aca="false">D1037/SUM(C1037:E1037)</f>
        <v>0.642512077294686</v>
      </c>
      <c r="G1037" s="0" t="n">
        <v>81.02</v>
      </c>
      <c r="H1037" s="0" t="n">
        <v>96.97</v>
      </c>
      <c r="I1037" s="0" t="n">
        <v>29.02</v>
      </c>
      <c r="J1037" s="0" t="n">
        <v>28.580538</v>
      </c>
      <c r="K1037" s="0" t="n">
        <v>0</v>
      </c>
      <c r="L1037" s="0" t="n">
        <v>1036</v>
      </c>
      <c r="M1037" s="0" t="n">
        <f aca="false">0.05/COUNT(L$2:L$1515)*L1037</f>
        <v>0.0342140026420079</v>
      </c>
      <c r="N1037" s="20" t="str">
        <f aca="false">IF(K1037&lt;M1037,A1037,"")</f>
        <v>dDocent_Contig_16080</v>
      </c>
      <c r="O1037" s="20" t="n">
        <f aca="false">IF(K1037&lt;M1037,B1037,"")</f>
        <v>63</v>
      </c>
      <c r="Q1037" s="0" t="s">
        <v>91</v>
      </c>
      <c r="R1037" s="0" t="n">
        <v>95</v>
      </c>
    </row>
    <row r="1038" customFormat="false" ht="15" hidden="false" customHeight="false" outlineLevel="0" collapsed="false">
      <c r="A1038" s="0" t="s">
        <v>96</v>
      </c>
      <c r="B1038" s="0" t="n">
        <v>67</v>
      </c>
      <c r="C1038" s="0" t="n">
        <v>63</v>
      </c>
      <c r="D1038" s="0" t="n">
        <v>133</v>
      </c>
      <c r="E1038" s="0" t="n">
        <v>11</v>
      </c>
      <c r="F1038" s="0" t="n">
        <f aca="false">D1038/SUM(C1038:E1038)</f>
        <v>0.642512077294686</v>
      </c>
      <c r="G1038" s="0" t="n">
        <v>81.02</v>
      </c>
      <c r="H1038" s="0" t="n">
        <v>96.97</v>
      </c>
      <c r="I1038" s="0" t="n">
        <v>29.02</v>
      </c>
      <c r="J1038" s="0" t="n">
        <v>28.580538</v>
      </c>
      <c r="K1038" s="0" t="n">
        <v>0</v>
      </c>
      <c r="L1038" s="0" t="n">
        <v>1037</v>
      </c>
      <c r="M1038" s="0" t="n">
        <f aca="false">0.05/COUNT(L$2:L$1515)*L1038</f>
        <v>0.0342470277410832</v>
      </c>
      <c r="N1038" s="20" t="str">
        <f aca="false">IF(K1038&lt;M1038,A1038,"")</f>
        <v>dDocent_Contig_16080</v>
      </c>
      <c r="O1038" s="20" t="n">
        <f aca="false">IF(K1038&lt;M1038,B1038,"")</f>
        <v>67</v>
      </c>
      <c r="Q1038" s="0" t="s">
        <v>91</v>
      </c>
      <c r="R1038" s="0" t="n">
        <v>84</v>
      </c>
    </row>
    <row r="1039" customFormat="false" ht="15" hidden="false" customHeight="false" outlineLevel="0" collapsed="false">
      <c r="A1039" s="0" t="s">
        <v>176</v>
      </c>
      <c r="B1039" s="0" t="n">
        <v>50</v>
      </c>
      <c r="C1039" s="0" t="n">
        <v>101</v>
      </c>
      <c r="D1039" s="0" t="n">
        <v>181</v>
      </c>
      <c r="E1039" s="0" t="n">
        <v>0</v>
      </c>
      <c r="F1039" s="0" t="n">
        <f aca="false">D1039/SUM(C1039:E1039)</f>
        <v>0.641843971631206</v>
      </c>
      <c r="G1039" s="0" t="n">
        <v>130.04</v>
      </c>
      <c r="H1039" s="0" t="n">
        <v>122.91</v>
      </c>
      <c r="I1039" s="0" t="n">
        <v>29.04</v>
      </c>
      <c r="J1039" s="0" t="n">
        <v>62.980878</v>
      </c>
      <c r="K1039" s="0" t="n">
        <v>0</v>
      </c>
      <c r="L1039" s="0" t="n">
        <v>1038</v>
      </c>
      <c r="M1039" s="0" t="n">
        <f aca="false">0.05/COUNT(L$2:L$1515)*L1039</f>
        <v>0.0342800528401585</v>
      </c>
      <c r="N1039" s="20" t="str">
        <f aca="false">IF(K1039&lt;M1039,A1039,"")</f>
        <v>dDocent_Contig_4005</v>
      </c>
      <c r="O1039" s="20" t="n">
        <f aca="false">IF(K1039&lt;M1039,B1039,"")</f>
        <v>50</v>
      </c>
      <c r="Q1039" s="0" t="s">
        <v>91</v>
      </c>
      <c r="R1039" s="0" t="n">
        <v>14</v>
      </c>
    </row>
    <row r="1040" customFormat="false" ht="15" hidden="false" customHeight="false" outlineLevel="0" collapsed="false">
      <c r="A1040" s="0" t="s">
        <v>176</v>
      </c>
      <c r="B1040" s="0" t="n">
        <v>52</v>
      </c>
      <c r="C1040" s="0" t="n">
        <v>101</v>
      </c>
      <c r="D1040" s="0" t="n">
        <v>181</v>
      </c>
      <c r="E1040" s="0" t="n">
        <v>0</v>
      </c>
      <c r="F1040" s="0" t="n">
        <f aca="false">D1040/SUM(C1040:E1040)</f>
        <v>0.641843971631206</v>
      </c>
      <c r="G1040" s="0" t="n">
        <v>130.04</v>
      </c>
      <c r="H1040" s="0" t="n">
        <v>122.91</v>
      </c>
      <c r="I1040" s="0" t="n">
        <v>29.04</v>
      </c>
      <c r="J1040" s="0" t="n">
        <v>62.980878</v>
      </c>
      <c r="K1040" s="0" t="n">
        <v>0</v>
      </c>
      <c r="L1040" s="0" t="n">
        <v>1039</v>
      </c>
      <c r="M1040" s="0" t="n">
        <f aca="false">0.05/COUNT(L$2:L$1515)*L1040</f>
        <v>0.0343130779392338</v>
      </c>
      <c r="N1040" s="20" t="str">
        <f aca="false">IF(K1040&lt;M1040,A1040,"")</f>
        <v>dDocent_Contig_4005</v>
      </c>
      <c r="O1040" s="20" t="n">
        <f aca="false">IF(K1040&lt;M1040,B1040,"")</f>
        <v>52</v>
      </c>
      <c r="Q1040" s="0" t="s">
        <v>91</v>
      </c>
      <c r="R1040" s="0" t="n">
        <v>16</v>
      </c>
    </row>
    <row r="1041" customFormat="false" ht="15" hidden="false" customHeight="false" outlineLevel="0" collapsed="false">
      <c r="A1041" s="0" t="s">
        <v>181</v>
      </c>
      <c r="B1041" s="0" t="n">
        <v>116</v>
      </c>
      <c r="C1041" s="0" t="n">
        <v>57</v>
      </c>
      <c r="D1041" s="0" t="n">
        <v>110</v>
      </c>
      <c r="E1041" s="0" t="n">
        <v>5</v>
      </c>
      <c r="F1041" s="0" t="n">
        <f aca="false">D1041/SUM(C1041:E1041)</f>
        <v>0.63953488372093</v>
      </c>
      <c r="G1041" s="0" t="n">
        <v>72.93</v>
      </c>
      <c r="H1041" s="0" t="n">
        <v>78.14</v>
      </c>
      <c r="I1041" s="0" t="n">
        <v>20.93</v>
      </c>
      <c r="J1041" s="0" t="n">
        <v>28.595061</v>
      </c>
      <c r="K1041" s="0" t="n">
        <v>0</v>
      </c>
      <c r="L1041" s="0" t="n">
        <v>1040</v>
      </c>
      <c r="M1041" s="0" t="n">
        <f aca="false">0.05/COUNT(L$2:L$1515)*L1041</f>
        <v>0.0343461030383091</v>
      </c>
      <c r="N1041" s="20" t="str">
        <f aca="false">IF(K1041&lt;M1041,A1041,"")</f>
        <v>dDocent_Contig_2532</v>
      </c>
      <c r="O1041" s="20" t="n">
        <f aca="false">IF(K1041&lt;M1041,B1041,"")</f>
        <v>116</v>
      </c>
      <c r="Q1041" s="0" t="s">
        <v>91</v>
      </c>
      <c r="R1041" s="0" t="n">
        <v>17</v>
      </c>
    </row>
    <row r="1042" customFormat="false" ht="15" hidden="false" customHeight="false" outlineLevel="0" collapsed="false">
      <c r="A1042" s="0" t="s">
        <v>147</v>
      </c>
      <c r="B1042" s="0" t="n">
        <v>87</v>
      </c>
      <c r="C1042" s="0" t="n">
        <v>82</v>
      </c>
      <c r="D1042" s="0" t="n">
        <v>143</v>
      </c>
      <c r="E1042" s="0" t="n">
        <v>0</v>
      </c>
      <c r="F1042" s="0" t="n">
        <f aca="false">D1042/SUM(C1042:E1042)</f>
        <v>0.635555555555556</v>
      </c>
      <c r="G1042" s="0" t="n">
        <v>104.72</v>
      </c>
      <c r="H1042" s="0" t="n">
        <v>97.56</v>
      </c>
      <c r="I1042" s="0" t="n">
        <v>22.72</v>
      </c>
      <c r="J1042" s="0" t="n">
        <v>48.817759</v>
      </c>
      <c r="K1042" s="0" t="n">
        <v>0</v>
      </c>
      <c r="L1042" s="0" t="n">
        <v>1041</v>
      </c>
      <c r="M1042" s="0" t="n">
        <f aca="false">0.05/COUNT(L$2:L$1515)*L1042</f>
        <v>0.0343791281373844</v>
      </c>
      <c r="N1042" s="20" t="str">
        <f aca="false">IF(K1042&lt;M1042,A1042,"")</f>
        <v>dDocent_Contig_7679</v>
      </c>
      <c r="O1042" s="20" t="n">
        <f aca="false">IF(K1042&lt;M1042,B1042,"")</f>
        <v>87</v>
      </c>
      <c r="Q1042" s="0" t="s">
        <v>91</v>
      </c>
      <c r="R1042" s="0" t="n">
        <v>18</v>
      </c>
    </row>
    <row r="1043" customFormat="false" ht="15" hidden="false" customHeight="false" outlineLevel="0" collapsed="false">
      <c r="A1043" s="0" t="s">
        <v>112</v>
      </c>
      <c r="B1043" s="0" t="n">
        <v>104</v>
      </c>
      <c r="C1043" s="0" t="n">
        <v>0</v>
      </c>
      <c r="D1043" s="0" t="n">
        <v>130</v>
      </c>
      <c r="E1043" s="0" t="n">
        <v>75</v>
      </c>
      <c r="F1043" s="0" t="n">
        <f aca="false">D1043/SUM(C1043:E1043)</f>
        <v>0.634146341463415</v>
      </c>
      <c r="G1043" s="0" t="n">
        <v>20.61</v>
      </c>
      <c r="H1043" s="0" t="n">
        <v>88.78</v>
      </c>
      <c r="I1043" s="0" t="n">
        <v>95.61</v>
      </c>
      <c r="J1043" s="0" t="n">
        <v>44.190051</v>
      </c>
      <c r="K1043" s="0" t="n">
        <v>0</v>
      </c>
      <c r="L1043" s="0" t="n">
        <v>1042</v>
      </c>
      <c r="M1043" s="0" t="n">
        <f aca="false">0.05/COUNT(L$2:L$1515)*L1043</f>
        <v>0.0344121532364597</v>
      </c>
      <c r="N1043" s="20" t="str">
        <f aca="false">IF(K1043&lt;M1043,A1043,"")</f>
        <v>dDocent_Contig_19850</v>
      </c>
      <c r="O1043" s="20" t="n">
        <f aca="false">IF(K1043&lt;M1043,B1043,"")</f>
        <v>104</v>
      </c>
      <c r="Q1043" s="0" t="s">
        <v>91</v>
      </c>
      <c r="R1043" s="0" t="n">
        <v>22</v>
      </c>
    </row>
    <row r="1044" customFormat="false" ht="15" hidden="false" customHeight="false" outlineLevel="0" collapsed="false">
      <c r="A1044" s="0" t="s">
        <v>203</v>
      </c>
      <c r="B1044" s="0" t="n">
        <v>11</v>
      </c>
      <c r="C1044" s="0" t="n">
        <v>0</v>
      </c>
      <c r="D1044" s="0" t="n">
        <v>145</v>
      </c>
      <c r="E1044" s="0" t="n">
        <v>84</v>
      </c>
      <c r="F1044" s="0" t="n">
        <f aca="false">D1044/SUM(C1044:E1044)</f>
        <v>0.633187772925764</v>
      </c>
      <c r="G1044" s="0" t="n">
        <v>22.95</v>
      </c>
      <c r="H1044" s="0" t="n">
        <v>99.09</v>
      </c>
      <c r="I1044" s="0" t="n">
        <v>106.95</v>
      </c>
      <c r="J1044" s="0" t="n">
        <v>49.145393</v>
      </c>
      <c r="K1044" s="0" t="n">
        <v>0</v>
      </c>
      <c r="L1044" s="0" t="n">
        <v>1043</v>
      </c>
      <c r="M1044" s="0" t="n">
        <f aca="false">0.05/COUNT(L$2:L$1515)*L1044</f>
        <v>0.034445178335535</v>
      </c>
      <c r="N1044" s="20" t="str">
        <f aca="false">IF(K1044&lt;M1044,A1044,"")</f>
        <v>dDocent_Contig_22568</v>
      </c>
      <c r="O1044" s="20" t="n">
        <f aca="false">IF(K1044&lt;M1044,B1044,"")</f>
        <v>11</v>
      </c>
      <c r="Q1044" s="0" t="s">
        <v>91</v>
      </c>
      <c r="R1044" s="0" t="n">
        <v>25</v>
      </c>
    </row>
    <row r="1045" customFormat="false" ht="15" hidden="false" customHeight="false" outlineLevel="0" collapsed="false">
      <c r="A1045" s="0" t="s">
        <v>203</v>
      </c>
      <c r="B1045" s="0" t="n">
        <v>13</v>
      </c>
      <c r="C1045" s="0" t="n">
        <v>0</v>
      </c>
      <c r="D1045" s="0" t="n">
        <v>145</v>
      </c>
      <c r="E1045" s="0" t="n">
        <v>84</v>
      </c>
      <c r="F1045" s="0" t="n">
        <f aca="false">D1045/SUM(C1045:E1045)</f>
        <v>0.633187772925764</v>
      </c>
      <c r="G1045" s="0" t="n">
        <v>22.95</v>
      </c>
      <c r="H1045" s="0" t="n">
        <v>99.09</v>
      </c>
      <c r="I1045" s="0" t="n">
        <v>106.95</v>
      </c>
      <c r="J1045" s="0" t="n">
        <v>49.145393</v>
      </c>
      <c r="K1045" s="0" t="n">
        <v>0</v>
      </c>
      <c r="L1045" s="0" t="n">
        <v>1044</v>
      </c>
      <c r="M1045" s="0" t="n">
        <f aca="false">0.05/COUNT(L$2:L$1515)*L1045</f>
        <v>0.0344782034346103</v>
      </c>
      <c r="N1045" s="20" t="str">
        <f aca="false">IF(K1045&lt;M1045,A1045,"")</f>
        <v>dDocent_Contig_22568</v>
      </c>
      <c r="O1045" s="20" t="n">
        <f aca="false">IF(K1045&lt;M1045,B1045,"")</f>
        <v>13</v>
      </c>
      <c r="Q1045" s="0" t="s">
        <v>91</v>
      </c>
      <c r="R1045" s="0" t="n">
        <v>30</v>
      </c>
    </row>
    <row r="1046" customFormat="false" ht="15" hidden="false" customHeight="false" outlineLevel="0" collapsed="false">
      <c r="A1046" s="0" t="s">
        <v>203</v>
      </c>
      <c r="B1046" s="0" t="n">
        <v>70</v>
      </c>
      <c r="C1046" s="0" t="n">
        <v>0</v>
      </c>
      <c r="D1046" s="0" t="n">
        <v>146</v>
      </c>
      <c r="E1046" s="0" t="n">
        <v>85</v>
      </c>
      <c r="F1046" s="0" t="n">
        <f aca="false">D1046/SUM(C1046:E1046)</f>
        <v>0.632034632034632</v>
      </c>
      <c r="G1046" s="0" t="n">
        <v>23.07</v>
      </c>
      <c r="H1046" s="0" t="n">
        <v>99.86</v>
      </c>
      <c r="I1046" s="0" t="n">
        <v>108.07</v>
      </c>
      <c r="J1046" s="0" t="n">
        <v>49.310968</v>
      </c>
      <c r="K1046" s="0" t="n">
        <v>0</v>
      </c>
      <c r="L1046" s="0" t="n">
        <v>1045</v>
      </c>
      <c r="M1046" s="0" t="n">
        <f aca="false">0.05/COUNT(L$2:L$1515)*L1046</f>
        <v>0.0345112285336856</v>
      </c>
      <c r="N1046" s="20" t="str">
        <f aca="false">IF(K1046&lt;M1046,A1046,"")</f>
        <v>dDocent_Contig_22568</v>
      </c>
      <c r="O1046" s="20" t="n">
        <f aca="false">IF(K1046&lt;M1046,B1046,"")</f>
        <v>70</v>
      </c>
      <c r="Q1046" s="0" t="s">
        <v>91</v>
      </c>
      <c r="R1046" s="0" t="n">
        <v>31</v>
      </c>
    </row>
    <row r="1047" customFormat="false" ht="15" hidden="false" customHeight="false" outlineLevel="0" collapsed="false">
      <c r="A1047" s="0" t="s">
        <v>230</v>
      </c>
      <c r="B1047" s="0" t="n">
        <v>122</v>
      </c>
      <c r="C1047" s="0" t="n">
        <v>87</v>
      </c>
      <c r="D1047" s="0" t="n">
        <v>149</v>
      </c>
      <c r="E1047" s="0" t="n">
        <v>0</v>
      </c>
      <c r="F1047" s="0" t="n">
        <f aca="false">D1047/SUM(C1047:E1047)</f>
        <v>0.63135593220339</v>
      </c>
      <c r="G1047" s="0" t="n">
        <v>110.52</v>
      </c>
      <c r="H1047" s="0" t="n">
        <v>101.96</v>
      </c>
      <c r="I1047" s="0" t="n">
        <v>23.52</v>
      </c>
      <c r="J1047" s="0" t="n">
        <v>50.220322</v>
      </c>
      <c r="K1047" s="0" t="n">
        <v>0</v>
      </c>
      <c r="L1047" s="0" t="n">
        <v>1046</v>
      </c>
      <c r="M1047" s="0" t="n">
        <f aca="false">0.05/COUNT(L$2:L$1515)*L1047</f>
        <v>0.0345442536327609</v>
      </c>
      <c r="N1047" s="20" t="str">
        <f aca="false">IF(K1047&lt;M1047,A1047,"")</f>
        <v>dDocent_Contig_17714</v>
      </c>
      <c r="O1047" s="20" t="n">
        <f aca="false">IF(K1047&lt;M1047,B1047,"")</f>
        <v>122</v>
      </c>
      <c r="Q1047" s="0" t="s">
        <v>91</v>
      </c>
      <c r="R1047" s="0" t="n">
        <v>42</v>
      </c>
    </row>
    <row r="1048" customFormat="false" ht="15" hidden="false" customHeight="false" outlineLevel="0" collapsed="false">
      <c r="A1048" s="0" t="s">
        <v>143</v>
      </c>
      <c r="B1048" s="0" t="n">
        <v>50</v>
      </c>
      <c r="C1048" s="0" t="n">
        <v>74</v>
      </c>
      <c r="D1048" s="0" t="n">
        <v>180</v>
      </c>
      <c r="E1048" s="0" t="n">
        <v>32</v>
      </c>
      <c r="F1048" s="0" t="n">
        <f aca="false">D1048/SUM(C1048:E1048)</f>
        <v>0.629370629370629</v>
      </c>
      <c r="G1048" s="0" t="n">
        <v>94.04</v>
      </c>
      <c r="H1048" s="0" t="n">
        <v>139.92</v>
      </c>
      <c r="I1048" s="0" t="n">
        <v>52.04</v>
      </c>
      <c r="J1048" s="0" t="n">
        <v>23.473132</v>
      </c>
      <c r="K1048" s="0" t="n">
        <v>2E-006</v>
      </c>
      <c r="L1048" s="0" t="n">
        <v>1047</v>
      </c>
      <c r="M1048" s="0" t="n">
        <f aca="false">0.05/COUNT(L$2:L$1515)*L1048</f>
        <v>0.0345772787318362</v>
      </c>
      <c r="N1048" s="20" t="str">
        <f aca="false">IF(K1048&lt;M1048,A1048,"")</f>
        <v>dDocent_Contig_931</v>
      </c>
      <c r="O1048" s="20" t="n">
        <f aca="false">IF(K1048&lt;M1048,B1048,"")</f>
        <v>50</v>
      </c>
      <c r="Q1048" s="0" t="s">
        <v>91</v>
      </c>
      <c r="R1048" s="0" t="n">
        <v>57</v>
      </c>
    </row>
    <row r="1049" customFormat="false" ht="15" hidden="false" customHeight="false" outlineLevel="0" collapsed="false">
      <c r="A1049" s="0" t="s">
        <v>143</v>
      </c>
      <c r="B1049" s="0" t="n">
        <v>52</v>
      </c>
      <c r="C1049" s="0" t="n">
        <v>74</v>
      </c>
      <c r="D1049" s="0" t="n">
        <v>180</v>
      </c>
      <c r="E1049" s="0" t="n">
        <v>32</v>
      </c>
      <c r="F1049" s="0" t="n">
        <f aca="false">D1049/SUM(C1049:E1049)</f>
        <v>0.629370629370629</v>
      </c>
      <c r="G1049" s="0" t="n">
        <v>94.04</v>
      </c>
      <c r="H1049" s="0" t="n">
        <v>139.92</v>
      </c>
      <c r="I1049" s="0" t="n">
        <v>52.04</v>
      </c>
      <c r="J1049" s="0" t="n">
        <v>23.473132</v>
      </c>
      <c r="K1049" s="0" t="n">
        <v>2E-006</v>
      </c>
      <c r="L1049" s="0" t="n">
        <v>1048</v>
      </c>
      <c r="M1049" s="0" t="n">
        <f aca="false">0.05/COUNT(L$2:L$1515)*L1049</f>
        <v>0.0346103038309115</v>
      </c>
      <c r="N1049" s="20" t="str">
        <f aca="false">IF(K1049&lt;M1049,A1049,"")</f>
        <v>dDocent_Contig_931</v>
      </c>
      <c r="O1049" s="20" t="n">
        <f aca="false">IF(K1049&lt;M1049,B1049,"")</f>
        <v>52</v>
      </c>
      <c r="Q1049" s="0" t="s">
        <v>91</v>
      </c>
      <c r="R1049" s="0" t="n">
        <v>101</v>
      </c>
    </row>
    <row r="1050" customFormat="false" ht="15" hidden="false" customHeight="false" outlineLevel="0" collapsed="false">
      <c r="A1050" s="0" t="s">
        <v>101</v>
      </c>
      <c r="B1050" s="0" t="n">
        <v>126</v>
      </c>
      <c r="C1050" s="0" t="n">
        <v>82</v>
      </c>
      <c r="D1050" s="0" t="n">
        <v>138</v>
      </c>
      <c r="E1050" s="0" t="n">
        <v>0</v>
      </c>
      <c r="F1050" s="0" t="n">
        <f aca="false">D1050/SUM(C1050:E1050)</f>
        <v>0.627272727272727</v>
      </c>
      <c r="G1050" s="0" t="n">
        <v>103.64</v>
      </c>
      <c r="H1050" s="0" t="n">
        <v>94.72</v>
      </c>
      <c r="I1050" s="0" t="n">
        <v>21.64</v>
      </c>
      <c r="J1050" s="0" t="n">
        <v>45.937459</v>
      </c>
      <c r="K1050" s="0" t="n">
        <v>0</v>
      </c>
      <c r="L1050" s="0" t="n">
        <v>1049</v>
      </c>
      <c r="M1050" s="0" t="n">
        <f aca="false">0.05/COUNT(L$2:L$1515)*L1050</f>
        <v>0.0346433289299868</v>
      </c>
      <c r="N1050" s="20" t="str">
        <f aca="false">IF(K1050&lt;M1050,A1050,"")</f>
        <v>dDocent_Contig_35942</v>
      </c>
      <c r="O1050" s="20" t="n">
        <f aca="false">IF(K1050&lt;M1050,B1050,"")</f>
        <v>126</v>
      </c>
      <c r="Q1050" s="0" t="s">
        <v>91</v>
      </c>
      <c r="R1050" s="0" t="n">
        <v>124</v>
      </c>
    </row>
    <row r="1051" customFormat="false" ht="15" hidden="false" customHeight="false" outlineLevel="0" collapsed="false">
      <c r="A1051" s="0" t="s">
        <v>320</v>
      </c>
      <c r="B1051" s="0" t="n">
        <v>92</v>
      </c>
      <c r="C1051" s="0" t="n">
        <v>93</v>
      </c>
      <c r="D1051" s="0" t="n">
        <v>160</v>
      </c>
      <c r="E1051" s="0" t="n">
        <v>3</v>
      </c>
      <c r="F1051" s="0" t="n">
        <f aca="false">D1051/SUM(C1051:E1051)</f>
        <v>0.625</v>
      </c>
      <c r="G1051" s="0" t="n">
        <v>116.91</v>
      </c>
      <c r="H1051" s="0" t="n">
        <v>112.18</v>
      </c>
      <c r="I1051" s="0" t="n">
        <v>26.91</v>
      </c>
      <c r="J1051" s="0" t="n">
        <v>46.519639</v>
      </c>
      <c r="K1051" s="0" t="n">
        <v>0</v>
      </c>
      <c r="L1051" s="0" t="n">
        <v>1050</v>
      </c>
      <c r="M1051" s="0" t="n">
        <f aca="false">0.05/COUNT(L$2:L$1515)*L1051</f>
        <v>0.0346763540290621</v>
      </c>
      <c r="N1051" s="20" t="str">
        <f aca="false">IF(K1051&lt;M1051,A1051,"")</f>
        <v>dDocent_Contig_2669</v>
      </c>
      <c r="O1051" s="20" t="n">
        <f aca="false">IF(K1051&lt;M1051,B1051,"")</f>
        <v>92</v>
      </c>
      <c r="Q1051" s="0" t="s">
        <v>91</v>
      </c>
      <c r="R1051" s="0" t="n">
        <v>125</v>
      </c>
    </row>
    <row r="1052" customFormat="false" ht="15" hidden="false" customHeight="false" outlineLevel="0" collapsed="false">
      <c r="A1052" s="0" t="s">
        <v>230</v>
      </c>
      <c r="B1052" s="0" t="n">
        <v>86</v>
      </c>
      <c r="C1052" s="0" t="n">
        <v>87</v>
      </c>
      <c r="D1052" s="0" t="n">
        <v>147</v>
      </c>
      <c r="E1052" s="0" t="n">
        <v>2</v>
      </c>
      <c r="F1052" s="0" t="n">
        <f aca="false">D1052/SUM(C1052:E1052)</f>
        <v>0.622881355932203</v>
      </c>
      <c r="G1052" s="0" t="n">
        <v>109.15</v>
      </c>
      <c r="H1052" s="0" t="n">
        <v>102.69</v>
      </c>
      <c r="I1052" s="0" t="n">
        <v>24.15</v>
      </c>
      <c r="J1052" s="0" t="n">
        <v>43.931974</v>
      </c>
      <c r="K1052" s="0" t="n">
        <v>0</v>
      </c>
      <c r="L1052" s="0" t="n">
        <v>1051</v>
      </c>
      <c r="M1052" s="0" t="n">
        <f aca="false">0.05/COUNT(L$2:L$1515)*L1052</f>
        <v>0.0347093791281374</v>
      </c>
      <c r="N1052" s="20" t="str">
        <f aca="false">IF(K1052&lt;M1052,A1052,"")</f>
        <v>dDocent_Contig_17714</v>
      </c>
      <c r="O1052" s="20" t="n">
        <f aca="false">IF(K1052&lt;M1052,B1052,"")</f>
        <v>86</v>
      </c>
      <c r="Q1052" s="0" t="s">
        <v>91</v>
      </c>
      <c r="R1052" s="0" t="n">
        <v>60</v>
      </c>
    </row>
    <row r="1053" customFormat="false" ht="15" hidden="false" customHeight="false" outlineLevel="0" collapsed="false">
      <c r="A1053" s="0" t="s">
        <v>328</v>
      </c>
      <c r="B1053" s="0" t="n">
        <v>114</v>
      </c>
      <c r="C1053" s="0" t="n">
        <v>102</v>
      </c>
      <c r="D1053" s="0" t="n">
        <v>169</v>
      </c>
      <c r="E1053" s="0" t="n">
        <v>1</v>
      </c>
      <c r="F1053" s="0" t="n">
        <f aca="false">D1053/SUM(C1053:E1053)</f>
        <v>0.621323529411765</v>
      </c>
      <c r="G1053" s="0" t="n">
        <v>127.88</v>
      </c>
      <c r="H1053" s="0" t="n">
        <v>117.25</v>
      </c>
      <c r="I1053" s="0" t="n">
        <v>26.88</v>
      </c>
      <c r="J1053" s="0" t="n">
        <v>52.991764</v>
      </c>
      <c r="K1053" s="0" t="n">
        <v>0</v>
      </c>
      <c r="L1053" s="0" t="n">
        <v>1052</v>
      </c>
      <c r="M1053" s="0" t="n">
        <f aca="false">0.05/COUNT(L$2:L$1515)*L1053</f>
        <v>0.0347424042272127</v>
      </c>
      <c r="N1053" s="20" t="str">
        <f aca="false">IF(K1053&lt;M1053,A1053,"")</f>
        <v>dDocent_Contig_2391</v>
      </c>
      <c r="O1053" s="20" t="n">
        <f aca="false">IF(K1053&lt;M1053,B1053,"")</f>
        <v>114</v>
      </c>
      <c r="Q1053" s="0" t="s">
        <v>91</v>
      </c>
      <c r="R1053" s="0" t="n">
        <v>61</v>
      </c>
    </row>
    <row r="1054" customFormat="false" ht="15" hidden="false" customHeight="false" outlineLevel="0" collapsed="false">
      <c r="A1054" s="0" t="s">
        <v>373</v>
      </c>
      <c r="B1054" s="0" t="n">
        <v>116</v>
      </c>
      <c r="C1054" s="0" t="n">
        <v>47</v>
      </c>
      <c r="D1054" s="0" t="n">
        <v>170</v>
      </c>
      <c r="E1054" s="0" t="n">
        <v>57</v>
      </c>
      <c r="F1054" s="0" t="n">
        <f aca="false">D1054/SUM(C1054:E1054)</f>
        <v>0.62043795620438</v>
      </c>
      <c r="G1054" s="0" t="n">
        <v>63.59</v>
      </c>
      <c r="H1054" s="0" t="n">
        <v>136.82</v>
      </c>
      <c r="I1054" s="0" t="n">
        <v>73.59</v>
      </c>
      <c r="J1054" s="0" t="n">
        <v>16.117025</v>
      </c>
      <c r="K1054" s="0" t="n">
        <v>9.9E-005</v>
      </c>
      <c r="L1054" s="0" t="n">
        <v>1053</v>
      </c>
      <c r="M1054" s="0" t="n">
        <f aca="false">0.05/COUNT(L$2:L$1515)*L1054</f>
        <v>0.034775429326288</v>
      </c>
      <c r="N1054" s="20" t="str">
        <f aca="false">IF(K1054&lt;M1054,A1054,"")</f>
        <v>dDocent_Contig_10166</v>
      </c>
      <c r="O1054" s="20" t="n">
        <f aca="false">IF(K1054&lt;M1054,B1054,"")</f>
        <v>116</v>
      </c>
      <c r="Q1054" s="0" t="s">
        <v>91</v>
      </c>
      <c r="R1054" s="0" t="n">
        <v>62</v>
      </c>
    </row>
    <row r="1055" customFormat="false" ht="15" hidden="false" customHeight="false" outlineLevel="0" collapsed="false">
      <c r="A1055" s="0" t="s">
        <v>110</v>
      </c>
      <c r="B1055" s="0" t="n">
        <v>91</v>
      </c>
      <c r="C1055" s="0" t="n">
        <v>93</v>
      </c>
      <c r="D1055" s="0" t="n">
        <v>152</v>
      </c>
      <c r="E1055" s="0" t="n">
        <v>0</v>
      </c>
      <c r="F1055" s="0" t="n">
        <f aca="false">D1055/SUM(C1055:E1055)</f>
        <v>0.620408163265306</v>
      </c>
      <c r="G1055" s="0" t="n">
        <v>116.58</v>
      </c>
      <c r="H1055" s="0" t="n">
        <v>104.85</v>
      </c>
      <c r="I1055" s="0" t="n">
        <v>23.58</v>
      </c>
      <c r="J1055" s="0" t="n">
        <v>49.547285</v>
      </c>
      <c r="K1055" s="0" t="n">
        <v>0</v>
      </c>
      <c r="L1055" s="0" t="n">
        <v>1054</v>
      </c>
      <c r="M1055" s="0" t="n">
        <f aca="false">0.05/COUNT(L$2:L$1515)*L1055</f>
        <v>0.0348084544253633</v>
      </c>
      <c r="N1055" s="20" t="str">
        <f aca="false">IF(K1055&lt;M1055,A1055,"")</f>
        <v>dDocent_Contig_4735</v>
      </c>
      <c r="O1055" s="20" t="n">
        <f aca="false">IF(K1055&lt;M1055,B1055,"")</f>
        <v>91</v>
      </c>
      <c r="Q1055" s="0" t="s">
        <v>91</v>
      </c>
      <c r="R1055" s="0" t="n">
        <v>66</v>
      </c>
    </row>
    <row r="1056" customFormat="false" ht="15" hidden="false" customHeight="false" outlineLevel="0" collapsed="false">
      <c r="A1056" s="0" t="s">
        <v>110</v>
      </c>
      <c r="B1056" s="0" t="n">
        <v>92</v>
      </c>
      <c r="C1056" s="0" t="n">
        <v>93</v>
      </c>
      <c r="D1056" s="0" t="n">
        <v>152</v>
      </c>
      <c r="E1056" s="0" t="n">
        <v>0</v>
      </c>
      <c r="F1056" s="0" t="n">
        <f aca="false">D1056/SUM(C1056:E1056)</f>
        <v>0.620408163265306</v>
      </c>
      <c r="G1056" s="0" t="n">
        <v>116.58</v>
      </c>
      <c r="H1056" s="0" t="n">
        <v>104.85</v>
      </c>
      <c r="I1056" s="0" t="n">
        <v>23.58</v>
      </c>
      <c r="J1056" s="0" t="n">
        <v>49.547285</v>
      </c>
      <c r="K1056" s="0" t="n">
        <v>0</v>
      </c>
      <c r="L1056" s="0" t="n">
        <v>1055</v>
      </c>
      <c r="M1056" s="0" t="n">
        <f aca="false">0.05/COUNT(L$2:L$1515)*L1056</f>
        <v>0.0348414795244386</v>
      </c>
      <c r="N1056" s="20" t="str">
        <f aca="false">IF(K1056&lt;M1056,A1056,"")</f>
        <v>dDocent_Contig_4735</v>
      </c>
      <c r="O1056" s="20" t="n">
        <f aca="false">IF(K1056&lt;M1056,B1056,"")</f>
        <v>92</v>
      </c>
      <c r="Q1056" s="0" t="s">
        <v>91</v>
      </c>
      <c r="R1056" s="0" t="n">
        <v>67</v>
      </c>
    </row>
    <row r="1057" customFormat="false" ht="15" hidden="false" customHeight="false" outlineLevel="0" collapsed="false">
      <c r="A1057" s="0" t="s">
        <v>131</v>
      </c>
      <c r="B1057" s="0" t="n">
        <v>83</v>
      </c>
      <c r="C1057" s="0" t="n">
        <v>91</v>
      </c>
      <c r="D1057" s="0" t="n">
        <v>173</v>
      </c>
      <c r="E1057" s="0" t="n">
        <v>15</v>
      </c>
      <c r="F1057" s="0" t="n">
        <f aca="false">D1057/SUM(C1057:E1057)</f>
        <v>0.620071684587814</v>
      </c>
      <c r="G1057" s="0" t="n">
        <v>112.93</v>
      </c>
      <c r="H1057" s="0" t="n">
        <v>129.15</v>
      </c>
      <c r="I1057" s="0" t="n">
        <v>36.93</v>
      </c>
      <c r="J1057" s="0" t="n">
        <v>32.165319</v>
      </c>
      <c r="K1057" s="0" t="n">
        <v>0</v>
      </c>
      <c r="L1057" s="0" t="n">
        <v>1056</v>
      </c>
      <c r="M1057" s="0" t="n">
        <f aca="false">0.05/COUNT(L$2:L$1515)*L1057</f>
        <v>0.0348745046235139</v>
      </c>
      <c r="N1057" s="20" t="str">
        <f aca="false">IF(K1057&lt;M1057,A1057,"")</f>
        <v>dDocent_Contig_2479</v>
      </c>
      <c r="O1057" s="20" t="n">
        <f aca="false">IF(K1057&lt;M1057,B1057,"")</f>
        <v>83</v>
      </c>
      <c r="Q1057" s="0" t="s">
        <v>91</v>
      </c>
      <c r="R1057" s="0" t="n">
        <v>68</v>
      </c>
    </row>
    <row r="1058" customFormat="false" ht="15" hidden="false" customHeight="false" outlineLevel="0" collapsed="false">
      <c r="A1058" s="0" t="s">
        <v>203</v>
      </c>
      <c r="B1058" s="0" t="n">
        <v>122</v>
      </c>
      <c r="C1058" s="0" t="n">
        <v>0</v>
      </c>
      <c r="D1058" s="0" t="n">
        <v>143</v>
      </c>
      <c r="E1058" s="0" t="n">
        <v>88</v>
      </c>
      <c r="F1058" s="0" t="n">
        <f aca="false">D1058/SUM(C1058:E1058)</f>
        <v>0.619047619047619</v>
      </c>
      <c r="G1058" s="0" t="n">
        <v>22.13</v>
      </c>
      <c r="H1058" s="0" t="n">
        <v>98.74</v>
      </c>
      <c r="I1058" s="0" t="n">
        <v>110.13</v>
      </c>
      <c r="J1058" s="0" t="n">
        <v>46.419738</v>
      </c>
      <c r="K1058" s="0" t="n">
        <v>0</v>
      </c>
      <c r="L1058" s="0" t="n">
        <v>1057</v>
      </c>
      <c r="M1058" s="0" t="n">
        <f aca="false">0.05/COUNT(L$2:L$1515)*L1058</f>
        <v>0.0349075297225892</v>
      </c>
      <c r="N1058" s="20" t="str">
        <f aca="false">IF(K1058&lt;M1058,A1058,"")</f>
        <v>dDocent_Contig_22568</v>
      </c>
      <c r="O1058" s="20" t="n">
        <f aca="false">IF(K1058&lt;M1058,B1058,"")</f>
        <v>122</v>
      </c>
      <c r="Q1058" s="0" t="s">
        <v>91</v>
      </c>
      <c r="R1058" s="0" t="n">
        <v>113</v>
      </c>
    </row>
    <row r="1059" customFormat="false" ht="15" hidden="false" customHeight="false" outlineLevel="0" collapsed="false">
      <c r="A1059" s="0" t="s">
        <v>260</v>
      </c>
      <c r="B1059" s="0" t="n">
        <v>101</v>
      </c>
      <c r="C1059" s="0" t="n">
        <v>109</v>
      </c>
      <c r="D1059" s="0" t="n">
        <v>177</v>
      </c>
      <c r="E1059" s="0" t="n">
        <v>0</v>
      </c>
      <c r="F1059" s="0" t="n">
        <f aca="false">D1059/SUM(C1059:E1059)</f>
        <v>0.618881118881119</v>
      </c>
      <c r="G1059" s="0" t="n">
        <v>136.39</v>
      </c>
      <c r="H1059" s="0" t="n">
        <v>122.23</v>
      </c>
      <c r="I1059" s="0" t="n">
        <v>27.39</v>
      </c>
      <c r="J1059" s="0" t="n">
        <v>57.427297</v>
      </c>
      <c r="K1059" s="0" t="n">
        <v>0</v>
      </c>
      <c r="L1059" s="0" t="n">
        <v>1058</v>
      </c>
      <c r="M1059" s="0" t="n">
        <f aca="false">0.05/COUNT(L$2:L$1515)*L1059</f>
        <v>0.0349405548216645</v>
      </c>
      <c r="N1059" s="20" t="str">
        <f aca="false">IF(K1059&lt;M1059,A1059,"")</f>
        <v>dDocent_Contig_7328</v>
      </c>
      <c r="O1059" s="20" t="n">
        <f aca="false">IF(K1059&lt;M1059,B1059,"")</f>
        <v>101</v>
      </c>
      <c r="Q1059" s="0" t="s">
        <v>91</v>
      </c>
      <c r="R1059" s="0" t="n">
        <v>115</v>
      </c>
    </row>
    <row r="1060" customFormat="false" ht="15" hidden="false" customHeight="false" outlineLevel="0" collapsed="false">
      <c r="A1060" s="0" t="s">
        <v>176</v>
      </c>
      <c r="B1060" s="0" t="n">
        <v>116</v>
      </c>
      <c r="C1060" s="0" t="n">
        <v>108</v>
      </c>
      <c r="D1060" s="0" t="n">
        <v>174</v>
      </c>
      <c r="E1060" s="0" t="n">
        <v>0</v>
      </c>
      <c r="F1060" s="0" t="n">
        <f aca="false">D1060/SUM(C1060:E1060)</f>
        <v>0.617021276595745</v>
      </c>
      <c r="G1060" s="0" t="n">
        <v>134.84</v>
      </c>
      <c r="H1060" s="0" t="n">
        <v>120.32</v>
      </c>
      <c r="I1060" s="0" t="n">
        <v>26.84</v>
      </c>
      <c r="J1060" s="0" t="n">
        <v>56.133018</v>
      </c>
      <c r="K1060" s="0" t="n">
        <v>0</v>
      </c>
      <c r="L1060" s="0" t="n">
        <v>1059</v>
      </c>
      <c r="M1060" s="0" t="n">
        <f aca="false">0.05/COUNT(L$2:L$1515)*L1060</f>
        <v>0.0349735799207398</v>
      </c>
      <c r="N1060" s="20" t="str">
        <f aca="false">IF(K1060&lt;M1060,A1060,"")</f>
        <v>dDocent_Contig_4005</v>
      </c>
      <c r="O1060" s="20" t="n">
        <f aca="false">IF(K1060&lt;M1060,B1060,"")</f>
        <v>116</v>
      </c>
      <c r="Q1060" s="0" t="s">
        <v>91</v>
      </c>
      <c r="R1060" s="0" t="n">
        <v>108</v>
      </c>
    </row>
    <row r="1061" customFormat="false" ht="15" hidden="false" customHeight="false" outlineLevel="0" collapsed="false">
      <c r="A1061" s="0" t="s">
        <v>101</v>
      </c>
      <c r="B1061" s="0" t="n">
        <v>24</v>
      </c>
      <c r="C1061" s="0" t="n">
        <v>85</v>
      </c>
      <c r="D1061" s="0" t="n">
        <v>136</v>
      </c>
      <c r="E1061" s="0" t="n">
        <v>0</v>
      </c>
      <c r="F1061" s="0" t="n">
        <f aca="false">D1061/SUM(C1061:E1061)</f>
        <v>0.615384615384615</v>
      </c>
      <c r="G1061" s="0" t="n">
        <v>105.92</v>
      </c>
      <c r="H1061" s="0" t="n">
        <v>94.15</v>
      </c>
      <c r="I1061" s="0" t="n">
        <v>20.92</v>
      </c>
      <c r="J1061" s="0" t="n">
        <v>43.654321</v>
      </c>
      <c r="K1061" s="0" t="n">
        <v>0</v>
      </c>
      <c r="L1061" s="0" t="n">
        <v>1060</v>
      </c>
      <c r="M1061" s="0" t="n">
        <f aca="false">0.05/COUNT(L$2:L$1515)*L1061</f>
        <v>0.0350066050198151</v>
      </c>
      <c r="N1061" s="20" t="str">
        <f aca="false">IF(K1061&lt;M1061,A1061,"")</f>
        <v>dDocent_Contig_35942</v>
      </c>
      <c r="O1061" s="20" t="n">
        <f aca="false">IF(K1061&lt;M1061,B1061,"")</f>
        <v>24</v>
      </c>
      <c r="Q1061" s="0" t="s">
        <v>91</v>
      </c>
      <c r="R1061" s="0" t="n">
        <v>100</v>
      </c>
    </row>
    <row r="1062" customFormat="false" ht="15" hidden="false" customHeight="false" outlineLevel="0" collapsed="false">
      <c r="A1062" s="0" t="s">
        <v>124</v>
      </c>
      <c r="B1062" s="0" t="n">
        <v>40</v>
      </c>
      <c r="C1062" s="0" t="n">
        <v>105</v>
      </c>
      <c r="D1062" s="0" t="n">
        <v>167</v>
      </c>
      <c r="E1062" s="0" t="n">
        <v>0</v>
      </c>
      <c r="F1062" s="0" t="n">
        <f aca="false">D1062/SUM(C1062:E1062)</f>
        <v>0.613970588235294</v>
      </c>
      <c r="G1062" s="0" t="n">
        <v>130.63</v>
      </c>
      <c r="H1062" s="0" t="n">
        <v>115.73</v>
      </c>
      <c r="I1062" s="0" t="n">
        <v>25.63</v>
      </c>
      <c r="J1062" s="0" t="n">
        <v>53.372697</v>
      </c>
      <c r="K1062" s="0" t="n">
        <v>0</v>
      </c>
      <c r="L1062" s="0" t="n">
        <v>1061</v>
      </c>
      <c r="M1062" s="0" t="n">
        <f aca="false">0.05/COUNT(L$2:L$1515)*L1062</f>
        <v>0.0350396301188904</v>
      </c>
      <c r="N1062" s="20" t="str">
        <f aca="false">IF(K1062&lt;M1062,A1062,"")</f>
        <v>dDocent_Contig_7182</v>
      </c>
      <c r="O1062" s="20" t="n">
        <f aca="false">IF(K1062&lt;M1062,B1062,"")</f>
        <v>40</v>
      </c>
      <c r="Q1062" s="0" t="s">
        <v>212</v>
      </c>
      <c r="R1062" s="0" t="n">
        <v>28</v>
      </c>
    </row>
    <row r="1063" customFormat="false" ht="15" hidden="false" customHeight="false" outlineLevel="0" collapsed="false">
      <c r="A1063" s="0" t="s">
        <v>131</v>
      </c>
      <c r="B1063" s="0" t="n">
        <v>31</v>
      </c>
      <c r="C1063" s="0" t="n">
        <v>0</v>
      </c>
      <c r="D1063" s="0" t="n">
        <v>171</v>
      </c>
      <c r="E1063" s="0" t="n">
        <v>108</v>
      </c>
      <c r="F1063" s="0" t="n">
        <f aca="false">D1063/SUM(C1063:E1063)</f>
        <v>0.612903225806452</v>
      </c>
      <c r="G1063" s="0" t="n">
        <v>26.2</v>
      </c>
      <c r="H1063" s="0" t="n">
        <v>118.6</v>
      </c>
      <c r="I1063" s="0" t="n">
        <v>134.2</v>
      </c>
      <c r="J1063" s="0" t="n">
        <v>54.472147</v>
      </c>
      <c r="K1063" s="0" t="n">
        <v>0</v>
      </c>
      <c r="L1063" s="0" t="n">
        <v>1062</v>
      </c>
      <c r="M1063" s="0" t="n">
        <f aca="false">0.05/COUNT(L$2:L$1515)*L1063</f>
        <v>0.0350726552179657</v>
      </c>
      <c r="N1063" s="20" t="str">
        <f aca="false">IF(K1063&lt;M1063,A1063,"")</f>
        <v>dDocent_Contig_2479</v>
      </c>
      <c r="O1063" s="20" t="n">
        <f aca="false">IF(K1063&lt;M1063,B1063,"")</f>
        <v>31</v>
      </c>
      <c r="Q1063" s="0" t="s">
        <v>212</v>
      </c>
      <c r="R1063" s="0" t="n">
        <v>125</v>
      </c>
    </row>
    <row r="1064" customFormat="false" ht="15" hidden="false" customHeight="false" outlineLevel="0" collapsed="false">
      <c r="A1064" s="0" t="s">
        <v>110</v>
      </c>
      <c r="B1064" s="0" t="n">
        <v>40</v>
      </c>
      <c r="C1064" s="0" t="n">
        <v>0</v>
      </c>
      <c r="D1064" s="0" t="n">
        <v>149</v>
      </c>
      <c r="E1064" s="0" t="n">
        <v>95</v>
      </c>
      <c r="F1064" s="0" t="n">
        <f aca="false">D1064/SUM(C1064:E1064)</f>
        <v>0.610655737704918</v>
      </c>
      <c r="G1064" s="0" t="n">
        <v>22.75</v>
      </c>
      <c r="H1064" s="0" t="n">
        <v>103.51</v>
      </c>
      <c r="I1064" s="0" t="n">
        <v>117.75</v>
      </c>
      <c r="J1064" s="0" t="n">
        <v>47.137112</v>
      </c>
      <c r="K1064" s="0" t="n">
        <v>0</v>
      </c>
      <c r="L1064" s="0" t="n">
        <v>1063</v>
      </c>
      <c r="M1064" s="0" t="n">
        <f aca="false">0.05/COUNT(L$2:L$1515)*L1064</f>
        <v>0.0351056803170409</v>
      </c>
      <c r="N1064" s="20" t="str">
        <f aca="false">IF(K1064&lt;M1064,A1064,"")</f>
        <v>dDocent_Contig_4735</v>
      </c>
      <c r="O1064" s="20" t="n">
        <f aca="false">IF(K1064&lt;M1064,B1064,"")</f>
        <v>40</v>
      </c>
      <c r="Q1064" s="0" t="s">
        <v>212</v>
      </c>
      <c r="R1064" s="0" t="n">
        <v>86</v>
      </c>
    </row>
    <row r="1065" customFormat="false" ht="15" hidden="false" customHeight="false" outlineLevel="0" collapsed="false">
      <c r="A1065" s="0" t="s">
        <v>176</v>
      </c>
      <c r="B1065" s="0" t="n">
        <v>13</v>
      </c>
      <c r="C1065" s="0" t="n">
        <v>9</v>
      </c>
      <c r="D1065" s="0" t="n">
        <v>172</v>
      </c>
      <c r="E1065" s="0" t="n">
        <v>101</v>
      </c>
      <c r="F1065" s="0" t="n">
        <f aca="false">D1065/SUM(C1065:E1065)</f>
        <v>0.609929078014184</v>
      </c>
      <c r="G1065" s="0" t="n">
        <v>32</v>
      </c>
      <c r="H1065" s="0" t="n">
        <v>125.99</v>
      </c>
      <c r="I1065" s="0" t="n">
        <v>124</v>
      </c>
      <c r="J1065" s="0" t="n">
        <v>37.601613</v>
      </c>
      <c r="K1065" s="0" t="n">
        <v>0</v>
      </c>
      <c r="L1065" s="0" t="n">
        <v>1064</v>
      </c>
      <c r="M1065" s="0" t="n">
        <f aca="false">0.05/COUNT(L$2:L$1515)*L1065</f>
        <v>0.0351387054161162</v>
      </c>
      <c r="N1065" s="20" t="str">
        <f aca="false">IF(K1065&lt;M1065,A1065,"")</f>
        <v>dDocent_Contig_4005</v>
      </c>
      <c r="O1065" s="20" t="n">
        <f aca="false">IF(K1065&lt;M1065,B1065,"")</f>
        <v>13</v>
      </c>
      <c r="Q1065" s="0" t="s">
        <v>212</v>
      </c>
      <c r="R1065" s="0" t="n">
        <v>81</v>
      </c>
    </row>
    <row r="1066" customFormat="false" ht="15" hidden="false" customHeight="false" outlineLevel="0" collapsed="false">
      <c r="A1066" s="0" t="s">
        <v>252</v>
      </c>
      <c r="B1066" s="0" t="n">
        <v>46</v>
      </c>
      <c r="C1066" s="0" t="n">
        <v>1</v>
      </c>
      <c r="D1066" s="0" t="n">
        <v>101</v>
      </c>
      <c r="E1066" s="0" t="n">
        <v>64</v>
      </c>
      <c r="F1066" s="0" t="n">
        <f aca="false">D1066/SUM(C1066:E1066)</f>
        <v>0.608433734939759</v>
      </c>
      <c r="G1066" s="0" t="n">
        <v>15.98</v>
      </c>
      <c r="H1066" s="0" t="n">
        <v>71.05</v>
      </c>
      <c r="I1066" s="0" t="n">
        <v>78.98</v>
      </c>
      <c r="J1066" s="0" t="n">
        <v>29.510207</v>
      </c>
      <c r="K1066" s="0" t="n">
        <v>0</v>
      </c>
      <c r="L1066" s="0" t="n">
        <v>1065</v>
      </c>
      <c r="M1066" s="0" t="n">
        <f aca="false">0.05/COUNT(L$2:L$1515)*L1066</f>
        <v>0.0351717305151915</v>
      </c>
      <c r="N1066" s="20" t="str">
        <f aca="false">IF(K1066&lt;M1066,A1066,"")</f>
        <v>dDocent_Contig_31496</v>
      </c>
      <c r="O1066" s="20" t="n">
        <f aca="false">IF(K1066&lt;M1066,B1066,"")</f>
        <v>46</v>
      </c>
      <c r="Q1066" s="0" t="s">
        <v>213</v>
      </c>
      <c r="R1066" s="0" t="n">
        <v>89</v>
      </c>
    </row>
    <row r="1067" customFormat="false" ht="15" hidden="false" customHeight="false" outlineLevel="0" collapsed="false">
      <c r="A1067" s="0" t="s">
        <v>137</v>
      </c>
      <c r="B1067" s="0" t="n">
        <v>16</v>
      </c>
      <c r="C1067" s="0" t="n">
        <v>94</v>
      </c>
      <c r="D1067" s="0" t="n">
        <v>146</v>
      </c>
      <c r="E1067" s="0" t="n">
        <v>0</v>
      </c>
      <c r="F1067" s="0" t="n">
        <f aca="false">D1067/SUM(C1067:E1067)</f>
        <v>0.608333333333333</v>
      </c>
      <c r="G1067" s="0" t="n">
        <v>116.2</v>
      </c>
      <c r="H1067" s="0" t="n">
        <v>101.59</v>
      </c>
      <c r="I1067" s="0" t="n">
        <v>22.2</v>
      </c>
      <c r="J1067" s="0" t="n">
        <v>45.858941</v>
      </c>
      <c r="K1067" s="0" t="n">
        <v>0</v>
      </c>
      <c r="L1067" s="0" t="n">
        <v>1066</v>
      </c>
      <c r="M1067" s="0" t="n">
        <f aca="false">0.05/COUNT(L$2:L$1515)*L1067</f>
        <v>0.0352047556142668</v>
      </c>
      <c r="N1067" s="20" t="str">
        <f aca="false">IF(K1067&lt;M1067,A1067,"")</f>
        <v>dDocent_Contig_24912</v>
      </c>
      <c r="O1067" s="20" t="n">
        <f aca="false">IF(K1067&lt;M1067,B1067,"")</f>
        <v>16</v>
      </c>
      <c r="Q1067" s="0" t="s">
        <v>213</v>
      </c>
      <c r="R1067" s="0" t="n">
        <v>116</v>
      </c>
    </row>
    <row r="1068" customFormat="false" ht="15" hidden="false" customHeight="false" outlineLevel="0" collapsed="false">
      <c r="A1068" s="0" t="s">
        <v>137</v>
      </c>
      <c r="B1068" s="0" t="n">
        <v>23</v>
      </c>
      <c r="C1068" s="0" t="n">
        <v>94</v>
      </c>
      <c r="D1068" s="0" t="n">
        <v>146</v>
      </c>
      <c r="E1068" s="0" t="n">
        <v>0</v>
      </c>
      <c r="F1068" s="0" t="n">
        <f aca="false">D1068/SUM(C1068:E1068)</f>
        <v>0.608333333333333</v>
      </c>
      <c r="G1068" s="0" t="n">
        <v>116.2</v>
      </c>
      <c r="H1068" s="0" t="n">
        <v>101.59</v>
      </c>
      <c r="I1068" s="0" t="n">
        <v>22.2</v>
      </c>
      <c r="J1068" s="0" t="n">
        <v>45.858941</v>
      </c>
      <c r="K1068" s="0" t="n">
        <v>0</v>
      </c>
      <c r="L1068" s="0" t="n">
        <v>1067</v>
      </c>
      <c r="M1068" s="0" t="n">
        <f aca="false">0.05/COUNT(L$2:L$1515)*L1068</f>
        <v>0.0352377807133421</v>
      </c>
      <c r="N1068" s="20" t="str">
        <f aca="false">IF(K1068&lt;M1068,A1068,"")</f>
        <v>dDocent_Contig_24912</v>
      </c>
      <c r="O1068" s="20" t="n">
        <f aca="false">IF(K1068&lt;M1068,B1068,"")</f>
        <v>23</v>
      </c>
      <c r="Q1068" s="0" t="s">
        <v>213</v>
      </c>
      <c r="R1068" s="0" t="n">
        <v>57</v>
      </c>
    </row>
    <row r="1069" customFormat="false" ht="15" hidden="false" customHeight="false" outlineLevel="0" collapsed="false">
      <c r="A1069" s="0" t="s">
        <v>236</v>
      </c>
      <c r="B1069" s="0" t="n">
        <v>63</v>
      </c>
      <c r="C1069" s="0" t="n">
        <v>67</v>
      </c>
      <c r="D1069" s="0" t="n">
        <v>103</v>
      </c>
      <c r="E1069" s="0" t="n">
        <v>0</v>
      </c>
      <c r="F1069" s="0" t="n">
        <f aca="false">D1069/SUM(C1069:E1069)</f>
        <v>0.605882352941176</v>
      </c>
      <c r="G1069" s="0" t="n">
        <v>82.6</v>
      </c>
      <c r="H1069" s="0" t="n">
        <v>71.8</v>
      </c>
      <c r="I1069" s="0" t="n">
        <v>15.6</v>
      </c>
      <c r="J1069" s="0" t="n">
        <v>32.108993</v>
      </c>
      <c r="K1069" s="0" t="n">
        <v>0</v>
      </c>
      <c r="L1069" s="0" t="n">
        <v>1068</v>
      </c>
      <c r="M1069" s="0" t="n">
        <f aca="false">0.05/COUNT(L$2:L$1515)*L1069</f>
        <v>0.0352708058124174</v>
      </c>
      <c r="N1069" s="20" t="str">
        <f aca="false">IF(K1069&lt;M1069,A1069,"")</f>
        <v>dDocent_Contig_7783</v>
      </c>
      <c r="O1069" s="20" t="n">
        <f aca="false">IF(K1069&lt;M1069,B1069,"")</f>
        <v>63</v>
      </c>
      <c r="Q1069" s="0" t="s">
        <v>213</v>
      </c>
      <c r="R1069" s="0" t="n">
        <v>111</v>
      </c>
    </row>
    <row r="1070" customFormat="false" ht="15" hidden="false" customHeight="false" outlineLevel="0" collapsed="false">
      <c r="A1070" s="0" t="s">
        <v>251</v>
      </c>
      <c r="B1070" s="0" t="n">
        <v>70</v>
      </c>
      <c r="C1070" s="0" t="n">
        <v>108</v>
      </c>
      <c r="D1070" s="0" t="n">
        <v>165</v>
      </c>
      <c r="E1070" s="0" t="n">
        <v>0</v>
      </c>
      <c r="F1070" s="0" t="n">
        <f aca="false">D1070/SUM(C1070:E1070)</f>
        <v>0.604395604395604</v>
      </c>
      <c r="G1070" s="0" t="n">
        <v>132.93</v>
      </c>
      <c r="H1070" s="0" t="n">
        <v>115.14</v>
      </c>
      <c r="I1070" s="0" t="n">
        <v>24.93</v>
      </c>
      <c r="J1070" s="0" t="n">
        <v>51.201252</v>
      </c>
      <c r="K1070" s="0" t="n">
        <v>0</v>
      </c>
      <c r="L1070" s="0" t="n">
        <v>1069</v>
      </c>
      <c r="M1070" s="0" t="n">
        <f aca="false">0.05/COUNT(L$2:L$1515)*L1070</f>
        <v>0.0353038309114927</v>
      </c>
      <c r="N1070" s="20" t="str">
        <f aca="false">IF(K1070&lt;M1070,A1070,"")</f>
        <v>dDocent_Contig_3379</v>
      </c>
      <c r="O1070" s="20" t="n">
        <f aca="false">IF(K1070&lt;M1070,B1070,"")</f>
        <v>70</v>
      </c>
      <c r="Q1070" s="0" t="s">
        <v>268</v>
      </c>
      <c r="R1070" s="0" t="n">
        <v>59</v>
      </c>
    </row>
    <row r="1071" customFormat="false" ht="15" hidden="false" customHeight="false" outlineLevel="0" collapsed="false">
      <c r="A1071" s="0" t="s">
        <v>330</v>
      </c>
      <c r="B1071" s="0" t="n">
        <v>67</v>
      </c>
      <c r="C1071" s="0" t="n">
        <v>62</v>
      </c>
      <c r="D1071" s="0" t="n">
        <v>171</v>
      </c>
      <c r="E1071" s="0" t="n">
        <v>50</v>
      </c>
      <c r="F1071" s="0" t="n">
        <f aca="false">D1071/SUM(C1071:E1071)</f>
        <v>0.604240282685512</v>
      </c>
      <c r="G1071" s="0" t="n">
        <v>76.88</v>
      </c>
      <c r="H1071" s="0" t="n">
        <v>141.25</v>
      </c>
      <c r="I1071" s="0" t="n">
        <v>64.88</v>
      </c>
      <c r="J1071" s="0" t="n">
        <v>12.558552</v>
      </c>
      <c r="K1071" s="0" t="n">
        <v>0.000535</v>
      </c>
      <c r="L1071" s="0" t="n">
        <v>1070</v>
      </c>
      <c r="M1071" s="0" t="n">
        <f aca="false">0.05/COUNT(L$2:L$1515)*L1071</f>
        <v>0.035336856010568</v>
      </c>
      <c r="N1071" s="20" t="str">
        <f aca="false">IF(K1071&lt;M1071,A1071,"")</f>
        <v>dDocent_Contig_23796</v>
      </c>
      <c r="O1071" s="20" t="n">
        <f aca="false">IF(K1071&lt;M1071,B1071,"")</f>
        <v>67</v>
      </c>
      <c r="Q1071" s="0" t="s">
        <v>268</v>
      </c>
      <c r="R1071" s="0" t="n">
        <v>61</v>
      </c>
    </row>
    <row r="1072" customFormat="false" ht="15" hidden="false" customHeight="false" outlineLevel="0" collapsed="false">
      <c r="A1072" s="0" t="s">
        <v>110</v>
      </c>
      <c r="B1072" s="0" t="n">
        <v>82</v>
      </c>
      <c r="C1072" s="0" t="n">
        <v>0</v>
      </c>
      <c r="D1072" s="0" t="n">
        <v>148</v>
      </c>
      <c r="E1072" s="0" t="n">
        <v>97</v>
      </c>
      <c r="F1072" s="0" t="n">
        <f aca="false">D1072/SUM(C1072:E1072)</f>
        <v>0.604081632653061</v>
      </c>
      <c r="G1072" s="0" t="n">
        <v>22.35</v>
      </c>
      <c r="H1072" s="0" t="n">
        <v>103.3</v>
      </c>
      <c r="I1072" s="0" t="n">
        <v>119.35</v>
      </c>
      <c r="J1072" s="0" t="n">
        <v>45.881468</v>
      </c>
      <c r="K1072" s="0" t="n">
        <v>0</v>
      </c>
      <c r="L1072" s="0" t="n">
        <v>1071</v>
      </c>
      <c r="M1072" s="0" t="n">
        <f aca="false">0.05/COUNT(L$2:L$1515)*L1072</f>
        <v>0.0353698811096433</v>
      </c>
      <c r="N1072" s="20" t="str">
        <f aca="false">IF(K1072&lt;M1072,A1072,"")</f>
        <v>dDocent_Contig_4735</v>
      </c>
      <c r="O1072" s="20" t="n">
        <f aca="false">IF(K1072&lt;M1072,B1072,"")</f>
        <v>82</v>
      </c>
      <c r="Q1072" s="0" t="s">
        <v>269</v>
      </c>
      <c r="R1072" s="0" t="n">
        <v>115</v>
      </c>
    </row>
    <row r="1073" customFormat="false" ht="15" hidden="false" customHeight="false" outlineLevel="0" collapsed="false">
      <c r="A1073" s="0" t="s">
        <v>234</v>
      </c>
      <c r="B1073" s="0" t="n">
        <v>90</v>
      </c>
      <c r="C1073" s="0" t="n">
        <v>58</v>
      </c>
      <c r="D1073" s="0" t="n">
        <v>172</v>
      </c>
      <c r="E1073" s="0" t="n">
        <v>55</v>
      </c>
      <c r="F1073" s="0" t="n">
        <f aca="false">D1073/SUM(C1073:E1073)</f>
        <v>0.603508771929825</v>
      </c>
      <c r="G1073" s="0" t="n">
        <v>72.76</v>
      </c>
      <c r="H1073" s="0" t="n">
        <v>142.48</v>
      </c>
      <c r="I1073" s="0" t="n">
        <v>69.76</v>
      </c>
      <c r="J1073" s="0" t="n">
        <v>12.229823</v>
      </c>
      <c r="K1073" s="0" t="n">
        <v>0.000588</v>
      </c>
      <c r="L1073" s="0" t="n">
        <v>1072</v>
      </c>
      <c r="M1073" s="0" t="n">
        <f aca="false">0.05/COUNT(L$2:L$1515)*L1073</f>
        <v>0.0354029062087186</v>
      </c>
      <c r="N1073" s="20" t="str">
        <f aca="false">IF(K1073&lt;M1073,A1073,"")</f>
        <v>dDocent_Contig_17116</v>
      </c>
      <c r="O1073" s="20" t="n">
        <f aca="false">IF(K1073&lt;M1073,B1073,"")</f>
        <v>90</v>
      </c>
      <c r="Q1073" s="0" t="s">
        <v>269</v>
      </c>
      <c r="R1073" s="0" t="n">
        <v>121</v>
      </c>
    </row>
    <row r="1074" customFormat="false" ht="15" hidden="false" customHeight="false" outlineLevel="0" collapsed="false">
      <c r="A1074" s="0" t="s">
        <v>141</v>
      </c>
      <c r="B1074" s="0" t="n">
        <v>110</v>
      </c>
      <c r="C1074" s="0" t="n">
        <v>52</v>
      </c>
      <c r="D1074" s="0" t="n">
        <v>158</v>
      </c>
      <c r="E1074" s="0" t="n">
        <v>52</v>
      </c>
      <c r="F1074" s="0" t="n">
        <f aca="false">D1074/SUM(C1074:E1074)</f>
        <v>0.603053435114504</v>
      </c>
      <c r="G1074" s="0" t="n">
        <v>65.5</v>
      </c>
      <c r="H1074" s="0" t="n">
        <v>131</v>
      </c>
      <c r="I1074" s="0" t="n">
        <v>65.5</v>
      </c>
      <c r="J1074" s="0" t="n">
        <v>11.129771</v>
      </c>
      <c r="K1074" s="0" t="n">
        <v>0.001265</v>
      </c>
      <c r="L1074" s="0" t="n">
        <v>1073</v>
      </c>
      <c r="M1074" s="0" t="n">
        <f aca="false">0.05/COUNT(L$2:L$1515)*L1074</f>
        <v>0.0354359313077939</v>
      </c>
      <c r="N1074" s="20" t="str">
        <f aca="false">IF(K1074&lt;M1074,A1074,"")</f>
        <v>dDocent_Contig_9328</v>
      </c>
      <c r="O1074" s="20" t="n">
        <f aca="false">IF(K1074&lt;M1074,B1074,"")</f>
        <v>110</v>
      </c>
      <c r="Q1074" s="0" t="s">
        <v>132</v>
      </c>
      <c r="R1074" s="0" t="n">
        <v>92</v>
      </c>
    </row>
    <row r="1075" customFormat="false" ht="15" hidden="false" customHeight="false" outlineLevel="0" collapsed="false">
      <c r="A1075" s="0" t="s">
        <v>255</v>
      </c>
      <c r="B1075" s="0" t="n">
        <v>113</v>
      </c>
      <c r="C1075" s="0" t="n">
        <v>72</v>
      </c>
      <c r="D1075" s="0" t="n">
        <v>109</v>
      </c>
      <c r="E1075" s="0" t="n">
        <v>0</v>
      </c>
      <c r="F1075" s="0" t="n">
        <f aca="false">D1075/SUM(C1075:E1075)</f>
        <v>0.602209944751381</v>
      </c>
      <c r="G1075" s="0" t="n">
        <v>88.41</v>
      </c>
      <c r="H1075" s="0" t="n">
        <v>76.18</v>
      </c>
      <c r="I1075" s="0" t="n">
        <v>16.41</v>
      </c>
      <c r="J1075" s="0" t="n">
        <v>33.596229</v>
      </c>
      <c r="K1075" s="0" t="n">
        <v>0</v>
      </c>
      <c r="L1075" s="0" t="n">
        <v>1074</v>
      </c>
      <c r="M1075" s="0" t="n">
        <f aca="false">0.05/COUNT(L$2:L$1515)*L1075</f>
        <v>0.0354689564068692</v>
      </c>
      <c r="N1075" s="20" t="str">
        <f aca="false">IF(K1075&lt;M1075,A1075,"")</f>
        <v>dDocent_Contig_2909</v>
      </c>
      <c r="O1075" s="20" t="n">
        <f aca="false">IF(K1075&lt;M1075,B1075,"")</f>
        <v>113</v>
      </c>
      <c r="Q1075" s="0" t="s">
        <v>132</v>
      </c>
      <c r="R1075" s="0" t="n">
        <v>93</v>
      </c>
    </row>
    <row r="1076" customFormat="false" ht="15" hidden="false" customHeight="false" outlineLevel="0" collapsed="false">
      <c r="A1076" s="0" t="s">
        <v>131</v>
      </c>
      <c r="B1076" s="0" t="n">
        <v>14</v>
      </c>
      <c r="C1076" s="0" t="n">
        <v>111</v>
      </c>
      <c r="D1076" s="0" t="n">
        <v>168</v>
      </c>
      <c r="E1076" s="0" t="n">
        <v>0</v>
      </c>
      <c r="F1076" s="0" t="n">
        <f aca="false">D1076/SUM(C1076:E1076)</f>
        <v>0.602150537634409</v>
      </c>
      <c r="G1076" s="0" t="n">
        <v>136.29</v>
      </c>
      <c r="H1076" s="0" t="n">
        <v>117.42</v>
      </c>
      <c r="I1076" s="0" t="n">
        <v>25.29</v>
      </c>
      <c r="J1076" s="0" t="n">
        <v>51.771834</v>
      </c>
      <c r="K1076" s="0" t="n">
        <v>0</v>
      </c>
      <c r="L1076" s="0" t="n">
        <v>1075</v>
      </c>
      <c r="M1076" s="0" t="n">
        <f aca="false">0.05/COUNT(L$2:L$1515)*L1076</f>
        <v>0.0355019815059445</v>
      </c>
      <c r="N1076" s="20" t="str">
        <f aca="false">IF(K1076&lt;M1076,A1076,"")</f>
        <v>dDocent_Contig_2479</v>
      </c>
      <c r="O1076" s="20" t="n">
        <f aca="false">IF(K1076&lt;M1076,B1076,"")</f>
        <v>14</v>
      </c>
      <c r="Q1076" s="0" t="s">
        <v>132</v>
      </c>
      <c r="R1076" s="0" t="n">
        <v>63</v>
      </c>
    </row>
    <row r="1077" customFormat="false" ht="15" hidden="false" customHeight="false" outlineLevel="0" collapsed="false">
      <c r="A1077" s="0" t="s">
        <v>109</v>
      </c>
      <c r="B1077" s="0" t="n">
        <v>79</v>
      </c>
      <c r="C1077" s="0" t="n">
        <v>113</v>
      </c>
      <c r="D1077" s="0" t="n">
        <v>171</v>
      </c>
      <c r="E1077" s="0" t="n">
        <v>0</v>
      </c>
      <c r="F1077" s="0" t="n">
        <f aca="false">D1077/SUM(C1077:E1077)</f>
        <v>0.602112676056338</v>
      </c>
      <c r="G1077" s="0" t="n">
        <v>138.74</v>
      </c>
      <c r="H1077" s="0" t="n">
        <v>119.52</v>
      </c>
      <c r="I1077" s="0" t="n">
        <v>25.74</v>
      </c>
      <c r="J1077" s="0" t="n">
        <v>52.690164</v>
      </c>
      <c r="K1077" s="0" t="n">
        <v>0</v>
      </c>
      <c r="L1077" s="0" t="n">
        <v>1076</v>
      </c>
      <c r="M1077" s="0" t="n">
        <f aca="false">0.05/COUNT(L$2:L$1515)*L1077</f>
        <v>0.0355350066050198</v>
      </c>
      <c r="N1077" s="20" t="str">
        <f aca="false">IF(K1077&lt;M1077,A1077,"")</f>
        <v>dDocent_Contig_19396</v>
      </c>
      <c r="O1077" s="20" t="n">
        <f aca="false">IF(K1077&lt;M1077,B1077,"")</f>
        <v>79</v>
      </c>
      <c r="Q1077" s="0" t="s">
        <v>132</v>
      </c>
      <c r="R1077" s="0" t="n">
        <v>66</v>
      </c>
    </row>
    <row r="1078" customFormat="false" ht="15" hidden="false" customHeight="false" outlineLevel="0" collapsed="false">
      <c r="A1078" s="0" t="s">
        <v>109</v>
      </c>
      <c r="B1078" s="0" t="n">
        <v>87</v>
      </c>
      <c r="C1078" s="0" t="n">
        <v>113</v>
      </c>
      <c r="D1078" s="0" t="n">
        <v>171</v>
      </c>
      <c r="E1078" s="0" t="n">
        <v>0</v>
      </c>
      <c r="F1078" s="0" t="n">
        <f aca="false">D1078/SUM(C1078:E1078)</f>
        <v>0.602112676056338</v>
      </c>
      <c r="G1078" s="0" t="n">
        <v>138.74</v>
      </c>
      <c r="H1078" s="0" t="n">
        <v>119.52</v>
      </c>
      <c r="I1078" s="0" t="n">
        <v>25.74</v>
      </c>
      <c r="J1078" s="0" t="n">
        <v>52.690164</v>
      </c>
      <c r="K1078" s="0" t="n">
        <v>0</v>
      </c>
      <c r="L1078" s="0" t="n">
        <v>1077</v>
      </c>
      <c r="M1078" s="0" t="n">
        <f aca="false">0.05/COUNT(L$2:L$1515)*L1078</f>
        <v>0.0355680317040951</v>
      </c>
      <c r="N1078" s="20" t="str">
        <f aca="false">IF(K1078&lt;M1078,A1078,"")</f>
        <v>dDocent_Contig_19396</v>
      </c>
      <c r="O1078" s="20" t="n">
        <f aca="false">IF(K1078&lt;M1078,B1078,"")</f>
        <v>87</v>
      </c>
      <c r="Q1078" s="0" t="s">
        <v>132</v>
      </c>
      <c r="R1078" s="0" t="n">
        <v>108</v>
      </c>
    </row>
    <row r="1079" customFormat="false" ht="15" hidden="false" customHeight="false" outlineLevel="0" collapsed="false">
      <c r="A1079" s="0" t="s">
        <v>109</v>
      </c>
      <c r="B1079" s="0" t="n">
        <v>90</v>
      </c>
      <c r="C1079" s="0" t="n">
        <v>113</v>
      </c>
      <c r="D1079" s="0" t="n">
        <v>171</v>
      </c>
      <c r="E1079" s="0" t="n">
        <v>0</v>
      </c>
      <c r="F1079" s="0" t="n">
        <f aca="false">D1079/SUM(C1079:E1079)</f>
        <v>0.602112676056338</v>
      </c>
      <c r="G1079" s="0" t="n">
        <v>138.74</v>
      </c>
      <c r="H1079" s="0" t="n">
        <v>119.52</v>
      </c>
      <c r="I1079" s="0" t="n">
        <v>25.74</v>
      </c>
      <c r="J1079" s="0" t="n">
        <v>52.690164</v>
      </c>
      <c r="K1079" s="0" t="n">
        <v>0</v>
      </c>
      <c r="L1079" s="0" t="n">
        <v>1078</v>
      </c>
      <c r="M1079" s="0" t="n">
        <f aca="false">0.05/COUNT(L$2:L$1515)*L1079</f>
        <v>0.0356010568031704</v>
      </c>
      <c r="N1079" s="20" t="str">
        <f aca="false">IF(K1079&lt;M1079,A1079,"")</f>
        <v>dDocent_Contig_19396</v>
      </c>
      <c r="O1079" s="20" t="n">
        <f aca="false">IF(K1079&lt;M1079,B1079,"")</f>
        <v>90</v>
      </c>
      <c r="Q1079" s="0" t="s">
        <v>132</v>
      </c>
      <c r="R1079" s="0" t="n">
        <v>118</v>
      </c>
    </row>
    <row r="1080" customFormat="false" ht="15" hidden="false" customHeight="false" outlineLevel="0" collapsed="false">
      <c r="A1080" s="0" t="s">
        <v>109</v>
      </c>
      <c r="B1080" s="0" t="n">
        <v>93</v>
      </c>
      <c r="C1080" s="0" t="n">
        <v>113</v>
      </c>
      <c r="D1080" s="0" t="n">
        <v>171</v>
      </c>
      <c r="E1080" s="0" t="n">
        <v>0</v>
      </c>
      <c r="F1080" s="0" t="n">
        <f aca="false">D1080/SUM(C1080:E1080)</f>
        <v>0.602112676056338</v>
      </c>
      <c r="G1080" s="0" t="n">
        <v>138.74</v>
      </c>
      <c r="H1080" s="0" t="n">
        <v>119.52</v>
      </c>
      <c r="I1080" s="0" t="n">
        <v>25.74</v>
      </c>
      <c r="J1080" s="0" t="n">
        <v>52.690164</v>
      </c>
      <c r="K1080" s="0" t="n">
        <v>0</v>
      </c>
      <c r="L1080" s="0" t="n">
        <v>1079</v>
      </c>
      <c r="M1080" s="0" t="n">
        <f aca="false">0.05/COUNT(L$2:L$1515)*L1080</f>
        <v>0.0356340819022457</v>
      </c>
      <c r="N1080" s="20" t="str">
        <f aca="false">IF(K1080&lt;M1080,A1080,"")</f>
        <v>dDocent_Contig_19396</v>
      </c>
      <c r="O1080" s="20" t="n">
        <f aca="false">IF(K1080&lt;M1080,B1080,"")</f>
        <v>93</v>
      </c>
      <c r="Q1080" s="0" t="s">
        <v>132</v>
      </c>
      <c r="R1080" s="0" t="n">
        <v>120</v>
      </c>
    </row>
    <row r="1081" customFormat="false" ht="15" hidden="false" customHeight="false" outlineLevel="0" collapsed="false">
      <c r="A1081" s="0" t="s">
        <v>327</v>
      </c>
      <c r="B1081" s="0" t="n">
        <v>93</v>
      </c>
      <c r="C1081" s="0" t="n">
        <v>35</v>
      </c>
      <c r="D1081" s="0" t="n">
        <v>96</v>
      </c>
      <c r="E1081" s="0" t="n">
        <v>29</v>
      </c>
      <c r="F1081" s="0" t="n">
        <f aca="false">D1081/SUM(C1081:E1081)</f>
        <v>0.6</v>
      </c>
      <c r="G1081" s="0" t="n">
        <v>43.06</v>
      </c>
      <c r="H1081" s="0" t="n">
        <v>79.89</v>
      </c>
      <c r="I1081" s="0" t="n">
        <v>37.06</v>
      </c>
      <c r="J1081" s="0" t="n">
        <v>6.508609</v>
      </c>
      <c r="K1081" s="0" t="n">
        <v>0.01712</v>
      </c>
      <c r="L1081" s="0" t="n">
        <v>1080</v>
      </c>
      <c r="M1081" s="0" t="n">
        <f aca="false">0.05/COUNT(L$2:L$1515)*L1081</f>
        <v>0.035667107001321</v>
      </c>
      <c r="N1081" s="20" t="str">
        <f aca="false">IF(K1081&lt;M1081,A1081,"")</f>
        <v>dDocent_Contig_24033</v>
      </c>
      <c r="O1081" s="20" t="n">
        <f aca="false">IF(K1081&lt;M1081,B1081,"")</f>
        <v>93</v>
      </c>
      <c r="Q1081" s="0" t="s">
        <v>132</v>
      </c>
      <c r="R1081" s="0" t="n">
        <v>128</v>
      </c>
    </row>
    <row r="1082" customFormat="false" ht="15" hidden="false" customHeight="false" outlineLevel="0" collapsed="false">
      <c r="A1082" s="0" t="s">
        <v>109</v>
      </c>
      <c r="B1082" s="0" t="n">
        <v>16</v>
      </c>
      <c r="C1082" s="0" t="n">
        <v>114</v>
      </c>
      <c r="D1082" s="0" t="n">
        <v>170</v>
      </c>
      <c r="E1082" s="0" t="n">
        <v>0</v>
      </c>
      <c r="F1082" s="0" t="n">
        <f aca="false">D1082/SUM(C1082:E1082)</f>
        <v>0.598591549295775</v>
      </c>
      <c r="G1082" s="0" t="n">
        <v>139.44</v>
      </c>
      <c r="H1082" s="0" t="n">
        <v>119.12</v>
      </c>
      <c r="I1082" s="0" t="n">
        <v>25.44</v>
      </c>
      <c r="J1082" s="0" t="n">
        <v>51.814348</v>
      </c>
      <c r="K1082" s="0" t="n">
        <v>0</v>
      </c>
      <c r="L1082" s="0" t="n">
        <v>1081</v>
      </c>
      <c r="M1082" s="0" t="n">
        <f aca="false">0.05/COUNT(L$2:L$1515)*L1082</f>
        <v>0.0357001321003963</v>
      </c>
      <c r="N1082" s="20" t="str">
        <f aca="false">IF(K1082&lt;M1082,A1082,"")</f>
        <v>dDocent_Contig_19396</v>
      </c>
      <c r="O1082" s="20" t="n">
        <f aca="false">IF(K1082&lt;M1082,B1082,"")</f>
        <v>16</v>
      </c>
      <c r="Q1082" s="0" t="s">
        <v>132</v>
      </c>
      <c r="R1082" s="0" t="n">
        <v>132</v>
      </c>
    </row>
    <row r="1083" customFormat="false" ht="15" hidden="false" customHeight="false" outlineLevel="0" collapsed="false">
      <c r="A1083" s="0" t="s">
        <v>109</v>
      </c>
      <c r="B1083" s="0" t="n">
        <v>20</v>
      </c>
      <c r="C1083" s="0" t="n">
        <v>114</v>
      </c>
      <c r="D1083" s="0" t="n">
        <v>170</v>
      </c>
      <c r="E1083" s="0" t="n">
        <v>0</v>
      </c>
      <c r="F1083" s="0" t="n">
        <f aca="false">D1083/SUM(C1083:E1083)</f>
        <v>0.598591549295775</v>
      </c>
      <c r="G1083" s="0" t="n">
        <v>139.44</v>
      </c>
      <c r="H1083" s="0" t="n">
        <v>119.12</v>
      </c>
      <c r="I1083" s="0" t="n">
        <v>25.44</v>
      </c>
      <c r="J1083" s="0" t="n">
        <v>51.814348</v>
      </c>
      <c r="K1083" s="0" t="n">
        <v>0</v>
      </c>
      <c r="L1083" s="0" t="n">
        <v>1082</v>
      </c>
      <c r="M1083" s="0" t="n">
        <f aca="false">0.05/COUNT(L$2:L$1515)*L1083</f>
        <v>0.0357331571994716</v>
      </c>
      <c r="N1083" s="20" t="str">
        <f aca="false">IF(K1083&lt;M1083,A1083,"")</f>
        <v>dDocent_Contig_19396</v>
      </c>
      <c r="O1083" s="20" t="n">
        <f aca="false">IF(K1083&lt;M1083,B1083,"")</f>
        <v>20</v>
      </c>
      <c r="Q1083" s="0" t="s">
        <v>132</v>
      </c>
      <c r="R1083" s="0" t="n">
        <v>57</v>
      </c>
    </row>
    <row r="1084" customFormat="false" ht="15" hidden="false" customHeight="false" outlineLevel="0" collapsed="false">
      <c r="A1084" s="0" t="s">
        <v>109</v>
      </c>
      <c r="B1084" s="0" t="n">
        <v>22</v>
      </c>
      <c r="C1084" s="0" t="n">
        <v>114</v>
      </c>
      <c r="D1084" s="0" t="n">
        <v>170</v>
      </c>
      <c r="E1084" s="0" t="n">
        <v>0</v>
      </c>
      <c r="F1084" s="0" t="n">
        <f aca="false">D1084/SUM(C1084:E1084)</f>
        <v>0.598591549295775</v>
      </c>
      <c r="G1084" s="0" t="n">
        <v>139.44</v>
      </c>
      <c r="H1084" s="0" t="n">
        <v>119.12</v>
      </c>
      <c r="I1084" s="0" t="n">
        <v>25.44</v>
      </c>
      <c r="J1084" s="0" t="n">
        <v>51.814348</v>
      </c>
      <c r="K1084" s="0" t="n">
        <v>0</v>
      </c>
      <c r="L1084" s="0" t="n">
        <v>1083</v>
      </c>
      <c r="M1084" s="0" t="n">
        <f aca="false">0.05/COUNT(L$2:L$1515)*L1084</f>
        <v>0.0357661822985469</v>
      </c>
      <c r="N1084" s="20" t="str">
        <f aca="false">IF(K1084&lt;M1084,A1084,"")</f>
        <v>dDocent_Contig_19396</v>
      </c>
      <c r="O1084" s="20" t="n">
        <f aca="false">IF(K1084&lt;M1084,B1084,"")</f>
        <v>22</v>
      </c>
      <c r="Q1084" s="0" t="s">
        <v>132</v>
      </c>
      <c r="R1084" s="0" t="n">
        <v>58</v>
      </c>
    </row>
    <row r="1085" customFormat="false" ht="15" hidden="false" customHeight="false" outlineLevel="0" collapsed="false">
      <c r="A1085" s="0" t="s">
        <v>298</v>
      </c>
      <c r="B1085" s="0" t="n">
        <v>28</v>
      </c>
      <c r="C1085" s="0" t="n">
        <v>39</v>
      </c>
      <c r="D1085" s="0" t="n">
        <v>125</v>
      </c>
      <c r="E1085" s="0" t="n">
        <v>45</v>
      </c>
      <c r="F1085" s="0" t="n">
        <f aca="false">D1085/SUM(C1085:E1085)</f>
        <v>0.598086124401914</v>
      </c>
      <c r="G1085" s="0" t="n">
        <v>49.29</v>
      </c>
      <c r="H1085" s="0" t="n">
        <v>104.41</v>
      </c>
      <c r="I1085" s="0" t="n">
        <v>55.29</v>
      </c>
      <c r="J1085" s="0" t="n">
        <v>8.124171</v>
      </c>
      <c r="K1085" s="0" t="n">
        <v>0.005636</v>
      </c>
      <c r="L1085" s="0" t="n">
        <v>1084</v>
      </c>
      <c r="M1085" s="0" t="n">
        <f aca="false">0.05/COUNT(L$2:L$1515)*L1085</f>
        <v>0.0357992073976222</v>
      </c>
      <c r="N1085" s="20" t="str">
        <f aca="false">IF(K1085&lt;M1085,A1085,"")</f>
        <v>dDocent_Contig_40479</v>
      </c>
      <c r="O1085" s="20" t="n">
        <f aca="false">IF(K1085&lt;M1085,B1085,"")</f>
        <v>28</v>
      </c>
      <c r="Q1085" s="0" t="s">
        <v>352</v>
      </c>
      <c r="R1085" s="0" t="n">
        <v>47</v>
      </c>
    </row>
    <row r="1086" customFormat="false" ht="15" hidden="false" customHeight="false" outlineLevel="0" collapsed="false">
      <c r="A1086" s="0" t="s">
        <v>143</v>
      </c>
      <c r="B1086" s="0" t="n">
        <v>100</v>
      </c>
      <c r="C1086" s="0" t="n">
        <v>92</v>
      </c>
      <c r="D1086" s="0" t="n">
        <v>171</v>
      </c>
      <c r="E1086" s="0" t="n">
        <v>23</v>
      </c>
      <c r="F1086" s="0" t="n">
        <f aca="false">D1086/SUM(C1086:E1086)</f>
        <v>0.597902097902098</v>
      </c>
      <c r="G1086" s="0" t="n">
        <v>110.16</v>
      </c>
      <c r="H1086" s="0" t="n">
        <v>134.68</v>
      </c>
      <c r="I1086" s="0" t="n">
        <v>41.16</v>
      </c>
      <c r="J1086" s="0" t="n">
        <v>20.804416</v>
      </c>
      <c r="K1086" s="0" t="n">
        <v>5E-006</v>
      </c>
      <c r="L1086" s="0" t="n">
        <v>1085</v>
      </c>
      <c r="M1086" s="0" t="n">
        <f aca="false">0.05/COUNT(L$2:L$1515)*L1086</f>
        <v>0.0358322324966975</v>
      </c>
      <c r="N1086" s="20" t="str">
        <f aca="false">IF(K1086&lt;M1086,A1086,"")</f>
        <v>dDocent_Contig_931</v>
      </c>
      <c r="O1086" s="20" t="n">
        <f aca="false">IF(K1086&lt;M1086,B1086,"")</f>
        <v>100</v>
      </c>
      <c r="Q1086" s="0" t="s">
        <v>353</v>
      </c>
      <c r="R1086" s="0" t="n">
        <v>29</v>
      </c>
    </row>
    <row r="1087" customFormat="false" ht="15" hidden="false" customHeight="false" outlineLevel="0" collapsed="false">
      <c r="A1087" s="0" t="s">
        <v>225</v>
      </c>
      <c r="B1087" s="0" t="n">
        <v>49</v>
      </c>
      <c r="C1087" s="0" t="n">
        <v>114</v>
      </c>
      <c r="D1087" s="0" t="n">
        <v>169</v>
      </c>
      <c r="E1087" s="0" t="n">
        <v>0</v>
      </c>
      <c r="F1087" s="0" t="n">
        <f aca="false">D1087/SUM(C1087:E1087)</f>
        <v>0.597173144876325</v>
      </c>
      <c r="G1087" s="0" t="n">
        <v>139.23</v>
      </c>
      <c r="H1087" s="0" t="n">
        <v>118.54</v>
      </c>
      <c r="I1087" s="0" t="n">
        <v>25.23</v>
      </c>
      <c r="J1087" s="0" t="n">
        <v>51.283639</v>
      </c>
      <c r="K1087" s="0" t="n">
        <v>0</v>
      </c>
      <c r="L1087" s="0" t="n">
        <v>1086</v>
      </c>
      <c r="M1087" s="0" t="n">
        <f aca="false">0.05/COUNT(L$2:L$1515)*L1087</f>
        <v>0.0358652575957728</v>
      </c>
      <c r="N1087" s="20" t="str">
        <f aca="false">IF(K1087&lt;M1087,A1087,"")</f>
        <v>dDocent_Contig_2464</v>
      </c>
      <c r="O1087" s="20" t="n">
        <f aca="false">IF(K1087&lt;M1087,B1087,"")</f>
        <v>49</v>
      </c>
      <c r="Q1087" s="0" t="s">
        <v>270</v>
      </c>
      <c r="R1087" s="0" t="n">
        <v>107</v>
      </c>
    </row>
    <row r="1088" customFormat="false" ht="15" hidden="false" customHeight="false" outlineLevel="0" collapsed="false">
      <c r="A1088" s="0" t="s">
        <v>160</v>
      </c>
      <c r="B1088" s="0" t="n">
        <v>103</v>
      </c>
      <c r="C1088" s="0" t="n">
        <v>0</v>
      </c>
      <c r="D1088" s="0" t="n">
        <v>164</v>
      </c>
      <c r="E1088" s="0" t="n">
        <v>111</v>
      </c>
      <c r="F1088" s="0" t="n">
        <f aca="false">D1088/SUM(C1088:E1088)</f>
        <v>0.596363636363636</v>
      </c>
      <c r="G1088" s="0" t="n">
        <v>24.45</v>
      </c>
      <c r="H1088" s="0" t="n">
        <v>115.1</v>
      </c>
      <c r="I1088" s="0" t="n">
        <v>135.45</v>
      </c>
      <c r="J1088" s="0" t="n">
        <v>49.641601</v>
      </c>
      <c r="K1088" s="0" t="n">
        <v>0</v>
      </c>
      <c r="L1088" s="0" t="n">
        <v>1087</v>
      </c>
      <c r="M1088" s="0" t="n">
        <f aca="false">0.05/COUNT(L$2:L$1515)*L1088</f>
        <v>0.0358982826948481</v>
      </c>
      <c r="N1088" s="20" t="str">
        <f aca="false">IF(K1088&lt;M1088,A1088,"")</f>
        <v>dDocent_Contig_9148</v>
      </c>
      <c r="O1088" s="20" t="n">
        <f aca="false">IF(K1088&lt;M1088,B1088,"")</f>
        <v>103</v>
      </c>
      <c r="Q1088" s="0" t="s">
        <v>270</v>
      </c>
      <c r="R1088" s="0" t="n">
        <v>78</v>
      </c>
    </row>
    <row r="1089" customFormat="false" ht="15" hidden="false" customHeight="false" outlineLevel="0" collapsed="false">
      <c r="A1089" s="0" t="s">
        <v>334</v>
      </c>
      <c r="B1089" s="0" t="n">
        <v>90</v>
      </c>
      <c r="C1089" s="0" t="n">
        <v>44</v>
      </c>
      <c r="D1089" s="0" t="n">
        <v>115</v>
      </c>
      <c r="E1089" s="0" t="n">
        <v>34</v>
      </c>
      <c r="F1089" s="0" t="n">
        <f aca="false">D1089/SUM(C1089:E1089)</f>
        <v>0.595854922279793</v>
      </c>
      <c r="G1089" s="0" t="n">
        <v>53.38</v>
      </c>
      <c r="H1089" s="0" t="n">
        <v>96.24</v>
      </c>
      <c r="I1089" s="0" t="n">
        <v>43.38</v>
      </c>
      <c r="J1089" s="0" t="n">
        <v>7.332636</v>
      </c>
      <c r="K1089" s="0" t="n">
        <v>0.009271</v>
      </c>
      <c r="L1089" s="0" t="n">
        <v>1088</v>
      </c>
      <c r="M1089" s="0" t="n">
        <f aca="false">0.05/COUNT(L$2:L$1515)*L1089</f>
        <v>0.0359313077939234</v>
      </c>
      <c r="N1089" s="20" t="str">
        <f aca="false">IF(K1089&lt;M1089,A1089,"")</f>
        <v>dDocent_Contig_20873</v>
      </c>
      <c r="O1089" s="20" t="n">
        <f aca="false">IF(K1089&lt;M1089,B1089,"")</f>
        <v>90</v>
      </c>
      <c r="Q1089" s="0" t="s">
        <v>354</v>
      </c>
      <c r="R1089" s="0" t="n">
        <v>80</v>
      </c>
    </row>
    <row r="1090" customFormat="false" ht="15" hidden="false" customHeight="false" outlineLevel="0" collapsed="false">
      <c r="A1090" s="0" t="s">
        <v>137</v>
      </c>
      <c r="B1090" s="0" t="n">
        <v>113</v>
      </c>
      <c r="C1090" s="0" t="n">
        <v>97</v>
      </c>
      <c r="D1090" s="0" t="n">
        <v>143</v>
      </c>
      <c r="E1090" s="0" t="n">
        <v>0</v>
      </c>
      <c r="F1090" s="0" t="n">
        <f aca="false">D1090/SUM(C1090:E1090)</f>
        <v>0.595833333333333</v>
      </c>
      <c r="G1090" s="0" t="n">
        <v>118.3</v>
      </c>
      <c r="H1090" s="0" t="n">
        <v>100.4</v>
      </c>
      <c r="I1090" s="0" t="n">
        <v>21.3</v>
      </c>
      <c r="J1090" s="0" t="n">
        <v>43.213905</v>
      </c>
      <c r="K1090" s="0" t="n">
        <v>0</v>
      </c>
      <c r="L1090" s="0" t="n">
        <v>1089</v>
      </c>
      <c r="M1090" s="0" t="n">
        <f aca="false">0.05/COUNT(L$2:L$1515)*L1090</f>
        <v>0.0359643328929987</v>
      </c>
      <c r="N1090" s="20" t="str">
        <f aca="false">IF(K1090&lt;M1090,A1090,"")</f>
        <v>dDocent_Contig_24912</v>
      </c>
      <c r="O1090" s="20" t="n">
        <f aca="false">IF(K1090&lt;M1090,B1090,"")</f>
        <v>113</v>
      </c>
      <c r="Q1090" s="0" t="s">
        <v>183</v>
      </c>
      <c r="R1090" s="0" t="n">
        <v>78</v>
      </c>
    </row>
    <row r="1091" customFormat="false" ht="15" hidden="false" customHeight="false" outlineLevel="0" collapsed="false">
      <c r="A1091" s="0" t="s">
        <v>278</v>
      </c>
      <c r="B1091" s="0" t="n">
        <v>86</v>
      </c>
      <c r="C1091" s="0" t="n">
        <v>77</v>
      </c>
      <c r="D1091" s="0" t="n">
        <v>169</v>
      </c>
      <c r="E1091" s="0" t="n">
        <v>38</v>
      </c>
      <c r="F1091" s="0" t="n">
        <f aca="false">D1091/SUM(C1091:E1091)</f>
        <v>0.595070422535211</v>
      </c>
      <c r="G1091" s="0" t="n">
        <v>91.84</v>
      </c>
      <c r="H1091" s="0" t="n">
        <v>139.32</v>
      </c>
      <c r="I1091" s="0" t="n">
        <v>52.84</v>
      </c>
      <c r="J1091" s="0" t="n">
        <v>12.886699</v>
      </c>
      <c r="K1091" s="0" t="n">
        <v>0.000434</v>
      </c>
      <c r="L1091" s="0" t="n">
        <v>1090</v>
      </c>
      <c r="M1091" s="0" t="n">
        <f aca="false">0.05/COUNT(L$2:L$1515)*L1091</f>
        <v>0.035997357992074</v>
      </c>
      <c r="N1091" s="20" t="str">
        <f aca="false">IF(K1091&lt;M1091,A1091,"")</f>
        <v>dDocent_Contig_10416</v>
      </c>
      <c r="O1091" s="20" t="n">
        <f aca="false">IF(K1091&lt;M1091,B1091,"")</f>
        <v>86</v>
      </c>
      <c r="Q1091" s="0" t="s">
        <v>183</v>
      </c>
      <c r="R1091" s="0" t="n">
        <v>60</v>
      </c>
    </row>
    <row r="1092" customFormat="false" ht="15" hidden="false" customHeight="false" outlineLevel="0" collapsed="false">
      <c r="A1092" s="0" t="s">
        <v>278</v>
      </c>
      <c r="B1092" s="0" t="n">
        <v>107</v>
      </c>
      <c r="C1092" s="0" t="n">
        <v>77</v>
      </c>
      <c r="D1092" s="0" t="n">
        <v>169</v>
      </c>
      <c r="E1092" s="0" t="n">
        <v>38</v>
      </c>
      <c r="F1092" s="0" t="n">
        <f aca="false">D1092/SUM(C1092:E1092)</f>
        <v>0.595070422535211</v>
      </c>
      <c r="G1092" s="0" t="n">
        <v>91.84</v>
      </c>
      <c r="H1092" s="0" t="n">
        <v>139.32</v>
      </c>
      <c r="I1092" s="0" t="n">
        <v>52.84</v>
      </c>
      <c r="J1092" s="0" t="n">
        <v>12.886699</v>
      </c>
      <c r="K1092" s="0" t="n">
        <v>0.000434</v>
      </c>
      <c r="L1092" s="0" t="n">
        <v>1091</v>
      </c>
      <c r="M1092" s="0" t="n">
        <f aca="false">0.05/COUNT(L$2:L$1515)*L1092</f>
        <v>0.0360303830911493</v>
      </c>
      <c r="N1092" s="20" t="str">
        <f aca="false">IF(K1092&lt;M1092,A1092,"")</f>
        <v>dDocent_Contig_10416</v>
      </c>
      <c r="O1092" s="20" t="n">
        <f aca="false">IF(K1092&lt;M1092,B1092,"")</f>
        <v>107</v>
      </c>
      <c r="Q1092" s="0" t="s">
        <v>183</v>
      </c>
      <c r="R1092" s="0" t="n">
        <v>124</v>
      </c>
    </row>
    <row r="1093" customFormat="false" ht="15" hidden="false" customHeight="false" outlineLevel="0" collapsed="false">
      <c r="A1093" s="0" t="s">
        <v>268</v>
      </c>
      <c r="B1093" s="0" t="n">
        <v>59</v>
      </c>
      <c r="C1093" s="0" t="n">
        <v>0</v>
      </c>
      <c r="D1093" s="0" t="n">
        <v>157</v>
      </c>
      <c r="E1093" s="0" t="n">
        <v>107</v>
      </c>
      <c r="F1093" s="0" t="n">
        <f aca="false">D1093/SUM(C1093:E1093)</f>
        <v>0.59469696969697</v>
      </c>
      <c r="G1093" s="0" t="n">
        <v>23.34</v>
      </c>
      <c r="H1093" s="0" t="n">
        <v>110.32</v>
      </c>
      <c r="I1093" s="0" t="n">
        <v>130.34</v>
      </c>
      <c r="J1093" s="0" t="n">
        <v>47.277599</v>
      </c>
      <c r="K1093" s="0" t="n">
        <v>0</v>
      </c>
      <c r="L1093" s="0" t="n">
        <v>1092</v>
      </c>
      <c r="M1093" s="0" t="n">
        <f aca="false">0.05/COUNT(L$2:L$1515)*L1093</f>
        <v>0.0360634081902246</v>
      </c>
      <c r="N1093" s="20" t="str">
        <f aca="false">IF(K1093&lt;M1093,A1093,"")</f>
        <v>dDocent_Contig_14402</v>
      </c>
      <c r="O1093" s="20" t="n">
        <f aca="false">IF(K1093&lt;M1093,B1093,"")</f>
        <v>59</v>
      </c>
      <c r="Q1093" s="0" t="s">
        <v>183</v>
      </c>
      <c r="R1093" s="0" t="n">
        <v>65</v>
      </c>
    </row>
    <row r="1094" customFormat="false" ht="15" hidden="false" customHeight="false" outlineLevel="0" collapsed="false">
      <c r="A1094" s="0" t="s">
        <v>261</v>
      </c>
      <c r="B1094" s="0" t="n">
        <v>8</v>
      </c>
      <c r="C1094" s="0" t="n">
        <v>58</v>
      </c>
      <c r="D1094" s="0" t="n">
        <v>166</v>
      </c>
      <c r="E1094" s="0" t="n">
        <v>56</v>
      </c>
      <c r="F1094" s="0" t="n">
        <f aca="false">D1094/SUM(C1094:E1094)</f>
        <v>0.592857142857143</v>
      </c>
      <c r="G1094" s="0" t="n">
        <v>71</v>
      </c>
      <c r="H1094" s="0" t="n">
        <v>139.99</v>
      </c>
      <c r="I1094" s="0" t="n">
        <v>69</v>
      </c>
      <c r="J1094" s="0" t="n">
        <v>9.663436</v>
      </c>
      <c r="K1094" s="0" t="n">
        <v>0.002729</v>
      </c>
      <c r="L1094" s="0" t="n">
        <v>1093</v>
      </c>
      <c r="M1094" s="0" t="n">
        <f aca="false">0.05/COUNT(L$2:L$1515)*L1094</f>
        <v>0.0360964332892999</v>
      </c>
      <c r="N1094" s="20" t="str">
        <f aca="false">IF(K1094&lt;M1094,A1094,"")</f>
        <v>dDocent_Contig_23706</v>
      </c>
      <c r="O1094" s="20" t="n">
        <f aca="false">IF(K1094&lt;M1094,B1094,"")</f>
        <v>8</v>
      </c>
      <c r="Q1094" s="0" t="s">
        <v>183</v>
      </c>
      <c r="R1094" s="0" t="n">
        <v>68</v>
      </c>
    </row>
    <row r="1095" customFormat="false" ht="15" hidden="false" customHeight="false" outlineLevel="0" collapsed="false">
      <c r="A1095" s="0" t="s">
        <v>176</v>
      </c>
      <c r="B1095" s="0" t="n">
        <v>102</v>
      </c>
      <c r="C1095" s="0" t="n">
        <v>23</v>
      </c>
      <c r="D1095" s="0" t="n">
        <v>167</v>
      </c>
      <c r="E1095" s="0" t="n">
        <v>92</v>
      </c>
      <c r="F1095" s="0" t="n">
        <f aca="false">D1095/SUM(C1095:E1095)</f>
        <v>0.592198581560284</v>
      </c>
      <c r="G1095" s="0" t="n">
        <v>40.22</v>
      </c>
      <c r="H1095" s="0" t="n">
        <v>132.56</v>
      </c>
      <c r="I1095" s="0" t="n">
        <v>109.22</v>
      </c>
      <c r="J1095" s="0" t="n">
        <v>19.036966</v>
      </c>
      <c r="K1095" s="0" t="n">
        <v>1.4E-005</v>
      </c>
      <c r="L1095" s="0" t="n">
        <v>1094</v>
      </c>
      <c r="M1095" s="0" t="n">
        <f aca="false">0.05/COUNT(L$2:L$1515)*L1095</f>
        <v>0.0361294583883752</v>
      </c>
      <c r="N1095" s="20" t="str">
        <f aca="false">IF(K1095&lt;M1095,A1095,"")</f>
        <v>dDocent_Contig_4005</v>
      </c>
      <c r="O1095" s="20" t="n">
        <f aca="false">IF(K1095&lt;M1095,B1095,"")</f>
        <v>102</v>
      </c>
      <c r="Q1095" s="0" t="s">
        <v>183</v>
      </c>
      <c r="R1095" s="0" t="n">
        <v>70</v>
      </c>
    </row>
    <row r="1096" customFormat="false" ht="15" hidden="false" customHeight="false" outlineLevel="0" collapsed="false">
      <c r="A1096" s="0" t="s">
        <v>137</v>
      </c>
      <c r="B1096" s="0" t="n">
        <v>79</v>
      </c>
      <c r="C1096" s="0" t="n">
        <v>98</v>
      </c>
      <c r="D1096" s="0" t="n">
        <v>142</v>
      </c>
      <c r="E1096" s="0" t="n">
        <v>0</v>
      </c>
      <c r="F1096" s="0" t="n">
        <f aca="false">D1096/SUM(C1096:E1096)</f>
        <v>0.591666666666667</v>
      </c>
      <c r="G1096" s="0" t="n">
        <v>119</v>
      </c>
      <c r="H1096" s="0" t="n">
        <v>99.99</v>
      </c>
      <c r="I1096" s="0" t="n">
        <v>21</v>
      </c>
      <c r="J1096" s="0" t="n">
        <v>42.359861</v>
      </c>
      <c r="K1096" s="0" t="n">
        <v>0</v>
      </c>
      <c r="L1096" s="0" t="n">
        <v>1095</v>
      </c>
      <c r="M1096" s="0" t="n">
        <f aca="false">0.05/COUNT(L$2:L$1515)*L1096</f>
        <v>0.0361624834874505</v>
      </c>
      <c r="N1096" s="20" t="str">
        <f aca="false">IF(K1096&lt;M1096,A1096,"")</f>
        <v>dDocent_Contig_24912</v>
      </c>
      <c r="O1096" s="20" t="n">
        <f aca="false">IF(K1096&lt;M1096,B1096,"")</f>
        <v>79</v>
      </c>
      <c r="Q1096" s="0" t="s">
        <v>222</v>
      </c>
      <c r="R1096" s="0" t="n">
        <v>37</v>
      </c>
    </row>
    <row r="1097" customFormat="false" ht="15" hidden="false" customHeight="false" outlineLevel="0" collapsed="false">
      <c r="A1097" s="0" t="s">
        <v>137</v>
      </c>
      <c r="B1097" s="0" t="n">
        <v>87</v>
      </c>
      <c r="C1097" s="0" t="n">
        <v>98</v>
      </c>
      <c r="D1097" s="0" t="n">
        <v>142</v>
      </c>
      <c r="E1097" s="0" t="n">
        <v>0</v>
      </c>
      <c r="F1097" s="0" t="n">
        <f aca="false">D1097/SUM(C1097:E1097)</f>
        <v>0.591666666666667</v>
      </c>
      <c r="G1097" s="0" t="n">
        <v>119</v>
      </c>
      <c r="H1097" s="0" t="n">
        <v>99.99</v>
      </c>
      <c r="I1097" s="0" t="n">
        <v>21</v>
      </c>
      <c r="J1097" s="0" t="n">
        <v>42.359861</v>
      </c>
      <c r="K1097" s="0" t="n">
        <v>0</v>
      </c>
      <c r="L1097" s="0" t="n">
        <v>1096</v>
      </c>
      <c r="M1097" s="0" t="n">
        <f aca="false">0.05/COUNT(L$2:L$1515)*L1097</f>
        <v>0.0361955085865258</v>
      </c>
      <c r="N1097" s="20" t="str">
        <f aca="false">IF(K1097&lt;M1097,A1097,"")</f>
        <v>dDocent_Contig_24912</v>
      </c>
      <c r="O1097" s="20" t="n">
        <f aca="false">IF(K1097&lt;M1097,B1097,"")</f>
        <v>87</v>
      </c>
      <c r="Q1097" s="0" t="s">
        <v>222</v>
      </c>
      <c r="R1097" s="0" t="n">
        <v>116</v>
      </c>
    </row>
    <row r="1098" customFormat="false" ht="15" hidden="false" customHeight="false" outlineLevel="0" collapsed="false">
      <c r="A1098" s="0" t="s">
        <v>137</v>
      </c>
      <c r="B1098" s="0" t="n">
        <v>102</v>
      </c>
      <c r="C1098" s="0" t="n">
        <v>98</v>
      </c>
      <c r="D1098" s="0" t="n">
        <v>142</v>
      </c>
      <c r="E1098" s="0" t="n">
        <v>0</v>
      </c>
      <c r="F1098" s="0" t="n">
        <f aca="false">D1098/SUM(C1098:E1098)</f>
        <v>0.591666666666667</v>
      </c>
      <c r="G1098" s="0" t="n">
        <v>119</v>
      </c>
      <c r="H1098" s="0" t="n">
        <v>99.99</v>
      </c>
      <c r="I1098" s="0" t="n">
        <v>21</v>
      </c>
      <c r="J1098" s="0" t="n">
        <v>42.359861</v>
      </c>
      <c r="K1098" s="0" t="n">
        <v>0</v>
      </c>
      <c r="L1098" s="0" t="n">
        <v>1097</v>
      </c>
      <c r="M1098" s="0" t="n">
        <f aca="false">0.05/COUNT(L$2:L$1515)*L1098</f>
        <v>0.0362285336856011</v>
      </c>
      <c r="N1098" s="20" t="str">
        <f aca="false">IF(K1098&lt;M1098,A1098,"")</f>
        <v>dDocent_Contig_24912</v>
      </c>
      <c r="O1098" s="20" t="n">
        <f aca="false">IF(K1098&lt;M1098,B1098,"")</f>
        <v>102</v>
      </c>
      <c r="Q1098" s="0" t="s">
        <v>222</v>
      </c>
      <c r="R1098" s="0" t="n">
        <v>54</v>
      </c>
    </row>
    <row r="1099" customFormat="false" ht="15" hidden="false" customHeight="false" outlineLevel="0" collapsed="false">
      <c r="A1099" s="0" t="s">
        <v>109</v>
      </c>
      <c r="B1099" s="0" t="n">
        <v>28</v>
      </c>
      <c r="C1099" s="0" t="n">
        <v>116</v>
      </c>
      <c r="D1099" s="0" t="n">
        <v>168</v>
      </c>
      <c r="E1099" s="0" t="n">
        <v>0</v>
      </c>
      <c r="F1099" s="0" t="n">
        <f aca="false">D1099/SUM(C1099:E1099)</f>
        <v>0.591549295774648</v>
      </c>
      <c r="G1099" s="0" t="n">
        <v>140.85</v>
      </c>
      <c r="H1099" s="0" t="n">
        <v>118.31</v>
      </c>
      <c r="I1099" s="0" t="n">
        <v>24.85</v>
      </c>
      <c r="J1099" s="0" t="n">
        <v>50.0976</v>
      </c>
      <c r="K1099" s="0" t="n">
        <v>0</v>
      </c>
      <c r="L1099" s="0" t="n">
        <v>1098</v>
      </c>
      <c r="M1099" s="0" t="n">
        <f aca="false">0.05/COUNT(L$2:L$1515)*L1099</f>
        <v>0.0362615587846763</v>
      </c>
      <c r="N1099" s="20" t="str">
        <f aca="false">IF(K1099&lt;M1099,A1099,"")</f>
        <v>dDocent_Contig_19396</v>
      </c>
      <c r="O1099" s="20" t="n">
        <f aca="false">IF(K1099&lt;M1099,B1099,"")</f>
        <v>28</v>
      </c>
      <c r="Q1099" s="0" t="s">
        <v>355</v>
      </c>
      <c r="R1099" s="0" t="n">
        <v>62</v>
      </c>
    </row>
    <row r="1100" customFormat="false" ht="15" hidden="false" customHeight="false" outlineLevel="0" collapsed="false">
      <c r="A1100" s="0" t="s">
        <v>109</v>
      </c>
      <c r="B1100" s="0" t="n">
        <v>30</v>
      </c>
      <c r="C1100" s="0" t="n">
        <v>116</v>
      </c>
      <c r="D1100" s="0" t="n">
        <v>168</v>
      </c>
      <c r="E1100" s="0" t="n">
        <v>0</v>
      </c>
      <c r="F1100" s="0" t="n">
        <f aca="false">D1100/SUM(C1100:E1100)</f>
        <v>0.591549295774648</v>
      </c>
      <c r="G1100" s="0" t="n">
        <v>140.85</v>
      </c>
      <c r="H1100" s="0" t="n">
        <v>118.31</v>
      </c>
      <c r="I1100" s="0" t="n">
        <v>24.85</v>
      </c>
      <c r="J1100" s="0" t="n">
        <v>50.0976</v>
      </c>
      <c r="K1100" s="0" t="n">
        <v>0</v>
      </c>
      <c r="L1100" s="0" t="n">
        <v>1099</v>
      </c>
      <c r="M1100" s="0" t="n">
        <f aca="false">0.05/COUNT(L$2:L$1515)*L1100</f>
        <v>0.0362945838837517</v>
      </c>
      <c r="N1100" s="20" t="str">
        <f aca="false">IF(K1100&lt;M1100,A1100,"")</f>
        <v>dDocent_Contig_19396</v>
      </c>
      <c r="O1100" s="20" t="n">
        <f aca="false">IF(K1100&lt;M1100,B1100,"")</f>
        <v>30</v>
      </c>
      <c r="Q1100" s="0" t="s">
        <v>356</v>
      </c>
      <c r="R1100" s="0" t="n">
        <v>44</v>
      </c>
    </row>
    <row r="1101" customFormat="false" ht="15" hidden="false" customHeight="false" outlineLevel="0" collapsed="false">
      <c r="A1101" s="0" t="s">
        <v>109</v>
      </c>
      <c r="B1101" s="0" t="n">
        <v>62</v>
      </c>
      <c r="C1101" s="0" t="n">
        <v>116</v>
      </c>
      <c r="D1101" s="0" t="n">
        <v>168</v>
      </c>
      <c r="E1101" s="0" t="n">
        <v>0</v>
      </c>
      <c r="F1101" s="0" t="n">
        <f aca="false">D1101/SUM(C1101:E1101)</f>
        <v>0.591549295774648</v>
      </c>
      <c r="G1101" s="0" t="n">
        <v>140.85</v>
      </c>
      <c r="H1101" s="0" t="n">
        <v>118.31</v>
      </c>
      <c r="I1101" s="0" t="n">
        <v>24.85</v>
      </c>
      <c r="J1101" s="0" t="n">
        <v>50.0976</v>
      </c>
      <c r="K1101" s="0" t="n">
        <v>0</v>
      </c>
      <c r="L1101" s="0" t="n">
        <v>1100</v>
      </c>
      <c r="M1101" s="0" t="n">
        <f aca="false">0.05/COUNT(L$2:L$1515)*L1101</f>
        <v>0.0363276089828269</v>
      </c>
      <c r="N1101" s="20" t="str">
        <f aca="false">IF(K1101&lt;M1101,A1101,"")</f>
        <v>dDocent_Contig_19396</v>
      </c>
      <c r="O1101" s="20" t="n">
        <f aca="false">IF(K1101&lt;M1101,B1101,"")</f>
        <v>62</v>
      </c>
      <c r="Q1101" s="0" t="s">
        <v>238</v>
      </c>
      <c r="R1101" s="0" t="n">
        <v>73</v>
      </c>
    </row>
    <row r="1102" customFormat="false" ht="15" hidden="false" customHeight="false" outlineLevel="0" collapsed="false">
      <c r="A1102" s="0" t="s">
        <v>109</v>
      </c>
      <c r="B1102" s="0" t="n">
        <v>71</v>
      </c>
      <c r="C1102" s="0" t="n">
        <v>116</v>
      </c>
      <c r="D1102" s="0" t="n">
        <v>168</v>
      </c>
      <c r="E1102" s="0" t="n">
        <v>0</v>
      </c>
      <c r="F1102" s="0" t="n">
        <f aca="false">D1102/SUM(C1102:E1102)</f>
        <v>0.591549295774648</v>
      </c>
      <c r="G1102" s="0" t="n">
        <v>140.85</v>
      </c>
      <c r="H1102" s="0" t="n">
        <v>118.31</v>
      </c>
      <c r="I1102" s="0" t="n">
        <v>24.85</v>
      </c>
      <c r="J1102" s="0" t="n">
        <v>50.0976</v>
      </c>
      <c r="K1102" s="0" t="n">
        <v>0</v>
      </c>
      <c r="L1102" s="0" t="n">
        <v>1101</v>
      </c>
      <c r="M1102" s="0" t="n">
        <f aca="false">0.05/COUNT(L$2:L$1515)*L1102</f>
        <v>0.0363606340819022</v>
      </c>
      <c r="N1102" s="20" t="str">
        <f aca="false">IF(K1102&lt;M1102,A1102,"")</f>
        <v>dDocent_Contig_19396</v>
      </c>
      <c r="O1102" s="20" t="n">
        <f aca="false">IF(K1102&lt;M1102,B1102,"")</f>
        <v>71</v>
      </c>
      <c r="Q1102" s="0" t="s">
        <v>238</v>
      </c>
      <c r="R1102" s="0" t="n">
        <v>78</v>
      </c>
    </row>
    <row r="1103" customFormat="false" ht="15" hidden="false" customHeight="false" outlineLevel="0" collapsed="false">
      <c r="A1103" s="0" t="s">
        <v>109</v>
      </c>
      <c r="B1103" s="0" t="n">
        <v>72</v>
      </c>
      <c r="C1103" s="0" t="n">
        <v>116</v>
      </c>
      <c r="D1103" s="0" t="n">
        <v>168</v>
      </c>
      <c r="E1103" s="0" t="n">
        <v>0</v>
      </c>
      <c r="F1103" s="0" t="n">
        <f aca="false">D1103/SUM(C1103:E1103)</f>
        <v>0.591549295774648</v>
      </c>
      <c r="G1103" s="0" t="n">
        <v>140.85</v>
      </c>
      <c r="H1103" s="0" t="n">
        <v>118.31</v>
      </c>
      <c r="I1103" s="0" t="n">
        <v>24.85</v>
      </c>
      <c r="J1103" s="0" t="n">
        <v>50.0976</v>
      </c>
      <c r="K1103" s="0" t="n">
        <v>0</v>
      </c>
      <c r="L1103" s="0" t="n">
        <v>1102</v>
      </c>
      <c r="M1103" s="0" t="n">
        <f aca="false">0.05/COUNT(L$2:L$1515)*L1103</f>
        <v>0.0363936591809775</v>
      </c>
      <c r="N1103" s="20" t="str">
        <f aca="false">IF(K1103&lt;M1103,A1103,"")</f>
        <v>dDocent_Contig_19396</v>
      </c>
      <c r="O1103" s="20" t="n">
        <f aca="false">IF(K1103&lt;M1103,B1103,"")</f>
        <v>72</v>
      </c>
      <c r="Q1103" s="0" t="s">
        <v>238</v>
      </c>
      <c r="R1103" s="0" t="n">
        <v>117</v>
      </c>
    </row>
    <row r="1104" customFormat="false" ht="15" hidden="false" customHeight="false" outlineLevel="0" collapsed="false">
      <c r="A1104" s="0" t="s">
        <v>315</v>
      </c>
      <c r="B1104" s="0" t="n">
        <v>49</v>
      </c>
      <c r="C1104" s="0" t="n">
        <v>2</v>
      </c>
      <c r="D1104" s="0" t="n">
        <v>152</v>
      </c>
      <c r="E1104" s="0" t="n">
        <v>103</v>
      </c>
      <c r="F1104" s="0" t="n">
        <f aca="false">D1104/SUM(C1104:E1104)</f>
        <v>0.591439688715953</v>
      </c>
      <c r="G1104" s="0" t="n">
        <v>23.67</v>
      </c>
      <c r="H1104" s="0" t="n">
        <v>108.65</v>
      </c>
      <c r="I1104" s="0" t="n">
        <v>124.67</v>
      </c>
      <c r="J1104" s="0" t="n">
        <v>40.902349</v>
      </c>
      <c r="K1104" s="0" t="n">
        <v>0</v>
      </c>
      <c r="L1104" s="0" t="n">
        <v>1103</v>
      </c>
      <c r="M1104" s="0" t="n">
        <f aca="false">0.05/COUNT(L$2:L$1515)*L1104</f>
        <v>0.0364266842800528</v>
      </c>
      <c r="N1104" s="20" t="str">
        <f aca="false">IF(K1104&lt;M1104,A1104,"")</f>
        <v>dDocent_Contig_28097</v>
      </c>
      <c r="O1104" s="20" t="n">
        <f aca="false">IF(K1104&lt;M1104,B1104,"")</f>
        <v>49</v>
      </c>
      <c r="Q1104" s="0" t="s">
        <v>239</v>
      </c>
      <c r="R1104" s="0" t="n">
        <v>73</v>
      </c>
    </row>
    <row r="1105" customFormat="false" ht="15" hidden="false" customHeight="false" outlineLevel="0" collapsed="false">
      <c r="A1105" s="0" t="s">
        <v>131</v>
      </c>
      <c r="B1105" s="0" t="n">
        <v>111</v>
      </c>
      <c r="C1105" s="0" t="n">
        <v>114</v>
      </c>
      <c r="D1105" s="0" t="n">
        <v>165</v>
      </c>
      <c r="E1105" s="0" t="n">
        <v>0</v>
      </c>
      <c r="F1105" s="0" t="n">
        <f aca="false">D1105/SUM(C1105:E1105)</f>
        <v>0.591397849462366</v>
      </c>
      <c r="G1105" s="0" t="n">
        <v>138.4</v>
      </c>
      <c r="H1105" s="0" t="n">
        <v>116.21</v>
      </c>
      <c r="I1105" s="0" t="n">
        <v>24.4</v>
      </c>
      <c r="J1105" s="0" t="n">
        <v>49.179826</v>
      </c>
      <c r="K1105" s="0" t="n">
        <v>0</v>
      </c>
      <c r="L1105" s="0" t="n">
        <v>1104</v>
      </c>
      <c r="M1105" s="0" t="n">
        <f aca="false">0.05/COUNT(L$2:L$1515)*L1105</f>
        <v>0.0364597093791281</v>
      </c>
      <c r="N1105" s="20" t="str">
        <f aca="false">IF(K1105&lt;M1105,A1105,"")</f>
        <v>dDocent_Contig_2479</v>
      </c>
      <c r="O1105" s="20" t="n">
        <f aca="false">IF(K1105&lt;M1105,B1105,"")</f>
        <v>111</v>
      </c>
      <c r="Q1105" s="0" t="s">
        <v>239</v>
      </c>
      <c r="R1105" s="0" t="n">
        <v>124</v>
      </c>
    </row>
    <row r="1106" customFormat="false" ht="15" hidden="false" customHeight="false" outlineLevel="0" collapsed="false">
      <c r="A1106" s="0" t="s">
        <v>313</v>
      </c>
      <c r="B1106" s="0" t="n">
        <v>73</v>
      </c>
      <c r="C1106" s="0" t="n">
        <v>64</v>
      </c>
      <c r="D1106" s="0" t="n">
        <v>169</v>
      </c>
      <c r="E1106" s="0" t="n">
        <v>53</v>
      </c>
      <c r="F1106" s="0" t="n">
        <f aca="false">D1106/SUM(C1106:E1106)</f>
        <v>0.590909090909091</v>
      </c>
      <c r="G1106" s="0" t="n">
        <v>77.11</v>
      </c>
      <c r="H1106" s="0" t="n">
        <v>142.79</v>
      </c>
      <c r="I1106" s="0" t="n">
        <v>66.11</v>
      </c>
      <c r="J1106" s="0" t="n">
        <v>9.63751</v>
      </c>
      <c r="K1106" s="0" t="n">
        <v>0.002974</v>
      </c>
      <c r="L1106" s="0" t="n">
        <v>1105</v>
      </c>
      <c r="M1106" s="0" t="n">
        <f aca="false">0.05/COUNT(L$2:L$1515)*L1106</f>
        <v>0.0364927344782034</v>
      </c>
      <c r="N1106" s="20" t="str">
        <f aca="false">IF(K1106&lt;M1106,A1106,"")</f>
        <v>dDocent_Contig_29297</v>
      </c>
      <c r="O1106" s="20" t="n">
        <f aca="false">IF(K1106&lt;M1106,B1106,"")</f>
        <v>73</v>
      </c>
      <c r="Q1106" s="0" t="s">
        <v>239</v>
      </c>
      <c r="R1106" s="0" t="n">
        <v>65</v>
      </c>
    </row>
    <row r="1107" customFormat="false" ht="15" hidden="false" customHeight="false" outlineLevel="0" collapsed="false">
      <c r="A1107" s="0" t="s">
        <v>147</v>
      </c>
      <c r="B1107" s="0" t="n">
        <v>49</v>
      </c>
      <c r="C1107" s="0" t="n">
        <v>17</v>
      </c>
      <c r="D1107" s="0" t="n">
        <v>101</v>
      </c>
      <c r="E1107" s="0" t="n">
        <v>53</v>
      </c>
      <c r="F1107" s="0" t="n">
        <f aca="false">D1107/SUM(C1107:E1107)</f>
        <v>0.590643274853801</v>
      </c>
      <c r="G1107" s="0" t="n">
        <v>26.64</v>
      </c>
      <c r="H1107" s="0" t="n">
        <v>81.71</v>
      </c>
      <c r="I1107" s="0" t="n">
        <v>62.64</v>
      </c>
      <c r="J1107" s="0" t="n">
        <v>9.529736</v>
      </c>
      <c r="K1107" s="0" t="n">
        <v>0.002406</v>
      </c>
      <c r="L1107" s="0" t="n">
        <v>1106</v>
      </c>
      <c r="M1107" s="0" t="n">
        <f aca="false">0.05/COUNT(L$2:L$1515)*L1107</f>
        <v>0.0365257595772787</v>
      </c>
      <c r="N1107" s="20" t="str">
        <f aca="false">IF(K1107&lt;M1107,A1107,"")</f>
        <v>dDocent_Contig_7679</v>
      </c>
      <c r="O1107" s="20" t="n">
        <f aca="false">IF(K1107&lt;M1107,B1107,"")</f>
        <v>49</v>
      </c>
      <c r="Q1107" s="0" t="s">
        <v>357</v>
      </c>
      <c r="R1107" s="0" t="n">
        <v>44</v>
      </c>
    </row>
    <row r="1108" customFormat="false" ht="15" hidden="false" customHeight="false" outlineLevel="0" collapsed="false">
      <c r="A1108" s="0" t="s">
        <v>125</v>
      </c>
      <c r="B1108" s="0" t="n">
        <v>22</v>
      </c>
      <c r="C1108" s="0" t="n">
        <v>0</v>
      </c>
      <c r="D1108" s="0" t="n">
        <v>98</v>
      </c>
      <c r="E1108" s="0" t="n">
        <v>68</v>
      </c>
      <c r="F1108" s="0" t="n">
        <f aca="false">D1108/SUM(C1108:E1108)</f>
        <v>0.590361445783133</v>
      </c>
      <c r="G1108" s="0" t="n">
        <v>14.46</v>
      </c>
      <c r="H1108" s="0" t="n">
        <v>69.07</v>
      </c>
      <c r="I1108" s="0" t="n">
        <v>82.46</v>
      </c>
      <c r="J1108" s="0" t="n">
        <v>29.115786</v>
      </c>
      <c r="K1108" s="0" t="n">
        <v>0</v>
      </c>
      <c r="L1108" s="0" t="n">
        <v>1107</v>
      </c>
      <c r="M1108" s="0" t="n">
        <f aca="false">0.05/COUNT(L$2:L$1515)*L1108</f>
        <v>0.036558784676354</v>
      </c>
      <c r="N1108" s="20" t="str">
        <f aca="false">IF(K1108&lt;M1108,A1108,"")</f>
        <v>dDocent_Contig_3951</v>
      </c>
      <c r="O1108" s="20" t="n">
        <f aca="false">IF(K1108&lt;M1108,B1108,"")</f>
        <v>22</v>
      </c>
      <c r="Q1108" s="0" t="s">
        <v>358</v>
      </c>
      <c r="R1108" s="0" t="n">
        <v>92</v>
      </c>
    </row>
    <row r="1109" customFormat="false" ht="15" hidden="false" customHeight="false" outlineLevel="0" collapsed="false">
      <c r="A1109" s="0" t="s">
        <v>125</v>
      </c>
      <c r="B1109" s="0" t="n">
        <v>23</v>
      </c>
      <c r="C1109" s="0" t="n">
        <v>0</v>
      </c>
      <c r="D1109" s="0" t="n">
        <v>98</v>
      </c>
      <c r="E1109" s="0" t="n">
        <v>68</v>
      </c>
      <c r="F1109" s="0" t="n">
        <f aca="false">D1109/SUM(C1109:E1109)</f>
        <v>0.590361445783133</v>
      </c>
      <c r="G1109" s="0" t="n">
        <v>14.46</v>
      </c>
      <c r="H1109" s="0" t="n">
        <v>69.07</v>
      </c>
      <c r="I1109" s="0" t="n">
        <v>82.46</v>
      </c>
      <c r="J1109" s="0" t="n">
        <v>29.115786</v>
      </c>
      <c r="K1109" s="0" t="n">
        <v>0</v>
      </c>
      <c r="L1109" s="0" t="n">
        <v>1108</v>
      </c>
      <c r="M1109" s="0" t="n">
        <f aca="false">0.05/COUNT(L$2:L$1515)*L1109</f>
        <v>0.0365918097754293</v>
      </c>
      <c r="N1109" s="20" t="str">
        <f aca="false">IF(K1109&lt;M1109,A1109,"")</f>
        <v>dDocent_Contig_3951</v>
      </c>
      <c r="O1109" s="20" t="n">
        <f aca="false">IF(K1109&lt;M1109,B1109,"")</f>
        <v>23</v>
      </c>
      <c r="Q1109" s="0" t="s">
        <v>359</v>
      </c>
      <c r="R1109" s="0" t="n">
        <v>68</v>
      </c>
    </row>
    <row r="1110" customFormat="false" ht="15" hidden="false" customHeight="false" outlineLevel="0" collapsed="false">
      <c r="A1110" s="0" t="s">
        <v>125</v>
      </c>
      <c r="B1110" s="0" t="n">
        <v>24</v>
      </c>
      <c r="C1110" s="0" t="n">
        <v>0</v>
      </c>
      <c r="D1110" s="0" t="n">
        <v>98</v>
      </c>
      <c r="E1110" s="0" t="n">
        <v>68</v>
      </c>
      <c r="F1110" s="0" t="n">
        <f aca="false">D1110/SUM(C1110:E1110)</f>
        <v>0.590361445783133</v>
      </c>
      <c r="G1110" s="0" t="n">
        <v>14.46</v>
      </c>
      <c r="H1110" s="0" t="n">
        <v>69.07</v>
      </c>
      <c r="I1110" s="0" t="n">
        <v>82.46</v>
      </c>
      <c r="J1110" s="0" t="n">
        <v>29.115786</v>
      </c>
      <c r="K1110" s="0" t="n">
        <v>0</v>
      </c>
      <c r="L1110" s="0" t="n">
        <v>1109</v>
      </c>
      <c r="M1110" s="0" t="n">
        <f aca="false">0.05/COUNT(L$2:L$1515)*L1110</f>
        <v>0.0366248348745046</v>
      </c>
      <c r="N1110" s="20" t="str">
        <f aca="false">IF(K1110&lt;M1110,A1110,"")</f>
        <v>dDocent_Contig_3951</v>
      </c>
      <c r="O1110" s="20" t="n">
        <f aca="false">IF(K1110&lt;M1110,B1110,"")</f>
        <v>24</v>
      </c>
      <c r="Q1110" s="0" t="s">
        <v>360</v>
      </c>
      <c r="R1110" s="0" t="n">
        <v>107</v>
      </c>
    </row>
    <row r="1111" customFormat="false" ht="15" hidden="false" customHeight="false" outlineLevel="0" collapsed="false">
      <c r="A1111" s="0" t="s">
        <v>157</v>
      </c>
      <c r="B1111" s="0" t="n">
        <v>25</v>
      </c>
      <c r="C1111" s="0" t="n">
        <v>100</v>
      </c>
      <c r="D1111" s="0" t="n">
        <v>144</v>
      </c>
      <c r="E1111" s="0" t="n">
        <v>0</v>
      </c>
      <c r="F1111" s="0" t="n">
        <f aca="false">D1111/SUM(C1111:E1111)</f>
        <v>0.590163934426229</v>
      </c>
      <c r="G1111" s="0" t="n">
        <v>121.25</v>
      </c>
      <c r="H1111" s="0" t="n">
        <v>101.51</v>
      </c>
      <c r="I1111" s="0" t="n">
        <v>21.25</v>
      </c>
      <c r="J1111" s="0" t="n">
        <v>42.756084</v>
      </c>
      <c r="K1111" s="0" t="n">
        <v>0</v>
      </c>
      <c r="L1111" s="0" t="n">
        <v>1110</v>
      </c>
      <c r="M1111" s="0" t="n">
        <f aca="false">0.05/COUNT(L$2:L$1515)*L1111</f>
        <v>0.0366578599735799</v>
      </c>
      <c r="N1111" s="20" t="str">
        <f aca="false">IF(K1111&lt;M1111,A1111,"")</f>
        <v>dDocent_Contig_22075</v>
      </c>
      <c r="O1111" s="20" t="n">
        <f aca="false">IF(K1111&lt;M1111,B1111,"")</f>
        <v>25</v>
      </c>
      <c r="Q1111" s="0" t="s">
        <v>214</v>
      </c>
      <c r="R1111" s="0" t="n">
        <v>34</v>
      </c>
    </row>
    <row r="1112" customFormat="false" ht="15" hidden="false" customHeight="false" outlineLevel="0" collapsed="false">
      <c r="A1112" s="0" t="s">
        <v>306</v>
      </c>
      <c r="B1112" s="0" t="n">
        <v>78</v>
      </c>
      <c r="C1112" s="0" t="n">
        <v>23</v>
      </c>
      <c r="D1112" s="0" t="n">
        <v>154</v>
      </c>
      <c r="E1112" s="0" t="n">
        <v>84</v>
      </c>
      <c r="F1112" s="0" t="n">
        <f aca="false">D1112/SUM(C1112:E1112)</f>
        <v>0.590038314176245</v>
      </c>
      <c r="G1112" s="0" t="n">
        <v>38.31</v>
      </c>
      <c r="H1112" s="0" t="n">
        <v>123.37</v>
      </c>
      <c r="I1112" s="0" t="n">
        <v>99.31</v>
      </c>
      <c r="J1112" s="0" t="n">
        <v>16.086333</v>
      </c>
      <c r="K1112" s="0" t="n">
        <v>7.6E-005</v>
      </c>
      <c r="L1112" s="0" t="n">
        <v>1111</v>
      </c>
      <c r="M1112" s="0" t="n">
        <f aca="false">0.05/COUNT(L$2:L$1515)*L1112</f>
        <v>0.0366908850726552</v>
      </c>
      <c r="N1112" s="20" t="str">
        <f aca="false">IF(K1112&lt;M1112,A1112,"")</f>
        <v>dDocent_Contig_35626</v>
      </c>
      <c r="O1112" s="20" t="n">
        <f aca="false">IF(K1112&lt;M1112,B1112,"")</f>
        <v>78</v>
      </c>
      <c r="Q1112" s="0" t="s">
        <v>271</v>
      </c>
      <c r="R1112" s="0" t="n">
        <v>104</v>
      </c>
    </row>
    <row r="1113" customFormat="false" ht="15" hidden="false" customHeight="false" outlineLevel="0" collapsed="false">
      <c r="A1113" s="0" t="s">
        <v>256</v>
      </c>
      <c r="B1113" s="0" t="n">
        <v>55</v>
      </c>
      <c r="C1113" s="0" t="n">
        <v>72</v>
      </c>
      <c r="D1113" s="0" t="n">
        <v>168</v>
      </c>
      <c r="E1113" s="0" t="n">
        <v>45</v>
      </c>
      <c r="F1113" s="0" t="n">
        <f aca="false">D1113/SUM(C1113:E1113)</f>
        <v>0.589473684210526</v>
      </c>
      <c r="G1113" s="0" t="n">
        <v>85.39</v>
      </c>
      <c r="H1113" s="0" t="n">
        <v>141.22</v>
      </c>
      <c r="I1113" s="0" t="n">
        <v>58.39</v>
      </c>
      <c r="J1113" s="0" t="n">
        <v>10.247855</v>
      </c>
      <c r="K1113" s="0" t="n">
        <v>0.00184</v>
      </c>
      <c r="L1113" s="0" t="n">
        <v>1112</v>
      </c>
      <c r="M1113" s="0" t="n">
        <f aca="false">0.05/COUNT(L$2:L$1515)*L1113</f>
        <v>0.0367239101717305</v>
      </c>
      <c r="N1113" s="20" t="str">
        <f aca="false">IF(K1113&lt;M1113,A1113,"")</f>
        <v>dDocent_Contig_29009</v>
      </c>
      <c r="O1113" s="20" t="n">
        <f aca="false">IF(K1113&lt;M1113,B1113,"")</f>
        <v>55</v>
      </c>
      <c r="Q1113" s="0" t="s">
        <v>271</v>
      </c>
      <c r="R1113" s="0" t="n">
        <v>90</v>
      </c>
    </row>
    <row r="1114" customFormat="false" ht="15" hidden="false" customHeight="false" outlineLevel="0" collapsed="false">
      <c r="A1114" s="0" t="s">
        <v>169</v>
      </c>
      <c r="B1114" s="0" t="n">
        <v>23</v>
      </c>
      <c r="C1114" s="0" t="n">
        <v>0</v>
      </c>
      <c r="D1114" s="0" t="n">
        <v>165</v>
      </c>
      <c r="E1114" s="0" t="n">
        <v>115</v>
      </c>
      <c r="F1114" s="0" t="n">
        <f aca="false">D1114/SUM(C1114:E1114)</f>
        <v>0.589285714285714</v>
      </c>
      <c r="G1114" s="0" t="n">
        <v>24.31</v>
      </c>
      <c r="H1114" s="0" t="n">
        <v>116.38</v>
      </c>
      <c r="I1114" s="0" t="n">
        <v>139.31</v>
      </c>
      <c r="J1114" s="0" t="n">
        <v>48.857555</v>
      </c>
      <c r="K1114" s="0" t="n">
        <v>0</v>
      </c>
      <c r="L1114" s="0" t="n">
        <v>1113</v>
      </c>
      <c r="M1114" s="0" t="n">
        <f aca="false">0.05/COUNT(L$2:L$1515)*L1114</f>
        <v>0.0367569352708058</v>
      </c>
      <c r="N1114" s="20" t="str">
        <f aca="false">IF(K1114&lt;M1114,A1114,"")</f>
        <v>dDocent_Contig_17673</v>
      </c>
      <c r="O1114" s="20" t="n">
        <f aca="false">IF(K1114&lt;M1114,B1114,"")</f>
        <v>23</v>
      </c>
      <c r="Q1114" s="0" t="s">
        <v>173</v>
      </c>
      <c r="R1114" s="0" t="n">
        <v>107</v>
      </c>
    </row>
    <row r="1115" customFormat="false" ht="15" hidden="false" customHeight="false" outlineLevel="0" collapsed="false">
      <c r="A1115" s="0" t="s">
        <v>363</v>
      </c>
      <c r="B1115" s="0" t="n">
        <v>72</v>
      </c>
      <c r="C1115" s="0" t="n">
        <v>42</v>
      </c>
      <c r="D1115" s="0" t="n">
        <v>139</v>
      </c>
      <c r="E1115" s="0" t="n">
        <v>55</v>
      </c>
      <c r="F1115" s="0" t="n">
        <f aca="false">D1115/SUM(C1115:E1115)</f>
        <v>0.588983050847458</v>
      </c>
      <c r="G1115" s="0" t="n">
        <v>52.68</v>
      </c>
      <c r="H1115" s="0" t="n">
        <v>117.64</v>
      </c>
      <c r="I1115" s="0" t="n">
        <v>65.68</v>
      </c>
      <c r="J1115" s="0" t="n">
        <v>7.778768</v>
      </c>
      <c r="K1115" s="0" t="n">
        <v>0.006268</v>
      </c>
      <c r="L1115" s="0" t="n">
        <v>1114</v>
      </c>
      <c r="M1115" s="0" t="n">
        <f aca="false">0.05/COUNT(L$2:L$1515)*L1115</f>
        <v>0.0367899603698811</v>
      </c>
      <c r="N1115" s="20" t="str">
        <f aca="false">IF(K1115&lt;M1115,A1115,"")</f>
        <v>dDocent_Contig_11890</v>
      </c>
      <c r="O1115" s="20" t="n">
        <f aca="false">IF(K1115&lt;M1115,B1115,"")</f>
        <v>72</v>
      </c>
      <c r="Q1115" s="0" t="s">
        <v>173</v>
      </c>
      <c r="R1115" s="0" t="n">
        <v>125</v>
      </c>
    </row>
    <row r="1116" customFormat="false" ht="15" hidden="false" customHeight="false" outlineLevel="0" collapsed="false">
      <c r="A1116" s="0" t="s">
        <v>124</v>
      </c>
      <c r="B1116" s="0" t="n">
        <v>85</v>
      </c>
      <c r="C1116" s="0" t="n">
        <v>112</v>
      </c>
      <c r="D1116" s="0" t="n">
        <v>160</v>
      </c>
      <c r="E1116" s="0" t="n">
        <v>0</v>
      </c>
      <c r="F1116" s="0" t="n">
        <f aca="false">D1116/SUM(C1116:E1116)</f>
        <v>0.588235294117647</v>
      </c>
      <c r="G1116" s="0" t="n">
        <v>135.53</v>
      </c>
      <c r="H1116" s="0" t="n">
        <v>112.94</v>
      </c>
      <c r="I1116" s="0" t="n">
        <v>23.53</v>
      </c>
      <c r="J1116" s="0" t="n">
        <v>47.222222</v>
      </c>
      <c r="K1116" s="0" t="n">
        <v>0</v>
      </c>
      <c r="L1116" s="0" t="n">
        <v>1115</v>
      </c>
      <c r="M1116" s="0" t="n">
        <f aca="false">0.05/COUNT(L$2:L$1515)*L1116</f>
        <v>0.0368229854689564</v>
      </c>
      <c r="N1116" s="20" t="str">
        <f aca="false">IF(K1116&lt;M1116,A1116,"")</f>
        <v>dDocent_Contig_7182</v>
      </c>
      <c r="O1116" s="20" t="n">
        <f aca="false">IF(K1116&lt;M1116,B1116,"")</f>
        <v>85</v>
      </c>
      <c r="Q1116" s="0" t="s">
        <v>173</v>
      </c>
      <c r="R1116" s="0" t="n">
        <v>41</v>
      </c>
    </row>
    <row r="1117" customFormat="false" ht="15" hidden="false" customHeight="false" outlineLevel="0" collapsed="false">
      <c r="A1117" s="0" t="s">
        <v>131</v>
      </c>
      <c r="B1117" s="0" t="n">
        <v>68</v>
      </c>
      <c r="C1117" s="0" t="n">
        <v>115</v>
      </c>
      <c r="D1117" s="0" t="n">
        <v>164</v>
      </c>
      <c r="E1117" s="0" t="n">
        <v>0</v>
      </c>
      <c r="F1117" s="0" t="n">
        <f aca="false">D1117/SUM(C1117:E1117)</f>
        <v>0.587813620071685</v>
      </c>
      <c r="G1117" s="0" t="n">
        <v>139.1</v>
      </c>
      <c r="H1117" s="0" t="n">
        <v>115.8</v>
      </c>
      <c r="I1117" s="0" t="n">
        <v>24.1</v>
      </c>
      <c r="J1117" s="0" t="n">
        <v>48.3392</v>
      </c>
      <c r="K1117" s="0" t="n">
        <v>0</v>
      </c>
      <c r="L1117" s="0" t="n">
        <v>1116</v>
      </c>
      <c r="M1117" s="0" t="n">
        <f aca="false">0.05/COUNT(L$2:L$1515)*L1117</f>
        <v>0.0368560105680317</v>
      </c>
      <c r="N1117" s="20" t="str">
        <f aca="false">IF(K1117&lt;M1117,A1117,"")</f>
        <v>dDocent_Contig_2479</v>
      </c>
      <c r="O1117" s="20" t="n">
        <f aca="false">IF(K1117&lt;M1117,B1117,"")</f>
        <v>68</v>
      </c>
      <c r="Q1117" s="0" t="s">
        <v>173</v>
      </c>
      <c r="R1117" s="0" t="n">
        <v>116</v>
      </c>
    </row>
    <row r="1118" customFormat="false" ht="15" hidden="false" customHeight="false" outlineLevel="0" collapsed="false">
      <c r="A1118" s="0" t="s">
        <v>326</v>
      </c>
      <c r="B1118" s="0" t="n">
        <v>31</v>
      </c>
      <c r="C1118" s="0" t="n">
        <v>75</v>
      </c>
      <c r="D1118" s="0" t="n">
        <v>133</v>
      </c>
      <c r="E1118" s="0" t="n">
        <v>20</v>
      </c>
      <c r="F1118" s="0" t="n">
        <f aca="false">D1118/SUM(C1118:E1118)</f>
        <v>0.583333333333333</v>
      </c>
      <c r="G1118" s="0" t="n">
        <v>87.82</v>
      </c>
      <c r="H1118" s="0" t="n">
        <v>107.37</v>
      </c>
      <c r="I1118" s="0" t="n">
        <v>32.82</v>
      </c>
      <c r="J1118" s="0" t="n">
        <v>12.996442</v>
      </c>
      <c r="K1118" s="0" t="n">
        <v>0.000404</v>
      </c>
      <c r="L1118" s="0" t="n">
        <v>1117</v>
      </c>
      <c r="M1118" s="0" t="n">
        <f aca="false">0.05/COUNT(L$2:L$1515)*L1118</f>
        <v>0.036889035667107</v>
      </c>
      <c r="N1118" s="20" t="str">
        <f aca="false">IF(K1118&lt;M1118,A1118,"")</f>
        <v>dDocent_Contig_24543</v>
      </c>
      <c r="O1118" s="20" t="n">
        <f aca="false">IF(K1118&lt;M1118,B1118,"")</f>
        <v>31</v>
      </c>
      <c r="Q1118" s="0" t="s">
        <v>173</v>
      </c>
      <c r="R1118" s="0" t="n">
        <v>121</v>
      </c>
    </row>
    <row r="1119" customFormat="false" ht="15" hidden="false" customHeight="false" outlineLevel="0" collapsed="false">
      <c r="A1119" s="0" t="s">
        <v>246</v>
      </c>
      <c r="B1119" s="0" t="n">
        <v>121</v>
      </c>
      <c r="C1119" s="0" t="n">
        <v>78</v>
      </c>
      <c r="D1119" s="0" t="n">
        <v>109</v>
      </c>
      <c r="E1119" s="0" t="n">
        <v>0</v>
      </c>
      <c r="F1119" s="0" t="n">
        <f aca="false">D1119/SUM(C1119:E1119)</f>
        <v>0.582887700534759</v>
      </c>
      <c r="G1119" s="0" t="n">
        <v>93.88</v>
      </c>
      <c r="H1119" s="0" t="n">
        <v>77.23</v>
      </c>
      <c r="I1119" s="0" t="n">
        <v>15.88</v>
      </c>
      <c r="J1119" s="0" t="n">
        <v>31.637551</v>
      </c>
      <c r="K1119" s="0" t="n">
        <v>0</v>
      </c>
      <c r="L1119" s="0" t="n">
        <v>1118</v>
      </c>
      <c r="M1119" s="0" t="n">
        <f aca="false">0.05/COUNT(L$2:L$1515)*L1119</f>
        <v>0.0369220607661823</v>
      </c>
      <c r="N1119" s="20" t="str">
        <f aca="false">IF(K1119&lt;M1119,A1119,"")</f>
        <v>dDocent_Contig_46536</v>
      </c>
      <c r="O1119" s="20" t="n">
        <f aca="false">IF(K1119&lt;M1119,B1119,"")</f>
        <v>121</v>
      </c>
      <c r="Q1119" s="0" t="s">
        <v>173</v>
      </c>
      <c r="R1119" s="0" t="n">
        <v>77</v>
      </c>
    </row>
    <row r="1120" customFormat="false" ht="15" hidden="false" customHeight="false" outlineLevel="0" collapsed="false">
      <c r="A1120" s="0" t="s">
        <v>112</v>
      </c>
      <c r="B1120" s="0" t="n">
        <v>74</v>
      </c>
      <c r="C1120" s="0" t="n">
        <v>0</v>
      </c>
      <c r="D1120" s="0" t="n">
        <v>120</v>
      </c>
      <c r="E1120" s="0" t="n">
        <v>86</v>
      </c>
      <c r="F1120" s="0" t="n">
        <f aca="false">D1120/SUM(C1120:E1120)</f>
        <v>0.58252427184466</v>
      </c>
      <c r="G1120" s="0" t="n">
        <v>17.48</v>
      </c>
      <c r="H1120" s="0" t="n">
        <v>85.05</v>
      </c>
      <c r="I1120" s="0" t="n">
        <v>103.48</v>
      </c>
      <c r="J1120" s="0" t="n">
        <v>34.790767</v>
      </c>
      <c r="K1120" s="0" t="n">
        <v>0</v>
      </c>
      <c r="L1120" s="0" t="n">
        <v>1119</v>
      </c>
      <c r="M1120" s="0" t="n">
        <f aca="false">0.05/COUNT(L$2:L$1515)*L1120</f>
        <v>0.0369550858652576</v>
      </c>
      <c r="N1120" s="20" t="str">
        <f aca="false">IF(K1120&lt;M1120,A1120,"")</f>
        <v>dDocent_Contig_19850</v>
      </c>
      <c r="O1120" s="20" t="n">
        <f aca="false">IF(K1120&lt;M1120,B1120,"")</f>
        <v>74</v>
      </c>
      <c r="Q1120" s="0" t="s">
        <v>173</v>
      </c>
      <c r="R1120" s="0" t="n">
        <v>57</v>
      </c>
    </row>
    <row r="1121" customFormat="false" ht="15" hidden="false" customHeight="false" outlineLevel="0" collapsed="false">
      <c r="A1121" s="0" t="s">
        <v>256</v>
      </c>
      <c r="B1121" s="0" t="n">
        <v>84</v>
      </c>
      <c r="C1121" s="0" t="n">
        <v>74</v>
      </c>
      <c r="D1121" s="0" t="n">
        <v>166</v>
      </c>
      <c r="E1121" s="0" t="n">
        <v>45</v>
      </c>
      <c r="F1121" s="0" t="n">
        <f aca="false">D1121/SUM(C1121:E1121)</f>
        <v>0.582456140350877</v>
      </c>
      <c r="G1121" s="0" t="n">
        <v>86.49</v>
      </c>
      <c r="H1121" s="0" t="n">
        <v>141.02</v>
      </c>
      <c r="I1121" s="0" t="n">
        <v>57.49</v>
      </c>
      <c r="J1121" s="0" t="n">
        <v>8.938849</v>
      </c>
      <c r="K1121" s="0" t="n">
        <v>0.003964</v>
      </c>
      <c r="L1121" s="0" t="n">
        <v>1120</v>
      </c>
      <c r="M1121" s="0" t="n">
        <f aca="false">0.05/COUNT(L$2:L$1515)*L1121</f>
        <v>0.0369881109643329</v>
      </c>
      <c r="N1121" s="20" t="str">
        <f aca="false">IF(K1121&lt;M1121,A1121,"")</f>
        <v>dDocent_Contig_29009</v>
      </c>
      <c r="O1121" s="20" t="n">
        <f aca="false">IF(K1121&lt;M1121,B1121,"")</f>
        <v>84</v>
      </c>
      <c r="Q1121" s="0" t="s">
        <v>273</v>
      </c>
      <c r="R1121" s="0" t="n">
        <v>114</v>
      </c>
    </row>
    <row r="1122" customFormat="false" ht="15" hidden="false" customHeight="false" outlineLevel="0" collapsed="false">
      <c r="A1122" s="0" t="s">
        <v>227</v>
      </c>
      <c r="B1122" s="0" t="n">
        <v>90</v>
      </c>
      <c r="C1122" s="0" t="n">
        <v>44</v>
      </c>
      <c r="D1122" s="0" t="n">
        <v>99</v>
      </c>
      <c r="E1122" s="0" t="n">
        <v>27</v>
      </c>
      <c r="F1122" s="0" t="n">
        <f aca="false">D1122/SUM(C1122:E1122)</f>
        <v>0.582352941176471</v>
      </c>
      <c r="G1122" s="0" t="n">
        <v>51.43</v>
      </c>
      <c r="H1122" s="0" t="n">
        <v>84.15</v>
      </c>
      <c r="I1122" s="0" t="n">
        <v>34.42</v>
      </c>
      <c r="J1122" s="0" t="n">
        <v>5.294118</v>
      </c>
      <c r="K1122" s="0" t="n">
        <v>0.029797</v>
      </c>
      <c r="L1122" s="0" t="n">
        <v>1121</v>
      </c>
      <c r="M1122" s="0" t="n">
        <f aca="false">0.05/COUNT(L$2:L$1515)*L1122</f>
        <v>0.0370211360634082</v>
      </c>
      <c r="N1122" s="20" t="str">
        <f aca="false">IF(K1122&lt;M1122,A1122,"")</f>
        <v>dDocent_Contig_19511</v>
      </c>
      <c r="O1122" s="20" t="n">
        <f aca="false">IF(K1122&lt;M1122,B1122,"")</f>
        <v>90</v>
      </c>
      <c r="Q1122" s="0" t="s">
        <v>273</v>
      </c>
      <c r="R1122" s="0" t="n">
        <v>65</v>
      </c>
    </row>
    <row r="1123" customFormat="false" ht="15" hidden="false" customHeight="false" outlineLevel="0" collapsed="false">
      <c r="A1123" s="0" t="s">
        <v>265</v>
      </c>
      <c r="B1123" s="0" t="n">
        <v>103</v>
      </c>
      <c r="C1123" s="0" t="n">
        <v>44</v>
      </c>
      <c r="D1123" s="0" t="n">
        <v>163</v>
      </c>
      <c r="E1123" s="0" t="n">
        <v>73</v>
      </c>
      <c r="F1123" s="0" t="n">
        <f aca="false">D1123/SUM(C1123:E1123)</f>
        <v>0.582142857142857</v>
      </c>
      <c r="G1123" s="0" t="n">
        <v>56.25</v>
      </c>
      <c r="H1123" s="0" t="n">
        <v>138.5</v>
      </c>
      <c r="I1123" s="0" t="n">
        <v>85.25</v>
      </c>
      <c r="J1123" s="0" t="n">
        <v>8.763249</v>
      </c>
      <c r="K1123" s="0" t="n">
        <v>0.003753</v>
      </c>
      <c r="L1123" s="0" t="n">
        <v>1122</v>
      </c>
      <c r="M1123" s="0" t="n">
        <f aca="false">0.05/COUNT(L$2:L$1515)*L1123</f>
        <v>0.0370541611624835</v>
      </c>
      <c r="N1123" s="20" t="str">
        <f aca="false">IF(K1123&lt;M1123,A1123,"")</f>
        <v>dDocent_Contig_19188</v>
      </c>
      <c r="O1123" s="20" t="n">
        <f aca="false">IF(K1123&lt;M1123,B1123,"")</f>
        <v>103</v>
      </c>
      <c r="Q1123" s="0" t="s">
        <v>122</v>
      </c>
      <c r="R1123" s="0" t="n">
        <v>25</v>
      </c>
    </row>
    <row r="1124" customFormat="false" ht="15" hidden="false" customHeight="false" outlineLevel="0" collapsed="false">
      <c r="A1124" s="0" t="s">
        <v>307</v>
      </c>
      <c r="B1124" s="0" t="n">
        <v>38</v>
      </c>
      <c r="C1124" s="0" t="n">
        <v>52</v>
      </c>
      <c r="D1124" s="0" t="n">
        <v>154</v>
      </c>
      <c r="E1124" s="0" t="n">
        <v>59</v>
      </c>
      <c r="F1124" s="0" t="n">
        <f aca="false">D1124/SUM(C1124:E1124)</f>
        <v>0.581132075471698</v>
      </c>
      <c r="G1124" s="0" t="n">
        <v>62.8</v>
      </c>
      <c r="H1124" s="0" t="n">
        <v>132.41</v>
      </c>
      <c r="I1124" s="0" t="n">
        <v>69.8</v>
      </c>
      <c r="J1124" s="0" t="n">
        <v>7.047326</v>
      </c>
      <c r="K1124" s="0" t="n">
        <v>0.009866</v>
      </c>
      <c r="L1124" s="0" t="n">
        <v>1123</v>
      </c>
      <c r="M1124" s="0" t="n">
        <f aca="false">0.05/COUNT(L$2:L$1515)*L1124</f>
        <v>0.0370871862615588</v>
      </c>
      <c r="N1124" s="20" t="str">
        <f aca="false">IF(K1124&lt;M1124,A1124,"")</f>
        <v>dDocent_Contig_34471</v>
      </c>
      <c r="O1124" s="20" t="n">
        <f aca="false">IF(K1124&lt;M1124,B1124,"")</f>
        <v>38</v>
      </c>
      <c r="Q1124" s="0" t="s">
        <v>122</v>
      </c>
      <c r="R1124" s="0" t="n">
        <v>31</v>
      </c>
    </row>
    <row r="1125" customFormat="false" ht="15" hidden="false" customHeight="false" outlineLevel="0" collapsed="false">
      <c r="A1125" s="0" t="s">
        <v>109</v>
      </c>
      <c r="B1125" s="0" t="n">
        <v>52</v>
      </c>
      <c r="C1125" s="0" t="n">
        <v>119</v>
      </c>
      <c r="D1125" s="0" t="n">
        <v>165</v>
      </c>
      <c r="E1125" s="0" t="n">
        <v>0</v>
      </c>
      <c r="F1125" s="0" t="n">
        <f aca="false">D1125/SUM(C1125:E1125)</f>
        <v>0.580985915492958</v>
      </c>
      <c r="G1125" s="0" t="n">
        <v>142.97</v>
      </c>
      <c r="H1125" s="0" t="n">
        <v>117.07</v>
      </c>
      <c r="I1125" s="0" t="n">
        <v>23.97</v>
      </c>
      <c r="J1125" s="0" t="n">
        <v>47.607583</v>
      </c>
      <c r="K1125" s="0" t="n">
        <v>0</v>
      </c>
      <c r="L1125" s="0" t="n">
        <v>1124</v>
      </c>
      <c r="M1125" s="0" t="n">
        <f aca="false">0.05/COUNT(L$2:L$1515)*L1125</f>
        <v>0.0371202113606341</v>
      </c>
      <c r="N1125" s="20" t="str">
        <f aca="false">IF(K1125&lt;M1125,A1125,"")</f>
        <v>dDocent_Contig_19396</v>
      </c>
      <c r="O1125" s="20" t="n">
        <f aca="false">IF(K1125&lt;M1125,B1125,"")</f>
        <v>52</v>
      </c>
      <c r="Q1125" s="0" t="s">
        <v>122</v>
      </c>
      <c r="R1125" s="0" t="n">
        <v>54</v>
      </c>
    </row>
    <row r="1126" customFormat="false" ht="15" hidden="false" customHeight="false" outlineLevel="0" collapsed="false">
      <c r="A1126" s="0" t="s">
        <v>109</v>
      </c>
      <c r="B1126" s="0" t="n">
        <v>55</v>
      </c>
      <c r="C1126" s="0" t="n">
        <v>119</v>
      </c>
      <c r="D1126" s="0" t="n">
        <v>165</v>
      </c>
      <c r="E1126" s="0" t="n">
        <v>0</v>
      </c>
      <c r="F1126" s="0" t="n">
        <f aca="false">D1126/SUM(C1126:E1126)</f>
        <v>0.580985915492958</v>
      </c>
      <c r="G1126" s="0" t="n">
        <v>142.97</v>
      </c>
      <c r="H1126" s="0" t="n">
        <v>117.07</v>
      </c>
      <c r="I1126" s="0" t="n">
        <v>23.97</v>
      </c>
      <c r="J1126" s="0" t="n">
        <v>47.607583</v>
      </c>
      <c r="K1126" s="0" t="n">
        <v>0</v>
      </c>
      <c r="L1126" s="0" t="n">
        <v>1125</v>
      </c>
      <c r="M1126" s="0" t="n">
        <f aca="false">0.05/COUNT(L$2:L$1515)*L1126</f>
        <v>0.0371532364597094</v>
      </c>
      <c r="N1126" s="20" t="str">
        <f aca="false">IF(K1126&lt;M1126,A1126,"")</f>
        <v>dDocent_Contig_19396</v>
      </c>
      <c r="O1126" s="20" t="n">
        <f aca="false">IF(K1126&lt;M1126,B1126,"")</f>
        <v>55</v>
      </c>
      <c r="Q1126" s="0" t="s">
        <v>122</v>
      </c>
      <c r="R1126" s="0" t="n">
        <v>55</v>
      </c>
    </row>
    <row r="1127" customFormat="false" ht="15" hidden="false" customHeight="false" outlineLevel="0" collapsed="false">
      <c r="A1127" s="0" t="s">
        <v>109</v>
      </c>
      <c r="B1127" s="0" t="n">
        <v>57</v>
      </c>
      <c r="C1127" s="0" t="n">
        <v>119</v>
      </c>
      <c r="D1127" s="0" t="n">
        <v>165</v>
      </c>
      <c r="E1127" s="0" t="n">
        <v>0</v>
      </c>
      <c r="F1127" s="0" t="n">
        <f aca="false">D1127/SUM(C1127:E1127)</f>
        <v>0.580985915492958</v>
      </c>
      <c r="G1127" s="0" t="n">
        <v>142.97</v>
      </c>
      <c r="H1127" s="0" t="n">
        <v>117.07</v>
      </c>
      <c r="I1127" s="0" t="n">
        <v>23.97</v>
      </c>
      <c r="J1127" s="0" t="n">
        <v>47.607583</v>
      </c>
      <c r="K1127" s="0" t="n">
        <v>0</v>
      </c>
      <c r="L1127" s="0" t="n">
        <v>1126</v>
      </c>
      <c r="M1127" s="0" t="n">
        <f aca="false">0.05/COUNT(L$2:L$1515)*L1127</f>
        <v>0.0371862615587847</v>
      </c>
      <c r="N1127" s="20" t="str">
        <f aca="false">IF(K1127&lt;M1127,A1127,"")</f>
        <v>dDocent_Contig_19396</v>
      </c>
      <c r="O1127" s="20" t="n">
        <f aca="false">IF(K1127&lt;M1127,B1127,"")</f>
        <v>57</v>
      </c>
      <c r="Q1127" s="0" t="s">
        <v>122</v>
      </c>
      <c r="R1127" s="0" t="n">
        <v>56</v>
      </c>
    </row>
    <row r="1128" customFormat="false" ht="15" hidden="false" customHeight="false" outlineLevel="0" collapsed="false">
      <c r="A1128" s="0" t="s">
        <v>143</v>
      </c>
      <c r="B1128" s="0" t="n">
        <v>24</v>
      </c>
      <c r="C1128" s="0" t="n">
        <v>88</v>
      </c>
      <c r="D1128" s="0" t="n">
        <v>166</v>
      </c>
      <c r="E1128" s="0" t="n">
        <v>32</v>
      </c>
      <c r="F1128" s="0" t="n">
        <f aca="false">D1128/SUM(C1128:E1128)</f>
        <v>0.58041958041958</v>
      </c>
      <c r="G1128" s="0" t="n">
        <v>102.24</v>
      </c>
      <c r="H1128" s="0" t="n">
        <v>137.52</v>
      </c>
      <c r="I1128" s="0" t="n">
        <v>46.24</v>
      </c>
      <c r="J1128" s="0" t="n">
        <v>12.268937</v>
      </c>
      <c r="K1128" s="0" t="n">
        <v>0.000559</v>
      </c>
      <c r="L1128" s="0" t="n">
        <v>1127</v>
      </c>
      <c r="M1128" s="0" t="n">
        <f aca="false">0.05/COUNT(L$2:L$1515)*L1128</f>
        <v>0.03721928665786</v>
      </c>
      <c r="N1128" s="20" t="str">
        <f aca="false">IF(K1128&lt;M1128,A1128,"")</f>
        <v>dDocent_Contig_931</v>
      </c>
      <c r="O1128" s="20" t="n">
        <f aca="false">IF(K1128&lt;M1128,B1128,"")</f>
        <v>24</v>
      </c>
      <c r="Q1128" s="0" t="s">
        <v>122</v>
      </c>
      <c r="R1128" s="0" t="n">
        <v>58</v>
      </c>
    </row>
    <row r="1129" customFormat="false" ht="15" hidden="false" customHeight="false" outlineLevel="0" collapsed="false">
      <c r="A1129" s="0" t="s">
        <v>362</v>
      </c>
      <c r="B1129" s="0" t="n">
        <v>86</v>
      </c>
      <c r="C1129" s="0" t="n">
        <v>71</v>
      </c>
      <c r="D1129" s="0" t="n">
        <v>164</v>
      </c>
      <c r="E1129" s="0" t="n">
        <v>48</v>
      </c>
      <c r="F1129" s="0" t="n">
        <f aca="false">D1129/SUM(C1129:E1129)</f>
        <v>0.579505300353357</v>
      </c>
      <c r="G1129" s="0" t="n">
        <v>82.72</v>
      </c>
      <c r="H1129" s="0" t="n">
        <v>140.57</v>
      </c>
      <c r="I1129" s="0" t="n">
        <v>59.72</v>
      </c>
      <c r="J1129" s="0" t="n">
        <v>7.865855</v>
      </c>
      <c r="K1129" s="0" t="n">
        <v>0.005996</v>
      </c>
      <c r="L1129" s="0" t="n">
        <v>1128</v>
      </c>
      <c r="M1129" s="0" t="n">
        <f aca="false">0.05/COUNT(L$2:L$1515)*L1129</f>
        <v>0.0372523117569353</v>
      </c>
      <c r="N1129" s="20" t="str">
        <f aca="false">IF(K1129&lt;M1129,A1129,"")</f>
        <v>dDocent_Contig_11904</v>
      </c>
      <c r="O1129" s="20" t="n">
        <f aca="false">IF(K1129&lt;M1129,B1129,"")</f>
        <v>86</v>
      </c>
      <c r="Q1129" s="0" t="s">
        <v>122</v>
      </c>
      <c r="R1129" s="0" t="n">
        <v>62</v>
      </c>
    </row>
    <row r="1130" customFormat="false" ht="15" hidden="false" customHeight="false" outlineLevel="0" collapsed="false">
      <c r="A1130" s="0" t="s">
        <v>301</v>
      </c>
      <c r="B1130" s="0" t="n">
        <v>13</v>
      </c>
      <c r="C1130" s="0" t="n">
        <v>51</v>
      </c>
      <c r="D1130" s="0" t="n">
        <v>113</v>
      </c>
      <c r="E1130" s="0" t="n">
        <v>31</v>
      </c>
      <c r="F1130" s="0" t="n">
        <f aca="false">D1130/SUM(C1130:E1130)</f>
        <v>0.57948717948718</v>
      </c>
      <c r="G1130" s="0" t="n">
        <v>59.26</v>
      </c>
      <c r="H1130" s="0" t="n">
        <v>96.47</v>
      </c>
      <c r="I1130" s="0" t="n">
        <v>39.26</v>
      </c>
      <c r="J1130" s="0" t="n">
        <v>5.721731</v>
      </c>
      <c r="K1130" s="0" t="n">
        <v>0.020813</v>
      </c>
      <c r="L1130" s="0" t="n">
        <v>1129</v>
      </c>
      <c r="M1130" s="0" t="n">
        <f aca="false">0.05/COUNT(L$2:L$1515)*L1130</f>
        <v>0.0372853368560106</v>
      </c>
      <c r="N1130" s="20" t="str">
        <f aca="false">IF(K1130&lt;M1130,A1130,"")</f>
        <v>dDocent_Contig_3832</v>
      </c>
      <c r="O1130" s="20" t="n">
        <f aca="false">IF(K1130&lt;M1130,B1130,"")</f>
        <v>13</v>
      </c>
      <c r="Q1130" s="0" t="s">
        <v>122</v>
      </c>
      <c r="R1130" s="0" t="n">
        <v>12</v>
      </c>
    </row>
    <row r="1131" customFormat="false" ht="15" hidden="false" customHeight="false" outlineLevel="0" collapsed="false">
      <c r="A1131" s="0" t="s">
        <v>345</v>
      </c>
      <c r="B1131" s="0" t="n">
        <v>127</v>
      </c>
      <c r="C1131" s="0" t="n">
        <v>76</v>
      </c>
      <c r="D1131" s="0" t="n">
        <v>161</v>
      </c>
      <c r="E1131" s="0" t="n">
        <v>41</v>
      </c>
      <c r="F1131" s="0" t="n">
        <f aca="false">D1131/SUM(C1131:E1131)</f>
        <v>0.579136690647482</v>
      </c>
      <c r="G1131" s="0" t="n">
        <v>88.1</v>
      </c>
      <c r="H1131" s="0" t="n">
        <v>136.8</v>
      </c>
      <c r="I1131" s="0" t="n">
        <v>53.1</v>
      </c>
      <c r="J1131" s="0" t="n">
        <v>8.702421</v>
      </c>
      <c r="K1131" s="0" t="n">
        <v>0.004914</v>
      </c>
      <c r="L1131" s="0" t="n">
        <v>1130</v>
      </c>
      <c r="M1131" s="0" t="n">
        <f aca="false">0.05/COUNT(L$2:L$1515)*L1131</f>
        <v>0.0373183619550859</v>
      </c>
      <c r="N1131" s="20" t="str">
        <f aca="false">IF(K1131&lt;M1131,A1131,"")</f>
        <v>dDocent_Contig_17106</v>
      </c>
      <c r="O1131" s="20" t="n">
        <f aca="false">IF(K1131&lt;M1131,B1131,"")</f>
        <v>127</v>
      </c>
      <c r="Q1131" s="0" t="s">
        <v>122</v>
      </c>
      <c r="R1131" s="0" t="n">
        <v>11</v>
      </c>
    </row>
    <row r="1132" customFormat="false" ht="15" hidden="false" customHeight="false" outlineLevel="0" collapsed="false">
      <c r="A1132" s="0" t="s">
        <v>125</v>
      </c>
      <c r="B1132" s="0" t="n">
        <v>63</v>
      </c>
      <c r="C1132" s="0" t="n">
        <v>0</v>
      </c>
      <c r="D1132" s="0" t="n">
        <v>96</v>
      </c>
      <c r="E1132" s="0" t="n">
        <v>70</v>
      </c>
      <c r="F1132" s="0" t="n">
        <f aca="false">D1132/SUM(C1132:E1132)</f>
        <v>0.578313253012048</v>
      </c>
      <c r="G1132" s="0" t="n">
        <v>13.88</v>
      </c>
      <c r="H1132" s="0" t="n">
        <v>68.24</v>
      </c>
      <c r="I1132" s="0" t="n">
        <v>83.88</v>
      </c>
      <c r="J1132" s="0" t="n">
        <v>27.467969</v>
      </c>
      <c r="K1132" s="0" t="n">
        <v>0</v>
      </c>
      <c r="L1132" s="0" t="n">
        <v>1131</v>
      </c>
      <c r="M1132" s="0" t="n">
        <f aca="false">0.05/COUNT(L$2:L$1515)*L1132</f>
        <v>0.0373513870541612</v>
      </c>
      <c r="N1132" s="20" t="str">
        <f aca="false">IF(K1132&lt;M1132,A1132,"")</f>
        <v>dDocent_Contig_3951</v>
      </c>
      <c r="O1132" s="20" t="n">
        <f aca="false">IF(K1132&lt;M1132,B1132,"")</f>
        <v>63</v>
      </c>
      <c r="Q1132" s="0" t="s">
        <v>122</v>
      </c>
      <c r="R1132" s="0" t="n">
        <v>37</v>
      </c>
    </row>
    <row r="1133" customFormat="false" ht="15" hidden="false" customHeight="false" outlineLevel="0" collapsed="false">
      <c r="A1133" s="0" t="s">
        <v>336</v>
      </c>
      <c r="B1133" s="0" t="n">
        <v>23</v>
      </c>
      <c r="C1133" s="0" t="n">
        <v>63</v>
      </c>
      <c r="D1133" s="0" t="n">
        <v>163</v>
      </c>
      <c r="E1133" s="0" t="n">
        <v>56</v>
      </c>
      <c r="F1133" s="0" t="n">
        <f aca="false">D1133/SUM(C1133:E1133)</f>
        <v>0.578014184397163</v>
      </c>
      <c r="G1133" s="0" t="n">
        <v>74.04</v>
      </c>
      <c r="H1133" s="0" t="n">
        <v>140.91</v>
      </c>
      <c r="I1133" s="0" t="n">
        <v>67.04</v>
      </c>
      <c r="J1133" s="0" t="n">
        <v>6.928113</v>
      </c>
      <c r="K1133" s="0" t="n">
        <v>0.012131</v>
      </c>
      <c r="L1133" s="0" t="n">
        <v>1132</v>
      </c>
      <c r="M1133" s="0" t="n">
        <f aca="false">0.05/COUNT(L$2:L$1515)*L1133</f>
        <v>0.0373844121532365</v>
      </c>
      <c r="N1133" s="20" t="str">
        <f aca="false">IF(K1133&lt;M1133,A1133,"")</f>
        <v>dDocent_Contig_19019</v>
      </c>
      <c r="O1133" s="20" t="n">
        <f aca="false">IF(K1133&lt;M1133,B1133,"")</f>
        <v>23</v>
      </c>
      <c r="Q1133" s="0" t="s">
        <v>122</v>
      </c>
      <c r="R1133" s="0" t="n">
        <v>38</v>
      </c>
    </row>
    <row r="1134" customFormat="false" ht="15" hidden="false" customHeight="false" outlineLevel="0" collapsed="false">
      <c r="A1134" s="0" t="s">
        <v>109</v>
      </c>
      <c r="B1134" s="0" t="n">
        <v>42</v>
      </c>
      <c r="C1134" s="0" t="n">
        <v>120</v>
      </c>
      <c r="D1134" s="0" t="n">
        <v>164</v>
      </c>
      <c r="E1134" s="0" t="n">
        <v>0</v>
      </c>
      <c r="F1134" s="0" t="n">
        <f aca="false">D1134/SUM(C1134:E1134)</f>
        <v>0.577464788732394</v>
      </c>
      <c r="G1134" s="0" t="n">
        <v>143.68</v>
      </c>
      <c r="H1134" s="0" t="n">
        <v>116.65</v>
      </c>
      <c r="I1134" s="0" t="n">
        <v>23.68</v>
      </c>
      <c r="J1134" s="0" t="n">
        <v>46.799726</v>
      </c>
      <c r="K1134" s="0" t="n">
        <v>0</v>
      </c>
      <c r="L1134" s="0" t="n">
        <v>1133</v>
      </c>
      <c r="M1134" s="0" t="n">
        <f aca="false">0.05/COUNT(L$2:L$1515)*L1134</f>
        <v>0.0374174372523118</v>
      </c>
      <c r="N1134" s="20" t="str">
        <f aca="false">IF(K1134&lt;M1134,A1134,"")</f>
        <v>dDocent_Contig_19396</v>
      </c>
      <c r="O1134" s="20" t="n">
        <f aca="false">IF(K1134&lt;M1134,B1134,"")</f>
        <v>42</v>
      </c>
      <c r="Q1134" s="0" t="s">
        <v>122</v>
      </c>
      <c r="R1134" s="0" t="n">
        <v>40</v>
      </c>
    </row>
    <row r="1135" customFormat="false" ht="15" hidden="false" customHeight="false" outlineLevel="0" collapsed="false">
      <c r="A1135" s="0" t="s">
        <v>297</v>
      </c>
      <c r="B1135" s="0" t="n">
        <v>87</v>
      </c>
      <c r="C1135" s="0" t="n">
        <v>118</v>
      </c>
      <c r="D1135" s="0" t="n">
        <v>161</v>
      </c>
      <c r="E1135" s="0" t="n">
        <v>0</v>
      </c>
      <c r="F1135" s="0" t="n">
        <f aca="false">D1135/SUM(C1135:E1135)</f>
        <v>0.577060931899642</v>
      </c>
      <c r="G1135" s="0" t="n">
        <v>141.23</v>
      </c>
      <c r="H1135" s="0" t="n">
        <v>114.55</v>
      </c>
      <c r="I1135" s="0" t="n">
        <v>23.23</v>
      </c>
      <c r="J1135" s="0" t="n">
        <v>45.885444</v>
      </c>
      <c r="K1135" s="0" t="n">
        <v>0</v>
      </c>
      <c r="L1135" s="0" t="n">
        <v>1134</v>
      </c>
      <c r="M1135" s="0" t="n">
        <f aca="false">0.05/COUNT(L$2:L$1515)*L1135</f>
        <v>0.0374504623513871</v>
      </c>
      <c r="N1135" s="20" t="str">
        <f aca="false">IF(K1135&lt;M1135,A1135,"")</f>
        <v>dDocent_Contig_406</v>
      </c>
      <c r="O1135" s="20" t="n">
        <f aca="false">IF(K1135&lt;M1135,B1135,"")</f>
        <v>87</v>
      </c>
      <c r="Q1135" s="0" t="s">
        <v>122</v>
      </c>
      <c r="R1135" s="0" t="n">
        <v>46</v>
      </c>
    </row>
    <row r="1136" customFormat="false" ht="15" hidden="false" customHeight="false" outlineLevel="0" collapsed="false">
      <c r="A1136" s="0" t="s">
        <v>131</v>
      </c>
      <c r="B1136" s="0" t="n">
        <v>73</v>
      </c>
      <c r="C1136" s="0" t="n">
        <v>118</v>
      </c>
      <c r="D1136" s="0" t="n">
        <v>161</v>
      </c>
      <c r="E1136" s="0" t="n">
        <v>0</v>
      </c>
      <c r="F1136" s="0" t="n">
        <f aca="false">D1136/SUM(C1136:E1136)</f>
        <v>0.577060931899642</v>
      </c>
      <c r="G1136" s="0" t="n">
        <v>141.23</v>
      </c>
      <c r="H1136" s="0" t="n">
        <v>114.55</v>
      </c>
      <c r="I1136" s="0" t="n">
        <v>23.23</v>
      </c>
      <c r="J1136" s="0" t="n">
        <v>45.885444</v>
      </c>
      <c r="K1136" s="0" t="n">
        <v>0</v>
      </c>
      <c r="L1136" s="0" t="n">
        <v>1135</v>
      </c>
      <c r="M1136" s="0" t="n">
        <f aca="false">0.05/COUNT(L$2:L$1515)*L1136</f>
        <v>0.0374834874504623</v>
      </c>
      <c r="N1136" s="20" t="str">
        <f aca="false">IF(K1136&lt;M1136,A1136,"")</f>
        <v>dDocent_Contig_2479</v>
      </c>
      <c r="O1136" s="20" t="n">
        <f aca="false">IF(K1136&lt;M1136,B1136,"")</f>
        <v>73</v>
      </c>
      <c r="Q1136" s="0" t="s">
        <v>184</v>
      </c>
      <c r="R1136" s="0" t="n">
        <v>7</v>
      </c>
    </row>
    <row r="1137" customFormat="false" ht="15" hidden="false" customHeight="false" outlineLevel="0" collapsed="false">
      <c r="A1137" s="0" t="s">
        <v>371</v>
      </c>
      <c r="B1137" s="0" t="n">
        <v>93</v>
      </c>
      <c r="C1137" s="0" t="n">
        <v>44</v>
      </c>
      <c r="D1137" s="0" t="n">
        <v>165</v>
      </c>
      <c r="E1137" s="0" t="n">
        <v>77</v>
      </c>
      <c r="F1137" s="0" t="n">
        <f aca="false">D1137/SUM(C1137:E1137)</f>
        <v>0.576923076923077</v>
      </c>
      <c r="G1137" s="0" t="n">
        <v>55.95</v>
      </c>
      <c r="H1137" s="0" t="n">
        <v>141.1</v>
      </c>
      <c r="I1137" s="0" t="n">
        <v>88.95</v>
      </c>
      <c r="J1137" s="0" t="n">
        <v>8.208641</v>
      </c>
      <c r="K1137" s="0" t="n">
        <v>0.005724</v>
      </c>
      <c r="L1137" s="0" t="n">
        <v>1136</v>
      </c>
      <c r="M1137" s="0" t="n">
        <f aca="false">0.05/COUNT(L$2:L$1515)*L1137</f>
        <v>0.0375165125495376</v>
      </c>
      <c r="N1137" s="20" t="str">
        <f aca="false">IF(K1137&lt;M1137,A1137,"")</f>
        <v>dDocent_Contig_1041</v>
      </c>
      <c r="O1137" s="20" t="n">
        <f aca="false">IF(K1137&lt;M1137,B1137,"")</f>
        <v>93</v>
      </c>
      <c r="Q1137" s="0" t="s">
        <v>184</v>
      </c>
      <c r="R1137" s="0" t="n">
        <v>9</v>
      </c>
    </row>
    <row r="1138" customFormat="false" ht="15" hidden="false" customHeight="false" outlineLevel="0" collapsed="false">
      <c r="A1138" s="0" t="s">
        <v>227</v>
      </c>
      <c r="B1138" s="0" t="n">
        <v>95</v>
      </c>
      <c r="C1138" s="0" t="n">
        <v>47</v>
      </c>
      <c r="D1138" s="0" t="n">
        <v>98</v>
      </c>
      <c r="E1138" s="0" t="n">
        <v>25</v>
      </c>
      <c r="F1138" s="0" t="n">
        <f aca="false">D1138/SUM(C1138:E1138)</f>
        <v>0.576470588235294</v>
      </c>
      <c r="G1138" s="0" t="n">
        <v>54.21</v>
      </c>
      <c r="H1138" s="0" t="n">
        <v>83.58</v>
      </c>
      <c r="I1138" s="0" t="n">
        <v>32.21</v>
      </c>
      <c r="J1138" s="0" t="n">
        <v>5.063187</v>
      </c>
      <c r="K1138" s="0" t="n">
        <v>0.029661</v>
      </c>
      <c r="L1138" s="0" t="n">
        <v>1137</v>
      </c>
      <c r="M1138" s="0" t="n">
        <f aca="false">0.05/COUNT(L$2:L$1515)*L1138</f>
        <v>0.0375495376486129</v>
      </c>
      <c r="N1138" s="20" t="str">
        <f aca="false">IF(K1138&lt;M1138,A1138,"")</f>
        <v>dDocent_Contig_19511</v>
      </c>
      <c r="O1138" s="20" t="n">
        <f aca="false">IF(K1138&lt;M1138,B1138,"")</f>
        <v>95</v>
      </c>
      <c r="Q1138" s="0" t="s">
        <v>184</v>
      </c>
      <c r="R1138" s="0" t="n">
        <v>93</v>
      </c>
    </row>
    <row r="1139" customFormat="false" ht="15" hidden="false" customHeight="false" outlineLevel="0" collapsed="false">
      <c r="A1139" s="0" t="s">
        <v>227</v>
      </c>
      <c r="B1139" s="0" t="n">
        <v>106</v>
      </c>
      <c r="C1139" s="0" t="n">
        <v>48</v>
      </c>
      <c r="D1139" s="0" t="n">
        <v>98</v>
      </c>
      <c r="E1139" s="0" t="n">
        <v>24</v>
      </c>
      <c r="F1139" s="0" t="n">
        <f aca="false">D1139/SUM(C1139:E1139)</f>
        <v>0.576470588235294</v>
      </c>
      <c r="G1139" s="0" t="n">
        <v>55.35</v>
      </c>
      <c r="H1139" s="0" t="n">
        <v>83.31</v>
      </c>
      <c r="I1139" s="0" t="n">
        <v>31.35</v>
      </c>
      <c r="J1139" s="0" t="n">
        <v>5.289134</v>
      </c>
      <c r="K1139" s="0" t="n">
        <v>0.028408</v>
      </c>
      <c r="L1139" s="0" t="n">
        <v>1138</v>
      </c>
      <c r="M1139" s="0" t="n">
        <f aca="false">0.05/COUNT(L$2:L$1515)*L1139</f>
        <v>0.0375825627476882</v>
      </c>
      <c r="N1139" s="20" t="str">
        <f aca="false">IF(K1139&lt;M1139,A1139,"")</f>
        <v>dDocent_Contig_19511</v>
      </c>
      <c r="O1139" s="20" t="n">
        <f aca="false">IF(K1139&lt;M1139,B1139,"")</f>
        <v>106</v>
      </c>
      <c r="Q1139" s="0" t="s">
        <v>184</v>
      </c>
      <c r="R1139" s="0" t="n">
        <v>94</v>
      </c>
    </row>
    <row r="1140" customFormat="false" ht="15" hidden="false" customHeight="false" outlineLevel="0" collapsed="false">
      <c r="A1140" s="0" t="s">
        <v>217</v>
      </c>
      <c r="B1140" s="0" t="n">
        <v>121</v>
      </c>
      <c r="C1140" s="0" t="n">
        <v>108</v>
      </c>
      <c r="D1140" s="0" t="n">
        <v>148</v>
      </c>
      <c r="E1140" s="0" t="n">
        <v>1</v>
      </c>
      <c r="F1140" s="0" t="n">
        <f aca="false">D1140/SUM(C1140:E1140)</f>
        <v>0.575875486381323</v>
      </c>
      <c r="G1140" s="0" t="n">
        <v>128.89</v>
      </c>
      <c r="H1140" s="0" t="n">
        <v>106.23</v>
      </c>
      <c r="I1140" s="0" t="n">
        <v>21.89</v>
      </c>
      <c r="J1140" s="0" t="n">
        <v>39.745946</v>
      </c>
      <c r="K1140" s="0" t="n">
        <v>0</v>
      </c>
      <c r="L1140" s="0" t="n">
        <v>1139</v>
      </c>
      <c r="M1140" s="0" t="n">
        <f aca="false">0.05/COUNT(L$2:L$1515)*L1140</f>
        <v>0.0376155878467635</v>
      </c>
      <c r="N1140" s="20" t="str">
        <f aca="false">IF(K1140&lt;M1140,A1140,"")</f>
        <v>dDocent_Contig_49078</v>
      </c>
      <c r="O1140" s="20" t="n">
        <f aca="false">IF(K1140&lt;M1140,B1140,"")</f>
        <v>121</v>
      </c>
      <c r="Q1140" s="0" t="s">
        <v>184</v>
      </c>
      <c r="R1140" s="0" t="n">
        <v>121</v>
      </c>
    </row>
    <row r="1141" customFormat="false" ht="15" hidden="false" customHeight="false" outlineLevel="0" collapsed="false">
      <c r="A1141" s="0" t="s">
        <v>233</v>
      </c>
      <c r="B1141" s="0" t="n">
        <v>117</v>
      </c>
      <c r="C1141" s="0" t="n">
        <v>36</v>
      </c>
      <c r="D1141" s="0" t="n">
        <v>130</v>
      </c>
      <c r="E1141" s="0" t="n">
        <v>60</v>
      </c>
      <c r="F1141" s="0" t="n">
        <f aca="false">D1141/SUM(C1141:E1141)</f>
        <v>0.575221238938053</v>
      </c>
      <c r="G1141" s="0" t="n">
        <v>45.14</v>
      </c>
      <c r="H1141" s="0" t="n">
        <v>111.73</v>
      </c>
      <c r="I1141" s="0" t="n">
        <v>69.14</v>
      </c>
      <c r="J1141" s="0" t="n">
        <v>6.046246</v>
      </c>
      <c r="K1141" s="0" t="n">
        <v>0.015979</v>
      </c>
      <c r="L1141" s="0" t="n">
        <v>1140</v>
      </c>
      <c r="M1141" s="0" t="n">
        <f aca="false">0.05/COUNT(L$2:L$1515)*L1141</f>
        <v>0.0376486129458388</v>
      </c>
      <c r="N1141" s="20" t="str">
        <f aca="false">IF(K1141&lt;M1141,A1141,"")</f>
        <v>dDocent_Contig_785</v>
      </c>
      <c r="O1141" s="20" t="n">
        <f aca="false">IF(K1141&lt;M1141,B1141,"")</f>
        <v>117</v>
      </c>
      <c r="Q1141" s="0" t="s">
        <v>184</v>
      </c>
      <c r="R1141" s="0" t="n">
        <v>122</v>
      </c>
    </row>
    <row r="1142" customFormat="false" ht="15" hidden="false" customHeight="false" outlineLevel="0" collapsed="false">
      <c r="A1142" s="0" t="s">
        <v>342</v>
      </c>
      <c r="B1142" s="0" t="n">
        <v>41</v>
      </c>
      <c r="C1142" s="0" t="n">
        <v>53</v>
      </c>
      <c r="D1142" s="0" t="n">
        <v>157</v>
      </c>
      <c r="E1142" s="0" t="n">
        <v>63</v>
      </c>
      <c r="F1142" s="0" t="n">
        <f aca="false">D1142/SUM(C1142:E1142)</f>
        <v>0.575091575091575</v>
      </c>
      <c r="G1142" s="0" t="n">
        <v>63.34</v>
      </c>
      <c r="H1142" s="0" t="n">
        <v>136.32</v>
      </c>
      <c r="I1142" s="0" t="n">
        <v>73.34</v>
      </c>
      <c r="J1142" s="0" t="n">
        <v>6.284879</v>
      </c>
      <c r="K1142" s="0" t="n">
        <v>0.015336</v>
      </c>
      <c r="L1142" s="0" t="n">
        <v>1141</v>
      </c>
      <c r="M1142" s="0" t="n">
        <f aca="false">0.05/COUNT(L$2:L$1515)*L1142</f>
        <v>0.0376816380449141</v>
      </c>
      <c r="N1142" s="20" t="str">
        <f aca="false">IF(K1142&lt;M1142,A1142,"")</f>
        <v>dDocent_Contig_1776</v>
      </c>
      <c r="O1142" s="20" t="n">
        <f aca="false">IF(K1142&lt;M1142,B1142,"")</f>
        <v>41</v>
      </c>
      <c r="Q1142" s="0" t="s">
        <v>100</v>
      </c>
      <c r="R1142" s="0" t="n">
        <v>37</v>
      </c>
    </row>
    <row r="1143" customFormat="false" ht="15" hidden="false" customHeight="false" outlineLevel="0" collapsed="false">
      <c r="A1143" s="0" t="s">
        <v>309</v>
      </c>
      <c r="B1143" s="0" t="n">
        <v>113</v>
      </c>
      <c r="C1143" s="0" t="n">
        <v>90</v>
      </c>
      <c r="D1143" s="0" t="n">
        <v>121</v>
      </c>
      <c r="E1143" s="0" t="n">
        <v>0</v>
      </c>
      <c r="F1143" s="0" t="n">
        <f aca="false">D1143/SUM(C1143:E1143)</f>
        <v>0.57345971563981</v>
      </c>
      <c r="G1143" s="0" t="n">
        <v>107.35</v>
      </c>
      <c r="H1143" s="0" t="n">
        <v>86.31</v>
      </c>
      <c r="I1143" s="0" t="n">
        <v>17.35</v>
      </c>
      <c r="J1143" s="0" t="n">
        <v>34.097317</v>
      </c>
      <c r="K1143" s="0" t="n">
        <v>0</v>
      </c>
      <c r="L1143" s="0" t="n">
        <v>1142</v>
      </c>
      <c r="M1143" s="0" t="n">
        <f aca="false">0.05/COUNT(L$2:L$1515)*L1143</f>
        <v>0.0377146631439894</v>
      </c>
      <c r="N1143" s="20" t="str">
        <f aca="false">IF(K1143&lt;M1143,A1143,"")</f>
        <v>dDocent_Contig_3258</v>
      </c>
      <c r="O1143" s="20" t="n">
        <f aca="false">IF(K1143&lt;M1143,B1143,"")</f>
        <v>113</v>
      </c>
      <c r="Q1143" s="0" t="s">
        <v>100</v>
      </c>
      <c r="R1143" s="0" t="n">
        <v>40</v>
      </c>
    </row>
    <row r="1144" customFormat="false" ht="15" hidden="false" customHeight="false" outlineLevel="0" collapsed="false">
      <c r="A1144" s="0" t="s">
        <v>300</v>
      </c>
      <c r="B1144" s="0" t="n">
        <v>104</v>
      </c>
      <c r="C1144" s="0" t="n">
        <v>53</v>
      </c>
      <c r="D1144" s="0" t="n">
        <v>164</v>
      </c>
      <c r="E1144" s="0" t="n">
        <v>69</v>
      </c>
      <c r="F1144" s="0" t="n">
        <f aca="false">D1144/SUM(C1144:E1144)</f>
        <v>0.573426573426573</v>
      </c>
      <c r="G1144" s="0" t="n">
        <v>63.72</v>
      </c>
      <c r="H1144" s="0" t="n">
        <v>142.55</v>
      </c>
      <c r="I1144" s="0" t="n">
        <v>79.72</v>
      </c>
      <c r="J1144" s="0" t="n">
        <v>6.473992</v>
      </c>
      <c r="K1144" s="0" t="n">
        <v>0.01291</v>
      </c>
      <c r="L1144" s="0" t="n">
        <v>1143</v>
      </c>
      <c r="M1144" s="0" t="n">
        <f aca="false">0.05/COUNT(L$2:L$1515)*L1144</f>
        <v>0.0377476882430647</v>
      </c>
      <c r="N1144" s="20" t="str">
        <f aca="false">IF(K1144&lt;M1144,A1144,"")</f>
        <v>dDocent_Contig_38372</v>
      </c>
      <c r="O1144" s="20" t="n">
        <f aca="false">IF(K1144&lt;M1144,B1144,"")</f>
        <v>104</v>
      </c>
      <c r="Q1144" s="0" t="s">
        <v>100</v>
      </c>
      <c r="R1144" s="0" t="n">
        <v>41</v>
      </c>
    </row>
    <row r="1145" customFormat="false" ht="15" hidden="false" customHeight="false" outlineLevel="0" collapsed="false">
      <c r="A1145" s="0" t="s">
        <v>90</v>
      </c>
      <c r="B1145" s="0" t="n">
        <v>14</v>
      </c>
      <c r="C1145" s="0" t="n">
        <v>52</v>
      </c>
      <c r="D1145" s="0" t="n">
        <v>94</v>
      </c>
      <c r="E1145" s="0" t="n">
        <v>18</v>
      </c>
      <c r="F1145" s="0" t="n">
        <f aca="false">D1145/SUM(C1145:E1145)</f>
        <v>0.573170731707317</v>
      </c>
      <c r="G1145" s="0" t="n">
        <v>59.76</v>
      </c>
      <c r="H1145" s="0" t="n">
        <v>78.48</v>
      </c>
      <c r="I1145" s="0" t="n">
        <v>25.76</v>
      </c>
      <c r="J1145" s="0" t="n">
        <v>6.418057</v>
      </c>
      <c r="K1145" s="0" t="n">
        <v>0.014442</v>
      </c>
      <c r="L1145" s="0" t="n">
        <v>1144</v>
      </c>
      <c r="M1145" s="0" t="n">
        <f aca="false">0.05/COUNT(L$2:L$1515)*L1145</f>
        <v>0.03778071334214</v>
      </c>
      <c r="N1145" s="20" t="str">
        <f aca="false">IF(K1145&lt;M1145,A1145,"")</f>
        <v>dDocent_Contig_9908</v>
      </c>
      <c r="O1145" s="20" t="n">
        <f aca="false">IF(K1145&lt;M1145,B1145,"")</f>
        <v>14</v>
      </c>
      <c r="Q1145" s="0" t="s">
        <v>100</v>
      </c>
      <c r="R1145" s="0" t="n">
        <v>55</v>
      </c>
    </row>
    <row r="1146" customFormat="false" ht="15" hidden="false" customHeight="false" outlineLevel="0" collapsed="false">
      <c r="A1146" s="0" t="s">
        <v>348</v>
      </c>
      <c r="B1146" s="0" t="n">
        <v>111</v>
      </c>
      <c r="C1146" s="0" t="n">
        <v>75</v>
      </c>
      <c r="D1146" s="0" t="n">
        <v>118</v>
      </c>
      <c r="E1146" s="0" t="n">
        <v>13</v>
      </c>
      <c r="F1146" s="0" t="n">
        <f aca="false">D1146/SUM(C1146:E1146)</f>
        <v>0.572815533980582</v>
      </c>
      <c r="G1146" s="0" t="n">
        <v>87.17</v>
      </c>
      <c r="H1146" s="0" t="n">
        <v>93.67</v>
      </c>
      <c r="I1146" s="0" t="n">
        <v>25.17</v>
      </c>
      <c r="J1146" s="0" t="n">
        <v>13.898079</v>
      </c>
      <c r="K1146" s="0" t="n">
        <v>0.00021</v>
      </c>
      <c r="L1146" s="0" t="n">
        <v>1145</v>
      </c>
      <c r="M1146" s="0" t="n">
        <f aca="false">0.05/COUNT(L$2:L$1515)*L1146</f>
        <v>0.0378137384412153</v>
      </c>
      <c r="N1146" s="20" t="str">
        <f aca="false">IF(K1146&lt;M1146,A1146,"")</f>
        <v>dDocent_Contig_16275</v>
      </c>
      <c r="O1146" s="20" t="n">
        <f aca="false">IF(K1146&lt;M1146,B1146,"")</f>
        <v>111</v>
      </c>
      <c r="Q1146" s="0" t="s">
        <v>100</v>
      </c>
      <c r="R1146" s="0" t="n">
        <v>59</v>
      </c>
    </row>
    <row r="1147" customFormat="false" ht="15" hidden="false" customHeight="false" outlineLevel="0" collapsed="false">
      <c r="A1147" s="0" t="s">
        <v>125</v>
      </c>
      <c r="B1147" s="0" t="n">
        <v>32</v>
      </c>
      <c r="C1147" s="0" t="n">
        <v>0</v>
      </c>
      <c r="D1147" s="0" t="n">
        <v>95</v>
      </c>
      <c r="E1147" s="0" t="n">
        <v>71</v>
      </c>
      <c r="F1147" s="0" t="n">
        <f aca="false">D1147/SUM(C1147:E1147)</f>
        <v>0.572289156626506</v>
      </c>
      <c r="G1147" s="0" t="n">
        <v>13.59</v>
      </c>
      <c r="H1147" s="0" t="n">
        <v>67.82</v>
      </c>
      <c r="I1147" s="0" t="n">
        <v>84.59</v>
      </c>
      <c r="J1147" s="0" t="n">
        <v>26.672186</v>
      </c>
      <c r="K1147" s="0" t="n">
        <v>0</v>
      </c>
      <c r="L1147" s="0" t="n">
        <v>1146</v>
      </c>
      <c r="M1147" s="0" t="n">
        <f aca="false">0.05/COUNT(L$2:L$1515)*L1147</f>
        <v>0.0378467635402906</v>
      </c>
      <c r="N1147" s="20" t="str">
        <f aca="false">IF(K1147&lt;M1147,A1147,"")</f>
        <v>dDocent_Contig_3951</v>
      </c>
      <c r="O1147" s="20" t="n">
        <f aca="false">IF(K1147&lt;M1147,B1147,"")</f>
        <v>32</v>
      </c>
      <c r="Q1147" s="0" t="s">
        <v>100</v>
      </c>
      <c r="R1147" s="0" t="n">
        <v>78</v>
      </c>
    </row>
    <row r="1148" customFormat="false" ht="15" hidden="false" customHeight="false" outlineLevel="0" collapsed="false">
      <c r="A1148" s="0" t="s">
        <v>125</v>
      </c>
      <c r="B1148" s="0" t="n">
        <v>33</v>
      </c>
      <c r="C1148" s="0" t="n">
        <v>0</v>
      </c>
      <c r="D1148" s="0" t="n">
        <v>95</v>
      </c>
      <c r="E1148" s="0" t="n">
        <v>71</v>
      </c>
      <c r="F1148" s="0" t="n">
        <f aca="false">D1148/SUM(C1148:E1148)</f>
        <v>0.572289156626506</v>
      </c>
      <c r="G1148" s="0" t="n">
        <v>13.59</v>
      </c>
      <c r="H1148" s="0" t="n">
        <v>67.82</v>
      </c>
      <c r="I1148" s="0" t="n">
        <v>84.59</v>
      </c>
      <c r="J1148" s="0" t="n">
        <v>26.672186</v>
      </c>
      <c r="K1148" s="0" t="n">
        <v>0</v>
      </c>
      <c r="L1148" s="0" t="n">
        <v>1147</v>
      </c>
      <c r="M1148" s="0" t="n">
        <f aca="false">0.05/COUNT(L$2:L$1515)*L1148</f>
        <v>0.0378797886393659</v>
      </c>
      <c r="N1148" s="20" t="str">
        <f aca="false">IF(K1148&lt;M1148,A1148,"")</f>
        <v>dDocent_Contig_3951</v>
      </c>
      <c r="O1148" s="20" t="n">
        <f aca="false">IF(K1148&lt;M1148,B1148,"")</f>
        <v>33</v>
      </c>
      <c r="Q1148" s="0" t="s">
        <v>100</v>
      </c>
      <c r="R1148" s="0" t="n">
        <v>80</v>
      </c>
    </row>
    <row r="1149" customFormat="false" ht="15" hidden="false" customHeight="false" outlineLevel="0" collapsed="false">
      <c r="A1149" s="0" t="s">
        <v>125</v>
      </c>
      <c r="B1149" s="0" t="n">
        <v>39</v>
      </c>
      <c r="C1149" s="0" t="n">
        <v>0</v>
      </c>
      <c r="D1149" s="0" t="n">
        <v>95</v>
      </c>
      <c r="E1149" s="0" t="n">
        <v>71</v>
      </c>
      <c r="F1149" s="0" t="n">
        <f aca="false">D1149/SUM(C1149:E1149)</f>
        <v>0.572289156626506</v>
      </c>
      <c r="G1149" s="0" t="n">
        <v>13.59</v>
      </c>
      <c r="H1149" s="0" t="n">
        <v>67.82</v>
      </c>
      <c r="I1149" s="0" t="n">
        <v>84.59</v>
      </c>
      <c r="J1149" s="0" t="n">
        <v>26.672186</v>
      </c>
      <c r="K1149" s="0" t="n">
        <v>0</v>
      </c>
      <c r="L1149" s="0" t="n">
        <v>1148</v>
      </c>
      <c r="M1149" s="0" t="n">
        <f aca="false">0.05/COUNT(L$2:L$1515)*L1149</f>
        <v>0.0379128137384412</v>
      </c>
      <c r="N1149" s="20" t="str">
        <f aca="false">IF(K1149&lt;M1149,A1149,"")</f>
        <v>dDocent_Contig_3951</v>
      </c>
      <c r="O1149" s="20" t="n">
        <f aca="false">IF(K1149&lt;M1149,B1149,"")</f>
        <v>39</v>
      </c>
      <c r="Q1149" s="0" t="s">
        <v>100</v>
      </c>
      <c r="R1149" s="0" t="n">
        <v>89</v>
      </c>
    </row>
    <row r="1150" customFormat="false" ht="15" hidden="false" customHeight="false" outlineLevel="0" collapsed="false">
      <c r="A1150" s="0" t="s">
        <v>125</v>
      </c>
      <c r="B1150" s="0" t="n">
        <v>41</v>
      </c>
      <c r="C1150" s="0" t="n">
        <v>0</v>
      </c>
      <c r="D1150" s="0" t="n">
        <v>95</v>
      </c>
      <c r="E1150" s="0" t="n">
        <v>71</v>
      </c>
      <c r="F1150" s="0" t="n">
        <f aca="false">D1150/SUM(C1150:E1150)</f>
        <v>0.572289156626506</v>
      </c>
      <c r="G1150" s="0" t="n">
        <v>13.59</v>
      </c>
      <c r="H1150" s="0" t="n">
        <v>67.82</v>
      </c>
      <c r="I1150" s="0" t="n">
        <v>84.59</v>
      </c>
      <c r="J1150" s="0" t="n">
        <v>26.672186</v>
      </c>
      <c r="K1150" s="0" t="n">
        <v>0</v>
      </c>
      <c r="L1150" s="0" t="n">
        <v>1149</v>
      </c>
      <c r="M1150" s="0" t="n">
        <f aca="false">0.05/COUNT(L$2:L$1515)*L1150</f>
        <v>0.0379458388375165</v>
      </c>
      <c r="N1150" s="20" t="str">
        <f aca="false">IF(K1150&lt;M1150,A1150,"")</f>
        <v>dDocent_Contig_3951</v>
      </c>
      <c r="O1150" s="20" t="n">
        <f aca="false">IF(K1150&lt;M1150,B1150,"")</f>
        <v>41</v>
      </c>
      <c r="Q1150" s="0" t="s">
        <v>100</v>
      </c>
      <c r="R1150" s="0" t="n">
        <v>90</v>
      </c>
    </row>
    <row r="1151" customFormat="false" ht="15" hidden="false" customHeight="false" outlineLevel="0" collapsed="false">
      <c r="A1151" s="0" t="s">
        <v>125</v>
      </c>
      <c r="B1151" s="0" t="n">
        <v>44</v>
      </c>
      <c r="C1151" s="0" t="n">
        <v>0</v>
      </c>
      <c r="D1151" s="0" t="n">
        <v>95</v>
      </c>
      <c r="E1151" s="0" t="n">
        <v>71</v>
      </c>
      <c r="F1151" s="0" t="n">
        <f aca="false">D1151/SUM(C1151:E1151)</f>
        <v>0.572289156626506</v>
      </c>
      <c r="G1151" s="0" t="n">
        <v>13.59</v>
      </c>
      <c r="H1151" s="0" t="n">
        <v>67.82</v>
      </c>
      <c r="I1151" s="0" t="n">
        <v>84.59</v>
      </c>
      <c r="J1151" s="0" t="n">
        <v>26.672186</v>
      </c>
      <c r="K1151" s="0" t="n">
        <v>0</v>
      </c>
      <c r="L1151" s="0" t="n">
        <v>1150</v>
      </c>
      <c r="M1151" s="0" t="n">
        <f aca="false">0.05/COUNT(L$2:L$1515)*L1151</f>
        <v>0.0379788639365918</v>
      </c>
      <c r="N1151" s="20" t="str">
        <f aca="false">IF(K1151&lt;M1151,A1151,"")</f>
        <v>dDocent_Contig_3951</v>
      </c>
      <c r="O1151" s="20" t="n">
        <f aca="false">IF(K1151&lt;M1151,B1151,"")</f>
        <v>44</v>
      </c>
      <c r="Q1151" s="0" t="s">
        <v>100</v>
      </c>
      <c r="R1151" s="0" t="n">
        <v>100</v>
      </c>
    </row>
    <row r="1152" customFormat="false" ht="15" hidden="false" customHeight="false" outlineLevel="0" collapsed="false">
      <c r="A1152" s="0" t="s">
        <v>125</v>
      </c>
      <c r="B1152" s="0" t="n">
        <v>96</v>
      </c>
      <c r="C1152" s="0" t="n">
        <v>0</v>
      </c>
      <c r="D1152" s="0" t="n">
        <v>95</v>
      </c>
      <c r="E1152" s="0" t="n">
        <v>71</v>
      </c>
      <c r="F1152" s="0" t="n">
        <f aca="false">D1152/SUM(C1152:E1152)</f>
        <v>0.572289156626506</v>
      </c>
      <c r="G1152" s="0" t="n">
        <v>13.59</v>
      </c>
      <c r="H1152" s="0" t="n">
        <v>67.82</v>
      </c>
      <c r="I1152" s="0" t="n">
        <v>84.59</v>
      </c>
      <c r="J1152" s="0" t="n">
        <v>26.672186</v>
      </c>
      <c r="K1152" s="0" t="n">
        <v>0</v>
      </c>
      <c r="L1152" s="0" t="n">
        <v>1151</v>
      </c>
      <c r="M1152" s="0" t="n">
        <f aca="false">0.05/COUNT(L$2:L$1515)*L1152</f>
        <v>0.0380118890356671</v>
      </c>
      <c r="N1152" s="20" t="str">
        <f aca="false">IF(K1152&lt;M1152,A1152,"")</f>
        <v>dDocent_Contig_3951</v>
      </c>
      <c r="O1152" s="20" t="n">
        <f aca="false">IF(K1152&lt;M1152,B1152,"")</f>
        <v>96</v>
      </c>
      <c r="Q1152" s="0" t="s">
        <v>100</v>
      </c>
      <c r="R1152" s="0" t="n">
        <v>110</v>
      </c>
    </row>
    <row r="1153" customFormat="false" ht="15" hidden="false" customHeight="false" outlineLevel="0" collapsed="false">
      <c r="A1153" s="0" t="s">
        <v>125</v>
      </c>
      <c r="B1153" s="0" t="n">
        <v>97</v>
      </c>
      <c r="C1153" s="0" t="n">
        <v>0</v>
      </c>
      <c r="D1153" s="0" t="n">
        <v>95</v>
      </c>
      <c r="E1153" s="0" t="n">
        <v>71</v>
      </c>
      <c r="F1153" s="0" t="n">
        <f aca="false">D1153/SUM(C1153:E1153)</f>
        <v>0.572289156626506</v>
      </c>
      <c r="G1153" s="0" t="n">
        <v>13.59</v>
      </c>
      <c r="H1153" s="0" t="n">
        <v>67.82</v>
      </c>
      <c r="I1153" s="0" t="n">
        <v>84.59</v>
      </c>
      <c r="J1153" s="0" t="n">
        <v>26.672186</v>
      </c>
      <c r="K1153" s="0" t="n">
        <v>0</v>
      </c>
      <c r="L1153" s="0" t="n">
        <v>1152</v>
      </c>
      <c r="M1153" s="0" t="n">
        <f aca="false">0.05/COUNT(L$2:L$1515)*L1153</f>
        <v>0.0380449141347424</v>
      </c>
      <c r="N1153" s="20" t="str">
        <f aca="false">IF(K1153&lt;M1153,A1153,"")</f>
        <v>dDocent_Contig_3951</v>
      </c>
      <c r="O1153" s="20" t="n">
        <f aca="false">IF(K1153&lt;M1153,B1153,"")</f>
        <v>97</v>
      </c>
      <c r="Q1153" s="0" t="s">
        <v>100</v>
      </c>
      <c r="R1153" s="0" t="n">
        <v>112</v>
      </c>
    </row>
    <row r="1154" customFormat="false" ht="15" hidden="false" customHeight="false" outlineLevel="0" collapsed="false">
      <c r="A1154" s="0" t="s">
        <v>308</v>
      </c>
      <c r="B1154" s="0" t="n">
        <v>65</v>
      </c>
      <c r="C1154" s="0" t="n">
        <v>58</v>
      </c>
      <c r="D1154" s="0" t="n">
        <v>163</v>
      </c>
      <c r="E1154" s="0" t="n">
        <v>64</v>
      </c>
      <c r="F1154" s="0" t="n">
        <f aca="false">D1154/SUM(C1154:E1154)</f>
        <v>0.571929824561404</v>
      </c>
      <c r="G1154" s="0" t="n">
        <v>68.28</v>
      </c>
      <c r="H1154" s="0" t="n">
        <v>142.44</v>
      </c>
      <c r="I1154" s="0" t="n">
        <v>74.28</v>
      </c>
      <c r="J1154" s="0" t="n">
        <v>5.939909</v>
      </c>
      <c r="K1154" s="0" t="n">
        <v>0.01789</v>
      </c>
      <c r="L1154" s="0" t="n">
        <v>1153</v>
      </c>
      <c r="M1154" s="0" t="n">
        <f aca="false">0.05/COUNT(L$2:L$1515)*L1154</f>
        <v>0.0380779392338177</v>
      </c>
      <c r="N1154" s="20" t="str">
        <f aca="false">IF(K1154&lt;M1154,A1154,"")</f>
        <v>dDocent_Contig_33978</v>
      </c>
      <c r="O1154" s="20" t="n">
        <f aca="false">IF(K1154&lt;M1154,B1154,"")</f>
        <v>65</v>
      </c>
      <c r="Q1154" s="0" t="s">
        <v>100</v>
      </c>
      <c r="R1154" s="0" t="n">
        <v>9</v>
      </c>
    </row>
    <row r="1155" customFormat="false" ht="15" hidden="false" customHeight="false" outlineLevel="0" collapsed="false">
      <c r="A1155" s="0" t="s">
        <v>323</v>
      </c>
      <c r="B1155" s="0" t="n">
        <v>38</v>
      </c>
      <c r="C1155" s="0" t="n">
        <v>34</v>
      </c>
      <c r="D1155" s="0" t="n">
        <v>144</v>
      </c>
      <c r="E1155" s="0" t="n">
        <v>74</v>
      </c>
      <c r="F1155" s="0" t="n">
        <f aca="false">D1155/SUM(C1155:E1155)</f>
        <v>0.571428571428571</v>
      </c>
      <c r="G1155" s="0" t="n">
        <v>44.59</v>
      </c>
      <c r="H1155" s="0" t="n">
        <v>122.83</v>
      </c>
      <c r="I1155" s="0" t="n">
        <v>84.59</v>
      </c>
      <c r="J1155" s="0" t="n">
        <v>7.489533</v>
      </c>
      <c r="K1155" s="0" t="n">
        <v>0.009496</v>
      </c>
      <c r="L1155" s="0" t="n">
        <v>1154</v>
      </c>
      <c r="M1155" s="0" t="n">
        <f aca="false">0.05/COUNT(L$2:L$1515)*L1155</f>
        <v>0.038110964332893</v>
      </c>
      <c r="N1155" s="20" t="str">
        <f aca="false">IF(K1155&lt;M1155,A1155,"")</f>
        <v>dDocent_Contig_25312</v>
      </c>
      <c r="O1155" s="20" t="n">
        <f aca="false">IF(K1155&lt;M1155,B1155,"")</f>
        <v>38</v>
      </c>
      <c r="Q1155" s="0" t="s">
        <v>100</v>
      </c>
      <c r="R1155" s="0" t="n">
        <v>71</v>
      </c>
    </row>
    <row r="1156" customFormat="false" ht="15" hidden="false" customHeight="false" outlineLevel="0" collapsed="false">
      <c r="A1156" s="0" t="s">
        <v>374</v>
      </c>
      <c r="B1156" s="0" t="n">
        <v>26</v>
      </c>
      <c r="C1156" s="0" t="n">
        <v>28</v>
      </c>
      <c r="D1156" s="0" t="n">
        <v>96</v>
      </c>
      <c r="E1156" s="0" t="n">
        <v>44</v>
      </c>
      <c r="F1156" s="0" t="n">
        <f aca="false">D1156/SUM(C1156:E1156)</f>
        <v>0.571428571428571</v>
      </c>
      <c r="G1156" s="0" t="n">
        <v>34.38</v>
      </c>
      <c r="H1156" s="0" t="n">
        <v>83.24</v>
      </c>
      <c r="I1156" s="0" t="n">
        <v>50.38</v>
      </c>
      <c r="J1156" s="0" t="n">
        <v>3.949081</v>
      </c>
      <c r="K1156" s="0" t="n">
        <v>0.061678</v>
      </c>
      <c r="L1156" s="0" t="n">
        <v>1155</v>
      </c>
      <c r="M1156" s="0" t="n">
        <f aca="false">0.05/COUNT(L$2:L$1515)*L1156</f>
        <v>0.0381439894319683</v>
      </c>
      <c r="N1156" s="20" t="str">
        <f aca="false">IF(K1156&lt;M1156,A1156,"")</f>
        <v/>
      </c>
      <c r="O1156" s="20" t="str">
        <f aca="false">IF(K1156&lt;M1156,B1156,"")</f>
        <v/>
      </c>
      <c r="Q1156" s="0" t="s">
        <v>100</v>
      </c>
      <c r="R1156" s="0" t="n">
        <v>72</v>
      </c>
    </row>
    <row r="1157" customFormat="false" ht="15" hidden="false" customHeight="false" outlineLevel="0" collapsed="false">
      <c r="A1157" s="0" t="s">
        <v>375</v>
      </c>
      <c r="B1157" s="0" t="n">
        <v>65</v>
      </c>
      <c r="C1157" s="0" t="n">
        <v>41</v>
      </c>
      <c r="D1157" s="0" t="n">
        <v>121</v>
      </c>
      <c r="E1157" s="0" t="n">
        <v>50</v>
      </c>
      <c r="F1157" s="0" t="n">
        <f aca="false">D1157/SUM(C1157:E1157)</f>
        <v>0.570754716981132</v>
      </c>
      <c r="G1157" s="0" t="n">
        <v>48.6</v>
      </c>
      <c r="H1157" s="0" t="n">
        <v>105.81</v>
      </c>
      <c r="I1157" s="0" t="n">
        <v>57.6</v>
      </c>
      <c r="J1157" s="0" t="n">
        <v>4.369843</v>
      </c>
      <c r="K1157" s="0" t="n">
        <v>0.053502</v>
      </c>
      <c r="L1157" s="0" t="n">
        <v>1156</v>
      </c>
      <c r="M1157" s="0" t="n">
        <f aca="false">0.05/COUNT(L$2:L$1515)*L1157</f>
        <v>0.0381770145310436</v>
      </c>
      <c r="N1157" s="20" t="str">
        <f aca="false">IF(K1157&lt;M1157,A1157,"")</f>
        <v/>
      </c>
      <c r="O1157" s="20" t="str">
        <f aca="false">IF(K1157&lt;M1157,B1157,"")</f>
        <v/>
      </c>
      <c r="Q1157" s="0" t="s">
        <v>100</v>
      </c>
      <c r="R1157" s="0" t="n">
        <v>73</v>
      </c>
    </row>
    <row r="1158" customFormat="false" ht="15" hidden="false" customHeight="false" outlineLevel="0" collapsed="false">
      <c r="A1158" s="0" t="s">
        <v>227</v>
      </c>
      <c r="B1158" s="0" t="n">
        <v>22</v>
      </c>
      <c r="C1158" s="0" t="n">
        <v>44</v>
      </c>
      <c r="D1158" s="0" t="n">
        <v>97</v>
      </c>
      <c r="E1158" s="0" t="n">
        <v>29</v>
      </c>
      <c r="F1158" s="0" t="n">
        <f aca="false">D1158/SUM(C1158:E1158)</f>
        <v>0.570588235294118</v>
      </c>
      <c r="G1158" s="0" t="n">
        <v>50.33</v>
      </c>
      <c r="H1158" s="0" t="n">
        <v>84.34</v>
      </c>
      <c r="I1158" s="0" t="n">
        <v>35.33</v>
      </c>
      <c r="J1158" s="0" t="n">
        <v>3.831672</v>
      </c>
      <c r="K1158" s="0" t="n">
        <v>0.063925</v>
      </c>
      <c r="L1158" s="0" t="n">
        <v>1157</v>
      </c>
      <c r="M1158" s="0" t="n">
        <f aca="false">0.05/COUNT(L$2:L$1515)*L1158</f>
        <v>0.0382100396301189</v>
      </c>
      <c r="N1158" s="20" t="str">
        <f aca="false">IF(K1158&lt;M1158,A1158,"")</f>
        <v/>
      </c>
      <c r="O1158" s="20" t="str">
        <f aca="false">IF(K1158&lt;M1158,B1158,"")</f>
        <v/>
      </c>
      <c r="Q1158" s="0" t="s">
        <v>100</v>
      </c>
      <c r="R1158" s="0" t="n">
        <v>117</v>
      </c>
    </row>
    <row r="1159" customFormat="false" ht="15" hidden="false" customHeight="false" outlineLevel="0" collapsed="false">
      <c r="A1159" s="0" t="s">
        <v>338</v>
      </c>
      <c r="B1159" s="0" t="n">
        <v>43</v>
      </c>
      <c r="C1159" s="0" t="n">
        <v>51</v>
      </c>
      <c r="D1159" s="0" t="n">
        <v>162</v>
      </c>
      <c r="E1159" s="0" t="n">
        <v>71</v>
      </c>
      <c r="F1159" s="0" t="n">
        <f aca="false">D1159/SUM(C1159:E1159)</f>
        <v>0.570422535211268</v>
      </c>
      <c r="G1159" s="0" t="n">
        <v>61.35</v>
      </c>
      <c r="H1159" s="0" t="n">
        <v>141.3</v>
      </c>
      <c r="I1159" s="0" t="n">
        <v>81.35</v>
      </c>
      <c r="J1159" s="0" t="n">
        <v>6.097867</v>
      </c>
      <c r="K1159" s="0" t="n">
        <v>0.017033</v>
      </c>
      <c r="L1159" s="0" t="n">
        <v>1158</v>
      </c>
      <c r="M1159" s="0" t="n">
        <f aca="false">0.05/COUNT(L$2:L$1515)*L1159</f>
        <v>0.0382430647291942</v>
      </c>
      <c r="N1159" s="20" t="str">
        <f aca="false">IF(K1159&lt;M1159,A1159,"")</f>
        <v>dDocent_Contig_18673</v>
      </c>
      <c r="O1159" s="20" t="n">
        <f aca="false">IF(K1159&lt;M1159,B1159,"")</f>
        <v>43</v>
      </c>
      <c r="Q1159" s="0" t="s">
        <v>100</v>
      </c>
      <c r="R1159" s="0" t="n">
        <v>121</v>
      </c>
    </row>
    <row r="1160" customFormat="false" ht="15" hidden="false" customHeight="false" outlineLevel="0" collapsed="false">
      <c r="A1160" s="0" t="s">
        <v>271</v>
      </c>
      <c r="B1160" s="0" t="n">
        <v>104</v>
      </c>
      <c r="C1160" s="0" t="n">
        <v>57</v>
      </c>
      <c r="D1160" s="0" t="n">
        <v>158</v>
      </c>
      <c r="E1160" s="0" t="n">
        <v>62</v>
      </c>
      <c r="F1160" s="0" t="n">
        <f aca="false">D1160/SUM(C1160:E1160)</f>
        <v>0.570397111913357</v>
      </c>
      <c r="G1160" s="0" t="n">
        <v>66.77</v>
      </c>
      <c r="H1160" s="0" t="n">
        <v>138.45</v>
      </c>
      <c r="I1160" s="0" t="n">
        <v>71.77</v>
      </c>
      <c r="J1160" s="0" t="n">
        <v>5.520015</v>
      </c>
      <c r="K1160" s="0" t="n">
        <v>0.022565</v>
      </c>
      <c r="L1160" s="0" t="n">
        <v>1159</v>
      </c>
      <c r="M1160" s="0" t="n">
        <f aca="false">0.05/COUNT(L$2:L$1515)*L1160</f>
        <v>0.0382760898282695</v>
      </c>
      <c r="N1160" s="20" t="str">
        <f aca="false">IF(K1160&lt;M1160,A1160,"")</f>
        <v>dDocent_Contig_12848</v>
      </c>
      <c r="O1160" s="20" t="n">
        <f aca="false">IF(K1160&lt;M1160,B1160,"")</f>
        <v>104</v>
      </c>
      <c r="Q1160" s="0" t="s">
        <v>100</v>
      </c>
      <c r="R1160" s="0" t="n">
        <v>122</v>
      </c>
    </row>
    <row r="1161" customFormat="false" ht="15" hidden="false" customHeight="false" outlineLevel="0" collapsed="false">
      <c r="A1161" s="0" t="s">
        <v>357</v>
      </c>
      <c r="B1161" s="0" t="n">
        <v>44</v>
      </c>
      <c r="C1161" s="0" t="n">
        <v>50</v>
      </c>
      <c r="D1161" s="0" t="n">
        <v>150</v>
      </c>
      <c r="E1161" s="0" t="n">
        <v>63</v>
      </c>
      <c r="F1161" s="0" t="n">
        <f aca="false">D1161/SUM(C1161:E1161)</f>
        <v>0.570342205323194</v>
      </c>
      <c r="G1161" s="0" t="n">
        <v>59.41</v>
      </c>
      <c r="H1161" s="0" t="n">
        <v>131.18</v>
      </c>
      <c r="I1161" s="0" t="n">
        <v>72.41</v>
      </c>
      <c r="J1161" s="0" t="n">
        <v>5.414121</v>
      </c>
      <c r="K1161" s="0" t="n">
        <v>0.025936</v>
      </c>
      <c r="L1161" s="0" t="n">
        <v>1160</v>
      </c>
      <c r="M1161" s="0" t="n">
        <f aca="false">0.05/COUNT(L$2:L$1515)*L1161</f>
        <v>0.0383091149273448</v>
      </c>
      <c r="N1161" s="20" t="str">
        <f aca="false">IF(K1161&lt;M1161,A1161,"")</f>
        <v>dDocent_Contig_13155</v>
      </c>
      <c r="O1161" s="20" t="n">
        <f aca="false">IF(K1161&lt;M1161,B1161,"")</f>
        <v>44</v>
      </c>
      <c r="Q1161" s="0" t="s">
        <v>240</v>
      </c>
      <c r="R1161" s="0" t="n">
        <v>46</v>
      </c>
    </row>
    <row r="1162" customFormat="false" ht="15" hidden="false" customHeight="false" outlineLevel="0" collapsed="false">
      <c r="A1162" s="0" t="s">
        <v>295</v>
      </c>
      <c r="B1162" s="0" t="n">
        <v>47</v>
      </c>
      <c r="C1162" s="0" t="n">
        <v>28</v>
      </c>
      <c r="D1162" s="0" t="n">
        <v>134</v>
      </c>
      <c r="E1162" s="0" t="n">
        <v>73</v>
      </c>
      <c r="F1162" s="0" t="n">
        <f aca="false">D1162/SUM(C1162:E1162)</f>
        <v>0.570212765957447</v>
      </c>
      <c r="G1162" s="0" t="n">
        <v>38.4</v>
      </c>
      <c r="H1162" s="0" t="n">
        <v>113.19</v>
      </c>
      <c r="I1162" s="0" t="n">
        <v>83.4</v>
      </c>
      <c r="J1162" s="0" t="n">
        <v>7.941861</v>
      </c>
      <c r="K1162" s="0" t="n">
        <v>0.006597</v>
      </c>
      <c r="L1162" s="0" t="n">
        <v>1161</v>
      </c>
      <c r="M1162" s="0" t="n">
        <f aca="false">0.05/COUNT(L$2:L$1515)*L1162</f>
        <v>0.0383421400264201</v>
      </c>
      <c r="N1162" s="20" t="str">
        <f aca="false">IF(K1162&lt;M1162,A1162,"")</f>
        <v>dDocent_Contig_41812</v>
      </c>
      <c r="O1162" s="20" t="n">
        <f aca="false">IF(K1162&lt;M1162,B1162,"")</f>
        <v>47</v>
      </c>
      <c r="Q1162" s="0" t="s">
        <v>240</v>
      </c>
      <c r="R1162" s="0" t="n">
        <v>20</v>
      </c>
    </row>
    <row r="1163" customFormat="false" ht="15" hidden="false" customHeight="false" outlineLevel="0" collapsed="false">
      <c r="A1163" s="0" t="s">
        <v>310</v>
      </c>
      <c r="B1163" s="0" t="n">
        <v>9</v>
      </c>
      <c r="C1163" s="0" t="n">
        <v>53</v>
      </c>
      <c r="D1163" s="0" t="n">
        <v>163</v>
      </c>
      <c r="E1163" s="0" t="n">
        <v>70</v>
      </c>
      <c r="F1163" s="0" t="n">
        <f aca="false">D1163/SUM(C1163:E1163)</f>
        <v>0.56993006993007</v>
      </c>
      <c r="G1163" s="0" t="n">
        <v>63.25</v>
      </c>
      <c r="H1163" s="0" t="n">
        <v>142.49</v>
      </c>
      <c r="I1163" s="0" t="n">
        <v>80.25</v>
      </c>
      <c r="J1163" s="0" t="n">
        <v>5.922406</v>
      </c>
      <c r="K1163" s="0" t="n">
        <v>0.017795</v>
      </c>
      <c r="L1163" s="0" t="n">
        <v>1162</v>
      </c>
      <c r="M1163" s="0" t="n">
        <f aca="false">0.05/COUNT(L$2:L$1515)*L1163</f>
        <v>0.0383751651254954</v>
      </c>
      <c r="N1163" s="20" t="str">
        <f aca="false">IF(K1163&lt;M1163,A1163,"")</f>
        <v>dDocent_Contig_32576</v>
      </c>
      <c r="O1163" s="20" t="n">
        <f aca="false">IF(K1163&lt;M1163,B1163,"")</f>
        <v>9</v>
      </c>
      <c r="Q1163" s="0" t="s">
        <v>240</v>
      </c>
      <c r="R1163" s="0" t="n">
        <v>95</v>
      </c>
    </row>
    <row r="1164" customFormat="false" ht="15" hidden="false" customHeight="false" outlineLevel="0" collapsed="false">
      <c r="A1164" s="0" t="s">
        <v>290</v>
      </c>
      <c r="B1164" s="0" t="n">
        <v>116</v>
      </c>
      <c r="C1164" s="0" t="n">
        <v>71</v>
      </c>
      <c r="D1164" s="0" t="n">
        <v>94</v>
      </c>
      <c r="E1164" s="0" t="n">
        <v>0</v>
      </c>
      <c r="F1164" s="0" t="n">
        <f aca="false">D1164/SUM(C1164:E1164)</f>
        <v>0.56969696969697</v>
      </c>
      <c r="G1164" s="0" t="n">
        <v>84.39</v>
      </c>
      <c r="H1164" s="0" t="n">
        <v>67.22</v>
      </c>
      <c r="I1164" s="0" t="n">
        <v>13.39</v>
      </c>
      <c r="J1164" s="0" t="n">
        <v>26.176745</v>
      </c>
      <c r="K1164" s="0" t="n">
        <v>0</v>
      </c>
      <c r="L1164" s="0" t="n">
        <v>1163</v>
      </c>
      <c r="M1164" s="0" t="n">
        <f aca="false">0.05/COUNT(L$2:L$1515)*L1164</f>
        <v>0.0384081902245707</v>
      </c>
      <c r="N1164" s="20" t="str">
        <f aca="false">IF(K1164&lt;M1164,A1164,"")</f>
        <v>dDocent_Contig_46885</v>
      </c>
      <c r="O1164" s="20" t="n">
        <f aca="false">IF(K1164&lt;M1164,B1164,"")</f>
        <v>116</v>
      </c>
      <c r="Q1164" s="0" t="s">
        <v>361</v>
      </c>
      <c r="R1164" s="0" t="n">
        <v>56</v>
      </c>
    </row>
    <row r="1165" customFormat="false" ht="15" hidden="false" customHeight="false" outlineLevel="0" collapsed="false">
      <c r="A1165" s="0" t="s">
        <v>376</v>
      </c>
      <c r="B1165" s="0" t="n">
        <v>48</v>
      </c>
      <c r="C1165" s="0" t="n">
        <v>28</v>
      </c>
      <c r="D1165" s="0" t="n">
        <v>94</v>
      </c>
      <c r="E1165" s="0" t="n">
        <v>43</v>
      </c>
      <c r="F1165" s="0" t="n">
        <f aca="false">D1165/SUM(C1165:E1165)</f>
        <v>0.56969696969697</v>
      </c>
      <c r="G1165" s="0" t="n">
        <v>34.09</v>
      </c>
      <c r="H1165" s="0" t="n">
        <v>81.82</v>
      </c>
      <c r="I1165" s="0" t="n">
        <v>49.09</v>
      </c>
      <c r="J1165" s="0" t="n">
        <v>3.657704</v>
      </c>
      <c r="K1165" s="0" t="n">
        <v>0.083374</v>
      </c>
      <c r="L1165" s="0" t="n">
        <v>1164</v>
      </c>
      <c r="M1165" s="0" t="n">
        <f aca="false">0.05/COUNT(L$2:L$1515)*L1165</f>
        <v>0.038441215323646</v>
      </c>
      <c r="N1165" s="20" t="str">
        <f aca="false">IF(K1165&lt;M1165,A1165,"")</f>
        <v/>
      </c>
      <c r="O1165" s="20" t="str">
        <f aca="false">IF(K1165&lt;M1165,B1165,"")</f>
        <v/>
      </c>
      <c r="Q1165" s="0" t="s">
        <v>191</v>
      </c>
      <c r="R1165" s="0" t="n">
        <v>10</v>
      </c>
    </row>
    <row r="1166" customFormat="false" ht="15" hidden="false" customHeight="false" outlineLevel="0" collapsed="false">
      <c r="A1166" s="0" t="s">
        <v>367</v>
      </c>
      <c r="B1166" s="0" t="n">
        <v>89</v>
      </c>
      <c r="C1166" s="0" t="n">
        <v>84</v>
      </c>
      <c r="D1166" s="0" t="n">
        <v>156</v>
      </c>
      <c r="E1166" s="0" t="n">
        <v>34</v>
      </c>
      <c r="F1166" s="0" t="n">
        <f aca="false">D1166/SUM(C1166:E1166)</f>
        <v>0.569343065693431</v>
      </c>
      <c r="G1166" s="0" t="n">
        <v>95.78</v>
      </c>
      <c r="H1166" s="0" t="n">
        <v>132.44</v>
      </c>
      <c r="I1166" s="0" t="n">
        <v>45.78</v>
      </c>
      <c r="J1166" s="0" t="n">
        <v>8.672644</v>
      </c>
      <c r="K1166" s="0" t="n">
        <v>0.004012</v>
      </c>
      <c r="L1166" s="0" t="n">
        <v>1165</v>
      </c>
      <c r="M1166" s="0" t="n">
        <f aca="false">0.05/COUNT(L$2:L$1515)*L1166</f>
        <v>0.0384742404227213</v>
      </c>
      <c r="N1166" s="20" t="str">
        <f aca="false">IF(K1166&lt;M1166,A1166,"")</f>
        <v>dDocent_Contig_1102</v>
      </c>
      <c r="O1166" s="20" t="n">
        <f aca="false">IF(K1166&lt;M1166,B1166,"")</f>
        <v>89</v>
      </c>
      <c r="Q1166" s="0" t="s">
        <v>191</v>
      </c>
      <c r="R1166" s="0" t="n">
        <v>40</v>
      </c>
    </row>
    <row r="1167" customFormat="false" ht="15" hidden="false" customHeight="false" outlineLevel="0" collapsed="false">
      <c r="A1167" s="0" t="s">
        <v>217</v>
      </c>
      <c r="B1167" s="0" t="n">
        <v>109</v>
      </c>
      <c r="C1167" s="0" t="n">
        <v>115</v>
      </c>
      <c r="D1167" s="0" t="n">
        <v>153</v>
      </c>
      <c r="E1167" s="0" t="n">
        <v>1</v>
      </c>
      <c r="F1167" s="0" t="n">
        <f aca="false">D1167/SUM(C1167:E1167)</f>
        <v>0.568773234200744</v>
      </c>
      <c r="G1167" s="0" t="n">
        <v>136.33</v>
      </c>
      <c r="H1167" s="0" t="n">
        <v>110.34</v>
      </c>
      <c r="I1167" s="0" t="n">
        <v>22.33</v>
      </c>
      <c r="J1167" s="0" t="n">
        <v>40.199335</v>
      </c>
      <c r="K1167" s="0" t="n">
        <v>0</v>
      </c>
      <c r="L1167" s="0" t="n">
        <v>1166</v>
      </c>
      <c r="M1167" s="0" t="n">
        <f aca="false">0.05/COUNT(L$2:L$1515)*L1167</f>
        <v>0.0385072655217966</v>
      </c>
      <c r="N1167" s="20" t="str">
        <f aca="false">IF(K1167&lt;M1167,A1167,"")</f>
        <v>dDocent_Contig_49078</v>
      </c>
      <c r="O1167" s="20" t="n">
        <f aca="false">IF(K1167&lt;M1167,B1167,"")</f>
        <v>109</v>
      </c>
      <c r="Q1167" s="0" t="s">
        <v>191</v>
      </c>
      <c r="R1167" s="0" t="n">
        <v>18</v>
      </c>
    </row>
    <row r="1168" customFormat="false" ht="15" hidden="false" customHeight="false" outlineLevel="0" collapsed="false">
      <c r="A1168" s="0" t="s">
        <v>284</v>
      </c>
      <c r="B1168" s="0" t="n">
        <v>102</v>
      </c>
      <c r="C1168" s="0" t="n">
        <v>68</v>
      </c>
      <c r="D1168" s="0" t="n">
        <v>162</v>
      </c>
      <c r="E1168" s="0" t="n">
        <v>55</v>
      </c>
      <c r="F1168" s="0" t="n">
        <f aca="false">D1168/SUM(C1168:E1168)</f>
        <v>0.568421052631579</v>
      </c>
      <c r="G1168" s="0" t="n">
        <v>77.9</v>
      </c>
      <c r="H1168" s="0" t="n">
        <v>142.2</v>
      </c>
      <c r="I1168" s="0" t="n">
        <v>64.9</v>
      </c>
      <c r="J1168" s="0" t="n">
        <v>5.523326</v>
      </c>
      <c r="K1168" s="0" t="n">
        <v>0.024001</v>
      </c>
      <c r="L1168" s="0" t="n">
        <v>1167</v>
      </c>
      <c r="M1168" s="0" t="n">
        <f aca="false">0.05/COUNT(L$2:L$1515)*L1168</f>
        <v>0.0385402906208719</v>
      </c>
      <c r="N1168" s="20" t="str">
        <f aca="false">IF(K1168&lt;M1168,A1168,"")</f>
        <v>dDocent_Contig_6052</v>
      </c>
      <c r="O1168" s="20" t="n">
        <f aca="false">IF(K1168&lt;M1168,B1168,"")</f>
        <v>102</v>
      </c>
      <c r="Q1168" s="0" t="s">
        <v>191</v>
      </c>
      <c r="R1168" s="0" t="n">
        <v>46</v>
      </c>
    </row>
    <row r="1169" customFormat="false" ht="15" hidden="false" customHeight="false" outlineLevel="0" collapsed="false">
      <c r="A1169" s="0" t="s">
        <v>354</v>
      </c>
      <c r="B1169" s="0" t="n">
        <v>80</v>
      </c>
      <c r="C1169" s="0" t="n">
        <v>44</v>
      </c>
      <c r="D1169" s="0" t="n">
        <v>159</v>
      </c>
      <c r="E1169" s="0" t="n">
        <v>77</v>
      </c>
      <c r="F1169" s="0" t="n">
        <f aca="false">D1169/SUM(C1169:E1169)</f>
        <v>0.567857142857143</v>
      </c>
      <c r="G1169" s="0" t="n">
        <v>54.47</v>
      </c>
      <c r="H1169" s="0" t="n">
        <v>138.06</v>
      </c>
      <c r="I1169" s="0" t="n">
        <v>87.47</v>
      </c>
      <c r="J1169" s="0" t="n">
        <v>6.444622</v>
      </c>
      <c r="K1169" s="0" t="n">
        <v>0.015145</v>
      </c>
      <c r="L1169" s="0" t="n">
        <v>1168</v>
      </c>
      <c r="M1169" s="0" t="n">
        <f aca="false">0.05/COUNT(L$2:L$1515)*L1169</f>
        <v>0.0385733157199472</v>
      </c>
      <c r="N1169" s="20" t="str">
        <f aca="false">IF(K1169&lt;M1169,A1169,"")</f>
        <v>dDocent_Contig_13529</v>
      </c>
      <c r="O1169" s="20" t="n">
        <f aca="false">IF(K1169&lt;M1169,B1169,"")</f>
        <v>80</v>
      </c>
      <c r="Q1169" s="0" t="s">
        <v>191</v>
      </c>
      <c r="R1169" s="0" t="n">
        <v>81</v>
      </c>
    </row>
    <row r="1170" customFormat="false" ht="15" hidden="false" customHeight="false" outlineLevel="0" collapsed="false">
      <c r="A1170" s="0" t="s">
        <v>131</v>
      </c>
      <c r="B1170" s="0" t="n">
        <v>55</v>
      </c>
      <c r="C1170" s="0" t="n">
        <v>121</v>
      </c>
      <c r="D1170" s="0" t="n">
        <v>158</v>
      </c>
      <c r="E1170" s="0" t="n">
        <v>0</v>
      </c>
      <c r="F1170" s="0" t="n">
        <f aca="false">D1170/SUM(C1170:E1170)</f>
        <v>0.566308243727599</v>
      </c>
      <c r="G1170" s="0" t="n">
        <v>143.37</v>
      </c>
      <c r="H1170" s="0" t="n">
        <v>113.26</v>
      </c>
      <c r="I1170" s="0" t="n">
        <v>22.37</v>
      </c>
      <c r="J1170" s="0" t="n">
        <v>43.530975</v>
      </c>
      <c r="K1170" s="0" t="n">
        <v>0</v>
      </c>
      <c r="L1170" s="0" t="n">
        <v>1169</v>
      </c>
      <c r="M1170" s="0" t="n">
        <f aca="false">0.05/COUNT(L$2:L$1515)*L1170</f>
        <v>0.0386063408190225</v>
      </c>
      <c r="N1170" s="20" t="str">
        <f aca="false">IF(K1170&lt;M1170,A1170,"")</f>
        <v>dDocent_Contig_2479</v>
      </c>
      <c r="O1170" s="20" t="n">
        <f aca="false">IF(K1170&lt;M1170,B1170,"")</f>
        <v>55</v>
      </c>
      <c r="Q1170" s="0" t="s">
        <v>107</v>
      </c>
      <c r="R1170" s="0" t="n">
        <v>18</v>
      </c>
    </row>
    <row r="1171" customFormat="false" ht="15" hidden="false" customHeight="false" outlineLevel="0" collapsed="false">
      <c r="A1171" s="0" t="s">
        <v>131</v>
      </c>
      <c r="B1171" s="0" t="n">
        <v>56</v>
      </c>
      <c r="C1171" s="0" t="n">
        <v>121</v>
      </c>
      <c r="D1171" s="0" t="n">
        <v>158</v>
      </c>
      <c r="E1171" s="0" t="n">
        <v>0</v>
      </c>
      <c r="F1171" s="0" t="n">
        <f aca="false">D1171/SUM(C1171:E1171)</f>
        <v>0.566308243727599</v>
      </c>
      <c r="G1171" s="0" t="n">
        <v>143.37</v>
      </c>
      <c r="H1171" s="0" t="n">
        <v>113.26</v>
      </c>
      <c r="I1171" s="0" t="n">
        <v>22.37</v>
      </c>
      <c r="J1171" s="0" t="n">
        <v>43.530975</v>
      </c>
      <c r="K1171" s="0" t="n">
        <v>0</v>
      </c>
      <c r="L1171" s="0" t="n">
        <v>1170</v>
      </c>
      <c r="M1171" s="0" t="n">
        <f aca="false">0.05/COUNT(L$2:L$1515)*L1171</f>
        <v>0.0386393659180978</v>
      </c>
      <c r="N1171" s="20" t="str">
        <f aca="false">IF(K1171&lt;M1171,A1171,"")</f>
        <v>dDocent_Contig_2479</v>
      </c>
      <c r="O1171" s="20" t="n">
        <f aca="false">IF(K1171&lt;M1171,B1171,"")</f>
        <v>56</v>
      </c>
      <c r="Q1171" s="0" t="s">
        <v>107</v>
      </c>
      <c r="R1171" s="0" t="n">
        <v>27</v>
      </c>
    </row>
    <row r="1172" customFormat="false" ht="15" hidden="false" customHeight="false" outlineLevel="0" collapsed="false">
      <c r="A1172" s="0" t="s">
        <v>377</v>
      </c>
      <c r="B1172" s="0" t="n">
        <v>87</v>
      </c>
      <c r="C1172" s="0" t="n">
        <v>55</v>
      </c>
      <c r="D1172" s="0" t="n">
        <v>154</v>
      </c>
      <c r="E1172" s="0" t="n">
        <v>63</v>
      </c>
      <c r="F1172" s="0" t="n">
        <f aca="false">D1172/SUM(C1172:E1172)</f>
        <v>0.566176470588235</v>
      </c>
      <c r="G1172" s="0" t="n">
        <v>64.06</v>
      </c>
      <c r="H1172" s="0" t="n">
        <v>135.88</v>
      </c>
      <c r="I1172" s="0" t="n">
        <v>72.06</v>
      </c>
      <c r="J1172" s="0" t="n">
        <v>4.835556</v>
      </c>
      <c r="K1172" s="0" t="n">
        <v>0.038728</v>
      </c>
      <c r="L1172" s="0" t="n">
        <v>1171</v>
      </c>
      <c r="M1172" s="0" t="n">
        <f aca="false">0.05/COUNT(L$2:L$1515)*L1172</f>
        <v>0.038672391017173</v>
      </c>
      <c r="N1172" s="20" t="str">
        <f aca="false">IF(K1172&lt;M1172,A1172,"")</f>
        <v/>
      </c>
      <c r="O1172" s="20" t="str">
        <f aca="false">IF(K1172&lt;M1172,B1172,"")</f>
        <v/>
      </c>
      <c r="Q1172" s="0" t="s">
        <v>107</v>
      </c>
      <c r="R1172" s="0" t="n">
        <v>89</v>
      </c>
    </row>
    <row r="1173" customFormat="false" ht="15" hidden="false" customHeight="false" outlineLevel="0" collapsed="false">
      <c r="A1173" s="0" t="s">
        <v>156</v>
      </c>
      <c r="B1173" s="0" t="n">
        <v>74</v>
      </c>
      <c r="C1173" s="0" t="n">
        <v>38</v>
      </c>
      <c r="D1173" s="0" t="n">
        <v>161</v>
      </c>
      <c r="E1173" s="0" t="n">
        <v>86</v>
      </c>
      <c r="F1173" s="0" t="n">
        <f aca="false">D1173/SUM(C1173:E1173)</f>
        <v>0.564912280701754</v>
      </c>
      <c r="G1173" s="0" t="n">
        <v>49.27</v>
      </c>
      <c r="H1173" s="0" t="n">
        <v>138.46</v>
      </c>
      <c r="I1173" s="0" t="n">
        <v>97.27</v>
      </c>
      <c r="J1173" s="0" t="n">
        <v>7.554372</v>
      </c>
      <c r="K1173" s="0" t="n">
        <v>0.00731</v>
      </c>
      <c r="L1173" s="0" t="n">
        <v>1172</v>
      </c>
      <c r="M1173" s="0" t="n">
        <f aca="false">0.05/COUNT(L$2:L$1515)*L1173</f>
        <v>0.0387054161162483</v>
      </c>
      <c r="N1173" s="20" t="str">
        <f aca="false">IF(K1173&lt;M1173,A1173,"")</f>
        <v>dDocent_Contig_9172</v>
      </c>
      <c r="O1173" s="20" t="n">
        <f aca="false">IF(K1173&lt;M1173,B1173,"")</f>
        <v>74</v>
      </c>
      <c r="Q1173" s="0" t="s">
        <v>107</v>
      </c>
      <c r="R1173" s="0" t="n">
        <v>66</v>
      </c>
    </row>
    <row r="1174" customFormat="false" ht="15" hidden="false" customHeight="false" outlineLevel="0" collapsed="false">
      <c r="A1174" s="0" t="s">
        <v>156</v>
      </c>
      <c r="B1174" s="0" t="n">
        <v>81</v>
      </c>
      <c r="C1174" s="0" t="n">
        <v>38</v>
      </c>
      <c r="D1174" s="0" t="n">
        <v>161</v>
      </c>
      <c r="E1174" s="0" t="n">
        <v>86</v>
      </c>
      <c r="F1174" s="0" t="n">
        <f aca="false">D1174/SUM(C1174:E1174)</f>
        <v>0.564912280701754</v>
      </c>
      <c r="G1174" s="0" t="n">
        <v>49.27</v>
      </c>
      <c r="H1174" s="0" t="n">
        <v>138.46</v>
      </c>
      <c r="I1174" s="0" t="n">
        <v>97.27</v>
      </c>
      <c r="J1174" s="0" t="n">
        <v>7.554372</v>
      </c>
      <c r="K1174" s="0" t="n">
        <v>0.00731</v>
      </c>
      <c r="L1174" s="0" t="n">
        <v>1173</v>
      </c>
      <c r="M1174" s="0" t="n">
        <f aca="false">0.05/COUNT(L$2:L$1515)*L1174</f>
        <v>0.0387384412153236</v>
      </c>
      <c r="N1174" s="20" t="str">
        <f aca="false">IF(K1174&lt;M1174,A1174,"")</f>
        <v>dDocent_Contig_9172</v>
      </c>
      <c r="O1174" s="20" t="n">
        <f aca="false">IF(K1174&lt;M1174,B1174,"")</f>
        <v>81</v>
      </c>
      <c r="Q1174" s="0" t="s">
        <v>107</v>
      </c>
      <c r="R1174" s="0" t="n">
        <v>55</v>
      </c>
    </row>
    <row r="1175" customFormat="false" ht="15" hidden="false" customHeight="false" outlineLevel="0" collapsed="false">
      <c r="A1175" s="0" t="s">
        <v>378</v>
      </c>
      <c r="B1175" s="0" t="n">
        <v>13</v>
      </c>
      <c r="C1175" s="0" t="n">
        <v>47</v>
      </c>
      <c r="D1175" s="0" t="n">
        <v>127</v>
      </c>
      <c r="E1175" s="0" t="n">
        <v>51</v>
      </c>
      <c r="F1175" s="0" t="n">
        <f aca="false">D1175/SUM(C1175:E1175)</f>
        <v>0.564444444444444</v>
      </c>
      <c r="G1175" s="0" t="n">
        <v>54.27</v>
      </c>
      <c r="H1175" s="0" t="n">
        <v>112.46</v>
      </c>
      <c r="I1175" s="0" t="n">
        <v>58.27</v>
      </c>
      <c r="J1175" s="0" t="n">
        <v>3.758506</v>
      </c>
      <c r="K1175" s="0" t="n">
        <v>0.062523</v>
      </c>
      <c r="L1175" s="0" t="n">
        <v>1174</v>
      </c>
      <c r="M1175" s="0" t="n">
        <f aca="false">0.05/COUNT(L$2:L$1515)*L1175</f>
        <v>0.0387714663143989</v>
      </c>
      <c r="N1175" s="20" t="str">
        <f aca="false">IF(K1175&lt;M1175,A1175,"")</f>
        <v/>
      </c>
      <c r="O1175" s="20" t="str">
        <f aca="false">IF(K1175&lt;M1175,B1175,"")</f>
        <v/>
      </c>
      <c r="Q1175" s="0" t="s">
        <v>107</v>
      </c>
      <c r="R1175" s="0" t="n">
        <v>106</v>
      </c>
    </row>
    <row r="1176" customFormat="false" ht="15" hidden="false" customHeight="false" outlineLevel="0" collapsed="false">
      <c r="A1176" s="0" t="s">
        <v>344</v>
      </c>
      <c r="B1176" s="0" t="n">
        <v>7</v>
      </c>
      <c r="C1176" s="0" t="n">
        <v>42</v>
      </c>
      <c r="D1176" s="0" t="n">
        <v>149</v>
      </c>
      <c r="E1176" s="0" t="n">
        <v>73</v>
      </c>
      <c r="F1176" s="0" t="n">
        <f aca="false">D1176/SUM(C1176:E1176)</f>
        <v>0.564393939393939</v>
      </c>
      <c r="G1176" s="0" t="n">
        <v>51.41</v>
      </c>
      <c r="H1176" s="0" t="n">
        <v>130.18</v>
      </c>
      <c r="I1176" s="0" t="n">
        <v>82.41</v>
      </c>
      <c r="J1176" s="0" t="n">
        <v>5.517707</v>
      </c>
      <c r="K1176" s="0" t="n">
        <v>0.024511</v>
      </c>
      <c r="L1176" s="0" t="n">
        <v>1175</v>
      </c>
      <c r="M1176" s="0" t="n">
        <f aca="false">0.05/COUNT(L$2:L$1515)*L1176</f>
        <v>0.0388044914134742</v>
      </c>
      <c r="N1176" s="20" t="str">
        <f aca="false">IF(K1176&lt;M1176,A1176,"")</f>
        <v>dDocent_Contig_17278</v>
      </c>
      <c r="O1176" s="20" t="n">
        <f aca="false">IF(K1176&lt;M1176,B1176,"")</f>
        <v>7</v>
      </c>
      <c r="Q1176" s="0" t="s">
        <v>107</v>
      </c>
      <c r="R1176" s="0" t="n">
        <v>107</v>
      </c>
    </row>
    <row r="1177" customFormat="false" ht="15" hidden="false" customHeight="false" outlineLevel="0" collapsed="false">
      <c r="A1177" s="0" t="s">
        <v>312</v>
      </c>
      <c r="B1177" s="0" t="n">
        <v>17</v>
      </c>
      <c r="C1177" s="0" t="n">
        <v>82</v>
      </c>
      <c r="D1177" s="0" t="n">
        <v>149</v>
      </c>
      <c r="E1177" s="0" t="n">
        <v>33</v>
      </c>
      <c r="F1177" s="0" t="n">
        <f aca="false">D1177/SUM(C1177:E1177)</f>
        <v>0.564393939393939</v>
      </c>
      <c r="G1177" s="0" t="n">
        <v>92.77</v>
      </c>
      <c r="H1177" s="0" t="n">
        <v>127.45</v>
      </c>
      <c r="I1177" s="0" t="n">
        <v>43.77</v>
      </c>
      <c r="J1177" s="0" t="n">
        <v>7.545601</v>
      </c>
      <c r="K1177" s="0" t="n">
        <v>0.007412</v>
      </c>
      <c r="L1177" s="0" t="n">
        <v>1176</v>
      </c>
      <c r="M1177" s="0" t="n">
        <f aca="false">0.05/COUNT(L$2:L$1515)*L1177</f>
        <v>0.0388375165125495</v>
      </c>
      <c r="N1177" s="20" t="str">
        <f aca="false">IF(K1177&lt;M1177,A1177,"")</f>
        <v>dDocent_Contig_30958</v>
      </c>
      <c r="O1177" s="20" t="n">
        <f aca="false">IF(K1177&lt;M1177,B1177,"")</f>
        <v>17</v>
      </c>
      <c r="Q1177" s="0" t="s">
        <v>107</v>
      </c>
      <c r="R1177" s="0" t="n">
        <v>108</v>
      </c>
    </row>
    <row r="1178" customFormat="false" ht="15" hidden="false" customHeight="false" outlineLevel="0" collapsed="false">
      <c r="A1178" s="0" t="s">
        <v>195</v>
      </c>
      <c r="B1178" s="0" t="n">
        <v>108</v>
      </c>
      <c r="C1178" s="0" t="n">
        <v>88</v>
      </c>
      <c r="D1178" s="0" t="n">
        <v>114</v>
      </c>
      <c r="E1178" s="0" t="n">
        <v>0</v>
      </c>
      <c r="F1178" s="0" t="n">
        <f aca="false">D1178/SUM(C1178:E1178)</f>
        <v>0.564356435643564</v>
      </c>
      <c r="G1178" s="0" t="n">
        <v>104.08</v>
      </c>
      <c r="H1178" s="0" t="n">
        <v>81.83</v>
      </c>
      <c r="I1178" s="0" t="n">
        <v>16.08</v>
      </c>
      <c r="J1178" s="0" t="n">
        <v>31.215125</v>
      </c>
      <c r="K1178" s="0" t="n">
        <v>0</v>
      </c>
      <c r="L1178" s="0" t="n">
        <v>1177</v>
      </c>
      <c r="M1178" s="0" t="n">
        <f aca="false">0.05/COUNT(L$2:L$1515)*L1178</f>
        <v>0.0388705416116248</v>
      </c>
      <c r="N1178" s="20" t="str">
        <f aca="false">IF(K1178&lt;M1178,A1178,"")</f>
        <v>dDocent_Contig_6355</v>
      </c>
      <c r="O1178" s="20" t="n">
        <f aca="false">IF(K1178&lt;M1178,B1178,"")</f>
        <v>108</v>
      </c>
      <c r="Q1178" s="0" t="s">
        <v>107</v>
      </c>
      <c r="R1178" s="0" t="n">
        <v>109</v>
      </c>
    </row>
    <row r="1179" customFormat="false" ht="15" hidden="false" customHeight="false" outlineLevel="0" collapsed="false">
      <c r="A1179" s="0" t="s">
        <v>259</v>
      </c>
      <c r="B1179" s="0" t="n">
        <v>49</v>
      </c>
      <c r="C1179" s="0" t="n">
        <v>79</v>
      </c>
      <c r="D1179" s="0" t="n">
        <v>158</v>
      </c>
      <c r="E1179" s="0" t="n">
        <v>43</v>
      </c>
      <c r="F1179" s="0" t="n">
        <f aca="false">D1179/SUM(C1179:E1179)</f>
        <v>0.564285714285714</v>
      </c>
      <c r="G1179" s="0" t="n">
        <v>89.16</v>
      </c>
      <c r="H1179" s="0" t="n">
        <v>137.69</v>
      </c>
      <c r="I1179" s="0" t="n">
        <v>53.16</v>
      </c>
      <c r="J1179" s="0" t="n">
        <v>6.095136</v>
      </c>
      <c r="K1179" s="0" t="n">
        <v>0.015435</v>
      </c>
      <c r="L1179" s="0" t="n">
        <v>1178</v>
      </c>
      <c r="M1179" s="0" t="n">
        <f aca="false">0.05/COUNT(L$2:L$1515)*L1179</f>
        <v>0.0389035667107001</v>
      </c>
      <c r="N1179" s="20" t="str">
        <f aca="false">IF(K1179&lt;M1179,A1179,"")</f>
        <v>dDocent_Contig_7346</v>
      </c>
      <c r="O1179" s="20" t="n">
        <f aca="false">IF(K1179&lt;M1179,B1179,"")</f>
        <v>49</v>
      </c>
      <c r="Q1179" s="0" t="s">
        <v>107</v>
      </c>
      <c r="R1179" s="0" t="n">
        <v>111</v>
      </c>
    </row>
    <row r="1180" customFormat="false" ht="15" hidden="false" customHeight="false" outlineLevel="0" collapsed="false">
      <c r="A1180" s="0" t="s">
        <v>265</v>
      </c>
      <c r="B1180" s="0" t="n">
        <v>115</v>
      </c>
      <c r="C1180" s="0" t="n">
        <v>26</v>
      </c>
      <c r="D1180" s="0" t="n">
        <v>158</v>
      </c>
      <c r="E1180" s="0" t="n">
        <v>96</v>
      </c>
      <c r="F1180" s="0" t="n">
        <f aca="false">D1180/SUM(C1180:E1180)</f>
        <v>0.564285714285714</v>
      </c>
      <c r="G1180" s="0" t="n">
        <v>39.38</v>
      </c>
      <c r="H1180" s="0" t="n">
        <v>131.25</v>
      </c>
      <c r="I1180" s="0" t="n">
        <v>109.38</v>
      </c>
      <c r="J1180" s="0" t="n">
        <v>11.63073</v>
      </c>
      <c r="K1180" s="0" t="n">
        <v>0.000863</v>
      </c>
      <c r="L1180" s="0" t="n">
        <v>1179</v>
      </c>
      <c r="M1180" s="0" t="n">
        <f aca="false">0.05/COUNT(L$2:L$1515)*L1180</f>
        <v>0.0389365918097754</v>
      </c>
      <c r="N1180" s="20" t="str">
        <f aca="false">IF(K1180&lt;M1180,A1180,"")</f>
        <v>dDocent_Contig_19188</v>
      </c>
      <c r="O1180" s="20" t="n">
        <f aca="false">IF(K1180&lt;M1180,B1180,"")</f>
        <v>115</v>
      </c>
      <c r="Q1180" s="0" t="s">
        <v>107</v>
      </c>
      <c r="R1180" s="0" t="n">
        <v>119</v>
      </c>
    </row>
    <row r="1181" customFormat="false" ht="15" hidden="false" customHeight="false" outlineLevel="0" collapsed="false">
      <c r="A1181" s="0" t="s">
        <v>304</v>
      </c>
      <c r="B1181" s="0" t="n">
        <v>113</v>
      </c>
      <c r="C1181" s="0" t="n">
        <v>112</v>
      </c>
      <c r="D1181" s="0" t="n">
        <v>145</v>
      </c>
      <c r="E1181" s="0" t="n">
        <v>0</v>
      </c>
      <c r="F1181" s="0" t="n">
        <f aca="false">D1181/SUM(C1181:E1181)</f>
        <v>0.56420233463035</v>
      </c>
      <c r="G1181" s="0" t="n">
        <v>132.45</v>
      </c>
      <c r="H1181" s="0" t="n">
        <v>104.1</v>
      </c>
      <c r="I1181" s="0" t="n">
        <v>20.45</v>
      </c>
      <c r="J1181" s="0" t="n">
        <v>39.684087</v>
      </c>
      <c r="K1181" s="0" t="n">
        <v>0</v>
      </c>
      <c r="L1181" s="0" t="n">
        <v>1180</v>
      </c>
      <c r="M1181" s="0" t="n">
        <f aca="false">0.05/COUNT(L$2:L$1515)*L1181</f>
        <v>0.0389696169088507</v>
      </c>
      <c r="N1181" s="20" t="str">
        <f aca="false">IF(K1181&lt;M1181,A1181,"")</f>
        <v>dDocent_Contig_36712</v>
      </c>
      <c r="O1181" s="20" t="n">
        <f aca="false">IF(K1181&lt;M1181,B1181,"")</f>
        <v>113</v>
      </c>
      <c r="Q1181" s="0" t="s">
        <v>107</v>
      </c>
      <c r="R1181" s="0" t="n">
        <v>122</v>
      </c>
    </row>
    <row r="1182" customFormat="false" ht="15" hidden="false" customHeight="false" outlineLevel="0" collapsed="false">
      <c r="A1182" s="0" t="s">
        <v>379</v>
      </c>
      <c r="B1182" s="0" t="n">
        <v>64</v>
      </c>
      <c r="C1182" s="0" t="n">
        <v>52</v>
      </c>
      <c r="D1182" s="0" t="n">
        <v>132</v>
      </c>
      <c r="E1182" s="0" t="n">
        <v>50</v>
      </c>
      <c r="F1182" s="0" t="n">
        <f aca="false">D1182/SUM(C1182:E1182)</f>
        <v>0.564102564102564</v>
      </c>
      <c r="G1182" s="0" t="n">
        <v>59.5</v>
      </c>
      <c r="H1182" s="0" t="n">
        <v>116.99</v>
      </c>
      <c r="I1182" s="0" t="n">
        <v>57.5</v>
      </c>
      <c r="J1182" s="0" t="n">
        <v>3.851101</v>
      </c>
      <c r="K1182" s="0" t="n">
        <v>0.066784</v>
      </c>
      <c r="L1182" s="0" t="n">
        <v>1181</v>
      </c>
      <c r="M1182" s="0" t="n">
        <f aca="false">0.05/COUNT(L$2:L$1515)*L1182</f>
        <v>0.039002642007926</v>
      </c>
      <c r="N1182" s="20" t="str">
        <f aca="false">IF(K1182&lt;M1182,A1182,"")</f>
        <v/>
      </c>
      <c r="O1182" s="20" t="str">
        <f aca="false">IF(K1182&lt;M1182,B1182,"")</f>
        <v/>
      </c>
      <c r="Q1182" s="0" t="s">
        <v>107</v>
      </c>
      <c r="R1182" s="0" t="n">
        <v>123</v>
      </c>
    </row>
    <row r="1183" customFormat="false" ht="15" hidden="false" customHeight="false" outlineLevel="0" collapsed="false">
      <c r="A1183" s="0" t="s">
        <v>380</v>
      </c>
      <c r="B1183" s="0" t="n">
        <v>42</v>
      </c>
      <c r="C1183" s="0" t="n">
        <v>53</v>
      </c>
      <c r="D1183" s="0" t="n">
        <v>110</v>
      </c>
      <c r="E1183" s="0" t="n">
        <v>32</v>
      </c>
      <c r="F1183" s="0" t="n">
        <f aca="false">D1183/SUM(C1183:E1183)</f>
        <v>0.564102564102564</v>
      </c>
      <c r="G1183" s="0" t="n">
        <v>59.82</v>
      </c>
      <c r="H1183" s="0" t="n">
        <v>96.37</v>
      </c>
      <c r="I1183" s="0" t="n">
        <v>38.82</v>
      </c>
      <c r="J1183" s="0" t="n">
        <v>3.901203</v>
      </c>
      <c r="K1183" s="0" t="n">
        <v>0.059968</v>
      </c>
      <c r="L1183" s="0" t="n">
        <v>1182</v>
      </c>
      <c r="M1183" s="0" t="n">
        <f aca="false">0.05/COUNT(L$2:L$1515)*L1183</f>
        <v>0.0390356671070013</v>
      </c>
      <c r="N1183" s="20" t="str">
        <f aca="false">IF(K1183&lt;M1183,A1183,"")</f>
        <v/>
      </c>
      <c r="O1183" s="20" t="str">
        <f aca="false">IF(K1183&lt;M1183,B1183,"")</f>
        <v/>
      </c>
      <c r="Q1183" s="0" t="s">
        <v>107</v>
      </c>
      <c r="R1183" s="0" t="n">
        <v>36</v>
      </c>
    </row>
    <row r="1184" customFormat="false" ht="15" hidden="false" customHeight="false" outlineLevel="0" collapsed="false">
      <c r="A1184" s="0" t="s">
        <v>289</v>
      </c>
      <c r="B1184" s="0" t="n">
        <v>54</v>
      </c>
      <c r="C1184" s="0" t="n">
        <v>92</v>
      </c>
      <c r="D1184" s="0" t="n">
        <v>150</v>
      </c>
      <c r="E1184" s="0" t="n">
        <v>24</v>
      </c>
      <c r="F1184" s="0" t="n">
        <f aca="false">D1184/SUM(C1184:E1184)</f>
        <v>0.56390977443609</v>
      </c>
      <c r="G1184" s="0" t="n">
        <v>104.85</v>
      </c>
      <c r="H1184" s="0" t="n">
        <v>124.31</v>
      </c>
      <c r="I1184" s="0" t="n">
        <v>36.85</v>
      </c>
      <c r="J1184" s="0" t="n">
        <v>11.362353</v>
      </c>
      <c r="K1184" s="0" t="n">
        <v>0.000979</v>
      </c>
      <c r="L1184" s="0" t="n">
        <v>1183</v>
      </c>
      <c r="M1184" s="0" t="n">
        <f aca="false">0.05/COUNT(L$2:L$1515)*L1184</f>
        <v>0.0390686922060766</v>
      </c>
      <c r="N1184" s="20" t="str">
        <f aca="false">IF(K1184&lt;M1184,A1184,"")</f>
        <v>dDocent_Contig_4760</v>
      </c>
      <c r="O1184" s="20" t="n">
        <f aca="false">IF(K1184&lt;M1184,B1184,"")</f>
        <v>54</v>
      </c>
      <c r="Q1184" s="0" t="s">
        <v>107</v>
      </c>
      <c r="R1184" s="0" t="n">
        <v>37</v>
      </c>
    </row>
    <row r="1185" customFormat="false" ht="15" hidden="false" customHeight="false" outlineLevel="0" collapsed="false">
      <c r="A1185" s="0" t="s">
        <v>370</v>
      </c>
      <c r="B1185" s="0" t="n">
        <v>79</v>
      </c>
      <c r="C1185" s="0" t="n">
        <v>44</v>
      </c>
      <c r="D1185" s="0" t="n">
        <v>160</v>
      </c>
      <c r="E1185" s="0" t="n">
        <v>80</v>
      </c>
      <c r="F1185" s="0" t="n">
        <f aca="false">D1185/SUM(C1185:E1185)</f>
        <v>0.563380281690141</v>
      </c>
      <c r="G1185" s="0" t="n">
        <v>54.14</v>
      </c>
      <c r="H1185" s="0" t="n">
        <v>139.72</v>
      </c>
      <c r="I1185" s="0" t="n">
        <v>90.14</v>
      </c>
      <c r="J1185" s="0" t="n">
        <v>5.984391</v>
      </c>
      <c r="K1185" s="0" t="n">
        <v>0.016274</v>
      </c>
      <c r="L1185" s="0" t="n">
        <v>1184</v>
      </c>
      <c r="M1185" s="0" t="n">
        <f aca="false">0.05/COUNT(L$2:L$1515)*L1185</f>
        <v>0.0391017173051519</v>
      </c>
      <c r="N1185" s="20" t="str">
        <f aca="false">IF(K1185&lt;M1185,A1185,"")</f>
        <v>dDocent_Contig_10500</v>
      </c>
      <c r="O1185" s="20" t="n">
        <f aca="false">IF(K1185&lt;M1185,B1185,"")</f>
        <v>79</v>
      </c>
      <c r="Q1185" s="0" t="s">
        <v>107</v>
      </c>
      <c r="R1185" s="0" t="n">
        <v>47</v>
      </c>
    </row>
    <row r="1186" customFormat="false" ht="15" hidden="false" customHeight="false" outlineLevel="0" collapsed="false">
      <c r="A1186" s="0" t="s">
        <v>358</v>
      </c>
      <c r="B1186" s="0" t="n">
        <v>92</v>
      </c>
      <c r="C1186" s="0" t="n">
        <v>71</v>
      </c>
      <c r="D1186" s="0" t="n">
        <v>160</v>
      </c>
      <c r="E1186" s="0" t="n">
        <v>53</v>
      </c>
      <c r="F1186" s="0" t="n">
        <f aca="false">D1186/SUM(C1186:E1186)</f>
        <v>0.563380281690141</v>
      </c>
      <c r="G1186" s="0" t="n">
        <v>80.29</v>
      </c>
      <c r="H1186" s="0" t="n">
        <v>141.43</v>
      </c>
      <c r="I1186" s="0" t="n">
        <v>62.29</v>
      </c>
      <c r="J1186" s="0" t="n">
        <v>4.896451</v>
      </c>
      <c r="K1186" s="0" t="n">
        <v>0.032185</v>
      </c>
      <c r="L1186" s="0" t="n">
        <v>1185</v>
      </c>
      <c r="M1186" s="0" t="n">
        <f aca="false">0.05/COUNT(L$2:L$1515)*L1186</f>
        <v>0.0391347424042272</v>
      </c>
      <c r="N1186" s="20" t="str">
        <f aca="false">IF(K1186&lt;M1186,A1186,"")</f>
        <v>dDocent_Contig_13108</v>
      </c>
      <c r="O1186" s="20" t="n">
        <f aca="false">IF(K1186&lt;M1186,B1186,"")</f>
        <v>92</v>
      </c>
      <c r="Q1186" s="0" t="s">
        <v>107</v>
      </c>
      <c r="R1186" s="0" t="n">
        <v>48</v>
      </c>
    </row>
    <row r="1187" customFormat="false" ht="15" hidden="false" customHeight="false" outlineLevel="0" collapsed="false">
      <c r="A1187" s="0" t="s">
        <v>381</v>
      </c>
      <c r="B1187" s="0" t="n">
        <v>19</v>
      </c>
      <c r="C1187" s="0" t="n">
        <v>64</v>
      </c>
      <c r="D1187" s="0" t="n">
        <v>160</v>
      </c>
      <c r="E1187" s="0" t="n">
        <v>60</v>
      </c>
      <c r="F1187" s="0" t="n">
        <f aca="false">D1187/SUM(C1187:E1187)</f>
        <v>0.563380281690141</v>
      </c>
      <c r="G1187" s="0" t="n">
        <v>73.01</v>
      </c>
      <c r="H1187" s="0" t="n">
        <v>141.97</v>
      </c>
      <c r="I1187" s="0" t="n">
        <v>69.01</v>
      </c>
      <c r="J1187" s="0" t="n">
        <v>4.579491</v>
      </c>
      <c r="K1187" s="0" t="n">
        <v>0.043297</v>
      </c>
      <c r="L1187" s="0" t="n">
        <v>1186</v>
      </c>
      <c r="M1187" s="0" t="n">
        <f aca="false">0.05/COUNT(L$2:L$1515)*L1187</f>
        <v>0.0391677675033025</v>
      </c>
      <c r="N1187" s="20" t="str">
        <f aca="false">IF(K1187&lt;M1187,A1187,"")</f>
        <v/>
      </c>
      <c r="O1187" s="20" t="str">
        <f aca="false">IF(K1187&lt;M1187,B1187,"")</f>
        <v/>
      </c>
      <c r="Q1187" s="0" t="s">
        <v>274</v>
      </c>
      <c r="R1187" s="0" t="n">
        <v>39</v>
      </c>
    </row>
    <row r="1188" customFormat="false" ht="15" hidden="false" customHeight="false" outlineLevel="0" collapsed="false">
      <c r="A1188" s="0" t="s">
        <v>382</v>
      </c>
      <c r="B1188" s="0" t="n">
        <v>60</v>
      </c>
      <c r="C1188" s="0" t="n">
        <v>58</v>
      </c>
      <c r="D1188" s="0" t="n">
        <v>160</v>
      </c>
      <c r="E1188" s="0" t="n">
        <v>66</v>
      </c>
      <c r="F1188" s="0" t="n">
        <f aca="false">D1188/SUM(C1188:E1188)</f>
        <v>0.563380281690141</v>
      </c>
      <c r="G1188" s="0" t="n">
        <v>67.06</v>
      </c>
      <c r="H1188" s="0" t="n">
        <v>141.89</v>
      </c>
      <c r="I1188" s="0" t="n">
        <v>75.06</v>
      </c>
      <c r="J1188" s="0" t="n">
        <v>4.628032</v>
      </c>
      <c r="K1188" s="0" t="n">
        <v>0.043126</v>
      </c>
      <c r="L1188" s="0" t="n">
        <v>1187</v>
      </c>
      <c r="M1188" s="0" t="n">
        <f aca="false">0.05/COUNT(L$2:L$1515)*L1188</f>
        <v>0.0392007926023778</v>
      </c>
      <c r="N1188" s="20" t="str">
        <f aca="false">IF(K1188&lt;M1188,A1188,"")</f>
        <v/>
      </c>
      <c r="O1188" s="20" t="str">
        <f aca="false">IF(K1188&lt;M1188,B1188,"")</f>
        <v/>
      </c>
      <c r="Q1188" s="0" t="s">
        <v>274</v>
      </c>
      <c r="R1188" s="0" t="n">
        <v>96</v>
      </c>
    </row>
    <row r="1189" customFormat="false" ht="15" hidden="false" customHeight="false" outlineLevel="0" collapsed="false">
      <c r="A1189" s="0" t="s">
        <v>382</v>
      </c>
      <c r="B1189" s="0" t="n">
        <v>62</v>
      </c>
      <c r="C1189" s="0" t="n">
        <v>58</v>
      </c>
      <c r="D1189" s="0" t="n">
        <v>160</v>
      </c>
      <c r="E1189" s="0" t="n">
        <v>66</v>
      </c>
      <c r="F1189" s="0" t="n">
        <f aca="false">D1189/SUM(C1189:E1189)</f>
        <v>0.563380281690141</v>
      </c>
      <c r="G1189" s="0" t="n">
        <v>67.06</v>
      </c>
      <c r="H1189" s="0" t="n">
        <v>141.89</v>
      </c>
      <c r="I1189" s="0" t="n">
        <v>75.06</v>
      </c>
      <c r="J1189" s="0" t="n">
        <v>4.628032</v>
      </c>
      <c r="K1189" s="0" t="n">
        <v>0.043126</v>
      </c>
      <c r="L1189" s="0" t="n">
        <v>1188</v>
      </c>
      <c r="M1189" s="0" t="n">
        <f aca="false">0.05/COUNT(L$2:L$1515)*L1189</f>
        <v>0.0392338177014531</v>
      </c>
      <c r="N1189" s="20" t="str">
        <f aca="false">IF(K1189&lt;M1189,A1189,"")</f>
        <v/>
      </c>
      <c r="O1189" s="20" t="str">
        <f aca="false">IF(K1189&lt;M1189,B1189,"")</f>
        <v/>
      </c>
      <c r="Q1189" s="0" t="s">
        <v>362</v>
      </c>
      <c r="R1189" s="0" t="n">
        <v>86</v>
      </c>
    </row>
    <row r="1190" customFormat="false" ht="15" hidden="false" customHeight="false" outlineLevel="0" collapsed="false">
      <c r="A1190" s="0" t="s">
        <v>382</v>
      </c>
      <c r="B1190" s="0" t="n">
        <v>75</v>
      </c>
      <c r="C1190" s="0" t="n">
        <v>58</v>
      </c>
      <c r="D1190" s="0" t="n">
        <v>160</v>
      </c>
      <c r="E1190" s="0" t="n">
        <v>66</v>
      </c>
      <c r="F1190" s="0" t="n">
        <f aca="false">D1190/SUM(C1190:E1190)</f>
        <v>0.563380281690141</v>
      </c>
      <c r="G1190" s="0" t="n">
        <v>67.06</v>
      </c>
      <c r="H1190" s="0" t="n">
        <v>141.89</v>
      </c>
      <c r="I1190" s="0" t="n">
        <v>75.06</v>
      </c>
      <c r="J1190" s="0" t="n">
        <v>4.628032</v>
      </c>
      <c r="K1190" s="0" t="n">
        <v>0.043126</v>
      </c>
      <c r="L1190" s="0" t="n">
        <v>1189</v>
      </c>
      <c r="M1190" s="0" t="n">
        <f aca="false">0.05/COUNT(L$2:L$1515)*L1190</f>
        <v>0.0392668428005284</v>
      </c>
      <c r="N1190" s="20" t="str">
        <f aca="false">IF(K1190&lt;M1190,A1190,"")</f>
        <v/>
      </c>
      <c r="O1190" s="20" t="str">
        <f aca="false">IF(K1190&lt;M1190,B1190,"")</f>
        <v/>
      </c>
      <c r="Q1190" s="0" t="s">
        <v>363</v>
      </c>
      <c r="R1190" s="0" t="n">
        <v>72</v>
      </c>
    </row>
    <row r="1191" customFormat="false" ht="15" hidden="false" customHeight="false" outlineLevel="0" collapsed="false">
      <c r="A1191" s="0" t="s">
        <v>382</v>
      </c>
      <c r="B1191" s="0" t="n">
        <v>95</v>
      </c>
      <c r="C1191" s="0" t="n">
        <v>58</v>
      </c>
      <c r="D1191" s="0" t="n">
        <v>160</v>
      </c>
      <c r="E1191" s="0" t="n">
        <v>66</v>
      </c>
      <c r="F1191" s="0" t="n">
        <f aca="false">D1191/SUM(C1191:E1191)</f>
        <v>0.563380281690141</v>
      </c>
      <c r="G1191" s="0" t="n">
        <v>67.06</v>
      </c>
      <c r="H1191" s="0" t="n">
        <v>141.89</v>
      </c>
      <c r="I1191" s="0" t="n">
        <v>75.06</v>
      </c>
      <c r="J1191" s="0" t="n">
        <v>4.628032</v>
      </c>
      <c r="K1191" s="0" t="n">
        <v>0.043126</v>
      </c>
      <c r="L1191" s="0" t="n">
        <v>1190</v>
      </c>
      <c r="M1191" s="0" t="n">
        <f aca="false">0.05/COUNT(L$2:L$1515)*L1191</f>
        <v>0.0392998678996037</v>
      </c>
      <c r="N1191" s="20" t="str">
        <f aca="false">IF(K1191&lt;M1191,A1191,"")</f>
        <v/>
      </c>
      <c r="O1191" s="20" t="str">
        <f aca="false">IF(K1191&lt;M1191,B1191,"")</f>
        <v/>
      </c>
      <c r="Q1191" s="0" t="s">
        <v>192</v>
      </c>
      <c r="R1191" s="0" t="n">
        <v>120</v>
      </c>
    </row>
    <row r="1192" customFormat="false" ht="15" hidden="false" customHeight="false" outlineLevel="0" collapsed="false">
      <c r="A1192" s="0" t="s">
        <v>383</v>
      </c>
      <c r="B1192" s="0" t="n">
        <v>42</v>
      </c>
      <c r="C1192" s="0" t="n">
        <v>63</v>
      </c>
      <c r="D1192" s="0" t="n">
        <v>148</v>
      </c>
      <c r="E1192" s="0" t="n">
        <v>52</v>
      </c>
      <c r="F1192" s="0" t="n">
        <f aca="false">D1192/SUM(C1192:E1192)</f>
        <v>0.562737642585551</v>
      </c>
      <c r="G1192" s="0" t="n">
        <v>71.37</v>
      </c>
      <c r="H1192" s="0" t="n">
        <v>131.27</v>
      </c>
      <c r="I1192" s="0" t="n">
        <v>60.37</v>
      </c>
      <c r="J1192" s="0" t="n">
        <v>4.271878</v>
      </c>
      <c r="K1192" s="0" t="n">
        <v>0.048118</v>
      </c>
      <c r="L1192" s="0" t="n">
        <v>1191</v>
      </c>
      <c r="M1192" s="0" t="n">
        <f aca="false">0.05/COUNT(L$2:L$1515)*L1192</f>
        <v>0.039332892998679</v>
      </c>
      <c r="N1192" s="20" t="str">
        <f aca="false">IF(K1192&lt;M1192,A1192,"")</f>
        <v/>
      </c>
      <c r="O1192" s="20" t="str">
        <f aca="false">IF(K1192&lt;M1192,B1192,"")</f>
        <v/>
      </c>
      <c r="Q1192" s="0" t="s">
        <v>192</v>
      </c>
      <c r="R1192" s="0" t="n">
        <v>125</v>
      </c>
    </row>
    <row r="1193" customFormat="false" ht="15" hidden="false" customHeight="false" outlineLevel="0" collapsed="false">
      <c r="A1193" s="0" t="s">
        <v>384</v>
      </c>
      <c r="B1193" s="0" t="n">
        <v>74</v>
      </c>
      <c r="C1193" s="0" t="n">
        <v>61</v>
      </c>
      <c r="D1193" s="0" t="n">
        <v>126</v>
      </c>
      <c r="E1193" s="0" t="n">
        <v>37</v>
      </c>
      <c r="F1193" s="0" t="n">
        <f aca="false">D1193/SUM(C1193:E1193)</f>
        <v>0.5625</v>
      </c>
      <c r="G1193" s="0" t="n">
        <v>68.64</v>
      </c>
      <c r="H1193" s="0" t="n">
        <v>110.71</v>
      </c>
      <c r="I1193" s="0" t="n">
        <v>44.64</v>
      </c>
      <c r="J1193" s="0" t="n">
        <v>4.269846</v>
      </c>
      <c r="K1193" s="0" t="n">
        <v>0.043824</v>
      </c>
      <c r="L1193" s="0" t="n">
        <v>1192</v>
      </c>
      <c r="M1193" s="0" t="n">
        <f aca="false">0.05/COUNT(L$2:L$1515)*L1193</f>
        <v>0.0393659180977543</v>
      </c>
      <c r="N1193" s="20" t="str">
        <f aca="false">IF(K1193&lt;M1193,A1193,"")</f>
        <v/>
      </c>
      <c r="O1193" s="20" t="str">
        <f aca="false">IF(K1193&lt;M1193,B1193,"")</f>
        <v/>
      </c>
      <c r="Q1193" s="0" t="s">
        <v>192</v>
      </c>
      <c r="R1193" s="0" t="n">
        <v>23</v>
      </c>
    </row>
    <row r="1194" customFormat="false" ht="15" hidden="false" customHeight="false" outlineLevel="0" collapsed="false">
      <c r="A1194" s="0" t="s">
        <v>331</v>
      </c>
      <c r="B1194" s="0" t="n">
        <v>32</v>
      </c>
      <c r="C1194" s="0" t="n">
        <v>28</v>
      </c>
      <c r="D1194" s="0" t="n">
        <v>149</v>
      </c>
      <c r="E1194" s="0" t="n">
        <v>88</v>
      </c>
      <c r="F1194" s="0" t="n">
        <f aca="false">D1194/SUM(C1194:E1194)</f>
        <v>0.562264150943396</v>
      </c>
      <c r="G1194" s="0" t="n">
        <v>39.65</v>
      </c>
      <c r="H1194" s="0" t="n">
        <v>125.71</v>
      </c>
      <c r="I1194" s="0" t="n">
        <v>99.65</v>
      </c>
      <c r="J1194" s="0" t="n">
        <v>9.098161</v>
      </c>
      <c r="K1194" s="0" t="n">
        <v>0.00293</v>
      </c>
      <c r="L1194" s="0" t="n">
        <v>1193</v>
      </c>
      <c r="M1194" s="0" t="n">
        <f aca="false">0.05/COUNT(L$2:L$1515)*L1194</f>
        <v>0.0393989431968296</v>
      </c>
      <c r="N1194" s="20" t="str">
        <f aca="false">IF(K1194&lt;M1194,A1194,"")</f>
        <v>dDocent_Contig_23636</v>
      </c>
      <c r="O1194" s="20" t="n">
        <f aca="false">IF(K1194&lt;M1194,B1194,"")</f>
        <v>32</v>
      </c>
      <c r="Q1194" s="0" t="s">
        <v>192</v>
      </c>
      <c r="R1194" s="0" t="n">
        <v>32</v>
      </c>
    </row>
    <row r="1195" customFormat="false" ht="15" hidden="false" customHeight="false" outlineLevel="0" collapsed="false">
      <c r="A1195" s="0" t="s">
        <v>340</v>
      </c>
      <c r="B1195" s="0" t="n">
        <v>107</v>
      </c>
      <c r="C1195" s="0" t="n">
        <v>77</v>
      </c>
      <c r="D1195" s="0" t="n">
        <v>159</v>
      </c>
      <c r="E1195" s="0" t="n">
        <v>47</v>
      </c>
      <c r="F1195" s="0" t="n">
        <f aca="false">D1195/SUM(C1195:E1195)</f>
        <v>0.561837455830389</v>
      </c>
      <c r="G1195" s="0" t="n">
        <v>86.55</v>
      </c>
      <c r="H1195" s="0" t="n">
        <v>139.91</v>
      </c>
      <c r="I1195" s="0" t="n">
        <v>56.55</v>
      </c>
      <c r="J1195" s="0" t="n">
        <v>5.268734</v>
      </c>
      <c r="K1195" s="0" t="n">
        <v>0.030119</v>
      </c>
      <c r="L1195" s="0" t="n">
        <v>1194</v>
      </c>
      <c r="M1195" s="0" t="n">
        <f aca="false">0.05/COUNT(L$2:L$1515)*L1195</f>
        <v>0.0394319682959049</v>
      </c>
      <c r="N1195" s="20" t="str">
        <f aca="false">IF(K1195&lt;M1195,A1195,"")</f>
        <v>dDocent_Contig_1842</v>
      </c>
      <c r="O1195" s="20" t="n">
        <f aca="false">IF(K1195&lt;M1195,B1195,"")</f>
        <v>107</v>
      </c>
      <c r="Q1195" s="0" t="s">
        <v>192</v>
      </c>
      <c r="R1195" s="0" t="n">
        <v>33</v>
      </c>
    </row>
    <row r="1196" customFormat="false" ht="15" hidden="false" customHeight="false" outlineLevel="0" collapsed="false">
      <c r="A1196" s="0" t="s">
        <v>385</v>
      </c>
      <c r="B1196" s="0" t="n">
        <v>111</v>
      </c>
      <c r="C1196" s="0" t="n">
        <v>49</v>
      </c>
      <c r="D1196" s="0" t="n">
        <v>100</v>
      </c>
      <c r="E1196" s="0" t="n">
        <v>29</v>
      </c>
      <c r="F1196" s="0" t="n">
        <f aca="false">D1196/SUM(C1196:E1196)</f>
        <v>0.561797752808989</v>
      </c>
      <c r="G1196" s="0" t="n">
        <v>55.06</v>
      </c>
      <c r="H1196" s="0" t="n">
        <v>87.88</v>
      </c>
      <c r="I1196" s="0" t="n">
        <v>35.06</v>
      </c>
      <c r="J1196" s="0" t="n">
        <v>3.38796</v>
      </c>
      <c r="K1196" s="0" t="n">
        <v>0.094176</v>
      </c>
      <c r="L1196" s="0" t="n">
        <v>1195</v>
      </c>
      <c r="M1196" s="0" t="n">
        <f aca="false">0.05/COUNT(L$2:L$1515)*L1196</f>
        <v>0.0394649933949802</v>
      </c>
      <c r="N1196" s="20" t="str">
        <f aca="false">IF(K1196&lt;M1196,A1196,"")</f>
        <v/>
      </c>
      <c r="O1196" s="20" t="str">
        <f aca="false">IF(K1196&lt;M1196,B1196,"")</f>
        <v/>
      </c>
      <c r="Q1196" s="0" t="s">
        <v>193</v>
      </c>
      <c r="R1196" s="0" t="n">
        <v>13</v>
      </c>
    </row>
    <row r="1197" customFormat="false" ht="15" hidden="false" customHeight="false" outlineLevel="0" collapsed="false">
      <c r="A1197" s="0" t="s">
        <v>156</v>
      </c>
      <c r="B1197" s="0" t="n">
        <v>99</v>
      </c>
      <c r="C1197" s="0" t="n">
        <v>39</v>
      </c>
      <c r="D1197" s="0" t="n">
        <v>160</v>
      </c>
      <c r="E1197" s="0" t="n">
        <v>86</v>
      </c>
      <c r="F1197" s="0" t="n">
        <f aca="false">D1197/SUM(C1197:E1197)</f>
        <v>0.56140350877193</v>
      </c>
      <c r="G1197" s="0" t="n">
        <v>49.69</v>
      </c>
      <c r="H1197" s="0" t="n">
        <v>138.62</v>
      </c>
      <c r="I1197" s="0" t="n">
        <v>96.69</v>
      </c>
      <c r="J1197" s="0" t="n">
        <v>6.77633</v>
      </c>
      <c r="K1197" s="0" t="n">
        <v>0.010717</v>
      </c>
      <c r="L1197" s="0" t="n">
        <v>1196</v>
      </c>
      <c r="M1197" s="0" t="n">
        <f aca="false">0.05/COUNT(L$2:L$1515)*L1197</f>
        <v>0.0394980184940555</v>
      </c>
      <c r="N1197" s="20" t="str">
        <f aca="false">IF(K1197&lt;M1197,A1197,"")</f>
        <v>dDocent_Contig_9172</v>
      </c>
      <c r="O1197" s="20" t="n">
        <f aca="false">IF(K1197&lt;M1197,B1197,"")</f>
        <v>99</v>
      </c>
      <c r="Q1197" s="0" t="s">
        <v>193</v>
      </c>
      <c r="R1197" s="0" t="n">
        <v>44</v>
      </c>
    </row>
    <row r="1198" customFormat="false" ht="15" hidden="false" customHeight="false" outlineLevel="0" collapsed="false">
      <c r="A1198" s="0" t="s">
        <v>234</v>
      </c>
      <c r="B1198" s="0" t="n">
        <v>102</v>
      </c>
      <c r="C1198" s="0" t="n">
        <v>28</v>
      </c>
      <c r="D1198" s="0" t="n">
        <v>160</v>
      </c>
      <c r="E1198" s="0" t="n">
        <v>97</v>
      </c>
      <c r="F1198" s="0" t="n">
        <f aca="false">D1198/SUM(C1198:E1198)</f>
        <v>0.56140350877193</v>
      </c>
      <c r="G1198" s="0" t="n">
        <v>40.93</v>
      </c>
      <c r="H1198" s="0" t="n">
        <v>134.15</v>
      </c>
      <c r="I1198" s="0" t="n">
        <v>109.93</v>
      </c>
      <c r="J1198" s="0" t="n">
        <v>10.58498</v>
      </c>
      <c r="K1198" s="0" t="n">
        <v>0.001573</v>
      </c>
      <c r="L1198" s="0" t="n">
        <v>1197</v>
      </c>
      <c r="M1198" s="0" t="n">
        <f aca="false">0.05/COUNT(L$2:L$1515)*L1198</f>
        <v>0.0395310435931308</v>
      </c>
      <c r="N1198" s="20" t="str">
        <f aca="false">IF(K1198&lt;M1198,A1198,"")</f>
        <v>dDocent_Contig_17116</v>
      </c>
      <c r="O1198" s="20" t="n">
        <f aca="false">IF(K1198&lt;M1198,B1198,"")</f>
        <v>102</v>
      </c>
      <c r="Q1198" s="0" t="s">
        <v>193</v>
      </c>
      <c r="R1198" s="0" t="n">
        <v>77</v>
      </c>
    </row>
    <row r="1199" customFormat="false" ht="15" hidden="false" customHeight="false" outlineLevel="0" collapsed="false">
      <c r="A1199" s="0" t="s">
        <v>312</v>
      </c>
      <c r="B1199" s="0" t="n">
        <v>104</v>
      </c>
      <c r="C1199" s="0" t="n">
        <v>50</v>
      </c>
      <c r="D1199" s="0" t="n">
        <v>148</v>
      </c>
      <c r="E1199" s="0" t="n">
        <v>66</v>
      </c>
      <c r="F1199" s="0" t="n">
        <f aca="false">D1199/SUM(C1199:E1199)</f>
        <v>0.560606060606061</v>
      </c>
      <c r="G1199" s="0" t="n">
        <v>58.24</v>
      </c>
      <c r="H1199" s="0" t="n">
        <v>131.52</v>
      </c>
      <c r="I1199" s="0" t="n">
        <v>74.24</v>
      </c>
      <c r="J1199" s="0" t="n">
        <v>4.147843</v>
      </c>
      <c r="K1199" s="0" t="n">
        <v>0.048644</v>
      </c>
      <c r="L1199" s="0" t="n">
        <v>1198</v>
      </c>
      <c r="M1199" s="0" t="n">
        <f aca="false">0.05/COUNT(L$2:L$1515)*L1199</f>
        <v>0.0395640686922061</v>
      </c>
      <c r="N1199" s="20" t="str">
        <f aca="false">IF(K1199&lt;M1199,A1199,"")</f>
        <v/>
      </c>
      <c r="O1199" s="20" t="str">
        <f aca="false">IF(K1199&lt;M1199,B1199,"")</f>
        <v/>
      </c>
      <c r="Q1199" s="0" t="s">
        <v>193</v>
      </c>
      <c r="R1199" s="0" t="n">
        <v>78</v>
      </c>
    </row>
    <row r="1200" customFormat="false" ht="15" hidden="false" customHeight="false" outlineLevel="0" collapsed="false">
      <c r="A1200" s="0" t="s">
        <v>276</v>
      </c>
      <c r="B1200" s="0" t="n">
        <v>102</v>
      </c>
      <c r="C1200" s="0" t="n">
        <v>81</v>
      </c>
      <c r="D1200" s="0" t="n">
        <v>125</v>
      </c>
      <c r="E1200" s="0" t="n">
        <v>17</v>
      </c>
      <c r="F1200" s="0" t="n">
        <f aca="false">D1200/SUM(C1200:E1200)</f>
        <v>0.560538116591928</v>
      </c>
      <c r="G1200" s="0" t="n">
        <v>92.34</v>
      </c>
      <c r="H1200" s="0" t="n">
        <v>102.32</v>
      </c>
      <c r="I1200" s="0" t="n">
        <v>28.34</v>
      </c>
      <c r="J1200" s="0" t="n">
        <v>10.961004</v>
      </c>
      <c r="K1200" s="0" t="n">
        <v>0.001227</v>
      </c>
      <c r="L1200" s="0" t="n">
        <v>1199</v>
      </c>
      <c r="M1200" s="0" t="n">
        <f aca="false">0.05/COUNT(L$2:L$1515)*L1200</f>
        <v>0.0395970937912814</v>
      </c>
      <c r="N1200" s="20" t="str">
        <f aca="false">IF(K1200&lt;M1200,A1200,"")</f>
        <v>dDocent_Contig_10626</v>
      </c>
      <c r="O1200" s="20" t="n">
        <f aca="false">IF(K1200&lt;M1200,B1200,"")</f>
        <v>102</v>
      </c>
      <c r="Q1200" s="0" t="s">
        <v>193</v>
      </c>
      <c r="R1200" s="0" t="n">
        <v>20</v>
      </c>
    </row>
    <row r="1201" customFormat="false" ht="15" hidden="false" customHeight="false" outlineLevel="0" collapsed="false">
      <c r="A1201" s="0" t="s">
        <v>276</v>
      </c>
      <c r="B1201" s="0" t="n">
        <v>104</v>
      </c>
      <c r="C1201" s="0" t="n">
        <v>81</v>
      </c>
      <c r="D1201" s="0" t="n">
        <v>125</v>
      </c>
      <c r="E1201" s="0" t="n">
        <v>17</v>
      </c>
      <c r="F1201" s="0" t="n">
        <f aca="false">D1201/SUM(C1201:E1201)</f>
        <v>0.560538116591928</v>
      </c>
      <c r="G1201" s="0" t="n">
        <v>92.34</v>
      </c>
      <c r="H1201" s="0" t="n">
        <v>102.32</v>
      </c>
      <c r="I1201" s="0" t="n">
        <v>28.34</v>
      </c>
      <c r="J1201" s="0" t="n">
        <v>10.961004</v>
      </c>
      <c r="K1201" s="0" t="n">
        <v>0.001227</v>
      </c>
      <c r="L1201" s="0" t="n">
        <v>1200</v>
      </c>
      <c r="M1201" s="0" t="n">
        <f aca="false">0.05/COUNT(L$2:L$1515)*L1201</f>
        <v>0.0396301188903567</v>
      </c>
      <c r="N1201" s="20" t="str">
        <f aca="false">IF(K1201&lt;M1201,A1201,"")</f>
        <v>dDocent_Contig_10626</v>
      </c>
      <c r="O1201" s="20" t="n">
        <f aca="false">IF(K1201&lt;M1201,B1201,"")</f>
        <v>104</v>
      </c>
      <c r="Q1201" s="0" t="s">
        <v>364</v>
      </c>
      <c r="R1201" s="0" t="n">
        <v>46</v>
      </c>
    </row>
    <row r="1202" customFormat="false" ht="15" hidden="false" customHeight="false" outlineLevel="0" collapsed="false">
      <c r="A1202" s="0" t="s">
        <v>386</v>
      </c>
      <c r="B1202" s="0" t="n">
        <v>34</v>
      </c>
      <c r="C1202" s="0" t="n">
        <v>35</v>
      </c>
      <c r="D1202" s="0" t="n">
        <v>88</v>
      </c>
      <c r="E1202" s="0" t="n">
        <v>34</v>
      </c>
      <c r="F1202" s="0" t="n">
        <f aca="false">D1202/SUM(C1202:E1202)</f>
        <v>0.560509554140127</v>
      </c>
      <c r="G1202" s="0" t="n">
        <v>39.75</v>
      </c>
      <c r="H1202" s="0" t="n">
        <v>78.5</v>
      </c>
      <c r="I1202" s="0" t="n">
        <v>38.75</v>
      </c>
      <c r="J1202" s="0" t="n">
        <v>2.301092</v>
      </c>
      <c r="K1202" s="0" t="n">
        <v>0.152863</v>
      </c>
      <c r="L1202" s="0" t="n">
        <v>1201</v>
      </c>
      <c r="M1202" s="0" t="n">
        <f aca="false">0.05/COUNT(L$2:L$1515)*L1202</f>
        <v>0.039663143989432</v>
      </c>
      <c r="N1202" s="20" t="str">
        <f aca="false">IF(K1202&lt;M1202,A1202,"")</f>
        <v/>
      </c>
      <c r="O1202" s="20" t="str">
        <f aca="false">IF(K1202&lt;M1202,B1202,"")</f>
        <v/>
      </c>
      <c r="Q1202" s="0" t="s">
        <v>365</v>
      </c>
      <c r="R1202" s="0" t="n">
        <v>47</v>
      </c>
    </row>
    <row r="1203" customFormat="false" ht="15" hidden="false" customHeight="false" outlineLevel="0" collapsed="false">
      <c r="A1203" s="0" t="s">
        <v>387</v>
      </c>
      <c r="B1203" s="0" t="n">
        <v>17</v>
      </c>
      <c r="C1203" s="0" t="n">
        <v>54</v>
      </c>
      <c r="D1203" s="0" t="n">
        <v>153</v>
      </c>
      <c r="E1203" s="0" t="n">
        <v>66</v>
      </c>
      <c r="F1203" s="0" t="n">
        <f aca="false">D1203/SUM(C1203:E1203)</f>
        <v>0.56043956043956</v>
      </c>
      <c r="G1203" s="0" t="n">
        <v>62.38</v>
      </c>
      <c r="H1203" s="0" t="n">
        <v>136.24</v>
      </c>
      <c r="I1203" s="0" t="n">
        <v>74.38</v>
      </c>
      <c r="J1203" s="0" t="n">
        <v>4.133509</v>
      </c>
      <c r="K1203" s="0" t="n">
        <v>0.052312</v>
      </c>
      <c r="L1203" s="0" t="n">
        <v>1202</v>
      </c>
      <c r="M1203" s="0" t="n">
        <f aca="false">0.05/COUNT(L$2:L$1515)*L1203</f>
        <v>0.0396961690885073</v>
      </c>
      <c r="N1203" s="20" t="str">
        <f aca="false">IF(K1203&lt;M1203,A1203,"")</f>
        <v/>
      </c>
      <c r="O1203" s="20" t="str">
        <f aca="false">IF(K1203&lt;M1203,B1203,"")</f>
        <v/>
      </c>
      <c r="Q1203" s="0" t="s">
        <v>123</v>
      </c>
      <c r="R1203" s="0" t="n">
        <v>73</v>
      </c>
    </row>
    <row r="1204" customFormat="false" ht="15" hidden="false" customHeight="false" outlineLevel="0" collapsed="false">
      <c r="A1204" s="0" t="s">
        <v>388</v>
      </c>
      <c r="B1204" s="0" t="n">
        <v>43</v>
      </c>
      <c r="C1204" s="0" t="n">
        <v>53</v>
      </c>
      <c r="D1204" s="0" t="n">
        <v>136</v>
      </c>
      <c r="E1204" s="0" t="n">
        <v>54</v>
      </c>
      <c r="F1204" s="0" t="n">
        <f aca="false">D1204/SUM(C1204:E1204)</f>
        <v>0.559670781893004</v>
      </c>
      <c r="G1204" s="0" t="n">
        <v>60.25</v>
      </c>
      <c r="H1204" s="0" t="n">
        <v>121.5</v>
      </c>
      <c r="I1204" s="0" t="n">
        <v>61.25</v>
      </c>
      <c r="J1204" s="0" t="n">
        <v>3.462005</v>
      </c>
      <c r="K1204" s="0" t="n">
        <v>0.073266</v>
      </c>
      <c r="L1204" s="0" t="n">
        <v>1203</v>
      </c>
      <c r="M1204" s="0" t="n">
        <f aca="false">0.05/COUNT(L$2:L$1515)*L1204</f>
        <v>0.0397291941875826</v>
      </c>
      <c r="N1204" s="20" t="str">
        <f aca="false">IF(K1204&lt;M1204,A1204,"")</f>
        <v/>
      </c>
      <c r="O1204" s="20" t="str">
        <f aca="false">IF(K1204&lt;M1204,B1204,"")</f>
        <v/>
      </c>
      <c r="Q1204" s="0" t="s">
        <v>123</v>
      </c>
      <c r="R1204" s="0" t="n">
        <v>74</v>
      </c>
    </row>
    <row r="1205" customFormat="false" ht="15" hidden="false" customHeight="false" outlineLevel="0" collapsed="false">
      <c r="A1205" s="0" t="s">
        <v>389</v>
      </c>
      <c r="B1205" s="0" t="n">
        <v>19</v>
      </c>
      <c r="C1205" s="0" t="n">
        <v>41</v>
      </c>
      <c r="D1205" s="0" t="n">
        <v>108</v>
      </c>
      <c r="E1205" s="0" t="n">
        <v>44</v>
      </c>
      <c r="F1205" s="0" t="n">
        <f aca="false">D1205/SUM(C1205:E1205)</f>
        <v>0.559585492227979</v>
      </c>
      <c r="G1205" s="0" t="n">
        <v>46.76</v>
      </c>
      <c r="H1205" s="0" t="n">
        <v>96.48</v>
      </c>
      <c r="I1205" s="0" t="n">
        <v>49.76</v>
      </c>
      <c r="J1205" s="0" t="n">
        <v>2.753389</v>
      </c>
      <c r="K1205" s="0" t="n">
        <v>0.114479</v>
      </c>
      <c r="L1205" s="0" t="n">
        <v>1204</v>
      </c>
      <c r="M1205" s="0" t="n">
        <f aca="false">0.05/COUNT(L$2:L$1515)*L1205</f>
        <v>0.0397622192866579</v>
      </c>
      <c r="N1205" s="20" t="str">
        <f aca="false">IF(K1205&lt;M1205,A1205,"")</f>
        <v/>
      </c>
      <c r="O1205" s="20" t="str">
        <f aca="false">IF(K1205&lt;M1205,B1205,"")</f>
        <v/>
      </c>
      <c r="Q1205" s="0" t="s">
        <v>123</v>
      </c>
      <c r="R1205" s="0" t="n">
        <v>40</v>
      </c>
    </row>
    <row r="1206" customFormat="false" ht="15" hidden="false" customHeight="false" outlineLevel="0" collapsed="false">
      <c r="A1206" s="0" t="s">
        <v>390</v>
      </c>
      <c r="B1206" s="0" t="n">
        <v>89</v>
      </c>
      <c r="C1206" s="0" t="n">
        <v>63</v>
      </c>
      <c r="D1206" s="0" t="n">
        <v>160</v>
      </c>
      <c r="E1206" s="0" t="n">
        <v>63</v>
      </c>
      <c r="F1206" s="0" t="n">
        <f aca="false">D1206/SUM(C1206:E1206)</f>
        <v>0.559440559440559</v>
      </c>
      <c r="G1206" s="0" t="n">
        <v>71.5</v>
      </c>
      <c r="H1206" s="0" t="n">
        <v>143</v>
      </c>
      <c r="I1206" s="0" t="n">
        <v>71.5</v>
      </c>
      <c r="J1206" s="0" t="n">
        <v>4.041958</v>
      </c>
      <c r="K1206" s="0" t="n">
        <v>0.058165</v>
      </c>
      <c r="L1206" s="0" t="n">
        <v>1205</v>
      </c>
      <c r="M1206" s="0" t="n">
        <f aca="false">0.05/COUNT(L$2:L$1515)*L1206</f>
        <v>0.0397952443857332</v>
      </c>
      <c r="N1206" s="20" t="str">
        <f aca="false">IF(K1206&lt;M1206,A1206,"")</f>
        <v/>
      </c>
      <c r="O1206" s="20" t="str">
        <f aca="false">IF(K1206&lt;M1206,B1206,"")</f>
        <v/>
      </c>
      <c r="Q1206" s="0" t="s">
        <v>123</v>
      </c>
      <c r="R1206" s="0" t="n">
        <v>42</v>
      </c>
    </row>
    <row r="1207" customFormat="false" ht="15" hidden="false" customHeight="false" outlineLevel="0" collapsed="false">
      <c r="A1207" s="0" t="s">
        <v>391</v>
      </c>
      <c r="B1207" s="0" t="n">
        <v>21</v>
      </c>
      <c r="C1207" s="0" t="n">
        <v>60</v>
      </c>
      <c r="D1207" s="0" t="n">
        <v>156</v>
      </c>
      <c r="E1207" s="0" t="n">
        <v>63</v>
      </c>
      <c r="F1207" s="0" t="n">
        <f aca="false">D1207/SUM(C1207:E1207)</f>
        <v>0.559139784946237</v>
      </c>
      <c r="G1207" s="0" t="n">
        <v>68.26</v>
      </c>
      <c r="H1207" s="0" t="n">
        <v>139.48</v>
      </c>
      <c r="I1207" s="0" t="n">
        <v>71.26</v>
      </c>
      <c r="J1207" s="0" t="n">
        <v>3.911765</v>
      </c>
      <c r="K1207" s="0" t="n">
        <v>0.055895</v>
      </c>
      <c r="L1207" s="0" t="n">
        <v>1206</v>
      </c>
      <c r="M1207" s="0" t="n">
        <f aca="false">0.05/COUNT(L$2:L$1515)*L1207</f>
        <v>0.0398282694848084</v>
      </c>
      <c r="N1207" s="20" t="str">
        <f aca="false">IF(K1207&lt;M1207,A1207,"")</f>
        <v/>
      </c>
      <c r="O1207" s="20" t="str">
        <f aca="false">IF(K1207&lt;M1207,B1207,"")</f>
        <v/>
      </c>
      <c r="Q1207" s="0" t="s">
        <v>123</v>
      </c>
      <c r="R1207" s="0" t="n">
        <v>45</v>
      </c>
    </row>
    <row r="1208" customFormat="false" ht="15" hidden="false" customHeight="false" outlineLevel="0" collapsed="false">
      <c r="A1208" s="0" t="s">
        <v>392</v>
      </c>
      <c r="B1208" s="0" t="n">
        <v>64</v>
      </c>
      <c r="C1208" s="0" t="n">
        <v>50</v>
      </c>
      <c r="D1208" s="0" t="n">
        <v>138</v>
      </c>
      <c r="E1208" s="0" t="n">
        <v>59</v>
      </c>
      <c r="F1208" s="0" t="n">
        <f aca="false">D1208/SUM(C1208:E1208)</f>
        <v>0.558704453441296</v>
      </c>
      <c r="G1208" s="0" t="n">
        <v>57.33</v>
      </c>
      <c r="H1208" s="0" t="n">
        <v>123.34</v>
      </c>
      <c r="I1208" s="0" t="n">
        <v>66.33</v>
      </c>
      <c r="J1208" s="0" t="n">
        <v>3.491564</v>
      </c>
      <c r="K1208" s="0" t="n">
        <v>0.074729</v>
      </c>
      <c r="L1208" s="0" t="n">
        <v>1207</v>
      </c>
      <c r="M1208" s="0" t="n">
        <f aca="false">0.05/COUNT(L$2:L$1515)*L1208</f>
        <v>0.0398612945838838</v>
      </c>
      <c r="N1208" s="20" t="str">
        <f aca="false">IF(K1208&lt;M1208,A1208,"")</f>
        <v/>
      </c>
      <c r="O1208" s="20" t="str">
        <f aca="false">IF(K1208&lt;M1208,B1208,"")</f>
        <v/>
      </c>
      <c r="Q1208" s="0" t="s">
        <v>123</v>
      </c>
      <c r="R1208" s="0" t="n">
        <v>95</v>
      </c>
    </row>
    <row r="1209" customFormat="false" ht="15" hidden="false" customHeight="false" outlineLevel="0" collapsed="false">
      <c r="A1209" s="0" t="s">
        <v>392</v>
      </c>
      <c r="B1209" s="0" t="n">
        <v>83</v>
      </c>
      <c r="C1209" s="0" t="n">
        <v>53</v>
      </c>
      <c r="D1209" s="0" t="n">
        <v>138</v>
      </c>
      <c r="E1209" s="0" t="n">
        <v>56</v>
      </c>
      <c r="F1209" s="0" t="n">
        <f aca="false">D1209/SUM(C1209:E1209)</f>
        <v>0.558704453441296</v>
      </c>
      <c r="G1209" s="0" t="n">
        <v>60.26</v>
      </c>
      <c r="H1209" s="0" t="n">
        <v>123.48</v>
      </c>
      <c r="I1209" s="0" t="n">
        <v>63.26</v>
      </c>
      <c r="J1209" s="0" t="n">
        <v>3.414427</v>
      </c>
      <c r="K1209" s="0" t="n">
        <v>0.075529</v>
      </c>
      <c r="L1209" s="0" t="n">
        <v>1208</v>
      </c>
      <c r="M1209" s="0" t="n">
        <f aca="false">0.05/COUNT(L$2:L$1515)*L1209</f>
        <v>0.039894319682959</v>
      </c>
      <c r="N1209" s="20" t="str">
        <f aca="false">IF(K1209&lt;M1209,A1209,"")</f>
        <v/>
      </c>
      <c r="O1209" s="20" t="str">
        <f aca="false">IF(K1209&lt;M1209,B1209,"")</f>
        <v/>
      </c>
      <c r="Q1209" s="0" t="s">
        <v>123</v>
      </c>
      <c r="R1209" s="0" t="n">
        <v>98</v>
      </c>
    </row>
    <row r="1210" customFormat="false" ht="15" hidden="false" customHeight="false" outlineLevel="0" collapsed="false">
      <c r="A1210" s="0" t="s">
        <v>343</v>
      </c>
      <c r="B1210" s="0" t="n">
        <v>85</v>
      </c>
      <c r="C1210" s="0" t="n">
        <v>19</v>
      </c>
      <c r="D1210" s="0" t="n">
        <v>96</v>
      </c>
      <c r="E1210" s="0" t="n">
        <v>57</v>
      </c>
      <c r="F1210" s="0" t="n">
        <f aca="false">D1210/SUM(C1210:E1210)</f>
        <v>0.558139534883721</v>
      </c>
      <c r="G1210" s="0" t="n">
        <v>26.1</v>
      </c>
      <c r="H1210" s="0" t="n">
        <v>81.8</v>
      </c>
      <c r="I1210" s="0" t="n">
        <v>64.1</v>
      </c>
      <c r="J1210" s="0" t="n">
        <v>5.181214</v>
      </c>
      <c r="K1210" s="0" t="n">
        <v>0.036367</v>
      </c>
      <c r="L1210" s="0" t="n">
        <v>1209</v>
      </c>
      <c r="M1210" s="0" t="n">
        <f aca="false">0.05/COUNT(L$2:L$1515)*L1210</f>
        <v>0.0399273447820343</v>
      </c>
      <c r="N1210" s="20" t="str">
        <f aca="false">IF(K1210&lt;M1210,A1210,"")</f>
        <v>dDocent_Contig_17576</v>
      </c>
      <c r="O1210" s="20" t="n">
        <f aca="false">IF(K1210&lt;M1210,B1210,"")</f>
        <v>85</v>
      </c>
      <c r="Q1210" s="0" t="s">
        <v>123</v>
      </c>
      <c r="R1210" s="0" t="n">
        <v>101</v>
      </c>
    </row>
    <row r="1211" customFormat="false" ht="15" hidden="false" customHeight="false" outlineLevel="0" collapsed="false">
      <c r="A1211" s="0" t="s">
        <v>393</v>
      </c>
      <c r="B1211" s="0" t="n">
        <v>85</v>
      </c>
      <c r="C1211" s="0" t="n">
        <v>34</v>
      </c>
      <c r="D1211" s="0" t="n">
        <v>101</v>
      </c>
      <c r="E1211" s="0" t="n">
        <v>46</v>
      </c>
      <c r="F1211" s="0" t="n">
        <f aca="false">D1211/SUM(C1211:E1211)</f>
        <v>0.558011049723757</v>
      </c>
      <c r="G1211" s="0" t="n">
        <v>39.45</v>
      </c>
      <c r="H1211" s="0" t="n">
        <v>90.1</v>
      </c>
      <c r="I1211" s="0" t="n">
        <v>51.45</v>
      </c>
      <c r="J1211" s="0" t="n">
        <v>2.647796</v>
      </c>
      <c r="K1211" s="0" t="n">
        <v>0.135165</v>
      </c>
      <c r="L1211" s="0" t="n">
        <v>1210</v>
      </c>
      <c r="M1211" s="0" t="n">
        <f aca="false">0.05/COUNT(L$2:L$1515)*L1211</f>
        <v>0.0399603698811096</v>
      </c>
      <c r="N1211" s="20" t="str">
        <f aca="false">IF(K1211&lt;M1211,A1211,"")</f>
        <v/>
      </c>
      <c r="O1211" s="20" t="str">
        <f aca="false">IF(K1211&lt;M1211,B1211,"")</f>
        <v/>
      </c>
      <c r="Q1211" s="0" t="s">
        <v>123</v>
      </c>
      <c r="R1211" s="0" t="n">
        <v>108</v>
      </c>
    </row>
    <row r="1212" customFormat="false" ht="15" hidden="false" customHeight="false" outlineLevel="0" collapsed="false">
      <c r="A1212" s="0" t="s">
        <v>394</v>
      </c>
      <c r="B1212" s="0" t="n">
        <v>95</v>
      </c>
      <c r="C1212" s="0" t="n">
        <v>70</v>
      </c>
      <c r="D1212" s="0" t="n">
        <v>154</v>
      </c>
      <c r="E1212" s="0" t="n">
        <v>52</v>
      </c>
      <c r="F1212" s="0" t="n">
        <f aca="false">D1212/SUM(C1212:E1212)</f>
        <v>0.557971014492754</v>
      </c>
      <c r="G1212" s="0" t="n">
        <v>78.29</v>
      </c>
      <c r="H1212" s="0" t="n">
        <v>137.41</v>
      </c>
      <c r="I1212" s="0" t="n">
        <v>60.29</v>
      </c>
      <c r="J1212" s="0" t="n">
        <v>4.021486</v>
      </c>
      <c r="K1212" s="0" t="n">
        <v>0.053403</v>
      </c>
      <c r="L1212" s="0" t="n">
        <v>1211</v>
      </c>
      <c r="M1212" s="0" t="n">
        <f aca="false">0.05/COUNT(L$2:L$1515)*L1212</f>
        <v>0.0399933949801849</v>
      </c>
      <c r="N1212" s="20" t="str">
        <f aca="false">IF(K1212&lt;M1212,A1212,"")</f>
        <v/>
      </c>
      <c r="O1212" s="20" t="str">
        <f aca="false">IF(K1212&lt;M1212,B1212,"")</f>
        <v/>
      </c>
      <c r="Q1212" s="0" t="s">
        <v>123</v>
      </c>
      <c r="R1212" s="0" t="n">
        <v>111</v>
      </c>
    </row>
    <row r="1213" customFormat="false" ht="15" hidden="false" customHeight="false" outlineLevel="0" collapsed="false">
      <c r="A1213" s="0" t="s">
        <v>234</v>
      </c>
      <c r="B1213" s="0" t="n">
        <v>46</v>
      </c>
      <c r="C1213" s="0" t="n">
        <v>24</v>
      </c>
      <c r="D1213" s="0" t="n">
        <v>159</v>
      </c>
      <c r="E1213" s="0" t="n">
        <v>102</v>
      </c>
      <c r="F1213" s="0" t="n">
        <f aca="false">D1213/SUM(C1213:E1213)</f>
        <v>0.557894736842105</v>
      </c>
      <c r="G1213" s="0" t="n">
        <v>37.59</v>
      </c>
      <c r="H1213" s="0" t="n">
        <v>131.83</v>
      </c>
      <c r="I1213" s="0" t="n">
        <v>115.59</v>
      </c>
      <c r="J1213" s="0" t="n">
        <v>12.10982</v>
      </c>
      <c r="K1213" s="0" t="n">
        <v>0.000537</v>
      </c>
      <c r="L1213" s="0" t="n">
        <v>1212</v>
      </c>
      <c r="M1213" s="0" t="n">
        <f aca="false">0.05/COUNT(L$2:L$1515)*L1213</f>
        <v>0.0400264200792602</v>
      </c>
      <c r="N1213" s="20" t="str">
        <f aca="false">IF(K1213&lt;M1213,A1213,"")</f>
        <v>dDocent_Contig_17116</v>
      </c>
      <c r="O1213" s="20" t="n">
        <f aca="false">IF(K1213&lt;M1213,B1213,"")</f>
        <v>46</v>
      </c>
      <c r="Q1213" s="0" t="s">
        <v>123</v>
      </c>
      <c r="R1213" s="0" t="n">
        <v>115</v>
      </c>
    </row>
    <row r="1214" customFormat="false" ht="15" hidden="false" customHeight="false" outlineLevel="0" collapsed="false">
      <c r="A1214" s="0" t="s">
        <v>395</v>
      </c>
      <c r="B1214" s="0" t="n">
        <v>61</v>
      </c>
      <c r="C1214" s="0" t="n">
        <v>65</v>
      </c>
      <c r="D1214" s="0" t="n">
        <v>150</v>
      </c>
      <c r="E1214" s="0" t="n">
        <v>54</v>
      </c>
      <c r="F1214" s="0" t="n">
        <f aca="false">D1214/SUM(C1214:E1214)</f>
        <v>0.557620817843866</v>
      </c>
      <c r="G1214" s="0" t="n">
        <v>72.86</v>
      </c>
      <c r="H1214" s="0" t="n">
        <v>134.28</v>
      </c>
      <c r="I1214" s="0" t="n">
        <v>61.86</v>
      </c>
      <c r="J1214" s="0" t="n">
        <v>3.689245</v>
      </c>
      <c r="K1214" s="0" t="n">
        <v>0.067027</v>
      </c>
      <c r="L1214" s="0" t="n">
        <v>1213</v>
      </c>
      <c r="M1214" s="0" t="n">
        <f aca="false">0.05/COUNT(L$2:L$1515)*L1214</f>
        <v>0.0400594451783355</v>
      </c>
      <c r="N1214" s="20" t="str">
        <f aca="false">IF(K1214&lt;M1214,A1214,"")</f>
        <v/>
      </c>
      <c r="O1214" s="20" t="str">
        <f aca="false">IF(K1214&lt;M1214,B1214,"")</f>
        <v/>
      </c>
      <c r="Q1214" s="0" t="s">
        <v>123</v>
      </c>
      <c r="R1214" s="0" t="n">
        <v>89</v>
      </c>
    </row>
    <row r="1215" customFormat="false" ht="15" hidden="false" customHeight="false" outlineLevel="0" collapsed="false">
      <c r="A1215" s="0" t="s">
        <v>396</v>
      </c>
      <c r="B1215" s="0" t="n">
        <v>24</v>
      </c>
      <c r="C1215" s="0" t="n">
        <v>50</v>
      </c>
      <c r="D1215" s="0" t="n">
        <v>97</v>
      </c>
      <c r="E1215" s="0" t="n">
        <v>27</v>
      </c>
      <c r="F1215" s="0" t="n">
        <f aca="false">D1215/SUM(C1215:E1215)</f>
        <v>0.557471264367816</v>
      </c>
      <c r="G1215" s="0" t="n">
        <v>55.76</v>
      </c>
      <c r="H1215" s="0" t="n">
        <v>85.48</v>
      </c>
      <c r="I1215" s="0" t="n">
        <v>32.76</v>
      </c>
      <c r="J1215" s="0" t="n">
        <v>3.160349</v>
      </c>
      <c r="K1215" s="0" t="n">
        <v>0.090808</v>
      </c>
      <c r="L1215" s="0" t="n">
        <v>1214</v>
      </c>
      <c r="M1215" s="0" t="n">
        <f aca="false">0.05/COUNT(L$2:L$1515)*L1215</f>
        <v>0.0400924702774108</v>
      </c>
      <c r="N1215" s="20" t="str">
        <f aca="false">IF(K1215&lt;M1215,A1215,"")</f>
        <v/>
      </c>
      <c r="O1215" s="20" t="str">
        <f aca="false">IF(K1215&lt;M1215,B1215,"")</f>
        <v/>
      </c>
      <c r="Q1215" s="0" t="s">
        <v>123</v>
      </c>
      <c r="R1215" s="0" t="n">
        <v>118</v>
      </c>
    </row>
    <row r="1216" customFormat="false" ht="15" hidden="false" customHeight="false" outlineLevel="0" collapsed="false">
      <c r="A1216" s="0" t="s">
        <v>396</v>
      </c>
      <c r="B1216" s="0" t="n">
        <v>25</v>
      </c>
      <c r="C1216" s="0" t="n">
        <v>50</v>
      </c>
      <c r="D1216" s="0" t="n">
        <v>97</v>
      </c>
      <c r="E1216" s="0" t="n">
        <v>27</v>
      </c>
      <c r="F1216" s="0" t="n">
        <f aca="false">D1216/SUM(C1216:E1216)</f>
        <v>0.557471264367816</v>
      </c>
      <c r="G1216" s="0" t="n">
        <v>55.76</v>
      </c>
      <c r="H1216" s="0" t="n">
        <v>85.48</v>
      </c>
      <c r="I1216" s="0" t="n">
        <v>32.76</v>
      </c>
      <c r="J1216" s="0" t="n">
        <v>3.160349</v>
      </c>
      <c r="K1216" s="0" t="n">
        <v>0.090808</v>
      </c>
      <c r="L1216" s="0" t="n">
        <v>1215</v>
      </c>
      <c r="M1216" s="0" t="n">
        <f aca="false">0.05/COUNT(L$2:L$1515)*L1216</f>
        <v>0.0401254953764861</v>
      </c>
      <c r="N1216" s="20" t="str">
        <f aca="false">IF(K1216&lt;M1216,A1216,"")</f>
        <v/>
      </c>
      <c r="O1216" s="20" t="str">
        <f aca="false">IF(K1216&lt;M1216,B1216,"")</f>
        <v/>
      </c>
      <c r="Q1216" s="0" t="s">
        <v>140</v>
      </c>
      <c r="R1216" s="0" t="n">
        <v>39</v>
      </c>
    </row>
    <row r="1217" customFormat="false" ht="15" hidden="false" customHeight="false" outlineLevel="0" collapsed="false">
      <c r="A1217" s="0" t="s">
        <v>396</v>
      </c>
      <c r="B1217" s="0" t="n">
        <v>79</v>
      </c>
      <c r="C1217" s="0" t="n">
        <v>50</v>
      </c>
      <c r="D1217" s="0" t="n">
        <v>97</v>
      </c>
      <c r="E1217" s="0" t="n">
        <v>27</v>
      </c>
      <c r="F1217" s="0" t="n">
        <f aca="false">D1217/SUM(C1217:E1217)</f>
        <v>0.557471264367816</v>
      </c>
      <c r="G1217" s="0" t="n">
        <v>55.76</v>
      </c>
      <c r="H1217" s="0" t="n">
        <v>85.48</v>
      </c>
      <c r="I1217" s="0" t="n">
        <v>32.76</v>
      </c>
      <c r="J1217" s="0" t="n">
        <v>3.160349</v>
      </c>
      <c r="K1217" s="0" t="n">
        <v>0.090808</v>
      </c>
      <c r="L1217" s="0" t="n">
        <v>1216</v>
      </c>
      <c r="M1217" s="0" t="n">
        <f aca="false">0.05/COUNT(L$2:L$1515)*L1217</f>
        <v>0.0401585204755614</v>
      </c>
      <c r="N1217" s="20" t="str">
        <f aca="false">IF(K1217&lt;M1217,A1217,"")</f>
        <v/>
      </c>
      <c r="O1217" s="20" t="str">
        <f aca="false">IF(K1217&lt;M1217,B1217,"")</f>
        <v/>
      </c>
      <c r="Q1217" s="0" t="s">
        <v>140</v>
      </c>
      <c r="R1217" s="0" t="n">
        <v>46</v>
      </c>
    </row>
    <row r="1218" customFormat="false" ht="15" hidden="false" customHeight="false" outlineLevel="0" collapsed="false">
      <c r="A1218" s="0" t="s">
        <v>397</v>
      </c>
      <c r="B1218" s="0" t="n">
        <v>103</v>
      </c>
      <c r="C1218" s="0" t="n">
        <v>24</v>
      </c>
      <c r="D1218" s="0" t="n">
        <v>102</v>
      </c>
      <c r="E1218" s="0" t="n">
        <v>57</v>
      </c>
      <c r="F1218" s="0" t="n">
        <f aca="false">D1218/SUM(C1218:E1218)</f>
        <v>0.557377049180328</v>
      </c>
      <c r="G1218" s="0" t="n">
        <v>30.74</v>
      </c>
      <c r="H1218" s="0" t="n">
        <v>88.52</v>
      </c>
      <c r="I1218" s="0" t="n">
        <v>63.74</v>
      </c>
      <c r="J1218" s="0" t="n">
        <v>4.240404</v>
      </c>
      <c r="K1218" s="0" t="n">
        <v>0.047728</v>
      </c>
      <c r="L1218" s="0" t="n">
        <v>1217</v>
      </c>
      <c r="M1218" s="0" t="n">
        <f aca="false">0.05/COUNT(L$2:L$1515)*L1218</f>
        <v>0.0401915455746367</v>
      </c>
      <c r="N1218" s="20" t="str">
        <f aca="false">IF(K1218&lt;M1218,A1218,"")</f>
        <v/>
      </c>
      <c r="O1218" s="20" t="str">
        <f aca="false">IF(K1218&lt;M1218,B1218,"")</f>
        <v/>
      </c>
      <c r="Q1218" s="0" t="s">
        <v>140</v>
      </c>
      <c r="R1218" s="0" t="n">
        <v>50</v>
      </c>
    </row>
    <row r="1219" customFormat="false" ht="15" hidden="false" customHeight="false" outlineLevel="0" collapsed="false">
      <c r="A1219" s="0" t="s">
        <v>398</v>
      </c>
      <c r="B1219" s="0" t="n">
        <v>37</v>
      </c>
      <c r="C1219" s="0" t="n">
        <v>48</v>
      </c>
      <c r="D1219" s="0" t="n">
        <v>141</v>
      </c>
      <c r="E1219" s="0" t="n">
        <v>64</v>
      </c>
      <c r="F1219" s="0" t="n">
        <f aca="false">D1219/SUM(C1219:E1219)</f>
        <v>0.557312252964427</v>
      </c>
      <c r="G1219" s="0" t="n">
        <v>55.5</v>
      </c>
      <c r="H1219" s="0" t="n">
        <v>125.99</v>
      </c>
      <c r="I1219" s="0" t="n">
        <v>71.5</v>
      </c>
      <c r="J1219" s="0" t="n">
        <v>3.588774</v>
      </c>
      <c r="K1219" s="0" t="n">
        <v>0.076789</v>
      </c>
      <c r="L1219" s="0" t="n">
        <v>1218</v>
      </c>
      <c r="M1219" s="0" t="n">
        <f aca="false">0.05/COUNT(L$2:L$1515)*L1219</f>
        <v>0.040224570673712</v>
      </c>
      <c r="N1219" s="20" t="str">
        <f aca="false">IF(K1219&lt;M1219,A1219,"")</f>
        <v/>
      </c>
      <c r="O1219" s="20" t="str">
        <f aca="false">IF(K1219&lt;M1219,B1219,"")</f>
        <v/>
      </c>
      <c r="Q1219" s="0" t="s">
        <v>140</v>
      </c>
      <c r="R1219" s="0" t="n">
        <v>52</v>
      </c>
    </row>
    <row r="1220" customFormat="false" ht="15" hidden="false" customHeight="false" outlineLevel="0" collapsed="false">
      <c r="A1220" s="0" t="s">
        <v>399</v>
      </c>
      <c r="B1220" s="0" t="n">
        <v>32</v>
      </c>
      <c r="C1220" s="0" t="n">
        <v>69</v>
      </c>
      <c r="D1220" s="0" t="n">
        <v>146</v>
      </c>
      <c r="E1220" s="0" t="n">
        <v>47</v>
      </c>
      <c r="F1220" s="0" t="n">
        <f aca="false">D1220/SUM(C1220:E1220)</f>
        <v>0.557251908396947</v>
      </c>
      <c r="G1220" s="0" t="n">
        <v>76.96</v>
      </c>
      <c r="H1220" s="0" t="n">
        <v>130.08</v>
      </c>
      <c r="I1220" s="0" t="n">
        <v>54.96</v>
      </c>
      <c r="J1220" s="0" t="n">
        <v>3.926365</v>
      </c>
      <c r="K1220" s="0" t="n">
        <v>0.061701</v>
      </c>
      <c r="L1220" s="0" t="n">
        <v>1219</v>
      </c>
      <c r="M1220" s="0" t="n">
        <f aca="false">0.05/COUNT(L$2:L$1515)*L1220</f>
        <v>0.0402575957727873</v>
      </c>
      <c r="N1220" s="20" t="str">
        <f aca="false">IF(K1220&lt;M1220,A1220,"")</f>
        <v/>
      </c>
      <c r="O1220" s="20" t="str">
        <f aca="false">IF(K1220&lt;M1220,B1220,"")</f>
        <v/>
      </c>
      <c r="Q1220" s="0" t="s">
        <v>140</v>
      </c>
      <c r="R1220" s="0" t="n">
        <v>92</v>
      </c>
    </row>
    <row r="1221" customFormat="false" ht="15" hidden="false" customHeight="false" outlineLevel="0" collapsed="false">
      <c r="A1221" s="0" t="s">
        <v>317</v>
      </c>
      <c r="B1221" s="0" t="n">
        <v>72</v>
      </c>
      <c r="C1221" s="0" t="n">
        <v>80</v>
      </c>
      <c r="D1221" s="0" t="n">
        <v>151</v>
      </c>
      <c r="E1221" s="0" t="n">
        <v>40</v>
      </c>
      <c r="F1221" s="0" t="n">
        <f aca="false">D1221/SUM(C1221:E1221)</f>
        <v>0.55719557195572</v>
      </c>
      <c r="G1221" s="0" t="n">
        <v>89.23</v>
      </c>
      <c r="H1221" s="0" t="n">
        <v>132.55</v>
      </c>
      <c r="I1221" s="0" t="n">
        <v>49.23</v>
      </c>
      <c r="J1221" s="0" t="n">
        <v>5.251839</v>
      </c>
      <c r="K1221" s="0" t="n">
        <v>0.025707</v>
      </c>
      <c r="L1221" s="0" t="n">
        <v>1220</v>
      </c>
      <c r="M1221" s="0" t="n">
        <f aca="false">0.05/COUNT(L$2:L$1515)*L1221</f>
        <v>0.0402906208718626</v>
      </c>
      <c r="N1221" s="20" t="str">
        <f aca="false">IF(K1221&lt;M1221,A1221,"")</f>
        <v>dDocent_Contig_27639</v>
      </c>
      <c r="O1221" s="20" t="n">
        <f aca="false">IF(K1221&lt;M1221,B1221,"")</f>
        <v>72</v>
      </c>
      <c r="Q1221" s="0" t="s">
        <v>140</v>
      </c>
      <c r="R1221" s="0" t="n">
        <v>56</v>
      </c>
    </row>
    <row r="1222" customFormat="false" ht="15" hidden="false" customHeight="false" outlineLevel="0" collapsed="false">
      <c r="A1222" s="0" t="s">
        <v>400</v>
      </c>
      <c r="B1222" s="0" t="n">
        <v>29</v>
      </c>
      <c r="C1222" s="0" t="n">
        <v>34</v>
      </c>
      <c r="D1222" s="0" t="n">
        <v>127</v>
      </c>
      <c r="E1222" s="0" t="n">
        <v>67</v>
      </c>
      <c r="F1222" s="0" t="n">
        <f aca="false">D1222/SUM(C1222:E1222)</f>
        <v>0.557017543859649</v>
      </c>
      <c r="G1222" s="0" t="n">
        <v>41.69</v>
      </c>
      <c r="H1222" s="0" t="n">
        <v>111.61</v>
      </c>
      <c r="I1222" s="0" t="n">
        <v>74.69</v>
      </c>
      <c r="J1222" s="0" t="n">
        <v>4.333987</v>
      </c>
      <c r="K1222" s="0" t="n">
        <v>0.043272</v>
      </c>
      <c r="L1222" s="0" t="n">
        <v>1221</v>
      </c>
      <c r="M1222" s="0" t="n">
        <f aca="false">0.05/COUNT(L$2:L$1515)*L1222</f>
        <v>0.0403236459709379</v>
      </c>
      <c r="N1222" s="20" t="str">
        <f aca="false">IF(K1222&lt;M1222,A1222,"")</f>
        <v/>
      </c>
      <c r="O1222" s="20" t="str">
        <f aca="false">IF(K1222&lt;M1222,B1222,"")</f>
        <v/>
      </c>
      <c r="Q1222" s="0" t="s">
        <v>140</v>
      </c>
      <c r="R1222" s="0" t="n">
        <v>73</v>
      </c>
    </row>
    <row r="1223" customFormat="false" ht="15" hidden="false" customHeight="false" outlineLevel="0" collapsed="false">
      <c r="A1223" s="0" t="s">
        <v>400</v>
      </c>
      <c r="B1223" s="0" t="n">
        <v>73</v>
      </c>
      <c r="C1223" s="0" t="n">
        <v>34</v>
      </c>
      <c r="D1223" s="0" t="n">
        <v>127</v>
      </c>
      <c r="E1223" s="0" t="n">
        <v>67</v>
      </c>
      <c r="F1223" s="0" t="n">
        <f aca="false">D1223/SUM(C1223:E1223)</f>
        <v>0.557017543859649</v>
      </c>
      <c r="G1223" s="0" t="n">
        <v>41.69</v>
      </c>
      <c r="H1223" s="0" t="n">
        <v>111.61</v>
      </c>
      <c r="I1223" s="0" t="n">
        <v>74.69</v>
      </c>
      <c r="J1223" s="0" t="n">
        <v>4.333987</v>
      </c>
      <c r="K1223" s="0" t="n">
        <v>0.043272</v>
      </c>
      <c r="L1223" s="0" t="n">
        <v>1222</v>
      </c>
      <c r="M1223" s="0" t="n">
        <f aca="false">0.05/COUNT(L$2:L$1515)*L1223</f>
        <v>0.0403566710700132</v>
      </c>
      <c r="N1223" s="20" t="str">
        <f aca="false">IF(K1223&lt;M1223,A1223,"")</f>
        <v/>
      </c>
      <c r="O1223" s="20" t="str">
        <f aca="false">IF(K1223&lt;M1223,B1223,"")</f>
        <v/>
      </c>
      <c r="Q1223" s="0" t="s">
        <v>140</v>
      </c>
      <c r="R1223" s="0" t="n">
        <v>74</v>
      </c>
    </row>
    <row r="1224" customFormat="false" ht="15" hidden="false" customHeight="false" outlineLevel="0" collapsed="false">
      <c r="A1224" s="0" t="s">
        <v>401</v>
      </c>
      <c r="B1224" s="0" t="n">
        <v>31</v>
      </c>
      <c r="C1224" s="0" t="n">
        <v>64</v>
      </c>
      <c r="D1224" s="0" t="n">
        <v>137</v>
      </c>
      <c r="E1224" s="0" t="n">
        <v>45</v>
      </c>
      <c r="F1224" s="0" t="n">
        <f aca="false">D1224/SUM(C1224:E1224)</f>
        <v>0.556910569105691</v>
      </c>
      <c r="G1224" s="0" t="n">
        <v>71.37</v>
      </c>
      <c r="H1224" s="0" t="n">
        <v>122.27</v>
      </c>
      <c r="I1224" s="0" t="n">
        <v>52.37</v>
      </c>
      <c r="J1224" s="0" t="n">
        <v>3.572299</v>
      </c>
      <c r="K1224" s="0" t="n">
        <v>0.072607</v>
      </c>
      <c r="L1224" s="0" t="n">
        <v>1223</v>
      </c>
      <c r="M1224" s="0" t="n">
        <f aca="false">0.05/COUNT(L$2:L$1515)*L1224</f>
        <v>0.0403896961690885</v>
      </c>
      <c r="N1224" s="20" t="str">
        <f aca="false">IF(K1224&lt;M1224,A1224,"")</f>
        <v/>
      </c>
      <c r="O1224" s="20" t="str">
        <f aca="false">IF(K1224&lt;M1224,B1224,"")</f>
        <v/>
      </c>
      <c r="Q1224" s="0" t="s">
        <v>140</v>
      </c>
      <c r="R1224" s="0" t="n">
        <v>7</v>
      </c>
    </row>
    <row r="1225" customFormat="false" ht="15" hidden="false" customHeight="false" outlineLevel="0" collapsed="false">
      <c r="A1225" s="0" t="s">
        <v>387</v>
      </c>
      <c r="B1225" s="0" t="n">
        <v>73</v>
      </c>
      <c r="C1225" s="0" t="n">
        <v>54</v>
      </c>
      <c r="D1225" s="0" t="n">
        <v>152</v>
      </c>
      <c r="E1225" s="0" t="n">
        <v>67</v>
      </c>
      <c r="F1225" s="0" t="n">
        <f aca="false">D1225/SUM(C1225:E1225)</f>
        <v>0.556776556776557</v>
      </c>
      <c r="G1225" s="0" t="n">
        <v>61.9</v>
      </c>
      <c r="H1225" s="0" t="n">
        <v>136.19</v>
      </c>
      <c r="I1225" s="0" t="n">
        <v>74.9</v>
      </c>
      <c r="J1225" s="0" t="n">
        <v>3.678805</v>
      </c>
      <c r="K1225" s="0" t="n">
        <v>0.068729</v>
      </c>
      <c r="L1225" s="0" t="n">
        <v>1224</v>
      </c>
      <c r="M1225" s="0" t="n">
        <f aca="false">0.05/COUNT(L$2:L$1515)*L1225</f>
        <v>0.0404227212681638</v>
      </c>
      <c r="N1225" s="20" t="str">
        <f aca="false">IF(K1225&lt;M1225,A1225,"")</f>
        <v/>
      </c>
      <c r="O1225" s="20" t="str">
        <f aca="false">IF(K1225&lt;M1225,B1225,"")</f>
        <v/>
      </c>
      <c r="Q1225" s="0" t="s">
        <v>140</v>
      </c>
      <c r="R1225" s="0" t="n">
        <v>10</v>
      </c>
    </row>
    <row r="1226" customFormat="false" ht="15" hidden="false" customHeight="false" outlineLevel="0" collapsed="false">
      <c r="A1226" s="0" t="s">
        <v>375</v>
      </c>
      <c r="B1226" s="0" t="n">
        <v>7</v>
      </c>
      <c r="C1226" s="0" t="n">
        <v>41</v>
      </c>
      <c r="D1226" s="0" t="n">
        <v>118</v>
      </c>
      <c r="E1226" s="0" t="n">
        <v>53</v>
      </c>
      <c r="F1226" s="0" t="n">
        <f aca="false">D1226/SUM(C1226:E1226)</f>
        <v>0.556603773584906</v>
      </c>
      <c r="G1226" s="0" t="n">
        <v>47.17</v>
      </c>
      <c r="H1226" s="0" t="n">
        <v>105.66</v>
      </c>
      <c r="I1226" s="0" t="n">
        <v>59.17</v>
      </c>
      <c r="J1226" s="0" t="n">
        <v>2.891447</v>
      </c>
      <c r="K1226" s="0" t="n">
        <v>0.10022</v>
      </c>
      <c r="L1226" s="0" t="n">
        <v>1225</v>
      </c>
      <c r="M1226" s="0" t="n">
        <f aca="false">0.05/COUNT(L$2:L$1515)*L1226</f>
        <v>0.0404557463672391</v>
      </c>
      <c r="N1226" s="20" t="str">
        <f aca="false">IF(K1226&lt;M1226,A1226,"")</f>
        <v/>
      </c>
      <c r="O1226" s="20" t="str">
        <f aca="false">IF(K1226&lt;M1226,B1226,"")</f>
        <v/>
      </c>
      <c r="Q1226" s="0" t="s">
        <v>277</v>
      </c>
      <c r="R1226" s="0" t="n">
        <v>27</v>
      </c>
    </row>
    <row r="1227" customFormat="false" ht="15" hidden="false" customHeight="false" outlineLevel="0" collapsed="false">
      <c r="A1227" s="0" t="s">
        <v>322</v>
      </c>
      <c r="B1227" s="0" t="n">
        <v>96</v>
      </c>
      <c r="C1227" s="0" t="n">
        <v>79</v>
      </c>
      <c r="D1227" s="0" t="n">
        <v>148</v>
      </c>
      <c r="E1227" s="0" t="n">
        <v>39</v>
      </c>
      <c r="F1227" s="0" t="n">
        <f aca="false">D1227/SUM(C1227:E1227)</f>
        <v>0.556390977443609</v>
      </c>
      <c r="G1227" s="0" t="n">
        <v>88</v>
      </c>
      <c r="H1227" s="0" t="n">
        <v>129.99</v>
      </c>
      <c r="I1227" s="0" t="n">
        <v>48</v>
      </c>
      <c r="J1227" s="0" t="n">
        <v>5.104497</v>
      </c>
      <c r="K1227" s="0" t="n">
        <v>0.032591</v>
      </c>
      <c r="L1227" s="0" t="n">
        <v>1226</v>
      </c>
      <c r="M1227" s="0" t="n">
        <f aca="false">0.05/COUNT(L$2:L$1515)*L1227</f>
        <v>0.0404887714663144</v>
      </c>
      <c r="N1227" s="20" t="str">
        <f aca="false">IF(K1227&lt;M1227,A1227,"")</f>
        <v>dDocent_Contig_25585</v>
      </c>
      <c r="O1227" s="20" t="n">
        <f aca="false">IF(K1227&lt;M1227,B1227,"")</f>
        <v>96</v>
      </c>
      <c r="Q1227" s="0" t="s">
        <v>366</v>
      </c>
      <c r="R1227" s="0" t="n">
        <v>7</v>
      </c>
    </row>
    <row r="1228" customFormat="false" ht="15" hidden="false" customHeight="false" outlineLevel="0" collapsed="false">
      <c r="A1228" s="0" t="s">
        <v>303</v>
      </c>
      <c r="B1228" s="0" t="n">
        <v>85</v>
      </c>
      <c r="C1228" s="0" t="n">
        <v>30</v>
      </c>
      <c r="D1228" s="0" t="n">
        <v>158</v>
      </c>
      <c r="E1228" s="0" t="n">
        <v>96</v>
      </c>
      <c r="F1228" s="0" t="n">
        <f aca="false">D1228/SUM(C1228:E1228)</f>
        <v>0.556338028169014</v>
      </c>
      <c r="G1228" s="0" t="n">
        <v>41.83</v>
      </c>
      <c r="H1228" s="0" t="n">
        <v>134.33</v>
      </c>
      <c r="I1228" s="0" t="n">
        <v>107.83</v>
      </c>
      <c r="J1228" s="0" t="n">
        <v>8.81711</v>
      </c>
      <c r="K1228" s="0" t="n">
        <v>0.003818</v>
      </c>
      <c r="L1228" s="0" t="n">
        <v>1227</v>
      </c>
      <c r="M1228" s="0" t="n">
        <f aca="false">0.05/COUNT(L$2:L$1515)*L1228</f>
        <v>0.0405217965653897</v>
      </c>
      <c r="N1228" s="20" t="str">
        <f aca="false">IF(K1228&lt;M1228,A1228,"")</f>
        <v>dDocent_Contig_3687</v>
      </c>
      <c r="O1228" s="20" t="n">
        <f aca="false">IF(K1228&lt;M1228,B1228,"")</f>
        <v>85</v>
      </c>
      <c r="Q1228" s="0" t="s">
        <v>142</v>
      </c>
      <c r="R1228" s="0" t="n">
        <v>48</v>
      </c>
    </row>
    <row r="1229" customFormat="false" ht="15" hidden="false" customHeight="false" outlineLevel="0" collapsed="false">
      <c r="A1229" s="0" t="s">
        <v>402</v>
      </c>
      <c r="B1229" s="0" t="n">
        <v>122</v>
      </c>
      <c r="C1229" s="0" t="n">
        <v>48</v>
      </c>
      <c r="D1229" s="0" t="n">
        <v>159</v>
      </c>
      <c r="E1229" s="0" t="n">
        <v>79</v>
      </c>
      <c r="F1229" s="0" t="n">
        <f aca="false">D1229/SUM(C1229:E1229)</f>
        <v>0.555944055944056</v>
      </c>
      <c r="G1229" s="0" t="n">
        <v>56.84</v>
      </c>
      <c r="H1229" s="0" t="n">
        <v>141.32</v>
      </c>
      <c r="I1229" s="0" t="n">
        <v>87.84</v>
      </c>
      <c r="J1229" s="0" t="n">
        <v>4.476382</v>
      </c>
      <c r="K1229" s="0" t="n">
        <v>0.041988</v>
      </c>
      <c r="L1229" s="0" t="n">
        <v>1228</v>
      </c>
      <c r="M1229" s="0" t="n">
        <f aca="false">0.05/COUNT(L$2:L$1515)*L1229</f>
        <v>0.040554821664465</v>
      </c>
      <c r="N1229" s="20" t="str">
        <f aca="false">IF(K1229&lt;M1229,A1229,"")</f>
        <v/>
      </c>
      <c r="O1229" s="20" t="str">
        <f aca="false">IF(K1229&lt;M1229,B1229,"")</f>
        <v/>
      </c>
      <c r="Q1229" s="0" t="s">
        <v>142</v>
      </c>
      <c r="R1229" s="0" t="n">
        <v>49</v>
      </c>
    </row>
    <row r="1230" customFormat="false" ht="15" hidden="false" customHeight="false" outlineLevel="0" collapsed="false">
      <c r="A1230" s="0" t="s">
        <v>310</v>
      </c>
      <c r="B1230" s="0" t="n">
        <v>39</v>
      </c>
      <c r="C1230" s="0" t="n">
        <v>81</v>
      </c>
      <c r="D1230" s="0" t="n">
        <v>159</v>
      </c>
      <c r="E1230" s="0" t="n">
        <v>46</v>
      </c>
      <c r="F1230" s="0" t="n">
        <f aca="false">D1230/SUM(C1230:E1230)</f>
        <v>0.555944055944056</v>
      </c>
      <c r="G1230" s="0" t="n">
        <v>90.07</v>
      </c>
      <c r="H1230" s="0" t="n">
        <v>140.86</v>
      </c>
      <c r="I1230" s="0" t="n">
        <v>55.07</v>
      </c>
      <c r="J1230" s="0" t="n">
        <v>4.744082</v>
      </c>
      <c r="K1230" s="0" t="n">
        <v>0.040864</v>
      </c>
      <c r="L1230" s="0" t="n">
        <v>1229</v>
      </c>
      <c r="M1230" s="0" t="n">
        <f aca="false">0.05/COUNT(L$2:L$1515)*L1230</f>
        <v>0.0405878467635403</v>
      </c>
      <c r="N1230" s="20" t="str">
        <f aca="false">IF(K1230&lt;M1230,A1230,"")</f>
        <v/>
      </c>
      <c r="O1230" s="20" t="str">
        <f aca="false">IF(K1230&lt;M1230,B1230,"")</f>
        <v/>
      </c>
      <c r="Q1230" s="0" t="s">
        <v>142</v>
      </c>
      <c r="R1230" s="0" t="n">
        <v>54</v>
      </c>
    </row>
    <row r="1231" customFormat="false" ht="15" hidden="false" customHeight="false" outlineLevel="0" collapsed="false">
      <c r="A1231" s="0" t="s">
        <v>296</v>
      </c>
      <c r="B1231" s="0" t="n">
        <v>53</v>
      </c>
      <c r="C1231" s="0" t="n">
        <v>87</v>
      </c>
      <c r="D1231" s="0" t="n">
        <v>159</v>
      </c>
      <c r="E1231" s="0" t="n">
        <v>40</v>
      </c>
      <c r="F1231" s="0" t="n">
        <f aca="false">D1231/SUM(C1231:E1231)</f>
        <v>0.555944055944056</v>
      </c>
      <c r="G1231" s="0" t="n">
        <v>96.93</v>
      </c>
      <c r="H1231" s="0" t="n">
        <v>139.14</v>
      </c>
      <c r="I1231" s="0" t="n">
        <v>49.93</v>
      </c>
      <c r="J1231" s="0" t="n">
        <v>5.827937</v>
      </c>
      <c r="K1231" s="0" t="n">
        <v>0.020724</v>
      </c>
      <c r="L1231" s="0" t="n">
        <v>1230</v>
      </c>
      <c r="M1231" s="0" t="n">
        <f aca="false">0.05/COUNT(L$2:L$1515)*L1231</f>
        <v>0.0406208718626156</v>
      </c>
      <c r="N1231" s="20" t="str">
        <f aca="false">IF(K1231&lt;M1231,A1231,"")</f>
        <v>dDocent_Contig_41248</v>
      </c>
      <c r="O1231" s="20" t="n">
        <f aca="false">IF(K1231&lt;M1231,B1231,"")</f>
        <v>53</v>
      </c>
      <c r="Q1231" s="0" t="s">
        <v>142</v>
      </c>
      <c r="R1231" s="0" t="n">
        <v>56</v>
      </c>
    </row>
    <row r="1232" customFormat="false" ht="15" hidden="false" customHeight="false" outlineLevel="0" collapsed="false">
      <c r="A1232" s="0" t="s">
        <v>403</v>
      </c>
      <c r="B1232" s="0" t="n">
        <v>121</v>
      </c>
      <c r="C1232" s="0" t="n">
        <v>58</v>
      </c>
      <c r="D1232" s="0" t="n">
        <v>130</v>
      </c>
      <c r="E1232" s="0" t="n">
        <v>46</v>
      </c>
      <c r="F1232" s="0" t="n">
        <f aca="false">D1232/SUM(C1232:E1232)</f>
        <v>0.555555555555556</v>
      </c>
      <c r="G1232" s="0" t="n">
        <v>64.65</v>
      </c>
      <c r="H1232" s="0" t="n">
        <v>116.69</v>
      </c>
      <c r="I1232" s="0" t="n">
        <v>52.65</v>
      </c>
      <c r="J1232" s="0" t="n">
        <v>3.043245</v>
      </c>
      <c r="K1232" s="0" t="n">
        <v>0.090222</v>
      </c>
      <c r="L1232" s="0" t="n">
        <v>1231</v>
      </c>
      <c r="M1232" s="0" t="n">
        <f aca="false">0.05/COUNT(L$2:L$1515)*L1232</f>
        <v>0.0406538969616909</v>
      </c>
      <c r="N1232" s="20" t="str">
        <f aca="false">IF(K1232&lt;M1232,A1232,"")</f>
        <v/>
      </c>
      <c r="O1232" s="20" t="str">
        <f aca="false">IF(K1232&lt;M1232,B1232,"")</f>
        <v/>
      </c>
      <c r="Q1232" s="0" t="s">
        <v>142</v>
      </c>
      <c r="R1232" s="0" t="n">
        <v>58</v>
      </c>
    </row>
    <row r="1233" customFormat="false" ht="15" hidden="false" customHeight="false" outlineLevel="0" collapsed="false">
      <c r="A1233" s="0" t="s">
        <v>388</v>
      </c>
      <c r="B1233" s="0" t="n">
        <v>114</v>
      </c>
      <c r="C1233" s="0" t="n">
        <v>52</v>
      </c>
      <c r="D1233" s="0" t="n">
        <v>135</v>
      </c>
      <c r="E1233" s="0" t="n">
        <v>56</v>
      </c>
      <c r="F1233" s="0" t="n">
        <f aca="false">D1233/SUM(C1233:E1233)</f>
        <v>0.555555555555556</v>
      </c>
      <c r="G1233" s="0" t="n">
        <v>58.77</v>
      </c>
      <c r="H1233" s="0" t="n">
        <v>121.47</v>
      </c>
      <c r="I1233" s="0" t="n">
        <v>62.77</v>
      </c>
      <c r="J1233" s="0" t="n">
        <v>3.016284</v>
      </c>
      <c r="K1233" s="0" t="n">
        <v>0.096109</v>
      </c>
      <c r="L1233" s="0" t="n">
        <v>1232</v>
      </c>
      <c r="M1233" s="0" t="n">
        <f aca="false">0.05/COUNT(L$2:L$1515)*L1233</f>
        <v>0.0406869220607662</v>
      </c>
      <c r="N1233" s="20" t="str">
        <f aca="false">IF(K1233&lt;M1233,A1233,"")</f>
        <v/>
      </c>
      <c r="O1233" s="20" t="str">
        <f aca="false">IF(K1233&lt;M1233,B1233,"")</f>
        <v/>
      </c>
      <c r="Q1233" s="0" t="s">
        <v>142</v>
      </c>
      <c r="R1233" s="0" t="n">
        <v>78</v>
      </c>
    </row>
    <row r="1234" customFormat="false" ht="15" hidden="false" customHeight="false" outlineLevel="0" collapsed="false">
      <c r="A1234" s="0" t="s">
        <v>404</v>
      </c>
      <c r="B1234" s="0" t="n">
        <v>50</v>
      </c>
      <c r="C1234" s="0" t="n">
        <v>53</v>
      </c>
      <c r="D1234" s="0" t="n">
        <v>156</v>
      </c>
      <c r="E1234" s="0" t="n">
        <v>72</v>
      </c>
      <c r="F1234" s="0" t="n">
        <f aca="false">D1234/SUM(C1234:E1234)</f>
        <v>0.555160142348754</v>
      </c>
      <c r="G1234" s="0" t="n">
        <v>61.07</v>
      </c>
      <c r="H1234" s="0" t="n">
        <v>139.86</v>
      </c>
      <c r="I1234" s="0" t="n">
        <v>80.07</v>
      </c>
      <c r="J1234" s="0" t="n">
        <v>3.743409</v>
      </c>
      <c r="K1234" s="0" t="n">
        <v>0.071767</v>
      </c>
      <c r="L1234" s="0" t="n">
        <v>1233</v>
      </c>
      <c r="M1234" s="0" t="n">
        <f aca="false">0.05/COUNT(L$2:L$1515)*L1234</f>
        <v>0.0407199471598415</v>
      </c>
      <c r="N1234" s="20" t="str">
        <f aca="false">IF(K1234&lt;M1234,A1234,"")</f>
        <v/>
      </c>
      <c r="O1234" s="20" t="str">
        <f aca="false">IF(K1234&lt;M1234,B1234,"")</f>
        <v/>
      </c>
      <c r="Q1234" s="0" t="s">
        <v>142</v>
      </c>
      <c r="R1234" s="0" t="n">
        <v>79</v>
      </c>
    </row>
    <row r="1235" customFormat="false" ht="15" hidden="false" customHeight="false" outlineLevel="0" collapsed="false">
      <c r="A1235" s="0" t="s">
        <v>316</v>
      </c>
      <c r="B1235" s="0" t="n">
        <v>50</v>
      </c>
      <c r="C1235" s="0" t="n">
        <v>66</v>
      </c>
      <c r="D1235" s="0" t="n">
        <v>107</v>
      </c>
      <c r="E1235" s="0" t="n">
        <v>20</v>
      </c>
      <c r="F1235" s="0" t="n">
        <f aca="false">D1235/SUM(C1235:E1235)</f>
        <v>0.55440414507772</v>
      </c>
      <c r="G1235" s="0" t="n">
        <v>73.99</v>
      </c>
      <c r="H1235" s="0" t="n">
        <v>91.02</v>
      </c>
      <c r="I1235" s="0" t="n">
        <v>27.99</v>
      </c>
      <c r="J1235" s="0" t="n">
        <v>5.95054</v>
      </c>
      <c r="K1235" s="0" t="n">
        <v>0.021536</v>
      </c>
      <c r="L1235" s="0" t="n">
        <v>1234</v>
      </c>
      <c r="M1235" s="0" t="n">
        <f aca="false">0.05/COUNT(L$2:L$1515)*L1235</f>
        <v>0.0407529722589168</v>
      </c>
      <c r="N1235" s="20" t="str">
        <f aca="false">IF(K1235&lt;M1235,A1235,"")</f>
        <v>dDocent_Contig_27925</v>
      </c>
      <c r="O1235" s="20" t="n">
        <f aca="false">IF(K1235&lt;M1235,B1235,"")</f>
        <v>50</v>
      </c>
      <c r="Q1235" s="0" t="s">
        <v>142</v>
      </c>
      <c r="R1235" s="0" t="n">
        <v>80</v>
      </c>
    </row>
    <row r="1236" customFormat="false" ht="15" hidden="false" customHeight="false" outlineLevel="0" collapsed="false">
      <c r="A1236" s="0" t="s">
        <v>216</v>
      </c>
      <c r="B1236" s="0" t="n">
        <v>11</v>
      </c>
      <c r="C1236" s="0" t="n">
        <v>4</v>
      </c>
      <c r="D1236" s="0" t="n">
        <v>102</v>
      </c>
      <c r="E1236" s="0" t="n">
        <v>78</v>
      </c>
      <c r="F1236" s="0" t="n">
        <f aca="false">D1236/SUM(C1236:E1236)</f>
        <v>0.554347826086957</v>
      </c>
      <c r="G1236" s="0" t="n">
        <v>16.44</v>
      </c>
      <c r="H1236" s="0" t="n">
        <v>77.12</v>
      </c>
      <c r="I1236" s="0" t="n">
        <v>90.44</v>
      </c>
      <c r="J1236" s="0" t="n">
        <v>19.15158</v>
      </c>
      <c r="K1236" s="0" t="n">
        <v>6E-006</v>
      </c>
      <c r="L1236" s="0" t="n">
        <v>1235</v>
      </c>
      <c r="M1236" s="0" t="n">
        <f aca="false">0.05/COUNT(L$2:L$1515)*L1236</f>
        <v>0.0407859973579921</v>
      </c>
      <c r="N1236" s="20" t="str">
        <f aca="false">IF(K1236&lt;M1236,A1236,"")</f>
        <v>dDocent_Contig_593</v>
      </c>
      <c r="O1236" s="20" t="n">
        <f aca="false">IF(K1236&lt;M1236,B1236,"")</f>
        <v>11</v>
      </c>
      <c r="Q1236" s="0" t="s">
        <v>142</v>
      </c>
      <c r="R1236" s="0" t="n">
        <v>90</v>
      </c>
    </row>
    <row r="1237" customFormat="false" ht="15" hidden="false" customHeight="false" outlineLevel="0" collapsed="false">
      <c r="A1237" s="0" t="s">
        <v>302</v>
      </c>
      <c r="B1237" s="0" t="n">
        <v>22</v>
      </c>
      <c r="C1237" s="0" t="n">
        <v>24</v>
      </c>
      <c r="D1237" s="0" t="n">
        <v>154</v>
      </c>
      <c r="E1237" s="0" t="n">
        <v>100</v>
      </c>
      <c r="F1237" s="0" t="n">
        <f aca="false">D1237/SUM(C1237:E1237)</f>
        <v>0.553956834532374</v>
      </c>
      <c r="G1237" s="0" t="n">
        <v>36.69</v>
      </c>
      <c r="H1237" s="0" t="n">
        <v>128.61</v>
      </c>
      <c r="I1237" s="0" t="n">
        <v>112.69</v>
      </c>
      <c r="J1237" s="0" t="n">
        <v>10.833252</v>
      </c>
      <c r="K1237" s="0" t="n">
        <v>0.001157</v>
      </c>
      <c r="L1237" s="0" t="n">
        <v>1236</v>
      </c>
      <c r="M1237" s="0" t="n">
        <f aca="false">0.05/COUNT(L$2:L$1515)*L1237</f>
        <v>0.0408190224570674</v>
      </c>
      <c r="N1237" s="20" t="str">
        <f aca="false">IF(K1237&lt;M1237,A1237,"")</f>
        <v>dDocent_Contig_37793</v>
      </c>
      <c r="O1237" s="20" t="n">
        <f aca="false">IF(K1237&lt;M1237,B1237,"")</f>
        <v>22</v>
      </c>
      <c r="Q1237" s="0" t="s">
        <v>142</v>
      </c>
      <c r="R1237" s="0" t="n">
        <v>104</v>
      </c>
    </row>
    <row r="1238" customFormat="false" ht="15" hidden="false" customHeight="false" outlineLevel="0" collapsed="false">
      <c r="A1238" s="0" t="s">
        <v>384</v>
      </c>
      <c r="B1238" s="0" t="n">
        <v>50</v>
      </c>
      <c r="C1238" s="0" t="n">
        <v>61</v>
      </c>
      <c r="D1238" s="0" t="n">
        <v>124</v>
      </c>
      <c r="E1238" s="0" t="n">
        <v>39</v>
      </c>
      <c r="F1238" s="0" t="n">
        <f aca="false">D1238/SUM(C1238:E1238)</f>
        <v>0.553571428571429</v>
      </c>
      <c r="G1238" s="0" t="n">
        <v>67.54</v>
      </c>
      <c r="H1238" s="0" t="n">
        <v>110.92</v>
      </c>
      <c r="I1238" s="0" t="n">
        <v>45.54</v>
      </c>
      <c r="J1238" s="0" t="n">
        <v>3.115088</v>
      </c>
      <c r="K1238" s="0" t="n">
        <v>0.104868</v>
      </c>
      <c r="L1238" s="0" t="n">
        <v>1237</v>
      </c>
      <c r="M1238" s="0" t="n">
        <f aca="false">0.05/COUNT(L$2:L$1515)*L1238</f>
        <v>0.0408520475561427</v>
      </c>
      <c r="N1238" s="20" t="str">
        <f aca="false">IF(K1238&lt;M1238,A1238,"")</f>
        <v/>
      </c>
      <c r="O1238" s="20" t="str">
        <f aca="false">IF(K1238&lt;M1238,B1238,"")</f>
        <v/>
      </c>
      <c r="Q1238" s="0" t="s">
        <v>367</v>
      </c>
      <c r="R1238" s="0" t="n">
        <v>89</v>
      </c>
    </row>
    <row r="1239" customFormat="false" ht="15" hidden="false" customHeight="false" outlineLevel="0" collapsed="false">
      <c r="A1239" s="0" t="s">
        <v>405</v>
      </c>
      <c r="B1239" s="0" t="n">
        <v>49</v>
      </c>
      <c r="C1239" s="0" t="n">
        <v>74</v>
      </c>
      <c r="D1239" s="0" t="n">
        <v>140</v>
      </c>
      <c r="E1239" s="0" t="n">
        <v>39</v>
      </c>
      <c r="F1239" s="0" t="n">
        <f aca="false">D1239/SUM(C1239:E1239)</f>
        <v>0.553359683794466</v>
      </c>
      <c r="G1239" s="0" t="n">
        <v>81.96</v>
      </c>
      <c r="H1239" s="0" t="n">
        <v>124.08</v>
      </c>
      <c r="I1239" s="0" t="n">
        <v>46.96</v>
      </c>
      <c r="J1239" s="0" t="n">
        <v>4.165446</v>
      </c>
      <c r="K1239" s="0" t="n">
        <v>0.054192</v>
      </c>
      <c r="L1239" s="0" t="n">
        <v>1238</v>
      </c>
      <c r="M1239" s="0" t="n">
        <f aca="false">0.05/COUNT(L$2:L$1515)*L1239</f>
        <v>0.040885072655218</v>
      </c>
      <c r="N1239" s="20" t="str">
        <f aca="false">IF(K1239&lt;M1239,A1239,"")</f>
        <v/>
      </c>
      <c r="O1239" s="20" t="str">
        <f aca="false">IF(K1239&lt;M1239,B1239,"")</f>
        <v/>
      </c>
      <c r="Q1239" s="0" t="s">
        <v>368</v>
      </c>
      <c r="R1239" s="0" t="n">
        <v>103</v>
      </c>
    </row>
    <row r="1240" customFormat="false" ht="15" hidden="false" customHeight="false" outlineLevel="0" collapsed="false">
      <c r="A1240" s="0" t="s">
        <v>406</v>
      </c>
      <c r="B1240" s="0" t="n">
        <v>89</v>
      </c>
      <c r="C1240" s="0" t="n">
        <v>24</v>
      </c>
      <c r="D1240" s="0" t="n">
        <v>94</v>
      </c>
      <c r="E1240" s="0" t="n">
        <v>52</v>
      </c>
      <c r="F1240" s="0" t="n">
        <f aca="false">D1240/SUM(C1240:E1240)</f>
        <v>0.552941176470588</v>
      </c>
      <c r="G1240" s="0" t="n">
        <v>29.65</v>
      </c>
      <c r="H1240" s="0" t="n">
        <v>82.69</v>
      </c>
      <c r="I1240" s="0" t="n">
        <v>57.65</v>
      </c>
      <c r="J1240" s="0" t="n">
        <v>3.177669</v>
      </c>
      <c r="K1240" s="0" t="n">
        <v>0.085354</v>
      </c>
      <c r="L1240" s="0" t="n">
        <v>1239</v>
      </c>
      <c r="M1240" s="0" t="n">
        <f aca="false">0.05/COUNT(L$2:L$1515)*L1240</f>
        <v>0.0409180977542933</v>
      </c>
      <c r="N1240" s="20" t="str">
        <f aca="false">IF(K1240&lt;M1240,A1240,"")</f>
        <v/>
      </c>
      <c r="O1240" s="20" t="str">
        <f aca="false">IF(K1240&lt;M1240,B1240,"")</f>
        <v/>
      </c>
      <c r="Q1240" s="0" t="s">
        <v>92</v>
      </c>
      <c r="R1240" s="0" t="n">
        <v>20</v>
      </c>
    </row>
    <row r="1241" customFormat="false" ht="15" hidden="false" customHeight="false" outlineLevel="0" collapsed="false">
      <c r="A1241" s="0" t="s">
        <v>294</v>
      </c>
      <c r="B1241" s="0" t="n">
        <v>120</v>
      </c>
      <c r="C1241" s="0" t="n">
        <v>27</v>
      </c>
      <c r="D1241" s="0" t="n">
        <v>141</v>
      </c>
      <c r="E1241" s="0" t="n">
        <v>87</v>
      </c>
      <c r="F1241" s="0" t="n">
        <f aca="false">D1241/SUM(C1241:E1241)</f>
        <v>0.552941176470588</v>
      </c>
      <c r="G1241" s="0" t="n">
        <v>37.28</v>
      </c>
      <c r="H1241" s="0" t="n">
        <v>120.44</v>
      </c>
      <c r="I1241" s="0" t="n">
        <v>97.28</v>
      </c>
      <c r="J1241" s="0" t="n">
        <v>7.429964</v>
      </c>
      <c r="K1241" s="0" t="n">
        <v>0.007947</v>
      </c>
      <c r="L1241" s="0" t="n">
        <v>1240</v>
      </c>
      <c r="M1241" s="0" t="n">
        <f aca="false">0.05/COUNT(L$2:L$1515)*L1241</f>
        <v>0.0409511228533686</v>
      </c>
      <c r="N1241" s="20" t="str">
        <f aca="false">IF(K1241&lt;M1241,A1241,"")</f>
        <v>dDocent_Contig_42463</v>
      </c>
      <c r="O1241" s="20" t="n">
        <f aca="false">IF(K1241&lt;M1241,B1241,"")</f>
        <v>120</v>
      </c>
      <c r="Q1241" s="0" t="s">
        <v>92</v>
      </c>
      <c r="R1241" s="0" t="n">
        <v>41</v>
      </c>
    </row>
    <row r="1242" customFormat="false" ht="15" hidden="false" customHeight="false" outlineLevel="0" collapsed="false">
      <c r="A1242" s="0" t="s">
        <v>303</v>
      </c>
      <c r="B1242" s="0" t="n">
        <v>8</v>
      </c>
      <c r="C1242" s="0" t="n">
        <v>68</v>
      </c>
      <c r="D1242" s="0" t="n">
        <v>157</v>
      </c>
      <c r="E1242" s="0" t="n">
        <v>59</v>
      </c>
      <c r="F1242" s="0" t="n">
        <f aca="false">D1242/SUM(C1242:E1242)</f>
        <v>0.552816901408451</v>
      </c>
      <c r="G1242" s="0" t="n">
        <v>75.57</v>
      </c>
      <c r="H1242" s="0" t="n">
        <v>141.86</v>
      </c>
      <c r="I1242" s="0" t="n">
        <v>66.57</v>
      </c>
      <c r="J1242" s="0" t="n">
        <v>3.236053</v>
      </c>
      <c r="K1242" s="0" t="n">
        <v>0.095839</v>
      </c>
      <c r="L1242" s="0" t="n">
        <v>1241</v>
      </c>
      <c r="M1242" s="0" t="n">
        <f aca="false">0.05/COUNT(L$2:L$1515)*L1242</f>
        <v>0.0409841479524439</v>
      </c>
      <c r="N1242" s="20" t="str">
        <f aca="false">IF(K1242&lt;M1242,A1242,"")</f>
        <v/>
      </c>
      <c r="O1242" s="20" t="str">
        <f aca="false">IF(K1242&lt;M1242,B1242,"")</f>
        <v/>
      </c>
      <c r="Q1242" s="0" t="s">
        <v>92</v>
      </c>
      <c r="R1242" s="0" t="n">
        <v>44</v>
      </c>
    </row>
    <row r="1243" customFormat="false" ht="15" hidden="false" customHeight="false" outlineLevel="0" collapsed="false">
      <c r="A1243" s="0" t="s">
        <v>266</v>
      </c>
      <c r="B1243" s="0" t="n">
        <v>91</v>
      </c>
      <c r="C1243" s="0" t="n">
        <v>98</v>
      </c>
      <c r="D1243" s="0" t="n">
        <v>157</v>
      </c>
      <c r="E1243" s="0" t="n">
        <v>29</v>
      </c>
      <c r="F1243" s="0" t="n">
        <f aca="false">D1243/SUM(C1243:E1243)</f>
        <v>0.552816901408451</v>
      </c>
      <c r="G1243" s="0" t="n">
        <v>109.69</v>
      </c>
      <c r="H1243" s="0" t="n">
        <v>133.62</v>
      </c>
      <c r="I1243" s="0" t="n">
        <v>40.69</v>
      </c>
      <c r="J1243" s="0" t="n">
        <v>8.696681</v>
      </c>
      <c r="K1243" s="0" t="n">
        <v>0.00372</v>
      </c>
      <c r="L1243" s="0" t="n">
        <v>1242</v>
      </c>
      <c r="M1243" s="0" t="n">
        <f aca="false">0.05/COUNT(L$2:L$1515)*L1243</f>
        <v>0.0410171730515192</v>
      </c>
      <c r="N1243" s="20" t="str">
        <f aca="false">IF(K1243&lt;M1243,A1243,"")</f>
        <v>dDocent_Contig_7271</v>
      </c>
      <c r="O1243" s="20" t="n">
        <f aca="false">IF(K1243&lt;M1243,B1243,"")</f>
        <v>91</v>
      </c>
      <c r="Q1243" s="0" t="s">
        <v>92</v>
      </c>
      <c r="R1243" s="0" t="n">
        <v>57</v>
      </c>
    </row>
    <row r="1244" customFormat="false" ht="15" hidden="false" customHeight="false" outlineLevel="0" collapsed="false">
      <c r="A1244" s="0" t="s">
        <v>329</v>
      </c>
      <c r="B1244" s="0" t="n">
        <v>47</v>
      </c>
      <c r="C1244" s="0" t="n">
        <v>43</v>
      </c>
      <c r="D1244" s="0" t="n">
        <v>158</v>
      </c>
      <c r="E1244" s="0" t="n">
        <v>85</v>
      </c>
      <c r="F1244" s="0" t="n">
        <f aca="false">D1244/SUM(C1244:E1244)</f>
        <v>0.552447552447552</v>
      </c>
      <c r="G1244" s="0" t="n">
        <v>52.04</v>
      </c>
      <c r="H1244" s="0" t="n">
        <v>139.92</v>
      </c>
      <c r="I1244" s="0" t="n">
        <v>94.04</v>
      </c>
      <c r="J1244" s="0" t="n">
        <v>4.777665</v>
      </c>
      <c r="K1244" s="0" t="n">
        <v>0.039525</v>
      </c>
      <c r="L1244" s="0" t="n">
        <v>1243</v>
      </c>
      <c r="M1244" s="0" t="n">
        <f aca="false">0.05/COUNT(L$2:L$1515)*L1244</f>
        <v>0.0410501981505945</v>
      </c>
      <c r="N1244" s="20" t="str">
        <f aca="false">IF(K1244&lt;M1244,A1244,"")</f>
        <v>dDocent_Contig_2388</v>
      </c>
      <c r="O1244" s="20" t="n">
        <f aca="false">IF(K1244&lt;M1244,B1244,"")</f>
        <v>47</v>
      </c>
      <c r="Q1244" s="0" t="s">
        <v>92</v>
      </c>
      <c r="R1244" s="0" t="n">
        <v>59</v>
      </c>
    </row>
    <row r="1245" customFormat="false" ht="15" hidden="false" customHeight="false" outlineLevel="0" collapsed="false">
      <c r="A1245" s="0" t="s">
        <v>407</v>
      </c>
      <c r="B1245" s="0" t="n">
        <v>91</v>
      </c>
      <c r="C1245" s="0" t="n">
        <v>56</v>
      </c>
      <c r="D1245" s="0" t="n">
        <v>158</v>
      </c>
      <c r="E1245" s="0" t="n">
        <v>72</v>
      </c>
      <c r="F1245" s="0" t="n">
        <f aca="false">D1245/SUM(C1245:E1245)</f>
        <v>0.552447552447552</v>
      </c>
      <c r="G1245" s="0" t="n">
        <v>63.72</v>
      </c>
      <c r="H1245" s="0" t="n">
        <v>142.55</v>
      </c>
      <c r="I1245" s="0" t="n">
        <v>79.72</v>
      </c>
      <c r="J1245" s="0" t="n">
        <v>3.358428</v>
      </c>
      <c r="K1245" s="0" t="n">
        <v>0.076032</v>
      </c>
      <c r="L1245" s="0" t="n">
        <v>1244</v>
      </c>
      <c r="M1245" s="0" t="n">
        <f aca="false">0.05/COUNT(L$2:L$1515)*L1245</f>
        <v>0.0410832232496697</v>
      </c>
      <c r="N1245" s="20" t="str">
        <f aca="false">IF(K1245&lt;M1245,A1245,"")</f>
        <v/>
      </c>
      <c r="O1245" s="20" t="str">
        <f aca="false">IF(K1245&lt;M1245,B1245,"")</f>
        <v/>
      </c>
      <c r="Q1245" s="0" t="s">
        <v>92</v>
      </c>
      <c r="R1245" s="0" t="n">
        <v>119</v>
      </c>
    </row>
    <row r="1246" customFormat="false" ht="15" hidden="false" customHeight="false" outlineLevel="0" collapsed="false">
      <c r="A1246" s="0" t="s">
        <v>408</v>
      </c>
      <c r="B1246" s="0" t="n">
        <v>60</v>
      </c>
      <c r="C1246" s="0" t="n">
        <v>60</v>
      </c>
      <c r="D1246" s="0" t="n">
        <v>158</v>
      </c>
      <c r="E1246" s="0" t="n">
        <v>68</v>
      </c>
      <c r="F1246" s="0" t="n">
        <f aca="false">D1246/SUM(C1246:E1246)</f>
        <v>0.552447552447552</v>
      </c>
      <c r="G1246" s="0" t="n">
        <v>67.56</v>
      </c>
      <c r="H1246" s="0" t="n">
        <v>142.89</v>
      </c>
      <c r="I1246" s="0" t="n">
        <v>75.56</v>
      </c>
      <c r="J1246" s="0" t="n">
        <v>3.198978</v>
      </c>
      <c r="K1246" s="0" t="n">
        <v>0.097106</v>
      </c>
      <c r="L1246" s="0" t="n">
        <v>1245</v>
      </c>
      <c r="M1246" s="0" t="n">
        <f aca="false">0.05/COUNT(L$2:L$1515)*L1246</f>
        <v>0.041116248348745</v>
      </c>
      <c r="N1246" s="20" t="str">
        <f aca="false">IF(K1246&lt;M1246,A1246,"")</f>
        <v/>
      </c>
      <c r="O1246" s="20" t="str">
        <f aca="false">IF(K1246&lt;M1246,B1246,"")</f>
        <v/>
      </c>
      <c r="Q1246" s="0" t="s">
        <v>275</v>
      </c>
      <c r="R1246" s="0" t="n">
        <v>56</v>
      </c>
    </row>
    <row r="1247" customFormat="false" ht="15" hidden="false" customHeight="false" outlineLevel="0" collapsed="false">
      <c r="A1247" s="0" t="s">
        <v>229</v>
      </c>
      <c r="B1247" s="0" t="n">
        <v>34</v>
      </c>
      <c r="C1247" s="0" t="n">
        <v>128</v>
      </c>
      <c r="D1247" s="0" t="n">
        <v>158</v>
      </c>
      <c r="E1247" s="0" t="n">
        <v>0</v>
      </c>
      <c r="F1247" s="0" t="n">
        <f aca="false">D1247/SUM(C1247:E1247)</f>
        <v>0.552447552447552</v>
      </c>
      <c r="G1247" s="0" t="n">
        <v>149.82</v>
      </c>
      <c r="H1247" s="0" t="n">
        <v>114.36</v>
      </c>
      <c r="I1247" s="0" t="n">
        <v>21.82</v>
      </c>
      <c r="J1247" s="0" t="n">
        <v>41.656188</v>
      </c>
      <c r="K1247" s="0" t="n">
        <v>0</v>
      </c>
      <c r="L1247" s="0" t="n">
        <v>1246</v>
      </c>
      <c r="M1247" s="0" t="n">
        <f aca="false">0.05/COUNT(L$2:L$1515)*L1247</f>
        <v>0.0411492734478203</v>
      </c>
      <c r="N1247" s="20" t="str">
        <f aca="false">IF(K1247&lt;M1247,A1247,"")</f>
        <v>dDocent_Contig_19226</v>
      </c>
      <c r="O1247" s="20" t="n">
        <f aca="false">IF(K1247&lt;M1247,B1247,"")</f>
        <v>34</v>
      </c>
      <c r="Q1247" s="0" t="s">
        <v>275</v>
      </c>
      <c r="R1247" s="0" t="n">
        <v>61</v>
      </c>
    </row>
    <row r="1248" customFormat="false" ht="15" hidden="false" customHeight="false" outlineLevel="0" collapsed="false">
      <c r="A1248" s="0" t="s">
        <v>409</v>
      </c>
      <c r="B1248" s="0" t="n">
        <v>123</v>
      </c>
      <c r="C1248" s="0" t="n">
        <v>76</v>
      </c>
      <c r="D1248" s="0" t="n">
        <v>153</v>
      </c>
      <c r="E1248" s="0" t="n">
        <v>48</v>
      </c>
      <c r="F1248" s="0" t="n">
        <f aca="false">D1248/SUM(C1248:E1248)</f>
        <v>0.552346570397112</v>
      </c>
      <c r="G1248" s="0" t="n">
        <v>83.96</v>
      </c>
      <c r="H1248" s="0" t="n">
        <v>137.08</v>
      </c>
      <c r="I1248" s="0" t="n">
        <v>55.96</v>
      </c>
      <c r="J1248" s="0" t="n">
        <v>3.73356</v>
      </c>
      <c r="K1248" s="0" t="n">
        <v>0.068342</v>
      </c>
      <c r="L1248" s="0" t="n">
        <v>1247</v>
      </c>
      <c r="M1248" s="0" t="n">
        <f aca="false">0.05/COUNT(L$2:L$1515)*L1248</f>
        <v>0.0411822985468956</v>
      </c>
      <c r="N1248" s="20" t="str">
        <f aca="false">IF(K1248&lt;M1248,A1248,"")</f>
        <v/>
      </c>
      <c r="O1248" s="20" t="str">
        <f aca="false">IF(K1248&lt;M1248,B1248,"")</f>
        <v/>
      </c>
      <c r="Q1248" s="0" t="s">
        <v>369</v>
      </c>
      <c r="R1248" s="0" t="n">
        <v>114</v>
      </c>
    </row>
    <row r="1249" customFormat="false" ht="15" hidden="false" customHeight="false" outlineLevel="0" collapsed="false">
      <c r="A1249" s="0" t="s">
        <v>410</v>
      </c>
      <c r="B1249" s="0" t="n">
        <v>32</v>
      </c>
      <c r="C1249" s="0" t="n">
        <v>46</v>
      </c>
      <c r="D1249" s="0" t="n">
        <v>127</v>
      </c>
      <c r="E1249" s="0" t="n">
        <v>57</v>
      </c>
      <c r="F1249" s="0" t="n">
        <f aca="false">D1249/SUM(C1249:E1249)</f>
        <v>0.552173913043478</v>
      </c>
      <c r="G1249" s="0" t="n">
        <v>52.13</v>
      </c>
      <c r="H1249" s="0" t="n">
        <v>114.74</v>
      </c>
      <c r="I1249" s="0" t="n">
        <v>63.13</v>
      </c>
      <c r="J1249" s="0" t="n">
        <v>2.627349</v>
      </c>
      <c r="K1249" s="0" t="n">
        <v>0.11518</v>
      </c>
      <c r="L1249" s="0" t="n">
        <v>1248</v>
      </c>
      <c r="M1249" s="0" t="n">
        <f aca="false">0.05/COUNT(L$2:L$1515)*L1249</f>
        <v>0.0412153236459709</v>
      </c>
      <c r="N1249" s="20" t="str">
        <f aca="false">IF(K1249&lt;M1249,A1249,"")</f>
        <v/>
      </c>
      <c r="O1249" s="20" t="str">
        <f aca="false">IF(K1249&lt;M1249,B1249,"")</f>
        <v/>
      </c>
      <c r="Q1249" s="0" t="s">
        <v>215</v>
      </c>
      <c r="R1249" s="0" t="n">
        <v>66</v>
      </c>
    </row>
    <row r="1250" customFormat="false" ht="15" hidden="false" customHeight="false" outlineLevel="0" collapsed="false">
      <c r="A1250" s="0" t="s">
        <v>149</v>
      </c>
      <c r="B1250" s="0" t="n">
        <v>48</v>
      </c>
      <c r="C1250" s="0" t="n">
        <v>10</v>
      </c>
      <c r="D1250" s="0" t="n">
        <v>154</v>
      </c>
      <c r="E1250" s="0" t="n">
        <v>115</v>
      </c>
      <c r="F1250" s="0" t="n">
        <f aca="false">D1250/SUM(C1250:E1250)</f>
        <v>0.551971326164875</v>
      </c>
      <c r="G1250" s="0" t="n">
        <v>27.13</v>
      </c>
      <c r="H1250" s="0" t="n">
        <v>119.74</v>
      </c>
      <c r="I1250" s="0" t="n">
        <v>132.13</v>
      </c>
      <c r="J1250" s="0" t="n">
        <v>22.836908</v>
      </c>
      <c r="K1250" s="0" t="n">
        <v>1E-006</v>
      </c>
      <c r="L1250" s="0" t="n">
        <v>1249</v>
      </c>
      <c r="M1250" s="0" t="n">
        <f aca="false">0.05/COUNT(L$2:L$1515)*L1250</f>
        <v>0.0412483487450462</v>
      </c>
      <c r="N1250" s="20" t="str">
        <f aca="false">IF(K1250&lt;M1250,A1250,"")</f>
        <v>dDocent_Contig_9264</v>
      </c>
      <c r="O1250" s="20" t="n">
        <f aca="false">IF(K1250&lt;M1250,B1250,"")</f>
        <v>48</v>
      </c>
      <c r="Q1250" s="0" t="s">
        <v>215</v>
      </c>
      <c r="R1250" s="0" t="n">
        <v>83</v>
      </c>
    </row>
    <row r="1251" customFormat="false" ht="15" hidden="false" customHeight="false" outlineLevel="0" collapsed="false">
      <c r="A1251" s="0" t="s">
        <v>411</v>
      </c>
      <c r="B1251" s="0" t="n">
        <v>31</v>
      </c>
      <c r="C1251" s="0" t="n">
        <v>42</v>
      </c>
      <c r="D1251" s="0" t="n">
        <v>112</v>
      </c>
      <c r="E1251" s="0" t="n">
        <v>49</v>
      </c>
      <c r="F1251" s="0" t="n">
        <f aca="false">D1251/SUM(C1251:E1251)</f>
        <v>0.551724137931034</v>
      </c>
      <c r="G1251" s="0" t="n">
        <v>47.31</v>
      </c>
      <c r="H1251" s="0" t="n">
        <v>101.38</v>
      </c>
      <c r="I1251" s="0" t="n">
        <v>54.31</v>
      </c>
      <c r="J1251" s="0" t="n">
        <v>2.227937</v>
      </c>
      <c r="K1251" s="0" t="n">
        <v>0.16086</v>
      </c>
      <c r="L1251" s="0" t="n">
        <v>1250</v>
      </c>
      <c r="M1251" s="0" t="n">
        <f aca="false">0.05/COUNT(L$2:L$1515)*L1251</f>
        <v>0.0412813738441215</v>
      </c>
      <c r="N1251" s="20" t="str">
        <f aca="false">IF(K1251&lt;M1251,A1251,"")</f>
        <v/>
      </c>
      <c r="O1251" s="20" t="str">
        <f aca="false">IF(K1251&lt;M1251,B1251,"")</f>
        <v/>
      </c>
      <c r="Q1251" s="0" t="s">
        <v>215</v>
      </c>
      <c r="R1251" s="0" t="n">
        <v>8</v>
      </c>
    </row>
    <row r="1252" customFormat="false" ht="15" hidden="false" customHeight="false" outlineLevel="0" collapsed="false">
      <c r="A1252" s="0" t="s">
        <v>369</v>
      </c>
      <c r="B1252" s="0" t="n">
        <v>114</v>
      </c>
      <c r="C1252" s="0" t="n">
        <v>21</v>
      </c>
      <c r="D1252" s="0" t="n">
        <v>112</v>
      </c>
      <c r="E1252" s="0" t="n">
        <v>70</v>
      </c>
      <c r="F1252" s="0" t="n">
        <f aca="false">D1252/SUM(C1252:E1252)</f>
        <v>0.551724137931034</v>
      </c>
      <c r="G1252" s="0" t="n">
        <v>29.21</v>
      </c>
      <c r="H1252" s="0" t="n">
        <v>95.59</v>
      </c>
      <c r="I1252" s="0" t="n">
        <v>78.21</v>
      </c>
      <c r="J1252" s="0" t="n">
        <v>5.985818</v>
      </c>
      <c r="K1252" s="0" t="n">
        <v>0.017316</v>
      </c>
      <c r="L1252" s="0" t="n">
        <v>1251</v>
      </c>
      <c r="M1252" s="0" t="n">
        <f aca="false">0.05/COUNT(L$2:L$1515)*L1252</f>
        <v>0.0413143989431968</v>
      </c>
      <c r="N1252" s="20" t="str">
        <f aca="false">IF(K1252&lt;M1252,A1252,"")</f>
        <v>dDocent_Contig_10788</v>
      </c>
      <c r="O1252" s="20" t="n">
        <f aca="false">IF(K1252&lt;M1252,B1252,"")</f>
        <v>114</v>
      </c>
      <c r="Q1252" s="0" t="s">
        <v>215</v>
      </c>
      <c r="R1252" s="0" t="n">
        <v>52</v>
      </c>
    </row>
    <row r="1253" customFormat="false" ht="15" hidden="false" customHeight="false" outlineLevel="0" collapsed="false">
      <c r="A1253" s="0" t="s">
        <v>396</v>
      </c>
      <c r="B1253" s="0" t="n">
        <v>109</v>
      </c>
      <c r="C1253" s="0" t="n">
        <v>50</v>
      </c>
      <c r="D1253" s="0" t="n">
        <v>96</v>
      </c>
      <c r="E1253" s="0" t="n">
        <v>28</v>
      </c>
      <c r="F1253" s="0" t="n">
        <f aca="false">D1253/SUM(C1253:E1253)</f>
        <v>0.551724137931034</v>
      </c>
      <c r="G1253" s="0" t="n">
        <v>55.2</v>
      </c>
      <c r="H1253" s="0" t="n">
        <v>85.61</v>
      </c>
      <c r="I1253" s="0" t="n">
        <v>33.2</v>
      </c>
      <c r="J1253" s="0" t="n">
        <v>2.563343</v>
      </c>
      <c r="K1253" s="0" t="n">
        <v>0.125803</v>
      </c>
      <c r="L1253" s="0" t="n">
        <v>1252</v>
      </c>
      <c r="M1253" s="0" t="n">
        <f aca="false">0.05/COUNT(L$2:L$1515)*L1253</f>
        <v>0.0413474240422721</v>
      </c>
      <c r="N1253" s="20" t="str">
        <f aca="false">IF(K1253&lt;M1253,A1253,"")</f>
        <v/>
      </c>
      <c r="O1253" s="20" t="str">
        <f aca="false">IF(K1253&lt;M1253,B1253,"")</f>
        <v/>
      </c>
      <c r="Q1253" s="0" t="s">
        <v>162</v>
      </c>
      <c r="R1253" s="0" t="n">
        <v>88</v>
      </c>
    </row>
    <row r="1254" customFormat="false" ht="15" hidden="false" customHeight="false" outlineLevel="0" collapsed="false">
      <c r="A1254" s="0" t="s">
        <v>412</v>
      </c>
      <c r="B1254" s="0" t="n">
        <v>26</v>
      </c>
      <c r="C1254" s="0" t="n">
        <v>62</v>
      </c>
      <c r="D1254" s="0" t="n">
        <v>155</v>
      </c>
      <c r="E1254" s="0" t="n">
        <v>64</v>
      </c>
      <c r="F1254" s="0" t="n">
        <f aca="false">D1254/SUM(C1254:E1254)</f>
        <v>0.551601423487544</v>
      </c>
      <c r="G1254" s="0" t="n">
        <v>69.25</v>
      </c>
      <c r="H1254" s="0" t="n">
        <v>140.49</v>
      </c>
      <c r="I1254" s="0" t="n">
        <v>71.25</v>
      </c>
      <c r="J1254" s="0" t="n">
        <v>2.996125</v>
      </c>
      <c r="K1254" s="0" t="n">
        <v>0.095668</v>
      </c>
      <c r="L1254" s="0" t="n">
        <v>1253</v>
      </c>
      <c r="M1254" s="0" t="n">
        <f aca="false">0.05/COUNT(L$2:L$1515)*L1254</f>
        <v>0.0413804491413474</v>
      </c>
      <c r="N1254" s="20" t="str">
        <f aca="false">IF(K1254&lt;M1254,A1254,"")</f>
        <v/>
      </c>
      <c r="O1254" s="20" t="str">
        <f aca="false">IF(K1254&lt;M1254,B1254,"")</f>
        <v/>
      </c>
      <c r="Q1254" s="0" t="s">
        <v>162</v>
      </c>
      <c r="R1254" s="0" t="n">
        <v>115</v>
      </c>
    </row>
    <row r="1255" customFormat="false" ht="15" hidden="false" customHeight="false" outlineLevel="0" collapsed="false">
      <c r="A1255" s="0" t="s">
        <v>413</v>
      </c>
      <c r="B1255" s="0" t="n">
        <v>33</v>
      </c>
      <c r="C1255" s="0" t="n">
        <v>52</v>
      </c>
      <c r="D1255" s="0" t="n">
        <v>135</v>
      </c>
      <c r="E1255" s="0" t="n">
        <v>58</v>
      </c>
      <c r="F1255" s="0" t="n">
        <f aca="false">D1255/SUM(C1255:E1255)</f>
        <v>0.551020408163265</v>
      </c>
      <c r="G1255" s="0" t="n">
        <v>58.29</v>
      </c>
      <c r="H1255" s="0" t="n">
        <v>122.43</v>
      </c>
      <c r="I1255" s="0" t="n">
        <v>64.29</v>
      </c>
      <c r="J1255" s="0" t="n">
        <v>2.584195</v>
      </c>
      <c r="K1255" s="0" t="n">
        <v>0.125831</v>
      </c>
      <c r="L1255" s="0" t="n">
        <v>1254</v>
      </c>
      <c r="M1255" s="0" t="n">
        <f aca="false">0.05/COUNT(L$2:L$1515)*L1255</f>
        <v>0.0414134742404227</v>
      </c>
      <c r="N1255" s="20" t="str">
        <f aca="false">IF(K1255&lt;M1255,A1255,"")</f>
        <v/>
      </c>
      <c r="O1255" s="20" t="str">
        <f aca="false">IF(K1255&lt;M1255,B1255,"")</f>
        <v/>
      </c>
      <c r="Q1255" s="0" t="s">
        <v>162</v>
      </c>
      <c r="R1255" s="0" t="n">
        <v>118</v>
      </c>
    </row>
    <row r="1256" customFormat="false" ht="15" hidden="false" customHeight="false" outlineLevel="0" collapsed="false">
      <c r="A1256" s="0" t="s">
        <v>414</v>
      </c>
      <c r="B1256" s="0" t="n">
        <v>98</v>
      </c>
      <c r="C1256" s="0" t="n">
        <v>62</v>
      </c>
      <c r="D1256" s="0" t="n">
        <v>157</v>
      </c>
      <c r="E1256" s="0" t="n">
        <v>66</v>
      </c>
      <c r="F1256" s="0" t="n">
        <f aca="false">D1256/SUM(C1256:E1256)</f>
        <v>0.550877192982456</v>
      </c>
      <c r="G1256" s="0" t="n">
        <v>69.26</v>
      </c>
      <c r="H1256" s="0" t="n">
        <v>142.47</v>
      </c>
      <c r="I1256" s="0" t="n">
        <v>73.26</v>
      </c>
      <c r="J1256" s="0" t="n">
        <v>2.963481</v>
      </c>
      <c r="K1256" s="0" t="n">
        <v>0.097897</v>
      </c>
      <c r="L1256" s="0" t="n">
        <v>1255</v>
      </c>
      <c r="M1256" s="0" t="n">
        <f aca="false">0.05/COUNT(L$2:L$1515)*L1256</f>
        <v>0.041446499339498</v>
      </c>
      <c r="N1256" s="20" t="str">
        <f aca="false">IF(K1256&lt;M1256,A1256,"")</f>
        <v/>
      </c>
      <c r="O1256" s="20" t="str">
        <f aca="false">IF(K1256&lt;M1256,B1256,"")</f>
        <v/>
      </c>
      <c r="Q1256" s="0" t="s">
        <v>162</v>
      </c>
      <c r="R1256" s="0" t="n">
        <v>56</v>
      </c>
    </row>
    <row r="1257" customFormat="false" ht="15" hidden="false" customHeight="false" outlineLevel="0" collapsed="false">
      <c r="A1257" s="0" t="s">
        <v>415</v>
      </c>
      <c r="B1257" s="0" t="n">
        <v>123</v>
      </c>
      <c r="C1257" s="0" t="n">
        <v>60</v>
      </c>
      <c r="D1257" s="0" t="n">
        <v>157</v>
      </c>
      <c r="E1257" s="0" t="n">
        <v>68</v>
      </c>
      <c r="F1257" s="0" t="n">
        <f aca="false">D1257/SUM(C1257:E1257)</f>
        <v>0.550877192982456</v>
      </c>
      <c r="G1257" s="0" t="n">
        <v>67.31</v>
      </c>
      <c r="H1257" s="0" t="n">
        <v>142.39</v>
      </c>
      <c r="I1257" s="0" t="n">
        <v>75.31</v>
      </c>
      <c r="J1257" s="0" t="n">
        <v>3.001482</v>
      </c>
      <c r="K1257" s="0" t="n">
        <v>0.097429</v>
      </c>
      <c r="L1257" s="0" t="n">
        <v>1256</v>
      </c>
      <c r="M1257" s="0" t="n">
        <f aca="false">0.05/COUNT(L$2:L$1515)*L1257</f>
        <v>0.0414795244385733</v>
      </c>
      <c r="N1257" s="20" t="str">
        <f aca="false">IF(K1257&lt;M1257,A1257,"")</f>
        <v/>
      </c>
      <c r="O1257" s="20" t="str">
        <f aca="false">IF(K1257&lt;M1257,B1257,"")</f>
        <v/>
      </c>
      <c r="Q1257" s="0" t="s">
        <v>162</v>
      </c>
      <c r="R1257" s="0" t="n">
        <v>95</v>
      </c>
    </row>
    <row r="1258" customFormat="false" ht="15" hidden="false" customHeight="false" outlineLevel="0" collapsed="false">
      <c r="A1258" s="0" t="s">
        <v>416</v>
      </c>
      <c r="B1258" s="0" t="n">
        <v>35</v>
      </c>
      <c r="C1258" s="0" t="n">
        <v>73</v>
      </c>
      <c r="D1258" s="0" t="n">
        <v>149</v>
      </c>
      <c r="E1258" s="0" t="n">
        <v>49</v>
      </c>
      <c r="F1258" s="0" t="n">
        <f aca="false">D1258/SUM(C1258:E1258)</f>
        <v>0.549815498154982</v>
      </c>
      <c r="G1258" s="0" t="n">
        <v>80.28</v>
      </c>
      <c r="H1258" s="0" t="n">
        <v>134.44</v>
      </c>
      <c r="I1258" s="0" t="n">
        <v>56.28</v>
      </c>
      <c r="J1258" s="0" t="n">
        <v>3.179915</v>
      </c>
      <c r="K1258" s="0" t="n">
        <v>0.087083</v>
      </c>
      <c r="L1258" s="0" t="n">
        <v>1257</v>
      </c>
      <c r="M1258" s="0" t="n">
        <f aca="false">0.05/COUNT(L$2:L$1515)*L1258</f>
        <v>0.0415125495376486</v>
      </c>
      <c r="N1258" s="20" t="str">
        <f aca="false">IF(K1258&lt;M1258,A1258,"")</f>
        <v/>
      </c>
      <c r="O1258" s="20" t="str">
        <f aca="false">IF(K1258&lt;M1258,B1258,"")</f>
        <v/>
      </c>
      <c r="Q1258" s="0" t="s">
        <v>162</v>
      </c>
      <c r="R1258" s="0" t="n">
        <v>98</v>
      </c>
    </row>
    <row r="1259" customFormat="false" ht="15" hidden="false" customHeight="false" outlineLevel="0" collapsed="false">
      <c r="A1259" s="0" t="s">
        <v>417</v>
      </c>
      <c r="B1259" s="0" t="n">
        <v>80</v>
      </c>
      <c r="C1259" s="0" t="n">
        <v>43</v>
      </c>
      <c r="D1259" s="0" t="n">
        <v>149</v>
      </c>
      <c r="E1259" s="0" t="n">
        <v>79</v>
      </c>
      <c r="F1259" s="0" t="n">
        <f aca="false">D1259/SUM(C1259:E1259)</f>
        <v>0.549815498154982</v>
      </c>
      <c r="G1259" s="0" t="n">
        <v>50.95</v>
      </c>
      <c r="H1259" s="0" t="n">
        <v>133.11</v>
      </c>
      <c r="I1259" s="0" t="n">
        <v>86.95</v>
      </c>
      <c r="J1259" s="0" t="n">
        <v>3.862475</v>
      </c>
      <c r="K1259" s="0" t="n">
        <v>0.063343</v>
      </c>
      <c r="L1259" s="0" t="n">
        <v>1258</v>
      </c>
      <c r="M1259" s="0" t="n">
        <f aca="false">0.05/COUNT(L$2:L$1515)*L1259</f>
        <v>0.0415455746367239</v>
      </c>
      <c r="N1259" s="20" t="str">
        <f aca="false">IF(K1259&lt;M1259,A1259,"")</f>
        <v/>
      </c>
      <c r="O1259" s="20" t="str">
        <f aca="false">IF(K1259&lt;M1259,B1259,"")</f>
        <v/>
      </c>
      <c r="Q1259" s="0" t="s">
        <v>162</v>
      </c>
      <c r="R1259" s="0" t="n">
        <v>12</v>
      </c>
    </row>
    <row r="1260" customFormat="false" ht="15" hidden="false" customHeight="false" outlineLevel="0" collapsed="false">
      <c r="A1260" s="0" t="s">
        <v>418</v>
      </c>
      <c r="B1260" s="0" t="n">
        <v>101</v>
      </c>
      <c r="C1260" s="0" t="n">
        <v>46</v>
      </c>
      <c r="D1260" s="0" t="n">
        <v>127</v>
      </c>
      <c r="E1260" s="0" t="n">
        <v>58</v>
      </c>
      <c r="F1260" s="0" t="n">
        <f aca="false">D1260/SUM(C1260:E1260)</f>
        <v>0.54978354978355</v>
      </c>
      <c r="G1260" s="0" t="n">
        <v>51.91</v>
      </c>
      <c r="H1260" s="0" t="n">
        <v>115.19</v>
      </c>
      <c r="I1260" s="0" t="n">
        <v>63.91</v>
      </c>
      <c r="J1260" s="0" t="n">
        <v>2.428953</v>
      </c>
      <c r="K1260" s="0" t="n">
        <v>0.146739</v>
      </c>
      <c r="L1260" s="0" t="n">
        <v>1259</v>
      </c>
      <c r="M1260" s="0" t="n">
        <f aca="false">0.05/COUNT(L$2:L$1515)*L1260</f>
        <v>0.0415785997357992</v>
      </c>
      <c r="N1260" s="20" t="str">
        <f aca="false">IF(K1260&lt;M1260,A1260,"")</f>
        <v/>
      </c>
      <c r="O1260" s="20" t="str">
        <f aca="false">IF(K1260&lt;M1260,B1260,"")</f>
        <v/>
      </c>
      <c r="Q1260" s="0" t="s">
        <v>162</v>
      </c>
      <c r="R1260" s="0" t="n">
        <v>46</v>
      </c>
    </row>
    <row r="1261" customFormat="false" ht="15" hidden="false" customHeight="false" outlineLevel="0" collapsed="false">
      <c r="A1261" s="0" t="s">
        <v>419</v>
      </c>
      <c r="B1261" s="0" t="n">
        <v>98</v>
      </c>
      <c r="C1261" s="0" t="n">
        <v>45</v>
      </c>
      <c r="D1261" s="0" t="n">
        <v>133</v>
      </c>
      <c r="E1261" s="0" t="n">
        <v>64</v>
      </c>
      <c r="F1261" s="0" t="n">
        <f aca="false">D1261/SUM(C1261:E1261)</f>
        <v>0.549586776859504</v>
      </c>
      <c r="G1261" s="0" t="n">
        <v>51.37</v>
      </c>
      <c r="H1261" s="0" t="n">
        <v>120.25</v>
      </c>
      <c r="I1261" s="0" t="n">
        <v>70.37</v>
      </c>
      <c r="J1261" s="0" t="n">
        <v>2.718655</v>
      </c>
      <c r="K1261" s="0" t="n">
        <v>0.120789</v>
      </c>
      <c r="L1261" s="0" t="n">
        <v>1260</v>
      </c>
      <c r="M1261" s="0" t="n">
        <f aca="false">0.05/COUNT(L$2:L$1515)*L1261</f>
        <v>0.0416116248348745</v>
      </c>
      <c r="N1261" s="20" t="str">
        <f aca="false">IF(K1261&lt;M1261,A1261,"")</f>
        <v/>
      </c>
      <c r="O1261" s="20" t="str">
        <f aca="false">IF(K1261&lt;M1261,B1261,"")</f>
        <v/>
      </c>
      <c r="Q1261" s="0" t="s">
        <v>276</v>
      </c>
      <c r="R1261" s="0" t="n">
        <v>102</v>
      </c>
    </row>
    <row r="1262" customFormat="false" ht="15" hidden="false" customHeight="false" outlineLevel="0" collapsed="false">
      <c r="A1262" s="0" t="s">
        <v>420</v>
      </c>
      <c r="B1262" s="0" t="n">
        <v>76</v>
      </c>
      <c r="C1262" s="0" t="n">
        <v>79</v>
      </c>
      <c r="D1262" s="0" t="n">
        <v>156</v>
      </c>
      <c r="E1262" s="0" t="n">
        <v>49</v>
      </c>
      <c r="F1262" s="0" t="n">
        <f aca="false">D1262/SUM(C1262:E1262)</f>
        <v>0.549295774647887</v>
      </c>
      <c r="G1262" s="0" t="n">
        <v>86.79</v>
      </c>
      <c r="H1262" s="0" t="n">
        <v>140.42</v>
      </c>
      <c r="I1262" s="0" t="n">
        <v>56.79</v>
      </c>
      <c r="J1262" s="0" t="n">
        <v>3.49844</v>
      </c>
      <c r="K1262" s="0" t="n">
        <v>0.072254</v>
      </c>
      <c r="L1262" s="0" t="n">
        <v>1261</v>
      </c>
      <c r="M1262" s="0" t="n">
        <f aca="false">0.05/COUNT(L$2:L$1515)*L1262</f>
        <v>0.0416446499339498</v>
      </c>
      <c r="N1262" s="20" t="str">
        <f aca="false">IF(K1262&lt;M1262,A1262,"")</f>
        <v/>
      </c>
      <c r="O1262" s="20" t="str">
        <f aca="false">IF(K1262&lt;M1262,B1262,"")</f>
        <v/>
      </c>
      <c r="Q1262" s="0" t="s">
        <v>276</v>
      </c>
      <c r="R1262" s="0" t="n">
        <v>104</v>
      </c>
    </row>
    <row r="1263" customFormat="false" ht="15" hidden="false" customHeight="false" outlineLevel="0" collapsed="false">
      <c r="A1263" s="0" t="s">
        <v>389</v>
      </c>
      <c r="B1263" s="0" t="n">
        <v>103</v>
      </c>
      <c r="C1263" s="0" t="n">
        <v>55</v>
      </c>
      <c r="D1263" s="0" t="n">
        <v>106</v>
      </c>
      <c r="E1263" s="0" t="n">
        <v>32</v>
      </c>
      <c r="F1263" s="0" t="n">
        <f aca="false">D1263/SUM(C1263:E1263)</f>
        <v>0.549222797927461</v>
      </c>
      <c r="G1263" s="0" t="n">
        <v>60.44</v>
      </c>
      <c r="H1263" s="0" t="n">
        <v>95.13</v>
      </c>
      <c r="I1263" s="0" t="n">
        <v>37.44</v>
      </c>
      <c r="J1263" s="0" t="n">
        <v>2.52013</v>
      </c>
      <c r="K1263" s="0" t="n">
        <v>0.144043</v>
      </c>
      <c r="L1263" s="0" t="n">
        <v>1262</v>
      </c>
      <c r="M1263" s="0" t="n">
        <f aca="false">0.05/COUNT(L$2:L$1515)*L1263</f>
        <v>0.0416776750330251</v>
      </c>
      <c r="N1263" s="20" t="str">
        <f aca="false">IF(K1263&lt;M1263,A1263,"")</f>
        <v/>
      </c>
      <c r="O1263" s="20" t="str">
        <f aca="false">IF(K1263&lt;M1263,B1263,"")</f>
        <v/>
      </c>
      <c r="Q1263" s="0" t="s">
        <v>370</v>
      </c>
      <c r="R1263" s="0" t="n">
        <v>79</v>
      </c>
    </row>
    <row r="1264" customFormat="false" ht="15" hidden="false" customHeight="false" outlineLevel="0" collapsed="false">
      <c r="A1264" s="0" t="s">
        <v>421</v>
      </c>
      <c r="B1264" s="0" t="n">
        <v>10</v>
      </c>
      <c r="C1264" s="0" t="n">
        <v>71</v>
      </c>
      <c r="D1264" s="0" t="n">
        <v>157</v>
      </c>
      <c r="E1264" s="0" t="n">
        <v>58</v>
      </c>
      <c r="F1264" s="0" t="n">
        <f aca="false">D1264/SUM(C1264:E1264)</f>
        <v>0.548951048951049</v>
      </c>
      <c r="G1264" s="0" t="n">
        <v>78.15</v>
      </c>
      <c r="H1264" s="0" t="n">
        <v>142.7</v>
      </c>
      <c r="I1264" s="0" t="n">
        <v>65.15</v>
      </c>
      <c r="J1264" s="0" t="n">
        <v>2.870029</v>
      </c>
      <c r="K1264" s="0" t="n">
        <v>0.09877</v>
      </c>
      <c r="L1264" s="0" t="n">
        <v>1263</v>
      </c>
      <c r="M1264" s="0" t="n">
        <f aca="false">0.05/COUNT(L$2:L$1515)*L1264</f>
        <v>0.0417107001321004</v>
      </c>
      <c r="N1264" s="20" t="str">
        <f aca="false">IF(K1264&lt;M1264,A1264,"")</f>
        <v/>
      </c>
      <c r="O1264" s="20" t="str">
        <f aca="false">IF(K1264&lt;M1264,B1264,"")</f>
        <v/>
      </c>
      <c r="Q1264" s="0" t="s">
        <v>278</v>
      </c>
      <c r="R1264" s="0" t="n">
        <v>86</v>
      </c>
    </row>
    <row r="1265" customFormat="false" ht="15" hidden="false" customHeight="false" outlineLevel="0" collapsed="false">
      <c r="A1265" s="0" t="s">
        <v>143</v>
      </c>
      <c r="B1265" s="0" t="n">
        <v>95</v>
      </c>
      <c r="C1265" s="0" t="n">
        <v>46</v>
      </c>
      <c r="D1265" s="0" t="n">
        <v>157</v>
      </c>
      <c r="E1265" s="0" t="n">
        <v>83</v>
      </c>
      <c r="F1265" s="0" t="n">
        <f aca="false">D1265/SUM(C1265:E1265)</f>
        <v>0.548951048951049</v>
      </c>
      <c r="G1265" s="0" t="n">
        <v>54.2</v>
      </c>
      <c r="H1265" s="0" t="n">
        <v>140.61</v>
      </c>
      <c r="I1265" s="0" t="n">
        <v>91.2</v>
      </c>
      <c r="J1265" s="0" t="n">
        <v>3.887677</v>
      </c>
      <c r="K1265" s="0" t="n">
        <v>0.055122</v>
      </c>
      <c r="L1265" s="0" t="n">
        <v>1264</v>
      </c>
      <c r="M1265" s="0" t="n">
        <f aca="false">0.05/COUNT(L$2:L$1515)*L1265</f>
        <v>0.0417437252311757</v>
      </c>
      <c r="N1265" s="20" t="str">
        <f aca="false">IF(K1265&lt;M1265,A1265,"")</f>
        <v/>
      </c>
      <c r="O1265" s="20" t="str">
        <f aca="false">IF(K1265&lt;M1265,B1265,"")</f>
        <v/>
      </c>
      <c r="Q1265" s="0" t="s">
        <v>278</v>
      </c>
      <c r="R1265" s="0" t="n">
        <v>107</v>
      </c>
    </row>
    <row r="1266" customFormat="false" ht="15" hidden="false" customHeight="false" outlineLevel="0" collapsed="false">
      <c r="A1266" s="0" t="s">
        <v>422</v>
      </c>
      <c r="B1266" s="0" t="n">
        <v>27</v>
      </c>
      <c r="C1266" s="0" t="n">
        <v>83</v>
      </c>
      <c r="D1266" s="0" t="n">
        <v>157</v>
      </c>
      <c r="E1266" s="0" t="n">
        <v>46</v>
      </c>
      <c r="F1266" s="0" t="n">
        <f aca="false">D1266/SUM(C1266:E1266)</f>
        <v>0.548951048951049</v>
      </c>
      <c r="G1266" s="0" t="n">
        <v>91.2</v>
      </c>
      <c r="H1266" s="0" t="n">
        <v>140.61</v>
      </c>
      <c r="I1266" s="0" t="n">
        <v>54.2</v>
      </c>
      <c r="J1266" s="0" t="n">
        <v>3.887677</v>
      </c>
      <c r="K1266" s="0" t="n">
        <v>0.055122</v>
      </c>
      <c r="L1266" s="0" t="n">
        <v>1265</v>
      </c>
      <c r="M1266" s="0" t="n">
        <f aca="false">0.05/COUNT(L$2:L$1515)*L1266</f>
        <v>0.041776750330251</v>
      </c>
      <c r="N1266" s="20" t="str">
        <f aca="false">IF(K1266&lt;M1266,A1266,"")</f>
        <v/>
      </c>
      <c r="O1266" s="20" t="str">
        <f aca="false">IF(K1266&lt;M1266,B1266,"")</f>
        <v/>
      </c>
      <c r="Q1266" s="0" t="s">
        <v>371</v>
      </c>
      <c r="R1266" s="0" t="n">
        <v>93</v>
      </c>
    </row>
    <row r="1267" customFormat="false" ht="15" hidden="false" customHeight="false" outlineLevel="0" collapsed="false">
      <c r="A1267" s="0" t="s">
        <v>229</v>
      </c>
      <c r="B1267" s="0" t="n">
        <v>63</v>
      </c>
      <c r="C1267" s="0" t="n">
        <v>129</v>
      </c>
      <c r="D1267" s="0" t="n">
        <v>157</v>
      </c>
      <c r="E1267" s="0" t="n">
        <v>0</v>
      </c>
      <c r="F1267" s="0" t="n">
        <f aca="false">D1267/SUM(C1267:E1267)</f>
        <v>0.548951048951049</v>
      </c>
      <c r="G1267" s="0" t="n">
        <v>150.55</v>
      </c>
      <c r="H1267" s="0" t="n">
        <v>113.91</v>
      </c>
      <c r="I1267" s="0" t="n">
        <v>21.55</v>
      </c>
      <c r="J1267" s="0" t="n">
        <v>40.932582</v>
      </c>
      <c r="K1267" s="0" t="n">
        <v>0</v>
      </c>
      <c r="L1267" s="0" t="n">
        <v>1266</v>
      </c>
      <c r="M1267" s="0" t="n">
        <f aca="false">0.05/COUNT(L$2:L$1515)*L1267</f>
        <v>0.0418097754293263</v>
      </c>
      <c r="N1267" s="20" t="str">
        <f aca="false">IF(K1267&lt;M1267,A1267,"")</f>
        <v>dDocent_Contig_19226</v>
      </c>
      <c r="O1267" s="20" t="n">
        <f aca="false">IF(K1267&lt;M1267,B1267,"")</f>
        <v>63</v>
      </c>
      <c r="Q1267" s="0" t="s">
        <v>279</v>
      </c>
      <c r="R1267" s="0" t="n">
        <v>44</v>
      </c>
    </row>
    <row r="1268" customFormat="false" ht="15" hidden="false" customHeight="false" outlineLevel="0" collapsed="false">
      <c r="A1268" s="0" t="s">
        <v>229</v>
      </c>
      <c r="B1268" s="0" t="n">
        <v>65</v>
      </c>
      <c r="C1268" s="0" t="n">
        <v>129</v>
      </c>
      <c r="D1268" s="0" t="n">
        <v>157</v>
      </c>
      <c r="E1268" s="0" t="n">
        <v>0</v>
      </c>
      <c r="F1268" s="0" t="n">
        <f aca="false">D1268/SUM(C1268:E1268)</f>
        <v>0.548951048951049</v>
      </c>
      <c r="G1268" s="0" t="n">
        <v>150.55</v>
      </c>
      <c r="H1268" s="0" t="n">
        <v>113.91</v>
      </c>
      <c r="I1268" s="0" t="n">
        <v>21.55</v>
      </c>
      <c r="J1268" s="0" t="n">
        <v>40.932582</v>
      </c>
      <c r="K1268" s="0" t="n">
        <v>0</v>
      </c>
      <c r="L1268" s="0" t="n">
        <v>1267</v>
      </c>
      <c r="M1268" s="0" t="n">
        <f aca="false">0.05/COUNT(L$2:L$1515)*L1268</f>
        <v>0.0418428005284016</v>
      </c>
      <c r="N1268" s="20" t="str">
        <f aca="false">IF(K1268&lt;M1268,A1268,"")</f>
        <v>dDocent_Contig_19226</v>
      </c>
      <c r="O1268" s="20" t="n">
        <f aca="false">IF(K1268&lt;M1268,B1268,"")</f>
        <v>65</v>
      </c>
      <c r="Q1268" s="0" t="s">
        <v>279</v>
      </c>
      <c r="R1268" s="0" t="n">
        <v>110</v>
      </c>
    </row>
    <row r="1269" customFormat="false" ht="15" hidden="false" customHeight="false" outlineLevel="0" collapsed="false">
      <c r="A1269" s="0" t="s">
        <v>423</v>
      </c>
      <c r="B1269" s="0" t="n">
        <v>104</v>
      </c>
      <c r="C1269" s="0" t="n">
        <v>36</v>
      </c>
      <c r="D1269" s="0" t="n">
        <v>118</v>
      </c>
      <c r="E1269" s="0" t="n">
        <v>61</v>
      </c>
      <c r="F1269" s="0" t="n">
        <f aca="false">D1269/SUM(C1269:E1269)</f>
        <v>0.548837209302326</v>
      </c>
      <c r="G1269" s="0" t="n">
        <v>41.98</v>
      </c>
      <c r="H1269" s="0" t="n">
        <v>106.05</v>
      </c>
      <c r="I1269" s="0" t="n">
        <v>66.98</v>
      </c>
      <c r="J1269" s="0" t="n">
        <v>2.731713</v>
      </c>
      <c r="K1269" s="0" t="n">
        <v>0.127911</v>
      </c>
      <c r="L1269" s="0" t="n">
        <v>1268</v>
      </c>
      <c r="M1269" s="0" t="n">
        <f aca="false">0.05/COUNT(L$2:L$1515)*L1269</f>
        <v>0.0418758256274769</v>
      </c>
      <c r="N1269" s="20" t="str">
        <f aca="false">IF(K1269&lt;M1269,A1269,"")</f>
        <v/>
      </c>
      <c r="O1269" s="20" t="str">
        <f aca="false">IF(K1269&lt;M1269,B1269,"")</f>
        <v/>
      </c>
      <c r="Q1269" s="0" t="s">
        <v>145</v>
      </c>
      <c r="R1269" s="0" t="n">
        <v>51</v>
      </c>
    </row>
    <row r="1270" customFormat="false" ht="15" hidden="false" customHeight="false" outlineLevel="0" collapsed="false">
      <c r="A1270" s="0" t="s">
        <v>424</v>
      </c>
      <c r="B1270" s="0" t="n">
        <v>12</v>
      </c>
      <c r="C1270" s="0" t="n">
        <v>60</v>
      </c>
      <c r="D1270" s="0" t="n">
        <v>147</v>
      </c>
      <c r="E1270" s="0" t="n">
        <v>61</v>
      </c>
      <c r="F1270" s="0" t="n">
        <f aca="false">D1270/SUM(C1270:E1270)</f>
        <v>0.548507462686567</v>
      </c>
      <c r="G1270" s="0" t="n">
        <v>66.5</v>
      </c>
      <c r="H1270" s="0" t="n">
        <v>134</v>
      </c>
      <c r="I1270" s="0" t="n">
        <v>67.5</v>
      </c>
      <c r="J1270" s="0" t="n">
        <v>2.523182</v>
      </c>
      <c r="K1270" s="0" t="n">
        <v>0.142304</v>
      </c>
      <c r="L1270" s="0" t="n">
        <v>1269</v>
      </c>
      <c r="M1270" s="0" t="n">
        <f aca="false">0.05/COUNT(L$2:L$1515)*L1270</f>
        <v>0.0419088507265522</v>
      </c>
      <c r="N1270" s="20" t="str">
        <f aca="false">IF(K1270&lt;M1270,A1270,"")</f>
        <v/>
      </c>
      <c r="O1270" s="20" t="str">
        <f aca="false">IF(K1270&lt;M1270,B1270,"")</f>
        <v/>
      </c>
      <c r="Q1270" s="0" t="s">
        <v>145</v>
      </c>
      <c r="R1270" s="0" t="n">
        <v>91</v>
      </c>
    </row>
    <row r="1271" customFormat="false" ht="15" hidden="false" customHeight="false" outlineLevel="0" collapsed="false">
      <c r="A1271" s="0" t="s">
        <v>125</v>
      </c>
      <c r="B1271" s="0" t="n">
        <v>56</v>
      </c>
      <c r="C1271" s="0" t="n">
        <v>0</v>
      </c>
      <c r="D1271" s="0" t="n">
        <v>91</v>
      </c>
      <c r="E1271" s="0" t="n">
        <v>75</v>
      </c>
      <c r="F1271" s="0" t="n">
        <f aca="false">D1271/SUM(C1271:E1271)</f>
        <v>0.548192771084337</v>
      </c>
      <c r="G1271" s="0" t="n">
        <v>12.47</v>
      </c>
      <c r="H1271" s="0" t="n">
        <v>66.06</v>
      </c>
      <c r="I1271" s="0" t="n">
        <v>87.47</v>
      </c>
      <c r="J1271" s="0" t="n">
        <v>23.66774</v>
      </c>
      <c r="K1271" s="0" t="n">
        <v>0</v>
      </c>
      <c r="L1271" s="0" t="n">
        <v>1270</v>
      </c>
      <c r="M1271" s="0" t="n">
        <f aca="false">0.05/COUNT(L$2:L$1515)*L1271</f>
        <v>0.0419418758256275</v>
      </c>
      <c r="N1271" s="20" t="str">
        <f aca="false">IF(K1271&lt;M1271,A1271,"")</f>
        <v>dDocent_Contig_3951</v>
      </c>
      <c r="O1271" s="20" t="n">
        <f aca="false">IF(K1271&lt;M1271,B1271,"")</f>
        <v>56</v>
      </c>
      <c r="Q1271" s="0" t="s">
        <v>145</v>
      </c>
      <c r="R1271" s="0" t="n">
        <v>62</v>
      </c>
    </row>
    <row r="1272" customFormat="false" ht="15" hidden="false" customHeight="false" outlineLevel="0" collapsed="false">
      <c r="A1272" s="0" t="s">
        <v>425</v>
      </c>
      <c r="B1272" s="0" t="n">
        <v>59</v>
      </c>
      <c r="C1272" s="0" t="n">
        <v>42</v>
      </c>
      <c r="D1272" s="0" t="n">
        <v>143</v>
      </c>
      <c r="E1272" s="0" t="n">
        <v>76</v>
      </c>
      <c r="F1272" s="0" t="n">
        <f aca="false">D1272/SUM(C1272:E1272)</f>
        <v>0.547892720306513</v>
      </c>
      <c r="G1272" s="0" t="n">
        <v>49.36</v>
      </c>
      <c r="H1272" s="0" t="n">
        <v>128.29</v>
      </c>
      <c r="I1272" s="0" t="n">
        <v>83.36</v>
      </c>
      <c r="J1272" s="0" t="n">
        <v>3.433842</v>
      </c>
      <c r="K1272" s="0" t="n">
        <v>0.078021</v>
      </c>
      <c r="L1272" s="0" t="n">
        <v>1271</v>
      </c>
      <c r="M1272" s="0" t="n">
        <f aca="false">0.05/COUNT(L$2:L$1515)*L1272</f>
        <v>0.0419749009247028</v>
      </c>
      <c r="N1272" s="20" t="str">
        <f aca="false">IF(K1272&lt;M1272,A1272,"")</f>
        <v/>
      </c>
      <c r="O1272" s="20" t="str">
        <f aca="false">IF(K1272&lt;M1272,B1272,"")</f>
        <v/>
      </c>
      <c r="Q1272" s="0" t="s">
        <v>145</v>
      </c>
      <c r="R1272" s="0" t="n">
        <v>86</v>
      </c>
    </row>
    <row r="1273" customFormat="false" ht="15" hidden="false" customHeight="false" outlineLevel="0" collapsed="false">
      <c r="A1273" s="0" t="s">
        <v>425</v>
      </c>
      <c r="B1273" s="0" t="n">
        <v>61</v>
      </c>
      <c r="C1273" s="0" t="n">
        <v>42</v>
      </c>
      <c r="D1273" s="0" t="n">
        <v>143</v>
      </c>
      <c r="E1273" s="0" t="n">
        <v>76</v>
      </c>
      <c r="F1273" s="0" t="n">
        <f aca="false">D1273/SUM(C1273:E1273)</f>
        <v>0.547892720306513</v>
      </c>
      <c r="G1273" s="0" t="n">
        <v>49.36</v>
      </c>
      <c r="H1273" s="0" t="n">
        <v>128.29</v>
      </c>
      <c r="I1273" s="0" t="n">
        <v>83.36</v>
      </c>
      <c r="J1273" s="0" t="n">
        <v>3.433842</v>
      </c>
      <c r="K1273" s="0" t="n">
        <v>0.078021</v>
      </c>
      <c r="L1273" s="0" t="n">
        <v>1272</v>
      </c>
      <c r="M1273" s="0" t="n">
        <f aca="false">0.05/COUNT(L$2:L$1515)*L1273</f>
        <v>0.0420079260237781</v>
      </c>
      <c r="N1273" s="20" t="str">
        <f aca="false">IF(K1273&lt;M1273,A1273,"")</f>
        <v/>
      </c>
      <c r="O1273" s="20" t="str">
        <f aca="false">IF(K1273&lt;M1273,B1273,"")</f>
        <v/>
      </c>
      <c r="Q1273" s="0" t="s">
        <v>145</v>
      </c>
      <c r="R1273" s="0" t="n">
        <v>78</v>
      </c>
    </row>
    <row r="1274" customFormat="false" ht="15" hidden="false" customHeight="false" outlineLevel="0" collapsed="false">
      <c r="A1274" s="0" t="s">
        <v>425</v>
      </c>
      <c r="B1274" s="0" t="n">
        <v>62</v>
      </c>
      <c r="C1274" s="0" t="n">
        <v>42</v>
      </c>
      <c r="D1274" s="0" t="n">
        <v>143</v>
      </c>
      <c r="E1274" s="0" t="n">
        <v>76</v>
      </c>
      <c r="F1274" s="0" t="n">
        <f aca="false">D1274/SUM(C1274:E1274)</f>
        <v>0.547892720306513</v>
      </c>
      <c r="G1274" s="0" t="n">
        <v>49.36</v>
      </c>
      <c r="H1274" s="0" t="n">
        <v>128.29</v>
      </c>
      <c r="I1274" s="0" t="n">
        <v>83.36</v>
      </c>
      <c r="J1274" s="0" t="n">
        <v>3.433842</v>
      </c>
      <c r="K1274" s="0" t="n">
        <v>0.078021</v>
      </c>
      <c r="L1274" s="0" t="n">
        <v>1273</v>
      </c>
      <c r="M1274" s="0" t="n">
        <f aca="false">0.05/COUNT(L$2:L$1515)*L1274</f>
        <v>0.0420409511228534</v>
      </c>
      <c r="N1274" s="20" t="str">
        <f aca="false">IF(K1274&lt;M1274,A1274,"")</f>
        <v/>
      </c>
      <c r="O1274" s="20" t="str">
        <f aca="false">IF(K1274&lt;M1274,B1274,"")</f>
        <v/>
      </c>
      <c r="Q1274" s="0" t="s">
        <v>145</v>
      </c>
      <c r="R1274" s="0" t="n">
        <v>81</v>
      </c>
    </row>
    <row r="1275" customFormat="false" ht="15" hidden="false" customHeight="false" outlineLevel="0" collapsed="false">
      <c r="A1275" s="0" t="s">
        <v>425</v>
      </c>
      <c r="B1275" s="0" t="n">
        <v>87</v>
      </c>
      <c r="C1275" s="0" t="n">
        <v>81</v>
      </c>
      <c r="D1275" s="0" t="n">
        <v>143</v>
      </c>
      <c r="E1275" s="0" t="n">
        <v>37</v>
      </c>
      <c r="F1275" s="0" t="n">
        <f aca="false">D1275/SUM(C1275:E1275)</f>
        <v>0.547892720306513</v>
      </c>
      <c r="G1275" s="0" t="n">
        <v>89.1</v>
      </c>
      <c r="H1275" s="0" t="n">
        <v>126.79</v>
      </c>
      <c r="I1275" s="0" t="n">
        <v>45.1</v>
      </c>
      <c r="J1275" s="0" t="n">
        <v>4.265449</v>
      </c>
      <c r="K1275" s="0" t="n">
        <v>0.05545</v>
      </c>
      <c r="L1275" s="0" t="n">
        <v>1274</v>
      </c>
      <c r="M1275" s="0" t="n">
        <f aca="false">0.05/COUNT(L$2:L$1515)*L1275</f>
        <v>0.0420739762219287</v>
      </c>
      <c r="N1275" s="20" t="str">
        <f aca="false">IF(K1275&lt;M1275,A1275,"")</f>
        <v/>
      </c>
      <c r="O1275" s="20" t="str">
        <f aca="false">IF(K1275&lt;M1275,B1275,"")</f>
        <v/>
      </c>
      <c r="Q1275" s="0" t="s">
        <v>145</v>
      </c>
      <c r="R1275" s="0" t="n">
        <v>35</v>
      </c>
    </row>
    <row r="1276" customFormat="false" ht="15" hidden="false" customHeight="false" outlineLevel="0" collapsed="false">
      <c r="A1276" s="0" t="s">
        <v>426</v>
      </c>
      <c r="B1276" s="0" t="n">
        <v>20</v>
      </c>
      <c r="C1276" s="0" t="n">
        <v>49</v>
      </c>
      <c r="D1276" s="0" t="n">
        <v>155</v>
      </c>
      <c r="E1276" s="0" t="n">
        <v>79</v>
      </c>
      <c r="F1276" s="0" t="n">
        <f aca="false">D1276/SUM(C1276:E1276)</f>
        <v>0.547703180212014</v>
      </c>
      <c r="G1276" s="0" t="n">
        <v>56.55</v>
      </c>
      <c r="H1276" s="0" t="n">
        <v>139.91</v>
      </c>
      <c r="I1276" s="0" t="n">
        <v>86.55</v>
      </c>
      <c r="J1276" s="0" t="n">
        <v>3.292109</v>
      </c>
      <c r="K1276" s="0" t="n">
        <v>0.091875</v>
      </c>
      <c r="L1276" s="0" t="n">
        <v>1275</v>
      </c>
      <c r="M1276" s="0" t="n">
        <f aca="false">0.05/COUNT(L$2:L$1515)*L1276</f>
        <v>0.042107001321004</v>
      </c>
      <c r="N1276" s="20" t="str">
        <f aca="false">IF(K1276&lt;M1276,A1276,"")</f>
        <v/>
      </c>
      <c r="O1276" s="20" t="str">
        <f aca="false">IF(K1276&lt;M1276,B1276,"")</f>
        <v/>
      </c>
      <c r="Q1276" s="0" t="s">
        <v>145</v>
      </c>
      <c r="R1276" s="0" t="n">
        <v>40</v>
      </c>
    </row>
    <row r="1277" customFormat="false" ht="15" hidden="false" customHeight="false" outlineLevel="0" collapsed="false">
      <c r="A1277" s="0" t="s">
        <v>427</v>
      </c>
      <c r="B1277" s="0" t="n">
        <v>65</v>
      </c>
      <c r="C1277" s="0" t="n">
        <v>46</v>
      </c>
      <c r="D1277" s="0" t="n">
        <v>156</v>
      </c>
      <c r="E1277" s="0" t="n">
        <v>83</v>
      </c>
      <c r="F1277" s="0" t="n">
        <f aca="false">D1277/SUM(C1277:E1277)</f>
        <v>0.547368421052632</v>
      </c>
      <c r="G1277" s="0" t="n">
        <v>53.95</v>
      </c>
      <c r="H1277" s="0" t="n">
        <v>140.1</v>
      </c>
      <c r="I1277" s="0" t="n">
        <v>90.95</v>
      </c>
      <c r="J1277" s="0" t="n">
        <v>3.67172</v>
      </c>
      <c r="K1277" s="0" t="n">
        <v>0.070447</v>
      </c>
      <c r="L1277" s="0" t="n">
        <v>1276</v>
      </c>
      <c r="M1277" s="0" t="n">
        <f aca="false">0.05/COUNT(L$2:L$1515)*L1277</f>
        <v>0.0421400264200793</v>
      </c>
      <c r="N1277" s="20" t="str">
        <f aca="false">IF(K1277&lt;M1277,A1277,"")</f>
        <v/>
      </c>
      <c r="O1277" s="20" t="str">
        <f aca="false">IF(K1277&lt;M1277,B1277,"")</f>
        <v/>
      </c>
      <c r="Q1277" s="0" t="s">
        <v>145</v>
      </c>
      <c r="R1277" s="0" t="n">
        <v>41</v>
      </c>
    </row>
    <row r="1278" customFormat="false" ht="15" hidden="false" customHeight="false" outlineLevel="0" collapsed="false">
      <c r="A1278" s="0" t="s">
        <v>428</v>
      </c>
      <c r="B1278" s="0" t="n">
        <v>41</v>
      </c>
      <c r="C1278" s="0" t="n">
        <v>36</v>
      </c>
      <c r="D1278" s="0" t="n">
        <v>104</v>
      </c>
      <c r="E1278" s="0" t="n">
        <v>50</v>
      </c>
      <c r="F1278" s="0" t="n">
        <f aca="false">D1278/SUM(C1278:E1278)</f>
        <v>0.547368421052632</v>
      </c>
      <c r="G1278" s="0" t="n">
        <v>40.76</v>
      </c>
      <c r="H1278" s="0" t="n">
        <v>94.48</v>
      </c>
      <c r="I1278" s="0" t="n">
        <v>54.76</v>
      </c>
      <c r="J1278" s="0" t="n">
        <v>1.927191</v>
      </c>
      <c r="K1278" s="0" t="n">
        <v>0.191001</v>
      </c>
      <c r="L1278" s="0" t="n">
        <v>1277</v>
      </c>
      <c r="M1278" s="0" t="n">
        <f aca="false">0.05/COUNT(L$2:L$1515)*L1278</f>
        <v>0.0421730515191546</v>
      </c>
      <c r="N1278" s="20" t="str">
        <f aca="false">IF(K1278&lt;M1278,A1278,"")</f>
        <v/>
      </c>
      <c r="O1278" s="20" t="str">
        <f aca="false">IF(K1278&lt;M1278,B1278,"")</f>
        <v/>
      </c>
      <c r="Q1278" s="0" t="s">
        <v>372</v>
      </c>
      <c r="R1278" s="0" t="n">
        <v>114</v>
      </c>
    </row>
    <row r="1279" customFormat="false" ht="15" hidden="false" customHeight="false" outlineLevel="0" collapsed="false">
      <c r="A1279" s="0" t="s">
        <v>429</v>
      </c>
      <c r="B1279" s="0" t="n">
        <v>87</v>
      </c>
      <c r="C1279" s="0" t="n">
        <v>43</v>
      </c>
      <c r="D1279" s="0" t="n">
        <v>116</v>
      </c>
      <c r="E1279" s="0" t="n">
        <v>53</v>
      </c>
      <c r="F1279" s="0" t="n">
        <f aca="false">D1279/SUM(C1279:E1279)</f>
        <v>0.547169811320755</v>
      </c>
      <c r="G1279" s="0" t="n">
        <v>48.12</v>
      </c>
      <c r="H1279" s="0" t="n">
        <v>105.76</v>
      </c>
      <c r="I1279" s="0" t="n">
        <v>58.12</v>
      </c>
      <c r="J1279" s="0" t="n">
        <v>1.985668</v>
      </c>
      <c r="K1279" s="0" t="n">
        <v>0.214704</v>
      </c>
      <c r="L1279" s="0" t="n">
        <v>1278</v>
      </c>
      <c r="M1279" s="0" t="n">
        <f aca="false">0.05/COUNT(L$2:L$1515)*L1279</f>
        <v>0.0422060766182299</v>
      </c>
      <c r="N1279" s="20" t="str">
        <f aca="false">IF(K1279&lt;M1279,A1279,"")</f>
        <v/>
      </c>
      <c r="O1279" s="20" t="str">
        <f aca="false">IF(K1279&lt;M1279,B1279,"")</f>
        <v/>
      </c>
      <c r="Q1279" s="0" t="s">
        <v>373</v>
      </c>
      <c r="R1279" s="0" t="n">
        <v>116</v>
      </c>
    </row>
    <row r="1280" customFormat="false" ht="15" hidden="false" customHeight="false" outlineLevel="0" collapsed="false">
      <c r="A1280" s="0" t="s">
        <v>430</v>
      </c>
      <c r="B1280" s="0" t="n">
        <v>91</v>
      </c>
      <c r="C1280" s="0" t="n">
        <v>36</v>
      </c>
      <c r="D1280" s="0" t="n">
        <v>134</v>
      </c>
      <c r="E1280" s="0" t="n">
        <v>75</v>
      </c>
      <c r="F1280" s="0" t="n">
        <f aca="false">D1280/SUM(C1280:E1280)</f>
        <v>0.546938775510204</v>
      </c>
      <c r="G1280" s="0" t="n">
        <v>43.3</v>
      </c>
      <c r="H1280" s="0" t="n">
        <v>119.4</v>
      </c>
      <c r="I1280" s="0" t="n">
        <v>82.3</v>
      </c>
      <c r="J1280" s="0" t="n">
        <v>3.66552</v>
      </c>
      <c r="K1280" s="0" t="n">
        <v>0.06683</v>
      </c>
      <c r="L1280" s="0" t="n">
        <v>1279</v>
      </c>
      <c r="M1280" s="0" t="n">
        <f aca="false">0.05/COUNT(L$2:L$1515)*L1280</f>
        <v>0.0422391017173052</v>
      </c>
      <c r="N1280" s="20" t="str">
        <f aca="false">IF(K1280&lt;M1280,A1280,"")</f>
        <v/>
      </c>
      <c r="O1280" s="20" t="str">
        <f aca="false">IF(K1280&lt;M1280,B1280,"")</f>
        <v/>
      </c>
      <c r="Q1280" s="0" t="s">
        <v>280</v>
      </c>
      <c r="R1280" s="0" t="n">
        <v>42</v>
      </c>
    </row>
    <row r="1281" customFormat="false" ht="15" hidden="false" customHeight="false" outlineLevel="0" collapsed="false">
      <c r="A1281" s="0" t="s">
        <v>431</v>
      </c>
      <c r="B1281" s="0" t="n">
        <v>92</v>
      </c>
      <c r="C1281" s="0" t="n">
        <v>45</v>
      </c>
      <c r="D1281" s="0" t="n">
        <v>152</v>
      </c>
      <c r="E1281" s="0" t="n">
        <v>81</v>
      </c>
      <c r="F1281" s="0" t="n">
        <f aca="false">D1281/SUM(C1281:E1281)</f>
        <v>0.546762589928058</v>
      </c>
      <c r="G1281" s="0" t="n">
        <v>52.67</v>
      </c>
      <c r="H1281" s="0" t="n">
        <v>136.67</v>
      </c>
      <c r="I1281" s="0" t="n">
        <v>88.67</v>
      </c>
      <c r="J1281" s="0" t="n">
        <v>3.498176</v>
      </c>
      <c r="K1281" s="0" t="n">
        <v>0.068475</v>
      </c>
      <c r="L1281" s="0" t="n">
        <v>1280</v>
      </c>
      <c r="M1281" s="0" t="n">
        <f aca="false">0.05/COUNT(L$2:L$1515)*L1281</f>
        <v>0.0422721268163804</v>
      </c>
      <c r="N1281" s="20" t="str">
        <f aca="false">IF(K1281&lt;M1281,A1281,"")</f>
        <v/>
      </c>
      <c r="O1281" s="20" t="str">
        <f aca="false">IF(K1281&lt;M1281,B1281,"")</f>
        <v/>
      </c>
      <c r="Q1281" s="0" t="s">
        <v>280</v>
      </c>
      <c r="R1281" s="0" t="n">
        <v>53</v>
      </c>
    </row>
    <row r="1282" customFormat="false" ht="15" hidden="false" customHeight="false" outlineLevel="0" collapsed="false">
      <c r="A1282" s="0" t="s">
        <v>147</v>
      </c>
      <c r="B1282" s="0" t="n">
        <v>108</v>
      </c>
      <c r="C1282" s="0" t="n">
        <v>102</v>
      </c>
      <c r="D1282" s="0" t="n">
        <v>123</v>
      </c>
      <c r="E1282" s="0" t="n">
        <v>0</v>
      </c>
      <c r="F1282" s="0" t="n">
        <f aca="false">D1282/SUM(C1282:E1282)</f>
        <v>0.546666666666667</v>
      </c>
      <c r="G1282" s="0" t="n">
        <v>118.81</v>
      </c>
      <c r="H1282" s="0" t="n">
        <v>89.38</v>
      </c>
      <c r="I1282" s="0" t="n">
        <v>16.81</v>
      </c>
      <c r="J1282" s="0" t="n">
        <v>31.834442</v>
      </c>
      <c r="K1282" s="0" t="n">
        <v>0</v>
      </c>
      <c r="L1282" s="0" t="n">
        <v>1281</v>
      </c>
      <c r="M1282" s="0" t="n">
        <f aca="false">0.05/COUNT(L$2:L$1515)*L1282</f>
        <v>0.0423051519154557</v>
      </c>
      <c r="N1282" s="20" t="str">
        <f aca="false">IF(K1282&lt;M1282,A1282,"")</f>
        <v>dDocent_Contig_7679</v>
      </c>
      <c r="O1282" s="20" t="n">
        <f aca="false">IF(K1282&lt;M1282,B1282,"")</f>
        <v>108</v>
      </c>
    </row>
    <row r="1283" customFormat="false" ht="15" hidden="false" customHeight="false" outlineLevel="0" collapsed="false">
      <c r="A1283" s="0" t="s">
        <v>432</v>
      </c>
      <c r="B1283" s="0" t="n">
        <v>108</v>
      </c>
      <c r="C1283" s="0" t="n">
        <v>29</v>
      </c>
      <c r="D1283" s="0" t="n">
        <v>94</v>
      </c>
      <c r="E1283" s="0" t="n">
        <v>49</v>
      </c>
      <c r="F1283" s="0" t="n">
        <f aca="false">D1283/SUM(C1283:E1283)</f>
        <v>0.546511627906977</v>
      </c>
      <c r="G1283" s="0" t="n">
        <v>33.58</v>
      </c>
      <c r="H1283" s="0" t="n">
        <v>84.84</v>
      </c>
      <c r="I1283" s="0" t="n">
        <v>53.58</v>
      </c>
      <c r="J1283" s="0" t="n">
        <v>2.006371</v>
      </c>
      <c r="K1283" s="0" t="n">
        <v>0.215409</v>
      </c>
      <c r="L1283" s="0" t="n">
        <v>1282</v>
      </c>
      <c r="M1283" s="0" t="n">
        <f aca="false">0.05/COUNT(L$2:L$1515)*L1283</f>
        <v>0.042338177014531</v>
      </c>
      <c r="N1283" s="20" t="str">
        <f aca="false">IF(K1283&lt;M1283,A1283,"")</f>
        <v/>
      </c>
      <c r="O1283" s="20" t="str">
        <f aca="false">IF(K1283&lt;M1283,B1283,"")</f>
        <v/>
      </c>
    </row>
    <row r="1284" customFormat="false" ht="15" hidden="false" customHeight="false" outlineLevel="0" collapsed="false">
      <c r="A1284" s="0" t="s">
        <v>433</v>
      </c>
      <c r="B1284" s="0" t="n">
        <v>7</v>
      </c>
      <c r="C1284" s="0" t="n">
        <v>49</v>
      </c>
      <c r="D1284" s="0" t="n">
        <v>153</v>
      </c>
      <c r="E1284" s="0" t="n">
        <v>78</v>
      </c>
      <c r="F1284" s="0" t="n">
        <f aca="false">D1284/SUM(C1284:E1284)</f>
        <v>0.546428571428571</v>
      </c>
      <c r="G1284" s="0" t="n">
        <v>56.25</v>
      </c>
      <c r="H1284" s="0" t="n">
        <v>138.5</v>
      </c>
      <c r="I1284" s="0" t="n">
        <v>85.25</v>
      </c>
      <c r="J1284" s="0" t="n">
        <v>3.069818</v>
      </c>
      <c r="K1284" s="0" t="n">
        <v>0.091569</v>
      </c>
      <c r="L1284" s="0" t="n">
        <v>1283</v>
      </c>
      <c r="M1284" s="0" t="n">
        <f aca="false">0.05/COUNT(L$2:L$1515)*L1284</f>
        <v>0.0423712021136063</v>
      </c>
      <c r="N1284" s="20" t="str">
        <f aca="false">IF(K1284&lt;M1284,A1284,"")</f>
        <v/>
      </c>
      <c r="O1284" s="20" t="str">
        <f aca="false">IF(K1284&lt;M1284,B1284,"")</f>
        <v/>
      </c>
    </row>
    <row r="1285" customFormat="false" ht="15" hidden="false" customHeight="false" outlineLevel="0" collapsed="false">
      <c r="A1285" s="0" t="s">
        <v>259</v>
      </c>
      <c r="B1285" s="0" t="n">
        <v>105</v>
      </c>
      <c r="C1285" s="0" t="n">
        <v>55</v>
      </c>
      <c r="D1285" s="0" t="n">
        <v>153</v>
      </c>
      <c r="E1285" s="0" t="n">
        <v>72</v>
      </c>
      <c r="F1285" s="0" t="n">
        <f aca="false">D1285/SUM(C1285:E1285)</f>
        <v>0.546428571428571</v>
      </c>
      <c r="G1285" s="0" t="n">
        <v>61.76</v>
      </c>
      <c r="H1285" s="0" t="n">
        <v>139.48</v>
      </c>
      <c r="I1285" s="0" t="n">
        <v>78.76</v>
      </c>
      <c r="J1285" s="0" t="n">
        <v>2.629121</v>
      </c>
      <c r="K1285" s="0" t="n">
        <v>0.119804</v>
      </c>
      <c r="L1285" s="0" t="n">
        <v>1284</v>
      </c>
      <c r="M1285" s="0" t="n">
        <f aca="false">0.05/COUNT(L$2:L$1515)*L1285</f>
        <v>0.0424042272126816</v>
      </c>
      <c r="N1285" s="20" t="str">
        <f aca="false">IF(K1285&lt;M1285,A1285,"")</f>
        <v/>
      </c>
      <c r="O1285" s="20" t="str">
        <f aca="false">IF(K1285&lt;M1285,B1285,"")</f>
        <v/>
      </c>
    </row>
    <row r="1286" customFormat="false" ht="15" hidden="false" customHeight="false" outlineLevel="0" collapsed="false">
      <c r="A1286" s="0" t="s">
        <v>434</v>
      </c>
      <c r="B1286" s="0" t="n">
        <v>95</v>
      </c>
      <c r="C1286" s="0" t="n">
        <v>57</v>
      </c>
      <c r="D1286" s="0" t="n">
        <v>153</v>
      </c>
      <c r="E1286" s="0" t="n">
        <v>70</v>
      </c>
      <c r="F1286" s="0" t="n">
        <f aca="false">D1286/SUM(C1286:E1286)</f>
        <v>0.546428571428571</v>
      </c>
      <c r="G1286" s="0" t="n">
        <v>63.65</v>
      </c>
      <c r="H1286" s="0" t="n">
        <v>139.7</v>
      </c>
      <c r="I1286" s="0" t="n">
        <v>76.65</v>
      </c>
      <c r="J1286" s="0" t="n">
        <v>2.538611</v>
      </c>
      <c r="K1286" s="0" t="n">
        <v>0.121331</v>
      </c>
      <c r="L1286" s="0" t="n">
        <v>1285</v>
      </c>
      <c r="M1286" s="0" t="n">
        <f aca="false">0.05/COUNT(L$2:L$1515)*L1286</f>
        <v>0.0424372523117569</v>
      </c>
      <c r="N1286" s="20" t="str">
        <f aca="false">IF(K1286&lt;M1286,A1286,"")</f>
        <v/>
      </c>
      <c r="O1286" s="20" t="str">
        <f aca="false">IF(K1286&lt;M1286,B1286,"")</f>
        <v/>
      </c>
    </row>
    <row r="1287" customFormat="false" ht="15" hidden="false" customHeight="false" outlineLevel="0" collapsed="false">
      <c r="A1287" s="0" t="s">
        <v>435</v>
      </c>
      <c r="B1287" s="0" t="n">
        <v>35</v>
      </c>
      <c r="C1287" s="0" t="n">
        <v>83</v>
      </c>
      <c r="D1287" s="0" t="n">
        <v>148</v>
      </c>
      <c r="E1287" s="0" t="n">
        <v>40</v>
      </c>
      <c r="F1287" s="0" t="n">
        <f aca="false">D1287/SUM(C1287:E1287)</f>
        <v>0.546125461254613</v>
      </c>
      <c r="G1287" s="0" t="n">
        <v>90.96</v>
      </c>
      <c r="H1287" s="0" t="n">
        <v>132.09</v>
      </c>
      <c r="I1287" s="0" t="n">
        <v>47.96</v>
      </c>
      <c r="J1287" s="0" t="n">
        <v>3.932401</v>
      </c>
      <c r="K1287" s="0" t="n">
        <v>0.061274</v>
      </c>
      <c r="L1287" s="0" t="n">
        <v>1286</v>
      </c>
      <c r="M1287" s="0" t="n">
        <f aca="false">0.05/COUNT(L$2:L$1515)*L1287</f>
        <v>0.0424702774108322</v>
      </c>
      <c r="N1287" s="20" t="str">
        <f aca="false">IF(K1287&lt;M1287,A1287,"")</f>
        <v/>
      </c>
      <c r="O1287" s="20" t="str">
        <f aca="false">IF(K1287&lt;M1287,B1287,"")</f>
        <v/>
      </c>
    </row>
    <row r="1288" customFormat="false" ht="15" hidden="false" customHeight="false" outlineLevel="0" collapsed="false">
      <c r="A1288" s="0" t="s">
        <v>359</v>
      </c>
      <c r="B1288" s="0" t="n">
        <v>68</v>
      </c>
      <c r="C1288" s="0" t="n">
        <v>122</v>
      </c>
      <c r="D1288" s="0" t="n">
        <v>148</v>
      </c>
      <c r="E1288" s="0" t="n">
        <v>1</v>
      </c>
      <c r="F1288" s="0" t="n">
        <f aca="false">D1288/SUM(C1288:E1288)</f>
        <v>0.546125461254613</v>
      </c>
      <c r="G1288" s="0" t="n">
        <v>141.76</v>
      </c>
      <c r="H1288" s="0" t="n">
        <v>108.49</v>
      </c>
      <c r="I1288" s="0" t="n">
        <v>20.76</v>
      </c>
      <c r="J1288" s="0" t="n">
        <v>35.949376</v>
      </c>
      <c r="K1288" s="0" t="n">
        <v>0</v>
      </c>
      <c r="L1288" s="0" t="n">
        <v>1287</v>
      </c>
      <c r="M1288" s="0" t="n">
        <f aca="false">0.05/COUNT(L$2:L$1515)*L1288</f>
        <v>0.0425033025099075</v>
      </c>
      <c r="N1288" s="20" t="str">
        <f aca="false">IF(K1288&lt;M1288,A1288,"")</f>
        <v>dDocent_Contig_13096</v>
      </c>
      <c r="O1288" s="20" t="n">
        <f aca="false">IF(K1288&lt;M1288,B1288,"")</f>
        <v>68</v>
      </c>
    </row>
    <row r="1289" customFormat="false" ht="15" hidden="false" customHeight="false" outlineLevel="0" collapsed="false">
      <c r="A1289" s="0" t="s">
        <v>436</v>
      </c>
      <c r="B1289" s="0" t="n">
        <v>52</v>
      </c>
      <c r="C1289" s="0" t="n">
        <v>60</v>
      </c>
      <c r="D1289" s="0" t="n">
        <v>148</v>
      </c>
      <c r="E1289" s="0" t="n">
        <v>63</v>
      </c>
      <c r="F1289" s="0" t="n">
        <f aca="false">D1289/SUM(C1289:E1289)</f>
        <v>0.546125461254613</v>
      </c>
      <c r="G1289" s="0" t="n">
        <v>66.26</v>
      </c>
      <c r="H1289" s="0" t="n">
        <v>135.48</v>
      </c>
      <c r="I1289" s="0" t="n">
        <v>69.26</v>
      </c>
      <c r="J1289" s="0" t="n">
        <v>2.312971</v>
      </c>
      <c r="K1289" s="0" t="n">
        <v>0.14591</v>
      </c>
      <c r="L1289" s="0" t="n">
        <v>1288</v>
      </c>
      <c r="M1289" s="0" t="n">
        <f aca="false">0.05/COUNT(L$2:L$1515)*L1289</f>
        <v>0.0425363276089828</v>
      </c>
      <c r="N1289" s="20" t="str">
        <f aca="false">IF(K1289&lt;M1289,A1289,"")</f>
        <v/>
      </c>
      <c r="O1289" s="20" t="str">
        <f aca="false">IF(K1289&lt;M1289,B1289,"")</f>
        <v/>
      </c>
    </row>
    <row r="1290" customFormat="false" ht="15" hidden="false" customHeight="false" outlineLevel="0" collapsed="false">
      <c r="A1290" s="0" t="s">
        <v>437</v>
      </c>
      <c r="B1290" s="0" t="n">
        <v>103</v>
      </c>
      <c r="C1290" s="0" t="n">
        <v>75</v>
      </c>
      <c r="D1290" s="0" t="n">
        <v>155</v>
      </c>
      <c r="E1290" s="0" t="n">
        <v>54</v>
      </c>
      <c r="F1290" s="0" t="n">
        <f aca="false">D1290/SUM(C1290:E1290)</f>
        <v>0.545774647887324</v>
      </c>
      <c r="G1290" s="0" t="n">
        <v>81.89</v>
      </c>
      <c r="H1290" s="0" t="n">
        <v>141.22</v>
      </c>
      <c r="I1290" s="0" t="n">
        <v>60.89</v>
      </c>
      <c r="J1290" s="0" t="n">
        <v>2.702563</v>
      </c>
      <c r="K1290" s="0" t="n">
        <v>0.120931</v>
      </c>
      <c r="L1290" s="0" t="n">
        <v>1289</v>
      </c>
      <c r="M1290" s="0" t="n">
        <f aca="false">0.05/COUNT(L$2:L$1515)*L1290</f>
        <v>0.0425693527080581</v>
      </c>
      <c r="N1290" s="20" t="str">
        <f aca="false">IF(K1290&lt;M1290,A1290,"")</f>
        <v/>
      </c>
      <c r="O1290" s="20" t="str">
        <f aca="false">IF(K1290&lt;M1290,B1290,"")</f>
        <v/>
      </c>
    </row>
    <row r="1291" customFormat="false" ht="15" hidden="false" customHeight="false" outlineLevel="0" collapsed="false">
      <c r="A1291" s="0" t="s">
        <v>438</v>
      </c>
      <c r="B1291" s="0" t="n">
        <v>109</v>
      </c>
      <c r="C1291" s="0" t="n">
        <v>55</v>
      </c>
      <c r="D1291" s="0" t="n">
        <v>138</v>
      </c>
      <c r="E1291" s="0" t="n">
        <v>60</v>
      </c>
      <c r="F1291" s="0" t="n">
        <f aca="false">D1291/SUM(C1291:E1291)</f>
        <v>0.545454545454545</v>
      </c>
      <c r="G1291" s="0" t="n">
        <v>60.77</v>
      </c>
      <c r="H1291" s="0" t="n">
        <v>126.45</v>
      </c>
      <c r="I1291" s="0" t="n">
        <v>65.77</v>
      </c>
      <c r="J1291" s="0" t="n">
        <v>2.110562</v>
      </c>
      <c r="K1291" s="0" t="n">
        <v>0.167564</v>
      </c>
      <c r="L1291" s="0" t="n">
        <v>1290</v>
      </c>
      <c r="M1291" s="0" t="n">
        <f aca="false">0.05/COUNT(L$2:L$1515)*L1291</f>
        <v>0.0426023778071334</v>
      </c>
      <c r="N1291" s="20" t="str">
        <f aca="false">IF(K1291&lt;M1291,A1291,"")</f>
        <v/>
      </c>
      <c r="O1291" s="20" t="str">
        <f aca="false">IF(K1291&lt;M1291,B1291,"")</f>
        <v/>
      </c>
    </row>
    <row r="1292" customFormat="false" ht="15" hidden="false" customHeight="false" outlineLevel="0" collapsed="false">
      <c r="A1292" s="0" t="s">
        <v>439</v>
      </c>
      <c r="B1292" s="0" t="n">
        <v>61</v>
      </c>
      <c r="C1292" s="0" t="n">
        <v>60</v>
      </c>
      <c r="D1292" s="0" t="n">
        <v>156</v>
      </c>
      <c r="E1292" s="0" t="n">
        <v>70</v>
      </c>
      <c r="F1292" s="0" t="n">
        <f aca="false">D1292/SUM(C1292:E1292)</f>
        <v>0.545454545454545</v>
      </c>
      <c r="G1292" s="0" t="n">
        <v>66.59</v>
      </c>
      <c r="H1292" s="0" t="n">
        <v>142.83</v>
      </c>
      <c r="I1292" s="0" t="n">
        <v>76.59</v>
      </c>
      <c r="J1292" s="0" t="n">
        <v>2.433583</v>
      </c>
      <c r="K1292" s="0" t="n">
        <v>0.15488</v>
      </c>
      <c r="L1292" s="0" t="n">
        <v>1291</v>
      </c>
      <c r="M1292" s="0" t="n">
        <f aca="false">0.05/COUNT(L$2:L$1515)*L1292</f>
        <v>0.0426354029062087</v>
      </c>
      <c r="N1292" s="20" t="str">
        <f aca="false">IF(K1292&lt;M1292,A1292,"")</f>
        <v/>
      </c>
      <c r="O1292" s="20" t="str">
        <f aca="false">IF(K1292&lt;M1292,B1292,"")</f>
        <v/>
      </c>
    </row>
    <row r="1293" customFormat="false" ht="15" hidden="false" customHeight="false" outlineLevel="0" collapsed="false">
      <c r="A1293" s="0" t="s">
        <v>268</v>
      </c>
      <c r="B1293" s="0" t="n">
        <v>61</v>
      </c>
      <c r="C1293" s="0" t="n">
        <v>0</v>
      </c>
      <c r="D1293" s="0" t="n">
        <v>144</v>
      </c>
      <c r="E1293" s="0" t="n">
        <v>120</v>
      </c>
      <c r="F1293" s="0" t="n">
        <f aca="false">D1293/SUM(C1293:E1293)</f>
        <v>0.545454545454545</v>
      </c>
      <c r="G1293" s="0" t="n">
        <v>19.64</v>
      </c>
      <c r="H1293" s="0" t="n">
        <v>104.73</v>
      </c>
      <c r="I1293" s="0" t="n">
        <v>139.64</v>
      </c>
      <c r="J1293" s="0" t="n">
        <v>37.125</v>
      </c>
      <c r="K1293" s="0" t="n">
        <v>0</v>
      </c>
      <c r="L1293" s="0" t="n">
        <v>1292</v>
      </c>
      <c r="M1293" s="0" t="n">
        <f aca="false">0.05/COUNT(L$2:L$1515)*L1293</f>
        <v>0.042668428005284</v>
      </c>
      <c r="N1293" s="20" t="str">
        <f aca="false">IF(K1293&lt;M1293,A1293,"")</f>
        <v>dDocent_Contig_14402</v>
      </c>
      <c r="O1293" s="20" t="n">
        <f aca="false">IF(K1293&lt;M1293,B1293,"")</f>
        <v>61</v>
      </c>
    </row>
    <row r="1294" customFormat="false" ht="15" hidden="false" customHeight="false" outlineLevel="0" collapsed="false">
      <c r="A1294" s="0" t="s">
        <v>171</v>
      </c>
      <c r="B1294" s="0" t="n">
        <v>115</v>
      </c>
      <c r="C1294" s="0" t="n">
        <v>110</v>
      </c>
      <c r="D1294" s="0" t="n">
        <v>132</v>
      </c>
      <c r="E1294" s="0" t="n">
        <v>0</v>
      </c>
      <c r="F1294" s="0" t="n">
        <f aca="false">D1294/SUM(C1294:E1294)</f>
        <v>0.545454545454545</v>
      </c>
      <c r="G1294" s="0" t="n">
        <v>128</v>
      </c>
      <c r="H1294" s="0" t="n">
        <v>96</v>
      </c>
      <c r="I1294" s="0" t="n">
        <v>18</v>
      </c>
      <c r="J1294" s="0" t="n">
        <v>34.03125</v>
      </c>
      <c r="K1294" s="0" t="n">
        <v>0</v>
      </c>
      <c r="L1294" s="0" t="n">
        <v>1293</v>
      </c>
      <c r="M1294" s="0" t="n">
        <f aca="false">0.05/COUNT(L$2:L$1515)*L1294</f>
        <v>0.0427014531043593</v>
      </c>
      <c r="N1294" s="20" t="str">
        <f aca="false">IF(K1294&lt;M1294,A1294,"")</f>
        <v>dDocent_Contig_15050</v>
      </c>
      <c r="O1294" s="20" t="n">
        <f aca="false">IF(K1294&lt;M1294,B1294,"")</f>
        <v>115</v>
      </c>
    </row>
    <row r="1295" customFormat="false" ht="15" hidden="false" customHeight="false" outlineLevel="0" collapsed="false">
      <c r="A1295" s="0" t="s">
        <v>440</v>
      </c>
      <c r="B1295" s="0" t="n">
        <v>20</v>
      </c>
      <c r="C1295" s="0" t="n">
        <v>64</v>
      </c>
      <c r="D1295" s="0" t="n">
        <v>115</v>
      </c>
      <c r="E1295" s="0" t="n">
        <v>32</v>
      </c>
      <c r="F1295" s="0" t="n">
        <f aca="false">D1295/SUM(C1295:E1295)</f>
        <v>0.545023696682464</v>
      </c>
      <c r="G1295" s="0" t="n">
        <v>69.96</v>
      </c>
      <c r="H1295" s="0" t="n">
        <v>103.07</v>
      </c>
      <c r="I1295" s="0" t="n">
        <v>37.96</v>
      </c>
      <c r="J1295" s="0" t="n">
        <v>2.824995</v>
      </c>
      <c r="K1295" s="0" t="n">
        <v>0.120752</v>
      </c>
      <c r="L1295" s="0" t="n">
        <v>1294</v>
      </c>
      <c r="M1295" s="0" t="n">
        <f aca="false">0.05/COUNT(L$2:L$1515)*L1295</f>
        <v>0.0427344782034346</v>
      </c>
      <c r="N1295" s="20" t="str">
        <f aca="false">IF(K1295&lt;M1295,A1295,"")</f>
        <v/>
      </c>
      <c r="O1295" s="20" t="str">
        <f aca="false">IF(K1295&lt;M1295,B1295,"")</f>
        <v/>
      </c>
    </row>
    <row r="1296" customFormat="false" ht="15" hidden="false" customHeight="false" outlineLevel="0" collapsed="false">
      <c r="A1296" s="0" t="s">
        <v>441</v>
      </c>
      <c r="B1296" s="0" t="n">
        <v>89</v>
      </c>
      <c r="C1296" s="0" t="n">
        <v>81</v>
      </c>
      <c r="D1296" s="0" t="n">
        <v>152</v>
      </c>
      <c r="E1296" s="0" t="n">
        <v>46</v>
      </c>
      <c r="F1296" s="0" t="n">
        <f aca="false">D1296/SUM(C1296:E1296)</f>
        <v>0.544802867383513</v>
      </c>
      <c r="G1296" s="0" t="n">
        <v>88.35</v>
      </c>
      <c r="H1296" s="0" t="n">
        <v>137.3</v>
      </c>
      <c r="I1296" s="0" t="n">
        <v>53.35</v>
      </c>
      <c r="J1296" s="0" t="n">
        <v>3.195898</v>
      </c>
      <c r="K1296" s="0" t="n">
        <v>0.088757</v>
      </c>
      <c r="L1296" s="0" t="n">
        <v>1295</v>
      </c>
      <c r="M1296" s="0" t="n">
        <f aca="false">0.05/COUNT(L$2:L$1515)*L1296</f>
        <v>0.0427675033025099</v>
      </c>
      <c r="N1296" s="20" t="str">
        <f aca="false">IF(K1296&lt;M1296,A1296,"")</f>
        <v/>
      </c>
      <c r="O1296" s="20" t="str">
        <f aca="false">IF(K1296&lt;M1296,B1296,"")</f>
        <v/>
      </c>
    </row>
    <row r="1297" customFormat="false" ht="15" hidden="false" customHeight="false" outlineLevel="0" collapsed="false">
      <c r="A1297" s="0" t="s">
        <v>442</v>
      </c>
      <c r="B1297" s="0" t="n">
        <v>8</v>
      </c>
      <c r="C1297" s="0" t="n">
        <v>56</v>
      </c>
      <c r="D1297" s="0" t="n">
        <v>152</v>
      </c>
      <c r="E1297" s="0" t="n">
        <v>71</v>
      </c>
      <c r="F1297" s="0" t="n">
        <f aca="false">D1297/SUM(C1297:E1297)</f>
        <v>0.544802867383513</v>
      </c>
      <c r="G1297" s="0" t="n">
        <v>62.45</v>
      </c>
      <c r="H1297" s="0" t="n">
        <v>139.1</v>
      </c>
      <c r="I1297" s="0" t="n">
        <v>77.45</v>
      </c>
      <c r="J1297" s="0" t="n">
        <v>2.400859</v>
      </c>
      <c r="K1297" s="0" t="n">
        <v>0.149435</v>
      </c>
      <c r="L1297" s="0" t="n">
        <v>1296</v>
      </c>
      <c r="M1297" s="0" t="n">
        <f aca="false">0.05/COUNT(L$2:L$1515)*L1297</f>
        <v>0.0428005284015852</v>
      </c>
      <c r="N1297" s="20" t="str">
        <f aca="false">IF(K1297&lt;M1297,A1297,"")</f>
        <v/>
      </c>
      <c r="O1297" s="20" t="str">
        <f aca="false">IF(K1297&lt;M1297,B1297,"")</f>
        <v/>
      </c>
    </row>
    <row r="1298" customFormat="false" ht="15" hidden="false" customHeight="false" outlineLevel="0" collapsed="false">
      <c r="A1298" s="0" t="s">
        <v>443</v>
      </c>
      <c r="B1298" s="0" t="n">
        <v>15</v>
      </c>
      <c r="C1298" s="0" t="n">
        <v>67</v>
      </c>
      <c r="D1298" s="0" t="n">
        <v>141</v>
      </c>
      <c r="E1298" s="0" t="n">
        <v>51</v>
      </c>
      <c r="F1298" s="0" t="n">
        <f aca="false">D1298/SUM(C1298:E1298)</f>
        <v>0.544401544401544</v>
      </c>
      <c r="G1298" s="0" t="n">
        <v>73</v>
      </c>
      <c r="H1298" s="0" t="n">
        <v>129.01</v>
      </c>
      <c r="I1298" s="0" t="n">
        <v>57</v>
      </c>
      <c r="J1298" s="0" t="n">
        <v>2.238848</v>
      </c>
      <c r="K1298" s="0" t="n">
        <v>0.169662</v>
      </c>
      <c r="L1298" s="0" t="n">
        <v>1297</v>
      </c>
      <c r="M1298" s="0" t="n">
        <f aca="false">0.05/COUNT(L$2:L$1515)*L1298</f>
        <v>0.0428335535006605</v>
      </c>
      <c r="N1298" s="20" t="str">
        <f aca="false">IF(K1298&lt;M1298,A1298,"")</f>
        <v/>
      </c>
      <c r="O1298" s="20" t="str">
        <f aca="false">IF(K1298&lt;M1298,B1298,"")</f>
        <v/>
      </c>
    </row>
    <row r="1299" customFormat="false" ht="15" hidden="false" customHeight="false" outlineLevel="0" collapsed="false">
      <c r="A1299" s="0" t="s">
        <v>444</v>
      </c>
      <c r="B1299" s="0" t="n">
        <v>35</v>
      </c>
      <c r="C1299" s="0" t="n">
        <v>56</v>
      </c>
      <c r="D1299" s="0" t="n">
        <v>143</v>
      </c>
      <c r="E1299" s="0" t="n">
        <v>64</v>
      </c>
      <c r="F1299" s="0" t="n">
        <f aca="false">D1299/SUM(C1299:E1299)</f>
        <v>0.543726235741445</v>
      </c>
      <c r="G1299" s="0" t="n">
        <v>61.81</v>
      </c>
      <c r="H1299" s="0" t="n">
        <v>131.38</v>
      </c>
      <c r="I1299" s="0" t="n">
        <v>69.81</v>
      </c>
      <c r="J1299" s="0" t="n">
        <v>2.058001</v>
      </c>
      <c r="K1299" s="0" t="n">
        <v>0.17529</v>
      </c>
      <c r="L1299" s="0" t="n">
        <v>1298</v>
      </c>
      <c r="M1299" s="0" t="n">
        <f aca="false">0.05/COUNT(L$2:L$1515)*L1299</f>
        <v>0.0428665785997358</v>
      </c>
      <c r="N1299" s="20" t="str">
        <f aca="false">IF(K1299&lt;M1299,A1299,"")</f>
        <v/>
      </c>
      <c r="O1299" s="20" t="str">
        <f aca="false">IF(K1299&lt;M1299,B1299,"")</f>
        <v/>
      </c>
    </row>
    <row r="1300" customFormat="false" ht="15" hidden="false" customHeight="false" outlineLevel="0" collapsed="false">
      <c r="A1300" s="0" t="s">
        <v>445</v>
      </c>
      <c r="B1300" s="0" t="n">
        <v>70</v>
      </c>
      <c r="C1300" s="0" t="n">
        <v>48</v>
      </c>
      <c r="D1300" s="0" t="n">
        <v>151</v>
      </c>
      <c r="E1300" s="0" t="n">
        <v>79</v>
      </c>
      <c r="F1300" s="0" t="n">
        <f aca="false">D1300/SUM(C1300:E1300)</f>
        <v>0.543165467625899</v>
      </c>
      <c r="G1300" s="0" t="n">
        <v>54.86</v>
      </c>
      <c r="H1300" s="0" t="n">
        <v>137.27</v>
      </c>
      <c r="I1300" s="0" t="n">
        <v>85.86</v>
      </c>
      <c r="J1300" s="0" t="n">
        <v>2.78051</v>
      </c>
      <c r="K1300" s="0" t="n">
        <v>0.11454</v>
      </c>
      <c r="L1300" s="0" t="n">
        <v>1299</v>
      </c>
      <c r="M1300" s="0" t="n">
        <f aca="false">0.05/COUNT(L$2:L$1515)*L1300</f>
        <v>0.0428996036988111</v>
      </c>
      <c r="N1300" s="20" t="str">
        <f aca="false">IF(K1300&lt;M1300,A1300,"")</f>
        <v/>
      </c>
      <c r="O1300" s="20" t="str">
        <f aca="false">IF(K1300&lt;M1300,B1300,"")</f>
        <v/>
      </c>
    </row>
    <row r="1301" customFormat="false" ht="15" hidden="false" customHeight="false" outlineLevel="0" collapsed="false">
      <c r="A1301" s="0" t="s">
        <v>446</v>
      </c>
      <c r="B1301" s="0" t="n">
        <v>107</v>
      </c>
      <c r="C1301" s="0" t="n">
        <v>63</v>
      </c>
      <c r="D1301" s="0" t="n">
        <v>151</v>
      </c>
      <c r="E1301" s="0" t="n">
        <v>64</v>
      </c>
      <c r="F1301" s="0" t="n">
        <f aca="false">D1301/SUM(C1301:E1301)</f>
        <v>0.543165467625899</v>
      </c>
      <c r="G1301" s="0" t="n">
        <v>69</v>
      </c>
      <c r="H1301" s="0" t="n">
        <v>139</v>
      </c>
      <c r="I1301" s="0" t="n">
        <v>70</v>
      </c>
      <c r="J1301" s="0" t="n">
        <v>2.072617</v>
      </c>
      <c r="K1301" s="0" t="n">
        <v>0.186709</v>
      </c>
      <c r="L1301" s="0" t="n">
        <v>1300</v>
      </c>
      <c r="M1301" s="0" t="n">
        <f aca="false">0.05/COUNT(L$2:L$1515)*L1301</f>
        <v>0.0429326287978864</v>
      </c>
      <c r="N1301" s="20" t="str">
        <f aca="false">IF(K1301&lt;M1301,A1301,"")</f>
        <v/>
      </c>
      <c r="O1301" s="20" t="str">
        <f aca="false">IF(K1301&lt;M1301,B1301,"")</f>
        <v/>
      </c>
    </row>
    <row r="1302" customFormat="false" ht="15" hidden="false" customHeight="false" outlineLevel="0" collapsed="false">
      <c r="A1302" s="0" t="s">
        <v>447</v>
      </c>
      <c r="B1302" s="0" t="n">
        <v>112</v>
      </c>
      <c r="C1302" s="0" t="n">
        <v>79</v>
      </c>
      <c r="D1302" s="0" t="n">
        <v>139</v>
      </c>
      <c r="E1302" s="0" t="n">
        <v>38</v>
      </c>
      <c r="F1302" s="0" t="n">
        <f aca="false">D1302/SUM(C1302:E1302)</f>
        <v>0.54296875</v>
      </c>
      <c r="G1302" s="0" t="n">
        <v>86.14</v>
      </c>
      <c r="H1302" s="0" t="n">
        <v>124.72</v>
      </c>
      <c r="I1302" s="0" t="n">
        <v>45.14</v>
      </c>
      <c r="J1302" s="0" t="n">
        <v>3.357695</v>
      </c>
      <c r="K1302" s="0" t="n">
        <v>0.074091</v>
      </c>
      <c r="L1302" s="0" t="n">
        <v>1301</v>
      </c>
      <c r="M1302" s="0" t="n">
        <f aca="false">0.05/COUNT(L$2:L$1515)*L1302</f>
        <v>0.0429656538969617</v>
      </c>
      <c r="N1302" s="20" t="str">
        <f aca="false">IF(K1302&lt;M1302,A1302,"")</f>
        <v/>
      </c>
      <c r="O1302" s="20" t="str">
        <f aca="false">IF(K1302&lt;M1302,B1302,"")</f>
        <v/>
      </c>
    </row>
    <row r="1303" customFormat="false" ht="15" hidden="false" customHeight="false" outlineLevel="0" collapsed="false">
      <c r="A1303" s="0" t="s">
        <v>447</v>
      </c>
      <c r="B1303" s="0" t="n">
        <v>114</v>
      </c>
      <c r="C1303" s="0" t="n">
        <v>79</v>
      </c>
      <c r="D1303" s="0" t="n">
        <v>139</v>
      </c>
      <c r="E1303" s="0" t="n">
        <v>38</v>
      </c>
      <c r="F1303" s="0" t="n">
        <f aca="false">D1303/SUM(C1303:E1303)</f>
        <v>0.54296875</v>
      </c>
      <c r="G1303" s="0" t="n">
        <v>86.14</v>
      </c>
      <c r="H1303" s="0" t="n">
        <v>124.72</v>
      </c>
      <c r="I1303" s="0" t="n">
        <v>45.14</v>
      </c>
      <c r="J1303" s="0" t="n">
        <v>3.357695</v>
      </c>
      <c r="K1303" s="0" t="n">
        <v>0.074091</v>
      </c>
      <c r="L1303" s="0" t="n">
        <v>1302</v>
      </c>
      <c r="M1303" s="0" t="n">
        <f aca="false">0.05/COUNT(L$2:L$1515)*L1303</f>
        <v>0.042998678996037</v>
      </c>
      <c r="N1303" s="20" t="str">
        <f aca="false">IF(K1303&lt;M1303,A1303,"")</f>
        <v/>
      </c>
      <c r="O1303" s="20" t="str">
        <f aca="false">IF(K1303&lt;M1303,B1303,"")</f>
        <v/>
      </c>
    </row>
    <row r="1304" customFormat="false" ht="15" hidden="false" customHeight="false" outlineLevel="0" collapsed="false">
      <c r="A1304" s="0" t="s">
        <v>448</v>
      </c>
      <c r="B1304" s="0" t="n">
        <v>116</v>
      </c>
      <c r="C1304" s="0" t="n">
        <v>17</v>
      </c>
      <c r="D1304" s="0" t="n">
        <v>89</v>
      </c>
      <c r="E1304" s="0" t="n">
        <v>58</v>
      </c>
      <c r="F1304" s="0" t="n">
        <f aca="false">D1304/SUM(C1304:E1304)</f>
        <v>0.542682926829268</v>
      </c>
      <c r="G1304" s="0" t="n">
        <v>23.06</v>
      </c>
      <c r="H1304" s="0" t="n">
        <v>76.88</v>
      </c>
      <c r="I1304" s="0" t="n">
        <v>64.06</v>
      </c>
      <c r="J1304" s="0" t="n">
        <v>4.079783</v>
      </c>
      <c r="K1304" s="0" t="n">
        <v>0.06588</v>
      </c>
      <c r="L1304" s="0" t="n">
        <v>1303</v>
      </c>
      <c r="M1304" s="0" t="n">
        <f aca="false">0.05/COUNT(L$2:L$1515)*L1304</f>
        <v>0.0430317040951123</v>
      </c>
      <c r="N1304" s="20" t="str">
        <f aca="false">IF(K1304&lt;M1304,A1304,"")</f>
        <v/>
      </c>
      <c r="O1304" s="20" t="str">
        <f aca="false">IF(K1304&lt;M1304,B1304,"")</f>
        <v/>
      </c>
    </row>
    <row r="1305" customFormat="false" ht="15" hidden="false" customHeight="false" outlineLevel="0" collapsed="false">
      <c r="A1305" s="0" t="s">
        <v>333</v>
      </c>
      <c r="B1305" s="0" t="n">
        <v>115</v>
      </c>
      <c r="C1305" s="0" t="n">
        <v>0</v>
      </c>
      <c r="D1305" s="0" t="n">
        <v>83</v>
      </c>
      <c r="E1305" s="0" t="n">
        <v>70</v>
      </c>
      <c r="F1305" s="0" t="n">
        <f aca="false">D1305/SUM(C1305:E1305)</f>
        <v>0.542483660130719</v>
      </c>
      <c r="G1305" s="0" t="n">
        <v>11.26</v>
      </c>
      <c r="H1305" s="0" t="n">
        <v>60.49</v>
      </c>
      <c r="I1305" s="0" t="n">
        <v>81.26</v>
      </c>
      <c r="J1305" s="0" t="n">
        <v>21.195218</v>
      </c>
      <c r="K1305" s="0" t="n">
        <v>0</v>
      </c>
      <c r="L1305" s="0" t="n">
        <v>1304</v>
      </c>
      <c r="M1305" s="0" t="n">
        <f aca="false">0.05/COUNT(L$2:L$1515)*L1305</f>
        <v>0.0430647291941876</v>
      </c>
      <c r="N1305" s="20" t="str">
        <f aca="false">IF(K1305&lt;M1305,A1305,"")</f>
        <v>dDocent_Contig_21839</v>
      </c>
      <c r="O1305" s="20" t="n">
        <f aca="false">IF(K1305&lt;M1305,B1305,"")</f>
        <v>115</v>
      </c>
    </row>
    <row r="1306" customFormat="false" ht="15" hidden="false" customHeight="false" outlineLevel="0" collapsed="false">
      <c r="A1306" s="0" t="s">
        <v>449</v>
      </c>
      <c r="B1306" s="0" t="n">
        <v>75</v>
      </c>
      <c r="C1306" s="0" t="n">
        <v>53</v>
      </c>
      <c r="D1306" s="0" t="n">
        <v>141</v>
      </c>
      <c r="E1306" s="0" t="n">
        <v>66</v>
      </c>
      <c r="F1306" s="0" t="n">
        <f aca="false">D1306/SUM(C1306:E1306)</f>
        <v>0.542307692307692</v>
      </c>
      <c r="G1306" s="0" t="n">
        <v>58.66</v>
      </c>
      <c r="H1306" s="0" t="n">
        <v>129.67</v>
      </c>
      <c r="I1306" s="0" t="n">
        <v>71.66</v>
      </c>
      <c r="J1306" s="0" t="n">
        <v>1.983066</v>
      </c>
      <c r="K1306" s="0" t="n">
        <v>0.173677</v>
      </c>
      <c r="L1306" s="0" t="n">
        <v>1305</v>
      </c>
      <c r="M1306" s="0" t="n">
        <f aca="false">0.05/COUNT(L$2:L$1515)*L1306</f>
        <v>0.0430977542932629</v>
      </c>
      <c r="N1306" s="20" t="str">
        <f aca="false">IF(K1306&lt;M1306,A1306,"")</f>
        <v/>
      </c>
      <c r="O1306" s="20" t="str">
        <f aca="false">IF(K1306&lt;M1306,B1306,"")</f>
        <v/>
      </c>
    </row>
    <row r="1307" customFormat="false" ht="15" hidden="false" customHeight="false" outlineLevel="0" collapsed="false">
      <c r="A1307" s="0" t="s">
        <v>450</v>
      </c>
      <c r="B1307" s="0" t="n">
        <v>34</v>
      </c>
      <c r="C1307" s="0" t="n">
        <v>58</v>
      </c>
      <c r="D1307" s="0" t="n">
        <v>141</v>
      </c>
      <c r="E1307" s="0" t="n">
        <v>61</v>
      </c>
      <c r="F1307" s="0" t="n">
        <f aca="false">D1307/SUM(C1307:E1307)</f>
        <v>0.542307692307692</v>
      </c>
      <c r="G1307" s="0" t="n">
        <v>63.51</v>
      </c>
      <c r="H1307" s="0" t="n">
        <v>129.98</v>
      </c>
      <c r="I1307" s="0" t="n">
        <v>66.51</v>
      </c>
      <c r="J1307" s="0" t="n">
        <v>1.867898</v>
      </c>
      <c r="K1307" s="0" t="n">
        <v>0.214459</v>
      </c>
      <c r="L1307" s="0" t="n">
        <v>1306</v>
      </c>
      <c r="M1307" s="0" t="n">
        <f aca="false">0.05/COUNT(L$2:L$1515)*L1307</f>
        <v>0.0431307793923382</v>
      </c>
      <c r="N1307" s="20" t="str">
        <f aca="false">IF(K1307&lt;M1307,A1307,"")</f>
        <v/>
      </c>
      <c r="O1307" s="20" t="str">
        <f aca="false">IF(K1307&lt;M1307,B1307,"")</f>
        <v/>
      </c>
    </row>
    <row r="1308" customFormat="false" ht="15" hidden="false" customHeight="false" outlineLevel="0" collapsed="false">
      <c r="A1308" s="0" t="s">
        <v>288</v>
      </c>
      <c r="B1308" s="0" t="n">
        <v>111</v>
      </c>
      <c r="C1308" s="0" t="n">
        <v>94</v>
      </c>
      <c r="D1308" s="0" t="n">
        <v>154</v>
      </c>
      <c r="E1308" s="0" t="n">
        <v>36</v>
      </c>
      <c r="F1308" s="0" t="n">
        <f aca="false">D1308/SUM(C1308:E1308)</f>
        <v>0.542253521126761</v>
      </c>
      <c r="G1308" s="0" t="n">
        <v>102.96</v>
      </c>
      <c r="H1308" s="0" t="n">
        <v>136.08</v>
      </c>
      <c r="I1308" s="0" t="n">
        <v>44.96</v>
      </c>
      <c r="J1308" s="0" t="n">
        <v>4.926572</v>
      </c>
      <c r="K1308" s="0" t="n">
        <v>0.034945</v>
      </c>
      <c r="L1308" s="0" t="n">
        <v>1307</v>
      </c>
      <c r="M1308" s="0" t="n">
        <f aca="false">0.05/COUNT(L$2:L$1515)*L1308</f>
        <v>0.0431638044914135</v>
      </c>
      <c r="N1308" s="20" t="str">
        <f aca="false">IF(K1308&lt;M1308,A1308,"")</f>
        <v>dDocent_Contig_4814</v>
      </c>
      <c r="O1308" s="20" t="n">
        <f aca="false">IF(K1308&lt;M1308,B1308,"")</f>
        <v>111</v>
      </c>
    </row>
    <row r="1309" customFormat="false" ht="15" hidden="false" customHeight="false" outlineLevel="0" collapsed="false">
      <c r="A1309" s="0" t="s">
        <v>451</v>
      </c>
      <c r="B1309" s="0" t="n">
        <v>12</v>
      </c>
      <c r="C1309" s="0" t="n">
        <v>63</v>
      </c>
      <c r="D1309" s="0" t="n">
        <v>155</v>
      </c>
      <c r="E1309" s="0" t="n">
        <v>68</v>
      </c>
      <c r="F1309" s="0" t="n">
        <f aca="false">D1309/SUM(C1309:E1309)</f>
        <v>0.541958041958042</v>
      </c>
      <c r="G1309" s="0" t="n">
        <v>69.02</v>
      </c>
      <c r="H1309" s="0" t="n">
        <v>142.96</v>
      </c>
      <c r="I1309" s="0" t="n">
        <v>74.02</v>
      </c>
      <c r="J1309" s="0" t="n">
        <v>2.029924</v>
      </c>
      <c r="K1309" s="0" t="n">
        <v>0.192816</v>
      </c>
      <c r="L1309" s="0" t="n">
        <v>1308</v>
      </c>
      <c r="M1309" s="0" t="n">
        <f aca="false">0.05/COUNT(L$2:L$1515)*L1309</f>
        <v>0.0431968295904888</v>
      </c>
      <c r="N1309" s="20" t="str">
        <f aca="false">IF(K1309&lt;M1309,A1309,"")</f>
        <v/>
      </c>
      <c r="O1309" s="20" t="str">
        <f aca="false">IF(K1309&lt;M1309,B1309,"")</f>
        <v/>
      </c>
    </row>
    <row r="1310" customFormat="false" ht="15" hidden="false" customHeight="false" outlineLevel="0" collapsed="false">
      <c r="A1310" s="0" t="s">
        <v>452</v>
      </c>
      <c r="B1310" s="0" t="n">
        <v>52</v>
      </c>
      <c r="C1310" s="0" t="n">
        <v>45</v>
      </c>
      <c r="D1310" s="0" t="n">
        <v>155</v>
      </c>
      <c r="E1310" s="0" t="n">
        <v>86</v>
      </c>
      <c r="F1310" s="0" t="n">
        <f aca="false">D1310/SUM(C1310:E1310)</f>
        <v>0.541958041958042</v>
      </c>
      <c r="G1310" s="0" t="n">
        <v>52.47</v>
      </c>
      <c r="H1310" s="0" t="n">
        <v>140.06</v>
      </c>
      <c r="I1310" s="0" t="n">
        <v>93.47</v>
      </c>
      <c r="J1310" s="0" t="n">
        <v>3.253588</v>
      </c>
      <c r="K1310" s="0" t="n">
        <v>0.090661</v>
      </c>
      <c r="L1310" s="0" t="n">
        <v>1309</v>
      </c>
      <c r="M1310" s="0" t="n">
        <f aca="false">0.05/COUNT(L$2:L$1515)*L1310</f>
        <v>0.0432298546895641</v>
      </c>
      <c r="N1310" s="20" t="str">
        <f aca="false">IF(K1310&lt;M1310,A1310,"")</f>
        <v/>
      </c>
      <c r="O1310" s="20" t="str">
        <f aca="false">IF(K1310&lt;M1310,B1310,"")</f>
        <v/>
      </c>
    </row>
    <row r="1311" customFormat="false" ht="15" hidden="false" customHeight="false" outlineLevel="0" collapsed="false">
      <c r="A1311" s="0" t="s">
        <v>453</v>
      </c>
      <c r="B1311" s="0" t="n">
        <v>100</v>
      </c>
      <c r="C1311" s="0" t="n">
        <v>23</v>
      </c>
      <c r="D1311" s="0" t="n">
        <v>97</v>
      </c>
      <c r="E1311" s="0" t="n">
        <v>59</v>
      </c>
      <c r="F1311" s="0" t="n">
        <f aca="false">D1311/SUM(C1311:E1311)</f>
        <v>0.541899441340782</v>
      </c>
      <c r="G1311" s="0" t="n">
        <v>28.56</v>
      </c>
      <c r="H1311" s="0" t="n">
        <v>85.88</v>
      </c>
      <c r="I1311" s="0" t="n">
        <v>64.56</v>
      </c>
      <c r="J1311" s="0" t="n">
        <v>3.001155</v>
      </c>
      <c r="K1311" s="0" t="n">
        <v>0.118398</v>
      </c>
      <c r="L1311" s="0" t="n">
        <v>1310</v>
      </c>
      <c r="M1311" s="0" t="n">
        <f aca="false">0.05/COUNT(L$2:L$1515)*L1311</f>
        <v>0.0432628797886394</v>
      </c>
      <c r="N1311" s="20" t="str">
        <f aca="false">IF(K1311&lt;M1311,A1311,"")</f>
        <v/>
      </c>
      <c r="O1311" s="20" t="str">
        <f aca="false">IF(K1311&lt;M1311,B1311,"")</f>
        <v/>
      </c>
    </row>
    <row r="1312" customFormat="false" ht="15" hidden="false" customHeight="false" outlineLevel="0" collapsed="false">
      <c r="A1312" s="0" t="s">
        <v>454</v>
      </c>
      <c r="B1312" s="0" t="n">
        <v>53</v>
      </c>
      <c r="C1312" s="0" t="n">
        <v>55</v>
      </c>
      <c r="D1312" s="0" t="n">
        <v>149</v>
      </c>
      <c r="E1312" s="0" t="n">
        <v>71</v>
      </c>
      <c r="F1312" s="0" t="n">
        <f aca="false">D1312/SUM(C1312:E1312)</f>
        <v>0.541818181818182</v>
      </c>
      <c r="G1312" s="0" t="n">
        <v>60.98</v>
      </c>
      <c r="H1312" s="0" t="n">
        <v>137.03</v>
      </c>
      <c r="I1312" s="0" t="n">
        <v>76.98</v>
      </c>
      <c r="J1312" s="0" t="n">
        <v>2.096674</v>
      </c>
      <c r="K1312" s="0" t="n">
        <v>0.182892</v>
      </c>
      <c r="L1312" s="0" t="n">
        <v>1311</v>
      </c>
      <c r="M1312" s="0" t="n">
        <f aca="false">0.05/COUNT(L$2:L$1515)*L1312</f>
        <v>0.0432959048877147</v>
      </c>
      <c r="N1312" s="20" t="str">
        <f aca="false">IF(K1312&lt;M1312,A1312,"")</f>
        <v/>
      </c>
      <c r="O1312" s="20" t="str">
        <f aca="false">IF(K1312&lt;M1312,B1312,"")</f>
        <v/>
      </c>
    </row>
    <row r="1313" customFormat="false" ht="15" hidden="false" customHeight="false" outlineLevel="0" collapsed="false">
      <c r="A1313" s="0" t="s">
        <v>455</v>
      </c>
      <c r="B1313" s="0" t="n">
        <v>20</v>
      </c>
      <c r="C1313" s="0" t="n">
        <v>64</v>
      </c>
      <c r="D1313" s="0" t="n">
        <v>143</v>
      </c>
      <c r="E1313" s="0" t="n">
        <v>57</v>
      </c>
      <c r="F1313" s="0" t="n">
        <f aca="false">D1313/SUM(C1313:E1313)</f>
        <v>0.541666666666667</v>
      </c>
      <c r="G1313" s="0" t="n">
        <v>69.55</v>
      </c>
      <c r="H1313" s="0" t="n">
        <v>131.91</v>
      </c>
      <c r="I1313" s="0" t="n">
        <v>62.55</v>
      </c>
      <c r="J1313" s="0" t="n">
        <v>1.867022</v>
      </c>
      <c r="K1313" s="0" t="n">
        <v>0.217607</v>
      </c>
      <c r="L1313" s="0" t="n">
        <v>1312</v>
      </c>
      <c r="M1313" s="0" t="n">
        <f aca="false">0.05/COUNT(L$2:L$1515)*L1313</f>
        <v>0.04332892998679</v>
      </c>
      <c r="N1313" s="20" t="str">
        <f aca="false">IF(K1313&lt;M1313,A1313,"")</f>
        <v/>
      </c>
      <c r="O1313" s="20" t="str">
        <f aca="false">IF(K1313&lt;M1313,B1313,"")</f>
        <v/>
      </c>
    </row>
    <row r="1314" customFormat="false" ht="15" hidden="false" customHeight="false" outlineLevel="0" collapsed="false">
      <c r="A1314" s="0" t="s">
        <v>456</v>
      </c>
      <c r="B1314" s="0" t="n">
        <v>122</v>
      </c>
      <c r="C1314" s="0" t="n">
        <v>70</v>
      </c>
      <c r="D1314" s="0" t="n">
        <v>130</v>
      </c>
      <c r="E1314" s="0" t="n">
        <v>40</v>
      </c>
      <c r="F1314" s="0" t="n">
        <f aca="false">D1314/SUM(C1314:E1314)</f>
        <v>0.541666666666667</v>
      </c>
      <c r="G1314" s="0" t="n">
        <v>75.94</v>
      </c>
      <c r="H1314" s="0" t="n">
        <v>118.12</v>
      </c>
      <c r="I1314" s="0" t="n">
        <v>45.94</v>
      </c>
      <c r="J1314" s="0" t="n">
        <v>2.425464</v>
      </c>
      <c r="K1314" s="0" t="n">
        <v>0.148998</v>
      </c>
      <c r="L1314" s="0" t="n">
        <v>1313</v>
      </c>
      <c r="M1314" s="0" t="n">
        <f aca="false">0.05/COUNT(L$2:L$1515)*L1314</f>
        <v>0.0433619550858653</v>
      </c>
      <c r="N1314" s="20" t="str">
        <f aca="false">IF(K1314&lt;M1314,A1314,"")</f>
        <v/>
      </c>
      <c r="O1314" s="20" t="str">
        <f aca="false">IF(K1314&lt;M1314,B1314,"")</f>
        <v/>
      </c>
    </row>
    <row r="1315" customFormat="false" ht="15" hidden="false" customHeight="false" outlineLevel="0" collapsed="false">
      <c r="A1315" s="0" t="s">
        <v>281</v>
      </c>
      <c r="B1315" s="0" t="n">
        <v>121</v>
      </c>
      <c r="C1315" s="0" t="n">
        <v>83</v>
      </c>
      <c r="D1315" s="0" t="n">
        <v>124</v>
      </c>
      <c r="E1315" s="0" t="n">
        <v>22</v>
      </c>
      <c r="F1315" s="0" t="n">
        <f aca="false">D1315/SUM(C1315:E1315)</f>
        <v>0.541484716157205</v>
      </c>
      <c r="G1315" s="0" t="n">
        <v>91.81</v>
      </c>
      <c r="H1315" s="0" t="n">
        <v>106.38</v>
      </c>
      <c r="I1315" s="0" t="n">
        <v>30.81</v>
      </c>
      <c r="J1315" s="0" t="n">
        <v>6.286128</v>
      </c>
      <c r="K1315" s="0" t="n">
        <v>0.015443</v>
      </c>
      <c r="L1315" s="0" t="n">
        <v>1314</v>
      </c>
      <c r="M1315" s="0" t="n">
        <f aca="false">0.05/COUNT(L$2:L$1515)*L1315</f>
        <v>0.0433949801849406</v>
      </c>
      <c r="N1315" s="20" t="str">
        <f aca="false">IF(K1315&lt;M1315,A1315,"")</f>
        <v>dDocent_Contig_7085</v>
      </c>
      <c r="O1315" s="20" t="n">
        <f aca="false">IF(K1315&lt;M1315,B1315,"")</f>
        <v>121</v>
      </c>
    </row>
    <row r="1316" customFormat="false" ht="15" hidden="false" customHeight="false" outlineLevel="0" collapsed="false">
      <c r="A1316" s="0" t="s">
        <v>248</v>
      </c>
      <c r="B1316" s="0" t="n">
        <v>25</v>
      </c>
      <c r="C1316" s="0" t="n">
        <v>77</v>
      </c>
      <c r="D1316" s="0" t="n">
        <v>118</v>
      </c>
      <c r="E1316" s="0" t="n">
        <v>23</v>
      </c>
      <c r="F1316" s="0" t="n">
        <f aca="false">D1316/SUM(C1316:E1316)</f>
        <v>0.541284403669725</v>
      </c>
      <c r="G1316" s="0" t="n">
        <v>84.84</v>
      </c>
      <c r="H1316" s="0" t="n">
        <v>102.31</v>
      </c>
      <c r="I1316" s="0" t="n">
        <v>30.84</v>
      </c>
      <c r="J1316" s="0" t="n">
        <v>5.125582</v>
      </c>
      <c r="K1316" s="0" t="n">
        <v>0.03026</v>
      </c>
      <c r="L1316" s="0" t="n">
        <v>1315</v>
      </c>
      <c r="M1316" s="0" t="n">
        <f aca="false">0.05/COUNT(L$2:L$1515)*L1316</f>
        <v>0.0434280052840159</v>
      </c>
      <c r="N1316" s="20" t="str">
        <f aca="false">IF(K1316&lt;M1316,A1316,"")</f>
        <v>dDocent_Contig_37152</v>
      </c>
      <c r="O1316" s="20" t="n">
        <f aca="false">IF(K1316&lt;M1316,B1316,"")</f>
        <v>25</v>
      </c>
    </row>
    <row r="1317" customFormat="false" ht="15" hidden="false" customHeight="false" outlineLevel="0" collapsed="false">
      <c r="A1317" s="0" t="s">
        <v>248</v>
      </c>
      <c r="B1317" s="0" t="n">
        <v>42</v>
      </c>
      <c r="C1317" s="0" t="n">
        <v>77</v>
      </c>
      <c r="D1317" s="0" t="n">
        <v>118</v>
      </c>
      <c r="E1317" s="0" t="n">
        <v>23</v>
      </c>
      <c r="F1317" s="0" t="n">
        <f aca="false">D1317/SUM(C1317:E1317)</f>
        <v>0.541284403669725</v>
      </c>
      <c r="G1317" s="0" t="n">
        <v>84.84</v>
      </c>
      <c r="H1317" s="0" t="n">
        <v>102.31</v>
      </c>
      <c r="I1317" s="0" t="n">
        <v>30.84</v>
      </c>
      <c r="J1317" s="0" t="n">
        <v>5.125582</v>
      </c>
      <c r="K1317" s="0" t="n">
        <v>0.03026</v>
      </c>
      <c r="L1317" s="0" t="n">
        <v>1316</v>
      </c>
      <c r="M1317" s="0" t="n">
        <f aca="false">0.05/COUNT(L$2:L$1515)*L1317</f>
        <v>0.0434610303830911</v>
      </c>
      <c r="N1317" s="20" t="str">
        <f aca="false">IF(K1317&lt;M1317,A1317,"")</f>
        <v>dDocent_Contig_37152</v>
      </c>
      <c r="O1317" s="20" t="n">
        <f aca="false">IF(K1317&lt;M1317,B1317,"")</f>
        <v>42</v>
      </c>
    </row>
    <row r="1318" customFormat="false" ht="15" hidden="false" customHeight="false" outlineLevel="0" collapsed="false">
      <c r="A1318" s="0" t="s">
        <v>457</v>
      </c>
      <c r="B1318" s="0" t="n">
        <v>39</v>
      </c>
      <c r="C1318" s="0" t="n">
        <v>75</v>
      </c>
      <c r="D1318" s="0" t="n">
        <v>125</v>
      </c>
      <c r="E1318" s="0" t="n">
        <v>31</v>
      </c>
      <c r="F1318" s="0" t="n">
        <f aca="false">D1318/SUM(C1318:E1318)</f>
        <v>0.541125541125541</v>
      </c>
      <c r="G1318" s="0" t="n">
        <v>81.85</v>
      </c>
      <c r="H1318" s="0" t="n">
        <v>111.31</v>
      </c>
      <c r="I1318" s="0" t="n">
        <v>37.85</v>
      </c>
      <c r="J1318" s="0" t="n">
        <v>3.494495</v>
      </c>
      <c r="K1318" s="0" t="n">
        <v>0.076047</v>
      </c>
      <c r="L1318" s="0" t="n">
        <v>1317</v>
      </c>
      <c r="M1318" s="0" t="n">
        <f aca="false">0.05/COUNT(L$2:L$1515)*L1318</f>
        <v>0.0434940554821664</v>
      </c>
      <c r="N1318" s="20" t="str">
        <f aca="false">IF(K1318&lt;M1318,A1318,"")</f>
        <v/>
      </c>
      <c r="O1318" s="20" t="str">
        <f aca="false">IF(K1318&lt;M1318,B1318,"")</f>
        <v/>
      </c>
    </row>
    <row r="1319" customFormat="false" ht="15" hidden="false" customHeight="false" outlineLevel="0" collapsed="false">
      <c r="A1319" s="0" t="s">
        <v>123</v>
      </c>
      <c r="B1319" s="0" t="n">
        <v>118</v>
      </c>
      <c r="C1319" s="0" t="n">
        <v>112</v>
      </c>
      <c r="D1319" s="0" t="n">
        <v>132</v>
      </c>
      <c r="E1319" s="0" t="n">
        <v>0</v>
      </c>
      <c r="F1319" s="0" t="n">
        <f aca="false">D1319/SUM(C1319:E1319)</f>
        <v>0.540983606557377</v>
      </c>
      <c r="G1319" s="0" t="n">
        <v>129.85</v>
      </c>
      <c r="H1319" s="0" t="n">
        <v>96.3</v>
      </c>
      <c r="I1319" s="0" t="n">
        <v>17.85</v>
      </c>
      <c r="J1319" s="0" t="n">
        <v>33.545764</v>
      </c>
      <c r="K1319" s="0" t="n">
        <v>0</v>
      </c>
      <c r="L1319" s="0" t="n">
        <v>1318</v>
      </c>
      <c r="M1319" s="0" t="n">
        <f aca="false">0.05/COUNT(L$2:L$1515)*L1319</f>
        <v>0.0435270805812417</v>
      </c>
      <c r="N1319" s="20" t="str">
        <f aca="false">IF(K1319&lt;M1319,A1319,"")</f>
        <v>dDocent_Contig_11762</v>
      </c>
      <c r="O1319" s="20" t="n">
        <f aca="false">IF(K1319&lt;M1319,B1319,"")</f>
        <v>118</v>
      </c>
    </row>
    <row r="1320" customFormat="false" ht="15" hidden="false" customHeight="false" outlineLevel="0" collapsed="false">
      <c r="A1320" s="0" t="s">
        <v>458</v>
      </c>
      <c r="B1320" s="0" t="n">
        <v>65</v>
      </c>
      <c r="C1320" s="0" t="n">
        <v>40</v>
      </c>
      <c r="D1320" s="0" t="n">
        <v>132</v>
      </c>
      <c r="E1320" s="0" t="n">
        <v>72</v>
      </c>
      <c r="F1320" s="0" t="n">
        <f aca="false">D1320/SUM(C1320:E1320)</f>
        <v>0.540983606557377</v>
      </c>
      <c r="G1320" s="0" t="n">
        <v>46.05</v>
      </c>
      <c r="H1320" s="0" t="n">
        <v>119.9</v>
      </c>
      <c r="I1320" s="0" t="n">
        <v>78.05</v>
      </c>
      <c r="J1320" s="0" t="n">
        <v>2.484235</v>
      </c>
      <c r="K1320" s="0" t="n">
        <v>0.151308</v>
      </c>
      <c r="L1320" s="0" t="n">
        <v>1319</v>
      </c>
      <c r="M1320" s="0" t="n">
        <f aca="false">0.05/COUNT(L$2:L$1515)*L1320</f>
        <v>0.043560105680317</v>
      </c>
      <c r="N1320" s="20" t="str">
        <f aca="false">IF(K1320&lt;M1320,A1320,"")</f>
        <v/>
      </c>
      <c r="O1320" s="20" t="str">
        <f aca="false">IF(K1320&lt;M1320,B1320,"")</f>
        <v/>
      </c>
    </row>
    <row r="1321" customFormat="false" ht="15" hidden="false" customHeight="false" outlineLevel="0" collapsed="false">
      <c r="A1321" s="0" t="s">
        <v>459</v>
      </c>
      <c r="B1321" s="0" t="n">
        <v>15</v>
      </c>
      <c r="C1321" s="0" t="n">
        <v>54</v>
      </c>
      <c r="D1321" s="0" t="n">
        <v>99</v>
      </c>
      <c r="E1321" s="0" t="n">
        <v>30</v>
      </c>
      <c r="F1321" s="0" t="n">
        <f aca="false">D1321/SUM(C1321:E1321)</f>
        <v>0.540983606557377</v>
      </c>
      <c r="G1321" s="0" t="n">
        <v>58.54</v>
      </c>
      <c r="H1321" s="0" t="n">
        <v>89.93</v>
      </c>
      <c r="I1321" s="0" t="n">
        <v>34.54</v>
      </c>
      <c r="J1321" s="0" t="n">
        <v>1.863176</v>
      </c>
      <c r="K1321" s="0" t="n">
        <v>0.228189</v>
      </c>
      <c r="L1321" s="0" t="n">
        <v>1320</v>
      </c>
      <c r="M1321" s="0" t="n">
        <f aca="false">0.05/COUNT(L$2:L$1515)*L1321</f>
        <v>0.0435931307793923</v>
      </c>
      <c r="N1321" s="20" t="str">
        <f aca="false">IF(K1321&lt;M1321,A1321,"")</f>
        <v/>
      </c>
      <c r="O1321" s="20" t="str">
        <f aca="false">IF(K1321&lt;M1321,B1321,"")</f>
        <v/>
      </c>
    </row>
    <row r="1322" customFormat="false" ht="15" hidden="false" customHeight="false" outlineLevel="0" collapsed="false">
      <c r="A1322" s="0" t="s">
        <v>347</v>
      </c>
      <c r="B1322" s="0" t="n">
        <v>72</v>
      </c>
      <c r="C1322" s="0" t="n">
        <v>34</v>
      </c>
      <c r="D1322" s="0" t="n">
        <v>146</v>
      </c>
      <c r="E1322" s="0" t="n">
        <v>90</v>
      </c>
      <c r="F1322" s="0" t="n">
        <f aca="false">D1322/SUM(C1322:E1322)</f>
        <v>0.540740740740741</v>
      </c>
      <c r="G1322" s="0" t="n">
        <v>42.4</v>
      </c>
      <c r="H1322" s="0" t="n">
        <v>129.19</v>
      </c>
      <c r="I1322" s="0" t="n">
        <v>98.4</v>
      </c>
      <c r="J1322" s="0" t="n">
        <v>4.569724</v>
      </c>
      <c r="K1322" s="0" t="n">
        <v>0.04164</v>
      </c>
      <c r="L1322" s="0" t="n">
        <v>1321</v>
      </c>
      <c r="M1322" s="0" t="n">
        <f aca="false">0.05/COUNT(L$2:L$1515)*L1322</f>
        <v>0.0436261558784676</v>
      </c>
      <c r="N1322" s="20" t="str">
        <f aca="false">IF(K1322&lt;M1322,A1322,"")</f>
        <v>dDocent_Contig_16344</v>
      </c>
      <c r="O1322" s="20" t="n">
        <f aca="false">IF(K1322&lt;M1322,B1322,"")</f>
        <v>72</v>
      </c>
    </row>
    <row r="1323" customFormat="false" ht="15" hidden="false" customHeight="false" outlineLevel="0" collapsed="false">
      <c r="A1323" s="0" t="s">
        <v>460</v>
      </c>
      <c r="B1323" s="0" t="n">
        <v>123</v>
      </c>
      <c r="C1323" s="0" t="n">
        <v>70</v>
      </c>
      <c r="D1323" s="0" t="n">
        <v>146</v>
      </c>
      <c r="E1323" s="0" t="n">
        <v>54</v>
      </c>
      <c r="F1323" s="0" t="n">
        <f aca="false">D1323/SUM(C1323:E1323)</f>
        <v>0.540740740740741</v>
      </c>
      <c r="G1323" s="0" t="n">
        <v>75.74</v>
      </c>
      <c r="H1323" s="0" t="n">
        <v>134.53</v>
      </c>
      <c r="I1323" s="0" t="n">
        <v>59.74</v>
      </c>
      <c r="J1323" s="0" t="n">
        <v>1.964206</v>
      </c>
      <c r="K1323" s="0" t="n">
        <v>0.18052</v>
      </c>
      <c r="L1323" s="0" t="n">
        <v>1322</v>
      </c>
      <c r="M1323" s="0" t="n">
        <f aca="false">0.05/COUNT(L$2:L$1515)*L1323</f>
        <v>0.0436591809775429</v>
      </c>
      <c r="N1323" s="20" t="str">
        <f aca="false">IF(K1323&lt;M1323,A1323,"")</f>
        <v/>
      </c>
      <c r="O1323" s="20" t="str">
        <f aca="false">IF(K1323&lt;M1323,B1323,"")</f>
        <v/>
      </c>
    </row>
    <row r="1324" customFormat="false" ht="15" hidden="false" customHeight="false" outlineLevel="0" collapsed="false">
      <c r="A1324" s="0" t="s">
        <v>461</v>
      </c>
      <c r="B1324" s="0" t="n">
        <v>92</v>
      </c>
      <c r="C1324" s="0" t="n">
        <v>54</v>
      </c>
      <c r="D1324" s="0" t="n">
        <v>153</v>
      </c>
      <c r="E1324" s="0" t="n">
        <v>76</v>
      </c>
      <c r="F1324" s="0" t="n">
        <f aca="false">D1324/SUM(C1324:E1324)</f>
        <v>0.540636042402827</v>
      </c>
      <c r="G1324" s="0" t="n">
        <v>60.18</v>
      </c>
      <c r="H1324" s="0" t="n">
        <v>140.64</v>
      </c>
      <c r="I1324" s="0" t="n">
        <v>82.18</v>
      </c>
      <c r="J1324" s="0" t="n">
        <v>2.1839</v>
      </c>
      <c r="K1324" s="0" t="n">
        <v>0.15304</v>
      </c>
      <c r="L1324" s="0" t="n">
        <v>1323</v>
      </c>
      <c r="M1324" s="0" t="n">
        <f aca="false">0.05/COUNT(L$2:L$1515)*L1324</f>
        <v>0.0436922060766182</v>
      </c>
      <c r="N1324" s="20" t="str">
        <f aca="false">IF(K1324&lt;M1324,A1324,"")</f>
        <v/>
      </c>
      <c r="O1324" s="20" t="str">
        <f aca="false">IF(K1324&lt;M1324,B1324,"")</f>
        <v/>
      </c>
    </row>
    <row r="1325" customFormat="false" ht="15" hidden="false" customHeight="false" outlineLevel="0" collapsed="false">
      <c r="A1325" s="0" t="s">
        <v>462</v>
      </c>
      <c r="B1325" s="0" t="n">
        <v>34</v>
      </c>
      <c r="C1325" s="0" t="n">
        <v>79</v>
      </c>
      <c r="D1325" s="0" t="n">
        <v>153</v>
      </c>
      <c r="E1325" s="0" t="n">
        <v>51</v>
      </c>
      <c r="F1325" s="0" t="n">
        <f aca="false">D1325/SUM(C1325:E1325)</f>
        <v>0.540636042402827</v>
      </c>
      <c r="G1325" s="0" t="n">
        <v>85.44</v>
      </c>
      <c r="H1325" s="0" t="n">
        <v>140.11</v>
      </c>
      <c r="I1325" s="0" t="n">
        <v>57.44</v>
      </c>
      <c r="J1325" s="0" t="n">
        <v>2.393303</v>
      </c>
      <c r="K1325" s="0" t="n">
        <v>0.149535</v>
      </c>
      <c r="L1325" s="0" t="n">
        <v>1324</v>
      </c>
      <c r="M1325" s="0" t="n">
        <f aca="false">0.05/COUNT(L$2:L$1515)*L1325</f>
        <v>0.0437252311756935</v>
      </c>
      <c r="N1325" s="20" t="str">
        <f aca="false">IF(K1325&lt;M1325,A1325,"")</f>
        <v/>
      </c>
      <c r="O1325" s="20" t="str">
        <f aca="false">IF(K1325&lt;M1325,B1325,"")</f>
        <v/>
      </c>
    </row>
    <row r="1326" customFormat="false" ht="15" hidden="false" customHeight="false" outlineLevel="0" collapsed="false">
      <c r="A1326" s="0" t="s">
        <v>463</v>
      </c>
      <c r="B1326" s="0" t="n">
        <v>44</v>
      </c>
      <c r="C1326" s="0" t="n">
        <v>58</v>
      </c>
      <c r="D1326" s="0" t="n">
        <v>153</v>
      </c>
      <c r="E1326" s="0" t="n">
        <v>72</v>
      </c>
      <c r="F1326" s="0" t="n">
        <f aca="false">D1326/SUM(C1326:E1326)</f>
        <v>0.540636042402827</v>
      </c>
      <c r="G1326" s="0" t="n">
        <v>63.92</v>
      </c>
      <c r="H1326" s="0" t="n">
        <v>141.15</v>
      </c>
      <c r="I1326" s="0" t="n">
        <v>77.92</v>
      </c>
      <c r="J1326" s="0" t="n">
        <v>1.993272</v>
      </c>
      <c r="K1326" s="0" t="n">
        <v>0.189893</v>
      </c>
      <c r="L1326" s="0" t="n">
        <v>1325</v>
      </c>
      <c r="M1326" s="0" t="n">
        <f aca="false">0.05/COUNT(L$2:L$1515)*L1326</f>
        <v>0.0437582562747688</v>
      </c>
      <c r="N1326" s="20" t="str">
        <f aca="false">IF(K1326&lt;M1326,A1326,"")</f>
        <v/>
      </c>
      <c r="O1326" s="20" t="str">
        <f aca="false">IF(K1326&lt;M1326,B1326,"")</f>
        <v/>
      </c>
    </row>
    <row r="1327" customFormat="false" ht="15" hidden="false" customHeight="false" outlineLevel="0" collapsed="false">
      <c r="A1327" s="0" t="s">
        <v>464</v>
      </c>
      <c r="B1327" s="0" t="n">
        <v>46</v>
      </c>
      <c r="C1327" s="0" t="n">
        <v>90</v>
      </c>
      <c r="D1327" s="0" t="n">
        <v>153</v>
      </c>
      <c r="E1327" s="0" t="n">
        <v>40</v>
      </c>
      <c r="F1327" s="0" t="n">
        <f aca="false">D1327/SUM(C1327:E1327)</f>
        <v>0.540636042402827</v>
      </c>
      <c r="G1327" s="0" t="n">
        <v>97.96</v>
      </c>
      <c r="H1327" s="0" t="n">
        <v>137.08</v>
      </c>
      <c r="I1327" s="0" t="n">
        <v>47.96</v>
      </c>
      <c r="J1327" s="0" t="n">
        <v>3.815393</v>
      </c>
      <c r="K1327" s="0" t="n">
        <v>0.065355</v>
      </c>
      <c r="L1327" s="0" t="n">
        <v>1326</v>
      </c>
      <c r="M1327" s="0" t="n">
        <f aca="false">0.05/COUNT(L$2:L$1515)*L1327</f>
        <v>0.0437912813738441</v>
      </c>
      <c r="N1327" s="20" t="str">
        <f aca="false">IF(K1327&lt;M1327,A1327,"")</f>
        <v/>
      </c>
      <c r="O1327" s="20" t="str">
        <f aca="false">IF(K1327&lt;M1327,B1327,"")</f>
        <v/>
      </c>
    </row>
    <row r="1328" customFormat="false" ht="15" hidden="false" customHeight="false" outlineLevel="0" collapsed="false">
      <c r="A1328" s="0" t="s">
        <v>396</v>
      </c>
      <c r="B1328" s="0" t="n">
        <v>120</v>
      </c>
      <c r="C1328" s="0" t="n">
        <v>52</v>
      </c>
      <c r="D1328" s="0" t="n">
        <v>94</v>
      </c>
      <c r="E1328" s="0" t="n">
        <v>28</v>
      </c>
      <c r="F1328" s="0" t="n">
        <f aca="false">D1328/SUM(C1328:E1328)</f>
        <v>0.540229885057471</v>
      </c>
      <c r="G1328" s="0" t="n">
        <v>56.33</v>
      </c>
      <c r="H1328" s="0" t="n">
        <v>85.34</v>
      </c>
      <c r="I1328" s="0" t="n">
        <v>32.33</v>
      </c>
      <c r="J1328" s="0" t="n">
        <v>1.78956</v>
      </c>
      <c r="K1328" s="0" t="n">
        <v>0.217417</v>
      </c>
      <c r="L1328" s="0" t="n">
        <v>1327</v>
      </c>
      <c r="M1328" s="0" t="n">
        <f aca="false">0.05/COUNT(L$2:L$1515)*L1328</f>
        <v>0.0438243064729194</v>
      </c>
      <c r="N1328" s="20" t="str">
        <f aca="false">IF(K1328&lt;M1328,A1328,"")</f>
        <v/>
      </c>
      <c r="O1328" s="20" t="str">
        <f aca="false">IF(K1328&lt;M1328,B1328,"")</f>
        <v/>
      </c>
    </row>
    <row r="1329" customFormat="false" ht="15" hidden="false" customHeight="false" outlineLevel="0" collapsed="false">
      <c r="A1329" s="0" t="s">
        <v>182</v>
      </c>
      <c r="B1329" s="0" t="n">
        <v>116</v>
      </c>
      <c r="C1329" s="0" t="n">
        <v>0</v>
      </c>
      <c r="D1329" s="0" t="n">
        <v>108</v>
      </c>
      <c r="E1329" s="0" t="n">
        <v>92</v>
      </c>
      <c r="F1329" s="0" t="n">
        <f aca="false">D1329/SUM(C1329:E1329)</f>
        <v>0.54</v>
      </c>
      <c r="G1329" s="0" t="n">
        <v>14.58</v>
      </c>
      <c r="H1329" s="0" t="n">
        <v>78.84</v>
      </c>
      <c r="I1329" s="0" t="n">
        <v>106.58</v>
      </c>
      <c r="J1329" s="0" t="n">
        <v>27.35973</v>
      </c>
      <c r="K1329" s="0" t="n">
        <v>0</v>
      </c>
      <c r="L1329" s="0" t="n">
        <v>1328</v>
      </c>
      <c r="M1329" s="0" t="n">
        <f aca="false">0.05/COUNT(L$2:L$1515)*L1329</f>
        <v>0.0438573315719947</v>
      </c>
      <c r="N1329" s="20" t="str">
        <f aca="false">IF(K1329&lt;M1329,A1329,"")</f>
        <v>dDocent_Contig_8546</v>
      </c>
      <c r="O1329" s="20" t="n">
        <f aca="false">IF(K1329&lt;M1329,B1329,"")</f>
        <v>116</v>
      </c>
    </row>
    <row r="1330" customFormat="false" ht="15" hidden="false" customHeight="false" outlineLevel="0" collapsed="false">
      <c r="A1330" s="0" t="s">
        <v>465</v>
      </c>
      <c r="B1330" s="0" t="n">
        <v>54</v>
      </c>
      <c r="C1330" s="0" t="n">
        <v>64</v>
      </c>
      <c r="D1330" s="0" t="n">
        <v>135</v>
      </c>
      <c r="E1330" s="0" t="n">
        <v>51</v>
      </c>
      <c r="F1330" s="0" t="n">
        <f aca="false">D1330/SUM(C1330:E1330)</f>
        <v>0.54</v>
      </c>
      <c r="G1330" s="0" t="n">
        <v>69.17</v>
      </c>
      <c r="H1330" s="0" t="n">
        <v>124.66</v>
      </c>
      <c r="I1330" s="0" t="n">
        <v>56.17</v>
      </c>
      <c r="J1330" s="0" t="n">
        <v>1.719273</v>
      </c>
      <c r="K1330" s="0" t="n">
        <v>0.207163</v>
      </c>
      <c r="L1330" s="0" t="n">
        <v>1329</v>
      </c>
      <c r="M1330" s="0" t="n">
        <f aca="false">0.05/COUNT(L$2:L$1515)*L1330</f>
        <v>0.04389035667107</v>
      </c>
      <c r="N1330" s="20" t="str">
        <f aca="false">IF(K1330&lt;M1330,A1330,"")</f>
        <v/>
      </c>
      <c r="O1330" s="20" t="str">
        <f aca="false">IF(K1330&lt;M1330,B1330,"")</f>
        <v/>
      </c>
    </row>
    <row r="1331" customFormat="false" ht="15" hidden="false" customHeight="false" outlineLevel="0" collapsed="false">
      <c r="A1331" s="0" t="s">
        <v>423</v>
      </c>
      <c r="B1331" s="0" t="n">
        <v>38</v>
      </c>
      <c r="C1331" s="0" t="n">
        <v>36</v>
      </c>
      <c r="D1331" s="0" t="n">
        <v>116</v>
      </c>
      <c r="E1331" s="0" t="n">
        <v>63</v>
      </c>
      <c r="F1331" s="0" t="n">
        <f aca="false">D1331/SUM(C1331:E1331)</f>
        <v>0.53953488372093</v>
      </c>
      <c r="G1331" s="0" t="n">
        <v>41.1</v>
      </c>
      <c r="H1331" s="0" t="n">
        <v>105.8</v>
      </c>
      <c r="I1331" s="0" t="n">
        <v>68.1</v>
      </c>
      <c r="J1331" s="0" t="n">
        <v>1.996334</v>
      </c>
      <c r="K1331" s="0" t="n">
        <v>0.211642</v>
      </c>
      <c r="L1331" s="0" t="n">
        <v>1330</v>
      </c>
      <c r="M1331" s="0" t="n">
        <f aca="false">0.05/COUNT(L$2:L$1515)*L1331</f>
        <v>0.0439233817701453</v>
      </c>
      <c r="N1331" s="20" t="str">
        <f aca="false">IF(K1331&lt;M1331,A1331,"")</f>
        <v/>
      </c>
      <c r="O1331" s="20" t="str">
        <f aca="false">IF(K1331&lt;M1331,B1331,"")</f>
        <v/>
      </c>
    </row>
    <row r="1332" customFormat="false" ht="15" hidden="false" customHeight="false" outlineLevel="0" collapsed="false">
      <c r="A1332" s="0" t="s">
        <v>466</v>
      </c>
      <c r="B1332" s="0" t="n">
        <v>98</v>
      </c>
      <c r="C1332" s="0" t="n">
        <v>43</v>
      </c>
      <c r="D1332" s="0" t="n">
        <v>123</v>
      </c>
      <c r="E1332" s="0" t="n">
        <v>62</v>
      </c>
      <c r="F1332" s="0" t="n">
        <f aca="false">D1332/SUM(C1332:E1332)</f>
        <v>0.539473684210526</v>
      </c>
      <c r="G1332" s="0" t="n">
        <v>47.9</v>
      </c>
      <c r="H1332" s="0" t="n">
        <v>113.21</v>
      </c>
      <c r="I1332" s="0" t="n">
        <v>66.9</v>
      </c>
      <c r="J1332" s="0" t="n">
        <v>1.705655</v>
      </c>
      <c r="K1332" s="0" t="n">
        <v>0.230257</v>
      </c>
      <c r="L1332" s="0" t="n">
        <v>1331</v>
      </c>
      <c r="M1332" s="0" t="n">
        <f aca="false">0.05/COUNT(L$2:L$1515)*L1332</f>
        <v>0.0439564068692206</v>
      </c>
      <c r="N1332" s="20" t="str">
        <f aca="false">IF(K1332&lt;M1332,A1332,"")</f>
        <v/>
      </c>
      <c r="O1332" s="20" t="str">
        <f aca="false">IF(K1332&lt;M1332,B1332,"")</f>
        <v/>
      </c>
    </row>
    <row r="1333" customFormat="false" ht="15" hidden="false" customHeight="false" outlineLevel="0" collapsed="false">
      <c r="A1333" s="0" t="s">
        <v>467</v>
      </c>
      <c r="B1333" s="0" t="n">
        <v>67</v>
      </c>
      <c r="C1333" s="0" t="n">
        <v>31</v>
      </c>
      <c r="D1333" s="0" t="n">
        <v>96</v>
      </c>
      <c r="E1333" s="0" t="n">
        <v>51</v>
      </c>
      <c r="F1333" s="0" t="n">
        <f aca="false">D1333/SUM(C1333:E1333)</f>
        <v>0.539325842696629</v>
      </c>
      <c r="G1333" s="0" t="n">
        <v>35.06</v>
      </c>
      <c r="H1333" s="0" t="n">
        <v>87.88</v>
      </c>
      <c r="I1333" s="0" t="n">
        <v>55.06</v>
      </c>
      <c r="J1333" s="0" t="n">
        <v>1.52115</v>
      </c>
      <c r="K1333" s="0" t="n">
        <v>0.287247</v>
      </c>
      <c r="L1333" s="0" t="n">
        <v>1332</v>
      </c>
      <c r="M1333" s="0" t="n">
        <f aca="false">0.05/COUNT(L$2:L$1515)*L1333</f>
        <v>0.0439894319682959</v>
      </c>
      <c r="N1333" s="20" t="str">
        <f aca="false">IF(K1333&lt;M1333,A1333,"")</f>
        <v/>
      </c>
      <c r="O1333" s="20" t="str">
        <f aca="false">IF(K1333&lt;M1333,B1333,"")</f>
        <v/>
      </c>
    </row>
    <row r="1334" customFormat="false" ht="15" hidden="false" customHeight="false" outlineLevel="0" collapsed="false">
      <c r="A1334" s="0" t="s">
        <v>467</v>
      </c>
      <c r="B1334" s="0" t="n">
        <v>70</v>
      </c>
      <c r="C1334" s="0" t="n">
        <v>31</v>
      </c>
      <c r="D1334" s="0" t="n">
        <v>96</v>
      </c>
      <c r="E1334" s="0" t="n">
        <v>51</v>
      </c>
      <c r="F1334" s="0" t="n">
        <f aca="false">D1334/SUM(C1334:E1334)</f>
        <v>0.539325842696629</v>
      </c>
      <c r="G1334" s="0" t="n">
        <v>35.06</v>
      </c>
      <c r="H1334" s="0" t="n">
        <v>87.88</v>
      </c>
      <c r="I1334" s="0" t="n">
        <v>55.06</v>
      </c>
      <c r="J1334" s="0" t="n">
        <v>1.52115</v>
      </c>
      <c r="K1334" s="0" t="n">
        <v>0.287247</v>
      </c>
      <c r="L1334" s="0" t="n">
        <v>1333</v>
      </c>
      <c r="M1334" s="0" t="n">
        <f aca="false">0.05/COUNT(L$2:L$1515)*L1334</f>
        <v>0.0440224570673712</v>
      </c>
      <c r="N1334" s="20" t="str">
        <f aca="false">IF(K1334&lt;M1334,A1334,"")</f>
        <v/>
      </c>
      <c r="O1334" s="20" t="str">
        <f aca="false">IF(K1334&lt;M1334,B1334,"")</f>
        <v/>
      </c>
    </row>
    <row r="1335" customFormat="false" ht="15" hidden="false" customHeight="false" outlineLevel="0" collapsed="false">
      <c r="A1335" s="0" t="s">
        <v>468</v>
      </c>
      <c r="B1335" s="0" t="n">
        <v>92</v>
      </c>
      <c r="C1335" s="0" t="n">
        <v>51</v>
      </c>
      <c r="D1335" s="0" t="n">
        <v>151</v>
      </c>
      <c r="E1335" s="0" t="n">
        <v>78</v>
      </c>
      <c r="F1335" s="0" t="n">
        <f aca="false">D1335/SUM(C1335:E1335)</f>
        <v>0.539285714285714</v>
      </c>
      <c r="G1335" s="0" t="n">
        <v>57.15</v>
      </c>
      <c r="H1335" s="0" t="n">
        <v>138.7</v>
      </c>
      <c r="I1335" s="0" t="n">
        <v>84.15</v>
      </c>
      <c r="J1335" s="0" t="n">
        <v>2.202686</v>
      </c>
      <c r="K1335" s="0" t="n">
        <v>0.149833</v>
      </c>
      <c r="L1335" s="0" t="n">
        <v>1334</v>
      </c>
      <c r="M1335" s="0" t="n">
        <f aca="false">0.05/COUNT(L$2:L$1515)*L1335</f>
        <v>0.0440554821664465</v>
      </c>
      <c r="N1335" s="20" t="str">
        <f aca="false">IF(K1335&lt;M1335,A1335,"")</f>
        <v/>
      </c>
      <c r="O1335" s="20" t="str">
        <f aca="false">IF(K1335&lt;M1335,B1335,"")</f>
        <v/>
      </c>
    </row>
    <row r="1336" customFormat="false" ht="15" hidden="false" customHeight="false" outlineLevel="0" collapsed="false">
      <c r="A1336" s="0" t="s">
        <v>447</v>
      </c>
      <c r="B1336" s="0" t="n">
        <v>35</v>
      </c>
      <c r="C1336" s="0" t="n">
        <v>46</v>
      </c>
      <c r="D1336" s="0" t="n">
        <v>138</v>
      </c>
      <c r="E1336" s="0" t="n">
        <v>72</v>
      </c>
      <c r="F1336" s="0" t="n">
        <f aca="false">D1336/SUM(C1336:E1336)</f>
        <v>0.5390625</v>
      </c>
      <c r="G1336" s="0" t="n">
        <v>51.66</v>
      </c>
      <c r="H1336" s="0" t="n">
        <v>126.68</v>
      </c>
      <c r="I1336" s="0" t="n">
        <v>77.66</v>
      </c>
      <c r="J1336" s="0" t="n">
        <v>2.044292</v>
      </c>
      <c r="K1336" s="0" t="n">
        <v>0.167089</v>
      </c>
      <c r="L1336" s="0" t="n">
        <v>1335</v>
      </c>
      <c r="M1336" s="0" t="n">
        <f aca="false">0.05/COUNT(L$2:L$1515)*L1336</f>
        <v>0.0440885072655218</v>
      </c>
      <c r="N1336" s="20" t="str">
        <f aca="false">IF(K1336&lt;M1336,A1336,"")</f>
        <v/>
      </c>
      <c r="O1336" s="20" t="str">
        <f aca="false">IF(K1336&lt;M1336,B1336,"")</f>
        <v/>
      </c>
    </row>
    <row r="1337" customFormat="false" ht="15" hidden="false" customHeight="false" outlineLevel="0" collapsed="false">
      <c r="A1337" s="0" t="s">
        <v>469</v>
      </c>
      <c r="B1337" s="0" t="n">
        <v>92</v>
      </c>
      <c r="C1337" s="0" t="n">
        <v>56</v>
      </c>
      <c r="D1337" s="0" t="n">
        <v>97</v>
      </c>
      <c r="E1337" s="0" t="n">
        <v>27</v>
      </c>
      <c r="F1337" s="0" t="n">
        <f aca="false">D1337/SUM(C1337:E1337)</f>
        <v>0.538888888888889</v>
      </c>
      <c r="G1337" s="0" t="n">
        <v>60.67</v>
      </c>
      <c r="H1337" s="0" t="n">
        <v>87.66</v>
      </c>
      <c r="I1337" s="0" t="n">
        <v>31.67</v>
      </c>
      <c r="J1337" s="0" t="n">
        <v>2.041564</v>
      </c>
      <c r="K1337" s="0" t="n">
        <v>0.171727</v>
      </c>
      <c r="L1337" s="0" t="n">
        <v>1336</v>
      </c>
      <c r="M1337" s="0" t="n">
        <f aca="false">0.05/COUNT(L$2:L$1515)*L1337</f>
        <v>0.0441215323645971</v>
      </c>
      <c r="N1337" s="20" t="str">
        <f aca="false">IF(K1337&lt;M1337,A1337,"")</f>
        <v/>
      </c>
      <c r="O1337" s="20" t="str">
        <f aca="false">IF(K1337&lt;M1337,B1337,"")</f>
        <v/>
      </c>
    </row>
    <row r="1338" customFormat="false" ht="15" hidden="false" customHeight="false" outlineLevel="0" collapsed="false">
      <c r="A1338" s="0" t="s">
        <v>470</v>
      </c>
      <c r="B1338" s="0" t="n">
        <v>63</v>
      </c>
      <c r="C1338" s="0" t="n">
        <v>49</v>
      </c>
      <c r="D1338" s="0" t="n">
        <v>118</v>
      </c>
      <c r="E1338" s="0" t="n">
        <v>52</v>
      </c>
      <c r="F1338" s="0" t="n">
        <f aca="false">D1338/SUM(C1338:E1338)</f>
        <v>0.538812785388128</v>
      </c>
      <c r="G1338" s="0" t="n">
        <v>53.26</v>
      </c>
      <c r="H1338" s="0" t="n">
        <v>109.48</v>
      </c>
      <c r="I1338" s="0" t="n">
        <v>56.26</v>
      </c>
      <c r="J1338" s="0" t="n">
        <v>1.32652</v>
      </c>
      <c r="K1338" s="0" t="n">
        <v>0.281291</v>
      </c>
      <c r="L1338" s="0" t="n">
        <v>1337</v>
      </c>
      <c r="M1338" s="0" t="n">
        <f aca="false">0.05/COUNT(L$2:L$1515)*L1338</f>
        <v>0.0441545574636724</v>
      </c>
      <c r="N1338" s="20" t="str">
        <f aca="false">IF(K1338&lt;M1338,A1338,"")</f>
        <v/>
      </c>
      <c r="O1338" s="20" t="str">
        <f aca="false">IF(K1338&lt;M1338,B1338,"")</f>
        <v/>
      </c>
    </row>
    <row r="1339" customFormat="false" ht="15" hidden="false" customHeight="false" outlineLevel="0" collapsed="false">
      <c r="A1339" s="0" t="s">
        <v>471</v>
      </c>
      <c r="B1339" s="0" t="n">
        <v>117</v>
      </c>
      <c r="C1339" s="0" t="n">
        <v>50</v>
      </c>
      <c r="D1339" s="0" t="n">
        <v>139</v>
      </c>
      <c r="E1339" s="0" t="n">
        <v>69</v>
      </c>
      <c r="F1339" s="0" t="n">
        <f aca="false">D1339/SUM(C1339:E1339)</f>
        <v>0.538759689922481</v>
      </c>
      <c r="G1339" s="0" t="n">
        <v>55.35</v>
      </c>
      <c r="H1339" s="0" t="n">
        <v>128.3</v>
      </c>
      <c r="I1339" s="0" t="n">
        <v>74.35</v>
      </c>
      <c r="J1339" s="0" t="n">
        <v>1.79432</v>
      </c>
      <c r="K1339" s="0" t="n">
        <v>0.211147</v>
      </c>
      <c r="L1339" s="0" t="n">
        <v>1338</v>
      </c>
      <c r="M1339" s="0" t="n">
        <f aca="false">0.05/COUNT(L$2:L$1515)*L1339</f>
        <v>0.0441875825627477</v>
      </c>
      <c r="N1339" s="20" t="str">
        <f aca="false">IF(K1339&lt;M1339,A1339,"")</f>
        <v/>
      </c>
      <c r="O1339" s="20" t="str">
        <f aca="false">IF(K1339&lt;M1339,B1339,"")</f>
        <v/>
      </c>
    </row>
    <row r="1340" customFormat="false" ht="15" hidden="false" customHeight="false" outlineLevel="0" collapsed="false">
      <c r="A1340" s="0" t="s">
        <v>472</v>
      </c>
      <c r="B1340" s="0" t="n">
        <v>62</v>
      </c>
      <c r="C1340" s="0" t="n">
        <v>75</v>
      </c>
      <c r="D1340" s="0" t="n">
        <v>153</v>
      </c>
      <c r="E1340" s="0" t="n">
        <v>56</v>
      </c>
      <c r="F1340" s="0" t="n">
        <f aca="false">D1340/SUM(C1340:E1340)</f>
        <v>0.538732394366197</v>
      </c>
      <c r="G1340" s="0" t="n">
        <v>80.82</v>
      </c>
      <c r="H1340" s="0" t="n">
        <v>141.36</v>
      </c>
      <c r="I1340" s="0" t="n">
        <v>61.82</v>
      </c>
      <c r="J1340" s="0" t="n">
        <v>1.924034</v>
      </c>
      <c r="K1340" s="0" t="n">
        <v>0.190448</v>
      </c>
      <c r="L1340" s="0" t="n">
        <v>1339</v>
      </c>
      <c r="M1340" s="0" t="n">
        <f aca="false">0.05/COUNT(L$2:L$1515)*L1340</f>
        <v>0.044220607661823</v>
      </c>
      <c r="N1340" s="20" t="str">
        <f aca="false">IF(K1340&lt;M1340,A1340,"")</f>
        <v/>
      </c>
      <c r="O1340" s="20" t="str">
        <f aca="false">IF(K1340&lt;M1340,B1340,"")</f>
        <v/>
      </c>
    </row>
    <row r="1341" customFormat="false" ht="15" hidden="false" customHeight="false" outlineLevel="0" collapsed="false">
      <c r="A1341" s="0" t="s">
        <v>325</v>
      </c>
      <c r="B1341" s="0" t="n">
        <v>91</v>
      </c>
      <c r="C1341" s="0" t="n">
        <v>32</v>
      </c>
      <c r="D1341" s="0" t="n">
        <v>153</v>
      </c>
      <c r="E1341" s="0" t="n">
        <v>99</v>
      </c>
      <c r="F1341" s="0" t="n">
        <f aca="false">D1341/SUM(C1341:E1341)</f>
        <v>0.538732394366197</v>
      </c>
      <c r="G1341" s="0" t="n">
        <v>41.45</v>
      </c>
      <c r="H1341" s="0" t="n">
        <v>134.1</v>
      </c>
      <c r="I1341" s="0" t="n">
        <v>108.45</v>
      </c>
      <c r="J1341" s="0" t="n">
        <v>5.643526</v>
      </c>
      <c r="K1341" s="0" t="n">
        <v>0.02338</v>
      </c>
      <c r="L1341" s="0" t="n">
        <v>1340</v>
      </c>
      <c r="M1341" s="0" t="n">
        <f aca="false">0.05/COUNT(L$2:L$1515)*L1341</f>
        <v>0.0442536327608983</v>
      </c>
      <c r="N1341" s="20" t="str">
        <f aca="false">IF(K1341&lt;M1341,A1341,"")</f>
        <v>dDocent_Contig_24907</v>
      </c>
      <c r="O1341" s="20" t="n">
        <f aca="false">IF(K1341&lt;M1341,B1341,"")</f>
        <v>91</v>
      </c>
    </row>
    <row r="1342" customFormat="false" ht="15" hidden="false" customHeight="false" outlineLevel="0" collapsed="false">
      <c r="A1342" s="0" t="s">
        <v>473</v>
      </c>
      <c r="B1342" s="0" t="n">
        <v>65</v>
      </c>
      <c r="C1342" s="0" t="n">
        <v>74</v>
      </c>
      <c r="D1342" s="0" t="n">
        <v>154</v>
      </c>
      <c r="E1342" s="0" t="n">
        <v>58</v>
      </c>
      <c r="F1342" s="0" t="n">
        <f aca="false">D1342/SUM(C1342:E1342)</f>
        <v>0.538461538461538</v>
      </c>
      <c r="G1342" s="0" t="n">
        <v>79.72</v>
      </c>
      <c r="H1342" s="0" t="n">
        <v>142.55</v>
      </c>
      <c r="I1342" s="0" t="n">
        <v>63.72</v>
      </c>
      <c r="J1342" s="0" t="n">
        <v>1.844344</v>
      </c>
      <c r="K1342" s="0" t="n">
        <v>0.193437</v>
      </c>
      <c r="L1342" s="0" t="n">
        <v>1341</v>
      </c>
      <c r="M1342" s="0" t="n">
        <f aca="false">0.05/COUNT(L$2:L$1515)*L1342</f>
        <v>0.0442866578599736</v>
      </c>
      <c r="N1342" s="20" t="str">
        <f aca="false">IF(K1342&lt;M1342,A1342,"")</f>
        <v/>
      </c>
      <c r="O1342" s="20" t="str">
        <f aca="false">IF(K1342&lt;M1342,B1342,"")</f>
        <v/>
      </c>
    </row>
    <row r="1343" customFormat="false" ht="15" hidden="false" customHeight="false" outlineLevel="0" collapsed="false">
      <c r="A1343" s="0" t="s">
        <v>474</v>
      </c>
      <c r="B1343" s="0" t="n">
        <v>91</v>
      </c>
      <c r="C1343" s="0" t="n">
        <v>71</v>
      </c>
      <c r="D1343" s="0" t="n">
        <v>154</v>
      </c>
      <c r="E1343" s="0" t="n">
        <v>61</v>
      </c>
      <c r="F1343" s="0" t="n">
        <f aca="false">D1343/SUM(C1343:E1343)</f>
        <v>0.538461538461538</v>
      </c>
      <c r="G1343" s="0" t="n">
        <v>76.59</v>
      </c>
      <c r="H1343" s="0" t="n">
        <v>142.83</v>
      </c>
      <c r="I1343" s="0" t="n">
        <v>66.59</v>
      </c>
      <c r="J1343" s="0" t="n">
        <v>1.750806</v>
      </c>
      <c r="K1343" s="0" t="n">
        <v>0.235938</v>
      </c>
      <c r="L1343" s="0" t="n">
        <v>1342</v>
      </c>
      <c r="M1343" s="0" t="n">
        <f aca="false">0.05/COUNT(L$2:L$1515)*L1343</f>
        <v>0.0443196829590489</v>
      </c>
      <c r="N1343" s="20" t="str">
        <f aca="false">IF(K1343&lt;M1343,A1343,"")</f>
        <v/>
      </c>
      <c r="O1343" s="20" t="str">
        <f aca="false">IF(K1343&lt;M1343,B1343,"")</f>
        <v/>
      </c>
    </row>
    <row r="1344" customFormat="false" ht="15" hidden="false" customHeight="false" outlineLevel="0" collapsed="false">
      <c r="A1344" s="0" t="s">
        <v>475</v>
      </c>
      <c r="B1344" s="0" t="n">
        <v>14</v>
      </c>
      <c r="C1344" s="0" t="n">
        <v>87</v>
      </c>
      <c r="D1344" s="0" t="n">
        <v>147</v>
      </c>
      <c r="E1344" s="0" t="n">
        <v>39</v>
      </c>
      <c r="F1344" s="0" t="n">
        <f aca="false">D1344/SUM(C1344:E1344)</f>
        <v>0.538461538461538</v>
      </c>
      <c r="G1344" s="0" t="n">
        <v>94.36</v>
      </c>
      <c r="H1344" s="0" t="n">
        <v>132.28</v>
      </c>
      <c r="I1344" s="0" t="n">
        <v>46.36</v>
      </c>
      <c r="J1344" s="0" t="n">
        <v>3.380458</v>
      </c>
      <c r="K1344" s="0" t="n">
        <v>0.080436</v>
      </c>
      <c r="L1344" s="0" t="n">
        <v>1343</v>
      </c>
      <c r="M1344" s="0" t="n">
        <f aca="false">0.05/COUNT(L$2:L$1515)*L1344</f>
        <v>0.0443527080581242</v>
      </c>
      <c r="N1344" s="20" t="str">
        <f aca="false">IF(K1344&lt;M1344,A1344,"")</f>
        <v/>
      </c>
      <c r="O1344" s="20" t="str">
        <f aca="false">IF(K1344&lt;M1344,B1344,"")</f>
        <v/>
      </c>
    </row>
    <row r="1345" customFormat="false" ht="15" hidden="false" customHeight="false" outlineLevel="0" collapsed="false">
      <c r="A1345" s="0" t="s">
        <v>476</v>
      </c>
      <c r="B1345" s="0" t="n">
        <v>58</v>
      </c>
      <c r="C1345" s="0" t="n">
        <v>40</v>
      </c>
      <c r="D1345" s="0" t="n">
        <v>154</v>
      </c>
      <c r="E1345" s="0" t="n">
        <v>92</v>
      </c>
      <c r="F1345" s="0" t="n">
        <f aca="false">D1345/SUM(C1345:E1345)</f>
        <v>0.538461538461538</v>
      </c>
      <c r="G1345" s="0" t="n">
        <v>47.86</v>
      </c>
      <c r="H1345" s="0" t="n">
        <v>138.27</v>
      </c>
      <c r="I1345" s="0" t="n">
        <v>99.86</v>
      </c>
      <c r="J1345" s="0" t="n">
        <v>3.699984</v>
      </c>
      <c r="K1345" s="0" t="n">
        <v>0.066588</v>
      </c>
      <c r="L1345" s="0" t="n">
        <v>1344</v>
      </c>
      <c r="M1345" s="0" t="n">
        <f aca="false">0.05/COUNT(L$2:L$1515)*L1345</f>
        <v>0.0443857331571995</v>
      </c>
      <c r="N1345" s="20" t="str">
        <f aca="false">IF(K1345&lt;M1345,A1345,"")</f>
        <v/>
      </c>
      <c r="O1345" s="20" t="str">
        <f aca="false">IF(K1345&lt;M1345,B1345,"")</f>
        <v/>
      </c>
    </row>
    <row r="1346" customFormat="false" ht="15" hidden="false" customHeight="false" outlineLevel="0" collapsed="false">
      <c r="A1346" s="0" t="s">
        <v>477</v>
      </c>
      <c r="B1346" s="0" t="n">
        <v>12</v>
      </c>
      <c r="C1346" s="0" t="n">
        <v>57</v>
      </c>
      <c r="D1346" s="0" t="n">
        <v>148</v>
      </c>
      <c r="E1346" s="0" t="n">
        <v>70</v>
      </c>
      <c r="F1346" s="0" t="n">
        <f aca="false">D1346/SUM(C1346:E1346)</f>
        <v>0.538181818181818</v>
      </c>
      <c r="G1346" s="0" t="n">
        <v>62.4</v>
      </c>
      <c r="H1346" s="0" t="n">
        <v>137.19</v>
      </c>
      <c r="I1346" s="0" t="n">
        <v>75.4</v>
      </c>
      <c r="J1346" s="0" t="n">
        <v>1.706486</v>
      </c>
      <c r="K1346" s="0" t="n">
        <v>0.226939</v>
      </c>
      <c r="L1346" s="0" t="n">
        <v>1345</v>
      </c>
      <c r="M1346" s="0" t="n">
        <f aca="false">0.05/COUNT(L$2:L$1515)*L1346</f>
        <v>0.0444187582562748</v>
      </c>
      <c r="N1346" s="20" t="str">
        <f aca="false">IF(K1346&lt;M1346,A1346,"")</f>
        <v/>
      </c>
      <c r="O1346" s="20" t="str">
        <f aca="false">IF(K1346&lt;M1346,B1346,"")</f>
        <v/>
      </c>
    </row>
    <row r="1347" customFormat="false" ht="15" hidden="false" customHeight="false" outlineLevel="0" collapsed="false">
      <c r="A1347" s="0" t="s">
        <v>478</v>
      </c>
      <c r="B1347" s="0" t="n">
        <v>39</v>
      </c>
      <c r="C1347" s="0" t="n">
        <v>73</v>
      </c>
      <c r="D1347" s="0" t="n">
        <v>141</v>
      </c>
      <c r="E1347" s="0" t="n">
        <v>48</v>
      </c>
      <c r="F1347" s="0" t="n">
        <f aca="false">D1347/SUM(C1347:E1347)</f>
        <v>0.538167938931298</v>
      </c>
      <c r="G1347" s="0" t="n">
        <v>78.6</v>
      </c>
      <c r="H1347" s="0" t="n">
        <v>129.81</v>
      </c>
      <c r="I1347" s="0" t="n">
        <v>53.6</v>
      </c>
      <c r="J1347" s="0" t="n">
        <v>1.947946</v>
      </c>
      <c r="K1347" s="0" t="n">
        <v>0.211888</v>
      </c>
      <c r="L1347" s="0" t="n">
        <v>1346</v>
      </c>
      <c r="M1347" s="0" t="n">
        <f aca="false">0.05/COUNT(L$2:L$1515)*L1347</f>
        <v>0.0444517833553501</v>
      </c>
      <c r="N1347" s="20" t="str">
        <f aca="false">IF(K1347&lt;M1347,A1347,"")</f>
        <v/>
      </c>
      <c r="O1347" s="20" t="str">
        <f aca="false">IF(K1347&lt;M1347,B1347,"")</f>
        <v/>
      </c>
    </row>
    <row r="1348" customFormat="false" ht="15" hidden="false" customHeight="false" outlineLevel="0" collapsed="false">
      <c r="A1348" s="0" t="s">
        <v>286</v>
      </c>
      <c r="B1348" s="0" t="n">
        <v>80</v>
      </c>
      <c r="C1348" s="0" t="n">
        <v>99</v>
      </c>
      <c r="D1348" s="0" t="n">
        <v>149</v>
      </c>
      <c r="E1348" s="0" t="n">
        <v>29</v>
      </c>
      <c r="F1348" s="0" t="n">
        <f aca="false">D1348/SUM(C1348:E1348)</f>
        <v>0.537906137184115</v>
      </c>
      <c r="G1348" s="0" t="n">
        <v>108.67</v>
      </c>
      <c r="H1348" s="0" t="n">
        <v>129.66</v>
      </c>
      <c r="I1348" s="0" t="n">
        <v>38.67</v>
      </c>
      <c r="J1348" s="0" t="n">
        <v>6.166328</v>
      </c>
      <c r="K1348" s="0" t="n">
        <v>0.014941</v>
      </c>
      <c r="L1348" s="0" t="n">
        <v>1347</v>
      </c>
      <c r="M1348" s="0" t="n">
        <f aca="false">0.05/COUNT(L$2:L$1515)*L1348</f>
        <v>0.0444848084544254</v>
      </c>
      <c r="N1348" s="20" t="str">
        <f aca="false">IF(K1348&lt;M1348,A1348,"")</f>
        <v>dDocent_Contig_5111</v>
      </c>
      <c r="O1348" s="20" t="n">
        <f aca="false">IF(K1348&lt;M1348,B1348,"")</f>
        <v>80</v>
      </c>
    </row>
    <row r="1349" customFormat="false" ht="15" hidden="false" customHeight="false" outlineLevel="0" collapsed="false">
      <c r="A1349" s="0" t="s">
        <v>479</v>
      </c>
      <c r="B1349" s="0" t="n">
        <v>15</v>
      </c>
      <c r="C1349" s="0" t="n">
        <v>66</v>
      </c>
      <c r="D1349" s="0" t="n">
        <v>149</v>
      </c>
      <c r="E1349" s="0" t="n">
        <v>62</v>
      </c>
      <c r="F1349" s="0" t="n">
        <f aca="false">D1349/SUM(C1349:E1349)</f>
        <v>0.537906137184115</v>
      </c>
      <c r="G1349" s="0" t="n">
        <v>71.26</v>
      </c>
      <c r="H1349" s="0" t="n">
        <v>138.47</v>
      </c>
      <c r="I1349" s="0" t="n">
        <v>67.26</v>
      </c>
      <c r="J1349" s="0" t="n">
        <v>1.601496</v>
      </c>
      <c r="K1349" s="0" t="n">
        <v>0.23066</v>
      </c>
      <c r="L1349" s="0" t="n">
        <v>1348</v>
      </c>
      <c r="M1349" s="0" t="n">
        <f aca="false">0.05/COUNT(L$2:L$1515)*L1349</f>
        <v>0.0445178335535007</v>
      </c>
      <c r="N1349" s="20" t="str">
        <f aca="false">IF(K1349&lt;M1349,A1349,"")</f>
        <v/>
      </c>
      <c r="O1349" s="20" t="str">
        <f aca="false">IF(K1349&lt;M1349,B1349,"")</f>
        <v/>
      </c>
    </row>
    <row r="1350" customFormat="false" ht="15" hidden="false" customHeight="false" outlineLevel="0" collapsed="false">
      <c r="A1350" s="0" t="s">
        <v>480</v>
      </c>
      <c r="B1350" s="0" t="n">
        <v>12</v>
      </c>
      <c r="C1350" s="0" t="n">
        <v>71</v>
      </c>
      <c r="D1350" s="0" t="n">
        <v>135</v>
      </c>
      <c r="E1350" s="0" t="n">
        <v>45</v>
      </c>
      <c r="F1350" s="0" t="n">
        <f aca="false">D1350/SUM(C1350:E1350)</f>
        <v>0.537848605577689</v>
      </c>
      <c r="G1350" s="0" t="n">
        <v>76.42</v>
      </c>
      <c r="H1350" s="0" t="n">
        <v>124.15</v>
      </c>
      <c r="I1350" s="0" t="n">
        <v>50.42</v>
      </c>
      <c r="J1350" s="0" t="n">
        <v>1.915777</v>
      </c>
      <c r="K1350" s="0" t="n">
        <v>0.201964</v>
      </c>
      <c r="L1350" s="0" t="n">
        <v>1349</v>
      </c>
      <c r="M1350" s="0" t="n">
        <f aca="false">0.05/COUNT(L$2:L$1515)*L1350</f>
        <v>0.044550858652576</v>
      </c>
      <c r="N1350" s="20" t="str">
        <f aca="false">IF(K1350&lt;M1350,A1350,"")</f>
        <v/>
      </c>
      <c r="O1350" s="20" t="str">
        <f aca="false">IF(K1350&lt;M1350,B1350,"")</f>
        <v/>
      </c>
    </row>
    <row r="1351" customFormat="false" ht="15" hidden="false" customHeight="false" outlineLevel="0" collapsed="false">
      <c r="A1351" s="0" t="s">
        <v>481</v>
      </c>
      <c r="B1351" s="0" t="n">
        <v>125</v>
      </c>
      <c r="C1351" s="0" t="n">
        <v>79</v>
      </c>
      <c r="D1351" s="0" t="n">
        <v>143</v>
      </c>
      <c r="E1351" s="0" t="n">
        <v>44</v>
      </c>
      <c r="F1351" s="0" t="n">
        <f aca="false">D1351/SUM(C1351:E1351)</f>
        <v>0.537593984962406</v>
      </c>
      <c r="G1351" s="0" t="n">
        <v>85.15</v>
      </c>
      <c r="H1351" s="0" t="n">
        <v>130.7</v>
      </c>
      <c r="I1351" s="0" t="n">
        <v>50.15</v>
      </c>
      <c r="J1351" s="0" t="n">
        <v>2.356915</v>
      </c>
      <c r="K1351" s="0" t="n">
        <v>0.136437</v>
      </c>
      <c r="L1351" s="0" t="n">
        <v>1350</v>
      </c>
      <c r="M1351" s="0" t="n">
        <f aca="false">0.05/COUNT(L$2:L$1515)*L1351</f>
        <v>0.0445838837516513</v>
      </c>
      <c r="N1351" s="20" t="str">
        <f aca="false">IF(K1351&lt;M1351,A1351,"")</f>
        <v/>
      </c>
      <c r="O1351" s="20" t="str">
        <f aca="false">IF(K1351&lt;M1351,B1351,"")</f>
        <v/>
      </c>
    </row>
    <row r="1352" customFormat="false" ht="15" hidden="false" customHeight="false" outlineLevel="0" collapsed="false">
      <c r="A1352" s="0" t="s">
        <v>171</v>
      </c>
      <c r="B1352" s="0" t="n">
        <v>107</v>
      </c>
      <c r="C1352" s="0" t="n">
        <v>112</v>
      </c>
      <c r="D1352" s="0" t="n">
        <v>130</v>
      </c>
      <c r="E1352" s="0" t="n">
        <v>0</v>
      </c>
      <c r="F1352" s="0" t="n">
        <f aca="false">D1352/SUM(C1352:E1352)</f>
        <v>0.537190082644628</v>
      </c>
      <c r="G1352" s="0" t="n">
        <v>129.46</v>
      </c>
      <c r="H1352" s="0" t="n">
        <v>95.08</v>
      </c>
      <c r="I1352" s="0" t="n">
        <v>17.46</v>
      </c>
      <c r="J1352" s="0" t="n">
        <v>32.635896</v>
      </c>
      <c r="K1352" s="0" t="n">
        <v>0</v>
      </c>
      <c r="L1352" s="0" t="n">
        <v>1351</v>
      </c>
      <c r="M1352" s="0" t="n">
        <f aca="false">0.05/COUNT(L$2:L$1515)*L1352</f>
        <v>0.0446169088507266</v>
      </c>
      <c r="N1352" s="20" t="str">
        <f aca="false">IF(K1352&lt;M1352,A1352,"")</f>
        <v>dDocent_Contig_15050</v>
      </c>
      <c r="O1352" s="20" t="n">
        <f aca="false">IF(K1352&lt;M1352,B1352,"")</f>
        <v>107</v>
      </c>
    </row>
    <row r="1353" customFormat="false" ht="15" hidden="false" customHeight="false" outlineLevel="0" collapsed="false">
      <c r="A1353" s="0" t="s">
        <v>171</v>
      </c>
      <c r="B1353" s="0" t="n">
        <v>108</v>
      </c>
      <c r="C1353" s="0" t="n">
        <v>112</v>
      </c>
      <c r="D1353" s="0" t="n">
        <v>130</v>
      </c>
      <c r="E1353" s="0" t="n">
        <v>0</v>
      </c>
      <c r="F1353" s="0" t="n">
        <f aca="false">D1353/SUM(C1353:E1353)</f>
        <v>0.537190082644628</v>
      </c>
      <c r="G1353" s="0" t="n">
        <v>129.46</v>
      </c>
      <c r="H1353" s="0" t="n">
        <v>95.08</v>
      </c>
      <c r="I1353" s="0" t="n">
        <v>17.46</v>
      </c>
      <c r="J1353" s="0" t="n">
        <v>32.635896</v>
      </c>
      <c r="K1353" s="0" t="n">
        <v>0</v>
      </c>
      <c r="L1353" s="0" t="n">
        <v>1352</v>
      </c>
      <c r="M1353" s="0" t="n">
        <f aca="false">0.05/COUNT(L$2:L$1515)*L1353</f>
        <v>0.0446499339498019</v>
      </c>
      <c r="N1353" s="20" t="str">
        <f aca="false">IF(K1353&lt;M1353,A1353,"")</f>
        <v>dDocent_Contig_15050</v>
      </c>
      <c r="O1353" s="20" t="n">
        <f aca="false">IF(K1353&lt;M1353,B1353,"")</f>
        <v>108</v>
      </c>
    </row>
    <row r="1354" customFormat="false" ht="15" hidden="false" customHeight="false" outlineLevel="0" collapsed="false">
      <c r="A1354" s="0" t="s">
        <v>171</v>
      </c>
      <c r="B1354" s="0" t="n">
        <v>110</v>
      </c>
      <c r="C1354" s="0" t="n">
        <v>112</v>
      </c>
      <c r="D1354" s="0" t="n">
        <v>130</v>
      </c>
      <c r="E1354" s="0" t="n">
        <v>0</v>
      </c>
      <c r="F1354" s="0" t="n">
        <f aca="false">D1354/SUM(C1354:E1354)</f>
        <v>0.537190082644628</v>
      </c>
      <c r="G1354" s="0" t="n">
        <v>129.46</v>
      </c>
      <c r="H1354" s="0" t="n">
        <v>95.08</v>
      </c>
      <c r="I1354" s="0" t="n">
        <v>17.46</v>
      </c>
      <c r="J1354" s="0" t="n">
        <v>32.635896</v>
      </c>
      <c r="K1354" s="0" t="n">
        <v>0</v>
      </c>
      <c r="L1354" s="0" t="n">
        <v>1353</v>
      </c>
      <c r="M1354" s="0" t="n">
        <f aca="false">0.05/COUNT(L$2:L$1515)*L1354</f>
        <v>0.0446829590488771</v>
      </c>
      <c r="N1354" s="20" t="str">
        <f aca="false">IF(K1354&lt;M1354,A1354,"")</f>
        <v>dDocent_Contig_15050</v>
      </c>
      <c r="O1354" s="20" t="n">
        <f aca="false">IF(K1354&lt;M1354,B1354,"")</f>
        <v>110</v>
      </c>
    </row>
    <row r="1355" customFormat="false" ht="15" hidden="false" customHeight="false" outlineLevel="0" collapsed="false">
      <c r="A1355" s="0" t="s">
        <v>482</v>
      </c>
      <c r="B1355" s="0" t="n">
        <v>55</v>
      </c>
      <c r="C1355" s="0" t="n">
        <v>17</v>
      </c>
      <c r="D1355" s="0" t="n">
        <v>87</v>
      </c>
      <c r="E1355" s="0" t="n">
        <v>58</v>
      </c>
      <c r="F1355" s="0" t="n">
        <f aca="false">D1355/SUM(C1355:E1355)</f>
        <v>0.537037037037037</v>
      </c>
      <c r="G1355" s="0" t="n">
        <v>22.59</v>
      </c>
      <c r="H1355" s="0" t="n">
        <v>75.81</v>
      </c>
      <c r="I1355" s="0" t="n">
        <v>63.59</v>
      </c>
      <c r="J1355" s="0" t="n">
        <v>3.528322</v>
      </c>
      <c r="K1355" s="0" t="n">
        <v>0.092049</v>
      </c>
      <c r="L1355" s="0" t="n">
        <v>1354</v>
      </c>
      <c r="M1355" s="0" t="n">
        <f aca="false">0.05/COUNT(L$2:L$1515)*L1355</f>
        <v>0.0447159841479524</v>
      </c>
      <c r="N1355" s="20" t="str">
        <f aca="false">IF(K1355&lt;M1355,A1355,"")</f>
        <v/>
      </c>
      <c r="O1355" s="20" t="str">
        <f aca="false">IF(K1355&lt;M1355,B1355,"")</f>
        <v/>
      </c>
    </row>
    <row r="1356" customFormat="false" ht="15" hidden="false" customHeight="false" outlineLevel="0" collapsed="false">
      <c r="A1356" s="0" t="s">
        <v>483</v>
      </c>
      <c r="B1356" s="0" t="n">
        <v>15</v>
      </c>
      <c r="C1356" s="0" t="n">
        <v>56</v>
      </c>
      <c r="D1356" s="0" t="n">
        <v>87</v>
      </c>
      <c r="E1356" s="0" t="n">
        <v>19</v>
      </c>
      <c r="F1356" s="0" t="n">
        <f aca="false">D1356/SUM(C1356:E1356)</f>
        <v>0.537037037037037</v>
      </c>
      <c r="G1356" s="0" t="n">
        <v>61.11</v>
      </c>
      <c r="H1356" s="0" t="n">
        <v>76.77</v>
      </c>
      <c r="I1356" s="0" t="n">
        <v>24.11</v>
      </c>
      <c r="J1356" s="0" t="n">
        <v>2.873636</v>
      </c>
      <c r="K1356" s="0" t="n">
        <v>0.134587</v>
      </c>
      <c r="L1356" s="0" t="n">
        <v>1355</v>
      </c>
      <c r="M1356" s="0" t="n">
        <f aca="false">0.05/COUNT(L$2:L$1515)*L1356</f>
        <v>0.0447490092470277</v>
      </c>
      <c r="N1356" s="20" t="str">
        <f aca="false">IF(K1356&lt;M1356,A1356,"")</f>
        <v/>
      </c>
      <c r="O1356" s="20" t="str">
        <f aca="false">IF(K1356&lt;M1356,B1356,"")</f>
        <v/>
      </c>
    </row>
    <row r="1357" customFormat="false" ht="15" hidden="false" customHeight="false" outlineLevel="0" collapsed="false">
      <c r="A1357" s="0" t="s">
        <v>128</v>
      </c>
      <c r="B1357" s="0" t="n">
        <v>113</v>
      </c>
      <c r="C1357" s="0" t="n">
        <v>132</v>
      </c>
      <c r="D1357" s="0" t="n">
        <v>153</v>
      </c>
      <c r="E1357" s="0" t="n">
        <v>0</v>
      </c>
      <c r="F1357" s="0" t="n">
        <f aca="false">D1357/SUM(C1357:E1357)</f>
        <v>0.536842105263158</v>
      </c>
      <c r="G1357" s="0" t="n">
        <v>152.53</v>
      </c>
      <c r="H1357" s="0" t="n">
        <v>111.93</v>
      </c>
      <c r="I1357" s="0" t="n">
        <v>20.53</v>
      </c>
      <c r="J1357" s="0" t="n">
        <v>38.366803</v>
      </c>
      <c r="K1357" s="0" t="n">
        <v>0</v>
      </c>
      <c r="L1357" s="0" t="n">
        <v>1356</v>
      </c>
      <c r="M1357" s="0" t="n">
        <f aca="false">0.05/COUNT(L$2:L$1515)*L1357</f>
        <v>0.044782034346103</v>
      </c>
      <c r="N1357" s="20" t="str">
        <f aca="false">IF(K1357&lt;M1357,A1357,"")</f>
        <v>dDocent_Contig_8741</v>
      </c>
      <c r="O1357" s="20" t="n">
        <f aca="false">IF(K1357&lt;M1357,B1357,"")</f>
        <v>113</v>
      </c>
    </row>
    <row r="1358" customFormat="false" ht="15" hidden="false" customHeight="false" outlineLevel="0" collapsed="false">
      <c r="A1358" s="0" t="s">
        <v>484</v>
      </c>
      <c r="B1358" s="0" t="n">
        <v>110</v>
      </c>
      <c r="C1358" s="0" t="n">
        <v>73</v>
      </c>
      <c r="D1358" s="0" t="n">
        <v>153</v>
      </c>
      <c r="E1358" s="0" t="n">
        <v>59</v>
      </c>
      <c r="F1358" s="0" t="n">
        <f aca="false">D1358/SUM(C1358:E1358)</f>
        <v>0.536842105263158</v>
      </c>
      <c r="G1358" s="0" t="n">
        <v>78.42</v>
      </c>
      <c r="H1358" s="0" t="n">
        <v>142.16</v>
      </c>
      <c r="I1358" s="0" t="n">
        <v>64.42</v>
      </c>
      <c r="J1358" s="0" t="n">
        <v>1.65837</v>
      </c>
      <c r="K1358" s="0" t="n">
        <v>0.235083</v>
      </c>
      <c r="L1358" s="0" t="n">
        <v>1357</v>
      </c>
      <c r="M1358" s="0" t="n">
        <f aca="false">0.05/COUNT(L$2:L$1515)*L1358</f>
        <v>0.0448150594451783</v>
      </c>
      <c r="N1358" s="20" t="str">
        <f aca="false">IF(K1358&lt;M1358,A1358,"")</f>
        <v/>
      </c>
      <c r="O1358" s="20" t="str">
        <f aca="false">IF(K1358&lt;M1358,B1358,"")</f>
        <v/>
      </c>
    </row>
    <row r="1359" customFormat="false" ht="15" hidden="false" customHeight="false" outlineLevel="0" collapsed="false">
      <c r="A1359" s="0" t="s">
        <v>485</v>
      </c>
      <c r="B1359" s="0" t="n">
        <v>81</v>
      </c>
      <c r="C1359" s="0" t="n">
        <v>42</v>
      </c>
      <c r="D1359" s="0" t="n">
        <v>117</v>
      </c>
      <c r="E1359" s="0" t="n">
        <v>59</v>
      </c>
      <c r="F1359" s="0" t="n">
        <f aca="false">D1359/SUM(C1359:E1359)</f>
        <v>0.536697247706422</v>
      </c>
      <c r="G1359" s="0" t="n">
        <v>46.33</v>
      </c>
      <c r="H1359" s="0" t="n">
        <v>108.34</v>
      </c>
      <c r="I1359" s="0" t="n">
        <v>63.33</v>
      </c>
      <c r="J1359" s="0" t="n">
        <v>1.393871</v>
      </c>
      <c r="K1359" s="0" t="n">
        <v>0.276542</v>
      </c>
      <c r="L1359" s="0" t="n">
        <v>1358</v>
      </c>
      <c r="M1359" s="0" t="n">
        <f aca="false">0.05/COUNT(L$2:L$1515)*L1359</f>
        <v>0.0448480845442536</v>
      </c>
      <c r="N1359" s="20" t="str">
        <f aca="false">IF(K1359&lt;M1359,A1359,"")</f>
        <v/>
      </c>
      <c r="O1359" s="20" t="str">
        <f aca="false">IF(K1359&lt;M1359,B1359,"")</f>
        <v/>
      </c>
    </row>
    <row r="1360" customFormat="false" ht="15" hidden="false" customHeight="false" outlineLevel="0" collapsed="false">
      <c r="A1360" s="0" t="s">
        <v>486</v>
      </c>
      <c r="B1360" s="0" t="n">
        <v>77</v>
      </c>
      <c r="C1360" s="0" t="n">
        <v>82</v>
      </c>
      <c r="D1360" s="0" t="n">
        <v>147</v>
      </c>
      <c r="E1360" s="0" t="n">
        <v>45</v>
      </c>
      <c r="F1360" s="0" t="n">
        <f aca="false">D1360/SUM(C1360:E1360)</f>
        <v>0.536496350364963</v>
      </c>
      <c r="G1360" s="0" t="n">
        <v>88.25</v>
      </c>
      <c r="H1360" s="0" t="n">
        <v>134.5</v>
      </c>
      <c r="I1360" s="0" t="n">
        <v>51.25</v>
      </c>
      <c r="J1360" s="0" t="n">
        <v>2.365851</v>
      </c>
      <c r="K1360" s="0" t="n">
        <v>0.140874</v>
      </c>
      <c r="L1360" s="0" t="n">
        <v>1359</v>
      </c>
      <c r="M1360" s="0" t="n">
        <f aca="false">0.05/COUNT(L$2:L$1515)*L1360</f>
        <v>0.0448811096433289</v>
      </c>
      <c r="N1360" s="20" t="str">
        <f aca="false">IF(K1360&lt;M1360,A1360,"")</f>
        <v/>
      </c>
      <c r="O1360" s="20" t="str">
        <f aca="false">IF(K1360&lt;M1360,B1360,"")</f>
        <v/>
      </c>
    </row>
    <row r="1361" customFormat="false" ht="15" hidden="false" customHeight="false" outlineLevel="0" collapsed="false">
      <c r="A1361" s="0" t="s">
        <v>487</v>
      </c>
      <c r="B1361" s="0" t="n">
        <v>21</v>
      </c>
      <c r="C1361" s="0" t="n">
        <v>32</v>
      </c>
      <c r="D1361" s="0" t="n">
        <v>140</v>
      </c>
      <c r="E1361" s="0" t="n">
        <v>89</v>
      </c>
      <c r="F1361" s="0" t="n">
        <f aca="false">D1361/SUM(C1361:E1361)</f>
        <v>0.53639846743295</v>
      </c>
      <c r="G1361" s="0" t="n">
        <v>39.86</v>
      </c>
      <c r="H1361" s="0" t="n">
        <v>124.28</v>
      </c>
      <c r="I1361" s="0" t="n">
        <v>96.86</v>
      </c>
      <c r="J1361" s="0" t="n">
        <v>4.17831</v>
      </c>
      <c r="K1361" s="0" t="n">
        <v>0.051112</v>
      </c>
      <c r="L1361" s="0" t="n">
        <v>1360</v>
      </c>
      <c r="M1361" s="0" t="n">
        <f aca="false">0.05/COUNT(L$2:L$1515)*L1361</f>
        <v>0.0449141347424042</v>
      </c>
      <c r="N1361" s="20" t="str">
        <f aca="false">IF(K1361&lt;M1361,A1361,"")</f>
        <v/>
      </c>
      <c r="O1361" s="20" t="str">
        <f aca="false">IF(K1361&lt;M1361,B1361,"")</f>
        <v/>
      </c>
    </row>
    <row r="1362" customFormat="false" ht="15" hidden="false" customHeight="false" outlineLevel="0" collapsed="false">
      <c r="A1362" s="0" t="s">
        <v>488</v>
      </c>
      <c r="B1362" s="0" t="n">
        <v>17</v>
      </c>
      <c r="C1362" s="0" t="n">
        <v>58</v>
      </c>
      <c r="D1362" s="0" t="n">
        <v>96</v>
      </c>
      <c r="E1362" s="0" t="n">
        <v>25</v>
      </c>
      <c r="F1362" s="0" t="n">
        <f aca="false">D1362/SUM(C1362:E1362)</f>
        <v>0.536312849162011</v>
      </c>
      <c r="G1362" s="0" t="n">
        <v>62.77</v>
      </c>
      <c r="H1362" s="0" t="n">
        <v>86.46</v>
      </c>
      <c r="I1362" s="0" t="n">
        <v>29.77</v>
      </c>
      <c r="J1362" s="0" t="n">
        <v>2.180275</v>
      </c>
      <c r="K1362" s="0" t="n">
        <v>0.165363</v>
      </c>
      <c r="L1362" s="0" t="n">
        <v>1361</v>
      </c>
      <c r="M1362" s="0" t="n">
        <f aca="false">0.05/COUNT(L$2:L$1515)*L1362</f>
        <v>0.0449471598414795</v>
      </c>
      <c r="N1362" s="20" t="str">
        <f aca="false">IF(K1362&lt;M1362,A1362,"")</f>
        <v/>
      </c>
      <c r="O1362" s="20" t="str">
        <f aca="false">IF(K1362&lt;M1362,B1362,"")</f>
        <v/>
      </c>
    </row>
    <row r="1363" customFormat="false" ht="15" hidden="false" customHeight="false" outlineLevel="0" collapsed="false">
      <c r="A1363" s="0" t="s">
        <v>489</v>
      </c>
      <c r="B1363" s="0" t="n">
        <v>87</v>
      </c>
      <c r="C1363" s="0" t="n">
        <v>42</v>
      </c>
      <c r="D1363" s="0" t="n">
        <v>104</v>
      </c>
      <c r="E1363" s="0" t="n">
        <v>48</v>
      </c>
      <c r="F1363" s="0" t="n">
        <f aca="false">D1363/SUM(C1363:E1363)</f>
        <v>0.536082474226804</v>
      </c>
      <c r="G1363" s="0" t="n">
        <v>45.55</v>
      </c>
      <c r="H1363" s="0" t="n">
        <v>96.91</v>
      </c>
      <c r="I1363" s="0" t="n">
        <v>51.55</v>
      </c>
      <c r="J1363" s="0" t="n">
        <v>1.039257</v>
      </c>
      <c r="K1363" s="0" t="n">
        <v>0.388047</v>
      </c>
      <c r="L1363" s="0" t="n">
        <v>1362</v>
      </c>
      <c r="M1363" s="0" t="n">
        <f aca="false">0.05/COUNT(L$2:L$1515)*L1363</f>
        <v>0.0449801849405548</v>
      </c>
      <c r="N1363" s="20" t="str">
        <f aca="false">IF(K1363&lt;M1363,A1363,"")</f>
        <v/>
      </c>
      <c r="O1363" s="20" t="str">
        <f aca="false">IF(K1363&lt;M1363,B1363,"")</f>
        <v/>
      </c>
    </row>
    <row r="1364" customFormat="false" ht="15" hidden="false" customHeight="false" outlineLevel="0" collapsed="false">
      <c r="A1364" s="0" t="s">
        <v>361</v>
      </c>
      <c r="B1364" s="0" t="n">
        <v>56</v>
      </c>
      <c r="C1364" s="0" t="n">
        <v>97</v>
      </c>
      <c r="D1364" s="0" t="n">
        <v>149</v>
      </c>
      <c r="E1364" s="0" t="n">
        <v>32</v>
      </c>
      <c r="F1364" s="0" t="n">
        <f aca="false">D1364/SUM(C1364:E1364)</f>
        <v>0.535971223021583</v>
      </c>
      <c r="G1364" s="0" t="n">
        <v>105.8</v>
      </c>
      <c r="H1364" s="0" t="n">
        <v>131.4</v>
      </c>
      <c r="I1364" s="0" t="n">
        <v>40.8</v>
      </c>
      <c r="J1364" s="0" t="n">
        <v>4.986766</v>
      </c>
      <c r="K1364" s="0" t="n">
        <v>0.031036</v>
      </c>
      <c r="L1364" s="0" t="n">
        <v>1363</v>
      </c>
      <c r="M1364" s="0" t="n">
        <f aca="false">0.05/COUNT(L$2:L$1515)*L1364</f>
        <v>0.0450132100396301</v>
      </c>
      <c r="N1364" s="20" t="str">
        <f aca="false">IF(K1364&lt;M1364,A1364,"")</f>
        <v>dDocent_Contig_1230</v>
      </c>
      <c r="O1364" s="20" t="n">
        <f aca="false">IF(K1364&lt;M1364,B1364,"")</f>
        <v>56</v>
      </c>
    </row>
    <row r="1365" customFormat="false" ht="15" hidden="false" customHeight="false" outlineLevel="0" collapsed="false">
      <c r="A1365" s="0" t="s">
        <v>205</v>
      </c>
      <c r="B1365" s="0" t="n">
        <v>17</v>
      </c>
      <c r="C1365" s="0" t="n">
        <v>97</v>
      </c>
      <c r="D1365" s="0" t="n">
        <v>113</v>
      </c>
      <c r="E1365" s="0" t="n">
        <v>1</v>
      </c>
      <c r="F1365" s="0" t="n">
        <f aca="false">D1365/SUM(C1365:E1365)</f>
        <v>0.535545023696682</v>
      </c>
      <c r="G1365" s="0" t="n">
        <v>111.67</v>
      </c>
      <c r="H1365" s="0" t="n">
        <v>83.66</v>
      </c>
      <c r="I1365" s="0" t="n">
        <v>15.67</v>
      </c>
      <c r="J1365" s="0" t="n">
        <v>25.94905</v>
      </c>
      <c r="K1365" s="0" t="n">
        <v>0</v>
      </c>
      <c r="L1365" s="0" t="n">
        <v>1364</v>
      </c>
      <c r="M1365" s="0" t="n">
        <f aca="false">0.05/COUNT(L$2:L$1515)*L1365</f>
        <v>0.0450462351387054</v>
      </c>
      <c r="N1365" s="20" t="str">
        <f aca="false">IF(K1365&lt;M1365,A1365,"")</f>
        <v>dDocent_Contig_20364</v>
      </c>
      <c r="O1365" s="20" t="n">
        <f aca="false">IF(K1365&lt;M1365,B1365,"")</f>
        <v>17</v>
      </c>
    </row>
    <row r="1366" customFormat="false" ht="15" hidden="false" customHeight="false" outlineLevel="0" collapsed="false">
      <c r="A1366" s="0" t="s">
        <v>490</v>
      </c>
      <c r="B1366" s="0" t="n">
        <v>88</v>
      </c>
      <c r="C1366" s="0" t="n">
        <v>90</v>
      </c>
      <c r="D1366" s="0" t="n">
        <v>151</v>
      </c>
      <c r="E1366" s="0" t="n">
        <v>41</v>
      </c>
      <c r="F1366" s="0" t="n">
        <f aca="false">D1366/SUM(C1366:E1366)</f>
        <v>0.535460992907801</v>
      </c>
      <c r="G1366" s="0" t="n">
        <v>97.13</v>
      </c>
      <c r="H1366" s="0" t="n">
        <v>136.74</v>
      </c>
      <c r="I1366" s="0" t="n">
        <v>48.13</v>
      </c>
      <c r="J1366" s="0" t="n">
        <v>3.065501</v>
      </c>
      <c r="K1366" s="0" t="n">
        <v>0.087324</v>
      </c>
      <c r="L1366" s="0" t="n">
        <v>1365</v>
      </c>
      <c r="M1366" s="0" t="n">
        <f aca="false">0.05/COUNT(L$2:L$1515)*L1366</f>
        <v>0.0450792602377807</v>
      </c>
      <c r="N1366" s="20" t="str">
        <f aca="false">IF(K1366&lt;M1366,A1366,"")</f>
        <v/>
      </c>
      <c r="O1366" s="20" t="str">
        <f aca="false">IF(K1366&lt;M1366,B1366,"")</f>
        <v/>
      </c>
    </row>
    <row r="1367" customFormat="false" ht="15" hidden="false" customHeight="false" outlineLevel="0" collapsed="false">
      <c r="A1367" s="0" t="s">
        <v>491</v>
      </c>
      <c r="B1367" s="0" t="n">
        <v>112</v>
      </c>
      <c r="C1367" s="0" t="n">
        <v>77</v>
      </c>
      <c r="D1367" s="0" t="n">
        <v>151</v>
      </c>
      <c r="E1367" s="0" t="n">
        <v>54</v>
      </c>
      <c r="F1367" s="0" t="n">
        <f aca="false">D1367/SUM(C1367:E1367)</f>
        <v>0.535460992907801</v>
      </c>
      <c r="G1367" s="0" t="n">
        <v>82.47</v>
      </c>
      <c r="H1367" s="0" t="n">
        <v>140.06</v>
      </c>
      <c r="I1367" s="0" t="n">
        <v>59.47</v>
      </c>
      <c r="J1367" s="0" t="n">
        <v>1.719806</v>
      </c>
      <c r="K1367" s="0" t="n">
        <v>0.230389</v>
      </c>
      <c r="L1367" s="0" t="n">
        <v>1366</v>
      </c>
      <c r="M1367" s="0" t="n">
        <f aca="false">0.05/COUNT(L$2:L$1515)*L1367</f>
        <v>0.045112285336856</v>
      </c>
      <c r="N1367" s="20" t="str">
        <f aca="false">IF(K1367&lt;M1367,A1367,"")</f>
        <v/>
      </c>
      <c r="O1367" s="20" t="str">
        <f aca="false">IF(K1367&lt;M1367,B1367,"")</f>
        <v/>
      </c>
    </row>
    <row r="1368" customFormat="false" ht="15" hidden="false" customHeight="false" outlineLevel="0" collapsed="false">
      <c r="A1368" s="0" t="s">
        <v>492</v>
      </c>
      <c r="B1368" s="0" t="n">
        <v>75</v>
      </c>
      <c r="C1368" s="0" t="n">
        <v>55</v>
      </c>
      <c r="D1368" s="0" t="n">
        <v>151</v>
      </c>
      <c r="E1368" s="0" t="n">
        <v>76</v>
      </c>
      <c r="F1368" s="0" t="n">
        <f aca="false">D1368/SUM(C1368:E1368)</f>
        <v>0.535460992907801</v>
      </c>
      <c r="G1368" s="0" t="n">
        <v>60.39</v>
      </c>
      <c r="H1368" s="0" t="n">
        <v>140.22</v>
      </c>
      <c r="I1368" s="0" t="n">
        <v>81.39</v>
      </c>
      <c r="J1368" s="0" t="n">
        <v>1.667373</v>
      </c>
      <c r="K1368" s="0" t="n">
        <v>0.231319</v>
      </c>
      <c r="L1368" s="0" t="n">
        <v>1367</v>
      </c>
      <c r="M1368" s="0" t="n">
        <f aca="false">0.05/COUNT(L$2:L$1515)*L1368</f>
        <v>0.0451453104359313</v>
      </c>
      <c r="N1368" s="20" t="str">
        <f aca="false">IF(K1368&lt;M1368,A1368,"")</f>
        <v/>
      </c>
      <c r="O1368" s="20" t="str">
        <f aca="false">IF(K1368&lt;M1368,B1368,"")</f>
        <v/>
      </c>
    </row>
    <row r="1369" customFormat="false" ht="15" hidden="false" customHeight="false" outlineLevel="0" collapsed="false">
      <c r="A1369" s="0" t="s">
        <v>493</v>
      </c>
      <c r="B1369" s="0" t="n">
        <v>91</v>
      </c>
      <c r="C1369" s="0" t="n">
        <v>97</v>
      </c>
      <c r="D1369" s="0" t="n">
        <v>152</v>
      </c>
      <c r="E1369" s="0" t="n">
        <v>35</v>
      </c>
      <c r="F1369" s="0" t="n">
        <f aca="false">D1369/SUM(C1369:E1369)</f>
        <v>0.535211267605634</v>
      </c>
      <c r="G1369" s="0" t="n">
        <v>105.38</v>
      </c>
      <c r="H1369" s="0" t="n">
        <v>135.23</v>
      </c>
      <c r="I1369" s="0" t="n">
        <v>43.38</v>
      </c>
      <c r="J1369" s="0" t="n">
        <v>4.366153</v>
      </c>
      <c r="K1369" s="0" t="n">
        <v>0.046015</v>
      </c>
      <c r="L1369" s="0" t="n">
        <v>1368</v>
      </c>
      <c r="M1369" s="0" t="n">
        <f aca="false">0.05/COUNT(L$2:L$1515)*L1369</f>
        <v>0.0451783355350066</v>
      </c>
      <c r="N1369" s="20" t="str">
        <f aca="false">IF(K1369&lt;M1369,A1369,"")</f>
        <v/>
      </c>
      <c r="O1369" s="20" t="str">
        <f aca="false">IF(K1369&lt;M1369,B1369,"")</f>
        <v/>
      </c>
    </row>
    <row r="1370" customFormat="false" ht="15" hidden="false" customHeight="false" outlineLevel="0" collapsed="false">
      <c r="A1370" s="0" t="s">
        <v>372</v>
      </c>
      <c r="B1370" s="0" t="n">
        <v>114</v>
      </c>
      <c r="C1370" s="0" t="n">
        <v>34</v>
      </c>
      <c r="D1370" s="0" t="n">
        <v>152</v>
      </c>
      <c r="E1370" s="0" t="n">
        <v>98</v>
      </c>
      <c r="F1370" s="0" t="n">
        <f aca="false">D1370/SUM(C1370:E1370)</f>
        <v>0.535211267605634</v>
      </c>
      <c r="G1370" s="0" t="n">
        <v>42.61</v>
      </c>
      <c r="H1370" s="0" t="n">
        <v>134.79</v>
      </c>
      <c r="I1370" s="0" t="n">
        <v>106.61</v>
      </c>
      <c r="J1370" s="0" t="n">
        <v>4.630596</v>
      </c>
      <c r="K1370" s="0" t="n">
        <v>0.044945</v>
      </c>
      <c r="L1370" s="0" t="n">
        <v>1369</v>
      </c>
      <c r="M1370" s="0" t="n">
        <f aca="false">0.05/COUNT(L$2:L$1515)*L1370</f>
        <v>0.0452113606340819</v>
      </c>
      <c r="N1370" s="20" t="str">
        <f aca="false">IF(K1370&lt;M1370,A1370,"")</f>
        <v>dDocent_Contig_10275</v>
      </c>
      <c r="O1370" s="20" t="n">
        <f aca="false">IF(K1370&lt;M1370,B1370,"")</f>
        <v>114</v>
      </c>
    </row>
    <row r="1371" customFormat="false" ht="15" hidden="false" customHeight="false" outlineLevel="0" collapsed="false">
      <c r="A1371" s="0" t="s">
        <v>494</v>
      </c>
      <c r="B1371" s="0" t="n">
        <v>49</v>
      </c>
      <c r="C1371" s="0" t="n">
        <v>92</v>
      </c>
      <c r="D1371" s="0" t="n">
        <v>152</v>
      </c>
      <c r="E1371" s="0" t="n">
        <v>40</v>
      </c>
      <c r="F1371" s="0" t="n">
        <f aca="false">D1371/SUM(C1371:E1371)</f>
        <v>0.535211267605634</v>
      </c>
      <c r="G1371" s="0" t="n">
        <v>99.38</v>
      </c>
      <c r="H1371" s="0" t="n">
        <v>137.24</v>
      </c>
      <c r="I1371" s="0" t="n">
        <v>47.38</v>
      </c>
      <c r="J1371" s="0" t="n">
        <v>3.285234</v>
      </c>
      <c r="K1371" s="0" t="n">
        <v>0.085595</v>
      </c>
      <c r="L1371" s="0" t="n">
        <v>1370</v>
      </c>
      <c r="M1371" s="0" t="n">
        <f aca="false">0.05/COUNT(L$2:L$1515)*L1371</f>
        <v>0.0452443857331572</v>
      </c>
      <c r="N1371" s="20" t="str">
        <f aca="false">IF(K1371&lt;M1371,A1371,"")</f>
        <v/>
      </c>
      <c r="O1371" s="20" t="str">
        <f aca="false">IF(K1371&lt;M1371,B1371,"")</f>
        <v/>
      </c>
    </row>
    <row r="1372" customFormat="false" ht="15" hidden="false" customHeight="false" outlineLevel="0" collapsed="false">
      <c r="A1372" s="0" t="s">
        <v>495</v>
      </c>
      <c r="B1372" s="0" t="n">
        <v>28</v>
      </c>
      <c r="C1372" s="0" t="n">
        <v>57</v>
      </c>
      <c r="D1372" s="0" t="n">
        <v>153</v>
      </c>
      <c r="E1372" s="0" t="n">
        <v>76</v>
      </c>
      <c r="F1372" s="0" t="n">
        <f aca="false">D1372/SUM(C1372:E1372)</f>
        <v>0.534965034965035</v>
      </c>
      <c r="G1372" s="0" t="n">
        <v>62.32</v>
      </c>
      <c r="H1372" s="0" t="n">
        <v>142.37</v>
      </c>
      <c r="I1372" s="0" t="n">
        <v>81.32</v>
      </c>
      <c r="J1372" s="0" t="n">
        <v>1.594755</v>
      </c>
      <c r="K1372" s="0" t="n">
        <v>0.235685</v>
      </c>
      <c r="L1372" s="0" t="n">
        <v>1371</v>
      </c>
      <c r="M1372" s="0" t="n">
        <f aca="false">0.05/COUNT(L$2:L$1515)*L1372</f>
        <v>0.0452774108322325</v>
      </c>
      <c r="N1372" s="20" t="str">
        <f aca="false">IF(K1372&lt;M1372,A1372,"")</f>
        <v/>
      </c>
      <c r="O1372" s="20" t="str">
        <f aca="false">IF(K1372&lt;M1372,B1372,"")</f>
        <v/>
      </c>
    </row>
    <row r="1373" customFormat="false" ht="15" hidden="false" customHeight="false" outlineLevel="0" collapsed="false">
      <c r="A1373" s="0" t="s">
        <v>407</v>
      </c>
      <c r="B1373" s="0" t="n">
        <v>68</v>
      </c>
      <c r="C1373" s="0" t="n">
        <v>48</v>
      </c>
      <c r="D1373" s="0" t="n">
        <v>153</v>
      </c>
      <c r="E1373" s="0" t="n">
        <v>85</v>
      </c>
      <c r="F1373" s="0" t="n">
        <f aca="false">D1373/SUM(C1373:E1373)</f>
        <v>0.534965034965035</v>
      </c>
      <c r="G1373" s="0" t="n">
        <v>54.2</v>
      </c>
      <c r="H1373" s="0" t="n">
        <v>140.61</v>
      </c>
      <c r="I1373" s="0" t="n">
        <v>91.2</v>
      </c>
      <c r="J1373" s="0" t="n">
        <v>2.22194</v>
      </c>
      <c r="K1373" s="0" t="n">
        <v>0.150576</v>
      </c>
      <c r="L1373" s="0" t="n">
        <v>1372</v>
      </c>
      <c r="M1373" s="0" t="n">
        <f aca="false">0.05/COUNT(L$2:L$1515)*L1373</f>
        <v>0.0453104359313078</v>
      </c>
      <c r="N1373" s="20" t="str">
        <f aca="false">IF(K1373&lt;M1373,A1373,"")</f>
        <v/>
      </c>
      <c r="O1373" s="20" t="str">
        <f aca="false">IF(K1373&lt;M1373,B1373,"")</f>
        <v/>
      </c>
    </row>
    <row r="1374" customFormat="false" ht="15" hidden="false" customHeight="false" outlineLevel="0" collapsed="false">
      <c r="A1374" s="0" t="s">
        <v>496</v>
      </c>
      <c r="B1374" s="0" t="n">
        <v>23</v>
      </c>
      <c r="C1374" s="0" t="n">
        <v>41</v>
      </c>
      <c r="D1374" s="0" t="n">
        <v>153</v>
      </c>
      <c r="E1374" s="0" t="n">
        <v>92</v>
      </c>
      <c r="F1374" s="0" t="n">
        <f aca="false">D1374/SUM(C1374:E1374)</f>
        <v>0.534965034965035</v>
      </c>
      <c r="G1374" s="0" t="n">
        <v>48.27</v>
      </c>
      <c r="H1374" s="0" t="n">
        <v>138.45</v>
      </c>
      <c r="I1374" s="0" t="n">
        <v>99.27</v>
      </c>
      <c r="J1374" s="0" t="n">
        <v>3.157341</v>
      </c>
      <c r="K1374" s="0" t="n">
        <v>0.087863</v>
      </c>
      <c r="L1374" s="0" t="n">
        <v>1373</v>
      </c>
      <c r="M1374" s="0" t="n">
        <f aca="false">0.05/COUNT(L$2:L$1515)*L1374</f>
        <v>0.0453434610303831</v>
      </c>
      <c r="N1374" s="20" t="str">
        <f aca="false">IF(K1374&lt;M1374,A1374,"")</f>
        <v/>
      </c>
      <c r="O1374" s="20" t="str">
        <f aca="false">IF(K1374&lt;M1374,B1374,"")</f>
        <v/>
      </c>
    </row>
    <row r="1375" customFormat="false" ht="15" hidden="false" customHeight="false" outlineLevel="0" collapsed="false">
      <c r="A1375" s="0" t="s">
        <v>497</v>
      </c>
      <c r="B1375" s="0" t="n">
        <v>107</v>
      </c>
      <c r="C1375" s="0" t="n">
        <v>60</v>
      </c>
      <c r="D1375" s="0" t="n">
        <v>153</v>
      </c>
      <c r="E1375" s="0" t="n">
        <v>73</v>
      </c>
      <c r="F1375" s="0" t="n">
        <f aca="false">D1375/SUM(C1375:E1375)</f>
        <v>0.534965034965035</v>
      </c>
      <c r="G1375" s="0" t="n">
        <v>65.15</v>
      </c>
      <c r="H1375" s="0" t="n">
        <v>142.7</v>
      </c>
      <c r="I1375" s="0" t="n">
        <v>78.15</v>
      </c>
      <c r="J1375" s="0" t="n">
        <v>1.488612</v>
      </c>
      <c r="K1375" s="0" t="n">
        <v>0.238524</v>
      </c>
      <c r="L1375" s="0" t="n">
        <v>1374</v>
      </c>
      <c r="M1375" s="0" t="n">
        <f aca="false">0.05/COUNT(L$2:L$1515)*L1375</f>
        <v>0.0453764861294584</v>
      </c>
      <c r="N1375" s="20" t="str">
        <f aca="false">IF(K1375&lt;M1375,A1375,"")</f>
        <v/>
      </c>
      <c r="O1375" s="20" t="str">
        <f aca="false">IF(K1375&lt;M1375,B1375,"")</f>
        <v/>
      </c>
    </row>
    <row r="1376" customFormat="false" ht="15" hidden="false" customHeight="false" outlineLevel="0" collapsed="false">
      <c r="A1376" s="0" t="s">
        <v>498</v>
      </c>
      <c r="B1376" s="0" t="n">
        <v>116</v>
      </c>
      <c r="C1376" s="0" t="n">
        <v>44</v>
      </c>
      <c r="D1376" s="0" t="n">
        <v>153</v>
      </c>
      <c r="E1376" s="0" t="n">
        <v>89</v>
      </c>
      <c r="F1376" s="0" t="n">
        <f aca="false">D1376/SUM(C1376:E1376)</f>
        <v>0.534965034965035</v>
      </c>
      <c r="G1376" s="0" t="n">
        <v>50.77</v>
      </c>
      <c r="H1376" s="0" t="n">
        <v>139.46</v>
      </c>
      <c r="I1376" s="0" t="n">
        <v>95.77</v>
      </c>
      <c r="J1376" s="0" t="n">
        <v>2.695993</v>
      </c>
      <c r="K1376" s="0" t="n">
        <v>0.115727</v>
      </c>
      <c r="L1376" s="0" t="n">
        <v>1375</v>
      </c>
      <c r="M1376" s="0" t="n">
        <f aca="false">0.05/COUNT(L$2:L$1515)*L1376</f>
        <v>0.0454095112285337</v>
      </c>
      <c r="N1376" s="20" t="str">
        <f aca="false">IF(K1376&lt;M1376,A1376,"")</f>
        <v/>
      </c>
      <c r="O1376" s="20" t="str">
        <f aca="false">IF(K1376&lt;M1376,B1376,"")</f>
        <v/>
      </c>
    </row>
    <row r="1377" customFormat="false" ht="15" hidden="false" customHeight="false" outlineLevel="0" collapsed="false">
      <c r="A1377" s="0" t="s">
        <v>332</v>
      </c>
      <c r="B1377" s="0" t="n">
        <v>97</v>
      </c>
      <c r="C1377" s="0" t="n">
        <v>25</v>
      </c>
      <c r="D1377" s="0" t="n">
        <v>153</v>
      </c>
      <c r="E1377" s="0" t="n">
        <v>108</v>
      </c>
      <c r="F1377" s="0" t="n">
        <f aca="false">D1377/SUM(C1377:E1377)</f>
        <v>0.534965034965035</v>
      </c>
      <c r="G1377" s="0" t="n">
        <v>36.02</v>
      </c>
      <c r="H1377" s="0" t="n">
        <v>130.96</v>
      </c>
      <c r="I1377" s="0" t="n">
        <v>119.02</v>
      </c>
      <c r="J1377" s="0" t="n">
        <v>8.103684</v>
      </c>
      <c r="K1377" s="0" t="n">
        <v>0.006444</v>
      </c>
      <c r="L1377" s="0" t="n">
        <v>1376</v>
      </c>
      <c r="M1377" s="0" t="n">
        <f aca="false">0.05/COUNT(L$2:L$1515)*L1377</f>
        <v>0.045442536327609</v>
      </c>
      <c r="N1377" s="20" t="str">
        <f aca="false">IF(K1377&lt;M1377,A1377,"")</f>
        <v>dDocent_Contig_23060</v>
      </c>
      <c r="O1377" s="20" t="n">
        <f aca="false">IF(K1377&lt;M1377,B1377,"")</f>
        <v>97</v>
      </c>
    </row>
    <row r="1378" customFormat="false" ht="15" hidden="false" customHeight="false" outlineLevel="0" collapsed="false">
      <c r="A1378" s="0" t="s">
        <v>423</v>
      </c>
      <c r="B1378" s="0" t="n">
        <v>94</v>
      </c>
      <c r="C1378" s="0" t="n">
        <v>41</v>
      </c>
      <c r="D1378" s="0" t="n">
        <v>115</v>
      </c>
      <c r="E1378" s="0" t="n">
        <v>59</v>
      </c>
      <c r="F1378" s="0" t="n">
        <f aca="false">D1378/SUM(C1378:E1378)</f>
        <v>0.534883720930232</v>
      </c>
      <c r="G1378" s="0" t="n">
        <v>45.13</v>
      </c>
      <c r="H1378" s="0" t="n">
        <v>106.75</v>
      </c>
      <c r="I1378" s="0" t="n">
        <v>63.13</v>
      </c>
      <c r="J1378" s="0" t="n">
        <v>1.285305</v>
      </c>
      <c r="K1378" s="0" t="n">
        <v>0.275717</v>
      </c>
      <c r="L1378" s="0" t="n">
        <v>1377</v>
      </c>
      <c r="M1378" s="0" t="n">
        <f aca="false">0.05/COUNT(L$2:L$1515)*L1378</f>
        <v>0.0454755614266843</v>
      </c>
      <c r="N1378" s="20" t="str">
        <f aca="false">IF(K1378&lt;M1378,A1378,"")</f>
        <v/>
      </c>
      <c r="O1378" s="20" t="str">
        <f aca="false">IF(K1378&lt;M1378,B1378,"")</f>
        <v/>
      </c>
    </row>
    <row r="1379" customFormat="false" ht="15" hidden="false" customHeight="false" outlineLevel="0" collapsed="false">
      <c r="A1379" s="0" t="s">
        <v>499</v>
      </c>
      <c r="B1379" s="0" t="n">
        <v>29</v>
      </c>
      <c r="C1379" s="0" t="n">
        <v>62</v>
      </c>
      <c r="D1379" s="0" t="n">
        <v>138</v>
      </c>
      <c r="E1379" s="0" t="n">
        <v>58</v>
      </c>
      <c r="F1379" s="0" t="n">
        <f aca="false">D1379/SUM(C1379:E1379)</f>
        <v>0.534883720930232</v>
      </c>
      <c r="G1379" s="0" t="n">
        <v>66.52</v>
      </c>
      <c r="H1379" s="0" t="n">
        <v>128.97</v>
      </c>
      <c r="I1379" s="0" t="n">
        <v>62.52</v>
      </c>
      <c r="J1379" s="0" t="n">
        <v>1.26509</v>
      </c>
      <c r="K1379" s="0" t="n">
        <v>0.318792</v>
      </c>
      <c r="L1379" s="0" t="n">
        <v>1378</v>
      </c>
      <c r="M1379" s="0" t="n">
        <f aca="false">0.05/COUNT(L$2:L$1515)*L1379</f>
        <v>0.0455085865257596</v>
      </c>
      <c r="N1379" s="20" t="str">
        <f aca="false">IF(K1379&lt;M1379,A1379,"")</f>
        <v/>
      </c>
      <c r="O1379" s="20" t="str">
        <f aca="false">IF(K1379&lt;M1379,B1379,"")</f>
        <v/>
      </c>
    </row>
    <row r="1380" customFormat="false" ht="15" hidden="false" customHeight="false" outlineLevel="0" collapsed="false">
      <c r="A1380" s="0" t="s">
        <v>500</v>
      </c>
      <c r="B1380" s="0" t="n">
        <v>91</v>
      </c>
      <c r="C1380" s="0" t="n">
        <v>92</v>
      </c>
      <c r="D1380" s="0" t="n">
        <v>146</v>
      </c>
      <c r="E1380" s="0" t="n">
        <v>35</v>
      </c>
      <c r="F1380" s="0" t="n">
        <f aca="false">D1380/SUM(C1380:E1380)</f>
        <v>0.534798534798535</v>
      </c>
      <c r="G1380" s="0" t="n">
        <v>99.73</v>
      </c>
      <c r="H1380" s="0" t="n">
        <v>130.55</v>
      </c>
      <c r="I1380" s="0" t="n">
        <v>42.73</v>
      </c>
      <c r="J1380" s="0" t="n">
        <v>3.823846</v>
      </c>
      <c r="K1380" s="0" t="n">
        <v>0.058314</v>
      </c>
      <c r="L1380" s="0" t="n">
        <v>1379</v>
      </c>
      <c r="M1380" s="0" t="n">
        <f aca="false">0.05/COUNT(L$2:L$1515)*L1380</f>
        <v>0.0455416116248349</v>
      </c>
      <c r="N1380" s="20" t="str">
        <f aca="false">IF(K1380&lt;M1380,A1380,"")</f>
        <v/>
      </c>
      <c r="O1380" s="20" t="str">
        <f aca="false">IF(K1380&lt;M1380,B1380,"")</f>
        <v/>
      </c>
    </row>
    <row r="1381" customFormat="false" ht="15" hidden="false" customHeight="false" outlineLevel="0" collapsed="false">
      <c r="A1381" s="0" t="s">
        <v>449</v>
      </c>
      <c r="B1381" s="0" t="n">
        <v>10</v>
      </c>
      <c r="C1381" s="0" t="n">
        <v>54</v>
      </c>
      <c r="D1381" s="0" t="n">
        <v>139</v>
      </c>
      <c r="E1381" s="0" t="n">
        <v>67</v>
      </c>
      <c r="F1381" s="0" t="n">
        <f aca="false">D1381/SUM(C1381:E1381)</f>
        <v>0.534615384615385</v>
      </c>
      <c r="G1381" s="0" t="n">
        <v>58.66</v>
      </c>
      <c r="H1381" s="0" t="n">
        <v>129.67</v>
      </c>
      <c r="I1381" s="0" t="n">
        <v>71.66</v>
      </c>
      <c r="J1381" s="0" t="n">
        <v>1.344493</v>
      </c>
      <c r="K1381" s="0" t="n">
        <v>0.265757</v>
      </c>
      <c r="L1381" s="0" t="n">
        <v>1380</v>
      </c>
      <c r="M1381" s="0" t="n">
        <f aca="false">0.05/COUNT(L$2:L$1515)*L1381</f>
        <v>0.0455746367239102</v>
      </c>
      <c r="N1381" s="20" t="str">
        <f aca="false">IF(K1381&lt;M1381,A1381,"")</f>
        <v/>
      </c>
      <c r="O1381" s="20" t="str">
        <f aca="false">IF(K1381&lt;M1381,B1381,"")</f>
        <v/>
      </c>
    </row>
    <row r="1382" customFormat="false" ht="15" hidden="false" customHeight="false" outlineLevel="0" collapsed="false">
      <c r="A1382" s="0" t="s">
        <v>501</v>
      </c>
      <c r="B1382" s="0" t="n">
        <v>122</v>
      </c>
      <c r="C1382" s="0" t="n">
        <v>70</v>
      </c>
      <c r="D1382" s="0" t="n">
        <v>124</v>
      </c>
      <c r="E1382" s="0" t="n">
        <v>38</v>
      </c>
      <c r="F1382" s="0" t="n">
        <f aca="false">D1382/SUM(C1382:E1382)</f>
        <v>0.53448275862069</v>
      </c>
      <c r="G1382" s="0" t="n">
        <v>75.1</v>
      </c>
      <c r="H1382" s="0" t="n">
        <v>113.79</v>
      </c>
      <c r="I1382" s="0" t="n">
        <v>43.1</v>
      </c>
      <c r="J1382" s="0" t="n">
        <v>1.866567</v>
      </c>
      <c r="K1382" s="0" t="n">
        <v>0.227712</v>
      </c>
      <c r="L1382" s="0" t="n">
        <v>1381</v>
      </c>
      <c r="M1382" s="0" t="n">
        <f aca="false">0.05/COUNT(L$2:L$1515)*L1382</f>
        <v>0.0456076618229855</v>
      </c>
      <c r="N1382" s="20" t="str">
        <f aca="false">IF(K1382&lt;M1382,A1382,"")</f>
        <v/>
      </c>
      <c r="O1382" s="20" t="str">
        <f aca="false">IF(K1382&lt;M1382,B1382,"")</f>
        <v/>
      </c>
    </row>
    <row r="1383" customFormat="false" ht="15" hidden="false" customHeight="false" outlineLevel="0" collapsed="false">
      <c r="A1383" s="0" t="s">
        <v>502</v>
      </c>
      <c r="B1383" s="0" t="n">
        <v>107</v>
      </c>
      <c r="C1383" s="0" t="n">
        <v>54</v>
      </c>
      <c r="D1383" s="0" t="n">
        <v>101</v>
      </c>
      <c r="E1383" s="0" t="n">
        <v>34</v>
      </c>
      <c r="F1383" s="0" t="n">
        <f aca="false">D1383/SUM(C1383:E1383)</f>
        <v>0.534391534391534</v>
      </c>
      <c r="G1383" s="0" t="n">
        <v>57.78</v>
      </c>
      <c r="H1383" s="0" t="n">
        <v>93.44</v>
      </c>
      <c r="I1383" s="0" t="n">
        <v>37.78</v>
      </c>
      <c r="J1383" s="0" t="n">
        <v>1.236563</v>
      </c>
      <c r="K1383" s="0" t="n">
        <v>0.304928</v>
      </c>
      <c r="L1383" s="0" t="n">
        <v>1382</v>
      </c>
      <c r="M1383" s="0" t="n">
        <f aca="false">0.05/COUNT(L$2:L$1515)*L1383</f>
        <v>0.0456406869220608</v>
      </c>
      <c r="N1383" s="20" t="str">
        <f aca="false">IF(K1383&lt;M1383,A1383,"")</f>
        <v/>
      </c>
      <c r="O1383" s="20" t="str">
        <f aca="false">IF(K1383&lt;M1383,B1383,"")</f>
        <v/>
      </c>
    </row>
    <row r="1384" customFormat="false" ht="15" hidden="false" customHeight="false" outlineLevel="0" collapsed="false">
      <c r="A1384" s="0" t="s">
        <v>503</v>
      </c>
      <c r="B1384" s="0" t="n">
        <v>26</v>
      </c>
      <c r="C1384" s="0" t="n">
        <v>47</v>
      </c>
      <c r="D1384" s="0" t="n">
        <v>148</v>
      </c>
      <c r="E1384" s="0" t="n">
        <v>82</v>
      </c>
      <c r="F1384" s="0" t="n">
        <f aca="false">D1384/SUM(C1384:E1384)</f>
        <v>0.534296028880867</v>
      </c>
      <c r="G1384" s="0" t="n">
        <v>52.86</v>
      </c>
      <c r="H1384" s="0" t="n">
        <v>136.29</v>
      </c>
      <c r="I1384" s="0" t="n">
        <v>87.86</v>
      </c>
      <c r="J1384" s="0" t="n">
        <v>2.045321</v>
      </c>
      <c r="K1384" s="0" t="n">
        <v>0.179592</v>
      </c>
      <c r="L1384" s="0" t="n">
        <v>1383</v>
      </c>
      <c r="M1384" s="0" t="n">
        <f aca="false">0.05/COUNT(L$2:L$1515)*L1384</f>
        <v>0.0456737120211361</v>
      </c>
      <c r="N1384" s="20" t="str">
        <f aca="false">IF(K1384&lt;M1384,A1384,"")</f>
        <v/>
      </c>
      <c r="O1384" s="20" t="str">
        <f aca="false">IF(K1384&lt;M1384,B1384,"")</f>
        <v/>
      </c>
    </row>
    <row r="1385" customFormat="false" ht="15" hidden="false" customHeight="false" outlineLevel="0" collapsed="false">
      <c r="A1385" s="0" t="s">
        <v>355</v>
      </c>
      <c r="B1385" s="0" t="n">
        <v>62</v>
      </c>
      <c r="C1385" s="0" t="n">
        <v>21</v>
      </c>
      <c r="D1385" s="0" t="n">
        <v>125</v>
      </c>
      <c r="E1385" s="0" t="n">
        <v>88</v>
      </c>
      <c r="F1385" s="0" t="n">
        <f aca="false">D1385/SUM(C1385:E1385)</f>
        <v>0.534188034188034</v>
      </c>
      <c r="G1385" s="0" t="n">
        <v>29.8</v>
      </c>
      <c r="H1385" s="0" t="n">
        <v>107.41</v>
      </c>
      <c r="I1385" s="0" t="n">
        <v>96.8</v>
      </c>
      <c r="J1385" s="0" t="n">
        <v>6.277203</v>
      </c>
      <c r="K1385" s="0" t="n">
        <v>0.01533</v>
      </c>
      <c r="L1385" s="0" t="n">
        <v>1384</v>
      </c>
      <c r="M1385" s="0" t="n">
        <f aca="false">0.05/COUNT(L$2:L$1515)*L1385</f>
        <v>0.0457067371202114</v>
      </c>
      <c r="N1385" s="20" t="str">
        <f aca="false">IF(K1385&lt;M1385,A1385,"")</f>
        <v>dDocent_Contig_13403</v>
      </c>
      <c r="O1385" s="20" t="n">
        <f aca="false">IF(K1385&lt;M1385,B1385,"")</f>
        <v>62</v>
      </c>
    </row>
    <row r="1386" customFormat="false" ht="15" hidden="false" customHeight="false" outlineLevel="0" collapsed="false">
      <c r="A1386" s="0" t="s">
        <v>504</v>
      </c>
      <c r="B1386" s="0" t="n">
        <v>39</v>
      </c>
      <c r="C1386" s="0" t="n">
        <v>96</v>
      </c>
      <c r="D1386" s="0" t="n">
        <v>150</v>
      </c>
      <c r="E1386" s="0" t="n">
        <v>35</v>
      </c>
      <c r="F1386" s="0" t="n">
        <f aca="false">D1386/SUM(C1386:E1386)</f>
        <v>0.533807829181495</v>
      </c>
      <c r="G1386" s="0" t="n">
        <v>104.06</v>
      </c>
      <c r="H1386" s="0" t="n">
        <v>133.88</v>
      </c>
      <c r="I1386" s="0" t="n">
        <v>43.06</v>
      </c>
      <c r="J1386" s="0" t="n">
        <v>4.074414</v>
      </c>
      <c r="K1386" s="0" t="n">
        <v>0.059836</v>
      </c>
      <c r="L1386" s="0" t="n">
        <v>1385</v>
      </c>
      <c r="M1386" s="0" t="n">
        <f aca="false">0.05/COUNT(L$2:L$1515)*L1386</f>
        <v>0.0457397622192867</v>
      </c>
      <c r="N1386" s="20" t="str">
        <f aca="false">IF(K1386&lt;M1386,A1386,"")</f>
        <v/>
      </c>
      <c r="O1386" s="20" t="str">
        <f aca="false">IF(K1386&lt;M1386,B1386,"")</f>
        <v/>
      </c>
    </row>
    <row r="1387" customFormat="false" ht="15" hidden="false" customHeight="false" outlineLevel="0" collapsed="false">
      <c r="A1387" s="0" t="s">
        <v>504</v>
      </c>
      <c r="B1387" s="0" t="n">
        <v>60</v>
      </c>
      <c r="C1387" s="0" t="n">
        <v>90</v>
      </c>
      <c r="D1387" s="0" t="n">
        <v>150</v>
      </c>
      <c r="E1387" s="0" t="n">
        <v>41</v>
      </c>
      <c r="F1387" s="0" t="n">
        <f aca="false">D1387/SUM(C1387:E1387)</f>
        <v>0.533807829181495</v>
      </c>
      <c r="G1387" s="0" t="n">
        <v>96.89</v>
      </c>
      <c r="H1387" s="0" t="n">
        <v>136.23</v>
      </c>
      <c r="I1387" s="0" t="n">
        <v>47.89</v>
      </c>
      <c r="J1387" s="0" t="n">
        <v>2.872</v>
      </c>
      <c r="K1387" s="0" t="n">
        <v>0.109717</v>
      </c>
      <c r="L1387" s="0" t="n">
        <v>1386</v>
      </c>
      <c r="M1387" s="0" t="n">
        <f aca="false">0.05/COUNT(L$2:L$1515)*L1387</f>
        <v>0.045772787318362</v>
      </c>
      <c r="N1387" s="20" t="str">
        <f aca="false">IF(K1387&lt;M1387,A1387,"")</f>
        <v/>
      </c>
      <c r="O1387" s="20" t="str">
        <f aca="false">IF(K1387&lt;M1387,B1387,"")</f>
        <v/>
      </c>
    </row>
    <row r="1388" customFormat="false" ht="15" hidden="false" customHeight="false" outlineLevel="0" collapsed="false">
      <c r="A1388" s="0" t="s">
        <v>186</v>
      </c>
      <c r="B1388" s="0" t="n">
        <v>131</v>
      </c>
      <c r="C1388" s="0" t="n">
        <v>97</v>
      </c>
      <c r="D1388" s="0" t="n">
        <v>111</v>
      </c>
      <c r="E1388" s="0" t="n">
        <v>0</v>
      </c>
      <c r="F1388" s="0" t="n">
        <f aca="false">D1388/SUM(C1388:E1388)</f>
        <v>0.533653846153846</v>
      </c>
      <c r="G1388" s="0" t="n">
        <v>111.81</v>
      </c>
      <c r="H1388" s="0" t="n">
        <v>81.38</v>
      </c>
      <c r="I1388" s="0" t="n">
        <v>14.81</v>
      </c>
      <c r="J1388" s="0" t="n">
        <v>27.549239</v>
      </c>
      <c r="K1388" s="0" t="n">
        <v>0</v>
      </c>
      <c r="L1388" s="0" t="n">
        <v>1387</v>
      </c>
      <c r="M1388" s="0" t="n">
        <f aca="false">0.05/COUNT(L$2:L$1515)*L1388</f>
        <v>0.0458058124174373</v>
      </c>
      <c r="N1388" s="20" t="str">
        <f aca="false">IF(K1388&lt;M1388,A1388,"")</f>
        <v>dDocent_Contig_762</v>
      </c>
      <c r="O1388" s="20" t="n">
        <f aca="false">IF(K1388&lt;M1388,B1388,"")</f>
        <v>131</v>
      </c>
    </row>
    <row r="1389" customFormat="false" ht="15" hidden="false" customHeight="false" outlineLevel="0" collapsed="false">
      <c r="A1389" s="0" t="s">
        <v>505</v>
      </c>
      <c r="B1389" s="0" t="n">
        <v>85</v>
      </c>
      <c r="C1389" s="0" t="n">
        <v>76</v>
      </c>
      <c r="D1389" s="0" t="n">
        <v>143</v>
      </c>
      <c r="E1389" s="0" t="n">
        <v>49</v>
      </c>
      <c r="F1389" s="0" t="n">
        <f aca="false">D1389/SUM(C1389:E1389)</f>
        <v>0.533582089552239</v>
      </c>
      <c r="G1389" s="0" t="n">
        <v>81.18</v>
      </c>
      <c r="H1389" s="0" t="n">
        <v>132.64</v>
      </c>
      <c r="I1389" s="0" t="n">
        <v>54.18</v>
      </c>
      <c r="J1389" s="0" t="n">
        <v>1.634978</v>
      </c>
      <c r="K1389" s="0" t="n">
        <v>0.219387</v>
      </c>
      <c r="L1389" s="0" t="n">
        <v>1388</v>
      </c>
      <c r="M1389" s="0" t="n">
        <f aca="false">0.05/COUNT(L$2:L$1515)*L1389</f>
        <v>0.0458388375165126</v>
      </c>
      <c r="N1389" s="20" t="str">
        <f aca="false">IF(K1389&lt;M1389,A1389,"")</f>
        <v/>
      </c>
      <c r="O1389" s="20" t="str">
        <f aca="false">IF(K1389&lt;M1389,B1389,"")</f>
        <v/>
      </c>
    </row>
    <row r="1390" customFormat="false" ht="15" hidden="false" customHeight="false" outlineLevel="0" collapsed="false">
      <c r="A1390" s="0" t="s">
        <v>506</v>
      </c>
      <c r="B1390" s="0" t="n">
        <v>103</v>
      </c>
      <c r="C1390" s="0" t="n">
        <v>90</v>
      </c>
      <c r="D1390" s="0" t="n">
        <v>151</v>
      </c>
      <c r="E1390" s="0" t="n">
        <v>42</v>
      </c>
      <c r="F1390" s="0" t="n">
        <f aca="false">D1390/SUM(C1390:E1390)</f>
        <v>0.53356890459364</v>
      </c>
      <c r="G1390" s="0" t="n">
        <v>96.79</v>
      </c>
      <c r="H1390" s="0" t="n">
        <v>137.43</v>
      </c>
      <c r="I1390" s="0" t="n">
        <v>48.79</v>
      </c>
      <c r="J1390" s="0" t="n">
        <v>2.759499</v>
      </c>
      <c r="K1390" s="0" t="n">
        <v>0.112215</v>
      </c>
      <c r="L1390" s="0" t="n">
        <v>1389</v>
      </c>
      <c r="M1390" s="0" t="n">
        <f aca="false">0.05/COUNT(L$2:L$1515)*L1390</f>
        <v>0.0458718626155878</v>
      </c>
      <c r="N1390" s="20" t="str">
        <f aca="false">IF(K1390&lt;M1390,A1390,"")</f>
        <v/>
      </c>
      <c r="O1390" s="20" t="str">
        <f aca="false">IF(K1390&lt;M1390,B1390,"")</f>
        <v/>
      </c>
    </row>
    <row r="1391" customFormat="false" ht="15" hidden="false" customHeight="false" outlineLevel="0" collapsed="false">
      <c r="A1391" s="0" t="s">
        <v>507</v>
      </c>
      <c r="B1391" s="0" t="n">
        <v>113</v>
      </c>
      <c r="C1391" s="0" t="n">
        <v>36</v>
      </c>
      <c r="D1391" s="0" t="n">
        <v>128</v>
      </c>
      <c r="E1391" s="0" t="n">
        <v>76</v>
      </c>
      <c r="F1391" s="0" t="n">
        <f aca="false">D1391/SUM(C1391:E1391)</f>
        <v>0.533333333333333</v>
      </c>
      <c r="G1391" s="0" t="n">
        <v>41.67</v>
      </c>
      <c r="H1391" s="0" t="n">
        <v>116.67</v>
      </c>
      <c r="I1391" s="0" t="n">
        <v>81.67</v>
      </c>
      <c r="J1391" s="0" t="n">
        <v>2.264816</v>
      </c>
      <c r="K1391" s="0" t="n">
        <v>0.146433</v>
      </c>
      <c r="L1391" s="0" t="n">
        <v>1390</v>
      </c>
      <c r="M1391" s="0" t="n">
        <f aca="false">0.05/COUNT(L$2:L$1515)*L1391</f>
        <v>0.0459048877146631</v>
      </c>
      <c r="N1391" s="20" t="str">
        <f aca="false">IF(K1391&lt;M1391,A1391,"")</f>
        <v/>
      </c>
      <c r="O1391" s="20" t="str">
        <f aca="false">IF(K1391&lt;M1391,B1391,"")</f>
        <v/>
      </c>
    </row>
    <row r="1392" customFormat="false" ht="15" hidden="false" customHeight="false" outlineLevel="0" collapsed="false">
      <c r="A1392" s="0" t="s">
        <v>508</v>
      </c>
      <c r="B1392" s="0" t="n">
        <v>74</v>
      </c>
      <c r="C1392" s="0" t="n">
        <v>59</v>
      </c>
      <c r="D1392" s="0" t="n">
        <v>152</v>
      </c>
      <c r="E1392" s="0" t="n">
        <v>74</v>
      </c>
      <c r="F1392" s="0" t="n">
        <f aca="false">D1392/SUM(C1392:E1392)</f>
        <v>0.533333333333333</v>
      </c>
      <c r="G1392" s="0" t="n">
        <v>63.95</v>
      </c>
      <c r="H1392" s="0" t="n">
        <v>142.11</v>
      </c>
      <c r="I1392" s="0" t="n">
        <v>78.95</v>
      </c>
      <c r="J1392" s="0" t="n">
        <v>1.381761</v>
      </c>
      <c r="K1392" s="0" t="n">
        <v>0.284971</v>
      </c>
      <c r="L1392" s="0" t="n">
        <v>1391</v>
      </c>
      <c r="M1392" s="0" t="n">
        <f aca="false">0.05/COUNT(L$2:L$1515)*L1392</f>
        <v>0.0459379128137384</v>
      </c>
      <c r="N1392" s="20" t="str">
        <f aca="false">IF(K1392&lt;M1392,A1392,"")</f>
        <v/>
      </c>
      <c r="O1392" s="20" t="str">
        <f aca="false">IF(K1392&lt;M1392,B1392,"")</f>
        <v/>
      </c>
    </row>
    <row r="1393" customFormat="false" ht="15" hidden="false" customHeight="false" outlineLevel="0" collapsed="false">
      <c r="A1393" s="0" t="s">
        <v>509</v>
      </c>
      <c r="B1393" s="0" t="n">
        <v>42</v>
      </c>
      <c r="C1393" s="0" t="n">
        <v>91</v>
      </c>
      <c r="D1393" s="0" t="n">
        <v>144</v>
      </c>
      <c r="E1393" s="0" t="n">
        <v>35</v>
      </c>
      <c r="F1393" s="0" t="n">
        <f aca="false">D1393/SUM(C1393:E1393)</f>
        <v>0.533333333333333</v>
      </c>
      <c r="G1393" s="0" t="n">
        <v>98.4</v>
      </c>
      <c r="H1393" s="0" t="n">
        <v>129.19</v>
      </c>
      <c r="I1393" s="0" t="n">
        <v>42.4</v>
      </c>
      <c r="J1393" s="0" t="n">
        <v>3.546881</v>
      </c>
      <c r="K1393" s="0" t="n">
        <v>0.074822</v>
      </c>
      <c r="L1393" s="0" t="n">
        <v>1392</v>
      </c>
      <c r="M1393" s="0" t="n">
        <f aca="false">0.05/COUNT(L$2:L$1515)*L1393</f>
        <v>0.0459709379128137</v>
      </c>
      <c r="N1393" s="20" t="str">
        <f aca="false">IF(K1393&lt;M1393,A1393,"")</f>
        <v/>
      </c>
      <c r="O1393" s="20" t="str">
        <f aca="false">IF(K1393&lt;M1393,B1393,"")</f>
        <v/>
      </c>
    </row>
    <row r="1394" customFormat="false" ht="15" hidden="false" customHeight="false" outlineLevel="0" collapsed="false">
      <c r="A1394" s="0" t="s">
        <v>510</v>
      </c>
      <c r="B1394" s="0" t="n">
        <v>54</v>
      </c>
      <c r="C1394" s="0" t="n">
        <v>51</v>
      </c>
      <c r="D1394" s="0" t="n">
        <v>152</v>
      </c>
      <c r="E1394" s="0" t="n">
        <v>82</v>
      </c>
      <c r="F1394" s="0" t="n">
        <f aca="false">D1394/SUM(C1394:E1394)</f>
        <v>0.533333333333333</v>
      </c>
      <c r="G1394" s="0" t="n">
        <v>56.59</v>
      </c>
      <c r="H1394" s="0" t="n">
        <v>140.81</v>
      </c>
      <c r="I1394" s="0" t="n">
        <v>87.59</v>
      </c>
      <c r="J1394" s="0" t="n">
        <v>1.798456</v>
      </c>
      <c r="K1394" s="0" t="n">
        <v>0.230096</v>
      </c>
      <c r="L1394" s="0" t="n">
        <v>1393</v>
      </c>
      <c r="M1394" s="0" t="n">
        <f aca="false">0.05/COUNT(L$2:L$1515)*L1394</f>
        <v>0.046003963011889</v>
      </c>
      <c r="N1394" s="20" t="str">
        <f aca="false">IF(K1394&lt;M1394,A1394,"")</f>
        <v/>
      </c>
      <c r="O1394" s="20" t="str">
        <f aca="false">IF(K1394&lt;M1394,B1394,"")</f>
        <v/>
      </c>
    </row>
    <row r="1395" customFormat="false" ht="15" hidden="false" customHeight="false" outlineLevel="0" collapsed="false">
      <c r="A1395" s="0" t="s">
        <v>511</v>
      </c>
      <c r="B1395" s="0" t="n">
        <v>26</v>
      </c>
      <c r="C1395" s="0" t="n">
        <v>18</v>
      </c>
      <c r="D1395" s="0" t="n">
        <v>96</v>
      </c>
      <c r="E1395" s="0" t="n">
        <v>66</v>
      </c>
      <c r="F1395" s="0" t="n">
        <f aca="false">D1395/SUM(C1395:E1395)</f>
        <v>0.533333333333333</v>
      </c>
      <c r="G1395" s="0" t="n">
        <v>24.2</v>
      </c>
      <c r="H1395" s="0" t="n">
        <v>83.6</v>
      </c>
      <c r="I1395" s="0" t="n">
        <v>72.2</v>
      </c>
      <c r="J1395" s="0" t="n">
        <v>3.960074</v>
      </c>
      <c r="K1395" s="0" t="n">
        <v>0.055262</v>
      </c>
      <c r="L1395" s="0" t="n">
        <v>1394</v>
      </c>
      <c r="M1395" s="0" t="n">
        <f aca="false">0.05/COUNT(L$2:L$1515)*L1395</f>
        <v>0.0460369881109643</v>
      </c>
      <c r="N1395" s="20" t="str">
        <f aca="false">IF(K1395&lt;M1395,A1395,"")</f>
        <v/>
      </c>
      <c r="O1395" s="20" t="str">
        <f aca="false">IF(K1395&lt;M1395,B1395,"")</f>
        <v/>
      </c>
    </row>
    <row r="1396" customFormat="false" ht="15" hidden="false" customHeight="false" outlineLevel="0" collapsed="false">
      <c r="A1396" s="0" t="s">
        <v>456</v>
      </c>
      <c r="B1396" s="0" t="n">
        <v>59</v>
      </c>
      <c r="C1396" s="0" t="n">
        <v>71</v>
      </c>
      <c r="D1396" s="0" t="n">
        <v>128</v>
      </c>
      <c r="E1396" s="0" t="n">
        <v>41</v>
      </c>
      <c r="F1396" s="0" t="n">
        <f aca="false">D1396/SUM(C1396:E1396)</f>
        <v>0.533333333333333</v>
      </c>
      <c r="G1396" s="0" t="n">
        <v>75.94</v>
      </c>
      <c r="H1396" s="0" t="n">
        <v>118.12</v>
      </c>
      <c r="I1396" s="0" t="n">
        <v>45.94</v>
      </c>
      <c r="J1396" s="0" t="n">
        <v>1.677265</v>
      </c>
      <c r="K1396" s="0" t="n">
        <v>0.237859</v>
      </c>
      <c r="L1396" s="0" t="n">
        <v>1395</v>
      </c>
      <c r="M1396" s="0" t="n">
        <f aca="false">0.05/COUNT(L$2:L$1515)*L1396</f>
        <v>0.0460700132100396</v>
      </c>
      <c r="N1396" s="20" t="str">
        <f aca="false">IF(K1396&lt;M1396,A1396,"")</f>
        <v/>
      </c>
      <c r="O1396" s="20" t="str">
        <f aca="false">IF(K1396&lt;M1396,B1396,"")</f>
        <v/>
      </c>
    </row>
    <row r="1397" customFormat="false" ht="15" hidden="false" customHeight="false" outlineLevel="0" collapsed="false">
      <c r="A1397" s="0" t="s">
        <v>512</v>
      </c>
      <c r="B1397" s="0" t="n">
        <v>69</v>
      </c>
      <c r="C1397" s="0" t="n">
        <v>77</v>
      </c>
      <c r="D1397" s="0" t="n">
        <v>145</v>
      </c>
      <c r="E1397" s="0" t="n">
        <v>50</v>
      </c>
      <c r="F1397" s="0" t="n">
        <f aca="false">D1397/SUM(C1397:E1397)</f>
        <v>0.533088235294118</v>
      </c>
      <c r="G1397" s="0" t="n">
        <v>82.17</v>
      </c>
      <c r="H1397" s="0" t="n">
        <v>134.66</v>
      </c>
      <c r="I1397" s="0" t="n">
        <v>55.17</v>
      </c>
      <c r="J1397" s="0" t="n">
        <v>1.60376</v>
      </c>
      <c r="K1397" s="0" t="n">
        <v>0.22304</v>
      </c>
      <c r="L1397" s="0" t="n">
        <v>1396</v>
      </c>
      <c r="M1397" s="0" t="n">
        <f aca="false">0.05/COUNT(L$2:L$1515)*L1397</f>
        <v>0.0461030383091149</v>
      </c>
      <c r="N1397" s="20" t="str">
        <f aca="false">IF(K1397&lt;M1397,A1397,"")</f>
        <v/>
      </c>
      <c r="O1397" s="20" t="str">
        <f aca="false">IF(K1397&lt;M1397,B1397,"")</f>
        <v/>
      </c>
    </row>
    <row r="1398" customFormat="false" ht="15" hidden="false" customHeight="false" outlineLevel="0" collapsed="false">
      <c r="A1398" s="0" t="s">
        <v>513</v>
      </c>
      <c r="B1398" s="0" t="n">
        <v>50</v>
      </c>
      <c r="C1398" s="0" t="n">
        <v>55</v>
      </c>
      <c r="D1398" s="0" t="n">
        <v>145</v>
      </c>
      <c r="E1398" s="0" t="n">
        <v>72</v>
      </c>
      <c r="F1398" s="0" t="n">
        <f aca="false">D1398/SUM(C1398:E1398)</f>
        <v>0.533088235294118</v>
      </c>
      <c r="G1398" s="0" t="n">
        <v>59.77</v>
      </c>
      <c r="H1398" s="0" t="n">
        <v>135.47</v>
      </c>
      <c r="I1398" s="0" t="n">
        <v>76.77</v>
      </c>
      <c r="J1398" s="0" t="n">
        <v>1.34645</v>
      </c>
      <c r="K1398" s="0" t="n">
        <v>0.274584</v>
      </c>
      <c r="L1398" s="0" t="n">
        <v>1397</v>
      </c>
      <c r="M1398" s="0" t="n">
        <f aca="false">0.05/COUNT(L$2:L$1515)*L1398</f>
        <v>0.0461360634081902</v>
      </c>
      <c r="N1398" s="20" t="str">
        <f aca="false">IF(K1398&lt;M1398,A1398,"")</f>
        <v/>
      </c>
      <c r="O1398" s="20" t="str">
        <f aca="false">IF(K1398&lt;M1398,B1398,"")</f>
        <v/>
      </c>
    </row>
    <row r="1399" customFormat="false" ht="15" hidden="false" customHeight="false" outlineLevel="0" collapsed="false">
      <c r="A1399" s="0" t="s">
        <v>514</v>
      </c>
      <c r="B1399" s="0" t="n">
        <v>26</v>
      </c>
      <c r="C1399" s="0" t="n">
        <v>79</v>
      </c>
      <c r="D1399" s="0" t="n">
        <v>137</v>
      </c>
      <c r="E1399" s="0" t="n">
        <v>41</v>
      </c>
      <c r="F1399" s="0" t="n">
        <f aca="false">D1399/SUM(C1399:E1399)</f>
        <v>0.533073929961089</v>
      </c>
      <c r="G1399" s="0" t="n">
        <v>84.65</v>
      </c>
      <c r="H1399" s="0" t="n">
        <v>125.69</v>
      </c>
      <c r="I1399" s="0" t="n">
        <v>46.65</v>
      </c>
      <c r="J1399" s="0" t="n">
        <v>2.080662</v>
      </c>
      <c r="K1399" s="0" t="n">
        <v>0.163051</v>
      </c>
      <c r="L1399" s="0" t="n">
        <v>1398</v>
      </c>
      <c r="M1399" s="0" t="n">
        <f aca="false">0.05/COUNT(L$2:L$1515)*L1399</f>
        <v>0.0461690885072655</v>
      </c>
      <c r="N1399" s="20" t="str">
        <f aca="false">IF(K1399&lt;M1399,A1399,"")</f>
        <v/>
      </c>
      <c r="O1399" s="20" t="str">
        <f aca="false">IF(K1399&lt;M1399,B1399,"")</f>
        <v/>
      </c>
    </row>
    <row r="1400" customFormat="false" ht="15" hidden="false" customHeight="false" outlineLevel="0" collapsed="false">
      <c r="A1400" s="0" t="s">
        <v>515</v>
      </c>
      <c r="B1400" s="0" t="n">
        <v>120</v>
      </c>
      <c r="C1400" s="0" t="n">
        <v>40</v>
      </c>
      <c r="D1400" s="0" t="n">
        <v>129</v>
      </c>
      <c r="E1400" s="0" t="n">
        <v>73</v>
      </c>
      <c r="F1400" s="0" t="n">
        <f aca="false">D1400/SUM(C1400:E1400)</f>
        <v>0.533057851239669</v>
      </c>
      <c r="G1400" s="0" t="n">
        <v>45.12</v>
      </c>
      <c r="H1400" s="0" t="n">
        <v>118.75</v>
      </c>
      <c r="I1400" s="0" t="n">
        <v>78.12</v>
      </c>
      <c r="J1400" s="0" t="n">
        <v>1.803001</v>
      </c>
      <c r="K1400" s="0" t="n">
        <v>0.237802</v>
      </c>
      <c r="L1400" s="0" t="n">
        <v>1399</v>
      </c>
      <c r="M1400" s="0" t="n">
        <f aca="false">0.05/COUNT(L$2:L$1515)*L1400</f>
        <v>0.0462021136063408</v>
      </c>
      <c r="N1400" s="20" t="str">
        <f aca="false">IF(K1400&lt;M1400,A1400,"")</f>
        <v/>
      </c>
      <c r="O1400" s="20" t="str">
        <f aca="false">IF(K1400&lt;M1400,B1400,"")</f>
        <v/>
      </c>
    </row>
    <row r="1401" customFormat="false" ht="15" hidden="false" customHeight="false" outlineLevel="0" collapsed="false">
      <c r="A1401" s="0" t="s">
        <v>516</v>
      </c>
      <c r="B1401" s="0" t="n">
        <v>100</v>
      </c>
      <c r="C1401" s="0" t="n">
        <v>62</v>
      </c>
      <c r="D1401" s="0" t="n">
        <v>121</v>
      </c>
      <c r="E1401" s="0" t="n">
        <v>44</v>
      </c>
      <c r="F1401" s="0" t="n">
        <f aca="false">D1401/SUM(C1401:E1401)</f>
        <v>0.533039647577093</v>
      </c>
      <c r="G1401" s="0" t="n">
        <v>66.11</v>
      </c>
      <c r="H1401" s="0" t="n">
        <v>112.79</v>
      </c>
      <c r="I1401" s="0" t="n">
        <v>48.11</v>
      </c>
      <c r="J1401" s="0" t="n">
        <v>1.203887</v>
      </c>
      <c r="K1401" s="0" t="n">
        <v>0.349229</v>
      </c>
      <c r="L1401" s="0" t="n">
        <v>1400</v>
      </c>
      <c r="M1401" s="0" t="n">
        <f aca="false">0.05/COUNT(L$2:L$1515)*L1401</f>
        <v>0.0462351387054161</v>
      </c>
      <c r="N1401" s="20" t="str">
        <f aca="false">IF(K1401&lt;M1401,A1401,"")</f>
        <v/>
      </c>
      <c r="O1401" s="20" t="str">
        <f aca="false">IF(K1401&lt;M1401,B1401,"")</f>
        <v/>
      </c>
    </row>
    <row r="1402" customFormat="false" ht="15" hidden="false" customHeight="false" outlineLevel="0" collapsed="false">
      <c r="A1402" s="0" t="s">
        <v>517</v>
      </c>
      <c r="B1402" s="0" t="n">
        <v>10</v>
      </c>
      <c r="C1402" s="0" t="n">
        <v>49</v>
      </c>
      <c r="D1402" s="0" t="n">
        <v>130</v>
      </c>
      <c r="E1402" s="0" t="n">
        <v>65</v>
      </c>
      <c r="F1402" s="0" t="n">
        <f aca="false">D1402/SUM(C1402:E1402)</f>
        <v>0.532786885245902</v>
      </c>
      <c r="G1402" s="0" t="n">
        <v>53.26</v>
      </c>
      <c r="H1402" s="0" t="n">
        <v>121.48</v>
      </c>
      <c r="I1402" s="0" t="n">
        <v>69.26</v>
      </c>
      <c r="J1402" s="0" t="n">
        <v>1.2016</v>
      </c>
      <c r="K1402" s="0" t="n">
        <v>0.305217</v>
      </c>
      <c r="L1402" s="0" t="n">
        <v>1401</v>
      </c>
      <c r="M1402" s="0" t="n">
        <f aca="false">0.05/COUNT(L$2:L$1515)*L1402</f>
        <v>0.0462681638044914</v>
      </c>
      <c r="N1402" s="20" t="str">
        <f aca="false">IF(K1402&lt;M1402,A1402,"")</f>
        <v/>
      </c>
      <c r="O1402" s="20" t="str">
        <f aca="false">IF(K1402&lt;M1402,B1402,"")</f>
        <v/>
      </c>
    </row>
    <row r="1403" customFormat="false" ht="15" hidden="false" customHeight="false" outlineLevel="0" collapsed="false">
      <c r="A1403" s="0" t="s">
        <v>517</v>
      </c>
      <c r="B1403" s="0" t="n">
        <v>85</v>
      </c>
      <c r="C1403" s="0" t="n">
        <v>49</v>
      </c>
      <c r="D1403" s="0" t="n">
        <v>130</v>
      </c>
      <c r="E1403" s="0" t="n">
        <v>65</v>
      </c>
      <c r="F1403" s="0" t="n">
        <f aca="false">D1403/SUM(C1403:E1403)</f>
        <v>0.532786885245902</v>
      </c>
      <c r="G1403" s="0" t="n">
        <v>53.26</v>
      </c>
      <c r="H1403" s="0" t="n">
        <v>121.48</v>
      </c>
      <c r="I1403" s="0" t="n">
        <v>69.26</v>
      </c>
      <c r="J1403" s="0" t="n">
        <v>1.2016</v>
      </c>
      <c r="K1403" s="0" t="n">
        <v>0.305217</v>
      </c>
      <c r="L1403" s="0" t="n">
        <v>1402</v>
      </c>
      <c r="M1403" s="0" t="n">
        <f aca="false">0.05/COUNT(L$2:L$1515)*L1403</f>
        <v>0.0463011889035667</v>
      </c>
      <c r="N1403" s="20" t="str">
        <f aca="false">IF(K1403&lt;M1403,A1403,"")</f>
        <v/>
      </c>
      <c r="O1403" s="20" t="str">
        <f aca="false">IF(K1403&lt;M1403,B1403,"")</f>
        <v/>
      </c>
    </row>
    <row r="1404" customFormat="false" ht="15" hidden="false" customHeight="false" outlineLevel="0" collapsed="false">
      <c r="A1404" s="0" t="s">
        <v>517</v>
      </c>
      <c r="B1404" s="0" t="n">
        <v>118</v>
      </c>
      <c r="C1404" s="0" t="n">
        <v>49</v>
      </c>
      <c r="D1404" s="0" t="n">
        <v>130</v>
      </c>
      <c r="E1404" s="0" t="n">
        <v>65</v>
      </c>
      <c r="F1404" s="0" t="n">
        <f aca="false">D1404/SUM(C1404:E1404)</f>
        <v>0.532786885245902</v>
      </c>
      <c r="G1404" s="0" t="n">
        <v>53.26</v>
      </c>
      <c r="H1404" s="0" t="n">
        <v>121.48</v>
      </c>
      <c r="I1404" s="0" t="n">
        <v>69.26</v>
      </c>
      <c r="J1404" s="0" t="n">
        <v>1.2016</v>
      </c>
      <c r="K1404" s="0" t="n">
        <v>0.305217</v>
      </c>
      <c r="L1404" s="0" t="n">
        <v>1403</v>
      </c>
      <c r="M1404" s="0" t="n">
        <f aca="false">0.05/COUNT(L$2:L$1515)*L1404</f>
        <v>0.046334214002642</v>
      </c>
      <c r="N1404" s="20" t="str">
        <f aca="false">IF(K1404&lt;M1404,A1404,"")</f>
        <v/>
      </c>
      <c r="O1404" s="20" t="str">
        <f aca="false">IF(K1404&lt;M1404,B1404,"")</f>
        <v/>
      </c>
    </row>
    <row r="1405" customFormat="false" ht="15" hidden="false" customHeight="false" outlineLevel="0" collapsed="false">
      <c r="A1405" s="0" t="s">
        <v>518</v>
      </c>
      <c r="B1405" s="0" t="n">
        <v>53</v>
      </c>
      <c r="C1405" s="0" t="n">
        <v>81</v>
      </c>
      <c r="D1405" s="0" t="n">
        <v>147</v>
      </c>
      <c r="E1405" s="0" t="n">
        <v>48</v>
      </c>
      <c r="F1405" s="0" t="n">
        <f aca="false">D1405/SUM(C1405:E1405)</f>
        <v>0.532608695652174</v>
      </c>
      <c r="G1405" s="0" t="n">
        <v>86.49</v>
      </c>
      <c r="H1405" s="0" t="n">
        <v>136.03</v>
      </c>
      <c r="I1405" s="0" t="n">
        <v>53.49</v>
      </c>
      <c r="J1405" s="0" t="n">
        <v>1.795952</v>
      </c>
      <c r="K1405" s="0" t="n">
        <v>0.22172</v>
      </c>
      <c r="L1405" s="0" t="n">
        <v>1404</v>
      </c>
      <c r="M1405" s="0" t="n">
        <f aca="false">0.05/COUNT(L$2:L$1515)*L1405</f>
        <v>0.0463672391017173</v>
      </c>
      <c r="N1405" s="20" t="str">
        <f aca="false">IF(K1405&lt;M1405,A1405,"")</f>
        <v/>
      </c>
      <c r="O1405" s="20" t="str">
        <f aca="false">IF(K1405&lt;M1405,B1405,"")</f>
        <v/>
      </c>
    </row>
    <row r="1406" customFormat="false" ht="15" hidden="false" customHeight="false" outlineLevel="0" collapsed="false">
      <c r="A1406" s="0" t="s">
        <v>89</v>
      </c>
      <c r="B1406" s="0" t="n">
        <v>10</v>
      </c>
      <c r="C1406" s="0" t="n">
        <v>122</v>
      </c>
      <c r="D1406" s="0" t="n">
        <v>139</v>
      </c>
      <c r="E1406" s="0" t="n">
        <v>0</v>
      </c>
      <c r="F1406" s="0" t="n">
        <f aca="false">D1406/SUM(C1406:E1406)</f>
        <v>0.532567049808429</v>
      </c>
      <c r="G1406" s="0" t="n">
        <v>140.51</v>
      </c>
      <c r="H1406" s="0" t="n">
        <v>101.99</v>
      </c>
      <c r="I1406" s="0" t="n">
        <v>18.51</v>
      </c>
      <c r="J1406" s="0" t="n">
        <v>34.377363</v>
      </c>
      <c r="K1406" s="0" t="n">
        <v>0</v>
      </c>
      <c r="L1406" s="0" t="n">
        <v>1405</v>
      </c>
      <c r="M1406" s="0" t="n">
        <f aca="false">0.05/COUNT(L$2:L$1515)*L1406</f>
        <v>0.0464002642007926</v>
      </c>
      <c r="N1406" s="20" t="str">
        <f aca="false">IF(K1406&lt;M1406,A1406,"")</f>
        <v>dDocent_Contig_848</v>
      </c>
      <c r="O1406" s="20" t="n">
        <f aca="false">IF(K1406&lt;M1406,B1406,"")</f>
        <v>10</v>
      </c>
    </row>
    <row r="1407" customFormat="false" ht="15" hidden="false" customHeight="false" outlineLevel="0" collapsed="false">
      <c r="A1407" s="0" t="s">
        <v>519</v>
      </c>
      <c r="B1407" s="0" t="n">
        <v>11</v>
      </c>
      <c r="C1407" s="0" t="n">
        <v>40</v>
      </c>
      <c r="D1407" s="0" t="n">
        <v>90</v>
      </c>
      <c r="E1407" s="0" t="n">
        <v>39</v>
      </c>
      <c r="F1407" s="0" t="n">
        <f aca="false">D1407/SUM(C1407:E1407)</f>
        <v>0.532544378698225</v>
      </c>
      <c r="G1407" s="0" t="n">
        <v>42.75</v>
      </c>
      <c r="H1407" s="0" t="n">
        <v>84.5</v>
      </c>
      <c r="I1407" s="0" t="n">
        <v>41.75</v>
      </c>
      <c r="J1407" s="0" t="n">
        <v>0.716797</v>
      </c>
      <c r="K1407" s="0" t="n">
        <v>0.444179</v>
      </c>
      <c r="L1407" s="0" t="n">
        <v>1406</v>
      </c>
      <c r="M1407" s="0" t="n">
        <f aca="false">0.05/COUNT(L$2:L$1515)*L1407</f>
        <v>0.0464332892998679</v>
      </c>
      <c r="N1407" s="20" t="str">
        <f aca="false">IF(K1407&lt;M1407,A1407,"")</f>
        <v/>
      </c>
      <c r="O1407" s="20" t="str">
        <f aca="false">IF(K1407&lt;M1407,B1407,"")</f>
        <v/>
      </c>
    </row>
    <row r="1408" customFormat="false" ht="15" hidden="false" customHeight="false" outlineLevel="0" collapsed="false">
      <c r="A1408" s="0" t="s">
        <v>520</v>
      </c>
      <c r="B1408" s="0" t="n">
        <v>66</v>
      </c>
      <c r="C1408" s="0" t="n">
        <v>31</v>
      </c>
      <c r="D1408" s="0" t="n">
        <v>90</v>
      </c>
      <c r="E1408" s="0" t="n">
        <v>48</v>
      </c>
      <c r="F1408" s="0" t="n">
        <f aca="false">D1408/SUM(C1408:E1408)</f>
        <v>0.532544378698225</v>
      </c>
      <c r="G1408" s="0" t="n">
        <v>34.18</v>
      </c>
      <c r="H1408" s="0" t="n">
        <v>83.64</v>
      </c>
      <c r="I1408" s="0" t="n">
        <v>51.18</v>
      </c>
      <c r="J1408" s="0" t="n">
        <v>0.975534</v>
      </c>
      <c r="K1408" s="0" t="n">
        <v>0.355077</v>
      </c>
      <c r="L1408" s="0" t="n">
        <v>1407</v>
      </c>
      <c r="M1408" s="0" t="n">
        <f aca="false">0.05/COUNT(L$2:L$1515)*L1408</f>
        <v>0.0464663143989432</v>
      </c>
      <c r="N1408" s="20" t="str">
        <f aca="false">IF(K1408&lt;M1408,A1408,"")</f>
        <v/>
      </c>
      <c r="O1408" s="20" t="str">
        <f aca="false">IF(K1408&lt;M1408,B1408,"")</f>
        <v/>
      </c>
    </row>
    <row r="1409" customFormat="false" ht="15" hidden="false" customHeight="false" outlineLevel="0" collapsed="false">
      <c r="A1409" s="0" t="s">
        <v>521</v>
      </c>
      <c r="B1409" s="0" t="n">
        <v>62</v>
      </c>
      <c r="C1409" s="0" t="n">
        <v>28</v>
      </c>
      <c r="D1409" s="0" t="n">
        <v>124</v>
      </c>
      <c r="E1409" s="0" t="n">
        <v>81</v>
      </c>
      <c r="F1409" s="0" t="n">
        <f aca="false">D1409/SUM(C1409:E1409)</f>
        <v>0.532188841201717</v>
      </c>
      <c r="G1409" s="0" t="n">
        <v>34.76</v>
      </c>
      <c r="H1409" s="0" t="n">
        <v>110.47</v>
      </c>
      <c r="I1409" s="0" t="n">
        <v>87.76</v>
      </c>
      <c r="J1409" s="0" t="n">
        <v>3.493906</v>
      </c>
      <c r="K1409" s="0" t="n">
        <v>0.073109</v>
      </c>
      <c r="L1409" s="0" t="n">
        <v>1408</v>
      </c>
      <c r="M1409" s="0" t="n">
        <f aca="false">0.05/COUNT(L$2:L$1515)*L1409</f>
        <v>0.0464993394980185</v>
      </c>
      <c r="N1409" s="20" t="str">
        <f aca="false">IF(K1409&lt;M1409,A1409,"")</f>
        <v/>
      </c>
      <c r="O1409" s="20" t="str">
        <f aca="false">IF(K1409&lt;M1409,B1409,"")</f>
        <v/>
      </c>
    </row>
    <row r="1410" customFormat="false" ht="15" hidden="false" customHeight="false" outlineLevel="0" collapsed="false">
      <c r="A1410" s="0" t="s">
        <v>522</v>
      </c>
      <c r="B1410" s="0" t="n">
        <v>67</v>
      </c>
      <c r="C1410" s="0" t="n">
        <v>78</v>
      </c>
      <c r="D1410" s="0" t="n">
        <v>149</v>
      </c>
      <c r="E1410" s="0" t="n">
        <v>53</v>
      </c>
      <c r="F1410" s="0" t="n">
        <f aca="false">D1410/SUM(C1410:E1410)</f>
        <v>0.532142857142857</v>
      </c>
      <c r="G1410" s="0" t="n">
        <v>83.06</v>
      </c>
      <c r="H1410" s="0" t="n">
        <v>138.88</v>
      </c>
      <c r="I1410" s="0" t="n">
        <v>58.06</v>
      </c>
      <c r="J1410" s="0" t="n">
        <v>1.485518</v>
      </c>
      <c r="K1410" s="0" t="n">
        <v>0.277807</v>
      </c>
      <c r="L1410" s="0" t="n">
        <v>1409</v>
      </c>
      <c r="M1410" s="0" t="n">
        <f aca="false">0.05/COUNT(L$2:L$1515)*L1410</f>
        <v>0.0465323645970938</v>
      </c>
      <c r="N1410" s="20" t="str">
        <f aca="false">IF(K1410&lt;M1410,A1410,"")</f>
        <v/>
      </c>
      <c r="O1410" s="20" t="str">
        <f aca="false">IF(K1410&lt;M1410,B1410,"")</f>
        <v/>
      </c>
    </row>
    <row r="1411" customFormat="false" ht="15" hidden="false" customHeight="false" outlineLevel="0" collapsed="false">
      <c r="A1411" s="0" t="s">
        <v>485</v>
      </c>
      <c r="B1411" s="0" t="n">
        <v>123</v>
      </c>
      <c r="C1411" s="0" t="n">
        <v>43</v>
      </c>
      <c r="D1411" s="0" t="n">
        <v>116</v>
      </c>
      <c r="E1411" s="0" t="n">
        <v>59</v>
      </c>
      <c r="F1411" s="0" t="n">
        <f aca="false">D1411/SUM(C1411:E1411)</f>
        <v>0.532110091743119</v>
      </c>
      <c r="G1411" s="0" t="n">
        <v>46.79</v>
      </c>
      <c r="H1411" s="0" t="n">
        <v>108.41</v>
      </c>
      <c r="I1411" s="0" t="n">
        <v>62.79</v>
      </c>
      <c r="J1411" s="0" t="n">
        <v>1.067709</v>
      </c>
      <c r="K1411" s="0" t="n">
        <v>0.34186</v>
      </c>
      <c r="L1411" s="0" t="n">
        <v>1410</v>
      </c>
      <c r="M1411" s="0" t="n">
        <f aca="false">0.05/COUNT(L$2:L$1515)*L1411</f>
        <v>0.0465653896961691</v>
      </c>
      <c r="N1411" s="20" t="str">
        <f aca="false">IF(K1411&lt;M1411,A1411,"")</f>
        <v/>
      </c>
      <c r="O1411" s="20" t="str">
        <f aca="false">IF(K1411&lt;M1411,B1411,"")</f>
        <v/>
      </c>
    </row>
    <row r="1412" customFormat="false" ht="15" hidden="false" customHeight="false" outlineLevel="0" collapsed="false">
      <c r="A1412" s="0" t="s">
        <v>523</v>
      </c>
      <c r="B1412" s="0" t="n">
        <v>19</v>
      </c>
      <c r="C1412" s="0" t="n">
        <v>59</v>
      </c>
      <c r="D1412" s="0" t="n">
        <v>83</v>
      </c>
      <c r="E1412" s="0" t="n">
        <v>14</v>
      </c>
      <c r="F1412" s="0" t="n">
        <f aca="false">D1412/SUM(C1412:E1412)</f>
        <v>0.532051282051282</v>
      </c>
      <c r="G1412" s="0" t="n">
        <v>64.75</v>
      </c>
      <c r="H1412" s="0" t="n">
        <v>71.51</v>
      </c>
      <c r="I1412" s="0" t="n">
        <v>19.75</v>
      </c>
      <c r="J1412" s="0" t="n">
        <v>4.027772</v>
      </c>
      <c r="K1412" s="0" t="n">
        <v>0.055464</v>
      </c>
      <c r="L1412" s="0" t="n">
        <v>1411</v>
      </c>
      <c r="M1412" s="0" t="n">
        <f aca="false">0.05/COUNT(L$2:L$1515)*L1412</f>
        <v>0.0465984147952444</v>
      </c>
      <c r="N1412" s="20" t="str">
        <f aca="false">IF(K1412&lt;M1412,A1412,"")</f>
        <v/>
      </c>
      <c r="O1412" s="20" t="str">
        <f aca="false">IF(K1412&lt;M1412,B1412,"")</f>
        <v/>
      </c>
    </row>
    <row r="1413" customFormat="false" ht="15" hidden="false" customHeight="false" outlineLevel="0" collapsed="false">
      <c r="A1413" s="0" t="s">
        <v>524</v>
      </c>
      <c r="B1413" s="0" t="n">
        <v>78</v>
      </c>
      <c r="C1413" s="0" t="n">
        <v>21</v>
      </c>
      <c r="D1413" s="0" t="n">
        <v>92</v>
      </c>
      <c r="E1413" s="0" t="n">
        <v>60</v>
      </c>
      <c r="F1413" s="0" t="n">
        <f aca="false">D1413/SUM(C1413:E1413)</f>
        <v>0.531791907514451</v>
      </c>
      <c r="G1413" s="0" t="n">
        <v>25.95</v>
      </c>
      <c r="H1413" s="0" t="n">
        <v>82.1</v>
      </c>
      <c r="I1413" s="0" t="n">
        <v>64.95</v>
      </c>
      <c r="J1413" s="0" t="n">
        <v>2.51323</v>
      </c>
      <c r="K1413" s="0" t="n">
        <v>0.149009</v>
      </c>
      <c r="L1413" s="0" t="n">
        <v>1412</v>
      </c>
      <c r="M1413" s="0" t="n">
        <f aca="false">0.05/COUNT(L$2:L$1515)*L1413</f>
        <v>0.0466314398943197</v>
      </c>
      <c r="N1413" s="20" t="str">
        <f aca="false">IF(K1413&lt;M1413,A1413,"")</f>
        <v/>
      </c>
      <c r="O1413" s="20" t="str">
        <f aca="false">IF(K1413&lt;M1413,B1413,"")</f>
        <v/>
      </c>
    </row>
    <row r="1414" customFormat="false" ht="15" hidden="false" customHeight="false" outlineLevel="0" collapsed="false">
      <c r="A1414" s="0" t="s">
        <v>525</v>
      </c>
      <c r="B1414" s="0" t="n">
        <v>16</v>
      </c>
      <c r="C1414" s="0" t="n">
        <v>56</v>
      </c>
      <c r="D1414" s="0" t="n">
        <v>152</v>
      </c>
      <c r="E1414" s="0" t="n">
        <v>78</v>
      </c>
      <c r="F1414" s="0" t="n">
        <f aca="false">D1414/SUM(C1414:E1414)</f>
        <v>0.531468531468531</v>
      </c>
      <c r="G1414" s="0" t="n">
        <v>60.92</v>
      </c>
      <c r="H1414" s="0" t="n">
        <v>142.15</v>
      </c>
      <c r="I1414" s="0" t="n">
        <v>82.92</v>
      </c>
      <c r="J1414" s="0" t="n">
        <v>1.372088</v>
      </c>
      <c r="K1414" s="0" t="n">
        <v>0.284418</v>
      </c>
      <c r="L1414" s="0" t="n">
        <v>1413</v>
      </c>
      <c r="M1414" s="0" t="n">
        <f aca="false">0.05/COUNT(L$2:L$1515)*L1414</f>
        <v>0.046664464993395</v>
      </c>
      <c r="N1414" s="20" t="str">
        <f aca="false">IF(K1414&lt;M1414,A1414,"")</f>
        <v/>
      </c>
      <c r="O1414" s="20" t="str">
        <f aca="false">IF(K1414&lt;M1414,B1414,"")</f>
        <v/>
      </c>
    </row>
    <row r="1415" customFormat="false" ht="15" hidden="false" customHeight="false" outlineLevel="0" collapsed="false">
      <c r="A1415" s="0" t="s">
        <v>526</v>
      </c>
      <c r="B1415" s="0" t="n">
        <v>53</v>
      </c>
      <c r="C1415" s="0" t="n">
        <v>40</v>
      </c>
      <c r="D1415" s="0" t="n">
        <v>152</v>
      </c>
      <c r="E1415" s="0" t="n">
        <v>94</v>
      </c>
      <c r="F1415" s="0" t="n">
        <f aca="false">D1415/SUM(C1415:E1415)</f>
        <v>0.531468531468531</v>
      </c>
      <c r="G1415" s="0" t="n">
        <v>47.05</v>
      </c>
      <c r="H1415" s="0" t="n">
        <v>137.9</v>
      </c>
      <c r="I1415" s="0" t="n">
        <v>101.05</v>
      </c>
      <c r="J1415" s="0" t="n">
        <v>2.989051</v>
      </c>
      <c r="K1415" s="0" t="n">
        <v>0.110372</v>
      </c>
      <c r="L1415" s="0" t="n">
        <v>1414</v>
      </c>
      <c r="M1415" s="0" t="n">
        <f aca="false">0.05/COUNT(L$2:L$1515)*L1415</f>
        <v>0.0466974900924703</v>
      </c>
      <c r="N1415" s="20" t="str">
        <f aca="false">IF(K1415&lt;M1415,A1415,"")</f>
        <v/>
      </c>
      <c r="O1415" s="20" t="str">
        <f aca="false">IF(K1415&lt;M1415,B1415,"")</f>
        <v/>
      </c>
    </row>
    <row r="1416" customFormat="false" ht="15" hidden="false" customHeight="false" outlineLevel="0" collapsed="false">
      <c r="A1416" s="0" t="s">
        <v>527</v>
      </c>
      <c r="B1416" s="0" t="n">
        <v>49</v>
      </c>
      <c r="C1416" s="0" t="n">
        <v>91</v>
      </c>
      <c r="D1416" s="0" t="n">
        <v>152</v>
      </c>
      <c r="E1416" s="0" t="n">
        <v>43</v>
      </c>
      <c r="F1416" s="0" t="n">
        <f aca="false">D1416/SUM(C1416:E1416)</f>
        <v>0.531468531468531</v>
      </c>
      <c r="G1416" s="0" t="n">
        <v>97.51</v>
      </c>
      <c r="H1416" s="0" t="n">
        <v>138.97</v>
      </c>
      <c r="I1416" s="0" t="n">
        <v>49.51</v>
      </c>
      <c r="J1416" s="0" t="n">
        <v>2.513419</v>
      </c>
      <c r="K1416" s="0" t="n">
        <v>0.143806</v>
      </c>
      <c r="L1416" s="0" t="n">
        <v>1415</v>
      </c>
      <c r="M1416" s="0" t="n">
        <f aca="false">0.05/COUNT(L$2:L$1515)*L1416</f>
        <v>0.0467305151915456</v>
      </c>
      <c r="N1416" s="20" t="str">
        <f aca="false">IF(K1416&lt;M1416,A1416,"")</f>
        <v/>
      </c>
      <c r="O1416" s="20" t="str">
        <f aca="false">IF(K1416&lt;M1416,B1416,"")</f>
        <v/>
      </c>
    </row>
    <row r="1417" customFormat="false" ht="15" hidden="false" customHeight="false" outlineLevel="0" collapsed="false">
      <c r="A1417" s="0" t="s">
        <v>528</v>
      </c>
      <c r="B1417" s="0" t="n">
        <v>32</v>
      </c>
      <c r="C1417" s="0" t="n">
        <v>68</v>
      </c>
      <c r="D1417" s="0" t="n">
        <v>144</v>
      </c>
      <c r="E1417" s="0" t="n">
        <v>59</v>
      </c>
      <c r="F1417" s="0" t="n">
        <f aca="false">D1417/SUM(C1417:E1417)</f>
        <v>0.531365313653137</v>
      </c>
      <c r="G1417" s="0" t="n">
        <v>72.32</v>
      </c>
      <c r="H1417" s="0" t="n">
        <v>135.35</v>
      </c>
      <c r="I1417" s="0" t="n">
        <v>63.32</v>
      </c>
      <c r="J1417" s="0" t="n">
        <v>1.10669</v>
      </c>
      <c r="K1417" s="0" t="n">
        <v>0.331407</v>
      </c>
      <c r="L1417" s="0" t="n">
        <v>1416</v>
      </c>
      <c r="M1417" s="0" t="n">
        <f aca="false">0.05/COUNT(L$2:L$1515)*L1417</f>
        <v>0.0467635402906209</v>
      </c>
      <c r="N1417" s="20" t="str">
        <f aca="false">IF(K1417&lt;M1417,A1417,"")</f>
        <v/>
      </c>
      <c r="O1417" s="20" t="str">
        <f aca="false">IF(K1417&lt;M1417,B1417,"")</f>
        <v/>
      </c>
    </row>
    <row r="1418" customFormat="false" ht="15" hidden="false" customHeight="false" outlineLevel="0" collapsed="false">
      <c r="A1418" s="0" t="s">
        <v>499</v>
      </c>
      <c r="B1418" s="0" t="n">
        <v>107</v>
      </c>
      <c r="C1418" s="0" t="n">
        <v>66</v>
      </c>
      <c r="D1418" s="0" t="n">
        <v>137</v>
      </c>
      <c r="E1418" s="0" t="n">
        <v>55</v>
      </c>
      <c r="F1418" s="0" t="n">
        <f aca="false">D1418/SUM(C1418:E1418)</f>
        <v>0.531007751937985</v>
      </c>
      <c r="G1418" s="0" t="n">
        <v>70.12</v>
      </c>
      <c r="H1418" s="0" t="n">
        <v>128.77</v>
      </c>
      <c r="I1418" s="0" t="n">
        <v>59.12</v>
      </c>
      <c r="J1418" s="0" t="n">
        <v>1.055103</v>
      </c>
      <c r="K1418" s="0" t="n">
        <v>0.382136</v>
      </c>
      <c r="L1418" s="0" t="n">
        <v>1417</v>
      </c>
      <c r="M1418" s="0" t="n">
        <f aca="false">0.05/COUNT(L$2:L$1515)*L1418</f>
        <v>0.0467965653896962</v>
      </c>
      <c r="N1418" s="20" t="str">
        <f aca="false">IF(K1418&lt;M1418,A1418,"")</f>
        <v/>
      </c>
      <c r="O1418" s="20" t="str">
        <f aca="false">IF(K1418&lt;M1418,B1418,"")</f>
        <v/>
      </c>
    </row>
    <row r="1419" customFormat="false" ht="15" hidden="false" customHeight="false" outlineLevel="0" collapsed="false">
      <c r="A1419" s="0" t="s">
        <v>529</v>
      </c>
      <c r="B1419" s="0" t="n">
        <v>87</v>
      </c>
      <c r="C1419" s="0" t="n">
        <v>75</v>
      </c>
      <c r="D1419" s="0" t="n">
        <v>120</v>
      </c>
      <c r="E1419" s="0" t="n">
        <v>31</v>
      </c>
      <c r="F1419" s="0" t="n">
        <f aca="false">D1419/SUM(C1419:E1419)</f>
        <v>0.530973451327434</v>
      </c>
      <c r="G1419" s="0" t="n">
        <v>80.64</v>
      </c>
      <c r="H1419" s="0" t="n">
        <v>108.72</v>
      </c>
      <c r="I1419" s="0" t="n">
        <v>36.64</v>
      </c>
      <c r="J1419" s="0" t="n">
        <v>2.434325</v>
      </c>
      <c r="K1419" s="0" t="n">
        <v>0.130924</v>
      </c>
      <c r="L1419" s="0" t="n">
        <v>1418</v>
      </c>
      <c r="M1419" s="0" t="n">
        <f aca="false">0.05/COUNT(L$2:L$1515)*L1419</f>
        <v>0.0468295904887715</v>
      </c>
      <c r="N1419" s="20" t="str">
        <f aca="false">IF(K1419&lt;M1419,A1419,"")</f>
        <v/>
      </c>
      <c r="O1419" s="20" t="str">
        <f aca="false">IF(K1419&lt;M1419,B1419,"")</f>
        <v/>
      </c>
    </row>
    <row r="1420" customFormat="false" ht="15" hidden="false" customHeight="false" outlineLevel="0" collapsed="false">
      <c r="A1420" s="0" t="s">
        <v>530</v>
      </c>
      <c r="B1420" s="0" t="n">
        <v>22</v>
      </c>
      <c r="C1420" s="0" t="n">
        <v>89</v>
      </c>
      <c r="D1420" s="0" t="n">
        <v>146</v>
      </c>
      <c r="E1420" s="0" t="n">
        <v>40</v>
      </c>
      <c r="F1420" s="0" t="n">
        <f aca="false">D1420/SUM(C1420:E1420)</f>
        <v>0.530909090909091</v>
      </c>
      <c r="G1420" s="0" t="n">
        <v>95.43</v>
      </c>
      <c r="H1420" s="0" t="n">
        <v>133.13</v>
      </c>
      <c r="I1420" s="0" t="n">
        <v>46.43</v>
      </c>
      <c r="J1420" s="0" t="n">
        <v>2.568038</v>
      </c>
      <c r="K1420" s="0" t="n">
        <v>0.134853</v>
      </c>
      <c r="L1420" s="0" t="n">
        <v>1419</v>
      </c>
      <c r="M1420" s="0" t="n">
        <f aca="false">0.05/COUNT(L$2:L$1515)*L1420</f>
        <v>0.0468626155878468</v>
      </c>
      <c r="N1420" s="20" t="str">
        <f aca="false">IF(K1420&lt;M1420,A1420,"")</f>
        <v/>
      </c>
      <c r="O1420" s="20" t="str">
        <f aca="false">IF(K1420&lt;M1420,B1420,"")</f>
        <v/>
      </c>
    </row>
    <row r="1421" customFormat="false" ht="15" hidden="false" customHeight="false" outlineLevel="0" collapsed="false">
      <c r="A1421" s="0" t="s">
        <v>531</v>
      </c>
      <c r="B1421" s="0" t="n">
        <v>25</v>
      </c>
      <c r="C1421" s="0" t="n">
        <v>74</v>
      </c>
      <c r="D1421" s="0" t="n">
        <v>146</v>
      </c>
      <c r="E1421" s="0" t="n">
        <v>55</v>
      </c>
      <c r="F1421" s="0" t="n">
        <f aca="false">D1421/SUM(C1421:E1421)</f>
        <v>0.530909090909091</v>
      </c>
      <c r="G1421" s="0" t="n">
        <v>78.58</v>
      </c>
      <c r="H1421" s="0" t="n">
        <v>136.84</v>
      </c>
      <c r="I1421" s="0" t="n">
        <v>59.58</v>
      </c>
      <c r="J1421" s="0" t="n">
        <v>1.231203</v>
      </c>
      <c r="K1421" s="0" t="n">
        <v>0.331909</v>
      </c>
      <c r="L1421" s="0" t="n">
        <v>1420</v>
      </c>
      <c r="M1421" s="0" t="n">
        <f aca="false">0.05/COUNT(L$2:L$1515)*L1421</f>
        <v>0.0468956406869221</v>
      </c>
      <c r="N1421" s="20" t="str">
        <f aca="false">IF(K1421&lt;M1421,A1421,"")</f>
        <v/>
      </c>
      <c r="O1421" s="20" t="str">
        <f aca="false">IF(K1421&lt;M1421,B1421,"")</f>
        <v/>
      </c>
    </row>
    <row r="1422" customFormat="false" ht="15" hidden="false" customHeight="false" outlineLevel="0" collapsed="false">
      <c r="A1422" s="0" t="s">
        <v>532</v>
      </c>
      <c r="B1422" s="0" t="n">
        <v>33</v>
      </c>
      <c r="C1422" s="0" t="n">
        <v>47</v>
      </c>
      <c r="D1422" s="0" t="n">
        <v>146</v>
      </c>
      <c r="E1422" s="0" t="n">
        <v>82</v>
      </c>
      <c r="F1422" s="0" t="n">
        <f aca="false">D1422/SUM(C1422:E1422)</f>
        <v>0.530909090909091</v>
      </c>
      <c r="G1422" s="0" t="n">
        <v>52.36</v>
      </c>
      <c r="H1422" s="0" t="n">
        <v>135.27</v>
      </c>
      <c r="I1422" s="0" t="n">
        <v>87.36</v>
      </c>
      <c r="J1422" s="0" t="n">
        <v>1.729382</v>
      </c>
      <c r="K1422" s="0" t="n">
        <v>0.220674</v>
      </c>
      <c r="L1422" s="0" t="n">
        <v>1421</v>
      </c>
      <c r="M1422" s="0" t="n">
        <f aca="false">0.05/COUNT(L$2:L$1515)*L1422</f>
        <v>0.0469286657859974</v>
      </c>
      <c r="N1422" s="20" t="str">
        <f aca="false">IF(K1422&lt;M1422,A1422,"")</f>
        <v/>
      </c>
      <c r="O1422" s="20" t="str">
        <f aca="false">IF(K1422&lt;M1422,B1422,"")</f>
        <v/>
      </c>
    </row>
    <row r="1423" customFormat="false" ht="15" hidden="false" customHeight="false" outlineLevel="0" collapsed="false">
      <c r="A1423" s="0" t="s">
        <v>533</v>
      </c>
      <c r="B1423" s="0" t="n">
        <v>62</v>
      </c>
      <c r="C1423" s="0" t="n">
        <v>48</v>
      </c>
      <c r="D1423" s="0" t="n">
        <v>146</v>
      </c>
      <c r="E1423" s="0" t="n">
        <v>81</v>
      </c>
      <c r="F1423" s="0" t="n">
        <f aca="false">D1423/SUM(C1423:E1423)</f>
        <v>0.530909090909091</v>
      </c>
      <c r="G1423" s="0" t="n">
        <v>53.24</v>
      </c>
      <c r="H1423" s="0" t="n">
        <v>135.52</v>
      </c>
      <c r="I1423" s="0" t="n">
        <v>86.24</v>
      </c>
      <c r="J1423" s="0" t="n">
        <v>1.644555</v>
      </c>
      <c r="K1423" s="0" t="n">
        <v>0.22263</v>
      </c>
      <c r="L1423" s="0" t="n">
        <v>1422</v>
      </c>
      <c r="M1423" s="0" t="n">
        <f aca="false">0.05/COUNT(L$2:L$1515)*L1423</f>
        <v>0.0469616908850727</v>
      </c>
      <c r="N1423" s="20" t="str">
        <f aca="false">IF(K1423&lt;M1423,A1423,"")</f>
        <v/>
      </c>
      <c r="O1423" s="20" t="str">
        <f aca="false">IF(K1423&lt;M1423,B1423,"")</f>
        <v/>
      </c>
    </row>
    <row r="1424" customFormat="false" ht="15" hidden="false" customHeight="false" outlineLevel="0" collapsed="false">
      <c r="A1424" s="0" t="s">
        <v>533</v>
      </c>
      <c r="B1424" s="0" t="n">
        <v>83</v>
      </c>
      <c r="C1424" s="0" t="n">
        <v>48</v>
      </c>
      <c r="D1424" s="0" t="n">
        <v>146</v>
      </c>
      <c r="E1424" s="0" t="n">
        <v>81</v>
      </c>
      <c r="F1424" s="0" t="n">
        <f aca="false">D1424/SUM(C1424:E1424)</f>
        <v>0.530909090909091</v>
      </c>
      <c r="G1424" s="0" t="n">
        <v>53.24</v>
      </c>
      <c r="H1424" s="0" t="n">
        <v>135.52</v>
      </c>
      <c r="I1424" s="0" t="n">
        <v>86.24</v>
      </c>
      <c r="J1424" s="0" t="n">
        <v>1.644555</v>
      </c>
      <c r="K1424" s="0" t="n">
        <v>0.22263</v>
      </c>
      <c r="L1424" s="0" t="n">
        <v>1423</v>
      </c>
      <c r="M1424" s="0" t="n">
        <f aca="false">0.05/COUNT(L$2:L$1515)*L1424</f>
        <v>0.046994715984148</v>
      </c>
      <c r="N1424" s="20" t="str">
        <f aca="false">IF(K1424&lt;M1424,A1424,"")</f>
        <v/>
      </c>
      <c r="O1424" s="20" t="str">
        <f aca="false">IF(K1424&lt;M1424,B1424,"")</f>
        <v/>
      </c>
    </row>
    <row r="1425" customFormat="false" ht="15" hidden="false" customHeight="false" outlineLevel="0" collapsed="false">
      <c r="A1425" s="0" t="s">
        <v>533</v>
      </c>
      <c r="B1425" s="0" t="n">
        <v>103</v>
      </c>
      <c r="C1425" s="0" t="n">
        <v>48</v>
      </c>
      <c r="D1425" s="0" t="n">
        <v>146</v>
      </c>
      <c r="E1425" s="0" t="n">
        <v>81</v>
      </c>
      <c r="F1425" s="0" t="n">
        <f aca="false">D1425/SUM(C1425:E1425)</f>
        <v>0.530909090909091</v>
      </c>
      <c r="G1425" s="0" t="n">
        <v>53.24</v>
      </c>
      <c r="H1425" s="0" t="n">
        <v>135.52</v>
      </c>
      <c r="I1425" s="0" t="n">
        <v>86.24</v>
      </c>
      <c r="J1425" s="0" t="n">
        <v>1.644555</v>
      </c>
      <c r="K1425" s="0" t="n">
        <v>0.22263</v>
      </c>
      <c r="L1425" s="0" t="n">
        <v>1424</v>
      </c>
      <c r="M1425" s="0" t="n">
        <f aca="false">0.05/COUNT(L$2:L$1515)*L1425</f>
        <v>0.0470277410832232</v>
      </c>
      <c r="N1425" s="20" t="str">
        <f aca="false">IF(K1425&lt;M1425,A1425,"")</f>
        <v/>
      </c>
      <c r="O1425" s="20" t="str">
        <f aca="false">IF(K1425&lt;M1425,B1425,"")</f>
        <v/>
      </c>
    </row>
    <row r="1426" customFormat="false" ht="15" hidden="false" customHeight="false" outlineLevel="0" collapsed="false">
      <c r="A1426" s="0" t="s">
        <v>483</v>
      </c>
      <c r="B1426" s="0" t="n">
        <v>91</v>
      </c>
      <c r="C1426" s="0" t="n">
        <v>61</v>
      </c>
      <c r="D1426" s="0" t="n">
        <v>86</v>
      </c>
      <c r="E1426" s="0" t="n">
        <v>15</v>
      </c>
      <c r="F1426" s="0" t="n">
        <f aca="false">D1426/SUM(C1426:E1426)</f>
        <v>0.530864197530864</v>
      </c>
      <c r="G1426" s="0" t="n">
        <v>66.77</v>
      </c>
      <c r="H1426" s="0" t="n">
        <v>74.47</v>
      </c>
      <c r="I1426" s="0" t="n">
        <v>20.77</v>
      </c>
      <c r="J1426" s="0" t="n">
        <v>3.884062</v>
      </c>
      <c r="K1426" s="0" t="n">
        <v>0.060735</v>
      </c>
      <c r="L1426" s="0" t="n">
        <v>1425</v>
      </c>
      <c r="M1426" s="0" t="n">
        <f aca="false">0.05/COUNT(L$2:L$1515)*L1426</f>
        <v>0.0470607661822985</v>
      </c>
      <c r="N1426" s="20" t="str">
        <f aca="false">IF(K1426&lt;M1426,A1426,"")</f>
        <v/>
      </c>
      <c r="O1426" s="20" t="str">
        <f aca="false">IF(K1426&lt;M1426,B1426,"")</f>
        <v/>
      </c>
    </row>
    <row r="1427" customFormat="false" ht="15" hidden="false" customHeight="false" outlineLevel="0" collapsed="false">
      <c r="A1427" s="0" t="s">
        <v>534</v>
      </c>
      <c r="B1427" s="0" t="n">
        <v>100</v>
      </c>
      <c r="C1427" s="0" t="n">
        <v>63</v>
      </c>
      <c r="D1427" s="0" t="n">
        <v>96</v>
      </c>
      <c r="E1427" s="0" t="n">
        <v>22</v>
      </c>
      <c r="F1427" s="0" t="n">
        <f aca="false">D1427/SUM(C1427:E1427)</f>
        <v>0.530386740331492</v>
      </c>
      <c r="G1427" s="0" t="n">
        <v>68.07</v>
      </c>
      <c r="H1427" s="0" t="n">
        <v>85.86</v>
      </c>
      <c r="I1427" s="0" t="n">
        <v>27.07</v>
      </c>
      <c r="J1427" s="0" t="n">
        <v>2.526515</v>
      </c>
      <c r="K1427" s="0" t="n">
        <v>0.157537</v>
      </c>
      <c r="L1427" s="0" t="n">
        <v>1426</v>
      </c>
      <c r="M1427" s="0" t="n">
        <f aca="false">0.05/COUNT(L$2:L$1515)*L1427</f>
        <v>0.0470937912813738</v>
      </c>
      <c r="N1427" s="20" t="str">
        <f aca="false">IF(K1427&lt;M1427,A1427,"")</f>
        <v/>
      </c>
      <c r="O1427" s="20" t="str">
        <f aca="false">IF(K1427&lt;M1427,B1427,"")</f>
        <v/>
      </c>
    </row>
    <row r="1428" customFormat="false" ht="15" hidden="false" customHeight="false" outlineLevel="0" collapsed="false">
      <c r="A1428" s="0" t="s">
        <v>535</v>
      </c>
      <c r="B1428" s="0" t="n">
        <v>87</v>
      </c>
      <c r="C1428" s="0" t="n">
        <v>56</v>
      </c>
      <c r="D1428" s="0" t="n">
        <v>140</v>
      </c>
      <c r="E1428" s="0" t="n">
        <v>68</v>
      </c>
      <c r="F1428" s="0" t="n">
        <f aca="false">D1428/SUM(C1428:E1428)</f>
        <v>0.53030303030303</v>
      </c>
      <c r="G1428" s="0" t="n">
        <v>60.14</v>
      </c>
      <c r="H1428" s="0" t="n">
        <v>131.73</v>
      </c>
      <c r="I1428" s="0" t="n">
        <v>72.14</v>
      </c>
      <c r="J1428" s="0" t="n">
        <v>1.041238</v>
      </c>
      <c r="K1428" s="0" t="n">
        <v>0.32682</v>
      </c>
      <c r="L1428" s="0" t="n">
        <v>1427</v>
      </c>
      <c r="M1428" s="0" t="n">
        <f aca="false">0.05/COUNT(L$2:L$1515)*L1428</f>
        <v>0.0471268163804491</v>
      </c>
      <c r="N1428" s="20" t="str">
        <f aca="false">IF(K1428&lt;M1428,A1428,"")</f>
        <v/>
      </c>
      <c r="O1428" s="20" t="str">
        <f aca="false">IF(K1428&lt;M1428,B1428,"")</f>
        <v/>
      </c>
    </row>
    <row r="1429" customFormat="false" ht="15" hidden="false" customHeight="false" outlineLevel="0" collapsed="false">
      <c r="A1429" s="0" t="s">
        <v>536</v>
      </c>
      <c r="B1429" s="0" t="n">
        <v>81</v>
      </c>
      <c r="C1429" s="0" t="n">
        <v>71</v>
      </c>
      <c r="D1429" s="0" t="n">
        <v>150</v>
      </c>
      <c r="E1429" s="0" t="n">
        <v>62</v>
      </c>
      <c r="F1429" s="0" t="n">
        <f aca="false">D1429/SUM(C1429:E1429)</f>
        <v>0.530035335689046</v>
      </c>
      <c r="G1429" s="0" t="n">
        <v>75.32</v>
      </c>
      <c r="H1429" s="0" t="n">
        <v>141.36</v>
      </c>
      <c r="I1429" s="0" t="n">
        <v>66.32</v>
      </c>
      <c r="J1429" s="0" t="n">
        <v>1.058017</v>
      </c>
      <c r="K1429" s="0" t="n">
        <v>0.341914</v>
      </c>
      <c r="L1429" s="0" t="n">
        <v>1428</v>
      </c>
      <c r="M1429" s="0" t="n">
        <f aca="false">0.05/COUNT(L$2:L$1515)*L1429</f>
        <v>0.0471598414795244</v>
      </c>
      <c r="N1429" s="20" t="str">
        <f aca="false">IF(K1429&lt;M1429,A1429,"")</f>
        <v/>
      </c>
      <c r="O1429" s="20" t="str">
        <f aca="false">IF(K1429&lt;M1429,B1429,"")</f>
        <v/>
      </c>
    </row>
    <row r="1430" customFormat="false" ht="15" hidden="false" customHeight="false" outlineLevel="0" collapsed="false">
      <c r="A1430" s="0" t="s">
        <v>537</v>
      </c>
      <c r="B1430" s="0" t="n">
        <v>37</v>
      </c>
      <c r="C1430" s="0" t="n">
        <v>36</v>
      </c>
      <c r="D1430" s="0" t="n">
        <v>150</v>
      </c>
      <c r="E1430" s="0" t="n">
        <v>97</v>
      </c>
      <c r="F1430" s="0" t="n">
        <f aca="false">D1430/SUM(C1430:E1430)</f>
        <v>0.530035335689046</v>
      </c>
      <c r="G1430" s="0" t="n">
        <v>43.54</v>
      </c>
      <c r="H1430" s="0" t="n">
        <v>134.93</v>
      </c>
      <c r="I1430" s="0" t="n">
        <v>104.54</v>
      </c>
      <c r="J1430" s="0" t="n">
        <v>3.532363</v>
      </c>
      <c r="K1430" s="0" t="n">
        <v>0.080377</v>
      </c>
      <c r="L1430" s="0" t="n">
        <v>1429</v>
      </c>
      <c r="M1430" s="0" t="n">
        <f aca="false">0.05/COUNT(L$2:L$1515)*L1430</f>
        <v>0.0471928665785997</v>
      </c>
      <c r="N1430" s="20" t="str">
        <f aca="false">IF(K1430&lt;M1430,A1430,"")</f>
        <v/>
      </c>
      <c r="O1430" s="20" t="str">
        <f aca="false">IF(K1430&lt;M1430,B1430,"")</f>
        <v/>
      </c>
    </row>
    <row r="1431" customFormat="false" ht="15" hidden="false" customHeight="false" outlineLevel="0" collapsed="false">
      <c r="A1431" s="0" t="s">
        <v>337</v>
      </c>
      <c r="B1431" s="0" t="n">
        <v>89</v>
      </c>
      <c r="C1431" s="0" t="n">
        <v>33</v>
      </c>
      <c r="D1431" s="0" t="n">
        <v>150</v>
      </c>
      <c r="E1431" s="0" t="n">
        <v>100</v>
      </c>
      <c r="F1431" s="0" t="n">
        <f aca="false">D1431/SUM(C1431:E1431)</f>
        <v>0.530035335689046</v>
      </c>
      <c r="G1431" s="0" t="n">
        <v>41.22</v>
      </c>
      <c r="H1431" s="0" t="n">
        <v>133.57</v>
      </c>
      <c r="I1431" s="0" t="n">
        <v>108.22</v>
      </c>
      <c r="J1431" s="0" t="n">
        <v>4.282612</v>
      </c>
      <c r="K1431" s="0" t="n">
        <v>0.044406</v>
      </c>
      <c r="L1431" s="0" t="n">
        <v>1430</v>
      </c>
      <c r="M1431" s="0" t="n">
        <f aca="false">0.05/COUNT(L$2:L$1515)*L1431</f>
        <v>0.047225891677675</v>
      </c>
      <c r="N1431" s="20" t="str">
        <f aca="false">IF(K1431&lt;M1431,A1431,"")</f>
        <v>dDocent_Contig_18887</v>
      </c>
      <c r="O1431" s="20" t="n">
        <f aca="false">IF(K1431&lt;M1431,B1431,"")</f>
        <v>89</v>
      </c>
    </row>
    <row r="1432" customFormat="false" ht="15" hidden="false" customHeight="false" outlineLevel="0" collapsed="false">
      <c r="A1432" s="0" t="s">
        <v>463</v>
      </c>
      <c r="B1432" s="0" t="n">
        <v>39</v>
      </c>
      <c r="C1432" s="0" t="n">
        <v>85</v>
      </c>
      <c r="D1432" s="0" t="n">
        <v>150</v>
      </c>
      <c r="E1432" s="0" t="n">
        <v>48</v>
      </c>
      <c r="F1432" s="0" t="n">
        <f aca="false">D1432/SUM(C1432:E1432)</f>
        <v>0.530035335689046</v>
      </c>
      <c r="G1432" s="0" t="n">
        <v>90.46</v>
      </c>
      <c r="H1432" s="0" t="n">
        <v>139.08</v>
      </c>
      <c r="I1432" s="0" t="n">
        <v>53.46</v>
      </c>
      <c r="J1432" s="0" t="n">
        <v>1.744188</v>
      </c>
      <c r="K1432" s="0" t="n">
        <v>0.226325</v>
      </c>
      <c r="L1432" s="0" t="n">
        <v>1431</v>
      </c>
      <c r="M1432" s="0" t="n">
        <f aca="false">0.05/COUNT(L$2:L$1515)*L1432</f>
        <v>0.0472589167767503</v>
      </c>
      <c r="N1432" s="20" t="str">
        <f aca="false">IF(K1432&lt;M1432,A1432,"")</f>
        <v/>
      </c>
      <c r="O1432" s="20" t="str">
        <f aca="false">IF(K1432&lt;M1432,B1432,"")</f>
        <v/>
      </c>
    </row>
    <row r="1433" customFormat="false" ht="15" hidden="false" customHeight="false" outlineLevel="0" collapsed="false">
      <c r="A1433" s="0" t="s">
        <v>538</v>
      </c>
      <c r="B1433" s="0" t="n">
        <v>115</v>
      </c>
      <c r="C1433" s="0" t="n">
        <v>54</v>
      </c>
      <c r="D1433" s="0" t="n">
        <v>106</v>
      </c>
      <c r="E1433" s="0" t="n">
        <v>40</v>
      </c>
      <c r="F1433" s="0" t="n">
        <f aca="false">D1433/SUM(C1433:E1433)</f>
        <v>0.53</v>
      </c>
      <c r="G1433" s="0" t="n">
        <v>57.25</v>
      </c>
      <c r="H1433" s="0" t="n">
        <v>99.51</v>
      </c>
      <c r="I1433" s="0" t="n">
        <v>43.24</v>
      </c>
      <c r="J1433" s="0" t="n">
        <v>0.850719</v>
      </c>
      <c r="K1433" s="0" t="n">
        <v>0.396058</v>
      </c>
      <c r="L1433" s="0" t="n">
        <v>1432</v>
      </c>
      <c r="M1433" s="0" t="n">
        <f aca="false">0.05/COUNT(L$2:L$1515)*L1433</f>
        <v>0.0472919418758256</v>
      </c>
      <c r="N1433" s="20" t="str">
        <f aca="false">IF(K1433&lt;M1433,A1433,"")</f>
        <v/>
      </c>
      <c r="O1433" s="20" t="str">
        <f aca="false">IF(K1433&lt;M1433,B1433,"")</f>
        <v/>
      </c>
    </row>
    <row r="1434" customFormat="false" ht="15" hidden="false" customHeight="false" outlineLevel="0" collapsed="false">
      <c r="A1434" s="0" t="s">
        <v>539</v>
      </c>
      <c r="B1434" s="0" t="n">
        <v>117</v>
      </c>
      <c r="C1434" s="0" t="n">
        <v>48</v>
      </c>
      <c r="D1434" s="0" t="n">
        <v>151</v>
      </c>
      <c r="E1434" s="0" t="n">
        <v>86</v>
      </c>
      <c r="F1434" s="0" t="n">
        <f aca="false">D1434/SUM(C1434:E1434)</f>
        <v>0.529824561403509</v>
      </c>
      <c r="G1434" s="0" t="n">
        <v>53.52</v>
      </c>
      <c r="H1434" s="0" t="n">
        <v>139.97</v>
      </c>
      <c r="I1434" s="0" t="n">
        <v>91.52</v>
      </c>
      <c r="J1434" s="0" t="n">
        <v>1.770961</v>
      </c>
      <c r="K1434" s="0" t="n">
        <v>0.227423</v>
      </c>
      <c r="L1434" s="0" t="n">
        <v>1433</v>
      </c>
      <c r="M1434" s="0" t="n">
        <f aca="false">0.05/COUNT(L$2:L$1515)*L1434</f>
        <v>0.0473249669749009</v>
      </c>
      <c r="N1434" s="20" t="str">
        <f aca="false">IF(K1434&lt;M1434,A1434,"")</f>
        <v/>
      </c>
      <c r="O1434" s="20" t="str">
        <f aca="false">IF(K1434&lt;M1434,B1434,"")</f>
        <v/>
      </c>
    </row>
    <row r="1435" customFormat="false" ht="15" hidden="false" customHeight="false" outlineLevel="0" collapsed="false">
      <c r="A1435" s="0" t="s">
        <v>540</v>
      </c>
      <c r="B1435" s="0" t="n">
        <v>32</v>
      </c>
      <c r="C1435" s="0" t="n">
        <v>52</v>
      </c>
      <c r="D1435" s="0" t="n">
        <v>151</v>
      </c>
      <c r="E1435" s="0" t="n">
        <v>82</v>
      </c>
      <c r="F1435" s="0" t="n">
        <f aca="false">D1435/SUM(C1435:E1435)</f>
        <v>0.529824561403509</v>
      </c>
      <c r="G1435" s="0" t="n">
        <v>57.04</v>
      </c>
      <c r="H1435" s="0" t="n">
        <v>140.92</v>
      </c>
      <c r="I1435" s="0" t="n">
        <v>87.04</v>
      </c>
      <c r="J1435" s="0" t="n">
        <v>1.457886</v>
      </c>
      <c r="K1435" s="0" t="n">
        <v>0.280598</v>
      </c>
      <c r="L1435" s="0" t="n">
        <v>1434</v>
      </c>
      <c r="M1435" s="0" t="n">
        <f aca="false">0.05/COUNT(L$2:L$1515)*L1435</f>
        <v>0.0473579920739762</v>
      </c>
      <c r="N1435" s="20" t="str">
        <f aca="false">IF(K1435&lt;M1435,A1435,"")</f>
        <v/>
      </c>
      <c r="O1435" s="20" t="str">
        <f aca="false">IF(K1435&lt;M1435,B1435,"")</f>
        <v/>
      </c>
    </row>
    <row r="1436" customFormat="false" ht="15" hidden="false" customHeight="false" outlineLevel="0" collapsed="false">
      <c r="A1436" s="0" t="s">
        <v>540</v>
      </c>
      <c r="B1436" s="0" t="n">
        <v>73</v>
      </c>
      <c r="C1436" s="0" t="n">
        <v>51</v>
      </c>
      <c r="D1436" s="0" t="n">
        <v>151</v>
      </c>
      <c r="E1436" s="0" t="n">
        <v>83</v>
      </c>
      <c r="F1436" s="0" t="n">
        <f aca="false">D1436/SUM(C1436:E1436)</f>
        <v>0.529824561403509</v>
      </c>
      <c r="G1436" s="0" t="n">
        <v>56.15</v>
      </c>
      <c r="H1436" s="0" t="n">
        <v>140.7</v>
      </c>
      <c r="I1436" s="0" t="n">
        <v>88.15</v>
      </c>
      <c r="J1436" s="0" t="n">
        <v>1.526207</v>
      </c>
      <c r="K1436" s="0" t="n">
        <v>0.232788</v>
      </c>
      <c r="L1436" s="0" t="n">
        <v>1435</v>
      </c>
      <c r="M1436" s="0" t="n">
        <f aca="false">0.05/COUNT(L$2:L$1515)*L1436</f>
        <v>0.0473910171730515</v>
      </c>
      <c r="N1436" s="20" t="str">
        <f aca="false">IF(K1436&lt;M1436,A1436,"")</f>
        <v/>
      </c>
      <c r="O1436" s="20" t="str">
        <f aca="false">IF(K1436&lt;M1436,B1436,"")</f>
        <v/>
      </c>
    </row>
    <row r="1437" customFormat="false" ht="15" hidden="false" customHeight="false" outlineLevel="0" collapsed="false">
      <c r="A1437" s="0" t="s">
        <v>540</v>
      </c>
      <c r="B1437" s="0" t="n">
        <v>105</v>
      </c>
      <c r="C1437" s="0" t="n">
        <v>51</v>
      </c>
      <c r="D1437" s="0" t="n">
        <v>151</v>
      </c>
      <c r="E1437" s="0" t="n">
        <v>83</v>
      </c>
      <c r="F1437" s="0" t="n">
        <f aca="false">D1437/SUM(C1437:E1437)</f>
        <v>0.529824561403509</v>
      </c>
      <c r="G1437" s="0" t="n">
        <v>56.15</v>
      </c>
      <c r="H1437" s="0" t="n">
        <v>140.7</v>
      </c>
      <c r="I1437" s="0" t="n">
        <v>88.15</v>
      </c>
      <c r="J1437" s="0" t="n">
        <v>1.526207</v>
      </c>
      <c r="K1437" s="0" t="n">
        <v>0.232788</v>
      </c>
      <c r="L1437" s="0" t="n">
        <v>1436</v>
      </c>
      <c r="M1437" s="0" t="n">
        <f aca="false">0.05/COUNT(L$2:L$1515)*L1437</f>
        <v>0.0474240422721268</v>
      </c>
      <c r="N1437" s="20" t="str">
        <f aca="false">IF(K1437&lt;M1437,A1437,"")</f>
        <v/>
      </c>
      <c r="O1437" s="20" t="str">
        <f aca="false">IF(K1437&lt;M1437,B1437,"")</f>
        <v/>
      </c>
    </row>
    <row r="1438" customFormat="false" ht="15" hidden="false" customHeight="false" outlineLevel="0" collapsed="false">
      <c r="A1438" s="0" t="s">
        <v>541</v>
      </c>
      <c r="B1438" s="0" t="n">
        <v>93</v>
      </c>
      <c r="C1438" s="0" t="n">
        <v>49</v>
      </c>
      <c r="D1438" s="0" t="n">
        <v>151</v>
      </c>
      <c r="E1438" s="0" t="n">
        <v>85</v>
      </c>
      <c r="F1438" s="0" t="n">
        <f aca="false">D1438/SUM(C1438:E1438)</f>
        <v>0.529824561403509</v>
      </c>
      <c r="G1438" s="0" t="n">
        <v>54.39</v>
      </c>
      <c r="H1438" s="0" t="n">
        <v>140.23</v>
      </c>
      <c r="I1438" s="0" t="n">
        <v>90.39</v>
      </c>
      <c r="J1438" s="0" t="n">
        <v>1.682342</v>
      </c>
      <c r="K1438" s="0" t="n">
        <v>0.228904</v>
      </c>
      <c r="L1438" s="0" t="n">
        <v>1437</v>
      </c>
      <c r="M1438" s="0" t="n">
        <f aca="false">0.05/COUNT(L$2:L$1515)*L1438</f>
        <v>0.0474570673712021</v>
      </c>
      <c r="N1438" s="20" t="str">
        <f aca="false">IF(K1438&lt;M1438,A1438,"")</f>
        <v/>
      </c>
      <c r="O1438" s="20" t="str">
        <f aca="false">IF(K1438&lt;M1438,B1438,"")</f>
        <v/>
      </c>
    </row>
    <row r="1439" customFormat="false" ht="15" hidden="false" customHeight="false" outlineLevel="0" collapsed="false">
      <c r="A1439" s="0" t="s">
        <v>542</v>
      </c>
      <c r="B1439" s="0" t="n">
        <v>100</v>
      </c>
      <c r="C1439" s="0" t="n">
        <v>79</v>
      </c>
      <c r="D1439" s="0" t="n">
        <v>151</v>
      </c>
      <c r="E1439" s="0" t="n">
        <v>55</v>
      </c>
      <c r="F1439" s="0" t="n">
        <f aca="false">D1439/SUM(C1439:E1439)</f>
        <v>0.529824561403509</v>
      </c>
      <c r="G1439" s="0" t="n">
        <v>83.76</v>
      </c>
      <c r="H1439" s="0" t="n">
        <v>141.49</v>
      </c>
      <c r="I1439" s="0" t="n">
        <v>59.76</v>
      </c>
      <c r="J1439" s="0" t="n">
        <v>1.287673</v>
      </c>
      <c r="K1439" s="0" t="n">
        <v>0.284327</v>
      </c>
      <c r="L1439" s="0" t="n">
        <v>1438</v>
      </c>
      <c r="M1439" s="0" t="n">
        <f aca="false">0.05/COUNT(L$2:L$1515)*L1439</f>
        <v>0.0474900924702774</v>
      </c>
      <c r="N1439" s="20" t="str">
        <f aca="false">IF(K1439&lt;M1439,A1439,"")</f>
        <v/>
      </c>
      <c r="O1439" s="20" t="str">
        <f aca="false">IF(K1439&lt;M1439,B1439,"")</f>
        <v/>
      </c>
    </row>
    <row r="1440" customFormat="false" ht="15" hidden="false" customHeight="false" outlineLevel="0" collapsed="false">
      <c r="A1440" s="0" t="s">
        <v>543</v>
      </c>
      <c r="B1440" s="0" t="n">
        <v>57</v>
      </c>
      <c r="C1440" s="0" t="n">
        <v>47</v>
      </c>
      <c r="D1440" s="0" t="n">
        <v>151</v>
      </c>
      <c r="E1440" s="0" t="n">
        <v>87</v>
      </c>
      <c r="F1440" s="0" t="n">
        <f aca="false">D1440/SUM(C1440:E1440)</f>
        <v>0.529824561403509</v>
      </c>
      <c r="G1440" s="0" t="n">
        <v>52.65</v>
      </c>
      <c r="H1440" s="0" t="n">
        <v>139.69</v>
      </c>
      <c r="I1440" s="0" t="n">
        <v>92.65</v>
      </c>
      <c r="J1440" s="0" t="n">
        <v>1.867204</v>
      </c>
      <c r="K1440" s="0" t="n">
        <v>0.186072</v>
      </c>
      <c r="L1440" s="0" t="n">
        <v>1439</v>
      </c>
      <c r="M1440" s="0" t="n">
        <f aca="false">0.05/COUNT(L$2:L$1515)*L1440</f>
        <v>0.0475231175693527</v>
      </c>
      <c r="N1440" s="20" t="str">
        <f aca="false">IF(K1440&lt;M1440,A1440,"")</f>
        <v/>
      </c>
      <c r="O1440" s="20" t="str">
        <f aca="false">IF(K1440&lt;M1440,B1440,"")</f>
        <v/>
      </c>
    </row>
    <row r="1441" customFormat="false" ht="15" hidden="false" customHeight="false" outlineLevel="0" collapsed="false">
      <c r="A1441" s="0" t="s">
        <v>544</v>
      </c>
      <c r="B1441" s="0" t="n">
        <v>52</v>
      </c>
      <c r="C1441" s="0" t="n">
        <v>87</v>
      </c>
      <c r="D1441" s="0" t="n">
        <v>143</v>
      </c>
      <c r="E1441" s="0" t="n">
        <v>40</v>
      </c>
      <c r="F1441" s="0" t="n">
        <f aca="false">D1441/SUM(C1441:E1441)</f>
        <v>0.52962962962963</v>
      </c>
      <c r="G1441" s="0" t="n">
        <v>93.05</v>
      </c>
      <c r="H1441" s="0" t="n">
        <v>130.91</v>
      </c>
      <c r="I1441" s="0" t="n">
        <v>46.05</v>
      </c>
      <c r="J1441" s="0" t="n">
        <v>2.303185</v>
      </c>
      <c r="K1441" s="0" t="n">
        <v>0.166863</v>
      </c>
      <c r="L1441" s="0" t="n">
        <v>1440</v>
      </c>
      <c r="M1441" s="0" t="n">
        <f aca="false">0.05/COUNT(L$2:L$1515)*L1441</f>
        <v>0.047556142668428</v>
      </c>
      <c r="N1441" s="20" t="str">
        <f aca="false">IF(K1441&lt;M1441,A1441,"")</f>
        <v/>
      </c>
      <c r="O1441" s="20" t="str">
        <f aca="false">IF(K1441&lt;M1441,B1441,"")</f>
        <v/>
      </c>
    </row>
    <row r="1442" customFormat="false" ht="15" hidden="false" customHeight="false" outlineLevel="0" collapsed="false">
      <c r="A1442" s="0" t="s">
        <v>545</v>
      </c>
      <c r="B1442" s="0" t="n">
        <v>68</v>
      </c>
      <c r="C1442" s="0" t="n">
        <v>66</v>
      </c>
      <c r="D1442" s="0" t="n">
        <v>135</v>
      </c>
      <c r="E1442" s="0" t="n">
        <v>54</v>
      </c>
      <c r="F1442" s="0" t="n">
        <f aca="false">D1442/SUM(C1442:E1442)</f>
        <v>0.529411764705882</v>
      </c>
      <c r="G1442" s="0" t="n">
        <v>69.89</v>
      </c>
      <c r="H1442" s="0" t="n">
        <v>127.22</v>
      </c>
      <c r="I1442" s="0" t="n">
        <v>57.89</v>
      </c>
      <c r="J1442" s="0" t="n">
        <v>0.954261</v>
      </c>
      <c r="K1442" s="0" t="n">
        <v>0.37998</v>
      </c>
      <c r="L1442" s="0" t="n">
        <v>1441</v>
      </c>
      <c r="M1442" s="0" t="n">
        <f aca="false">0.05/COUNT(L$2:L$1515)*L1442</f>
        <v>0.0475891677675033</v>
      </c>
      <c r="N1442" s="20" t="str">
        <f aca="false">IF(K1442&lt;M1442,A1442,"")</f>
        <v/>
      </c>
      <c r="O1442" s="20" t="str">
        <f aca="false">IF(K1442&lt;M1442,B1442,"")</f>
        <v/>
      </c>
    </row>
    <row r="1443" customFormat="false" ht="15" hidden="false" customHeight="false" outlineLevel="0" collapsed="false">
      <c r="A1443" s="0" t="s">
        <v>546</v>
      </c>
      <c r="B1443" s="0" t="n">
        <v>50</v>
      </c>
      <c r="C1443" s="0" t="n">
        <v>64</v>
      </c>
      <c r="D1443" s="0" t="n">
        <v>128</v>
      </c>
      <c r="E1443" s="0" t="n">
        <v>50</v>
      </c>
      <c r="F1443" s="0" t="n">
        <f aca="false">D1443/SUM(C1443:E1443)</f>
        <v>0.528925619834711</v>
      </c>
      <c r="G1443" s="0" t="n">
        <v>67.7</v>
      </c>
      <c r="H1443" s="0" t="n">
        <v>120.6</v>
      </c>
      <c r="I1443" s="0" t="n">
        <v>53.7</v>
      </c>
      <c r="J1443" s="0" t="n">
        <v>0.912435</v>
      </c>
      <c r="K1443" s="0" t="n">
        <v>0.368929</v>
      </c>
      <c r="L1443" s="0" t="n">
        <v>1442</v>
      </c>
      <c r="M1443" s="0" t="n">
        <f aca="false">0.05/COUNT(L$2:L$1515)*L1443</f>
        <v>0.0476221928665786</v>
      </c>
      <c r="N1443" s="20" t="str">
        <f aca="false">IF(K1443&lt;M1443,A1443,"")</f>
        <v/>
      </c>
      <c r="O1443" s="20" t="str">
        <f aca="false">IF(K1443&lt;M1443,B1443,"")</f>
        <v/>
      </c>
    </row>
    <row r="1444" customFormat="false" ht="15" hidden="false" customHeight="false" outlineLevel="0" collapsed="false">
      <c r="A1444" s="0" t="s">
        <v>546</v>
      </c>
      <c r="B1444" s="0" t="n">
        <v>55</v>
      </c>
      <c r="C1444" s="0" t="n">
        <v>64</v>
      </c>
      <c r="D1444" s="0" t="n">
        <v>128</v>
      </c>
      <c r="E1444" s="0" t="n">
        <v>50</v>
      </c>
      <c r="F1444" s="0" t="n">
        <f aca="false">D1444/SUM(C1444:E1444)</f>
        <v>0.528925619834711</v>
      </c>
      <c r="G1444" s="0" t="n">
        <v>67.7</v>
      </c>
      <c r="H1444" s="0" t="n">
        <v>120.6</v>
      </c>
      <c r="I1444" s="0" t="n">
        <v>53.7</v>
      </c>
      <c r="J1444" s="0" t="n">
        <v>0.912435</v>
      </c>
      <c r="K1444" s="0" t="n">
        <v>0.368929</v>
      </c>
      <c r="L1444" s="0" t="n">
        <v>1443</v>
      </c>
      <c r="M1444" s="0" t="n">
        <f aca="false">0.05/COUNT(L$2:L$1515)*L1444</f>
        <v>0.0476552179656539</v>
      </c>
      <c r="N1444" s="20" t="str">
        <f aca="false">IF(K1444&lt;M1444,A1444,"")</f>
        <v/>
      </c>
      <c r="O1444" s="20" t="str">
        <f aca="false">IF(K1444&lt;M1444,B1444,"")</f>
        <v/>
      </c>
    </row>
    <row r="1445" customFormat="false" ht="15" hidden="false" customHeight="false" outlineLevel="0" collapsed="false">
      <c r="A1445" s="0" t="s">
        <v>547</v>
      </c>
      <c r="B1445" s="0" t="n">
        <v>66</v>
      </c>
      <c r="C1445" s="0" t="n">
        <v>58</v>
      </c>
      <c r="D1445" s="0" t="n">
        <v>110</v>
      </c>
      <c r="E1445" s="0" t="n">
        <v>40</v>
      </c>
      <c r="F1445" s="0" t="n">
        <f aca="false">D1445/SUM(C1445:E1445)</f>
        <v>0.528846153846154</v>
      </c>
      <c r="G1445" s="0" t="n">
        <v>61.39</v>
      </c>
      <c r="H1445" s="0" t="n">
        <v>103.22</v>
      </c>
      <c r="I1445" s="0" t="n">
        <v>43.39</v>
      </c>
      <c r="J1445" s="0" t="n">
        <v>0.897093</v>
      </c>
      <c r="K1445" s="0" t="n">
        <v>0.402366</v>
      </c>
      <c r="L1445" s="0" t="n">
        <v>1444</v>
      </c>
      <c r="M1445" s="0" t="n">
        <f aca="false">0.05/COUNT(L$2:L$1515)*L1445</f>
        <v>0.0476882430647292</v>
      </c>
      <c r="N1445" s="20" t="str">
        <f aca="false">IF(K1445&lt;M1445,A1445,"")</f>
        <v/>
      </c>
      <c r="O1445" s="20" t="str">
        <f aca="false">IF(K1445&lt;M1445,B1445,"")</f>
        <v/>
      </c>
    </row>
    <row r="1446" customFormat="false" ht="15" hidden="false" customHeight="false" outlineLevel="0" collapsed="false">
      <c r="A1446" s="0" t="s">
        <v>548</v>
      </c>
      <c r="B1446" s="0" t="n">
        <v>45</v>
      </c>
      <c r="C1446" s="0" t="n">
        <v>81</v>
      </c>
      <c r="D1446" s="0" t="n">
        <v>147</v>
      </c>
      <c r="E1446" s="0" t="n">
        <v>50</v>
      </c>
      <c r="F1446" s="0" t="n">
        <f aca="false">D1446/SUM(C1446:E1446)</f>
        <v>0.528776978417266</v>
      </c>
      <c r="G1446" s="0" t="n">
        <v>85.86</v>
      </c>
      <c r="H1446" s="0" t="n">
        <v>137.27</v>
      </c>
      <c r="I1446" s="0" t="n">
        <v>54.86</v>
      </c>
      <c r="J1446" s="0" t="n">
        <v>1.396265</v>
      </c>
      <c r="K1446" s="0" t="n">
        <v>0.274822</v>
      </c>
      <c r="L1446" s="0" t="n">
        <v>1445</v>
      </c>
      <c r="M1446" s="0" t="n">
        <f aca="false">0.05/COUNT(L$2:L$1515)*L1446</f>
        <v>0.0477212681638045</v>
      </c>
      <c r="N1446" s="20" t="str">
        <f aca="false">IF(K1446&lt;M1446,A1446,"")</f>
        <v/>
      </c>
      <c r="O1446" s="20" t="str">
        <f aca="false">IF(K1446&lt;M1446,B1446,"")</f>
        <v/>
      </c>
    </row>
    <row r="1447" customFormat="false" ht="15" hidden="false" customHeight="false" outlineLevel="0" collapsed="false">
      <c r="A1447" s="0" t="s">
        <v>549</v>
      </c>
      <c r="B1447" s="0" t="n">
        <v>78</v>
      </c>
      <c r="C1447" s="0" t="n">
        <v>64</v>
      </c>
      <c r="D1447" s="0" t="n">
        <v>147</v>
      </c>
      <c r="E1447" s="0" t="n">
        <v>67</v>
      </c>
      <c r="F1447" s="0" t="n">
        <f aca="false">D1447/SUM(C1447:E1447)</f>
        <v>0.528776978417266</v>
      </c>
      <c r="G1447" s="0" t="n">
        <v>68.01</v>
      </c>
      <c r="H1447" s="0" t="n">
        <v>138.98</v>
      </c>
      <c r="I1447" s="0" t="n">
        <v>71.01</v>
      </c>
      <c r="J1447" s="0" t="n">
        <v>0.924809</v>
      </c>
      <c r="K1447" s="0" t="n">
        <v>0.400848</v>
      </c>
      <c r="L1447" s="0" t="n">
        <v>1446</v>
      </c>
      <c r="M1447" s="0" t="n">
        <f aca="false">0.05/COUNT(L$2:L$1515)*L1447</f>
        <v>0.0477542932628798</v>
      </c>
      <c r="N1447" s="20" t="str">
        <f aca="false">IF(K1447&lt;M1447,A1447,"")</f>
        <v/>
      </c>
      <c r="O1447" s="20" t="str">
        <f aca="false">IF(K1447&lt;M1447,B1447,"")</f>
        <v/>
      </c>
    </row>
    <row r="1448" customFormat="false" ht="15" hidden="false" customHeight="false" outlineLevel="0" collapsed="false">
      <c r="A1448" s="0" t="s">
        <v>550</v>
      </c>
      <c r="B1448" s="0" t="n">
        <v>89</v>
      </c>
      <c r="C1448" s="0" t="n">
        <v>71</v>
      </c>
      <c r="D1448" s="0" t="n">
        <v>129</v>
      </c>
      <c r="E1448" s="0" t="n">
        <v>44</v>
      </c>
      <c r="F1448" s="0" t="n">
        <f aca="false">D1448/SUM(C1448:E1448)</f>
        <v>0.528688524590164</v>
      </c>
      <c r="G1448" s="0" t="n">
        <v>75.25</v>
      </c>
      <c r="H1448" s="0" t="n">
        <v>120.51</v>
      </c>
      <c r="I1448" s="0" t="n">
        <v>48.25</v>
      </c>
      <c r="J1448" s="0" t="n">
        <v>1.212218</v>
      </c>
      <c r="K1448" s="0" t="n">
        <v>0.301562</v>
      </c>
      <c r="L1448" s="0" t="n">
        <v>1447</v>
      </c>
      <c r="M1448" s="0" t="n">
        <f aca="false">0.05/COUNT(L$2:L$1515)*L1448</f>
        <v>0.0477873183619551</v>
      </c>
      <c r="N1448" s="20" t="str">
        <f aca="false">IF(K1448&lt;M1448,A1448,"")</f>
        <v/>
      </c>
      <c r="O1448" s="20" t="str">
        <f aca="false">IF(K1448&lt;M1448,B1448,"")</f>
        <v/>
      </c>
    </row>
    <row r="1449" customFormat="false" ht="15" hidden="false" customHeight="false" outlineLevel="0" collapsed="false">
      <c r="A1449" s="0" t="s">
        <v>551</v>
      </c>
      <c r="B1449" s="0" t="n">
        <v>106</v>
      </c>
      <c r="C1449" s="0" t="n">
        <v>42</v>
      </c>
      <c r="D1449" s="0" t="n">
        <v>83</v>
      </c>
      <c r="E1449" s="0" t="n">
        <v>32</v>
      </c>
      <c r="F1449" s="0" t="n">
        <f aca="false">D1449/SUM(C1449:E1449)</f>
        <v>0.528662420382166</v>
      </c>
      <c r="G1449" s="0" t="n">
        <v>44.41</v>
      </c>
      <c r="H1449" s="0" t="n">
        <v>78.18</v>
      </c>
      <c r="I1449" s="0" t="n">
        <v>34.41</v>
      </c>
      <c r="J1449" s="0" t="n">
        <v>0.596362</v>
      </c>
      <c r="K1449" s="0" t="n">
        <v>0.521954</v>
      </c>
      <c r="L1449" s="0" t="n">
        <v>1448</v>
      </c>
      <c r="M1449" s="0" t="n">
        <f aca="false">0.05/COUNT(L$2:L$1515)*L1449</f>
        <v>0.0478203434610304</v>
      </c>
      <c r="N1449" s="20" t="str">
        <f aca="false">IF(K1449&lt;M1449,A1449,"")</f>
        <v/>
      </c>
      <c r="O1449" s="20" t="str">
        <f aca="false">IF(K1449&lt;M1449,B1449,"")</f>
        <v/>
      </c>
    </row>
    <row r="1450" customFormat="false" ht="15" hidden="false" customHeight="false" outlineLevel="0" collapsed="false">
      <c r="A1450" s="0" t="s">
        <v>552</v>
      </c>
      <c r="B1450" s="0" t="n">
        <v>114</v>
      </c>
      <c r="C1450" s="0" t="n">
        <v>35</v>
      </c>
      <c r="D1450" s="0" t="n">
        <v>111</v>
      </c>
      <c r="E1450" s="0" t="n">
        <v>64</v>
      </c>
      <c r="F1450" s="0" t="n">
        <f aca="false">D1450/SUM(C1450:E1450)</f>
        <v>0.528571428571429</v>
      </c>
      <c r="G1450" s="0" t="n">
        <v>39</v>
      </c>
      <c r="H1450" s="0" t="n">
        <v>103</v>
      </c>
      <c r="I1450" s="0" t="n">
        <v>68</v>
      </c>
      <c r="J1450" s="0" t="n">
        <v>1.267662</v>
      </c>
      <c r="K1450" s="0" t="n">
        <v>0.32439</v>
      </c>
      <c r="L1450" s="0" t="n">
        <v>1449</v>
      </c>
      <c r="M1450" s="0" t="n">
        <f aca="false">0.05/COUNT(L$2:L$1515)*L1450</f>
        <v>0.0478533685601057</v>
      </c>
      <c r="N1450" s="20" t="str">
        <f aca="false">IF(K1450&lt;M1450,A1450,"")</f>
        <v/>
      </c>
      <c r="O1450" s="20" t="str">
        <f aca="false">IF(K1450&lt;M1450,B1450,"")</f>
        <v/>
      </c>
    </row>
    <row r="1451" customFormat="false" ht="15" hidden="false" customHeight="false" outlineLevel="0" collapsed="false">
      <c r="A1451" s="0" t="s">
        <v>553</v>
      </c>
      <c r="B1451" s="0" t="n">
        <v>8</v>
      </c>
      <c r="C1451" s="0" t="n">
        <v>85</v>
      </c>
      <c r="D1451" s="0" t="n">
        <v>148</v>
      </c>
      <c r="E1451" s="0" t="n">
        <v>47</v>
      </c>
      <c r="F1451" s="0" t="n">
        <f aca="false">D1451/SUM(C1451:E1451)</f>
        <v>0.528571428571429</v>
      </c>
      <c r="G1451" s="0" t="n">
        <v>90.29</v>
      </c>
      <c r="H1451" s="0" t="n">
        <v>137.42</v>
      </c>
      <c r="I1451" s="0" t="n">
        <v>52.29</v>
      </c>
      <c r="J1451" s="0" t="n">
        <v>1.659217</v>
      </c>
      <c r="K1451" s="0" t="n">
        <v>0.224407</v>
      </c>
      <c r="L1451" s="0" t="n">
        <v>1450</v>
      </c>
      <c r="M1451" s="0" t="n">
        <f aca="false">0.05/COUNT(L$2:L$1515)*L1451</f>
        <v>0.047886393659181</v>
      </c>
      <c r="N1451" s="20" t="str">
        <f aca="false">IF(K1451&lt;M1451,A1451,"")</f>
        <v/>
      </c>
      <c r="O1451" s="20" t="str">
        <f aca="false">IF(K1451&lt;M1451,B1451,"")</f>
        <v/>
      </c>
    </row>
    <row r="1452" customFormat="false" ht="15" hidden="false" customHeight="false" outlineLevel="0" collapsed="false">
      <c r="A1452" s="0" t="s">
        <v>553</v>
      </c>
      <c r="B1452" s="0" t="n">
        <v>107</v>
      </c>
      <c r="C1452" s="0" t="n">
        <v>84</v>
      </c>
      <c r="D1452" s="0" t="n">
        <v>148</v>
      </c>
      <c r="E1452" s="0" t="n">
        <v>48</v>
      </c>
      <c r="F1452" s="0" t="n">
        <f aca="false">D1452/SUM(C1452:E1452)</f>
        <v>0.528571428571429</v>
      </c>
      <c r="G1452" s="0" t="n">
        <v>89.16</v>
      </c>
      <c r="H1452" s="0" t="n">
        <v>137.69</v>
      </c>
      <c r="I1452" s="0" t="n">
        <v>53.16</v>
      </c>
      <c r="J1452" s="0" t="n">
        <v>1.571298</v>
      </c>
      <c r="K1452" s="0" t="n">
        <v>0.226756</v>
      </c>
      <c r="L1452" s="0" t="n">
        <v>1451</v>
      </c>
      <c r="M1452" s="0" t="n">
        <f aca="false">0.05/COUNT(L$2:L$1515)*L1452</f>
        <v>0.0479194187582563</v>
      </c>
      <c r="N1452" s="20" t="str">
        <f aca="false">IF(K1452&lt;M1452,A1452,"")</f>
        <v/>
      </c>
      <c r="O1452" s="20" t="str">
        <f aca="false">IF(K1452&lt;M1452,B1452,"")</f>
        <v/>
      </c>
    </row>
    <row r="1453" customFormat="false" ht="15" hidden="false" customHeight="false" outlineLevel="0" collapsed="false">
      <c r="A1453" s="0" t="s">
        <v>554</v>
      </c>
      <c r="B1453" s="0" t="n">
        <v>80</v>
      </c>
      <c r="C1453" s="0" t="n">
        <v>94</v>
      </c>
      <c r="D1453" s="0" t="n">
        <v>148</v>
      </c>
      <c r="E1453" s="0" t="n">
        <v>38</v>
      </c>
      <c r="F1453" s="0" t="n">
        <f aca="false">D1453/SUM(C1453:E1453)</f>
        <v>0.528571428571429</v>
      </c>
      <c r="G1453" s="0" t="n">
        <v>100.8</v>
      </c>
      <c r="H1453" s="0" t="n">
        <v>134.4</v>
      </c>
      <c r="I1453" s="0" t="n">
        <v>44.8</v>
      </c>
      <c r="J1453" s="0" t="n">
        <v>2.867063</v>
      </c>
      <c r="K1453" s="0" t="n">
        <v>0.106084</v>
      </c>
      <c r="L1453" s="0" t="n">
        <v>1452</v>
      </c>
      <c r="M1453" s="0" t="n">
        <f aca="false">0.05/COUNT(L$2:L$1515)*L1453</f>
        <v>0.0479524438573316</v>
      </c>
      <c r="N1453" s="20" t="str">
        <f aca="false">IF(K1453&lt;M1453,A1453,"")</f>
        <v/>
      </c>
      <c r="O1453" s="20" t="str">
        <f aca="false">IF(K1453&lt;M1453,B1453,"")</f>
        <v/>
      </c>
    </row>
    <row r="1454" customFormat="false" ht="15" hidden="false" customHeight="false" outlineLevel="0" collapsed="false">
      <c r="A1454" s="0" t="s">
        <v>554</v>
      </c>
      <c r="B1454" s="0" t="n">
        <v>81</v>
      </c>
      <c r="C1454" s="0" t="n">
        <v>94</v>
      </c>
      <c r="D1454" s="0" t="n">
        <v>148</v>
      </c>
      <c r="E1454" s="0" t="n">
        <v>38</v>
      </c>
      <c r="F1454" s="0" t="n">
        <f aca="false">D1454/SUM(C1454:E1454)</f>
        <v>0.528571428571429</v>
      </c>
      <c r="G1454" s="0" t="n">
        <v>100.8</v>
      </c>
      <c r="H1454" s="0" t="n">
        <v>134.4</v>
      </c>
      <c r="I1454" s="0" t="n">
        <v>44.8</v>
      </c>
      <c r="J1454" s="0" t="n">
        <v>2.867063</v>
      </c>
      <c r="K1454" s="0" t="n">
        <v>0.106084</v>
      </c>
      <c r="L1454" s="0" t="n">
        <v>1453</v>
      </c>
      <c r="M1454" s="0" t="n">
        <f aca="false">0.05/COUNT(L$2:L$1515)*L1454</f>
        <v>0.0479854689564069</v>
      </c>
      <c r="N1454" s="20" t="str">
        <f aca="false">IF(K1454&lt;M1454,A1454,"")</f>
        <v/>
      </c>
      <c r="O1454" s="20" t="str">
        <f aca="false">IF(K1454&lt;M1454,B1454,"")</f>
        <v/>
      </c>
    </row>
    <row r="1455" customFormat="false" ht="15" hidden="false" customHeight="false" outlineLevel="0" collapsed="false">
      <c r="A1455" s="0" t="s">
        <v>555</v>
      </c>
      <c r="B1455" s="0" t="n">
        <v>65</v>
      </c>
      <c r="C1455" s="0" t="n">
        <v>92</v>
      </c>
      <c r="D1455" s="0" t="n">
        <v>150</v>
      </c>
      <c r="E1455" s="0" t="n">
        <v>42</v>
      </c>
      <c r="F1455" s="0" t="n">
        <f aca="false">D1455/SUM(C1455:E1455)</f>
        <v>0.528169014084507</v>
      </c>
      <c r="G1455" s="0" t="n">
        <v>98.2</v>
      </c>
      <c r="H1455" s="0" t="n">
        <v>137.6</v>
      </c>
      <c r="I1455" s="0" t="n">
        <v>48.2</v>
      </c>
      <c r="J1455" s="0" t="n">
        <v>2.306919</v>
      </c>
      <c r="K1455" s="0" t="n">
        <v>0.143239</v>
      </c>
      <c r="L1455" s="0" t="n">
        <v>1454</v>
      </c>
      <c r="M1455" s="0" t="n">
        <f aca="false">0.05/COUNT(L$2:L$1515)*L1455</f>
        <v>0.0480184940554822</v>
      </c>
      <c r="N1455" s="20" t="str">
        <f aca="false">IF(K1455&lt;M1455,A1455,"")</f>
        <v/>
      </c>
      <c r="O1455" s="20" t="str">
        <f aca="false">IF(K1455&lt;M1455,B1455,"")</f>
        <v/>
      </c>
    </row>
    <row r="1456" customFormat="false" ht="15" hidden="false" customHeight="false" outlineLevel="0" collapsed="false">
      <c r="A1456" s="0" t="s">
        <v>556</v>
      </c>
      <c r="B1456" s="0" t="n">
        <v>54</v>
      </c>
      <c r="C1456" s="0" t="n">
        <v>39</v>
      </c>
      <c r="D1456" s="0" t="n">
        <v>150</v>
      </c>
      <c r="E1456" s="0" t="n">
        <v>95</v>
      </c>
      <c r="F1456" s="0" t="n">
        <f aca="false">D1456/SUM(C1456:E1456)</f>
        <v>0.528169014084507</v>
      </c>
      <c r="G1456" s="0" t="n">
        <v>45.76</v>
      </c>
      <c r="H1456" s="0" t="n">
        <v>136.48</v>
      </c>
      <c r="I1456" s="0" t="n">
        <v>101.76</v>
      </c>
      <c r="J1456" s="0" t="n">
        <v>2.78749</v>
      </c>
      <c r="K1456" s="0" t="n">
        <v>0.109282</v>
      </c>
      <c r="L1456" s="0" t="n">
        <v>1455</v>
      </c>
      <c r="M1456" s="0" t="n">
        <f aca="false">0.05/COUNT(L$2:L$1515)*L1456</f>
        <v>0.0480515191545575</v>
      </c>
      <c r="N1456" s="20" t="str">
        <f aca="false">IF(K1456&lt;M1456,A1456,"")</f>
        <v/>
      </c>
      <c r="O1456" s="20" t="str">
        <f aca="false">IF(K1456&lt;M1456,B1456,"")</f>
        <v/>
      </c>
    </row>
    <row r="1457" customFormat="false" ht="15" hidden="false" customHeight="false" outlineLevel="0" collapsed="false">
      <c r="A1457" s="0" t="s">
        <v>495</v>
      </c>
      <c r="B1457" s="0" t="n">
        <v>93</v>
      </c>
      <c r="C1457" s="0" t="n">
        <v>57</v>
      </c>
      <c r="D1457" s="0" t="n">
        <v>151</v>
      </c>
      <c r="E1457" s="0" t="n">
        <v>78</v>
      </c>
      <c r="F1457" s="0" t="n">
        <f aca="false">D1457/SUM(C1457:E1457)</f>
        <v>0.527972027972028</v>
      </c>
      <c r="G1457" s="0" t="n">
        <v>61.39</v>
      </c>
      <c r="H1457" s="0" t="n">
        <v>142.23</v>
      </c>
      <c r="I1457" s="0" t="n">
        <v>82.39</v>
      </c>
      <c r="J1457" s="0" t="n">
        <v>1.087641</v>
      </c>
      <c r="K1457" s="0" t="n">
        <v>0.341866</v>
      </c>
      <c r="L1457" s="0" t="n">
        <v>1456</v>
      </c>
      <c r="M1457" s="0" t="n">
        <f aca="false">0.05/COUNT(L$2:L$1515)*L1457</f>
        <v>0.0480845442536328</v>
      </c>
      <c r="N1457" s="20" t="str">
        <f aca="false">IF(K1457&lt;M1457,A1457,"")</f>
        <v/>
      </c>
      <c r="O1457" s="20" t="str">
        <f aca="false">IF(K1457&lt;M1457,B1457,"")</f>
        <v/>
      </c>
    </row>
    <row r="1458" customFormat="false" ht="15" hidden="false" customHeight="false" outlineLevel="0" collapsed="false">
      <c r="A1458" s="0" t="s">
        <v>208</v>
      </c>
      <c r="B1458" s="0" t="n">
        <v>89</v>
      </c>
      <c r="C1458" s="0" t="n">
        <v>135</v>
      </c>
      <c r="D1458" s="0" t="n">
        <v>151</v>
      </c>
      <c r="E1458" s="0" t="n">
        <v>0</v>
      </c>
      <c r="F1458" s="0" t="n">
        <f aca="false">D1458/SUM(C1458:E1458)</f>
        <v>0.527972027972028</v>
      </c>
      <c r="G1458" s="0" t="n">
        <v>154.93</v>
      </c>
      <c r="H1458" s="0" t="n">
        <v>111.14</v>
      </c>
      <c r="I1458" s="0" t="n">
        <v>19.93</v>
      </c>
      <c r="J1458" s="0" t="n">
        <v>36.792198</v>
      </c>
      <c r="K1458" s="0" t="n">
        <v>0</v>
      </c>
      <c r="L1458" s="0" t="n">
        <v>1457</v>
      </c>
      <c r="M1458" s="0" t="n">
        <f aca="false">0.05/COUNT(L$2:L$1515)*L1458</f>
        <v>0.0481175693527081</v>
      </c>
      <c r="N1458" s="20" t="str">
        <f aca="false">IF(K1458&lt;M1458,A1458,"")</f>
        <v>dDocent_Contig_8156</v>
      </c>
      <c r="O1458" s="20" t="n">
        <f aca="false">IF(K1458&lt;M1458,B1458,"")</f>
        <v>89</v>
      </c>
    </row>
    <row r="1459" customFormat="false" ht="15" hidden="false" customHeight="false" outlineLevel="0" collapsed="false">
      <c r="A1459" s="0" t="s">
        <v>557</v>
      </c>
      <c r="B1459" s="0" t="n">
        <v>67</v>
      </c>
      <c r="C1459" s="0" t="n">
        <v>56</v>
      </c>
      <c r="D1459" s="0" t="n">
        <v>151</v>
      </c>
      <c r="E1459" s="0" t="n">
        <v>79</v>
      </c>
      <c r="F1459" s="0" t="n">
        <f aca="false">D1459/SUM(C1459:E1459)</f>
        <v>0.527972027972028</v>
      </c>
      <c r="G1459" s="0" t="n">
        <v>60.46</v>
      </c>
      <c r="H1459" s="0" t="n">
        <v>142.08</v>
      </c>
      <c r="I1459" s="0" t="n">
        <v>83.46</v>
      </c>
      <c r="J1459" s="0" t="n">
        <v>1.128571</v>
      </c>
      <c r="K1459" s="0" t="n">
        <v>0.340918</v>
      </c>
      <c r="L1459" s="0" t="n">
        <v>1458</v>
      </c>
      <c r="M1459" s="0" t="n">
        <f aca="false">0.05/COUNT(L$2:L$1515)*L1459</f>
        <v>0.0481505944517834</v>
      </c>
      <c r="N1459" s="20" t="str">
        <f aca="false">IF(K1459&lt;M1459,A1459,"")</f>
        <v/>
      </c>
      <c r="O1459" s="20" t="str">
        <f aca="false">IF(K1459&lt;M1459,B1459,"")</f>
        <v/>
      </c>
    </row>
    <row r="1460" customFormat="false" ht="15" hidden="false" customHeight="false" outlineLevel="0" collapsed="false">
      <c r="A1460" s="0" t="s">
        <v>558</v>
      </c>
      <c r="B1460" s="0" t="n">
        <v>71</v>
      </c>
      <c r="C1460" s="0" t="n">
        <v>68</v>
      </c>
      <c r="D1460" s="0" t="n">
        <v>151</v>
      </c>
      <c r="E1460" s="0" t="n">
        <v>67</v>
      </c>
      <c r="F1460" s="0" t="n">
        <f aca="false">D1460/SUM(C1460:E1460)</f>
        <v>0.527972027972028</v>
      </c>
      <c r="G1460" s="0" t="n">
        <v>72</v>
      </c>
      <c r="H1460" s="0" t="n">
        <v>143</v>
      </c>
      <c r="I1460" s="0" t="n">
        <v>71</v>
      </c>
      <c r="J1460" s="0" t="n">
        <v>0.895518</v>
      </c>
      <c r="K1460" s="0" t="n">
        <v>0.407595</v>
      </c>
      <c r="L1460" s="0" t="n">
        <v>1459</v>
      </c>
      <c r="M1460" s="0" t="n">
        <f aca="false">0.05/COUNT(L$2:L$1515)*L1460</f>
        <v>0.0481836195508587</v>
      </c>
      <c r="N1460" s="20" t="str">
        <f aca="false">IF(K1460&lt;M1460,A1460,"")</f>
        <v/>
      </c>
      <c r="O1460" s="20" t="str">
        <f aca="false">IF(K1460&lt;M1460,B1460,"")</f>
        <v/>
      </c>
    </row>
    <row r="1461" customFormat="false" ht="15" hidden="false" customHeight="false" outlineLevel="0" collapsed="false">
      <c r="A1461" s="0" t="s">
        <v>559</v>
      </c>
      <c r="B1461" s="0" t="n">
        <v>25</v>
      </c>
      <c r="C1461" s="0" t="n">
        <v>58</v>
      </c>
      <c r="D1461" s="0" t="n">
        <v>143</v>
      </c>
      <c r="E1461" s="0" t="n">
        <v>70</v>
      </c>
      <c r="F1461" s="0" t="n">
        <f aca="false">D1461/SUM(C1461:E1461)</f>
        <v>0.527675276752767</v>
      </c>
      <c r="G1461" s="0" t="n">
        <v>61.88</v>
      </c>
      <c r="H1461" s="0" t="n">
        <v>135.23</v>
      </c>
      <c r="I1461" s="0" t="n">
        <v>73.88</v>
      </c>
      <c r="J1461" s="0" t="n">
        <v>0.893624</v>
      </c>
      <c r="K1461" s="0" t="n">
        <v>0.394583</v>
      </c>
      <c r="L1461" s="0" t="n">
        <v>1460</v>
      </c>
      <c r="M1461" s="0" t="n">
        <f aca="false">0.05/COUNT(L$2:L$1515)*L1461</f>
        <v>0.048216644649934</v>
      </c>
      <c r="N1461" s="20" t="str">
        <f aca="false">IF(K1461&lt;M1461,A1461,"")</f>
        <v/>
      </c>
      <c r="O1461" s="20" t="str">
        <f aca="false">IF(K1461&lt;M1461,B1461,"")</f>
        <v/>
      </c>
    </row>
    <row r="1462" customFormat="false" ht="15" hidden="false" customHeight="false" outlineLevel="0" collapsed="false">
      <c r="A1462" s="0" t="s">
        <v>560</v>
      </c>
      <c r="B1462" s="0" t="n">
        <v>124</v>
      </c>
      <c r="C1462" s="0" t="n">
        <v>38</v>
      </c>
      <c r="D1462" s="0" t="n">
        <v>86</v>
      </c>
      <c r="E1462" s="0" t="n">
        <v>39</v>
      </c>
      <c r="F1462" s="0" t="n">
        <f aca="false">D1462/SUM(C1462:E1462)</f>
        <v>0.52760736196319</v>
      </c>
      <c r="G1462" s="0" t="n">
        <v>40.25</v>
      </c>
      <c r="H1462" s="0" t="n">
        <v>81.5</v>
      </c>
      <c r="I1462" s="0" t="n">
        <v>41.25</v>
      </c>
      <c r="J1462" s="0" t="n">
        <v>0.497648</v>
      </c>
      <c r="K1462" s="0" t="n">
        <v>0.533215</v>
      </c>
      <c r="L1462" s="0" t="n">
        <v>1461</v>
      </c>
      <c r="M1462" s="0" t="n">
        <f aca="false">0.05/COUNT(L$2:L$1515)*L1462</f>
        <v>0.0482496697490092</v>
      </c>
      <c r="N1462" s="20" t="str">
        <f aca="false">IF(K1462&lt;M1462,A1462,"")</f>
        <v/>
      </c>
      <c r="O1462" s="20" t="str">
        <f aca="false">IF(K1462&lt;M1462,B1462,"")</f>
        <v/>
      </c>
    </row>
    <row r="1463" customFormat="false" ht="15" hidden="false" customHeight="false" outlineLevel="0" collapsed="false">
      <c r="A1463" s="0" t="s">
        <v>561</v>
      </c>
      <c r="B1463" s="0" t="n">
        <v>90</v>
      </c>
      <c r="C1463" s="0" t="n">
        <v>25</v>
      </c>
      <c r="D1463" s="0" t="n">
        <v>86</v>
      </c>
      <c r="E1463" s="0" t="n">
        <v>52</v>
      </c>
      <c r="F1463" s="0" t="n">
        <f aca="false">D1463/SUM(C1463:E1463)</f>
        <v>0.52760736196319</v>
      </c>
      <c r="G1463" s="0" t="n">
        <v>28.37</v>
      </c>
      <c r="H1463" s="0" t="n">
        <v>79.26</v>
      </c>
      <c r="I1463" s="0" t="n">
        <v>55.37</v>
      </c>
      <c r="J1463" s="0" t="n">
        <v>1.177246</v>
      </c>
      <c r="K1463" s="0" t="n">
        <v>0.334769</v>
      </c>
      <c r="L1463" s="0" t="n">
        <v>1462</v>
      </c>
      <c r="M1463" s="0" t="n">
        <f aca="false">0.05/COUNT(L$2:L$1515)*L1463</f>
        <v>0.0482826948480845</v>
      </c>
      <c r="N1463" s="20" t="str">
        <f aca="false">IF(K1463&lt;M1463,A1463,"")</f>
        <v/>
      </c>
      <c r="O1463" s="20" t="str">
        <f aca="false">IF(K1463&lt;M1463,B1463,"")</f>
        <v/>
      </c>
    </row>
    <row r="1464" customFormat="false" ht="15" hidden="false" customHeight="false" outlineLevel="0" collapsed="false">
      <c r="A1464" s="0" t="s">
        <v>562</v>
      </c>
      <c r="B1464" s="0" t="n">
        <v>38</v>
      </c>
      <c r="C1464" s="0" t="n">
        <v>70</v>
      </c>
      <c r="D1464" s="0" t="n">
        <v>134</v>
      </c>
      <c r="E1464" s="0" t="n">
        <v>50</v>
      </c>
      <c r="F1464" s="0" t="n">
        <f aca="false">D1464/SUM(C1464:E1464)</f>
        <v>0.52755905511811</v>
      </c>
      <c r="G1464" s="0" t="n">
        <v>73.89</v>
      </c>
      <c r="H1464" s="0" t="n">
        <v>126.21</v>
      </c>
      <c r="I1464" s="0" t="n">
        <v>53.89</v>
      </c>
      <c r="J1464" s="0" t="n">
        <v>0.966971</v>
      </c>
      <c r="K1464" s="0" t="n">
        <v>0.377124</v>
      </c>
      <c r="L1464" s="0" t="n">
        <v>1463</v>
      </c>
      <c r="M1464" s="0" t="n">
        <f aca="false">0.05/COUNT(L$2:L$1515)*L1464</f>
        <v>0.0483157199471598</v>
      </c>
      <c r="N1464" s="20" t="str">
        <f aca="false">IF(K1464&lt;M1464,A1464,"")</f>
        <v/>
      </c>
      <c r="O1464" s="20" t="str">
        <f aca="false">IF(K1464&lt;M1464,B1464,"")</f>
        <v/>
      </c>
    </row>
    <row r="1465" customFormat="false" ht="15" hidden="false" customHeight="false" outlineLevel="0" collapsed="false">
      <c r="A1465" s="0" t="s">
        <v>562</v>
      </c>
      <c r="B1465" s="0" t="n">
        <v>39</v>
      </c>
      <c r="C1465" s="0" t="n">
        <v>70</v>
      </c>
      <c r="D1465" s="0" t="n">
        <v>134</v>
      </c>
      <c r="E1465" s="0" t="n">
        <v>50</v>
      </c>
      <c r="F1465" s="0" t="n">
        <f aca="false">D1465/SUM(C1465:E1465)</f>
        <v>0.52755905511811</v>
      </c>
      <c r="G1465" s="0" t="n">
        <v>73.89</v>
      </c>
      <c r="H1465" s="0" t="n">
        <v>126.21</v>
      </c>
      <c r="I1465" s="0" t="n">
        <v>53.89</v>
      </c>
      <c r="J1465" s="0" t="n">
        <v>0.966971</v>
      </c>
      <c r="K1465" s="0" t="n">
        <v>0.377124</v>
      </c>
      <c r="L1465" s="0" t="n">
        <v>1464</v>
      </c>
      <c r="M1465" s="0" t="n">
        <f aca="false">0.05/COUNT(L$2:L$1515)*L1465</f>
        <v>0.0483487450462351</v>
      </c>
      <c r="N1465" s="20" t="str">
        <f aca="false">IF(K1465&lt;M1465,A1465,"")</f>
        <v/>
      </c>
      <c r="O1465" s="20" t="str">
        <f aca="false">IF(K1465&lt;M1465,B1465,"")</f>
        <v/>
      </c>
    </row>
    <row r="1466" customFormat="false" ht="15" hidden="false" customHeight="false" outlineLevel="0" collapsed="false">
      <c r="A1466" s="0" t="s">
        <v>563</v>
      </c>
      <c r="B1466" s="0" t="n">
        <v>52</v>
      </c>
      <c r="C1466" s="0" t="n">
        <v>51</v>
      </c>
      <c r="D1466" s="0" t="n">
        <v>145</v>
      </c>
      <c r="E1466" s="0" t="n">
        <v>79</v>
      </c>
      <c r="F1466" s="0" t="n">
        <f aca="false">D1466/SUM(C1466:E1466)</f>
        <v>0.527272727272727</v>
      </c>
      <c r="G1466" s="0" t="n">
        <v>55.46</v>
      </c>
      <c r="H1466" s="0" t="n">
        <v>136.07</v>
      </c>
      <c r="I1466" s="0" t="n">
        <v>83.46</v>
      </c>
      <c r="J1466" s="0" t="n">
        <v>1.183149</v>
      </c>
      <c r="K1466" s="0" t="n">
        <v>0.32953</v>
      </c>
      <c r="L1466" s="0" t="n">
        <v>1465</v>
      </c>
      <c r="M1466" s="0" t="n">
        <f aca="false">0.05/COUNT(L$2:L$1515)*L1466</f>
        <v>0.0483817701453104</v>
      </c>
      <c r="N1466" s="20" t="str">
        <f aca="false">IF(K1466&lt;M1466,A1466,"")</f>
        <v/>
      </c>
      <c r="O1466" s="20" t="str">
        <f aca="false">IF(K1466&lt;M1466,B1466,"")</f>
        <v/>
      </c>
    </row>
    <row r="1467" customFormat="false" ht="15" hidden="false" customHeight="false" outlineLevel="0" collapsed="false">
      <c r="A1467" s="0" t="s">
        <v>564</v>
      </c>
      <c r="B1467" s="0" t="n">
        <v>123</v>
      </c>
      <c r="C1467" s="0" t="n">
        <v>51</v>
      </c>
      <c r="D1467" s="0" t="n">
        <v>145</v>
      </c>
      <c r="E1467" s="0" t="n">
        <v>79</v>
      </c>
      <c r="F1467" s="0" t="n">
        <f aca="false">D1467/SUM(C1467:E1467)</f>
        <v>0.527272727272727</v>
      </c>
      <c r="G1467" s="0" t="n">
        <v>55.46</v>
      </c>
      <c r="H1467" s="0" t="n">
        <v>136.07</v>
      </c>
      <c r="I1467" s="0" t="n">
        <v>83.46</v>
      </c>
      <c r="J1467" s="0" t="n">
        <v>1.183149</v>
      </c>
      <c r="K1467" s="0" t="n">
        <v>0.32953</v>
      </c>
      <c r="L1467" s="0" t="n">
        <v>1466</v>
      </c>
      <c r="M1467" s="0" t="n">
        <f aca="false">0.05/COUNT(L$2:L$1515)*L1467</f>
        <v>0.0484147952443857</v>
      </c>
      <c r="N1467" s="20" t="str">
        <f aca="false">IF(K1467&lt;M1467,A1467,"")</f>
        <v/>
      </c>
      <c r="O1467" s="20" t="str">
        <f aca="false">IF(K1467&lt;M1467,B1467,"")</f>
        <v/>
      </c>
    </row>
    <row r="1468" customFormat="false" ht="15" hidden="false" customHeight="false" outlineLevel="0" collapsed="false">
      <c r="A1468" s="0" t="s">
        <v>565</v>
      </c>
      <c r="B1468" s="0" t="n">
        <v>14</v>
      </c>
      <c r="C1468" s="0" t="n">
        <v>89</v>
      </c>
      <c r="D1468" s="0" t="n">
        <v>146</v>
      </c>
      <c r="E1468" s="0" t="n">
        <v>42</v>
      </c>
      <c r="F1468" s="0" t="n">
        <f aca="false">D1468/SUM(C1468:E1468)</f>
        <v>0.527075812274368</v>
      </c>
      <c r="G1468" s="0" t="n">
        <v>94.74</v>
      </c>
      <c r="H1468" s="0" t="n">
        <v>134.51</v>
      </c>
      <c r="I1468" s="0" t="n">
        <v>47.74</v>
      </c>
      <c r="J1468" s="0" t="n">
        <v>2.0202</v>
      </c>
      <c r="K1468" s="0" t="n">
        <v>0.17487</v>
      </c>
      <c r="L1468" s="0" t="n">
        <v>1467</v>
      </c>
      <c r="M1468" s="0" t="n">
        <f aca="false">0.05/COUNT(L$2:L$1515)*L1468</f>
        <v>0.048447820343461</v>
      </c>
      <c r="N1468" s="20" t="str">
        <f aca="false">IF(K1468&lt;M1468,A1468,"")</f>
        <v/>
      </c>
      <c r="O1468" s="20" t="str">
        <f aca="false">IF(K1468&lt;M1468,B1468,"")</f>
        <v/>
      </c>
    </row>
    <row r="1469" customFormat="false" ht="15" hidden="false" customHeight="false" outlineLevel="0" collapsed="false">
      <c r="A1469" s="0" t="s">
        <v>566</v>
      </c>
      <c r="B1469" s="0" t="n">
        <v>115</v>
      </c>
      <c r="C1469" s="0" t="n">
        <v>72</v>
      </c>
      <c r="D1469" s="0" t="n">
        <v>147</v>
      </c>
      <c r="E1469" s="0" t="n">
        <v>60</v>
      </c>
      <c r="F1469" s="0" t="n">
        <f aca="false">D1469/SUM(C1469:E1469)</f>
        <v>0.526881720430108</v>
      </c>
      <c r="G1469" s="0" t="n">
        <v>75.88</v>
      </c>
      <c r="H1469" s="0" t="n">
        <v>139.24</v>
      </c>
      <c r="I1469" s="0" t="n">
        <v>63.88</v>
      </c>
      <c r="J1469" s="0" t="n">
        <v>0.866106</v>
      </c>
      <c r="K1469" s="0" t="n">
        <v>0.401514</v>
      </c>
      <c r="L1469" s="0" t="n">
        <v>1468</v>
      </c>
      <c r="M1469" s="0" t="n">
        <f aca="false">0.05/COUNT(L$2:L$1515)*L1469</f>
        <v>0.0484808454425363</v>
      </c>
      <c r="N1469" s="20" t="str">
        <f aca="false">IF(K1469&lt;M1469,A1469,"")</f>
        <v/>
      </c>
      <c r="O1469" s="20" t="str">
        <f aca="false">IF(K1469&lt;M1469,B1469,"")</f>
        <v/>
      </c>
    </row>
    <row r="1470" customFormat="false" ht="15" hidden="false" customHeight="false" outlineLevel="0" collapsed="false">
      <c r="A1470" s="0" t="s">
        <v>567</v>
      </c>
      <c r="B1470" s="0" t="n">
        <v>43</v>
      </c>
      <c r="C1470" s="0" t="n">
        <v>86</v>
      </c>
      <c r="D1470" s="0" t="n">
        <v>147</v>
      </c>
      <c r="E1470" s="0" t="n">
        <v>46</v>
      </c>
      <c r="F1470" s="0" t="n">
        <f aca="false">D1470/SUM(C1470:E1470)</f>
        <v>0.526881720430108</v>
      </c>
      <c r="G1470" s="0" t="n">
        <v>91.18</v>
      </c>
      <c r="H1470" s="0" t="n">
        <v>136.63</v>
      </c>
      <c r="I1470" s="0" t="n">
        <v>51.18</v>
      </c>
      <c r="J1470" s="0" t="n">
        <v>1.606326</v>
      </c>
      <c r="K1470" s="0" t="n">
        <v>0.223717</v>
      </c>
      <c r="L1470" s="0" t="n">
        <v>1469</v>
      </c>
      <c r="M1470" s="0" t="n">
        <f aca="false">0.05/COUNT(L$2:L$1515)*L1470</f>
        <v>0.0485138705416116</v>
      </c>
      <c r="N1470" s="20" t="str">
        <f aca="false">IF(K1470&lt;M1470,A1470,"")</f>
        <v/>
      </c>
      <c r="O1470" s="20" t="str">
        <f aca="false">IF(K1470&lt;M1470,B1470,"")</f>
        <v/>
      </c>
    </row>
    <row r="1471" customFormat="false" ht="15" hidden="false" customHeight="false" outlineLevel="0" collapsed="false">
      <c r="A1471" s="0" t="s">
        <v>568</v>
      </c>
      <c r="B1471" s="0" t="n">
        <v>38</v>
      </c>
      <c r="C1471" s="0" t="n">
        <v>50</v>
      </c>
      <c r="D1471" s="0" t="n">
        <v>108</v>
      </c>
      <c r="E1471" s="0" t="n">
        <v>47</v>
      </c>
      <c r="F1471" s="0" t="n">
        <f aca="false">D1471/SUM(C1471:E1471)</f>
        <v>0.526829268292683</v>
      </c>
      <c r="G1471" s="0" t="n">
        <v>52.76</v>
      </c>
      <c r="H1471" s="0" t="n">
        <v>102.48</v>
      </c>
      <c r="I1471" s="0" t="n">
        <v>49.76</v>
      </c>
      <c r="J1471" s="0" t="n">
        <v>0.59522</v>
      </c>
      <c r="K1471" s="0" t="n">
        <v>0.486637</v>
      </c>
      <c r="L1471" s="0" t="n">
        <v>1470</v>
      </c>
      <c r="M1471" s="0" t="n">
        <f aca="false">0.05/COUNT(L$2:L$1515)*L1471</f>
        <v>0.0485468956406869</v>
      </c>
      <c r="N1471" s="20" t="str">
        <f aca="false">IF(K1471&lt;M1471,A1471,"")</f>
        <v/>
      </c>
      <c r="O1471" s="20" t="str">
        <f aca="false">IF(K1471&lt;M1471,B1471,"")</f>
        <v/>
      </c>
    </row>
    <row r="1472" customFormat="false" ht="15" hidden="false" customHeight="false" outlineLevel="0" collapsed="false">
      <c r="A1472" s="0" t="s">
        <v>569</v>
      </c>
      <c r="B1472" s="0" t="n">
        <v>33</v>
      </c>
      <c r="C1472" s="0" t="n">
        <v>49</v>
      </c>
      <c r="D1472" s="0" t="n">
        <v>149</v>
      </c>
      <c r="E1472" s="0" t="n">
        <v>85</v>
      </c>
      <c r="F1472" s="0" t="n">
        <f aca="false">D1472/SUM(C1472:E1472)</f>
        <v>0.526501766784452</v>
      </c>
      <c r="G1472" s="0" t="n">
        <v>53.89</v>
      </c>
      <c r="H1472" s="0" t="n">
        <v>139.21</v>
      </c>
      <c r="I1472" s="0" t="n">
        <v>89.89</v>
      </c>
      <c r="J1472" s="0" t="n">
        <v>1.399547</v>
      </c>
      <c r="K1472" s="0" t="n">
        <v>0.27706</v>
      </c>
      <c r="L1472" s="0" t="n">
        <v>1471</v>
      </c>
      <c r="M1472" s="0" t="n">
        <f aca="false">0.05/COUNT(L$2:L$1515)*L1472</f>
        <v>0.0485799207397622</v>
      </c>
      <c r="N1472" s="20" t="str">
        <f aca="false">IF(K1472&lt;M1472,A1472,"")</f>
        <v/>
      </c>
      <c r="O1472" s="20" t="str">
        <f aca="false">IF(K1472&lt;M1472,B1472,"")</f>
        <v/>
      </c>
    </row>
    <row r="1473" customFormat="false" ht="15" hidden="false" customHeight="false" outlineLevel="0" collapsed="false">
      <c r="A1473" s="0" t="s">
        <v>570</v>
      </c>
      <c r="B1473" s="0" t="n">
        <v>114</v>
      </c>
      <c r="C1473" s="0" t="n">
        <v>34</v>
      </c>
      <c r="D1473" s="0" t="n">
        <v>150</v>
      </c>
      <c r="E1473" s="0" t="n">
        <v>101</v>
      </c>
      <c r="F1473" s="0" t="n">
        <f aca="false">D1473/SUM(C1473:E1473)</f>
        <v>0.526315789473684</v>
      </c>
      <c r="G1473" s="0" t="n">
        <v>41.69</v>
      </c>
      <c r="H1473" s="0" t="n">
        <v>134.62</v>
      </c>
      <c r="I1473" s="0" t="n">
        <v>108.69</v>
      </c>
      <c r="J1473" s="0" t="n">
        <v>3.717503</v>
      </c>
      <c r="K1473" s="0" t="n">
        <v>0.060871</v>
      </c>
      <c r="L1473" s="0" t="n">
        <v>1472</v>
      </c>
      <c r="M1473" s="0" t="n">
        <f aca="false">0.05/COUNT(L$2:L$1515)*L1473</f>
        <v>0.0486129458388375</v>
      </c>
      <c r="N1473" s="20" t="str">
        <f aca="false">IF(K1473&lt;M1473,A1473,"")</f>
        <v/>
      </c>
      <c r="O1473" s="20" t="str">
        <f aca="false">IF(K1473&lt;M1473,B1473,"")</f>
        <v/>
      </c>
    </row>
    <row r="1474" customFormat="false" ht="15" hidden="false" customHeight="false" outlineLevel="0" collapsed="false">
      <c r="A1474" s="0" t="s">
        <v>571</v>
      </c>
      <c r="B1474" s="0" t="n">
        <v>112</v>
      </c>
      <c r="C1474" s="0" t="n">
        <v>96</v>
      </c>
      <c r="D1474" s="0" t="n">
        <v>150</v>
      </c>
      <c r="E1474" s="0" t="n">
        <v>39</v>
      </c>
      <c r="F1474" s="0" t="n">
        <f aca="false">D1474/SUM(C1474:E1474)</f>
        <v>0.526315789473684</v>
      </c>
      <c r="G1474" s="0" t="n">
        <v>102.6</v>
      </c>
      <c r="H1474" s="0" t="n">
        <v>136.8</v>
      </c>
      <c r="I1474" s="0" t="n">
        <v>45.6</v>
      </c>
      <c r="J1474" s="0" t="n">
        <v>2.653509</v>
      </c>
      <c r="K1474" s="0" t="n">
        <v>0.138057</v>
      </c>
      <c r="L1474" s="0" t="n">
        <v>1473</v>
      </c>
      <c r="M1474" s="0" t="n">
        <f aca="false">0.05/COUNT(L$2:L$1515)*L1474</f>
        <v>0.0486459709379128</v>
      </c>
      <c r="N1474" s="20" t="str">
        <f aca="false">IF(K1474&lt;M1474,A1474,"")</f>
        <v/>
      </c>
      <c r="O1474" s="20" t="str">
        <f aca="false">IF(K1474&lt;M1474,B1474,"")</f>
        <v/>
      </c>
    </row>
    <row r="1475" customFormat="false" ht="15" hidden="false" customHeight="false" outlineLevel="0" collapsed="false">
      <c r="A1475" s="0" t="s">
        <v>572</v>
      </c>
      <c r="B1475" s="0" t="n">
        <v>21</v>
      </c>
      <c r="C1475" s="0" t="n">
        <v>68</v>
      </c>
      <c r="D1475" s="0" t="n">
        <v>142</v>
      </c>
      <c r="E1475" s="0" t="n">
        <v>60</v>
      </c>
      <c r="F1475" s="0" t="n">
        <f aca="false">D1475/SUM(C1475:E1475)</f>
        <v>0.525925925925926</v>
      </c>
      <c r="G1475" s="0" t="n">
        <v>71.56</v>
      </c>
      <c r="H1475" s="0" t="n">
        <v>134.88</v>
      </c>
      <c r="I1475" s="0" t="n">
        <v>63.56</v>
      </c>
      <c r="J1475" s="0" t="n">
        <v>0.752036</v>
      </c>
      <c r="K1475" s="0" t="n">
        <v>0.464527</v>
      </c>
      <c r="L1475" s="0" t="n">
        <v>1474</v>
      </c>
      <c r="M1475" s="0" t="n">
        <f aca="false">0.05/COUNT(L$2:L$1515)*L1475</f>
        <v>0.0486789960369881</v>
      </c>
      <c r="N1475" s="20" t="str">
        <f aca="false">IF(K1475&lt;M1475,A1475,"")</f>
        <v/>
      </c>
      <c r="O1475" s="20" t="str">
        <f aca="false">IF(K1475&lt;M1475,B1475,"")</f>
        <v/>
      </c>
    </row>
    <row r="1476" customFormat="false" ht="15" hidden="false" customHeight="false" outlineLevel="0" collapsed="false">
      <c r="A1476" s="0" t="s">
        <v>573</v>
      </c>
      <c r="B1476" s="0" t="n">
        <v>18</v>
      </c>
      <c r="C1476" s="0" t="n">
        <v>55</v>
      </c>
      <c r="D1476" s="0" t="n">
        <v>112</v>
      </c>
      <c r="E1476" s="0" t="n">
        <v>46</v>
      </c>
      <c r="F1476" s="0" t="n">
        <f aca="false">D1476/SUM(C1476:E1476)</f>
        <v>0.525821596244132</v>
      </c>
      <c r="G1476" s="0" t="n">
        <v>57.85</v>
      </c>
      <c r="H1476" s="0" t="n">
        <v>106.31</v>
      </c>
      <c r="I1476" s="0" t="n">
        <v>48.85</v>
      </c>
      <c r="J1476" s="0" t="n">
        <v>0.610209</v>
      </c>
      <c r="K1476" s="0" t="n">
        <v>0.493319</v>
      </c>
      <c r="L1476" s="0" t="n">
        <v>1475</v>
      </c>
      <c r="M1476" s="0" t="n">
        <f aca="false">0.05/COUNT(L$2:L$1515)*L1476</f>
        <v>0.0487120211360634</v>
      </c>
      <c r="N1476" s="20" t="str">
        <f aca="false">IF(K1476&lt;M1476,A1476,"")</f>
        <v/>
      </c>
      <c r="O1476" s="20" t="str">
        <f aca="false">IF(K1476&lt;M1476,B1476,"")</f>
        <v/>
      </c>
    </row>
    <row r="1477" customFormat="false" ht="15" hidden="false" customHeight="false" outlineLevel="0" collapsed="false">
      <c r="A1477" s="0" t="s">
        <v>574</v>
      </c>
      <c r="B1477" s="0" t="n">
        <v>76</v>
      </c>
      <c r="C1477" s="0" t="n">
        <v>60</v>
      </c>
      <c r="D1477" s="0" t="n">
        <v>143</v>
      </c>
      <c r="E1477" s="0" t="n">
        <v>69</v>
      </c>
      <c r="F1477" s="0" t="n">
        <f aca="false">D1477/SUM(C1477:E1477)</f>
        <v>0.525735294117647</v>
      </c>
      <c r="G1477" s="0" t="n">
        <v>63.57</v>
      </c>
      <c r="H1477" s="0" t="n">
        <v>135.85</v>
      </c>
      <c r="I1477" s="0" t="n">
        <v>72.57</v>
      </c>
      <c r="J1477" s="0" t="n">
        <v>0.753218</v>
      </c>
      <c r="K1477" s="0" t="n">
        <v>0.466055</v>
      </c>
      <c r="L1477" s="0" t="n">
        <v>1476</v>
      </c>
      <c r="M1477" s="0" t="n">
        <f aca="false">0.05/COUNT(L$2:L$1515)*L1477</f>
        <v>0.0487450462351387</v>
      </c>
      <c r="N1477" s="20" t="str">
        <f aca="false">IF(K1477&lt;M1477,A1477,"")</f>
        <v/>
      </c>
      <c r="O1477" s="20" t="str">
        <f aca="false">IF(K1477&lt;M1477,B1477,"")</f>
        <v/>
      </c>
    </row>
    <row r="1478" customFormat="false" ht="15" hidden="false" customHeight="false" outlineLevel="0" collapsed="false">
      <c r="A1478" s="0" t="s">
        <v>575</v>
      </c>
      <c r="B1478" s="0" t="n">
        <v>86</v>
      </c>
      <c r="C1478" s="0" t="n">
        <v>36</v>
      </c>
      <c r="D1478" s="0" t="n">
        <v>143</v>
      </c>
      <c r="E1478" s="0" t="n">
        <v>93</v>
      </c>
      <c r="F1478" s="0" t="n">
        <f aca="false">D1478/SUM(C1478:E1478)</f>
        <v>0.525735294117647</v>
      </c>
      <c r="G1478" s="0" t="n">
        <v>42.49</v>
      </c>
      <c r="H1478" s="0" t="n">
        <v>130.03</v>
      </c>
      <c r="I1478" s="0" t="n">
        <v>99.49</v>
      </c>
      <c r="J1478" s="0" t="n">
        <v>2.707325</v>
      </c>
      <c r="K1478" s="0" t="n">
        <v>0.127602</v>
      </c>
      <c r="L1478" s="0" t="n">
        <v>1477</v>
      </c>
      <c r="M1478" s="0" t="n">
        <f aca="false">0.05/COUNT(L$2:L$1515)*L1478</f>
        <v>0.048778071334214</v>
      </c>
      <c r="N1478" s="20" t="str">
        <f aca="false">IF(K1478&lt;M1478,A1478,"")</f>
        <v/>
      </c>
      <c r="O1478" s="20" t="str">
        <f aca="false">IF(K1478&lt;M1478,B1478,"")</f>
        <v/>
      </c>
    </row>
    <row r="1479" customFormat="false" ht="15" hidden="false" customHeight="false" outlineLevel="0" collapsed="false">
      <c r="A1479" s="0" t="s">
        <v>576</v>
      </c>
      <c r="B1479" s="0" t="n">
        <v>68</v>
      </c>
      <c r="C1479" s="0" t="n">
        <v>76</v>
      </c>
      <c r="D1479" s="0" t="n">
        <v>143</v>
      </c>
      <c r="E1479" s="0" t="n">
        <v>53</v>
      </c>
      <c r="F1479" s="0" t="n">
        <f aca="false">D1479/SUM(C1479:E1479)</f>
        <v>0.525735294117647</v>
      </c>
      <c r="G1479" s="0" t="n">
        <v>79.99</v>
      </c>
      <c r="H1479" s="0" t="n">
        <v>135.03</v>
      </c>
      <c r="I1479" s="0" t="n">
        <v>56.99</v>
      </c>
      <c r="J1479" s="0" t="n">
        <v>0.948211</v>
      </c>
      <c r="K1479" s="0" t="n">
        <v>0.392434</v>
      </c>
      <c r="L1479" s="0" t="n">
        <v>1478</v>
      </c>
      <c r="M1479" s="0" t="n">
        <f aca="false">0.05/COUNT(L$2:L$1515)*L1479</f>
        <v>0.0488110964332893</v>
      </c>
      <c r="N1479" s="20" t="str">
        <f aca="false">IF(K1479&lt;M1479,A1479,"")</f>
        <v/>
      </c>
      <c r="O1479" s="20" t="str">
        <f aca="false">IF(K1479&lt;M1479,B1479,"")</f>
        <v/>
      </c>
    </row>
    <row r="1480" customFormat="false" ht="15" hidden="false" customHeight="false" outlineLevel="0" collapsed="false">
      <c r="A1480" s="0" t="s">
        <v>577</v>
      </c>
      <c r="B1480" s="0" t="n">
        <v>62</v>
      </c>
      <c r="C1480" s="0" t="n">
        <v>64</v>
      </c>
      <c r="D1480" s="0" t="n">
        <v>113</v>
      </c>
      <c r="E1480" s="0" t="n">
        <v>38</v>
      </c>
      <c r="F1480" s="0" t="n">
        <f aca="false">D1480/SUM(C1480:E1480)</f>
        <v>0.525581395348837</v>
      </c>
      <c r="G1480" s="0" t="n">
        <v>67.54</v>
      </c>
      <c r="H1480" s="0" t="n">
        <v>105.93</v>
      </c>
      <c r="I1480" s="0" t="n">
        <v>41.54</v>
      </c>
      <c r="J1480" s="0" t="n">
        <v>0.958327</v>
      </c>
      <c r="K1480" s="0" t="n">
        <v>0.405878</v>
      </c>
      <c r="L1480" s="0" t="n">
        <v>1479</v>
      </c>
      <c r="M1480" s="0" t="n">
        <f aca="false">0.05/COUNT(L$2:L$1515)*L1480</f>
        <v>0.0488441215323646</v>
      </c>
      <c r="N1480" s="20" t="str">
        <f aca="false">IF(K1480&lt;M1480,A1480,"")</f>
        <v/>
      </c>
      <c r="O1480" s="20" t="str">
        <f aca="false">IF(K1480&lt;M1480,B1480,"")</f>
        <v/>
      </c>
    </row>
    <row r="1481" customFormat="false" ht="15" hidden="false" customHeight="false" outlineLevel="0" collapsed="false">
      <c r="A1481" s="0" t="s">
        <v>578</v>
      </c>
      <c r="B1481" s="0" t="n">
        <v>120</v>
      </c>
      <c r="C1481" s="0" t="n">
        <v>30</v>
      </c>
      <c r="D1481" s="0" t="n">
        <v>144</v>
      </c>
      <c r="E1481" s="0" t="n">
        <v>100</v>
      </c>
      <c r="F1481" s="0" t="n">
        <f aca="false">D1481/SUM(C1481:E1481)</f>
        <v>0.525547445255474</v>
      </c>
      <c r="G1481" s="0" t="n">
        <v>37.97</v>
      </c>
      <c r="H1481" s="0" t="n">
        <v>128.06</v>
      </c>
      <c r="I1481" s="0" t="n">
        <v>107.97</v>
      </c>
      <c r="J1481" s="0" t="n">
        <v>4.246182</v>
      </c>
      <c r="K1481" s="0" t="n">
        <v>0.052067</v>
      </c>
      <c r="L1481" s="0" t="n">
        <v>1480</v>
      </c>
      <c r="M1481" s="0" t="n">
        <f aca="false">0.05/COUNT(L$2:L$1515)*L1481</f>
        <v>0.0488771466314399</v>
      </c>
      <c r="N1481" s="20" t="str">
        <f aca="false">IF(K1481&lt;M1481,A1481,"")</f>
        <v/>
      </c>
      <c r="O1481" s="20" t="str">
        <f aca="false">IF(K1481&lt;M1481,B1481,"")</f>
        <v/>
      </c>
    </row>
    <row r="1482" customFormat="false" ht="15" hidden="false" customHeight="false" outlineLevel="0" collapsed="false">
      <c r="A1482" s="0" t="s">
        <v>579</v>
      </c>
      <c r="B1482" s="0" t="n">
        <v>37</v>
      </c>
      <c r="C1482" s="0" t="n">
        <v>60</v>
      </c>
      <c r="D1482" s="0" t="n">
        <v>144</v>
      </c>
      <c r="E1482" s="0" t="n">
        <v>70</v>
      </c>
      <c r="F1482" s="0" t="n">
        <f aca="false">D1482/SUM(C1482:E1482)</f>
        <v>0.525547445255474</v>
      </c>
      <c r="G1482" s="0" t="n">
        <v>63.59</v>
      </c>
      <c r="H1482" s="0" t="n">
        <v>136.82</v>
      </c>
      <c r="I1482" s="0" t="n">
        <v>73.59</v>
      </c>
      <c r="J1482" s="0" t="n">
        <v>0.75512</v>
      </c>
      <c r="K1482" s="0" t="n">
        <v>0.467566</v>
      </c>
      <c r="L1482" s="0" t="n">
        <v>1481</v>
      </c>
      <c r="M1482" s="0" t="n">
        <f aca="false">0.05/COUNT(L$2:L$1515)*L1482</f>
        <v>0.0489101717305152</v>
      </c>
      <c r="N1482" s="20" t="str">
        <f aca="false">IF(K1482&lt;M1482,A1482,"")</f>
        <v/>
      </c>
      <c r="O1482" s="20" t="str">
        <f aca="false">IF(K1482&lt;M1482,B1482,"")</f>
        <v/>
      </c>
    </row>
    <row r="1483" customFormat="false" ht="15" hidden="false" customHeight="false" outlineLevel="0" collapsed="false">
      <c r="A1483" s="0" t="s">
        <v>580</v>
      </c>
      <c r="B1483" s="0" t="n">
        <v>12</v>
      </c>
      <c r="C1483" s="0" t="n">
        <v>79</v>
      </c>
      <c r="D1483" s="0" t="n">
        <v>144</v>
      </c>
      <c r="E1483" s="0" t="n">
        <v>51</v>
      </c>
      <c r="F1483" s="0" t="n">
        <f aca="false">D1483/SUM(C1483:E1483)</f>
        <v>0.525547445255474</v>
      </c>
      <c r="G1483" s="0" t="n">
        <v>83.22</v>
      </c>
      <c r="H1483" s="0" t="n">
        <v>135.57</v>
      </c>
      <c r="I1483" s="0" t="n">
        <v>55.22</v>
      </c>
      <c r="J1483" s="0" t="n">
        <v>1.059621</v>
      </c>
      <c r="K1483" s="0" t="n">
        <v>0.330668</v>
      </c>
      <c r="L1483" s="0" t="n">
        <v>1482</v>
      </c>
      <c r="M1483" s="0" t="n">
        <f aca="false">0.05/COUNT(L$2:L$1515)*L1483</f>
        <v>0.0489431968295905</v>
      </c>
      <c r="N1483" s="20" t="str">
        <f aca="false">IF(K1483&lt;M1483,A1483,"")</f>
        <v/>
      </c>
      <c r="O1483" s="20" t="str">
        <f aca="false">IF(K1483&lt;M1483,B1483,"")</f>
        <v/>
      </c>
    </row>
    <row r="1484" customFormat="false" ht="15" hidden="false" customHeight="false" outlineLevel="0" collapsed="false">
      <c r="A1484" s="0" t="s">
        <v>581</v>
      </c>
      <c r="B1484" s="0" t="n">
        <v>87</v>
      </c>
      <c r="C1484" s="0" t="n">
        <v>80</v>
      </c>
      <c r="D1484" s="0" t="n">
        <v>134</v>
      </c>
      <c r="E1484" s="0" t="n">
        <v>41</v>
      </c>
      <c r="F1484" s="0" t="n">
        <f aca="false">D1484/SUM(C1484:E1484)</f>
        <v>0.525490196078431</v>
      </c>
      <c r="G1484" s="0" t="n">
        <v>84.74</v>
      </c>
      <c r="H1484" s="0" t="n">
        <v>124.52</v>
      </c>
      <c r="I1484" s="0" t="n">
        <v>45.74</v>
      </c>
      <c r="J1484" s="0" t="n">
        <v>1.478804</v>
      </c>
      <c r="K1484" s="0" t="n">
        <v>0.250189</v>
      </c>
      <c r="L1484" s="0" t="n">
        <v>1483</v>
      </c>
      <c r="M1484" s="0" t="n">
        <f aca="false">0.05/COUNT(L$2:L$1515)*L1484</f>
        <v>0.0489762219286658</v>
      </c>
      <c r="N1484" s="20" t="str">
        <f aca="false">IF(K1484&lt;M1484,A1484,"")</f>
        <v/>
      </c>
      <c r="O1484" s="20" t="str">
        <f aca="false">IF(K1484&lt;M1484,B1484,"")</f>
        <v/>
      </c>
    </row>
    <row r="1485" customFormat="false" ht="15" hidden="false" customHeight="false" outlineLevel="0" collapsed="false">
      <c r="A1485" s="0" t="s">
        <v>582</v>
      </c>
      <c r="B1485" s="0" t="n">
        <v>26</v>
      </c>
      <c r="C1485" s="0" t="n">
        <v>40</v>
      </c>
      <c r="D1485" s="0" t="n">
        <v>145</v>
      </c>
      <c r="E1485" s="0" t="n">
        <v>91</v>
      </c>
      <c r="F1485" s="0" t="n">
        <f aca="false">D1485/SUM(C1485:E1485)</f>
        <v>0.52536231884058</v>
      </c>
      <c r="G1485" s="0" t="n">
        <v>45.86</v>
      </c>
      <c r="H1485" s="0" t="n">
        <v>133.29</v>
      </c>
      <c r="I1485" s="0" t="n">
        <v>96.86</v>
      </c>
      <c r="J1485" s="0" t="n">
        <v>2.131011</v>
      </c>
      <c r="K1485" s="0" t="n">
        <v>0.170747</v>
      </c>
      <c r="L1485" s="0" t="n">
        <v>1484</v>
      </c>
      <c r="M1485" s="0" t="n">
        <f aca="false">0.05/COUNT(L$2:L$1515)*L1485</f>
        <v>0.0490092470277411</v>
      </c>
      <c r="N1485" s="20" t="str">
        <f aca="false">IF(K1485&lt;M1485,A1485,"")</f>
        <v/>
      </c>
      <c r="O1485" s="20" t="str">
        <f aca="false">IF(K1485&lt;M1485,B1485,"")</f>
        <v/>
      </c>
    </row>
    <row r="1486" customFormat="false" ht="15" hidden="false" customHeight="false" outlineLevel="0" collapsed="false">
      <c r="A1486" s="0" t="s">
        <v>261</v>
      </c>
      <c r="B1486" s="0" t="n">
        <v>82</v>
      </c>
      <c r="C1486" s="0" t="n">
        <v>114</v>
      </c>
      <c r="D1486" s="0" t="n">
        <v>147</v>
      </c>
      <c r="E1486" s="0" t="n">
        <v>19</v>
      </c>
      <c r="F1486" s="0" t="n">
        <f aca="false">D1486/SUM(C1486:E1486)</f>
        <v>0.525</v>
      </c>
      <c r="G1486" s="0" t="n">
        <v>125.56</v>
      </c>
      <c r="H1486" s="0" t="n">
        <v>123.88</v>
      </c>
      <c r="I1486" s="0" t="n">
        <v>30.56</v>
      </c>
      <c r="J1486" s="0" t="n">
        <v>9.748912</v>
      </c>
      <c r="K1486" s="0" t="n">
        <v>0.001883</v>
      </c>
      <c r="L1486" s="0" t="n">
        <v>1485</v>
      </c>
      <c r="M1486" s="0" t="n">
        <f aca="false">0.05/COUNT(L$2:L$1515)*L1486</f>
        <v>0.0490422721268164</v>
      </c>
      <c r="N1486" s="20" t="str">
        <f aca="false">IF(K1486&lt;M1486,A1486,"")</f>
        <v>dDocent_Contig_23706</v>
      </c>
      <c r="O1486" s="20" t="n">
        <f aca="false">IF(K1486&lt;M1486,B1486,"")</f>
        <v>82</v>
      </c>
    </row>
    <row r="1487" customFormat="false" ht="15" hidden="false" customHeight="false" outlineLevel="0" collapsed="false">
      <c r="A1487" s="0" t="s">
        <v>583</v>
      </c>
      <c r="B1487" s="0" t="n">
        <v>122</v>
      </c>
      <c r="C1487" s="0" t="n">
        <v>54</v>
      </c>
      <c r="D1487" s="0" t="n">
        <v>148</v>
      </c>
      <c r="E1487" s="0" t="n">
        <v>80</v>
      </c>
      <c r="F1487" s="0" t="n">
        <f aca="false">D1487/SUM(C1487:E1487)</f>
        <v>0.524822695035461</v>
      </c>
      <c r="G1487" s="0" t="n">
        <v>58.1</v>
      </c>
      <c r="H1487" s="0" t="n">
        <v>139.8</v>
      </c>
      <c r="I1487" s="0" t="n">
        <v>84.1</v>
      </c>
      <c r="J1487" s="0" t="n">
        <v>0.969847</v>
      </c>
      <c r="K1487" s="0" t="n">
        <v>0.400064</v>
      </c>
      <c r="L1487" s="0" t="n">
        <v>1486</v>
      </c>
      <c r="M1487" s="0" t="n">
        <f aca="false">0.05/COUNT(L$2:L$1515)*L1487</f>
        <v>0.0490752972258917</v>
      </c>
      <c r="N1487" s="20" t="str">
        <f aca="false">IF(K1487&lt;M1487,A1487,"")</f>
        <v/>
      </c>
      <c r="O1487" s="20" t="str">
        <f aca="false">IF(K1487&lt;M1487,B1487,"")</f>
        <v/>
      </c>
    </row>
    <row r="1488" customFormat="false" ht="15" hidden="false" customHeight="false" outlineLevel="0" collapsed="false">
      <c r="A1488" s="0" t="s">
        <v>584</v>
      </c>
      <c r="B1488" s="0" t="n">
        <v>12</v>
      </c>
      <c r="C1488" s="0" t="n">
        <v>58</v>
      </c>
      <c r="D1488" s="0" t="n">
        <v>149</v>
      </c>
      <c r="E1488" s="0" t="n">
        <v>77</v>
      </c>
      <c r="F1488" s="0" t="n">
        <f aca="false">D1488/SUM(C1488:E1488)</f>
        <v>0.524647887323944</v>
      </c>
      <c r="G1488" s="0" t="n">
        <v>61.82</v>
      </c>
      <c r="H1488" s="0" t="n">
        <v>141.36</v>
      </c>
      <c r="I1488" s="0" t="n">
        <v>80.82</v>
      </c>
      <c r="J1488" s="0" t="n">
        <v>0.828553</v>
      </c>
      <c r="K1488" s="0" t="n">
        <v>0.404905</v>
      </c>
      <c r="L1488" s="0" t="n">
        <v>1487</v>
      </c>
      <c r="M1488" s="0" t="n">
        <f aca="false">0.05/COUNT(L$2:L$1515)*L1488</f>
        <v>0.049108322324967</v>
      </c>
      <c r="N1488" s="20" t="str">
        <f aca="false">IF(K1488&lt;M1488,A1488,"")</f>
        <v/>
      </c>
      <c r="O1488" s="20" t="str">
        <f aca="false">IF(K1488&lt;M1488,B1488,"")</f>
        <v/>
      </c>
    </row>
    <row r="1489" customFormat="false" ht="15" hidden="false" customHeight="false" outlineLevel="0" collapsed="false">
      <c r="A1489" s="0" t="s">
        <v>585</v>
      </c>
      <c r="B1489" s="0" t="n">
        <v>118</v>
      </c>
      <c r="C1489" s="0" t="n">
        <v>67</v>
      </c>
      <c r="D1489" s="0" t="n">
        <v>139</v>
      </c>
      <c r="E1489" s="0" t="n">
        <v>59</v>
      </c>
      <c r="F1489" s="0" t="n">
        <f aca="false">D1489/SUM(C1489:E1489)</f>
        <v>0.524528301886792</v>
      </c>
      <c r="G1489" s="0" t="n">
        <v>70.31</v>
      </c>
      <c r="H1489" s="0" t="n">
        <v>132.38</v>
      </c>
      <c r="I1489" s="0" t="n">
        <v>62.31</v>
      </c>
      <c r="J1489" s="0" t="n">
        <v>0.662859</v>
      </c>
      <c r="K1489" s="0" t="n">
        <v>0.461608</v>
      </c>
      <c r="L1489" s="0" t="n">
        <v>1488</v>
      </c>
      <c r="M1489" s="0" t="n">
        <f aca="false">0.05/COUNT(L$2:L$1515)*L1489</f>
        <v>0.0491413474240423</v>
      </c>
      <c r="N1489" s="20" t="str">
        <f aca="false">IF(K1489&lt;M1489,A1489,"")</f>
        <v/>
      </c>
      <c r="O1489" s="20" t="str">
        <f aca="false">IF(K1489&lt;M1489,B1489,"")</f>
        <v/>
      </c>
    </row>
    <row r="1490" customFormat="false" ht="15" hidden="false" customHeight="false" outlineLevel="0" collapsed="false">
      <c r="A1490" s="0" t="s">
        <v>586</v>
      </c>
      <c r="B1490" s="0" t="n">
        <v>124</v>
      </c>
      <c r="C1490" s="0" t="n">
        <v>48</v>
      </c>
      <c r="D1490" s="0" t="n">
        <v>150</v>
      </c>
      <c r="E1490" s="0" t="n">
        <v>88</v>
      </c>
      <c r="F1490" s="0" t="n">
        <f aca="false">D1490/SUM(C1490:E1490)</f>
        <v>0.524475524475524</v>
      </c>
      <c r="G1490" s="0" t="n">
        <v>52.9</v>
      </c>
      <c r="H1490" s="0" t="n">
        <v>140.2</v>
      </c>
      <c r="I1490" s="0" t="n">
        <v>92.9</v>
      </c>
      <c r="J1490" s="0" t="n">
        <v>1.396551</v>
      </c>
      <c r="K1490" s="0" t="n">
        <v>0.277917</v>
      </c>
      <c r="L1490" s="0" t="n">
        <v>1489</v>
      </c>
      <c r="M1490" s="0" t="n">
        <f aca="false">0.05/COUNT(L$2:L$1515)*L1490</f>
        <v>0.0491743725231176</v>
      </c>
      <c r="N1490" s="20" t="str">
        <f aca="false">IF(K1490&lt;M1490,A1490,"")</f>
        <v/>
      </c>
      <c r="O1490" s="20" t="str">
        <f aca="false">IF(K1490&lt;M1490,B1490,"")</f>
        <v/>
      </c>
    </row>
    <row r="1491" customFormat="false" ht="15" hidden="false" customHeight="false" outlineLevel="0" collapsed="false">
      <c r="A1491" s="0" t="s">
        <v>587</v>
      </c>
      <c r="B1491" s="0" t="n">
        <v>65</v>
      </c>
      <c r="C1491" s="0" t="n">
        <v>64</v>
      </c>
      <c r="D1491" s="0" t="n">
        <v>150</v>
      </c>
      <c r="E1491" s="0" t="n">
        <v>72</v>
      </c>
      <c r="F1491" s="0" t="n">
        <f aca="false">D1491/SUM(C1491:E1491)</f>
        <v>0.524475524475524</v>
      </c>
      <c r="G1491" s="0" t="n">
        <v>67.56</v>
      </c>
      <c r="H1491" s="0" t="n">
        <v>142.89</v>
      </c>
      <c r="I1491" s="0" t="n">
        <v>75.56</v>
      </c>
      <c r="J1491" s="0" t="n">
        <v>0.708506</v>
      </c>
      <c r="K1491" s="0" t="n">
        <v>0.477362</v>
      </c>
      <c r="L1491" s="0" t="n">
        <v>1490</v>
      </c>
      <c r="M1491" s="0" t="n">
        <f aca="false">0.05/COUNT(L$2:L$1515)*L1491</f>
        <v>0.0492073976221929</v>
      </c>
      <c r="N1491" s="20" t="str">
        <f aca="false">IF(K1491&lt;M1491,A1491,"")</f>
        <v/>
      </c>
      <c r="O1491" s="20" t="str">
        <f aca="false">IF(K1491&lt;M1491,B1491,"")</f>
        <v/>
      </c>
    </row>
    <row r="1492" customFormat="false" ht="15" hidden="false" customHeight="false" outlineLevel="0" collapsed="false">
      <c r="A1492" s="0" t="s">
        <v>588</v>
      </c>
      <c r="B1492" s="0" t="n">
        <v>41</v>
      </c>
      <c r="C1492" s="0" t="n">
        <v>80</v>
      </c>
      <c r="D1492" s="0" t="n">
        <v>150</v>
      </c>
      <c r="E1492" s="0" t="n">
        <v>56</v>
      </c>
      <c r="F1492" s="0" t="n">
        <f aca="false">D1492/SUM(C1492:E1492)</f>
        <v>0.524475524475524</v>
      </c>
      <c r="G1492" s="0" t="n">
        <v>84</v>
      </c>
      <c r="H1492" s="0" t="n">
        <v>141.99</v>
      </c>
      <c r="I1492" s="0" t="n">
        <v>60</v>
      </c>
      <c r="J1492" s="0" t="n">
        <v>0.909434</v>
      </c>
      <c r="K1492" s="0" t="n">
        <v>0.404272</v>
      </c>
      <c r="L1492" s="0" t="n">
        <v>1491</v>
      </c>
      <c r="M1492" s="0" t="n">
        <f aca="false">0.05/COUNT(L$2:L$1515)*L1492</f>
        <v>0.0492404227212682</v>
      </c>
      <c r="N1492" s="20" t="str">
        <f aca="false">IF(K1492&lt;M1492,A1492,"")</f>
        <v/>
      </c>
      <c r="O1492" s="20" t="str">
        <f aca="false">IF(K1492&lt;M1492,B1492,"")</f>
        <v/>
      </c>
    </row>
    <row r="1493" customFormat="false" ht="15" hidden="false" customHeight="false" outlineLevel="0" collapsed="false">
      <c r="A1493" s="0" t="s">
        <v>589</v>
      </c>
      <c r="B1493" s="0" t="n">
        <v>61</v>
      </c>
      <c r="C1493" s="0" t="n">
        <v>93</v>
      </c>
      <c r="D1493" s="0" t="n">
        <v>150</v>
      </c>
      <c r="E1493" s="0" t="n">
        <v>43</v>
      </c>
      <c r="F1493" s="0" t="n">
        <f aca="false">D1493/SUM(C1493:E1493)</f>
        <v>0.524475524475524</v>
      </c>
      <c r="G1493" s="0" t="n">
        <v>98.69</v>
      </c>
      <c r="H1493" s="0" t="n">
        <v>138.63</v>
      </c>
      <c r="I1493" s="0" t="n">
        <v>48.69</v>
      </c>
      <c r="J1493" s="0" t="n">
        <v>1.924086</v>
      </c>
      <c r="K1493" s="0" t="n">
        <v>0.181607</v>
      </c>
      <c r="L1493" s="0" t="n">
        <v>1492</v>
      </c>
      <c r="M1493" s="0" t="n">
        <f aca="false">0.05/COUNT(L$2:L$1515)*L1493</f>
        <v>0.0492734478203435</v>
      </c>
      <c r="N1493" s="20" t="str">
        <f aca="false">IF(K1493&lt;M1493,A1493,"")</f>
        <v/>
      </c>
      <c r="O1493" s="20" t="str">
        <f aca="false">IF(K1493&lt;M1493,B1493,"")</f>
        <v/>
      </c>
    </row>
    <row r="1494" customFormat="false" ht="15" hidden="false" customHeight="false" outlineLevel="0" collapsed="false">
      <c r="A1494" s="0" t="s">
        <v>590</v>
      </c>
      <c r="B1494" s="0" t="n">
        <v>61</v>
      </c>
      <c r="C1494" s="0" t="n">
        <v>54</v>
      </c>
      <c r="D1494" s="0" t="n">
        <v>150</v>
      </c>
      <c r="E1494" s="0" t="n">
        <v>82</v>
      </c>
      <c r="F1494" s="0" t="n">
        <f aca="false">D1494/SUM(C1494:E1494)</f>
        <v>0.524475524475524</v>
      </c>
      <c r="G1494" s="0" t="n">
        <v>58.19</v>
      </c>
      <c r="H1494" s="0" t="n">
        <v>141.63</v>
      </c>
      <c r="I1494" s="0" t="n">
        <v>86.19</v>
      </c>
      <c r="J1494" s="0" t="n">
        <v>0.999023</v>
      </c>
      <c r="K1494" s="0" t="n">
        <v>0.341714</v>
      </c>
      <c r="L1494" s="0" t="n">
        <v>1493</v>
      </c>
      <c r="M1494" s="0" t="n">
        <f aca="false">0.05/COUNT(L$2:L$1515)*L1494</f>
        <v>0.0493064729194188</v>
      </c>
      <c r="N1494" s="20" t="str">
        <f aca="false">IF(K1494&lt;M1494,A1494,"")</f>
        <v/>
      </c>
      <c r="O1494" s="20" t="str">
        <f aca="false">IF(K1494&lt;M1494,B1494,"")</f>
        <v/>
      </c>
    </row>
    <row r="1495" customFormat="false" ht="15" hidden="false" customHeight="false" outlineLevel="0" collapsed="false">
      <c r="A1495" s="0" t="s">
        <v>591</v>
      </c>
      <c r="B1495" s="0" t="n">
        <v>102</v>
      </c>
      <c r="C1495" s="0" t="n">
        <v>52</v>
      </c>
      <c r="D1495" s="0" t="n">
        <v>140</v>
      </c>
      <c r="E1495" s="0" t="n">
        <v>75</v>
      </c>
      <c r="F1495" s="0" t="n">
        <f aca="false">D1495/SUM(C1495:E1495)</f>
        <v>0.524344569288389</v>
      </c>
      <c r="G1495" s="0" t="n">
        <v>55.75</v>
      </c>
      <c r="H1495" s="0" t="n">
        <v>132.51</v>
      </c>
      <c r="I1495" s="0" t="n">
        <v>78.75</v>
      </c>
      <c r="J1495" s="0" t="n">
        <v>0.853209</v>
      </c>
      <c r="K1495" s="0" t="n">
        <v>0.389719</v>
      </c>
      <c r="L1495" s="0" t="n">
        <v>1494</v>
      </c>
      <c r="M1495" s="0" t="n">
        <f aca="false">0.05/COUNT(L$2:L$1515)*L1495</f>
        <v>0.0493394980184941</v>
      </c>
      <c r="N1495" s="20" t="str">
        <f aca="false">IF(K1495&lt;M1495,A1495,"")</f>
        <v/>
      </c>
      <c r="O1495" s="20" t="str">
        <f aca="false">IF(K1495&lt;M1495,B1495,"")</f>
        <v/>
      </c>
    </row>
    <row r="1496" customFormat="false" ht="15" hidden="false" customHeight="false" outlineLevel="0" collapsed="false">
      <c r="A1496" s="0" t="s">
        <v>592</v>
      </c>
      <c r="B1496" s="0" t="n">
        <v>107</v>
      </c>
      <c r="C1496" s="0" t="n">
        <v>47</v>
      </c>
      <c r="D1496" s="0" t="n">
        <v>98</v>
      </c>
      <c r="E1496" s="0" t="n">
        <v>42</v>
      </c>
      <c r="F1496" s="0" t="n">
        <f aca="false">D1496/SUM(C1496:E1496)</f>
        <v>0.524064171122995</v>
      </c>
      <c r="G1496" s="0" t="n">
        <v>49.28</v>
      </c>
      <c r="H1496" s="0" t="n">
        <v>93.43</v>
      </c>
      <c r="I1496" s="0" t="n">
        <v>44.28</v>
      </c>
      <c r="J1496" s="0" t="n">
        <v>0.446758</v>
      </c>
      <c r="K1496" s="0" t="n">
        <v>0.559817</v>
      </c>
      <c r="L1496" s="0" t="n">
        <v>1495</v>
      </c>
      <c r="M1496" s="0" t="n">
        <f aca="false">0.05/COUNT(L$2:L$1515)*L1496</f>
        <v>0.0493725231175694</v>
      </c>
      <c r="N1496" s="20" t="str">
        <f aca="false">IF(K1496&lt;M1496,A1496,"")</f>
        <v/>
      </c>
      <c r="O1496" s="20" t="str">
        <f aca="false">IF(K1496&lt;M1496,B1496,"")</f>
        <v/>
      </c>
    </row>
    <row r="1497" customFormat="false" ht="15" hidden="false" customHeight="false" outlineLevel="0" collapsed="false">
      <c r="A1497" s="0" t="s">
        <v>593</v>
      </c>
      <c r="B1497" s="0" t="n">
        <v>91</v>
      </c>
      <c r="C1497" s="0" t="n">
        <v>96</v>
      </c>
      <c r="D1497" s="0" t="n">
        <v>143</v>
      </c>
      <c r="E1497" s="0" t="n">
        <v>34</v>
      </c>
      <c r="F1497" s="0" t="n">
        <f aca="false">D1497/SUM(C1497:E1497)</f>
        <v>0.523809523809524</v>
      </c>
      <c r="G1497" s="0" t="n">
        <v>102.77</v>
      </c>
      <c r="H1497" s="0" t="n">
        <v>129.46</v>
      </c>
      <c r="I1497" s="0" t="n">
        <v>40.77</v>
      </c>
      <c r="J1497" s="0" t="n">
        <v>2.986411</v>
      </c>
      <c r="K1497" s="0" t="n">
        <v>0.09779</v>
      </c>
      <c r="L1497" s="0" t="n">
        <v>1496</v>
      </c>
      <c r="M1497" s="0" t="n">
        <f aca="false">0.05/COUNT(L$2:L$1515)*L1497</f>
        <v>0.0494055482166447</v>
      </c>
      <c r="N1497" s="20" t="str">
        <f aca="false">IF(K1497&lt;M1497,A1497,"")</f>
        <v/>
      </c>
      <c r="O1497" s="20" t="str">
        <f aca="false">IF(K1497&lt;M1497,B1497,"")</f>
        <v/>
      </c>
    </row>
    <row r="1498" customFormat="false" ht="15" hidden="false" customHeight="false" outlineLevel="0" collapsed="false">
      <c r="A1498" s="0" t="s">
        <v>563</v>
      </c>
      <c r="B1498" s="0" t="n">
        <v>14</v>
      </c>
      <c r="C1498" s="0" t="n">
        <v>51</v>
      </c>
      <c r="D1498" s="0" t="n">
        <v>144</v>
      </c>
      <c r="E1498" s="0" t="n">
        <v>80</v>
      </c>
      <c r="F1498" s="0" t="n">
        <f aca="false">D1498/SUM(C1498:E1498)</f>
        <v>0.523636363636364</v>
      </c>
      <c r="G1498" s="0" t="n">
        <v>55.01</v>
      </c>
      <c r="H1498" s="0" t="n">
        <v>135.97</v>
      </c>
      <c r="I1498" s="0" t="n">
        <v>84.01</v>
      </c>
      <c r="J1498" s="0" t="n">
        <v>0.9589</v>
      </c>
      <c r="K1498" s="0" t="n">
        <v>0.393033</v>
      </c>
      <c r="L1498" s="0" t="n">
        <v>1497</v>
      </c>
      <c r="M1498" s="0" t="n">
        <f aca="false">0.05/COUNT(L$2:L$1515)*L1498</f>
        <v>0.0494385733157199</v>
      </c>
      <c r="N1498" s="20" t="str">
        <f aca="false">IF(K1498&lt;M1498,A1498,"")</f>
        <v/>
      </c>
      <c r="O1498" s="20" t="str">
        <f aca="false">IF(K1498&lt;M1498,B1498,"")</f>
        <v/>
      </c>
    </row>
    <row r="1499" customFormat="false" ht="15" hidden="false" customHeight="false" outlineLevel="0" collapsed="false">
      <c r="A1499" s="0" t="s">
        <v>594</v>
      </c>
      <c r="B1499" s="0" t="n">
        <v>61</v>
      </c>
      <c r="C1499" s="0" t="n">
        <v>66</v>
      </c>
      <c r="D1499" s="0" t="n">
        <v>144</v>
      </c>
      <c r="E1499" s="0" t="n">
        <v>65</v>
      </c>
      <c r="F1499" s="0" t="n">
        <f aca="false">D1499/SUM(C1499:E1499)</f>
        <v>0.523636363636364</v>
      </c>
      <c r="G1499" s="0" t="n">
        <v>69.25</v>
      </c>
      <c r="H1499" s="0" t="n">
        <v>137.5</v>
      </c>
      <c r="I1499" s="0" t="n">
        <v>68.25</v>
      </c>
      <c r="J1499" s="0" t="n">
        <v>0.614906</v>
      </c>
      <c r="K1499" s="0" t="n">
        <v>0.47076</v>
      </c>
      <c r="L1499" s="0" t="n">
        <v>1498</v>
      </c>
      <c r="M1499" s="0" t="n">
        <f aca="false">0.05/COUNT(L$2:L$1515)*L1499</f>
        <v>0.0494715984147952</v>
      </c>
      <c r="N1499" s="20" t="str">
        <f aca="false">IF(K1499&lt;M1499,A1499,"")</f>
        <v/>
      </c>
      <c r="O1499" s="20" t="str">
        <f aca="false">IF(K1499&lt;M1499,B1499,"")</f>
        <v/>
      </c>
    </row>
    <row r="1500" customFormat="false" ht="15" hidden="false" customHeight="false" outlineLevel="0" collapsed="false">
      <c r="A1500" s="0" t="s">
        <v>595</v>
      </c>
      <c r="B1500" s="0" t="n">
        <v>34</v>
      </c>
      <c r="C1500" s="0" t="n">
        <v>70</v>
      </c>
      <c r="D1500" s="0" t="n">
        <v>148</v>
      </c>
      <c r="E1500" s="0" t="n">
        <v>65</v>
      </c>
      <c r="F1500" s="0" t="n">
        <f aca="false">D1500/SUM(C1500:E1500)</f>
        <v>0.522968197879859</v>
      </c>
      <c r="G1500" s="0" t="n">
        <v>73.27</v>
      </c>
      <c r="H1500" s="0" t="n">
        <v>141.46</v>
      </c>
      <c r="I1500" s="0" t="n">
        <v>68.27</v>
      </c>
      <c r="J1500" s="0" t="n">
        <v>0.605695</v>
      </c>
      <c r="K1500" s="0" t="n">
        <v>0.476738</v>
      </c>
      <c r="L1500" s="0" t="n">
        <v>1499</v>
      </c>
      <c r="M1500" s="0" t="n">
        <f aca="false">0.05/COUNT(L$2:L$1515)*L1500</f>
        <v>0.0495046235138705</v>
      </c>
      <c r="N1500" s="20" t="str">
        <f aca="false">IF(K1500&lt;M1500,A1500,"")</f>
        <v/>
      </c>
      <c r="O1500" s="20" t="str">
        <f aca="false">IF(K1500&lt;M1500,B1500,"")</f>
        <v/>
      </c>
    </row>
    <row r="1501" customFormat="false" ht="15" hidden="false" customHeight="false" outlineLevel="0" collapsed="false">
      <c r="A1501" s="0" t="s">
        <v>596</v>
      </c>
      <c r="B1501" s="0" t="n">
        <v>22</v>
      </c>
      <c r="C1501" s="0" t="n">
        <v>74</v>
      </c>
      <c r="D1501" s="0" t="n">
        <v>126</v>
      </c>
      <c r="E1501" s="0" t="n">
        <v>41</v>
      </c>
      <c r="F1501" s="0" t="n">
        <f aca="false">D1501/SUM(C1501:E1501)</f>
        <v>0.522821576763486</v>
      </c>
      <c r="G1501" s="0" t="n">
        <v>77.88</v>
      </c>
      <c r="H1501" s="0" t="n">
        <v>118.24</v>
      </c>
      <c r="I1501" s="0" t="n">
        <v>44.88</v>
      </c>
      <c r="J1501" s="0" t="n">
        <v>1.037845</v>
      </c>
      <c r="K1501" s="0" t="n">
        <v>0.3586</v>
      </c>
      <c r="L1501" s="0" t="n">
        <v>1500</v>
      </c>
      <c r="M1501" s="0" t="n">
        <f aca="false">0.05/COUNT(L$2:L$1515)*L1501</f>
        <v>0.0495376486129458</v>
      </c>
      <c r="N1501" s="20" t="str">
        <f aca="false">IF(K1501&lt;M1501,A1501,"")</f>
        <v/>
      </c>
      <c r="O1501" s="20" t="str">
        <f aca="false">IF(K1501&lt;M1501,B1501,"")</f>
        <v/>
      </c>
    </row>
    <row r="1502" customFormat="false" ht="15" hidden="false" customHeight="false" outlineLevel="0" collapsed="false">
      <c r="A1502" s="0" t="s">
        <v>597</v>
      </c>
      <c r="B1502" s="0" t="n">
        <v>89</v>
      </c>
      <c r="C1502" s="0" t="n">
        <v>59</v>
      </c>
      <c r="D1502" s="0" t="n">
        <v>149</v>
      </c>
      <c r="E1502" s="0" t="n">
        <v>77</v>
      </c>
      <c r="F1502" s="0" t="n">
        <f aca="false">D1502/SUM(C1502:E1502)</f>
        <v>0.52280701754386</v>
      </c>
      <c r="G1502" s="0" t="n">
        <v>62.53</v>
      </c>
      <c r="H1502" s="0" t="n">
        <v>141.93</v>
      </c>
      <c r="I1502" s="0" t="n">
        <v>80.53</v>
      </c>
      <c r="J1502" s="0" t="n">
        <v>0.706857</v>
      </c>
      <c r="K1502" s="0" t="n">
        <v>0.475214</v>
      </c>
      <c r="L1502" s="0" t="n">
        <v>1501</v>
      </c>
      <c r="M1502" s="0" t="n">
        <f aca="false">0.05/COUNT(L$2:L$1515)*L1502</f>
        <v>0.0495706737120211</v>
      </c>
      <c r="N1502" s="20" t="str">
        <f aca="false">IF(K1502&lt;M1502,A1502,"")</f>
        <v/>
      </c>
      <c r="O1502" s="20" t="str">
        <f aca="false">IF(K1502&lt;M1502,B1502,"")</f>
        <v/>
      </c>
    </row>
    <row r="1503" customFormat="false" ht="15" hidden="false" customHeight="false" outlineLevel="0" collapsed="false">
      <c r="A1503" s="0" t="s">
        <v>598</v>
      </c>
      <c r="B1503" s="0" t="n">
        <v>73</v>
      </c>
      <c r="C1503" s="0" t="n">
        <v>49</v>
      </c>
      <c r="D1503" s="0" t="n">
        <v>149</v>
      </c>
      <c r="E1503" s="0" t="n">
        <v>87</v>
      </c>
      <c r="F1503" s="0" t="n">
        <f aca="false">D1503/SUM(C1503:E1503)</f>
        <v>0.52280701754386</v>
      </c>
      <c r="G1503" s="0" t="n">
        <v>53.52</v>
      </c>
      <c r="H1503" s="0" t="n">
        <v>139.97</v>
      </c>
      <c r="I1503" s="0" t="n">
        <v>91.52</v>
      </c>
      <c r="J1503" s="0" t="n">
        <v>1.187112</v>
      </c>
      <c r="K1503" s="0" t="n">
        <v>0.334325</v>
      </c>
      <c r="L1503" s="0" t="n">
        <v>1502</v>
      </c>
      <c r="M1503" s="0" t="n">
        <f aca="false">0.05/COUNT(L$2:L$1515)*L1503</f>
        <v>0.0496036988110964</v>
      </c>
      <c r="N1503" s="20" t="str">
        <f aca="false">IF(K1503&lt;M1503,A1503,"")</f>
        <v/>
      </c>
      <c r="O1503" s="20" t="str">
        <f aca="false">IF(K1503&lt;M1503,B1503,"")</f>
        <v/>
      </c>
    </row>
    <row r="1504" customFormat="false" ht="15" hidden="false" customHeight="false" outlineLevel="0" collapsed="false">
      <c r="A1504" s="0" t="s">
        <v>570</v>
      </c>
      <c r="B1504" s="0" t="n">
        <v>8</v>
      </c>
      <c r="C1504" s="0" t="n">
        <v>34</v>
      </c>
      <c r="D1504" s="0" t="n">
        <v>149</v>
      </c>
      <c r="E1504" s="0" t="n">
        <v>102</v>
      </c>
      <c r="F1504" s="0" t="n">
        <f aca="false">D1504/SUM(C1504:E1504)</f>
        <v>0.52280701754386</v>
      </c>
      <c r="G1504" s="0" t="n">
        <v>41.31</v>
      </c>
      <c r="H1504" s="0" t="n">
        <v>134.39</v>
      </c>
      <c r="I1504" s="0" t="n">
        <v>109.31</v>
      </c>
      <c r="J1504" s="0" t="n">
        <v>3.369471</v>
      </c>
      <c r="K1504" s="0" t="n">
        <v>0.07894</v>
      </c>
      <c r="L1504" s="0" t="n">
        <v>1503</v>
      </c>
      <c r="M1504" s="0" t="n">
        <f aca="false">0.05/COUNT(L$2:L$1515)*L1504</f>
        <v>0.0496367239101717</v>
      </c>
      <c r="N1504" s="20" t="str">
        <f aca="false">IF(K1504&lt;M1504,A1504,"")</f>
        <v/>
      </c>
      <c r="O1504" s="20" t="str">
        <f aca="false">IF(K1504&lt;M1504,B1504,"")</f>
        <v/>
      </c>
    </row>
    <row r="1505" customFormat="false" ht="15" hidden="false" customHeight="false" outlineLevel="0" collapsed="false">
      <c r="A1505" s="0" t="s">
        <v>599</v>
      </c>
      <c r="B1505" s="0" t="n">
        <v>26</v>
      </c>
      <c r="C1505" s="0" t="n">
        <v>98</v>
      </c>
      <c r="D1505" s="0" t="n">
        <v>149</v>
      </c>
      <c r="E1505" s="0" t="n">
        <v>38</v>
      </c>
      <c r="F1505" s="0" t="n">
        <f aca="false">D1505/SUM(C1505:E1505)</f>
        <v>0.52280701754386</v>
      </c>
      <c r="G1505" s="0" t="n">
        <v>104.41</v>
      </c>
      <c r="H1505" s="0" t="n">
        <v>136.18</v>
      </c>
      <c r="I1505" s="0" t="n">
        <v>44.41</v>
      </c>
      <c r="J1505" s="0" t="n">
        <v>2.523958</v>
      </c>
      <c r="K1505" s="0" t="n">
        <v>0.136834</v>
      </c>
      <c r="L1505" s="0" t="n">
        <v>1504</v>
      </c>
      <c r="M1505" s="0" t="n">
        <f aca="false">0.05/COUNT(L$2:L$1515)*L1505</f>
        <v>0.049669749009247</v>
      </c>
      <c r="N1505" s="20" t="str">
        <f aca="false">IF(K1505&lt;M1505,A1505,"")</f>
        <v/>
      </c>
      <c r="O1505" s="20" t="str">
        <f aca="false">IF(K1505&lt;M1505,B1505,"")</f>
        <v/>
      </c>
    </row>
    <row r="1506" customFormat="false" ht="15" hidden="false" customHeight="false" outlineLevel="0" collapsed="false">
      <c r="A1506" s="0" t="s">
        <v>542</v>
      </c>
      <c r="B1506" s="0" t="n">
        <v>96</v>
      </c>
      <c r="C1506" s="0" t="n">
        <v>63</v>
      </c>
      <c r="D1506" s="0" t="n">
        <v>149</v>
      </c>
      <c r="E1506" s="0" t="n">
        <v>73</v>
      </c>
      <c r="F1506" s="0" t="n">
        <f aca="false">D1506/SUM(C1506:E1506)</f>
        <v>0.52280701754386</v>
      </c>
      <c r="G1506" s="0" t="n">
        <v>66.34</v>
      </c>
      <c r="H1506" s="0" t="n">
        <v>142.32</v>
      </c>
      <c r="I1506" s="0" t="n">
        <v>76.34</v>
      </c>
      <c r="J1506" s="0" t="n">
        <v>0.626967</v>
      </c>
      <c r="K1506" s="0" t="n">
        <v>0.477359</v>
      </c>
      <c r="L1506" s="0" t="n">
        <v>1505</v>
      </c>
      <c r="M1506" s="0" t="n">
        <f aca="false">0.05/COUNT(L$2:L$1515)*L1506</f>
        <v>0.0497027741083223</v>
      </c>
      <c r="N1506" s="20" t="str">
        <f aca="false">IF(K1506&lt;M1506,A1506,"")</f>
        <v/>
      </c>
      <c r="O1506" s="20" t="str">
        <f aca="false">IF(K1506&lt;M1506,B1506,"")</f>
        <v/>
      </c>
    </row>
    <row r="1507" customFormat="false" ht="15" hidden="false" customHeight="false" outlineLevel="0" collapsed="false">
      <c r="A1507" s="0" t="s">
        <v>600</v>
      </c>
      <c r="B1507" s="0" t="n">
        <v>26</v>
      </c>
      <c r="C1507" s="0" t="n">
        <v>58</v>
      </c>
      <c r="D1507" s="0" t="n">
        <v>149</v>
      </c>
      <c r="E1507" s="0" t="n">
        <v>78</v>
      </c>
      <c r="F1507" s="0" t="n">
        <f aca="false">D1507/SUM(C1507:E1507)</f>
        <v>0.52280701754386</v>
      </c>
      <c r="G1507" s="0" t="n">
        <v>61.6</v>
      </c>
      <c r="H1507" s="0" t="n">
        <v>141.8</v>
      </c>
      <c r="I1507" s="0" t="n">
        <v>81.6</v>
      </c>
      <c r="J1507" s="0" t="n">
        <v>0.735156</v>
      </c>
      <c r="K1507" s="0" t="n">
        <v>0.4747</v>
      </c>
      <c r="L1507" s="0" t="n">
        <v>1506</v>
      </c>
      <c r="M1507" s="0" t="n">
        <f aca="false">0.05/COUNT(L$2:L$1515)*L1507</f>
        <v>0.0497357992073976</v>
      </c>
      <c r="N1507" s="20" t="str">
        <f aca="false">IF(K1507&lt;M1507,A1507,"")</f>
        <v/>
      </c>
      <c r="O1507" s="20" t="str">
        <f aca="false">IF(K1507&lt;M1507,B1507,"")</f>
        <v/>
      </c>
    </row>
    <row r="1508" customFormat="false" ht="15" hidden="false" customHeight="false" outlineLevel="0" collapsed="false">
      <c r="A1508" s="0" t="s">
        <v>601</v>
      </c>
      <c r="B1508" s="0" t="n">
        <v>55</v>
      </c>
      <c r="C1508" s="0" t="n">
        <v>60</v>
      </c>
      <c r="D1508" s="0" t="n">
        <v>127</v>
      </c>
      <c r="E1508" s="0" t="n">
        <v>56</v>
      </c>
      <c r="F1508" s="0" t="n">
        <f aca="false">D1508/SUM(C1508:E1508)</f>
        <v>0.522633744855967</v>
      </c>
      <c r="G1508" s="0" t="n">
        <v>62.77</v>
      </c>
      <c r="H1508" s="0" t="n">
        <v>121.47</v>
      </c>
      <c r="I1508" s="0" t="n">
        <v>58.77</v>
      </c>
      <c r="J1508" s="0" t="n">
        <v>0.504195</v>
      </c>
      <c r="K1508" s="0" t="n">
        <v>0.522508</v>
      </c>
      <c r="L1508" s="0" t="n">
        <v>1507</v>
      </c>
      <c r="M1508" s="0" t="n">
        <f aca="false">0.05/COUNT(L$2:L$1515)*L1508</f>
        <v>0.0497688243064729</v>
      </c>
      <c r="N1508" s="20" t="str">
        <f aca="false">IF(K1508&lt;M1508,A1508,"")</f>
        <v/>
      </c>
      <c r="O1508" s="20" t="str">
        <f aca="false">IF(K1508&lt;M1508,B1508,"")</f>
        <v/>
      </c>
    </row>
    <row r="1509" customFormat="false" ht="15" hidden="false" customHeight="false" outlineLevel="0" collapsed="false">
      <c r="A1509" s="0" t="s">
        <v>602</v>
      </c>
      <c r="B1509" s="0" t="n">
        <v>55</v>
      </c>
      <c r="C1509" s="0" t="n">
        <v>82</v>
      </c>
      <c r="D1509" s="0" t="n">
        <v>139</v>
      </c>
      <c r="E1509" s="0" t="n">
        <v>45</v>
      </c>
      <c r="F1509" s="0" t="n">
        <f aca="false">D1509/SUM(C1509:E1509)</f>
        <v>0.522556390977444</v>
      </c>
      <c r="G1509" s="0" t="n">
        <v>86.29</v>
      </c>
      <c r="H1509" s="0" t="n">
        <v>130.43</v>
      </c>
      <c r="I1509" s="0" t="n">
        <v>49.29</v>
      </c>
      <c r="J1509" s="0" t="n">
        <v>1.149332</v>
      </c>
      <c r="K1509" s="0" t="n">
        <v>0.318415</v>
      </c>
      <c r="L1509" s="0" t="n">
        <v>1508</v>
      </c>
      <c r="M1509" s="0" t="n">
        <f aca="false">0.05/COUNT(L$2:L$1515)*L1509</f>
        <v>0.0498018494055482</v>
      </c>
      <c r="N1509" s="20" t="str">
        <f aca="false">IF(K1509&lt;M1509,A1509,"")</f>
        <v/>
      </c>
      <c r="O1509" s="20" t="str">
        <f aca="false">IF(K1509&lt;M1509,B1509,"")</f>
        <v/>
      </c>
    </row>
    <row r="1510" customFormat="false" ht="15" hidden="false" customHeight="false" outlineLevel="0" collapsed="false">
      <c r="A1510" s="0" t="s">
        <v>603</v>
      </c>
      <c r="B1510" s="0" t="n">
        <v>125</v>
      </c>
      <c r="C1510" s="0" t="n">
        <v>46</v>
      </c>
      <c r="D1510" s="0" t="n">
        <v>117</v>
      </c>
      <c r="E1510" s="0" t="n">
        <v>61</v>
      </c>
      <c r="F1510" s="0" t="n">
        <f aca="false">D1510/SUM(C1510:E1510)</f>
        <v>0.522321428571429</v>
      </c>
      <c r="G1510" s="0" t="n">
        <v>48.75</v>
      </c>
      <c r="H1510" s="0" t="n">
        <v>111.5</v>
      </c>
      <c r="I1510" s="0" t="n">
        <v>63.75</v>
      </c>
      <c r="J1510" s="0" t="n">
        <v>0.545498</v>
      </c>
      <c r="K1510" s="0" t="n">
        <v>0.503894</v>
      </c>
      <c r="L1510" s="0" t="n">
        <v>1509</v>
      </c>
      <c r="M1510" s="0" t="n">
        <f aca="false">0.05/COUNT(L$2:L$1515)*L1510</f>
        <v>0.0498348745046235</v>
      </c>
      <c r="N1510" s="20" t="str">
        <f aca="false">IF(K1510&lt;M1510,A1510,"")</f>
        <v/>
      </c>
      <c r="O1510" s="20" t="str">
        <f aca="false">IF(K1510&lt;M1510,B1510,"")</f>
        <v/>
      </c>
    </row>
    <row r="1511" customFormat="false" ht="15" hidden="false" customHeight="false" outlineLevel="0" collapsed="false">
      <c r="A1511" s="0" t="s">
        <v>603</v>
      </c>
      <c r="B1511" s="0" t="n">
        <v>126</v>
      </c>
      <c r="C1511" s="0" t="n">
        <v>46</v>
      </c>
      <c r="D1511" s="0" t="n">
        <v>117</v>
      </c>
      <c r="E1511" s="0" t="n">
        <v>61</v>
      </c>
      <c r="F1511" s="0" t="n">
        <f aca="false">D1511/SUM(C1511:E1511)</f>
        <v>0.522321428571429</v>
      </c>
      <c r="G1511" s="0" t="n">
        <v>48.75</v>
      </c>
      <c r="H1511" s="0" t="n">
        <v>111.5</v>
      </c>
      <c r="I1511" s="0" t="n">
        <v>63.75</v>
      </c>
      <c r="J1511" s="0" t="n">
        <v>0.545498</v>
      </c>
      <c r="K1511" s="0" t="n">
        <v>0.503894</v>
      </c>
      <c r="L1511" s="0" t="n">
        <v>1510</v>
      </c>
      <c r="M1511" s="0" t="n">
        <f aca="false">0.05/COUNT(L$2:L$1515)*L1511</f>
        <v>0.0498678996036988</v>
      </c>
      <c r="N1511" s="20" t="str">
        <f aca="false">IF(K1511&lt;M1511,A1511,"")</f>
        <v/>
      </c>
      <c r="O1511" s="20" t="str">
        <f aca="false">IF(K1511&lt;M1511,B1511,"")</f>
        <v/>
      </c>
    </row>
    <row r="1512" customFormat="false" ht="15" hidden="false" customHeight="false" outlineLevel="0" collapsed="false">
      <c r="A1512" s="0" t="s">
        <v>604</v>
      </c>
      <c r="B1512" s="0" t="n">
        <v>79</v>
      </c>
      <c r="C1512" s="0" t="n">
        <v>28</v>
      </c>
      <c r="D1512" s="0" t="n">
        <v>106</v>
      </c>
      <c r="E1512" s="0" t="n">
        <v>69</v>
      </c>
      <c r="F1512" s="0" t="n">
        <f aca="false">D1512/SUM(C1512:E1512)</f>
        <v>0.522167487684729</v>
      </c>
      <c r="G1512" s="0" t="n">
        <v>32.32</v>
      </c>
      <c r="H1512" s="0" t="n">
        <v>97.36</v>
      </c>
      <c r="I1512" s="0" t="n">
        <v>73.32</v>
      </c>
      <c r="J1512" s="0" t="n">
        <v>1.598842</v>
      </c>
      <c r="K1512" s="0" t="n">
        <v>0.242883</v>
      </c>
      <c r="L1512" s="0" t="n">
        <v>1511</v>
      </c>
      <c r="M1512" s="0" t="n">
        <f aca="false">0.05/COUNT(L$2:L$1515)*L1512</f>
        <v>0.0499009247027741</v>
      </c>
      <c r="N1512" s="20" t="str">
        <f aca="false">IF(K1512&lt;M1512,A1512,"")</f>
        <v/>
      </c>
      <c r="O1512" s="20" t="str">
        <f aca="false">IF(K1512&lt;M1512,B1512,"")</f>
        <v/>
      </c>
    </row>
    <row r="1513" customFormat="false" ht="15" hidden="false" customHeight="false" outlineLevel="0" collapsed="false">
      <c r="A1513" s="0" t="s">
        <v>605</v>
      </c>
      <c r="B1513" s="0" t="n">
        <v>13</v>
      </c>
      <c r="C1513" s="0" t="n">
        <v>38</v>
      </c>
      <c r="D1513" s="0" t="n">
        <v>83</v>
      </c>
      <c r="E1513" s="0" t="n">
        <v>38</v>
      </c>
      <c r="F1513" s="0" t="n">
        <f aca="false">D1513/SUM(C1513:E1513)</f>
        <v>0.522012578616352</v>
      </c>
      <c r="G1513" s="0" t="n">
        <v>39.75</v>
      </c>
      <c r="H1513" s="0" t="n">
        <v>79.5</v>
      </c>
      <c r="I1513" s="0" t="n">
        <v>39.75</v>
      </c>
      <c r="J1513" s="0" t="n">
        <v>0.308176</v>
      </c>
      <c r="K1513" s="0" t="n">
        <v>0.636201</v>
      </c>
      <c r="L1513" s="0" t="n">
        <v>1512</v>
      </c>
      <c r="M1513" s="0" t="n">
        <f aca="false">0.05/COUNT(L$2:L$1515)*L1513</f>
        <v>0.0499339498018494</v>
      </c>
      <c r="N1513" s="20" t="str">
        <f aca="false">IF(K1513&lt;M1513,A1513,"")</f>
        <v/>
      </c>
      <c r="O1513" s="20" t="str">
        <f aca="false">IF(K1513&lt;M1513,B1513,"")</f>
        <v/>
      </c>
    </row>
    <row r="1514" customFormat="false" ht="15" hidden="false" customHeight="false" outlineLevel="0" collapsed="false">
      <c r="A1514" s="0" t="s">
        <v>581</v>
      </c>
      <c r="B1514" s="0" t="n">
        <v>34</v>
      </c>
      <c r="C1514" s="0" t="n">
        <v>81</v>
      </c>
      <c r="D1514" s="0" t="n">
        <v>133</v>
      </c>
      <c r="E1514" s="0" t="n">
        <v>41</v>
      </c>
      <c r="F1514" s="0" t="n">
        <f aca="false">D1514/SUM(C1514:E1514)</f>
        <v>0.52156862745098</v>
      </c>
      <c r="G1514" s="0" t="n">
        <v>85.32</v>
      </c>
      <c r="H1514" s="0" t="n">
        <v>124.36</v>
      </c>
      <c r="I1514" s="0" t="n">
        <v>45.32</v>
      </c>
      <c r="J1514" s="0" t="n">
        <v>1.230017</v>
      </c>
      <c r="K1514" s="0" t="n">
        <v>0.305327</v>
      </c>
      <c r="L1514" s="0" t="n">
        <v>1513</v>
      </c>
      <c r="M1514" s="0" t="n">
        <f aca="false">0.05/COUNT(L$2:L$1515)*L1514</f>
        <v>0.0499669749009247</v>
      </c>
      <c r="N1514" s="20" t="str">
        <f aca="false">IF(K1514&lt;M1514,A1514,"")</f>
        <v/>
      </c>
      <c r="O1514" s="20" t="str">
        <f aca="false">IF(K1514&lt;M1514,B1514,"")</f>
        <v/>
      </c>
    </row>
    <row r="1515" customFormat="false" ht="15" hidden="false" customHeight="false" outlineLevel="0" collapsed="false">
      <c r="A1515" s="0" t="s">
        <v>606</v>
      </c>
      <c r="B1515" s="0" t="n">
        <v>115</v>
      </c>
      <c r="C1515" s="0" t="n">
        <v>34</v>
      </c>
      <c r="D1515" s="0" t="n">
        <v>146</v>
      </c>
      <c r="E1515" s="0" t="n">
        <v>100</v>
      </c>
      <c r="F1515" s="0" t="n">
        <f aca="false">D1515/SUM(C1515:E1515)</f>
        <v>0.521428571428571</v>
      </c>
      <c r="G1515" s="0" t="n">
        <v>40.89</v>
      </c>
      <c r="H1515" s="0" t="n">
        <v>132.22</v>
      </c>
      <c r="I1515" s="0" t="n">
        <v>106.89</v>
      </c>
      <c r="J1515" s="0" t="n">
        <v>3.040624</v>
      </c>
      <c r="K1515" s="0" t="n">
        <v>0.099877</v>
      </c>
      <c r="L1515" s="0" t="n">
        <v>1514</v>
      </c>
      <c r="M1515" s="0" t="n">
        <f aca="false">0.05/COUNT(L$2:L$1515)*L1515</f>
        <v>0.05</v>
      </c>
      <c r="N1515" s="20" t="str">
        <f aca="false">IF(K1515&lt;M1515,A1515,"")</f>
        <v/>
      </c>
      <c r="O1515" s="20" t="str">
        <f aca="false">IF(K1515&lt;M1515,B1515,"")</f>
        <v/>
      </c>
    </row>
    <row r="1516" customFormat="false" ht="15" hidden="false" customHeight="false" outlineLevel="0" collapsed="false">
      <c r="A1516" s="0" t="s">
        <v>352</v>
      </c>
      <c r="B1516" s="0" t="n">
        <v>47</v>
      </c>
      <c r="C1516" s="0" t="n">
        <v>89</v>
      </c>
      <c r="D1516" s="0" t="n">
        <v>122</v>
      </c>
      <c r="E1516" s="0" t="n">
        <v>23</v>
      </c>
      <c r="F1516" s="0" t="n">
        <f aca="false">D1516/SUM(C1516:E1516)</f>
        <v>0.521367521367521</v>
      </c>
      <c r="G1516" s="0" t="n">
        <v>96.15</v>
      </c>
      <c r="H1516" s="0" t="n">
        <v>107.69</v>
      </c>
      <c r="I1516" s="0" t="n">
        <v>30.15</v>
      </c>
      <c r="J1516" s="0" t="n">
        <v>4.130339</v>
      </c>
      <c r="K1516" s="0" t="n">
        <v>0.047813</v>
      </c>
      <c r="L1516" s="0" t="n">
        <v>1515</v>
      </c>
      <c r="M1516" s="0" t="n">
        <f aca="false">0.05/COUNT(L$2:L$1515)*L1516</f>
        <v>0.0500330250990753</v>
      </c>
      <c r="N1516" s="20" t="str">
        <f aca="false">IF(K1516&lt;M1516,A1516,"")</f>
        <v>dDocent_Contig_13739</v>
      </c>
      <c r="O1516" s="20" t="n">
        <f aca="false">IF(K1516&lt;M1516,B1516,"")</f>
        <v>47</v>
      </c>
    </row>
    <row r="1517" customFormat="false" ht="15" hidden="false" customHeight="false" outlineLevel="0" collapsed="false">
      <c r="A1517" s="0" t="s">
        <v>205</v>
      </c>
      <c r="B1517" s="0" t="n">
        <v>74</v>
      </c>
      <c r="C1517" s="0" t="n">
        <v>1</v>
      </c>
      <c r="D1517" s="0" t="n">
        <v>110</v>
      </c>
      <c r="E1517" s="0" t="n">
        <v>100</v>
      </c>
      <c r="F1517" s="0" t="n">
        <f aca="false">D1517/SUM(C1517:E1517)</f>
        <v>0.52132701421801</v>
      </c>
      <c r="G1517" s="0" t="n">
        <v>14.86</v>
      </c>
      <c r="H1517" s="0" t="n">
        <v>82.27</v>
      </c>
      <c r="I1517" s="0" t="n">
        <v>113.86</v>
      </c>
      <c r="J1517" s="0" t="n">
        <v>23.960438</v>
      </c>
      <c r="K1517" s="0" t="n">
        <v>0</v>
      </c>
      <c r="L1517" s="0" t="n">
        <v>1516</v>
      </c>
      <c r="M1517" s="0" t="n">
        <f aca="false">0.05/COUNT(L$2:L$1515)*L1517</f>
        <v>0.0500660501981506</v>
      </c>
      <c r="N1517" s="20" t="str">
        <f aca="false">IF(K1517&lt;M1517,A1517,"")</f>
        <v>dDocent_Contig_20364</v>
      </c>
      <c r="O1517" s="20" t="n">
        <f aca="false">IF(K1517&lt;M1517,B1517,"")</f>
        <v>74</v>
      </c>
    </row>
    <row r="1518" customFormat="false" ht="15" hidden="false" customHeight="false" outlineLevel="0" collapsed="false">
      <c r="A1518" s="0" t="s">
        <v>205</v>
      </c>
      <c r="B1518" s="0" t="n">
        <v>80</v>
      </c>
      <c r="C1518" s="0" t="n">
        <v>1</v>
      </c>
      <c r="D1518" s="0" t="n">
        <v>110</v>
      </c>
      <c r="E1518" s="0" t="n">
        <v>100</v>
      </c>
      <c r="F1518" s="0" t="n">
        <f aca="false">D1518/SUM(C1518:E1518)</f>
        <v>0.52132701421801</v>
      </c>
      <c r="G1518" s="0" t="n">
        <v>14.86</v>
      </c>
      <c r="H1518" s="0" t="n">
        <v>82.27</v>
      </c>
      <c r="I1518" s="0" t="n">
        <v>113.86</v>
      </c>
      <c r="J1518" s="0" t="n">
        <v>23.960438</v>
      </c>
      <c r="K1518" s="0" t="n">
        <v>0</v>
      </c>
      <c r="L1518" s="0" t="n">
        <v>1517</v>
      </c>
      <c r="M1518" s="0" t="n">
        <f aca="false">0.05/COUNT(L$2:L$1515)*L1518</f>
        <v>0.0500990752972259</v>
      </c>
      <c r="N1518" s="20" t="str">
        <f aca="false">IF(K1518&lt;M1518,A1518,"")</f>
        <v>dDocent_Contig_20364</v>
      </c>
      <c r="O1518" s="20" t="n">
        <f aca="false">IF(K1518&lt;M1518,B1518,"")</f>
        <v>80</v>
      </c>
    </row>
    <row r="1519" customFormat="false" ht="15" hidden="false" customHeight="false" outlineLevel="0" collapsed="false">
      <c r="A1519" s="0" t="s">
        <v>607</v>
      </c>
      <c r="B1519" s="0" t="n">
        <v>96</v>
      </c>
      <c r="C1519" s="0" t="n">
        <v>67</v>
      </c>
      <c r="D1519" s="0" t="n">
        <v>98</v>
      </c>
      <c r="E1519" s="0" t="n">
        <v>23</v>
      </c>
      <c r="F1519" s="0" t="n">
        <f aca="false">D1519/SUM(C1519:E1519)</f>
        <v>0.521276595744681</v>
      </c>
      <c r="G1519" s="0" t="n">
        <v>71.57</v>
      </c>
      <c r="H1519" s="0" t="n">
        <v>88.85</v>
      </c>
      <c r="I1519" s="0" t="n">
        <v>27.57</v>
      </c>
      <c r="J1519" s="0" t="n">
        <v>1.993305</v>
      </c>
      <c r="K1519" s="0" t="n">
        <v>0.216155</v>
      </c>
      <c r="L1519" s="0" t="n">
        <v>1518</v>
      </c>
      <c r="M1519" s="0" t="n">
        <f aca="false">0.05/COUNT(L$2:L$1515)*L1519</f>
        <v>0.0501321003963012</v>
      </c>
      <c r="N1519" s="20" t="str">
        <f aca="false">IF(K1519&lt;M1519,A1519,"")</f>
        <v/>
      </c>
      <c r="O1519" s="20" t="str">
        <f aca="false">IF(K1519&lt;M1519,B1519,"")</f>
        <v/>
      </c>
    </row>
    <row r="1520" customFormat="false" ht="15" hidden="false" customHeight="false" outlineLevel="0" collapsed="false">
      <c r="A1520" s="0" t="s">
        <v>368</v>
      </c>
      <c r="B1520" s="0" t="n">
        <v>103</v>
      </c>
      <c r="C1520" s="0" t="n">
        <v>23</v>
      </c>
      <c r="D1520" s="0" t="n">
        <v>123</v>
      </c>
      <c r="E1520" s="0" t="n">
        <v>90</v>
      </c>
      <c r="F1520" s="0" t="n">
        <f aca="false">D1520/SUM(C1520:E1520)</f>
        <v>0.521186440677966</v>
      </c>
      <c r="G1520" s="0" t="n">
        <v>30.26</v>
      </c>
      <c r="H1520" s="0" t="n">
        <v>108.49</v>
      </c>
      <c r="I1520" s="0" t="n">
        <v>97.26</v>
      </c>
      <c r="J1520" s="0" t="n">
        <v>4.221897</v>
      </c>
      <c r="K1520" s="0" t="n">
        <v>0.047783</v>
      </c>
      <c r="L1520" s="0" t="n">
        <v>1519</v>
      </c>
      <c r="M1520" s="0" t="n">
        <f aca="false">0.05/COUNT(L$2:L$1515)*L1520</f>
        <v>0.0501651254953765</v>
      </c>
      <c r="N1520" s="20" t="str">
        <f aca="false">IF(K1520&lt;M1520,A1520,"")</f>
        <v>dDocent_Contig_11006</v>
      </c>
      <c r="O1520" s="20" t="n">
        <f aca="false">IF(K1520&lt;M1520,B1520,"")</f>
        <v>103</v>
      </c>
    </row>
    <row r="1521" customFormat="false" ht="15" hidden="false" customHeight="false" outlineLevel="0" collapsed="false">
      <c r="A1521" s="0" t="s">
        <v>608</v>
      </c>
      <c r="B1521" s="0" t="n">
        <v>121</v>
      </c>
      <c r="C1521" s="0" t="n">
        <v>76</v>
      </c>
      <c r="D1521" s="0" t="n">
        <v>148</v>
      </c>
      <c r="E1521" s="0" t="n">
        <v>60</v>
      </c>
      <c r="F1521" s="0" t="n">
        <f aca="false">D1521/SUM(C1521:E1521)</f>
        <v>0.52112676056338</v>
      </c>
      <c r="G1521" s="0" t="n">
        <v>79.23</v>
      </c>
      <c r="H1521" s="0" t="n">
        <v>141.55</v>
      </c>
      <c r="I1521" s="0" t="n">
        <v>63.23</v>
      </c>
      <c r="J1521" s="0" t="n">
        <v>0.589817</v>
      </c>
      <c r="K1521" s="0" t="n">
        <v>0.476701</v>
      </c>
      <c r="L1521" s="0" t="n">
        <v>1520</v>
      </c>
      <c r="M1521" s="0" t="n">
        <f aca="false">0.05/COUNT(L$2:L$1515)*L1521</f>
        <v>0.0501981505944518</v>
      </c>
      <c r="N1521" s="20" t="str">
        <f aca="false">IF(K1521&lt;M1521,A1521,"")</f>
        <v/>
      </c>
      <c r="O1521" s="20" t="str">
        <f aca="false">IF(K1521&lt;M1521,B1521,"")</f>
        <v/>
      </c>
    </row>
    <row r="1522" customFormat="false" ht="15" hidden="false" customHeight="false" outlineLevel="0" collapsed="false">
      <c r="A1522" s="0" t="s">
        <v>609</v>
      </c>
      <c r="B1522" s="0" t="n">
        <v>35</v>
      </c>
      <c r="C1522" s="0" t="n">
        <v>104</v>
      </c>
      <c r="D1522" s="0" t="n">
        <v>148</v>
      </c>
      <c r="E1522" s="0" t="n">
        <v>32</v>
      </c>
      <c r="F1522" s="0" t="n">
        <f aca="false">D1522/SUM(C1522:E1522)</f>
        <v>0.52112676056338</v>
      </c>
      <c r="G1522" s="0" t="n">
        <v>111.56</v>
      </c>
      <c r="H1522" s="0" t="n">
        <v>132.87</v>
      </c>
      <c r="I1522" s="0" t="n">
        <v>39.56</v>
      </c>
      <c r="J1522" s="0" t="n">
        <v>3.68074</v>
      </c>
      <c r="K1522" s="0" t="n">
        <v>0.075195</v>
      </c>
      <c r="L1522" s="0" t="n">
        <v>1521</v>
      </c>
      <c r="M1522" s="0" t="n">
        <f aca="false">0.05/COUNT(L$2:L$1515)*L1522</f>
        <v>0.0502311756935271</v>
      </c>
      <c r="N1522" s="20" t="str">
        <f aca="false">IF(K1522&lt;M1522,A1522,"")</f>
        <v/>
      </c>
      <c r="O1522" s="20" t="str">
        <f aca="false">IF(K1522&lt;M1522,B1522,"")</f>
        <v/>
      </c>
    </row>
    <row r="1523" customFormat="false" ht="15" hidden="false" customHeight="false" outlineLevel="0" collapsed="false">
      <c r="A1523" s="0" t="s">
        <v>609</v>
      </c>
      <c r="B1523" s="0" t="n">
        <v>84</v>
      </c>
      <c r="C1523" s="0" t="n">
        <v>104</v>
      </c>
      <c r="D1523" s="0" t="n">
        <v>148</v>
      </c>
      <c r="E1523" s="0" t="n">
        <v>32</v>
      </c>
      <c r="F1523" s="0" t="n">
        <f aca="false">D1523/SUM(C1523:E1523)</f>
        <v>0.52112676056338</v>
      </c>
      <c r="G1523" s="0" t="n">
        <v>111.56</v>
      </c>
      <c r="H1523" s="0" t="n">
        <v>132.87</v>
      </c>
      <c r="I1523" s="0" t="n">
        <v>39.56</v>
      </c>
      <c r="J1523" s="0" t="n">
        <v>3.68074</v>
      </c>
      <c r="K1523" s="0" t="n">
        <v>0.075195</v>
      </c>
      <c r="L1523" s="0" t="n">
        <v>1522</v>
      </c>
      <c r="M1523" s="0" t="n">
        <f aca="false">0.05/COUNT(L$2:L$1515)*L1523</f>
        <v>0.0502642007926024</v>
      </c>
      <c r="N1523" s="20" t="str">
        <f aca="false">IF(K1523&lt;M1523,A1523,"")</f>
        <v/>
      </c>
      <c r="O1523" s="20" t="str">
        <f aca="false">IF(K1523&lt;M1523,B1523,"")</f>
        <v/>
      </c>
    </row>
    <row r="1524" customFormat="false" ht="15" hidden="false" customHeight="false" outlineLevel="0" collapsed="false">
      <c r="A1524" s="0" t="s">
        <v>609</v>
      </c>
      <c r="B1524" s="0" t="n">
        <v>110</v>
      </c>
      <c r="C1524" s="0" t="n">
        <v>104</v>
      </c>
      <c r="D1524" s="0" t="n">
        <v>148</v>
      </c>
      <c r="E1524" s="0" t="n">
        <v>32</v>
      </c>
      <c r="F1524" s="0" t="n">
        <f aca="false">D1524/SUM(C1524:E1524)</f>
        <v>0.52112676056338</v>
      </c>
      <c r="G1524" s="0" t="n">
        <v>111.56</v>
      </c>
      <c r="H1524" s="0" t="n">
        <v>132.87</v>
      </c>
      <c r="I1524" s="0" t="n">
        <v>39.56</v>
      </c>
      <c r="J1524" s="0" t="n">
        <v>3.68074</v>
      </c>
      <c r="K1524" s="0" t="n">
        <v>0.075195</v>
      </c>
      <c r="L1524" s="0" t="n">
        <v>1523</v>
      </c>
      <c r="M1524" s="0" t="n">
        <f aca="false">0.05/COUNT(L$2:L$1515)*L1524</f>
        <v>0.0502972258916777</v>
      </c>
      <c r="N1524" s="20" t="str">
        <f aca="false">IF(K1524&lt;M1524,A1524,"")</f>
        <v/>
      </c>
      <c r="O1524" s="20" t="str">
        <f aca="false">IF(K1524&lt;M1524,B1524,"")</f>
        <v/>
      </c>
    </row>
    <row r="1525" customFormat="false" ht="15" hidden="false" customHeight="false" outlineLevel="0" collapsed="false">
      <c r="A1525" s="0" t="s">
        <v>610</v>
      </c>
      <c r="B1525" s="0" t="n">
        <v>79</v>
      </c>
      <c r="C1525" s="0" t="n">
        <v>100</v>
      </c>
      <c r="D1525" s="0" t="n">
        <v>148</v>
      </c>
      <c r="E1525" s="0" t="n">
        <v>36</v>
      </c>
      <c r="F1525" s="0" t="n">
        <f aca="false">D1525/SUM(C1525:E1525)</f>
        <v>0.52112676056338</v>
      </c>
      <c r="G1525" s="0" t="n">
        <v>106.61</v>
      </c>
      <c r="H1525" s="0" t="n">
        <v>134.79</v>
      </c>
      <c r="I1525" s="0" t="n">
        <v>42.61</v>
      </c>
      <c r="J1525" s="0" t="n">
        <v>2.72835</v>
      </c>
      <c r="K1525" s="0" t="n">
        <v>0.132908</v>
      </c>
      <c r="L1525" s="0" t="n">
        <v>1524</v>
      </c>
      <c r="M1525" s="0" t="n">
        <f aca="false">0.05/COUNT(L$2:L$1515)*L1525</f>
        <v>0.050330250990753</v>
      </c>
      <c r="N1525" s="20" t="str">
        <f aca="false">IF(K1525&lt;M1525,A1525,"")</f>
        <v/>
      </c>
      <c r="O1525" s="20" t="str">
        <f aca="false">IF(K1525&lt;M1525,B1525,"")</f>
        <v/>
      </c>
    </row>
    <row r="1526" customFormat="false" ht="15" hidden="false" customHeight="false" outlineLevel="0" collapsed="false">
      <c r="A1526" s="0" t="s">
        <v>611</v>
      </c>
      <c r="B1526" s="0" t="n">
        <v>79</v>
      </c>
      <c r="C1526" s="0" t="n">
        <v>57</v>
      </c>
      <c r="D1526" s="0" t="n">
        <v>136</v>
      </c>
      <c r="E1526" s="0" t="n">
        <v>68</v>
      </c>
      <c r="F1526" s="0" t="n">
        <f aca="false">D1526/SUM(C1526:E1526)</f>
        <v>0.521072796934866</v>
      </c>
      <c r="G1526" s="0" t="n">
        <v>59.87</v>
      </c>
      <c r="H1526" s="0" t="n">
        <v>130.27</v>
      </c>
      <c r="I1526" s="0" t="n">
        <v>70.87</v>
      </c>
      <c r="J1526" s="0" t="n">
        <v>0.505296</v>
      </c>
      <c r="K1526" s="0" t="n">
        <v>0.535739</v>
      </c>
      <c r="L1526" s="0" t="n">
        <v>1525</v>
      </c>
      <c r="M1526" s="0" t="n">
        <f aca="false">0.05/COUNT(L$2:L$1515)*L1526</f>
        <v>0.0503632760898283</v>
      </c>
      <c r="N1526" s="20" t="str">
        <f aca="false">IF(K1526&lt;M1526,A1526,"")</f>
        <v/>
      </c>
      <c r="O1526" s="20" t="str">
        <f aca="false">IF(K1526&lt;M1526,B1526,"")</f>
        <v/>
      </c>
    </row>
    <row r="1527" customFormat="false" ht="15" hidden="false" customHeight="false" outlineLevel="0" collapsed="false">
      <c r="A1527" s="0" t="s">
        <v>612</v>
      </c>
      <c r="B1527" s="0" t="n">
        <v>91</v>
      </c>
      <c r="C1527" s="0" t="n">
        <v>53</v>
      </c>
      <c r="D1527" s="0" t="n">
        <v>149</v>
      </c>
      <c r="E1527" s="0" t="n">
        <v>84</v>
      </c>
      <c r="F1527" s="0" t="n">
        <f aca="false">D1527/SUM(C1527:E1527)</f>
        <v>0.520979020979021</v>
      </c>
      <c r="G1527" s="0" t="n">
        <v>56.84</v>
      </c>
      <c r="H1527" s="0" t="n">
        <v>141.32</v>
      </c>
      <c r="I1527" s="0" t="n">
        <v>87.84</v>
      </c>
      <c r="J1527" s="0" t="n">
        <v>0.844675</v>
      </c>
      <c r="K1527" s="0" t="n">
        <v>0.402946</v>
      </c>
      <c r="L1527" s="0" t="n">
        <v>1526</v>
      </c>
      <c r="M1527" s="0" t="n">
        <f aca="false">0.05/COUNT(L$2:L$1515)*L1527</f>
        <v>0.0503963011889036</v>
      </c>
      <c r="N1527" s="20" t="str">
        <f aca="false">IF(K1527&lt;M1527,A1527,"")</f>
        <v/>
      </c>
      <c r="O1527" s="20" t="str">
        <f aca="false">IF(K1527&lt;M1527,B1527,"")</f>
        <v/>
      </c>
    </row>
    <row r="1528" customFormat="false" ht="15" hidden="false" customHeight="false" outlineLevel="0" collapsed="false">
      <c r="A1528" s="0" t="s">
        <v>613</v>
      </c>
      <c r="B1528" s="0" t="n">
        <v>76</v>
      </c>
      <c r="C1528" s="0" t="n">
        <v>60</v>
      </c>
      <c r="D1528" s="0" t="n">
        <v>149</v>
      </c>
      <c r="E1528" s="0" t="n">
        <v>77</v>
      </c>
      <c r="F1528" s="0" t="n">
        <f aca="false">D1528/SUM(C1528:E1528)</f>
        <v>0.520979020979021</v>
      </c>
      <c r="G1528" s="0" t="n">
        <v>63.25</v>
      </c>
      <c r="H1528" s="0" t="n">
        <v>142.49</v>
      </c>
      <c r="I1528" s="0" t="n">
        <v>80.25</v>
      </c>
      <c r="J1528" s="0" t="n">
        <v>0.596068</v>
      </c>
      <c r="K1528" s="0" t="n">
        <v>0.477817</v>
      </c>
      <c r="L1528" s="0" t="n">
        <v>1527</v>
      </c>
      <c r="M1528" s="0" t="n">
        <f aca="false">0.05/COUNT(L$2:L$1515)*L1528</f>
        <v>0.0504293262879789</v>
      </c>
      <c r="N1528" s="20" t="str">
        <f aca="false">IF(K1528&lt;M1528,A1528,"")</f>
        <v/>
      </c>
      <c r="O1528" s="20" t="str">
        <f aca="false">IF(K1528&lt;M1528,B1528,"")</f>
        <v/>
      </c>
    </row>
    <row r="1529" customFormat="false" ht="15" hidden="false" customHeight="false" outlineLevel="0" collapsed="false">
      <c r="A1529" s="0" t="s">
        <v>614</v>
      </c>
      <c r="B1529" s="0" t="n">
        <v>29</v>
      </c>
      <c r="C1529" s="0" t="n">
        <v>98</v>
      </c>
      <c r="D1529" s="0" t="n">
        <v>149</v>
      </c>
      <c r="E1529" s="0" t="n">
        <v>39</v>
      </c>
      <c r="F1529" s="0" t="n">
        <f aca="false">D1529/SUM(C1529:E1529)</f>
        <v>0.520979020979021</v>
      </c>
      <c r="G1529" s="0" t="n">
        <v>104.04</v>
      </c>
      <c r="H1529" s="0" t="n">
        <v>136.91</v>
      </c>
      <c r="I1529" s="0" t="n">
        <v>45.04</v>
      </c>
      <c r="J1529" s="0" t="n">
        <v>2.228483</v>
      </c>
      <c r="K1529" s="0" t="n">
        <v>0.173743</v>
      </c>
      <c r="L1529" s="0" t="n">
        <v>1528</v>
      </c>
      <c r="M1529" s="0" t="n">
        <f aca="false">0.05/COUNT(L$2:L$1515)*L1529</f>
        <v>0.0504623513870542</v>
      </c>
      <c r="N1529" s="20" t="str">
        <f aca="false">IF(K1529&lt;M1529,A1529,"")</f>
        <v/>
      </c>
      <c r="O1529" s="20" t="str">
        <f aca="false">IF(K1529&lt;M1529,B1529,"")</f>
        <v/>
      </c>
    </row>
    <row r="1530" customFormat="false" ht="15" hidden="false" customHeight="false" outlineLevel="0" collapsed="false">
      <c r="A1530" s="0" t="s">
        <v>615</v>
      </c>
      <c r="B1530" s="0" t="n">
        <v>76</v>
      </c>
      <c r="C1530" s="0" t="n">
        <v>105</v>
      </c>
      <c r="D1530" s="0" t="n">
        <v>149</v>
      </c>
      <c r="E1530" s="0" t="n">
        <v>32</v>
      </c>
      <c r="F1530" s="0" t="n">
        <f aca="false">D1530/SUM(C1530:E1530)</f>
        <v>0.520979020979021</v>
      </c>
      <c r="G1530" s="0" t="n">
        <v>112.66</v>
      </c>
      <c r="H1530" s="0" t="n">
        <v>133.68</v>
      </c>
      <c r="I1530" s="0" t="n">
        <v>39.66</v>
      </c>
      <c r="J1530" s="0" t="n">
        <v>3.754268</v>
      </c>
      <c r="K1530" s="0" t="n">
        <v>0.058813</v>
      </c>
      <c r="L1530" s="0" t="n">
        <v>1529</v>
      </c>
      <c r="M1530" s="0" t="n">
        <f aca="false">0.05/COUNT(L$2:L$1515)*L1530</f>
        <v>0.0504953764861295</v>
      </c>
      <c r="N1530" s="20" t="str">
        <f aca="false">IF(K1530&lt;M1530,A1530,"")</f>
        <v/>
      </c>
      <c r="O1530" s="20" t="str">
        <f aca="false">IF(K1530&lt;M1530,B1530,"")</f>
        <v/>
      </c>
    </row>
    <row r="1531" customFormat="false" ht="15" hidden="false" customHeight="false" outlineLevel="0" collapsed="false">
      <c r="A1531" s="0" t="s">
        <v>616</v>
      </c>
      <c r="B1531" s="0" t="n">
        <v>70</v>
      </c>
      <c r="C1531" s="0" t="n">
        <v>54</v>
      </c>
      <c r="D1531" s="0" t="n">
        <v>112</v>
      </c>
      <c r="E1531" s="0" t="n">
        <v>49</v>
      </c>
      <c r="F1531" s="0" t="n">
        <f aca="false">D1531/SUM(C1531:E1531)</f>
        <v>0.52093023255814</v>
      </c>
      <c r="G1531" s="0" t="n">
        <v>56.28</v>
      </c>
      <c r="H1531" s="0" t="n">
        <v>107.44</v>
      </c>
      <c r="I1531" s="0" t="n">
        <v>51.28</v>
      </c>
      <c r="J1531" s="0" t="n">
        <v>0.386961</v>
      </c>
      <c r="K1531" s="0" t="n">
        <v>0.586484</v>
      </c>
      <c r="L1531" s="0" t="n">
        <v>1530</v>
      </c>
      <c r="M1531" s="0" t="n">
        <f aca="false">0.05/COUNT(L$2:L$1515)*L1531</f>
        <v>0.0505284015852048</v>
      </c>
      <c r="N1531" s="20" t="str">
        <f aca="false">IF(K1531&lt;M1531,A1531,"")</f>
        <v/>
      </c>
      <c r="O1531" s="20" t="str">
        <f aca="false">IF(K1531&lt;M1531,B1531,"")</f>
        <v/>
      </c>
    </row>
    <row r="1532" customFormat="false" ht="15" hidden="false" customHeight="false" outlineLevel="0" collapsed="false">
      <c r="A1532" s="0" t="s">
        <v>617</v>
      </c>
      <c r="B1532" s="0" t="n">
        <v>20</v>
      </c>
      <c r="C1532" s="0" t="n">
        <v>53</v>
      </c>
      <c r="D1532" s="0" t="n">
        <v>112</v>
      </c>
      <c r="E1532" s="0" t="n">
        <v>50</v>
      </c>
      <c r="F1532" s="0" t="n">
        <f aca="false">D1532/SUM(C1532:E1532)</f>
        <v>0.52093023255814</v>
      </c>
      <c r="G1532" s="0" t="n">
        <v>55.26</v>
      </c>
      <c r="H1532" s="0" t="n">
        <v>107.48</v>
      </c>
      <c r="I1532" s="0" t="n">
        <v>52.26</v>
      </c>
      <c r="J1532" s="0" t="n">
        <v>0.380405</v>
      </c>
      <c r="K1532" s="0" t="n">
        <v>0.586795</v>
      </c>
      <c r="L1532" s="0" t="n">
        <v>1531</v>
      </c>
      <c r="M1532" s="0" t="n">
        <f aca="false">0.05/COUNT(L$2:L$1515)*L1532</f>
        <v>0.0505614266842801</v>
      </c>
      <c r="N1532" s="20" t="str">
        <f aca="false">IF(K1532&lt;M1532,A1532,"")</f>
        <v/>
      </c>
      <c r="O1532" s="20" t="str">
        <f aca="false">IF(K1532&lt;M1532,B1532,"")</f>
        <v/>
      </c>
    </row>
    <row r="1533" customFormat="false" ht="15" hidden="false" customHeight="false" outlineLevel="0" collapsed="false">
      <c r="A1533" s="0" t="s">
        <v>618</v>
      </c>
      <c r="B1533" s="0" t="n">
        <v>42</v>
      </c>
      <c r="C1533" s="0" t="n">
        <v>40</v>
      </c>
      <c r="D1533" s="0" t="n">
        <v>128</v>
      </c>
      <c r="E1533" s="0" t="n">
        <v>78</v>
      </c>
      <c r="F1533" s="0" t="n">
        <f aca="false">D1533/SUM(C1533:E1533)</f>
        <v>0.520325203252033</v>
      </c>
      <c r="G1533" s="0" t="n">
        <v>43.97</v>
      </c>
      <c r="H1533" s="0" t="n">
        <v>120.07</v>
      </c>
      <c r="I1533" s="0" t="n">
        <v>81.97</v>
      </c>
      <c r="J1533" s="0" t="n">
        <v>1.074463</v>
      </c>
      <c r="K1533" s="0" t="n">
        <v>0.360428</v>
      </c>
      <c r="L1533" s="0" t="n">
        <v>1532</v>
      </c>
      <c r="M1533" s="0" t="n">
        <f aca="false">0.05/COUNT(L$2:L$1515)*L1533</f>
        <v>0.0505944517833554</v>
      </c>
      <c r="N1533" s="20" t="str">
        <f aca="false">IF(K1533&lt;M1533,A1533,"")</f>
        <v/>
      </c>
      <c r="O1533" s="20" t="str">
        <f aca="false">IF(K1533&lt;M1533,B1533,"")</f>
        <v/>
      </c>
    </row>
    <row r="1534" customFormat="false" ht="15" hidden="false" customHeight="false" outlineLevel="0" collapsed="false">
      <c r="A1534" s="0" t="s">
        <v>154</v>
      </c>
      <c r="B1534" s="0" t="n">
        <v>49</v>
      </c>
      <c r="C1534" s="0" t="n">
        <v>106</v>
      </c>
      <c r="D1534" s="0" t="n">
        <v>116</v>
      </c>
      <c r="E1534" s="0" t="n">
        <v>1</v>
      </c>
      <c r="F1534" s="0" t="n">
        <f aca="false">D1534/SUM(C1534:E1534)</f>
        <v>0.520179372197309</v>
      </c>
      <c r="G1534" s="0" t="n">
        <v>120.61</v>
      </c>
      <c r="H1534" s="0" t="n">
        <v>86.78</v>
      </c>
      <c r="I1534" s="0" t="n">
        <v>15.61</v>
      </c>
      <c r="J1534" s="0" t="n">
        <v>25.282226</v>
      </c>
      <c r="K1534" s="0" t="n">
        <v>0</v>
      </c>
      <c r="L1534" s="0" t="n">
        <v>1533</v>
      </c>
      <c r="M1534" s="0" t="n">
        <f aca="false">0.05/COUNT(L$2:L$1515)*L1534</f>
        <v>0.0506274768824306</v>
      </c>
      <c r="N1534" s="20" t="str">
        <f aca="false">IF(K1534&lt;M1534,A1534,"")</f>
        <v>dDocent_Contig_26661</v>
      </c>
      <c r="O1534" s="20" t="n">
        <f aca="false">IF(K1534&lt;M1534,B1534,"")</f>
        <v>49</v>
      </c>
    </row>
    <row r="1535" customFormat="false" ht="15" hidden="false" customHeight="false" outlineLevel="0" collapsed="false">
      <c r="A1535" s="0" t="s">
        <v>155</v>
      </c>
      <c r="B1535" s="0" t="n">
        <v>99</v>
      </c>
      <c r="C1535" s="0" t="n">
        <v>119</v>
      </c>
      <c r="D1535" s="0" t="n">
        <v>129</v>
      </c>
      <c r="E1535" s="0" t="n">
        <v>0</v>
      </c>
      <c r="F1535" s="0" t="n">
        <f aca="false">D1535/SUM(C1535:E1535)</f>
        <v>0.520161290322581</v>
      </c>
      <c r="G1535" s="0" t="n">
        <v>135.78</v>
      </c>
      <c r="H1535" s="0" t="n">
        <v>95.45</v>
      </c>
      <c r="I1535" s="0" t="n">
        <v>16.78</v>
      </c>
      <c r="J1535" s="0" t="n">
        <v>30.64072</v>
      </c>
      <c r="K1535" s="0" t="n">
        <v>0</v>
      </c>
      <c r="L1535" s="0" t="n">
        <v>1534</v>
      </c>
      <c r="M1535" s="0" t="n">
        <f aca="false">0.05/COUNT(L$2:L$1515)*L1535</f>
        <v>0.0506605019815059</v>
      </c>
      <c r="N1535" s="20" t="str">
        <f aca="false">IF(K1535&lt;M1535,A1535,"")</f>
        <v>dDocent_Contig_25370</v>
      </c>
      <c r="O1535" s="20" t="n">
        <f aca="false">IF(K1535&lt;M1535,B1535,"")</f>
        <v>99</v>
      </c>
    </row>
    <row r="1536" customFormat="false" ht="15" hidden="false" customHeight="false" outlineLevel="0" collapsed="false">
      <c r="A1536" s="0" t="s">
        <v>271</v>
      </c>
      <c r="B1536" s="0" t="n">
        <v>90</v>
      </c>
      <c r="C1536" s="0" t="n">
        <v>28</v>
      </c>
      <c r="D1536" s="0" t="n">
        <v>144</v>
      </c>
      <c r="E1536" s="0" t="n">
        <v>105</v>
      </c>
      <c r="F1536" s="0" t="n">
        <f aca="false">D1536/SUM(C1536:E1536)</f>
        <v>0.51985559566787</v>
      </c>
      <c r="G1536" s="0" t="n">
        <v>36.1</v>
      </c>
      <c r="H1536" s="0" t="n">
        <v>127.8</v>
      </c>
      <c r="I1536" s="0" t="n">
        <v>113.1</v>
      </c>
      <c r="J1536" s="0" t="n">
        <v>4.452244</v>
      </c>
      <c r="K1536" s="0" t="n">
        <v>0.038225</v>
      </c>
      <c r="L1536" s="0" t="n">
        <v>1535</v>
      </c>
      <c r="M1536" s="0" t="n">
        <f aca="false">0.05/COUNT(L$2:L$1515)*L1536</f>
        <v>0.0506935270805812</v>
      </c>
      <c r="N1536" s="20" t="str">
        <f aca="false">IF(K1536&lt;M1536,A1536,"")</f>
        <v>dDocent_Contig_12848</v>
      </c>
      <c r="O1536" s="20" t="n">
        <f aca="false">IF(K1536&lt;M1536,B1536,"")</f>
        <v>90</v>
      </c>
    </row>
    <row r="1537" customFormat="false" ht="15" hidden="false" customHeight="false" outlineLevel="0" collapsed="false">
      <c r="A1537" s="0" t="s">
        <v>619</v>
      </c>
      <c r="B1537" s="0" t="n">
        <v>71</v>
      </c>
      <c r="C1537" s="0" t="n">
        <v>45</v>
      </c>
      <c r="D1537" s="0" t="n">
        <v>92</v>
      </c>
      <c r="E1537" s="0" t="n">
        <v>40</v>
      </c>
      <c r="F1537" s="0" t="n">
        <f aca="false">D1537/SUM(C1537:E1537)</f>
        <v>0.519774011299435</v>
      </c>
      <c r="G1537" s="0" t="n">
        <v>46.79</v>
      </c>
      <c r="H1537" s="0" t="n">
        <v>88.43</v>
      </c>
      <c r="I1537" s="0" t="n">
        <v>41.79</v>
      </c>
      <c r="J1537" s="0" t="n">
        <v>0.288581</v>
      </c>
      <c r="K1537" s="0" t="n">
        <v>0.653106</v>
      </c>
      <c r="L1537" s="0" t="n">
        <v>1536</v>
      </c>
      <c r="M1537" s="0" t="n">
        <f aca="false">0.05/COUNT(L$2:L$1515)*L1537</f>
        <v>0.0507265521796565</v>
      </c>
      <c r="N1537" s="20" t="str">
        <f aca="false">IF(K1537&lt;M1537,A1537,"")</f>
        <v/>
      </c>
      <c r="O1537" s="20" t="str">
        <f aca="false">IF(K1537&lt;M1537,B1537,"")</f>
        <v/>
      </c>
    </row>
    <row r="1538" customFormat="false" ht="15" hidden="false" customHeight="false" outlineLevel="0" collapsed="false">
      <c r="A1538" s="0" t="s">
        <v>620</v>
      </c>
      <c r="B1538" s="0" t="n">
        <v>26</v>
      </c>
      <c r="C1538" s="0" t="n">
        <v>75</v>
      </c>
      <c r="D1538" s="0" t="n">
        <v>146</v>
      </c>
      <c r="E1538" s="0" t="n">
        <v>60</v>
      </c>
      <c r="F1538" s="0" t="n">
        <f aca="false">D1538/SUM(C1538:E1538)</f>
        <v>0.519572953736655</v>
      </c>
      <c r="G1538" s="0" t="n">
        <v>77.95</v>
      </c>
      <c r="H1538" s="0" t="n">
        <v>140.1</v>
      </c>
      <c r="I1538" s="0" t="n">
        <v>62.95</v>
      </c>
      <c r="J1538" s="0" t="n">
        <v>0.498412</v>
      </c>
      <c r="K1538" s="0" t="n">
        <v>0.549744</v>
      </c>
      <c r="L1538" s="0" t="n">
        <v>1537</v>
      </c>
      <c r="M1538" s="0" t="n">
        <f aca="false">0.05/COUNT(L$2:L$1515)*L1538</f>
        <v>0.0507595772787318</v>
      </c>
      <c r="N1538" s="20" t="str">
        <f aca="false">IF(K1538&lt;M1538,A1538,"")</f>
        <v/>
      </c>
      <c r="O1538" s="20" t="str">
        <f aca="false">IF(K1538&lt;M1538,B1538,"")</f>
        <v/>
      </c>
    </row>
    <row r="1539" customFormat="false" ht="15" hidden="false" customHeight="false" outlineLevel="0" collapsed="false">
      <c r="A1539" s="0" t="s">
        <v>621</v>
      </c>
      <c r="B1539" s="0" t="n">
        <v>84</v>
      </c>
      <c r="C1539" s="0" t="n">
        <v>46</v>
      </c>
      <c r="D1539" s="0" t="n">
        <v>147</v>
      </c>
      <c r="E1539" s="0" t="n">
        <v>90</v>
      </c>
      <c r="F1539" s="0" t="n">
        <f aca="false">D1539/SUM(C1539:E1539)</f>
        <v>0.519434628975265</v>
      </c>
      <c r="G1539" s="0" t="n">
        <v>50.46</v>
      </c>
      <c r="H1539" s="0" t="n">
        <v>138.08</v>
      </c>
      <c r="I1539" s="0" t="n">
        <v>94.46</v>
      </c>
      <c r="J1539" s="0" t="n">
        <v>1.181152</v>
      </c>
      <c r="K1539" s="0" t="n">
        <v>0.329684</v>
      </c>
      <c r="L1539" s="0" t="n">
        <v>1538</v>
      </c>
      <c r="M1539" s="0" t="n">
        <f aca="false">0.05/COUNT(L$2:L$1515)*L1539</f>
        <v>0.0507926023778071</v>
      </c>
      <c r="N1539" s="20" t="str">
        <f aca="false">IF(K1539&lt;M1539,A1539,"")</f>
        <v/>
      </c>
      <c r="O1539" s="20" t="str">
        <f aca="false">IF(K1539&lt;M1539,B1539,"")</f>
        <v/>
      </c>
    </row>
    <row r="1540" customFormat="false" ht="15" hidden="false" customHeight="false" outlineLevel="0" collapsed="false">
      <c r="A1540" s="0" t="s">
        <v>622</v>
      </c>
      <c r="B1540" s="0" t="n">
        <v>115</v>
      </c>
      <c r="C1540" s="0" t="n">
        <v>62</v>
      </c>
      <c r="D1540" s="0" t="n">
        <v>147</v>
      </c>
      <c r="E1540" s="0" t="n">
        <v>74</v>
      </c>
      <c r="F1540" s="0" t="n">
        <f aca="false">D1540/SUM(C1540:E1540)</f>
        <v>0.519434628975265</v>
      </c>
      <c r="G1540" s="0" t="n">
        <v>64.88</v>
      </c>
      <c r="H1540" s="0" t="n">
        <v>141.25</v>
      </c>
      <c r="I1540" s="0" t="n">
        <v>76.88</v>
      </c>
      <c r="J1540" s="0" t="n">
        <v>0.46972</v>
      </c>
      <c r="K1540" s="0" t="n">
        <v>0.551925</v>
      </c>
      <c r="L1540" s="0" t="n">
        <v>1539</v>
      </c>
      <c r="M1540" s="0" t="n">
        <f aca="false">0.05/COUNT(L$2:L$1515)*L1540</f>
        <v>0.0508256274768824</v>
      </c>
      <c r="N1540" s="20" t="str">
        <f aca="false">IF(K1540&lt;M1540,A1540,"")</f>
        <v/>
      </c>
      <c r="O1540" s="20" t="str">
        <f aca="false">IF(K1540&lt;M1540,B1540,"")</f>
        <v/>
      </c>
    </row>
    <row r="1541" customFormat="false" ht="15" hidden="false" customHeight="false" outlineLevel="0" collapsed="false">
      <c r="A1541" s="0" t="s">
        <v>623</v>
      </c>
      <c r="B1541" s="0" t="n">
        <v>113</v>
      </c>
      <c r="C1541" s="0" t="n">
        <v>69</v>
      </c>
      <c r="D1541" s="0" t="n">
        <v>147</v>
      </c>
      <c r="E1541" s="0" t="n">
        <v>67</v>
      </c>
      <c r="F1541" s="0" t="n">
        <f aca="false">D1541/SUM(C1541:E1541)</f>
        <v>0.519434628975265</v>
      </c>
      <c r="G1541" s="0" t="n">
        <v>71.75</v>
      </c>
      <c r="H1541" s="0" t="n">
        <v>141.49</v>
      </c>
      <c r="I1541" s="0" t="n">
        <v>69.75</v>
      </c>
      <c r="J1541" s="0" t="n">
        <v>0.428704</v>
      </c>
      <c r="K1541" s="0" t="n">
        <v>0.553476</v>
      </c>
      <c r="L1541" s="0" t="n">
        <v>1540</v>
      </c>
      <c r="M1541" s="0" t="n">
        <f aca="false">0.05/COUNT(L$2:L$1515)*L1541</f>
        <v>0.0508586525759577</v>
      </c>
      <c r="N1541" s="20" t="str">
        <f aca="false">IF(K1541&lt;M1541,A1541,"")</f>
        <v/>
      </c>
      <c r="O1541" s="20" t="str">
        <f aca="false">IF(K1541&lt;M1541,B1541,"")</f>
        <v/>
      </c>
    </row>
    <row r="1542" customFormat="false" ht="15" hidden="false" customHeight="false" outlineLevel="0" collapsed="false">
      <c r="A1542" s="0" t="s">
        <v>339</v>
      </c>
      <c r="B1542" s="0" t="n">
        <v>70</v>
      </c>
      <c r="C1542" s="0" t="n">
        <v>81</v>
      </c>
      <c r="D1542" s="0" t="n">
        <v>107</v>
      </c>
      <c r="E1542" s="0" t="n">
        <v>18</v>
      </c>
      <c r="F1542" s="0" t="n">
        <f aca="false">D1542/SUM(C1542:E1542)</f>
        <v>0.519417475728155</v>
      </c>
      <c r="G1542" s="0" t="n">
        <v>87.82</v>
      </c>
      <c r="H1542" s="0" t="n">
        <v>93.37</v>
      </c>
      <c r="I1542" s="0" t="n">
        <v>24.82</v>
      </c>
      <c r="J1542" s="0" t="n">
        <v>4.392375</v>
      </c>
      <c r="K1542" s="0" t="n">
        <v>0.045605</v>
      </c>
      <c r="L1542" s="0" t="n">
        <v>1541</v>
      </c>
      <c r="M1542" s="0" t="n">
        <f aca="false">0.05/COUNT(L$2:L$1515)*L1542</f>
        <v>0.050891677675033</v>
      </c>
      <c r="N1542" s="20" t="str">
        <f aca="false">IF(K1542&lt;M1542,A1542,"")</f>
        <v>dDocent_Contig_18594</v>
      </c>
      <c r="O1542" s="20" t="n">
        <f aca="false">IF(K1542&lt;M1542,B1542,"")</f>
        <v>70</v>
      </c>
    </row>
    <row r="1543" customFormat="false" ht="15" hidden="false" customHeight="false" outlineLevel="0" collapsed="false">
      <c r="A1543" s="0" t="s">
        <v>624</v>
      </c>
      <c r="B1543" s="0" t="n">
        <v>13</v>
      </c>
      <c r="C1543" s="0" t="n">
        <v>86</v>
      </c>
      <c r="D1543" s="0" t="n">
        <v>134</v>
      </c>
      <c r="E1543" s="0" t="n">
        <v>38</v>
      </c>
      <c r="F1543" s="0" t="n">
        <f aca="false">D1543/SUM(C1543:E1543)</f>
        <v>0.51937984496124</v>
      </c>
      <c r="G1543" s="0" t="n">
        <v>90.73</v>
      </c>
      <c r="H1543" s="0" t="n">
        <v>124.53</v>
      </c>
      <c r="I1543" s="0" t="n">
        <v>42.73</v>
      </c>
      <c r="J1543" s="0" t="n">
        <v>1.490354</v>
      </c>
      <c r="K1543" s="0" t="n">
        <v>0.247616</v>
      </c>
      <c r="L1543" s="0" t="n">
        <v>1542</v>
      </c>
      <c r="M1543" s="0" t="n">
        <f aca="false">0.05/COUNT(L$2:L$1515)*L1543</f>
        <v>0.0509247027741083</v>
      </c>
      <c r="N1543" s="20" t="str">
        <f aca="false">IF(K1543&lt;M1543,A1543,"")</f>
        <v/>
      </c>
      <c r="O1543" s="20" t="str">
        <f aca="false">IF(K1543&lt;M1543,B1543,"")</f>
        <v/>
      </c>
    </row>
    <row r="1544" customFormat="false" ht="15" hidden="false" customHeight="false" outlineLevel="0" collapsed="false">
      <c r="A1544" s="0" t="s">
        <v>625</v>
      </c>
      <c r="B1544" s="0" t="n">
        <v>34</v>
      </c>
      <c r="C1544" s="0" t="n">
        <v>93</v>
      </c>
      <c r="D1544" s="0" t="n">
        <v>148</v>
      </c>
      <c r="E1544" s="0" t="n">
        <v>44</v>
      </c>
      <c r="F1544" s="0" t="n">
        <f aca="false">D1544/SUM(C1544:E1544)</f>
        <v>0.519298245614035</v>
      </c>
      <c r="G1544" s="0" t="n">
        <v>97.86</v>
      </c>
      <c r="H1544" s="0" t="n">
        <v>138.29</v>
      </c>
      <c r="I1544" s="0" t="n">
        <v>48.86</v>
      </c>
      <c r="J1544" s="0" t="n">
        <v>1.405789</v>
      </c>
      <c r="K1544" s="0" t="n">
        <v>0.272464</v>
      </c>
      <c r="L1544" s="0" t="n">
        <v>1543</v>
      </c>
      <c r="M1544" s="0" t="n">
        <f aca="false">0.05/COUNT(L$2:L$1515)*L1544</f>
        <v>0.0509577278731836</v>
      </c>
      <c r="N1544" s="20" t="str">
        <f aca="false">IF(K1544&lt;M1544,A1544,"")</f>
        <v/>
      </c>
      <c r="O1544" s="20" t="str">
        <f aca="false">IF(K1544&lt;M1544,B1544,"")</f>
        <v/>
      </c>
    </row>
    <row r="1545" customFormat="false" ht="15" hidden="false" customHeight="false" outlineLevel="0" collapsed="false">
      <c r="A1545" s="0" t="s">
        <v>625</v>
      </c>
      <c r="B1545" s="0" t="n">
        <v>35</v>
      </c>
      <c r="C1545" s="0" t="n">
        <v>93</v>
      </c>
      <c r="D1545" s="0" t="n">
        <v>148</v>
      </c>
      <c r="E1545" s="0" t="n">
        <v>44</v>
      </c>
      <c r="F1545" s="0" t="n">
        <f aca="false">D1545/SUM(C1545:E1545)</f>
        <v>0.519298245614035</v>
      </c>
      <c r="G1545" s="0" t="n">
        <v>97.86</v>
      </c>
      <c r="H1545" s="0" t="n">
        <v>138.29</v>
      </c>
      <c r="I1545" s="0" t="n">
        <v>48.86</v>
      </c>
      <c r="J1545" s="0" t="n">
        <v>1.405789</v>
      </c>
      <c r="K1545" s="0" t="n">
        <v>0.272464</v>
      </c>
      <c r="L1545" s="0" t="n">
        <v>1544</v>
      </c>
      <c r="M1545" s="0" t="n">
        <f aca="false">0.05/COUNT(L$2:L$1515)*L1545</f>
        <v>0.0509907529722589</v>
      </c>
      <c r="N1545" s="20" t="str">
        <f aca="false">IF(K1545&lt;M1545,A1545,"")</f>
        <v/>
      </c>
      <c r="O1545" s="20" t="str">
        <f aca="false">IF(K1545&lt;M1545,B1545,"")</f>
        <v/>
      </c>
    </row>
    <row r="1546" customFormat="false" ht="15" hidden="false" customHeight="false" outlineLevel="0" collapsed="false">
      <c r="A1546" s="0" t="s">
        <v>102</v>
      </c>
      <c r="B1546" s="0" t="n">
        <v>100</v>
      </c>
      <c r="C1546" s="0" t="n">
        <v>110</v>
      </c>
      <c r="D1546" s="0" t="n">
        <v>148</v>
      </c>
      <c r="E1546" s="0" t="n">
        <v>27</v>
      </c>
      <c r="F1546" s="0" t="n">
        <f aca="false">D1546/SUM(C1546:E1546)</f>
        <v>0.519298245614035</v>
      </c>
      <c r="G1546" s="0" t="n">
        <v>118.79</v>
      </c>
      <c r="H1546" s="0" t="n">
        <v>130.41</v>
      </c>
      <c r="I1546" s="0" t="n">
        <v>35.79</v>
      </c>
      <c r="J1546" s="0" t="n">
        <v>5.182372</v>
      </c>
      <c r="K1546" s="0" t="n">
        <v>0.027713</v>
      </c>
      <c r="L1546" s="0" t="n">
        <v>1545</v>
      </c>
      <c r="M1546" s="0" t="n">
        <f aca="false">0.05/COUNT(L$2:L$1515)*L1546</f>
        <v>0.0510237780713342</v>
      </c>
      <c r="N1546" s="20" t="str">
        <f aca="false">IF(K1546&lt;M1546,A1546,"")</f>
        <v>dDocent_Contig_9649</v>
      </c>
      <c r="O1546" s="20" t="n">
        <f aca="false">IF(K1546&lt;M1546,B1546,"")</f>
        <v>100</v>
      </c>
    </row>
    <row r="1547" customFormat="false" ht="15" hidden="false" customHeight="false" outlineLevel="0" collapsed="false">
      <c r="A1547" s="0" t="s">
        <v>626</v>
      </c>
      <c r="B1547" s="0" t="n">
        <v>82</v>
      </c>
      <c r="C1547" s="0" t="n">
        <v>61</v>
      </c>
      <c r="D1547" s="0" t="n">
        <v>148</v>
      </c>
      <c r="E1547" s="0" t="n">
        <v>76</v>
      </c>
      <c r="F1547" s="0" t="n">
        <f aca="false">D1547/SUM(C1547:E1547)</f>
        <v>0.519298245614035</v>
      </c>
      <c r="G1547" s="0" t="n">
        <v>63.95</v>
      </c>
      <c r="H1547" s="0" t="n">
        <v>142.11</v>
      </c>
      <c r="I1547" s="0" t="n">
        <v>78.95</v>
      </c>
      <c r="J1547" s="0" t="n">
        <v>0.490403</v>
      </c>
      <c r="K1547" s="0" t="n">
        <v>0.5526</v>
      </c>
      <c r="L1547" s="0" t="n">
        <v>1546</v>
      </c>
      <c r="M1547" s="0" t="n">
        <f aca="false">0.05/COUNT(L$2:L$1515)*L1547</f>
        <v>0.0510568031704095</v>
      </c>
      <c r="N1547" s="20" t="str">
        <f aca="false">IF(K1547&lt;M1547,A1547,"")</f>
        <v/>
      </c>
      <c r="O1547" s="20" t="str">
        <f aca="false">IF(K1547&lt;M1547,B1547,"")</f>
        <v/>
      </c>
    </row>
    <row r="1548" customFormat="false" ht="15" hidden="false" customHeight="false" outlineLevel="0" collapsed="false">
      <c r="A1548" s="0" t="s">
        <v>186</v>
      </c>
      <c r="B1548" s="0" t="n">
        <v>12</v>
      </c>
      <c r="C1548" s="0" t="n">
        <v>100</v>
      </c>
      <c r="D1548" s="0" t="n">
        <v>108</v>
      </c>
      <c r="E1548" s="0" t="n">
        <v>0</v>
      </c>
      <c r="F1548" s="0" t="n">
        <f aca="false">D1548/SUM(C1548:E1548)</f>
        <v>0.519230769230769</v>
      </c>
      <c r="G1548" s="0" t="n">
        <v>114.02</v>
      </c>
      <c r="H1548" s="0" t="n">
        <v>79.96</v>
      </c>
      <c r="I1548" s="0" t="n">
        <v>14.02</v>
      </c>
      <c r="J1548" s="0" t="n">
        <v>25.574633</v>
      </c>
      <c r="K1548" s="0" t="n">
        <v>0</v>
      </c>
      <c r="L1548" s="0" t="n">
        <v>1547</v>
      </c>
      <c r="M1548" s="0" t="n">
        <f aca="false">0.05/COUNT(L$2:L$1515)*L1548</f>
        <v>0.0510898282694848</v>
      </c>
      <c r="N1548" s="20" t="str">
        <f aca="false">IF(K1548&lt;M1548,A1548,"")</f>
        <v>dDocent_Contig_762</v>
      </c>
      <c r="O1548" s="20" t="n">
        <f aca="false">IF(K1548&lt;M1548,B1548,"")</f>
        <v>12</v>
      </c>
    </row>
    <row r="1549" customFormat="false" ht="15" hidden="false" customHeight="false" outlineLevel="0" collapsed="false">
      <c r="A1549" s="0" t="s">
        <v>186</v>
      </c>
      <c r="B1549" s="0" t="n">
        <v>15</v>
      </c>
      <c r="C1549" s="0" t="n">
        <v>100</v>
      </c>
      <c r="D1549" s="0" t="n">
        <v>108</v>
      </c>
      <c r="E1549" s="0" t="n">
        <v>0</v>
      </c>
      <c r="F1549" s="0" t="n">
        <f aca="false">D1549/SUM(C1549:E1549)</f>
        <v>0.519230769230769</v>
      </c>
      <c r="G1549" s="0" t="n">
        <v>114.02</v>
      </c>
      <c r="H1549" s="0" t="n">
        <v>79.96</v>
      </c>
      <c r="I1549" s="0" t="n">
        <v>14.02</v>
      </c>
      <c r="J1549" s="0" t="n">
        <v>25.574633</v>
      </c>
      <c r="K1549" s="0" t="n">
        <v>0</v>
      </c>
      <c r="L1549" s="0" t="n">
        <v>1548</v>
      </c>
      <c r="M1549" s="0" t="n">
        <f aca="false">0.05/COUNT(L$2:L$1515)*L1549</f>
        <v>0.0511228533685601</v>
      </c>
      <c r="N1549" s="20" t="str">
        <f aca="false">IF(K1549&lt;M1549,A1549,"")</f>
        <v>dDocent_Contig_762</v>
      </c>
      <c r="O1549" s="20" t="n">
        <f aca="false">IF(K1549&lt;M1549,B1549,"")</f>
        <v>15</v>
      </c>
    </row>
    <row r="1550" customFormat="false" ht="15" hidden="false" customHeight="false" outlineLevel="0" collapsed="false">
      <c r="A1550" s="0" t="s">
        <v>186</v>
      </c>
      <c r="B1550" s="0" t="n">
        <v>16</v>
      </c>
      <c r="C1550" s="0" t="n">
        <v>100</v>
      </c>
      <c r="D1550" s="0" t="n">
        <v>108</v>
      </c>
      <c r="E1550" s="0" t="n">
        <v>0</v>
      </c>
      <c r="F1550" s="0" t="n">
        <f aca="false">D1550/SUM(C1550:E1550)</f>
        <v>0.519230769230769</v>
      </c>
      <c r="G1550" s="0" t="n">
        <v>114.02</v>
      </c>
      <c r="H1550" s="0" t="n">
        <v>79.96</v>
      </c>
      <c r="I1550" s="0" t="n">
        <v>14.02</v>
      </c>
      <c r="J1550" s="0" t="n">
        <v>25.574633</v>
      </c>
      <c r="K1550" s="0" t="n">
        <v>0</v>
      </c>
      <c r="L1550" s="0" t="n">
        <v>1549</v>
      </c>
      <c r="M1550" s="0" t="n">
        <f aca="false">0.05/COUNT(L$2:L$1515)*L1550</f>
        <v>0.0511558784676354</v>
      </c>
      <c r="N1550" s="20" t="str">
        <f aca="false">IF(K1550&lt;M1550,A1550,"")</f>
        <v>dDocent_Contig_762</v>
      </c>
      <c r="O1550" s="20" t="n">
        <f aca="false">IF(K1550&lt;M1550,B1550,"")</f>
        <v>16</v>
      </c>
    </row>
    <row r="1551" customFormat="false" ht="15" hidden="false" customHeight="false" outlineLevel="0" collapsed="false">
      <c r="A1551" s="0" t="s">
        <v>186</v>
      </c>
      <c r="B1551" s="0" t="n">
        <v>19</v>
      </c>
      <c r="C1551" s="0" t="n">
        <v>100</v>
      </c>
      <c r="D1551" s="0" t="n">
        <v>108</v>
      </c>
      <c r="E1551" s="0" t="n">
        <v>0</v>
      </c>
      <c r="F1551" s="0" t="n">
        <f aca="false">D1551/SUM(C1551:E1551)</f>
        <v>0.519230769230769</v>
      </c>
      <c r="G1551" s="0" t="n">
        <v>114.02</v>
      </c>
      <c r="H1551" s="0" t="n">
        <v>79.96</v>
      </c>
      <c r="I1551" s="0" t="n">
        <v>14.02</v>
      </c>
      <c r="J1551" s="0" t="n">
        <v>25.574633</v>
      </c>
      <c r="K1551" s="0" t="n">
        <v>0</v>
      </c>
      <c r="L1551" s="0" t="n">
        <v>1550</v>
      </c>
      <c r="M1551" s="0" t="n">
        <f aca="false">0.05/COUNT(L$2:L$1515)*L1551</f>
        <v>0.0511889035667107</v>
      </c>
      <c r="N1551" s="20" t="str">
        <f aca="false">IF(K1551&lt;M1551,A1551,"")</f>
        <v>dDocent_Contig_762</v>
      </c>
      <c r="O1551" s="20" t="n">
        <f aca="false">IF(K1551&lt;M1551,B1551,"")</f>
        <v>19</v>
      </c>
    </row>
    <row r="1552" customFormat="false" ht="15" hidden="false" customHeight="false" outlineLevel="0" collapsed="false">
      <c r="A1552" s="0" t="s">
        <v>627</v>
      </c>
      <c r="B1552" s="0" t="n">
        <v>76</v>
      </c>
      <c r="C1552" s="0" t="n">
        <v>30</v>
      </c>
      <c r="D1552" s="0" t="n">
        <v>81</v>
      </c>
      <c r="E1552" s="0" t="n">
        <v>45</v>
      </c>
      <c r="F1552" s="0" t="n">
        <f aca="false">D1552/SUM(C1552:E1552)</f>
        <v>0.519230769230769</v>
      </c>
      <c r="G1552" s="0" t="n">
        <v>31.86</v>
      </c>
      <c r="H1552" s="0" t="n">
        <v>77.28</v>
      </c>
      <c r="I1552" s="0" t="n">
        <v>46.86</v>
      </c>
      <c r="J1552" s="0" t="n">
        <v>0.361708</v>
      </c>
      <c r="K1552" s="0" t="n">
        <v>0.628643</v>
      </c>
      <c r="L1552" s="0" t="n">
        <v>1551</v>
      </c>
      <c r="M1552" s="0" t="n">
        <f aca="false">0.05/COUNT(L$2:L$1515)*L1552</f>
        <v>0.051221928665786</v>
      </c>
      <c r="N1552" s="20" t="str">
        <f aca="false">IF(K1552&lt;M1552,A1552,"")</f>
        <v/>
      </c>
      <c r="O1552" s="20" t="str">
        <f aca="false">IF(K1552&lt;M1552,B1552,"")</f>
        <v/>
      </c>
    </row>
    <row r="1553" customFormat="false" ht="15" hidden="false" customHeight="false" outlineLevel="0" collapsed="false">
      <c r="A1553" s="0" t="s">
        <v>628</v>
      </c>
      <c r="B1553" s="0" t="n">
        <v>26</v>
      </c>
      <c r="C1553" s="0" t="n">
        <v>62</v>
      </c>
      <c r="D1553" s="0" t="n">
        <v>108</v>
      </c>
      <c r="E1553" s="0" t="n">
        <v>38</v>
      </c>
      <c r="F1553" s="0" t="n">
        <f aca="false">D1553/SUM(C1553:E1553)</f>
        <v>0.519230769230769</v>
      </c>
      <c r="G1553" s="0" t="n">
        <v>64.69</v>
      </c>
      <c r="H1553" s="0" t="n">
        <v>102.62</v>
      </c>
      <c r="I1553" s="0" t="n">
        <v>40.69</v>
      </c>
      <c r="J1553" s="0" t="n">
        <v>0.572727</v>
      </c>
      <c r="K1553" s="0" t="n">
        <v>0.485066</v>
      </c>
      <c r="L1553" s="0" t="n">
        <v>1552</v>
      </c>
      <c r="M1553" s="0" t="n">
        <f aca="false">0.05/COUNT(L$2:L$1515)*L1553</f>
        <v>0.0512549537648613</v>
      </c>
      <c r="N1553" s="20" t="str">
        <f aca="false">IF(K1553&lt;M1553,A1553,"")</f>
        <v/>
      </c>
      <c r="O1553" s="20" t="str">
        <f aca="false">IF(K1553&lt;M1553,B1553,"")</f>
        <v/>
      </c>
    </row>
    <row r="1554" customFormat="false" ht="15" hidden="false" customHeight="false" outlineLevel="0" collapsed="false">
      <c r="A1554" s="0" t="s">
        <v>629</v>
      </c>
      <c r="B1554" s="0" t="n">
        <v>17</v>
      </c>
      <c r="C1554" s="0" t="n">
        <v>45</v>
      </c>
      <c r="D1554" s="0" t="n">
        <v>109</v>
      </c>
      <c r="E1554" s="0" t="n">
        <v>56</v>
      </c>
      <c r="F1554" s="0" t="n">
        <f aca="false">D1554/SUM(C1554:E1554)</f>
        <v>0.519047619047619</v>
      </c>
      <c r="G1554" s="0" t="n">
        <v>47.14</v>
      </c>
      <c r="H1554" s="0" t="n">
        <v>104.71</v>
      </c>
      <c r="I1554" s="0" t="n">
        <v>58.14</v>
      </c>
      <c r="J1554" s="0" t="n">
        <v>0.352173</v>
      </c>
      <c r="K1554" s="0" t="n">
        <v>0.582888</v>
      </c>
      <c r="L1554" s="0" t="n">
        <v>1553</v>
      </c>
      <c r="M1554" s="0" t="n">
        <f aca="false">0.05/COUNT(L$2:L$1515)*L1554</f>
        <v>0.0512879788639366</v>
      </c>
      <c r="N1554" s="20" t="str">
        <f aca="false">IF(K1554&lt;M1554,A1554,"")</f>
        <v/>
      </c>
      <c r="O1554" s="20" t="str">
        <f aca="false">IF(K1554&lt;M1554,B1554,"")</f>
        <v/>
      </c>
    </row>
    <row r="1555" customFormat="false" ht="15" hidden="false" customHeight="false" outlineLevel="0" collapsed="false">
      <c r="A1555" s="0" t="s">
        <v>630</v>
      </c>
      <c r="B1555" s="0" t="n">
        <v>29</v>
      </c>
      <c r="C1555" s="0" t="n">
        <v>34</v>
      </c>
      <c r="D1555" s="0" t="n">
        <v>82</v>
      </c>
      <c r="E1555" s="0" t="n">
        <v>42</v>
      </c>
      <c r="F1555" s="0" t="n">
        <f aca="false">D1555/SUM(C1555:E1555)</f>
        <v>0.518987341772152</v>
      </c>
      <c r="G1555" s="0" t="n">
        <v>35.6</v>
      </c>
      <c r="H1555" s="0" t="n">
        <v>78.8</v>
      </c>
      <c r="I1555" s="0" t="n">
        <v>43.6</v>
      </c>
      <c r="J1555" s="0" t="n">
        <v>0.260987</v>
      </c>
      <c r="K1555" s="0" t="n">
        <v>0.749437</v>
      </c>
      <c r="L1555" s="0" t="n">
        <v>1554</v>
      </c>
      <c r="M1555" s="0" t="n">
        <f aca="false">0.05/COUNT(L$2:L$1515)*L1555</f>
        <v>0.0513210039630119</v>
      </c>
      <c r="N1555" s="20" t="str">
        <f aca="false">IF(K1555&lt;M1555,A1555,"")</f>
        <v/>
      </c>
      <c r="O1555" s="20" t="str">
        <f aca="false">IF(K1555&lt;M1555,B1555,"")</f>
        <v/>
      </c>
    </row>
    <row r="1556" customFormat="false" ht="15" hidden="false" customHeight="false" outlineLevel="0" collapsed="false">
      <c r="A1556" s="0" t="s">
        <v>585</v>
      </c>
      <c r="B1556" s="0" t="n">
        <v>125</v>
      </c>
      <c r="C1556" s="0" t="n">
        <v>67</v>
      </c>
      <c r="D1556" s="0" t="n">
        <v>137</v>
      </c>
      <c r="E1556" s="0" t="n">
        <v>60</v>
      </c>
      <c r="F1556" s="0" t="n">
        <f aca="false">D1556/SUM(C1556:E1556)</f>
        <v>0.518939393939394</v>
      </c>
      <c r="G1556" s="0" t="n">
        <v>69.55</v>
      </c>
      <c r="H1556" s="0" t="n">
        <v>131.91</v>
      </c>
      <c r="I1556" s="0" t="n">
        <v>62.55</v>
      </c>
      <c r="J1556" s="0" t="n">
        <v>0.393533</v>
      </c>
      <c r="K1556" s="0" t="n">
        <v>0.622037</v>
      </c>
      <c r="L1556" s="0" t="n">
        <v>1555</v>
      </c>
      <c r="M1556" s="0" t="n">
        <f aca="false">0.05/COUNT(L$2:L$1515)*L1556</f>
        <v>0.0513540290620872</v>
      </c>
      <c r="N1556" s="20" t="str">
        <f aca="false">IF(K1556&lt;M1556,A1556,"")</f>
        <v/>
      </c>
      <c r="O1556" s="20" t="str">
        <f aca="false">IF(K1556&lt;M1556,B1556,"")</f>
        <v/>
      </c>
    </row>
    <row r="1557" customFormat="false" ht="15" hidden="false" customHeight="false" outlineLevel="0" collapsed="false">
      <c r="A1557" s="0" t="s">
        <v>631</v>
      </c>
      <c r="B1557" s="0" t="n">
        <v>96</v>
      </c>
      <c r="C1557" s="0" t="n">
        <v>51</v>
      </c>
      <c r="D1557" s="0" t="n">
        <v>98</v>
      </c>
      <c r="E1557" s="0" t="n">
        <v>40</v>
      </c>
      <c r="F1557" s="0" t="n">
        <f aca="false">D1557/SUM(C1557:E1557)</f>
        <v>0.518518518518518</v>
      </c>
      <c r="G1557" s="0" t="n">
        <v>52.91</v>
      </c>
      <c r="H1557" s="0" t="n">
        <v>94.18</v>
      </c>
      <c r="I1557" s="0" t="n">
        <v>41.91</v>
      </c>
      <c r="J1557" s="0" t="n">
        <v>0.310954</v>
      </c>
      <c r="K1557" s="0" t="n">
        <v>0.661772</v>
      </c>
      <c r="L1557" s="0" t="n">
        <v>1556</v>
      </c>
      <c r="M1557" s="0" t="n">
        <f aca="false">0.05/COUNT(L$2:L$1515)*L1557</f>
        <v>0.0513870541611625</v>
      </c>
      <c r="N1557" s="20" t="str">
        <f aca="false">IF(K1557&lt;M1557,A1557,"")</f>
        <v/>
      </c>
      <c r="O1557" s="20" t="str">
        <f aca="false">IF(K1557&lt;M1557,B1557,"")</f>
        <v/>
      </c>
    </row>
    <row r="1558" customFormat="false" ht="15" hidden="false" customHeight="false" outlineLevel="0" collapsed="false">
      <c r="A1558" s="0" t="s">
        <v>632</v>
      </c>
      <c r="B1558" s="0" t="n">
        <v>25</v>
      </c>
      <c r="C1558" s="0" t="n">
        <v>64</v>
      </c>
      <c r="D1558" s="0" t="n">
        <v>113</v>
      </c>
      <c r="E1558" s="0" t="n">
        <v>41</v>
      </c>
      <c r="F1558" s="0" t="n">
        <f aca="false">D1558/SUM(C1558:E1558)</f>
        <v>0.518348623853211</v>
      </c>
      <c r="G1558" s="0" t="n">
        <v>66.61</v>
      </c>
      <c r="H1558" s="0" t="n">
        <v>107.79</v>
      </c>
      <c r="I1558" s="0" t="n">
        <v>43.61</v>
      </c>
      <c r="J1558" s="0" t="n">
        <v>0.509979</v>
      </c>
      <c r="K1558" s="0" t="n">
        <v>0.58341</v>
      </c>
      <c r="L1558" s="0" t="n">
        <v>1557</v>
      </c>
      <c r="M1558" s="0" t="n">
        <f aca="false">0.05/COUNT(L$2:L$1515)*L1558</f>
        <v>0.0514200792602378</v>
      </c>
      <c r="N1558" s="20" t="str">
        <f aca="false">IF(K1558&lt;M1558,A1558,"")</f>
        <v/>
      </c>
      <c r="O1558" s="20" t="str">
        <f aca="false">IF(K1558&lt;M1558,B1558,"")</f>
        <v/>
      </c>
    </row>
    <row r="1559" customFormat="false" ht="15" hidden="false" customHeight="false" outlineLevel="0" collapsed="false">
      <c r="A1559" s="0" t="s">
        <v>633</v>
      </c>
      <c r="B1559" s="0" t="n">
        <v>24</v>
      </c>
      <c r="C1559" s="0" t="n">
        <v>19</v>
      </c>
      <c r="D1559" s="0" t="n">
        <v>85</v>
      </c>
      <c r="E1559" s="0" t="n">
        <v>60</v>
      </c>
      <c r="F1559" s="0" t="n">
        <f aca="false">D1559/SUM(C1559:E1559)</f>
        <v>0.518292682926829</v>
      </c>
      <c r="G1559" s="0" t="n">
        <v>23.06</v>
      </c>
      <c r="H1559" s="0" t="n">
        <v>76.88</v>
      </c>
      <c r="I1559" s="0" t="n">
        <v>64.06</v>
      </c>
      <c r="J1559" s="0" t="n">
        <v>1.831978</v>
      </c>
      <c r="K1559" s="0" t="n">
        <v>0.242656</v>
      </c>
      <c r="L1559" s="0" t="n">
        <v>1558</v>
      </c>
      <c r="M1559" s="0" t="n">
        <f aca="false">0.05/COUNT(L$2:L$1515)*L1559</f>
        <v>0.0514531043593131</v>
      </c>
      <c r="N1559" s="20" t="str">
        <f aca="false">IF(K1559&lt;M1559,A1559,"")</f>
        <v/>
      </c>
      <c r="O1559" s="20" t="str">
        <f aca="false">IF(K1559&lt;M1559,B1559,"")</f>
        <v/>
      </c>
    </row>
    <row r="1560" customFormat="false" ht="15" hidden="false" customHeight="false" outlineLevel="0" collapsed="false">
      <c r="A1560" s="0" t="s">
        <v>634</v>
      </c>
      <c r="B1560" s="0" t="n">
        <v>99</v>
      </c>
      <c r="C1560" s="0" t="n">
        <v>68</v>
      </c>
      <c r="D1560" s="0" t="n">
        <v>142</v>
      </c>
      <c r="E1560" s="0" t="n">
        <v>64</v>
      </c>
      <c r="F1560" s="0" t="n">
        <f aca="false">D1560/SUM(C1560:E1560)</f>
        <v>0.518248175182482</v>
      </c>
      <c r="G1560" s="0" t="n">
        <v>70.51</v>
      </c>
      <c r="H1560" s="0" t="n">
        <v>136.97</v>
      </c>
      <c r="I1560" s="0" t="n">
        <v>66.51</v>
      </c>
      <c r="J1560" s="0" t="n">
        <v>0.369396</v>
      </c>
      <c r="K1560" s="0" t="n">
        <v>0.628702</v>
      </c>
      <c r="L1560" s="0" t="n">
        <v>1559</v>
      </c>
      <c r="M1560" s="0" t="n">
        <f aca="false">0.05/COUNT(L$2:L$1515)*L1560</f>
        <v>0.0514861294583884</v>
      </c>
      <c r="N1560" s="20" t="str">
        <f aca="false">IF(K1560&lt;M1560,A1560,"")</f>
        <v/>
      </c>
      <c r="O1560" s="20" t="str">
        <f aca="false">IF(K1560&lt;M1560,B1560,"")</f>
        <v/>
      </c>
    </row>
    <row r="1561" customFormat="false" ht="15" hidden="false" customHeight="false" outlineLevel="0" collapsed="false">
      <c r="A1561" s="0" t="s">
        <v>635</v>
      </c>
      <c r="B1561" s="0" t="n">
        <v>42</v>
      </c>
      <c r="C1561" s="0" t="n">
        <v>67</v>
      </c>
      <c r="D1561" s="0" t="n">
        <v>128</v>
      </c>
      <c r="E1561" s="0" t="n">
        <v>52</v>
      </c>
      <c r="F1561" s="0" t="n">
        <f aca="false">D1561/SUM(C1561:E1561)</f>
        <v>0.518218623481781</v>
      </c>
      <c r="G1561" s="0" t="n">
        <v>69.48</v>
      </c>
      <c r="H1561" s="0" t="n">
        <v>123.04</v>
      </c>
      <c r="I1561" s="0" t="n">
        <v>54.48</v>
      </c>
      <c r="J1561" s="0" t="n">
        <v>0.400628</v>
      </c>
      <c r="K1561" s="0" t="n">
        <v>0.609397</v>
      </c>
      <c r="L1561" s="0" t="n">
        <v>1560</v>
      </c>
      <c r="M1561" s="0" t="n">
        <f aca="false">0.05/COUNT(L$2:L$1515)*L1561</f>
        <v>0.0515191545574637</v>
      </c>
      <c r="N1561" s="20" t="str">
        <f aca="false">IF(K1561&lt;M1561,A1561,"")</f>
        <v/>
      </c>
      <c r="O1561" s="20" t="str">
        <f aca="false">IF(K1561&lt;M1561,B1561,"")</f>
        <v/>
      </c>
    </row>
    <row r="1562" customFormat="false" ht="15" hidden="false" customHeight="false" outlineLevel="0" collapsed="false">
      <c r="A1562" s="0" t="s">
        <v>635</v>
      </c>
      <c r="B1562" s="0" t="n">
        <v>43</v>
      </c>
      <c r="C1562" s="0" t="n">
        <v>67</v>
      </c>
      <c r="D1562" s="0" t="n">
        <v>128</v>
      </c>
      <c r="E1562" s="0" t="n">
        <v>52</v>
      </c>
      <c r="F1562" s="0" t="n">
        <f aca="false">D1562/SUM(C1562:E1562)</f>
        <v>0.518218623481781</v>
      </c>
      <c r="G1562" s="0" t="n">
        <v>69.48</v>
      </c>
      <c r="H1562" s="0" t="n">
        <v>123.04</v>
      </c>
      <c r="I1562" s="0" t="n">
        <v>54.48</v>
      </c>
      <c r="J1562" s="0" t="n">
        <v>0.400628</v>
      </c>
      <c r="K1562" s="0" t="n">
        <v>0.609397</v>
      </c>
      <c r="L1562" s="0" t="n">
        <v>1561</v>
      </c>
      <c r="M1562" s="0" t="n">
        <f aca="false">0.05/COUNT(L$2:L$1515)*L1562</f>
        <v>0.051552179656539</v>
      </c>
      <c r="N1562" s="20" t="str">
        <f aca="false">IF(K1562&lt;M1562,A1562,"")</f>
        <v/>
      </c>
      <c r="O1562" s="20" t="str">
        <f aca="false">IF(K1562&lt;M1562,B1562,"")</f>
        <v/>
      </c>
    </row>
    <row r="1563" customFormat="false" ht="15" hidden="false" customHeight="false" outlineLevel="0" collapsed="false">
      <c r="A1563" s="0" t="s">
        <v>636</v>
      </c>
      <c r="B1563" s="0" t="n">
        <v>125</v>
      </c>
      <c r="C1563" s="0" t="n">
        <v>28</v>
      </c>
      <c r="D1563" s="0" t="n">
        <v>114</v>
      </c>
      <c r="E1563" s="0" t="n">
        <v>78</v>
      </c>
      <c r="F1563" s="0" t="n">
        <f aca="false">D1563/SUM(C1563:E1563)</f>
        <v>0.518181818181818</v>
      </c>
      <c r="G1563" s="0" t="n">
        <v>32.84</v>
      </c>
      <c r="H1563" s="0" t="n">
        <v>104.32</v>
      </c>
      <c r="I1563" s="0" t="n">
        <v>82.84</v>
      </c>
      <c r="J1563" s="0" t="n">
        <v>1.895032</v>
      </c>
      <c r="K1563" s="0" t="n">
        <v>0.201411</v>
      </c>
      <c r="L1563" s="0" t="n">
        <v>1562</v>
      </c>
      <c r="M1563" s="0" t="n">
        <f aca="false">0.05/COUNT(L$2:L$1515)*L1563</f>
        <v>0.0515852047556143</v>
      </c>
      <c r="N1563" s="20" t="str">
        <f aca="false">IF(K1563&lt;M1563,A1563,"")</f>
        <v/>
      </c>
      <c r="O1563" s="20" t="str">
        <f aca="false">IF(K1563&lt;M1563,B1563,"")</f>
        <v/>
      </c>
    </row>
    <row r="1564" customFormat="false" ht="15" hidden="false" customHeight="false" outlineLevel="0" collapsed="false">
      <c r="A1564" s="0" t="s">
        <v>637</v>
      </c>
      <c r="B1564" s="0" t="n">
        <v>119</v>
      </c>
      <c r="C1564" s="0" t="n">
        <v>58</v>
      </c>
      <c r="D1564" s="0" t="n">
        <v>143</v>
      </c>
      <c r="E1564" s="0" t="n">
        <v>75</v>
      </c>
      <c r="F1564" s="0" t="n">
        <f aca="false">D1564/SUM(C1564:E1564)</f>
        <v>0.518115942028985</v>
      </c>
      <c r="G1564" s="0" t="n">
        <v>60.76</v>
      </c>
      <c r="H1564" s="0" t="n">
        <v>137.48</v>
      </c>
      <c r="I1564" s="0" t="n">
        <v>77.76</v>
      </c>
      <c r="J1564" s="0" t="n">
        <v>0.445543</v>
      </c>
      <c r="K1564" s="0" t="n">
        <v>0.546966</v>
      </c>
      <c r="L1564" s="0" t="n">
        <v>1563</v>
      </c>
      <c r="M1564" s="0" t="n">
        <f aca="false">0.05/COUNT(L$2:L$1515)*L1564</f>
        <v>0.0516182298546896</v>
      </c>
      <c r="N1564" s="20" t="str">
        <f aca="false">IF(K1564&lt;M1564,A1564,"")</f>
        <v/>
      </c>
      <c r="O1564" s="20" t="str">
        <f aca="false">IF(K1564&lt;M1564,B1564,"")</f>
        <v/>
      </c>
    </row>
    <row r="1565" customFormat="false" ht="15" hidden="false" customHeight="false" outlineLevel="0" collapsed="false">
      <c r="A1565" s="0" t="s">
        <v>638</v>
      </c>
      <c r="B1565" s="0" t="n">
        <v>61</v>
      </c>
      <c r="C1565" s="0" t="n">
        <v>99</v>
      </c>
      <c r="D1565" s="0" t="n">
        <v>144</v>
      </c>
      <c r="E1565" s="0" t="n">
        <v>35</v>
      </c>
      <c r="F1565" s="0" t="n">
        <f aca="false">D1565/SUM(C1565:E1565)</f>
        <v>0.517985611510791</v>
      </c>
      <c r="G1565" s="0" t="n">
        <v>105.18</v>
      </c>
      <c r="H1565" s="0" t="n">
        <v>131.63</v>
      </c>
      <c r="I1565" s="0" t="n">
        <v>41.18</v>
      </c>
      <c r="J1565" s="0" t="n">
        <v>2.453787</v>
      </c>
      <c r="K1565" s="0" t="n">
        <v>0.130264</v>
      </c>
      <c r="L1565" s="0" t="n">
        <v>1564</v>
      </c>
      <c r="M1565" s="0" t="n">
        <f aca="false">0.05/COUNT(L$2:L$1515)*L1565</f>
        <v>0.0516512549537649</v>
      </c>
      <c r="N1565" s="20" t="str">
        <f aca="false">IF(K1565&lt;M1565,A1565,"")</f>
        <v/>
      </c>
      <c r="O1565" s="20" t="str">
        <f aca="false">IF(K1565&lt;M1565,B1565,"")</f>
        <v/>
      </c>
    </row>
    <row r="1566" customFormat="false" ht="15" hidden="false" customHeight="false" outlineLevel="0" collapsed="false">
      <c r="A1566" s="0" t="s">
        <v>639</v>
      </c>
      <c r="B1566" s="0" t="n">
        <v>117</v>
      </c>
      <c r="C1566" s="0" t="n">
        <v>94</v>
      </c>
      <c r="D1566" s="0" t="n">
        <v>146</v>
      </c>
      <c r="E1566" s="0" t="n">
        <v>42</v>
      </c>
      <c r="F1566" s="0" t="n">
        <f aca="false">D1566/SUM(C1566:E1566)</f>
        <v>0.517730496453901</v>
      </c>
      <c r="G1566" s="0" t="n">
        <v>98.9</v>
      </c>
      <c r="H1566" s="0" t="n">
        <v>136.21</v>
      </c>
      <c r="I1566" s="0" t="n">
        <v>46.9</v>
      </c>
      <c r="J1566" s="0" t="n">
        <v>1.458169</v>
      </c>
      <c r="K1566" s="0" t="n">
        <v>0.267435</v>
      </c>
      <c r="L1566" s="0" t="n">
        <v>1565</v>
      </c>
      <c r="M1566" s="0" t="n">
        <f aca="false">0.05/COUNT(L$2:L$1515)*L1566</f>
        <v>0.0516842800528402</v>
      </c>
      <c r="N1566" s="20" t="str">
        <f aca="false">IF(K1566&lt;M1566,A1566,"")</f>
        <v/>
      </c>
      <c r="O1566" s="20" t="str">
        <f aca="false">IF(K1566&lt;M1566,B1566,"")</f>
        <v/>
      </c>
    </row>
    <row r="1567" customFormat="false" ht="15" hidden="false" customHeight="false" outlineLevel="0" collapsed="false">
      <c r="A1567" s="0" t="s">
        <v>640</v>
      </c>
      <c r="B1567" s="0" t="n">
        <v>70</v>
      </c>
      <c r="C1567" s="0" t="n">
        <v>62</v>
      </c>
      <c r="D1567" s="0" t="n">
        <v>146</v>
      </c>
      <c r="E1567" s="0" t="n">
        <v>74</v>
      </c>
      <c r="F1567" s="0" t="n">
        <f aca="false">D1567/SUM(C1567:E1567)</f>
        <v>0.517730496453901</v>
      </c>
      <c r="G1567" s="0" t="n">
        <v>64.63</v>
      </c>
      <c r="H1567" s="0" t="n">
        <v>140.74</v>
      </c>
      <c r="I1567" s="0" t="n">
        <v>76.63</v>
      </c>
      <c r="J1567" s="0" t="n">
        <v>0.393173</v>
      </c>
      <c r="K1567" s="0" t="n">
        <v>0.553323</v>
      </c>
      <c r="L1567" s="0" t="n">
        <v>1566</v>
      </c>
      <c r="M1567" s="0" t="n">
        <f aca="false">0.05/COUNT(L$2:L$1515)*L1567</f>
        <v>0.0517173051519155</v>
      </c>
      <c r="N1567" s="20" t="str">
        <f aca="false">IF(K1567&lt;M1567,A1567,"")</f>
        <v/>
      </c>
      <c r="O1567" s="20" t="str">
        <f aca="false">IF(K1567&lt;M1567,B1567,"")</f>
        <v/>
      </c>
    </row>
    <row r="1568" customFormat="false" ht="15" hidden="false" customHeight="false" outlineLevel="0" collapsed="false">
      <c r="A1568" s="0" t="s">
        <v>640</v>
      </c>
      <c r="B1568" s="0" t="n">
        <v>101</v>
      </c>
      <c r="C1568" s="0" t="n">
        <v>62</v>
      </c>
      <c r="D1568" s="0" t="n">
        <v>146</v>
      </c>
      <c r="E1568" s="0" t="n">
        <v>74</v>
      </c>
      <c r="F1568" s="0" t="n">
        <f aca="false">D1568/SUM(C1568:E1568)</f>
        <v>0.517730496453901</v>
      </c>
      <c r="G1568" s="0" t="n">
        <v>64.63</v>
      </c>
      <c r="H1568" s="0" t="n">
        <v>140.74</v>
      </c>
      <c r="I1568" s="0" t="n">
        <v>76.63</v>
      </c>
      <c r="J1568" s="0" t="n">
        <v>0.393173</v>
      </c>
      <c r="K1568" s="0" t="n">
        <v>0.553323</v>
      </c>
      <c r="L1568" s="0" t="n">
        <v>1567</v>
      </c>
      <c r="M1568" s="0" t="n">
        <f aca="false">0.05/COUNT(L$2:L$1515)*L1568</f>
        <v>0.0517503302509908</v>
      </c>
      <c r="N1568" s="20" t="str">
        <f aca="false">IF(K1568&lt;M1568,A1568,"")</f>
        <v/>
      </c>
      <c r="O1568" s="20" t="str">
        <f aca="false">IF(K1568&lt;M1568,B1568,"")</f>
        <v/>
      </c>
    </row>
    <row r="1569" customFormat="false" ht="15" hidden="false" customHeight="false" outlineLevel="0" collapsed="false">
      <c r="A1569" s="0" t="s">
        <v>641</v>
      </c>
      <c r="B1569" s="0" t="n">
        <v>106</v>
      </c>
      <c r="C1569" s="0" t="n">
        <v>67</v>
      </c>
      <c r="D1569" s="0" t="n">
        <v>147</v>
      </c>
      <c r="E1569" s="0" t="n">
        <v>70</v>
      </c>
      <c r="F1569" s="0" t="n">
        <f aca="false">D1569/SUM(C1569:E1569)</f>
        <v>0.517605633802817</v>
      </c>
      <c r="G1569" s="0" t="n">
        <v>69.51</v>
      </c>
      <c r="H1569" s="0" t="n">
        <v>141.98</v>
      </c>
      <c r="I1569" s="0" t="n">
        <v>72.51</v>
      </c>
      <c r="J1569" s="0" t="n">
        <v>0.354427</v>
      </c>
      <c r="K1569" s="0" t="n">
        <v>0.634866</v>
      </c>
      <c r="L1569" s="0" t="n">
        <v>1568</v>
      </c>
      <c r="M1569" s="0" t="n">
        <f aca="false">0.05/COUNT(L$2:L$1515)*L1569</f>
        <v>0.0517833553500661</v>
      </c>
      <c r="N1569" s="20" t="str">
        <f aca="false">IF(K1569&lt;M1569,A1569,"")</f>
        <v/>
      </c>
      <c r="O1569" s="20" t="str">
        <f aca="false">IF(K1569&lt;M1569,B1569,"")</f>
        <v/>
      </c>
    </row>
    <row r="1570" customFormat="false" ht="15" hidden="false" customHeight="false" outlineLevel="0" collapsed="false">
      <c r="A1570" s="0" t="s">
        <v>642</v>
      </c>
      <c r="B1570" s="0" t="n">
        <v>57</v>
      </c>
      <c r="C1570" s="0" t="n">
        <v>75</v>
      </c>
      <c r="D1570" s="0" t="n">
        <v>147</v>
      </c>
      <c r="E1570" s="0" t="n">
        <v>62</v>
      </c>
      <c r="F1570" s="0" t="n">
        <f aca="false">D1570/SUM(C1570:E1570)</f>
        <v>0.517605633802817</v>
      </c>
      <c r="G1570" s="0" t="n">
        <v>77.65</v>
      </c>
      <c r="H1570" s="0" t="n">
        <v>141.7</v>
      </c>
      <c r="I1570" s="0" t="n">
        <v>64.65</v>
      </c>
      <c r="J1570" s="0" t="n">
        <v>0.396928</v>
      </c>
      <c r="K1570" s="0" t="n">
        <v>0.554366</v>
      </c>
      <c r="L1570" s="0" t="n">
        <v>1569</v>
      </c>
      <c r="M1570" s="0" t="n">
        <f aca="false">0.05/COUNT(L$2:L$1515)*L1570</f>
        <v>0.0518163804491413</v>
      </c>
      <c r="N1570" s="20" t="str">
        <f aca="false">IF(K1570&lt;M1570,A1570,"")</f>
        <v/>
      </c>
      <c r="O1570" s="20" t="str">
        <f aca="false">IF(K1570&lt;M1570,B1570,"")</f>
        <v/>
      </c>
    </row>
    <row r="1571" customFormat="false" ht="15" hidden="false" customHeight="false" outlineLevel="0" collapsed="false">
      <c r="A1571" s="0" t="s">
        <v>643</v>
      </c>
      <c r="B1571" s="0" t="n">
        <v>36</v>
      </c>
      <c r="C1571" s="0" t="n">
        <v>90</v>
      </c>
      <c r="D1571" s="0" t="n">
        <v>148</v>
      </c>
      <c r="E1571" s="0" t="n">
        <v>48</v>
      </c>
      <c r="F1571" s="0" t="n">
        <f aca="false">D1571/SUM(C1571:E1571)</f>
        <v>0.517482517482518</v>
      </c>
      <c r="G1571" s="0" t="n">
        <v>94.04</v>
      </c>
      <c r="H1571" s="0" t="n">
        <v>139.92</v>
      </c>
      <c r="I1571" s="0" t="n">
        <v>52.04</v>
      </c>
      <c r="J1571" s="0" t="n">
        <v>0.954716</v>
      </c>
      <c r="K1571" s="0" t="n">
        <v>0.397213</v>
      </c>
      <c r="L1571" s="0" t="n">
        <v>1570</v>
      </c>
      <c r="M1571" s="0" t="n">
        <f aca="false">0.05/COUNT(L$2:L$1515)*L1571</f>
        <v>0.0518494055482166</v>
      </c>
      <c r="N1571" s="20" t="str">
        <f aca="false">IF(K1571&lt;M1571,A1571,"")</f>
        <v/>
      </c>
      <c r="O1571" s="20" t="str">
        <f aca="false">IF(K1571&lt;M1571,B1571,"")</f>
        <v/>
      </c>
    </row>
    <row r="1572" customFormat="false" ht="15" hidden="false" customHeight="false" outlineLevel="0" collapsed="false">
      <c r="A1572" s="0" t="s">
        <v>643</v>
      </c>
      <c r="B1572" s="0" t="n">
        <v>50</v>
      </c>
      <c r="C1572" s="0" t="n">
        <v>90</v>
      </c>
      <c r="D1572" s="0" t="n">
        <v>148</v>
      </c>
      <c r="E1572" s="0" t="n">
        <v>48</v>
      </c>
      <c r="F1572" s="0" t="n">
        <f aca="false">D1572/SUM(C1572:E1572)</f>
        <v>0.517482517482518</v>
      </c>
      <c r="G1572" s="0" t="n">
        <v>94.04</v>
      </c>
      <c r="H1572" s="0" t="n">
        <v>139.92</v>
      </c>
      <c r="I1572" s="0" t="n">
        <v>52.04</v>
      </c>
      <c r="J1572" s="0" t="n">
        <v>0.954716</v>
      </c>
      <c r="K1572" s="0" t="n">
        <v>0.397213</v>
      </c>
      <c r="L1572" s="0" t="n">
        <v>1571</v>
      </c>
      <c r="M1572" s="0" t="n">
        <f aca="false">0.05/COUNT(L$2:L$1515)*L1572</f>
        <v>0.0518824306472919</v>
      </c>
      <c r="N1572" s="20" t="str">
        <f aca="false">IF(K1572&lt;M1572,A1572,"")</f>
        <v/>
      </c>
      <c r="O1572" s="20" t="str">
        <f aca="false">IF(K1572&lt;M1572,B1572,"")</f>
        <v/>
      </c>
    </row>
    <row r="1573" customFormat="false" ht="15" hidden="false" customHeight="false" outlineLevel="0" collapsed="false">
      <c r="A1573" s="0" t="s">
        <v>407</v>
      </c>
      <c r="B1573" s="0" t="n">
        <v>23</v>
      </c>
      <c r="C1573" s="0" t="n">
        <v>41</v>
      </c>
      <c r="D1573" s="0" t="n">
        <v>148</v>
      </c>
      <c r="E1573" s="0" t="n">
        <v>97</v>
      </c>
      <c r="F1573" s="0" t="n">
        <f aca="false">D1573/SUM(C1573:E1573)</f>
        <v>0.517482517482518</v>
      </c>
      <c r="G1573" s="0" t="n">
        <v>46.24</v>
      </c>
      <c r="H1573" s="0" t="n">
        <v>137.52</v>
      </c>
      <c r="I1573" s="0" t="n">
        <v>102.24</v>
      </c>
      <c r="J1573" s="0" t="n">
        <v>1.66181</v>
      </c>
      <c r="K1573" s="0" t="n">
        <v>0.220329</v>
      </c>
      <c r="L1573" s="0" t="n">
        <v>1572</v>
      </c>
      <c r="M1573" s="0" t="n">
        <f aca="false">0.05/COUNT(L$2:L$1515)*L1573</f>
        <v>0.0519154557463672</v>
      </c>
      <c r="N1573" s="20" t="str">
        <f aca="false">IF(K1573&lt;M1573,A1573,"")</f>
        <v/>
      </c>
      <c r="O1573" s="20" t="str">
        <f aca="false">IF(K1573&lt;M1573,B1573,"")</f>
        <v/>
      </c>
    </row>
    <row r="1574" customFormat="false" ht="15" hidden="false" customHeight="false" outlineLevel="0" collapsed="false">
      <c r="A1574" s="0" t="s">
        <v>644</v>
      </c>
      <c r="B1574" s="0" t="n">
        <v>8</v>
      </c>
      <c r="C1574" s="0" t="n">
        <v>58</v>
      </c>
      <c r="D1574" s="0" t="n">
        <v>148</v>
      </c>
      <c r="E1574" s="0" t="n">
        <v>80</v>
      </c>
      <c r="F1574" s="0" t="n">
        <f aca="false">D1574/SUM(C1574:E1574)</f>
        <v>0.517482517482518</v>
      </c>
      <c r="G1574" s="0" t="n">
        <v>60.92</v>
      </c>
      <c r="H1574" s="0" t="n">
        <v>142.15</v>
      </c>
      <c r="I1574" s="0" t="n">
        <v>82.92</v>
      </c>
      <c r="J1574" s="0" t="n">
        <v>0.483715</v>
      </c>
      <c r="K1574" s="0" t="n">
        <v>0.552148</v>
      </c>
      <c r="L1574" s="0" t="n">
        <v>1573</v>
      </c>
      <c r="M1574" s="0" t="n">
        <f aca="false">0.05/COUNT(L$2:L$1515)*L1574</f>
        <v>0.0519484808454425</v>
      </c>
      <c r="N1574" s="20" t="str">
        <f aca="false">IF(K1574&lt;M1574,A1574,"")</f>
        <v/>
      </c>
      <c r="O1574" s="20" t="str">
        <f aca="false">IF(K1574&lt;M1574,B1574,"")</f>
        <v/>
      </c>
    </row>
    <row r="1575" customFormat="false" ht="15" hidden="false" customHeight="false" outlineLevel="0" collapsed="false">
      <c r="A1575" s="0" t="s">
        <v>644</v>
      </c>
      <c r="B1575" s="0" t="n">
        <v>51</v>
      </c>
      <c r="C1575" s="0" t="n">
        <v>58</v>
      </c>
      <c r="D1575" s="0" t="n">
        <v>148</v>
      </c>
      <c r="E1575" s="0" t="n">
        <v>80</v>
      </c>
      <c r="F1575" s="0" t="n">
        <f aca="false">D1575/SUM(C1575:E1575)</f>
        <v>0.517482517482518</v>
      </c>
      <c r="G1575" s="0" t="n">
        <v>60.92</v>
      </c>
      <c r="H1575" s="0" t="n">
        <v>142.15</v>
      </c>
      <c r="I1575" s="0" t="n">
        <v>82.92</v>
      </c>
      <c r="J1575" s="0" t="n">
        <v>0.483715</v>
      </c>
      <c r="K1575" s="0" t="n">
        <v>0.552148</v>
      </c>
      <c r="L1575" s="0" t="n">
        <v>1574</v>
      </c>
      <c r="M1575" s="0" t="n">
        <f aca="false">0.05/COUNT(L$2:L$1515)*L1575</f>
        <v>0.0519815059445178</v>
      </c>
      <c r="N1575" s="20" t="str">
        <f aca="false">IF(K1575&lt;M1575,A1575,"")</f>
        <v/>
      </c>
      <c r="O1575" s="20" t="str">
        <f aca="false">IF(K1575&lt;M1575,B1575,"")</f>
        <v/>
      </c>
    </row>
    <row r="1576" customFormat="false" ht="15" hidden="false" customHeight="false" outlineLevel="0" collapsed="false">
      <c r="A1576" s="0" t="s">
        <v>644</v>
      </c>
      <c r="B1576" s="0" t="n">
        <v>88</v>
      </c>
      <c r="C1576" s="0" t="n">
        <v>58</v>
      </c>
      <c r="D1576" s="0" t="n">
        <v>148</v>
      </c>
      <c r="E1576" s="0" t="n">
        <v>80</v>
      </c>
      <c r="F1576" s="0" t="n">
        <f aca="false">D1576/SUM(C1576:E1576)</f>
        <v>0.517482517482518</v>
      </c>
      <c r="G1576" s="0" t="n">
        <v>60.92</v>
      </c>
      <c r="H1576" s="0" t="n">
        <v>142.15</v>
      </c>
      <c r="I1576" s="0" t="n">
        <v>82.92</v>
      </c>
      <c r="J1576" s="0" t="n">
        <v>0.483715</v>
      </c>
      <c r="K1576" s="0" t="n">
        <v>0.552148</v>
      </c>
      <c r="L1576" s="0" t="n">
        <v>1575</v>
      </c>
      <c r="M1576" s="0" t="n">
        <f aca="false">0.05/COUNT(L$2:L$1515)*L1576</f>
        <v>0.0520145310435931</v>
      </c>
      <c r="N1576" s="20" t="str">
        <f aca="false">IF(K1576&lt;M1576,A1576,"")</f>
        <v/>
      </c>
      <c r="O1576" s="20" t="str">
        <f aca="false">IF(K1576&lt;M1576,B1576,"")</f>
        <v/>
      </c>
    </row>
    <row r="1577" customFormat="false" ht="15" hidden="false" customHeight="false" outlineLevel="0" collapsed="false">
      <c r="A1577" s="0" t="s">
        <v>645</v>
      </c>
      <c r="B1577" s="0" t="n">
        <v>21</v>
      </c>
      <c r="C1577" s="0" t="n">
        <v>74</v>
      </c>
      <c r="D1577" s="0" t="n">
        <v>148</v>
      </c>
      <c r="E1577" s="0" t="n">
        <v>64</v>
      </c>
      <c r="F1577" s="0" t="n">
        <f aca="false">D1577/SUM(C1577:E1577)</f>
        <v>0.517482517482518</v>
      </c>
      <c r="G1577" s="0" t="n">
        <v>76.59</v>
      </c>
      <c r="H1577" s="0" t="n">
        <v>142.83</v>
      </c>
      <c r="I1577" s="0" t="n">
        <v>66.59</v>
      </c>
      <c r="J1577" s="0" t="n">
        <v>0.375446</v>
      </c>
      <c r="K1577" s="0" t="n">
        <v>0.63556</v>
      </c>
      <c r="L1577" s="0" t="n">
        <v>1576</v>
      </c>
      <c r="M1577" s="0" t="n">
        <f aca="false">0.05/COUNT(L$2:L$1515)*L1577</f>
        <v>0.0520475561426684</v>
      </c>
      <c r="N1577" s="20" t="str">
        <f aca="false">IF(K1577&lt;M1577,A1577,"")</f>
        <v/>
      </c>
      <c r="O1577" s="20" t="str">
        <f aca="false">IF(K1577&lt;M1577,B1577,"")</f>
        <v/>
      </c>
    </row>
    <row r="1578" customFormat="false" ht="15" hidden="false" customHeight="false" outlineLevel="0" collapsed="false">
      <c r="A1578" s="0" t="s">
        <v>646</v>
      </c>
      <c r="B1578" s="0" t="n">
        <v>45</v>
      </c>
      <c r="C1578" s="0" t="n">
        <v>96</v>
      </c>
      <c r="D1578" s="0" t="n">
        <v>148</v>
      </c>
      <c r="E1578" s="0" t="n">
        <v>42</v>
      </c>
      <c r="F1578" s="0" t="n">
        <f aca="false">D1578/SUM(C1578:E1578)</f>
        <v>0.517482517482518</v>
      </c>
      <c r="G1578" s="0" t="n">
        <v>101.05</v>
      </c>
      <c r="H1578" s="0" t="n">
        <v>137.9</v>
      </c>
      <c r="I1578" s="0" t="n">
        <v>47.05</v>
      </c>
      <c r="J1578" s="0" t="n">
        <v>1.53351</v>
      </c>
      <c r="K1578" s="0" t="n">
        <v>0.269296</v>
      </c>
      <c r="L1578" s="0" t="n">
        <v>1577</v>
      </c>
      <c r="M1578" s="0" t="n">
        <f aca="false">0.05/COUNT(L$2:L$1515)*L1578</f>
        <v>0.0520805812417437</v>
      </c>
      <c r="N1578" s="20" t="str">
        <f aca="false">IF(K1578&lt;M1578,A1578,"")</f>
        <v/>
      </c>
      <c r="O1578" s="20" t="str">
        <f aca="false">IF(K1578&lt;M1578,B1578,"")</f>
        <v/>
      </c>
    </row>
    <row r="1579" customFormat="false" ht="15" hidden="false" customHeight="false" outlineLevel="0" collapsed="false">
      <c r="A1579" s="0" t="s">
        <v>525</v>
      </c>
      <c r="B1579" s="0" t="n">
        <v>77</v>
      </c>
      <c r="C1579" s="0" t="n">
        <v>89</v>
      </c>
      <c r="D1579" s="0" t="n">
        <v>148</v>
      </c>
      <c r="E1579" s="0" t="n">
        <v>49</v>
      </c>
      <c r="F1579" s="0" t="n">
        <f aca="false">D1579/SUM(C1579:E1579)</f>
        <v>0.517482517482518</v>
      </c>
      <c r="G1579" s="0" t="n">
        <v>92.9</v>
      </c>
      <c r="H1579" s="0" t="n">
        <v>140.2</v>
      </c>
      <c r="I1579" s="0" t="n">
        <v>52.9</v>
      </c>
      <c r="J1579" s="0" t="n">
        <v>0.884566</v>
      </c>
      <c r="K1579" s="0" t="n">
        <v>0.39881</v>
      </c>
      <c r="L1579" s="0" t="n">
        <v>1578</v>
      </c>
      <c r="M1579" s="0" t="n">
        <f aca="false">0.05/COUNT(L$2:L$1515)*L1579</f>
        <v>0.052113606340819</v>
      </c>
      <c r="N1579" s="20" t="str">
        <f aca="false">IF(K1579&lt;M1579,A1579,"")</f>
        <v/>
      </c>
      <c r="O1579" s="20" t="str">
        <f aca="false">IF(K1579&lt;M1579,B1579,"")</f>
        <v/>
      </c>
    </row>
    <row r="1580" customFormat="false" ht="15" hidden="false" customHeight="false" outlineLevel="0" collapsed="false">
      <c r="A1580" s="0" t="s">
        <v>647</v>
      </c>
      <c r="B1580" s="0" t="n">
        <v>13</v>
      </c>
      <c r="C1580" s="0" t="n">
        <v>74</v>
      </c>
      <c r="D1580" s="0" t="n">
        <v>148</v>
      </c>
      <c r="E1580" s="0" t="n">
        <v>64</v>
      </c>
      <c r="F1580" s="0" t="n">
        <f aca="false">D1580/SUM(C1580:E1580)</f>
        <v>0.517482517482518</v>
      </c>
      <c r="G1580" s="0" t="n">
        <v>76.59</v>
      </c>
      <c r="H1580" s="0" t="n">
        <v>142.83</v>
      </c>
      <c r="I1580" s="0" t="n">
        <v>66.59</v>
      </c>
      <c r="J1580" s="0" t="n">
        <v>0.375446</v>
      </c>
      <c r="K1580" s="0" t="n">
        <v>0.63556</v>
      </c>
      <c r="L1580" s="0" t="n">
        <v>1579</v>
      </c>
      <c r="M1580" s="0" t="n">
        <f aca="false">0.05/COUNT(L$2:L$1515)*L1580</f>
        <v>0.0521466314398943</v>
      </c>
      <c r="N1580" s="20" t="str">
        <f aca="false">IF(K1580&lt;M1580,A1580,"")</f>
        <v/>
      </c>
      <c r="O1580" s="20" t="str">
        <f aca="false">IF(K1580&lt;M1580,B1580,"")</f>
        <v/>
      </c>
    </row>
    <row r="1581" customFormat="false" ht="15" hidden="false" customHeight="false" outlineLevel="0" collapsed="false">
      <c r="A1581" s="0" t="s">
        <v>648</v>
      </c>
      <c r="B1581" s="0" t="n">
        <v>9</v>
      </c>
      <c r="C1581" s="0" t="n">
        <v>59</v>
      </c>
      <c r="D1581" s="0" t="n">
        <v>148</v>
      </c>
      <c r="E1581" s="0" t="n">
        <v>79</v>
      </c>
      <c r="F1581" s="0" t="n">
        <f aca="false">D1581/SUM(C1581:E1581)</f>
        <v>0.517482517482518</v>
      </c>
      <c r="G1581" s="0" t="n">
        <v>61.85</v>
      </c>
      <c r="H1581" s="0" t="n">
        <v>142.3</v>
      </c>
      <c r="I1581" s="0" t="n">
        <v>81.85</v>
      </c>
      <c r="J1581" s="0" t="n">
        <v>0.45877</v>
      </c>
      <c r="K1581" s="0" t="n">
        <v>0.552953</v>
      </c>
      <c r="L1581" s="0" t="n">
        <v>1580</v>
      </c>
      <c r="M1581" s="0" t="n">
        <f aca="false">0.05/COUNT(L$2:L$1515)*L1581</f>
        <v>0.0521796565389696</v>
      </c>
      <c r="N1581" s="20" t="str">
        <f aca="false">IF(K1581&lt;M1581,A1581,"")</f>
        <v/>
      </c>
      <c r="O1581" s="20" t="str">
        <f aca="false">IF(K1581&lt;M1581,B1581,"")</f>
        <v/>
      </c>
    </row>
    <row r="1582" customFormat="false" ht="15" hidden="false" customHeight="false" outlineLevel="0" collapsed="false">
      <c r="A1582" s="0" t="s">
        <v>649</v>
      </c>
      <c r="B1582" s="0" t="n">
        <v>44</v>
      </c>
      <c r="C1582" s="0" t="n">
        <v>101</v>
      </c>
      <c r="D1582" s="0" t="n">
        <v>148</v>
      </c>
      <c r="E1582" s="0" t="n">
        <v>37</v>
      </c>
      <c r="F1582" s="0" t="n">
        <f aca="false">D1582/SUM(C1582:E1582)</f>
        <v>0.517482517482518</v>
      </c>
      <c r="G1582" s="0" t="n">
        <v>107.08</v>
      </c>
      <c r="H1582" s="0" t="n">
        <v>135.84</v>
      </c>
      <c r="I1582" s="0" t="n">
        <v>43.08</v>
      </c>
      <c r="J1582" s="0" t="n">
        <v>2.292151</v>
      </c>
      <c r="K1582" s="0" t="n">
        <v>0.170271</v>
      </c>
      <c r="L1582" s="0" t="n">
        <v>1581</v>
      </c>
      <c r="M1582" s="0" t="n">
        <f aca="false">0.05/COUNT(L$2:L$1515)*L1582</f>
        <v>0.0522126816380449</v>
      </c>
      <c r="N1582" s="20" t="str">
        <f aca="false">IF(K1582&lt;M1582,A1582,"")</f>
        <v/>
      </c>
      <c r="O1582" s="20" t="str">
        <f aca="false">IF(K1582&lt;M1582,B1582,"")</f>
        <v/>
      </c>
    </row>
    <row r="1583" customFormat="false" ht="15" hidden="false" customHeight="false" outlineLevel="0" collapsed="false">
      <c r="A1583" s="0" t="s">
        <v>253</v>
      </c>
      <c r="B1583" s="0" t="n">
        <v>66</v>
      </c>
      <c r="C1583" s="0" t="n">
        <v>21</v>
      </c>
      <c r="D1583" s="0" t="n">
        <v>148</v>
      </c>
      <c r="E1583" s="0" t="n">
        <v>117</v>
      </c>
      <c r="F1583" s="0" t="n">
        <f aca="false">D1583/SUM(C1583:E1583)</f>
        <v>0.517482517482518</v>
      </c>
      <c r="G1583" s="0" t="n">
        <v>31.56</v>
      </c>
      <c r="H1583" s="0" t="n">
        <v>126.89</v>
      </c>
      <c r="I1583" s="0" t="n">
        <v>127.56</v>
      </c>
      <c r="J1583" s="0" t="n">
        <v>7.917322</v>
      </c>
      <c r="K1583" s="0" t="n">
        <v>0.005218</v>
      </c>
      <c r="L1583" s="0" t="n">
        <v>1582</v>
      </c>
      <c r="M1583" s="0" t="n">
        <f aca="false">0.05/COUNT(L$2:L$1515)*L1583</f>
        <v>0.0522457067371202</v>
      </c>
      <c r="N1583" s="20" t="str">
        <f aca="false">IF(K1583&lt;M1583,A1583,"")</f>
        <v>dDocent_Contig_31461</v>
      </c>
      <c r="O1583" s="20" t="n">
        <f aca="false">IF(K1583&lt;M1583,B1583,"")</f>
        <v>66</v>
      </c>
    </row>
    <row r="1584" customFormat="false" ht="15" hidden="false" customHeight="false" outlineLevel="0" collapsed="false">
      <c r="A1584" s="0" t="s">
        <v>253</v>
      </c>
      <c r="B1584" s="0" t="n">
        <v>68</v>
      </c>
      <c r="C1584" s="0" t="n">
        <v>21</v>
      </c>
      <c r="D1584" s="0" t="n">
        <v>148</v>
      </c>
      <c r="E1584" s="0" t="n">
        <v>117</v>
      </c>
      <c r="F1584" s="0" t="n">
        <f aca="false">D1584/SUM(C1584:E1584)</f>
        <v>0.517482517482518</v>
      </c>
      <c r="G1584" s="0" t="n">
        <v>31.56</v>
      </c>
      <c r="H1584" s="0" t="n">
        <v>126.89</v>
      </c>
      <c r="I1584" s="0" t="n">
        <v>127.56</v>
      </c>
      <c r="J1584" s="0" t="n">
        <v>7.917322</v>
      </c>
      <c r="K1584" s="0" t="n">
        <v>0.005218</v>
      </c>
      <c r="L1584" s="0" t="n">
        <v>1583</v>
      </c>
      <c r="M1584" s="0" t="n">
        <f aca="false">0.05/COUNT(L$2:L$1515)*L1584</f>
        <v>0.0522787318361955</v>
      </c>
      <c r="N1584" s="20" t="str">
        <f aca="false">IF(K1584&lt;M1584,A1584,"")</f>
        <v>dDocent_Contig_31461</v>
      </c>
      <c r="O1584" s="20" t="n">
        <f aca="false">IF(K1584&lt;M1584,B1584,"")</f>
        <v>68</v>
      </c>
    </row>
    <row r="1585" customFormat="false" ht="15" hidden="false" customHeight="false" outlineLevel="0" collapsed="false">
      <c r="A1585" s="0" t="s">
        <v>650</v>
      </c>
      <c r="B1585" s="0" t="n">
        <v>26</v>
      </c>
      <c r="C1585" s="0" t="n">
        <v>47</v>
      </c>
      <c r="D1585" s="0" t="n">
        <v>134</v>
      </c>
      <c r="E1585" s="0" t="n">
        <v>78</v>
      </c>
      <c r="F1585" s="0" t="n">
        <f aca="false">D1585/SUM(C1585:E1585)</f>
        <v>0.517374517374517</v>
      </c>
      <c r="G1585" s="0" t="n">
        <v>50.18</v>
      </c>
      <c r="H1585" s="0" t="n">
        <v>127.64</v>
      </c>
      <c r="I1585" s="0" t="n">
        <v>81.18</v>
      </c>
      <c r="J1585" s="0" t="n">
        <v>0.642028</v>
      </c>
      <c r="K1585" s="0" t="n">
        <v>0.451904</v>
      </c>
      <c r="L1585" s="0" t="n">
        <v>1584</v>
      </c>
      <c r="M1585" s="0" t="n">
        <f aca="false">0.05/COUNT(L$2:L$1515)*L1585</f>
        <v>0.0523117569352708</v>
      </c>
      <c r="N1585" s="20" t="str">
        <f aca="false">IF(K1585&lt;M1585,A1585,"")</f>
        <v/>
      </c>
      <c r="O1585" s="20" t="str">
        <f aca="false">IF(K1585&lt;M1585,B1585,"")</f>
        <v/>
      </c>
    </row>
    <row r="1586" customFormat="false" ht="15" hidden="false" customHeight="false" outlineLevel="0" collapsed="false">
      <c r="A1586" s="0" t="s">
        <v>651</v>
      </c>
      <c r="B1586" s="0" t="n">
        <v>19</v>
      </c>
      <c r="C1586" s="0" t="n">
        <v>76</v>
      </c>
      <c r="D1586" s="0" t="n">
        <v>135</v>
      </c>
      <c r="E1586" s="0" t="n">
        <v>50</v>
      </c>
      <c r="F1586" s="0" t="n">
        <f aca="false">D1586/SUM(C1586:E1586)</f>
        <v>0.517241379310345</v>
      </c>
      <c r="G1586" s="0" t="n">
        <v>78.9</v>
      </c>
      <c r="H1586" s="0" t="n">
        <v>129.2</v>
      </c>
      <c r="I1586" s="0" t="n">
        <v>52.9</v>
      </c>
      <c r="J1586" s="0" t="n">
        <v>0.525039</v>
      </c>
      <c r="K1586" s="0" t="n">
        <v>0.53221</v>
      </c>
      <c r="L1586" s="0" t="n">
        <v>1585</v>
      </c>
      <c r="M1586" s="0" t="n">
        <f aca="false">0.05/COUNT(L$2:L$1515)*L1586</f>
        <v>0.0523447820343461</v>
      </c>
      <c r="N1586" s="20" t="str">
        <f aca="false">IF(K1586&lt;M1586,A1586,"")</f>
        <v/>
      </c>
      <c r="O1586" s="20" t="str">
        <f aca="false">IF(K1586&lt;M1586,B1586,"")</f>
        <v/>
      </c>
    </row>
    <row r="1587" customFormat="false" ht="15" hidden="false" customHeight="false" outlineLevel="0" collapsed="false">
      <c r="A1587" s="0" t="s">
        <v>651</v>
      </c>
      <c r="B1587" s="0" t="n">
        <v>68</v>
      </c>
      <c r="C1587" s="0" t="n">
        <v>76</v>
      </c>
      <c r="D1587" s="0" t="n">
        <v>135</v>
      </c>
      <c r="E1587" s="0" t="n">
        <v>50</v>
      </c>
      <c r="F1587" s="0" t="n">
        <f aca="false">D1587/SUM(C1587:E1587)</f>
        <v>0.517241379310345</v>
      </c>
      <c r="G1587" s="0" t="n">
        <v>78.9</v>
      </c>
      <c r="H1587" s="0" t="n">
        <v>129.2</v>
      </c>
      <c r="I1587" s="0" t="n">
        <v>52.9</v>
      </c>
      <c r="J1587" s="0" t="n">
        <v>0.525039</v>
      </c>
      <c r="K1587" s="0" t="n">
        <v>0.53221</v>
      </c>
      <c r="L1587" s="0" t="n">
        <v>1586</v>
      </c>
      <c r="M1587" s="0" t="n">
        <f aca="false">0.05/COUNT(L$2:L$1515)*L1587</f>
        <v>0.0523778071334214</v>
      </c>
      <c r="N1587" s="20" t="str">
        <f aca="false">IF(K1587&lt;M1587,A1587,"")</f>
        <v/>
      </c>
      <c r="O1587" s="20" t="str">
        <f aca="false">IF(K1587&lt;M1587,B1587,"")</f>
        <v/>
      </c>
    </row>
    <row r="1588" customFormat="false" ht="15" hidden="false" customHeight="false" outlineLevel="0" collapsed="false">
      <c r="A1588" s="0" t="s">
        <v>651</v>
      </c>
      <c r="B1588" s="0" t="n">
        <v>72</v>
      </c>
      <c r="C1588" s="0" t="n">
        <v>76</v>
      </c>
      <c r="D1588" s="0" t="n">
        <v>135</v>
      </c>
      <c r="E1588" s="0" t="n">
        <v>50</v>
      </c>
      <c r="F1588" s="0" t="n">
        <f aca="false">D1588/SUM(C1588:E1588)</f>
        <v>0.517241379310345</v>
      </c>
      <c r="G1588" s="0" t="n">
        <v>78.9</v>
      </c>
      <c r="H1588" s="0" t="n">
        <v>129.2</v>
      </c>
      <c r="I1588" s="0" t="n">
        <v>52.9</v>
      </c>
      <c r="J1588" s="0" t="n">
        <v>0.525039</v>
      </c>
      <c r="K1588" s="0" t="n">
        <v>0.53221</v>
      </c>
      <c r="L1588" s="0" t="n">
        <v>1587</v>
      </c>
      <c r="M1588" s="0" t="n">
        <f aca="false">0.05/COUNT(L$2:L$1515)*L1588</f>
        <v>0.0524108322324967</v>
      </c>
      <c r="N1588" s="20" t="str">
        <f aca="false">IF(K1588&lt;M1588,A1588,"")</f>
        <v/>
      </c>
      <c r="O1588" s="20" t="str">
        <f aca="false">IF(K1588&lt;M1588,B1588,"")</f>
        <v/>
      </c>
    </row>
    <row r="1589" customFormat="false" ht="15" hidden="false" customHeight="false" outlineLevel="0" collapsed="false">
      <c r="A1589" s="0" t="s">
        <v>651</v>
      </c>
      <c r="B1589" s="0" t="n">
        <v>119</v>
      </c>
      <c r="C1589" s="0" t="n">
        <v>76</v>
      </c>
      <c r="D1589" s="0" t="n">
        <v>135</v>
      </c>
      <c r="E1589" s="0" t="n">
        <v>50</v>
      </c>
      <c r="F1589" s="0" t="n">
        <f aca="false">D1589/SUM(C1589:E1589)</f>
        <v>0.517241379310345</v>
      </c>
      <c r="G1589" s="0" t="n">
        <v>78.9</v>
      </c>
      <c r="H1589" s="0" t="n">
        <v>129.2</v>
      </c>
      <c r="I1589" s="0" t="n">
        <v>52.9</v>
      </c>
      <c r="J1589" s="0" t="n">
        <v>0.525039</v>
      </c>
      <c r="K1589" s="0" t="n">
        <v>0.53221</v>
      </c>
      <c r="L1589" s="0" t="n">
        <v>1588</v>
      </c>
      <c r="M1589" s="0" t="n">
        <f aca="false">0.05/COUNT(L$2:L$1515)*L1589</f>
        <v>0.052443857331572</v>
      </c>
      <c r="N1589" s="20" t="str">
        <f aca="false">IF(K1589&lt;M1589,A1589,"")</f>
        <v/>
      </c>
      <c r="O1589" s="20" t="str">
        <f aca="false">IF(K1589&lt;M1589,B1589,"")</f>
        <v/>
      </c>
    </row>
    <row r="1590" customFormat="false" ht="15" hidden="false" customHeight="false" outlineLevel="0" collapsed="false">
      <c r="A1590" s="0" t="s">
        <v>611</v>
      </c>
      <c r="B1590" s="0" t="n">
        <v>125</v>
      </c>
      <c r="C1590" s="0" t="n">
        <v>57</v>
      </c>
      <c r="D1590" s="0" t="n">
        <v>135</v>
      </c>
      <c r="E1590" s="0" t="n">
        <v>69</v>
      </c>
      <c r="F1590" s="0" t="n">
        <f aca="false">D1590/SUM(C1590:E1590)</f>
        <v>0.517241379310345</v>
      </c>
      <c r="G1590" s="0" t="n">
        <v>59.39</v>
      </c>
      <c r="H1590" s="0" t="n">
        <v>130.22</v>
      </c>
      <c r="I1590" s="0" t="n">
        <v>71.39</v>
      </c>
      <c r="J1590" s="0" t="n">
        <v>0.351044</v>
      </c>
      <c r="K1590" s="0" t="n">
        <v>0.620087</v>
      </c>
      <c r="L1590" s="0" t="n">
        <v>1589</v>
      </c>
      <c r="M1590" s="0" t="n">
        <f aca="false">0.05/COUNT(L$2:L$1515)*L1590</f>
        <v>0.0524768824306473</v>
      </c>
      <c r="N1590" s="20" t="str">
        <f aca="false">IF(K1590&lt;M1590,A1590,"")</f>
        <v/>
      </c>
      <c r="O1590" s="20" t="str">
        <f aca="false">IF(K1590&lt;M1590,B1590,"")</f>
        <v/>
      </c>
    </row>
    <row r="1591" customFormat="false" ht="15" hidden="false" customHeight="false" outlineLevel="0" collapsed="false">
      <c r="A1591" s="0" t="s">
        <v>652</v>
      </c>
      <c r="B1591" s="0" t="n">
        <v>20</v>
      </c>
      <c r="C1591" s="0" t="n">
        <v>58</v>
      </c>
      <c r="D1591" s="0" t="n">
        <v>135</v>
      </c>
      <c r="E1591" s="0" t="n">
        <v>68</v>
      </c>
      <c r="F1591" s="0" t="n">
        <f aca="false">D1591/SUM(C1591:E1591)</f>
        <v>0.517241379310345</v>
      </c>
      <c r="G1591" s="0" t="n">
        <v>60.35</v>
      </c>
      <c r="H1591" s="0" t="n">
        <v>130.31</v>
      </c>
      <c r="I1591" s="0" t="n">
        <v>70.35</v>
      </c>
      <c r="J1591" s="0" t="n">
        <v>0.338323</v>
      </c>
      <c r="K1591" s="0" t="n">
        <v>0.620546</v>
      </c>
      <c r="L1591" s="0" t="n">
        <v>1590</v>
      </c>
      <c r="M1591" s="0" t="n">
        <f aca="false">0.05/COUNT(L$2:L$1515)*L1591</f>
        <v>0.0525099075297226</v>
      </c>
      <c r="N1591" s="20" t="str">
        <f aca="false">IF(K1591&lt;M1591,A1591,"")</f>
        <v/>
      </c>
      <c r="O1591" s="20" t="str">
        <f aca="false">IF(K1591&lt;M1591,B1591,"")</f>
        <v/>
      </c>
    </row>
    <row r="1592" customFormat="false" ht="15" hidden="false" customHeight="false" outlineLevel="0" collapsed="false">
      <c r="A1592" s="0" t="s">
        <v>653</v>
      </c>
      <c r="B1592" s="0" t="n">
        <v>61</v>
      </c>
      <c r="C1592" s="0" t="n">
        <v>63</v>
      </c>
      <c r="D1592" s="0" t="n">
        <v>138</v>
      </c>
      <c r="E1592" s="0" t="n">
        <v>66</v>
      </c>
      <c r="F1592" s="0" t="n">
        <f aca="false">D1592/SUM(C1592:E1592)</f>
        <v>0.51685393258427</v>
      </c>
      <c r="G1592" s="0" t="n">
        <v>65.26</v>
      </c>
      <c r="H1592" s="0" t="n">
        <v>133.48</v>
      </c>
      <c r="I1592" s="0" t="n">
        <v>68.26</v>
      </c>
      <c r="J1592" s="0" t="n">
        <v>0.305725</v>
      </c>
      <c r="K1592" s="0" t="n">
        <v>0.625534</v>
      </c>
      <c r="L1592" s="0" t="n">
        <v>1591</v>
      </c>
      <c r="M1592" s="0" t="n">
        <f aca="false">0.05/COUNT(L$2:L$1515)*L1592</f>
        <v>0.0525429326287979</v>
      </c>
      <c r="N1592" s="20" t="str">
        <f aca="false">IF(K1592&lt;M1592,A1592,"")</f>
        <v/>
      </c>
      <c r="O1592" s="20" t="str">
        <f aca="false">IF(K1592&lt;M1592,B1592,"")</f>
        <v/>
      </c>
    </row>
    <row r="1593" customFormat="false" ht="15" hidden="false" customHeight="false" outlineLevel="0" collapsed="false">
      <c r="A1593" s="0" t="s">
        <v>292</v>
      </c>
      <c r="B1593" s="0" t="n">
        <v>82</v>
      </c>
      <c r="C1593" s="0" t="n">
        <v>105</v>
      </c>
      <c r="D1593" s="0" t="n">
        <v>139</v>
      </c>
      <c r="E1593" s="0" t="n">
        <v>25</v>
      </c>
      <c r="F1593" s="0" t="n">
        <f aca="false">D1593/SUM(C1593:E1593)</f>
        <v>0.516728624535316</v>
      </c>
      <c r="G1593" s="0" t="n">
        <v>113.2</v>
      </c>
      <c r="H1593" s="0" t="n">
        <v>122.6</v>
      </c>
      <c r="I1593" s="0" t="n">
        <v>33.2</v>
      </c>
      <c r="J1593" s="0" t="n">
        <v>4.810757</v>
      </c>
      <c r="K1593" s="0" t="n">
        <v>0.032701</v>
      </c>
      <c r="L1593" s="0" t="n">
        <v>1592</v>
      </c>
      <c r="M1593" s="0" t="n">
        <f aca="false">0.05/COUNT(L$2:L$1515)*L1593</f>
        <v>0.0525759577278732</v>
      </c>
      <c r="N1593" s="20" t="str">
        <f aca="false">IF(K1593&lt;M1593,A1593,"")</f>
        <v>dDocent_Contig_43946</v>
      </c>
      <c r="O1593" s="20" t="n">
        <f aca="false">IF(K1593&lt;M1593,B1593,"")</f>
        <v>82</v>
      </c>
    </row>
    <row r="1594" customFormat="false" ht="15" hidden="false" customHeight="false" outlineLevel="0" collapsed="false">
      <c r="A1594" s="0" t="s">
        <v>654</v>
      </c>
      <c r="B1594" s="0" t="n">
        <v>35</v>
      </c>
      <c r="C1594" s="0" t="n">
        <v>19</v>
      </c>
      <c r="D1594" s="0" t="n">
        <v>93</v>
      </c>
      <c r="E1594" s="0" t="n">
        <v>68</v>
      </c>
      <c r="F1594" s="0" t="n">
        <f aca="false">D1594/SUM(C1594:E1594)</f>
        <v>0.516666666666667</v>
      </c>
      <c r="G1594" s="0" t="n">
        <v>23.83</v>
      </c>
      <c r="H1594" s="0" t="n">
        <v>83.33</v>
      </c>
      <c r="I1594" s="0" t="n">
        <v>72.83</v>
      </c>
      <c r="J1594" s="0" t="n">
        <v>2.423634</v>
      </c>
      <c r="K1594" s="0" t="n">
        <v>0.148034</v>
      </c>
      <c r="L1594" s="0" t="n">
        <v>1593</v>
      </c>
      <c r="M1594" s="0" t="n">
        <f aca="false">0.05/COUNT(L$2:L$1515)*L1594</f>
        <v>0.0526089828269485</v>
      </c>
      <c r="N1594" s="20" t="str">
        <f aca="false">IF(K1594&lt;M1594,A1594,"")</f>
        <v/>
      </c>
      <c r="O1594" s="20" t="str">
        <f aca="false">IF(K1594&lt;M1594,B1594,"")</f>
        <v/>
      </c>
    </row>
    <row r="1595" customFormat="false" ht="15" hidden="false" customHeight="false" outlineLevel="0" collapsed="false">
      <c r="A1595" s="0" t="s">
        <v>655</v>
      </c>
      <c r="B1595" s="0" t="n">
        <v>23</v>
      </c>
      <c r="C1595" s="0" t="n">
        <v>66</v>
      </c>
      <c r="D1595" s="0" t="n">
        <v>125</v>
      </c>
      <c r="E1595" s="0" t="n">
        <v>51</v>
      </c>
      <c r="F1595" s="0" t="n">
        <f aca="false">D1595/SUM(C1595:E1595)</f>
        <v>0.516528925619835</v>
      </c>
      <c r="G1595" s="0" t="n">
        <v>68.23</v>
      </c>
      <c r="H1595" s="0" t="n">
        <v>120.54</v>
      </c>
      <c r="I1595" s="0" t="n">
        <v>53.23</v>
      </c>
      <c r="J1595" s="0" t="n">
        <v>0.332053</v>
      </c>
      <c r="K1595" s="0" t="n">
        <v>0.607264</v>
      </c>
      <c r="L1595" s="0" t="n">
        <v>1594</v>
      </c>
      <c r="M1595" s="0" t="n">
        <f aca="false">0.05/COUNT(L$2:L$1515)*L1595</f>
        <v>0.0526420079260238</v>
      </c>
      <c r="N1595" s="20" t="str">
        <f aca="false">IF(K1595&lt;M1595,A1595,"")</f>
        <v/>
      </c>
      <c r="O1595" s="20" t="str">
        <f aca="false">IF(K1595&lt;M1595,B1595,"")</f>
        <v/>
      </c>
    </row>
    <row r="1596" customFormat="false" ht="15" hidden="false" customHeight="false" outlineLevel="0" collapsed="false">
      <c r="A1596" s="0" t="s">
        <v>171</v>
      </c>
      <c r="B1596" s="0" t="n">
        <v>121</v>
      </c>
      <c r="C1596" s="0" t="n">
        <v>117</v>
      </c>
      <c r="D1596" s="0" t="n">
        <v>125</v>
      </c>
      <c r="E1596" s="0" t="n">
        <v>0</v>
      </c>
      <c r="F1596" s="0" t="n">
        <f aca="false">D1596/SUM(C1596:E1596)</f>
        <v>0.516528925619835</v>
      </c>
      <c r="G1596" s="0" t="n">
        <v>133.14</v>
      </c>
      <c r="H1596" s="0" t="n">
        <v>92.72</v>
      </c>
      <c r="I1596" s="0" t="n">
        <v>16.14</v>
      </c>
      <c r="J1596" s="0" t="n">
        <v>29.33908</v>
      </c>
      <c r="K1596" s="0" t="n">
        <v>0</v>
      </c>
      <c r="L1596" s="0" t="n">
        <v>1595</v>
      </c>
      <c r="M1596" s="0" t="n">
        <f aca="false">0.05/COUNT(L$2:L$1515)*L1596</f>
        <v>0.0526750330250991</v>
      </c>
      <c r="N1596" s="20" t="str">
        <f aca="false">IF(K1596&lt;M1596,A1596,"")</f>
        <v>dDocent_Contig_15050</v>
      </c>
      <c r="O1596" s="20" t="n">
        <f aca="false">IF(K1596&lt;M1596,B1596,"")</f>
        <v>121</v>
      </c>
    </row>
    <row r="1597" customFormat="false" ht="15" hidden="false" customHeight="false" outlineLevel="0" collapsed="false">
      <c r="A1597" s="0" t="s">
        <v>171</v>
      </c>
      <c r="B1597" s="0" t="n">
        <v>124</v>
      </c>
      <c r="C1597" s="0" t="n">
        <v>117</v>
      </c>
      <c r="D1597" s="0" t="n">
        <v>125</v>
      </c>
      <c r="E1597" s="0" t="n">
        <v>0</v>
      </c>
      <c r="F1597" s="0" t="n">
        <f aca="false">D1597/SUM(C1597:E1597)</f>
        <v>0.516528925619835</v>
      </c>
      <c r="G1597" s="0" t="n">
        <v>133.14</v>
      </c>
      <c r="H1597" s="0" t="n">
        <v>92.72</v>
      </c>
      <c r="I1597" s="0" t="n">
        <v>16.14</v>
      </c>
      <c r="J1597" s="0" t="n">
        <v>29.33908</v>
      </c>
      <c r="K1597" s="0" t="n">
        <v>0</v>
      </c>
      <c r="L1597" s="0" t="n">
        <v>1596</v>
      </c>
      <c r="M1597" s="0" t="n">
        <f aca="false">0.05/COUNT(L$2:L$1515)*L1597</f>
        <v>0.0527080581241744</v>
      </c>
      <c r="N1597" s="20" t="str">
        <f aca="false">IF(K1597&lt;M1597,A1597,"")</f>
        <v>dDocent_Contig_15050</v>
      </c>
      <c r="O1597" s="20" t="n">
        <f aca="false">IF(K1597&lt;M1597,B1597,"")</f>
        <v>124</v>
      </c>
    </row>
    <row r="1598" customFormat="false" ht="15" hidden="false" customHeight="false" outlineLevel="0" collapsed="false">
      <c r="A1598" s="0" t="s">
        <v>171</v>
      </c>
      <c r="B1598" s="0" t="n">
        <v>126</v>
      </c>
      <c r="C1598" s="0" t="n">
        <v>117</v>
      </c>
      <c r="D1598" s="0" t="n">
        <v>125</v>
      </c>
      <c r="E1598" s="0" t="n">
        <v>0</v>
      </c>
      <c r="F1598" s="0" t="n">
        <f aca="false">D1598/SUM(C1598:E1598)</f>
        <v>0.516528925619835</v>
      </c>
      <c r="G1598" s="0" t="n">
        <v>133.14</v>
      </c>
      <c r="H1598" s="0" t="n">
        <v>92.72</v>
      </c>
      <c r="I1598" s="0" t="n">
        <v>16.14</v>
      </c>
      <c r="J1598" s="0" t="n">
        <v>29.33908</v>
      </c>
      <c r="K1598" s="0" t="n">
        <v>0</v>
      </c>
      <c r="L1598" s="0" t="n">
        <v>1597</v>
      </c>
      <c r="M1598" s="0" t="n">
        <f aca="false">0.05/COUNT(L$2:L$1515)*L1598</f>
        <v>0.0527410832232497</v>
      </c>
      <c r="N1598" s="20" t="str">
        <f aca="false">IF(K1598&lt;M1598,A1598,"")</f>
        <v>dDocent_Contig_15050</v>
      </c>
      <c r="O1598" s="20" t="n">
        <f aca="false">IF(K1598&lt;M1598,B1598,"")</f>
        <v>126</v>
      </c>
    </row>
    <row r="1599" customFormat="false" ht="15" hidden="false" customHeight="false" outlineLevel="0" collapsed="false">
      <c r="A1599" s="0" t="s">
        <v>656</v>
      </c>
      <c r="B1599" s="0" t="n">
        <v>94</v>
      </c>
      <c r="C1599" s="0" t="n">
        <v>47</v>
      </c>
      <c r="D1599" s="0" t="n">
        <v>125</v>
      </c>
      <c r="E1599" s="0" t="n">
        <v>70</v>
      </c>
      <c r="F1599" s="0" t="n">
        <f aca="false">D1599/SUM(C1599:E1599)</f>
        <v>0.516528925619835</v>
      </c>
      <c r="G1599" s="0" t="n">
        <v>49.55</v>
      </c>
      <c r="H1599" s="0" t="n">
        <v>119.91</v>
      </c>
      <c r="I1599" s="0" t="n">
        <v>72.55</v>
      </c>
      <c r="J1599" s="0" t="n">
        <v>0.436585</v>
      </c>
      <c r="K1599" s="0" t="n">
        <v>0.603591</v>
      </c>
      <c r="L1599" s="0" t="n">
        <v>1598</v>
      </c>
      <c r="M1599" s="0" t="n">
        <f aca="false">0.05/COUNT(L$2:L$1515)*L1599</f>
        <v>0.052774108322325</v>
      </c>
      <c r="N1599" s="20" t="str">
        <f aca="false">IF(K1599&lt;M1599,A1599,"")</f>
        <v/>
      </c>
      <c r="O1599" s="20" t="str">
        <f aca="false">IF(K1599&lt;M1599,B1599,"")</f>
        <v/>
      </c>
    </row>
    <row r="1600" customFormat="false" ht="15" hidden="false" customHeight="false" outlineLevel="0" collapsed="false">
      <c r="A1600" s="0" t="s">
        <v>657</v>
      </c>
      <c r="B1600" s="0" t="n">
        <v>119</v>
      </c>
      <c r="C1600" s="0" t="n">
        <v>57</v>
      </c>
      <c r="D1600" s="0" t="n">
        <v>142</v>
      </c>
      <c r="E1600" s="0" t="n">
        <v>76</v>
      </c>
      <c r="F1600" s="0" t="n">
        <f aca="false">D1600/SUM(C1600:E1600)</f>
        <v>0.516363636363636</v>
      </c>
      <c r="G1600" s="0" t="n">
        <v>59.58</v>
      </c>
      <c r="H1600" s="0" t="n">
        <v>136.84</v>
      </c>
      <c r="I1600" s="0" t="n">
        <v>78.58</v>
      </c>
      <c r="J1600" s="0" t="n">
        <v>0.390455</v>
      </c>
      <c r="K1600" s="0" t="n">
        <v>0.627656</v>
      </c>
      <c r="L1600" s="0" t="n">
        <v>1599</v>
      </c>
      <c r="M1600" s="0" t="n">
        <f aca="false">0.05/COUNT(L$2:L$1515)*L1600</f>
        <v>0.0528071334214003</v>
      </c>
      <c r="N1600" s="20" t="str">
        <f aca="false">IF(K1600&lt;M1600,A1600,"")</f>
        <v/>
      </c>
      <c r="O1600" s="20" t="str">
        <f aca="false">IF(K1600&lt;M1600,B1600,"")</f>
        <v/>
      </c>
    </row>
    <row r="1601" customFormat="false" ht="15" hidden="false" customHeight="false" outlineLevel="0" collapsed="false">
      <c r="A1601" s="0" t="s">
        <v>565</v>
      </c>
      <c r="B1601" s="0" t="n">
        <v>20</v>
      </c>
      <c r="C1601" s="0" t="n">
        <v>74</v>
      </c>
      <c r="D1601" s="0" t="n">
        <v>143</v>
      </c>
      <c r="E1601" s="0" t="n">
        <v>60</v>
      </c>
      <c r="F1601" s="0" t="n">
        <f aca="false">D1601/SUM(C1601:E1601)</f>
        <v>0.516245487364621</v>
      </c>
      <c r="G1601" s="0" t="n">
        <v>76.43</v>
      </c>
      <c r="H1601" s="0" t="n">
        <v>138.15</v>
      </c>
      <c r="I1601" s="0" t="n">
        <v>62.43</v>
      </c>
      <c r="J1601" s="0" t="n">
        <v>0.341951</v>
      </c>
      <c r="K1601" s="0" t="n">
        <v>0.630038</v>
      </c>
      <c r="L1601" s="0" t="n">
        <v>1600</v>
      </c>
      <c r="M1601" s="0" t="n">
        <f aca="false">0.05/COUNT(L$2:L$1515)*L1601</f>
        <v>0.0528401585204756</v>
      </c>
      <c r="N1601" s="20" t="str">
        <f aca="false">IF(K1601&lt;M1601,A1601,"")</f>
        <v/>
      </c>
      <c r="O1601" s="20" t="str">
        <f aca="false">IF(K1601&lt;M1601,B1601,"")</f>
        <v/>
      </c>
    </row>
    <row r="1602" customFormat="false" ht="15" hidden="false" customHeight="false" outlineLevel="0" collapsed="false">
      <c r="A1602" s="0" t="s">
        <v>658</v>
      </c>
      <c r="B1602" s="0" t="n">
        <v>105</v>
      </c>
      <c r="C1602" s="0" t="n">
        <v>88</v>
      </c>
      <c r="D1602" s="0" t="n">
        <v>128</v>
      </c>
      <c r="E1602" s="0" t="n">
        <v>32</v>
      </c>
      <c r="F1602" s="0" t="n">
        <f aca="false">D1602/SUM(C1602:E1602)</f>
        <v>0.516129032258065</v>
      </c>
      <c r="G1602" s="0" t="n">
        <v>93.16</v>
      </c>
      <c r="H1602" s="0" t="n">
        <v>117.68</v>
      </c>
      <c r="I1602" s="0" t="n">
        <v>37.16</v>
      </c>
      <c r="J1602" s="0" t="n">
        <v>1.908279</v>
      </c>
      <c r="K1602" s="0" t="n">
        <v>0.183538</v>
      </c>
      <c r="L1602" s="0" t="n">
        <v>1601</v>
      </c>
      <c r="M1602" s="0" t="n">
        <f aca="false">0.05/COUNT(L$2:L$1515)*L1602</f>
        <v>0.0528731836195509</v>
      </c>
      <c r="N1602" s="20" t="str">
        <f aca="false">IF(K1602&lt;M1602,A1602,"")</f>
        <v/>
      </c>
      <c r="O1602" s="20" t="str">
        <f aca="false">IF(K1602&lt;M1602,B1602,"")</f>
        <v/>
      </c>
    </row>
    <row r="1603" customFormat="false" ht="15" hidden="false" customHeight="false" outlineLevel="0" collapsed="false">
      <c r="A1603" s="0" t="s">
        <v>659</v>
      </c>
      <c r="B1603" s="0" t="n">
        <v>37</v>
      </c>
      <c r="C1603" s="0" t="n">
        <v>46</v>
      </c>
      <c r="D1603" s="0" t="n">
        <v>145</v>
      </c>
      <c r="E1603" s="0" t="n">
        <v>90</v>
      </c>
      <c r="F1603" s="0" t="n">
        <f aca="false">D1603/SUM(C1603:E1603)</f>
        <v>0.516014234875445</v>
      </c>
      <c r="G1603" s="0" t="n">
        <v>49.97</v>
      </c>
      <c r="H1603" s="0" t="n">
        <v>137.06</v>
      </c>
      <c r="I1603" s="0" t="n">
        <v>93.97</v>
      </c>
      <c r="J1603" s="0" t="n">
        <v>0.944247</v>
      </c>
      <c r="K1603" s="0" t="n">
        <v>0.391849</v>
      </c>
      <c r="L1603" s="0" t="n">
        <v>1602</v>
      </c>
      <c r="M1603" s="0" t="n">
        <f aca="false">0.05/COUNT(L$2:L$1515)*L1603</f>
        <v>0.0529062087186262</v>
      </c>
      <c r="N1603" s="20" t="str">
        <f aca="false">IF(K1603&lt;M1603,A1603,"")</f>
        <v/>
      </c>
      <c r="O1603" s="20" t="str">
        <f aca="false">IF(K1603&lt;M1603,B1603,"")</f>
        <v/>
      </c>
    </row>
    <row r="1604" customFormat="false" ht="15" hidden="false" customHeight="false" outlineLevel="0" collapsed="false">
      <c r="A1604" s="0" t="s">
        <v>660</v>
      </c>
      <c r="B1604" s="0" t="n">
        <v>34</v>
      </c>
      <c r="C1604" s="0" t="n">
        <v>76</v>
      </c>
      <c r="D1604" s="0" t="n">
        <v>145</v>
      </c>
      <c r="E1604" s="0" t="n">
        <v>60</v>
      </c>
      <c r="F1604" s="0" t="n">
        <f aca="false">D1604/SUM(C1604:E1604)</f>
        <v>0.516014234875445</v>
      </c>
      <c r="G1604" s="0" t="n">
        <v>78.48</v>
      </c>
      <c r="H1604" s="0" t="n">
        <v>140.04</v>
      </c>
      <c r="I1604" s="0" t="n">
        <v>62.48</v>
      </c>
      <c r="J1604" s="0" t="n">
        <v>0.351846</v>
      </c>
      <c r="K1604" s="0" t="n">
        <v>0.632076</v>
      </c>
      <c r="L1604" s="0" t="n">
        <v>1603</v>
      </c>
      <c r="M1604" s="0" t="n">
        <f aca="false">0.05/COUNT(L$2:L$1515)*L1604</f>
        <v>0.0529392338177015</v>
      </c>
      <c r="N1604" s="20" t="str">
        <f aca="false">IF(K1604&lt;M1604,A1604,"")</f>
        <v/>
      </c>
      <c r="O1604" s="20" t="str">
        <f aca="false">IF(K1604&lt;M1604,B1604,"")</f>
        <v/>
      </c>
    </row>
    <row r="1605" customFormat="false" ht="15" hidden="false" customHeight="false" outlineLevel="0" collapsed="false">
      <c r="A1605" s="0" t="s">
        <v>305</v>
      </c>
      <c r="B1605" s="0" t="n">
        <v>113</v>
      </c>
      <c r="C1605" s="0" t="n">
        <v>73</v>
      </c>
      <c r="D1605" s="0" t="n">
        <v>81</v>
      </c>
      <c r="E1605" s="0" t="n">
        <v>3</v>
      </c>
      <c r="F1605" s="0" t="n">
        <f aca="false">D1605/SUM(C1605:E1605)</f>
        <v>0.515923566878981</v>
      </c>
      <c r="G1605" s="0" t="n">
        <v>82.05</v>
      </c>
      <c r="H1605" s="0" t="n">
        <v>62.89</v>
      </c>
      <c r="I1605" s="0" t="n">
        <v>12.05</v>
      </c>
      <c r="J1605" s="0" t="n">
        <v>13.009793</v>
      </c>
      <c r="K1605" s="0" t="n">
        <v>0.000238</v>
      </c>
      <c r="L1605" s="0" t="n">
        <v>1604</v>
      </c>
      <c r="M1605" s="0" t="n">
        <f aca="false">0.05/COUNT(L$2:L$1515)*L1605</f>
        <v>0.0529722589167768</v>
      </c>
      <c r="N1605" s="20" t="str">
        <f aca="false">IF(K1605&lt;M1605,A1605,"")</f>
        <v>dDocent_Contig_35946</v>
      </c>
      <c r="O1605" s="20" t="n">
        <f aca="false">IF(K1605&lt;M1605,B1605,"")</f>
        <v>113</v>
      </c>
    </row>
    <row r="1606" customFormat="false" ht="15" hidden="false" customHeight="false" outlineLevel="0" collapsed="false">
      <c r="A1606" s="0" t="s">
        <v>661</v>
      </c>
      <c r="B1606" s="0" t="n">
        <v>115</v>
      </c>
      <c r="C1606" s="0" t="n">
        <v>58</v>
      </c>
      <c r="D1606" s="0" t="n">
        <v>146</v>
      </c>
      <c r="E1606" s="0" t="n">
        <v>79</v>
      </c>
      <c r="F1606" s="0" t="n">
        <f aca="false">D1606/SUM(C1606:E1606)</f>
        <v>0.515901060070671</v>
      </c>
      <c r="G1606" s="0" t="n">
        <v>60.64</v>
      </c>
      <c r="H1606" s="0" t="n">
        <v>140.72</v>
      </c>
      <c r="I1606" s="0" t="n">
        <v>81.64</v>
      </c>
      <c r="J1606" s="0" t="n">
        <v>0.398289</v>
      </c>
      <c r="K1606" s="0" t="n">
        <v>0.552442</v>
      </c>
      <c r="L1606" s="0" t="n">
        <v>1605</v>
      </c>
      <c r="M1606" s="0" t="n">
        <f aca="false">0.05/COUNT(L$2:L$1515)*L1606</f>
        <v>0.0530052840158521</v>
      </c>
      <c r="N1606" s="20" t="str">
        <f aca="false">IF(K1606&lt;M1606,A1606,"")</f>
        <v/>
      </c>
      <c r="O1606" s="20" t="str">
        <f aca="false">IF(K1606&lt;M1606,B1606,"")</f>
        <v/>
      </c>
    </row>
    <row r="1607" customFormat="false" ht="15" hidden="false" customHeight="false" outlineLevel="0" collapsed="false">
      <c r="A1607" s="0" t="s">
        <v>245</v>
      </c>
      <c r="B1607" s="0" t="n">
        <v>86</v>
      </c>
      <c r="C1607" s="0" t="n">
        <v>106</v>
      </c>
      <c r="D1607" s="0" t="n">
        <v>114</v>
      </c>
      <c r="E1607" s="0" t="n">
        <v>1</v>
      </c>
      <c r="F1607" s="0" t="n">
        <f aca="false">D1607/SUM(C1607:E1607)</f>
        <v>0.515837104072398</v>
      </c>
      <c r="G1607" s="0" t="n">
        <v>120.22</v>
      </c>
      <c r="H1607" s="0" t="n">
        <v>85.56</v>
      </c>
      <c r="I1607" s="0" t="n">
        <v>15.22</v>
      </c>
      <c r="J1607" s="0" t="n">
        <v>24.425859</v>
      </c>
      <c r="K1607" s="0" t="n">
        <v>0</v>
      </c>
      <c r="L1607" s="0" t="n">
        <v>1606</v>
      </c>
      <c r="M1607" s="0" t="n">
        <f aca="false">0.05/COUNT(L$2:L$1515)*L1607</f>
        <v>0.0530383091149273</v>
      </c>
      <c r="N1607" s="20" t="str">
        <f aca="false">IF(K1607&lt;M1607,A1607,"")</f>
        <v>dDocent_Contig_4913</v>
      </c>
      <c r="O1607" s="20" t="n">
        <f aca="false">IF(K1607&lt;M1607,B1607,"")</f>
        <v>86</v>
      </c>
    </row>
    <row r="1608" customFormat="false" ht="15" hidden="false" customHeight="false" outlineLevel="0" collapsed="false">
      <c r="A1608" s="0" t="s">
        <v>662</v>
      </c>
      <c r="B1608" s="0" t="n">
        <v>81</v>
      </c>
      <c r="C1608" s="0" t="n">
        <v>31</v>
      </c>
      <c r="D1608" s="0" t="n">
        <v>147</v>
      </c>
      <c r="E1608" s="0" t="n">
        <v>107</v>
      </c>
      <c r="F1608" s="0" t="n">
        <f aca="false">D1608/SUM(C1608:E1608)</f>
        <v>0.515789473684211</v>
      </c>
      <c r="G1608" s="0" t="n">
        <v>38.32</v>
      </c>
      <c r="H1608" s="0" t="n">
        <v>132.37</v>
      </c>
      <c r="I1608" s="0" t="n">
        <v>114.32</v>
      </c>
      <c r="J1608" s="0" t="n">
        <v>3.483166</v>
      </c>
      <c r="K1608" s="0" t="n">
        <v>0.074365</v>
      </c>
      <c r="L1608" s="0" t="n">
        <v>1607</v>
      </c>
      <c r="M1608" s="0" t="n">
        <f aca="false">0.05/COUNT(L$2:L$1515)*L1608</f>
        <v>0.0530713342140026</v>
      </c>
      <c r="N1608" s="20" t="str">
        <f aca="false">IF(K1608&lt;M1608,A1608,"")</f>
        <v/>
      </c>
      <c r="O1608" s="20" t="str">
        <f aca="false">IF(K1608&lt;M1608,B1608,"")</f>
        <v/>
      </c>
    </row>
    <row r="1609" customFormat="false" ht="15" hidden="false" customHeight="false" outlineLevel="0" collapsed="false">
      <c r="A1609" s="0" t="s">
        <v>663</v>
      </c>
      <c r="B1609" s="0" t="n">
        <v>107</v>
      </c>
      <c r="C1609" s="0" t="n">
        <v>67</v>
      </c>
      <c r="D1609" s="0" t="n">
        <v>147</v>
      </c>
      <c r="E1609" s="0" t="n">
        <v>71</v>
      </c>
      <c r="F1609" s="0" t="n">
        <f aca="false">D1609/SUM(C1609:E1609)</f>
        <v>0.515789473684211</v>
      </c>
      <c r="G1609" s="0" t="n">
        <v>69.26</v>
      </c>
      <c r="H1609" s="0" t="n">
        <v>142.47</v>
      </c>
      <c r="I1609" s="0" t="n">
        <v>73.26</v>
      </c>
      <c r="J1609" s="0" t="n">
        <v>0.287881</v>
      </c>
      <c r="K1609" s="0" t="n">
        <v>0.636538</v>
      </c>
      <c r="L1609" s="0" t="n">
        <v>1608</v>
      </c>
      <c r="M1609" s="0" t="n">
        <f aca="false">0.05/COUNT(L$2:L$1515)*L1609</f>
        <v>0.0531043593130779</v>
      </c>
      <c r="N1609" s="20" t="str">
        <f aca="false">IF(K1609&lt;M1609,A1609,"")</f>
        <v/>
      </c>
      <c r="O1609" s="20" t="str">
        <f aca="false">IF(K1609&lt;M1609,B1609,"")</f>
        <v/>
      </c>
    </row>
    <row r="1610" customFormat="false" ht="15" hidden="false" customHeight="false" outlineLevel="0" collapsed="false">
      <c r="A1610" s="0" t="s">
        <v>664</v>
      </c>
      <c r="B1610" s="0" t="n">
        <v>103</v>
      </c>
      <c r="C1610" s="0" t="n">
        <v>92</v>
      </c>
      <c r="D1610" s="0" t="n">
        <v>147</v>
      </c>
      <c r="E1610" s="0" t="n">
        <v>46</v>
      </c>
      <c r="F1610" s="0" t="n">
        <f aca="false">D1610/SUM(C1610:E1610)</f>
        <v>0.515789473684211</v>
      </c>
      <c r="G1610" s="0" t="n">
        <v>96.11</v>
      </c>
      <c r="H1610" s="0" t="n">
        <v>138.79</v>
      </c>
      <c r="I1610" s="0" t="n">
        <v>50.11</v>
      </c>
      <c r="J1610" s="0" t="n">
        <v>0.997862</v>
      </c>
      <c r="K1610" s="0" t="n">
        <v>0.394105</v>
      </c>
      <c r="L1610" s="0" t="n">
        <v>1609</v>
      </c>
      <c r="M1610" s="0" t="n">
        <f aca="false">0.05/COUNT(L$2:L$1515)*L1610</f>
        <v>0.0531373844121532</v>
      </c>
      <c r="N1610" s="20" t="str">
        <f aca="false">IF(K1610&lt;M1610,A1610,"")</f>
        <v/>
      </c>
      <c r="O1610" s="20" t="str">
        <f aca="false">IF(K1610&lt;M1610,B1610,"")</f>
        <v/>
      </c>
    </row>
    <row r="1611" customFormat="false" ht="15" hidden="false" customHeight="false" outlineLevel="0" collapsed="false">
      <c r="A1611" s="0" t="s">
        <v>665</v>
      </c>
      <c r="B1611" s="0" t="n">
        <v>69</v>
      </c>
      <c r="C1611" s="0" t="n">
        <v>95</v>
      </c>
      <c r="D1611" s="0" t="n">
        <v>147</v>
      </c>
      <c r="E1611" s="0" t="n">
        <v>43</v>
      </c>
      <c r="F1611" s="0" t="n">
        <f aca="false">D1611/SUM(C1611:E1611)</f>
        <v>0.515789473684211</v>
      </c>
      <c r="G1611" s="0" t="n">
        <v>99.62</v>
      </c>
      <c r="H1611" s="0" t="n">
        <v>137.76</v>
      </c>
      <c r="I1611" s="0" t="n">
        <v>47.62</v>
      </c>
      <c r="J1611" s="0" t="n">
        <v>1.283304</v>
      </c>
      <c r="K1611" s="0" t="n">
        <v>0.326416</v>
      </c>
      <c r="L1611" s="0" t="n">
        <v>1610</v>
      </c>
      <c r="M1611" s="0" t="n">
        <f aca="false">0.05/COUNT(L$2:L$1515)*L1611</f>
        <v>0.0531704095112285</v>
      </c>
      <c r="N1611" s="20" t="str">
        <f aca="false">IF(K1611&lt;M1611,A1611,"")</f>
        <v/>
      </c>
      <c r="O1611" s="20" t="str">
        <f aca="false">IF(K1611&lt;M1611,B1611,"")</f>
        <v/>
      </c>
    </row>
    <row r="1612" customFormat="false" ht="15" hidden="false" customHeight="false" outlineLevel="0" collapsed="false">
      <c r="A1612" s="0" t="s">
        <v>666</v>
      </c>
      <c r="B1612" s="0" t="n">
        <v>103</v>
      </c>
      <c r="C1612" s="0" t="n">
        <v>53</v>
      </c>
      <c r="D1612" s="0" t="n">
        <v>147</v>
      </c>
      <c r="E1612" s="0" t="n">
        <v>85</v>
      </c>
      <c r="F1612" s="0" t="n">
        <f aca="false">D1612/SUM(C1612:E1612)</f>
        <v>0.515789473684211</v>
      </c>
      <c r="G1612" s="0" t="n">
        <v>56.15</v>
      </c>
      <c r="H1612" s="0" t="n">
        <v>140.7</v>
      </c>
      <c r="I1612" s="0" t="n">
        <v>88.15</v>
      </c>
      <c r="J1612" s="0" t="n">
        <v>0.570732</v>
      </c>
      <c r="K1612" s="0" t="n">
        <v>0.474194</v>
      </c>
      <c r="L1612" s="0" t="n">
        <v>1611</v>
      </c>
      <c r="M1612" s="0" t="n">
        <f aca="false">0.05/COUNT(L$2:L$1515)*L1612</f>
        <v>0.0532034346103038</v>
      </c>
      <c r="N1612" s="20" t="str">
        <f aca="false">IF(K1612&lt;M1612,A1612,"")</f>
        <v/>
      </c>
      <c r="O1612" s="20" t="str">
        <f aca="false">IF(K1612&lt;M1612,B1612,"")</f>
        <v/>
      </c>
    </row>
    <row r="1613" customFormat="false" ht="15" hidden="false" customHeight="false" outlineLevel="0" collapsed="false">
      <c r="A1613" s="0" t="s">
        <v>667</v>
      </c>
      <c r="B1613" s="0" t="n">
        <v>59</v>
      </c>
      <c r="C1613" s="0" t="n">
        <v>98</v>
      </c>
      <c r="D1613" s="0" t="n">
        <v>147</v>
      </c>
      <c r="E1613" s="0" t="n">
        <v>40</v>
      </c>
      <c r="F1613" s="0" t="n">
        <f aca="false">D1613/SUM(C1613:E1613)</f>
        <v>0.515789473684211</v>
      </c>
      <c r="G1613" s="0" t="n">
        <v>103.2</v>
      </c>
      <c r="H1613" s="0" t="n">
        <v>136.6</v>
      </c>
      <c r="I1613" s="0" t="n">
        <v>45.2</v>
      </c>
      <c r="J1613" s="0" t="n">
        <v>1.6526</v>
      </c>
      <c r="K1613" s="0" t="n">
        <v>0.218521</v>
      </c>
      <c r="L1613" s="0" t="n">
        <v>1612</v>
      </c>
      <c r="M1613" s="0" t="n">
        <f aca="false">0.05/COUNT(L$2:L$1515)*L1613</f>
        <v>0.0532364597093791</v>
      </c>
      <c r="N1613" s="20" t="str">
        <f aca="false">IF(K1613&lt;M1613,A1613,"")</f>
        <v/>
      </c>
      <c r="O1613" s="20" t="str">
        <f aca="false">IF(K1613&lt;M1613,B1613,"")</f>
        <v/>
      </c>
    </row>
    <row r="1614" customFormat="false" ht="15" hidden="false" customHeight="false" outlineLevel="0" collapsed="false">
      <c r="A1614" s="0" t="s">
        <v>668</v>
      </c>
      <c r="B1614" s="0" t="n">
        <v>9</v>
      </c>
      <c r="C1614" s="0" t="n">
        <v>51</v>
      </c>
      <c r="D1614" s="0" t="n">
        <v>98</v>
      </c>
      <c r="E1614" s="0" t="n">
        <v>41</v>
      </c>
      <c r="F1614" s="0" t="n">
        <f aca="false">D1614/SUM(C1614:E1614)</f>
        <v>0.515789473684211</v>
      </c>
      <c r="G1614" s="0" t="n">
        <v>52.63</v>
      </c>
      <c r="H1614" s="0" t="n">
        <v>94.74</v>
      </c>
      <c r="I1614" s="0" t="n">
        <v>42.63</v>
      </c>
      <c r="J1614" s="0" t="n">
        <v>0.22542</v>
      </c>
      <c r="K1614" s="0" t="n">
        <v>0.66544</v>
      </c>
      <c r="L1614" s="0" t="n">
        <v>1613</v>
      </c>
      <c r="M1614" s="0" t="n">
        <f aca="false">0.05/COUNT(L$2:L$1515)*L1614</f>
        <v>0.0532694848084544</v>
      </c>
      <c r="N1614" s="20" t="str">
        <f aca="false">IF(K1614&lt;M1614,A1614,"")</f>
        <v/>
      </c>
      <c r="O1614" s="20" t="str">
        <f aca="false">IF(K1614&lt;M1614,B1614,"")</f>
        <v/>
      </c>
    </row>
    <row r="1615" customFormat="false" ht="15" hidden="false" customHeight="false" outlineLevel="0" collapsed="false">
      <c r="A1615" s="0" t="s">
        <v>669</v>
      </c>
      <c r="B1615" s="0" t="n">
        <v>102</v>
      </c>
      <c r="C1615" s="0" t="n">
        <v>26</v>
      </c>
      <c r="D1615" s="0" t="n">
        <v>131</v>
      </c>
      <c r="E1615" s="0" t="n">
        <v>97</v>
      </c>
      <c r="F1615" s="0" t="n">
        <f aca="false">D1615/SUM(C1615:E1615)</f>
        <v>0.515748031496063</v>
      </c>
      <c r="G1615" s="0" t="n">
        <v>32.96</v>
      </c>
      <c r="H1615" s="0" t="n">
        <v>117.08</v>
      </c>
      <c r="I1615" s="0" t="n">
        <v>103.96</v>
      </c>
      <c r="J1615" s="0" t="n">
        <v>3.592296</v>
      </c>
      <c r="K1615" s="0" t="n">
        <v>0.076285</v>
      </c>
      <c r="L1615" s="0" t="n">
        <v>1614</v>
      </c>
      <c r="M1615" s="0" t="n">
        <f aca="false">0.05/COUNT(L$2:L$1515)*L1615</f>
        <v>0.0533025099075297</v>
      </c>
      <c r="N1615" s="20" t="str">
        <f aca="false">IF(K1615&lt;M1615,A1615,"")</f>
        <v/>
      </c>
      <c r="O1615" s="20" t="str">
        <f aca="false">IF(K1615&lt;M1615,B1615,"")</f>
        <v/>
      </c>
    </row>
    <row r="1616" customFormat="false" ht="15" hidden="false" customHeight="false" outlineLevel="0" collapsed="false">
      <c r="A1616" s="0" t="s">
        <v>670</v>
      </c>
      <c r="B1616" s="0" t="n">
        <v>31</v>
      </c>
      <c r="C1616" s="0" t="n">
        <v>54</v>
      </c>
      <c r="D1616" s="0" t="n">
        <v>82</v>
      </c>
      <c r="E1616" s="0" t="n">
        <v>23</v>
      </c>
      <c r="F1616" s="0" t="n">
        <f aca="false">D1616/SUM(C1616:E1616)</f>
        <v>0.515723270440252</v>
      </c>
      <c r="G1616" s="0" t="n">
        <v>56.76</v>
      </c>
      <c r="H1616" s="0" t="n">
        <v>76.48</v>
      </c>
      <c r="I1616" s="0" t="n">
        <v>25.76</v>
      </c>
      <c r="J1616" s="0" t="n">
        <v>0.828932</v>
      </c>
      <c r="K1616" s="0" t="n">
        <v>0.412536</v>
      </c>
      <c r="L1616" s="0" t="n">
        <v>1615</v>
      </c>
      <c r="M1616" s="0" t="n">
        <f aca="false">0.05/COUNT(L$2:L$1515)*L1616</f>
        <v>0.053335535006605</v>
      </c>
      <c r="N1616" s="20" t="str">
        <f aca="false">IF(K1616&lt;M1616,A1616,"")</f>
        <v/>
      </c>
      <c r="O1616" s="20" t="str">
        <f aca="false">IF(K1616&lt;M1616,B1616,"")</f>
        <v/>
      </c>
    </row>
    <row r="1617" customFormat="false" ht="15" hidden="false" customHeight="false" outlineLevel="0" collapsed="false">
      <c r="A1617" s="0" t="s">
        <v>139</v>
      </c>
      <c r="B1617" s="0" t="n">
        <v>7</v>
      </c>
      <c r="C1617" s="0" t="n">
        <v>0</v>
      </c>
      <c r="D1617" s="0" t="n">
        <v>116</v>
      </c>
      <c r="E1617" s="0" t="n">
        <v>109</v>
      </c>
      <c r="F1617" s="0" t="n">
        <f aca="false">D1617/SUM(C1617:E1617)</f>
        <v>0.515555555555556</v>
      </c>
      <c r="G1617" s="0" t="n">
        <v>14.95</v>
      </c>
      <c r="H1617" s="0" t="n">
        <v>86.1</v>
      </c>
      <c r="I1617" s="0" t="n">
        <v>123.95</v>
      </c>
      <c r="J1617" s="0" t="n">
        <v>27.139733</v>
      </c>
      <c r="K1617" s="0" t="n">
        <v>0</v>
      </c>
      <c r="L1617" s="0" t="n">
        <v>1616</v>
      </c>
      <c r="M1617" s="0" t="n">
        <f aca="false">0.05/COUNT(L$2:L$1515)*L1617</f>
        <v>0.0533685601056803</v>
      </c>
      <c r="N1617" s="20" t="str">
        <f aca="false">IF(K1617&lt;M1617,A1617,"")</f>
        <v>dDocent_Contig_20551</v>
      </c>
      <c r="O1617" s="20" t="n">
        <f aca="false">IF(K1617&lt;M1617,B1617,"")</f>
        <v>7</v>
      </c>
    </row>
    <row r="1618" customFormat="false" ht="15" hidden="false" customHeight="false" outlineLevel="0" collapsed="false">
      <c r="A1618" s="0" t="s">
        <v>671</v>
      </c>
      <c r="B1618" s="0" t="n">
        <v>66</v>
      </c>
      <c r="C1618" s="0" t="n">
        <v>92</v>
      </c>
      <c r="D1618" s="0" t="n">
        <v>137</v>
      </c>
      <c r="E1618" s="0" t="n">
        <v>37</v>
      </c>
      <c r="F1618" s="0" t="n">
        <f aca="false">D1618/SUM(C1618:E1618)</f>
        <v>0.515037593984962</v>
      </c>
      <c r="G1618" s="0" t="n">
        <v>96.84</v>
      </c>
      <c r="H1618" s="0" t="n">
        <v>127.31</v>
      </c>
      <c r="I1618" s="0" t="n">
        <v>41.84</v>
      </c>
      <c r="J1618" s="0" t="n">
        <v>1.539668</v>
      </c>
      <c r="K1618" s="0" t="n">
        <v>0.249638</v>
      </c>
      <c r="L1618" s="0" t="n">
        <v>1617</v>
      </c>
      <c r="M1618" s="0" t="n">
        <f aca="false">0.05/COUNT(L$2:L$1515)*L1618</f>
        <v>0.0534015852047556</v>
      </c>
      <c r="N1618" s="20" t="str">
        <f aca="false">IF(K1618&lt;M1618,A1618,"")</f>
        <v/>
      </c>
      <c r="O1618" s="20" t="str">
        <f aca="false">IF(K1618&lt;M1618,B1618,"")</f>
        <v/>
      </c>
    </row>
    <row r="1619" customFormat="false" ht="15" hidden="false" customHeight="false" outlineLevel="0" collapsed="false">
      <c r="A1619" s="0" t="s">
        <v>671</v>
      </c>
      <c r="B1619" s="0" t="n">
        <v>68</v>
      </c>
      <c r="C1619" s="0" t="n">
        <v>92</v>
      </c>
      <c r="D1619" s="0" t="n">
        <v>137</v>
      </c>
      <c r="E1619" s="0" t="n">
        <v>37</v>
      </c>
      <c r="F1619" s="0" t="n">
        <f aca="false">D1619/SUM(C1619:E1619)</f>
        <v>0.515037593984962</v>
      </c>
      <c r="G1619" s="0" t="n">
        <v>96.84</v>
      </c>
      <c r="H1619" s="0" t="n">
        <v>127.31</v>
      </c>
      <c r="I1619" s="0" t="n">
        <v>41.84</v>
      </c>
      <c r="J1619" s="0" t="n">
        <v>1.539668</v>
      </c>
      <c r="K1619" s="0" t="n">
        <v>0.249638</v>
      </c>
      <c r="L1619" s="0" t="n">
        <v>1618</v>
      </c>
      <c r="M1619" s="0" t="n">
        <f aca="false">0.05/COUNT(L$2:L$1515)*L1619</f>
        <v>0.0534346103038309</v>
      </c>
      <c r="N1619" s="20" t="str">
        <f aca="false">IF(K1619&lt;M1619,A1619,"")</f>
        <v/>
      </c>
      <c r="O1619" s="20" t="str">
        <f aca="false">IF(K1619&lt;M1619,B1619,"")</f>
        <v/>
      </c>
    </row>
    <row r="1620" customFormat="false" ht="15" hidden="false" customHeight="false" outlineLevel="0" collapsed="false">
      <c r="A1620" s="0" t="s">
        <v>672</v>
      </c>
      <c r="B1620" s="0" t="n">
        <v>54</v>
      </c>
      <c r="C1620" s="0" t="n">
        <v>59</v>
      </c>
      <c r="D1620" s="0" t="n">
        <v>120</v>
      </c>
      <c r="E1620" s="0" t="n">
        <v>54</v>
      </c>
      <c r="F1620" s="0" t="n">
        <f aca="false">D1620/SUM(C1620:E1620)</f>
        <v>0.515021459227468</v>
      </c>
      <c r="G1620" s="0" t="n">
        <v>60.78</v>
      </c>
      <c r="H1620" s="0" t="n">
        <v>116.45</v>
      </c>
      <c r="I1620" s="0" t="n">
        <v>55.78</v>
      </c>
      <c r="J1620" s="0" t="n">
        <v>0.216997</v>
      </c>
      <c r="K1620" s="0" t="n">
        <v>0.69512</v>
      </c>
      <c r="L1620" s="0" t="n">
        <v>1619</v>
      </c>
      <c r="M1620" s="0" t="n">
        <f aca="false">0.05/COUNT(L$2:L$1515)*L1620</f>
        <v>0.0534676354029062</v>
      </c>
      <c r="N1620" s="20" t="str">
        <f aca="false">IF(K1620&lt;M1620,A1620,"")</f>
        <v/>
      </c>
      <c r="O1620" s="20" t="str">
        <f aca="false">IF(K1620&lt;M1620,B1620,"")</f>
        <v/>
      </c>
    </row>
    <row r="1621" customFormat="false" ht="15" hidden="false" customHeight="false" outlineLevel="0" collapsed="false">
      <c r="A1621" s="0" t="s">
        <v>673</v>
      </c>
      <c r="B1621" s="0" t="n">
        <v>45</v>
      </c>
      <c r="C1621" s="0" t="n">
        <v>74</v>
      </c>
      <c r="D1621" s="0" t="n">
        <v>121</v>
      </c>
      <c r="E1621" s="0" t="n">
        <v>40</v>
      </c>
      <c r="F1621" s="0" t="n">
        <f aca="false">D1621/SUM(C1621:E1621)</f>
        <v>0.514893617021277</v>
      </c>
      <c r="G1621" s="0" t="n">
        <v>76.98</v>
      </c>
      <c r="H1621" s="0" t="n">
        <v>115.04</v>
      </c>
      <c r="I1621" s="0" t="n">
        <v>42.98</v>
      </c>
      <c r="J1621" s="0" t="n">
        <v>0.630663</v>
      </c>
      <c r="K1621" s="0" t="n">
        <v>0.505193</v>
      </c>
      <c r="L1621" s="0" t="n">
        <v>1620</v>
      </c>
      <c r="M1621" s="0" t="n">
        <f aca="false">0.05/COUNT(L$2:L$1515)*L1621</f>
        <v>0.0535006605019815</v>
      </c>
      <c r="N1621" s="20" t="str">
        <f aca="false">IF(K1621&lt;M1621,A1621,"")</f>
        <v/>
      </c>
      <c r="O1621" s="20" t="str">
        <f aca="false">IF(K1621&lt;M1621,B1621,"")</f>
        <v/>
      </c>
    </row>
    <row r="1622" customFormat="false" ht="15" hidden="false" customHeight="false" outlineLevel="0" collapsed="false">
      <c r="A1622" s="0" t="s">
        <v>674</v>
      </c>
      <c r="B1622" s="0" t="n">
        <v>86</v>
      </c>
      <c r="C1622" s="0" t="n">
        <v>35</v>
      </c>
      <c r="D1622" s="0" t="n">
        <v>121</v>
      </c>
      <c r="E1622" s="0" t="n">
        <v>79</v>
      </c>
      <c r="F1622" s="0" t="n">
        <f aca="false">D1622/SUM(C1622:E1622)</f>
        <v>0.514893617021277</v>
      </c>
      <c r="G1622" s="0" t="n">
        <v>38.81</v>
      </c>
      <c r="H1622" s="0" t="n">
        <v>113.38</v>
      </c>
      <c r="I1622" s="0" t="n">
        <v>82.81</v>
      </c>
      <c r="J1622" s="0" t="n">
        <v>1.06121</v>
      </c>
      <c r="K1622" s="0" t="n">
        <v>0.345208</v>
      </c>
      <c r="L1622" s="0" t="n">
        <v>1621</v>
      </c>
      <c r="M1622" s="0" t="n">
        <f aca="false">0.05/COUNT(L$2:L$1515)*L1622</f>
        <v>0.0535336856010568</v>
      </c>
      <c r="N1622" s="20" t="str">
        <f aca="false">IF(K1622&lt;M1622,A1622,"")</f>
        <v/>
      </c>
      <c r="O1622" s="20" t="str">
        <f aca="false">IF(K1622&lt;M1622,B1622,"")</f>
        <v/>
      </c>
    </row>
    <row r="1623" customFormat="false" ht="15" hidden="false" customHeight="false" outlineLevel="0" collapsed="false">
      <c r="A1623" s="0" t="s">
        <v>675</v>
      </c>
      <c r="B1623" s="0" t="n">
        <v>31</v>
      </c>
      <c r="C1623" s="0" t="n">
        <v>64</v>
      </c>
      <c r="D1623" s="0" t="n">
        <v>140</v>
      </c>
      <c r="E1623" s="0" t="n">
        <v>68</v>
      </c>
      <c r="F1623" s="0" t="n">
        <f aca="false">D1623/SUM(C1623:E1623)</f>
        <v>0.514705882352941</v>
      </c>
      <c r="G1623" s="0" t="n">
        <v>66.01</v>
      </c>
      <c r="H1623" s="0" t="n">
        <v>135.97</v>
      </c>
      <c r="I1623" s="0" t="n">
        <v>70.01</v>
      </c>
      <c r="J1623" s="0" t="n">
        <v>0.23887</v>
      </c>
      <c r="K1623" s="0" t="n">
        <v>0.715867</v>
      </c>
      <c r="L1623" s="0" t="n">
        <v>1622</v>
      </c>
      <c r="M1623" s="0" t="n">
        <f aca="false">0.05/COUNT(L$2:L$1515)*L1623</f>
        <v>0.0535667107001321</v>
      </c>
      <c r="N1623" s="20" t="str">
        <f aca="false">IF(K1623&lt;M1623,A1623,"")</f>
        <v/>
      </c>
      <c r="O1623" s="20" t="str">
        <f aca="false">IF(K1623&lt;M1623,B1623,"")</f>
        <v/>
      </c>
    </row>
    <row r="1624" customFormat="false" ht="15" hidden="false" customHeight="false" outlineLevel="0" collapsed="false">
      <c r="A1624" s="0" t="s">
        <v>675</v>
      </c>
      <c r="B1624" s="0" t="n">
        <v>122</v>
      </c>
      <c r="C1624" s="0" t="n">
        <v>64</v>
      </c>
      <c r="D1624" s="0" t="n">
        <v>140</v>
      </c>
      <c r="E1624" s="0" t="n">
        <v>68</v>
      </c>
      <c r="F1624" s="0" t="n">
        <f aca="false">D1624/SUM(C1624:E1624)</f>
        <v>0.514705882352941</v>
      </c>
      <c r="G1624" s="0" t="n">
        <v>66.01</v>
      </c>
      <c r="H1624" s="0" t="n">
        <v>135.97</v>
      </c>
      <c r="I1624" s="0" t="n">
        <v>70.01</v>
      </c>
      <c r="J1624" s="0" t="n">
        <v>0.23887</v>
      </c>
      <c r="K1624" s="0" t="n">
        <v>0.715867</v>
      </c>
      <c r="L1624" s="0" t="n">
        <v>1623</v>
      </c>
      <c r="M1624" s="0" t="n">
        <f aca="false">0.05/COUNT(L$2:L$1515)*L1624</f>
        <v>0.0535997357992074</v>
      </c>
      <c r="N1624" s="20" t="str">
        <f aca="false">IF(K1624&lt;M1624,A1624,"")</f>
        <v/>
      </c>
      <c r="O1624" s="20" t="str">
        <f aca="false">IF(K1624&lt;M1624,B1624,"")</f>
        <v/>
      </c>
    </row>
    <row r="1625" customFormat="false" ht="15" hidden="false" customHeight="false" outlineLevel="0" collapsed="false">
      <c r="A1625" s="0" t="s">
        <v>291</v>
      </c>
      <c r="B1625" s="0" t="n">
        <v>120</v>
      </c>
      <c r="C1625" s="0" t="n">
        <v>0</v>
      </c>
      <c r="D1625" s="0" t="n">
        <v>143</v>
      </c>
      <c r="E1625" s="0" t="n">
        <v>135</v>
      </c>
      <c r="F1625" s="0" t="n">
        <f aca="false">D1625/SUM(C1625:E1625)</f>
        <v>0.514388489208633</v>
      </c>
      <c r="G1625" s="0" t="n">
        <v>18.39</v>
      </c>
      <c r="H1625" s="0" t="n">
        <v>106.22</v>
      </c>
      <c r="I1625" s="0" t="n">
        <v>153.39</v>
      </c>
      <c r="J1625" s="0" t="n">
        <v>33.328577</v>
      </c>
      <c r="K1625" s="0" t="n">
        <v>0</v>
      </c>
      <c r="L1625" s="0" t="n">
        <v>1624</v>
      </c>
      <c r="M1625" s="0" t="n">
        <f aca="false">0.05/COUNT(L$2:L$1515)*L1625</f>
        <v>0.0536327608982827</v>
      </c>
      <c r="N1625" s="20" t="str">
        <f aca="false">IF(K1625&lt;M1625,A1625,"")</f>
        <v>dDocent_Contig_4612</v>
      </c>
      <c r="O1625" s="20" t="n">
        <f aca="false">IF(K1625&lt;M1625,B1625,"")</f>
        <v>120</v>
      </c>
    </row>
    <row r="1626" customFormat="false" ht="15" hidden="false" customHeight="false" outlineLevel="0" collapsed="false">
      <c r="A1626" s="0" t="s">
        <v>676</v>
      </c>
      <c r="B1626" s="0" t="n">
        <v>52</v>
      </c>
      <c r="C1626" s="0" t="n">
        <v>52</v>
      </c>
      <c r="D1626" s="0" t="n">
        <v>143</v>
      </c>
      <c r="E1626" s="0" t="n">
        <v>83</v>
      </c>
      <c r="F1626" s="0" t="n">
        <f aca="false">D1626/SUM(C1626:E1626)</f>
        <v>0.514388489208633</v>
      </c>
      <c r="G1626" s="0" t="n">
        <v>54.86</v>
      </c>
      <c r="H1626" s="0" t="n">
        <v>137.27</v>
      </c>
      <c r="I1626" s="0" t="n">
        <v>85.86</v>
      </c>
      <c r="J1626" s="0" t="n">
        <v>0.48412</v>
      </c>
      <c r="K1626" s="0" t="n">
        <v>0.544183</v>
      </c>
      <c r="L1626" s="0" t="n">
        <v>1625</v>
      </c>
      <c r="M1626" s="0" t="n">
        <f aca="false">0.05/COUNT(L$2:L$1515)*L1626</f>
        <v>0.053665785997358</v>
      </c>
      <c r="N1626" s="20" t="str">
        <f aca="false">IF(K1626&lt;M1626,A1626,"")</f>
        <v/>
      </c>
      <c r="O1626" s="20" t="str">
        <f aca="false">IF(K1626&lt;M1626,B1626,"")</f>
        <v/>
      </c>
    </row>
    <row r="1627" customFormat="false" ht="15" hidden="false" customHeight="false" outlineLevel="0" collapsed="false">
      <c r="A1627" s="0" t="s">
        <v>677</v>
      </c>
      <c r="B1627" s="0" t="n">
        <v>82</v>
      </c>
      <c r="C1627" s="0" t="n">
        <v>88</v>
      </c>
      <c r="D1627" s="0" t="n">
        <v>143</v>
      </c>
      <c r="E1627" s="0" t="n">
        <v>47</v>
      </c>
      <c r="F1627" s="0" t="n">
        <f aca="false">D1627/SUM(C1627:E1627)</f>
        <v>0.514388489208633</v>
      </c>
      <c r="G1627" s="0" t="n">
        <v>91.51</v>
      </c>
      <c r="H1627" s="0" t="n">
        <v>135.98</v>
      </c>
      <c r="I1627" s="0" t="n">
        <v>50.51</v>
      </c>
      <c r="J1627" s="0" t="n">
        <v>0.741667</v>
      </c>
      <c r="K1627" s="0" t="n">
        <v>0.461733</v>
      </c>
      <c r="L1627" s="0" t="n">
        <v>1626</v>
      </c>
      <c r="M1627" s="0" t="n">
        <f aca="false">0.05/COUNT(L$2:L$1515)*L1627</f>
        <v>0.0536988110964333</v>
      </c>
      <c r="N1627" s="20" t="str">
        <f aca="false">IF(K1627&lt;M1627,A1627,"")</f>
        <v/>
      </c>
      <c r="O1627" s="20" t="str">
        <f aca="false">IF(K1627&lt;M1627,B1627,"")</f>
        <v/>
      </c>
    </row>
    <row r="1628" customFormat="false" ht="15" hidden="false" customHeight="false" outlineLevel="0" collapsed="false">
      <c r="A1628" s="0" t="s">
        <v>629</v>
      </c>
      <c r="B1628" s="0" t="n">
        <v>35</v>
      </c>
      <c r="C1628" s="0" t="n">
        <v>45</v>
      </c>
      <c r="D1628" s="0" t="n">
        <v>108</v>
      </c>
      <c r="E1628" s="0" t="n">
        <v>57</v>
      </c>
      <c r="F1628" s="0" t="n">
        <f aca="false">D1628/SUM(C1628:E1628)</f>
        <v>0.514285714285714</v>
      </c>
      <c r="G1628" s="0" t="n">
        <v>46.67</v>
      </c>
      <c r="H1628" s="0" t="n">
        <v>104.66</v>
      </c>
      <c r="I1628" s="0" t="n">
        <v>58.67</v>
      </c>
      <c r="J1628" s="0" t="n">
        <v>0.214248</v>
      </c>
      <c r="K1628" s="0" t="n">
        <v>0.679996</v>
      </c>
      <c r="L1628" s="0" t="n">
        <v>1627</v>
      </c>
      <c r="M1628" s="0" t="n">
        <f aca="false">0.05/COUNT(L$2:L$1515)*L1628</f>
        <v>0.0537318361955086</v>
      </c>
      <c r="N1628" s="20" t="str">
        <f aca="false">IF(K1628&lt;M1628,A1628,"")</f>
        <v/>
      </c>
      <c r="O1628" s="20" t="str">
        <f aca="false">IF(K1628&lt;M1628,B1628,"")</f>
        <v/>
      </c>
    </row>
    <row r="1629" customFormat="false" ht="15" hidden="false" customHeight="false" outlineLevel="0" collapsed="false">
      <c r="A1629" s="0" t="s">
        <v>678</v>
      </c>
      <c r="B1629" s="0" t="n">
        <v>91</v>
      </c>
      <c r="C1629" s="0" t="n">
        <v>52</v>
      </c>
      <c r="D1629" s="0" t="n">
        <v>91</v>
      </c>
      <c r="E1629" s="0" t="n">
        <v>34</v>
      </c>
      <c r="F1629" s="0" t="n">
        <f aca="false">D1629/SUM(C1629:E1629)</f>
        <v>0.514124293785311</v>
      </c>
      <c r="G1629" s="0" t="n">
        <v>53.71</v>
      </c>
      <c r="H1629" s="0" t="n">
        <v>87.58</v>
      </c>
      <c r="I1629" s="0" t="n">
        <v>35.71</v>
      </c>
      <c r="J1629" s="0" t="n">
        <v>0.26913</v>
      </c>
      <c r="K1629" s="0" t="n">
        <v>0.650934</v>
      </c>
      <c r="L1629" s="0" t="n">
        <v>1628</v>
      </c>
      <c r="M1629" s="0" t="n">
        <f aca="false">0.05/COUNT(L$2:L$1515)*L1629</f>
        <v>0.0537648612945839</v>
      </c>
      <c r="N1629" s="20" t="str">
        <f aca="false">IF(K1629&lt;M1629,A1629,"")</f>
        <v/>
      </c>
      <c r="O1629" s="20" t="str">
        <f aca="false">IF(K1629&lt;M1629,B1629,"")</f>
        <v/>
      </c>
    </row>
    <row r="1630" customFormat="false" ht="15" hidden="false" customHeight="false" outlineLevel="0" collapsed="false">
      <c r="A1630" s="0" t="s">
        <v>679</v>
      </c>
      <c r="B1630" s="0" t="n">
        <v>26</v>
      </c>
      <c r="C1630" s="0" t="n">
        <v>65</v>
      </c>
      <c r="D1630" s="0" t="n">
        <v>146</v>
      </c>
      <c r="E1630" s="0" t="n">
        <v>73</v>
      </c>
      <c r="F1630" s="0" t="n">
        <f aca="false">D1630/SUM(C1630:E1630)</f>
        <v>0.514084507042254</v>
      </c>
      <c r="G1630" s="0" t="n">
        <v>67.06</v>
      </c>
      <c r="H1630" s="0" t="n">
        <v>141.89</v>
      </c>
      <c r="I1630" s="0" t="n">
        <v>75.06</v>
      </c>
      <c r="J1630" s="0" t="n">
        <v>0.238605</v>
      </c>
      <c r="K1630" s="0" t="n">
        <v>0.721473</v>
      </c>
      <c r="L1630" s="0" t="n">
        <v>1629</v>
      </c>
      <c r="M1630" s="0" t="n">
        <f aca="false">0.05/COUNT(L$2:L$1515)*L1630</f>
        <v>0.0537978863936592</v>
      </c>
      <c r="N1630" s="20" t="str">
        <f aca="false">IF(K1630&lt;M1630,A1630,"")</f>
        <v/>
      </c>
      <c r="O1630" s="20" t="str">
        <f aca="false">IF(K1630&lt;M1630,B1630,"")</f>
        <v/>
      </c>
    </row>
    <row r="1631" customFormat="false" ht="15" hidden="false" customHeight="false" outlineLevel="0" collapsed="false">
      <c r="A1631" s="0" t="s">
        <v>680</v>
      </c>
      <c r="B1631" s="0" t="n">
        <v>25</v>
      </c>
      <c r="C1631" s="0" t="n">
        <v>80</v>
      </c>
      <c r="D1631" s="0" t="n">
        <v>146</v>
      </c>
      <c r="E1631" s="0" t="n">
        <v>58</v>
      </c>
      <c r="F1631" s="0" t="n">
        <f aca="false">D1631/SUM(C1631:E1631)</f>
        <v>0.514084507042254</v>
      </c>
      <c r="G1631" s="0" t="n">
        <v>82.43</v>
      </c>
      <c r="H1631" s="0" t="n">
        <v>141.15</v>
      </c>
      <c r="I1631" s="0" t="n">
        <v>60.43</v>
      </c>
      <c r="J1631" s="0" t="n">
        <v>0.335607</v>
      </c>
      <c r="K1631" s="0" t="n">
        <v>0.633118</v>
      </c>
      <c r="L1631" s="0" t="n">
        <v>1630</v>
      </c>
      <c r="M1631" s="0" t="n">
        <f aca="false">0.05/COUNT(L$2:L$1515)*L1631</f>
        <v>0.0538309114927345</v>
      </c>
      <c r="N1631" s="20" t="str">
        <f aca="false">IF(K1631&lt;M1631,A1631,"")</f>
        <v/>
      </c>
      <c r="O1631" s="20" t="str">
        <f aca="false">IF(K1631&lt;M1631,B1631,"")</f>
        <v/>
      </c>
    </row>
    <row r="1632" customFormat="false" ht="15" hidden="false" customHeight="false" outlineLevel="0" collapsed="false">
      <c r="A1632" s="0" t="s">
        <v>681</v>
      </c>
      <c r="B1632" s="0" t="n">
        <v>80</v>
      </c>
      <c r="C1632" s="0" t="n">
        <v>83</v>
      </c>
      <c r="D1632" s="0" t="n">
        <v>147</v>
      </c>
      <c r="E1632" s="0" t="n">
        <v>56</v>
      </c>
      <c r="F1632" s="0" t="n">
        <f aca="false">D1632/SUM(C1632:E1632)</f>
        <v>0.513986013986014</v>
      </c>
      <c r="G1632" s="0" t="n">
        <v>85.64</v>
      </c>
      <c r="H1632" s="0" t="n">
        <v>141.73</v>
      </c>
      <c r="I1632" s="0" t="n">
        <v>58.64</v>
      </c>
      <c r="J1632" s="0" t="n">
        <v>0.396122</v>
      </c>
      <c r="K1632" s="0" t="n">
        <v>0.553202</v>
      </c>
      <c r="L1632" s="0" t="n">
        <v>1631</v>
      </c>
      <c r="M1632" s="0" t="n">
        <f aca="false">0.05/COUNT(L$2:L$1515)*L1632</f>
        <v>0.0538639365918098</v>
      </c>
      <c r="N1632" s="20" t="str">
        <f aca="false">IF(K1632&lt;M1632,A1632,"")</f>
        <v/>
      </c>
      <c r="O1632" s="20" t="str">
        <f aca="false">IF(K1632&lt;M1632,B1632,"")</f>
        <v/>
      </c>
    </row>
    <row r="1633" customFormat="false" ht="15" hidden="false" customHeight="false" outlineLevel="0" collapsed="false">
      <c r="A1633" s="0" t="s">
        <v>682</v>
      </c>
      <c r="B1633" s="0" t="n">
        <v>12</v>
      </c>
      <c r="C1633" s="0" t="n">
        <v>69</v>
      </c>
      <c r="D1633" s="0" t="n">
        <v>147</v>
      </c>
      <c r="E1633" s="0" t="n">
        <v>70</v>
      </c>
      <c r="F1633" s="0" t="n">
        <f aca="false">D1633/SUM(C1633:E1633)</f>
        <v>0.513986013986014</v>
      </c>
      <c r="G1633" s="0" t="n">
        <v>71</v>
      </c>
      <c r="H1633" s="0" t="n">
        <v>143</v>
      </c>
      <c r="I1633" s="0" t="n">
        <v>72</v>
      </c>
      <c r="J1633" s="0" t="n">
        <v>0.223977</v>
      </c>
      <c r="K1633" s="0" t="n">
        <v>0.722697</v>
      </c>
      <c r="L1633" s="0" t="n">
        <v>1632</v>
      </c>
      <c r="M1633" s="0" t="n">
        <f aca="false">0.05/COUNT(L$2:L$1515)*L1633</f>
        <v>0.0538969616908851</v>
      </c>
      <c r="N1633" s="20" t="str">
        <f aca="false">IF(K1633&lt;M1633,A1633,"")</f>
        <v/>
      </c>
      <c r="O1633" s="20" t="str">
        <f aca="false">IF(K1633&lt;M1633,B1633,"")</f>
        <v/>
      </c>
    </row>
    <row r="1634" customFormat="false" ht="15" hidden="false" customHeight="false" outlineLevel="0" collapsed="false">
      <c r="A1634" s="0" t="s">
        <v>683</v>
      </c>
      <c r="B1634" s="0" t="n">
        <v>123</v>
      </c>
      <c r="C1634" s="0" t="n">
        <v>94</v>
      </c>
      <c r="D1634" s="0" t="n">
        <v>147</v>
      </c>
      <c r="E1634" s="0" t="n">
        <v>45</v>
      </c>
      <c r="F1634" s="0" t="n">
        <f aca="false">D1634/SUM(C1634:E1634)</f>
        <v>0.513986013986014</v>
      </c>
      <c r="G1634" s="0" t="n">
        <v>98.1</v>
      </c>
      <c r="H1634" s="0" t="n">
        <v>138.8</v>
      </c>
      <c r="I1634" s="0" t="n">
        <v>49.1</v>
      </c>
      <c r="J1634" s="0" t="n">
        <v>0.997563</v>
      </c>
      <c r="K1634" s="0" t="n">
        <v>0.39333</v>
      </c>
      <c r="L1634" s="0" t="n">
        <v>1633</v>
      </c>
      <c r="M1634" s="0" t="n">
        <f aca="false">0.05/COUNT(L$2:L$1515)*L1634</f>
        <v>0.0539299867899604</v>
      </c>
      <c r="N1634" s="20" t="str">
        <f aca="false">IF(K1634&lt;M1634,A1634,"")</f>
        <v/>
      </c>
      <c r="O1634" s="20" t="str">
        <f aca="false">IF(K1634&lt;M1634,B1634,"")</f>
        <v/>
      </c>
    </row>
    <row r="1635" customFormat="false" ht="15" hidden="false" customHeight="false" outlineLevel="0" collapsed="false">
      <c r="A1635" s="0" t="s">
        <v>684</v>
      </c>
      <c r="B1635" s="0" t="n">
        <v>31</v>
      </c>
      <c r="C1635" s="0" t="n">
        <v>67</v>
      </c>
      <c r="D1635" s="0" t="n">
        <v>131</v>
      </c>
      <c r="E1635" s="0" t="n">
        <v>57</v>
      </c>
      <c r="F1635" s="0" t="n">
        <f aca="false">D1635/SUM(C1635:E1635)</f>
        <v>0.513725490196078</v>
      </c>
      <c r="G1635" s="0" t="n">
        <v>68.85</v>
      </c>
      <c r="H1635" s="0" t="n">
        <v>127.3</v>
      </c>
      <c r="I1635" s="0" t="n">
        <v>58.85</v>
      </c>
      <c r="J1635" s="0" t="n">
        <v>0.214951</v>
      </c>
      <c r="K1635" s="0" t="n">
        <v>0.707167</v>
      </c>
      <c r="L1635" s="0" t="n">
        <v>1634</v>
      </c>
      <c r="M1635" s="0" t="n">
        <f aca="false">0.05/COUNT(L$2:L$1515)*L1635</f>
        <v>0.0539630118890357</v>
      </c>
      <c r="N1635" s="20" t="str">
        <f aca="false">IF(K1635&lt;M1635,A1635,"")</f>
        <v/>
      </c>
      <c r="O1635" s="20" t="str">
        <f aca="false">IF(K1635&lt;M1635,B1635,"")</f>
        <v/>
      </c>
    </row>
    <row r="1636" customFormat="false" ht="15" hidden="false" customHeight="false" outlineLevel="0" collapsed="false">
      <c r="A1636" s="0" t="s">
        <v>685</v>
      </c>
      <c r="B1636" s="0" t="n">
        <v>49</v>
      </c>
      <c r="C1636" s="0" t="n">
        <v>46</v>
      </c>
      <c r="D1636" s="0" t="n">
        <v>113</v>
      </c>
      <c r="E1636" s="0" t="n">
        <v>61</v>
      </c>
      <c r="F1636" s="0" t="n">
        <f aca="false">D1636/SUM(C1636:E1636)</f>
        <v>0.513636363636364</v>
      </c>
      <c r="G1636" s="0" t="n">
        <v>47.76</v>
      </c>
      <c r="H1636" s="0" t="n">
        <v>109.49</v>
      </c>
      <c r="I1636" s="0" t="n">
        <v>62.76</v>
      </c>
      <c r="J1636" s="0" t="n">
        <v>0.226275</v>
      </c>
      <c r="K1636" s="0" t="n">
        <v>0.685703</v>
      </c>
      <c r="L1636" s="0" t="n">
        <v>1635</v>
      </c>
      <c r="M1636" s="0" t="n">
        <f aca="false">0.05/COUNT(L$2:L$1515)*L1636</f>
        <v>0.053996036988111</v>
      </c>
      <c r="N1636" s="20" t="str">
        <f aca="false">IF(K1636&lt;M1636,A1636,"")</f>
        <v/>
      </c>
      <c r="O1636" s="20" t="str">
        <f aca="false">IF(K1636&lt;M1636,B1636,"")</f>
        <v/>
      </c>
    </row>
    <row r="1637" customFormat="false" ht="15" hidden="false" customHeight="false" outlineLevel="0" collapsed="false">
      <c r="A1637" s="0" t="s">
        <v>651</v>
      </c>
      <c r="B1637" s="0" t="n">
        <v>83</v>
      </c>
      <c r="C1637" s="0" t="n">
        <v>76</v>
      </c>
      <c r="D1637" s="0" t="n">
        <v>134</v>
      </c>
      <c r="E1637" s="0" t="n">
        <v>51</v>
      </c>
      <c r="F1637" s="0" t="n">
        <f aca="false">D1637/SUM(C1637:E1637)</f>
        <v>0.513409961685824</v>
      </c>
      <c r="G1637" s="0" t="n">
        <v>78.35</v>
      </c>
      <c r="H1637" s="0" t="n">
        <v>129.3</v>
      </c>
      <c r="I1637" s="0" t="n">
        <v>53.35</v>
      </c>
      <c r="J1637" s="0" t="n">
        <v>0.344449</v>
      </c>
      <c r="K1637" s="0" t="n">
        <v>0.617836</v>
      </c>
      <c r="L1637" s="0" t="n">
        <v>1636</v>
      </c>
      <c r="M1637" s="0" t="n">
        <f aca="false">0.05/COUNT(L$2:L$1515)*L1637</f>
        <v>0.0540290620871863</v>
      </c>
      <c r="N1637" s="20" t="str">
        <f aca="false">IF(K1637&lt;M1637,A1637,"")</f>
        <v/>
      </c>
      <c r="O1637" s="20" t="str">
        <f aca="false">IF(K1637&lt;M1637,B1637,"")</f>
        <v/>
      </c>
    </row>
    <row r="1638" customFormat="false" ht="15" hidden="false" customHeight="false" outlineLevel="0" collapsed="false">
      <c r="A1638" s="0" t="s">
        <v>651</v>
      </c>
      <c r="B1638" s="0" t="n">
        <v>87</v>
      </c>
      <c r="C1638" s="0" t="n">
        <v>76</v>
      </c>
      <c r="D1638" s="0" t="n">
        <v>134</v>
      </c>
      <c r="E1638" s="0" t="n">
        <v>51</v>
      </c>
      <c r="F1638" s="0" t="n">
        <f aca="false">D1638/SUM(C1638:E1638)</f>
        <v>0.513409961685824</v>
      </c>
      <c r="G1638" s="0" t="n">
        <v>78.35</v>
      </c>
      <c r="H1638" s="0" t="n">
        <v>129.3</v>
      </c>
      <c r="I1638" s="0" t="n">
        <v>53.35</v>
      </c>
      <c r="J1638" s="0" t="n">
        <v>0.344449</v>
      </c>
      <c r="K1638" s="0" t="n">
        <v>0.617836</v>
      </c>
      <c r="L1638" s="0" t="n">
        <v>1637</v>
      </c>
      <c r="M1638" s="0" t="n">
        <f aca="false">0.05/COUNT(L$2:L$1515)*L1638</f>
        <v>0.0540620871862616</v>
      </c>
      <c r="N1638" s="20" t="str">
        <f aca="false">IF(K1638&lt;M1638,A1638,"")</f>
        <v/>
      </c>
      <c r="O1638" s="20" t="str">
        <f aca="false">IF(K1638&lt;M1638,B1638,"")</f>
        <v/>
      </c>
    </row>
    <row r="1639" customFormat="false" ht="15" hidden="false" customHeight="false" outlineLevel="0" collapsed="false">
      <c r="A1639" s="0" t="s">
        <v>653</v>
      </c>
      <c r="B1639" s="0" t="n">
        <v>69</v>
      </c>
      <c r="C1639" s="0" t="n">
        <v>63</v>
      </c>
      <c r="D1639" s="0" t="n">
        <v>137</v>
      </c>
      <c r="E1639" s="0" t="n">
        <v>67</v>
      </c>
      <c r="F1639" s="0" t="n">
        <f aca="false">D1639/SUM(C1639:E1639)</f>
        <v>0.51310861423221</v>
      </c>
      <c r="G1639" s="0" t="n">
        <v>64.76</v>
      </c>
      <c r="H1639" s="0" t="n">
        <v>133.47</v>
      </c>
      <c r="I1639" s="0" t="n">
        <v>68.76</v>
      </c>
      <c r="J1639" s="0" t="n">
        <v>0.18676</v>
      </c>
      <c r="K1639" s="0" t="n">
        <v>0.714296</v>
      </c>
      <c r="L1639" s="0" t="n">
        <v>1638</v>
      </c>
      <c r="M1639" s="0" t="n">
        <f aca="false">0.05/COUNT(L$2:L$1515)*L1639</f>
        <v>0.0540951122853369</v>
      </c>
      <c r="N1639" s="20" t="str">
        <f aca="false">IF(K1639&lt;M1639,A1639,"")</f>
        <v/>
      </c>
      <c r="O1639" s="20" t="str">
        <f aca="false">IF(K1639&lt;M1639,B1639,"")</f>
        <v/>
      </c>
    </row>
    <row r="1640" customFormat="false" ht="15" hidden="false" customHeight="false" outlineLevel="0" collapsed="false">
      <c r="A1640" s="0" t="s">
        <v>686</v>
      </c>
      <c r="B1640" s="0" t="n">
        <v>49</v>
      </c>
      <c r="C1640" s="0" t="n">
        <v>77</v>
      </c>
      <c r="D1640" s="0" t="n">
        <v>139</v>
      </c>
      <c r="E1640" s="0" t="n">
        <v>55</v>
      </c>
      <c r="F1640" s="0" t="n">
        <f aca="false">D1640/SUM(C1640:E1640)</f>
        <v>0.512915129151292</v>
      </c>
      <c r="G1640" s="0" t="n">
        <v>79.2</v>
      </c>
      <c r="H1640" s="0" t="n">
        <v>134.61</v>
      </c>
      <c r="I1640" s="0" t="n">
        <v>57.2</v>
      </c>
      <c r="J1640" s="0" t="n">
        <v>0.288638</v>
      </c>
      <c r="K1640" s="0" t="n">
        <v>0.626386</v>
      </c>
      <c r="L1640" s="0" t="n">
        <v>1639</v>
      </c>
      <c r="M1640" s="0" t="n">
        <f aca="false">0.05/COUNT(L$2:L$1515)*L1640</f>
        <v>0.0541281373844122</v>
      </c>
      <c r="N1640" s="20" t="str">
        <f aca="false">IF(K1640&lt;M1640,A1640,"")</f>
        <v/>
      </c>
      <c r="O1640" s="20" t="str">
        <f aca="false">IF(K1640&lt;M1640,B1640,"")</f>
        <v/>
      </c>
    </row>
    <row r="1641" customFormat="false" ht="15" hidden="false" customHeight="false" outlineLevel="0" collapsed="false">
      <c r="A1641" s="0" t="s">
        <v>686</v>
      </c>
      <c r="B1641" s="0" t="n">
        <v>50</v>
      </c>
      <c r="C1641" s="0" t="n">
        <v>77</v>
      </c>
      <c r="D1641" s="0" t="n">
        <v>139</v>
      </c>
      <c r="E1641" s="0" t="n">
        <v>55</v>
      </c>
      <c r="F1641" s="0" t="n">
        <f aca="false">D1641/SUM(C1641:E1641)</f>
        <v>0.512915129151292</v>
      </c>
      <c r="G1641" s="0" t="n">
        <v>79.2</v>
      </c>
      <c r="H1641" s="0" t="n">
        <v>134.61</v>
      </c>
      <c r="I1641" s="0" t="n">
        <v>57.2</v>
      </c>
      <c r="J1641" s="0" t="n">
        <v>0.288638</v>
      </c>
      <c r="K1641" s="0" t="n">
        <v>0.626386</v>
      </c>
      <c r="L1641" s="0" t="n">
        <v>1640</v>
      </c>
      <c r="M1641" s="0" t="n">
        <f aca="false">0.05/COUNT(L$2:L$1515)*L1641</f>
        <v>0.0541611624834875</v>
      </c>
      <c r="N1641" s="20" t="str">
        <f aca="false">IF(K1641&lt;M1641,A1641,"")</f>
        <v/>
      </c>
      <c r="O1641" s="20" t="str">
        <f aca="false">IF(K1641&lt;M1641,B1641,"")</f>
        <v/>
      </c>
    </row>
    <row r="1642" customFormat="false" ht="15" hidden="false" customHeight="false" outlineLevel="0" collapsed="false">
      <c r="A1642" s="0" t="s">
        <v>687</v>
      </c>
      <c r="B1642" s="0" t="n">
        <v>75</v>
      </c>
      <c r="C1642" s="0" t="n">
        <v>70</v>
      </c>
      <c r="D1642" s="0" t="n">
        <v>141</v>
      </c>
      <c r="E1642" s="0" t="n">
        <v>64</v>
      </c>
      <c r="F1642" s="0" t="n">
        <f aca="false">D1642/SUM(C1642:E1642)</f>
        <v>0.512727272727273</v>
      </c>
      <c r="G1642" s="0" t="n">
        <v>71.78</v>
      </c>
      <c r="H1642" s="0" t="n">
        <v>137.43</v>
      </c>
      <c r="I1642" s="0" t="n">
        <v>65.78</v>
      </c>
      <c r="J1642" s="0" t="n">
        <v>0.185085</v>
      </c>
      <c r="K1642" s="0" t="n">
        <v>0.718112</v>
      </c>
      <c r="L1642" s="0" t="n">
        <v>1641</v>
      </c>
      <c r="M1642" s="0" t="n">
        <f aca="false">0.05/COUNT(L$2:L$1515)*L1642</f>
        <v>0.0541941875825627</v>
      </c>
      <c r="N1642" s="20" t="str">
        <f aca="false">IF(K1642&lt;M1642,A1642,"")</f>
        <v/>
      </c>
      <c r="O1642" s="20" t="str">
        <f aca="false">IF(K1642&lt;M1642,B1642,"")</f>
        <v/>
      </c>
    </row>
    <row r="1643" customFormat="false" ht="15" hidden="false" customHeight="false" outlineLevel="0" collapsed="false">
      <c r="A1643" s="0" t="s">
        <v>687</v>
      </c>
      <c r="B1643" s="0" t="n">
        <v>109</v>
      </c>
      <c r="C1643" s="0" t="n">
        <v>70</v>
      </c>
      <c r="D1643" s="0" t="n">
        <v>141</v>
      </c>
      <c r="E1643" s="0" t="n">
        <v>64</v>
      </c>
      <c r="F1643" s="0" t="n">
        <f aca="false">D1643/SUM(C1643:E1643)</f>
        <v>0.512727272727273</v>
      </c>
      <c r="G1643" s="0" t="n">
        <v>71.78</v>
      </c>
      <c r="H1643" s="0" t="n">
        <v>137.43</v>
      </c>
      <c r="I1643" s="0" t="n">
        <v>65.78</v>
      </c>
      <c r="J1643" s="0" t="n">
        <v>0.185085</v>
      </c>
      <c r="K1643" s="0" t="n">
        <v>0.718112</v>
      </c>
      <c r="L1643" s="0" t="n">
        <v>1642</v>
      </c>
      <c r="M1643" s="0" t="n">
        <f aca="false">0.05/COUNT(L$2:L$1515)*L1643</f>
        <v>0.054227212681638</v>
      </c>
      <c r="N1643" s="20" t="str">
        <f aca="false">IF(K1643&lt;M1643,A1643,"")</f>
        <v/>
      </c>
      <c r="O1643" s="20" t="str">
        <f aca="false">IF(K1643&lt;M1643,B1643,"")</f>
        <v/>
      </c>
    </row>
    <row r="1644" customFormat="false" ht="15" hidden="false" customHeight="false" outlineLevel="0" collapsed="false">
      <c r="A1644" s="0" t="s">
        <v>688</v>
      </c>
      <c r="B1644" s="0" t="n">
        <v>79</v>
      </c>
      <c r="C1644" s="0" t="n">
        <v>84</v>
      </c>
      <c r="D1644" s="0" t="n">
        <v>142</v>
      </c>
      <c r="E1644" s="0" t="n">
        <v>51</v>
      </c>
      <c r="F1644" s="0" t="n">
        <f aca="false">D1644/SUM(C1644:E1644)</f>
        <v>0.512635379061372</v>
      </c>
      <c r="G1644" s="0" t="n">
        <v>86.73</v>
      </c>
      <c r="H1644" s="0" t="n">
        <v>136.53</v>
      </c>
      <c r="I1644" s="0" t="n">
        <v>53.73</v>
      </c>
      <c r="J1644" s="0" t="n">
        <v>0.443903</v>
      </c>
      <c r="K1644" s="0" t="n">
        <v>0.543787</v>
      </c>
      <c r="L1644" s="0" t="n">
        <v>1643</v>
      </c>
      <c r="M1644" s="0" t="n">
        <f aca="false">0.05/COUNT(L$2:L$1515)*L1644</f>
        <v>0.0542602377807133</v>
      </c>
      <c r="N1644" s="20" t="str">
        <f aca="false">IF(K1644&lt;M1644,A1644,"")</f>
        <v/>
      </c>
      <c r="O1644" s="20" t="str">
        <f aca="false">IF(K1644&lt;M1644,B1644,"")</f>
        <v/>
      </c>
    </row>
    <row r="1645" customFormat="false" ht="15" hidden="false" customHeight="false" outlineLevel="0" collapsed="false">
      <c r="A1645" s="0" t="s">
        <v>689</v>
      </c>
      <c r="B1645" s="0" t="n">
        <v>49</v>
      </c>
      <c r="C1645" s="0" t="n">
        <v>86</v>
      </c>
      <c r="D1645" s="0" t="n">
        <v>143</v>
      </c>
      <c r="E1645" s="0" t="n">
        <v>50</v>
      </c>
      <c r="F1645" s="0" t="n">
        <f aca="false">D1645/SUM(C1645:E1645)</f>
        <v>0.512544802867383</v>
      </c>
      <c r="G1645" s="0" t="n">
        <v>88.91</v>
      </c>
      <c r="H1645" s="0" t="n">
        <v>137.18</v>
      </c>
      <c r="I1645" s="0" t="n">
        <v>52.91</v>
      </c>
      <c r="J1645" s="0" t="n">
        <v>0.502655</v>
      </c>
      <c r="K1645" s="0" t="n">
        <v>0.54292</v>
      </c>
      <c r="L1645" s="0" t="n">
        <v>1644</v>
      </c>
      <c r="M1645" s="0" t="n">
        <f aca="false">0.05/COUNT(L$2:L$1515)*L1645</f>
        <v>0.0542932628797886</v>
      </c>
      <c r="N1645" s="20" t="str">
        <f aca="false">IF(K1645&lt;M1645,A1645,"")</f>
        <v/>
      </c>
      <c r="O1645" s="20" t="str">
        <f aca="false">IF(K1645&lt;M1645,B1645,"")</f>
        <v/>
      </c>
    </row>
    <row r="1646" customFormat="false" ht="15" hidden="false" customHeight="false" outlineLevel="0" collapsed="false">
      <c r="A1646" s="0" t="s">
        <v>690</v>
      </c>
      <c r="B1646" s="0" t="n">
        <v>18</v>
      </c>
      <c r="C1646" s="0" t="n">
        <v>98</v>
      </c>
      <c r="D1646" s="0" t="n">
        <v>143</v>
      </c>
      <c r="E1646" s="0" t="n">
        <v>38</v>
      </c>
      <c r="F1646" s="0" t="n">
        <f aca="false">D1646/SUM(C1646:E1646)</f>
        <v>0.512544802867383</v>
      </c>
      <c r="G1646" s="0" t="n">
        <v>102.98</v>
      </c>
      <c r="H1646" s="0" t="n">
        <v>133.05</v>
      </c>
      <c r="I1646" s="0" t="n">
        <v>42.98</v>
      </c>
      <c r="J1646" s="0" t="n">
        <v>1.560889</v>
      </c>
      <c r="K1646" s="0" t="n">
        <v>0.258326</v>
      </c>
      <c r="L1646" s="0" t="n">
        <v>1645</v>
      </c>
      <c r="M1646" s="0" t="n">
        <f aca="false">0.05/COUNT(L$2:L$1515)*L1646</f>
        <v>0.0543262879788639</v>
      </c>
      <c r="N1646" s="20" t="str">
        <f aca="false">IF(K1646&lt;M1646,A1646,"")</f>
        <v/>
      </c>
      <c r="O1646" s="20" t="str">
        <f aca="false">IF(K1646&lt;M1646,B1646,"")</f>
        <v/>
      </c>
    </row>
    <row r="1647" customFormat="false" ht="15" hidden="false" customHeight="false" outlineLevel="0" collapsed="false">
      <c r="A1647" s="0" t="s">
        <v>691</v>
      </c>
      <c r="B1647" s="0" t="n">
        <v>54</v>
      </c>
      <c r="C1647" s="0" t="n">
        <v>62</v>
      </c>
      <c r="D1647" s="0" t="n">
        <v>82</v>
      </c>
      <c r="E1647" s="0" t="n">
        <v>16</v>
      </c>
      <c r="F1647" s="0" t="n">
        <f aca="false">D1647/SUM(C1647:E1647)</f>
        <v>0.5125</v>
      </c>
      <c r="G1647" s="0" t="n">
        <v>66.31</v>
      </c>
      <c r="H1647" s="0" t="n">
        <v>73.39</v>
      </c>
      <c r="I1647" s="0" t="n">
        <v>20.31</v>
      </c>
      <c r="J1647" s="0" t="n">
        <v>2.203608</v>
      </c>
      <c r="K1647" s="0" t="n">
        <v>0.169318</v>
      </c>
      <c r="L1647" s="0" t="n">
        <v>1646</v>
      </c>
      <c r="M1647" s="0" t="n">
        <f aca="false">0.05/COUNT(L$2:L$1515)*L1647</f>
        <v>0.0543593130779392</v>
      </c>
      <c r="N1647" s="20" t="str">
        <f aca="false">IF(K1647&lt;M1647,A1647,"")</f>
        <v/>
      </c>
      <c r="O1647" s="20" t="str">
        <f aca="false">IF(K1647&lt;M1647,B1647,"")</f>
        <v/>
      </c>
    </row>
    <row r="1648" customFormat="false" ht="15" hidden="false" customHeight="false" outlineLevel="0" collapsed="false">
      <c r="A1648" s="0" t="s">
        <v>692</v>
      </c>
      <c r="B1648" s="0" t="n">
        <v>35</v>
      </c>
      <c r="C1648" s="0" t="n">
        <v>91</v>
      </c>
      <c r="D1648" s="0" t="n">
        <v>144</v>
      </c>
      <c r="E1648" s="0" t="n">
        <v>46</v>
      </c>
      <c r="F1648" s="0" t="n">
        <f aca="false">D1648/SUM(C1648:E1648)</f>
        <v>0.512455516014235</v>
      </c>
      <c r="G1648" s="0" t="n">
        <v>94.55</v>
      </c>
      <c r="H1648" s="0" t="n">
        <v>136.9</v>
      </c>
      <c r="I1648" s="0" t="n">
        <v>49.55</v>
      </c>
      <c r="J1648" s="0" t="n">
        <v>0.756534</v>
      </c>
      <c r="K1648" s="0" t="n">
        <v>0.462244</v>
      </c>
      <c r="L1648" s="0" t="n">
        <v>1647</v>
      </c>
      <c r="M1648" s="0" t="n">
        <f aca="false">0.05/COUNT(L$2:L$1515)*L1648</f>
        <v>0.0543923381770145</v>
      </c>
      <c r="N1648" s="20" t="str">
        <f aca="false">IF(K1648&lt;M1648,A1648,"")</f>
        <v/>
      </c>
      <c r="O1648" s="20" t="str">
        <f aca="false">IF(K1648&lt;M1648,B1648,"")</f>
        <v/>
      </c>
    </row>
    <row r="1649" customFormat="false" ht="15" hidden="false" customHeight="false" outlineLevel="0" collapsed="false">
      <c r="A1649" s="0" t="s">
        <v>693</v>
      </c>
      <c r="B1649" s="0" t="n">
        <v>87</v>
      </c>
      <c r="C1649" s="0" t="n">
        <v>101</v>
      </c>
      <c r="D1649" s="0" t="n">
        <v>144</v>
      </c>
      <c r="E1649" s="0" t="n">
        <v>36</v>
      </c>
      <c r="F1649" s="0" t="n">
        <f aca="false">D1649/SUM(C1649:E1649)</f>
        <v>0.512455516014235</v>
      </c>
      <c r="G1649" s="0" t="n">
        <v>106.51</v>
      </c>
      <c r="H1649" s="0" t="n">
        <v>132.98</v>
      </c>
      <c r="I1649" s="0" t="n">
        <v>41.51</v>
      </c>
      <c r="J1649" s="0" t="n">
        <v>1.928895</v>
      </c>
      <c r="K1649" s="0" t="n">
        <v>0.20707</v>
      </c>
      <c r="L1649" s="0" t="n">
        <v>1648</v>
      </c>
      <c r="M1649" s="0" t="n">
        <f aca="false">0.05/COUNT(L$2:L$1515)*L1649</f>
        <v>0.0544253632760898</v>
      </c>
      <c r="N1649" s="20" t="str">
        <f aca="false">IF(K1649&lt;M1649,A1649,"")</f>
        <v/>
      </c>
      <c r="O1649" s="20" t="str">
        <f aca="false">IF(K1649&lt;M1649,B1649,"")</f>
        <v/>
      </c>
    </row>
    <row r="1650" customFormat="false" ht="15" hidden="false" customHeight="false" outlineLevel="0" collapsed="false">
      <c r="A1650" s="0" t="s">
        <v>694</v>
      </c>
      <c r="B1650" s="0" t="n">
        <v>56</v>
      </c>
      <c r="C1650" s="0" t="n">
        <v>86</v>
      </c>
      <c r="D1650" s="0" t="n">
        <v>144</v>
      </c>
      <c r="E1650" s="0" t="n">
        <v>51</v>
      </c>
      <c r="F1650" s="0" t="n">
        <f aca="false">D1650/SUM(C1650:E1650)</f>
        <v>0.512455516014235</v>
      </c>
      <c r="G1650" s="0" t="n">
        <v>88.84</v>
      </c>
      <c r="H1650" s="0" t="n">
        <v>138.32</v>
      </c>
      <c r="I1650" s="0" t="n">
        <v>53.84</v>
      </c>
      <c r="J1650" s="0" t="n">
        <v>0.473792</v>
      </c>
      <c r="K1650" s="0" t="n">
        <v>0.545249</v>
      </c>
      <c r="L1650" s="0" t="n">
        <v>1649</v>
      </c>
      <c r="M1650" s="0" t="n">
        <f aca="false">0.05/COUNT(L$2:L$1515)*L1650</f>
        <v>0.0544583883751651</v>
      </c>
      <c r="N1650" s="20" t="str">
        <f aca="false">IF(K1650&lt;M1650,A1650,"")</f>
        <v/>
      </c>
      <c r="O1650" s="20" t="str">
        <f aca="false">IF(K1650&lt;M1650,B1650,"")</f>
        <v/>
      </c>
    </row>
    <row r="1651" customFormat="false" ht="15" hidden="false" customHeight="false" outlineLevel="0" collapsed="false">
      <c r="A1651" s="0" t="s">
        <v>695</v>
      </c>
      <c r="B1651" s="0" t="n">
        <v>101</v>
      </c>
      <c r="C1651" s="0" t="n">
        <v>104</v>
      </c>
      <c r="D1651" s="0" t="n">
        <v>144</v>
      </c>
      <c r="E1651" s="0" t="n">
        <v>33</v>
      </c>
      <c r="F1651" s="0" t="n">
        <f aca="false">D1651/SUM(C1651:E1651)</f>
        <v>0.512455516014235</v>
      </c>
      <c r="G1651" s="0" t="n">
        <v>110.23</v>
      </c>
      <c r="H1651" s="0" t="n">
        <v>131.53</v>
      </c>
      <c r="I1651" s="0" t="n">
        <v>39.23</v>
      </c>
      <c r="J1651" s="0" t="n">
        <v>2.525635</v>
      </c>
      <c r="K1651" s="0" t="n">
        <v>0.127376</v>
      </c>
      <c r="L1651" s="0" t="n">
        <v>1650</v>
      </c>
      <c r="M1651" s="0" t="n">
        <f aca="false">0.05/COUNT(L$2:L$1515)*L1651</f>
        <v>0.0544914134742404</v>
      </c>
      <c r="N1651" s="20" t="str">
        <f aca="false">IF(K1651&lt;M1651,A1651,"")</f>
        <v/>
      </c>
      <c r="O1651" s="20" t="str">
        <f aca="false">IF(K1651&lt;M1651,B1651,"")</f>
        <v/>
      </c>
    </row>
    <row r="1652" customFormat="false" ht="15" hidden="false" customHeight="false" outlineLevel="0" collapsed="false">
      <c r="A1652" s="0" t="s">
        <v>696</v>
      </c>
      <c r="B1652" s="0" t="n">
        <v>49</v>
      </c>
      <c r="C1652" s="0" t="n">
        <v>72</v>
      </c>
      <c r="D1652" s="0" t="n">
        <v>124</v>
      </c>
      <c r="E1652" s="0" t="n">
        <v>46</v>
      </c>
      <c r="F1652" s="0" t="n">
        <f aca="false">D1652/SUM(C1652:E1652)</f>
        <v>0.512396694214876</v>
      </c>
      <c r="G1652" s="0" t="n">
        <v>74.2</v>
      </c>
      <c r="H1652" s="0" t="n">
        <v>119.6</v>
      </c>
      <c r="I1652" s="0" t="n">
        <v>48.2</v>
      </c>
      <c r="J1652" s="0" t="n">
        <v>0.327025</v>
      </c>
      <c r="K1652" s="0" t="n">
        <v>0.604859</v>
      </c>
      <c r="L1652" s="0" t="n">
        <v>1651</v>
      </c>
      <c r="M1652" s="0" t="n">
        <f aca="false">0.05/COUNT(L$2:L$1515)*L1652</f>
        <v>0.0545244385733157</v>
      </c>
      <c r="N1652" s="20" t="str">
        <f aca="false">IF(K1652&lt;M1652,A1652,"")</f>
        <v/>
      </c>
      <c r="O1652" s="20" t="str">
        <f aca="false">IF(K1652&lt;M1652,B1652,"")</f>
        <v/>
      </c>
    </row>
    <row r="1653" customFormat="false" ht="15" hidden="false" customHeight="false" outlineLevel="0" collapsed="false">
      <c r="A1653" s="0" t="s">
        <v>697</v>
      </c>
      <c r="B1653" s="0" t="n">
        <v>123</v>
      </c>
      <c r="C1653" s="0" t="n">
        <v>96</v>
      </c>
      <c r="D1653" s="0" t="n">
        <v>145</v>
      </c>
      <c r="E1653" s="0" t="n">
        <v>42</v>
      </c>
      <c r="F1653" s="0" t="n">
        <f aca="false">D1653/SUM(C1653:E1653)</f>
        <v>0.512367491166078</v>
      </c>
      <c r="G1653" s="0" t="n">
        <v>100.33</v>
      </c>
      <c r="H1653" s="0" t="n">
        <v>136.35</v>
      </c>
      <c r="I1653" s="0" t="n">
        <v>46.33</v>
      </c>
      <c r="J1653" s="0" t="n">
        <v>1.139504</v>
      </c>
      <c r="K1653" s="0" t="n">
        <v>0.324525</v>
      </c>
      <c r="L1653" s="0" t="n">
        <v>1652</v>
      </c>
      <c r="M1653" s="0" t="n">
        <f aca="false">0.05/COUNT(L$2:L$1515)*L1653</f>
        <v>0.054557463672391</v>
      </c>
      <c r="N1653" s="20" t="str">
        <f aca="false">IF(K1653&lt;M1653,A1653,"")</f>
        <v/>
      </c>
      <c r="O1653" s="20" t="str">
        <f aca="false">IF(K1653&lt;M1653,B1653,"")</f>
        <v/>
      </c>
    </row>
    <row r="1654" customFormat="false" ht="15" hidden="false" customHeight="false" outlineLevel="0" collapsed="false">
      <c r="A1654" s="0" t="s">
        <v>463</v>
      </c>
      <c r="B1654" s="0" t="n">
        <v>71</v>
      </c>
      <c r="C1654" s="0" t="n">
        <v>39</v>
      </c>
      <c r="D1654" s="0" t="n">
        <v>145</v>
      </c>
      <c r="E1654" s="0" t="n">
        <v>99</v>
      </c>
      <c r="F1654" s="0" t="n">
        <f aca="false">D1654/SUM(C1654:E1654)</f>
        <v>0.512367491166078</v>
      </c>
      <c r="G1654" s="0" t="n">
        <v>43.93</v>
      </c>
      <c r="H1654" s="0" t="n">
        <v>135.14</v>
      </c>
      <c r="I1654" s="0" t="n">
        <v>103.93</v>
      </c>
      <c r="J1654" s="0" t="n">
        <v>1.50665</v>
      </c>
      <c r="K1654" s="0" t="n">
        <v>0.262619</v>
      </c>
      <c r="L1654" s="0" t="n">
        <v>1653</v>
      </c>
      <c r="M1654" s="0" t="n">
        <f aca="false">0.05/COUNT(L$2:L$1515)*L1654</f>
        <v>0.0545904887714663</v>
      </c>
      <c r="N1654" s="20" t="str">
        <f aca="false">IF(K1654&lt;M1654,A1654,"")</f>
        <v/>
      </c>
      <c r="O1654" s="20" t="str">
        <f aca="false">IF(K1654&lt;M1654,B1654,"")</f>
        <v/>
      </c>
    </row>
    <row r="1655" customFormat="false" ht="15" hidden="false" customHeight="false" outlineLevel="0" collapsed="false">
      <c r="A1655" s="0" t="s">
        <v>698</v>
      </c>
      <c r="B1655" s="0" t="n">
        <v>113</v>
      </c>
      <c r="C1655" s="0" t="n">
        <v>91</v>
      </c>
      <c r="D1655" s="0" t="n">
        <v>145</v>
      </c>
      <c r="E1655" s="0" t="n">
        <v>47</v>
      </c>
      <c r="F1655" s="0" t="n">
        <f aca="false">D1655/SUM(C1655:E1655)</f>
        <v>0.512367491166078</v>
      </c>
      <c r="G1655" s="0" t="n">
        <v>94.46</v>
      </c>
      <c r="H1655" s="0" t="n">
        <v>138.08</v>
      </c>
      <c r="I1655" s="0" t="n">
        <v>50.46</v>
      </c>
      <c r="J1655" s="0" t="n">
        <v>0.71089</v>
      </c>
      <c r="K1655" s="0" t="n">
        <v>0.464814</v>
      </c>
      <c r="L1655" s="0" t="n">
        <v>1654</v>
      </c>
      <c r="M1655" s="0" t="n">
        <f aca="false">0.05/COUNT(L$2:L$1515)*L1655</f>
        <v>0.0546235138705416</v>
      </c>
      <c r="N1655" s="20" t="str">
        <f aca="false">IF(K1655&lt;M1655,A1655,"")</f>
        <v/>
      </c>
      <c r="O1655" s="20" t="str">
        <f aca="false">IF(K1655&lt;M1655,B1655,"")</f>
        <v/>
      </c>
    </row>
    <row r="1656" customFormat="false" ht="15" hidden="false" customHeight="false" outlineLevel="0" collapsed="false">
      <c r="A1656" s="0" t="s">
        <v>699</v>
      </c>
      <c r="B1656" s="0" t="n">
        <v>29</v>
      </c>
      <c r="C1656" s="0" t="n">
        <v>30</v>
      </c>
      <c r="D1656" s="0" t="n">
        <v>83</v>
      </c>
      <c r="E1656" s="0" t="n">
        <v>49</v>
      </c>
      <c r="F1656" s="0" t="n">
        <f aca="false">D1656/SUM(C1656:E1656)</f>
        <v>0.512345679012346</v>
      </c>
      <c r="G1656" s="0" t="n">
        <v>31.56</v>
      </c>
      <c r="H1656" s="0" t="n">
        <v>79.89</v>
      </c>
      <c r="I1656" s="0" t="n">
        <v>50.56</v>
      </c>
      <c r="J1656" s="0" t="n">
        <v>0.246189</v>
      </c>
      <c r="K1656" s="0" t="n">
        <v>0.749789</v>
      </c>
      <c r="L1656" s="0" t="n">
        <v>1655</v>
      </c>
      <c r="M1656" s="0" t="n">
        <f aca="false">0.05/COUNT(L$2:L$1515)*L1656</f>
        <v>0.0546565389696169</v>
      </c>
      <c r="N1656" s="20" t="str">
        <f aca="false">IF(K1656&lt;M1656,A1656,"")</f>
        <v/>
      </c>
      <c r="O1656" s="20" t="str">
        <f aca="false">IF(K1656&lt;M1656,B1656,"")</f>
        <v/>
      </c>
    </row>
    <row r="1657" customFormat="false" ht="15" hidden="false" customHeight="false" outlineLevel="0" collapsed="false">
      <c r="A1657" s="0" t="s">
        <v>700</v>
      </c>
      <c r="B1657" s="0" t="n">
        <v>120</v>
      </c>
      <c r="C1657" s="0" t="n">
        <v>48</v>
      </c>
      <c r="D1657" s="0" t="n">
        <v>146</v>
      </c>
      <c r="E1657" s="0" t="n">
        <v>91</v>
      </c>
      <c r="F1657" s="0" t="n">
        <f aca="false">D1657/SUM(C1657:E1657)</f>
        <v>0.512280701754386</v>
      </c>
      <c r="G1657" s="0" t="n">
        <v>51.37</v>
      </c>
      <c r="H1657" s="0" t="n">
        <v>139.26</v>
      </c>
      <c r="I1657" s="0" t="n">
        <v>94.37</v>
      </c>
      <c r="J1657" s="0" t="n">
        <v>0.668395</v>
      </c>
      <c r="K1657" s="0" t="n">
        <v>0.467526</v>
      </c>
      <c r="L1657" s="0" t="n">
        <v>1656</v>
      </c>
      <c r="M1657" s="0" t="n">
        <f aca="false">0.05/COUNT(L$2:L$1515)*L1657</f>
        <v>0.0546895640686922</v>
      </c>
      <c r="N1657" s="20" t="str">
        <f aca="false">IF(K1657&lt;M1657,A1657,"")</f>
        <v/>
      </c>
      <c r="O1657" s="20" t="str">
        <f aca="false">IF(K1657&lt;M1657,B1657,"")</f>
        <v/>
      </c>
    </row>
    <row r="1658" customFormat="false" ht="15" hidden="false" customHeight="false" outlineLevel="0" collapsed="false">
      <c r="A1658" s="0" t="s">
        <v>701</v>
      </c>
      <c r="B1658" s="0" t="n">
        <v>110</v>
      </c>
      <c r="C1658" s="0" t="n">
        <v>81</v>
      </c>
      <c r="D1658" s="0" t="n">
        <v>146</v>
      </c>
      <c r="E1658" s="0" t="n">
        <v>58</v>
      </c>
      <c r="F1658" s="0" t="n">
        <f aca="false">D1658/SUM(C1658:E1658)</f>
        <v>0.512280701754386</v>
      </c>
      <c r="G1658" s="0" t="n">
        <v>83.21</v>
      </c>
      <c r="H1658" s="0" t="n">
        <v>141.57</v>
      </c>
      <c r="I1658" s="0" t="n">
        <v>60.21</v>
      </c>
      <c r="J1658" s="0" t="n">
        <v>0.278817</v>
      </c>
      <c r="K1658" s="0" t="n">
        <v>0.634796</v>
      </c>
      <c r="L1658" s="0" t="n">
        <v>1657</v>
      </c>
      <c r="M1658" s="0" t="n">
        <f aca="false">0.05/COUNT(L$2:L$1515)*L1658</f>
        <v>0.0547225891677675</v>
      </c>
      <c r="N1658" s="20" t="str">
        <f aca="false">IF(K1658&lt;M1658,A1658,"")</f>
        <v/>
      </c>
      <c r="O1658" s="20" t="str">
        <f aca="false">IF(K1658&lt;M1658,B1658,"")</f>
        <v/>
      </c>
    </row>
    <row r="1659" customFormat="false" ht="15" hidden="false" customHeight="false" outlineLevel="0" collapsed="false">
      <c r="A1659" s="0" t="s">
        <v>314</v>
      </c>
      <c r="B1659" s="0" t="n">
        <v>64</v>
      </c>
      <c r="C1659" s="0" t="n">
        <v>112</v>
      </c>
      <c r="D1659" s="0" t="n">
        <v>146</v>
      </c>
      <c r="E1659" s="0" t="n">
        <v>27</v>
      </c>
      <c r="F1659" s="0" t="n">
        <f aca="false">D1659/SUM(C1659:E1659)</f>
        <v>0.512280701754386</v>
      </c>
      <c r="G1659" s="0" t="n">
        <v>120.09</v>
      </c>
      <c r="H1659" s="0" t="n">
        <v>129.82</v>
      </c>
      <c r="I1659" s="0" t="n">
        <v>35.09</v>
      </c>
      <c r="J1659" s="0" t="n">
        <v>4.424287</v>
      </c>
      <c r="K1659" s="0" t="n">
        <v>0.050471</v>
      </c>
      <c r="L1659" s="0" t="n">
        <v>1658</v>
      </c>
      <c r="M1659" s="0" t="n">
        <f aca="false">0.05/COUNT(L$2:L$1515)*L1659</f>
        <v>0.0547556142668428</v>
      </c>
      <c r="N1659" s="20" t="str">
        <f aca="false">IF(K1659&lt;M1659,A1659,"")</f>
        <v>dDocent_Contig_28187</v>
      </c>
      <c r="O1659" s="20" t="n">
        <f aca="false">IF(K1659&lt;M1659,B1659,"")</f>
        <v>64</v>
      </c>
    </row>
    <row r="1660" customFormat="false" ht="15" hidden="false" customHeight="false" outlineLevel="0" collapsed="false">
      <c r="A1660" s="0" t="s">
        <v>702</v>
      </c>
      <c r="B1660" s="0" t="n">
        <v>43</v>
      </c>
      <c r="C1660" s="0" t="n">
        <v>27</v>
      </c>
      <c r="D1660" s="0" t="n">
        <v>133</v>
      </c>
      <c r="E1660" s="0" t="n">
        <v>100</v>
      </c>
      <c r="F1660" s="0" t="n">
        <f aca="false">D1660/SUM(C1660:E1660)</f>
        <v>0.511538461538462</v>
      </c>
      <c r="G1660" s="0" t="n">
        <v>33.62</v>
      </c>
      <c r="H1660" s="0" t="n">
        <v>119.75</v>
      </c>
      <c r="I1660" s="0" t="n">
        <v>106.62</v>
      </c>
      <c r="J1660" s="0" t="n">
        <v>3.182102</v>
      </c>
      <c r="K1660" s="0" t="n">
        <v>0.081944</v>
      </c>
      <c r="L1660" s="0" t="n">
        <v>1659</v>
      </c>
      <c r="M1660" s="0" t="n">
        <f aca="false">0.05/COUNT(L$2:L$1515)*L1660</f>
        <v>0.0547886393659181</v>
      </c>
      <c r="N1660" s="20" t="str">
        <f aca="false">IF(K1660&lt;M1660,A1660,"")</f>
        <v/>
      </c>
      <c r="O1660" s="20" t="str">
        <f aca="false">IF(K1660&lt;M1660,B1660,"")</f>
        <v/>
      </c>
    </row>
    <row r="1661" customFormat="false" ht="15" hidden="false" customHeight="false" outlineLevel="0" collapsed="false">
      <c r="A1661" s="0" t="s">
        <v>702</v>
      </c>
      <c r="B1661" s="0" t="n">
        <v>51</v>
      </c>
      <c r="C1661" s="0" t="n">
        <v>27</v>
      </c>
      <c r="D1661" s="0" t="n">
        <v>133</v>
      </c>
      <c r="E1661" s="0" t="n">
        <v>100</v>
      </c>
      <c r="F1661" s="0" t="n">
        <f aca="false">D1661/SUM(C1661:E1661)</f>
        <v>0.511538461538462</v>
      </c>
      <c r="G1661" s="0" t="n">
        <v>33.62</v>
      </c>
      <c r="H1661" s="0" t="n">
        <v>119.75</v>
      </c>
      <c r="I1661" s="0" t="n">
        <v>106.62</v>
      </c>
      <c r="J1661" s="0" t="n">
        <v>3.182102</v>
      </c>
      <c r="K1661" s="0" t="n">
        <v>0.081944</v>
      </c>
      <c r="L1661" s="0" t="n">
        <v>1660</v>
      </c>
      <c r="M1661" s="0" t="n">
        <f aca="false">0.05/COUNT(L$2:L$1515)*L1661</f>
        <v>0.0548216644649934</v>
      </c>
      <c r="N1661" s="20" t="str">
        <f aca="false">IF(K1661&lt;M1661,A1661,"")</f>
        <v/>
      </c>
      <c r="O1661" s="20" t="str">
        <f aca="false">IF(K1661&lt;M1661,B1661,"")</f>
        <v/>
      </c>
    </row>
    <row r="1662" customFormat="false" ht="15" hidden="false" customHeight="false" outlineLevel="0" collapsed="false">
      <c r="A1662" s="0" t="s">
        <v>703</v>
      </c>
      <c r="B1662" s="0" t="n">
        <v>78</v>
      </c>
      <c r="C1662" s="0" t="n">
        <v>34</v>
      </c>
      <c r="D1662" s="0" t="n">
        <v>112</v>
      </c>
      <c r="E1662" s="0" t="n">
        <v>73</v>
      </c>
      <c r="F1662" s="0" t="n">
        <f aca="false">D1662/SUM(C1662:E1662)</f>
        <v>0.511415525114155</v>
      </c>
      <c r="G1662" s="0" t="n">
        <v>36.99</v>
      </c>
      <c r="H1662" s="0" t="n">
        <v>106.03</v>
      </c>
      <c r="I1662" s="0" t="n">
        <v>75.99</v>
      </c>
      <c r="J1662" s="0" t="n">
        <v>0.694921</v>
      </c>
      <c r="K1662" s="0" t="n">
        <v>0.485179</v>
      </c>
      <c r="L1662" s="0" t="n">
        <v>1661</v>
      </c>
      <c r="M1662" s="0" t="n">
        <f aca="false">0.05/COUNT(L$2:L$1515)*L1662</f>
        <v>0.0548546895640687</v>
      </c>
      <c r="N1662" s="20" t="str">
        <f aca="false">IF(K1662&lt;M1662,A1662,"")</f>
        <v/>
      </c>
      <c r="O1662" s="20" t="str">
        <f aca="false">IF(K1662&lt;M1662,B1662,"")</f>
        <v/>
      </c>
    </row>
    <row r="1663" customFormat="false" ht="15" hidden="false" customHeight="false" outlineLevel="0" collapsed="false">
      <c r="A1663" s="0" t="s">
        <v>704</v>
      </c>
      <c r="B1663" s="0" t="n">
        <v>92</v>
      </c>
      <c r="C1663" s="0" t="n">
        <v>82</v>
      </c>
      <c r="D1663" s="0" t="n">
        <v>135</v>
      </c>
      <c r="E1663" s="0" t="n">
        <v>47</v>
      </c>
      <c r="F1663" s="0" t="n">
        <f aca="false">D1663/SUM(C1663:E1663)</f>
        <v>0.511363636363636</v>
      </c>
      <c r="G1663" s="0" t="n">
        <v>84.66</v>
      </c>
      <c r="H1663" s="0" t="n">
        <v>129.68</v>
      </c>
      <c r="I1663" s="0" t="n">
        <v>49.66</v>
      </c>
      <c r="J1663" s="0" t="n">
        <v>0.444318</v>
      </c>
      <c r="K1663" s="0" t="n">
        <v>0.533532</v>
      </c>
      <c r="L1663" s="0" t="n">
        <v>1662</v>
      </c>
      <c r="M1663" s="0" t="n">
        <f aca="false">0.05/COUNT(L$2:L$1515)*L1663</f>
        <v>0.054887714663144</v>
      </c>
      <c r="N1663" s="20" t="str">
        <f aca="false">IF(K1663&lt;M1663,A1663,"")</f>
        <v/>
      </c>
      <c r="O1663" s="20" t="str">
        <f aca="false">IF(K1663&lt;M1663,B1663,"")</f>
        <v/>
      </c>
    </row>
    <row r="1664" customFormat="false" ht="15" hidden="false" customHeight="false" outlineLevel="0" collapsed="false">
      <c r="A1664" s="0" t="s">
        <v>705</v>
      </c>
      <c r="B1664" s="0" t="n">
        <v>38</v>
      </c>
      <c r="C1664" s="0" t="n">
        <v>86</v>
      </c>
      <c r="D1664" s="0" t="n">
        <v>136</v>
      </c>
      <c r="E1664" s="0" t="n">
        <v>44</v>
      </c>
      <c r="F1664" s="0" t="n">
        <f aca="false">D1664/SUM(C1664:E1664)</f>
        <v>0.511278195488722</v>
      </c>
      <c r="G1664" s="0" t="n">
        <v>89.16</v>
      </c>
      <c r="H1664" s="0" t="n">
        <v>129.68</v>
      </c>
      <c r="I1664" s="0" t="n">
        <v>47.16</v>
      </c>
      <c r="J1664" s="0" t="n">
        <v>0.630903</v>
      </c>
      <c r="K1664" s="0" t="n">
        <v>0.453324</v>
      </c>
      <c r="L1664" s="0" t="n">
        <v>1663</v>
      </c>
      <c r="M1664" s="0" t="n">
        <f aca="false">0.05/COUNT(L$2:L$1515)*L1664</f>
        <v>0.0549207397622193</v>
      </c>
      <c r="N1664" s="20" t="str">
        <f aca="false">IF(K1664&lt;M1664,A1664,"")</f>
        <v/>
      </c>
      <c r="O1664" s="20" t="str">
        <f aca="false">IF(K1664&lt;M1664,B1664,"")</f>
        <v/>
      </c>
    </row>
    <row r="1665" customFormat="false" ht="15" hidden="false" customHeight="false" outlineLevel="0" collapsed="false">
      <c r="A1665" s="0" t="s">
        <v>706</v>
      </c>
      <c r="B1665" s="0" t="n">
        <v>120</v>
      </c>
      <c r="C1665" s="0" t="n">
        <v>68</v>
      </c>
      <c r="D1665" s="0" t="n">
        <v>136</v>
      </c>
      <c r="E1665" s="0" t="n">
        <v>62</v>
      </c>
      <c r="F1665" s="0" t="n">
        <f aca="false">D1665/SUM(C1665:E1665)</f>
        <v>0.511278195488722</v>
      </c>
      <c r="G1665" s="0" t="n">
        <v>69.53</v>
      </c>
      <c r="H1665" s="0" t="n">
        <v>132.93</v>
      </c>
      <c r="I1665" s="0" t="n">
        <v>63.53</v>
      </c>
      <c r="J1665" s="0" t="n">
        <v>0.141657</v>
      </c>
      <c r="K1665" s="0" t="n">
        <v>0.806088</v>
      </c>
      <c r="L1665" s="0" t="n">
        <v>1664</v>
      </c>
      <c r="M1665" s="0" t="n">
        <f aca="false">0.05/COUNT(L$2:L$1515)*L1665</f>
        <v>0.0549537648612946</v>
      </c>
      <c r="N1665" s="20" t="str">
        <f aca="false">IF(K1665&lt;M1665,A1665,"")</f>
        <v/>
      </c>
      <c r="O1665" s="20" t="str">
        <f aca="false">IF(K1665&lt;M1665,B1665,"")</f>
        <v/>
      </c>
    </row>
    <row r="1666" customFormat="false" ht="15" hidden="false" customHeight="false" outlineLevel="0" collapsed="false">
      <c r="A1666" s="0" t="s">
        <v>707</v>
      </c>
      <c r="B1666" s="0" t="n">
        <v>96</v>
      </c>
      <c r="C1666" s="0" t="n">
        <v>99</v>
      </c>
      <c r="D1666" s="0" t="n">
        <v>136</v>
      </c>
      <c r="E1666" s="0" t="n">
        <v>31</v>
      </c>
      <c r="F1666" s="0" t="n">
        <f aca="false">D1666/SUM(C1666:E1666)</f>
        <v>0.511278195488722</v>
      </c>
      <c r="G1666" s="0" t="n">
        <v>104.85</v>
      </c>
      <c r="H1666" s="0" t="n">
        <v>124.31</v>
      </c>
      <c r="I1666" s="0" t="n">
        <v>36.85</v>
      </c>
      <c r="J1666" s="0" t="n">
        <v>2.353093</v>
      </c>
      <c r="K1666" s="0" t="n">
        <v>0.149352</v>
      </c>
      <c r="L1666" s="0" t="n">
        <v>1665</v>
      </c>
      <c r="M1666" s="0" t="n">
        <f aca="false">0.05/COUNT(L$2:L$1515)*L1666</f>
        <v>0.0549867899603699</v>
      </c>
      <c r="N1666" s="20" t="str">
        <f aca="false">IF(K1666&lt;M1666,A1666,"")</f>
        <v/>
      </c>
      <c r="O1666" s="20" t="str">
        <f aca="false">IF(K1666&lt;M1666,B1666,"")</f>
        <v/>
      </c>
    </row>
    <row r="1667" customFormat="false" ht="15" hidden="false" customHeight="false" outlineLevel="0" collapsed="false">
      <c r="A1667" s="0" t="s">
        <v>707</v>
      </c>
      <c r="B1667" s="0" t="n">
        <v>97</v>
      </c>
      <c r="C1667" s="0" t="n">
        <v>99</v>
      </c>
      <c r="D1667" s="0" t="n">
        <v>136</v>
      </c>
      <c r="E1667" s="0" t="n">
        <v>31</v>
      </c>
      <c r="F1667" s="0" t="n">
        <f aca="false">D1667/SUM(C1667:E1667)</f>
        <v>0.511278195488722</v>
      </c>
      <c r="G1667" s="0" t="n">
        <v>104.85</v>
      </c>
      <c r="H1667" s="0" t="n">
        <v>124.31</v>
      </c>
      <c r="I1667" s="0" t="n">
        <v>36.85</v>
      </c>
      <c r="J1667" s="0" t="n">
        <v>2.353093</v>
      </c>
      <c r="K1667" s="0" t="n">
        <v>0.149352</v>
      </c>
      <c r="L1667" s="0" t="n">
        <v>1666</v>
      </c>
      <c r="M1667" s="0" t="n">
        <f aca="false">0.05/COUNT(L$2:L$1515)*L1667</f>
        <v>0.0550198150594452</v>
      </c>
      <c r="N1667" s="20" t="str">
        <f aca="false">IF(K1667&lt;M1667,A1667,"")</f>
        <v/>
      </c>
      <c r="O1667" s="20" t="str">
        <f aca="false">IF(K1667&lt;M1667,B1667,"")</f>
        <v/>
      </c>
    </row>
    <row r="1668" customFormat="false" ht="15" hidden="false" customHeight="false" outlineLevel="0" collapsed="false">
      <c r="A1668" s="0" t="s">
        <v>267</v>
      </c>
      <c r="B1668" s="0" t="n">
        <v>71</v>
      </c>
      <c r="C1668" s="0" t="n">
        <v>130</v>
      </c>
      <c r="D1668" s="0" t="n">
        <v>136</v>
      </c>
      <c r="E1668" s="0" t="n">
        <v>0</v>
      </c>
      <c r="F1668" s="0" t="n">
        <f aca="false">D1668/SUM(C1668:E1668)</f>
        <v>0.511278195488722</v>
      </c>
      <c r="G1668" s="0" t="n">
        <v>147.38</v>
      </c>
      <c r="H1668" s="0" t="n">
        <v>101.23</v>
      </c>
      <c r="I1668" s="0" t="n">
        <v>17.38</v>
      </c>
      <c r="J1668" s="0" t="n">
        <v>31.373941</v>
      </c>
      <c r="K1668" s="0" t="n">
        <v>0</v>
      </c>
      <c r="L1668" s="0" t="n">
        <v>1667</v>
      </c>
      <c r="M1668" s="0" t="n">
        <f aca="false">0.05/COUNT(L$2:L$1515)*L1668</f>
        <v>0.0550528401585205</v>
      </c>
      <c r="N1668" s="20" t="str">
        <f aca="false">IF(K1668&lt;M1668,A1668,"")</f>
        <v>dDocent_Contig_17372</v>
      </c>
      <c r="O1668" s="20" t="n">
        <f aca="false">IF(K1668&lt;M1668,B1668,"")</f>
        <v>71</v>
      </c>
    </row>
    <row r="1669" customFormat="false" ht="15" hidden="false" customHeight="false" outlineLevel="0" collapsed="false">
      <c r="A1669" s="0" t="s">
        <v>708</v>
      </c>
      <c r="B1669" s="0" t="n">
        <v>113</v>
      </c>
      <c r="C1669" s="0" t="n">
        <v>68</v>
      </c>
      <c r="D1669" s="0" t="n">
        <v>137</v>
      </c>
      <c r="E1669" s="0" t="n">
        <v>63</v>
      </c>
      <c r="F1669" s="0" t="n">
        <f aca="false">D1669/SUM(C1669:E1669)</f>
        <v>0.511194029850746</v>
      </c>
      <c r="G1669" s="0" t="n">
        <v>69.52</v>
      </c>
      <c r="H1669" s="0" t="n">
        <v>133.95</v>
      </c>
      <c r="I1669" s="0" t="n">
        <v>64.52</v>
      </c>
      <c r="J1669" s="0" t="n">
        <v>0.138634</v>
      </c>
      <c r="K1669" s="0" t="n">
        <v>0.806841</v>
      </c>
      <c r="L1669" s="0" t="n">
        <v>1668</v>
      </c>
      <c r="M1669" s="0" t="n">
        <f aca="false">0.05/COUNT(L$2:L$1515)*L1669</f>
        <v>0.0550858652575958</v>
      </c>
      <c r="N1669" s="20" t="str">
        <f aca="false">IF(K1669&lt;M1669,A1669,"")</f>
        <v/>
      </c>
      <c r="O1669" s="20" t="str">
        <f aca="false">IF(K1669&lt;M1669,B1669,"")</f>
        <v/>
      </c>
    </row>
    <row r="1670" customFormat="false" ht="15" hidden="false" customHeight="false" outlineLevel="0" collapsed="false">
      <c r="A1670" s="0" t="s">
        <v>709</v>
      </c>
      <c r="B1670" s="0" t="n">
        <v>20</v>
      </c>
      <c r="C1670" s="0" t="n">
        <v>68</v>
      </c>
      <c r="D1670" s="0" t="n">
        <v>138</v>
      </c>
      <c r="E1670" s="0" t="n">
        <v>64</v>
      </c>
      <c r="F1670" s="0" t="n">
        <f aca="false">D1670/SUM(C1670:E1670)</f>
        <v>0.511111111111111</v>
      </c>
      <c r="G1670" s="0" t="n">
        <v>69.51</v>
      </c>
      <c r="H1670" s="0" t="n">
        <v>134.97</v>
      </c>
      <c r="I1670" s="0" t="n">
        <v>65.51</v>
      </c>
      <c r="J1670" s="0" t="n">
        <v>0.13604</v>
      </c>
      <c r="K1670" s="0" t="n">
        <v>0.807578</v>
      </c>
      <c r="L1670" s="0" t="n">
        <v>1669</v>
      </c>
      <c r="M1670" s="0" t="n">
        <f aca="false">0.05/COUNT(L$2:L$1515)*L1670</f>
        <v>0.0551188903566711</v>
      </c>
      <c r="N1670" s="20" t="str">
        <f aca="false">IF(K1670&lt;M1670,A1670,"")</f>
        <v/>
      </c>
      <c r="O1670" s="20" t="str">
        <f aca="false">IF(K1670&lt;M1670,B1670,"")</f>
        <v/>
      </c>
    </row>
    <row r="1671" customFormat="false" ht="15" hidden="false" customHeight="false" outlineLevel="0" collapsed="false">
      <c r="A1671" s="0" t="s">
        <v>710</v>
      </c>
      <c r="B1671" s="0" t="n">
        <v>26</v>
      </c>
      <c r="C1671" s="0" t="n">
        <v>31</v>
      </c>
      <c r="D1671" s="0" t="n">
        <v>115</v>
      </c>
      <c r="E1671" s="0" t="n">
        <v>79</v>
      </c>
      <c r="F1671" s="0" t="n">
        <f aca="false">D1671/SUM(C1671:E1671)</f>
        <v>0.511111111111111</v>
      </c>
      <c r="G1671" s="0" t="n">
        <v>34.81</v>
      </c>
      <c r="H1671" s="0" t="n">
        <v>107.38</v>
      </c>
      <c r="I1671" s="0" t="n">
        <v>82.81</v>
      </c>
      <c r="J1671" s="0" t="n">
        <v>1.133041</v>
      </c>
      <c r="K1671" s="0" t="n">
        <v>0.329521</v>
      </c>
      <c r="L1671" s="0" t="n">
        <v>1670</v>
      </c>
      <c r="M1671" s="0" t="n">
        <f aca="false">0.05/COUNT(L$2:L$1515)*L1671</f>
        <v>0.0551519154557464</v>
      </c>
      <c r="N1671" s="20" t="str">
        <f aca="false">IF(K1671&lt;M1671,A1671,"")</f>
        <v/>
      </c>
      <c r="O1671" s="20" t="str">
        <f aca="false">IF(K1671&lt;M1671,B1671,"")</f>
        <v/>
      </c>
    </row>
    <row r="1672" customFormat="false" ht="15" hidden="false" customHeight="false" outlineLevel="0" collapsed="false">
      <c r="A1672" s="0" t="s">
        <v>711</v>
      </c>
      <c r="B1672" s="0" t="n">
        <v>50</v>
      </c>
      <c r="C1672" s="0" t="n">
        <v>44</v>
      </c>
      <c r="D1672" s="0" t="n">
        <v>93</v>
      </c>
      <c r="E1672" s="0" t="n">
        <v>45</v>
      </c>
      <c r="F1672" s="0" t="n">
        <f aca="false">D1672/SUM(C1672:E1672)</f>
        <v>0.510989010989011</v>
      </c>
      <c r="G1672" s="0" t="n">
        <v>45</v>
      </c>
      <c r="H1672" s="0" t="n">
        <v>91</v>
      </c>
      <c r="I1672" s="0" t="n">
        <v>46</v>
      </c>
      <c r="J1672" s="0" t="n">
        <v>0.088159</v>
      </c>
      <c r="K1672" s="0" t="n">
        <v>0.882114</v>
      </c>
      <c r="L1672" s="0" t="n">
        <v>1671</v>
      </c>
      <c r="M1672" s="0" t="n">
        <f aca="false">0.05/COUNT(L$2:L$1515)*L1672</f>
        <v>0.0551849405548217</v>
      </c>
      <c r="N1672" s="20" t="str">
        <f aca="false">IF(K1672&lt;M1672,A1672,"")</f>
        <v/>
      </c>
      <c r="O1672" s="20" t="str">
        <f aca="false">IF(K1672&lt;M1672,B1672,"")</f>
        <v/>
      </c>
    </row>
    <row r="1673" customFormat="false" ht="15" hidden="false" customHeight="false" outlineLevel="0" collapsed="false">
      <c r="A1673" s="0" t="s">
        <v>712</v>
      </c>
      <c r="B1673" s="0" t="n">
        <v>72</v>
      </c>
      <c r="C1673" s="0" t="n">
        <v>41</v>
      </c>
      <c r="D1673" s="0" t="n">
        <v>140</v>
      </c>
      <c r="E1673" s="0" t="n">
        <v>93</v>
      </c>
      <c r="F1673" s="0" t="n">
        <f aca="false">D1673/SUM(C1673:E1673)</f>
        <v>0.510948905109489</v>
      </c>
      <c r="G1673" s="0" t="n">
        <v>44.97</v>
      </c>
      <c r="H1673" s="0" t="n">
        <v>132.07</v>
      </c>
      <c r="I1673" s="0" t="n">
        <v>96.97</v>
      </c>
      <c r="J1673" s="0" t="n">
        <v>0.988982</v>
      </c>
      <c r="K1673" s="0" t="n">
        <v>0.380246</v>
      </c>
      <c r="L1673" s="0" t="n">
        <v>1672</v>
      </c>
      <c r="M1673" s="0" t="n">
        <f aca="false">0.05/COUNT(L$2:L$1515)*L1673</f>
        <v>0.055217965653897</v>
      </c>
      <c r="N1673" s="20" t="str">
        <f aca="false">IF(K1673&lt;M1673,A1673,"")</f>
        <v/>
      </c>
      <c r="O1673" s="20" t="str">
        <f aca="false">IF(K1673&lt;M1673,B1673,"")</f>
        <v/>
      </c>
    </row>
    <row r="1674" customFormat="false" ht="15" hidden="false" customHeight="false" outlineLevel="0" collapsed="false">
      <c r="A1674" s="0" t="s">
        <v>713</v>
      </c>
      <c r="B1674" s="0" t="n">
        <v>50</v>
      </c>
      <c r="C1674" s="0" t="n">
        <v>68</v>
      </c>
      <c r="D1674" s="0" t="n">
        <v>140</v>
      </c>
      <c r="E1674" s="0" t="n">
        <v>66</v>
      </c>
      <c r="F1674" s="0" t="n">
        <f aca="false">D1674/SUM(C1674:E1674)</f>
        <v>0.510948905109489</v>
      </c>
      <c r="G1674" s="0" t="n">
        <v>69.5</v>
      </c>
      <c r="H1674" s="0" t="n">
        <v>136.99</v>
      </c>
      <c r="I1674" s="0" t="n">
        <v>67.5</v>
      </c>
      <c r="J1674" s="0" t="n">
        <v>0.132041</v>
      </c>
      <c r="K1674" s="0" t="n">
        <v>0.809007</v>
      </c>
      <c r="L1674" s="0" t="n">
        <v>1673</v>
      </c>
      <c r="M1674" s="0" t="n">
        <f aca="false">0.05/COUNT(L$2:L$1515)*L1674</f>
        <v>0.0552509907529723</v>
      </c>
      <c r="N1674" s="20" t="str">
        <f aca="false">IF(K1674&lt;M1674,A1674,"")</f>
        <v/>
      </c>
      <c r="O1674" s="20" t="str">
        <f aca="false">IF(K1674&lt;M1674,B1674,"")</f>
        <v/>
      </c>
    </row>
    <row r="1675" customFormat="false" ht="15" hidden="false" customHeight="false" outlineLevel="0" collapsed="false">
      <c r="A1675" s="0" t="s">
        <v>676</v>
      </c>
      <c r="B1675" s="0" t="n">
        <v>22</v>
      </c>
      <c r="C1675" s="0" t="n">
        <v>55</v>
      </c>
      <c r="D1675" s="0" t="n">
        <v>142</v>
      </c>
      <c r="E1675" s="0" t="n">
        <v>81</v>
      </c>
      <c r="F1675" s="0" t="n">
        <f aca="false">D1675/SUM(C1675:E1675)</f>
        <v>0.510791366906475</v>
      </c>
      <c r="G1675" s="0" t="n">
        <v>57.11</v>
      </c>
      <c r="H1675" s="0" t="n">
        <v>137.78</v>
      </c>
      <c r="I1675" s="0" t="n">
        <v>83.11</v>
      </c>
      <c r="J1675" s="0" t="n">
        <v>0.260263</v>
      </c>
      <c r="K1675" s="0" t="n">
        <v>0.716409</v>
      </c>
      <c r="L1675" s="0" t="n">
        <v>1674</v>
      </c>
      <c r="M1675" s="0" t="n">
        <f aca="false">0.05/COUNT(L$2:L$1515)*L1675</f>
        <v>0.0552840158520476</v>
      </c>
      <c r="N1675" s="20" t="str">
        <f aca="false">IF(K1675&lt;M1675,A1675,"")</f>
        <v/>
      </c>
      <c r="O1675" s="20" t="str">
        <f aca="false">IF(K1675&lt;M1675,B1675,"")</f>
        <v/>
      </c>
    </row>
    <row r="1676" customFormat="false" ht="15" hidden="false" customHeight="false" outlineLevel="0" collapsed="false">
      <c r="A1676" s="0" t="s">
        <v>714</v>
      </c>
      <c r="B1676" s="0" t="n">
        <v>81</v>
      </c>
      <c r="C1676" s="0" t="n">
        <v>57</v>
      </c>
      <c r="D1676" s="0" t="n">
        <v>143</v>
      </c>
      <c r="E1676" s="0" t="n">
        <v>80</v>
      </c>
      <c r="F1676" s="0" t="n">
        <f aca="false">D1676/SUM(C1676:E1676)</f>
        <v>0.510714285714286</v>
      </c>
      <c r="G1676" s="0" t="n">
        <v>58.97</v>
      </c>
      <c r="H1676" s="0" t="n">
        <v>139.06</v>
      </c>
      <c r="I1676" s="0" t="n">
        <v>81.97</v>
      </c>
      <c r="J1676" s="0" t="n">
        <v>0.225319</v>
      </c>
      <c r="K1676" s="0" t="n">
        <v>0.718112</v>
      </c>
      <c r="L1676" s="0" t="n">
        <v>1675</v>
      </c>
      <c r="M1676" s="0" t="n">
        <f aca="false">0.05/COUNT(L$2:L$1515)*L1676</f>
        <v>0.0553170409511228</v>
      </c>
      <c r="N1676" s="20" t="str">
        <f aca="false">IF(K1676&lt;M1676,A1676,"")</f>
        <v/>
      </c>
      <c r="O1676" s="20" t="str">
        <f aca="false">IF(K1676&lt;M1676,B1676,"")</f>
        <v/>
      </c>
    </row>
    <row r="1677" customFormat="false" ht="15" hidden="false" customHeight="false" outlineLevel="0" collapsed="false">
      <c r="A1677" s="0" t="s">
        <v>715</v>
      </c>
      <c r="B1677" s="0" t="n">
        <v>12</v>
      </c>
      <c r="C1677" s="0" t="n">
        <v>105</v>
      </c>
      <c r="D1677" s="0" t="n">
        <v>144</v>
      </c>
      <c r="E1677" s="0" t="n">
        <v>33</v>
      </c>
      <c r="F1677" s="0" t="n">
        <f aca="false">D1677/SUM(C1677:E1677)</f>
        <v>0.51063829787234</v>
      </c>
      <c r="G1677" s="0" t="n">
        <v>111.1</v>
      </c>
      <c r="H1677" s="0" t="n">
        <v>131.81</v>
      </c>
      <c r="I1677" s="0" t="n">
        <v>39.1</v>
      </c>
      <c r="J1677" s="0" t="n">
        <v>2.412547</v>
      </c>
      <c r="K1677" s="0" t="n">
        <v>0.160425</v>
      </c>
      <c r="L1677" s="0" t="n">
        <v>1676</v>
      </c>
      <c r="M1677" s="0" t="n">
        <f aca="false">0.05/COUNT(L$2:L$1515)*L1677</f>
        <v>0.0553500660501982</v>
      </c>
      <c r="N1677" s="20" t="str">
        <f aca="false">IF(K1677&lt;M1677,A1677,"")</f>
        <v/>
      </c>
      <c r="O1677" s="20" t="str">
        <f aca="false">IF(K1677&lt;M1677,B1677,"")</f>
        <v/>
      </c>
    </row>
    <row r="1678" customFormat="false" ht="15" hidden="false" customHeight="false" outlineLevel="0" collapsed="false">
      <c r="A1678" s="0" t="s">
        <v>715</v>
      </c>
      <c r="B1678" s="0" t="n">
        <v>54</v>
      </c>
      <c r="C1678" s="0" t="n">
        <v>105</v>
      </c>
      <c r="D1678" s="0" t="n">
        <v>144</v>
      </c>
      <c r="E1678" s="0" t="n">
        <v>33</v>
      </c>
      <c r="F1678" s="0" t="n">
        <f aca="false">D1678/SUM(C1678:E1678)</f>
        <v>0.51063829787234</v>
      </c>
      <c r="G1678" s="0" t="n">
        <v>111.1</v>
      </c>
      <c r="H1678" s="0" t="n">
        <v>131.81</v>
      </c>
      <c r="I1678" s="0" t="n">
        <v>39.1</v>
      </c>
      <c r="J1678" s="0" t="n">
        <v>2.412547</v>
      </c>
      <c r="K1678" s="0" t="n">
        <v>0.160425</v>
      </c>
      <c r="L1678" s="0" t="n">
        <v>1677</v>
      </c>
      <c r="M1678" s="0" t="n">
        <f aca="false">0.05/COUNT(L$2:L$1515)*L1678</f>
        <v>0.0553830911492734</v>
      </c>
      <c r="N1678" s="20" t="str">
        <f aca="false">IF(K1678&lt;M1678,A1678,"")</f>
        <v/>
      </c>
      <c r="O1678" s="20" t="str">
        <f aca="false">IF(K1678&lt;M1678,B1678,"")</f>
        <v/>
      </c>
    </row>
    <row r="1679" customFormat="false" ht="15" hidden="false" customHeight="false" outlineLevel="0" collapsed="false">
      <c r="A1679" s="0" t="s">
        <v>715</v>
      </c>
      <c r="B1679" s="0" t="n">
        <v>83</v>
      </c>
      <c r="C1679" s="0" t="n">
        <v>105</v>
      </c>
      <c r="D1679" s="0" t="n">
        <v>144</v>
      </c>
      <c r="E1679" s="0" t="n">
        <v>33</v>
      </c>
      <c r="F1679" s="0" t="n">
        <f aca="false">D1679/SUM(C1679:E1679)</f>
        <v>0.51063829787234</v>
      </c>
      <c r="G1679" s="0" t="n">
        <v>111.1</v>
      </c>
      <c r="H1679" s="0" t="n">
        <v>131.81</v>
      </c>
      <c r="I1679" s="0" t="n">
        <v>39.1</v>
      </c>
      <c r="J1679" s="0" t="n">
        <v>2.412547</v>
      </c>
      <c r="K1679" s="0" t="n">
        <v>0.160425</v>
      </c>
      <c r="L1679" s="0" t="n">
        <v>1678</v>
      </c>
      <c r="M1679" s="0" t="n">
        <f aca="false">0.05/COUNT(L$2:L$1515)*L1679</f>
        <v>0.0554161162483487</v>
      </c>
      <c r="N1679" s="20" t="str">
        <f aca="false">IF(K1679&lt;M1679,A1679,"")</f>
        <v/>
      </c>
      <c r="O1679" s="20" t="str">
        <f aca="false">IF(K1679&lt;M1679,B1679,"")</f>
        <v/>
      </c>
    </row>
    <row r="1680" customFormat="false" ht="15" hidden="false" customHeight="false" outlineLevel="0" collapsed="false">
      <c r="A1680" s="0" t="s">
        <v>716</v>
      </c>
      <c r="B1680" s="0" t="n">
        <v>48</v>
      </c>
      <c r="C1680" s="0" t="n">
        <v>68</v>
      </c>
      <c r="D1680" s="0" t="n">
        <v>96</v>
      </c>
      <c r="E1680" s="0" t="n">
        <v>24</v>
      </c>
      <c r="F1680" s="0" t="n">
        <f aca="false">D1680/SUM(C1680:E1680)</f>
        <v>0.51063829787234</v>
      </c>
      <c r="G1680" s="0" t="n">
        <v>71.57</v>
      </c>
      <c r="H1680" s="0" t="n">
        <v>88.85</v>
      </c>
      <c r="I1680" s="0" t="n">
        <v>27.57</v>
      </c>
      <c r="J1680" s="0" t="n">
        <v>1.21707</v>
      </c>
      <c r="K1680" s="0" t="n">
        <v>0.353837</v>
      </c>
      <c r="L1680" s="0" t="n">
        <v>1679</v>
      </c>
      <c r="M1680" s="0" t="n">
        <f aca="false">0.05/COUNT(L$2:L$1515)*L1680</f>
        <v>0.055449141347424</v>
      </c>
      <c r="N1680" s="20" t="str">
        <f aca="false">IF(K1680&lt;M1680,A1680,"")</f>
        <v/>
      </c>
      <c r="O1680" s="20" t="str">
        <f aca="false">IF(K1680&lt;M1680,B1680,"")</f>
        <v/>
      </c>
    </row>
    <row r="1681" customFormat="false" ht="15" hidden="false" customHeight="false" outlineLevel="0" collapsed="false">
      <c r="A1681" s="0" t="s">
        <v>716</v>
      </c>
      <c r="B1681" s="0" t="n">
        <v>94</v>
      </c>
      <c r="C1681" s="0" t="n">
        <v>68</v>
      </c>
      <c r="D1681" s="0" t="n">
        <v>96</v>
      </c>
      <c r="E1681" s="0" t="n">
        <v>24</v>
      </c>
      <c r="F1681" s="0" t="n">
        <f aca="false">D1681/SUM(C1681:E1681)</f>
        <v>0.51063829787234</v>
      </c>
      <c r="G1681" s="0" t="n">
        <v>71.57</v>
      </c>
      <c r="H1681" s="0" t="n">
        <v>88.85</v>
      </c>
      <c r="I1681" s="0" t="n">
        <v>27.57</v>
      </c>
      <c r="J1681" s="0" t="n">
        <v>1.21707</v>
      </c>
      <c r="K1681" s="0" t="n">
        <v>0.353837</v>
      </c>
      <c r="L1681" s="0" t="n">
        <v>1680</v>
      </c>
      <c r="M1681" s="0" t="n">
        <f aca="false">0.05/COUNT(L$2:L$1515)*L1681</f>
        <v>0.0554821664464993</v>
      </c>
      <c r="N1681" s="20" t="str">
        <f aca="false">IF(K1681&lt;M1681,A1681,"")</f>
        <v/>
      </c>
      <c r="O1681" s="20" t="str">
        <f aca="false">IF(K1681&lt;M1681,B1681,"")</f>
        <v/>
      </c>
    </row>
    <row r="1682" customFormat="false" ht="15" hidden="false" customHeight="false" outlineLevel="0" collapsed="false">
      <c r="A1682" s="0" t="s">
        <v>716</v>
      </c>
      <c r="B1682" s="0" t="n">
        <v>121</v>
      </c>
      <c r="C1682" s="0" t="n">
        <v>68</v>
      </c>
      <c r="D1682" s="0" t="n">
        <v>96</v>
      </c>
      <c r="E1682" s="0" t="n">
        <v>24</v>
      </c>
      <c r="F1682" s="0" t="n">
        <f aca="false">D1682/SUM(C1682:E1682)</f>
        <v>0.51063829787234</v>
      </c>
      <c r="G1682" s="0" t="n">
        <v>71.57</v>
      </c>
      <c r="H1682" s="0" t="n">
        <v>88.85</v>
      </c>
      <c r="I1682" s="0" t="n">
        <v>27.57</v>
      </c>
      <c r="J1682" s="0" t="n">
        <v>1.21707</v>
      </c>
      <c r="K1682" s="0" t="n">
        <v>0.353837</v>
      </c>
      <c r="L1682" s="0" t="n">
        <v>1681</v>
      </c>
      <c r="M1682" s="0" t="n">
        <f aca="false">0.05/COUNT(L$2:L$1515)*L1682</f>
        <v>0.0555151915455746</v>
      </c>
      <c r="N1682" s="20" t="str">
        <f aca="false">IF(K1682&lt;M1682,A1682,"")</f>
        <v/>
      </c>
      <c r="O1682" s="20" t="str">
        <f aca="false">IF(K1682&lt;M1682,B1682,"")</f>
        <v/>
      </c>
    </row>
    <row r="1683" customFormat="false" ht="15" hidden="false" customHeight="false" outlineLevel="0" collapsed="false">
      <c r="A1683" s="0" t="s">
        <v>717</v>
      </c>
      <c r="B1683" s="0" t="n">
        <v>54</v>
      </c>
      <c r="C1683" s="0" t="n">
        <v>70</v>
      </c>
      <c r="D1683" s="0" t="n">
        <v>144</v>
      </c>
      <c r="E1683" s="0" t="n">
        <v>68</v>
      </c>
      <c r="F1683" s="0" t="n">
        <f aca="false">D1683/SUM(C1683:E1683)</f>
        <v>0.51063829787234</v>
      </c>
      <c r="G1683" s="0" t="n">
        <v>71.5</v>
      </c>
      <c r="H1683" s="0" t="n">
        <v>140.99</v>
      </c>
      <c r="I1683" s="0" t="n">
        <v>69.5</v>
      </c>
      <c r="J1683" s="0" t="n">
        <v>0.128277</v>
      </c>
      <c r="K1683" s="0" t="n">
        <v>0.811685</v>
      </c>
      <c r="L1683" s="0" t="n">
        <v>1682</v>
      </c>
      <c r="M1683" s="0" t="n">
        <f aca="false">0.05/COUNT(L$2:L$1515)*L1683</f>
        <v>0.0555482166446499</v>
      </c>
      <c r="N1683" s="20" t="str">
        <f aca="false">IF(K1683&lt;M1683,A1683,"")</f>
        <v/>
      </c>
      <c r="O1683" s="20" t="str">
        <f aca="false">IF(K1683&lt;M1683,B1683,"")</f>
        <v/>
      </c>
    </row>
    <row r="1684" customFormat="false" ht="15" hidden="false" customHeight="false" outlineLevel="0" collapsed="false">
      <c r="A1684" s="0" t="s">
        <v>717</v>
      </c>
      <c r="B1684" s="0" t="n">
        <v>56</v>
      </c>
      <c r="C1684" s="0" t="n">
        <v>70</v>
      </c>
      <c r="D1684" s="0" t="n">
        <v>144</v>
      </c>
      <c r="E1684" s="0" t="n">
        <v>68</v>
      </c>
      <c r="F1684" s="0" t="n">
        <f aca="false">D1684/SUM(C1684:E1684)</f>
        <v>0.51063829787234</v>
      </c>
      <c r="G1684" s="0" t="n">
        <v>71.5</v>
      </c>
      <c r="H1684" s="0" t="n">
        <v>140.99</v>
      </c>
      <c r="I1684" s="0" t="n">
        <v>69.5</v>
      </c>
      <c r="J1684" s="0" t="n">
        <v>0.128277</v>
      </c>
      <c r="K1684" s="0" t="n">
        <v>0.811685</v>
      </c>
      <c r="L1684" s="0" t="n">
        <v>1683</v>
      </c>
      <c r="M1684" s="0" t="n">
        <f aca="false">0.05/COUNT(L$2:L$1515)*L1684</f>
        <v>0.0555812417437252</v>
      </c>
      <c r="N1684" s="20" t="str">
        <f aca="false">IF(K1684&lt;M1684,A1684,"")</f>
        <v/>
      </c>
      <c r="O1684" s="20" t="str">
        <f aca="false">IF(K1684&lt;M1684,B1684,"")</f>
        <v/>
      </c>
    </row>
    <row r="1685" customFormat="false" ht="15" hidden="false" customHeight="false" outlineLevel="0" collapsed="false">
      <c r="A1685" s="0" t="s">
        <v>718</v>
      </c>
      <c r="B1685" s="0" t="n">
        <v>103</v>
      </c>
      <c r="C1685" s="0" t="n">
        <v>78</v>
      </c>
      <c r="D1685" s="0" t="n">
        <v>144</v>
      </c>
      <c r="E1685" s="0" t="n">
        <v>60</v>
      </c>
      <c r="F1685" s="0" t="n">
        <f aca="false">D1685/SUM(C1685:E1685)</f>
        <v>0.51063829787234</v>
      </c>
      <c r="G1685" s="0" t="n">
        <v>79.79</v>
      </c>
      <c r="H1685" s="0" t="n">
        <v>140.43</v>
      </c>
      <c r="I1685" s="0" t="n">
        <v>61.79</v>
      </c>
      <c r="J1685" s="0" t="n">
        <v>0.182717</v>
      </c>
      <c r="K1685" s="0" t="n">
        <v>0.720491</v>
      </c>
      <c r="L1685" s="0" t="n">
        <v>1684</v>
      </c>
      <c r="M1685" s="0" t="n">
        <f aca="false">0.05/COUNT(L$2:L$1515)*L1685</f>
        <v>0.0556142668428005</v>
      </c>
      <c r="N1685" s="20" t="str">
        <f aca="false">IF(K1685&lt;M1685,A1685,"")</f>
        <v/>
      </c>
      <c r="O1685" s="20" t="str">
        <f aca="false">IF(K1685&lt;M1685,B1685,"")</f>
        <v/>
      </c>
    </row>
    <row r="1686" customFormat="false" ht="15" hidden="false" customHeight="false" outlineLevel="0" collapsed="false">
      <c r="A1686" s="0" t="s">
        <v>719</v>
      </c>
      <c r="B1686" s="0" t="n">
        <v>118</v>
      </c>
      <c r="C1686" s="0" t="n">
        <v>37</v>
      </c>
      <c r="D1686" s="0" t="n">
        <v>145</v>
      </c>
      <c r="E1686" s="0" t="n">
        <v>102</v>
      </c>
      <c r="F1686" s="0" t="n">
        <f aca="false">D1686/SUM(C1686:E1686)</f>
        <v>0.51056338028169</v>
      </c>
      <c r="G1686" s="0" t="n">
        <v>42.22</v>
      </c>
      <c r="H1686" s="0" t="n">
        <v>134.56</v>
      </c>
      <c r="I1686" s="0" t="n">
        <v>107.22</v>
      </c>
      <c r="J1686" s="0" t="n">
        <v>1.709</v>
      </c>
      <c r="K1686" s="0" t="n">
        <v>0.212255</v>
      </c>
      <c r="L1686" s="0" t="n">
        <v>1685</v>
      </c>
      <c r="M1686" s="0" t="n">
        <f aca="false">0.05/COUNT(L$2:L$1515)*L1686</f>
        <v>0.0556472919418758</v>
      </c>
      <c r="N1686" s="20" t="str">
        <f aca="false">IF(K1686&lt;M1686,A1686,"")</f>
        <v/>
      </c>
      <c r="O1686" s="20" t="str">
        <f aca="false">IF(K1686&lt;M1686,B1686,"")</f>
        <v/>
      </c>
    </row>
    <row r="1687" customFormat="false" ht="15" hidden="false" customHeight="false" outlineLevel="0" collapsed="false">
      <c r="A1687" s="0" t="s">
        <v>720</v>
      </c>
      <c r="B1687" s="0" t="n">
        <v>21</v>
      </c>
      <c r="C1687" s="0" t="n">
        <v>61</v>
      </c>
      <c r="D1687" s="0" t="n">
        <v>145</v>
      </c>
      <c r="E1687" s="0" t="n">
        <v>78</v>
      </c>
      <c r="F1687" s="0" t="n">
        <f aca="false">D1687/SUM(C1687:E1687)</f>
        <v>0.51056338028169</v>
      </c>
      <c r="G1687" s="0" t="n">
        <v>62.75</v>
      </c>
      <c r="H1687" s="0" t="n">
        <v>141.49</v>
      </c>
      <c r="I1687" s="0" t="n">
        <v>79.75</v>
      </c>
      <c r="J1687" s="0" t="n">
        <v>0.174654</v>
      </c>
      <c r="K1687" s="0" t="n">
        <v>0.721738</v>
      </c>
      <c r="L1687" s="0" t="n">
        <v>1686</v>
      </c>
      <c r="M1687" s="0" t="n">
        <f aca="false">0.05/COUNT(L$2:L$1515)*L1687</f>
        <v>0.0556803170409511</v>
      </c>
      <c r="N1687" s="20" t="str">
        <f aca="false">IF(K1687&lt;M1687,A1687,"")</f>
        <v/>
      </c>
      <c r="O1687" s="20" t="str">
        <f aca="false">IF(K1687&lt;M1687,B1687,"")</f>
        <v/>
      </c>
    </row>
    <row r="1688" customFormat="false" ht="15" hidden="false" customHeight="false" outlineLevel="0" collapsed="false">
      <c r="A1688" s="0" t="s">
        <v>668</v>
      </c>
      <c r="B1688" s="0" t="n">
        <v>21</v>
      </c>
      <c r="C1688" s="0" t="n">
        <v>52</v>
      </c>
      <c r="D1688" s="0" t="n">
        <v>97</v>
      </c>
      <c r="E1688" s="0" t="n">
        <v>41</v>
      </c>
      <c r="F1688" s="0" t="n">
        <f aca="false">D1688/SUM(C1688:E1688)</f>
        <v>0.510526315789474</v>
      </c>
      <c r="G1688" s="0" t="n">
        <v>53.16</v>
      </c>
      <c r="H1688" s="0" t="n">
        <v>94.68</v>
      </c>
      <c r="I1688" s="0" t="n">
        <v>42.16</v>
      </c>
      <c r="J1688" s="0" t="n">
        <v>0.113922</v>
      </c>
      <c r="K1688" s="0" t="n">
        <v>0.772773</v>
      </c>
      <c r="L1688" s="0" t="n">
        <v>1687</v>
      </c>
      <c r="M1688" s="0" t="n">
        <f aca="false">0.05/COUNT(L$2:L$1515)*L1688</f>
        <v>0.0557133421400264</v>
      </c>
      <c r="N1688" s="20" t="str">
        <f aca="false">IF(K1688&lt;M1688,A1688,"")</f>
        <v/>
      </c>
      <c r="O1688" s="20" t="str">
        <f aca="false">IF(K1688&lt;M1688,B1688,"")</f>
        <v/>
      </c>
    </row>
    <row r="1689" customFormat="false" ht="15" hidden="false" customHeight="false" outlineLevel="0" collapsed="false">
      <c r="A1689" s="0" t="s">
        <v>721</v>
      </c>
      <c r="B1689" s="0" t="n">
        <v>27</v>
      </c>
      <c r="C1689" s="0" t="n">
        <v>100</v>
      </c>
      <c r="D1689" s="0" t="n">
        <v>146</v>
      </c>
      <c r="E1689" s="0" t="n">
        <v>40</v>
      </c>
      <c r="F1689" s="0" t="n">
        <f aca="false">D1689/SUM(C1689:E1689)</f>
        <v>0.510489510489511</v>
      </c>
      <c r="G1689" s="0" t="n">
        <v>104.65</v>
      </c>
      <c r="H1689" s="0" t="n">
        <v>136.71</v>
      </c>
      <c r="I1689" s="0" t="n">
        <v>44.65</v>
      </c>
      <c r="J1689" s="0" t="n">
        <v>1.321804</v>
      </c>
      <c r="K1689" s="0" t="n">
        <v>0.268461</v>
      </c>
      <c r="L1689" s="0" t="n">
        <v>1688</v>
      </c>
      <c r="M1689" s="0" t="n">
        <f aca="false">0.05/COUNT(L$2:L$1515)*L1689</f>
        <v>0.0557463672391017</v>
      </c>
      <c r="N1689" s="20" t="str">
        <f aca="false">IF(K1689&lt;M1689,A1689,"")</f>
        <v/>
      </c>
      <c r="O1689" s="20" t="str">
        <f aca="false">IF(K1689&lt;M1689,B1689,"")</f>
        <v/>
      </c>
    </row>
    <row r="1690" customFormat="false" ht="15" hidden="false" customHeight="false" outlineLevel="0" collapsed="false">
      <c r="A1690" s="0" t="s">
        <v>722</v>
      </c>
      <c r="B1690" s="0" t="n">
        <v>25</v>
      </c>
      <c r="C1690" s="0" t="n">
        <v>44</v>
      </c>
      <c r="D1690" s="0" t="n">
        <v>146</v>
      </c>
      <c r="E1690" s="0" t="n">
        <v>96</v>
      </c>
      <c r="F1690" s="0" t="n">
        <f aca="false">D1690/SUM(C1690:E1690)</f>
        <v>0.510489510489511</v>
      </c>
      <c r="G1690" s="0" t="n">
        <v>47.86</v>
      </c>
      <c r="H1690" s="0" t="n">
        <v>138.27</v>
      </c>
      <c r="I1690" s="0" t="n">
        <v>99.86</v>
      </c>
      <c r="J1690" s="0" t="n">
        <v>0.893193</v>
      </c>
      <c r="K1690" s="0" t="n">
        <v>0.39253</v>
      </c>
      <c r="L1690" s="0" t="n">
        <v>1689</v>
      </c>
      <c r="M1690" s="0" t="n">
        <f aca="false">0.05/COUNT(L$2:L$1515)*L1690</f>
        <v>0.055779392338177</v>
      </c>
      <c r="N1690" s="20" t="str">
        <f aca="false">IF(K1690&lt;M1690,A1690,"")</f>
        <v/>
      </c>
      <c r="O1690" s="20" t="str">
        <f aca="false">IF(K1690&lt;M1690,B1690,"")</f>
        <v/>
      </c>
    </row>
    <row r="1691" customFormat="false" ht="15" hidden="false" customHeight="false" outlineLevel="0" collapsed="false">
      <c r="A1691" s="0" t="s">
        <v>723</v>
      </c>
      <c r="B1691" s="0" t="n">
        <v>21</v>
      </c>
      <c r="C1691" s="0" t="n">
        <v>71</v>
      </c>
      <c r="D1691" s="0" t="n">
        <v>146</v>
      </c>
      <c r="E1691" s="0" t="n">
        <v>69</v>
      </c>
      <c r="F1691" s="0" t="n">
        <f aca="false">D1691/SUM(C1691:E1691)</f>
        <v>0.510489510489511</v>
      </c>
      <c r="G1691" s="0" t="n">
        <v>72.5</v>
      </c>
      <c r="H1691" s="0" t="n">
        <v>142.99</v>
      </c>
      <c r="I1691" s="0" t="n">
        <v>70.5</v>
      </c>
      <c r="J1691" s="0" t="n">
        <v>0.126474</v>
      </c>
      <c r="K1691" s="0" t="n">
        <v>0.812983</v>
      </c>
      <c r="L1691" s="0" t="n">
        <v>1690</v>
      </c>
      <c r="M1691" s="0" t="n">
        <f aca="false">0.05/COUNT(L$2:L$1515)*L1691</f>
        <v>0.0558124174372523</v>
      </c>
      <c r="N1691" s="20" t="str">
        <f aca="false">IF(K1691&lt;M1691,A1691,"")</f>
        <v/>
      </c>
      <c r="O1691" s="20" t="str">
        <f aca="false">IF(K1691&lt;M1691,B1691,"")</f>
        <v/>
      </c>
    </row>
    <row r="1692" customFormat="false" ht="15" hidden="false" customHeight="false" outlineLevel="0" collapsed="false">
      <c r="A1692" s="0" t="s">
        <v>724</v>
      </c>
      <c r="B1692" s="0" t="n">
        <v>27</v>
      </c>
      <c r="C1692" s="0" t="n">
        <v>97</v>
      </c>
      <c r="D1692" s="0" t="n">
        <v>146</v>
      </c>
      <c r="E1692" s="0" t="n">
        <v>43</v>
      </c>
      <c r="F1692" s="0" t="n">
        <f aca="false">D1692/SUM(C1692:E1692)</f>
        <v>0.510489510489511</v>
      </c>
      <c r="G1692" s="0" t="n">
        <v>101.05</v>
      </c>
      <c r="H1692" s="0" t="n">
        <v>137.9</v>
      </c>
      <c r="I1692" s="0" t="n">
        <v>47.05</v>
      </c>
      <c r="J1692" s="0" t="n">
        <v>0.98621</v>
      </c>
      <c r="K1692" s="0" t="n">
        <v>0.390324</v>
      </c>
      <c r="L1692" s="0" t="n">
        <v>1691</v>
      </c>
      <c r="M1692" s="0" t="n">
        <f aca="false">0.05/COUNT(L$2:L$1515)*L1692</f>
        <v>0.0558454425363276</v>
      </c>
      <c r="N1692" s="20" t="str">
        <f aca="false">IF(K1692&lt;M1692,A1692,"")</f>
        <v/>
      </c>
      <c r="O1692" s="20" t="str">
        <f aca="false">IF(K1692&lt;M1692,B1692,"")</f>
        <v/>
      </c>
    </row>
    <row r="1693" customFormat="false" ht="15" hidden="false" customHeight="false" outlineLevel="0" collapsed="false">
      <c r="A1693" s="0" t="s">
        <v>725</v>
      </c>
      <c r="B1693" s="0" t="n">
        <v>22</v>
      </c>
      <c r="C1693" s="0" t="n">
        <v>103</v>
      </c>
      <c r="D1693" s="0" t="n">
        <v>146</v>
      </c>
      <c r="E1693" s="0" t="n">
        <v>37</v>
      </c>
      <c r="F1693" s="0" t="n">
        <f aca="false">D1693/SUM(C1693:E1693)</f>
        <v>0.510489510489511</v>
      </c>
      <c r="G1693" s="0" t="n">
        <v>108.31</v>
      </c>
      <c r="H1693" s="0" t="n">
        <v>135.38</v>
      </c>
      <c r="I1693" s="0" t="n">
        <v>42.31</v>
      </c>
      <c r="J1693" s="0" t="n">
        <v>1.758324</v>
      </c>
      <c r="K1693" s="0" t="n">
        <v>0.212504</v>
      </c>
      <c r="L1693" s="0" t="n">
        <v>1692</v>
      </c>
      <c r="M1693" s="0" t="n">
        <f aca="false">0.05/COUNT(L$2:L$1515)*L1693</f>
        <v>0.0558784676354029</v>
      </c>
      <c r="N1693" s="20" t="str">
        <f aca="false">IF(K1693&lt;M1693,A1693,"")</f>
        <v/>
      </c>
      <c r="O1693" s="20" t="str">
        <f aca="false">IF(K1693&lt;M1693,B1693,"")</f>
        <v/>
      </c>
    </row>
    <row r="1694" customFormat="false" ht="15" hidden="false" customHeight="false" outlineLevel="0" collapsed="false">
      <c r="A1694" s="0" t="s">
        <v>726</v>
      </c>
      <c r="B1694" s="0" t="n">
        <v>103</v>
      </c>
      <c r="C1694" s="0" t="n">
        <v>32</v>
      </c>
      <c r="D1694" s="0" t="n">
        <v>146</v>
      </c>
      <c r="E1694" s="0" t="n">
        <v>108</v>
      </c>
      <c r="F1694" s="0" t="n">
        <f aca="false">D1694/SUM(C1694:E1694)</f>
        <v>0.510489510489511</v>
      </c>
      <c r="G1694" s="0" t="n">
        <v>38.55</v>
      </c>
      <c r="H1694" s="0" t="n">
        <v>132.9</v>
      </c>
      <c r="I1694" s="0" t="n">
        <v>114.55</v>
      </c>
      <c r="J1694" s="0" t="n">
        <v>2.777831</v>
      </c>
      <c r="K1694" s="0" t="n">
        <v>0.126153</v>
      </c>
      <c r="L1694" s="0" t="n">
        <v>1693</v>
      </c>
      <c r="M1694" s="0" t="n">
        <f aca="false">0.05/COUNT(L$2:L$1515)*L1694</f>
        <v>0.0559114927344782</v>
      </c>
      <c r="N1694" s="20" t="str">
        <f aca="false">IF(K1694&lt;M1694,A1694,"")</f>
        <v/>
      </c>
      <c r="O1694" s="20" t="str">
        <f aca="false">IF(K1694&lt;M1694,B1694,"")</f>
        <v/>
      </c>
    </row>
    <row r="1695" customFormat="false" ht="15" hidden="false" customHeight="false" outlineLevel="0" collapsed="false">
      <c r="A1695" s="0" t="s">
        <v>318</v>
      </c>
      <c r="B1695" s="0" t="n">
        <v>37</v>
      </c>
      <c r="C1695" s="0" t="n">
        <v>24</v>
      </c>
      <c r="D1695" s="0" t="n">
        <v>146</v>
      </c>
      <c r="E1695" s="0" t="n">
        <v>116</v>
      </c>
      <c r="F1695" s="0" t="n">
        <f aca="false">D1695/SUM(C1695:E1695)</f>
        <v>0.510489510489511</v>
      </c>
      <c r="G1695" s="0" t="n">
        <v>32.9</v>
      </c>
      <c r="H1695" s="0" t="n">
        <v>128.2</v>
      </c>
      <c r="I1695" s="0" t="n">
        <v>124.9</v>
      </c>
      <c r="J1695" s="0" t="n">
        <v>5.51156</v>
      </c>
      <c r="K1695" s="0" t="n">
        <v>0.024557</v>
      </c>
      <c r="L1695" s="0" t="n">
        <v>1694</v>
      </c>
      <c r="M1695" s="0" t="n">
        <f aca="false">0.05/COUNT(L$2:L$1515)*L1695</f>
        <v>0.0559445178335535</v>
      </c>
      <c r="N1695" s="20" t="str">
        <f aca="false">IF(K1695&lt;M1695,A1695,"")</f>
        <v>dDocent_Contig_27201</v>
      </c>
      <c r="O1695" s="20" t="n">
        <f aca="false">IF(K1695&lt;M1695,B1695,"")</f>
        <v>37</v>
      </c>
    </row>
    <row r="1696" customFormat="false" ht="15" hidden="false" customHeight="false" outlineLevel="0" collapsed="false">
      <c r="A1696" s="0" t="s">
        <v>258</v>
      </c>
      <c r="B1696" s="0" t="n">
        <v>90</v>
      </c>
      <c r="C1696" s="0" t="n">
        <v>0</v>
      </c>
      <c r="D1696" s="0" t="n">
        <v>125</v>
      </c>
      <c r="E1696" s="0" t="n">
        <v>120</v>
      </c>
      <c r="F1696" s="0" t="n">
        <f aca="false">D1696/SUM(C1696:E1696)</f>
        <v>0.510204081632653</v>
      </c>
      <c r="G1696" s="0" t="n">
        <v>15.94</v>
      </c>
      <c r="H1696" s="0" t="n">
        <v>93.11</v>
      </c>
      <c r="I1696" s="0" t="n">
        <v>135.94</v>
      </c>
      <c r="J1696" s="0" t="n">
        <v>28.734284</v>
      </c>
      <c r="K1696" s="0" t="n">
        <v>0</v>
      </c>
      <c r="L1696" s="0" t="n">
        <v>1695</v>
      </c>
      <c r="M1696" s="0" t="n">
        <f aca="false">0.05/COUNT(L$2:L$1515)*L1696</f>
        <v>0.0559775429326288</v>
      </c>
      <c r="N1696" s="20" t="str">
        <f aca="false">IF(K1696&lt;M1696,A1696,"")</f>
        <v>dDocent_Contig_2646</v>
      </c>
      <c r="O1696" s="20" t="n">
        <f aca="false">IF(K1696&lt;M1696,B1696,"")</f>
        <v>90</v>
      </c>
    </row>
    <row r="1697" customFormat="false" ht="15" hidden="false" customHeight="false" outlineLevel="0" collapsed="false">
      <c r="A1697" s="0" t="s">
        <v>727</v>
      </c>
      <c r="B1697" s="0" t="n">
        <v>108</v>
      </c>
      <c r="C1697" s="0" t="n">
        <v>56</v>
      </c>
      <c r="D1697" s="0" t="n">
        <v>104</v>
      </c>
      <c r="E1697" s="0" t="n">
        <v>44</v>
      </c>
      <c r="F1697" s="0" t="n">
        <f aca="false">D1697/SUM(C1697:E1697)</f>
        <v>0.509803921568627</v>
      </c>
      <c r="G1697" s="0" t="n">
        <v>57.18</v>
      </c>
      <c r="H1697" s="0" t="n">
        <v>101.65</v>
      </c>
      <c r="I1697" s="0" t="n">
        <v>45.18</v>
      </c>
      <c r="J1697" s="0" t="n">
        <v>0.109311</v>
      </c>
      <c r="K1697" s="0" t="n">
        <v>0.780224</v>
      </c>
      <c r="L1697" s="0" t="n">
        <v>1696</v>
      </c>
      <c r="M1697" s="0" t="n">
        <f aca="false">0.05/COUNT(L$2:L$1515)*L1697</f>
        <v>0.0560105680317041</v>
      </c>
      <c r="N1697" s="20" t="str">
        <f aca="false">IF(K1697&lt;M1697,A1697,"")</f>
        <v/>
      </c>
      <c r="O1697" s="20" t="str">
        <f aca="false">IF(K1697&lt;M1697,B1697,"")</f>
        <v/>
      </c>
    </row>
    <row r="1698" customFormat="false" ht="15" hidden="false" customHeight="false" outlineLevel="0" collapsed="false">
      <c r="A1698" s="0" t="s">
        <v>547</v>
      </c>
      <c r="B1698" s="0" t="n">
        <v>64</v>
      </c>
      <c r="C1698" s="0" t="n">
        <v>33</v>
      </c>
      <c r="D1698" s="0" t="n">
        <v>106</v>
      </c>
      <c r="E1698" s="0" t="n">
        <v>69</v>
      </c>
      <c r="F1698" s="0" t="n">
        <f aca="false">D1698/SUM(C1698:E1698)</f>
        <v>0.509615384615385</v>
      </c>
      <c r="G1698" s="0" t="n">
        <v>35.56</v>
      </c>
      <c r="H1698" s="0" t="n">
        <v>100.88</v>
      </c>
      <c r="I1698" s="0" t="n">
        <v>71.56</v>
      </c>
      <c r="J1698" s="0" t="n">
        <v>0.534774</v>
      </c>
      <c r="K1698" s="0" t="n">
        <v>0.567141</v>
      </c>
      <c r="L1698" s="0" t="n">
        <v>1697</v>
      </c>
      <c r="M1698" s="0" t="n">
        <f aca="false">0.05/COUNT(L$2:L$1515)*L1698</f>
        <v>0.0560435931307794</v>
      </c>
      <c r="N1698" s="20" t="str">
        <f aca="false">IF(K1698&lt;M1698,A1698,"")</f>
        <v/>
      </c>
      <c r="O1698" s="20" t="str">
        <f aca="false">IF(K1698&lt;M1698,B1698,"")</f>
        <v/>
      </c>
    </row>
    <row r="1699" customFormat="false" ht="15" hidden="false" customHeight="false" outlineLevel="0" collapsed="false">
      <c r="A1699" s="0" t="s">
        <v>651</v>
      </c>
      <c r="B1699" s="0" t="n">
        <v>102</v>
      </c>
      <c r="C1699" s="0" t="n">
        <v>77</v>
      </c>
      <c r="D1699" s="0" t="n">
        <v>133</v>
      </c>
      <c r="E1699" s="0" t="n">
        <v>51</v>
      </c>
      <c r="F1699" s="0" t="n">
        <f aca="false">D1699/SUM(C1699:E1699)</f>
        <v>0.509578544061303</v>
      </c>
      <c r="G1699" s="0" t="n">
        <v>78.9</v>
      </c>
      <c r="H1699" s="0" t="n">
        <v>129.2</v>
      </c>
      <c r="I1699" s="0" t="n">
        <v>52.9</v>
      </c>
      <c r="J1699" s="0" t="n">
        <v>0.22517</v>
      </c>
      <c r="K1699" s="0" t="n">
        <v>0.707849</v>
      </c>
      <c r="L1699" s="0" t="n">
        <v>1698</v>
      </c>
      <c r="M1699" s="0" t="n">
        <f aca="false">0.05/COUNT(L$2:L$1515)*L1699</f>
        <v>0.0560766182298547</v>
      </c>
      <c r="N1699" s="20" t="str">
        <f aca="false">IF(K1699&lt;M1699,A1699,"")</f>
        <v/>
      </c>
      <c r="O1699" s="20" t="str">
        <f aca="false">IF(K1699&lt;M1699,B1699,"")</f>
        <v/>
      </c>
    </row>
    <row r="1700" customFormat="false" ht="15" hidden="false" customHeight="false" outlineLevel="0" collapsed="false">
      <c r="A1700" s="0" t="s">
        <v>324</v>
      </c>
      <c r="B1700" s="0" t="n">
        <v>120</v>
      </c>
      <c r="C1700" s="0" t="n">
        <v>104</v>
      </c>
      <c r="D1700" s="0" t="n">
        <v>133</v>
      </c>
      <c r="E1700" s="0" t="n">
        <v>24</v>
      </c>
      <c r="F1700" s="0" t="n">
        <f aca="false">D1700/SUM(C1700:E1700)</f>
        <v>0.509578544061303</v>
      </c>
      <c r="G1700" s="0" t="n">
        <v>111.38</v>
      </c>
      <c r="H1700" s="0" t="n">
        <v>118.24</v>
      </c>
      <c r="I1700" s="0" t="n">
        <v>31.38</v>
      </c>
      <c r="J1700" s="0" t="n">
        <v>4.067428</v>
      </c>
      <c r="K1700" s="0" t="n">
        <v>0.055484</v>
      </c>
      <c r="L1700" s="0" t="n">
        <v>1699</v>
      </c>
      <c r="M1700" s="0" t="n">
        <f aca="false">0.05/COUNT(L$2:L$1515)*L1700</f>
        <v>0.05610964332893</v>
      </c>
      <c r="N1700" s="20" t="str">
        <f aca="false">IF(K1700&lt;M1700,A1700,"")</f>
        <v>dDocent_Contig_25304</v>
      </c>
      <c r="O1700" s="20" t="n">
        <f aca="false">IF(K1700&lt;M1700,B1700,"")</f>
        <v>120</v>
      </c>
    </row>
    <row r="1701" customFormat="false" ht="15" hidden="false" customHeight="false" outlineLevel="0" collapsed="false">
      <c r="A1701" s="0" t="s">
        <v>728</v>
      </c>
      <c r="B1701" s="0" t="n">
        <v>31</v>
      </c>
      <c r="C1701" s="0" t="n">
        <v>100</v>
      </c>
      <c r="D1701" s="0" t="n">
        <v>133</v>
      </c>
      <c r="E1701" s="0" t="n">
        <v>28</v>
      </c>
      <c r="F1701" s="0" t="n">
        <f aca="false">D1701/SUM(C1701:E1701)</f>
        <v>0.509578544061303</v>
      </c>
      <c r="G1701" s="0" t="n">
        <v>106.22</v>
      </c>
      <c r="H1701" s="0" t="n">
        <v>120.57</v>
      </c>
      <c r="I1701" s="0" t="n">
        <v>34.22</v>
      </c>
      <c r="J1701" s="0" t="n">
        <v>2.774495</v>
      </c>
      <c r="K1701" s="0" t="n">
        <v>0.109178</v>
      </c>
      <c r="L1701" s="0" t="n">
        <v>1700</v>
      </c>
      <c r="M1701" s="0" t="n">
        <f aca="false">0.05/COUNT(L$2:L$1515)*L1701</f>
        <v>0.0561426684280053</v>
      </c>
      <c r="N1701" s="20" t="str">
        <f aca="false">IF(K1701&lt;M1701,A1701,"")</f>
        <v/>
      </c>
      <c r="O1701" s="20" t="str">
        <f aca="false">IF(K1701&lt;M1701,B1701,"")</f>
        <v/>
      </c>
    </row>
    <row r="1702" customFormat="false" ht="15" hidden="false" customHeight="false" outlineLevel="0" collapsed="false">
      <c r="A1702" s="0" t="s">
        <v>397</v>
      </c>
      <c r="B1702" s="0" t="n">
        <v>45</v>
      </c>
      <c r="C1702" s="0" t="n">
        <v>31</v>
      </c>
      <c r="D1702" s="0" t="n">
        <v>80</v>
      </c>
      <c r="E1702" s="0" t="n">
        <v>46</v>
      </c>
      <c r="F1702" s="0" t="n">
        <f aca="false">D1702/SUM(C1702:E1702)</f>
        <v>0.509554140127389</v>
      </c>
      <c r="G1702" s="0" t="n">
        <v>32.11</v>
      </c>
      <c r="H1702" s="0" t="n">
        <v>77.78</v>
      </c>
      <c r="I1702" s="0" t="n">
        <v>47.11</v>
      </c>
      <c r="J1702" s="0" t="n">
        <v>0.127492</v>
      </c>
      <c r="K1702" s="0" t="n">
        <v>0.87189</v>
      </c>
      <c r="L1702" s="0" t="n">
        <v>1701</v>
      </c>
      <c r="M1702" s="0" t="n">
        <f aca="false">0.05/COUNT(L$2:L$1515)*L1702</f>
        <v>0.0561756935270806</v>
      </c>
      <c r="N1702" s="20" t="str">
        <f aca="false">IF(K1702&lt;M1702,A1702,"")</f>
        <v/>
      </c>
      <c r="O1702" s="20" t="str">
        <f aca="false">IF(K1702&lt;M1702,B1702,"")</f>
        <v/>
      </c>
    </row>
    <row r="1703" customFormat="false" ht="15" hidden="false" customHeight="false" outlineLevel="0" collapsed="false">
      <c r="A1703" s="0" t="s">
        <v>729</v>
      </c>
      <c r="B1703" s="0" t="n">
        <v>102</v>
      </c>
      <c r="C1703" s="0" t="n">
        <v>99</v>
      </c>
      <c r="D1703" s="0" t="n">
        <v>136</v>
      </c>
      <c r="E1703" s="0" t="n">
        <v>32</v>
      </c>
      <c r="F1703" s="0" t="n">
        <f aca="false">D1703/SUM(C1703:E1703)</f>
        <v>0.50936329588015</v>
      </c>
      <c r="G1703" s="0" t="n">
        <v>104.45</v>
      </c>
      <c r="H1703" s="0" t="n">
        <v>125.09</v>
      </c>
      <c r="I1703" s="0" t="n">
        <v>37.45</v>
      </c>
      <c r="J1703" s="0" t="n">
        <v>2.029556</v>
      </c>
      <c r="K1703" s="0" t="n">
        <v>0.191265</v>
      </c>
      <c r="L1703" s="0" t="n">
        <v>1702</v>
      </c>
      <c r="M1703" s="0" t="n">
        <f aca="false">0.05/COUNT(L$2:L$1515)*L1703</f>
        <v>0.0562087186261559</v>
      </c>
      <c r="N1703" s="20" t="str">
        <f aca="false">IF(K1703&lt;M1703,A1703,"")</f>
        <v/>
      </c>
      <c r="O1703" s="20" t="str">
        <f aca="false">IF(K1703&lt;M1703,B1703,"")</f>
        <v/>
      </c>
    </row>
    <row r="1704" customFormat="false" ht="15" hidden="false" customHeight="false" outlineLevel="0" collapsed="false">
      <c r="A1704" s="0" t="s">
        <v>730</v>
      </c>
      <c r="B1704" s="0" t="n">
        <v>122</v>
      </c>
      <c r="C1704" s="0" t="n">
        <v>83</v>
      </c>
      <c r="D1704" s="0" t="n">
        <v>136</v>
      </c>
      <c r="E1704" s="0" t="n">
        <v>48</v>
      </c>
      <c r="F1704" s="0" t="n">
        <f aca="false">D1704/SUM(C1704:E1704)</f>
        <v>0.50936329588015</v>
      </c>
      <c r="G1704" s="0" t="n">
        <v>85.4</v>
      </c>
      <c r="H1704" s="0" t="n">
        <v>131.21</v>
      </c>
      <c r="I1704" s="0" t="n">
        <v>50.4</v>
      </c>
      <c r="J1704" s="0" t="n">
        <v>0.356452</v>
      </c>
      <c r="K1704" s="0" t="n">
        <v>0.618716</v>
      </c>
      <c r="L1704" s="0" t="n">
        <v>1703</v>
      </c>
      <c r="M1704" s="0" t="n">
        <f aca="false">0.05/COUNT(L$2:L$1515)*L1704</f>
        <v>0.0562417437252312</v>
      </c>
      <c r="N1704" s="20" t="str">
        <f aca="false">IF(K1704&lt;M1704,A1704,"")</f>
        <v/>
      </c>
      <c r="O1704" s="20" t="str">
        <f aca="false">IF(K1704&lt;M1704,B1704,"")</f>
        <v/>
      </c>
    </row>
    <row r="1705" customFormat="false" ht="15" hidden="false" customHeight="false" outlineLevel="0" collapsed="false">
      <c r="A1705" s="0" t="s">
        <v>731</v>
      </c>
      <c r="B1705" s="0" t="n">
        <v>56</v>
      </c>
      <c r="C1705" s="0" t="n">
        <v>93</v>
      </c>
      <c r="D1705" s="0" t="n">
        <v>136</v>
      </c>
      <c r="E1705" s="0" t="n">
        <v>38</v>
      </c>
      <c r="F1705" s="0" t="n">
        <f aca="false">D1705/SUM(C1705:E1705)</f>
        <v>0.50936329588015</v>
      </c>
      <c r="G1705" s="0" t="n">
        <v>97.08</v>
      </c>
      <c r="H1705" s="0" t="n">
        <v>127.84</v>
      </c>
      <c r="I1705" s="0" t="n">
        <v>42.08</v>
      </c>
      <c r="J1705" s="0" t="n">
        <v>1.089183</v>
      </c>
      <c r="K1705" s="0" t="n">
        <v>0.370474</v>
      </c>
      <c r="L1705" s="0" t="n">
        <v>1704</v>
      </c>
      <c r="M1705" s="0" t="n">
        <f aca="false">0.05/COUNT(L$2:L$1515)*L1705</f>
        <v>0.0562747688243065</v>
      </c>
      <c r="N1705" s="20" t="str">
        <f aca="false">IF(K1705&lt;M1705,A1705,"")</f>
        <v/>
      </c>
      <c r="O1705" s="20" t="str">
        <f aca="false">IF(K1705&lt;M1705,B1705,"")</f>
        <v/>
      </c>
    </row>
    <row r="1706" customFormat="false" ht="15" hidden="false" customHeight="false" outlineLevel="0" collapsed="false">
      <c r="A1706" s="0" t="s">
        <v>732</v>
      </c>
      <c r="B1706" s="0" t="n">
        <v>24</v>
      </c>
      <c r="C1706" s="0" t="n">
        <v>49</v>
      </c>
      <c r="D1706" s="0" t="n">
        <v>82</v>
      </c>
      <c r="E1706" s="0" t="n">
        <v>30</v>
      </c>
      <c r="F1706" s="0" t="n">
        <f aca="false">D1706/SUM(C1706:E1706)</f>
        <v>0.509316770186335</v>
      </c>
      <c r="G1706" s="0" t="n">
        <v>50.31</v>
      </c>
      <c r="H1706" s="0" t="n">
        <v>79.38</v>
      </c>
      <c r="I1706" s="0" t="n">
        <v>31.31</v>
      </c>
      <c r="J1706" s="0" t="n">
        <v>0.175545</v>
      </c>
      <c r="K1706" s="0" t="n">
        <v>0.750193</v>
      </c>
      <c r="L1706" s="0" t="n">
        <v>1705</v>
      </c>
      <c r="M1706" s="0" t="n">
        <f aca="false">0.05/COUNT(L$2:L$1515)*L1706</f>
        <v>0.0563077939233818</v>
      </c>
      <c r="N1706" s="20" t="str">
        <f aca="false">IF(K1706&lt;M1706,A1706,"")</f>
        <v/>
      </c>
      <c r="O1706" s="20" t="str">
        <f aca="false">IF(K1706&lt;M1706,B1706,"")</f>
        <v/>
      </c>
    </row>
    <row r="1707" customFormat="false" ht="15" hidden="false" customHeight="false" outlineLevel="0" collapsed="false">
      <c r="A1707" s="0" t="s">
        <v>733</v>
      </c>
      <c r="B1707" s="0" t="n">
        <v>7</v>
      </c>
      <c r="C1707" s="0" t="n">
        <v>37</v>
      </c>
      <c r="D1707" s="0" t="n">
        <v>138</v>
      </c>
      <c r="E1707" s="0" t="n">
        <v>96</v>
      </c>
      <c r="F1707" s="0" t="n">
        <f aca="false">D1707/SUM(C1707:E1707)</f>
        <v>0.509225092250922</v>
      </c>
      <c r="G1707" s="0" t="n">
        <v>41.46</v>
      </c>
      <c r="H1707" s="0" t="n">
        <v>129.08</v>
      </c>
      <c r="I1707" s="0" t="n">
        <v>100.46</v>
      </c>
      <c r="J1707" s="0" t="n">
        <v>1.294918</v>
      </c>
      <c r="K1707" s="0" t="n">
        <v>0.307518</v>
      </c>
      <c r="L1707" s="0" t="n">
        <v>1706</v>
      </c>
      <c r="M1707" s="0" t="n">
        <f aca="false">0.05/COUNT(L$2:L$1515)*L1707</f>
        <v>0.0563408190224571</v>
      </c>
      <c r="N1707" s="20" t="str">
        <f aca="false">IF(K1707&lt;M1707,A1707,"")</f>
        <v/>
      </c>
      <c r="O1707" s="20" t="str">
        <f aca="false">IF(K1707&lt;M1707,B1707,"")</f>
        <v/>
      </c>
    </row>
    <row r="1708" customFormat="false" ht="15" hidden="false" customHeight="false" outlineLevel="0" collapsed="false">
      <c r="A1708" s="0" t="s">
        <v>734</v>
      </c>
      <c r="B1708" s="0" t="n">
        <v>31</v>
      </c>
      <c r="C1708" s="0" t="n">
        <v>88</v>
      </c>
      <c r="D1708" s="0" t="n">
        <v>140</v>
      </c>
      <c r="E1708" s="0" t="n">
        <v>47</v>
      </c>
      <c r="F1708" s="0" t="n">
        <f aca="false">D1708/SUM(C1708:E1708)</f>
        <v>0.509090909090909</v>
      </c>
      <c r="G1708" s="0" t="n">
        <v>90.78</v>
      </c>
      <c r="H1708" s="0" t="n">
        <v>134.44</v>
      </c>
      <c r="I1708" s="0" t="n">
        <v>49.78</v>
      </c>
      <c r="J1708" s="0" t="n">
        <v>0.469714</v>
      </c>
      <c r="K1708" s="0" t="n">
        <v>0.538649</v>
      </c>
      <c r="L1708" s="0" t="n">
        <v>1707</v>
      </c>
      <c r="M1708" s="0" t="n">
        <f aca="false">0.05/COUNT(L$2:L$1515)*L1708</f>
        <v>0.0563738441215324</v>
      </c>
      <c r="N1708" s="20" t="str">
        <f aca="false">IF(K1708&lt;M1708,A1708,"")</f>
        <v/>
      </c>
      <c r="O1708" s="20" t="str">
        <f aca="false">IF(K1708&lt;M1708,B1708,"")</f>
        <v/>
      </c>
    </row>
    <row r="1709" customFormat="false" ht="15" hidden="false" customHeight="false" outlineLevel="0" collapsed="false">
      <c r="A1709" s="0" t="s">
        <v>734</v>
      </c>
      <c r="B1709" s="0" t="n">
        <v>65</v>
      </c>
      <c r="C1709" s="0" t="n">
        <v>88</v>
      </c>
      <c r="D1709" s="0" t="n">
        <v>140</v>
      </c>
      <c r="E1709" s="0" t="n">
        <v>47</v>
      </c>
      <c r="F1709" s="0" t="n">
        <f aca="false">D1709/SUM(C1709:E1709)</f>
        <v>0.509090909090909</v>
      </c>
      <c r="G1709" s="0" t="n">
        <v>90.78</v>
      </c>
      <c r="H1709" s="0" t="n">
        <v>134.44</v>
      </c>
      <c r="I1709" s="0" t="n">
        <v>49.78</v>
      </c>
      <c r="J1709" s="0" t="n">
        <v>0.469714</v>
      </c>
      <c r="K1709" s="0" t="n">
        <v>0.538649</v>
      </c>
      <c r="L1709" s="0" t="n">
        <v>1708</v>
      </c>
      <c r="M1709" s="0" t="n">
        <f aca="false">0.05/COUNT(L$2:L$1515)*L1709</f>
        <v>0.0564068692206077</v>
      </c>
      <c r="N1709" s="20" t="str">
        <f aca="false">IF(K1709&lt;M1709,A1709,"")</f>
        <v/>
      </c>
      <c r="O1709" s="20" t="str">
        <f aca="false">IF(K1709&lt;M1709,B1709,"")</f>
        <v/>
      </c>
    </row>
    <row r="1710" customFormat="false" ht="15" hidden="false" customHeight="false" outlineLevel="0" collapsed="false">
      <c r="A1710" s="0" t="s">
        <v>735</v>
      </c>
      <c r="B1710" s="0" t="n">
        <v>120</v>
      </c>
      <c r="C1710" s="0" t="n">
        <v>105</v>
      </c>
      <c r="D1710" s="0" t="n">
        <v>140</v>
      </c>
      <c r="E1710" s="0" t="n">
        <v>30</v>
      </c>
      <c r="F1710" s="0" t="n">
        <f aca="false">D1710/SUM(C1710:E1710)</f>
        <v>0.509090909090909</v>
      </c>
      <c r="G1710" s="0" t="n">
        <v>111.36</v>
      </c>
      <c r="H1710" s="0" t="n">
        <v>127.27</v>
      </c>
      <c r="I1710" s="0" t="n">
        <v>36.36</v>
      </c>
      <c r="J1710" s="0" t="n">
        <v>2.75</v>
      </c>
      <c r="K1710" s="0" t="n">
        <v>0.118043</v>
      </c>
      <c r="L1710" s="0" t="n">
        <v>1709</v>
      </c>
      <c r="M1710" s="0" t="n">
        <f aca="false">0.05/COUNT(L$2:L$1515)*L1710</f>
        <v>0.056439894319683</v>
      </c>
      <c r="N1710" s="20" t="str">
        <f aca="false">IF(K1710&lt;M1710,A1710,"")</f>
        <v/>
      </c>
      <c r="O1710" s="20" t="str">
        <f aca="false">IF(K1710&lt;M1710,B1710,"")</f>
        <v/>
      </c>
    </row>
    <row r="1711" customFormat="false" ht="15" hidden="false" customHeight="false" outlineLevel="0" collapsed="false">
      <c r="A1711" s="0" t="s">
        <v>736</v>
      </c>
      <c r="B1711" s="0" t="n">
        <v>57</v>
      </c>
      <c r="C1711" s="0" t="n">
        <v>70</v>
      </c>
      <c r="D1711" s="0" t="n">
        <v>140</v>
      </c>
      <c r="E1711" s="0" t="n">
        <v>65</v>
      </c>
      <c r="F1711" s="0" t="n">
        <f aca="false">D1711/SUM(C1711:E1711)</f>
        <v>0.509090909090909</v>
      </c>
      <c r="G1711" s="0" t="n">
        <v>71.27</v>
      </c>
      <c r="H1711" s="0" t="n">
        <v>137.45</v>
      </c>
      <c r="I1711" s="0" t="n">
        <v>66.27</v>
      </c>
      <c r="J1711" s="0" t="n">
        <v>0.094307</v>
      </c>
      <c r="K1711" s="0" t="n">
        <v>0.809891</v>
      </c>
      <c r="L1711" s="0" t="n">
        <v>1710</v>
      </c>
      <c r="M1711" s="0" t="n">
        <f aca="false">0.05/COUNT(L$2:L$1515)*L1711</f>
        <v>0.0564729194187583</v>
      </c>
      <c r="N1711" s="20" t="str">
        <f aca="false">IF(K1711&lt;M1711,A1711,"")</f>
        <v/>
      </c>
      <c r="O1711" s="20" t="str">
        <f aca="false">IF(K1711&lt;M1711,B1711,"")</f>
        <v/>
      </c>
    </row>
    <row r="1712" customFormat="false" ht="15" hidden="false" customHeight="false" outlineLevel="0" collapsed="false">
      <c r="A1712" s="0" t="s">
        <v>286</v>
      </c>
      <c r="B1712" s="0" t="n">
        <v>31</v>
      </c>
      <c r="C1712" s="0" t="n">
        <v>58</v>
      </c>
      <c r="D1712" s="0" t="n">
        <v>141</v>
      </c>
      <c r="E1712" s="0" t="n">
        <v>78</v>
      </c>
      <c r="F1712" s="0" t="n">
        <f aca="false">D1712/SUM(C1712:E1712)</f>
        <v>0.509025270758123</v>
      </c>
      <c r="G1712" s="0" t="n">
        <v>59.61</v>
      </c>
      <c r="H1712" s="0" t="n">
        <v>137.78</v>
      </c>
      <c r="I1712" s="0" t="n">
        <v>79.61</v>
      </c>
      <c r="J1712" s="0" t="n">
        <v>0.151488</v>
      </c>
      <c r="K1712" s="0" t="n">
        <v>0.808978</v>
      </c>
      <c r="L1712" s="0" t="n">
        <v>1711</v>
      </c>
      <c r="M1712" s="0" t="n">
        <f aca="false">0.05/COUNT(L$2:L$1515)*L1712</f>
        <v>0.0565059445178335</v>
      </c>
      <c r="N1712" s="20" t="str">
        <f aca="false">IF(K1712&lt;M1712,A1712,"")</f>
        <v/>
      </c>
      <c r="O1712" s="20" t="str">
        <f aca="false">IF(K1712&lt;M1712,B1712,"")</f>
        <v/>
      </c>
    </row>
    <row r="1713" customFormat="false" ht="15" hidden="false" customHeight="false" outlineLevel="0" collapsed="false">
      <c r="A1713" s="0" t="s">
        <v>737</v>
      </c>
      <c r="B1713" s="0" t="n">
        <v>43</v>
      </c>
      <c r="C1713" s="0" t="n">
        <v>81</v>
      </c>
      <c r="D1713" s="0" t="n">
        <v>142</v>
      </c>
      <c r="E1713" s="0" t="n">
        <v>56</v>
      </c>
      <c r="F1713" s="0" t="n">
        <f aca="false">D1713/SUM(C1713:E1713)</f>
        <v>0.508960573476703</v>
      </c>
      <c r="G1713" s="0" t="n">
        <v>82.81</v>
      </c>
      <c r="H1713" s="0" t="n">
        <v>138.38</v>
      </c>
      <c r="I1713" s="0" t="n">
        <v>57.81</v>
      </c>
      <c r="J1713" s="0" t="n">
        <v>0.190938</v>
      </c>
      <c r="K1713" s="0" t="n">
        <v>0.717886</v>
      </c>
      <c r="L1713" s="0" t="n">
        <v>1712</v>
      </c>
      <c r="M1713" s="0" t="n">
        <f aca="false">0.05/COUNT(L$2:L$1515)*L1713</f>
        <v>0.0565389696169089</v>
      </c>
      <c r="N1713" s="20" t="str">
        <f aca="false">IF(K1713&lt;M1713,A1713,"")</f>
        <v/>
      </c>
      <c r="O1713" s="20" t="str">
        <f aca="false">IF(K1713&lt;M1713,B1713,"")</f>
        <v/>
      </c>
    </row>
    <row r="1714" customFormat="false" ht="15" hidden="false" customHeight="false" outlineLevel="0" collapsed="false">
      <c r="A1714" s="0" t="s">
        <v>738</v>
      </c>
      <c r="B1714" s="0" t="n">
        <v>12</v>
      </c>
      <c r="C1714" s="0" t="n">
        <v>52</v>
      </c>
      <c r="D1714" s="0" t="n">
        <v>142</v>
      </c>
      <c r="E1714" s="0" t="n">
        <v>85</v>
      </c>
      <c r="F1714" s="0" t="n">
        <f aca="false">D1714/SUM(C1714:E1714)</f>
        <v>0.508960573476703</v>
      </c>
      <c r="G1714" s="0" t="n">
        <v>54.23</v>
      </c>
      <c r="H1714" s="0" t="n">
        <v>137.55</v>
      </c>
      <c r="I1714" s="0" t="n">
        <v>87.23</v>
      </c>
      <c r="J1714" s="0" t="n">
        <v>0.292232</v>
      </c>
      <c r="K1714" s="0" t="n">
        <v>0.628568</v>
      </c>
      <c r="L1714" s="0" t="n">
        <v>1713</v>
      </c>
      <c r="M1714" s="0" t="n">
        <f aca="false">0.05/COUNT(L$2:L$1515)*L1714</f>
        <v>0.0565719947159842</v>
      </c>
      <c r="N1714" s="20" t="str">
        <f aca="false">IF(K1714&lt;M1714,A1714,"")</f>
        <v/>
      </c>
      <c r="O1714" s="20" t="str">
        <f aca="false">IF(K1714&lt;M1714,B1714,"")</f>
        <v/>
      </c>
    </row>
    <row r="1715" customFormat="false" ht="15" hidden="false" customHeight="false" outlineLevel="0" collapsed="false">
      <c r="A1715" s="0" t="s">
        <v>739</v>
      </c>
      <c r="B1715" s="0" t="n">
        <v>27</v>
      </c>
      <c r="C1715" s="0" t="n">
        <v>77</v>
      </c>
      <c r="D1715" s="0" t="n">
        <v>143</v>
      </c>
      <c r="E1715" s="0" t="n">
        <v>61</v>
      </c>
      <c r="F1715" s="0" t="n">
        <f aca="false">D1715/SUM(C1715:E1715)</f>
        <v>0.508896797153025</v>
      </c>
      <c r="G1715" s="0" t="n">
        <v>78.48</v>
      </c>
      <c r="H1715" s="0" t="n">
        <v>140.04</v>
      </c>
      <c r="I1715" s="0" t="n">
        <v>62.48</v>
      </c>
      <c r="J1715" s="0" t="n">
        <v>0.125153</v>
      </c>
      <c r="K1715" s="0" t="n">
        <v>0.810803</v>
      </c>
      <c r="L1715" s="0" t="n">
        <v>1714</v>
      </c>
      <c r="M1715" s="0" t="n">
        <f aca="false">0.05/COUNT(L$2:L$1515)*L1715</f>
        <v>0.0566050198150594</v>
      </c>
      <c r="N1715" s="20" t="str">
        <f aca="false">IF(K1715&lt;M1715,A1715,"")</f>
        <v/>
      </c>
      <c r="O1715" s="20" t="str">
        <f aca="false">IF(K1715&lt;M1715,B1715,"")</f>
        <v/>
      </c>
    </row>
    <row r="1716" customFormat="false" ht="15" hidden="false" customHeight="false" outlineLevel="0" collapsed="false">
      <c r="A1716" s="0" t="s">
        <v>740</v>
      </c>
      <c r="B1716" s="0" t="n">
        <v>29</v>
      </c>
      <c r="C1716" s="0" t="n">
        <v>95</v>
      </c>
      <c r="D1716" s="0" t="n">
        <v>144</v>
      </c>
      <c r="E1716" s="0" t="n">
        <v>44</v>
      </c>
      <c r="F1716" s="0" t="n">
        <f aca="false">D1716/SUM(C1716:E1716)</f>
        <v>0.508833922261484</v>
      </c>
      <c r="G1716" s="0" t="n">
        <v>98.55</v>
      </c>
      <c r="H1716" s="0" t="n">
        <v>136.9</v>
      </c>
      <c r="I1716" s="0" t="n">
        <v>47.55</v>
      </c>
      <c r="J1716" s="0" t="n">
        <v>0.76016</v>
      </c>
      <c r="K1716" s="0" t="n">
        <v>0.460688</v>
      </c>
      <c r="L1716" s="0" t="n">
        <v>1715</v>
      </c>
      <c r="M1716" s="0" t="n">
        <f aca="false">0.05/COUNT(L$2:L$1515)*L1716</f>
        <v>0.0566380449141347</v>
      </c>
      <c r="N1716" s="20" t="str">
        <f aca="false">IF(K1716&lt;M1716,A1716,"")</f>
        <v/>
      </c>
      <c r="O1716" s="20" t="str">
        <f aca="false">IF(K1716&lt;M1716,B1716,"")</f>
        <v/>
      </c>
    </row>
    <row r="1717" customFormat="false" ht="15" hidden="false" customHeight="false" outlineLevel="0" collapsed="false">
      <c r="A1717" s="0" t="s">
        <v>366</v>
      </c>
      <c r="B1717" s="0" t="n">
        <v>7</v>
      </c>
      <c r="C1717" s="0" t="n">
        <v>139</v>
      </c>
      <c r="D1717" s="0" t="n">
        <v>144</v>
      </c>
      <c r="E1717" s="0" t="n">
        <v>0</v>
      </c>
      <c r="F1717" s="0" t="n">
        <f aca="false">D1717/SUM(C1717:E1717)</f>
        <v>0.508833922261484</v>
      </c>
      <c r="G1717" s="0" t="n">
        <v>157.32</v>
      </c>
      <c r="H1717" s="0" t="n">
        <v>107.36</v>
      </c>
      <c r="I1717" s="0" t="n">
        <v>18.32</v>
      </c>
      <c r="J1717" s="0" t="n">
        <v>32.95236</v>
      </c>
      <c r="K1717" s="0" t="n">
        <v>0</v>
      </c>
      <c r="L1717" s="0" t="n">
        <v>1716</v>
      </c>
      <c r="M1717" s="0" t="n">
        <f aca="false">0.05/COUNT(L$2:L$1515)*L1717</f>
        <v>0.05667107001321</v>
      </c>
      <c r="N1717" s="20" t="str">
        <f aca="false">IF(K1717&lt;M1717,A1717,"")</f>
        <v>dDocent_Contig_11161</v>
      </c>
      <c r="O1717" s="20" t="n">
        <f aca="false">IF(K1717&lt;M1717,B1717,"")</f>
        <v>7</v>
      </c>
    </row>
    <row r="1718" customFormat="false" ht="15" hidden="false" customHeight="false" outlineLevel="0" collapsed="false">
      <c r="A1718" s="0" t="s">
        <v>741</v>
      </c>
      <c r="B1718" s="0" t="n">
        <v>122</v>
      </c>
      <c r="C1718" s="0" t="n">
        <v>61</v>
      </c>
      <c r="D1718" s="0" t="n">
        <v>144</v>
      </c>
      <c r="E1718" s="0" t="n">
        <v>78</v>
      </c>
      <c r="F1718" s="0" t="n">
        <f aca="false">D1718/SUM(C1718:E1718)</f>
        <v>0.508833922261484</v>
      </c>
      <c r="G1718" s="0" t="n">
        <v>62.51</v>
      </c>
      <c r="H1718" s="0" t="n">
        <v>140.99</v>
      </c>
      <c r="I1718" s="0" t="n">
        <v>79.51</v>
      </c>
      <c r="J1718" s="0" t="n">
        <v>0.129039</v>
      </c>
      <c r="K1718" s="0" t="n">
        <v>0.811353</v>
      </c>
      <c r="L1718" s="0" t="n">
        <v>1717</v>
      </c>
      <c r="M1718" s="0" t="n">
        <f aca="false">0.05/COUNT(L$2:L$1515)*L1718</f>
        <v>0.0567040951122853</v>
      </c>
      <c r="N1718" s="20" t="str">
        <f aca="false">IF(K1718&lt;M1718,A1718,"")</f>
        <v/>
      </c>
      <c r="O1718" s="20" t="str">
        <f aca="false">IF(K1718&lt;M1718,B1718,"")</f>
        <v/>
      </c>
    </row>
    <row r="1719" customFormat="false" ht="15" hidden="false" customHeight="false" outlineLevel="0" collapsed="false">
      <c r="A1719" s="0" t="s">
        <v>697</v>
      </c>
      <c r="B1719" s="0" t="n">
        <v>85</v>
      </c>
      <c r="C1719" s="0" t="n">
        <v>104</v>
      </c>
      <c r="D1719" s="0" t="n">
        <v>144</v>
      </c>
      <c r="E1719" s="0" t="n">
        <v>35</v>
      </c>
      <c r="F1719" s="0" t="n">
        <f aca="false">D1719/SUM(C1719:E1719)</f>
        <v>0.508833922261484</v>
      </c>
      <c r="G1719" s="0" t="n">
        <v>109.46</v>
      </c>
      <c r="H1719" s="0" t="n">
        <v>133.09</v>
      </c>
      <c r="I1719" s="0" t="n">
        <v>40.46</v>
      </c>
      <c r="J1719" s="0" t="n">
        <v>1.90234</v>
      </c>
      <c r="K1719" s="0" t="n">
        <v>0.206042</v>
      </c>
      <c r="L1719" s="0" t="n">
        <v>1718</v>
      </c>
      <c r="M1719" s="0" t="n">
        <f aca="false">0.05/COUNT(L$2:L$1515)*L1719</f>
        <v>0.0567371202113606</v>
      </c>
      <c r="N1719" s="20" t="str">
        <f aca="false">IF(K1719&lt;M1719,A1719,"")</f>
        <v/>
      </c>
      <c r="O1719" s="20" t="str">
        <f aca="false">IF(K1719&lt;M1719,B1719,"")</f>
        <v/>
      </c>
    </row>
    <row r="1720" customFormat="false" ht="15" hidden="false" customHeight="false" outlineLevel="0" collapsed="false">
      <c r="A1720" s="0" t="s">
        <v>742</v>
      </c>
      <c r="B1720" s="0" t="n">
        <v>46</v>
      </c>
      <c r="C1720" s="0" t="n">
        <v>108</v>
      </c>
      <c r="D1720" s="0" t="n">
        <v>145</v>
      </c>
      <c r="E1720" s="0" t="n">
        <v>32</v>
      </c>
      <c r="F1720" s="0" t="n">
        <f aca="false">D1720/SUM(C1720:E1720)</f>
        <v>0.508771929824561</v>
      </c>
      <c r="G1720" s="0" t="n">
        <v>114.32</v>
      </c>
      <c r="H1720" s="0" t="n">
        <v>132.37</v>
      </c>
      <c r="I1720" s="0" t="n">
        <v>38.32</v>
      </c>
      <c r="J1720" s="0" t="n">
        <v>2.596112</v>
      </c>
      <c r="K1720" s="0" t="n">
        <v>0.126381</v>
      </c>
      <c r="L1720" s="0" t="n">
        <v>1719</v>
      </c>
      <c r="M1720" s="0" t="n">
        <f aca="false">0.05/COUNT(L$2:L$1515)*L1720</f>
        <v>0.0567701453104359</v>
      </c>
      <c r="N1720" s="20" t="str">
        <f aca="false">IF(K1720&lt;M1720,A1720,"")</f>
        <v/>
      </c>
      <c r="O1720" s="20" t="str">
        <f aca="false">IF(K1720&lt;M1720,B1720,"")</f>
        <v/>
      </c>
    </row>
    <row r="1721" customFormat="false" ht="15" hidden="false" customHeight="false" outlineLevel="0" collapsed="false">
      <c r="A1721" s="0" t="s">
        <v>743</v>
      </c>
      <c r="B1721" s="0" t="n">
        <v>22</v>
      </c>
      <c r="C1721" s="0" t="n">
        <v>82</v>
      </c>
      <c r="D1721" s="0" t="n">
        <v>118</v>
      </c>
      <c r="E1721" s="0" t="n">
        <v>32</v>
      </c>
      <c r="F1721" s="0" t="n">
        <f aca="false">D1721/SUM(C1721:E1721)</f>
        <v>0.508620689655172</v>
      </c>
      <c r="G1721" s="0" t="n">
        <v>85.69</v>
      </c>
      <c r="H1721" s="0" t="n">
        <v>110.61</v>
      </c>
      <c r="I1721" s="0" t="n">
        <v>35.69</v>
      </c>
      <c r="J1721" s="0" t="n">
        <v>1.034972</v>
      </c>
      <c r="K1721" s="0" t="n">
        <v>0.338051</v>
      </c>
      <c r="L1721" s="0" t="n">
        <v>1720</v>
      </c>
      <c r="M1721" s="0" t="n">
        <f aca="false">0.05/COUNT(L$2:L$1515)*L1721</f>
        <v>0.0568031704095112</v>
      </c>
      <c r="N1721" s="20" t="str">
        <f aca="false">IF(K1721&lt;M1721,A1721,"")</f>
        <v/>
      </c>
      <c r="O1721" s="20" t="str">
        <f aca="false">IF(K1721&lt;M1721,B1721,"")</f>
        <v/>
      </c>
    </row>
    <row r="1722" customFormat="false" ht="15" hidden="false" customHeight="false" outlineLevel="0" collapsed="false">
      <c r="A1722" s="0" t="s">
        <v>744</v>
      </c>
      <c r="B1722" s="0" t="n">
        <v>65</v>
      </c>
      <c r="C1722" s="0" t="n">
        <v>40</v>
      </c>
      <c r="D1722" s="0" t="n">
        <v>121</v>
      </c>
      <c r="E1722" s="0" t="n">
        <v>77</v>
      </c>
      <c r="F1722" s="0" t="n">
        <f aca="false">D1722/SUM(C1722:E1722)</f>
        <v>0.508403361344538</v>
      </c>
      <c r="G1722" s="0" t="n">
        <v>42.44</v>
      </c>
      <c r="H1722" s="0" t="n">
        <v>116.12</v>
      </c>
      <c r="I1722" s="0" t="n">
        <v>79.44</v>
      </c>
      <c r="J1722" s="0" t="n">
        <v>0.419633</v>
      </c>
      <c r="K1722" s="0" t="n">
        <v>0.59532</v>
      </c>
      <c r="L1722" s="0" t="n">
        <v>1721</v>
      </c>
      <c r="M1722" s="0" t="n">
        <f aca="false">0.05/COUNT(L$2:L$1515)*L1722</f>
        <v>0.0568361955085865</v>
      </c>
      <c r="N1722" s="20" t="str">
        <f aca="false">IF(K1722&lt;M1722,A1722,"")</f>
        <v/>
      </c>
      <c r="O1722" s="20" t="str">
        <f aca="false">IF(K1722&lt;M1722,B1722,"")</f>
        <v/>
      </c>
    </row>
    <row r="1723" customFormat="false" ht="15" hidden="false" customHeight="false" outlineLevel="0" collapsed="false">
      <c r="A1723" s="0" t="s">
        <v>744</v>
      </c>
      <c r="B1723" s="0" t="n">
        <v>87</v>
      </c>
      <c r="C1723" s="0" t="n">
        <v>40</v>
      </c>
      <c r="D1723" s="0" t="n">
        <v>121</v>
      </c>
      <c r="E1723" s="0" t="n">
        <v>77</v>
      </c>
      <c r="F1723" s="0" t="n">
        <f aca="false">D1723/SUM(C1723:E1723)</f>
        <v>0.508403361344538</v>
      </c>
      <c r="G1723" s="0" t="n">
        <v>42.44</v>
      </c>
      <c r="H1723" s="0" t="n">
        <v>116.12</v>
      </c>
      <c r="I1723" s="0" t="n">
        <v>79.44</v>
      </c>
      <c r="J1723" s="0" t="n">
        <v>0.419633</v>
      </c>
      <c r="K1723" s="0" t="n">
        <v>0.59532</v>
      </c>
      <c r="L1723" s="0" t="n">
        <v>1722</v>
      </c>
      <c r="M1723" s="0" t="n">
        <f aca="false">0.05/COUNT(L$2:L$1515)*L1723</f>
        <v>0.0568692206076618</v>
      </c>
      <c r="N1723" s="20" t="str">
        <f aca="false">IF(K1723&lt;M1723,A1723,"")</f>
        <v/>
      </c>
      <c r="O1723" s="20" t="str">
        <f aca="false">IF(K1723&lt;M1723,B1723,"")</f>
        <v/>
      </c>
    </row>
    <row r="1724" customFormat="false" ht="15" hidden="false" customHeight="false" outlineLevel="0" collapsed="false">
      <c r="A1724" s="0" t="s">
        <v>164</v>
      </c>
      <c r="B1724" s="0" t="n">
        <v>26</v>
      </c>
      <c r="C1724" s="0" t="n">
        <v>100</v>
      </c>
      <c r="D1724" s="0" t="n">
        <v>123</v>
      </c>
      <c r="E1724" s="0" t="n">
        <v>19</v>
      </c>
      <c r="F1724" s="0" t="n">
        <f aca="false">D1724/SUM(C1724:E1724)</f>
        <v>0.508264462809917</v>
      </c>
      <c r="G1724" s="0" t="n">
        <v>107.78</v>
      </c>
      <c r="H1724" s="0" t="n">
        <v>107.44</v>
      </c>
      <c r="I1724" s="0" t="n">
        <v>26.78</v>
      </c>
      <c r="J1724" s="0" t="n">
        <v>5.07263</v>
      </c>
      <c r="K1724" s="0" t="n">
        <v>0.029789</v>
      </c>
      <c r="L1724" s="0" t="n">
        <v>1723</v>
      </c>
      <c r="M1724" s="0" t="n">
        <f aca="false">0.05/COUNT(L$2:L$1515)*L1724</f>
        <v>0.0569022457067371</v>
      </c>
      <c r="N1724" s="20" t="str">
        <f aca="false">IF(K1724&lt;M1724,A1724,"")</f>
        <v>dDocent_Contig_8913</v>
      </c>
      <c r="O1724" s="20" t="n">
        <f aca="false">IF(K1724&lt;M1724,B1724,"")</f>
        <v>26</v>
      </c>
    </row>
    <row r="1725" customFormat="false" ht="15" hidden="false" customHeight="false" outlineLevel="0" collapsed="false">
      <c r="A1725" s="0" t="s">
        <v>218</v>
      </c>
      <c r="B1725" s="0" t="n">
        <v>103</v>
      </c>
      <c r="C1725" s="0" t="n">
        <v>0</v>
      </c>
      <c r="D1725" s="0" t="n">
        <v>93</v>
      </c>
      <c r="E1725" s="0" t="n">
        <v>90</v>
      </c>
      <c r="F1725" s="0" t="n">
        <f aca="false">D1725/SUM(C1725:E1725)</f>
        <v>0.508196721311475</v>
      </c>
      <c r="G1725" s="0" t="n">
        <v>11.82</v>
      </c>
      <c r="H1725" s="0" t="n">
        <v>69.37</v>
      </c>
      <c r="I1725" s="0" t="n">
        <v>101.82</v>
      </c>
      <c r="J1725" s="0" t="n">
        <v>21.236928</v>
      </c>
      <c r="K1725" s="0" t="n">
        <v>0</v>
      </c>
      <c r="L1725" s="0" t="n">
        <v>1724</v>
      </c>
      <c r="M1725" s="0" t="n">
        <f aca="false">0.05/COUNT(L$2:L$1515)*L1725</f>
        <v>0.0569352708058124</v>
      </c>
      <c r="N1725" s="20" t="str">
        <f aca="false">IF(K1725&lt;M1725,A1725,"")</f>
        <v>dDocent_Contig_44986</v>
      </c>
      <c r="O1725" s="20" t="n">
        <f aca="false">IF(K1725&lt;M1725,B1725,"")</f>
        <v>103</v>
      </c>
    </row>
    <row r="1726" customFormat="false" ht="15" hidden="false" customHeight="false" outlineLevel="0" collapsed="false">
      <c r="A1726" s="0" t="s">
        <v>350</v>
      </c>
      <c r="B1726" s="0" t="n">
        <v>18</v>
      </c>
      <c r="C1726" s="0" t="n">
        <v>111</v>
      </c>
      <c r="D1726" s="0" t="n">
        <v>126</v>
      </c>
      <c r="E1726" s="0" t="n">
        <v>11</v>
      </c>
      <c r="F1726" s="0" t="n">
        <f aca="false">D1726/SUM(C1726:E1726)</f>
        <v>0.508064516129032</v>
      </c>
      <c r="G1726" s="0" t="n">
        <v>122.08</v>
      </c>
      <c r="H1726" s="0" t="n">
        <v>103.84</v>
      </c>
      <c r="I1726" s="0" t="n">
        <v>22.08</v>
      </c>
      <c r="J1726" s="0" t="n">
        <v>11.295961</v>
      </c>
      <c r="K1726" s="0" t="n">
        <v>0.000773</v>
      </c>
      <c r="L1726" s="0" t="n">
        <v>1725</v>
      </c>
      <c r="M1726" s="0" t="n">
        <f aca="false">0.05/COUNT(L$2:L$1515)*L1726</f>
        <v>0.0569682959048877</v>
      </c>
      <c r="N1726" s="20" t="str">
        <f aca="false">IF(K1726&lt;M1726,A1726,"")</f>
        <v>dDocent_Contig_15719</v>
      </c>
      <c r="O1726" s="20" t="n">
        <f aca="false">IF(K1726&lt;M1726,B1726,"")</f>
        <v>18</v>
      </c>
    </row>
    <row r="1727" customFormat="false" ht="15" hidden="false" customHeight="false" outlineLevel="0" collapsed="false">
      <c r="A1727" s="0" t="s">
        <v>745</v>
      </c>
      <c r="B1727" s="0" t="n">
        <v>117</v>
      </c>
      <c r="C1727" s="0" t="n">
        <v>57</v>
      </c>
      <c r="D1727" s="0" t="n">
        <v>96</v>
      </c>
      <c r="E1727" s="0" t="n">
        <v>36</v>
      </c>
      <c r="F1727" s="0" t="n">
        <f aca="false">D1727/SUM(C1727:E1727)</f>
        <v>0.507936507936508</v>
      </c>
      <c r="G1727" s="0" t="n">
        <v>58.33</v>
      </c>
      <c r="H1727" s="0" t="n">
        <v>93.33</v>
      </c>
      <c r="I1727" s="0" t="n">
        <v>37.33</v>
      </c>
      <c r="J1727" s="0" t="n">
        <v>0.154286</v>
      </c>
      <c r="K1727" s="0" t="n">
        <v>0.76895</v>
      </c>
      <c r="L1727" s="0" t="n">
        <v>1726</v>
      </c>
      <c r="M1727" s="0" t="n">
        <f aca="false">0.05/COUNT(L$2:L$1515)*L1727</f>
        <v>0.057001321003963</v>
      </c>
      <c r="N1727" s="20" t="str">
        <f aca="false">IF(K1727&lt;M1727,A1727,"")</f>
        <v/>
      </c>
      <c r="O1727" s="20" t="str">
        <f aca="false">IF(K1727&lt;M1727,B1727,"")</f>
        <v/>
      </c>
    </row>
    <row r="1728" customFormat="false" ht="15" hidden="false" customHeight="false" outlineLevel="0" collapsed="false">
      <c r="A1728" s="0" t="s">
        <v>746</v>
      </c>
      <c r="B1728" s="0" t="n">
        <v>80</v>
      </c>
      <c r="C1728" s="0" t="n">
        <v>30</v>
      </c>
      <c r="D1728" s="0" t="n">
        <v>96</v>
      </c>
      <c r="E1728" s="0" t="n">
        <v>63</v>
      </c>
      <c r="F1728" s="0" t="n">
        <f aca="false">D1728/SUM(C1728:E1728)</f>
        <v>0.507936507936508</v>
      </c>
      <c r="G1728" s="0" t="n">
        <v>32.19</v>
      </c>
      <c r="H1728" s="0" t="n">
        <v>91.62</v>
      </c>
      <c r="I1728" s="0" t="n">
        <v>65.19</v>
      </c>
      <c r="J1728" s="0" t="n">
        <v>0.432143</v>
      </c>
      <c r="K1728" s="0" t="n">
        <v>0.551459</v>
      </c>
      <c r="L1728" s="0" t="n">
        <v>1727</v>
      </c>
      <c r="M1728" s="0" t="n">
        <f aca="false">0.05/COUNT(L$2:L$1515)*L1728</f>
        <v>0.0570343461030383</v>
      </c>
      <c r="N1728" s="20" t="str">
        <f aca="false">IF(K1728&lt;M1728,A1728,"")</f>
        <v/>
      </c>
      <c r="O1728" s="20" t="str">
        <f aca="false">IF(K1728&lt;M1728,B1728,"")</f>
        <v/>
      </c>
    </row>
    <row r="1729" customFormat="false" ht="15" hidden="false" customHeight="false" outlineLevel="0" collapsed="false">
      <c r="A1729" s="0" t="s">
        <v>746</v>
      </c>
      <c r="B1729" s="0" t="n">
        <v>81</v>
      </c>
      <c r="C1729" s="0" t="n">
        <v>30</v>
      </c>
      <c r="D1729" s="0" t="n">
        <v>96</v>
      </c>
      <c r="E1729" s="0" t="n">
        <v>63</v>
      </c>
      <c r="F1729" s="0" t="n">
        <f aca="false">D1729/SUM(C1729:E1729)</f>
        <v>0.507936507936508</v>
      </c>
      <c r="G1729" s="0" t="n">
        <v>32.19</v>
      </c>
      <c r="H1729" s="0" t="n">
        <v>91.62</v>
      </c>
      <c r="I1729" s="0" t="n">
        <v>65.19</v>
      </c>
      <c r="J1729" s="0" t="n">
        <v>0.432143</v>
      </c>
      <c r="K1729" s="0" t="n">
        <v>0.551459</v>
      </c>
      <c r="L1729" s="0" t="n">
        <v>1728</v>
      </c>
      <c r="M1729" s="0" t="n">
        <f aca="false">0.05/COUNT(L$2:L$1515)*L1729</f>
        <v>0.0570673712021136</v>
      </c>
      <c r="N1729" s="20" t="str">
        <f aca="false">IF(K1729&lt;M1729,A1729,"")</f>
        <v/>
      </c>
      <c r="O1729" s="20" t="str">
        <f aca="false">IF(K1729&lt;M1729,B1729,"")</f>
        <v/>
      </c>
    </row>
    <row r="1730" customFormat="false" ht="15" hidden="false" customHeight="false" outlineLevel="0" collapsed="false">
      <c r="A1730" s="0" t="s">
        <v>624</v>
      </c>
      <c r="B1730" s="0" t="n">
        <v>18</v>
      </c>
      <c r="C1730" s="0" t="n">
        <v>89</v>
      </c>
      <c r="D1730" s="0" t="n">
        <v>131</v>
      </c>
      <c r="E1730" s="0" t="n">
        <v>38</v>
      </c>
      <c r="F1730" s="0" t="n">
        <f aca="false">D1730/SUM(C1730:E1730)</f>
        <v>0.507751937984496</v>
      </c>
      <c r="G1730" s="0" t="n">
        <v>92.52</v>
      </c>
      <c r="H1730" s="0" t="n">
        <v>123.96</v>
      </c>
      <c r="I1730" s="0" t="n">
        <v>41.52</v>
      </c>
      <c r="J1730" s="0" t="n">
        <v>0.832325</v>
      </c>
      <c r="K1730" s="0" t="n">
        <v>0.43665</v>
      </c>
      <c r="L1730" s="0" t="n">
        <v>1729</v>
      </c>
      <c r="M1730" s="0" t="n">
        <f aca="false">0.05/COUNT(L$2:L$1515)*L1730</f>
        <v>0.0571003963011889</v>
      </c>
      <c r="N1730" s="20" t="str">
        <f aca="false">IF(K1730&lt;M1730,A1730,"")</f>
        <v/>
      </c>
      <c r="O1730" s="20" t="str">
        <f aca="false">IF(K1730&lt;M1730,B1730,"")</f>
        <v/>
      </c>
    </row>
    <row r="1731" customFormat="false" ht="15" hidden="false" customHeight="false" outlineLevel="0" collapsed="false">
      <c r="A1731" s="0" t="s">
        <v>449</v>
      </c>
      <c r="B1731" s="0" t="n">
        <v>69</v>
      </c>
      <c r="C1731" s="0" t="n">
        <v>95</v>
      </c>
      <c r="D1731" s="0" t="n">
        <v>132</v>
      </c>
      <c r="E1731" s="0" t="n">
        <v>33</v>
      </c>
      <c r="F1731" s="0" t="n">
        <f aca="false">D1731/SUM(C1731:E1731)</f>
        <v>0.507692307692308</v>
      </c>
      <c r="G1731" s="0" t="n">
        <v>99.7</v>
      </c>
      <c r="H1731" s="0" t="n">
        <v>122.61</v>
      </c>
      <c r="I1731" s="0" t="n">
        <v>37.7</v>
      </c>
      <c r="J1731" s="0" t="n">
        <v>1.525747</v>
      </c>
      <c r="K1731" s="0" t="n">
        <v>0.23901</v>
      </c>
      <c r="L1731" s="0" t="n">
        <v>1730</v>
      </c>
      <c r="M1731" s="0" t="n">
        <f aca="false">0.05/COUNT(L$2:L$1515)*L1731</f>
        <v>0.0571334214002642</v>
      </c>
      <c r="N1731" s="20" t="str">
        <f aca="false">IF(K1731&lt;M1731,A1731,"")</f>
        <v/>
      </c>
      <c r="O1731" s="20" t="str">
        <f aca="false">IF(K1731&lt;M1731,B1731,"")</f>
        <v/>
      </c>
    </row>
    <row r="1732" customFormat="false" ht="15" hidden="false" customHeight="false" outlineLevel="0" collapsed="false">
      <c r="A1732" s="0" t="s">
        <v>747</v>
      </c>
      <c r="B1732" s="0" t="n">
        <v>125</v>
      </c>
      <c r="C1732" s="0" t="n">
        <v>96</v>
      </c>
      <c r="D1732" s="0" t="n">
        <v>133</v>
      </c>
      <c r="E1732" s="0" t="n">
        <v>33</v>
      </c>
      <c r="F1732" s="0" t="n">
        <f aca="false">D1732/SUM(C1732:E1732)</f>
        <v>0.50763358778626</v>
      </c>
      <c r="G1732" s="0" t="n">
        <v>100.79</v>
      </c>
      <c r="H1732" s="0" t="n">
        <v>123.43</v>
      </c>
      <c r="I1732" s="0" t="n">
        <v>37.79</v>
      </c>
      <c r="J1732" s="0" t="n">
        <v>1.576582</v>
      </c>
      <c r="K1732" s="0" t="n">
        <v>0.239172</v>
      </c>
      <c r="L1732" s="0" t="n">
        <v>1731</v>
      </c>
      <c r="M1732" s="0" t="n">
        <f aca="false">0.05/COUNT(L$2:L$1515)*L1732</f>
        <v>0.0571664464993395</v>
      </c>
      <c r="N1732" s="20" t="str">
        <f aca="false">IF(K1732&lt;M1732,A1732,"")</f>
        <v/>
      </c>
      <c r="O1732" s="20" t="str">
        <f aca="false">IF(K1732&lt;M1732,B1732,"")</f>
        <v/>
      </c>
    </row>
    <row r="1733" customFormat="false" ht="15" hidden="false" customHeight="false" outlineLevel="0" collapsed="false">
      <c r="A1733" s="0" t="s">
        <v>311</v>
      </c>
      <c r="B1733" s="0" t="n">
        <v>105</v>
      </c>
      <c r="C1733" s="0" t="n">
        <v>113</v>
      </c>
      <c r="D1733" s="0" t="n">
        <v>133</v>
      </c>
      <c r="E1733" s="0" t="n">
        <v>16</v>
      </c>
      <c r="F1733" s="0" t="n">
        <f aca="false">D1733/SUM(C1733:E1733)</f>
        <v>0.50763358778626</v>
      </c>
      <c r="G1733" s="0" t="n">
        <v>122.98</v>
      </c>
      <c r="H1733" s="0" t="n">
        <v>113.04</v>
      </c>
      <c r="I1733" s="0" t="n">
        <v>25.98</v>
      </c>
      <c r="J1733" s="0" t="n">
        <v>8.165048</v>
      </c>
      <c r="K1733" s="0" t="n">
        <v>0.006169</v>
      </c>
      <c r="L1733" s="0" t="n">
        <v>1732</v>
      </c>
      <c r="M1733" s="0" t="n">
        <f aca="false">0.05/COUNT(L$2:L$1515)*L1733</f>
        <v>0.0571994715984148</v>
      </c>
      <c r="N1733" s="20" t="str">
        <f aca="false">IF(K1733&lt;M1733,A1733,"")</f>
        <v>dDocent_Contig_31785</v>
      </c>
      <c r="O1733" s="20" t="n">
        <f aca="false">IF(K1733&lt;M1733,B1733,"")</f>
        <v>105</v>
      </c>
    </row>
    <row r="1734" customFormat="false" ht="15" hidden="false" customHeight="false" outlineLevel="0" collapsed="false">
      <c r="A1734" s="0" t="s">
        <v>748</v>
      </c>
      <c r="B1734" s="0" t="n">
        <v>29</v>
      </c>
      <c r="C1734" s="0" t="n">
        <v>83</v>
      </c>
      <c r="D1734" s="0" t="n">
        <v>135</v>
      </c>
      <c r="E1734" s="0" t="n">
        <v>48</v>
      </c>
      <c r="F1734" s="0" t="n">
        <f aca="false">D1734/SUM(C1734:E1734)</f>
        <v>0.507518796992481</v>
      </c>
      <c r="G1734" s="0" t="n">
        <v>85.15</v>
      </c>
      <c r="H1734" s="0" t="n">
        <v>130.7</v>
      </c>
      <c r="I1734" s="0" t="n">
        <v>50.15</v>
      </c>
      <c r="J1734" s="0" t="n">
        <v>0.288281</v>
      </c>
      <c r="K1734" s="0" t="n">
        <v>0.619926</v>
      </c>
      <c r="L1734" s="0" t="n">
        <v>1733</v>
      </c>
      <c r="M1734" s="0" t="n">
        <f aca="false">0.05/COUNT(L$2:L$1515)*L1734</f>
        <v>0.0572324966974901</v>
      </c>
      <c r="N1734" s="20" t="str">
        <f aca="false">IF(K1734&lt;M1734,A1734,"")</f>
        <v/>
      </c>
      <c r="O1734" s="20" t="str">
        <f aca="false">IF(K1734&lt;M1734,B1734,"")</f>
        <v/>
      </c>
    </row>
    <row r="1735" customFormat="false" ht="15" hidden="false" customHeight="false" outlineLevel="0" collapsed="false">
      <c r="A1735" s="0" t="s">
        <v>749</v>
      </c>
      <c r="B1735" s="0" t="n">
        <v>85</v>
      </c>
      <c r="C1735" s="0" t="n">
        <v>40</v>
      </c>
      <c r="D1735" s="0" t="n">
        <v>140</v>
      </c>
      <c r="E1735" s="0" t="n">
        <v>96</v>
      </c>
      <c r="F1735" s="0" t="n">
        <f aca="false">D1735/SUM(C1735:E1735)</f>
        <v>0.507246376811594</v>
      </c>
      <c r="G1735" s="0" t="n">
        <v>43.84</v>
      </c>
      <c r="H1735" s="0" t="n">
        <v>132.32</v>
      </c>
      <c r="I1735" s="0" t="n">
        <v>99.84</v>
      </c>
      <c r="J1735" s="0" t="n">
        <v>0.930078</v>
      </c>
      <c r="K1735" s="0" t="n">
        <v>0.380308</v>
      </c>
      <c r="L1735" s="0" t="n">
        <v>1734</v>
      </c>
      <c r="M1735" s="0" t="n">
        <f aca="false">0.05/COUNT(L$2:L$1515)*L1735</f>
        <v>0.0572655217965654</v>
      </c>
      <c r="N1735" s="20" t="str">
        <f aca="false">IF(K1735&lt;M1735,A1735,"")</f>
        <v/>
      </c>
      <c r="O1735" s="20" t="str">
        <f aca="false">IF(K1735&lt;M1735,B1735,"")</f>
        <v/>
      </c>
    </row>
    <row r="1736" customFormat="false" ht="15" hidden="false" customHeight="false" outlineLevel="0" collapsed="false">
      <c r="A1736" s="0" t="s">
        <v>226</v>
      </c>
      <c r="B1736" s="0" t="n">
        <v>107</v>
      </c>
      <c r="C1736" s="0" t="n">
        <v>0</v>
      </c>
      <c r="D1736" s="0" t="n">
        <v>140</v>
      </c>
      <c r="E1736" s="0" t="n">
        <v>136</v>
      </c>
      <c r="F1736" s="0" t="n">
        <f aca="false">D1736/SUM(C1736:E1736)</f>
        <v>0.507246376811594</v>
      </c>
      <c r="G1736" s="0" t="n">
        <v>17.75</v>
      </c>
      <c r="H1736" s="0" t="n">
        <v>104.49</v>
      </c>
      <c r="I1736" s="0" t="n">
        <v>153.75</v>
      </c>
      <c r="J1736" s="0" t="n">
        <v>31.869168</v>
      </c>
      <c r="K1736" s="0" t="n">
        <v>0</v>
      </c>
      <c r="L1736" s="0" t="n">
        <v>1735</v>
      </c>
      <c r="M1736" s="0" t="n">
        <f aca="false">0.05/COUNT(L$2:L$1515)*L1736</f>
        <v>0.0572985468956407</v>
      </c>
      <c r="N1736" s="20" t="str">
        <f aca="false">IF(K1736&lt;M1736,A1736,"")</f>
        <v>dDocent_Contig_20882</v>
      </c>
      <c r="O1736" s="20" t="n">
        <f aca="false">IF(K1736&lt;M1736,B1736,"")</f>
        <v>107</v>
      </c>
    </row>
    <row r="1737" customFormat="false" ht="15" hidden="false" customHeight="false" outlineLevel="0" collapsed="false">
      <c r="A1737" s="0" t="s">
        <v>750</v>
      </c>
      <c r="B1737" s="0" t="n">
        <v>86</v>
      </c>
      <c r="C1737" s="0" t="n">
        <v>87</v>
      </c>
      <c r="D1737" s="0" t="n">
        <v>141</v>
      </c>
      <c r="E1737" s="0" t="n">
        <v>50</v>
      </c>
      <c r="F1737" s="0" t="n">
        <f aca="false">D1737/SUM(C1737:E1737)</f>
        <v>0.507194244604317</v>
      </c>
      <c r="G1737" s="0" t="n">
        <v>89.23</v>
      </c>
      <c r="H1737" s="0" t="n">
        <v>136.54</v>
      </c>
      <c r="I1737" s="0" t="n">
        <v>52.23</v>
      </c>
      <c r="J1737" s="0" t="n">
        <v>0.296923</v>
      </c>
      <c r="K1737" s="0" t="n">
        <v>0.62663</v>
      </c>
      <c r="L1737" s="0" t="n">
        <v>1736</v>
      </c>
      <c r="M1737" s="0" t="n">
        <f aca="false">0.05/COUNT(L$2:L$1515)*L1737</f>
        <v>0.057331571994716</v>
      </c>
      <c r="N1737" s="20" t="str">
        <f aca="false">IF(K1737&lt;M1737,A1737,"")</f>
        <v/>
      </c>
      <c r="O1737" s="20" t="str">
        <f aca="false">IF(K1737&lt;M1737,B1737,"")</f>
        <v/>
      </c>
    </row>
    <row r="1738" customFormat="false" ht="15" hidden="false" customHeight="false" outlineLevel="0" collapsed="false">
      <c r="A1738" s="0" t="s">
        <v>751</v>
      </c>
      <c r="B1738" s="0" t="n">
        <v>71</v>
      </c>
      <c r="C1738" s="0" t="n">
        <v>82</v>
      </c>
      <c r="D1738" s="0" t="n">
        <v>106</v>
      </c>
      <c r="E1738" s="0" t="n">
        <v>21</v>
      </c>
      <c r="F1738" s="0" t="n">
        <f aca="false">D1738/SUM(C1738:E1738)</f>
        <v>0.507177033492823</v>
      </c>
      <c r="G1738" s="0" t="n">
        <v>87.2</v>
      </c>
      <c r="H1738" s="0" t="n">
        <v>95.6</v>
      </c>
      <c r="I1738" s="0" t="n">
        <v>26.2</v>
      </c>
      <c r="J1738" s="0" t="n">
        <v>2.474426</v>
      </c>
      <c r="K1738" s="0" t="n">
        <v>0.132641</v>
      </c>
      <c r="L1738" s="0" t="n">
        <v>1737</v>
      </c>
      <c r="M1738" s="0" t="n">
        <f aca="false">0.05/COUNT(L$2:L$1515)*L1738</f>
        <v>0.0573645970937913</v>
      </c>
      <c r="N1738" s="20" t="str">
        <f aca="false">IF(K1738&lt;M1738,A1738,"")</f>
        <v/>
      </c>
      <c r="O1738" s="20" t="str">
        <f aca="false">IF(K1738&lt;M1738,B1738,"")</f>
        <v/>
      </c>
    </row>
    <row r="1739" customFormat="false" ht="15" hidden="false" customHeight="false" outlineLevel="0" collapsed="false">
      <c r="A1739" s="0" t="s">
        <v>205</v>
      </c>
      <c r="B1739" s="0" t="n">
        <v>25</v>
      </c>
      <c r="C1739" s="0" t="n">
        <v>103</v>
      </c>
      <c r="D1739" s="0" t="n">
        <v>107</v>
      </c>
      <c r="E1739" s="0" t="n">
        <v>1</v>
      </c>
      <c r="F1739" s="0" t="n">
        <f aca="false">D1739/SUM(C1739:E1739)</f>
        <v>0.507109004739336</v>
      </c>
      <c r="G1739" s="0" t="n">
        <v>116.08</v>
      </c>
      <c r="H1739" s="0" t="n">
        <v>80.85</v>
      </c>
      <c r="I1739" s="0" t="n">
        <v>14.08</v>
      </c>
      <c r="J1739" s="0" t="n">
        <v>22.082227</v>
      </c>
      <c r="K1739" s="0" t="n">
        <v>0</v>
      </c>
      <c r="L1739" s="0" t="n">
        <v>1738</v>
      </c>
      <c r="M1739" s="0" t="n">
        <f aca="false">0.05/COUNT(L$2:L$1515)*L1739</f>
        <v>0.0573976221928666</v>
      </c>
      <c r="N1739" s="20" t="str">
        <f aca="false">IF(K1739&lt;M1739,A1739,"")</f>
        <v>dDocent_Contig_20364</v>
      </c>
      <c r="O1739" s="20" t="n">
        <f aca="false">IF(K1739&lt;M1739,B1739,"")</f>
        <v>25</v>
      </c>
    </row>
    <row r="1740" customFormat="false" ht="15" hidden="false" customHeight="false" outlineLevel="0" collapsed="false">
      <c r="A1740" s="0" t="s">
        <v>176</v>
      </c>
      <c r="B1740" s="0" t="n">
        <v>79</v>
      </c>
      <c r="C1740" s="0" t="n">
        <v>123</v>
      </c>
      <c r="D1740" s="0" t="n">
        <v>143</v>
      </c>
      <c r="E1740" s="0" t="n">
        <v>16</v>
      </c>
      <c r="F1740" s="0" t="n">
        <f aca="false">D1740/SUM(C1740:E1740)</f>
        <v>0.50709219858156</v>
      </c>
      <c r="G1740" s="0" t="n">
        <v>134.15</v>
      </c>
      <c r="H1740" s="0" t="n">
        <v>120.7</v>
      </c>
      <c r="I1740" s="0" t="n">
        <v>27.15</v>
      </c>
      <c r="J1740" s="0" t="n">
        <v>9.625603</v>
      </c>
      <c r="K1740" s="0" t="n">
        <v>0.00211</v>
      </c>
      <c r="L1740" s="0" t="n">
        <v>1739</v>
      </c>
      <c r="M1740" s="0" t="n">
        <f aca="false">0.05/COUNT(L$2:L$1515)*L1740</f>
        <v>0.0574306472919419</v>
      </c>
      <c r="N1740" s="20" t="str">
        <f aca="false">IF(K1740&lt;M1740,A1740,"")</f>
        <v>dDocent_Contig_4005</v>
      </c>
      <c r="O1740" s="20" t="n">
        <f aca="false">IF(K1740&lt;M1740,B1740,"")</f>
        <v>79</v>
      </c>
    </row>
    <row r="1741" customFormat="false" ht="15" hidden="false" customHeight="false" outlineLevel="0" collapsed="false">
      <c r="A1741" s="0" t="s">
        <v>752</v>
      </c>
      <c r="B1741" s="0" t="n">
        <v>51</v>
      </c>
      <c r="C1741" s="0" t="n">
        <v>40</v>
      </c>
      <c r="D1741" s="0" t="n">
        <v>143</v>
      </c>
      <c r="E1741" s="0" t="n">
        <v>99</v>
      </c>
      <c r="F1741" s="0" t="n">
        <f aca="false">D1741/SUM(C1741:E1741)</f>
        <v>0.50709219858156</v>
      </c>
      <c r="G1741" s="0" t="n">
        <v>44.09</v>
      </c>
      <c r="H1741" s="0" t="n">
        <v>134.83</v>
      </c>
      <c r="I1741" s="0" t="n">
        <v>103.09</v>
      </c>
      <c r="J1741" s="0" t="n">
        <v>1.035963</v>
      </c>
      <c r="K1741" s="0" t="n">
        <v>0.382871</v>
      </c>
      <c r="L1741" s="0" t="n">
        <v>1740</v>
      </c>
      <c r="M1741" s="0" t="n">
        <f aca="false">0.05/COUNT(L$2:L$1515)*L1741</f>
        <v>0.0574636723910172</v>
      </c>
      <c r="N1741" s="20" t="str">
        <f aca="false">IF(K1741&lt;M1741,A1741,"")</f>
        <v/>
      </c>
      <c r="O1741" s="20" t="str">
        <f aca="false">IF(K1741&lt;M1741,B1741,"")</f>
        <v/>
      </c>
    </row>
    <row r="1742" customFormat="false" ht="15" hidden="false" customHeight="false" outlineLevel="0" collapsed="false">
      <c r="A1742" s="0" t="s">
        <v>753</v>
      </c>
      <c r="B1742" s="0" t="n">
        <v>52</v>
      </c>
      <c r="C1742" s="0" t="n">
        <v>110</v>
      </c>
      <c r="D1742" s="0" t="n">
        <v>143</v>
      </c>
      <c r="E1742" s="0" t="n">
        <v>29</v>
      </c>
      <c r="F1742" s="0" t="n">
        <f aca="false">D1742/SUM(C1742:E1742)</f>
        <v>0.50709219858156</v>
      </c>
      <c r="G1742" s="0" t="n">
        <v>116.82</v>
      </c>
      <c r="H1742" s="0" t="n">
        <v>129.37</v>
      </c>
      <c r="I1742" s="0" t="n">
        <v>35.82</v>
      </c>
      <c r="J1742" s="0" t="n">
        <v>3.131724</v>
      </c>
      <c r="K1742" s="0" t="n">
        <v>0.091784</v>
      </c>
      <c r="L1742" s="0" t="n">
        <v>1741</v>
      </c>
      <c r="M1742" s="0" t="n">
        <f aca="false">0.05/COUNT(L$2:L$1515)*L1742</f>
        <v>0.0574966974900925</v>
      </c>
      <c r="N1742" s="20" t="str">
        <f aca="false">IF(K1742&lt;M1742,A1742,"")</f>
        <v/>
      </c>
      <c r="O1742" s="20" t="str">
        <f aca="false">IF(K1742&lt;M1742,B1742,"")</f>
        <v/>
      </c>
    </row>
    <row r="1743" customFormat="false" ht="15" hidden="false" customHeight="false" outlineLevel="0" collapsed="false">
      <c r="A1743" s="0" t="s">
        <v>754</v>
      </c>
      <c r="B1743" s="0" t="n">
        <v>11</v>
      </c>
      <c r="C1743" s="0" t="n">
        <v>70</v>
      </c>
      <c r="D1743" s="0" t="n">
        <v>144</v>
      </c>
      <c r="E1743" s="0" t="n">
        <v>70</v>
      </c>
      <c r="F1743" s="0" t="n">
        <f aca="false">D1743/SUM(C1743:E1743)</f>
        <v>0.507042253521127</v>
      </c>
      <c r="G1743" s="0" t="n">
        <v>71</v>
      </c>
      <c r="H1743" s="0" t="n">
        <v>142</v>
      </c>
      <c r="I1743" s="0" t="n">
        <v>71</v>
      </c>
      <c r="J1743" s="0" t="n">
        <v>0.056338</v>
      </c>
      <c r="K1743" s="0" t="n">
        <v>0.905517</v>
      </c>
      <c r="L1743" s="0" t="n">
        <v>1742</v>
      </c>
      <c r="M1743" s="0" t="n">
        <f aca="false">0.05/COUNT(L$2:L$1515)*L1743</f>
        <v>0.0575297225891678</v>
      </c>
      <c r="N1743" s="20" t="str">
        <f aca="false">IF(K1743&lt;M1743,A1743,"")</f>
        <v/>
      </c>
      <c r="O1743" s="20" t="str">
        <f aca="false">IF(K1743&lt;M1743,B1743,"")</f>
        <v/>
      </c>
    </row>
    <row r="1744" customFormat="false" ht="15" hidden="false" customHeight="false" outlineLevel="0" collapsed="false">
      <c r="A1744" s="0" t="s">
        <v>755</v>
      </c>
      <c r="B1744" s="0" t="n">
        <v>7</v>
      </c>
      <c r="C1744" s="0" t="n">
        <v>56</v>
      </c>
      <c r="D1744" s="0" t="n">
        <v>144</v>
      </c>
      <c r="E1744" s="0" t="n">
        <v>84</v>
      </c>
      <c r="F1744" s="0" t="n">
        <f aca="false">D1744/SUM(C1744:E1744)</f>
        <v>0.507042253521127</v>
      </c>
      <c r="G1744" s="0" t="n">
        <v>57.69</v>
      </c>
      <c r="H1744" s="0" t="n">
        <v>140.62</v>
      </c>
      <c r="I1744" s="0" t="n">
        <v>85.69</v>
      </c>
      <c r="J1744" s="0" t="n">
        <v>0.164109</v>
      </c>
      <c r="K1744" s="0" t="n">
        <v>0.72051</v>
      </c>
      <c r="L1744" s="0" t="n">
        <v>1743</v>
      </c>
      <c r="M1744" s="0" t="n">
        <f aca="false">0.05/COUNT(L$2:L$1515)*L1744</f>
        <v>0.0575627476882431</v>
      </c>
      <c r="N1744" s="20" t="str">
        <f aca="false">IF(K1744&lt;M1744,A1744,"")</f>
        <v/>
      </c>
      <c r="O1744" s="20" t="str">
        <f aca="false">IF(K1744&lt;M1744,B1744,"")</f>
        <v/>
      </c>
    </row>
    <row r="1745" customFormat="false" ht="15" hidden="false" customHeight="false" outlineLevel="0" collapsed="false">
      <c r="A1745" s="0" t="s">
        <v>756</v>
      </c>
      <c r="B1745" s="0" t="n">
        <v>80</v>
      </c>
      <c r="C1745" s="0" t="n">
        <v>80</v>
      </c>
      <c r="D1745" s="0" t="n">
        <v>144</v>
      </c>
      <c r="E1745" s="0" t="n">
        <v>60</v>
      </c>
      <c r="F1745" s="0" t="n">
        <f aca="false">D1745/SUM(C1745:E1745)</f>
        <v>0.507042253521127</v>
      </c>
      <c r="G1745" s="0" t="n">
        <v>81.35</v>
      </c>
      <c r="H1745" s="0" t="n">
        <v>141.3</v>
      </c>
      <c r="I1745" s="0" t="n">
        <v>61.35</v>
      </c>
      <c r="J1745" s="0" t="n">
        <v>0.104027</v>
      </c>
      <c r="K1745" s="0" t="n">
        <v>0.811748</v>
      </c>
      <c r="L1745" s="0" t="n">
        <v>1744</v>
      </c>
      <c r="M1745" s="0" t="n">
        <f aca="false">0.05/COUNT(L$2:L$1515)*L1745</f>
        <v>0.0575957727873184</v>
      </c>
      <c r="N1745" s="20" t="str">
        <f aca="false">IF(K1745&lt;M1745,A1745,"")</f>
        <v/>
      </c>
      <c r="O1745" s="20" t="str">
        <f aca="false">IF(K1745&lt;M1745,B1745,"")</f>
        <v/>
      </c>
    </row>
    <row r="1746" customFormat="false" ht="15" hidden="false" customHeight="false" outlineLevel="0" collapsed="false">
      <c r="A1746" s="0" t="s">
        <v>757</v>
      </c>
      <c r="B1746" s="0" t="n">
        <v>47</v>
      </c>
      <c r="C1746" s="0" t="n">
        <v>59</v>
      </c>
      <c r="D1746" s="0" t="n">
        <v>144</v>
      </c>
      <c r="E1746" s="0" t="n">
        <v>81</v>
      </c>
      <c r="F1746" s="0" t="n">
        <f aca="false">D1746/SUM(C1746:E1746)</f>
        <v>0.507042253521127</v>
      </c>
      <c r="G1746" s="0" t="n">
        <v>60.43</v>
      </c>
      <c r="H1746" s="0" t="n">
        <v>141.15</v>
      </c>
      <c r="I1746" s="0" t="n">
        <v>82.43</v>
      </c>
      <c r="J1746" s="0" t="n">
        <v>0.115959</v>
      </c>
      <c r="K1746" s="0" t="n">
        <v>0.811371</v>
      </c>
      <c r="L1746" s="0" t="n">
        <v>1745</v>
      </c>
      <c r="M1746" s="0" t="n">
        <f aca="false">0.05/COUNT(L$2:L$1515)*L1746</f>
        <v>0.0576287978863937</v>
      </c>
      <c r="N1746" s="20" t="str">
        <f aca="false">IF(K1746&lt;M1746,A1746,"")</f>
        <v/>
      </c>
      <c r="O1746" s="20" t="str">
        <f aca="false">IF(K1746&lt;M1746,B1746,"")</f>
        <v/>
      </c>
    </row>
    <row r="1747" customFormat="false" ht="15" hidden="false" customHeight="false" outlineLevel="0" collapsed="false">
      <c r="A1747" s="0" t="s">
        <v>758</v>
      </c>
      <c r="B1747" s="0" t="n">
        <v>89</v>
      </c>
      <c r="C1747" s="0" t="n">
        <v>32</v>
      </c>
      <c r="D1747" s="0" t="n">
        <v>145</v>
      </c>
      <c r="E1747" s="0" t="n">
        <v>109</v>
      </c>
      <c r="F1747" s="0" t="n">
        <f aca="false">D1747/SUM(C1747:E1747)</f>
        <v>0.506993006993007</v>
      </c>
      <c r="G1747" s="0" t="n">
        <v>38.18</v>
      </c>
      <c r="H1747" s="0" t="n">
        <v>132.63</v>
      </c>
      <c r="I1747" s="0" t="n">
        <v>115.18</v>
      </c>
      <c r="J1747" s="0" t="n">
        <v>2.485808</v>
      </c>
      <c r="K1747" s="0" t="n">
        <v>0.127721</v>
      </c>
      <c r="L1747" s="0" t="n">
        <v>1746</v>
      </c>
      <c r="M1747" s="0" t="n">
        <f aca="false">0.05/COUNT(L$2:L$1515)*L1747</f>
        <v>0.057661822985469</v>
      </c>
      <c r="N1747" s="20" t="str">
        <f aca="false">IF(K1747&lt;M1747,A1747,"")</f>
        <v/>
      </c>
      <c r="O1747" s="20" t="str">
        <f aca="false">IF(K1747&lt;M1747,B1747,"")</f>
        <v/>
      </c>
    </row>
    <row r="1748" customFormat="false" ht="15" hidden="false" customHeight="false" outlineLevel="0" collapsed="false">
      <c r="A1748" s="0" t="s">
        <v>759</v>
      </c>
      <c r="B1748" s="0" t="n">
        <v>96</v>
      </c>
      <c r="C1748" s="0" t="n">
        <v>110</v>
      </c>
      <c r="D1748" s="0" t="n">
        <v>145</v>
      </c>
      <c r="E1748" s="0" t="n">
        <v>31</v>
      </c>
      <c r="F1748" s="0" t="n">
        <f aca="false">D1748/SUM(C1748:E1748)</f>
        <v>0.506993006993007</v>
      </c>
      <c r="G1748" s="0" t="n">
        <v>116.46</v>
      </c>
      <c r="H1748" s="0" t="n">
        <v>132.09</v>
      </c>
      <c r="I1748" s="0" t="n">
        <v>37.46</v>
      </c>
      <c r="J1748" s="0" t="n">
        <v>2.732377</v>
      </c>
      <c r="K1748" s="0" t="n">
        <v>0.124096</v>
      </c>
      <c r="L1748" s="0" t="n">
        <v>1747</v>
      </c>
      <c r="M1748" s="0" t="n">
        <f aca="false">0.05/COUNT(L$2:L$1515)*L1748</f>
        <v>0.0576948480845443</v>
      </c>
      <c r="N1748" s="20" t="str">
        <f aca="false">IF(K1748&lt;M1748,A1748,"")</f>
        <v/>
      </c>
      <c r="O1748" s="20" t="str">
        <f aca="false">IF(K1748&lt;M1748,B1748,"")</f>
        <v/>
      </c>
    </row>
    <row r="1749" customFormat="false" ht="15" hidden="false" customHeight="false" outlineLevel="0" collapsed="false">
      <c r="A1749" s="0" t="s">
        <v>760</v>
      </c>
      <c r="B1749" s="0" t="n">
        <v>91</v>
      </c>
      <c r="C1749" s="0" t="n">
        <v>71</v>
      </c>
      <c r="D1749" s="0" t="n">
        <v>145</v>
      </c>
      <c r="E1749" s="0" t="n">
        <v>70</v>
      </c>
      <c r="F1749" s="0" t="n">
        <f aca="false">D1749/SUM(C1749:E1749)</f>
        <v>0.506993006993007</v>
      </c>
      <c r="G1749" s="0" t="n">
        <v>72</v>
      </c>
      <c r="H1749" s="0" t="n">
        <v>143</v>
      </c>
      <c r="I1749" s="0" t="n">
        <v>71</v>
      </c>
      <c r="J1749" s="0" t="n">
        <v>0.056043</v>
      </c>
      <c r="K1749" s="0" t="n">
        <v>0.905844</v>
      </c>
      <c r="L1749" s="0" t="n">
        <v>1748</v>
      </c>
      <c r="M1749" s="0" t="n">
        <f aca="false">0.05/COUNT(L$2:L$1515)*L1749</f>
        <v>0.0577278731836196</v>
      </c>
      <c r="N1749" s="20" t="str">
        <f aca="false">IF(K1749&lt;M1749,A1749,"")</f>
        <v/>
      </c>
      <c r="O1749" s="20" t="str">
        <f aca="false">IF(K1749&lt;M1749,B1749,"")</f>
        <v/>
      </c>
    </row>
    <row r="1750" customFormat="false" ht="15" hidden="false" customHeight="false" outlineLevel="0" collapsed="false">
      <c r="A1750" s="0" t="s">
        <v>761</v>
      </c>
      <c r="B1750" s="0" t="n">
        <v>26</v>
      </c>
      <c r="C1750" s="0" t="n">
        <v>38</v>
      </c>
      <c r="D1750" s="0" t="n">
        <v>145</v>
      </c>
      <c r="E1750" s="0" t="n">
        <v>103</v>
      </c>
      <c r="F1750" s="0" t="n">
        <f aca="false">D1750/SUM(C1750:E1750)</f>
        <v>0.506993006993007</v>
      </c>
      <c r="G1750" s="0" t="n">
        <v>42.69</v>
      </c>
      <c r="H1750" s="0" t="n">
        <v>135.61</v>
      </c>
      <c r="I1750" s="0" t="n">
        <v>107.69</v>
      </c>
      <c r="J1750" s="0" t="n">
        <v>1.370106</v>
      </c>
      <c r="K1750" s="0" t="n">
        <v>0.264037</v>
      </c>
      <c r="L1750" s="0" t="n">
        <v>1749</v>
      </c>
      <c r="M1750" s="0" t="n">
        <f aca="false">0.05/COUNT(L$2:L$1515)*L1750</f>
        <v>0.0577608982826948</v>
      </c>
      <c r="N1750" s="20" t="str">
        <f aca="false">IF(K1750&lt;M1750,A1750,"")</f>
        <v/>
      </c>
      <c r="O1750" s="20" t="str">
        <f aca="false">IF(K1750&lt;M1750,B1750,"")</f>
        <v/>
      </c>
    </row>
    <row r="1751" customFormat="false" ht="15" hidden="false" customHeight="false" outlineLevel="0" collapsed="false">
      <c r="A1751" s="0" t="s">
        <v>762</v>
      </c>
      <c r="B1751" s="0" t="n">
        <v>86</v>
      </c>
      <c r="C1751" s="0" t="n">
        <v>103</v>
      </c>
      <c r="D1751" s="0" t="n">
        <v>145</v>
      </c>
      <c r="E1751" s="0" t="n">
        <v>38</v>
      </c>
      <c r="F1751" s="0" t="n">
        <f aca="false">D1751/SUM(C1751:E1751)</f>
        <v>0.506993006993007</v>
      </c>
      <c r="G1751" s="0" t="n">
        <v>107.69</v>
      </c>
      <c r="H1751" s="0" t="n">
        <v>135.61</v>
      </c>
      <c r="I1751" s="0" t="n">
        <v>42.69</v>
      </c>
      <c r="J1751" s="0" t="n">
        <v>1.370106</v>
      </c>
      <c r="K1751" s="0" t="n">
        <v>0.264037</v>
      </c>
      <c r="L1751" s="0" t="n">
        <v>1750</v>
      </c>
      <c r="M1751" s="0" t="n">
        <f aca="false">0.05/COUNT(L$2:L$1515)*L1751</f>
        <v>0.0577939233817701</v>
      </c>
      <c r="N1751" s="20" t="str">
        <f aca="false">IF(K1751&lt;M1751,A1751,"")</f>
        <v/>
      </c>
      <c r="O1751" s="20" t="str">
        <f aca="false">IF(K1751&lt;M1751,B1751,"")</f>
        <v/>
      </c>
    </row>
    <row r="1752" customFormat="false" ht="15" hidden="false" customHeight="false" outlineLevel="0" collapsed="false">
      <c r="A1752" s="0" t="s">
        <v>763</v>
      </c>
      <c r="B1752" s="0" t="n">
        <v>71</v>
      </c>
      <c r="C1752" s="0" t="n">
        <v>101</v>
      </c>
      <c r="D1752" s="0" t="n">
        <v>145</v>
      </c>
      <c r="E1752" s="0" t="n">
        <v>40</v>
      </c>
      <c r="F1752" s="0" t="n">
        <f aca="false">D1752/SUM(C1752:E1752)</f>
        <v>0.506993006993007</v>
      </c>
      <c r="G1752" s="0" t="n">
        <v>105.25</v>
      </c>
      <c r="H1752" s="0" t="n">
        <v>136.49</v>
      </c>
      <c r="I1752" s="0" t="n">
        <v>44.25</v>
      </c>
      <c r="J1752" s="0" t="n">
        <v>1.110472</v>
      </c>
      <c r="K1752" s="0" t="n">
        <v>0.32326</v>
      </c>
      <c r="L1752" s="0" t="n">
        <v>1751</v>
      </c>
      <c r="M1752" s="0" t="n">
        <f aca="false">0.05/COUNT(L$2:L$1515)*L1752</f>
        <v>0.0578269484808454</v>
      </c>
      <c r="N1752" s="20" t="str">
        <f aca="false">IF(K1752&lt;M1752,A1752,"")</f>
        <v/>
      </c>
      <c r="O1752" s="20" t="str">
        <f aca="false">IF(K1752&lt;M1752,B1752,"")</f>
        <v/>
      </c>
    </row>
    <row r="1753" customFormat="false" ht="15" hidden="false" customHeight="false" outlineLevel="0" collapsed="false">
      <c r="A1753" s="0" t="s">
        <v>764</v>
      </c>
      <c r="B1753" s="0" t="n">
        <v>15</v>
      </c>
      <c r="C1753" s="0" t="n">
        <v>73</v>
      </c>
      <c r="D1753" s="0" t="n">
        <v>145</v>
      </c>
      <c r="E1753" s="0" t="n">
        <v>68</v>
      </c>
      <c r="F1753" s="0" t="n">
        <f aca="false">D1753/SUM(C1753:E1753)</f>
        <v>0.506993006993007</v>
      </c>
      <c r="G1753" s="0" t="n">
        <v>74.02</v>
      </c>
      <c r="H1753" s="0" t="n">
        <v>142.96</v>
      </c>
      <c r="I1753" s="0" t="n">
        <v>69.02</v>
      </c>
      <c r="J1753" s="0" t="n">
        <v>0.058452</v>
      </c>
      <c r="K1753" s="0" t="n">
        <v>0.905804</v>
      </c>
      <c r="L1753" s="0" t="n">
        <v>1752</v>
      </c>
      <c r="M1753" s="0" t="n">
        <f aca="false">0.05/COUNT(L$2:L$1515)*L1753</f>
        <v>0.0578599735799207</v>
      </c>
      <c r="N1753" s="20" t="str">
        <f aca="false">IF(K1753&lt;M1753,A1753,"")</f>
        <v/>
      </c>
      <c r="O1753" s="20" t="str">
        <f aca="false">IF(K1753&lt;M1753,B1753,"")</f>
        <v/>
      </c>
    </row>
    <row r="1754" customFormat="false" ht="15" hidden="false" customHeight="false" outlineLevel="0" collapsed="false">
      <c r="A1754" s="0" t="s">
        <v>765</v>
      </c>
      <c r="B1754" s="0" t="n">
        <v>128</v>
      </c>
      <c r="C1754" s="0" t="n">
        <v>38</v>
      </c>
      <c r="D1754" s="0" t="n">
        <v>116</v>
      </c>
      <c r="E1754" s="0" t="n">
        <v>75</v>
      </c>
      <c r="F1754" s="0" t="n">
        <f aca="false">D1754/SUM(C1754:E1754)</f>
        <v>0.506550218340611</v>
      </c>
      <c r="G1754" s="0" t="n">
        <v>40.24</v>
      </c>
      <c r="H1754" s="0" t="n">
        <v>111.51</v>
      </c>
      <c r="I1754" s="0" t="n">
        <v>77.24</v>
      </c>
      <c r="J1754" s="0" t="n">
        <v>0.371121</v>
      </c>
      <c r="K1754" s="0" t="n">
        <v>0.588998</v>
      </c>
      <c r="L1754" s="0" t="n">
        <v>1753</v>
      </c>
      <c r="M1754" s="0" t="n">
        <f aca="false">0.05/COUNT(L$2:L$1515)*L1754</f>
        <v>0.057892998678996</v>
      </c>
      <c r="N1754" s="20" t="str">
        <f aca="false">IF(K1754&lt;M1754,A1754,"")</f>
        <v/>
      </c>
      <c r="O1754" s="20" t="str">
        <f aca="false">IF(K1754&lt;M1754,B1754,"")</f>
        <v/>
      </c>
    </row>
    <row r="1755" customFormat="false" ht="15" hidden="false" customHeight="false" outlineLevel="0" collapsed="false">
      <c r="A1755" s="0" t="s">
        <v>766</v>
      </c>
      <c r="B1755" s="0" t="n">
        <v>67</v>
      </c>
      <c r="C1755" s="0" t="n">
        <v>71</v>
      </c>
      <c r="D1755" s="0" t="n">
        <v>117</v>
      </c>
      <c r="E1755" s="0" t="n">
        <v>43</v>
      </c>
      <c r="F1755" s="0" t="n">
        <f aca="false">D1755/SUM(C1755:E1755)</f>
        <v>0.506493506493506</v>
      </c>
      <c r="G1755" s="0" t="n">
        <v>72.6</v>
      </c>
      <c r="H1755" s="0" t="n">
        <v>113.8</v>
      </c>
      <c r="I1755" s="0" t="n">
        <v>44.6</v>
      </c>
      <c r="J1755" s="0" t="n">
        <v>0.182298</v>
      </c>
      <c r="K1755" s="0" t="n">
        <v>0.789238</v>
      </c>
      <c r="L1755" s="0" t="n">
        <v>1754</v>
      </c>
      <c r="M1755" s="0" t="n">
        <f aca="false">0.05/COUNT(L$2:L$1515)*L1755</f>
        <v>0.0579260237780713</v>
      </c>
      <c r="N1755" s="20" t="str">
        <f aca="false">IF(K1755&lt;M1755,A1755,"")</f>
        <v/>
      </c>
      <c r="O1755" s="20" t="str">
        <f aca="false">IF(K1755&lt;M1755,B1755,"")</f>
        <v/>
      </c>
    </row>
    <row r="1756" customFormat="false" ht="15" hidden="false" customHeight="false" outlineLevel="0" collapsed="false">
      <c r="A1756" s="0" t="s">
        <v>767</v>
      </c>
      <c r="B1756" s="0" t="n">
        <v>33</v>
      </c>
      <c r="C1756" s="0" t="n">
        <v>23</v>
      </c>
      <c r="D1756" s="0" t="n">
        <v>79</v>
      </c>
      <c r="E1756" s="0" t="n">
        <v>54</v>
      </c>
      <c r="F1756" s="0" t="n">
        <f aca="false">D1756/SUM(C1756:E1756)</f>
        <v>0.506410256410256</v>
      </c>
      <c r="G1756" s="0" t="n">
        <v>25.04</v>
      </c>
      <c r="H1756" s="0" t="n">
        <v>74.92</v>
      </c>
      <c r="I1756" s="0" t="n">
        <v>56.04</v>
      </c>
      <c r="J1756" s="0" t="n">
        <v>0.462677</v>
      </c>
      <c r="K1756" s="0" t="n">
        <v>0.616704</v>
      </c>
      <c r="L1756" s="0" t="n">
        <v>1755</v>
      </c>
      <c r="M1756" s="0" t="n">
        <f aca="false">0.05/COUNT(L$2:L$1515)*L1756</f>
        <v>0.0579590488771466</v>
      </c>
      <c r="N1756" s="20" t="str">
        <f aca="false">IF(K1756&lt;M1756,A1756,"")</f>
        <v/>
      </c>
      <c r="O1756" s="20" t="str">
        <f aca="false">IF(K1756&lt;M1756,B1756,"")</f>
        <v/>
      </c>
    </row>
    <row r="1757" customFormat="false" ht="15" hidden="false" customHeight="false" outlineLevel="0" collapsed="false">
      <c r="A1757" s="0" t="s">
        <v>768</v>
      </c>
      <c r="B1757" s="0" t="n">
        <v>116</v>
      </c>
      <c r="C1757" s="0" t="n">
        <v>43</v>
      </c>
      <c r="D1757" s="0" t="n">
        <v>122</v>
      </c>
      <c r="E1757" s="0" t="n">
        <v>76</v>
      </c>
      <c r="F1757" s="0" t="n">
        <f aca="false">D1757/SUM(C1757:E1757)</f>
        <v>0.506224066390042</v>
      </c>
      <c r="G1757" s="0" t="n">
        <v>44.88</v>
      </c>
      <c r="H1757" s="0" t="n">
        <v>118.24</v>
      </c>
      <c r="I1757" s="0" t="n">
        <v>77.88</v>
      </c>
      <c r="J1757" s="0" t="n">
        <v>0.243616</v>
      </c>
      <c r="K1757" s="0" t="n">
        <v>0.694082</v>
      </c>
      <c r="L1757" s="0" t="n">
        <v>1756</v>
      </c>
      <c r="M1757" s="0" t="n">
        <f aca="false">0.05/COUNT(L$2:L$1515)*L1757</f>
        <v>0.0579920739762219</v>
      </c>
      <c r="N1757" s="20" t="str">
        <f aca="false">IF(K1757&lt;M1757,A1757,"")</f>
        <v/>
      </c>
      <c r="O1757" s="20" t="str">
        <f aca="false">IF(K1757&lt;M1757,B1757,"")</f>
        <v/>
      </c>
    </row>
    <row r="1758" customFormat="false" ht="15" hidden="false" customHeight="false" outlineLevel="0" collapsed="false">
      <c r="A1758" s="0" t="s">
        <v>769</v>
      </c>
      <c r="B1758" s="0" t="n">
        <v>68</v>
      </c>
      <c r="C1758" s="0" t="n">
        <v>57</v>
      </c>
      <c r="D1758" s="0" t="n">
        <v>82</v>
      </c>
      <c r="E1758" s="0" t="n">
        <v>23</v>
      </c>
      <c r="F1758" s="0" t="n">
        <f aca="false">D1758/SUM(C1758:E1758)</f>
        <v>0.506172839506173</v>
      </c>
      <c r="G1758" s="0" t="n">
        <v>59.28</v>
      </c>
      <c r="H1758" s="0" t="n">
        <v>77.43</v>
      </c>
      <c r="I1758" s="0" t="n">
        <v>25.28</v>
      </c>
      <c r="J1758" s="0" t="n">
        <v>0.563776</v>
      </c>
      <c r="K1758" s="0" t="n">
        <v>0.513127</v>
      </c>
      <c r="L1758" s="0" t="n">
        <v>1757</v>
      </c>
      <c r="M1758" s="0" t="n">
        <f aca="false">0.05/COUNT(L$2:L$1515)*L1758</f>
        <v>0.0580250990752972</v>
      </c>
      <c r="N1758" s="20" t="str">
        <f aca="false">IF(K1758&lt;M1758,A1758,"")</f>
        <v/>
      </c>
      <c r="O1758" s="20" t="str">
        <f aca="false">IF(K1758&lt;M1758,B1758,"")</f>
        <v/>
      </c>
    </row>
    <row r="1759" customFormat="false" ht="15" hidden="false" customHeight="false" outlineLevel="0" collapsed="false">
      <c r="A1759" s="0" t="s">
        <v>651</v>
      </c>
      <c r="B1759" s="0" t="n">
        <v>94</v>
      </c>
      <c r="C1759" s="0" t="n">
        <v>77</v>
      </c>
      <c r="D1759" s="0" t="n">
        <v>132</v>
      </c>
      <c r="E1759" s="0" t="n">
        <v>52</v>
      </c>
      <c r="F1759" s="0" t="n">
        <f aca="false">D1759/SUM(C1759:E1759)</f>
        <v>0.505747126436782</v>
      </c>
      <c r="G1759" s="0" t="n">
        <v>78.35</v>
      </c>
      <c r="H1759" s="0" t="n">
        <v>129.3</v>
      </c>
      <c r="I1759" s="0" t="n">
        <v>53.35</v>
      </c>
      <c r="J1759" s="0" t="n">
        <v>0.113577</v>
      </c>
      <c r="K1759" s="0" t="n">
        <v>0.803019</v>
      </c>
      <c r="L1759" s="0" t="n">
        <v>1758</v>
      </c>
      <c r="M1759" s="0" t="n">
        <f aca="false">0.05/COUNT(L$2:L$1515)*L1759</f>
        <v>0.0580581241743725</v>
      </c>
      <c r="N1759" s="20" t="str">
        <f aca="false">IF(K1759&lt;M1759,A1759,"")</f>
        <v/>
      </c>
      <c r="O1759" s="20" t="str">
        <f aca="false">IF(K1759&lt;M1759,B1759,"")</f>
        <v/>
      </c>
    </row>
    <row r="1760" customFormat="false" ht="15" hidden="false" customHeight="false" outlineLevel="0" collapsed="false">
      <c r="A1760" s="0" t="s">
        <v>651</v>
      </c>
      <c r="B1760" s="0" t="n">
        <v>106</v>
      </c>
      <c r="C1760" s="0" t="n">
        <v>77</v>
      </c>
      <c r="D1760" s="0" t="n">
        <v>132</v>
      </c>
      <c r="E1760" s="0" t="n">
        <v>52</v>
      </c>
      <c r="F1760" s="0" t="n">
        <f aca="false">D1760/SUM(C1760:E1760)</f>
        <v>0.505747126436782</v>
      </c>
      <c r="G1760" s="0" t="n">
        <v>78.35</v>
      </c>
      <c r="H1760" s="0" t="n">
        <v>129.3</v>
      </c>
      <c r="I1760" s="0" t="n">
        <v>53.35</v>
      </c>
      <c r="J1760" s="0" t="n">
        <v>0.113577</v>
      </c>
      <c r="K1760" s="0" t="n">
        <v>0.803019</v>
      </c>
      <c r="L1760" s="0" t="n">
        <v>1759</v>
      </c>
      <c r="M1760" s="0" t="n">
        <f aca="false">0.05/COUNT(L$2:L$1515)*L1760</f>
        <v>0.0580911492734478</v>
      </c>
      <c r="N1760" s="20" t="str">
        <f aca="false">IF(K1760&lt;M1760,A1760,"")</f>
        <v/>
      </c>
      <c r="O1760" s="20" t="str">
        <f aca="false">IF(K1760&lt;M1760,B1760,"")</f>
        <v/>
      </c>
    </row>
    <row r="1761" customFormat="false" ht="15" hidden="false" customHeight="false" outlineLevel="0" collapsed="false">
      <c r="A1761" s="0" t="s">
        <v>770</v>
      </c>
      <c r="B1761" s="0" t="n">
        <v>69</v>
      </c>
      <c r="C1761" s="0" t="n">
        <v>74</v>
      </c>
      <c r="D1761" s="0" t="n">
        <v>133</v>
      </c>
      <c r="E1761" s="0" t="n">
        <v>56</v>
      </c>
      <c r="F1761" s="0" t="n">
        <f aca="false">D1761/SUM(C1761:E1761)</f>
        <v>0.505703422053232</v>
      </c>
      <c r="G1761" s="0" t="n">
        <v>75.06</v>
      </c>
      <c r="H1761" s="0" t="n">
        <v>130.88</v>
      </c>
      <c r="I1761" s="0" t="n">
        <v>57.06</v>
      </c>
      <c r="J1761" s="0" t="n">
        <v>0.068739</v>
      </c>
      <c r="K1761" s="0" t="n">
        <v>0.901342</v>
      </c>
      <c r="L1761" s="0" t="n">
        <v>1760</v>
      </c>
      <c r="M1761" s="0" t="n">
        <f aca="false">0.05/COUNT(L$2:L$1515)*L1761</f>
        <v>0.0581241743725231</v>
      </c>
      <c r="N1761" s="20" t="str">
        <f aca="false">IF(K1761&lt;M1761,A1761,"")</f>
        <v/>
      </c>
      <c r="O1761" s="20" t="str">
        <f aca="false">IF(K1761&lt;M1761,B1761,"")</f>
        <v/>
      </c>
    </row>
    <row r="1762" customFormat="false" ht="15" hidden="false" customHeight="false" outlineLevel="0" collapsed="false">
      <c r="A1762" s="0" t="s">
        <v>771</v>
      </c>
      <c r="B1762" s="0" t="n">
        <v>82</v>
      </c>
      <c r="C1762" s="0" t="n">
        <v>92</v>
      </c>
      <c r="D1762" s="0" t="n">
        <v>139</v>
      </c>
      <c r="E1762" s="0" t="n">
        <v>44</v>
      </c>
      <c r="F1762" s="0" t="n">
        <f aca="false">D1762/SUM(C1762:E1762)</f>
        <v>0.505454545454546</v>
      </c>
      <c r="G1762" s="0" t="n">
        <v>94.84</v>
      </c>
      <c r="H1762" s="0" t="n">
        <v>133.31</v>
      </c>
      <c r="I1762" s="0" t="n">
        <v>46.84</v>
      </c>
      <c r="J1762" s="0" t="n">
        <v>0.500826</v>
      </c>
      <c r="K1762" s="0" t="n">
        <v>0.534703</v>
      </c>
      <c r="L1762" s="0" t="n">
        <v>1761</v>
      </c>
      <c r="M1762" s="0" t="n">
        <f aca="false">0.05/COUNT(L$2:L$1515)*L1762</f>
        <v>0.0581571994715984</v>
      </c>
      <c r="N1762" s="20" t="str">
        <f aca="false">IF(K1762&lt;M1762,A1762,"")</f>
        <v/>
      </c>
      <c r="O1762" s="20" t="str">
        <f aca="false">IF(K1762&lt;M1762,B1762,"")</f>
        <v/>
      </c>
    </row>
    <row r="1763" customFormat="false" ht="15" hidden="false" customHeight="false" outlineLevel="0" collapsed="false">
      <c r="A1763" s="0" t="s">
        <v>772</v>
      </c>
      <c r="B1763" s="0" t="n">
        <v>24</v>
      </c>
      <c r="C1763" s="0" t="n">
        <v>49</v>
      </c>
      <c r="D1763" s="0" t="n">
        <v>139</v>
      </c>
      <c r="E1763" s="0" t="n">
        <v>87</v>
      </c>
      <c r="F1763" s="0" t="n">
        <f aca="false">D1763/SUM(C1763:E1763)</f>
        <v>0.505454545454546</v>
      </c>
      <c r="G1763" s="0" t="n">
        <v>51.06</v>
      </c>
      <c r="H1763" s="0" t="n">
        <v>134.87</v>
      </c>
      <c r="I1763" s="0" t="n">
        <v>89.06</v>
      </c>
      <c r="J1763" s="0" t="n">
        <v>0.257286</v>
      </c>
      <c r="K1763" s="0" t="n">
        <v>0.712089</v>
      </c>
      <c r="L1763" s="0" t="n">
        <v>1762</v>
      </c>
      <c r="M1763" s="0" t="n">
        <f aca="false">0.05/COUNT(L$2:L$1515)*L1763</f>
        <v>0.0581902245706737</v>
      </c>
      <c r="N1763" s="20" t="str">
        <f aca="false">IF(K1763&lt;M1763,A1763,"")</f>
        <v/>
      </c>
      <c r="O1763" s="20" t="str">
        <f aca="false">IF(K1763&lt;M1763,B1763,"")</f>
        <v/>
      </c>
    </row>
    <row r="1764" customFormat="false" ht="15" hidden="false" customHeight="false" outlineLevel="0" collapsed="false">
      <c r="A1764" s="0" t="s">
        <v>773</v>
      </c>
      <c r="B1764" s="0" t="n">
        <v>83</v>
      </c>
      <c r="C1764" s="0" t="n">
        <v>72</v>
      </c>
      <c r="D1764" s="0" t="n">
        <v>93</v>
      </c>
      <c r="E1764" s="0" t="n">
        <v>19</v>
      </c>
      <c r="F1764" s="0" t="n">
        <f aca="false">D1764/SUM(C1764:E1764)</f>
        <v>0.505434782608696</v>
      </c>
      <c r="G1764" s="0" t="n">
        <v>76.32</v>
      </c>
      <c r="H1764" s="0" t="n">
        <v>84.37</v>
      </c>
      <c r="I1764" s="0" t="n">
        <v>23.32</v>
      </c>
      <c r="J1764" s="0" t="n">
        <v>1.926695</v>
      </c>
      <c r="K1764" s="0" t="n">
        <v>0.199609</v>
      </c>
      <c r="L1764" s="0" t="n">
        <v>1763</v>
      </c>
      <c r="M1764" s="0" t="n">
        <f aca="false">0.05/COUNT(L$2:L$1515)*L1764</f>
        <v>0.058223249669749</v>
      </c>
      <c r="N1764" s="20" t="str">
        <f aca="false">IF(K1764&lt;M1764,A1764,"")</f>
        <v/>
      </c>
      <c r="O1764" s="20" t="str">
        <f aca="false">IF(K1764&lt;M1764,B1764,"")</f>
        <v/>
      </c>
    </row>
    <row r="1765" customFormat="false" ht="15" hidden="false" customHeight="false" outlineLevel="0" collapsed="false">
      <c r="A1765" s="0" t="s">
        <v>774</v>
      </c>
      <c r="B1765" s="0" t="n">
        <v>113</v>
      </c>
      <c r="C1765" s="0" t="n">
        <v>47</v>
      </c>
      <c r="D1765" s="0" t="n">
        <v>141</v>
      </c>
      <c r="E1765" s="0" t="n">
        <v>91</v>
      </c>
      <c r="F1765" s="0" t="n">
        <f aca="false">D1765/SUM(C1765:E1765)</f>
        <v>0.505376344086022</v>
      </c>
      <c r="G1765" s="0" t="n">
        <v>49.48</v>
      </c>
      <c r="H1765" s="0" t="n">
        <v>136.03</v>
      </c>
      <c r="I1765" s="0" t="n">
        <v>93.48</v>
      </c>
      <c r="J1765" s="0" t="n">
        <v>0.37236</v>
      </c>
      <c r="K1765" s="0" t="n">
        <v>0.623296</v>
      </c>
      <c r="L1765" s="0" t="n">
        <v>1764</v>
      </c>
      <c r="M1765" s="0" t="n">
        <f aca="false">0.05/COUNT(L$2:L$1515)*L1765</f>
        <v>0.0582562747688243</v>
      </c>
      <c r="N1765" s="20" t="str">
        <f aca="false">IF(K1765&lt;M1765,A1765,"")</f>
        <v/>
      </c>
      <c r="O1765" s="20" t="str">
        <f aca="false">IF(K1765&lt;M1765,B1765,"")</f>
        <v/>
      </c>
    </row>
    <row r="1766" customFormat="false" ht="15" hidden="false" customHeight="false" outlineLevel="0" collapsed="false">
      <c r="A1766" s="0" t="s">
        <v>775</v>
      </c>
      <c r="B1766" s="0" t="n">
        <v>35</v>
      </c>
      <c r="C1766" s="0" t="n">
        <v>100</v>
      </c>
      <c r="D1766" s="0" t="n">
        <v>141</v>
      </c>
      <c r="E1766" s="0" t="n">
        <v>38</v>
      </c>
      <c r="F1766" s="0" t="n">
        <f aca="false">D1766/SUM(C1766:E1766)</f>
        <v>0.505376344086022</v>
      </c>
      <c r="G1766" s="0" t="n">
        <v>104.19</v>
      </c>
      <c r="H1766" s="0" t="n">
        <v>132.61</v>
      </c>
      <c r="I1766" s="0" t="n">
        <v>42.19</v>
      </c>
      <c r="J1766" s="0" t="n">
        <v>1.116486</v>
      </c>
      <c r="K1766" s="0" t="n">
        <v>0.316074</v>
      </c>
      <c r="L1766" s="0" t="n">
        <v>1765</v>
      </c>
      <c r="M1766" s="0" t="n">
        <f aca="false">0.05/COUNT(L$2:L$1515)*L1766</f>
        <v>0.0582892998678996</v>
      </c>
      <c r="N1766" s="20" t="str">
        <f aca="false">IF(K1766&lt;M1766,A1766,"")</f>
        <v/>
      </c>
      <c r="O1766" s="20" t="str">
        <f aca="false">IF(K1766&lt;M1766,B1766,"")</f>
        <v/>
      </c>
    </row>
    <row r="1767" customFormat="false" ht="15" hidden="false" customHeight="false" outlineLevel="0" collapsed="false">
      <c r="A1767" s="0" t="s">
        <v>620</v>
      </c>
      <c r="B1767" s="0" t="n">
        <v>55</v>
      </c>
      <c r="C1767" s="0" t="n">
        <v>79</v>
      </c>
      <c r="D1767" s="0" t="n">
        <v>142</v>
      </c>
      <c r="E1767" s="0" t="n">
        <v>60</v>
      </c>
      <c r="F1767" s="0" t="n">
        <f aca="false">D1767/SUM(C1767:E1767)</f>
        <v>0.505338078291815</v>
      </c>
      <c r="G1767" s="0" t="n">
        <v>80.07</v>
      </c>
      <c r="H1767" s="0" t="n">
        <v>139.86</v>
      </c>
      <c r="I1767" s="0" t="n">
        <v>61.07</v>
      </c>
      <c r="J1767" s="0" t="n">
        <v>0.065935</v>
      </c>
      <c r="K1767" s="0" t="n">
        <v>0.904547</v>
      </c>
      <c r="L1767" s="0" t="n">
        <v>1766</v>
      </c>
      <c r="M1767" s="0" t="n">
        <f aca="false">0.05/COUNT(L$2:L$1515)*L1767</f>
        <v>0.0583223249669749</v>
      </c>
      <c r="N1767" s="20" t="str">
        <f aca="false">IF(K1767&lt;M1767,A1767,"")</f>
        <v/>
      </c>
      <c r="O1767" s="20" t="str">
        <f aca="false">IF(K1767&lt;M1767,B1767,"")</f>
        <v/>
      </c>
    </row>
    <row r="1768" customFormat="false" ht="15" hidden="false" customHeight="false" outlineLevel="0" collapsed="false">
      <c r="A1768" s="0" t="s">
        <v>776</v>
      </c>
      <c r="B1768" s="0" t="n">
        <v>28</v>
      </c>
      <c r="C1768" s="0" t="n">
        <v>99</v>
      </c>
      <c r="D1768" s="0" t="n">
        <v>143</v>
      </c>
      <c r="E1768" s="0" t="n">
        <v>41</v>
      </c>
      <c r="F1768" s="0" t="n">
        <f aca="false">D1768/SUM(C1768:E1768)</f>
        <v>0.505300353356891</v>
      </c>
      <c r="G1768" s="0" t="n">
        <v>102.72</v>
      </c>
      <c r="H1768" s="0" t="n">
        <v>135.56</v>
      </c>
      <c r="I1768" s="0" t="n">
        <v>44.72</v>
      </c>
      <c r="J1768" s="0" t="n">
        <v>0.853288</v>
      </c>
      <c r="K1768" s="0" t="n">
        <v>0.387068</v>
      </c>
      <c r="L1768" s="0" t="n">
        <v>1767</v>
      </c>
      <c r="M1768" s="0" t="n">
        <f aca="false">0.05/COUNT(L$2:L$1515)*L1768</f>
        <v>0.0583553500660502</v>
      </c>
      <c r="N1768" s="20" t="str">
        <f aca="false">IF(K1768&lt;M1768,A1768,"")</f>
        <v/>
      </c>
      <c r="O1768" s="20" t="str">
        <f aca="false">IF(K1768&lt;M1768,B1768,"")</f>
        <v/>
      </c>
    </row>
    <row r="1769" customFormat="false" ht="15" hidden="false" customHeight="false" outlineLevel="0" collapsed="false">
      <c r="A1769" s="0" t="s">
        <v>777</v>
      </c>
      <c r="B1769" s="0" t="n">
        <v>82</v>
      </c>
      <c r="C1769" s="0" t="n">
        <v>70</v>
      </c>
      <c r="D1769" s="0" t="n">
        <v>143</v>
      </c>
      <c r="E1769" s="0" t="n">
        <v>70</v>
      </c>
      <c r="F1769" s="0" t="n">
        <f aca="false">D1769/SUM(C1769:E1769)</f>
        <v>0.505300353356891</v>
      </c>
      <c r="G1769" s="0" t="n">
        <v>70.75</v>
      </c>
      <c r="H1769" s="0" t="n">
        <v>141.5</v>
      </c>
      <c r="I1769" s="0" t="n">
        <v>70.75</v>
      </c>
      <c r="J1769" s="0" t="n">
        <v>0.031802</v>
      </c>
      <c r="K1769" s="0" t="n">
        <v>0.905683</v>
      </c>
      <c r="L1769" s="0" t="n">
        <v>1768</v>
      </c>
      <c r="M1769" s="0" t="n">
        <f aca="false">0.05/COUNT(L$2:L$1515)*L1769</f>
        <v>0.0583883751651255</v>
      </c>
      <c r="N1769" s="20" t="str">
        <f aca="false">IF(K1769&lt;M1769,A1769,"")</f>
        <v/>
      </c>
      <c r="O1769" s="20" t="str">
        <f aca="false">IF(K1769&lt;M1769,B1769,"")</f>
        <v/>
      </c>
    </row>
    <row r="1770" customFormat="false" ht="15" hidden="false" customHeight="false" outlineLevel="0" collapsed="false">
      <c r="A1770" s="0" t="s">
        <v>778</v>
      </c>
      <c r="B1770" s="0" t="n">
        <v>37</v>
      </c>
      <c r="C1770" s="0" t="n">
        <v>70</v>
      </c>
      <c r="D1770" s="0" t="n">
        <v>144</v>
      </c>
      <c r="E1770" s="0" t="n">
        <v>71</v>
      </c>
      <c r="F1770" s="0" t="n">
        <f aca="false">D1770/SUM(C1770:E1770)</f>
        <v>0.505263157894737</v>
      </c>
      <c r="G1770" s="0" t="n">
        <v>70.75</v>
      </c>
      <c r="H1770" s="0" t="n">
        <v>142.5</v>
      </c>
      <c r="I1770" s="0" t="n">
        <v>71.75</v>
      </c>
      <c r="J1770" s="0" t="n">
        <v>0.031654</v>
      </c>
      <c r="K1770" s="0" t="n">
        <v>0.906008</v>
      </c>
      <c r="L1770" s="0" t="n">
        <v>1769</v>
      </c>
      <c r="M1770" s="0" t="n">
        <f aca="false">0.05/COUNT(L$2:L$1515)*L1770</f>
        <v>0.0584214002642008</v>
      </c>
      <c r="N1770" s="20" t="str">
        <f aca="false">IF(K1770&lt;M1770,A1770,"")</f>
        <v/>
      </c>
      <c r="O1770" s="20" t="str">
        <f aca="false">IF(K1770&lt;M1770,B1770,"")</f>
        <v/>
      </c>
    </row>
    <row r="1771" customFormat="false" ht="15" hidden="false" customHeight="false" outlineLevel="0" collapsed="false">
      <c r="A1771" s="0" t="s">
        <v>779</v>
      </c>
      <c r="B1771" s="0" t="n">
        <v>14</v>
      </c>
      <c r="C1771" s="0" t="n">
        <v>50</v>
      </c>
      <c r="D1771" s="0" t="n">
        <v>144</v>
      </c>
      <c r="E1771" s="0" t="n">
        <v>91</v>
      </c>
      <c r="F1771" s="0" t="n">
        <f aca="false">D1771/SUM(C1771:E1771)</f>
        <v>0.505263157894737</v>
      </c>
      <c r="G1771" s="0" t="n">
        <v>52.22</v>
      </c>
      <c r="H1771" s="0" t="n">
        <v>139.55</v>
      </c>
      <c r="I1771" s="0" t="n">
        <v>93.22</v>
      </c>
      <c r="J1771" s="0" t="n">
        <v>0.289687</v>
      </c>
      <c r="K1771" s="0" t="n">
        <v>0.629893</v>
      </c>
      <c r="L1771" s="0" t="n">
        <v>1770</v>
      </c>
      <c r="M1771" s="0" t="n">
        <f aca="false">0.05/COUNT(L$2:L$1515)*L1771</f>
        <v>0.0584544253632761</v>
      </c>
      <c r="N1771" s="20" t="str">
        <f aca="false">IF(K1771&lt;M1771,A1771,"")</f>
        <v/>
      </c>
      <c r="O1771" s="20" t="str">
        <f aca="false">IF(K1771&lt;M1771,B1771,"")</f>
        <v/>
      </c>
    </row>
    <row r="1772" customFormat="false" ht="15" hidden="false" customHeight="false" outlineLevel="0" collapsed="false">
      <c r="A1772" s="0" t="s">
        <v>780</v>
      </c>
      <c r="B1772" s="0" t="n">
        <v>112</v>
      </c>
      <c r="C1772" s="0" t="n">
        <v>36</v>
      </c>
      <c r="D1772" s="0" t="n">
        <v>144</v>
      </c>
      <c r="E1772" s="0" t="n">
        <v>105</v>
      </c>
      <c r="F1772" s="0" t="n">
        <f aca="false">D1772/SUM(C1772:E1772)</f>
        <v>0.505263157894737</v>
      </c>
      <c r="G1772" s="0" t="n">
        <v>40.93</v>
      </c>
      <c r="H1772" s="0" t="n">
        <v>134.15</v>
      </c>
      <c r="I1772" s="0" t="n">
        <v>109.93</v>
      </c>
      <c r="J1772" s="0" t="n">
        <v>1.537393</v>
      </c>
      <c r="K1772" s="0" t="n">
        <v>0.257443</v>
      </c>
      <c r="L1772" s="0" t="n">
        <v>1771</v>
      </c>
      <c r="M1772" s="0" t="n">
        <f aca="false">0.05/COUNT(L$2:L$1515)*L1772</f>
        <v>0.0584874504623514</v>
      </c>
      <c r="N1772" s="20" t="str">
        <f aca="false">IF(K1772&lt;M1772,A1772,"")</f>
        <v/>
      </c>
      <c r="O1772" s="20" t="str">
        <f aca="false">IF(K1772&lt;M1772,B1772,"")</f>
        <v/>
      </c>
    </row>
    <row r="1773" customFormat="false" ht="15" hidden="false" customHeight="false" outlineLevel="0" collapsed="false">
      <c r="A1773" s="0" t="s">
        <v>781</v>
      </c>
      <c r="B1773" s="0" t="n">
        <v>47</v>
      </c>
      <c r="C1773" s="0" t="n">
        <v>102</v>
      </c>
      <c r="D1773" s="0" t="n">
        <v>144</v>
      </c>
      <c r="E1773" s="0" t="n">
        <v>39</v>
      </c>
      <c r="F1773" s="0" t="n">
        <f aca="false">D1773/SUM(C1773:E1773)</f>
        <v>0.505263157894737</v>
      </c>
      <c r="G1773" s="0" t="n">
        <v>106.23</v>
      </c>
      <c r="H1773" s="0" t="n">
        <v>135.54</v>
      </c>
      <c r="I1773" s="0" t="n">
        <v>43.23</v>
      </c>
      <c r="J1773" s="0" t="n">
        <v>1.111207</v>
      </c>
      <c r="K1773" s="0" t="n">
        <v>0.320967</v>
      </c>
      <c r="L1773" s="0" t="n">
        <v>1772</v>
      </c>
      <c r="M1773" s="0" t="n">
        <f aca="false">0.05/COUNT(L$2:L$1515)*L1773</f>
        <v>0.0585204755614267</v>
      </c>
      <c r="N1773" s="20" t="str">
        <f aca="false">IF(K1773&lt;M1773,A1773,"")</f>
        <v/>
      </c>
      <c r="O1773" s="20" t="str">
        <f aca="false">IF(K1773&lt;M1773,B1773,"")</f>
        <v/>
      </c>
    </row>
    <row r="1774" customFormat="false" ht="15" hidden="false" customHeight="false" outlineLevel="0" collapsed="false">
      <c r="A1774" s="0" t="s">
        <v>782</v>
      </c>
      <c r="B1774" s="0" t="n">
        <v>21</v>
      </c>
      <c r="C1774" s="0" t="n">
        <v>104</v>
      </c>
      <c r="D1774" s="0" t="n">
        <v>144</v>
      </c>
      <c r="E1774" s="0" t="n">
        <v>37</v>
      </c>
      <c r="F1774" s="0" t="n">
        <f aca="false">D1774/SUM(C1774:E1774)</f>
        <v>0.505263157894737</v>
      </c>
      <c r="G1774" s="0" t="n">
        <v>108.69</v>
      </c>
      <c r="H1774" s="0" t="n">
        <v>134.62</v>
      </c>
      <c r="I1774" s="0" t="n">
        <v>41.69</v>
      </c>
      <c r="J1774" s="0" t="n">
        <v>1.382227</v>
      </c>
      <c r="K1774" s="0" t="n">
        <v>0.261476</v>
      </c>
      <c r="L1774" s="0" t="n">
        <v>1773</v>
      </c>
      <c r="M1774" s="0" t="n">
        <f aca="false">0.05/COUNT(L$2:L$1515)*L1774</f>
        <v>0.058553500660502</v>
      </c>
      <c r="N1774" s="20" t="str">
        <f aca="false">IF(K1774&lt;M1774,A1774,"")</f>
        <v/>
      </c>
      <c r="O1774" s="20" t="str">
        <f aca="false">IF(K1774&lt;M1774,B1774,"")</f>
        <v/>
      </c>
    </row>
    <row r="1775" customFormat="false" ht="15" hidden="false" customHeight="false" outlineLevel="0" collapsed="false">
      <c r="A1775" s="0" t="s">
        <v>783</v>
      </c>
      <c r="B1775" s="0" t="n">
        <v>24</v>
      </c>
      <c r="C1775" s="0" t="n">
        <v>60</v>
      </c>
      <c r="D1775" s="0" t="n">
        <v>118</v>
      </c>
      <c r="E1775" s="0" t="n">
        <v>56</v>
      </c>
      <c r="F1775" s="0" t="n">
        <f aca="false">D1775/SUM(C1775:E1775)</f>
        <v>0.504273504273504</v>
      </c>
      <c r="G1775" s="0" t="n">
        <v>60.52</v>
      </c>
      <c r="H1775" s="0" t="n">
        <v>116.97</v>
      </c>
      <c r="I1775" s="0" t="n">
        <v>56.52</v>
      </c>
      <c r="J1775" s="0" t="n">
        <v>0.018294</v>
      </c>
      <c r="K1775" s="0" t="n">
        <v>1</v>
      </c>
      <c r="L1775" s="0" t="n">
        <v>1774</v>
      </c>
      <c r="M1775" s="0" t="n">
        <f aca="false">0.05/COUNT(L$2:L$1515)*L1775</f>
        <v>0.0585865257595773</v>
      </c>
      <c r="N1775" s="20" t="str">
        <f aca="false">IF(K1775&lt;M1775,A1775,"")</f>
        <v/>
      </c>
      <c r="O1775" s="20" t="str">
        <f aca="false">IF(K1775&lt;M1775,B1775,"")</f>
        <v/>
      </c>
    </row>
    <row r="1776" customFormat="false" ht="15" hidden="false" customHeight="false" outlineLevel="0" collapsed="false">
      <c r="A1776" s="0" t="s">
        <v>784</v>
      </c>
      <c r="B1776" s="0" t="n">
        <v>70</v>
      </c>
      <c r="C1776" s="0" t="n">
        <v>79</v>
      </c>
      <c r="D1776" s="0" t="n">
        <v>129</v>
      </c>
      <c r="E1776" s="0" t="n">
        <v>48</v>
      </c>
      <c r="F1776" s="0" t="n">
        <f aca="false">D1776/SUM(C1776:E1776)</f>
        <v>0.50390625</v>
      </c>
      <c r="G1776" s="0" t="n">
        <v>80.44</v>
      </c>
      <c r="H1776" s="0" t="n">
        <v>126.12</v>
      </c>
      <c r="I1776" s="0" t="n">
        <v>49.44</v>
      </c>
      <c r="J1776" s="0" t="n">
        <v>0.133204</v>
      </c>
      <c r="K1776" s="0" t="n">
        <v>0.799809</v>
      </c>
      <c r="L1776" s="0" t="n">
        <v>1775</v>
      </c>
      <c r="M1776" s="0" t="n">
        <f aca="false">0.05/COUNT(L$2:L$1515)*L1776</f>
        <v>0.0586195508586526</v>
      </c>
      <c r="N1776" s="20" t="str">
        <f aca="false">IF(K1776&lt;M1776,A1776,"")</f>
        <v/>
      </c>
      <c r="O1776" s="20" t="str">
        <f aca="false">IF(K1776&lt;M1776,B1776,"")</f>
        <v/>
      </c>
    </row>
    <row r="1777" customFormat="false" ht="15" hidden="false" customHeight="false" outlineLevel="0" collapsed="false">
      <c r="A1777" s="0" t="s">
        <v>784</v>
      </c>
      <c r="B1777" s="0" t="n">
        <v>72</v>
      </c>
      <c r="C1777" s="0" t="n">
        <v>79</v>
      </c>
      <c r="D1777" s="0" t="n">
        <v>129</v>
      </c>
      <c r="E1777" s="0" t="n">
        <v>48</v>
      </c>
      <c r="F1777" s="0" t="n">
        <f aca="false">D1777/SUM(C1777:E1777)</f>
        <v>0.50390625</v>
      </c>
      <c r="G1777" s="0" t="n">
        <v>80.44</v>
      </c>
      <c r="H1777" s="0" t="n">
        <v>126.12</v>
      </c>
      <c r="I1777" s="0" t="n">
        <v>49.44</v>
      </c>
      <c r="J1777" s="0" t="n">
        <v>0.133204</v>
      </c>
      <c r="K1777" s="0" t="n">
        <v>0.799809</v>
      </c>
      <c r="L1777" s="0" t="n">
        <v>1776</v>
      </c>
      <c r="M1777" s="0" t="n">
        <f aca="false">0.05/COUNT(L$2:L$1515)*L1777</f>
        <v>0.0586525759577279</v>
      </c>
      <c r="N1777" s="20" t="str">
        <f aca="false">IF(K1777&lt;M1777,A1777,"")</f>
        <v/>
      </c>
      <c r="O1777" s="20" t="str">
        <f aca="false">IF(K1777&lt;M1777,B1777,"")</f>
        <v/>
      </c>
    </row>
    <row r="1778" customFormat="false" ht="15" hidden="false" customHeight="false" outlineLevel="0" collapsed="false">
      <c r="A1778" s="0" t="s">
        <v>785</v>
      </c>
      <c r="B1778" s="0" t="n">
        <v>28</v>
      </c>
      <c r="C1778" s="0" t="n">
        <v>44</v>
      </c>
      <c r="D1778" s="0" t="n">
        <v>134</v>
      </c>
      <c r="E1778" s="0" t="n">
        <v>88</v>
      </c>
      <c r="F1778" s="0" t="n">
        <f aca="false">D1778/SUM(C1778:E1778)</f>
        <v>0.503759398496241</v>
      </c>
      <c r="G1778" s="0" t="n">
        <v>46.32</v>
      </c>
      <c r="H1778" s="0" t="n">
        <v>129.36</v>
      </c>
      <c r="I1778" s="0" t="n">
        <v>90.32</v>
      </c>
      <c r="J1778" s="0" t="n">
        <v>0.342092</v>
      </c>
      <c r="K1778" s="0" t="n">
        <v>0.61489</v>
      </c>
      <c r="L1778" s="0" t="n">
        <v>1777</v>
      </c>
      <c r="M1778" s="0" t="n">
        <f aca="false">0.05/COUNT(L$2:L$1515)*L1778</f>
        <v>0.0586856010568032</v>
      </c>
      <c r="N1778" s="20" t="str">
        <f aca="false">IF(K1778&lt;M1778,A1778,"")</f>
        <v/>
      </c>
      <c r="O1778" s="20" t="str">
        <f aca="false">IF(K1778&lt;M1778,B1778,"")</f>
        <v/>
      </c>
    </row>
    <row r="1779" customFormat="false" ht="15" hidden="false" customHeight="false" outlineLevel="0" collapsed="false">
      <c r="A1779" s="0" t="s">
        <v>267</v>
      </c>
      <c r="B1779" s="0" t="n">
        <v>66</v>
      </c>
      <c r="C1779" s="0" t="n">
        <v>132</v>
      </c>
      <c r="D1779" s="0" t="n">
        <v>134</v>
      </c>
      <c r="E1779" s="0" t="n">
        <v>0</v>
      </c>
      <c r="F1779" s="0" t="n">
        <f aca="false">D1779/SUM(C1779:E1779)</f>
        <v>0.503759398496241</v>
      </c>
      <c r="G1779" s="0" t="n">
        <v>148.88</v>
      </c>
      <c r="H1779" s="0" t="n">
        <v>100.25</v>
      </c>
      <c r="I1779" s="0" t="n">
        <v>16.88</v>
      </c>
      <c r="J1779" s="0" t="n">
        <v>30.152622</v>
      </c>
      <c r="K1779" s="0" t="n">
        <v>0</v>
      </c>
      <c r="L1779" s="0" t="n">
        <v>1778</v>
      </c>
      <c r="M1779" s="0" t="n">
        <f aca="false">0.05/COUNT(L$2:L$1515)*L1779</f>
        <v>0.0587186261558785</v>
      </c>
      <c r="N1779" s="20" t="str">
        <f aca="false">IF(K1779&lt;M1779,A1779,"")</f>
        <v>dDocent_Contig_17372</v>
      </c>
      <c r="O1779" s="20" t="n">
        <f aca="false">IF(K1779&lt;M1779,B1779,"")</f>
        <v>66</v>
      </c>
    </row>
    <row r="1780" customFormat="false" ht="15" hidden="false" customHeight="false" outlineLevel="0" collapsed="false">
      <c r="A1780" s="0" t="s">
        <v>237</v>
      </c>
      <c r="B1780" s="0" t="n">
        <v>52</v>
      </c>
      <c r="C1780" s="0" t="n">
        <v>115</v>
      </c>
      <c r="D1780" s="0" t="n">
        <v>136</v>
      </c>
      <c r="E1780" s="0" t="n">
        <v>19</v>
      </c>
      <c r="F1780" s="0" t="n">
        <f aca="false">D1780/SUM(C1780:E1780)</f>
        <v>0.503703703703704</v>
      </c>
      <c r="G1780" s="0" t="n">
        <v>124.03</v>
      </c>
      <c r="H1780" s="0" t="n">
        <v>117.93</v>
      </c>
      <c r="I1780" s="0" t="n">
        <v>28.03</v>
      </c>
      <c r="J1780" s="0" t="n">
        <v>6.33646</v>
      </c>
      <c r="K1780" s="0" t="n">
        <v>0.017311</v>
      </c>
      <c r="L1780" s="0" t="n">
        <v>1779</v>
      </c>
      <c r="M1780" s="0" t="n">
        <f aca="false">0.05/COUNT(L$2:L$1515)*L1780</f>
        <v>0.0587516512549538</v>
      </c>
      <c r="N1780" s="20" t="str">
        <f aca="false">IF(K1780&lt;M1780,A1780,"")</f>
        <v>dDocent_Contig_16099</v>
      </c>
      <c r="O1780" s="20" t="n">
        <f aca="false">IF(K1780&lt;M1780,B1780,"")</f>
        <v>52</v>
      </c>
    </row>
    <row r="1781" customFormat="false" ht="15" hidden="false" customHeight="false" outlineLevel="0" collapsed="false">
      <c r="A1781" s="0" t="s">
        <v>237</v>
      </c>
      <c r="B1781" s="0" t="n">
        <v>53</v>
      </c>
      <c r="C1781" s="0" t="n">
        <v>115</v>
      </c>
      <c r="D1781" s="0" t="n">
        <v>136</v>
      </c>
      <c r="E1781" s="0" t="n">
        <v>19</v>
      </c>
      <c r="F1781" s="0" t="n">
        <f aca="false">D1781/SUM(C1781:E1781)</f>
        <v>0.503703703703704</v>
      </c>
      <c r="G1781" s="0" t="n">
        <v>124.03</v>
      </c>
      <c r="H1781" s="0" t="n">
        <v>117.93</v>
      </c>
      <c r="I1781" s="0" t="n">
        <v>28.03</v>
      </c>
      <c r="J1781" s="0" t="n">
        <v>6.33646</v>
      </c>
      <c r="K1781" s="0" t="n">
        <v>0.017311</v>
      </c>
      <c r="L1781" s="0" t="n">
        <v>1780</v>
      </c>
      <c r="M1781" s="0" t="n">
        <f aca="false">0.05/COUNT(L$2:L$1515)*L1781</f>
        <v>0.0587846763540291</v>
      </c>
      <c r="N1781" s="20" t="str">
        <f aca="false">IF(K1781&lt;M1781,A1781,"")</f>
        <v>dDocent_Contig_16099</v>
      </c>
      <c r="O1781" s="20" t="n">
        <f aca="false">IF(K1781&lt;M1781,B1781,"")</f>
        <v>53</v>
      </c>
    </row>
    <row r="1782" customFormat="false" ht="15" hidden="false" customHeight="false" outlineLevel="0" collapsed="false">
      <c r="A1782" s="0" t="s">
        <v>237</v>
      </c>
      <c r="B1782" s="0" t="n">
        <v>90</v>
      </c>
      <c r="C1782" s="0" t="n">
        <v>115</v>
      </c>
      <c r="D1782" s="0" t="n">
        <v>136</v>
      </c>
      <c r="E1782" s="0" t="n">
        <v>19</v>
      </c>
      <c r="F1782" s="0" t="n">
        <f aca="false">D1782/SUM(C1782:E1782)</f>
        <v>0.503703703703704</v>
      </c>
      <c r="G1782" s="0" t="n">
        <v>124.03</v>
      </c>
      <c r="H1782" s="0" t="n">
        <v>117.93</v>
      </c>
      <c r="I1782" s="0" t="n">
        <v>28.03</v>
      </c>
      <c r="J1782" s="0" t="n">
        <v>6.33646</v>
      </c>
      <c r="K1782" s="0" t="n">
        <v>0.017311</v>
      </c>
      <c r="L1782" s="0" t="n">
        <v>1781</v>
      </c>
      <c r="M1782" s="0" t="n">
        <f aca="false">0.05/COUNT(L$2:L$1515)*L1782</f>
        <v>0.0588177014531044</v>
      </c>
      <c r="N1782" s="20" t="str">
        <f aca="false">IF(K1782&lt;M1782,A1782,"")</f>
        <v>dDocent_Contig_16099</v>
      </c>
      <c r="O1782" s="20" t="n">
        <f aca="false">IF(K1782&lt;M1782,B1782,"")</f>
        <v>90</v>
      </c>
    </row>
    <row r="1783" customFormat="false" ht="15" hidden="false" customHeight="false" outlineLevel="0" collapsed="false">
      <c r="A1783" s="0" t="s">
        <v>226</v>
      </c>
      <c r="B1783" s="0" t="n">
        <v>122</v>
      </c>
      <c r="C1783" s="0" t="n">
        <v>137</v>
      </c>
      <c r="D1783" s="0" t="n">
        <v>139</v>
      </c>
      <c r="E1783" s="0" t="n">
        <v>0</v>
      </c>
      <c r="F1783" s="0" t="n">
        <f aca="false">D1783/SUM(C1783:E1783)</f>
        <v>0.503623188405797</v>
      </c>
      <c r="G1783" s="0" t="n">
        <v>154.5</v>
      </c>
      <c r="H1783" s="0" t="n">
        <v>104</v>
      </c>
      <c r="I1783" s="0" t="n">
        <v>17.5</v>
      </c>
      <c r="J1783" s="0" t="n">
        <v>31.263571</v>
      </c>
      <c r="K1783" s="0" t="n">
        <v>0</v>
      </c>
      <c r="L1783" s="0" t="n">
        <v>1782</v>
      </c>
      <c r="M1783" s="0" t="n">
        <f aca="false">0.05/COUNT(L$2:L$1515)*L1783</f>
        <v>0.0588507265521797</v>
      </c>
      <c r="N1783" s="20" t="str">
        <f aca="false">IF(K1783&lt;M1783,A1783,"")</f>
        <v>dDocent_Contig_20882</v>
      </c>
      <c r="O1783" s="20" t="n">
        <f aca="false">IF(K1783&lt;M1783,B1783,"")</f>
        <v>122</v>
      </c>
    </row>
    <row r="1784" customFormat="false" ht="15" hidden="false" customHeight="false" outlineLevel="0" collapsed="false">
      <c r="A1784" s="0" t="s">
        <v>226</v>
      </c>
      <c r="B1784" s="0" t="n">
        <v>123</v>
      </c>
      <c r="C1784" s="0" t="n">
        <v>137</v>
      </c>
      <c r="D1784" s="0" t="n">
        <v>139</v>
      </c>
      <c r="E1784" s="0" t="n">
        <v>0</v>
      </c>
      <c r="F1784" s="0" t="n">
        <f aca="false">D1784/SUM(C1784:E1784)</f>
        <v>0.503623188405797</v>
      </c>
      <c r="G1784" s="0" t="n">
        <v>154.5</v>
      </c>
      <c r="H1784" s="0" t="n">
        <v>104</v>
      </c>
      <c r="I1784" s="0" t="n">
        <v>17.5</v>
      </c>
      <c r="J1784" s="0" t="n">
        <v>31.263571</v>
      </c>
      <c r="K1784" s="0" t="n">
        <v>0</v>
      </c>
      <c r="L1784" s="0" t="n">
        <v>1783</v>
      </c>
      <c r="M1784" s="0" t="n">
        <f aca="false">0.05/COUNT(L$2:L$1515)*L1784</f>
        <v>0.0588837516512549</v>
      </c>
      <c r="N1784" s="20" t="str">
        <f aca="false">IF(K1784&lt;M1784,A1784,"")</f>
        <v>dDocent_Contig_20882</v>
      </c>
      <c r="O1784" s="20" t="n">
        <f aca="false">IF(K1784&lt;M1784,B1784,"")</f>
        <v>123</v>
      </c>
    </row>
    <row r="1785" customFormat="false" ht="15" hidden="false" customHeight="false" outlineLevel="0" collapsed="false">
      <c r="A1785" s="0" t="s">
        <v>786</v>
      </c>
      <c r="B1785" s="0" t="n">
        <v>86</v>
      </c>
      <c r="C1785" s="0" t="n">
        <v>45</v>
      </c>
      <c r="D1785" s="0" t="n">
        <v>139</v>
      </c>
      <c r="E1785" s="0" t="n">
        <v>92</v>
      </c>
      <c r="F1785" s="0" t="n">
        <f aca="false">D1785/SUM(C1785:E1785)</f>
        <v>0.503623188405797</v>
      </c>
      <c r="G1785" s="0" t="n">
        <v>47.5</v>
      </c>
      <c r="H1785" s="0" t="n">
        <v>134</v>
      </c>
      <c r="I1785" s="0" t="n">
        <v>94.5</v>
      </c>
      <c r="J1785" s="0" t="n">
        <v>0.384562</v>
      </c>
      <c r="K1785" s="0" t="n">
        <v>0.619885</v>
      </c>
      <c r="L1785" s="0" t="n">
        <v>1784</v>
      </c>
      <c r="M1785" s="0" t="n">
        <f aca="false">0.05/COUNT(L$2:L$1515)*L1785</f>
        <v>0.0589167767503302</v>
      </c>
      <c r="N1785" s="20" t="str">
        <f aca="false">IF(K1785&lt;M1785,A1785,"")</f>
        <v/>
      </c>
      <c r="O1785" s="20" t="str">
        <f aca="false">IF(K1785&lt;M1785,B1785,"")</f>
        <v/>
      </c>
    </row>
    <row r="1786" customFormat="false" ht="15" hidden="false" customHeight="false" outlineLevel="0" collapsed="false">
      <c r="A1786" s="0" t="s">
        <v>787</v>
      </c>
      <c r="B1786" s="0" t="n">
        <v>40</v>
      </c>
      <c r="C1786" s="0" t="n">
        <v>73</v>
      </c>
      <c r="D1786" s="0" t="n">
        <v>141</v>
      </c>
      <c r="E1786" s="0" t="n">
        <v>66</v>
      </c>
      <c r="F1786" s="0" t="n">
        <f aca="false">D1786/SUM(C1786:E1786)</f>
        <v>0.503571428571429</v>
      </c>
      <c r="G1786" s="0" t="n">
        <v>73.54</v>
      </c>
      <c r="H1786" s="0" t="n">
        <v>139.91</v>
      </c>
      <c r="I1786" s="0" t="n">
        <v>66.54</v>
      </c>
      <c r="J1786" s="0" t="n">
        <v>0.016916</v>
      </c>
      <c r="K1786" s="0" t="n">
        <v>1</v>
      </c>
      <c r="L1786" s="0" t="n">
        <v>1785</v>
      </c>
      <c r="M1786" s="0" t="n">
        <f aca="false">0.05/COUNT(L$2:L$1515)*L1786</f>
        <v>0.0589498018494056</v>
      </c>
      <c r="N1786" s="20" t="str">
        <f aca="false">IF(K1786&lt;M1786,A1786,"")</f>
        <v/>
      </c>
      <c r="O1786" s="20" t="str">
        <f aca="false">IF(K1786&lt;M1786,B1786,"")</f>
        <v/>
      </c>
    </row>
    <row r="1787" customFormat="false" ht="15" hidden="false" customHeight="false" outlineLevel="0" collapsed="false">
      <c r="A1787" s="0" t="s">
        <v>788</v>
      </c>
      <c r="B1787" s="0" t="n">
        <v>91</v>
      </c>
      <c r="C1787" s="0" t="n">
        <v>82</v>
      </c>
      <c r="D1787" s="0" t="n">
        <v>141</v>
      </c>
      <c r="E1787" s="0" t="n">
        <v>57</v>
      </c>
      <c r="F1787" s="0" t="n">
        <f aca="false">D1787/SUM(C1787:E1787)</f>
        <v>0.503571428571429</v>
      </c>
      <c r="G1787" s="0" t="n">
        <v>83.06</v>
      </c>
      <c r="H1787" s="0" t="n">
        <v>138.88</v>
      </c>
      <c r="I1787" s="0" t="n">
        <v>58.06</v>
      </c>
      <c r="J1787" s="0" t="n">
        <v>0.065</v>
      </c>
      <c r="K1787" s="0" t="n">
        <v>0.904056</v>
      </c>
      <c r="L1787" s="0" t="n">
        <v>1786</v>
      </c>
      <c r="M1787" s="0" t="n">
        <f aca="false">0.05/COUNT(L$2:L$1515)*L1787</f>
        <v>0.0589828269484808</v>
      </c>
      <c r="N1787" s="20" t="str">
        <f aca="false">IF(K1787&lt;M1787,A1787,"")</f>
        <v/>
      </c>
      <c r="O1787" s="20" t="str">
        <f aca="false">IF(K1787&lt;M1787,B1787,"")</f>
        <v/>
      </c>
    </row>
    <row r="1788" customFormat="false" ht="15" hidden="false" customHeight="false" outlineLevel="0" collapsed="false">
      <c r="A1788" s="0" t="s">
        <v>789</v>
      </c>
      <c r="B1788" s="0" t="n">
        <v>12</v>
      </c>
      <c r="C1788" s="0" t="n">
        <v>50</v>
      </c>
      <c r="D1788" s="0" t="n">
        <v>142</v>
      </c>
      <c r="E1788" s="0" t="n">
        <v>90</v>
      </c>
      <c r="F1788" s="0" t="n">
        <f aca="false">D1788/SUM(C1788:E1788)</f>
        <v>0.50354609929078</v>
      </c>
      <c r="G1788" s="0" t="n">
        <v>51.92</v>
      </c>
      <c r="H1788" s="0" t="n">
        <v>138.16</v>
      </c>
      <c r="I1788" s="0" t="n">
        <v>91.92</v>
      </c>
      <c r="J1788" s="0" t="n">
        <v>0.217481</v>
      </c>
      <c r="K1788" s="0" t="n">
        <v>0.715576</v>
      </c>
      <c r="L1788" s="0" t="n">
        <v>1787</v>
      </c>
      <c r="M1788" s="0" t="n">
        <f aca="false">0.05/COUNT(L$2:L$1515)*L1788</f>
        <v>0.0590158520475561</v>
      </c>
      <c r="N1788" s="20" t="str">
        <f aca="false">IF(K1788&lt;M1788,A1788,"")</f>
        <v/>
      </c>
      <c r="O1788" s="20" t="str">
        <f aca="false">IF(K1788&lt;M1788,B1788,"")</f>
        <v/>
      </c>
    </row>
    <row r="1789" customFormat="false" ht="15" hidden="false" customHeight="false" outlineLevel="0" collapsed="false">
      <c r="A1789" s="0" t="s">
        <v>790</v>
      </c>
      <c r="B1789" s="0" t="n">
        <v>27</v>
      </c>
      <c r="C1789" s="0" t="n">
        <v>50</v>
      </c>
      <c r="D1789" s="0" t="n">
        <v>142</v>
      </c>
      <c r="E1789" s="0" t="n">
        <v>90</v>
      </c>
      <c r="F1789" s="0" t="n">
        <f aca="false">D1789/SUM(C1789:E1789)</f>
        <v>0.50354609929078</v>
      </c>
      <c r="G1789" s="0" t="n">
        <v>51.92</v>
      </c>
      <c r="H1789" s="0" t="n">
        <v>138.16</v>
      </c>
      <c r="I1789" s="0" t="n">
        <v>91.92</v>
      </c>
      <c r="J1789" s="0" t="n">
        <v>0.217481</v>
      </c>
      <c r="K1789" s="0" t="n">
        <v>0.715576</v>
      </c>
      <c r="L1789" s="0" t="n">
        <v>1788</v>
      </c>
      <c r="M1789" s="0" t="n">
        <f aca="false">0.05/COUNT(L$2:L$1515)*L1789</f>
        <v>0.0590488771466314</v>
      </c>
      <c r="N1789" s="20" t="str">
        <f aca="false">IF(K1789&lt;M1789,A1789,"")</f>
        <v/>
      </c>
      <c r="O1789" s="20" t="str">
        <f aca="false">IF(K1789&lt;M1789,B1789,"")</f>
        <v/>
      </c>
    </row>
    <row r="1790" customFormat="false" ht="15" hidden="false" customHeight="false" outlineLevel="0" collapsed="false">
      <c r="A1790" s="0" t="s">
        <v>791</v>
      </c>
      <c r="B1790" s="0" t="n">
        <v>121</v>
      </c>
      <c r="C1790" s="0" t="n">
        <v>83</v>
      </c>
      <c r="D1790" s="0" t="n">
        <v>142</v>
      </c>
      <c r="E1790" s="0" t="n">
        <v>57</v>
      </c>
      <c r="F1790" s="0" t="n">
        <f aca="false">D1790/SUM(C1790:E1790)</f>
        <v>0.50354609929078</v>
      </c>
      <c r="G1790" s="0" t="n">
        <v>84.1</v>
      </c>
      <c r="H1790" s="0" t="n">
        <v>139.8</v>
      </c>
      <c r="I1790" s="0" t="n">
        <v>58.1</v>
      </c>
      <c r="J1790" s="0" t="n">
        <v>0.069745</v>
      </c>
      <c r="K1790" s="0" t="n">
        <v>0.904334</v>
      </c>
      <c r="L1790" s="0" t="n">
        <v>1789</v>
      </c>
      <c r="M1790" s="0" t="n">
        <f aca="false">0.05/COUNT(L$2:L$1515)*L1790</f>
        <v>0.0590819022457067</v>
      </c>
      <c r="N1790" s="20" t="str">
        <f aca="false">IF(K1790&lt;M1790,A1790,"")</f>
        <v/>
      </c>
      <c r="O1790" s="20" t="str">
        <f aca="false">IF(K1790&lt;M1790,B1790,"")</f>
        <v/>
      </c>
    </row>
    <row r="1791" customFormat="false" ht="15" hidden="false" customHeight="false" outlineLevel="0" collapsed="false">
      <c r="A1791" s="0" t="s">
        <v>792</v>
      </c>
      <c r="B1791" s="0" t="n">
        <v>88</v>
      </c>
      <c r="C1791" s="0" t="n">
        <v>47</v>
      </c>
      <c r="D1791" s="0" t="n">
        <v>142</v>
      </c>
      <c r="E1791" s="0" t="n">
        <v>93</v>
      </c>
      <c r="F1791" s="0" t="n">
        <f aca="false">D1791/SUM(C1791:E1791)</f>
        <v>0.50354609929078</v>
      </c>
      <c r="G1791" s="0" t="n">
        <v>49.38</v>
      </c>
      <c r="H1791" s="0" t="n">
        <v>137.25</v>
      </c>
      <c r="I1791" s="0" t="n">
        <v>95.38</v>
      </c>
      <c r="J1791" s="0" t="n">
        <v>0.338024</v>
      </c>
      <c r="K1791" s="0" t="n">
        <v>0.624994</v>
      </c>
      <c r="L1791" s="0" t="n">
        <v>1790</v>
      </c>
      <c r="M1791" s="0" t="n">
        <f aca="false">0.05/COUNT(L$2:L$1515)*L1791</f>
        <v>0.059114927344782</v>
      </c>
      <c r="N1791" s="20" t="str">
        <f aca="false">IF(K1791&lt;M1791,A1791,"")</f>
        <v/>
      </c>
      <c r="O1791" s="20" t="str">
        <f aca="false">IF(K1791&lt;M1791,B1791,"")</f>
        <v/>
      </c>
    </row>
    <row r="1792" customFormat="false" ht="15" hidden="false" customHeight="false" outlineLevel="0" collapsed="false">
      <c r="A1792" s="0" t="s">
        <v>793</v>
      </c>
      <c r="B1792" s="0" t="n">
        <v>90</v>
      </c>
      <c r="C1792" s="0" t="n">
        <v>103</v>
      </c>
      <c r="D1792" s="0" t="n">
        <v>143</v>
      </c>
      <c r="E1792" s="0" t="n">
        <v>38</v>
      </c>
      <c r="F1792" s="0" t="n">
        <f aca="false">D1792/SUM(C1792:E1792)</f>
        <v>0.503521126760563</v>
      </c>
      <c r="G1792" s="0" t="n">
        <v>107.22</v>
      </c>
      <c r="H1792" s="0" t="n">
        <v>134.56</v>
      </c>
      <c r="I1792" s="0" t="n">
        <v>42.22</v>
      </c>
      <c r="J1792" s="0" t="n">
        <v>1.116848</v>
      </c>
      <c r="K1792" s="0" t="n">
        <v>0.318501</v>
      </c>
      <c r="L1792" s="0" t="n">
        <v>1791</v>
      </c>
      <c r="M1792" s="0" t="n">
        <f aca="false">0.05/COUNT(L$2:L$1515)*L1792</f>
        <v>0.0591479524438573</v>
      </c>
      <c r="N1792" s="20" t="str">
        <f aca="false">IF(K1792&lt;M1792,A1792,"")</f>
        <v/>
      </c>
      <c r="O1792" s="20" t="str">
        <f aca="false">IF(K1792&lt;M1792,B1792,"")</f>
        <v/>
      </c>
    </row>
    <row r="1793" customFormat="false" ht="15" hidden="false" customHeight="false" outlineLevel="0" collapsed="false">
      <c r="A1793" s="0" t="s">
        <v>794</v>
      </c>
      <c r="B1793" s="0" t="n">
        <v>19</v>
      </c>
      <c r="C1793" s="0" t="n">
        <v>45</v>
      </c>
      <c r="D1793" s="0" t="n">
        <v>143</v>
      </c>
      <c r="E1793" s="0" t="n">
        <v>96</v>
      </c>
      <c r="F1793" s="0" t="n">
        <f aca="false">D1793/SUM(C1793:E1793)</f>
        <v>0.503521126760563</v>
      </c>
      <c r="G1793" s="0" t="n">
        <v>47.79</v>
      </c>
      <c r="H1793" s="0" t="n">
        <v>137.42</v>
      </c>
      <c r="I1793" s="0" t="n">
        <v>98.79</v>
      </c>
      <c r="J1793" s="0" t="n">
        <v>0.468124</v>
      </c>
      <c r="K1793" s="0" t="n">
        <v>0.540913</v>
      </c>
      <c r="L1793" s="0" t="n">
        <v>1792</v>
      </c>
      <c r="M1793" s="0" t="n">
        <f aca="false">0.05/COUNT(L$2:L$1515)*L1793</f>
        <v>0.0591809775429326</v>
      </c>
      <c r="N1793" s="20" t="str">
        <f aca="false">IF(K1793&lt;M1793,A1793,"")</f>
        <v/>
      </c>
      <c r="O1793" s="20" t="str">
        <f aca="false">IF(K1793&lt;M1793,B1793,"")</f>
        <v/>
      </c>
    </row>
    <row r="1794" customFormat="false" ht="15" hidden="false" customHeight="false" outlineLevel="0" collapsed="false">
      <c r="A1794" s="0" t="s">
        <v>795</v>
      </c>
      <c r="B1794" s="0" t="n">
        <v>8</v>
      </c>
      <c r="C1794" s="0" t="n">
        <v>34</v>
      </c>
      <c r="D1794" s="0" t="n">
        <v>144</v>
      </c>
      <c r="E1794" s="0" t="n">
        <v>108</v>
      </c>
      <c r="F1794" s="0" t="n">
        <f aca="false">D1794/SUM(C1794:E1794)</f>
        <v>0.503496503496504</v>
      </c>
      <c r="G1794" s="0" t="n">
        <v>39.29</v>
      </c>
      <c r="H1794" s="0" t="n">
        <v>133.43</v>
      </c>
      <c r="I1794" s="0" t="n">
        <v>113.29</v>
      </c>
      <c r="J1794" s="0" t="n">
        <v>1.796027</v>
      </c>
      <c r="K1794" s="0" t="n">
        <v>0.20608</v>
      </c>
      <c r="L1794" s="0" t="n">
        <v>1793</v>
      </c>
      <c r="M1794" s="0" t="n">
        <f aca="false">0.05/COUNT(L$2:L$1515)*L1794</f>
        <v>0.0592140026420079</v>
      </c>
      <c r="N1794" s="20" t="str">
        <f aca="false">IF(K1794&lt;M1794,A1794,"")</f>
        <v/>
      </c>
      <c r="O1794" s="20" t="str">
        <f aca="false">IF(K1794&lt;M1794,B1794,"")</f>
        <v/>
      </c>
    </row>
    <row r="1795" customFormat="false" ht="15" hidden="false" customHeight="false" outlineLevel="0" collapsed="false">
      <c r="A1795" s="0" t="s">
        <v>795</v>
      </c>
      <c r="B1795" s="0" t="n">
        <v>20</v>
      </c>
      <c r="C1795" s="0" t="n">
        <v>34</v>
      </c>
      <c r="D1795" s="0" t="n">
        <v>144</v>
      </c>
      <c r="E1795" s="0" t="n">
        <v>108</v>
      </c>
      <c r="F1795" s="0" t="n">
        <f aca="false">D1795/SUM(C1795:E1795)</f>
        <v>0.503496503496504</v>
      </c>
      <c r="G1795" s="0" t="n">
        <v>39.29</v>
      </c>
      <c r="H1795" s="0" t="n">
        <v>133.43</v>
      </c>
      <c r="I1795" s="0" t="n">
        <v>113.29</v>
      </c>
      <c r="J1795" s="0" t="n">
        <v>1.796027</v>
      </c>
      <c r="K1795" s="0" t="n">
        <v>0.20608</v>
      </c>
      <c r="L1795" s="0" t="n">
        <v>1794</v>
      </c>
      <c r="M1795" s="0" t="n">
        <f aca="false">0.05/COUNT(L$2:L$1515)*L1795</f>
        <v>0.0592470277410832</v>
      </c>
      <c r="N1795" s="20" t="str">
        <f aca="false">IF(K1795&lt;M1795,A1795,"")</f>
        <v/>
      </c>
      <c r="O1795" s="20" t="str">
        <f aca="false">IF(K1795&lt;M1795,B1795,"")</f>
        <v/>
      </c>
    </row>
    <row r="1796" customFormat="false" ht="15" hidden="false" customHeight="false" outlineLevel="0" collapsed="false">
      <c r="A1796" s="0" t="s">
        <v>795</v>
      </c>
      <c r="B1796" s="0" t="n">
        <v>22</v>
      </c>
      <c r="C1796" s="0" t="n">
        <v>34</v>
      </c>
      <c r="D1796" s="0" t="n">
        <v>144</v>
      </c>
      <c r="E1796" s="0" t="n">
        <v>108</v>
      </c>
      <c r="F1796" s="0" t="n">
        <f aca="false">D1796/SUM(C1796:E1796)</f>
        <v>0.503496503496504</v>
      </c>
      <c r="G1796" s="0" t="n">
        <v>39.29</v>
      </c>
      <c r="H1796" s="0" t="n">
        <v>133.43</v>
      </c>
      <c r="I1796" s="0" t="n">
        <v>113.29</v>
      </c>
      <c r="J1796" s="0" t="n">
        <v>1.796027</v>
      </c>
      <c r="K1796" s="0" t="n">
        <v>0.20608</v>
      </c>
      <c r="L1796" s="0" t="n">
        <v>1795</v>
      </c>
      <c r="M1796" s="0" t="n">
        <f aca="false">0.05/COUNT(L$2:L$1515)*L1796</f>
        <v>0.0592800528401585</v>
      </c>
      <c r="N1796" s="20" t="str">
        <f aca="false">IF(K1796&lt;M1796,A1796,"")</f>
        <v/>
      </c>
      <c r="O1796" s="20" t="str">
        <f aca="false">IF(K1796&lt;M1796,B1796,"")</f>
        <v/>
      </c>
    </row>
    <row r="1797" customFormat="false" ht="15" hidden="false" customHeight="false" outlineLevel="0" collapsed="false">
      <c r="A1797" s="0" t="s">
        <v>761</v>
      </c>
      <c r="B1797" s="0" t="n">
        <v>33</v>
      </c>
      <c r="C1797" s="0" t="n">
        <v>36</v>
      </c>
      <c r="D1797" s="0" t="n">
        <v>144</v>
      </c>
      <c r="E1797" s="0" t="n">
        <v>106</v>
      </c>
      <c r="F1797" s="0" t="n">
        <f aca="false">D1797/SUM(C1797:E1797)</f>
        <v>0.503496503496504</v>
      </c>
      <c r="G1797" s="0" t="n">
        <v>40.78</v>
      </c>
      <c r="H1797" s="0" t="n">
        <v>134.43</v>
      </c>
      <c r="I1797" s="0" t="n">
        <v>110.78</v>
      </c>
      <c r="J1797" s="0" t="n">
        <v>1.448274</v>
      </c>
      <c r="K1797" s="0" t="n">
        <v>0.258833</v>
      </c>
      <c r="L1797" s="0" t="n">
        <v>1796</v>
      </c>
      <c r="M1797" s="0" t="n">
        <f aca="false">0.05/COUNT(L$2:L$1515)*L1797</f>
        <v>0.0593130779392338</v>
      </c>
      <c r="N1797" s="20" t="str">
        <f aca="false">IF(K1797&lt;M1797,A1797,"")</f>
        <v/>
      </c>
      <c r="O1797" s="20" t="str">
        <f aca="false">IF(K1797&lt;M1797,B1797,"")</f>
        <v/>
      </c>
    </row>
    <row r="1798" customFormat="false" ht="15" hidden="false" customHeight="false" outlineLevel="0" collapsed="false">
      <c r="A1798" s="0" t="s">
        <v>796</v>
      </c>
      <c r="B1798" s="0" t="n">
        <v>115</v>
      </c>
      <c r="C1798" s="0" t="n">
        <v>103</v>
      </c>
      <c r="D1798" s="0" t="n">
        <v>144</v>
      </c>
      <c r="E1798" s="0" t="n">
        <v>39</v>
      </c>
      <c r="F1798" s="0" t="n">
        <f aca="false">D1798/SUM(C1798:E1798)</f>
        <v>0.503496503496504</v>
      </c>
      <c r="G1798" s="0" t="n">
        <v>107.08</v>
      </c>
      <c r="H1798" s="0" t="n">
        <v>135.84</v>
      </c>
      <c r="I1798" s="0" t="n">
        <v>43.08</v>
      </c>
      <c r="J1798" s="0" t="n">
        <v>1.032252</v>
      </c>
      <c r="K1798" s="0" t="n">
        <v>0.383082</v>
      </c>
      <c r="L1798" s="0" t="n">
        <v>1797</v>
      </c>
      <c r="M1798" s="0" t="n">
        <f aca="false">0.05/COUNT(L$2:L$1515)*L1798</f>
        <v>0.0593461030383091</v>
      </c>
      <c r="N1798" s="20" t="str">
        <f aca="false">IF(K1798&lt;M1798,A1798,"")</f>
        <v/>
      </c>
      <c r="O1798" s="20" t="str">
        <f aca="false">IF(K1798&lt;M1798,B1798,"")</f>
        <v/>
      </c>
    </row>
    <row r="1799" customFormat="false" ht="15" hidden="false" customHeight="false" outlineLevel="0" collapsed="false">
      <c r="A1799" s="0" t="s">
        <v>797</v>
      </c>
      <c r="B1799" s="0" t="n">
        <v>111</v>
      </c>
      <c r="C1799" s="0" t="n">
        <v>40</v>
      </c>
      <c r="D1799" s="0" t="n">
        <v>144</v>
      </c>
      <c r="E1799" s="0" t="n">
        <v>102</v>
      </c>
      <c r="F1799" s="0" t="n">
        <f aca="false">D1799/SUM(C1799:E1799)</f>
        <v>0.503496503496504</v>
      </c>
      <c r="G1799" s="0" t="n">
        <v>43.86</v>
      </c>
      <c r="H1799" s="0" t="n">
        <v>136.28</v>
      </c>
      <c r="I1799" s="0" t="n">
        <v>105.86</v>
      </c>
      <c r="J1799" s="0" t="n">
        <v>0.917846</v>
      </c>
      <c r="K1799" s="0" t="n">
        <v>0.385702</v>
      </c>
      <c r="L1799" s="0" t="n">
        <v>1798</v>
      </c>
      <c r="M1799" s="0" t="n">
        <f aca="false">0.05/COUNT(L$2:L$1515)*L1799</f>
        <v>0.0593791281373844</v>
      </c>
      <c r="N1799" s="20" t="str">
        <f aca="false">IF(K1799&lt;M1799,A1799,"")</f>
        <v/>
      </c>
      <c r="O1799" s="20" t="str">
        <f aca="false">IF(K1799&lt;M1799,B1799,"")</f>
        <v/>
      </c>
    </row>
    <row r="1800" customFormat="false" ht="15" hidden="false" customHeight="false" outlineLevel="0" collapsed="false">
      <c r="A1800" s="0" t="s">
        <v>798</v>
      </c>
      <c r="B1800" s="0" t="n">
        <v>19</v>
      </c>
      <c r="C1800" s="0" t="n">
        <v>59</v>
      </c>
      <c r="D1800" s="0" t="n">
        <v>144</v>
      </c>
      <c r="E1800" s="0" t="n">
        <v>83</v>
      </c>
      <c r="F1800" s="0" t="n">
        <f aca="false">D1800/SUM(C1800:E1800)</f>
        <v>0.503496503496504</v>
      </c>
      <c r="G1800" s="0" t="n">
        <v>60</v>
      </c>
      <c r="H1800" s="0" t="n">
        <v>141.99</v>
      </c>
      <c r="I1800" s="0" t="n">
        <v>84</v>
      </c>
      <c r="J1800" s="0" t="n">
        <v>0.057138</v>
      </c>
      <c r="K1800" s="0" t="n">
        <v>0.905181</v>
      </c>
      <c r="L1800" s="0" t="n">
        <v>1799</v>
      </c>
      <c r="M1800" s="0" t="n">
        <f aca="false">0.05/COUNT(L$2:L$1515)*L1800</f>
        <v>0.0594121532364597</v>
      </c>
      <c r="N1800" s="20" t="str">
        <f aca="false">IF(K1800&lt;M1800,A1800,"")</f>
        <v/>
      </c>
      <c r="O1800" s="20" t="str">
        <f aca="false">IF(K1800&lt;M1800,B1800,"")</f>
        <v/>
      </c>
    </row>
    <row r="1801" customFormat="false" ht="15" hidden="false" customHeight="false" outlineLevel="0" collapsed="false">
      <c r="A1801" s="0" t="s">
        <v>799</v>
      </c>
      <c r="B1801" s="0" t="n">
        <v>14</v>
      </c>
      <c r="C1801" s="0" t="n">
        <v>102</v>
      </c>
      <c r="D1801" s="0" t="n">
        <v>144</v>
      </c>
      <c r="E1801" s="0" t="n">
        <v>40</v>
      </c>
      <c r="F1801" s="0" t="n">
        <f aca="false">D1801/SUM(C1801:E1801)</f>
        <v>0.503496503496504</v>
      </c>
      <c r="G1801" s="0" t="n">
        <v>105.86</v>
      </c>
      <c r="H1801" s="0" t="n">
        <v>136.28</v>
      </c>
      <c r="I1801" s="0" t="n">
        <v>43.86</v>
      </c>
      <c r="J1801" s="0" t="n">
        <v>0.917846</v>
      </c>
      <c r="K1801" s="0" t="n">
        <v>0.385702</v>
      </c>
      <c r="L1801" s="0" t="n">
        <v>1800</v>
      </c>
      <c r="M1801" s="0" t="n">
        <f aca="false">0.05/COUNT(L$2:L$1515)*L1801</f>
        <v>0.059445178335535</v>
      </c>
      <c r="N1801" s="20" t="str">
        <f aca="false">IF(K1801&lt;M1801,A1801,"")</f>
        <v/>
      </c>
      <c r="O1801" s="20" t="str">
        <f aca="false">IF(K1801&lt;M1801,B1801,"")</f>
        <v/>
      </c>
    </row>
    <row r="1802" customFormat="false" ht="15" hidden="false" customHeight="false" outlineLevel="0" collapsed="false">
      <c r="A1802" s="0" t="s">
        <v>800</v>
      </c>
      <c r="B1802" s="0" t="n">
        <v>40</v>
      </c>
      <c r="C1802" s="0" t="n">
        <v>94</v>
      </c>
      <c r="D1802" s="0" t="n">
        <v>144</v>
      </c>
      <c r="E1802" s="0" t="n">
        <v>48</v>
      </c>
      <c r="F1802" s="0" t="n">
        <f aca="false">D1802/SUM(C1802:E1802)</f>
        <v>0.503496503496504</v>
      </c>
      <c r="G1802" s="0" t="n">
        <v>96.35</v>
      </c>
      <c r="H1802" s="0" t="n">
        <v>139.3</v>
      </c>
      <c r="I1802" s="0" t="n">
        <v>50.35</v>
      </c>
      <c r="J1802" s="0" t="n">
        <v>0.325481</v>
      </c>
      <c r="K1802" s="0" t="n">
        <v>0.627822</v>
      </c>
      <c r="L1802" s="0" t="n">
        <v>1801</v>
      </c>
      <c r="M1802" s="0" t="n">
        <f aca="false">0.05/COUNT(L$2:L$1515)*L1802</f>
        <v>0.0594782034346103</v>
      </c>
      <c r="N1802" s="20" t="str">
        <f aca="false">IF(K1802&lt;M1802,A1802,"")</f>
        <v/>
      </c>
      <c r="O1802" s="20" t="str">
        <f aca="false">IF(K1802&lt;M1802,B1802,"")</f>
        <v/>
      </c>
    </row>
    <row r="1803" customFormat="false" ht="15" hidden="false" customHeight="false" outlineLevel="0" collapsed="false">
      <c r="A1803" s="0" t="s">
        <v>801</v>
      </c>
      <c r="B1803" s="0" t="n">
        <v>116</v>
      </c>
      <c r="C1803" s="0" t="n">
        <v>59</v>
      </c>
      <c r="D1803" s="0" t="n">
        <v>144</v>
      </c>
      <c r="E1803" s="0" t="n">
        <v>83</v>
      </c>
      <c r="F1803" s="0" t="n">
        <f aca="false">D1803/SUM(C1803:E1803)</f>
        <v>0.503496503496504</v>
      </c>
      <c r="G1803" s="0" t="n">
        <v>60</v>
      </c>
      <c r="H1803" s="0" t="n">
        <v>141.99</v>
      </c>
      <c r="I1803" s="0" t="n">
        <v>84</v>
      </c>
      <c r="J1803" s="0" t="n">
        <v>0.057138</v>
      </c>
      <c r="K1803" s="0" t="n">
        <v>0.905181</v>
      </c>
      <c r="L1803" s="0" t="n">
        <v>1802</v>
      </c>
      <c r="M1803" s="0" t="n">
        <f aca="false">0.05/COUNT(L$2:L$1515)*L1803</f>
        <v>0.0595112285336856</v>
      </c>
      <c r="N1803" s="20" t="str">
        <f aca="false">IF(K1803&lt;M1803,A1803,"")</f>
        <v/>
      </c>
      <c r="O1803" s="20" t="str">
        <f aca="false">IF(K1803&lt;M1803,B1803,"")</f>
        <v/>
      </c>
    </row>
    <row r="1804" customFormat="false" ht="15" hidden="false" customHeight="false" outlineLevel="0" collapsed="false">
      <c r="A1804" s="0" t="s">
        <v>649</v>
      </c>
      <c r="B1804" s="0" t="n">
        <v>111</v>
      </c>
      <c r="C1804" s="0" t="n">
        <v>86</v>
      </c>
      <c r="D1804" s="0" t="n">
        <v>144</v>
      </c>
      <c r="E1804" s="0" t="n">
        <v>56</v>
      </c>
      <c r="F1804" s="0" t="n">
        <f aca="false">D1804/SUM(C1804:E1804)</f>
        <v>0.503496503496504</v>
      </c>
      <c r="G1804" s="0" t="n">
        <v>87.29</v>
      </c>
      <c r="H1804" s="0" t="n">
        <v>141.43</v>
      </c>
      <c r="I1804" s="0" t="n">
        <v>57.29</v>
      </c>
      <c r="J1804" s="0" t="n">
        <v>0.094695</v>
      </c>
      <c r="K1804" s="0" t="n">
        <v>0.811492</v>
      </c>
      <c r="L1804" s="0" t="n">
        <v>1803</v>
      </c>
      <c r="M1804" s="0" t="n">
        <f aca="false">0.05/COUNT(L$2:L$1515)*L1804</f>
        <v>0.0595442536327609</v>
      </c>
      <c r="N1804" s="20" t="str">
        <f aca="false">IF(K1804&lt;M1804,A1804,"")</f>
        <v/>
      </c>
      <c r="O1804" s="20" t="str">
        <f aca="false">IF(K1804&lt;M1804,B1804,"")</f>
        <v/>
      </c>
    </row>
    <row r="1805" customFormat="false" ht="15" hidden="false" customHeight="false" outlineLevel="0" collapsed="false">
      <c r="A1805" s="0" t="s">
        <v>802</v>
      </c>
      <c r="B1805" s="0" t="n">
        <v>36</v>
      </c>
      <c r="C1805" s="0" t="n">
        <v>31</v>
      </c>
      <c r="D1805" s="0" t="n">
        <v>79</v>
      </c>
      <c r="E1805" s="0" t="n">
        <v>47</v>
      </c>
      <c r="F1805" s="0" t="n">
        <f aca="false">D1805/SUM(C1805:E1805)</f>
        <v>0.503184713375796</v>
      </c>
      <c r="G1805" s="0" t="n">
        <v>31.66</v>
      </c>
      <c r="H1805" s="0" t="n">
        <v>77.68</v>
      </c>
      <c r="I1805" s="0" t="n">
        <v>47.66</v>
      </c>
      <c r="J1805" s="0" t="n">
        <v>0.045006</v>
      </c>
      <c r="K1805" s="0" t="n">
        <v>0.873187</v>
      </c>
      <c r="L1805" s="0" t="n">
        <v>1804</v>
      </c>
      <c r="M1805" s="0" t="n">
        <f aca="false">0.05/COUNT(L$2:L$1515)*L1805</f>
        <v>0.0595772787318362</v>
      </c>
      <c r="N1805" s="20" t="str">
        <f aca="false">IF(K1805&lt;M1805,A1805,"")</f>
        <v/>
      </c>
      <c r="O1805" s="20" t="str">
        <f aca="false">IF(K1805&lt;M1805,B1805,"")</f>
        <v/>
      </c>
    </row>
    <row r="1806" customFormat="false" ht="15" hidden="false" customHeight="false" outlineLevel="0" collapsed="false">
      <c r="A1806" s="0" t="s">
        <v>803</v>
      </c>
      <c r="B1806" s="0" t="n">
        <v>48</v>
      </c>
      <c r="C1806" s="0" t="n">
        <v>29</v>
      </c>
      <c r="D1806" s="0" t="n">
        <v>86</v>
      </c>
      <c r="E1806" s="0" t="n">
        <v>56</v>
      </c>
      <c r="F1806" s="0" t="n">
        <f aca="false">D1806/SUM(C1806:E1806)</f>
        <v>0.502923976608187</v>
      </c>
      <c r="G1806" s="0" t="n">
        <v>30.32</v>
      </c>
      <c r="H1806" s="0" t="n">
        <v>83.37</v>
      </c>
      <c r="I1806" s="0" t="n">
        <v>57.32</v>
      </c>
      <c r="J1806" s="0" t="n">
        <v>0.170383</v>
      </c>
      <c r="K1806" s="0" t="n">
        <v>0.754674</v>
      </c>
      <c r="L1806" s="0" t="n">
        <v>1805</v>
      </c>
      <c r="M1806" s="0" t="n">
        <f aca="false">0.05/COUNT(L$2:L$1515)*L1806</f>
        <v>0.0596103038309115</v>
      </c>
      <c r="N1806" s="20" t="str">
        <f aca="false">IF(K1806&lt;M1806,A1806,"")</f>
        <v/>
      </c>
      <c r="O1806" s="20" t="str">
        <f aca="false">IF(K1806&lt;M1806,B1806,"")</f>
        <v/>
      </c>
    </row>
    <row r="1807" customFormat="false" ht="15" hidden="false" customHeight="false" outlineLevel="0" collapsed="false">
      <c r="A1807" s="0" t="s">
        <v>804</v>
      </c>
      <c r="B1807" s="0" t="n">
        <v>39</v>
      </c>
      <c r="C1807" s="0" t="n">
        <v>40</v>
      </c>
      <c r="D1807" s="0" t="n">
        <v>93</v>
      </c>
      <c r="E1807" s="0" t="n">
        <v>52</v>
      </c>
      <c r="F1807" s="0" t="n">
        <f aca="false">D1807/SUM(C1807:E1807)</f>
        <v>0.502702702702703</v>
      </c>
      <c r="G1807" s="0" t="n">
        <v>40.44</v>
      </c>
      <c r="H1807" s="0" t="n">
        <v>92.11</v>
      </c>
      <c r="I1807" s="0" t="n">
        <v>52.44</v>
      </c>
      <c r="J1807" s="0" t="n">
        <v>0.01724</v>
      </c>
      <c r="K1807" s="0" t="n">
        <v>1</v>
      </c>
      <c r="L1807" s="0" t="n">
        <v>1806</v>
      </c>
      <c r="M1807" s="0" t="n">
        <f aca="false">0.05/COUNT(L$2:L$1515)*L1807</f>
        <v>0.0596433289299868</v>
      </c>
      <c r="N1807" s="20" t="str">
        <f aca="false">IF(K1807&lt;M1807,A1807,"")</f>
        <v/>
      </c>
      <c r="O1807" s="20" t="str">
        <f aca="false">IF(K1807&lt;M1807,B1807,"")</f>
        <v/>
      </c>
    </row>
    <row r="1808" customFormat="false" ht="15" hidden="false" customHeight="false" outlineLevel="0" collapsed="false">
      <c r="A1808" s="0" t="s">
        <v>805</v>
      </c>
      <c r="B1808" s="0" t="n">
        <v>48</v>
      </c>
      <c r="C1808" s="0" t="n">
        <v>32</v>
      </c>
      <c r="D1808" s="0" t="n">
        <v>96</v>
      </c>
      <c r="E1808" s="0" t="n">
        <v>63</v>
      </c>
      <c r="F1808" s="0" t="n">
        <f aca="false">D1808/SUM(C1808:E1808)</f>
        <v>0.50261780104712</v>
      </c>
      <c r="G1808" s="0" t="n">
        <v>33.51</v>
      </c>
      <c r="H1808" s="0" t="n">
        <v>92.98</v>
      </c>
      <c r="I1808" s="0" t="n">
        <v>64.51</v>
      </c>
      <c r="J1808" s="0" t="n">
        <v>0.200906</v>
      </c>
      <c r="K1808" s="0" t="n">
        <v>0.766212</v>
      </c>
      <c r="L1808" s="0" t="n">
        <v>1807</v>
      </c>
      <c r="M1808" s="0" t="n">
        <f aca="false">0.05/COUNT(L$2:L$1515)*L1808</f>
        <v>0.0596763540290621</v>
      </c>
      <c r="N1808" s="20" t="str">
        <f aca="false">IF(K1808&lt;M1808,A1808,"")</f>
        <v/>
      </c>
      <c r="O1808" s="20" t="str">
        <f aca="false">IF(K1808&lt;M1808,B1808,"")</f>
        <v/>
      </c>
    </row>
    <row r="1809" customFormat="false" ht="15" hidden="false" customHeight="false" outlineLevel="0" collapsed="false">
      <c r="A1809" s="0" t="s">
        <v>806</v>
      </c>
      <c r="B1809" s="0" t="n">
        <v>47</v>
      </c>
      <c r="C1809" s="0" t="n">
        <v>76</v>
      </c>
      <c r="D1809" s="0" t="n">
        <v>106</v>
      </c>
      <c r="E1809" s="0" t="n">
        <v>29</v>
      </c>
      <c r="F1809" s="0" t="n">
        <f aca="false">D1809/SUM(C1809:E1809)</f>
        <v>0.502369668246445</v>
      </c>
      <c r="G1809" s="0" t="n">
        <v>78.87</v>
      </c>
      <c r="H1809" s="0" t="n">
        <v>100.27</v>
      </c>
      <c r="I1809" s="0" t="n">
        <v>31.87</v>
      </c>
      <c r="J1809" s="0" t="n">
        <v>0.690218</v>
      </c>
      <c r="K1809" s="0" t="n">
        <v>0.469702</v>
      </c>
      <c r="L1809" s="0" t="n">
        <v>1808</v>
      </c>
      <c r="M1809" s="0" t="n">
        <f aca="false">0.05/COUNT(L$2:L$1515)*L1809</f>
        <v>0.0597093791281374</v>
      </c>
      <c r="N1809" s="20" t="str">
        <f aca="false">IF(K1809&lt;M1809,A1809,"")</f>
        <v/>
      </c>
      <c r="O1809" s="20" t="str">
        <f aca="false">IF(K1809&lt;M1809,B1809,"")</f>
        <v/>
      </c>
    </row>
    <row r="1810" customFormat="false" ht="15" hidden="false" customHeight="false" outlineLevel="0" collapsed="false">
      <c r="A1810" s="0" t="s">
        <v>807</v>
      </c>
      <c r="B1810" s="0" t="n">
        <v>19</v>
      </c>
      <c r="C1810" s="0" t="n">
        <v>70</v>
      </c>
      <c r="D1810" s="0" t="n">
        <v>106</v>
      </c>
      <c r="E1810" s="0" t="n">
        <v>35</v>
      </c>
      <c r="F1810" s="0" t="n">
        <f aca="false">D1810/SUM(C1810:E1810)</f>
        <v>0.502369668246445</v>
      </c>
      <c r="G1810" s="0" t="n">
        <v>71.7</v>
      </c>
      <c r="H1810" s="0" t="n">
        <v>102.6</v>
      </c>
      <c r="I1810" s="0" t="n">
        <v>36.7</v>
      </c>
      <c r="J1810" s="0" t="n">
        <v>0.232111</v>
      </c>
      <c r="K1810" s="0" t="n">
        <v>0.673063</v>
      </c>
      <c r="L1810" s="0" t="n">
        <v>1809</v>
      </c>
      <c r="M1810" s="0" t="n">
        <f aca="false">0.05/COUNT(L$2:L$1515)*L1810</f>
        <v>0.0597424042272127</v>
      </c>
      <c r="N1810" s="20" t="str">
        <f aca="false">IF(K1810&lt;M1810,A1810,"")</f>
        <v/>
      </c>
      <c r="O1810" s="20" t="str">
        <f aca="false">IF(K1810&lt;M1810,B1810,"")</f>
        <v/>
      </c>
    </row>
    <row r="1811" customFormat="false" ht="15" hidden="false" customHeight="false" outlineLevel="0" collapsed="false">
      <c r="A1811" s="0" t="s">
        <v>808</v>
      </c>
      <c r="B1811" s="0" t="n">
        <v>32</v>
      </c>
      <c r="C1811" s="0" t="n">
        <v>77</v>
      </c>
      <c r="D1811" s="0" t="n">
        <v>111</v>
      </c>
      <c r="E1811" s="0" t="n">
        <v>33</v>
      </c>
      <c r="F1811" s="0" t="n">
        <f aca="false">D1811/SUM(C1811:E1811)</f>
        <v>0.502262443438914</v>
      </c>
      <c r="G1811" s="0" t="n">
        <v>79.44</v>
      </c>
      <c r="H1811" s="0" t="n">
        <v>106.12</v>
      </c>
      <c r="I1811" s="0" t="n">
        <v>35.44</v>
      </c>
      <c r="J1811" s="0" t="n">
        <v>0.467363</v>
      </c>
      <c r="K1811" s="0" t="n">
        <v>0.575457</v>
      </c>
      <c r="L1811" s="0" t="n">
        <v>1810</v>
      </c>
      <c r="M1811" s="0" t="n">
        <f aca="false">0.05/COUNT(L$2:L$1515)*L1811</f>
        <v>0.059775429326288</v>
      </c>
      <c r="N1811" s="20" t="str">
        <f aca="false">IF(K1811&lt;M1811,A1811,"")</f>
        <v/>
      </c>
      <c r="O1811" s="20" t="str">
        <f aca="false">IF(K1811&lt;M1811,B1811,"")</f>
        <v/>
      </c>
    </row>
    <row r="1812" customFormat="false" ht="15" hidden="false" customHeight="false" outlineLevel="0" collapsed="false">
      <c r="A1812" s="0" t="s">
        <v>154</v>
      </c>
      <c r="B1812" s="0" t="n">
        <v>38</v>
      </c>
      <c r="C1812" s="0" t="n">
        <v>110</v>
      </c>
      <c r="D1812" s="0" t="n">
        <v>112</v>
      </c>
      <c r="E1812" s="0" t="n">
        <v>1</v>
      </c>
      <c r="F1812" s="0" t="n">
        <f aca="false">D1812/SUM(C1812:E1812)</f>
        <v>0.502242152466368</v>
      </c>
      <c r="G1812" s="0" t="n">
        <v>123.57</v>
      </c>
      <c r="H1812" s="0" t="n">
        <v>84.86</v>
      </c>
      <c r="I1812" s="0" t="n">
        <v>14.57</v>
      </c>
      <c r="J1812" s="0" t="n">
        <v>22.807455</v>
      </c>
      <c r="K1812" s="0" t="n">
        <v>0</v>
      </c>
      <c r="L1812" s="0" t="n">
        <v>1811</v>
      </c>
      <c r="M1812" s="0" t="n">
        <f aca="false">0.05/COUNT(L$2:L$1515)*L1812</f>
        <v>0.0598084544253633</v>
      </c>
      <c r="N1812" s="20" t="str">
        <f aca="false">IF(K1812&lt;M1812,A1812,"")</f>
        <v>dDocent_Contig_26661</v>
      </c>
      <c r="O1812" s="20" t="n">
        <f aca="false">IF(K1812&lt;M1812,B1812,"")</f>
        <v>38</v>
      </c>
    </row>
    <row r="1813" customFormat="false" ht="15" hidden="false" customHeight="false" outlineLevel="0" collapsed="false">
      <c r="A1813" s="0" t="s">
        <v>154</v>
      </c>
      <c r="B1813" s="0" t="n">
        <v>41</v>
      </c>
      <c r="C1813" s="0" t="n">
        <v>110</v>
      </c>
      <c r="D1813" s="0" t="n">
        <v>112</v>
      </c>
      <c r="E1813" s="0" t="n">
        <v>1</v>
      </c>
      <c r="F1813" s="0" t="n">
        <f aca="false">D1813/SUM(C1813:E1813)</f>
        <v>0.502242152466368</v>
      </c>
      <c r="G1813" s="0" t="n">
        <v>123.57</v>
      </c>
      <c r="H1813" s="0" t="n">
        <v>84.86</v>
      </c>
      <c r="I1813" s="0" t="n">
        <v>14.57</v>
      </c>
      <c r="J1813" s="0" t="n">
        <v>22.807455</v>
      </c>
      <c r="K1813" s="0" t="n">
        <v>0</v>
      </c>
      <c r="L1813" s="0" t="n">
        <v>1812</v>
      </c>
      <c r="M1813" s="0" t="n">
        <f aca="false">0.05/COUNT(L$2:L$1515)*L1813</f>
        <v>0.0598414795244386</v>
      </c>
      <c r="N1813" s="20" t="str">
        <f aca="false">IF(K1813&lt;M1813,A1813,"")</f>
        <v>dDocent_Contig_26661</v>
      </c>
      <c r="O1813" s="20" t="n">
        <f aca="false">IF(K1813&lt;M1813,B1813,"")</f>
        <v>41</v>
      </c>
    </row>
    <row r="1814" customFormat="false" ht="15" hidden="false" customHeight="false" outlineLevel="0" collapsed="false">
      <c r="A1814" s="0" t="s">
        <v>154</v>
      </c>
      <c r="B1814" s="0" t="n">
        <v>42</v>
      </c>
      <c r="C1814" s="0" t="n">
        <v>110</v>
      </c>
      <c r="D1814" s="0" t="n">
        <v>112</v>
      </c>
      <c r="E1814" s="0" t="n">
        <v>1</v>
      </c>
      <c r="F1814" s="0" t="n">
        <f aca="false">D1814/SUM(C1814:E1814)</f>
        <v>0.502242152466368</v>
      </c>
      <c r="G1814" s="0" t="n">
        <v>123.57</v>
      </c>
      <c r="H1814" s="0" t="n">
        <v>84.86</v>
      </c>
      <c r="I1814" s="0" t="n">
        <v>14.57</v>
      </c>
      <c r="J1814" s="0" t="n">
        <v>22.807455</v>
      </c>
      <c r="K1814" s="0" t="n">
        <v>0</v>
      </c>
      <c r="L1814" s="0" t="n">
        <v>1813</v>
      </c>
      <c r="M1814" s="0" t="n">
        <f aca="false">0.05/COUNT(L$2:L$1515)*L1814</f>
        <v>0.0598745046235139</v>
      </c>
      <c r="N1814" s="20" t="str">
        <f aca="false">IF(K1814&lt;M1814,A1814,"")</f>
        <v>dDocent_Contig_26661</v>
      </c>
      <c r="O1814" s="20" t="n">
        <f aca="false">IF(K1814&lt;M1814,B1814,"")</f>
        <v>42</v>
      </c>
    </row>
    <row r="1815" customFormat="false" ht="15" hidden="false" customHeight="false" outlineLevel="0" collapsed="false">
      <c r="A1815" s="0" t="s">
        <v>154</v>
      </c>
      <c r="B1815" s="0" t="n">
        <v>51</v>
      </c>
      <c r="C1815" s="0" t="n">
        <v>110</v>
      </c>
      <c r="D1815" s="0" t="n">
        <v>112</v>
      </c>
      <c r="E1815" s="0" t="n">
        <v>1</v>
      </c>
      <c r="F1815" s="0" t="n">
        <f aca="false">D1815/SUM(C1815:E1815)</f>
        <v>0.502242152466368</v>
      </c>
      <c r="G1815" s="0" t="n">
        <v>123.57</v>
      </c>
      <c r="H1815" s="0" t="n">
        <v>84.86</v>
      </c>
      <c r="I1815" s="0" t="n">
        <v>14.57</v>
      </c>
      <c r="J1815" s="0" t="n">
        <v>22.807455</v>
      </c>
      <c r="K1815" s="0" t="n">
        <v>0</v>
      </c>
      <c r="L1815" s="0" t="n">
        <v>1814</v>
      </c>
      <c r="M1815" s="0" t="n">
        <f aca="false">0.05/COUNT(L$2:L$1515)*L1815</f>
        <v>0.0599075297225892</v>
      </c>
      <c r="N1815" s="20" t="str">
        <f aca="false">IF(K1815&lt;M1815,A1815,"")</f>
        <v>dDocent_Contig_26661</v>
      </c>
      <c r="O1815" s="20" t="n">
        <f aca="false">IF(K1815&lt;M1815,B1815,"")</f>
        <v>51</v>
      </c>
    </row>
    <row r="1816" customFormat="false" ht="15" hidden="false" customHeight="false" outlineLevel="0" collapsed="false">
      <c r="A1816" s="0" t="s">
        <v>154</v>
      </c>
      <c r="B1816" s="0" t="n">
        <v>52</v>
      </c>
      <c r="C1816" s="0" t="n">
        <v>110</v>
      </c>
      <c r="D1816" s="0" t="n">
        <v>112</v>
      </c>
      <c r="E1816" s="0" t="n">
        <v>1</v>
      </c>
      <c r="F1816" s="0" t="n">
        <f aca="false">D1816/SUM(C1816:E1816)</f>
        <v>0.502242152466368</v>
      </c>
      <c r="G1816" s="0" t="n">
        <v>123.57</v>
      </c>
      <c r="H1816" s="0" t="n">
        <v>84.86</v>
      </c>
      <c r="I1816" s="0" t="n">
        <v>14.57</v>
      </c>
      <c r="J1816" s="0" t="n">
        <v>22.807455</v>
      </c>
      <c r="K1816" s="0" t="n">
        <v>0</v>
      </c>
      <c r="L1816" s="0" t="n">
        <v>1815</v>
      </c>
      <c r="M1816" s="0" t="n">
        <f aca="false">0.05/COUNT(L$2:L$1515)*L1816</f>
        <v>0.0599405548216645</v>
      </c>
      <c r="N1816" s="20" t="str">
        <f aca="false">IF(K1816&lt;M1816,A1816,"")</f>
        <v>dDocent_Contig_26661</v>
      </c>
      <c r="O1816" s="20" t="n">
        <f aca="false">IF(K1816&lt;M1816,B1816,"")</f>
        <v>52</v>
      </c>
    </row>
    <row r="1817" customFormat="false" ht="15" hidden="false" customHeight="false" outlineLevel="0" collapsed="false">
      <c r="A1817" s="0" t="s">
        <v>154</v>
      </c>
      <c r="B1817" s="0" t="n">
        <v>63</v>
      </c>
      <c r="C1817" s="0" t="n">
        <v>110</v>
      </c>
      <c r="D1817" s="0" t="n">
        <v>112</v>
      </c>
      <c r="E1817" s="0" t="n">
        <v>1</v>
      </c>
      <c r="F1817" s="0" t="n">
        <f aca="false">D1817/SUM(C1817:E1817)</f>
        <v>0.502242152466368</v>
      </c>
      <c r="G1817" s="0" t="n">
        <v>123.57</v>
      </c>
      <c r="H1817" s="0" t="n">
        <v>84.86</v>
      </c>
      <c r="I1817" s="0" t="n">
        <v>14.57</v>
      </c>
      <c r="J1817" s="0" t="n">
        <v>22.807455</v>
      </c>
      <c r="K1817" s="0" t="n">
        <v>0</v>
      </c>
      <c r="L1817" s="0" t="n">
        <v>1816</v>
      </c>
      <c r="M1817" s="0" t="n">
        <f aca="false">0.05/COUNT(L$2:L$1515)*L1817</f>
        <v>0.0599735799207398</v>
      </c>
      <c r="N1817" s="20" t="str">
        <f aca="false">IF(K1817&lt;M1817,A1817,"")</f>
        <v>dDocent_Contig_26661</v>
      </c>
      <c r="O1817" s="20" t="n">
        <f aca="false">IF(K1817&lt;M1817,B1817,"")</f>
        <v>63</v>
      </c>
    </row>
    <row r="1818" customFormat="false" ht="15" hidden="false" customHeight="false" outlineLevel="0" collapsed="false">
      <c r="A1818" s="0" t="s">
        <v>154</v>
      </c>
      <c r="B1818" s="0" t="n">
        <v>64</v>
      </c>
      <c r="C1818" s="0" t="n">
        <v>110</v>
      </c>
      <c r="D1818" s="0" t="n">
        <v>112</v>
      </c>
      <c r="E1818" s="0" t="n">
        <v>1</v>
      </c>
      <c r="F1818" s="0" t="n">
        <f aca="false">D1818/SUM(C1818:E1818)</f>
        <v>0.502242152466368</v>
      </c>
      <c r="G1818" s="0" t="n">
        <v>123.57</v>
      </c>
      <c r="H1818" s="0" t="n">
        <v>84.86</v>
      </c>
      <c r="I1818" s="0" t="n">
        <v>14.57</v>
      </c>
      <c r="J1818" s="0" t="n">
        <v>22.807455</v>
      </c>
      <c r="K1818" s="0" t="n">
        <v>0</v>
      </c>
      <c r="L1818" s="0" t="n">
        <v>1817</v>
      </c>
      <c r="M1818" s="0" t="n">
        <f aca="false">0.05/COUNT(L$2:L$1515)*L1818</f>
        <v>0.0600066050198151</v>
      </c>
      <c r="N1818" s="20" t="str">
        <f aca="false">IF(K1818&lt;M1818,A1818,"")</f>
        <v>dDocent_Contig_26661</v>
      </c>
      <c r="O1818" s="20" t="n">
        <f aca="false">IF(K1818&lt;M1818,B1818,"")</f>
        <v>64</v>
      </c>
    </row>
    <row r="1819" customFormat="false" ht="15" hidden="false" customHeight="false" outlineLevel="0" collapsed="false">
      <c r="A1819" s="0" t="s">
        <v>809</v>
      </c>
      <c r="B1819" s="0" t="n">
        <v>115</v>
      </c>
      <c r="C1819" s="0" t="n">
        <v>76</v>
      </c>
      <c r="D1819" s="0" t="n">
        <v>120</v>
      </c>
      <c r="E1819" s="0" t="n">
        <v>43</v>
      </c>
      <c r="F1819" s="0" t="n">
        <f aca="false">D1819/SUM(C1819:E1819)</f>
        <v>0.502092050209205</v>
      </c>
      <c r="G1819" s="0" t="n">
        <v>77.39</v>
      </c>
      <c r="H1819" s="0" t="n">
        <v>117.22</v>
      </c>
      <c r="I1819" s="0" t="n">
        <v>44.39</v>
      </c>
      <c r="J1819" s="0" t="n">
        <v>0.134252</v>
      </c>
      <c r="K1819" s="0" t="n">
        <v>0.792225</v>
      </c>
      <c r="L1819" s="0" t="n">
        <v>1818</v>
      </c>
      <c r="M1819" s="0" t="n">
        <f aca="false">0.05/COUNT(L$2:L$1515)*L1819</f>
        <v>0.0600396301188904</v>
      </c>
      <c r="N1819" s="20" t="str">
        <f aca="false">IF(K1819&lt;M1819,A1819,"")</f>
        <v/>
      </c>
      <c r="O1819" s="20" t="str">
        <f aca="false">IF(K1819&lt;M1819,B1819,"")</f>
        <v/>
      </c>
    </row>
    <row r="1820" customFormat="false" ht="15" hidden="false" customHeight="false" outlineLevel="0" collapsed="false">
      <c r="A1820" s="0" t="s">
        <v>810</v>
      </c>
      <c r="B1820" s="0" t="n">
        <v>26</v>
      </c>
      <c r="C1820" s="0" t="n">
        <v>81</v>
      </c>
      <c r="D1820" s="0" t="n">
        <v>121</v>
      </c>
      <c r="E1820" s="0" t="n">
        <v>39</v>
      </c>
      <c r="F1820" s="0" t="n">
        <f aca="false">D1820/SUM(C1820:E1820)</f>
        <v>0.502074688796681</v>
      </c>
      <c r="G1820" s="0" t="n">
        <v>83.08</v>
      </c>
      <c r="H1820" s="0" t="n">
        <v>116.84</v>
      </c>
      <c r="I1820" s="0" t="n">
        <v>41.08</v>
      </c>
      <c r="J1820" s="0" t="n">
        <v>0.305469</v>
      </c>
      <c r="K1820" s="0" t="n">
        <v>0.689985</v>
      </c>
      <c r="L1820" s="0" t="n">
        <v>1819</v>
      </c>
      <c r="M1820" s="0" t="n">
        <f aca="false">0.05/COUNT(L$2:L$1515)*L1820</f>
        <v>0.0600726552179657</v>
      </c>
      <c r="N1820" s="20" t="str">
        <f aca="false">IF(K1820&lt;M1820,A1820,"")</f>
        <v/>
      </c>
      <c r="O1820" s="20" t="str">
        <f aca="false">IF(K1820&lt;M1820,B1820,"")</f>
        <v/>
      </c>
    </row>
    <row r="1821" customFormat="false" ht="15" hidden="false" customHeight="false" outlineLevel="0" collapsed="false">
      <c r="A1821" s="0" t="s">
        <v>185</v>
      </c>
      <c r="B1821" s="0" t="n">
        <v>125</v>
      </c>
      <c r="C1821" s="0" t="n">
        <v>122</v>
      </c>
      <c r="D1821" s="0" t="n">
        <v>123</v>
      </c>
      <c r="E1821" s="0" t="n">
        <v>0</v>
      </c>
      <c r="F1821" s="0" t="n">
        <f aca="false">D1821/SUM(C1821:E1821)</f>
        <v>0.502040816326531</v>
      </c>
      <c r="G1821" s="0" t="n">
        <v>137.44</v>
      </c>
      <c r="H1821" s="0" t="n">
        <v>92.12</v>
      </c>
      <c r="I1821" s="0" t="n">
        <v>15.44</v>
      </c>
      <c r="J1821" s="0" t="n">
        <v>27.519731</v>
      </c>
      <c r="K1821" s="0" t="n">
        <v>0</v>
      </c>
      <c r="L1821" s="0" t="n">
        <v>1820</v>
      </c>
      <c r="M1821" s="0" t="n">
        <f aca="false">0.05/COUNT(L$2:L$1515)*L1821</f>
        <v>0.0601056803170409</v>
      </c>
      <c r="N1821" s="20" t="str">
        <f aca="false">IF(K1821&lt;M1821,A1821,"")</f>
        <v>dDocent_Contig_8481</v>
      </c>
      <c r="O1821" s="20" t="n">
        <f aca="false">IF(K1821&lt;M1821,B1821,"")</f>
        <v>125</v>
      </c>
    </row>
    <row r="1822" customFormat="false" ht="15" hidden="false" customHeight="false" outlineLevel="0" collapsed="false">
      <c r="A1822" s="0" t="s">
        <v>811</v>
      </c>
      <c r="B1822" s="0" t="n">
        <v>14</v>
      </c>
      <c r="C1822" s="0" t="n">
        <v>34</v>
      </c>
      <c r="D1822" s="0" t="n">
        <v>128</v>
      </c>
      <c r="E1822" s="0" t="n">
        <v>93</v>
      </c>
      <c r="F1822" s="0" t="n">
        <f aca="false">D1822/SUM(C1822:E1822)</f>
        <v>0.501960784313726</v>
      </c>
      <c r="G1822" s="0" t="n">
        <v>37.66</v>
      </c>
      <c r="H1822" s="0" t="n">
        <v>120.67</v>
      </c>
      <c r="I1822" s="0" t="n">
        <v>96.66</v>
      </c>
      <c r="J1822" s="0" t="n">
        <v>0.939685</v>
      </c>
      <c r="K1822" s="0" t="n">
        <v>0.357535</v>
      </c>
      <c r="L1822" s="0" t="n">
        <v>1821</v>
      </c>
      <c r="M1822" s="0" t="n">
        <f aca="false">0.05/COUNT(L$2:L$1515)*L1822</f>
        <v>0.0601387054161163</v>
      </c>
      <c r="N1822" s="20" t="str">
        <f aca="false">IF(K1822&lt;M1822,A1822,"")</f>
        <v/>
      </c>
      <c r="O1822" s="20" t="str">
        <f aca="false">IF(K1822&lt;M1822,B1822,"")</f>
        <v/>
      </c>
    </row>
    <row r="1823" customFormat="false" ht="15" hidden="false" customHeight="false" outlineLevel="0" collapsed="false">
      <c r="A1823" s="0" t="s">
        <v>811</v>
      </c>
      <c r="B1823" s="0" t="n">
        <v>15</v>
      </c>
      <c r="C1823" s="0" t="n">
        <v>34</v>
      </c>
      <c r="D1823" s="0" t="n">
        <v>128</v>
      </c>
      <c r="E1823" s="0" t="n">
        <v>93</v>
      </c>
      <c r="F1823" s="0" t="n">
        <f aca="false">D1823/SUM(C1823:E1823)</f>
        <v>0.501960784313726</v>
      </c>
      <c r="G1823" s="0" t="n">
        <v>37.66</v>
      </c>
      <c r="H1823" s="0" t="n">
        <v>120.67</v>
      </c>
      <c r="I1823" s="0" t="n">
        <v>96.66</v>
      </c>
      <c r="J1823" s="0" t="n">
        <v>0.939685</v>
      </c>
      <c r="K1823" s="0" t="n">
        <v>0.357535</v>
      </c>
      <c r="L1823" s="0" t="n">
        <v>1822</v>
      </c>
      <c r="M1823" s="0" t="n">
        <f aca="false">0.05/COUNT(L$2:L$1515)*L1823</f>
        <v>0.0601717305151915</v>
      </c>
      <c r="N1823" s="20" t="str">
        <f aca="false">IF(K1823&lt;M1823,A1823,"")</f>
        <v/>
      </c>
      <c r="O1823" s="20" t="str">
        <f aca="false">IF(K1823&lt;M1823,B1823,"")</f>
        <v/>
      </c>
    </row>
    <row r="1824" customFormat="false" ht="15" hidden="false" customHeight="false" outlineLevel="0" collapsed="false">
      <c r="A1824" s="0" t="s">
        <v>652</v>
      </c>
      <c r="B1824" s="0" t="n">
        <v>18</v>
      </c>
      <c r="C1824" s="0" t="n">
        <v>90</v>
      </c>
      <c r="D1824" s="0" t="n">
        <v>131</v>
      </c>
      <c r="E1824" s="0" t="n">
        <v>40</v>
      </c>
      <c r="F1824" s="0" t="n">
        <f aca="false">D1824/SUM(C1824:E1824)</f>
        <v>0.501915708812261</v>
      </c>
      <c r="G1824" s="0" t="n">
        <v>92.64</v>
      </c>
      <c r="H1824" s="0" t="n">
        <v>125.71</v>
      </c>
      <c r="I1824" s="0" t="n">
        <v>42.64</v>
      </c>
      <c r="J1824" s="0" t="n">
        <v>0.462049</v>
      </c>
      <c r="K1824" s="0" t="n">
        <v>0.52347</v>
      </c>
      <c r="L1824" s="0" t="n">
        <v>1823</v>
      </c>
      <c r="M1824" s="0" t="n">
        <f aca="false">0.05/COUNT(L$2:L$1515)*L1824</f>
        <v>0.0602047556142668</v>
      </c>
      <c r="N1824" s="20" t="str">
        <f aca="false">IF(K1824&lt;M1824,A1824,"")</f>
        <v/>
      </c>
      <c r="O1824" s="20" t="str">
        <f aca="false">IF(K1824&lt;M1824,B1824,"")</f>
        <v/>
      </c>
    </row>
    <row r="1825" customFormat="false" ht="15" hidden="false" customHeight="false" outlineLevel="0" collapsed="false">
      <c r="A1825" s="0" t="s">
        <v>812</v>
      </c>
      <c r="B1825" s="0" t="n">
        <v>83</v>
      </c>
      <c r="C1825" s="0" t="n">
        <v>81</v>
      </c>
      <c r="D1825" s="0" t="n">
        <v>134</v>
      </c>
      <c r="E1825" s="0" t="n">
        <v>52</v>
      </c>
      <c r="F1825" s="0" t="n">
        <f aca="false">D1825/SUM(C1825:E1825)</f>
        <v>0.50187265917603</v>
      </c>
      <c r="G1825" s="0" t="n">
        <v>82.04</v>
      </c>
      <c r="H1825" s="0" t="n">
        <v>131.93</v>
      </c>
      <c r="I1825" s="0" t="n">
        <v>53.04</v>
      </c>
      <c r="J1825" s="0" t="n">
        <v>0.066047</v>
      </c>
      <c r="K1825" s="0" t="n">
        <v>0.90139</v>
      </c>
      <c r="L1825" s="0" t="n">
        <v>1824</v>
      </c>
      <c r="M1825" s="0" t="n">
        <f aca="false">0.05/COUNT(L$2:L$1515)*L1825</f>
        <v>0.0602377807133421</v>
      </c>
      <c r="N1825" s="20" t="str">
        <f aca="false">IF(K1825&lt;M1825,A1825,"")</f>
        <v/>
      </c>
      <c r="O1825" s="20" t="str">
        <f aca="false">IF(K1825&lt;M1825,B1825,"")</f>
        <v/>
      </c>
    </row>
    <row r="1826" customFormat="false" ht="15" hidden="false" customHeight="false" outlineLevel="0" collapsed="false">
      <c r="A1826" s="0" t="s">
        <v>813</v>
      </c>
      <c r="B1826" s="0" t="n">
        <v>41</v>
      </c>
      <c r="C1826" s="0" t="n">
        <v>53</v>
      </c>
      <c r="D1826" s="0" t="n">
        <v>135</v>
      </c>
      <c r="E1826" s="0" t="n">
        <v>81</v>
      </c>
      <c r="F1826" s="0" t="n">
        <f aca="false">D1826/SUM(C1826:E1826)</f>
        <v>0.50185873605948</v>
      </c>
      <c r="G1826" s="0" t="n">
        <v>53.98</v>
      </c>
      <c r="H1826" s="0" t="n">
        <v>133.04</v>
      </c>
      <c r="I1826" s="0" t="n">
        <v>81.98</v>
      </c>
      <c r="J1826" s="0" t="n">
        <v>0.058219</v>
      </c>
      <c r="K1826" s="0" t="n">
        <v>0.901893</v>
      </c>
      <c r="L1826" s="0" t="n">
        <v>1825</v>
      </c>
      <c r="M1826" s="0" t="n">
        <f aca="false">0.05/COUNT(L$2:L$1515)*L1826</f>
        <v>0.0602708058124174</v>
      </c>
      <c r="N1826" s="20" t="str">
        <f aca="false">IF(K1826&lt;M1826,A1826,"")</f>
        <v/>
      </c>
      <c r="O1826" s="20" t="str">
        <f aca="false">IF(K1826&lt;M1826,B1826,"")</f>
        <v/>
      </c>
    </row>
    <row r="1827" customFormat="false" ht="15" hidden="false" customHeight="false" outlineLevel="0" collapsed="false">
      <c r="A1827" s="0" t="s">
        <v>814</v>
      </c>
      <c r="B1827" s="0" t="n">
        <v>89</v>
      </c>
      <c r="C1827" s="0" t="n">
        <v>50</v>
      </c>
      <c r="D1827" s="0" t="n">
        <v>136</v>
      </c>
      <c r="E1827" s="0" t="n">
        <v>85</v>
      </c>
      <c r="F1827" s="0" t="n">
        <f aca="false">D1827/SUM(C1827:E1827)</f>
        <v>0.501845018450184</v>
      </c>
      <c r="G1827" s="0" t="n">
        <v>51.38</v>
      </c>
      <c r="H1827" s="0" t="n">
        <v>133.24</v>
      </c>
      <c r="I1827" s="0" t="n">
        <v>86.38</v>
      </c>
      <c r="J1827" s="0" t="n">
        <v>0.116296</v>
      </c>
      <c r="K1827" s="0" t="n">
        <v>0.805071</v>
      </c>
      <c r="L1827" s="0" t="n">
        <v>1826</v>
      </c>
      <c r="M1827" s="0" t="n">
        <f aca="false">0.05/COUNT(L$2:L$1515)*L1827</f>
        <v>0.0603038309114927</v>
      </c>
      <c r="N1827" s="20" t="str">
        <f aca="false">IF(K1827&lt;M1827,A1827,"")</f>
        <v/>
      </c>
      <c r="O1827" s="20" t="str">
        <f aca="false">IF(K1827&lt;M1827,B1827,"")</f>
        <v/>
      </c>
    </row>
    <row r="1828" customFormat="false" ht="15" hidden="false" customHeight="false" outlineLevel="0" collapsed="false">
      <c r="A1828" s="0" t="s">
        <v>815</v>
      </c>
      <c r="B1828" s="0" t="n">
        <v>48</v>
      </c>
      <c r="C1828" s="0" t="n">
        <v>37</v>
      </c>
      <c r="D1828" s="0" t="n">
        <v>139</v>
      </c>
      <c r="E1828" s="0" t="n">
        <v>101</v>
      </c>
      <c r="F1828" s="0" t="n">
        <f aca="false">D1828/SUM(C1828:E1828)</f>
        <v>0.501805054151625</v>
      </c>
      <c r="G1828" s="0" t="n">
        <v>40.95</v>
      </c>
      <c r="H1828" s="0" t="n">
        <v>131.11</v>
      </c>
      <c r="I1828" s="0" t="n">
        <v>104.95</v>
      </c>
      <c r="J1828" s="0" t="n">
        <v>1.004086</v>
      </c>
      <c r="K1828" s="0" t="n">
        <v>0.374286</v>
      </c>
      <c r="L1828" s="0" t="n">
        <v>1827</v>
      </c>
      <c r="M1828" s="0" t="n">
        <f aca="false">0.05/COUNT(L$2:L$1515)*L1828</f>
        <v>0.060336856010568</v>
      </c>
      <c r="N1828" s="20" t="str">
        <f aca="false">IF(K1828&lt;M1828,A1828,"")</f>
        <v/>
      </c>
      <c r="O1828" s="20" t="str">
        <f aca="false">IF(K1828&lt;M1828,B1828,"")</f>
        <v/>
      </c>
    </row>
    <row r="1829" customFormat="false" ht="15" hidden="false" customHeight="false" outlineLevel="0" collapsed="false">
      <c r="A1829" s="0" t="s">
        <v>349</v>
      </c>
      <c r="B1829" s="0" t="n">
        <v>121</v>
      </c>
      <c r="C1829" s="0" t="n">
        <v>20</v>
      </c>
      <c r="D1829" s="0" t="n">
        <v>139</v>
      </c>
      <c r="E1829" s="0" t="n">
        <v>118</v>
      </c>
      <c r="F1829" s="0" t="n">
        <f aca="false">D1829/SUM(C1829:E1829)</f>
        <v>0.501805054151625</v>
      </c>
      <c r="G1829" s="0" t="n">
        <v>28.92</v>
      </c>
      <c r="H1829" s="0" t="n">
        <v>121.16</v>
      </c>
      <c r="I1829" s="0" t="n">
        <v>126.92</v>
      </c>
      <c r="J1829" s="0" t="n">
        <v>6.002235</v>
      </c>
      <c r="K1829" s="0" t="n">
        <v>0.019075</v>
      </c>
      <c r="L1829" s="0" t="n">
        <v>1828</v>
      </c>
      <c r="M1829" s="0" t="n">
        <f aca="false">0.05/COUNT(L$2:L$1515)*L1829</f>
        <v>0.0603698811096433</v>
      </c>
      <c r="N1829" s="20" t="str">
        <f aca="false">IF(K1829&lt;M1829,A1829,"")</f>
        <v>dDocent_Contig_16121</v>
      </c>
      <c r="O1829" s="20" t="n">
        <f aca="false">IF(K1829&lt;M1829,B1829,"")</f>
        <v>121</v>
      </c>
    </row>
    <row r="1830" customFormat="false" ht="15" hidden="false" customHeight="false" outlineLevel="0" collapsed="false">
      <c r="A1830" s="0" t="s">
        <v>816</v>
      </c>
      <c r="B1830" s="0" t="n">
        <v>101</v>
      </c>
      <c r="C1830" s="0" t="n">
        <v>102</v>
      </c>
      <c r="D1830" s="0" t="n">
        <v>140</v>
      </c>
      <c r="E1830" s="0" t="n">
        <v>37</v>
      </c>
      <c r="F1830" s="0" t="n">
        <f aca="false">D1830/SUM(C1830:E1830)</f>
        <v>0.50179211469534</v>
      </c>
      <c r="G1830" s="0" t="n">
        <v>106.04</v>
      </c>
      <c r="H1830" s="0" t="n">
        <v>131.93</v>
      </c>
      <c r="I1830" s="0" t="n">
        <v>41.04</v>
      </c>
      <c r="J1830" s="0" t="n">
        <v>1.044375</v>
      </c>
      <c r="K1830" s="0" t="n">
        <v>0.375151</v>
      </c>
      <c r="L1830" s="0" t="n">
        <v>1829</v>
      </c>
      <c r="M1830" s="0" t="n">
        <f aca="false">0.05/COUNT(L$2:L$1515)*L1830</f>
        <v>0.0604029062087186</v>
      </c>
      <c r="N1830" s="20" t="str">
        <f aca="false">IF(K1830&lt;M1830,A1830,"")</f>
        <v/>
      </c>
      <c r="O1830" s="20" t="str">
        <f aca="false">IF(K1830&lt;M1830,B1830,"")</f>
        <v/>
      </c>
    </row>
    <row r="1831" customFormat="false" ht="15" hidden="false" customHeight="false" outlineLevel="0" collapsed="false">
      <c r="A1831" s="0" t="s">
        <v>817</v>
      </c>
      <c r="B1831" s="0" t="n">
        <v>49</v>
      </c>
      <c r="C1831" s="0" t="n">
        <v>90</v>
      </c>
      <c r="D1831" s="0" t="n">
        <v>140</v>
      </c>
      <c r="E1831" s="0" t="n">
        <v>49</v>
      </c>
      <c r="F1831" s="0" t="n">
        <f aca="false">D1831/SUM(C1831:E1831)</f>
        <v>0.50179211469534</v>
      </c>
      <c r="G1831" s="0" t="n">
        <v>91.76</v>
      </c>
      <c r="H1831" s="0" t="n">
        <v>136.49</v>
      </c>
      <c r="I1831" s="0" t="n">
        <v>50.76</v>
      </c>
      <c r="J1831" s="0" t="n">
        <v>0.184783</v>
      </c>
      <c r="K1831" s="0" t="n">
        <v>0.714493</v>
      </c>
      <c r="L1831" s="0" t="n">
        <v>1830</v>
      </c>
      <c r="M1831" s="0" t="n">
        <f aca="false">0.05/COUNT(L$2:L$1515)*L1831</f>
        <v>0.0604359313077939</v>
      </c>
      <c r="N1831" s="20" t="str">
        <f aca="false">IF(K1831&lt;M1831,A1831,"")</f>
        <v/>
      </c>
      <c r="O1831" s="20" t="str">
        <f aca="false">IF(K1831&lt;M1831,B1831,"")</f>
        <v/>
      </c>
    </row>
    <row r="1832" customFormat="false" ht="15" hidden="false" customHeight="false" outlineLevel="0" collapsed="false">
      <c r="A1832" s="0" t="s">
        <v>817</v>
      </c>
      <c r="B1832" s="0" t="n">
        <v>55</v>
      </c>
      <c r="C1832" s="0" t="n">
        <v>90</v>
      </c>
      <c r="D1832" s="0" t="n">
        <v>140</v>
      </c>
      <c r="E1832" s="0" t="n">
        <v>49</v>
      </c>
      <c r="F1832" s="0" t="n">
        <f aca="false">D1832/SUM(C1832:E1832)</f>
        <v>0.50179211469534</v>
      </c>
      <c r="G1832" s="0" t="n">
        <v>91.76</v>
      </c>
      <c r="H1832" s="0" t="n">
        <v>136.49</v>
      </c>
      <c r="I1832" s="0" t="n">
        <v>50.76</v>
      </c>
      <c r="J1832" s="0" t="n">
        <v>0.184783</v>
      </c>
      <c r="K1832" s="0" t="n">
        <v>0.714493</v>
      </c>
      <c r="L1832" s="0" t="n">
        <v>1831</v>
      </c>
      <c r="M1832" s="0" t="n">
        <f aca="false">0.05/COUNT(L$2:L$1515)*L1832</f>
        <v>0.0604689564068692</v>
      </c>
      <c r="N1832" s="20" t="str">
        <f aca="false">IF(K1832&lt;M1832,A1832,"")</f>
        <v/>
      </c>
      <c r="O1832" s="20" t="str">
        <f aca="false">IF(K1832&lt;M1832,B1832,"")</f>
        <v/>
      </c>
    </row>
    <row r="1833" customFormat="false" ht="15" hidden="false" customHeight="false" outlineLevel="0" collapsed="false">
      <c r="A1833" s="0" t="s">
        <v>817</v>
      </c>
      <c r="B1833" s="0" t="n">
        <v>119</v>
      </c>
      <c r="C1833" s="0" t="n">
        <v>95</v>
      </c>
      <c r="D1833" s="0" t="n">
        <v>140</v>
      </c>
      <c r="E1833" s="0" t="n">
        <v>44</v>
      </c>
      <c r="F1833" s="0" t="n">
        <f aca="false">D1833/SUM(C1833:E1833)</f>
        <v>0.50179211469534</v>
      </c>
      <c r="G1833" s="0" t="n">
        <v>97.58</v>
      </c>
      <c r="H1833" s="0" t="n">
        <v>134.84</v>
      </c>
      <c r="I1833" s="0" t="n">
        <v>46.58</v>
      </c>
      <c r="J1833" s="0" t="n">
        <v>0.408782</v>
      </c>
      <c r="K1833" s="0" t="n">
        <v>0.620022</v>
      </c>
      <c r="L1833" s="0" t="n">
        <v>1832</v>
      </c>
      <c r="M1833" s="0" t="n">
        <f aca="false">0.05/COUNT(L$2:L$1515)*L1833</f>
        <v>0.0605019815059445</v>
      </c>
      <c r="N1833" s="20" t="str">
        <f aca="false">IF(K1833&lt;M1833,A1833,"")</f>
        <v/>
      </c>
      <c r="O1833" s="20" t="str">
        <f aca="false">IF(K1833&lt;M1833,B1833,"")</f>
        <v/>
      </c>
    </row>
    <row r="1834" customFormat="false" ht="15" hidden="false" customHeight="false" outlineLevel="0" collapsed="false">
      <c r="A1834" s="0" t="s">
        <v>818</v>
      </c>
      <c r="B1834" s="0" t="n">
        <v>72</v>
      </c>
      <c r="C1834" s="0" t="n">
        <v>97</v>
      </c>
      <c r="D1834" s="0" t="n">
        <v>141</v>
      </c>
      <c r="E1834" s="0" t="n">
        <v>43</v>
      </c>
      <c r="F1834" s="0" t="n">
        <f aca="false">D1834/SUM(C1834:E1834)</f>
        <v>0.501779359430605</v>
      </c>
      <c r="G1834" s="0" t="n">
        <v>99.84</v>
      </c>
      <c r="H1834" s="0" t="n">
        <v>135.31</v>
      </c>
      <c r="I1834" s="0" t="n">
        <v>45.84</v>
      </c>
      <c r="J1834" s="0" t="n">
        <v>0.49665</v>
      </c>
      <c r="K1834" s="0" t="n">
        <v>0.536385</v>
      </c>
      <c r="L1834" s="0" t="n">
        <v>1833</v>
      </c>
      <c r="M1834" s="0" t="n">
        <f aca="false">0.05/COUNT(L$2:L$1515)*L1834</f>
        <v>0.0605350066050198</v>
      </c>
      <c r="N1834" s="20" t="str">
        <f aca="false">IF(K1834&lt;M1834,A1834,"")</f>
        <v/>
      </c>
      <c r="O1834" s="20" t="str">
        <f aca="false">IF(K1834&lt;M1834,B1834,"")</f>
        <v/>
      </c>
    </row>
    <row r="1835" customFormat="false" ht="15" hidden="false" customHeight="false" outlineLevel="0" collapsed="false">
      <c r="A1835" s="0" t="s">
        <v>819</v>
      </c>
      <c r="B1835" s="0" t="n">
        <v>29</v>
      </c>
      <c r="C1835" s="0" t="n">
        <v>108</v>
      </c>
      <c r="D1835" s="0" t="n">
        <v>141</v>
      </c>
      <c r="E1835" s="0" t="n">
        <v>32</v>
      </c>
      <c r="F1835" s="0" t="n">
        <f aca="false">D1835/SUM(C1835:E1835)</f>
        <v>0.501779359430605</v>
      </c>
      <c r="G1835" s="0" t="n">
        <v>113.39</v>
      </c>
      <c r="H1835" s="0" t="n">
        <v>130.22</v>
      </c>
      <c r="I1835" s="0" t="n">
        <v>37.39</v>
      </c>
      <c r="J1835" s="0" t="n">
        <v>1.924763</v>
      </c>
      <c r="K1835" s="0" t="n">
        <v>0.198206</v>
      </c>
      <c r="L1835" s="0" t="n">
        <v>1834</v>
      </c>
      <c r="M1835" s="0" t="n">
        <f aca="false">0.05/COUNT(L$2:L$1515)*L1835</f>
        <v>0.0605680317040951</v>
      </c>
      <c r="N1835" s="20" t="str">
        <f aca="false">IF(K1835&lt;M1835,A1835,"")</f>
        <v/>
      </c>
      <c r="O1835" s="20" t="str">
        <f aca="false">IF(K1835&lt;M1835,B1835,"")</f>
        <v/>
      </c>
    </row>
    <row r="1836" customFormat="false" ht="15" hidden="false" customHeight="false" outlineLevel="0" collapsed="false">
      <c r="A1836" s="0" t="s">
        <v>776</v>
      </c>
      <c r="B1836" s="0" t="n">
        <v>57</v>
      </c>
      <c r="C1836" s="0" t="n">
        <v>100</v>
      </c>
      <c r="D1836" s="0" t="n">
        <v>142</v>
      </c>
      <c r="E1836" s="0" t="n">
        <v>41</v>
      </c>
      <c r="F1836" s="0" t="n">
        <f aca="false">D1836/SUM(C1836:E1836)</f>
        <v>0.501766784452297</v>
      </c>
      <c r="G1836" s="0" t="n">
        <v>103.33</v>
      </c>
      <c r="H1836" s="0" t="n">
        <v>135.35</v>
      </c>
      <c r="I1836" s="0" t="n">
        <v>44.33</v>
      </c>
      <c r="J1836" s="0" t="n">
        <v>0.683184</v>
      </c>
      <c r="K1836" s="0" t="n">
        <v>0.456792</v>
      </c>
      <c r="L1836" s="0" t="n">
        <v>1835</v>
      </c>
      <c r="M1836" s="0" t="n">
        <f aca="false">0.05/COUNT(L$2:L$1515)*L1836</f>
        <v>0.0606010568031704</v>
      </c>
      <c r="N1836" s="20" t="str">
        <f aca="false">IF(K1836&lt;M1836,A1836,"")</f>
        <v/>
      </c>
      <c r="O1836" s="20" t="str">
        <f aca="false">IF(K1836&lt;M1836,B1836,"")</f>
        <v/>
      </c>
    </row>
    <row r="1837" customFormat="false" ht="15" hidden="false" customHeight="false" outlineLevel="0" collapsed="false">
      <c r="A1837" s="0" t="s">
        <v>820</v>
      </c>
      <c r="B1837" s="0" t="n">
        <v>113</v>
      </c>
      <c r="C1837" s="0" t="n">
        <v>53</v>
      </c>
      <c r="D1837" s="0" t="n">
        <v>142</v>
      </c>
      <c r="E1837" s="0" t="n">
        <v>88</v>
      </c>
      <c r="F1837" s="0" t="n">
        <f aca="false">D1837/SUM(C1837:E1837)</f>
        <v>0.501766784452297</v>
      </c>
      <c r="G1837" s="0" t="n">
        <v>54.33</v>
      </c>
      <c r="H1837" s="0" t="n">
        <v>139.34</v>
      </c>
      <c r="I1837" s="0" t="n">
        <v>89.33</v>
      </c>
      <c r="J1837" s="0" t="n">
        <v>0.103474</v>
      </c>
      <c r="K1837" s="0" t="n">
        <v>0.809561</v>
      </c>
      <c r="L1837" s="0" t="n">
        <v>1836</v>
      </c>
      <c r="M1837" s="0" t="n">
        <f aca="false">0.05/COUNT(L$2:L$1515)*L1837</f>
        <v>0.0606340819022457</v>
      </c>
      <c r="N1837" s="20" t="str">
        <f aca="false">IF(K1837&lt;M1837,A1837,"")</f>
        <v/>
      </c>
      <c r="O1837" s="20" t="str">
        <f aca="false">IF(K1837&lt;M1837,B1837,"")</f>
        <v/>
      </c>
    </row>
    <row r="1838" customFormat="false" ht="15" hidden="false" customHeight="false" outlineLevel="0" collapsed="false">
      <c r="A1838" s="0" t="s">
        <v>821</v>
      </c>
      <c r="B1838" s="0" t="n">
        <v>11</v>
      </c>
      <c r="C1838" s="0" t="n">
        <v>56</v>
      </c>
      <c r="D1838" s="0" t="n">
        <v>142</v>
      </c>
      <c r="E1838" s="0" t="n">
        <v>85</v>
      </c>
      <c r="F1838" s="0" t="n">
        <f aca="false">D1838/SUM(C1838:E1838)</f>
        <v>0.501766784452297</v>
      </c>
      <c r="G1838" s="0" t="n">
        <v>56.99</v>
      </c>
      <c r="H1838" s="0" t="n">
        <v>140.01</v>
      </c>
      <c r="I1838" s="0" t="n">
        <v>85.99</v>
      </c>
      <c r="J1838" s="0" t="n">
        <v>0.05693</v>
      </c>
      <c r="K1838" s="0" t="n">
        <v>0.904359</v>
      </c>
      <c r="L1838" s="0" t="n">
        <v>1837</v>
      </c>
      <c r="M1838" s="0" t="n">
        <f aca="false">0.05/COUNT(L$2:L$1515)*L1838</f>
        <v>0.060667107001321</v>
      </c>
      <c r="N1838" s="20" t="str">
        <f aca="false">IF(K1838&lt;M1838,A1838,"")</f>
        <v/>
      </c>
      <c r="O1838" s="20" t="str">
        <f aca="false">IF(K1838&lt;M1838,B1838,"")</f>
        <v/>
      </c>
    </row>
    <row r="1839" customFormat="false" ht="15" hidden="false" customHeight="false" outlineLevel="0" collapsed="false">
      <c r="A1839" s="0" t="s">
        <v>821</v>
      </c>
      <c r="B1839" s="0" t="n">
        <v>18</v>
      </c>
      <c r="C1839" s="0" t="n">
        <v>56</v>
      </c>
      <c r="D1839" s="0" t="n">
        <v>142</v>
      </c>
      <c r="E1839" s="0" t="n">
        <v>85</v>
      </c>
      <c r="F1839" s="0" t="n">
        <f aca="false">D1839/SUM(C1839:E1839)</f>
        <v>0.501766784452297</v>
      </c>
      <c r="G1839" s="0" t="n">
        <v>56.99</v>
      </c>
      <c r="H1839" s="0" t="n">
        <v>140.01</v>
      </c>
      <c r="I1839" s="0" t="n">
        <v>85.99</v>
      </c>
      <c r="J1839" s="0" t="n">
        <v>0.05693</v>
      </c>
      <c r="K1839" s="0" t="n">
        <v>0.904359</v>
      </c>
      <c r="L1839" s="0" t="n">
        <v>1838</v>
      </c>
      <c r="M1839" s="0" t="n">
        <f aca="false">0.05/COUNT(L$2:L$1515)*L1839</f>
        <v>0.0607001321003963</v>
      </c>
      <c r="N1839" s="20" t="str">
        <f aca="false">IF(K1839&lt;M1839,A1839,"")</f>
        <v/>
      </c>
      <c r="O1839" s="20" t="str">
        <f aca="false">IF(K1839&lt;M1839,B1839,"")</f>
        <v/>
      </c>
    </row>
    <row r="1840" customFormat="false" ht="15" hidden="false" customHeight="false" outlineLevel="0" collapsed="false">
      <c r="A1840" s="0" t="s">
        <v>822</v>
      </c>
      <c r="B1840" s="0" t="n">
        <v>101</v>
      </c>
      <c r="C1840" s="0" t="n">
        <v>89</v>
      </c>
      <c r="D1840" s="0" t="n">
        <v>143</v>
      </c>
      <c r="E1840" s="0" t="n">
        <v>53</v>
      </c>
      <c r="F1840" s="0" t="n">
        <f aca="false">D1840/SUM(C1840:E1840)</f>
        <v>0.501754385964912</v>
      </c>
      <c r="G1840" s="0" t="n">
        <v>90.39</v>
      </c>
      <c r="H1840" s="0" t="n">
        <v>140.23</v>
      </c>
      <c r="I1840" s="0" t="n">
        <v>54.39</v>
      </c>
      <c r="J1840" s="0" t="n">
        <v>0.111506</v>
      </c>
      <c r="K1840" s="0" t="n">
        <v>0.809931</v>
      </c>
      <c r="L1840" s="0" t="n">
        <v>1839</v>
      </c>
      <c r="M1840" s="0" t="n">
        <f aca="false">0.05/COUNT(L$2:L$1515)*L1840</f>
        <v>0.0607331571994716</v>
      </c>
      <c r="N1840" s="20" t="str">
        <f aca="false">IF(K1840&lt;M1840,A1840,"")</f>
        <v/>
      </c>
      <c r="O1840" s="20" t="str">
        <f aca="false">IF(K1840&lt;M1840,B1840,"")</f>
        <v/>
      </c>
    </row>
    <row r="1841" customFormat="false" ht="15" hidden="false" customHeight="false" outlineLevel="0" collapsed="false">
      <c r="A1841" s="0" t="s">
        <v>823</v>
      </c>
      <c r="B1841" s="0" t="n">
        <v>58</v>
      </c>
      <c r="C1841" s="0" t="n">
        <v>95</v>
      </c>
      <c r="D1841" s="0" t="n">
        <v>143</v>
      </c>
      <c r="E1841" s="0" t="n">
        <v>47</v>
      </c>
      <c r="F1841" s="0" t="n">
        <f aca="false">D1841/SUM(C1841:E1841)</f>
        <v>0.501754385964912</v>
      </c>
      <c r="G1841" s="0" t="n">
        <v>97.27</v>
      </c>
      <c r="H1841" s="0" t="n">
        <v>138.46</v>
      </c>
      <c r="I1841" s="0" t="n">
        <v>49.27</v>
      </c>
      <c r="J1841" s="0" t="n">
        <v>0.306707</v>
      </c>
      <c r="K1841" s="0" t="n">
        <v>0.626867</v>
      </c>
      <c r="L1841" s="0" t="n">
        <v>1840</v>
      </c>
      <c r="M1841" s="0" t="n">
        <f aca="false">0.05/COUNT(L$2:L$1515)*L1841</f>
        <v>0.0607661822985469</v>
      </c>
      <c r="N1841" s="20" t="str">
        <f aca="false">IF(K1841&lt;M1841,A1841,"")</f>
        <v/>
      </c>
      <c r="O1841" s="20" t="str">
        <f aca="false">IF(K1841&lt;M1841,B1841,"")</f>
        <v/>
      </c>
    </row>
    <row r="1842" customFormat="false" ht="15" hidden="false" customHeight="false" outlineLevel="0" collapsed="false">
      <c r="A1842" s="0" t="s">
        <v>823</v>
      </c>
      <c r="B1842" s="0" t="n">
        <v>59</v>
      </c>
      <c r="C1842" s="0" t="n">
        <v>95</v>
      </c>
      <c r="D1842" s="0" t="n">
        <v>143</v>
      </c>
      <c r="E1842" s="0" t="n">
        <v>47</v>
      </c>
      <c r="F1842" s="0" t="n">
        <f aca="false">D1842/SUM(C1842:E1842)</f>
        <v>0.501754385964912</v>
      </c>
      <c r="G1842" s="0" t="n">
        <v>97.27</v>
      </c>
      <c r="H1842" s="0" t="n">
        <v>138.46</v>
      </c>
      <c r="I1842" s="0" t="n">
        <v>49.27</v>
      </c>
      <c r="J1842" s="0" t="n">
        <v>0.306707</v>
      </c>
      <c r="K1842" s="0" t="n">
        <v>0.626867</v>
      </c>
      <c r="L1842" s="0" t="n">
        <v>1841</v>
      </c>
      <c r="M1842" s="0" t="n">
        <f aca="false">0.05/COUNT(L$2:L$1515)*L1842</f>
        <v>0.0607992073976222</v>
      </c>
      <c r="N1842" s="20" t="str">
        <f aca="false">IF(K1842&lt;M1842,A1842,"")</f>
        <v/>
      </c>
      <c r="O1842" s="20" t="str">
        <f aca="false">IF(K1842&lt;M1842,B1842,"")</f>
        <v/>
      </c>
    </row>
    <row r="1843" customFormat="false" ht="15" hidden="false" customHeight="false" outlineLevel="0" collapsed="false">
      <c r="A1843" s="0" t="s">
        <v>824</v>
      </c>
      <c r="B1843" s="0" t="n">
        <v>50</v>
      </c>
      <c r="C1843" s="0" t="n">
        <v>81</v>
      </c>
      <c r="D1843" s="0" t="n">
        <v>143</v>
      </c>
      <c r="E1843" s="0" t="n">
        <v>61</v>
      </c>
      <c r="F1843" s="0" t="n">
        <f aca="false">D1843/SUM(C1843:E1843)</f>
        <v>0.501754385964912</v>
      </c>
      <c r="G1843" s="0" t="n">
        <v>81.6</v>
      </c>
      <c r="H1843" s="0" t="n">
        <v>141.8</v>
      </c>
      <c r="I1843" s="0" t="n">
        <v>61.6</v>
      </c>
      <c r="J1843" s="0" t="n">
        <v>0.020471</v>
      </c>
      <c r="K1843" s="0" t="n">
        <v>1</v>
      </c>
      <c r="L1843" s="0" t="n">
        <v>1842</v>
      </c>
      <c r="M1843" s="0" t="n">
        <f aca="false">0.05/COUNT(L$2:L$1515)*L1843</f>
        <v>0.0608322324966975</v>
      </c>
      <c r="N1843" s="20" t="str">
        <f aca="false">IF(K1843&lt;M1843,A1843,"")</f>
        <v/>
      </c>
      <c r="O1843" s="20" t="str">
        <f aca="false">IF(K1843&lt;M1843,B1843,"")</f>
        <v/>
      </c>
    </row>
    <row r="1844" customFormat="false" ht="15" hidden="false" customHeight="false" outlineLevel="0" collapsed="false">
      <c r="A1844" s="0" t="s">
        <v>825</v>
      </c>
      <c r="B1844" s="0" t="n">
        <v>29</v>
      </c>
      <c r="C1844" s="0" t="n">
        <v>79</v>
      </c>
      <c r="D1844" s="0" t="n">
        <v>143</v>
      </c>
      <c r="E1844" s="0" t="n">
        <v>63</v>
      </c>
      <c r="F1844" s="0" t="n">
        <f aca="false">D1844/SUM(C1844:E1844)</f>
        <v>0.501754385964912</v>
      </c>
      <c r="G1844" s="0" t="n">
        <v>79.47</v>
      </c>
      <c r="H1844" s="0" t="n">
        <v>142.05</v>
      </c>
      <c r="I1844" s="0" t="n">
        <v>63.47</v>
      </c>
      <c r="J1844" s="0" t="n">
        <v>0.012723</v>
      </c>
      <c r="K1844" s="0" t="n">
        <v>1</v>
      </c>
      <c r="L1844" s="0" t="n">
        <v>1843</v>
      </c>
      <c r="M1844" s="0" t="n">
        <f aca="false">0.05/COUNT(L$2:L$1515)*L1844</f>
        <v>0.0608652575957728</v>
      </c>
      <c r="N1844" s="20" t="str">
        <f aca="false">IF(K1844&lt;M1844,A1844,"")</f>
        <v/>
      </c>
      <c r="O1844" s="20" t="str">
        <f aca="false">IF(K1844&lt;M1844,B1844,"")</f>
        <v/>
      </c>
    </row>
    <row r="1845" customFormat="false" ht="15" hidden="false" customHeight="false" outlineLevel="0" collapsed="false">
      <c r="A1845" s="0" t="s">
        <v>826</v>
      </c>
      <c r="B1845" s="0" t="n">
        <v>47</v>
      </c>
      <c r="C1845" s="0" t="n">
        <v>32</v>
      </c>
      <c r="D1845" s="0" t="n">
        <v>143</v>
      </c>
      <c r="E1845" s="0" t="n">
        <v>110</v>
      </c>
      <c r="F1845" s="0" t="n">
        <f aca="false">D1845/SUM(C1845:E1845)</f>
        <v>0.501754385964912</v>
      </c>
      <c r="G1845" s="0" t="n">
        <v>37.59</v>
      </c>
      <c r="H1845" s="0" t="n">
        <v>131.83</v>
      </c>
      <c r="I1845" s="0" t="n">
        <v>115.59</v>
      </c>
      <c r="J1845" s="0" t="n">
        <v>2.047545</v>
      </c>
      <c r="K1845" s="0" t="n">
        <v>0.199681</v>
      </c>
      <c r="L1845" s="0" t="n">
        <v>1844</v>
      </c>
      <c r="M1845" s="0" t="n">
        <f aca="false">0.05/COUNT(L$2:L$1515)*L1845</f>
        <v>0.0608982826948481</v>
      </c>
      <c r="N1845" s="20" t="str">
        <f aca="false">IF(K1845&lt;M1845,A1845,"")</f>
        <v/>
      </c>
      <c r="O1845" s="20" t="str">
        <f aca="false">IF(K1845&lt;M1845,B1845,"")</f>
        <v/>
      </c>
    </row>
    <row r="1846" customFormat="false" ht="15" hidden="false" customHeight="false" outlineLevel="0" collapsed="false">
      <c r="A1846" s="0" t="s">
        <v>827</v>
      </c>
      <c r="B1846" s="0" t="n">
        <v>90</v>
      </c>
      <c r="C1846" s="0" t="n">
        <v>49</v>
      </c>
      <c r="D1846" s="0" t="n">
        <v>143</v>
      </c>
      <c r="E1846" s="0" t="n">
        <v>93</v>
      </c>
      <c r="F1846" s="0" t="n">
        <f aca="false">D1846/SUM(C1846:E1846)</f>
        <v>0.501754385964912</v>
      </c>
      <c r="G1846" s="0" t="n">
        <v>50.95</v>
      </c>
      <c r="H1846" s="0" t="n">
        <v>139.1</v>
      </c>
      <c r="I1846" s="0" t="n">
        <v>94.95</v>
      </c>
      <c r="J1846" s="0" t="n">
        <v>0.223623</v>
      </c>
      <c r="K1846" s="0" t="n">
        <v>0.715889</v>
      </c>
      <c r="L1846" s="0" t="n">
        <v>1845</v>
      </c>
      <c r="M1846" s="0" t="n">
        <f aca="false">0.05/COUNT(L$2:L$1515)*L1846</f>
        <v>0.0609313077939234</v>
      </c>
      <c r="N1846" s="20" t="str">
        <f aca="false">IF(K1846&lt;M1846,A1846,"")</f>
        <v/>
      </c>
      <c r="O1846" s="20" t="str">
        <f aca="false">IF(K1846&lt;M1846,B1846,"")</f>
        <v/>
      </c>
    </row>
    <row r="1847" customFormat="false" ht="15" hidden="false" customHeight="false" outlineLevel="0" collapsed="false">
      <c r="A1847" s="22" t="s">
        <v>143</v>
      </c>
      <c r="B1847" s="22" t="n">
        <v>87</v>
      </c>
      <c r="C1847" s="22" t="n">
        <v>58</v>
      </c>
      <c r="D1847" s="22" t="n">
        <v>143</v>
      </c>
      <c r="E1847" s="22" t="n">
        <v>85</v>
      </c>
      <c r="F1847" s="22" t="n">
        <f aca="false">D1847/SUM(C1847:E1847)</f>
        <v>0.5</v>
      </c>
      <c r="G1847" s="22" t="n">
        <v>58.64</v>
      </c>
      <c r="H1847" s="22" t="n">
        <v>141.73</v>
      </c>
      <c r="I1847" s="22" t="n">
        <v>85.64</v>
      </c>
      <c r="J1847" s="22" t="n">
        <v>0.023128</v>
      </c>
      <c r="K1847" s="22" t="n">
        <v>0.905609</v>
      </c>
      <c r="O1847" s="23"/>
    </row>
    <row r="1848" customFormat="false" ht="15" hidden="false" customHeight="false" outlineLevel="0" collapsed="false">
      <c r="A1848" s="22" t="s">
        <v>828</v>
      </c>
      <c r="B1848" s="22" t="n">
        <v>76</v>
      </c>
      <c r="C1848" s="22" t="n">
        <v>32</v>
      </c>
      <c r="D1848" s="22" t="n">
        <v>143</v>
      </c>
      <c r="E1848" s="22" t="n">
        <v>111</v>
      </c>
      <c r="F1848" s="22" t="n">
        <f aca="false">D1848/SUM(C1848:E1848)</f>
        <v>0.5</v>
      </c>
      <c r="G1848" s="22" t="n">
        <v>37.46</v>
      </c>
      <c r="H1848" s="22" t="n">
        <v>132.09</v>
      </c>
      <c r="I1848" s="22" t="n">
        <v>116.46</v>
      </c>
      <c r="J1848" s="22" t="n">
        <v>1.951408</v>
      </c>
      <c r="K1848" s="22" t="n">
        <v>0.200224</v>
      </c>
      <c r="O1848" s="23"/>
    </row>
    <row r="1849" customFormat="false" ht="15" hidden="false" customHeight="false" outlineLevel="0" collapsed="false">
      <c r="A1849" s="22" t="s">
        <v>829</v>
      </c>
      <c r="B1849" s="22" t="n">
        <v>9</v>
      </c>
      <c r="C1849" s="22" t="n">
        <v>85</v>
      </c>
      <c r="D1849" s="22" t="n">
        <v>139</v>
      </c>
      <c r="E1849" s="22" t="n">
        <v>54</v>
      </c>
      <c r="F1849" s="22" t="n">
        <f aca="false">D1849/SUM(C1849:E1849)</f>
        <v>0.5</v>
      </c>
      <c r="G1849" s="22" t="n">
        <v>85.86</v>
      </c>
      <c r="H1849" s="22" t="n">
        <v>137.27</v>
      </c>
      <c r="I1849" s="22" t="n">
        <v>54.86</v>
      </c>
      <c r="J1849" s="22" t="n">
        <v>0.044074</v>
      </c>
      <c r="K1849" s="22" t="n">
        <v>0.903466</v>
      </c>
      <c r="O1849" s="23"/>
    </row>
    <row r="1850" customFormat="false" ht="15" hidden="false" customHeight="false" outlineLevel="0" collapsed="false">
      <c r="A1850" s="22" t="s">
        <v>830</v>
      </c>
      <c r="B1850" s="22" t="n">
        <v>82</v>
      </c>
      <c r="C1850" s="22" t="n">
        <v>99</v>
      </c>
      <c r="D1850" s="22" t="n">
        <v>127</v>
      </c>
      <c r="E1850" s="22" t="n">
        <v>28</v>
      </c>
      <c r="F1850" s="22" t="n">
        <f aca="false">D1850/SUM(C1850:E1850)</f>
        <v>0.5</v>
      </c>
      <c r="G1850" s="22" t="n">
        <v>103.96</v>
      </c>
      <c r="H1850" s="22" t="n">
        <v>117.08</v>
      </c>
      <c r="I1850" s="22" t="n">
        <v>32.96</v>
      </c>
      <c r="J1850" s="22" t="n">
        <v>1.824728</v>
      </c>
      <c r="K1850" s="22" t="n">
        <v>0.220282</v>
      </c>
      <c r="O1850" s="23"/>
    </row>
    <row r="1851" customFormat="false" ht="15" hidden="false" customHeight="false" outlineLevel="0" collapsed="false">
      <c r="A1851" s="22" t="s">
        <v>831</v>
      </c>
      <c r="B1851" s="22" t="n">
        <v>38</v>
      </c>
      <c r="C1851" s="22" t="n">
        <v>69</v>
      </c>
      <c r="D1851" s="22" t="n">
        <v>131</v>
      </c>
      <c r="E1851" s="22" t="n">
        <v>62</v>
      </c>
      <c r="F1851" s="22" t="n">
        <f aca="false">D1851/SUM(C1851:E1851)</f>
        <v>0.5</v>
      </c>
      <c r="G1851" s="22" t="n">
        <v>69.05</v>
      </c>
      <c r="H1851" s="22" t="n">
        <v>130.91</v>
      </c>
      <c r="I1851" s="22" t="n">
        <v>62.05</v>
      </c>
      <c r="J1851" s="22" t="n">
        <v>0.000134</v>
      </c>
      <c r="K1851" s="22" t="n">
        <v>1</v>
      </c>
      <c r="O1851" s="23"/>
    </row>
    <row r="1852" customFormat="false" ht="15" hidden="false" customHeight="false" outlineLevel="0" collapsed="false">
      <c r="A1852" s="22" t="s">
        <v>482</v>
      </c>
      <c r="B1852" s="22" t="n">
        <v>28</v>
      </c>
      <c r="C1852" s="22" t="n">
        <v>74</v>
      </c>
      <c r="D1852" s="22" t="n">
        <v>81</v>
      </c>
      <c r="E1852" s="22" t="n">
        <v>7</v>
      </c>
      <c r="F1852" s="22" t="n">
        <f aca="false">D1852/SUM(C1852:E1852)</f>
        <v>0.5</v>
      </c>
      <c r="G1852" s="22" t="n">
        <v>80.93</v>
      </c>
      <c r="H1852" s="22" t="n">
        <v>67.15</v>
      </c>
      <c r="I1852" s="22" t="n">
        <v>13.93</v>
      </c>
      <c r="J1852" s="22" t="n">
        <v>6.897569</v>
      </c>
      <c r="K1852" s="22" t="n">
        <v>0.012772</v>
      </c>
      <c r="O1852" s="23"/>
    </row>
    <row r="1853" customFormat="false" ht="15" hidden="false" customHeight="false" outlineLevel="0" collapsed="false">
      <c r="A1853" s="22" t="s">
        <v>832</v>
      </c>
      <c r="B1853" s="22" t="n">
        <v>69</v>
      </c>
      <c r="C1853" s="22" t="n">
        <v>72</v>
      </c>
      <c r="D1853" s="22" t="n">
        <v>139</v>
      </c>
      <c r="E1853" s="22" t="n">
        <v>67</v>
      </c>
      <c r="F1853" s="22" t="n">
        <f aca="false">D1853/SUM(C1853:E1853)</f>
        <v>0.5</v>
      </c>
      <c r="G1853" s="22" t="n">
        <v>72.02</v>
      </c>
      <c r="H1853" s="22" t="n">
        <v>138.96</v>
      </c>
      <c r="I1853" s="22" t="n">
        <v>67.02</v>
      </c>
      <c r="J1853" s="22" t="n">
        <v>2.9E-005</v>
      </c>
      <c r="K1853" s="22" t="n">
        <v>1</v>
      </c>
      <c r="O1853" s="23"/>
    </row>
    <row r="1854" customFormat="false" ht="15" hidden="false" customHeight="false" outlineLevel="0" collapsed="false">
      <c r="A1854" s="22" t="s">
        <v>833</v>
      </c>
      <c r="B1854" s="22" t="n">
        <v>14</v>
      </c>
      <c r="C1854" s="22" t="n">
        <v>45</v>
      </c>
      <c r="D1854" s="22" t="n">
        <v>132</v>
      </c>
      <c r="E1854" s="22" t="n">
        <v>87</v>
      </c>
      <c r="F1854" s="22" t="n">
        <f aca="false">D1854/SUM(C1854:E1854)</f>
        <v>0.5</v>
      </c>
      <c r="G1854" s="22" t="n">
        <v>46.67</v>
      </c>
      <c r="H1854" s="22" t="n">
        <v>128.66</v>
      </c>
      <c r="I1854" s="22" t="n">
        <v>88.67</v>
      </c>
      <c r="J1854" s="22" t="n">
        <v>0.178013</v>
      </c>
      <c r="K1854" s="22" t="n">
        <v>0.706511</v>
      </c>
      <c r="O1854" s="23"/>
    </row>
    <row r="1855" customFormat="false" ht="15" hidden="false" customHeight="false" outlineLevel="0" collapsed="false">
      <c r="A1855" s="22" t="s">
        <v>457</v>
      </c>
      <c r="B1855" s="22" t="n">
        <v>15</v>
      </c>
      <c r="C1855" s="22" t="n">
        <v>92</v>
      </c>
      <c r="D1855" s="22" t="n">
        <v>115</v>
      </c>
      <c r="E1855" s="22" t="n">
        <v>23</v>
      </c>
      <c r="F1855" s="22" t="n">
        <f aca="false">D1855/SUM(C1855:E1855)</f>
        <v>0.5</v>
      </c>
      <c r="G1855" s="22" t="n">
        <v>97.18</v>
      </c>
      <c r="H1855" s="22" t="n">
        <v>104.65</v>
      </c>
      <c r="I1855" s="22" t="n">
        <v>28.17</v>
      </c>
      <c r="J1855" s="22" t="n">
        <v>2.249728</v>
      </c>
      <c r="K1855" s="22" t="n">
        <v>0.149848</v>
      </c>
      <c r="O1855" s="23"/>
    </row>
    <row r="1856" customFormat="false" ht="15" hidden="false" customHeight="false" outlineLevel="0" collapsed="false">
      <c r="A1856" s="22" t="s">
        <v>834</v>
      </c>
      <c r="B1856" s="22" t="n">
        <v>101</v>
      </c>
      <c r="C1856" s="22" t="n">
        <v>41</v>
      </c>
      <c r="D1856" s="22" t="n">
        <v>139</v>
      </c>
      <c r="E1856" s="22" t="n">
        <v>98</v>
      </c>
      <c r="F1856" s="22" t="n">
        <f aca="false">D1856/SUM(C1856:E1856)</f>
        <v>0.5</v>
      </c>
      <c r="G1856" s="22" t="n">
        <v>43.92</v>
      </c>
      <c r="H1856" s="22" t="n">
        <v>133.16</v>
      </c>
      <c r="I1856" s="22" t="n">
        <v>100.92</v>
      </c>
      <c r="J1856" s="22" t="n">
        <v>0.53539</v>
      </c>
      <c r="K1856" s="22" t="n">
        <v>0.531532</v>
      </c>
      <c r="O1856" s="23"/>
    </row>
    <row r="1857" customFormat="false" ht="15" hidden="false" customHeight="false" outlineLevel="0" collapsed="false">
      <c r="A1857" s="22" t="s">
        <v>835</v>
      </c>
      <c r="B1857" s="22" t="n">
        <v>108</v>
      </c>
      <c r="C1857" s="22" t="n">
        <v>115</v>
      </c>
      <c r="D1857" s="22" t="n">
        <v>130</v>
      </c>
      <c r="E1857" s="22" t="n">
        <v>15</v>
      </c>
      <c r="F1857" s="22" t="n">
        <f aca="false">D1857/SUM(C1857:E1857)</f>
        <v>0.5</v>
      </c>
      <c r="G1857" s="22" t="n">
        <v>124.62</v>
      </c>
      <c r="H1857" s="22" t="n">
        <v>110.77</v>
      </c>
      <c r="I1857" s="22" t="n">
        <v>24.62</v>
      </c>
      <c r="J1857" s="22" t="n">
        <v>7.836613</v>
      </c>
      <c r="K1857" s="22" t="n">
        <v>0.005616</v>
      </c>
      <c r="O1857" s="23"/>
    </row>
    <row r="1858" customFormat="false" ht="15" hidden="false" customHeight="false" outlineLevel="0" collapsed="false">
      <c r="A1858" s="22" t="s">
        <v>836</v>
      </c>
      <c r="B1858" s="22" t="n">
        <v>105</v>
      </c>
      <c r="C1858" s="22" t="n">
        <v>63</v>
      </c>
      <c r="D1858" s="22" t="n">
        <v>134</v>
      </c>
      <c r="E1858" s="22" t="n">
        <v>71</v>
      </c>
      <c r="F1858" s="22" t="n">
        <f aca="false">D1858/SUM(C1858:E1858)</f>
        <v>0.5</v>
      </c>
      <c r="G1858" s="22" t="n">
        <v>63.06</v>
      </c>
      <c r="H1858" s="22" t="n">
        <v>133.88</v>
      </c>
      <c r="I1858" s="22" t="n">
        <v>71.06</v>
      </c>
      <c r="J1858" s="22" t="n">
        <v>0.000213</v>
      </c>
      <c r="K1858" s="22" t="n">
        <v>1</v>
      </c>
      <c r="O1858" s="23"/>
    </row>
    <row r="1859" customFormat="false" ht="15" hidden="false" customHeight="false" outlineLevel="0" collapsed="false">
      <c r="A1859" s="22" t="s">
        <v>351</v>
      </c>
      <c r="B1859" s="22" t="n">
        <v>109</v>
      </c>
      <c r="C1859" s="22" t="n">
        <v>0</v>
      </c>
      <c r="D1859" s="22" t="n">
        <v>143</v>
      </c>
      <c r="E1859" s="22" t="n">
        <v>143</v>
      </c>
      <c r="F1859" s="22" t="n">
        <f aca="false">D1859/SUM(C1859:E1859)</f>
        <v>0.5</v>
      </c>
      <c r="G1859" s="22" t="n">
        <v>17.88</v>
      </c>
      <c r="H1859" s="22" t="n">
        <v>107.25</v>
      </c>
      <c r="I1859" s="22" t="n">
        <v>160.88</v>
      </c>
      <c r="J1859" s="22" t="n">
        <v>31.777778</v>
      </c>
      <c r="K1859" s="22" t="n">
        <v>0</v>
      </c>
      <c r="O1859" s="23"/>
    </row>
    <row r="1860" customFormat="false" ht="15" hidden="false" customHeight="false" outlineLevel="0" collapsed="false">
      <c r="A1860" s="22" t="s">
        <v>267</v>
      </c>
      <c r="B1860" s="22" t="n">
        <v>40</v>
      </c>
      <c r="C1860" s="22" t="n">
        <v>133</v>
      </c>
      <c r="D1860" s="22" t="n">
        <v>133</v>
      </c>
      <c r="E1860" s="22" t="n">
        <v>0</v>
      </c>
      <c r="F1860" s="22" t="n">
        <f aca="false">D1860/SUM(C1860:E1860)</f>
        <v>0.5</v>
      </c>
      <c r="G1860" s="22" t="n">
        <v>149.62</v>
      </c>
      <c r="H1860" s="22" t="n">
        <v>99.75</v>
      </c>
      <c r="I1860" s="22" t="n">
        <v>16.62</v>
      </c>
      <c r="J1860" s="22" t="n">
        <v>29.555556</v>
      </c>
      <c r="K1860" s="22" t="n">
        <v>0</v>
      </c>
      <c r="O1860" s="23"/>
    </row>
    <row r="1861" customFormat="false" ht="15" hidden="false" customHeight="false" outlineLevel="0" collapsed="false">
      <c r="A1861" s="22" t="s">
        <v>837</v>
      </c>
      <c r="B1861" s="22" t="n">
        <v>67</v>
      </c>
      <c r="C1861" s="22" t="n">
        <v>30</v>
      </c>
      <c r="D1861" s="22" t="n">
        <v>143</v>
      </c>
      <c r="E1861" s="22" t="n">
        <v>113</v>
      </c>
      <c r="F1861" s="22" t="n">
        <f aca="false">D1861/SUM(C1861:E1861)</f>
        <v>0.5</v>
      </c>
      <c r="G1861" s="22" t="n">
        <v>36.02</v>
      </c>
      <c r="H1861" s="22" t="n">
        <v>130.96</v>
      </c>
      <c r="I1861" s="22" t="n">
        <v>119.02</v>
      </c>
      <c r="J1861" s="22" t="n">
        <v>2.418987</v>
      </c>
      <c r="K1861" s="22" t="n">
        <v>0.154884</v>
      </c>
      <c r="O1861" s="23"/>
    </row>
    <row r="1862" customFormat="false" ht="15" hidden="false" customHeight="false" outlineLevel="0" collapsed="false">
      <c r="A1862" s="22" t="s">
        <v>838</v>
      </c>
      <c r="B1862" s="22" t="n">
        <v>104</v>
      </c>
      <c r="C1862" s="22" t="n">
        <v>92</v>
      </c>
      <c r="D1862" s="22" t="n">
        <v>130</v>
      </c>
      <c r="E1862" s="22" t="n">
        <v>38</v>
      </c>
      <c r="F1862" s="22" t="n">
        <f aca="false">D1862/SUM(C1862:E1862)</f>
        <v>0.5</v>
      </c>
      <c r="G1862" s="22" t="n">
        <v>94.8</v>
      </c>
      <c r="H1862" s="22" t="n">
        <v>124.39</v>
      </c>
      <c r="I1862" s="22" t="n">
        <v>40.8</v>
      </c>
      <c r="J1862" s="22" t="n">
        <v>0.52839</v>
      </c>
      <c r="K1862" s="22" t="n">
        <v>0.518104</v>
      </c>
      <c r="O1862" s="23"/>
    </row>
    <row r="1863" customFormat="false" ht="15" hidden="false" customHeight="false" outlineLevel="0" collapsed="false">
      <c r="A1863" s="22" t="s">
        <v>839</v>
      </c>
      <c r="B1863" s="22" t="n">
        <v>63</v>
      </c>
      <c r="C1863" s="22" t="n">
        <v>72</v>
      </c>
      <c r="D1863" s="22" t="n">
        <v>138</v>
      </c>
      <c r="E1863" s="22" t="n">
        <v>66</v>
      </c>
      <c r="F1863" s="22" t="n">
        <f aca="false">D1863/SUM(C1863:E1863)</f>
        <v>0.5</v>
      </c>
      <c r="G1863" s="22" t="n">
        <v>72.03</v>
      </c>
      <c r="H1863" s="22" t="n">
        <v>137.93</v>
      </c>
      <c r="I1863" s="22" t="n">
        <v>66.03</v>
      </c>
      <c r="J1863" s="22" t="n">
        <v>6.2E-005</v>
      </c>
      <c r="K1863" s="22" t="n">
        <v>1</v>
      </c>
      <c r="O1863" s="23"/>
    </row>
    <row r="1864" customFormat="false" ht="15" hidden="false" customHeight="false" outlineLevel="0" collapsed="false">
      <c r="A1864" s="22" t="s">
        <v>112</v>
      </c>
      <c r="B1864" s="22" t="n">
        <v>70</v>
      </c>
      <c r="C1864" s="22" t="n">
        <v>103</v>
      </c>
      <c r="D1864" s="22" t="n">
        <v>103</v>
      </c>
      <c r="E1864" s="22" t="n">
        <v>0</v>
      </c>
      <c r="F1864" s="22" t="n">
        <f aca="false">D1864/SUM(C1864:E1864)</f>
        <v>0.5</v>
      </c>
      <c r="G1864" s="22" t="n">
        <v>115.88</v>
      </c>
      <c r="H1864" s="22" t="n">
        <v>77.25</v>
      </c>
      <c r="I1864" s="22" t="n">
        <v>12.88</v>
      </c>
      <c r="J1864" s="22" t="n">
        <v>22.888889</v>
      </c>
      <c r="K1864" s="22" t="n">
        <v>0</v>
      </c>
      <c r="O1864" s="23"/>
    </row>
    <row r="1865" customFormat="false" ht="15" hidden="false" customHeight="false" outlineLevel="0" collapsed="false">
      <c r="A1865" s="22" t="s">
        <v>112</v>
      </c>
      <c r="B1865" s="22" t="n">
        <v>76</v>
      </c>
      <c r="C1865" s="22" t="n">
        <v>103</v>
      </c>
      <c r="D1865" s="22" t="n">
        <v>103</v>
      </c>
      <c r="E1865" s="22" t="n">
        <v>0</v>
      </c>
      <c r="F1865" s="22" t="n">
        <f aca="false">D1865/SUM(C1865:E1865)</f>
        <v>0.5</v>
      </c>
      <c r="G1865" s="22" t="n">
        <v>115.88</v>
      </c>
      <c r="H1865" s="22" t="n">
        <v>77.25</v>
      </c>
      <c r="I1865" s="22" t="n">
        <v>12.88</v>
      </c>
      <c r="J1865" s="22" t="n">
        <v>22.888889</v>
      </c>
      <c r="K1865" s="22" t="n">
        <v>0</v>
      </c>
      <c r="O1865" s="23"/>
    </row>
    <row r="1866" customFormat="false" ht="15" hidden="false" customHeight="false" outlineLevel="0" collapsed="false">
      <c r="A1866" s="22" t="s">
        <v>840</v>
      </c>
      <c r="B1866" s="22" t="n">
        <v>82</v>
      </c>
      <c r="C1866" s="22" t="n">
        <v>72</v>
      </c>
      <c r="D1866" s="22" t="n">
        <v>95</v>
      </c>
      <c r="E1866" s="22" t="n">
        <v>23</v>
      </c>
      <c r="F1866" s="22" t="n">
        <f aca="false">D1866/SUM(C1866:E1866)</f>
        <v>0.5</v>
      </c>
      <c r="G1866" s="22" t="n">
        <v>75.16</v>
      </c>
      <c r="H1866" s="22" t="n">
        <v>88.68</v>
      </c>
      <c r="I1866" s="22" t="n">
        <v>26.16</v>
      </c>
      <c r="J1866" s="22" t="n">
        <v>0.964504</v>
      </c>
      <c r="K1866" s="22" t="n">
        <v>0.355632</v>
      </c>
      <c r="O1866" s="23"/>
    </row>
    <row r="1867" customFormat="false" ht="15" hidden="false" customHeight="false" outlineLevel="0" collapsed="false">
      <c r="A1867" s="22" t="s">
        <v>226</v>
      </c>
      <c r="B1867" s="22" t="n">
        <v>89</v>
      </c>
      <c r="C1867" s="22" t="n">
        <v>138</v>
      </c>
      <c r="D1867" s="22" t="n">
        <v>138</v>
      </c>
      <c r="E1867" s="22" t="n">
        <v>0</v>
      </c>
      <c r="F1867" s="22" t="n">
        <f aca="false">D1867/SUM(C1867:E1867)</f>
        <v>0.5</v>
      </c>
      <c r="G1867" s="22" t="n">
        <v>155.25</v>
      </c>
      <c r="H1867" s="22" t="n">
        <v>103.5</v>
      </c>
      <c r="I1867" s="22" t="n">
        <v>17.25</v>
      </c>
      <c r="J1867" s="22" t="n">
        <v>30.666667</v>
      </c>
      <c r="K1867" s="22" t="n">
        <v>0</v>
      </c>
      <c r="O1867" s="23"/>
    </row>
    <row r="1868" customFormat="false" ht="15" hidden="false" customHeight="false" outlineLevel="0" collapsed="false">
      <c r="A1868" s="22" t="s">
        <v>226</v>
      </c>
      <c r="B1868" s="22" t="n">
        <v>90</v>
      </c>
      <c r="C1868" s="22" t="n">
        <v>138</v>
      </c>
      <c r="D1868" s="22" t="n">
        <v>138</v>
      </c>
      <c r="E1868" s="22" t="n">
        <v>0</v>
      </c>
      <c r="F1868" s="22" t="n">
        <f aca="false">D1868/SUM(C1868:E1868)</f>
        <v>0.5</v>
      </c>
      <c r="G1868" s="22" t="n">
        <v>155.25</v>
      </c>
      <c r="H1868" s="22" t="n">
        <v>103.5</v>
      </c>
      <c r="I1868" s="22" t="n">
        <v>17.25</v>
      </c>
      <c r="J1868" s="22" t="n">
        <v>30.666667</v>
      </c>
      <c r="K1868" s="22" t="n">
        <v>0</v>
      </c>
      <c r="O1868" s="23"/>
    </row>
    <row r="1869" customFormat="false" ht="15" hidden="false" customHeight="false" outlineLevel="0" collapsed="false">
      <c r="A1869" s="22" t="s">
        <v>226</v>
      </c>
      <c r="B1869" s="22" t="n">
        <v>126</v>
      </c>
      <c r="C1869" s="22" t="n">
        <v>138</v>
      </c>
      <c r="D1869" s="22" t="n">
        <v>138</v>
      </c>
      <c r="E1869" s="22" t="n">
        <v>0</v>
      </c>
      <c r="F1869" s="22" t="n">
        <f aca="false">D1869/SUM(C1869:E1869)</f>
        <v>0.5</v>
      </c>
      <c r="G1869" s="22" t="n">
        <v>155.25</v>
      </c>
      <c r="H1869" s="22" t="n">
        <v>103.5</v>
      </c>
      <c r="I1869" s="22" t="n">
        <v>17.25</v>
      </c>
      <c r="J1869" s="22" t="n">
        <v>30.666667</v>
      </c>
      <c r="K1869" s="22" t="n">
        <v>0</v>
      </c>
      <c r="O1869" s="23"/>
    </row>
    <row r="1870" customFormat="false" ht="15" hidden="false" customHeight="false" outlineLevel="0" collapsed="false">
      <c r="A1870" s="22" t="s">
        <v>841</v>
      </c>
      <c r="B1870" s="22" t="n">
        <v>31</v>
      </c>
      <c r="C1870" s="22" t="n">
        <v>19</v>
      </c>
      <c r="D1870" s="22" t="n">
        <v>91</v>
      </c>
      <c r="E1870" s="22" t="n">
        <v>72</v>
      </c>
      <c r="F1870" s="22" t="n">
        <f aca="false">D1870/SUM(C1870:E1870)</f>
        <v>0.5</v>
      </c>
      <c r="G1870" s="22" t="n">
        <v>22.86</v>
      </c>
      <c r="H1870" s="22" t="n">
        <v>83.28</v>
      </c>
      <c r="I1870" s="22" t="n">
        <v>75.86</v>
      </c>
      <c r="J1870" s="22" t="n">
        <v>1.562643</v>
      </c>
      <c r="K1870" s="22" t="n">
        <v>0.257774</v>
      </c>
      <c r="O1870" s="23"/>
    </row>
    <row r="1871" customFormat="false" ht="15" hidden="false" customHeight="false" outlineLevel="0" collapsed="false">
      <c r="A1871" s="22" t="s">
        <v>842</v>
      </c>
      <c r="B1871" s="22" t="n">
        <v>92</v>
      </c>
      <c r="C1871" s="22" t="n">
        <v>74</v>
      </c>
      <c r="D1871" s="22" t="n">
        <v>134</v>
      </c>
      <c r="E1871" s="22" t="n">
        <v>60</v>
      </c>
      <c r="F1871" s="22" t="n">
        <f aca="false">D1871/SUM(C1871:E1871)</f>
        <v>0.5</v>
      </c>
      <c r="G1871" s="22" t="n">
        <v>74.18</v>
      </c>
      <c r="H1871" s="22" t="n">
        <v>133.63</v>
      </c>
      <c r="I1871" s="22" t="n">
        <v>60.18</v>
      </c>
      <c r="J1871" s="22" t="n">
        <v>0.002007</v>
      </c>
      <c r="K1871" s="22" t="n">
        <v>1</v>
      </c>
      <c r="O1871" s="23"/>
    </row>
    <row r="1872" customFormat="false" ht="15" hidden="false" customHeight="false" outlineLevel="0" collapsed="false">
      <c r="A1872" s="22" t="s">
        <v>843</v>
      </c>
      <c r="B1872" s="22" t="n">
        <v>84</v>
      </c>
      <c r="C1872" s="22" t="n">
        <v>35</v>
      </c>
      <c r="D1872" s="22" t="n">
        <v>143</v>
      </c>
      <c r="E1872" s="22" t="n">
        <v>108</v>
      </c>
      <c r="F1872" s="22" t="n">
        <f aca="false">D1872/SUM(C1872:E1872)</f>
        <v>0.5</v>
      </c>
      <c r="G1872" s="22" t="n">
        <v>39.66</v>
      </c>
      <c r="H1872" s="22" t="n">
        <v>133.68</v>
      </c>
      <c r="I1872" s="22" t="n">
        <v>112.66</v>
      </c>
      <c r="J1872" s="22" t="n">
        <v>1.389023</v>
      </c>
      <c r="K1872" s="22" t="n">
        <v>0.257758</v>
      </c>
      <c r="O1872" s="23"/>
    </row>
    <row r="1873" customFormat="false" ht="15" hidden="false" customHeight="false" outlineLevel="0" collapsed="false">
      <c r="A1873" s="22" t="s">
        <v>844</v>
      </c>
      <c r="B1873" s="22" t="n">
        <v>28</v>
      </c>
      <c r="C1873" s="22" t="n">
        <v>56</v>
      </c>
      <c r="D1873" s="22" t="n">
        <v>143</v>
      </c>
      <c r="E1873" s="22" t="n">
        <v>87</v>
      </c>
      <c r="F1873" s="22" t="n">
        <f aca="false">D1873/SUM(C1873:E1873)</f>
        <v>0.5</v>
      </c>
      <c r="G1873" s="22" t="n">
        <v>56.84</v>
      </c>
      <c r="H1873" s="22" t="n">
        <v>141.32</v>
      </c>
      <c r="I1873" s="22" t="n">
        <v>87.84</v>
      </c>
      <c r="J1873" s="22" t="n">
        <v>0.040422</v>
      </c>
      <c r="K1873" s="22" t="n">
        <v>0.904917</v>
      </c>
      <c r="O1873" s="23"/>
    </row>
    <row r="1874" customFormat="false" ht="15" hidden="false" customHeight="false" outlineLevel="0" collapsed="false">
      <c r="A1874" s="22" t="s">
        <v>680</v>
      </c>
      <c r="B1874" s="22" t="n">
        <v>97</v>
      </c>
      <c r="C1874" s="22" t="n">
        <v>105</v>
      </c>
      <c r="D1874" s="22" t="n">
        <v>142</v>
      </c>
      <c r="E1874" s="22" t="n">
        <v>37</v>
      </c>
      <c r="F1874" s="22" t="n">
        <f aca="false">D1874/SUM(C1874:E1874)</f>
        <v>0.5</v>
      </c>
      <c r="G1874" s="22" t="n">
        <v>109.07</v>
      </c>
      <c r="H1874" s="22" t="n">
        <v>133.86</v>
      </c>
      <c r="I1874" s="22" t="n">
        <v>41.07</v>
      </c>
      <c r="J1874" s="22" t="n">
        <v>1.050416</v>
      </c>
      <c r="K1874" s="22" t="n">
        <v>0.377762</v>
      </c>
      <c r="O1874" s="23"/>
    </row>
    <row r="1875" customFormat="false" ht="15" hidden="false" customHeight="false" outlineLevel="0" collapsed="false">
      <c r="A1875" s="22" t="s">
        <v>845</v>
      </c>
      <c r="B1875" s="22" t="n">
        <v>50</v>
      </c>
      <c r="C1875" s="22" t="n">
        <v>71</v>
      </c>
      <c r="D1875" s="22" t="n">
        <v>87</v>
      </c>
      <c r="E1875" s="22" t="n">
        <v>16</v>
      </c>
      <c r="F1875" s="22" t="n">
        <f aca="false">D1875/SUM(C1875:E1875)</f>
        <v>0.5</v>
      </c>
      <c r="G1875" s="22" t="n">
        <v>75.35</v>
      </c>
      <c r="H1875" s="22" t="n">
        <v>78.31</v>
      </c>
      <c r="I1875" s="22" t="n">
        <v>20.35</v>
      </c>
      <c r="J1875" s="22" t="n">
        <v>2.144051</v>
      </c>
      <c r="K1875" s="22" t="n">
        <v>0.178551</v>
      </c>
      <c r="O1875" s="23"/>
    </row>
    <row r="1876" customFormat="false" ht="15" hidden="false" customHeight="false" outlineLevel="0" collapsed="false">
      <c r="A1876" s="22" t="s">
        <v>846</v>
      </c>
      <c r="B1876" s="22" t="n">
        <v>112</v>
      </c>
      <c r="C1876" s="22" t="n">
        <v>127</v>
      </c>
      <c r="D1876" s="22" t="n">
        <v>140</v>
      </c>
      <c r="E1876" s="22" t="n">
        <v>13</v>
      </c>
      <c r="F1876" s="22" t="n">
        <f aca="false">D1876/SUM(C1876:E1876)</f>
        <v>0.5</v>
      </c>
      <c r="G1876" s="22" t="n">
        <v>138.6</v>
      </c>
      <c r="H1876" s="22" t="n">
        <v>116.79</v>
      </c>
      <c r="I1876" s="22" t="n">
        <v>24.6</v>
      </c>
      <c r="J1876" s="22" t="n">
        <v>11.055256</v>
      </c>
      <c r="K1876" s="22" t="n">
        <v>0.000905</v>
      </c>
      <c r="O1876" s="23"/>
    </row>
    <row r="1877" customFormat="false" ht="15" hidden="false" customHeight="false" outlineLevel="0" collapsed="false">
      <c r="A1877" s="22" t="s">
        <v>847</v>
      </c>
      <c r="B1877" s="22" t="n">
        <v>117</v>
      </c>
      <c r="C1877" s="22" t="n">
        <v>29</v>
      </c>
      <c r="D1877" s="22" t="n">
        <v>140</v>
      </c>
      <c r="E1877" s="22" t="n">
        <v>111</v>
      </c>
      <c r="F1877" s="22" t="n">
        <f aca="false">D1877/SUM(C1877:E1877)</f>
        <v>0.5</v>
      </c>
      <c r="G1877" s="22" t="n">
        <v>35</v>
      </c>
      <c r="H1877" s="22" t="n">
        <v>127.99</v>
      </c>
      <c r="I1877" s="22" t="n">
        <v>117</v>
      </c>
      <c r="J1877" s="22" t="n">
        <v>2.464143</v>
      </c>
      <c r="K1877" s="22" t="n">
        <v>0.149875</v>
      </c>
      <c r="O1877" s="23"/>
    </row>
    <row r="1878" customFormat="false" ht="15" hidden="false" customHeight="false" outlineLevel="0" collapsed="false">
      <c r="A1878" s="22" t="s">
        <v>848</v>
      </c>
      <c r="B1878" s="22" t="n">
        <v>93</v>
      </c>
      <c r="C1878" s="22" t="n">
        <v>33</v>
      </c>
      <c r="D1878" s="22" t="n">
        <v>131</v>
      </c>
      <c r="E1878" s="22" t="n">
        <v>98</v>
      </c>
      <c r="F1878" s="22" t="n">
        <f aca="false">D1878/SUM(C1878:E1878)</f>
        <v>0.5</v>
      </c>
      <c r="G1878" s="22" t="n">
        <v>37.03</v>
      </c>
      <c r="H1878" s="22" t="n">
        <v>122.94</v>
      </c>
      <c r="I1878" s="22" t="n">
        <v>102.03</v>
      </c>
      <c r="J1878" s="22" t="n">
        <v>1.127007</v>
      </c>
      <c r="K1878" s="22" t="n">
        <v>0.356355</v>
      </c>
      <c r="O1878" s="23"/>
    </row>
    <row r="1879" customFormat="false" ht="15" hidden="false" customHeight="false" outlineLevel="0" collapsed="false">
      <c r="A1879" s="22" t="s">
        <v>849</v>
      </c>
      <c r="B1879" s="22" t="n">
        <v>47</v>
      </c>
      <c r="C1879" s="22" t="n">
        <v>51</v>
      </c>
      <c r="D1879" s="22" t="n">
        <v>87</v>
      </c>
      <c r="E1879" s="22" t="n">
        <v>36</v>
      </c>
      <c r="F1879" s="22" t="n">
        <f aca="false">D1879/SUM(C1879:E1879)</f>
        <v>0.5</v>
      </c>
      <c r="G1879" s="22" t="n">
        <v>51.32</v>
      </c>
      <c r="H1879" s="22" t="n">
        <v>86.35</v>
      </c>
      <c r="I1879" s="22" t="n">
        <v>36.32</v>
      </c>
      <c r="J1879" s="22" t="n">
        <v>0.009754</v>
      </c>
      <c r="K1879" s="22" t="n">
        <v>1</v>
      </c>
      <c r="O1879" s="23"/>
    </row>
    <row r="1880" customFormat="false" ht="15" hidden="false" customHeight="false" outlineLevel="0" collapsed="false">
      <c r="A1880" s="22" t="s">
        <v>849</v>
      </c>
      <c r="B1880" s="22" t="n">
        <v>76</v>
      </c>
      <c r="C1880" s="22" t="n">
        <v>51</v>
      </c>
      <c r="D1880" s="22" t="n">
        <v>87</v>
      </c>
      <c r="E1880" s="22" t="n">
        <v>36</v>
      </c>
      <c r="F1880" s="22" t="n">
        <f aca="false">D1880/SUM(C1880:E1880)</f>
        <v>0.5</v>
      </c>
      <c r="G1880" s="22" t="n">
        <v>51.32</v>
      </c>
      <c r="H1880" s="22" t="n">
        <v>86.35</v>
      </c>
      <c r="I1880" s="22" t="n">
        <v>36.32</v>
      </c>
      <c r="J1880" s="22" t="n">
        <v>0.009754</v>
      </c>
      <c r="K1880" s="22" t="n">
        <v>1</v>
      </c>
      <c r="O1880" s="23"/>
    </row>
    <row r="1881" customFormat="false" ht="15" hidden="false" customHeight="false" outlineLevel="0" collapsed="false">
      <c r="A1881" s="22" t="s">
        <v>850</v>
      </c>
      <c r="B1881" s="22" t="n">
        <v>37</v>
      </c>
      <c r="C1881" s="22" t="n">
        <v>126</v>
      </c>
      <c r="D1881" s="22" t="n">
        <v>142</v>
      </c>
      <c r="E1881" s="22" t="n">
        <v>17</v>
      </c>
      <c r="F1881" s="22" t="n">
        <f aca="false">D1881/SUM(C1881:E1881)</f>
        <v>0.498245614035088</v>
      </c>
      <c r="G1881" s="22" t="n">
        <v>136.17</v>
      </c>
      <c r="H1881" s="22" t="n">
        <v>121.66</v>
      </c>
      <c r="I1881" s="22" t="n">
        <v>27.17</v>
      </c>
      <c r="J1881" s="22" t="n">
        <v>7.969728</v>
      </c>
      <c r="K1881" s="22" t="n">
        <v>0.005389</v>
      </c>
      <c r="O1881" s="23"/>
    </row>
    <row r="1882" customFormat="false" ht="15" hidden="false" customHeight="false" outlineLevel="0" collapsed="false">
      <c r="A1882" s="22" t="s">
        <v>851</v>
      </c>
      <c r="B1882" s="22" t="n">
        <v>9</v>
      </c>
      <c r="C1882" s="22" t="n">
        <v>93</v>
      </c>
      <c r="D1882" s="22" t="n">
        <v>142</v>
      </c>
      <c r="E1882" s="22" t="n">
        <v>50</v>
      </c>
      <c r="F1882" s="22" t="n">
        <f aca="false">D1882/SUM(C1882:E1882)</f>
        <v>0.498245614035088</v>
      </c>
      <c r="G1882" s="22" t="n">
        <v>94.37</v>
      </c>
      <c r="H1882" s="22" t="n">
        <v>139.26</v>
      </c>
      <c r="I1882" s="22" t="n">
        <v>51.37</v>
      </c>
      <c r="J1882" s="22" t="n">
        <v>0.110647</v>
      </c>
      <c r="K1882" s="22" t="n">
        <v>0.808684</v>
      </c>
      <c r="O1882" s="23"/>
    </row>
    <row r="1883" customFormat="false" ht="15" hidden="false" customHeight="false" outlineLevel="0" collapsed="false">
      <c r="A1883" s="22" t="s">
        <v>851</v>
      </c>
      <c r="B1883" s="22" t="n">
        <v>10</v>
      </c>
      <c r="C1883" s="22" t="n">
        <v>93</v>
      </c>
      <c r="D1883" s="22" t="n">
        <v>142</v>
      </c>
      <c r="E1883" s="22" t="n">
        <v>50</v>
      </c>
      <c r="F1883" s="22" t="n">
        <f aca="false">D1883/SUM(C1883:E1883)</f>
        <v>0.498245614035088</v>
      </c>
      <c r="G1883" s="22" t="n">
        <v>94.37</v>
      </c>
      <c r="H1883" s="22" t="n">
        <v>139.26</v>
      </c>
      <c r="I1883" s="22" t="n">
        <v>51.37</v>
      </c>
      <c r="J1883" s="22" t="n">
        <v>0.110647</v>
      </c>
      <c r="K1883" s="22" t="n">
        <v>0.808684</v>
      </c>
      <c r="O1883" s="23"/>
    </row>
    <row r="1884" customFormat="false" ht="15" hidden="false" customHeight="false" outlineLevel="0" collapsed="false">
      <c r="A1884" s="22" t="s">
        <v>852</v>
      </c>
      <c r="B1884" s="22" t="n">
        <v>86</v>
      </c>
      <c r="C1884" s="22" t="n">
        <v>93</v>
      </c>
      <c r="D1884" s="22" t="n">
        <v>142</v>
      </c>
      <c r="E1884" s="22" t="n">
        <v>50</v>
      </c>
      <c r="F1884" s="22" t="n">
        <f aca="false">D1884/SUM(C1884:E1884)</f>
        <v>0.498245614035088</v>
      </c>
      <c r="G1884" s="22" t="n">
        <v>94.37</v>
      </c>
      <c r="H1884" s="22" t="n">
        <v>139.26</v>
      </c>
      <c r="I1884" s="22" t="n">
        <v>51.37</v>
      </c>
      <c r="J1884" s="22" t="n">
        <v>0.110647</v>
      </c>
      <c r="K1884" s="22" t="n">
        <v>0.808684</v>
      </c>
      <c r="O1884" s="23"/>
    </row>
    <row r="1885" customFormat="false" ht="15" hidden="false" customHeight="false" outlineLevel="0" collapsed="false">
      <c r="A1885" s="22" t="s">
        <v>853</v>
      </c>
      <c r="B1885" s="22" t="n">
        <v>111</v>
      </c>
      <c r="C1885" s="22" t="n">
        <v>79</v>
      </c>
      <c r="D1885" s="22" t="n">
        <v>142</v>
      </c>
      <c r="E1885" s="22" t="n">
        <v>64</v>
      </c>
      <c r="F1885" s="22" t="n">
        <f aca="false">D1885/SUM(C1885:E1885)</f>
        <v>0.498245614035088</v>
      </c>
      <c r="G1885" s="22" t="n">
        <v>78.95</v>
      </c>
      <c r="H1885" s="22" t="n">
        <v>142.11</v>
      </c>
      <c r="I1885" s="22" t="n">
        <v>63.95</v>
      </c>
      <c r="J1885" s="22" t="n">
        <v>0.000156</v>
      </c>
      <c r="K1885" s="22" t="n">
        <v>1</v>
      </c>
      <c r="O1885" s="23"/>
    </row>
    <row r="1886" customFormat="false" ht="15" hidden="false" customHeight="false" outlineLevel="0" collapsed="false">
      <c r="A1886" s="22" t="s">
        <v>854</v>
      </c>
      <c r="B1886" s="22" t="n">
        <v>120</v>
      </c>
      <c r="C1886" s="22" t="n">
        <v>84</v>
      </c>
      <c r="D1886" s="22" t="n">
        <v>141</v>
      </c>
      <c r="E1886" s="22" t="n">
        <v>58</v>
      </c>
      <c r="F1886" s="22" t="n">
        <f aca="false">D1886/SUM(C1886:E1886)</f>
        <v>0.498233215547703</v>
      </c>
      <c r="G1886" s="22" t="n">
        <v>84.35</v>
      </c>
      <c r="H1886" s="22" t="n">
        <v>140.31</v>
      </c>
      <c r="I1886" s="22" t="n">
        <v>58.35</v>
      </c>
      <c r="J1886" s="22" t="n">
        <v>0.006931</v>
      </c>
      <c r="K1886" s="22" t="n">
        <v>1</v>
      </c>
      <c r="O1886" s="23"/>
    </row>
    <row r="1887" customFormat="false" ht="15" hidden="false" customHeight="false" outlineLevel="0" collapsed="false">
      <c r="A1887" s="22" t="s">
        <v>854</v>
      </c>
      <c r="B1887" s="22" t="n">
        <v>121</v>
      </c>
      <c r="C1887" s="22" t="n">
        <v>84</v>
      </c>
      <c r="D1887" s="22" t="n">
        <v>141</v>
      </c>
      <c r="E1887" s="22" t="n">
        <v>58</v>
      </c>
      <c r="F1887" s="22" t="n">
        <f aca="false">D1887/SUM(C1887:E1887)</f>
        <v>0.498233215547703</v>
      </c>
      <c r="G1887" s="22" t="n">
        <v>84.35</v>
      </c>
      <c r="H1887" s="22" t="n">
        <v>140.31</v>
      </c>
      <c r="I1887" s="22" t="n">
        <v>58.35</v>
      </c>
      <c r="J1887" s="22" t="n">
        <v>0.006931</v>
      </c>
      <c r="K1887" s="22" t="n">
        <v>1</v>
      </c>
      <c r="O1887" s="23"/>
    </row>
    <row r="1888" customFormat="false" ht="15" hidden="false" customHeight="false" outlineLevel="0" collapsed="false">
      <c r="A1888" s="22" t="s">
        <v>854</v>
      </c>
      <c r="B1888" s="22" t="n">
        <v>123</v>
      </c>
      <c r="C1888" s="22" t="n">
        <v>84</v>
      </c>
      <c r="D1888" s="22" t="n">
        <v>141</v>
      </c>
      <c r="E1888" s="22" t="n">
        <v>58</v>
      </c>
      <c r="F1888" s="22" t="n">
        <f aca="false">D1888/SUM(C1888:E1888)</f>
        <v>0.498233215547703</v>
      </c>
      <c r="G1888" s="22" t="n">
        <v>84.35</v>
      </c>
      <c r="H1888" s="22" t="n">
        <v>140.31</v>
      </c>
      <c r="I1888" s="22" t="n">
        <v>58.35</v>
      </c>
      <c r="J1888" s="22" t="n">
        <v>0.006931</v>
      </c>
      <c r="K1888" s="22" t="n">
        <v>1</v>
      </c>
      <c r="O1888" s="23"/>
    </row>
    <row r="1889" customFormat="false" ht="15" hidden="false" customHeight="false" outlineLevel="0" collapsed="false">
      <c r="A1889" s="22" t="s">
        <v>854</v>
      </c>
      <c r="B1889" s="22" t="n">
        <v>124</v>
      </c>
      <c r="C1889" s="22" t="n">
        <v>84</v>
      </c>
      <c r="D1889" s="22" t="n">
        <v>141</v>
      </c>
      <c r="E1889" s="22" t="n">
        <v>58</v>
      </c>
      <c r="F1889" s="22" t="n">
        <f aca="false">D1889/SUM(C1889:E1889)</f>
        <v>0.498233215547703</v>
      </c>
      <c r="G1889" s="22" t="n">
        <v>84.35</v>
      </c>
      <c r="H1889" s="22" t="n">
        <v>140.31</v>
      </c>
      <c r="I1889" s="22" t="n">
        <v>58.35</v>
      </c>
      <c r="J1889" s="22" t="n">
        <v>0.006931</v>
      </c>
      <c r="K1889" s="22" t="n">
        <v>1</v>
      </c>
      <c r="O1889" s="23"/>
    </row>
    <row r="1890" customFormat="false" ht="15" hidden="false" customHeight="false" outlineLevel="0" collapsed="false">
      <c r="A1890" s="22" t="s">
        <v>855</v>
      </c>
      <c r="B1890" s="22" t="n">
        <v>63</v>
      </c>
      <c r="C1890" s="22" t="n">
        <v>106</v>
      </c>
      <c r="D1890" s="22" t="n">
        <v>140</v>
      </c>
      <c r="E1890" s="22" t="n">
        <v>35</v>
      </c>
      <c r="F1890" s="22" t="n">
        <f aca="false">D1890/SUM(C1890:E1890)</f>
        <v>0.498220640569395</v>
      </c>
      <c r="G1890" s="22" t="n">
        <v>110.23</v>
      </c>
      <c r="H1890" s="22" t="n">
        <v>131.53</v>
      </c>
      <c r="I1890" s="22" t="n">
        <v>39.23</v>
      </c>
      <c r="J1890" s="22" t="n">
        <v>1.165189</v>
      </c>
      <c r="K1890" s="22" t="n">
        <v>0.309923</v>
      </c>
      <c r="O1890" s="23"/>
    </row>
    <row r="1891" customFormat="false" ht="15" hidden="false" customHeight="false" outlineLevel="0" collapsed="false">
      <c r="A1891" s="22" t="s">
        <v>855</v>
      </c>
      <c r="B1891" s="22" t="n">
        <v>64</v>
      </c>
      <c r="C1891" s="22" t="n">
        <v>106</v>
      </c>
      <c r="D1891" s="22" t="n">
        <v>140</v>
      </c>
      <c r="E1891" s="22" t="n">
        <v>35</v>
      </c>
      <c r="F1891" s="22" t="n">
        <f aca="false">D1891/SUM(C1891:E1891)</f>
        <v>0.498220640569395</v>
      </c>
      <c r="G1891" s="22" t="n">
        <v>110.23</v>
      </c>
      <c r="H1891" s="22" t="n">
        <v>131.53</v>
      </c>
      <c r="I1891" s="22" t="n">
        <v>39.23</v>
      </c>
      <c r="J1891" s="22" t="n">
        <v>1.165189</v>
      </c>
      <c r="K1891" s="22" t="n">
        <v>0.309923</v>
      </c>
      <c r="O1891" s="23"/>
    </row>
    <row r="1892" customFormat="false" ht="15" hidden="false" customHeight="false" outlineLevel="0" collapsed="false">
      <c r="A1892" s="22" t="s">
        <v>855</v>
      </c>
      <c r="B1892" s="22" t="n">
        <v>66</v>
      </c>
      <c r="C1892" s="22" t="n">
        <v>106</v>
      </c>
      <c r="D1892" s="22" t="n">
        <v>140</v>
      </c>
      <c r="E1892" s="22" t="n">
        <v>35</v>
      </c>
      <c r="F1892" s="22" t="n">
        <f aca="false">D1892/SUM(C1892:E1892)</f>
        <v>0.498220640569395</v>
      </c>
      <c r="G1892" s="22" t="n">
        <v>110.23</v>
      </c>
      <c r="H1892" s="22" t="n">
        <v>131.53</v>
      </c>
      <c r="I1892" s="22" t="n">
        <v>39.23</v>
      </c>
      <c r="J1892" s="22" t="n">
        <v>1.165189</v>
      </c>
      <c r="K1892" s="22" t="n">
        <v>0.309923</v>
      </c>
      <c r="O1892" s="23"/>
    </row>
    <row r="1893" customFormat="false" ht="15" hidden="false" customHeight="false" outlineLevel="0" collapsed="false">
      <c r="A1893" s="22" t="s">
        <v>856</v>
      </c>
      <c r="B1893" s="22" t="n">
        <v>66</v>
      </c>
      <c r="C1893" s="22" t="n">
        <v>67</v>
      </c>
      <c r="D1893" s="22" t="n">
        <v>139</v>
      </c>
      <c r="E1893" s="22" t="n">
        <v>73</v>
      </c>
      <c r="F1893" s="22" t="n">
        <f aca="false">D1893/SUM(C1893:E1893)</f>
        <v>0.49820788530466</v>
      </c>
      <c r="G1893" s="22" t="n">
        <v>66.78</v>
      </c>
      <c r="H1893" s="22" t="n">
        <v>139.44</v>
      </c>
      <c r="I1893" s="22" t="n">
        <v>72.78</v>
      </c>
      <c r="J1893" s="22" t="n">
        <v>0.002721</v>
      </c>
      <c r="K1893" s="22" t="n">
        <v>1</v>
      </c>
      <c r="O1893" s="23"/>
    </row>
    <row r="1894" customFormat="false" ht="15" hidden="false" customHeight="false" outlineLevel="0" collapsed="false">
      <c r="A1894" s="22" t="s">
        <v>857</v>
      </c>
      <c r="B1894" s="22" t="n">
        <v>54</v>
      </c>
      <c r="C1894" s="22" t="n">
        <v>81</v>
      </c>
      <c r="D1894" s="22" t="n">
        <v>139</v>
      </c>
      <c r="E1894" s="22" t="n">
        <v>59</v>
      </c>
      <c r="F1894" s="22" t="n">
        <f aca="false">D1894/SUM(C1894:E1894)</f>
        <v>0.49820788530466</v>
      </c>
      <c r="G1894" s="22" t="n">
        <v>81.18</v>
      </c>
      <c r="H1894" s="22" t="n">
        <v>138.63</v>
      </c>
      <c r="I1894" s="22" t="n">
        <v>59.18</v>
      </c>
      <c r="J1894" s="22" t="n">
        <v>0.001959</v>
      </c>
      <c r="K1894" s="22" t="n">
        <v>1</v>
      </c>
      <c r="O1894" s="23"/>
    </row>
    <row r="1895" customFormat="false" ht="15" hidden="false" customHeight="false" outlineLevel="0" collapsed="false">
      <c r="A1895" s="22" t="s">
        <v>817</v>
      </c>
      <c r="B1895" s="22" t="n">
        <v>103</v>
      </c>
      <c r="C1895" s="22" t="n">
        <v>92</v>
      </c>
      <c r="D1895" s="22" t="n">
        <v>139</v>
      </c>
      <c r="E1895" s="22" t="n">
        <v>48</v>
      </c>
      <c r="F1895" s="22" t="n">
        <f aca="false">D1895/SUM(C1895:E1895)</f>
        <v>0.49820788530466</v>
      </c>
      <c r="G1895" s="22" t="n">
        <v>93.48</v>
      </c>
      <c r="H1895" s="22" t="n">
        <v>136.03</v>
      </c>
      <c r="I1895" s="22" t="n">
        <v>49.48</v>
      </c>
      <c r="J1895" s="22" t="n">
        <v>0.132956</v>
      </c>
      <c r="K1895" s="22" t="n">
        <v>0.806011</v>
      </c>
      <c r="O1895" s="23"/>
    </row>
    <row r="1896" customFormat="false" ht="15" hidden="false" customHeight="false" outlineLevel="0" collapsed="false">
      <c r="A1896" s="22" t="s">
        <v>858</v>
      </c>
      <c r="B1896" s="22" t="n">
        <v>67</v>
      </c>
      <c r="C1896" s="22" t="n">
        <v>65</v>
      </c>
      <c r="D1896" s="22" t="n">
        <v>134</v>
      </c>
      <c r="E1896" s="22" t="n">
        <v>70</v>
      </c>
      <c r="F1896" s="22" t="n">
        <f aca="false">D1896/SUM(C1896:E1896)</f>
        <v>0.49814126394052</v>
      </c>
      <c r="G1896" s="22" t="n">
        <v>64.77</v>
      </c>
      <c r="H1896" s="22" t="n">
        <v>134.45</v>
      </c>
      <c r="I1896" s="22" t="n">
        <v>69.77</v>
      </c>
      <c r="J1896" s="22" t="n">
        <v>0.003061</v>
      </c>
      <c r="K1896" s="22" t="n">
        <v>1</v>
      </c>
      <c r="O1896" s="23"/>
    </row>
    <row r="1897" customFormat="false" ht="15" hidden="false" customHeight="false" outlineLevel="0" collapsed="false">
      <c r="A1897" s="22" t="s">
        <v>859</v>
      </c>
      <c r="B1897" s="22" t="n">
        <v>77</v>
      </c>
      <c r="C1897" s="22" t="n">
        <v>102</v>
      </c>
      <c r="D1897" s="22" t="n">
        <v>132</v>
      </c>
      <c r="E1897" s="22" t="n">
        <v>31</v>
      </c>
      <c r="F1897" s="22" t="n">
        <f aca="false">D1897/SUM(C1897:E1897)</f>
        <v>0.49811320754717</v>
      </c>
      <c r="G1897" s="22" t="n">
        <v>106.51</v>
      </c>
      <c r="H1897" s="22" t="n">
        <v>122.99</v>
      </c>
      <c r="I1897" s="22" t="n">
        <v>35.51</v>
      </c>
      <c r="J1897" s="22" t="n">
        <v>1.422632</v>
      </c>
      <c r="K1897" s="22" t="n">
        <v>0.289315</v>
      </c>
      <c r="O1897" s="23"/>
    </row>
    <row r="1898" customFormat="false" ht="15" hidden="false" customHeight="false" outlineLevel="0" collapsed="false">
      <c r="A1898" s="22" t="s">
        <v>860</v>
      </c>
      <c r="B1898" s="22" t="n">
        <v>85</v>
      </c>
      <c r="C1898" s="22" t="n">
        <v>90</v>
      </c>
      <c r="D1898" s="22" t="n">
        <v>131</v>
      </c>
      <c r="E1898" s="22" t="n">
        <v>42</v>
      </c>
      <c r="F1898" s="22" t="n">
        <f aca="false">D1898/SUM(C1898:E1898)</f>
        <v>0.498098859315589</v>
      </c>
      <c r="G1898" s="22" t="n">
        <v>91.94</v>
      </c>
      <c r="H1898" s="22" t="n">
        <v>127.12</v>
      </c>
      <c r="I1898" s="22" t="n">
        <v>43.94</v>
      </c>
      <c r="J1898" s="22" t="n">
        <v>0.245044</v>
      </c>
      <c r="K1898" s="22" t="n">
        <v>0.702073</v>
      </c>
      <c r="O1898" s="23"/>
    </row>
    <row r="1899" customFormat="false" ht="15" hidden="false" customHeight="false" outlineLevel="0" collapsed="false">
      <c r="A1899" s="22" t="s">
        <v>860</v>
      </c>
      <c r="B1899" s="22" t="n">
        <v>114</v>
      </c>
      <c r="C1899" s="22" t="n">
        <v>90</v>
      </c>
      <c r="D1899" s="22" t="n">
        <v>131</v>
      </c>
      <c r="E1899" s="22" t="n">
        <v>42</v>
      </c>
      <c r="F1899" s="22" t="n">
        <f aca="false">D1899/SUM(C1899:E1899)</f>
        <v>0.498098859315589</v>
      </c>
      <c r="G1899" s="22" t="n">
        <v>91.94</v>
      </c>
      <c r="H1899" s="22" t="n">
        <v>127.12</v>
      </c>
      <c r="I1899" s="22" t="n">
        <v>43.94</v>
      </c>
      <c r="J1899" s="22" t="n">
        <v>0.245044</v>
      </c>
      <c r="K1899" s="22" t="n">
        <v>0.702073</v>
      </c>
      <c r="O1899" s="23"/>
    </row>
    <row r="1900" customFormat="false" ht="15" hidden="false" customHeight="false" outlineLevel="0" collapsed="false">
      <c r="A1900" s="22" t="s">
        <v>770</v>
      </c>
      <c r="B1900" s="22" t="n">
        <v>81</v>
      </c>
      <c r="C1900" s="22" t="n">
        <v>74</v>
      </c>
      <c r="D1900" s="22" t="n">
        <v>131</v>
      </c>
      <c r="E1900" s="22" t="n">
        <v>58</v>
      </c>
      <c r="F1900" s="22" t="n">
        <f aca="false">D1900/SUM(C1900:E1900)</f>
        <v>0.498098859315589</v>
      </c>
      <c r="G1900" s="22" t="n">
        <v>73.99</v>
      </c>
      <c r="H1900" s="22" t="n">
        <v>131.01</v>
      </c>
      <c r="I1900" s="22" t="n">
        <v>57.99</v>
      </c>
      <c r="J1900" s="22" t="n">
        <v>3E-006</v>
      </c>
      <c r="K1900" s="22" t="n">
        <v>1</v>
      </c>
      <c r="O1900" s="23"/>
    </row>
    <row r="1901" customFormat="false" ht="15" hidden="false" customHeight="false" outlineLevel="0" collapsed="false">
      <c r="A1901" s="22" t="s">
        <v>258</v>
      </c>
      <c r="B1901" s="22" t="n">
        <v>71</v>
      </c>
      <c r="C1901" s="22" t="n">
        <v>0</v>
      </c>
      <c r="D1901" s="22" t="n">
        <v>122</v>
      </c>
      <c r="E1901" s="22" t="n">
        <v>123</v>
      </c>
      <c r="F1901" s="22" t="n">
        <f aca="false">D1901/SUM(C1901:E1901)</f>
        <v>0.497959183673469</v>
      </c>
      <c r="G1901" s="22" t="n">
        <v>15.19</v>
      </c>
      <c r="H1901" s="22" t="n">
        <v>91.62</v>
      </c>
      <c r="I1901" s="22" t="n">
        <v>138.19</v>
      </c>
      <c r="J1901" s="22" t="n">
        <v>26.927133</v>
      </c>
      <c r="K1901" s="22" t="n">
        <v>0</v>
      </c>
      <c r="O1901" s="23"/>
    </row>
    <row r="1902" customFormat="false" ht="15" hidden="false" customHeight="false" outlineLevel="0" collapsed="false">
      <c r="A1902" s="22" t="s">
        <v>861</v>
      </c>
      <c r="B1902" s="22" t="n">
        <v>46</v>
      </c>
      <c r="C1902" s="22" t="n">
        <v>64</v>
      </c>
      <c r="D1902" s="22" t="n">
        <v>121</v>
      </c>
      <c r="E1902" s="22" t="n">
        <v>58</v>
      </c>
      <c r="F1902" s="22" t="n">
        <f aca="false">D1902/SUM(C1902:E1902)</f>
        <v>0.497942386831276</v>
      </c>
      <c r="G1902" s="22" t="n">
        <v>63.79</v>
      </c>
      <c r="H1902" s="22" t="n">
        <v>121.43</v>
      </c>
      <c r="I1902" s="22" t="n">
        <v>57.79</v>
      </c>
      <c r="J1902" s="22" t="n">
        <v>0.00299</v>
      </c>
      <c r="K1902" s="22" t="n">
        <v>1</v>
      </c>
      <c r="O1902" s="23"/>
    </row>
    <row r="1903" customFormat="false" ht="15" hidden="false" customHeight="false" outlineLevel="0" collapsed="false">
      <c r="A1903" s="22" t="s">
        <v>862</v>
      </c>
      <c r="B1903" s="22" t="n">
        <v>99</v>
      </c>
      <c r="C1903" s="22" t="n">
        <v>83</v>
      </c>
      <c r="D1903" s="22" t="n">
        <v>118</v>
      </c>
      <c r="E1903" s="22" t="n">
        <v>36</v>
      </c>
      <c r="F1903" s="22" t="n">
        <f aca="false">D1903/SUM(C1903:E1903)</f>
        <v>0.49789029535865</v>
      </c>
      <c r="G1903" s="22" t="n">
        <v>85.08</v>
      </c>
      <c r="H1903" s="22" t="n">
        <v>113.84</v>
      </c>
      <c r="I1903" s="22" t="n">
        <v>38.08</v>
      </c>
      <c r="J1903" s="22" t="n">
        <v>0.316532</v>
      </c>
      <c r="K1903" s="22" t="n">
        <v>0.684753</v>
      </c>
      <c r="O1903" s="23"/>
    </row>
    <row r="1904" customFormat="false" ht="15" hidden="false" customHeight="false" outlineLevel="0" collapsed="false">
      <c r="A1904" s="22" t="s">
        <v>863</v>
      </c>
      <c r="B1904" s="22" t="n">
        <v>46</v>
      </c>
      <c r="C1904" s="22" t="n">
        <v>76</v>
      </c>
      <c r="D1904" s="22" t="n">
        <v>111</v>
      </c>
      <c r="E1904" s="22" t="n">
        <v>36</v>
      </c>
      <c r="F1904" s="22" t="n">
        <f aca="false">D1904/SUM(C1904:E1904)</f>
        <v>0.497757847533632</v>
      </c>
      <c r="G1904" s="22" t="n">
        <v>77.54</v>
      </c>
      <c r="H1904" s="22" t="n">
        <v>107.91</v>
      </c>
      <c r="I1904" s="22" t="n">
        <v>37.54</v>
      </c>
      <c r="J1904" s="22" t="n">
        <v>0.18254</v>
      </c>
      <c r="K1904" s="22" t="n">
        <v>0.781855</v>
      </c>
      <c r="O1904" s="23"/>
    </row>
    <row r="1905" customFormat="false" ht="15" hidden="false" customHeight="false" outlineLevel="0" collapsed="false">
      <c r="A1905" s="22" t="s">
        <v>864</v>
      </c>
      <c r="B1905" s="22" t="n">
        <v>117</v>
      </c>
      <c r="C1905" s="22" t="n">
        <v>16</v>
      </c>
      <c r="D1905" s="22" t="n">
        <v>104</v>
      </c>
      <c r="E1905" s="22" t="n">
        <v>89</v>
      </c>
      <c r="F1905" s="22" t="n">
        <f aca="false">D1905/SUM(C1905:E1905)</f>
        <v>0.497607655502392</v>
      </c>
      <c r="G1905" s="22" t="n">
        <v>22.12</v>
      </c>
      <c r="H1905" s="22" t="n">
        <v>91.75</v>
      </c>
      <c r="I1905" s="22" t="n">
        <v>95.12</v>
      </c>
      <c r="J1905" s="22" t="n">
        <v>3.724862</v>
      </c>
      <c r="K1905" s="22" t="n">
        <v>0.06042</v>
      </c>
      <c r="O1905" s="23"/>
    </row>
    <row r="1906" customFormat="false" ht="15" hidden="false" customHeight="false" outlineLevel="0" collapsed="false">
      <c r="A1906" s="22" t="s">
        <v>865</v>
      </c>
      <c r="B1906" s="22" t="n">
        <v>65</v>
      </c>
      <c r="C1906" s="22" t="n">
        <v>75</v>
      </c>
      <c r="D1906" s="22" t="n">
        <v>86</v>
      </c>
      <c r="E1906" s="22" t="n">
        <v>12</v>
      </c>
      <c r="F1906" s="22" t="n">
        <f aca="false">D1906/SUM(C1906:E1906)</f>
        <v>0.497109826589595</v>
      </c>
      <c r="G1906" s="22" t="n">
        <v>80.49</v>
      </c>
      <c r="H1906" s="22" t="n">
        <v>75.03</v>
      </c>
      <c r="I1906" s="22" t="n">
        <v>17.49</v>
      </c>
      <c r="J1906" s="22" t="n">
        <v>3.699041</v>
      </c>
      <c r="K1906" s="22" t="n">
        <v>0.07841</v>
      </c>
      <c r="O1906" s="23"/>
    </row>
    <row r="1907" customFormat="false" ht="15" hidden="false" customHeight="false" outlineLevel="0" collapsed="false">
      <c r="A1907" s="22" t="s">
        <v>866</v>
      </c>
      <c r="B1907" s="22" t="n">
        <v>80</v>
      </c>
      <c r="C1907" s="22" t="n">
        <v>30</v>
      </c>
      <c r="D1907" s="22" t="n">
        <v>85</v>
      </c>
      <c r="E1907" s="22" t="n">
        <v>56</v>
      </c>
      <c r="F1907" s="22" t="n">
        <f aca="false">D1907/SUM(C1907:E1907)</f>
        <v>0.497076023391813</v>
      </c>
      <c r="G1907" s="22" t="n">
        <v>30.74</v>
      </c>
      <c r="H1907" s="22" t="n">
        <v>83.52</v>
      </c>
      <c r="I1907" s="22" t="n">
        <v>56.74</v>
      </c>
      <c r="J1907" s="22" t="n">
        <v>0.053445</v>
      </c>
      <c r="K1907" s="22" t="n">
        <v>0.876406</v>
      </c>
      <c r="O1907" s="23"/>
    </row>
    <row r="1908" customFormat="false" ht="15" hidden="false" customHeight="false" outlineLevel="0" collapsed="false">
      <c r="A1908" s="22" t="s">
        <v>867</v>
      </c>
      <c r="B1908" s="22" t="n">
        <v>75</v>
      </c>
      <c r="C1908" s="22" t="n">
        <v>13</v>
      </c>
      <c r="D1908" s="22" t="n">
        <v>85</v>
      </c>
      <c r="E1908" s="22" t="n">
        <v>73</v>
      </c>
      <c r="F1908" s="22" t="n">
        <f aca="false">D1908/SUM(C1908:E1908)</f>
        <v>0.497076023391813</v>
      </c>
      <c r="G1908" s="22" t="n">
        <v>18.01</v>
      </c>
      <c r="H1908" s="22" t="n">
        <v>74.97</v>
      </c>
      <c r="I1908" s="22" t="n">
        <v>78.01</v>
      </c>
      <c r="J1908" s="22" t="n">
        <v>3.058167</v>
      </c>
      <c r="K1908" s="22" t="n">
        <v>0.115264</v>
      </c>
      <c r="O1908" s="23"/>
    </row>
    <row r="1909" customFormat="false" ht="15" hidden="false" customHeight="false" outlineLevel="0" collapsed="false">
      <c r="A1909" s="22" t="s">
        <v>868</v>
      </c>
      <c r="B1909" s="22" t="n">
        <v>110</v>
      </c>
      <c r="C1909" s="22" t="n">
        <v>66</v>
      </c>
      <c r="D1909" s="22" t="n">
        <v>85</v>
      </c>
      <c r="E1909" s="22" t="n">
        <v>20</v>
      </c>
      <c r="F1909" s="22" t="n">
        <f aca="false">D1909/SUM(C1909:E1909)</f>
        <v>0.497076023391813</v>
      </c>
      <c r="G1909" s="22" t="n">
        <v>68.84</v>
      </c>
      <c r="H1909" s="22" t="n">
        <v>79.31</v>
      </c>
      <c r="I1909" s="22" t="n">
        <v>22.84</v>
      </c>
      <c r="J1909" s="22" t="n">
        <v>0.879216</v>
      </c>
      <c r="K1909" s="22" t="n">
        <v>0.41124</v>
      </c>
      <c r="O1909" s="23"/>
    </row>
    <row r="1910" customFormat="false" ht="15" hidden="false" customHeight="false" outlineLevel="0" collapsed="false">
      <c r="A1910" s="22" t="s">
        <v>869</v>
      </c>
      <c r="B1910" s="22" t="n">
        <v>10</v>
      </c>
      <c r="C1910" s="22" t="n">
        <v>78</v>
      </c>
      <c r="D1910" s="22" t="n">
        <v>83</v>
      </c>
      <c r="E1910" s="22" t="n">
        <v>6</v>
      </c>
      <c r="F1910" s="22" t="n">
        <f aca="false">D1910/SUM(C1910:E1910)</f>
        <v>0.497005988023952</v>
      </c>
      <c r="G1910" s="22" t="n">
        <v>85.51</v>
      </c>
      <c r="H1910" s="22" t="n">
        <v>67.98</v>
      </c>
      <c r="I1910" s="22" t="n">
        <v>13.51</v>
      </c>
      <c r="J1910" s="22" t="n">
        <v>8.15383</v>
      </c>
      <c r="K1910" s="22" t="n">
        <v>0.004296</v>
      </c>
      <c r="O1910" s="23"/>
    </row>
    <row r="1911" customFormat="false" ht="15" hidden="false" customHeight="false" outlineLevel="0" collapsed="false">
      <c r="A1911" s="22" t="s">
        <v>870</v>
      </c>
      <c r="B1911" s="22" t="n">
        <v>7</v>
      </c>
      <c r="C1911" s="22" t="n">
        <v>60</v>
      </c>
      <c r="D1911" s="22" t="n">
        <v>82</v>
      </c>
      <c r="E1911" s="22" t="n">
        <v>23</v>
      </c>
      <c r="F1911" s="22" t="n">
        <f aca="false">D1911/SUM(C1911:E1911)</f>
        <v>0.496969696969697</v>
      </c>
      <c r="G1911" s="22" t="n">
        <v>61.82</v>
      </c>
      <c r="H1911" s="22" t="n">
        <v>78.35</v>
      </c>
      <c r="I1911" s="22" t="n">
        <v>24.82</v>
      </c>
      <c r="J1911" s="22" t="n">
        <v>0.357779</v>
      </c>
      <c r="K1911" s="22" t="n">
        <v>0.624277</v>
      </c>
      <c r="O1911" s="23"/>
    </row>
    <row r="1912" customFormat="false" ht="15" hidden="false" customHeight="false" outlineLevel="0" collapsed="false">
      <c r="A1912" s="22" t="s">
        <v>871</v>
      </c>
      <c r="B1912" s="22" t="n">
        <v>52</v>
      </c>
      <c r="C1912" s="22" t="n">
        <v>15</v>
      </c>
      <c r="D1912" s="22" t="n">
        <v>81</v>
      </c>
      <c r="E1912" s="22" t="n">
        <v>67</v>
      </c>
      <c r="F1912" s="22" t="n">
        <f aca="false">D1912/SUM(C1912:E1912)</f>
        <v>0.496932515337423</v>
      </c>
      <c r="G1912" s="22" t="n">
        <v>18.9</v>
      </c>
      <c r="H1912" s="22" t="n">
        <v>73.21</v>
      </c>
      <c r="I1912" s="22" t="n">
        <v>70.9</v>
      </c>
      <c r="J1912" s="22" t="n">
        <v>1.847881</v>
      </c>
      <c r="K1912" s="22" t="n">
        <v>0.222502</v>
      </c>
      <c r="O1912" s="23"/>
    </row>
    <row r="1913" customFormat="false" ht="15" hidden="false" customHeight="false" outlineLevel="0" collapsed="false">
      <c r="A1913" s="22" t="s">
        <v>872</v>
      </c>
      <c r="B1913" s="22" t="n">
        <v>111</v>
      </c>
      <c r="C1913" s="22" t="n">
        <v>52</v>
      </c>
      <c r="D1913" s="22" t="n">
        <v>142</v>
      </c>
      <c r="E1913" s="22" t="n">
        <v>92</v>
      </c>
      <c r="F1913" s="22" t="n">
        <f aca="false">D1913/SUM(C1913:E1913)</f>
        <v>0.496503496503497</v>
      </c>
      <c r="G1913" s="22" t="n">
        <v>52.9</v>
      </c>
      <c r="H1913" s="22" t="n">
        <v>140.2</v>
      </c>
      <c r="I1913" s="22" t="n">
        <v>92.9</v>
      </c>
      <c r="J1913" s="22" t="n">
        <v>0.046994</v>
      </c>
      <c r="K1913" s="22" t="n">
        <v>0.904084</v>
      </c>
      <c r="O1913" s="23"/>
    </row>
    <row r="1914" customFormat="false" ht="15" hidden="false" customHeight="false" outlineLevel="0" collapsed="false">
      <c r="A1914" s="22" t="s">
        <v>873</v>
      </c>
      <c r="B1914" s="22" t="n">
        <v>104</v>
      </c>
      <c r="C1914" s="22" t="n">
        <v>70</v>
      </c>
      <c r="D1914" s="22" t="n">
        <v>142</v>
      </c>
      <c r="E1914" s="22" t="n">
        <v>74</v>
      </c>
      <c r="F1914" s="22" t="n">
        <f aca="false">D1914/SUM(C1914:E1914)</f>
        <v>0.496503496503497</v>
      </c>
      <c r="G1914" s="22" t="n">
        <v>69.51</v>
      </c>
      <c r="H1914" s="22" t="n">
        <v>142.97</v>
      </c>
      <c r="I1914" s="22" t="n">
        <v>73.51</v>
      </c>
      <c r="J1914" s="22" t="n">
        <v>0.01322</v>
      </c>
      <c r="K1914" s="22" t="n">
        <v>0.906182</v>
      </c>
      <c r="O1914" s="23"/>
    </row>
    <row r="1915" customFormat="false" ht="15" hidden="false" customHeight="false" outlineLevel="0" collapsed="false">
      <c r="A1915" s="22" t="s">
        <v>873</v>
      </c>
      <c r="B1915" s="22" t="n">
        <v>111</v>
      </c>
      <c r="C1915" s="22" t="n">
        <v>67</v>
      </c>
      <c r="D1915" s="22" t="n">
        <v>142</v>
      </c>
      <c r="E1915" s="22" t="n">
        <v>77</v>
      </c>
      <c r="F1915" s="22" t="n">
        <f aca="false">D1915/SUM(C1915:E1915)</f>
        <v>0.496503496503497</v>
      </c>
      <c r="G1915" s="22" t="n">
        <v>66.59</v>
      </c>
      <c r="H1915" s="22" t="n">
        <v>142.83</v>
      </c>
      <c r="I1915" s="22" t="n">
        <v>76.59</v>
      </c>
      <c r="J1915" s="22" t="n">
        <v>0.009547</v>
      </c>
      <c r="K1915" s="22" t="n">
        <v>0.906249</v>
      </c>
      <c r="O1915" s="23"/>
    </row>
    <row r="1916" customFormat="false" ht="15" hidden="false" customHeight="false" outlineLevel="0" collapsed="false">
      <c r="A1916" s="22" t="s">
        <v>874</v>
      </c>
      <c r="B1916" s="22" t="n">
        <v>91</v>
      </c>
      <c r="C1916" s="22" t="n">
        <v>61</v>
      </c>
      <c r="D1916" s="22" t="n">
        <v>142</v>
      </c>
      <c r="E1916" s="22" t="n">
        <v>83</v>
      </c>
      <c r="F1916" s="22" t="n">
        <f aca="false">D1916/SUM(C1916:E1916)</f>
        <v>0.496503496503497</v>
      </c>
      <c r="G1916" s="22" t="n">
        <v>60.92</v>
      </c>
      <c r="H1916" s="22" t="n">
        <v>142.15</v>
      </c>
      <c r="I1916" s="22" t="n">
        <v>82.92</v>
      </c>
      <c r="J1916" s="22" t="n">
        <v>0.000335</v>
      </c>
      <c r="K1916" s="22" t="n">
        <v>1</v>
      </c>
      <c r="O1916" s="23"/>
    </row>
    <row r="1917" customFormat="false" ht="15" hidden="false" customHeight="false" outlineLevel="0" collapsed="false">
      <c r="A1917" s="22" t="s">
        <v>875</v>
      </c>
      <c r="B1917" s="22" t="n">
        <v>95</v>
      </c>
      <c r="C1917" s="22" t="n">
        <v>42</v>
      </c>
      <c r="D1917" s="22" t="n">
        <v>142</v>
      </c>
      <c r="E1917" s="22" t="n">
        <v>102</v>
      </c>
      <c r="F1917" s="22" t="n">
        <f aca="false">D1917/SUM(C1917:E1917)</f>
        <v>0.496503496503497</v>
      </c>
      <c r="G1917" s="22" t="n">
        <v>44.65</v>
      </c>
      <c r="H1917" s="22" t="n">
        <v>136.71</v>
      </c>
      <c r="I1917" s="22" t="n">
        <v>104.65</v>
      </c>
      <c r="J1917" s="22" t="n">
        <v>0.428853</v>
      </c>
      <c r="K1917" s="22" t="n">
        <v>0.538912</v>
      </c>
      <c r="O1917" s="23"/>
    </row>
    <row r="1918" customFormat="false" ht="15" hidden="false" customHeight="false" outlineLevel="0" collapsed="false">
      <c r="A1918" s="22" t="s">
        <v>876</v>
      </c>
      <c r="B1918" s="22" t="n">
        <v>51</v>
      </c>
      <c r="C1918" s="22" t="n">
        <v>39</v>
      </c>
      <c r="D1918" s="22" t="n">
        <v>142</v>
      </c>
      <c r="E1918" s="22" t="n">
        <v>105</v>
      </c>
      <c r="F1918" s="22" t="n">
        <f aca="false">D1918/SUM(C1918:E1918)</f>
        <v>0.496503496503497</v>
      </c>
      <c r="G1918" s="22" t="n">
        <v>42.31</v>
      </c>
      <c r="H1918" s="22" t="n">
        <v>135.38</v>
      </c>
      <c r="I1918" s="22" t="n">
        <v>108.31</v>
      </c>
      <c r="J1918" s="22" t="n">
        <v>0.682869</v>
      </c>
      <c r="K1918" s="22" t="n">
        <v>0.454717</v>
      </c>
      <c r="O1918" s="23"/>
    </row>
    <row r="1919" customFormat="false" ht="15" hidden="false" customHeight="false" outlineLevel="0" collapsed="false">
      <c r="A1919" s="22" t="s">
        <v>876</v>
      </c>
      <c r="B1919" s="22" t="n">
        <v>62</v>
      </c>
      <c r="C1919" s="22" t="n">
        <v>39</v>
      </c>
      <c r="D1919" s="22" t="n">
        <v>142</v>
      </c>
      <c r="E1919" s="22" t="n">
        <v>105</v>
      </c>
      <c r="F1919" s="22" t="n">
        <f aca="false">D1919/SUM(C1919:E1919)</f>
        <v>0.496503496503497</v>
      </c>
      <c r="G1919" s="22" t="n">
        <v>42.31</v>
      </c>
      <c r="H1919" s="22" t="n">
        <v>135.38</v>
      </c>
      <c r="I1919" s="22" t="n">
        <v>108.31</v>
      </c>
      <c r="J1919" s="22" t="n">
        <v>0.682869</v>
      </c>
      <c r="K1919" s="22" t="n">
        <v>0.454717</v>
      </c>
      <c r="O1919" s="23"/>
    </row>
    <row r="1920" customFormat="false" ht="15" hidden="false" customHeight="false" outlineLevel="0" collapsed="false">
      <c r="A1920" s="22" t="s">
        <v>877</v>
      </c>
      <c r="B1920" s="22" t="n">
        <v>27</v>
      </c>
      <c r="C1920" s="22" t="n">
        <v>130</v>
      </c>
      <c r="D1920" s="22" t="n">
        <v>142</v>
      </c>
      <c r="E1920" s="22" t="n">
        <v>14</v>
      </c>
      <c r="F1920" s="22" t="n">
        <f aca="false">D1920/SUM(C1920:E1920)</f>
        <v>0.496503496503497</v>
      </c>
      <c r="G1920" s="22" t="n">
        <v>141.26</v>
      </c>
      <c r="H1920" s="22" t="n">
        <v>119.48</v>
      </c>
      <c r="I1920" s="22" t="n">
        <v>25.26</v>
      </c>
      <c r="J1920" s="22" t="n">
        <v>10.165237</v>
      </c>
      <c r="K1920" s="22" t="n">
        <v>0.001695</v>
      </c>
      <c r="O1920" s="23"/>
    </row>
    <row r="1921" customFormat="false" ht="15" hidden="false" customHeight="false" outlineLevel="0" collapsed="false">
      <c r="A1921" s="22" t="s">
        <v>878</v>
      </c>
      <c r="B1921" s="22" t="n">
        <v>85</v>
      </c>
      <c r="C1921" s="22" t="n">
        <v>114</v>
      </c>
      <c r="D1921" s="22" t="n">
        <v>142</v>
      </c>
      <c r="E1921" s="22" t="n">
        <v>30</v>
      </c>
      <c r="F1921" s="22" t="n">
        <f aca="false">D1921/SUM(C1921:E1921)</f>
        <v>0.496503496503497</v>
      </c>
      <c r="G1921" s="22" t="n">
        <v>119.67</v>
      </c>
      <c r="H1921" s="22" t="n">
        <v>130.66</v>
      </c>
      <c r="I1921" s="22" t="n">
        <v>35.67</v>
      </c>
      <c r="J1921" s="22" t="n">
        <v>2.152513</v>
      </c>
      <c r="K1921" s="22" t="n">
        <v>0.156738</v>
      </c>
      <c r="O1921" s="23"/>
    </row>
    <row r="1922" customFormat="false" ht="15" hidden="false" customHeight="false" outlineLevel="0" collapsed="false">
      <c r="A1922" s="22" t="s">
        <v>879</v>
      </c>
      <c r="B1922" s="22" t="n">
        <v>72</v>
      </c>
      <c r="C1922" s="22" t="n">
        <v>108</v>
      </c>
      <c r="D1922" s="22" t="n">
        <v>142</v>
      </c>
      <c r="E1922" s="22" t="n">
        <v>36</v>
      </c>
      <c r="F1922" s="22" t="n">
        <f aca="false">D1922/SUM(C1922:E1922)</f>
        <v>0.496503496503497</v>
      </c>
      <c r="G1922" s="22" t="n">
        <v>112.03</v>
      </c>
      <c r="H1922" s="22" t="n">
        <v>133.94</v>
      </c>
      <c r="I1922" s="22" t="n">
        <v>40.03</v>
      </c>
      <c r="J1922" s="22" t="n">
        <v>1.036456</v>
      </c>
      <c r="K1922" s="22" t="n">
        <v>0.376466</v>
      </c>
      <c r="O1922" s="23"/>
    </row>
    <row r="1923" customFormat="false" ht="15" hidden="false" customHeight="false" outlineLevel="0" collapsed="false">
      <c r="A1923" s="22" t="s">
        <v>880</v>
      </c>
      <c r="B1923" s="22" t="n">
        <v>44</v>
      </c>
      <c r="C1923" s="22" t="n">
        <v>82</v>
      </c>
      <c r="D1923" s="22" t="n">
        <v>142</v>
      </c>
      <c r="E1923" s="22" t="n">
        <v>62</v>
      </c>
      <c r="F1923" s="22" t="n">
        <f aca="false">D1923/SUM(C1923:E1923)</f>
        <v>0.496503496503497</v>
      </c>
      <c r="G1923" s="22" t="n">
        <v>81.85</v>
      </c>
      <c r="H1923" s="22" t="n">
        <v>142.3</v>
      </c>
      <c r="I1923" s="22" t="n">
        <v>61.85</v>
      </c>
      <c r="J1923" s="22" t="n">
        <v>0.001277</v>
      </c>
      <c r="K1923" s="22" t="n">
        <v>1</v>
      </c>
      <c r="O1923" s="23"/>
    </row>
    <row r="1924" customFormat="false" ht="15" hidden="false" customHeight="false" outlineLevel="0" collapsed="false">
      <c r="A1924" s="22" t="s">
        <v>881</v>
      </c>
      <c r="B1924" s="22" t="n">
        <v>67</v>
      </c>
      <c r="C1924" s="22" t="n">
        <v>106</v>
      </c>
      <c r="D1924" s="22" t="n">
        <v>141</v>
      </c>
      <c r="E1924" s="22" t="n">
        <v>37</v>
      </c>
      <c r="F1924" s="22" t="n">
        <f aca="false">D1924/SUM(C1924:E1924)</f>
        <v>0.496478873239437</v>
      </c>
      <c r="G1924" s="22" t="n">
        <v>109.69</v>
      </c>
      <c r="H1924" s="22" t="n">
        <v>133.62</v>
      </c>
      <c r="I1924" s="22" t="n">
        <v>40.69</v>
      </c>
      <c r="J1924" s="22" t="n">
        <v>0.866846</v>
      </c>
      <c r="K1924" s="22" t="n">
        <v>0.379879</v>
      </c>
      <c r="O1924" s="23"/>
    </row>
    <row r="1925" customFormat="false" ht="15" hidden="false" customHeight="false" outlineLevel="0" collapsed="false">
      <c r="A1925" s="22" t="s">
        <v>882</v>
      </c>
      <c r="B1925" s="22" t="n">
        <v>89</v>
      </c>
      <c r="C1925" s="22" t="n">
        <v>103</v>
      </c>
      <c r="D1925" s="22" t="n">
        <v>141</v>
      </c>
      <c r="E1925" s="22" t="n">
        <v>40</v>
      </c>
      <c r="F1925" s="22" t="n">
        <f aca="false">D1925/SUM(C1925:E1925)</f>
        <v>0.496478873239437</v>
      </c>
      <c r="G1925" s="22" t="n">
        <v>105.99</v>
      </c>
      <c r="H1925" s="22" t="n">
        <v>135.01</v>
      </c>
      <c r="I1925" s="22" t="n">
        <v>42.99</v>
      </c>
      <c r="J1925" s="22" t="n">
        <v>0.558584</v>
      </c>
      <c r="K1925" s="22" t="n">
        <v>0.532501</v>
      </c>
      <c r="O1925" s="23"/>
    </row>
    <row r="1926" customFormat="false" ht="15" hidden="false" customHeight="false" outlineLevel="0" collapsed="false">
      <c r="A1926" s="22" t="s">
        <v>883</v>
      </c>
      <c r="B1926" s="22" t="n">
        <v>14</v>
      </c>
      <c r="C1926" s="22" t="n">
        <v>69</v>
      </c>
      <c r="D1926" s="22" t="n">
        <v>138</v>
      </c>
      <c r="E1926" s="22" t="n">
        <v>71</v>
      </c>
      <c r="F1926" s="22" t="n">
        <f aca="false">D1926/SUM(C1926:E1926)</f>
        <v>0.496402877697842</v>
      </c>
      <c r="G1926" s="22" t="n">
        <v>68.5</v>
      </c>
      <c r="H1926" s="22" t="n">
        <v>138.99</v>
      </c>
      <c r="I1926" s="22" t="n">
        <v>70.5</v>
      </c>
      <c r="J1926" s="22" t="n">
        <v>0.014184</v>
      </c>
      <c r="K1926" s="22" t="n">
        <v>0.90485</v>
      </c>
      <c r="O1926" s="23"/>
    </row>
    <row r="1927" customFormat="false" ht="15" hidden="false" customHeight="false" outlineLevel="0" collapsed="false">
      <c r="A1927" s="22" t="s">
        <v>832</v>
      </c>
      <c r="B1927" s="22" t="n">
        <v>34</v>
      </c>
      <c r="C1927" s="22" t="n">
        <v>73</v>
      </c>
      <c r="D1927" s="22" t="n">
        <v>138</v>
      </c>
      <c r="E1927" s="22" t="n">
        <v>67</v>
      </c>
      <c r="F1927" s="22" t="n">
        <f aca="false">D1927/SUM(C1927:E1927)</f>
        <v>0.496402877697842</v>
      </c>
      <c r="G1927" s="22" t="n">
        <v>72.53</v>
      </c>
      <c r="H1927" s="22" t="n">
        <v>138.94</v>
      </c>
      <c r="I1927" s="22" t="n">
        <v>66.53</v>
      </c>
      <c r="J1927" s="22" t="n">
        <v>0.012597</v>
      </c>
      <c r="K1927" s="22" t="n">
        <v>0.904872</v>
      </c>
      <c r="O1927" s="23"/>
    </row>
    <row r="1928" customFormat="false" ht="15" hidden="false" customHeight="false" outlineLevel="0" collapsed="false">
      <c r="A1928" s="22" t="s">
        <v>884</v>
      </c>
      <c r="B1928" s="22" t="n">
        <v>75</v>
      </c>
      <c r="C1928" s="22" t="n">
        <v>115</v>
      </c>
      <c r="D1928" s="22" t="n">
        <v>135</v>
      </c>
      <c r="E1928" s="22" t="n">
        <v>22</v>
      </c>
      <c r="F1928" s="22" t="n">
        <f aca="false">D1928/SUM(C1928:E1928)</f>
        <v>0.496323529411765</v>
      </c>
      <c r="G1928" s="22" t="n">
        <v>122.45</v>
      </c>
      <c r="H1928" s="22" t="n">
        <v>120.1</v>
      </c>
      <c r="I1928" s="22" t="n">
        <v>29.45</v>
      </c>
      <c r="J1928" s="22" t="n">
        <v>4.185845</v>
      </c>
      <c r="K1928" s="22" t="n">
        <v>0.053954</v>
      </c>
      <c r="O1928" s="23"/>
    </row>
    <row r="1929" customFormat="false" ht="15" hidden="false" customHeight="false" outlineLevel="0" collapsed="false">
      <c r="A1929" s="22" t="s">
        <v>885</v>
      </c>
      <c r="B1929" s="22" t="n">
        <v>100</v>
      </c>
      <c r="C1929" s="22" t="n">
        <v>98</v>
      </c>
      <c r="D1929" s="22" t="n">
        <v>134</v>
      </c>
      <c r="E1929" s="22" t="n">
        <v>38</v>
      </c>
      <c r="F1929" s="22" t="n">
        <f aca="false">D1929/SUM(C1929:E1929)</f>
        <v>0.496296296296296</v>
      </c>
      <c r="G1929" s="22" t="n">
        <v>100.83</v>
      </c>
      <c r="H1929" s="22" t="n">
        <v>128.33</v>
      </c>
      <c r="I1929" s="22" t="n">
        <v>40.83</v>
      </c>
      <c r="J1929" s="22" t="n">
        <v>0.526429</v>
      </c>
      <c r="K1929" s="22" t="n">
        <v>0.522971</v>
      </c>
      <c r="O1929" s="23"/>
    </row>
    <row r="1930" customFormat="false" ht="15" hidden="false" customHeight="false" outlineLevel="0" collapsed="false">
      <c r="A1930" s="22" t="s">
        <v>886</v>
      </c>
      <c r="B1930" s="22" t="n">
        <v>24</v>
      </c>
      <c r="C1930" s="22" t="n">
        <v>88</v>
      </c>
      <c r="D1930" s="22" t="n">
        <v>132</v>
      </c>
      <c r="E1930" s="22" t="n">
        <v>46</v>
      </c>
      <c r="F1930" s="22" t="n">
        <f aca="false">D1930/SUM(C1930:E1930)</f>
        <v>0.496240601503759</v>
      </c>
      <c r="G1930" s="22" t="n">
        <v>89.16</v>
      </c>
      <c r="H1930" s="22" t="n">
        <v>129.68</v>
      </c>
      <c r="I1930" s="22" t="n">
        <v>47.16</v>
      </c>
      <c r="J1930" s="22" t="n">
        <v>0.084821</v>
      </c>
      <c r="K1930" s="22" t="n">
        <v>0.802666</v>
      </c>
      <c r="O1930" s="23"/>
    </row>
    <row r="1931" customFormat="false" ht="15" hidden="false" customHeight="false" outlineLevel="0" collapsed="false">
      <c r="A1931" s="22" t="s">
        <v>887</v>
      </c>
      <c r="B1931" s="22" t="n">
        <v>73</v>
      </c>
      <c r="C1931" s="22" t="n">
        <v>31</v>
      </c>
      <c r="D1931" s="22" t="n">
        <v>127</v>
      </c>
      <c r="E1931" s="22" t="n">
        <v>98</v>
      </c>
      <c r="F1931" s="22" t="n">
        <f aca="false">D1931/SUM(C1931:E1931)</f>
        <v>0.49609375</v>
      </c>
      <c r="G1931" s="22" t="n">
        <v>34.88</v>
      </c>
      <c r="H1931" s="22" t="n">
        <v>119.23</v>
      </c>
      <c r="I1931" s="22" t="n">
        <v>101.88</v>
      </c>
      <c r="J1931" s="22" t="n">
        <v>1.086482</v>
      </c>
      <c r="K1931" s="22" t="n">
        <v>0.348114</v>
      </c>
      <c r="O1931" s="23"/>
    </row>
    <row r="1932" customFormat="false" ht="15" hidden="false" customHeight="false" outlineLevel="0" collapsed="false">
      <c r="A1932" s="22" t="s">
        <v>888</v>
      </c>
      <c r="B1932" s="22" t="n">
        <v>51</v>
      </c>
      <c r="C1932" s="22" t="n">
        <v>103</v>
      </c>
      <c r="D1932" s="22" t="n">
        <v>123</v>
      </c>
      <c r="E1932" s="22" t="n">
        <v>22</v>
      </c>
      <c r="F1932" s="22" t="n">
        <f aca="false">D1932/SUM(C1932:E1932)</f>
        <v>0.495967741935484</v>
      </c>
      <c r="G1932" s="22" t="n">
        <v>109.11</v>
      </c>
      <c r="H1932" s="22" t="n">
        <v>110.77</v>
      </c>
      <c r="I1932" s="22" t="n">
        <v>28.11</v>
      </c>
      <c r="J1932" s="22" t="n">
        <v>3.021959</v>
      </c>
      <c r="K1932" s="22" t="n">
        <v>0.116923</v>
      </c>
      <c r="O1932" s="23"/>
    </row>
    <row r="1933" customFormat="false" ht="15" hidden="false" customHeight="false" outlineLevel="0" collapsed="false">
      <c r="A1933" s="22" t="s">
        <v>889</v>
      </c>
      <c r="B1933" s="22" t="n">
        <v>37</v>
      </c>
      <c r="C1933" s="22" t="n">
        <v>106</v>
      </c>
      <c r="D1933" s="22" t="n">
        <v>111</v>
      </c>
      <c r="E1933" s="22" t="n">
        <v>7</v>
      </c>
      <c r="F1933" s="22" t="n">
        <f aca="false">D1933/SUM(C1933:E1933)</f>
        <v>0.495535714285714</v>
      </c>
      <c r="G1933" s="22" t="n">
        <v>116.44</v>
      </c>
      <c r="H1933" s="22" t="n">
        <v>90.12</v>
      </c>
      <c r="I1933" s="22" t="n">
        <v>17.44</v>
      </c>
      <c r="J1933" s="22" t="n">
        <v>12.020563</v>
      </c>
      <c r="K1933" s="22" t="n">
        <v>0.000427</v>
      </c>
      <c r="O1933" s="23"/>
    </row>
    <row r="1934" customFormat="false" ht="15" hidden="false" customHeight="false" outlineLevel="0" collapsed="false">
      <c r="A1934" s="22" t="s">
        <v>806</v>
      </c>
      <c r="B1934" s="22" t="n">
        <v>108</v>
      </c>
      <c r="C1934" s="22" t="n">
        <v>77</v>
      </c>
      <c r="D1934" s="22" t="n">
        <v>104</v>
      </c>
      <c r="E1934" s="22" t="n">
        <v>29</v>
      </c>
      <c r="F1934" s="22" t="n">
        <f aca="false">D1934/SUM(C1934:E1934)</f>
        <v>0.495238095238095</v>
      </c>
      <c r="G1934" s="22" t="n">
        <v>79.24</v>
      </c>
      <c r="H1934" s="22" t="n">
        <v>99.51</v>
      </c>
      <c r="I1934" s="22" t="n">
        <v>31.24</v>
      </c>
      <c r="J1934" s="22" t="n">
        <v>0.426689</v>
      </c>
      <c r="K1934" s="22" t="n">
        <v>0.56246</v>
      </c>
      <c r="O1934" s="23"/>
    </row>
    <row r="1935" customFormat="false" ht="15" hidden="false" customHeight="false" outlineLevel="0" collapsed="false">
      <c r="A1935" s="22" t="s">
        <v>727</v>
      </c>
      <c r="B1935" s="22" t="n">
        <v>106</v>
      </c>
      <c r="C1935" s="22" t="n">
        <v>25</v>
      </c>
      <c r="D1935" s="22" t="n">
        <v>101</v>
      </c>
      <c r="E1935" s="22" t="n">
        <v>78</v>
      </c>
      <c r="F1935" s="22" t="n">
        <f aca="false">D1935/SUM(C1935:E1935)</f>
        <v>0.495098039215686</v>
      </c>
      <c r="G1935" s="22" t="n">
        <v>27.94</v>
      </c>
      <c r="H1935" s="22" t="n">
        <v>95.12</v>
      </c>
      <c r="I1935" s="22" t="n">
        <v>80.94</v>
      </c>
      <c r="J1935" s="22" t="n">
        <v>0.780898</v>
      </c>
      <c r="K1935" s="22" t="n">
        <v>0.452998</v>
      </c>
      <c r="O1935" s="23"/>
    </row>
    <row r="1936" customFormat="false" ht="15" hidden="false" customHeight="false" outlineLevel="0" collapsed="false">
      <c r="A1936" s="22" t="s">
        <v>890</v>
      </c>
      <c r="B1936" s="22" t="n">
        <v>108</v>
      </c>
      <c r="C1936" s="22" t="n">
        <v>57</v>
      </c>
      <c r="D1936" s="22" t="n">
        <v>100</v>
      </c>
      <c r="E1936" s="22" t="n">
        <v>45</v>
      </c>
      <c r="F1936" s="22" t="n">
        <f aca="false">D1936/SUM(C1936:E1936)</f>
        <v>0.495049504950495</v>
      </c>
      <c r="G1936" s="22" t="n">
        <v>56.68</v>
      </c>
      <c r="H1936" s="22" t="n">
        <v>100.64</v>
      </c>
      <c r="I1936" s="22" t="n">
        <v>44.68</v>
      </c>
      <c r="J1936" s="22" t="n">
        <v>0.00826</v>
      </c>
      <c r="K1936" s="22" t="n">
        <v>1</v>
      </c>
      <c r="O1936" s="23"/>
    </row>
    <row r="1937" customFormat="false" ht="15" hidden="false" customHeight="false" outlineLevel="0" collapsed="false">
      <c r="A1937" s="22" t="s">
        <v>891</v>
      </c>
      <c r="B1937" s="22" t="n">
        <v>114</v>
      </c>
      <c r="C1937" s="22" t="n">
        <v>92</v>
      </c>
      <c r="D1937" s="22" t="n">
        <v>141</v>
      </c>
      <c r="E1937" s="22" t="n">
        <v>52</v>
      </c>
      <c r="F1937" s="22" t="n">
        <f aca="false">D1937/SUM(C1937:E1937)</f>
        <v>0.494736842105263</v>
      </c>
      <c r="G1937" s="22" t="n">
        <v>92.65</v>
      </c>
      <c r="H1937" s="22" t="n">
        <v>139.69</v>
      </c>
      <c r="I1937" s="22" t="n">
        <v>52.65</v>
      </c>
      <c r="J1937" s="22" t="n">
        <v>0.024949</v>
      </c>
      <c r="K1937" s="22" t="n">
        <v>0.904391</v>
      </c>
      <c r="O1937" s="23"/>
    </row>
    <row r="1938" customFormat="false" ht="15" hidden="false" customHeight="false" outlineLevel="0" collapsed="false">
      <c r="A1938" s="22" t="s">
        <v>892</v>
      </c>
      <c r="B1938" s="22" t="n">
        <v>18</v>
      </c>
      <c r="C1938" s="22" t="n">
        <v>51</v>
      </c>
      <c r="D1938" s="22" t="n">
        <v>141</v>
      </c>
      <c r="E1938" s="22" t="n">
        <v>93</v>
      </c>
      <c r="F1938" s="22" t="n">
        <f aca="false">D1938/SUM(C1938:E1938)</f>
        <v>0.494736842105263</v>
      </c>
      <c r="G1938" s="22" t="n">
        <v>51.8</v>
      </c>
      <c r="H1938" s="22" t="n">
        <v>139.41</v>
      </c>
      <c r="I1938" s="22" t="n">
        <v>93.8</v>
      </c>
      <c r="J1938" s="22" t="n">
        <v>0.037296</v>
      </c>
      <c r="K1938" s="22" t="n">
        <v>0.90387</v>
      </c>
      <c r="O1938" s="23"/>
    </row>
    <row r="1939" customFormat="false" ht="15" hidden="false" customHeight="false" outlineLevel="0" collapsed="false">
      <c r="A1939" s="22" t="s">
        <v>892</v>
      </c>
      <c r="B1939" s="22" t="n">
        <v>21</v>
      </c>
      <c r="C1939" s="22" t="n">
        <v>51</v>
      </c>
      <c r="D1939" s="22" t="n">
        <v>141</v>
      </c>
      <c r="E1939" s="22" t="n">
        <v>93</v>
      </c>
      <c r="F1939" s="22" t="n">
        <f aca="false">D1939/SUM(C1939:E1939)</f>
        <v>0.494736842105263</v>
      </c>
      <c r="G1939" s="22" t="n">
        <v>51.8</v>
      </c>
      <c r="H1939" s="22" t="n">
        <v>139.41</v>
      </c>
      <c r="I1939" s="22" t="n">
        <v>93.8</v>
      </c>
      <c r="J1939" s="22" t="n">
        <v>0.037296</v>
      </c>
      <c r="K1939" s="22" t="n">
        <v>0.90387</v>
      </c>
      <c r="O1939" s="23"/>
    </row>
    <row r="1940" customFormat="false" ht="15" hidden="false" customHeight="false" outlineLevel="0" collapsed="false">
      <c r="A1940" s="22" t="s">
        <v>893</v>
      </c>
      <c r="B1940" s="22" t="n">
        <v>107</v>
      </c>
      <c r="C1940" s="22" t="n">
        <v>110</v>
      </c>
      <c r="D1940" s="22" t="n">
        <v>141</v>
      </c>
      <c r="E1940" s="22" t="n">
        <v>34</v>
      </c>
      <c r="F1940" s="22" t="n">
        <f aca="false">D1940/SUM(C1940:E1940)</f>
        <v>0.494736842105263</v>
      </c>
      <c r="G1940" s="22" t="n">
        <v>114.32</v>
      </c>
      <c r="H1940" s="22" t="n">
        <v>132.37</v>
      </c>
      <c r="I1940" s="22" t="n">
        <v>38.32</v>
      </c>
      <c r="J1940" s="22" t="n">
        <v>1.212396</v>
      </c>
      <c r="K1940" s="22" t="n">
        <v>0.308647</v>
      </c>
      <c r="O1940" s="23"/>
    </row>
    <row r="1941" customFormat="false" ht="15" hidden="false" customHeight="false" outlineLevel="0" collapsed="false">
      <c r="A1941" s="22" t="s">
        <v>894</v>
      </c>
      <c r="B1941" s="22" t="n">
        <v>35</v>
      </c>
      <c r="C1941" s="22" t="n">
        <v>38</v>
      </c>
      <c r="D1941" s="22" t="n">
        <v>141</v>
      </c>
      <c r="E1941" s="22" t="n">
        <v>106</v>
      </c>
      <c r="F1941" s="22" t="n">
        <f aca="false">D1941/SUM(C1941:E1941)</f>
        <v>0.494736842105263</v>
      </c>
      <c r="G1941" s="22" t="n">
        <v>41.31</v>
      </c>
      <c r="H1941" s="22" t="n">
        <v>134.39</v>
      </c>
      <c r="I1941" s="22" t="n">
        <v>109.31</v>
      </c>
      <c r="J1941" s="22" t="n">
        <v>0.689967</v>
      </c>
      <c r="K1941" s="22" t="n">
        <v>0.452204</v>
      </c>
      <c r="O1941" s="23"/>
    </row>
    <row r="1942" customFormat="false" ht="15" hidden="false" customHeight="false" outlineLevel="0" collapsed="false">
      <c r="A1942" s="22" t="s">
        <v>894</v>
      </c>
      <c r="B1942" s="22" t="n">
        <v>43</v>
      </c>
      <c r="C1942" s="22" t="n">
        <v>38</v>
      </c>
      <c r="D1942" s="22" t="n">
        <v>141</v>
      </c>
      <c r="E1942" s="22" t="n">
        <v>106</v>
      </c>
      <c r="F1942" s="22" t="n">
        <f aca="false">D1942/SUM(C1942:E1942)</f>
        <v>0.494736842105263</v>
      </c>
      <c r="G1942" s="22" t="n">
        <v>41.31</v>
      </c>
      <c r="H1942" s="22" t="n">
        <v>134.39</v>
      </c>
      <c r="I1942" s="22" t="n">
        <v>109.31</v>
      </c>
      <c r="J1942" s="22" t="n">
        <v>0.689967</v>
      </c>
      <c r="K1942" s="22" t="n">
        <v>0.452204</v>
      </c>
      <c r="O1942" s="23"/>
    </row>
    <row r="1943" customFormat="false" ht="15" hidden="false" customHeight="false" outlineLevel="0" collapsed="false">
      <c r="A1943" s="22" t="s">
        <v>895</v>
      </c>
      <c r="B1943" s="22" t="n">
        <v>63</v>
      </c>
      <c r="C1943" s="22" t="n">
        <v>41</v>
      </c>
      <c r="D1943" s="22" t="n">
        <v>141</v>
      </c>
      <c r="E1943" s="22" t="n">
        <v>103</v>
      </c>
      <c r="F1943" s="22" t="n">
        <f aca="false">D1943/SUM(C1943:E1943)</f>
        <v>0.494736842105263</v>
      </c>
      <c r="G1943" s="22" t="n">
        <v>43.62</v>
      </c>
      <c r="H1943" s="22" t="n">
        <v>135.76</v>
      </c>
      <c r="I1943" s="22" t="n">
        <v>105.62</v>
      </c>
      <c r="J1943" s="22" t="n">
        <v>0.425234</v>
      </c>
      <c r="K1943" s="22" t="n">
        <v>0.618634</v>
      </c>
      <c r="O1943" s="23"/>
    </row>
    <row r="1944" customFormat="false" ht="15" hidden="false" customHeight="false" outlineLevel="0" collapsed="false">
      <c r="A1944" s="22" t="s">
        <v>896</v>
      </c>
      <c r="B1944" s="22" t="n">
        <v>115</v>
      </c>
      <c r="C1944" s="22" t="n">
        <v>115</v>
      </c>
      <c r="D1944" s="22" t="n">
        <v>141</v>
      </c>
      <c r="E1944" s="22" t="n">
        <v>29</v>
      </c>
      <c r="F1944" s="22" t="n">
        <f aca="false">D1944/SUM(C1944:E1944)</f>
        <v>0.494736842105263</v>
      </c>
      <c r="G1944" s="22" t="n">
        <v>120.74</v>
      </c>
      <c r="H1944" s="22" t="n">
        <v>129.52</v>
      </c>
      <c r="I1944" s="22" t="n">
        <v>34.74</v>
      </c>
      <c r="J1944" s="22" t="n">
        <v>2.237068</v>
      </c>
      <c r="K1944" s="22" t="n">
        <v>0.153026</v>
      </c>
      <c r="O1944" s="23"/>
    </row>
    <row r="1945" customFormat="false" ht="15" hidden="false" customHeight="false" outlineLevel="0" collapsed="false">
      <c r="A1945" s="22" t="s">
        <v>897</v>
      </c>
      <c r="B1945" s="22" t="n">
        <v>35</v>
      </c>
      <c r="C1945" s="22" t="n">
        <v>52</v>
      </c>
      <c r="D1945" s="22" t="n">
        <v>141</v>
      </c>
      <c r="E1945" s="22" t="n">
        <v>92</v>
      </c>
      <c r="F1945" s="22" t="n">
        <f aca="false">D1945/SUM(C1945:E1945)</f>
        <v>0.494736842105263</v>
      </c>
      <c r="G1945" s="22" t="n">
        <v>52.65</v>
      </c>
      <c r="H1945" s="22" t="n">
        <v>139.69</v>
      </c>
      <c r="I1945" s="22" t="n">
        <v>92.65</v>
      </c>
      <c r="J1945" s="22" t="n">
        <v>0.024949</v>
      </c>
      <c r="K1945" s="22" t="n">
        <v>0.904391</v>
      </c>
      <c r="O1945" s="23"/>
    </row>
    <row r="1946" customFormat="false" ht="15" hidden="false" customHeight="false" outlineLevel="0" collapsed="false">
      <c r="A1946" s="22" t="s">
        <v>898</v>
      </c>
      <c r="B1946" s="22" t="n">
        <v>21</v>
      </c>
      <c r="C1946" s="22" t="n">
        <v>76</v>
      </c>
      <c r="D1946" s="22" t="n">
        <v>140</v>
      </c>
      <c r="E1946" s="22" t="n">
        <v>67</v>
      </c>
      <c r="F1946" s="22" t="n">
        <f aca="false">D1946/SUM(C1946:E1946)</f>
        <v>0.49469964664311</v>
      </c>
      <c r="G1946" s="22" t="n">
        <v>75.32</v>
      </c>
      <c r="H1946" s="22" t="n">
        <v>141.36</v>
      </c>
      <c r="I1946" s="22" t="n">
        <v>66.32</v>
      </c>
      <c r="J1946" s="22" t="n">
        <v>0.026076</v>
      </c>
      <c r="K1946" s="22" t="n">
        <v>0.905316</v>
      </c>
      <c r="O1946" s="23"/>
    </row>
    <row r="1947" customFormat="false" ht="15" hidden="false" customHeight="false" outlineLevel="0" collapsed="false">
      <c r="A1947" s="22" t="s">
        <v>695</v>
      </c>
      <c r="B1947" s="22" t="n">
        <v>83</v>
      </c>
      <c r="C1947" s="22" t="n">
        <v>112</v>
      </c>
      <c r="D1947" s="22" t="n">
        <v>139</v>
      </c>
      <c r="E1947" s="22" t="n">
        <v>30</v>
      </c>
      <c r="F1947" s="22" t="n">
        <f aca="false">D1947/SUM(C1947:E1947)</f>
        <v>0.494661921708185</v>
      </c>
      <c r="G1947" s="22" t="n">
        <v>117.23</v>
      </c>
      <c r="H1947" s="22" t="n">
        <v>128.54</v>
      </c>
      <c r="I1947" s="22" t="n">
        <v>35.23</v>
      </c>
      <c r="J1947" s="22" t="n">
        <v>1.86247</v>
      </c>
      <c r="K1947" s="22" t="n">
        <v>0.193891</v>
      </c>
      <c r="O1947" s="23"/>
    </row>
    <row r="1948" customFormat="false" ht="15" hidden="false" customHeight="false" outlineLevel="0" collapsed="false">
      <c r="A1948" s="22" t="s">
        <v>899</v>
      </c>
      <c r="B1948" s="22" t="n">
        <v>119</v>
      </c>
      <c r="C1948" s="22" t="n">
        <v>29</v>
      </c>
      <c r="D1948" s="22" t="n">
        <v>139</v>
      </c>
      <c r="E1948" s="22" t="n">
        <v>113</v>
      </c>
      <c r="F1948" s="22" t="n">
        <f aca="false">D1948/SUM(C1948:E1948)</f>
        <v>0.494661921708185</v>
      </c>
      <c r="G1948" s="22" t="n">
        <v>34.53</v>
      </c>
      <c r="H1948" s="22" t="n">
        <v>127.94</v>
      </c>
      <c r="I1948" s="22" t="n">
        <v>118.53</v>
      </c>
      <c r="J1948" s="22" t="n">
        <v>2.097929</v>
      </c>
      <c r="K1948" s="22" t="n">
        <v>0.189565</v>
      </c>
      <c r="O1948" s="23"/>
    </row>
    <row r="1949" customFormat="false" ht="15" hidden="false" customHeight="false" outlineLevel="0" collapsed="false">
      <c r="A1949" s="22" t="s">
        <v>856</v>
      </c>
      <c r="B1949" s="22" t="n">
        <v>47</v>
      </c>
      <c r="C1949" s="22" t="n">
        <v>113</v>
      </c>
      <c r="D1949" s="22" t="n">
        <v>138</v>
      </c>
      <c r="E1949" s="22" t="n">
        <v>28</v>
      </c>
      <c r="F1949" s="22" t="n">
        <f aca="false">D1949/SUM(C1949:E1949)</f>
        <v>0.494623655913979</v>
      </c>
      <c r="G1949" s="22" t="n">
        <v>118.72</v>
      </c>
      <c r="H1949" s="22" t="n">
        <v>126.55</v>
      </c>
      <c r="I1949" s="22" t="n">
        <v>33.72</v>
      </c>
      <c r="J1949" s="22" t="n">
        <v>2.283115</v>
      </c>
      <c r="K1949" s="22" t="n">
        <v>0.148059</v>
      </c>
      <c r="O1949" s="23"/>
    </row>
    <row r="1950" customFormat="false" ht="15" hidden="false" customHeight="false" outlineLevel="0" collapsed="false">
      <c r="A1950" s="22" t="s">
        <v>900</v>
      </c>
      <c r="B1950" s="22" t="n">
        <v>17</v>
      </c>
      <c r="C1950" s="22" t="n">
        <v>60</v>
      </c>
      <c r="D1950" s="22" t="n">
        <v>138</v>
      </c>
      <c r="E1950" s="22" t="n">
        <v>81</v>
      </c>
      <c r="F1950" s="22" t="n">
        <f aca="false">D1950/SUM(C1950:E1950)</f>
        <v>0.494623655913979</v>
      </c>
      <c r="G1950" s="22" t="n">
        <v>59.65</v>
      </c>
      <c r="H1950" s="22" t="n">
        <v>138.71</v>
      </c>
      <c r="I1950" s="22" t="n">
        <v>80.65</v>
      </c>
      <c r="J1950" s="22" t="n">
        <v>0.007303</v>
      </c>
      <c r="K1950" s="22" t="n">
        <v>1</v>
      </c>
      <c r="O1950" s="23"/>
    </row>
    <row r="1951" customFormat="false" ht="15" hidden="false" customHeight="false" outlineLevel="0" collapsed="false">
      <c r="A1951" s="22" t="s">
        <v>901</v>
      </c>
      <c r="B1951" s="22" t="n">
        <v>17</v>
      </c>
      <c r="C1951" s="22" t="n">
        <v>80</v>
      </c>
      <c r="D1951" s="22" t="n">
        <v>91</v>
      </c>
      <c r="E1951" s="22" t="n">
        <v>13</v>
      </c>
      <c r="F1951" s="22" t="n">
        <f aca="false">D1951/SUM(C1951:E1951)</f>
        <v>0.494565217391304</v>
      </c>
      <c r="G1951" s="22" t="n">
        <v>85.6</v>
      </c>
      <c r="H1951" s="22" t="n">
        <v>79.8</v>
      </c>
      <c r="I1951" s="22" t="n">
        <v>18.6</v>
      </c>
      <c r="J1951" s="22" t="n">
        <v>3.623297</v>
      </c>
      <c r="K1951" s="22" t="n">
        <v>0.063986</v>
      </c>
      <c r="O1951" s="23"/>
    </row>
    <row r="1952" customFormat="false" ht="15" hidden="false" customHeight="false" outlineLevel="0" collapsed="false">
      <c r="A1952" s="22" t="s">
        <v>902</v>
      </c>
      <c r="B1952" s="22" t="n">
        <v>75</v>
      </c>
      <c r="C1952" s="22" t="n">
        <v>95</v>
      </c>
      <c r="D1952" s="22" t="n">
        <v>136</v>
      </c>
      <c r="E1952" s="22" t="n">
        <v>44</v>
      </c>
      <c r="F1952" s="22" t="n">
        <f aca="false">D1952/SUM(C1952:E1952)</f>
        <v>0.494545454545455</v>
      </c>
      <c r="G1952" s="22" t="n">
        <v>96.61</v>
      </c>
      <c r="H1952" s="22" t="n">
        <v>132.77</v>
      </c>
      <c r="I1952" s="22" t="n">
        <v>45.61</v>
      </c>
      <c r="J1952" s="22" t="n">
        <v>0.162662</v>
      </c>
      <c r="K1952" s="22" t="n">
        <v>0.802615</v>
      </c>
      <c r="O1952" s="23"/>
    </row>
    <row r="1953" customFormat="false" ht="15" hidden="false" customHeight="false" outlineLevel="0" collapsed="false">
      <c r="A1953" s="22" t="s">
        <v>903</v>
      </c>
      <c r="B1953" s="22" t="n">
        <v>110</v>
      </c>
      <c r="C1953" s="22" t="n">
        <v>97</v>
      </c>
      <c r="D1953" s="22" t="n">
        <v>136</v>
      </c>
      <c r="E1953" s="22" t="n">
        <v>42</v>
      </c>
      <c r="F1953" s="22" t="n">
        <f aca="false">D1953/SUM(C1953:E1953)</f>
        <v>0.494545454545455</v>
      </c>
      <c r="G1953" s="22" t="n">
        <v>99</v>
      </c>
      <c r="H1953" s="22" t="n">
        <v>132</v>
      </c>
      <c r="I1953" s="22" t="n">
        <v>44</v>
      </c>
      <c r="J1953" s="22" t="n">
        <v>0.252525</v>
      </c>
      <c r="K1953" s="22" t="n">
        <v>0.706227</v>
      </c>
      <c r="O1953" s="23"/>
    </row>
    <row r="1954" customFormat="false" ht="15" hidden="false" customHeight="false" outlineLevel="0" collapsed="false">
      <c r="A1954" s="22" t="s">
        <v>904</v>
      </c>
      <c r="B1954" s="22" t="n">
        <v>21</v>
      </c>
      <c r="C1954" s="22" t="n">
        <v>86</v>
      </c>
      <c r="D1954" s="22" t="n">
        <v>136</v>
      </c>
      <c r="E1954" s="22" t="n">
        <v>53</v>
      </c>
      <c r="F1954" s="22" t="n">
        <f aca="false">D1954/SUM(C1954:E1954)</f>
        <v>0.494545454545455</v>
      </c>
      <c r="G1954" s="22" t="n">
        <v>86.24</v>
      </c>
      <c r="H1954" s="22" t="n">
        <v>135.52</v>
      </c>
      <c r="I1954" s="22" t="n">
        <v>53.24</v>
      </c>
      <c r="J1954" s="22" t="n">
        <v>0.00345</v>
      </c>
      <c r="K1954" s="22" t="n">
        <v>1</v>
      </c>
      <c r="O1954" s="23"/>
    </row>
    <row r="1955" customFormat="false" ht="15" hidden="false" customHeight="false" outlineLevel="0" collapsed="false">
      <c r="A1955" s="22" t="s">
        <v>905</v>
      </c>
      <c r="B1955" s="22" t="n">
        <v>98</v>
      </c>
      <c r="C1955" s="22" t="n">
        <v>85</v>
      </c>
      <c r="D1955" s="22" t="n">
        <v>136</v>
      </c>
      <c r="E1955" s="22" t="n">
        <v>54</v>
      </c>
      <c r="F1955" s="22" t="n">
        <f aca="false">D1955/SUM(C1955:E1955)</f>
        <v>0.494545454545455</v>
      </c>
      <c r="G1955" s="22" t="n">
        <v>85.12</v>
      </c>
      <c r="H1955" s="22" t="n">
        <v>135.75</v>
      </c>
      <c r="I1955" s="22" t="n">
        <v>54.12</v>
      </c>
      <c r="J1955" s="22" t="n">
        <v>0.000912</v>
      </c>
      <c r="K1955" s="22" t="n">
        <v>1</v>
      </c>
      <c r="O1955" s="23"/>
    </row>
    <row r="1956" customFormat="false" ht="15" hidden="false" customHeight="false" outlineLevel="0" collapsed="false">
      <c r="A1956" s="22" t="s">
        <v>906</v>
      </c>
      <c r="B1956" s="22" t="n">
        <v>18</v>
      </c>
      <c r="C1956" s="22" t="n">
        <v>47</v>
      </c>
      <c r="D1956" s="22" t="n">
        <v>135</v>
      </c>
      <c r="E1956" s="22" t="n">
        <v>91</v>
      </c>
      <c r="F1956" s="22" t="n">
        <f aca="false">D1956/SUM(C1956:E1956)</f>
        <v>0.494505494505495</v>
      </c>
      <c r="G1956" s="22" t="n">
        <v>48.02</v>
      </c>
      <c r="H1956" s="22" t="n">
        <v>132.95</v>
      </c>
      <c r="I1956" s="22" t="n">
        <v>92.02</v>
      </c>
      <c r="J1956" s="22" t="n">
        <v>0.064637</v>
      </c>
      <c r="K1956" s="22" t="n">
        <v>0.901073</v>
      </c>
      <c r="O1956" s="23"/>
    </row>
    <row r="1957" customFormat="false" ht="15" hidden="false" customHeight="false" outlineLevel="0" collapsed="false">
      <c r="A1957" s="22" t="s">
        <v>907</v>
      </c>
      <c r="B1957" s="22" t="n">
        <v>91</v>
      </c>
      <c r="C1957" s="22" t="n">
        <v>33</v>
      </c>
      <c r="D1957" s="22" t="n">
        <v>90</v>
      </c>
      <c r="E1957" s="22" t="n">
        <v>59</v>
      </c>
      <c r="F1957" s="22" t="n">
        <f aca="false">D1957/SUM(C1957:E1957)</f>
        <v>0.494505494505495</v>
      </c>
      <c r="G1957" s="22" t="n">
        <v>33.43</v>
      </c>
      <c r="H1957" s="22" t="n">
        <v>89.14</v>
      </c>
      <c r="I1957" s="22" t="n">
        <v>59.43</v>
      </c>
      <c r="J1957" s="22" t="n">
        <v>0.016827</v>
      </c>
      <c r="K1957" s="22" t="n">
        <v>1</v>
      </c>
      <c r="O1957" s="23"/>
    </row>
    <row r="1958" customFormat="false" ht="15" hidden="false" customHeight="false" outlineLevel="0" collapsed="false">
      <c r="A1958" s="22" t="s">
        <v>841</v>
      </c>
      <c r="B1958" s="22" t="n">
        <v>43</v>
      </c>
      <c r="C1958" s="22" t="n">
        <v>19</v>
      </c>
      <c r="D1958" s="22" t="n">
        <v>90</v>
      </c>
      <c r="E1958" s="22" t="n">
        <v>73</v>
      </c>
      <c r="F1958" s="22" t="n">
        <f aca="false">D1958/SUM(C1958:E1958)</f>
        <v>0.494505494505495</v>
      </c>
      <c r="G1958" s="22" t="n">
        <v>22.51</v>
      </c>
      <c r="H1958" s="22" t="n">
        <v>82.99</v>
      </c>
      <c r="I1958" s="22" t="n">
        <v>76.51</v>
      </c>
      <c r="J1958" s="22" t="n">
        <v>1.298939</v>
      </c>
      <c r="K1958" s="22" t="n">
        <v>0.328947</v>
      </c>
      <c r="O1958" s="23"/>
    </row>
    <row r="1959" customFormat="false" ht="15" hidden="false" customHeight="false" outlineLevel="0" collapsed="false">
      <c r="A1959" s="22" t="s">
        <v>908</v>
      </c>
      <c r="B1959" s="22" t="n">
        <v>93</v>
      </c>
      <c r="C1959" s="22" t="n">
        <v>75</v>
      </c>
      <c r="D1959" s="22" t="n">
        <v>133</v>
      </c>
      <c r="E1959" s="22" t="n">
        <v>61</v>
      </c>
      <c r="F1959" s="22" t="n">
        <f aca="false">D1959/SUM(C1959:E1959)</f>
        <v>0.494423791821561</v>
      </c>
      <c r="G1959" s="22" t="n">
        <v>74.43</v>
      </c>
      <c r="H1959" s="22" t="n">
        <v>134.14</v>
      </c>
      <c r="I1959" s="22" t="n">
        <v>60.43</v>
      </c>
      <c r="J1959" s="22" t="n">
        <v>0.019283</v>
      </c>
      <c r="K1959" s="22" t="n">
        <v>0.902893</v>
      </c>
      <c r="O1959" s="23"/>
    </row>
    <row r="1960" customFormat="false" ht="15" hidden="false" customHeight="false" outlineLevel="0" collapsed="false">
      <c r="A1960" s="22" t="s">
        <v>909</v>
      </c>
      <c r="B1960" s="22" t="n">
        <v>45</v>
      </c>
      <c r="C1960" s="22" t="n">
        <v>105</v>
      </c>
      <c r="D1960" s="22" t="n">
        <v>132</v>
      </c>
      <c r="E1960" s="22" t="n">
        <v>30</v>
      </c>
      <c r="F1960" s="22" t="n">
        <f aca="false">D1960/SUM(C1960:E1960)</f>
        <v>0.49438202247191</v>
      </c>
      <c r="G1960" s="22" t="n">
        <v>109.52</v>
      </c>
      <c r="H1960" s="22" t="n">
        <v>122.97</v>
      </c>
      <c r="I1960" s="22" t="n">
        <v>34.52</v>
      </c>
      <c r="J1960" s="22" t="n">
        <v>1.441024</v>
      </c>
      <c r="K1960" s="22" t="n">
        <v>0.287356</v>
      </c>
      <c r="O1960" s="23"/>
    </row>
    <row r="1961" customFormat="false" ht="15" hidden="false" customHeight="false" outlineLevel="0" collapsed="false">
      <c r="A1961" s="22" t="s">
        <v>909</v>
      </c>
      <c r="B1961" s="22" t="n">
        <v>70</v>
      </c>
      <c r="C1961" s="22" t="n">
        <v>105</v>
      </c>
      <c r="D1961" s="22" t="n">
        <v>132</v>
      </c>
      <c r="E1961" s="22" t="n">
        <v>30</v>
      </c>
      <c r="F1961" s="22" t="n">
        <f aca="false">D1961/SUM(C1961:E1961)</f>
        <v>0.49438202247191</v>
      </c>
      <c r="G1961" s="22" t="n">
        <v>109.52</v>
      </c>
      <c r="H1961" s="22" t="n">
        <v>122.97</v>
      </c>
      <c r="I1961" s="22" t="n">
        <v>34.52</v>
      </c>
      <c r="J1961" s="22" t="n">
        <v>1.441024</v>
      </c>
      <c r="K1961" s="22" t="n">
        <v>0.287356</v>
      </c>
      <c r="O1961" s="23"/>
    </row>
    <row r="1962" customFormat="false" ht="15" hidden="false" customHeight="false" outlineLevel="0" collapsed="false">
      <c r="A1962" s="22" t="s">
        <v>910</v>
      </c>
      <c r="B1962" s="22" t="n">
        <v>68</v>
      </c>
      <c r="C1962" s="22" t="n">
        <v>43</v>
      </c>
      <c r="D1962" s="22" t="n">
        <v>87</v>
      </c>
      <c r="E1962" s="22" t="n">
        <v>46</v>
      </c>
      <c r="F1962" s="22" t="n">
        <f aca="false">D1962/SUM(C1962:E1962)</f>
        <v>0.494318181818182</v>
      </c>
      <c r="G1962" s="22" t="n">
        <v>42.51</v>
      </c>
      <c r="H1962" s="22" t="n">
        <v>87.97</v>
      </c>
      <c r="I1962" s="22" t="n">
        <v>45.51</v>
      </c>
      <c r="J1962" s="22" t="n">
        <v>0.021592</v>
      </c>
      <c r="K1962" s="22" t="n">
        <v>0.88083</v>
      </c>
      <c r="O1962" s="23"/>
    </row>
    <row r="1963" customFormat="false" ht="15" hidden="false" customHeight="false" outlineLevel="0" collapsed="false">
      <c r="A1963" s="22" t="s">
        <v>911</v>
      </c>
      <c r="B1963" s="22" t="n">
        <v>34</v>
      </c>
      <c r="C1963" s="22" t="n">
        <v>85</v>
      </c>
      <c r="D1963" s="22" t="n">
        <v>83</v>
      </c>
      <c r="E1963" s="22" t="n">
        <v>0</v>
      </c>
      <c r="F1963" s="22" t="n">
        <f aca="false">D1963/SUM(C1963:E1963)</f>
        <v>0.494047619047619</v>
      </c>
      <c r="G1963" s="22" t="n">
        <v>95.25</v>
      </c>
      <c r="H1963" s="22" t="n">
        <v>62.5</v>
      </c>
      <c r="I1963" s="22" t="n">
        <v>10.25</v>
      </c>
      <c r="J1963" s="22" t="n">
        <v>18.081082</v>
      </c>
      <c r="K1963" s="22" t="n">
        <v>2E-006</v>
      </c>
      <c r="O1963" s="23"/>
    </row>
    <row r="1964" customFormat="false" ht="15" hidden="false" customHeight="false" outlineLevel="0" collapsed="false">
      <c r="A1964" s="22" t="s">
        <v>911</v>
      </c>
      <c r="B1964" s="22" t="n">
        <v>35</v>
      </c>
      <c r="C1964" s="22" t="n">
        <v>85</v>
      </c>
      <c r="D1964" s="22" t="n">
        <v>83</v>
      </c>
      <c r="E1964" s="22" t="n">
        <v>0</v>
      </c>
      <c r="F1964" s="22" t="n">
        <f aca="false">D1964/SUM(C1964:E1964)</f>
        <v>0.494047619047619</v>
      </c>
      <c r="G1964" s="22" t="n">
        <v>95.25</v>
      </c>
      <c r="H1964" s="22" t="n">
        <v>62.5</v>
      </c>
      <c r="I1964" s="22" t="n">
        <v>10.25</v>
      </c>
      <c r="J1964" s="22" t="n">
        <v>18.081082</v>
      </c>
      <c r="K1964" s="22" t="n">
        <v>2E-006</v>
      </c>
      <c r="O1964" s="23"/>
    </row>
    <row r="1965" customFormat="false" ht="15" hidden="false" customHeight="false" outlineLevel="0" collapsed="false">
      <c r="A1965" s="22" t="s">
        <v>911</v>
      </c>
      <c r="B1965" s="22" t="n">
        <v>37</v>
      </c>
      <c r="C1965" s="22" t="n">
        <v>85</v>
      </c>
      <c r="D1965" s="22" t="n">
        <v>83</v>
      </c>
      <c r="E1965" s="22" t="n">
        <v>0</v>
      </c>
      <c r="F1965" s="22" t="n">
        <f aca="false">D1965/SUM(C1965:E1965)</f>
        <v>0.494047619047619</v>
      </c>
      <c r="G1965" s="22" t="n">
        <v>95.25</v>
      </c>
      <c r="H1965" s="22" t="n">
        <v>62.5</v>
      </c>
      <c r="I1965" s="22" t="n">
        <v>10.25</v>
      </c>
      <c r="J1965" s="22" t="n">
        <v>18.081082</v>
      </c>
      <c r="K1965" s="22" t="n">
        <v>2E-006</v>
      </c>
      <c r="O1965" s="23"/>
    </row>
    <row r="1966" customFormat="false" ht="15" hidden="false" customHeight="false" outlineLevel="0" collapsed="false">
      <c r="A1966" s="22" t="s">
        <v>912</v>
      </c>
      <c r="B1966" s="22" t="n">
        <v>23</v>
      </c>
      <c r="C1966" s="22" t="n">
        <v>21</v>
      </c>
      <c r="D1966" s="22" t="n">
        <v>82</v>
      </c>
      <c r="E1966" s="22" t="n">
        <v>63</v>
      </c>
      <c r="F1966" s="22" t="n">
        <f aca="false">D1966/SUM(C1966:E1966)</f>
        <v>0.493975903614458</v>
      </c>
      <c r="G1966" s="22" t="n">
        <v>23.16</v>
      </c>
      <c r="H1966" s="22" t="n">
        <v>77.69</v>
      </c>
      <c r="I1966" s="22" t="n">
        <v>65.16</v>
      </c>
      <c r="J1966" s="22" t="n">
        <v>0.51171</v>
      </c>
      <c r="K1966" s="22" t="n">
        <v>0.511987</v>
      </c>
      <c r="O1966" s="23"/>
    </row>
    <row r="1967" customFormat="false" ht="15" hidden="false" customHeight="false" outlineLevel="0" collapsed="false">
      <c r="A1967" s="22" t="s">
        <v>185</v>
      </c>
      <c r="B1967" s="22" t="n">
        <v>110</v>
      </c>
      <c r="C1967" s="22" t="n">
        <v>124</v>
      </c>
      <c r="D1967" s="22" t="n">
        <v>121</v>
      </c>
      <c r="E1967" s="22" t="n">
        <v>0</v>
      </c>
      <c r="F1967" s="22" t="n">
        <f aca="false">D1967/SUM(C1967:E1967)</f>
        <v>0.493877551020408</v>
      </c>
      <c r="G1967" s="22" t="n">
        <v>138.94</v>
      </c>
      <c r="H1967" s="22" t="n">
        <v>91.12</v>
      </c>
      <c r="I1967" s="22" t="n">
        <v>14.94</v>
      </c>
      <c r="J1967" s="22" t="n">
        <v>26.344144</v>
      </c>
      <c r="K1967" s="22" t="n">
        <v>0</v>
      </c>
      <c r="O1967" s="23"/>
    </row>
    <row r="1968" customFormat="false" ht="15" hidden="false" customHeight="false" outlineLevel="0" collapsed="false">
      <c r="A1968" s="22" t="s">
        <v>913</v>
      </c>
      <c r="B1968" s="22" t="n">
        <v>24</v>
      </c>
      <c r="C1968" s="22" t="n">
        <v>2</v>
      </c>
      <c r="D1968" s="22" t="n">
        <v>117</v>
      </c>
      <c r="E1968" s="22" t="n">
        <v>118</v>
      </c>
      <c r="F1968" s="22" t="n">
        <f aca="false">D1968/SUM(C1968:E1968)</f>
        <v>0.493670886075949</v>
      </c>
      <c r="G1968" s="22" t="n">
        <v>15.44</v>
      </c>
      <c r="H1968" s="22" t="n">
        <v>90.11</v>
      </c>
      <c r="I1968" s="22" t="n">
        <v>131.44</v>
      </c>
      <c r="J1968" s="22" t="n">
        <v>21.101235</v>
      </c>
      <c r="K1968" s="22" t="n">
        <v>1E-006</v>
      </c>
      <c r="O1968" s="23"/>
    </row>
    <row r="1969" customFormat="false" ht="15" hidden="false" customHeight="false" outlineLevel="0" collapsed="false">
      <c r="A1969" s="22" t="s">
        <v>914</v>
      </c>
      <c r="B1969" s="22" t="n">
        <v>39</v>
      </c>
      <c r="C1969" s="22" t="n">
        <v>30</v>
      </c>
      <c r="D1969" s="22" t="n">
        <v>77</v>
      </c>
      <c r="E1969" s="22" t="n">
        <v>49</v>
      </c>
      <c r="F1969" s="22" t="n">
        <f aca="false">D1969/SUM(C1969:E1969)</f>
        <v>0.493589743589744</v>
      </c>
      <c r="G1969" s="22" t="n">
        <v>30.08</v>
      </c>
      <c r="H1969" s="22" t="n">
        <v>76.84</v>
      </c>
      <c r="I1969" s="22" t="n">
        <v>49.08</v>
      </c>
      <c r="J1969" s="22" t="n">
        <v>0.000652</v>
      </c>
      <c r="K1969" s="22" t="n">
        <v>1</v>
      </c>
      <c r="O1969" s="23"/>
    </row>
    <row r="1970" customFormat="false" ht="15" hidden="false" customHeight="false" outlineLevel="0" collapsed="false">
      <c r="A1970" s="22" t="s">
        <v>915</v>
      </c>
      <c r="B1970" s="22" t="n">
        <v>36</v>
      </c>
      <c r="C1970" s="22" t="n">
        <v>97</v>
      </c>
      <c r="D1970" s="22" t="n">
        <v>112</v>
      </c>
      <c r="E1970" s="22" t="n">
        <v>18</v>
      </c>
      <c r="F1970" s="22" t="n">
        <f aca="false">D1970/SUM(C1970:E1970)</f>
        <v>0.493392070484582</v>
      </c>
      <c r="G1970" s="22" t="n">
        <v>103.12</v>
      </c>
      <c r="H1970" s="22" t="n">
        <v>99.75</v>
      </c>
      <c r="I1970" s="22" t="n">
        <v>24.12</v>
      </c>
      <c r="J1970" s="22" t="n">
        <v>3.421442</v>
      </c>
      <c r="K1970" s="22" t="n">
        <v>0.071869</v>
      </c>
      <c r="O1970" s="23"/>
    </row>
    <row r="1971" customFormat="false" ht="15" hidden="false" customHeight="false" outlineLevel="0" collapsed="false">
      <c r="A1971" s="22" t="s">
        <v>916</v>
      </c>
      <c r="B1971" s="22" t="n">
        <v>110</v>
      </c>
      <c r="C1971" s="22" t="n">
        <v>87</v>
      </c>
      <c r="D1971" s="22" t="n">
        <v>111</v>
      </c>
      <c r="E1971" s="22" t="n">
        <v>27</v>
      </c>
      <c r="F1971" s="22" t="n">
        <f aca="false">D1971/SUM(C1971:E1971)</f>
        <v>0.493333333333333</v>
      </c>
      <c r="G1971" s="22" t="n">
        <v>90.25</v>
      </c>
      <c r="H1971" s="22" t="n">
        <v>104.5</v>
      </c>
      <c r="I1971" s="22" t="n">
        <v>30.25</v>
      </c>
      <c r="J1971" s="22" t="n">
        <v>0.870516</v>
      </c>
      <c r="K1971" s="22" t="n">
        <v>0.391497</v>
      </c>
      <c r="O1971" s="23"/>
    </row>
    <row r="1972" customFormat="false" ht="15" hidden="false" customHeight="false" outlineLevel="0" collapsed="false">
      <c r="A1972" s="22" t="s">
        <v>917</v>
      </c>
      <c r="B1972" s="22" t="n">
        <v>67</v>
      </c>
      <c r="C1972" s="22" t="n">
        <v>65</v>
      </c>
      <c r="D1972" s="22" t="n">
        <v>111</v>
      </c>
      <c r="E1972" s="22" t="n">
        <v>49</v>
      </c>
      <c r="F1972" s="22" t="n">
        <f aca="false">D1972/SUM(C1972:E1972)</f>
        <v>0.493333333333333</v>
      </c>
      <c r="G1972" s="22" t="n">
        <v>64.53</v>
      </c>
      <c r="H1972" s="22" t="n">
        <v>111.93</v>
      </c>
      <c r="I1972" s="22" t="n">
        <v>48.53</v>
      </c>
      <c r="J1972" s="22" t="n">
        <v>0.01557</v>
      </c>
      <c r="K1972" s="22" t="n">
        <v>0.893944</v>
      </c>
      <c r="O1972" s="23"/>
    </row>
    <row r="1973" customFormat="false" ht="15" hidden="false" customHeight="false" outlineLevel="0" collapsed="false">
      <c r="A1973" s="22" t="s">
        <v>154</v>
      </c>
      <c r="B1973" s="22" t="n">
        <v>115</v>
      </c>
      <c r="C1973" s="22" t="n">
        <v>112</v>
      </c>
      <c r="D1973" s="22" t="n">
        <v>110</v>
      </c>
      <c r="E1973" s="22" t="n">
        <v>1</v>
      </c>
      <c r="F1973" s="22" t="n">
        <f aca="false">D1973/SUM(C1973:E1973)</f>
        <v>0.493273542600897</v>
      </c>
      <c r="G1973" s="22" t="n">
        <v>125.06</v>
      </c>
      <c r="H1973" s="22" t="n">
        <v>83.87</v>
      </c>
      <c r="I1973" s="22" t="n">
        <v>14.06</v>
      </c>
      <c r="J1973" s="22" t="n">
        <v>21.635993</v>
      </c>
      <c r="K1973" s="22" t="n">
        <v>0</v>
      </c>
      <c r="O1973" s="23"/>
    </row>
    <row r="1974" customFormat="false" ht="15" hidden="false" customHeight="false" outlineLevel="0" collapsed="false">
      <c r="A1974" s="22" t="s">
        <v>154</v>
      </c>
      <c r="B1974" s="22" t="n">
        <v>117</v>
      </c>
      <c r="C1974" s="22" t="n">
        <v>112</v>
      </c>
      <c r="D1974" s="22" t="n">
        <v>110</v>
      </c>
      <c r="E1974" s="22" t="n">
        <v>1</v>
      </c>
      <c r="F1974" s="22" t="n">
        <f aca="false">D1974/SUM(C1974:E1974)</f>
        <v>0.493273542600897</v>
      </c>
      <c r="G1974" s="22" t="n">
        <v>125.06</v>
      </c>
      <c r="H1974" s="22" t="n">
        <v>83.87</v>
      </c>
      <c r="I1974" s="22" t="n">
        <v>14.06</v>
      </c>
      <c r="J1974" s="22" t="n">
        <v>21.635993</v>
      </c>
      <c r="K1974" s="22" t="n">
        <v>0</v>
      </c>
      <c r="O1974" s="23"/>
    </row>
    <row r="1975" customFormat="false" ht="15" hidden="false" customHeight="false" outlineLevel="0" collapsed="false">
      <c r="A1975" s="22" t="s">
        <v>154</v>
      </c>
      <c r="B1975" s="22" t="n">
        <v>119</v>
      </c>
      <c r="C1975" s="22" t="n">
        <v>112</v>
      </c>
      <c r="D1975" s="22" t="n">
        <v>110</v>
      </c>
      <c r="E1975" s="22" t="n">
        <v>1</v>
      </c>
      <c r="F1975" s="22" t="n">
        <f aca="false">D1975/SUM(C1975:E1975)</f>
        <v>0.493273542600897</v>
      </c>
      <c r="G1975" s="22" t="n">
        <v>125.06</v>
      </c>
      <c r="H1975" s="22" t="n">
        <v>83.87</v>
      </c>
      <c r="I1975" s="22" t="n">
        <v>14.06</v>
      </c>
      <c r="J1975" s="22" t="n">
        <v>21.635993</v>
      </c>
      <c r="K1975" s="22" t="n">
        <v>0</v>
      </c>
      <c r="O1975" s="23"/>
    </row>
    <row r="1976" customFormat="false" ht="15" hidden="false" customHeight="false" outlineLevel="0" collapsed="false">
      <c r="A1976" s="22" t="s">
        <v>918</v>
      </c>
      <c r="B1976" s="22" t="n">
        <v>53</v>
      </c>
      <c r="C1976" s="22" t="n">
        <v>30</v>
      </c>
      <c r="D1976" s="22" t="n">
        <v>109</v>
      </c>
      <c r="E1976" s="22" t="n">
        <v>82</v>
      </c>
      <c r="F1976" s="22" t="n">
        <f aca="false">D1976/SUM(C1976:E1976)</f>
        <v>0.493212669683258</v>
      </c>
      <c r="G1976" s="22" t="n">
        <v>32.31</v>
      </c>
      <c r="H1976" s="22" t="n">
        <v>104.38</v>
      </c>
      <c r="I1976" s="22" t="n">
        <v>84.31</v>
      </c>
      <c r="J1976" s="22" t="n">
        <v>0.432493</v>
      </c>
      <c r="K1976" s="22" t="n">
        <v>0.570247</v>
      </c>
      <c r="O1976" s="23"/>
    </row>
    <row r="1977" customFormat="false" ht="15" hidden="false" customHeight="false" outlineLevel="0" collapsed="false">
      <c r="A1977" s="22" t="s">
        <v>919</v>
      </c>
      <c r="B1977" s="22" t="n">
        <v>53</v>
      </c>
      <c r="C1977" s="22" t="n">
        <v>54</v>
      </c>
      <c r="D1977" s="22" t="n">
        <v>107</v>
      </c>
      <c r="E1977" s="22" t="n">
        <v>56</v>
      </c>
      <c r="F1977" s="22" t="n">
        <f aca="false">D1977/SUM(C1977:E1977)</f>
        <v>0.493087557603687</v>
      </c>
      <c r="G1977" s="22" t="n">
        <v>53.25</v>
      </c>
      <c r="H1977" s="22" t="n">
        <v>108.49</v>
      </c>
      <c r="I1977" s="22" t="n">
        <v>55.25</v>
      </c>
      <c r="J1977" s="22" t="n">
        <v>0.040974</v>
      </c>
      <c r="K1977" s="22" t="n">
        <v>0.891979</v>
      </c>
      <c r="O1977" s="23"/>
    </row>
    <row r="1978" customFormat="false" ht="15" hidden="false" customHeight="false" outlineLevel="0" collapsed="false">
      <c r="A1978" s="22" t="s">
        <v>920</v>
      </c>
      <c r="B1978" s="22" t="n">
        <v>92</v>
      </c>
      <c r="C1978" s="22" t="n">
        <v>49</v>
      </c>
      <c r="D1978" s="22" t="n">
        <v>141</v>
      </c>
      <c r="E1978" s="22" t="n">
        <v>96</v>
      </c>
      <c r="F1978" s="22" t="n">
        <f aca="false">D1978/SUM(C1978:E1978)</f>
        <v>0.493006993006993</v>
      </c>
      <c r="G1978" s="22" t="n">
        <v>49.93</v>
      </c>
      <c r="H1978" s="22" t="n">
        <v>139.14</v>
      </c>
      <c r="I1978" s="22" t="n">
        <v>96.93</v>
      </c>
      <c r="J1978" s="22" t="n">
        <v>0.051213</v>
      </c>
      <c r="K1978" s="22" t="n">
        <v>0.903319</v>
      </c>
      <c r="O1978" s="23"/>
    </row>
    <row r="1979" customFormat="false" ht="15" hidden="false" customHeight="false" outlineLevel="0" collapsed="false">
      <c r="A1979" s="22" t="s">
        <v>921</v>
      </c>
      <c r="B1979" s="22" t="n">
        <v>63</v>
      </c>
      <c r="C1979" s="22" t="n">
        <v>98</v>
      </c>
      <c r="D1979" s="22" t="n">
        <v>141</v>
      </c>
      <c r="E1979" s="22" t="n">
        <v>47</v>
      </c>
      <c r="F1979" s="22" t="n">
        <f aca="false">D1979/SUM(C1979:E1979)</f>
        <v>0.493006993006993</v>
      </c>
      <c r="G1979" s="22" t="n">
        <v>99.27</v>
      </c>
      <c r="H1979" s="22" t="n">
        <v>138.45</v>
      </c>
      <c r="I1979" s="22" t="n">
        <v>48.27</v>
      </c>
      <c r="J1979" s="22" t="n">
        <v>0.096803</v>
      </c>
      <c r="K1979" s="22" t="n">
        <v>0.807626</v>
      </c>
      <c r="O1979" s="23"/>
    </row>
    <row r="1980" customFormat="false" ht="15" hidden="false" customHeight="false" outlineLevel="0" collapsed="false">
      <c r="A1980" s="22" t="s">
        <v>922</v>
      </c>
      <c r="B1980" s="22" t="n">
        <v>124</v>
      </c>
      <c r="C1980" s="22" t="n">
        <v>122</v>
      </c>
      <c r="D1980" s="22" t="n">
        <v>141</v>
      </c>
      <c r="E1980" s="22" t="n">
        <v>23</v>
      </c>
      <c r="F1980" s="22" t="n">
        <f aca="false">D1980/SUM(C1980:E1980)</f>
        <v>0.493006993006993</v>
      </c>
      <c r="G1980" s="22" t="n">
        <v>129.57</v>
      </c>
      <c r="H1980" s="22" t="n">
        <v>125.87</v>
      </c>
      <c r="I1980" s="22" t="n">
        <v>30.57</v>
      </c>
      <c r="J1980" s="22" t="n">
        <v>4.135197</v>
      </c>
      <c r="K1980" s="22" t="n">
        <v>0.059193</v>
      </c>
      <c r="O1980" s="23"/>
    </row>
    <row r="1981" customFormat="false" ht="15" hidden="false" customHeight="false" outlineLevel="0" collapsed="false">
      <c r="A1981" s="22" t="s">
        <v>923</v>
      </c>
      <c r="B1981" s="22" t="n">
        <v>108</v>
      </c>
      <c r="C1981" s="22" t="n">
        <v>100</v>
      </c>
      <c r="D1981" s="22" t="n">
        <v>141</v>
      </c>
      <c r="E1981" s="22" t="n">
        <v>45</v>
      </c>
      <c r="F1981" s="22" t="n">
        <f aca="false">D1981/SUM(C1981:E1981)</f>
        <v>0.493006993006993</v>
      </c>
      <c r="G1981" s="22" t="n">
        <v>101.64</v>
      </c>
      <c r="H1981" s="22" t="n">
        <v>137.71</v>
      </c>
      <c r="I1981" s="22" t="n">
        <v>46.64</v>
      </c>
      <c r="J1981" s="22" t="n">
        <v>0.163084</v>
      </c>
      <c r="K1981" s="22" t="n">
        <v>0.714394</v>
      </c>
      <c r="O1981" s="23"/>
    </row>
    <row r="1982" customFormat="false" ht="15" hidden="false" customHeight="false" outlineLevel="0" collapsed="false">
      <c r="A1982" s="22" t="s">
        <v>924</v>
      </c>
      <c r="B1982" s="22" t="n">
        <v>45</v>
      </c>
      <c r="C1982" s="22" t="n">
        <v>95</v>
      </c>
      <c r="D1982" s="22" t="n">
        <v>141</v>
      </c>
      <c r="E1982" s="22" t="n">
        <v>50</v>
      </c>
      <c r="F1982" s="22" t="n">
        <f aca="false">D1982/SUM(C1982:E1982)</f>
        <v>0.493006993006993</v>
      </c>
      <c r="G1982" s="22" t="n">
        <v>95.77</v>
      </c>
      <c r="H1982" s="22" t="n">
        <v>139.46</v>
      </c>
      <c r="I1982" s="22" t="n">
        <v>50.77</v>
      </c>
      <c r="J1982" s="22" t="n">
        <v>0.034884</v>
      </c>
      <c r="K1982" s="22" t="n">
        <v>0.903797</v>
      </c>
      <c r="O1982" s="23"/>
    </row>
    <row r="1983" customFormat="false" ht="15" hidden="false" customHeight="false" outlineLevel="0" collapsed="false">
      <c r="A1983" s="22" t="s">
        <v>925</v>
      </c>
      <c r="B1983" s="22" t="n">
        <v>117</v>
      </c>
      <c r="C1983" s="22" t="n">
        <v>104</v>
      </c>
      <c r="D1983" s="22" t="n">
        <v>141</v>
      </c>
      <c r="E1983" s="22" t="n">
        <v>41</v>
      </c>
      <c r="F1983" s="22" t="n">
        <f aca="false">D1983/SUM(C1983:E1983)</f>
        <v>0.493006993006993</v>
      </c>
      <c r="G1983" s="22" t="n">
        <v>106.47</v>
      </c>
      <c r="H1983" s="22" t="n">
        <v>136.06</v>
      </c>
      <c r="I1983" s="22" t="n">
        <v>43.47</v>
      </c>
      <c r="J1983" s="22" t="n">
        <v>0.376827</v>
      </c>
      <c r="K1983" s="22" t="n">
        <v>0.619124</v>
      </c>
      <c r="O1983" s="23"/>
    </row>
    <row r="1984" customFormat="false" ht="15" hidden="false" customHeight="false" outlineLevel="0" collapsed="false">
      <c r="A1984" s="22" t="s">
        <v>556</v>
      </c>
      <c r="B1984" s="22" t="n">
        <v>15</v>
      </c>
      <c r="C1984" s="22" t="n">
        <v>108</v>
      </c>
      <c r="D1984" s="22" t="n">
        <v>140</v>
      </c>
      <c r="E1984" s="22" t="n">
        <v>36</v>
      </c>
      <c r="F1984" s="22" t="n">
        <f aca="false">D1984/SUM(C1984:E1984)</f>
        <v>0.492957746478873</v>
      </c>
      <c r="G1984" s="22" t="n">
        <v>111.56</v>
      </c>
      <c r="H1984" s="22" t="n">
        <v>132.87</v>
      </c>
      <c r="I1984" s="22" t="n">
        <v>39.56</v>
      </c>
      <c r="J1984" s="22" t="n">
        <v>0.81701</v>
      </c>
      <c r="K1984" s="22" t="n">
        <v>0.446332</v>
      </c>
      <c r="O1984" s="23"/>
    </row>
    <row r="1985" customFormat="false" ht="15" hidden="false" customHeight="false" outlineLevel="0" collapsed="false">
      <c r="A1985" s="22" t="s">
        <v>556</v>
      </c>
      <c r="B1985" s="22" t="n">
        <v>91</v>
      </c>
      <c r="C1985" s="22" t="n">
        <v>108</v>
      </c>
      <c r="D1985" s="22" t="n">
        <v>140</v>
      </c>
      <c r="E1985" s="22" t="n">
        <v>36</v>
      </c>
      <c r="F1985" s="22" t="n">
        <f aca="false">D1985/SUM(C1985:E1985)</f>
        <v>0.492957746478873</v>
      </c>
      <c r="G1985" s="22" t="n">
        <v>111.56</v>
      </c>
      <c r="H1985" s="22" t="n">
        <v>132.87</v>
      </c>
      <c r="I1985" s="22" t="n">
        <v>39.56</v>
      </c>
      <c r="J1985" s="22" t="n">
        <v>0.81701</v>
      </c>
      <c r="K1985" s="22" t="n">
        <v>0.446332</v>
      </c>
      <c r="O1985" s="23"/>
    </row>
    <row r="1986" customFormat="false" ht="15" hidden="false" customHeight="false" outlineLevel="0" collapsed="false">
      <c r="A1986" s="22" t="s">
        <v>926</v>
      </c>
      <c r="B1986" s="22" t="n">
        <v>72</v>
      </c>
      <c r="C1986" s="22" t="n">
        <v>129</v>
      </c>
      <c r="D1986" s="22" t="n">
        <v>140</v>
      </c>
      <c r="E1986" s="22" t="n">
        <v>15</v>
      </c>
      <c r="F1986" s="22" t="n">
        <f aca="false">D1986/SUM(C1986:E1986)</f>
        <v>0.492957746478873</v>
      </c>
      <c r="G1986" s="22" t="n">
        <v>139.44</v>
      </c>
      <c r="H1986" s="22" t="n">
        <v>119.12</v>
      </c>
      <c r="I1986" s="22" t="n">
        <v>25.44</v>
      </c>
      <c r="J1986" s="22" t="n">
        <v>8.726171</v>
      </c>
      <c r="K1986" s="22" t="n">
        <v>0.004365</v>
      </c>
      <c r="O1986" s="23"/>
    </row>
    <row r="1987" customFormat="false" ht="15" hidden="false" customHeight="false" outlineLevel="0" collapsed="false">
      <c r="A1987" s="22" t="s">
        <v>927</v>
      </c>
      <c r="B1987" s="22" t="n">
        <v>35</v>
      </c>
      <c r="C1987" s="22" t="n">
        <v>55</v>
      </c>
      <c r="D1987" s="22" t="n">
        <v>140</v>
      </c>
      <c r="E1987" s="22" t="n">
        <v>89</v>
      </c>
      <c r="F1987" s="22" t="n">
        <f aca="false">D1987/SUM(C1987:E1987)</f>
        <v>0.492957746478873</v>
      </c>
      <c r="G1987" s="22" t="n">
        <v>55.02</v>
      </c>
      <c r="H1987" s="22" t="n">
        <v>139.96</v>
      </c>
      <c r="I1987" s="22" t="n">
        <v>89.02</v>
      </c>
      <c r="J1987" s="22" t="n">
        <v>1.8E-005</v>
      </c>
      <c r="K1987" s="22" t="n">
        <v>1</v>
      </c>
      <c r="O1987" s="23"/>
    </row>
    <row r="1988" customFormat="false" ht="15" hidden="false" customHeight="false" outlineLevel="0" collapsed="false">
      <c r="A1988" s="22" t="s">
        <v>928</v>
      </c>
      <c r="B1988" s="22" t="n">
        <v>124</v>
      </c>
      <c r="C1988" s="22" t="n">
        <v>101</v>
      </c>
      <c r="D1988" s="22" t="n">
        <v>139</v>
      </c>
      <c r="E1988" s="22" t="n">
        <v>42</v>
      </c>
      <c r="F1988" s="22" t="n">
        <f aca="false">D1988/SUM(C1988:E1988)</f>
        <v>0.49290780141844</v>
      </c>
      <c r="G1988" s="22" t="n">
        <v>103.09</v>
      </c>
      <c r="H1988" s="22" t="n">
        <v>134.83</v>
      </c>
      <c r="I1988" s="22" t="n">
        <v>44.09</v>
      </c>
      <c r="J1988" s="22" t="n">
        <v>0.270007</v>
      </c>
      <c r="K1988" s="22" t="n">
        <v>0.708494</v>
      </c>
      <c r="O1988" s="23"/>
    </row>
    <row r="1989" customFormat="false" ht="15" hidden="false" customHeight="false" outlineLevel="0" collapsed="false">
      <c r="A1989" s="22" t="s">
        <v>929</v>
      </c>
      <c r="B1989" s="22" t="n">
        <v>39</v>
      </c>
      <c r="C1989" s="22" t="n">
        <v>108</v>
      </c>
      <c r="D1989" s="22" t="n">
        <v>138</v>
      </c>
      <c r="E1989" s="22" t="n">
        <v>34</v>
      </c>
      <c r="F1989" s="22" t="n">
        <f aca="false">D1989/SUM(C1989:E1989)</f>
        <v>0.492857142857143</v>
      </c>
      <c r="G1989" s="22" t="n">
        <v>111.89</v>
      </c>
      <c r="H1989" s="22" t="n">
        <v>130.22</v>
      </c>
      <c r="I1989" s="22" t="n">
        <v>37.89</v>
      </c>
      <c r="J1989" s="22" t="n">
        <v>0.999063</v>
      </c>
      <c r="K1989" s="22" t="n">
        <v>0.368882</v>
      </c>
      <c r="O1989" s="23"/>
    </row>
    <row r="1990" customFormat="false" ht="15" hidden="false" customHeight="false" outlineLevel="0" collapsed="false">
      <c r="A1990" s="22" t="s">
        <v>930</v>
      </c>
      <c r="B1990" s="22" t="n">
        <v>21</v>
      </c>
      <c r="C1990" s="22" t="n">
        <v>81</v>
      </c>
      <c r="D1990" s="22" t="n">
        <v>138</v>
      </c>
      <c r="E1990" s="22" t="n">
        <v>61</v>
      </c>
      <c r="F1990" s="22" t="n">
        <f aca="false">D1990/SUM(C1990:E1990)</f>
        <v>0.492857142857143</v>
      </c>
      <c r="G1990" s="22" t="n">
        <v>80.36</v>
      </c>
      <c r="H1990" s="22" t="n">
        <v>139.29</v>
      </c>
      <c r="I1990" s="22" t="n">
        <v>60.36</v>
      </c>
      <c r="J1990" s="22" t="n">
        <v>0.023858</v>
      </c>
      <c r="K1990" s="22" t="n">
        <v>0.904464</v>
      </c>
      <c r="O1990" s="23"/>
    </row>
    <row r="1991" customFormat="false" ht="15" hidden="false" customHeight="false" outlineLevel="0" collapsed="false">
      <c r="A1991" s="22" t="s">
        <v>931</v>
      </c>
      <c r="B1991" s="22" t="n">
        <v>83</v>
      </c>
      <c r="C1991" s="22" t="n">
        <v>122</v>
      </c>
      <c r="D1991" s="22" t="n">
        <v>137</v>
      </c>
      <c r="E1991" s="22" t="n">
        <v>19</v>
      </c>
      <c r="F1991" s="22" t="n">
        <f aca="false">D1991/SUM(C1991:E1991)</f>
        <v>0.492805755395683</v>
      </c>
      <c r="G1991" s="22" t="n">
        <v>130.54</v>
      </c>
      <c r="H1991" s="22" t="n">
        <v>119.92</v>
      </c>
      <c r="I1991" s="22" t="n">
        <v>27.54</v>
      </c>
      <c r="J1991" s="22" t="n">
        <v>5.640163</v>
      </c>
      <c r="K1991" s="22" t="n">
        <v>0.02545</v>
      </c>
      <c r="O1991" s="23"/>
    </row>
    <row r="1992" customFormat="false" ht="15" hidden="false" customHeight="false" outlineLevel="0" collapsed="false">
      <c r="A1992" s="22" t="s">
        <v>932</v>
      </c>
      <c r="B1992" s="22" t="n">
        <v>93</v>
      </c>
      <c r="C1992" s="22" t="n">
        <v>100</v>
      </c>
      <c r="D1992" s="22" t="n">
        <v>137</v>
      </c>
      <c r="E1992" s="22" t="n">
        <v>41</v>
      </c>
      <c r="F1992" s="22" t="n">
        <f aca="false">D1992/SUM(C1992:E1992)</f>
        <v>0.492805755395683</v>
      </c>
      <c r="G1992" s="22" t="n">
        <v>102.13</v>
      </c>
      <c r="H1992" s="22" t="n">
        <v>132.74</v>
      </c>
      <c r="I1992" s="22" t="n">
        <v>43.13</v>
      </c>
      <c r="J1992" s="22" t="n">
        <v>0.286436</v>
      </c>
      <c r="K1992" s="22" t="n">
        <v>0.7061</v>
      </c>
      <c r="O1992" s="23"/>
    </row>
    <row r="1993" customFormat="false" ht="15" hidden="false" customHeight="false" outlineLevel="0" collapsed="false">
      <c r="A1993" s="22" t="s">
        <v>933</v>
      </c>
      <c r="B1993" s="22" t="n">
        <v>57</v>
      </c>
      <c r="C1993" s="22" t="n">
        <v>60</v>
      </c>
      <c r="D1993" s="22" t="n">
        <v>136</v>
      </c>
      <c r="E1993" s="22" t="n">
        <v>80</v>
      </c>
      <c r="F1993" s="22" t="n">
        <f aca="false">D1993/SUM(C1993:E1993)</f>
        <v>0.492753623188406</v>
      </c>
      <c r="G1993" s="22" t="n">
        <v>59.36</v>
      </c>
      <c r="H1993" s="22" t="n">
        <v>137.28</v>
      </c>
      <c r="I1993" s="22" t="n">
        <v>79.36</v>
      </c>
      <c r="J1993" s="22" t="n">
        <v>0.023823</v>
      </c>
      <c r="K1993" s="22" t="n">
        <v>0.903771</v>
      </c>
      <c r="O1993" s="23"/>
    </row>
    <row r="1994" customFormat="false" ht="15" hidden="false" customHeight="false" outlineLevel="0" collapsed="false">
      <c r="A1994" s="22" t="s">
        <v>934</v>
      </c>
      <c r="B1994" s="22" t="n">
        <v>34</v>
      </c>
      <c r="C1994" s="22" t="n">
        <v>62</v>
      </c>
      <c r="D1994" s="22" t="n">
        <v>135</v>
      </c>
      <c r="E1994" s="22" t="n">
        <v>77</v>
      </c>
      <c r="F1994" s="22" t="n">
        <f aca="false">D1994/SUM(C1994:E1994)</f>
        <v>0.492700729927007</v>
      </c>
      <c r="G1994" s="22" t="n">
        <v>61.21</v>
      </c>
      <c r="H1994" s="22" t="n">
        <v>136.59</v>
      </c>
      <c r="I1994" s="22" t="n">
        <v>76.21</v>
      </c>
      <c r="J1994" s="22" t="n">
        <v>0.037102</v>
      </c>
      <c r="K1994" s="22" t="n">
        <v>0.903501</v>
      </c>
      <c r="O1994" s="23"/>
    </row>
    <row r="1995" customFormat="false" ht="15" hidden="false" customHeight="false" outlineLevel="0" collapsed="false">
      <c r="A1995" s="22" t="s">
        <v>935</v>
      </c>
      <c r="B1995" s="22" t="n">
        <v>85</v>
      </c>
      <c r="C1995" s="22" t="n">
        <v>88</v>
      </c>
      <c r="D1995" s="22" t="n">
        <v>135</v>
      </c>
      <c r="E1995" s="22" t="n">
        <v>51</v>
      </c>
      <c r="F1995" s="22" t="n">
        <f aca="false">D1995/SUM(C1995:E1995)</f>
        <v>0.492700729927007</v>
      </c>
      <c r="G1995" s="22" t="n">
        <v>88.25</v>
      </c>
      <c r="H1995" s="22" t="n">
        <v>134.5</v>
      </c>
      <c r="I1995" s="22" t="n">
        <v>51.25</v>
      </c>
      <c r="J1995" s="22" t="n">
        <v>0.003759</v>
      </c>
      <c r="K1995" s="22" t="n">
        <v>1</v>
      </c>
      <c r="O1995" s="23"/>
    </row>
    <row r="1996" customFormat="false" ht="15" hidden="false" customHeight="false" outlineLevel="0" collapsed="false">
      <c r="A1996" s="22" t="s">
        <v>936</v>
      </c>
      <c r="B1996" s="22" t="n">
        <v>62</v>
      </c>
      <c r="C1996" s="22" t="n">
        <v>10</v>
      </c>
      <c r="D1996" s="22" t="n">
        <v>133</v>
      </c>
      <c r="E1996" s="22" t="n">
        <v>127</v>
      </c>
      <c r="F1996" s="22" t="n">
        <f aca="false">D1996/SUM(C1996:E1996)</f>
        <v>0.492592592592593</v>
      </c>
      <c r="G1996" s="22" t="n">
        <v>21.67</v>
      </c>
      <c r="H1996" s="22" t="n">
        <v>109.65</v>
      </c>
      <c r="I1996" s="22" t="n">
        <v>138.68</v>
      </c>
      <c r="J1996" s="22" t="n">
        <v>12.243914</v>
      </c>
      <c r="K1996" s="22" t="n">
        <v>0.000485</v>
      </c>
      <c r="O1996" s="23"/>
    </row>
    <row r="1997" customFormat="false" ht="15" hidden="false" customHeight="false" outlineLevel="0" collapsed="false">
      <c r="A1997" s="22" t="s">
        <v>937</v>
      </c>
      <c r="B1997" s="22" t="n">
        <v>33</v>
      </c>
      <c r="C1997" s="22" t="n">
        <v>93</v>
      </c>
      <c r="D1997" s="22" t="n">
        <v>132</v>
      </c>
      <c r="E1997" s="22" t="n">
        <v>43</v>
      </c>
      <c r="F1997" s="22" t="n">
        <f aca="false">D1997/SUM(C1997:E1997)</f>
        <v>0.492537313432836</v>
      </c>
      <c r="G1997" s="22" t="n">
        <v>94.33</v>
      </c>
      <c r="H1997" s="22" t="n">
        <v>129.34</v>
      </c>
      <c r="I1997" s="22" t="n">
        <v>44.33</v>
      </c>
      <c r="J1997" s="22" t="n">
        <v>0.113717</v>
      </c>
      <c r="K1997" s="22" t="n">
        <v>0.800602</v>
      </c>
      <c r="O1997" s="23"/>
    </row>
    <row r="1998" customFormat="false" ht="15" hidden="false" customHeight="false" outlineLevel="0" collapsed="false">
      <c r="A1998" s="22" t="s">
        <v>938</v>
      </c>
      <c r="B1998" s="22" t="n">
        <v>82</v>
      </c>
      <c r="C1998" s="22" t="n">
        <v>82</v>
      </c>
      <c r="D1998" s="22" t="n">
        <v>131</v>
      </c>
      <c r="E1998" s="22" t="n">
        <v>53</v>
      </c>
      <c r="F1998" s="22" t="n">
        <f aca="false">D1998/SUM(C1998:E1998)</f>
        <v>0.492481203007519</v>
      </c>
      <c r="G1998" s="22" t="n">
        <v>81.79</v>
      </c>
      <c r="H1998" s="22" t="n">
        <v>131.42</v>
      </c>
      <c r="I1998" s="22" t="n">
        <v>52.79</v>
      </c>
      <c r="J1998" s="22" t="n">
        <v>0.002706</v>
      </c>
      <c r="K1998" s="22" t="n">
        <v>1</v>
      </c>
      <c r="O1998" s="23"/>
    </row>
    <row r="1999" customFormat="false" ht="15" hidden="false" customHeight="false" outlineLevel="0" collapsed="false">
      <c r="A1999" s="22" t="s">
        <v>939</v>
      </c>
      <c r="B1999" s="22" t="n">
        <v>119</v>
      </c>
      <c r="C1999" s="22" t="n">
        <v>70</v>
      </c>
      <c r="D1999" s="22" t="n">
        <v>98</v>
      </c>
      <c r="E1999" s="22" t="n">
        <v>31</v>
      </c>
      <c r="F1999" s="22" t="n">
        <f aca="false">D1999/SUM(C1999:E1999)</f>
        <v>0.492462311557789</v>
      </c>
      <c r="G1999" s="22" t="n">
        <v>71.16</v>
      </c>
      <c r="H1999" s="22" t="n">
        <v>95.68</v>
      </c>
      <c r="I1999" s="22" t="n">
        <v>32.16</v>
      </c>
      <c r="J1999" s="22" t="n">
        <v>0.117166</v>
      </c>
      <c r="K1999" s="22" t="n">
        <v>0.770103</v>
      </c>
      <c r="O1999" s="23"/>
    </row>
    <row r="2000" customFormat="false" ht="15" hidden="false" customHeight="false" outlineLevel="0" collapsed="false">
      <c r="A2000" s="22" t="s">
        <v>585</v>
      </c>
      <c r="B2000" s="22" t="n">
        <v>124</v>
      </c>
      <c r="C2000" s="22" t="n">
        <v>98</v>
      </c>
      <c r="D2000" s="22" t="n">
        <v>130</v>
      </c>
      <c r="E2000" s="22" t="n">
        <v>36</v>
      </c>
      <c r="F2000" s="22" t="n">
        <f aca="false">D2000/SUM(C2000:E2000)</f>
        <v>0.492424242424242</v>
      </c>
      <c r="G2000" s="22" t="n">
        <v>100.64</v>
      </c>
      <c r="H2000" s="22" t="n">
        <v>124.72</v>
      </c>
      <c r="I2000" s="22" t="n">
        <v>38.64</v>
      </c>
      <c r="J2000" s="22" t="n">
        <v>0.473207</v>
      </c>
      <c r="K2000" s="22" t="n">
        <v>0.601987</v>
      </c>
      <c r="O2000" s="23"/>
    </row>
    <row r="2001" customFormat="false" ht="15" hidden="false" customHeight="false" outlineLevel="0" collapsed="false">
      <c r="A2001" s="22" t="s">
        <v>940</v>
      </c>
      <c r="B2001" s="22" t="n">
        <v>18</v>
      </c>
      <c r="C2001" s="22" t="n">
        <v>48</v>
      </c>
      <c r="D2001" s="22" t="n">
        <v>129</v>
      </c>
      <c r="E2001" s="22" t="n">
        <v>85</v>
      </c>
      <c r="F2001" s="22" t="n">
        <f aca="false">D2001/SUM(C2001:E2001)</f>
        <v>0.49236641221374</v>
      </c>
      <c r="G2001" s="22" t="n">
        <v>48.31</v>
      </c>
      <c r="H2001" s="22" t="n">
        <v>128.39</v>
      </c>
      <c r="I2001" s="22" t="n">
        <v>85.31</v>
      </c>
      <c r="J2001" s="22" t="n">
        <v>0.005965</v>
      </c>
      <c r="K2001" s="22" t="n">
        <v>1</v>
      </c>
      <c r="O2001" s="23"/>
    </row>
    <row r="2002" customFormat="false" ht="15" hidden="false" customHeight="false" outlineLevel="0" collapsed="false">
      <c r="A2002" s="22" t="s">
        <v>941</v>
      </c>
      <c r="B2002" s="22" t="n">
        <v>58</v>
      </c>
      <c r="C2002" s="22" t="n">
        <v>75</v>
      </c>
      <c r="D2002" s="22" t="n">
        <v>127</v>
      </c>
      <c r="E2002" s="22" t="n">
        <v>56</v>
      </c>
      <c r="F2002" s="22" t="n">
        <f aca="false">D2002/SUM(C2002:E2002)</f>
        <v>0.492248062015504</v>
      </c>
      <c r="G2002" s="22" t="n">
        <v>74.35</v>
      </c>
      <c r="H2002" s="22" t="n">
        <v>128.3</v>
      </c>
      <c r="I2002" s="22" t="n">
        <v>55.35</v>
      </c>
      <c r="J2002" s="22" t="n">
        <v>0.026504</v>
      </c>
      <c r="K2002" s="22" t="n">
        <v>0.900459</v>
      </c>
      <c r="O2002" s="23"/>
    </row>
    <row r="2003" customFormat="false" ht="15" hidden="false" customHeight="false" outlineLevel="0" collapsed="false">
      <c r="A2003" s="22" t="s">
        <v>942</v>
      </c>
      <c r="B2003" s="22" t="n">
        <v>7</v>
      </c>
      <c r="C2003" s="22" t="n">
        <v>69</v>
      </c>
      <c r="D2003" s="22" t="n">
        <v>95</v>
      </c>
      <c r="E2003" s="22" t="n">
        <v>29</v>
      </c>
      <c r="F2003" s="22" t="n">
        <f aca="false">D2003/SUM(C2003:E2003)</f>
        <v>0.492227979274611</v>
      </c>
      <c r="G2003" s="22" t="n">
        <v>70.32</v>
      </c>
      <c r="H2003" s="22" t="n">
        <v>92.35</v>
      </c>
      <c r="I2003" s="22" t="n">
        <v>30.32</v>
      </c>
      <c r="J2003" s="22" t="n">
        <v>0.158312</v>
      </c>
      <c r="K2003" s="22" t="n">
        <v>0.764351</v>
      </c>
      <c r="O2003" s="23"/>
    </row>
    <row r="2004" customFormat="false" ht="15" hidden="false" customHeight="false" outlineLevel="0" collapsed="false">
      <c r="A2004" s="22" t="s">
        <v>943</v>
      </c>
      <c r="B2004" s="22" t="n">
        <v>15</v>
      </c>
      <c r="C2004" s="22" t="n">
        <v>81</v>
      </c>
      <c r="D2004" s="22" t="n">
        <v>126</v>
      </c>
      <c r="E2004" s="22" t="n">
        <v>49</v>
      </c>
      <c r="F2004" s="22" t="n">
        <f aca="false">D2004/SUM(C2004:E2004)</f>
        <v>0.4921875</v>
      </c>
      <c r="G2004" s="22" t="n">
        <v>81</v>
      </c>
      <c r="H2004" s="22" t="n">
        <v>126</v>
      </c>
      <c r="I2004" s="22" t="n">
        <v>49</v>
      </c>
      <c r="J2004" s="22" t="n">
        <v>0</v>
      </c>
      <c r="K2004" s="22" t="n">
        <v>1</v>
      </c>
      <c r="O2004" s="23"/>
    </row>
    <row r="2005" customFormat="false" ht="15" hidden="false" customHeight="false" outlineLevel="0" collapsed="false">
      <c r="A2005" s="22" t="s">
        <v>887</v>
      </c>
      <c r="B2005" s="22" t="n">
        <v>106</v>
      </c>
      <c r="C2005" s="22" t="n">
        <v>31</v>
      </c>
      <c r="D2005" s="22" t="n">
        <v>126</v>
      </c>
      <c r="E2005" s="22" t="n">
        <v>99</v>
      </c>
      <c r="F2005" s="22" t="n">
        <f aca="false">D2005/SUM(C2005:E2005)</f>
        <v>0.4921875</v>
      </c>
      <c r="G2005" s="22" t="n">
        <v>34.52</v>
      </c>
      <c r="H2005" s="22" t="n">
        <v>118.97</v>
      </c>
      <c r="I2005" s="22" t="n">
        <v>102.52</v>
      </c>
      <c r="J2005" s="22" t="n">
        <v>0.894209</v>
      </c>
      <c r="K2005" s="22" t="n">
        <v>0.419465</v>
      </c>
      <c r="O2005" s="23"/>
    </row>
    <row r="2006" customFormat="false" ht="15" hidden="false" customHeight="false" outlineLevel="0" collapsed="false">
      <c r="A2006" s="22" t="s">
        <v>944</v>
      </c>
      <c r="B2006" s="22" t="n">
        <v>45</v>
      </c>
      <c r="C2006" s="22" t="n">
        <v>82</v>
      </c>
      <c r="D2006" s="22" t="n">
        <v>125</v>
      </c>
      <c r="E2006" s="22" t="n">
        <v>47</v>
      </c>
      <c r="F2006" s="22" t="n">
        <f aca="false">D2006/SUM(C2006:E2006)</f>
        <v>0.492125984251969</v>
      </c>
      <c r="G2006" s="22" t="n">
        <v>82.21</v>
      </c>
      <c r="H2006" s="22" t="n">
        <v>124.59</v>
      </c>
      <c r="I2006" s="22" t="n">
        <v>47.21</v>
      </c>
      <c r="J2006" s="22" t="n">
        <v>0.00277</v>
      </c>
      <c r="K2006" s="22" t="n">
        <v>1</v>
      </c>
      <c r="O2006" s="23"/>
    </row>
    <row r="2007" customFormat="false" ht="15" hidden="false" customHeight="false" outlineLevel="0" collapsed="false">
      <c r="A2007" s="22" t="s">
        <v>944</v>
      </c>
      <c r="B2007" s="22" t="n">
        <v>94</v>
      </c>
      <c r="C2007" s="22" t="n">
        <v>82</v>
      </c>
      <c r="D2007" s="22" t="n">
        <v>125</v>
      </c>
      <c r="E2007" s="22" t="n">
        <v>47</v>
      </c>
      <c r="F2007" s="22" t="n">
        <f aca="false">D2007/SUM(C2007:E2007)</f>
        <v>0.492125984251969</v>
      </c>
      <c r="G2007" s="22" t="n">
        <v>82.21</v>
      </c>
      <c r="H2007" s="22" t="n">
        <v>124.59</v>
      </c>
      <c r="I2007" s="22" t="n">
        <v>47.21</v>
      </c>
      <c r="J2007" s="22" t="n">
        <v>0.00277</v>
      </c>
      <c r="K2007" s="22" t="n">
        <v>1</v>
      </c>
      <c r="O2007" s="23"/>
    </row>
    <row r="2008" customFormat="false" ht="15" hidden="false" customHeight="false" outlineLevel="0" collapsed="false">
      <c r="A2008" s="22" t="s">
        <v>944</v>
      </c>
      <c r="B2008" s="22" t="n">
        <v>95</v>
      </c>
      <c r="C2008" s="22" t="n">
        <v>82</v>
      </c>
      <c r="D2008" s="22" t="n">
        <v>125</v>
      </c>
      <c r="E2008" s="22" t="n">
        <v>47</v>
      </c>
      <c r="F2008" s="22" t="n">
        <f aca="false">D2008/SUM(C2008:E2008)</f>
        <v>0.492125984251969</v>
      </c>
      <c r="G2008" s="22" t="n">
        <v>82.21</v>
      </c>
      <c r="H2008" s="22" t="n">
        <v>124.59</v>
      </c>
      <c r="I2008" s="22" t="n">
        <v>47.21</v>
      </c>
      <c r="J2008" s="22" t="n">
        <v>0.00277</v>
      </c>
      <c r="K2008" s="22" t="n">
        <v>1</v>
      </c>
      <c r="O2008" s="23"/>
    </row>
    <row r="2009" customFormat="false" ht="15" hidden="false" customHeight="false" outlineLevel="0" collapsed="false">
      <c r="A2009" s="22" t="s">
        <v>944</v>
      </c>
      <c r="B2009" s="22" t="n">
        <v>98</v>
      </c>
      <c r="C2009" s="22" t="n">
        <v>82</v>
      </c>
      <c r="D2009" s="22" t="n">
        <v>125</v>
      </c>
      <c r="E2009" s="22" t="n">
        <v>47</v>
      </c>
      <c r="F2009" s="22" t="n">
        <f aca="false">D2009/SUM(C2009:E2009)</f>
        <v>0.492125984251969</v>
      </c>
      <c r="G2009" s="22" t="n">
        <v>82.21</v>
      </c>
      <c r="H2009" s="22" t="n">
        <v>124.59</v>
      </c>
      <c r="I2009" s="22" t="n">
        <v>47.21</v>
      </c>
      <c r="J2009" s="22" t="n">
        <v>0.00277</v>
      </c>
      <c r="K2009" s="22" t="n">
        <v>1</v>
      </c>
      <c r="O2009" s="23"/>
    </row>
    <row r="2010" customFormat="false" ht="15" hidden="false" customHeight="false" outlineLevel="0" collapsed="false">
      <c r="A2010" s="22" t="s">
        <v>944</v>
      </c>
      <c r="B2010" s="22" t="n">
        <v>99</v>
      </c>
      <c r="C2010" s="22" t="n">
        <v>82</v>
      </c>
      <c r="D2010" s="22" t="n">
        <v>125</v>
      </c>
      <c r="E2010" s="22" t="n">
        <v>47</v>
      </c>
      <c r="F2010" s="22" t="n">
        <f aca="false">D2010/SUM(C2010:E2010)</f>
        <v>0.492125984251969</v>
      </c>
      <c r="G2010" s="22" t="n">
        <v>82.21</v>
      </c>
      <c r="H2010" s="22" t="n">
        <v>124.59</v>
      </c>
      <c r="I2010" s="22" t="n">
        <v>47.21</v>
      </c>
      <c r="J2010" s="22" t="n">
        <v>0.00277</v>
      </c>
      <c r="K2010" s="22" t="n">
        <v>1</v>
      </c>
      <c r="O2010" s="23"/>
    </row>
    <row r="2011" customFormat="false" ht="15" hidden="false" customHeight="false" outlineLevel="0" collapsed="false">
      <c r="A2011" s="22" t="s">
        <v>944</v>
      </c>
      <c r="B2011" s="22" t="n">
        <v>100</v>
      </c>
      <c r="C2011" s="22" t="n">
        <v>82</v>
      </c>
      <c r="D2011" s="22" t="n">
        <v>125</v>
      </c>
      <c r="E2011" s="22" t="n">
        <v>47</v>
      </c>
      <c r="F2011" s="22" t="n">
        <f aca="false">D2011/SUM(C2011:E2011)</f>
        <v>0.492125984251969</v>
      </c>
      <c r="G2011" s="22" t="n">
        <v>82.21</v>
      </c>
      <c r="H2011" s="22" t="n">
        <v>124.59</v>
      </c>
      <c r="I2011" s="22" t="n">
        <v>47.21</v>
      </c>
      <c r="J2011" s="22" t="n">
        <v>0.00277</v>
      </c>
      <c r="K2011" s="22" t="n">
        <v>1</v>
      </c>
      <c r="O2011" s="23"/>
    </row>
    <row r="2012" customFormat="false" ht="15" hidden="false" customHeight="false" outlineLevel="0" collapsed="false">
      <c r="A2012" s="22" t="s">
        <v>944</v>
      </c>
      <c r="B2012" s="22" t="n">
        <v>104</v>
      </c>
      <c r="C2012" s="22" t="n">
        <v>82</v>
      </c>
      <c r="D2012" s="22" t="n">
        <v>125</v>
      </c>
      <c r="E2012" s="22" t="n">
        <v>47</v>
      </c>
      <c r="F2012" s="22" t="n">
        <f aca="false">D2012/SUM(C2012:E2012)</f>
        <v>0.492125984251969</v>
      </c>
      <c r="G2012" s="22" t="n">
        <v>82.21</v>
      </c>
      <c r="H2012" s="22" t="n">
        <v>124.59</v>
      </c>
      <c r="I2012" s="22" t="n">
        <v>47.21</v>
      </c>
      <c r="J2012" s="22" t="n">
        <v>0.00277</v>
      </c>
      <c r="K2012" s="22" t="n">
        <v>1</v>
      </c>
      <c r="O2012" s="23"/>
    </row>
    <row r="2013" customFormat="false" ht="15" hidden="false" customHeight="false" outlineLevel="0" collapsed="false">
      <c r="A2013" s="22" t="s">
        <v>944</v>
      </c>
      <c r="B2013" s="22" t="n">
        <v>106</v>
      </c>
      <c r="C2013" s="22" t="n">
        <v>82</v>
      </c>
      <c r="D2013" s="22" t="n">
        <v>125</v>
      </c>
      <c r="E2013" s="22" t="n">
        <v>47</v>
      </c>
      <c r="F2013" s="22" t="n">
        <f aca="false">D2013/SUM(C2013:E2013)</f>
        <v>0.492125984251969</v>
      </c>
      <c r="G2013" s="22" t="n">
        <v>82.21</v>
      </c>
      <c r="H2013" s="22" t="n">
        <v>124.59</v>
      </c>
      <c r="I2013" s="22" t="n">
        <v>47.21</v>
      </c>
      <c r="J2013" s="22" t="n">
        <v>0.00277</v>
      </c>
      <c r="K2013" s="22" t="n">
        <v>1</v>
      </c>
      <c r="O2013" s="23"/>
    </row>
    <row r="2014" customFormat="false" ht="15" hidden="false" customHeight="false" outlineLevel="0" collapsed="false">
      <c r="A2014" s="22" t="s">
        <v>945</v>
      </c>
      <c r="B2014" s="22" t="n">
        <v>125</v>
      </c>
      <c r="C2014" s="22" t="n">
        <v>94</v>
      </c>
      <c r="D2014" s="22" t="n">
        <v>140</v>
      </c>
      <c r="E2014" s="22" t="n">
        <v>51</v>
      </c>
      <c r="F2014" s="22" t="n">
        <f aca="false">D2014/SUM(C2014:E2014)</f>
        <v>0.491228070175439</v>
      </c>
      <c r="G2014" s="22" t="n">
        <v>94.37</v>
      </c>
      <c r="H2014" s="22" t="n">
        <v>139.26</v>
      </c>
      <c r="I2014" s="22" t="n">
        <v>51.37</v>
      </c>
      <c r="J2014" s="22" t="n">
        <v>0.008132</v>
      </c>
      <c r="K2014" s="22" t="n">
        <v>1</v>
      </c>
      <c r="O2014" s="23"/>
    </row>
    <row r="2015" customFormat="false" ht="15" hidden="false" customHeight="false" outlineLevel="0" collapsed="false">
      <c r="A2015" s="22" t="s">
        <v>946</v>
      </c>
      <c r="B2015" s="22" t="n">
        <v>108</v>
      </c>
      <c r="C2015" s="22" t="n">
        <v>42</v>
      </c>
      <c r="D2015" s="22" t="n">
        <v>140</v>
      </c>
      <c r="E2015" s="22" t="n">
        <v>103</v>
      </c>
      <c r="F2015" s="22" t="n">
        <f aca="false">D2015/SUM(C2015:E2015)</f>
        <v>0.491228070175439</v>
      </c>
      <c r="G2015" s="22" t="n">
        <v>44.01</v>
      </c>
      <c r="H2015" s="22" t="n">
        <v>135.97</v>
      </c>
      <c r="I2015" s="22" t="n">
        <v>105.01</v>
      </c>
      <c r="J2015" s="22" t="n">
        <v>0.250115</v>
      </c>
      <c r="K2015" s="22" t="n">
        <v>0.709485</v>
      </c>
      <c r="O2015" s="23"/>
    </row>
    <row r="2016" customFormat="false" ht="15" hidden="false" customHeight="false" outlineLevel="0" collapsed="false">
      <c r="A2016" s="22" t="s">
        <v>779</v>
      </c>
      <c r="B2016" s="22" t="n">
        <v>61</v>
      </c>
      <c r="C2016" s="22" t="n">
        <v>99</v>
      </c>
      <c r="D2016" s="22" t="n">
        <v>140</v>
      </c>
      <c r="E2016" s="22" t="n">
        <v>46</v>
      </c>
      <c r="F2016" s="22" t="n">
        <f aca="false">D2016/SUM(C2016:E2016)</f>
        <v>0.491228070175439</v>
      </c>
      <c r="G2016" s="22" t="n">
        <v>100.21</v>
      </c>
      <c r="H2016" s="22" t="n">
        <v>137.57</v>
      </c>
      <c r="I2016" s="22" t="n">
        <v>47.21</v>
      </c>
      <c r="J2016" s="22" t="n">
        <v>0.088778</v>
      </c>
      <c r="K2016" s="22" t="n">
        <v>0.807027</v>
      </c>
      <c r="O2016" s="23"/>
    </row>
    <row r="2017" customFormat="false" ht="15" hidden="false" customHeight="false" outlineLevel="0" collapsed="false">
      <c r="A2017" s="22" t="s">
        <v>664</v>
      </c>
      <c r="B2017" s="22" t="n">
        <v>94</v>
      </c>
      <c r="C2017" s="22" t="n">
        <v>102</v>
      </c>
      <c r="D2017" s="22" t="n">
        <v>140</v>
      </c>
      <c r="E2017" s="22" t="n">
        <v>43</v>
      </c>
      <c r="F2017" s="22" t="n">
        <f aca="false">D2017/SUM(C2017:E2017)</f>
        <v>0.491228070175439</v>
      </c>
      <c r="G2017" s="22" t="n">
        <v>103.8</v>
      </c>
      <c r="H2017" s="22" t="n">
        <v>136.39</v>
      </c>
      <c r="I2017" s="22" t="n">
        <v>44.8</v>
      </c>
      <c r="J2017" s="22" t="n">
        <v>0.199323</v>
      </c>
      <c r="K2017" s="22" t="n">
        <v>0.711165</v>
      </c>
      <c r="O2017" s="23"/>
    </row>
    <row r="2018" customFormat="false" ht="15" hidden="false" customHeight="false" outlineLevel="0" collapsed="false">
      <c r="A2018" s="22" t="s">
        <v>947</v>
      </c>
      <c r="B2018" s="22" t="n">
        <v>29</v>
      </c>
      <c r="C2018" s="22" t="n">
        <v>53</v>
      </c>
      <c r="D2018" s="22" t="n">
        <v>140</v>
      </c>
      <c r="E2018" s="22" t="n">
        <v>92</v>
      </c>
      <c r="F2018" s="22" t="n">
        <f aca="false">D2018/SUM(C2018:E2018)</f>
        <v>0.491228070175439</v>
      </c>
      <c r="G2018" s="22" t="n">
        <v>53.08</v>
      </c>
      <c r="H2018" s="22" t="n">
        <v>139.83</v>
      </c>
      <c r="I2018" s="22" t="n">
        <v>92.08</v>
      </c>
      <c r="J2018" s="22" t="n">
        <v>0.000413</v>
      </c>
      <c r="K2018" s="22" t="n">
        <v>1</v>
      </c>
      <c r="O2018" s="23"/>
    </row>
    <row r="2019" customFormat="false" ht="15" hidden="false" customHeight="false" outlineLevel="0" collapsed="false">
      <c r="A2019" s="22" t="s">
        <v>948</v>
      </c>
      <c r="B2019" s="22" t="n">
        <v>41</v>
      </c>
      <c r="C2019" s="22" t="n">
        <v>131</v>
      </c>
      <c r="D2019" s="22" t="n">
        <v>140</v>
      </c>
      <c r="E2019" s="22" t="n">
        <v>14</v>
      </c>
      <c r="F2019" s="22" t="n">
        <f aca="false">D2019/SUM(C2019:E2019)</f>
        <v>0.491228070175439</v>
      </c>
      <c r="G2019" s="22" t="n">
        <v>141.76</v>
      </c>
      <c r="H2019" s="22" t="n">
        <v>118.48</v>
      </c>
      <c r="I2019" s="22" t="n">
        <v>24.76</v>
      </c>
      <c r="J2019" s="22" t="n">
        <v>9.398066</v>
      </c>
      <c r="K2019" s="22" t="n">
        <v>0.002579</v>
      </c>
      <c r="O2019" s="23"/>
    </row>
    <row r="2020" customFormat="false" ht="15" hidden="false" customHeight="false" outlineLevel="0" collapsed="false">
      <c r="A2020" s="22" t="s">
        <v>949</v>
      </c>
      <c r="B2020" s="22" t="n">
        <v>56</v>
      </c>
      <c r="C2020" s="22" t="n">
        <v>65</v>
      </c>
      <c r="D2020" s="22" t="n">
        <v>140</v>
      </c>
      <c r="E2020" s="22" t="n">
        <v>80</v>
      </c>
      <c r="F2020" s="22" t="n">
        <f aca="false">D2020/SUM(C2020:E2020)</f>
        <v>0.491228070175439</v>
      </c>
      <c r="G2020" s="22" t="n">
        <v>63.95</v>
      </c>
      <c r="H2020" s="22" t="n">
        <v>142.11</v>
      </c>
      <c r="I2020" s="22" t="n">
        <v>78.95</v>
      </c>
      <c r="J2020" s="22" t="n">
        <v>0.062551</v>
      </c>
      <c r="K2020" s="22" t="n">
        <v>0.812618</v>
      </c>
      <c r="O2020" s="23"/>
    </row>
    <row r="2021" customFormat="false" ht="15" hidden="false" customHeight="false" outlineLevel="0" collapsed="false">
      <c r="A2021" s="22" t="s">
        <v>667</v>
      </c>
      <c r="B2021" s="22" t="n">
        <v>17</v>
      </c>
      <c r="C2021" s="22" t="n">
        <v>112</v>
      </c>
      <c r="D2021" s="22" t="n">
        <v>140</v>
      </c>
      <c r="E2021" s="22" t="n">
        <v>33</v>
      </c>
      <c r="F2021" s="22" t="n">
        <f aca="false">D2021/SUM(C2021:E2021)</f>
        <v>0.491228070175439</v>
      </c>
      <c r="G2021" s="22" t="n">
        <v>116.22</v>
      </c>
      <c r="H2021" s="22" t="n">
        <v>131.55</v>
      </c>
      <c r="I2021" s="22" t="n">
        <v>37.22</v>
      </c>
      <c r="J2021" s="22" t="n">
        <v>1.175657</v>
      </c>
      <c r="K2021" s="22" t="n">
        <v>0.306755</v>
      </c>
      <c r="O2021" s="23"/>
    </row>
    <row r="2022" customFormat="false" ht="15" hidden="false" customHeight="false" outlineLevel="0" collapsed="false">
      <c r="A2022" s="22" t="s">
        <v>667</v>
      </c>
      <c r="B2022" s="22" t="n">
        <v>18</v>
      </c>
      <c r="C2022" s="22" t="n">
        <v>112</v>
      </c>
      <c r="D2022" s="22" t="n">
        <v>140</v>
      </c>
      <c r="E2022" s="22" t="n">
        <v>33</v>
      </c>
      <c r="F2022" s="22" t="n">
        <f aca="false">D2022/SUM(C2022:E2022)</f>
        <v>0.491228070175439</v>
      </c>
      <c r="G2022" s="22" t="n">
        <v>116.22</v>
      </c>
      <c r="H2022" s="22" t="n">
        <v>131.55</v>
      </c>
      <c r="I2022" s="22" t="n">
        <v>37.22</v>
      </c>
      <c r="J2022" s="22" t="n">
        <v>1.175657</v>
      </c>
      <c r="K2022" s="22" t="n">
        <v>0.306755</v>
      </c>
      <c r="O2022" s="23"/>
    </row>
    <row r="2023" customFormat="false" ht="15" hidden="false" customHeight="false" outlineLevel="0" collapsed="false">
      <c r="A2023" s="22" t="s">
        <v>950</v>
      </c>
      <c r="B2023" s="22" t="n">
        <v>27</v>
      </c>
      <c r="C2023" s="22" t="n">
        <v>67</v>
      </c>
      <c r="D2023" s="22" t="n">
        <v>140</v>
      </c>
      <c r="E2023" s="22" t="n">
        <v>78</v>
      </c>
      <c r="F2023" s="22" t="n">
        <f aca="false">D2023/SUM(C2023:E2023)</f>
        <v>0.491228070175439</v>
      </c>
      <c r="G2023" s="22" t="n">
        <v>65.86</v>
      </c>
      <c r="H2023" s="22" t="n">
        <v>142.29</v>
      </c>
      <c r="I2023" s="22" t="n">
        <v>76.86</v>
      </c>
      <c r="J2023" s="22" t="n">
        <v>0.073674</v>
      </c>
      <c r="K2023" s="22" t="n">
        <v>0.812594</v>
      </c>
      <c r="O2023" s="23"/>
    </row>
    <row r="2024" customFormat="false" ht="15" hidden="false" customHeight="false" outlineLevel="0" collapsed="false">
      <c r="A2024" s="22" t="s">
        <v>950</v>
      </c>
      <c r="B2024" s="22" t="n">
        <v>34</v>
      </c>
      <c r="C2024" s="22" t="n">
        <v>67</v>
      </c>
      <c r="D2024" s="22" t="n">
        <v>140</v>
      </c>
      <c r="E2024" s="22" t="n">
        <v>78</v>
      </c>
      <c r="F2024" s="22" t="n">
        <f aca="false">D2024/SUM(C2024:E2024)</f>
        <v>0.491228070175439</v>
      </c>
      <c r="G2024" s="22" t="n">
        <v>65.86</v>
      </c>
      <c r="H2024" s="22" t="n">
        <v>142.29</v>
      </c>
      <c r="I2024" s="22" t="n">
        <v>76.86</v>
      </c>
      <c r="J2024" s="22" t="n">
        <v>0.073674</v>
      </c>
      <c r="K2024" s="22" t="n">
        <v>0.812594</v>
      </c>
      <c r="O2024" s="23"/>
    </row>
    <row r="2025" customFormat="false" ht="15" hidden="false" customHeight="false" outlineLevel="0" collapsed="false">
      <c r="A2025" s="22" t="s">
        <v>951</v>
      </c>
      <c r="B2025" s="22" t="n">
        <v>11</v>
      </c>
      <c r="C2025" s="22" t="n">
        <v>62</v>
      </c>
      <c r="D2025" s="22" t="n">
        <v>111</v>
      </c>
      <c r="E2025" s="22" t="n">
        <v>53</v>
      </c>
      <c r="F2025" s="22" t="n">
        <f aca="false">D2025/SUM(C2025:E2025)</f>
        <v>0.491150442477876</v>
      </c>
      <c r="G2025" s="22" t="n">
        <v>61.09</v>
      </c>
      <c r="H2025" s="22" t="n">
        <v>112.82</v>
      </c>
      <c r="I2025" s="22" t="n">
        <v>52.09</v>
      </c>
      <c r="J2025" s="22" t="n">
        <v>0.058864</v>
      </c>
      <c r="K2025" s="22" t="n">
        <v>0.791261</v>
      </c>
      <c r="O2025" s="23"/>
    </row>
    <row r="2026" customFormat="false" ht="15" hidden="false" customHeight="false" outlineLevel="0" collapsed="false">
      <c r="A2026" s="22" t="s">
        <v>952</v>
      </c>
      <c r="B2026" s="22" t="n">
        <v>53</v>
      </c>
      <c r="C2026" s="22" t="n">
        <v>88</v>
      </c>
      <c r="D2026" s="22" t="n">
        <v>138</v>
      </c>
      <c r="E2026" s="22" t="n">
        <v>55</v>
      </c>
      <c r="F2026" s="22" t="n">
        <f aca="false">D2026/SUM(C2026:E2026)</f>
        <v>0.491103202846975</v>
      </c>
      <c r="G2026" s="22" t="n">
        <v>87.72</v>
      </c>
      <c r="H2026" s="22" t="n">
        <v>138.56</v>
      </c>
      <c r="I2026" s="22" t="n">
        <v>54.72</v>
      </c>
      <c r="J2026" s="22" t="n">
        <v>0.004627</v>
      </c>
      <c r="K2026" s="22" t="n">
        <v>1</v>
      </c>
      <c r="O2026" s="23"/>
    </row>
    <row r="2027" customFormat="false" ht="15" hidden="false" customHeight="false" outlineLevel="0" collapsed="false">
      <c r="A2027" s="22" t="s">
        <v>953</v>
      </c>
      <c r="B2027" s="22" t="n">
        <v>52</v>
      </c>
      <c r="C2027" s="22" t="n">
        <v>115</v>
      </c>
      <c r="D2027" s="22" t="n">
        <v>138</v>
      </c>
      <c r="E2027" s="22" t="n">
        <v>28</v>
      </c>
      <c r="F2027" s="22" t="n">
        <f aca="false">D2027/SUM(C2027:E2027)</f>
        <v>0.491103202846975</v>
      </c>
      <c r="G2027" s="22" t="n">
        <v>120.48</v>
      </c>
      <c r="H2027" s="22" t="n">
        <v>127.03</v>
      </c>
      <c r="I2027" s="22" t="n">
        <v>33.48</v>
      </c>
      <c r="J2027" s="22" t="n">
        <v>2.094751</v>
      </c>
      <c r="K2027" s="22" t="n">
        <v>0.186549</v>
      </c>
      <c r="O2027" s="23"/>
    </row>
    <row r="2028" customFormat="false" ht="15" hidden="false" customHeight="false" outlineLevel="0" collapsed="false">
      <c r="A2028" s="22" t="s">
        <v>954</v>
      </c>
      <c r="B2028" s="22" t="n">
        <v>28</v>
      </c>
      <c r="C2028" s="22" t="n">
        <v>43</v>
      </c>
      <c r="D2028" s="22" t="n">
        <v>138</v>
      </c>
      <c r="E2028" s="22" t="n">
        <v>100</v>
      </c>
      <c r="F2028" s="22" t="n">
        <f aca="false">D2028/SUM(C2028:E2028)</f>
        <v>0.491103202846975</v>
      </c>
      <c r="G2028" s="22" t="n">
        <v>44.64</v>
      </c>
      <c r="H2028" s="22" t="n">
        <v>134.72</v>
      </c>
      <c r="I2028" s="22" t="n">
        <v>101.64</v>
      </c>
      <c r="J2028" s="22" t="n">
        <v>0.166686</v>
      </c>
      <c r="K2028" s="22" t="n">
        <v>0.710873</v>
      </c>
      <c r="O2028" s="23"/>
    </row>
    <row r="2029" customFormat="false" ht="15" hidden="false" customHeight="false" outlineLevel="0" collapsed="false">
      <c r="A2029" s="22" t="s">
        <v>954</v>
      </c>
      <c r="B2029" s="22" t="n">
        <v>29</v>
      </c>
      <c r="C2029" s="22" t="n">
        <v>43</v>
      </c>
      <c r="D2029" s="22" t="n">
        <v>138</v>
      </c>
      <c r="E2029" s="22" t="n">
        <v>100</v>
      </c>
      <c r="F2029" s="22" t="n">
        <f aca="false">D2029/SUM(C2029:E2029)</f>
        <v>0.491103202846975</v>
      </c>
      <c r="G2029" s="22" t="n">
        <v>44.64</v>
      </c>
      <c r="H2029" s="22" t="n">
        <v>134.72</v>
      </c>
      <c r="I2029" s="22" t="n">
        <v>101.64</v>
      </c>
      <c r="J2029" s="22" t="n">
        <v>0.166686</v>
      </c>
      <c r="K2029" s="22" t="n">
        <v>0.710873</v>
      </c>
      <c r="O2029" s="23"/>
    </row>
    <row r="2030" customFormat="false" ht="15" hidden="false" customHeight="false" outlineLevel="0" collapsed="false">
      <c r="A2030" s="22" t="s">
        <v>955</v>
      </c>
      <c r="B2030" s="22" t="n">
        <v>86</v>
      </c>
      <c r="C2030" s="22" t="n">
        <v>57</v>
      </c>
      <c r="D2030" s="22" t="n">
        <v>137</v>
      </c>
      <c r="E2030" s="22" t="n">
        <v>85</v>
      </c>
      <c r="F2030" s="22" t="n">
        <f aca="false">D2030/SUM(C2030:E2030)</f>
        <v>0.491039426523298</v>
      </c>
      <c r="G2030" s="22" t="n">
        <v>56.45</v>
      </c>
      <c r="H2030" s="22" t="n">
        <v>138.09</v>
      </c>
      <c r="I2030" s="22" t="n">
        <v>84.45</v>
      </c>
      <c r="J2030" s="22" t="n">
        <v>0.017541</v>
      </c>
      <c r="K2030" s="22" t="n">
        <v>0.903961</v>
      </c>
      <c r="O2030" s="23"/>
    </row>
    <row r="2031" customFormat="false" ht="15" hidden="false" customHeight="false" outlineLevel="0" collapsed="false">
      <c r="A2031" s="22" t="s">
        <v>956</v>
      </c>
      <c r="B2031" s="22" t="n">
        <v>17</v>
      </c>
      <c r="C2031" s="22" t="n">
        <v>112</v>
      </c>
      <c r="D2031" s="22" t="n">
        <v>136</v>
      </c>
      <c r="E2031" s="22" t="n">
        <v>29</v>
      </c>
      <c r="F2031" s="22" t="n">
        <f aca="false">D2031/SUM(C2031:E2031)</f>
        <v>0.490974729241877</v>
      </c>
      <c r="G2031" s="22" t="n">
        <v>116.97</v>
      </c>
      <c r="H2031" s="22" t="n">
        <v>126.06</v>
      </c>
      <c r="I2031" s="22" t="n">
        <v>33.97</v>
      </c>
      <c r="J2031" s="22" t="n">
        <v>1.720395</v>
      </c>
      <c r="K2031" s="22" t="n">
        <v>0.234515</v>
      </c>
      <c r="O2031" s="23"/>
    </row>
    <row r="2032" customFormat="false" ht="15" hidden="false" customHeight="false" outlineLevel="0" collapsed="false">
      <c r="A2032" s="22" t="s">
        <v>957</v>
      </c>
      <c r="B2032" s="22" t="n">
        <v>112</v>
      </c>
      <c r="C2032" s="22" t="n">
        <v>35</v>
      </c>
      <c r="D2032" s="22" t="n">
        <v>136</v>
      </c>
      <c r="E2032" s="22" t="n">
        <v>106</v>
      </c>
      <c r="F2032" s="22" t="n">
        <f aca="false">D2032/SUM(C2032:E2032)</f>
        <v>0.490974729241877</v>
      </c>
      <c r="G2032" s="22" t="n">
        <v>38.3</v>
      </c>
      <c r="H2032" s="22" t="n">
        <v>129.4</v>
      </c>
      <c r="I2032" s="22" t="n">
        <v>109.3</v>
      </c>
      <c r="J2032" s="22" t="n">
        <v>0.720442</v>
      </c>
      <c r="K2032" s="22" t="n">
        <v>0.441623</v>
      </c>
      <c r="O2032" s="23"/>
    </row>
    <row r="2033" customFormat="false" ht="15" hidden="false" customHeight="false" outlineLevel="0" collapsed="false">
      <c r="A2033" s="22" t="s">
        <v>958</v>
      </c>
      <c r="B2033" s="22" t="n">
        <v>81</v>
      </c>
      <c r="C2033" s="22" t="n">
        <v>67</v>
      </c>
      <c r="D2033" s="22" t="n">
        <v>81</v>
      </c>
      <c r="E2033" s="22" t="n">
        <v>17</v>
      </c>
      <c r="F2033" s="22" t="n">
        <f aca="false">D2033/SUM(C2033:E2033)</f>
        <v>0.490909090909091</v>
      </c>
      <c r="G2033" s="22" t="n">
        <v>70.04</v>
      </c>
      <c r="H2033" s="22" t="n">
        <v>74.92</v>
      </c>
      <c r="I2033" s="22" t="n">
        <v>20.04</v>
      </c>
      <c r="J2033" s="22" t="n">
        <v>1.085026</v>
      </c>
      <c r="K2033" s="22" t="n">
        <v>0.390747</v>
      </c>
      <c r="O2033" s="23"/>
    </row>
    <row r="2034" customFormat="false" ht="15" hidden="false" customHeight="false" outlineLevel="0" collapsed="false">
      <c r="A2034" s="22" t="s">
        <v>959</v>
      </c>
      <c r="B2034" s="22" t="n">
        <v>66</v>
      </c>
      <c r="C2034" s="22" t="n">
        <v>35</v>
      </c>
      <c r="D2034" s="22" t="n">
        <v>135</v>
      </c>
      <c r="E2034" s="22" t="n">
        <v>105</v>
      </c>
      <c r="F2034" s="22" t="n">
        <f aca="false">D2034/SUM(C2034:E2034)</f>
        <v>0.490909090909091</v>
      </c>
      <c r="G2034" s="22" t="n">
        <v>38.2</v>
      </c>
      <c r="H2034" s="22" t="n">
        <v>128.59</v>
      </c>
      <c r="I2034" s="22" t="n">
        <v>108.2</v>
      </c>
      <c r="J2034" s="22" t="n">
        <v>0.683133</v>
      </c>
      <c r="K2034" s="22" t="n">
        <v>0.441542</v>
      </c>
      <c r="O2034" s="23"/>
    </row>
    <row r="2035" customFormat="false" ht="15" hidden="false" customHeight="false" outlineLevel="0" collapsed="false">
      <c r="A2035" s="22" t="s">
        <v>960</v>
      </c>
      <c r="B2035" s="22" t="n">
        <v>68</v>
      </c>
      <c r="C2035" s="22" t="n">
        <v>104</v>
      </c>
      <c r="D2035" s="22" t="n">
        <v>134</v>
      </c>
      <c r="E2035" s="22" t="n">
        <v>35</v>
      </c>
      <c r="F2035" s="22" t="n">
        <f aca="false">D2035/SUM(C2035:E2035)</f>
        <v>0.490842490842491</v>
      </c>
      <c r="G2035" s="22" t="n">
        <v>107.11</v>
      </c>
      <c r="H2035" s="22" t="n">
        <v>127.78</v>
      </c>
      <c r="I2035" s="22" t="n">
        <v>38.11</v>
      </c>
      <c r="J2035" s="22" t="n">
        <v>0.646823</v>
      </c>
      <c r="K2035" s="22" t="n">
        <v>0.517575</v>
      </c>
      <c r="O2035" s="23"/>
    </row>
    <row r="2036" customFormat="false" ht="15" hidden="false" customHeight="false" outlineLevel="0" collapsed="false">
      <c r="A2036" s="22" t="s">
        <v>961</v>
      </c>
      <c r="B2036" s="22" t="n">
        <v>90</v>
      </c>
      <c r="C2036" s="22" t="n">
        <v>28</v>
      </c>
      <c r="D2036" s="22" t="n">
        <v>132</v>
      </c>
      <c r="E2036" s="22" t="n">
        <v>109</v>
      </c>
      <c r="F2036" s="22" t="n">
        <f aca="false">D2036/SUM(C2036:E2036)</f>
        <v>0.490706319702602</v>
      </c>
      <c r="G2036" s="22" t="n">
        <v>32.85</v>
      </c>
      <c r="H2036" s="22" t="n">
        <v>122.3</v>
      </c>
      <c r="I2036" s="22" t="n">
        <v>113.85</v>
      </c>
      <c r="J2036" s="22" t="n">
        <v>1.690346</v>
      </c>
      <c r="K2036" s="22" t="n">
        <v>0.228127</v>
      </c>
      <c r="O2036" s="23"/>
    </row>
    <row r="2037" customFormat="false" ht="15" hidden="false" customHeight="false" outlineLevel="0" collapsed="false">
      <c r="A2037" s="22" t="s">
        <v>909</v>
      </c>
      <c r="B2037" s="22" t="n">
        <v>11</v>
      </c>
      <c r="C2037" s="22" t="n">
        <v>106</v>
      </c>
      <c r="D2037" s="22" t="n">
        <v>131</v>
      </c>
      <c r="E2037" s="22" t="n">
        <v>30</v>
      </c>
      <c r="F2037" s="22" t="n">
        <f aca="false">D2037/SUM(C2037:E2037)</f>
        <v>0.49063670411985</v>
      </c>
      <c r="G2037" s="22" t="n">
        <v>110.16</v>
      </c>
      <c r="H2037" s="22" t="n">
        <v>122.68</v>
      </c>
      <c r="I2037" s="22" t="n">
        <v>34.16</v>
      </c>
      <c r="J2037" s="22" t="n">
        <v>1.226924</v>
      </c>
      <c r="K2037" s="22" t="n">
        <v>0.289954</v>
      </c>
      <c r="O2037" s="23"/>
    </row>
    <row r="2038" customFormat="false" ht="15" hidden="false" customHeight="false" outlineLevel="0" collapsed="false">
      <c r="A2038" s="22" t="s">
        <v>962</v>
      </c>
      <c r="B2038" s="22" t="n">
        <v>62</v>
      </c>
      <c r="C2038" s="22" t="n">
        <v>41</v>
      </c>
      <c r="D2038" s="22" t="n">
        <v>129</v>
      </c>
      <c r="E2038" s="22" t="n">
        <v>93</v>
      </c>
      <c r="F2038" s="22" t="n">
        <f aca="false">D2038/SUM(C2038:E2038)</f>
        <v>0.490494296577947</v>
      </c>
      <c r="G2038" s="22" t="n">
        <v>42.32</v>
      </c>
      <c r="H2038" s="22" t="n">
        <v>126.36</v>
      </c>
      <c r="I2038" s="22" t="n">
        <v>94.32</v>
      </c>
      <c r="J2038" s="22" t="n">
        <v>0.114861</v>
      </c>
      <c r="K2038" s="22" t="n">
        <v>0.797944</v>
      </c>
      <c r="O2038" s="23"/>
    </row>
    <row r="2039" customFormat="false" ht="15" hidden="false" customHeight="false" outlineLevel="0" collapsed="false">
      <c r="A2039" s="22" t="s">
        <v>770</v>
      </c>
      <c r="B2039" s="22" t="n">
        <v>110</v>
      </c>
      <c r="C2039" s="22" t="n">
        <v>95</v>
      </c>
      <c r="D2039" s="22" t="n">
        <v>129</v>
      </c>
      <c r="E2039" s="22" t="n">
        <v>39</v>
      </c>
      <c r="F2039" s="22" t="n">
        <f aca="false">D2039/SUM(C2039:E2039)</f>
        <v>0.490494296577947</v>
      </c>
      <c r="G2039" s="22" t="n">
        <v>96.73</v>
      </c>
      <c r="H2039" s="22" t="n">
        <v>125.54</v>
      </c>
      <c r="I2039" s="22" t="n">
        <v>40.73</v>
      </c>
      <c r="J2039" s="22" t="n">
        <v>0.200011</v>
      </c>
      <c r="K2039" s="22" t="n">
        <v>0.699739</v>
      </c>
      <c r="O2039" s="23"/>
    </row>
    <row r="2040" customFormat="false" ht="15" hidden="false" customHeight="false" outlineLevel="0" collapsed="false">
      <c r="A2040" s="22" t="s">
        <v>963</v>
      </c>
      <c r="B2040" s="22" t="n">
        <v>37</v>
      </c>
      <c r="C2040" s="22" t="n">
        <v>107</v>
      </c>
      <c r="D2040" s="22" t="n">
        <v>127</v>
      </c>
      <c r="E2040" s="22" t="n">
        <v>25</v>
      </c>
      <c r="F2040" s="22" t="n">
        <f aca="false">D2040/SUM(C2040:E2040)</f>
        <v>0.49034749034749</v>
      </c>
      <c r="G2040" s="22" t="n">
        <v>112.24</v>
      </c>
      <c r="H2040" s="22" t="n">
        <v>116.52</v>
      </c>
      <c r="I2040" s="22" t="n">
        <v>30.24</v>
      </c>
      <c r="J2040" s="22" t="n">
        <v>2.095483</v>
      </c>
      <c r="K2040" s="22" t="n">
        <v>0.168843</v>
      </c>
      <c r="O2040" s="23"/>
    </row>
    <row r="2041" customFormat="false" ht="15" hidden="false" customHeight="false" outlineLevel="0" collapsed="false">
      <c r="A2041" s="22" t="s">
        <v>964</v>
      </c>
      <c r="B2041" s="22" t="n">
        <v>54</v>
      </c>
      <c r="C2041" s="22" t="n">
        <v>87</v>
      </c>
      <c r="D2041" s="22" t="n">
        <v>101</v>
      </c>
      <c r="E2041" s="22" t="n">
        <v>18</v>
      </c>
      <c r="F2041" s="22" t="n">
        <f aca="false">D2041/SUM(C2041:E2041)</f>
        <v>0.490291262135922</v>
      </c>
      <c r="G2041" s="22" t="n">
        <v>91.78</v>
      </c>
      <c r="H2041" s="22" t="n">
        <v>91.44</v>
      </c>
      <c r="I2041" s="22" t="n">
        <v>22.78</v>
      </c>
      <c r="J2041" s="22" t="n">
        <v>2.249529</v>
      </c>
      <c r="K2041" s="22" t="n">
        <v>0.159178</v>
      </c>
      <c r="O2041" s="23"/>
    </row>
    <row r="2042" customFormat="false" ht="15" hidden="false" customHeight="false" outlineLevel="0" collapsed="false">
      <c r="A2042" s="22" t="s">
        <v>965</v>
      </c>
      <c r="B2042" s="22" t="n">
        <v>82</v>
      </c>
      <c r="C2042" s="22" t="n">
        <v>84</v>
      </c>
      <c r="D2042" s="22" t="n">
        <v>125</v>
      </c>
      <c r="E2042" s="22" t="n">
        <v>46</v>
      </c>
      <c r="F2042" s="22" t="n">
        <f aca="false">D2042/SUM(C2042:E2042)</f>
        <v>0.490196078431373</v>
      </c>
      <c r="G2042" s="22" t="n">
        <v>84.17</v>
      </c>
      <c r="H2042" s="22" t="n">
        <v>124.67</v>
      </c>
      <c r="I2042" s="22" t="n">
        <v>46.17</v>
      </c>
      <c r="J2042" s="22" t="n">
        <v>0.001802</v>
      </c>
      <c r="K2042" s="22" t="n">
        <v>1</v>
      </c>
      <c r="O2042" s="23"/>
    </row>
    <row r="2043" customFormat="false" ht="15" hidden="false" customHeight="false" outlineLevel="0" collapsed="false">
      <c r="A2043" s="22" t="s">
        <v>966</v>
      </c>
      <c r="B2043" s="22" t="n">
        <v>122</v>
      </c>
      <c r="C2043" s="22" t="n">
        <v>49</v>
      </c>
      <c r="D2043" s="22" t="n">
        <v>99</v>
      </c>
      <c r="E2043" s="22" t="n">
        <v>54</v>
      </c>
      <c r="F2043" s="22" t="n">
        <f aca="false">D2043/SUM(C2043:E2043)</f>
        <v>0.49009900990099</v>
      </c>
      <c r="G2043" s="22" t="n">
        <v>48.03</v>
      </c>
      <c r="H2043" s="22" t="n">
        <v>100.94</v>
      </c>
      <c r="I2043" s="22" t="n">
        <v>53.03</v>
      </c>
      <c r="J2043" s="22" t="n">
        <v>0.074473</v>
      </c>
      <c r="K2043" s="22" t="n">
        <v>0.779461</v>
      </c>
      <c r="O2043" s="23"/>
    </row>
    <row r="2044" customFormat="false" ht="15" hidden="false" customHeight="false" outlineLevel="0" collapsed="false">
      <c r="A2044" s="22" t="s">
        <v>967</v>
      </c>
      <c r="B2044" s="22" t="n">
        <v>104</v>
      </c>
      <c r="C2044" s="22" t="n">
        <v>51</v>
      </c>
      <c r="D2044" s="22" t="n">
        <v>123</v>
      </c>
      <c r="E2044" s="22" t="n">
        <v>77</v>
      </c>
      <c r="F2044" s="22" t="n">
        <f aca="false">D2044/SUM(C2044:E2044)</f>
        <v>0.49003984063745</v>
      </c>
      <c r="G2044" s="22" t="n">
        <v>50.42</v>
      </c>
      <c r="H2044" s="22" t="n">
        <v>124.15</v>
      </c>
      <c r="I2044" s="22" t="n">
        <v>76.42</v>
      </c>
      <c r="J2044" s="22" t="n">
        <v>0.021662</v>
      </c>
      <c r="K2044" s="22" t="n">
        <v>0.898674</v>
      </c>
      <c r="O2044" s="23"/>
    </row>
    <row r="2045" customFormat="false" ht="15" hidden="false" customHeight="false" outlineLevel="0" collapsed="false">
      <c r="A2045" s="22" t="s">
        <v>968</v>
      </c>
      <c r="B2045" s="22" t="n">
        <v>109</v>
      </c>
      <c r="C2045" s="22" t="n">
        <v>83</v>
      </c>
      <c r="D2045" s="22" t="n">
        <v>122</v>
      </c>
      <c r="E2045" s="22" t="n">
        <v>44</v>
      </c>
      <c r="F2045" s="22" t="n">
        <f aca="false">D2045/SUM(C2045:E2045)</f>
        <v>0.48995983935743</v>
      </c>
      <c r="G2045" s="22" t="n">
        <v>83.28</v>
      </c>
      <c r="H2045" s="22" t="n">
        <v>121.45</v>
      </c>
      <c r="I2045" s="22" t="n">
        <v>44.28</v>
      </c>
      <c r="J2045" s="22" t="n">
        <v>0.005186</v>
      </c>
      <c r="K2045" s="22" t="n">
        <v>1</v>
      </c>
      <c r="O2045" s="23"/>
    </row>
    <row r="2046" customFormat="false" ht="15" hidden="false" customHeight="false" outlineLevel="0" collapsed="false">
      <c r="A2046" s="22" t="s">
        <v>969</v>
      </c>
      <c r="B2046" s="22" t="n">
        <v>97</v>
      </c>
      <c r="C2046" s="22" t="n">
        <v>56</v>
      </c>
      <c r="D2046" s="22" t="n">
        <v>97</v>
      </c>
      <c r="E2046" s="22" t="n">
        <v>45</v>
      </c>
      <c r="F2046" s="22" t="n">
        <f aca="false">D2046/SUM(C2046:E2046)</f>
        <v>0.48989898989899</v>
      </c>
      <c r="G2046" s="22" t="n">
        <v>55.15</v>
      </c>
      <c r="H2046" s="22" t="n">
        <v>98.69</v>
      </c>
      <c r="I2046" s="22" t="n">
        <v>44.15</v>
      </c>
      <c r="J2046" s="22" t="n">
        <v>0.058363</v>
      </c>
      <c r="K2046" s="22" t="n">
        <v>0.886535</v>
      </c>
      <c r="O2046" s="23"/>
    </row>
    <row r="2047" customFormat="false" ht="15" hidden="false" customHeight="false" outlineLevel="0" collapsed="false">
      <c r="A2047" s="22" t="s">
        <v>970</v>
      </c>
      <c r="B2047" s="22" t="n">
        <v>119</v>
      </c>
      <c r="C2047" s="22" t="n">
        <v>97</v>
      </c>
      <c r="D2047" s="22" t="n">
        <v>119</v>
      </c>
      <c r="E2047" s="22" t="n">
        <v>27</v>
      </c>
      <c r="F2047" s="22" t="n">
        <f aca="false">D2047/SUM(C2047:E2047)</f>
        <v>0.489711934156379</v>
      </c>
      <c r="G2047" s="22" t="n">
        <v>100.79</v>
      </c>
      <c r="H2047" s="22" t="n">
        <v>111.42</v>
      </c>
      <c r="I2047" s="22" t="n">
        <v>30.79</v>
      </c>
      <c r="J2047" s="22" t="n">
        <v>1.125383</v>
      </c>
      <c r="K2047" s="22" t="n">
        <v>0.329061</v>
      </c>
      <c r="O2047" s="23"/>
    </row>
    <row r="2048" customFormat="false" ht="15" hidden="false" customHeight="false" outlineLevel="0" collapsed="false">
      <c r="A2048" s="22" t="s">
        <v>596</v>
      </c>
      <c r="B2048" s="22" t="n">
        <v>72</v>
      </c>
      <c r="C2048" s="22" t="n">
        <v>87</v>
      </c>
      <c r="D2048" s="22" t="n">
        <v>118</v>
      </c>
      <c r="E2048" s="22" t="n">
        <v>36</v>
      </c>
      <c r="F2048" s="22" t="n">
        <f aca="false">D2048/SUM(C2048:E2048)</f>
        <v>0.489626556016597</v>
      </c>
      <c r="G2048" s="22" t="n">
        <v>88.45</v>
      </c>
      <c r="H2048" s="22" t="n">
        <v>115.1</v>
      </c>
      <c r="I2048" s="22" t="n">
        <v>37.45</v>
      </c>
      <c r="J2048" s="22" t="n">
        <v>0.152586</v>
      </c>
      <c r="K2048" s="22" t="n">
        <v>0.787476</v>
      </c>
      <c r="O2048" s="23"/>
    </row>
    <row r="2049" customFormat="false" ht="15" hidden="false" customHeight="false" outlineLevel="0" collapsed="false">
      <c r="A2049" s="22" t="s">
        <v>971</v>
      </c>
      <c r="B2049" s="22" t="n">
        <v>88</v>
      </c>
      <c r="C2049" s="22" t="n">
        <v>44</v>
      </c>
      <c r="D2049" s="22" t="n">
        <v>118</v>
      </c>
      <c r="E2049" s="22" t="n">
        <v>79</v>
      </c>
      <c r="F2049" s="22" t="n">
        <f aca="false">D2049/SUM(C2049:E2049)</f>
        <v>0.489626556016597</v>
      </c>
      <c r="G2049" s="22" t="n">
        <v>44.02</v>
      </c>
      <c r="H2049" s="22" t="n">
        <v>117.96</v>
      </c>
      <c r="I2049" s="22" t="n">
        <v>79.02</v>
      </c>
      <c r="J2049" s="22" t="n">
        <v>3E-005</v>
      </c>
      <c r="K2049" s="22" t="n">
        <v>1</v>
      </c>
      <c r="O2049" s="23"/>
    </row>
    <row r="2050" customFormat="false" ht="15" hidden="false" customHeight="false" outlineLevel="0" collapsed="false">
      <c r="A2050" s="22" t="s">
        <v>972</v>
      </c>
      <c r="B2050" s="22" t="n">
        <v>85</v>
      </c>
      <c r="C2050" s="22" t="n">
        <v>34</v>
      </c>
      <c r="D2050" s="22" t="n">
        <v>140</v>
      </c>
      <c r="E2050" s="22" t="n">
        <v>112</v>
      </c>
      <c r="F2050" s="22" t="n">
        <f aca="false">D2050/SUM(C2050:E2050)</f>
        <v>0.48951048951049</v>
      </c>
      <c r="G2050" s="22" t="n">
        <v>37.82</v>
      </c>
      <c r="H2050" s="22" t="n">
        <v>132.36</v>
      </c>
      <c r="I2050" s="22" t="n">
        <v>115.82</v>
      </c>
      <c r="J2050" s="22" t="n">
        <v>0.951923</v>
      </c>
      <c r="K2050" s="22" t="n">
        <v>0.372262</v>
      </c>
      <c r="O2050" s="23"/>
    </row>
    <row r="2051" customFormat="false" ht="15" hidden="false" customHeight="false" outlineLevel="0" collapsed="false">
      <c r="A2051" s="22" t="s">
        <v>973</v>
      </c>
      <c r="B2051" s="22" t="n">
        <v>40</v>
      </c>
      <c r="C2051" s="22" t="n">
        <v>75</v>
      </c>
      <c r="D2051" s="22" t="n">
        <v>140</v>
      </c>
      <c r="E2051" s="22" t="n">
        <v>71</v>
      </c>
      <c r="F2051" s="22" t="n">
        <f aca="false">D2051/SUM(C2051:E2051)</f>
        <v>0.48951048951049</v>
      </c>
      <c r="G2051" s="22" t="n">
        <v>73.51</v>
      </c>
      <c r="H2051" s="22" t="n">
        <v>142.97</v>
      </c>
      <c r="I2051" s="22" t="n">
        <v>69.51</v>
      </c>
      <c r="J2051" s="22" t="n">
        <v>0.123586</v>
      </c>
      <c r="K2051" s="22" t="n">
        <v>0.723655</v>
      </c>
      <c r="O2051" s="23"/>
    </row>
    <row r="2052" customFormat="false" ht="15" hidden="false" customHeight="false" outlineLevel="0" collapsed="false">
      <c r="A2052" s="22" t="s">
        <v>974</v>
      </c>
      <c r="B2052" s="22" t="n">
        <v>78</v>
      </c>
      <c r="C2052" s="22" t="n">
        <v>97</v>
      </c>
      <c r="D2052" s="22" t="n">
        <v>140</v>
      </c>
      <c r="E2052" s="22" t="n">
        <v>49</v>
      </c>
      <c r="F2052" s="22" t="n">
        <f aca="false">D2052/SUM(C2052:E2052)</f>
        <v>0.48951048951049</v>
      </c>
      <c r="G2052" s="22" t="n">
        <v>97.51</v>
      </c>
      <c r="H2052" s="22" t="n">
        <v>138.97</v>
      </c>
      <c r="I2052" s="22" t="n">
        <v>49.51</v>
      </c>
      <c r="J2052" s="22" t="n">
        <v>0.015649</v>
      </c>
      <c r="K2052" s="22" t="n">
        <v>1</v>
      </c>
      <c r="O2052" s="23"/>
    </row>
    <row r="2053" customFormat="false" ht="15" hidden="false" customHeight="false" outlineLevel="0" collapsed="false">
      <c r="A2053" s="22" t="s">
        <v>975</v>
      </c>
      <c r="B2053" s="22" t="n">
        <v>14</v>
      </c>
      <c r="C2053" s="22" t="n">
        <v>66</v>
      </c>
      <c r="D2053" s="22" t="n">
        <v>140</v>
      </c>
      <c r="E2053" s="22" t="n">
        <v>80</v>
      </c>
      <c r="F2053" s="22" t="n">
        <f aca="false">D2053/SUM(C2053:E2053)</f>
        <v>0.48951048951049</v>
      </c>
      <c r="G2053" s="22" t="n">
        <v>64.67</v>
      </c>
      <c r="H2053" s="22" t="n">
        <v>142.66</v>
      </c>
      <c r="I2053" s="22" t="n">
        <v>78.67</v>
      </c>
      <c r="J2053" s="22" t="n">
        <v>0.099237</v>
      </c>
      <c r="K2053" s="22" t="n">
        <v>0.812485</v>
      </c>
      <c r="O2053" s="23"/>
    </row>
    <row r="2054" customFormat="false" ht="15" hidden="false" customHeight="false" outlineLevel="0" collapsed="false">
      <c r="A2054" s="22" t="s">
        <v>976</v>
      </c>
      <c r="B2054" s="22" t="n">
        <v>97</v>
      </c>
      <c r="C2054" s="22" t="n">
        <v>98</v>
      </c>
      <c r="D2054" s="22" t="n">
        <v>140</v>
      </c>
      <c r="E2054" s="22" t="n">
        <v>48</v>
      </c>
      <c r="F2054" s="22" t="n">
        <f aca="false">D2054/SUM(C2054:E2054)</f>
        <v>0.48951048951049</v>
      </c>
      <c r="G2054" s="22" t="n">
        <v>98.69</v>
      </c>
      <c r="H2054" s="22" t="n">
        <v>138.63</v>
      </c>
      <c r="I2054" s="22" t="n">
        <v>48.69</v>
      </c>
      <c r="J2054" s="22" t="n">
        <v>0.027957</v>
      </c>
      <c r="K2054" s="22" t="n">
        <v>0.90343</v>
      </c>
      <c r="O2054" s="23"/>
    </row>
    <row r="2055" customFormat="false" ht="15" hidden="false" customHeight="false" outlineLevel="0" collapsed="false">
      <c r="A2055" s="22" t="s">
        <v>977</v>
      </c>
      <c r="B2055" s="22" t="n">
        <v>101</v>
      </c>
      <c r="C2055" s="22" t="n">
        <v>79</v>
      </c>
      <c r="D2055" s="22" t="n">
        <v>140</v>
      </c>
      <c r="E2055" s="22" t="n">
        <v>67</v>
      </c>
      <c r="F2055" s="22" t="n">
        <f aca="false">D2055/SUM(C2055:E2055)</f>
        <v>0.48951048951049</v>
      </c>
      <c r="G2055" s="22" t="n">
        <v>77.63</v>
      </c>
      <c r="H2055" s="22" t="n">
        <v>142.75</v>
      </c>
      <c r="I2055" s="22" t="n">
        <v>65.63</v>
      </c>
      <c r="J2055" s="22" t="n">
        <v>0.106008</v>
      </c>
      <c r="K2055" s="22" t="n">
        <v>0.812592</v>
      </c>
      <c r="O2055" s="23"/>
    </row>
    <row r="2056" customFormat="false" ht="15" hidden="false" customHeight="false" outlineLevel="0" collapsed="false">
      <c r="A2056" s="22" t="s">
        <v>978</v>
      </c>
      <c r="B2056" s="22" t="n">
        <v>15</v>
      </c>
      <c r="C2056" s="22" t="n">
        <v>105</v>
      </c>
      <c r="D2056" s="22" t="n">
        <v>139</v>
      </c>
      <c r="E2056" s="22" t="n">
        <v>40</v>
      </c>
      <c r="F2056" s="22" t="n">
        <f aca="false">D2056/SUM(C2056:E2056)</f>
        <v>0.48943661971831</v>
      </c>
      <c r="G2056" s="22" t="n">
        <v>107.22</v>
      </c>
      <c r="H2056" s="22" t="n">
        <v>134.56</v>
      </c>
      <c r="I2056" s="22" t="n">
        <v>42.22</v>
      </c>
      <c r="J2056" s="22" t="n">
        <v>0.308976</v>
      </c>
      <c r="K2056" s="22" t="n">
        <v>0.618113</v>
      </c>
      <c r="O2056" s="23"/>
    </row>
    <row r="2057" customFormat="false" ht="15" hidden="false" customHeight="false" outlineLevel="0" collapsed="false">
      <c r="A2057" s="22" t="s">
        <v>978</v>
      </c>
      <c r="B2057" s="22" t="n">
        <v>22</v>
      </c>
      <c r="C2057" s="22" t="n">
        <v>105</v>
      </c>
      <c r="D2057" s="22" t="n">
        <v>139</v>
      </c>
      <c r="E2057" s="22" t="n">
        <v>40</v>
      </c>
      <c r="F2057" s="22" t="n">
        <f aca="false">D2057/SUM(C2057:E2057)</f>
        <v>0.48943661971831</v>
      </c>
      <c r="G2057" s="22" t="n">
        <v>107.22</v>
      </c>
      <c r="H2057" s="22" t="n">
        <v>134.56</v>
      </c>
      <c r="I2057" s="22" t="n">
        <v>42.22</v>
      </c>
      <c r="J2057" s="22" t="n">
        <v>0.308976</v>
      </c>
      <c r="K2057" s="22" t="n">
        <v>0.618113</v>
      </c>
      <c r="O2057" s="23"/>
    </row>
    <row r="2058" customFormat="false" ht="15" hidden="false" customHeight="false" outlineLevel="0" collapsed="false">
      <c r="A2058" s="22" t="s">
        <v>979</v>
      </c>
      <c r="B2058" s="22" t="n">
        <v>68</v>
      </c>
      <c r="C2058" s="22" t="n">
        <v>53</v>
      </c>
      <c r="D2058" s="22" t="n">
        <v>138</v>
      </c>
      <c r="E2058" s="22" t="n">
        <v>91</v>
      </c>
      <c r="F2058" s="22" t="n">
        <f aca="false">D2058/SUM(C2058:E2058)</f>
        <v>0.48936170212766</v>
      </c>
      <c r="G2058" s="22" t="n">
        <v>52.78</v>
      </c>
      <c r="H2058" s="22" t="n">
        <v>138.44</v>
      </c>
      <c r="I2058" s="22" t="n">
        <v>90.78</v>
      </c>
      <c r="J2058" s="22" t="n">
        <v>0.002845</v>
      </c>
      <c r="K2058" s="22" t="n">
        <v>1</v>
      </c>
      <c r="O2058" s="23"/>
    </row>
    <row r="2059" customFormat="false" ht="15" hidden="false" customHeight="false" outlineLevel="0" collapsed="false">
      <c r="A2059" s="22" t="s">
        <v>980</v>
      </c>
      <c r="B2059" s="22" t="n">
        <v>53</v>
      </c>
      <c r="C2059" s="22" t="n">
        <v>45</v>
      </c>
      <c r="D2059" s="22" t="n">
        <v>138</v>
      </c>
      <c r="E2059" s="22" t="n">
        <v>99</v>
      </c>
      <c r="F2059" s="22" t="n">
        <f aca="false">D2059/SUM(C2059:E2059)</f>
        <v>0.48936170212766</v>
      </c>
      <c r="G2059" s="22" t="n">
        <v>46.09</v>
      </c>
      <c r="H2059" s="22" t="n">
        <v>135.83</v>
      </c>
      <c r="I2059" s="22" t="n">
        <v>100.09</v>
      </c>
      <c r="J2059" s="22" t="n">
        <v>0.071989</v>
      </c>
      <c r="K2059" s="22" t="n">
        <v>0.901553</v>
      </c>
      <c r="O2059" s="23"/>
    </row>
    <row r="2060" customFormat="false" ht="15" hidden="false" customHeight="false" outlineLevel="0" collapsed="false">
      <c r="A2060" s="22" t="s">
        <v>981</v>
      </c>
      <c r="B2060" s="22" t="n">
        <v>27</v>
      </c>
      <c r="C2060" s="22" t="n">
        <v>40</v>
      </c>
      <c r="D2060" s="22" t="n">
        <v>138</v>
      </c>
      <c r="E2060" s="22" t="n">
        <v>104</v>
      </c>
      <c r="F2060" s="22" t="n">
        <f aca="false">D2060/SUM(C2060:E2060)</f>
        <v>0.48936170212766</v>
      </c>
      <c r="G2060" s="22" t="n">
        <v>42.13</v>
      </c>
      <c r="H2060" s="22" t="n">
        <v>133.74</v>
      </c>
      <c r="I2060" s="22" t="n">
        <v>106.13</v>
      </c>
      <c r="J2060" s="22" t="n">
        <v>0.286453</v>
      </c>
      <c r="K2060" s="22" t="n">
        <v>0.706198</v>
      </c>
      <c r="O2060" s="23"/>
    </row>
    <row r="2061" customFormat="false" ht="15" hidden="false" customHeight="false" outlineLevel="0" collapsed="false">
      <c r="A2061" s="22" t="s">
        <v>982</v>
      </c>
      <c r="B2061" s="22" t="n">
        <v>90</v>
      </c>
      <c r="C2061" s="22" t="n">
        <v>34</v>
      </c>
      <c r="D2061" s="22" t="n">
        <v>137</v>
      </c>
      <c r="E2061" s="22" t="n">
        <v>109</v>
      </c>
      <c r="F2061" s="22" t="n">
        <f aca="false">D2061/SUM(C2061:E2061)</f>
        <v>0.489285714285714</v>
      </c>
      <c r="G2061" s="22" t="n">
        <v>37.52</v>
      </c>
      <c r="H2061" s="22" t="n">
        <v>129.96</v>
      </c>
      <c r="I2061" s="22" t="n">
        <v>112.52</v>
      </c>
      <c r="J2061" s="22" t="n">
        <v>0.822787</v>
      </c>
      <c r="K2061" s="22" t="n">
        <v>0.439552</v>
      </c>
      <c r="O2061" s="23"/>
    </row>
    <row r="2062" customFormat="false" ht="15" hidden="false" customHeight="false" outlineLevel="0" collapsed="false">
      <c r="A2062" s="22" t="s">
        <v>983</v>
      </c>
      <c r="B2062" s="22" t="n">
        <v>128</v>
      </c>
      <c r="C2062" s="22" t="n">
        <v>109</v>
      </c>
      <c r="D2062" s="22" t="n">
        <v>137</v>
      </c>
      <c r="E2062" s="22" t="n">
        <v>34</v>
      </c>
      <c r="F2062" s="22" t="n">
        <f aca="false">D2062/SUM(C2062:E2062)</f>
        <v>0.489285714285714</v>
      </c>
      <c r="G2062" s="22" t="n">
        <v>112.52</v>
      </c>
      <c r="H2062" s="22" t="n">
        <v>129.96</v>
      </c>
      <c r="I2062" s="22" t="n">
        <v>37.52</v>
      </c>
      <c r="J2062" s="22" t="n">
        <v>0.822787</v>
      </c>
      <c r="K2062" s="22" t="n">
        <v>0.439552</v>
      </c>
      <c r="O2062" s="23"/>
    </row>
    <row r="2063" customFormat="false" ht="15" hidden="false" customHeight="false" outlineLevel="0" collapsed="false">
      <c r="A2063" s="22" t="s">
        <v>984</v>
      </c>
      <c r="B2063" s="22" t="n">
        <v>18</v>
      </c>
      <c r="C2063" s="22" t="n">
        <v>124</v>
      </c>
      <c r="D2063" s="22" t="n">
        <v>137</v>
      </c>
      <c r="E2063" s="22" t="n">
        <v>19</v>
      </c>
      <c r="F2063" s="22" t="n">
        <f aca="false">D2063/SUM(C2063:E2063)</f>
        <v>0.489285714285714</v>
      </c>
      <c r="G2063" s="22" t="n">
        <v>132.34</v>
      </c>
      <c r="H2063" s="22" t="n">
        <v>120.31</v>
      </c>
      <c r="I2063" s="22" t="n">
        <v>27.34</v>
      </c>
      <c r="J2063" s="22" t="n">
        <v>5.386654</v>
      </c>
      <c r="K2063" s="22" t="n">
        <v>0.025668</v>
      </c>
      <c r="O2063" s="23"/>
    </row>
    <row r="2064" customFormat="false" ht="15" hidden="false" customHeight="false" outlineLevel="0" collapsed="false">
      <c r="A2064" s="22" t="s">
        <v>711</v>
      </c>
      <c r="B2064" s="22" t="n">
        <v>15</v>
      </c>
      <c r="C2064" s="22" t="n">
        <v>35</v>
      </c>
      <c r="D2064" s="22" t="n">
        <v>89</v>
      </c>
      <c r="E2064" s="22" t="n">
        <v>58</v>
      </c>
      <c r="F2064" s="22" t="n">
        <f aca="false">D2064/SUM(C2064:E2064)</f>
        <v>0.489010989010989</v>
      </c>
      <c r="G2064" s="22" t="n">
        <v>34.73</v>
      </c>
      <c r="H2064" s="22" t="n">
        <v>89.55</v>
      </c>
      <c r="I2064" s="22" t="n">
        <v>57.73</v>
      </c>
      <c r="J2064" s="22" t="n">
        <v>0.006784</v>
      </c>
      <c r="K2064" s="22" t="n">
        <v>1</v>
      </c>
      <c r="O2064" s="23"/>
    </row>
    <row r="2065" customFormat="false" ht="15" hidden="false" customHeight="false" outlineLevel="0" collapsed="false">
      <c r="A2065" s="22" t="s">
        <v>985</v>
      </c>
      <c r="B2065" s="22" t="n">
        <v>60</v>
      </c>
      <c r="C2065" s="22" t="n">
        <v>71</v>
      </c>
      <c r="D2065" s="22" t="n">
        <v>133</v>
      </c>
      <c r="E2065" s="22" t="n">
        <v>68</v>
      </c>
      <c r="F2065" s="22" t="n">
        <f aca="false">D2065/SUM(C2065:E2065)</f>
        <v>0.488970588235294</v>
      </c>
      <c r="G2065" s="22" t="n">
        <v>69.51</v>
      </c>
      <c r="H2065" s="22" t="n">
        <v>135.98</v>
      </c>
      <c r="I2065" s="22" t="n">
        <v>66.51</v>
      </c>
      <c r="J2065" s="22" t="n">
        <v>0.130929</v>
      </c>
      <c r="K2065" s="22" t="n">
        <v>0.716966</v>
      </c>
      <c r="O2065" s="23"/>
    </row>
    <row r="2066" customFormat="false" ht="15" hidden="false" customHeight="false" outlineLevel="0" collapsed="false">
      <c r="A2066" s="22" t="s">
        <v>986</v>
      </c>
      <c r="B2066" s="22" t="n">
        <v>98</v>
      </c>
      <c r="C2066" s="22" t="n">
        <v>112</v>
      </c>
      <c r="D2066" s="22" t="n">
        <v>132</v>
      </c>
      <c r="E2066" s="22" t="n">
        <v>26</v>
      </c>
      <c r="F2066" s="22" t="n">
        <f aca="false">D2066/SUM(C2066:E2066)</f>
        <v>0.488888888888889</v>
      </c>
      <c r="G2066" s="22" t="n">
        <v>117.35</v>
      </c>
      <c r="H2066" s="22" t="n">
        <v>121.3</v>
      </c>
      <c r="I2066" s="22" t="n">
        <v>31.35</v>
      </c>
      <c r="J2066" s="22" t="n">
        <v>2.099339</v>
      </c>
      <c r="K2066" s="22" t="n">
        <v>0.176008</v>
      </c>
      <c r="O2066" s="23"/>
    </row>
    <row r="2067" customFormat="false" ht="15" hidden="false" customHeight="false" outlineLevel="0" collapsed="false">
      <c r="A2067" s="22" t="s">
        <v>987</v>
      </c>
      <c r="B2067" s="22" t="n">
        <v>36</v>
      </c>
      <c r="C2067" s="22" t="n">
        <v>48</v>
      </c>
      <c r="D2067" s="22" t="n">
        <v>132</v>
      </c>
      <c r="E2067" s="22" t="n">
        <v>90</v>
      </c>
      <c r="F2067" s="22" t="n">
        <f aca="false">D2067/SUM(C2067:E2067)</f>
        <v>0.488888888888889</v>
      </c>
      <c r="G2067" s="22" t="n">
        <v>48.13</v>
      </c>
      <c r="H2067" s="22" t="n">
        <v>131.73</v>
      </c>
      <c r="I2067" s="22" t="n">
        <v>90.13</v>
      </c>
      <c r="J2067" s="22" t="n">
        <v>0.001106</v>
      </c>
      <c r="K2067" s="22" t="n">
        <v>1</v>
      </c>
      <c r="O2067" s="23"/>
    </row>
    <row r="2068" customFormat="false" ht="15" hidden="false" customHeight="false" outlineLevel="0" collapsed="false">
      <c r="A2068" s="22" t="s">
        <v>988</v>
      </c>
      <c r="B2068" s="22" t="n">
        <v>13</v>
      </c>
      <c r="C2068" s="22" t="n">
        <v>21</v>
      </c>
      <c r="D2068" s="22" t="n">
        <v>88</v>
      </c>
      <c r="E2068" s="22" t="n">
        <v>71</v>
      </c>
      <c r="F2068" s="22" t="n">
        <f aca="false">D2068/SUM(C2068:E2068)</f>
        <v>0.488888888888889</v>
      </c>
      <c r="G2068" s="22" t="n">
        <v>23.47</v>
      </c>
      <c r="H2068" s="22" t="n">
        <v>83.06</v>
      </c>
      <c r="I2068" s="22" t="n">
        <v>73.47</v>
      </c>
      <c r="J2068" s="22" t="n">
        <v>0.637926</v>
      </c>
      <c r="K2068" s="22" t="n">
        <v>0.518271</v>
      </c>
      <c r="O2068" s="23"/>
    </row>
    <row r="2069" customFormat="false" ht="15" hidden="false" customHeight="false" outlineLevel="0" collapsed="false">
      <c r="A2069" s="22" t="s">
        <v>989</v>
      </c>
      <c r="B2069" s="22" t="n">
        <v>43</v>
      </c>
      <c r="C2069" s="22" t="n">
        <v>65</v>
      </c>
      <c r="D2069" s="22" t="n">
        <v>109</v>
      </c>
      <c r="E2069" s="22" t="n">
        <v>49</v>
      </c>
      <c r="F2069" s="22" t="n">
        <f aca="false">D2069/SUM(C2069:E2069)</f>
        <v>0.488789237668162</v>
      </c>
      <c r="G2069" s="22" t="n">
        <v>64.04</v>
      </c>
      <c r="H2069" s="22" t="n">
        <v>110.93</v>
      </c>
      <c r="I2069" s="22" t="n">
        <v>48.04</v>
      </c>
      <c r="J2069" s="22" t="n">
        <v>0.067229</v>
      </c>
      <c r="K2069" s="22" t="n">
        <v>0.788837</v>
      </c>
      <c r="O2069" s="23"/>
    </row>
    <row r="2070" customFormat="false" ht="15" hidden="false" customHeight="false" outlineLevel="0" collapsed="false">
      <c r="A2070" s="22" t="s">
        <v>989</v>
      </c>
      <c r="B2070" s="22" t="n">
        <v>90</v>
      </c>
      <c r="C2070" s="22" t="n">
        <v>86</v>
      </c>
      <c r="D2070" s="22" t="n">
        <v>109</v>
      </c>
      <c r="E2070" s="22" t="n">
        <v>28</v>
      </c>
      <c r="F2070" s="22" t="n">
        <f aca="false">D2070/SUM(C2070:E2070)</f>
        <v>0.488789237668162</v>
      </c>
      <c r="G2070" s="22" t="n">
        <v>88.52</v>
      </c>
      <c r="H2070" s="22" t="n">
        <v>103.96</v>
      </c>
      <c r="I2070" s="22" t="n">
        <v>30.52</v>
      </c>
      <c r="J2070" s="22" t="n">
        <v>0.524691</v>
      </c>
      <c r="K2070" s="22" t="n">
        <v>0.565408</v>
      </c>
      <c r="O2070" s="23"/>
    </row>
    <row r="2071" customFormat="false" ht="15" hidden="false" customHeight="false" outlineLevel="0" collapsed="false">
      <c r="A2071" s="22" t="s">
        <v>990</v>
      </c>
      <c r="B2071" s="22" t="n">
        <v>62</v>
      </c>
      <c r="C2071" s="22" t="n">
        <v>108</v>
      </c>
      <c r="D2071" s="22" t="n">
        <v>129</v>
      </c>
      <c r="E2071" s="22" t="n">
        <v>27</v>
      </c>
      <c r="F2071" s="22" t="n">
        <f aca="false">D2071/SUM(C2071:E2071)</f>
        <v>0.488636363636364</v>
      </c>
      <c r="G2071" s="22" t="n">
        <v>112.71</v>
      </c>
      <c r="H2071" s="22" t="n">
        <v>119.57</v>
      </c>
      <c r="I2071" s="22" t="n">
        <v>31.71</v>
      </c>
      <c r="J2071" s="22" t="n">
        <v>1.640585</v>
      </c>
      <c r="K2071" s="22" t="n">
        <v>0.223644</v>
      </c>
      <c r="O2071" s="23"/>
    </row>
    <row r="2072" customFormat="false" ht="15" hidden="false" customHeight="false" outlineLevel="0" collapsed="false">
      <c r="A2072" s="22" t="s">
        <v>991</v>
      </c>
      <c r="B2072" s="22" t="n">
        <v>13</v>
      </c>
      <c r="C2072" s="22" t="n">
        <v>41</v>
      </c>
      <c r="D2072" s="22" t="n">
        <v>126</v>
      </c>
      <c r="E2072" s="22" t="n">
        <v>91</v>
      </c>
      <c r="F2072" s="22" t="n">
        <f aca="false">D2072/SUM(C2072:E2072)</f>
        <v>0.488372093023256</v>
      </c>
      <c r="G2072" s="22" t="n">
        <v>41.92</v>
      </c>
      <c r="H2072" s="22" t="n">
        <v>124.16</v>
      </c>
      <c r="I2072" s="22" t="n">
        <v>91.92</v>
      </c>
      <c r="J2072" s="22" t="n">
        <v>0.056973</v>
      </c>
      <c r="K2072" s="22" t="n">
        <v>0.897151</v>
      </c>
      <c r="O2072" s="23"/>
    </row>
    <row r="2073" customFormat="false" ht="15" hidden="false" customHeight="false" outlineLevel="0" collapsed="false">
      <c r="A2073" s="22" t="s">
        <v>992</v>
      </c>
      <c r="B2073" s="22" t="n">
        <v>57</v>
      </c>
      <c r="C2073" s="22" t="n">
        <v>28</v>
      </c>
      <c r="D2073" s="22" t="n">
        <v>81</v>
      </c>
      <c r="E2073" s="22" t="n">
        <v>57</v>
      </c>
      <c r="F2073" s="22" t="n">
        <f aca="false">D2073/SUM(C2073:E2073)</f>
        <v>0.487951807228916</v>
      </c>
      <c r="G2073" s="22" t="n">
        <v>28.27</v>
      </c>
      <c r="H2073" s="22" t="n">
        <v>80.47</v>
      </c>
      <c r="I2073" s="22" t="n">
        <v>57.27</v>
      </c>
      <c r="J2073" s="22" t="n">
        <v>0.007287</v>
      </c>
      <c r="K2073" s="22" t="n">
        <v>1</v>
      </c>
      <c r="O2073" s="23"/>
    </row>
    <row r="2074" customFormat="false" ht="15" hidden="false" customHeight="false" outlineLevel="0" collapsed="false">
      <c r="A2074" s="22" t="s">
        <v>993</v>
      </c>
      <c r="B2074" s="22" t="n">
        <v>74</v>
      </c>
      <c r="C2074" s="22" t="n">
        <v>62</v>
      </c>
      <c r="D2074" s="22" t="n">
        <v>100</v>
      </c>
      <c r="E2074" s="22" t="n">
        <v>43</v>
      </c>
      <c r="F2074" s="22" t="n">
        <f aca="false">D2074/SUM(C2074:E2074)</f>
        <v>0.487804878048781</v>
      </c>
      <c r="G2074" s="22" t="n">
        <v>61.19</v>
      </c>
      <c r="H2074" s="22" t="n">
        <v>101.62</v>
      </c>
      <c r="I2074" s="22" t="n">
        <v>42.19</v>
      </c>
      <c r="J2074" s="22" t="n">
        <v>0.052068</v>
      </c>
      <c r="K2074" s="22" t="n">
        <v>0.887877</v>
      </c>
      <c r="O2074" s="23"/>
    </row>
    <row r="2075" customFormat="false" ht="15" hidden="false" customHeight="false" outlineLevel="0" collapsed="false">
      <c r="A2075" s="22" t="s">
        <v>994</v>
      </c>
      <c r="B2075" s="22" t="n">
        <v>34</v>
      </c>
      <c r="C2075" s="22" t="n">
        <v>44</v>
      </c>
      <c r="D2075" s="22" t="n">
        <v>100</v>
      </c>
      <c r="E2075" s="22" t="n">
        <v>61</v>
      </c>
      <c r="F2075" s="22" t="n">
        <f aca="false">D2075/SUM(C2075:E2075)</f>
        <v>0.487804878048781</v>
      </c>
      <c r="G2075" s="22" t="n">
        <v>43.1</v>
      </c>
      <c r="H2075" s="22" t="n">
        <v>101.8</v>
      </c>
      <c r="I2075" s="22" t="n">
        <v>60.1</v>
      </c>
      <c r="J2075" s="22" t="n">
        <v>0.063751</v>
      </c>
      <c r="K2075" s="22" t="n">
        <v>0.780207</v>
      </c>
      <c r="O2075" s="23"/>
    </row>
    <row r="2076" customFormat="false" ht="15" hidden="false" customHeight="false" outlineLevel="0" collapsed="false">
      <c r="A2076" s="22" t="s">
        <v>995</v>
      </c>
      <c r="B2076" s="22" t="n">
        <v>41</v>
      </c>
      <c r="C2076" s="22" t="n">
        <v>105</v>
      </c>
      <c r="D2076" s="22" t="n">
        <v>139</v>
      </c>
      <c r="E2076" s="22" t="n">
        <v>41</v>
      </c>
      <c r="F2076" s="22" t="n">
        <f aca="false">D2076/SUM(C2076:E2076)</f>
        <v>0.487719298245614</v>
      </c>
      <c r="G2076" s="22" t="n">
        <v>106.84</v>
      </c>
      <c r="H2076" s="22" t="n">
        <v>135.31</v>
      </c>
      <c r="I2076" s="22" t="n">
        <v>42.84</v>
      </c>
      <c r="J2076" s="22" t="n">
        <v>0.211476</v>
      </c>
      <c r="K2076" s="22" t="n">
        <v>0.708775</v>
      </c>
      <c r="O2076" s="23"/>
    </row>
    <row r="2077" customFormat="false" ht="15" hidden="false" customHeight="false" outlineLevel="0" collapsed="false">
      <c r="A2077" s="22" t="s">
        <v>995</v>
      </c>
      <c r="B2077" s="22" t="n">
        <v>95</v>
      </c>
      <c r="C2077" s="22" t="n">
        <v>105</v>
      </c>
      <c r="D2077" s="22" t="n">
        <v>139</v>
      </c>
      <c r="E2077" s="22" t="n">
        <v>41</v>
      </c>
      <c r="F2077" s="22" t="n">
        <f aca="false">D2077/SUM(C2077:E2077)</f>
        <v>0.487719298245614</v>
      </c>
      <c r="G2077" s="22" t="n">
        <v>106.84</v>
      </c>
      <c r="H2077" s="22" t="n">
        <v>135.31</v>
      </c>
      <c r="I2077" s="22" t="n">
        <v>42.84</v>
      </c>
      <c r="J2077" s="22" t="n">
        <v>0.211476</v>
      </c>
      <c r="K2077" s="22" t="n">
        <v>0.708775</v>
      </c>
      <c r="O2077" s="23"/>
    </row>
    <row r="2078" customFormat="false" ht="15" hidden="false" customHeight="false" outlineLevel="0" collapsed="false">
      <c r="A2078" s="22" t="s">
        <v>995</v>
      </c>
      <c r="B2078" s="22" t="n">
        <v>103</v>
      </c>
      <c r="C2078" s="22" t="n">
        <v>105</v>
      </c>
      <c r="D2078" s="22" t="n">
        <v>139</v>
      </c>
      <c r="E2078" s="22" t="n">
        <v>41</v>
      </c>
      <c r="F2078" s="22" t="n">
        <f aca="false">D2078/SUM(C2078:E2078)</f>
        <v>0.487719298245614</v>
      </c>
      <c r="G2078" s="22" t="n">
        <v>106.84</v>
      </c>
      <c r="H2078" s="22" t="n">
        <v>135.31</v>
      </c>
      <c r="I2078" s="22" t="n">
        <v>42.84</v>
      </c>
      <c r="J2078" s="22" t="n">
        <v>0.211476</v>
      </c>
      <c r="K2078" s="22" t="n">
        <v>0.708775</v>
      </c>
      <c r="O2078" s="23"/>
    </row>
    <row r="2079" customFormat="false" ht="15" hidden="false" customHeight="false" outlineLevel="0" collapsed="false">
      <c r="A2079" s="22" t="s">
        <v>996</v>
      </c>
      <c r="B2079" s="22" t="n">
        <v>48</v>
      </c>
      <c r="C2079" s="22" t="n">
        <v>104</v>
      </c>
      <c r="D2079" s="22" t="n">
        <v>139</v>
      </c>
      <c r="E2079" s="22" t="n">
        <v>42</v>
      </c>
      <c r="F2079" s="22" t="n">
        <f aca="false">D2079/SUM(C2079:E2079)</f>
        <v>0.487719298245614</v>
      </c>
      <c r="G2079" s="22" t="n">
        <v>105.62</v>
      </c>
      <c r="H2079" s="22" t="n">
        <v>135.76</v>
      </c>
      <c r="I2079" s="22" t="n">
        <v>43.62</v>
      </c>
      <c r="J2079" s="22" t="n">
        <v>0.162723</v>
      </c>
      <c r="K2079" s="22" t="n">
        <v>0.803458</v>
      </c>
      <c r="O2079" s="23"/>
    </row>
    <row r="2080" customFormat="false" ht="15" hidden="false" customHeight="false" outlineLevel="0" collapsed="false">
      <c r="A2080" s="22" t="s">
        <v>997</v>
      </c>
      <c r="B2080" s="22" t="n">
        <v>35</v>
      </c>
      <c r="C2080" s="22" t="n">
        <v>21</v>
      </c>
      <c r="D2080" s="22" t="n">
        <v>119</v>
      </c>
      <c r="E2080" s="22" t="n">
        <v>104</v>
      </c>
      <c r="F2080" s="22" t="n">
        <f aca="false">D2080/SUM(C2080:E2080)</f>
        <v>0.487704918032787</v>
      </c>
      <c r="G2080" s="22" t="n">
        <v>26.56</v>
      </c>
      <c r="H2080" s="22" t="n">
        <v>107.88</v>
      </c>
      <c r="I2080" s="22" t="n">
        <v>109.56</v>
      </c>
      <c r="J2080" s="22" t="n">
        <v>2.590849</v>
      </c>
      <c r="K2080" s="22" t="n">
        <v>0.146733</v>
      </c>
      <c r="O2080" s="23"/>
    </row>
    <row r="2081" customFormat="false" ht="15" hidden="false" customHeight="false" outlineLevel="0" collapsed="false">
      <c r="A2081" s="22" t="s">
        <v>998</v>
      </c>
      <c r="B2081" s="22" t="n">
        <v>87</v>
      </c>
      <c r="C2081" s="22" t="n">
        <v>73</v>
      </c>
      <c r="D2081" s="22" t="n">
        <v>119</v>
      </c>
      <c r="E2081" s="22" t="n">
        <v>52</v>
      </c>
      <c r="F2081" s="22" t="n">
        <f aca="false">D2081/SUM(C2081:E2081)</f>
        <v>0.487704918032787</v>
      </c>
      <c r="G2081" s="22" t="n">
        <v>71.95</v>
      </c>
      <c r="H2081" s="22" t="n">
        <v>121.1</v>
      </c>
      <c r="I2081" s="22" t="n">
        <v>50.95</v>
      </c>
      <c r="J2081" s="22" t="n">
        <v>0.073121</v>
      </c>
      <c r="K2081" s="22" t="n">
        <v>0.796971</v>
      </c>
      <c r="O2081" s="23"/>
    </row>
    <row r="2082" customFormat="false" ht="15" hidden="false" customHeight="false" outlineLevel="0" collapsed="false">
      <c r="A2082" s="22" t="s">
        <v>998</v>
      </c>
      <c r="B2082" s="22" t="n">
        <v>91</v>
      </c>
      <c r="C2082" s="22" t="n">
        <v>73</v>
      </c>
      <c r="D2082" s="22" t="n">
        <v>119</v>
      </c>
      <c r="E2082" s="22" t="n">
        <v>52</v>
      </c>
      <c r="F2082" s="22" t="n">
        <f aca="false">D2082/SUM(C2082:E2082)</f>
        <v>0.487704918032787</v>
      </c>
      <c r="G2082" s="22" t="n">
        <v>71.95</v>
      </c>
      <c r="H2082" s="22" t="n">
        <v>121.1</v>
      </c>
      <c r="I2082" s="22" t="n">
        <v>50.95</v>
      </c>
      <c r="J2082" s="22" t="n">
        <v>0.073121</v>
      </c>
      <c r="K2082" s="22" t="n">
        <v>0.796971</v>
      </c>
      <c r="O2082" s="23"/>
    </row>
    <row r="2083" customFormat="false" ht="15" hidden="false" customHeight="false" outlineLevel="0" collapsed="false">
      <c r="A2083" s="22" t="s">
        <v>999</v>
      </c>
      <c r="B2083" s="22" t="n">
        <v>71</v>
      </c>
      <c r="C2083" s="22" t="n">
        <v>85</v>
      </c>
      <c r="D2083" s="22" t="n">
        <v>99</v>
      </c>
      <c r="E2083" s="22" t="n">
        <v>19</v>
      </c>
      <c r="F2083" s="22" t="n">
        <f aca="false">D2083/SUM(C2083:E2083)</f>
        <v>0.487684729064039</v>
      </c>
      <c r="G2083" s="22" t="n">
        <v>89.11</v>
      </c>
      <c r="H2083" s="22" t="n">
        <v>90.77</v>
      </c>
      <c r="I2083" s="22" t="n">
        <v>23.11</v>
      </c>
      <c r="J2083" s="22" t="n">
        <v>1.668412</v>
      </c>
      <c r="K2083" s="22" t="n">
        <v>0.270902</v>
      </c>
      <c r="O2083" s="23"/>
    </row>
    <row r="2084" customFormat="false" ht="15" hidden="false" customHeight="false" outlineLevel="0" collapsed="false">
      <c r="A2084" s="22" t="s">
        <v>1000</v>
      </c>
      <c r="B2084" s="22" t="n">
        <v>28</v>
      </c>
      <c r="C2084" s="22" t="n">
        <v>87</v>
      </c>
      <c r="D2084" s="22" t="n">
        <v>99</v>
      </c>
      <c r="E2084" s="22" t="n">
        <v>17</v>
      </c>
      <c r="F2084" s="22" t="n">
        <f aca="false">D2084/SUM(C2084:E2084)</f>
        <v>0.487684729064039</v>
      </c>
      <c r="G2084" s="22" t="n">
        <v>91.78</v>
      </c>
      <c r="H2084" s="22" t="n">
        <v>89.43</v>
      </c>
      <c r="I2084" s="22" t="n">
        <v>21.78</v>
      </c>
      <c r="J2084" s="22" t="n">
        <v>2.324072</v>
      </c>
      <c r="K2084" s="22" t="n">
        <v>0.152894</v>
      </c>
      <c r="O2084" s="23"/>
    </row>
    <row r="2085" customFormat="false" ht="15" hidden="false" customHeight="false" outlineLevel="0" collapsed="false">
      <c r="A2085" s="22" t="s">
        <v>1001</v>
      </c>
      <c r="B2085" s="22" t="n">
        <v>24</v>
      </c>
      <c r="C2085" s="22" t="n">
        <v>11</v>
      </c>
      <c r="D2085" s="22" t="n">
        <v>79</v>
      </c>
      <c r="E2085" s="22" t="n">
        <v>72</v>
      </c>
      <c r="F2085" s="22" t="n">
        <f aca="false">D2085/SUM(C2085:E2085)</f>
        <v>0.487654320987654</v>
      </c>
      <c r="G2085" s="22" t="n">
        <v>15.74</v>
      </c>
      <c r="H2085" s="22" t="n">
        <v>69.52</v>
      </c>
      <c r="I2085" s="22" t="n">
        <v>76.74</v>
      </c>
      <c r="J2085" s="22" t="n">
        <v>3.015697</v>
      </c>
      <c r="K2085" s="22" t="n">
        <v>0.100883</v>
      </c>
      <c r="O2085" s="23"/>
    </row>
    <row r="2086" customFormat="false" ht="15" hidden="false" customHeight="false" outlineLevel="0" collapsed="false">
      <c r="A2086" s="22" t="s">
        <v>1002</v>
      </c>
      <c r="B2086" s="22" t="n">
        <v>54</v>
      </c>
      <c r="C2086" s="22" t="n">
        <v>123</v>
      </c>
      <c r="D2086" s="22" t="n">
        <v>138</v>
      </c>
      <c r="E2086" s="22" t="n">
        <v>22</v>
      </c>
      <c r="F2086" s="22" t="n">
        <f aca="false">D2086/SUM(C2086:E2086)</f>
        <v>0.487632508833922</v>
      </c>
      <c r="G2086" s="22" t="n">
        <v>130.26</v>
      </c>
      <c r="H2086" s="22" t="n">
        <v>123.48</v>
      </c>
      <c r="I2086" s="22" t="n">
        <v>29.26</v>
      </c>
      <c r="J2086" s="22" t="n">
        <v>3.914938</v>
      </c>
      <c r="K2086" s="22" t="n">
        <v>0.056697</v>
      </c>
      <c r="O2086" s="23"/>
    </row>
    <row r="2087" customFormat="false" ht="15" hidden="false" customHeight="false" outlineLevel="0" collapsed="false">
      <c r="A2087" s="22" t="s">
        <v>1003</v>
      </c>
      <c r="B2087" s="22" t="n">
        <v>43</v>
      </c>
      <c r="C2087" s="22" t="n">
        <v>73</v>
      </c>
      <c r="D2087" s="22" t="n">
        <v>98</v>
      </c>
      <c r="E2087" s="22" t="n">
        <v>30</v>
      </c>
      <c r="F2087" s="22" t="n">
        <f aca="false">D2087/SUM(C2087:E2087)</f>
        <v>0.487562189054726</v>
      </c>
      <c r="G2087" s="22" t="n">
        <v>74.05</v>
      </c>
      <c r="H2087" s="22" t="n">
        <v>95.9</v>
      </c>
      <c r="I2087" s="22" t="n">
        <v>31.05</v>
      </c>
      <c r="J2087" s="22" t="n">
        <v>0.096336</v>
      </c>
      <c r="K2087" s="22" t="n">
        <v>0.882409</v>
      </c>
      <c r="O2087" s="23"/>
    </row>
    <row r="2088" customFormat="false" ht="15" hidden="false" customHeight="false" outlineLevel="0" collapsed="false">
      <c r="A2088" s="22" t="s">
        <v>1003</v>
      </c>
      <c r="B2088" s="22" t="n">
        <v>44</v>
      </c>
      <c r="C2088" s="22" t="n">
        <v>73</v>
      </c>
      <c r="D2088" s="22" t="n">
        <v>98</v>
      </c>
      <c r="E2088" s="22" t="n">
        <v>30</v>
      </c>
      <c r="F2088" s="22" t="n">
        <f aca="false">D2088/SUM(C2088:E2088)</f>
        <v>0.487562189054726</v>
      </c>
      <c r="G2088" s="22" t="n">
        <v>74.05</v>
      </c>
      <c r="H2088" s="22" t="n">
        <v>95.9</v>
      </c>
      <c r="I2088" s="22" t="n">
        <v>31.05</v>
      </c>
      <c r="J2088" s="22" t="n">
        <v>0.096336</v>
      </c>
      <c r="K2088" s="22" t="n">
        <v>0.882409</v>
      </c>
      <c r="O2088" s="23"/>
    </row>
    <row r="2089" customFormat="false" ht="15" hidden="false" customHeight="false" outlineLevel="0" collapsed="false">
      <c r="A2089" s="22" t="s">
        <v>1004</v>
      </c>
      <c r="B2089" s="22" t="n">
        <v>101</v>
      </c>
      <c r="C2089" s="22" t="n">
        <v>79</v>
      </c>
      <c r="D2089" s="22" t="n">
        <v>98</v>
      </c>
      <c r="E2089" s="22" t="n">
        <v>24</v>
      </c>
      <c r="F2089" s="22" t="n">
        <f aca="false">D2089/SUM(C2089:E2089)</f>
        <v>0.487562189054726</v>
      </c>
      <c r="G2089" s="22" t="n">
        <v>81.51</v>
      </c>
      <c r="H2089" s="22" t="n">
        <v>92.98</v>
      </c>
      <c r="I2089" s="22" t="n">
        <v>26.51</v>
      </c>
      <c r="J2089" s="22" t="n">
        <v>0.587101</v>
      </c>
      <c r="K2089" s="22" t="n">
        <v>0.541745</v>
      </c>
      <c r="O2089" s="23"/>
    </row>
    <row r="2090" customFormat="false" ht="15" hidden="false" customHeight="false" outlineLevel="0" collapsed="false">
      <c r="A2090" s="22" t="s">
        <v>1004</v>
      </c>
      <c r="B2090" s="22" t="n">
        <v>102</v>
      </c>
      <c r="C2090" s="22" t="n">
        <v>79</v>
      </c>
      <c r="D2090" s="22" t="n">
        <v>98</v>
      </c>
      <c r="E2090" s="22" t="n">
        <v>24</v>
      </c>
      <c r="F2090" s="22" t="n">
        <f aca="false">D2090/SUM(C2090:E2090)</f>
        <v>0.487562189054726</v>
      </c>
      <c r="G2090" s="22" t="n">
        <v>81.51</v>
      </c>
      <c r="H2090" s="22" t="n">
        <v>92.98</v>
      </c>
      <c r="I2090" s="22" t="n">
        <v>26.51</v>
      </c>
      <c r="J2090" s="22" t="n">
        <v>0.587101</v>
      </c>
      <c r="K2090" s="22" t="n">
        <v>0.541745</v>
      </c>
      <c r="O2090" s="23"/>
    </row>
    <row r="2091" customFormat="false" ht="15" hidden="false" customHeight="false" outlineLevel="0" collapsed="false">
      <c r="A2091" s="22" t="s">
        <v>660</v>
      </c>
      <c r="B2091" s="22" t="n">
        <v>112</v>
      </c>
      <c r="C2091" s="22" t="n">
        <v>89</v>
      </c>
      <c r="D2091" s="22" t="n">
        <v>137</v>
      </c>
      <c r="E2091" s="22" t="n">
        <v>55</v>
      </c>
      <c r="F2091" s="22" t="n">
        <f aca="false">D2091/SUM(C2091:E2091)</f>
        <v>0.487544483985765</v>
      </c>
      <c r="G2091" s="22" t="n">
        <v>88.28</v>
      </c>
      <c r="H2091" s="22" t="n">
        <v>138.44</v>
      </c>
      <c r="I2091" s="22" t="n">
        <v>54.28</v>
      </c>
      <c r="J2091" s="22" t="n">
        <v>0.03053</v>
      </c>
      <c r="K2091" s="22" t="n">
        <v>0.903628</v>
      </c>
      <c r="O2091" s="23"/>
    </row>
    <row r="2092" customFormat="false" ht="15" hidden="false" customHeight="false" outlineLevel="0" collapsed="false">
      <c r="A2092" s="22" t="s">
        <v>1005</v>
      </c>
      <c r="B2092" s="22" t="n">
        <v>91</v>
      </c>
      <c r="C2092" s="22" t="n">
        <v>96</v>
      </c>
      <c r="D2092" s="22" t="n">
        <v>137</v>
      </c>
      <c r="E2092" s="22" t="n">
        <v>48</v>
      </c>
      <c r="F2092" s="22" t="n">
        <f aca="false">D2092/SUM(C2092:E2092)</f>
        <v>0.487544483985765</v>
      </c>
      <c r="G2092" s="22" t="n">
        <v>96.3</v>
      </c>
      <c r="H2092" s="22" t="n">
        <v>136.4</v>
      </c>
      <c r="I2092" s="22" t="n">
        <v>48.3</v>
      </c>
      <c r="J2092" s="22" t="n">
        <v>0.005431</v>
      </c>
      <c r="K2092" s="22" t="n">
        <v>1</v>
      </c>
      <c r="O2092" s="23"/>
    </row>
    <row r="2093" customFormat="false" ht="15" hidden="false" customHeight="false" outlineLevel="0" collapsed="false">
      <c r="A2093" s="22" t="s">
        <v>1006</v>
      </c>
      <c r="B2093" s="22" t="n">
        <v>10</v>
      </c>
      <c r="C2093" s="22" t="n">
        <v>71</v>
      </c>
      <c r="D2093" s="22" t="n">
        <v>78</v>
      </c>
      <c r="E2093" s="22" t="n">
        <v>11</v>
      </c>
      <c r="F2093" s="22" t="n">
        <f aca="false">D2093/SUM(C2093:E2093)</f>
        <v>0.4875</v>
      </c>
      <c r="G2093" s="22" t="n">
        <v>75.62</v>
      </c>
      <c r="H2093" s="22" t="n">
        <v>68.75</v>
      </c>
      <c r="I2093" s="22" t="n">
        <v>15.62</v>
      </c>
      <c r="J2093" s="22" t="n">
        <v>2.896397</v>
      </c>
      <c r="K2093" s="22" t="n">
        <v>0.101551</v>
      </c>
      <c r="O2093" s="23"/>
    </row>
    <row r="2094" customFormat="false" ht="15" hidden="false" customHeight="false" outlineLevel="0" collapsed="false">
      <c r="A2094" s="22" t="s">
        <v>1007</v>
      </c>
      <c r="B2094" s="22" t="n">
        <v>66</v>
      </c>
      <c r="C2094" s="22" t="n">
        <v>25</v>
      </c>
      <c r="D2094" s="22" t="n">
        <v>78</v>
      </c>
      <c r="E2094" s="22" t="n">
        <v>57</v>
      </c>
      <c r="F2094" s="22" t="n">
        <f aca="false">D2094/SUM(C2094:E2094)</f>
        <v>0.4875</v>
      </c>
      <c r="G2094" s="22" t="n">
        <v>25.6</v>
      </c>
      <c r="H2094" s="22" t="n">
        <v>76.8</v>
      </c>
      <c r="I2094" s="22" t="n">
        <v>57.6</v>
      </c>
      <c r="J2094" s="22" t="n">
        <v>0.039063</v>
      </c>
      <c r="K2094" s="22" t="n">
        <v>1</v>
      </c>
      <c r="O2094" s="23"/>
    </row>
    <row r="2095" customFormat="false" ht="15" hidden="false" customHeight="false" outlineLevel="0" collapsed="false">
      <c r="A2095" s="22" t="s">
        <v>856</v>
      </c>
      <c r="B2095" s="22" t="n">
        <v>111</v>
      </c>
      <c r="C2095" s="22" t="n">
        <v>65</v>
      </c>
      <c r="D2095" s="22" t="n">
        <v>136</v>
      </c>
      <c r="E2095" s="22" t="n">
        <v>78</v>
      </c>
      <c r="F2095" s="22" t="n">
        <f aca="false">D2095/SUM(C2095:E2095)</f>
        <v>0.487455197132617</v>
      </c>
      <c r="G2095" s="22" t="n">
        <v>63.4</v>
      </c>
      <c r="H2095" s="22" t="n">
        <v>139.2</v>
      </c>
      <c r="I2095" s="22" t="n">
        <v>76.4</v>
      </c>
      <c r="J2095" s="22" t="n">
        <v>0.147185</v>
      </c>
      <c r="K2095" s="22" t="n">
        <v>0.71927</v>
      </c>
      <c r="O2095" s="23"/>
    </row>
    <row r="2096" customFormat="false" ht="15" hidden="false" customHeight="false" outlineLevel="0" collapsed="false">
      <c r="A2096" s="22" t="s">
        <v>857</v>
      </c>
      <c r="B2096" s="22" t="n">
        <v>20</v>
      </c>
      <c r="C2096" s="22" t="n">
        <v>83</v>
      </c>
      <c r="D2096" s="22" t="n">
        <v>136</v>
      </c>
      <c r="E2096" s="22" t="n">
        <v>60</v>
      </c>
      <c r="F2096" s="22" t="n">
        <f aca="false">D2096/SUM(C2096:E2096)</f>
        <v>0.487455197132617</v>
      </c>
      <c r="G2096" s="22" t="n">
        <v>81.72</v>
      </c>
      <c r="H2096" s="22" t="n">
        <v>138.55</v>
      </c>
      <c r="I2096" s="22" t="n">
        <v>58.72</v>
      </c>
      <c r="J2096" s="22" t="n">
        <v>0.094652</v>
      </c>
      <c r="K2096" s="22" t="n">
        <v>0.809403</v>
      </c>
      <c r="O2096" s="23"/>
    </row>
    <row r="2097" customFormat="false" ht="15" hidden="false" customHeight="false" outlineLevel="0" collapsed="false">
      <c r="A2097" s="22" t="s">
        <v>1008</v>
      </c>
      <c r="B2097" s="22" t="n">
        <v>123</v>
      </c>
      <c r="C2097" s="22" t="n">
        <v>20</v>
      </c>
      <c r="D2097" s="22" t="n">
        <v>96</v>
      </c>
      <c r="E2097" s="22" t="n">
        <v>81</v>
      </c>
      <c r="F2097" s="22" t="n">
        <f aca="false">D2097/SUM(C2097:E2097)</f>
        <v>0.487309644670051</v>
      </c>
      <c r="G2097" s="22" t="n">
        <v>23.47</v>
      </c>
      <c r="H2097" s="22" t="n">
        <v>89.06</v>
      </c>
      <c r="I2097" s="22" t="n">
        <v>84.47</v>
      </c>
      <c r="J2097" s="22" t="n">
        <v>1.197791</v>
      </c>
      <c r="K2097" s="22" t="n">
        <v>0.344209</v>
      </c>
      <c r="O2097" s="23"/>
    </row>
    <row r="2098" customFormat="false" ht="15" hidden="false" customHeight="false" outlineLevel="0" collapsed="false">
      <c r="A2098" s="22" t="s">
        <v>1009</v>
      </c>
      <c r="B2098" s="22" t="n">
        <v>76</v>
      </c>
      <c r="C2098" s="22" t="n">
        <v>77</v>
      </c>
      <c r="D2098" s="22" t="n">
        <v>134</v>
      </c>
      <c r="E2098" s="22" t="n">
        <v>64</v>
      </c>
      <c r="F2098" s="22" t="n">
        <f aca="false">D2098/SUM(C2098:E2098)</f>
        <v>0.487272727272727</v>
      </c>
      <c r="G2098" s="22" t="n">
        <v>75.4</v>
      </c>
      <c r="H2098" s="22" t="n">
        <v>137.19</v>
      </c>
      <c r="I2098" s="22" t="n">
        <v>62.4</v>
      </c>
      <c r="J2098" s="22" t="n">
        <v>0.148934</v>
      </c>
      <c r="K2098" s="22" t="n">
        <v>0.717321</v>
      </c>
      <c r="O2098" s="23"/>
    </row>
    <row r="2099" customFormat="false" ht="15" hidden="false" customHeight="false" outlineLevel="0" collapsed="false">
      <c r="A2099" s="22" t="s">
        <v>1010</v>
      </c>
      <c r="B2099" s="22" t="n">
        <v>119</v>
      </c>
      <c r="C2099" s="22" t="n">
        <v>33</v>
      </c>
      <c r="D2099" s="22" t="n">
        <v>133</v>
      </c>
      <c r="E2099" s="22" t="n">
        <v>107</v>
      </c>
      <c r="F2099" s="22" t="n">
        <f aca="false">D2099/SUM(C2099:E2099)</f>
        <v>0.487179487179487</v>
      </c>
      <c r="G2099" s="22" t="n">
        <v>36.26</v>
      </c>
      <c r="H2099" s="22" t="n">
        <v>126.47</v>
      </c>
      <c r="I2099" s="22" t="n">
        <v>110.26</v>
      </c>
      <c r="J2099" s="22" t="n">
        <v>0.72764</v>
      </c>
      <c r="K2099" s="22" t="n">
        <v>0.434914</v>
      </c>
      <c r="O2099" s="23"/>
    </row>
    <row r="2100" customFormat="false" ht="15" hidden="false" customHeight="false" outlineLevel="0" collapsed="false">
      <c r="A2100" s="22" t="s">
        <v>1011</v>
      </c>
      <c r="B2100" s="22" t="n">
        <v>101</v>
      </c>
      <c r="C2100" s="22" t="n">
        <v>91</v>
      </c>
      <c r="D2100" s="22" t="n">
        <v>130</v>
      </c>
      <c r="E2100" s="22" t="n">
        <v>46</v>
      </c>
      <c r="F2100" s="22" t="n">
        <f aca="false">D2100/SUM(C2100:E2100)</f>
        <v>0.48689138576779</v>
      </c>
      <c r="G2100" s="22" t="n">
        <v>91.15</v>
      </c>
      <c r="H2100" s="22" t="n">
        <v>129.71</v>
      </c>
      <c r="I2100" s="22" t="n">
        <v>46.15</v>
      </c>
      <c r="J2100" s="22" t="n">
        <v>0.001354</v>
      </c>
      <c r="K2100" s="22" t="n">
        <v>1</v>
      </c>
      <c r="O2100" s="23"/>
    </row>
    <row r="2101" customFormat="false" ht="15" hidden="false" customHeight="false" outlineLevel="0" collapsed="false">
      <c r="A2101" s="22" t="s">
        <v>1012</v>
      </c>
      <c r="B2101" s="22" t="n">
        <v>90</v>
      </c>
      <c r="C2101" s="22" t="n">
        <v>46</v>
      </c>
      <c r="D2101" s="22" t="n">
        <v>92</v>
      </c>
      <c r="E2101" s="22" t="n">
        <v>51</v>
      </c>
      <c r="F2101" s="22" t="n">
        <f aca="false">D2101/SUM(C2101:E2101)</f>
        <v>0.486772486772487</v>
      </c>
      <c r="G2101" s="22" t="n">
        <v>44.78</v>
      </c>
      <c r="H2101" s="22" t="n">
        <v>94.43</v>
      </c>
      <c r="I2101" s="22" t="n">
        <v>49.78</v>
      </c>
      <c r="J2101" s="22" t="n">
        <v>0.125545</v>
      </c>
      <c r="K2101" s="22" t="n">
        <v>0.770959</v>
      </c>
      <c r="O2101" s="23"/>
    </row>
    <row r="2102" customFormat="false" ht="15" hidden="false" customHeight="false" outlineLevel="0" collapsed="false">
      <c r="A2102" s="22" t="s">
        <v>1013</v>
      </c>
      <c r="B2102" s="22" t="n">
        <v>85</v>
      </c>
      <c r="C2102" s="22" t="n">
        <v>55</v>
      </c>
      <c r="D2102" s="22" t="n">
        <v>125</v>
      </c>
      <c r="E2102" s="22" t="n">
        <v>77</v>
      </c>
      <c r="F2102" s="22" t="n">
        <f aca="false">D2102/SUM(C2102:E2102)</f>
        <v>0.486381322957198</v>
      </c>
      <c r="G2102" s="22" t="n">
        <v>53.72</v>
      </c>
      <c r="H2102" s="22" t="n">
        <v>127.56</v>
      </c>
      <c r="I2102" s="22" t="n">
        <v>75.72</v>
      </c>
      <c r="J2102" s="22" t="n">
        <v>0.103381</v>
      </c>
      <c r="K2102" s="22" t="n">
        <v>0.801462</v>
      </c>
      <c r="O2102" s="23"/>
    </row>
    <row r="2103" customFormat="false" ht="15" hidden="false" customHeight="false" outlineLevel="0" collapsed="false">
      <c r="A2103" s="22" t="s">
        <v>773</v>
      </c>
      <c r="B2103" s="22" t="n">
        <v>119</v>
      </c>
      <c r="C2103" s="22" t="n">
        <v>48</v>
      </c>
      <c r="D2103" s="22" t="n">
        <v>89</v>
      </c>
      <c r="E2103" s="22" t="n">
        <v>46</v>
      </c>
      <c r="F2103" s="22" t="n">
        <f aca="false">D2103/SUM(C2103:E2103)</f>
        <v>0.486338797814208</v>
      </c>
      <c r="G2103" s="22" t="n">
        <v>46.76</v>
      </c>
      <c r="H2103" s="22" t="n">
        <v>91.49</v>
      </c>
      <c r="I2103" s="22" t="n">
        <v>44.76</v>
      </c>
      <c r="J2103" s="22" t="n">
        <v>0.135453</v>
      </c>
      <c r="K2103" s="22" t="n">
        <v>0.767396</v>
      </c>
      <c r="O2103" s="23"/>
    </row>
    <row r="2104" customFormat="false" ht="15" hidden="false" customHeight="false" outlineLevel="0" collapsed="false">
      <c r="A2104" s="22" t="s">
        <v>773</v>
      </c>
      <c r="B2104" s="22" t="n">
        <v>120</v>
      </c>
      <c r="C2104" s="22" t="n">
        <v>48</v>
      </c>
      <c r="D2104" s="22" t="n">
        <v>89</v>
      </c>
      <c r="E2104" s="22" t="n">
        <v>46</v>
      </c>
      <c r="F2104" s="22" t="n">
        <f aca="false">D2104/SUM(C2104:E2104)</f>
        <v>0.486338797814208</v>
      </c>
      <c r="G2104" s="22" t="n">
        <v>46.76</v>
      </c>
      <c r="H2104" s="22" t="n">
        <v>91.49</v>
      </c>
      <c r="I2104" s="22" t="n">
        <v>44.76</v>
      </c>
      <c r="J2104" s="22" t="n">
        <v>0.135453</v>
      </c>
      <c r="K2104" s="22" t="n">
        <v>0.767396</v>
      </c>
      <c r="O2104" s="23"/>
    </row>
    <row r="2105" customFormat="false" ht="15" hidden="false" customHeight="false" outlineLevel="0" collapsed="false">
      <c r="A2105" s="22" t="s">
        <v>1014</v>
      </c>
      <c r="B2105" s="22" t="n">
        <v>17</v>
      </c>
      <c r="C2105" s="22" t="n">
        <v>29</v>
      </c>
      <c r="D2105" s="22" t="n">
        <v>123</v>
      </c>
      <c r="E2105" s="22" t="n">
        <v>101</v>
      </c>
      <c r="F2105" s="22" t="n">
        <f aca="false">D2105/SUM(C2105:E2105)</f>
        <v>0.486166007905138</v>
      </c>
      <c r="G2105" s="22" t="n">
        <v>32.37</v>
      </c>
      <c r="H2105" s="22" t="n">
        <v>116.25</v>
      </c>
      <c r="I2105" s="22" t="n">
        <v>104.37</v>
      </c>
      <c r="J2105" s="22" t="n">
        <v>0.851666</v>
      </c>
      <c r="K2105" s="22" t="n">
        <v>0.412454</v>
      </c>
      <c r="O2105" s="23"/>
    </row>
    <row r="2106" customFormat="false" ht="15" hidden="false" customHeight="false" outlineLevel="0" collapsed="false">
      <c r="A2106" s="22" t="s">
        <v>1015</v>
      </c>
      <c r="B2106" s="22" t="n">
        <v>55</v>
      </c>
      <c r="C2106" s="22" t="n">
        <v>45</v>
      </c>
      <c r="D2106" s="22" t="n">
        <v>105</v>
      </c>
      <c r="E2106" s="22" t="n">
        <v>66</v>
      </c>
      <c r="F2106" s="22" t="n">
        <f aca="false">D2106/SUM(C2106:E2106)</f>
        <v>0.486111111111111</v>
      </c>
      <c r="G2106" s="22" t="n">
        <v>44.01</v>
      </c>
      <c r="H2106" s="22" t="n">
        <v>106.98</v>
      </c>
      <c r="I2106" s="22" t="n">
        <v>65.01</v>
      </c>
      <c r="J2106" s="22" t="n">
        <v>0.07393</v>
      </c>
      <c r="K2106" s="22" t="n">
        <v>0.784485</v>
      </c>
      <c r="O2106" s="23"/>
    </row>
    <row r="2107" customFormat="false" ht="15" hidden="false" customHeight="false" outlineLevel="0" collapsed="false">
      <c r="A2107" s="22" t="s">
        <v>1016</v>
      </c>
      <c r="B2107" s="22" t="n">
        <v>117</v>
      </c>
      <c r="C2107" s="22" t="n">
        <v>55</v>
      </c>
      <c r="D2107" s="22" t="n">
        <v>139</v>
      </c>
      <c r="E2107" s="22" t="n">
        <v>92</v>
      </c>
      <c r="F2107" s="22" t="n">
        <f aca="false">D2107/SUM(C2107:E2107)</f>
        <v>0.486013986013986</v>
      </c>
      <c r="G2107" s="22" t="n">
        <v>54.2</v>
      </c>
      <c r="H2107" s="22" t="n">
        <v>140.61</v>
      </c>
      <c r="I2107" s="22" t="n">
        <v>91.2</v>
      </c>
      <c r="J2107" s="22" t="n">
        <v>0.037342</v>
      </c>
      <c r="K2107" s="22" t="n">
        <v>0.904219</v>
      </c>
      <c r="O2107" s="23"/>
    </row>
    <row r="2108" customFormat="false" ht="15" hidden="false" customHeight="false" outlineLevel="0" collapsed="false">
      <c r="A2108" s="22" t="s">
        <v>1017</v>
      </c>
      <c r="B2108" s="22" t="n">
        <v>108</v>
      </c>
      <c r="C2108" s="22" t="n">
        <v>94</v>
      </c>
      <c r="D2108" s="22" t="n">
        <v>139</v>
      </c>
      <c r="E2108" s="22" t="n">
        <v>53</v>
      </c>
      <c r="F2108" s="22" t="n">
        <f aca="false">D2108/SUM(C2108:E2108)</f>
        <v>0.486013986013986</v>
      </c>
      <c r="G2108" s="22" t="n">
        <v>93.47</v>
      </c>
      <c r="H2108" s="22" t="n">
        <v>140.06</v>
      </c>
      <c r="I2108" s="22" t="n">
        <v>52.47</v>
      </c>
      <c r="J2108" s="22" t="n">
        <v>0.016418</v>
      </c>
      <c r="K2108" s="22" t="n">
        <v>0.904151</v>
      </c>
      <c r="O2108" s="23"/>
    </row>
    <row r="2109" customFormat="false" ht="15" hidden="false" customHeight="false" outlineLevel="0" collapsed="false">
      <c r="A2109" s="22" t="s">
        <v>1018</v>
      </c>
      <c r="B2109" s="22" t="n">
        <v>97</v>
      </c>
      <c r="C2109" s="22" t="n">
        <v>77</v>
      </c>
      <c r="D2109" s="22" t="n">
        <v>139</v>
      </c>
      <c r="E2109" s="22" t="n">
        <v>70</v>
      </c>
      <c r="F2109" s="22" t="n">
        <f aca="false">D2109/SUM(C2109:E2109)</f>
        <v>0.486013986013986</v>
      </c>
      <c r="G2109" s="22" t="n">
        <v>75.04</v>
      </c>
      <c r="H2109" s="22" t="n">
        <v>142.91</v>
      </c>
      <c r="I2109" s="22" t="n">
        <v>68.04</v>
      </c>
      <c r="J2109" s="22" t="n">
        <v>0.214551</v>
      </c>
      <c r="K2109" s="22" t="n">
        <v>0.637402</v>
      </c>
      <c r="O2109" s="23"/>
    </row>
    <row r="2110" customFormat="false" ht="15" hidden="false" customHeight="false" outlineLevel="0" collapsed="false">
      <c r="A2110" s="22" t="s">
        <v>1019</v>
      </c>
      <c r="B2110" s="22" t="n">
        <v>114</v>
      </c>
      <c r="C2110" s="22" t="n">
        <v>112</v>
      </c>
      <c r="D2110" s="22" t="n">
        <v>139</v>
      </c>
      <c r="E2110" s="22" t="n">
        <v>35</v>
      </c>
      <c r="F2110" s="22" t="n">
        <f aca="false">D2110/SUM(C2110:E2110)</f>
        <v>0.486013986013986</v>
      </c>
      <c r="G2110" s="22" t="n">
        <v>115.18</v>
      </c>
      <c r="H2110" s="22" t="n">
        <v>132.63</v>
      </c>
      <c r="I2110" s="22" t="n">
        <v>38.18</v>
      </c>
      <c r="J2110" s="22" t="n">
        <v>0.658721</v>
      </c>
      <c r="K2110" s="22" t="n">
        <v>0.446977</v>
      </c>
      <c r="O2110" s="23"/>
    </row>
    <row r="2111" customFormat="false" ht="15" hidden="false" customHeight="false" outlineLevel="0" collapsed="false">
      <c r="A2111" s="22" t="s">
        <v>1020</v>
      </c>
      <c r="B2111" s="22" t="n">
        <v>34</v>
      </c>
      <c r="C2111" s="22" t="n">
        <v>29</v>
      </c>
      <c r="D2111" s="22" t="n">
        <v>139</v>
      </c>
      <c r="E2111" s="22" t="n">
        <v>118</v>
      </c>
      <c r="F2111" s="22" t="n">
        <f aca="false">D2111/SUM(C2111:E2111)</f>
        <v>0.486013986013986</v>
      </c>
      <c r="G2111" s="22" t="n">
        <v>33.92</v>
      </c>
      <c r="H2111" s="22" t="n">
        <v>129.15</v>
      </c>
      <c r="I2111" s="22" t="n">
        <v>122.92</v>
      </c>
      <c r="J2111" s="22" t="n">
        <v>1.66284</v>
      </c>
      <c r="K2111" s="22" t="n">
        <v>0.238639</v>
      </c>
      <c r="O2111" s="23"/>
    </row>
    <row r="2112" customFormat="false" ht="15" hidden="false" customHeight="false" outlineLevel="0" collapsed="false">
      <c r="A2112" s="22" t="s">
        <v>1021</v>
      </c>
      <c r="B2112" s="22" t="n">
        <v>79</v>
      </c>
      <c r="C2112" s="22" t="n">
        <v>34</v>
      </c>
      <c r="D2112" s="22" t="n">
        <v>139</v>
      </c>
      <c r="E2112" s="22" t="n">
        <v>113</v>
      </c>
      <c r="F2112" s="22" t="n">
        <f aca="false">D2112/SUM(C2112:E2112)</f>
        <v>0.486013986013986</v>
      </c>
      <c r="G2112" s="22" t="n">
        <v>37.46</v>
      </c>
      <c r="H2112" s="22" t="n">
        <v>132.09</v>
      </c>
      <c r="I2112" s="22" t="n">
        <v>116.46</v>
      </c>
      <c r="J2112" s="22" t="n">
        <v>0.782876</v>
      </c>
      <c r="K2112" s="22" t="n">
        <v>0.44247</v>
      </c>
      <c r="O2112" s="23"/>
    </row>
    <row r="2113" customFormat="false" ht="15" hidden="false" customHeight="false" outlineLevel="0" collapsed="false">
      <c r="A2113" s="22" t="s">
        <v>1022</v>
      </c>
      <c r="B2113" s="22" t="n">
        <v>75</v>
      </c>
      <c r="C2113" s="22" t="n">
        <v>99</v>
      </c>
      <c r="D2113" s="22" t="n">
        <v>139</v>
      </c>
      <c r="E2113" s="22" t="n">
        <v>48</v>
      </c>
      <c r="F2113" s="22" t="n">
        <f aca="false">D2113/SUM(C2113:E2113)</f>
        <v>0.486013986013986</v>
      </c>
      <c r="G2113" s="22" t="n">
        <v>99.27</v>
      </c>
      <c r="H2113" s="22" t="n">
        <v>138.45</v>
      </c>
      <c r="I2113" s="22" t="n">
        <v>48.27</v>
      </c>
      <c r="J2113" s="22" t="n">
        <v>0.004467</v>
      </c>
      <c r="K2113" s="22" t="n">
        <v>1</v>
      </c>
      <c r="O2113" s="23"/>
    </row>
    <row r="2114" customFormat="false" ht="15" hidden="false" customHeight="false" outlineLevel="0" collapsed="false">
      <c r="A2114" s="22" t="s">
        <v>975</v>
      </c>
      <c r="B2114" s="22" t="n">
        <v>51</v>
      </c>
      <c r="C2114" s="22" t="n">
        <v>66</v>
      </c>
      <c r="D2114" s="22" t="n">
        <v>139</v>
      </c>
      <c r="E2114" s="22" t="n">
        <v>81</v>
      </c>
      <c r="F2114" s="22" t="n">
        <f aca="false">D2114/SUM(C2114:E2114)</f>
        <v>0.486013986013986</v>
      </c>
      <c r="G2114" s="22" t="n">
        <v>64.2</v>
      </c>
      <c r="H2114" s="22" t="n">
        <v>142.61</v>
      </c>
      <c r="I2114" s="22" t="n">
        <v>79.2</v>
      </c>
      <c r="J2114" s="22" t="n">
        <v>0.182933</v>
      </c>
      <c r="K2114" s="22" t="n">
        <v>0.721888</v>
      </c>
      <c r="O2114" s="23"/>
    </row>
    <row r="2115" customFormat="false" ht="15" hidden="false" customHeight="false" outlineLevel="0" collapsed="false">
      <c r="A2115" s="22" t="s">
        <v>975</v>
      </c>
      <c r="B2115" s="22" t="n">
        <v>52</v>
      </c>
      <c r="C2115" s="22" t="n">
        <v>66</v>
      </c>
      <c r="D2115" s="22" t="n">
        <v>139</v>
      </c>
      <c r="E2115" s="22" t="n">
        <v>81</v>
      </c>
      <c r="F2115" s="22" t="n">
        <f aca="false">D2115/SUM(C2115:E2115)</f>
        <v>0.486013986013986</v>
      </c>
      <c r="G2115" s="22" t="n">
        <v>64.2</v>
      </c>
      <c r="H2115" s="22" t="n">
        <v>142.61</v>
      </c>
      <c r="I2115" s="22" t="n">
        <v>79.2</v>
      </c>
      <c r="J2115" s="22" t="n">
        <v>0.182933</v>
      </c>
      <c r="K2115" s="22" t="n">
        <v>0.721888</v>
      </c>
      <c r="O2115" s="23"/>
    </row>
    <row r="2116" customFormat="false" ht="15" hidden="false" customHeight="false" outlineLevel="0" collapsed="false">
      <c r="A2116" s="22" t="s">
        <v>1023</v>
      </c>
      <c r="B2116" s="22" t="n">
        <v>26</v>
      </c>
      <c r="C2116" s="22" t="n">
        <v>107</v>
      </c>
      <c r="D2116" s="22" t="n">
        <v>139</v>
      </c>
      <c r="E2116" s="22" t="n">
        <v>40</v>
      </c>
      <c r="F2116" s="22" t="n">
        <f aca="false">D2116/SUM(C2116:E2116)</f>
        <v>0.486013986013986</v>
      </c>
      <c r="G2116" s="22" t="n">
        <v>108.92</v>
      </c>
      <c r="H2116" s="22" t="n">
        <v>135.15</v>
      </c>
      <c r="I2116" s="22" t="n">
        <v>41.92</v>
      </c>
      <c r="J2116" s="22" t="n">
        <v>0.231829</v>
      </c>
      <c r="K2116" s="22" t="n">
        <v>0.707596</v>
      </c>
      <c r="O2116" s="23"/>
    </row>
    <row r="2117" customFormat="false" ht="15" hidden="false" customHeight="false" outlineLevel="0" collapsed="false">
      <c r="A2117" s="22" t="s">
        <v>1024</v>
      </c>
      <c r="B2117" s="22" t="n">
        <v>18</v>
      </c>
      <c r="C2117" s="22" t="n">
        <v>84</v>
      </c>
      <c r="D2117" s="22" t="n">
        <v>138</v>
      </c>
      <c r="E2117" s="22" t="n">
        <v>62</v>
      </c>
      <c r="F2117" s="22" t="n">
        <f aca="false">D2117/SUM(C2117:E2117)</f>
        <v>0.485915492957747</v>
      </c>
      <c r="G2117" s="22" t="n">
        <v>82.43</v>
      </c>
      <c r="H2117" s="22" t="n">
        <v>141.15</v>
      </c>
      <c r="I2117" s="22" t="n">
        <v>60.43</v>
      </c>
      <c r="J2117" s="22" t="n">
        <v>0.141256</v>
      </c>
      <c r="K2117" s="22" t="n">
        <v>0.720718</v>
      </c>
      <c r="O2117" s="23"/>
    </row>
    <row r="2118" customFormat="false" ht="15" hidden="false" customHeight="false" outlineLevel="0" collapsed="false">
      <c r="A2118" s="22" t="s">
        <v>1025</v>
      </c>
      <c r="B2118" s="22" t="n">
        <v>107</v>
      </c>
      <c r="C2118" s="22" t="n">
        <v>116</v>
      </c>
      <c r="D2118" s="22" t="n">
        <v>138</v>
      </c>
      <c r="E2118" s="22" t="n">
        <v>30</v>
      </c>
      <c r="F2118" s="22" t="n">
        <f aca="false">D2118/SUM(C2118:E2118)</f>
        <v>0.485915492957747</v>
      </c>
      <c r="G2118" s="22" t="n">
        <v>120.51</v>
      </c>
      <c r="H2118" s="22" t="n">
        <v>128.98</v>
      </c>
      <c r="I2118" s="22" t="n">
        <v>34.51</v>
      </c>
      <c r="J2118" s="22" t="n">
        <v>1.389321</v>
      </c>
      <c r="K2118" s="22" t="n">
        <v>0.295542</v>
      </c>
      <c r="O2118" s="23"/>
    </row>
    <row r="2119" customFormat="false" ht="15" hidden="false" customHeight="false" outlineLevel="0" collapsed="false">
      <c r="A2119" s="22" t="s">
        <v>1026</v>
      </c>
      <c r="B2119" s="22" t="n">
        <v>13</v>
      </c>
      <c r="C2119" s="22" t="n">
        <v>83</v>
      </c>
      <c r="D2119" s="22" t="n">
        <v>138</v>
      </c>
      <c r="E2119" s="22" t="n">
        <v>63</v>
      </c>
      <c r="F2119" s="22" t="n">
        <f aca="false">D2119/SUM(C2119:E2119)</f>
        <v>0.485915492957747</v>
      </c>
      <c r="G2119" s="22" t="n">
        <v>81.35</v>
      </c>
      <c r="H2119" s="22" t="n">
        <v>141.3</v>
      </c>
      <c r="I2119" s="22" t="n">
        <v>61.35</v>
      </c>
      <c r="J2119" s="22" t="n">
        <v>0.154517</v>
      </c>
      <c r="K2119" s="22" t="n">
        <v>0.720704</v>
      </c>
      <c r="O2119" s="23"/>
    </row>
    <row r="2120" customFormat="false" ht="15" hidden="false" customHeight="false" outlineLevel="0" collapsed="false">
      <c r="A2120" s="22" t="s">
        <v>1027</v>
      </c>
      <c r="B2120" s="22" t="n">
        <v>86</v>
      </c>
      <c r="C2120" s="22" t="n">
        <v>55</v>
      </c>
      <c r="D2120" s="22" t="n">
        <v>103</v>
      </c>
      <c r="E2120" s="22" t="n">
        <v>54</v>
      </c>
      <c r="F2120" s="22" t="n">
        <f aca="false">D2120/SUM(C2120:E2120)</f>
        <v>0.485849056603774</v>
      </c>
      <c r="G2120" s="22" t="n">
        <v>53.5</v>
      </c>
      <c r="H2120" s="22" t="n">
        <v>106</v>
      </c>
      <c r="I2120" s="22" t="n">
        <v>52.5</v>
      </c>
      <c r="J2120" s="22" t="n">
        <v>0.169552</v>
      </c>
      <c r="K2120" s="22" t="n">
        <v>0.681624</v>
      </c>
      <c r="O2120" s="23"/>
    </row>
    <row r="2121" customFormat="false" ht="15" hidden="false" customHeight="false" outlineLevel="0" collapsed="false">
      <c r="A2121" s="22" t="s">
        <v>1028</v>
      </c>
      <c r="B2121" s="22" t="n">
        <v>17</v>
      </c>
      <c r="C2121" s="22" t="n">
        <v>85</v>
      </c>
      <c r="D2121" s="22" t="n">
        <v>137</v>
      </c>
      <c r="E2121" s="22" t="n">
        <v>60</v>
      </c>
      <c r="F2121" s="22" t="n">
        <f aca="false">D2121/SUM(C2121:E2121)</f>
        <v>0.485815602836879</v>
      </c>
      <c r="G2121" s="22" t="n">
        <v>83.55</v>
      </c>
      <c r="H2121" s="22" t="n">
        <v>139.89</v>
      </c>
      <c r="I2121" s="22" t="n">
        <v>58.55</v>
      </c>
      <c r="J2121" s="22" t="n">
        <v>0.120507</v>
      </c>
      <c r="K2121" s="22" t="n">
        <v>0.719988</v>
      </c>
      <c r="O2121" s="23"/>
    </row>
    <row r="2122" customFormat="false" ht="15" hidden="false" customHeight="false" outlineLevel="0" collapsed="false">
      <c r="A2122" s="22" t="s">
        <v>1029</v>
      </c>
      <c r="B2122" s="22" t="n">
        <v>107</v>
      </c>
      <c r="C2122" s="22" t="n">
        <v>116</v>
      </c>
      <c r="D2122" s="22" t="n">
        <v>137</v>
      </c>
      <c r="E2122" s="22" t="n">
        <v>29</v>
      </c>
      <c r="F2122" s="22" t="n">
        <f aca="false">D2122/SUM(C2122:E2122)</f>
        <v>0.485815602836879</v>
      </c>
      <c r="G2122" s="22" t="n">
        <v>120.71</v>
      </c>
      <c r="H2122" s="22" t="n">
        <v>127.58</v>
      </c>
      <c r="I2122" s="22" t="n">
        <v>33.71</v>
      </c>
      <c r="J2122" s="22" t="n">
        <v>1.53747</v>
      </c>
      <c r="K2122" s="22" t="n">
        <v>0.238429</v>
      </c>
      <c r="O2122" s="23"/>
    </row>
    <row r="2123" customFormat="false" ht="15" hidden="false" customHeight="false" outlineLevel="0" collapsed="false">
      <c r="A2123" s="22" t="s">
        <v>1030</v>
      </c>
      <c r="B2123" s="22" t="n">
        <v>30</v>
      </c>
      <c r="C2123" s="22" t="n">
        <v>23</v>
      </c>
      <c r="D2123" s="22" t="n">
        <v>137</v>
      </c>
      <c r="E2123" s="22" t="n">
        <v>122</v>
      </c>
      <c r="F2123" s="22" t="n">
        <f aca="false">D2123/SUM(C2123:E2123)</f>
        <v>0.485815602836879</v>
      </c>
      <c r="G2123" s="22" t="n">
        <v>29.69</v>
      </c>
      <c r="H2123" s="22" t="n">
        <v>123.62</v>
      </c>
      <c r="I2123" s="22" t="n">
        <v>128.69</v>
      </c>
      <c r="J2123" s="22" t="n">
        <v>3.302292</v>
      </c>
      <c r="K2123" s="22" t="n">
        <v>0.078487</v>
      </c>
      <c r="O2123" s="23"/>
    </row>
    <row r="2124" customFormat="false" ht="15" hidden="false" customHeight="false" outlineLevel="0" collapsed="false">
      <c r="A2124" s="22" t="s">
        <v>1030</v>
      </c>
      <c r="B2124" s="22" t="n">
        <v>81</v>
      </c>
      <c r="C2124" s="22" t="n">
        <v>23</v>
      </c>
      <c r="D2124" s="22" t="n">
        <v>137</v>
      </c>
      <c r="E2124" s="22" t="n">
        <v>122</v>
      </c>
      <c r="F2124" s="22" t="n">
        <f aca="false">D2124/SUM(C2124:E2124)</f>
        <v>0.485815602836879</v>
      </c>
      <c r="G2124" s="22" t="n">
        <v>29.69</v>
      </c>
      <c r="H2124" s="22" t="n">
        <v>123.62</v>
      </c>
      <c r="I2124" s="22" t="n">
        <v>128.69</v>
      </c>
      <c r="J2124" s="22" t="n">
        <v>3.302292</v>
      </c>
      <c r="K2124" s="22" t="n">
        <v>0.078487</v>
      </c>
      <c r="O2124" s="23"/>
    </row>
    <row r="2125" customFormat="false" ht="15" hidden="false" customHeight="false" outlineLevel="0" collapsed="false">
      <c r="A2125" s="22" t="s">
        <v>1031</v>
      </c>
      <c r="B2125" s="22" t="n">
        <v>104</v>
      </c>
      <c r="C2125" s="22" t="n">
        <v>39</v>
      </c>
      <c r="D2125" s="22" t="n">
        <v>136</v>
      </c>
      <c r="E2125" s="22" t="n">
        <v>105</v>
      </c>
      <c r="F2125" s="22" t="n">
        <f aca="false">D2125/SUM(C2125:E2125)</f>
        <v>0.485714285714286</v>
      </c>
      <c r="G2125" s="22" t="n">
        <v>40.89</v>
      </c>
      <c r="H2125" s="22" t="n">
        <v>132.22</v>
      </c>
      <c r="I2125" s="22" t="n">
        <v>106.89</v>
      </c>
      <c r="J2125" s="22" t="n">
        <v>0.22867</v>
      </c>
      <c r="K2125" s="22" t="n">
        <v>0.704577</v>
      </c>
      <c r="O2125" s="23"/>
    </row>
    <row r="2126" customFormat="false" ht="15" hidden="false" customHeight="false" outlineLevel="0" collapsed="false">
      <c r="A2126" s="22" t="s">
        <v>1032</v>
      </c>
      <c r="B2126" s="22" t="n">
        <v>66</v>
      </c>
      <c r="C2126" s="22" t="n">
        <v>96</v>
      </c>
      <c r="D2126" s="22" t="n">
        <v>136</v>
      </c>
      <c r="E2126" s="22" t="n">
        <v>48</v>
      </c>
      <c r="F2126" s="22" t="n">
        <f aca="false">D2126/SUM(C2126:E2126)</f>
        <v>0.485714285714286</v>
      </c>
      <c r="G2126" s="22" t="n">
        <v>96.06</v>
      </c>
      <c r="H2126" s="22" t="n">
        <v>135.89</v>
      </c>
      <c r="I2126" s="22" t="n">
        <v>48.06</v>
      </c>
      <c r="J2126" s="22" t="n">
        <v>0.000198</v>
      </c>
      <c r="K2126" s="22" t="n">
        <v>1</v>
      </c>
      <c r="O2126" s="23"/>
    </row>
    <row r="2127" customFormat="false" ht="15" hidden="false" customHeight="false" outlineLevel="0" collapsed="false">
      <c r="A2127" s="22" t="s">
        <v>1033</v>
      </c>
      <c r="B2127" s="22" t="n">
        <v>8</v>
      </c>
      <c r="C2127" s="22" t="n">
        <v>50</v>
      </c>
      <c r="D2127" s="22" t="n">
        <v>135</v>
      </c>
      <c r="E2127" s="22" t="n">
        <v>93</v>
      </c>
      <c r="F2127" s="22" t="n">
        <f aca="false">D2127/SUM(C2127:E2127)</f>
        <v>0.485611510791367</v>
      </c>
      <c r="G2127" s="22" t="n">
        <v>49.66</v>
      </c>
      <c r="H2127" s="22" t="n">
        <v>135.67</v>
      </c>
      <c r="I2127" s="22" t="n">
        <v>92.66</v>
      </c>
      <c r="J2127" s="22" t="n">
        <v>0.00687</v>
      </c>
      <c r="K2127" s="22" t="n">
        <v>1</v>
      </c>
      <c r="O2127" s="23"/>
    </row>
    <row r="2128" customFormat="false" ht="15" hidden="false" customHeight="false" outlineLevel="0" collapsed="false">
      <c r="A2128" s="22" t="s">
        <v>1034</v>
      </c>
      <c r="B2128" s="22" t="n">
        <v>82</v>
      </c>
      <c r="C2128" s="22" t="n">
        <v>52</v>
      </c>
      <c r="D2128" s="22" t="n">
        <v>101</v>
      </c>
      <c r="E2128" s="22" t="n">
        <v>55</v>
      </c>
      <c r="F2128" s="22" t="n">
        <f aca="false">D2128/SUM(C2128:E2128)</f>
        <v>0.485576923076923</v>
      </c>
      <c r="G2128" s="22" t="n">
        <v>50.51</v>
      </c>
      <c r="H2128" s="22" t="n">
        <v>103.98</v>
      </c>
      <c r="I2128" s="22" t="n">
        <v>53.51</v>
      </c>
      <c r="J2128" s="22" t="n">
        <v>0.170661</v>
      </c>
      <c r="K2128" s="22" t="n">
        <v>0.678802</v>
      </c>
      <c r="O2128" s="23"/>
    </row>
    <row r="2129" customFormat="false" ht="15" hidden="false" customHeight="false" outlineLevel="0" collapsed="false">
      <c r="A2129" s="22" t="s">
        <v>1035</v>
      </c>
      <c r="B2129" s="22" t="n">
        <v>18</v>
      </c>
      <c r="C2129" s="22" t="n">
        <v>64</v>
      </c>
      <c r="D2129" s="22" t="n">
        <v>134</v>
      </c>
      <c r="E2129" s="22" t="n">
        <v>78</v>
      </c>
      <c r="F2129" s="22" t="n">
        <f aca="false">D2129/SUM(C2129:E2129)</f>
        <v>0.485507246376812</v>
      </c>
      <c r="G2129" s="22" t="n">
        <v>62.18</v>
      </c>
      <c r="H2129" s="22" t="n">
        <v>137.64</v>
      </c>
      <c r="I2129" s="22" t="n">
        <v>76.18</v>
      </c>
      <c r="J2129" s="22" t="n">
        <v>0.193538</v>
      </c>
      <c r="K2129" s="22" t="n">
        <v>0.717132</v>
      </c>
      <c r="O2129" s="23"/>
    </row>
    <row r="2130" customFormat="false" ht="15" hidden="false" customHeight="false" outlineLevel="0" collapsed="false">
      <c r="A2130" s="22" t="s">
        <v>1036</v>
      </c>
      <c r="B2130" s="22" t="n">
        <v>39</v>
      </c>
      <c r="C2130" s="22" t="n">
        <v>73</v>
      </c>
      <c r="D2130" s="22" t="n">
        <v>100</v>
      </c>
      <c r="E2130" s="22" t="n">
        <v>33</v>
      </c>
      <c r="F2130" s="22" t="n">
        <f aca="false">D2130/SUM(C2130:E2130)</f>
        <v>0.485436893203883</v>
      </c>
      <c r="G2130" s="22" t="n">
        <v>73.44</v>
      </c>
      <c r="H2130" s="22" t="n">
        <v>99.12</v>
      </c>
      <c r="I2130" s="22" t="n">
        <v>33.44</v>
      </c>
      <c r="J2130" s="22" t="n">
        <v>0.016368</v>
      </c>
      <c r="K2130" s="22" t="n">
        <v>1</v>
      </c>
      <c r="O2130" s="23"/>
    </row>
    <row r="2131" customFormat="false" ht="15" hidden="false" customHeight="false" outlineLevel="0" collapsed="false">
      <c r="A2131" s="22" t="s">
        <v>1037</v>
      </c>
      <c r="B2131" s="22" t="n">
        <v>128</v>
      </c>
      <c r="C2131" s="22" t="n">
        <v>33</v>
      </c>
      <c r="D2131" s="22" t="n">
        <v>83</v>
      </c>
      <c r="E2131" s="22" t="n">
        <v>55</v>
      </c>
      <c r="F2131" s="22" t="n">
        <f aca="false">D2131/SUM(C2131:E2131)</f>
        <v>0.485380116959064</v>
      </c>
      <c r="G2131" s="22" t="n">
        <v>32.46</v>
      </c>
      <c r="H2131" s="22" t="n">
        <v>84.08</v>
      </c>
      <c r="I2131" s="22" t="n">
        <v>54.46</v>
      </c>
      <c r="J2131" s="22" t="n">
        <v>0.028461</v>
      </c>
      <c r="K2131" s="22" t="n">
        <v>0.876918</v>
      </c>
      <c r="O2131" s="23"/>
    </row>
    <row r="2132" customFormat="false" ht="15" hidden="false" customHeight="false" outlineLevel="0" collapsed="false">
      <c r="A2132" s="22" t="s">
        <v>1038</v>
      </c>
      <c r="B2132" s="22" t="n">
        <v>66</v>
      </c>
      <c r="C2132" s="22" t="n">
        <v>33</v>
      </c>
      <c r="D2132" s="22" t="n">
        <v>132</v>
      </c>
      <c r="E2132" s="22" t="n">
        <v>107</v>
      </c>
      <c r="F2132" s="22" t="n">
        <f aca="false">D2132/SUM(C2132:E2132)</f>
        <v>0.485294117647059</v>
      </c>
      <c r="G2132" s="22" t="n">
        <v>36.03</v>
      </c>
      <c r="H2132" s="22" t="n">
        <v>125.93</v>
      </c>
      <c r="I2132" s="22" t="n">
        <v>110.03</v>
      </c>
      <c r="J2132" s="22" t="n">
        <v>0.631123</v>
      </c>
      <c r="K2132" s="22" t="n">
        <v>0.512383</v>
      </c>
      <c r="O2132" s="23"/>
    </row>
    <row r="2133" customFormat="false" ht="15" hidden="false" customHeight="false" outlineLevel="0" collapsed="false">
      <c r="A2133" s="22" t="s">
        <v>1039</v>
      </c>
      <c r="B2133" s="22" t="n">
        <v>59</v>
      </c>
      <c r="C2133" s="22" t="n">
        <v>110</v>
      </c>
      <c r="D2133" s="22" t="n">
        <v>132</v>
      </c>
      <c r="E2133" s="22" t="n">
        <v>30</v>
      </c>
      <c r="F2133" s="22" t="n">
        <f aca="false">D2133/SUM(C2133:E2133)</f>
        <v>0.485294117647059</v>
      </c>
      <c r="G2133" s="22" t="n">
        <v>113.88</v>
      </c>
      <c r="H2133" s="22" t="n">
        <v>124.24</v>
      </c>
      <c r="I2133" s="22" t="n">
        <v>33.88</v>
      </c>
      <c r="J2133" s="22" t="n">
        <v>1.0625</v>
      </c>
      <c r="K2133" s="22" t="n">
        <v>0.353335</v>
      </c>
      <c r="O2133" s="23"/>
    </row>
    <row r="2134" customFormat="false" ht="15" hidden="false" customHeight="false" outlineLevel="0" collapsed="false">
      <c r="A2134" s="22" t="s">
        <v>1040</v>
      </c>
      <c r="B2134" s="22" t="n">
        <v>28</v>
      </c>
      <c r="C2134" s="22" t="n">
        <v>39</v>
      </c>
      <c r="D2134" s="22" t="n">
        <v>130</v>
      </c>
      <c r="E2134" s="22" t="n">
        <v>99</v>
      </c>
      <c r="F2134" s="22" t="n">
        <f aca="false">D2134/SUM(C2134:E2134)</f>
        <v>0.485074626865672</v>
      </c>
      <c r="G2134" s="22" t="n">
        <v>40.36</v>
      </c>
      <c r="H2134" s="22" t="n">
        <v>127.28</v>
      </c>
      <c r="I2134" s="22" t="n">
        <v>100.36</v>
      </c>
      <c r="J2134" s="22" t="n">
        <v>0.122063</v>
      </c>
      <c r="K2134" s="22" t="n">
        <v>0.79739</v>
      </c>
      <c r="O2134" s="23"/>
    </row>
    <row r="2135" customFormat="false" ht="15" hidden="false" customHeight="false" outlineLevel="0" collapsed="false">
      <c r="A2135" s="22" t="s">
        <v>1041</v>
      </c>
      <c r="B2135" s="22" t="n">
        <v>25</v>
      </c>
      <c r="C2135" s="22" t="n">
        <v>26</v>
      </c>
      <c r="D2135" s="22" t="n">
        <v>81</v>
      </c>
      <c r="E2135" s="22" t="n">
        <v>60</v>
      </c>
      <c r="F2135" s="22" t="n">
        <f aca="false">D2135/SUM(C2135:E2135)</f>
        <v>0.48502994011976</v>
      </c>
      <c r="G2135" s="22" t="n">
        <v>26.48</v>
      </c>
      <c r="H2135" s="22" t="n">
        <v>80.04</v>
      </c>
      <c r="I2135" s="22" t="n">
        <v>60.48</v>
      </c>
      <c r="J2135" s="22" t="n">
        <v>0.024079</v>
      </c>
      <c r="K2135" s="22" t="n">
        <v>1</v>
      </c>
      <c r="O2135" s="23"/>
    </row>
    <row r="2136" customFormat="false" ht="15" hidden="false" customHeight="false" outlineLevel="0" collapsed="false">
      <c r="A2136" s="22" t="s">
        <v>1041</v>
      </c>
      <c r="B2136" s="22" t="n">
        <v>102</v>
      </c>
      <c r="C2136" s="22" t="n">
        <v>26</v>
      </c>
      <c r="D2136" s="22" t="n">
        <v>81</v>
      </c>
      <c r="E2136" s="22" t="n">
        <v>60</v>
      </c>
      <c r="F2136" s="22" t="n">
        <f aca="false">D2136/SUM(C2136:E2136)</f>
        <v>0.48502994011976</v>
      </c>
      <c r="G2136" s="22" t="n">
        <v>26.48</v>
      </c>
      <c r="H2136" s="22" t="n">
        <v>80.04</v>
      </c>
      <c r="I2136" s="22" t="n">
        <v>60.48</v>
      </c>
      <c r="J2136" s="22" t="n">
        <v>0.024079</v>
      </c>
      <c r="K2136" s="22" t="n">
        <v>1</v>
      </c>
      <c r="O2136" s="23"/>
    </row>
    <row r="2137" customFormat="false" ht="15" hidden="false" customHeight="false" outlineLevel="0" collapsed="false">
      <c r="A2137" s="22" t="s">
        <v>267</v>
      </c>
      <c r="B2137" s="22" t="n">
        <v>12</v>
      </c>
      <c r="C2137" s="22" t="n">
        <v>137</v>
      </c>
      <c r="D2137" s="22" t="n">
        <v>129</v>
      </c>
      <c r="E2137" s="22" t="n">
        <v>0</v>
      </c>
      <c r="F2137" s="22" t="n">
        <f aca="false">D2137/SUM(C2137:E2137)</f>
        <v>0.484962406015038</v>
      </c>
      <c r="G2137" s="22" t="n">
        <v>152.64</v>
      </c>
      <c r="H2137" s="22" t="n">
        <v>97.72</v>
      </c>
      <c r="I2137" s="22" t="n">
        <v>15.64</v>
      </c>
      <c r="J2137" s="22" t="n">
        <v>27.2553</v>
      </c>
      <c r="K2137" s="22" t="n">
        <v>0</v>
      </c>
      <c r="O2137" s="23"/>
    </row>
    <row r="2138" customFormat="false" ht="15" hidden="false" customHeight="false" outlineLevel="0" collapsed="false">
      <c r="A2138" s="22" t="s">
        <v>267</v>
      </c>
      <c r="B2138" s="22" t="n">
        <v>57</v>
      </c>
      <c r="C2138" s="22" t="n">
        <v>137</v>
      </c>
      <c r="D2138" s="22" t="n">
        <v>129</v>
      </c>
      <c r="E2138" s="22" t="n">
        <v>0</v>
      </c>
      <c r="F2138" s="22" t="n">
        <f aca="false">D2138/SUM(C2138:E2138)</f>
        <v>0.484962406015038</v>
      </c>
      <c r="G2138" s="22" t="n">
        <v>152.64</v>
      </c>
      <c r="H2138" s="22" t="n">
        <v>97.72</v>
      </c>
      <c r="I2138" s="22" t="n">
        <v>15.64</v>
      </c>
      <c r="J2138" s="22" t="n">
        <v>27.2553</v>
      </c>
      <c r="K2138" s="22" t="n">
        <v>0</v>
      </c>
      <c r="O2138" s="23"/>
    </row>
    <row r="2139" customFormat="false" ht="15" hidden="false" customHeight="false" outlineLevel="0" collapsed="false">
      <c r="A2139" s="22" t="s">
        <v>1042</v>
      </c>
      <c r="B2139" s="22" t="n">
        <v>108</v>
      </c>
      <c r="C2139" s="22" t="n">
        <v>91</v>
      </c>
      <c r="D2139" s="22" t="n">
        <v>110</v>
      </c>
      <c r="E2139" s="22" t="n">
        <v>26</v>
      </c>
      <c r="F2139" s="22" t="n">
        <f aca="false">D2139/SUM(C2139:E2139)</f>
        <v>0.484581497797357</v>
      </c>
      <c r="G2139" s="22" t="n">
        <v>93.9</v>
      </c>
      <c r="H2139" s="22" t="n">
        <v>104.19</v>
      </c>
      <c r="I2139" s="22" t="n">
        <v>28.9</v>
      </c>
      <c r="J2139" s="22" t="n">
        <v>0.704889</v>
      </c>
      <c r="K2139" s="22" t="n">
        <v>0.470255</v>
      </c>
      <c r="O2139" s="23"/>
    </row>
    <row r="2140" customFormat="false" ht="15" hidden="false" customHeight="false" outlineLevel="0" collapsed="false">
      <c r="A2140" s="22" t="s">
        <v>1043</v>
      </c>
      <c r="B2140" s="22" t="n">
        <v>87</v>
      </c>
      <c r="C2140" s="22" t="n">
        <v>35</v>
      </c>
      <c r="D2140" s="22" t="n">
        <v>110</v>
      </c>
      <c r="E2140" s="22" t="n">
        <v>82</v>
      </c>
      <c r="F2140" s="22" t="n">
        <f aca="false">D2140/SUM(C2140:E2140)</f>
        <v>0.484581497797357</v>
      </c>
      <c r="G2140" s="22" t="n">
        <v>35.68</v>
      </c>
      <c r="H2140" s="22" t="n">
        <v>108.63</v>
      </c>
      <c r="I2140" s="22" t="n">
        <v>82.68</v>
      </c>
      <c r="J2140" s="22" t="n">
        <v>0.035873</v>
      </c>
      <c r="K2140" s="22" t="n">
        <v>0.890488</v>
      </c>
      <c r="O2140" s="23"/>
    </row>
    <row r="2141" customFormat="false" ht="15" hidden="false" customHeight="false" outlineLevel="0" collapsed="false">
      <c r="A2141" s="22" t="s">
        <v>1044</v>
      </c>
      <c r="B2141" s="22" t="n">
        <v>10</v>
      </c>
      <c r="C2141" s="22" t="n">
        <v>47</v>
      </c>
      <c r="D2141" s="22" t="n">
        <v>94</v>
      </c>
      <c r="E2141" s="22" t="n">
        <v>53</v>
      </c>
      <c r="F2141" s="22" t="n">
        <f aca="false">D2141/SUM(C2141:E2141)</f>
        <v>0.484536082474227</v>
      </c>
      <c r="G2141" s="22" t="n">
        <v>45.55</v>
      </c>
      <c r="H2141" s="22" t="n">
        <v>96.91</v>
      </c>
      <c r="I2141" s="22" t="n">
        <v>51.55</v>
      </c>
      <c r="J2141" s="22" t="n">
        <v>0.1746</v>
      </c>
      <c r="K2141" s="22" t="n">
        <v>0.668326</v>
      </c>
      <c r="O2141" s="23"/>
    </row>
    <row r="2142" customFormat="false" ht="15" hidden="false" customHeight="false" outlineLevel="0" collapsed="false">
      <c r="A2142" s="22" t="s">
        <v>1045</v>
      </c>
      <c r="B2142" s="22" t="n">
        <v>32</v>
      </c>
      <c r="C2142" s="22" t="n">
        <v>39</v>
      </c>
      <c r="D2142" s="22" t="n">
        <v>125</v>
      </c>
      <c r="E2142" s="22" t="n">
        <v>94</v>
      </c>
      <c r="F2142" s="22" t="n">
        <f aca="false">D2142/SUM(C2142:E2142)</f>
        <v>0.484496124031008</v>
      </c>
      <c r="G2142" s="22" t="n">
        <v>39.93</v>
      </c>
      <c r="H2142" s="22" t="n">
        <v>123.14</v>
      </c>
      <c r="I2142" s="22" t="n">
        <v>94.93</v>
      </c>
      <c r="J2142" s="22" t="n">
        <v>0.059018</v>
      </c>
      <c r="K2142" s="22" t="n">
        <v>0.896298</v>
      </c>
      <c r="O2142" s="23"/>
    </row>
    <row r="2143" customFormat="false" ht="15" hidden="false" customHeight="false" outlineLevel="0" collapsed="false">
      <c r="A2143" s="22" t="s">
        <v>154</v>
      </c>
      <c r="B2143" s="22" t="n">
        <v>103</v>
      </c>
      <c r="C2143" s="22" t="n">
        <v>113</v>
      </c>
      <c r="D2143" s="22" t="n">
        <v>108</v>
      </c>
      <c r="E2143" s="22" t="n">
        <v>2</v>
      </c>
      <c r="F2143" s="22" t="n">
        <f aca="false">D2143/SUM(C2143:E2143)</f>
        <v>0.484304932735426</v>
      </c>
      <c r="G2143" s="22" t="n">
        <v>125.06</v>
      </c>
      <c r="H2143" s="22" t="n">
        <v>83.87</v>
      </c>
      <c r="I2143" s="22" t="n">
        <v>14.06</v>
      </c>
      <c r="J2143" s="22" t="n">
        <v>18.450172</v>
      </c>
      <c r="K2143" s="22" t="n">
        <v>4E-006</v>
      </c>
      <c r="O2143" s="23"/>
    </row>
    <row r="2144" customFormat="false" ht="15" hidden="false" customHeight="false" outlineLevel="0" collapsed="false">
      <c r="A2144" s="22" t="s">
        <v>1046</v>
      </c>
      <c r="B2144" s="22" t="n">
        <v>13</v>
      </c>
      <c r="C2144" s="22" t="n">
        <v>29</v>
      </c>
      <c r="D2144" s="22" t="n">
        <v>77</v>
      </c>
      <c r="E2144" s="22" t="n">
        <v>53</v>
      </c>
      <c r="F2144" s="22" t="n">
        <f aca="false">D2144/SUM(C2144:E2144)</f>
        <v>0.484276729559748</v>
      </c>
      <c r="G2144" s="22" t="n">
        <v>28.66</v>
      </c>
      <c r="H2144" s="22" t="n">
        <v>77.69</v>
      </c>
      <c r="I2144" s="22" t="n">
        <v>52.66</v>
      </c>
      <c r="J2144" s="22" t="n">
        <v>0.012494</v>
      </c>
      <c r="K2144" s="22" t="n">
        <v>1</v>
      </c>
      <c r="O2144" s="23"/>
    </row>
    <row r="2145" customFormat="false" ht="15" hidden="false" customHeight="false" outlineLevel="0" collapsed="false">
      <c r="A2145" s="22" t="s">
        <v>1047</v>
      </c>
      <c r="B2145" s="22" t="n">
        <v>79</v>
      </c>
      <c r="C2145" s="22" t="n">
        <v>111</v>
      </c>
      <c r="D2145" s="22" t="n">
        <v>123</v>
      </c>
      <c r="E2145" s="22" t="n">
        <v>20</v>
      </c>
      <c r="F2145" s="22" t="n">
        <f aca="false">D2145/SUM(C2145:E2145)</f>
        <v>0.484251968503937</v>
      </c>
      <c r="G2145" s="22" t="n">
        <v>117.15</v>
      </c>
      <c r="H2145" s="22" t="n">
        <v>110.7</v>
      </c>
      <c r="I2145" s="22" t="n">
        <v>26.15</v>
      </c>
      <c r="J2145" s="22" t="n">
        <v>3.136472</v>
      </c>
      <c r="K2145" s="22" t="n">
        <v>0.085796</v>
      </c>
      <c r="O2145" s="23"/>
    </row>
    <row r="2146" customFormat="false" ht="15" hidden="false" customHeight="false" outlineLevel="0" collapsed="false">
      <c r="A2146" s="22" t="s">
        <v>1048</v>
      </c>
      <c r="B2146" s="22" t="n">
        <v>115</v>
      </c>
      <c r="C2146" s="22" t="n">
        <v>64</v>
      </c>
      <c r="D2146" s="22" t="n">
        <v>138</v>
      </c>
      <c r="E2146" s="22" t="n">
        <v>83</v>
      </c>
      <c r="F2146" s="22" t="n">
        <f aca="false">D2146/SUM(C2146:E2146)</f>
        <v>0.48421052631579</v>
      </c>
      <c r="G2146" s="22" t="n">
        <v>62.07</v>
      </c>
      <c r="H2146" s="22" t="n">
        <v>141.87</v>
      </c>
      <c r="I2146" s="22" t="n">
        <v>81.07</v>
      </c>
      <c r="J2146" s="22" t="n">
        <v>0.211718</v>
      </c>
      <c r="K2146" s="22" t="n">
        <v>0.635711</v>
      </c>
      <c r="O2146" s="23"/>
    </row>
    <row r="2147" customFormat="false" ht="15" hidden="false" customHeight="false" outlineLevel="0" collapsed="false">
      <c r="A2147" s="22" t="s">
        <v>1049</v>
      </c>
      <c r="B2147" s="22" t="n">
        <v>53</v>
      </c>
      <c r="C2147" s="22" t="n">
        <v>102</v>
      </c>
      <c r="D2147" s="22" t="n">
        <v>138</v>
      </c>
      <c r="E2147" s="22" t="n">
        <v>45</v>
      </c>
      <c r="F2147" s="22" t="n">
        <f aca="false">D2147/SUM(C2147:E2147)</f>
        <v>0.48421052631579</v>
      </c>
      <c r="G2147" s="22" t="n">
        <v>102.6</v>
      </c>
      <c r="H2147" s="22" t="n">
        <v>136.8</v>
      </c>
      <c r="I2147" s="22" t="n">
        <v>45.6</v>
      </c>
      <c r="J2147" s="22" t="n">
        <v>0.02193</v>
      </c>
      <c r="K2147" s="22" t="n">
        <v>1</v>
      </c>
      <c r="O2147" s="23"/>
    </row>
    <row r="2148" customFormat="false" ht="15" hidden="false" customHeight="false" outlineLevel="0" collapsed="false">
      <c r="A2148" s="22" t="s">
        <v>1050</v>
      </c>
      <c r="B2148" s="22" t="n">
        <v>96</v>
      </c>
      <c r="C2148" s="22" t="n">
        <v>97</v>
      </c>
      <c r="D2148" s="22" t="n">
        <v>137</v>
      </c>
      <c r="E2148" s="22" t="n">
        <v>49</v>
      </c>
      <c r="F2148" s="22" t="n">
        <f aca="false">D2148/SUM(C2148:E2148)</f>
        <v>0.484098939929329</v>
      </c>
      <c r="G2148" s="22" t="n">
        <v>96.79</v>
      </c>
      <c r="H2148" s="22" t="n">
        <v>137.43</v>
      </c>
      <c r="I2148" s="22" t="n">
        <v>48.79</v>
      </c>
      <c r="J2148" s="22" t="n">
        <v>0.002762</v>
      </c>
      <c r="K2148" s="22" t="n">
        <v>1</v>
      </c>
      <c r="O2148" s="23"/>
    </row>
    <row r="2149" customFormat="false" ht="15" hidden="false" customHeight="false" outlineLevel="0" collapsed="false">
      <c r="A2149" s="22" t="s">
        <v>1051</v>
      </c>
      <c r="B2149" s="22" t="n">
        <v>95</v>
      </c>
      <c r="C2149" s="22" t="n">
        <v>39</v>
      </c>
      <c r="D2149" s="22" t="n">
        <v>106</v>
      </c>
      <c r="E2149" s="22" t="n">
        <v>74</v>
      </c>
      <c r="F2149" s="22" t="n">
        <f aca="false">D2149/SUM(C2149:E2149)</f>
        <v>0.484018264840183</v>
      </c>
      <c r="G2149" s="22" t="n">
        <v>38.65</v>
      </c>
      <c r="H2149" s="22" t="n">
        <v>106.7</v>
      </c>
      <c r="I2149" s="22" t="n">
        <v>73.65</v>
      </c>
      <c r="J2149" s="22" t="n">
        <v>0.009511</v>
      </c>
      <c r="K2149" s="22" t="n">
        <v>1</v>
      </c>
      <c r="O2149" s="23"/>
    </row>
    <row r="2150" customFormat="false" ht="15" hidden="false" customHeight="false" outlineLevel="0" collapsed="false">
      <c r="A2150" s="22" t="s">
        <v>1052</v>
      </c>
      <c r="B2150" s="22" t="n">
        <v>63</v>
      </c>
      <c r="C2150" s="22" t="n">
        <v>113</v>
      </c>
      <c r="D2150" s="22" t="n">
        <v>136</v>
      </c>
      <c r="E2150" s="22" t="n">
        <v>32</v>
      </c>
      <c r="F2150" s="22" t="n">
        <f aca="false">D2150/SUM(C2150:E2150)</f>
        <v>0.483985765124555</v>
      </c>
      <c r="G2150" s="22" t="n">
        <v>116.59</v>
      </c>
      <c r="H2150" s="22" t="n">
        <v>128.83</v>
      </c>
      <c r="I2150" s="22" t="n">
        <v>35.59</v>
      </c>
      <c r="J2150" s="22" t="n">
        <v>0.871506</v>
      </c>
      <c r="K2150" s="22" t="n">
        <v>0.434537</v>
      </c>
      <c r="O2150" s="23"/>
    </row>
    <row r="2151" customFormat="false" ht="15" hidden="false" customHeight="false" outlineLevel="0" collapsed="false">
      <c r="A2151" s="22" t="s">
        <v>1053</v>
      </c>
      <c r="B2151" s="22" t="n">
        <v>83</v>
      </c>
      <c r="C2151" s="22" t="n">
        <v>93</v>
      </c>
      <c r="D2151" s="22" t="n">
        <v>136</v>
      </c>
      <c r="E2151" s="22" t="n">
        <v>52</v>
      </c>
      <c r="F2151" s="22" t="n">
        <f aca="false">D2151/SUM(C2151:E2151)</f>
        <v>0.483985765124555</v>
      </c>
      <c r="G2151" s="22" t="n">
        <v>92.25</v>
      </c>
      <c r="H2151" s="22" t="n">
        <v>137.51</v>
      </c>
      <c r="I2151" s="22" t="n">
        <v>51.25</v>
      </c>
      <c r="J2151" s="22" t="n">
        <v>0.033835</v>
      </c>
      <c r="K2151" s="22" t="n">
        <v>0.90295</v>
      </c>
      <c r="O2151" s="23"/>
    </row>
    <row r="2152" customFormat="false" ht="15" hidden="false" customHeight="false" outlineLevel="0" collapsed="false">
      <c r="A2152" s="22" t="s">
        <v>1054</v>
      </c>
      <c r="B2152" s="22" t="n">
        <v>13</v>
      </c>
      <c r="C2152" s="22" t="n">
        <v>113</v>
      </c>
      <c r="D2152" s="22" t="n">
        <v>136</v>
      </c>
      <c r="E2152" s="22" t="n">
        <v>32</v>
      </c>
      <c r="F2152" s="22" t="n">
        <f aca="false">D2152/SUM(C2152:E2152)</f>
        <v>0.483985765124555</v>
      </c>
      <c r="G2152" s="22" t="n">
        <v>116.59</v>
      </c>
      <c r="H2152" s="22" t="n">
        <v>128.83</v>
      </c>
      <c r="I2152" s="22" t="n">
        <v>35.59</v>
      </c>
      <c r="J2152" s="22" t="n">
        <v>0.871506</v>
      </c>
      <c r="K2152" s="22" t="n">
        <v>0.434537</v>
      </c>
      <c r="O2152" s="23"/>
    </row>
    <row r="2153" customFormat="false" ht="15" hidden="false" customHeight="false" outlineLevel="0" collapsed="false">
      <c r="A2153" s="22" t="s">
        <v>1055</v>
      </c>
      <c r="B2153" s="22" t="n">
        <v>34</v>
      </c>
      <c r="C2153" s="22" t="n">
        <v>62</v>
      </c>
      <c r="D2153" s="22" t="n">
        <v>120</v>
      </c>
      <c r="E2153" s="22" t="n">
        <v>66</v>
      </c>
      <c r="F2153" s="22" t="n">
        <f aca="false">D2153/SUM(C2153:E2153)</f>
        <v>0.483870967741936</v>
      </c>
      <c r="G2153" s="22" t="n">
        <v>60.02</v>
      </c>
      <c r="H2153" s="22" t="n">
        <v>123.97</v>
      </c>
      <c r="I2153" s="22" t="n">
        <v>64.02</v>
      </c>
      <c r="J2153" s="22" t="n">
        <v>0.254051</v>
      </c>
      <c r="K2153" s="22" t="n">
        <v>0.612845</v>
      </c>
      <c r="O2153" s="23"/>
    </row>
    <row r="2154" customFormat="false" ht="15" hidden="false" customHeight="false" outlineLevel="0" collapsed="false">
      <c r="A2154" s="22" t="s">
        <v>1056</v>
      </c>
      <c r="B2154" s="22" t="n">
        <v>98</v>
      </c>
      <c r="C2154" s="22" t="n">
        <v>85</v>
      </c>
      <c r="D2154" s="22" t="n">
        <v>120</v>
      </c>
      <c r="E2154" s="22" t="n">
        <v>43</v>
      </c>
      <c r="F2154" s="22" t="n">
        <f aca="false">D2154/SUM(C2154:E2154)</f>
        <v>0.483870967741936</v>
      </c>
      <c r="G2154" s="22" t="n">
        <v>84.78</v>
      </c>
      <c r="H2154" s="22" t="n">
        <v>120.44</v>
      </c>
      <c r="I2154" s="22" t="n">
        <v>42.78</v>
      </c>
      <c r="J2154" s="22" t="n">
        <v>0.003363</v>
      </c>
      <c r="K2154" s="22" t="n">
        <v>1</v>
      </c>
      <c r="O2154" s="23"/>
    </row>
    <row r="2155" customFormat="false" ht="15" hidden="false" customHeight="false" outlineLevel="0" collapsed="false">
      <c r="A2155" s="22" t="s">
        <v>815</v>
      </c>
      <c r="B2155" s="22" t="n">
        <v>110</v>
      </c>
      <c r="C2155" s="22" t="n">
        <v>59</v>
      </c>
      <c r="D2155" s="22" t="n">
        <v>134</v>
      </c>
      <c r="E2155" s="22" t="n">
        <v>84</v>
      </c>
      <c r="F2155" s="22" t="n">
        <f aca="false">D2155/SUM(C2155:E2155)</f>
        <v>0.483754512635379</v>
      </c>
      <c r="G2155" s="22" t="n">
        <v>57.31</v>
      </c>
      <c r="H2155" s="22" t="n">
        <v>137.37</v>
      </c>
      <c r="I2155" s="22" t="n">
        <v>82.31</v>
      </c>
      <c r="J2155" s="22" t="n">
        <v>0.166885</v>
      </c>
      <c r="K2155" s="22" t="n">
        <v>0.716356</v>
      </c>
      <c r="O2155" s="23"/>
    </row>
    <row r="2156" customFormat="false" ht="15" hidden="false" customHeight="false" outlineLevel="0" collapsed="false">
      <c r="A2156" s="22" t="s">
        <v>1057</v>
      </c>
      <c r="B2156" s="22" t="n">
        <v>46</v>
      </c>
      <c r="C2156" s="22" t="n">
        <v>114</v>
      </c>
      <c r="D2156" s="22" t="n">
        <v>134</v>
      </c>
      <c r="E2156" s="22" t="n">
        <v>29</v>
      </c>
      <c r="F2156" s="22" t="n">
        <f aca="false">D2156/SUM(C2156:E2156)</f>
        <v>0.483754512635379</v>
      </c>
      <c r="G2156" s="22" t="n">
        <v>118.27</v>
      </c>
      <c r="H2156" s="22" t="n">
        <v>125.46</v>
      </c>
      <c r="I2156" s="22" t="n">
        <v>33.27</v>
      </c>
      <c r="J2156" s="22" t="n">
        <v>1.283955</v>
      </c>
      <c r="K2156" s="22" t="n">
        <v>0.290242</v>
      </c>
      <c r="O2156" s="23"/>
    </row>
    <row r="2157" customFormat="false" ht="15" hidden="false" customHeight="false" outlineLevel="0" collapsed="false">
      <c r="A2157" s="22" t="s">
        <v>1058</v>
      </c>
      <c r="B2157" s="22" t="n">
        <v>18</v>
      </c>
      <c r="C2157" s="22" t="n">
        <v>94</v>
      </c>
      <c r="D2157" s="22" t="n">
        <v>134</v>
      </c>
      <c r="E2157" s="22" t="n">
        <v>49</v>
      </c>
      <c r="F2157" s="22" t="n">
        <f aca="false">D2157/SUM(C2157:E2157)</f>
        <v>0.483754512635379</v>
      </c>
      <c r="G2157" s="22" t="n">
        <v>93.58</v>
      </c>
      <c r="H2157" s="22" t="n">
        <v>134.84</v>
      </c>
      <c r="I2157" s="22" t="n">
        <v>48.58</v>
      </c>
      <c r="J2157" s="22" t="n">
        <v>0.010871</v>
      </c>
      <c r="K2157" s="22" t="n">
        <v>0.902289</v>
      </c>
      <c r="O2157" s="23"/>
    </row>
    <row r="2158" customFormat="false" ht="15" hidden="false" customHeight="false" outlineLevel="0" collapsed="false">
      <c r="A2158" s="22" t="s">
        <v>1059</v>
      </c>
      <c r="B2158" s="22" t="n">
        <v>18</v>
      </c>
      <c r="C2158" s="22" t="n">
        <v>117</v>
      </c>
      <c r="D2158" s="22" t="n">
        <v>133</v>
      </c>
      <c r="E2158" s="22" t="n">
        <v>25</v>
      </c>
      <c r="F2158" s="22" t="n">
        <f aca="false">D2158/SUM(C2158:E2158)</f>
        <v>0.483636363636364</v>
      </c>
      <c r="G2158" s="22" t="n">
        <v>122.44</v>
      </c>
      <c r="H2158" s="22" t="n">
        <v>122.11</v>
      </c>
      <c r="I2158" s="22" t="n">
        <v>30.44</v>
      </c>
      <c r="J2158" s="22" t="n">
        <v>2.18679</v>
      </c>
      <c r="K2158" s="22" t="n">
        <v>0.174166</v>
      </c>
      <c r="O2158" s="23"/>
    </row>
    <row r="2159" customFormat="false" ht="15" hidden="false" customHeight="false" outlineLevel="0" collapsed="false">
      <c r="A2159" s="22" t="s">
        <v>1060</v>
      </c>
      <c r="B2159" s="22" t="n">
        <v>99</v>
      </c>
      <c r="C2159" s="22" t="n">
        <v>107</v>
      </c>
      <c r="D2159" s="22" t="n">
        <v>132</v>
      </c>
      <c r="E2159" s="22" t="n">
        <v>34</v>
      </c>
      <c r="F2159" s="22" t="n">
        <f aca="false">D2159/SUM(C2159:E2159)</f>
        <v>0.483516483516484</v>
      </c>
      <c r="G2159" s="22" t="n">
        <v>109.63</v>
      </c>
      <c r="H2159" s="22" t="n">
        <v>126.74</v>
      </c>
      <c r="I2159" s="22" t="n">
        <v>36.63</v>
      </c>
      <c r="J2159" s="22" t="n">
        <v>0.47024</v>
      </c>
      <c r="K2159" s="22" t="n">
        <v>0.601733</v>
      </c>
      <c r="O2159" s="23"/>
    </row>
    <row r="2160" customFormat="false" ht="15" hidden="false" customHeight="false" outlineLevel="0" collapsed="false">
      <c r="A2160" s="22" t="s">
        <v>1061</v>
      </c>
      <c r="B2160" s="22" t="n">
        <v>78</v>
      </c>
      <c r="C2160" s="22" t="n">
        <v>89</v>
      </c>
      <c r="D2160" s="22" t="n">
        <v>131</v>
      </c>
      <c r="E2160" s="22" t="n">
        <v>51</v>
      </c>
      <c r="F2160" s="22" t="n">
        <f aca="false">D2160/SUM(C2160:E2160)</f>
        <v>0.483394833948339</v>
      </c>
      <c r="G2160" s="22" t="n">
        <v>88.08</v>
      </c>
      <c r="H2160" s="22" t="n">
        <v>132.84</v>
      </c>
      <c r="I2160" s="22" t="n">
        <v>50.08</v>
      </c>
      <c r="J2160" s="22" t="n">
        <v>0.051759</v>
      </c>
      <c r="K2160" s="22" t="n">
        <v>0.805307</v>
      </c>
      <c r="O2160" s="23"/>
    </row>
    <row r="2161" customFormat="false" ht="15" hidden="false" customHeight="false" outlineLevel="0" collapsed="false">
      <c r="A2161" s="22" t="s">
        <v>1061</v>
      </c>
      <c r="B2161" s="22" t="n">
        <v>97</v>
      </c>
      <c r="C2161" s="22" t="n">
        <v>89</v>
      </c>
      <c r="D2161" s="22" t="n">
        <v>131</v>
      </c>
      <c r="E2161" s="22" t="n">
        <v>51</v>
      </c>
      <c r="F2161" s="22" t="n">
        <f aca="false">D2161/SUM(C2161:E2161)</f>
        <v>0.483394833948339</v>
      </c>
      <c r="G2161" s="22" t="n">
        <v>88.08</v>
      </c>
      <c r="H2161" s="22" t="n">
        <v>132.84</v>
      </c>
      <c r="I2161" s="22" t="n">
        <v>50.08</v>
      </c>
      <c r="J2161" s="22" t="n">
        <v>0.051759</v>
      </c>
      <c r="K2161" s="22" t="n">
        <v>0.805307</v>
      </c>
      <c r="O2161" s="23"/>
    </row>
    <row r="2162" customFormat="false" ht="15" hidden="false" customHeight="false" outlineLevel="0" collapsed="false">
      <c r="A2162" s="22" t="s">
        <v>1061</v>
      </c>
      <c r="B2162" s="22" t="n">
        <v>98</v>
      </c>
      <c r="C2162" s="22" t="n">
        <v>89</v>
      </c>
      <c r="D2162" s="22" t="n">
        <v>131</v>
      </c>
      <c r="E2162" s="22" t="n">
        <v>51</v>
      </c>
      <c r="F2162" s="22" t="n">
        <f aca="false">D2162/SUM(C2162:E2162)</f>
        <v>0.483394833948339</v>
      </c>
      <c r="G2162" s="22" t="n">
        <v>88.08</v>
      </c>
      <c r="H2162" s="22" t="n">
        <v>132.84</v>
      </c>
      <c r="I2162" s="22" t="n">
        <v>50.08</v>
      </c>
      <c r="J2162" s="22" t="n">
        <v>0.051759</v>
      </c>
      <c r="K2162" s="22" t="n">
        <v>0.805307</v>
      </c>
      <c r="O2162" s="23"/>
    </row>
    <row r="2163" customFormat="false" ht="15" hidden="false" customHeight="false" outlineLevel="0" collapsed="false">
      <c r="A2163" s="22" t="s">
        <v>511</v>
      </c>
      <c r="B2163" s="22" t="n">
        <v>90</v>
      </c>
      <c r="C2163" s="22" t="n">
        <v>66</v>
      </c>
      <c r="D2163" s="22" t="n">
        <v>87</v>
      </c>
      <c r="E2163" s="22" t="n">
        <v>27</v>
      </c>
      <c r="F2163" s="22" t="n">
        <f aca="false">D2163/SUM(C2163:E2163)</f>
        <v>0.483333333333333</v>
      </c>
      <c r="G2163" s="22" t="n">
        <v>66.61</v>
      </c>
      <c r="H2163" s="22" t="n">
        <v>85.78</v>
      </c>
      <c r="I2163" s="22" t="n">
        <v>27.61</v>
      </c>
      <c r="J2163" s="22" t="n">
        <v>0.036713</v>
      </c>
      <c r="K2163" s="22" t="n">
        <v>1</v>
      </c>
      <c r="O2163" s="23"/>
    </row>
    <row r="2164" customFormat="false" ht="15" hidden="false" customHeight="false" outlineLevel="0" collapsed="false">
      <c r="A2164" s="22" t="s">
        <v>1062</v>
      </c>
      <c r="B2164" s="22" t="n">
        <v>8</v>
      </c>
      <c r="C2164" s="22" t="n">
        <v>88</v>
      </c>
      <c r="D2164" s="22" t="n">
        <v>101</v>
      </c>
      <c r="E2164" s="22" t="n">
        <v>20</v>
      </c>
      <c r="F2164" s="22" t="n">
        <f aca="false">D2164/SUM(C2164:E2164)</f>
        <v>0.483253588516746</v>
      </c>
      <c r="G2164" s="22" t="n">
        <v>91.78</v>
      </c>
      <c r="H2164" s="22" t="n">
        <v>93.44</v>
      </c>
      <c r="I2164" s="22" t="n">
        <v>23.78</v>
      </c>
      <c r="J2164" s="22" t="n">
        <v>1.368981</v>
      </c>
      <c r="K2164" s="22" t="n">
        <v>0.280877</v>
      </c>
      <c r="O2164" s="23"/>
    </row>
    <row r="2165" customFormat="false" ht="15" hidden="false" customHeight="false" outlineLevel="0" collapsed="false">
      <c r="A2165" s="22" t="s">
        <v>1063</v>
      </c>
      <c r="B2165" s="22" t="n">
        <v>110</v>
      </c>
      <c r="C2165" s="22" t="n">
        <v>80</v>
      </c>
      <c r="D2165" s="22" t="n">
        <v>101</v>
      </c>
      <c r="E2165" s="22" t="n">
        <v>28</v>
      </c>
      <c r="F2165" s="22" t="n">
        <f aca="false">D2165/SUM(C2165:E2165)</f>
        <v>0.483253588516746</v>
      </c>
      <c r="G2165" s="22" t="n">
        <v>81.48</v>
      </c>
      <c r="H2165" s="22" t="n">
        <v>98.03</v>
      </c>
      <c r="I2165" s="22" t="n">
        <v>29.48</v>
      </c>
      <c r="J2165" s="22" t="n">
        <v>0.191694</v>
      </c>
      <c r="K2165" s="22" t="n">
        <v>0.76808</v>
      </c>
      <c r="O2165" s="23"/>
    </row>
    <row r="2166" customFormat="false" ht="15" hidden="false" customHeight="false" outlineLevel="0" collapsed="false">
      <c r="A2166" s="22" t="s">
        <v>1064</v>
      </c>
      <c r="B2166" s="22" t="n">
        <v>79</v>
      </c>
      <c r="C2166" s="22" t="n">
        <v>56</v>
      </c>
      <c r="D2166" s="22" t="n">
        <v>129</v>
      </c>
      <c r="E2166" s="22" t="n">
        <v>82</v>
      </c>
      <c r="F2166" s="22" t="n">
        <f aca="false">D2166/SUM(C2166:E2166)</f>
        <v>0.48314606741573</v>
      </c>
      <c r="G2166" s="22" t="n">
        <v>54.38</v>
      </c>
      <c r="H2166" s="22" t="n">
        <v>132.23</v>
      </c>
      <c r="I2166" s="22" t="n">
        <v>80.38</v>
      </c>
      <c r="J2166" s="22" t="n">
        <v>0.159708</v>
      </c>
      <c r="K2166" s="22" t="n">
        <v>0.711212</v>
      </c>
      <c r="O2166" s="23"/>
    </row>
    <row r="2167" customFormat="false" ht="15" hidden="false" customHeight="false" outlineLevel="0" collapsed="false">
      <c r="A2167" s="22" t="s">
        <v>653</v>
      </c>
      <c r="B2167" s="22" t="n">
        <v>119</v>
      </c>
      <c r="C2167" s="22" t="n">
        <v>88</v>
      </c>
      <c r="D2167" s="22" t="n">
        <v>129</v>
      </c>
      <c r="E2167" s="22" t="n">
        <v>50</v>
      </c>
      <c r="F2167" s="22" t="n">
        <f aca="false">D2167/SUM(C2167:E2167)</f>
        <v>0.48314606741573</v>
      </c>
      <c r="G2167" s="22" t="n">
        <v>87.1</v>
      </c>
      <c r="H2167" s="22" t="n">
        <v>130.8</v>
      </c>
      <c r="I2167" s="22" t="n">
        <v>49.1</v>
      </c>
      <c r="J2167" s="22" t="n">
        <v>0.050336</v>
      </c>
      <c r="K2167" s="22" t="n">
        <v>0.803893</v>
      </c>
      <c r="O2167" s="23"/>
    </row>
    <row r="2168" customFormat="false" ht="15" hidden="false" customHeight="false" outlineLevel="0" collapsed="false">
      <c r="A2168" s="22" t="s">
        <v>1065</v>
      </c>
      <c r="B2168" s="22" t="n">
        <v>115</v>
      </c>
      <c r="C2168" s="22" t="n">
        <v>66</v>
      </c>
      <c r="D2168" s="22" t="n">
        <v>86</v>
      </c>
      <c r="E2168" s="22" t="n">
        <v>26</v>
      </c>
      <c r="F2168" s="22" t="n">
        <f aca="false">D2168/SUM(C2168:E2168)</f>
        <v>0.48314606741573</v>
      </c>
      <c r="G2168" s="22" t="n">
        <v>66.75</v>
      </c>
      <c r="H2168" s="22" t="n">
        <v>84.51</v>
      </c>
      <c r="I2168" s="22" t="n">
        <v>26.75</v>
      </c>
      <c r="J2168" s="22" t="n">
        <v>0.055664</v>
      </c>
      <c r="K2168" s="22" t="n">
        <v>0.875394</v>
      </c>
      <c r="O2168" s="23"/>
    </row>
    <row r="2169" customFormat="false" ht="15" hidden="false" customHeight="false" outlineLevel="0" collapsed="false">
      <c r="A2169" s="22" t="s">
        <v>1066</v>
      </c>
      <c r="B2169" s="22" t="n">
        <v>121</v>
      </c>
      <c r="C2169" s="22" t="n">
        <v>67</v>
      </c>
      <c r="D2169" s="22" t="n">
        <v>100</v>
      </c>
      <c r="E2169" s="22" t="n">
        <v>40</v>
      </c>
      <c r="F2169" s="22" t="n">
        <f aca="false">D2169/SUM(C2169:E2169)</f>
        <v>0.483091787439613</v>
      </c>
      <c r="G2169" s="22" t="n">
        <v>66.13</v>
      </c>
      <c r="H2169" s="22" t="n">
        <v>101.74</v>
      </c>
      <c r="I2169" s="22" t="n">
        <v>39.13</v>
      </c>
      <c r="J2169" s="22" t="n">
        <v>0.060487</v>
      </c>
      <c r="K2169" s="22" t="n">
        <v>0.779268</v>
      </c>
      <c r="O2169" s="23"/>
    </row>
    <row r="2170" customFormat="false" ht="15" hidden="false" customHeight="false" outlineLevel="0" collapsed="false">
      <c r="A2170" s="22" t="s">
        <v>1067</v>
      </c>
      <c r="B2170" s="22" t="n">
        <v>27</v>
      </c>
      <c r="C2170" s="22" t="n">
        <v>59</v>
      </c>
      <c r="D2170" s="22" t="n">
        <v>128</v>
      </c>
      <c r="E2170" s="22" t="n">
        <v>78</v>
      </c>
      <c r="F2170" s="22" t="n">
        <f aca="false">D2170/SUM(C2170:E2170)</f>
        <v>0.483018867924528</v>
      </c>
      <c r="G2170" s="22" t="n">
        <v>57.09</v>
      </c>
      <c r="H2170" s="22" t="n">
        <v>131.82</v>
      </c>
      <c r="I2170" s="22" t="n">
        <v>76.09</v>
      </c>
      <c r="J2170" s="22" t="n">
        <v>0.222413</v>
      </c>
      <c r="K2170" s="22" t="n">
        <v>0.623357</v>
      </c>
      <c r="O2170" s="23"/>
    </row>
    <row r="2171" customFormat="false" ht="15" hidden="false" customHeight="false" outlineLevel="0" collapsed="false">
      <c r="A2171" s="22" t="s">
        <v>994</v>
      </c>
      <c r="B2171" s="22" t="n">
        <v>115</v>
      </c>
      <c r="C2171" s="22" t="n">
        <v>45</v>
      </c>
      <c r="D2171" s="22" t="n">
        <v>99</v>
      </c>
      <c r="E2171" s="22" t="n">
        <v>61</v>
      </c>
      <c r="F2171" s="22" t="n">
        <f aca="false">D2171/SUM(C2171:E2171)</f>
        <v>0.482926829268293</v>
      </c>
      <c r="G2171" s="22" t="n">
        <v>43.56</v>
      </c>
      <c r="H2171" s="22" t="n">
        <v>101.88</v>
      </c>
      <c r="I2171" s="22" t="n">
        <v>59.56</v>
      </c>
      <c r="J2171" s="22" t="n">
        <v>0.163333</v>
      </c>
      <c r="K2171" s="22" t="n">
        <v>0.675315</v>
      </c>
      <c r="O2171" s="23"/>
    </row>
    <row r="2172" customFormat="false" ht="15" hidden="false" customHeight="false" outlineLevel="0" collapsed="false">
      <c r="A2172" s="22" t="s">
        <v>1068</v>
      </c>
      <c r="B2172" s="22" t="n">
        <v>70</v>
      </c>
      <c r="C2172" s="22" t="n">
        <v>69</v>
      </c>
      <c r="D2172" s="22" t="n">
        <v>127</v>
      </c>
      <c r="E2172" s="22" t="n">
        <v>67</v>
      </c>
      <c r="F2172" s="22" t="n">
        <f aca="false">D2172/SUM(C2172:E2172)</f>
        <v>0.482889733840304</v>
      </c>
      <c r="G2172" s="22" t="n">
        <v>66.75</v>
      </c>
      <c r="H2172" s="22" t="n">
        <v>131.49</v>
      </c>
      <c r="I2172" s="22" t="n">
        <v>64.75</v>
      </c>
      <c r="J2172" s="22" t="n">
        <v>0.30698</v>
      </c>
      <c r="K2172" s="22" t="n">
        <v>0.621709</v>
      </c>
      <c r="O2172" s="23"/>
    </row>
    <row r="2173" customFormat="false" ht="15" hidden="false" customHeight="false" outlineLevel="0" collapsed="false">
      <c r="A2173" s="22" t="s">
        <v>1069</v>
      </c>
      <c r="B2173" s="22" t="n">
        <v>21</v>
      </c>
      <c r="C2173" s="22" t="n">
        <v>76</v>
      </c>
      <c r="D2173" s="22" t="n">
        <v>98</v>
      </c>
      <c r="E2173" s="22" t="n">
        <v>29</v>
      </c>
      <c r="F2173" s="22" t="n">
        <f aca="false">D2173/SUM(C2173:E2173)</f>
        <v>0.482758620689655</v>
      </c>
      <c r="G2173" s="22" t="n">
        <v>76.97</v>
      </c>
      <c r="H2173" s="22" t="n">
        <v>96.06</v>
      </c>
      <c r="I2173" s="22" t="n">
        <v>29.97</v>
      </c>
      <c r="J2173" s="22" t="n">
        <v>0.082874</v>
      </c>
      <c r="K2173" s="22" t="n">
        <v>0.882136</v>
      </c>
      <c r="O2173" s="23"/>
    </row>
    <row r="2174" customFormat="false" ht="15" hidden="false" customHeight="false" outlineLevel="0" collapsed="false">
      <c r="A2174" s="22" t="s">
        <v>1070</v>
      </c>
      <c r="B2174" s="22" t="n">
        <v>102</v>
      </c>
      <c r="C2174" s="22" t="n">
        <v>32</v>
      </c>
      <c r="D2174" s="22" t="n">
        <v>138</v>
      </c>
      <c r="E2174" s="22" t="n">
        <v>116</v>
      </c>
      <c r="F2174" s="22" t="n">
        <f aca="false">D2174/SUM(C2174:E2174)</f>
        <v>0.482517482517483</v>
      </c>
      <c r="G2174" s="22" t="n">
        <v>35.67</v>
      </c>
      <c r="H2174" s="22" t="n">
        <v>130.66</v>
      </c>
      <c r="I2174" s="22" t="n">
        <v>119.67</v>
      </c>
      <c r="J2174" s="22" t="n">
        <v>0.901428</v>
      </c>
      <c r="K2174" s="22" t="n">
        <v>0.368056</v>
      </c>
      <c r="O2174" s="23"/>
    </row>
    <row r="2175" customFormat="false" ht="15" hidden="false" customHeight="false" outlineLevel="0" collapsed="false">
      <c r="A2175" s="22" t="s">
        <v>1071</v>
      </c>
      <c r="B2175" s="22" t="n">
        <v>51</v>
      </c>
      <c r="C2175" s="22" t="n">
        <v>96</v>
      </c>
      <c r="D2175" s="22" t="n">
        <v>138</v>
      </c>
      <c r="E2175" s="22" t="n">
        <v>52</v>
      </c>
      <c r="F2175" s="22" t="n">
        <f aca="false">D2175/SUM(C2175:E2175)</f>
        <v>0.482517482517483</v>
      </c>
      <c r="G2175" s="22" t="n">
        <v>95.19</v>
      </c>
      <c r="H2175" s="22" t="n">
        <v>139.62</v>
      </c>
      <c r="I2175" s="22" t="n">
        <v>51.19</v>
      </c>
      <c r="J2175" s="22" t="n">
        <v>0.038287</v>
      </c>
      <c r="K2175" s="22" t="n">
        <v>0.903539</v>
      </c>
      <c r="O2175" s="23"/>
    </row>
    <row r="2176" customFormat="false" ht="15" hidden="false" customHeight="false" outlineLevel="0" collapsed="false">
      <c r="A2176" s="22" t="s">
        <v>1072</v>
      </c>
      <c r="B2176" s="22" t="n">
        <v>25</v>
      </c>
      <c r="C2176" s="22" t="n">
        <v>40</v>
      </c>
      <c r="D2176" s="22" t="n">
        <v>138</v>
      </c>
      <c r="E2176" s="22" t="n">
        <v>108</v>
      </c>
      <c r="F2176" s="22" t="n">
        <f aca="false">D2176/SUM(C2176:E2176)</f>
        <v>0.482517482517483</v>
      </c>
      <c r="G2176" s="22" t="n">
        <v>41.54</v>
      </c>
      <c r="H2176" s="22" t="n">
        <v>134.92</v>
      </c>
      <c r="I2176" s="22" t="n">
        <v>109.54</v>
      </c>
      <c r="J2176" s="22" t="n">
        <v>0.149432</v>
      </c>
      <c r="K2176" s="22" t="n">
        <v>0.801981</v>
      </c>
      <c r="O2176" s="23"/>
    </row>
    <row r="2177" customFormat="false" ht="15" hidden="false" customHeight="false" outlineLevel="0" collapsed="false">
      <c r="A2177" s="22" t="s">
        <v>1073</v>
      </c>
      <c r="B2177" s="22" t="n">
        <v>106</v>
      </c>
      <c r="C2177" s="22" t="n">
        <v>115</v>
      </c>
      <c r="D2177" s="22" t="n">
        <v>138</v>
      </c>
      <c r="E2177" s="22" t="n">
        <v>33</v>
      </c>
      <c r="F2177" s="22" t="n">
        <f aca="false">D2177/SUM(C2177:E2177)</f>
        <v>0.482517482517483</v>
      </c>
      <c r="G2177" s="22" t="n">
        <v>118.38</v>
      </c>
      <c r="H2177" s="22" t="n">
        <v>131.24</v>
      </c>
      <c r="I2177" s="22" t="n">
        <v>36.38</v>
      </c>
      <c r="J2177" s="22" t="n">
        <v>0.757677</v>
      </c>
      <c r="K2177" s="22" t="n">
        <v>0.440091</v>
      </c>
      <c r="O2177" s="23"/>
    </row>
    <row r="2178" customFormat="false" ht="15" hidden="false" customHeight="false" outlineLevel="0" collapsed="false">
      <c r="A2178" s="22" t="s">
        <v>1074</v>
      </c>
      <c r="B2178" s="22" t="n">
        <v>66</v>
      </c>
      <c r="C2178" s="22" t="n">
        <v>116</v>
      </c>
      <c r="D2178" s="22" t="n">
        <v>138</v>
      </c>
      <c r="E2178" s="22" t="n">
        <v>32</v>
      </c>
      <c r="F2178" s="22" t="n">
        <f aca="false">D2178/SUM(C2178:E2178)</f>
        <v>0.482517482517483</v>
      </c>
      <c r="G2178" s="22" t="n">
        <v>119.67</v>
      </c>
      <c r="H2178" s="22" t="n">
        <v>130.66</v>
      </c>
      <c r="I2178" s="22" t="n">
        <v>35.67</v>
      </c>
      <c r="J2178" s="22" t="n">
        <v>0.901428</v>
      </c>
      <c r="K2178" s="22" t="n">
        <v>0.368056</v>
      </c>
      <c r="O2178" s="23"/>
    </row>
    <row r="2179" customFormat="false" ht="15" hidden="false" customHeight="false" outlineLevel="0" collapsed="false">
      <c r="A2179" s="22" t="s">
        <v>1075</v>
      </c>
      <c r="B2179" s="22" t="n">
        <v>32</v>
      </c>
      <c r="C2179" s="22" t="n">
        <v>39</v>
      </c>
      <c r="D2179" s="22" t="n">
        <v>138</v>
      </c>
      <c r="E2179" s="22" t="n">
        <v>109</v>
      </c>
      <c r="F2179" s="22" t="n">
        <f aca="false">D2179/SUM(C2179:E2179)</f>
        <v>0.482517482517483</v>
      </c>
      <c r="G2179" s="22" t="n">
        <v>40.78</v>
      </c>
      <c r="H2179" s="22" t="n">
        <v>134.43</v>
      </c>
      <c r="I2179" s="22" t="n">
        <v>110.78</v>
      </c>
      <c r="J2179" s="22" t="n">
        <v>0.201288</v>
      </c>
      <c r="K2179" s="22" t="n">
        <v>0.706843</v>
      </c>
      <c r="O2179" s="23"/>
    </row>
    <row r="2180" customFormat="false" ht="15" hidden="false" customHeight="false" outlineLevel="0" collapsed="false">
      <c r="A2180" s="22" t="s">
        <v>1076</v>
      </c>
      <c r="B2180" s="22" t="n">
        <v>26</v>
      </c>
      <c r="C2180" s="22" t="n">
        <v>35</v>
      </c>
      <c r="D2180" s="22" t="n">
        <v>138</v>
      </c>
      <c r="E2180" s="22" t="n">
        <v>113</v>
      </c>
      <c r="F2180" s="22" t="n">
        <f aca="false">D2180/SUM(C2180:E2180)</f>
        <v>0.482517482517483</v>
      </c>
      <c r="G2180" s="22" t="n">
        <v>37.82</v>
      </c>
      <c r="H2180" s="22" t="n">
        <v>132.36</v>
      </c>
      <c r="I2180" s="22" t="n">
        <v>115.82</v>
      </c>
      <c r="J2180" s="22" t="n">
        <v>0.518593</v>
      </c>
      <c r="K2180" s="22" t="n">
        <v>0.524039</v>
      </c>
      <c r="O2180" s="23"/>
    </row>
    <row r="2181" customFormat="false" ht="15" hidden="false" customHeight="false" outlineLevel="0" collapsed="false">
      <c r="A2181" s="22" t="s">
        <v>1077</v>
      </c>
      <c r="B2181" s="22" t="n">
        <v>79</v>
      </c>
      <c r="C2181" s="22" t="n">
        <v>105</v>
      </c>
      <c r="D2181" s="22" t="n">
        <v>138</v>
      </c>
      <c r="E2181" s="22" t="n">
        <v>43</v>
      </c>
      <c r="F2181" s="22" t="n">
        <f aca="false">D2181/SUM(C2181:E2181)</f>
        <v>0.482517482517483</v>
      </c>
      <c r="G2181" s="22" t="n">
        <v>105.86</v>
      </c>
      <c r="H2181" s="22" t="n">
        <v>136.28</v>
      </c>
      <c r="I2181" s="22" t="n">
        <v>43.86</v>
      </c>
      <c r="J2181" s="22" t="n">
        <v>0.045572</v>
      </c>
      <c r="K2181" s="22" t="n">
        <v>0.901418</v>
      </c>
      <c r="O2181" s="23"/>
    </row>
    <row r="2182" customFormat="false" ht="15" hidden="false" customHeight="false" outlineLevel="0" collapsed="false">
      <c r="A2182" s="22" t="s">
        <v>1078</v>
      </c>
      <c r="B2182" s="22" t="n">
        <v>37</v>
      </c>
      <c r="C2182" s="22" t="n">
        <v>126</v>
      </c>
      <c r="D2182" s="22" t="n">
        <v>138</v>
      </c>
      <c r="E2182" s="22" t="n">
        <v>22</v>
      </c>
      <c r="F2182" s="22" t="n">
        <f aca="false">D2182/SUM(C2182:E2182)</f>
        <v>0.482517482517483</v>
      </c>
      <c r="G2182" s="22" t="n">
        <v>132.95</v>
      </c>
      <c r="H2182" s="22" t="n">
        <v>124.09</v>
      </c>
      <c r="I2182" s="22" t="n">
        <v>28.95</v>
      </c>
      <c r="J2182" s="22" t="n">
        <v>3.593218</v>
      </c>
      <c r="K2182" s="22" t="n">
        <v>0.075825</v>
      </c>
      <c r="O2182" s="23"/>
    </row>
    <row r="2183" customFormat="false" ht="15" hidden="false" customHeight="false" outlineLevel="0" collapsed="false">
      <c r="A2183" s="22" t="s">
        <v>1079</v>
      </c>
      <c r="B2183" s="22" t="n">
        <v>61</v>
      </c>
      <c r="C2183" s="22" t="n">
        <v>104</v>
      </c>
      <c r="D2183" s="22" t="n">
        <v>138</v>
      </c>
      <c r="E2183" s="22" t="n">
        <v>44</v>
      </c>
      <c r="F2183" s="22" t="n">
        <f aca="false">D2183/SUM(C2183:E2183)</f>
        <v>0.482517482517483</v>
      </c>
      <c r="G2183" s="22" t="n">
        <v>104.65</v>
      </c>
      <c r="H2183" s="22" t="n">
        <v>136.71</v>
      </c>
      <c r="I2183" s="22" t="n">
        <v>44.65</v>
      </c>
      <c r="J2183" s="22" t="n">
        <v>0.025613</v>
      </c>
      <c r="K2183" s="22" t="n">
        <v>0.902215</v>
      </c>
      <c r="O2183" s="23"/>
    </row>
    <row r="2184" customFormat="false" ht="15" hidden="false" customHeight="false" outlineLevel="0" collapsed="false">
      <c r="A2184" s="22" t="s">
        <v>1080</v>
      </c>
      <c r="B2184" s="22" t="n">
        <v>44</v>
      </c>
      <c r="C2184" s="22" t="n">
        <v>104</v>
      </c>
      <c r="D2184" s="22" t="n">
        <v>138</v>
      </c>
      <c r="E2184" s="22" t="n">
        <v>44</v>
      </c>
      <c r="F2184" s="22" t="n">
        <f aca="false">D2184/SUM(C2184:E2184)</f>
        <v>0.482517482517483</v>
      </c>
      <c r="G2184" s="22" t="n">
        <v>104.65</v>
      </c>
      <c r="H2184" s="22" t="n">
        <v>136.71</v>
      </c>
      <c r="I2184" s="22" t="n">
        <v>44.65</v>
      </c>
      <c r="J2184" s="22" t="n">
        <v>0.025613</v>
      </c>
      <c r="K2184" s="22" t="n">
        <v>0.902215</v>
      </c>
      <c r="O2184" s="23"/>
    </row>
    <row r="2185" customFormat="false" ht="15" hidden="false" customHeight="false" outlineLevel="0" collapsed="false">
      <c r="A2185" s="22" t="s">
        <v>1081</v>
      </c>
      <c r="B2185" s="22" t="n">
        <v>69</v>
      </c>
      <c r="C2185" s="22" t="n">
        <v>114</v>
      </c>
      <c r="D2185" s="22" t="n">
        <v>137</v>
      </c>
      <c r="E2185" s="22" t="n">
        <v>33</v>
      </c>
      <c r="F2185" s="22" t="n">
        <f aca="false">D2185/SUM(C2185:E2185)</f>
        <v>0.482394366197183</v>
      </c>
      <c r="G2185" s="22" t="n">
        <v>117.28</v>
      </c>
      <c r="H2185" s="22" t="n">
        <v>130.45</v>
      </c>
      <c r="I2185" s="22" t="n">
        <v>36.28</v>
      </c>
      <c r="J2185" s="22" t="n">
        <v>0.716242</v>
      </c>
      <c r="K2185" s="22" t="n">
        <v>0.439915</v>
      </c>
      <c r="O2185" s="23"/>
    </row>
    <row r="2186" customFormat="false" ht="15" hidden="false" customHeight="false" outlineLevel="0" collapsed="false">
      <c r="A2186" s="22" t="s">
        <v>1082</v>
      </c>
      <c r="B2186" s="22" t="n">
        <v>44</v>
      </c>
      <c r="C2186" s="22" t="n">
        <v>91</v>
      </c>
      <c r="D2186" s="22" t="n">
        <v>137</v>
      </c>
      <c r="E2186" s="22" t="n">
        <v>56</v>
      </c>
      <c r="F2186" s="22" t="n">
        <f aca="false">D2186/SUM(C2186:E2186)</f>
        <v>0.482394366197183</v>
      </c>
      <c r="G2186" s="22" t="n">
        <v>89.58</v>
      </c>
      <c r="H2186" s="22" t="n">
        <v>139.84</v>
      </c>
      <c r="I2186" s="22" t="n">
        <v>54.58</v>
      </c>
      <c r="J2186" s="22" t="n">
        <v>0.117404</v>
      </c>
      <c r="K2186" s="22" t="n">
        <v>0.719102</v>
      </c>
      <c r="O2186" s="23"/>
    </row>
    <row r="2187" customFormat="false" ht="15" hidden="false" customHeight="false" outlineLevel="0" collapsed="false">
      <c r="A2187" s="22" t="s">
        <v>1083</v>
      </c>
      <c r="B2187" s="22" t="n">
        <v>8</v>
      </c>
      <c r="C2187" s="22" t="n">
        <v>52</v>
      </c>
      <c r="D2187" s="22" t="n">
        <v>137</v>
      </c>
      <c r="E2187" s="22" t="n">
        <v>95</v>
      </c>
      <c r="F2187" s="22" t="n">
        <f aca="false">D2187/SUM(C2187:E2187)</f>
        <v>0.482394366197183</v>
      </c>
      <c r="G2187" s="22" t="n">
        <v>51.13</v>
      </c>
      <c r="H2187" s="22" t="n">
        <v>138.74</v>
      </c>
      <c r="I2187" s="22" t="n">
        <v>94.13</v>
      </c>
      <c r="J2187" s="22" t="n">
        <v>0.044909</v>
      </c>
      <c r="K2187" s="22" t="n">
        <v>0.809295</v>
      </c>
      <c r="O2187" s="23"/>
    </row>
    <row r="2188" customFormat="false" ht="15" hidden="false" customHeight="false" outlineLevel="0" collapsed="false">
      <c r="A2188" s="22" t="s">
        <v>1084</v>
      </c>
      <c r="B2188" s="22" t="n">
        <v>23</v>
      </c>
      <c r="C2188" s="22" t="n">
        <v>127</v>
      </c>
      <c r="D2188" s="22" t="n">
        <v>137</v>
      </c>
      <c r="E2188" s="22" t="n">
        <v>20</v>
      </c>
      <c r="F2188" s="22" t="n">
        <f aca="false">D2188/SUM(C2188:E2188)</f>
        <v>0.482394366197183</v>
      </c>
      <c r="G2188" s="22" t="n">
        <v>134.58</v>
      </c>
      <c r="H2188" s="22" t="n">
        <v>121.84</v>
      </c>
      <c r="I2188" s="22" t="n">
        <v>27.58</v>
      </c>
      <c r="J2188" s="22" t="n">
        <v>4.394644</v>
      </c>
      <c r="K2188" s="22" t="n">
        <v>0.039094</v>
      </c>
      <c r="O2188" s="23"/>
    </row>
    <row r="2189" customFormat="false" ht="15" hidden="false" customHeight="false" outlineLevel="0" collapsed="false">
      <c r="A2189" s="22" t="s">
        <v>1085</v>
      </c>
      <c r="B2189" s="22" t="n">
        <v>13</v>
      </c>
      <c r="C2189" s="22" t="n">
        <v>55</v>
      </c>
      <c r="D2189" s="22" t="n">
        <v>82</v>
      </c>
      <c r="E2189" s="22" t="n">
        <v>33</v>
      </c>
      <c r="F2189" s="22" t="n">
        <f aca="false">D2189/SUM(C2189:E2189)</f>
        <v>0.482352941176471</v>
      </c>
      <c r="G2189" s="22" t="n">
        <v>54.21</v>
      </c>
      <c r="H2189" s="22" t="n">
        <v>83.58</v>
      </c>
      <c r="I2189" s="22" t="n">
        <v>32.21</v>
      </c>
      <c r="J2189" s="22" t="n">
        <v>0.060486</v>
      </c>
      <c r="K2189" s="22" t="n">
        <v>0.875942</v>
      </c>
      <c r="O2189" s="23"/>
    </row>
    <row r="2190" customFormat="false" ht="15" hidden="false" customHeight="false" outlineLevel="0" collapsed="false">
      <c r="A2190" s="22" t="s">
        <v>1086</v>
      </c>
      <c r="B2190" s="22" t="n">
        <v>107</v>
      </c>
      <c r="C2190" s="22" t="n">
        <v>63</v>
      </c>
      <c r="D2190" s="22" t="n">
        <v>82</v>
      </c>
      <c r="E2190" s="22" t="n">
        <v>25</v>
      </c>
      <c r="F2190" s="22" t="n">
        <f aca="false">D2190/SUM(C2190:E2190)</f>
        <v>0.482352941176471</v>
      </c>
      <c r="G2190" s="22" t="n">
        <v>63.62</v>
      </c>
      <c r="H2190" s="22" t="n">
        <v>80.75</v>
      </c>
      <c r="I2190" s="22" t="n">
        <v>25.62</v>
      </c>
      <c r="J2190" s="22" t="n">
        <v>0.040542</v>
      </c>
      <c r="K2190" s="22" t="n">
        <v>1</v>
      </c>
      <c r="O2190" s="23"/>
    </row>
    <row r="2191" customFormat="false" ht="15" hidden="false" customHeight="false" outlineLevel="0" collapsed="false">
      <c r="A2191" s="22" t="s">
        <v>1087</v>
      </c>
      <c r="B2191" s="22" t="n">
        <v>90</v>
      </c>
      <c r="C2191" s="22" t="n">
        <v>127</v>
      </c>
      <c r="D2191" s="22" t="n">
        <v>135</v>
      </c>
      <c r="E2191" s="22" t="n">
        <v>18</v>
      </c>
      <c r="F2191" s="22" t="n">
        <f aca="false">D2191/SUM(C2191:E2191)</f>
        <v>0.482142857142857</v>
      </c>
      <c r="G2191" s="22" t="n">
        <v>135.11</v>
      </c>
      <c r="H2191" s="22" t="n">
        <v>118.78</v>
      </c>
      <c r="I2191" s="22" t="n">
        <v>26.11</v>
      </c>
      <c r="J2191" s="22" t="n">
        <v>5.218359</v>
      </c>
      <c r="K2191" s="22" t="n">
        <v>0.02464</v>
      </c>
      <c r="O2191" s="23"/>
    </row>
    <row r="2192" customFormat="false" ht="15" hidden="false" customHeight="false" outlineLevel="0" collapsed="false">
      <c r="A2192" s="22" t="s">
        <v>1088</v>
      </c>
      <c r="B2192" s="22" t="n">
        <v>26</v>
      </c>
      <c r="C2192" s="22" t="n">
        <v>112</v>
      </c>
      <c r="D2192" s="22" t="n">
        <v>133</v>
      </c>
      <c r="E2192" s="22" t="n">
        <v>31</v>
      </c>
      <c r="F2192" s="22" t="n">
        <f aca="false">D2192/SUM(C2192:E2192)</f>
        <v>0.481884057971014</v>
      </c>
      <c r="G2192" s="22" t="n">
        <v>115.44</v>
      </c>
      <c r="H2192" s="22" t="n">
        <v>126.11</v>
      </c>
      <c r="I2192" s="22" t="n">
        <v>34.44</v>
      </c>
      <c r="J2192" s="22" t="n">
        <v>0.822809</v>
      </c>
      <c r="K2192" s="22" t="n">
        <v>0.429477</v>
      </c>
      <c r="O2192" s="23"/>
    </row>
    <row r="2193" customFormat="false" ht="15" hidden="false" customHeight="false" outlineLevel="0" collapsed="false">
      <c r="A2193" s="22" t="s">
        <v>1089</v>
      </c>
      <c r="B2193" s="22" t="n">
        <v>30</v>
      </c>
      <c r="C2193" s="22" t="n">
        <v>24</v>
      </c>
      <c r="D2193" s="22" t="n">
        <v>106</v>
      </c>
      <c r="E2193" s="22" t="n">
        <v>90</v>
      </c>
      <c r="F2193" s="22" t="n">
        <f aca="false">D2193/SUM(C2193:E2193)</f>
        <v>0.481818181818182</v>
      </c>
      <c r="G2193" s="22" t="n">
        <v>26.95</v>
      </c>
      <c r="H2193" s="22" t="n">
        <v>100.1</v>
      </c>
      <c r="I2193" s="22" t="n">
        <v>92.95</v>
      </c>
      <c r="J2193" s="22" t="n">
        <v>0.764291</v>
      </c>
      <c r="K2193" s="22" t="n">
        <v>0.458969</v>
      </c>
      <c r="O2193" s="23"/>
    </row>
    <row r="2194" customFormat="false" ht="15" hidden="false" customHeight="false" outlineLevel="0" collapsed="false">
      <c r="A2194" s="22" t="s">
        <v>1090</v>
      </c>
      <c r="B2194" s="22" t="n">
        <v>50</v>
      </c>
      <c r="C2194" s="22" t="n">
        <v>64</v>
      </c>
      <c r="D2194" s="22" t="n">
        <v>132</v>
      </c>
      <c r="E2194" s="22" t="n">
        <v>78</v>
      </c>
      <c r="F2194" s="22" t="n">
        <f aca="false">D2194/SUM(C2194:E2194)</f>
        <v>0.481751824817518</v>
      </c>
      <c r="G2194" s="22" t="n">
        <v>61.68</v>
      </c>
      <c r="H2194" s="22" t="n">
        <v>136.64</v>
      </c>
      <c r="I2194" s="22" t="n">
        <v>75.68</v>
      </c>
      <c r="J2194" s="22" t="n">
        <v>0.316266</v>
      </c>
      <c r="K2194" s="22" t="n">
        <v>0.627781</v>
      </c>
      <c r="O2194" s="23"/>
    </row>
    <row r="2195" customFormat="false" ht="15" hidden="false" customHeight="false" outlineLevel="0" collapsed="false">
      <c r="A2195" s="22" t="s">
        <v>1091</v>
      </c>
      <c r="B2195" s="22" t="n">
        <v>71</v>
      </c>
      <c r="C2195" s="22" t="n">
        <v>115</v>
      </c>
      <c r="D2195" s="22" t="n">
        <v>118</v>
      </c>
      <c r="E2195" s="22" t="n">
        <v>12</v>
      </c>
      <c r="F2195" s="22" t="n">
        <f aca="false">D2195/SUM(C2195:E2195)</f>
        <v>0.481632653061225</v>
      </c>
      <c r="G2195" s="22" t="n">
        <v>123.58</v>
      </c>
      <c r="H2195" s="22" t="n">
        <v>100.85</v>
      </c>
      <c r="I2195" s="22" t="n">
        <v>20.58</v>
      </c>
      <c r="J2195" s="22" t="n">
        <v>7.08603</v>
      </c>
      <c r="K2195" s="22" t="n">
        <v>0.008322</v>
      </c>
      <c r="O2195" s="23"/>
    </row>
    <row r="2196" customFormat="false" ht="15" hidden="false" customHeight="false" outlineLevel="0" collapsed="false">
      <c r="A2196" s="22" t="s">
        <v>1012</v>
      </c>
      <c r="B2196" s="22" t="n">
        <v>37</v>
      </c>
      <c r="C2196" s="22" t="n">
        <v>56</v>
      </c>
      <c r="D2196" s="22" t="n">
        <v>91</v>
      </c>
      <c r="E2196" s="22" t="n">
        <v>42</v>
      </c>
      <c r="F2196" s="22" t="n">
        <f aca="false">D2196/SUM(C2196:E2196)</f>
        <v>0.481481481481481</v>
      </c>
      <c r="G2196" s="22" t="n">
        <v>54.51</v>
      </c>
      <c r="H2196" s="22" t="n">
        <v>93.98</v>
      </c>
      <c r="I2196" s="22" t="n">
        <v>40.51</v>
      </c>
      <c r="J2196" s="22" t="n">
        <v>0.190214</v>
      </c>
      <c r="K2196" s="22" t="n">
        <v>0.662447</v>
      </c>
      <c r="O2196" s="23"/>
    </row>
    <row r="2197" customFormat="false" ht="15" hidden="false" customHeight="false" outlineLevel="0" collapsed="false">
      <c r="A2197" s="22" t="s">
        <v>1092</v>
      </c>
      <c r="B2197" s="22" t="n">
        <v>61</v>
      </c>
      <c r="C2197" s="22" t="n">
        <v>59</v>
      </c>
      <c r="D2197" s="22" t="n">
        <v>78</v>
      </c>
      <c r="E2197" s="22" t="n">
        <v>25</v>
      </c>
      <c r="F2197" s="22" t="n">
        <f aca="false">D2197/SUM(C2197:E2197)</f>
        <v>0.481481481481481</v>
      </c>
      <c r="G2197" s="22" t="n">
        <v>59.28</v>
      </c>
      <c r="H2197" s="22" t="n">
        <v>77.43</v>
      </c>
      <c r="I2197" s="22" t="n">
        <v>25.28</v>
      </c>
      <c r="J2197" s="22" t="n">
        <v>0.008714</v>
      </c>
      <c r="K2197" s="22" t="n">
        <v>1</v>
      </c>
      <c r="O2197" s="23"/>
    </row>
    <row r="2198" customFormat="false" ht="15" hidden="false" customHeight="false" outlineLevel="0" collapsed="false">
      <c r="A2198" s="22" t="s">
        <v>1093</v>
      </c>
      <c r="B2198" s="22" t="n">
        <v>72</v>
      </c>
      <c r="C2198" s="22" t="n">
        <v>82</v>
      </c>
      <c r="D2198" s="22" t="n">
        <v>129</v>
      </c>
      <c r="E2198" s="22" t="n">
        <v>57</v>
      </c>
      <c r="F2198" s="22" t="n">
        <f aca="false">D2198/SUM(C2198:E2198)</f>
        <v>0.48134328358209</v>
      </c>
      <c r="G2198" s="22" t="n">
        <v>80.08</v>
      </c>
      <c r="H2198" s="22" t="n">
        <v>132.83</v>
      </c>
      <c r="I2198" s="22" t="n">
        <v>55.08</v>
      </c>
      <c r="J2198" s="22" t="n">
        <v>0.22326</v>
      </c>
      <c r="K2198" s="22" t="n">
        <v>0.623972</v>
      </c>
      <c r="O2198" s="23"/>
    </row>
    <row r="2199" customFormat="false" ht="15" hidden="false" customHeight="false" outlineLevel="0" collapsed="false">
      <c r="A2199" s="22" t="s">
        <v>1094</v>
      </c>
      <c r="B2199" s="22" t="n">
        <v>29</v>
      </c>
      <c r="C2199" s="22" t="n">
        <v>22</v>
      </c>
      <c r="D2199" s="22" t="n">
        <v>77</v>
      </c>
      <c r="E2199" s="22" t="n">
        <v>61</v>
      </c>
      <c r="F2199" s="22" t="n">
        <f aca="false">D2199/SUM(C2199:E2199)</f>
        <v>0.48125</v>
      </c>
      <c r="G2199" s="22" t="n">
        <v>22.88</v>
      </c>
      <c r="H2199" s="22" t="n">
        <v>75.25</v>
      </c>
      <c r="I2199" s="22" t="n">
        <v>61.88</v>
      </c>
      <c r="J2199" s="22" t="n">
        <v>0.08685</v>
      </c>
      <c r="K2199" s="22" t="n">
        <v>0.866892</v>
      </c>
      <c r="O2199" s="23"/>
    </row>
    <row r="2200" customFormat="false" ht="15" hidden="false" customHeight="false" outlineLevel="0" collapsed="false">
      <c r="A2200" s="22" t="s">
        <v>1095</v>
      </c>
      <c r="B2200" s="22" t="n">
        <v>80</v>
      </c>
      <c r="C2200" s="22" t="n">
        <v>101</v>
      </c>
      <c r="D2200" s="22" t="n">
        <v>128</v>
      </c>
      <c r="E2200" s="22" t="n">
        <v>37</v>
      </c>
      <c r="F2200" s="22" t="n">
        <f aca="false">D2200/SUM(C2200:E2200)</f>
        <v>0.481203007518797</v>
      </c>
      <c r="G2200" s="22" t="n">
        <v>102.35</v>
      </c>
      <c r="H2200" s="22" t="n">
        <v>125.3</v>
      </c>
      <c r="I2200" s="22" t="n">
        <v>38.35</v>
      </c>
      <c r="J2200" s="22" t="n">
        <v>0.123441</v>
      </c>
      <c r="K2200" s="22" t="n">
        <v>0.795061</v>
      </c>
      <c r="O2200" s="23"/>
    </row>
    <row r="2201" customFormat="false" ht="15" hidden="false" customHeight="false" outlineLevel="0" collapsed="false">
      <c r="A2201" s="22" t="s">
        <v>1096</v>
      </c>
      <c r="B2201" s="22" t="n">
        <v>87</v>
      </c>
      <c r="C2201" s="22" t="n">
        <v>50</v>
      </c>
      <c r="D2201" s="22" t="n">
        <v>115</v>
      </c>
      <c r="E2201" s="22" t="n">
        <v>74</v>
      </c>
      <c r="F2201" s="22" t="n">
        <f aca="false">D2201/SUM(C2201:E2201)</f>
        <v>0.481171548117155</v>
      </c>
      <c r="G2201" s="22" t="n">
        <v>48.35</v>
      </c>
      <c r="H2201" s="22" t="n">
        <v>118.29</v>
      </c>
      <c r="I2201" s="22" t="n">
        <v>72.35</v>
      </c>
      <c r="J2201" s="22" t="n">
        <v>0.185426</v>
      </c>
      <c r="K2201" s="22" t="n">
        <v>0.695287</v>
      </c>
      <c r="O2201" s="23"/>
    </row>
    <row r="2202" customFormat="false" ht="15" hidden="false" customHeight="false" outlineLevel="0" collapsed="false">
      <c r="A2202" s="22" t="s">
        <v>1097</v>
      </c>
      <c r="B2202" s="22" t="n">
        <v>107</v>
      </c>
      <c r="C2202" s="22" t="n">
        <v>53</v>
      </c>
      <c r="D2202" s="22" t="n">
        <v>127</v>
      </c>
      <c r="E2202" s="22" t="n">
        <v>84</v>
      </c>
      <c r="F2202" s="22" t="n">
        <f aca="false">D2202/SUM(C2202:E2202)</f>
        <v>0.481060606060606</v>
      </c>
      <c r="G2202" s="22" t="n">
        <v>51.41</v>
      </c>
      <c r="H2202" s="22" t="n">
        <v>130.18</v>
      </c>
      <c r="I2202" s="22" t="n">
        <v>82.41</v>
      </c>
      <c r="J2202" s="22" t="n">
        <v>0.157525</v>
      </c>
      <c r="K2202" s="22" t="n">
        <v>0.708565</v>
      </c>
      <c r="O2202" s="23"/>
    </row>
    <row r="2203" customFormat="false" ht="15" hidden="false" customHeight="false" outlineLevel="0" collapsed="false">
      <c r="A2203" s="22" t="s">
        <v>1098</v>
      </c>
      <c r="B2203" s="22" t="n">
        <v>56</v>
      </c>
      <c r="C2203" s="22" t="n">
        <v>36</v>
      </c>
      <c r="D2203" s="22" t="n">
        <v>76</v>
      </c>
      <c r="E2203" s="22" t="n">
        <v>46</v>
      </c>
      <c r="F2203" s="22" t="n">
        <f aca="false">D2203/SUM(C2203:E2203)</f>
        <v>0.481012658227848</v>
      </c>
      <c r="G2203" s="22" t="n">
        <v>34.66</v>
      </c>
      <c r="H2203" s="22" t="n">
        <v>78.68</v>
      </c>
      <c r="I2203" s="22" t="n">
        <v>44.66</v>
      </c>
      <c r="J2203" s="22" t="n">
        <v>0.183784</v>
      </c>
      <c r="K2203" s="22" t="n">
        <v>0.74909</v>
      </c>
      <c r="O2203" s="23"/>
    </row>
    <row r="2204" customFormat="false" ht="15" hidden="false" customHeight="false" outlineLevel="0" collapsed="false">
      <c r="A2204" s="22" t="s">
        <v>1099</v>
      </c>
      <c r="B2204" s="22" t="n">
        <v>67</v>
      </c>
      <c r="C2204" s="22" t="n">
        <v>73</v>
      </c>
      <c r="D2204" s="22" t="n">
        <v>88</v>
      </c>
      <c r="E2204" s="22" t="n">
        <v>22</v>
      </c>
      <c r="F2204" s="22" t="n">
        <f aca="false">D2204/SUM(C2204:E2204)</f>
        <v>0.480874316939891</v>
      </c>
      <c r="G2204" s="22" t="n">
        <v>74.8</v>
      </c>
      <c r="H2204" s="22" t="n">
        <v>84.39</v>
      </c>
      <c r="I2204" s="22" t="n">
        <v>23.8</v>
      </c>
      <c r="J2204" s="22" t="n">
        <v>0.33421</v>
      </c>
      <c r="K2204" s="22" t="n">
        <v>0.632292</v>
      </c>
      <c r="O2204" s="23"/>
    </row>
    <row r="2205" customFormat="false" ht="15" hidden="false" customHeight="false" outlineLevel="0" collapsed="false">
      <c r="A2205" s="22" t="s">
        <v>1100</v>
      </c>
      <c r="B2205" s="22" t="n">
        <v>125</v>
      </c>
      <c r="C2205" s="22" t="n">
        <v>77</v>
      </c>
      <c r="D2205" s="22" t="n">
        <v>125</v>
      </c>
      <c r="E2205" s="22" t="n">
        <v>58</v>
      </c>
      <c r="F2205" s="22" t="n">
        <f aca="false">D2205/SUM(C2205:E2205)</f>
        <v>0.480769230769231</v>
      </c>
      <c r="G2205" s="22" t="n">
        <v>74.85</v>
      </c>
      <c r="H2205" s="22" t="n">
        <v>129.31</v>
      </c>
      <c r="I2205" s="22" t="n">
        <v>55.85</v>
      </c>
      <c r="J2205" s="22" t="n">
        <v>0.288296</v>
      </c>
      <c r="K2205" s="22" t="n">
        <v>0.618192</v>
      </c>
      <c r="O2205" s="23"/>
    </row>
    <row r="2206" customFormat="false" ht="15" hidden="false" customHeight="false" outlineLevel="0" collapsed="false">
      <c r="A2206" s="22" t="s">
        <v>838</v>
      </c>
      <c r="B2206" s="22" t="n">
        <v>38</v>
      </c>
      <c r="C2206" s="22" t="n">
        <v>98</v>
      </c>
      <c r="D2206" s="22" t="n">
        <v>125</v>
      </c>
      <c r="E2206" s="22" t="n">
        <v>37</v>
      </c>
      <c r="F2206" s="22" t="n">
        <f aca="false">D2206/SUM(C2206:E2206)</f>
        <v>0.480769230769231</v>
      </c>
      <c r="G2206" s="22" t="n">
        <v>99.08</v>
      </c>
      <c r="H2206" s="22" t="n">
        <v>122.84</v>
      </c>
      <c r="I2206" s="22" t="n">
        <v>38.08</v>
      </c>
      <c r="J2206" s="22" t="n">
        <v>0.08007</v>
      </c>
      <c r="K2206" s="22" t="n">
        <v>0.89551</v>
      </c>
      <c r="O2206" s="23"/>
    </row>
    <row r="2207" customFormat="false" ht="15" hidden="false" customHeight="false" outlineLevel="0" collapsed="false">
      <c r="A2207" s="22" t="s">
        <v>1101</v>
      </c>
      <c r="B2207" s="22" t="n">
        <v>106</v>
      </c>
      <c r="C2207" s="22" t="n">
        <v>52</v>
      </c>
      <c r="D2207" s="22" t="n">
        <v>137</v>
      </c>
      <c r="E2207" s="22" t="n">
        <v>96</v>
      </c>
      <c r="F2207" s="22" t="n">
        <f aca="false">D2207/SUM(C2207:E2207)</f>
        <v>0.480701754385965</v>
      </c>
      <c r="G2207" s="22" t="n">
        <v>50.95</v>
      </c>
      <c r="H2207" s="22" t="n">
        <v>139.1</v>
      </c>
      <c r="I2207" s="22" t="n">
        <v>94.95</v>
      </c>
      <c r="J2207" s="22" t="n">
        <v>0.065171</v>
      </c>
      <c r="K2207" s="22" t="n">
        <v>0.808646</v>
      </c>
      <c r="O2207" s="23"/>
    </row>
    <row r="2208" customFormat="false" ht="15" hidden="false" customHeight="false" outlineLevel="0" collapsed="false">
      <c r="A2208" s="22" t="s">
        <v>1102</v>
      </c>
      <c r="B2208" s="22" t="n">
        <v>77</v>
      </c>
      <c r="C2208" s="22" t="n">
        <v>122</v>
      </c>
      <c r="D2208" s="22" t="n">
        <v>137</v>
      </c>
      <c r="E2208" s="22" t="n">
        <v>26</v>
      </c>
      <c r="F2208" s="22" t="n">
        <f aca="false">D2208/SUM(C2208:E2208)</f>
        <v>0.480701754385965</v>
      </c>
      <c r="G2208" s="22" t="n">
        <v>127.33</v>
      </c>
      <c r="H2208" s="22" t="n">
        <v>126.33</v>
      </c>
      <c r="I2208" s="22" t="n">
        <v>31.33</v>
      </c>
      <c r="J2208" s="22" t="n">
        <v>2.032457</v>
      </c>
      <c r="K2208" s="22" t="n">
        <v>0.182029</v>
      </c>
      <c r="O2208" s="23"/>
    </row>
    <row r="2209" customFormat="false" ht="15" hidden="false" customHeight="false" outlineLevel="0" collapsed="false">
      <c r="A2209" s="22" t="s">
        <v>1103</v>
      </c>
      <c r="B2209" s="22" t="n">
        <v>125</v>
      </c>
      <c r="C2209" s="22" t="n">
        <v>97</v>
      </c>
      <c r="D2209" s="22" t="n">
        <v>137</v>
      </c>
      <c r="E2209" s="22" t="n">
        <v>51</v>
      </c>
      <c r="F2209" s="22" t="n">
        <f aca="false">D2209/SUM(C2209:E2209)</f>
        <v>0.480701754385965</v>
      </c>
      <c r="G2209" s="22" t="n">
        <v>96.11</v>
      </c>
      <c r="H2209" s="22" t="n">
        <v>138.79</v>
      </c>
      <c r="I2209" s="22" t="n">
        <v>50.11</v>
      </c>
      <c r="J2209" s="22" t="n">
        <v>0.047287</v>
      </c>
      <c r="K2209" s="22" t="n">
        <v>0.808906</v>
      </c>
      <c r="O2209" s="23"/>
    </row>
    <row r="2210" customFormat="false" ht="15" hidden="false" customHeight="false" outlineLevel="0" collapsed="false">
      <c r="A2210" s="22" t="s">
        <v>1104</v>
      </c>
      <c r="B2210" s="22" t="n">
        <v>36</v>
      </c>
      <c r="C2210" s="22" t="n">
        <v>50</v>
      </c>
      <c r="D2210" s="22" t="n">
        <v>137</v>
      </c>
      <c r="E2210" s="22" t="n">
        <v>98</v>
      </c>
      <c r="F2210" s="22" t="n">
        <f aca="false">D2210/SUM(C2210:E2210)</f>
        <v>0.480701754385965</v>
      </c>
      <c r="G2210" s="22" t="n">
        <v>49.27</v>
      </c>
      <c r="H2210" s="22" t="n">
        <v>138.46</v>
      </c>
      <c r="I2210" s="22" t="n">
        <v>97.27</v>
      </c>
      <c r="J2210" s="22" t="n">
        <v>0.031598</v>
      </c>
      <c r="K2210" s="22" t="n">
        <v>0.902948</v>
      </c>
      <c r="O2210" s="23"/>
    </row>
    <row r="2211" customFormat="false" ht="15" hidden="false" customHeight="false" outlineLevel="0" collapsed="false">
      <c r="A2211" s="22" t="s">
        <v>1105</v>
      </c>
      <c r="B2211" s="22" t="n">
        <v>55</v>
      </c>
      <c r="C2211" s="22" t="n">
        <v>20</v>
      </c>
      <c r="D2211" s="22" t="n">
        <v>137</v>
      </c>
      <c r="E2211" s="22" t="n">
        <v>128</v>
      </c>
      <c r="F2211" s="22" t="n">
        <f aca="false">D2211/SUM(C2211:E2211)</f>
        <v>0.480701754385965</v>
      </c>
      <c r="G2211" s="22" t="n">
        <v>27.48</v>
      </c>
      <c r="H2211" s="22" t="n">
        <v>122.04</v>
      </c>
      <c r="I2211" s="22" t="n">
        <v>135.48</v>
      </c>
      <c r="J2211" s="22" t="n">
        <v>4.284592</v>
      </c>
      <c r="K2211" s="22" t="n">
        <v>0.052039</v>
      </c>
      <c r="O2211" s="23"/>
    </row>
    <row r="2212" customFormat="false" ht="15" hidden="false" customHeight="false" outlineLevel="0" collapsed="false">
      <c r="A2212" s="22" t="s">
        <v>1106</v>
      </c>
      <c r="B2212" s="22" t="n">
        <v>102</v>
      </c>
      <c r="C2212" s="22" t="n">
        <v>90</v>
      </c>
      <c r="D2212" s="22" t="n">
        <v>136</v>
      </c>
      <c r="E2212" s="22" t="n">
        <v>57</v>
      </c>
      <c r="F2212" s="22" t="n">
        <f aca="false">D2212/SUM(C2212:E2212)</f>
        <v>0.480565371024735</v>
      </c>
      <c r="G2212" s="22" t="n">
        <v>88.21</v>
      </c>
      <c r="H2212" s="22" t="n">
        <v>139.58</v>
      </c>
      <c r="I2212" s="22" t="n">
        <v>55.21</v>
      </c>
      <c r="J2212" s="22" t="n">
        <v>0.18576</v>
      </c>
      <c r="K2212" s="22" t="n">
        <v>0.717545</v>
      </c>
      <c r="O2212" s="23"/>
    </row>
    <row r="2213" customFormat="false" ht="15" hidden="false" customHeight="false" outlineLevel="0" collapsed="false">
      <c r="A2213" s="22" t="s">
        <v>1107</v>
      </c>
      <c r="B2213" s="22" t="n">
        <v>41</v>
      </c>
      <c r="C2213" s="22" t="n">
        <v>53</v>
      </c>
      <c r="D2213" s="22" t="n">
        <v>136</v>
      </c>
      <c r="E2213" s="22" t="n">
        <v>94</v>
      </c>
      <c r="F2213" s="22" t="n">
        <f aca="false">D2213/SUM(C2213:E2213)</f>
        <v>0.480565371024735</v>
      </c>
      <c r="G2213" s="22" t="n">
        <v>51.73</v>
      </c>
      <c r="H2213" s="22" t="n">
        <v>138.53</v>
      </c>
      <c r="I2213" s="22" t="n">
        <v>92.73</v>
      </c>
      <c r="J2213" s="22" t="n">
        <v>0.094396</v>
      </c>
      <c r="K2213" s="22" t="n">
        <v>0.808043</v>
      </c>
      <c r="O2213" s="23"/>
    </row>
    <row r="2214" customFormat="false" ht="15" hidden="false" customHeight="false" outlineLevel="0" collapsed="false">
      <c r="A2214" s="22" t="s">
        <v>661</v>
      </c>
      <c r="B2214" s="22" t="n">
        <v>116</v>
      </c>
      <c r="C2214" s="22" t="n">
        <v>94</v>
      </c>
      <c r="D2214" s="22" t="n">
        <v>136</v>
      </c>
      <c r="E2214" s="22" t="n">
        <v>53</v>
      </c>
      <c r="F2214" s="22" t="n">
        <f aca="false">D2214/SUM(C2214:E2214)</f>
        <v>0.480565371024735</v>
      </c>
      <c r="G2214" s="22" t="n">
        <v>92.73</v>
      </c>
      <c r="H2214" s="22" t="n">
        <v>138.53</v>
      </c>
      <c r="I2214" s="22" t="n">
        <v>51.73</v>
      </c>
      <c r="J2214" s="22" t="n">
        <v>0.094396</v>
      </c>
      <c r="K2214" s="22" t="n">
        <v>0.808043</v>
      </c>
      <c r="O2214" s="23"/>
    </row>
    <row r="2215" customFormat="false" ht="15" hidden="false" customHeight="false" outlineLevel="0" collapsed="false">
      <c r="A2215" s="22" t="s">
        <v>1108</v>
      </c>
      <c r="B2215" s="22" t="n">
        <v>48</v>
      </c>
      <c r="C2215" s="22" t="n">
        <v>88</v>
      </c>
      <c r="D2215" s="22" t="n">
        <v>136</v>
      </c>
      <c r="E2215" s="22" t="n">
        <v>59</v>
      </c>
      <c r="F2215" s="22" t="n">
        <f aca="false">D2215/SUM(C2215:E2215)</f>
        <v>0.480565371024735</v>
      </c>
      <c r="G2215" s="22" t="n">
        <v>85.99</v>
      </c>
      <c r="H2215" s="22" t="n">
        <v>140.01</v>
      </c>
      <c r="I2215" s="22" t="n">
        <v>56.99</v>
      </c>
      <c r="J2215" s="22" t="n">
        <v>0.232609</v>
      </c>
      <c r="K2215" s="22" t="n">
        <v>0.631879</v>
      </c>
      <c r="O2215" s="23"/>
    </row>
    <row r="2216" customFormat="false" ht="15" hidden="false" customHeight="false" outlineLevel="0" collapsed="false">
      <c r="A2216" s="22" t="s">
        <v>1109</v>
      </c>
      <c r="B2216" s="22" t="n">
        <v>43</v>
      </c>
      <c r="C2216" s="22" t="n">
        <v>39</v>
      </c>
      <c r="D2216" s="22" t="n">
        <v>111</v>
      </c>
      <c r="E2216" s="22" t="n">
        <v>81</v>
      </c>
      <c r="F2216" s="22" t="n">
        <f aca="false">D2216/SUM(C2216:E2216)</f>
        <v>0.480519480519481</v>
      </c>
      <c r="G2216" s="22" t="n">
        <v>38.66</v>
      </c>
      <c r="H2216" s="22" t="n">
        <v>111.68</v>
      </c>
      <c r="I2216" s="22" t="n">
        <v>80.66</v>
      </c>
      <c r="J2216" s="22" t="n">
        <v>0.00861</v>
      </c>
      <c r="K2216" s="22" t="n">
        <v>1</v>
      </c>
      <c r="O2216" s="23"/>
    </row>
    <row r="2217" customFormat="false" ht="15" hidden="false" customHeight="false" outlineLevel="0" collapsed="false">
      <c r="A2217" s="22" t="s">
        <v>1110</v>
      </c>
      <c r="B2217" s="22" t="n">
        <v>58</v>
      </c>
      <c r="C2217" s="22" t="n">
        <v>114</v>
      </c>
      <c r="D2217" s="22" t="n">
        <v>123</v>
      </c>
      <c r="E2217" s="22" t="n">
        <v>19</v>
      </c>
      <c r="F2217" s="22" t="n">
        <f aca="false">D2217/SUM(C2217:E2217)</f>
        <v>0.48046875</v>
      </c>
      <c r="G2217" s="22" t="n">
        <v>120.31</v>
      </c>
      <c r="H2217" s="22" t="n">
        <v>110.37</v>
      </c>
      <c r="I2217" s="22" t="n">
        <v>25.31</v>
      </c>
      <c r="J2217" s="22" t="n">
        <v>3.350511</v>
      </c>
      <c r="K2217" s="22" t="n">
        <v>0.082042</v>
      </c>
      <c r="O2217" s="23"/>
    </row>
    <row r="2218" customFormat="false" ht="15" hidden="false" customHeight="false" outlineLevel="0" collapsed="false">
      <c r="A2218" s="22" t="s">
        <v>1111</v>
      </c>
      <c r="B2218" s="22" t="n">
        <v>39</v>
      </c>
      <c r="C2218" s="22" t="n">
        <v>21</v>
      </c>
      <c r="D2218" s="22" t="n">
        <v>86</v>
      </c>
      <c r="E2218" s="22" t="n">
        <v>72</v>
      </c>
      <c r="F2218" s="22" t="n">
        <f aca="false">D2218/SUM(C2218:E2218)</f>
        <v>0.480446927374302</v>
      </c>
      <c r="G2218" s="22" t="n">
        <v>22.88</v>
      </c>
      <c r="H2218" s="22" t="n">
        <v>82.23</v>
      </c>
      <c r="I2218" s="22" t="n">
        <v>73.88</v>
      </c>
      <c r="J2218" s="22" t="n">
        <v>0.375282</v>
      </c>
      <c r="K2218" s="22" t="n">
        <v>0.626369</v>
      </c>
      <c r="O2218" s="23"/>
    </row>
    <row r="2219" customFormat="false" ht="15" hidden="false" customHeight="false" outlineLevel="0" collapsed="false">
      <c r="A2219" s="22" t="s">
        <v>1112</v>
      </c>
      <c r="B2219" s="22" t="n">
        <v>96</v>
      </c>
      <c r="C2219" s="22" t="n">
        <v>126</v>
      </c>
      <c r="D2219" s="22" t="n">
        <v>135</v>
      </c>
      <c r="E2219" s="22" t="n">
        <v>20</v>
      </c>
      <c r="F2219" s="22" t="n">
        <f aca="false">D2219/SUM(C2219:E2219)</f>
        <v>0.480427046263345</v>
      </c>
      <c r="G2219" s="22" t="n">
        <v>133.25</v>
      </c>
      <c r="H2219" s="22" t="n">
        <v>120.51</v>
      </c>
      <c r="I2219" s="22" t="n">
        <v>27.25</v>
      </c>
      <c r="J2219" s="22" t="n">
        <v>4.064344</v>
      </c>
      <c r="K2219" s="22" t="n">
        <v>0.051692</v>
      </c>
      <c r="O2219" s="23"/>
    </row>
    <row r="2220" customFormat="false" ht="15" hidden="false" customHeight="false" outlineLevel="0" collapsed="false">
      <c r="A2220" s="22" t="s">
        <v>660</v>
      </c>
      <c r="B2220" s="22" t="n">
        <v>86</v>
      </c>
      <c r="C2220" s="22" t="n">
        <v>81</v>
      </c>
      <c r="D2220" s="22" t="n">
        <v>135</v>
      </c>
      <c r="E2220" s="22" t="n">
        <v>65</v>
      </c>
      <c r="F2220" s="22" t="n">
        <f aca="false">D2220/SUM(C2220:E2220)</f>
        <v>0.480427046263345</v>
      </c>
      <c r="G2220" s="22" t="n">
        <v>78.48</v>
      </c>
      <c r="H2220" s="22" t="n">
        <v>140.04</v>
      </c>
      <c r="I2220" s="22" t="n">
        <v>62.48</v>
      </c>
      <c r="J2220" s="22" t="n">
        <v>0.364593</v>
      </c>
      <c r="K2220" s="22" t="n">
        <v>0.550645</v>
      </c>
      <c r="O2220" s="23"/>
    </row>
    <row r="2221" customFormat="false" ht="15" hidden="false" customHeight="false" outlineLevel="0" collapsed="false">
      <c r="A2221" s="22" t="s">
        <v>660</v>
      </c>
      <c r="B2221" s="22" t="n">
        <v>88</v>
      </c>
      <c r="C2221" s="22" t="n">
        <v>81</v>
      </c>
      <c r="D2221" s="22" t="n">
        <v>135</v>
      </c>
      <c r="E2221" s="22" t="n">
        <v>65</v>
      </c>
      <c r="F2221" s="22" t="n">
        <f aca="false">D2221/SUM(C2221:E2221)</f>
        <v>0.480427046263345</v>
      </c>
      <c r="G2221" s="22" t="n">
        <v>78.48</v>
      </c>
      <c r="H2221" s="22" t="n">
        <v>140.04</v>
      </c>
      <c r="I2221" s="22" t="n">
        <v>62.48</v>
      </c>
      <c r="J2221" s="22" t="n">
        <v>0.364593</v>
      </c>
      <c r="K2221" s="22" t="n">
        <v>0.550645</v>
      </c>
      <c r="O2221" s="23"/>
    </row>
    <row r="2222" customFormat="false" ht="15" hidden="false" customHeight="false" outlineLevel="0" collapsed="false">
      <c r="A2222" s="22" t="s">
        <v>1113</v>
      </c>
      <c r="B2222" s="22" t="n">
        <v>23</v>
      </c>
      <c r="C2222" s="22" t="n">
        <v>38</v>
      </c>
      <c r="D2222" s="22" t="n">
        <v>135</v>
      </c>
      <c r="E2222" s="22" t="n">
        <v>108</v>
      </c>
      <c r="F2222" s="22" t="n">
        <f aca="false">D2222/SUM(C2222:E2222)</f>
        <v>0.480427046263345</v>
      </c>
      <c r="G2222" s="22" t="n">
        <v>39.61</v>
      </c>
      <c r="H2222" s="22" t="n">
        <v>131.78</v>
      </c>
      <c r="I2222" s="22" t="n">
        <v>109.61</v>
      </c>
      <c r="J2222" s="22" t="n">
        <v>0.16765</v>
      </c>
      <c r="K2222" s="22" t="n">
        <v>0.79905</v>
      </c>
      <c r="O2222" s="23"/>
    </row>
    <row r="2223" customFormat="false" ht="15" hidden="false" customHeight="false" outlineLevel="0" collapsed="false">
      <c r="A2223" s="22" t="s">
        <v>1114</v>
      </c>
      <c r="B2223" s="22" t="n">
        <v>68</v>
      </c>
      <c r="C2223" s="22" t="n">
        <v>33</v>
      </c>
      <c r="D2223" s="22" t="n">
        <v>135</v>
      </c>
      <c r="E2223" s="22" t="n">
        <v>113</v>
      </c>
      <c r="F2223" s="22" t="n">
        <f aca="false">D2223/SUM(C2223:E2223)</f>
        <v>0.480427046263345</v>
      </c>
      <c r="G2223" s="22" t="n">
        <v>35.94</v>
      </c>
      <c r="H2223" s="22" t="n">
        <v>129.11</v>
      </c>
      <c r="I2223" s="22" t="n">
        <v>115.94</v>
      </c>
      <c r="J2223" s="22" t="n">
        <v>0.584377</v>
      </c>
      <c r="K2223" s="22" t="n">
        <v>0.516437</v>
      </c>
      <c r="O2223" s="23"/>
    </row>
    <row r="2224" customFormat="false" ht="15" hidden="false" customHeight="false" outlineLevel="0" collapsed="false">
      <c r="A2224" s="22" t="s">
        <v>391</v>
      </c>
      <c r="B2224" s="22" t="n">
        <v>101</v>
      </c>
      <c r="C2224" s="22" t="n">
        <v>114</v>
      </c>
      <c r="D2224" s="22" t="n">
        <v>134</v>
      </c>
      <c r="E2224" s="22" t="n">
        <v>31</v>
      </c>
      <c r="F2224" s="22" t="n">
        <f aca="false">D2224/SUM(C2224:E2224)</f>
        <v>0.480286738351254</v>
      </c>
      <c r="G2224" s="22" t="n">
        <v>117.42</v>
      </c>
      <c r="H2224" s="22" t="n">
        <v>127.15</v>
      </c>
      <c r="I2224" s="22" t="n">
        <v>34.42</v>
      </c>
      <c r="J2224" s="22" t="n">
        <v>0.808726</v>
      </c>
      <c r="K2224" s="22" t="n">
        <v>0.430912</v>
      </c>
      <c r="O2224" s="23"/>
    </row>
    <row r="2225" customFormat="false" ht="15" hidden="false" customHeight="false" outlineLevel="0" collapsed="false">
      <c r="A2225" s="22" t="s">
        <v>1115</v>
      </c>
      <c r="B2225" s="22" t="n">
        <v>40</v>
      </c>
      <c r="C2225" s="22" t="n">
        <v>101</v>
      </c>
      <c r="D2225" s="22" t="n">
        <v>134</v>
      </c>
      <c r="E2225" s="22" t="n">
        <v>44</v>
      </c>
      <c r="F2225" s="22" t="n">
        <f aca="false">D2225/SUM(C2225:E2225)</f>
        <v>0.480286738351254</v>
      </c>
      <c r="G2225" s="22" t="n">
        <v>101.16</v>
      </c>
      <c r="H2225" s="22" t="n">
        <v>133.68</v>
      </c>
      <c r="I2225" s="22" t="n">
        <v>44.16</v>
      </c>
      <c r="J2225" s="22" t="n">
        <v>0.001625</v>
      </c>
      <c r="K2225" s="22" t="n">
        <v>1</v>
      </c>
      <c r="O2225" s="23"/>
    </row>
    <row r="2226" customFormat="false" ht="15" hidden="false" customHeight="false" outlineLevel="0" collapsed="false">
      <c r="A2226" s="22" t="s">
        <v>1116</v>
      </c>
      <c r="B2226" s="22" t="n">
        <v>72</v>
      </c>
      <c r="C2226" s="22" t="n">
        <v>92</v>
      </c>
      <c r="D2226" s="22" t="n">
        <v>134</v>
      </c>
      <c r="E2226" s="22" t="n">
        <v>53</v>
      </c>
      <c r="F2226" s="22" t="n">
        <f aca="false">D2226/SUM(C2226:E2226)</f>
        <v>0.480286738351254</v>
      </c>
      <c r="G2226" s="22" t="n">
        <v>90.61</v>
      </c>
      <c r="H2226" s="22" t="n">
        <v>136.77</v>
      </c>
      <c r="I2226" s="22" t="n">
        <v>51.61</v>
      </c>
      <c r="J2226" s="22" t="n">
        <v>0.114781</v>
      </c>
      <c r="K2226" s="22" t="n">
        <v>0.715786</v>
      </c>
      <c r="O2226" s="23"/>
    </row>
    <row r="2227" customFormat="false" ht="15" hidden="false" customHeight="false" outlineLevel="0" collapsed="false">
      <c r="A2227" s="22" t="s">
        <v>1117</v>
      </c>
      <c r="B2227" s="22" t="n">
        <v>61</v>
      </c>
      <c r="C2227" s="22" t="n">
        <v>65</v>
      </c>
      <c r="D2227" s="22" t="n">
        <v>85</v>
      </c>
      <c r="E2227" s="22" t="n">
        <v>27</v>
      </c>
      <c r="F2227" s="22" t="n">
        <f aca="false">D2227/SUM(C2227:E2227)</f>
        <v>0.480225988700565</v>
      </c>
      <c r="G2227" s="22" t="n">
        <v>65.29</v>
      </c>
      <c r="H2227" s="22" t="n">
        <v>84.42</v>
      </c>
      <c r="I2227" s="22" t="n">
        <v>27.29</v>
      </c>
      <c r="J2227" s="22" t="n">
        <v>0.008329</v>
      </c>
      <c r="K2227" s="22" t="n">
        <v>1</v>
      </c>
      <c r="O2227" s="23"/>
    </row>
    <row r="2228" customFormat="false" ht="15" hidden="false" customHeight="false" outlineLevel="0" collapsed="false">
      <c r="A2228" s="22" t="s">
        <v>1118</v>
      </c>
      <c r="B2228" s="22" t="n">
        <v>71</v>
      </c>
      <c r="C2228" s="22" t="n">
        <v>61</v>
      </c>
      <c r="D2228" s="22" t="n">
        <v>120</v>
      </c>
      <c r="E2228" s="22" t="n">
        <v>69</v>
      </c>
      <c r="F2228" s="22" t="n">
        <f aca="false">D2228/SUM(C2228:E2228)</f>
        <v>0.48</v>
      </c>
      <c r="G2228" s="22" t="n">
        <v>58.56</v>
      </c>
      <c r="H2228" s="22" t="n">
        <v>124.87</v>
      </c>
      <c r="I2228" s="22" t="n">
        <v>66.56</v>
      </c>
      <c r="J2228" s="22" t="n">
        <v>0.380561</v>
      </c>
      <c r="K2228" s="22" t="n">
        <v>0.528879</v>
      </c>
      <c r="O2228" s="23"/>
    </row>
    <row r="2229" customFormat="false" ht="15" hidden="false" customHeight="false" outlineLevel="0" collapsed="false">
      <c r="A2229" s="22" t="s">
        <v>1119</v>
      </c>
      <c r="B2229" s="22" t="n">
        <v>19</v>
      </c>
      <c r="C2229" s="22" t="n">
        <v>108</v>
      </c>
      <c r="D2229" s="22" t="n">
        <v>132</v>
      </c>
      <c r="E2229" s="22" t="n">
        <v>35</v>
      </c>
      <c r="F2229" s="22" t="n">
        <f aca="false">D2229/SUM(C2229:E2229)</f>
        <v>0.48</v>
      </c>
      <c r="G2229" s="22" t="n">
        <v>110.09</v>
      </c>
      <c r="H2229" s="22" t="n">
        <v>127.81</v>
      </c>
      <c r="I2229" s="22" t="n">
        <v>37.09</v>
      </c>
      <c r="J2229" s="22" t="n">
        <v>0.295418</v>
      </c>
      <c r="K2229" s="22" t="n">
        <v>0.696899</v>
      </c>
      <c r="O2229" s="23"/>
    </row>
    <row r="2230" customFormat="false" ht="15" hidden="false" customHeight="false" outlineLevel="0" collapsed="false">
      <c r="A2230" s="22" t="s">
        <v>1120</v>
      </c>
      <c r="B2230" s="22" t="n">
        <v>34</v>
      </c>
      <c r="C2230" s="22" t="n">
        <v>55</v>
      </c>
      <c r="D2230" s="22" t="n">
        <v>84</v>
      </c>
      <c r="E2230" s="22" t="n">
        <v>36</v>
      </c>
      <c r="F2230" s="22" t="n">
        <f aca="false">D2230/SUM(C2230:E2230)</f>
        <v>0.48</v>
      </c>
      <c r="G2230" s="22" t="n">
        <v>53.77</v>
      </c>
      <c r="H2230" s="22" t="n">
        <v>86.47</v>
      </c>
      <c r="I2230" s="22" t="n">
        <v>34.77</v>
      </c>
      <c r="J2230" s="22" t="n">
        <v>0.142631</v>
      </c>
      <c r="K2230" s="22" t="n">
        <v>0.759587</v>
      </c>
      <c r="O2230" s="23"/>
    </row>
    <row r="2231" customFormat="false" ht="15" hidden="false" customHeight="false" outlineLevel="0" collapsed="false">
      <c r="A2231" s="22" t="s">
        <v>1121</v>
      </c>
      <c r="B2231" s="22" t="n">
        <v>69</v>
      </c>
      <c r="C2231" s="22" t="n">
        <v>66</v>
      </c>
      <c r="D2231" s="22" t="n">
        <v>131</v>
      </c>
      <c r="E2231" s="22" t="n">
        <v>76</v>
      </c>
      <c r="F2231" s="22" t="n">
        <f aca="false">D2231/SUM(C2231:E2231)</f>
        <v>0.47985347985348</v>
      </c>
      <c r="G2231" s="22" t="n">
        <v>63.34</v>
      </c>
      <c r="H2231" s="22" t="n">
        <v>136.32</v>
      </c>
      <c r="I2231" s="22" t="n">
        <v>73.34</v>
      </c>
      <c r="J2231" s="22" t="n">
        <v>0.41531</v>
      </c>
      <c r="K2231" s="22" t="n">
        <v>0.544749</v>
      </c>
      <c r="O2231" s="23"/>
    </row>
    <row r="2232" customFormat="false" ht="15" hidden="false" customHeight="false" outlineLevel="0" collapsed="false">
      <c r="A2232" s="22" t="s">
        <v>154</v>
      </c>
      <c r="B2232" s="22" t="n">
        <v>73</v>
      </c>
      <c r="C2232" s="22" t="n">
        <v>115</v>
      </c>
      <c r="D2232" s="22" t="n">
        <v>107</v>
      </c>
      <c r="E2232" s="22" t="n">
        <v>1</v>
      </c>
      <c r="F2232" s="22" t="n">
        <f aca="false">D2232/SUM(C2232:E2232)</f>
        <v>0.479820627802691</v>
      </c>
      <c r="G2232" s="22" t="n">
        <v>127.32</v>
      </c>
      <c r="H2232" s="22" t="n">
        <v>82.36</v>
      </c>
      <c r="I2232" s="22" t="n">
        <v>13.32</v>
      </c>
      <c r="J2232" s="22" t="n">
        <v>19.957605</v>
      </c>
      <c r="K2232" s="22" t="n">
        <v>1E-006</v>
      </c>
      <c r="O2232" s="23"/>
    </row>
    <row r="2233" customFormat="false" ht="15" hidden="false" customHeight="false" outlineLevel="0" collapsed="false">
      <c r="A2233" s="22" t="s">
        <v>154</v>
      </c>
      <c r="B2233" s="22" t="n">
        <v>79</v>
      </c>
      <c r="C2233" s="22" t="n">
        <v>115</v>
      </c>
      <c r="D2233" s="22" t="n">
        <v>107</v>
      </c>
      <c r="E2233" s="22" t="n">
        <v>1</v>
      </c>
      <c r="F2233" s="22" t="n">
        <f aca="false">D2233/SUM(C2233:E2233)</f>
        <v>0.479820627802691</v>
      </c>
      <c r="G2233" s="22" t="n">
        <v>127.32</v>
      </c>
      <c r="H2233" s="22" t="n">
        <v>82.36</v>
      </c>
      <c r="I2233" s="22" t="n">
        <v>13.32</v>
      </c>
      <c r="J2233" s="22" t="n">
        <v>19.957605</v>
      </c>
      <c r="K2233" s="22" t="n">
        <v>1E-006</v>
      </c>
      <c r="O2233" s="23"/>
    </row>
    <row r="2234" customFormat="false" ht="15" hidden="false" customHeight="false" outlineLevel="0" collapsed="false">
      <c r="A2234" s="22" t="s">
        <v>154</v>
      </c>
      <c r="B2234" s="22" t="n">
        <v>95</v>
      </c>
      <c r="C2234" s="22" t="n">
        <v>115</v>
      </c>
      <c r="D2234" s="22" t="n">
        <v>107</v>
      </c>
      <c r="E2234" s="22" t="n">
        <v>1</v>
      </c>
      <c r="F2234" s="22" t="n">
        <f aca="false">D2234/SUM(C2234:E2234)</f>
        <v>0.479820627802691</v>
      </c>
      <c r="G2234" s="22" t="n">
        <v>127.32</v>
      </c>
      <c r="H2234" s="22" t="n">
        <v>82.36</v>
      </c>
      <c r="I2234" s="22" t="n">
        <v>13.32</v>
      </c>
      <c r="J2234" s="22" t="n">
        <v>19.957605</v>
      </c>
      <c r="K2234" s="22" t="n">
        <v>1E-006</v>
      </c>
      <c r="O2234" s="23"/>
    </row>
    <row r="2235" customFormat="false" ht="15" hidden="false" customHeight="false" outlineLevel="0" collapsed="false">
      <c r="A2235" s="22" t="s">
        <v>1122</v>
      </c>
      <c r="B2235" s="22" t="n">
        <v>73</v>
      </c>
      <c r="C2235" s="22" t="n">
        <v>28</v>
      </c>
      <c r="D2235" s="22" t="n">
        <v>129</v>
      </c>
      <c r="E2235" s="22" t="n">
        <v>112</v>
      </c>
      <c r="F2235" s="22" t="n">
        <f aca="false">D2235/SUM(C2235:E2235)</f>
        <v>0.479553903345725</v>
      </c>
      <c r="G2235" s="22" t="n">
        <v>31.81</v>
      </c>
      <c r="H2235" s="22" t="n">
        <v>121.38</v>
      </c>
      <c r="I2235" s="22" t="n">
        <v>115.81</v>
      </c>
      <c r="J2235" s="22" t="n">
        <v>1.058745</v>
      </c>
      <c r="K2235" s="22" t="n">
        <v>0.345635</v>
      </c>
      <c r="O2235" s="23"/>
    </row>
    <row r="2236" customFormat="false" ht="15" hidden="false" customHeight="false" outlineLevel="0" collapsed="false">
      <c r="A2236" s="22" t="s">
        <v>1123</v>
      </c>
      <c r="B2236" s="22" t="n">
        <v>32</v>
      </c>
      <c r="C2236" s="22" t="n">
        <v>69</v>
      </c>
      <c r="D2236" s="22" t="n">
        <v>117</v>
      </c>
      <c r="E2236" s="22" t="n">
        <v>58</v>
      </c>
      <c r="F2236" s="22" t="n">
        <f aca="false">D2236/SUM(C2236:E2236)</f>
        <v>0.479508196721311</v>
      </c>
      <c r="G2236" s="22" t="n">
        <v>66.62</v>
      </c>
      <c r="H2236" s="22" t="n">
        <v>121.75</v>
      </c>
      <c r="I2236" s="22" t="n">
        <v>55.62</v>
      </c>
      <c r="J2236" s="22" t="n">
        <v>0.371706</v>
      </c>
      <c r="K2236" s="22" t="n">
        <v>0.524256</v>
      </c>
      <c r="O2236" s="23"/>
    </row>
    <row r="2237" customFormat="false" ht="15" hidden="false" customHeight="false" outlineLevel="0" collapsed="false">
      <c r="A2237" s="22" t="s">
        <v>481</v>
      </c>
      <c r="B2237" s="22" t="n">
        <v>35</v>
      </c>
      <c r="C2237" s="22" t="n">
        <v>105</v>
      </c>
      <c r="D2237" s="22" t="n">
        <v>128</v>
      </c>
      <c r="E2237" s="22" t="n">
        <v>34</v>
      </c>
      <c r="F2237" s="22" t="n">
        <f aca="false">D2237/SUM(C2237:E2237)</f>
        <v>0.47940074906367</v>
      </c>
      <c r="G2237" s="22" t="n">
        <v>106.97</v>
      </c>
      <c r="H2237" s="22" t="n">
        <v>124.06</v>
      </c>
      <c r="I2237" s="22" t="n">
        <v>35.97</v>
      </c>
      <c r="J2237" s="22" t="n">
        <v>0.269313</v>
      </c>
      <c r="K2237" s="22" t="n">
        <v>0.692833</v>
      </c>
      <c r="O2237" s="23"/>
    </row>
    <row r="2238" customFormat="false" ht="15" hidden="false" customHeight="false" outlineLevel="0" collapsed="false">
      <c r="A2238" s="22" t="s">
        <v>1011</v>
      </c>
      <c r="B2238" s="22" t="n">
        <v>30</v>
      </c>
      <c r="C2238" s="22" t="n">
        <v>92</v>
      </c>
      <c r="D2238" s="22" t="n">
        <v>128</v>
      </c>
      <c r="E2238" s="22" t="n">
        <v>47</v>
      </c>
      <c r="F2238" s="22" t="n">
        <f aca="false">D2238/SUM(C2238:E2238)</f>
        <v>0.47940074906367</v>
      </c>
      <c r="G2238" s="22" t="n">
        <v>91.15</v>
      </c>
      <c r="H2238" s="22" t="n">
        <v>129.71</v>
      </c>
      <c r="I2238" s="22" t="n">
        <v>46.15</v>
      </c>
      <c r="J2238" s="22" t="n">
        <v>0.04629</v>
      </c>
      <c r="K2238" s="22" t="n">
        <v>0.899685</v>
      </c>
      <c r="O2238" s="23"/>
    </row>
    <row r="2239" customFormat="false" ht="15" hidden="false" customHeight="false" outlineLevel="0" collapsed="false">
      <c r="A2239" s="22" t="s">
        <v>1124</v>
      </c>
      <c r="B2239" s="22" t="n">
        <v>54</v>
      </c>
      <c r="C2239" s="22" t="n">
        <v>47</v>
      </c>
      <c r="D2239" s="22" t="n">
        <v>116</v>
      </c>
      <c r="E2239" s="22" t="n">
        <v>79</v>
      </c>
      <c r="F2239" s="22" t="n">
        <f aca="false">D2239/SUM(C2239:E2239)</f>
        <v>0.479338842975207</v>
      </c>
      <c r="G2239" s="22" t="n">
        <v>45.56</v>
      </c>
      <c r="H2239" s="22" t="n">
        <v>118.88</v>
      </c>
      <c r="I2239" s="22" t="n">
        <v>77.56</v>
      </c>
      <c r="J2239" s="22" t="n">
        <v>0.142445</v>
      </c>
      <c r="K2239" s="22" t="n">
        <v>0.696224</v>
      </c>
      <c r="O2239" s="23"/>
    </row>
    <row r="2240" customFormat="false" ht="15" hidden="false" customHeight="false" outlineLevel="0" collapsed="false">
      <c r="A2240" s="22" t="s">
        <v>1125</v>
      </c>
      <c r="B2240" s="22" t="n">
        <v>101</v>
      </c>
      <c r="C2240" s="22" t="n">
        <v>96</v>
      </c>
      <c r="D2240" s="22" t="n">
        <v>127</v>
      </c>
      <c r="E2240" s="22" t="n">
        <v>42</v>
      </c>
      <c r="F2240" s="22" t="n">
        <f aca="false">D2240/SUM(C2240:E2240)</f>
        <v>0.479245283018868</v>
      </c>
      <c r="G2240" s="22" t="n">
        <v>96</v>
      </c>
      <c r="H2240" s="22" t="n">
        <v>127</v>
      </c>
      <c r="I2240" s="22" t="n">
        <v>42</v>
      </c>
      <c r="J2240" s="22" t="n">
        <v>0</v>
      </c>
      <c r="K2240" s="22" t="n">
        <v>1</v>
      </c>
      <c r="O2240" s="23"/>
    </row>
    <row r="2241" customFormat="false" ht="15" hidden="false" customHeight="false" outlineLevel="0" collapsed="false">
      <c r="A2241" s="22" t="s">
        <v>1126</v>
      </c>
      <c r="B2241" s="22" t="n">
        <v>78</v>
      </c>
      <c r="C2241" s="22" t="n">
        <v>24</v>
      </c>
      <c r="D2241" s="22" t="n">
        <v>126</v>
      </c>
      <c r="E2241" s="22" t="n">
        <v>113</v>
      </c>
      <c r="F2241" s="22" t="n">
        <f aca="false">D2241/SUM(C2241:E2241)</f>
        <v>0.479087452471483</v>
      </c>
      <c r="G2241" s="22" t="n">
        <v>28.78</v>
      </c>
      <c r="H2241" s="22" t="n">
        <v>116.44</v>
      </c>
      <c r="I2241" s="22" t="n">
        <v>117.78</v>
      </c>
      <c r="J2241" s="22" t="n">
        <v>1.772403</v>
      </c>
      <c r="K2241" s="22" t="n">
        <v>0.211449</v>
      </c>
      <c r="O2241" s="23"/>
    </row>
    <row r="2242" customFormat="false" ht="15" hidden="false" customHeight="false" outlineLevel="0" collapsed="false">
      <c r="A2242" s="22" t="s">
        <v>1127</v>
      </c>
      <c r="B2242" s="22" t="n">
        <v>11</v>
      </c>
      <c r="C2242" s="22" t="n">
        <v>28</v>
      </c>
      <c r="D2242" s="22" t="n">
        <v>103</v>
      </c>
      <c r="E2242" s="22" t="n">
        <v>84</v>
      </c>
      <c r="F2242" s="22" t="n">
        <f aca="false">D2242/SUM(C2242:E2242)</f>
        <v>0.47906976744186</v>
      </c>
      <c r="G2242" s="22" t="n">
        <v>29.4</v>
      </c>
      <c r="H2242" s="22" t="n">
        <v>100.21</v>
      </c>
      <c r="I2242" s="22" t="n">
        <v>85.4</v>
      </c>
      <c r="J2242" s="22" t="n">
        <v>0.167029</v>
      </c>
      <c r="K2242" s="22" t="n">
        <v>0.770188</v>
      </c>
      <c r="O2242" s="23"/>
    </row>
    <row r="2243" customFormat="false" ht="15" hidden="false" customHeight="false" outlineLevel="0" collapsed="false">
      <c r="A2243" s="22" t="s">
        <v>143</v>
      </c>
      <c r="B2243" s="22" t="n">
        <v>28</v>
      </c>
      <c r="C2243" s="22" t="n">
        <v>63</v>
      </c>
      <c r="D2243" s="22" t="n">
        <v>137</v>
      </c>
      <c r="E2243" s="22" t="n">
        <v>86</v>
      </c>
      <c r="F2243" s="22" t="n">
        <f aca="false">D2243/SUM(C2243:E2243)</f>
        <v>0.479020979020979</v>
      </c>
      <c r="G2243" s="22" t="n">
        <v>60.46</v>
      </c>
      <c r="H2243" s="22" t="n">
        <v>142.08</v>
      </c>
      <c r="I2243" s="22" t="n">
        <v>83.46</v>
      </c>
      <c r="J2243" s="22" t="n">
        <v>0.364949</v>
      </c>
      <c r="K2243" s="22" t="n">
        <v>0.552724</v>
      </c>
      <c r="O2243" s="23"/>
    </row>
    <row r="2244" customFormat="false" ht="15" hidden="false" customHeight="false" outlineLevel="0" collapsed="false">
      <c r="A2244" s="22" t="s">
        <v>1128</v>
      </c>
      <c r="B2244" s="22" t="n">
        <v>123</v>
      </c>
      <c r="C2244" s="22" t="n">
        <v>108</v>
      </c>
      <c r="D2244" s="22" t="n">
        <v>137</v>
      </c>
      <c r="E2244" s="22" t="n">
        <v>41</v>
      </c>
      <c r="F2244" s="22" t="n">
        <f aca="false">D2244/SUM(C2244:E2244)</f>
        <v>0.479020979020979</v>
      </c>
      <c r="G2244" s="22" t="n">
        <v>108.92</v>
      </c>
      <c r="H2244" s="22" t="n">
        <v>135.15</v>
      </c>
      <c r="I2244" s="22" t="n">
        <v>41.92</v>
      </c>
      <c r="J2244" s="22" t="n">
        <v>0.053466</v>
      </c>
      <c r="K2244" s="22" t="n">
        <v>0.900508</v>
      </c>
      <c r="O2244" s="23"/>
    </row>
    <row r="2245" customFormat="false" ht="15" hidden="false" customHeight="false" outlineLevel="0" collapsed="false">
      <c r="A2245" s="22" t="s">
        <v>1017</v>
      </c>
      <c r="B2245" s="22" t="n">
        <v>93</v>
      </c>
      <c r="C2245" s="22" t="n">
        <v>72</v>
      </c>
      <c r="D2245" s="22" t="n">
        <v>137</v>
      </c>
      <c r="E2245" s="22" t="n">
        <v>77</v>
      </c>
      <c r="F2245" s="22" t="n">
        <f aca="false">D2245/SUM(C2245:E2245)</f>
        <v>0.479020979020979</v>
      </c>
      <c r="G2245" s="22" t="n">
        <v>69.02</v>
      </c>
      <c r="H2245" s="22" t="n">
        <v>142.96</v>
      </c>
      <c r="I2245" s="22" t="n">
        <v>74.02</v>
      </c>
      <c r="J2245" s="22" t="n">
        <v>0.496491</v>
      </c>
      <c r="K2245" s="22" t="n">
        <v>0.479449</v>
      </c>
      <c r="O2245" s="23"/>
    </row>
    <row r="2246" customFormat="false" ht="15" hidden="false" customHeight="false" outlineLevel="0" collapsed="false">
      <c r="A2246" s="22" t="s">
        <v>1129</v>
      </c>
      <c r="B2246" s="22" t="n">
        <v>125</v>
      </c>
      <c r="C2246" s="22" t="n">
        <v>33</v>
      </c>
      <c r="D2246" s="22" t="n">
        <v>137</v>
      </c>
      <c r="E2246" s="22" t="n">
        <v>116</v>
      </c>
      <c r="F2246" s="22" t="n">
        <f aca="false">D2246/SUM(C2246:E2246)</f>
        <v>0.479020979020979</v>
      </c>
      <c r="G2246" s="22" t="n">
        <v>36.02</v>
      </c>
      <c r="H2246" s="22" t="n">
        <v>130.96</v>
      </c>
      <c r="I2246" s="22" t="n">
        <v>119.02</v>
      </c>
      <c r="J2246" s="22" t="n">
        <v>0.609144</v>
      </c>
      <c r="K2246" s="22" t="n">
        <v>0.518321</v>
      </c>
      <c r="O2246" s="23"/>
    </row>
    <row r="2247" customFormat="false" ht="15" hidden="false" customHeight="false" outlineLevel="0" collapsed="false">
      <c r="A2247" s="22" t="s">
        <v>1130</v>
      </c>
      <c r="B2247" s="22" t="n">
        <v>35</v>
      </c>
      <c r="C2247" s="22" t="n">
        <v>38</v>
      </c>
      <c r="D2247" s="22" t="n">
        <v>137</v>
      </c>
      <c r="E2247" s="22" t="n">
        <v>111</v>
      </c>
      <c r="F2247" s="22" t="n">
        <f aca="false">D2247/SUM(C2247:E2247)</f>
        <v>0.479020979020979</v>
      </c>
      <c r="G2247" s="22" t="n">
        <v>39.66</v>
      </c>
      <c r="H2247" s="22" t="n">
        <v>133.68</v>
      </c>
      <c r="I2247" s="22" t="n">
        <v>112.66</v>
      </c>
      <c r="J2247" s="22" t="n">
        <v>0.176016</v>
      </c>
      <c r="K2247" s="22" t="n">
        <v>0.706254</v>
      </c>
      <c r="O2247" s="23"/>
    </row>
    <row r="2248" customFormat="false" ht="15" hidden="false" customHeight="false" outlineLevel="0" collapsed="false">
      <c r="A2248" s="22" t="s">
        <v>1131</v>
      </c>
      <c r="B2248" s="22" t="n">
        <v>12</v>
      </c>
      <c r="C2248" s="22" t="n">
        <v>26</v>
      </c>
      <c r="D2248" s="22" t="n">
        <v>137</v>
      </c>
      <c r="E2248" s="22" t="n">
        <v>123</v>
      </c>
      <c r="F2248" s="22" t="n">
        <f aca="false">D2248/SUM(C2248:E2248)</f>
        <v>0.479020979020979</v>
      </c>
      <c r="G2248" s="22" t="n">
        <v>31.22</v>
      </c>
      <c r="H2248" s="22" t="n">
        <v>126.55</v>
      </c>
      <c r="I2248" s="22" t="n">
        <v>128.22</v>
      </c>
      <c r="J2248" s="22" t="n">
        <v>1.949896</v>
      </c>
      <c r="K2248" s="22" t="n">
        <v>0.183235</v>
      </c>
      <c r="O2248" s="23"/>
    </row>
    <row r="2249" customFormat="false" ht="15" hidden="false" customHeight="false" outlineLevel="0" collapsed="false">
      <c r="A2249" s="22" t="s">
        <v>1132</v>
      </c>
      <c r="B2249" s="22" t="n">
        <v>97</v>
      </c>
      <c r="C2249" s="22" t="n">
        <v>105</v>
      </c>
      <c r="D2249" s="22" t="n">
        <v>137</v>
      </c>
      <c r="E2249" s="22" t="n">
        <v>44</v>
      </c>
      <c r="F2249" s="22" t="n">
        <f aca="false">D2249/SUM(C2249:E2249)</f>
        <v>0.479020979020979</v>
      </c>
      <c r="G2249" s="22" t="n">
        <v>105.25</v>
      </c>
      <c r="H2249" s="22" t="n">
        <v>136.49</v>
      </c>
      <c r="I2249" s="22" t="n">
        <v>44.25</v>
      </c>
      <c r="J2249" s="22" t="n">
        <v>0.003919</v>
      </c>
      <c r="K2249" s="22" t="n">
        <v>1</v>
      </c>
      <c r="O2249" s="23"/>
    </row>
    <row r="2250" customFormat="false" ht="15" hidden="false" customHeight="false" outlineLevel="0" collapsed="false">
      <c r="A2250" s="22" t="s">
        <v>1133</v>
      </c>
      <c r="B2250" s="22" t="n">
        <v>66</v>
      </c>
      <c r="C2250" s="22" t="n">
        <v>68</v>
      </c>
      <c r="D2250" s="22" t="n">
        <v>114</v>
      </c>
      <c r="E2250" s="22" t="n">
        <v>56</v>
      </c>
      <c r="F2250" s="22" t="n">
        <f aca="false">D2250/SUM(C2250:E2250)</f>
        <v>0.478991596638655</v>
      </c>
      <c r="G2250" s="22" t="n">
        <v>65.65</v>
      </c>
      <c r="H2250" s="22" t="n">
        <v>118.7</v>
      </c>
      <c r="I2250" s="22" t="n">
        <v>53.65</v>
      </c>
      <c r="J2250" s="22" t="n">
        <v>0.372755</v>
      </c>
      <c r="K2250" s="22" t="n">
        <v>0.602864</v>
      </c>
      <c r="O2250" s="23"/>
    </row>
    <row r="2251" customFormat="false" ht="15" hidden="false" customHeight="false" outlineLevel="0" collapsed="false">
      <c r="A2251" s="22" t="s">
        <v>1134</v>
      </c>
      <c r="B2251" s="22" t="n">
        <v>51</v>
      </c>
      <c r="C2251" s="22" t="n">
        <v>106</v>
      </c>
      <c r="D2251" s="22" t="n">
        <v>136</v>
      </c>
      <c r="E2251" s="22" t="n">
        <v>42</v>
      </c>
      <c r="F2251" s="22" t="n">
        <f aca="false">D2251/SUM(C2251:E2251)</f>
        <v>0.47887323943662</v>
      </c>
      <c r="G2251" s="22" t="n">
        <v>106.61</v>
      </c>
      <c r="H2251" s="22" t="n">
        <v>134.79</v>
      </c>
      <c r="I2251" s="22" t="n">
        <v>42.61</v>
      </c>
      <c r="J2251" s="22" t="n">
        <v>0.022935</v>
      </c>
      <c r="K2251" s="22" t="n">
        <v>1</v>
      </c>
      <c r="O2251" s="23"/>
    </row>
    <row r="2252" customFormat="false" ht="15" hidden="false" customHeight="false" outlineLevel="0" collapsed="false">
      <c r="A2252" s="22" t="s">
        <v>1135</v>
      </c>
      <c r="B2252" s="22" t="n">
        <v>15</v>
      </c>
      <c r="C2252" s="22" t="n">
        <v>41</v>
      </c>
      <c r="D2252" s="22" t="n">
        <v>113</v>
      </c>
      <c r="E2252" s="22" t="n">
        <v>82</v>
      </c>
      <c r="F2252" s="22" t="n">
        <f aca="false">D2252/SUM(C2252:E2252)</f>
        <v>0.478813559322034</v>
      </c>
      <c r="G2252" s="22" t="n">
        <v>40.28</v>
      </c>
      <c r="H2252" s="22" t="n">
        <v>114.44</v>
      </c>
      <c r="I2252" s="22" t="n">
        <v>81.28</v>
      </c>
      <c r="J2252" s="22" t="n">
        <v>0.037293</v>
      </c>
      <c r="K2252" s="22" t="n">
        <v>0.893212</v>
      </c>
      <c r="O2252" s="23"/>
    </row>
    <row r="2253" customFormat="false" ht="15" hidden="false" customHeight="false" outlineLevel="0" collapsed="false">
      <c r="A2253" s="22" t="s">
        <v>1136</v>
      </c>
      <c r="B2253" s="22" t="n">
        <v>9</v>
      </c>
      <c r="C2253" s="22" t="n">
        <v>16</v>
      </c>
      <c r="D2253" s="22" t="n">
        <v>112</v>
      </c>
      <c r="E2253" s="22" t="n">
        <v>106</v>
      </c>
      <c r="F2253" s="22" t="n">
        <f aca="false">D2253/SUM(C2253:E2253)</f>
        <v>0.478632478632479</v>
      </c>
      <c r="G2253" s="22" t="n">
        <v>22.15</v>
      </c>
      <c r="H2253" s="22" t="n">
        <v>99.69</v>
      </c>
      <c r="I2253" s="22" t="n">
        <v>112.15</v>
      </c>
      <c r="J2253" s="22" t="n">
        <v>3.566529</v>
      </c>
      <c r="K2253" s="22" t="n">
        <v>0.066977</v>
      </c>
      <c r="O2253" s="23"/>
    </row>
    <row r="2254" customFormat="false" ht="15" hidden="false" customHeight="false" outlineLevel="0" collapsed="false">
      <c r="A2254" s="22" t="s">
        <v>1137</v>
      </c>
      <c r="B2254" s="22" t="n">
        <v>121</v>
      </c>
      <c r="C2254" s="22" t="n">
        <v>81</v>
      </c>
      <c r="D2254" s="22" t="n">
        <v>134</v>
      </c>
      <c r="E2254" s="22" t="n">
        <v>65</v>
      </c>
      <c r="F2254" s="22" t="n">
        <f aca="false">D2254/SUM(C2254:E2254)</f>
        <v>0.478571428571429</v>
      </c>
      <c r="G2254" s="22" t="n">
        <v>78.23</v>
      </c>
      <c r="H2254" s="22" t="n">
        <v>139.54</v>
      </c>
      <c r="I2254" s="22" t="n">
        <v>62.23</v>
      </c>
      <c r="J2254" s="22" t="n">
        <v>0.441784</v>
      </c>
      <c r="K2254" s="22" t="n">
        <v>0.54863</v>
      </c>
      <c r="O2254" s="23"/>
    </row>
    <row r="2255" customFormat="false" ht="15" hidden="false" customHeight="false" outlineLevel="0" collapsed="false">
      <c r="A2255" s="22" t="s">
        <v>1138</v>
      </c>
      <c r="B2255" s="22" t="n">
        <v>30</v>
      </c>
      <c r="C2255" s="22" t="n">
        <v>124</v>
      </c>
      <c r="D2255" s="22" t="n">
        <v>134</v>
      </c>
      <c r="E2255" s="22" t="n">
        <v>22</v>
      </c>
      <c r="F2255" s="22" t="n">
        <f aca="false">D2255/SUM(C2255:E2255)</f>
        <v>0.478571428571429</v>
      </c>
      <c r="G2255" s="22" t="n">
        <v>130.29</v>
      </c>
      <c r="H2255" s="22" t="n">
        <v>121.42</v>
      </c>
      <c r="I2255" s="22" t="n">
        <v>28.29</v>
      </c>
      <c r="J2255" s="22" t="n">
        <v>3.0049</v>
      </c>
      <c r="K2255" s="22" t="n">
        <v>0.098615</v>
      </c>
      <c r="O2255" s="23"/>
    </row>
    <row r="2256" customFormat="false" ht="15" hidden="false" customHeight="false" outlineLevel="0" collapsed="false">
      <c r="A2256" s="22" t="s">
        <v>1138</v>
      </c>
      <c r="B2256" s="22" t="n">
        <v>37</v>
      </c>
      <c r="C2256" s="22" t="n">
        <v>124</v>
      </c>
      <c r="D2256" s="22" t="n">
        <v>134</v>
      </c>
      <c r="E2256" s="22" t="n">
        <v>22</v>
      </c>
      <c r="F2256" s="22" t="n">
        <f aca="false">D2256/SUM(C2256:E2256)</f>
        <v>0.478571428571429</v>
      </c>
      <c r="G2256" s="22" t="n">
        <v>130.29</v>
      </c>
      <c r="H2256" s="22" t="n">
        <v>121.42</v>
      </c>
      <c r="I2256" s="22" t="n">
        <v>28.29</v>
      </c>
      <c r="J2256" s="22" t="n">
        <v>3.0049</v>
      </c>
      <c r="K2256" s="22" t="n">
        <v>0.098615</v>
      </c>
      <c r="O2256" s="23"/>
    </row>
    <row r="2257" customFormat="false" ht="15" hidden="false" customHeight="false" outlineLevel="0" collapsed="false">
      <c r="A2257" s="22" t="s">
        <v>1138</v>
      </c>
      <c r="B2257" s="22" t="n">
        <v>38</v>
      </c>
      <c r="C2257" s="22" t="n">
        <v>124</v>
      </c>
      <c r="D2257" s="22" t="n">
        <v>134</v>
      </c>
      <c r="E2257" s="22" t="n">
        <v>22</v>
      </c>
      <c r="F2257" s="22" t="n">
        <f aca="false">D2257/SUM(C2257:E2257)</f>
        <v>0.478571428571429</v>
      </c>
      <c r="G2257" s="22" t="n">
        <v>130.29</v>
      </c>
      <c r="H2257" s="22" t="n">
        <v>121.42</v>
      </c>
      <c r="I2257" s="22" t="n">
        <v>28.29</v>
      </c>
      <c r="J2257" s="22" t="n">
        <v>3.0049</v>
      </c>
      <c r="K2257" s="22" t="n">
        <v>0.098615</v>
      </c>
      <c r="O2257" s="23"/>
    </row>
    <row r="2258" customFormat="false" ht="15" hidden="false" customHeight="false" outlineLevel="0" collapsed="false">
      <c r="A2258" s="22" t="s">
        <v>1139</v>
      </c>
      <c r="B2258" s="22" t="n">
        <v>103</v>
      </c>
      <c r="C2258" s="22" t="n">
        <v>64</v>
      </c>
      <c r="D2258" s="22" t="n">
        <v>111</v>
      </c>
      <c r="E2258" s="22" t="n">
        <v>57</v>
      </c>
      <c r="F2258" s="22" t="n">
        <f aca="false">D2258/SUM(C2258:E2258)</f>
        <v>0.478448275862069</v>
      </c>
      <c r="G2258" s="22" t="n">
        <v>61.55</v>
      </c>
      <c r="H2258" s="22" t="n">
        <v>115.89</v>
      </c>
      <c r="I2258" s="22" t="n">
        <v>54.55</v>
      </c>
      <c r="J2258" s="22" t="n">
        <v>0.413772</v>
      </c>
      <c r="K2258" s="22" t="n">
        <v>0.513388</v>
      </c>
      <c r="O2258" s="23"/>
    </row>
    <row r="2259" customFormat="false" ht="15" hidden="false" customHeight="false" outlineLevel="0" collapsed="false">
      <c r="A2259" s="22" t="s">
        <v>1140</v>
      </c>
      <c r="B2259" s="22" t="n">
        <v>95</v>
      </c>
      <c r="C2259" s="22" t="n">
        <v>19</v>
      </c>
      <c r="D2259" s="22" t="n">
        <v>122</v>
      </c>
      <c r="E2259" s="22" t="n">
        <v>114</v>
      </c>
      <c r="F2259" s="22" t="n">
        <f aca="false">D2259/SUM(C2259:E2259)</f>
        <v>0.47843137254902</v>
      </c>
      <c r="G2259" s="22" t="n">
        <v>25.1</v>
      </c>
      <c r="H2259" s="22" t="n">
        <v>109.8</v>
      </c>
      <c r="I2259" s="22" t="n">
        <v>120.1</v>
      </c>
      <c r="J2259" s="22" t="n">
        <v>3.1459</v>
      </c>
      <c r="K2259" s="22" t="n">
        <v>0.108608</v>
      </c>
      <c r="O2259" s="23"/>
    </row>
    <row r="2260" customFormat="false" ht="15" hidden="false" customHeight="false" outlineLevel="0" collapsed="false">
      <c r="A2260" s="22" t="s">
        <v>1141</v>
      </c>
      <c r="B2260" s="22" t="n">
        <v>14</v>
      </c>
      <c r="C2260" s="22" t="n">
        <v>23</v>
      </c>
      <c r="D2260" s="22" t="n">
        <v>88</v>
      </c>
      <c r="E2260" s="22" t="n">
        <v>73</v>
      </c>
      <c r="F2260" s="22" t="n">
        <f aca="false">D2260/SUM(C2260:E2260)</f>
        <v>0.478260869565217</v>
      </c>
      <c r="G2260" s="22" t="n">
        <v>24.4</v>
      </c>
      <c r="H2260" s="22" t="n">
        <v>85.21</v>
      </c>
      <c r="I2260" s="22" t="n">
        <v>74.4</v>
      </c>
      <c r="J2260" s="22" t="n">
        <v>0.197771</v>
      </c>
      <c r="K2260" s="22" t="n">
        <v>0.750704</v>
      </c>
      <c r="O2260" s="23"/>
    </row>
    <row r="2261" customFormat="false" ht="15" hidden="false" customHeight="false" outlineLevel="0" collapsed="false">
      <c r="A2261" s="22" t="s">
        <v>1142</v>
      </c>
      <c r="B2261" s="22" t="n">
        <v>53</v>
      </c>
      <c r="C2261" s="22" t="n">
        <v>107</v>
      </c>
      <c r="D2261" s="22" t="n">
        <v>132</v>
      </c>
      <c r="E2261" s="22" t="n">
        <v>37</v>
      </c>
      <c r="F2261" s="22" t="n">
        <f aca="false">D2261/SUM(C2261:E2261)</f>
        <v>0.478260869565217</v>
      </c>
      <c r="G2261" s="22" t="n">
        <v>108.44</v>
      </c>
      <c r="H2261" s="22" t="n">
        <v>129.12</v>
      </c>
      <c r="I2261" s="22" t="n">
        <v>38.44</v>
      </c>
      <c r="J2261" s="22" t="n">
        <v>0.137001</v>
      </c>
      <c r="K2261" s="22" t="n">
        <v>0.797074</v>
      </c>
      <c r="O2261" s="23"/>
    </row>
    <row r="2262" customFormat="false" ht="15" hidden="false" customHeight="false" outlineLevel="0" collapsed="false">
      <c r="A2262" s="22" t="s">
        <v>1143</v>
      </c>
      <c r="B2262" s="22" t="n">
        <v>27</v>
      </c>
      <c r="C2262" s="22" t="n">
        <v>106</v>
      </c>
      <c r="D2262" s="22" t="n">
        <v>120</v>
      </c>
      <c r="E2262" s="22" t="n">
        <v>25</v>
      </c>
      <c r="F2262" s="22" t="n">
        <f aca="false">D2262/SUM(C2262:E2262)</f>
        <v>0.47808764940239</v>
      </c>
      <c r="G2262" s="22" t="n">
        <v>109.78</v>
      </c>
      <c r="H2262" s="22" t="n">
        <v>112.43</v>
      </c>
      <c r="I2262" s="22" t="n">
        <v>28.78</v>
      </c>
      <c r="J2262" s="22" t="n">
        <v>1.137803</v>
      </c>
      <c r="K2262" s="22" t="n">
        <v>0.325737</v>
      </c>
      <c r="O2262" s="23"/>
    </row>
    <row r="2263" customFormat="false" ht="15" hidden="false" customHeight="false" outlineLevel="0" collapsed="false">
      <c r="A2263" s="22" t="s">
        <v>1144</v>
      </c>
      <c r="B2263" s="22" t="n">
        <v>110</v>
      </c>
      <c r="C2263" s="22" t="n">
        <v>91</v>
      </c>
      <c r="D2263" s="22" t="n">
        <v>87</v>
      </c>
      <c r="E2263" s="22" t="n">
        <v>4</v>
      </c>
      <c r="F2263" s="22" t="n">
        <f aca="false">D2263/SUM(C2263:E2263)</f>
        <v>0.478021978021978</v>
      </c>
      <c r="G2263" s="22" t="n">
        <v>99.4</v>
      </c>
      <c r="H2263" s="22" t="n">
        <v>70.21</v>
      </c>
      <c r="I2263" s="22" t="n">
        <v>12.4</v>
      </c>
      <c r="J2263" s="22" t="n">
        <v>10.41426</v>
      </c>
      <c r="K2263" s="22" t="n">
        <v>0.000963</v>
      </c>
      <c r="O2263" s="23"/>
    </row>
    <row r="2264" customFormat="false" ht="15" hidden="false" customHeight="false" outlineLevel="0" collapsed="false">
      <c r="A2264" s="22" t="s">
        <v>1145</v>
      </c>
      <c r="B2264" s="22" t="n">
        <v>78</v>
      </c>
      <c r="C2264" s="22" t="n">
        <v>27</v>
      </c>
      <c r="D2264" s="22" t="n">
        <v>130</v>
      </c>
      <c r="E2264" s="22" t="n">
        <v>115</v>
      </c>
      <c r="F2264" s="22" t="n">
        <f aca="false">D2264/SUM(C2264:E2264)</f>
        <v>0.477941176470588</v>
      </c>
      <c r="G2264" s="22" t="n">
        <v>31.12</v>
      </c>
      <c r="H2264" s="22" t="n">
        <v>121.76</v>
      </c>
      <c r="I2264" s="22" t="n">
        <v>119.12</v>
      </c>
      <c r="J2264" s="22" t="n">
        <v>1.244183</v>
      </c>
      <c r="K2264" s="22" t="n">
        <v>0.342434</v>
      </c>
      <c r="O2264" s="23"/>
    </row>
    <row r="2265" customFormat="false" ht="15" hidden="false" customHeight="false" outlineLevel="0" collapsed="false">
      <c r="A2265" s="22" t="s">
        <v>1117</v>
      </c>
      <c r="B2265" s="22" t="n">
        <v>34</v>
      </c>
      <c r="C2265" s="22" t="n">
        <v>65</v>
      </c>
      <c r="D2265" s="22" t="n">
        <v>84</v>
      </c>
      <c r="E2265" s="22" t="n">
        <v>27</v>
      </c>
      <c r="F2265" s="22" t="n">
        <f aca="false">D2265/SUM(C2265:E2265)</f>
        <v>0.477272727272727</v>
      </c>
      <c r="G2265" s="22" t="n">
        <v>65.05</v>
      </c>
      <c r="H2265" s="22" t="n">
        <v>83.9</v>
      </c>
      <c r="I2265" s="22" t="n">
        <v>27.05</v>
      </c>
      <c r="J2265" s="22" t="n">
        <v>0.000262</v>
      </c>
      <c r="K2265" s="22" t="n">
        <v>1</v>
      </c>
      <c r="O2265" s="23"/>
    </row>
    <row r="2266" customFormat="false" ht="15" hidden="false" customHeight="false" outlineLevel="0" collapsed="false">
      <c r="A2266" s="22" t="s">
        <v>174</v>
      </c>
      <c r="B2266" s="22" t="n">
        <v>59</v>
      </c>
      <c r="C2266" s="22" t="n">
        <v>149</v>
      </c>
      <c r="D2266" s="22" t="n">
        <v>136</v>
      </c>
      <c r="E2266" s="22" t="n">
        <v>0</v>
      </c>
      <c r="F2266" s="22" t="n">
        <f aca="false">D2266/SUM(C2266:E2266)</f>
        <v>0.47719298245614</v>
      </c>
      <c r="G2266" s="22" t="n">
        <v>165.22</v>
      </c>
      <c r="H2266" s="22" t="n">
        <v>103.55</v>
      </c>
      <c r="I2266" s="22" t="n">
        <v>16.22</v>
      </c>
      <c r="J2266" s="22" t="n">
        <v>27.986154</v>
      </c>
      <c r="K2266" s="22" t="n">
        <v>0</v>
      </c>
      <c r="O2266" s="23"/>
    </row>
    <row r="2267" customFormat="false" ht="15" hidden="false" customHeight="false" outlineLevel="0" collapsed="false">
      <c r="A2267" s="22" t="s">
        <v>742</v>
      </c>
      <c r="B2267" s="22" t="n">
        <v>83</v>
      </c>
      <c r="C2267" s="22" t="n">
        <v>112</v>
      </c>
      <c r="D2267" s="22" t="n">
        <v>136</v>
      </c>
      <c r="E2267" s="22" t="n">
        <v>37</v>
      </c>
      <c r="F2267" s="22" t="n">
        <f aca="false">D2267/SUM(C2267:E2267)</f>
        <v>0.47719298245614</v>
      </c>
      <c r="G2267" s="22" t="n">
        <v>113.68</v>
      </c>
      <c r="H2267" s="22" t="n">
        <v>132.63</v>
      </c>
      <c r="I2267" s="22" t="n">
        <v>38.68</v>
      </c>
      <c r="J2267" s="22" t="n">
        <v>0.183825</v>
      </c>
      <c r="K2267" s="22" t="n">
        <v>0.704336</v>
      </c>
      <c r="O2267" s="23"/>
    </row>
    <row r="2268" customFormat="false" ht="15" hidden="false" customHeight="false" outlineLevel="0" collapsed="false">
      <c r="A2268" s="22" t="s">
        <v>1146</v>
      </c>
      <c r="B2268" s="22" t="n">
        <v>82</v>
      </c>
      <c r="C2268" s="22" t="n">
        <v>117</v>
      </c>
      <c r="D2268" s="22" t="n">
        <v>136</v>
      </c>
      <c r="E2268" s="22" t="n">
        <v>32</v>
      </c>
      <c r="F2268" s="22" t="n">
        <f aca="false">D2268/SUM(C2268:E2268)</f>
        <v>0.47719298245614</v>
      </c>
      <c r="G2268" s="22" t="n">
        <v>120.09</v>
      </c>
      <c r="H2268" s="22" t="n">
        <v>129.82</v>
      </c>
      <c r="I2268" s="22" t="n">
        <v>35.09</v>
      </c>
      <c r="J2268" s="22" t="n">
        <v>0.644862</v>
      </c>
      <c r="K2268" s="22" t="n">
        <v>0.515232</v>
      </c>
      <c r="O2268" s="23"/>
    </row>
    <row r="2269" customFormat="false" ht="15" hidden="false" customHeight="false" outlineLevel="0" collapsed="false">
      <c r="A2269" s="22" t="s">
        <v>1147</v>
      </c>
      <c r="B2269" s="22" t="n">
        <v>124</v>
      </c>
      <c r="C2269" s="22" t="n">
        <v>125</v>
      </c>
      <c r="D2269" s="22" t="n">
        <v>136</v>
      </c>
      <c r="E2269" s="22" t="n">
        <v>24</v>
      </c>
      <c r="F2269" s="22" t="n">
        <f aca="false">D2269/SUM(C2269:E2269)</f>
        <v>0.47719298245614</v>
      </c>
      <c r="G2269" s="22" t="n">
        <v>130.7</v>
      </c>
      <c r="H2269" s="22" t="n">
        <v>124.6</v>
      </c>
      <c r="I2269" s="22" t="n">
        <v>29.7</v>
      </c>
      <c r="J2269" s="22" t="n">
        <v>2.384112</v>
      </c>
      <c r="K2269" s="22" t="n">
        <v>0.137885</v>
      </c>
      <c r="O2269" s="23"/>
    </row>
    <row r="2270" customFormat="false" ht="15" hidden="false" customHeight="false" outlineLevel="0" collapsed="false">
      <c r="A2270" s="22" t="s">
        <v>1148</v>
      </c>
      <c r="B2270" s="22" t="n">
        <v>31</v>
      </c>
      <c r="C2270" s="22" t="n">
        <v>77</v>
      </c>
      <c r="D2270" s="22" t="n">
        <v>136</v>
      </c>
      <c r="E2270" s="22" t="n">
        <v>72</v>
      </c>
      <c r="F2270" s="22" t="n">
        <f aca="false">D2270/SUM(C2270:E2270)</f>
        <v>0.47719298245614</v>
      </c>
      <c r="G2270" s="22" t="n">
        <v>73.77</v>
      </c>
      <c r="H2270" s="22" t="n">
        <v>142.46</v>
      </c>
      <c r="I2270" s="22" t="n">
        <v>68.77</v>
      </c>
      <c r="J2270" s="22" t="n">
        <v>0.585367</v>
      </c>
      <c r="K2270" s="22" t="n">
        <v>0.477006</v>
      </c>
      <c r="O2270" s="23"/>
    </row>
    <row r="2271" customFormat="false" ht="15" hidden="false" customHeight="false" outlineLevel="0" collapsed="false">
      <c r="A2271" s="22" t="s">
        <v>1149</v>
      </c>
      <c r="B2271" s="22" t="n">
        <v>55</v>
      </c>
      <c r="C2271" s="22" t="n">
        <v>119</v>
      </c>
      <c r="D2271" s="22" t="n">
        <v>136</v>
      </c>
      <c r="E2271" s="22" t="n">
        <v>30</v>
      </c>
      <c r="F2271" s="22" t="n">
        <f aca="false">D2271/SUM(C2271:E2271)</f>
        <v>0.47719298245614</v>
      </c>
      <c r="G2271" s="22" t="n">
        <v>122.7</v>
      </c>
      <c r="H2271" s="22" t="n">
        <v>128.6</v>
      </c>
      <c r="I2271" s="22" t="n">
        <v>33.7</v>
      </c>
      <c r="J2271" s="22" t="n">
        <v>0.942737</v>
      </c>
      <c r="K2271" s="22" t="n">
        <v>0.360912</v>
      </c>
      <c r="O2271" s="23"/>
    </row>
    <row r="2272" customFormat="false" ht="15" hidden="false" customHeight="false" outlineLevel="0" collapsed="false">
      <c r="A2272" s="22" t="s">
        <v>1150</v>
      </c>
      <c r="B2272" s="22" t="n">
        <v>115</v>
      </c>
      <c r="C2272" s="22" t="n">
        <v>104</v>
      </c>
      <c r="D2272" s="22" t="n">
        <v>125</v>
      </c>
      <c r="E2272" s="22" t="n">
        <v>33</v>
      </c>
      <c r="F2272" s="22" t="n">
        <f aca="false">D2272/SUM(C2272:E2272)</f>
        <v>0.477099236641221</v>
      </c>
      <c r="G2272" s="22" t="n">
        <v>105.81</v>
      </c>
      <c r="H2272" s="22" t="n">
        <v>121.38</v>
      </c>
      <c r="I2272" s="22" t="n">
        <v>34.81</v>
      </c>
      <c r="J2272" s="22" t="n">
        <v>0.233067</v>
      </c>
      <c r="K2272" s="22" t="n">
        <v>0.690079</v>
      </c>
      <c r="O2272" s="23"/>
    </row>
    <row r="2273" customFormat="false" ht="15" hidden="false" customHeight="false" outlineLevel="0" collapsed="false">
      <c r="A2273" s="22" t="s">
        <v>1151</v>
      </c>
      <c r="B2273" s="22" t="n">
        <v>16</v>
      </c>
      <c r="C2273" s="22" t="n">
        <v>88</v>
      </c>
      <c r="D2273" s="22" t="n">
        <v>104</v>
      </c>
      <c r="E2273" s="22" t="n">
        <v>26</v>
      </c>
      <c r="F2273" s="22" t="n">
        <f aca="false">D2273/SUM(C2273:E2273)</f>
        <v>0.477064220183486</v>
      </c>
      <c r="G2273" s="22" t="n">
        <v>89.91</v>
      </c>
      <c r="H2273" s="22" t="n">
        <v>100.18</v>
      </c>
      <c r="I2273" s="22" t="n">
        <v>27.91</v>
      </c>
      <c r="J2273" s="22" t="n">
        <v>0.316372</v>
      </c>
      <c r="K2273" s="22" t="n">
        <v>0.658887</v>
      </c>
      <c r="O2273" s="23"/>
    </row>
    <row r="2274" customFormat="false" ht="15" hidden="false" customHeight="false" outlineLevel="0" collapsed="false">
      <c r="A2274" s="22" t="s">
        <v>1152</v>
      </c>
      <c r="B2274" s="22" t="n">
        <v>87</v>
      </c>
      <c r="C2274" s="22" t="n">
        <v>22</v>
      </c>
      <c r="D2274" s="22" t="n">
        <v>135</v>
      </c>
      <c r="E2274" s="22" t="n">
        <v>126</v>
      </c>
      <c r="F2274" s="22" t="n">
        <f aca="false">D2274/SUM(C2274:E2274)</f>
        <v>0.477031802120141</v>
      </c>
      <c r="G2274" s="22" t="n">
        <v>28.3</v>
      </c>
      <c r="H2274" s="22" t="n">
        <v>122.39</v>
      </c>
      <c r="I2274" s="22" t="n">
        <v>132.3</v>
      </c>
      <c r="J2274" s="22" t="n">
        <v>3.00393</v>
      </c>
      <c r="K2274" s="22" t="n">
        <v>0.09937</v>
      </c>
      <c r="O2274" s="23"/>
    </row>
    <row r="2275" customFormat="false" ht="15" hidden="false" customHeight="false" outlineLevel="0" collapsed="false">
      <c r="A2275" s="22" t="s">
        <v>1153</v>
      </c>
      <c r="B2275" s="22" t="n">
        <v>84</v>
      </c>
      <c r="C2275" s="22" t="n">
        <v>55</v>
      </c>
      <c r="D2275" s="22" t="n">
        <v>135</v>
      </c>
      <c r="E2275" s="22" t="n">
        <v>93</v>
      </c>
      <c r="F2275" s="22" t="n">
        <f aca="false">D2275/SUM(C2275:E2275)</f>
        <v>0.477031802120141</v>
      </c>
      <c r="G2275" s="22" t="n">
        <v>53.03</v>
      </c>
      <c r="H2275" s="22" t="n">
        <v>138.95</v>
      </c>
      <c r="I2275" s="22" t="n">
        <v>91.03</v>
      </c>
      <c r="J2275" s="22" t="n">
        <v>0.228559</v>
      </c>
      <c r="K2275" s="22" t="n">
        <v>0.629513</v>
      </c>
      <c r="O2275" s="23"/>
    </row>
    <row r="2276" customFormat="false" ht="15" hidden="false" customHeight="false" outlineLevel="0" collapsed="false">
      <c r="A2276" s="22" t="s">
        <v>1154</v>
      </c>
      <c r="B2276" s="22" t="n">
        <v>80</v>
      </c>
      <c r="C2276" s="22" t="n">
        <v>90</v>
      </c>
      <c r="D2276" s="22" t="n">
        <v>114</v>
      </c>
      <c r="E2276" s="22" t="n">
        <v>35</v>
      </c>
      <c r="F2276" s="22" t="n">
        <f aca="false">D2276/SUM(C2276:E2276)</f>
        <v>0.476987447698745</v>
      </c>
      <c r="G2276" s="22" t="n">
        <v>90.41</v>
      </c>
      <c r="H2276" s="22" t="n">
        <v>113.17</v>
      </c>
      <c r="I2276" s="22" t="n">
        <v>35.41</v>
      </c>
      <c r="J2276" s="22" t="n">
        <v>0.012807</v>
      </c>
      <c r="K2276" s="22" t="n">
        <v>1</v>
      </c>
      <c r="O2276" s="23"/>
    </row>
    <row r="2277" customFormat="false" ht="15" hidden="false" customHeight="false" outlineLevel="0" collapsed="false">
      <c r="A2277" s="22" t="s">
        <v>1155</v>
      </c>
      <c r="B2277" s="22" t="n">
        <v>102</v>
      </c>
      <c r="C2277" s="22" t="n">
        <v>102</v>
      </c>
      <c r="D2277" s="22" t="n">
        <v>134</v>
      </c>
      <c r="E2277" s="22" t="n">
        <v>45</v>
      </c>
      <c r="F2277" s="22" t="n">
        <f aca="false">D2277/SUM(C2277:E2277)</f>
        <v>0.476868327402135</v>
      </c>
      <c r="G2277" s="22" t="n">
        <v>101.64</v>
      </c>
      <c r="H2277" s="22" t="n">
        <v>134.72</v>
      </c>
      <c r="I2277" s="22" t="n">
        <v>44.64</v>
      </c>
      <c r="J2277" s="22" t="n">
        <v>0.008001</v>
      </c>
      <c r="K2277" s="22" t="n">
        <v>1</v>
      </c>
      <c r="O2277" s="23"/>
    </row>
    <row r="2278" customFormat="false" ht="15" hidden="false" customHeight="false" outlineLevel="0" collapsed="false">
      <c r="A2278" s="22" t="s">
        <v>1156</v>
      </c>
      <c r="B2278" s="22" t="n">
        <v>111</v>
      </c>
      <c r="C2278" s="22" t="n">
        <v>63</v>
      </c>
      <c r="D2278" s="22" t="n">
        <v>133</v>
      </c>
      <c r="E2278" s="22" t="n">
        <v>83</v>
      </c>
      <c r="F2278" s="22" t="n">
        <f aca="false">D2278/SUM(C2278:E2278)</f>
        <v>0.476702508960574</v>
      </c>
      <c r="G2278" s="22" t="n">
        <v>60.11</v>
      </c>
      <c r="H2278" s="22" t="n">
        <v>138.78</v>
      </c>
      <c r="I2278" s="22" t="n">
        <v>80.11</v>
      </c>
      <c r="J2278" s="22" t="n">
        <v>0.484463</v>
      </c>
      <c r="K2278" s="22" t="n">
        <v>0.472853</v>
      </c>
      <c r="O2278" s="23"/>
    </row>
    <row r="2279" customFormat="false" ht="15" hidden="false" customHeight="false" outlineLevel="0" collapsed="false">
      <c r="A2279" s="22" t="s">
        <v>1157</v>
      </c>
      <c r="B2279" s="22" t="n">
        <v>111</v>
      </c>
      <c r="C2279" s="22" t="n">
        <v>92</v>
      </c>
      <c r="D2279" s="22" t="n">
        <v>102</v>
      </c>
      <c r="E2279" s="22" t="n">
        <v>20</v>
      </c>
      <c r="F2279" s="22" t="n">
        <f aca="false">D2279/SUM(C2279:E2279)</f>
        <v>0.476635514018692</v>
      </c>
      <c r="G2279" s="22" t="n">
        <v>95.56</v>
      </c>
      <c r="H2279" s="22" t="n">
        <v>94.89</v>
      </c>
      <c r="I2279" s="22" t="n">
        <v>23.56</v>
      </c>
      <c r="J2279" s="22" t="n">
        <v>1.202249</v>
      </c>
      <c r="K2279" s="22" t="n">
        <v>0.354329</v>
      </c>
      <c r="O2279" s="23"/>
    </row>
    <row r="2280" customFormat="false" ht="15" hidden="false" customHeight="false" outlineLevel="0" collapsed="false">
      <c r="A2280" s="22" t="s">
        <v>1158</v>
      </c>
      <c r="B2280" s="22" t="n">
        <v>17</v>
      </c>
      <c r="C2280" s="22" t="n">
        <v>25</v>
      </c>
      <c r="D2280" s="22" t="n">
        <v>101</v>
      </c>
      <c r="E2280" s="22" t="n">
        <v>86</v>
      </c>
      <c r="F2280" s="22" t="n">
        <f aca="false">D2280/SUM(C2280:E2280)</f>
        <v>0.476415094339623</v>
      </c>
      <c r="G2280" s="22" t="n">
        <v>26.89</v>
      </c>
      <c r="H2280" s="22" t="n">
        <v>97.22</v>
      </c>
      <c r="I2280" s="22" t="n">
        <v>87.89</v>
      </c>
      <c r="J2280" s="22" t="n">
        <v>0.319771</v>
      </c>
      <c r="K2280" s="22" t="n">
        <v>0.6539</v>
      </c>
      <c r="O2280" s="23"/>
    </row>
    <row r="2281" customFormat="false" ht="15" hidden="false" customHeight="false" outlineLevel="0" collapsed="false">
      <c r="A2281" s="22" t="s">
        <v>1159</v>
      </c>
      <c r="B2281" s="22" t="n">
        <v>39</v>
      </c>
      <c r="C2281" s="22" t="n">
        <v>86</v>
      </c>
      <c r="D2281" s="22" t="n">
        <v>120</v>
      </c>
      <c r="E2281" s="22" t="n">
        <v>46</v>
      </c>
      <c r="F2281" s="22" t="n">
        <f aca="false">D2281/SUM(C2281:E2281)</f>
        <v>0.476190476190476</v>
      </c>
      <c r="G2281" s="22" t="n">
        <v>84.59</v>
      </c>
      <c r="H2281" s="22" t="n">
        <v>122.83</v>
      </c>
      <c r="I2281" s="22" t="n">
        <v>44.59</v>
      </c>
      <c r="J2281" s="22" t="n">
        <v>0.133347</v>
      </c>
      <c r="K2281" s="22" t="n">
        <v>0.69996</v>
      </c>
      <c r="O2281" s="23"/>
    </row>
    <row r="2282" customFormat="false" ht="15" hidden="false" customHeight="false" outlineLevel="0" collapsed="false">
      <c r="A2282" s="22" t="s">
        <v>1160</v>
      </c>
      <c r="B2282" s="22" t="n">
        <v>97</v>
      </c>
      <c r="C2282" s="22" t="n">
        <v>91</v>
      </c>
      <c r="D2282" s="22" t="n">
        <v>130</v>
      </c>
      <c r="E2282" s="22" t="n">
        <v>52</v>
      </c>
      <c r="F2282" s="22" t="n">
        <f aca="false">D2282/SUM(C2282:E2282)</f>
        <v>0.476190476190476</v>
      </c>
      <c r="G2282" s="22" t="n">
        <v>89.14</v>
      </c>
      <c r="H2282" s="22" t="n">
        <v>133.71</v>
      </c>
      <c r="I2282" s="22" t="n">
        <v>50.14</v>
      </c>
      <c r="J2282" s="22" t="n">
        <v>0.210648</v>
      </c>
      <c r="K2282" s="22" t="n">
        <v>0.710672</v>
      </c>
      <c r="O2282" s="23"/>
    </row>
    <row r="2283" customFormat="false" ht="15" hidden="false" customHeight="false" outlineLevel="0" collapsed="false">
      <c r="A2283" s="22" t="s">
        <v>1161</v>
      </c>
      <c r="B2283" s="22" t="n">
        <v>96</v>
      </c>
      <c r="C2283" s="22" t="n">
        <v>62</v>
      </c>
      <c r="D2283" s="22" t="n">
        <v>130</v>
      </c>
      <c r="E2283" s="22" t="n">
        <v>81</v>
      </c>
      <c r="F2283" s="22" t="n">
        <f aca="false">D2283/SUM(C2283:E2283)</f>
        <v>0.476190476190476</v>
      </c>
      <c r="G2283" s="22" t="n">
        <v>59.08</v>
      </c>
      <c r="H2283" s="22" t="n">
        <v>135.84</v>
      </c>
      <c r="I2283" s="22" t="n">
        <v>78.08</v>
      </c>
      <c r="J2283" s="22" t="n">
        <v>0.50439</v>
      </c>
      <c r="K2283" s="22" t="n">
        <v>0.467875</v>
      </c>
      <c r="O2283" s="23"/>
    </row>
    <row r="2284" customFormat="false" ht="15" hidden="false" customHeight="false" outlineLevel="0" collapsed="false">
      <c r="A2284" s="22" t="s">
        <v>1162</v>
      </c>
      <c r="B2284" s="22" t="n">
        <v>88</v>
      </c>
      <c r="C2284" s="22" t="n">
        <v>48</v>
      </c>
      <c r="D2284" s="22" t="n">
        <v>89</v>
      </c>
      <c r="E2284" s="22" t="n">
        <v>50</v>
      </c>
      <c r="F2284" s="22" t="n">
        <f aca="false">D2284/SUM(C2284:E2284)</f>
        <v>0.475935828877005</v>
      </c>
      <c r="G2284" s="22" t="n">
        <v>45.76</v>
      </c>
      <c r="H2284" s="22" t="n">
        <v>93.49</v>
      </c>
      <c r="I2284" s="22" t="n">
        <v>47.76</v>
      </c>
      <c r="J2284" s="22" t="n">
        <v>0.431197</v>
      </c>
      <c r="K2284" s="22" t="n">
        <v>0.558368</v>
      </c>
      <c r="O2284" s="23"/>
    </row>
    <row r="2285" customFormat="false" ht="15" hidden="false" customHeight="false" outlineLevel="0" collapsed="false">
      <c r="A2285" s="22" t="s">
        <v>1163</v>
      </c>
      <c r="B2285" s="22" t="n">
        <v>108</v>
      </c>
      <c r="C2285" s="22" t="n">
        <v>110</v>
      </c>
      <c r="D2285" s="22" t="n">
        <v>127</v>
      </c>
      <c r="E2285" s="22" t="n">
        <v>30</v>
      </c>
      <c r="F2285" s="22" t="n">
        <f aca="false">D2285/SUM(C2285:E2285)</f>
        <v>0.47565543071161</v>
      </c>
      <c r="G2285" s="22" t="n">
        <v>112.74</v>
      </c>
      <c r="H2285" s="22" t="n">
        <v>121.51</v>
      </c>
      <c r="I2285" s="22" t="n">
        <v>32.74</v>
      </c>
      <c r="J2285" s="22" t="n">
        <v>0.544011</v>
      </c>
      <c r="K2285" s="22" t="n">
        <v>0.503509</v>
      </c>
      <c r="O2285" s="23"/>
    </row>
    <row r="2286" customFormat="false" ht="15" hidden="false" customHeight="false" outlineLevel="0" collapsed="false">
      <c r="A2286" s="22" t="s">
        <v>1163</v>
      </c>
      <c r="B2286" s="22" t="n">
        <v>121</v>
      </c>
      <c r="C2286" s="22" t="n">
        <v>110</v>
      </c>
      <c r="D2286" s="22" t="n">
        <v>127</v>
      </c>
      <c r="E2286" s="22" t="n">
        <v>30</v>
      </c>
      <c r="F2286" s="22" t="n">
        <f aca="false">D2286/SUM(C2286:E2286)</f>
        <v>0.47565543071161</v>
      </c>
      <c r="G2286" s="22" t="n">
        <v>112.74</v>
      </c>
      <c r="H2286" s="22" t="n">
        <v>121.51</v>
      </c>
      <c r="I2286" s="22" t="n">
        <v>32.74</v>
      </c>
      <c r="J2286" s="22" t="n">
        <v>0.544011</v>
      </c>
      <c r="K2286" s="22" t="n">
        <v>0.503509</v>
      </c>
      <c r="O2286" s="23"/>
    </row>
    <row r="2287" customFormat="false" ht="15" hidden="false" customHeight="false" outlineLevel="0" collapsed="false">
      <c r="A2287" s="22" t="s">
        <v>1164</v>
      </c>
      <c r="B2287" s="22" t="n">
        <v>64</v>
      </c>
      <c r="C2287" s="22" t="n">
        <v>114</v>
      </c>
      <c r="D2287" s="22" t="n">
        <v>136</v>
      </c>
      <c r="E2287" s="22" t="n">
        <v>36</v>
      </c>
      <c r="F2287" s="22" t="n">
        <f aca="false">D2287/SUM(C2287:E2287)</f>
        <v>0.475524475524476</v>
      </c>
      <c r="G2287" s="22" t="n">
        <v>115.82</v>
      </c>
      <c r="H2287" s="22" t="n">
        <v>132.36</v>
      </c>
      <c r="I2287" s="22" t="n">
        <v>37.82</v>
      </c>
      <c r="J2287" s="22" t="n">
        <v>0.215856</v>
      </c>
      <c r="K2287" s="22" t="n">
        <v>0.702309</v>
      </c>
      <c r="O2287" s="23"/>
    </row>
    <row r="2288" customFormat="false" ht="15" hidden="false" customHeight="false" outlineLevel="0" collapsed="false">
      <c r="A2288" s="22" t="s">
        <v>1164</v>
      </c>
      <c r="B2288" s="22" t="n">
        <v>104</v>
      </c>
      <c r="C2288" s="22" t="n">
        <v>114</v>
      </c>
      <c r="D2288" s="22" t="n">
        <v>136</v>
      </c>
      <c r="E2288" s="22" t="n">
        <v>36</v>
      </c>
      <c r="F2288" s="22" t="n">
        <f aca="false">D2288/SUM(C2288:E2288)</f>
        <v>0.475524475524476</v>
      </c>
      <c r="G2288" s="22" t="n">
        <v>115.82</v>
      </c>
      <c r="H2288" s="22" t="n">
        <v>132.36</v>
      </c>
      <c r="I2288" s="22" t="n">
        <v>37.82</v>
      </c>
      <c r="J2288" s="22" t="n">
        <v>0.215856</v>
      </c>
      <c r="K2288" s="22" t="n">
        <v>0.702309</v>
      </c>
      <c r="O2288" s="23"/>
    </row>
    <row r="2289" customFormat="false" ht="15" hidden="false" customHeight="false" outlineLevel="0" collapsed="false">
      <c r="A2289" s="22" t="s">
        <v>1164</v>
      </c>
      <c r="B2289" s="22" t="n">
        <v>110</v>
      </c>
      <c r="C2289" s="22" t="n">
        <v>114</v>
      </c>
      <c r="D2289" s="22" t="n">
        <v>136</v>
      </c>
      <c r="E2289" s="22" t="n">
        <v>36</v>
      </c>
      <c r="F2289" s="22" t="n">
        <f aca="false">D2289/SUM(C2289:E2289)</f>
        <v>0.475524475524476</v>
      </c>
      <c r="G2289" s="22" t="n">
        <v>115.82</v>
      </c>
      <c r="H2289" s="22" t="n">
        <v>132.36</v>
      </c>
      <c r="I2289" s="22" t="n">
        <v>37.82</v>
      </c>
      <c r="J2289" s="22" t="n">
        <v>0.215856</v>
      </c>
      <c r="K2289" s="22" t="n">
        <v>0.702309</v>
      </c>
      <c r="O2289" s="23"/>
    </row>
    <row r="2290" customFormat="false" ht="15" hidden="false" customHeight="false" outlineLevel="0" collapsed="false">
      <c r="A2290" s="22" t="s">
        <v>872</v>
      </c>
      <c r="B2290" s="22" t="n">
        <v>67</v>
      </c>
      <c r="C2290" s="22" t="n">
        <v>108</v>
      </c>
      <c r="D2290" s="22" t="n">
        <v>136</v>
      </c>
      <c r="E2290" s="22" t="n">
        <v>42</v>
      </c>
      <c r="F2290" s="22" t="n">
        <f aca="false">D2290/SUM(C2290:E2290)</f>
        <v>0.475524475524476</v>
      </c>
      <c r="G2290" s="22" t="n">
        <v>108.31</v>
      </c>
      <c r="H2290" s="22" t="n">
        <v>135.38</v>
      </c>
      <c r="I2290" s="22" t="n">
        <v>42.31</v>
      </c>
      <c r="J2290" s="22" t="n">
        <v>0.005909</v>
      </c>
      <c r="K2290" s="22" t="n">
        <v>1</v>
      </c>
      <c r="O2290" s="23"/>
    </row>
    <row r="2291" customFormat="false" ht="15" hidden="false" customHeight="false" outlineLevel="0" collapsed="false">
      <c r="A2291" s="22" t="s">
        <v>1165</v>
      </c>
      <c r="B2291" s="22" t="n">
        <v>53</v>
      </c>
      <c r="C2291" s="22" t="n">
        <v>32</v>
      </c>
      <c r="D2291" s="22" t="n">
        <v>136</v>
      </c>
      <c r="E2291" s="22" t="n">
        <v>118</v>
      </c>
      <c r="F2291" s="22" t="n">
        <f aca="false">D2291/SUM(C2291:E2291)</f>
        <v>0.475524475524476</v>
      </c>
      <c r="G2291" s="22" t="n">
        <v>34.97</v>
      </c>
      <c r="H2291" s="22" t="n">
        <v>130.07</v>
      </c>
      <c r="I2291" s="22" t="n">
        <v>120.97</v>
      </c>
      <c r="J2291" s="22" t="n">
        <v>0.594473</v>
      </c>
      <c r="K2291" s="22" t="n">
        <v>0.515731</v>
      </c>
      <c r="O2291" s="23"/>
    </row>
    <row r="2292" customFormat="false" ht="15" hidden="false" customHeight="false" outlineLevel="0" collapsed="false">
      <c r="A2292" s="22" t="s">
        <v>1166</v>
      </c>
      <c r="B2292" s="22" t="n">
        <v>28</v>
      </c>
      <c r="C2292" s="22" t="n">
        <v>101</v>
      </c>
      <c r="D2292" s="22" t="n">
        <v>136</v>
      </c>
      <c r="E2292" s="22" t="n">
        <v>49</v>
      </c>
      <c r="F2292" s="22" t="n">
        <f aca="false">D2292/SUM(C2292:E2292)</f>
        <v>0.475524475524476</v>
      </c>
      <c r="G2292" s="22" t="n">
        <v>99.86</v>
      </c>
      <c r="H2292" s="22" t="n">
        <v>138.27</v>
      </c>
      <c r="I2292" s="22" t="n">
        <v>47.86</v>
      </c>
      <c r="J2292" s="22" t="n">
        <v>0.077266</v>
      </c>
      <c r="K2292" s="22" t="n">
        <v>0.806925</v>
      </c>
      <c r="O2292" s="23"/>
    </row>
    <row r="2293" customFormat="false" ht="15" hidden="false" customHeight="false" outlineLevel="0" collapsed="false">
      <c r="A2293" s="22" t="s">
        <v>1167</v>
      </c>
      <c r="B2293" s="22" t="n">
        <v>9</v>
      </c>
      <c r="C2293" s="22" t="n">
        <v>41</v>
      </c>
      <c r="D2293" s="22" t="n">
        <v>136</v>
      </c>
      <c r="E2293" s="22" t="n">
        <v>109</v>
      </c>
      <c r="F2293" s="22" t="n">
        <f aca="false">D2293/SUM(C2293:E2293)</f>
        <v>0.475524475524476</v>
      </c>
      <c r="G2293" s="22" t="n">
        <v>41.54</v>
      </c>
      <c r="H2293" s="22" t="n">
        <v>134.92</v>
      </c>
      <c r="I2293" s="22" t="n">
        <v>109.54</v>
      </c>
      <c r="J2293" s="22" t="n">
        <v>0.01846</v>
      </c>
      <c r="K2293" s="22" t="n">
        <v>1</v>
      </c>
      <c r="O2293" s="23"/>
    </row>
    <row r="2294" customFormat="false" ht="15" hidden="false" customHeight="false" outlineLevel="0" collapsed="false">
      <c r="A2294" s="22" t="s">
        <v>1020</v>
      </c>
      <c r="B2294" s="22" t="n">
        <v>117</v>
      </c>
      <c r="C2294" s="22" t="n">
        <v>28</v>
      </c>
      <c r="D2294" s="22" t="n">
        <v>136</v>
      </c>
      <c r="E2294" s="22" t="n">
        <v>122</v>
      </c>
      <c r="F2294" s="22" t="n">
        <f aca="false">D2294/SUM(C2294:E2294)</f>
        <v>0.475524475524476</v>
      </c>
      <c r="G2294" s="22" t="n">
        <v>32.22</v>
      </c>
      <c r="H2294" s="22" t="n">
        <v>127.55</v>
      </c>
      <c r="I2294" s="22" t="n">
        <v>126.22</v>
      </c>
      <c r="J2294" s="22" t="n">
        <v>1.254441</v>
      </c>
      <c r="K2294" s="22" t="n">
        <v>0.29116</v>
      </c>
      <c r="O2294" s="23"/>
    </row>
    <row r="2295" customFormat="false" ht="15" hidden="false" customHeight="false" outlineLevel="0" collapsed="false">
      <c r="A2295" s="22" t="s">
        <v>924</v>
      </c>
      <c r="B2295" s="22" t="n">
        <v>24</v>
      </c>
      <c r="C2295" s="22" t="n">
        <v>120</v>
      </c>
      <c r="D2295" s="22" t="n">
        <v>136</v>
      </c>
      <c r="E2295" s="22" t="n">
        <v>30</v>
      </c>
      <c r="F2295" s="22" t="n">
        <f aca="false">D2295/SUM(C2295:E2295)</f>
        <v>0.475524475524476</v>
      </c>
      <c r="G2295" s="22" t="n">
        <v>123.58</v>
      </c>
      <c r="H2295" s="22" t="n">
        <v>128.84</v>
      </c>
      <c r="I2295" s="22" t="n">
        <v>33.58</v>
      </c>
      <c r="J2295" s="22" t="n">
        <v>0.883483</v>
      </c>
      <c r="K2295" s="22" t="n">
        <v>0.430525</v>
      </c>
      <c r="O2295" s="23"/>
    </row>
    <row r="2296" customFormat="false" ht="15" hidden="false" customHeight="false" outlineLevel="0" collapsed="false">
      <c r="A2296" s="22" t="s">
        <v>1123</v>
      </c>
      <c r="B2296" s="22" t="n">
        <v>70</v>
      </c>
      <c r="C2296" s="22" t="n">
        <v>83</v>
      </c>
      <c r="D2296" s="22" t="n">
        <v>116</v>
      </c>
      <c r="E2296" s="22" t="n">
        <v>45</v>
      </c>
      <c r="F2296" s="22" t="n">
        <f aca="false">D2296/SUM(C2296:E2296)</f>
        <v>0.475409836065574</v>
      </c>
      <c r="G2296" s="22" t="n">
        <v>81.48</v>
      </c>
      <c r="H2296" s="22" t="n">
        <v>119.04</v>
      </c>
      <c r="I2296" s="22" t="n">
        <v>43.48</v>
      </c>
      <c r="J2296" s="22" t="n">
        <v>0.15923</v>
      </c>
      <c r="K2296" s="22" t="n">
        <v>0.694802</v>
      </c>
      <c r="O2296" s="23"/>
    </row>
    <row r="2297" customFormat="false" ht="15" hidden="false" customHeight="false" outlineLevel="0" collapsed="false">
      <c r="A2297" s="22" t="s">
        <v>1168</v>
      </c>
      <c r="B2297" s="22" t="n">
        <v>111</v>
      </c>
      <c r="C2297" s="22" t="n">
        <v>20</v>
      </c>
      <c r="D2297" s="22" t="n">
        <v>135</v>
      </c>
      <c r="E2297" s="22" t="n">
        <v>129</v>
      </c>
      <c r="F2297" s="22" t="n">
        <f aca="false">D2297/SUM(C2297:E2297)</f>
        <v>0.475352112676056</v>
      </c>
      <c r="G2297" s="22" t="n">
        <v>26.96</v>
      </c>
      <c r="H2297" s="22" t="n">
        <v>121.08</v>
      </c>
      <c r="I2297" s="22" t="n">
        <v>135.96</v>
      </c>
      <c r="J2297" s="22" t="n">
        <v>3.751983</v>
      </c>
      <c r="K2297" s="22" t="n">
        <v>0.069687</v>
      </c>
      <c r="O2297" s="23"/>
    </row>
    <row r="2298" customFormat="false" ht="15" hidden="false" customHeight="false" outlineLevel="0" collapsed="false">
      <c r="A2298" s="22" t="s">
        <v>1169</v>
      </c>
      <c r="B2298" s="22" t="n">
        <v>80</v>
      </c>
      <c r="C2298" s="22" t="n">
        <v>26</v>
      </c>
      <c r="D2298" s="22" t="n">
        <v>135</v>
      </c>
      <c r="E2298" s="22" t="n">
        <v>123</v>
      </c>
      <c r="F2298" s="22" t="n">
        <f aca="false">D2298/SUM(C2298:E2298)</f>
        <v>0.475352112676056</v>
      </c>
      <c r="G2298" s="22" t="n">
        <v>30.78</v>
      </c>
      <c r="H2298" s="22" t="n">
        <v>125.43</v>
      </c>
      <c r="I2298" s="22" t="n">
        <v>127.78</v>
      </c>
      <c r="J2298" s="22" t="n">
        <v>1.651447</v>
      </c>
      <c r="K2298" s="22" t="n">
        <v>0.22796</v>
      </c>
      <c r="O2298" s="23"/>
    </row>
    <row r="2299" customFormat="false" ht="15" hidden="false" customHeight="false" outlineLevel="0" collapsed="false">
      <c r="A2299" s="22" t="s">
        <v>1170</v>
      </c>
      <c r="B2299" s="22" t="n">
        <v>49</v>
      </c>
      <c r="C2299" s="22" t="n">
        <v>109</v>
      </c>
      <c r="D2299" s="22" t="n">
        <v>135</v>
      </c>
      <c r="E2299" s="22" t="n">
        <v>40</v>
      </c>
      <c r="F2299" s="22" t="n">
        <f aca="false">D2299/SUM(C2299:E2299)</f>
        <v>0.475352112676056</v>
      </c>
      <c r="G2299" s="22" t="n">
        <v>109.69</v>
      </c>
      <c r="H2299" s="22" t="n">
        <v>133.62</v>
      </c>
      <c r="I2299" s="22" t="n">
        <v>40.69</v>
      </c>
      <c r="J2299" s="22" t="n">
        <v>0.030383</v>
      </c>
      <c r="K2299" s="22" t="n">
        <v>0.900225</v>
      </c>
      <c r="O2299" s="23"/>
    </row>
    <row r="2300" customFormat="false" ht="15" hidden="false" customHeight="false" outlineLevel="0" collapsed="false">
      <c r="A2300" s="22" t="s">
        <v>1170</v>
      </c>
      <c r="B2300" s="22" t="n">
        <v>100</v>
      </c>
      <c r="C2300" s="22" t="n">
        <v>109</v>
      </c>
      <c r="D2300" s="22" t="n">
        <v>135</v>
      </c>
      <c r="E2300" s="22" t="n">
        <v>40</v>
      </c>
      <c r="F2300" s="22" t="n">
        <f aca="false">D2300/SUM(C2300:E2300)</f>
        <v>0.475352112676056</v>
      </c>
      <c r="G2300" s="22" t="n">
        <v>109.69</v>
      </c>
      <c r="H2300" s="22" t="n">
        <v>133.62</v>
      </c>
      <c r="I2300" s="22" t="n">
        <v>40.69</v>
      </c>
      <c r="J2300" s="22" t="n">
        <v>0.030383</v>
      </c>
      <c r="K2300" s="22" t="n">
        <v>0.900225</v>
      </c>
      <c r="O2300" s="23"/>
    </row>
    <row r="2301" customFormat="false" ht="15" hidden="false" customHeight="false" outlineLevel="0" collapsed="false">
      <c r="A2301" s="22" t="s">
        <v>1171</v>
      </c>
      <c r="B2301" s="22" t="n">
        <v>91</v>
      </c>
      <c r="C2301" s="22" t="n">
        <v>63</v>
      </c>
      <c r="D2301" s="22" t="n">
        <v>135</v>
      </c>
      <c r="E2301" s="22" t="n">
        <v>86</v>
      </c>
      <c r="F2301" s="22" t="n">
        <f aca="false">D2301/SUM(C2301:E2301)</f>
        <v>0.475352112676056</v>
      </c>
      <c r="G2301" s="22" t="n">
        <v>59.97</v>
      </c>
      <c r="H2301" s="22" t="n">
        <v>141.07</v>
      </c>
      <c r="I2301" s="22" t="n">
        <v>82.97</v>
      </c>
      <c r="J2301" s="22" t="n">
        <v>0.525585</v>
      </c>
      <c r="K2301" s="22" t="n">
        <v>0.47463</v>
      </c>
      <c r="O2301" s="23"/>
    </row>
    <row r="2302" customFormat="false" ht="15" hidden="false" customHeight="false" outlineLevel="0" collapsed="false">
      <c r="A2302" s="22" t="s">
        <v>1172</v>
      </c>
      <c r="B2302" s="22" t="n">
        <v>97</v>
      </c>
      <c r="C2302" s="22" t="n">
        <v>94</v>
      </c>
      <c r="D2302" s="22" t="n">
        <v>135</v>
      </c>
      <c r="E2302" s="22" t="n">
        <v>55</v>
      </c>
      <c r="F2302" s="22" t="n">
        <f aca="false">D2302/SUM(C2302:E2302)</f>
        <v>0.475352112676056</v>
      </c>
      <c r="G2302" s="22" t="n">
        <v>91.84</v>
      </c>
      <c r="H2302" s="22" t="n">
        <v>139.32</v>
      </c>
      <c r="I2302" s="22" t="n">
        <v>52.84</v>
      </c>
      <c r="J2302" s="22" t="n">
        <v>0.273328</v>
      </c>
      <c r="K2302" s="22" t="n">
        <v>0.628698</v>
      </c>
      <c r="O2302" s="23"/>
    </row>
    <row r="2303" customFormat="false" ht="15" hidden="false" customHeight="false" outlineLevel="0" collapsed="false">
      <c r="A2303" s="22" t="s">
        <v>195</v>
      </c>
      <c r="B2303" s="22" t="n">
        <v>99</v>
      </c>
      <c r="C2303" s="22" t="n">
        <v>106</v>
      </c>
      <c r="D2303" s="22" t="n">
        <v>96</v>
      </c>
      <c r="E2303" s="22" t="n">
        <v>0</v>
      </c>
      <c r="F2303" s="22" t="n">
        <f aca="false">D2303/SUM(C2303:E2303)</f>
        <v>0.475247524752475</v>
      </c>
      <c r="G2303" s="22" t="n">
        <v>117.41</v>
      </c>
      <c r="H2303" s="22" t="n">
        <v>73.19</v>
      </c>
      <c r="I2303" s="22" t="n">
        <v>11.41</v>
      </c>
      <c r="J2303" s="22" t="n">
        <v>19.62422</v>
      </c>
      <c r="K2303" s="22" t="n">
        <v>0</v>
      </c>
      <c r="O2303" s="23"/>
    </row>
    <row r="2304" customFormat="false" ht="15" hidden="false" customHeight="false" outlineLevel="0" collapsed="false">
      <c r="A2304" s="22" t="s">
        <v>1173</v>
      </c>
      <c r="B2304" s="22" t="n">
        <v>67</v>
      </c>
      <c r="C2304" s="22" t="n">
        <v>22</v>
      </c>
      <c r="D2304" s="22" t="n">
        <v>96</v>
      </c>
      <c r="E2304" s="22" t="n">
        <v>84</v>
      </c>
      <c r="F2304" s="22" t="n">
        <f aca="false">D2304/SUM(C2304:E2304)</f>
        <v>0.475247524752475</v>
      </c>
      <c r="G2304" s="22" t="n">
        <v>24.26</v>
      </c>
      <c r="H2304" s="22" t="n">
        <v>91.49</v>
      </c>
      <c r="I2304" s="22" t="n">
        <v>86.26</v>
      </c>
      <c r="J2304" s="22" t="n">
        <v>0.491968</v>
      </c>
      <c r="K2304" s="22" t="n">
        <v>0.536882</v>
      </c>
      <c r="O2304" s="23"/>
    </row>
    <row r="2305" customFormat="false" ht="15" hidden="false" customHeight="false" outlineLevel="0" collapsed="false">
      <c r="A2305" s="22" t="s">
        <v>1173</v>
      </c>
      <c r="B2305" s="22" t="n">
        <v>112</v>
      </c>
      <c r="C2305" s="22" t="n">
        <v>22</v>
      </c>
      <c r="D2305" s="22" t="n">
        <v>96</v>
      </c>
      <c r="E2305" s="22" t="n">
        <v>84</v>
      </c>
      <c r="F2305" s="22" t="n">
        <f aca="false">D2305/SUM(C2305:E2305)</f>
        <v>0.475247524752475</v>
      </c>
      <c r="G2305" s="22" t="n">
        <v>24.26</v>
      </c>
      <c r="H2305" s="22" t="n">
        <v>91.49</v>
      </c>
      <c r="I2305" s="22" t="n">
        <v>86.26</v>
      </c>
      <c r="J2305" s="22" t="n">
        <v>0.491968</v>
      </c>
      <c r="K2305" s="22" t="n">
        <v>0.536882</v>
      </c>
      <c r="O2305" s="23"/>
    </row>
    <row r="2306" customFormat="false" ht="15" hidden="false" customHeight="false" outlineLevel="0" collapsed="false">
      <c r="A2306" s="22" t="s">
        <v>1174</v>
      </c>
      <c r="B2306" s="22" t="n">
        <v>114</v>
      </c>
      <c r="C2306" s="22" t="n">
        <v>111</v>
      </c>
      <c r="D2306" s="22" t="n">
        <v>134</v>
      </c>
      <c r="E2306" s="22" t="n">
        <v>37</v>
      </c>
      <c r="F2306" s="22" t="n">
        <f aca="false">D2306/SUM(C2306:E2306)</f>
        <v>0.475177304964539</v>
      </c>
      <c r="G2306" s="22" t="n">
        <v>112.35</v>
      </c>
      <c r="H2306" s="22" t="n">
        <v>131.29</v>
      </c>
      <c r="I2306" s="22" t="n">
        <v>38.35</v>
      </c>
      <c r="J2306" s="22" t="n">
        <v>0.12008</v>
      </c>
      <c r="K2306" s="22" t="n">
        <v>0.798517</v>
      </c>
      <c r="O2306" s="23"/>
    </row>
    <row r="2307" customFormat="false" ht="15" hidden="false" customHeight="false" outlineLevel="0" collapsed="false">
      <c r="A2307" s="22" t="s">
        <v>1175</v>
      </c>
      <c r="B2307" s="22" t="n">
        <v>42</v>
      </c>
      <c r="C2307" s="22" t="n">
        <v>129</v>
      </c>
      <c r="D2307" s="22" t="n">
        <v>133</v>
      </c>
      <c r="E2307" s="22" t="n">
        <v>18</v>
      </c>
      <c r="F2307" s="22" t="n">
        <f aca="false">D2307/SUM(C2307:E2307)</f>
        <v>0.475</v>
      </c>
      <c r="G2307" s="22" t="n">
        <v>136.5</v>
      </c>
      <c r="H2307" s="22" t="n">
        <v>118</v>
      </c>
      <c r="I2307" s="22" t="n">
        <v>25.5</v>
      </c>
      <c r="J2307" s="22" t="n">
        <v>4.525776</v>
      </c>
      <c r="K2307" s="22" t="n">
        <v>0.046272</v>
      </c>
      <c r="O2307" s="23"/>
    </row>
    <row r="2308" customFormat="false" ht="15" hidden="false" customHeight="false" outlineLevel="0" collapsed="false">
      <c r="A2308" s="22" t="s">
        <v>1175</v>
      </c>
      <c r="B2308" s="22" t="n">
        <v>63</v>
      </c>
      <c r="C2308" s="22" t="n">
        <v>129</v>
      </c>
      <c r="D2308" s="22" t="n">
        <v>133</v>
      </c>
      <c r="E2308" s="22" t="n">
        <v>18</v>
      </c>
      <c r="F2308" s="22" t="n">
        <f aca="false">D2308/SUM(C2308:E2308)</f>
        <v>0.475</v>
      </c>
      <c r="G2308" s="22" t="n">
        <v>136.5</v>
      </c>
      <c r="H2308" s="22" t="n">
        <v>118</v>
      </c>
      <c r="I2308" s="22" t="n">
        <v>25.5</v>
      </c>
      <c r="J2308" s="22" t="n">
        <v>4.525776</v>
      </c>
      <c r="K2308" s="22" t="n">
        <v>0.046272</v>
      </c>
      <c r="O2308" s="23"/>
    </row>
    <row r="2309" customFormat="false" ht="15" hidden="false" customHeight="false" outlineLevel="0" collapsed="false">
      <c r="A2309" s="22" t="s">
        <v>1176</v>
      </c>
      <c r="B2309" s="22" t="n">
        <v>118</v>
      </c>
      <c r="C2309" s="22" t="n">
        <v>43</v>
      </c>
      <c r="D2309" s="22" t="n">
        <v>76</v>
      </c>
      <c r="E2309" s="22" t="n">
        <v>41</v>
      </c>
      <c r="F2309" s="22" t="n">
        <f aca="false">D2309/SUM(C2309:E2309)</f>
        <v>0.475</v>
      </c>
      <c r="G2309" s="22" t="n">
        <v>41.01</v>
      </c>
      <c r="H2309" s="22" t="n">
        <v>79.99</v>
      </c>
      <c r="I2309" s="22" t="n">
        <v>39.01</v>
      </c>
      <c r="J2309" s="22" t="n">
        <v>0.397628</v>
      </c>
      <c r="K2309" s="22" t="n">
        <v>0.529503</v>
      </c>
      <c r="O2309" s="23"/>
    </row>
    <row r="2310" customFormat="false" ht="15" hidden="false" customHeight="false" outlineLevel="0" collapsed="false">
      <c r="A2310" s="22" t="s">
        <v>1177</v>
      </c>
      <c r="B2310" s="22" t="n">
        <v>17</v>
      </c>
      <c r="C2310" s="22" t="n">
        <v>60</v>
      </c>
      <c r="D2310" s="22" t="n">
        <v>95</v>
      </c>
      <c r="E2310" s="22" t="n">
        <v>45</v>
      </c>
      <c r="F2310" s="22" t="n">
        <f aca="false">D2310/SUM(C2310:E2310)</f>
        <v>0.475</v>
      </c>
      <c r="G2310" s="22" t="n">
        <v>57.78</v>
      </c>
      <c r="H2310" s="22" t="n">
        <v>99.44</v>
      </c>
      <c r="I2310" s="22" t="n">
        <v>42.78</v>
      </c>
      <c r="J2310" s="22" t="n">
        <v>0.398296</v>
      </c>
      <c r="K2310" s="22" t="n">
        <v>0.569428</v>
      </c>
      <c r="O2310" s="23"/>
    </row>
    <row r="2311" customFormat="false" ht="15" hidden="false" customHeight="false" outlineLevel="0" collapsed="false">
      <c r="A2311" s="22" t="s">
        <v>983</v>
      </c>
      <c r="B2311" s="22" t="n">
        <v>124</v>
      </c>
      <c r="C2311" s="22" t="n">
        <v>42</v>
      </c>
      <c r="D2311" s="22" t="n">
        <v>133</v>
      </c>
      <c r="E2311" s="22" t="n">
        <v>105</v>
      </c>
      <c r="F2311" s="22" t="n">
        <f aca="false">D2311/SUM(C2311:E2311)</f>
        <v>0.475</v>
      </c>
      <c r="G2311" s="22" t="n">
        <v>42.04</v>
      </c>
      <c r="H2311" s="22" t="n">
        <v>132.91</v>
      </c>
      <c r="I2311" s="22" t="n">
        <v>105.04</v>
      </c>
      <c r="J2311" s="22" t="n">
        <v>0.000121</v>
      </c>
      <c r="K2311" s="22" t="n">
        <v>1</v>
      </c>
      <c r="O2311" s="23"/>
    </row>
    <row r="2312" customFormat="false" ht="15" hidden="false" customHeight="false" outlineLevel="0" collapsed="false">
      <c r="A2312" s="22" t="s">
        <v>1178</v>
      </c>
      <c r="B2312" s="22" t="n">
        <v>40</v>
      </c>
      <c r="C2312" s="22" t="n">
        <v>81</v>
      </c>
      <c r="D2312" s="22" t="n">
        <v>133</v>
      </c>
      <c r="E2312" s="22" t="n">
        <v>66</v>
      </c>
      <c r="F2312" s="22" t="n">
        <f aca="false">D2312/SUM(C2312:E2312)</f>
        <v>0.475</v>
      </c>
      <c r="G2312" s="22" t="n">
        <v>77.7</v>
      </c>
      <c r="H2312" s="22" t="n">
        <v>139.6</v>
      </c>
      <c r="I2312" s="22" t="n">
        <v>62.7</v>
      </c>
      <c r="J2312" s="22" t="n">
        <v>0.625534</v>
      </c>
      <c r="K2312" s="22" t="n">
        <v>0.471755</v>
      </c>
      <c r="O2312" s="23"/>
    </row>
    <row r="2313" customFormat="false" ht="15" hidden="false" customHeight="false" outlineLevel="0" collapsed="false">
      <c r="A2313" s="22" t="s">
        <v>1179</v>
      </c>
      <c r="B2313" s="22" t="n">
        <v>85</v>
      </c>
      <c r="C2313" s="22" t="n">
        <v>37</v>
      </c>
      <c r="D2313" s="22" t="n">
        <v>123</v>
      </c>
      <c r="E2313" s="22" t="n">
        <v>99</v>
      </c>
      <c r="F2313" s="22" t="n">
        <f aca="false">D2313/SUM(C2313:E2313)</f>
        <v>0.474903474903475</v>
      </c>
      <c r="G2313" s="22" t="n">
        <v>37.46</v>
      </c>
      <c r="H2313" s="22" t="n">
        <v>122.08</v>
      </c>
      <c r="I2313" s="22" t="n">
        <v>99.46</v>
      </c>
      <c r="J2313" s="22" t="n">
        <v>0.014736</v>
      </c>
      <c r="K2313" s="22" t="n">
        <v>1</v>
      </c>
      <c r="O2313" s="23"/>
    </row>
    <row r="2314" customFormat="false" ht="15" hidden="false" customHeight="false" outlineLevel="0" collapsed="false">
      <c r="A2314" s="22" t="s">
        <v>1180</v>
      </c>
      <c r="B2314" s="22" t="n">
        <v>42</v>
      </c>
      <c r="C2314" s="22" t="n">
        <v>84</v>
      </c>
      <c r="D2314" s="22" t="n">
        <v>131</v>
      </c>
      <c r="E2314" s="22" t="n">
        <v>61</v>
      </c>
      <c r="F2314" s="22" t="n">
        <f aca="false">D2314/SUM(C2314:E2314)</f>
        <v>0.47463768115942</v>
      </c>
      <c r="G2314" s="22" t="n">
        <v>80.98</v>
      </c>
      <c r="H2314" s="22" t="n">
        <v>137.04</v>
      </c>
      <c r="I2314" s="22" t="n">
        <v>57.98</v>
      </c>
      <c r="J2314" s="22" t="n">
        <v>0.536435</v>
      </c>
      <c r="K2314" s="22" t="n">
        <v>0.468276</v>
      </c>
      <c r="O2314" s="23"/>
    </row>
    <row r="2315" customFormat="false" ht="15" hidden="false" customHeight="false" outlineLevel="0" collapsed="false">
      <c r="A2315" s="22" t="s">
        <v>1181</v>
      </c>
      <c r="B2315" s="22" t="n">
        <v>47</v>
      </c>
      <c r="C2315" s="22" t="n">
        <v>51</v>
      </c>
      <c r="D2315" s="22" t="n">
        <v>112</v>
      </c>
      <c r="E2315" s="22" t="n">
        <v>73</v>
      </c>
      <c r="F2315" s="22" t="n">
        <f aca="false">D2315/SUM(C2315:E2315)</f>
        <v>0.474576271186441</v>
      </c>
      <c r="G2315" s="22" t="n">
        <v>48.51</v>
      </c>
      <c r="H2315" s="22" t="n">
        <v>116.97</v>
      </c>
      <c r="I2315" s="22" t="n">
        <v>70.51</v>
      </c>
      <c r="J2315" s="22" t="n">
        <v>0.426817</v>
      </c>
      <c r="K2315" s="22" t="n">
        <v>0.513189</v>
      </c>
      <c r="O2315" s="23"/>
    </row>
    <row r="2316" customFormat="false" ht="15" hidden="false" customHeight="false" outlineLevel="0" collapsed="false">
      <c r="A2316" s="22" t="s">
        <v>1182</v>
      </c>
      <c r="B2316" s="22" t="n">
        <v>15</v>
      </c>
      <c r="C2316" s="22" t="n">
        <v>53</v>
      </c>
      <c r="D2316" s="22" t="n">
        <v>130</v>
      </c>
      <c r="E2316" s="22" t="n">
        <v>91</v>
      </c>
      <c r="F2316" s="22" t="n">
        <f aca="false">D2316/SUM(C2316:E2316)</f>
        <v>0.474452554744526</v>
      </c>
      <c r="G2316" s="22" t="n">
        <v>50.82</v>
      </c>
      <c r="H2316" s="22" t="n">
        <v>134.36</v>
      </c>
      <c r="I2316" s="22" t="n">
        <v>88.82</v>
      </c>
      <c r="J2316" s="22" t="n">
        <v>0.289161</v>
      </c>
      <c r="K2316" s="22" t="n">
        <v>0.622287</v>
      </c>
      <c r="O2316" s="23"/>
    </row>
    <row r="2317" customFormat="false" ht="15" hidden="false" customHeight="false" outlineLevel="0" collapsed="false">
      <c r="A2317" s="22" t="s">
        <v>935</v>
      </c>
      <c r="B2317" s="22" t="n">
        <v>10</v>
      </c>
      <c r="C2317" s="22" t="n">
        <v>101</v>
      </c>
      <c r="D2317" s="22" t="n">
        <v>130</v>
      </c>
      <c r="E2317" s="22" t="n">
        <v>43</v>
      </c>
      <c r="F2317" s="22" t="n">
        <f aca="false">D2317/SUM(C2317:E2317)</f>
        <v>0.474452554744526</v>
      </c>
      <c r="G2317" s="22" t="n">
        <v>100.57</v>
      </c>
      <c r="H2317" s="22" t="n">
        <v>130.86</v>
      </c>
      <c r="I2317" s="22" t="n">
        <v>42.57</v>
      </c>
      <c r="J2317" s="22" t="n">
        <v>0.01187</v>
      </c>
      <c r="K2317" s="22" t="n">
        <v>0.899858</v>
      </c>
      <c r="O2317" s="23"/>
    </row>
    <row r="2318" customFormat="false" ht="15" hidden="false" customHeight="false" outlineLevel="0" collapsed="false">
      <c r="A2318" s="22" t="s">
        <v>1183</v>
      </c>
      <c r="B2318" s="22" t="n">
        <v>36</v>
      </c>
      <c r="C2318" s="22" t="n">
        <v>48</v>
      </c>
      <c r="D2318" s="22" t="n">
        <v>83</v>
      </c>
      <c r="E2318" s="22" t="n">
        <v>44</v>
      </c>
      <c r="F2318" s="22" t="n">
        <f aca="false">D2318/SUM(C2318:E2318)</f>
        <v>0.474285714285714</v>
      </c>
      <c r="G2318" s="22" t="n">
        <v>45.77</v>
      </c>
      <c r="H2318" s="22" t="n">
        <v>87.45</v>
      </c>
      <c r="I2318" s="22" t="n">
        <v>41.77</v>
      </c>
      <c r="J2318" s="22" t="n">
        <v>0.453975</v>
      </c>
      <c r="K2318" s="22" t="n">
        <v>0.54509</v>
      </c>
      <c r="O2318" s="23"/>
    </row>
    <row r="2319" customFormat="false" ht="15" hidden="false" customHeight="false" outlineLevel="0" collapsed="false">
      <c r="A2319" s="22" t="s">
        <v>1120</v>
      </c>
      <c r="B2319" s="22" t="n">
        <v>25</v>
      </c>
      <c r="C2319" s="22" t="n">
        <v>63</v>
      </c>
      <c r="D2319" s="22" t="n">
        <v>83</v>
      </c>
      <c r="E2319" s="22" t="n">
        <v>29</v>
      </c>
      <c r="F2319" s="22" t="n">
        <f aca="false">D2319/SUM(C2319:E2319)</f>
        <v>0.474285714285714</v>
      </c>
      <c r="G2319" s="22" t="n">
        <v>62.4</v>
      </c>
      <c r="H2319" s="22" t="n">
        <v>84.2</v>
      </c>
      <c r="I2319" s="22" t="n">
        <v>28.4</v>
      </c>
      <c r="J2319" s="22" t="n">
        <v>0.035378</v>
      </c>
      <c r="K2319" s="22" t="n">
        <v>0.875443</v>
      </c>
      <c r="O2319" s="23"/>
    </row>
    <row r="2320" customFormat="false" ht="15" hidden="false" customHeight="false" outlineLevel="0" collapsed="false">
      <c r="A2320" s="22" t="s">
        <v>162</v>
      </c>
      <c r="B2320" s="22" t="n">
        <v>45</v>
      </c>
      <c r="C2320" s="22" t="n">
        <v>2</v>
      </c>
      <c r="D2320" s="22" t="n">
        <v>92</v>
      </c>
      <c r="E2320" s="22" t="n">
        <v>100</v>
      </c>
      <c r="F2320" s="22" t="n">
        <f aca="false">D2320/SUM(C2320:E2320)</f>
        <v>0.474226804123711</v>
      </c>
      <c r="G2320" s="22" t="n">
        <v>11.88</v>
      </c>
      <c r="H2320" s="22" t="n">
        <v>72.25</v>
      </c>
      <c r="I2320" s="22" t="n">
        <v>109.88</v>
      </c>
      <c r="J2320" s="22" t="n">
        <v>14.50122</v>
      </c>
      <c r="K2320" s="22" t="n">
        <v>6.8E-005</v>
      </c>
      <c r="O2320" s="23"/>
    </row>
    <row r="2321" customFormat="false" ht="15" hidden="false" customHeight="false" outlineLevel="0" collapsed="false">
      <c r="A2321" s="22" t="s">
        <v>1184</v>
      </c>
      <c r="B2321" s="22" t="n">
        <v>105</v>
      </c>
      <c r="C2321" s="22" t="n">
        <v>67</v>
      </c>
      <c r="D2321" s="22" t="n">
        <v>100</v>
      </c>
      <c r="E2321" s="22" t="n">
        <v>44</v>
      </c>
      <c r="F2321" s="22" t="n">
        <f aca="false">D2321/SUM(C2321:E2321)</f>
        <v>0.4739336492891</v>
      </c>
      <c r="G2321" s="22" t="n">
        <v>64.88</v>
      </c>
      <c r="H2321" s="22" t="n">
        <v>104.25</v>
      </c>
      <c r="I2321" s="22" t="n">
        <v>41.88</v>
      </c>
      <c r="J2321" s="22" t="n">
        <v>0.350115</v>
      </c>
      <c r="K2321" s="22" t="n">
        <v>0.577827</v>
      </c>
      <c r="O2321" s="23"/>
    </row>
    <row r="2322" customFormat="false" ht="15" hidden="false" customHeight="false" outlineLevel="0" collapsed="false">
      <c r="A2322" s="22" t="s">
        <v>1185</v>
      </c>
      <c r="B2322" s="22" t="n">
        <v>125</v>
      </c>
      <c r="C2322" s="22" t="n">
        <v>91</v>
      </c>
      <c r="D2322" s="22" t="n">
        <v>127</v>
      </c>
      <c r="E2322" s="22" t="n">
        <v>50</v>
      </c>
      <c r="F2322" s="22" t="n">
        <f aca="false">D2322/SUM(C2322:E2322)</f>
        <v>0.473880597014925</v>
      </c>
      <c r="G2322" s="22" t="n">
        <v>89.07</v>
      </c>
      <c r="H2322" s="22" t="n">
        <v>130.86</v>
      </c>
      <c r="I2322" s="22" t="n">
        <v>48.07</v>
      </c>
      <c r="J2322" s="22" t="n">
        <v>0.233629</v>
      </c>
      <c r="K2322" s="22" t="n">
        <v>0.618621</v>
      </c>
      <c r="O2322" s="23"/>
    </row>
    <row r="2323" customFormat="false" ht="15" hidden="false" customHeight="false" outlineLevel="0" collapsed="false">
      <c r="A2323" s="22" t="s">
        <v>1186</v>
      </c>
      <c r="B2323" s="22" t="n">
        <v>27</v>
      </c>
      <c r="C2323" s="22" t="n">
        <v>35</v>
      </c>
      <c r="D2323" s="22" t="n">
        <v>135</v>
      </c>
      <c r="E2323" s="22" t="n">
        <v>115</v>
      </c>
      <c r="F2323" s="22" t="n">
        <f aca="false">D2323/SUM(C2323:E2323)</f>
        <v>0.473684210526316</v>
      </c>
      <c r="G2323" s="22" t="n">
        <v>36.86</v>
      </c>
      <c r="H2323" s="22" t="n">
        <v>131.27</v>
      </c>
      <c r="I2323" s="22" t="n">
        <v>116.86</v>
      </c>
      <c r="J2323" s="22" t="n">
        <v>0.229863</v>
      </c>
      <c r="K2323" s="22" t="n">
        <v>0.700203</v>
      </c>
      <c r="O2323" s="23"/>
    </row>
    <row r="2324" customFormat="false" ht="15" hidden="false" customHeight="false" outlineLevel="0" collapsed="false">
      <c r="A2324" s="22" t="s">
        <v>1186</v>
      </c>
      <c r="B2324" s="22" t="n">
        <v>98</v>
      </c>
      <c r="C2324" s="22" t="n">
        <v>35</v>
      </c>
      <c r="D2324" s="22" t="n">
        <v>135</v>
      </c>
      <c r="E2324" s="22" t="n">
        <v>115</v>
      </c>
      <c r="F2324" s="22" t="n">
        <f aca="false">D2324/SUM(C2324:E2324)</f>
        <v>0.473684210526316</v>
      </c>
      <c r="G2324" s="22" t="n">
        <v>36.86</v>
      </c>
      <c r="H2324" s="22" t="n">
        <v>131.27</v>
      </c>
      <c r="I2324" s="22" t="n">
        <v>116.86</v>
      </c>
      <c r="J2324" s="22" t="n">
        <v>0.229863</v>
      </c>
      <c r="K2324" s="22" t="n">
        <v>0.700203</v>
      </c>
      <c r="O2324" s="23"/>
    </row>
    <row r="2325" customFormat="false" ht="15" hidden="false" customHeight="false" outlineLevel="0" collapsed="false">
      <c r="A2325" s="22" t="s">
        <v>1187</v>
      </c>
      <c r="B2325" s="22" t="n">
        <v>119</v>
      </c>
      <c r="C2325" s="22" t="n">
        <v>130</v>
      </c>
      <c r="D2325" s="22" t="n">
        <v>117</v>
      </c>
      <c r="E2325" s="22" t="n">
        <v>0</v>
      </c>
      <c r="F2325" s="22" t="n">
        <f aca="false">D2325/SUM(C2325:E2325)</f>
        <v>0.473684210526316</v>
      </c>
      <c r="G2325" s="22" t="n">
        <v>143.86</v>
      </c>
      <c r="H2325" s="22" t="n">
        <v>89.29</v>
      </c>
      <c r="I2325" s="22" t="n">
        <v>13.86</v>
      </c>
      <c r="J2325" s="22" t="n">
        <v>23.789536</v>
      </c>
      <c r="K2325" s="22" t="n">
        <v>0</v>
      </c>
      <c r="O2325" s="23"/>
    </row>
    <row r="2326" customFormat="false" ht="15" hidden="false" customHeight="false" outlineLevel="0" collapsed="false">
      <c r="A2326" s="22" t="s">
        <v>1188</v>
      </c>
      <c r="B2326" s="22" t="n">
        <v>53</v>
      </c>
      <c r="C2326" s="22" t="n">
        <v>128</v>
      </c>
      <c r="D2326" s="22" t="n">
        <v>135</v>
      </c>
      <c r="E2326" s="22" t="n">
        <v>22</v>
      </c>
      <c r="F2326" s="22" t="n">
        <f aca="false">D2326/SUM(C2326:E2326)</f>
        <v>0.473684210526316</v>
      </c>
      <c r="G2326" s="22" t="n">
        <v>134.11</v>
      </c>
      <c r="H2326" s="22" t="n">
        <v>122.79</v>
      </c>
      <c r="I2326" s="22" t="n">
        <v>28.11</v>
      </c>
      <c r="J2326" s="22" t="n">
        <v>2.819217</v>
      </c>
      <c r="K2326" s="22" t="n">
        <v>0.129493</v>
      </c>
      <c r="O2326" s="23"/>
    </row>
    <row r="2327" customFormat="false" ht="15" hidden="false" customHeight="false" outlineLevel="0" collapsed="false">
      <c r="A2327" s="22" t="s">
        <v>1189</v>
      </c>
      <c r="B2327" s="22" t="n">
        <v>41</v>
      </c>
      <c r="C2327" s="22" t="n">
        <v>66</v>
      </c>
      <c r="D2327" s="22" t="n">
        <v>135</v>
      </c>
      <c r="E2327" s="22" t="n">
        <v>84</v>
      </c>
      <c r="F2327" s="22" t="n">
        <f aca="false">D2327/SUM(C2327:E2327)</f>
        <v>0.473684210526316</v>
      </c>
      <c r="G2327" s="22" t="n">
        <v>62.53</v>
      </c>
      <c r="H2327" s="22" t="n">
        <v>141.93</v>
      </c>
      <c r="I2327" s="22" t="n">
        <v>80.53</v>
      </c>
      <c r="J2327" s="22" t="n">
        <v>0.679753</v>
      </c>
      <c r="K2327" s="22" t="n">
        <v>0.406901</v>
      </c>
      <c r="O2327" s="23"/>
    </row>
    <row r="2328" customFormat="false" ht="15" hidden="false" customHeight="false" outlineLevel="0" collapsed="false">
      <c r="A2328" s="22" t="s">
        <v>803</v>
      </c>
      <c r="B2328" s="22" t="n">
        <v>7</v>
      </c>
      <c r="C2328" s="22" t="n">
        <v>31</v>
      </c>
      <c r="D2328" s="22" t="n">
        <v>81</v>
      </c>
      <c r="E2328" s="22" t="n">
        <v>59</v>
      </c>
      <c r="F2328" s="22" t="n">
        <f aca="false">D2328/SUM(C2328:E2328)</f>
        <v>0.473684210526316</v>
      </c>
      <c r="G2328" s="22" t="n">
        <v>29.9</v>
      </c>
      <c r="H2328" s="22" t="n">
        <v>83.21</v>
      </c>
      <c r="I2328" s="22" t="n">
        <v>57.9</v>
      </c>
      <c r="J2328" s="22" t="n">
        <v>0.120368</v>
      </c>
      <c r="K2328" s="22" t="n">
        <v>0.753827</v>
      </c>
      <c r="O2328" s="23"/>
    </row>
    <row r="2329" customFormat="false" ht="15" hidden="false" customHeight="false" outlineLevel="0" collapsed="false">
      <c r="A2329" s="22" t="s">
        <v>1190</v>
      </c>
      <c r="B2329" s="22" t="n">
        <v>21</v>
      </c>
      <c r="C2329" s="22" t="n">
        <v>82</v>
      </c>
      <c r="D2329" s="22" t="n">
        <v>134</v>
      </c>
      <c r="E2329" s="22" t="n">
        <v>67</v>
      </c>
      <c r="F2329" s="22" t="n">
        <f aca="false">D2329/SUM(C2329:E2329)</f>
        <v>0.473498233215548</v>
      </c>
      <c r="G2329" s="22" t="n">
        <v>78.45</v>
      </c>
      <c r="H2329" s="22" t="n">
        <v>141.1</v>
      </c>
      <c r="I2329" s="22" t="n">
        <v>63.45</v>
      </c>
      <c r="J2329" s="22" t="n">
        <v>0.717029</v>
      </c>
      <c r="K2329" s="22" t="n">
        <v>0.404983</v>
      </c>
      <c r="O2329" s="23"/>
    </row>
    <row r="2330" customFormat="false" ht="15" hidden="false" customHeight="false" outlineLevel="0" collapsed="false">
      <c r="A2330" s="22" t="s">
        <v>1191</v>
      </c>
      <c r="B2330" s="22" t="n">
        <v>61</v>
      </c>
      <c r="C2330" s="22" t="n">
        <v>96</v>
      </c>
      <c r="D2330" s="22" t="n">
        <v>125</v>
      </c>
      <c r="E2330" s="22" t="n">
        <v>43</v>
      </c>
      <c r="F2330" s="22" t="n">
        <f aca="false">D2330/SUM(C2330:E2330)</f>
        <v>0.473484848484848</v>
      </c>
      <c r="G2330" s="22" t="n">
        <v>95.16</v>
      </c>
      <c r="H2330" s="22" t="n">
        <v>126.68</v>
      </c>
      <c r="I2330" s="22" t="n">
        <v>42.16</v>
      </c>
      <c r="J2330" s="22" t="n">
        <v>0.046427</v>
      </c>
      <c r="K2330" s="22" t="n">
        <v>0.897874</v>
      </c>
      <c r="O2330" s="23"/>
    </row>
    <row r="2331" customFormat="false" ht="15" hidden="false" customHeight="false" outlineLevel="0" collapsed="false">
      <c r="A2331" s="22" t="s">
        <v>1192</v>
      </c>
      <c r="B2331" s="22" t="n">
        <v>98</v>
      </c>
      <c r="C2331" s="22" t="n">
        <v>75</v>
      </c>
      <c r="D2331" s="22" t="n">
        <v>89</v>
      </c>
      <c r="E2331" s="22" t="n">
        <v>24</v>
      </c>
      <c r="F2331" s="22" t="n">
        <f aca="false">D2331/SUM(C2331:E2331)</f>
        <v>0.473404255319149</v>
      </c>
      <c r="G2331" s="22" t="n">
        <v>75.96</v>
      </c>
      <c r="H2331" s="22" t="n">
        <v>87.08</v>
      </c>
      <c r="I2331" s="22" t="n">
        <v>24.96</v>
      </c>
      <c r="J2331" s="22" t="n">
        <v>0.091157</v>
      </c>
      <c r="K2331" s="22" t="n">
        <v>0.874988</v>
      </c>
      <c r="O2331" s="23"/>
    </row>
    <row r="2332" customFormat="false" ht="15" hidden="false" customHeight="false" outlineLevel="0" collapsed="false">
      <c r="A2332" s="22" t="s">
        <v>739</v>
      </c>
      <c r="B2332" s="22" t="n">
        <v>122</v>
      </c>
      <c r="C2332" s="22" t="n">
        <v>37</v>
      </c>
      <c r="D2332" s="22" t="n">
        <v>133</v>
      </c>
      <c r="E2332" s="22" t="n">
        <v>111</v>
      </c>
      <c r="F2332" s="22" t="n">
        <f aca="false">D2332/SUM(C2332:E2332)</f>
        <v>0.473309608540925</v>
      </c>
      <c r="G2332" s="22" t="n">
        <v>38.12</v>
      </c>
      <c r="H2332" s="22" t="n">
        <v>130.76</v>
      </c>
      <c r="I2332" s="22" t="n">
        <v>112.12</v>
      </c>
      <c r="J2332" s="22" t="n">
        <v>0.082744</v>
      </c>
      <c r="K2332" s="22" t="n">
        <v>0.897921</v>
      </c>
      <c r="O2332" s="23"/>
    </row>
    <row r="2333" customFormat="false" ht="15" hidden="false" customHeight="false" outlineLevel="0" collapsed="false">
      <c r="A2333" s="22" t="s">
        <v>1193</v>
      </c>
      <c r="B2333" s="22" t="n">
        <v>115</v>
      </c>
      <c r="C2333" s="22" t="n">
        <v>122</v>
      </c>
      <c r="D2333" s="22" t="n">
        <v>133</v>
      </c>
      <c r="E2333" s="22" t="n">
        <v>26</v>
      </c>
      <c r="F2333" s="22" t="n">
        <f aca="false">D2333/SUM(C2333:E2333)</f>
        <v>0.473309608540925</v>
      </c>
      <c r="G2333" s="22" t="n">
        <v>126.45</v>
      </c>
      <c r="H2333" s="22" t="n">
        <v>124.1</v>
      </c>
      <c r="I2333" s="22" t="n">
        <v>30.45</v>
      </c>
      <c r="J2333" s="22" t="n">
        <v>1.444754</v>
      </c>
      <c r="K2333" s="22" t="n">
        <v>0.279812</v>
      </c>
      <c r="O2333" s="23"/>
    </row>
    <row r="2334" customFormat="false" ht="15" hidden="false" customHeight="false" outlineLevel="0" collapsed="false">
      <c r="A2334" s="22" t="s">
        <v>1194</v>
      </c>
      <c r="B2334" s="22" t="n">
        <v>96</v>
      </c>
      <c r="C2334" s="22" t="n">
        <v>56</v>
      </c>
      <c r="D2334" s="22" t="n">
        <v>133</v>
      </c>
      <c r="E2334" s="22" t="n">
        <v>92</v>
      </c>
      <c r="F2334" s="22" t="n">
        <f aca="false">D2334/SUM(C2334:E2334)</f>
        <v>0.473309608540925</v>
      </c>
      <c r="G2334" s="22" t="n">
        <v>53.4</v>
      </c>
      <c r="H2334" s="22" t="n">
        <v>138.19</v>
      </c>
      <c r="I2334" s="22" t="n">
        <v>89.4</v>
      </c>
      <c r="J2334" s="22" t="n">
        <v>0.396939</v>
      </c>
      <c r="K2334" s="22" t="n">
        <v>0.544765</v>
      </c>
      <c r="O2334" s="23"/>
    </row>
    <row r="2335" customFormat="false" ht="15" hidden="false" customHeight="false" outlineLevel="0" collapsed="false">
      <c r="A2335" s="22" t="s">
        <v>1195</v>
      </c>
      <c r="B2335" s="22" t="n">
        <v>80</v>
      </c>
      <c r="C2335" s="22" t="n">
        <v>114</v>
      </c>
      <c r="D2335" s="22" t="n">
        <v>133</v>
      </c>
      <c r="E2335" s="22" t="n">
        <v>34</v>
      </c>
      <c r="F2335" s="22" t="n">
        <f aca="false">D2335/SUM(C2335:E2335)</f>
        <v>0.473309608540925</v>
      </c>
      <c r="G2335" s="22" t="n">
        <v>115.94</v>
      </c>
      <c r="H2335" s="22" t="n">
        <v>129.11</v>
      </c>
      <c r="I2335" s="22" t="n">
        <v>35.94</v>
      </c>
      <c r="J2335" s="22" t="n">
        <v>0.254802</v>
      </c>
      <c r="K2335" s="22" t="n">
        <v>0.697103</v>
      </c>
      <c r="O2335" s="23"/>
    </row>
    <row r="2336" customFormat="false" ht="15" hidden="false" customHeight="false" outlineLevel="0" collapsed="false">
      <c r="A2336" s="22" t="s">
        <v>1196</v>
      </c>
      <c r="B2336" s="22" t="n">
        <v>10</v>
      </c>
      <c r="C2336" s="22" t="n">
        <v>61</v>
      </c>
      <c r="D2336" s="22" t="n">
        <v>123</v>
      </c>
      <c r="E2336" s="22" t="n">
        <v>76</v>
      </c>
      <c r="F2336" s="22" t="n">
        <f aca="false">D2336/SUM(C2336:E2336)</f>
        <v>0.473076923076923</v>
      </c>
      <c r="G2336" s="22" t="n">
        <v>57.72</v>
      </c>
      <c r="H2336" s="22" t="n">
        <v>129.57</v>
      </c>
      <c r="I2336" s="22" t="n">
        <v>72.72</v>
      </c>
      <c r="J2336" s="22" t="n">
        <v>0.66797</v>
      </c>
      <c r="K2336" s="22" t="n">
        <v>0.45499</v>
      </c>
      <c r="O2336" s="23"/>
    </row>
    <row r="2337" customFormat="false" ht="15" hidden="false" customHeight="false" outlineLevel="0" collapsed="false">
      <c r="A2337" s="22" t="s">
        <v>1197</v>
      </c>
      <c r="B2337" s="22" t="n">
        <v>72</v>
      </c>
      <c r="C2337" s="22" t="n">
        <v>35</v>
      </c>
      <c r="D2337" s="22" t="n">
        <v>114</v>
      </c>
      <c r="E2337" s="22" t="n">
        <v>92</v>
      </c>
      <c r="F2337" s="22" t="n">
        <f aca="false">D2337/SUM(C2337:E2337)</f>
        <v>0.473029045643153</v>
      </c>
      <c r="G2337" s="22" t="n">
        <v>35.12</v>
      </c>
      <c r="H2337" s="22" t="n">
        <v>113.76</v>
      </c>
      <c r="I2337" s="22" t="n">
        <v>92.12</v>
      </c>
      <c r="J2337" s="22" t="n">
        <v>0.001079</v>
      </c>
      <c r="K2337" s="22" t="n">
        <v>1</v>
      </c>
      <c r="O2337" s="23"/>
    </row>
    <row r="2338" customFormat="false" ht="15" hidden="false" customHeight="false" outlineLevel="0" collapsed="false">
      <c r="A2338" s="22" t="s">
        <v>1198</v>
      </c>
      <c r="B2338" s="22" t="n">
        <v>106</v>
      </c>
      <c r="C2338" s="22" t="n">
        <v>43</v>
      </c>
      <c r="D2338" s="22" t="n">
        <v>113</v>
      </c>
      <c r="E2338" s="22" t="n">
        <v>83</v>
      </c>
      <c r="F2338" s="22" t="n">
        <f aca="false">D2338/SUM(C2338:E2338)</f>
        <v>0.472803347280335</v>
      </c>
      <c r="G2338" s="22" t="n">
        <v>41.42</v>
      </c>
      <c r="H2338" s="22" t="n">
        <v>116.15</v>
      </c>
      <c r="I2338" s="22" t="n">
        <v>81.42</v>
      </c>
      <c r="J2338" s="22" t="n">
        <v>0.17608</v>
      </c>
      <c r="K2338" s="22" t="n">
        <v>0.690308</v>
      </c>
      <c r="O2338" s="23"/>
    </row>
    <row r="2339" customFormat="false" ht="15" hidden="false" customHeight="false" outlineLevel="0" collapsed="false">
      <c r="A2339" s="22" t="s">
        <v>1199</v>
      </c>
      <c r="B2339" s="22" t="n">
        <v>14</v>
      </c>
      <c r="C2339" s="22" t="n">
        <v>66</v>
      </c>
      <c r="D2339" s="22" t="n">
        <v>129</v>
      </c>
      <c r="E2339" s="22" t="n">
        <v>78</v>
      </c>
      <c r="F2339" s="22" t="n">
        <f aca="false">D2339/SUM(C2339:E2339)</f>
        <v>0.472527472527472</v>
      </c>
      <c r="G2339" s="22" t="n">
        <v>62.38</v>
      </c>
      <c r="H2339" s="22" t="n">
        <v>136.24</v>
      </c>
      <c r="I2339" s="22" t="n">
        <v>74.38</v>
      </c>
      <c r="J2339" s="22" t="n">
        <v>0.770204</v>
      </c>
      <c r="K2339" s="22" t="n">
        <v>0.396423</v>
      </c>
      <c r="O2339" s="23"/>
    </row>
    <row r="2340" customFormat="false" ht="15" hidden="false" customHeight="false" outlineLevel="0" collapsed="false">
      <c r="A2340" s="22" t="s">
        <v>1200</v>
      </c>
      <c r="B2340" s="22" t="n">
        <v>82</v>
      </c>
      <c r="C2340" s="22" t="n">
        <v>32</v>
      </c>
      <c r="D2340" s="22" t="n">
        <v>128</v>
      </c>
      <c r="E2340" s="22" t="n">
        <v>111</v>
      </c>
      <c r="F2340" s="22" t="n">
        <f aca="false">D2340/SUM(C2340:E2340)</f>
        <v>0.472324723247233</v>
      </c>
      <c r="G2340" s="22" t="n">
        <v>34.01</v>
      </c>
      <c r="H2340" s="22" t="n">
        <v>123.99</v>
      </c>
      <c r="I2340" s="22" t="n">
        <v>113.01</v>
      </c>
      <c r="J2340" s="22" t="n">
        <v>0.284151</v>
      </c>
      <c r="K2340" s="22" t="n">
        <v>0.690369</v>
      </c>
      <c r="O2340" s="23"/>
    </row>
    <row r="2341" customFormat="false" ht="15" hidden="false" customHeight="false" outlineLevel="0" collapsed="false">
      <c r="A2341" s="22" t="s">
        <v>1201</v>
      </c>
      <c r="B2341" s="22" t="n">
        <v>60</v>
      </c>
      <c r="C2341" s="22" t="n">
        <v>109</v>
      </c>
      <c r="D2341" s="22" t="n">
        <v>119</v>
      </c>
      <c r="E2341" s="22" t="n">
        <v>24</v>
      </c>
      <c r="F2341" s="22" t="n">
        <f aca="false">D2341/SUM(C2341:E2341)</f>
        <v>0.472222222222222</v>
      </c>
      <c r="G2341" s="22" t="n">
        <v>112.67</v>
      </c>
      <c r="H2341" s="22" t="n">
        <v>111.66</v>
      </c>
      <c r="I2341" s="22" t="n">
        <v>27.67</v>
      </c>
      <c r="J2341" s="22" t="n">
        <v>1.087443</v>
      </c>
      <c r="K2341" s="22" t="n">
        <v>0.32344</v>
      </c>
      <c r="O2341" s="23"/>
    </row>
    <row r="2342" customFormat="false" ht="15" hidden="false" customHeight="false" outlineLevel="0" collapsed="false">
      <c r="A2342" s="22" t="s">
        <v>1202</v>
      </c>
      <c r="B2342" s="22" t="n">
        <v>84</v>
      </c>
      <c r="C2342" s="22" t="n">
        <v>94</v>
      </c>
      <c r="D2342" s="22" t="n">
        <v>93</v>
      </c>
      <c r="E2342" s="22" t="n">
        <v>10</v>
      </c>
      <c r="F2342" s="22" t="n">
        <f aca="false">D2342/SUM(C2342:E2342)</f>
        <v>0.472081218274112</v>
      </c>
      <c r="G2342" s="22" t="n">
        <v>100.2</v>
      </c>
      <c r="H2342" s="22" t="n">
        <v>80.59</v>
      </c>
      <c r="I2342" s="22" t="n">
        <v>16.2</v>
      </c>
      <c r="J2342" s="22" t="n">
        <v>4.670214</v>
      </c>
      <c r="K2342" s="22" t="n">
        <v>0.036764</v>
      </c>
      <c r="O2342" s="23"/>
    </row>
    <row r="2343" customFormat="false" ht="15" hidden="false" customHeight="false" outlineLevel="0" collapsed="false">
      <c r="A2343" s="22" t="s">
        <v>1203</v>
      </c>
      <c r="B2343" s="22" t="n">
        <v>10</v>
      </c>
      <c r="C2343" s="22" t="n">
        <v>33</v>
      </c>
      <c r="D2343" s="22" t="n">
        <v>93</v>
      </c>
      <c r="E2343" s="22" t="n">
        <v>71</v>
      </c>
      <c r="F2343" s="22" t="n">
        <f aca="false">D2343/SUM(C2343:E2343)</f>
        <v>0.472081218274112</v>
      </c>
      <c r="G2343" s="22" t="n">
        <v>32.08</v>
      </c>
      <c r="H2343" s="22" t="n">
        <v>94.84</v>
      </c>
      <c r="I2343" s="22" t="n">
        <v>70.08</v>
      </c>
      <c r="J2343" s="22" t="n">
        <v>0.073759</v>
      </c>
      <c r="K2343" s="22" t="n">
        <v>0.768953</v>
      </c>
      <c r="O2343" s="23"/>
    </row>
    <row r="2344" customFormat="false" ht="15" hidden="false" customHeight="false" outlineLevel="0" collapsed="false">
      <c r="A2344" s="22" t="s">
        <v>1204</v>
      </c>
      <c r="B2344" s="22" t="n">
        <v>54</v>
      </c>
      <c r="C2344" s="22" t="n">
        <v>107</v>
      </c>
      <c r="D2344" s="22" t="n">
        <v>135</v>
      </c>
      <c r="E2344" s="22" t="n">
        <v>44</v>
      </c>
      <c r="F2344" s="22" t="n">
        <f aca="false">D2344/SUM(C2344:E2344)</f>
        <v>0.472027972027972</v>
      </c>
      <c r="G2344" s="22" t="n">
        <v>106.47</v>
      </c>
      <c r="H2344" s="22" t="n">
        <v>136.06</v>
      </c>
      <c r="I2344" s="22" t="n">
        <v>43.47</v>
      </c>
      <c r="J2344" s="22" t="n">
        <v>0.017397</v>
      </c>
      <c r="K2344" s="22" t="n">
        <v>0.901341</v>
      </c>
      <c r="O2344" s="23"/>
    </row>
    <row r="2345" customFormat="false" ht="15" hidden="false" customHeight="false" outlineLevel="0" collapsed="false">
      <c r="A2345" s="22" t="s">
        <v>1205</v>
      </c>
      <c r="B2345" s="22" t="n">
        <v>54</v>
      </c>
      <c r="C2345" s="22" t="n">
        <v>28</v>
      </c>
      <c r="D2345" s="22" t="n">
        <v>135</v>
      </c>
      <c r="E2345" s="22" t="n">
        <v>123</v>
      </c>
      <c r="F2345" s="22" t="n">
        <f aca="false">D2345/SUM(C2345:E2345)</f>
        <v>0.472027972027972</v>
      </c>
      <c r="G2345" s="22" t="n">
        <v>31.89</v>
      </c>
      <c r="H2345" s="22" t="n">
        <v>127.22</v>
      </c>
      <c r="I2345" s="22" t="n">
        <v>126.89</v>
      </c>
      <c r="J2345" s="22" t="n">
        <v>1.068991</v>
      </c>
      <c r="K2345" s="22" t="n">
        <v>0.352652</v>
      </c>
      <c r="O2345" s="23"/>
    </row>
    <row r="2346" customFormat="false" ht="15" hidden="false" customHeight="false" outlineLevel="0" collapsed="false">
      <c r="A2346" s="22" t="s">
        <v>1206</v>
      </c>
      <c r="B2346" s="22" t="n">
        <v>71</v>
      </c>
      <c r="C2346" s="22" t="n">
        <v>56</v>
      </c>
      <c r="D2346" s="22" t="n">
        <v>135</v>
      </c>
      <c r="E2346" s="22" t="n">
        <v>95</v>
      </c>
      <c r="F2346" s="22" t="n">
        <f aca="false">D2346/SUM(C2346:E2346)</f>
        <v>0.472027972027972</v>
      </c>
      <c r="G2346" s="22" t="n">
        <v>53.33</v>
      </c>
      <c r="H2346" s="22" t="n">
        <v>140.34</v>
      </c>
      <c r="I2346" s="22" t="n">
        <v>92.33</v>
      </c>
      <c r="J2346" s="22" t="n">
        <v>0.414217</v>
      </c>
      <c r="K2346" s="22" t="n">
        <v>0.546999</v>
      </c>
      <c r="O2346" s="23"/>
    </row>
    <row r="2347" customFormat="false" ht="15" hidden="false" customHeight="false" outlineLevel="0" collapsed="false">
      <c r="A2347" s="22" t="s">
        <v>1207</v>
      </c>
      <c r="B2347" s="22" t="n">
        <v>124</v>
      </c>
      <c r="C2347" s="22" t="n">
        <v>110</v>
      </c>
      <c r="D2347" s="22" t="n">
        <v>135</v>
      </c>
      <c r="E2347" s="22" t="n">
        <v>41</v>
      </c>
      <c r="F2347" s="22" t="n">
        <f aca="false">D2347/SUM(C2347:E2347)</f>
        <v>0.472027972027972</v>
      </c>
      <c r="G2347" s="22" t="n">
        <v>110.16</v>
      </c>
      <c r="H2347" s="22" t="n">
        <v>134.68</v>
      </c>
      <c r="I2347" s="22" t="n">
        <v>41.16</v>
      </c>
      <c r="J2347" s="22" t="n">
        <v>0.001649</v>
      </c>
      <c r="K2347" s="22" t="n">
        <v>1</v>
      </c>
      <c r="O2347" s="23"/>
    </row>
    <row r="2348" customFormat="false" ht="15" hidden="false" customHeight="false" outlineLevel="0" collapsed="false">
      <c r="A2348" s="22" t="s">
        <v>1208</v>
      </c>
      <c r="B2348" s="22" t="n">
        <v>91</v>
      </c>
      <c r="C2348" s="22" t="n">
        <v>39</v>
      </c>
      <c r="D2348" s="22" t="n">
        <v>135</v>
      </c>
      <c r="E2348" s="22" t="n">
        <v>112</v>
      </c>
      <c r="F2348" s="22" t="n">
        <f aca="false">D2348/SUM(C2348:E2348)</f>
        <v>0.472027972027972</v>
      </c>
      <c r="G2348" s="22" t="n">
        <v>39.66</v>
      </c>
      <c r="H2348" s="22" t="n">
        <v>133.68</v>
      </c>
      <c r="I2348" s="22" t="n">
        <v>112.66</v>
      </c>
      <c r="J2348" s="22" t="n">
        <v>0.027734</v>
      </c>
      <c r="K2348" s="22" t="n">
        <v>0.900034</v>
      </c>
      <c r="O2348" s="23"/>
    </row>
    <row r="2349" customFormat="false" ht="15" hidden="false" customHeight="false" outlineLevel="0" collapsed="false">
      <c r="A2349" s="22" t="s">
        <v>120</v>
      </c>
      <c r="B2349" s="22" t="n">
        <v>7</v>
      </c>
      <c r="C2349" s="22" t="n">
        <v>0</v>
      </c>
      <c r="D2349" s="22" t="n">
        <v>126</v>
      </c>
      <c r="E2349" s="22" t="n">
        <v>141</v>
      </c>
      <c r="F2349" s="22" t="n">
        <f aca="false">D2349/SUM(C2349:E2349)</f>
        <v>0.471910112359551</v>
      </c>
      <c r="G2349" s="22" t="n">
        <v>14.87</v>
      </c>
      <c r="H2349" s="22" t="n">
        <v>96.27</v>
      </c>
      <c r="I2349" s="22" t="n">
        <v>155.87</v>
      </c>
      <c r="J2349" s="22" t="n">
        <v>25.464317</v>
      </c>
      <c r="K2349" s="22" t="n">
        <v>0</v>
      </c>
      <c r="O2349" s="23"/>
    </row>
    <row r="2350" customFormat="false" ht="15" hidden="false" customHeight="false" outlineLevel="0" collapsed="false">
      <c r="A2350" s="22" t="s">
        <v>1209</v>
      </c>
      <c r="B2350" s="22" t="n">
        <v>56</v>
      </c>
      <c r="C2350" s="22" t="n">
        <v>104</v>
      </c>
      <c r="D2350" s="22" t="n">
        <v>126</v>
      </c>
      <c r="E2350" s="22" t="n">
        <v>37</v>
      </c>
      <c r="F2350" s="22" t="n">
        <f aca="false">D2350/SUM(C2350:E2350)</f>
        <v>0.471910112359551</v>
      </c>
      <c r="G2350" s="22" t="n">
        <v>104.45</v>
      </c>
      <c r="H2350" s="22" t="n">
        <v>125.09</v>
      </c>
      <c r="I2350" s="22" t="n">
        <v>37.45</v>
      </c>
      <c r="J2350" s="22" t="n">
        <v>0.014017</v>
      </c>
      <c r="K2350" s="22" t="n">
        <v>1</v>
      </c>
      <c r="O2350" s="23"/>
    </row>
    <row r="2351" customFormat="false" ht="15" hidden="false" customHeight="false" outlineLevel="0" collapsed="false">
      <c r="A2351" s="22" t="s">
        <v>1210</v>
      </c>
      <c r="B2351" s="22" t="n">
        <v>55</v>
      </c>
      <c r="C2351" s="22" t="n">
        <v>124</v>
      </c>
      <c r="D2351" s="22" t="n">
        <v>134</v>
      </c>
      <c r="E2351" s="22" t="n">
        <v>26</v>
      </c>
      <c r="F2351" s="22" t="n">
        <f aca="false">D2351/SUM(C2351:E2351)</f>
        <v>0.471830985915493</v>
      </c>
      <c r="G2351" s="22" t="n">
        <v>128.45</v>
      </c>
      <c r="H2351" s="22" t="n">
        <v>125.09</v>
      </c>
      <c r="I2351" s="22" t="n">
        <v>30.45</v>
      </c>
      <c r="J2351" s="22" t="n">
        <v>1.440346</v>
      </c>
      <c r="K2351" s="22" t="n">
        <v>0.281049</v>
      </c>
      <c r="O2351" s="23"/>
    </row>
    <row r="2352" customFormat="false" ht="15" hidden="false" customHeight="false" outlineLevel="0" collapsed="false">
      <c r="A2352" s="22" t="s">
        <v>1171</v>
      </c>
      <c r="B2352" s="22" t="n">
        <v>97</v>
      </c>
      <c r="C2352" s="22" t="n">
        <v>63</v>
      </c>
      <c r="D2352" s="22" t="n">
        <v>134</v>
      </c>
      <c r="E2352" s="22" t="n">
        <v>87</v>
      </c>
      <c r="F2352" s="22" t="n">
        <f aca="false">D2352/SUM(C2352:E2352)</f>
        <v>0.471830985915493</v>
      </c>
      <c r="G2352" s="22" t="n">
        <v>59.51</v>
      </c>
      <c r="H2352" s="22" t="n">
        <v>140.99</v>
      </c>
      <c r="I2352" s="22" t="n">
        <v>83.51</v>
      </c>
      <c r="J2352" s="22" t="n">
        <v>0.69729</v>
      </c>
      <c r="K2352" s="22" t="n">
        <v>0.404307</v>
      </c>
      <c r="O2352" s="23"/>
    </row>
    <row r="2353" customFormat="false" ht="15" hidden="false" customHeight="false" outlineLevel="0" collapsed="false">
      <c r="A2353" s="22" t="s">
        <v>1211</v>
      </c>
      <c r="B2353" s="22" t="n">
        <v>31</v>
      </c>
      <c r="C2353" s="22" t="n">
        <v>114</v>
      </c>
      <c r="D2353" s="22" t="n">
        <v>133</v>
      </c>
      <c r="E2353" s="22" t="n">
        <v>35</v>
      </c>
      <c r="F2353" s="22" t="n">
        <f aca="false">D2353/SUM(C2353:E2353)</f>
        <v>0.471631205673759</v>
      </c>
      <c r="G2353" s="22" t="n">
        <v>115.53</v>
      </c>
      <c r="H2353" s="22" t="n">
        <v>129.93</v>
      </c>
      <c r="I2353" s="22" t="n">
        <v>36.53</v>
      </c>
      <c r="J2353" s="22" t="n">
        <v>0.156976</v>
      </c>
      <c r="K2353" s="22" t="n">
        <v>0.795983</v>
      </c>
      <c r="O2353" s="23"/>
    </row>
    <row r="2354" customFormat="false" ht="15" hidden="false" customHeight="false" outlineLevel="0" collapsed="false">
      <c r="A2354" s="22" t="s">
        <v>1212</v>
      </c>
      <c r="B2354" s="22" t="n">
        <v>103</v>
      </c>
      <c r="C2354" s="22" t="n">
        <v>111</v>
      </c>
      <c r="D2354" s="22" t="n">
        <v>133</v>
      </c>
      <c r="E2354" s="22" t="n">
        <v>38</v>
      </c>
      <c r="F2354" s="22" t="n">
        <f aca="false">D2354/SUM(C2354:E2354)</f>
        <v>0.471631205673759</v>
      </c>
      <c r="G2354" s="22" t="n">
        <v>111.72</v>
      </c>
      <c r="H2354" s="22" t="n">
        <v>131.55</v>
      </c>
      <c r="I2354" s="22" t="n">
        <v>38.72</v>
      </c>
      <c r="J2354" s="22" t="n">
        <v>0.034194</v>
      </c>
      <c r="K2354" s="22" t="n">
        <v>0.898949</v>
      </c>
      <c r="O2354" s="23"/>
    </row>
    <row r="2355" customFormat="false" ht="15" hidden="false" customHeight="false" outlineLevel="0" collapsed="false">
      <c r="A2355" s="22" t="s">
        <v>1174</v>
      </c>
      <c r="B2355" s="22" t="n">
        <v>95</v>
      </c>
      <c r="C2355" s="22" t="n">
        <v>111</v>
      </c>
      <c r="D2355" s="22" t="n">
        <v>133</v>
      </c>
      <c r="E2355" s="22" t="n">
        <v>38</v>
      </c>
      <c r="F2355" s="22" t="n">
        <f aca="false">D2355/SUM(C2355:E2355)</f>
        <v>0.471631205673759</v>
      </c>
      <c r="G2355" s="22" t="n">
        <v>111.72</v>
      </c>
      <c r="H2355" s="22" t="n">
        <v>131.55</v>
      </c>
      <c r="I2355" s="22" t="n">
        <v>38.72</v>
      </c>
      <c r="J2355" s="22" t="n">
        <v>0.034194</v>
      </c>
      <c r="K2355" s="22" t="n">
        <v>0.898949</v>
      </c>
      <c r="O2355" s="23"/>
    </row>
    <row r="2356" customFormat="false" ht="15" hidden="false" customHeight="false" outlineLevel="0" collapsed="false">
      <c r="A2356" s="22" t="s">
        <v>1213</v>
      </c>
      <c r="B2356" s="22" t="n">
        <v>85</v>
      </c>
      <c r="C2356" s="22" t="n">
        <v>77</v>
      </c>
      <c r="D2356" s="22" t="n">
        <v>83</v>
      </c>
      <c r="E2356" s="22" t="n">
        <v>16</v>
      </c>
      <c r="F2356" s="22" t="n">
        <f aca="false">D2356/SUM(C2356:E2356)</f>
        <v>0.471590909090909</v>
      </c>
      <c r="G2356" s="22" t="n">
        <v>79.79</v>
      </c>
      <c r="H2356" s="22" t="n">
        <v>77.43</v>
      </c>
      <c r="I2356" s="22" t="n">
        <v>18.79</v>
      </c>
      <c r="J2356" s="22" t="n">
        <v>0.91112</v>
      </c>
      <c r="K2356" s="22" t="n">
        <v>0.39446</v>
      </c>
      <c r="O2356" s="23"/>
    </row>
    <row r="2357" customFormat="false" ht="15" hidden="false" customHeight="false" outlineLevel="0" collapsed="false">
      <c r="A2357" s="22" t="s">
        <v>1214</v>
      </c>
      <c r="B2357" s="22" t="n">
        <v>101</v>
      </c>
      <c r="C2357" s="22" t="n">
        <v>32</v>
      </c>
      <c r="D2357" s="22" t="n">
        <v>83</v>
      </c>
      <c r="E2357" s="22" t="n">
        <v>61</v>
      </c>
      <c r="F2357" s="22" t="n">
        <f aca="false">D2357/SUM(C2357:E2357)</f>
        <v>0.471590909090909</v>
      </c>
      <c r="G2357" s="22" t="n">
        <v>30.69</v>
      </c>
      <c r="H2357" s="22" t="n">
        <v>85.61</v>
      </c>
      <c r="I2357" s="22" t="n">
        <v>59.69</v>
      </c>
      <c r="J2357" s="22" t="n">
        <v>0.163682</v>
      </c>
      <c r="K2357" s="22" t="n">
        <v>0.756411</v>
      </c>
      <c r="O2357" s="23"/>
    </row>
    <row r="2358" customFormat="false" ht="15" hidden="false" customHeight="false" outlineLevel="0" collapsed="false">
      <c r="A2358" s="22" t="s">
        <v>1215</v>
      </c>
      <c r="B2358" s="22" t="n">
        <v>20</v>
      </c>
      <c r="C2358" s="22" t="n">
        <v>67</v>
      </c>
      <c r="D2358" s="22" t="n">
        <v>132</v>
      </c>
      <c r="E2358" s="22" t="n">
        <v>81</v>
      </c>
      <c r="F2358" s="22" t="n">
        <f aca="false">D2358/SUM(C2358:E2358)</f>
        <v>0.471428571428571</v>
      </c>
      <c r="G2358" s="22" t="n">
        <v>63.17</v>
      </c>
      <c r="H2358" s="22" t="n">
        <v>139.65</v>
      </c>
      <c r="I2358" s="22" t="n">
        <v>77.17</v>
      </c>
      <c r="J2358" s="22" t="n">
        <v>0.840232</v>
      </c>
      <c r="K2358" s="22" t="n">
        <v>0.401258</v>
      </c>
      <c r="O2358" s="23"/>
    </row>
    <row r="2359" customFormat="false" ht="15" hidden="false" customHeight="false" outlineLevel="0" collapsed="false">
      <c r="A2359" s="22" t="s">
        <v>1216</v>
      </c>
      <c r="B2359" s="22" t="n">
        <v>81</v>
      </c>
      <c r="C2359" s="22" t="n">
        <v>111</v>
      </c>
      <c r="D2359" s="22" t="n">
        <v>123</v>
      </c>
      <c r="E2359" s="22" t="n">
        <v>27</v>
      </c>
      <c r="F2359" s="22" t="n">
        <f aca="false">D2359/SUM(C2359:E2359)</f>
        <v>0.471264367816092</v>
      </c>
      <c r="G2359" s="22" t="n">
        <v>114.01</v>
      </c>
      <c r="H2359" s="22" t="n">
        <v>116.98</v>
      </c>
      <c r="I2359" s="22" t="n">
        <v>30.01</v>
      </c>
      <c r="J2359" s="22" t="n">
        <v>0.690544</v>
      </c>
      <c r="K2359" s="22" t="n">
        <v>0.489741</v>
      </c>
      <c r="O2359" s="23"/>
    </row>
    <row r="2360" customFormat="false" ht="15" hidden="false" customHeight="false" outlineLevel="0" collapsed="false">
      <c r="A2360" s="22" t="s">
        <v>676</v>
      </c>
      <c r="B2360" s="22" t="n">
        <v>121</v>
      </c>
      <c r="C2360" s="22" t="n">
        <v>14</v>
      </c>
      <c r="D2360" s="22" t="n">
        <v>131</v>
      </c>
      <c r="E2360" s="22" t="n">
        <v>133</v>
      </c>
      <c r="F2360" s="22" t="n">
        <f aca="false">D2360/SUM(C2360:E2360)</f>
        <v>0.471223021582734</v>
      </c>
      <c r="G2360" s="22" t="n">
        <v>22.73</v>
      </c>
      <c r="H2360" s="22" t="n">
        <v>113.53</v>
      </c>
      <c r="I2360" s="22" t="n">
        <v>141.73</v>
      </c>
      <c r="J2360" s="22" t="n">
        <v>6.582279</v>
      </c>
      <c r="K2360" s="22" t="n">
        <v>0.012218</v>
      </c>
      <c r="O2360" s="23"/>
    </row>
    <row r="2361" customFormat="false" ht="15" hidden="false" customHeight="false" outlineLevel="0" collapsed="false">
      <c r="A2361" s="22" t="s">
        <v>1217</v>
      </c>
      <c r="B2361" s="22" t="n">
        <v>11</v>
      </c>
      <c r="C2361" s="22" t="n">
        <v>91</v>
      </c>
      <c r="D2361" s="22" t="n">
        <v>114</v>
      </c>
      <c r="E2361" s="22" t="n">
        <v>37</v>
      </c>
      <c r="F2361" s="22" t="n">
        <f aca="false">D2361/SUM(C2361:E2361)</f>
        <v>0.471074380165289</v>
      </c>
      <c r="G2361" s="22" t="n">
        <v>90.51</v>
      </c>
      <c r="H2361" s="22" t="n">
        <v>114.98</v>
      </c>
      <c r="I2361" s="22" t="n">
        <v>36.51</v>
      </c>
      <c r="J2361" s="22" t="n">
        <v>0.01741</v>
      </c>
      <c r="K2361" s="22" t="n">
        <v>0.892821</v>
      </c>
      <c r="O2361" s="23"/>
    </row>
    <row r="2362" customFormat="false" ht="15" hidden="false" customHeight="false" outlineLevel="0" collapsed="false">
      <c r="A2362" s="22" t="s">
        <v>1180</v>
      </c>
      <c r="B2362" s="22" t="n">
        <v>36</v>
      </c>
      <c r="C2362" s="22" t="n">
        <v>84</v>
      </c>
      <c r="D2362" s="22" t="n">
        <v>130</v>
      </c>
      <c r="E2362" s="22" t="n">
        <v>62</v>
      </c>
      <c r="F2362" s="22" t="n">
        <f aca="false">D2362/SUM(C2362:E2362)</f>
        <v>0.471014492753623</v>
      </c>
      <c r="G2362" s="22" t="n">
        <v>80.44</v>
      </c>
      <c r="H2362" s="22" t="n">
        <v>137.12</v>
      </c>
      <c r="I2362" s="22" t="n">
        <v>58.44</v>
      </c>
      <c r="J2362" s="22" t="n">
        <v>0.744794</v>
      </c>
      <c r="K2362" s="22" t="n">
        <v>0.397339</v>
      </c>
      <c r="O2362" s="23"/>
    </row>
    <row r="2363" customFormat="false" ht="15" hidden="false" customHeight="false" outlineLevel="0" collapsed="false">
      <c r="A2363" s="22" t="s">
        <v>1218</v>
      </c>
      <c r="B2363" s="22" t="n">
        <v>106</v>
      </c>
      <c r="C2363" s="22" t="n">
        <v>55</v>
      </c>
      <c r="D2363" s="22" t="n">
        <v>130</v>
      </c>
      <c r="E2363" s="22" t="n">
        <v>91</v>
      </c>
      <c r="F2363" s="22" t="n">
        <f aca="false">D2363/SUM(C2363:E2363)</f>
        <v>0.471014492753623</v>
      </c>
      <c r="G2363" s="22" t="n">
        <v>52.17</v>
      </c>
      <c r="H2363" s="22" t="n">
        <v>135.65</v>
      </c>
      <c r="I2363" s="22" t="n">
        <v>88.17</v>
      </c>
      <c r="J2363" s="22" t="n">
        <v>0.479167</v>
      </c>
      <c r="K2363" s="22" t="n">
        <v>0.540027</v>
      </c>
      <c r="O2363" s="23"/>
    </row>
    <row r="2364" customFormat="false" ht="15" hidden="false" customHeight="false" outlineLevel="0" collapsed="false">
      <c r="A2364" s="22" t="s">
        <v>1219</v>
      </c>
      <c r="B2364" s="22" t="n">
        <v>84</v>
      </c>
      <c r="C2364" s="22" t="n">
        <v>57</v>
      </c>
      <c r="D2364" s="22" t="n">
        <v>81</v>
      </c>
      <c r="E2364" s="22" t="n">
        <v>34</v>
      </c>
      <c r="F2364" s="22" t="n">
        <f aca="false">D2364/SUM(C2364:E2364)</f>
        <v>0.47093023255814</v>
      </c>
      <c r="G2364" s="22" t="n">
        <v>55.27</v>
      </c>
      <c r="H2364" s="22" t="n">
        <v>84.46</v>
      </c>
      <c r="I2364" s="22" t="n">
        <v>32.27</v>
      </c>
      <c r="J2364" s="22" t="n">
        <v>0.289008</v>
      </c>
      <c r="K2364" s="22" t="n">
        <v>0.641273</v>
      </c>
      <c r="O2364" s="23"/>
    </row>
    <row r="2365" customFormat="false" ht="15" hidden="false" customHeight="false" outlineLevel="0" collapsed="false">
      <c r="A2365" s="22" t="s">
        <v>1220</v>
      </c>
      <c r="B2365" s="22" t="n">
        <v>54</v>
      </c>
      <c r="C2365" s="22" t="n">
        <v>98</v>
      </c>
      <c r="D2365" s="22" t="n">
        <v>129</v>
      </c>
      <c r="E2365" s="22" t="n">
        <v>47</v>
      </c>
      <c r="F2365" s="22" t="n">
        <f aca="false">D2365/SUM(C2365:E2365)</f>
        <v>0.470802919708029</v>
      </c>
      <c r="G2365" s="22" t="n">
        <v>96.37</v>
      </c>
      <c r="H2365" s="22" t="n">
        <v>132.25</v>
      </c>
      <c r="I2365" s="22" t="n">
        <v>45.37</v>
      </c>
      <c r="J2365" s="22" t="n">
        <v>0.165835</v>
      </c>
      <c r="K2365" s="22" t="n">
        <v>0.70759</v>
      </c>
      <c r="O2365" s="23"/>
    </row>
    <row r="2366" customFormat="false" ht="15" hidden="false" customHeight="false" outlineLevel="0" collapsed="false">
      <c r="A2366" s="22" t="s">
        <v>1221</v>
      </c>
      <c r="B2366" s="22" t="n">
        <v>20</v>
      </c>
      <c r="C2366" s="22" t="n">
        <v>54</v>
      </c>
      <c r="D2366" s="22" t="n">
        <v>129</v>
      </c>
      <c r="E2366" s="22" t="n">
        <v>91</v>
      </c>
      <c r="F2366" s="22" t="n">
        <f aca="false">D2366/SUM(C2366:E2366)</f>
        <v>0.470802919708029</v>
      </c>
      <c r="G2366" s="22" t="n">
        <v>51.25</v>
      </c>
      <c r="H2366" s="22" t="n">
        <v>134.5</v>
      </c>
      <c r="I2366" s="22" t="n">
        <v>88.25</v>
      </c>
      <c r="J2366" s="22" t="n">
        <v>0.458467</v>
      </c>
      <c r="K2366" s="22" t="n">
        <v>0.538191</v>
      </c>
      <c r="O2366" s="23"/>
    </row>
    <row r="2367" customFormat="false" ht="15" hidden="false" customHeight="false" outlineLevel="0" collapsed="false">
      <c r="A2367" s="22" t="s">
        <v>1222</v>
      </c>
      <c r="B2367" s="22" t="n">
        <v>7</v>
      </c>
      <c r="C2367" s="22" t="n">
        <v>121</v>
      </c>
      <c r="D2367" s="22" t="n">
        <v>128</v>
      </c>
      <c r="E2367" s="22" t="n">
        <v>23</v>
      </c>
      <c r="F2367" s="22" t="n">
        <f aca="false">D2367/SUM(C2367:E2367)</f>
        <v>0.470588235294118</v>
      </c>
      <c r="G2367" s="22" t="n">
        <v>125.83</v>
      </c>
      <c r="H2367" s="22" t="n">
        <v>118.35</v>
      </c>
      <c r="I2367" s="22" t="n">
        <v>27.83</v>
      </c>
      <c r="J2367" s="22" t="n">
        <v>1.810158</v>
      </c>
      <c r="K2367" s="22" t="n">
        <v>0.210597</v>
      </c>
      <c r="O2367" s="23"/>
    </row>
    <row r="2368" customFormat="false" ht="15" hidden="false" customHeight="false" outlineLevel="0" collapsed="false">
      <c r="A2368" s="22" t="s">
        <v>1223</v>
      </c>
      <c r="B2368" s="22" t="n">
        <v>88</v>
      </c>
      <c r="C2368" s="22" t="n">
        <v>10</v>
      </c>
      <c r="D2368" s="22" t="n">
        <v>80</v>
      </c>
      <c r="E2368" s="22" t="n">
        <v>80</v>
      </c>
      <c r="F2368" s="22" t="n">
        <f aca="false">D2368/SUM(C2368:E2368)</f>
        <v>0.470588235294118</v>
      </c>
      <c r="G2368" s="22" t="n">
        <v>14.71</v>
      </c>
      <c r="H2368" s="22" t="n">
        <v>70.59</v>
      </c>
      <c r="I2368" s="22" t="n">
        <v>84.71</v>
      </c>
      <c r="J2368" s="22" t="n">
        <v>3.022222</v>
      </c>
      <c r="K2368" s="22" t="n">
        <v>0.098394</v>
      </c>
      <c r="O2368" s="23"/>
    </row>
    <row r="2369" customFormat="false" ht="15" hidden="false" customHeight="false" outlineLevel="0" collapsed="false">
      <c r="A2369" s="22" t="s">
        <v>1224</v>
      </c>
      <c r="B2369" s="22" t="n">
        <v>61</v>
      </c>
      <c r="C2369" s="22" t="n">
        <v>77</v>
      </c>
      <c r="D2369" s="22" t="n">
        <v>112</v>
      </c>
      <c r="E2369" s="22" t="n">
        <v>49</v>
      </c>
      <c r="F2369" s="22" t="n">
        <f aca="false">D2369/SUM(C2369:E2369)</f>
        <v>0.470588235294118</v>
      </c>
      <c r="G2369" s="22" t="n">
        <v>74.32</v>
      </c>
      <c r="H2369" s="22" t="n">
        <v>117.35</v>
      </c>
      <c r="I2369" s="22" t="n">
        <v>46.32</v>
      </c>
      <c r="J2369" s="22" t="n">
        <v>0.495192</v>
      </c>
      <c r="K2369" s="22" t="n">
        <v>0.511164</v>
      </c>
      <c r="O2369" s="23"/>
    </row>
    <row r="2370" customFormat="false" ht="15" hidden="false" customHeight="false" outlineLevel="0" collapsed="false">
      <c r="A2370" s="22" t="s">
        <v>1225</v>
      </c>
      <c r="B2370" s="22" t="n">
        <v>36</v>
      </c>
      <c r="C2370" s="22" t="n">
        <v>105</v>
      </c>
      <c r="D2370" s="22" t="n">
        <v>128</v>
      </c>
      <c r="E2370" s="22" t="n">
        <v>39</v>
      </c>
      <c r="F2370" s="22" t="n">
        <f aca="false">D2370/SUM(C2370:E2370)</f>
        <v>0.470588235294118</v>
      </c>
      <c r="G2370" s="22" t="n">
        <v>105</v>
      </c>
      <c r="H2370" s="22" t="n">
        <v>127.99</v>
      </c>
      <c r="I2370" s="22" t="n">
        <v>39</v>
      </c>
      <c r="J2370" s="22" t="n">
        <v>1E-006</v>
      </c>
      <c r="K2370" s="22" t="n">
        <v>1</v>
      </c>
      <c r="O2370" s="23"/>
    </row>
    <row r="2371" customFormat="false" ht="15" hidden="false" customHeight="false" outlineLevel="0" collapsed="false">
      <c r="A2371" s="22" t="s">
        <v>1226</v>
      </c>
      <c r="B2371" s="22" t="n">
        <v>75</v>
      </c>
      <c r="C2371" s="22" t="n">
        <v>124</v>
      </c>
      <c r="D2371" s="22" t="n">
        <v>128</v>
      </c>
      <c r="E2371" s="22" t="n">
        <v>20</v>
      </c>
      <c r="F2371" s="22" t="n">
        <f aca="false">D2371/SUM(C2371:E2371)</f>
        <v>0.470588235294118</v>
      </c>
      <c r="G2371" s="22" t="n">
        <v>129.94</v>
      </c>
      <c r="H2371" s="22" t="n">
        <v>116.12</v>
      </c>
      <c r="I2371" s="22" t="n">
        <v>25.94</v>
      </c>
      <c r="J2371" s="22" t="n">
        <v>2.848245</v>
      </c>
      <c r="K2371" s="22" t="n">
        <v>0.117656</v>
      </c>
      <c r="O2371" s="23"/>
    </row>
    <row r="2372" customFormat="false" ht="15" hidden="false" customHeight="false" outlineLevel="0" collapsed="false">
      <c r="A2372" s="22" t="s">
        <v>1227</v>
      </c>
      <c r="B2372" s="22" t="n">
        <v>10</v>
      </c>
      <c r="C2372" s="22" t="n">
        <v>129</v>
      </c>
      <c r="D2372" s="22" t="n">
        <v>127</v>
      </c>
      <c r="E2372" s="22" t="n">
        <v>14</v>
      </c>
      <c r="F2372" s="22" t="n">
        <f aca="false">D2372/SUM(C2372:E2372)</f>
        <v>0.47037037037037</v>
      </c>
      <c r="G2372" s="22" t="n">
        <v>137.25</v>
      </c>
      <c r="H2372" s="22" t="n">
        <v>110.51</v>
      </c>
      <c r="I2372" s="22" t="n">
        <v>22.25</v>
      </c>
      <c r="J2372" s="22" t="n">
        <v>6.012385</v>
      </c>
      <c r="K2372" s="22" t="n">
        <v>0.017028</v>
      </c>
      <c r="O2372" s="23"/>
    </row>
    <row r="2373" customFormat="false" ht="15" hidden="false" customHeight="false" outlineLevel="0" collapsed="false">
      <c r="A2373" s="22" t="s">
        <v>1228</v>
      </c>
      <c r="B2373" s="22" t="n">
        <v>43</v>
      </c>
      <c r="C2373" s="22" t="n">
        <v>51</v>
      </c>
      <c r="D2373" s="22" t="n">
        <v>119</v>
      </c>
      <c r="E2373" s="22" t="n">
        <v>83</v>
      </c>
      <c r="F2373" s="22" t="n">
        <f aca="false">D2373/SUM(C2373:E2373)</f>
        <v>0.470355731225296</v>
      </c>
      <c r="G2373" s="22" t="n">
        <v>48.26</v>
      </c>
      <c r="H2373" s="22" t="n">
        <v>124.48</v>
      </c>
      <c r="I2373" s="22" t="n">
        <v>80.26</v>
      </c>
      <c r="J2373" s="22" t="n">
        <v>0.489688</v>
      </c>
      <c r="K2373" s="22" t="n">
        <v>0.522769</v>
      </c>
      <c r="O2373" s="23"/>
    </row>
    <row r="2374" customFormat="false" ht="15" hidden="false" customHeight="false" outlineLevel="0" collapsed="false">
      <c r="A2374" s="22" t="s">
        <v>1229</v>
      </c>
      <c r="B2374" s="22" t="n">
        <v>115</v>
      </c>
      <c r="C2374" s="22" t="n">
        <v>98</v>
      </c>
      <c r="D2374" s="22" t="n">
        <v>119</v>
      </c>
      <c r="E2374" s="22" t="n">
        <v>36</v>
      </c>
      <c r="F2374" s="22" t="n">
        <f aca="false">D2374/SUM(C2374:E2374)</f>
        <v>0.470355731225296</v>
      </c>
      <c r="G2374" s="22" t="n">
        <v>98.05</v>
      </c>
      <c r="H2374" s="22" t="n">
        <v>118.9</v>
      </c>
      <c r="I2374" s="22" t="n">
        <v>36.05</v>
      </c>
      <c r="J2374" s="22" t="n">
        <v>0.000168</v>
      </c>
      <c r="K2374" s="22" t="n">
        <v>1</v>
      </c>
      <c r="O2374" s="23"/>
    </row>
    <row r="2375" customFormat="false" ht="15" hidden="false" customHeight="false" outlineLevel="0" collapsed="false">
      <c r="A2375" s="22" t="s">
        <v>398</v>
      </c>
      <c r="B2375" s="22" t="n">
        <v>113</v>
      </c>
      <c r="C2375" s="22" t="n">
        <v>104</v>
      </c>
      <c r="D2375" s="22" t="n">
        <v>119</v>
      </c>
      <c r="E2375" s="22" t="n">
        <v>30</v>
      </c>
      <c r="F2375" s="22" t="n">
        <f aca="false">D2375/SUM(C2375:E2375)</f>
        <v>0.470355731225296</v>
      </c>
      <c r="G2375" s="22" t="n">
        <v>105.66</v>
      </c>
      <c r="H2375" s="22" t="n">
        <v>115.68</v>
      </c>
      <c r="I2375" s="22" t="n">
        <v>31.66</v>
      </c>
      <c r="J2375" s="22" t="n">
        <v>0.208667</v>
      </c>
      <c r="K2375" s="22" t="n">
        <v>0.682467</v>
      </c>
      <c r="O2375" s="23"/>
    </row>
    <row r="2376" customFormat="false" ht="15" hidden="false" customHeight="false" outlineLevel="0" collapsed="false">
      <c r="A2376" s="22" t="s">
        <v>1230</v>
      </c>
      <c r="B2376" s="22" t="n">
        <v>48</v>
      </c>
      <c r="C2376" s="22" t="n">
        <v>88</v>
      </c>
      <c r="D2376" s="22" t="n">
        <v>103</v>
      </c>
      <c r="E2376" s="22" t="n">
        <v>28</v>
      </c>
      <c r="F2376" s="22" t="n">
        <f aca="false">D2376/SUM(C2376:E2376)</f>
        <v>0.470319634703196</v>
      </c>
      <c r="G2376" s="22" t="n">
        <v>88.86</v>
      </c>
      <c r="H2376" s="22" t="n">
        <v>101.28</v>
      </c>
      <c r="I2376" s="22" t="n">
        <v>28.86</v>
      </c>
      <c r="J2376" s="22" t="n">
        <v>0.0631</v>
      </c>
      <c r="K2376" s="22" t="n">
        <v>0.884148</v>
      </c>
      <c r="O2376" s="23"/>
    </row>
    <row r="2377" customFormat="false" ht="15" hidden="false" customHeight="false" outlineLevel="0" collapsed="false">
      <c r="A2377" s="22" t="s">
        <v>1231</v>
      </c>
      <c r="B2377" s="22" t="n">
        <v>47</v>
      </c>
      <c r="C2377" s="22" t="n">
        <v>35</v>
      </c>
      <c r="D2377" s="22" t="n">
        <v>134</v>
      </c>
      <c r="E2377" s="22" t="n">
        <v>116</v>
      </c>
      <c r="F2377" s="22" t="n">
        <f aca="false">D2377/SUM(C2377:E2377)</f>
        <v>0.470175438596491</v>
      </c>
      <c r="G2377" s="22" t="n">
        <v>36.51</v>
      </c>
      <c r="H2377" s="22" t="n">
        <v>130.99</v>
      </c>
      <c r="I2377" s="22" t="n">
        <v>117.51</v>
      </c>
      <c r="J2377" s="22" t="n">
        <v>0.150542</v>
      </c>
      <c r="K2377" s="22" t="n">
        <v>0.796591</v>
      </c>
      <c r="O2377" s="23"/>
    </row>
    <row r="2378" customFormat="false" ht="15" hidden="false" customHeight="false" outlineLevel="0" collapsed="false">
      <c r="A2378" s="22" t="s">
        <v>1232</v>
      </c>
      <c r="B2378" s="22" t="n">
        <v>43</v>
      </c>
      <c r="C2378" s="22" t="n">
        <v>41</v>
      </c>
      <c r="D2378" s="22" t="n">
        <v>134</v>
      </c>
      <c r="E2378" s="22" t="n">
        <v>110</v>
      </c>
      <c r="F2378" s="22" t="n">
        <f aca="false">D2378/SUM(C2378:E2378)</f>
        <v>0.470175438596491</v>
      </c>
      <c r="G2378" s="22" t="n">
        <v>40.93</v>
      </c>
      <c r="H2378" s="22" t="n">
        <v>134.15</v>
      </c>
      <c r="I2378" s="22" t="n">
        <v>109.93</v>
      </c>
      <c r="J2378" s="22" t="n">
        <v>0.000344</v>
      </c>
      <c r="K2378" s="22" t="n">
        <v>1</v>
      </c>
      <c r="O2378" s="23"/>
    </row>
    <row r="2379" customFormat="false" ht="15" hidden="false" customHeight="false" outlineLevel="0" collapsed="false">
      <c r="A2379" s="22" t="s">
        <v>1095</v>
      </c>
      <c r="B2379" s="22" t="n">
        <v>120</v>
      </c>
      <c r="C2379" s="22" t="n">
        <v>44</v>
      </c>
      <c r="D2379" s="22" t="n">
        <v>125</v>
      </c>
      <c r="E2379" s="22" t="n">
        <v>97</v>
      </c>
      <c r="F2379" s="22" t="n">
        <f aca="false">D2379/SUM(C2379:E2379)</f>
        <v>0.469924812030075</v>
      </c>
      <c r="G2379" s="22" t="n">
        <v>42.64</v>
      </c>
      <c r="H2379" s="22" t="n">
        <v>127.72</v>
      </c>
      <c r="I2379" s="22" t="n">
        <v>95.64</v>
      </c>
      <c r="J2379" s="22" t="n">
        <v>0.120636</v>
      </c>
      <c r="K2379" s="22" t="n">
        <v>0.798279</v>
      </c>
      <c r="O2379" s="23"/>
    </row>
    <row r="2380" customFormat="false" ht="15" hidden="false" customHeight="false" outlineLevel="0" collapsed="false">
      <c r="A2380" s="22" t="s">
        <v>1233</v>
      </c>
      <c r="B2380" s="22" t="n">
        <v>34</v>
      </c>
      <c r="C2380" s="22" t="n">
        <v>53</v>
      </c>
      <c r="D2380" s="22" t="n">
        <v>117</v>
      </c>
      <c r="E2380" s="22" t="n">
        <v>79</v>
      </c>
      <c r="F2380" s="22" t="n">
        <f aca="false">D2380/SUM(C2380:E2380)</f>
        <v>0.469879518072289</v>
      </c>
      <c r="G2380" s="22" t="n">
        <v>49.93</v>
      </c>
      <c r="H2380" s="22" t="n">
        <v>123.14</v>
      </c>
      <c r="I2380" s="22" t="n">
        <v>75.93</v>
      </c>
      <c r="J2380" s="22" t="n">
        <v>0.61956</v>
      </c>
      <c r="K2380" s="22" t="n">
        <v>0.442925</v>
      </c>
      <c r="O2380" s="23"/>
    </row>
    <row r="2381" customFormat="false" ht="15" hidden="false" customHeight="false" outlineLevel="0" collapsed="false">
      <c r="A2381" s="22" t="s">
        <v>1234</v>
      </c>
      <c r="B2381" s="22" t="n">
        <v>30</v>
      </c>
      <c r="C2381" s="22" t="n">
        <v>50</v>
      </c>
      <c r="D2381" s="22" t="n">
        <v>117</v>
      </c>
      <c r="E2381" s="22" t="n">
        <v>82</v>
      </c>
      <c r="F2381" s="22" t="n">
        <f aca="false">D2381/SUM(C2381:E2381)</f>
        <v>0.469879518072289</v>
      </c>
      <c r="G2381" s="22" t="n">
        <v>47.28</v>
      </c>
      <c r="H2381" s="22" t="n">
        <v>122.44</v>
      </c>
      <c r="I2381" s="22" t="n">
        <v>79.28</v>
      </c>
      <c r="J2381" s="22" t="n">
        <v>0.492183</v>
      </c>
      <c r="K2381" s="22" t="n">
        <v>0.519288</v>
      </c>
      <c r="O2381" s="23"/>
    </row>
    <row r="2382" customFormat="false" ht="15" hidden="false" customHeight="false" outlineLevel="0" collapsed="false">
      <c r="A2382" s="22" t="s">
        <v>739</v>
      </c>
      <c r="B2382" s="22" t="n">
        <v>68</v>
      </c>
      <c r="C2382" s="22" t="n">
        <v>36</v>
      </c>
      <c r="D2382" s="22" t="n">
        <v>132</v>
      </c>
      <c r="E2382" s="22" t="n">
        <v>113</v>
      </c>
      <c r="F2382" s="22" t="n">
        <f aca="false">D2382/SUM(C2382:E2382)</f>
        <v>0.469750889679715</v>
      </c>
      <c r="G2382" s="22" t="n">
        <v>37.02</v>
      </c>
      <c r="H2382" s="22" t="n">
        <v>129.95</v>
      </c>
      <c r="I2382" s="22" t="n">
        <v>114.02</v>
      </c>
      <c r="J2382" s="22" t="n">
        <v>0.069917</v>
      </c>
      <c r="K2382" s="22" t="n">
        <v>0.897343</v>
      </c>
      <c r="O2382" s="23"/>
    </row>
    <row r="2383" customFormat="false" ht="15" hidden="false" customHeight="false" outlineLevel="0" collapsed="false">
      <c r="A2383" s="22" t="s">
        <v>1114</v>
      </c>
      <c r="B2383" s="22" t="n">
        <v>125</v>
      </c>
      <c r="C2383" s="22" t="n">
        <v>33</v>
      </c>
      <c r="D2383" s="22" t="n">
        <v>132</v>
      </c>
      <c r="E2383" s="22" t="n">
        <v>116</v>
      </c>
      <c r="F2383" s="22" t="n">
        <f aca="false">D2383/SUM(C2383:E2383)</f>
        <v>0.469750889679715</v>
      </c>
      <c r="G2383" s="22" t="n">
        <v>34.88</v>
      </c>
      <c r="H2383" s="22" t="n">
        <v>128.24</v>
      </c>
      <c r="I2383" s="22" t="n">
        <v>117.88</v>
      </c>
      <c r="J2383" s="22" t="n">
        <v>0.241302</v>
      </c>
      <c r="K2383" s="22" t="n">
        <v>0.695473</v>
      </c>
      <c r="O2383" s="23"/>
    </row>
    <row r="2384" customFormat="false" ht="15" hidden="false" customHeight="false" outlineLevel="0" collapsed="false">
      <c r="A2384" s="22" t="s">
        <v>1235</v>
      </c>
      <c r="B2384" s="22" t="n">
        <v>60</v>
      </c>
      <c r="C2384" s="22" t="n">
        <v>29</v>
      </c>
      <c r="D2384" s="22" t="n">
        <v>132</v>
      </c>
      <c r="E2384" s="22" t="n">
        <v>120</v>
      </c>
      <c r="F2384" s="22" t="n">
        <f aca="false">D2384/SUM(C2384:E2384)</f>
        <v>0.469750889679715</v>
      </c>
      <c r="G2384" s="22" t="n">
        <v>32.12</v>
      </c>
      <c r="H2384" s="22" t="n">
        <v>125.77</v>
      </c>
      <c r="I2384" s="22" t="n">
        <v>123.12</v>
      </c>
      <c r="J2384" s="22" t="n">
        <v>0.690624</v>
      </c>
      <c r="K2384" s="22" t="n">
        <v>0.504707</v>
      </c>
      <c r="O2384" s="23"/>
    </row>
    <row r="2385" customFormat="false" ht="15" hidden="false" customHeight="false" outlineLevel="0" collapsed="false">
      <c r="A2385" s="22" t="s">
        <v>1236</v>
      </c>
      <c r="B2385" s="22" t="n">
        <v>84</v>
      </c>
      <c r="C2385" s="22" t="n">
        <v>118</v>
      </c>
      <c r="D2385" s="22" t="n">
        <v>132</v>
      </c>
      <c r="E2385" s="22" t="n">
        <v>31</v>
      </c>
      <c r="F2385" s="22" t="n">
        <f aca="false">D2385/SUM(C2385:E2385)</f>
        <v>0.469750889679715</v>
      </c>
      <c r="G2385" s="22" t="n">
        <v>120.48</v>
      </c>
      <c r="H2385" s="22" t="n">
        <v>127.03</v>
      </c>
      <c r="I2385" s="22" t="n">
        <v>33.48</v>
      </c>
      <c r="J2385" s="22" t="n">
        <v>0.429772</v>
      </c>
      <c r="K2385" s="22" t="n">
        <v>0.597659</v>
      </c>
      <c r="O2385" s="23"/>
    </row>
    <row r="2386" customFormat="false" ht="15" hidden="false" customHeight="false" outlineLevel="0" collapsed="false">
      <c r="A2386" s="22" t="s">
        <v>1237</v>
      </c>
      <c r="B2386" s="22" t="n">
        <v>45</v>
      </c>
      <c r="C2386" s="22" t="n">
        <v>130</v>
      </c>
      <c r="D2386" s="22" t="n">
        <v>132</v>
      </c>
      <c r="E2386" s="22" t="n">
        <v>19</v>
      </c>
      <c r="F2386" s="22" t="n">
        <f aca="false">D2386/SUM(C2386:E2386)</f>
        <v>0.469750889679715</v>
      </c>
      <c r="G2386" s="22" t="n">
        <v>136.71</v>
      </c>
      <c r="H2386" s="22" t="n">
        <v>118.58</v>
      </c>
      <c r="I2386" s="22" t="n">
        <v>25.71</v>
      </c>
      <c r="J2386" s="22" t="n">
        <v>3.601137</v>
      </c>
      <c r="K2386" s="22" t="n">
        <v>0.066735</v>
      </c>
      <c r="O2386" s="23"/>
    </row>
    <row r="2387" customFormat="false" ht="15" hidden="false" customHeight="false" outlineLevel="0" collapsed="false">
      <c r="A2387" s="22" t="s">
        <v>1238</v>
      </c>
      <c r="B2387" s="22" t="n">
        <v>75</v>
      </c>
      <c r="C2387" s="22" t="n">
        <v>118</v>
      </c>
      <c r="D2387" s="22" t="n">
        <v>131</v>
      </c>
      <c r="E2387" s="22" t="n">
        <v>30</v>
      </c>
      <c r="F2387" s="22" t="n">
        <f aca="false">D2387/SUM(C2387:E2387)</f>
        <v>0.469534050179211</v>
      </c>
      <c r="G2387" s="22" t="n">
        <v>120.69</v>
      </c>
      <c r="H2387" s="22" t="n">
        <v>125.62</v>
      </c>
      <c r="I2387" s="22" t="n">
        <v>32.69</v>
      </c>
      <c r="J2387" s="22" t="n">
        <v>0.511372</v>
      </c>
      <c r="K2387" s="22" t="n">
        <v>0.508986</v>
      </c>
      <c r="O2387" s="23"/>
    </row>
    <row r="2388" customFormat="false" ht="15" hidden="false" customHeight="false" outlineLevel="0" collapsed="false">
      <c r="A2388" s="22" t="s">
        <v>131</v>
      </c>
      <c r="B2388" s="22" t="n">
        <v>7</v>
      </c>
      <c r="C2388" s="22" t="n">
        <v>148</v>
      </c>
      <c r="D2388" s="22" t="n">
        <v>131</v>
      </c>
      <c r="E2388" s="22" t="n">
        <v>0</v>
      </c>
      <c r="F2388" s="22" t="n">
        <f aca="false">D2388/SUM(C2388:E2388)</f>
        <v>0.469534050179211</v>
      </c>
      <c r="G2388" s="22" t="n">
        <v>163.38</v>
      </c>
      <c r="H2388" s="22" t="n">
        <v>100.25</v>
      </c>
      <c r="I2388" s="22" t="n">
        <v>15.38</v>
      </c>
      <c r="J2388" s="22" t="n">
        <v>26.259778</v>
      </c>
      <c r="K2388" s="22" t="n">
        <v>0</v>
      </c>
      <c r="O2388" s="23"/>
    </row>
    <row r="2389" customFormat="false" ht="15" hidden="false" customHeight="false" outlineLevel="0" collapsed="false">
      <c r="A2389" s="22" t="s">
        <v>1239</v>
      </c>
      <c r="B2389" s="22" t="n">
        <v>122</v>
      </c>
      <c r="C2389" s="22" t="n">
        <v>107</v>
      </c>
      <c r="D2389" s="22" t="n">
        <v>131</v>
      </c>
      <c r="E2389" s="22" t="n">
        <v>41</v>
      </c>
      <c r="F2389" s="22" t="n">
        <f aca="false">D2389/SUM(C2389:E2389)</f>
        <v>0.469534050179211</v>
      </c>
      <c r="G2389" s="22" t="n">
        <v>106.65</v>
      </c>
      <c r="H2389" s="22" t="n">
        <v>131.69</v>
      </c>
      <c r="I2389" s="22" t="n">
        <v>40.65</v>
      </c>
      <c r="J2389" s="22" t="n">
        <v>0.007738</v>
      </c>
      <c r="K2389" s="22" t="n">
        <v>1</v>
      </c>
      <c r="O2389" s="23"/>
    </row>
    <row r="2390" customFormat="false" ht="15" hidden="false" customHeight="false" outlineLevel="0" collapsed="false">
      <c r="A2390" s="22" t="s">
        <v>1240</v>
      </c>
      <c r="B2390" s="22" t="n">
        <v>122</v>
      </c>
      <c r="C2390" s="22" t="n">
        <v>115</v>
      </c>
      <c r="D2390" s="22" t="n">
        <v>131</v>
      </c>
      <c r="E2390" s="22" t="n">
        <v>33</v>
      </c>
      <c r="F2390" s="22" t="n">
        <f aca="false">D2390/SUM(C2390:E2390)</f>
        <v>0.469534050179211</v>
      </c>
      <c r="G2390" s="22" t="n">
        <v>116.78</v>
      </c>
      <c r="H2390" s="22" t="n">
        <v>127.45</v>
      </c>
      <c r="I2390" s="22" t="n">
        <v>34.78</v>
      </c>
      <c r="J2390" s="22" t="n">
        <v>0.216484</v>
      </c>
      <c r="K2390" s="22" t="n">
        <v>0.695392</v>
      </c>
      <c r="O2390" s="23"/>
    </row>
    <row r="2391" customFormat="false" ht="15" hidden="false" customHeight="false" outlineLevel="0" collapsed="false">
      <c r="A2391" s="22" t="s">
        <v>1241</v>
      </c>
      <c r="B2391" s="22" t="n">
        <v>48</v>
      </c>
      <c r="C2391" s="22" t="n">
        <v>9</v>
      </c>
      <c r="D2391" s="22" t="n">
        <v>77</v>
      </c>
      <c r="E2391" s="22" t="n">
        <v>78</v>
      </c>
      <c r="F2391" s="22" t="n">
        <f aca="false">D2391/SUM(C2391:E2391)</f>
        <v>0.469512195121951</v>
      </c>
      <c r="G2391" s="22" t="n">
        <v>13.76</v>
      </c>
      <c r="H2391" s="22" t="n">
        <v>67.48</v>
      </c>
      <c r="I2391" s="22" t="n">
        <v>82.76</v>
      </c>
      <c r="J2391" s="22" t="n">
        <v>3.260411</v>
      </c>
      <c r="K2391" s="22" t="n">
        <v>0.088532</v>
      </c>
      <c r="O2391" s="23"/>
    </row>
    <row r="2392" customFormat="false" ht="15" hidden="false" customHeight="false" outlineLevel="0" collapsed="false">
      <c r="A2392" s="22" t="s">
        <v>1242</v>
      </c>
      <c r="B2392" s="22" t="n">
        <v>73</v>
      </c>
      <c r="C2392" s="22" t="n">
        <v>97</v>
      </c>
      <c r="D2392" s="22" t="n">
        <v>100</v>
      </c>
      <c r="E2392" s="22" t="n">
        <v>16</v>
      </c>
      <c r="F2392" s="22" t="n">
        <f aca="false">D2392/SUM(C2392:E2392)</f>
        <v>0.469483568075117</v>
      </c>
      <c r="G2392" s="22" t="n">
        <v>101.45</v>
      </c>
      <c r="H2392" s="22" t="n">
        <v>91.1</v>
      </c>
      <c r="I2392" s="22" t="n">
        <v>20.45</v>
      </c>
      <c r="J2392" s="22" t="n">
        <v>2.033638</v>
      </c>
      <c r="K2392" s="22" t="n">
        <v>0.199554</v>
      </c>
      <c r="O2392" s="23"/>
    </row>
    <row r="2393" customFormat="false" ht="15" hidden="false" customHeight="false" outlineLevel="0" collapsed="false">
      <c r="A2393" s="22" t="s">
        <v>1243</v>
      </c>
      <c r="B2393" s="22" t="n">
        <v>105</v>
      </c>
      <c r="C2393" s="22" t="n">
        <v>112</v>
      </c>
      <c r="D2393" s="22" t="n">
        <v>123</v>
      </c>
      <c r="E2393" s="22" t="n">
        <v>27</v>
      </c>
      <c r="F2393" s="22" t="n">
        <f aca="false">D2393/SUM(C2393:E2393)</f>
        <v>0.469465648854962</v>
      </c>
      <c r="G2393" s="22" t="n">
        <v>114.89</v>
      </c>
      <c r="H2393" s="22" t="n">
        <v>117.21</v>
      </c>
      <c r="I2393" s="22" t="n">
        <v>29.89</v>
      </c>
      <c r="J2393" s="22" t="n">
        <v>0.638911</v>
      </c>
      <c r="K2393" s="22" t="n">
        <v>0.490539</v>
      </c>
      <c r="O2393" s="23"/>
    </row>
    <row r="2394" customFormat="false" ht="15" hidden="false" customHeight="false" outlineLevel="0" collapsed="false">
      <c r="A2394" s="22" t="s">
        <v>1243</v>
      </c>
      <c r="B2394" s="22" t="n">
        <v>123</v>
      </c>
      <c r="C2394" s="22" t="n">
        <v>112</v>
      </c>
      <c r="D2394" s="22" t="n">
        <v>123</v>
      </c>
      <c r="E2394" s="22" t="n">
        <v>27</v>
      </c>
      <c r="F2394" s="22" t="n">
        <f aca="false">D2394/SUM(C2394:E2394)</f>
        <v>0.469465648854962</v>
      </c>
      <c r="G2394" s="22" t="n">
        <v>114.89</v>
      </c>
      <c r="H2394" s="22" t="n">
        <v>117.21</v>
      </c>
      <c r="I2394" s="22" t="n">
        <v>29.89</v>
      </c>
      <c r="J2394" s="22" t="n">
        <v>0.638911</v>
      </c>
      <c r="K2394" s="22" t="n">
        <v>0.490539</v>
      </c>
      <c r="O2394" s="23"/>
    </row>
    <row r="2395" customFormat="false" ht="15" hidden="false" customHeight="false" outlineLevel="0" collapsed="false">
      <c r="A2395" s="22" t="s">
        <v>1244</v>
      </c>
      <c r="B2395" s="22" t="n">
        <v>102</v>
      </c>
      <c r="C2395" s="22" t="n">
        <v>26</v>
      </c>
      <c r="D2395" s="22" t="n">
        <v>122</v>
      </c>
      <c r="E2395" s="22" t="n">
        <v>112</v>
      </c>
      <c r="F2395" s="22" t="n">
        <f aca="false">D2395/SUM(C2395:E2395)</f>
        <v>0.469230769230769</v>
      </c>
      <c r="G2395" s="22" t="n">
        <v>29.11</v>
      </c>
      <c r="H2395" s="22" t="n">
        <v>115.78</v>
      </c>
      <c r="I2395" s="22" t="n">
        <v>115.11</v>
      </c>
      <c r="J2395" s="22" t="n">
        <v>0.751172</v>
      </c>
      <c r="K2395" s="22" t="n">
        <v>0.485726</v>
      </c>
      <c r="O2395" s="23"/>
    </row>
    <row r="2396" customFormat="false" ht="15" hidden="false" customHeight="false" outlineLevel="0" collapsed="false">
      <c r="A2396" s="22" t="s">
        <v>1245</v>
      </c>
      <c r="B2396" s="22" t="n">
        <v>68</v>
      </c>
      <c r="C2396" s="22" t="n">
        <v>91</v>
      </c>
      <c r="D2396" s="22" t="n">
        <v>121</v>
      </c>
      <c r="E2396" s="22" t="n">
        <v>46</v>
      </c>
      <c r="F2396" s="22" t="n">
        <f aca="false">D2396/SUM(C2396:E2396)</f>
        <v>0.468992248062015</v>
      </c>
      <c r="G2396" s="22" t="n">
        <v>88.96</v>
      </c>
      <c r="H2396" s="22" t="n">
        <v>125.08</v>
      </c>
      <c r="I2396" s="22" t="n">
        <v>43.96</v>
      </c>
      <c r="J2396" s="22" t="n">
        <v>0.273939</v>
      </c>
      <c r="K2396" s="22" t="n">
        <v>0.608451</v>
      </c>
      <c r="O2396" s="23"/>
    </row>
    <row r="2397" customFormat="false" ht="15" hidden="false" customHeight="false" outlineLevel="0" collapsed="false">
      <c r="A2397" s="22" t="s">
        <v>1245</v>
      </c>
      <c r="B2397" s="22" t="n">
        <v>100</v>
      </c>
      <c r="C2397" s="22" t="n">
        <v>91</v>
      </c>
      <c r="D2397" s="22" t="n">
        <v>121</v>
      </c>
      <c r="E2397" s="22" t="n">
        <v>46</v>
      </c>
      <c r="F2397" s="22" t="n">
        <f aca="false">D2397/SUM(C2397:E2397)</f>
        <v>0.468992248062015</v>
      </c>
      <c r="G2397" s="22" t="n">
        <v>88.96</v>
      </c>
      <c r="H2397" s="22" t="n">
        <v>125.08</v>
      </c>
      <c r="I2397" s="22" t="n">
        <v>43.96</v>
      </c>
      <c r="J2397" s="22" t="n">
        <v>0.273939</v>
      </c>
      <c r="K2397" s="22" t="n">
        <v>0.608451</v>
      </c>
      <c r="O2397" s="23"/>
    </row>
    <row r="2398" customFormat="false" ht="15" hidden="false" customHeight="false" outlineLevel="0" collapsed="false">
      <c r="A2398" s="22" t="s">
        <v>1246</v>
      </c>
      <c r="B2398" s="22" t="n">
        <v>66</v>
      </c>
      <c r="C2398" s="22" t="n">
        <v>50</v>
      </c>
      <c r="D2398" s="22" t="n">
        <v>98</v>
      </c>
      <c r="E2398" s="22" t="n">
        <v>61</v>
      </c>
      <c r="F2398" s="22" t="n">
        <f aca="false">D2398/SUM(C2398:E2398)</f>
        <v>0.468899521531101</v>
      </c>
      <c r="G2398" s="22" t="n">
        <v>46.89</v>
      </c>
      <c r="H2398" s="22" t="n">
        <v>104.21</v>
      </c>
      <c r="I2398" s="22" t="n">
        <v>57.89</v>
      </c>
      <c r="J2398" s="22" t="n">
        <v>0.742301</v>
      </c>
      <c r="K2398" s="22" t="n">
        <v>0.406003</v>
      </c>
      <c r="O2398" s="23"/>
    </row>
    <row r="2399" customFormat="false" ht="15" hidden="false" customHeight="false" outlineLevel="0" collapsed="false">
      <c r="A2399" s="22" t="s">
        <v>1247</v>
      </c>
      <c r="B2399" s="22" t="n">
        <v>50</v>
      </c>
      <c r="C2399" s="22" t="n">
        <v>42</v>
      </c>
      <c r="D2399" s="22" t="n">
        <v>128</v>
      </c>
      <c r="E2399" s="22" t="n">
        <v>103</v>
      </c>
      <c r="F2399" s="22" t="n">
        <f aca="false">D2399/SUM(C2399:E2399)</f>
        <v>0.468864468864469</v>
      </c>
      <c r="G2399" s="22" t="n">
        <v>41.16</v>
      </c>
      <c r="H2399" s="22" t="n">
        <v>129.68</v>
      </c>
      <c r="I2399" s="22" t="n">
        <v>102.16</v>
      </c>
      <c r="J2399" s="22" t="n">
        <v>0.046086</v>
      </c>
      <c r="K2399" s="22" t="n">
        <v>0.89855</v>
      </c>
      <c r="O2399" s="23"/>
    </row>
    <row r="2400" customFormat="false" ht="15" hidden="false" customHeight="false" outlineLevel="0" collapsed="false">
      <c r="A2400" s="22" t="s">
        <v>1248</v>
      </c>
      <c r="B2400" s="22" t="n">
        <v>33</v>
      </c>
      <c r="C2400" s="22" t="n">
        <v>116</v>
      </c>
      <c r="D2400" s="22" t="n">
        <v>128</v>
      </c>
      <c r="E2400" s="22" t="n">
        <v>29</v>
      </c>
      <c r="F2400" s="22" t="n">
        <f aca="false">D2400/SUM(C2400:E2400)</f>
        <v>0.468864468864469</v>
      </c>
      <c r="G2400" s="22" t="n">
        <v>118.68</v>
      </c>
      <c r="H2400" s="22" t="n">
        <v>122.64</v>
      </c>
      <c r="I2400" s="22" t="n">
        <v>31.68</v>
      </c>
      <c r="J2400" s="22" t="n">
        <v>0.522004</v>
      </c>
      <c r="K2400" s="22" t="n">
        <v>0.503573</v>
      </c>
      <c r="O2400" s="23"/>
    </row>
    <row r="2401" customFormat="false" ht="15" hidden="false" customHeight="false" outlineLevel="0" collapsed="false">
      <c r="A2401" s="22" t="s">
        <v>1249</v>
      </c>
      <c r="B2401" s="22" t="n">
        <v>51</v>
      </c>
      <c r="C2401" s="22" t="n">
        <v>29</v>
      </c>
      <c r="D2401" s="22" t="n">
        <v>90</v>
      </c>
      <c r="E2401" s="22" t="n">
        <v>73</v>
      </c>
      <c r="F2401" s="22" t="n">
        <f aca="false">D2401/SUM(C2401:E2401)</f>
        <v>0.46875</v>
      </c>
      <c r="G2401" s="22" t="n">
        <v>28.52</v>
      </c>
      <c r="H2401" s="22" t="n">
        <v>90.96</v>
      </c>
      <c r="I2401" s="22" t="n">
        <v>72.52</v>
      </c>
      <c r="J2401" s="22" t="n">
        <v>0.021313</v>
      </c>
      <c r="K2401" s="22" t="n">
        <v>0.879587</v>
      </c>
      <c r="O2401" s="23"/>
    </row>
    <row r="2402" customFormat="false" ht="15" hidden="false" customHeight="false" outlineLevel="0" collapsed="false">
      <c r="A2402" s="22" t="s">
        <v>1250</v>
      </c>
      <c r="B2402" s="22" t="n">
        <v>101</v>
      </c>
      <c r="C2402" s="22" t="n">
        <v>85</v>
      </c>
      <c r="D2402" s="22" t="n">
        <v>120</v>
      </c>
      <c r="E2402" s="22" t="n">
        <v>51</v>
      </c>
      <c r="F2402" s="22" t="n">
        <f aca="false">D2402/SUM(C2402:E2402)</f>
        <v>0.46875</v>
      </c>
      <c r="G2402" s="22" t="n">
        <v>82.13</v>
      </c>
      <c r="H2402" s="22" t="n">
        <v>125.74</v>
      </c>
      <c r="I2402" s="22" t="n">
        <v>48.13</v>
      </c>
      <c r="J2402" s="22" t="n">
        <v>0.533867</v>
      </c>
      <c r="K2402" s="22" t="n">
        <v>0.448438</v>
      </c>
      <c r="O2402" s="23"/>
    </row>
    <row r="2403" customFormat="false" ht="15" hidden="false" customHeight="false" outlineLevel="0" collapsed="false">
      <c r="A2403" s="22" t="s">
        <v>143</v>
      </c>
      <c r="B2403" s="22" t="n">
        <v>72</v>
      </c>
      <c r="C2403" s="22" t="n">
        <v>74</v>
      </c>
      <c r="D2403" s="22" t="n">
        <v>134</v>
      </c>
      <c r="E2403" s="22" t="n">
        <v>78</v>
      </c>
      <c r="F2403" s="22" t="n">
        <f aca="false">D2403/SUM(C2403:E2403)</f>
        <v>0.468531468531469</v>
      </c>
      <c r="G2403" s="22" t="n">
        <v>69.51</v>
      </c>
      <c r="H2403" s="22" t="n">
        <v>142.97</v>
      </c>
      <c r="I2403" s="22" t="n">
        <v>73.51</v>
      </c>
      <c r="J2403" s="22" t="n">
        <v>1.126277</v>
      </c>
      <c r="K2403" s="22" t="n">
        <v>0.288669</v>
      </c>
      <c r="O2403" s="23"/>
    </row>
    <row r="2404" customFormat="false" ht="15" hidden="false" customHeight="false" outlineLevel="0" collapsed="false">
      <c r="A2404" s="22" t="s">
        <v>1251</v>
      </c>
      <c r="B2404" s="22" t="n">
        <v>80</v>
      </c>
      <c r="C2404" s="22" t="n">
        <v>101</v>
      </c>
      <c r="D2404" s="22" t="n">
        <v>134</v>
      </c>
      <c r="E2404" s="22" t="n">
        <v>51</v>
      </c>
      <c r="F2404" s="22" t="n">
        <f aca="false">D2404/SUM(C2404:E2404)</f>
        <v>0.468531468531469</v>
      </c>
      <c r="G2404" s="22" t="n">
        <v>98.69</v>
      </c>
      <c r="H2404" s="22" t="n">
        <v>138.63</v>
      </c>
      <c r="I2404" s="22" t="n">
        <v>48.69</v>
      </c>
      <c r="J2404" s="22" t="n">
        <v>0.318933</v>
      </c>
      <c r="K2404" s="22" t="n">
        <v>0.625357</v>
      </c>
      <c r="O2404" s="23"/>
    </row>
    <row r="2405" customFormat="false" ht="15" hidden="false" customHeight="false" outlineLevel="0" collapsed="false">
      <c r="A2405" s="22" t="s">
        <v>1252</v>
      </c>
      <c r="B2405" s="22" t="n">
        <v>67</v>
      </c>
      <c r="C2405" s="22" t="n">
        <v>104</v>
      </c>
      <c r="D2405" s="22" t="n">
        <v>134</v>
      </c>
      <c r="E2405" s="22" t="n">
        <v>48</v>
      </c>
      <c r="F2405" s="22" t="n">
        <f aca="false">D2405/SUM(C2405:E2405)</f>
        <v>0.468531468531469</v>
      </c>
      <c r="G2405" s="22" t="n">
        <v>102.24</v>
      </c>
      <c r="H2405" s="22" t="n">
        <v>137.52</v>
      </c>
      <c r="I2405" s="22" t="n">
        <v>46.24</v>
      </c>
      <c r="J2405" s="22" t="n">
        <v>0.187117</v>
      </c>
      <c r="K2405" s="22" t="n">
        <v>0.712078</v>
      </c>
      <c r="O2405" s="23"/>
    </row>
    <row r="2406" customFormat="false" ht="15" hidden="false" customHeight="false" outlineLevel="0" collapsed="false">
      <c r="A2406" s="22" t="s">
        <v>1253</v>
      </c>
      <c r="B2406" s="22" t="n">
        <v>20</v>
      </c>
      <c r="C2406" s="22" t="n">
        <v>127</v>
      </c>
      <c r="D2406" s="22" t="n">
        <v>134</v>
      </c>
      <c r="E2406" s="22" t="n">
        <v>25</v>
      </c>
      <c r="F2406" s="22" t="n">
        <f aca="false">D2406/SUM(C2406:E2406)</f>
        <v>0.468531468531469</v>
      </c>
      <c r="G2406" s="22" t="n">
        <v>131.59</v>
      </c>
      <c r="H2406" s="22" t="n">
        <v>124.81</v>
      </c>
      <c r="I2406" s="22" t="n">
        <v>29.59</v>
      </c>
      <c r="J2406" s="22" t="n">
        <v>1.550164</v>
      </c>
      <c r="K2406" s="22" t="n">
        <v>0.277656</v>
      </c>
      <c r="O2406" s="23"/>
    </row>
    <row r="2407" customFormat="false" ht="15" hidden="false" customHeight="false" outlineLevel="0" collapsed="false">
      <c r="A2407" s="22" t="s">
        <v>1165</v>
      </c>
      <c r="B2407" s="22" t="n">
        <v>101</v>
      </c>
      <c r="C2407" s="22" t="n">
        <v>37</v>
      </c>
      <c r="D2407" s="22" t="n">
        <v>134</v>
      </c>
      <c r="E2407" s="22" t="n">
        <v>115</v>
      </c>
      <c r="F2407" s="22" t="n">
        <f aca="false">D2407/SUM(C2407:E2407)</f>
        <v>0.468531468531469</v>
      </c>
      <c r="G2407" s="22" t="n">
        <v>37.82</v>
      </c>
      <c r="H2407" s="22" t="n">
        <v>132.36</v>
      </c>
      <c r="I2407" s="22" t="n">
        <v>115.82</v>
      </c>
      <c r="J2407" s="22" t="n">
        <v>0.043711</v>
      </c>
      <c r="K2407" s="22" t="n">
        <v>0.898632</v>
      </c>
      <c r="O2407" s="23"/>
    </row>
    <row r="2408" customFormat="false" ht="15" hidden="false" customHeight="false" outlineLevel="0" collapsed="false">
      <c r="A2408" s="22" t="s">
        <v>1254</v>
      </c>
      <c r="B2408" s="22" t="n">
        <v>79</v>
      </c>
      <c r="C2408" s="22" t="n">
        <v>129</v>
      </c>
      <c r="D2408" s="22" t="n">
        <v>134</v>
      </c>
      <c r="E2408" s="22" t="n">
        <v>23</v>
      </c>
      <c r="F2408" s="22" t="n">
        <f aca="false">D2408/SUM(C2408:E2408)</f>
        <v>0.468531468531469</v>
      </c>
      <c r="G2408" s="22" t="n">
        <v>134.32</v>
      </c>
      <c r="H2408" s="22" t="n">
        <v>123.36</v>
      </c>
      <c r="I2408" s="22" t="n">
        <v>28.32</v>
      </c>
      <c r="J2408" s="22" t="n">
        <v>2.12911</v>
      </c>
      <c r="K2408" s="22" t="n">
        <v>0.17104</v>
      </c>
      <c r="O2408" s="23"/>
    </row>
    <row r="2409" customFormat="false" ht="15" hidden="false" customHeight="false" outlineLevel="0" collapsed="false">
      <c r="A2409" s="22" t="s">
        <v>1255</v>
      </c>
      <c r="B2409" s="22" t="n">
        <v>22</v>
      </c>
      <c r="C2409" s="22" t="n">
        <v>105</v>
      </c>
      <c r="D2409" s="22" t="n">
        <v>134</v>
      </c>
      <c r="E2409" s="22" t="n">
        <v>47</v>
      </c>
      <c r="F2409" s="22" t="n">
        <f aca="false">D2409/SUM(C2409:E2409)</f>
        <v>0.468531468531469</v>
      </c>
      <c r="G2409" s="22" t="n">
        <v>103.44</v>
      </c>
      <c r="H2409" s="22" t="n">
        <v>137.12</v>
      </c>
      <c r="I2409" s="22" t="n">
        <v>45.44</v>
      </c>
      <c r="J2409" s="22" t="n">
        <v>0.147968</v>
      </c>
      <c r="K2409" s="22" t="n">
        <v>0.711947</v>
      </c>
      <c r="O2409" s="23"/>
    </row>
    <row r="2410" customFormat="false" ht="15" hidden="false" customHeight="false" outlineLevel="0" collapsed="false">
      <c r="A2410" s="22" t="s">
        <v>1256</v>
      </c>
      <c r="B2410" s="22" t="n">
        <v>78</v>
      </c>
      <c r="C2410" s="22" t="n">
        <v>24</v>
      </c>
      <c r="D2410" s="22" t="n">
        <v>133</v>
      </c>
      <c r="E2410" s="22" t="n">
        <v>127</v>
      </c>
      <c r="F2410" s="22" t="n">
        <f aca="false">D2410/SUM(C2410:E2410)</f>
        <v>0.46830985915493</v>
      </c>
      <c r="G2410" s="22" t="n">
        <v>28.84</v>
      </c>
      <c r="H2410" s="22" t="n">
        <v>123.32</v>
      </c>
      <c r="I2410" s="22" t="n">
        <v>131.84</v>
      </c>
      <c r="J2410" s="22" t="n">
        <v>1.749004</v>
      </c>
      <c r="K2410" s="22" t="n">
        <v>0.219463</v>
      </c>
      <c r="O2410" s="23"/>
    </row>
    <row r="2411" customFormat="false" ht="15" hidden="false" customHeight="false" outlineLevel="0" collapsed="false">
      <c r="A2411" s="22" t="s">
        <v>1257</v>
      </c>
      <c r="B2411" s="22" t="n">
        <v>42</v>
      </c>
      <c r="C2411" s="22" t="n">
        <v>35</v>
      </c>
      <c r="D2411" s="22" t="n">
        <v>81</v>
      </c>
      <c r="E2411" s="22" t="n">
        <v>57</v>
      </c>
      <c r="F2411" s="22" t="n">
        <f aca="false">D2411/SUM(C2411:E2411)</f>
        <v>0.468208092485549</v>
      </c>
      <c r="G2411" s="22" t="n">
        <v>32.95</v>
      </c>
      <c r="H2411" s="22" t="n">
        <v>85.1</v>
      </c>
      <c r="I2411" s="22" t="n">
        <v>54.95</v>
      </c>
      <c r="J2411" s="22" t="n">
        <v>0.40178</v>
      </c>
      <c r="K2411" s="22" t="n">
        <v>0.537918</v>
      </c>
      <c r="O2411" s="23"/>
    </row>
    <row r="2412" customFormat="false" ht="15" hidden="false" customHeight="false" outlineLevel="0" collapsed="false">
      <c r="A2412" s="22" t="s">
        <v>1258</v>
      </c>
      <c r="B2412" s="22" t="n">
        <v>76</v>
      </c>
      <c r="C2412" s="22" t="n">
        <v>119</v>
      </c>
      <c r="D2412" s="22" t="n">
        <v>125</v>
      </c>
      <c r="E2412" s="22" t="n">
        <v>23</v>
      </c>
      <c r="F2412" s="22" t="n">
        <f aca="false">D2412/SUM(C2412:E2412)</f>
        <v>0.468164794007491</v>
      </c>
      <c r="G2412" s="22" t="n">
        <v>123.38</v>
      </c>
      <c r="H2412" s="22" t="n">
        <v>116.24</v>
      </c>
      <c r="I2412" s="22" t="n">
        <v>27.38</v>
      </c>
      <c r="J2412" s="22" t="n">
        <v>1.515795</v>
      </c>
      <c r="K2412" s="22" t="n">
        <v>0.261271</v>
      </c>
      <c r="O2412" s="23"/>
    </row>
    <row r="2413" customFormat="false" ht="15" hidden="false" customHeight="false" outlineLevel="0" collapsed="false">
      <c r="A2413" s="22" t="s">
        <v>1259</v>
      </c>
      <c r="B2413" s="22" t="n">
        <v>8</v>
      </c>
      <c r="C2413" s="22" t="n">
        <v>70</v>
      </c>
      <c r="D2413" s="22" t="n">
        <v>88</v>
      </c>
      <c r="E2413" s="22" t="n">
        <v>30</v>
      </c>
      <c r="F2413" s="22" t="n">
        <f aca="false">D2413/SUM(C2413:E2413)</f>
        <v>0.468085106382979</v>
      </c>
      <c r="G2413" s="22" t="n">
        <v>69.13</v>
      </c>
      <c r="H2413" s="22" t="n">
        <v>89.74</v>
      </c>
      <c r="I2413" s="22" t="n">
        <v>29.13</v>
      </c>
      <c r="J2413" s="22" t="n">
        <v>0.071051</v>
      </c>
      <c r="K2413" s="22" t="n">
        <v>0.762249</v>
      </c>
      <c r="O2413" s="23"/>
    </row>
    <row r="2414" customFormat="false" ht="15" hidden="false" customHeight="false" outlineLevel="0" collapsed="false">
      <c r="A2414" s="22" t="s">
        <v>1260</v>
      </c>
      <c r="B2414" s="22" t="n">
        <v>39</v>
      </c>
      <c r="C2414" s="22" t="n">
        <v>109</v>
      </c>
      <c r="D2414" s="22" t="n">
        <v>132</v>
      </c>
      <c r="E2414" s="22" t="n">
        <v>41</v>
      </c>
      <c r="F2414" s="22" t="n">
        <f aca="false">D2414/SUM(C2414:E2414)</f>
        <v>0.468085106382979</v>
      </c>
      <c r="G2414" s="22" t="n">
        <v>108.6</v>
      </c>
      <c r="H2414" s="22" t="n">
        <v>132.8</v>
      </c>
      <c r="I2414" s="22" t="n">
        <v>40.6</v>
      </c>
      <c r="J2414" s="22" t="n">
        <v>0.01027</v>
      </c>
      <c r="K2414" s="22" t="n">
        <v>0.899959</v>
      </c>
      <c r="O2414" s="23"/>
    </row>
    <row r="2415" customFormat="false" ht="15" hidden="false" customHeight="false" outlineLevel="0" collapsed="false">
      <c r="A2415" s="22" t="s">
        <v>1261</v>
      </c>
      <c r="B2415" s="22" t="n">
        <v>57</v>
      </c>
      <c r="C2415" s="22" t="n">
        <v>67</v>
      </c>
      <c r="D2415" s="22" t="n">
        <v>88</v>
      </c>
      <c r="E2415" s="22" t="n">
        <v>33</v>
      </c>
      <c r="F2415" s="22" t="n">
        <f aca="false">D2415/SUM(C2415:E2415)</f>
        <v>0.468085106382979</v>
      </c>
      <c r="G2415" s="22" t="n">
        <v>65.54</v>
      </c>
      <c r="H2415" s="22" t="n">
        <v>90.93</v>
      </c>
      <c r="I2415" s="22" t="n">
        <v>31.54</v>
      </c>
      <c r="J2415" s="22" t="n">
        <v>0.194624</v>
      </c>
      <c r="K2415" s="22" t="n">
        <v>0.653014</v>
      </c>
      <c r="O2415" s="23"/>
    </row>
    <row r="2416" customFormat="false" ht="15" hidden="false" customHeight="false" outlineLevel="0" collapsed="false">
      <c r="A2416" s="22" t="s">
        <v>717</v>
      </c>
      <c r="B2416" s="22" t="n">
        <v>27</v>
      </c>
      <c r="C2416" s="22" t="n">
        <v>95</v>
      </c>
      <c r="D2416" s="22" t="n">
        <v>132</v>
      </c>
      <c r="E2416" s="22" t="n">
        <v>55</v>
      </c>
      <c r="F2416" s="22" t="n">
        <f aca="false">D2416/SUM(C2416:E2416)</f>
        <v>0.468085106382979</v>
      </c>
      <c r="G2416" s="22" t="n">
        <v>91.92</v>
      </c>
      <c r="H2416" s="22" t="n">
        <v>138.16</v>
      </c>
      <c r="I2416" s="22" t="n">
        <v>51.92</v>
      </c>
      <c r="J2416" s="22" t="n">
        <v>0.561133</v>
      </c>
      <c r="K2416" s="22" t="n">
        <v>0.466575</v>
      </c>
      <c r="O2416" s="23"/>
    </row>
    <row r="2417" customFormat="false" ht="15" hidden="false" customHeight="false" outlineLevel="0" collapsed="false">
      <c r="A2417" s="22" t="s">
        <v>1215</v>
      </c>
      <c r="B2417" s="22" t="n">
        <v>33</v>
      </c>
      <c r="C2417" s="22" t="n">
        <v>70</v>
      </c>
      <c r="D2417" s="22" t="n">
        <v>131</v>
      </c>
      <c r="E2417" s="22" t="n">
        <v>79</v>
      </c>
      <c r="F2417" s="22" t="n">
        <f aca="false">D2417/SUM(C2417:E2417)</f>
        <v>0.467857142857143</v>
      </c>
      <c r="G2417" s="22" t="n">
        <v>65.57</v>
      </c>
      <c r="H2417" s="22" t="n">
        <v>139.86</v>
      </c>
      <c r="I2417" s="22" t="n">
        <v>74.57</v>
      </c>
      <c r="J2417" s="22" t="n">
        <v>1.122566</v>
      </c>
      <c r="K2417" s="22" t="n">
        <v>0.283859</v>
      </c>
      <c r="O2417" s="23"/>
    </row>
    <row r="2418" customFormat="false" ht="15" hidden="false" customHeight="false" outlineLevel="0" collapsed="false">
      <c r="A2418" s="22" t="s">
        <v>866</v>
      </c>
      <c r="B2418" s="22" t="n">
        <v>73</v>
      </c>
      <c r="C2418" s="22" t="n">
        <v>31</v>
      </c>
      <c r="D2418" s="22" t="n">
        <v>80</v>
      </c>
      <c r="E2418" s="22" t="n">
        <v>60</v>
      </c>
      <c r="F2418" s="22" t="n">
        <f aca="false">D2418/SUM(C2418:E2418)</f>
        <v>0.467836257309942</v>
      </c>
      <c r="G2418" s="22" t="n">
        <v>29.48</v>
      </c>
      <c r="H2418" s="22" t="n">
        <v>83.04</v>
      </c>
      <c r="I2418" s="22" t="n">
        <v>58.48</v>
      </c>
      <c r="J2418" s="22" t="n">
        <v>0.229312</v>
      </c>
      <c r="K2418" s="22" t="n">
        <v>0.638215</v>
      </c>
      <c r="O2418" s="23"/>
    </row>
    <row r="2419" customFormat="false" ht="15" hidden="false" customHeight="false" outlineLevel="0" collapsed="false">
      <c r="A2419" s="22" t="s">
        <v>1262</v>
      </c>
      <c r="B2419" s="22" t="n">
        <v>52</v>
      </c>
      <c r="C2419" s="22" t="n">
        <v>47</v>
      </c>
      <c r="D2419" s="22" t="n">
        <v>116</v>
      </c>
      <c r="E2419" s="22" t="n">
        <v>85</v>
      </c>
      <c r="F2419" s="22" t="n">
        <f aca="false">D2419/SUM(C2419:E2419)</f>
        <v>0.467741935483871</v>
      </c>
      <c r="G2419" s="22" t="n">
        <v>44.46</v>
      </c>
      <c r="H2419" s="22" t="n">
        <v>121.09</v>
      </c>
      <c r="I2419" s="22" t="n">
        <v>82.46</v>
      </c>
      <c r="J2419" s="22" t="n">
        <v>0.437985</v>
      </c>
      <c r="K2419" s="22" t="n">
        <v>0.516636</v>
      </c>
      <c r="O2419" s="23"/>
    </row>
    <row r="2420" customFormat="false" ht="15" hidden="false" customHeight="false" outlineLevel="0" collapsed="false">
      <c r="A2420" s="22" t="s">
        <v>1263</v>
      </c>
      <c r="B2420" s="22" t="n">
        <v>112</v>
      </c>
      <c r="C2420" s="22" t="n">
        <v>14</v>
      </c>
      <c r="D2420" s="22" t="n">
        <v>87</v>
      </c>
      <c r="E2420" s="22" t="n">
        <v>85</v>
      </c>
      <c r="F2420" s="22" t="n">
        <f aca="false">D2420/SUM(C2420:E2420)</f>
        <v>0.467741935483871</v>
      </c>
      <c r="G2420" s="22" t="n">
        <v>17.78</v>
      </c>
      <c r="H2420" s="22" t="n">
        <v>79.45</v>
      </c>
      <c r="I2420" s="22" t="n">
        <v>88.78</v>
      </c>
      <c r="J2420" s="22" t="n">
        <v>1.680175</v>
      </c>
      <c r="K2420" s="22" t="n">
        <v>0.2319</v>
      </c>
      <c r="O2420" s="23"/>
    </row>
    <row r="2421" customFormat="false" ht="15" hidden="false" customHeight="false" outlineLevel="0" collapsed="false">
      <c r="A2421" s="22" t="s">
        <v>1264</v>
      </c>
      <c r="B2421" s="22" t="n">
        <v>122</v>
      </c>
      <c r="C2421" s="22" t="n">
        <v>105</v>
      </c>
      <c r="D2421" s="22" t="n">
        <v>116</v>
      </c>
      <c r="E2421" s="22" t="n">
        <v>27</v>
      </c>
      <c r="F2421" s="22" t="n">
        <f aca="false">D2421/SUM(C2421:E2421)</f>
        <v>0.467741935483871</v>
      </c>
      <c r="G2421" s="22" t="n">
        <v>107.13</v>
      </c>
      <c r="H2421" s="22" t="n">
        <v>111.73</v>
      </c>
      <c r="I2421" s="22" t="n">
        <v>29.13</v>
      </c>
      <c r="J2421" s="22" t="n">
        <v>0.361535</v>
      </c>
      <c r="K2421" s="22" t="n">
        <v>0.672127</v>
      </c>
      <c r="O2421" s="23"/>
    </row>
    <row r="2422" customFormat="false" ht="15" hidden="false" customHeight="false" outlineLevel="0" collapsed="false">
      <c r="A2422" s="22" t="s">
        <v>1265</v>
      </c>
      <c r="B2422" s="22" t="n">
        <v>88</v>
      </c>
      <c r="C2422" s="22" t="n">
        <v>59</v>
      </c>
      <c r="D2422" s="22" t="n">
        <v>94</v>
      </c>
      <c r="E2422" s="22" t="n">
        <v>48</v>
      </c>
      <c r="F2422" s="22" t="n">
        <f aca="false">D2422/SUM(C2422:E2422)</f>
        <v>0.467661691542289</v>
      </c>
      <c r="G2422" s="22" t="n">
        <v>55.9</v>
      </c>
      <c r="H2422" s="22" t="n">
        <v>100.2</v>
      </c>
      <c r="I2422" s="22" t="n">
        <v>44.9</v>
      </c>
      <c r="J2422" s="22" t="n">
        <v>0.769331</v>
      </c>
      <c r="K2422" s="22" t="n">
        <v>0.396794</v>
      </c>
      <c r="O2422" s="23"/>
    </row>
    <row r="2423" customFormat="false" ht="15" hidden="false" customHeight="false" outlineLevel="0" collapsed="false">
      <c r="A2423" s="22" t="s">
        <v>1266</v>
      </c>
      <c r="B2423" s="22" t="n">
        <v>88</v>
      </c>
      <c r="C2423" s="22" t="n">
        <v>119</v>
      </c>
      <c r="D2423" s="22" t="n">
        <v>128</v>
      </c>
      <c r="E2423" s="22" t="n">
        <v>27</v>
      </c>
      <c r="F2423" s="22" t="n">
        <f aca="false">D2423/SUM(C2423:E2423)</f>
        <v>0.467153284671533</v>
      </c>
      <c r="G2423" s="22" t="n">
        <v>122.22</v>
      </c>
      <c r="H2423" s="22" t="n">
        <v>121.55</v>
      </c>
      <c r="I2423" s="22" t="n">
        <v>30.22</v>
      </c>
      <c r="J2423" s="22" t="n">
        <v>0.770348</v>
      </c>
      <c r="K2423" s="22" t="n">
        <v>0.416547</v>
      </c>
      <c r="O2423" s="23"/>
    </row>
    <row r="2424" customFormat="false" ht="15" hidden="false" customHeight="false" outlineLevel="0" collapsed="false">
      <c r="A2424" s="22" t="s">
        <v>1267</v>
      </c>
      <c r="B2424" s="22" t="n">
        <v>22</v>
      </c>
      <c r="C2424" s="22" t="n">
        <v>47</v>
      </c>
      <c r="D2424" s="22" t="n">
        <v>78</v>
      </c>
      <c r="E2424" s="22" t="n">
        <v>42</v>
      </c>
      <c r="F2424" s="22" t="n">
        <f aca="false">D2424/SUM(C2424:E2424)</f>
        <v>0.467065868263473</v>
      </c>
      <c r="G2424" s="22" t="n">
        <v>44.29</v>
      </c>
      <c r="H2424" s="22" t="n">
        <v>83.43</v>
      </c>
      <c r="I2424" s="22" t="n">
        <v>39.29</v>
      </c>
      <c r="J2424" s="22" t="n">
        <v>0.70623</v>
      </c>
      <c r="K2424" s="22" t="n">
        <v>0.43861</v>
      </c>
      <c r="O2424" s="23"/>
    </row>
    <row r="2425" customFormat="false" ht="15" hidden="false" customHeight="false" outlineLevel="0" collapsed="false">
      <c r="A2425" s="22" t="s">
        <v>870</v>
      </c>
      <c r="B2425" s="22" t="n">
        <v>95</v>
      </c>
      <c r="C2425" s="22" t="n">
        <v>62</v>
      </c>
      <c r="D2425" s="22" t="n">
        <v>77</v>
      </c>
      <c r="E2425" s="22" t="n">
        <v>26</v>
      </c>
      <c r="F2425" s="22" t="n">
        <f aca="false">D2425/SUM(C2425:E2425)</f>
        <v>0.466666666666667</v>
      </c>
      <c r="G2425" s="22" t="n">
        <v>61.21</v>
      </c>
      <c r="H2425" s="22" t="n">
        <v>78.57</v>
      </c>
      <c r="I2425" s="22" t="n">
        <v>25.21</v>
      </c>
      <c r="J2425" s="22" t="n">
        <v>0.066107</v>
      </c>
      <c r="K2425" s="22" t="n">
        <v>0.870028</v>
      </c>
      <c r="O2425" s="23"/>
    </row>
    <row r="2426" customFormat="false" ht="15" hidden="false" customHeight="false" outlineLevel="0" collapsed="false">
      <c r="A2426" s="22" t="s">
        <v>1268</v>
      </c>
      <c r="B2426" s="22" t="n">
        <v>48</v>
      </c>
      <c r="C2426" s="22" t="n">
        <v>75</v>
      </c>
      <c r="D2426" s="22" t="n">
        <v>133</v>
      </c>
      <c r="E2426" s="22" t="n">
        <v>77</v>
      </c>
      <c r="F2426" s="22" t="n">
        <f aca="false">D2426/SUM(C2426:E2426)</f>
        <v>0.466666666666667</v>
      </c>
      <c r="G2426" s="22" t="n">
        <v>70.25</v>
      </c>
      <c r="H2426" s="22" t="n">
        <v>142.49</v>
      </c>
      <c r="I2426" s="22" t="n">
        <v>72.25</v>
      </c>
      <c r="J2426" s="22" t="n">
        <v>1.264921</v>
      </c>
      <c r="K2426" s="22" t="n">
        <v>0.286079</v>
      </c>
      <c r="O2426" s="23"/>
    </row>
    <row r="2427" customFormat="false" ht="15" hidden="false" customHeight="false" outlineLevel="0" collapsed="false">
      <c r="A2427" s="22" t="s">
        <v>1269</v>
      </c>
      <c r="B2427" s="22" t="n">
        <v>29</v>
      </c>
      <c r="C2427" s="22" t="n">
        <v>21</v>
      </c>
      <c r="D2427" s="22" t="n">
        <v>126</v>
      </c>
      <c r="E2427" s="22" t="n">
        <v>123</v>
      </c>
      <c r="F2427" s="22" t="n">
        <f aca="false">D2427/SUM(C2427:E2427)</f>
        <v>0.466666666666667</v>
      </c>
      <c r="G2427" s="22" t="n">
        <v>26.13</v>
      </c>
      <c r="H2427" s="22" t="n">
        <v>115.73</v>
      </c>
      <c r="I2427" s="22" t="n">
        <v>128.13</v>
      </c>
      <c r="J2427" s="22" t="n">
        <v>2.12474</v>
      </c>
      <c r="K2427" s="22" t="n">
        <v>0.158801</v>
      </c>
      <c r="O2427" s="23"/>
    </row>
    <row r="2428" customFormat="false" ht="15" hidden="false" customHeight="false" outlineLevel="0" collapsed="false">
      <c r="A2428" s="22" t="s">
        <v>1270</v>
      </c>
      <c r="B2428" s="22" t="n">
        <v>95</v>
      </c>
      <c r="C2428" s="22" t="n">
        <v>121</v>
      </c>
      <c r="D2428" s="22" t="n">
        <v>133</v>
      </c>
      <c r="E2428" s="22" t="n">
        <v>31</v>
      </c>
      <c r="F2428" s="22" t="n">
        <f aca="false">D2428/SUM(C2428:E2428)</f>
        <v>0.466666666666667</v>
      </c>
      <c r="G2428" s="22" t="n">
        <v>123.36</v>
      </c>
      <c r="H2428" s="22" t="n">
        <v>128.29</v>
      </c>
      <c r="I2428" s="22" t="n">
        <v>33.36</v>
      </c>
      <c r="J2428" s="22" t="n">
        <v>0.384239</v>
      </c>
      <c r="K2428" s="22" t="n">
        <v>0.599457</v>
      </c>
      <c r="O2428" s="23"/>
    </row>
    <row r="2429" customFormat="false" ht="15" hidden="false" customHeight="false" outlineLevel="0" collapsed="false">
      <c r="A2429" s="22" t="s">
        <v>1271</v>
      </c>
      <c r="B2429" s="22" t="n">
        <v>43</v>
      </c>
      <c r="C2429" s="22" t="n">
        <v>35</v>
      </c>
      <c r="D2429" s="22" t="n">
        <v>133</v>
      </c>
      <c r="E2429" s="22" t="n">
        <v>117</v>
      </c>
      <c r="F2429" s="22" t="n">
        <f aca="false">D2429/SUM(C2429:E2429)</f>
        <v>0.466666666666667</v>
      </c>
      <c r="G2429" s="22" t="n">
        <v>36.15</v>
      </c>
      <c r="H2429" s="22" t="n">
        <v>130.7</v>
      </c>
      <c r="I2429" s="22" t="n">
        <v>118.15</v>
      </c>
      <c r="J2429" s="22" t="n">
        <v>0.087983</v>
      </c>
      <c r="K2429" s="22" t="n">
        <v>0.897155</v>
      </c>
      <c r="O2429" s="23"/>
    </row>
    <row r="2430" customFormat="false" ht="15" hidden="false" customHeight="false" outlineLevel="0" collapsed="false">
      <c r="A2430" s="22" t="s">
        <v>1272</v>
      </c>
      <c r="B2430" s="22" t="n">
        <v>121</v>
      </c>
      <c r="C2430" s="22" t="n">
        <v>131</v>
      </c>
      <c r="D2430" s="22" t="n">
        <v>133</v>
      </c>
      <c r="E2430" s="22" t="n">
        <v>21</v>
      </c>
      <c r="F2430" s="22" t="n">
        <f aca="false">D2430/SUM(C2430:E2430)</f>
        <v>0.466666666666667</v>
      </c>
      <c r="G2430" s="22" t="n">
        <v>136.86</v>
      </c>
      <c r="H2430" s="22" t="n">
        <v>121.27</v>
      </c>
      <c r="I2430" s="22" t="n">
        <v>26.86</v>
      </c>
      <c r="J2430" s="22" t="n">
        <v>2.665492</v>
      </c>
      <c r="K2430" s="22" t="n">
        <v>0.125692</v>
      </c>
      <c r="O2430" s="23"/>
    </row>
    <row r="2431" customFormat="false" ht="15" hidden="false" customHeight="false" outlineLevel="0" collapsed="false">
      <c r="A2431" s="22" t="s">
        <v>1273</v>
      </c>
      <c r="B2431" s="22" t="n">
        <v>80</v>
      </c>
      <c r="C2431" s="22" t="n">
        <v>125</v>
      </c>
      <c r="D2431" s="22" t="n">
        <v>133</v>
      </c>
      <c r="E2431" s="22" t="n">
        <v>27</v>
      </c>
      <c r="F2431" s="22" t="n">
        <f aca="false">D2431/SUM(C2431:E2431)</f>
        <v>0.466666666666667</v>
      </c>
      <c r="G2431" s="22" t="n">
        <v>128.67</v>
      </c>
      <c r="H2431" s="22" t="n">
        <v>125.65</v>
      </c>
      <c r="I2431" s="22" t="n">
        <v>30.67</v>
      </c>
      <c r="J2431" s="22" t="n">
        <v>0.974956</v>
      </c>
      <c r="K2431" s="22" t="n">
        <v>0.350278</v>
      </c>
      <c r="O2431" s="23"/>
    </row>
    <row r="2432" customFormat="false" ht="15" hidden="false" customHeight="false" outlineLevel="0" collapsed="false">
      <c r="A2432" s="22" t="s">
        <v>1274</v>
      </c>
      <c r="B2432" s="22" t="n">
        <v>122</v>
      </c>
      <c r="C2432" s="22" t="n">
        <v>104</v>
      </c>
      <c r="D2432" s="22" t="n">
        <v>133</v>
      </c>
      <c r="E2432" s="22" t="n">
        <v>48</v>
      </c>
      <c r="F2432" s="22" t="n">
        <f aca="false">D2432/SUM(C2432:E2432)</f>
        <v>0.466666666666667</v>
      </c>
      <c r="G2432" s="22" t="n">
        <v>102</v>
      </c>
      <c r="H2432" s="22" t="n">
        <v>137</v>
      </c>
      <c r="I2432" s="22" t="n">
        <v>46</v>
      </c>
      <c r="J2432" s="22" t="n">
        <v>0.242747</v>
      </c>
      <c r="K2432" s="22" t="n">
        <v>0.623212</v>
      </c>
      <c r="O2432" s="23"/>
    </row>
    <row r="2433" customFormat="false" ht="15" hidden="false" customHeight="false" outlineLevel="0" collapsed="false">
      <c r="A2433" s="22" t="s">
        <v>1275</v>
      </c>
      <c r="B2433" s="22" t="n">
        <v>44</v>
      </c>
      <c r="C2433" s="22" t="n">
        <v>24</v>
      </c>
      <c r="D2433" s="22" t="n">
        <v>132</v>
      </c>
      <c r="E2433" s="22" t="n">
        <v>127</v>
      </c>
      <c r="F2433" s="22" t="n">
        <f aca="false">D2433/SUM(C2433:E2433)</f>
        <v>0.46643109540636</v>
      </c>
      <c r="G2433" s="22" t="n">
        <v>28.62</v>
      </c>
      <c r="H2433" s="22" t="n">
        <v>122.76</v>
      </c>
      <c r="I2433" s="22" t="n">
        <v>131.62</v>
      </c>
      <c r="J2433" s="22" t="n">
        <v>1.604731</v>
      </c>
      <c r="K2433" s="22" t="n">
        <v>0.272144</v>
      </c>
      <c r="O2433" s="23"/>
    </row>
    <row r="2434" customFormat="false" ht="15" hidden="false" customHeight="false" outlineLevel="0" collapsed="false">
      <c r="A2434" s="22" t="s">
        <v>1275</v>
      </c>
      <c r="B2434" s="22" t="n">
        <v>107</v>
      </c>
      <c r="C2434" s="22" t="n">
        <v>24</v>
      </c>
      <c r="D2434" s="22" t="n">
        <v>132</v>
      </c>
      <c r="E2434" s="22" t="n">
        <v>127</v>
      </c>
      <c r="F2434" s="22" t="n">
        <f aca="false">D2434/SUM(C2434:E2434)</f>
        <v>0.46643109540636</v>
      </c>
      <c r="G2434" s="22" t="n">
        <v>28.62</v>
      </c>
      <c r="H2434" s="22" t="n">
        <v>122.76</v>
      </c>
      <c r="I2434" s="22" t="n">
        <v>131.62</v>
      </c>
      <c r="J2434" s="22" t="n">
        <v>1.604731</v>
      </c>
      <c r="K2434" s="22" t="n">
        <v>0.272144</v>
      </c>
      <c r="O2434" s="23"/>
    </row>
    <row r="2435" customFormat="false" ht="15" hidden="false" customHeight="false" outlineLevel="0" collapsed="false">
      <c r="A2435" s="22" t="s">
        <v>1276</v>
      </c>
      <c r="B2435" s="22" t="n">
        <v>118</v>
      </c>
      <c r="C2435" s="22" t="n">
        <v>52</v>
      </c>
      <c r="D2435" s="22" t="n">
        <v>132</v>
      </c>
      <c r="E2435" s="22" t="n">
        <v>99</v>
      </c>
      <c r="F2435" s="22" t="n">
        <f aca="false">D2435/SUM(C2435:E2435)</f>
        <v>0.46643109540636</v>
      </c>
      <c r="G2435" s="22" t="n">
        <v>49.2</v>
      </c>
      <c r="H2435" s="22" t="n">
        <v>137.6</v>
      </c>
      <c r="I2435" s="22" t="n">
        <v>96.2</v>
      </c>
      <c r="J2435" s="22" t="n">
        <v>0.468279</v>
      </c>
      <c r="K2435" s="22" t="n">
        <v>0.540751</v>
      </c>
      <c r="O2435" s="23"/>
    </row>
    <row r="2436" customFormat="false" ht="15" hidden="false" customHeight="false" outlineLevel="0" collapsed="false">
      <c r="A2436" s="22" t="s">
        <v>1277</v>
      </c>
      <c r="B2436" s="22" t="n">
        <v>20</v>
      </c>
      <c r="C2436" s="22" t="n">
        <v>26</v>
      </c>
      <c r="D2436" s="22" t="n">
        <v>132</v>
      </c>
      <c r="E2436" s="22" t="n">
        <v>125</v>
      </c>
      <c r="F2436" s="22" t="n">
        <f aca="false">D2436/SUM(C2436:E2436)</f>
        <v>0.46643109540636</v>
      </c>
      <c r="G2436" s="22" t="n">
        <v>29.91</v>
      </c>
      <c r="H2436" s="22" t="n">
        <v>124.18</v>
      </c>
      <c r="I2436" s="22" t="n">
        <v>128.91</v>
      </c>
      <c r="J2436" s="22" t="n">
        <v>1.121126</v>
      </c>
      <c r="K2436" s="22" t="n">
        <v>0.343384</v>
      </c>
      <c r="O2436" s="23"/>
    </row>
    <row r="2437" customFormat="false" ht="15" hidden="false" customHeight="false" outlineLevel="0" collapsed="false">
      <c r="A2437" s="22" t="s">
        <v>1278</v>
      </c>
      <c r="B2437" s="22" t="n">
        <v>61</v>
      </c>
      <c r="C2437" s="22" t="n">
        <v>132</v>
      </c>
      <c r="D2437" s="22" t="n">
        <v>132</v>
      </c>
      <c r="E2437" s="22" t="n">
        <v>19</v>
      </c>
      <c r="F2437" s="22" t="n">
        <f aca="false">D2437/SUM(C2437:E2437)</f>
        <v>0.46643109540636</v>
      </c>
      <c r="G2437" s="22" t="n">
        <v>138.53</v>
      </c>
      <c r="H2437" s="22" t="n">
        <v>118.94</v>
      </c>
      <c r="I2437" s="22" t="n">
        <v>25.53</v>
      </c>
      <c r="J2437" s="22" t="n">
        <v>3.412103</v>
      </c>
      <c r="K2437" s="22" t="n">
        <v>0.088698</v>
      </c>
      <c r="O2437" s="23"/>
    </row>
    <row r="2438" customFormat="false" ht="15" hidden="false" customHeight="false" outlineLevel="0" collapsed="false">
      <c r="A2438" s="22" t="s">
        <v>1279</v>
      </c>
      <c r="B2438" s="22" t="n">
        <v>76</v>
      </c>
      <c r="C2438" s="22" t="n">
        <v>31</v>
      </c>
      <c r="D2438" s="22" t="n">
        <v>125</v>
      </c>
      <c r="E2438" s="22" t="n">
        <v>112</v>
      </c>
      <c r="F2438" s="22" t="n">
        <f aca="false">D2438/SUM(C2438:E2438)</f>
        <v>0.466417910447761</v>
      </c>
      <c r="G2438" s="22" t="n">
        <v>32.62</v>
      </c>
      <c r="H2438" s="22" t="n">
        <v>121.76</v>
      </c>
      <c r="I2438" s="22" t="n">
        <v>113.62</v>
      </c>
      <c r="J2438" s="22" t="n">
        <v>0.189846</v>
      </c>
      <c r="K2438" s="22" t="n">
        <v>0.787845</v>
      </c>
      <c r="O2438" s="23"/>
    </row>
    <row r="2439" customFormat="false" ht="15" hidden="false" customHeight="false" outlineLevel="0" collapsed="false">
      <c r="A2439" s="22" t="s">
        <v>1280</v>
      </c>
      <c r="B2439" s="22" t="n">
        <v>85</v>
      </c>
      <c r="C2439" s="22" t="n">
        <v>28</v>
      </c>
      <c r="D2439" s="22" t="n">
        <v>125</v>
      </c>
      <c r="E2439" s="22" t="n">
        <v>115</v>
      </c>
      <c r="F2439" s="22" t="n">
        <f aca="false">D2439/SUM(C2439:E2439)</f>
        <v>0.466417910447761</v>
      </c>
      <c r="G2439" s="22" t="n">
        <v>30.56</v>
      </c>
      <c r="H2439" s="22" t="n">
        <v>119.88</v>
      </c>
      <c r="I2439" s="22" t="n">
        <v>117.56</v>
      </c>
      <c r="J2439" s="22" t="n">
        <v>0.489109</v>
      </c>
      <c r="K2439" s="22" t="n">
        <v>0.584659</v>
      </c>
      <c r="O2439" s="23"/>
    </row>
    <row r="2440" customFormat="false" ht="15" hidden="false" customHeight="false" outlineLevel="0" collapsed="false">
      <c r="A2440" s="22" t="s">
        <v>1224</v>
      </c>
      <c r="B2440" s="22" t="n">
        <v>53</v>
      </c>
      <c r="C2440" s="22" t="n">
        <v>78</v>
      </c>
      <c r="D2440" s="22" t="n">
        <v>111</v>
      </c>
      <c r="E2440" s="22" t="n">
        <v>49</v>
      </c>
      <c r="F2440" s="22" t="n">
        <f aca="false">D2440/SUM(C2440:E2440)</f>
        <v>0.466386554621849</v>
      </c>
      <c r="G2440" s="22" t="n">
        <v>74.88</v>
      </c>
      <c r="H2440" s="22" t="n">
        <v>117.23</v>
      </c>
      <c r="I2440" s="22" t="n">
        <v>45.88</v>
      </c>
      <c r="J2440" s="22" t="n">
        <v>0.672817</v>
      </c>
      <c r="K2440" s="22" t="n">
        <v>0.430368</v>
      </c>
      <c r="O2440" s="23"/>
    </row>
    <row r="2441" customFormat="false" ht="15" hidden="false" customHeight="false" outlineLevel="0" collapsed="false">
      <c r="A2441" s="22" t="s">
        <v>1281</v>
      </c>
      <c r="B2441" s="22" t="n">
        <v>122</v>
      </c>
      <c r="C2441" s="22" t="n">
        <v>117</v>
      </c>
      <c r="D2441" s="22" t="n">
        <v>111</v>
      </c>
      <c r="E2441" s="22" t="n">
        <v>10</v>
      </c>
      <c r="F2441" s="22" t="n">
        <f aca="false">D2441/SUM(C2441:E2441)</f>
        <v>0.466386554621849</v>
      </c>
      <c r="G2441" s="22" t="n">
        <v>125.03</v>
      </c>
      <c r="H2441" s="22" t="n">
        <v>94.95</v>
      </c>
      <c r="I2441" s="22" t="n">
        <v>18.03</v>
      </c>
      <c r="J2441" s="22" t="n">
        <v>6.802939</v>
      </c>
      <c r="K2441" s="22" t="n">
        <v>0.009418</v>
      </c>
      <c r="O2441" s="23"/>
    </row>
    <row r="2442" customFormat="false" ht="15" hidden="false" customHeight="false" outlineLevel="0" collapsed="false">
      <c r="A2442" s="22" t="s">
        <v>1282</v>
      </c>
      <c r="B2442" s="22" t="n">
        <v>94</v>
      </c>
      <c r="C2442" s="22" t="n">
        <v>109</v>
      </c>
      <c r="D2442" s="22" t="n">
        <v>131</v>
      </c>
      <c r="E2442" s="22" t="n">
        <v>41</v>
      </c>
      <c r="F2442" s="22" t="n">
        <f aca="false">D2442/SUM(C2442:E2442)</f>
        <v>0.466192170818505</v>
      </c>
      <c r="G2442" s="22" t="n">
        <v>108.36</v>
      </c>
      <c r="H2442" s="22" t="n">
        <v>132.27</v>
      </c>
      <c r="I2442" s="22" t="n">
        <v>40.36</v>
      </c>
      <c r="J2442" s="22" t="n">
        <v>0.025996</v>
      </c>
      <c r="K2442" s="22" t="n">
        <v>0.899235</v>
      </c>
      <c r="O2442" s="23"/>
    </row>
    <row r="2443" customFormat="false" ht="15" hidden="false" customHeight="false" outlineLevel="0" collapsed="false">
      <c r="A2443" s="22" t="s">
        <v>1283</v>
      </c>
      <c r="B2443" s="22" t="n">
        <v>7</v>
      </c>
      <c r="C2443" s="22" t="n">
        <v>102</v>
      </c>
      <c r="D2443" s="22" t="n">
        <v>123</v>
      </c>
      <c r="E2443" s="22" t="n">
        <v>39</v>
      </c>
      <c r="F2443" s="22" t="n">
        <f aca="false">D2443/SUM(C2443:E2443)</f>
        <v>0.465909090909091</v>
      </c>
      <c r="G2443" s="22" t="n">
        <v>101.26</v>
      </c>
      <c r="H2443" s="22" t="n">
        <v>124.48</v>
      </c>
      <c r="I2443" s="22" t="n">
        <v>38.26</v>
      </c>
      <c r="J2443" s="22" t="n">
        <v>0.037466</v>
      </c>
      <c r="K2443" s="22" t="n">
        <v>0.896121</v>
      </c>
      <c r="O2443" s="23"/>
    </row>
    <row r="2444" customFormat="false" ht="15" hidden="false" customHeight="false" outlineLevel="0" collapsed="false">
      <c r="A2444" s="22" t="s">
        <v>1284</v>
      </c>
      <c r="B2444" s="22" t="n">
        <v>43</v>
      </c>
      <c r="C2444" s="22" t="n">
        <v>51</v>
      </c>
      <c r="D2444" s="22" t="n">
        <v>75</v>
      </c>
      <c r="E2444" s="22" t="n">
        <v>35</v>
      </c>
      <c r="F2444" s="22" t="n">
        <f aca="false">D2444/SUM(C2444:E2444)</f>
        <v>0.46583850931677</v>
      </c>
      <c r="G2444" s="22" t="n">
        <v>48.65</v>
      </c>
      <c r="H2444" s="22" t="n">
        <v>79.7</v>
      </c>
      <c r="I2444" s="22" t="n">
        <v>32.65</v>
      </c>
      <c r="J2444" s="22" t="n">
        <v>0.561007</v>
      </c>
      <c r="K2444" s="22" t="n">
        <v>0.523751</v>
      </c>
      <c r="O2444" s="23"/>
    </row>
    <row r="2445" customFormat="false" ht="15" hidden="false" customHeight="false" outlineLevel="0" collapsed="false">
      <c r="A2445" s="22" t="s">
        <v>1058</v>
      </c>
      <c r="B2445" s="22" t="n">
        <v>109</v>
      </c>
      <c r="C2445" s="22" t="n">
        <v>104</v>
      </c>
      <c r="D2445" s="22" t="n">
        <v>129</v>
      </c>
      <c r="E2445" s="22" t="n">
        <v>44</v>
      </c>
      <c r="F2445" s="22" t="n">
        <f aca="false">D2445/SUM(C2445:E2445)</f>
        <v>0.465703971119134</v>
      </c>
      <c r="G2445" s="22" t="n">
        <v>102.5</v>
      </c>
      <c r="H2445" s="22" t="n">
        <v>132</v>
      </c>
      <c r="I2445" s="22" t="n">
        <v>42.5</v>
      </c>
      <c r="J2445" s="22" t="n">
        <v>0.143247</v>
      </c>
      <c r="K2445" s="22" t="n">
        <v>0.706178</v>
      </c>
      <c r="O2445" s="23"/>
    </row>
    <row r="2446" customFormat="false" ht="15" hidden="false" customHeight="false" outlineLevel="0" collapsed="false">
      <c r="A2446" s="22" t="s">
        <v>349</v>
      </c>
      <c r="B2446" s="22" t="n">
        <v>32</v>
      </c>
      <c r="C2446" s="22" t="n">
        <v>44</v>
      </c>
      <c r="D2446" s="22" t="n">
        <v>129</v>
      </c>
      <c r="E2446" s="22" t="n">
        <v>104</v>
      </c>
      <c r="F2446" s="22" t="n">
        <f aca="false">D2446/SUM(C2446:E2446)</f>
        <v>0.465703971119134</v>
      </c>
      <c r="G2446" s="22" t="n">
        <v>42.5</v>
      </c>
      <c r="H2446" s="22" t="n">
        <v>132</v>
      </c>
      <c r="I2446" s="22" t="n">
        <v>102.5</v>
      </c>
      <c r="J2446" s="22" t="n">
        <v>0.143247</v>
      </c>
      <c r="K2446" s="22" t="n">
        <v>0.706178</v>
      </c>
      <c r="O2446" s="23"/>
    </row>
    <row r="2447" customFormat="false" ht="15" hidden="false" customHeight="false" outlineLevel="0" collapsed="false">
      <c r="A2447" s="22" t="s">
        <v>1187</v>
      </c>
      <c r="B2447" s="22" t="n">
        <v>93</v>
      </c>
      <c r="C2447" s="22" t="n">
        <v>132</v>
      </c>
      <c r="D2447" s="22" t="n">
        <v>115</v>
      </c>
      <c r="E2447" s="22" t="n">
        <v>0</v>
      </c>
      <c r="F2447" s="22" t="n">
        <f aca="false">D2447/SUM(C2447:E2447)</f>
        <v>0.465587044534413</v>
      </c>
      <c r="G2447" s="22" t="n">
        <v>145.39</v>
      </c>
      <c r="H2447" s="22" t="n">
        <v>88.23</v>
      </c>
      <c r="I2447" s="22" t="n">
        <v>13.39</v>
      </c>
      <c r="J2447" s="22" t="n">
        <v>22.741244</v>
      </c>
      <c r="K2447" s="22" t="n">
        <v>0</v>
      </c>
      <c r="O2447" s="23"/>
    </row>
    <row r="2448" customFormat="false" ht="15" hidden="false" customHeight="false" outlineLevel="0" collapsed="false">
      <c r="A2448" s="22" t="s">
        <v>1187</v>
      </c>
      <c r="B2448" s="22" t="n">
        <v>94</v>
      </c>
      <c r="C2448" s="22" t="n">
        <v>132</v>
      </c>
      <c r="D2448" s="22" t="n">
        <v>115</v>
      </c>
      <c r="E2448" s="22" t="n">
        <v>0</v>
      </c>
      <c r="F2448" s="22" t="n">
        <f aca="false">D2448/SUM(C2448:E2448)</f>
        <v>0.465587044534413</v>
      </c>
      <c r="G2448" s="22" t="n">
        <v>145.39</v>
      </c>
      <c r="H2448" s="22" t="n">
        <v>88.23</v>
      </c>
      <c r="I2448" s="22" t="n">
        <v>13.39</v>
      </c>
      <c r="J2448" s="22" t="n">
        <v>22.741244</v>
      </c>
      <c r="K2448" s="22" t="n">
        <v>0</v>
      </c>
      <c r="O2448" s="23"/>
    </row>
    <row r="2449" customFormat="false" ht="15" hidden="false" customHeight="false" outlineLevel="0" collapsed="false">
      <c r="A2449" s="22" t="s">
        <v>1196</v>
      </c>
      <c r="B2449" s="22" t="n">
        <v>94</v>
      </c>
      <c r="C2449" s="22" t="n">
        <v>61</v>
      </c>
      <c r="D2449" s="22" t="n">
        <v>121</v>
      </c>
      <c r="E2449" s="22" t="n">
        <v>78</v>
      </c>
      <c r="F2449" s="22" t="n">
        <f aca="false">D2449/SUM(C2449:E2449)</f>
        <v>0.465384615384615</v>
      </c>
      <c r="G2449" s="22" t="n">
        <v>56.78</v>
      </c>
      <c r="H2449" s="22" t="n">
        <v>129.44</v>
      </c>
      <c r="I2449" s="22" t="n">
        <v>73.78</v>
      </c>
      <c r="J2449" s="22" t="n">
        <v>1.106441</v>
      </c>
      <c r="K2449" s="22" t="n">
        <v>0.318865</v>
      </c>
      <c r="O2449" s="23"/>
    </row>
    <row r="2450" customFormat="false" ht="15" hidden="false" customHeight="false" outlineLevel="0" collapsed="false">
      <c r="A2450" s="22" t="s">
        <v>1285</v>
      </c>
      <c r="B2450" s="22" t="n">
        <v>54</v>
      </c>
      <c r="C2450" s="22" t="n">
        <v>50</v>
      </c>
      <c r="D2450" s="22" t="n">
        <v>127</v>
      </c>
      <c r="E2450" s="22" t="n">
        <v>96</v>
      </c>
      <c r="F2450" s="22" t="n">
        <f aca="false">D2450/SUM(C2450:E2450)</f>
        <v>0.465201465201465</v>
      </c>
      <c r="G2450" s="22" t="n">
        <v>47.19</v>
      </c>
      <c r="H2450" s="22" t="n">
        <v>132.62</v>
      </c>
      <c r="I2450" s="22" t="n">
        <v>93.19</v>
      </c>
      <c r="J2450" s="22" t="n">
        <v>0.491009</v>
      </c>
      <c r="K2450" s="22" t="n">
        <v>0.533054</v>
      </c>
      <c r="O2450" s="23"/>
    </row>
    <row r="2451" customFormat="false" ht="15" hidden="false" customHeight="false" outlineLevel="0" collapsed="false">
      <c r="A2451" s="22" t="s">
        <v>1286</v>
      </c>
      <c r="B2451" s="22" t="n">
        <v>83</v>
      </c>
      <c r="C2451" s="22" t="n">
        <v>99</v>
      </c>
      <c r="D2451" s="22" t="n">
        <v>120</v>
      </c>
      <c r="E2451" s="22" t="n">
        <v>39</v>
      </c>
      <c r="F2451" s="22" t="n">
        <f aca="false">D2451/SUM(C2451:E2451)</f>
        <v>0.465116279069767</v>
      </c>
      <c r="G2451" s="22" t="n">
        <v>97.99</v>
      </c>
      <c r="H2451" s="22" t="n">
        <v>122.02</v>
      </c>
      <c r="I2451" s="22" t="n">
        <v>37.99</v>
      </c>
      <c r="J2451" s="22" t="n">
        <v>0.070931</v>
      </c>
      <c r="K2451" s="22" t="n">
        <v>0.793017</v>
      </c>
      <c r="O2451" s="23"/>
    </row>
    <row r="2452" customFormat="false" ht="15" hidden="false" customHeight="false" outlineLevel="0" collapsed="false">
      <c r="A2452" s="22" t="s">
        <v>1287</v>
      </c>
      <c r="B2452" s="22" t="n">
        <v>15</v>
      </c>
      <c r="C2452" s="22" t="n">
        <v>106</v>
      </c>
      <c r="D2452" s="22" t="n">
        <v>133</v>
      </c>
      <c r="E2452" s="22" t="n">
        <v>47</v>
      </c>
      <c r="F2452" s="22" t="n">
        <f aca="false">D2452/SUM(C2452:E2452)</f>
        <v>0.465034965034965</v>
      </c>
      <c r="G2452" s="22" t="n">
        <v>104.04</v>
      </c>
      <c r="H2452" s="22" t="n">
        <v>136.91</v>
      </c>
      <c r="I2452" s="22" t="n">
        <v>45.04</v>
      </c>
      <c r="J2452" s="22" t="n">
        <v>0.233768</v>
      </c>
      <c r="K2452" s="22" t="n">
        <v>0.622724</v>
      </c>
      <c r="O2452" s="23"/>
    </row>
    <row r="2453" customFormat="false" ht="15" hidden="false" customHeight="false" outlineLevel="0" collapsed="false">
      <c r="A2453" s="22" t="s">
        <v>1288</v>
      </c>
      <c r="B2453" s="22" t="n">
        <v>73</v>
      </c>
      <c r="C2453" s="22" t="n">
        <v>122</v>
      </c>
      <c r="D2453" s="22" t="n">
        <v>133</v>
      </c>
      <c r="E2453" s="22" t="n">
        <v>31</v>
      </c>
      <c r="F2453" s="22" t="n">
        <f aca="false">D2453/SUM(C2453:E2453)</f>
        <v>0.465034965034965</v>
      </c>
      <c r="G2453" s="22" t="n">
        <v>124.24</v>
      </c>
      <c r="H2453" s="22" t="n">
        <v>128.52</v>
      </c>
      <c r="I2453" s="22" t="n">
        <v>33.24</v>
      </c>
      <c r="J2453" s="22" t="n">
        <v>0.347083</v>
      </c>
      <c r="K2453" s="22" t="n">
        <v>0.600547</v>
      </c>
      <c r="O2453" s="23"/>
    </row>
    <row r="2454" customFormat="false" ht="15" hidden="false" customHeight="false" outlineLevel="0" collapsed="false">
      <c r="A2454" s="22" t="s">
        <v>1289</v>
      </c>
      <c r="B2454" s="22" t="n">
        <v>95</v>
      </c>
      <c r="C2454" s="22" t="n">
        <v>128</v>
      </c>
      <c r="D2454" s="22" t="n">
        <v>133</v>
      </c>
      <c r="E2454" s="22" t="n">
        <v>25</v>
      </c>
      <c r="F2454" s="22" t="n">
        <f aca="false">D2454/SUM(C2454:E2454)</f>
        <v>0.465034965034965</v>
      </c>
      <c r="G2454" s="22" t="n">
        <v>132.27</v>
      </c>
      <c r="H2454" s="22" t="n">
        <v>124.45</v>
      </c>
      <c r="I2454" s="22" t="n">
        <v>29.27</v>
      </c>
      <c r="J2454" s="22" t="n">
        <v>1.348978</v>
      </c>
      <c r="K2454" s="22" t="n">
        <v>0.278712</v>
      </c>
      <c r="O2454" s="23"/>
    </row>
    <row r="2455" customFormat="false" ht="15" hidden="false" customHeight="false" outlineLevel="0" collapsed="false">
      <c r="A2455" s="22" t="s">
        <v>1290</v>
      </c>
      <c r="B2455" s="22" t="n">
        <v>74</v>
      </c>
      <c r="C2455" s="22" t="n">
        <v>43</v>
      </c>
      <c r="D2455" s="22" t="n">
        <v>133</v>
      </c>
      <c r="E2455" s="22" t="n">
        <v>110</v>
      </c>
      <c r="F2455" s="22" t="n">
        <f aca="false">D2455/SUM(C2455:E2455)</f>
        <v>0.465034965034965</v>
      </c>
      <c r="G2455" s="22" t="n">
        <v>41.92</v>
      </c>
      <c r="H2455" s="22" t="n">
        <v>135.15</v>
      </c>
      <c r="I2455" s="22" t="n">
        <v>108.92</v>
      </c>
      <c r="J2455" s="22" t="n">
        <v>0.072518</v>
      </c>
      <c r="K2455" s="22" t="n">
        <v>0.802724</v>
      </c>
      <c r="O2455" s="23"/>
    </row>
    <row r="2456" customFormat="false" ht="15" hidden="false" customHeight="false" outlineLevel="0" collapsed="false">
      <c r="A2456" s="22" t="s">
        <v>1291</v>
      </c>
      <c r="B2456" s="22" t="n">
        <v>11</v>
      </c>
      <c r="C2456" s="22" t="n">
        <v>25</v>
      </c>
      <c r="D2456" s="22" t="n">
        <v>133</v>
      </c>
      <c r="E2456" s="22" t="n">
        <v>128</v>
      </c>
      <c r="F2456" s="22" t="n">
        <f aca="false">D2456/SUM(C2456:E2456)</f>
        <v>0.465034965034965</v>
      </c>
      <c r="G2456" s="22" t="n">
        <v>29.27</v>
      </c>
      <c r="H2456" s="22" t="n">
        <v>124.45</v>
      </c>
      <c r="I2456" s="22" t="n">
        <v>132.27</v>
      </c>
      <c r="J2456" s="22" t="n">
        <v>1.348978</v>
      </c>
      <c r="K2456" s="22" t="n">
        <v>0.278712</v>
      </c>
      <c r="O2456" s="23"/>
    </row>
    <row r="2457" customFormat="false" ht="15" hidden="false" customHeight="false" outlineLevel="0" collapsed="false">
      <c r="A2457" s="22" t="s">
        <v>1292</v>
      </c>
      <c r="B2457" s="22" t="n">
        <v>8</v>
      </c>
      <c r="C2457" s="22" t="n">
        <v>28</v>
      </c>
      <c r="D2457" s="22" t="n">
        <v>133</v>
      </c>
      <c r="E2457" s="22" t="n">
        <v>125</v>
      </c>
      <c r="F2457" s="22" t="n">
        <f aca="false">D2457/SUM(C2457:E2457)</f>
        <v>0.465034965034965</v>
      </c>
      <c r="G2457" s="22" t="n">
        <v>31.22</v>
      </c>
      <c r="H2457" s="22" t="n">
        <v>126.55</v>
      </c>
      <c r="I2457" s="22" t="n">
        <v>128.22</v>
      </c>
      <c r="J2457" s="22" t="n">
        <v>0.742783</v>
      </c>
      <c r="K2457" s="22" t="n">
        <v>0.425194</v>
      </c>
      <c r="O2457" s="23"/>
    </row>
    <row r="2458" customFormat="false" ht="15" hidden="false" customHeight="false" outlineLevel="0" collapsed="false">
      <c r="A2458" s="22" t="s">
        <v>1293</v>
      </c>
      <c r="B2458" s="22" t="n">
        <v>49</v>
      </c>
      <c r="C2458" s="22" t="n">
        <v>30</v>
      </c>
      <c r="D2458" s="22" t="n">
        <v>133</v>
      </c>
      <c r="E2458" s="22" t="n">
        <v>123</v>
      </c>
      <c r="F2458" s="22" t="n">
        <f aca="false">D2458/SUM(C2458:E2458)</f>
        <v>0.465034965034965</v>
      </c>
      <c r="G2458" s="22" t="n">
        <v>32.56</v>
      </c>
      <c r="H2458" s="22" t="n">
        <v>127.88</v>
      </c>
      <c r="I2458" s="22" t="n">
        <v>125.56</v>
      </c>
      <c r="J2458" s="22" t="n">
        <v>0.458576</v>
      </c>
      <c r="K2458" s="22" t="n">
        <v>0.596602</v>
      </c>
      <c r="O2458" s="23"/>
    </row>
    <row r="2459" customFormat="false" ht="15" hidden="false" customHeight="false" outlineLevel="0" collapsed="false">
      <c r="A2459" s="22" t="s">
        <v>1294</v>
      </c>
      <c r="B2459" s="22" t="n">
        <v>51</v>
      </c>
      <c r="C2459" s="22" t="n">
        <v>139</v>
      </c>
      <c r="D2459" s="22" t="n">
        <v>133</v>
      </c>
      <c r="E2459" s="22" t="n">
        <v>14</v>
      </c>
      <c r="F2459" s="22" t="n">
        <f aca="false">D2459/SUM(C2459:E2459)</f>
        <v>0.465034965034965</v>
      </c>
      <c r="G2459" s="22" t="n">
        <v>147.66</v>
      </c>
      <c r="H2459" s="22" t="n">
        <v>115.68</v>
      </c>
      <c r="I2459" s="22" t="n">
        <v>22.66</v>
      </c>
      <c r="J2459" s="22" t="n">
        <v>6.408252</v>
      </c>
      <c r="K2459" s="22" t="n">
        <v>0.01279</v>
      </c>
      <c r="O2459" s="23"/>
    </row>
    <row r="2460" customFormat="false" ht="15" hidden="false" customHeight="false" outlineLevel="0" collapsed="false">
      <c r="A2460" s="22" t="s">
        <v>1295</v>
      </c>
      <c r="B2460" s="22" t="n">
        <v>38</v>
      </c>
      <c r="C2460" s="22" t="n">
        <v>101</v>
      </c>
      <c r="D2460" s="22" t="n">
        <v>133</v>
      </c>
      <c r="E2460" s="22" t="n">
        <v>52</v>
      </c>
      <c r="F2460" s="22" t="n">
        <f aca="false">D2460/SUM(C2460:E2460)</f>
        <v>0.465034965034965</v>
      </c>
      <c r="G2460" s="22" t="n">
        <v>98.1</v>
      </c>
      <c r="H2460" s="22" t="n">
        <v>138.8</v>
      </c>
      <c r="I2460" s="22" t="n">
        <v>49.1</v>
      </c>
      <c r="J2460" s="22" t="n">
        <v>0.499798</v>
      </c>
      <c r="K2460" s="22" t="n">
        <v>0.467259</v>
      </c>
      <c r="O2460" s="23"/>
    </row>
    <row r="2461" customFormat="false" ht="15" hidden="false" customHeight="false" outlineLevel="0" collapsed="false">
      <c r="A2461" s="22" t="s">
        <v>1296</v>
      </c>
      <c r="B2461" s="22" t="n">
        <v>58</v>
      </c>
      <c r="C2461" s="22" t="n">
        <v>139</v>
      </c>
      <c r="D2461" s="22" t="n">
        <v>133</v>
      </c>
      <c r="E2461" s="22" t="n">
        <v>14</v>
      </c>
      <c r="F2461" s="22" t="n">
        <f aca="false">D2461/SUM(C2461:E2461)</f>
        <v>0.465034965034965</v>
      </c>
      <c r="G2461" s="22" t="n">
        <v>147.66</v>
      </c>
      <c r="H2461" s="22" t="n">
        <v>115.68</v>
      </c>
      <c r="I2461" s="22" t="n">
        <v>22.66</v>
      </c>
      <c r="J2461" s="22" t="n">
        <v>6.408252</v>
      </c>
      <c r="K2461" s="22" t="n">
        <v>0.01279</v>
      </c>
      <c r="O2461" s="23"/>
    </row>
    <row r="2462" customFormat="false" ht="15" hidden="false" customHeight="false" outlineLevel="0" collapsed="false">
      <c r="A2462" s="22" t="s">
        <v>615</v>
      </c>
      <c r="B2462" s="22" t="n">
        <v>79</v>
      </c>
      <c r="C2462" s="22" t="n">
        <v>133</v>
      </c>
      <c r="D2462" s="22" t="n">
        <v>133</v>
      </c>
      <c r="E2462" s="22" t="n">
        <v>20</v>
      </c>
      <c r="F2462" s="22" t="n">
        <f aca="false">D2462/SUM(C2462:E2462)</f>
        <v>0.465034965034965</v>
      </c>
      <c r="G2462" s="22" t="n">
        <v>139.16</v>
      </c>
      <c r="H2462" s="22" t="n">
        <v>120.68</v>
      </c>
      <c r="I2462" s="22" t="n">
        <v>26.16</v>
      </c>
      <c r="J2462" s="22" t="n">
        <v>2.982518</v>
      </c>
      <c r="K2462" s="22" t="n">
        <v>0.094222</v>
      </c>
      <c r="O2462" s="23"/>
    </row>
    <row r="2463" customFormat="false" ht="15" hidden="false" customHeight="false" outlineLevel="0" collapsed="false">
      <c r="A2463" s="22" t="s">
        <v>1297</v>
      </c>
      <c r="B2463" s="22" t="n">
        <v>56</v>
      </c>
      <c r="C2463" s="22" t="n">
        <v>53</v>
      </c>
      <c r="D2463" s="22" t="n">
        <v>113</v>
      </c>
      <c r="E2463" s="22" t="n">
        <v>77</v>
      </c>
      <c r="F2463" s="22" t="n">
        <f aca="false">D2463/SUM(C2463:E2463)</f>
        <v>0.465020576131687</v>
      </c>
      <c r="G2463" s="22" t="n">
        <v>49.34</v>
      </c>
      <c r="H2463" s="22" t="n">
        <v>120.31</v>
      </c>
      <c r="I2463" s="22" t="n">
        <v>73.34</v>
      </c>
      <c r="J2463" s="22" t="n">
        <v>0.898203</v>
      </c>
      <c r="K2463" s="22" t="n">
        <v>0.3647</v>
      </c>
      <c r="O2463" s="23"/>
    </row>
    <row r="2464" customFormat="false" ht="15" hidden="false" customHeight="false" outlineLevel="0" collapsed="false">
      <c r="A2464" s="22" t="s">
        <v>1298</v>
      </c>
      <c r="B2464" s="22" t="n">
        <v>37</v>
      </c>
      <c r="C2464" s="22" t="n">
        <v>77</v>
      </c>
      <c r="D2464" s="22" t="n">
        <v>73</v>
      </c>
      <c r="E2464" s="22" t="n">
        <v>7</v>
      </c>
      <c r="F2464" s="22" t="n">
        <f aca="false">D2464/SUM(C2464:E2464)</f>
        <v>0.464968152866242</v>
      </c>
      <c r="G2464" s="22" t="n">
        <v>82.05</v>
      </c>
      <c r="H2464" s="22" t="n">
        <v>62.89</v>
      </c>
      <c r="I2464" s="22" t="n">
        <v>12.05</v>
      </c>
      <c r="J2464" s="22" t="n">
        <v>4.052748</v>
      </c>
      <c r="K2464" s="22" t="n">
        <v>0.070835</v>
      </c>
      <c r="O2464" s="23"/>
    </row>
    <row r="2465" customFormat="false" ht="15" hidden="false" customHeight="false" outlineLevel="0" collapsed="false">
      <c r="A2465" s="22" t="s">
        <v>1299</v>
      </c>
      <c r="B2465" s="22" t="n">
        <v>31</v>
      </c>
      <c r="C2465" s="22" t="n">
        <v>97</v>
      </c>
      <c r="D2465" s="22" t="n">
        <v>99</v>
      </c>
      <c r="E2465" s="22" t="n">
        <v>17</v>
      </c>
      <c r="F2465" s="22" t="n">
        <f aca="false">D2465/SUM(C2465:E2465)</f>
        <v>0.464788732394366</v>
      </c>
      <c r="G2465" s="22" t="n">
        <v>100.76</v>
      </c>
      <c r="H2465" s="22" t="n">
        <v>91.48</v>
      </c>
      <c r="I2465" s="22" t="n">
        <v>20.76</v>
      </c>
      <c r="J2465" s="22" t="n">
        <v>1.440778</v>
      </c>
      <c r="K2465" s="22" t="n">
        <v>0.266614</v>
      </c>
      <c r="O2465" s="23"/>
    </row>
    <row r="2466" customFormat="false" ht="15" hidden="false" customHeight="false" outlineLevel="0" collapsed="false">
      <c r="A2466" s="22" t="s">
        <v>1300</v>
      </c>
      <c r="B2466" s="22" t="n">
        <v>23</v>
      </c>
      <c r="C2466" s="22" t="n">
        <v>123</v>
      </c>
      <c r="D2466" s="22" t="n">
        <v>132</v>
      </c>
      <c r="E2466" s="22" t="n">
        <v>29</v>
      </c>
      <c r="F2466" s="22" t="n">
        <f aca="false">D2466/SUM(C2466:E2466)</f>
        <v>0.464788732394366</v>
      </c>
      <c r="G2466" s="22" t="n">
        <v>125.78</v>
      </c>
      <c r="H2466" s="22" t="n">
        <v>126.44</v>
      </c>
      <c r="I2466" s="22" t="n">
        <v>31.78</v>
      </c>
      <c r="J2466" s="22" t="n">
        <v>0.548405</v>
      </c>
      <c r="K2466" s="22" t="n">
        <v>0.506893</v>
      </c>
      <c r="O2466" s="23"/>
    </row>
    <row r="2467" customFormat="false" ht="15" hidden="false" customHeight="false" outlineLevel="0" collapsed="false">
      <c r="A2467" s="22" t="s">
        <v>1301</v>
      </c>
      <c r="B2467" s="22" t="n">
        <v>25</v>
      </c>
      <c r="C2467" s="22" t="n">
        <v>63</v>
      </c>
      <c r="D2467" s="22" t="n">
        <v>132</v>
      </c>
      <c r="E2467" s="22" t="n">
        <v>89</v>
      </c>
      <c r="F2467" s="22" t="n">
        <f aca="false">D2467/SUM(C2467:E2467)</f>
        <v>0.464788732394366</v>
      </c>
      <c r="G2467" s="22" t="n">
        <v>58.6</v>
      </c>
      <c r="H2467" s="22" t="n">
        <v>140.81</v>
      </c>
      <c r="I2467" s="22" t="n">
        <v>84.6</v>
      </c>
      <c r="J2467" s="22" t="n">
        <v>1.111706</v>
      </c>
      <c r="K2467" s="22" t="n">
        <v>0.283982</v>
      </c>
      <c r="O2467" s="23"/>
    </row>
    <row r="2468" customFormat="false" ht="15" hidden="false" customHeight="false" outlineLevel="0" collapsed="false">
      <c r="A2468" s="22" t="s">
        <v>1197</v>
      </c>
      <c r="B2468" s="22" t="n">
        <v>78</v>
      </c>
      <c r="C2468" s="22" t="n">
        <v>99</v>
      </c>
      <c r="D2468" s="22" t="n">
        <v>112</v>
      </c>
      <c r="E2468" s="22" t="n">
        <v>30</v>
      </c>
      <c r="F2468" s="22" t="n">
        <f aca="false">D2468/SUM(C2468:E2468)</f>
        <v>0.464730290456432</v>
      </c>
      <c r="G2468" s="22" t="n">
        <v>99.69</v>
      </c>
      <c r="H2468" s="22" t="n">
        <v>110.62</v>
      </c>
      <c r="I2468" s="22" t="n">
        <v>30.69</v>
      </c>
      <c r="J2468" s="22" t="n">
        <v>0.037374</v>
      </c>
      <c r="K2468" s="22" t="n">
        <v>0.889248</v>
      </c>
      <c r="O2468" s="23"/>
    </row>
    <row r="2469" customFormat="false" ht="15" hidden="false" customHeight="false" outlineLevel="0" collapsed="false">
      <c r="A2469" s="22" t="s">
        <v>233</v>
      </c>
      <c r="B2469" s="22" t="n">
        <v>113</v>
      </c>
      <c r="C2469" s="22" t="n">
        <v>114</v>
      </c>
      <c r="D2469" s="22" t="n">
        <v>105</v>
      </c>
      <c r="E2469" s="22" t="n">
        <v>7</v>
      </c>
      <c r="F2469" s="22" t="n">
        <f aca="false">D2469/SUM(C2469:E2469)</f>
        <v>0.464601769911504</v>
      </c>
      <c r="G2469" s="22" t="n">
        <v>122.66</v>
      </c>
      <c r="H2469" s="22" t="n">
        <v>87.67</v>
      </c>
      <c r="I2469" s="22" t="n">
        <v>15.66</v>
      </c>
      <c r="J2469" s="22" t="n">
        <v>8.830439</v>
      </c>
      <c r="K2469" s="22" t="n">
        <v>0.003213</v>
      </c>
      <c r="O2469" s="23"/>
    </row>
    <row r="2470" customFormat="false" ht="15" hidden="false" customHeight="false" outlineLevel="0" collapsed="false">
      <c r="A2470" s="22" t="s">
        <v>1302</v>
      </c>
      <c r="B2470" s="22" t="n">
        <v>80</v>
      </c>
      <c r="C2470" s="22" t="n">
        <v>85</v>
      </c>
      <c r="D2470" s="22" t="n">
        <v>118</v>
      </c>
      <c r="E2470" s="22" t="n">
        <v>51</v>
      </c>
      <c r="F2470" s="22" t="n">
        <f aca="false">D2470/SUM(C2470:E2470)</f>
        <v>0.464566929133858</v>
      </c>
      <c r="G2470" s="22" t="n">
        <v>81.64</v>
      </c>
      <c r="H2470" s="22" t="n">
        <v>124.72</v>
      </c>
      <c r="I2470" s="22" t="n">
        <v>47.64</v>
      </c>
      <c r="J2470" s="22" t="n">
        <v>0.738311</v>
      </c>
      <c r="K2470" s="22" t="n">
        <v>0.442861</v>
      </c>
      <c r="O2470" s="23"/>
    </row>
    <row r="2471" customFormat="false" ht="15" hidden="false" customHeight="false" outlineLevel="0" collapsed="false">
      <c r="A2471" s="22" t="s">
        <v>1303</v>
      </c>
      <c r="B2471" s="22" t="n">
        <v>80</v>
      </c>
      <c r="C2471" s="22" t="n">
        <v>0</v>
      </c>
      <c r="D2471" s="22" t="n">
        <v>131</v>
      </c>
      <c r="E2471" s="22" t="n">
        <v>151</v>
      </c>
      <c r="F2471" s="22" t="n">
        <f aca="false">D2471/SUM(C2471:E2471)</f>
        <v>0.464539007092199</v>
      </c>
      <c r="G2471" s="22" t="n">
        <v>15.21</v>
      </c>
      <c r="H2471" s="22" t="n">
        <v>100.57</v>
      </c>
      <c r="I2471" s="22" t="n">
        <v>166.21</v>
      </c>
      <c r="J2471" s="22" t="n">
        <v>25.811658</v>
      </c>
      <c r="K2471" s="22" t="n">
        <v>0</v>
      </c>
      <c r="O2471" s="23"/>
    </row>
    <row r="2472" customFormat="false" ht="15" hidden="false" customHeight="false" outlineLevel="0" collapsed="false">
      <c r="A2472" s="22" t="s">
        <v>1303</v>
      </c>
      <c r="B2472" s="22" t="n">
        <v>87</v>
      </c>
      <c r="C2472" s="22" t="n">
        <v>0</v>
      </c>
      <c r="D2472" s="22" t="n">
        <v>131</v>
      </c>
      <c r="E2472" s="22" t="n">
        <v>151</v>
      </c>
      <c r="F2472" s="22" t="n">
        <f aca="false">D2472/SUM(C2472:E2472)</f>
        <v>0.464539007092199</v>
      </c>
      <c r="G2472" s="22" t="n">
        <v>15.21</v>
      </c>
      <c r="H2472" s="22" t="n">
        <v>100.57</v>
      </c>
      <c r="I2472" s="22" t="n">
        <v>166.21</v>
      </c>
      <c r="J2472" s="22" t="n">
        <v>25.811658</v>
      </c>
      <c r="K2472" s="22" t="n">
        <v>0</v>
      </c>
      <c r="O2472" s="23"/>
    </row>
    <row r="2473" customFormat="false" ht="15" hidden="false" customHeight="false" outlineLevel="0" collapsed="false">
      <c r="A2473" s="22" t="s">
        <v>1303</v>
      </c>
      <c r="B2473" s="22" t="n">
        <v>89</v>
      </c>
      <c r="C2473" s="22" t="n">
        <v>0</v>
      </c>
      <c r="D2473" s="22" t="n">
        <v>131</v>
      </c>
      <c r="E2473" s="22" t="n">
        <v>151</v>
      </c>
      <c r="F2473" s="22" t="n">
        <f aca="false">D2473/SUM(C2473:E2473)</f>
        <v>0.464539007092199</v>
      </c>
      <c r="G2473" s="22" t="n">
        <v>15.21</v>
      </c>
      <c r="H2473" s="22" t="n">
        <v>100.57</v>
      </c>
      <c r="I2473" s="22" t="n">
        <v>166.21</v>
      </c>
      <c r="J2473" s="22" t="n">
        <v>25.811658</v>
      </c>
      <c r="K2473" s="22" t="n">
        <v>0</v>
      </c>
      <c r="O2473" s="23"/>
    </row>
    <row r="2474" customFormat="false" ht="15" hidden="false" customHeight="false" outlineLevel="0" collapsed="false">
      <c r="A2474" s="22" t="s">
        <v>1304</v>
      </c>
      <c r="B2474" s="22" t="n">
        <v>27</v>
      </c>
      <c r="C2474" s="22" t="n">
        <v>113</v>
      </c>
      <c r="D2474" s="22" t="n">
        <v>98</v>
      </c>
      <c r="E2474" s="22" t="n">
        <v>0</v>
      </c>
      <c r="F2474" s="22" t="n">
        <f aca="false">D2474/SUM(C2474:E2474)</f>
        <v>0.464454976303318</v>
      </c>
      <c r="G2474" s="22" t="n">
        <v>124.38</v>
      </c>
      <c r="H2474" s="22" t="n">
        <v>75.24</v>
      </c>
      <c r="I2474" s="22" t="n">
        <v>11.38</v>
      </c>
      <c r="J2474" s="22" t="n">
        <v>19.303879</v>
      </c>
      <c r="K2474" s="22" t="n">
        <v>0</v>
      </c>
      <c r="O2474" s="23"/>
    </row>
    <row r="2475" customFormat="false" ht="15" hidden="false" customHeight="false" outlineLevel="0" collapsed="false">
      <c r="A2475" s="22" t="s">
        <v>1096</v>
      </c>
      <c r="B2475" s="22" t="n">
        <v>7</v>
      </c>
      <c r="C2475" s="22" t="n">
        <v>51</v>
      </c>
      <c r="D2475" s="22" t="n">
        <v>111</v>
      </c>
      <c r="E2475" s="22" t="n">
        <v>77</v>
      </c>
      <c r="F2475" s="22" t="n">
        <f aca="false">D2475/SUM(C2475:E2475)</f>
        <v>0.464435146443515</v>
      </c>
      <c r="G2475" s="22" t="n">
        <v>47.46</v>
      </c>
      <c r="H2475" s="22" t="n">
        <v>118.09</v>
      </c>
      <c r="I2475" s="22" t="n">
        <v>73.46</v>
      </c>
      <c r="J2475" s="22" t="n">
        <v>0.860552</v>
      </c>
      <c r="K2475" s="22" t="n">
        <v>0.360729</v>
      </c>
      <c r="O2475" s="23"/>
    </row>
    <row r="2476" customFormat="false" ht="15" hidden="false" customHeight="false" outlineLevel="0" collapsed="false">
      <c r="A2476" s="22" t="s">
        <v>1305</v>
      </c>
      <c r="B2476" s="22" t="n">
        <v>13</v>
      </c>
      <c r="C2476" s="22" t="n">
        <v>118</v>
      </c>
      <c r="D2476" s="22" t="n">
        <v>130</v>
      </c>
      <c r="E2476" s="22" t="n">
        <v>32</v>
      </c>
      <c r="F2476" s="22" t="n">
        <f aca="false">D2476/SUM(C2476:E2476)</f>
        <v>0.464285714285714</v>
      </c>
      <c r="G2476" s="22" t="n">
        <v>119.6</v>
      </c>
      <c r="H2476" s="22" t="n">
        <v>126.79</v>
      </c>
      <c r="I2476" s="22" t="n">
        <v>33.6</v>
      </c>
      <c r="J2476" s="22" t="n">
        <v>0.179145</v>
      </c>
      <c r="K2476" s="22" t="n">
        <v>0.791682</v>
      </c>
      <c r="O2476" s="23"/>
    </row>
    <row r="2477" customFormat="false" ht="15" hidden="false" customHeight="false" outlineLevel="0" collapsed="false">
      <c r="A2477" s="22" t="s">
        <v>1305</v>
      </c>
      <c r="B2477" s="22" t="n">
        <v>100</v>
      </c>
      <c r="C2477" s="22" t="n">
        <v>118</v>
      </c>
      <c r="D2477" s="22" t="n">
        <v>130</v>
      </c>
      <c r="E2477" s="22" t="n">
        <v>32</v>
      </c>
      <c r="F2477" s="22" t="n">
        <f aca="false">D2477/SUM(C2477:E2477)</f>
        <v>0.464285714285714</v>
      </c>
      <c r="G2477" s="22" t="n">
        <v>119.6</v>
      </c>
      <c r="H2477" s="22" t="n">
        <v>126.79</v>
      </c>
      <c r="I2477" s="22" t="n">
        <v>33.6</v>
      </c>
      <c r="J2477" s="22" t="n">
        <v>0.179145</v>
      </c>
      <c r="K2477" s="22" t="n">
        <v>0.791682</v>
      </c>
      <c r="O2477" s="23"/>
    </row>
    <row r="2478" customFormat="false" ht="15" hidden="false" customHeight="false" outlineLevel="0" collapsed="false">
      <c r="A2478" s="22" t="s">
        <v>1306</v>
      </c>
      <c r="B2478" s="22" t="n">
        <v>8</v>
      </c>
      <c r="C2478" s="22" t="n">
        <v>23</v>
      </c>
      <c r="D2478" s="22" t="n">
        <v>130</v>
      </c>
      <c r="E2478" s="22" t="n">
        <v>127</v>
      </c>
      <c r="F2478" s="22" t="n">
        <f aca="false">D2478/SUM(C2478:E2478)</f>
        <v>0.464285714285714</v>
      </c>
      <c r="G2478" s="22" t="n">
        <v>27.66</v>
      </c>
      <c r="H2478" s="22" t="n">
        <v>120.69</v>
      </c>
      <c r="I2478" s="22" t="n">
        <v>131.66</v>
      </c>
      <c r="J2478" s="22" t="n">
        <v>1.667806</v>
      </c>
      <c r="K2478" s="22" t="n">
        <v>0.215304</v>
      </c>
      <c r="O2478" s="23"/>
    </row>
    <row r="2479" customFormat="false" ht="15" hidden="false" customHeight="false" outlineLevel="0" collapsed="false">
      <c r="A2479" s="22" t="s">
        <v>1307</v>
      </c>
      <c r="B2479" s="22" t="n">
        <v>78</v>
      </c>
      <c r="C2479" s="22" t="n">
        <v>110</v>
      </c>
      <c r="D2479" s="22" t="n">
        <v>129</v>
      </c>
      <c r="E2479" s="22" t="n">
        <v>39</v>
      </c>
      <c r="F2479" s="22" t="n">
        <f aca="false">D2479/SUM(C2479:E2479)</f>
        <v>0.464028776978417</v>
      </c>
      <c r="G2479" s="22" t="n">
        <v>109.53</v>
      </c>
      <c r="H2479" s="22" t="n">
        <v>129.93</v>
      </c>
      <c r="I2479" s="22" t="n">
        <v>38.53</v>
      </c>
      <c r="J2479" s="22" t="n">
        <v>0.014348</v>
      </c>
      <c r="K2479" s="22" t="n">
        <v>0.898313</v>
      </c>
      <c r="O2479" s="23"/>
    </row>
    <row r="2480" customFormat="false" ht="15" hidden="false" customHeight="false" outlineLevel="0" collapsed="false">
      <c r="A2480" s="22" t="s">
        <v>1308</v>
      </c>
      <c r="B2480" s="22" t="n">
        <v>100</v>
      </c>
      <c r="C2480" s="22" t="n">
        <v>83</v>
      </c>
      <c r="D2480" s="22" t="n">
        <v>90</v>
      </c>
      <c r="E2480" s="22" t="n">
        <v>21</v>
      </c>
      <c r="F2480" s="22" t="n">
        <f aca="false">D2480/SUM(C2480:E2480)</f>
        <v>0.463917525773196</v>
      </c>
      <c r="G2480" s="22" t="n">
        <v>84.45</v>
      </c>
      <c r="H2480" s="22" t="n">
        <v>87.09</v>
      </c>
      <c r="I2480" s="22" t="n">
        <v>22.45</v>
      </c>
      <c r="J2480" s="22" t="n">
        <v>0.216168</v>
      </c>
      <c r="K2480" s="22" t="n">
        <v>0.749328</v>
      </c>
      <c r="O2480" s="23"/>
    </row>
    <row r="2481" customFormat="false" ht="15" hidden="false" customHeight="false" outlineLevel="0" collapsed="false">
      <c r="A2481" s="22" t="s">
        <v>1309</v>
      </c>
      <c r="B2481" s="22" t="n">
        <v>24</v>
      </c>
      <c r="C2481" s="22" t="n">
        <v>15</v>
      </c>
      <c r="D2481" s="22" t="n">
        <v>122</v>
      </c>
      <c r="E2481" s="22" t="n">
        <v>126</v>
      </c>
      <c r="F2481" s="22" t="n">
        <f aca="false">D2481/SUM(C2481:E2481)</f>
        <v>0.463878326996198</v>
      </c>
      <c r="G2481" s="22" t="n">
        <v>21.96</v>
      </c>
      <c r="H2481" s="22" t="n">
        <v>108.08</v>
      </c>
      <c r="I2481" s="22" t="n">
        <v>132.96</v>
      </c>
      <c r="J2481" s="22" t="n">
        <v>4.36538</v>
      </c>
      <c r="K2481" s="22" t="n">
        <v>0.050158</v>
      </c>
      <c r="O2481" s="23"/>
    </row>
    <row r="2482" customFormat="false" ht="15" hidden="false" customHeight="false" outlineLevel="0" collapsed="false">
      <c r="A2482" s="22" t="s">
        <v>125</v>
      </c>
      <c r="B2482" s="22" t="n">
        <v>74</v>
      </c>
      <c r="C2482" s="22" t="n">
        <v>0</v>
      </c>
      <c r="D2482" s="22" t="n">
        <v>77</v>
      </c>
      <c r="E2482" s="22" t="n">
        <v>89</v>
      </c>
      <c r="F2482" s="22" t="n">
        <f aca="false">D2482/SUM(C2482:E2482)</f>
        <v>0.463855421686747</v>
      </c>
      <c r="G2482" s="22" t="n">
        <v>8.93</v>
      </c>
      <c r="H2482" s="22" t="n">
        <v>59.14</v>
      </c>
      <c r="I2482" s="22" t="n">
        <v>97.93</v>
      </c>
      <c r="J2482" s="22" t="n">
        <v>15.135932</v>
      </c>
      <c r="K2482" s="22" t="n">
        <v>1.4E-005</v>
      </c>
      <c r="O2482" s="23"/>
    </row>
    <row r="2483" customFormat="false" ht="15" hidden="false" customHeight="false" outlineLevel="0" collapsed="false">
      <c r="A2483" s="22" t="s">
        <v>125</v>
      </c>
      <c r="B2483" s="22" t="n">
        <v>78</v>
      </c>
      <c r="C2483" s="22" t="n">
        <v>0</v>
      </c>
      <c r="D2483" s="22" t="n">
        <v>77</v>
      </c>
      <c r="E2483" s="22" t="n">
        <v>89</v>
      </c>
      <c r="F2483" s="22" t="n">
        <f aca="false">D2483/SUM(C2483:E2483)</f>
        <v>0.463855421686747</v>
      </c>
      <c r="G2483" s="22" t="n">
        <v>8.93</v>
      </c>
      <c r="H2483" s="22" t="n">
        <v>59.14</v>
      </c>
      <c r="I2483" s="22" t="n">
        <v>97.93</v>
      </c>
      <c r="J2483" s="22" t="n">
        <v>15.135932</v>
      </c>
      <c r="K2483" s="22" t="n">
        <v>1.4E-005</v>
      </c>
      <c r="O2483" s="23"/>
    </row>
    <row r="2484" customFormat="false" ht="15" hidden="false" customHeight="false" outlineLevel="0" collapsed="false">
      <c r="A2484" s="22" t="s">
        <v>1310</v>
      </c>
      <c r="B2484" s="22" t="n">
        <v>23</v>
      </c>
      <c r="C2484" s="22" t="n">
        <v>76</v>
      </c>
      <c r="D2484" s="22" t="n">
        <v>102</v>
      </c>
      <c r="E2484" s="22" t="n">
        <v>42</v>
      </c>
      <c r="F2484" s="22" t="n">
        <f aca="false">D2484/SUM(C2484:E2484)</f>
        <v>0.463636363636364</v>
      </c>
      <c r="G2484" s="22" t="n">
        <v>73.31</v>
      </c>
      <c r="H2484" s="22" t="n">
        <v>107.37</v>
      </c>
      <c r="I2484" s="22" t="n">
        <v>39.31</v>
      </c>
      <c r="J2484" s="22" t="n">
        <v>0.550839</v>
      </c>
      <c r="K2484" s="22" t="n">
        <v>0.489863</v>
      </c>
      <c r="O2484" s="23"/>
    </row>
    <row r="2485" customFormat="false" ht="15" hidden="false" customHeight="false" outlineLevel="0" collapsed="false">
      <c r="A2485" s="22" t="s">
        <v>1311</v>
      </c>
      <c r="B2485" s="22" t="n">
        <v>73</v>
      </c>
      <c r="C2485" s="22" t="n">
        <v>73</v>
      </c>
      <c r="D2485" s="22" t="n">
        <v>76</v>
      </c>
      <c r="E2485" s="22" t="n">
        <v>15</v>
      </c>
      <c r="F2485" s="22" t="n">
        <f aca="false">D2485/SUM(C2485:E2485)</f>
        <v>0.463414634146341</v>
      </c>
      <c r="G2485" s="22" t="n">
        <v>75.13</v>
      </c>
      <c r="H2485" s="22" t="n">
        <v>71.74</v>
      </c>
      <c r="I2485" s="22" t="n">
        <v>17.13</v>
      </c>
      <c r="J2485" s="22" t="n">
        <v>0.577161</v>
      </c>
      <c r="K2485" s="22" t="n">
        <v>0.591693</v>
      </c>
      <c r="O2485" s="23"/>
    </row>
    <row r="2486" customFormat="false" ht="15" hidden="false" customHeight="false" outlineLevel="0" collapsed="false">
      <c r="A2486" s="22" t="s">
        <v>1312</v>
      </c>
      <c r="B2486" s="22" t="n">
        <v>114</v>
      </c>
      <c r="C2486" s="22" t="n">
        <v>31</v>
      </c>
      <c r="D2486" s="22" t="n">
        <v>76</v>
      </c>
      <c r="E2486" s="22" t="n">
        <v>57</v>
      </c>
      <c r="F2486" s="22" t="n">
        <f aca="false">D2486/SUM(C2486:E2486)</f>
        <v>0.463414634146341</v>
      </c>
      <c r="G2486" s="22" t="n">
        <v>29.03</v>
      </c>
      <c r="H2486" s="22" t="n">
        <v>79.94</v>
      </c>
      <c r="I2486" s="22" t="n">
        <v>55.03</v>
      </c>
      <c r="J2486" s="22" t="n">
        <v>0.398202</v>
      </c>
      <c r="K2486" s="22" t="n">
        <v>0.524471</v>
      </c>
      <c r="O2486" s="23"/>
    </row>
    <row r="2487" customFormat="false" ht="15" hidden="false" customHeight="false" outlineLevel="0" collapsed="false">
      <c r="A2487" s="22" t="s">
        <v>1313</v>
      </c>
      <c r="B2487" s="22" t="n">
        <v>116</v>
      </c>
      <c r="C2487" s="22" t="n">
        <v>108</v>
      </c>
      <c r="D2487" s="22" t="n">
        <v>120</v>
      </c>
      <c r="E2487" s="22" t="n">
        <v>31</v>
      </c>
      <c r="F2487" s="22" t="n">
        <f aca="false">D2487/SUM(C2487:E2487)</f>
        <v>0.463320463320463</v>
      </c>
      <c r="G2487" s="22" t="n">
        <v>108.97</v>
      </c>
      <c r="H2487" s="22" t="n">
        <v>118.05</v>
      </c>
      <c r="I2487" s="22" t="n">
        <v>31.97</v>
      </c>
      <c r="J2487" s="22" t="n">
        <v>0.070372</v>
      </c>
      <c r="K2487" s="22" t="n">
        <v>0.891616</v>
      </c>
      <c r="O2487" s="23"/>
    </row>
    <row r="2488" customFormat="false" ht="15" hidden="false" customHeight="false" outlineLevel="0" collapsed="false">
      <c r="A2488" s="22" t="s">
        <v>1314</v>
      </c>
      <c r="B2488" s="22" t="n">
        <v>81</v>
      </c>
      <c r="C2488" s="22" t="n">
        <v>92</v>
      </c>
      <c r="D2488" s="22" t="n">
        <v>101</v>
      </c>
      <c r="E2488" s="22" t="n">
        <v>25</v>
      </c>
      <c r="F2488" s="22" t="n">
        <f aca="false">D2488/SUM(C2488:E2488)</f>
        <v>0.463302752293578</v>
      </c>
      <c r="G2488" s="22" t="n">
        <v>93.15</v>
      </c>
      <c r="H2488" s="22" t="n">
        <v>98.7</v>
      </c>
      <c r="I2488" s="22" t="n">
        <v>26.15</v>
      </c>
      <c r="J2488" s="22" t="n">
        <v>0.117945</v>
      </c>
      <c r="K2488" s="22" t="n">
        <v>0.880975</v>
      </c>
      <c r="O2488" s="23"/>
    </row>
    <row r="2489" customFormat="false" ht="15" hidden="false" customHeight="false" outlineLevel="0" collapsed="false">
      <c r="A2489" s="22" t="s">
        <v>1315</v>
      </c>
      <c r="B2489" s="22" t="n">
        <v>74</v>
      </c>
      <c r="C2489" s="22" t="n">
        <v>93</v>
      </c>
      <c r="D2489" s="22" t="n">
        <v>126</v>
      </c>
      <c r="E2489" s="22" t="n">
        <v>53</v>
      </c>
      <c r="F2489" s="22" t="n">
        <f aca="false">D2489/SUM(C2489:E2489)</f>
        <v>0.463235294117647</v>
      </c>
      <c r="G2489" s="22" t="n">
        <v>89.47</v>
      </c>
      <c r="H2489" s="22" t="n">
        <v>133.06</v>
      </c>
      <c r="I2489" s="22" t="n">
        <v>49.47</v>
      </c>
      <c r="J2489" s="22" t="n">
        <v>0.765502</v>
      </c>
      <c r="K2489" s="22" t="n">
        <v>0.386846</v>
      </c>
      <c r="O2489" s="23"/>
    </row>
    <row r="2490" customFormat="false" ht="15" hidden="false" customHeight="false" outlineLevel="0" collapsed="false">
      <c r="A2490" s="22" t="s">
        <v>1316</v>
      </c>
      <c r="B2490" s="22" t="n">
        <v>67</v>
      </c>
      <c r="C2490" s="22" t="n">
        <v>115</v>
      </c>
      <c r="D2490" s="22" t="n">
        <v>119</v>
      </c>
      <c r="E2490" s="22" t="n">
        <v>23</v>
      </c>
      <c r="F2490" s="22" t="n">
        <f aca="false">D2490/SUM(C2490:E2490)</f>
        <v>0.463035019455253</v>
      </c>
      <c r="G2490" s="22" t="n">
        <v>118.48</v>
      </c>
      <c r="H2490" s="22" t="n">
        <v>112.03</v>
      </c>
      <c r="I2490" s="22" t="n">
        <v>26.48</v>
      </c>
      <c r="J2490" s="22" t="n">
        <v>0.993855</v>
      </c>
      <c r="K2490" s="22" t="n">
        <v>0.390478</v>
      </c>
      <c r="O2490" s="23"/>
    </row>
    <row r="2491" customFormat="false" ht="15" hidden="false" customHeight="false" outlineLevel="0" collapsed="false">
      <c r="A2491" s="22" t="s">
        <v>1317</v>
      </c>
      <c r="B2491" s="22" t="n">
        <v>118</v>
      </c>
      <c r="C2491" s="22" t="n">
        <v>19</v>
      </c>
      <c r="D2491" s="22" t="n">
        <v>100</v>
      </c>
      <c r="E2491" s="22" t="n">
        <v>97</v>
      </c>
      <c r="F2491" s="22" t="n">
        <f aca="false">D2491/SUM(C2491:E2491)</f>
        <v>0.462962962962963</v>
      </c>
      <c r="G2491" s="22" t="n">
        <v>22.04</v>
      </c>
      <c r="H2491" s="22" t="n">
        <v>93.92</v>
      </c>
      <c r="I2491" s="22" t="n">
        <v>100.04</v>
      </c>
      <c r="J2491" s="22" t="n">
        <v>0.906258</v>
      </c>
      <c r="K2491" s="22" t="n">
        <v>0.433517</v>
      </c>
      <c r="O2491" s="23"/>
    </row>
    <row r="2492" customFormat="false" ht="15" hidden="false" customHeight="false" outlineLevel="0" collapsed="false">
      <c r="A2492" s="22" t="s">
        <v>1318</v>
      </c>
      <c r="B2492" s="22" t="n">
        <v>15</v>
      </c>
      <c r="C2492" s="22" t="n">
        <v>100</v>
      </c>
      <c r="D2492" s="22" t="n">
        <v>105</v>
      </c>
      <c r="E2492" s="22" t="n">
        <v>22</v>
      </c>
      <c r="F2492" s="22" t="n">
        <f aca="false">D2492/SUM(C2492:E2492)</f>
        <v>0.462555066079295</v>
      </c>
      <c r="G2492" s="22" t="n">
        <v>102.45</v>
      </c>
      <c r="H2492" s="22" t="n">
        <v>100.1</v>
      </c>
      <c r="I2492" s="22" t="n">
        <v>24.45</v>
      </c>
      <c r="J2492" s="22" t="n">
        <v>0.544144</v>
      </c>
      <c r="K2492" s="22" t="n">
        <v>0.547431</v>
      </c>
      <c r="O2492" s="23"/>
    </row>
    <row r="2493" customFormat="false" ht="15" hidden="false" customHeight="false" outlineLevel="0" collapsed="false">
      <c r="A2493" s="22" t="s">
        <v>1319</v>
      </c>
      <c r="B2493" s="22" t="n">
        <v>81</v>
      </c>
      <c r="C2493" s="22" t="n">
        <v>21</v>
      </c>
      <c r="D2493" s="22" t="n">
        <v>74</v>
      </c>
      <c r="E2493" s="22" t="n">
        <v>65</v>
      </c>
      <c r="F2493" s="22" t="n">
        <f aca="false">D2493/SUM(C2493:E2493)</f>
        <v>0.4625</v>
      </c>
      <c r="G2493" s="22" t="n">
        <v>21.02</v>
      </c>
      <c r="H2493" s="22" t="n">
        <v>73.95</v>
      </c>
      <c r="I2493" s="22" t="n">
        <v>65.02</v>
      </c>
      <c r="J2493" s="22" t="n">
        <v>7.3E-005</v>
      </c>
      <c r="K2493" s="22" t="n">
        <v>1</v>
      </c>
      <c r="O2493" s="23"/>
    </row>
    <row r="2494" customFormat="false" ht="15" hidden="false" customHeight="false" outlineLevel="0" collapsed="false">
      <c r="A2494" s="22" t="s">
        <v>1320</v>
      </c>
      <c r="B2494" s="22" t="n">
        <v>44</v>
      </c>
      <c r="C2494" s="22" t="n">
        <v>59</v>
      </c>
      <c r="D2494" s="22" t="n">
        <v>80</v>
      </c>
      <c r="E2494" s="22" t="n">
        <v>34</v>
      </c>
      <c r="F2494" s="22" t="n">
        <f aca="false">D2494/SUM(C2494:E2494)</f>
        <v>0.46242774566474</v>
      </c>
      <c r="G2494" s="22" t="n">
        <v>56.65</v>
      </c>
      <c r="H2494" s="22" t="n">
        <v>84.69</v>
      </c>
      <c r="I2494" s="22" t="n">
        <v>31.65</v>
      </c>
      <c r="J2494" s="22" t="n">
        <v>0.53133</v>
      </c>
      <c r="K2494" s="22" t="n">
        <v>0.533981</v>
      </c>
      <c r="O2494" s="23"/>
    </row>
    <row r="2495" customFormat="false" ht="15" hidden="false" customHeight="false" outlineLevel="0" collapsed="false">
      <c r="A2495" s="22" t="s">
        <v>1321</v>
      </c>
      <c r="B2495" s="22" t="n">
        <v>15</v>
      </c>
      <c r="C2495" s="22" t="n">
        <v>79</v>
      </c>
      <c r="D2495" s="22" t="n">
        <v>80</v>
      </c>
      <c r="E2495" s="22" t="n">
        <v>14</v>
      </c>
      <c r="F2495" s="22" t="n">
        <f aca="false">D2495/SUM(C2495:E2495)</f>
        <v>0.46242774566474</v>
      </c>
      <c r="G2495" s="22" t="n">
        <v>81.86</v>
      </c>
      <c r="H2495" s="22" t="n">
        <v>74.29</v>
      </c>
      <c r="I2495" s="22" t="n">
        <v>16.86</v>
      </c>
      <c r="J2495" s="22" t="n">
        <v>1.022395</v>
      </c>
      <c r="K2495" s="22" t="n">
        <v>0.377684</v>
      </c>
      <c r="O2495" s="23"/>
    </row>
    <row r="2496" customFormat="false" ht="15" hidden="false" customHeight="false" outlineLevel="0" collapsed="false">
      <c r="A2496" s="22" t="s">
        <v>1322</v>
      </c>
      <c r="B2496" s="22" t="n">
        <v>76</v>
      </c>
      <c r="C2496" s="22" t="n">
        <v>125</v>
      </c>
      <c r="D2496" s="22" t="n">
        <v>129</v>
      </c>
      <c r="E2496" s="22" t="n">
        <v>25</v>
      </c>
      <c r="F2496" s="22" t="n">
        <f aca="false">D2496/SUM(C2496:E2496)</f>
        <v>0.462365591397849</v>
      </c>
      <c r="G2496" s="22" t="n">
        <v>128.71</v>
      </c>
      <c r="H2496" s="22" t="n">
        <v>121.58</v>
      </c>
      <c r="I2496" s="22" t="n">
        <v>28.71</v>
      </c>
      <c r="J2496" s="22" t="n">
        <v>1.039514</v>
      </c>
      <c r="K2496" s="22" t="n">
        <v>0.339065</v>
      </c>
      <c r="O2496" s="23"/>
    </row>
    <row r="2497" customFormat="false" ht="15" hidden="false" customHeight="false" outlineLevel="0" collapsed="false">
      <c r="A2497" s="22" t="s">
        <v>1322</v>
      </c>
      <c r="B2497" s="22" t="n">
        <v>110</v>
      </c>
      <c r="C2497" s="22" t="n">
        <v>125</v>
      </c>
      <c r="D2497" s="22" t="n">
        <v>129</v>
      </c>
      <c r="E2497" s="22" t="n">
        <v>25</v>
      </c>
      <c r="F2497" s="22" t="n">
        <f aca="false">D2497/SUM(C2497:E2497)</f>
        <v>0.462365591397849</v>
      </c>
      <c r="G2497" s="22" t="n">
        <v>128.71</v>
      </c>
      <c r="H2497" s="22" t="n">
        <v>121.58</v>
      </c>
      <c r="I2497" s="22" t="n">
        <v>28.71</v>
      </c>
      <c r="J2497" s="22" t="n">
        <v>1.039514</v>
      </c>
      <c r="K2497" s="22" t="n">
        <v>0.339065</v>
      </c>
      <c r="O2497" s="23"/>
    </row>
    <row r="2498" customFormat="false" ht="15" hidden="false" customHeight="false" outlineLevel="0" collapsed="false">
      <c r="A2498" s="22" t="s">
        <v>1323</v>
      </c>
      <c r="B2498" s="22" t="n">
        <v>30</v>
      </c>
      <c r="C2498" s="22" t="n">
        <v>15</v>
      </c>
      <c r="D2498" s="22" t="n">
        <v>92</v>
      </c>
      <c r="E2498" s="22" t="n">
        <v>92</v>
      </c>
      <c r="F2498" s="22" t="n">
        <f aca="false">D2498/SUM(C2498:E2498)</f>
        <v>0.462311557788945</v>
      </c>
      <c r="G2498" s="22" t="n">
        <v>18.7</v>
      </c>
      <c r="H2498" s="22" t="n">
        <v>84.6</v>
      </c>
      <c r="I2498" s="22" t="n">
        <v>95.7</v>
      </c>
      <c r="J2498" s="22" t="n">
        <v>1.521216</v>
      </c>
      <c r="K2498" s="22" t="n">
        <v>0.247152</v>
      </c>
      <c r="O2498" s="23"/>
    </row>
    <row r="2499" customFormat="false" ht="15" hidden="false" customHeight="false" outlineLevel="0" collapsed="false">
      <c r="A2499" s="22" t="s">
        <v>1324</v>
      </c>
      <c r="B2499" s="22" t="n">
        <v>70</v>
      </c>
      <c r="C2499" s="22" t="n">
        <v>71</v>
      </c>
      <c r="D2499" s="22" t="n">
        <v>92</v>
      </c>
      <c r="E2499" s="22" t="n">
        <v>36</v>
      </c>
      <c r="F2499" s="22" t="n">
        <f aca="false">D2499/SUM(C2499:E2499)</f>
        <v>0.462311557788945</v>
      </c>
      <c r="G2499" s="22" t="n">
        <v>68.79</v>
      </c>
      <c r="H2499" s="22" t="n">
        <v>96.42</v>
      </c>
      <c r="I2499" s="22" t="n">
        <v>33.79</v>
      </c>
      <c r="J2499" s="22" t="n">
        <v>0.418561</v>
      </c>
      <c r="K2499" s="22" t="n">
        <v>0.558386</v>
      </c>
      <c r="O2499" s="23"/>
    </row>
    <row r="2500" customFormat="false" ht="15" hidden="false" customHeight="false" outlineLevel="0" collapsed="false">
      <c r="A2500" s="22" t="s">
        <v>1325</v>
      </c>
      <c r="B2500" s="22" t="n">
        <v>111</v>
      </c>
      <c r="C2500" s="22" t="n">
        <v>87</v>
      </c>
      <c r="D2500" s="22" t="n">
        <v>116</v>
      </c>
      <c r="E2500" s="22" t="n">
        <v>48</v>
      </c>
      <c r="F2500" s="22" t="n">
        <f aca="false">D2500/SUM(C2500:E2500)</f>
        <v>0.462151394422311</v>
      </c>
      <c r="G2500" s="22" t="n">
        <v>83.76</v>
      </c>
      <c r="H2500" s="22" t="n">
        <v>122.47</v>
      </c>
      <c r="I2500" s="22" t="n">
        <v>44.76</v>
      </c>
      <c r="J2500" s="22" t="n">
        <v>0.700548</v>
      </c>
      <c r="K2500" s="22" t="n">
        <v>0.437491</v>
      </c>
      <c r="O2500" s="23"/>
    </row>
    <row r="2501" customFormat="false" ht="15" hidden="false" customHeight="false" outlineLevel="0" collapsed="false">
      <c r="A2501" s="22" t="s">
        <v>1326</v>
      </c>
      <c r="B2501" s="22" t="n">
        <v>71</v>
      </c>
      <c r="C2501" s="22" t="n">
        <v>95</v>
      </c>
      <c r="D2501" s="22" t="n">
        <v>97</v>
      </c>
      <c r="E2501" s="22" t="n">
        <v>18</v>
      </c>
      <c r="F2501" s="22" t="n">
        <f aca="false">D2501/SUM(C2501:E2501)</f>
        <v>0.461904761904762</v>
      </c>
      <c r="G2501" s="22" t="n">
        <v>98.06</v>
      </c>
      <c r="H2501" s="22" t="n">
        <v>90.88</v>
      </c>
      <c r="I2501" s="22" t="n">
        <v>21.06</v>
      </c>
      <c r="J2501" s="22" t="n">
        <v>0.951219</v>
      </c>
      <c r="K2501" s="22" t="n">
        <v>0.424748</v>
      </c>
      <c r="O2501" s="23"/>
    </row>
    <row r="2502" customFormat="false" ht="15" hidden="false" customHeight="false" outlineLevel="0" collapsed="false">
      <c r="A2502" s="22" t="s">
        <v>1327</v>
      </c>
      <c r="B2502" s="22" t="n">
        <v>107</v>
      </c>
      <c r="C2502" s="22" t="n">
        <v>113</v>
      </c>
      <c r="D2502" s="22" t="n">
        <v>108</v>
      </c>
      <c r="E2502" s="22" t="n">
        <v>13</v>
      </c>
      <c r="F2502" s="22" t="n">
        <f aca="false">D2502/SUM(C2502:E2502)</f>
        <v>0.461538461538462</v>
      </c>
      <c r="G2502" s="22" t="n">
        <v>119.18</v>
      </c>
      <c r="H2502" s="22" t="n">
        <v>95.63</v>
      </c>
      <c r="I2502" s="22" t="n">
        <v>19.18</v>
      </c>
      <c r="J2502" s="22" t="n">
        <v>3.913545</v>
      </c>
      <c r="K2502" s="22" t="n">
        <v>0.055646</v>
      </c>
      <c r="O2502" s="23"/>
    </row>
    <row r="2503" customFormat="false" ht="15" hidden="false" customHeight="false" outlineLevel="0" collapsed="false">
      <c r="A2503" s="22" t="s">
        <v>1328</v>
      </c>
      <c r="B2503" s="22" t="n">
        <v>77</v>
      </c>
      <c r="C2503" s="22" t="n">
        <v>118</v>
      </c>
      <c r="D2503" s="22" t="n">
        <v>132</v>
      </c>
      <c r="E2503" s="22" t="n">
        <v>36</v>
      </c>
      <c r="F2503" s="22" t="n">
        <f aca="false">D2503/SUM(C2503:E2503)</f>
        <v>0.461538461538462</v>
      </c>
      <c r="G2503" s="22" t="n">
        <v>118.38</v>
      </c>
      <c r="H2503" s="22" t="n">
        <v>131.24</v>
      </c>
      <c r="I2503" s="22" t="n">
        <v>36.38</v>
      </c>
      <c r="J2503" s="22" t="n">
        <v>0.009471</v>
      </c>
      <c r="K2503" s="22" t="n">
        <v>1</v>
      </c>
      <c r="O2503" s="23"/>
    </row>
    <row r="2504" customFormat="false" ht="15" hidden="false" customHeight="false" outlineLevel="0" collapsed="false">
      <c r="A2504" s="22" t="s">
        <v>1329</v>
      </c>
      <c r="B2504" s="22" t="n">
        <v>22</v>
      </c>
      <c r="C2504" s="22" t="n">
        <v>69</v>
      </c>
      <c r="D2504" s="22" t="n">
        <v>132</v>
      </c>
      <c r="E2504" s="22" t="n">
        <v>85</v>
      </c>
      <c r="F2504" s="22" t="n">
        <f aca="false">D2504/SUM(C2504:E2504)</f>
        <v>0.461538461538462</v>
      </c>
      <c r="G2504" s="22" t="n">
        <v>63.72</v>
      </c>
      <c r="H2504" s="22" t="n">
        <v>142.55</v>
      </c>
      <c r="I2504" s="22" t="n">
        <v>79.72</v>
      </c>
      <c r="J2504" s="22" t="n">
        <v>1.567195</v>
      </c>
      <c r="K2504" s="22" t="n">
        <v>0.235146</v>
      </c>
      <c r="O2504" s="23"/>
    </row>
    <row r="2505" customFormat="false" ht="15" hidden="false" customHeight="false" outlineLevel="0" collapsed="false">
      <c r="A2505" s="22" t="s">
        <v>1330</v>
      </c>
      <c r="B2505" s="22" t="n">
        <v>81</v>
      </c>
      <c r="C2505" s="22" t="n">
        <v>26</v>
      </c>
      <c r="D2505" s="22" t="n">
        <v>132</v>
      </c>
      <c r="E2505" s="22" t="n">
        <v>128</v>
      </c>
      <c r="F2505" s="22" t="n">
        <f aca="false">D2505/SUM(C2505:E2505)</f>
        <v>0.461538461538462</v>
      </c>
      <c r="G2505" s="22" t="n">
        <v>29.59</v>
      </c>
      <c r="H2505" s="22" t="n">
        <v>124.81</v>
      </c>
      <c r="I2505" s="22" t="n">
        <v>131.59</v>
      </c>
      <c r="J2505" s="22" t="n">
        <v>0.948797</v>
      </c>
      <c r="K2505" s="22" t="n">
        <v>0.41571</v>
      </c>
      <c r="O2505" s="23"/>
    </row>
    <row r="2506" customFormat="false" ht="15" hidden="false" customHeight="false" outlineLevel="0" collapsed="false">
      <c r="A2506" s="22" t="s">
        <v>907</v>
      </c>
      <c r="B2506" s="22" t="n">
        <v>122</v>
      </c>
      <c r="C2506" s="22" t="n">
        <v>30</v>
      </c>
      <c r="D2506" s="22" t="n">
        <v>84</v>
      </c>
      <c r="E2506" s="22" t="n">
        <v>68</v>
      </c>
      <c r="F2506" s="22" t="n">
        <f aca="false">D2506/SUM(C2506:E2506)</f>
        <v>0.461538461538462</v>
      </c>
      <c r="G2506" s="22" t="n">
        <v>28.48</v>
      </c>
      <c r="H2506" s="22" t="n">
        <v>87.03</v>
      </c>
      <c r="I2506" s="22" t="n">
        <v>66.48</v>
      </c>
      <c r="J2506" s="22" t="n">
        <v>0.221024</v>
      </c>
      <c r="K2506" s="22" t="n">
        <v>0.643419</v>
      </c>
      <c r="O2506" s="23"/>
    </row>
    <row r="2507" customFormat="false" ht="15" hidden="false" customHeight="false" outlineLevel="0" collapsed="false">
      <c r="A2507" s="22" t="s">
        <v>1331</v>
      </c>
      <c r="B2507" s="22" t="n">
        <v>24</v>
      </c>
      <c r="C2507" s="22" t="n">
        <v>117</v>
      </c>
      <c r="D2507" s="22" t="n">
        <v>132</v>
      </c>
      <c r="E2507" s="22" t="n">
        <v>37</v>
      </c>
      <c r="F2507" s="22" t="n">
        <f aca="false">D2507/SUM(C2507:E2507)</f>
        <v>0.461538461538462</v>
      </c>
      <c r="G2507" s="22" t="n">
        <v>117.09</v>
      </c>
      <c r="H2507" s="22" t="n">
        <v>131.81</v>
      </c>
      <c r="I2507" s="22" t="n">
        <v>37.09</v>
      </c>
      <c r="J2507" s="22" t="n">
        <v>0.000587</v>
      </c>
      <c r="K2507" s="22" t="n">
        <v>1</v>
      </c>
      <c r="O2507" s="23"/>
    </row>
    <row r="2508" customFormat="false" ht="15" hidden="false" customHeight="false" outlineLevel="0" collapsed="false">
      <c r="A2508" s="22" t="s">
        <v>1331</v>
      </c>
      <c r="B2508" s="22" t="n">
        <v>64</v>
      </c>
      <c r="C2508" s="22" t="n">
        <v>117</v>
      </c>
      <c r="D2508" s="22" t="n">
        <v>132</v>
      </c>
      <c r="E2508" s="22" t="n">
        <v>37</v>
      </c>
      <c r="F2508" s="22" t="n">
        <f aca="false">D2508/SUM(C2508:E2508)</f>
        <v>0.461538461538462</v>
      </c>
      <c r="G2508" s="22" t="n">
        <v>117.09</v>
      </c>
      <c r="H2508" s="22" t="n">
        <v>131.81</v>
      </c>
      <c r="I2508" s="22" t="n">
        <v>37.09</v>
      </c>
      <c r="J2508" s="22" t="n">
        <v>0.000587</v>
      </c>
      <c r="K2508" s="22" t="n">
        <v>1</v>
      </c>
      <c r="O2508" s="23"/>
    </row>
    <row r="2509" customFormat="false" ht="15" hidden="false" customHeight="false" outlineLevel="0" collapsed="false">
      <c r="A2509" s="22" t="s">
        <v>1331</v>
      </c>
      <c r="B2509" s="22" t="n">
        <v>84</v>
      </c>
      <c r="C2509" s="22" t="n">
        <v>117</v>
      </c>
      <c r="D2509" s="22" t="n">
        <v>132</v>
      </c>
      <c r="E2509" s="22" t="n">
        <v>37</v>
      </c>
      <c r="F2509" s="22" t="n">
        <f aca="false">D2509/SUM(C2509:E2509)</f>
        <v>0.461538461538462</v>
      </c>
      <c r="G2509" s="22" t="n">
        <v>117.09</v>
      </c>
      <c r="H2509" s="22" t="n">
        <v>131.81</v>
      </c>
      <c r="I2509" s="22" t="n">
        <v>37.09</v>
      </c>
      <c r="J2509" s="22" t="n">
        <v>0.000587</v>
      </c>
      <c r="K2509" s="22" t="n">
        <v>1</v>
      </c>
      <c r="O2509" s="23"/>
    </row>
    <row r="2510" customFormat="false" ht="15" hidden="false" customHeight="false" outlineLevel="0" collapsed="false">
      <c r="A2510" s="22" t="s">
        <v>1331</v>
      </c>
      <c r="B2510" s="22" t="n">
        <v>99</v>
      </c>
      <c r="C2510" s="22" t="n">
        <v>117</v>
      </c>
      <c r="D2510" s="22" t="n">
        <v>132</v>
      </c>
      <c r="E2510" s="22" t="n">
        <v>37</v>
      </c>
      <c r="F2510" s="22" t="n">
        <f aca="false">D2510/SUM(C2510:E2510)</f>
        <v>0.461538461538462</v>
      </c>
      <c r="G2510" s="22" t="n">
        <v>117.09</v>
      </c>
      <c r="H2510" s="22" t="n">
        <v>131.81</v>
      </c>
      <c r="I2510" s="22" t="n">
        <v>37.09</v>
      </c>
      <c r="J2510" s="22" t="n">
        <v>0.000587</v>
      </c>
      <c r="K2510" s="22" t="n">
        <v>1</v>
      </c>
      <c r="O2510" s="23"/>
    </row>
    <row r="2511" customFormat="false" ht="15" hidden="false" customHeight="false" outlineLevel="0" collapsed="false">
      <c r="A2511" s="22" t="s">
        <v>1144</v>
      </c>
      <c r="B2511" s="22" t="n">
        <v>45</v>
      </c>
      <c r="C2511" s="22" t="n">
        <v>94</v>
      </c>
      <c r="D2511" s="22" t="n">
        <v>84</v>
      </c>
      <c r="E2511" s="22" t="n">
        <v>4</v>
      </c>
      <c r="F2511" s="22" t="n">
        <f aca="false">D2511/SUM(C2511:E2511)</f>
        <v>0.461538461538462</v>
      </c>
      <c r="G2511" s="22" t="n">
        <v>101.63</v>
      </c>
      <c r="H2511" s="22" t="n">
        <v>68.75</v>
      </c>
      <c r="I2511" s="22" t="n">
        <v>11.63</v>
      </c>
      <c r="J2511" s="22" t="n">
        <v>8.958944</v>
      </c>
      <c r="K2511" s="22" t="n">
        <v>0.002795</v>
      </c>
      <c r="O2511" s="23"/>
    </row>
    <row r="2512" customFormat="false" ht="15" hidden="false" customHeight="false" outlineLevel="0" collapsed="false">
      <c r="A2512" s="22" t="s">
        <v>1332</v>
      </c>
      <c r="B2512" s="22" t="n">
        <v>11</v>
      </c>
      <c r="C2512" s="22" t="n">
        <v>124</v>
      </c>
      <c r="D2512" s="22" t="n">
        <v>132</v>
      </c>
      <c r="E2512" s="22" t="n">
        <v>30</v>
      </c>
      <c r="F2512" s="22" t="n">
        <f aca="false">D2512/SUM(C2512:E2512)</f>
        <v>0.461538461538462</v>
      </c>
      <c r="G2512" s="22" t="n">
        <v>126.22</v>
      </c>
      <c r="H2512" s="22" t="n">
        <v>127.55</v>
      </c>
      <c r="I2512" s="22" t="n">
        <v>32.22</v>
      </c>
      <c r="J2512" s="22" t="n">
        <v>0.347721</v>
      </c>
      <c r="K2512" s="22" t="n">
        <v>0.597991</v>
      </c>
      <c r="O2512" s="23"/>
    </row>
    <row r="2513" customFormat="false" ht="15" hidden="false" customHeight="false" outlineLevel="0" collapsed="false">
      <c r="A2513" s="22" t="s">
        <v>1333</v>
      </c>
      <c r="B2513" s="22" t="n">
        <v>56</v>
      </c>
      <c r="C2513" s="22" t="n">
        <v>32</v>
      </c>
      <c r="D2513" s="22" t="n">
        <v>132</v>
      </c>
      <c r="E2513" s="22" t="n">
        <v>122</v>
      </c>
      <c r="F2513" s="22" t="n">
        <f aca="false">D2513/SUM(C2513:E2513)</f>
        <v>0.461538461538462</v>
      </c>
      <c r="G2513" s="22" t="n">
        <v>33.58</v>
      </c>
      <c r="H2513" s="22" t="n">
        <v>128.84</v>
      </c>
      <c r="I2513" s="22" t="n">
        <v>123.58</v>
      </c>
      <c r="J2513" s="22" t="n">
        <v>0.172137</v>
      </c>
      <c r="K2513" s="22" t="n">
        <v>0.792805</v>
      </c>
      <c r="O2513" s="23"/>
    </row>
    <row r="2514" customFormat="false" ht="15" hidden="false" customHeight="false" outlineLevel="0" collapsed="false">
      <c r="A2514" s="22" t="s">
        <v>1334</v>
      </c>
      <c r="B2514" s="22" t="n">
        <v>111</v>
      </c>
      <c r="C2514" s="22" t="n">
        <v>26</v>
      </c>
      <c r="D2514" s="22" t="n">
        <v>132</v>
      </c>
      <c r="E2514" s="22" t="n">
        <v>128</v>
      </c>
      <c r="F2514" s="22" t="n">
        <f aca="false">D2514/SUM(C2514:E2514)</f>
        <v>0.461538461538462</v>
      </c>
      <c r="G2514" s="22" t="n">
        <v>29.59</v>
      </c>
      <c r="H2514" s="22" t="n">
        <v>124.81</v>
      </c>
      <c r="I2514" s="22" t="n">
        <v>131.59</v>
      </c>
      <c r="J2514" s="22" t="n">
        <v>0.948797</v>
      </c>
      <c r="K2514" s="22" t="n">
        <v>0.41571</v>
      </c>
      <c r="O2514" s="23"/>
    </row>
    <row r="2515" customFormat="false" ht="15" hidden="false" customHeight="false" outlineLevel="0" collapsed="false">
      <c r="A2515" s="22" t="s">
        <v>1335</v>
      </c>
      <c r="B2515" s="22" t="n">
        <v>66</v>
      </c>
      <c r="C2515" s="22" t="n">
        <v>39</v>
      </c>
      <c r="D2515" s="22" t="n">
        <v>131</v>
      </c>
      <c r="E2515" s="22" t="n">
        <v>114</v>
      </c>
      <c r="F2515" s="22" t="n">
        <f aca="false">D2515/SUM(C2515:E2515)</f>
        <v>0.461267605633803</v>
      </c>
      <c r="G2515" s="22" t="n">
        <v>38.45</v>
      </c>
      <c r="H2515" s="22" t="n">
        <v>132.1</v>
      </c>
      <c r="I2515" s="22" t="n">
        <v>113.45</v>
      </c>
      <c r="J2515" s="22" t="n">
        <v>0.01958</v>
      </c>
      <c r="K2515" s="22" t="n">
        <v>0.89871</v>
      </c>
      <c r="O2515" s="23"/>
    </row>
    <row r="2516" customFormat="false" ht="15" hidden="false" customHeight="false" outlineLevel="0" collapsed="false">
      <c r="A2516" s="22" t="s">
        <v>1336</v>
      </c>
      <c r="B2516" s="22" t="n">
        <v>76</v>
      </c>
      <c r="C2516" s="22" t="n">
        <v>118</v>
      </c>
      <c r="D2516" s="22" t="n">
        <v>131</v>
      </c>
      <c r="E2516" s="22" t="n">
        <v>35</v>
      </c>
      <c r="F2516" s="22" t="n">
        <f aca="false">D2516/SUM(C2516:E2516)</f>
        <v>0.461267605633803</v>
      </c>
      <c r="G2516" s="22" t="n">
        <v>118.56</v>
      </c>
      <c r="H2516" s="22" t="n">
        <v>129.87</v>
      </c>
      <c r="I2516" s="22" t="n">
        <v>35.56</v>
      </c>
      <c r="J2516" s="22" t="n">
        <v>0.021444</v>
      </c>
      <c r="K2516" s="22" t="n">
        <v>1</v>
      </c>
      <c r="O2516" s="23"/>
    </row>
    <row r="2517" customFormat="false" ht="15" hidden="false" customHeight="false" outlineLevel="0" collapsed="false">
      <c r="A2517" s="22" t="s">
        <v>1061</v>
      </c>
      <c r="B2517" s="22" t="n">
        <v>10</v>
      </c>
      <c r="C2517" s="22" t="n">
        <v>104</v>
      </c>
      <c r="D2517" s="22" t="n">
        <v>125</v>
      </c>
      <c r="E2517" s="22" t="n">
        <v>42</v>
      </c>
      <c r="F2517" s="22" t="n">
        <f aca="false">D2517/SUM(C2517:E2517)</f>
        <v>0.461254612546126</v>
      </c>
      <c r="G2517" s="22" t="n">
        <v>102.3</v>
      </c>
      <c r="H2517" s="22" t="n">
        <v>128.41</v>
      </c>
      <c r="I2517" s="22" t="n">
        <v>40.3</v>
      </c>
      <c r="J2517" s="22" t="n">
        <v>0.190863</v>
      </c>
      <c r="K2517" s="22" t="n">
        <v>0.700532</v>
      </c>
      <c r="O2517" s="23"/>
    </row>
    <row r="2518" customFormat="false" ht="15" hidden="false" customHeight="false" outlineLevel="0" collapsed="false">
      <c r="A2518" s="22" t="s">
        <v>1337</v>
      </c>
      <c r="B2518" s="22" t="n">
        <v>53</v>
      </c>
      <c r="C2518" s="22" t="n">
        <v>88</v>
      </c>
      <c r="D2518" s="22" t="n">
        <v>125</v>
      </c>
      <c r="E2518" s="22" t="n">
        <v>58</v>
      </c>
      <c r="F2518" s="22" t="n">
        <f aca="false">D2518/SUM(C2518:E2518)</f>
        <v>0.461254612546126</v>
      </c>
      <c r="G2518" s="22" t="n">
        <v>83.58</v>
      </c>
      <c r="H2518" s="22" t="n">
        <v>133.84</v>
      </c>
      <c r="I2518" s="22" t="n">
        <v>53.58</v>
      </c>
      <c r="J2518" s="22" t="n">
        <v>1.182101</v>
      </c>
      <c r="K2518" s="22" t="n">
        <v>0.27077</v>
      </c>
      <c r="O2518" s="23"/>
    </row>
    <row r="2519" customFormat="false" ht="15" hidden="false" customHeight="false" outlineLevel="0" collapsed="false">
      <c r="A2519" s="22" t="s">
        <v>1338</v>
      </c>
      <c r="B2519" s="22" t="n">
        <v>45</v>
      </c>
      <c r="C2519" s="22" t="n">
        <v>25</v>
      </c>
      <c r="D2519" s="22" t="n">
        <v>119</v>
      </c>
      <c r="E2519" s="22" t="n">
        <v>114</v>
      </c>
      <c r="F2519" s="22" t="n">
        <f aca="false">D2519/SUM(C2519:E2519)</f>
        <v>0.461240310077519</v>
      </c>
      <c r="G2519" s="22" t="n">
        <v>27.68</v>
      </c>
      <c r="H2519" s="22" t="n">
        <v>113.65</v>
      </c>
      <c r="I2519" s="22" t="n">
        <v>116.68</v>
      </c>
      <c r="J2519" s="22" t="n">
        <v>0.5719</v>
      </c>
      <c r="K2519" s="22" t="n">
        <v>0.48334</v>
      </c>
      <c r="O2519" s="23"/>
    </row>
    <row r="2520" customFormat="false" ht="15" hidden="false" customHeight="false" outlineLevel="0" collapsed="false">
      <c r="A2520" s="22" t="s">
        <v>1339</v>
      </c>
      <c r="B2520" s="22" t="n">
        <v>56</v>
      </c>
      <c r="C2520" s="22" t="n">
        <v>42</v>
      </c>
      <c r="D2520" s="22" t="n">
        <v>130</v>
      </c>
      <c r="E2520" s="22" t="n">
        <v>110</v>
      </c>
      <c r="F2520" s="22" t="n">
        <f aca="false">D2520/SUM(C2520:E2520)</f>
        <v>0.460992907801418</v>
      </c>
      <c r="G2520" s="22" t="n">
        <v>40.6</v>
      </c>
      <c r="H2520" s="22" t="n">
        <v>132.8</v>
      </c>
      <c r="I2520" s="22" t="n">
        <v>108.6</v>
      </c>
      <c r="J2520" s="22" t="n">
        <v>0.125487</v>
      </c>
      <c r="K2520" s="22" t="n">
        <v>0.706065</v>
      </c>
      <c r="O2520" s="23"/>
    </row>
    <row r="2521" customFormat="false" ht="15" hidden="false" customHeight="false" outlineLevel="0" collapsed="false">
      <c r="A2521" s="22" t="s">
        <v>1340</v>
      </c>
      <c r="B2521" s="22" t="n">
        <v>18</v>
      </c>
      <c r="C2521" s="22" t="n">
        <v>31</v>
      </c>
      <c r="D2521" s="22" t="n">
        <v>130</v>
      </c>
      <c r="E2521" s="22" t="n">
        <v>121</v>
      </c>
      <c r="F2521" s="22" t="n">
        <f aca="false">D2521/SUM(C2521:E2521)</f>
        <v>0.460992907801418</v>
      </c>
      <c r="G2521" s="22" t="n">
        <v>32.68</v>
      </c>
      <c r="H2521" s="22" t="n">
        <v>126.64</v>
      </c>
      <c r="I2521" s="22" t="n">
        <v>122.68</v>
      </c>
      <c r="J2521" s="22" t="n">
        <v>0.198718</v>
      </c>
      <c r="K2521" s="22" t="n">
        <v>0.692879</v>
      </c>
      <c r="O2521" s="23"/>
    </row>
    <row r="2522" customFormat="false" ht="15" hidden="false" customHeight="false" outlineLevel="0" collapsed="false">
      <c r="A2522" s="22" t="s">
        <v>1341</v>
      </c>
      <c r="B2522" s="22" t="n">
        <v>37</v>
      </c>
      <c r="C2522" s="22" t="n">
        <v>125</v>
      </c>
      <c r="D2522" s="22" t="n">
        <v>124</v>
      </c>
      <c r="E2522" s="22" t="n">
        <v>20</v>
      </c>
      <c r="F2522" s="22" t="n">
        <f aca="false">D2522/SUM(C2522:E2522)</f>
        <v>0.460966542750929</v>
      </c>
      <c r="G2522" s="22" t="n">
        <v>130</v>
      </c>
      <c r="H2522" s="22" t="n">
        <v>114.01</v>
      </c>
      <c r="I2522" s="22" t="n">
        <v>25</v>
      </c>
      <c r="J2522" s="22" t="n">
        <v>2.066521</v>
      </c>
      <c r="K2522" s="22" t="n">
        <v>0.194761</v>
      </c>
      <c r="O2522" s="23"/>
    </row>
    <row r="2523" customFormat="false" ht="15" hidden="false" customHeight="false" outlineLevel="0" collapsed="false">
      <c r="A2523" s="22" t="s">
        <v>1342</v>
      </c>
      <c r="B2523" s="22" t="n">
        <v>103</v>
      </c>
      <c r="C2523" s="22" t="n">
        <v>126</v>
      </c>
      <c r="D2523" s="22" t="n">
        <v>112</v>
      </c>
      <c r="E2523" s="22" t="n">
        <v>5</v>
      </c>
      <c r="F2523" s="22" t="n">
        <f aca="false">D2523/SUM(C2523:E2523)</f>
        <v>0.460905349794239</v>
      </c>
      <c r="G2523" s="22" t="n">
        <v>136.31</v>
      </c>
      <c r="H2523" s="22" t="n">
        <v>91.37</v>
      </c>
      <c r="I2523" s="22" t="n">
        <v>15.31</v>
      </c>
      <c r="J2523" s="22" t="n">
        <v>12.381292</v>
      </c>
      <c r="K2523" s="22" t="n">
        <v>0.00028</v>
      </c>
      <c r="O2523" s="23"/>
    </row>
    <row r="2524" customFormat="false" ht="15" hidden="false" customHeight="false" outlineLevel="0" collapsed="false">
      <c r="A2524" s="22" t="s">
        <v>1343</v>
      </c>
      <c r="B2524" s="22" t="n">
        <v>73</v>
      </c>
      <c r="C2524" s="22" t="n">
        <v>64</v>
      </c>
      <c r="D2524" s="22" t="n">
        <v>100</v>
      </c>
      <c r="E2524" s="22" t="n">
        <v>53</v>
      </c>
      <c r="F2524" s="22" t="n">
        <f aca="false">D2524/SUM(C2524:E2524)</f>
        <v>0.460829493087558</v>
      </c>
      <c r="G2524" s="22" t="n">
        <v>59.89</v>
      </c>
      <c r="H2524" s="22" t="n">
        <v>108.22</v>
      </c>
      <c r="I2524" s="22" t="n">
        <v>48.89</v>
      </c>
      <c r="J2524" s="22" t="n">
        <v>1.252291</v>
      </c>
      <c r="K2524" s="22" t="n">
        <v>0.276823</v>
      </c>
      <c r="O2524" s="23"/>
    </row>
    <row r="2525" customFormat="false" ht="15" hidden="false" customHeight="false" outlineLevel="0" collapsed="false">
      <c r="A2525" s="22" t="s">
        <v>1344</v>
      </c>
      <c r="B2525" s="22" t="n">
        <v>25</v>
      </c>
      <c r="C2525" s="22" t="n">
        <v>19</v>
      </c>
      <c r="D2525" s="22" t="n">
        <v>123</v>
      </c>
      <c r="E2525" s="22" t="n">
        <v>125</v>
      </c>
      <c r="F2525" s="22" t="n">
        <f aca="false">D2525/SUM(C2525:E2525)</f>
        <v>0.460674157303371</v>
      </c>
      <c r="G2525" s="22" t="n">
        <v>24.27</v>
      </c>
      <c r="H2525" s="22" t="n">
        <v>112.46</v>
      </c>
      <c r="I2525" s="22" t="n">
        <v>130.27</v>
      </c>
      <c r="J2525" s="22" t="n">
        <v>2.345872</v>
      </c>
      <c r="K2525" s="22" t="n">
        <v>0.147325</v>
      </c>
      <c r="O2525" s="23"/>
    </row>
    <row r="2526" customFormat="false" ht="15" hidden="false" customHeight="false" outlineLevel="0" collapsed="false">
      <c r="A2526" s="22" t="s">
        <v>1345</v>
      </c>
      <c r="B2526" s="22" t="n">
        <v>86</v>
      </c>
      <c r="C2526" s="22" t="n">
        <v>84</v>
      </c>
      <c r="D2526" s="22" t="n">
        <v>123</v>
      </c>
      <c r="E2526" s="22" t="n">
        <v>60</v>
      </c>
      <c r="F2526" s="22" t="n">
        <f aca="false">D2526/SUM(C2526:E2526)</f>
        <v>0.460674157303371</v>
      </c>
      <c r="G2526" s="22" t="n">
        <v>79.29</v>
      </c>
      <c r="H2526" s="22" t="n">
        <v>132.42</v>
      </c>
      <c r="I2526" s="22" t="n">
        <v>55.29</v>
      </c>
      <c r="J2526" s="22" t="n">
        <v>1.351517</v>
      </c>
      <c r="K2526" s="22" t="n">
        <v>0.266648</v>
      </c>
      <c r="O2526" s="23"/>
    </row>
    <row r="2527" customFormat="false" ht="15" hidden="false" customHeight="false" outlineLevel="0" collapsed="false">
      <c r="A2527" s="22" t="s">
        <v>1346</v>
      </c>
      <c r="B2527" s="22" t="n">
        <v>105</v>
      </c>
      <c r="C2527" s="22" t="n">
        <v>15</v>
      </c>
      <c r="D2527" s="22" t="n">
        <v>87</v>
      </c>
      <c r="E2527" s="22" t="n">
        <v>87</v>
      </c>
      <c r="F2527" s="22" t="n">
        <f aca="false">D2527/SUM(C2527:E2527)</f>
        <v>0.46031746031746</v>
      </c>
      <c r="G2527" s="22" t="n">
        <v>18.11</v>
      </c>
      <c r="H2527" s="22" t="n">
        <v>80.79</v>
      </c>
      <c r="I2527" s="22" t="n">
        <v>90.11</v>
      </c>
      <c r="J2527" s="22" t="n">
        <v>1.118343</v>
      </c>
      <c r="K2527" s="22" t="n">
        <v>0.393916</v>
      </c>
      <c r="O2527" s="23"/>
    </row>
    <row r="2528" customFormat="false" ht="15" hidden="false" customHeight="false" outlineLevel="0" collapsed="false">
      <c r="A2528" s="22" t="s">
        <v>1347</v>
      </c>
      <c r="B2528" s="22" t="n">
        <v>45</v>
      </c>
      <c r="C2528" s="22" t="n">
        <v>121</v>
      </c>
      <c r="D2528" s="22" t="n">
        <v>127</v>
      </c>
      <c r="E2528" s="22" t="n">
        <v>28</v>
      </c>
      <c r="F2528" s="22" t="n">
        <f aca="false">D2528/SUM(C2528:E2528)</f>
        <v>0.460144927536232</v>
      </c>
      <c r="G2528" s="22" t="n">
        <v>123.33</v>
      </c>
      <c r="H2528" s="22" t="n">
        <v>122.33</v>
      </c>
      <c r="I2528" s="22" t="n">
        <v>30.33</v>
      </c>
      <c r="J2528" s="22" t="n">
        <v>0.40196</v>
      </c>
      <c r="K2528" s="22" t="n">
        <v>0.588085</v>
      </c>
      <c r="O2528" s="23"/>
    </row>
    <row r="2529" customFormat="false" ht="15" hidden="false" customHeight="false" outlineLevel="0" collapsed="false">
      <c r="A2529" s="22" t="s">
        <v>1348</v>
      </c>
      <c r="B2529" s="22" t="n">
        <v>125</v>
      </c>
      <c r="C2529" s="22" t="n">
        <v>74</v>
      </c>
      <c r="D2529" s="22" t="n">
        <v>75</v>
      </c>
      <c r="E2529" s="22" t="n">
        <v>14</v>
      </c>
      <c r="F2529" s="22" t="n">
        <f aca="false">D2529/SUM(C2529:E2529)</f>
        <v>0.460122699386503</v>
      </c>
      <c r="G2529" s="22" t="n">
        <v>76.27</v>
      </c>
      <c r="H2529" s="22" t="n">
        <v>70.46</v>
      </c>
      <c r="I2529" s="22" t="n">
        <v>16.27</v>
      </c>
      <c r="J2529" s="22" t="n">
        <v>0.677663</v>
      </c>
      <c r="K2529" s="22" t="n">
        <v>0.472128</v>
      </c>
      <c r="O2529" s="23"/>
    </row>
    <row r="2530" customFormat="false" ht="15" hidden="false" customHeight="false" outlineLevel="0" collapsed="false">
      <c r="A2530" s="22" t="s">
        <v>962</v>
      </c>
      <c r="B2530" s="22" t="n">
        <v>37</v>
      </c>
      <c r="C2530" s="22" t="n">
        <v>111</v>
      </c>
      <c r="D2530" s="22" t="n">
        <v>121</v>
      </c>
      <c r="E2530" s="22" t="n">
        <v>31</v>
      </c>
      <c r="F2530" s="22" t="n">
        <f aca="false">D2530/SUM(C2530:E2530)</f>
        <v>0.460076045627376</v>
      </c>
      <c r="G2530" s="22" t="n">
        <v>111.83</v>
      </c>
      <c r="H2530" s="22" t="n">
        <v>119.33</v>
      </c>
      <c r="I2530" s="22" t="n">
        <v>31.83</v>
      </c>
      <c r="J2530" s="22" t="n">
        <v>0.051341</v>
      </c>
      <c r="K2530" s="22" t="n">
        <v>0.892234</v>
      </c>
      <c r="O2530" s="23"/>
    </row>
    <row r="2531" customFormat="false" ht="15" hidden="false" customHeight="false" outlineLevel="0" collapsed="false">
      <c r="A2531" s="22" t="s">
        <v>1349</v>
      </c>
      <c r="B2531" s="22" t="n">
        <v>99</v>
      </c>
      <c r="C2531" s="22" t="n">
        <v>108</v>
      </c>
      <c r="D2531" s="22" t="n">
        <v>109</v>
      </c>
      <c r="E2531" s="22" t="n">
        <v>20</v>
      </c>
      <c r="F2531" s="22" t="n">
        <f aca="false">D2531/SUM(C2531:E2531)</f>
        <v>0.459915611814346</v>
      </c>
      <c r="G2531" s="22" t="n">
        <v>111.42</v>
      </c>
      <c r="H2531" s="22" t="n">
        <v>102.16</v>
      </c>
      <c r="I2531" s="22" t="n">
        <v>23.42</v>
      </c>
      <c r="J2531" s="22" t="n">
        <v>1.061615</v>
      </c>
      <c r="K2531" s="22" t="n">
        <v>0.366349</v>
      </c>
      <c r="O2531" s="23"/>
    </row>
    <row r="2532" customFormat="false" ht="15" hidden="false" customHeight="false" outlineLevel="0" collapsed="false">
      <c r="A2532" s="22" t="s">
        <v>1350</v>
      </c>
      <c r="B2532" s="22" t="n">
        <v>24</v>
      </c>
      <c r="C2532" s="22" t="n">
        <v>80</v>
      </c>
      <c r="D2532" s="22" t="n">
        <v>86</v>
      </c>
      <c r="E2532" s="22" t="n">
        <v>21</v>
      </c>
      <c r="F2532" s="22" t="n">
        <f aca="false">D2532/SUM(C2532:E2532)</f>
        <v>0.459893048128342</v>
      </c>
      <c r="G2532" s="22" t="n">
        <v>80.9</v>
      </c>
      <c r="H2532" s="22" t="n">
        <v>84.19</v>
      </c>
      <c r="I2532" s="22" t="n">
        <v>21.9</v>
      </c>
      <c r="J2532" s="22" t="n">
        <v>0.086188</v>
      </c>
      <c r="K2532" s="22" t="n">
        <v>0.871274</v>
      </c>
      <c r="O2532" s="23"/>
    </row>
    <row r="2533" customFormat="false" ht="15" hidden="false" customHeight="false" outlineLevel="0" collapsed="false">
      <c r="A2533" s="22" t="s">
        <v>1351</v>
      </c>
      <c r="B2533" s="22" t="n">
        <v>113</v>
      </c>
      <c r="C2533" s="22" t="n">
        <v>101</v>
      </c>
      <c r="D2533" s="22" t="n">
        <v>103</v>
      </c>
      <c r="E2533" s="22" t="n">
        <v>20</v>
      </c>
      <c r="F2533" s="22" t="n">
        <f aca="false">D2533/SUM(C2533:E2533)</f>
        <v>0.459821428571429</v>
      </c>
      <c r="G2533" s="22" t="n">
        <v>103.82</v>
      </c>
      <c r="H2533" s="22" t="n">
        <v>97.35</v>
      </c>
      <c r="I2533" s="22" t="n">
        <v>22.82</v>
      </c>
      <c r="J2533" s="22" t="n">
        <v>0.753137</v>
      </c>
      <c r="K2533" s="22" t="n">
        <v>0.443855</v>
      </c>
      <c r="O2533" s="23"/>
    </row>
    <row r="2534" customFormat="false" ht="15" hidden="false" customHeight="false" outlineLevel="0" collapsed="false">
      <c r="A2534" s="22" t="s">
        <v>1352</v>
      </c>
      <c r="B2534" s="22" t="n">
        <v>14</v>
      </c>
      <c r="C2534" s="22" t="n">
        <v>111</v>
      </c>
      <c r="D2534" s="22" t="n">
        <v>131</v>
      </c>
      <c r="E2534" s="22" t="n">
        <v>43</v>
      </c>
      <c r="F2534" s="22" t="n">
        <f aca="false">D2534/SUM(C2534:E2534)</f>
        <v>0.459649122807017</v>
      </c>
      <c r="G2534" s="22" t="n">
        <v>109.31</v>
      </c>
      <c r="H2534" s="22" t="n">
        <v>134.39</v>
      </c>
      <c r="I2534" s="22" t="n">
        <v>41.31</v>
      </c>
      <c r="J2534" s="22" t="n">
        <v>0.181109</v>
      </c>
      <c r="K2534" s="22" t="n">
        <v>0.7063</v>
      </c>
      <c r="O2534" s="23"/>
    </row>
    <row r="2535" customFormat="false" ht="15" hidden="false" customHeight="false" outlineLevel="0" collapsed="false">
      <c r="A2535" s="22" t="s">
        <v>202</v>
      </c>
      <c r="B2535" s="22" t="n">
        <v>60</v>
      </c>
      <c r="C2535" s="22" t="n">
        <v>154</v>
      </c>
      <c r="D2535" s="22" t="n">
        <v>131</v>
      </c>
      <c r="E2535" s="22" t="n">
        <v>0</v>
      </c>
      <c r="F2535" s="22" t="n">
        <f aca="false">D2535/SUM(C2535:E2535)</f>
        <v>0.459649122807017</v>
      </c>
      <c r="G2535" s="22" t="n">
        <v>169.05</v>
      </c>
      <c r="H2535" s="22" t="n">
        <v>100.89</v>
      </c>
      <c r="I2535" s="22" t="n">
        <v>15.05</v>
      </c>
      <c r="J2535" s="22" t="n">
        <v>25.378059</v>
      </c>
      <c r="K2535" s="22" t="n">
        <v>0</v>
      </c>
      <c r="O2535" s="23"/>
    </row>
    <row r="2536" customFormat="false" ht="15" hidden="false" customHeight="false" outlineLevel="0" collapsed="false">
      <c r="A2536" s="22" t="s">
        <v>1353</v>
      </c>
      <c r="B2536" s="22" t="n">
        <v>120</v>
      </c>
      <c r="C2536" s="22" t="n">
        <v>106</v>
      </c>
      <c r="D2536" s="22" t="n">
        <v>125</v>
      </c>
      <c r="E2536" s="22" t="n">
        <v>41</v>
      </c>
      <c r="F2536" s="22" t="n">
        <f aca="false">D2536/SUM(C2536:E2536)</f>
        <v>0.459558823529412</v>
      </c>
      <c r="G2536" s="22" t="n">
        <v>104.38</v>
      </c>
      <c r="H2536" s="22" t="n">
        <v>128.23</v>
      </c>
      <c r="I2536" s="22" t="n">
        <v>39.38</v>
      </c>
      <c r="J2536" s="22" t="n">
        <v>0.172942</v>
      </c>
      <c r="K2536" s="22" t="n">
        <v>0.699933</v>
      </c>
      <c r="O2536" s="23"/>
    </row>
    <row r="2537" customFormat="false" ht="15" hidden="false" customHeight="false" outlineLevel="0" collapsed="false">
      <c r="A2537" s="22" t="s">
        <v>1354</v>
      </c>
      <c r="B2537" s="22" t="n">
        <v>61</v>
      </c>
      <c r="C2537" s="22" t="n">
        <v>100</v>
      </c>
      <c r="D2537" s="22" t="n">
        <v>85</v>
      </c>
      <c r="E2537" s="22" t="n">
        <v>0</v>
      </c>
      <c r="F2537" s="22" t="n">
        <f aca="false">D2537/SUM(C2537:E2537)</f>
        <v>0.45945945945946</v>
      </c>
      <c r="G2537" s="22" t="n">
        <v>109.76</v>
      </c>
      <c r="H2537" s="22" t="n">
        <v>65.47</v>
      </c>
      <c r="I2537" s="22" t="n">
        <v>9.76</v>
      </c>
      <c r="J2537" s="22" t="n">
        <v>16.455833</v>
      </c>
      <c r="K2537" s="22" t="n">
        <v>5E-006</v>
      </c>
      <c r="O2537" s="23"/>
    </row>
    <row r="2538" customFormat="false" ht="15" hidden="false" customHeight="false" outlineLevel="0" collapsed="false">
      <c r="A2538" s="22" t="s">
        <v>1354</v>
      </c>
      <c r="B2538" s="22" t="n">
        <v>65</v>
      </c>
      <c r="C2538" s="22" t="n">
        <v>100</v>
      </c>
      <c r="D2538" s="22" t="n">
        <v>85</v>
      </c>
      <c r="E2538" s="22" t="n">
        <v>0</v>
      </c>
      <c r="F2538" s="22" t="n">
        <f aca="false">D2538/SUM(C2538:E2538)</f>
        <v>0.45945945945946</v>
      </c>
      <c r="G2538" s="22" t="n">
        <v>109.76</v>
      </c>
      <c r="H2538" s="22" t="n">
        <v>65.47</v>
      </c>
      <c r="I2538" s="22" t="n">
        <v>9.76</v>
      </c>
      <c r="J2538" s="22" t="n">
        <v>16.455833</v>
      </c>
      <c r="K2538" s="22" t="n">
        <v>5E-006</v>
      </c>
      <c r="O2538" s="23"/>
    </row>
    <row r="2539" customFormat="false" ht="15" hidden="false" customHeight="false" outlineLevel="0" collapsed="false">
      <c r="A2539" s="22" t="s">
        <v>1355</v>
      </c>
      <c r="B2539" s="22" t="n">
        <v>43</v>
      </c>
      <c r="C2539" s="22" t="n">
        <v>108</v>
      </c>
      <c r="D2539" s="22" t="n">
        <v>130</v>
      </c>
      <c r="E2539" s="22" t="n">
        <v>45</v>
      </c>
      <c r="F2539" s="22" t="n">
        <f aca="false">D2539/SUM(C2539:E2539)</f>
        <v>0.459363957597173</v>
      </c>
      <c r="G2539" s="22" t="n">
        <v>105.76</v>
      </c>
      <c r="H2539" s="22" t="n">
        <v>134.49</v>
      </c>
      <c r="I2539" s="22" t="n">
        <v>42.76</v>
      </c>
      <c r="J2539" s="22" t="n">
        <v>0.315106</v>
      </c>
      <c r="K2539" s="22" t="n">
        <v>0.616707</v>
      </c>
      <c r="O2539" s="23"/>
    </row>
    <row r="2540" customFormat="false" ht="15" hidden="false" customHeight="false" outlineLevel="0" collapsed="false">
      <c r="A2540" s="22" t="s">
        <v>1356</v>
      </c>
      <c r="B2540" s="22" t="n">
        <v>76</v>
      </c>
      <c r="C2540" s="22" t="n">
        <v>133</v>
      </c>
      <c r="D2540" s="22" t="n">
        <v>130</v>
      </c>
      <c r="E2540" s="22" t="n">
        <v>20</v>
      </c>
      <c r="F2540" s="22" t="n">
        <f aca="false">D2540/SUM(C2540:E2540)</f>
        <v>0.459363957597173</v>
      </c>
      <c r="G2540" s="22" t="n">
        <v>138.53</v>
      </c>
      <c r="H2540" s="22" t="n">
        <v>118.94</v>
      </c>
      <c r="I2540" s="22" t="n">
        <v>25.53</v>
      </c>
      <c r="J2540" s="22" t="n">
        <v>2.447073</v>
      </c>
      <c r="K2540" s="22" t="n">
        <v>0.156379</v>
      </c>
      <c r="O2540" s="23"/>
    </row>
    <row r="2541" customFormat="false" ht="15" hidden="false" customHeight="false" outlineLevel="0" collapsed="false">
      <c r="A2541" s="22" t="s">
        <v>1357</v>
      </c>
      <c r="B2541" s="22" t="n">
        <v>43</v>
      </c>
      <c r="C2541" s="22" t="n">
        <v>88</v>
      </c>
      <c r="D2541" s="22" t="n">
        <v>130</v>
      </c>
      <c r="E2541" s="22" t="n">
        <v>65</v>
      </c>
      <c r="F2541" s="22" t="n">
        <f aca="false">D2541/SUM(C2541:E2541)</f>
        <v>0.459363957597173</v>
      </c>
      <c r="G2541" s="22" t="n">
        <v>82.72</v>
      </c>
      <c r="H2541" s="22" t="n">
        <v>140.57</v>
      </c>
      <c r="I2541" s="22" t="n">
        <v>59.72</v>
      </c>
      <c r="J2541" s="22" t="n">
        <v>1.598819</v>
      </c>
      <c r="K2541" s="22" t="n">
        <v>0.231018</v>
      </c>
      <c r="O2541" s="23"/>
    </row>
    <row r="2542" customFormat="false" ht="15" hidden="false" customHeight="false" outlineLevel="0" collapsed="false">
      <c r="A2542" s="22" t="s">
        <v>1358</v>
      </c>
      <c r="B2542" s="22" t="n">
        <v>79</v>
      </c>
      <c r="C2542" s="22" t="n">
        <v>29</v>
      </c>
      <c r="D2542" s="22" t="n">
        <v>124</v>
      </c>
      <c r="E2542" s="22" t="n">
        <v>117</v>
      </c>
      <c r="F2542" s="22" t="n">
        <f aca="false">D2542/SUM(C2542:E2542)</f>
        <v>0.459259259259259</v>
      </c>
      <c r="G2542" s="22" t="n">
        <v>30.67</v>
      </c>
      <c r="H2542" s="22" t="n">
        <v>120.66</v>
      </c>
      <c r="I2542" s="22" t="n">
        <v>118.67</v>
      </c>
      <c r="J2542" s="22" t="n">
        <v>0.20698</v>
      </c>
      <c r="K2542" s="22" t="n">
        <v>0.685273</v>
      </c>
      <c r="O2542" s="23"/>
    </row>
    <row r="2543" customFormat="false" ht="15" hidden="false" customHeight="false" outlineLevel="0" collapsed="false">
      <c r="A2543" s="22" t="s">
        <v>1359</v>
      </c>
      <c r="B2543" s="22" t="n">
        <v>109</v>
      </c>
      <c r="C2543" s="22" t="n">
        <v>35</v>
      </c>
      <c r="D2543" s="22" t="n">
        <v>101</v>
      </c>
      <c r="E2543" s="22" t="n">
        <v>84</v>
      </c>
      <c r="F2543" s="22" t="n">
        <f aca="false">D2543/SUM(C2543:E2543)</f>
        <v>0.459090909090909</v>
      </c>
      <c r="G2543" s="22" t="n">
        <v>33.23</v>
      </c>
      <c r="H2543" s="22" t="n">
        <v>104.54</v>
      </c>
      <c r="I2543" s="22" t="n">
        <v>82.23</v>
      </c>
      <c r="J2543" s="22" t="n">
        <v>0.252707</v>
      </c>
      <c r="K2543" s="22" t="n">
        <v>0.670175</v>
      </c>
      <c r="O2543" s="23"/>
    </row>
    <row r="2544" customFormat="false" ht="15" hidden="false" customHeight="false" outlineLevel="0" collapsed="false">
      <c r="A2544" s="22" t="s">
        <v>1360</v>
      </c>
      <c r="B2544" s="22" t="n">
        <v>52</v>
      </c>
      <c r="C2544" s="22" t="n">
        <v>139</v>
      </c>
      <c r="D2544" s="22" t="n">
        <v>129</v>
      </c>
      <c r="E2544" s="22" t="n">
        <v>13</v>
      </c>
      <c r="F2544" s="22" t="n">
        <f aca="false">D2544/SUM(C2544:E2544)</f>
        <v>0.459074733096085</v>
      </c>
      <c r="G2544" s="22" t="n">
        <v>147.37</v>
      </c>
      <c r="H2544" s="22" t="n">
        <v>112.25</v>
      </c>
      <c r="I2544" s="22" t="n">
        <v>21.37</v>
      </c>
      <c r="J2544" s="22" t="n">
        <v>6.256194</v>
      </c>
      <c r="K2544" s="22" t="n">
        <v>0.01623</v>
      </c>
      <c r="O2544" s="23"/>
    </row>
    <row r="2545" customFormat="false" ht="15" hidden="false" customHeight="false" outlineLevel="0" collapsed="false">
      <c r="A2545" s="22" t="s">
        <v>1361</v>
      </c>
      <c r="B2545" s="22" t="n">
        <v>105</v>
      </c>
      <c r="C2545" s="22" t="n">
        <v>98</v>
      </c>
      <c r="D2545" s="22" t="n">
        <v>129</v>
      </c>
      <c r="E2545" s="22" t="n">
        <v>54</v>
      </c>
      <c r="F2545" s="22" t="n">
        <f aca="false">D2545/SUM(C2545:E2545)</f>
        <v>0.459074733096085</v>
      </c>
      <c r="G2545" s="22" t="n">
        <v>93.97</v>
      </c>
      <c r="H2545" s="22" t="n">
        <v>137.06</v>
      </c>
      <c r="I2545" s="22" t="n">
        <v>49.97</v>
      </c>
      <c r="J2545" s="22" t="n">
        <v>0.970653</v>
      </c>
      <c r="K2545" s="22" t="n">
        <v>0.329067</v>
      </c>
      <c r="O2545" s="23"/>
    </row>
    <row r="2546" customFormat="false" ht="15" hidden="false" customHeight="false" outlineLevel="0" collapsed="false">
      <c r="A2546" s="22" t="s">
        <v>1361</v>
      </c>
      <c r="B2546" s="22" t="n">
        <v>119</v>
      </c>
      <c r="C2546" s="22" t="n">
        <v>98</v>
      </c>
      <c r="D2546" s="22" t="n">
        <v>129</v>
      </c>
      <c r="E2546" s="22" t="n">
        <v>54</v>
      </c>
      <c r="F2546" s="22" t="n">
        <f aca="false">D2546/SUM(C2546:E2546)</f>
        <v>0.459074733096085</v>
      </c>
      <c r="G2546" s="22" t="n">
        <v>93.97</v>
      </c>
      <c r="H2546" s="22" t="n">
        <v>137.06</v>
      </c>
      <c r="I2546" s="22" t="n">
        <v>49.97</v>
      </c>
      <c r="J2546" s="22" t="n">
        <v>0.970653</v>
      </c>
      <c r="K2546" s="22" t="n">
        <v>0.329067</v>
      </c>
      <c r="O2546" s="23"/>
    </row>
    <row r="2547" customFormat="false" ht="15" hidden="false" customHeight="false" outlineLevel="0" collapsed="false">
      <c r="A2547" s="22" t="s">
        <v>1362</v>
      </c>
      <c r="B2547" s="22" t="n">
        <v>107</v>
      </c>
      <c r="C2547" s="22" t="n">
        <v>115</v>
      </c>
      <c r="D2547" s="22" t="n">
        <v>123</v>
      </c>
      <c r="E2547" s="22" t="n">
        <v>30</v>
      </c>
      <c r="F2547" s="22" t="n">
        <f aca="false">D2547/SUM(C2547:E2547)</f>
        <v>0.458955223880597</v>
      </c>
      <c r="G2547" s="22" t="n">
        <v>116.24</v>
      </c>
      <c r="H2547" s="22" t="n">
        <v>120.52</v>
      </c>
      <c r="I2547" s="22" t="n">
        <v>31.24</v>
      </c>
      <c r="J2547" s="22" t="n">
        <v>0.113431</v>
      </c>
      <c r="K2547" s="22" t="n">
        <v>0.787068</v>
      </c>
      <c r="O2547" s="23"/>
    </row>
    <row r="2548" customFormat="false" ht="15" hidden="false" customHeight="false" outlineLevel="0" collapsed="false">
      <c r="A2548" s="22" t="s">
        <v>1363</v>
      </c>
      <c r="B2548" s="22" t="n">
        <v>35</v>
      </c>
      <c r="C2548" s="22" t="n">
        <v>72</v>
      </c>
      <c r="D2548" s="22" t="n">
        <v>89</v>
      </c>
      <c r="E2548" s="22" t="n">
        <v>33</v>
      </c>
      <c r="F2548" s="22" t="n">
        <f aca="false">D2548/SUM(C2548:E2548)</f>
        <v>0.458762886597938</v>
      </c>
      <c r="G2548" s="22" t="n">
        <v>69.96</v>
      </c>
      <c r="H2548" s="22" t="n">
        <v>93.08</v>
      </c>
      <c r="I2548" s="22" t="n">
        <v>30.96</v>
      </c>
      <c r="J2548" s="22" t="n">
        <v>0.372725</v>
      </c>
      <c r="K2548" s="22" t="n">
        <v>0.550864</v>
      </c>
      <c r="O2548" s="23"/>
    </row>
    <row r="2549" customFormat="false" ht="15" hidden="false" customHeight="false" outlineLevel="0" collapsed="false">
      <c r="A2549" s="22" t="s">
        <v>1363</v>
      </c>
      <c r="B2549" s="22" t="n">
        <v>87</v>
      </c>
      <c r="C2549" s="22" t="n">
        <v>72</v>
      </c>
      <c r="D2549" s="22" t="n">
        <v>89</v>
      </c>
      <c r="E2549" s="22" t="n">
        <v>33</v>
      </c>
      <c r="F2549" s="22" t="n">
        <f aca="false">D2549/SUM(C2549:E2549)</f>
        <v>0.458762886597938</v>
      </c>
      <c r="G2549" s="22" t="n">
        <v>69.96</v>
      </c>
      <c r="H2549" s="22" t="n">
        <v>93.08</v>
      </c>
      <c r="I2549" s="22" t="n">
        <v>30.96</v>
      </c>
      <c r="J2549" s="22" t="n">
        <v>0.372725</v>
      </c>
      <c r="K2549" s="22" t="n">
        <v>0.550864</v>
      </c>
      <c r="O2549" s="23"/>
    </row>
    <row r="2550" customFormat="false" ht="15" hidden="false" customHeight="false" outlineLevel="0" collapsed="false">
      <c r="A2550" s="22" t="s">
        <v>1363</v>
      </c>
      <c r="B2550" s="22" t="n">
        <v>122</v>
      </c>
      <c r="C2550" s="22" t="n">
        <v>80</v>
      </c>
      <c r="D2550" s="22" t="n">
        <v>89</v>
      </c>
      <c r="E2550" s="22" t="n">
        <v>25</v>
      </c>
      <c r="F2550" s="22" t="n">
        <f aca="false">D2550/SUM(C2550:E2550)</f>
        <v>0.458762886597938</v>
      </c>
      <c r="G2550" s="22" t="n">
        <v>79.9</v>
      </c>
      <c r="H2550" s="22" t="n">
        <v>89.2</v>
      </c>
      <c r="I2550" s="22" t="n">
        <v>24.9</v>
      </c>
      <c r="J2550" s="22" t="n">
        <v>0.001011</v>
      </c>
      <c r="K2550" s="22" t="n">
        <v>1</v>
      </c>
      <c r="O2550" s="23"/>
    </row>
    <row r="2551" customFormat="false" ht="15" hidden="false" customHeight="false" outlineLevel="0" collapsed="false">
      <c r="A2551" s="22" t="s">
        <v>1364</v>
      </c>
      <c r="B2551" s="22" t="n">
        <v>12</v>
      </c>
      <c r="C2551" s="22" t="n">
        <v>79</v>
      </c>
      <c r="D2551" s="22" t="n">
        <v>100</v>
      </c>
      <c r="E2551" s="22" t="n">
        <v>39</v>
      </c>
      <c r="F2551" s="22" t="n">
        <f aca="false">D2551/SUM(C2551:E2551)</f>
        <v>0.458715596330275</v>
      </c>
      <c r="G2551" s="22" t="n">
        <v>76.33</v>
      </c>
      <c r="H2551" s="22" t="n">
        <v>105.33</v>
      </c>
      <c r="I2551" s="22" t="n">
        <v>36.33</v>
      </c>
      <c r="J2551" s="22" t="n">
        <v>0.558276</v>
      </c>
      <c r="K2551" s="22" t="n">
        <v>0.483599</v>
      </c>
      <c r="O2551" s="23"/>
    </row>
    <row r="2552" customFormat="false" ht="15" hidden="false" customHeight="false" outlineLevel="0" collapsed="false">
      <c r="A2552" s="22" t="s">
        <v>1314</v>
      </c>
      <c r="B2552" s="22" t="n">
        <v>17</v>
      </c>
      <c r="C2552" s="22" t="n">
        <v>93</v>
      </c>
      <c r="D2552" s="22" t="n">
        <v>100</v>
      </c>
      <c r="E2552" s="22" t="n">
        <v>25</v>
      </c>
      <c r="F2552" s="22" t="n">
        <f aca="false">D2552/SUM(C2552:E2552)</f>
        <v>0.458715596330275</v>
      </c>
      <c r="G2552" s="22" t="n">
        <v>93.8</v>
      </c>
      <c r="H2552" s="22" t="n">
        <v>98.39</v>
      </c>
      <c r="I2552" s="22" t="n">
        <v>25.8</v>
      </c>
      <c r="J2552" s="22" t="n">
        <v>0.058041</v>
      </c>
      <c r="K2552" s="22" t="n">
        <v>0.881285</v>
      </c>
      <c r="O2552" s="23"/>
    </row>
    <row r="2553" customFormat="false" ht="15" hidden="false" customHeight="false" outlineLevel="0" collapsed="false">
      <c r="A2553" s="22" t="s">
        <v>1365</v>
      </c>
      <c r="B2553" s="22" t="n">
        <v>9</v>
      </c>
      <c r="C2553" s="22" t="n">
        <v>66</v>
      </c>
      <c r="D2553" s="22" t="n">
        <v>111</v>
      </c>
      <c r="E2553" s="22" t="n">
        <v>65</v>
      </c>
      <c r="F2553" s="22" t="n">
        <f aca="false">D2553/SUM(C2553:E2553)</f>
        <v>0.458677685950413</v>
      </c>
      <c r="G2553" s="22" t="n">
        <v>61</v>
      </c>
      <c r="H2553" s="22" t="n">
        <v>121</v>
      </c>
      <c r="I2553" s="22" t="n">
        <v>60</v>
      </c>
      <c r="J2553" s="22" t="n">
        <v>1.652266</v>
      </c>
      <c r="K2553" s="22" t="n">
        <v>0.200092</v>
      </c>
      <c r="O2553" s="23"/>
    </row>
    <row r="2554" customFormat="false" ht="15" hidden="false" customHeight="false" outlineLevel="0" collapsed="false">
      <c r="A2554" s="22" t="s">
        <v>1366</v>
      </c>
      <c r="B2554" s="22" t="n">
        <v>11</v>
      </c>
      <c r="C2554" s="22" t="n">
        <v>57</v>
      </c>
      <c r="D2554" s="22" t="n">
        <v>122</v>
      </c>
      <c r="E2554" s="22" t="n">
        <v>87</v>
      </c>
      <c r="F2554" s="22" t="n">
        <f aca="false">D2554/SUM(C2554:E2554)</f>
        <v>0.458646616541353</v>
      </c>
      <c r="G2554" s="22" t="n">
        <v>52.35</v>
      </c>
      <c r="H2554" s="22" t="n">
        <v>131.31</v>
      </c>
      <c r="I2554" s="22" t="n">
        <v>82.35</v>
      </c>
      <c r="J2554" s="22" t="n">
        <v>1.336705</v>
      </c>
      <c r="K2554" s="22" t="n">
        <v>0.263815</v>
      </c>
      <c r="O2554" s="23"/>
    </row>
    <row r="2555" customFormat="false" ht="15" hidden="false" customHeight="false" outlineLevel="0" collapsed="false">
      <c r="A2555" s="22" t="s">
        <v>1367</v>
      </c>
      <c r="B2555" s="22" t="n">
        <v>45</v>
      </c>
      <c r="C2555" s="22" t="n">
        <v>76</v>
      </c>
      <c r="D2555" s="22" t="n">
        <v>72</v>
      </c>
      <c r="E2555" s="22" t="n">
        <v>9</v>
      </c>
      <c r="F2555" s="22" t="n">
        <f aca="false">D2555/SUM(C2555:E2555)</f>
        <v>0.45859872611465</v>
      </c>
      <c r="G2555" s="22" t="n">
        <v>79.9</v>
      </c>
      <c r="H2555" s="22" t="n">
        <v>64.2</v>
      </c>
      <c r="I2555" s="22" t="n">
        <v>12.9</v>
      </c>
      <c r="J2555" s="22" t="n">
        <v>2.314949</v>
      </c>
      <c r="K2555" s="22" t="n">
        <v>0.171729</v>
      </c>
      <c r="O2555" s="23"/>
    </row>
    <row r="2556" customFormat="false" ht="15" hidden="false" customHeight="false" outlineLevel="0" collapsed="false">
      <c r="A2556" s="22" t="s">
        <v>1367</v>
      </c>
      <c r="B2556" s="22" t="n">
        <v>62</v>
      </c>
      <c r="C2556" s="22" t="n">
        <v>76</v>
      </c>
      <c r="D2556" s="22" t="n">
        <v>72</v>
      </c>
      <c r="E2556" s="22" t="n">
        <v>9</v>
      </c>
      <c r="F2556" s="22" t="n">
        <f aca="false">D2556/SUM(C2556:E2556)</f>
        <v>0.45859872611465</v>
      </c>
      <c r="G2556" s="22" t="n">
        <v>79.9</v>
      </c>
      <c r="H2556" s="22" t="n">
        <v>64.2</v>
      </c>
      <c r="I2556" s="22" t="n">
        <v>12.9</v>
      </c>
      <c r="J2556" s="22" t="n">
        <v>2.314949</v>
      </c>
      <c r="K2556" s="22" t="n">
        <v>0.171729</v>
      </c>
      <c r="O2556" s="23"/>
    </row>
    <row r="2557" customFormat="false" ht="15" hidden="false" customHeight="false" outlineLevel="0" collapsed="false">
      <c r="A2557" s="22" t="s">
        <v>1367</v>
      </c>
      <c r="B2557" s="22" t="n">
        <v>72</v>
      </c>
      <c r="C2557" s="22" t="n">
        <v>76</v>
      </c>
      <c r="D2557" s="22" t="n">
        <v>72</v>
      </c>
      <c r="E2557" s="22" t="n">
        <v>9</v>
      </c>
      <c r="F2557" s="22" t="n">
        <f aca="false">D2557/SUM(C2557:E2557)</f>
        <v>0.45859872611465</v>
      </c>
      <c r="G2557" s="22" t="n">
        <v>79.9</v>
      </c>
      <c r="H2557" s="22" t="n">
        <v>64.2</v>
      </c>
      <c r="I2557" s="22" t="n">
        <v>12.9</v>
      </c>
      <c r="J2557" s="22" t="n">
        <v>2.314949</v>
      </c>
      <c r="K2557" s="22" t="n">
        <v>0.171729</v>
      </c>
      <c r="O2557" s="23"/>
    </row>
    <row r="2558" customFormat="false" ht="15" hidden="false" customHeight="false" outlineLevel="0" collapsed="false">
      <c r="A2558" s="22" t="s">
        <v>1368</v>
      </c>
      <c r="B2558" s="22" t="n">
        <v>10</v>
      </c>
      <c r="C2558" s="22" t="n">
        <v>38</v>
      </c>
      <c r="D2558" s="22" t="n">
        <v>116</v>
      </c>
      <c r="E2558" s="22" t="n">
        <v>99</v>
      </c>
      <c r="F2558" s="22" t="n">
        <f aca="false">D2558/SUM(C2558:E2558)</f>
        <v>0.458498023715415</v>
      </c>
      <c r="G2558" s="22" t="n">
        <v>36.43</v>
      </c>
      <c r="H2558" s="22" t="n">
        <v>119.15</v>
      </c>
      <c r="I2558" s="22" t="n">
        <v>97.43</v>
      </c>
      <c r="J2558" s="22" t="n">
        <v>0.176419</v>
      </c>
      <c r="K2558" s="22" t="n">
        <v>0.689374</v>
      </c>
      <c r="O2558" s="23"/>
    </row>
    <row r="2559" customFormat="false" ht="15" hidden="false" customHeight="false" outlineLevel="0" collapsed="false">
      <c r="A2559" s="22" t="s">
        <v>1369</v>
      </c>
      <c r="B2559" s="22" t="n">
        <v>80</v>
      </c>
      <c r="C2559" s="22" t="n">
        <v>27</v>
      </c>
      <c r="D2559" s="22" t="n">
        <v>127</v>
      </c>
      <c r="E2559" s="22" t="n">
        <v>123</v>
      </c>
      <c r="F2559" s="22" t="n">
        <f aca="false">D2559/SUM(C2559:E2559)</f>
        <v>0.458483754512635</v>
      </c>
      <c r="G2559" s="22" t="n">
        <v>29.57</v>
      </c>
      <c r="H2559" s="22" t="n">
        <v>121.86</v>
      </c>
      <c r="I2559" s="22" t="n">
        <v>125.57</v>
      </c>
      <c r="J2559" s="22" t="n">
        <v>0.491892</v>
      </c>
      <c r="K2559" s="22" t="n">
        <v>0.584611</v>
      </c>
      <c r="O2559" s="23"/>
    </row>
    <row r="2560" customFormat="false" ht="15" hidden="false" customHeight="false" outlineLevel="0" collapsed="false">
      <c r="A2560" s="22" t="s">
        <v>1370</v>
      </c>
      <c r="B2560" s="22" t="n">
        <v>118</v>
      </c>
      <c r="C2560" s="22" t="n">
        <v>126</v>
      </c>
      <c r="D2560" s="22" t="n">
        <v>126</v>
      </c>
      <c r="E2560" s="22" t="n">
        <v>23</v>
      </c>
      <c r="F2560" s="22" t="n">
        <f aca="false">D2560/SUM(C2560:E2560)</f>
        <v>0.458181818181818</v>
      </c>
      <c r="G2560" s="22" t="n">
        <v>129.89</v>
      </c>
      <c r="H2560" s="22" t="n">
        <v>118.21</v>
      </c>
      <c r="I2560" s="22" t="n">
        <v>26.89</v>
      </c>
      <c r="J2560" s="22" t="n">
        <v>1.193964</v>
      </c>
      <c r="K2560" s="22" t="n">
        <v>0.326625</v>
      </c>
      <c r="O2560" s="23"/>
    </row>
    <row r="2561" customFormat="false" ht="15" hidden="false" customHeight="false" outlineLevel="0" collapsed="false">
      <c r="A2561" s="22" t="s">
        <v>1371</v>
      </c>
      <c r="B2561" s="22" t="n">
        <v>100</v>
      </c>
      <c r="C2561" s="22" t="n">
        <v>81</v>
      </c>
      <c r="D2561" s="22" t="n">
        <v>93</v>
      </c>
      <c r="E2561" s="22" t="n">
        <v>29</v>
      </c>
      <c r="F2561" s="22" t="n">
        <f aca="false">D2561/SUM(C2561:E2561)</f>
        <v>0.458128078817734</v>
      </c>
      <c r="G2561" s="22" t="n">
        <v>80.08</v>
      </c>
      <c r="H2561" s="22" t="n">
        <v>94.84</v>
      </c>
      <c r="I2561" s="22" t="n">
        <v>28.08</v>
      </c>
      <c r="J2561" s="22" t="n">
        <v>0.076402</v>
      </c>
      <c r="K2561" s="22" t="n">
        <v>0.765507</v>
      </c>
      <c r="O2561" s="23"/>
    </row>
    <row r="2562" customFormat="false" ht="15" hidden="false" customHeight="false" outlineLevel="0" collapsed="false">
      <c r="A2562" s="22" t="s">
        <v>1372</v>
      </c>
      <c r="B2562" s="22" t="n">
        <v>125</v>
      </c>
      <c r="C2562" s="22" t="n">
        <v>54</v>
      </c>
      <c r="D2562" s="22" t="n">
        <v>131</v>
      </c>
      <c r="E2562" s="22" t="n">
        <v>101</v>
      </c>
      <c r="F2562" s="22" t="n">
        <f aca="false">D2562/SUM(C2562:E2562)</f>
        <v>0.458041958041958</v>
      </c>
      <c r="G2562" s="22" t="n">
        <v>49.93</v>
      </c>
      <c r="H2562" s="22" t="n">
        <v>139.14</v>
      </c>
      <c r="I2562" s="22" t="n">
        <v>96.93</v>
      </c>
      <c r="J2562" s="22" t="n">
        <v>0.978411</v>
      </c>
      <c r="K2562" s="22" t="n">
        <v>0.331696</v>
      </c>
      <c r="O2562" s="23"/>
    </row>
    <row r="2563" customFormat="false" ht="15" hidden="false" customHeight="false" outlineLevel="0" collapsed="false">
      <c r="A2563" s="22" t="s">
        <v>1373</v>
      </c>
      <c r="B2563" s="22" t="n">
        <v>111</v>
      </c>
      <c r="C2563" s="22" t="n">
        <v>56</v>
      </c>
      <c r="D2563" s="22" t="n">
        <v>131</v>
      </c>
      <c r="E2563" s="22" t="n">
        <v>99</v>
      </c>
      <c r="F2563" s="22" t="n">
        <f aca="false">D2563/SUM(C2563:E2563)</f>
        <v>0.458041958041958</v>
      </c>
      <c r="G2563" s="22" t="n">
        <v>51.62</v>
      </c>
      <c r="H2563" s="22" t="n">
        <v>139.77</v>
      </c>
      <c r="I2563" s="22" t="n">
        <v>94.62</v>
      </c>
      <c r="J2563" s="22" t="n">
        <v>1.125391</v>
      </c>
      <c r="K2563" s="22" t="n">
        <v>0.279006</v>
      </c>
      <c r="O2563" s="23"/>
    </row>
    <row r="2564" customFormat="false" ht="15" hidden="false" customHeight="false" outlineLevel="0" collapsed="false">
      <c r="A2564" s="22" t="s">
        <v>1374</v>
      </c>
      <c r="B2564" s="22" t="n">
        <v>47</v>
      </c>
      <c r="C2564" s="22" t="n">
        <v>118</v>
      </c>
      <c r="D2564" s="22" t="n">
        <v>131</v>
      </c>
      <c r="E2564" s="22" t="n">
        <v>37</v>
      </c>
      <c r="F2564" s="22" t="n">
        <f aca="false">D2564/SUM(C2564:E2564)</f>
        <v>0.458041958041958</v>
      </c>
      <c r="G2564" s="22" t="n">
        <v>117.74</v>
      </c>
      <c r="H2564" s="22" t="n">
        <v>131.53</v>
      </c>
      <c r="I2564" s="22" t="n">
        <v>36.74</v>
      </c>
      <c r="J2564" s="22" t="n">
        <v>0.004639</v>
      </c>
      <c r="K2564" s="22" t="n">
        <v>1</v>
      </c>
      <c r="O2564" s="23"/>
    </row>
    <row r="2565" customFormat="false" ht="15" hidden="false" customHeight="false" outlineLevel="0" collapsed="false">
      <c r="A2565" s="22" t="s">
        <v>1375</v>
      </c>
      <c r="B2565" s="22" t="n">
        <v>9</v>
      </c>
      <c r="C2565" s="22" t="n">
        <v>111</v>
      </c>
      <c r="D2565" s="22" t="n">
        <v>131</v>
      </c>
      <c r="E2565" s="22" t="n">
        <v>44</v>
      </c>
      <c r="F2565" s="22" t="n">
        <f aca="false">D2565/SUM(C2565:E2565)</f>
        <v>0.458041958041958</v>
      </c>
      <c r="G2565" s="22" t="n">
        <v>108.92</v>
      </c>
      <c r="H2565" s="22" t="n">
        <v>135.15</v>
      </c>
      <c r="I2565" s="22" t="n">
        <v>41.92</v>
      </c>
      <c r="J2565" s="22" t="n">
        <v>0.269933</v>
      </c>
      <c r="K2565" s="22" t="n">
        <v>0.617306</v>
      </c>
      <c r="O2565" s="23"/>
    </row>
    <row r="2566" customFormat="false" ht="15" hidden="false" customHeight="false" outlineLevel="0" collapsed="false">
      <c r="A2566" s="22" t="s">
        <v>1376</v>
      </c>
      <c r="B2566" s="22" t="n">
        <v>122</v>
      </c>
      <c r="C2566" s="22" t="n">
        <v>44</v>
      </c>
      <c r="D2566" s="22" t="n">
        <v>131</v>
      </c>
      <c r="E2566" s="22" t="n">
        <v>111</v>
      </c>
      <c r="F2566" s="22" t="n">
        <f aca="false">D2566/SUM(C2566:E2566)</f>
        <v>0.458041958041958</v>
      </c>
      <c r="G2566" s="22" t="n">
        <v>41.92</v>
      </c>
      <c r="H2566" s="22" t="n">
        <v>135.15</v>
      </c>
      <c r="I2566" s="22" t="n">
        <v>108.92</v>
      </c>
      <c r="J2566" s="22" t="n">
        <v>0.269933</v>
      </c>
      <c r="K2566" s="22" t="n">
        <v>0.617306</v>
      </c>
      <c r="O2566" s="23"/>
    </row>
    <row r="2567" customFormat="false" ht="15" hidden="false" customHeight="false" outlineLevel="0" collapsed="false">
      <c r="A2567" s="22" t="s">
        <v>1377</v>
      </c>
      <c r="B2567" s="22" t="n">
        <v>63</v>
      </c>
      <c r="C2567" s="22" t="n">
        <v>36</v>
      </c>
      <c r="D2567" s="22" t="n">
        <v>76</v>
      </c>
      <c r="E2567" s="22" t="n">
        <v>54</v>
      </c>
      <c r="F2567" s="22" t="n">
        <f aca="false">D2567/SUM(C2567:E2567)</f>
        <v>0.457831325301205</v>
      </c>
      <c r="G2567" s="22" t="n">
        <v>32.99</v>
      </c>
      <c r="H2567" s="22" t="n">
        <v>82.02</v>
      </c>
      <c r="I2567" s="22" t="n">
        <v>50.99</v>
      </c>
      <c r="J2567" s="22" t="n">
        <v>0.895383</v>
      </c>
      <c r="K2567" s="22" t="n">
        <v>0.34831</v>
      </c>
      <c r="O2567" s="23"/>
    </row>
    <row r="2568" customFormat="false" ht="15" hidden="false" customHeight="false" outlineLevel="0" collapsed="false">
      <c r="A2568" s="22" t="s">
        <v>1378</v>
      </c>
      <c r="B2568" s="22" t="n">
        <v>72</v>
      </c>
      <c r="C2568" s="22" t="n">
        <v>132</v>
      </c>
      <c r="D2568" s="22" t="n">
        <v>130</v>
      </c>
      <c r="E2568" s="22" t="n">
        <v>22</v>
      </c>
      <c r="F2568" s="22" t="n">
        <f aca="false">D2568/SUM(C2568:E2568)</f>
        <v>0.457746478873239</v>
      </c>
      <c r="G2568" s="22" t="n">
        <v>136.65</v>
      </c>
      <c r="H2568" s="22" t="n">
        <v>120.7</v>
      </c>
      <c r="I2568" s="22" t="n">
        <v>26.65</v>
      </c>
      <c r="J2568" s="22" t="n">
        <v>1.687147</v>
      </c>
      <c r="K2568" s="22" t="n">
        <v>0.212227</v>
      </c>
      <c r="O2568" s="23"/>
    </row>
    <row r="2569" customFormat="false" ht="15" hidden="false" customHeight="false" outlineLevel="0" collapsed="false">
      <c r="A2569" s="22" t="s">
        <v>1379</v>
      </c>
      <c r="B2569" s="22" t="n">
        <v>96</v>
      </c>
      <c r="C2569" s="22" t="n">
        <v>26</v>
      </c>
      <c r="D2569" s="22" t="n">
        <v>130</v>
      </c>
      <c r="E2569" s="22" t="n">
        <v>128</v>
      </c>
      <c r="F2569" s="22" t="n">
        <f aca="false">D2569/SUM(C2569:E2569)</f>
        <v>0.457746478873239</v>
      </c>
      <c r="G2569" s="22" t="n">
        <v>29.16</v>
      </c>
      <c r="H2569" s="22" t="n">
        <v>123.68</v>
      </c>
      <c r="I2569" s="22" t="n">
        <v>131.16</v>
      </c>
      <c r="J2569" s="22" t="n">
        <v>0.740808</v>
      </c>
      <c r="K2569" s="22" t="n">
        <v>0.495203</v>
      </c>
      <c r="O2569" s="23"/>
    </row>
    <row r="2570" customFormat="false" ht="15" hidden="false" customHeight="false" outlineLevel="0" collapsed="false">
      <c r="A2570" s="22" t="s">
        <v>1380</v>
      </c>
      <c r="B2570" s="22" t="n">
        <v>47</v>
      </c>
      <c r="C2570" s="22" t="n">
        <v>23</v>
      </c>
      <c r="D2570" s="22" t="n">
        <v>92</v>
      </c>
      <c r="E2570" s="22" t="n">
        <v>86</v>
      </c>
      <c r="F2570" s="22" t="n">
        <f aca="false">D2570/SUM(C2570:E2570)</f>
        <v>0.45771144278607</v>
      </c>
      <c r="G2570" s="22" t="n">
        <v>23.69</v>
      </c>
      <c r="H2570" s="22" t="n">
        <v>90.63</v>
      </c>
      <c r="I2570" s="22" t="n">
        <v>86.69</v>
      </c>
      <c r="J2570" s="22" t="n">
        <v>0.046143</v>
      </c>
      <c r="K2570" s="22" t="n">
        <v>0.876909</v>
      </c>
      <c r="O2570" s="23"/>
    </row>
    <row r="2571" customFormat="false" ht="15" hidden="false" customHeight="false" outlineLevel="0" collapsed="false">
      <c r="A2571" s="22" t="s">
        <v>1381</v>
      </c>
      <c r="B2571" s="22" t="n">
        <v>99</v>
      </c>
      <c r="C2571" s="22" t="n">
        <v>25</v>
      </c>
      <c r="D2571" s="22" t="n">
        <v>119</v>
      </c>
      <c r="E2571" s="22" t="n">
        <v>116</v>
      </c>
      <c r="F2571" s="22" t="n">
        <f aca="false">D2571/SUM(C2571:E2571)</f>
        <v>0.457692307692308</v>
      </c>
      <c r="G2571" s="22" t="n">
        <v>27.46</v>
      </c>
      <c r="H2571" s="22" t="n">
        <v>114.08</v>
      </c>
      <c r="I2571" s="22" t="n">
        <v>118.46</v>
      </c>
      <c r="J2571" s="22" t="n">
        <v>0.484624</v>
      </c>
      <c r="K2571" s="22" t="n">
        <v>0.571999</v>
      </c>
      <c r="O2571" s="23"/>
    </row>
    <row r="2572" customFormat="false" ht="15" hidden="false" customHeight="false" outlineLevel="0" collapsed="false">
      <c r="A2572" s="22" t="s">
        <v>1382</v>
      </c>
      <c r="B2572" s="22" t="n">
        <v>48</v>
      </c>
      <c r="C2572" s="22" t="n">
        <v>22</v>
      </c>
      <c r="D2572" s="22" t="n">
        <v>97</v>
      </c>
      <c r="E2572" s="22" t="n">
        <v>93</v>
      </c>
      <c r="F2572" s="22" t="n">
        <f aca="false">D2572/SUM(C2572:E2572)</f>
        <v>0.457547169811321</v>
      </c>
      <c r="G2572" s="22" t="n">
        <v>23.44</v>
      </c>
      <c r="H2572" s="22" t="n">
        <v>94.11</v>
      </c>
      <c r="I2572" s="22" t="n">
        <v>94.44</v>
      </c>
      <c r="J2572" s="22" t="n">
        <v>0.199801</v>
      </c>
      <c r="K2572" s="22" t="n">
        <v>0.75728</v>
      </c>
      <c r="O2572" s="23"/>
    </row>
    <row r="2573" customFormat="false" ht="15" hidden="false" customHeight="false" outlineLevel="0" collapsed="false">
      <c r="A2573" s="22" t="s">
        <v>1383</v>
      </c>
      <c r="B2573" s="22" t="n">
        <v>113</v>
      </c>
      <c r="C2573" s="22" t="n">
        <v>118</v>
      </c>
      <c r="D2573" s="22" t="n">
        <v>129</v>
      </c>
      <c r="E2573" s="22" t="n">
        <v>35</v>
      </c>
      <c r="F2573" s="22" t="n">
        <f aca="false">D2573/SUM(C2573:E2573)</f>
        <v>0.457446808510638</v>
      </c>
      <c r="G2573" s="22" t="n">
        <v>118.11</v>
      </c>
      <c r="H2573" s="22" t="n">
        <v>128.79</v>
      </c>
      <c r="I2573" s="22" t="n">
        <v>35.11</v>
      </c>
      <c r="J2573" s="22" t="n">
        <v>0.000783</v>
      </c>
      <c r="K2573" s="22" t="n">
        <v>1</v>
      </c>
      <c r="O2573" s="23"/>
    </row>
    <row r="2574" customFormat="false" ht="15" hidden="false" customHeight="false" outlineLevel="0" collapsed="false">
      <c r="A2574" s="22" t="s">
        <v>1384</v>
      </c>
      <c r="B2574" s="22" t="n">
        <v>67</v>
      </c>
      <c r="C2574" s="22" t="n">
        <v>31</v>
      </c>
      <c r="D2574" s="22" t="n">
        <v>102</v>
      </c>
      <c r="E2574" s="22" t="n">
        <v>90</v>
      </c>
      <c r="F2574" s="22" t="n">
        <f aca="false">D2574/SUM(C2574:E2574)</f>
        <v>0.457399103139013</v>
      </c>
      <c r="G2574" s="22" t="n">
        <v>30.15</v>
      </c>
      <c r="H2574" s="22" t="n">
        <v>103.7</v>
      </c>
      <c r="I2574" s="22" t="n">
        <v>89.15</v>
      </c>
      <c r="J2574" s="22" t="n">
        <v>0.059589</v>
      </c>
      <c r="K2574" s="22" t="n">
        <v>0.885391</v>
      </c>
      <c r="O2574" s="23"/>
    </row>
    <row r="2575" customFormat="false" ht="15" hidden="false" customHeight="false" outlineLevel="0" collapsed="false">
      <c r="A2575" s="22" t="s">
        <v>1305</v>
      </c>
      <c r="B2575" s="22" t="n">
        <v>111</v>
      </c>
      <c r="C2575" s="22" t="n">
        <v>119</v>
      </c>
      <c r="D2575" s="22" t="n">
        <v>128</v>
      </c>
      <c r="E2575" s="22" t="n">
        <v>33</v>
      </c>
      <c r="F2575" s="22" t="n">
        <f aca="false">D2575/SUM(C2575:E2575)</f>
        <v>0.457142857142857</v>
      </c>
      <c r="G2575" s="22" t="n">
        <v>119.6</v>
      </c>
      <c r="H2575" s="22" t="n">
        <v>126.79</v>
      </c>
      <c r="I2575" s="22" t="n">
        <v>33.6</v>
      </c>
      <c r="J2575" s="22" t="n">
        <v>0.02538</v>
      </c>
      <c r="K2575" s="22" t="n">
        <v>1</v>
      </c>
      <c r="O2575" s="23"/>
    </row>
    <row r="2576" customFormat="false" ht="15" hidden="false" customHeight="false" outlineLevel="0" collapsed="false">
      <c r="A2576" s="22" t="s">
        <v>1385</v>
      </c>
      <c r="B2576" s="22" t="n">
        <v>61</v>
      </c>
      <c r="C2576" s="22" t="n">
        <v>59</v>
      </c>
      <c r="D2576" s="22" t="n">
        <v>101</v>
      </c>
      <c r="E2576" s="22" t="n">
        <v>61</v>
      </c>
      <c r="F2576" s="22" t="n">
        <f aca="false">D2576/SUM(C2576:E2576)</f>
        <v>0.457013574660633</v>
      </c>
      <c r="G2576" s="22" t="n">
        <v>54.25</v>
      </c>
      <c r="H2576" s="22" t="n">
        <v>110.49</v>
      </c>
      <c r="I2576" s="22" t="n">
        <v>56.25</v>
      </c>
      <c r="J2576" s="22" t="n">
        <v>1.630641</v>
      </c>
      <c r="K2576" s="22" t="n">
        <v>0.225606</v>
      </c>
      <c r="O2576" s="23"/>
    </row>
    <row r="2577" customFormat="false" ht="15" hidden="false" customHeight="false" outlineLevel="0" collapsed="false">
      <c r="A2577" s="22" t="s">
        <v>1385</v>
      </c>
      <c r="B2577" s="22" t="n">
        <v>124</v>
      </c>
      <c r="C2577" s="22" t="n">
        <v>59</v>
      </c>
      <c r="D2577" s="22" t="n">
        <v>101</v>
      </c>
      <c r="E2577" s="22" t="n">
        <v>61</v>
      </c>
      <c r="F2577" s="22" t="n">
        <f aca="false">D2577/SUM(C2577:E2577)</f>
        <v>0.457013574660633</v>
      </c>
      <c r="G2577" s="22" t="n">
        <v>54.25</v>
      </c>
      <c r="H2577" s="22" t="n">
        <v>110.49</v>
      </c>
      <c r="I2577" s="22" t="n">
        <v>56.25</v>
      </c>
      <c r="J2577" s="22" t="n">
        <v>1.630641</v>
      </c>
      <c r="K2577" s="22" t="n">
        <v>0.225606</v>
      </c>
      <c r="O2577" s="23"/>
    </row>
    <row r="2578" customFormat="false" ht="15" hidden="false" customHeight="false" outlineLevel="0" collapsed="false">
      <c r="A2578" s="22" t="s">
        <v>1386</v>
      </c>
      <c r="B2578" s="22" t="n">
        <v>45</v>
      </c>
      <c r="C2578" s="22" t="n">
        <v>113</v>
      </c>
      <c r="D2578" s="22" t="n">
        <v>122</v>
      </c>
      <c r="E2578" s="22" t="n">
        <v>32</v>
      </c>
      <c r="F2578" s="22" t="n">
        <f aca="false">D2578/SUM(C2578:E2578)</f>
        <v>0.456928838951311</v>
      </c>
      <c r="G2578" s="22" t="n">
        <v>113.39</v>
      </c>
      <c r="H2578" s="22" t="n">
        <v>121.21</v>
      </c>
      <c r="I2578" s="22" t="n">
        <v>32.39</v>
      </c>
      <c r="J2578" s="22" t="n">
        <v>0.011242</v>
      </c>
      <c r="K2578" s="22" t="n">
        <v>1</v>
      </c>
      <c r="O2578" s="23"/>
    </row>
    <row r="2579" customFormat="false" ht="15" hidden="false" customHeight="false" outlineLevel="0" collapsed="false">
      <c r="A2579" s="22" t="s">
        <v>1387</v>
      </c>
      <c r="B2579" s="22" t="n">
        <v>14</v>
      </c>
      <c r="C2579" s="22" t="n">
        <v>22</v>
      </c>
      <c r="D2579" s="22" t="n">
        <v>116</v>
      </c>
      <c r="E2579" s="22" t="n">
        <v>116</v>
      </c>
      <c r="F2579" s="22" t="n">
        <f aca="false">D2579/SUM(C2579:E2579)</f>
        <v>0.456692913385827</v>
      </c>
      <c r="G2579" s="22" t="n">
        <v>25.2</v>
      </c>
      <c r="H2579" s="22" t="n">
        <v>109.61</v>
      </c>
      <c r="I2579" s="22" t="n">
        <v>119.2</v>
      </c>
      <c r="J2579" s="22" t="n">
        <v>0.864306</v>
      </c>
      <c r="K2579" s="22" t="n">
        <v>0.386529</v>
      </c>
      <c r="O2579" s="23"/>
    </row>
    <row r="2580" customFormat="false" ht="15" hidden="false" customHeight="false" outlineLevel="0" collapsed="false">
      <c r="A2580" s="22" t="s">
        <v>1388</v>
      </c>
      <c r="B2580" s="22" t="n">
        <v>81</v>
      </c>
      <c r="C2580" s="22" t="n">
        <v>30</v>
      </c>
      <c r="D2580" s="22" t="n">
        <v>121</v>
      </c>
      <c r="E2580" s="22" t="n">
        <v>114</v>
      </c>
      <c r="F2580" s="22" t="n">
        <f aca="false">D2580/SUM(C2580:E2580)</f>
        <v>0.456603773584906</v>
      </c>
      <c r="G2580" s="22" t="n">
        <v>30.91</v>
      </c>
      <c r="H2580" s="22" t="n">
        <v>119.19</v>
      </c>
      <c r="I2580" s="22" t="n">
        <v>114.91</v>
      </c>
      <c r="J2580" s="22" t="n">
        <v>0.061332</v>
      </c>
      <c r="K2580" s="22" t="n">
        <v>0.891535</v>
      </c>
      <c r="O2580" s="23"/>
    </row>
    <row r="2581" customFormat="false" ht="15" hidden="false" customHeight="false" outlineLevel="0" collapsed="false">
      <c r="A2581" s="22" t="s">
        <v>1389</v>
      </c>
      <c r="B2581" s="22" t="n">
        <v>75</v>
      </c>
      <c r="C2581" s="22" t="n">
        <v>60</v>
      </c>
      <c r="D2581" s="22" t="n">
        <v>126</v>
      </c>
      <c r="E2581" s="22" t="n">
        <v>90</v>
      </c>
      <c r="F2581" s="22" t="n">
        <f aca="false">D2581/SUM(C2581:E2581)</f>
        <v>0.456521739130435</v>
      </c>
      <c r="G2581" s="22" t="n">
        <v>54.82</v>
      </c>
      <c r="H2581" s="22" t="n">
        <v>136.37</v>
      </c>
      <c r="I2581" s="22" t="n">
        <v>84.82</v>
      </c>
      <c r="J2581" s="22" t="n">
        <v>1.595862</v>
      </c>
      <c r="K2581" s="22" t="n">
        <v>0.223104</v>
      </c>
      <c r="O2581" s="23"/>
    </row>
    <row r="2582" customFormat="false" ht="15" hidden="false" customHeight="false" outlineLevel="0" collapsed="false">
      <c r="A2582" s="22" t="s">
        <v>1390</v>
      </c>
      <c r="B2582" s="22" t="n">
        <v>118</v>
      </c>
      <c r="C2582" s="22" t="n">
        <v>87</v>
      </c>
      <c r="D2582" s="22" t="n">
        <v>89</v>
      </c>
      <c r="E2582" s="22" t="n">
        <v>19</v>
      </c>
      <c r="F2582" s="22" t="n">
        <f aca="false">D2582/SUM(C2582:E2582)</f>
        <v>0.456410256410256</v>
      </c>
      <c r="G2582" s="22" t="n">
        <v>88.68</v>
      </c>
      <c r="H2582" s="22" t="n">
        <v>85.64</v>
      </c>
      <c r="I2582" s="22" t="n">
        <v>20.68</v>
      </c>
      <c r="J2582" s="22" t="n">
        <v>0.299499</v>
      </c>
      <c r="K2582" s="22" t="n">
        <v>0.628604</v>
      </c>
      <c r="O2582" s="23"/>
    </row>
    <row r="2583" customFormat="false" ht="15" hidden="false" customHeight="false" outlineLevel="0" collapsed="false">
      <c r="A2583" s="22" t="s">
        <v>1390</v>
      </c>
      <c r="B2583" s="22" t="n">
        <v>119</v>
      </c>
      <c r="C2583" s="22" t="n">
        <v>87</v>
      </c>
      <c r="D2583" s="22" t="n">
        <v>89</v>
      </c>
      <c r="E2583" s="22" t="n">
        <v>19</v>
      </c>
      <c r="F2583" s="22" t="n">
        <f aca="false">D2583/SUM(C2583:E2583)</f>
        <v>0.456410256410256</v>
      </c>
      <c r="G2583" s="22" t="n">
        <v>88.68</v>
      </c>
      <c r="H2583" s="22" t="n">
        <v>85.64</v>
      </c>
      <c r="I2583" s="22" t="n">
        <v>20.68</v>
      </c>
      <c r="J2583" s="22" t="n">
        <v>0.299499</v>
      </c>
      <c r="K2583" s="22" t="n">
        <v>0.628604</v>
      </c>
      <c r="O2583" s="23"/>
    </row>
    <row r="2584" customFormat="false" ht="15" hidden="false" customHeight="false" outlineLevel="0" collapsed="false">
      <c r="A2584" s="22" t="s">
        <v>1391</v>
      </c>
      <c r="B2584" s="22" t="n">
        <v>101</v>
      </c>
      <c r="C2584" s="22" t="n">
        <v>114</v>
      </c>
      <c r="D2584" s="22" t="n">
        <v>125</v>
      </c>
      <c r="E2584" s="22" t="n">
        <v>35</v>
      </c>
      <c r="F2584" s="22" t="n">
        <f aca="false">D2584/SUM(C2584:E2584)</f>
        <v>0.456204379562044</v>
      </c>
      <c r="G2584" s="22" t="n">
        <v>113.69</v>
      </c>
      <c r="H2584" s="22" t="n">
        <v>125.61</v>
      </c>
      <c r="I2584" s="22" t="n">
        <v>34.69</v>
      </c>
      <c r="J2584" s="22" t="n">
        <v>0.00649</v>
      </c>
      <c r="K2584" s="22" t="n">
        <v>1</v>
      </c>
      <c r="O2584" s="23"/>
    </row>
    <row r="2585" customFormat="false" ht="15" hidden="false" customHeight="false" outlineLevel="0" collapsed="false">
      <c r="A2585" s="22" t="s">
        <v>945</v>
      </c>
      <c r="B2585" s="22" t="n">
        <v>12</v>
      </c>
      <c r="C2585" s="22" t="n">
        <v>131</v>
      </c>
      <c r="D2585" s="22" t="n">
        <v>130</v>
      </c>
      <c r="E2585" s="22" t="n">
        <v>24</v>
      </c>
      <c r="F2585" s="22" t="n">
        <f aca="false">D2585/SUM(C2585:E2585)</f>
        <v>0.456140350877193</v>
      </c>
      <c r="G2585" s="22" t="n">
        <v>134.79</v>
      </c>
      <c r="H2585" s="22" t="n">
        <v>122.41</v>
      </c>
      <c r="I2585" s="22" t="n">
        <v>27.79</v>
      </c>
      <c r="J2585" s="22" t="n">
        <v>1.094471</v>
      </c>
      <c r="K2585" s="22" t="n">
        <v>0.336052</v>
      </c>
      <c r="O2585" s="23"/>
    </row>
    <row r="2586" customFormat="false" ht="15" hidden="false" customHeight="false" outlineLevel="0" collapsed="false">
      <c r="A2586" s="22" t="s">
        <v>1392</v>
      </c>
      <c r="B2586" s="22" t="n">
        <v>90</v>
      </c>
      <c r="C2586" s="22" t="n">
        <v>140</v>
      </c>
      <c r="D2586" s="22" t="n">
        <v>130</v>
      </c>
      <c r="E2586" s="22" t="n">
        <v>15</v>
      </c>
      <c r="F2586" s="22" t="n">
        <f aca="false">D2586/SUM(C2586:E2586)</f>
        <v>0.456140350877193</v>
      </c>
      <c r="G2586" s="22" t="n">
        <v>147.46</v>
      </c>
      <c r="H2586" s="22" t="n">
        <v>115.09</v>
      </c>
      <c r="I2586" s="22" t="n">
        <v>22.46</v>
      </c>
      <c r="J2586" s="22" t="n">
        <v>4.784924</v>
      </c>
      <c r="K2586" s="22" t="n">
        <v>0.039122</v>
      </c>
      <c r="O2586" s="23"/>
    </row>
    <row r="2587" customFormat="false" ht="15" hidden="false" customHeight="false" outlineLevel="0" collapsed="false">
      <c r="A2587" s="22" t="s">
        <v>1393</v>
      </c>
      <c r="B2587" s="22" t="n">
        <v>64</v>
      </c>
      <c r="C2587" s="22" t="n">
        <v>107</v>
      </c>
      <c r="D2587" s="22" t="n">
        <v>130</v>
      </c>
      <c r="E2587" s="22" t="n">
        <v>48</v>
      </c>
      <c r="F2587" s="22" t="n">
        <f aca="false">D2587/SUM(C2587:E2587)</f>
        <v>0.456140350877193</v>
      </c>
      <c r="G2587" s="22" t="n">
        <v>103.8</v>
      </c>
      <c r="H2587" s="22" t="n">
        <v>136.39</v>
      </c>
      <c r="I2587" s="22" t="n">
        <v>44.8</v>
      </c>
      <c r="J2587" s="22" t="n">
        <v>0.626135</v>
      </c>
      <c r="K2587" s="22" t="n">
        <v>0.457689</v>
      </c>
      <c r="O2587" s="23"/>
    </row>
    <row r="2588" customFormat="false" ht="15" hidden="false" customHeight="false" outlineLevel="0" collapsed="false">
      <c r="A2588" s="22" t="s">
        <v>1394</v>
      </c>
      <c r="B2588" s="22" t="n">
        <v>83</v>
      </c>
      <c r="C2588" s="22" t="n">
        <v>135</v>
      </c>
      <c r="D2588" s="22" t="n">
        <v>130</v>
      </c>
      <c r="E2588" s="22" t="n">
        <v>20</v>
      </c>
      <c r="F2588" s="22" t="n">
        <f aca="false">D2588/SUM(C2588:E2588)</f>
        <v>0.456140350877193</v>
      </c>
      <c r="G2588" s="22" t="n">
        <v>140.35</v>
      </c>
      <c r="H2588" s="22" t="n">
        <v>119.3</v>
      </c>
      <c r="I2588" s="22" t="n">
        <v>25.35</v>
      </c>
      <c r="J2588" s="22" t="n">
        <v>2.293436</v>
      </c>
      <c r="K2588" s="22" t="n">
        <v>0.157305</v>
      </c>
      <c r="O2588" s="23"/>
    </row>
    <row r="2589" customFormat="false" ht="15" hidden="false" customHeight="false" outlineLevel="0" collapsed="false">
      <c r="A2589" s="22" t="s">
        <v>1395</v>
      </c>
      <c r="B2589" s="22" t="n">
        <v>44</v>
      </c>
      <c r="C2589" s="22" t="n">
        <v>129</v>
      </c>
      <c r="D2589" s="22" t="n">
        <v>130</v>
      </c>
      <c r="E2589" s="22" t="n">
        <v>26</v>
      </c>
      <c r="F2589" s="22" t="n">
        <f aca="false">D2589/SUM(C2589:E2589)</f>
        <v>0.456140350877193</v>
      </c>
      <c r="G2589" s="22" t="n">
        <v>132.06</v>
      </c>
      <c r="H2589" s="22" t="n">
        <v>123.89</v>
      </c>
      <c r="I2589" s="22" t="n">
        <v>29.06</v>
      </c>
      <c r="J2589" s="22" t="n">
        <v>0.693737</v>
      </c>
      <c r="K2589" s="22" t="n">
        <v>0.495345</v>
      </c>
      <c r="O2589" s="23"/>
    </row>
    <row r="2590" customFormat="false" ht="15" hidden="false" customHeight="false" outlineLevel="0" collapsed="false">
      <c r="A2590" s="22" t="s">
        <v>1396</v>
      </c>
      <c r="B2590" s="22" t="n">
        <v>64</v>
      </c>
      <c r="C2590" s="22" t="n">
        <v>103</v>
      </c>
      <c r="D2590" s="22" t="n">
        <v>124</v>
      </c>
      <c r="E2590" s="22" t="n">
        <v>45</v>
      </c>
      <c r="F2590" s="22" t="n">
        <f aca="false">D2590/SUM(C2590:E2590)</f>
        <v>0.455882352941176</v>
      </c>
      <c r="G2590" s="22" t="n">
        <v>100.09</v>
      </c>
      <c r="H2590" s="22" t="n">
        <v>129.82</v>
      </c>
      <c r="I2590" s="22" t="n">
        <v>42.09</v>
      </c>
      <c r="J2590" s="22" t="n">
        <v>0.545992</v>
      </c>
      <c r="K2590" s="22" t="n">
        <v>0.448501</v>
      </c>
      <c r="O2590" s="23"/>
    </row>
    <row r="2591" customFormat="false" ht="15" hidden="false" customHeight="false" outlineLevel="0" collapsed="false">
      <c r="A2591" s="22" t="s">
        <v>1396</v>
      </c>
      <c r="B2591" s="22" t="n">
        <v>81</v>
      </c>
      <c r="C2591" s="22" t="n">
        <v>107</v>
      </c>
      <c r="D2591" s="22" t="n">
        <v>124</v>
      </c>
      <c r="E2591" s="22" t="n">
        <v>41</v>
      </c>
      <c r="F2591" s="22" t="n">
        <f aca="false">D2591/SUM(C2591:E2591)</f>
        <v>0.455882352941176</v>
      </c>
      <c r="G2591" s="22" t="n">
        <v>105</v>
      </c>
      <c r="H2591" s="22" t="n">
        <v>127.99</v>
      </c>
      <c r="I2591" s="22" t="n">
        <v>39</v>
      </c>
      <c r="J2591" s="22" t="n">
        <v>0.26468</v>
      </c>
      <c r="K2591" s="22" t="n">
        <v>0.607501</v>
      </c>
      <c r="O2591" s="23"/>
    </row>
    <row r="2592" customFormat="false" ht="15" hidden="false" customHeight="false" outlineLevel="0" collapsed="false">
      <c r="A2592" s="22" t="s">
        <v>1397</v>
      </c>
      <c r="B2592" s="22" t="n">
        <v>79</v>
      </c>
      <c r="C2592" s="22" t="n">
        <v>114</v>
      </c>
      <c r="D2592" s="22" t="n">
        <v>129</v>
      </c>
      <c r="E2592" s="22" t="n">
        <v>40</v>
      </c>
      <c r="F2592" s="22" t="n">
        <f aca="false">D2592/SUM(C2592:E2592)</f>
        <v>0.455830388692579</v>
      </c>
      <c r="G2592" s="22" t="n">
        <v>112.59</v>
      </c>
      <c r="H2592" s="22" t="n">
        <v>131.83</v>
      </c>
      <c r="I2592" s="22" t="n">
        <v>38.59</v>
      </c>
      <c r="J2592" s="22" t="n">
        <v>0.129973</v>
      </c>
      <c r="K2592" s="22" t="n">
        <v>0.703392</v>
      </c>
      <c r="O2592" s="23"/>
    </row>
    <row r="2593" customFormat="false" ht="15" hidden="false" customHeight="false" outlineLevel="0" collapsed="false">
      <c r="A2593" s="22" t="s">
        <v>1398</v>
      </c>
      <c r="B2593" s="22" t="n">
        <v>80</v>
      </c>
      <c r="C2593" s="22" t="n">
        <v>53</v>
      </c>
      <c r="D2593" s="22" t="n">
        <v>129</v>
      </c>
      <c r="E2593" s="22" t="n">
        <v>101</v>
      </c>
      <c r="F2593" s="22" t="n">
        <f aca="false">D2593/SUM(C2593:E2593)</f>
        <v>0.455830388692579</v>
      </c>
      <c r="G2593" s="22" t="n">
        <v>48.79</v>
      </c>
      <c r="H2593" s="22" t="n">
        <v>137.43</v>
      </c>
      <c r="I2593" s="22" t="n">
        <v>96.79</v>
      </c>
      <c r="J2593" s="22" t="n">
        <v>1.064666</v>
      </c>
      <c r="K2593" s="22" t="n">
        <v>0.327318</v>
      </c>
      <c r="O2593" s="23"/>
    </row>
    <row r="2594" customFormat="false" ht="15" hidden="false" customHeight="false" outlineLevel="0" collapsed="false">
      <c r="A2594" s="22" t="s">
        <v>1399</v>
      </c>
      <c r="B2594" s="22" t="n">
        <v>88</v>
      </c>
      <c r="C2594" s="22" t="n">
        <v>115</v>
      </c>
      <c r="D2594" s="22" t="n">
        <v>129</v>
      </c>
      <c r="E2594" s="22" t="n">
        <v>39</v>
      </c>
      <c r="F2594" s="22" t="n">
        <f aca="false">D2594/SUM(C2594:E2594)</f>
        <v>0.455830388692579</v>
      </c>
      <c r="G2594" s="22" t="n">
        <v>113.85</v>
      </c>
      <c r="H2594" s="22" t="n">
        <v>131.3</v>
      </c>
      <c r="I2594" s="22" t="n">
        <v>37.85</v>
      </c>
      <c r="J2594" s="22" t="n">
        <v>0.086472</v>
      </c>
      <c r="K2594" s="22" t="n">
        <v>0.79787</v>
      </c>
      <c r="O2594" s="23"/>
    </row>
    <row r="2595" customFormat="false" ht="15" hidden="false" customHeight="false" outlineLevel="0" collapsed="false">
      <c r="A2595" s="22" t="s">
        <v>1400</v>
      </c>
      <c r="B2595" s="22" t="n">
        <v>25</v>
      </c>
      <c r="C2595" s="22" t="n">
        <v>129</v>
      </c>
      <c r="D2595" s="22" t="n">
        <v>129</v>
      </c>
      <c r="E2595" s="22" t="n">
        <v>25</v>
      </c>
      <c r="F2595" s="22" t="n">
        <f aca="false">D2595/SUM(C2595:E2595)</f>
        <v>0.455830388692579</v>
      </c>
      <c r="G2595" s="22" t="n">
        <v>132.3</v>
      </c>
      <c r="H2595" s="22" t="n">
        <v>122.39</v>
      </c>
      <c r="I2595" s="22" t="n">
        <v>28.3</v>
      </c>
      <c r="J2595" s="22" t="n">
        <v>0.825342</v>
      </c>
      <c r="K2595" s="22" t="n">
        <v>0.411158</v>
      </c>
      <c r="O2595" s="23"/>
    </row>
    <row r="2596" customFormat="false" ht="15" hidden="false" customHeight="false" outlineLevel="0" collapsed="false">
      <c r="A2596" s="22" t="s">
        <v>1401</v>
      </c>
      <c r="B2596" s="22" t="n">
        <v>82</v>
      </c>
      <c r="C2596" s="22" t="n">
        <v>28</v>
      </c>
      <c r="D2596" s="22" t="n">
        <v>129</v>
      </c>
      <c r="E2596" s="22" t="n">
        <v>126</v>
      </c>
      <c r="F2596" s="22" t="n">
        <f aca="false">D2596/SUM(C2596:E2596)</f>
        <v>0.455830388692579</v>
      </c>
      <c r="G2596" s="22" t="n">
        <v>30.23</v>
      </c>
      <c r="H2596" s="22" t="n">
        <v>124.53</v>
      </c>
      <c r="I2596" s="22" t="n">
        <v>128.23</v>
      </c>
      <c r="J2596" s="22" t="n">
        <v>0.364326</v>
      </c>
      <c r="K2596" s="22" t="n">
        <v>0.591094</v>
      </c>
      <c r="O2596" s="23"/>
    </row>
    <row r="2597" customFormat="false" ht="15" hidden="false" customHeight="false" outlineLevel="0" collapsed="false">
      <c r="A2597" s="22" t="s">
        <v>1402</v>
      </c>
      <c r="B2597" s="22" t="n">
        <v>118</v>
      </c>
      <c r="C2597" s="22" t="n">
        <v>41</v>
      </c>
      <c r="D2597" s="22" t="n">
        <v>98</v>
      </c>
      <c r="E2597" s="22" t="n">
        <v>76</v>
      </c>
      <c r="F2597" s="22" t="n">
        <f aca="false">D2597/SUM(C2597:E2597)</f>
        <v>0.455813953488372</v>
      </c>
      <c r="G2597" s="22" t="n">
        <v>37.67</v>
      </c>
      <c r="H2597" s="22" t="n">
        <v>104.65</v>
      </c>
      <c r="I2597" s="22" t="n">
        <v>72.67</v>
      </c>
      <c r="J2597" s="22" t="n">
        <v>0.868451</v>
      </c>
      <c r="K2597" s="22" t="n">
        <v>0.400024</v>
      </c>
      <c r="O2597" s="23"/>
    </row>
    <row r="2598" customFormat="false" ht="15" hidden="false" customHeight="false" outlineLevel="0" collapsed="false">
      <c r="A2598" s="22" t="s">
        <v>1403</v>
      </c>
      <c r="B2598" s="22" t="n">
        <v>79</v>
      </c>
      <c r="C2598" s="22" t="n">
        <v>67</v>
      </c>
      <c r="D2598" s="22" t="n">
        <v>72</v>
      </c>
      <c r="E2598" s="22" t="n">
        <v>19</v>
      </c>
      <c r="F2598" s="22" t="n">
        <f aca="false">D2598/SUM(C2598:E2598)</f>
        <v>0.455696202531646</v>
      </c>
      <c r="G2598" s="22" t="n">
        <v>67.15</v>
      </c>
      <c r="H2598" s="22" t="n">
        <v>71.71</v>
      </c>
      <c r="I2598" s="22" t="n">
        <v>19.15</v>
      </c>
      <c r="J2598" s="22" t="n">
        <v>0.002604</v>
      </c>
      <c r="K2598" s="22" t="n">
        <v>1</v>
      </c>
      <c r="O2598" s="23"/>
    </row>
    <row r="2599" customFormat="false" ht="15" hidden="false" customHeight="false" outlineLevel="0" collapsed="false">
      <c r="A2599" s="22" t="s">
        <v>1404</v>
      </c>
      <c r="B2599" s="22" t="n">
        <v>30</v>
      </c>
      <c r="C2599" s="22" t="n">
        <v>139</v>
      </c>
      <c r="D2599" s="22" t="n">
        <v>128</v>
      </c>
      <c r="E2599" s="22" t="n">
        <v>14</v>
      </c>
      <c r="F2599" s="22" t="n">
        <f aca="false">D2599/SUM(C2599:E2599)</f>
        <v>0.455516014234875</v>
      </c>
      <c r="G2599" s="22" t="n">
        <v>146.65</v>
      </c>
      <c r="H2599" s="22" t="n">
        <v>112.7</v>
      </c>
      <c r="I2599" s="22" t="n">
        <v>21.65</v>
      </c>
      <c r="J2599" s="22" t="n">
        <v>5.180861</v>
      </c>
      <c r="K2599" s="22" t="n">
        <v>0.025767</v>
      </c>
      <c r="O2599" s="23"/>
    </row>
    <row r="2600" customFormat="false" ht="15" hidden="false" customHeight="false" outlineLevel="0" collapsed="false">
      <c r="A2600" s="22" t="s">
        <v>1405</v>
      </c>
      <c r="B2600" s="22" t="n">
        <v>70</v>
      </c>
      <c r="C2600" s="22" t="n">
        <v>79</v>
      </c>
      <c r="D2600" s="22" t="n">
        <v>92</v>
      </c>
      <c r="E2600" s="22" t="n">
        <v>31</v>
      </c>
      <c r="F2600" s="22" t="n">
        <f aca="false">D2600/SUM(C2600:E2600)</f>
        <v>0.455445544554455</v>
      </c>
      <c r="G2600" s="22" t="n">
        <v>77.35</v>
      </c>
      <c r="H2600" s="22" t="n">
        <v>95.3</v>
      </c>
      <c r="I2600" s="22" t="n">
        <v>29.35</v>
      </c>
      <c r="J2600" s="22" t="n">
        <v>0.24179</v>
      </c>
      <c r="K2600" s="22" t="n">
        <v>0.654842</v>
      </c>
      <c r="O2600" s="23"/>
    </row>
    <row r="2601" customFormat="false" ht="15" hidden="false" customHeight="false" outlineLevel="0" collapsed="false">
      <c r="A2601" s="22" t="s">
        <v>889</v>
      </c>
      <c r="B2601" s="22" t="n">
        <v>120</v>
      </c>
      <c r="C2601" s="22" t="n">
        <v>71</v>
      </c>
      <c r="D2601" s="22" t="n">
        <v>102</v>
      </c>
      <c r="E2601" s="22" t="n">
        <v>51</v>
      </c>
      <c r="F2601" s="22" t="n">
        <f aca="false">D2601/SUM(C2601:E2601)</f>
        <v>0.455357142857143</v>
      </c>
      <c r="G2601" s="22" t="n">
        <v>66.45</v>
      </c>
      <c r="H2601" s="22" t="n">
        <v>111.11</v>
      </c>
      <c r="I2601" s="22" t="n">
        <v>46.45</v>
      </c>
      <c r="J2601" s="22" t="n">
        <v>1.504972</v>
      </c>
      <c r="K2601" s="22" t="n">
        <v>0.22649</v>
      </c>
      <c r="O2601" s="23"/>
    </row>
    <row r="2602" customFormat="false" ht="15" hidden="false" customHeight="false" outlineLevel="0" collapsed="false">
      <c r="A2602" s="22" t="s">
        <v>1406</v>
      </c>
      <c r="B2602" s="22" t="n">
        <v>95</v>
      </c>
      <c r="C2602" s="22" t="n">
        <v>119</v>
      </c>
      <c r="D2602" s="22" t="n">
        <v>122</v>
      </c>
      <c r="E2602" s="22" t="n">
        <v>27</v>
      </c>
      <c r="F2602" s="22" t="n">
        <f aca="false">D2602/SUM(C2602:E2602)</f>
        <v>0.455223880597015</v>
      </c>
      <c r="G2602" s="22" t="n">
        <v>120.9</v>
      </c>
      <c r="H2602" s="22" t="n">
        <v>118.21</v>
      </c>
      <c r="I2602" s="22" t="n">
        <v>28.9</v>
      </c>
      <c r="J2602" s="22" t="n">
        <v>0.275646</v>
      </c>
      <c r="K2602" s="22" t="n">
        <v>0.678357</v>
      </c>
      <c r="O2602" s="23"/>
    </row>
    <row r="2603" customFormat="false" ht="15" hidden="false" customHeight="false" outlineLevel="0" collapsed="false">
      <c r="A2603" s="22" t="s">
        <v>1407</v>
      </c>
      <c r="B2603" s="22" t="n">
        <v>11</v>
      </c>
      <c r="C2603" s="22" t="n">
        <v>126</v>
      </c>
      <c r="D2603" s="22" t="n">
        <v>122</v>
      </c>
      <c r="E2603" s="22" t="n">
        <v>20</v>
      </c>
      <c r="F2603" s="22" t="n">
        <f aca="false">D2603/SUM(C2603:E2603)</f>
        <v>0.455223880597015</v>
      </c>
      <c r="G2603" s="22" t="n">
        <v>130.48</v>
      </c>
      <c r="H2603" s="22" t="n">
        <v>113.04</v>
      </c>
      <c r="I2603" s="22" t="n">
        <v>24.48</v>
      </c>
      <c r="J2603" s="22" t="n">
        <v>1.684875</v>
      </c>
      <c r="K2603" s="22" t="n">
        <v>0.246192</v>
      </c>
      <c r="O2603" s="23"/>
    </row>
    <row r="2604" customFormat="false" ht="15" hidden="false" customHeight="false" outlineLevel="0" collapsed="false">
      <c r="A2604" s="22" t="s">
        <v>1408</v>
      </c>
      <c r="B2604" s="22" t="n">
        <v>11</v>
      </c>
      <c r="C2604" s="22" t="n">
        <v>28</v>
      </c>
      <c r="D2604" s="22" t="n">
        <v>127</v>
      </c>
      <c r="E2604" s="22" t="n">
        <v>124</v>
      </c>
      <c r="F2604" s="22" t="n">
        <f aca="false">D2604/SUM(C2604:E2604)</f>
        <v>0.455197132616487</v>
      </c>
      <c r="G2604" s="22" t="n">
        <v>30.01</v>
      </c>
      <c r="H2604" s="22" t="n">
        <v>122.98</v>
      </c>
      <c r="I2604" s="22" t="n">
        <v>126.01</v>
      </c>
      <c r="J2604" s="22" t="n">
        <v>0.297525</v>
      </c>
      <c r="K2604" s="22" t="n">
        <v>0.683675</v>
      </c>
      <c r="O2604" s="23"/>
    </row>
    <row r="2605" customFormat="false" ht="15" hidden="false" customHeight="false" outlineLevel="0" collapsed="false">
      <c r="A2605" s="22" t="s">
        <v>1409</v>
      </c>
      <c r="B2605" s="22" t="n">
        <v>7</v>
      </c>
      <c r="C2605" s="22" t="n">
        <v>62</v>
      </c>
      <c r="D2605" s="22" t="n">
        <v>71</v>
      </c>
      <c r="E2605" s="22" t="n">
        <v>23</v>
      </c>
      <c r="F2605" s="22" t="n">
        <f aca="false">D2605/SUM(C2605:E2605)</f>
        <v>0.455128205128205</v>
      </c>
      <c r="G2605" s="22" t="n">
        <v>60.94</v>
      </c>
      <c r="H2605" s="22" t="n">
        <v>73.12</v>
      </c>
      <c r="I2605" s="22" t="n">
        <v>21.94</v>
      </c>
      <c r="J2605" s="22" t="n">
        <v>0.131738</v>
      </c>
      <c r="K2605" s="22" t="n">
        <v>0.733562</v>
      </c>
      <c r="O2605" s="23"/>
    </row>
    <row r="2606" customFormat="false" ht="15" hidden="false" customHeight="false" outlineLevel="0" collapsed="false">
      <c r="A2606" s="22" t="s">
        <v>1410</v>
      </c>
      <c r="B2606" s="22" t="n">
        <v>56</v>
      </c>
      <c r="C2606" s="22" t="n">
        <v>96</v>
      </c>
      <c r="D2606" s="22" t="n">
        <v>111</v>
      </c>
      <c r="E2606" s="22" t="n">
        <v>37</v>
      </c>
      <c r="F2606" s="22" t="n">
        <f aca="false">D2606/SUM(C2606:E2606)</f>
        <v>0.454918032786885</v>
      </c>
      <c r="G2606" s="22" t="n">
        <v>94.07</v>
      </c>
      <c r="H2606" s="22" t="n">
        <v>114.87</v>
      </c>
      <c r="I2606" s="22" t="n">
        <v>35.07</v>
      </c>
      <c r="J2606" s="22" t="n">
        <v>0.276506</v>
      </c>
      <c r="K2606" s="22" t="n">
        <v>0.588586</v>
      </c>
      <c r="O2606" s="23"/>
    </row>
    <row r="2607" customFormat="false" ht="15" hidden="false" customHeight="false" outlineLevel="0" collapsed="false">
      <c r="A2607" s="22" t="s">
        <v>267</v>
      </c>
      <c r="B2607" s="22" t="n">
        <v>108</v>
      </c>
      <c r="C2607" s="22" t="n">
        <v>145</v>
      </c>
      <c r="D2607" s="22" t="n">
        <v>121</v>
      </c>
      <c r="E2607" s="22" t="n">
        <v>0</v>
      </c>
      <c r="F2607" s="22" t="n">
        <f aca="false">D2607/SUM(C2607:E2607)</f>
        <v>0.454887218045113</v>
      </c>
      <c r="G2607" s="22" t="n">
        <v>158.76</v>
      </c>
      <c r="H2607" s="22" t="n">
        <v>93.48</v>
      </c>
      <c r="I2607" s="22" t="n">
        <v>13.76</v>
      </c>
      <c r="J2607" s="22" t="n">
        <v>23.055191</v>
      </c>
      <c r="K2607" s="22" t="n">
        <v>0</v>
      </c>
      <c r="O2607" s="23"/>
    </row>
    <row r="2608" customFormat="false" ht="15" hidden="false" customHeight="false" outlineLevel="0" collapsed="false">
      <c r="A2608" s="22" t="s">
        <v>1411</v>
      </c>
      <c r="B2608" s="22" t="n">
        <v>49</v>
      </c>
      <c r="C2608" s="22" t="n">
        <v>52</v>
      </c>
      <c r="D2608" s="22" t="n">
        <v>121</v>
      </c>
      <c r="E2608" s="22" t="n">
        <v>93</v>
      </c>
      <c r="F2608" s="22" t="n">
        <f aca="false">D2608/SUM(C2608:E2608)</f>
        <v>0.454887218045113</v>
      </c>
      <c r="G2608" s="22" t="n">
        <v>47.58</v>
      </c>
      <c r="H2608" s="22" t="n">
        <v>129.84</v>
      </c>
      <c r="I2608" s="22" t="n">
        <v>88.58</v>
      </c>
      <c r="J2608" s="22" t="n">
        <v>1.233076</v>
      </c>
      <c r="K2608" s="22" t="n">
        <v>0.260773</v>
      </c>
      <c r="O2608" s="23"/>
    </row>
    <row r="2609" customFormat="false" ht="15" hidden="false" customHeight="false" outlineLevel="0" collapsed="false">
      <c r="A2609" s="22" t="s">
        <v>920</v>
      </c>
      <c r="B2609" s="22" t="n">
        <v>99</v>
      </c>
      <c r="C2609" s="22" t="n">
        <v>96</v>
      </c>
      <c r="D2609" s="22" t="n">
        <v>130</v>
      </c>
      <c r="E2609" s="22" t="n">
        <v>60</v>
      </c>
      <c r="F2609" s="22" t="n">
        <f aca="false">D2609/SUM(C2609:E2609)</f>
        <v>0.454545454545455</v>
      </c>
      <c r="G2609" s="22" t="n">
        <v>90.63</v>
      </c>
      <c r="H2609" s="22" t="n">
        <v>140.73</v>
      </c>
      <c r="I2609" s="22" t="n">
        <v>54.63</v>
      </c>
      <c r="J2609" s="22" t="n">
        <v>1.663838</v>
      </c>
      <c r="K2609" s="22" t="n">
        <v>0.228993</v>
      </c>
      <c r="O2609" s="23"/>
    </row>
    <row r="2610" customFormat="false" ht="15" hidden="false" customHeight="false" outlineLevel="0" collapsed="false">
      <c r="A2610" s="22" t="s">
        <v>1412</v>
      </c>
      <c r="B2610" s="22" t="n">
        <v>99</v>
      </c>
      <c r="C2610" s="22" t="n">
        <v>36</v>
      </c>
      <c r="D2610" s="22" t="n">
        <v>120</v>
      </c>
      <c r="E2610" s="22" t="n">
        <v>108</v>
      </c>
      <c r="F2610" s="22" t="n">
        <f aca="false">D2610/SUM(C2610:E2610)</f>
        <v>0.454545454545455</v>
      </c>
      <c r="G2610" s="22" t="n">
        <v>34.91</v>
      </c>
      <c r="H2610" s="22" t="n">
        <v>122.18</v>
      </c>
      <c r="I2610" s="22" t="n">
        <v>106.91</v>
      </c>
      <c r="J2610" s="22" t="n">
        <v>0.084184</v>
      </c>
      <c r="K2610" s="22" t="n">
        <v>0.79058</v>
      </c>
      <c r="O2610" s="23"/>
    </row>
    <row r="2611" customFormat="false" ht="15" hidden="false" customHeight="false" outlineLevel="0" collapsed="false">
      <c r="A2611" s="22" t="s">
        <v>1413</v>
      </c>
      <c r="B2611" s="22" t="n">
        <v>48</v>
      </c>
      <c r="C2611" s="22" t="n">
        <v>39</v>
      </c>
      <c r="D2611" s="22" t="n">
        <v>130</v>
      </c>
      <c r="E2611" s="22" t="n">
        <v>117</v>
      </c>
      <c r="F2611" s="22" t="n">
        <f aca="false">D2611/SUM(C2611:E2611)</f>
        <v>0.454545454545455</v>
      </c>
      <c r="G2611" s="22" t="n">
        <v>37.82</v>
      </c>
      <c r="H2611" s="22" t="n">
        <v>132.36</v>
      </c>
      <c r="I2611" s="22" t="n">
        <v>115.82</v>
      </c>
      <c r="J2611" s="22" t="n">
        <v>0.091199</v>
      </c>
      <c r="K2611" s="22" t="n">
        <v>0.798345</v>
      </c>
      <c r="O2611" s="23"/>
    </row>
    <row r="2612" customFormat="false" ht="15" hidden="false" customHeight="false" outlineLevel="0" collapsed="false">
      <c r="A2612" s="22" t="s">
        <v>1414</v>
      </c>
      <c r="B2612" s="22" t="n">
        <v>81</v>
      </c>
      <c r="C2612" s="22" t="n">
        <v>125</v>
      </c>
      <c r="D2612" s="22" t="n">
        <v>130</v>
      </c>
      <c r="E2612" s="22" t="n">
        <v>31</v>
      </c>
      <c r="F2612" s="22" t="n">
        <f aca="false">D2612/SUM(C2612:E2612)</f>
        <v>0.454545454545455</v>
      </c>
      <c r="G2612" s="22" t="n">
        <v>126.22</v>
      </c>
      <c r="H2612" s="22" t="n">
        <v>127.55</v>
      </c>
      <c r="I2612" s="22" t="n">
        <v>32.22</v>
      </c>
      <c r="J2612" s="22" t="n">
        <v>0.105306</v>
      </c>
      <c r="K2612" s="22" t="n">
        <v>0.792101</v>
      </c>
      <c r="O2612" s="23"/>
    </row>
    <row r="2613" customFormat="false" ht="15" hidden="false" customHeight="false" outlineLevel="0" collapsed="false">
      <c r="A2613" s="22" t="s">
        <v>1415</v>
      </c>
      <c r="B2613" s="22" t="n">
        <v>48</v>
      </c>
      <c r="C2613" s="22" t="n">
        <v>119</v>
      </c>
      <c r="D2613" s="22" t="n">
        <v>130</v>
      </c>
      <c r="E2613" s="22" t="n">
        <v>37</v>
      </c>
      <c r="F2613" s="22" t="n">
        <f aca="false">D2613/SUM(C2613:E2613)</f>
        <v>0.454545454545455</v>
      </c>
      <c r="G2613" s="22" t="n">
        <v>118.38</v>
      </c>
      <c r="H2613" s="22" t="n">
        <v>131.24</v>
      </c>
      <c r="I2613" s="22" t="n">
        <v>36.38</v>
      </c>
      <c r="J2613" s="22" t="n">
        <v>0.025726</v>
      </c>
      <c r="K2613" s="22" t="n">
        <v>0.897565</v>
      </c>
      <c r="O2613" s="23"/>
    </row>
    <row r="2614" customFormat="false" ht="15" hidden="false" customHeight="false" outlineLevel="0" collapsed="false">
      <c r="A2614" s="22" t="s">
        <v>1416</v>
      </c>
      <c r="B2614" s="22" t="n">
        <v>89</v>
      </c>
      <c r="C2614" s="22" t="n">
        <v>52</v>
      </c>
      <c r="D2614" s="22" t="n">
        <v>125</v>
      </c>
      <c r="E2614" s="22" t="n">
        <v>98</v>
      </c>
      <c r="F2614" s="22" t="n">
        <f aca="false">D2614/SUM(C2614:E2614)</f>
        <v>0.454545454545455</v>
      </c>
      <c r="G2614" s="22" t="n">
        <v>47.67</v>
      </c>
      <c r="H2614" s="22" t="n">
        <v>133.65</v>
      </c>
      <c r="I2614" s="22" t="n">
        <v>93.67</v>
      </c>
      <c r="J2614" s="22" t="n">
        <v>1.152612</v>
      </c>
      <c r="K2614" s="22" t="n">
        <v>0.320439</v>
      </c>
      <c r="O2614" s="23"/>
    </row>
    <row r="2615" customFormat="false" ht="15" hidden="false" customHeight="false" outlineLevel="0" collapsed="false">
      <c r="A2615" s="22" t="s">
        <v>1130</v>
      </c>
      <c r="B2615" s="22" t="n">
        <v>56</v>
      </c>
      <c r="C2615" s="22" t="n">
        <v>32</v>
      </c>
      <c r="D2615" s="22" t="n">
        <v>130</v>
      </c>
      <c r="E2615" s="22" t="n">
        <v>124</v>
      </c>
      <c r="F2615" s="22" t="n">
        <f aca="false">D2615/SUM(C2615:E2615)</f>
        <v>0.454545454545455</v>
      </c>
      <c r="G2615" s="22" t="n">
        <v>32.9</v>
      </c>
      <c r="H2615" s="22" t="n">
        <v>128.2</v>
      </c>
      <c r="I2615" s="22" t="n">
        <v>124.9</v>
      </c>
      <c r="J2615" s="22" t="n">
        <v>0.056204</v>
      </c>
      <c r="K2615" s="22" t="n">
        <v>0.895228</v>
      </c>
      <c r="O2615" s="23"/>
    </row>
    <row r="2616" customFormat="false" ht="15" hidden="false" customHeight="false" outlineLevel="0" collapsed="false">
      <c r="A2616" s="22" t="s">
        <v>1417</v>
      </c>
      <c r="B2616" s="22" t="n">
        <v>23</v>
      </c>
      <c r="C2616" s="22" t="n">
        <v>122</v>
      </c>
      <c r="D2616" s="22" t="n">
        <v>130</v>
      </c>
      <c r="E2616" s="22" t="n">
        <v>34</v>
      </c>
      <c r="F2616" s="22" t="n">
        <f aca="false">D2616/SUM(C2616:E2616)</f>
        <v>0.454545454545455</v>
      </c>
      <c r="G2616" s="22" t="n">
        <v>122.27</v>
      </c>
      <c r="H2616" s="22" t="n">
        <v>129.46</v>
      </c>
      <c r="I2616" s="22" t="n">
        <v>34.27</v>
      </c>
      <c r="J2616" s="22" t="n">
        <v>0.004948</v>
      </c>
      <c r="K2616" s="22" t="n">
        <v>1</v>
      </c>
      <c r="O2616" s="23"/>
    </row>
    <row r="2617" customFormat="false" ht="15" hidden="false" customHeight="false" outlineLevel="0" collapsed="false">
      <c r="A2617" s="22" t="s">
        <v>1376</v>
      </c>
      <c r="B2617" s="22" t="n">
        <v>93</v>
      </c>
      <c r="C2617" s="22" t="n">
        <v>49</v>
      </c>
      <c r="D2617" s="22" t="n">
        <v>130</v>
      </c>
      <c r="E2617" s="22" t="n">
        <v>107</v>
      </c>
      <c r="F2617" s="22" t="n">
        <f aca="false">D2617/SUM(C2617:E2617)</f>
        <v>0.454545454545455</v>
      </c>
      <c r="G2617" s="22" t="n">
        <v>45.44</v>
      </c>
      <c r="H2617" s="22" t="n">
        <v>137.12</v>
      </c>
      <c r="I2617" s="22" t="n">
        <v>103.44</v>
      </c>
      <c r="J2617" s="22" t="n">
        <v>0.770895</v>
      </c>
      <c r="K2617" s="22" t="n">
        <v>0.38885</v>
      </c>
      <c r="O2617" s="23"/>
    </row>
    <row r="2618" customFormat="false" ht="15" hidden="false" customHeight="false" outlineLevel="0" collapsed="false">
      <c r="A2618" s="22" t="s">
        <v>1418</v>
      </c>
      <c r="B2618" s="22" t="n">
        <v>103</v>
      </c>
      <c r="C2618" s="22" t="n">
        <v>60</v>
      </c>
      <c r="D2618" s="22" t="n">
        <v>75</v>
      </c>
      <c r="E2618" s="22" t="n">
        <v>30</v>
      </c>
      <c r="F2618" s="22" t="n">
        <f aca="false">D2618/SUM(C2618:E2618)</f>
        <v>0.454545454545455</v>
      </c>
      <c r="G2618" s="22" t="n">
        <v>57.61</v>
      </c>
      <c r="H2618" s="22" t="n">
        <v>79.77</v>
      </c>
      <c r="I2618" s="22" t="n">
        <v>27.61</v>
      </c>
      <c r="J2618" s="22" t="n">
        <v>0.59062</v>
      </c>
      <c r="K2618" s="22" t="n">
        <v>0.425577</v>
      </c>
      <c r="O2618" s="23"/>
    </row>
    <row r="2619" customFormat="false" ht="15" hidden="false" customHeight="false" outlineLevel="0" collapsed="false">
      <c r="A2619" s="22" t="s">
        <v>1419</v>
      </c>
      <c r="B2619" s="22" t="n">
        <v>26</v>
      </c>
      <c r="C2619" s="22" t="n">
        <v>149</v>
      </c>
      <c r="D2619" s="22" t="n">
        <v>124</v>
      </c>
      <c r="E2619" s="22" t="n">
        <v>0</v>
      </c>
      <c r="F2619" s="22" t="n">
        <f aca="false">D2619/SUM(C2619:E2619)</f>
        <v>0.454212454212454</v>
      </c>
      <c r="G2619" s="22" t="n">
        <v>163.08</v>
      </c>
      <c r="H2619" s="22" t="n">
        <v>95.84</v>
      </c>
      <c r="I2619" s="22" t="n">
        <v>14.08</v>
      </c>
      <c r="J2619" s="22" t="n">
        <v>23.571169</v>
      </c>
      <c r="K2619" s="22" t="n">
        <v>0</v>
      </c>
      <c r="O2619" s="23"/>
    </row>
    <row r="2620" customFormat="false" ht="15" hidden="false" customHeight="false" outlineLevel="0" collapsed="false">
      <c r="A2620" s="22" t="s">
        <v>1420</v>
      </c>
      <c r="B2620" s="22" t="n">
        <v>28</v>
      </c>
      <c r="C2620" s="22" t="n">
        <v>14</v>
      </c>
      <c r="D2620" s="22" t="n">
        <v>119</v>
      </c>
      <c r="E2620" s="22" t="n">
        <v>129</v>
      </c>
      <c r="F2620" s="22" t="n">
        <f aca="false">D2620/SUM(C2620:E2620)</f>
        <v>0.454198473282443</v>
      </c>
      <c r="G2620" s="22" t="n">
        <v>20.62</v>
      </c>
      <c r="H2620" s="22" t="n">
        <v>105.76</v>
      </c>
      <c r="I2620" s="22" t="n">
        <v>135.62</v>
      </c>
      <c r="J2620" s="22" t="n">
        <v>4.105134</v>
      </c>
      <c r="K2620" s="22" t="n">
        <v>0.047618</v>
      </c>
      <c r="O2620" s="23"/>
    </row>
    <row r="2621" customFormat="false" ht="15" hidden="false" customHeight="false" outlineLevel="0" collapsed="false">
      <c r="A2621" s="22" t="s">
        <v>1421</v>
      </c>
      <c r="B2621" s="22" t="n">
        <v>19</v>
      </c>
      <c r="C2621" s="22" t="n">
        <v>27</v>
      </c>
      <c r="D2621" s="22" t="n">
        <v>84</v>
      </c>
      <c r="E2621" s="22" t="n">
        <v>74</v>
      </c>
      <c r="F2621" s="22" t="n">
        <f aca="false">D2621/SUM(C2621:E2621)</f>
        <v>0.454054054054054</v>
      </c>
      <c r="G2621" s="22" t="n">
        <v>25.74</v>
      </c>
      <c r="H2621" s="22" t="n">
        <v>86.53</v>
      </c>
      <c r="I2621" s="22" t="n">
        <v>72.74</v>
      </c>
      <c r="J2621" s="22" t="n">
        <v>0.158121</v>
      </c>
      <c r="K2621" s="22" t="n">
        <v>0.753058</v>
      </c>
      <c r="O2621" s="23"/>
    </row>
    <row r="2622" customFormat="false" ht="15" hidden="false" customHeight="false" outlineLevel="0" collapsed="false">
      <c r="A2622" s="22" t="s">
        <v>1422</v>
      </c>
      <c r="B2622" s="22" t="n">
        <v>69</v>
      </c>
      <c r="C2622" s="22" t="n">
        <v>55</v>
      </c>
      <c r="D2622" s="22" t="n">
        <v>113</v>
      </c>
      <c r="E2622" s="22" t="n">
        <v>81</v>
      </c>
      <c r="F2622" s="22" t="n">
        <f aca="false">D2622/SUM(C2622:E2622)</f>
        <v>0.453815261044177</v>
      </c>
      <c r="G2622" s="22" t="n">
        <v>49.93</v>
      </c>
      <c r="H2622" s="22" t="n">
        <v>123.14</v>
      </c>
      <c r="I2622" s="22" t="n">
        <v>75.93</v>
      </c>
      <c r="J2622" s="22" t="n">
        <v>1.689192</v>
      </c>
      <c r="K2622" s="22" t="n">
        <v>0.200823</v>
      </c>
      <c r="O2622" s="23"/>
    </row>
    <row r="2623" customFormat="false" ht="15" hidden="false" customHeight="false" outlineLevel="0" collapsed="false">
      <c r="A2623" s="22" t="s">
        <v>1224</v>
      </c>
      <c r="B2623" s="22" t="n">
        <v>59</v>
      </c>
      <c r="C2623" s="22" t="n">
        <v>94</v>
      </c>
      <c r="D2623" s="22" t="n">
        <v>108</v>
      </c>
      <c r="E2623" s="22" t="n">
        <v>36</v>
      </c>
      <c r="F2623" s="22" t="n">
        <f aca="false">D2623/SUM(C2623:E2623)</f>
        <v>0.453781512605042</v>
      </c>
      <c r="G2623" s="22" t="n">
        <v>92.03</v>
      </c>
      <c r="H2623" s="22" t="n">
        <v>111.93</v>
      </c>
      <c r="I2623" s="22" t="n">
        <v>34.03</v>
      </c>
      <c r="J2623" s="22" t="n">
        <v>0.293806</v>
      </c>
      <c r="K2623" s="22" t="n">
        <v>0.583228</v>
      </c>
      <c r="O2623" s="23"/>
    </row>
    <row r="2624" customFormat="false" ht="15" hidden="false" customHeight="false" outlineLevel="0" collapsed="false">
      <c r="A2624" s="22" t="s">
        <v>1224</v>
      </c>
      <c r="B2624" s="22" t="n">
        <v>95</v>
      </c>
      <c r="C2624" s="22" t="n">
        <v>94</v>
      </c>
      <c r="D2624" s="22" t="n">
        <v>108</v>
      </c>
      <c r="E2624" s="22" t="n">
        <v>36</v>
      </c>
      <c r="F2624" s="22" t="n">
        <f aca="false">D2624/SUM(C2624:E2624)</f>
        <v>0.453781512605042</v>
      </c>
      <c r="G2624" s="22" t="n">
        <v>92.03</v>
      </c>
      <c r="H2624" s="22" t="n">
        <v>111.93</v>
      </c>
      <c r="I2624" s="22" t="n">
        <v>34.03</v>
      </c>
      <c r="J2624" s="22" t="n">
        <v>0.293806</v>
      </c>
      <c r="K2624" s="22" t="n">
        <v>0.583228</v>
      </c>
      <c r="O2624" s="23"/>
    </row>
    <row r="2625" customFormat="false" ht="15" hidden="false" customHeight="false" outlineLevel="0" collapsed="false">
      <c r="A2625" s="22" t="s">
        <v>1423</v>
      </c>
      <c r="B2625" s="22" t="n">
        <v>112</v>
      </c>
      <c r="C2625" s="22" t="n">
        <v>86</v>
      </c>
      <c r="D2625" s="22" t="n">
        <v>93</v>
      </c>
      <c r="E2625" s="22" t="n">
        <v>26</v>
      </c>
      <c r="F2625" s="22" t="n">
        <f aca="false">D2625/SUM(C2625:E2625)</f>
        <v>0.453658536585366</v>
      </c>
      <c r="G2625" s="22" t="n">
        <v>85.64</v>
      </c>
      <c r="H2625" s="22" t="n">
        <v>93.72</v>
      </c>
      <c r="I2625" s="22" t="n">
        <v>25.64</v>
      </c>
      <c r="J2625" s="22" t="n">
        <v>0.012083</v>
      </c>
      <c r="K2625" s="22" t="n">
        <v>0.879758</v>
      </c>
      <c r="O2625" s="23"/>
    </row>
    <row r="2626" customFormat="false" ht="15" hidden="false" customHeight="false" outlineLevel="0" collapsed="false">
      <c r="A2626" s="22" t="s">
        <v>1424</v>
      </c>
      <c r="B2626" s="22" t="n">
        <v>26</v>
      </c>
      <c r="C2626" s="22" t="n">
        <v>127</v>
      </c>
      <c r="D2626" s="22" t="n">
        <v>127</v>
      </c>
      <c r="E2626" s="22" t="n">
        <v>26</v>
      </c>
      <c r="F2626" s="22" t="n">
        <f aca="false">D2626/SUM(C2626:E2626)</f>
        <v>0.453571428571429</v>
      </c>
      <c r="G2626" s="22" t="n">
        <v>129.61</v>
      </c>
      <c r="H2626" s="22" t="n">
        <v>121.78</v>
      </c>
      <c r="I2626" s="22" t="n">
        <v>28.61</v>
      </c>
      <c r="J2626" s="22" t="n">
        <v>0.513647</v>
      </c>
      <c r="K2626" s="22" t="n">
        <v>0.58224</v>
      </c>
      <c r="O2626" s="23"/>
    </row>
    <row r="2627" customFormat="false" ht="15" hidden="false" customHeight="false" outlineLevel="0" collapsed="false">
      <c r="A2627" s="22" t="s">
        <v>1425</v>
      </c>
      <c r="B2627" s="22" t="n">
        <v>24</v>
      </c>
      <c r="C2627" s="22" t="n">
        <v>18</v>
      </c>
      <c r="D2627" s="22" t="n">
        <v>127</v>
      </c>
      <c r="E2627" s="22" t="n">
        <v>135</v>
      </c>
      <c r="F2627" s="22" t="n">
        <f aca="false">D2627/SUM(C2627:E2627)</f>
        <v>0.453571428571429</v>
      </c>
      <c r="G2627" s="22" t="n">
        <v>23.72</v>
      </c>
      <c r="H2627" s="22" t="n">
        <v>115.56</v>
      </c>
      <c r="I2627" s="22" t="n">
        <v>140.72</v>
      </c>
      <c r="J2627" s="22" t="n">
        <v>2.746517</v>
      </c>
      <c r="K2627" s="22" t="n">
        <v>0.1124</v>
      </c>
      <c r="O2627" s="23"/>
    </row>
    <row r="2628" customFormat="false" ht="15" hidden="false" customHeight="false" outlineLevel="0" collapsed="false">
      <c r="A2628" s="22" t="s">
        <v>1426</v>
      </c>
      <c r="B2628" s="22" t="n">
        <v>19</v>
      </c>
      <c r="C2628" s="22" t="n">
        <v>115</v>
      </c>
      <c r="D2628" s="22" t="n">
        <v>117</v>
      </c>
      <c r="E2628" s="22" t="n">
        <v>26</v>
      </c>
      <c r="F2628" s="22" t="n">
        <f aca="false">D2628/SUM(C2628:E2628)</f>
        <v>0.453488372093023</v>
      </c>
      <c r="G2628" s="22" t="n">
        <v>116.68</v>
      </c>
      <c r="H2628" s="22" t="n">
        <v>113.65</v>
      </c>
      <c r="I2628" s="22" t="n">
        <v>27.68</v>
      </c>
      <c r="J2628" s="22" t="n">
        <v>0.224273</v>
      </c>
      <c r="K2628" s="22" t="n">
        <v>0.674215</v>
      </c>
      <c r="O2628" s="23"/>
    </row>
    <row r="2629" customFormat="false" ht="15" hidden="false" customHeight="false" outlineLevel="0" collapsed="false">
      <c r="A2629" s="22" t="s">
        <v>1427</v>
      </c>
      <c r="B2629" s="22" t="n">
        <v>36</v>
      </c>
      <c r="C2629" s="22" t="n">
        <v>90</v>
      </c>
      <c r="D2629" s="22" t="n">
        <v>107</v>
      </c>
      <c r="E2629" s="22" t="n">
        <v>39</v>
      </c>
      <c r="F2629" s="22" t="n">
        <f aca="false">D2629/SUM(C2629:E2629)</f>
        <v>0.453389830508475</v>
      </c>
      <c r="G2629" s="22" t="n">
        <v>87.26</v>
      </c>
      <c r="H2629" s="22" t="n">
        <v>112.49</v>
      </c>
      <c r="I2629" s="22" t="n">
        <v>36.26</v>
      </c>
      <c r="J2629" s="22" t="n">
        <v>0.562004</v>
      </c>
      <c r="K2629" s="22" t="n">
        <v>0.494493</v>
      </c>
      <c r="O2629" s="23"/>
    </row>
    <row r="2630" customFormat="false" ht="15" hidden="false" customHeight="false" outlineLevel="0" collapsed="false">
      <c r="A2630" s="22" t="s">
        <v>1428</v>
      </c>
      <c r="B2630" s="22" t="n">
        <v>101</v>
      </c>
      <c r="C2630" s="22" t="n">
        <v>137</v>
      </c>
      <c r="D2630" s="22" t="n">
        <v>126</v>
      </c>
      <c r="E2630" s="22" t="n">
        <v>15</v>
      </c>
      <c r="F2630" s="22" t="n">
        <f aca="false">D2630/SUM(C2630:E2630)</f>
        <v>0.453237410071943</v>
      </c>
      <c r="G2630" s="22" t="n">
        <v>143.88</v>
      </c>
      <c r="H2630" s="22" t="n">
        <v>112.23</v>
      </c>
      <c r="I2630" s="22" t="n">
        <v>21.88</v>
      </c>
      <c r="J2630" s="22" t="n">
        <v>4.184846</v>
      </c>
      <c r="K2630" s="22" t="n">
        <v>0.052732</v>
      </c>
      <c r="O2630" s="23"/>
    </row>
    <row r="2631" customFormat="false" ht="15" hidden="false" customHeight="false" outlineLevel="0" collapsed="false">
      <c r="A2631" s="22" t="s">
        <v>1429</v>
      </c>
      <c r="B2631" s="22" t="n">
        <v>74</v>
      </c>
      <c r="C2631" s="22" t="n">
        <v>133</v>
      </c>
      <c r="D2631" s="22" t="n">
        <v>126</v>
      </c>
      <c r="E2631" s="22" t="n">
        <v>19</v>
      </c>
      <c r="F2631" s="22" t="n">
        <f aca="false">D2631/SUM(C2631:E2631)</f>
        <v>0.453237410071943</v>
      </c>
      <c r="G2631" s="22" t="n">
        <v>138.19</v>
      </c>
      <c r="H2631" s="22" t="n">
        <v>115.63</v>
      </c>
      <c r="I2631" s="22" t="n">
        <v>24.19</v>
      </c>
      <c r="J2631" s="22" t="n">
        <v>2.237873</v>
      </c>
      <c r="K2631" s="22" t="n">
        <v>0.151529</v>
      </c>
      <c r="O2631" s="23"/>
    </row>
    <row r="2632" customFormat="false" ht="15" hidden="false" customHeight="false" outlineLevel="0" collapsed="false">
      <c r="A2632" s="22" t="s">
        <v>1430</v>
      </c>
      <c r="B2632" s="22" t="n">
        <v>66</v>
      </c>
      <c r="C2632" s="22" t="n">
        <v>124</v>
      </c>
      <c r="D2632" s="22" t="n">
        <v>116</v>
      </c>
      <c r="E2632" s="22" t="n">
        <v>16</v>
      </c>
      <c r="F2632" s="22" t="n">
        <f aca="false">D2632/SUM(C2632:E2632)</f>
        <v>0.453125</v>
      </c>
      <c r="G2632" s="22" t="n">
        <v>129.39</v>
      </c>
      <c r="H2632" s="22" t="n">
        <v>105.22</v>
      </c>
      <c r="I2632" s="22" t="n">
        <v>21.39</v>
      </c>
      <c r="J2632" s="22" t="n">
        <v>2.687769</v>
      </c>
      <c r="K2632" s="22" t="n">
        <v>0.128043</v>
      </c>
      <c r="O2632" s="23"/>
    </row>
    <row r="2633" customFormat="false" ht="15" hidden="false" customHeight="false" outlineLevel="0" collapsed="false">
      <c r="A2633" s="22" t="s">
        <v>1431</v>
      </c>
      <c r="B2633" s="22" t="n">
        <v>27</v>
      </c>
      <c r="C2633" s="22" t="n">
        <v>115</v>
      </c>
      <c r="D2633" s="22" t="n">
        <v>111</v>
      </c>
      <c r="E2633" s="22" t="n">
        <v>19</v>
      </c>
      <c r="F2633" s="22" t="n">
        <f aca="false">D2633/SUM(C2633:E2633)</f>
        <v>0.453061224489796</v>
      </c>
      <c r="G2633" s="22" t="n">
        <v>118.65</v>
      </c>
      <c r="H2633" s="22" t="n">
        <v>103.69</v>
      </c>
      <c r="I2633" s="22" t="n">
        <v>22.65</v>
      </c>
      <c r="J2633" s="22" t="n">
        <v>1.217008</v>
      </c>
      <c r="K2633" s="22" t="n">
        <v>0.364228</v>
      </c>
      <c r="O2633" s="23"/>
    </row>
    <row r="2634" customFormat="false" ht="15" hidden="false" customHeight="false" outlineLevel="0" collapsed="false">
      <c r="A2634" s="22" t="s">
        <v>1432</v>
      </c>
      <c r="B2634" s="22" t="n">
        <v>124</v>
      </c>
      <c r="C2634" s="22" t="n">
        <v>25</v>
      </c>
      <c r="D2634" s="22" t="n">
        <v>106</v>
      </c>
      <c r="E2634" s="22" t="n">
        <v>103</v>
      </c>
      <c r="F2634" s="22" t="n">
        <f aca="false">D2634/SUM(C2634:E2634)</f>
        <v>0.452991452991453</v>
      </c>
      <c r="G2634" s="22" t="n">
        <v>26</v>
      </c>
      <c r="H2634" s="22" t="n">
        <v>104</v>
      </c>
      <c r="I2634" s="22" t="n">
        <v>104</v>
      </c>
      <c r="J2634" s="22" t="n">
        <v>0.086538</v>
      </c>
      <c r="K2634" s="22" t="n">
        <v>0.88309</v>
      </c>
      <c r="O2634" s="23"/>
    </row>
    <row r="2635" customFormat="false" ht="15" hidden="false" customHeight="false" outlineLevel="0" collapsed="false">
      <c r="A2635" s="22" t="s">
        <v>1433</v>
      </c>
      <c r="B2635" s="22" t="n">
        <v>103</v>
      </c>
      <c r="C2635" s="22" t="n">
        <v>111</v>
      </c>
      <c r="D2635" s="22" t="n">
        <v>115</v>
      </c>
      <c r="E2635" s="22" t="n">
        <v>28</v>
      </c>
      <c r="F2635" s="22" t="n">
        <f aca="false">D2635/SUM(C2635:E2635)</f>
        <v>0.452755905511811</v>
      </c>
      <c r="G2635" s="22" t="n">
        <v>111.78</v>
      </c>
      <c r="H2635" s="22" t="n">
        <v>113.44</v>
      </c>
      <c r="I2635" s="22" t="n">
        <v>28.78</v>
      </c>
      <c r="J2635" s="22" t="n">
        <v>0.048098</v>
      </c>
      <c r="K2635" s="22" t="n">
        <v>0.888818</v>
      </c>
      <c r="O2635" s="23"/>
    </row>
    <row r="2636" customFormat="false" ht="15" hidden="false" customHeight="false" outlineLevel="0" collapsed="false">
      <c r="A2636" s="22" t="s">
        <v>1434</v>
      </c>
      <c r="B2636" s="22" t="n">
        <v>80</v>
      </c>
      <c r="C2636" s="22" t="n">
        <v>24</v>
      </c>
      <c r="D2636" s="22" t="n">
        <v>129</v>
      </c>
      <c r="E2636" s="22" t="n">
        <v>132</v>
      </c>
      <c r="F2636" s="22" t="n">
        <f aca="false">D2636/SUM(C2636:E2636)</f>
        <v>0.452631578947368</v>
      </c>
      <c r="G2636" s="22" t="n">
        <v>27.48</v>
      </c>
      <c r="H2636" s="22" t="n">
        <v>122.04</v>
      </c>
      <c r="I2636" s="22" t="n">
        <v>135.48</v>
      </c>
      <c r="J2636" s="22" t="n">
        <v>0.927845</v>
      </c>
      <c r="K2636" s="22" t="n">
        <v>0.406476</v>
      </c>
      <c r="O2636" s="23"/>
    </row>
    <row r="2637" customFormat="false" ht="15" hidden="false" customHeight="false" outlineLevel="0" collapsed="false">
      <c r="A2637" s="22" t="s">
        <v>1435</v>
      </c>
      <c r="B2637" s="22" t="n">
        <v>29</v>
      </c>
      <c r="C2637" s="22" t="n">
        <v>35</v>
      </c>
      <c r="D2637" s="22" t="n">
        <v>124</v>
      </c>
      <c r="E2637" s="22" t="n">
        <v>115</v>
      </c>
      <c r="F2637" s="22" t="n">
        <f aca="false">D2637/SUM(C2637:E2637)</f>
        <v>0.452554744525547</v>
      </c>
      <c r="G2637" s="22" t="n">
        <v>34.34</v>
      </c>
      <c r="H2637" s="22" t="n">
        <v>125.32</v>
      </c>
      <c r="I2637" s="22" t="n">
        <v>114.34</v>
      </c>
      <c r="J2637" s="22" t="n">
        <v>0.030452</v>
      </c>
      <c r="K2637" s="22" t="n">
        <v>0.894959</v>
      </c>
      <c r="O2637" s="23"/>
    </row>
    <row r="2638" customFormat="false" ht="15" hidden="false" customHeight="false" outlineLevel="0" collapsed="false">
      <c r="A2638" s="22" t="s">
        <v>1385</v>
      </c>
      <c r="B2638" s="22" t="n">
        <v>22</v>
      </c>
      <c r="C2638" s="22" t="n">
        <v>59</v>
      </c>
      <c r="D2638" s="22" t="n">
        <v>100</v>
      </c>
      <c r="E2638" s="22" t="n">
        <v>62</v>
      </c>
      <c r="F2638" s="22" t="n">
        <f aca="false">D2638/SUM(C2638:E2638)</f>
        <v>0.452488687782805</v>
      </c>
      <c r="G2638" s="22" t="n">
        <v>53.76</v>
      </c>
      <c r="H2638" s="22" t="n">
        <v>110.48</v>
      </c>
      <c r="I2638" s="22" t="n">
        <v>56.76</v>
      </c>
      <c r="J2638" s="22" t="n">
        <v>1.988476</v>
      </c>
      <c r="K2638" s="22" t="n">
        <v>0.178097</v>
      </c>
      <c r="O2638" s="23"/>
    </row>
    <row r="2639" customFormat="false" ht="15" hidden="false" customHeight="false" outlineLevel="0" collapsed="false">
      <c r="A2639" s="22" t="s">
        <v>1436</v>
      </c>
      <c r="B2639" s="22" t="n">
        <v>45</v>
      </c>
      <c r="C2639" s="22" t="n">
        <v>111</v>
      </c>
      <c r="D2639" s="22" t="n">
        <v>114</v>
      </c>
      <c r="E2639" s="22" t="n">
        <v>27</v>
      </c>
      <c r="F2639" s="22" t="n">
        <f aca="false">D2639/SUM(C2639:E2639)</f>
        <v>0.452380952380952</v>
      </c>
      <c r="G2639" s="22" t="n">
        <v>112</v>
      </c>
      <c r="H2639" s="22" t="n">
        <v>112</v>
      </c>
      <c r="I2639" s="22" t="n">
        <v>28</v>
      </c>
      <c r="J2639" s="22" t="n">
        <v>0.080357</v>
      </c>
      <c r="K2639" s="22" t="n">
        <v>0.887312</v>
      </c>
      <c r="O2639" s="23"/>
    </row>
    <row r="2640" customFormat="false" ht="15" hidden="false" customHeight="false" outlineLevel="0" collapsed="false">
      <c r="A2640" s="22" t="s">
        <v>1437</v>
      </c>
      <c r="B2640" s="22" t="n">
        <v>88</v>
      </c>
      <c r="C2640" s="22" t="n">
        <v>27</v>
      </c>
      <c r="D2640" s="22" t="n">
        <v>128</v>
      </c>
      <c r="E2640" s="22" t="n">
        <v>128</v>
      </c>
      <c r="F2640" s="22" t="n">
        <f aca="false">D2640/SUM(C2640:E2640)</f>
        <v>0.452296819787986</v>
      </c>
      <c r="G2640" s="22" t="n">
        <v>29.26</v>
      </c>
      <c r="H2640" s="22" t="n">
        <v>123.48</v>
      </c>
      <c r="I2640" s="22" t="n">
        <v>130.26</v>
      </c>
      <c r="J2640" s="22" t="n">
        <v>0.379718</v>
      </c>
      <c r="K2640" s="22" t="n">
        <v>0.58767</v>
      </c>
      <c r="O2640" s="23"/>
    </row>
    <row r="2641" customFormat="false" ht="15" hidden="false" customHeight="false" outlineLevel="0" collapsed="false">
      <c r="A2641" s="22" t="s">
        <v>1438</v>
      </c>
      <c r="B2641" s="22" t="n">
        <v>102</v>
      </c>
      <c r="C2641" s="22" t="n">
        <v>133</v>
      </c>
      <c r="D2641" s="22" t="n">
        <v>128</v>
      </c>
      <c r="E2641" s="22" t="n">
        <v>22</v>
      </c>
      <c r="F2641" s="22" t="n">
        <f aca="false">D2641/SUM(C2641:E2641)</f>
        <v>0.452296819787986</v>
      </c>
      <c r="G2641" s="22" t="n">
        <v>137.13</v>
      </c>
      <c r="H2641" s="22" t="n">
        <v>119.73</v>
      </c>
      <c r="I2641" s="22" t="n">
        <v>26.13</v>
      </c>
      <c r="J2641" s="22" t="n">
        <v>1.349674</v>
      </c>
      <c r="K2641" s="22" t="n">
        <v>0.324554</v>
      </c>
      <c r="O2641" s="23"/>
    </row>
    <row r="2642" customFormat="false" ht="15" hidden="false" customHeight="false" outlineLevel="0" collapsed="false">
      <c r="A2642" s="22" t="s">
        <v>1439</v>
      </c>
      <c r="B2642" s="22" t="n">
        <v>119</v>
      </c>
      <c r="C2642" s="22" t="n">
        <v>33</v>
      </c>
      <c r="D2642" s="22" t="n">
        <v>71</v>
      </c>
      <c r="E2642" s="22" t="n">
        <v>53</v>
      </c>
      <c r="F2642" s="22" t="n">
        <f aca="false">D2642/SUM(C2642:E2642)</f>
        <v>0.452229299363057</v>
      </c>
      <c r="G2642" s="22" t="n">
        <v>29.89</v>
      </c>
      <c r="H2642" s="22" t="n">
        <v>77.23</v>
      </c>
      <c r="I2642" s="22" t="n">
        <v>49.89</v>
      </c>
      <c r="J2642" s="22" t="n">
        <v>1.020482</v>
      </c>
      <c r="K2642" s="22" t="n">
        <v>0.331198</v>
      </c>
      <c r="O2642" s="23"/>
    </row>
    <row r="2643" customFormat="false" ht="15" hidden="false" customHeight="false" outlineLevel="0" collapsed="false">
      <c r="A2643" s="22" t="s">
        <v>1367</v>
      </c>
      <c r="B2643" s="22" t="n">
        <v>9</v>
      </c>
      <c r="C2643" s="22" t="n">
        <v>76</v>
      </c>
      <c r="D2643" s="22" t="n">
        <v>71</v>
      </c>
      <c r="E2643" s="22" t="n">
        <v>10</v>
      </c>
      <c r="F2643" s="22" t="n">
        <f aca="false">D2643/SUM(C2643:E2643)</f>
        <v>0.452229299363057</v>
      </c>
      <c r="G2643" s="22" t="n">
        <v>79.19</v>
      </c>
      <c r="H2643" s="22" t="n">
        <v>64.63</v>
      </c>
      <c r="I2643" s="22" t="n">
        <v>13.19</v>
      </c>
      <c r="J2643" s="22" t="n">
        <v>1.526516</v>
      </c>
      <c r="K2643" s="22" t="n">
        <v>0.250612</v>
      </c>
      <c r="O2643" s="23"/>
    </row>
    <row r="2644" customFormat="false" ht="15" hidden="false" customHeight="false" outlineLevel="0" collapsed="false">
      <c r="A2644" s="22" t="s">
        <v>1440</v>
      </c>
      <c r="B2644" s="22" t="n">
        <v>64</v>
      </c>
      <c r="C2644" s="22" t="n">
        <v>28</v>
      </c>
      <c r="D2644" s="22" t="n">
        <v>123</v>
      </c>
      <c r="E2644" s="22" t="n">
        <v>121</v>
      </c>
      <c r="F2644" s="22" t="n">
        <f aca="false">D2644/SUM(C2644:E2644)</f>
        <v>0.452205882352941</v>
      </c>
      <c r="G2644" s="22" t="n">
        <v>29.45</v>
      </c>
      <c r="H2644" s="22" t="n">
        <v>120.1</v>
      </c>
      <c r="I2644" s="22" t="n">
        <v>122.45</v>
      </c>
      <c r="J2644" s="22" t="n">
        <v>0.158468</v>
      </c>
      <c r="K2644" s="22" t="n">
        <v>0.783782</v>
      </c>
      <c r="O2644" s="23"/>
    </row>
    <row r="2645" customFormat="false" ht="15" hidden="false" customHeight="false" outlineLevel="0" collapsed="false">
      <c r="A2645" s="22" t="s">
        <v>244</v>
      </c>
      <c r="B2645" s="22" t="n">
        <v>62</v>
      </c>
      <c r="C2645" s="22" t="n">
        <v>95</v>
      </c>
      <c r="D2645" s="22" t="n">
        <v>99</v>
      </c>
      <c r="E2645" s="22" t="n">
        <v>25</v>
      </c>
      <c r="F2645" s="22" t="n">
        <f aca="false">D2645/SUM(C2645:E2645)</f>
        <v>0.452054794520548</v>
      </c>
      <c r="G2645" s="22" t="n">
        <v>95.34</v>
      </c>
      <c r="H2645" s="22" t="n">
        <v>98.31</v>
      </c>
      <c r="I2645" s="22" t="n">
        <v>25.34</v>
      </c>
      <c r="J2645" s="22" t="n">
        <v>0.010701</v>
      </c>
      <c r="K2645" s="22" t="n">
        <v>1</v>
      </c>
      <c r="O2645" s="23"/>
    </row>
    <row r="2646" customFormat="false" ht="15" hidden="false" customHeight="false" outlineLevel="0" collapsed="false">
      <c r="A2646" s="22" t="s">
        <v>1441</v>
      </c>
      <c r="B2646" s="22" t="n">
        <v>104</v>
      </c>
      <c r="C2646" s="22" t="n">
        <v>31</v>
      </c>
      <c r="D2646" s="22" t="n">
        <v>127</v>
      </c>
      <c r="E2646" s="22" t="n">
        <v>123</v>
      </c>
      <c r="F2646" s="22" t="n">
        <f aca="false">D2646/SUM(C2646:E2646)</f>
        <v>0.451957295373665</v>
      </c>
      <c r="G2646" s="22" t="n">
        <v>31.78</v>
      </c>
      <c r="H2646" s="22" t="n">
        <v>125.44</v>
      </c>
      <c r="I2646" s="22" t="n">
        <v>123.78</v>
      </c>
      <c r="J2646" s="22" t="n">
        <v>0.043487</v>
      </c>
      <c r="K2646" s="22" t="n">
        <v>0.894164</v>
      </c>
      <c r="O2646" s="23"/>
    </row>
    <row r="2647" customFormat="false" ht="15" hidden="false" customHeight="false" outlineLevel="0" collapsed="false">
      <c r="A2647" s="22" t="s">
        <v>1442</v>
      </c>
      <c r="B2647" s="22" t="n">
        <v>125</v>
      </c>
      <c r="C2647" s="22" t="n">
        <v>111</v>
      </c>
      <c r="D2647" s="22" t="n">
        <v>117</v>
      </c>
      <c r="E2647" s="22" t="n">
        <v>31</v>
      </c>
      <c r="F2647" s="22" t="n">
        <f aca="false">D2647/SUM(C2647:E2647)</f>
        <v>0.451737451737452</v>
      </c>
      <c r="G2647" s="22" t="n">
        <v>110.93</v>
      </c>
      <c r="H2647" s="22" t="n">
        <v>117.14</v>
      </c>
      <c r="I2647" s="22" t="n">
        <v>30.93</v>
      </c>
      <c r="J2647" s="22" t="n">
        <v>0.000396</v>
      </c>
      <c r="K2647" s="22" t="n">
        <v>1</v>
      </c>
      <c r="O2647" s="23"/>
    </row>
    <row r="2648" customFormat="false" ht="15" hidden="false" customHeight="false" outlineLevel="0" collapsed="false">
      <c r="A2648" s="22" t="s">
        <v>1443</v>
      </c>
      <c r="B2648" s="22" t="n">
        <v>17</v>
      </c>
      <c r="C2648" s="22" t="n">
        <v>49</v>
      </c>
      <c r="D2648" s="22" t="n">
        <v>126</v>
      </c>
      <c r="E2648" s="22" t="n">
        <v>104</v>
      </c>
      <c r="F2648" s="22" t="n">
        <f aca="false">D2648/SUM(C2648:E2648)</f>
        <v>0.451612903225806</v>
      </c>
      <c r="G2648" s="22" t="n">
        <v>44.96</v>
      </c>
      <c r="H2648" s="22" t="n">
        <v>134.08</v>
      </c>
      <c r="I2648" s="22" t="n">
        <v>99.96</v>
      </c>
      <c r="J2648" s="22" t="n">
        <v>1.012938</v>
      </c>
      <c r="K2648" s="22" t="n">
        <v>0.320049</v>
      </c>
      <c r="O2648" s="23"/>
    </row>
    <row r="2649" customFormat="false" ht="15" hidden="false" customHeight="false" outlineLevel="0" collapsed="false">
      <c r="A2649" s="22" t="s">
        <v>1444</v>
      </c>
      <c r="B2649" s="22" t="n">
        <v>125</v>
      </c>
      <c r="C2649" s="22" t="n">
        <v>103</v>
      </c>
      <c r="D2649" s="22" t="n">
        <v>121</v>
      </c>
      <c r="E2649" s="22" t="n">
        <v>44</v>
      </c>
      <c r="F2649" s="22" t="n">
        <f aca="false">D2649/SUM(C2649:E2649)</f>
        <v>0.451492537313433</v>
      </c>
      <c r="G2649" s="22" t="n">
        <v>99.75</v>
      </c>
      <c r="H2649" s="22" t="n">
        <v>127.51</v>
      </c>
      <c r="I2649" s="22" t="n">
        <v>40.75</v>
      </c>
      <c r="J2649" s="22" t="n">
        <v>0.697671</v>
      </c>
      <c r="K2649" s="22" t="n">
        <v>0.440833</v>
      </c>
      <c r="O2649" s="23"/>
    </row>
    <row r="2650" customFormat="false" ht="15" hidden="false" customHeight="false" outlineLevel="0" collapsed="false">
      <c r="A2650" s="22" t="s">
        <v>1183</v>
      </c>
      <c r="B2650" s="22" t="n">
        <v>111</v>
      </c>
      <c r="C2650" s="22" t="n">
        <v>24</v>
      </c>
      <c r="D2650" s="22" t="n">
        <v>79</v>
      </c>
      <c r="E2650" s="22" t="n">
        <v>72</v>
      </c>
      <c r="F2650" s="22" t="n">
        <f aca="false">D2650/SUM(C2650:E2650)</f>
        <v>0.451428571428571</v>
      </c>
      <c r="G2650" s="22" t="n">
        <v>23.04</v>
      </c>
      <c r="H2650" s="22" t="n">
        <v>80.92</v>
      </c>
      <c r="I2650" s="22" t="n">
        <v>71.04</v>
      </c>
      <c r="J2650" s="22" t="n">
        <v>0.098235</v>
      </c>
      <c r="K2650" s="22" t="n">
        <v>0.745379</v>
      </c>
      <c r="O2650" s="23"/>
    </row>
    <row r="2651" customFormat="false" ht="15" hidden="false" customHeight="false" outlineLevel="0" collapsed="false">
      <c r="A2651" s="22" t="s">
        <v>1430</v>
      </c>
      <c r="B2651" s="22" t="n">
        <v>8</v>
      </c>
      <c r="C2651" s="22" t="n">
        <v>89</v>
      </c>
      <c r="D2651" s="22" t="n">
        <v>111</v>
      </c>
      <c r="E2651" s="22" t="n">
        <v>46</v>
      </c>
      <c r="F2651" s="22" t="n">
        <f aca="false">D2651/SUM(C2651:E2651)</f>
        <v>0.451219512195122</v>
      </c>
      <c r="G2651" s="22" t="n">
        <v>84.88</v>
      </c>
      <c r="H2651" s="22" t="n">
        <v>119.24</v>
      </c>
      <c r="I2651" s="22" t="n">
        <v>41.88</v>
      </c>
      <c r="J2651" s="22" t="n">
        <v>1.175247</v>
      </c>
      <c r="K2651" s="22" t="n">
        <v>0.293126</v>
      </c>
      <c r="O2651" s="23"/>
    </row>
    <row r="2652" customFormat="false" ht="15" hidden="false" customHeight="false" outlineLevel="0" collapsed="false">
      <c r="A2652" s="22" t="s">
        <v>183</v>
      </c>
      <c r="B2652" s="22" t="n">
        <v>109</v>
      </c>
      <c r="C2652" s="22" t="n">
        <v>100</v>
      </c>
      <c r="D2652" s="22" t="n">
        <v>83</v>
      </c>
      <c r="E2652" s="22" t="n">
        <v>1</v>
      </c>
      <c r="F2652" s="22" t="n">
        <f aca="false">D2652/SUM(C2652:E2652)</f>
        <v>0.451086956521739</v>
      </c>
      <c r="G2652" s="22" t="n">
        <v>108.82</v>
      </c>
      <c r="H2652" s="22" t="n">
        <v>65.37</v>
      </c>
      <c r="I2652" s="22" t="n">
        <v>9.82</v>
      </c>
      <c r="J2652" s="22" t="n">
        <v>13.389447</v>
      </c>
      <c r="K2652" s="22" t="n">
        <v>0.000104</v>
      </c>
      <c r="O2652" s="23"/>
    </row>
    <row r="2653" customFormat="false" ht="15" hidden="false" customHeight="false" outlineLevel="0" collapsed="false">
      <c r="A2653" s="22" t="s">
        <v>1445</v>
      </c>
      <c r="B2653" s="22" t="n">
        <v>47</v>
      </c>
      <c r="C2653" s="22" t="n">
        <v>26</v>
      </c>
      <c r="D2653" s="22" t="n">
        <v>129</v>
      </c>
      <c r="E2653" s="22" t="n">
        <v>131</v>
      </c>
      <c r="F2653" s="22" t="n">
        <f aca="false">D2653/SUM(C2653:E2653)</f>
        <v>0.451048951048951</v>
      </c>
      <c r="G2653" s="22" t="n">
        <v>28.64</v>
      </c>
      <c r="H2653" s="22" t="n">
        <v>123.73</v>
      </c>
      <c r="I2653" s="22" t="n">
        <v>133.64</v>
      </c>
      <c r="J2653" s="22" t="n">
        <v>0.519764</v>
      </c>
      <c r="K2653" s="22" t="n">
        <v>0.58417</v>
      </c>
      <c r="O2653" s="23"/>
    </row>
    <row r="2654" customFormat="false" ht="15" hidden="false" customHeight="false" outlineLevel="0" collapsed="false">
      <c r="A2654" s="22" t="s">
        <v>1446</v>
      </c>
      <c r="B2654" s="22" t="n">
        <v>54</v>
      </c>
      <c r="C2654" s="22" t="n">
        <v>18</v>
      </c>
      <c r="D2654" s="22" t="n">
        <v>129</v>
      </c>
      <c r="E2654" s="22" t="n">
        <v>139</v>
      </c>
      <c r="F2654" s="22" t="n">
        <f aca="false">D2654/SUM(C2654:E2654)</f>
        <v>0.451048951048951</v>
      </c>
      <c r="G2654" s="22" t="n">
        <v>23.8</v>
      </c>
      <c r="H2654" s="22" t="n">
        <v>117.4</v>
      </c>
      <c r="I2654" s="22" t="n">
        <v>144.8</v>
      </c>
      <c r="J2654" s="22" t="n">
        <v>2.790161</v>
      </c>
      <c r="K2654" s="22" t="n">
        <v>0.113476</v>
      </c>
      <c r="O2654" s="23"/>
    </row>
    <row r="2655" customFormat="false" ht="15" hidden="false" customHeight="false" outlineLevel="0" collapsed="false">
      <c r="A2655" s="22" t="s">
        <v>1447</v>
      </c>
      <c r="B2655" s="22" t="n">
        <v>86</v>
      </c>
      <c r="C2655" s="22" t="n">
        <v>47</v>
      </c>
      <c r="D2655" s="22" t="n">
        <v>129</v>
      </c>
      <c r="E2655" s="22" t="n">
        <v>110</v>
      </c>
      <c r="F2655" s="22" t="n">
        <f aca="false">D2655/SUM(C2655:E2655)</f>
        <v>0.451048951048951</v>
      </c>
      <c r="G2655" s="22" t="n">
        <v>43.47</v>
      </c>
      <c r="H2655" s="22" t="n">
        <v>136.06</v>
      </c>
      <c r="I2655" s="22" t="n">
        <v>106.47</v>
      </c>
      <c r="J2655" s="22" t="n">
        <v>0.770288</v>
      </c>
      <c r="K2655" s="22" t="n">
        <v>0.385432</v>
      </c>
      <c r="O2655" s="23"/>
    </row>
    <row r="2656" customFormat="false" ht="15" hidden="false" customHeight="false" outlineLevel="0" collapsed="false">
      <c r="A2656" s="22" t="s">
        <v>1448</v>
      </c>
      <c r="B2656" s="22" t="n">
        <v>64</v>
      </c>
      <c r="C2656" s="22" t="n">
        <v>147</v>
      </c>
      <c r="D2656" s="22" t="n">
        <v>129</v>
      </c>
      <c r="E2656" s="22" t="n">
        <v>10</v>
      </c>
      <c r="F2656" s="22" t="n">
        <f aca="false">D2656/SUM(C2656:E2656)</f>
        <v>0.451048951048951</v>
      </c>
      <c r="G2656" s="22" t="n">
        <v>156.41</v>
      </c>
      <c r="H2656" s="22" t="n">
        <v>110.19</v>
      </c>
      <c r="I2656" s="22" t="n">
        <v>19.41</v>
      </c>
      <c r="J2656" s="22" t="n">
        <v>8.337158</v>
      </c>
      <c r="K2656" s="22" t="n">
        <v>0.00354</v>
      </c>
      <c r="O2656" s="23"/>
    </row>
    <row r="2657" customFormat="false" ht="15" hidden="false" customHeight="false" outlineLevel="0" collapsed="false">
      <c r="A2657" s="22" t="s">
        <v>1449</v>
      </c>
      <c r="B2657" s="22" t="n">
        <v>66</v>
      </c>
      <c r="C2657" s="22" t="n">
        <v>32</v>
      </c>
      <c r="D2657" s="22" t="n">
        <v>129</v>
      </c>
      <c r="E2657" s="22" t="n">
        <v>125</v>
      </c>
      <c r="F2657" s="22" t="n">
        <f aca="false">D2657/SUM(C2657:E2657)</f>
        <v>0.451048951048951</v>
      </c>
      <c r="G2657" s="22" t="n">
        <v>32.56</v>
      </c>
      <c r="H2657" s="22" t="n">
        <v>127.88</v>
      </c>
      <c r="I2657" s="22" t="n">
        <v>125.56</v>
      </c>
      <c r="J2657" s="22" t="n">
        <v>0.021963</v>
      </c>
      <c r="K2657" s="22" t="n">
        <v>1</v>
      </c>
      <c r="O2657" s="23"/>
    </row>
    <row r="2658" customFormat="false" ht="15" hidden="false" customHeight="false" outlineLevel="0" collapsed="false">
      <c r="A2658" s="22" t="s">
        <v>1449</v>
      </c>
      <c r="B2658" s="22" t="n">
        <v>91</v>
      </c>
      <c r="C2658" s="22" t="n">
        <v>32</v>
      </c>
      <c r="D2658" s="22" t="n">
        <v>129</v>
      </c>
      <c r="E2658" s="22" t="n">
        <v>125</v>
      </c>
      <c r="F2658" s="22" t="n">
        <f aca="false">D2658/SUM(C2658:E2658)</f>
        <v>0.451048951048951</v>
      </c>
      <c r="G2658" s="22" t="n">
        <v>32.56</v>
      </c>
      <c r="H2658" s="22" t="n">
        <v>127.88</v>
      </c>
      <c r="I2658" s="22" t="n">
        <v>125.56</v>
      </c>
      <c r="J2658" s="22" t="n">
        <v>0.021963</v>
      </c>
      <c r="K2658" s="22" t="n">
        <v>1</v>
      </c>
      <c r="O2658" s="23"/>
    </row>
    <row r="2659" customFormat="false" ht="15" hidden="false" customHeight="false" outlineLevel="0" collapsed="false">
      <c r="A2659" s="22" t="s">
        <v>1450</v>
      </c>
      <c r="B2659" s="22" t="n">
        <v>98</v>
      </c>
      <c r="C2659" s="22" t="n">
        <v>113</v>
      </c>
      <c r="D2659" s="22" t="n">
        <v>124</v>
      </c>
      <c r="E2659" s="22" t="n">
        <v>38</v>
      </c>
      <c r="F2659" s="22" t="n">
        <f aca="false">D2659/SUM(C2659:E2659)</f>
        <v>0.450909090909091</v>
      </c>
      <c r="G2659" s="22" t="n">
        <v>111.36</v>
      </c>
      <c r="H2659" s="22" t="n">
        <v>127.27</v>
      </c>
      <c r="I2659" s="22" t="n">
        <v>36.36</v>
      </c>
      <c r="J2659" s="22" t="n">
        <v>0.181837</v>
      </c>
      <c r="K2659" s="22" t="n">
        <v>0.69609</v>
      </c>
      <c r="O2659" s="23"/>
    </row>
    <row r="2660" customFormat="false" ht="15" hidden="false" customHeight="false" outlineLevel="0" collapsed="false">
      <c r="A2660" s="22" t="s">
        <v>889</v>
      </c>
      <c r="B2660" s="22" t="n">
        <v>20</v>
      </c>
      <c r="C2660" s="22" t="n">
        <v>71</v>
      </c>
      <c r="D2660" s="22" t="n">
        <v>101</v>
      </c>
      <c r="E2660" s="22" t="n">
        <v>52</v>
      </c>
      <c r="F2660" s="22" t="n">
        <f aca="false">D2660/SUM(C2660:E2660)</f>
        <v>0.450892857142857</v>
      </c>
      <c r="G2660" s="22" t="n">
        <v>65.9</v>
      </c>
      <c r="H2660" s="22" t="n">
        <v>111.19</v>
      </c>
      <c r="I2660" s="22" t="n">
        <v>46.9</v>
      </c>
      <c r="J2660" s="22" t="n">
        <v>1.882737</v>
      </c>
      <c r="K2660" s="22" t="n">
        <v>0.178879</v>
      </c>
      <c r="O2660" s="23"/>
    </row>
    <row r="2661" customFormat="false" ht="15" hidden="false" customHeight="false" outlineLevel="0" collapsed="false">
      <c r="A2661" s="22" t="s">
        <v>889</v>
      </c>
      <c r="B2661" s="22" t="n">
        <v>21</v>
      </c>
      <c r="C2661" s="22" t="n">
        <v>71</v>
      </c>
      <c r="D2661" s="22" t="n">
        <v>101</v>
      </c>
      <c r="E2661" s="22" t="n">
        <v>52</v>
      </c>
      <c r="F2661" s="22" t="n">
        <f aca="false">D2661/SUM(C2661:E2661)</f>
        <v>0.450892857142857</v>
      </c>
      <c r="G2661" s="22" t="n">
        <v>65.9</v>
      </c>
      <c r="H2661" s="22" t="n">
        <v>111.19</v>
      </c>
      <c r="I2661" s="22" t="n">
        <v>46.9</v>
      </c>
      <c r="J2661" s="22" t="n">
        <v>1.882737</v>
      </c>
      <c r="K2661" s="22" t="n">
        <v>0.178879</v>
      </c>
      <c r="O2661" s="23"/>
    </row>
    <row r="2662" customFormat="false" ht="15" hidden="false" customHeight="false" outlineLevel="0" collapsed="false">
      <c r="A2662" s="22" t="s">
        <v>889</v>
      </c>
      <c r="B2662" s="22" t="n">
        <v>23</v>
      </c>
      <c r="C2662" s="22" t="n">
        <v>71</v>
      </c>
      <c r="D2662" s="22" t="n">
        <v>101</v>
      </c>
      <c r="E2662" s="22" t="n">
        <v>52</v>
      </c>
      <c r="F2662" s="22" t="n">
        <f aca="false">D2662/SUM(C2662:E2662)</f>
        <v>0.450892857142857</v>
      </c>
      <c r="G2662" s="22" t="n">
        <v>65.9</v>
      </c>
      <c r="H2662" s="22" t="n">
        <v>111.19</v>
      </c>
      <c r="I2662" s="22" t="n">
        <v>46.9</v>
      </c>
      <c r="J2662" s="22" t="n">
        <v>1.882737</v>
      </c>
      <c r="K2662" s="22" t="n">
        <v>0.178879</v>
      </c>
      <c r="O2662" s="23"/>
    </row>
    <row r="2663" customFormat="false" ht="15" hidden="false" customHeight="false" outlineLevel="0" collapsed="false">
      <c r="A2663" s="22" t="s">
        <v>1451</v>
      </c>
      <c r="B2663" s="22" t="n">
        <v>124</v>
      </c>
      <c r="C2663" s="22" t="n">
        <v>23</v>
      </c>
      <c r="D2663" s="22" t="n">
        <v>119</v>
      </c>
      <c r="E2663" s="22" t="n">
        <v>122</v>
      </c>
      <c r="F2663" s="22" t="n">
        <f aca="false">D2663/SUM(C2663:E2663)</f>
        <v>0.450757575757576</v>
      </c>
      <c r="G2663" s="22" t="n">
        <v>25.78</v>
      </c>
      <c r="H2663" s="22" t="n">
        <v>113.44</v>
      </c>
      <c r="I2663" s="22" t="n">
        <v>124.78</v>
      </c>
      <c r="J2663" s="22" t="n">
        <v>0.634791</v>
      </c>
      <c r="K2663" s="22" t="n">
        <v>0.47598</v>
      </c>
      <c r="O2663" s="23"/>
    </row>
    <row r="2664" customFormat="false" ht="15" hidden="false" customHeight="false" outlineLevel="0" collapsed="false">
      <c r="A2664" s="22" t="s">
        <v>1082</v>
      </c>
      <c r="B2664" s="22" t="n">
        <v>109</v>
      </c>
      <c r="C2664" s="22" t="n">
        <v>132</v>
      </c>
      <c r="D2664" s="22" t="n">
        <v>128</v>
      </c>
      <c r="E2664" s="22" t="n">
        <v>24</v>
      </c>
      <c r="F2664" s="22" t="n">
        <f aca="false">D2664/SUM(C2664:E2664)</f>
        <v>0.450704225352113</v>
      </c>
      <c r="G2664" s="22" t="n">
        <v>135.27</v>
      </c>
      <c r="H2664" s="22" t="n">
        <v>121.46</v>
      </c>
      <c r="I2664" s="22" t="n">
        <v>27.27</v>
      </c>
      <c r="J2664" s="22" t="n">
        <v>0.822123</v>
      </c>
      <c r="K2664" s="22" t="n">
        <v>0.407323</v>
      </c>
      <c r="O2664" s="23"/>
    </row>
    <row r="2665" customFormat="false" ht="15" hidden="false" customHeight="false" outlineLevel="0" collapsed="false">
      <c r="A2665" s="22" t="s">
        <v>1452</v>
      </c>
      <c r="B2665" s="22" t="n">
        <v>108</v>
      </c>
      <c r="C2665" s="22" t="n">
        <v>97</v>
      </c>
      <c r="D2665" s="22" t="n">
        <v>128</v>
      </c>
      <c r="E2665" s="22" t="n">
        <v>59</v>
      </c>
      <c r="F2665" s="22" t="n">
        <f aca="false">D2665/SUM(C2665:E2665)</f>
        <v>0.450704225352113</v>
      </c>
      <c r="G2665" s="22" t="n">
        <v>91.27</v>
      </c>
      <c r="H2665" s="22" t="n">
        <v>139.46</v>
      </c>
      <c r="I2665" s="22" t="n">
        <v>53.27</v>
      </c>
      <c r="J2665" s="22" t="n">
        <v>1.917041</v>
      </c>
      <c r="K2665" s="22" t="n">
        <v>0.183504</v>
      </c>
      <c r="O2665" s="23"/>
    </row>
    <row r="2666" customFormat="false" ht="15" hidden="false" customHeight="false" outlineLevel="0" collapsed="false">
      <c r="A2666" s="22" t="s">
        <v>1453</v>
      </c>
      <c r="B2666" s="22" t="n">
        <v>52</v>
      </c>
      <c r="C2666" s="22" t="n">
        <v>30</v>
      </c>
      <c r="D2666" s="22" t="n">
        <v>128</v>
      </c>
      <c r="E2666" s="22" t="n">
        <v>126</v>
      </c>
      <c r="F2666" s="22" t="n">
        <f aca="false">D2666/SUM(C2666:E2666)</f>
        <v>0.450704225352113</v>
      </c>
      <c r="G2666" s="22" t="n">
        <v>31.11</v>
      </c>
      <c r="H2666" s="22" t="n">
        <v>125.77</v>
      </c>
      <c r="I2666" s="22" t="n">
        <v>127.11</v>
      </c>
      <c r="J2666" s="22" t="n">
        <v>0.088906</v>
      </c>
      <c r="K2666" s="22" t="n">
        <v>0.893338</v>
      </c>
      <c r="O2666" s="23"/>
    </row>
    <row r="2667" customFormat="false" ht="15" hidden="false" customHeight="false" outlineLevel="0" collapsed="false">
      <c r="A2667" s="22" t="s">
        <v>1121</v>
      </c>
      <c r="B2667" s="22" t="n">
        <v>82</v>
      </c>
      <c r="C2667" s="22" t="n">
        <v>118</v>
      </c>
      <c r="D2667" s="22" t="n">
        <v>123</v>
      </c>
      <c r="E2667" s="22" t="n">
        <v>32</v>
      </c>
      <c r="F2667" s="22" t="n">
        <f aca="false">D2667/SUM(C2667:E2667)</f>
        <v>0.450549450549451</v>
      </c>
      <c r="G2667" s="22" t="n">
        <v>118.02</v>
      </c>
      <c r="H2667" s="22" t="n">
        <v>122.95</v>
      </c>
      <c r="I2667" s="22" t="n">
        <v>32.02</v>
      </c>
      <c r="J2667" s="22" t="n">
        <v>3.8E-005</v>
      </c>
      <c r="K2667" s="22" t="n">
        <v>1</v>
      </c>
      <c r="O2667" s="23"/>
    </row>
    <row r="2668" customFormat="false" ht="15" hidden="false" customHeight="false" outlineLevel="0" collapsed="false">
      <c r="A2668" s="22" t="s">
        <v>1419</v>
      </c>
      <c r="B2668" s="22" t="n">
        <v>10</v>
      </c>
      <c r="C2668" s="22" t="n">
        <v>150</v>
      </c>
      <c r="D2668" s="22" t="n">
        <v>123</v>
      </c>
      <c r="E2668" s="22" t="n">
        <v>0</v>
      </c>
      <c r="F2668" s="22" t="n">
        <f aca="false">D2668/SUM(C2668:E2668)</f>
        <v>0.450549450549451</v>
      </c>
      <c r="G2668" s="22" t="n">
        <v>163.85</v>
      </c>
      <c r="H2668" s="22" t="n">
        <v>95.29</v>
      </c>
      <c r="I2668" s="22" t="n">
        <v>13.85</v>
      </c>
      <c r="J2668" s="22" t="n">
        <v>23.082994</v>
      </c>
      <c r="K2668" s="22" t="n">
        <v>0</v>
      </c>
      <c r="O2668" s="23"/>
    </row>
    <row r="2669" customFormat="false" ht="15" hidden="false" customHeight="false" outlineLevel="0" collapsed="false">
      <c r="A2669" s="22" t="s">
        <v>1419</v>
      </c>
      <c r="B2669" s="22" t="n">
        <v>13</v>
      </c>
      <c r="C2669" s="22" t="n">
        <v>150</v>
      </c>
      <c r="D2669" s="22" t="n">
        <v>123</v>
      </c>
      <c r="E2669" s="22" t="n">
        <v>0</v>
      </c>
      <c r="F2669" s="22" t="n">
        <f aca="false">D2669/SUM(C2669:E2669)</f>
        <v>0.450549450549451</v>
      </c>
      <c r="G2669" s="22" t="n">
        <v>163.85</v>
      </c>
      <c r="H2669" s="22" t="n">
        <v>95.29</v>
      </c>
      <c r="I2669" s="22" t="n">
        <v>13.85</v>
      </c>
      <c r="J2669" s="22" t="n">
        <v>23.082994</v>
      </c>
      <c r="K2669" s="22" t="n">
        <v>0</v>
      </c>
      <c r="O2669" s="23"/>
    </row>
    <row r="2670" customFormat="false" ht="15" hidden="false" customHeight="false" outlineLevel="0" collapsed="false">
      <c r="A2670" s="22" t="s">
        <v>1454</v>
      </c>
      <c r="B2670" s="22" t="n">
        <v>74</v>
      </c>
      <c r="C2670" s="22" t="n">
        <v>83</v>
      </c>
      <c r="D2670" s="22" t="n">
        <v>91</v>
      </c>
      <c r="E2670" s="22" t="n">
        <v>28</v>
      </c>
      <c r="F2670" s="22" t="n">
        <f aca="false">D2670/SUM(C2670:E2670)</f>
        <v>0.45049504950495</v>
      </c>
      <c r="G2670" s="22" t="n">
        <v>81.74</v>
      </c>
      <c r="H2670" s="22" t="n">
        <v>93.51</v>
      </c>
      <c r="I2670" s="22" t="n">
        <v>26.74</v>
      </c>
      <c r="J2670" s="22" t="n">
        <v>0.145808</v>
      </c>
      <c r="K2670" s="22" t="n">
        <v>0.760995</v>
      </c>
      <c r="O2670" s="23"/>
    </row>
    <row r="2671" customFormat="false" ht="15" hidden="false" customHeight="false" outlineLevel="0" collapsed="false">
      <c r="A2671" s="22" t="s">
        <v>1455</v>
      </c>
      <c r="B2671" s="22" t="n">
        <v>48</v>
      </c>
      <c r="C2671" s="22" t="n">
        <v>100</v>
      </c>
      <c r="D2671" s="22" t="n">
        <v>109</v>
      </c>
      <c r="E2671" s="22" t="n">
        <v>33</v>
      </c>
      <c r="F2671" s="22" t="n">
        <f aca="false">D2671/SUM(C2671:E2671)</f>
        <v>0.450413223140496</v>
      </c>
      <c r="G2671" s="22" t="n">
        <v>98.64</v>
      </c>
      <c r="H2671" s="22" t="n">
        <v>111.73</v>
      </c>
      <c r="I2671" s="22" t="n">
        <v>31.64</v>
      </c>
      <c r="J2671" s="22" t="n">
        <v>0.143983</v>
      </c>
      <c r="K2671" s="22" t="n">
        <v>0.678652</v>
      </c>
      <c r="O2671" s="23"/>
    </row>
    <row r="2672" customFormat="false" ht="15" hidden="false" customHeight="false" outlineLevel="0" collapsed="false">
      <c r="A2672" s="22" t="s">
        <v>1303</v>
      </c>
      <c r="B2672" s="22" t="n">
        <v>119</v>
      </c>
      <c r="C2672" s="22" t="n">
        <v>0</v>
      </c>
      <c r="D2672" s="22" t="n">
        <v>127</v>
      </c>
      <c r="E2672" s="22" t="n">
        <v>155</v>
      </c>
      <c r="F2672" s="22" t="n">
        <f aca="false">D2672/SUM(C2672:E2672)</f>
        <v>0.450354609929078</v>
      </c>
      <c r="G2672" s="22" t="n">
        <v>14.3</v>
      </c>
      <c r="H2672" s="22" t="n">
        <v>98.4</v>
      </c>
      <c r="I2672" s="22" t="n">
        <v>169.3</v>
      </c>
      <c r="J2672" s="22" t="n">
        <v>23.817363</v>
      </c>
      <c r="K2672" s="22" t="n">
        <v>0</v>
      </c>
      <c r="O2672" s="23"/>
    </row>
    <row r="2673" customFormat="false" ht="15" hidden="false" customHeight="false" outlineLevel="0" collapsed="false">
      <c r="A2673" s="22" t="s">
        <v>1456</v>
      </c>
      <c r="B2673" s="22" t="n">
        <v>108</v>
      </c>
      <c r="C2673" s="22" t="n">
        <v>127</v>
      </c>
      <c r="D2673" s="22" t="n">
        <v>127</v>
      </c>
      <c r="E2673" s="22" t="n">
        <v>28</v>
      </c>
      <c r="F2673" s="22" t="n">
        <f aca="false">D2673/SUM(C2673:E2673)</f>
        <v>0.450354609929078</v>
      </c>
      <c r="G2673" s="22" t="n">
        <v>128.69</v>
      </c>
      <c r="H2673" s="22" t="n">
        <v>123.62</v>
      </c>
      <c r="I2673" s="22" t="n">
        <v>29.69</v>
      </c>
      <c r="J2673" s="22" t="n">
        <v>0.210517</v>
      </c>
      <c r="K2673" s="22" t="n">
        <v>0.68587</v>
      </c>
      <c r="O2673" s="23"/>
    </row>
    <row r="2674" customFormat="false" ht="15" hidden="false" customHeight="false" outlineLevel="0" collapsed="false">
      <c r="A2674" s="22" t="s">
        <v>1457</v>
      </c>
      <c r="B2674" s="22" t="n">
        <v>34</v>
      </c>
      <c r="C2674" s="22" t="n">
        <v>17</v>
      </c>
      <c r="D2674" s="22" t="n">
        <v>127</v>
      </c>
      <c r="E2674" s="22" t="n">
        <v>138</v>
      </c>
      <c r="F2674" s="22" t="n">
        <f aca="false">D2674/SUM(C2674:E2674)</f>
        <v>0.450354609929078</v>
      </c>
      <c r="G2674" s="22" t="n">
        <v>22.98</v>
      </c>
      <c r="H2674" s="22" t="n">
        <v>115.04</v>
      </c>
      <c r="I2674" s="22" t="n">
        <v>143.98</v>
      </c>
      <c r="J2674" s="22" t="n">
        <v>3.047552</v>
      </c>
      <c r="K2674" s="22" t="n">
        <v>0.107435</v>
      </c>
      <c r="O2674" s="23"/>
    </row>
    <row r="2675" customFormat="false" ht="15" hidden="false" customHeight="false" outlineLevel="0" collapsed="false">
      <c r="A2675" s="22" t="s">
        <v>1458</v>
      </c>
      <c r="B2675" s="22" t="n">
        <v>31</v>
      </c>
      <c r="C2675" s="22" t="n">
        <v>32</v>
      </c>
      <c r="D2675" s="22" t="n">
        <v>127</v>
      </c>
      <c r="E2675" s="22" t="n">
        <v>123</v>
      </c>
      <c r="F2675" s="22" t="n">
        <f aca="false">D2675/SUM(C2675:E2675)</f>
        <v>0.450354609929078</v>
      </c>
      <c r="G2675" s="22" t="n">
        <v>32.34</v>
      </c>
      <c r="H2675" s="22" t="n">
        <v>126.32</v>
      </c>
      <c r="I2675" s="22" t="n">
        <v>123.34</v>
      </c>
      <c r="J2675" s="22" t="n">
        <v>0.008235</v>
      </c>
      <c r="K2675" s="22" t="n">
        <v>1</v>
      </c>
      <c r="O2675" s="23"/>
    </row>
    <row r="2676" customFormat="false" ht="15" hidden="false" customHeight="false" outlineLevel="0" collapsed="false">
      <c r="A2676" s="22" t="s">
        <v>1459</v>
      </c>
      <c r="B2676" s="22" t="n">
        <v>74</v>
      </c>
      <c r="C2676" s="22" t="n">
        <v>113</v>
      </c>
      <c r="D2676" s="22" t="n">
        <v>104</v>
      </c>
      <c r="E2676" s="22" t="n">
        <v>14</v>
      </c>
      <c r="F2676" s="22" t="n">
        <f aca="false">D2676/SUM(C2676:E2676)</f>
        <v>0.45021645021645</v>
      </c>
      <c r="G2676" s="22" t="n">
        <v>117.86</v>
      </c>
      <c r="H2676" s="22" t="n">
        <v>94.29</v>
      </c>
      <c r="I2676" s="22" t="n">
        <v>18.86</v>
      </c>
      <c r="J2676" s="22" t="n">
        <v>2.452121</v>
      </c>
      <c r="K2676" s="22" t="n">
        <v>0.146976</v>
      </c>
      <c r="O2676" s="23"/>
    </row>
    <row r="2677" customFormat="false" ht="15" hidden="false" customHeight="false" outlineLevel="0" collapsed="false">
      <c r="A2677" s="22" t="s">
        <v>1460</v>
      </c>
      <c r="B2677" s="22" t="n">
        <v>121</v>
      </c>
      <c r="C2677" s="22" t="n">
        <v>101</v>
      </c>
      <c r="D2677" s="22" t="n">
        <v>104</v>
      </c>
      <c r="E2677" s="22" t="n">
        <v>26</v>
      </c>
      <c r="F2677" s="22" t="n">
        <f aca="false">D2677/SUM(C2677:E2677)</f>
        <v>0.45021645021645</v>
      </c>
      <c r="G2677" s="22" t="n">
        <v>101.34</v>
      </c>
      <c r="H2677" s="22" t="n">
        <v>103.32</v>
      </c>
      <c r="I2677" s="22" t="n">
        <v>26.34</v>
      </c>
      <c r="J2677" s="22" t="n">
        <v>0.009868</v>
      </c>
      <c r="K2677" s="22" t="n">
        <v>1</v>
      </c>
      <c r="O2677" s="23"/>
    </row>
    <row r="2678" customFormat="false" ht="15" hidden="false" customHeight="false" outlineLevel="0" collapsed="false">
      <c r="A2678" s="22" t="s">
        <v>1461</v>
      </c>
      <c r="B2678" s="22" t="n">
        <v>35</v>
      </c>
      <c r="C2678" s="22" t="n">
        <v>101</v>
      </c>
      <c r="D2678" s="22" t="n">
        <v>117</v>
      </c>
      <c r="E2678" s="22" t="n">
        <v>42</v>
      </c>
      <c r="F2678" s="22" t="n">
        <f aca="false">D2678/SUM(C2678:E2678)</f>
        <v>0.45</v>
      </c>
      <c r="G2678" s="22" t="n">
        <v>97.85</v>
      </c>
      <c r="H2678" s="22" t="n">
        <v>123.31</v>
      </c>
      <c r="I2678" s="22" t="n">
        <v>38.85</v>
      </c>
      <c r="J2678" s="22" t="n">
        <v>0.679959</v>
      </c>
      <c r="K2678" s="22" t="n">
        <v>0.432899</v>
      </c>
      <c r="O2678" s="23"/>
    </row>
    <row r="2679" customFormat="false" ht="15" hidden="false" customHeight="false" outlineLevel="0" collapsed="false">
      <c r="A2679" s="22" t="s">
        <v>1462</v>
      </c>
      <c r="B2679" s="22" t="n">
        <v>64</v>
      </c>
      <c r="C2679" s="22" t="n">
        <v>124</v>
      </c>
      <c r="D2679" s="22" t="n">
        <v>116</v>
      </c>
      <c r="E2679" s="22" t="n">
        <v>18</v>
      </c>
      <c r="F2679" s="22" t="n">
        <f aca="false">D2679/SUM(C2679:E2679)</f>
        <v>0.449612403100775</v>
      </c>
      <c r="G2679" s="22" t="n">
        <v>128.39</v>
      </c>
      <c r="H2679" s="22" t="n">
        <v>107.22</v>
      </c>
      <c r="I2679" s="22" t="n">
        <v>22.39</v>
      </c>
      <c r="J2679" s="22" t="n">
        <v>1.727995</v>
      </c>
      <c r="K2679" s="22" t="n">
        <v>0.231082</v>
      </c>
      <c r="O2679" s="23"/>
    </row>
    <row r="2680" customFormat="false" ht="15" hidden="false" customHeight="false" outlineLevel="0" collapsed="false">
      <c r="A2680" s="22" t="s">
        <v>1338</v>
      </c>
      <c r="B2680" s="22" t="n">
        <v>7</v>
      </c>
      <c r="C2680" s="22" t="n">
        <v>26</v>
      </c>
      <c r="D2680" s="22" t="n">
        <v>116</v>
      </c>
      <c r="E2680" s="22" t="n">
        <v>116</v>
      </c>
      <c r="F2680" s="22" t="n">
        <f aca="false">D2680/SUM(C2680:E2680)</f>
        <v>0.449612403100775</v>
      </c>
      <c r="G2680" s="22" t="n">
        <v>27.35</v>
      </c>
      <c r="H2680" s="22" t="n">
        <v>113.3</v>
      </c>
      <c r="I2680" s="22" t="n">
        <v>117.35</v>
      </c>
      <c r="J2680" s="22" t="n">
        <v>0.146259</v>
      </c>
      <c r="K2680" s="22" t="n">
        <v>0.777456</v>
      </c>
      <c r="O2680" s="23"/>
    </row>
    <row r="2681" customFormat="false" ht="15" hidden="false" customHeight="false" outlineLevel="0" collapsed="false">
      <c r="A2681" s="22" t="s">
        <v>1463</v>
      </c>
      <c r="B2681" s="22" t="n">
        <v>112</v>
      </c>
      <c r="C2681" s="22" t="n">
        <v>33</v>
      </c>
      <c r="D2681" s="22" t="n">
        <v>89</v>
      </c>
      <c r="E2681" s="22" t="n">
        <v>76</v>
      </c>
      <c r="F2681" s="22" t="n">
        <f aca="false">D2681/SUM(C2681:E2681)</f>
        <v>0.44949494949495</v>
      </c>
      <c r="G2681" s="22" t="n">
        <v>30.33</v>
      </c>
      <c r="H2681" s="22" t="n">
        <v>94.33</v>
      </c>
      <c r="I2681" s="22" t="n">
        <v>73.33</v>
      </c>
      <c r="J2681" s="22" t="n">
        <v>0.632331</v>
      </c>
      <c r="K2681" s="22" t="n">
        <v>0.455963</v>
      </c>
      <c r="O2681" s="23"/>
    </row>
    <row r="2682" customFormat="false" ht="15" hidden="false" customHeight="false" outlineLevel="0" collapsed="false">
      <c r="A2682" s="22" t="s">
        <v>1464</v>
      </c>
      <c r="B2682" s="22" t="n">
        <v>89</v>
      </c>
      <c r="C2682" s="22" t="n">
        <v>102</v>
      </c>
      <c r="D2682" s="22" t="n">
        <v>120</v>
      </c>
      <c r="E2682" s="22" t="n">
        <v>45</v>
      </c>
      <c r="F2682" s="22" t="n">
        <f aca="false">D2682/SUM(C2682:E2682)</f>
        <v>0.449438202247191</v>
      </c>
      <c r="G2682" s="22" t="n">
        <v>98.29</v>
      </c>
      <c r="H2682" s="22" t="n">
        <v>127.42</v>
      </c>
      <c r="I2682" s="22" t="n">
        <v>41.29</v>
      </c>
      <c r="J2682" s="22" t="n">
        <v>0.904426</v>
      </c>
      <c r="K2682" s="22" t="n">
        <v>0.369232</v>
      </c>
      <c r="O2682" s="23"/>
    </row>
    <row r="2683" customFormat="false" ht="15" hidden="false" customHeight="false" outlineLevel="0" collapsed="false">
      <c r="A2683" s="22" t="s">
        <v>1465</v>
      </c>
      <c r="B2683" s="22" t="n">
        <v>30</v>
      </c>
      <c r="C2683" s="22" t="n">
        <v>94</v>
      </c>
      <c r="D2683" s="22" t="n">
        <v>111</v>
      </c>
      <c r="E2683" s="22" t="n">
        <v>42</v>
      </c>
      <c r="F2683" s="22" t="n">
        <f aca="false">D2683/SUM(C2683:E2683)</f>
        <v>0.449392712550607</v>
      </c>
      <c r="G2683" s="22" t="n">
        <v>90.49</v>
      </c>
      <c r="H2683" s="22" t="n">
        <v>118.03</v>
      </c>
      <c r="I2683" s="22" t="n">
        <v>38.49</v>
      </c>
      <c r="J2683" s="22" t="n">
        <v>0.875376</v>
      </c>
      <c r="K2683" s="22" t="n">
        <v>0.352834</v>
      </c>
      <c r="O2683" s="23"/>
    </row>
    <row r="2684" customFormat="false" ht="15" hidden="false" customHeight="false" outlineLevel="0" collapsed="false">
      <c r="A2684" s="22" t="s">
        <v>1466</v>
      </c>
      <c r="B2684" s="22" t="n">
        <v>59</v>
      </c>
      <c r="C2684" s="22" t="n">
        <v>76</v>
      </c>
      <c r="D2684" s="22" t="n">
        <v>71</v>
      </c>
      <c r="E2684" s="22" t="n">
        <v>11</v>
      </c>
      <c r="F2684" s="22" t="n">
        <f aca="false">D2684/SUM(C2684:E2684)</f>
        <v>0.449367088607595</v>
      </c>
      <c r="G2684" s="22" t="n">
        <v>78.69</v>
      </c>
      <c r="H2684" s="22" t="n">
        <v>65.63</v>
      </c>
      <c r="I2684" s="22" t="n">
        <v>13.69</v>
      </c>
      <c r="J2684" s="22" t="n">
        <v>1.057901</v>
      </c>
      <c r="K2684" s="22" t="n">
        <v>0.344856</v>
      </c>
      <c r="O2684" s="23"/>
    </row>
    <row r="2685" customFormat="false" ht="15" hidden="false" customHeight="false" outlineLevel="0" collapsed="false">
      <c r="A2685" s="22" t="s">
        <v>1467</v>
      </c>
      <c r="B2685" s="22" t="n">
        <v>82</v>
      </c>
      <c r="C2685" s="22" t="n">
        <v>96</v>
      </c>
      <c r="D2685" s="22" t="n">
        <v>102</v>
      </c>
      <c r="E2685" s="22" t="n">
        <v>29</v>
      </c>
      <c r="F2685" s="22" t="n">
        <f aca="false">D2685/SUM(C2685:E2685)</f>
        <v>0.449339207048458</v>
      </c>
      <c r="G2685" s="22" t="n">
        <v>95.19</v>
      </c>
      <c r="H2685" s="22" t="n">
        <v>103.61</v>
      </c>
      <c r="I2685" s="22" t="n">
        <v>28.19</v>
      </c>
      <c r="J2685" s="22" t="n">
        <v>0.054968</v>
      </c>
      <c r="K2685" s="22" t="n">
        <v>0.884285</v>
      </c>
      <c r="O2685" s="23"/>
    </row>
    <row r="2686" customFormat="false" ht="15" hidden="false" customHeight="false" outlineLevel="0" collapsed="false">
      <c r="A2686" s="22" t="s">
        <v>1468</v>
      </c>
      <c r="B2686" s="22" t="n">
        <v>36</v>
      </c>
      <c r="C2686" s="22" t="n">
        <v>112</v>
      </c>
      <c r="D2686" s="22" t="n">
        <v>124</v>
      </c>
      <c r="E2686" s="22" t="n">
        <v>40</v>
      </c>
      <c r="F2686" s="22" t="n">
        <f aca="false">D2686/SUM(C2686:E2686)</f>
        <v>0.449275362318841</v>
      </c>
      <c r="G2686" s="22" t="n">
        <v>109.7</v>
      </c>
      <c r="H2686" s="22" t="n">
        <v>128.61</v>
      </c>
      <c r="I2686" s="22" t="n">
        <v>37.7</v>
      </c>
      <c r="J2686" s="22" t="n">
        <v>0.354425</v>
      </c>
      <c r="K2686" s="22" t="n">
        <v>0.605086</v>
      </c>
      <c r="O2686" s="23"/>
    </row>
    <row r="2687" customFormat="false" ht="15" hidden="false" customHeight="false" outlineLevel="0" collapsed="false">
      <c r="A2687" s="22" t="s">
        <v>1469</v>
      </c>
      <c r="B2687" s="22" t="n">
        <v>24</v>
      </c>
      <c r="C2687" s="22" t="n">
        <v>135</v>
      </c>
      <c r="D2687" s="22" t="n">
        <v>124</v>
      </c>
      <c r="E2687" s="22" t="n">
        <v>17</v>
      </c>
      <c r="F2687" s="22" t="n">
        <f aca="false">D2687/SUM(C2687:E2687)</f>
        <v>0.449275362318841</v>
      </c>
      <c r="G2687" s="22" t="n">
        <v>140.61</v>
      </c>
      <c r="H2687" s="22" t="n">
        <v>112.78</v>
      </c>
      <c r="I2687" s="22" t="n">
        <v>22.61</v>
      </c>
      <c r="J2687" s="22" t="n">
        <v>2.734169</v>
      </c>
      <c r="K2687" s="22" t="n">
        <v>0.139514</v>
      </c>
      <c r="O2687" s="23"/>
    </row>
    <row r="2688" customFormat="false" ht="15" hidden="false" customHeight="false" outlineLevel="0" collapsed="false">
      <c r="A2688" s="22" t="s">
        <v>1470</v>
      </c>
      <c r="B2688" s="22" t="n">
        <v>37</v>
      </c>
      <c r="C2688" s="22" t="n">
        <v>0</v>
      </c>
      <c r="D2688" s="22" t="n">
        <v>128</v>
      </c>
      <c r="E2688" s="22" t="n">
        <v>157</v>
      </c>
      <c r="F2688" s="22" t="n">
        <f aca="false">D2688/SUM(C2688:E2688)</f>
        <v>0.449122807017544</v>
      </c>
      <c r="G2688" s="22" t="n">
        <v>14.37</v>
      </c>
      <c r="H2688" s="22" t="n">
        <v>99.26</v>
      </c>
      <c r="I2688" s="22" t="n">
        <v>171.37</v>
      </c>
      <c r="J2688" s="22" t="n">
        <v>23.901231</v>
      </c>
      <c r="K2688" s="22" t="n">
        <v>0</v>
      </c>
      <c r="O2688" s="23"/>
    </row>
    <row r="2689" customFormat="false" ht="15" hidden="false" customHeight="false" outlineLevel="0" collapsed="false">
      <c r="A2689" s="22" t="s">
        <v>1471</v>
      </c>
      <c r="B2689" s="22" t="n">
        <v>85</v>
      </c>
      <c r="C2689" s="22" t="n">
        <v>128</v>
      </c>
      <c r="D2689" s="22" t="n">
        <v>128</v>
      </c>
      <c r="E2689" s="22" t="n">
        <v>29</v>
      </c>
      <c r="F2689" s="22" t="n">
        <f aca="false">D2689/SUM(C2689:E2689)</f>
        <v>0.449122807017544</v>
      </c>
      <c r="G2689" s="22" t="n">
        <v>129.35</v>
      </c>
      <c r="H2689" s="22" t="n">
        <v>125.31</v>
      </c>
      <c r="I2689" s="22" t="n">
        <v>30.35</v>
      </c>
      <c r="J2689" s="22" t="n">
        <v>0.131807</v>
      </c>
      <c r="K2689" s="22" t="n">
        <v>0.78818</v>
      </c>
      <c r="O2689" s="23"/>
    </row>
    <row r="2690" customFormat="false" ht="15" hidden="false" customHeight="false" outlineLevel="0" collapsed="false">
      <c r="A2690" s="22" t="s">
        <v>1472</v>
      </c>
      <c r="B2690" s="22" t="n">
        <v>23</v>
      </c>
      <c r="C2690" s="22" t="n">
        <v>22</v>
      </c>
      <c r="D2690" s="22" t="n">
        <v>128</v>
      </c>
      <c r="E2690" s="22" t="n">
        <v>135</v>
      </c>
      <c r="F2690" s="22" t="n">
        <f aca="false">D2690/SUM(C2690:E2690)</f>
        <v>0.449122807017544</v>
      </c>
      <c r="G2690" s="22" t="n">
        <v>25.95</v>
      </c>
      <c r="H2690" s="22" t="n">
        <v>120.1</v>
      </c>
      <c r="I2690" s="22" t="n">
        <v>138.95</v>
      </c>
      <c r="J2690" s="22" t="n">
        <v>1.233726</v>
      </c>
      <c r="K2690" s="22" t="n">
        <v>0.325146</v>
      </c>
      <c r="O2690" s="23"/>
    </row>
    <row r="2691" customFormat="false" ht="15" hidden="false" customHeight="false" outlineLevel="0" collapsed="false">
      <c r="A2691" s="22" t="s">
        <v>779</v>
      </c>
      <c r="B2691" s="22" t="n">
        <v>102</v>
      </c>
      <c r="C2691" s="22" t="n">
        <v>120</v>
      </c>
      <c r="D2691" s="22" t="n">
        <v>128</v>
      </c>
      <c r="E2691" s="22" t="n">
        <v>37</v>
      </c>
      <c r="F2691" s="22" t="n">
        <f aca="false">D2691/SUM(C2691:E2691)</f>
        <v>0.449122807017544</v>
      </c>
      <c r="G2691" s="22" t="n">
        <v>118.79</v>
      </c>
      <c r="H2691" s="22" t="n">
        <v>130.41</v>
      </c>
      <c r="I2691" s="22" t="n">
        <v>35.79</v>
      </c>
      <c r="J2691" s="22" t="n">
        <v>0.097652</v>
      </c>
      <c r="K2691" s="22" t="n">
        <v>0.795688</v>
      </c>
      <c r="O2691" s="23"/>
    </row>
    <row r="2692" customFormat="false" ht="15" hidden="false" customHeight="false" outlineLevel="0" collapsed="false">
      <c r="A2692" s="22" t="s">
        <v>1232</v>
      </c>
      <c r="B2692" s="22" t="n">
        <v>110</v>
      </c>
      <c r="C2692" s="22" t="n">
        <v>21</v>
      </c>
      <c r="D2692" s="22" t="n">
        <v>128</v>
      </c>
      <c r="E2692" s="22" t="n">
        <v>136</v>
      </c>
      <c r="F2692" s="22" t="n">
        <f aca="false">D2692/SUM(C2692:E2692)</f>
        <v>0.449122807017544</v>
      </c>
      <c r="G2692" s="22" t="n">
        <v>25.35</v>
      </c>
      <c r="H2692" s="22" t="n">
        <v>119.3</v>
      </c>
      <c r="I2692" s="22" t="n">
        <v>140.35</v>
      </c>
      <c r="J2692" s="22" t="n">
        <v>1.516318</v>
      </c>
      <c r="K2692" s="22" t="n">
        <v>0.258393</v>
      </c>
      <c r="O2692" s="23"/>
    </row>
    <row r="2693" customFormat="false" ht="15" hidden="false" customHeight="false" outlineLevel="0" collapsed="false">
      <c r="A2693" s="22" t="s">
        <v>1473</v>
      </c>
      <c r="B2693" s="22" t="n">
        <v>16</v>
      </c>
      <c r="C2693" s="22" t="n">
        <v>111</v>
      </c>
      <c r="D2693" s="22" t="n">
        <v>128</v>
      </c>
      <c r="E2693" s="22" t="n">
        <v>46</v>
      </c>
      <c r="F2693" s="22" t="n">
        <f aca="false">D2693/SUM(C2693:E2693)</f>
        <v>0.449122807017544</v>
      </c>
      <c r="G2693" s="22" t="n">
        <v>107.46</v>
      </c>
      <c r="H2693" s="22" t="n">
        <v>135.09</v>
      </c>
      <c r="I2693" s="22" t="n">
        <v>42.46</v>
      </c>
      <c r="J2693" s="22" t="n">
        <v>0.78456</v>
      </c>
      <c r="K2693" s="22" t="n">
        <v>0.382723</v>
      </c>
      <c r="O2693" s="23"/>
    </row>
    <row r="2694" customFormat="false" ht="15" hidden="false" customHeight="false" outlineLevel="0" collapsed="false">
      <c r="A2694" s="22" t="s">
        <v>1474</v>
      </c>
      <c r="B2694" s="22" t="n">
        <v>114</v>
      </c>
      <c r="C2694" s="22" t="n">
        <v>137</v>
      </c>
      <c r="D2694" s="22" t="n">
        <v>128</v>
      </c>
      <c r="E2694" s="22" t="n">
        <v>20</v>
      </c>
      <c r="F2694" s="22" t="n">
        <f aca="false">D2694/SUM(C2694:E2694)</f>
        <v>0.449122807017544</v>
      </c>
      <c r="G2694" s="22" t="n">
        <v>141.76</v>
      </c>
      <c r="H2694" s="22" t="n">
        <v>118.48</v>
      </c>
      <c r="I2694" s="22" t="n">
        <v>24.76</v>
      </c>
      <c r="J2694" s="22" t="n">
        <v>1.838288</v>
      </c>
      <c r="K2694" s="22" t="n">
        <v>0.201392</v>
      </c>
      <c r="O2694" s="23"/>
    </row>
    <row r="2695" customFormat="false" ht="15" hidden="false" customHeight="false" outlineLevel="0" collapsed="false">
      <c r="A2695" s="22" t="s">
        <v>1475</v>
      </c>
      <c r="B2695" s="22" t="n">
        <v>98</v>
      </c>
      <c r="C2695" s="22" t="n">
        <v>125</v>
      </c>
      <c r="D2695" s="22" t="n">
        <v>128</v>
      </c>
      <c r="E2695" s="22" t="n">
        <v>32</v>
      </c>
      <c r="F2695" s="22" t="n">
        <f aca="false">D2695/SUM(C2695:E2695)</f>
        <v>0.449122807017544</v>
      </c>
      <c r="G2695" s="22" t="n">
        <v>125.34</v>
      </c>
      <c r="H2695" s="22" t="n">
        <v>127.33</v>
      </c>
      <c r="I2695" s="22" t="n">
        <v>32.34</v>
      </c>
      <c r="J2695" s="22" t="n">
        <v>0.007979</v>
      </c>
      <c r="K2695" s="22" t="n">
        <v>1</v>
      </c>
      <c r="O2695" s="23"/>
    </row>
    <row r="2696" customFormat="false" ht="15" hidden="false" customHeight="false" outlineLevel="0" collapsed="false">
      <c r="A2696" s="22" t="s">
        <v>1476</v>
      </c>
      <c r="B2696" s="22" t="n">
        <v>35</v>
      </c>
      <c r="C2696" s="22" t="n">
        <v>116</v>
      </c>
      <c r="D2696" s="22" t="n">
        <v>119</v>
      </c>
      <c r="E2696" s="22" t="n">
        <v>30</v>
      </c>
      <c r="F2696" s="22" t="n">
        <f aca="false">D2696/SUM(C2696:E2696)</f>
        <v>0.449056603773585</v>
      </c>
      <c r="G2696" s="22" t="n">
        <v>116.23</v>
      </c>
      <c r="H2696" s="22" t="n">
        <v>118.55</v>
      </c>
      <c r="I2696" s="22" t="n">
        <v>30.23</v>
      </c>
      <c r="J2696" s="22" t="n">
        <v>0.003899</v>
      </c>
      <c r="K2696" s="22" t="n">
        <v>1</v>
      </c>
      <c r="O2696" s="23"/>
    </row>
    <row r="2697" customFormat="false" ht="15" hidden="false" customHeight="false" outlineLevel="0" collapsed="false">
      <c r="A2697" s="22" t="s">
        <v>112</v>
      </c>
      <c r="B2697" s="22" t="n">
        <v>106</v>
      </c>
      <c r="C2697" s="22" t="n">
        <v>113</v>
      </c>
      <c r="D2697" s="22" t="n">
        <v>92</v>
      </c>
      <c r="E2697" s="22" t="n">
        <v>0</v>
      </c>
      <c r="F2697" s="22" t="n">
        <f aca="false">D2697/SUM(C2697:E2697)</f>
        <v>0.448780487804878</v>
      </c>
      <c r="G2697" s="22" t="n">
        <v>123.32</v>
      </c>
      <c r="H2697" s="22" t="n">
        <v>71.36</v>
      </c>
      <c r="I2697" s="22" t="n">
        <v>10.32</v>
      </c>
      <c r="J2697" s="22" t="n">
        <v>17.15834</v>
      </c>
      <c r="K2697" s="22" t="n">
        <v>3E-006</v>
      </c>
      <c r="O2697" s="23"/>
    </row>
    <row r="2698" customFormat="false" ht="15" hidden="false" customHeight="false" outlineLevel="0" collapsed="false">
      <c r="A2698" s="22" t="s">
        <v>112</v>
      </c>
      <c r="B2698" s="22" t="n">
        <v>109</v>
      </c>
      <c r="C2698" s="22" t="n">
        <v>113</v>
      </c>
      <c r="D2698" s="22" t="n">
        <v>92</v>
      </c>
      <c r="E2698" s="22" t="n">
        <v>0</v>
      </c>
      <c r="F2698" s="22" t="n">
        <f aca="false">D2698/SUM(C2698:E2698)</f>
        <v>0.448780487804878</v>
      </c>
      <c r="G2698" s="22" t="n">
        <v>123.32</v>
      </c>
      <c r="H2698" s="22" t="n">
        <v>71.36</v>
      </c>
      <c r="I2698" s="22" t="n">
        <v>10.32</v>
      </c>
      <c r="J2698" s="22" t="n">
        <v>17.15834</v>
      </c>
      <c r="K2698" s="22" t="n">
        <v>3E-006</v>
      </c>
      <c r="O2698" s="23"/>
    </row>
    <row r="2699" customFormat="false" ht="15" hidden="false" customHeight="false" outlineLevel="0" collapsed="false">
      <c r="A2699" s="22" t="s">
        <v>1477</v>
      </c>
      <c r="B2699" s="22" t="n">
        <v>78</v>
      </c>
      <c r="C2699" s="22" t="n">
        <v>110</v>
      </c>
      <c r="D2699" s="22" t="n">
        <v>127</v>
      </c>
      <c r="E2699" s="22" t="n">
        <v>46</v>
      </c>
      <c r="F2699" s="22" t="n">
        <f aca="false">D2699/SUM(C2699:E2699)</f>
        <v>0.448763250883392</v>
      </c>
      <c r="G2699" s="22" t="n">
        <v>106.37</v>
      </c>
      <c r="H2699" s="22" t="n">
        <v>134.26</v>
      </c>
      <c r="I2699" s="22" t="n">
        <v>42.37</v>
      </c>
      <c r="J2699" s="22" t="n">
        <v>0.828198</v>
      </c>
      <c r="K2699" s="22" t="n">
        <v>0.380773</v>
      </c>
      <c r="O2699" s="23"/>
    </row>
    <row r="2700" customFormat="false" ht="15" hidden="false" customHeight="false" outlineLevel="0" collapsed="false">
      <c r="A2700" s="22" t="s">
        <v>335</v>
      </c>
      <c r="B2700" s="22" t="n">
        <v>37</v>
      </c>
      <c r="C2700" s="22" t="n">
        <v>101</v>
      </c>
      <c r="D2700" s="22" t="n">
        <v>83</v>
      </c>
      <c r="E2700" s="22" t="n">
        <v>1</v>
      </c>
      <c r="F2700" s="22" t="n">
        <f aca="false">D2700/SUM(C2700:E2700)</f>
        <v>0.448648648648649</v>
      </c>
      <c r="G2700" s="22" t="n">
        <v>109.76</v>
      </c>
      <c r="H2700" s="22" t="n">
        <v>65.47</v>
      </c>
      <c r="I2700" s="22" t="n">
        <v>9.76</v>
      </c>
      <c r="J2700" s="22" t="n">
        <v>13.257576</v>
      </c>
      <c r="K2700" s="22" t="n">
        <v>0.000104</v>
      </c>
      <c r="O2700" s="23"/>
    </row>
    <row r="2701" customFormat="false" ht="15" hidden="false" customHeight="false" outlineLevel="0" collapsed="false">
      <c r="A2701" s="22" t="s">
        <v>1478</v>
      </c>
      <c r="B2701" s="22" t="n">
        <v>66</v>
      </c>
      <c r="C2701" s="22" t="n">
        <v>117</v>
      </c>
      <c r="D2701" s="22" t="n">
        <v>113</v>
      </c>
      <c r="E2701" s="22" t="n">
        <v>22</v>
      </c>
      <c r="F2701" s="22" t="n">
        <f aca="false">D2701/SUM(C2701:E2701)</f>
        <v>0.448412698412698</v>
      </c>
      <c r="G2701" s="22" t="n">
        <v>119.45</v>
      </c>
      <c r="H2701" s="22" t="n">
        <v>108.09</v>
      </c>
      <c r="I2701" s="22" t="n">
        <v>24.45</v>
      </c>
      <c r="J2701" s="22" t="n">
        <v>0.519267</v>
      </c>
      <c r="K2701" s="22" t="n">
        <v>0.55721</v>
      </c>
      <c r="O2701" s="23"/>
    </row>
    <row r="2702" customFormat="false" ht="15" hidden="false" customHeight="false" outlineLevel="0" collapsed="false">
      <c r="A2702" s="22" t="s">
        <v>1479</v>
      </c>
      <c r="B2702" s="22" t="n">
        <v>7</v>
      </c>
      <c r="C2702" s="22" t="n">
        <v>126</v>
      </c>
      <c r="D2702" s="22" t="n">
        <v>126</v>
      </c>
      <c r="E2702" s="22" t="n">
        <v>29</v>
      </c>
      <c r="F2702" s="22" t="n">
        <f aca="false">D2702/SUM(C2702:E2702)</f>
        <v>0.448398576512455</v>
      </c>
      <c r="G2702" s="22" t="n">
        <v>127.12</v>
      </c>
      <c r="H2702" s="22" t="n">
        <v>123.76</v>
      </c>
      <c r="I2702" s="22" t="n">
        <v>30.12</v>
      </c>
      <c r="J2702" s="22" t="n">
        <v>0.092221</v>
      </c>
      <c r="K2702" s="22" t="n">
        <v>0.892176</v>
      </c>
      <c r="O2702" s="23"/>
    </row>
    <row r="2703" customFormat="false" ht="15" hidden="false" customHeight="false" outlineLevel="0" collapsed="false">
      <c r="A2703" s="22" t="s">
        <v>89</v>
      </c>
      <c r="B2703" s="22" t="n">
        <v>13</v>
      </c>
      <c r="C2703" s="22" t="n">
        <v>0</v>
      </c>
      <c r="D2703" s="22" t="n">
        <v>117</v>
      </c>
      <c r="E2703" s="22" t="n">
        <v>144</v>
      </c>
      <c r="F2703" s="22" t="n">
        <f aca="false">D2703/SUM(C2703:E2703)</f>
        <v>0.448275862068966</v>
      </c>
      <c r="G2703" s="22" t="n">
        <v>13.11</v>
      </c>
      <c r="H2703" s="22" t="n">
        <v>90.78</v>
      </c>
      <c r="I2703" s="22" t="n">
        <v>157.11</v>
      </c>
      <c r="J2703" s="22" t="n">
        <v>21.782222</v>
      </c>
      <c r="K2703" s="22" t="n">
        <v>0</v>
      </c>
      <c r="O2703" s="23"/>
    </row>
    <row r="2704" customFormat="false" ht="15" hidden="false" customHeight="false" outlineLevel="0" collapsed="false">
      <c r="A2704" s="22" t="s">
        <v>1480</v>
      </c>
      <c r="B2704" s="22" t="n">
        <v>40</v>
      </c>
      <c r="C2704" s="22" t="n">
        <v>9</v>
      </c>
      <c r="D2704" s="22" t="n">
        <v>73</v>
      </c>
      <c r="E2704" s="22" t="n">
        <v>81</v>
      </c>
      <c r="F2704" s="22" t="n">
        <f aca="false">D2704/SUM(C2704:E2704)</f>
        <v>0.447852760736196</v>
      </c>
      <c r="G2704" s="22" t="n">
        <v>12.7</v>
      </c>
      <c r="H2704" s="22" t="n">
        <v>65.6</v>
      </c>
      <c r="I2704" s="22" t="n">
        <v>84.7</v>
      </c>
      <c r="J2704" s="22" t="n">
        <v>2.075314</v>
      </c>
      <c r="K2704" s="22" t="n">
        <v>0.177265</v>
      </c>
      <c r="O2704" s="23"/>
    </row>
    <row r="2705" customFormat="false" ht="15" hidden="false" customHeight="false" outlineLevel="0" collapsed="false">
      <c r="A2705" s="22" t="s">
        <v>1481</v>
      </c>
      <c r="B2705" s="22" t="n">
        <v>37</v>
      </c>
      <c r="C2705" s="22" t="n">
        <v>129</v>
      </c>
      <c r="D2705" s="22" t="n">
        <v>124</v>
      </c>
      <c r="E2705" s="22" t="n">
        <v>24</v>
      </c>
      <c r="F2705" s="22" t="n">
        <f aca="false">D2705/SUM(C2705:E2705)</f>
        <v>0.447653429602888</v>
      </c>
      <c r="G2705" s="22" t="n">
        <v>131.7</v>
      </c>
      <c r="H2705" s="22" t="n">
        <v>118.6</v>
      </c>
      <c r="I2705" s="22" t="n">
        <v>26.7</v>
      </c>
      <c r="J2705" s="22" t="n">
        <v>0.574406</v>
      </c>
      <c r="K2705" s="22" t="n">
        <v>0.486082</v>
      </c>
      <c r="O2705" s="23"/>
    </row>
    <row r="2706" customFormat="false" ht="15" hidden="false" customHeight="false" outlineLevel="0" collapsed="false">
      <c r="A2706" s="22" t="s">
        <v>1482</v>
      </c>
      <c r="B2706" s="22" t="n">
        <v>75</v>
      </c>
      <c r="C2706" s="22" t="n">
        <v>138</v>
      </c>
      <c r="D2706" s="22" t="n">
        <v>128</v>
      </c>
      <c r="E2706" s="22" t="n">
        <v>20</v>
      </c>
      <c r="F2706" s="22" t="n">
        <f aca="false">D2706/SUM(C2706:E2706)</f>
        <v>0.447552447552448</v>
      </c>
      <c r="G2706" s="22" t="n">
        <v>142.67</v>
      </c>
      <c r="H2706" s="22" t="n">
        <v>118.66</v>
      </c>
      <c r="I2706" s="22" t="n">
        <v>24.67</v>
      </c>
      <c r="J2706" s="22" t="n">
        <v>1.773036</v>
      </c>
      <c r="K2706" s="22" t="n">
        <v>0.202616</v>
      </c>
      <c r="O2706" s="23"/>
    </row>
    <row r="2707" customFormat="false" ht="15" hidden="false" customHeight="false" outlineLevel="0" collapsed="false">
      <c r="A2707" s="22" t="s">
        <v>1483</v>
      </c>
      <c r="B2707" s="22" t="n">
        <v>114</v>
      </c>
      <c r="C2707" s="22" t="n">
        <v>120</v>
      </c>
      <c r="D2707" s="22" t="n">
        <v>128</v>
      </c>
      <c r="E2707" s="22" t="n">
        <v>38</v>
      </c>
      <c r="F2707" s="22" t="n">
        <f aca="false">D2707/SUM(C2707:E2707)</f>
        <v>0.447552447552448</v>
      </c>
      <c r="G2707" s="22" t="n">
        <v>118.38</v>
      </c>
      <c r="H2707" s="22" t="n">
        <v>131.24</v>
      </c>
      <c r="I2707" s="22" t="n">
        <v>36.38</v>
      </c>
      <c r="J2707" s="22" t="n">
        <v>0.17481</v>
      </c>
      <c r="K2707" s="22" t="n">
        <v>0.699326</v>
      </c>
      <c r="O2707" s="23"/>
    </row>
    <row r="2708" customFormat="false" ht="15" hidden="false" customHeight="false" outlineLevel="0" collapsed="false">
      <c r="A2708" s="22" t="s">
        <v>1413</v>
      </c>
      <c r="B2708" s="22" t="n">
        <v>7</v>
      </c>
      <c r="C2708" s="22" t="n">
        <v>40</v>
      </c>
      <c r="D2708" s="22" t="n">
        <v>128</v>
      </c>
      <c r="E2708" s="22" t="n">
        <v>118</v>
      </c>
      <c r="F2708" s="22" t="n">
        <f aca="false">D2708/SUM(C2708:E2708)</f>
        <v>0.447552447552448</v>
      </c>
      <c r="G2708" s="22" t="n">
        <v>37.82</v>
      </c>
      <c r="H2708" s="22" t="n">
        <v>132.36</v>
      </c>
      <c r="I2708" s="22" t="n">
        <v>115.82</v>
      </c>
      <c r="J2708" s="22" t="n">
        <v>0.310832</v>
      </c>
      <c r="K2708" s="22" t="n">
        <v>0.609342</v>
      </c>
      <c r="O2708" s="23"/>
    </row>
    <row r="2709" customFormat="false" ht="15" hidden="false" customHeight="false" outlineLevel="0" collapsed="false">
      <c r="A2709" s="22" t="s">
        <v>1484</v>
      </c>
      <c r="B2709" s="22" t="n">
        <v>81</v>
      </c>
      <c r="C2709" s="22" t="n">
        <v>136</v>
      </c>
      <c r="D2709" s="22" t="n">
        <v>128</v>
      </c>
      <c r="E2709" s="22" t="n">
        <v>22</v>
      </c>
      <c r="F2709" s="22" t="n">
        <f aca="false">D2709/SUM(C2709:E2709)</f>
        <v>0.447552447552448</v>
      </c>
      <c r="G2709" s="22" t="n">
        <v>139.86</v>
      </c>
      <c r="H2709" s="22" t="n">
        <v>120.28</v>
      </c>
      <c r="I2709" s="22" t="n">
        <v>25.86</v>
      </c>
      <c r="J2709" s="22" t="n">
        <v>1.178277</v>
      </c>
      <c r="K2709" s="22" t="n">
        <v>0.325912</v>
      </c>
      <c r="O2709" s="23"/>
    </row>
    <row r="2710" customFormat="false" ht="15" hidden="false" customHeight="false" outlineLevel="0" collapsed="false">
      <c r="A2710" s="22" t="s">
        <v>1485</v>
      </c>
      <c r="B2710" s="22" t="n">
        <v>85</v>
      </c>
      <c r="C2710" s="22" t="n">
        <v>113</v>
      </c>
      <c r="D2710" s="22" t="n">
        <v>128</v>
      </c>
      <c r="E2710" s="22" t="n">
        <v>45</v>
      </c>
      <c r="F2710" s="22" t="n">
        <f aca="false">D2710/SUM(C2710:E2710)</f>
        <v>0.447552447552448</v>
      </c>
      <c r="G2710" s="22" t="n">
        <v>109.54</v>
      </c>
      <c r="H2710" s="22" t="n">
        <v>134.92</v>
      </c>
      <c r="I2710" s="22" t="n">
        <v>41.54</v>
      </c>
      <c r="J2710" s="22" t="n">
        <v>0.751552</v>
      </c>
      <c r="K2710" s="22" t="n">
        <v>0.382197</v>
      </c>
      <c r="O2710" s="23"/>
    </row>
    <row r="2711" customFormat="false" ht="15" hidden="false" customHeight="false" outlineLevel="0" collapsed="false">
      <c r="A2711" s="22" t="s">
        <v>1486</v>
      </c>
      <c r="B2711" s="22" t="n">
        <v>115</v>
      </c>
      <c r="C2711" s="22" t="n">
        <v>20</v>
      </c>
      <c r="D2711" s="22" t="n">
        <v>128</v>
      </c>
      <c r="E2711" s="22" t="n">
        <v>138</v>
      </c>
      <c r="F2711" s="22" t="n">
        <f aca="false">D2711/SUM(C2711:E2711)</f>
        <v>0.447552447552448</v>
      </c>
      <c r="G2711" s="22" t="n">
        <v>24.67</v>
      </c>
      <c r="H2711" s="22" t="n">
        <v>118.66</v>
      </c>
      <c r="I2711" s="22" t="n">
        <v>142.67</v>
      </c>
      <c r="J2711" s="22" t="n">
        <v>1.773036</v>
      </c>
      <c r="K2711" s="22" t="n">
        <v>0.202616</v>
      </c>
      <c r="O2711" s="23"/>
    </row>
    <row r="2712" customFormat="false" ht="15" hidden="false" customHeight="false" outlineLevel="0" collapsed="false">
      <c r="A2712" s="22" t="s">
        <v>1486</v>
      </c>
      <c r="B2712" s="22" t="n">
        <v>122</v>
      </c>
      <c r="C2712" s="22" t="n">
        <v>20</v>
      </c>
      <c r="D2712" s="22" t="n">
        <v>128</v>
      </c>
      <c r="E2712" s="22" t="n">
        <v>138</v>
      </c>
      <c r="F2712" s="22" t="n">
        <f aca="false">D2712/SUM(C2712:E2712)</f>
        <v>0.447552447552448</v>
      </c>
      <c r="G2712" s="22" t="n">
        <v>24.67</v>
      </c>
      <c r="H2712" s="22" t="n">
        <v>118.66</v>
      </c>
      <c r="I2712" s="22" t="n">
        <v>142.67</v>
      </c>
      <c r="J2712" s="22" t="n">
        <v>1.773036</v>
      </c>
      <c r="K2712" s="22" t="n">
        <v>0.202616</v>
      </c>
      <c r="O2712" s="23"/>
    </row>
    <row r="2713" customFormat="false" ht="15" hidden="false" customHeight="false" outlineLevel="0" collapsed="false">
      <c r="A2713" s="22" t="s">
        <v>1487</v>
      </c>
      <c r="B2713" s="22" t="n">
        <v>55</v>
      </c>
      <c r="C2713" s="22" t="n">
        <v>130</v>
      </c>
      <c r="D2713" s="22" t="n">
        <v>128</v>
      </c>
      <c r="E2713" s="22" t="n">
        <v>28</v>
      </c>
      <c r="F2713" s="22" t="n">
        <f aca="false">D2713/SUM(C2713:E2713)</f>
        <v>0.447552447552448</v>
      </c>
      <c r="G2713" s="22" t="n">
        <v>131.59</v>
      </c>
      <c r="H2713" s="22" t="n">
        <v>124.81</v>
      </c>
      <c r="I2713" s="22" t="n">
        <v>29.59</v>
      </c>
      <c r="J2713" s="22" t="n">
        <v>0.186688</v>
      </c>
      <c r="K2713" s="22" t="n">
        <v>0.786257</v>
      </c>
      <c r="O2713" s="23"/>
    </row>
    <row r="2714" customFormat="false" ht="15" hidden="false" customHeight="false" outlineLevel="0" collapsed="false">
      <c r="A2714" s="22" t="s">
        <v>1488</v>
      </c>
      <c r="B2714" s="22" t="n">
        <v>93</v>
      </c>
      <c r="C2714" s="22" t="n">
        <v>123</v>
      </c>
      <c r="D2714" s="22" t="n">
        <v>128</v>
      </c>
      <c r="E2714" s="22" t="n">
        <v>35</v>
      </c>
      <c r="F2714" s="22" t="n">
        <f aca="false">D2714/SUM(C2714:E2714)</f>
        <v>0.447552447552448</v>
      </c>
      <c r="G2714" s="22" t="n">
        <v>122.27</v>
      </c>
      <c r="H2714" s="22" t="n">
        <v>129.46</v>
      </c>
      <c r="I2714" s="22" t="n">
        <v>34.27</v>
      </c>
      <c r="J2714" s="22" t="n">
        <v>0.036451</v>
      </c>
      <c r="K2714" s="22" t="n">
        <v>0.896032</v>
      </c>
      <c r="O2714" s="23"/>
    </row>
    <row r="2715" customFormat="false" ht="15" hidden="false" customHeight="false" outlineLevel="0" collapsed="false">
      <c r="A2715" s="22" t="s">
        <v>1489</v>
      </c>
      <c r="B2715" s="22" t="n">
        <v>23</v>
      </c>
      <c r="C2715" s="22" t="n">
        <v>41</v>
      </c>
      <c r="D2715" s="22" t="n">
        <v>128</v>
      </c>
      <c r="E2715" s="22" t="n">
        <v>117</v>
      </c>
      <c r="F2715" s="22" t="n">
        <f aca="false">D2715/SUM(C2715:E2715)</f>
        <v>0.447552447552448</v>
      </c>
      <c r="G2715" s="22" t="n">
        <v>38.55</v>
      </c>
      <c r="H2715" s="22" t="n">
        <v>132.9</v>
      </c>
      <c r="I2715" s="22" t="n">
        <v>114.55</v>
      </c>
      <c r="J2715" s="22" t="n">
        <v>0.389105</v>
      </c>
      <c r="K2715" s="22" t="n">
        <v>0.526418</v>
      </c>
      <c r="O2715" s="23"/>
    </row>
    <row r="2716" customFormat="false" ht="15" hidden="false" customHeight="false" outlineLevel="0" collapsed="false">
      <c r="A2716" s="22" t="s">
        <v>1449</v>
      </c>
      <c r="B2716" s="22" t="n">
        <v>11</v>
      </c>
      <c r="C2716" s="22" t="n">
        <v>30</v>
      </c>
      <c r="D2716" s="22" t="n">
        <v>128</v>
      </c>
      <c r="E2716" s="22" t="n">
        <v>128</v>
      </c>
      <c r="F2716" s="22" t="n">
        <f aca="false">D2716/SUM(C2716:E2716)</f>
        <v>0.447552447552448</v>
      </c>
      <c r="G2716" s="22" t="n">
        <v>30.9</v>
      </c>
      <c r="H2716" s="22" t="n">
        <v>126.21</v>
      </c>
      <c r="I2716" s="22" t="n">
        <v>128.9</v>
      </c>
      <c r="J2716" s="22" t="n">
        <v>0.057542</v>
      </c>
      <c r="K2716" s="22" t="n">
        <v>0.893605</v>
      </c>
      <c r="O2716" s="23"/>
    </row>
    <row r="2717" customFormat="false" ht="15" hidden="false" customHeight="false" outlineLevel="0" collapsed="false">
      <c r="A2717" s="22" t="s">
        <v>1449</v>
      </c>
      <c r="B2717" s="22" t="n">
        <v>128</v>
      </c>
      <c r="C2717" s="22" t="n">
        <v>34</v>
      </c>
      <c r="D2717" s="22" t="n">
        <v>128</v>
      </c>
      <c r="E2717" s="22" t="n">
        <v>124</v>
      </c>
      <c r="F2717" s="22" t="n">
        <f aca="false">D2717/SUM(C2717:E2717)</f>
        <v>0.447552447552448</v>
      </c>
      <c r="G2717" s="22" t="n">
        <v>33.58</v>
      </c>
      <c r="H2717" s="22" t="n">
        <v>128.84</v>
      </c>
      <c r="I2717" s="22" t="n">
        <v>123.58</v>
      </c>
      <c r="J2717" s="22" t="n">
        <v>0.012133</v>
      </c>
      <c r="K2717" s="22" t="n">
        <v>0.896113</v>
      </c>
      <c r="O2717" s="23"/>
    </row>
    <row r="2718" customFormat="false" ht="15" hidden="false" customHeight="false" outlineLevel="0" collapsed="false">
      <c r="A2718" s="22" t="s">
        <v>1490</v>
      </c>
      <c r="B2718" s="22" t="n">
        <v>40</v>
      </c>
      <c r="C2718" s="22" t="n">
        <v>0</v>
      </c>
      <c r="D2718" s="22" t="n">
        <v>119</v>
      </c>
      <c r="E2718" s="22" t="n">
        <v>147</v>
      </c>
      <c r="F2718" s="22" t="n">
        <f aca="false">D2718/SUM(C2718:E2718)</f>
        <v>0.447368421052632</v>
      </c>
      <c r="G2718" s="22" t="n">
        <v>13.31</v>
      </c>
      <c r="H2718" s="22" t="n">
        <v>92.38</v>
      </c>
      <c r="I2718" s="22" t="n">
        <v>160.31</v>
      </c>
      <c r="J2718" s="22" t="n">
        <v>22.083884</v>
      </c>
      <c r="K2718" s="22" t="n">
        <v>0</v>
      </c>
      <c r="O2718" s="23"/>
    </row>
    <row r="2719" customFormat="false" ht="15" hidden="false" customHeight="false" outlineLevel="0" collapsed="false">
      <c r="A2719" s="22" t="s">
        <v>1491</v>
      </c>
      <c r="B2719" s="22" t="n">
        <v>37</v>
      </c>
      <c r="C2719" s="22" t="n">
        <v>14</v>
      </c>
      <c r="D2719" s="22" t="n">
        <v>85</v>
      </c>
      <c r="E2719" s="22" t="n">
        <v>91</v>
      </c>
      <c r="F2719" s="22" t="n">
        <f aca="false">D2719/SUM(C2719:E2719)</f>
        <v>0.447368421052632</v>
      </c>
      <c r="G2719" s="22" t="n">
        <v>16.8</v>
      </c>
      <c r="H2719" s="22" t="n">
        <v>79.4</v>
      </c>
      <c r="I2719" s="22" t="n">
        <v>93.8</v>
      </c>
      <c r="J2719" s="22" t="n">
        <v>0.946075</v>
      </c>
      <c r="K2719" s="22" t="n">
        <v>0.38809</v>
      </c>
      <c r="O2719" s="23"/>
    </row>
    <row r="2720" customFormat="false" ht="15" hidden="false" customHeight="false" outlineLevel="0" collapsed="false">
      <c r="A2720" s="22" t="s">
        <v>1492</v>
      </c>
      <c r="B2720" s="22" t="n">
        <v>98</v>
      </c>
      <c r="C2720" s="22" t="n">
        <v>20</v>
      </c>
      <c r="D2720" s="22" t="n">
        <v>123</v>
      </c>
      <c r="E2720" s="22" t="n">
        <v>132</v>
      </c>
      <c r="F2720" s="22" t="n">
        <f aca="false">D2720/SUM(C2720:E2720)</f>
        <v>0.447272727272727</v>
      </c>
      <c r="G2720" s="22" t="n">
        <v>24.15</v>
      </c>
      <c r="H2720" s="22" t="n">
        <v>114.69</v>
      </c>
      <c r="I2720" s="22" t="n">
        <v>136.15</v>
      </c>
      <c r="J2720" s="22" t="n">
        <v>1.442706</v>
      </c>
      <c r="K2720" s="22" t="n">
        <v>0.251287</v>
      </c>
      <c r="O2720" s="23"/>
    </row>
    <row r="2721" customFormat="false" ht="15" hidden="false" customHeight="false" outlineLevel="0" collapsed="false">
      <c r="A2721" s="22" t="s">
        <v>1493</v>
      </c>
      <c r="B2721" s="22" t="n">
        <v>101</v>
      </c>
      <c r="C2721" s="22" t="n">
        <v>17</v>
      </c>
      <c r="D2721" s="22" t="n">
        <v>123</v>
      </c>
      <c r="E2721" s="22" t="n">
        <v>135</v>
      </c>
      <c r="F2721" s="22" t="n">
        <f aca="false">D2721/SUM(C2721:E2721)</f>
        <v>0.447272727272727</v>
      </c>
      <c r="G2721" s="22" t="n">
        <v>22.41</v>
      </c>
      <c r="H2721" s="22" t="n">
        <v>112.18</v>
      </c>
      <c r="I2721" s="22" t="n">
        <v>140.41</v>
      </c>
      <c r="J2721" s="22" t="n">
        <v>2.556444</v>
      </c>
      <c r="K2721" s="22" t="n">
        <v>0.138971</v>
      </c>
      <c r="O2721" s="23"/>
    </row>
    <row r="2722" customFormat="false" ht="15" hidden="false" customHeight="false" outlineLevel="0" collapsed="false">
      <c r="A2722" s="22" t="s">
        <v>1494</v>
      </c>
      <c r="B2722" s="22" t="n">
        <v>61</v>
      </c>
      <c r="C2722" s="22" t="n">
        <v>55</v>
      </c>
      <c r="D2722" s="22" t="n">
        <v>72</v>
      </c>
      <c r="E2722" s="22" t="n">
        <v>34</v>
      </c>
      <c r="F2722" s="22" t="n">
        <f aca="false">D2722/SUM(C2722:E2722)</f>
        <v>0.447204968944099</v>
      </c>
      <c r="G2722" s="22" t="n">
        <v>51.43</v>
      </c>
      <c r="H2722" s="22" t="n">
        <v>79.13</v>
      </c>
      <c r="I2722" s="22" t="n">
        <v>30.43</v>
      </c>
      <c r="J2722" s="22" t="n">
        <v>1.307287</v>
      </c>
      <c r="K2722" s="22" t="n">
        <v>0.263116</v>
      </c>
      <c r="O2722" s="23"/>
    </row>
    <row r="2723" customFormat="false" ht="15" hidden="false" customHeight="false" outlineLevel="0" collapsed="false">
      <c r="A2723" s="22" t="s">
        <v>1495</v>
      </c>
      <c r="B2723" s="22" t="n">
        <v>66</v>
      </c>
      <c r="C2723" s="22" t="n">
        <v>127</v>
      </c>
      <c r="D2723" s="22" t="n">
        <v>127</v>
      </c>
      <c r="E2723" s="22" t="n">
        <v>30</v>
      </c>
      <c r="F2723" s="22" t="n">
        <f aca="false">D2723/SUM(C2723:E2723)</f>
        <v>0.447183098591549</v>
      </c>
      <c r="G2723" s="22" t="n">
        <v>127.78</v>
      </c>
      <c r="H2723" s="22" t="n">
        <v>125.43</v>
      </c>
      <c r="I2723" s="22" t="n">
        <v>30.78</v>
      </c>
      <c r="J2723" s="22" t="n">
        <v>0.044217</v>
      </c>
      <c r="K2723" s="22" t="n">
        <v>0.893608</v>
      </c>
      <c r="O2723" s="23"/>
    </row>
    <row r="2724" customFormat="false" ht="15" hidden="false" customHeight="false" outlineLevel="0" collapsed="false">
      <c r="A2724" s="22" t="s">
        <v>1495</v>
      </c>
      <c r="B2724" s="22" t="n">
        <v>68</v>
      </c>
      <c r="C2724" s="22" t="n">
        <v>127</v>
      </c>
      <c r="D2724" s="22" t="n">
        <v>127</v>
      </c>
      <c r="E2724" s="22" t="n">
        <v>30</v>
      </c>
      <c r="F2724" s="22" t="n">
        <f aca="false">D2724/SUM(C2724:E2724)</f>
        <v>0.447183098591549</v>
      </c>
      <c r="G2724" s="22" t="n">
        <v>127.78</v>
      </c>
      <c r="H2724" s="22" t="n">
        <v>125.43</v>
      </c>
      <c r="I2724" s="22" t="n">
        <v>30.78</v>
      </c>
      <c r="J2724" s="22" t="n">
        <v>0.044217</v>
      </c>
      <c r="K2724" s="22" t="n">
        <v>0.893608</v>
      </c>
      <c r="O2724" s="23"/>
    </row>
    <row r="2725" customFormat="false" ht="15" hidden="false" customHeight="false" outlineLevel="0" collapsed="false">
      <c r="A2725" s="22" t="s">
        <v>1496</v>
      </c>
      <c r="B2725" s="22" t="n">
        <v>48</v>
      </c>
      <c r="C2725" s="22" t="n">
        <v>26</v>
      </c>
      <c r="D2725" s="22" t="n">
        <v>127</v>
      </c>
      <c r="E2725" s="22" t="n">
        <v>131</v>
      </c>
      <c r="F2725" s="22" t="n">
        <f aca="false">D2725/SUM(C2725:E2725)</f>
        <v>0.447183098591549</v>
      </c>
      <c r="G2725" s="22" t="n">
        <v>28.21</v>
      </c>
      <c r="H2725" s="22" t="n">
        <v>122.59</v>
      </c>
      <c r="I2725" s="22" t="n">
        <v>133.21</v>
      </c>
      <c r="J2725" s="22" t="n">
        <v>0.36756</v>
      </c>
      <c r="K2725" s="22" t="n">
        <v>0.585064</v>
      </c>
      <c r="O2725" s="23"/>
    </row>
    <row r="2726" customFormat="false" ht="15" hidden="false" customHeight="false" outlineLevel="0" collapsed="false">
      <c r="A2726" s="22" t="s">
        <v>1497</v>
      </c>
      <c r="B2726" s="22" t="n">
        <v>9</v>
      </c>
      <c r="C2726" s="22" t="n">
        <v>0</v>
      </c>
      <c r="D2726" s="22" t="n">
        <v>127</v>
      </c>
      <c r="E2726" s="22" t="n">
        <v>157</v>
      </c>
      <c r="F2726" s="22" t="n">
        <f aca="false">D2726/SUM(C2726:E2726)</f>
        <v>0.447183098591549</v>
      </c>
      <c r="G2726" s="22" t="n">
        <v>14.2</v>
      </c>
      <c r="H2726" s="22" t="n">
        <v>98.6</v>
      </c>
      <c r="I2726" s="22" t="n">
        <v>171.2</v>
      </c>
      <c r="J2726" s="22" t="n">
        <v>23.553129</v>
      </c>
      <c r="K2726" s="22" t="n">
        <v>0</v>
      </c>
      <c r="O2726" s="23"/>
    </row>
    <row r="2727" customFormat="false" ht="15" hidden="false" customHeight="false" outlineLevel="0" collapsed="false">
      <c r="A2727" s="22" t="s">
        <v>1498</v>
      </c>
      <c r="B2727" s="22" t="n">
        <v>90</v>
      </c>
      <c r="C2727" s="22" t="n">
        <v>85</v>
      </c>
      <c r="D2727" s="22" t="n">
        <v>76</v>
      </c>
      <c r="E2727" s="22" t="n">
        <v>9</v>
      </c>
      <c r="F2727" s="22" t="n">
        <f aca="false">D2727/SUM(C2727:E2727)</f>
        <v>0.447058823529412</v>
      </c>
      <c r="G2727" s="22" t="n">
        <v>88.99</v>
      </c>
      <c r="H2727" s="22" t="n">
        <v>68.01</v>
      </c>
      <c r="I2727" s="22" t="n">
        <v>12.99</v>
      </c>
      <c r="J2727" s="22" t="n">
        <v>2.345214</v>
      </c>
      <c r="K2727" s="22" t="n">
        <v>0.178244</v>
      </c>
      <c r="O2727" s="23"/>
    </row>
    <row r="2728" customFormat="false" ht="15" hidden="false" customHeight="false" outlineLevel="0" collapsed="false">
      <c r="A2728" s="22" t="s">
        <v>1499</v>
      </c>
      <c r="B2728" s="22" t="n">
        <v>8</v>
      </c>
      <c r="C2728" s="22" t="n">
        <v>111</v>
      </c>
      <c r="D2728" s="22" t="n">
        <v>114</v>
      </c>
      <c r="E2728" s="22" t="n">
        <v>30</v>
      </c>
      <c r="F2728" s="22" t="n">
        <f aca="false">D2728/SUM(C2728:E2728)</f>
        <v>0.447058823529412</v>
      </c>
      <c r="G2728" s="22" t="n">
        <v>110.68</v>
      </c>
      <c r="H2728" s="22" t="n">
        <v>114.64</v>
      </c>
      <c r="I2728" s="22" t="n">
        <v>29.68</v>
      </c>
      <c r="J2728" s="22" t="n">
        <v>0.007832</v>
      </c>
      <c r="K2728" s="22" t="n">
        <v>1</v>
      </c>
      <c r="O2728" s="23"/>
    </row>
    <row r="2729" customFormat="false" ht="15" hidden="false" customHeight="false" outlineLevel="0" collapsed="false">
      <c r="A2729" s="22" t="s">
        <v>1303</v>
      </c>
      <c r="B2729" s="22" t="n">
        <v>49</v>
      </c>
      <c r="C2729" s="22" t="n">
        <v>0</v>
      </c>
      <c r="D2729" s="22" t="n">
        <v>126</v>
      </c>
      <c r="E2729" s="22" t="n">
        <v>156</v>
      </c>
      <c r="F2729" s="22" t="n">
        <f aca="false">D2729/SUM(C2729:E2729)</f>
        <v>0.446808510638298</v>
      </c>
      <c r="G2729" s="22" t="n">
        <v>14.07</v>
      </c>
      <c r="H2729" s="22" t="n">
        <v>97.85</v>
      </c>
      <c r="I2729" s="22" t="n">
        <v>170.07</v>
      </c>
      <c r="J2729" s="22" t="n">
        <v>23.336836</v>
      </c>
      <c r="K2729" s="22" t="n">
        <v>0</v>
      </c>
      <c r="O2729" s="23"/>
    </row>
    <row r="2730" customFormat="false" ht="15" hidden="false" customHeight="false" outlineLevel="0" collapsed="false">
      <c r="A2730" s="22" t="s">
        <v>1303</v>
      </c>
      <c r="B2730" s="22" t="n">
        <v>51</v>
      </c>
      <c r="C2730" s="22" t="n">
        <v>0</v>
      </c>
      <c r="D2730" s="22" t="n">
        <v>126</v>
      </c>
      <c r="E2730" s="22" t="n">
        <v>156</v>
      </c>
      <c r="F2730" s="22" t="n">
        <f aca="false">D2730/SUM(C2730:E2730)</f>
        <v>0.446808510638298</v>
      </c>
      <c r="G2730" s="22" t="n">
        <v>14.07</v>
      </c>
      <c r="H2730" s="22" t="n">
        <v>97.85</v>
      </c>
      <c r="I2730" s="22" t="n">
        <v>170.07</v>
      </c>
      <c r="J2730" s="22" t="n">
        <v>23.336836</v>
      </c>
      <c r="K2730" s="22" t="n">
        <v>0</v>
      </c>
      <c r="O2730" s="23"/>
    </row>
    <row r="2731" customFormat="false" ht="15" hidden="false" customHeight="false" outlineLevel="0" collapsed="false">
      <c r="A2731" s="22" t="s">
        <v>1500</v>
      </c>
      <c r="B2731" s="22" t="n">
        <v>122</v>
      </c>
      <c r="C2731" s="22" t="n">
        <v>139</v>
      </c>
      <c r="D2731" s="22" t="n">
        <v>126</v>
      </c>
      <c r="E2731" s="22" t="n">
        <v>17</v>
      </c>
      <c r="F2731" s="22" t="n">
        <f aca="false">D2731/SUM(C2731:E2731)</f>
        <v>0.446808510638298</v>
      </c>
      <c r="G2731" s="22" t="n">
        <v>144.7</v>
      </c>
      <c r="H2731" s="22" t="n">
        <v>114.61</v>
      </c>
      <c r="I2731" s="22" t="n">
        <v>22.7</v>
      </c>
      <c r="J2731" s="22" t="n">
        <v>2.785207</v>
      </c>
      <c r="K2731" s="22" t="n">
        <v>0.108493</v>
      </c>
      <c r="O2731" s="23"/>
    </row>
    <row r="2732" customFormat="false" ht="15" hidden="false" customHeight="false" outlineLevel="0" collapsed="false">
      <c r="A2732" s="22" t="s">
        <v>1501</v>
      </c>
      <c r="B2732" s="22" t="n">
        <v>65</v>
      </c>
      <c r="C2732" s="22" t="n">
        <v>49</v>
      </c>
      <c r="D2732" s="22" t="n">
        <v>105</v>
      </c>
      <c r="E2732" s="22" t="n">
        <v>81</v>
      </c>
      <c r="F2732" s="22" t="n">
        <f aca="false">D2732/SUM(C2732:E2732)</f>
        <v>0.446808510638298</v>
      </c>
      <c r="G2732" s="22" t="n">
        <v>43.84</v>
      </c>
      <c r="H2732" s="22" t="n">
        <v>115.32</v>
      </c>
      <c r="I2732" s="22" t="n">
        <v>75.84</v>
      </c>
      <c r="J2732" s="22" t="n">
        <v>1.882417</v>
      </c>
      <c r="K2732" s="22" t="n">
        <v>0.18381</v>
      </c>
      <c r="O2732" s="23"/>
    </row>
    <row r="2733" customFormat="false" ht="15" hidden="false" customHeight="false" outlineLevel="0" collapsed="false">
      <c r="A2733" s="22" t="s">
        <v>1502</v>
      </c>
      <c r="B2733" s="22" t="n">
        <v>74</v>
      </c>
      <c r="C2733" s="22" t="n">
        <v>15</v>
      </c>
      <c r="D2733" s="22" t="n">
        <v>105</v>
      </c>
      <c r="E2733" s="22" t="n">
        <v>115</v>
      </c>
      <c r="F2733" s="22" t="n">
        <f aca="false">D2733/SUM(C2733:E2733)</f>
        <v>0.446808510638298</v>
      </c>
      <c r="G2733" s="22" t="n">
        <v>19.39</v>
      </c>
      <c r="H2733" s="22" t="n">
        <v>96.22</v>
      </c>
      <c r="I2733" s="22" t="n">
        <v>119.39</v>
      </c>
      <c r="J2733" s="22" t="n">
        <v>1.955053</v>
      </c>
      <c r="K2733" s="22" t="n">
        <v>0.202662</v>
      </c>
      <c r="O2733" s="23"/>
    </row>
    <row r="2734" customFormat="false" ht="15" hidden="false" customHeight="false" outlineLevel="0" collapsed="false">
      <c r="A2734" s="22" t="s">
        <v>1502</v>
      </c>
      <c r="B2734" s="22" t="n">
        <v>111</v>
      </c>
      <c r="C2734" s="22" t="n">
        <v>15</v>
      </c>
      <c r="D2734" s="22" t="n">
        <v>105</v>
      </c>
      <c r="E2734" s="22" t="n">
        <v>115</v>
      </c>
      <c r="F2734" s="22" t="n">
        <f aca="false">D2734/SUM(C2734:E2734)</f>
        <v>0.446808510638298</v>
      </c>
      <c r="G2734" s="22" t="n">
        <v>19.39</v>
      </c>
      <c r="H2734" s="22" t="n">
        <v>96.22</v>
      </c>
      <c r="I2734" s="22" t="n">
        <v>119.39</v>
      </c>
      <c r="J2734" s="22" t="n">
        <v>1.955053</v>
      </c>
      <c r="K2734" s="22" t="n">
        <v>0.202662</v>
      </c>
      <c r="O2734" s="23"/>
    </row>
    <row r="2735" customFormat="false" ht="15" hidden="false" customHeight="false" outlineLevel="0" collapsed="false">
      <c r="A2735" s="22" t="s">
        <v>1503</v>
      </c>
      <c r="B2735" s="22" t="n">
        <v>21</v>
      </c>
      <c r="C2735" s="22" t="n">
        <v>25</v>
      </c>
      <c r="D2735" s="22" t="n">
        <v>125</v>
      </c>
      <c r="E2735" s="22" t="n">
        <v>130</v>
      </c>
      <c r="F2735" s="22" t="n">
        <f aca="false">D2735/SUM(C2735:E2735)</f>
        <v>0.446428571428571</v>
      </c>
      <c r="G2735" s="22" t="n">
        <v>27.34</v>
      </c>
      <c r="H2735" s="22" t="n">
        <v>120.31</v>
      </c>
      <c r="I2735" s="22" t="n">
        <v>132.34</v>
      </c>
      <c r="J2735" s="22" t="n">
        <v>0.42503</v>
      </c>
      <c r="K2735" s="22" t="n">
        <v>0.579137</v>
      </c>
      <c r="O2735" s="23"/>
    </row>
    <row r="2736" customFormat="false" ht="15" hidden="false" customHeight="false" outlineLevel="0" collapsed="false">
      <c r="A2736" s="22" t="s">
        <v>1504</v>
      </c>
      <c r="B2736" s="22" t="n">
        <v>45</v>
      </c>
      <c r="C2736" s="22" t="n">
        <v>54</v>
      </c>
      <c r="D2736" s="22" t="n">
        <v>125</v>
      </c>
      <c r="E2736" s="22" t="n">
        <v>101</v>
      </c>
      <c r="F2736" s="22" t="n">
        <f aca="false">D2736/SUM(C2736:E2736)</f>
        <v>0.446428571428571</v>
      </c>
      <c r="G2736" s="22" t="n">
        <v>48.47</v>
      </c>
      <c r="H2736" s="22" t="n">
        <v>136.06</v>
      </c>
      <c r="I2736" s="22" t="n">
        <v>95.47</v>
      </c>
      <c r="J2736" s="22" t="n">
        <v>1.848725</v>
      </c>
      <c r="K2736" s="22" t="n">
        <v>0.177093</v>
      </c>
      <c r="O2736" s="23"/>
    </row>
    <row r="2737" customFormat="false" ht="15" hidden="false" customHeight="false" outlineLevel="0" collapsed="false">
      <c r="A2737" s="22" t="s">
        <v>1263</v>
      </c>
      <c r="B2737" s="22" t="n">
        <v>11</v>
      </c>
      <c r="C2737" s="22" t="n">
        <v>93</v>
      </c>
      <c r="D2737" s="22" t="n">
        <v>83</v>
      </c>
      <c r="E2737" s="22" t="n">
        <v>10</v>
      </c>
      <c r="F2737" s="22" t="n">
        <f aca="false">D2737/SUM(C2737:E2737)</f>
        <v>0.446236559139785</v>
      </c>
      <c r="G2737" s="22" t="n">
        <v>97.26</v>
      </c>
      <c r="H2737" s="22" t="n">
        <v>74.48</v>
      </c>
      <c r="I2737" s="22" t="n">
        <v>14.26</v>
      </c>
      <c r="J2737" s="22" t="n">
        <v>2.433203</v>
      </c>
      <c r="K2737" s="22" t="n">
        <v>0.144736</v>
      </c>
      <c r="O2737" s="23"/>
    </row>
    <row r="2738" customFormat="false" ht="15" hidden="false" customHeight="false" outlineLevel="0" collapsed="false">
      <c r="A2738" s="22" t="s">
        <v>1505</v>
      </c>
      <c r="B2738" s="22" t="n">
        <v>8</v>
      </c>
      <c r="C2738" s="22" t="n">
        <v>139</v>
      </c>
      <c r="D2738" s="22" t="n">
        <v>112</v>
      </c>
      <c r="E2738" s="22" t="n">
        <v>0</v>
      </c>
      <c r="F2738" s="22" t="n">
        <f aca="false">D2738/SUM(C2738:E2738)</f>
        <v>0.446215139442231</v>
      </c>
      <c r="G2738" s="22" t="n">
        <v>151.49</v>
      </c>
      <c r="H2738" s="22" t="n">
        <v>87.01</v>
      </c>
      <c r="I2738" s="22" t="n">
        <v>12.49</v>
      </c>
      <c r="J2738" s="22" t="n">
        <v>20.700487</v>
      </c>
      <c r="K2738" s="22" t="n">
        <v>0</v>
      </c>
      <c r="O2738" s="23"/>
    </row>
    <row r="2739" customFormat="false" ht="15" hidden="false" customHeight="false" outlineLevel="0" collapsed="false">
      <c r="A2739" s="22" t="s">
        <v>1506</v>
      </c>
      <c r="B2739" s="22" t="n">
        <v>59</v>
      </c>
      <c r="C2739" s="22" t="n">
        <v>121</v>
      </c>
      <c r="D2739" s="22" t="n">
        <v>112</v>
      </c>
      <c r="E2739" s="22" t="n">
        <v>18</v>
      </c>
      <c r="F2739" s="22" t="n">
        <f aca="false">D2739/SUM(C2739:E2739)</f>
        <v>0.446215139442231</v>
      </c>
      <c r="G2739" s="22" t="n">
        <v>124.82</v>
      </c>
      <c r="H2739" s="22" t="n">
        <v>104.37</v>
      </c>
      <c r="I2739" s="22" t="n">
        <v>21.82</v>
      </c>
      <c r="J2739" s="22" t="n">
        <v>1.342749</v>
      </c>
      <c r="K2739" s="22" t="n">
        <v>0.289502</v>
      </c>
      <c r="O2739" s="23"/>
    </row>
    <row r="2740" customFormat="false" ht="15" hidden="false" customHeight="false" outlineLevel="0" collapsed="false">
      <c r="A2740" s="22" t="s">
        <v>1507</v>
      </c>
      <c r="B2740" s="22" t="n">
        <v>9</v>
      </c>
      <c r="C2740" s="22" t="n">
        <v>34</v>
      </c>
      <c r="D2740" s="22" t="n">
        <v>112</v>
      </c>
      <c r="E2740" s="22" t="n">
        <v>105</v>
      </c>
      <c r="F2740" s="22" t="n">
        <f aca="false">D2740/SUM(C2740:E2740)</f>
        <v>0.446215139442231</v>
      </c>
      <c r="G2740" s="22" t="n">
        <v>32.27</v>
      </c>
      <c r="H2740" s="22" t="n">
        <v>115.46</v>
      </c>
      <c r="I2740" s="22" t="n">
        <v>103.27</v>
      </c>
      <c r="J2740" s="22" t="n">
        <v>0.225173</v>
      </c>
      <c r="K2740" s="22" t="n">
        <v>0.680477</v>
      </c>
      <c r="O2740" s="23"/>
    </row>
    <row r="2741" customFormat="false" ht="15" hidden="false" customHeight="false" outlineLevel="0" collapsed="false">
      <c r="A2741" s="22" t="s">
        <v>1508</v>
      </c>
      <c r="B2741" s="22" t="n">
        <v>119</v>
      </c>
      <c r="C2741" s="22" t="n">
        <v>109</v>
      </c>
      <c r="D2741" s="22" t="n">
        <v>116</v>
      </c>
      <c r="E2741" s="22" t="n">
        <v>35</v>
      </c>
      <c r="F2741" s="22" t="n">
        <f aca="false">D2741/SUM(C2741:E2741)</f>
        <v>0.446153846153846</v>
      </c>
      <c r="G2741" s="22" t="n">
        <v>107.27</v>
      </c>
      <c r="H2741" s="22" t="n">
        <v>119.47</v>
      </c>
      <c r="I2741" s="22" t="n">
        <v>33.27</v>
      </c>
      <c r="J2741" s="22" t="n">
        <v>0.219244</v>
      </c>
      <c r="K2741" s="22" t="n">
        <v>0.685424</v>
      </c>
      <c r="O2741" s="23"/>
    </row>
    <row r="2742" customFormat="false" ht="15" hidden="false" customHeight="false" outlineLevel="0" collapsed="false">
      <c r="A2742" s="22" t="s">
        <v>676</v>
      </c>
      <c r="B2742" s="22" t="n">
        <v>68</v>
      </c>
      <c r="C2742" s="22" t="n">
        <v>34</v>
      </c>
      <c r="D2742" s="22" t="n">
        <v>124</v>
      </c>
      <c r="E2742" s="22" t="n">
        <v>120</v>
      </c>
      <c r="F2742" s="22" t="n">
        <f aca="false">D2742/SUM(C2742:E2742)</f>
        <v>0.446043165467626</v>
      </c>
      <c r="G2742" s="22" t="n">
        <v>33.15</v>
      </c>
      <c r="H2742" s="22" t="n">
        <v>125.7</v>
      </c>
      <c r="I2742" s="22" t="n">
        <v>119.15</v>
      </c>
      <c r="J2742" s="22" t="n">
        <v>0.050721</v>
      </c>
      <c r="K2742" s="22" t="n">
        <v>0.792344</v>
      </c>
      <c r="O2742" s="23"/>
    </row>
    <row r="2743" customFormat="false" ht="15" hidden="false" customHeight="false" outlineLevel="0" collapsed="false">
      <c r="A2743" s="22" t="s">
        <v>1509</v>
      </c>
      <c r="B2743" s="22" t="n">
        <v>60</v>
      </c>
      <c r="C2743" s="22" t="n">
        <v>85</v>
      </c>
      <c r="D2743" s="22" t="n">
        <v>74</v>
      </c>
      <c r="E2743" s="22" t="n">
        <v>7</v>
      </c>
      <c r="F2743" s="22" t="n">
        <f aca="false">D2743/SUM(C2743:E2743)</f>
        <v>0.44578313253012</v>
      </c>
      <c r="G2743" s="22" t="n">
        <v>89.66</v>
      </c>
      <c r="H2743" s="22" t="n">
        <v>64.67</v>
      </c>
      <c r="I2743" s="22" t="n">
        <v>11.66</v>
      </c>
      <c r="J2743" s="22" t="n">
        <v>3.451159</v>
      </c>
      <c r="K2743" s="22" t="n">
        <v>0.074939</v>
      </c>
      <c r="O2743" s="23"/>
    </row>
    <row r="2744" customFormat="false" ht="15" hidden="false" customHeight="false" outlineLevel="0" collapsed="false">
      <c r="A2744" s="22" t="s">
        <v>1510</v>
      </c>
      <c r="B2744" s="22" t="n">
        <v>40</v>
      </c>
      <c r="C2744" s="22" t="n">
        <v>94</v>
      </c>
      <c r="D2744" s="22" t="n">
        <v>111</v>
      </c>
      <c r="E2744" s="22" t="n">
        <v>44</v>
      </c>
      <c r="F2744" s="22" t="n">
        <f aca="false">D2744/SUM(C2744:E2744)</f>
        <v>0.44578313253012</v>
      </c>
      <c r="G2744" s="22" t="n">
        <v>89.76</v>
      </c>
      <c r="H2744" s="22" t="n">
        <v>119.48</v>
      </c>
      <c r="I2744" s="22" t="n">
        <v>39.76</v>
      </c>
      <c r="J2744" s="22" t="n">
        <v>1.254276</v>
      </c>
      <c r="K2744" s="22" t="n">
        <v>0.29039</v>
      </c>
      <c r="O2744" s="23"/>
    </row>
    <row r="2745" customFormat="false" ht="15" hidden="false" customHeight="false" outlineLevel="0" collapsed="false">
      <c r="A2745" s="22" t="s">
        <v>1511</v>
      </c>
      <c r="B2745" s="22" t="n">
        <v>106</v>
      </c>
      <c r="C2745" s="22" t="n">
        <v>127</v>
      </c>
      <c r="D2745" s="22" t="n">
        <v>115</v>
      </c>
      <c r="E2745" s="22" t="n">
        <v>16</v>
      </c>
      <c r="F2745" s="22" t="n">
        <f aca="false">D2745/SUM(C2745:E2745)</f>
        <v>0.445736434108527</v>
      </c>
      <c r="G2745" s="22" t="n">
        <v>131.94</v>
      </c>
      <c r="H2745" s="22" t="n">
        <v>105.12</v>
      </c>
      <c r="I2745" s="22" t="n">
        <v>20.94</v>
      </c>
      <c r="J2745" s="22" t="n">
        <v>2.278041</v>
      </c>
      <c r="K2745" s="22" t="n">
        <v>0.168578</v>
      </c>
      <c r="O2745" s="23"/>
    </row>
    <row r="2746" customFormat="false" ht="15" hidden="false" customHeight="false" outlineLevel="0" collapsed="false">
      <c r="A2746" s="22" t="s">
        <v>1464</v>
      </c>
      <c r="B2746" s="22" t="n">
        <v>46</v>
      </c>
      <c r="C2746" s="22" t="n">
        <v>102</v>
      </c>
      <c r="D2746" s="22" t="n">
        <v>119</v>
      </c>
      <c r="E2746" s="22" t="n">
        <v>46</v>
      </c>
      <c r="F2746" s="22" t="n">
        <f aca="false">D2746/SUM(C2746:E2746)</f>
        <v>0.445692883895131</v>
      </c>
      <c r="G2746" s="22" t="n">
        <v>97.69</v>
      </c>
      <c r="H2746" s="22" t="n">
        <v>127.63</v>
      </c>
      <c r="I2746" s="22" t="n">
        <v>41.69</v>
      </c>
      <c r="J2746" s="22" t="n">
        <v>1.22005</v>
      </c>
      <c r="K2746" s="22" t="n">
        <v>0.305215</v>
      </c>
      <c r="O2746" s="23"/>
    </row>
    <row r="2747" customFormat="false" ht="15" hidden="false" customHeight="false" outlineLevel="0" collapsed="false">
      <c r="A2747" s="22" t="s">
        <v>1512</v>
      </c>
      <c r="B2747" s="22" t="n">
        <v>25</v>
      </c>
      <c r="C2747" s="22" t="n">
        <v>21</v>
      </c>
      <c r="D2747" s="22" t="n">
        <v>127</v>
      </c>
      <c r="E2747" s="22" t="n">
        <v>137</v>
      </c>
      <c r="F2747" s="22" t="n">
        <f aca="false">D2747/SUM(C2747:E2747)</f>
        <v>0.445614035087719</v>
      </c>
      <c r="G2747" s="22" t="n">
        <v>25.05</v>
      </c>
      <c r="H2747" s="22" t="n">
        <v>118.89</v>
      </c>
      <c r="I2747" s="22" t="n">
        <v>141.05</v>
      </c>
      <c r="J2747" s="22" t="n">
        <v>1.325118</v>
      </c>
      <c r="K2747" s="22" t="n">
        <v>0.319617</v>
      </c>
      <c r="O2747" s="23"/>
    </row>
    <row r="2748" customFormat="false" ht="15" hidden="false" customHeight="false" outlineLevel="0" collapsed="false">
      <c r="A2748" s="22" t="s">
        <v>1512</v>
      </c>
      <c r="B2748" s="22" t="n">
        <v>94</v>
      </c>
      <c r="C2748" s="22" t="n">
        <v>21</v>
      </c>
      <c r="D2748" s="22" t="n">
        <v>127</v>
      </c>
      <c r="E2748" s="22" t="n">
        <v>137</v>
      </c>
      <c r="F2748" s="22" t="n">
        <f aca="false">D2748/SUM(C2748:E2748)</f>
        <v>0.445614035087719</v>
      </c>
      <c r="G2748" s="22" t="n">
        <v>25.05</v>
      </c>
      <c r="H2748" s="22" t="n">
        <v>118.89</v>
      </c>
      <c r="I2748" s="22" t="n">
        <v>141.05</v>
      </c>
      <c r="J2748" s="22" t="n">
        <v>1.325118</v>
      </c>
      <c r="K2748" s="22" t="n">
        <v>0.319617</v>
      </c>
      <c r="O2748" s="23"/>
    </row>
    <row r="2749" customFormat="false" ht="15" hidden="false" customHeight="false" outlineLevel="0" collapsed="false">
      <c r="A2749" s="22" t="s">
        <v>1512</v>
      </c>
      <c r="B2749" s="22" t="n">
        <v>114</v>
      </c>
      <c r="C2749" s="22" t="n">
        <v>21</v>
      </c>
      <c r="D2749" s="22" t="n">
        <v>127</v>
      </c>
      <c r="E2749" s="22" t="n">
        <v>137</v>
      </c>
      <c r="F2749" s="22" t="n">
        <f aca="false">D2749/SUM(C2749:E2749)</f>
        <v>0.445614035087719</v>
      </c>
      <c r="G2749" s="22" t="n">
        <v>25.05</v>
      </c>
      <c r="H2749" s="22" t="n">
        <v>118.89</v>
      </c>
      <c r="I2749" s="22" t="n">
        <v>141.05</v>
      </c>
      <c r="J2749" s="22" t="n">
        <v>1.325118</v>
      </c>
      <c r="K2749" s="22" t="n">
        <v>0.319617</v>
      </c>
      <c r="O2749" s="23"/>
    </row>
    <row r="2750" customFormat="false" ht="15" hidden="false" customHeight="false" outlineLevel="0" collapsed="false">
      <c r="A2750" s="22" t="s">
        <v>1513</v>
      </c>
      <c r="B2750" s="22" t="n">
        <v>8</v>
      </c>
      <c r="C2750" s="22" t="n">
        <v>58</v>
      </c>
      <c r="D2750" s="22" t="n">
        <v>127</v>
      </c>
      <c r="E2750" s="22" t="n">
        <v>100</v>
      </c>
      <c r="F2750" s="22" t="n">
        <f aca="false">D2750/SUM(C2750:E2750)</f>
        <v>0.445614035087719</v>
      </c>
      <c r="G2750" s="22" t="n">
        <v>51.8</v>
      </c>
      <c r="H2750" s="22" t="n">
        <v>139.41</v>
      </c>
      <c r="I2750" s="22" t="n">
        <v>93.8</v>
      </c>
      <c r="J2750" s="22" t="n">
        <v>2.256828</v>
      </c>
      <c r="K2750" s="22" t="n">
        <v>0.145978</v>
      </c>
      <c r="O2750" s="23"/>
    </row>
    <row r="2751" customFormat="false" ht="15" hidden="false" customHeight="false" outlineLevel="0" collapsed="false">
      <c r="A2751" s="22" t="s">
        <v>1514</v>
      </c>
      <c r="B2751" s="22" t="n">
        <v>66</v>
      </c>
      <c r="C2751" s="22" t="n">
        <v>12</v>
      </c>
      <c r="D2751" s="22" t="n">
        <v>127</v>
      </c>
      <c r="E2751" s="22" t="n">
        <v>146</v>
      </c>
      <c r="F2751" s="22" t="n">
        <f aca="false">D2751/SUM(C2751:E2751)</f>
        <v>0.445614035087719</v>
      </c>
      <c r="G2751" s="22" t="n">
        <v>20</v>
      </c>
      <c r="H2751" s="22" t="n">
        <v>111</v>
      </c>
      <c r="I2751" s="22" t="n">
        <v>154</v>
      </c>
      <c r="J2751" s="22" t="n">
        <v>5.923083</v>
      </c>
      <c r="K2751" s="22" t="n">
        <v>0.015317</v>
      </c>
      <c r="O2751" s="23"/>
    </row>
    <row r="2752" customFormat="false" ht="15" hidden="false" customHeight="false" outlineLevel="0" collapsed="false">
      <c r="A2752" s="22" t="s">
        <v>1515</v>
      </c>
      <c r="B2752" s="22" t="n">
        <v>15</v>
      </c>
      <c r="C2752" s="22" t="n">
        <v>24</v>
      </c>
      <c r="D2752" s="22" t="n">
        <v>127</v>
      </c>
      <c r="E2752" s="22" t="n">
        <v>134</v>
      </c>
      <c r="F2752" s="22" t="n">
        <f aca="false">D2752/SUM(C2752:E2752)</f>
        <v>0.445614035087719</v>
      </c>
      <c r="G2752" s="22" t="n">
        <v>26.86</v>
      </c>
      <c r="H2752" s="22" t="n">
        <v>121.27</v>
      </c>
      <c r="I2752" s="22" t="n">
        <v>136.86</v>
      </c>
      <c r="J2752" s="22" t="n">
        <v>0.63583</v>
      </c>
      <c r="K2752" s="22" t="n">
        <v>0.487428</v>
      </c>
      <c r="O2752" s="23"/>
    </row>
    <row r="2753" customFormat="false" ht="15" hidden="false" customHeight="false" outlineLevel="0" collapsed="false">
      <c r="A2753" s="22" t="s">
        <v>115</v>
      </c>
      <c r="B2753" s="22" t="n">
        <v>40</v>
      </c>
      <c r="C2753" s="22" t="n">
        <v>1</v>
      </c>
      <c r="D2753" s="22" t="n">
        <v>86</v>
      </c>
      <c r="E2753" s="22" t="n">
        <v>106</v>
      </c>
      <c r="F2753" s="22" t="n">
        <f aca="false">D2753/SUM(C2753:E2753)</f>
        <v>0.44559585492228</v>
      </c>
      <c r="G2753" s="22" t="n">
        <v>10.03</v>
      </c>
      <c r="H2753" s="22" t="n">
        <v>67.94</v>
      </c>
      <c r="I2753" s="22" t="n">
        <v>115.03</v>
      </c>
      <c r="J2753" s="22" t="n">
        <v>13.641879</v>
      </c>
      <c r="K2753" s="22" t="n">
        <v>6.1E-005</v>
      </c>
      <c r="O2753" s="23"/>
    </row>
    <row r="2754" customFormat="false" ht="15" hidden="false" customHeight="false" outlineLevel="0" collapsed="false">
      <c r="A2754" s="22" t="s">
        <v>1516</v>
      </c>
      <c r="B2754" s="22" t="n">
        <v>24</v>
      </c>
      <c r="C2754" s="22" t="n">
        <v>11</v>
      </c>
      <c r="D2754" s="22" t="n">
        <v>86</v>
      </c>
      <c r="E2754" s="22" t="n">
        <v>96</v>
      </c>
      <c r="F2754" s="22" t="n">
        <f aca="false">D2754/SUM(C2754:E2754)</f>
        <v>0.44559585492228</v>
      </c>
      <c r="G2754" s="22" t="n">
        <v>15.11</v>
      </c>
      <c r="H2754" s="22" t="n">
        <v>77.78</v>
      </c>
      <c r="I2754" s="22" t="n">
        <v>100.11</v>
      </c>
      <c r="J2754" s="22" t="n">
        <v>2.154203</v>
      </c>
      <c r="K2754" s="22" t="n">
        <v>0.209544</v>
      </c>
      <c r="O2754" s="23"/>
    </row>
    <row r="2755" customFormat="false" ht="15" hidden="false" customHeight="false" outlineLevel="0" collapsed="false">
      <c r="A2755" s="22" t="s">
        <v>1517</v>
      </c>
      <c r="B2755" s="22" t="n">
        <v>79</v>
      </c>
      <c r="C2755" s="22" t="n">
        <v>51</v>
      </c>
      <c r="D2755" s="22" t="n">
        <v>106</v>
      </c>
      <c r="E2755" s="22" t="n">
        <v>81</v>
      </c>
      <c r="F2755" s="22" t="n">
        <f aca="false">D2755/SUM(C2755:E2755)</f>
        <v>0.445378151260504</v>
      </c>
      <c r="G2755" s="22" t="n">
        <v>45.45</v>
      </c>
      <c r="H2755" s="22" t="n">
        <v>117.11</v>
      </c>
      <c r="I2755" s="22" t="n">
        <v>75.45</v>
      </c>
      <c r="J2755" s="22" t="n">
        <v>2.141724</v>
      </c>
      <c r="K2755" s="22" t="n">
        <v>0.148127</v>
      </c>
      <c r="O2755" s="23"/>
    </row>
    <row r="2756" customFormat="false" ht="15" hidden="false" customHeight="false" outlineLevel="0" collapsed="false">
      <c r="A2756" s="22" t="s">
        <v>1388</v>
      </c>
      <c r="B2756" s="22" t="n">
        <v>27</v>
      </c>
      <c r="C2756" s="22" t="n">
        <v>28</v>
      </c>
      <c r="D2756" s="22" t="n">
        <v>118</v>
      </c>
      <c r="E2756" s="22" t="n">
        <v>119</v>
      </c>
      <c r="F2756" s="22" t="n">
        <f aca="false">D2756/SUM(C2756:E2756)</f>
        <v>0.445283018867925</v>
      </c>
      <c r="G2756" s="22" t="n">
        <v>28.56</v>
      </c>
      <c r="H2756" s="22" t="n">
        <v>116.88</v>
      </c>
      <c r="I2756" s="22" t="n">
        <v>119.56</v>
      </c>
      <c r="J2756" s="22" t="n">
        <v>0.024532</v>
      </c>
      <c r="K2756" s="22" t="n">
        <v>1</v>
      </c>
      <c r="O2756" s="23"/>
    </row>
    <row r="2757" customFormat="false" ht="15" hidden="false" customHeight="false" outlineLevel="0" collapsed="false">
      <c r="A2757" s="22" t="s">
        <v>1518</v>
      </c>
      <c r="B2757" s="22" t="n">
        <v>15</v>
      </c>
      <c r="C2757" s="22" t="n">
        <v>103</v>
      </c>
      <c r="D2757" s="22" t="n">
        <v>122</v>
      </c>
      <c r="E2757" s="22" t="n">
        <v>49</v>
      </c>
      <c r="F2757" s="22" t="n">
        <f aca="false">D2757/SUM(C2757:E2757)</f>
        <v>0.445255474452555</v>
      </c>
      <c r="G2757" s="22" t="n">
        <v>98.16</v>
      </c>
      <c r="H2757" s="22" t="n">
        <v>131.68</v>
      </c>
      <c r="I2757" s="22" t="n">
        <v>44.16</v>
      </c>
      <c r="J2757" s="22" t="n">
        <v>1.48035</v>
      </c>
      <c r="K2757" s="22" t="n">
        <v>0.257354</v>
      </c>
      <c r="O2757" s="23"/>
    </row>
    <row r="2758" customFormat="false" ht="15" hidden="false" customHeight="false" outlineLevel="0" collapsed="false">
      <c r="A2758" s="22" t="s">
        <v>1519</v>
      </c>
      <c r="B2758" s="22" t="n">
        <v>35</v>
      </c>
      <c r="C2758" s="22" t="n">
        <v>126</v>
      </c>
      <c r="D2758" s="22" t="n">
        <v>126</v>
      </c>
      <c r="E2758" s="22" t="n">
        <v>31</v>
      </c>
      <c r="F2758" s="22" t="n">
        <f aca="false">D2758/SUM(C2758:E2758)</f>
        <v>0.445229681978799</v>
      </c>
      <c r="G2758" s="22" t="n">
        <v>126.22</v>
      </c>
      <c r="H2758" s="22" t="n">
        <v>125.55</v>
      </c>
      <c r="I2758" s="22" t="n">
        <v>31.22</v>
      </c>
      <c r="J2758" s="22" t="n">
        <v>0.003559</v>
      </c>
      <c r="K2758" s="22" t="n">
        <v>1</v>
      </c>
      <c r="O2758" s="23"/>
    </row>
    <row r="2759" customFormat="false" ht="15" hidden="false" customHeight="false" outlineLevel="0" collapsed="false">
      <c r="A2759" s="22" t="s">
        <v>1520</v>
      </c>
      <c r="B2759" s="22" t="n">
        <v>17</v>
      </c>
      <c r="C2759" s="22" t="n">
        <v>25</v>
      </c>
      <c r="D2759" s="22" t="n">
        <v>126</v>
      </c>
      <c r="E2759" s="22" t="n">
        <v>132</v>
      </c>
      <c r="F2759" s="22" t="n">
        <f aca="false">D2759/SUM(C2759:E2759)</f>
        <v>0.445229681978799</v>
      </c>
      <c r="G2759" s="22" t="n">
        <v>27.36</v>
      </c>
      <c r="H2759" s="22" t="n">
        <v>121.27</v>
      </c>
      <c r="I2759" s="22" t="n">
        <v>134.36</v>
      </c>
      <c r="J2759" s="22" t="n">
        <v>0.430134</v>
      </c>
      <c r="K2759" s="22" t="n">
        <v>0.579941</v>
      </c>
      <c r="O2759" s="23"/>
    </row>
    <row r="2760" customFormat="false" ht="15" hidden="false" customHeight="false" outlineLevel="0" collapsed="false">
      <c r="A2760" s="22" t="s">
        <v>1520</v>
      </c>
      <c r="B2760" s="22" t="n">
        <v>75</v>
      </c>
      <c r="C2760" s="22" t="n">
        <v>25</v>
      </c>
      <c r="D2760" s="22" t="n">
        <v>126</v>
      </c>
      <c r="E2760" s="22" t="n">
        <v>132</v>
      </c>
      <c r="F2760" s="22" t="n">
        <f aca="false">D2760/SUM(C2760:E2760)</f>
        <v>0.445229681978799</v>
      </c>
      <c r="G2760" s="22" t="n">
        <v>27.36</v>
      </c>
      <c r="H2760" s="22" t="n">
        <v>121.27</v>
      </c>
      <c r="I2760" s="22" t="n">
        <v>134.36</v>
      </c>
      <c r="J2760" s="22" t="n">
        <v>0.430134</v>
      </c>
      <c r="K2760" s="22" t="n">
        <v>0.579941</v>
      </c>
      <c r="O2760" s="23"/>
    </row>
    <row r="2761" customFormat="false" ht="15" hidden="false" customHeight="false" outlineLevel="0" collapsed="false">
      <c r="A2761" s="22" t="s">
        <v>1521</v>
      </c>
      <c r="B2761" s="22" t="n">
        <v>86</v>
      </c>
      <c r="C2761" s="22" t="n">
        <v>124</v>
      </c>
      <c r="D2761" s="22" t="n">
        <v>101</v>
      </c>
      <c r="E2761" s="22" t="n">
        <v>2</v>
      </c>
      <c r="F2761" s="22" t="n">
        <f aca="false">D2761/SUM(C2761:E2761)</f>
        <v>0.444933920704846</v>
      </c>
      <c r="G2761" s="22" t="n">
        <v>134.14</v>
      </c>
      <c r="H2761" s="22" t="n">
        <v>80.72</v>
      </c>
      <c r="I2761" s="22" t="n">
        <v>12.14</v>
      </c>
      <c r="J2761" s="22" t="n">
        <v>14.335781</v>
      </c>
      <c r="K2761" s="22" t="n">
        <v>5.4E-005</v>
      </c>
      <c r="O2761" s="23"/>
    </row>
    <row r="2762" customFormat="false" ht="15" hidden="false" customHeight="false" outlineLevel="0" collapsed="false">
      <c r="A2762" s="22" t="s">
        <v>1522</v>
      </c>
      <c r="B2762" s="22" t="n">
        <v>90</v>
      </c>
      <c r="C2762" s="22" t="n">
        <v>94</v>
      </c>
      <c r="D2762" s="22" t="n">
        <v>109</v>
      </c>
      <c r="E2762" s="22" t="n">
        <v>42</v>
      </c>
      <c r="F2762" s="22" t="n">
        <f aca="false">D2762/SUM(C2762:E2762)</f>
        <v>0.444897959183674</v>
      </c>
      <c r="G2762" s="22" t="n">
        <v>90.01</v>
      </c>
      <c r="H2762" s="22" t="n">
        <v>116.98</v>
      </c>
      <c r="I2762" s="22" t="n">
        <v>38.01</v>
      </c>
      <c r="J2762" s="22" t="n">
        <v>1.14055</v>
      </c>
      <c r="K2762" s="22" t="n">
        <v>0.286239</v>
      </c>
      <c r="O2762" s="23"/>
    </row>
    <row r="2763" customFormat="false" ht="15" hidden="false" customHeight="false" outlineLevel="0" collapsed="false">
      <c r="A2763" s="22" t="s">
        <v>1523</v>
      </c>
      <c r="B2763" s="22" t="n">
        <v>118</v>
      </c>
      <c r="C2763" s="22" t="n">
        <v>36</v>
      </c>
      <c r="D2763" s="22" t="n">
        <v>121</v>
      </c>
      <c r="E2763" s="22" t="n">
        <v>115</v>
      </c>
      <c r="F2763" s="22" t="n">
        <f aca="false">D2763/SUM(C2763:E2763)</f>
        <v>0.444852941176471</v>
      </c>
      <c r="G2763" s="22" t="n">
        <v>34.24</v>
      </c>
      <c r="H2763" s="22" t="n">
        <v>124.53</v>
      </c>
      <c r="I2763" s="22" t="n">
        <v>113.24</v>
      </c>
      <c r="J2763" s="22" t="n">
        <v>0.218268</v>
      </c>
      <c r="K2763" s="22" t="n">
        <v>0.690953</v>
      </c>
      <c r="O2763" s="23"/>
    </row>
    <row r="2764" customFormat="false" ht="15" hidden="false" customHeight="false" outlineLevel="0" collapsed="false">
      <c r="A2764" s="22" t="s">
        <v>1524</v>
      </c>
      <c r="B2764" s="22" t="n">
        <v>13</v>
      </c>
      <c r="C2764" s="22" t="n">
        <v>33</v>
      </c>
      <c r="D2764" s="22" t="n">
        <v>125</v>
      </c>
      <c r="E2764" s="22" t="n">
        <v>123</v>
      </c>
      <c r="F2764" s="22" t="n">
        <f aca="false">D2764/SUM(C2764:E2764)</f>
        <v>0.444839857651246</v>
      </c>
      <c r="G2764" s="22" t="n">
        <v>32.46</v>
      </c>
      <c r="H2764" s="22" t="n">
        <v>126.09</v>
      </c>
      <c r="I2764" s="22" t="n">
        <v>122.46</v>
      </c>
      <c r="J2764" s="22" t="n">
        <v>0.020892</v>
      </c>
      <c r="K2764" s="22" t="n">
        <v>0.894469</v>
      </c>
      <c r="O2764" s="23"/>
    </row>
    <row r="2765" customFormat="false" ht="15" hidden="false" customHeight="false" outlineLevel="0" collapsed="false">
      <c r="A2765" s="22" t="s">
        <v>1525</v>
      </c>
      <c r="B2765" s="22" t="n">
        <v>86</v>
      </c>
      <c r="C2765" s="22" t="n">
        <v>77</v>
      </c>
      <c r="D2765" s="22" t="n">
        <v>72</v>
      </c>
      <c r="E2765" s="22" t="n">
        <v>13</v>
      </c>
      <c r="F2765" s="22" t="n">
        <f aca="false">D2765/SUM(C2765:E2765)</f>
        <v>0.444444444444444</v>
      </c>
      <c r="G2765" s="22" t="n">
        <v>78.82</v>
      </c>
      <c r="H2765" s="22" t="n">
        <v>68.36</v>
      </c>
      <c r="I2765" s="22" t="n">
        <v>14.82</v>
      </c>
      <c r="J2765" s="22" t="n">
        <v>0.459843</v>
      </c>
      <c r="K2765" s="22" t="n">
        <v>0.578994</v>
      </c>
      <c r="O2765" s="23"/>
    </row>
    <row r="2766" customFormat="false" ht="15" hidden="false" customHeight="false" outlineLevel="0" collapsed="false">
      <c r="A2766" s="22" t="s">
        <v>1526</v>
      </c>
      <c r="B2766" s="22" t="n">
        <v>119</v>
      </c>
      <c r="C2766" s="22" t="n">
        <v>24</v>
      </c>
      <c r="D2766" s="22" t="n">
        <v>116</v>
      </c>
      <c r="E2766" s="22" t="n">
        <v>121</v>
      </c>
      <c r="F2766" s="22" t="n">
        <f aca="false">D2766/SUM(C2766:E2766)</f>
        <v>0.444444444444444</v>
      </c>
      <c r="G2766" s="22" t="n">
        <v>25.76</v>
      </c>
      <c r="H2766" s="22" t="n">
        <v>112.48</v>
      </c>
      <c r="I2766" s="22" t="n">
        <v>122.76</v>
      </c>
      <c r="J2766" s="22" t="n">
        <v>0.256344</v>
      </c>
      <c r="K2766" s="22" t="n">
        <v>0.668364</v>
      </c>
      <c r="O2766" s="23"/>
    </row>
    <row r="2767" customFormat="false" ht="15" hidden="false" customHeight="false" outlineLevel="0" collapsed="false">
      <c r="A2767" s="22" t="s">
        <v>1527</v>
      </c>
      <c r="B2767" s="22" t="n">
        <v>61</v>
      </c>
      <c r="C2767" s="22" t="n">
        <v>9</v>
      </c>
      <c r="D2767" s="22" t="n">
        <v>76</v>
      </c>
      <c r="E2767" s="22" t="n">
        <v>86</v>
      </c>
      <c r="F2767" s="22" t="n">
        <f aca="false">D2767/SUM(C2767:E2767)</f>
        <v>0.444444444444444</v>
      </c>
      <c r="G2767" s="22" t="n">
        <v>12.92</v>
      </c>
      <c r="H2767" s="22" t="n">
        <v>68.16</v>
      </c>
      <c r="I2767" s="22" t="n">
        <v>89.92</v>
      </c>
      <c r="J2767" s="22" t="n">
        <v>2.259991</v>
      </c>
      <c r="K2767" s="22" t="n">
        <v>0.178837</v>
      </c>
      <c r="O2767" s="23"/>
    </row>
    <row r="2768" customFormat="false" ht="15" hidden="false" customHeight="false" outlineLevel="0" collapsed="false">
      <c r="A2768" s="22" t="s">
        <v>601</v>
      </c>
      <c r="B2768" s="22" t="n">
        <v>56</v>
      </c>
      <c r="C2768" s="22" t="n">
        <v>120</v>
      </c>
      <c r="D2768" s="22" t="n">
        <v>108</v>
      </c>
      <c r="E2768" s="22" t="n">
        <v>15</v>
      </c>
      <c r="F2768" s="22" t="n">
        <f aca="false">D2768/SUM(C2768:E2768)</f>
        <v>0.444444444444444</v>
      </c>
      <c r="G2768" s="22" t="n">
        <v>124.59</v>
      </c>
      <c r="H2768" s="22" t="n">
        <v>98.81</v>
      </c>
      <c r="I2768" s="22" t="n">
        <v>19.59</v>
      </c>
      <c r="J2768" s="22" t="n">
        <v>2.099607</v>
      </c>
      <c r="K2768" s="22" t="n">
        <v>0.205681</v>
      </c>
      <c r="O2768" s="23"/>
    </row>
    <row r="2769" customFormat="false" ht="15" hidden="false" customHeight="false" outlineLevel="0" collapsed="false">
      <c r="A2769" s="22" t="s">
        <v>1528</v>
      </c>
      <c r="B2769" s="22" t="n">
        <v>35</v>
      </c>
      <c r="C2769" s="22" t="n">
        <v>36</v>
      </c>
      <c r="D2769" s="22" t="n">
        <v>127</v>
      </c>
      <c r="E2769" s="22" t="n">
        <v>123</v>
      </c>
      <c r="F2769" s="22" t="n">
        <f aca="false">D2769/SUM(C2769:E2769)</f>
        <v>0.444055944055944</v>
      </c>
      <c r="G2769" s="22" t="n">
        <v>34.62</v>
      </c>
      <c r="H2769" s="22" t="n">
        <v>129.77</v>
      </c>
      <c r="I2769" s="22" t="n">
        <v>121.62</v>
      </c>
      <c r="J2769" s="22" t="n">
        <v>0.130078</v>
      </c>
      <c r="K2769" s="22" t="n">
        <v>0.697641</v>
      </c>
      <c r="O2769" s="23"/>
    </row>
    <row r="2770" customFormat="false" ht="15" hidden="false" customHeight="false" outlineLevel="0" collapsed="false">
      <c r="A2770" s="22" t="s">
        <v>1529</v>
      </c>
      <c r="B2770" s="22" t="n">
        <v>111</v>
      </c>
      <c r="C2770" s="22" t="n">
        <v>136</v>
      </c>
      <c r="D2770" s="22" t="n">
        <v>127</v>
      </c>
      <c r="E2770" s="22" t="n">
        <v>23</v>
      </c>
      <c r="F2770" s="22" t="n">
        <f aca="false">D2770/SUM(C2770:E2770)</f>
        <v>0.444055944055944</v>
      </c>
      <c r="G2770" s="22" t="n">
        <v>139.16</v>
      </c>
      <c r="H2770" s="22" t="n">
        <v>120.68</v>
      </c>
      <c r="I2770" s="22" t="n">
        <v>26.16</v>
      </c>
      <c r="J2770" s="22" t="n">
        <v>0.785281</v>
      </c>
      <c r="K2770" s="22" t="n">
        <v>0.482921</v>
      </c>
      <c r="O2770" s="23"/>
    </row>
    <row r="2771" customFormat="false" ht="15" hidden="false" customHeight="false" outlineLevel="0" collapsed="false">
      <c r="A2771" s="22" t="s">
        <v>1529</v>
      </c>
      <c r="B2771" s="22" t="n">
        <v>112</v>
      </c>
      <c r="C2771" s="22" t="n">
        <v>136</v>
      </c>
      <c r="D2771" s="22" t="n">
        <v>127</v>
      </c>
      <c r="E2771" s="22" t="n">
        <v>23</v>
      </c>
      <c r="F2771" s="22" t="n">
        <f aca="false">D2771/SUM(C2771:E2771)</f>
        <v>0.444055944055944</v>
      </c>
      <c r="G2771" s="22" t="n">
        <v>139.16</v>
      </c>
      <c r="H2771" s="22" t="n">
        <v>120.68</v>
      </c>
      <c r="I2771" s="22" t="n">
        <v>26.16</v>
      </c>
      <c r="J2771" s="22" t="n">
        <v>0.785281</v>
      </c>
      <c r="K2771" s="22" t="n">
        <v>0.482921</v>
      </c>
      <c r="O2771" s="23"/>
    </row>
    <row r="2772" customFormat="false" ht="15" hidden="false" customHeight="false" outlineLevel="0" collapsed="false">
      <c r="A2772" s="22" t="s">
        <v>1530</v>
      </c>
      <c r="B2772" s="22" t="n">
        <v>113</v>
      </c>
      <c r="C2772" s="22" t="n">
        <v>141</v>
      </c>
      <c r="D2772" s="22" t="n">
        <v>127</v>
      </c>
      <c r="E2772" s="22" t="n">
        <v>18</v>
      </c>
      <c r="F2772" s="22" t="n">
        <f aca="false">D2772/SUM(C2772:E2772)</f>
        <v>0.444055944055944</v>
      </c>
      <c r="G2772" s="22" t="n">
        <v>146.22</v>
      </c>
      <c r="H2772" s="22" t="n">
        <v>116.55</v>
      </c>
      <c r="I2772" s="22" t="n">
        <v>23.22</v>
      </c>
      <c r="J2772" s="22" t="n">
        <v>2.29885</v>
      </c>
      <c r="K2772" s="22" t="n">
        <v>0.14842</v>
      </c>
      <c r="O2772" s="23"/>
    </row>
    <row r="2773" customFormat="false" ht="15" hidden="false" customHeight="false" outlineLevel="0" collapsed="false">
      <c r="A2773" s="22" t="s">
        <v>1531</v>
      </c>
      <c r="B2773" s="22" t="n">
        <v>47</v>
      </c>
      <c r="C2773" s="22" t="n">
        <v>144</v>
      </c>
      <c r="D2773" s="22" t="n">
        <v>127</v>
      </c>
      <c r="E2773" s="22" t="n">
        <v>15</v>
      </c>
      <c r="F2773" s="22" t="n">
        <f aca="false">D2773/SUM(C2773:E2773)</f>
        <v>0.444055944055944</v>
      </c>
      <c r="G2773" s="22" t="n">
        <v>150.55</v>
      </c>
      <c r="H2773" s="22" t="n">
        <v>113.91</v>
      </c>
      <c r="I2773" s="22" t="n">
        <v>21.55</v>
      </c>
      <c r="J2773" s="22" t="n">
        <v>3.778489</v>
      </c>
      <c r="K2773" s="22" t="n">
        <v>0.073623</v>
      </c>
      <c r="O2773" s="23"/>
    </row>
    <row r="2774" customFormat="false" ht="15" hidden="false" customHeight="false" outlineLevel="0" collapsed="false">
      <c r="A2774" s="22" t="s">
        <v>1532</v>
      </c>
      <c r="B2774" s="22" t="n">
        <v>30</v>
      </c>
      <c r="C2774" s="22" t="n">
        <v>144</v>
      </c>
      <c r="D2774" s="22" t="n">
        <v>127</v>
      </c>
      <c r="E2774" s="22" t="n">
        <v>15</v>
      </c>
      <c r="F2774" s="22" t="n">
        <f aca="false">D2774/SUM(C2774:E2774)</f>
        <v>0.444055944055944</v>
      </c>
      <c r="G2774" s="22" t="n">
        <v>150.55</v>
      </c>
      <c r="H2774" s="22" t="n">
        <v>113.91</v>
      </c>
      <c r="I2774" s="22" t="n">
        <v>21.55</v>
      </c>
      <c r="J2774" s="22" t="n">
        <v>3.778489</v>
      </c>
      <c r="K2774" s="22" t="n">
        <v>0.073623</v>
      </c>
      <c r="O2774" s="23"/>
    </row>
    <row r="2775" customFormat="false" ht="15" hidden="false" customHeight="false" outlineLevel="0" collapsed="false">
      <c r="A2775" s="22" t="s">
        <v>1532</v>
      </c>
      <c r="B2775" s="22" t="n">
        <v>88</v>
      </c>
      <c r="C2775" s="22" t="n">
        <v>144</v>
      </c>
      <c r="D2775" s="22" t="n">
        <v>127</v>
      </c>
      <c r="E2775" s="22" t="n">
        <v>15</v>
      </c>
      <c r="F2775" s="22" t="n">
        <f aca="false">D2775/SUM(C2775:E2775)</f>
        <v>0.444055944055944</v>
      </c>
      <c r="G2775" s="22" t="n">
        <v>150.55</v>
      </c>
      <c r="H2775" s="22" t="n">
        <v>113.91</v>
      </c>
      <c r="I2775" s="22" t="n">
        <v>21.55</v>
      </c>
      <c r="J2775" s="22" t="n">
        <v>3.778489</v>
      </c>
      <c r="K2775" s="22" t="n">
        <v>0.073623</v>
      </c>
      <c r="O2775" s="23"/>
    </row>
    <row r="2776" customFormat="false" ht="15" hidden="false" customHeight="false" outlineLevel="0" collapsed="false">
      <c r="A2776" s="22" t="s">
        <v>1533</v>
      </c>
      <c r="B2776" s="22" t="n">
        <v>78</v>
      </c>
      <c r="C2776" s="22" t="n">
        <v>14</v>
      </c>
      <c r="D2776" s="22" t="n">
        <v>103</v>
      </c>
      <c r="E2776" s="22" t="n">
        <v>115</v>
      </c>
      <c r="F2776" s="22" t="n">
        <f aca="false">D2776/SUM(C2776:E2776)</f>
        <v>0.443965517241379</v>
      </c>
      <c r="G2776" s="22" t="n">
        <v>18.49</v>
      </c>
      <c r="H2776" s="22" t="n">
        <v>94.02</v>
      </c>
      <c r="I2776" s="22" t="n">
        <v>119.49</v>
      </c>
      <c r="J2776" s="22" t="n">
        <v>2.11895</v>
      </c>
      <c r="K2776" s="22" t="n">
        <v>0.194064</v>
      </c>
      <c r="O2776" s="23"/>
    </row>
    <row r="2777" customFormat="false" ht="15" hidden="false" customHeight="false" outlineLevel="0" collapsed="false">
      <c r="A2777" s="22" t="s">
        <v>1534</v>
      </c>
      <c r="B2777" s="22" t="n">
        <v>78</v>
      </c>
      <c r="C2777" s="22" t="n">
        <v>92</v>
      </c>
      <c r="D2777" s="22" t="n">
        <v>91</v>
      </c>
      <c r="E2777" s="22" t="n">
        <v>22</v>
      </c>
      <c r="F2777" s="22" t="n">
        <f aca="false">D2777/SUM(C2777:E2777)</f>
        <v>0.44390243902439</v>
      </c>
      <c r="G2777" s="22" t="n">
        <v>92.23</v>
      </c>
      <c r="H2777" s="22" t="n">
        <v>90.55</v>
      </c>
      <c r="I2777" s="22" t="n">
        <v>22.23</v>
      </c>
      <c r="J2777" s="22" t="n">
        <v>0.005091</v>
      </c>
      <c r="K2777" s="22" t="n">
        <v>1</v>
      </c>
      <c r="O2777" s="23"/>
    </row>
    <row r="2778" customFormat="false" ht="15" hidden="false" customHeight="false" outlineLevel="0" collapsed="false">
      <c r="A2778" s="22" t="s">
        <v>1535</v>
      </c>
      <c r="B2778" s="22" t="n">
        <v>48</v>
      </c>
      <c r="C2778" s="22" t="n">
        <v>85</v>
      </c>
      <c r="D2778" s="22" t="n">
        <v>79</v>
      </c>
      <c r="E2778" s="22" t="n">
        <v>14</v>
      </c>
      <c r="F2778" s="22" t="n">
        <f aca="false">D2778/SUM(C2778:E2778)</f>
        <v>0.443820224719101</v>
      </c>
      <c r="G2778" s="22" t="n">
        <v>87.08</v>
      </c>
      <c r="H2778" s="22" t="n">
        <v>74.84</v>
      </c>
      <c r="I2778" s="22" t="n">
        <v>16.08</v>
      </c>
      <c r="J2778" s="22" t="n">
        <v>0.550001</v>
      </c>
      <c r="K2778" s="22" t="n">
        <v>0.592322</v>
      </c>
      <c r="O2778" s="23"/>
    </row>
    <row r="2779" customFormat="false" ht="15" hidden="false" customHeight="false" outlineLevel="0" collapsed="false">
      <c r="A2779" s="22" t="s">
        <v>1536</v>
      </c>
      <c r="B2779" s="22" t="n">
        <v>45</v>
      </c>
      <c r="C2779" s="22" t="n">
        <v>78</v>
      </c>
      <c r="D2779" s="22" t="n">
        <v>75</v>
      </c>
      <c r="E2779" s="22" t="n">
        <v>16</v>
      </c>
      <c r="F2779" s="22" t="n">
        <f aca="false">D2779/SUM(C2779:E2779)</f>
        <v>0.443786982248521</v>
      </c>
      <c r="G2779" s="22" t="n">
        <v>78.94</v>
      </c>
      <c r="H2779" s="22" t="n">
        <v>73.13</v>
      </c>
      <c r="I2779" s="22" t="n">
        <v>16.94</v>
      </c>
      <c r="J2779" s="22" t="n">
        <v>0.110842</v>
      </c>
      <c r="K2779" s="22" t="n">
        <v>0.8592</v>
      </c>
      <c r="O2779" s="23"/>
    </row>
    <row r="2780" customFormat="false" ht="15" hidden="false" customHeight="false" outlineLevel="0" collapsed="false">
      <c r="A2780" s="22" t="s">
        <v>1537</v>
      </c>
      <c r="B2780" s="22" t="n">
        <v>53</v>
      </c>
      <c r="C2780" s="22" t="n">
        <v>138</v>
      </c>
      <c r="D2780" s="22" t="n">
        <v>126</v>
      </c>
      <c r="E2780" s="22" t="n">
        <v>20</v>
      </c>
      <c r="F2780" s="22" t="n">
        <f aca="false">D2780/SUM(C2780:E2780)</f>
        <v>0.443661971830986</v>
      </c>
      <c r="G2780" s="22" t="n">
        <v>142.26</v>
      </c>
      <c r="H2780" s="22" t="n">
        <v>117.49</v>
      </c>
      <c r="I2780" s="22" t="n">
        <v>24.26</v>
      </c>
      <c r="J2780" s="22" t="n">
        <v>1.491498</v>
      </c>
      <c r="K2780" s="22" t="n">
        <v>0.253226</v>
      </c>
      <c r="O2780" s="23"/>
    </row>
    <row r="2781" customFormat="false" ht="15" hidden="false" customHeight="false" outlineLevel="0" collapsed="false">
      <c r="A2781" s="22" t="s">
        <v>1496</v>
      </c>
      <c r="B2781" s="22" t="n">
        <v>123</v>
      </c>
      <c r="C2781" s="22" t="n">
        <v>27</v>
      </c>
      <c r="D2781" s="22" t="n">
        <v>126</v>
      </c>
      <c r="E2781" s="22" t="n">
        <v>131</v>
      </c>
      <c r="F2781" s="22" t="n">
        <f aca="false">D2781/SUM(C2781:E2781)</f>
        <v>0.443661971830986</v>
      </c>
      <c r="G2781" s="22" t="n">
        <v>28.52</v>
      </c>
      <c r="H2781" s="22" t="n">
        <v>122.96</v>
      </c>
      <c r="I2781" s="22" t="n">
        <v>132.52</v>
      </c>
      <c r="J2781" s="22" t="n">
        <v>0.173859</v>
      </c>
      <c r="K2781" s="22" t="n">
        <v>0.783989</v>
      </c>
      <c r="O2781" s="23"/>
    </row>
    <row r="2782" customFormat="false" ht="15" hidden="false" customHeight="false" outlineLevel="0" collapsed="false">
      <c r="A2782" s="22" t="s">
        <v>1538</v>
      </c>
      <c r="B2782" s="22" t="n">
        <v>13</v>
      </c>
      <c r="C2782" s="22" t="n">
        <v>131</v>
      </c>
      <c r="D2782" s="22" t="n">
        <v>126</v>
      </c>
      <c r="E2782" s="22" t="n">
        <v>27</v>
      </c>
      <c r="F2782" s="22" t="n">
        <f aca="false">D2782/SUM(C2782:E2782)</f>
        <v>0.443661971830986</v>
      </c>
      <c r="G2782" s="22" t="n">
        <v>132.52</v>
      </c>
      <c r="H2782" s="22" t="n">
        <v>122.96</v>
      </c>
      <c r="I2782" s="22" t="n">
        <v>28.52</v>
      </c>
      <c r="J2782" s="22" t="n">
        <v>0.173859</v>
      </c>
      <c r="K2782" s="22" t="n">
        <v>0.783989</v>
      </c>
      <c r="O2782" s="23"/>
    </row>
    <row r="2783" customFormat="false" ht="15" hidden="false" customHeight="false" outlineLevel="0" collapsed="false">
      <c r="A2783" s="22" t="s">
        <v>1303</v>
      </c>
      <c r="B2783" s="22" t="n">
        <v>39</v>
      </c>
      <c r="C2783" s="22" t="n">
        <v>0</v>
      </c>
      <c r="D2783" s="22" t="n">
        <v>125</v>
      </c>
      <c r="E2783" s="22" t="n">
        <v>157</v>
      </c>
      <c r="F2783" s="22" t="n">
        <f aca="false">D2783/SUM(C2783:E2783)</f>
        <v>0.443262411347518</v>
      </c>
      <c r="G2783" s="22" t="n">
        <v>13.85</v>
      </c>
      <c r="H2783" s="22" t="n">
        <v>97.3</v>
      </c>
      <c r="I2783" s="22" t="n">
        <v>170.85</v>
      </c>
      <c r="J2783" s="22" t="n">
        <v>22.863362</v>
      </c>
      <c r="K2783" s="22" t="n">
        <v>0</v>
      </c>
      <c r="O2783" s="23"/>
    </row>
    <row r="2784" customFormat="false" ht="15" hidden="false" customHeight="false" outlineLevel="0" collapsed="false">
      <c r="A2784" s="22" t="s">
        <v>1419</v>
      </c>
      <c r="B2784" s="22" t="n">
        <v>98</v>
      </c>
      <c r="C2784" s="22" t="n">
        <v>152</v>
      </c>
      <c r="D2784" s="22" t="n">
        <v>121</v>
      </c>
      <c r="E2784" s="22" t="n">
        <v>0</v>
      </c>
      <c r="F2784" s="22" t="n">
        <f aca="false">D2784/SUM(C2784:E2784)</f>
        <v>0.443223443223443</v>
      </c>
      <c r="G2784" s="22" t="n">
        <v>165.41</v>
      </c>
      <c r="H2784" s="22" t="n">
        <v>94.18</v>
      </c>
      <c r="I2784" s="22" t="n">
        <v>13.41</v>
      </c>
      <c r="J2784" s="22" t="n">
        <v>22.128681</v>
      </c>
      <c r="K2784" s="22" t="n">
        <v>0</v>
      </c>
      <c r="O2784" s="23"/>
    </row>
    <row r="2785" customFormat="false" ht="15" hidden="false" customHeight="false" outlineLevel="0" collapsed="false">
      <c r="A2785" s="22" t="s">
        <v>1419</v>
      </c>
      <c r="B2785" s="22" t="n">
        <v>102</v>
      </c>
      <c r="C2785" s="22" t="n">
        <v>152</v>
      </c>
      <c r="D2785" s="22" t="n">
        <v>121</v>
      </c>
      <c r="E2785" s="22" t="n">
        <v>0</v>
      </c>
      <c r="F2785" s="22" t="n">
        <f aca="false">D2785/SUM(C2785:E2785)</f>
        <v>0.443223443223443</v>
      </c>
      <c r="G2785" s="22" t="n">
        <v>165.41</v>
      </c>
      <c r="H2785" s="22" t="n">
        <v>94.18</v>
      </c>
      <c r="I2785" s="22" t="n">
        <v>13.41</v>
      </c>
      <c r="J2785" s="22" t="n">
        <v>22.128681</v>
      </c>
      <c r="K2785" s="22" t="n">
        <v>0</v>
      </c>
      <c r="O2785" s="23"/>
    </row>
    <row r="2786" customFormat="false" ht="15" hidden="false" customHeight="false" outlineLevel="0" collapsed="false">
      <c r="A2786" s="22" t="s">
        <v>1539</v>
      </c>
      <c r="B2786" s="22" t="n">
        <v>40</v>
      </c>
      <c r="C2786" s="22" t="n">
        <v>20</v>
      </c>
      <c r="D2786" s="22" t="n">
        <v>78</v>
      </c>
      <c r="E2786" s="22" t="n">
        <v>78</v>
      </c>
      <c r="F2786" s="22" t="n">
        <f aca="false">D2786/SUM(C2786:E2786)</f>
        <v>0.443181818181818</v>
      </c>
      <c r="G2786" s="22" t="n">
        <v>19.78</v>
      </c>
      <c r="H2786" s="22" t="n">
        <v>78.44</v>
      </c>
      <c r="I2786" s="22" t="n">
        <v>77.78</v>
      </c>
      <c r="J2786" s="22" t="n">
        <v>0.005618</v>
      </c>
      <c r="K2786" s="22" t="n">
        <v>1</v>
      </c>
      <c r="O2786" s="23"/>
    </row>
    <row r="2787" customFormat="false" ht="15" hidden="false" customHeight="false" outlineLevel="0" collapsed="false">
      <c r="A2787" s="22" t="s">
        <v>1465</v>
      </c>
      <c r="B2787" s="22" t="n">
        <v>9</v>
      </c>
      <c r="C2787" s="22" t="n">
        <v>95</v>
      </c>
      <c r="D2787" s="22" t="n">
        <v>109</v>
      </c>
      <c r="E2787" s="22" t="n">
        <v>42</v>
      </c>
      <c r="F2787" s="22" t="n">
        <f aca="false">D2787/SUM(C2787:E2787)</f>
        <v>0.443089430894309</v>
      </c>
      <c r="G2787" s="22" t="n">
        <v>90.85</v>
      </c>
      <c r="H2787" s="22" t="n">
        <v>117.29</v>
      </c>
      <c r="I2787" s="22" t="n">
        <v>37.85</v>
      </c>
      <c r="J2787" s="22" t="n">
        <v>1.229095</v>
      </c>
      <c r="K2787" s="22" t="n">
        <v>0.284937</v>
      </c>
      <c r="O2787" s="23"/>
    </row>
    <row r="2788" customFormat="false" ht="15" hidden="false" customHeight="false" outlineLevel="0" collapsed="false">
      <c r="A2788" s="22" t="s">
        <v>1540</v>
      </c>
      <c r="B2788" s="22" t="n">
        <v>10</v>
      </c>
      <c r="C2788" s="22" t="n">
        <v>73</v>
      </c>
      <c r="D2788" s="22" t="n">
        <v>70</v>
      </c>
      <c r="E2788" s="22" t="n">
        <v>15</v>
      </c>
      <c r="F2788" s="22" t="n">
        <f aca="false">D2788/SUM(C2788:E2788)</f>
        <v>0.443037974683544</v>
      </c>
      <c r="G2788" s="22" t="n">
        <v>73.82</v>
      </c>
      <c r="H2788" s="22" t="n">
        <v>68.35</v>
      </c>
      <c r="I2788" s="22" t="n">
        <v>15.82</v>
      </c>
      <c r="J2788" s="22" t="n">
        <v>0.091571</v>
      </c>
      <c r="K2788" s="22" t="n">
        <v>0.855079</v>
      </c>
      <c r="O2788" s="23"/>
    </row>
    <row r="2789" customFormat="false" ht="15" hidden="false" customHeight="false" outlineLevel="0" collapsed="false">
      <c r="A2789" s="22" t="s">
        <v>265</v>
      </c>
      <c r="B2789" s="22" t="n">
        <v>37</v>
      </c>
      <c r="C2789" s="22" t="n">
        <v>135</v>
      </c>
      <c r="D2789" s="22" t="n">
        <v>124</v>
      </c>
      <c r="E2789" s="22" t="n">
        <v>21</v>
      </c>
      <c r="F2789" s="22" t="n">
        <f aca="false">D2789/SUM(C2789:E2789)</f>
        <v>0.442857142857143</v>
      </c>
      <c r="G2789" s="22" t="n">
        <v>138.6</v>
      </c>
      <c r="H2789" s="22" t="n">
        <v>116.79</v>
      </c>
      <c r="I2789" s="22" t="n">
        <v>24.6</v>
      </c>
      <c r="J2789" s="22" t="n">
        <v>1.066232</v>
      </c>
      <c r="K2789" s="22" t="n">
        <v>0.389313</v>
      </c>
      <c r="O2789" s="23"/>
    </row>
    <row r="2790" customFormat="false" ht="15" hidden="false" customHeight="false" outlineLevel="0" collapsed="false">
      <c r="A2790" s="22" t="s">
        <v>265</v>
      </c>
      <c r="B2790" s="22" t="n">
        <v>43</v>
      </c>
      <c r="C2790" s="22" t="n">
        <v>135</v>
      </c>
      <c r="D2790" s="22" t="n">
        <v>124</v>
      </c>
      <c r="E2790" s="22" t="n">
        <v>21</v>
      </c>
      <c r="F2790" s="22" t="n">
        <f aca="false">D2790/SUM(C2790:E2790)</f>
        <v>0.442857142857143</v>
      </c>
      <c r="G2790" s="22" t="n">
        <v>138.6</v>
      </c>
      <c r="H2790" s="22" t="n">
        <v>116.79</v>
      </c>
      <c r="I2790" s="22" t="n">
        <v>24.6</v>
      </c>
      <c r="J2790" s="22" t="n">
        <v>1.066232</v>
      </c>
      <c r="K2790" s="22" t="n">
        <v>0.389313</v>
      </c>
      <c r="O2790" s="23"/>
    </row>
    <row r="2791" customFormat="false" ht="15" hidden="false" customHeight="false" outlineLevel="0" collapsed="false">
      <c r="A2791" s="22" t="s">
        <v>1541</v>
      </c>
      <c r="B2791" s="22" t="n">
        <v>73</v>
      </c>
      <c r="C2791" s="22" t="n">
        <v>103</v>
      </c>
      <c r="D2791" s="22" t="n">
        <v>120</v>
      </c>
      <c r="E2791" s="22" t="n">
        <v>48</v>
      </c>
      <c r="F2791" s="22" t="n">
        <f aca="false">D2791/SUM(C2791:E2791)</f>
        <v>0.44280442804428</v>
      </c>
      <c r="G2791" s="22" t="n">
        <v>98.04</v>
      </c>
      <c r="H2791" s="22" t="n">
        <v>129.92</v>
      </c>
      <c r="I2791" s="22" t="n">
        <v>43.04</v>
      </c>
      <c r="J2791" s="22" t="n">
        <v>1.579593</v>
      </c>
      <c r="K2791" s="22" t="n">
        <v>0.206968</v>
      </c>
      <c r="O2791" s="23"/>
    </row>
    <row r="2792" customFormat="false" ht="15" hidden="false" customHeight="false" outlineLevel="0" collapsed="false">
      <c r="A2792" s="22" t="s">
        <v>1542</v>
      </c>
      <c r="B2792" s="22" t="n">
        <v>28</v>
      </c>
      <c r="C2792" s="22" t="n">
        <v>85</v>
      </c>
      <c r="D2792" s="22" t="n">
        <v>108</v>
      </c>
      <c r="E2792" s="22" t="n">
        <v>51</v>
      </c>
      <c r="F2792" s="22" t="n">
        <f aca="false">D2792/SUM(C2792:E2792)</f>
        <v>0.442622950819672</v>
      </c>
      <c r="G2792" s="22" t="n">
        <v>79.18</v>
      </c>
      <c r="H2792" s="22" t="n">
        <v>119.63</v>
      </c>
      <c r="I2792" s="22" t="n">
        <v>45.18</v>
      </c>
      <c r="J2792" s="22" t="n">
        <v>2.306463</v>
      </c>
      <c r="K2792" s="22" t="n">
        <v>0.150343</v>
      </c>
      <c r="O2792" s="23"/>
    </row>
    <row r="2793" customFormat="false" ht="15" hidden="false" customHeight="false" outlineLevel="0" collapsed="false">
      <c r="A2793" s="22" t="s">
        <v>548</v>
      </c>
      <c r="B2793" s="22" t="n">
        <v>30</v>
      </c>
      <c r="C2793" s="22" t="n">
        <v>127</v>
      </c>
      <c r="D2793" s="22" t="n">
        <v>123</v>
      </c>
      <c r="E2793" s="22" t="n">
        <v>28</v>
      </c>
      <c r="F2793" s="22" t="n">
        <f aca="false">D2793/SUM(C2793:E2793)</f>
        <v>0.442446043165468</v>
      </c>
      <c r="G2793" s="22" t="n">
        <v>127.81</v>
      </c>
      <c r="H2793" s="22" t="n">
        <v>121.37</v>
      </c>
      <c r="I2793" s="22" t="n">
        <v>28.81</v>
      </c>
      <c r="J2793" s="22" t="n">
        <v>0.049998</v>
      </c>
      <c r="K2793" s="22" t="n">
        <v>0.891167</v>
      </c>
      <c r="O2793" s="23"/>
    </row>
    <row r="2794" customFormat="false" ht="15" hidden="false" customHeight="false" outlineLevel="0" collapsed="false">
      <c r="A2794" s="22" t="s">
        <v>1543</v>
      </c>
      <c r="B2794" s="22" t="n">
        <v>76</v>
      </c>
      <c r="C2794" s="22" t="n">
        <v>145</v>
      </c>
      <c r="D2794" s="22" t="n">
        <v>123</v>
      </c>
      <c r="E2794" s="22" t="n">
        <v>10</v>
      </c>
      <c r="F2794" s="22" t="n">
        <f aca="false">D2794/SUM(C2794:E2794)</f>
        <v>0.442446043165468</v>
      </c>
      <c r="G2794" s="22" t="n">
        <v>153.39</v>
      </c>
      <c r="H2794" s="22" t="n">
        <v>106.22</v>
      </c>
      <c r="I2794" s="22" t="n">
        <v>18.39</v>
      </c>
      <c r="J2794" s="22" t="n">
        <v>6.936539</v>
      </c>
      <c r="K2794" s="22" t="n">
        <v>0.011307</v>
      </c>
      <c r="O2794" s="23"/>
    </row>
    <row r="2795" customFormat="false" ht="15" hidden="false" customHeight="false" outlineLevel="0" collapsed="false">
      <c r="A2795" s="22" t="s">
        <v>870</v>
      </c>
      <c r="B2795" s="22" t="n">
        <v>29</v>
      </c>
      <c r="C2795" s="22" t="n">
        <v>68</v>
      </c>
      <c r="D2795" s="22" t="n">
        <v>73</v>
      </c>
      <c r="E2795" s="22" t="n">
        <v>24</v>
      </c>
      <c r="F2795" s="22" t="n">
        <f aca="false">D2795/SUM(C2795:E2795)</f>
        <v>0.442424242424242</v>
      </c>
      <c r="G2795" s="22" t="n">
        <v>66.18</v>
      </c>
      <c r="H2795" s="22" t="n">
        <v>76.63</v>
      </c>
      <c r="I2795" s="22" t="n">
        <v>22.18</v>
      </c>
      <c r="J2795" s="22" t="n">
        <v>0.370902</v>
      </c>
      <c r="K2795" s="22" t="n">
        <v>0.614594</v>
      </c>
      <c r="O2795" s="23"/>
    </row>
    <row r="2796" customFormat="false" ht="15" hidden="false" customHeight="false" outlineLevel="0" collapsed="false">
      <c r="A2796" s="22" t="s">
        <v>1470</v>
      </c>
      <c r="B2796" s="22" t="n">
        <v>28</v>
      </c>
      <c r="C2796" s="22" t="n">
        <v>0</v>
      </c>
      <c r="D2796" s="22" t="n">
        <v>126</v>
      </c>
      <c r="E2796" s="22" t="n">
        <v>159</v>
      </c>
      <c r="F2796" s="22" t="n">
        <f aca="false">D2796/SUM(C2796:E2796)</f>
        <v>0.442105263157895</v>
      </c>
      <c r="G2796" s="22" t="n">
        <v>13.93</v>
      </c>
      <c r="H2796" s="22" t="n">
        <v>98.15</v>
      </c>
      <c r="I2796" s="22" t="n">
        <v>172.93</v>
      </c>
      <c r="J2796" s="22" t="n">
        <v>22.951972</v>
      </c>
      <c r="K2796" s="22" t="n">
        <v>0</v>
      </c>
      <c r="O2796" s="23"/>
    </row>
    <row r="2797" customFormat="false" ht="15" hidden="false" customHeight="false" outlineLevel="0" collapsed="false">
      <c r="A2797" s="22" t="s">
        <v>1544</v>
      </c>
      <c r="B2797" s="22" t="n">
        <v>125</v>
      </c>
      <c r="C2797" s="22" t="n">
        <v>131</v>
      </c>
      <c r="D2797" s="22" t="n">
        <v>126</v>
      </c>
      <c r="E2797" s="22" t="n">
        <v>28</v>
      </c>
      <c r="F2797" s="22" t="n">
        <f aca="false">D2797/SUM(C2797:E2797)</f>
        <v>0.442105263157895</v>
      </c>
      <c r="G2797" s="22" t="n">
        <v>132.06</v>
      </c>
      <c r="H2797" s="22" t="n">
        <v>123.89</v>
      </c>
      <c r="I2797" s="22" t="n">
        <v>29.06</v>
      </c>
      <c r="J2797" s="22" t="n">
        <v>0.08285</v>
      </c>
      <c r="K2797" s="22" t="n">
        <v>0.891572</v>
      </c>
      <c r="O2797" s="23"/>
    </row>
    <row r="2798" customFormat="false" ht="15" hidden="false" customHeight="false" outlineLevel="0" collapsed="false">
      <c r="A2798" s="22" t="s">
        <v>1352</v>
      </c>
      <c r="B2798" s="22" t="n">
        <v>76</v>
      </c>
      <c r="C2798" s="22" t="n">
        <v>149</v>
      </c>
      <c r="D2798" s="22" t="n">
        <v>126</v>
      </c>
      <c r="E2798" s="22" t="n">
        <v>10</v>
      </c>
      <c r="F2798" s="22" t="n">
        <f aca="false">D2798/SUM(C2798:E2798)</f>
        <v>0.442105263157895</v>
      </c>
      <c r="G2798" s="22" t="n">
        <v>157.7</v>
      </c>
      <c r="H2798" s="22" t="n">
        <v>108.6</v>
      </c>
      <c r="I2798" s="22" t="n">
        <v>18.7</v>
      </c>
      <c r="J2798" s="22" t="n">
        <v>7.312746</v>
      </c>
      <c r="K2798" s="22" t="n">
        <v>0.007802</v>
      </c>
      <c r="O2798" s="23"/>
    </row>
    <row r="2799" customFormat="false" ht="15" hidden="false" customHeight="false" outlineLevel="0" collapsed="false">
      <c r="A2799" s="22" t="s">
        <v>1545</v>
      </c>
      <c r="B2799" s="22" t="n">
        <v>11</v>
      </c>
      <c r="C2799" s="22" t="n">
        <v>39</v>
      </c>
      <c r="D2799" s="22" t="n">
        <v>122</v>
      </c>
      <c r="E2799" s="22" t="n">
        <v>115</v>
      </c>
      <c r="F2799" s="22" t="n">
        <f aca="false">D2799/SUM(C2799:E2799)</f>
        <v>0.442028985507246</v>
      </c>
      <c r="G2799" s="22" t="n">
        <v>36.23</v>
      </c>
      <c r="H2799" s="22" t="n">
        <v>127.54</v>
      </c>
      <c r="I2799" s="22" t="n">
        <v>112.23</v>
      </c>
      <c r="J2799" s="22" t="n">
        <v>0.52008</v>
      </c>
      <c r="K2799" s="22" t="n">
        <v>0.514547</v>
      </c>
      <c r="O2799" s="23"/>
    </row>
    <row r="2800" customFormat="false" ht="15" hidden="false" customHeight="false" outlineLevel="0" collapsed="false">
      <c r="A2800" s="22" t="s">
        <v>1546</v>
      </c>
      <c r="B2800" s="22" t="n">
        <v>70</v>
      </c>
      <c r="C2800" s="22" t="n">
        <v>29</v>
      </c>
      <c r="D2800" s="22" t="n">
        <v>122</v>
      </c>
      <c r="E2800" s="22" t="n">
        <v>125</v>
      </c>
      <c r="F2800" s="22" t="n">
        <f aca="false">D2800/SUM(C2800:E2800)</f>
        <v>0.442028985507246</v>
      </c>
      <c r="G2800" s="22" t="n">
        <v>29.35</v>
      </c>
      <c r="H2800" s="22" t="n">
        <v>121.3</v>
      </c>
      <c r="I2800" s="22" t="n">
        <v>125.35</v>
      </c>
      <c r="J2800" s="22" t="n">
        <v>0.009077</v>
      </c>
      <c r="K2800" s="22" t="n">
        <v>1</v>
      </c>
      <c r="O2800" s="23"/>
    </row>
    <row r="2801" customFormat="false" ht="15" hidden="false" customHeight="false" outlineLevel="0" collapsed="false">
      <c r="A2801" s="22" t="s">
        <v>1464</v>
      </c>
      <c r="B2801" s="22" t="n">
        <v>110</v>
      </c>
      <c r="C2801" s="22" t="n">
        <v>103</v>
      </c>
      <c r="D2801" s="22" t="n">
        <v>118</v>
      </c>
      <c r="E2801" s="22" t="n">
        <v>46</v>
      </c>
      <c r="F2801" s="22" t="n">
        <f aca="false">D2801/SUM(C2801:E2801)</f>
        <v>0.441947565543071</v>
      </c>
      <c r="G2801" s="22" t="n">
        <v>98.29</v>
      </c>
      <c r="H2801" s="22" t="n">
        <v>127.42</v>
      </c>
      <c r="I2801" s="22" t="n">
        <v>41.29</v>
      </c>
      <c r="J2801" s="22" t="n">
        <v>1.458053</v>
      </c>
      <c r="K2801" s="22" t="n">
        <v>0.248223</v>
      </c>
      <c r="O2801" s="23"/>
    </row>
    <row r="2802" customFormat="false" ht="15" hidden="false" customHeight="false" outlineLevel="0" collapsed="false">
      <c r="A2802" s="22" t="s">
        <v>1547</v>
      </c>
      <c r="B2802" s="22" t="n">
        <v>35</v>
      </c>
      <c r="C2802" s="22" t="n">
        <v>104</v>
      </c>
      <c r="D2802" s="22" t="n">
        <v>95</v>
      </c>
      <c r="E2802" s="22" t="n">
        <v>16</v>
      </c>
      <c r="F2802" s="22" t="n">
        <f aca="false">D2802/SUM(C2802:E2802)</f>
        <v>0.441860465116279</v>
      </c>
      <c r="G2802" s="22" t="n">
        <v>106.75</v>
      </c>
      <c r="H2802" s="22" t="n">
        <v>89.49</v>
      </c>
      <c r="I2802" s="22" t="n">
        <v>18.75</v>
      </c>
      <c r="J2802" s="22" t="n">
        <v>0.814847</v>
      </c>
      <c r="K2802" s="22" t="n">
        <v>0.41603</v>
      </c>
      <c r="O2802" s="23"/>
    </row>
    <row r="2803" customFormat="false" ht="15" hidden="false" customHeight="false" outlineLevel="0" collapsed="false">
      <c r="A2803" s="22" t="s">
        <v>1548</v>
      </c>
      <c r="B2803" s="22" t="n">
        <v>115</v>
      </c>
      <c r="C2803" s="22" t="n">
        <v>18</v>
      </c>
      <c r="D2803" s="22" t="n">
        <v>76</v>
      </c>
      <c r="E2803" s="22" t="n">
        <v>78</v>
      </c>
      <c r="F2803" s="22" t="n">
        <f aca="false">D2803/SUM(C2803:E2803)</f>
        <v>0.441860465116279</v>
      </c>
      <c r="G2803" s="22" t="n">
        <v>18.23</v>
      </c>
      <c r="H2803" s="22" t="n">
        <v>75.53</v>
      </c>
      <c r="I2803" s="22" t="n">
        <v>78.23</v>
      </c>
      <c r="J2803" s="22" t="n">
        <v>0.006522</v>
      </c>
      <c r="K2803" s="22" t="n">
        <v>1</v>
      </c>
      <c r="O2803" s="23"/>
    </row>
    <row r="2804" customFormat="false" ht="15" hidden="false" customHeight="false" outlineLevel="0" collapsed="false">
      <c r="A2804" s="22" t="s">
        <v>1549</v>
      </c>
      <c r="B2804" s="22" t="n">
        <v>65</v>
      </c>
      <c r="C2804" s="22" t="n">
        <v>25</v>
      </c>
      <c r="D2804" s="22" t="n">
        <v>125</v>
      </c>
      <c r="E2804" s="22" t="n">
        <v>133</v>
      </c>
      <c r="F2804" s="22" t="n">
        <f aca="false">D2804/SUM(C2804:E2804)</f>
        <v>0.441696113074205</v>
      </c>
      <c r="G2804" s="22" t="n">
        <v>27.05</v>
      </c>
      <c r="H2804" s="22" t="n">
        <v>120.89</v>
      </c>
      <c r="I2804" s="22" t="n">
        <v>135.05</v>
      </c>
      <c r="J2804" s="22" t="n">
        <v>0.32674</v>
      </c>
      <c r="K2804" s="22" t="n">
        <v>0.676202</v>
      </c>
      <c r="O2804" s="23"/>
    </row>
    <row r="2805" customFormat="false" ht="15" hidden="false" customHeight="false" outlineLevel="0" collapsed="false">
      <c r="A2805" s="22" t="s">
        <v>1550</v>
      </c>
      <c r="B2805" s="22" t="n">
        <v>97</v>
      </c>
      <c r="C2805" s="22" t="n">
        <v>23</v>
      </c>
      <c r="D2805" s="22" t="n">
        <v>125</v>
      </c>
      <c r="E2805" s="22" t="n">
        <v>135</v>
      </c>
      <c r="F2805" s="22" t="n">
        <f aca="false">D2805/SUM(C2805:E2805)</f>
        <v>0.441696113074205</v>
      </c>
      <c r="G2805" s="22" t="n">
        <v>25.83</v>
      </c>
      <c r="H2805" s="22" t="n">
        <v>119.34</v>
      </c>
      <c r="I2805" s="22" t="n">
        <v>137.83</v>
      </c>
      <c r="J2805" s="22" t="n">
        <v>0.637171</v>
      </c>
      <c r="K2805" s="22" t="n">
        <v>0.482346</v>
      </c>
      <c r="O2805" s="23"/>
    </row>
    <row r="2806" customFormat="false" ht="15" hidden="false" customHeight="false" outlineLevel="0" collapsed="false">
      <c r="A2806" s="22" t="s">
        <v>1551</v>
      </c>
      <c r="B2806" s="22" t="n">
        <v>25</v>
      </c>
      <c r="C2806" s="22" t="n">
        <v>139</v>
      </c>
      <c r="D2806" s="22" t="n">
        <v>125</v>
      </c>
      <c r="E2806" s="22" t="n">
        <v>19</v>
      </c>
      <c r="F2806" s="22" t="n">
        <f aca="false">D2806/SUM(C2806:E2806)</f>
        <v>0.441696113074205</v>
      </c>
      <c r="G2806" s="22" t="n">
        <v>143.47</v>
      </c>
      <c r="H2806" s="22" t="n">
        <v>116.06</v>
      </c>
      <c r="I2806" s="22" t="n">
        <v>23.47</v>
      </c>
      <c r="J2806" s="22" t="n">
        <v>1.679863</v>
      </c>
      <c r="K2806" s="22" t="n">
        <v>0.245833</v>
      </c>
      <c r="O2806" s="23"/>
    </row>
    <row r="2807" customFormat="false" ht="15" hidden="false" customHeight="false" outlineLevel="0" collapsed="false">
      <c r="A2807" s="22" t="s">
        <v>1552</v>
      </c>
      <c r="B2807" s="22" t="n">
        <v>7</v>
      </c>
      <c r="C2807" s="22" t="n">
        <v>123</v>
      </c>
      <c r="D2807" s="22" t="n">
        <v>98</v>
      </c>
      <c r="E2807" s="22" t="n">
        <v>1</v>
      </c>
      <c r="F2807" s="22" t="n">
        <f aca="false">D2807/SUM(C2807:E2807)</f>
        <v>0.441441441441441</v>
      </c>
      <c r="G2807" s="22" t="n">
        <v>133.26</v>
      </c>
      <c r="H2807" s="22" t="n">
        <v>77.48</v>
      </c>
      <c r="I2807" s="22" t="n">
        <v>11.26</v>
      </c>
      <c r="J2807" s="22" t="n">
        <v>15.576272</v>
      </c>
      <c r="K2807" s="22" t="n">
        <v>1.3E-005</v>
      </c>
      <c r="O2807" s="23"/>
    </row>
    <row r="2808" customFormat="false" ht="15" hidden="false" customHeight="false" outlineLevel="0" collapsed="false">
      <c r="A2808" s="22" t="s">
        <v>1553</v>
      </c>
      <c r="B2808" s="22" t="n">
        <v>85</v>
      </c>
      <c r="C2808" s="22" t="n">
        <v>134</v>
      </c>
      <c r="D2808" s="22" t="n">
        <v>124</v>
      </c>
      <c r="E2808" s="22" t="n">
        <v>23</v>
      </c>
      <c r="F2808" s="22" t="n">
        <f aca="false">D2808/SUM(C2808:E2808)</f>
        <v>0.441281138790036</v>
      </c>
      <c r="G2808" s="22" t="n">
        <v>136.71</v>
      </c>
      <c r="H2808" s="22" t="n">
        <v>118.58</v>
      </c>
      <c r="I2808" s="22" t="n">
        <v>25.71</v>
      </c>
      <c r="J2808" s="22" t="n">
        <v>0.58785</v>
      </c>
      <c r="K2808" s="22" t="n">
        <v>0.48277</v>
      </c>
      <c r="O2808" s="23"/>
    </row>
    <row r="2809" customFormat="false" ht="15" hidden="false" customHeight="false" outlineLevel="0" collapsed="false">
      <c r="A2809" s="22" t="s">
        <v>1554</v>
      </c>
      <c r="B2809" s="22" t="n">
        <v>100</v>
      </c>
      <c r="C2809" s="22" t="n">
        <v>130</v>
      </c>
      <c r="D2809" s="22" t="n">
        <v>124</v>
      </c>
      <c r="E2809" s="22" t="n">
        <v>27</v>
      </c>
      <c r="F2809" s="22" t="n">
        <f aca="false">D2809/SUM(C2809:E2809)</f>
        <v>0.441281138790036</v>
      </c>
      <c r="G2809" s="22" t="n">
        <v>131.19</v>
      </c>
      <c r="H2809" s="22" t="n">
        <v>121.62</v>
      </c>
      <c r="I2809" s="22" t="n">
        <v>28.19</v>
      </c>
      <c r="J2809" s="22" t="n">
        <v>0.107354</v>
      </c>
      <c r="K2809" s="22" t="n">
        <v>0.784501</v>
      </c>
      <c r="O2809" s="23"/>
    </row>
    <row r="2810" customFormat="false" ht="15" hidden="false" customHeight="false" outlineLevel="0" collapsed="false">
      <c r="A2810" s="22" t="s">
        <v>1555</v>
      </c>
      <c r="B2810" s="22" t="n">
        <v>44</v>
      </c>
      <c r="C2810" s="22" t="n">
        <v>122</v>
      </c>
      <c r="D2810" s="22" t="n">
        <v>120</v>
      </c>
      <c r="E2810" s="22" t="n">
        <v>30</v>
      </c>
      <c r="F2810" s="22" t="n">
        <f aca="false">D2810/SUM(C2810:E2810)</f>
        <v>0.441176470588235</v>
      </c>
      <c r="G2810" s="22" t="n">
        <v>121.78</v>
      </c>
      <c r="H2810" s="22" t="n">
        <v>120.44</v>
      </c>
      <c r="I2810" s="22" t="n">
        <v>29.78</v>
      </c>
      <c r="J2810" s="22" t="n">
        <v>0.00365</v>
      </c>
      <c r="K2810" s="22" t="n">
        <v>1</v>
      </c>
      <c r="O2810" s="23"/>
    </row>
    <row r="2811" customFormat="false" ht="15" hidden="false" customHeight="false" outlineLevel="0" collapsed="false">
      <c r="A2811" s="22" t="s">
        <v>1555</v>
      </c>
      <c r="B2811" s="22" t="n">
        <v>45</v>
      </c>
      <c r="C2811" s="22" t="n">
        <v>122</v>
      </c>
      <c r="D2811" s="22" t="n">
        <v>120</v>
      </c>
      <c r="E2811" s="22" t="n">
        <v>30</v>
      </c>
      <c r="F2811" s="22" t="n">
        <f aca="false">D2811/SUM(C2811:E2811)</f>
        <v>0.441176470588235</v>
      </c>
      <c r="G2811" s="22" t="n">
        <v>121.78</v>
      </c>
      <c r="H2811" s="22" t="n">
        <v>120.44</v>
      </c>
      <c r="I2811" s="22" t="n">
        <v>29.78</v>
      </c>
      <c r="J2811" s="22" t="n">
        <v>0.00365</v>
      </c>
      <c r="K2811" s="22" t="n">
        <v>1</v>
      </c>
      <c r="O2811" s="23"/>
    </row>
    <row r="2812" customFormat="false" ht="15" hidden="false" customHeight="false" outlineLevel="0" collapsed="false">
      <c r="A2812" s="22" t="s">
        <v>1556</v>
      </c>
      <c r="B2812" s="22" t="n">
        <v>107</v>
      </c>
      <c r="C2812" s="22" t="n">
        <v>36</v>
      </c>
      <c r="D2812" s="22" t="n">
        <v>120</v>
      </c>
      <c r="E2812" s="22" t="n">
        <v>116</v>
      </c>
      <c r="F2812" s="22" t="n">
        <f aca="false">D2812/SUM(C2812:E2812)</f>
        <v>0.441176470588235</v>
      </c>
      <c r="G2812" s="22" t="n">
        <v>33.88</v>
      </c>
      <c r="H2812" s="22" t="n">
        <v>124.24</v>
      </c>
      <c r="I2812" s="22" t="n">
        <v>113.88</v>
      </c>
      <c r="J2812" s="22" t="n">
        <v>0.316116</v>
      </c>
      <c r="K2812" s="22" t="n">
        <v>0.595754</v>
      </c>
      <c r="O2812" s="23"/>
    </row>
    <row r="2813" customFormat="false" ht="15" hidden="false" customHeight="false" outlineLevel="0" collapsed="false">
      <c r="A2813" s="22" t="s">
        <v>1557</v>
      </c>
      <c r="B2813" s="22" t="n">
        <v>26</v>
      </c>
      <c r="C2813" s="22" t="n">
        <v>100</v>
      </c>
      <c r="D2813" s="22" t="n">
        <v>97</v>
      </c>
      <c r="E2813" s="22" t="n">
        <v>23</v>
      </c>
      <c r="F2813" s="22" t="n">
        <f aca="false">D2813/SUM(C2813:E2813)</f>
        <v>0.440909090909091</v>
      </c>
      <c r="G2813" s="22" t="n">
        <v>100.24</v>
      </c>
      <c r="H2813" s="22" t="n">
        <v>96.52</v>
      </c>
      <c r="I2813" s="22" t="n">
        <v>23.24</v>
      </c>
      <c r="J2813" s="22" t="n">
        <v>0.005328</v>
      </c>
      <c r="K2813" s="22" t="n">
        <v>1</v>
      </c>
      <c r="O2813" s="23"/>
    </row>
    <row r="2814" customFormat="false" ht="15" hidden="false" customHeight="false" outlineLevel="0" collapsed="false">
      <c r="A2814" s="22" t="s">
        <v>1558</v>
      </c>
      <c r="B2814" s="22" t="n">
        <v>31</v>
      </c>
      <c r="C2814" s="22" t="n">
        <v>23</v>
      </c>
      <c r="D2814" s="22" t="n">
        <v>119</v>
      </c>
      <c r="E2814" s="22" t="n">
        <v>128</v>
      </c>
      <c r="F2814" s="22" t="n">
        <f aca="false">D2814/SUM(C2814:E2814)</f>
        <v>0.440740740740741</v>
      </c>
      <c r="G2814" s="22" t="n">
        <v>25.21</v>
      </c>
      <c r="H2814" s="22" t="n">
        <v>114.58</v>
      </c>
      <c r="I2814" s="22" t="n">
        <v>130.21</v>
      </c>
      <c r="J2814" s="22" t="n">
        <v>0.401153</v>
      </c>
      <c r="K2814" s="22" t="n">
        <v>0.569199</v>
      </c>
      <c r="O2814" s="23"/>
    </row>
    <row r="2815" customFormat="false" ht="15" hidden="false" customHeight="false" outlineLevel="0" collapsed="false">
      <c r="A2815" s="22" t="s">
        <v>1559</v>
      </c>
      <c r="B2815" s="22" t="n">
        <v>27</v>
      </c>
      <c r="C2815" s="22" t="n">
        <v>23</v>
      </c>
      <c r="D2815" s="22" t="n">
        <v>89</v>
      </c>
      <c r="E2815" s="22" t="n">
        <v>90</v>
      </c>
      <c r="F2815" s="22" t="n">
        <f aca="false">D2815/SUM(C2815:E2815)</f>
        <v>0.440594059405941</v>
      </c>
      <c r="G2815" s="22" t="n">
        <v>22.56</v>
      </c>
      <c r="H2815" s="22" t="n">
        <v>89.89</v>
      </c>
      <c r="I2815" s="22" t="n">
        <v>89.56</v>
      </c>
      <c r="J2815" s="22" t="n">
        <v>0.019741</v>
      </c>
      <c r="K2815" s="22" t="n">
        <v>0.875166</v>
      </c>
      <c r="O2815" s="23"/>
    </row>
    <row r="2816" customFormat="false" ht="15" hidden="false" customHeight="false" outlineLevel="0" collapsed="false">
      <c r="A2816" s="22" t="s">
        <v>1560</v>
      </c>
      <c r="B2816" s="22" t="n">
        <v>48</v>
      </c>
      <c r="C2816" s="22" t="n">
        <v>160</v>
      </c>
      <c r="D2816" s="22" t="n">
        <v>126</v>
      </c>
      <c r="E2816" s="22" t="n">
        <v>0</v>
      </c>
      <c r="F2816" s="22" t="n">
        <f aca="false">D2816/SUM(C2816:E2816)</f>
        <v>0.440559440559441</v>
      </c>
      <c r="G2816" s="22" t="n">
        <v>173.88</v>
      </c>
      <c r="H2816" s="22" t="n">
        <v>98.24</v>
      </c>
      <c r="I2816" s="22" t="n">
        <v>13.88</v>
      </c>
      <c r="J2816" s="22" t="n">
        <v>22.826399</v>
      </c>
      <c r="K2816" s="22" t="n">
        <v>0</v>
      </c>
      <c r="O2816" s="23"/>
    </row>
    <row r="2817" customFormat="false" ht="15" hidden="false" customHeight="false" outlineLevel="0" collapsed="false">
      <c r="A2817" s="22" t="s">
        <v>1561</v>
      </c>
      <c r="B2817" s="22" t="n">
        <v>121</v>
      </c>
      <c r="C2817" s="22" t="n">
        <v>135</v>
      </c>
      <c r="D2817" s="22" t="n">
        <v>126</v>
      </c>
      <c r="E2817" s="22" t="n">
        <v>25</v>
      </c>
      <c r="F2817" s="22" t="n">
        <f aca="false">D2817/SUM(C2817:E2817)</f>
        <v>0.440559440559441</v>
      </c>
      <c r="G2817" s="22" t="n">
        <v>137.08</v>
      </c>
      <c r="H2817" s="22" t="n">
        <v>121.85</v>
      </c>
      <c r="I2817" s="22" t="n">
        <v>27.08</v>
      </c>
      <c r="J2817" s="22" t="n">
        <v>0.332386</v>
      </c>
      <c r="K2817" s="22" t="n">
        <v>0.676933</v>
      </c>
      <c r="O2817" s="23"/>
    </row>
    <row r="2818" customFormat="false" ht="15" hidden="false" customHeight="false" outlineLevel="0" collapsed="false">
      <c r="A2818" s="22" t="s">
        <v>1562</v>
      </c>
      <c r="B2818" s="22" t="n">
        <v>84</v>
      </c>
      <c r="C2818" s="22" t="n">
        <v>14</v>
      </c>
      <c r="D2818" s="22" t="n">
        <v>126</v>
      </c>
      <c r="E2818" s="22" t="n">
        <v>146</v>
      </c>
      <c r="F2818" s="22" t="n">
        <f aca="false">D2818/SUM(C2818:E2818)</f>
        <v>0.440559440559441</v>
      </c>
      <c r="G2818" s="22" t="n">
        <v>20.73</v>
      </c>
      <c r="H2818" s="22" t="n">
        <v>112.54</v>
      </c>
      <c r="I2818" s="22" t="n">
        <v>152.73</v>
      </c>
      <c r="J2818" s="22" t="n">
        <v>4.092168</v>
      </c>
      <c r="K2818" s="22" t="n">
        <v>0.050798</v>
      </c>
      <c r="O2818" s="23"/>
    </row>
    <row r="2819" customFormat="false" ht="15" hidden="false" customHeight="false" outlineLevel="0" collapsed="false">
      <c r="A2819" s="22" t="s">
        <v>1563</v>
      </c>
      <c r="B2819" s="22" t="n">
        <v>54</v>
      </c>
      <c r="C2819" s="22" t="n">
        <v>30</v>
      </c>
      <c r="D2819" s="22" t="n">
        <v>126</v>
      </c>
      <c r="E2819" s="22" t="n">
        <v>130</v>
      </c>
      <c r="F2819" s="22" t="n">
        <f aca="false">D2819/SUM(C2819:E2819)</f>
        <v>0.440559440559441</v>
      </c>
      <c r="G2819" s="22" t="n">
        <v>30.24</v>
      </c>
      <c r="H2819" s="22" t="n">
        <v>125.52</v>
      </c>
      <c r="I2819" s="22" t="n">
        <v>130.24</v>
      </c>
      <c r="J2819" s="22" t="n">
        <v>0.004227</v>
      </c>
      <c r="K2819" s="22" t="n">
        <v>1</v>
      </c>
      <c r="O2819" s="23"/>
    </row>
    <row r="2820" customFormat="false" ht="15" hidden="false" customHeight="false" outlineLevel="0" collapsed="false">
      <c r="A2820" s="22" t="s">
        <v>1129</v>
      </c>
      <c r="B2820" s="22" t="n">
        <v>12</v>
      </c>
      <c r="C2820" s="22" t="n">
        <v>136</v>
      </c>
      <c r="D2820" s="22" t="n">
        <v>126</v>
      </c>
      <c r="E2820" s="22" t="n">
        <v>24</v>
      </c>
      <c r="F2820" s="22" t="n">
        <f aca="false">D2820/SUM(C2820:E2820)</f>
        <v>0.440559440559441</v>
      </c>
      <c r="G2820" s="22" t="n">
        <v>138.47</v>
      </c>
      <c r="H2820" s="22" t="n">
        <v>121.07</v>
      </c>
      <c r="I2820" s="22" t="n">
        <v>26.47</v>
      </c>
      <c r="J2820" s="22" t="n">
        <v>0.474242</v>
      </c>
      <c r="K2820" s="22" t="n">
        <v>0.576557</v>
      </c>
      <c r="O2820" s="23"/>
    </row>
    <row r="2821" customFormat="false" ht="15" hidden="false" customHeight="false" outlineLevel="0" collapsed="false">
      <c r="A2821" s="22" t="s">
        <v>1564</v>
      </c>
      <c r="B2821" s="22" t="n">
        <v>123</v>
      </c>
      <c r="C2821" s="22" t="n">
        <v>24</v>
      </c>
      <c r="D2821" s="22" t="n">
        <v>126</v>
      </c>
      <c r="E2821" s="22" t="n">
        <v>136</v>
      </c>
      <c r="F2821" s="22" t="n">
        <f aca="false">D2821/SUM(C2821:E2821)</f>
        <v>0.440559440559441</v>
      </c>
      <c r="G2821" s="22" t="n">
        <v>26.47</v>
      </c>
      <c r="H2821" s="22" t="n">
        <v>121.07</v>
      </c>
      <c r="I2821" s="22" t="n">
        <v>138.47</v>
      </c>
      <c r="J2821" s="22" t="n">
        <v>0.474242</v>
      </c>
      <c r="K2821" s="22" t="n">
        <v>0.576557</v>
      </c>
      <c r="O2821" s="23"/>
    </row>
    <row r="2822" customFormat="false" ht="15" hidden="false" customHeight="false" outlineLevel="0" collapsed="false">
      <c r="A2822" s="22" t="s">
        <v>1565</v>
      </c>
      <c r="B2822" s="22" t="n">
        <v>98</v>
      </c>
      <c r="C2822" s="22" t="n">
        <v>112</v>
      </c>
      <c r="D2822" s="22" t="n">
        <v>126</v>
      </c>
      <c r="E2822" s="22" t="n">
        <v>48</v>
      </c>
      <c r="F2822" s="22" t="n">
        <f aca="false">D2822/SUM(C2822:E2822)</f>
        <v>0.440559440559441</v>
      </c>
      <c r="G2822" s="22" t="n">
        <v>107.08</v>
      </c>
      <c r="H2822" s="22" t="n">
        <v>135.84</v>
      </c>
      <c r="I2822" s="22" t="n">
        <v>43.08</v>
      </c>
      <c r="J2822" s="22" t="n">
        <v>1.500487</v>
      </c>
      <c r="K2822" s="22" t="n">
        <v>0.215413</v>
      </c>
      <c r="O2822" s="23"/>
    </row>
    <row r="2823" customFormat="false" ht="15" hidden="false" customHeight="false" outlineLevel="0" collapsed="false">
      <c r="A2823" s="22" t="s">
        <v>1487</v>
      </c>
      <c r="B2823" s="22" t="n">
        <v>84</v>
      </c>
      <c r="C2823" s="22" t="n">
        <v>132</v>
      </c>
      <c r="D2823" s="22" t="n">
        <v>126</v>
      </c>
      <c r="E2823" s="22" t="n">
        <v>28</v>
      </c>
      <c r="F2823" s="22" t="n">
        <f aca="false">D2823/SUM(C2823:E2823)</f>
        <v>0.440559440559441</v>
      </c>
      <c r="G2823" s="22" t="n">
        <v>132.95</v>
      </c>
      <c r="H2823" s="22" t="n">
        <v>124.09</v>
      </c>
      <c r="I2823" s="22" t="n">
        <v>28.95</v>
      </c>
      <c r="J2823" s="22" t="n">
        <v>0.067692</v>
      </c>
      <c r="K2823" s="22" t="n">
        <v>0.891698</v>
      </c>
      <c r="O2823" s="23"/>
    </row>
    <row r="2824" customFormat="false" ht="15" hidden="false" customHeight="false" outlineLevel="0" collapsed="false">
      <c r="A2824" s="22" t="s">
        <v>911</v>
      </c>
      <c r="B2824" s="22" t="n">
        <v>20</v>
      </c>
      <c r="C2824" s="22" t="n">
        <v>94</v>
      </c>
      <c r="D2824" s="22" t="n">
        <v>74</v>
      </c>
      <c r="E2824" s="22" t="n">
        <v>0</v>
      </c>
      <c r="F2824" s="22" t="n">
        <f aca="false">D2824/SUM(C2824:E2824)</f>
        <v>0.44047619047619</v>
      </c>
      <c r="G2824" s="22" t="n">
        <v>102.15</v>
      </c>
      <c r="H2824" s="22" t="n">
        <v>57.7</v>
      </c>
      <c r="I2824" s="22" t="n">
        <v>8.15</v>
      </c>
      <c r="J2824" s="22" t="n">
        <v>13.402016</v>
      </c>
      <c r="K2824" s="22" t="n">
        <v>5.7E-005</v>
      </c>
      <c r="O2824" s="23"/>
    </row>
    <row r="2825" customFormat="false" ht="15" hidden="false" customHeight="false" outlineLevel="0" collapsed="false">
      <c r="A2825" s="22" t="s">
        <v>1566</v>
      </c>
      <c r="B2825" s="22" t="n">
        <v>35</v>
      </c>
      <c r="C2825" s="22" t="n">
        <v>124</v>
      </c>
      <c r="D2825" s="22" t="n">
        <v>111</v>
      </c>
      <c r="E2825" s="22" t="n">
        <v>17</v>
      </c>
      <c r="F2825" s="22" t="n">
        <f aca="false">D2825/SUM(C2825:E2825)</f>
        <v>0.44047619047619</v>
      </c>
      <c r="G2825" s="22" t="n">
        <v>127.86</v>
      </c>
      <c r="H2825" s="22" t="n">
        <v>103.28</v>
      </c>
      <c r="I2825" s="22" t="n">
        <v>20.86</v>
      </c>
      <c r="J2825" s="22" t="n">
        <v>1.406538</v>
      </c>
      <c r="K2825" s="22" t="n">
        <v>0.282934</v>
      </c>
      <c r="O2825" s="23"/>
    </row>
    <row r="2826" customFormat="false" ht="15" hidden="false" customHeight="false" outlineLevel="0" collapsed="false">
      <c r="A2826" s="22" t="s">
        <v>1567</v>
      </c>
      <c r="B2826" s="22" t="n">
        <v>7</v>
      </c>
      <c r="C2826" s="22" t="n">
        <v>155</v>
      </c>
      <c r="D2826" s="22" t="n">
        <v>122</v>
      </c>
      <c r="E2826" s="22" t="n">
        <v>0</v>
      </c>
      <c r="F2826" s="22" t="n">
        <f aca="false">D2826/SUM(C2826:E2826)</f>
        <v>0.44043321299639</v>
      </c>
      <c r="G2826" s="22" t="n">
        <v>168.43</v>
      </c>
      <c r="H2826" s="22" t="n">
        <v>95.13</v>
      </c>
      <c r="I2826" s="22" t="n">
        <v>13.43</v>
      </c>
      <c r="J2826" s="22" t="n">
        <v>22.091842</v>
      </c>
      <c r="K2826" s="22" t="n">
        <v>0</v>
      </c>
      <c r="O2826" s="23"/>
    </row>
    <row r="2827" customFormat="false" ht="15" hidden="false" customHeight="false" outlineLevel="0" collapsed="false">
      <c r="A2827" s="22" t="s">
        <v>1568</v>
      </c>
      <c r="B2827" s="22" t="n">
        <v>11</v>
      </c>
      <c r="C2827" s="22" t="n">
        <v>132</v>
      </c>
      <c r="D2827" s="22" t="n">
        <v>118</v>
      </c>
      <c r="E2827" s="22" t="n">
        <v>18</v>
      </c>
      <c r="F2827" s="22" t="n">
        <f aca="false">D2827/SUM(C2827:E2827)</f>
        <v>0.440298507462687</v>
      </c>
      <c r="G2827" s="22" t="n">
        <v>136.12</v>
      </c>
      <c r="H2827" s="22" t="n">
        <v>109.75</v>
      </c>
      <c r="I2827" s="22" t="n">
        <v>22.12</v>
      </c>
      <c r="J2827" s="22" t="n">
        <v>1.512903</v>
      </c>
      <c r="K2827" s="22" t="n">
        <v>0.295447</v>
      </c>
      <c r="O2827" s="23"/>
    </row>
    <row r="2828" customFormat="false" ht="15" hidden="false" customHeight="false" outlineLevel="0" collapsed="false">
      <c r="A2828" s="22" t="s">
        <v>1569</v>
      </c>
      <c r="B2828" s="22" t="n">
        <v>110</v>
      </c>
      <c r="C2828" s="22" t="n">
        <v>95</v>
      </c>
      <c r="D2828" s="22" t="n">
        <v>92</v>
      </c>
      <c r="E2828" s="22" t="n">
        <v>22</v>
      </c>
      <c r="F2828" s="22" t="n">
        <f aca="false">D2828/SUM(C2828:E2828)</f>
        <v>0.440191387559809</v>
      </c>
      <c r="G2828" s="22" t="n">
        <v>95.12</v>
      </c>
      <c r="H2828" s="22" t="n">
        <v>91.75</v>
      </c>
      <c r="I2828" s="22" t="n">
        <v>22.12</v>
      </c>
      <c r="J2828" s="22" t="n">
        <v>0.001537</v>
      </c>
      <c r="K2828" s="22" t="n">
        <v>1</v>
      </c>
      <c r="O2828" s="23"/>
    </row>
    <row r="2829" customFormat="false" ht="15" hidden="false" customHeight="false" outlineLevel="0" collapsed="false">
      <c r="A2829" s="22" t="s">
        <v>1570</v>
      </c>
      <c r="B2829" s="22" t="n">
        <v>26</v>
      </c>
      <c r="C2829" s="22" t="n">
        <v>109</v>
      </c>
      <c r="D2829" s="22" t="n">
        <v>114</v>
      </c>
      <c r="E2829" s="22" t="n">
        <v>36</v>
      </c>
      <c r="F2829" s="22" t="n">
        <f aca="false">D2829/SUM(C2829:E2829)</f>
        <v>0.44015444015444</v>
      </c>
      <c r="G2829" s="22" t="n">
        <v>106.39</v>
      </c>
      <c r="H2829" s="22" t="n">
        <v>119.21</v>
      </c>
      <c r="I2829" s="22" t="n">
        <v>33.39</v>
      </c>
      <c r="J2829" s="22" t="n">
        <v>0.495137</v>
      </c>
      <c r="K2829" s="22" t="n">
        <v>0.500172</v>
      </c>
      <c r="O2829" s="23"/>
    </row>
    <row r="2830" customFormat="false" ht="15" hidden="false" customHeight="false" outlineLevel="0" collapsed="false">
      <c r="A2830" s="22" t="s">
        <v>1571</v>
      </c>
      <c r="B2830" s="22" t="n">
        <v>41</v>
      </c>
      <c r="C2830" s="22" t="n">
        <v>23</v>
      </c>
      <c r="D2830" s="22" t="n">
        <v>125</v>
      </c>
      <c r="E2830" s="22" t="n">
        <v>136</v>
      </c>
      <c r="F2830" s="22" t="n">
        <f aca="false">D2830/SUM(C2830:E2830)</f>
        <v>0.440140845070423</v>
      </c>
      <c r="G2830" s="22" t="n">
        <v>25.74</v>
      </c>
      <c r="H2830" s="22" t="n">
        <v>119.52</v>
      </c>
      <c r="I2830" s="22" t="n">
        <v>138.74</v>
      </c>
      <c r="J2830" s="22" t="n">
        <v>0.597177</v>
      </c>
      <c r="K2830" s="22" t="n">
        <v>0.483464</v>
      </c>
      <c r="O2830" s="23"/>
    </row>
    <row r="2831" customFormat="false" ht="15" hidden="false" customHeight="false" outlineLevel="0" collapsed="false">
      <c r="A2831" s="22" t="s">
        <v>1572</v>
      </c>
      <c r="B2831" s="22" t="n">
        <v>41</v>
      </c>
      <c r="C2831" s="22" t="n">
        <v>25</v>
      </c>
      <c r="D2831" s="22" t="n">
        <v>125</v>
      </c>
      <c r="E2831" s="22" t="n">
        <v>134</v>
      </c>
      <c r="F2831" s="22" t="n">
        <f aca="false">D2831/SUM(C2831:E2831)</f>
        <v>0.440140845070423</v>
      </c>
      <c r="G2831" s="22" t="n">
        <v>26.96</v>
      </c>
      <c r="H2831" s="22" t="n">
        <v>121.08</v>
      </c>
      <c r="I2831" s="22" t="n">
        <v>135.96</v>
      </c>
      <c r="J2831" s="22" t="n">
        <v>0.297247</v>
      </c>
      <c r="K2831" s="22" t="n">
        <v>0.676528</v>
      </c>
      <c r="O2831" s="23"/>
    </row>
    <row r="2832" customFormat="false" ht="15" hidden="false" customHeight="false" outlineLevel="0" collapsed="false">
      <c r="A2832" s="22" t="s">
        <v>1573</v>
      </c>
      <c r="B2832" s="22" t="n">
        <v>109</v>
      </c>
      <c r="C2832" s="22" t="n">
        <v>42</v>
      </c>
      <c r="D2832" s="22" t="n">
        <v>125</v>
      </c>
      <c r="E2832" s="22" t="n">
        <v>117</v>
      </c>
      <c r="F2832" s="22" t="n">
        <f aca="false">D2832/SUM(C2832:E2832)</f>
        <v>0.440140845070423</v>
      </c>
      <c r="G2832" s="22" t="n">
        <v>38.45</v>
      </c>
      <c r="H2832" s="22" t="n">
        <v>132.1</v>
      </c>
      <c r="I2832" s="22" t="n">
        <v>113.45</v>
      </c>
      <c r="J2832" s="22" t="n">
        <v>0.819714</v>
      </c>
      <c r="K2832" s="22" t="n">
        <v>0.372818</v>
      </c>
      <c r="O2832" s="23"/>
    </row>
    <row r="2833" customFormat="false" ht="15" hidden="false" customHeight="false" outlineLevel="0" collapsed="false">
      <c r="A2833" s="22" t="s">
        <v>1574</v>
      </c>
      <c r="B2833" s="22" t="n">
        <v>90</v>
      </c>
      <c r="C2833" s="22" t="n">
        <v>127</v>
      </c>
      <c r="D2833" s="22" t="n">
        <v>121</v>
      </c>
      <c r="E2833" s="22" t="n">
        <v>27</v>
      </c>
      <c r="F2833" s="22" t="n">
        <f aca="false">D2833/SUM(C2833:E2833)</f>
        <v>0.44</v>
      </c>
      <c r="G2833" s="22" t="n">
        <v>127.84</v>
      </c>
      <c r="H2833" s="22" t="n">
        <v>119.32</v>
      </c>
      <c r="I2833" s="22" t="n">
        <v>27.84</v>
      </c>
      <c r="J2833" s="22" t="n">
        <v>0.054636</v>
      </c>
      <c r="K2833" s="22" t="n">
        <v>0.889837</v>
      </c>
      <c r="O2833" s="23"/>
    </row>
    <row r="2834" customFormat="false" ht="15" hidden="false" customHeight="false" outlineLevel="0" collapsed="false">
      <c r="A2834" s="22" t="s">
        <v>1575</v>
      </c>
      <c r="B2834" s="22" t="n">
        <v>26</v>
      </c>
      <c r="C2834" s="22" t="n">
        <v>73</v>
      </c>
      <c r="D2834" s="22" t="n">
        <v>121</v>
      </c>
      <c r="E2834" s="22" t="n">
        <v>81</v>
      </c>
      <c r="F2834" s="22" t="n">
        <f aca="false">D2834/SUM(C2834:E2834)</f>
        <v>0.44</v>
      </c>
      <c r="G2834" s="22" t="n">
        <v>64.81</v>
      </c>
      <c r="H2834" s="22" t="n">
        <v>137.38</v>
      </c>
      <c r="I2834" s="22" t="n">
        <v>72.81</v>
      </c>
      <c r="J2834" s="22" t="n">
        <v>3.910959</v>
      </c>
      <c r="K2834" s="22" t="n">
        <v>0.053262</v>
      </c>
      <c r="O2834" s="23"/>
    </row>
    <row r="2835" customFormat="false" ht="15" hidden="false" customHeight="false" outlineLevel="0" collapsed="false">
      <c r="A2835" s="22" t="s">
        <v>1575</v>
      </c>
      <c r="B2835" s="22" t="n">
        <v>31</v>
      </c>
      <c r="C2835" s="22" t="n">
        <v>73</v>
      </c>
      <c r="D2835" s="22" t="n">
        <v>121</v>
      </c>
      <c r="E2835" s="22" t="n">
        <v>81</v>
      </c>
      <c r="F2835" s="22" t="n">
        <f aca="false">D2835/SUM(C2835:E2835)</f>
        <v>0.44</v>
      </c>
      <c r="G2835" s="22" t="n">
        <v>64.81</v>
      </c>
      <c r="H2835" s="22" t="n">
        <v>137.38</v>
      </c>
      <c r="I2835" s="22" t="n">
        <v>72.81</v>
      </c>
      <c r="J2835" s="22" t="n">
        <v>3.910959</v>
      </c>
      <c r="K2835" s="22" t="n">
        <v>0.053262</v>
      </c>
      <c r="O2835" s="23"/>
    </row>
    <row r="2836" customFormat="false" ht="15" hidden="false" customHeight="false" outlineLevel="0" collapsed="false">
      <c r="A2836" s="22" t="s">
        <v>1575</v>
      </c>
      <c r="B2836" s="22" t="n">
        <v>32</v>
      </c>
      <c r="C2836" s="22" t="n">
        <v>73</v>
      </c>
      <c r="D2836" s="22" t="n">
        <v>121</v>
      </c>
      <c r="E2836" s="22" t="n">
        <v>81</v>
      </c>
      <c r="F2836" s="22" t="n">
        <f aca="false">D2836/SUM(C2836:E2836)</f>
        <v>0.44</v>
      </c>
      <c r="G2836" s="22" t="n">
        <v>64.81</v>
      </c>
      <c r="H2836" s="22" t="n">
        <v>137.38</v>
      </c>
      <c r="I2836" s="22" t="n">
        <v>72.81</v>
      </c>
      <c r="J2836" s="22" t="n">
        <v>3.910959</v>
      </c>
      <c r="K2836" s="22" t="n">
        <v>0.053262</v>
      </c>
      <c r="O2836" s="23"/>
    </row>
    <row r="2837" customFormat="false" ht="15" hidden="false" customHeight="false" outlineLevel="0" collapsed="false">
      <c r="A2837" s="22" t="s">
        <v>1575</v>
      </c>
      <c r="B2837" s="22" t="n">
        <v>34</v>
      </c>
      <c r="C2837" s="22" t="n">
        <v>73</v>
      </c>
      <c r="D2837" s="22" t="n">
        <v>121</v>
      </c>
      <c r="E2837" s="22" t="n">
        <v>81</v>
      </c>
      <c r="F2837" s="22" t="n">
        <f aca="false">D2837/SUM(C2837:E2837)</f>
        <v>0.44</v>
      </c>
      <c r="G2837" s="22" t="n">
        <v>64.81</v>
      </c>
      <c r="H2837" s="22" t="n">
        <v>137.38</v>
      </c>
      <c r="I2837" s="22" t="n">
        <v>72.81</v>
      </c>
      <c r="J2837" s="22" t="n">
        <v>3.910959</v>
      </c>
      <c r="K2837" s="22" t="n">
        <v>0.053262</v>
      </c>
      <c r="O2837" s="23"/>
    </row>
    <row r="2838" customFormat="false" ht="15" hidden="false" customHeight="false" outlineLevel="0" collapsed="false">
      <c r="A2838" s="22" t="s">
        <v>1575</v>
      </c>
      <c r="B2838" s="22" t="n">
        <v>37</v>
      </c>
      <c r="C2838" s="22" t="n">
        <v>73</v>
      </c>
      <c r="D2838" s="22" t="n">
        <v>121</v>
      </c>
      <c r="E2838" s="22" t="n">
        <v>81</v>
      </c>
      <c r="F2838" s="22" t="n">
        <f aca="false">D2838/SUM(C2838:E2838)</f>
        <v>0.44</v>
      </c>
      <c r="G2838" s="22" t="n">
        <v>64.81</v>
      </c>
      <c r="H2838" s="22" t="n">
        <v>137.38</v>
      </c>
      <c r="I2838" s="22" t="n">
        <v>72.81</v>
      </c>
      <c r="J2838" s="22" t="n">
        <v>3.910959</v>
      </c>
      <c r="K2838" s="22" t="n">
        <v>0.053262</v>
      </c>
      <c r="O2838" s="23"/>
    </row>
    <row r="2839" customFormat="false" ht="15" hidden="false" customHeight="false" outlineLevel="0" collapsed="false">
      <c r="A2839" s="22" t="s">
        <v>1575</v>
      </c>
      <c r="B2839" s="22" t="n">
        <v>39</v>
      </c>
      <c r="C2839" s="22" t="n">
        <v>73</v>
      </c>
      <c r="D2839" s="22" t="n">
        <v>121</v>
      </c>
      <c r="E2839" s="22" t="n">
        <v>81</v>
      </c>
      <c r="F2839" s="22" t="n">
        <f aca="false">D2839/SUM(C2839:E2839)</f>
        <v>0.44</v>
      </c>
      <c r="G2839" s="22" t="n">
        <v>64.81</v>
      </c>
      <c r="H2839" s="22" t="n">
        <v>137.38</v>
      </c>
      <c r="I2839" s="22" t="n">
        <v>72.81</v>
      </c>
      <c r="J2839" s="22" t="n">
        <v>3.910959</v>
      </c>
      <c r="K2839" s="22" t="n">
        <v>0.053262</v>
      </c>
      <c r="O2839" s="23"/>
    </row>
    <row r="2840" customFormat="false" ht="15" hidden="false" customHeight="false" outlineLevel="0" collapsed="false">
      <c r="A2840" s="22" t="s">
        <v>1575</v>
      </c>
      <c r="B2840" s="22" t="n">
        <v>40</v>
      </c>
      <c r="C2840" s="22" t="n">
        <v>73</v>
      </c>
      <c r="D2840" s="22" t="n">
        <v>121</v>
      </c>
      <c r="E2840" s="22" t="n">
        <v>81</v>
      </c>
      <c r="F2840" s="22" t="n">
        <f aca="false">D2840/SUM(C2840:E2840)</f>
        <v>0.44</v>
      </c>
      <c r="G2840" s="22" t="n">
        <v>64.81</v>
      </c>
      <c r="H2840" s="22" t="n">
        <v>137.38</v>
      </c>
      <c r="I2840" s="22" t="n">
        <v>72.81</v>
      </c>
      <c r="J2840" s="22" t="n">
        <v>3.910959</v>
      </c>
      <c r="K2840" s="22" t="n">
        <v>0.053262</v>
      </c>
      <c r="O2840" s="23"/>
    </row>
    <row r="2841" customFormat="false" ht="15" hidden="false" customHeight="false" outlineLevel="0" collapsed="false">
      <c r="A2841" s="22" t="s">
        <v>1575</v>
      </c>
      <c r="B2841" s="22" t="n">
        <v>41</v>
      </c>
      <c r="C2841" s="22" t="n">
        <v>73</v>
      </c>
      <c r="D2841" s="22" t="n">
        <v>121</v>
      </c>
      <c r="E2841" s="22" t="n">
        <v>81</v>
      </c>
      <c r="F2841" s="22" t="n">
        <f aca="false">D2841/SUM(C2841:E2841)</f>
        <v>0.44</v>
      </c>
      <c r="G2841" s="22" t="n">
        <v>64.81</v>
      </c>
      <c r="H2841" s="22" t="n">
        <v>137.38</v>
      </c>
      <c r="I2841" s="22" t="n">
        <v>72.81</v>
      </c>
      <c r="J2841" s="22" t="n">
        <v>3.910959</v>
      </c>
      <c r="K2841" s="22" t="n">
        <v>0.053262</v>
      </c>
      <c r="O2841" s="23"/>
    </row>
    <row r="2842" customFormat="false" ht="15" hidden="false" customHeight="false" outlineLevel="0" collapsed="false">
      <c r="A2842" s="22" t="s">
        <v>1575</v>
      </c>
      <c r="B2842" s="22" t="n">
        <v>43</v>
      </c>
      <c r="C2842" s="22" t="n">
        <v>73</v>
      </c>
      <c r="D2842" s="22" t="n">
        <v>121</v>
      </c>
      <c r="E2842" s="22" t="n">
        <v>81</v>
      </c>
      <c r="F2842" s="22" t="n">
        <f aca="false">D2842/SUM(C2842:E2842)</f>
        <v>0.44</v>
      </c>
      <c r="G2842" s="22" t="n">
        <v>64.81</v>
      </c>
      <c r="H2842" s="22" t="n">
        <v>137.38</v>
      </c>
      <c r="I2842" s="22" t="n">
        <v>72.81</v>
      </c>
      <c r="J2842" s="22" t="n">
        <v>3.910959</v>
      </c>
      <c r="K2842" s="22" t="n">
        <v>0.053262</v>
      </c>
      <c r="O2842" s="23"/>
    </row>
    <row r="2843" customFormat="false" ht="15" hidden="false" customHeight="false" outlineLevel="0" collapsed="false">
      <c r="A2843" s="22" t="s">
        <v>1576</v>
      </c>
      <c r="B2843" s="22" t="n">
        <v>83</v>
      </c>
      <c r="C2843" s="22" t="n">
        <v>129</v>
      </c>
      <c r="D2843" s="22" t="n">
        <v>117</v>
      </c>
      <c r="E2843" s="22" t="n">
        <v>20</v>
      </c>
      <c r="F2843" s="22" t="n">
        <f aca="false">D2843/SUM(C2843:E2843)</f>
        <v>0.43984962406015</v>
      </c>
      <c r="G2843" s="22" t="n">
        <v>132.17</v>
      </c>
      <c r="H2843" s="22" t="n">
        <v>110.67</v>
      </c>
      <c r="I2843" s="22" t="n">
        <v>23.17</v>
      </c>
      <c r="J2843" s="22" t="n">
        <v>0.871007</v>
      </c>
      <c r="K2843" s="22" t="n">
        <v>0.460517</v>
      </c>
      <c r="O2843" s="23"/>
    </row>
    <row r="2844" customFormat="false" ht="15" hidden="false" customHeight="false" outlineLevel="0" collapsed="false">
      <c r="A2844" s="22" t="s">
        <v>1576</v>
      </c>
      <c r="B2844" s="22" t="n">
        <v>113</v>
      </c>
      <c r="C2844" s="22" t="n">
        <v>129</v>
      </c>
      <c r="D2844" s="22" t="n">
        <v>117</v>
      </c>
      <c r="E2844" s="22" t="n">
        <v>20</v>
      </c>
      <c r="F2844" s="22" t="n">
        <f aca="false">D2844/SUM(C2844:E2844)</f>
        <v>0.43984962406015</v>
      </c>
      <c r="G2844" s="22" t="n">
        <v>132.17</v>
      </c>
      <c r="H2844" s="22" t="n">
        <v>110.67</v>
      </c>
      <c r="I2844" s="22" t="n">
        <v>23.17</v>
      </c>
      <c r="J2844" s="22" t="n">
        <v>0.871007</v>
      </c>
      <c r="K2844" s="22" t="n">
        <v>0.460517</v>
      </c>
      <c r="O2844" s="23"/>
    </row>
    <row r="2845" customFormat="false" ht="15" hidden="false" customHeight="false" outlineLevel="0" collapsed="false">
      <c r="A2845" s="22" t="s">
        <v>1577</v>
      </c>
      <c r="B2845" s="22" t="n">
        <v>69</v>
      </c>
      <c r="C2845" s="22" t="n">
        <v>44</v>
      </c>
      <c r="D2845" s="22" t="n">
        <v>117</v>
      </c>
      <c r="E2845" s="22" t="n">
        <v>105</v>
      </c>
      <c r="F2845" s="22" t="n">
        <f aca="false">D2845/SUM(C2845:E2845)</f>
        <v>0.43984962406015</v>
      </c>
      <c r="G2845" s="22" t="n">
        <v>39.5</v>
      </c>
      <c r="H2845" s="22" t="n">
        <v>126.01</v>
      </c>
      <c r="I2845" s="22" t="n">
        <v>100.5</v>
      </c>
      <c r="J2845" s="22" t="n">
        <v>1.358722</v>
      </c>
      <c r="K2845" s="22" t="n">
        <v>0.245524</v>
      </c>
      <c r="O2845" s="23"/>
    </row>
    <row r="2846" customFormat="false" ht="15" hidden="false" customHeight="false" outlineLevel="0" collapsed="false">
      <c r="A2846" s="22" t="s">
        <v>1578</v>
      </c>
      <c r="B2846" s="22" t="n">
        <v>105</v>
      </c>
      <c r="C2846" s="22" t="n">
        <v>84</v>
      </c>
      <c r="D2846" s="22" t="n">
        <v>84</v>
      </c>
      <c r="E2846" s="22" t="n">
        <v>23</v>
      </c>
      <c r="F2846" s="22" t="n">
        <f aca="false">D2846/SUM(C2846:E2846)</f>
        <v>0.43979057591623</v>
      </c>
      <c r="G2846" s="22" t="n">
        <v>83.12</v>
      </c>
      <c r="H2846" s="22" t="n">
        <v>85.76</v>
      </c>
      <c r="I2846" s="22" t="n">
        <v>22.12</v>
      </c>
      <c r="J2846" s="22" t="n">
        <v>0.080368</v>
      </c>
      <c r="K2846" s="22" t="n">
        <v>0.749571</v>
      </c>
      <c r="O2846" s="23"/>
    </row>
    <row r="2847" customFormat="false" ht="15" hidden="false" customHeight="false" outlineLevel="0" collapsed="false">
      <c r="A2847" s="22" t="s">
        <v>1579</v>
      </c>
      <c r="B2847" s="22" t="n">
        <v>78</v>
      </c>
      <c r="C2847" s="22" t="n">
        <v>135</v>
      </c>
      <c r="D2847" s="22" t="n">
        <v>124</v>
      </c>
      <c r="E2847" s="22" t="n">
        <v>23</v>
      </c>
      <c r="F2847" s="22" t="n">
        <f aca="false">D2847/SUM(C2847:E2847)</f>
        <v>0.439716312056738</v>
      </c>
      <c r="G2847" s="22" t="n">
        <v>137.62</v>
      </c>
      <c r="H2847" s="22" t="n">
        <v>118.76</v>
      </c>
      <c r="I2847" s="22" t="n">
        <v>25.62</v>
      </c>
      <c r="J2847" s="22" t="n">
        <v>0.549247</v>
      </c>
      <c r="K2847" s="22" t="n">
        <v>0.571243</v>
      </c>
      <c r="O2847" s="23"/>
    </row>
    <row r="2848" customFormat="false" ht="15" hidden="false" customHeight="false" outlineLevel="0" collapsed="false">
      <c r="A2848" s="22" t="s">
        <v>1580</v>
      </c>
      <c r="B2848" s="22" t="n">
        <v>107</v>
      </c>
      <c r="C2848" s="22" t="n">
        <v>40</v>
      </c>
      <c r="D2848" s="22" t="n">
        <v>80</v>
      </c>
      <c r="E2848" s="22" t="n">
        <v>62</v>
      </c>
      <c r="F2848" s="22" t="n">
        <f aca="false">D2848/SUM(C2848:E2848)</f>
        <v>0.43956043956044</v>
      </c>
      <c r="G2848" s="22" t="n">
        <v>35.16</v>
      </c>
      <c r="H2848" s="22" t="n">
        <v>89.67</v>
      </c>
      <c r="I2848" s="22" t="n">
        <v>57.16</v>
      </c>
      <c r="J2848" s="22" t="n">
        <v>2.116686</v>
      </c>
      <c r="K2848" s="22" t="n">
        <v>0.174943</v>
      </c>
      <c r="O2848" s="23"/>
    </row>
    <row r="2849" customFormat="false" ht="15" hidden="false" customHeight="false" outlineLevel="0" collapsed="false">
      <c r="A2849" s="22" t="s">
        <v>1581</v>
      </c>
      <c r="B2849" s="22" t="n">
        <v>17</v>
      </c>
      <c r="C2849" s="22" t="n">
        <v>126</v>
      </c>
      <c r="D2849" s="22" t="n">
        <v>120</v>
      </c>
      <c r="E2849" s="22" t="n">
        <v>27</v>
      </c>
      <c r="F2849" s="22" t="n">
        <f aca="false">D2849/SUM(C2849:E2849)</f>
        <v>0.43956043956044</v>
      </c>
      <c r="G2849" s="22" t="n">
        <v>126.73</v>
      </c>
      <c r="H2849" s="22" t="n">
        <v>118.55</v>
      </c>
      <c r="I2849" s="22" t="n">
        <v>27.73</v>
      </c>
      <c r="J2849" s="22" t="n">
        <v>0.040872</v>
      </c>
      <c r="K2849" s="22" t="n">
        <v>0.889913</v>
      </c>
      <c r="O2849" s="23"/>
    </row>
    <row r="2850" customFormat="false" ht="15" hidden="false" customHeight="false" outlineLevel="0" collapsed="false">
      <c r="A2850" s="22" t="s">
        <v>1161</v>
      </c>
      <c r="B2850" s="22" t="n">
        <v>26</v>
      </c>
      <c r="C2850" s="22" t="n">
        <v>139</v>
      </c>
      <c r="D2850" s="22" t="n">
        <v>120</v>
      </c>
      <c r="E2850" s="22" t="n">
        <v>14</v>
      </c>
      <c r="F2850" s="22" t="n">
        <f aca="false">D2850/SUM(C2850:E2850)</f>
        <v>0.43956043956044</v>
      </c>
      <c r="G2850" s="22" t="n">
        <v>145.06</v>
      </c>
      <c r="H2850" s="22" t="n">
        <v>107.88</v>
      </c>
      <c r="I2850" s="22" t="n">
        <v>20.06</v>
      </c>
      <c r="J2850" s="22" t="n">
        <v>3.444007</v>
      </c>
      <c r="K2850" s="22" t="n">
        <v>0.090722</v>
      </c>
      <c r="O2850" s="23"/>
    </row>
    <row r="2851" customFormat="false" ht="15" hidden="false" customHeight="false" outlineLevel="0" collapsed="false">
      <c r="A2851" s="22" t="s">
        <v>1582</v>
      </c>
      <c r="B2851" s="22" t="n">
        <v>59</v>
      </c>
      <c r="C2851" s="22" t="n">
        <v>107</v>
      </c>
      <c r="D2851" s="22" t="n">
        <v>105</v>
      </c>
      <c r="E2851" s="22" t="n">
        <v>27</v>
      </c>
      <c r="F2851" s="22" t="n">
        <f aca="false">D2851/SUM(C2851:E2851)</f>
        <v>0.439330543933054</v>
      </c>
      <c r="G2851" s="22" t="n">
        <v>106.44</v>
      </c>
      <c r="H2851" s="22" t="n">
        <v>106.11</v>
      </c>
      <c r="I2851" s="22" t="n">
        <v>26.44</v>
      </c>
      <c r="J2851" s="22" t="n">
        <v>0.026195</v>
      </c>
      <c r="K2851" s="22" t="n">
        <v>0.884428</v>
      </c>
      <c r="O2851" s="23"/>
    </row>
    <row r="2852" customFormat="false" ht="15" hidden="false" customHeight="false" outlineLevel="0" collapsed="false">
      <c r="A2852" s="22" t="s">
        <v>1583</v>
      </c>
      <c r="B2852" s="22" t="n">
        <v>110</v>
      </c>
      <c r="C2852" s="22" t="n">
        <v>95</v>
      </c>
      <c r="D2852" s="22" t="n">
        <v>83</v>
      </c>
      <c r="E2852" s="22" t="n">
        <v>11</v>
      </c>
      <c r="F2852" s="22" t="n">
        <f aca="false">D2852/SUM(C2852:E2852)</f>
        <v>0.439153439153439</v>
      </c>
      <c r="G2852" s="22" t="n">
        <v>98.58</v>
      </c>
      <c r="H2852" s="22" t="n">
        <v>75.83</v>
      </c>
      <c r="I2852" s="22" t="n">
        <v>14.58</v>
      </c>
      <c r="J2852" s="22" t="n">
        <v>1.688014</v>
      </c>
      <c r="K2852" s="22" t="n">
        <v>0.275299</v>
      </c>
      <c r="O2852" s="23"/>
    </row>
    <row r="2853" customFormat="false" ht="15" hidden="false" customHeight="false" outlineLevel="0" collapsed="false">
      <c r="A2853" s="22" t="s">
        <v>1541</v>
      </c>
      <c r="B2853" s="22" t="n">
        <v>49</v>
      </c>
      <c r="C2853" s="22" t="n">
        <v>103</v>
      </c>
      <c r="D2853" s="22" t="n">
        <v>119</v>
      </c>
      <c r="E2853" s="22" t="n">
        <v>49</v>
      </c>
      <c r="F2853" s="22" t="n">
        <f aca="false">D2853/SUM(C2853:E2853)</f>
        <v>0.439114391143911</v>
      </c>
      <c r="G2853" s="22" t="n">
        <v>97.44</v>
      </c>
      <c r="H2853" s="22" t="n">
        <v>130.12</v>
      </c>
      <c r="I2853" s="22" t="n">
        <v>43.44</v>
      </c>
      <c r="J2853" s="22" t="n">
        <v>1.979181</v>
      </c>
      <c r="K2853" s="22" t="n">
        <v>0.164728</v>
      </c>
      <c r="O2853" s="23"/>
    </row>
    <row r="2854" customFormat="false" ht="15" hidden="false" customHeight="false" outlineLevel="0" collapsed="false">
      <c r="A2854" s="22" t="s">
        <v>1584</v>
      </c>
      <c r="B2854" s="22" t="n">
        <v>89</v>
      </c>
      <c r="C2854" s="22" t="n">
        <v>56</v>
      </c>
      <c r="D2854" s="22" t="n">
        <v>72</v>
      </c>
      <c r="E2854" s="22" t="n">
        <v>36</v>
      </c>
      <c r="F2854" s="22" t="n">
        <f aca="false">D2854/SUM(C2854:E2854)</f>
        <v>0.439024390243902</v>
      </c>
      <c r="G2854" s="22" t="n">
        <v>51.61</v>
      </c>
      <c r="H2854" s="22" t="n">
        <v>80.78</v>
      </c>
      <c r="I2854" s="22" t="n">
        <v>31.61</v>
      </c>
      <c r="J2854" s="22" t="n">
        <v>1.937618</v>
      </c>
      <c r="K2854" s="22" t="n">
        <v>0.157582</v>
      </c>
      <c r="O2854" s="23"/>
    </row>
    <row r="2855" customFormat="false" ht="15" hidden="false" customHeight="false" outlineLevel="0" collapsed="false">
      <c r="A2855" s="22" t="s">
        <v>1584</v>
      </c>
      <c r="B2855" s="22" t="n">
        <v>101</v>
      </c>
      <c r="C2855" s="22" t="n">
        <v>56</v>
      </c>
      <c r="D2855" s="22" t="n">
        <v>72</v>
      </c>
      <c r="E2855" s="22" t="n">
        <v>36</v>
      </c>
      <c r="F2855" s="22" t="n">
        <f aca="false">D2855/SUM(C2855:E2855)</f>
        <v>0.439024390243902</v>
      </c>
      <c r="G2855" s="22" t="n">
        <v>51.61</v>
      </c>
      <c r="H2855" s="22" t="n">
        <v>80.78</v>
      </c>
      <c r="I2855" s="22" t="n">
        <v>31.61</v>
      </c>
      <c r="J2855" s="22" t="n">
        <v>1.937618</v>
      </c>
      <c r="K2855" s="22" t="n">
        <v>0.157582</v>
      </c>
      <c r="O2855" s="23"/>
    </row>
    <row r="2856" customFormat="false" ht="15" hidden="false" customHeight="false" outlineLevel="0" collapsed="false">
      <c r="A2856" s="22" t="s">
        <v>1585</v>
      </c>
      <c r="B2856" s="22" t="n">
        <v>82</v>
      </c>
      <c r="C2856" s="22" t="n">
        <v>133</v>
      </c>
      <c r="D2856" s="22" t="n">
        <v>122</v>
      </c>
      <c r="E2856" s="22" t="n">
        <v>23</v>
      </c>
      <c r="F2856" s="22" t="n">
        <f aca="false">D2856/SUM(C2856:E2856)</f>
        <v>0.438848920863309</v>
      </c>
      <c r="G2856" s="22" t="n">
        <v>135.38</v>
      </c>
      <c r="H2856" s="22" t="n">
        <v>117.24</v>
      </c>
      <c r="I2856" s="22" t="n">
        <v>25.38</v>
      </c>
      <c r="J2856" s="22" t="n">
        <v>0.458774</v>
      </c>
      <c r="K2856" s="22" t="n">
        <v>0.570326</v>
      </c>
      <c r="O2856" s="23"/>
    </row>
    <row r="2857" customFormat="false" ht="15" hidden="false" customHeight="false" outlineLevel="0" collapsed="false">
      <c r="A2857" s="22" t="s">
        <v>1586</v>
      </c>
      <c r="B2857" s="22" t="n">
        <v>85</v>
      </c>
      <c r="C2857" s="22" t="n">
        <v>30</v>
      </c>
      <c r="D2857" s="22" t="n">
        <v>111</v>
      </c>
      <c r="E2857" s="22" t="n">
        <v>112</v>
      </c>
      <c r="F2857" s="22" t="n">
        <f aca="false">D2857/SUM(C2857:E2857)</f>
        <v>0.438735177865613</v>
      </c>
      <c r="G2857" s="22" t="n">
        <v>28.89</v>
      </c>
      <c r="H2857" s="22" t="n">
        <v>113.21</v>
      </c>
      <c r="I2857" s="22" t="n">
        <v>110.89</v>
      </c>
      <c r="J2857" s="22" t="n">
        <v>0.096538</v>
      </c>
      <c r="K2857" s="22" t="n">
        <v>0.778967</v>
      </c>
      <c r="O2857" s="23"/>
    </row>
    <row r="2858" customFormat="false" ht="15" hidden="false" customHeight="false" outlineLevel="0" collapsed="false">
      <c r="A2858" s="22" t="s">
        <v>1587</v>
      </c>
      <c r="B2858" s="22" t="n">
        <v>15</v>
      </c>
      <c r="C2858" s="22" t="n">
        <v>72</v>
      </c>
      <c r="D2858" s="22" t="n">
        <v>71</v>
      </c>
      <c r="E2858" s="22" t="n">
        <v>19</v>
      </c>
      <c r="F2858" s="22" t="n">
        <f aca="false">D2858/SUM(C2858:E2858)</f>
        <v>0.438271604938272</v>
      </c>
      <c r="G2858" s="22" t="n">
        <v>71.33</v>
      </c>
      <c r="H2858" s="22" t="n">
        <v>72.33</v>
      </c>
      <c r="I2858" s="22" t="n">
        <v>18.33</v>
      </c>
      <c r="J2858" s="22" t="n">
        <v>0.054795</v>
      </c>
      <c r="K2858" s="22" t="n">
        <v>0.860371</v>
      </c>
      <c r="O2858" s="23"/>
    </row>
    <row r="2859" customFormat="false" ht="15" hidden="false" customHeight="false" outlineLevel="0" collapsed="false">
      <c r="A2859" s="22" t="s">
        <v>1588</v>
      </c>
      <c r="B2859" s="22" t="n">
        <v>60</v>
      </c>
      <c r="C2859" s="22" t="n">
        <v>17</v>
      </c>
      <c r="D2859" s="22" t="n">
        <v>85</v>
      </c>
      <c r="E2859" s="22" t="n">
        <v>92</v>
      </c>
      <c r="F2859" s="22" t="n">
        <f aca="false">D2859/SUM(C2859:E2859)</f>
        <v>0.438144329896907</v>
      </c>
      <c r="G2859" s="22" t="n">
        <v>18.25</v>
      </c>
      <c r="H2859" s="22" t="n">
        <v>82.5</v>
      </c>
      <c r="I2859" s="22" t="n">
        <v>93.25</v>
      </c>
      <c r="J2859" s="22" t="n">
        <v>0.177767</v>
      </c>
      <c r="K2859" s="22" t="n">
        <v>0.737926</v>
      </c>
      <c r="O2859" s="23"/>
    </row>
    <row r="2860" customFormat="false" ht="15" hidden="false" customHeight="false" outlineLevel="0" collapsed="false">
      <c r="A2860" s="22" t="s">
        <v>1589</v>
      </c>
      <c r="B2860" s="22" t="n">
        <v>36</v>
      </c>
      <c r="C2860" s="22" t="n">
        <v>99</v>
      </c>
      <c r="D2860" s="22" t="n">
        <v>92</v>
      </c>
      <c r="E2860" s="22" t="n">
        <v>19</v>
      </c>
      <c r="F2860" s="22" t="n">
        <f aca="false">D2860/SUM(C2860:E2860)</f>
        <v>0.438095238095238</v>
      </c>
      <c r="G2860" s="22" t="n">
        <v>100.12</v>
      </c>
      <c r="H2860" s="22" t="n">
        <v>89.76</v>
      </c>
      <c r="I2860" s="22" t="n">
        <v>20.12</v>
      </c>
      <c r="J2860" s="22" t="n">
        <v>0.130555</v>
      </c>
      <c r="K2860" s="22" t="n">
        <v>0.871612</v>
      </c>
      <c r="O2860" s="23"/>
    </row>
    <row r="2861" customFormat="false" ht="15" hidden="false" customHeight="false" outlineLevel="0" collapsed="false">
      <c r="A2861" s="22" t="s">
        <v>1590</v>
      </c>
      <c r="B2861" s="22" t="n">
        <v>116</v>
      </c>
      <c r="C2861" s="22" t="n">
        <v>40</v>
      </c>
      <c r="D2861" s="22" t="n">
        <v>74</v>
      </c>
      <c r="E2861" s="22" t="n">
        <v>55</v>
      </c>
      <c r="F2861" s="22" t="n">
        <f aca="false">D2861/SUM(C2861:E2861)</f>
        <v>0.437869822485207</v>
      </c>
      <c r="G2861" s="22" t="n">
        <v>35.08</v>
      </c>
      <c r="H2861" s="22" t="n">
        <v>83.83</v>
      </c>
      <c r="I2861" s="22" t="n">
        <v>50.08</v>
      </c>
      <c r="J2861" s="22" t="n">
        <v>2.325582</v>
      </c>
      <c r="K2861" s="22" t="n">
        <v>0.123892</v>
      </c>
      <c r="O2861" s="23"/>
    </row>
    <row r="2862" customFormat="false" ht="15" hidden="false" customHeight="false" outlineLevel="0" collapsed="false">
      <c r="A2862" s="22" t="s">
        <v>1591</v>
      </c>
      <c r="B2862" s="22" t="n">
        <v>61</v>
      </c>
      <c r="C2862" s="22" t="n">
        <v>98</v>
      </c>
      <c r="D2862" s="22" t="n">
        <v>91</v>
      </c>
      <c r="E2862" s="22" t="n">
        <v>19</v>
      </c>
      <c r="F2862" s="22" t="n">
        <f aca="false">D2862/SUM(C2862:E2862)</f>
        <v>0.4375</v>
      </c>
      <c r="G2862" s="22" t="n">
        <v>99</v>
      </c>
      <c r="H2862" s="22" t="n">
        <v>89</v>
      </c>
      <c r="I2862" s="22" t="n">
        <v>20</v>
      </c>
      <c r="J2862" s="22" t="n">
        <v>0.105296</v>
      </c>
      <c r="K2862" s="22" t="n">
        <v>0.871319</v>
      </c>
      <c r="O2862" s="23"/>
    </row>
    <row r="2863" customFormat="false" ht="15" hidden="false" customHeight="false" outlineLevel="0" collapsed="false">
      <c r="A2863" s="22" t="s">
        <v>1592</v>
      </c>
      <c r="B2863" s="22" t="n">
        <v>71</v>
      </c>
      <c r="C2863" s="22" t="n">
        <v>28</v>
      </c>
      <c r="D2863" s="22" t="n">
        <v>122</v>
      </c>
      <c r="E2863" s="22" t="n">
        <v>129</v>
      </c>
      <c r="F2863" s="22" t="n">
        <f aca="false">D2863/SUM(C2863:E2863)</f>
        <v>0.437275985663082</v>
      </c>
      <c r="G2863" s="22" t="n">
        <v>28.39</v>
      </c>
      <c r="H2863" s="22" t="n">
        <v>121.22</v>
      </c>
      <c r="I2863" s="22" t="n">
        <v>129.39</v>
      </c>
      <c r="J2863" s="22" t="n">
        <v>0.011592</v>
      </c>
      <c r="K2863" s="22" t="n">
        <v>1</v>
      </c>
      <c r="O2863" s="23"/>
    </row>
    <row r="2864" customFormat="false" ht="15" hidden="false" customHeight="false" outlineLevel="0" collapsed="false">
      <c r="A2864" s="22" t="s">
        <v>1592</v>
      </c>
      <c r="B2864" s="22" t="n">
        <v>73</v>
      </c>
      <c r="C2864" s="22" t="n">
        <v>28</v>
      </c>
      <c r="D2864" s="22" t="n">
        <v>122</v>
      </c>
      <c r="E2864" s="22" t="n">
        <v>129</v>
      </c>
      <c r="F2864" s="22" t="n">
        <f aca="false">D2864/SUM(C2864:E2864)</f>
        <v>0.437275985663082</v>
      </c>
      <c r="G2864" s="22" t="n">
        <v>28.39</v>
      </c>
      <c r="H2864" s="22" t="n">
        <v>121.22</v>
      </c>
      <c r="I2864" s="22" t="n">
        <v>129.39</v>
      </c>
      <c r="J2864" s="22" t="n">
        <v>0.011592</v>
      </c>
      <c r="K2864" s="22" t="n">
        <v>1</v>
      </c>
      <c r="O2864" s="23"/>
    </row>
    <row r="2865" customFormat="false" ht="15" hidden="false" customHeight="false" outlineLevel="0" collapsed="false">
      <c r="A2865" s="22" t="s">
        <v>1592</v>
      </c>
      <c r="B2865" s="22" t="n">
        <v>107</v>
      </c>
      <c r="C2865" s="22" t="n">
        <v>36</v>
      </c>
      <c r="D2865" s="22" t="n">
        <v>122</v>
      </c>
      <c r="E2865" s="22" t="n">
        <v>121</v>
      </c>
      <c r="F2865" s="22" t="n">
        <f aca="false">D2865/SUM(C2865:E2865)</f>
        <v>0.437275985663082</v>
      </c>
      <c r="G2865" s="22" t="n">
        <v>33.72</v>
      </c>
      <c r="H2865" s="22" t="n">
        <v>126.55</v>
      </c>
      <c r="I2865" s="22" t="n">
        <v>118.72</v>
      </c>
      <c r="J2865" s="22" t="n">
        <v>0.360965</v>
      </c>
      <c r="K2865" s="22" t="n">
        <v>0.597258</v>
      </c>
      <c r="O2865" s="23"/>
    </row>
    <row r="2866" customFormat="false" ht="15" hidden="false" customHeight="false" outlineLevel="0" collapsed="false">
      <c r="A2866" s="22" t="s">
        <v>1593</v>
      </c>
      <c r="B2866" s="22" t="n">
        <v>13</v>
      </c>
      <c r="C2866" s="22" t="n">
        <v>99</v>
      </c>
      <c r="D2866" s="22" t="n">
        <v>87</v>
      </c>
      <c r="E2866" s="22" t="n">
        <v>13</v>
      </c>
      <c r="F2866" s="22" t="n">
        <f aca="false">D2866/SUM(C2866:E2866)</f>
        <v>0.437185929648241</v>
      </c>
      <c r="G2866" s="22" t="n">
        <v>102.04</v>
      </c>
      <c r="H2866" s="22" t="n">
        <v>80.92</v>
      </c>
      <c r="I2866" s="22" t="n">
        <v>16.04</v>
      </c>
      <c r="J2866" s="22" t="n">
        <v>1.124595</v>
      </c>
      <c r="K2866" s="22" t="n">
        <v>0.382701</v>
      </c>
      <c r="O2866" s="23"/>
    </row>
    <row r="2867" customFormat="false" ht="15" hidden="false" customHeight="false" outlineLevel="0" collapsed="false">
      <c r="A2867" s="22" t="s">
        <v>1594</v>
      </c>
      <c r="B2867" s="22" t="n">
        <v>53</v>
      </c>
      <c r="C2867" s="22" t="n">
        <v>74</v>
      </c>
      <c r="D2867" s="22" t="n">
        <v>73</v>
      </c>
      <c r="E2867" s="22" t="n">
        <v>20</v>
      </c>
      <c r="F2867" s="22" t="n">
        <f aca="false">D2867/SUM(C2867:E2867)</f>
        <v>0.437125748502994</v>
      </c>
      <c r="G2867" s="22" t="n">
        <v>73.12</v>
      </c>
      <c r="H2867" s="22" t="n">
        <v>74.77</v>
      </c>
      <c r="I2867" s="22" t="n">
        <v>19.12</v>
      </c>
      <c r="J2867" s="22" t="n">
        <v>0.09353</v>
      </c>
      <c r="K2867" s="22" t="n">
        <v>0.732375</v>
      </c>
      <c r="O2867" s="23"/>
    </row>
    <row r="2868" customFormat="false" ht="15" hidden="false" customHeight="false" outlineLevel="0" collapsed="false">
      <c r="A2868" s="22" t="s">
        <v>1595</v>
      </c>
      <c r="B2868" s="22" t="n">
        <v>120</v>
      </c>
      <c r="C2868" s="22" t="n">
        <v>24</v>
      </c>
      <c r="D2868" s="22" t="n">
        <v>125</v>
      </c>
      <c r="E2868" s="22" t="n">
        <v>137</v>
      </c>
      <c r="F2868" s="22" t="n">
        <f aca="false">D2868/SUM(C2868:E2868)</f>
        <v>0.437062937062937</v>
      </c>
      <c r="G2868" s="22" t="n">
        <v>26.16</v>
      </c>
      <c r="H2868" s="22" t="n">
        <v>120.68</v>
      </c>
      <c r="I2868" s="22" t="n">
        <v>139.16</v>
      </c>
      <c r="J2868" s="22" t="n">
        <v>0.367093</v>
      </c>
      <c r="K2868" s="22" t="n">
        <v>0.673855</v>
      </c>
      <c r="O2868" s="23"/>
    </row>
    <row r="2869" customFormat="false" ht="15" hidden="false" customHeight="false" outlineLevel="0" collapsed="false">
      <c r="A2869" s="22" t="s">
        <v>1596</v>
      </c>
      <c r="B2869" s="22" t="n">
        <v>7</v>
      </c>
      <c r="C2869" s="22" t="n">
        <v>143</v>
      </c>
      <c r="D2869" s="22" t="n">
        <v>125</v>
      </c>
      <c r="E2869" s="22" t="n">
        <v>18</v>
      </c>
      <c r="F2869" s="22" t="n">
        <f aca="false">D2869/SUM(C2869:E2869)</f>
        <v>0.437062937062937</v>
      </c>
      <c r="G2869" s="22" t="n">
        <v>147.66</v>
      </c>
      <c r="H2869" s="22" t="n">
        <v>115.68</v>
      </c>
      <c r="I2869" s="22" t="n">
        <v>22.66</v>
      </c>
      <c r="J2869" s="22" t="n">
        <v>1.854907</v>
      </c>
      <c r="K2869" s="22" t="n">
        <v>0.191551</v>
      </c>
      <c r="O2869" s="23"/>
    </row>
    <row r="2870" customFormat="false" ht="15" hidden="false" customHeight="false" outlineLevel="0" collapsed="false">
      <c r="A2870" s="22" t="s">
        <v>1597</v>
      </c>
      <c r="B2870" s="22" t="n">
        <v>11</v>
      </c>
      <c r="C2870" s="22" t="n">
        <v>138</v>
      </c>
      <c r="D2870" s="22" t="n">
        <v>125</v>
      </c>
      <c r="E2870" s="22" t="n">
        <v>23</v>
      </c>
      <c r="F2870" s="22" t="n">
        <f aca="false">D2870/SUM(C2870:E2870)</f>
        <v>0.437062937062937</v>
      </c>
      <c r="G2870" s="22" t="n">
        <v>140.56</v>
      </c>
      <c r="H2870" s="22" t="n">
        <v>119.88</v>
      </c>
      <c r="I2870" s="22" t="n">
        <v>25.56</v>
      </c>
      <c r="J2870" s="22" t="n">
        <v>0.521824</v>
      </c>
      <c r="K2870" s="22" t="n">
        <v>0.572308</v>
      </c>
      <c r="O2870" s="23"/>
    </row>
    <row r="2871" customFormat="false" ht="15" hidden="false" customHeight="false" outlineLevel="0" collapsed="false">
      <c r="A2871" s="22" t="s">
        <v>1598</v>
      </c>
      <c r="B2871" s="22" t="n">
        <v>53</v>
      </c>
      <c r="C2871" s="22" t="n">
        <v>21</v>
      </c>
      <c r="D2871" s="22" t="n">
        <v>125</v>
      </c>
      <c r="E2871" s="22" t="n">
        <v>140</v>
      </c>
      <c r="F2871" s="22" t="n">
        <f aca="false">D2871/SUM(C2871:E2871)</f>
        <v>0.437062937062937</v>
      </c>
      <c r="G2871" s="22" t="n">
        <v>24.38</v>
      </c>
      <c r="H2871" s="22" t="n">
        <v>118.24</v>
      </c>
      <c r="I2871" s="22" t="n">
        <v>143.38</v>
      </c>
      <c r="J2871" s="22" t="n">
        <v>0.933947</v>
      </c>
      <c r="K2871" s="22" t="n">
        <v>0.391693</v>
      </c>
      <c r="O2871" s="23"/>
    </row>
    <row r="2872" customFormat="false" ht="15" hidden="false" customHeight="false" outlineLevel="0" collapsed="false">
      <c r="A2872" s="22" t="s">
        <v>1599</v>
      </c>
      <c r="B2872" s="22" t="n">
        <v>36</v>
      </c>
      <c r="C2872" s="22" t="n">
        <v>12</v>
      </c>
      <c r="D2872" s="22" t="n">
        <v>90</v>
      </c>
      <c r="E2872" s="22" t="n">
        <v>104</v>
      </c>
      <c r="F2872" s="22" t="n">
        <f aca="false">D2872/SUM(C2872:E2872)</f>
        <v>0.436893203883495</v>
      </c>
      <c r="G2872" s="22" t="n">
        <v>15.77</v>
      </c>
      <c r="H2872" s="22" t="n">
        <v>82.46</v>
      </c>
      <c r="I2872" s="22" t="n">
        <v>107.77</v>
      </c>
      <c r="J2872" s="22" t="n">
        <v>1.724197</v>
      </c>
      <c r="K2872" s="22" t="n">
        <v>0.225503</v>
      </c>
      <c r="O2872" s="23"/>
    </row>
    <row r="2873" customFormat="false" ht="15" hidden="false" customHeight="false" outlineLevel="0" collapsed="false">
      <c r="A2873" s="22" t="s">
        <v>1600</v>
      </c>
      <c r="B2873" s="22" t="n">
        <v>77</v>
      </c>
      <c r="C2873" s="22" t="n">
        <v>126</v>
      </c>
      <c r="D2873" s="22" t="n">
        <v>121</v>
      </c>
      <c r="E2873" s="22" t="n">
        <v>30</v>
      </c>
      <c r="F2873" s="22" t="n">
        <f aca="false">D2873/SUM(C2873:E2873)</f>
        <v>0.436823104693141</v>
      </c>
      <c r="G2873" s="22" t="n">
        <v>125.57</v>
      </c>
      <c r="H2873" s="22" t="n">
        <v>121.86</v>
      </c>
      <c r="I2873" s="22" t="n">
        <v>29.57</v>
      </c>
      <c r="J2873" s="22" t="n">
        <v>0.013944</v>
      </c>
      <c r="K2873" s="22" t="n">
        <v>0.891911</v>
      </c>
      <c r="O2873" s="23"/>
    </row>
    <row r="2874" customFormat="false" ht="15" hidden="false" customHeight="false" outlineLevel="0" collapsed="false">
      <c r="A2874" s="22" t="s">
        <v>1601</v>
      </c>
      <c r="B2874" s="22" t="n">
        <v>97</v>
      </c>
      <c r="C2874" s="22" t="n">
        <v>93</v>
      </c>
      <c r="D2874" s="22" t="n">
        <v>121</v>
      </c>
      <c r="E2874" s="22" t="n">
        <v>63</v>
      </c>
      <c r="F2874" s="22" t="n">
        <f aca="false">D2874/SUM(C2874:E2874)</f>
        <v>0.436823104693141</v>
      </c>
      <c r="G2874" s="22" t="n">
        <v>85.06</v>
      </c>
      <c r="H2874" s="22" t="n">
        <v>136.88</v>
      </c>
      <c r="I2874" s="22" t="n">
        <v>55.06</v>
      </c>
      <c r="J2874" s="22" t="n">
        <v>3.726326</v>
      </c>
      <c r="K2874" s="22" t="n">
        <v>0.052619</v>
      </c>
      <c r="O2874" s="23"/>
    </row>
    <row r="2875" customFormat="false" ht="15" hidden="false" customHeight="false" outlineLevel="0" collapsed="false">
      <c r="A2875" s="22" t="s">
        <v>425</v>
      </c>
      <c r="B2875" s="22" t="n">
        <v>13</v>
      </c>
      <c r="C2875" s="22" t="n">
        <v>26</v>
      </c>
      <c r="D2875" s="22" t="n">
        <v>114</v>
      </c>
      <c r="E2875" s="22" t="n">
        <v>121</v>
      </c>
      <c r="F2875" s="22" t="n">
        <f aca="false">D2875/SUM(C2875:E2875)</f>
        <v>0.436781609195402</v>
      </c>
      <c r="G2875" s="22" t="n">
        <v>26.39</v>
      </c>
      <c r="H2875" s="22" t="n">
        <v>113.21</v>
      </c>
      <c r="I2875" s="22" t="n">
        <v>121.39</v>
      </c>
      <c r="J2875" s="22" t="n">
        <v>0.012686</v>
      </c>
      <c r="K2875" s="22" t="n">
        <v>1</v>
      </c>
      <c r="O2875" s="23"/>
    </row>
    <row r="2876" customFormat="false" ht="15" hidden="false" customHeight="false" outlineLevel="0" collapsed="false">
      <c r="A2876" s="22" t="s">
        <v>425</v>
      </c>
      <c r="B2876" s="22" t="n">
        <v>14</v>
      </c>
      <c r="C2876" s="22" t="n">
        <v>26</v>
      </c>
      <c r="D2876" s="22" t="n">
        <v>114</v>
      </c>
      <c r="E2876" s="22" t="n">
        <v>121</v>
      </c>
      <c r="F2876" s="22" t="n">
        <f aca="false">D2876/SUM(C2876:E2876)</f>
        <v>0.436781609195402</v>
      </c>
      <c r="G2876" s="22" t="n">
        <v>26.39</v>
      </c>
      <c r="H2876" s="22" t="n">
        <v>113.21</v>
      </c>
      <c r="I2876" s="22" t="n">
        <v>121.39</v>
      </c>
      <c r="J2876" s="22" t="n">
        <v>0.012686</v>
      </c>
      <c r="K2876" s="22" t="n">
        <v>1</v>
      </c>
      <c r="O2876" s="23"/>
    </row>
    <row r="2877" customFormat="false" ht="15" hidden="false" customHeight="false" outlineLevel="0" collapsed="false">
      <c r="A2877" s="22" t="s">
        <v>1602</v>
      </c>
      <c r="B2877" s="22" t="n">
        <v>72</v>
      </c>
      <c r="C2877" s="22" t="n">
        <v>59</v>
      </c>
      <c r="D2877" s="22" t="n">
        <v>76</v>
      </c>
      <c r="E2877" s="22" t="n">
        <v>39</v>
      </c>
      <c r="F2877" s="22" t="n">
        <f aca="false">D2877/SUM(C2877:E2877)</f>
        <v>0.436781609195402</v>
      </c>
      <c r="G2877" s="22" t="n">
        <v>54.07</v>
      </c>
      <c r="H2877" s="22" t="n">
        <v>85.85</v>
      </c>
      <c r="I2877" s="22" t="n">
        <v>34.07</v>
      </c>
      <c r="J2877" s="22" t="n">
        <v>2.290794</v>
      </c>
      <c r="K2877" s="22" t="n">
        <v>0.127177</v>
      </c>
      <c r="O2877" s="23"/>
    </row>
    <row r="2878" customFormat="false" ht="15" hidden="false" customHeight="false" outlineLevel="0" collapsed="false">
      <c r="A2878" s="22" t="s">
        <v>1603</v>
      </c>
      <c r="B2878" s="22" t="n">
        <v>56</v>
      </c>
      <c r="C2878" s="22" t="n">
        <v>8</v>
      </c>
      <c r="D2878" s="22" t="n">
        <v>69</v>
      </c>
      <c r="E2878" s="22" t="n">
        <v>81</v>
      </c>
      <c r="F2878" s="22" t="n">
        <f aca="false">D2878/SUM(C2878:E2878)</f>
        <v>0.436708860759494</v>
      </c>
      <c r="G2878" s="22" t="n">
        <v>11.43</v>
      </c>
      <c r="H2878" s="22" t="n">
        <v>62.14</v>
      </c>
      <c r="I2878" s="22" t="n">
        <v>84.43</v>
      </c>
      <c r="J2878" s="22" t="n">
        <v>1.928033</v>
      </c>
      <c r="K2878" s="22" t="n">
        <v>0.22449</v>
      </c>
      <c r="O2878" s="23"/>
    </row>
    <row r="2879" customFormat="false" ht="15" hidden="false" customHeight="false" outlineLevel="0" collapsed="false">
      <c r="A2879" s="22" t="s">
        <v>1604</v>
      </c>
      <c r="B2879" s="22" t="n">
        <v>64</v>
      </c>
      <c r="C2879" s="22" t="n">
        <v>66</v>
      </c>
      <c r="D2879" s="22" t="n">
        <v>69</v>
      </c>
      <c r="E2879" s="22" t="n">
        <v>23</v>
      </c>
      <c r="F2879" s="22" t="n">
        <f aca="false">D2879/SUM(C2879:E2879)</f>
        <v>0.436708860759494</v>
      </c>
      <c r="G2879" s="22" t="n">
        <v>63.93</v>
      </c>
      <c r="H2879" s="22" t="n">
        <v>73.15</v>
      </c>
      <c r="I2879" s="22" t="n">
        <v>20.93</v>
      </c>
      <c r="J2879" s="22" t="n">
        <v>0.508247</v>
      </c>
      <c r="K2879" s="22" t="n">
        <v>0.49311</v>
      </c>
      <c r="O2879" s="23"/>
    </row>
    <row r="2880" customFormat="false" ht="15" hidden="false" customHeight="false" outlineLevel="0" collapsed="false">
      <c r="A2880" s="22" t="s">
        <v>1605</v>
      </c>
      <c r="B2880" s="22" t="n">
        <v>20</v>
      </c>
      <c r="C2880" s="22" t="n">
        <v>21</v>
      </c>
      <c r="D2880" s="22" t="n">
        <v>124</v>
      </c>
      <c r="E2880" s="22" t="n">
        <v>139</v>
      </c>
      <c r="F2880" s="22" t="n">
        <f aca="false">D2880/SUM(C2880:E2880)</f>
        <v>0.436619718309859</v>
      </c>
      <c r="G2880" s="22" t="n">
        <v>24.26</v>
      </c>
      <c r="H2880" s="22" t="n">
        <v>117.49</v>
      </c>
      <c r="I2880" s="22" t="n">
        <v>142.26</v>
      </c>
      <c r="J2880" s="22" t="n">
        <v>0.873079</v>
      </c>
      <c r="K2880" s="22" t="n">
        <v>0.391974</v>
      </c>
      <c r="O2880" s="23"/>
    </row>
    <row r="2881" customFormat="false" ht="15" hidden="false" customHeight="false" outlineLevel="0" collapsed="false">
      <c r="A2881" s="22" t="s">
        <v>1606</v>
      </c>
      <c r="B2881" s="22" t="n">
        <v>14</v>
      </c>
      <c r="C2881" s="22" t="n">
        <v>141</v>
      </c>
      <c r="D2881" s="22" t="n">
        <v>124</v>
      </c>
      <c r="E2881" s="22" t="n">
        <v>19</v>
      </c>
      <c r="F2881" s="22" t="n">
        <f aca="false">D2881/SUM(C2881:E2881)</f>
        <v>0.436619718309859</v>
      </c>
      <c r="G2881" s="22" t="n">
        <v>145.1</v>
      </c>
      <c r="H2881" s="22" t="n">
        <v>115.8</v>
      </c>
      <c r="I2881" s="22" t="n">
        <v>23.1</v>
      </c>
      <c r="J2881" s="22" t="n">
        <v>1.425634</v>
      </c>
      <c r="K2881" s="22" t="n">
        <v>0.307445</v>
      </c>
      <c r="O2881" s="23"/>
    </row>
    <row r="2882" customFormat="false" ht="15" hidden="false" customHeight="false" outlineLevel="0" collapsed="false">
      <c r="A2882" s="22" t="s">
        <v>1607</v>
      </c>
      <c r="B2882" s="22" t="n">
        <v>118</v>
      </c>
      <c r="C2882" s="22" t="n">
        <v>89</v>
      </c>
      <c r="D2882" s="22" t="n">
        <v>117</v>
      </c>
      <c r="E2882" s="22" t="n">
        <v>62</v>
      </c>
      <c r="F2882" s="22" t="n">
        <f aca="false">D2882/SUM(C2882:E2882)</f>
        <v>0.436567164179104</v>
      </c>
      <c r="G2882" s="22" t="n">
        <v>81.18</v>
      </c>
      <c r="H2882" s="22" t="n">
        <v>132.64</v>
      </c>
      <c r="I2882" s="22" t="n">
        <v>54.18</v>
      </c>
      <c r="J2882" s="22" t="n">
        <v>3.726109</v>
      </c>
      <c r="K2882" s="22" t="n">
        <v>0.063672</v>
      </c>
      <c r="O2882" s="23"/>
    </row>
    <row r="2883" customFormat="false" ht="15" hidden="false" customHeight="false" outlineLevel="0" collapsed="false">
      <c r="A2883" s="22" t="s">
        <v>1608</v>
      </c>
      <c r="B2883" s="22" t="n">
        <v>28</v>
      </c>
      <c r="C2883" s="22" t="n">
        <v>134</v>
      </c>
      <c r="D2883" s="22" t="n">
        <v>120</v>
      </c>
      <c r="E2883" s="22" t="n">
        <v>21</v>
      </c>
      <c r="F2883" s="22" t="n">
        <f aca="false">D2883/SUM(C2883:E2883)</f>
        <v>0.436363636363636</v>
      </c>
      <c r="G2883" s="22" t="n">
        <v>136.86</v>
      </c>
      <c r="H2883" s="22" t="n">
        <v>114.28</v>
      </c>
      <c r="I2883" s="22" t="n">
        <v>23.86</v>
      </c>
      <c r="J2883" s="22" t="n">
        <v>0.688025</v>
      </c>
      <c r="K2883" s="22" t="n">
        <v>0.469348</v>
      </c>
      <c r="O2883" s="23"/>
    </row>
    <row r="2884" customFormat="false" ht="15" hidden="false" customHeight="false" outlineLevel="0" collapsed="false">
      <c r="A2884" s="22" t="s">
        <v>1609</v>
      </c>
      <c r="B2884" s="22" t="n">
        <v>108</v>
      </c>
      <c r="C2884" s="22" t="n">
        <v>126</v>
      </c>
      <c r="D2884" s="22" t="n">
        <v>123</v>
      </c>
      <c r="E2884" s="22" t="n">
        <v>33</v>
      </c>
      <c r="F2884" s="22" t="n">
        <f aca="false">D2884/SUM(C2884:E2884)</f>
        <v>0.436170212765957</v>
      </c>
      <c r="G2884" s="22" t="n">
        <v>124.67</v>
      </c>
      <c r="H2884" s="22" t="n">
        <v>125.66</v>
      </c>
      <c r="I2884" s="22" t="n">
        <v>31.67</v>
      </c>
      <c r="J2884" s="22" t="n">
        <v>0.126818</v>
      </c>
      <c r="K2884" s="22" t="n">
        <v>0.789094</v>
      </c>
      <c r="O2884" s="23"/>
    </row>
    <row r="2885" customFormat="false" ht="15" hidden="false" customHeight="false" outlineLevel="0" collapsed="false">
      <c r="A2885" s="22" t="s">
        <v>1610</v>
      </c>
      <c r="B2885" s="22" t="n">
        <v>102</v>
      </c>
      <c r="C2885" s="22" t="n">
        <v>122</v>
      </c>
      <c r="D2885" s="22" t="n">
        <v>123</v>
      </c>
      <c r="E2885" s="22" t="n">
        <v>37</v>
      </c>
      <c r="F2885" s="22" t="n">
        <f aca="false">D2885/SUM(C2885:E2885)</f>
        <v>0.436170212765957</v>
      </c>
      <c r="G2885" s="22" t="n">
        <v>119.41</v>
      </c>
      <c r="H2885" s="22" t="n">
        <v>128.19</v>
      </c>
      <c r="I2885" s="22" t="n">
        <v>34.41</v>
      </c>
      <c r="J2885" s="22" t="n">
        <v>0.4622</v>
      </c>
      <c r="K2885" s="22" t="n">
        <v>0.512974</v>
      </c>
      <c r="O2885" s="23"/>
    </row>
    <row r="2886" customFormat="false" ht="15" hidden="false" customHeight="false" outlineLevel="0" collapsed="false">
      <c r="A2886" s="22" t="s">
        <v>1611</v>
      </c>
      <c r="B2886" s="22" t="n">
        <v>22</v>
      </c>
      <c r="C2886" s="22" t="n">
        <v>133</v>
      </c>
      <c r="D2886" s="22" t="n">
        <v>123</v>
      </c>
      <c r="E2886" s="22" t="n">
        <v>26</v>
      </c>
      <c r="F2886" s="22" t="n">
        <f aca="false">D2886/SUM(C2886:E2886)</f>
        <v>0.436170212765957</v>
      </c>
      <c r="G2886" s="22" t="n">
        <v>134.15</v>
      </c>
      <c r="H2886" s="22" t="n">
        <v>120.7</v>
      </c>
      <c r="I2886" s="22" t="n">
        <v>27.15</v>
      </c>
      <c r="J2886" s="22" t="n">
        <v>0.102366</v>
      </c>
      <c r="K2886" s="22" t="n">
        <v>0.889251</v>
      </c>
      <c r="O2886" s="23"/>
    </row>
    <row r="2887" customFormat="false" ht="15" hidden="false" customHeight="false" outlineLevel="0" collapsed="false">
      <c r="A2887" s="22" t="s">
        <v>1612</v>
      </c>
      <c r="B2887" s="22" t="n">
        <v>11</v>
      </c>
      <c r="C2887" s="22" t="n">
        <v>119</v>
      </c>
      <c r="D2887" s="22" t="n">
        <v>109</v>
      </c>
      <c r="E2887" s="22" t="n">
        <v>22</v>
      </c>
      <c r="F2887" s="22" t="n">
        <f aca="false">D2887/SUM(C2887:E2887)</f>
        <v>0.436</v>
      </c>
      <c r="G2887" s="22" t="n">
        <v>120.41</v>
      </c>
      <c r="H2887" s="22" t="n">
        <v>106.18</v>
      </c>
      <c r="I2887" s="22" t="n">
        <v>23.41</v>
      </c>
      <c r="J2887" s="22" t="n">
        <v>0.176084</v>
      </c>
      <c r="K2887" s="22" t="n">
        <v>0.766327</v>
      </c>
      <c r="O2887" s="23"/>
    </row>
    <row r="2888" customFormat="false" ht="15" hidden="false" customHeight="false" outlineLevel="0" collapsed="false">
      <c r="A2888" s="22" t="s">
        <v>1613</v>
      </c>
      <c r="B2888" s="22" t="n">
        <v>54</v>
      </c>
      <c r="C2888" s="22" t="n">
        <v>89</v>
      </c>
      <c r="D2888" s="22" t="n">
        <v>95</v>
      </c>
      <c r="E2888" s="22" t="n">
        <v>34</v>
      </c>
      <c r="F2888" s="22" t="n">
        <f aca="false">D2888/SUM(C2888:E2888)</f>
        <v>0.435779816513761</v>
      </c>
      <c r="G2888" s="22" t="n">
        <v>85.47</v>
      </c>
      <c r="H2888" s="22" t="n">
        <v>102.06</v>
      </c>
      <c r="I2888" s="22" t="n">
        <v>30.47</v>
      </c>
      <c r="J2888" s="22" t="n">
        <v>1.043699</v>
      </c>
      <c r="K2888" s="22" t="n">
        <v>0.312712</v>
      </c>
      <c r="O2888" s="23"/>
    </row>
    <row r="2889" customFormat="false" ht="15" hidden="false" customHeight="false" outlineLevel="0" collapsed="false">
      <c r="A2889" s="22" t="s">
        <v>1614</v>
      </c>
      <c r="B2889" s="22" t="n">
        <v>111</v>
      </c>
      <c r="C2889" s="22" t="n">
        <v>92</v>
      </c>
      <c r="D2889" s="22" t="n">
        <v>78</v>
      </c>
      <c r="E2889" s="22" t="n">
        <v>9</v>
      </c>
      <c r="F2889" s="22" t="n">
        <f aca="false">D2889/SUM(C2889:E2889)</f>
        <v>0.435754189944134</v>
      </c>
      <c r="G2889" s="22" t="n">
        <v>95.87</v>
      </c>
      <c r="H2889" s="22" t="n">
        <v>70.26</v>
      </c>
      <c r="I2889" s="22" t="n">
        <v>12.87</v>
      </c>
      <c r="J2889" s="22" t="n">
        <v>2.174175</v>
      </c>
      <c r="K2889" s="22" t="n">
        <v>0.182796</v>
      </c>
      <c r="O2889" s="23"/>
    </row>
    <row r="2890" customFormat="false" ht="15" hidden="false" customHeight="false" outlineLevel="0" collapsed="false">
      <c r="A2890" s="22" t="s">
        <v>1615</v>
      </c>
      <c r="B2890" s="22" t="n">
        <v>97</v>
      </c>
      <c r="C2890" s="22" t="n">
        <v>10</v>
      </c>
      <c r="D2890" s="22" t="n">
        <v>78</v>
      </c>
      <c r="E2890" s="22" t="n">
        <v>91</v>
      </c>
      <c r="F2890" s="22" t="n">
        <f aca="false">D2890/SUM(C2890:E2890)</f>
        <v>0.435754189944134</v>
      </c>
      <c r="G2890" s="22" t="n">
        <v>13.41</v>
      </c>
      <c r="H2890" s="22" t="n">
        <v>71.17</v>
      </c>
      <c r="I2890" s="22" t="n">
        <v>94.41</v>
      </c>
      <c r="J2890" s="22" t="n">
        <v>1.64686</v>
      </c>
      <c r="K2890" s="22" t="n">
        <v>0.259627</v>
      </c>
      <c r="O2890" s="23"/>
    </row>
    <row r="2891" customFormat="false" ht="15" hidden="false" customHeight="false" outlineLevel="0" collapsed="false">
      <c r="A2891" s="22" t="s">
        <v>1616</v>
      </c>
      <c r="B2891" s="22" t="n">
        <v>94</v>
      </c>
      <c r="C2891" s="22" t="n">
        <v>126</v>
      </c>
      <c r="D2891" s="22" t="n">
        <v>122</v>
      </c>
      <c r="E2891" s="22" t="n">
        <v>32</v>
      </c>
      <c r="F2891" s="22" t="n">
        <f aca="false">D2891/SUM(C2891:E2891)</f>
        <v>0.435714285714286</v>
      </c>
      <c r="G2891" s="22" t="n">
        <v>124.89</v>
      </c>
      <c r="H2891" s="22" t="n">
        <v>124.22</v>
      </c>
      <c r="I2891" s="22" t="n">
        <v>30.89</v>
      </c>
      <c r="J2891" s="22" t="n">
        <v>0.089543</v>
      </c>
      <c r="K2891" s="22" t="n">
        <v>0.78781</v>
      </c>
      <c r="O2891" s="23"/>
    </row>
    <row r="2892" customFormat="false" ht="15" hidden="false" customHeight="false" outlineLevel="0" collapsed="false">
      <c r="A2892" s="22" t="s">
        <v>1617</v>
      </c>
      <c r="B2892" s="22" t="n">
        <v>61</v>
      </c>
      <c r="C2892" s="22" t="n">
        <v>58</v>
      </c>
      <c r="D2892" s="22" t="n">
        <v>122</v>
      </c>
      <c r="E2892" s="22" t="n">
        <v>100</v>
      </c>
      <c r="F2892" s="22" t="n">
        <f aca="false">D2892/SUM(C2892:E2892)</f>
        <v>0.435714285714286</v>
      </c>
      <c r="G2892" s="22" t="n">
        <v>50.57</v>
      </c>
      <c r="H2892" s="22" t="n">
        <v>136.85</v>
      </c>
      <c r="I2892" s="22" t="n">
        <v>92.57</v>
      </c>
      <c r="J2892" s="22" t="n">
        <v>3.297018</v>
      </c>
      <c r="K2892" s="22" t="n">
        <v>0.067825</v>
      </c>
      <c r="O2892" s="23"/>
    </row>
    <row r="2893" customFormat="false" ht="15" hidden="false" customHeight="false" outlineLevel="0" collapsed="false">
      <c r="A2893" s="22" t="s">
        <v>1618</v>
      </c>
      <c r="B2893" s="22" t="n">
        <v>108</v>
      </c>
      <c r="C2893" s="22" t="n">
        <v>15</v>
      </c>
      <c r="D2893" s="22" t="n">
        <v>122</v>
      </c>
      <c r="E2893" s="22" t="n">
        <v>143</v>
      </c>
      <c r="F2893" s="22" t="n">
        <f aca="false">D2893/SUM(C2893:E2893)</f>
        <v>0.435714285714286</v>
      </c>
      <c r="G2893" s="22" t="n">
        <v>20.63</v>
      </c>
      <c r="H2893" s="22" t="n">
        <v>110.74</v>
      </c>
      <c r="I2893" s="22" t="n">
        <v>148.63</v>
      </c>
      <c r="J2893" s="22" t="n">
        <v>2.89323</v>
      </c>
      <c r="K2893" s="22" t="n">
        <v>0.098693</v>
      </c>
      <c r="O2893" s="23"/>
    </row>
    <row r="2894" customFormat="false" ht="15" hidden="false" customHeight="false" outlineLevel="0" collapsed="false">
      <c r="A2894" s="22" t="s">
        <v>1618</v>
      </c>
      <c r="B2894" s="22" t="n">
        <v>114</v>
      </c>
      <c r="C2894" s="22" t="n">
        <v>15</v>
      </c>
      <c r="D2894" s="22" t="n">
        <v>122</v>
      </c>
      <c r="E2894" s="22" t="n">
        <v>143</v>
      </c>
      <c r="F2894" s="22" t="n">
        <f aca="false">D2894/SUM(C2894:E2894)</f>
        <v>0.435714285714286</v>
      </c>
      <c r="G2894" s="22" t="n">
        <v>20.63</v>
      </c>
      <c r="H2894" s="22" t="n">
        <v>110.74</v>
      </c>
      <c r="I2894" s="22" t="n">
        <v>148.63</v>
      </c>
      <c r="J2894" s="22" t="n">
        <v>2.89323</v>
      </c>
      <c r="K2894" s="22" t="n">
        <v>0.098693</v>
      </c>
      <c r="O2894" s="23"/>
    </row>
    <row r="2895" customFormat="false" ht="15" hidden="false" customHeight="false" outlineLevel="0" collapsed="false">
      <c r="A2895" s="22" t="s">
        <v>1619</v>
      </c>
      <c r="B2895" s="22" t="n">
        <v>113</v>
      </c>
      <c r="C2895" s="22" t="n">
        <v>53</v>
      </c>
      <c r="D2895" s="22" t="n">
        <v>114</v>
      </c>
      <c r="E2895" s="22" t="n">
        <v>95</v>
      </c>
      <c r="F2895" s="22" t="n">
        <f aca="false">D2895/SUM(C2895:E2895)</f>
        <v>0.435114503816794</v>
      </c>
      <c r="G2895" s="22" t="n">
        <v>46.18</v>
      </c>
      <c r="H2895" s="22" t="n">
        <v>127.63</v>
      </c>
      <c r="I2895" s="22" t="n">
        <v>88.18</v>
      </c>
      <c r="J2895" s="22" t="n">
        <v>2.989452</v>
      </c>
      <c r="K2895" s="22" t="n">
        <v>0.098676</v>
      </c>
      <c r="O2895" s="23"/>
    </row>
    <row r="2896" customFormat="false" ht="15" hidden="false" customHeight="false" outlineLevel="0" collapsed="false">
      <c r="A2896" s="22" t="s">
        <v>1620</v>
      </c>
      <c r="B2896" s="22" t="n">
        <v>93</v>
      </c>
      <c r="C2896" s="22" t="n">
        <v>135</v>
      </c>
      <c r="D2896" s="22" t="n">
        <v>124</v>
      </c>
      <c r="E2896" s="22" t="n">
        <v>26</v>
      </c>
      <c r="F2896" s="22" t="n">
        <f aca="false">D2896/SUM(C2896:E2896)</f>
        <v>0.435087719298246</v>
      </c>
      <c r="G2896" s="22" t="n">
        <v>136.17</v>
      </c>
      <c r="H2896" s="22" t="n">
        <v>121.66</v>
      </c>
      <c r="I2896" s="22" t="n">
        <v>27.17</v>
      </c>
      <c r="J2896" s="22" t="n">
        <v>0.105789</v>
      </c>
      <c r="K2896" s="22" t="n">
        <v>0.889533</v>
      </c>
      <c r="O2896" s="23"/>
    </row>
    <row r="2897" customFormat="false" ht="15" hidden="false" customHeight="false" outlineLevel="0" collapsed="false">
      <c r="A2897" s="22" t="s">
        <v>892</v>
      </c>
      <c r="B2897" s="22" t="n">
        <v>103</v>
      </c>
      <c r="C2897" s="22" t="n">
        <v>129</v>
      </c>
      <c r="D2897" s="22" t="n">
        <v>124</v>
      </c>
      <c r="E2897" s="22" t="n">
        <v>32</v>
      </c>
      <c r="F2897" s="22" t="n">
        <f aca="false">D2897/SUM(C2897:E2897)</f>
        <v>0.435087719298246</v>
      </c>
      <c r="G2897" s="22" t="n">
        <v>128</v>
      </c>
      <c r="H2897" s="22" t="n">
        <v>125.99</v>
      </c>
      <c r="I2897" s="22" t="n">
        <v>31</v>
      </c>
      <c r="J2897" s="22" t="n">
        <v>0.071311</v>
      </c>
      <c r="K2897" s="22" t="n">
        <v>0.789371</v>
      </c>
      <c r="O2897" s="23"/>
    </row>
    <row r="2898" customFormat="false" ht="15" hidden="false" customHeight="false" outlineLevel="0" collapsed="false">
      <c r="A2898" s="22" t="s">
        <v>989</v>
      </c>
      <c r="B2898" s="22" t="n">
        <v>48</v>
      </c>
      <c r="C2898" s="22" t="n">
        <v>17</v>
      </c>
      <c r="D2898" s="22" t="n">
        <v>97</v>
      </c>
      <c r="E2898" s="22" t="n">
        <v>109</v>
      </c>
      <c r="F2898" s="22" t="n">
        <f aca="false">D2898/SUM(C2898:E2898)</f>
        <v>0.434977578475336</v>
      </c>
      <c r="G2898" s="22" t="n">
        <v>19.24</v>
      </c>
      <c r="H2898" s="22" t="n">
        <v>92.52</v>
      </c>
      <c r="I2898" s="22" t="n">
        <v>111.24</v>
      </c>
      <c r="J2898" s="22" t="n">
        <v>0.522273</v>
      </c>
      <c r="K2898" s="22" t="n">
        <v>0.522008</v>
      </c>
      <c r="O2898" s="23"/>
    </row>
    <row r="2899" customFormat="false" ht="15" hidden="false" customHeight="false" outlineLevel="0" collapsed="false">
      <c r="A2899" s="22" t="s">
        <v>1621</v>
      </c>
      <c r="B2899" s="22" t="n">
        <v>35</v>
      </c>
      <c r="C2899" s="22" t="n">
        <v>15</v>
      </c>
      <c r="D2899" s="22" t="n">
        <v>80</v>
      </c>
      <c r="E2899" s="22" t="n">
        <v>89</v>
      </c>
      <c r="F2899" s="22" t="n">
        <f aca="false">D2899/SUM(C2899:E2899)</f>
        <v>0.434782608695652</v>
      </c>
      <c r="G2899" s="22" t="n">
        <v>16.44</v>
      </c>
      <c r="H2899" s="22" t="n">
        <v>77.12</v>
      </c>
      <c r="I2899" s="22" t="n">
        <v>90.44</v>
      </c>
      <c r="J2899" s="22" t="n">
        <v>0.256688</v>
      </c>
      <c r="K2899" s="22" t="n">
        <v>0.725536</v>
      </c>
      <c r="O2899" s="23"/>
    </row>
    <row r="2900" customFormat="false" ht="15" hidden="false" customHeight="false" outlineLevel="0" collapsed="false">
      <c r="A2900" s="22" t="s">
        <v>1578</v>
      </c>
      <c r="B2900" s="22" t="n">
        <v>90</v>
      </c>
      <c r="C2900" s="22" t="n">
        <v>84</v>
      </c>
      <c r="D2900" s="22" t="n">
        <v>83</v>
      </c>
      <c r="E2900" s="22" t="n">
        <v>24</v>
      </c>
      <c r="F2900" s="22" t="n">
        <f aca="false">D2900/SUM(C2900:E2900)</f>
        <v>0.43455497382199</v>
      </c>
      <c r="G2900" s="22" t="n">
        <v>82.46</v>
      </c>
      <c r="H2900" s="22" t="n">
        <v>86.08</v>
      </c>
      <c r="I2900" s="22" t="n">
        <v>22.46</v>
      </c>
      <c r="J2900" s="22" t="n">
        <v>0.243904</v>
      </c>
      <c r="K2900" s="22" t="n">
        <v>0.631201</v>
      </c>
      <c r="O2900" s="23"/>
    </row>
    <row r="2901" customFormat="false" ht="15" hidden="false" customHeight="false" outlineLevel="0" collapsed="false">
      <c r="A2901" s="22" t="s">
        <v>1622</v>
      </c>
      <c r="B2901" s="22" t="n">
        <v>65</v>
      </c>
      <c r="C2901" s="22" t="n">
        <v>89</v>
      </c>
      <c r="D2901" s="22" t="n">
        <v>73</v>
      </c>
      <c r="E2901" s="22" t="n">
        <v>6</v>
      </c>
      <c r="F2901" s="22" t="n">
        <f aca="false">D2901/SUM(C2901:E2901)</f>
        <v>0.43452380952381</v>
      </c>
      <c r="G2901" s="22" t="n">
        <v>93.75</v>
      </c>
      <c r="H2901" s="22" t="n">
        <v>63.5</v>
      </c>
      <c r="I2901" s="22" t="n">
        <v>10.75</v>
      </c>
      <c r="J2901" s="22" t="n">
        <v>3.762893</v>
      </c>
      <c r="K2901" s="22" t="n">
        <v>0.066199</v>
      </c>
      <c r="O2901" s="23"/>
    </row>
    <row r="2902" customFormat="false" ht="15" hidden="false" customHeight="false" outlineLevel="0" collapsed="false">
      <c r="A2902" s="22" t="s">
        <v>1622</v>
      </c>
      <c r="B2902" s="22" t="n">
        <v>74</v>
      </c>
      <c r="C2902" s="22" t="n">
        <v>89</v>
      </c>
      <c r="D2902" s="22" t="n">
        <v>73</v>
      </c>
      <c r="E2902" s="22" t="n">
        <v>6</v>
      </c>
      <c r="F2902" s="22" t="n">
        <f aca="false">D2902/SUM(C2902:E2902)</f>
        <v>0.43452380952381</v>
      </c>
      <c r="G2902" s="22" t="n">
        <v>93.75</v>
      </c>
      <c r="H2902" s="22" t="n">
        <v>63.5</v>
      </c>
      <c r="I2902" s="22" t="n">
        <v>10.75</v>
      </c>
      <c r="J2902" s="22" t="n">
        <v>3.762893</v>
      </c>
      <c r="K2902" s="22" t="n">
        <v>0.066199</v>
      </c>
      <c r="O2902" s="23"/>
    </row>
    <row r="2903" customFormat="false" ht="15" hidden="false" customHeight="false" outlineLevel="0" collapsed="false">
      <c r="A2903" s="22" t="s">
        <v>1623</v>
      </c>
      <c r="B2903" s="22" t="n">
        <v>89</v>
      </c>
      <c r="C2903" s="22" t="n">
        <v>101</v>
      </c>
      <c r="D2903" s="22" t="n">
        <v>116</v>
      </c>
      <c r="E2903" s="22" t="n">
        <v>50</v>
      </c>
      <c r="F2903" s="22" t="n">
        <f aca="false">D2903/SUM(C2903:E2903)</f>
        <v>0.434456928838951</v>
      </c>
      <c r="G2903" s="22" t="n">
        <v>94.69</v>
      </c>
      <c r="H2903" s="22" t="n">
        <v>128.63</v>
      </c>
      <c r="I2903" s="22" t="n">
        <v>43.69</v>
      </c>
      <c r="J2903" s="22" t="n">
        <v>2.573858</v>
      </c>
      <c r="K2903" s="22" t="n">
        <v>0.126837</v>
      </c>
      <c r="O2903" s="23"/>
    </row>
    <row r="2904" customFormat="false" ht="15" hidden="false" customHeight="false" outlineLevel="0" collapsed="false">
      <c r="A2904" s="22" t="s">
        <v>1623</v>
      </c>
      <c r="B2904" s="22" t="n">
        <v>90</v>
      </c>
      <c r="C2904" s="22" t="n">
        <v>101</v>
      </c>
      <c r="D2904" s="22" t="n">
        <v>116</v>
      </c>
      <c r="E2904" s="22" t="n">
        <v>50</v>
      </c>
      <c r="F2904" s="22" t="n">
        <f aca="false">D2904/SUM(C2904:E2904)</f>
        <v>0.434456928838951</v>
      </c>
      <c r="G2904" s="22" t="n">
        <v>94.69</v>
      </c>
      <c r="H2904" s="22" t="n">
        <v>128.63</v>
      </c>
      <c r="I2904" s="22" t="n">
        <v>43.69</v>
      </c>
      <c r="J2904" s="22" t="n">
        <v>2.573858</v>
      </c>
      <c r="K2904" s="22" t="n">
        <v>0.126837</v>
      </c>
      <c r="O2904" s="23"/>
    </row>
    <row r="2905" customFormat="false" ht="15" hidden="false" customHeight="false" outlineLevel="0" collapsed="false">
      <c r="A2905" s="22" t="s">
        <v>1624</v>
      </c>
      <c r="B2905" s="22" t="n">
        <v>39</v>
      </c>
      <c r="C2905" s="22" t="n">
        <v>84</v>
      </c>
      <c r="D2905" s="22" t="n">
        <v>76</v>
      </c>
      <c r="E2905" s="22" t="n">
        <v>15</v>
      </c>
      <c r="F2905" s="22" t="n">
        <f aca="false">D2905/SUM(C2905:E2905)</f>
        <v>0.434285714285714</v>
      </c>
      <c r="G2905" s="22" t="n">
        <v>85.05</v>
      </c>
      <c r="H2905" s="22" t="n">
        <v>73.9</v>
      </c>
      <c r="I2905" s="22" t="n">
        <v>16.05</v>
      </c>
      <c r="J2905" s="22" t="n">
        <v>0.141711</v>
      </c>
      <c r="K2905" s="22" t="n">
        <v>0.857865</v>
      </c>
      <c r="O2905" s="23"/>
    </row>
    <row r="2906" customFormat="false" ht="15" hidden="false" customHeight="false" outlineLevel="0" collapsed="false">
      <c r="A2906" s="22" t="s">
        <v>1625</v>
      </c>
      <c r="B2906" s="22" t="n">
        <v>58</v>
      </c>
      <c r="C2906" s="22" t="n">
        <v>23</v>
      </c>
      <c r="D2906" s="22" t="n">
        <v>122</v>
      </c>
      <c r="E2906" s="22" t="n">
        <v>136</v>
      </c>
      <c r="F2906" s="22" t="n">
        <f aca="false">D2906/SUM(C2906:E2906)</f>
        <v>0.434163701067616</v>
      </c>
      <c r="G2906" s="22" t="n">
        <v>25.11</v>
      </c>
      <c r="H2906" s="22" t="n">
        <v>117.78</v>
      </c>
      <c r="I2906" s="22" t="n">
        <v>138.11</v>
      </c>
      <c r="J2906" s="22" t="n">
        <v>0.360848</v>
      </c>
      <c r="K2906" s="22" t="n">
        <v>0.669111</v>
      </c>
      <c r="O2906" s="23"/>
    </row>
    <row r="2907" customFormat="false" ht="15" hidden="false" customHeight="false" outlineLevel="0" collapsed="false">
      <c r="A2907" s="22" t="s">
        <v>1626</v>
      </c>
      <c r="B2907" s="22" t="n">
        <v>52</v>
      </c>
      <c r="C2907" s="22" t="n">
        <v>126</v>
      </c>
      <c r="D2907" s="22" t="n">
        <v>122</v>
      </c>
      <c r="E2907" s="22" t="n">
        <v>33</v>
      </c>
      <c r="F2907" s="22" t="n">
        <f aca="false">D2907/SUM(C2907:E2907)</f>
        <v>0.434163701067616</v>
      </c>
      <c r="G2907" s="22" t="n">
        <v>124.44</v>
      </c>
      <c r="H2907" s="22" t="n">
        <v>125.11</v>
      </c>
      <c r="I2907" s="22" t="n">
        <v>31.44</v>
      </c>
      <c r="J2907" s="22" t="n">
        <v>0.173672</v>
      </c>
      <c r="K2907" s="22" t="n">
        <v>0.688288</v>
      </c>
      <c r="O2907" s="23"/>
    </row>
    <row r="2908" customFormat="false" ht="15" hidden="false" customHeight="false" outlineLevel="0" collapsed="false">
      <c r="A2908" s="22" t="s">
        <v>1627</v>
      </c>
      <c r="B2908" s="22" t="n">
        <v>14</v>
      </c>
      <c r="C2908" s="22" t="n">
        <v>79</v>
      </c>
      <c r="D2908" s="22" t="n">
        <v>95</v>
      </c>
      <c r="E2908" s="22" t="n">
        <v>45</v>
      </c>
      <c r="F2908" s="22" t="n">
        <f aca="false">D2908/SUM(C2908:E2908)</f>
        <v>0.4337899543379</v>
      </c>
      <c r="G2908" s="22" t="n">
        <v>73.07</v>
      </c>
      <c r="H2908" s="22" t="n">
        <v>106.86</v>
      </c>
      <c r="I2908" s="22" t="n">
        <v>39.07</v>
      </c>
      <c r="J2908" s="22" t="n">
        <v>2.69793</v>
      </c>
      <c r="K2908" s="22" t="n">
        <v>0.098414</v>
      </c>
      <c r="O2908" s="23"/>
    </row>
    <row r="2909" customFormat="false" ht="15" hidden="false" customHeight="false" outlineLevel="0" collapsed="false">
      <c r="A2909" s="22" t="s">
        <v>1509</v>
      </c>
      <c r="B2909" s="22" t="n">
        <v>9</v>
      </c>
      <c r="C2909" s="22" t="n">
        <v>86</v>
      </c>
      <c r="D2909" s="22" t="n">
        <v>72</v>
      </c>
      <c r="E2909" s="22" t="n">
        <v>8</v>
      </c>
      <c r="F2909" s="22" t="n">
        <f aca="false">D2909/SUM(C2909:E2909)</f>
        <v>0.433734939759036</v>
      </c>
      <c r="G2909" s="22" t="n">
        <v>89.66</v>
      </c>
      <c r="H2909" s="22" t="n">
        <v>64.67</v>
      </c>
      <c r="I2909" s="22" t="n">
        <v>11.66</v>
      </c>
      <c r="J2909" s="22" t="n">
        <v>2.129562</v>
      </c>
      <c r="K2909" s="22" t="n">
        <v>0.168421</v>
      </c>
      <c r="O2909" s="23"/>
    </row>
    <row r="2910" customFormat="false" ht="15" hidden="false" customHeight="false" outlineLevel="0" collapsed="false">
      <c r="A2910" s="22" t="s">
        <v>1628</v>
      </c>
      <c r="B2910" s="22" t="n">
        <v>50</v>
      </c>
      <c r="C2910" s="22" t="n">
        <v>80</v>
      </c>
      <c r="D2910" s="22" t="n">
        <v>108</v>
      </c>
      <c r="E2910" s="22" t="n">
        <v>61</v>
      </c>
      <c r="F2910" s="22" t="n">
        <f aca="false">D2910/SUM(C2910:E2910)</f>
        <v>0.433734939759036</v>
      </c>
      <c r="G2910" s="22" t="n">
        <v>72.11</v>
      </c>
      <c r="H2910" s="22" t="n">
        <v>123.78</v>
      </c>
      <c r="I2910" s="22" t="n">
        <v>53.11</v>
      </c>
      <c r="J2910" s="22" t="n">
        <v>4.044614</v>
      </c>
      <c r="K2910" s="22" t="n">
        <v>0.042521</v>
      </c>
      <c r="O2910" s="23"/>
    </row>
    <row r="2911" customFormat="false" ht="15" hidden="false" customHeight="false" outlineLevel="0" collapsed="false">
      <c r="A2911" s="22" t="s">
        <v>1560</v>
      </c>
      <c r="B2911" s="22" t="n">
        <v>117</v>
      </c>
      <c r="C2911" s="22" t="n">
        <v>162</v>
      </c>
      <c r="D2911" s="22" t="n">
        <v>124</v>
      </c>
      <c r="E2911" s="22" t="n">
        <v>0</v>
      </c>
      <c r="F2911" s="22" t="n">
        <f aca="false">D2911/SUM(C2911:E2911)</f>
        <v>0.433566433566434</v>
      </c>
      <c r="G2911" s="22" t="n">
        <v>175.44</v>
      </c>
      <c r="H2911" s="22" t="n">
        <v>97.12</v>
      </c>
      <c r="I2911" s="22" t="n">
        <v>13.44</v>
      </c>
      <c r="J2911" s="22" t="n">
        <v>21.910555</v>
      </c>
      <c r="K2911" s="22" t="n">
        <v>0</v>
      </c>
      <c r="O2911" s="23"/>
    </row>
    <row r="2912" customFormat="false" ht="15" hidden="false" customHeight="false" outlineLevel="0" collapsed="false">
      <c r="A2912" s="22" t="s">
        <v>681</v>
      </c>
      <c r="B2912" s="22" t="n">
        <v>22</v>
      </c>
      <c r="C2912" s="22" t="n">
        <v>130</v>
      </c>
      <c r="D2912" s="22" t="n">
        <v>124</v>
      </c>
      <c r="E2912" s="22" t="n">
        <v>32</v>
      </c>
      <c r="F2912" s="22" t="n">
        <f aca="false">D2912/SUM(C2912:E2912)</f>
        <v>0.433566433566434</v>
      </c>
      <c r="G2912" s="22" t="n">
        <v>128.9</v>
      </c>
      <c r="H2912" s="22" t="n">
        <v>126.21</v>
      </c>
      <c r="I2912" s="22" t="n">
        <v>30.9</v>
      </c>
      <c r="J2912" s="22" t="n">
        <v>0.087676</v>
      </c>
      <c r="K2912" s="22" t="n">
        <v>0.788911</v>
      </c>
      <c r="O2912" s="23"/>
    </row>
    <row r="2913" customFormat="false" ht="15" hidden="false" customHeight="false" outlineLevel="0" collapsed="false">
      <c r="A2913" s="22" t="s">
        <v>681</v>
      </c>
      <c r="B2913" s="22" t="n">
        <v>25</v>
      </c>
      <c r="C2913" s="22" t="n">
        <v>130</v>
      </c>
      <c r="D2913" s="22" t="n">
        <v>124</v>
      </c>
      <c r="E2913" s="22" t="n">
        <v>32</v>
      </c>
      <c r="F2913" s="22" t="n">
        <f aca="false">D2913/SUM(C2913:E2913)</f>
        <v>0.433566433566434</v>
      </c>
      <c r="G2913" s="22" t="n">
        <v>128.9</v>
      </c>
      <c r="H2913" s="22" t="n">
        <v>126.21</v>
      </c>
      <c r="I2913" s="22" t="n">
        <v>30.9</v>
      </c>
      <c r="J2913" s="22" t="n">
        <v>0.087676</v>
      </c>
      <c r="K2913" s="22" t="n">
        <v>0.788911</v>
      </c>
      <c r="O2913" s="23"/>
    </row>
    <row r="2914" customFormat="false" ht="15" hidden="false" customHeight="false" outlineLevel="0" collapsed="false">
      <c r="A2914" s="22" t="s">
        <v>1629</v>
      </c>
      <c r="B2914" s="22" t="n">
        <v>116</v>
      </c>
      <c r="C2914" s="22" t="n">
        <v>112</v>
      </c>
      <c r="D2914" s="22" t="n">
        <v>124</v>
      </c>
      <c r="E2914" s="22" t="n">
        <v>50</v>
      </c>
      <c r="F2914" s="22" t="n">
        <f aca="false">D2914/SUM(C2914:E2914)</f>
        <v>0.433566433566434</v>
      </c>
      <c r="G2914" s="22" t="n">
        <v>105.86</v>
      </c>
      <c r="H2914" s="22" t="n">
        <v>136.28</v>
      </c>
      <c r="I2914" s="22" t="n">
        <v>43.86</v>
      </c>
      <c r="J2914" s="22" t="n">
        <v>2.322098</v>
      </c>
      <c r="K2914" s="22" t="n">
        <v>0.136508</v>
      </c>
      <c r="O2914" s="23"/>
    </row>
    <row r="2915" customFormat="false" ht="15" hidden="false" customHeight="false" outlineLevel="0" collapsed="false">
      <c r="A2915" s="22" t="s">
        <v>455</v>
      </c>
      <c r="B2915" s="22" t="n">
        <v>32</v>
      </c>
      <c r="C2915" s="22" t="n">
        <v>132</v>
      </c>
      <c r="D2915" s="22" t="n">
        <v>114</v>
      </c>
      <c r="E2915" s="22" t="n">
        <v>17</v>
      </c>
      <c r="F2915" s="22" t="n">
        <f aca="false">D2915/SUM(C2915:E2915)</f>
        <v>0.433460076045627</v>
      </c>
      <c r="G2915" s="22" t="n">
        <v>135.82</v>
      </c>
      <c r="H2915" s="22" t="n">
        <v>106.36</v>
      </c>
      <c r="I2915" s="22" t="n">
        <v>20.82</v>
      </c>
      <c r="J2915" s="22" t="n">
        <v>1.358003</v>
      </c>
      <c r="K2915" s="22" t="n">
        <v>0.287303</v>
      </c>
      <c r="O2915" s="23"/>
    </row>
    <row r="2916" customFormat="false" ht="15" hidden="false" customHeight="false" outlineLevel="0" collapsed="false">
      <c r="A2916" s="22" t="s">
        <v>455</v>
      </c>
      <c r="B2916" s="22" t="n">
        <v>33</v>
      </c>
      <c r="C2916" s="22" t="n">
        <v>132</v>
      </c>
      <c r="D2916" s="22" t="n">
        <v>114</v>
      </c>
      <c r="E2916" s="22" t="n">
        <v>17</v>
      </c>
      <c r="F2916" s="22" t="n">
        <f aca="false">D2916/SUM(C2916:E2916)</f>
        <v>0.433460076045627</v>
      </c>
      <c r="G2916" s="22" t="n">
        <v>135.82</v>
      </c>
      <c r="H2916" s="22" t="n">
        <v>106.36</v>
      </c>
      <c r="I2916" s="22" t="n">
        <v>20.82</v>
      </c>
      <c r="J2916" s="22" t="n">
        <v>1.358003</v>
      </c>
      <c r="K2916" s="22" t="n">
        <v>0.287303</v>
      </c>
      <c r="O2916" s="23"/>
    </row>
    <row r="2917" customFormat="false" ht="15" hidden="false" customHeight="false" outlineLevel="0" collapsed="false">
      <c r="A2917" s="22" t="s">
        <v>455</v>
      </c>
      <c r="B2917" s="22" t="n">
        <v>37</v>
      </c>
      <c r="C2917" s="22" t="n">
        <v>132</v>
      </c>
      <c r="D2917" s="22" t="n">
        <v>114</v>
      </c>
      <c r="E2917" s="22" t="n">
        <v>17</v>
      </c>
      <c r="F2917" s="22" t="n">
        <f aca="false">D2917/SUM(C2917:E2917)</f>
        <v>0.433460076045627</v>
      </c>
      <c r="G2917" s="22" t="n">
        <v>135.82</v>
      </c>
      <c r="H2917" s="22" t="n">
        <v>106.36</v>
      </c>
      <c r="I2917" s="22" t="n">
        <v>20.82</v>
      </c>
      <c r="J2917" s="22" t="n">
        <v>1.358003</v>
      </c>
      <c r="K2917" s="22" t="n">
        <v>0.287303</v>
      </c>
      <c r="O2917" s="23"/>
    </row>
    <row r="2918" customFormat="false" ht="15" hidden="false" customHeight="false" outlineLevel="0" collapsed="false">
      <c r="A2918" s="22" t="s">
        <v>455</v>
      </c>
      <c r="B2918" s="22" t="n">
        <v>38</v>
      </c>
      <c r="C2918" s="22" t="n">
        <v>132</v>
      </c>
      <c r="D2918" s="22" t="n">
        <v>114</v>
      </c>
      <c r="E2918" s="22" t="n">
        <v>17</v>
      </c>
      <c r="F2918" s="22" t="n">
        <f aca="false">D2918/SUM(C2918:E2918)</f>
        <v>0.433460076045627</v>
      </c>
      <c r="G2918" s="22" t="n">
        <v>135.82</v>
      </c>
      <c r="H2918" s="22" t="n">
        <v>106.36</v>
      </c>
      <c r="I2918" s="22" t="n">
        <v>20.82</v>
      </c>
      <c r="J2918" s="22" t="n">
        <v>1.358003</v>
      </c>
      <c r="K2918" s="22" t="n">
        <v>0.287303</v>
      </c>
      <c r="O2918" s="23"/>
    </row>
    <row r="2919" customFormat="false" ht="15" hidden="false" customHeight="false" outlineLevel="0" collapsed="false">
      <c r="A2919" s="22" t="s">
        <v>1589</v>
      </c>
      <c r="B2919" s="22" t="n">
        <v>17</v>
      </c>
      <c r="C2919" s="22" t="n">
        <v>99</v>
      </c>
      <c r="D2919" s="22" t="n">
        <v>91</v>
      </c>
      <c r="E2919" s="22" t="n">
        <v>20</v>
      </c>
      <c r="F2919" s="22" t="n">
        <f aca="false">D2919/SUM(C2919:E2919)</f>
        <v>0.433333333333333</v>
      </c>
      <c r="G2919" s="22" t="n">
        <v>99.43</v>
      </c>
      <c r="H2919" s="22" t="n">
        <v>90.14</v>
      </c>
      <c r="I2919" s="22" t="n">
        <v>20.43</v>
      </c>
      <c r="J2919" s="22" t="n">
        <v>0.019094</v>
      </c>
      <c r="K2919" s="22" t="n">
        <v>1</v>
      </c>
      <c r="O2919" s="23"/>
    </row>
    <row r="2920" customFormat="false" ht="15" hidden="false" customHeight="false" outlineLevel="0" collapsed="false">
      <c r="A2920" s="22" t="s">
        <v>1630</v>
      </c>
      <c r="B2920" s="22" t="n">
        <v>83</v>
      </c>
      <c r="C2920" s="22" t="n">
        <v>27</v>
      </c>
      <c r="D2920" s="22" t="n">
        <v>117</v>
      </c>
      <c r="E2920" s="22" t="n">
        <v>126</v>
      </c>
      <c r="F2920" s="22" t="n">
        <f aca="false">D2920/SUM(C2920:E2920)</f>
        <v>0.433333333333333</v>
      </c>
      <c r="G2920" s="22" t="n">
        <v>27.07</v>
      </c>
      <c r="H2920" s="22" t="n">
        <v>116.85</v>
      </c>
      <c r="I2920" s="22" t="n">
        <v>126.08</v>
      </c>
      <c r="J2920" s="22" t="n">
        <v>0.000445</v>
      </c>
      <c r="K2920" s="22" t="n">
        <v>1</v>
      </c>
      <c r="O2920" s="23"/>
    </row>
    <row r="2921" customFormat="false" ht="15" hidden="false" customHeight="false" outlineLevel="0" collapsed="false">
      <c r="A2921" s="22" t="s">
        <v>1631</v>
      </c>
      <c r="B2921" s="22" t="n">
        <v>74</v>
      </c>
      <c r="C2921" s="22" t="n">
        <v>18</v>
      </c>
      <c r="D2921" s="22" t="n">
        <v>120</v>
      </c>
      <c r="E2921" s="22" t="n">
        <v>139</v>
      </c>
      <c r="F2921" s="22" t="n">
        <f aca="false">D2921/SUM(C2921:E2921)</f>
        <v>0.433212996389892</v>
      </c>
      <c r="G2921" s="22" t="n">
        <v>21.96</v>
      </c>
      <c r="H2921" s="22" t="n">
        <v>112.07</v>
      </c>
      <c r="I2921" s="22" t="n">
        <v>142.96</v>
      </c>
      <c r="J2921" s="22" t="n">
        <v>1.386083</v>
      </c>
      <c r="K2921" s="22" t="n">
        <v>0.298377</v>
      </c>
      <c r="O2921" s="23"/>
    </row>
    <row r="2922" customFormat="false" ht="15" hidden="false" customHeight="false" outlineLevel="0" collapsed="false">
      <c r="A2922" s="22" t="s">
        <v>1632</v>
      </c>
      <c r="B2922" s="22" t="n">
        <v>36</v>
      </c>
      <c r="C2922" s="22" t="n">
        <v>94</v>
      </c>
      <c r="D2922" s="22" t="n">
        <v>100</v>
      </c>
      <c r="E2922" s="22" t="n">
        <v>37</v>
      </c>
      <c r="F2922" s="22" t="n">
        <f aca="false">D2922/SUM(C2922:E2922)</f>
        <v>0.432900432900433</v>
      </c>
      <c r="G2922" s="22" t="n">
        <v>89.77</v>
      </c>
      <c r="H2922" s="22" t="n">
        <v>108.47</v>
      </c>
      <c r="I2922" s="22" t="n">
        <v>32.77</v>
      </c>
      <c r="J2922" s="22" t="n">
        <v>1.407752</v>
      </c>
      <c r="K2922" s="22" t="n">
        <v>0.26189</v>
      </c>
      <c r="O2922" s="23"/>
    </row>
    <row r="2923" customFormat="false" ht="15" hidden="false" customHeight="false" outlineLevel="0" collapsed="false">
      <c r="A2923" s="22" t="s">
        <v>1633</v>
      </c>
      <c r="B2923" s="22" t="n">
        <v>34</v>
      </c>
      <c r="C2923" s="22" t="n">
        <v>39</v>
      </c>
      <c r="D2923" s="22" t="n">
        <v>103</v>
      </c>
      <c r="E2923" s="22" t="n">
        <v>96</v>
      </c>
      <c r="F2923" s="22" t="n">
        <f aca="false">D2923/SUM(C2923:E2923)</f>
        <v>0.432773109243697</v>
      </c>
      <c r="G2923" s="22" t="n">
        <v>34.41</v>
      </c>
      <c r="H2923" s="22" t="n">
        <v>112.17</v>
      </c>
      <c r="I2923" s="22" t="n">
        <v>91.41</v>
      </c>
      <c r="J2923" s="22" t="n">
        <v>1.591997</v>
      </c>
      <c r="K2923" s="22" t="n">
        <v>0.216436</v>
      </c>
      <c r="O2923" s="23"/>
    </row>
    <row r="2924" customFormat="false" ht="15" hidden="false" customHeight="false" outlineLevel="0" collapsed="false">
      <c r="A2924" s="22" t="s">
        <v>1634</v>
      </c>
      <c r="B2924" s="22" t="n">
        <v>45</v>
      </c>
      <c r="C2924" s="22" t="n">
        <v>17</v>
      </c>
      <c r="D2924" s="22" t="n">
        <v>74</v>
      </c>
      <c r="E2924" s="22" t="n">
        <v>80</v>
      </c>
      <c r="F2924" s="22" t="n">
        <f aca="false">D2924/SUM(C2924:E2924)</f>
        <v>0.432748538011696</v>
      </c>
      <c r="G2924" s="22" t="n">
        <v>17.05</v>
      </c>
      <c r="H2924" s="22" t="n">
        <v>73.89</v>
      </c>
      <c r="I2924" s="22" t="n">
        <v>80.05</v>
      </c>
      <c r="J2924" s="22" t="n">
        <v>0.000347</v>
      </c>
      <c r="K2924" s="22" t="n">
        <v>1</v>
      </c>
      <c r="O2924" s="23"/>
    </row>
    <row r="2925" customFormat="false" ht="15" hidden="false" customHeight="false" outlineLevel="0" collapsed="false">
      <c r="A2925" s="22" t="s">
        <v>1635</v>
      </c>
      <c r="B2925" s="22" t="n">
        <v>104</v>
      </c>
      <c r="C2925" s="22" t="n">
        <v>17</v>
      </c>
      <c r="D2925" s="22" t="n">
        <v>119</v>
      </c>
      <c r="E2925" s="22" t="n">
        <v>139</v>
      </c>
      <c r="F2925" s="22" t="n">
        <f aca="false">D2925/SUM(C2925:E2925)</f>
        <v>0.432727272727273</v>
      </c>
      <c r="G2925" s="22" t="n">
        <v>21.28</v>
      </c>
      <c r="H2925" s="22" t="n">
        <v>110.44</v>
      </c>
      <c r="I2925" s="22" t="n">
        <v>143.28</v>
      </c>
      <c r="J2925" s="22" t="n">
        <v>1.652822</v>
      </c>
      <c r="K2925" s="22" t="n">
        <v>0.231373</v>
      </c>
      <c r="O2925" s="23"/>
    </row>
    <row r="2926" customFormat="false" ht="15" hidden="false" customHeight="false" outlineLevel="0" collapsed="false">
      <c r="A2926" s="22" t="s">
        <v>1636</v>
      </c>
      <c r="B2926" s="22" t="n">
        <v>80</v>
      </c>
      <c r="C2926" s="22" t="n">
        <v>143</v>
      </c>
      <c r="D2926" s="22" t="n">
        <v>122</v>
      </c>
      <c r="E2926" s="22" t="n">
        <v>17</v>
      </c>
      <c r="F2926" s="22" t="n">
        <f aca="false">D2926/SUM(C2926:E2926)</f>
        <v>0.432624113475177</v>
      </c>
      <c r="G2926" s="22" t="n">
        <v>147.57</v>
      </c>
      <c r="H2926" s="22" t="n">
        <v>112.85</v>
      </c>
      <c r="I2926" s="22" t="n">
        <v>21.57</v>
      </c>
      <c r="J2926" s="22" t="n">
        <v>1.853442</v>
      </c>
      <c r="K2926" s="22" t="n">
        <v>0.232835</v>
      </c>
      <c r="O2926" s="23"/>
    </row>
    <row r="2927" customFormat="false" ht="15" hidden="false" customHeight="false" outlineLevel="0" collapsed="false">
      <c r="A2927" s="22" t="s">
        <v>1637</v>
      </c>
      <c r="B2927" s="22" t="n">
        <v>9</v>
      </c>
      <c r="C2927" s="22" t="n">
        <v>112</v>
      </c>
      <c r="D2927" s="22" t="n">
        <v>96</v>
      </c>
      <c r="E2927" s="22" t="n">
        <v>14</v>
      </c>
      <c r="F2927" s="22" t="n">
        <f aca="false">D2927/SUM(C2927:E2927)</f>
        <v>0.432432432432432</v>
      </c>
      <c r="G2927" s="22" t="n">
        <v>115.32</v>
      </c>
      <c r="H2927" s="22" t="n">
        <v>89.37</v>
      </c>
      <c r="I2927" s="22" t="n">
        <v>17.32</v>
      </c>
      <c r="J2927" s="22" t="n">
        <v>1.22204</v>
      </c>
      <c r="K2927" s="22" t="n">
        <v>0.319226</v>
      </c>
      <c r="O2927" s="23"/>
    </row>
    <row r="2928" customFormat="false" ht="15" hidden="false" customHeight="false" outlineLevel="0" collapsed="false">
      <c r="A2928" s="22" t="s">
        <v>1638</v>
      </c>
      <c r="B2928" s="22" t="n">
        <v>41</v>
      </c>
      <c r="C2928" s="22" t="n">
        <v>18</v>
      </c>
      <c r="D2928" s="22" t="n">
        <v>80</v>
      </c>
      <c r="E2928" s="22" t="n">
        <v>87</v>
      </c>
      <c r="F2928" s="22" t="n">
        <f aca="false">D2928/SUM(C2928:E2928)</f>
        <v>0.432432432432432</v>
      </c>
      <c r="G2928" s="22" t="n">
        <v>18.18</v>
      </c>
      <c r="H2928" s="22" t="n">
        <v>79.63</v>
      </c>
      <c r="I2928" s="22" t="n">
        <v>87.18</v>
      </c>
      <c r="J2928" s="22" t="n">
        <v>0.003942</v>
      </c>
      <c r="K2928" s="22" t="n">
        <v>1</v>
      </c>
      <c r="O2928" s="23"/>
    </row>
    <row r="2929" customFormat="false" ht="15" hidden="false" customHeight="false" outlineLevel="0" collapsed="false">
      <c r="A2929" s="22" t="s">
        <v>1639</v>
      </c>
      <c r="B2929" s="22" t="n">
        <v>101</v>
      </c>
      <c r="C2929" s="22" t="n">
        <v>119</v>
      </c>
      <c r="D2929" s="22" t="n">
        <v>115</v>
      </c>
      <c r="E2929" s="22" t="n">
        <v>32</v>
      </c>
      <c r="F2929" s="22" t="n">
        <f aca="false">D2929/SUM(C2929:E2929)</f>
        <v>0.432330827067669</v>
      </c>
      <c r="G2929" s="22" t="n">
        <v>117.11</v>
      </c>
      <c r="H2929" s="22" t="n">
        <v>118.77</v>
      </c>
      <c r="I2929" s="22" t="n">
        <v>30.11</v>
      </c>
      <c r="J2929" s="22" t="n">
        <v>0.268362</v>
      </c>
      <c r="K2929" s="22" t="n">
        <v>0.585348</v>
      </c>
      <c r="O2929" s="23"/>
    </row>
    <row r="2930" customFormat="false" ht="15" hidden="false" customHeight="false" outlineLevel="0" collapsed="false">
      <c r="A2930" s="22" t="s">
        <v>939</v>
      </c>
      <c r="B2930" s="22" t="n">
        <v>111</v>
      </c>
      <c r="C2930" s="22" t="n">
        <v>105</v>
      </c>
      <c r="D2930" s="22" t="n">
        <v>86</v>
      </c>
      <c r="E2930" s="22" t="n">
        <v>8</v>
      </c>
      <c r="F2930" s="22" t="n">
        <f aca="false">D2930/SUM(C2930:E2930)</f>
        <v>0.4321608040201</v>
      </c>
      <c r="G2930" s="22" t="n">
        <v>110.07</v>
      </c>
      <c r="H2930" s="22" t="n">
        <v>75.86</v>
      </c>
      <c r="I2930" s="22" t="n">
        <v>13.07</v>
      </c>
      <c r="J2930" s="22" t="n">
        <v>3.556081</v>
      </c>
      <c r="K2930" s="22" t="n">
        <v>0.092092</v>
      </c>
      <c r="O2930" s="23"/>
    </row>
    <row r="2931" customFormat="false" ht="15" hidden="false" customHeight="false" outlineLevel="0" collapsed="false">
      <c r="A2931" s="22" t="s">
        <v>1640</v>
      </c>
      <c r="B2931" s="22" t="n">
        <v>90</v>
      </c>
      <c r="C2931" s="22" t="n">
        <v>135</v>
      </c>
      <c r="D2931" s="22" t="n">
        <v>121</v>
      </c>
      <c r="E2931" s="22" t="n">
        <v>24</v>
      </c>
      <c r="F2931" s="22" t="n">
        <f aca="false">D2931/SUM(C2931:E2931)</f>
        <v>0.432142857142857</v>
      </c>
      <c r="G2931" s="22" t="n">
        <v>136.5</v>
      </c>
      <c r="H2931" s="22" t="n">
        <v>118</v>
      </c>
      <c r="I2931" s="22" t="n">
        <v>25.5</v>
      </c>
      <c r="J2931" s="22" t="n">
        <v>0.181203</v>
      </c>
      <c r="K2931" s="22" t="n">
        <v>0.776769</v>
      </c>
      <c r="O2931" s="23"/>
    </row>
    <row r="2932" customFormat="false" ht="15" hidden="false" customHeight="false" outlineLevel="0" collapsed="false">
      <c r="A2932" s="22" t="s">
        <v>1641</v>
      </c>
      <c r="B2932" s="22" t="n">
        <v>106</v>
      </c>
      <c r="C2932" s="22" t="n">
        <v>25</v>
      </c>
      <c r="D2932" s="22" t="n">
        <v>111</v>
      </c>
      <c r="E2932" s="22" t="n">
        <v>121</v>
      </c>
      <c r="F2932" s="22" t="n">
        <f aca="false">D2932/SUM(C2932:E2932)</f>
        <v>0.431906614785992</v>
      </c>
      <c r="G2932" s="22" t="n">
        <v>25.21</v>
      </c>
      <c r="H2932" s="22" t="n">
        <v>110.57</v>
      </c>
      <c r="I2932" s="22" t="n">
        <v>121.21</v>
      </c>
      <c r="J2932" s="22" t="n">
        <v>0.003886</v>
      </c>
      <c r="K2932" s="22" t="n">
        <v>1</v>
      </c>
      <c r="O2932" s="23"/>
    </row>
    <row r="2933" customFormat="false" ht="15" hidden="false" customHeight="false" outlineLevel="0" collapsed="false">
      <c r="A2933" s="22" t="s">
        <v>107</v>
      </c>
      <c r="B2933" s="22" t="n">
        <v>54</v>
      </c>
      <c r="C2933" s="22" t="n">
        <v>0</v>
      </c>
      <c r="D2933" s="22" t="n">
        <v>76</v>
      </c>
      <c r="E2933" s="22" t="n">
        <v>100</v>
      </c>
      <c r="F2933" s="22" t="n">
        <f aca="false">D2933/SUM(C2933:E2933)</f>
        <v>0.431818181818182</v>
      </c>
      <c r="G2933" s="22" t="n">
        <v>8.2</v>
      </c>
      <c r="H2933" s="22" t="n">
        <v>59.59</v>
      </c>
      <c r="I2933" s="22" t="n">
        <v>108.2</v>
      </c>
      <c r="J2933" s="22" t="n">
        <v>13.345096</v>
      </c>
      <c r="K2933" s="22" t="n">
        <v>3.5E-005</v>
      </c>
      <c r="O2933" s="23"/>
    </row>
    <row r="2934" customFormat="false" ht="15" hidden="false" customHeight="false" outlineLevel="0" collapsed="false">
      <c r="A2934" s="22" t="s">
        <v>1642</v>
      </c>
      <c r="B2934" s="22" t="n">
        <v>109</v>
      </c>
      <c r="C2934" s="22" t="n">
        <v>23</v>
      </c>
      <c r="D2934" s="22" t="n">
        <v>123</v>
      </c>
      <c r="E2934" s="22" t="n">
        <v>139</v>
      </c>
      <c r="F2934" s="22" t="n">
        <f aca="false">D2934/SUM(C2934:E2934)</f>
        <v>0.431578947368421</v>
      </c>
      <c r="G2934" s="22" t="n">
        <v>25.05</v>
      </c>
      <c r="H2934" s="22" t="n">
        <v>118.89</v>
      </c>
      <c r="I2934" s="22" t="n">
        <v>141.05</v>
      </c>
      <c r="J2934" s="22" t="n">
        <v>0.340083</v>
      </c>
      <c r="K2934" s="22" t="n">
        <v>0.669984</v>
      </c>
      <c r="O2934" s="23"/>
    </row>
    <row r="2935" customFormat="false" ht="15" hidden="false" customHeight="false" outlineLevel="0" collapsed="false">
      <c r="A2935" s="22" t="s">
        <v>1643</v>
      </c>
      <c r="B2935" s="22" t="n">
        <v>28</v>
      </c>
      <c r="C2935" s="22" t="n">
        <v>138</v>
      </c>
      <c r="D2935" s="22" t="n">
        <v>123</v>
      </c>
      <c r="E2935" s="22" t="n">
        <v>24</v>
      </c>
      <c r="F2935" s="22" t="n">
        <f aca="false">D2935/SUM(C2935:E2935)</f>
        <v>0.431578947368421</v>
      </c>
      <c r="G2935" s="22" t="n">
        <v>139.65</v>
      </c>
      <c r="H2935" s="22" t="n">
        <v>119.7</v>
      </c>
      <c r="I2935" s="22" t="n">
        <v>25.65</v>
      </c>
      <c r="J2935" s="22" t="n">
        <v>0.216613</v>
      </c>
      <c r="K2935" s="22" t="n">
        <v>0.777679</v>
      </c>
      <c r="O2935" s="23"/>
    </row>
    <row r="2936" customFormat="false" ht="15" hidden="false" customHeight="false" outlineLevel="0" collapsed="false">
      <c r="A2936" s="22" t="s">
        <v>1644</v>
      </c>
      <c r="B2936" s="22" t="n">
        <v>19</v>
      </c>
      <c r="C2936" s="22" t="n">
        <v>98</v>
      </c>
      <c r="D2936" s="22" t="n">
        <v>85</v>
      </c>
      <c r="E2936" s="22" t="n">
        <v>14</v>
      </c>
      <c r="F2936" s="22" t="n">
        <f aca="false">D2936/SUM(C2936:E2936)</f>
        <v>0.431472081218274</v>
      </c>
      <c r="G2936" s="22" t="n">
        <v>100.2</v>
      </c>
      <c r="H2936" s="22" t="n">
        <v>80.59</v>
      </c>
      <c r="I2936" s="22" t="n">
        <v>16.2</v>
      </c>
      <c r="J2936" s="22" t="n">
        <v>0.589517</v>
      </c>
      <c r="K2936" s="22" t="n">
        <v>0.491055</v>
      </c>
      <c r="O2936" s="23"/>
    </row>
    <row r="2937" customFormat="false" ht="15" hidden="false" customHeight="false" outlineLevel="0" collapsed="false">
      <c r="A2937" s="22" t="s">
        <v>1645</v>
      </c>
      <c r="B2937" s="22" t="n">
        <v>102</v>
      </c>
      <c r="C2937" s="22" t="n">
        <v>28</v>
      </c>
      <c r="D2937" s="22" t="n">
        <v>88</v>
      </c>
      <c r="E2937" s="22" t="n">
        <v>88</v>
      </c>
      <c r="F2937" s="22" t="n">
        <f aca="false">D2937/SUM(C2937:E2937)</f>
        <v>0.431372549019608</v>
      </c>
      <c r="G2937" s="22" t="n">
        <v>25.41</v>
      </c>
      <c r="H2937" s="22" t="n">
        <v>93.18</v>
      </c>
      <c r="I2937" s="22" t="n">
        <v>85.41</v>
      </c>
      <c r="J2937" s="22" t="n">
        <v>0.62963</v>
      </c>
      <c r="K2937" s="22" t="n">
        <v>0.444228</v>
      </c>
      <c r="O2937" s="23"/>
    </row>
    <row r="2938" customFormat="false" ht="15" hidden="false" customHeight="false" outlineLevel="0" collapsed="false">
      <c r="A2938" s="22" t="s">
        <v>1646</v>
      </c>
      <c r="B2938" s="22" t="n">
        <v>11</v>
      </c>
      <c r="C2938" s="22" t="n">
        <v>107</v>
      </c>
      <c r="D2938" s="22" t="n">
        <v>91</v>
      </c>
      <c r="E2938" s="22" t="n">
        <v>13</v>
      </c>
      <c r="F2938" s="22" t="n">
        <f aca="false">D2938/SUM(C2938:E2938)</f>
        <v>0.431279620853081</v>
      </c>
      <c r="G2938" s="22" t="n">
        <v>110.22</v>
      </c>
      <c r="H2938" s="22" t="n">
        <v>84.56</v>
      </c>
      <c r="I2938" s="22" t="n">
        <v>16.22</v>
      </c>
      <c r="J2938" s="22" t="n">
        <v>1.22318</v>
      </c>
      <c r="K2938" s="22" t="n">
        <v>0.307003</v>
      </c>
      <c r="O2938" s="23"/>
    </row>
    <row r="2939" customFormat="false" ht="15" hidden="false" customHeight="false" outlineLevel="0" collapsed="false">
      <c r="A2939" s="22" t="s">
        <v>1647</v>
      </c>
      <c r="B2939" s="22" t="n">
        <v>55</v>
      </c>
      <c r="C2939" s="22" t="n">
        <v>6</v>
      </c>
      <c r="D2939" s="22" t="n">
        <v>69</v>
      </c>
      <c r="E2939" s="22" t="n">
        <v>85</v>
      </c>
      <c r="F2939" s="22" t="n">
        <f aca="false">D2939/SUM(C2939:E2939)</f>
        <v>0.43125</v>
      </c>
      <c r="G2939" s="22" t="n">
        <v>10.25</v>
      </c>
      <c r="H2939" s="22" t="n">
        <v>60.5</v>
      </c>
      <c r="I2939" s="22" t="n">
        <v>89.25</v>
      </c>
      <c r="J2939" s="22" t="n">
        <v>3.160903</v>
      </c>
      <c r="K2939" s="22" t="n">
        <v>0.095291</v>
      </c>
      <c r="O2939" s="23"/>
    </row>
    <row r="2940" customFormat="false" ht="15" hidden="false" customHeight="false" outlineLevel="0" collapsed="false">
      <c r="A2940" s="22" t="s">
        <v>582</v>
      </c>
      <c r="B2940" s="22" t="n">
        <v>130</v>
      </c>
      <c r="C2940" s="22" t="n">
        <v>0</v>
      </c>
      <c r="D2940" s="22" t="n">
        <v>119</v>
      </c>
      <c r="E2940" s="22" t="n">
        <v>157</v>
      </c>
      <c r="F2940" s="22" t="n">
        <f aca="false">D2940/SUM(C2940:E2940)</f>
        <v>0.431159420289855</v>
      </c>
      <c r="G2940" s="22" t="n">
        <v>12.83</v>
      </c>
      <c r="H2940" s="22" t="n">
        <v>93.35</v>
      </c>
      <c r="I2940" s="22" t="n">
        <v>169.83</v>
      </c>
      <c r="J2940" s="22" t="n">
        <v>20.846215</v>
      </c>
      <c r="K2940" s="22" t="n">
        <v>0</v>
      </c>
      <c r="O2940" s="23"/>
    </row>
    <row r="2941" customFormat="false" ht="15" hidden="false" customHeight="false" outlineLevel="0" collapsed="false">
      <c r="A2941" s="22" t="s">
        <v>1648</v>
      </c>
      <c r="B2941" s="22" t="n">
        <v>101</v>
      </c>
      <c r="C2941" s="22" t="n">
        <v>140</v>
      </c>
      <c r="D2941" s="22" t="n">
        <v>119</v>
      </c>
      <c r="E2941" s="22" t="n">
        <v>17</v>
      </c>
      <c r="F2941" s="22" t="n">
        <f aca="false">D2941/SUM(C2941:E2941)</f>
        <v>0.431159420289855</v>
      </c>
      <c r="G2941" s="22" t="n">
        <v>144.2</v>
      </c>
      <c r="H2941" s="22" t="n">
        <v>110.59</v>
      </c>
      <c r="I2941" s="22" t="n">
        <v>21.2</v>
      </c>
      <c r="J2941" s="22" t="n">
        <v>1.595157</v>
      </c>
      <c r="K2941" s="22" t="n">
        <v>0.232508</v>
      </c>
      <c r="O2941" s="23"/>
    </row>
    <row r="2942" customFormat="false" ht="15" hidden="false" customHeight="false" outlineLevel="0" collapsed="false">
      <c r="A2942" s="22" t="s">
        <v>1649</v>
      </c>
      <c r="B2942" s="22" t="n">
        <v>44</v>
      </c>
      <c r="C2942" s="22" t="n">
        <v>136</v>
      </c>
      <c r="D2942" s="22" t="n">
        <v>122</v>
      </c>
      <c r="E2942" s="22" t="n">
        <v>25</v>
      </c>
      <c r="F2942" s="22" t="n">
        <f aca="false">D2942/SUM(C2942:E2942)</f>
        <v>0.431095406360424</v>
      </c>
      <c r="G2942" s="22" t="n">
        <v>137.13</v>
      </c>
      <c r="H2942" s="22" t="n">
        <v>119.73</v>
      </c>
      <c r="I2942" s="22" t="n">
        <v>26.13</v>
      </c>
      <c r="J2942" s="22" t="n">
        <v>0.101594</v>
      </c>
      <c r="K2942" s="22" t="n">
        <v>0.888167</v>
      </c>
      <c r="O2942" s="23"/>
    </row>
    <row r="2943" customFormat="false" ht="15" hidden="false" customHeight="false" outlineLevel="0" collapsed="false">
      <c r="A2943" s="22" t="s">
        <v>1650</v>
      </c>
      <c r="B2943" s="22" t="n">
        <v>55</v>
      </c>
      <c r="C2943" s="22" t="n">
        <v>111</v>
      </c>
      <c r="D2943" s="22" t="n">
        <v>122</v>
      </c>
      <c r="E2943" s="22" t="n">
        <v>50</v>
      </c>
      <c r="F2943" s="22" t="n">
        <f aca="false">D2943/SUM(C2943:E2943)</f>
        <v>0.431095406360424</v>
      </c>
      <c r="G2943" s="22" t="n">
        <v>104.54</v>
      </c>
      <c r="H2943" s="22" t="n">
        <v>134.93</v>
      </c>
      <c r="I2943" s="22" t="n">
        <v>43.54</v>
      </c>
      <c r="J2943" s="22" t="n">
        <v>2.597233</v>
      </c>
      <c r="K2943" s="22" t="n">
        <v>0.106309</v>
      </c>
      <c r="O2943" s="23"/>
    </row>
    <row r="2944" customFormat="false" ht="15" hidden="false" customHeight="false" outlineLevel="0" collapsed="false">
      <c r="A2944" s="22" t="s">
        <v>1651</v>
      </c>
      <c r="B2944" s="22" t="n">
        <v>52</v>
      </c>
      <c r="C2944" s="22" t="n">
        <v>136</v>
      </c>
      <c r="D2944" s="22" t="n">
        <v>122</v>
      </c>
      <c r="E2944" s="22" t="n">
        <v>25</v>
      </c>
      <c r="F2944" s="22" t="n">
        <f aca="false">D2944/SUM(C2944:E2944)</f>
        <v>0.431095406360424</v>
      </c>
      <c r="G2944" s="22" t="n">
        <v>137.13</v>
      </c>
      <c r="H2944" s="22" t="n">
        <v>119.73</v>
      </c>
      <c r="I2944" s="22" t="n">
        <v>26.13</v>
      </c>
      <c r="J2944" s="22" t="n">
        <v>0.101594</v>
      </c>
      <c r="K2944" s="22" t="n">
        <v>0.888167</v>
      </c>
      <c r="O2944" s="23"/>
    </row>
    <row r="2945" customFormat="false" ht="15" hidden="false" customHeight="false" outlineLevel="0" collapsed="false">
      <c r="A2945" s="22" t="s">
        <v>1652</v>
      </c>
      <c r="B2945" s="22" t="n">
        <v>38</v>
      </c>
      <c r="C2945" s="22" t="n">
        <v>119</v>
      </c>
      <c r="D2945" s="22" t="n">
        <v>109</v>
      </c>
      <c r="E2945" s="22" t="n">
        <v>25</v>
      </c>
      <c r="F2945" s="22" t="n">
        <f aca="false">D2945/SUM(C2945:E2945)</f>
        <v>0.430830039525692</v>
      </c>
      <c r="G2945" s="22" t="n">
        <v>118.98</v>
      </c>
      <c r="H2945" s="22" t="n">
        <v>109.04</v>
      </c>
      <c r="I2945" s="22" t="n">
        <v>24.98</v>
      </c>
      <c r="J2945" s="22" t="n">
        <v>3E-005</v>
      </c>
      <c r="K2945" s="22" t="n">
        <v>1</v>
      </c>
      <c r="O2945" s="23"/>
    </row>
    <row r="2946" customFormat="false" ht="15" hidden="false" customHeight="false" outlineLevel="0" collapsed="false">
      <c r="A2946" s="22" t="s">
        <v>1653</v>
      </c>
      <c r="B2946" s="22" t="n">
        <v>113</v>
      </c>
      <c r="C2946" s="22" t="n">
        <v>88</v>
      </c>
      <c r="D2946" s="22" t="n">
        <v>84</v>
      </c>
      <c r="E2946" s="22" t="n">
        <v>23</v>
      </c>
      <c r="F2946" s="22" t="n">
        <f aca="false">D2946/SUM(C2946:E2946)</f>
        <v>0.430769230769231</v>
      </c>
      <c r="G2946" s="22" t="n">
        <v>86.67</v>
      </c>
      <c r="H2946" s="22" t="n">
        <v>86.67</v>
      </c>
      <c r="I2946" s="22" t="n">
        <v>21.67</v>
      </c>
      <c r="J2946" s="22" t="n">
        <v>0.184615</v>
      </c>
      <c r="K2946" s="22" t="n">
        <v>0.74696</v>
      </c>
      <c r="O2946" s="23"/>
    </row>
    <row r="2947" customFormat="false" ht="15" hidden="false" customHeight="false" outlineLevel="0" collapsed="false">
      <c r="A2947" s="22" t="s">
        <v>1461</v>
      </c>
      <c r="B2947" s="22" t="n">
        <v>14</v>
      </c>
      <c r="C2947" s="22" t="n">
        <v>12</v>
      </c>
      <c r="D2947" s="22" t="n">
        <v>112</v>
      </c>
      <c r="E2947" s="22" t="n">
        <v>136</v>
      </c>
      <c r="F2947" s="22" t="n">
        <f aca="false">D2947/SUM(C2947:E2947)</f>
        <v>0.430769230769231</v>
      </c>
      <c r="G2947" s="22" t="n">
        <v>17.78</v>
      </c>
      <c r="H2947" s="22" t="n">
        <v>100.43</v>
      </c>
      <c r="I2947" s="22" t="n">
        <v>141.78</v>
      </c>
      <c r="J2947" s="22" t="n">
        <v>3.450235</v>
      </c>
      <c r="K2947" s="22" t="n">
        <v>0.077333</v>
      </c>
      <c r="O2947" s="23"/>
    </row>
    <row r="2948" customFormat="false" ht="15" hidden="false" customHeight="false" outlineLevel="0" collapsed="false">
      <c r="A2948" s="22" t="s">
        <v>1654</v>
      </c>
      <c r="B2948" s="22" t="n">
        <v>43</v>
      </c>
      <c r="C2948" s="22" t="n">
        <v>132</v>
      </c>
      <c r="D2948" s="22" t="n">
        <v>118</v>
      </c>
      <c r="E2948" s="22" t="n">
        <v>24</v>
      </c>
      <c r="F2948" s="22" t="n">
        <f aca="false">D2948/SUM(C2948:E2948)</f>
        <v>0.430656934306569</v>
      </c>
      <c r="G2948" s="22" t="n">
        <v>133.14</v>
      </c>
      <c r="H2948" s="22" t="n">
        <v>115.72</v>
      </c>
      <c r="I2948" s="22" t="n">
        <v>25.14</v>
      </c>
      <c r="J2948" s="22" t="n">
        <v>0.106811</v>
      </c>
      <c r="K2948" s="22" t="n">
        <v>0.886147</v>
      </c>
      <c r="O2948" s="23"/>
    </row>
    <row r="2949" customFormat="false" ht="15" hidden="false" customHeight="false" outlineLevel="0" collapsed="false">
      <c r="A2949" s="22" t="s">
        <v>1655</v>
      </c>
      <c r="B2949" s="22" t="n">
        <v>69</v>
      </c>
      <c r="C2949" s="22" t="n">
        <v>129</v>
      </c>
      <c r="D2949" s="22" t="n">
        <v>121</v>
      </c>
      <c r="E2949" s="22" t="n">
        <v>31</v>
      </c>
      <c r="F2949" s="22" t="n">
        <f aca="false">D2949/SUM(C2949:E2949)</f>
        <v>0.430604982206406</v>
      </c>
      <c r="G2949" s="22" t="n">
        <v>127.79</v>
      </c>
      <c r="H2949" s="22" t="n">
        <v>123.41</v>
      </c>
      <c r="I2949" s="22" t="n">
        <v>29.79</v>
      </c>
      <c r="J2949" s="22" t="n">
        <v>0.107252</v>
      </c>
      <c r="K2949" s="22" t="n">
        <v>0.785817</v>
      </c>
      <c r="O2949" s="23"/>
    </row>
    <row r="2950" customFormat="false" ht="15" hidden="false" customHeight="false" outlineLevel="0" collapsed="false">
      <c r="A2950" s="22" t="s">
        <v>1656</v>
      </c>
      <c r="B2950" s="22" t="n">
        <v>57</v>
      </c>
      <c r="C2950" s="22" t="n">
        <v>137</v>
      </c>
      <c r="D2950" s="22" t="n">
        <v>121</v>
      </c>
      <c r="E2950" s="22" t="n">
        <v>23</v>
      </c>
      <c r="F2950" s="22" t="n">
        <f aca="false">D2950/SUM(C2950:E2950)</f>
        <v>0.430604982206406</v>
      </c>
      <c r="G2950" s="22" t="n">
        <v>138.81</v>
      </c>
      <c r="H2950" s="22" t="n">
        <v>117.38</v>
      </c>
      <c r="I2950" s="22" t="n">
        <v>24.81</v>
      </c>
      <c r="J2950" s="22" t="n">
        <v>0.267955</v>
      </c>
      <c r="K2950" s="22" t="n">
        <v>0.669708</v>
      </c>
      <c r="O2950" s="23"/>
    </row>
    <row r="2951" customFormat="false" ht="15" hidden="false" customHeight="false" outlineLevel="0" collapsed="false">
      <c r="A2951" s="22" t="s">
        <v>1657</v>
      </c>
      <c r="B2951" s="22" t="n">
        <v>92</v>
      </c>
      <c r="C2951" s="22" t="n">
        <v>118</v>
      </c>
      <c r="D2951" s="22" t="n">
        <v>102</v>
      </c>
      <c r="E2951" s="22" t="n">
        <v>17</v>
      </c>
      <c r="F2951" s="22" t="n">
        <f aca="false">D2951/SUM(C2951:E2951)</f>
        <v>0.430379746835443</v>
      </c>
      <c r="G2951" s="22" t="n">
        <v>120.51</v>
      </c>
      <c r="H2951" s="22" t="n">
        <v>96.98</v>
      </c>
      <c r="I2951" s="22" t="n">
        <v>19.51</v>
      </c>
      <c r="J2951" s="22" t="n">
        <v>0.635318</v>
      </c>
      <c r="K2951" s="22" t="n">
        <v>0.525365</v>
      </c>
      <c r="O2951" s="23"/>
    </row>
    <row r="2952" customFormat="false" ht="15" hidden="false" customHeight="false" outlineLevel="0" collapsed="false">
      <c r="A2952" s="22" t="s">
        <v>1658</v>
      </c>
      <c r="B2952" s="22" t="n">
        <v>124</v>
      </c>
      <c r="C2952" s="22" t="n">
        <v>56</v>
      </c>
      <c r="D2952" s="22" t="n">
        <v>71</v>
      </c>
      <c r="E2952" s="22" t="n">
        <v>38</v>
      </c>
      <c r="F2952" s="22" t="n">
        <f aca="false">D2952/SUM(C2952:E2952)</f>
        <v>0.43030303030303</v>
      </c>
      <c r="G2952" s="22" t="n">
        <v>50.74</v>
      </c>
      <c r="H2952" s="22" t="n">
        <v>81.52</v>
      </c>
      <c r="I2952" s="22" t="n">
        <v>32.74</v>
      </c>
      <c r="J2952" s="22" t="n">
        <v>2.746985</v>
      </c>
      <c r="K2952" s="22" t="n">
        <v>0.114452</v>
      </c>
      <c r="O2952" s="23"/>
    </row>
    <row r="2953" customFormat="false" ht="15" hidden="false" customHeight="false" outlineLevel="0" collapsed="false">
      <c r="A2953" s="22" t="s">
        <v>1659</v>
      </c>
      <c r="B2953" s="22" t="n">
        <v>12</v>
      </c>
      <c r="C2953" s="22" t="n">
        <v>16</v>
      </c>
      <c r="D2953" s="22" t="n">
        <v>71</v>
      </c>
      <c r="E2953" s="22" t="n">
        <v>78</v>
      </c>
      <c r="F2953" s="22" t="n">
        <f aca="false">D2953/SUM(C2953:E2953)</f>
        <v>0.43030303030303</v>
      </c>
      <c r="G2953" s="22" t="n">
        <v>16.07</v>
      </c>
      <c r="H2953" s="22" t="n">
        <v>70.85</v>
      </c>
      <c r="I2953" s="22" t="n">
        <v>78.07</v>
      </c>
      <c r="J2953" s="22" t="n">
        <v>0.000725</v>
      </c>
      <c r="K2953" s="22" t="n">
        <v>1</v>
      </c>
      <c r="O2953" s="23"/>
    </row>
    <row r="2954" customFormat="false" ht="15" hidden="false" customHeight="false" outlineLevel="0" collapsed="false">
      <c r="A2954" s="22" t="s">
        <v>1660</v>
      </c>
      <c r="B2954" s="22" t="n">
        <v>63</v>
      </c>
      <c r="C2954" s="22" t="n">
        <v>132</v>
      </c>
      <c r="D2954" s="22" t="n">
        <v>111</v>
      </c>
      <c r="E2954" s="22" t="n">
        <v>15</v>
      </c>
      <c r="F2954" s="22" t="n">
        <f aca="false">D2954/SUM(C2954:E2954)</f>
        <v>0.430232558139535</v>
      </c>
      <c r="G2954" s="22" t="n">
        <v>136.26</v>
      </c>
      <c r="H2954" s="22" t="n">
        <v>102.47</v>
      </c>
      <c r="I2954" s="22" t="n">
        <v>19.26</v>
      </c>
      <c r="J2954" s="22" t="n">
        <v>1.7874</v>
      </c>
      <c r="K2954" s="22" t="n">
        <v>0.211818</v>
      </c>
      <c r="O2954" s="23"/>
    </row>
    <row r="2955" customFormat="false" ht="15" hidden="false" customHeight="false" outlineLevel="0" collapsed="false">
      <c r="A2955" s="22" t="s">
        <v>1661</v>
      </c>
      <c r="B2955" s="22" t="n">
        <v>101</v>
      </c>
      <c r="C2955" s="22" t="n">
        <v>151</v>
      </c>
      <c r="D2955" s="22" t="n">
        <v>123</v>
      </c>
      <c r="E2955" s="22" t="n">
        <v>12</v>
      </c>
      <c r="F2955" s="22" t="n">
        <f aca="false">D2955/SUM(C2955:E2955)</f>
        <v>0.43006993006993</v>
      </c>
      <c r="G2955" s="22" t="n">
        <v>157.89</v>
      </c>
      <c r="H2955" s="22" t="n">
        <v>109.22</v>
      </c>
      <c r="I2955" s="22" t="n">
        <v>18.89</v>
      </c>
      <c r="J2955" s="22" t="n">
        <v>4.551098</v>
      </c>
      <c r="K2955" s="22" t="n">
        <v>0.043161</v>
      </c>
      <c r="O2955" s="23"/>
    </row>
    <row r="2956" customFormat="false" ht="15" hidden="false" customHeight="false" outlineLevel="0" collapsed="false">
      <c r="A2956" s="22" t="s">
        <v>1662</v>
      </c>
      <c r="B2956" s="22" t="n">
        <v>15</v>
      </c>
      <c r="C2956" s="22" t="n">
        <v>41</v>
      </c>
      <c r="D2956" s="22" t="n">
        <v>123</v>
      </c>
      <c r="E2956" s="22" t="n">
        <v>122</v>
      </c>
      <c r="F2956" s="22" t="n">
        <f aca="false">D2956/SUM(C2956:E2956)</f>
        <v>0.43006993006993</v>
      </c>
      <c r="G2956" s="22" t="n">
        <v>36.74</v>
      </c>
      <c r="H2956" s="22" t="n">
        <v>131.53</v>
      </c>
      <c r="I2956" s="22" t="n">
        <v>117.74</v>
      </c>
      <c r="J2956" s="22" t="n">
        <v>1.202784</v>
      </c>
      <c r="K2956" s="22" t="n">
        <v>0.303204</v>
      </c>
      <c r="O2956" s="23"/>
    </row>
    <row r="2957" customFormat="false" ht="15" hidden="false" customHeight="false" outlineLevel="0" collapsed="false">
      <c r="A2957" s="22" t="s">
        <v>1663</v>
      </c>
      <c r="B2957" s="22" t="n">
        <v>14</v>
      </c>
      <c r="C2957" s="22" t="n">
        <v>0</v>
      </c>
      <c r="D2957" s="22" t="n">
        <v>123</v>
      </c>
      <c r="E2957" s="22" t="n">
        <v>163</v>
      </c>
      <c r="F2957" s="22" t="n">
        <f aca="false">D2957/SUM(C2957:E2957)</f>
        <v>0.43006993006993</v>
      </c>
      <c r="G2957" s="22" t="n">
        <v>13.22</v>
      </c>
      <c r="H2957" s="22" t="n">
        <v>96.55</v>
      </c>
      <c r="I2957" s="22" t="n">
        <v>176.22</v>
      </c>
      <c r="J2957" s="22" t="n">
        <v>21.462661</v>
      </c>
      <c r="K2957" s="22" t="n">
        <v>0</v>
      </c>
      <c r="O2957" s="23"/>
    </row>
    <row r="2958" customFormat="false" ht="15" hidden="false" customHeight="false" outlineLevel="0" collapsed="false">
      <c r="A2958" s="22" t="s">
        <v>1664</v>
      </c>
      <c r="B2958" s="22" t="n">
        <v>56</v>
      </c>
      <c r="C2958" s="22" t="n">
        <v>131</v>
      </c>
      <c r="D2958" s="22" t="n">
        <v>123</v>
      </c>
      <c r="E2958" s="22" t="n">
        <v>32</v>
      </c>
      <c r="F2958" s="22" t="n">
        <f aca="false">D2958/SUM(C2958:E2958)</f>
        <v>0.43006993006993</v>
      </c>
      <c r="G2958" s="22" t="n">
        <v>129.57</v>
      </c>
      <c r="H2958" s="22" t="n">
        <v>125.87</v>
      </c>
      <c r="I2958" s="22" t="n">
        <v>30.57</v>
      </c>
      <c r="J2958" s="22" t="n">
        <v>0.148224</v>
      </c>
      <c r="K2958" s="22" t="n">
        <v>0.688321</v>
      </c>
      <c r="O2958" s="23"/>
    </row>
    <row r="2959" customFormat="false" ht="15" hidden="false" customHeight="false" outlineLevel="0" collapsed="false">
      <c r="A2959" s="22" t="s">
        <v>115</v>
      </c>
      <c r="B2959" s="22" t="n">
        <v>22</v>
      </c>
      <c r="C2959" s="22" t="n">
        <v>1</v>
      </c>
      <c r="D2959" s="22" t="n">
        <v>83</v>
      </c>
      <c r="E2959" s="22" t="n">
        <v>109</v>
      </c>
      <c r="F2959" s="22" t="n">
        <f aca="false">D2959/SUM(C2959:E2959)</f>
        <v>0.430051813471503</v>
      </c>
      <c r="G2959" s="22" t="n">
        <v>9.36</v>
      </c>
      <c r="H2959" s="22" t="n">
        <v>66.28</v>
      </c>
      <c r="I2959" s="22" t="n">
        <v>117.36</v>
      </c>
      <c r="J2959" s="22" t="n">
        <v>12.277496</v>
      </c>
      <c r="K2959" s="22" t="n">
        <v>0.000217</v>
      </c>
      <c r="O2959" s="23"/>
    </row>
    <row r="2960" customFormat="false" ht="15" hidden="false" customHeight="false" outlineLevel="0" collapsed="false">
      <c r="A2960" s="22" t="s">
        <v>1249</v>
      </c>
      <c r="B2960" s="22" t="n">
        <v>43</v>
      </c>
      <c r="C2960" s="22" t="n">
        <v>25</v>
      </c>
      <c r="D2960" s="22" t="n">
        <v>83</v>
      </c>
      <c r="E2960" s="22" t="n">
        <v>85</v>
      </c>
      <c r="F2960" s="22" t="n">
        <f aca="false">D2960/SUM(C2960:E2960)</f>
        <v>0.430051813471503</v>
      </c>
      <c r="G2960" s="22" t="n">
        <v>22.91</v>
      </c>
      <c r="H2960" s="22" t="n">
        <v>87.17</v>
      </c>
      <c r="I2960" s="22" t="n">
        <v>82.91</v>
      </c>
      <c r="J2960" s="22" t="n">
        <v>0.442389</v>
      </c>
      <c r="K2960" s="22" t="n">
        <v>0.524627</v>
      </c>
      <c r="O2960" s="23"/>
    </row>
    <row r="2961" customFormat="false" ht="15" hidden="false" customHeight="false" outlineLevel="0" collapsed="false">
      <c r="A2961" s="22" t="s">
        <v>696</v>
      </c>
      <c r="B2961" s="22" t="n">
        <v>63</v>
      </c>
      <c r="C2961" s="22" t="n">
        <v>30</v>
      </c>
      <c r="D2961" s="22" t="n">
        <v>104</v>
      </c>
      <c r="E2961" s="22" t="n">
        <v>108</v>
      </c>
      <c r="F2961" s="22" t="n">
        <f aca="false">D2961/SUM(C2961:E2961)</f>
        <v>0.429752066115703</v>
      </c>
      <c r="G2961" s="22" t="n">
        <v>27.79</v>
      </c>
      <c r="H2961" s="22" t="n">
        <v>108.43</v>
      </c>
      <c r="I2961" s="22" t="n">
        <v>105.79</v>
      </c>
      <c r="J2961" s="22" t="n">
        <v>0.403903</v>
      </c>
      <c r="K2961" s="22" t="n">
        <v>0.565866</v>
      </c>
      <c r="O2961" s="23"/>
    </row>
    <row r="2962" customFormat="false" ht="15" hidden="false" customHeight="false" outlineLevel="0" collapsed="false">
      <c r="A2962" s="22" t="s">
        <v>1630</v>
      </c>
      <c r="B2962" s="22" t="n">
        <v>75</v>
      </c>
      <c r="C2962" s="22" t="n">
        <v>28</v>
      </c>
      <c r="D2962" s="22" t="n">
        <v>116</v>
      </c>
      <c r="E2962" s="22" t="n">
        <v>126</v>
      </c>
      <c r="F2962" s="22" t="n">
        <f aca="false">D2962/SUM(C2962:E2962)</f>
        <v>0.42962962962963</v>
      </c>
      <c r="G2962" s="22" t="n">
        <v>27.39</v>
      </c>
      <c r="H2962" s="22" t="n">
        <v>117.21</v>
      </c>
      <c r="I2962" s="22" t="n">
        <v>125.39</v>
      </c>
      <c r="J2962" s="22" t="n">
        <v>0.029001</v>
      </c>
      <c r="K2962" s="22" t="n">
        <v>0.888619</v>
      </c>
      <c r="O2962" s="23"/>
    </row>
    <row r="2963" customFormat="false" ht="15" hidden="false" customHeight="false" outlineLevel="0" collapsed="false">
      <c r="A2963" s="22" t="s">
        <v>1369</v>
      </c>
      <c r="B2963" s="22" t="n">
        <v>25</v>
      </c>
      <c r="C2963" s="22" t="n">
        <v>137</v>
      </c>
      <c r="D2963" s="22" t="n">
        <v>119</v>
      </c>
      <c r="E2963" s="22" t="n">
        <v>21</v>
      </c>
      <c r="F2963" s="22" t="n">
        <f aca="false">D2963/SUM(C2963:E2963)</f>
        <v>0.429602888086643</v>
      </c>
      <c r="G2963" s="22" t="n">
        <v>139.39</v>
      </c>
      <c r="H2963" s="22" t="n">
        <v>114.21</v>
      </c>
      <c r="I2963" s="22" t="n">
        <v>23.39</v>
      </c>
      <c r="J2963" s="22" t="n">
        <v>0.486987</v>
      </c>
      <c r="K2963" s="22" t="n">
        <v>0.56081</v>
      </c>
      <c r="O2963" s="23"/>
    </row>
    <row r="2964" customFormat="false" ht="15" hidden="false" customHeight="false" outlineLevel="0" collapsed="false">
      <c r="A2964" s="22" t="s">
        <v>370</v>
      </c>
      <c r="B2964" s="22" t="n">
        <v>59</v>
      </c>
      <c r="C2964" s="22" t="n">
        <v>30</v>
      </c>
      <c r="D2964" s="22" t="n">
        <v>122</v>
      </c>
      <c r="E2964" s="22" t="n">
        <v>132</v>
      </c>
      <c r="F2964" s="22" t="n">
        <f aca="false">D2964/SUM(C2964:E2964)</f>
        <v>0.429577464788732</v>
      </c>
      <c r="G2964" s="22" t="n">
        <v>29.16</v>
      </c>
      <c r="H2964" s="22" t="n">
        <v>123.68</v>
      </c>
      <c r="I2964" s="22" t="n">
        <v>131.16</v>
      </c>
      <c r="J2964" s="22" t="n">
        <v>0.052592</v>
      </c>
      <c r="K2964" s="22" t="n">
        <v>0.786873</v>
      </c>
      <c r="O2964" s="23"/>
    </row>
    <row r="2965" customFormat="false" ht="15" hidden="false" customHeight="false" outlineLevel="0" collapsed="false">
      <c r="A2965" s="22" t="s">
        <v>1665</v>
      </c>
      <c r="B2965" s="22" t="n">
        <v>32</v>
      </c>
      <c r="C2965" s="22" t="n">
        <v>17</v>
      </c>
      <c r="D2965" s="22" t="n">
        <v>70</v>
      </c>
      <c r="E2965" s="22" t="n">
        <v>76</v>
      </c>
      <c r="F2965" s="22" t="n">
        <f aca="false">D2965/SUM(C2965:E2965)</f>
        <v>0.429447852760736</v>
      </c>
      <c r="G2965" s="22" t="n">
        <v>16.59</v>
      </c>
      <c r="H2965" s="22" t="n">
        <v>70.82</v>
      </c>
      <c r="I2965" s="22" t="n">
        <v>75.59</v>
      </c>
      <c r="J2965" s="22" t="n">
        <v>0.021963</v>
      </c>
      <c r="K2965" s="22" t="n">
        <v>0.858296</v>
      </c>
      <c r="O2965" s="23"/>
    </row>
    <row r="2966" customFormat="false" ht="15" hidden="false" customHeight="false" outlineLevel="0" collapsed="false">
      <c r="A2966" s="22" t="s">
        <v>425</v>
      </c>
      <c r="B2966" s="22" t="n">
        <v>21</v>
      </c>
      <c r="C2966" s="22" t="n">
        <v>26</v>
      </c>
      <c r="D2966" s="22" t="n">
        <v>112</v>
      </c>
      <c r="E2966" s="22" t="n">
        <v>123</v>
      </c>
      <c r="F2966" s="22" t="n">
        <f aca="false">D2966/SUM(C2966:E2966)</f>
        <v>0.42911877394636</v>
      </c>
      <c r="G2966" s="22" t="n">
        <v>25.76</v>
      </c>
      <c r="H2966" s="22" t="n">
        <v>112.48</v>
      </c>
      <c r="I2966" s="22" t="n">
        <v>122.76</v>
      </c>
      <c r="J2966" s="22" t="n">
        <v>0.004657</v>
      </c>
      <c r="K2966" s="22" t="n">
        <v>1</v>
      </c>
      <c r="O2966" s="23"/>
    </row>
    <row r="2967" customFormat="false" ht="15" hidden="false" customHeight="false" outlineLevel="0" collapsed="false">
      <c r="A2967" s="22" t="s">
        <v>1666</v>
      </c>
      <c r="B2967" s="22" t="n">
        <v>41</v>
      </c>
      <c r="C2967" s="22" t="n">
        <v>114</v>
      </c>
      <c r="D2967" s="22" t="n">
        <v>115</v>
      </c>
      <c r="E2967" s="22" t="n">
        <v>39</v>
      </c>
      <c r="F2967" s="22" t="n">
        <f aca="false">D2967/SUM(C2967:E2967)</f>
        <v>0.42910447761194</v>
      </c>
      <c r="G2967" s="22" t="n">
        <v>109.75</v>
      </c>
      <c r="H2967" s="22" t="n">
        <v>123.51</v>
      </c>
      <c r="I2967" s="22" t="n">
        <v>34.75</v>
      </c>
      <c r="J2967" s="22" t="n">
        <v>1.271075</v>
      </c>
      <c r="K2967" s="22" t="n">
        <v>0.288504</v>
      </c>
      <c r="O2967" s="23"/>
    </row>
    <row r="2968" customFormat="false" ht="15" hidden="false" customHeight="false" outlineLevel="0" collapsed="false">
      <c r="A2968" s="22" t="s">
        <v>1667</v>
      </c>
      <c r="B2968" s="22" t="n">
        <v>110</v>
      </c>
      <c r="C2968" s="22" t="n">
        <v>45</v>
      </c>
      <c r="D2968" s="22" t="n">
        <v>118</v>
      </c>
      <c r="E2968" s="22" t="n">
        <v>112</v>
      </c>
      <c r="F2968" s="22" t="n">
        <f aca="false">D2968/SUM(C2968:E2968)</f>
        <v>0.429090909090909</v>
      </c>
      <c r="G2968" s="22" t="n">
        <v>39.33</v>
      </c>
      <c r="H2968" s="22" t="n">
        <v>129.34</v>
      </c>
      <c r="I2968" s="22" t="n">
        <v>106.33</v>
      </c>
      <c r="J2968" s="22" t="n">
        <v>2.113324</v>
      </c>
      <c r="K2968" s="22" t="n">
        <v>0.158324</v>
      </c>
      <c r="O2968" s="23"/>
    </row>
    <row r="2969" customFormat="false" ht="15" hidden="false" customHeight="false" outlineLevel="0" collapsed="false">
      <c r="A2969" s="22" t="s">
        <v>1029</v>
      </c>
      <c r="B2969" s="22" t="n">
        <v>90</v>
      </c>
      <c r="C2969" s="22" t="n">
        <v>10</v>
      </c>
      <c r="D2969" s="22" t="n">
        <v>121</v>
      </c>
      <c r="E2969" s="22" t="n">
        <v>151</v>
      </c>
      <c r="F2969" s="22" t="n">
        <f aca="false">D2969/SUM(C2969:E2969)</f>
        <v>0.429078014184397</v>
      </c>
      <c r="G2969" s="22" t="n">
        <v>17.62</v>
      </c>
      <c r="H2969" s="22" t="n">
        <v>105.75</v>
      </c>
      <c r="I2969" s="22" t="n">
        <v>158.62</v>
      </c>
      <c r="J2969" s="22" t="n">
        <v>5.86446</v>
      </c>
      <c r="K2969" s="22" t="n">
        <v>0.017004</v>
      </c>
      <c r="O2969" s="23"/>
    </row>
    <row r="2970" customFormat="false" ht="15" hidden="false" customHeight="false" outlineLevel="0" collapsed="false">
      <c r="A2970" s="22" t="s">
        <v>146</v>
      </c>
      <c r="B2970" s="22" t="n">
        <v>42</v>
      </c>
      <c r="C2970" s="22" t="n">
        <v>139</v>
      </c>
      <c r="D2970" s="22" t="n">
        <v>120</v>
      </c>
      <c r="E2970" s="22" t="n">
        <v>21</v>
      </c>
      <c r="F2970" s="22" t="n">
        <f aca="false">D2970/SUM(C2970:E2970)</f>
        <v>0.428571428571429</v>
      </c>
      <c r="G2970" s="22" t="n">
        <v>141.43</v>
      </c>
      <c r="H2970" s="22" t="n">
        <v>115.14</v>
      </c>
      <c r="I2970" s="22" t="n">
        <v>23.43</v>
      </c>
      <c r="J2970" s="22" t="n">
        <v>0.499777</v>
      </c>
      <c r="K2970" s="22" t="n">
        <v>0.561524</v>
      </c>
      <c r="O2970" s="23"/>
    </row>
    <row r="2971" customFormat="false" ht="15" hidden="false" customHeight="false" outlineLevel="0" collapsed="false">
      <c r="A2971" s="22" t="s">
        <v>1668</v>
      </c>
      <c r="B2971" s="22" t="n">
        <v>60</v>
      </c>
      <c r="C2971" s="22" t="n">
        <v>123</v>
      </c>
      <c r="D2971" s="22" t="n">
        <v>108</v>
      </c>
      <c r="E2971" s="22" t="n">
        <v>21</v>
      </c>
      <c r="F2971" s="22" t="n">
        <f aca="false">D2971/SUM(C2971:E2971)</f>
        <v>0.428571428571429</v>
      </c>
      <c r="G2971" s="22" t="n">
        <v>124.32</v>
      </c>
      <c r="H2971" s="22" t="n">
        <v>105.36</v>
      </c>
      <c r="I2971" s="22" t="n">
        <v>22.32</v>
      </c>
      <c r="J2971" s="22" t="n">
        <v>0.15857</v>
      </c>
      <c r="K2971" s="22" t="n">
        <v>0.764251</v>
      </c>
      <c r="O2971" s="23"/>
    </row>
    <row r="2972" customFormat="false" ht="15" hidden="false" customHeight="false" outlineLevel="0" collapsed="false">
      <c r="A2972" s="22" t="s">
        <v>1669</v>
      </c>
      <c r="B2972" s="22" t="n">
        <v>102</v>
      </c>
      <c r="C2972" s="22" t="n">
        <v>121</v>
      </c>
      <c r="D2972" s="22" t="n">
        <v>117</v>
      </c>
      <c r="E2972" s="22" t="n">
        <v>35</v>
      </c>
      <c r="F2972" s="22" t="n">
        <f aca="false">D2972/SUM(C2972:E2972)</f>
        <v>0.428571428571429</v>
      </c>
      <c r="G2972" s="22" t="n">
        <v>118.02</v>
      </c>
      <c r="H2972" s="22" t="n">
        <v>122.95</v>
      </c>
      <c r="I2972" s="22" t="n">
        <v>32.02</v>
      </c>
      <c r="J2972" s="22" t="n">
        <v>0.640213</v>
      </c>
      <c r="K2972" s="22" t="n">
        <v>0.421839</v>
      </c>
      <c r="O2972" s="23"/>
    </row>
    <row r="2973" customFormat="false" ht="15" hidden="false" customHeight="false" outlineLevel="0" collapsed="false">
      <c r="A2973" s="22" t="s">
        <v>1670</v>
      </c>
      <c r="B2973" s="22" t="n">
        <v>101</v>
      </c>
      <c r="C2973" s="22" t="n">
        <v>88</v>
      </c>
      <c r="D2973" s="22" t="n">
        <v>75</v>
      </c>
      <c r="E2973" s="22" t="n">
        <v>12</v>
      </c>
      <c r="F2973" s="22" t="n">
        <f aca="false">D2973/SUM(C2973:E2973)</f>
        <v>0.428571428571429</v>
      </c>
      <c r="G2973" s="22" t="n">
        <v>90</v>
      </c>
      <c r="H2973" s="22" t="n">
        <v>71</v>
      </c>
      <c r="I2973" s="22" t="n">
        <v>14</v>
      </c>
      <c r="J2973" s="22" t="n">
        <v>0.556284</v>
      </c>
      <c r="K2973" s="22" t="n">
        <v>0.576253</v>
      </c>
      <c r="O2973" s="23"/>
    </row>
    <row r="2974" customFormat="false" ht="15" hidden="false" customHeight="false" outlineLevel="0" collapsed="false">
      <c r="A2974" s="22" t="s">
        <v>889</v>
      </c>
      <c r="B2974" s="22" t="n">
        <v>58</v>
      </c>
      <c r="C2974" s="22" t="n">
        <v>0</v>
      </c>
      <c r="D2974" s="22" t="n">
        <v>96</v>
      </c>
      <c r="E2974" s="22" t="n">
        <v>128</v>
      </c>
      <c r="F2974" s="22" t="n">
        <f aca="false">D2974/SUM(C2974:E2974)</f>
        <v>0.428571428571429</v>
      </c>
      <c r="G2974" s="22" t="n">
        <v>10.29</v>
      </c>
      <c r="H2974" s="22" t="n">
        <v>75.43</v>
      </c>
      <c r="I2974" s="22" t="n">
        <v>138.29</v>
      </c>
      <c r="J2974" s="22" t="n">
        <v>16.661157</v>
      </c>
      <c r="K2974" s="22" t="n">
        <v>4E-006</v>
      </c>
      <c r="O2974" s="23"/>
    </row>
    <row r="2975" customFormat="false" ht="15" hidden="false" customHeight="false" outlineLevel="0" collapsed="false">
      <c r="A2975" s="22" t="s">
        <v>889</v>
      </c>
      <c r="B2975" s="22" t="n">
        <v>61</v>
      </c>
      <c r="C2975" s="22" t="n">
        <v>0</v>
      </c>
      <c r="D2975" s="22" t="n">
        <v>96</v>
      </c>
      <c r="E2975" s="22" t="n">
        <v>128</v>
      </c>
      <c r="F2975" s="22" t="n">
        <f aca="false">D2975/SUM(C2975:E2975)</f>
        <v>0.428571428571429</v>
      </c>
      <c r="G2975" s="22" t="n">
        <v>10.29</v>
      </c>
      <c r="H2975" s="22" t="n">
        <v>75.43</v>
      </c>
      <c r="I2975" s="22" t="n">
        <v>138.29</v>
      </c>
      <c r="J2975" s="22" t="n">
        <v>16.661157</v>
      </c>
      <c r="K2975" s="22" t="n">
        <v>4E-006</v>
      </c>
      <c r="O2975" s="23"/>
    </row>
    <row r="2976" customFormat="false" ht="15" hidden="false" customHeight="false" outlineLevel="0" collapsed="false">
      <c r="A2976" s="22" t="s">
        <v>1671</v>
      </c>
      <c r="B2976" s="22" t="n">
        <v>120</v>
      </c>
      <c r="C2976" s="22" t="n">
        <v>15</v>
      </c>
      <c r="D2976" s="22" t="n">
        <v>72</v>
      </c>
      <c r="E2976" s="22" t="n">
        <v>81</v>
      </c>
      <c r="F2976" s="22" t="n">
        <f aca="false">D2976/SUM(C2976:E2976)</f>
        <v>0.428571428571429</v>
      </c>
      <c r="G2976" s="22" t="n">
        <v>15.48</v>
      </c>
      <c r="H2976" s="22" t="n">
        <v>71.04</v>
      </c>
      <c r="I2976" s="22" t="n">
        <v>81.48</v>
      </c>
      <c r="J2976" s="22" t="n">
        <v>0.030958</v>
      </c>
      <c r="K2976" s="22" t="n">
        <v>1</v>
      </c>
      <c r="O2976" s="23"/>
    </row>
    <row r="2977" customFormat="false" ht="15" hidden="false" customHeight="false" outlineLevel="0" collapsed="false">
      <c r="A2977" s="22" t="s">
        <v>1183</v>
      </c>
      <c r="B2977" s="22" t="n">
        <v>57</v>
      </c>
      <c r="C2977" s="22" t="n">
        <v>82</v>
      </c>
      <c r="D2977" s="22" t="n">
        <v>75</v>
      </c>
      <c r="E2977" s="22" t="n">
        <v>18</v>
      </c>
      <c r="F2977" s="22" t="n">
        <f aca="false">D2977/SUM(C2977:E2977)</f>
        <v>0.428571428571429</v>
      </c>
      <c r="G2977" s="22" t="n">
        <v>81.6</v>
      </c>
      <c r="H2977" s="22" t="n">
        <v>75.8</v>
      </c>
      <c r="I2977" s="22" t="n">
        <v>17.6</v>
      </c>
      <c r="J2977" s="22" t="n">
        <v>0.019356</v>
      </c>
      <c r="K2977" s="22" t="n">
        <v>0.862761</v>
      </c>
      <c r="O2977" s="23"/>
    </row>
    <row r="2978" customFormat="false" ht="15" hidden="false" customHeight="false" outlineLevel="0" collapsed="false">
      <c r="A2978" s="22" t="s">
        <v>1672</v>
      </c>
      <c r="B2978" s="22" t="n">
        <v>60</v>
      </c>
      <c r="C2978" s="22" t="n">
        <v>39</v>
      </c>
      <c r="D2978" s="22" t="n">
        <v>120</v>
      </c>
      <c r="E2978" s="22" t="n">
        <v>121</v>
      </c>
      <c r="F2978" s="22" t="n">
        <f aca="false">D2978/SUM(C2978:E2978)</f>
        <v>0.428571428571429</v>
      </c>
      <c r="G2978" s="22" t="n">
        <v>35</v>
      </c>
      <c r="H2978" s="22" t="n">
        <v>127.99</v>
      </c>
      <c r="I2978" s="22" t="n">
        <v>117</v>
      </c>
      <c r="J2978" s="22" t="n">
        <v>1.09192</v>
      </c>
      <c r="K2978" s="22" t="n">
        <v>0.297136</v>
      </c>
      <c r="O2978" s="23"/>
    </row>
    <row r="2979" customFormat="false" ht="15" hidden="false" customHeight="false" outlineLevel="0" collapsed="false">
      <c r="A2979" s="22" t="s">
        <v>1673</v>
      </c>
      <c r="B2979" s="22" t="n">
        <v>83</v>
      </c>
      <c r="C2979" s="22" t="n">
        <v>141</v>
      </c>
      <c r="D2979" s="22" t="n">
        <v>120</v>
      </c>
      <c r="E2979" s="22" t="n">
        <v>19</v>
      </c>
      <c r="F2979" s="22" t="n">
        <f aca="false">D2979/SUM(C2979:E2979)</f>
        <v>0.428571428571429</v>
      </c>
      <c r="G2979" s="22" t="n">
        <v>144.29</v>
      </c>
      <c r="H2979" s="22" t="n">
        <v>113.42</v>
      </c>
      <c r="I2979" s="22" t="n">
        <v>22.29</v>
      </c>
      <c r="J2979" s="22" t="n">
        <v>0.941957</v>
      </c>
      <c r="K2979" s="22" t="n">
        <v>0.378234</v>
      </c>
      <c r="O2979" s="23"/>
    </row>
    <row r="2980" customFormat="false" ht="15" hidden="false" customHeight="false" outlineLevel="0" collapsed="false">
      <c r="A2980" s="22" t="s">
        <v>1674</v>
      </c>
      <c r="B2980" s="22" t="n">
        <v>112</v>
      </c>
      <c r="C2980" s="22" t="n">
        <v>132</v>
      </c>
      <c r="D2980" s="22" t="n">
        <v>122</v>
      </c>
      <c r="E2980" s="22" t="n">
        <v>31</v>
      </c>
      <c r="F2980" s="22" t="n">
        <f aca="false">D2980/SUM(C2980:E2980)</f>
        <v>0.428070175438597</v>
      </c>
      <c r="G2980" s="22" t="n">
        <v>130.7</v>
      </c>
      <c r="H2980" s="22" t="n">
        <v>124.6</v>
      </c>
      <c r="I2980" s="22" t="n">
        <v>29.7</v>
      </c>
      <c r="J2980" s="22" t="n">
        <v>0.124423</v>
      </c>
      <c r="K2980" s="22" t="n">
        <v>0.786235</v>
      </c>
      <c r="O2980" s="23"/>
    </row>
    <row r="2981" customFormat="false" ht="15" hidden="false" customHeight="false" outlineLevel="0" collapsed="false">
      <c r="A2981" s="22" t="s">
        <v>1675</v>
      </c>
      <c r="B2981" s="22" t="n">
        <v>104</v>
      </c>
      <c r="C2981" s="22" t="n">
        <v>117</v>
      </c>
      <c r="D2981" s="22" t="n">
        <v>122</v>
      </c>
      <c r="E2981" s="22" t="n">
        <v>46</v>
      </c>
      <c r="F2981" s="22" t="n">
        <f aca="false">D2981/SUM(C2981:E2981)</f>
        <v>0.428070175438597</v>
      </c>
      <c r="G2981" s="22" t="n">
        <v>111.17</v>
      </c>
      <c r="H2981" s="22" t="n">
        <v>133.66</v>
      </c>
      <c r="I2981" s="22" t="n">
        <v>40.17</v>
      </c>
      <c r="J2981" s="22" t="n">
        <v>2.167587</v>
      </c>
      <c r="K2981" s="22" t="n">
        <v>0.164083</v>
      </c>
      <c r="O2981" s="23"/>
    </row>
    <row r="2982" customFormat="false" ht="15" hidden="false" customHeight="false" outlineLevel="0" collapsed="false">
      <c r="A2982" s="22" t="s">
        <v>1676</v>
      </c>
      <c r="B2982" s="22" t="n">
        <v>114</v>
      </c>
      <c r="C2982" s="22" t="n">
        <v>19</v>
      </c>
      <c r="D2982" s="22" t="n">
        <v>122</v>
      </c>
      <c r="E2982" s="22" t="n">
        <v>144</v>
      </c>
      <c r="F2982" s="22" t="n">
        <f aca="false">D2982/SUM(C2982:E2982)</f>
        <v>0.428070175438597</v>
      </c>
      <c r="G2982" s="22" t="n">
        <v>22.46</v>
      </c>
      <c r="H2982" s="22" t="n">
        <v>115.09</v>
      </c>
      <c r="I2982" s="22" t="n">
        <v>147.46</v>
      </c>
      <c r="J2982" s="22" t="n">
        <v>1.028086</v>
      </c>
      <c r="K2982" s="22" t="n">
        <v>0.378901</v>
      </c>
      <c r="O2982" s="23"/>
    </row>
    <row r="2983" customFormat="false" ht="15" hidden="false" customHeight="false" outlineLevel="0" collapsed="false">
      <c r="A2983" s="22" t="s">
        <v>1677</v>
      </c>
      <c r="B2983" s="22" t="n">
        <v>8</v>
      </c>
      <c r="C2983" s="22" t="n">
        <v>13</v>
      </c>
      <c r="D2983" s="22" t="n">
        <v>122</v>
      </c>
      <c r="E2983" s="22" t="n">
        <v>150</v>
      </c>
      <c r="F2983" s="22" t="n">
        <f aca="false">D2983/SUM(C2983:E2983)</f>
        <v>0.428070175438597</v>
      </c>
      <c r="G2983" s="22" t="n">
        <v>19.21</v>
      </c>
      <c r="H2983" s="22" t="n">
        <v>109.57</v>
      </c>
      <c r="I2983" s="22" t="n">
        <v>156.21</v>
      </c>
      <c r="J2983" s="22" t="n">
        <v>3.666516</v>
      </c>
      <c r="K2983" s="22" t="n">
        <v>0.064846</v>
      </c>
      <c r="O2983" s="23"/>
    </row>
    <row r="2984" customFormat="false" ht="15" hidden="false" customHeight="false" outlineLevel="0" collapsed="false">
      <c r="A2984" s="22" t="s">
        <v>1677</v>
      </c>
      <c r="B2984" s="22" t="n">
        <v>122</v>
      </c>
      <c r="C2984" s="22" t="n">
        <v>13</v>
      </c>
      <c r="D2984" s="22" t="n">
        <v>122</v>
      </c>
      <c r="E2984" s="22" t="n">
        <v>150</v>
      </c>
      <c r="F2984" s="22" t="n">
        <f aca="false">D2984/SUM(C2984:E2984)</f>
        <v>0.428070175438597</v>
      </c>
      <c r="G2984" s="22" t="n">
        <v>19.21</v>
      </c>
      <c r="H2984" s="22" t="n">
        <v>109.57</v>
      </c>
      <c r="I2984" s="22" t="n">
        <v>156.21</v>
      </c>
      <c r="J2984" s="22" t="n">
        <v>3.666516</v>
      </c>
      <c r="K2984" s="22" t="n">
        <v>0.064846</v>
      </c>
      <c r="O2984" s="23"/>
    </row>
    <row r="2985" customFormat="false" ht="15" hidden="false" customHeight="false" outlineLevel="0" collapsed="false">
      <c r="A2985" s="22" t="s">
        <v>1678</v>
      </c>
      <c r="B2985" s="22" t="n">
        <v>86</v>
      </c>
      <c r="C2985" s="22" t="n">
        <v>123</v>
      </c>
      <c r="D2985" s="22" t="n">
        <v>122</v>
      </c>
      <c r="E2985" s="22" t="n">
        <v>40</v>
      </c>
      <c r="F2985" s="22" t="n">
        <f aca="false">D2985/SUM(C2985:E2985)</f>
        <v>0.428070175438597</v>
      </c>
      <c r="G2985" s="22" t="n">
        <v>118.79</v>
      </c>
      <c r="H2985" s="22" t="n">
        <v>130.41</v>
      </c>
      <c r="I2985" s="22" t="n">
        <v>35.79</v>
      </c>
      <c r="J2985" s="22" t="n">
        <v>1.186328</v>
      </c>
      <c r="K2985" s="22" t="n">
        <v>0.300143</v>
      </c>
      <c r="O2985" s="23"/>
    </row>
    <row r="2986" customFormat="false" ht="15" hidden="false" customHeight="false" outlineLevel="0" collapsed="false">
      <c r="A2986" s="22" t="s">
        <v>1679</v>
      </c>
      <c r="B2986" s="22" t="n">
        <v>110</v>
      </c>
      <c r="C2986" s="22" t="n">
        <v>144</v>
      </c>
      <c r="D2986" s="22" t="n">
        <v>122</v>
      </c>
      <c r="E2986" s="22" t="n">
        <v>19</v>
      </c>
      <c r="F2986" s="22" t="n">
        <f aca="false">D2986/SUM(C2986:E2986)</f>
        <v>0.428070175438597</v>
      </c>
      <c r="G2986" s="22" t="n">
        <v>147.46</v>
      </c>
      <c r="H2986" s="22" t="n">
        <v>115.09</v>
      </c>
      <c r="I2986" s="22" t="n">
        <v>22.46</v>
      </c>
      <c r="J2986" s="22" t="n">
        <v>1.028086</v>
      </c>
      <c r="K2986" s="22" t="n">
        <v>0.378901</v>
      </c>
      <c r="O2986" s="23"/>
    </row>
    <row r="2987" customFormat="false" ht="15" hidden="false" customHeight="false" outlineLevel="0" collapsed="false">
      <c r="A2987" s="22" t="s">
        <v>1680</v>
      </c>
      <c r="B2987" s="22" t="n">
        <v>35</v>
      </c>
      <c r="C2987" s="22" t="n">
        <v>21</v>
      </c>
      <c r="D2987" s="22" t="n">
        <v>116</v>
      </c>
      <c r="E2987" s="22" t="n">
        <v>134</v>
      </c>
      <c r="F2987" s="22" t="n">
        <f aca="false">D2987/SUM(C2987:E2987)</f>
        <v>0.428044280442804</v>
      </c>
      <c r="G2987" s="22" t="n">
        <v>23.03</v>
      </c>
      <c r="H2987" s="22" t="n">
        <v>111.94</v>
      </c>
      <c r="I2987" s="22" t="n">
        <v>136.03</v>
      </c>
      <c r="J2987" s="22" t="n">
        <v>0.356318</v>
      </c>
      <c r="K2987" s="22" t="n">
        <v>0.659023</v>
      </c>
      <c r="O2987" s="23"/>
    </row>
    <row r="2988" customFormat="false" ht="15" hidden="false" customHeight="false" outlineLevel="0" collapsed="false">
      <c r="A2988" s="22" t="s">
        <v>1681</v>
      </c>
      <c r="B2988" s="22" t="n">
        <v>39</v>
      </c>
      <c r="C2988" s="22" t="n">
        <v>40</v>
      </c>
      <c r="D2988" s="22" t="n">
        <v>68</v>
      </c>
      <c r="E2988" s="22" t="n">
        <v>51</v>
      </c>
      <c r="F2988" s="22" t="n">
        <f aca="false">D2988/SUM(C2988:E2988)</f>
        <v>0.427672955974843</v>
      </c>
      <c r="G2988" s="22" t="n">
        <v>34.44</v>
      </c>
      <c r="H2988" s="22" t="n">
        <v>79.12</v>
      </c>
      <c r="I2988" s="22" t="n">
        <v>45.44</v>
      </c>
      <c r="J2988" s="22" t="n">
        <v>3.140511</v>
      </c>
      <c r="K2988" s="22" t="n">
        <v>0.080289</v>
      </c>
      <c r="O2988" s="23"/>
    </row>
    <row r="2989" customFormat="false" ht="15" hidden="false" customHeight="false" outlineLevel="0" collapsed="false">
      <c r="A2989" s="22" t="s">
        <v>1682</v>
      </c>
      <c r="B2989" s="22" t="n">
        <v>42</v>
      </c>
      <c r="C2989" s="22" t="n">
        <v>11</v>
      </c>
      <c r="D2989" s="22" t="n">
        <v>118</v>
      </c>
      <c r="E2989" s="22" t="n">
        <v>147</v>
      </c>
      <c r="F2989" s="22" t="n">
        <f aca="false">D2989/SUM(C2989:E2989)</f>
        <v>0.427536231884058</v>
      </c>
      <c r="G2989" s="22" t="n">
        <v>17.75</v>
      </c>
      <c r="H2989" s="22" t="n">
        <v>104.49</v>
      </c>
      <c r="I2989" s="22" t="n">
        <v>153.75</v>
      </c>
      <c r="J2989" s="22" t="n">
        <v>4.611799</v>
      </c>
      <c r="K2989" s="22" t="n">
        <v>0.038301</v>
      </c>
      <c r="O2989" s="23"/>
    </row>
    <row r="2990" customFormat="false" ht="15" hidden="false" customHeight="false" outlineLevel="0" collapsed="false">
      <c r="A2990" s="22" t="s">
        <v>1683</v>
      </c>
      <c r="B2990" s="22" t="n">
        <v>34</v>
      </c>
      <c r="C2990" s="22" t="n">
        <v>142</v>
      </c>
      <c r="D2990" s="22" t="n">
        <v>115</v>
      </c>
      <c r="E2990" s="22" t="n">
        <v>12</v>
      </c>
      <c r="F2990" s="22" t="n">
        <f aca="false">D2990/SUM(C2990:E2990)</f>
        <v>0.427509293680297</v>
      </c>
      <c r="G2990" s="22" t="n">
        <v>147.96</v>
      </c>
      <c r="H2990" s="22" t="n">
        <v>103.09</v>
      </c>
      <c r="I2990" s="22" t="n">
        <v>17.96</v>
      </c>
      <c r="J2990" s="22" t="n">
        <v>3.592175</v>
      </c>
      <c r="K2990" s="22" t="n">
        <v>0.078881</v>
      </c>
      <c r="O2990" s="23"/>
    </row>
    <row r="2991" customFormat="false" ht="15" hidden="false" customHeight="false" outlineLevel="0" collapsed="false">
      <c r="A2991" s="22" t="s">
        <v>1684</v>
      </c>
      <c r="B2991" s="22" t="n">
        <v>79</v>
      </c>
      <c r="C2991" s="22" t="n">
        <v>125</v>
      </c>
      <c r="D2991" s="22" t="n">
        <v>111</v>
      </c>
      <c r="E2991" s="22" t="n">
        <v>24</v>
      </c>
      <c r="F2991" s="22" t="n">
        <f aca="false">D2991/SUM(C2991:E2991)</f>
        <v>0.426923076923077</v>
      </c>
      <c r="G2991" s="22" t="n">
        <v>125.31</v>
      </c>
      <c r="H2991" s="22" t="n">
        <v>110.38</v>
      </c>
      <c r="I2991" s="22" t="n">
        <v>24.31</v>
      </c>
      <c r="J2991" s="22" t="n">
        <v>0.008132</v>
      </c>
      <c r="K2991" s="22" t="n">
        <v>1</v>
      </c>
      <c r="O2991" s="23"/>
    </row>
    <row r="2992" customFormat="false" ht="15" hidden="false" customHeight="false" outlineLevel="0" collapsed="false">
      <c r="A2992" s="22" t="s">
        <v>1685</v>
      </c>
      <c r="B2992" s="22" t="n">
        <v>93</v>
      </c>
      <c r="C2992" s="22" t="n">
        <v>31</v>
      </c>
      <c r="D2992" s="22" t="n">
        <v>108</v>
      </c>
      <c r="E2992" s="22" t="n">
        <v>114</v>
      </c>
      <c r="F2992" s="22" t="n">
        <f aca="false">D2992/SUM(C2992:E2992)</f>
        <v>0.426877470355731</v>
      </c>
      <c r="G2992" s="22" t="n">
        <v>28.56</v>
      </c>
      <c r="H2992" s="22" t="n">
        <v>112.89</v>
      </c>
      <c r="I2992" s="22" t="n">
        <v>111.56</v>
      </c>
      <c r="J2992" s="22" t="n">
        <v>0.47385</v>
      </c>
      <c r="K2992" s="22" t="n">
        <v>0.483363</v>
      </c>
      <c r="O2992" s="23"/>
    </row>
    <row r="2993" customFormat="false" ht="15" hidden="false" customHeight="false" outlineLevel="0" collapsed="false">
      <c r="A2993" s="22" t="s">
        <v>1686</v>
      </c>
      <c r="B2993" s="22" t="n">
        <v>31</v>
      </c>
      <c r="C2993" s="22" t="n">
        <v>99</v>
      </c>
      <c r="D2993" s="22" t="n">
        <v>122</v>
      </c>
      <c r="E2993" s="22" t="n">
        <v>65</v>
      </c>
      <c r="F2993" s="22" t="n">
        <f aca="false">D2993/SUM(C2993:E2993)</f>
        <v>0.426573426573427</v>
      </c>
      <c r="G2993" s="22" t="n">
        <v>89.51</v>
      </c>
      <c r="H2993" s="22" t="n">
        <v>140.98</v>
      </c>
      <c r="I2993" s="22" t="n">
        <v>55.51</v>
      </c>
      <c r="J2993" s="22" t="n">
        <v>5.18328</v>
      </c>
      <c r="K2993" s="22" t="n">
        <v>0.022946</v>
      </c>
      <c r="O2993" s="23"/>
    </row>
    <row r="2994" customFormat="false" ht="15" hidden="false" customHeight="false" outlineLevel="0" collapsed="false">
      <c r="A2994" s="22" t="s">
        <v>1485</v>
      </c>
      <c r="B2994" s="22" t="n">
        <v>32</v>
      </c>
      <c r="C2994" s="22" t="n">
        <v>121</v>
      </c>
      <c r="D2994" s="22" t="n">
        <v>122</v>
      </c>
      <c r="E2994" s="22" t="n">
        <v>43</v>
      </c>
      <c r="F2994" s="22" t="n">
        <f aca="false">D2994/SUM(C2994:E2994)</f>
        <v>0.426573426573427</v>
      </c>
      <c r="G2994" s="22" t="n">
        <v>115.82</v>
      </c>
      <c r="H2994" s="22" t="n">
        <v>132.36</v>
      </c>
      <c r="I2994" s="22" t="n">
        <v>37.82</v>
      </c>
      <c r="J2994" s="22" t="n">
        <v>1.753287</v>
      </c>
      <c r="K2994" s="22" t="n">
        <v>0.201202</v>
      </c>
      <c r="O2994" s="23"/>
    </row>
    <row r="2995" customFormat="false" ht="15" hidden="false" customHeight="false" outlineLevel="0" collapsed="false">
      <c r="A2995" s="22" t="s">
        <v>1687</v>
      </c>
      <c r="B2995" s="22" t="n">
        <v>48</v>
      </c>
      <c r="C2995" s="22" t="n">
        <v>21</v>
      </c>
      <c r="D2995" s="22" t="n">
        <v>122</v>
      </c>
      <c r="E2995" s="22" t="n">
        <v>143</v>
      </c>
      <c r="F2995" s="22" t="n">
        <f aca="false">D2995/SUM(C2995:E2995)</f>
        <v>0.426573426573427</v>
      </c>
      <c r="G2995" s="22" t="n">
        <v>23.51</v>
      </c>
      <c r="H2995" s="22" t="n">
        <v>116.98</v>
      </c>
      <c r="I2995" s="22" t="n">
        <v>145.51</v>
      </c>
      <c r="J2995" s="22" t="n">
        <v>0.526898</v>
      </c>
      <c r="K2995" s="22" t="n">
        <v>0.563048</v>
      </c>
      <c r="O2995" s="23"/>
    </row>
    <row r="2996" customFormat="false" ht="15" hidden="false" customHeight="false" outlineLevel="0" collapsed="false">
      <c r="A2996" s="22" t="s">
        <v>1688</v>
      </c>
      <c r="B2996" s="22" t="n">
        <v>10</v>
      </c>
      <c r="C2996" s="22" t="n">
        <v>18</v>
      </c>
      <c r="D2996" s="22" t="n">
        <v>122</v>
      </c>
      <c r="E2996" s="22" t="n">
        <v>146</v>
      </c>
      <c r="F2996" s="22" t="n">
        <f aca="false">D2996/SUM(C2996:E2996)</f>
        <v>0.426573426573427</v>
      </c>
      <c r="G2996" s="22" t="n">
        <v>21.82</v>
      </c>
      <c r="H2996" s="22" t="n">
        <v>114.36</v>
      </c>
      <c r="I2996" s="22" t="n">
        <v>149.82</v>
      </c>
      <c r="J2996" s="22" t="n">
        <v>1.277649</v>
      </c>
      <c r="K2996" s="22" t="n">
        <v>0.302047</v>
      </c>
      <c r="O2996" s="23"/>
    </row>
    <row r="2997" customFormat="false" ht="15" hidden="false" customHeight="false" outlineLevel="0" collapsed="false">
      <c r="A2997" s="22" t="s">
        <v>1689</v>
      </c>
      <c r="B2997" s="22" t="n">
        <v>58</v>
      </c>
      <c r="C2997" s="22" t="n">
        <v>30</v>
      </c>
      <c r="D2997" s="22" t="n">
        <v>122</v>
      </c>
      <c r="E2997" s="22" t="n">
        <v>134</v>
      </c>
      <c r="F2997" s="22" t="n">
        <f aca="false">D2997/SUM(C2997:E2997)</f>
        <v>0.426573426573427</v>
      </c>
      <c r="G2997" s="22" t="n">
        <v>28.95</v>
      </c>
      <c r="H2997" s="22" t="n">
        <v>124.09</v>
      </c>
      <c r="I2997" s="22" t="n">
        <v>132.95</v>
      </c>
      <c r="J2997" s="22" t="n">
        <v>0.0812</v>
      </c>
      <c r="K2997" s="22" t="n">
        <v>0.78561</v>
      </c>
      <c r="O2997" s="23"/>
    </row>
    <row r="2998" customFormat="false" ht="15" hidden="false" customHeight="false" outlineLevel="0" collapsed="false">
      <c r="A2998" s="22" t="s">
        <v>1689</v>
      </c>
      <c r="B2998" s="22" t="n">
        <v>115</v>
      </c>
      <c r="C2998" s="22" t="n">
        <v>30</v>
      </c>
      <c r="D2998" s="22" t="n">
        <v>122</v>
      </c>
      <c r="E2998" s="22" t="n">
        <v>134</v>
      </c>
      <c r="F2998" s="22" t="n">
        <f aca="false">D2998/SUM(C2998:E2998)</f>
        <v>0.426573426573427</v>
      </c>
      <c r="G2998" s="22" t="n">
        <v>28.95</v>
      </c>
      <c r="H2998" s="22" t="n">
        <v>124.09</v>
      </c>
      <c r="I2998" s="22" t="n">
        <v>132.95</v>
      </c>
      <c r="J2998" s="22" t="n">
        <v>0.0812</v>
      </c>
      <c r="K2998" s="22" t="n">
        <v>0.78561</v>
      </c>
      <c r="O2998" s="23"/>
    </row>
    <row r="2999" customFormat="false" ht="15" hidden="false" customHeight="false" outlineLevel="0" collapsed="false">
      <c r="A2999" s="22" t="s">
        <v>1663</v>
      </c>
      <c r="B2999" s="22" t="n">
        <v>30</v>
      </c>
      <c r="C2999" s="22" t="n">
        <v>62</v>
      </c>
      <c r="D2999" s="22" t="n">
        <v>122</v>
      </c>
      <c r="E2999" s="22" t="n">
        <v>102</v>
      </c>
      <c r="F2999" s="22" t="n">
        <f aca="false">D2999/SUM(C2999:E2999)</f>
        <v>0.426573426573427</v>
      </c>
      <c r="G2999" s="22" t="n">
        <v>52.9</v>
      </c>
      <c r="H2999" s="22" t="n">
        <v>140.2</v>
      </c>
      <c r="I2999" s="22" t="n">
        <v>92.9</v>
      </c>
      <c r="J2999" s="22" t="n">
        <v>4.820909</v>
      </c>
      <c r="K2999" s="22" t="n">
        <v>0.029933</v>
      </c>
      <c r="O2999" s="23"/>
    </row>
    <row r="3000" customFormat="false" ht="15" hidden="false" customHeight="false" outlineLevel="0" collapsed="false">
      <c r="A3000" s="22" t="s">
        <v>1663</v>
      </c>
      <c r="B3000" s="22" t="n">
        <v>33</v>
      </c>
      <c r="C3000" s="22" t="n">
        <v>62</v>
      </c>
      <c r="D3000" s="22" t="n">
        <v>122</v>
      </c>
      <c r="E3000" s="22" t="n">
        <v>102</v>
      </c>
      <c r="F3000" s="22" t="n">
        <f aca="false">D3000/SUM(C3000:E3000)</f>
        <v>0.426573426573427</v>
      </c>
      <c r="G3000" s="22" t="n">
        <v>52.9</v>
      </c>
      <c r="H3000" s="22" t="n">
        <v>140.2</v>
      </c>
      <c r="I3000" s="22" t="n">
        <v>92.9</v>
      </c>
      <c r="J3000" s="22" t="n">
        <v>4.820909</v>
      </c>
      <c r="K3000" s="22" t="n">
        <v>0.029933</v>
      </c>
      <c r="O3000" s="23"/>
    </row>
    <row r="3001" customFormat="false" ht="15" hidden="false" customHeight="false" outlineLevel="0" collapsed="false">
      <c r="A3001" s="22" t="s">
        <v>1690</v>
      </c>
      <c r="B3001" s="22" t="n">
        <v>80</v>
      </c>
      <c r="C3001" s="22" t="n">
        <v>34</v>
      </c>
      <c r="D3001" s="22" t="n">
        <v>122</v>
      </c>
      <c r="E3001" s="22" t="n">
        <v>130</v>
      </c>
      <c r="F3001" s="22" t="n">
        <f aca="false">D3001/SUM(C3001:E3001)</f>
        <v>0.426573426573427</v>
      </c>
      <c r="G3001" s="22" t="n">
        <v>31.56</v>
      </c>
      <c r="H3001" s="22" t="n">
        <v>126.89</v>
      </c>
      <c r="I3001" s="22" t="n">
        <v>127.56</v>
      </c>
      <c r="J3001" s="22" t="n">
        <v>0.42443</v>
      </c>
      <c r="K3001" s="22" t="n">
        <v>0.50708</v>
      </c>
      <c r="O3001" s="23"/>
    </row>
    <row r="3002" customFormat="false" ht="15" hidden="false" customHeight="false" outlineLevel="0" collapsed="false">
      <c r="A3002" s="22" t="s">
        <v>1646</v>
      </c>
      <c r="B3002" s="22" t="n">
        <v>8</v>
      </c>
      <c r="C3002" s="22" t="n">
        <v>29</v>
      </c>
      <c r="D3002" s="22" t="n">
        <v>90</v>
      </c>
      <c r="E3002" s="22" t="n">
        <v>92</v>
      </c>
      <c r="F3002" s="22" t="n">
        <f aca="false">D3002/SUM(C3002:E3002)</f>
        <v>0.42654028436019</v>
      </c>
      <c r="G3002" s="22" t="n">
        <v>25.95</v>
      </c>
      <c r="H3002" s="22" t="n">
        <v>96.09</v>
      </c>
      <c r="I3002" s="22" t="n">
        <v>88.95</v>
      </c>
      <c r="J3002" s="22" t="n">
        <v>0.848789</v>
      </c>
      <c r="K3002" s="22" t="n">
        <v>0.365714</v>
      </c>
      <c r="O3002" s="23"/>
    </row>
    <row r="3003" customFormat="false" ht="15" hidden="false" customHeight="false" outlineLevel="0" collapsed="false">
      <c r="A3003" s="22" t="s">
        <v>1691</v>
      </c>
      <c r="B3003" s="22" t="n">
        <v>110</v>
      </c>
      <c r="C3003" s="22" t="n">
        <v>141</v>
      </c>
      <c r="D3003" s="22" t="n">
        <v>119</v>
      </c>
      <c r="E3003" s="22" t="n">
        <v>19</v>
      </c>
      <c r="F3003" s="22" t="n">
        <f aca="false">D3003/SUM(C3003:E3003)</f>
        <v>0.426523297491039</v>
      </c>
      <c r="G3003" s="22" t="n">
        <v>144.09</v>
      </c>
      <c r="H3003" s="22" t="n">
        <v>112.83</v>
      </c>
      <c r="I3003" s="22" t="n">
        <v>22.09</v>
      </c>
      <c r="J3003" s="22" t="n">
        <v>0.8354</v>
      </c>
      <c r="K3003" s="22" t="n">
        <v>0.458608</v>
      </c>
      <c r="O3003" s="23"/>
    </row>
    <row r="3004" customFormat="false" ht="15" hidden="false" customHeight="false" outlineLevel="0" collapsed="false">
      <c r="A3004" s="22" t="s">
        <v>1692</v>
      </c>
      <c r="B3004" s="22" t="n">
        <v>34</v>
      </c>
      <c r="C3004" s="22" t="n">
        <v>25</v>
      </c>
      <c r="D3004" s="22" t="n">
        <v>119</v>
      </c>
      <c r="E3004" s="22" t="n">
        <v>135</v>
      </c>
      <c r="F3004" s="22" t="n">
        <f aca="false">D3004/SUM(C3004:E3004)</f>
        <v>0.426523297491039</v>
      </c>
      <c r="G3004" s="22" t="n">
        <v>25.59</v>
      </c>
      <c r="H3004" s="22" t="n">
        <v>117.82</v>
      </c>
      <c r="I3004" s="22" t="n">
        <v>135.59</v>
      </c>
      <c r="J3004" s="22" t="n">
        <v>0.028206</v>
      </c>
      <c r="K3004" s="22" t="n">
        <v>1</v>
      </c>
      <c r="O3004" s="23"/>
    </row>
    <row r="3005" customFormat="false" ht="15" hidden="false" customHeight="false" outlineLevel="0" collapsed="false">
      <c r="A3005" s="22" t="s">
        <v>1693</v>
      </c>
      <c r="B3005" s="22" t="n">
        <v>78</v>
      </c>
      <c r="C3005" s="22" t="n">
        <v>17</v>
      </c>
      <c r="D3005" s="22" t="n">
        <v>119</v>
      </c>
      <c r="E3005" s="22" t="n">
        <v>143</v>
      </c>
      <c r="F3005" s="22" t="n">
        <f aca="false">D3005/SUM(C3005:E3005)</f>
        <v>0.426523297491039</v>
      </c>
      <c r="G3005" s="22" t="n">
        <v>20.98</v>
      </c>
      <c r="H3005" s="22" t="n">
        <v>111.05</v>
      </c>
      <c r="I3005" s="22" t="n">
        <v>146.98</v>
      </c>
      <c r="J3005" s="22" t="n">
        <v>1.430508</v>
      </c>
      <c r="K3005" s="22" t="n">
        <v>0.292074</v>
      </c>
      <c r="O3005" s="23"/>
    </row>
    <row r="3006" customFormat="false" ht="15" hidden="false" customHeight="false" outlineLevel="0" collapsed="false">
      <c r="A3006" s="22" t="s">
        <v>1694</v>
      </c>
      <c r="B3006" s="22" t="n">
        <v>103</v>
      </c>
      <c r="C3006" s="22" t="n">
        <v>121</v>
      </c>
      <c r="D3006" s="22" t="n">
        <v>116</v>
      </c>
      <c r="E3006" s="22" t="n">
        <v>35</v>
      </c>
      <c r="F3006" s="22" t="n">
        <f aca="false">D3006/SUM(C3006:E3006)</f>
        <v>0.426470588235294</v>
      </c>
      <c r="G3006" s="22" t="n">
        <v>117.8</v>
      </c>
      <c r="H3006" s="22" t="n">
        <v>122.4</v>
      </c>
      <c r="I3006" s="22" t="n">
        <v>31.8</v>
      </c>
      <c r="J3006" s="22" t="n">
        <v>0.744618</v>
      </c>
      <c r="K3006" s="22" t="n">
        <v>0.418654</v>
      </c>
      <c r="O3006" s="23"/>
    </row>
    <row r="3007" customFormat="false" ht="15" hidden="false" customHeight="false" outlineLevel="0" collapsed="false">
      <c r="A3007" s="22" t="s">
        <v>1695</v>
      </c>
      <c r="B3007" s="22" t="n">
        <v>64</v>
      </c>
      <c r="C3007" s="22" t="n">
        <v>31</v>
      </c>
      <c r="D3007" s="22" t="n">
        <v>101</v>
      </c>
      <c r="E3007" s="22" t="n">
        <v>105</v>
      </c>
      <c r="F3007" s="22" t="n">
        <f aca="false">D3007/SUM(C3007:E3007)</f>
        <v>0.426160337552743</v>
      </c>
      <c r="G3007" s="22" t="n">
        <v>28.03</v>
      </c>
      <c r="H3007" s="22" t="n">
        <v>106.95</v>
      </c>
      <c r="I3007" s="22" t="n">
        <v>102.03</v>
      </c>
      <c r="J3007" s="22" t="n">
        <v>0.732896</v>
      </c>
      <c r="K3007" s="22" t="n">
        <v>0.389875</v>
      </c>
      <c r="O3007" s="23"/>
    </row>
    <row r="3008" customFormat="false" ht="15" hidden="false" customHeight="false" outlineLevel="0" collapsed="false">
      <c r="A3008" s="22" t="s">
        <v>1695</v>
      </c>
      <c r="B3008" s="22" t="n">
        <v>90</v>
      </c>
      <c r="C3008" s="22" t="n">
        <v>31</v>
      </c>
      <c r="D3008" s="22" t="n">
        <v>101</v>
      </c>
      <c r="E3008" s="22" t="n">
        <v>105</v>
      </c>
      <c r="F3008" s="22" t="n">
        <f aca="false">D3008/SUM(C3008:E3008)</f>
        <v>0.426160337552743</v>
      </c>
      <c r="G3008" s="22" t="n">
        <v>28.03</v>
      </c>
      <c r="H3008" s="22" t="n">
        <v>106.95</v>
      </c>
      <c r="I3008" s="22" t="n">
        <v>102.03</v>
      </c>
      <c r="J3008" s="22" t="n">
        <v>0.732896</v>
      </c>
      <c r="K3008" s="22" t="n">
        <v>0.389875</v>
      </c>
      <c r="O3008" s="23"/>
    </row>
    <row r="3009" customFormat="false" ht="15" hidden="false" customHeight="false" outlineLevel="0" collapsed="false">
      <c r="A3009" s="22" t="s">
        <v>1696</v>
      </c>
      <c r="B3009" s="22" t="n">
        <v>18</v>
      </c>
      <c r="C3009" s="22" t="n">
        <v>78</v>
      </c>
      <c r="D3009" s="22" t="n">
        <v>115</v>
      </c>
      <c r="E3009" s="22" t="n">
        <v>77</v>
      </c>
      <c r="F3009" s="22" t="n">
        <f aca="false">D3009/SUM(C3009:E3009)</f>
        <v>0.425925925925926</v>
      </c>
      <c r="G3009" s="22" t="n">
        <v>68</v>
      </c>
      <c r="H3009" s="22" t="n">
        <v>135</v>
      </c>
      <c r="I3009" s="22" t="n">
        <v>67</v>
      </c>
      <c r="J3009" s="22" t="n">
        <v>5.924991</v>
      </c>
      <c r="K3009" s="22" t="n">
        <v>0.015093</v>
      </c>
      <c r="O3009" s="23"/>
    </row>
    <row r="3010" customFormat="false" ht="15" hidden="false" customHeight="false" outlineLevel="0" collapsed="false">
      <c r="A3010" s="22" t="s">
        <v>1697</v>
      </c>
      <c r="B3010" s="22" t="n">
        <v>81</v>
      </c>
      <c r="C3010" s="22" t="n">
        <v>78</v>
      </c>
      <c r="D3010" s="22" t="n">
        <v>103</v>
      </c>
      <c r="E3010" s="22" t="n">
        <v>61</v>
      </c>
      <c r="F3010" s="22" t="n">
        <f aca="false">D3010/SUM(C3010:E3010)</f>
        <v>0.425619834710744</v>
      </c>
      <c r="G3010" s="22" t="n">
        <v>69.3</v>
      </c>
      <c r="H3010" s="22" t="n">
        <v>120.4</v>
      </c>
      <c r="I3010" s="22" t="n">
        <v>52.3</v>
      </c>
      <c r="J3010" s="22" t="n">
        <v>5.055736</v>
      </c>
      <c r="K3010" s="22" t="n">
        <v>0.027841</v>
      </c>
      <c r="O3010" s="23"/>
    </row>
    <row r="3011" customFormat="false" ht="15" hidden="false" customHeight="false" outlineLevel="0" collapsed="false">
      <c r="A3011" s="22" t="s">
        <v>1698</v>
      </c>
      <c r="B3011" s="22" t="n">
        <v>82</v>
      </c>
      <c r="C3011" s="22" t="n">
        <v>142</v>
      </c>
      <c r="D3011" s="22" t="n">
        <v>120</v>
      </c>
      <c r="E3011" s="22" t="n">
        <v>20</v>
      </c>
      <c r="F3011" s="22" t="n">
        <f aca="false">D3011/SUM(C3011:E3011)</f>
        <v>0.425531914893617</v>
      </c>
      <c r="G3011" s="22" t="n">
        <v>144.7</v>
      </c>
      <c r="H3011" s="22" t="n">
        <v>114.61</v>
      </c>
      <c r="I3011" s="22" t="n">
        <v>22.7</v>
      </c>
      <c r="J3011" s="22" t="n">
        <v>0.623726</v>
      </c>
      <c r="K3011" s="22" t="n">
        <v>0.467581</v>
      </c>
      <c r="O3011" s="23"/>
    </row>
    <row r="3012" customFormat="false" ht="15" hidden="false" customHeight="false" outlineLevel="0" collapsed="false">
      <c r="A3012" s="22" t="s">
        <v>1699</v>
      </c>
      <c r="B3012" s="22" t="n">
        <v>23</v>
      </c>
      <c r="C3012" s="22" t="n">
        <v>26</v>
      </c>
      <c r="D3012" s="22" t="n">
        <v>80</v>
      </c>
      <c r="E3012" s="22" t="n">
        <v>82</v>
      </c>
      <c r="F3012" s="22" t="n">
        <f aca="false">D3012/SUM(C3012:E3012)</f>
        <v>0.425531914893617</v>
      </c>
      <c r="G3012" s="22" t="n">
        <v>23.17</v>
      </c>
      <c r="H3012" s="22" t="n">
        <v>85.66</v>
      </c>
      <c r="I3012" s="22" t="n">
        <v>79.17</v>
      </c>
      <c r="J3012" s="22" t="n">
        <v>0.820679</v>
      </c>
      <c r="K3012" s="22" t="n">
        <v>0.422775</v>
      </c>
      <c r="O3012" s="23"/>
    </row>
    <row r="3013" customFormat="false" ht="15" hidden="false" customHeight="false" outlineLevel="0" collapsed="false">
      <c r="A3013" s="22" t="s">
        <v>1700</v>
      </c>
      <c r="B3013" s="22" t="n">
        <v>92</v>
      </c>
      <c r="C3013" s="22" t="n">
        <v>14</v>
      </c>
      <c r="D3013" s="22" t="n">
        <v>117</v>
      </c>
      <c r="E3013" s="22" t="n">
        <v>144</v>
      </c>
      <c r="F3013" s="22" t="n">
        <f aca="false">D3013/SUM(C3013:E3013)</f>
        <v>0.425454545454546</v>
      </c>
      <c r="G3013" s="22" t="n">
        <v>19.11</v>
      </c>
      <c r="H3013" s="22" t="n">
        <v>106.77</v>
      </c>
      <c r="I3013" s="22" t="n">
        <v>149.11</v>
      </c>
      <c r="J3013" s="22" t="n">
        <v>2.523084</v>
      </c>
      <c r="K3013" s="22" t="n">
        <v>0.160731</v>
      </c>
      <c r="O3013" s="23"/>
    </row>
    <row r="3014" customFormat="false" ht="15" hidden="false" customHeight="false" outlineLevel="0" collapsed="false">
      <c r="A3014" s="22" t="s">
        <v>1701</v>
      </c>
      <c r="B3014" s="22" t="n">
        <v>30</v>
      </c>
      <c r="C3014" s="22" t="n">
        <v>128</v>
      </c>
      <c r="D3014" s="22" t="n">
        <v>117</v>
      </c>
      <c r="E3014" s="22" t="n">
        <v>30</v>
      </c>
      <c r="F3014" s="22" t="n">
        <f aca="false">D3014/SUM(C3014:E3014)</f>
        <v>0.425454545454546</v>
      </c>
      <c r="G3014" s="22" t="n">
        <v>126.48</v>
      </c>
      <c r="H3014" s="22" t="n">
        <v>120.04</v>
      </c>
      <c r="I3014" s="22" t="n">
        <v>28.48</v>
      </c>
      <c r="J3014" s="22" t="n">
        <v>0.176166</v>
      </c>
      <c r="K3014" s="22" t="n">
        <v>0.679368</v>
      </c>
      <c r="O3014" s="23"/>
    </row>
    <row r="3015" customFormat="false" ht="15" hidden="false" customHeight="false" outlineLevel="0" collapsed="false">
      <c r="A3015" s="22" t="s">
        <v>1702</v>
      </c>
      <c r="B3015" s="22" t="n">
        <v>67</v>
      </c>
      <c r="C3015" s="22" t="n">
        <v>80</v>
      </c>
      <c r="D3015" s="22" t="n">
        <v>74</v>
      </c>
      <c r="E3015" s="22" t="n">
        <v>20</v>
      </c>
      <c r="F3015" s="22" t="n">
        <f aca="false">D3015/SUM(C3015:E3015)</f>
        <v>0.425287356321839</v>
      </c>
      <c r="G3015" s="22" t="n">
        <v>78.67</v>
      </c>
      <c r="H3015" s="22" t="n">
        <v>76.66</v>
      </c>
      <c r="I3015" s="22" t="n">
        <v>18.67</v>
      </c>
      <c r="J3015" s="22" t="n">
        <v>0.208762</v>
      </c>
      <c r="K3015" s="22" t="n">
        <v>0.730352</v>
      </c>
      <c r="O3015" s="23"/>
    </row>
    <row r="3016" customFormat="false" ht="15" hidden="false" customHeight="false" outlineLevel="0" collapsed="false">
      <c r="A3016" s="22" t="s">
        <v>1703</v>
      </c>
      <c r="B3016" s="22" t="n">
        <v>13</v>
      </c>
      <c r="C3016" s="22" t="n">
        <v>146</v>
      </c>
      <c r="D3016" s="22" t="n">
        <v>119</v>
      </c>
      <c r="E3016" s="22" t="n">
        <v>15</v>
      </c>
      <c r="F3016" s="22" t="n">
        <f aca="false">D3016/SUM(C3016:E3016)</f>
        <v>0.425</v>
      </c>
      <c r="G3016" s="22" t="n">
        <v>150.82</v>
      </c>
      <c r="H3016" s="22" t="n">
        <v>109.36</v>
      </c>
      <c r="I3016" s="22" t="n">
        <v>19.82</v>
      </c>
      <c r="J3016" s="22" t="n">
        <v>2.177962</v>
      </c>
      <c r="K3016" s="22" t="n">
        <v>0.169091</v>
      </c>
      <c r="O3016" s="23"/>
    </row>
    <row r="3017" customFormat="false" ht="15" hidden="false" customHeight="false" outlineLevel="0" collapsed="false">
      <c r="A3017" s="22" t="s">
        <v>1704</v>
      </c>
      <c r="B3017" s="22" t="n">
        <v>56</v>
      </c>
      <c r="C3017" s="22" t="n">
        <v>54</v>
      </c>
      <c r="D3017" s="22" t="n">
        <v>119</v>
      </c>
      <c r="E3017" s="22" t="n">
        <v>107</v>
      </c>
      <c r="F3017" s="22" t="n">
        <f aca="false">D3017/SUM(C3017:E3017)</f>
        <v>0.425</v>
      </c>
      <c r="G3017" s="22" t="n">
        <v>46.01</v>
      </c>
      <c r="H3017" s="22" t="n">
        <v>134.98</v>
      </c>
      <c r="I3017" s="22" t="n">
        <v>99.01</v>
      </c>
      <c r="J3017" s="22" t="n">
        <v>3.926096</v>
      </c>
      <c r="K3017" s="22" t="n">
        <v>0.047891</v>
      </c>
      <c r="O3017" s="23"/>
    </row>
    <row r="3018" customFormat="false" ht="15" hidden="false" customHeight="false" outlineLevel="0" collapsed="false">
      <c r="A3018" s="22" t="s">
        <v>267</v>
      </c>
      <c r="B3018" s="22" t="n">
        <v>116</v>
      </c>
      <c r="C3018" s="22" t="n">
        <v>153</v>
      </c>
      <c r="D3018" s="22" t="n">
        <v>113</v>
      </c>
      <c r="E3018" s="22" t="n">
        <v>0</v>
      </c>
      <c r="F3018" s="22" t="n">
        <f aca="false">D3018/SUM(C3018:E3018)</f>
        <v>0.424812030075188</v>
      </c>
      <c r="G3018" s="22" t="n">
        <v>165</v>
      </c>
      <c r="H3018" s="22" t="n">
        <v>89</v>
      </c>
      <c r="I3018" s="22" t="n">
        <v>12</v>
      </c>
      <c r="J3018" s="22" t="n">
        <v>19.346859</v>
      </c>
      <c r="K3018" s="22" t="n">
        <v>0</v>
      </c>
      <c r="O3018" s="23"/>
    </row>
    <row r="3019" customFormat="false" ht="15" hidden="false" customHeight="false" outlineLevel="0" collapsed="false">
      <c r="A3019" s="22" t="s">
        <v>267</v>
      </c>
      <c r="B3019" s="22" t="n">
        <v>119</v>
      </c>
      <c r="C3019" s="22" t="n">
        <v>153</v>
      </c>
      <c r="D3019" s="22" t="n">
        <v>113</v>
      </c>
      <c r="E3019" s="22" t="n">
        <v>0</v>
      </c>
      <c r="F3019" s="22" t="n">
        <f aca="false">D3019/SUM(C3019:E3019)</f>
        <v>0.424812030075188</v>
      </c>
      <c r="G3019" s="22" t="n">
        <v>165</v>
      </c>
      <c r="H3019" s="22" t="n">
        <v>89</v>
      </c>
      <c r="I3019" s="22" t="n">
        <v>12</v>
      </c>
      <c r="J3019" s="22" t="n">
        <v>19.346859</v>
      </c>
      <c r="K3019" s="22" t="n">
        <v>0</v>
      </c>
      <c r="O3019" s="23"/>
    </row>
    <row r="3020" customFormat="false" ht="15" hidden="false" customHeight="false" outlineLevel="0" collapsed="false">
      <c r="A3020" s="22" t="s">
        <v>1705</v>
      </c>
      <c r="B3020" s="22" t="n">
        <v>67</v>
      </c>
      <c r="C3020" s="22" t="n">
        <v>146</v>
      </c>
      <c r="D3020" s="22" t="n">
        <v>121</v>
      </c>
      <c r="E3020" s="22" t="n">
        <v>18</v>
      </c>
      <c r="F3020" s="22" t="n">
        <f aca="false">D3020/SUM(C3020:E3020)</f>
        <v>0.424561403508772</v>
      </c>
      <c r="G3020" s="22" t="n">
        <v>149.62</v>
      </c>
      <c r="H3020" s="22" t="n">
        <v>113.76</v>
      </c>
      <c r="I3020" s="22" t="n">
        <v>21.62</v>
      </c>
      <c r="J3020" s="22" t="n">
        <v>1.155674</v>
      </c>
      <c r="K3020" s="22" t="n">
        <v>0.372387</v>
      </c>
      <c r="O3020" s="23"/>
    </row>
    <row r="3021" customFormat="false" ht="15" hidden="false" customHeight="false" outlineLevel="0" collapsed="false">
      <c r="A3021" s="22" t="s">
        <v>1706</v>
      </c>
      <c r="B3021" s="22" t="n">
        <v>107</v>
      </c>
      <c r="C3021" s="22" t="n">
        <v>136</v>
      </c>
      <c r="D3021" s="22" t="n">
        <v>121</v>
      </c>
      <c r="E3021" s="22" t="n">
        <v>28</v>
      </c>
      <c r="F3021" s="22" t="n">
        <f aca="false">D3021/SUM(C3021:E3021)</f>
        <v>0.424561403508772</v>
      </c>
      <c r="G3021" s="22" t="n">
        <v>135.48</v>
      </c>
      <c r="H3021" s="22" t="n">
        <v>122.04</v>
      </c>
      <c r="I3021" s="22" t="n">
        <v>27.48</v>
      </c>
      <c r="J3021" s="22" t="n">
        <v>0.020573</v>
      </c>
      <c r="K3021" s="22" t="n">
        <v>0.890258</v>
      </c>
      <c r="O3021" s="23"/>
    </row>
    <row r="3022" customFormat="false" ht="15" hidden="false" customHeight="false" outlineLevel="0" collapsed="false">
      <c r="A3022" s="22" t="s">
        <v>1307</v>
      </c>
      <c r="B3022" s="22" t="n">
        <v>75</v>
      </c>
      <c r="C3022" s="22" t="n">
        <v>124</v>
      </c>
      <c r="D3022" s="22" t="n">
        <v>118</v>
      </c>
      <c r="E3022" s="22" t="n">
        <v>36</v>
      </c>
      <c r="F3022" s="22" t="n">
        <f aca="false">D3022/SUM(C3022:E3022)</f>
        <v>0.424460431654676</v>
      </c>
      <c r="G3022" s="22" t="n">
        <v>120.46</v>
      </c>
      <c r="H3022" s="22" t="n">
        <v>125.07</v>
      </c>
      <c r="I3022" s="22" t="n">
        <v>32.46</v>
      </c>
      <c r="J3022" s="22" t="n">
        <v>0.888797</v>
      </c>
      <c r="K3022" s="22" t="n">
        <v>0.351816</v>
      </c>
      <c r="O3022" s="23"/>
    </row>
    <row r="3023" customFormat="false" ht="15" hidden="false" customHeight="false" outlineLevel="0" collapsed="false">
      <c r="A3023" s="22" t="s">
        <v>1707</v>
      </c>
      <c r="B3023" s="22" t="n">
        <v>29</v>
      </c>
      <c r="C3023" s="22" t="n">
        <v>54</v>
      </c>
      <c r="D3023" s="22" t="n">
        <v>112</v>
      </c>
      <c r="E3023" s="22" t="n">
        <v>98</v>
      </c>
      <c r="F3023" s="22" t="n">
        <f aca="false">D3023/SUM(C3023:E3023)</f>
        <v>0.424242424242424</v>
      </c>
      <c r="G3023" s="22" t="n">
        <v>45.83</v>
      </c>
      <c r="H3023" s="22" t="n">
        <v>128.33</v>
      </c>
      <c r="I3023" s="22" t="n">
        <v>89.83</v>
      </c>
      <c r="J3023" s="22" t="n">
        <v>4.276364</v>
      </c>
      <c r="K3023" s="22" t="n">
        <v>0.042634</v>
      </c>
      <c r="O3023" s="23"/>
    </row>
    <row r="3024" customFormat="false" ht="15" hidden="false" customHeight="false" outlineLevel="0" collapsed="false">
      <c r="A3024" s="22" t="s">
        <v>1707</v>
      </c>
      <c r="B3024" s="22" t="n">
        <v>58</v>
      </c>
      <c r="C3024" s="22" t="n">
        <v>54</v>
      </c>
      <c r="D3024" s="22" t="n">
        <v>112</v>
      </c>
      <c r="E3024" s="22" t="n">
        <v>98</v>
      </c>
      <c r="F3024" s="22" t="n">
        <f aca="false">D3024/SUM(C3024:E3024)</f>
        <v>0.424242424242424</v>
      </c>
      <c r="G3024" s="22" t="n">
        <v>45.83</v>
      </c>
      <c r="H3024" s="22" t="n">
        <v>128.33</v>
      </c>
      <c r="I3024" s="22" t="n">
        <v>89.83</v>
      </c>
      <c r="J3024" s="22" t="n">
        <v>4.276364</v>
      </c>
      <c r="K3024" s="22" t="n">
        <v>0.042634</v>
      </c>
      <c r="O3024" s="23"/>
    </row>
    <row r="3025" customFormat="false" ht="15" hidden="false" customHeight="false" outlineLevel="0" collapsed="false">
      <c r="A3025" s="22" t="s">
        <v>1707</v>
      </c>
      <c r="B3025" s="22" t="n">
        <v>59</v>
      </c>
      <c r="C3025" s="22" t="n">
        <v>54</v>
      </c>
      <c r="D3025" s="22" t="n">
        <v>112</v>
      </c>
      <c r="E3025" s="22" t="n">
        <v>98</v>
      </c>
      <c r="F3025" s="22" t="n">
        <f aca="false">D3025/SUM(C3025:E3025)</f>
        <v>0.424242424242424</v>
      </c>
      <c r="G3025" s="22" t="n">
        <v>45.83</v>
      </c>
      <c r="H3025" s="22" t="n">
        <v>128.33</v>
      </c>
      <c r="I3025" s="22" t="n">
        <v>89.83</v>
      </c>
      <c r="J3025" s="22" t="n">
        <v>4.276364</v>
      </c>
      <c r="K3025" s="22" t="n">
        <v>0.042634</v>
      </c>
      <c r="O3025" s="23"/>
    </row>
    <row r="3026" customFormat="false" ht="15" hidden="false" customHeight="false" outlineLevel="0" collapsed="false">
      <c r="A3026" s="22" t="s">
        <v>1707</v>
      </c>
      <c r="B3026" s="22" t="n">
        <v>78</v>
      </c>
      <c r="C3026" s="22" t="n">
        <v>54</v>
      </c>
      <c r="D3026" s="22" t="n">
        <v>112</v>
      </c>
      <c r="E3026" s="22" t="n">
        <v>98</v>
      </c>
      <c r="F3026" s="22" t="n">
        <f aca="false">D3026/SUM(C3026:E3026)</f>
        <v>0.424242424242424</v>
      </c>
      <c r="G3026" s="22" t="n">
        <v>45.83</v>
      </c>
      <c r="H3026" s="22" t="n">
        <v>128.33</v>
      </c>
      <c r="I3026" s="22" t="n">
        <v>89.83</v>
      </c>
      <c r="J3026" s="22" t="n">
        <v>4.276364</v>
      </c>
      <c r="K3026" s="22" t="n">
        <v>0.042634</v>
      </c>
      <c r="O3026" s="23"/>
    </row>
    <row r="3027" customFormat="false" ht="15" hidden="false" customHeight="false" outlineLevel="0" collapsed="false">
      <c r="A3027" s="22" t="s">
        <v>1708</v>
      </c>
      <c r="B3027" s="22" t="n">
        <v>80</v>
      </c>
      <c r="C3027" s="22" t="n">
        <v>21</v>
      </c>
      <c r="D3027" s="22" t="n">
        <v>112</v>
      </c>
      <c r="E3027" s="22" t="n">
        <v>131</v>
      </c>
      <c r="F3027" s="22" t="n">
        <f aca="false">D3027/SUM(C3027:E3027)</f>
        <v>0.424242424242424</v>
      </c>
      <c r="G3027" s="22" t="n">
        <v>22.46</v>
      </c>
      <c r="H3027" s="22" t="n">
        <v>109.08</v>
      </c>
      <c r="I3027" s="22" t="n">
        <v>132.46</v>
      </c>
      <c r="J3027" s="22" t="n">
        <v>0.188739</v>
      </c>
      <c r="K3027" s="22" t="n">
        <v>0.766045</v>
      </c>
      <c r="O3027" s="23"/>
    </row>
    <row r="3028" customFormat="false" ht="15" hidden="false" customHeight="false" outlineLevel="0" collapsed="false">
      <c r="A3028" s="22" t="s">
        <v>1709</v>
      </c>
      <c r="B3028" s="22" t="n">
        <v>33</v>
      </c>
      <c r="C3028" s="22" t="n">
        <v>68</v>
      </c>
      <c r="D3028" s="22" t="n">
        <v>67</v>
      </c>
      <c r="E3028" s="22" t="n">
        <v>23</v>
      </c>
      <c r="F3028" s="22" t="n">
        <f aca="false">D3028/SUM(C3028:E3028)</f>
        <v>0.424050632911392</v>
      </c>
      <c r="G3028" s="22" t="n">
        <v>65.2</v>
      </c>
      <c r="H3028" s="22" t="n">
        <v>72.59</v>
      </c>
      <c r="I3028" s="22" t="n">
        <v>20.2</v>
      </c>
      <c r="J3028" s="22" t="n">
        <v>0.937521</v>
      </c>
      <c r="K3028" s="22" t="n">
        <v>0.385769</v>
      </c>
      <c r="O3028" s="23"/>
    </row>
    <row r="3029" customFormat="false" ht="15" hidden="false" customHeight="false" outlineLevel="0" collapsed="false">
      <c r="A3029" s="22" t="s">
        <v>1709</v>
      </c>
      <c r="B3029" s="22" t="n">
        <v>60</v>
      </c>
      <c r="C3029" s="22" t="n">
        <v>68</v>
      </c>
      <c r="D3029" s="22" t="n">
        <v>67</v>
      </c>
      <c r="E3029" s="22" t="n">
        <v>23</v>
      </c>
      <c r="F3029" s="22" t="n">
        <f aca="false">D3029/SUM(C3029:E3029)</f>
        <v>0.424050632911392</v>
      </c>
      <c r="G3029" s="22" t="n">
        <v>65.2</v>
      </c>
      <c r="H3029" s="22" t="n">
        <v>72.59</v>
      </c>
      <c r="I3029" s="22" t="n">
        <v>20.2</v>
      </c>
      <c r="J3029" s="22" t="n">
        <v>0.937521</v>
      </c>
      <c r="K3029" s="22" t="n">
        <v>0.385769</v>
      </c>
      <c r="O3029" s="23"/>
    </row>
    <row r="3030" customFormat="false" ht="15" hidden="false" customHeight="false" outlineLevel="0" collapsed="false">
      <c r="A3030" s="22" t="s">
        <v>1710</v>
      </c>
      <c r="B3030" s="22" t="n">
        <v>90</v>
      </c>
      <c r="C3030" s="22" t="n">
        <v>102</v>
      </c>
      <c r="D3030" s="22" t="n">
        <v>120</v>
      </c>
      <c r="E3030" s="22" t="n">
        <v>61</v>
      </c>
      <c r="F3030" s="22" t="n">
        <f aca="false">D3030/SUM(C3030:E3030)</f>
        <v>0.424028268551237</v>
      </c>
      <c r="G3030" s="22" t="n">
        <v>92.73</v>
      </c>
      <c r="H3030" s="22" t="n">
        <v>138.53</v>
      </c>
      <c r="I3030" s="22" t="n">
        <v>51.73</v>
      </c>
      <c r="J3030" s="22" t="n">
        <v>5.063503</v>
      </c>
      <c r="K3030" s="22" t="n">
        <v>0.02853</v>
      </c>
      <c r="O3030" s="23"/>
    </row>
    <row r="3031" customFormat="false" ht="15" hidden="false" customHeight="false" outlineLevel="0" collapsed="false">
      <c r="A3031" s="22" t="s">
        <v>1711</v>
      </c>
      <c r="B3031" s="22" t="n">
        <v>12</v>
      </c>
      <c r="C3031" s="22" t="n">
        <v>65</v>
      </c>
      <c r="D3031" s="22" t="n">
        <v>117</v>
      </c>
      <c r="E3031" s="22" t="n">
        <v>94</v>
      </c>
      <c r="F3031" s="22" t="n">
        <f aca="false">D3031/SUM(C3031:E3031)</f>
        <v>0.423913043478261</v>
      </c>
      <c r="G3031" s="22" t="n">
        <v>55.26</v>
      </c>
      <c r="H3031" s="22" t="n">
        <v>136.48</v>
      </c>
      <c r="I3031" s="22" t="n">
        <v>84.26</v>
      </c>
      <c r="J3031" s="22" t="n">
        <v>5.620995</v>
      </c>
      <c r="K3031" s="22" t="n">
        <v>0.020504</v>
      </c>
      <c r="O3031" s="23"/>
    </row>
    <row r="3032" customFormat="false" ht="15" hidden="false" customHeight="false" outlineLevel="0" collapsed="false">
      <c r="A3032" s="22" t="s">
        <v>1712</v>
      </c>
      <c r="B3032" s="22" t="n">
        <v>39</v>
      </c>
      <c r="C3032" s="22" t="n">
        <v>126</v>
      </c>
      <c r="D3032" s="22" t="n">
        <v>117</v>
      </c>
      <c r="E3032" s="22" t="n">
        <v>33</v>
      </c>
      <c r="F3032" s="22" t="n">
        <f aca="false">D3032/SUM(C3032:E3032)</f>
        <v>0.423913043478261</v>
      </c>
      <c r="G3032" s="22" t="n">
        <v>123.33</v>
      </c>
      <c r="H3032" s="22" t="n">
        <v>122.33</v>
      </c>
      <c r="I3032" s="22" t="n">
        <v>30.33</v>
      </c>
      <c r="J3032" s="22" t="n">
        <v>0.524245</v>
      </c>
      <c r="K3032" s="22" t="n">
        <v>0.497127</v>
      </c>
      <c r="O3032" s="23"/>
    </row>
    <row r="3033" customFormat="false" ht="15" hidden="false" customHeight="false" outlineLevel="0" collapsed="false">
      <c r="A3033" s="22" t="s">
        <v>1065</v>
      </c>
      <c r="B3033" s="22" t="n">
        <v>27</v>
      </c>
      <c r="C3033" s="22" t="n">
        <v>92</v>
      </c>
      <c r="D3033" s="22" t="n">
        <v>75</v>
      </c>
      <c r="E3033" s="22" t="n">
        <v>10</v>
      </c>
      <c r="F3033" s="22" t="n">
        <f aca="false">D3033/SUM(C3033:E3033)</f>
        <v>0.423728813559322</v>
      </c>
      <c r="G3033" s="22" t="n">
        <v>94.75</v>
      </c>
      <c r="H3033" s="22" t="n">
        <v>69.51</v>
      </c>
      <c r="I3033" s="22" t="n">
        <v>12.75</v>
      </c>
      <c r="J3033" s="22" t="n">
        <v>1.106027</v>
      </c>
      <c r="K3033" s="22" t="n">
        <v>0.343345</v>
      </c>
      <c r="O3033" s="23"/>
    </row>
    <row r="3034" customFormat="false" ht="15" hidden="false" customHeight="false" outlineLevel="0" collapsed="false">
      <c r="A3034" s="22" t="s">
        <v>765</v>
      </c>
      <c r="B3034" s="22" t="n">
        <v>125</v>
      </c>
      <c r="C3034" s="22" t="n">
        <v>105</v>
      </c>
      <c r="D3034" s="22" t="n">
        <v>97</v>
      </c>
      <c r="E3034" s="22" t="n">
        <v>27</v>
      </c>
      <c r="F3034" s="22" t="n">
        <f aca="false">D3034/SUM(C3034:E3034)</f>
        <v>0.423580786026201</v>
      </c>
      <c r="G3034" s="22" t="n">
        <v>102.89</v>
      </c>
      <c r="H3034" s="22" t="n">
        <v>101.22</v>
      </c>
      <c r="I3034" s="22" t="n">
        <v>24.89</v>
      </c>
      <c r="J3034" s="22" t="n">
        <v>0.397346</v>
      </c>
      <c r="K3034" s="22" t="n">
        <v>0.550246</v>
      </c>
      <c r="O3034" s="23"/>
    </row>
    <row r="3035" customFormat="false" ht="15" hidden="false" customHeight="false" outlineLevel="0" collapsed="false">
      <c r="A3035" s="22" t="s">
        <v>1713</v>
      </c>
      <c r="B3035" s="22" t="n">
        <v>120</v>
      </c>
      <c r="C3035" s="22" t="n">
        <v>71</v>
      </c>
      <c r="D3035" s="22" t="n">
        <v>72</v>
      </c>
      <c r="E3035" s="22" t="n">
        <v>27</v>
      </c>
      <c r="F3035" s="22" t="n">
        <f aca="false">D3035/SUM(C3035:E3035)</f>
        <v>0.423529411764706</v>
      </c>
      <c r="G3035" s="22" t="n">
        <v>67.35</v>
      </c>
      <c r="H3035" s="22" t="n">
        <v>79.31</v>
      </c>
      <c r="I3035" s="22" t="n">
        <v>23.35</v>
      </c>
      <c r="J3035" s="22" t="n">
        <v>1.442725</v>
      </c>
      <c r="K3035" s="22" t="n">
        <v>0.249906</v>
      </c>
      <c r="O3035" s="23"/>
    </row>
    <row r="3036" customFormat="false" ht="15" hidden="false" customHeight="false" outlineLevel="0" collapsed="false">
      <c r="A3036" s="22" t="s">
        <v>1714</v>
      </c>
      <c r="B3036" s="22" t="n">
        <v>108</v>
      </c>
      <c r="C3036" s="22" t="n">
        <v>22</v>
      </c>
      <c r="D3036" s="22" t="n">
        <v>119</v>
      </c>
      <c r="E3036" s="22" t="n">
        <v>140</v>
      </c>
      <c r="F3036" s="22" t="n">
        <f aca="false">D3036/SUM(C3036:E3036)</f>
        <v>0.423487544483986</v>
      </c>
      <c r="G3036" s="22" t="n">
        <v>23.64</v>
      </c>
      <c r="H3036" s="22" t="n">
        <v>115.72</v>
      </c>
      <c r="I3036" s="22" t="n">
        <v>141.64</v>
      </c>
      <c r="J3036" s="22" t="n">
        <v>0.225161</v>
      </c>
      <c r="K3036" s="22" t="n">
        <v>0.771819</v>
      </c>
      <c r="O3036" s="23"/>
    </row>
    <row r="3037" customFormat="false" ht="15" hidden="false" customHeight="false" outlineLevel="0" collapsed="false">
      <c r="A3037" s="22" t="s">
        <v>1715</v>
      </c>
      <c r="B3037" s="22" t="n">
        <v>7</v>
      </c>
      <c r="C3037" s="22" t="n">
        <v>32</v>
      </c>
      <c r="D3037" s="22" t="n">
        <v>116</v>
      </c>
      <c r="E3037" s="22" t="n">
        <v>126</v>
      </c>
      <c r="F3037" s="22" t="n">
        <f aca="false">D3037/SUM(C3037:E3037)</f>
        <v>0.423357664233577</v>
      </c>
      <c r="G3037" s="22" t="n">
        <v>29.56</v>
      </c>
      <c r="H3037" s="22" t="n">
        <v>120.88</v>
      </c>
      <c r="I3037" s="22" t="n">
        <v>123.56</v>
      </c>
      <c r="J3037" s="22" t="n">
        <v>0.445844</v>
      </c>
      <c r="K3037" s="22" t="n">
        <v>0.49564</v>
      </c>
      <c r="O3037" s="23"/>
    </row>
    <row r="3038" customFormat="false" ht="15" hidden="false" customHeight="false" outlineLevel="0" collapsed="false">
      <c r="A3038" s="22" t="s">
        <v>1715</v>
      </c>
      <c r="B3038" s="22" t="n">
        <v>60</v>
      </c>
      <c r="C3038" s="22" t="n">
        <v>32</v>
      </c>
      <c r="D3038" s="22" t="n">
        <v>116</v>
      </c>
      <c r="E3038" s="22" t="n">
        <v>126</v>
      </c>
      <c r="F3038" s="22" t="n">
        <f aca="false">D3038/SUM(C3038:E3038)</f>
        <v>0.423357664233577</v>
      </c>
      <c r="G3038" s="22" t="n">
        <v>29.56</v>
      </c>
      <c r="H3038" s="22" t="n">
        <v>120.88</v>
      </c>
      <c r="I3038" s="22" t="n">
        <v>123.56</v>
      </c>
      <c r="J3038" s="22" t="n">
        <v>0.445844</v>
      </c>
      <c r="K3038" s="22" t="n">
        <v>0.49564</v>
      </c>
      <c r="O3038" s="23"/>
    </row>
    <row r="3039" customFormat="false" ht="15" hidden="false" customHeight="false" outlineLevel="0" collapsed="false">
      <c r="A3039" s="22" t="s">
        <v>1064</v>
      </c>
      <c r="B3039" s="22" t="n">
        <v>108</v>
      </c>
      <c r="C3039" s="22" t="n">
        <v>124</v>
      </c>
      <c r="D3039" s="22" t="n">
        <v>113</v>
      </c>
      <c r="E3039" s="22" t="n">
        <v>30</v>
      </c>
      <c r="F3039" s="22" t="n">
        <f aca="false">D3039/SUM(C3039:E3039)</f>
        <v>0.423220973782771</v>
      </c>
      <c r="G3039" s="22" t="n">
        <v>122.02</v>
      </c>
      <c r="H3039" s="22" t="n">
        <v>116.95</v>
      </c>
      <c r="I3039" s="22" t="n">
        <v>28.02</v>
      </c>
      <c r="J3039" s="22" t="n">
        <v>0.305057</v>
      </c>
      <c r="K3039" s="22" t="n">
        <v>0.577739</v>
      </c>
      <c r="O3039" s="23"/>
    </row>
    <row r="3040" customFormat="false" ht="15" hidden="false" customHeight="false" outlineLevel="0" collapsed="false">
      <c r="A3040" s="22" t="s">
        <v>1716</v>
      </c>
      <c r="B3040" s="22" t="n">
        <v>46</v>
      </c>
      <c r="C3040" s="22" t="n">
        <v>23</v>
      </c>
      <c r="D3040" s="22" t="n">
        <v>121</v>
      </c>
      <c r="E3040" s="22" t="n">
        <v>142</v>
      </c>
      <c r="F3040" s="22" t="n">
        <f aca="false">D3040/SUM(C3040:E3040)</f>
        <v>0.423076923076923</v>
      </c>
      <c r="G3040" s="22" t="n">
        <v>24.38</v>
      </c>
      <c r="H3040" s="22" t="n">
        <v>118.24</v>
      </c>
      <c r="I3040" s="22" t="n">
        <v>143.38</v>
      </c>
      <c r="J3040" s="22" t="n">
        <v>0.155484</v>
      </c>
      <c r="K3040" s="22" t="n">
        <v>0.775464</v>
      </c>
      <c r="O3040" s="23"/>
    </row>
    <row r="3041" customFormat="false" ht="15" hidden="false" customHeight="false" outlineLevel="0" collapsed="false">
      <c r="A3041" s="22" t="s">
        <v>1717</v>
      </c>
      <c r="B3041" s="22" t="n">
        <v>80</v>
      </c>
      <c r="C3041" s="22" t="n">
        <v>144</v>
      </c>
      <c r="D3041" s="22" t="n">
        <v>121</v>
      </c>
      <c r="E3041" s="22" t="n">
        <v>21</v>
      </c>
      <c r="F3041" s="22" t="n">
        <f aca="false">D3041/SUM(C3041:E3041)</f>
        <v>0.423076923076923</v>
      </c>
      <c r="G3041" s="22" t="n">
        <v>146.22</v>
      </c>
      <c r="H3041" s="22" t="n">
        <v>116.55</v>
      </c>
      <c r="I3041" s="22" t="n">
        <v>23.22</v>
      </c>
      <c r="J3041" s="22" t="n">
        <v>0.416792</v>
      </c>
      <c r="K3041" s="22" t="n">
        <v>0.564587</v>
      </c>
      <c r="O3041" s="23"/>
    </row>
    <row r="3042" customFormat="false" ht="15" hidden="false" customHeight="false" outlineLevel="0" collapsed="false">
      <c r="A3042" s="22" t="s">
        <v>1718</v>
      </c>
      <c r="B3042" s="22" t="n">
        <v>52</v>
      </c>
      <c r="C3042" s="22" t="n">
        <v>142</v>
      </c>
      <c r="D3042" s="22" t="n">
        <v>121</v>
      </c>
      <c r="E3042" s="22" t="n">
        <v>23</v>
      </c>
      <c r="F3042" s="22" t="n">
        <f aca="false">D3042/SUM(C3042:E3042)</f>
        <v>0.423076923076923</v>
      </c>
      <c r="G3042" s="22" t="n">
        <v>143.38</v>
      </c>
      <c r="H3042" s="22" t="n">
        <v>118.24</v>
      </c>
      <c r="I3042" s="22" t="n">
        <v>24.38</v>
      </c>
      <c r="J3042" s="22" t="n">
        <v>0.155484</v>
      </c>
      <c r="K3042" s="22" t="n">
        <v>0.775464</v>
      </c>
      <c r="O3042" s="23"/>
    </row>
    <row r="3043" customFormat="false" ht="15" hidden="false" customHeight="false" outlineLevel="0" collapsed="false">
      <c r="A3043" s="22" t="s">
        <v>1021</v>
      </c>
      <c r="B3043" s="22" t="n">
        <v>78</v>
      </c>
      <c r="C3043" s="22" t="n">
        <v>144</v>
      </c>
      <c r="D3043" s="22" t="n">
        <v>121</v>
      </c>
      <c r="E3043" s="22" t="n">
        <v>21</v>
      </c>
      <c r="F3043" s="22" t="n">
        <f aca="false">D3043/SUM(C3043:E3043)</f>
        <v>0.423076923076923</v>
      </c>
      <c r="G3043" s="22" t="n">
        <v>146.22</v>
      </c>
      <c r="H3043" s="22" t="n">
        <v>116.55</v>
      </c>
      <c r="I3043" s="22" t="n">
        <v>23.22</v>
      </c>
      <c r="J3043" s="22" t="n">
        <v>0.416792</v>
      </c>
      <c r="K3043" s="22" t="n">
        <v>0.564587</v>
      </c>
      <c r="O3043" s="23"/>
    </row>
    <row r="3044" customFormat="false" ht="15" hidden="false" customHeight="false" outlineLevel="0" collapsed="false">
      <c r="A3044" s="22" t="s">
        <v>1719</v>
      </c>
      <c r="B3044" s="22" t="n">
        <v>47</v>
      </c>
      <c r="C3044" s="22" t="n">
        <v>121</v>
      </c>
      <c r="D3044" s="22" t="n">
        <v>121</v>
      </c>
      <c r="E3044" s="22" t="n">
        <v>44</v>
      </c>
      <c r="F3044" s="22" t="n">
        <f aca="false">D3044/SUM(C3044:E3044)</f>
        <v>0.423076923076923</v>
      </c>
      <c r="G3044" s="22" t="n">
        <v>115.18</v>
      </c>
      <c r="H3044" s="22" t="n">
        <v>132.63</v>
      </c>
      <c r="I3044" s="22" t="n">
        <v>38.18</v>
      </c>
      <c r="J3044" s="22" t="n">
        <v>2.200677</v>
      </c>
      <c r="K3044" s="22" t="n">
        <v>0.160103</v>
      </c>
      <c r="O3044" s="23"/>
    </row>
    <row r="3045" customFormat="false" ht="15" hidden="false" customHeight="false" outlineLevel="0" collapsed="false">
      <c r="A3045" s="22" t="s">
        <v>1720</v>
      </c>
      <c r="B3045" s="22" t="n">
        <v>55</v>
      </c>
      <c r="C3045" s="22" t="n">
        <v>134</v>
      </c>
      <c r="D3045" s="22" t="n">
        <v>121</v>
      </c>
      <c r="E3045" s="22" t="n">
        <v>31</v>
      </c>
      <c r="F3045" s="22" t="n">
        <f aca="false">D3045/SUM(C3045:E3045)</f>
        <v>0.423076923076923</v>
      </c>
      <c r="G3045" s="22" t="n">
        <v>132.27</v>
      </c>
      <c r="H3045" s="22" t="n">
        <v>124.45</v>
      </c>
      <c r="I3045" s="22" t="n">
        <v>29.27</v>
      </c>
      <c r="J3045" s="22" t="n">
        <v>0.22014</v>
      </c>
      <c r="K3045" s="22" t="n">
        <v>0.683353</v>
      </c>
      <c r="O3045" s="23"/>
    </row>
    <row r="3046" customFormat="false" ht="15" hidden="false" customHeight="false" outlineLevel="0" collapsed="false">
      <c r="A3046" s="22" t="s">
        <v>1721</v>
      </c>
      <c r="B3046" s="22" t="n">
        <v>17</v>
      </c>
      <c r="C3046" s="22" t="n">
        <v>41</v>
      </c>
      <c r="D3046" s="22" t="n">
        <v>118</v>
      </c>
      <c r="E3046" s="22" t="n">
        <v>120</v>
      </c>
      <c r="F3046" s="22" t="n">
        <f aca="false">D3046/SUM(C3046:E3046)</f>
        <v>0.422939068100358</v>
      </c>
      <c r="G3046" s="22" t="n">
        <v>35.84</v>
      </c>
      <c r="H3046" s="22" t="n">
        <v>128.32</v>
      </c>
      <c r="I3046" s="22" t="n">
        <v>114.84</v>
      </c>
      <c r="J3046" s="22" t="n">
        <v>1.8031</v>
      </c>
      <c r="K3046" s="22" t="n">
        <v>0.192955</v>
      </c>
      <c r="O3046" s="23"/>
    </row>
    <row r="3047" customFormat="false" ht="15" hidden="false" customHeight="false" outlineLevel="0" collapsed="false">
      <c r="A3047" s="22" t="s">
        <v>1721</v>
      </c>
      <c r="B3047" s="22" t="n">
        <v>121</v>
      </c>
      <c r="C3047" s="22" t="n">
        <v>41</v>
      </c>
      <c r="D3047" s="22" t="n">
        <v>118</v>
      </c>
      <c r="E3047" s="22" t="n">
        <v>120</v>
      </c>
      <c r="F3047" s="22" t="n">
        <f aca="false">D3047/SUM(C3047:E3047)</f>
        <v>0.422939068100358</v>
      </c>
      <c r="G3047" s="22" t="n">
        <v>35.84</v>
      </c>
      <c r="H3047" s="22" t="n">
        <v>128.32</v>
      </c>
      <c r="I3047" s="22" t="n">
        <v>114.84</v>
      </c>
      <c r="J3047" s="22" t="n">
        <v>1.8031</v>
      </c>
      <c r="K3047" s="22" t="n">
        <v>0.192955</v>
      </c>
      <c r="O3047" s="23"/>
    </row>
    <row r="3048" customFormat="false" ht="15" hidden="false" customHeight="false" outlineLevel="0" collapsed="false">
      <c r="A3048" s="22" t="s">
        <v>1722</v>
      </c>
      <c r="B3048" s="22" t="n">
        <v>48</v>
      </c>
      <c r="C3048" s="22" t="n">
        <v>136</v>
      </c>
      <c r="D3048" s="22" t="n">
        <v>115</v>
      </c>
      <c r="E3048" s="22" t="n">
        <v>21</v>
      </c>
      <c r="F3048" s="22" t="n">
        <f aca="false">D3048/SUM(C3048:E3048)</f>
        <v>0.422794117647059</v>
      </c>
      <c r="G3048" s="22" t="n">
        <v>137.66</v>
      </c>
      <c r="H3048" s="22" t="n">
        <v>111.69</v>
      </c>
      <c r="I3048" s="22" t="n">
        <v>22.66</v>
      </c>
      <c r="J3048" s="22" t="n">
        <v>0.238987</v>
      </c>
      <c r="K3048" s="22" t="n">
        <v>0.767494</v>
      </c>
      <c r="O3048" s="23"/>
    </row>
    <row r="3049" customFormat="false" ht="15" hidden="false" customHeight="false" outlineLevel="0" collapsed="false">
      <c r="A3049" s="22" t="s">
        <v>1556</v>
      </c>
      <c r="B3049" s="22" t="n">
        <v>50</v>
      </c>
      <c r="C3049" s="22" t="n">
        <v>31</v>
      </c>
      <c r="D3049" s="22" t="n">
        <v>115</v>
      </c>
      <c r="E3049" s="22" t="n">
        <v>126</v>
      </c>
      <c r="F3049" s="22" t="n">
        <f aca="false">D3049/SUM(C3049:E3049)</f>
        <v>0.422794117647059</v>
      </c>
      <c r="G3049" s="22" t="n">
        <v>28.8</v>
      </c>
      <c r="H3049" s="22" t="n">
        <v>119.41</v>
      </c>
      <c r="I3049" s="22" t="n">
        <v>123.8</v>
      </c>
      <c r="J3049" s="22" t="n">
        <v>0.37098</v>
      </c>
      <c r="K3049" s="22" t="n">
        <v>0.58047</v>
      </c>
      <c r="O3049" s="23"/>
    </row>
    <row r="3050" customFormat="false" ht="15" hidden="false" customHeight="false" outlineLevel="0" collapsed="false">
      <c r="A3050" s="22" t="s">
        <v>1723</v>
      </c>
      <c r="B3050" s="22" t="n">
        <v>116</v>
      </c>
      <c r="C3050" s="22" t="n">
        <v>44</v>
      </c>
      <c r="D3050" s="22" t="n">
        <v>120</v>
      </c>
      <c r="E3050" s="22" t="n">
        <v>120</v>
      </c>
      <c r="F3050" s="22" t="n">
        <f aca="false">D3050/SUM(C3050:E3050)</f>
        <v>0.422535211267606</v>
      </c>
      <c r="G3050" s="22" t="n">
        <v>38.08</v>
      </c>
      <c r="H3050" s="22" t="n">
        <v>131.83</v>
      </c>
      <c r="I3050" s="22" t="n">
        <v>114.08</v>
      </c>
      <c r="J3050" s="22" t="n">
        <v>2.287311</v>
      </c>
      <c r="K3050" s="22" t="n">
        <v>0.126958</v>
      </c>
      <c r="O3050" s="23"/>
    </row>
    <row r="3051" customFormat="false" ht="15" hidden="false" customHeight="false" outlineLevel="0" collapsed="false">
      <c r="A3051" s="22" t="s">
        <v>1723</v>
      </c>
      <c r="B3051" s="22" t="n">
        <v>118</v>
      </c>
      <c r="C3051" s="22" t="n">
        <v>44</v>
      </c>
      <c r="D3051" s="22" t="n">
        <v>120</v>
      </c>
      <c r="E3051" s="22" t="n">
        <v>120</v>
      </c>
      <c r="F3051" s="22" t="n">
        <f aca="false">D3051/SUM(C3051:E3051)</f>
        <v>0.422535211267606</v>
      </c>
      <c r="G3051" s="22" t="n">
        <v>38.08</v>
      </c>
      <c r="H3051" s="22" t="n">
        <v>131.83</v>
      </c>
      <c r="I3051" s="22" t="n">
        <v>114.08</v>
      </c>
      <c r="J3051" s="22" t="n">
        <v>2.287311</v>
      </c>
      <c r="K3051" s="22" t="n">
        <v>0.126958</v>
      </c>
      <c r="O3051" s="23"/>
    </row>
    <row r="3052" customFormat="false" ht="15" hidden="false" customHeight="false" outlineLevel="0" collapsed="false">
      <c r="A3052" s="22" t="s">
        <v>1301</v>
      </c>
      <c r="B3052" s="22" t="n">
        <v>83</v>
      </c>
      <c r="C3052" s="22" t="n">
        <v>137</v>
      </c>
      <c r="D3052" s="22" t="n">
        <v>120</v>
      </c>
      <c r="E3052" s="22" t="n">
        <v>27</v>
      </c>
      <c r="F3052" s="22" t="n">
        <f aca="false">D3052/SUM(C3052:E3052)</f>
        <v>0.422535211267606</v>
      </c>
      <c r="G3052" s="22" t="n">
        <v>136.65</v>
      </c>
      <c r="H3052" s="22" t="n">
        <v>120.7</v>
      </c>
      <c r="I3052" s="22" t="n">
        <v>26.65</v>
      </c>
      <c r="J3052" s="22" t="n">
        <v>0.009476</v>
      </c>
      <c r="K3052" s="22" t="n">
        <v>0.889799</v>
      </c>
      <c r="O3052" s="23"/>
    </row>
    <row r="3053" customFormat="false" ht="15" hidden="false" customHeight="false" outlineLevel="0" collapsed="false">
      <c r="A3053" s="22" t="s">
        <v>1301</v>
      </c>
      <c r="B3053" s="22" t="n">
        <v>118</v>
      </c>
      <c r="C3053" s="22" t="n">
        <v>137</v>
      </c>
      <c r="D3053" s="22" t="n">
        <v>120</v>
      </c>
      <c r="E3053" s="22" t="n">
        <v>27</v>
      </c>
      <c r="F3053" s="22" t="n">
        <f aca="false">D3053/SUM(C3053:E3053)</f>
        <v>0.422535211267606</v>
      </c>
      <c r="G3053" s="22" t="n">
        <v>136.65</v>
      </c>
      <c r="H3053" s="22" t="n">
        <v>120.7</v>
      </c>
      <c r="I3053" s="22" t="n">
        <v>26.65</v>
      </c>
      <c r="J3053" s="22" t="n">
        <v>0.009476</v>
      </c>
      <c r="K3053" s="22" t="n">
        <v>0.889799</v>
      </c>
      <c r="O3053" s="23"/>
    </row>
    <row r="3054" customFormat="false" ht="15" hidden="false" customHeight="false" outlineLevel="0" collapsed="false">
      <c r="A3054" s="22" t="s">
        <v>1724</v>
      </c>
      <c r="B3054" s="22" t="n">
        <v>26</v>
      </c>
      <c r="C3054" s="22" t="n">
        <v>142</v>
      </c>
      <c r="D3054" s="22" t="n">
        <v>120</v>
      </c>
      <c r="E3054" s="22" t="n">
        <v>22</v>
      </c>
      <c r="F3054" s="22" t="n">
        <f aca="false">D3054/SUM(C3054:E3054)</f>
        <v>0.422535211267606</v>
      </c>
      <c r="G3054" s="22" t="n">
        <v>143.68</v>
      </c>
      <c r="H3054" s="22" t="n">
        <v>116.65</v>
      </c>
      <c r="I3054" s="22" t="n">
        <v>23.68</v>
      </c>
      <c r="J3054" s="22" t="n">
        <v>0.234532</v>
      </c>
      <c r="K3054" s="22" t="n">
        <v>0.772381</v>
      </c>
      <c r="O3054" s="23"/>
    </row>
    <row r="3055" customFormat="false" ht="15" hidden="false" customHeight="false" outlineLevel="0" collapsed="false">
      <c r="A3055" s="22" t="s">
        <v>1724</v>
      </c>
      <c r="B3055" s="22" t="n">
        <v>39</v>
      </c>
      <c r="C3055" s="22" t="n">
        <v>142</v>
      </c>
      <c r="D3055" s="22" t="n">
        <v>120</v>
      </c>
      <c r="E3055" s="22" t="n">
        <v>22</v>
      </c>
      <c r="F3055" s="22" t="n">
        <f aca="false">D3055/SUM(C3055:E3055)</f>
        <v>0.422535211267606</v>
      </c>
      <c r="G3055" s="22" t="n">
        <v>143.68</v>
      </c>
      <c r="H3055" s="22" t="n">
        <v>116.65</v>
      </c>
      <c r="I3055" s="22" t="n">
        <v>23.68</v>
      </c>
      <c r="J3055" s="22" t="n">
        <v>0.234532</v>
      </c>
      <c r="K3055" s="22" t="n">
        <v>0.772381</v>
      </c>
      <c r="O3055" s="23"/>
    </row>
    <row r="3056" customFormat="false" ht="15" hidden="false" customHeight="false" outlineLevel="0" collapsed="false">
      <c r="A3056" s="22" t="s">
        <v>1725</v>
      </c>
      <c r="B3056" s="22" t="n">
        <v>36</v>
      </c>
      <c r="C3056" s="22" t="n">
        <v>79</v>
      </c>
      <c r="D3056" s="22" t="n">
        <v>79</v>
      </c>
      <c r="E3056" s="22" t="n">
        <v>29</v>
      </c>
      <c r="F3056" s="22" t="n">
        <f aca="false">D3056/SUM(C3056:E3056)</f>
        <v>0.422459893048128</v>
      </c>
      <c r="G3056" s="22" t="n">
        <v>75.09</v>
      </c>
      <c r="H3056" s="22" t="n">
        <v>86.82</v>
      </c>
      <c r="I3056" s="22" t="n">
        <v>25.09</v>
      </c>
      <c r="J3056" s="22" t="n">
        <v>1.515519</v>
      </c>
      <c r="K3056" s="22" t="n">
        <v>0.211365</v>
      </c>
      <c r="O3056" s="23"/>
    </row>
    <row r="3057" customFormat="false" ht="15" hidden="false" customHeight="false" outlineLevel="0" collapsed="false">
      <c r="A3057" s="22" t="s">
        <v>1726</v>
      </c>
      <c r="B3057" s="22" t="n">
        <v>107</v>
      </c>
      <c r="C3057" s="22" t="n">
        <v>71</v>
      </c>
      <c r="D3057" s="22" t="n">
        <v>84</v>
      </c>
      <c r="E3057" s="22" t="n">
        <v>44</v>
      </c>
      <c r="F3057" s="22" t="n">
        <f aca="false">D3057/SUM(C3057:E3057)</f>
        <v>0.422110552763819</v>
      </c>
      <c r="G3057" s="22" t="n">
        <v>64.17</v>
      </c>
      <c r="H3057" s="22" t="n">
        <v>97.67</v>
      </c>
      <c r="I3057" s="22" t="n">
        <v>37.17</v>
      </c>
      <c r="J3057" s="22" t="n">
        <v>3.897419</v>
      </c>
      <c r="K3057" s="22" t="n">
        <v>0.059788</v>
      </c>
      <c r="O3057" s="23"/>
    </row>
    <row r="3058" customFormat="false" ht="15" hidden="false" customHeight="false" outlineLevel="0" collapsed="false">
      <c r="A3058" s="22" t="s">
        <v>1726</v>
      </c>
      <c r="B3058" s="22" t="n">
        <v>108</v>
      </c>
      <c r="C3058" s="22" t="n">
        <v>71</v>
      </c>
      <c r="D3058" s="22" t="n">
        <v>84</v>
      </c>
      <c r="E3058" s="22" t="n">
        <v>44</v>
      </c>
      <c r="F3058" s="22" t="n">
        <f aca="false">D3058/SUM(C3058:E3058)</f>
        <v>0.422110552763819</v>
      </c>
      <c r="G3058" s="22" t="n">
        <v>64.17</v>
      </c>
      <c r="H3058" s="22" t="n">
        <v>97.67</v>
      </c>
      <c r="I3058" s="22" t="n">
        <v>37.17</v>
      </c>
      <c r="J3058" s="22" t="n">
        <v>3.897419</v>
      </c>
      <c r="K3058" s="22" t="n">
        <v>0.059788</v>
      </c>
      <c r="O3058" s="23"/>
    </row>
    <row r="3059" customFormat="false" ht="15" hidden="false" customHeight="false" outlineLevel="0" collapsed="false">
      <c r="A3059" s="22" t="s">
        <v>1727</v>
      </c>
      <c r="B3059" s="22" t="n">
        <v>20</v>
      </c>
      <c r="C3059" s="22" t="n">
        <v>15</v>
      </c>
      <c r="D3059" s="22" t="n">
        <v>111</v>
      </c>
      <c r="E3059" s="22" t="n">
        <v>137</v>
      </c>
      <c r="F3059" s="22" t="n">
        <f aca="false">D3059/SUM(C3059:E3059)</f>
        <v>0.422053231939163</v>
      </c>
      <c r="G3059" s="22" t="n">
        <v>18.9</v>
      </c>
      <c r="H3059" s="22" t="n">
        <v>103.2</v>
      </c>
      <c r="I3059" s="22" t="n">
        <v>140.9</v>
      </c>
      <c r="J3059" s="22" t="n">
        <v>1.500982</v>
      </c>
      <c r="K3059" s="22" t="n">
        <v>0.271747</v>
      </c>
      <c r="O3059" s="23"/>
    </row>
    <row r="3060" customFormat="false" ht="15" hidden="false" customHeight="false" outlineLevel="0" collapsed="false">
      <c r="A3060" s="22" t="s">
        <v>1728</v>
      </c>
      <c r="B3060" s="22" t="n">
        <v>62</v>
      </c>
      <c r="C3060" s="22" t="n">
        <v>132</v>
      </c>
      <c r="D3060" s="22" t="n">
        <v>119</v>
      </c>
      <c r="E3060" s="22" t="n">
        <v>31</v>
      </c>
      <c r="F3060" s="22" t="n">
        <f aca="false">D3060/SUM(C3060:E3060)</f>
        <v>0.421985815602837</v>
      </c>
      <c r="G3060" s="22" t="n">
        <v>130.04</v>
      </c>
      <c r="H3060" s="22" t="n">
        <v>122.91</v>
      </c>
      <c r="I3060" s="22" t="n">
        <v>29.04</v>
      </c>
      <c r="J3060" s="22" t="n">
        <v>0.285824</v>
      </c>
      <c r="K3060" s="22" t="n">
        <v>0.586309</v>
      </c>
      <c r="O3060" s="23"/>
    </row>
    <row r="3061" customFormat="false" ht="15" hidden="false" customHeight="false" outlineLevel="0" collapsed="false">
      <c r="A3061" s="22" t="s">
        <v>1695</v>
      </c>
      <c r="B3061" s="22" t="n">
        <v>57</v>
      </c>
      <c r="C3061" s="22" t="n">
        <v>32</v>
      </c>
      <c r="D3061" s="22" t="n">
        <v>100</v>
      </c>
      <c r="E3061" s="22" t="n">
        <v>105</v>
      </c>
      <c r="F3061" s="22" t="n">
        <f aca="false">D3061/SUM(C3061:E3061)</f>
        <v>0.421940928270042</v>
      </c>
      <c r="G3061" s="22" t="n">
        <v>28.37</v>
      </c>
      <c r="H3061" s="22" t="n">
        <v>107.26</v>
      </c>
      <c r="I3061" s="22" t="n">
        <v>101.37</v>
      </c>
      <c r="J3061" s="22" t="n">
        <v>1.085061</v>
      </c>
      <c r="K3061" s="22" t="n">
        <v>0.315294</v>
      </c>
      <c r="O3061" s="23"/>
    </row>
    <row r="3062" customFormat="false" ht="15" hidden="false" customHeight="false" outlineLevel="0" collapsed="false">
      <c r="A3062" s="22" t="s">
        <v>447</v>
      </c>
      <c r="B3062" s="22" t="n">
        <v>91</v>
      </c>
      <c r="C3062" s="22" t="n">
        <v>134</v>
      </c>
      <c r="D3062" s="22" t="n">
        <v>108</v>
      </c>
      <c r="E3062" s="22" t="n">
        <v>14</v>
      </c>
      <c r="F3062" s="22" t="n">
        <f aca="false">D3062/SUM(C3062:E3062)</f>
        <v>0.421875</v>
      </c>
      <c r="G3062" s="22" t="n">
        <v>138.06</v>
      </c>
      <c r="H3062" s="22" t="n">
        <v>99.88</v>
      </c>
      <c r="I3062" s="22" t="n">
        <v>18.06</v>
      </c>
      <c r="J3062" s="22" t="n">
        <v>1.694233</v>
      </c>
      <c r="K3062" s="22" t="n">
        <v>0.261011</v>
      </c>
      <c r="O3062" s="23"/>
    </row>
    <row r="3063" customFormat="false" ht="15" hidden="false" customHeight="false" outlineLevel="0" collapsed="false">
      <c r="A3063" s="22" t="s">
        <v>1729</v>
      </c>
      <c r="B3063" s="22" t="n">
        <v>98</v>
      </c>
      <c r="C3063" s="22" t="n">
        <v>126</v>
      </c>
      <c r="D3063" s="22" t="n">
        <v>116</v>
      </c>
      <c r="E3063" s="22" t="n">
        <v>33</v>
      </c>
      <c r="F3063" s="22" t="n">
        <f aca="false">D3063/SUM(C3063:E3063)</f>
        <v>0.421818181818182</v>
      </c>
      <c r="G3063" s="22" t="n">
        <v>123.11</v>
      </c>
      <c r="H3063" s="22" t="n">
        <v>121.77</v>
      </c>
      <c r="I3063" s="22" t="n">
        <v>30.11</v>
      </c>
      <c r="J3063" s="22" t="n">
        <v>0.61838</v>
      </c>
      <c r="K3063" s="22" t="n">
        <v>0.41691</v>
      </c>
      <c r="O3063" s="23"/>
    </row>
    <row r="3064" customFormat="false" ht="15" hidden="false" customHeight="false" outlineLevel="0" collapsed="false">
      <c r="A3064" s="22" t="s">
        <v>1730</v>
      </c>
      <c r="B3064" s="22" t="n">
        <v>77</v>
      </c>
      <c r="C3064" s="22" t="n">
        <v>118</v>
      </c>
      <c r="D3064" s="22" t="n">
        <v>97</v>
      </c>
      <c r="E3064" s="22" t="n">
        <v>15</v>
      </c>
      <c r="F3064" s="22" t="n">
        <f aca="false">D3064/SUM(C3064:E3064)</f>
        <v>0.421739130434783</v>
      </c>
      <c r="G3064" s="22" t="n">
        <v>120.53</v>
      </c>
      <c r="H3064" s="22" t="n">
        <v>91.94</v>
      </c>
      <c r="I3064" s="22" t="n">
        <v>17.53</v>
      </c>
      <c r="J3064" s="22" t="n">
        <v>0.697543</v>
      </c>
      <c r="K3064" s="22" t="n">
        <v>0.509107</v>
      </c>
      <c r="O3064" s="23"/>
    </row>
    <row r="3065" customFormat="false" ht="15" hidden="false" customHeight="false" outlineLevel="0" collapsed="false">
      <c r="A3065" s="22" t="s">
        <v>546</v>
      </c>
      <c r="B3065" s="22" t="n">
        <v>110</v>
      </c>
      <c r="C3065" s="22" t="n">
        <v>122</v>
      </c>
      <c r="D3065" s="22" t="n">
        <v>102</v>
      </c>
      <c r="E3065" s="22" t="n">
        <v>18</v>
      </c>
      <c r="F3065" s="22" t="n">
        <f aca="false">D3065/SUM(C3065:E3065)</f>
        <v>0.421487603305785</v>
      </c>
      <c r="G3065" s="22" t="n">
        <v>123.67</v>
      </c>
      <c r="H3065" s="22" t="n">
        <v>98.65</v>
      </c>
      <c r="I3065" s="22" t="n">
        <v>19.67</v>
      </c>
      <c r="J3065" s="22" t="n">
        <v>0.27857</v>
      </c>
      <c r="K3065" s="22" t="n">
        <v>0.752157</v>
      </c>
      <c r="O3065" s="23"/>
    </row>
    <row r="3066" customFormat="false" ht="15" hidden="false" customHeight="false" outlineLevel="0" collapsed="false">
      <c r="A3066" s="22" t="s">
        <v>1731</v>
      </c>
      <c r="B3066" s="22" t="n">
        <v>86</v>
      </c>
      <c r="C3066" s="22" t="n">
        <v>27</v>
      </c>
      <c r="D3066" s="22" t="n">
        <v>118</v>
      </c>
      <c r="E3066" s="22" t="n">
        <v>135</v>
      </c>
      <c r="F3066" s="22" t="n">
        <f aca="false">D3066/SUM(C3066:E3066)</f>
        <v>0.421428571428571</v>
      </c>
      <c r="G3066" s="22" t="n">
        <v>26.41</v>
      </c>
      <c r="H3066" s="22" t="n">
        <v>119.17</v>
      </c>
      <c r="I3066" s="22" t="n">
        <v>134.41</v>
      </c>
      <c r="J3066" s="22" t="n">
        <v>0.027055</v>
      </c>
      <c r="K3066" s="22" t="n">
        <v>0.888466</v>
      </c>
      <c r="O3066" s="23"/>
    </row>
    <row r="3067" customFormat="false" ht="15" hidden="false" customHeight="false" outlineLevel="0" collapsed="false">
      <c r="A3067" s="22" t="s">
        <v>1732</v>
      </c>
      <c r="B3067" s="22" t="n">
        <v>117</v>
      </c>
      <c r="C3067" s="22" t="n">
        <v>131</v>
      </c>
      <c r="D3067" s="22" t="n">
        <v>120</v>
      </c>
      <c r="E3067" s="22" t="n">
        <v>34</v>
      </c>
      <c r="F3067" s="22" t="n">
        <f aca="false">D3067/SUM(C3067:E3067)</f>
        <v>0.421052631578947</v>
      </c>
      <c r="G3067" s="22" t="n">
        <v>128</v>
      </c>
      <c r="H3067" s="22" t="n">
        <v>125.99</v>
      </c>
      <c r="I3067" s="22" t="n">
        <v>31</v>
      </c>
      <c r="J3067" s="22" t="n">
        <v>0.644819</v>
      </c>
      <c r="K3067" s="22" t="n">
        <v>0.422874</v>
      </c>
      <c r="O3067" s="23"/>
    </row>
    <row r="3068" customFormat="false" ht="15" hidden="false" customHeight="false" outlineLevel="0" collapsed="false">
      <c r="A3068" s="22" t="s">
        <v>1733</v>
      </c>
      <c r="B3068" s="22" t="n">
        <v>60</v>
      </c>
      <c r="C3068" s="22" t="n">
        <v>42</v>
      </c>
      <c r="D3068" s="22" t="n">
        <v>120</v>
      </c>
      <c r="E3068" s="22" t="n">
        <v>123</v>
      </c>
      <c r="F3068" s="22" t="n">
        <f aca="false">D3068/SUM(C3068:E3068)</f>
        <v>0.421052631578947</v>
      </c>
      <c r="G3068" s="22" t="n">
        <v>36.51</v>
      </c>
      <c r="H3068" s="22" t="n">
        <v>130.99</v>
      </c>
      <c r="I3068" s="22" t="n">
        <v>117.51</v>
      </c>
      <c r="J3068" s="22" t="n">
        <v>2.005977</v>
      </c>
      <c r="K3068" s="22" t="n">
        <v>0.157519</v>
      </c>
      <c r="O3068" s="23"/>
    </row>
    <row r="3069" customFormat="false" ht="15" hidden="false" customHeight="false" outlineLevel="0" collapsed="false">
      <c r="A3069" s="22" t="s">
        <v>1734</v>
      </c>
      <c r="B3069" s="22" t="n">
        <v>24</v>
      </c>
      <c r="C3069" s="22" t="n">
        <v>150</v>
      </c>
      <c r="D3069" s="22" t="n">
        <v>120</v>
      </c>
      <c r="E3069" s="22" t="n">
        <v>15</v>
      </c>
      <c r="F3069" s="22" t="n">
        <f aca="false">D3069/SUM(C3069:E3069)</f>
        <v>0.421052631578947</v>
      </c>
      <c r="G3069" s="22" t="n">
        <v>154.74</v>
      </c>
      <c r="H3069" s="22" t="n">
        <v>110.53</v>
      </c>
      <c r="I3069" s="22" t="n">
        <v>19.74</v>
      </c>
      <c r="J3069" s="22" t="n">
        <v>2.093878</v>
      </c>
      <c r="K3069" s="22" t="n">
        <v>0.171083</v>
      </c>
      <c r="O3069" s="23"/>
    </row>
    <row r="3070" customFormat="false" ht="15" hidden="false" customHeight="false" outlineLevel="0" collapsed="false">
      <c r="A3070" s="22" t="s">
        <v>1735</v>
      </c>
      <c r="B3070" s="22" t="n">
        <v>22</v>
      </c>
      <c r="C3070" s="22" t="n">
        <v>150</v>
      </c>
      <c r="D3070" s="22" t="n">
        <v>117</v>
      </c>
      <c r="E3070" s="22" t="n">
        <v>11</v>
      </c>
      <c r="F3070" s="22" t="n">
        <f aca="false">D3070/SUM(C3070:E3070)</f>
        <v>0.420863309352518</v>
      </c>
      <c r="G3070" s="22" t="n">
        <v>156.38</v>
      </c>
      <c r="H3070" s="22" t="n">
        <v>104.25</v>
      </c>
      <c r="I3070" s="22" t="n">
        <v>17.38</v>
      </c>
      <c r="J3070" s="22" t="n">
        <v>4.158273</v>
      </c>
      <c r="K3070" s="22" t="n">
        <v>0.053953</v>
      </c>
      <c r="O3070" s="23"/>
    </row>
    <row r="3071" customFormat="false" ht="15" hidden="false" customHeight="false" outlineLevel="0" collapsed="false">
      <c r="A3071" s="22" t="s">
        <v>1736</v>
      </c>
      <c r="B3071" s="22" t="n">
        <v>119</v>
      </c>
      <c r="C3071" s="22" t="n">
        <v>134</v>
      </c>
      <c r="D3071" s="22" t="n">
        <v>114</v>
      </c>
      <c r="E3071" s="22" t="n">
        <v>23</v>
      </c>
      <c r="F3071" s="22" t="n">
        <f aca="false">D3071/SUM(C3071:E3071)</f>
        <v>0.420664206642066</v>
      </c>
      <c r="G3071" s="22" t="n">
        <v>134.62</v>
      </c>
      <c r="H3071" s="22" t="n">
        <v>112.77</v>
      </c>
      <c r="I3071" s="22" t="n">
        <v>23.62</v>
      </c>
      <c r="J3071" s="22" t="n">
        <v>0.032371</v>
      </c>
      <c r="K3071" s="22" t="n">
        <v>1</v>
      </c>
      <c r="O3071" s="23"/>
    </row>
    <row r="3072" customFormat="false" ht="15" hidden="false" customHeight="false" outlineLevel="0" collapsed="false">
      <c r="A3072" s="22" t="s">
        <v>1737</v>
      </c>
      <c r="B3072" s="22" t="n">
        <v>37</v>
      </c>
      <c r="C3072" s="22" t="n">
        <v>14</v>
      </c>
      <c r="D3072" s="22" t="n">
        <v>119</v>
      </c>
      <c r="E3072" s="22" t="n">
        <v>150</v>
      </c>
      <c r="F3072" s="22" t="n">
        <f aca="false">D3072/SUM(C3072:E3072)</f>
        <v>0.420494699646643</v>
      </c>
      <c r="G3072" s="22" t="n">
        <v>19.09</v>
      </c>
      <c r="H3072" s="22" t="n">
        <v>108.82</v>
      </c>
      <c r="I3072" s="22" t="n">
        <v>155.09</v>
      </c>
      <c r="J3072" s="22" t="n">
        <v>2.475822</v>
      </c>
      <c r="K3072" s="22" t="n">
        <v>0.162727</v>
      </c>
      <c r="O3072" s="23"/>
    </row>
    <row r="3073" customFormat="false" ht="15" hidden="false" customHeight="false" outlineLevel="0" collapsed="false">
      <c r="A3073" s="22" t="s">
        <v>1738</v>
      </c>
      <c r="B3073" s="22" t="n">
        <v>115</v>
      </c>
      <c r="C3073" s="22" t="n">
        <v>141</v>
      </c>
      <c r="D3073" s="22" t="n">
        <v>119</v>
      </c>
      <c r="E3073" s="22" t="n">
        <v>23</v>
      </c>
      <c r="F3073" s="22" t="n">
        <f aca="false">D3073/SUM(C3073:E3073)</f>
        <v>0.420494699646643</v>
      </c>
      <c r="G3073" s="22" t="n">
        <v>142.05</v>
      </c>
      <c r="H3073" s="22" t="n">
        <v>116.9</v>
      </c>
      <c r="I3073" s="22" t="n">
        <v>24.05</v>
      </c>
      <c r="J3073" s="22" t="n">
        <v>0.091389</v>
      </c>
      <c r="K3073" s="22" t="n">
        <v>0.885548</v>
      </c>
      <c r="O3073" s="23"/>
    </row>
    <row r="3074" customFormat="false" ht="15" hidden="false" customHeight="false" outlineLevel="0" collapsed="false">
      <c r="A3074" s="22" t="s">
        <v>1739</v>
      </c>
      <c r="B3074" s="22" t="n">
        <v>28</v>
      </c>
      <c r="C3074" s="22" t="n">
        <v>13</v>
      </c>
      <c r="D3074" s="22" t="n">
        <v>119</v>
      </c>
      <c r="E3074" s="22" t="n">
        <v>151</v>
      </c>
      <c r="F3074" s="22" t="n">
        <f aca="false">D3074/SUM(C3074:E3074)</f>
        <v>0.420494699646643</v>
      </c>
      <c r="G3074" s="22" t="n">
        <v>18.57</v>
      </c>
      <c r="H3074" s="22" t="n">
        <v>107.85</v>
      </c>
      <c r="I3074" s="22" t="n">
        <v>156.57</v>
      </c>
      <c r="J3074" s="22" t="n">
        <v>3.022785</v>
      </c>
      <c r="K3074" s="22" t="n">
        <v>0.117328</v>
      </c>
      <c r="O3074" s="23"/>
    </row>
    <row r="3075" customFormat="false" ht="15" hidden="false" customHeight="false" outlineLevel="0" collapsed="false">
      <c r="A3075" s="22" t="s">
        <v>1740</v>
      </c>
      <c r="B3075" s="22" t="n">
        <v>75</v>
      </c>
      <c r="C3075" s="22" t="n">
        <v>129</v>
      </c>
      <c r="D3075" s="22" t="n">
        <v>119</v>
      </c>
      <c r="E3075" s="22" t="n">
        <v>35</v>
      </c>
      <c r="F3075" s="22" t="n">
        <f aca="false">D3075/SUM(C3075:E3075)</f>
        <v>0.420494699646643</v>
      </c>
      <c r="G3075" s="22" t="n">
        <v>125.56</v>
      </c>
      <c r="H3075" s="22" t="n">
        <v>125.89</v>
      </c>
      <c r="I3075" s="22" t="n">
        <v>31.56</v>
      </c>
      <c r="J3075" s="22" t="n">
        <v>0.847396</v>
      </c>
      <c r="K3075" s="22" t="n">
        <v>0.351755</v>
      </c>
      <c r="O3075" s="23"/>
    </row>
    <row r="3076" customFormat="false" ht="15" hidden="false" customHeight="false" outlineLevel="0" collapsed="false">
      <c r="A3076" s="22" t="s">
        <v>1741</v>
      </c>
      <c r="B3076" s="22" t="n">
        <v>82</v>
      </c>
      <c r="C3076" s="22" t="n">
        <v>127</v>
      </c>
      <c r="D3076" s="22" t="n">
        <v>113</v>
      </c>
      <c r="E3076" s="22" t="n">
        <v>29</v>
      </c>
      <c r="F3076" s="22" t="n">
        <f aca="false">D3076/SUM(C3076:E3076)</f>
        <v>0.420074349442379</v>
      </c>
      <c r="G3076" s="22" t="n">
        <v>125.18</v>
      </c>
      <c r="H3076" s="22" t="n">
        <v>116.65</v>
      </c>
      <c r="I3076" s="22" t="n">
        <v>27.18</v>
      </c>
      <c r="J3076" s="22" t="n">
        <v>0.263189</v>
      </c>
      <c r="K3076" s="22" t="n">
        <v>0.672845</v>
      </c>
      <c r="O3076" s="23"/>
    </row>
    <row r="3077" customFormat="false" ht="15" hidden="false" customHeight="false" outlineLevel="0" collapsed="false">
      <c r="A3077" s="22" t="s">
        <v>1742</v>
      </c>
      <c r="B3077" s="22" t="n">
        <v>16</v>
      </c>
      <c r="C3077" s="22" t="n">
        <v>124</v>
      </c>
      <c r="D3077" s="22" t="n">
        <v>118</v>
      </c>
      <c r="E3077" s="22" t="n">
        <v>39</v>
      </c>
      <c r="F3077" s="22" t="n">
        <f aca="false">D3077/SUM(C3077:E3077)</f>
        <v>0.419928825622776</v>
      </c>
      <c r="G3077" s="22" t="n">
        <v>119.18</v>
      </c>
      <c r="H3077" s="22" t="n">
        <v>127.64</v>
      </c>
      <c r="I3077" s="22" t="n">
        <v>34.18</v>
      </c>
      <c r="J3077" s="22" t="n">
        <v>1.604097</v>
      </c>
      <c r="K3077" s="22" t="n">
        <v>0.236545</v>
      </c>
      <c r="O3077" s="23"/>
    </row>
    <row r="3078" customFormat="false" ht="15" hidden="false" customHeight="false" outlineLevel="0" collapsed="false">
      <c r="A3078" s="22" t="s">
        <v>1743</v>
      </c>
      <c r="B3078" s="22" t="n">
        <v>94</v>
      </c>
      <c r="C3078" s="22" t="n">
        <v>88</v>
      </c>
      <c r="D3078" s="22" t="n">
        <v>76</v>
      </c>
      <c r="E3078" s="22" t="n">
        <v>17</v>
      </c>
      <c r="F3078" s="22" t="n">
        <f aca="false">D3078/SUM(C3078:E3078)</f>
        <v>0.419889502762431</v>
      </c>
      <c r="G3078" s="22" t="n">
        <v>87.71</v>
      </c>
      <c r="H3078" s="22" t="n">
        <v>76.57</v>
      </c>
      <c r="I3078" s="22" t="n">
        <v>16.71</v>
      </c>
      <c r="J3078" s="22" t="n">
        <v>0.010191</v>
      </c>
      <c r="K3078" s="22" t="n">
        <v>1</v>
      </c>
      <c r="O3078" s="23"/>
    </row>
    <row r="3079" customFormat="false" ht="15" hidden="false" customHeight="false" outlineLevel="0" collapsed="false">
      <c r="A3079" s="22" t="s">
        <v>116</v>
      </c>
      <c r="B3079" s="22" t="n">
        <v>25</v>
      </c>
      <c r="C3079" s="22" t="n">
        <v>141</v>
      </c>
      <c r="D3079" s="22" t="n">
        <v>102</v>
      </c>
      <c r="E3079" s="22" t="n">
        <v>0</v>
      </c>
      <c r="F3079" s="22" t="n">
        <f aca="false">D3079/SUM(C3079:E3079)</f>
        <v>0.419753086419753</v>
      </c>
      <c r="G3079" s="22" t="n">
        <v>151.7</v>
      </c>
      <c r="H3079" s="22" t="n">
        <v>80.59</v>
      </c>
      <c r="I3079" s="22" t="n">
        <v>10.7</v>
      </c>
      <c r="J3079" s="22" t="n">
        <v>17.145264</v>
      </c>
      <c r="K3079" s="22" t="n">
        <v>3E-006</v>
      </c>
      <c r="O3079" s="23"/>
    </row>
    <row r="3080" customFormat="false" ht="15" hidden="false" customHeight="false" outlineLevel="0" collapsed="false">
      <c r="A3080" s="22" t="s">
        <v>1744</v>
      </c>
      <c r="B3080" s="22" t="n">
        <v>40</v>
      </c>
      <c r="C3080" s="22" t="n">
        <v>19</v>
      </c>
      <c r="D3080" s="22" t="n">
        <v>120</v>
      </c>
      <c r="E3080" s="22" t="n">
        <v>147</v>
      </c>
      <c r="F3080" s="22" t="n">
        <f aca="false">D3080/SUM(C3080:E3080)</f>
        <v>0.41958041958042</v>
      </c>
      <c r="G3080" s="22" t="n">
        <v>21.82</v>
      </c>
      <c r="H3080" s="22" t="n">
        <v>114.36</v>
      </c>
      <c r="I3080" s="22" t="n">
        <v>149.82</v>
      </c>
      <c r="J3080" s="22" t="n">
        <v>0.696495</v>
      </c>
      <c r="K3080" s="22" t="n">
        <v>0.461468</v>
      </c>
      <c r="O3080" s="23"/>
    </row>
    <row r="3081" customFormat="false" ht="15" hidden="false" customHeight="false" outlineLevel="0" collapsed="false">
      <c r="A3081" s="22" t="s">
        <v>1745</v>
      </c>
      <c r="B3081" s="22" t="n">
        <v>18</v>
      </c>
      <c r="C3081" s="22" t="n">
        <v>152</v>
      </c>
      <c r="D3081" s="22" t="n">
        <v>120</v>
      </c>
      <c r="E3081" s="22" t="n">
        <v>14</v>
      </c>
      <c r="F3081" s="22" t="n">
        <f aca="false">D3081/SUM(C3081:E3081)</f>
        <v>0.41958041958042</v>
      </c>
      <c r="G3081" s="22" t="n">
        <v>157.15</v>
      </c>
      <c r="H3081" s="22" t="n">
        <v>109.71</v>
      </c>
      <c r="I3081" s="22" t="n">
        <v>19.15</v>
      </c>
      <c r="J3081" s="22" t="n">
        <v>2.517946</v>
      </c>
      <c r="K3081" s="22" t="n">
        <v>0.125755</v>
      </c>
      <c r="O3081" s="23"/>
    </row>
    <row r="3082" customFormat="false" ht="15" hidden="false" customHeight="false" outlineLevel="0" collapsed="false">
      <c r="A3082" s="22" t="s">
        <v>1745</v>
      </c>
      <c r="B3082" s="22" t="n">
        <v>22</v>
      </c>
      <c r="C3082" s="22" t="n">
        <v>152</v>
      </c>
      <c r="D3082" s="22" t="n">
        <v>120</v>
      </c>
      <c r="E3082" s="22" t="n">
        <v>14</v>
      </c>
      <c r="F3082" s="22" t="n">
        <f aca="false">D3082/SUM(C3082:E3082)</f>
        <v>0.41958041958042</v>
      </c>
      <c r="G3082" s="22" t="n">
        <v>157.15</v>
      </c>
      <c r="H3082" s="22" t="n">
        <v>109.71</v>
      </c>
      <c r="I3082" s="22" t="n">
        <v>19.15</v>
      </c>
      <c r="J3082" s="22" t="n">
        <v>2.517946</v>
      </c>
      <c r="K3082" s="22" t="n">
        <v>0.125755</v>
      </c>
      <c r="O3082" s="23"/>
    </row>
    <row r="3083" customFormat="false" ht="15" hidden="false" customHeight="false" outlineLevel="0" collapsed="false">
      <c r="A3083" s="22" t="s">
        <v>1746</v>
      </c>
      <c r="B3083" s="22" t="n">
        <v>33</v>
      </c>
      <c r="C3083" s="22" t="n">
        <v>22</v>
      </c>
      <c r="D3083" s="22" t="n">
        <v>120</v>
      </c>
      <c r="E3083" s="22" t="n">
        <v>144</v>
      </c>
      <c r="F3083" s="22" t="n">
        <f aca="false">D3083/SUM(C3083:E3083)</f>
        <v>0.41958041958042</v>
      </c>
      <c r="G3083" s="22" t="n">
        <v>23.51</v>
      </c>
      <c r="H3083" s="22" t="n">
        <v>116.98</v>
      </c>
      <c r="I3083" s="22" t="n">
        <v>145.51</v>
      </c>
      <c r="J3083" s="22" t="n">
        <v>0.190742</v>
      </c>
      <c r="K3083" s="22" t="n">
        <v>0.772531</v>
      </c>
      <c r="O3083" s="23"/>
    </row>
    <row r="3084" customFormat="false" ht="15" hidden="false" customHeight="false" outlineLevel="0" collapsed="false">
      <c r="A3084" s="22" t="s">
        <v>1747</v>
      </c>
      <c r="B3084" s="22" t="n">
        <v>121</v>
      </c>
      <c r="C3084" s="22" t="n">
        <v>25</v>
      </c>
      <c r="D3084" s="22" t="n">
        <v>120</v>
      </c>
      <c r="E3084" s="22" t="n">
        <v>141</v>
      </c>
      <c r="F3084" s="22" t="n">
        <f aca="false">D3084/SUM(C3084:E3084)</f>
        <v>0.41958041958042</v>
      </c>
      <c r="G3084" s="22" t="n">
        <v>25.26</v>
      </c>
      <c r="H3084" s="22" t="n">
        <v>119.48</v>
      </c>
      <c r="I3084" s="22" t="n">
        <v>141.26</v>
      </c>
      <c r="J3084" s="22" t="n">
        <v>0.005511</v>
      </c>
      <c r="K3084" s="22" t="n">
        <v>1</v>
      </c>
      <c r="O3084" s="23"/>
    </row>
    <row r="3085" customFormat="false" ht="15" hidden="false" customHeight="false" outlineLevel="0" collapsed="false">
      <c r="A3085" s="22" t="s">
        <v>1748</v>
      </c>
      <c r="B3085" s="22" t="n">
        <v>63</v>
      </c>
      <c r="C3085" s="22" t="n">
        <v>27</v>
      </c>
      <c r="D3085" s="22" t="n">
        <v>120</v>
      </c>
      <c r="E3085" s="22" t="n">
        <v>139</v>
      </c>
      <c r="F3085" s="22" t="n">
        <f aca="false">D3085/SUM(C3085:E3085)</f>
        <v>0.41958041958042</v>
      </c>
      <c r="G3085" s="22" t="n">
        <v>26.47</v>
      </c>
      <c r="H3085" s="22" t="n">
        <v>121.07</v>
      </c>
      <c r="I3085" s="22" t="n">
        <v>138.47</v>
      </c>
      <c r="J3085" s="22" t="n">
        <v>0.022336</v>
      </c>
      <c r="K3085" s="22" t="n">
        <v>0.889148</v>
      </c>
      <c r="O3085" s="23"/>
    </row>
    <row r="3086" customFormat="false" ht="15" hidden="false" customHeight="false" outlineLevel="0" collapsed="false">
      <c r="A3086" s="22" t="s">
        <v>1749</v>
      </c>
      <c r="B3086" s="22" t="n">
        <v>117</v>
      </c>
      <c r="C3086" s="22" t="n">
        <v>80</v>
      </c>
      <c r="D3086" s="22" t="n">
        <v>73</v>
      </c>
      <c r="E3086" s="22" t="n">
        <v>21</v>
      </c>
      <c r="F3086" s="22" t="n">
        <f aca="false">D3086/SUM(C3086:E3086)</f>
        <v>0.419540229885057</v>
      </c>
      <c r="G3086" s="22" t="n">
        <v>78</v>
      </c>
      <c r="H3086" s="22" t="n">
        <v>77</v>
      </c>
      <c r="I3086" s="22" t="n">
        <v>19</v>
      </c>
      <c r="J3086" s="22" t="n">
        <v>0.468917</v>
      </c>
      <c r="K3086" s="22" t="n">
        <v>0.495358</v>
      </c>
      <c r="O3086" s="23"/>
    </row>
    <row r="3087" customFormat="false" ht="15" hidden="false" customHeight="false" outlineLevel="0" collapsed="false">
      <c r="A3087" s="22" t="s">
        <v>1750</v>
      </c>
      <c r="B3087" s="22" t="n">
        <v>91</v>
      </c>
      <c r="C3087" s="22" t="n">
        <v>99</v>
      </c>
      <c r="D3087" s="22" t="n">
        <v>86</v>
      </c>
      <c r="E3087" s="22" t="n">
        <v>20</v>
      </c>
      <c r="F3087" s="22" t="n">
        <f aca="false">D3087/SUM(C3087:E3087)</f>
        <v>0.419512195121951</v>
      </c>
      <c r="G3087" s="22" t="n">
        <v>98.36</v>
      </c>
      <c r="H3087" s="22" t="n">
        <v>87.28</v>
      </c>
      <c r="I3087" s="22" t="n">
        <v>19.36</v>
      </c>
      <c r="J3087" s="22" t="n">
        <v>0.043958</v>
      </c>
      <c r="K3087" s="22" t="n">
        <v>0.869751</v>
      </c>
      <c r="O3087" s="23"/>
    </row>
    <row r="3088" customFormat="false" ht="15" hidden="false" customHeight="false" outlineLevel="0" collapsed="false">
      <c r="A3088" s="22" t="s">
        <v>1751</v>
      </c>
      <c r="B3088" s="22" t="n">
        <v>31</v>
      </c>
      <c r="C3088" s="22" t="n">
        <v>104</v>
      </c>
      <c r="D3088" s="22" t="n">
        <v>99</v>
      </c>
      <c r="E3088" s="22" t="n">
        <v>33</v>
      </c>
      <c r="F3088" s="22" t="n">
        <f aca="false">D3088/SUM(C3088:E3088)</f>
        <v>0.419491525423729</v>
      </c>
      <c r="G3088" s="22" t="n">
        <v>99.84</v>
      </c>
      <c r="H3088" s="22" t="n">
        <v>107.32</v>
      </c>
      <c r="I3088" s="22" t="n">
        <v>28.84</v>
      </c>
      <c r="J3088" s="22" t="n">
        <v>1.418369</v>
      </c>
      <c r="K3088" s="22" t="n">
        <v>0.252099</v>
      </c>
      <c r="O3088" s="23"/>
    </row>
    <row r="3089" customFormat="false" ht="15" hidden="false" customHeight="false" outlineLevel="0" collapsed="false">
      <c r="A3089" s="22" t="s">
        <v>1751</v>
      </c>
      <c r="B3089" s="22" t="n">
        <v>109</v>
      </c>
      <c r="C3089" s="22" t="n">
        <v>104</v>
      </c>
      <c r="D3089" s="22" t="n">
        <v>99</v>
      </c>
      <c r="E3089" s="22" t="n">
        <v>33</v>
      </c>
      <c r="F3089" s="22" t="n">
        <f aca="false">D3089/SUM(C3089:E3089)</f>
        <v>0.419491525423729</v>
      </c>
      <c r="G3089" s="22" t="n">
        <v>99.84</v>
      </c>
      <c r="H3089" s="22" t="n">
        <v>107.32</v>
      </c>
      <c r="I3089" s="22" t="n">
        <v>28.84</v>
      </c>
      <c r="J3089" s="22" t="n">
        <v>1.418369</v>
      </c>
      <c r="K3089" s="22" t="n">
        <v>0.252099</v>
      </c>
      <c r="O3089" s="23"/>
    </row>
    <row r="3090" customFormat="false" ht="15" hidden="false" customHeight="false" outlineLevel="0" collapsed="false">
      <c r="A3090" s="22" t="s">
        <v>1752</v>
      </c>
      <c r="B3090" s="22" t="n">
        <v>109</v>
      </c>
      <c r="C3090" s="22" t="n">
        <v>145</v>
      </c>
      <c r="D3090" s="22" t="n">
        <v>117</v>
      </c>
      <c r="E3090" s="22" t="n">
        <v>17</v>
      </c>
      <c r="F3090" s="22" t="n">
        <f aca="false">D3090/SUM(C3090:E3090)</f>
        <v>0.419354838709677</v>
      </c>
      <c r="G3090" s="22" t="n">
        <v>148.43</v>
      </c>
      <c r="H3090" s="22" t="n">
        <v>110.14</v>
      </c>
      <c r="I3090" s="22" t="n">
        <v>20.43</v>
      </c>
      <c r="J3090" s="22" t="n">
        <v>1.083009</v>
      </c>
      <c r="K3090" s="22" t="n">
        <v>0.363191</v>
      </c>
      <c r="O3090" s="23"/>
    </row>
    <row r="3091" customFormat="false" ht="15" hidden="false" customHeight="false" outlineLevel="0" collapsed="false">
      <c r="A3091" s="22" t="s">
        <v>1753</v>
      </c>
      <c r="B3091" s="22" t="n">
        <v>52</v>
      </c>
      <c r="C3091" s="22" t="n">
        <v>147</v>
      </c>
      <c r="D3091" s="22" t="n">
        <v>117</v>
      </c>
      <c r="E3091" s="22" t="n">
        <v>15</v>
      </c>
      <c r="F3091" s="22" t="n">
        <f aca="false">D3091/SUM(C3091:E3091)</f>
        <v>0.419354838709677</v>
      </c>
      <c r="G3091" s="22" t="n">
        <v>151.36</v>
      </c>
      <c r="H3091" s="22" t="n">
        <v>108.27</v>
      </c>
      <c r="I3091" s="22" t="n">
        <v>19.36</v>
      </c>
      <c r="J3091" s="22" t="n">
        <v>1.81203</v>
      </c>
      <c r="K3091" s="22" t="n">
        <v>0.217652</v>
      </c>
      <c r="O3091" s="23"/>
    </row>
    <row r="3092" customFormat="false" ht="15" hidden="false" customHeight="false" outlineLevel="0" collapsed="false">
      <c r="A3092" s="22" t="s">
        <v>1754</v>
      </c>
      <c r="B3092" s="22" t="n">
        <v>34</v>
      </c>
      <c r="C3092" s="22" t="n">
        <v>112</v>
      </c>
      <c r="D3092" s="22" t="n">
        <v>104</v>
      </c>
      <c r="E3092" s="22" t="n">
        <v>32</v>
      </c>
      <c r="F3092" s="22" t="n">
        <f aca="false">D3092/SUM(C3092:E3092)</f>
        <v>0.419354838709677</v>
      </c>
      <c r="G3092" s="22" t="n">
        <v>108.45</v>
      </c>
      <c r="H3092" s="22" t="n">
        <v>111.1</v>
      </c>
      <c r="I3092" s="22" t="n">
        <v>28.45</v>
      </c>
      <c r="J3092" s="22" t="n">
        <v>1.011977</v>
      </c>
      <c r="K3092" s="22" t="n">
        <v>0.322126</v>
      </c>
      <c r="O3092" s="23"/>
    </row>
    <row r="3093" customFormat="false" ht="15" hidden="false" customHeight="false" outlineLevel="0" collapsed="false">
      <c r="A3093" s="22" t="s">
        <v>1755</v>
      </c>
      <c r="B3093" s="22" t="n">
        <v>43</v>
      </c>
      <c r="C3093" s="22" t="n">
        <v>44</v>
      </c>
      <c r="D3093" s="22" t="n">
        <v>114</v>
      </c>
      <c r="E3093" s="22" t="n">
        <v>114</v>
      </c>
      <c r="F3093" s="22" t="n">
        <f aca="false">D3093/SUM(C3093:E3093)</f>
        <v>0.419117647058824</v>
      </c>
      <c r="G3093" s="22" t="n">
        <v>37.5</v>
      </c>
      <c r="H3093" s="22" t="n">
        <v>126.99</v>
      </c>
      <c r="I3093" s="22" t="n">
        <v>107.5</v>
      </c>
      <c r="J3093" s="22" t="n">
        <v>2.847128</v>
      </c>
      <c r="K3093" s="22" t="n">
        <v>0.092294</v>
      </c>
      <c r="O3093" s="23"/>
    </row>
    <row r="3094" customFormat="false" ht="15" hidden="false" customHeight="false" outlineLevel="0" collapsed="false">
      <c r="A3094" s="22" t="s">
        <v>1756</v>
      </c>
      <c r="B3094" s="22" t="n">
        <v>60</v>
      </c>
      <c r="C3094" s="22" t="n">
        <v>153</v>
      </c>
      <c r="D3094" s="22" t="n">
        <v>119</v>
      </c>
      <c r="E3094" s="22" t="n">
        <v>12</v>
      </c>
      <c r="F3094" s="22" t="n">
        <f aca="false">D3094/SUM(C3094:E3094)</f>
        <v>0.419014084507042</v>
      </c>
      <c r="G3094" s="22" t="n">
        <v>159</v>
      </c>
      <c r="H3094" s="22" t="n">
        <v>107</v>
      </c>
      <c r="I3094" s="22" t="n">
        <v>18</v>
      </c>
      <c r="J3094" s="22" t="n">
        <v>3.573181</v>
      </c>
      <c r="K3094" s="22" t="n">
        <v>0.081789</v>
      </c>
      <c r="O3094" s="23"/>
    </row>
    <row r="3095" customFormat="false" ht="15" hidden="false" customHeight="false" outlineLevel="0" collapsed="false">
      <c r="A3095" s="22" t="s">
        <v>1757</v>
      </c>
      <c r="B3095" s="22" t="n">
        <v>18</v>
      </c>
      <c r="C3095" s="22" t="n">
        <v>150</v>
      </c>
      <c r="D3095" s="22" t="n">
        <v>119</v>
      </c>
      <c r="E3095" s="22" t="n">
        <v>15</v>
      </c>
      <c r="F3095" s="22" t="n">
        <f aca="false">D3095/SUM(C3095:E3095)</f>
        <v>0.419014084507042</v>
      </c>
      <c r="G3095" s="22" t="n">
        <v>154.54</v>
      </c>
      <c r="H3095" s="22" t="n">
        <v>109.91</v>
      </c>
      <c r="I3095" s="22" t="n">
        <v>19.54</v>
      </c>
      <c r="J3095" s="22" t="n">
        <v>1.940821</v>
      </c>
      <c r="K3095" s="22" t="n">
        <v>0.218912</v>
      </c>
      <c r="O3095" s="23"/>
    </row>
    <row r="3096" customFormat="false" ht="15" hidden="false" customHeight="false" outlineLevel="0" collapsed="false">
      <c r="A3096" s="22" t="s">
        <v>1758</v>
      </c>
      <c r="B3096" s="22" t="n">
        <v>24</v>
      </c>
      <c r="C3096" s="22" t="n">
        <v>142</v>
      </c>
      <c r="D3096" s="22" t="n">
        <v>119</v>
      </c>
      <c r="E3096" s="22" t="n">
        <v>23</v>
      </c>
      <c r="F3096" s="22" t="n">
        <f aca="false">D3096/SUM(C3096:E3096)</f>
        <v>0.419014084507042</v>
      </c>
      <c r="G3096" s="22" t="n">
        <v>142.97</v>
      </c>
      <c r="H3096" s="22" t="n">
        <v>117.07</v>
      </c>
      <c r="I3096" s="22" t="n">
        <v>23.97</v>
      </c>
      <c r="J3096" s="22" t="n">
        <v>0.077295</v>
      </c>
      <c r="K3096" s="22" t="n">
        <v>0.885658</v>
      </c>
      <c r="O3096" s="23"/>
    </row>
    <row r="3097" customFormat="false" ht="15" hidden="false" customHeight="false" outlineLevel="0" collapsed="false">
      <c r="A3097" s="22" t="s">
        <v>1759</v>
      </c>
      <c r="B3097" s="22" t="n">
        <v>91</v>
      </c>
      <c r="C3097" s="22" t="n">
        <v>22</v>
      </c>
      <c r="D3097" s="22" t="n">
        <v>111</v>
      </c>
      <c r="E3097" s="22" t="n">
        <v>132</v>
      </c>
      <c r="F3097" s="22" t="n">
        <f aca="false">D3097/SUM(C3097:E3097)</f>
        <v>0.418867924528302</v>
      </c>
      <c r="G3097" s="22" t="n">
        <v>22.67</v>
      </c>
      <c r="H3097" s="22" t="n">
        <v>109.67</v>
      </c>
      <c r="I3097" s="22" t="n">
        <v>132.67</v>
      </c>
      <c r="J3097" s="22" t="n">
        <v>0.038985</v>
      </c>
      <c r="K3097" s="22" t="n">
        <v>1</v>
      </c>
      <c r="O3097" s="23"/>
    </row>
    <row r="3098" customFormat="false" ht="15" hidden="false" customHeight="false" outlineLevel="0" collapsed="false">
      <c r="A3098" s="22" t="s">
        <v>1760</v>
      </c>
      <c r="B3098" s="22" t="n">
        <v>17</v>
      </c>
      <c r="C3098" s="22" t="n">
        <v>145</v>
      </c>
      <c r="D3098" s="22" t="n">
        <v>111</v>
      </c>
      <c r="E3098" s="22" t="n">
        <v>9</v>
      </c>
      <c r="F3098" s="22" t="n">
        <f aca="false">D3098/SUM(C3098:E3098)</f>
        <v>0.418867924528302</v>
      </c>
      <c r="G3098" s="22" t="n">
        <v>151.7</v>
      </c>
      <c r="H3098" s="22" t="n">
        <v>97.6</v>
      </c>
      <c r="I3098" s="22" t="n">
        <v>15.7</v>
      </c>
      <c r="J3098" s="22" t="n">
        <v>4.993634</v>
      </c>
      <c r="K3098" s="22" t="n">
        <v>0.029734</v>
      </c>
      <c r="O3098" s="23"/>
    </row>
    <row r="3099" customFormat="false" ht="15" hidden="false" customHeight="false" outlineLevel="0" collapsed="false">
      <c r="A3099" s="22" t="s">
        <v>1761</v>
      </c>
      <c r="B3099" s="22" t="n">
        <v>66</v>
      </c>
      <c r="C3099" s="22" t="n">
        <v>124</v>
      </c>
      <c r="D3099" s="22" t="n">
        <v>116</v>
      </c>
      <c r="E3099" s="22" t="n">
        <v>37</v>
      </c>
      <c r="F3099" s="22" t="n">
        <f aca="false">D3099/SUM(C3099:E3099)</f>
        <v>0.418772563176895</v>
      </c>
      <c r="G3099" s="22" t="n">
        <v>119.58</v>
      </c>
      <c r="H3099" s="22" t="n">
        <v>124.84</v>
      </c>
      <c r="I3099" s="22" t="n">
        <v>32.58</v>
      </c>
      <c r="J3099" s="22" t="n">
        <v>1.388202</v>
      </c>
      <c r="K3099" s="22" t="n">
        <v>0.232678</v>
      </c>
      <c r="O3099" s="23"/>
    </row>
    <row r="3100" customFormat="false" ht="15" hidden="false" customHeight="false" outlineLevel="0" collapsed="false">
      <c r="A3100" s="22" t="s">
        <v>616</v>
      </c>
      <c r="B3100" s="22" t="n">
        <v>25</v>
      </c>
      <c r="C3100" s="22" t="n">
        <v>119</v>
      </c>
      <c r="D3100" s="22" t="n">
        <v>90</v>
      </c>
      <c r="E3100" s="22" t="n">
        <v>6</v>
      </c>
      <c r="F3100" s="22" t="n">
        <f aca="false">D3100/SUM(C3100:E3100)</f>
        <v>0.418604651162791</v>
      </c>
      <c r="G3100" s="22" t="n">
        <v>125.1</v>
      </c>
      <c r="H3100" s="22" t="n">
        <v>77.8</v>
      </c>
      <c r="I3100" s="22" t="n">
        <v>12.1</v>
      </c>
      <c r="J3100" s="22" t="n">
        <v>5.282212</v>
      </c>
      <c r="K3100" s="22" t="n">
        <v>0.023688</v>
      </c>
      <c r="O3100" s="23"/>
    </row>
    <row r="3101" customFormat="false" ht="15" hidden="false" customHeight="false" outlineLevel="0" collapsed="false">
      <c r="A3101" s="22" t="s">
        <v>1762</v>
      </c>
      <c r="B3101" s="22" t="n">
        <v>22</v>
      </c>
      <c r="C3101" s="22" t="n">
        <v>82</v>
      </c>
      <c r="D3101" s="22" t="n">
        <v>72</v>
      </c>
      <c r="E3101" s="22" t="n">
        <v>18</v>
      </c>
      <c r="F3101" s="22" t="n">
        <f aca="false">D3101/SUM(C3101:E3101)</f>
        <v>0.418604651162791</v>
      </c>
      <c r="G3101" s="22" t="n">
        <v>80.95</v>
      </c>
      <c r="H3101" s="22" t="n">
        <v>74.09</v>
      </c>
      <c r="I3101" s="22" t="n">
        <v>16.95</v>
      </c>
      <c r="J3101" s="22" t="n">
        <v>0.137253</v>
      </c>
      <c r="K3101" s="22" t="n">
        <v>0.724194</v>
      </c>
      <c r="O3101" s="23"/>
    </row>
    <row r="3102" customFormat="false" ht="15" hidden="false" customHeight="false" outlineLevel="0" collapsed="false">
      <c r="A3102" s="22" t="s">
        <v>1763</v>
      </c>
      <c r="B3102" s="22" t="n">
        <v>77</v>
      </c>
      <c r="C3102" s="22" t="n">
        <v>95</v>
      </c>
      <c r="D3102" s="22" t="n">
        <v>72</v>
      </c>
      <c r="E3102" s="22" t="n">
        <v>5</v>
      </c>
      <c r="F3102" s="22" t="n">
        <f aca="false">D3102/SUM(C3102:E3102)</f>
        <v>0.418604651162791</v>
      </c>
      <c r="G3102" s="22" t="n">
        <v>99.77</v>
      </c>
      <c r="H3102" s="22" t="n">
        <v>62.45</v>
      </c>
      <c r="I3102" s="22" t="n">
        <v>9.77</v>
      </c>
      <c r="J3102" s="22" t="n">
        <v>4.018875</v>
      </c>
      <c r="K3102" s="22" t="n">
        <v>0.057997</v>
      </c>
      <c r="O3102" s="23"/>
    </row>
    <row r="3103" customFormat="false" ht="15" hidden="false" customHeight="false" outlineLevel="0" collapsed="false">
      <c r="A3103" s="22" t="s">
        <v>1763</v>
      </c>
      <c r="B3103" s="22" t="n">
        <v>78</v>
      </c>
      <c r="C3103" s="22" t="n">
        <v>95</v>
      </c>
      <c r="D3103" s="22" t="n">
        <v>72</v>
      </c>
      <c r="E3103" s="22" t="n">
        <v>5</v>
      </c>
      <c r="F3103" s="22" t="n">
        <f aca="false">D3103/SUM(C3103:E3103)</f>
        <v>0.418604651162791</v>
      </c>
      <c r="G3103" s="22" t="n">
        <v>99.77</v>
      </c>
      <c r="H3103" s="22" t="n">
        <v>62.45</v>
      </c>
      <c r="I3103" s="22" t="n">
        <v>9.77</v>
      </c>
      <c r="J3103" s="22" t="n">
        <v>4.018875</v>
      </c>
      <c r="K3103" s="22" t="n">
        <v>0.057997</v>
      </c>
      <c r="O3103" s="23"/>
    </row>
    <row r="3104" customFormat="false" ht="15" hidden="false" customHeight="false" outlineLevel="0" collapsed="false">
      <c r="A3104" s="22" t="s">
        <v>1764</v>
      </c>
      <c r="B3104" s="22" t="n">
        <v>82</v>
      </c>
      <c r="C3104" s="22" t="n">
        <v>146</v>
      </c>
      <c r="D3104" s="22" t="n">
        <v>118</v>
      </c>
      <c r="E3104" s="22" t="n">
        <v>18</v>
      </c>
      <c r="F3104" s="22" t="n">
        <f aca="false">D3104/SUM(C3104:E3104)</f>
        <v>0.418439716312057</v>
      </c>
      <c r="G3104" s="22" t="n">
        <v>149.02</v>
      </c>
      <c r="H3104" s="22" t="n">
        <v>111.95</v>
      </c>
      <c r="I3104" s="22" t="n">
        <v>21.02</v>
      </c>
      <c r="J3104" s="22" t="n">
        <v>0.823489</v>
      </c>
      <c r="K3104" s="22" t="n">
        <v>0.45298</v>
      </c>
      <c r="O3104" s="23"/>
    </row>
    <row r="3105" customFormat="false" ht="15" hidden="false" customHeight="false" outlineLevel="0" collapsed="false">
      <c r="A3105" s="22" t="s">
        <v>1456</v>
      </c>
      <c r="B3105" s="22" t="n">
        <v>65</v>
      </c>
      <c r="C3105" s="22" t="n">
        <v>136</v>
      </c>
      <c r="D3105" s="22" t="n">
        <v>118</v>
      </c>
      <c r="E3105" s="22" t="n">
        <v>28</v>
      </c>
      <c r="F3105" s="22" t="n">
        <f aca="false">D3105/SUM(C3105:E3105)</f>
        <v>0.418439716312057</v>
      </c>
      <c r="G3105" s="22" t="n">
        <v>134.84</v>
      </c>
      <c r="H3105" s="22" t="n">
        <v>120.32</v>
      </c>
      <c r="I3105" s="22" t="n">
        <v>26.84</v>
      </c>
      <c r="J3105" s="22" t="n">
        <v>0.10477</v>
      </c>
      <c r="K3105" s="22" t="n">
        <v>0.780147</v>
      </c>
      <c r="O3105" s="23"/>
    </row>
    <row r="3106" customFormat="false" ht="15" hidden="false" customHeight="false" outlineLevel="0" collapsed="false">
      <c r="A3106" s="22" t="s">
        <v>1765</v>
      </c>
      <c r="B3106" s="22" t="n">
        <v>30</v>
      </c>
      <c r="C3106" s="22" t="n">
        <v>138</v>
      </c>
      <c r="D3106" s="22" t="n">
        <v>118</v>
      </c>
      <c r="E3106" s="22" t="n">
        <v>26</v>
      </c>
      <c r="F3106" s="22" t="n">
        <f aca="false">D3106/SUM(C3106:E3106)</f>
        <v>0.418439716312057</v>
      </c>
      <c r="G3106" s="22" t="n">
        <v>137.62</v>
      </c>
      <c r="H3106" s="22" t="n">
        <v>118.76</v>
      </c>
      <c r="I3106" s="22" t="n">
        <v>25.62</v>
      </c>
      <c r="J3106" s="22" t="n">
        <v>0.011515</v>
      </c>
      <c r="K3106" s="22" t="n">
        <v>0.888289</v>
      </c>
      <c r="O3106" s="23"/>
    </row>
    <row r="3107" customFormat="false" ht="15" hidden="false" customHeight="false" outlineLevel="0" collapsed="false">
      <c r="A3107" s="22" t="s">
        <v>870</v>
      </c>
      <c r="B3107" s="22" t="n">
        <v>47</v>
      </c>
      <c r="C3107" s="22" t="n">
        <v>61</v>
      </c>
      <c r="D3107" s="22" t="n">
        <v>69</v>
      </c>
      <c r="E3107" s="22" t="n">
        <v>35</v>
      </c>
      <c r="F3107" s="22" t="n">
        <f aca="false">D3107/SUM(C3107:E3107)</f>
        <v>0.418181818181818</v>
      </c>
      <c r="G3107" s="22" t="n">
        <v>55.27</v>
      </c>
      <c r="H3107" s="22" t="n">
        <v>80.45</v>
      </c>
      <c r="I3107" s="22" t="n">
        <v>29.27</v>
      </c>
      <c r="J3107" s="22" t="n">
        <v>3.343039</v>
      </c>
      <c r="K3107" s="22" t="n">
        <v>0.078509</v>
      </c>
      <c r="O3107" s="23"/>
    </row>
    <row r="3108" customFormat="false" ht="15" hidden="false" customHeight="false" outlineLevel="0" collapsed="false">
      <c r="A3108" s="22" t="s">
        <v>1766</v>
      </c>
      <c r="B3108" s="22" t="n">
        <v>95</v>
      </c>
      <c r="C3108" s="22" t="n">
        <v>11</v>
      </c>
      <c r="D3108" s="22" t="n">
        <v>79</v>
      </c>
      <c r="E3108" s="22" t="n">
        <v>99</v>
      </c>
      <c r="F3108" s="22" t="n">
        <f aca="false">D3108/SUM(C3108:E3108)</f>
        <v>0.417989417989418</v>
      </c>
      <c r="G3108" s="22" t="n">
        <v>13.49</v>
      </c>
      <c r="H3108" s="22" t="n">
        <v>74.01</v>
      </c>
      <c r="I3108" s="22" t="n">
        <v>101.49</v>
      </c>
      <c r="J3108" s="22" t="n">
        <v>0.85799</v>
      </c>
      <c r="K3108" s="22" t="n">
        <v>0.457461</v>
      </c>
      <c r="O3108" s="23"/>
    </row>
    <row r="3109" customFormat="false" ht="15" hidden="false" customHeight="false" outlineLevel="0" collapsed="false">
      <c r="A3109" s="22" t="s">
        <v>1767</v>
      </c>
      <c r="B3109" s="22" t="n">
        <v>63</v>
      </c>
      <c r="C3109" s="22" t="n">
        <v>103</v>
      </c>
      <c r="D3109" s="22" t="n">
        <v>84</v>
      </c>
      <c r="E3109" s="22" t="n">
        <v>14</v>
      </c>
      <c r="F3109" s="22" t="n">
        <f aca="false">D3109/SUM(C3109:E3109)</f>
        <v>0.417910447761194</v>
      </c>
      <c r="G3109" s="22" t="n">
        <v>104.6</v>
      </c>
      <c r="H3109" s="22" t="n">
        <v>80.8</v>
      </c>
      <c r="I3109" s="22" t="n">
        <v>15.6</v>
      </c>
      <c r="J3109" s="22" t="n">
        <v>0.316079</v>
      </c>
      <c r="K3109" s="22" t="n">
        <v>0.725317</v>
      </c>
      <c r="O3109" s="23"/>
    </row>
    <row r="3110" customFormat="false" ht="15" hidden="false" customHeight="false" outlineLevel="0" collapsed="false">
      <c r="A3110" s="22" t="s">
        <v>1768</v>
      </c>
      <c r="B3110" s="22" t="n">
        <v>115</v>
      </c>
      <c r="C3110" s="22" t="n">
        <v>132</v>
      </c>
      <c r="D3110" s="22" t="n">
        <v>109</v>
      </c>
      <c r="E3110" s="22" t="n">
        <v>20</v>
      </c>
      <c r="F3110" s="22" t="n">
        <f aca="false">D3110/SUM(C3110:E3110)</f>
        <v>0.417624521072797</v>
      </c>
      <c r="G3110" s="22" t="n">
        <v>133.27</v>
      </c>
      <c r="H3110" s="22" t="n">
        <v>106.47</v>
      </c>
      <c r="I3110" s="22" t="n">
        <v>21.27</v>
      </c>
      <c r="J3110" s="22" t="n">
        <v>0.147454</v>
      </c>
      <c r="K3110" s="22" t="n">
        <v>0.763166</v>
      </c>
      <c r="O3110" s="23"/>
    </row>
    <row r="3111" customFormat="false" ht="15" hidden="false" customHeight="false" outlineLevel="0" collapsed="false">
      <c r="A3111" s="22" t="s">
        <v>1769</v>
      </c>
      <c r="B3111" s="22" t="n">
        <v>14</v>
      </c>
      <c r="C3111" s="22" t="n">
        <v>122</v>
      </c>
      <c r="D3111" s="22" t="n">
        <v>109</v>
      </c>
      <c r="E3111" s="22" t="n">
        <v>30</v>
      </c>
      <c r="F3111" s="22" t="n">
        <f aca="false">D3111/SUM(C3111:E3111)</f>
        <v>0.417624521072797</v>
      </c>
      <c r="G3111" s="22" t="n">
        <v>119.36</v>
      </c>
      <c r="H3111" s="22" t="n">
        <v>114.29</v>
      </c>
      <c r="I3111" s="22" t="n">
        <v>27.36</v>
      </c>
      <c r="J3111" s="22" t="n">
        <v>0.55824</v>
      </c>
      <c r="K3111" s="22" t="n">
        <v>0.479805</v>
      </c>
      <c r="O3111" s="23"/>
    </row>
    <row r="3112" customFormat="false" ht="15" hidden="false" customHeight="false" outlineLevel="0" collapsed="false">
      <c r="A3112" s="22" t="s">
        <v>1770</v>
      </c>
      <c r="B3112" s="22" t="n">
        <v>115</v>
      </c>
      <c r="C3112" s="22" t="n">
        <v>140</v>
      </c>
      <c r="D3112" s="22" t="n">
        <v>119</v>
      </c>
      <c r="E3112" s="22" t="n">
        <v>26</v>
      </c>
      <c r="F3112" s="22" t="n">
        <f aca="false">D3112/SUM(C3112:E3112)</f>
        <v>0.417543859649123</v>
      </c>
      <c r="G3112" s="22" t="n">
        <v>139.65</v>
      </c>
      <c r="H3112" s="22" t="n">
        <v>119.7</v>
      </c>
      <c r="I3112" s="22" t="n">
        <v>25.65</v>
      </c>
      <c r="J3112" s="22" t="n">
        <v>0.009747</v>
      </c>
      <c r="K3112" s="22" t="n">
        <v>0.888686</v>
      </c>
      <c r="O3112" s="23"/>
    </row>
    <row r="3113" customFormat="false" ht="15" hidden="false" customHeight="false" outlineLevel="0" collapsed="false">
      <c r="A3113" s="22" t="s">
        <v>1771</v>
      </c>
      <c r="B3113" s="22" t="n">
        <v>35</v>
      </c>
      <c r="C3113" s="22" t="n">
        <v>24</v>
      </c>
      <c r="D3113" s="22" t="n">
        <v>119</v>
      </c>
      <c r="E3113" s="22" t="n">
        <v>142</v>
      </c>
      <c r="F3113" s="22" t="n">
        <f aca="false">D3113/SUM(C3113:E3113)</f>
        <v>0.417543859649123</v>
      </c>
      <c r="G3113" s="22" t="n">
        <v>24.46</v>
      </c>
      <c r="H3113" s="22" t="n">
        <v>118.07</v>
      </c>
      <c r="I3113" s="22" t="n">
        <v>142.46</v>
      </c>
      <c r="J3113" s="22" t="n">
        <v>0.017608</v>
      </c>
      <c r="K3113" s="22" t="n">
        <v>1</v>
      </c>
      <c r="O3113" s="23"/>
    </row>
    <row r="3114" customFormat="false" ht="15" hidden="false" customHeight="false" outlineLevel="0" collapsed="false">
      <c r="A3114" s="22" t="s">
        <v>1772</v>
      </c>
      <c r="B3114" s="22" t="n">
        <v>124</v>
      </c>
      <c r="C3114" s="22" t="n">
        <v>153</v>
      </c>
      <c r="D3114" s="22" t="n">
        <v>116</v>
      </c>
      <c r="E3114" s="22" t="n">
        <v>9</v>
      </c>
      <c r="F3114" s="22" t="n">
        <f aca="false">D3114/SUM(C3114:E3114)</f>
        <v>0.41726618705036</v>
      </c>
      <c r="G3114" s="22" t="n">
        <v>160.15</v>
      </c>
      <c r="H3114" s="22" t="n">
        <v>101.71</v>
      </c>
      <c r="I3114" s="22" t="n">
        <v>16.15</v>
      </c>
      <c r="J3114" s="22" t="n">
        <v>5.491943</v>
      </c>
      <c r="K3114" s="22" t="n">
        <v>0.021412</v>
      </c>
      <c r="O3114" s="23"/>
    </row>
    <row r="3115" customFormat="false" ht="15" hidden="false" customHeight="false" outlineLevel="0" collapsed="false">
      <c r="A3115" s="22" t="s">
        <v>1773</v>
      </c>
      <c r="B3115" s="22" t="n">
        <v>19</v>
      </c>
      <c r="C3115" s="22" t="n">
        <v>88</v>
      </c>
      <c r="D3115" s="22" t="n">
        <v>78</v>
      </c>
      <c r="E3115" s="22" t="n">
        <v>21</v>
      </c>
      <c r="F3115" s="22" t="n">
        <f aca="false">D3115/SUM(C3115:E3115)</f>
        <v>0.417112299465241</v>
      </c>
      <c r="G3115" s="22" t="n">
        <v>86.25</v>
      </c>
      <c r="H3115" s="22" t="n">
        <v>81.5</v>
      </c>
      <c r="I3115" s="22" t="n">
        <v>19.25</v>
      </c>
      <c r="J3115" s="22" t="n">
        <v>0.344371</v>
      </c>
      <c r="K3115" s="22" t="n">
        <v>0.61429</v>
      </c>
      <c r="O3115" s="23"/>
    </row>
    <row r="3116" customFormat="false" ht="15" hidden="false" customHeight="false" outlineLevel="0" collapsed="false">
      <c r="A3116" s="22" t="s">
        <v>1774</v>
      </c>
      <c r="B3116" s="22" t="n">
        <v>63</v>
      </c>
      <c r="C3116" s="22" t="n">
        <v>141</v>
      </c>
      <c r="D3116" s="22" t="n">
        <v>118</v>
      </c>
      <c r="E3116" s="22" t="n">
        <v>24</v>
      </c>
      <c r="F3116" s="22" t="n">
        <f aca="false">D3116/SUM(C3116:E3116)</f>
        <v>0.41696113074205</v>
      </c>
      <c r="G3116" s="22" t="n">
        <v>141.34</v>
      </c>
      <c r="H3116" s="22" t="n">
        <v>117.31</v>
      </c>
      <c r="I3116" s="22" t="n">
        <v>24.34</v>
      </c>
      <c r="J3116" s="22" t="n">
        <v>0.009663</v>
      </c>
      <c r="K3116" s="22" t="n">
        <v>1</v>
      </c>
      <c r="O3116" s="23"/>
    </row>
    <row r="3117" customFormat="false" ht="15" hidden="false" customHeight="false" outlineLevel="0" collapsed="false">
      <c r="A3117" s="22" t="s">
        <v>1774</v>
      </c>
      <c r="B3117" s="22" t="n">
        <v>65</v>
      </c>
      <c r="C3117" s="22" t="n">
        <v>141</v>
      </c>
      <c r="D3117" s="22" t="n">
        <v>118</v>
      </c>
      <c r="E3117" s="22" t="n">
        <v>24</v>
      </c>
      <c r="F3117" s="22" t="n">
        <f aca="false">D3117/SUM(C3117:E3117)</f>
        <v>0.41696113074205</v>
      </c>
      <c r="G3117" s="22" t="n">
        <v>141.34</v>
      </c>
      <c r="H3117" s="22" t="n">
        <v>117.31</v>
      </c>
      <c r="I3117" s="22" t="n">
        <v>24.34</v>
      </c>
      <c r="J3117" s="22" t="n">
        <v>0.009663</v>
      </c>
      <c r="K3117" s="22" t="n">
        <v>1</v>
      </c>
      <c r="O3117" s="23"/>
    </row>
    <row r="3118" customFormat="false" ht="15" hidden="false" customHeight="false" outlineLevel="0" collapsed="false">
      <c r="A3118" s="22" t="s">
        <v>1775</v>
      </c>
      <c r="B3118" s="22" t="n">
        <v>77</v>
      </c>
      <c r="C3118" s="22" t="n">
        <v>33</v>
      </c>
      <c r="D3118" s="22" t="n">
        <v>118</v>
      </c>
      <c r="E3118" s="22" t="n">
        <v>132</v>
      </c>
      <c r="F3118" s="22" t="n">
        <f aca="false">D3118/SUM(C3118:E3118)</f>
        <v>0.41696113074205</v>
      </c>
      <c r="G3118" s="22" t="n">
        <v>29.91</v>
      </c>
      <c r="H3118" s="22" t="n">
        <v>124.18</v>
      </c>
      <c r="I3118" s="22" t="n">
        <v>128.91</v>
      </c>
      <c r="J3118" s="22" t="n">
        <v>0.701714</v>
      </c>
      <c r="K3118" s="22" t="n">
        <v>0.416821</v>
      </c>
      <c r="O3118" s="23"/>
    </row>
    <row r="3119" customFormat="false" ht="15" hidden="false" customHeight="false" outlineLevel="0" collapsed="false">
      <c r="A3119" s="22" t="s">
        <v>1740</v>
      </c>
      <c r="B3119" s="22" t="n">
        <v>91</v>
      </c>
      <c r="C3119" s="22" t="n">
        <v>130</v>
      </c>
      <c r="D3119" s="22" t="n">
        <v>118</v>
      </c>
      <c r="E3119" s="22" t="n">
        <v>35</v>
      </c>
      <c r="F3119" s="22" t="n">
        <f aca="false">D3119/SUM(C3119:E3119)</f>
        <v>0.41696113074205</v>
      </c>
      <c r="G3119" s="22" t="n">
        <v>126.22</v>
      </c>
      <c r="H3119" s="22" t="n">
        <v>125.55</v>
      </c>
      <c r="I3119" s="22" t="n">
        <v>31.22</v>
      </c>
      <c r="J3119" s="22" t="n">
        <v>1.024619</v>
      </c>
      <c r="K3119" s="22" t="n">
        <v>0.347737</v>
      </c>
      <c r="O3119" s="23"/>
    </row>
    <row r="3120" customFormat="false" ht="15" hidden="false" customHeight="false" outlineLevel="0" collapsed="false">
      <c r="A3120" s="22" t="s">
        <v>1776</v>
      </c>
      <c r="B3120" s="22" t="n">
        <v>54</v>
      </c>
      <c r="C3120" s="22" t="n">
        <v>13</v>
      </c>
      <c r="D3120" s="22" t="n">
        <v>105</v>
      </c>
      <c r="E3120" s="22" t="n">
        <v>134</v>
      </c>
      <c r="F3120" s="22" t="n">
        <f aca="false">D3120/SUM(C3120:E3120)</f>
        <v>0.416666666666667</v>
      </c>
      <c r="G3120" s="22" t="n">
        <v>17.02</v>
      </c>
      <c r="H3120" s="22" t="n">
        <v>96.95</v>
      </c>
      <c r="I3120" s="22" t="n">
        <v>138.02</v>
      </c>
      <c r="J3120" s="22" t="n">
        <v>1.737202</v>
      </c>
      <c r="K3120" s="22" t="n">
        <v>0.25074</v>
      </c>
      <c r="O3120" s="23"/>
    </row>
    <row r="3121" customFormat="false" ht="15" hidden="false" customHeight="false" outlineLevel="0" collapsed="false">
      <c r="A3121" s="22" t="s">
        <v>1777</v>
      </c>
      <c r="B3121" s="22" t="n">
        <v>74</v>
      </c>
      <c r="C3121" s="22" t="n">
        <v>33</v>
      </c>
      <c r="D3121" s="22" t="n">
        <v>65</v>
      </c>
      <c r="E3121" s="22" t="n">
        <v>58</v>
      </c>
      <c r="F3121" s="22" t="n">
        <f aca="false">D3121/SUM(C3121:E3121)</f>
        <v>0.416666666666667</v>
      </c>
      <c r="G3121" s="22" t="n">
        <v>27.5</v>
      </c>
      <c r="H3121" s="22" t="n">
        <v>76</v>
      </c>
      <c r="I3121" s="22" t="n">
        <v>52.5</v>
      </c>
      <c r="J3121" s="22" t="n">
        <v>3.266377</v>
      </c>
      <c r="K3121" s="22" t="n">
        <v>0.071927</v>
      </c>
      <c r="O3121" s="23"/>
    </row>
    <row r="3122" customFormat="false" ht="15" hidden="false" customHeight="false" outlineLevel="0" collapsed="false">
      <c r="A3122" s="22" t="s">
        <v>1778</v>
      </c>
      <c r="B3122" s="22" t="n">
        <v>58</v>
      </c>
      <c r="C3122" s="22" t="n">
        <v>146</v>
      </c>
      <c r="D3122" s="22" t="n">
        <v>112</v>
      </c>
      <c r="E3122" s="22" t="n">
        <v>11</v>
      </c>
      <c r="F3122" s="22" t="n">
        <f aca="false">D3122/SUM(C3122:E3122)</f>
        <v>0.41635687732342</v>
      </c>
      <c r="G3122" s="22" t="n">
        <v>151.69</v>
      </c>
      <c r="H3122" s="22" t="n">
        <v>100.62</v>
      </c>
      <c r="I3122" s="22" t="n">
        <v>16.69</v>
      </c>
      <c r="J3122" s="22" t="n">
        <v>3.437817</v>
      </c>
      <c r="K3122" s="22" t="n">
        <v>0.073799</v>
      </c>
      <c r="O3122" s="23"/>
    </row>
    <row r="3123" customFormat="false" ht="15" hidden="false" customHeight="false" outlineLevel="0" collapsed="false">
      <c r="A3123" s="22" t="s">
        <v>1779</v>
      </c>
      <c r="B3123" s="22" t="n">
        <v>95</v>
      </c>
      <c r="C3123" s="22" t="n">
        <v>12</v>
      </c>
      <c r="D3123" s="22" t="n">
        <v>77</v>
      </c>
      <c r="E3123" s="22" t="n">
        <v>96</v>
      </c>
      <c r="F3123" s="22" t="n">
        <f aca="false">D3123/SUM(C3123:E3123)</f>
        <v>0.416216216216216</v>
      </c>
      <c r="G3123" s="22" t="n">
        <v>13.79</v>
      </c>
      <c r="H3123" s="22" t="n">
        <v>73.43</v>
      </c>
      <c r="I3123" s="22" t="n">
        <v>97.79</v>
      </c>
      <c r="J3123" s="22" t="n">
        <v>0.437351</v>
      </c>
      <c r="K3123" s="22" t="n">
        <v>0.581882</v>
      </c>
      <c r="O3123" s="23"/>
    </row>
    <row r="3124" customFormat="false" ht="15" hidden="false" customHeight="false" outlineLevel="0" collapsed="false">
      <c r="A3124" s="22" t="s">
        <v>1780</v>
      </c>
      <c r="B3124" s="22" t="n">
        <v>87</v>
      </c>
      <c r="C3124" s="22" t="n">
        <v>153</v>
      </c>
      <c r="D3124" s="22" t="n">
        <v>119</v>
      </c>
      <c r="E3124" s="22" t="n">
        <v>14</v>
      </c>
      <c r="F3124" s="22" t="n">
        <f aca="false">D3124/SUM(C3124:E3124)</f>
        <v>0.416083916083916</v>
      </c>
      <c r="G3124" s="22" t="n">
        <v>157.89</v>
      </c>
      <c r="H3124" s="22" t="n">
        <v>109.22</v>
      </c>
      <c r="I3124" s="22" t="n">
        <v>18.89</v>
      </c>
      <c r="J3124" s="22" t="n">
        <v>2.292151</v>
      </c>
      <c r="K3124" s="22" t="n">
        <v>0.163247</v>
      </c>
      <c r="O3124" s="23"/>
    </row>
    <row r="3125" customFormat="false" ht="15" hidden="false" customHeight="false" outlineLevel="0" collapsed="false">
      <c r="A3125" s="22" t="s">
        <v>1781</v>
      </c>
      <c r="B3125" s="22" t="n">
        <v>101</v>
      </c>
      <c r="C3125" s="22" t="n">
        <v>30</v>
      </c>
      <c r="D3125" s="22" t="n">
        <v>119</v>
      </c>
      <c r="E3125" s="22" t="n">
        <v>137</v>
      </c>
      <c r="F3125" s="22" t="n">
        <f aca="false">D3125/SUM(C3125:E3125)</f>
        <v>0.416083916083916</v>
      </c>
      <c r="G3125" s="22" t="n">
        <v>28.01</v>
      </c>
      <c r="H3125" s="22" t="n">
        <v>122.98</v>
      </c>
      <c r="I3125" s="22" t="n">
        <v>135.01</v>
      </c>
      <c r="J3125" s="22" t="n">
        <v>0.300167</v>
      </c>
      <c r="K3125" s="22" t="n">
        <v>0.583496</v>
      </c>
      <c r="O3125" s="23"/>
    </row>
    <row r="3126" customFormat="false" ht="15" hidden="false" customHeight="false" outlineLevel="0" collapsed="false">
      <c r="A3126" s="22" t="s">
        <v>1782</v>
      </c>
      <c r="B3126" s="22" t="n">
        <v>98</v>
      </c>
      <c r="C3126" s="22" t="n">
        <v>8</v>
      </c>
      <c r="D3126" s="22" t="n">
        <v>119</v>
      </c>
      <c r="E3126" s="22" t="n">
        <v>159</v>
      </c>
      <c r="F3126" s="22" t="n">
        <f aca="false">D3126/SUM(C3126:E3126)</f>
        <v>0.416083916083916</v>
      </c>
      <c r="G3126" s="22" t="n">
        <v>15.93</v>
      </c>
      <c r="H3126" s="22" t="n">
        <v>103.14</v>
      </c>
      <c r="I3126" s="22" t="n">
        <v>166.93</v>
      </c>
      <c r="J3126" s="22" t="n">
        <v>6.764527</v>
      </c>
      <c r="K3126" s="22" t="n">
        <v>0.008775</v>
      </c>
      <c r="O3126" s="23"/>
    </row>
    <row r="3127" customFormat="false" ht="15" hidden="false" customHeight="false" outlineLevel="0" collapsed="false">
      <c r="A3127" s="22" t="s">
        <v>1783</v>
      </c>
      <c r="B3127" s="22" t="n">
        <v>78</v>
      </c>
      <c r="C3127" s="22" t="n">
        <v>140</v>
      </c>
      <c r="D3127" s="22" t="n">
        <v>109</v>
      </c>
      <c r="E3127" s="22" t="n">
        <v>13</v>
      </c>
      <c r="F3127" s="22" t="n">
        <f aca="false">D3127/SUM(C3127:E3127)</f>
        <v>0.416030534351145</v>
      </c>
      <c r="G3127" s="22" t="n">
        <v>144.39</v>
      </c>
      <c r="H3127" s="22" t="n">
        <v>100.22</v>
      </c>
      <c r="I3127" s="22" t="n">
        <v>17.39</v>
      </c>
      <c r="J3127" s="22" t="n">
        <v>2.011125</v>
      </c>
      <c r="K3127" s="22" t="n">
        <v>0.196349</v>
      </c>
      <c r="O3127" s="23"/>
    </row>
    <row r="3128" customFormat="false" ht="15" hidden="false" customHeight="false" outlineLevel="0" collapsed="false">
      <c r="A3128" s="22" t="s">
        <v>1784</v>
      </c>
      <c r="B3128" s="22" t="n">
        <v>70</v>
      </c>
      <c r="C3128" s="22" t="n">
        <v>110</v>
      </c>
      <c r="D3128" s="22" t="n">
        <v>94</v>
      </c>
      <c r="E3128" s="22" t="n">
        <v>22</v>
      </c>
      <c r="F3128" s="22" t="n">
        <f aca="false">D3128/SUM(C3128:E3128)</f>
        <v>0.415929203539823</v>
      </c>
      <c r="G3128" s="22" t="n">
        <v>109.07</v>
      </c>
      <c r="H3128" s="22" t="n">
        <v>95.87</v>
      </c>
      <c r="I3128" s="22" t="n">
        <v>21.07</v>
      </c>
      <c r="J3128" s="22" t="n">
        <v>0.085738</v>
      </c>
      <c r="K3128" s="22" t="n">
        <v>0.755244</v>
      </c>
      <c r="O3128" s="23"/>
    </row>
    <row r="3129" customFormat="false" ht="15" hidden="false" customHeight="false" outlineLevel="0" collapsed="false">
      <c r="A3129" s="22" t="s">
        <v>1785</v>
      </c>
      <c r="B3129" s="22" t="n">
        <v>87</v>
      </c>
      <c r="C3129" s="22" t="n">
        <v>126</v>
      </c>
      <c r="D3129" s="22" t="n">
        <v>118</v>
      </c>
      <c r="E3129" s="22" t="n">
        <v>40</v>
      </c>
      <c r="F3129" s="22" t="n">
        <f aca="false">D3129/SUM(C3129:E3129)</f>
        <v>0.415492957746479</v>
      </c>
      <c r="G3129" s="22" t="n">
        <v>120.51</v>
      </c>
      <c r="H3129" s="22" t="n">
        <v>128.98</v>
      </c>
      <c r="I3129" s="22" t="n">
        <v>34.51</v>
      </c>
      <c r="J3129" s="22" t="n">
        <v>2.057769</v>
      </c>
      <c r="K3129" s="22" t="n">
        <v>0.151925</v>
      </c>
      <c r="O3129" s="23"/>
    </row>
    <row r="3130" customFormat="false" ht="15" hidden="false" customHeight="false" outlineLevel="0" collapsed="false">
      <c r="A3130" s="22" t="s">
        <v>1786</v>
      </c>
      <c r="B3130" s="22" t="n">
        <v>11</v>
      </c>
      <c r="C3130" s="22" t="n">
        <v>33</v>
      </c>
      <c r="D3130" s="22" t="n">
        <v>68</v>
      </c>
      <c r="E3130" s="22" t="n">
        <v>63</v>
      </c>
      <c r="F3130" s="22" t="n">
        <f aca="false">D3130/SUM(C3130:E3130)</f>
        <v>0.414634146341463</v>
      </c>
      <c r="G3130" s="22" t="n">
        <v>27.37</v>
      </c>
      <c r="H3130" s="22" t="n">
        <v>79.26</v>
      </c>
      <c r="I3130" s="22" t="n">
        <v>57.37</v>
      </c>
      <c r="J3130" s="22" t="n">
        <v>3.307914</v>
      </c>
      <c r="K3130" s="22" t="n">
        <v>0.075552</v>
      </c>
      <c r="O3130" s="23"/>
    </row>
    <row r="3131" customFormat="false" ht="15" hidden="false" customHeight="false" outlineLevel="0" collapsed="false">
      <c r="A3131" s="22" t="s">
        <v>1787</v>
      </c>
      <c r="B3131" s="22" t="n">
        <v>98</v>
      </c>
      <c r="C3131" s="22" t="n">
        <v>52</v>
      </c>
      <c r="D3131" s="22" t="n">
        <v>68</v>
      </c>
      <c r="E3131" s="22" t="n">
        <v>44</v>
      </c>
      <c r="F3131" s="22" t="n">
        <f aca="false">D3131/SUM(C3131:E3131)</f>
        <v>0.414634146341463</v>
      </c>
      <c r="G3131" s="22" t="n">
        <v>45.1</v>
      </c>
      <c r="H3131" s="22" t="n">
        <v>81.8</v>
      </c>
      <c r="I3131" s="22" t="n">
        <v>37.1</v>
      </c>
      <c r="J3131" s="22" t="n">
        <v>4.670363</v>
      </c>
      <c r="K3131" s="22" t="n">
        <v>0.029594</v>
      </c>
      <c r="O3131" s="23"/>
    </row>
    <row r="3132" customFormat="false" ht="15" hidden="false" customHeight="false" outlineLevel="0" collapsed="false">
      <c r="A3132" s="22" t="s">
        <v>1788</v>
      </c>
      <c r="B3132" s="22" t="n">
        <v>77</v>
      </c>
      <c r="C3132" s="22" t="n">
        <v>15</v>
      </c>
      <c r="D3132" s="22" t="n">
        <v>109</v>
      </c>
      <c r="E3132" s="22" t="n">
        <v>139</v>
      </c>
      <c r="F3132" s="22" t="n">
        <f aca="false">D3132/SUM(C3132:E3132)</f>
        <v>0.414448669201521</v>
      </c>
      <c r="G3132" s="22" t="n">
        <v>18.37</v>
      </c>
      <c r="H3132" s="22" t="n">
        <v>102.27</v>
      </c>
      <c r="I3132" s="22" t="n">
        <v>142.37</v>
      </c>
      <c r="J3132" s="22" t="n">
        <v>1.13961</v>
      </c>
      <c r="K3132" s="22" t="n">
        <v>0.342557</v>
      </c>
      <c r="O3132" s="23"/>
    </row>
    <row r="3133" customFormat="false" ht="15" hidden="false" customHeight="false" outlineLevel="0" collapsed="false">
      <c r="A3133" s="22" t="s">
        <v>1789</v>
      </c>
      <c r="B3133" s="22" t="n">
        <v>118</v>
      </c>
      <c r="C3133" s="22" t="n">
        <v>50</v>
      </c>
      <c r="D3133" s="22" t="n">
        <v>116</v>
      </c>
      <c r="E3133" s="22" t="n">
        <v>114</v>
      </c>
      <c r="F3133" s="22" t="n">
        <f aca="false">D3133/SUM(C3133:E3133)</f>
        <v>0.414285714285714</v>
      </c>
      <c r="G3133" s="22" t="n">
        <v>41.66</v>
      </c>
      <c r="H3133" s="22" t="n">
        <v>132.69</v>
      </c>
      <c r="I3133" s="22" t="n">
        <v>105.66</v>
      </c>
      <c r="J3133" s="22" t="n">
        <v>4.427915</v>
      </c>
      <c r="K3133" s="22" t="n">
        <v>0.043117</v>
      </c>
      <c r="O3133" s="23"/>
    </row>
    <row r="3134" customFormat="false" ht="15" hidden="false" customHeight="false" outlineLevel="0" collapsed="false">
      <c r="A3134" s="22" t="s">
        <v>1790</v>
      </c>
      <c r="B3134" s="22" t="n">
        <v>95</v>
      </c>
      <c r="C3134" s="22" t="n">
        <v>11</v>
      </c>
      <c r="D3134" s="22" t="n">
        <v>118</v>
      </c>
      <c r="E3134" s="22" t="n">
        <v>156</v>
      </c>
      <c r="F3134" s="22" t="n">
        <f aca="false">D3134/SUM(C3134:E3134)</f>
        <v>0.414035087719298</v>
      </c>
      <c r="G3134" s="22" t="n">
        <v>17.19</v>
      </c>
      <c r="H3134" s="22" t="n">
        <v>105.61</v>
      </c>
      <c r="I3134" s="22" t="n">
        <v>162.19</v>
      </c>
      <c r="J3134" s="22" t="n">
        <v>3.919776</v>
      </c>
      <c r="K3134" s="22" t="n">
        <v>0.055338</v>
      </c>
      <c r="O3134" s="23"/>
    </row>
    <row r="3135" customFormat="false" ht="15" hidden="false" customHeight="false" outlineLevel="0" collapsed="false">
      <c r="A3135" s="22" t="s">
        <v>1772</v>
      </c>
      <c r="B3135" s="22" t="n">
        <v>113</v>
      </c>
      <c r="C3135" s="22" t="n">
        <v>154</v>
      </c>
      <c r="D3135" s="22" t="n">
        <v>115</v>
      </c>
      <c r="E3135" s="22" t="n">
        <v>9</v>
      </c>
      <c r="F3135" s="22" t="n">
        <f aca="false">D3135/SUM(C3135:E3135)</f>
        <v>0.413669064748201</v>
      </c>
      <c r="G3135" s="22" t="n">
        <v>160.91</v>
      </c>
      <c r="H3135" s="22" t="n">
        <v>101.19</v>
      </c>
      <c r="I3135" s="22" t="n">
        <v>15.91</v>
      </c>
      <c r="J3135" s="22" t="n">
        <v>5.181987</v>
      </c>
      <c r="K3135" s="22" t="n">
        <v>0.030938</v>
      </c>
      <c r="O3135" s="23"/>
    </row>
    <row r="3136" customFormat="false" ht="15" hidden="false" customHeight="false" outlineLevel="0" collapsed="false">
      <c r="A3136" s="22" t="s">
        <v>1791</v>
      </c>
      <c r="B3136" s="22" t="n">
        <v>37</v>
      </c>
      <c r="C3136" s="22" t="n">
        <v>145</v>
      </c>
      <c r="D3136" s="22" t="n">
        <v>115</v>
      </c>
      <c r="E3136" s="22" t="n">
        <v>18</v>
      </c>
      <c r="F3136" s="22" t="n">
        <f aca="false">D3136/SUM(C3136:E3136)</f>
        <v>0.413669064748201</v>
      </c>
      <c r="G3136" s="22" t="n">
        <v>147.5</v>
      </c>
      <c r="H3136" s="22" t="n">
        <v>109.99</v>
      </c>
      <c r="I3136" s="22" t="n">
        <v>20.5</v>
      </c>
      <c r="J3136" s="22" t="n">
        <v>0.576542</v>
      </c>
      <c r="K3136" s="22" t="n">
        <v>0.544291</v>
      </c>
      <c r="O3136" s="23"/>
    </row>
    <row r="3137" customFormat="false" ht="15" hidden="false" customHeight="false" outlineLevel="0" collapsed="false">
      <c r="A3137" s="22" t="s">
        <v>1792</v>
      </c>
      <c r="B3137" s="22" t="n">
        <v>60</v>
      </c>
      <c r="C3137" s="22" t="n">
        <v>100</v>
      </c>
      <c r="D3137" s="22" t="n">
        <v>79</v>
      </c>
      <c r="E3137" s="22" t="n">
        <v>12</v>
      </c>
      <c r="F3137" s="22" t="n">
        <f aca="false">D3137/SUM(C3137:E3137)</f>
        <v>0.413612565445026</v>
      </c>
      <c r="G3137" s="22" t="n">
        <v>101.89</v>
      </c>
      <c r="H3137" s="22" t="n">
        <v>75.23</v>
      </c>
      <c r="I3137" s="22" t="n">
        <v>13.89</v>
      </c>
      <c r="J3137" s="22" t="n">
        <v>0.480262</v>
      </c>
      <c r="K3137" s="22" t="n">
        <v>0.583128</v>
      </c>
      <c r="O3137" s="23"/>
    </row>
    <row r="3138" customFormat="false" ht="15" hidden="false" customHeight="false" outlineLevel="0" collapsed="false">
      <c r="A3138" s="22" t="s">
        <v>1793</v>
      </c>
      <c r="B3138" s="22" t="n">
        <v>93</v>
      </c>
      <c r="C3138" s="22" t="n">
        <v>148</v>
      </c>
      <c r="D3138" s="22" t="n">
        <v>110</v>
      </c>
      <c r="E3138" s="22" t="n">
        <v>8</v>
      </c>
      <c r="F3138" s="22" t="n">
        <f aca="false">D3138/SUM(C3138:E3138)</f>
        <v>0.413533834586466</v>
      </c>
      <c r="G3138" s="22" t="n">
        <v>154.92</v>
      </c>
      <c r="H3138" s="22" t="n">
        <v>96.16</v>
      </c>
      <c r="I3138" s="22" t="n">
        <v>14.92</v>
      </c>
      <c r="J3138" s="22" t="n">
        <v>5.512087</v>
      </c>
      <c r="K3138" s="22" t="n">
        <v>0.02615</v>
      </c>
      <c r="O3138" s="23"/>
    </row>
    <row r="3139" customFormat="false" ht="15" hidden="false" customHeight="false" outlineLevel="0" collapsed="false">
      <c r="A3139" s="22" t="s">
        <v>1774</v>
      </c>
      <c r="B3139" s="22" t="n">
        <v>88</v>
      </c>
      <c r="C3139" s="22" t="n">
        <v>142</v>
      </c>
      <c r="D3139" s="22" t="n">
        <v>117</v>
      </c>
      <c r="E3139" s="22" t="n">
        <v>24</v>
      </c>
      <c r="F3139" s="22" t="n">
        <f aca="false">D3139/SUM(C3139:E3139)</f>
        <v>0.413427561837456</v>
      </c>
      <c r="G3139" s="22" t="n">
        <v>142.05</v>
      </c>
      <c r="H3139" s="22" t="n">
        <v>116.9</v>
      </c>
      <c r="I3139" s="22" t="n">
        <v>24.05</v>
      </c>
      <c r="J3139" s="22" t="n">
        <v>0.00021</v>
      </c>
      <c r="K3139" s="22" t="n">
        <v>1</v>
      </c>
      <c r="O3139" s="23"/>
    </row>
    <row r="3140" customFormat="false" ht="15" hidden="false" customHeight="false" outlineLevel="0" collapsed="false">
      <c r="A3140" s="22" t="s">
        <v>1794</v>
      </c>
      <c r="B3140" s="22" t="n">
        <v>76</v>
      </c>
      <c r="C3140" s="22" t="n">
        <v>29</v>
      </c>
      <c r="D3140" s="22" t="n">
        <v>117</v>
      </c>
      <c r="E3140" s="22" t="n">
        <v>137</v>
      </c>
      <c r="F3140" s="22" t="n">
        <f aca="false">D3140/SUM(C3140:E3140)</f>
        <v>0.413427561837456</v>
      </c>
      <c r="G3140" s="22" t="n">
        <v>27.05</v>
      </c>
      <c r="H3140" s="22" t="n">
        <v>120.89</v>
      </c>
      <c r="I3140" s="22" t="n">
        <v>135.05</v>
      </c>
      <c r="J3140" s="22" t="n">
        <v>0.29335</v>
      </c>
      <c r="K3140" s="22" t="n">
        <v>0.579493</v>
      </c>
      <c r="O3140" s="23"/>
    </row>
    <row r="3141" customFormat="false" ht="15" hidden="false" customHeight="false" outlineLevel="0" collapsed="false">
      <c r="A3141" s="22" t="s">
        <v>1795</v>
      </c>
      <c r="B3141" s="22" t="n">
        <v>110</v>
      </c>
      <c r="C3141" s="22" t="n">
        <v>137</v>
      </c>
      <c r="D3141" s="22" t="n">
        <v>117</v>
      </c>
      <c r="E3141" s="22" t="n">
        <v>29</v>
      </c>
      <c r="F3141" s="22" t="n">
        <f aca="false">D3141/SUM(C3141:E3141)</f>
        <v>0.413427561837456</v>
      </c>
      <c r="G3141" s="22" t="n">
        <v>135.05</v>
      </c>
      <c r="H3141" s="22" t="n">
        <v>120.89</v>
      </c>
      <c r="I3141" s="22" t="n">
        <v>27.05</v>
      </c>
      <c r="J3141" s="22" t="n">
        <v>0.29335</v>
      </c>
      <c r="K3141" s="22" t="n">
        <v>0.579493</v>
      </c>
      <c r="O3141" s="23"/>
    </row>
    <row r="3142" customFormat="false" ht="15" hidden="false" customHeight="false" outlineLevel="0" collapsed="false">
      <c r="A3142" s="22" t="s">
        <v>1153</v>
      </c>
      <c r="B3142" s="22" t="n">
        <v>53</v>
      </c>
      <c r="C3142" s="22" t="n">
        <v>143</v>
      </c>
      <c r="D3142" s="22" t="n">
        <v>117</v>
      </c>
      <c r="E3142" s="22" t="n">
        <v>23</v>
      </c>
      <c r="F3142" s="22" t="n">
        <f aca="false">D3142/SUM(C3142:E3142)</f>
        <v>0.413427561837456</v>
      </c>
      <c r="G3142" s="22" t="n">
        <v>143.47</v>
      </c>
      <c r="H3142" s="22" t="n">
        <v>116.06</v>
      </c>
      <c r="I3142" s="22" t="n">
        <v>23.47</v>
      </c>
      <c r="J3142" s="22" t="n">
        <v>0.018632</v>
      </c>
      <c r="K3142" s="22" t="n">
        <v>1</v>
      </c>
      <c r="O3142" s="23"/>
    </row>
    <row r="3143" customFormat="false" ht="15" hidden="false" customHeight="false" outlineLevel="0" collapsed="false">
      <c r="A3143" s="22" t="s">
        <v>1796</v>
      </c>
      <c r="B3143" s="22" t="n">
        <v>12</v>
      </c>
      <c r="C3143" s="22" t="n">
        <v>146</v>
      </c>
      <c r="D3143" s="22" t="n">
        <v>117</v>
      </c>
      <c r="E3143" s="22" t="n">
        <v>20</v>
      </c>
      <c r="F3143" s="22" t="n">
        <f aca="false">D3143/SUM(C3143:E3143)</f>
        <v>0.413427561837456</v>
      </c>
      <c r="G3143" s="22" t="n">
        <v>147.77</v>
      </c>
      <c r="H3143" s="22" t="n">
        <v>113.45</v>
      </c>
      <c r="I3143" s="22" t="n">
        <v>21.77</v>
      </c>
      <c r="J3143" s="22" t="n">
        <v>0.277013</v>
      </c>
      <c r="K3143" s="22" t="n">
        <v>0.658476</v>
      </c>
      <c r="O3143" s="23"/>
    </row>
    <row r="3144" customFormat="false" ht="15" hidden="false" customHeight="false" outlineLevel="0" collapsed="false">
      <c r="A3144" s="22" t="s">
        <v>1796</v>
      </c>
      <c r="B3144" s="22" t="n">
        <v>13</v>
      </c>
      <c r="C3144" s="22" t="n">
        <v>146</v>
      </c>
      <c r="D3144" s="22" t="n">
        <v>117</v>
      </c>
      <c r="E3144" s="22" t="n">
        <v>20</v>
      </c>
      <c r="F3144" s="22" t="n">
        <f aca="false">D3144/SUM(C3144:E3144)</f>
        <v>0.413427561837456</v>
      </c>
      <c r="G3144" s="22" t="n">
        <v>147.77</v>
      </c>
      <c r="H3144" s="22" t="n">
        <v>113.45</v>
      </c>
      <c r="I3144" s="22" t="n">
        <v>21.77</v>
      </c>
      <c r="J3144" s="22" t="n">
        <v>0.277013</v>
      </c>
      <c r="K3144" s="22" t="n">
        <v>0.658476</v>
      </c>
      <c r="O3144" s="23"/>
    </row>
    <row r="3145" customFormat="false" ht="15" hidden="false" customHeight="false" outlineLevel="0" collapsed="false">
      <c r="A3145" s="22" t="s">
        <v>1797</v>
      </c>
      <c r="B3145" s="22" t="n">
        <v>24</v>
      </c>
      <c r="C3145" s="22" t="n">
        <v>27</v>
      </c>
      <c r="D3145" s="22" t="n">
        <v>109</v>
      </c>
      <c r="E3145" s="22" t="n">
        <v>128</v>
      </c>
      <c r="F3145" s="22" t="n">
        <f aca="false">D3145/SUM(C3145:E3145)</f>
        <v>0.412878787878788</v>
      </c>
      <c r="G3145" s="22" t="n">
        <v>25.16</v>
      </c>
      <c r="H3145" s="22" t="n">
        <v>112.68</v>
      </c>
      <c r="I3145" s="22" t="n">
        <v>126.16</v>
      </c>
      <c r="J3145" s="22" t="n">
        <v>0.281571</v>
      </c>
      <c r="K3145" s="22" t="n">
        <v>0.567438</v>
      </c>
      <c r="O3145" s="23"/>
    </row>
    <row r="3146" customFormat="false" ht="15" hidden="false" customHeight="false" outlineLevel="0" collapsed="false">
      <c r="A3146" s="22" t="s">
        <v>172</v>
      </c>
      <c r="B3146" s="22" t="n">
        <v>26</v>
      </c>
      <c r="C3146" s="22" t="n">
        <v>155</v>
      </c>
      <c r="D3146" s="22" t="n">
        <v>109</v>
      </c>
      <c r="E3146" s="22" t="n">
        <v>0</v>
      </c>
      <c r="F3146" s="22" t="n">
        <f aca="false">D3146/SUM(C3146:E3146)</f>
        <v>0.412878787878788</v>
      </c>
      <c r="G3146" s="22" t="n">
        <v>166.25</v>
      </c>
      <c r="H3146" s="22" t="n">
        <v>86.5</v>
      </c>
      <c r="I3146" s="22" t="n">
        <v>11.25</v>
      </c>
      <c r="J3146" s="22" t="n">
        <v>17.866064</v>
      </c>
      <c r="K3146" s="22" t="n">
        <v>1E-006</v>
      </c>
      <c r="O3146" s="23"/>
    </row>
    <row r="3147" customFormat="false" ht="15" hidden="false" customHeight="false" outlineLevel="0" collapsed="false">
      <c r="A3147" s="22" t="s">
        <v>1798</v>
      </c>
      <c r="B3147" s="22" t="n">
        <v>40</v>
      </c>
      <c r="C3147" s="22" t="n">
        <v>12</v>
      </c>
      <c r="D3147" s="22" t="n">
        <v>71</v>
      </c>
      <c r="E3147" s="22" t="n">
        <v>89</v>
      </c>
      <c r="F3147" s="22" t="n">
        <f aca="false">D3147/SUM(C3147:E3147)</f>
        <v>0.412790697674419</v>
      </c>
      <c r="G3147" s="22" t="n">
        <v>13.12</v>
      </c>
      <c r="H3147" s="22" t="n">
        <v>68.76</v>
      </c>
      <c r="I3147" s="22" t="n">
        <v>90.12</v>
      </c>
      <c r="J3147" s="22" t="n">
        <v>0.181775</v>
      </c>
      <c r="K3147" s="22" t="n">
        <v>0.848532</v>
      </c>
      <c r="O3147" s="23"/>
    </row>
    <row r="3148" customFormat="false" ht="15" hidden="false" customHeight="false" outlineLevel="0" collapsed="false">
      <c r="A3148" s="22" t="s">
        <v>1763</v>
      </c>
      <c r="B3148" s="22" t="n">
        <v>31</v>
      </c>
      <c r="C3148" s="22" t="n">
        <v>96</v>
      </c>
      <c r="D3148" s="22" t="n">
        <v>71</v>
      </c>
      <c r="E3148" s="22" t="n">
        <v>5</v>
      </c>
      <c r="F3148" s="22" t="n">
        <f aca="false">D3148/SUM(C3148:E3148)</f>
        <v>0.412790697674419</v>
      </c>
      <c r="G3148" s="22" t="n">
        <v>100.54</v>
      </c>
      <c r="H3148" s="22" t="n">
        <v>61.93</v>
      </c>
      <c r="I3148" s="22" t="n">
        <v>9.54</v>
      </c>
      <c r="J3148" s="22" t="n">
        <v>3.691768</v>
      </c>
      <c r="K3148" s="22" t="n">
        <v>0.087317</v>
      </c>
      <c r="O3148" s="23"/>
    </row>
    <row r="3149" customFormat="false" ht="15" hidden="false" customHeight="false" outlineLevel="0" collapsed="false">
      <c r="A3149" s="22" t="s">
        <v>1799</v>
      </c>
      <c r="B3149" s="22" t="n">
        <v>49</v>
      </c>
      <c r="C3149" s="22" t="n">
        <v>127</v>
      </c>
      <c r="D3149" s="22" t="n">
        <v>111</v>
      </c>
      <c r="E3149" s="22" t="n">
        <v>31</v>
      </c>
      <c r="F3149" s="22" t="n">
        <f aca="false">D3149/SUM(C3149:E3149)</f>
        <v>0.412639405204461</v>
      </c>
      <c r="G3149" s="22" t="n">
        <v>123.82</v>
      </c>
      <c r="H3149" s="22" t="n">
        <v>117.37</v>
      </c>
      <c r="I3149" s="22" t="n">
        <v>27.82</v>
      </c>
      <c r="J3149" s="22" t="n">
        <v>0.792324</v>
      </c>
      <c r="K3149" s="22" t="n">
        <v>0.401586</v>
      </c>
      <c r="O3149" s="23"/>
    </row>
    <row r="3150" customFormat="false" ht="15" hidden="false" customHeight="false" outlineLevel="0" collapsed="false">
      <c r="A3150" s="22" t="s">
        <v>813</v>
      </c>
      <c r="B3150" s="22" t="n">
        <v>35</v>
      </c>
      <c r="C3150" s="22" t="n">
        <v>126</v>
      </c>
      <c r="D3150" s="22" t="n">
        <v>111</v>
      </c>
      <c r="E3150" s="22" t="n">
        <v>32</v>
      </c>
      <c r="F3150" s="22" t="n">
        <f aca="false">D3150/SUM(C3150:E3150)</f>
        <v>0.412639405204461</v>
      </c>
      <c r="G3150" s="22" t="n">
        <v>122.46</v>
      </c>
      <c r="H3150" s="22" t="n">
        <v>118.08</v>
      </c>
      <c r="I3150" s="22" t="n">
        <v>28.46</v>
      </c>
      <c r="J3150" s="22" t="n">
        <v>0.966115</v>
      </c>
      <c r="K3150" s="22" t="n">
        <v>0.331947</v>
      </c>
      <c r="O3150" s="23"/>
    </row>
    <row r="3151" customFormat="false" ht="15" hidden="false" customHeight="false" outlineLevel="0" collapsed="false">
      <c r="A3151" s="22" t="s">
        <v>1800</v>
      </c>
      <c r="B3151" s="22" t="n">
        <v>59</v>
      </c>
      <c r="C3151" s="22" t="n">
        <v>151</v>
      </c>
      <c r="D3151" s="22" t="n">
        <v>118</v>
      </c>
      <c r="E3151" s="22" t="n">
        <v>17</v>
      </c>
      <c r="F3151" s="22" t="n">
        <f aca="false">D3151/SUM(C3151:E3151)</f>
        <v>0.412587412587413</v>
      </c>
      <c r="G3151" s="22" t="n">
        <v>154.2</v>
      </c>
      <c r="H3151" s="22" t="n">
        <v>111.61</v>
      </c>
      <c r="I3151" s="22" t="n">
        <v>20.2</v>
      </c>
      <c r="J3151" s="22" t="n">
        <v>0.937978</v>
      </c>
      <c r="K3151" s="22" t="n">
        <v>0.367383</v>
      </c>
      <c r="O3151" s="23"/>
    </row>
    <row r="3152" customFormat="false" ht="15" hidden="false" customHeight="false" outlineLevel="0" collapsed="false">
      <c r="A3152" s="22" t="s">
        <v>1801</v>
      </c>
      <c r="B3152" s="22" t="n">
        <v>58</v>
      </c>
      <c r="C3152" s="22" t="n">
        <v>154</v>
      </c>
      <c r="D3152" s="22" t="n">
        <v>118</v>
      </c>
      <c r="E3152" s="22" t="n">
        <v>14</v>
      </c>
      <c r="F3152" s="22" t="n">
        <f aca="false">D3152/SUM(C3152:E3152)</f>
        <v>0.412587412587413</v>
      </c>
      <c r="G3152" s="22" t="n">
        <v>158.63</v>
      </c>
      <c r="H3152" s="22" t="n">
        <v>108.73</v>
      </c>
      <c r="I3152" s="22" t="n">
        <v>18.63</v>
      </c>
      <c r="J3152" s="22" t="n">
        <v>2.076791</v>
      </c>
      <c r="K3152" s="22" t="n">
        <v>0.21199</v>
      </c>
      <c r="O3152" s="23"/>
    </row>
    <row r="3153" customFormat="false" ht="15" hidden="false" customHeight="false" outlineLevel="0" collapsed="false">
      <c r="A3153" s="22" t="s">
        <v>1802</v>
      </c>
      <c r="B3153" s="22" t="n">
        <v>58</v>
      </c>
      <c r="C3153" s="22" t="n">
        <v>6</v>
      </c>
      <c r="D3153" s="22" t="n">
        <v>118</v>
      </c>
      <c r="E3153" s="22" t="n">
        <v>162</v>
      </c>
      <c r="F3153" s="22" t="n">
        <f aca="false">D3153/SUM(C3153:E3153)</f>
        <v>0.412587412587413</v>
      </c>
      <c r="G3153" s="22" t="n">
        <v>14.77</v>
      </c>
      <c r="H3153" s="22" t="n">
        <v>100.45</v>
      </c>
      <c r="I3153" s="22" t="n">
        <v>170.77</v>
      </c>
      <c r="J3153" s="22" t="n">
        <v>8.724812</v>
      </c>
      <c r="K3153" s="22" t="n">
        <v>0.002399</v>
      </c>
      <c r="O3153" s="23"/>
    </row>
    <row r="3154" customFormat="false" ht="15" hidden="false" customHeight="false" outlineLevel="0" collapsed="false">
      <c r="A3154" s="22" t="s">
        <v>376</v>
      </c>
      <c r="B3154" s="22" t="n">
        <v>12</v>
      </c>
      <c r="C3154" s="22" t="n">
        <v>9</v>
      </c>
      <c r="D3154" s="22" t="n">
        <v>68</v>
      </c>
      <c r="E3154" s="22" t="n">
        <v>88</v>
      </c>
      <c r="F3154" s="22" t="n">
        <f aca="false">D3154/SUM(C3154:E3154)</f>
        <v>0.412121212121212</v>
      </c>
      <c r="G3154" s="22" t="n">
        <v>11.21</v>
      </c>
      <c r="H3154" s="22" t="n">
        <v>63.59</v>
      </c>
      <c r="I3154" s="22" t="n">
        <v>90.21</v>
      </c>
      <c r="J3154" s="22" t="n">
        <v>0.794383</v>
      </c>
      <c r="K3154" s="22" t="n">
        <v>0.426241</v>
      </c>
      <c r="O3154" s="23"/>
    </row>
    <row r="3155" customFormat="false" ht="15" hidden="false" customHeight="false" outlineLevel="0" collapsed="false">
      <c r="A3155" s="22" t="s">
        <v>1803</v>
      </c>
      <c r="B3155" s="22" t="n">
        <v>60</v>
      </c>
      <c r="C3155" s="22" t="n">
        <v>152</v>
      </c>
      <c r="D3155" s="22" t="n">
        <v>117</v>
      </c>
      <c r="E3155" s="22" t="n">
        <v>15</v>
      </c>
      <c r="F3155" s="22" t="n">
        <f aca="false">D3155/SUM(C3155:E3155)</f>
        <v>0.411971830985916</v>
      </c>
      <c r="G3155" s="22" t="n">
        <v>156.02</v>
      </c>
      <c r="H3155" s="22" t="n">
        <v>108.96</v>
      </c>
      <c r="I3155" s="22" t="n">
        <v>19.02</v>
      </c>
      <c r="J3155" s="22" t="n">
        <v>1.547967</v>
      </c>
      <c r="K3155" s="22" t="n">
        <v>0.278176</v>
      </c>
      <c r="O3155" s="23"/>
    </row>
    <row r="3156" customFormat="false" ht="15" hidden="false" customHeight="false" outlineLevel="0" collapsed="false">
      <c r="A3156" s="22" t="s">
        <v>1804</v>
      </c>
      <c r="B3156" s="22" t="n">
        <v>123</v>
      </c>
      <c r="C3156" s="22" t="n">
        <v>23</v>
      </c>
      <c r="D3156" s="22" t="n">
        <v>91</v>
      </c>
      <c r="E3156" s="22" t="n">
        <v>107</v>
      </c>
      <c r="F3156" s="22" t="n">
        <f aca="false">D3156/SUM(C3156:E3156)</f>
        <v>0.411764705882353</v>
      </c>
      <c r="G3156" s="22" t="n">
        <v>21.23</v>
      </c>
      <c r="H3156" s="22" t="n">
        <v>94.54</v>
      </c>
      <c r="I3156" s="22" t="n">
        <v>105.23</v>
      </c>
      <c r="J3156" s="22" t="n">
        <v>0.309221</v>
      </c>
      <c r="K3156" s="22" t="n">
        <v>0.636696</v>
      </c>
      <c r="O3156" s="23"/>
    </row>
    <row r="3157" customFormat="false" ht="15" hidden="false" customHeight="false" outlineLevel="0" collapsed="false">
      <c r="A3157" s="22" t="s">
        <v>1805</v>
      </c>
      <c r="B3157" s="22" t="n">
        <v>97</v>
      </c>
      <c r="C3157" s="22" t="n">
        <v>113</v>
      </c>
      <c r="D3157" s="22" t="n">
        <v>98</v>
      </c>
      <c r="E3157" s="22" t="n">
        <v>27</v>
      </c>
      <c r="F3157" s="22" t="n">
        <f aca="false">D3157/SUM(C3157:E3157)</f>
        <v>0.411764705882353</v>
      </c>
      <c r="G3157" s="22" t="n">
        <v>110.27</v>
      </c>
      <c r="H3157" s="22" t="n">
        <v>103.46</v>
      </c>
      <c r="I3157" s="22" t="n">
        <v>24.27</v>
      </c>
      <c r="J3157" s="22" t="n">
        <v>0.663356</v>
      </c>
      <c r="K3157" s="22" t="n">
        <v>0.455507</v>
      </c>
      <c r="O3157" s="23"/>
    </row>
    <row r="3158" customFormat="false" ht="15" hidden="false" customHeight="false" outlineLevel="0" collapsed="false">
      <c r="A3158" s="22" t="s">
        <v>1806</v>
      </c>
      <c r="B3158" s="22" t="n">
        <v>21</v>
      </c>
      <c r="C3158" s="22" t="n">
        <v>79</v>
      </c>
      <c r="D3158" s="22" t="n">
        <v>65</v>
      </c>
      <c r="E3158" s="22" t="n">
        <v>14</v>
      </c>
      <c r="F3158" s="22" t="n">
        <f aca="false">D3158/SUM(C3158:E3158)</f>
        <v>0.411392405063291</v>
      </c>
      <c r="G3158" s="22" t="n">
        <v>78.69</v>
      </c>
      <c r="H3158" s="22" t="n">
        <v>65.63</v>
      </c>
      <c r="I3158" s="22" t="n">
        <v>13.69</v>
      </c>
      <c r="J3158" s="22" t="n">
        <v>0.014547</v>
      </c>
      <c r="K3158" s="22" t="n">
        <v>0.850526</v>
      </c>
      <c r="O3158" s="23"/>
    </row>
    <row r="3159" customFormat="false" ht="15" hidden="false" customHeight="false" outlineLevel="0" collapsed="false">
      <c r="A3159" s="22" t="s">
        <v>583</v>
      </c>
      <c r="B3159" s="22" t="n">
        <v>94</v>
      </c>
      <c r="C3159" s="22" t="n">
        <v>158</v>
      </c>
      <c r="D3159" s="22" t="n">
        <v>116</v>
      </c>
      <c r="E3159" s="22" t="n">
        <v>8</v>
      </c>
      <c r="F3159" s="22" t="n">
        <f aca="false">D3159/SUM(C3159:E3159)</f>
        <v>0.411347517730496</v>
      </c>
      <c r="G3159" s="22" t="n">
        <v>165.45</v>
      </c>
      <c r="H3159" s="22" t="n">
        <v>101.11</v>
      </c>
      <c r="I3159" s="22" t="n">
        <v>15.45</v>
      </c>
      <c r="J3159" s="22" t="n">
        <v>6.119167</v>
      </c>
      <c r="K3159" s="22" t="n">
        <v>0.012976</v>
      </c>
      <c r="O3159" s="23"/>
    </row>
    <row r="3160" customFormat="false" ht="15" hidden="false" customHeight="false" outlineLevel="0" collapsed="false">
      <c r="A3160" s="22" t="s">
        <v>1807</v>
      </c>
      <c r="B3160" s="22" t="n">
        <v>65</v>
      </c>
      <c r="C3160" s="22" t="n">
        <v>26</v>
      </c>
      <c r="D3160" s="22" t="n">
        <v>116</v>
      </c>
      <c r="E3160" s="22" t="n">
        <v>140</v>
      </c>
      <c r="F3160" s="22" t="n">
        <f aca="false">D3160/SUM(C3160:E3160)</f>
        <v>0.411347517730496</v>
      </c>
      <c r="G3160" s="22" t="n">
        <v>25.02</v>
      </c>
      <c r="H3160" s="22" t="n">
        <v>117.96</v>
      </c>
      <c r="I3160" s="22" t="n">
        <v>139.02</v>
      </c>
      <c r="J3160" s="22" t="n">
        <v>0.077657</v>
      </c>
      <c r="K3160" s="22" t="n">
        <v>0.776622</v>
      </c>
      <c r="O3160" s="23"/>
    </row>
    <row r="3161" customFormat="false" ht="15" hidden="false" customHeight="false" outlineLevel="0" collapsed="false">
      <c r="A3161" s="22" t="s">
        <v>1808</v>
      </c>
      <c r="B3161" s="22" t="n">
        <v>37</v>
      </c>
      <c r="C3161" s="22" t="n">
        <v>29</v>
      </c>
      <c r="D3161" s="22" t="n">
        <v>116</v>
      </c>
      <c r="E3161" s="22" t="n">
        <v>137</v>
      </c>
      <c r="F3161" s="22" t="n">
        <f aca="false">D3161/SUM(C3161:E3161)</f>
        <v>0.411347517730496</v>
      </c>
      <c r="G3161" s="22" t="n">
        <v>26.84</v>
      </c>
      <c r="H3161" s="22" t="n">
        <v>120.32</v>
      </c>
      <c r="I3161" s="22" t="n">
        <v>134.84</v>
      </c>
      <c r="J3161" s="22" t="n">
        <v>0.363393</v>
      </c>
      <c r="K3161" s="22" t="n">
        <v>0.576634</v>
      </c>
      <c r="O3161" s="23"/>
    </row>
    <row r="3162" customFormat="false" ht="15" hidden="false" customHeight="false" outlineLevel="0" collapsed="false">
      <c r="A3162" s="22" t="s">
        <v>1809</v>
      </c>
      <c r="B3162" s="22" t="n">
        <v>43</v>
      </c>
      <c r="C3162" s="22" t="n">
        <v>17</v>
      </c>
      <c r="D3162" s="22" t="n">
        <v>88</v>
      </c>
      <c r="E3162" s="22" t="n">
        <v>109</v>
      </c>
      <c r="F3162" s="22" t="n">
        <f aca="false">D3162/SUM(C3162:E3162)</f>
        <v>0.411214953271028</v>
      </c>
      <c r="G3162" s="22" t="n">
        <v>17.39</v>
      </c>
      <c r="H3162" s="22" t="n">
        <v>87.22</v>
      </c>
      <c r="I3162" s="22" t="n">
        <v>109.39</v>
      </c>
      <c r="J3162" s="22" t="n">
        <v>0.016925</v>
      </c>
      <c r="K3162" s="22" t="n">
        <v>1</v>
      </c>
      <c r="O3162" s="23"/>
    </row>
    <row r="3163" customFormat="false" ht="15" hidden="false" customHeight="false" outlineLevel="0" collapsed="false">
      <c r="A3163" s="22" t="s">
        <v>1810</v>
      </c>
      <c r="B3163" s="22" t="n">
        <v>117</v>
      </c>
      <c r="C3163" s="22" t="n">
        <v>101</v>
      </c>
      <c r="D3163" s="22" t="n">
        <v>88</v>
      </c>
      <c r="E3163" s="22" t="n">
        <v>25</v>
      </c>
      <c r="F3163" s="22" t="n">
        <f aca="false">D3163/SUM(C3163:E3163)</f>
        <v>0.411214953271028</v>
      </c>
      <c r="G3163" s="22" t="n">
        <v>98.25</v>
      </c>
      <c r="H3163" s="22" t="n">
        <v>93.5</v>
      </c>
      <c r="I3163" s="22" t="n">
        <v>22.25</v>
      </c>
      <c r="J3163" s="22" t="n">
        <v>0.741669</v>
      </c>
      <c r="K3163" s="22" t="n">
        <v>0.433488</v>
      </c>
      <c r="O3163" s="23"/>
    </row>
    <row r="3164" customFormat="false" ht="15" hidden="false" customHeight="false" outlineLevel="0" collapsed="false">
      <c r="A3164" s="22" t="s">
        <v>1811</v>
      </c>
      <c r="B3164" s="22" t="n">
        <v>67</v>
      </c>
      <c r="C3164" s="22" t="n">
        <v>1</v>
      </c>
      <c r="D3164" s="22" t="n">
        <v>113</v>
      </c>
      <c r="E3164" s="22" t="n">
        <v>161</v>
      </c>
      <c r="F3164" s="22" t="n">
        <f aca="false">D3164/SUM(C3164:E3164)</f>
        <v>0.410909090909091</v>
      </c>
      <c r="G3164" s="22" t="n">
        <v>12.02</v>
      </c>
      <c r="H3164" s="22" t="n">
        <v>90.95</v>
      </c>
      <c r="I3164" s="22" t="n">
        <v>172.02</v>
      </c>
      <c r="J3164" s="22" t="n">
        <v>16.155559</v>
      </c>
      <c r="K3164" s="22" t="n">
        <v>7E-006</v>
      </c>
      <c r="O3164" s="23"/>
    </row>
    <row r="3165" customFormat="false" ht="15" hidden="false" customHeight="false" outlineLevel="0" collapsed="false">
      <c r="A3165" s="22" t="s">
        <v>1354</v>
      </c>
      <c r="B3165" s="22" t="n">
        <v>39</v>
      </c>
      <c r="C3165" s="22" t="n">
        <v>109</v>
      </c>
      <c r="D3165" s="22" t="n">
        <v>76</v>
      </c>
      <c r="E3165" s="22" t="n">
        <v>0</v>
      </c>
      <c r="F3165" s="22" t="n">
        <f aca="false">D3165/SUM(C3165:E3165)</f>
        <v>0.410810810810811</v>
      </c>
      <c r="G3165" s="22" t="n">
        <v>116.81</v>
      </c>
      <c r="H3165" s="22" t="n">
        <v>60.39</v>
      </c>
      <c r="I3165" s="22" t="n">
        <v>7.81</v>
      </c>
      <c r="J3165" s="22" t="n">
        <v>12.362442</v>
      </c>
      <c r="K3165" s="22" t="n">
        <v>7.3E-005</v>
      </c>
      <c r="O3165" s="23"/>
    </row>
    <row r="3166" customFormat="false" ht="15" hidden="false" customHeight="false" outlineLevel="0" collapsed="false">
      <c r="A3166" s="22" t="s">
        <v>1470</v>
      </c>
      <c r="B3166" s="22" t="n">
        <v>67</v>
      </c>
      <c r="C3166" s="22" t="n">
        <v>0</v>
      </c>
      <c r="D3166" s="22" t="n">
        <v>117</v>
      </c>
      <c r="E3166" s="22" t="n">
        <v>168</v>
      </c>
      <c r="F3166" s="22" t="n">
        <f aca="false">D3166/SUM(C3166:E3166)</f>
        <v>0.410526315789474</v>
      </c>
      <c r="G3166" s="22" t="n">
        <v>12.01</v>
      </c>
      <c r="H3166" s="22" t="n">
        <v>92.98</v>
      </c>
      <c r="I3166" s="22" t="n">
        <v>180.01</v>
      </c>
      <c r="J3166" s="22" t="n">
        <v>19.011666</v>
      </c>
      <c r="K3166" s="22" t="n">
        <v>1E-006</v>
      </c>
      <c r="O3166" s="23"/>
    </row>
    <row r="3167" customFormat="false" ht="15" hidden="false" customHeight="false" outlineLevel="0" collapsed="false">
      <c r="A3167" s="22" t="s">
        <v>1470</v>
      </c>
      <c r="B3167" s="22" t="n">
        <v>68</v>
      </c>
      <c r="C3167" s="22" t="n">
        <v>0</v>
      </c>
      <c r="D3167" s="22" t="n">
        <v>117</v>
      </c>
      <c r="E3167" s="22" t="n">
        <v>168</v>
      </c>
      <c r="F3167" s="22" t="n">
        <f aca="false">D3167/SUM(C3167:E3167)</f>
        <v>0.410526315789474</v>
      </c>
      <c r="G3167" s="22" t="n">
        <v>12.01</v>
      </c>
      <c r="H3167" s="22" t="n">
        <v>92.98</v>
      </c>
      <c r="I3167" s="22" t="n">
        <v>180.01</v>
      </c>
      <c r="J3167" s="22" t="n">
        <v>19.011666</v>
      </c>
      <c r="K3167" s="22" t="n">
        <v>1E-006</v>
      </c>
      <c r="O3167" s="23"/>
    </row>
    <row r="3168" customFormat="false" ht="15" hidden="false" customHeight="false" outlineLevel="0" collapsed="false">
      <c r="A3168" s="22" t="s">
        <v>1812</v>
      </c>
      <c r="B3168" s="22" t="n">
        <v>88</v>
      </c>
      <c r="C3168" s="22" t="n">
        <v>150</v>
      </c>
      <c r="D3168" s="22" t="n">
        <v>117</v>
      </c>
      <c r="E3168" s="22" t="n">
        <v>18</v>
      </c>
      <c r="F3168" s="22" t="n">
        <f aca="false">D3168/SUM(C3168:E3168)</f>
        <v>0.410526315789474</v>
      </c>
      <c r="G3168" s="22" t="n">
        <v>152.53</v>
      </c>
      <c r="H3168" s="22" t="n">
        <v>111.93</v>
      </c>
      <c r="I3168" s="22" t="n">
        <v>20.53</v>
      </c>
      <c r="J3168" s="22" t="n">
        <v>0.584366</v>
      </c>
      <c r="K3168" s="22" t="n">
        <v>0.54614</v>
      </c>
      <c r="O3168" s="23"/>
    </row>
    <row r="3169" customFormat="false" ht="15" hidden="false" customHeight="false" outlineLevel="0" collapsed="false">
      <c r="A3169" s="22" t="s">
        <v>1813</v>
      </c>
      <c r="B3169" s="22" t="n">
        <v>28</v>
      </c>
      <c r="C3169" s="22" t="n">
        <v>152</v>
      </c>
      <c r="D3169" s="22" t="n">
        <v>117</v>
      </c>
      <c r="E3169" s="22" t="n">
        <v>16</v>
      </c>
      <c r="F3169" s="22" t="n">
        <f aca="false">D3169/SUM(C3169:E3169)</f>
        <v>0.410526315789474</v>
      </c>
      <c r="G3169" s="22" t="n">
        <v>155.47</v>
      </c>
      <c r="H3169" s="22" t="n">
        <v>110.05</v>
      </c>
      <c r="I3169" s="22" t="n">
        <v>19.47</v>
      </c>
      <c r="J3169" s="22" t="n">
        <v>1.136365</v>
      </c>
      <c r="K3169" s="22" t="n">
        <v>0.357253</v>
      </c>
      <c r="O3169" s="23"/>
    </row>
    <row r="3170" customFormat="false" ht="15" hidden="false" customHeight="false" outlineLevel="0" collapsed="false">
      <c r="A3170" s="22" t="s">
        <v>1814</v>
      </c>
      <c r="B3170" s="22" t="n">
        <v>31</v>
      </c>
      <c r="C3170" s="22" t="n">
        <v>30</v>
      </c>
      <c r="D3170" s="22" t="n">
        <v>112</v>
      </c>
      <c r="E3170" s="22" t="n">
        <v>131</v>
      </c>
      <c r="F3170" s="22" t="n">
        <f aca="false">D3170/SUM(C3170:E3170)</f>
        <v>0.41025641025641</v>
      </c>
      <c r="G3170" s="22" t="n">
        <v>27.09</v>
      </c>
      <c r="H3170" s="22" t="n">
        <v>117.82</v>
      </c>
      <c r="I3170" s="22" t="n">
        <v>128.09</v>
      </c>
      <c r="J3170" s="22" t="n">
        <v>0.665462</v>
      </c>
      <c r="K3170" s="22" t="n">
        <v>0.402863</v>
      </c>
      <c r="O3170" s="23"/>
    </row>
    <row r="3171" customFormat="false" ht="15" hidden="false" customHeight="false" outlineLevel="0" collapsed="false">
      <c r="A3171" s="22" t="s">
        <v>1814</v>
      </c>
      <c r="B3171" s="22" t="n">
        <v>91</v>
      </c>
      <c r="C3171" s="22" t="n">
        <v>30</v>
      </c>
      <c r="D3171" s="22" t="n">
        <v>112</v>
      </c>
      <c r="E3171" s="22" t="n">
        <v>131</v>
      </c>
      <c r="F3171" s="22" t="n">
        <f aca="false">D3171/SUM(C3171:E3171)</f>
        <v>0.41025641025641</v>
      </c>
      <c r="G3171" s="22" t="n">
        <v>27.09</v>
      </c>
      <c r="H3171" s="22" t="n">
        <v>117.82</v>
      </c>
      <c r="I3171" s="22" t="n">
        <v>128.09</v>
      </c>
      <c r="J3171" s="22" t="n">
        <v>0.665462</v>
      </c>
      <c r="K3171" s="22" t="n">
        <v>0.402863</v>
      </c>
      <c r="O3171" s="23"/>
    </row>
    <row r="3172" customFormat="false" ht="15" hidden="false" customHeight="false" outlineLevel="0" collapsed="false">
      <c r="A3172" s="22" t="s">
        <v>224</v>
      </c>
      <c r="B3172" s="22" t="n">
        <v>126</v>
      </c>
      <c r="C3172" s="22" t="n">
        <v>0</v>
      </c>
      <c r="D3172" s="22" t="n">
        <v>112</v>
      </c>
      <c r="E3172" s="22" t="n">
        <v>161</v>
      </c>
      <c r="F3172" s="22" t="n">
        <f aca="false">D3172/SUM(C3172:E3172)</f>
        <v>0.41025641025641</v>
      </c>
      <c r="G3172" s="22" t="n">
        <v>11.49</v>
      </c>
      <c r="H3172" s="22" t="n">
        <v>89.03</v>
      </c>
      <c r="I3172" s="22" t="n">
        <v>172.49</v>
      </c>
      <c r="J3172" s="22" t="n">
        <v>18.181061</v>
      </c>
      <c r="K3172" s="22" t="n">
        <v>1E-006</v>
      </c>
      <c r="O3172" s="23"/>
    </row>
    <row r="3173" customFormat="false" ht="15" hidden="false" customHeight="false" outlineLevel="0" collapsed="false">
      <c r="A3173" s="22" t="s">
        <v>1815</v>
      </c>
      <c r="B3173" s="22" t="n">
        <v>51</v>
      </c>
      <c r="C3173" s="22" t="n">
        <v>12</v>
      </c>
      <c r="D3173" s="22" t="n">
        <v>89</v>
      </c>
      <c r="E3173" s="22" t="n">
        <v>116</v>
      </c>
      <c r="F3173" s="22" t="n">
        <f aca="false">D3173/SUM(C3173:E3173)</f>
        <v>0.410138248847926</v>
      </c>
      <c r="G3173" s="22" t="n">
        <v>14.71</v>
      </c>
      <c r="H3173" s="22" t="n">
        <v>83.58</v>
      </c>
      <c r="I3173" s="22" t="n">
        <v>118.71</v>
      </c>
      <c r="J3173" s="22" t="n">
        <v>0.913138</v>
      </c>
      <c r="K3173" s="22" t="n">
        <v>0.383421</v>
      </c>
      <c r="O3173" s="23"/>
    </row>
    <row r="3174" customFormat="false" ht="15" hidden="false" customHeight="false" outlineLevel="0" collapsed="false">
      <c r="A3174" s="22" t="s">
        <v>1816</v>
      </c>
      <c r="B3174" s="22" t="n">
        <v>97</v>
      </c>
      <c r="C3174" s="22" t="n">
        <v>24</v>
      </c>
      <c r="D3174" s="22" t="n">
        <v>114</v>
      </c>
      <c r="E3174" s="22" t="n">
        <v>140</v>
      </c>
      <c r="F3174" s="22" t="n">
        <f aca="false">D3174/SUM(C3174:E3174)</f>
        <v>0.410071942446043</v>
      </c>
      <c r="G3174" s="22" t="n">
        <v>23.6</v>
      </c>
      <c r="H3174" s="22" t="n">
        <v>114.8</v>
      </c>
      <c r="I3174" s="22" t="n">
        <v>139.6</v>
      </c>
      <c r="J3174" s="22" t="n">
        <v>0.013452</v>
      </c>
      <c r="K3174" s="22" t="n">
        <v>0.88521</v>
      </c>
      <c r="O3174" s="23"/>
    </row>
    <row r="3175" customFormat="false" ht="15" hidden="false" customHeight="false" outlineLevel="0" collapsed="false">
      <c r="A3175" s="22" t="s">
        <v>1817</v>
      </c>
      <c r="B3175" s="22" t="n">
        <v>58</v>
      </c>
      <c r="C3175" s="22" t="n">
        <v>13</v>
      </c>
      <c r="D3175" s="22" t="n">
        <v>66</v>
      </c>
      <c r="E3175" s="22" t="n">
        <v>82</v>
      </c>
      <c r="F3175" s="22" t="n">
        <f aca="false">D3175/SUM(C3175:E3175)</f>
        <v>0.409937888198758</v>
      </c>
      <c r="G3175" s="22" t="n">
        <v>13.14</v>
      </c>
      <c r="H3175" s="22" t="n">
        <v>65.71</v>
      </c>
      <c r="I3175" s="22" t="n">
        <v>82.14</v>
      </c>
      <c r="J3175" s="22" t="n">
        <v>0.003043</v>
      </c>
      <c r="K3175" s="22" t="n">
        <v>1</v>
      </c>
      <c r="O3175" s="23"/>
    </row>
    <row r="3176" customFormat="false" ht="15" hidden="false" customHeight="false" outlineLevel="0" collapsed="false">
      <c r="A3176" s="22" t="s">
        <v>1774</v>
      </c>
      <c r="B3176" s="22" t="n">
        <v>118</v>
      </c>
      <c r="C3176" s="22" t="n">
        <v>143</v>
      </c>
      <c r="D3176" s="22" t="n">
        <v>116</v>
      </c>
      <c r="E3176" s="22" t="n">
        <v>24</v>
      </c>
      <c r="F3176" s="22" t="n">
        <f aca="false">D3176/SUM(C3176:E3176)</f>
        <v>0.409893992932862</v>
      </c>
      <c r="G3176" s="22" t="n">
        <v>142.76</v>
      </c>
      <c r="H3176" s="22" t="n">
        <v>116.48</v>
      </c>
      <c r="I3176" s="22" t="n">
        <v>23.76</v>
      </c>
      <c r="J3176" s="22" t="n">
        <v>0.004817</v>
      </c>
      <c r="K3176" s="22" t="n">
        <v>1</v>
      </c>
      <c r="O3176" s="23"/>
    </row>
    <row r="3177" customFormat="false" ht="15" hidden="false" customHeight="false" outlineLevel="0" collapsed="false">
      <c r="A3177" s="22" t="s">
        <v>1818</v>
      </c>
      <c r="B3177" s="22" t="n">
        <v>58</v>
      </c>
      <c r="C3177" s="22" t="n">
        <v>149</v>
      </c>
      <c r="D3177" s="22" t="n">
        <v>116</v>
      </c>
      <c r="E3177" s="22" t="n">
        <v>18</v>
      </c>
      <c r="F3177" s="22" t="n">
        <f aca="false">D3177/SUM(C3177:E3177)</f>
        <v>0.409893992932862</v>
      </c>
      <c r="G3177" s="22" t="n">
        <v>151.41</v>
      </c>
      <c r="H3177" s="22" t="n">
        <v>111.18</v>
      </c>
      <c r="I3177" s="22" t="n">
        <v>20.41</v>
      </c>
      <c r="J3177" s="22" t="n">
        <v>0.531848</v>
      </c>
      <c r="K3177" s="22" t="n">
        <v>0.545857</v>
      </c>
      <c r="O3177" s="23"/>
    </row>
    <row r="3178" customFormat="false" ht="15" hidden="false" customHeight="false" outlineLevel="0" collapsed="false">
      <c r="A3178" s="22" t="s">
        <v>1819</v>
      </c>
      <c r="B3178" s="22" t="n">
        <v>13</v>
      </c>
      <c r="C3178" s="22" t="n">
        <v>156</v>
      </c>
      <c r="D3178" s="22" t="n">
        <v>116</v>
      </c>
      <c r="E3178" s="22" t="n">
        <v>11</v>
      </c>
      <c r="F3178" s="22" t="n">
        <f aca="false">D3178/SUM(C3178:E3178)</f>
        <v>0.409893992932862</v>
      </c>
      <c r="G3178" s="22" t="n">
        <v>161.82</v>
      </c>
      <c r="H3178" s="22" t="n">
        <v>104.35</v>
      </c>
      <c r="I3178" s="22" t="n">
        <v>16.82</v>
      </c>
      <c r="J3178" s="22" t="n">
        <v>3.52513</v>
      </c>
      <c r="K3178" s="22" t="n">
        <v>0.075618</v>
      </c>
      <c r="O3178" s="23"/>
    </row>
    <row r="3179" customFormat="false" ht="15" hidden="false" customHeight="false" outlineLevel="0" collapsed="false">
      <c r="A3179" s="22" t="s">
        <v>1099</v>
      </c>
      <c r="B3179" s="22" t="n">
        <v>38</v>
      </c>
      <c r="C3179" s="22" t="n">
        <v>96</v>
      </c>
      <c r="D3179" s="22" t="n">
        <v>75</v>
      </c>
      <c r="E3179" s="22" t="n">
        <v>12</v>
      </c>
      <c r="F3179" s="22" t="n">
        <f aca="false">D3179/SUM(C3179:E3179)</f>
        <v>0.40983606557377</v>
      </c>
      <c r="G3179" s="22" t="n">
        <v>97.39</v>
      </c>
      <c r="H3179" s="22" t="n">
        <v>72.22</v>
      </c>
      <c r="I3179" s="22" t="n">
        <v>13.39</v>
      </c>
      <c r="J3179" s="22" t="n">
        <v>0.270894</v>
      </c>
      <c r="K3179" s="22" t="n">
        <v>0.709256</v>
      </c>
      <c r="O3179" s="23"/>
    </row>
    <row r="3180" customFormat="false" ht="15" hidden="false" customHeight="false" outlineLevel="0" collapsed="false">
      <c r="A3180" s="22" t="s">
        <v>1820</v>
      </c>
      <c r="B3180" s="22" t="n">
        <v>99</v>
      </c>
      <c r="C3180" s="22" t="n">
        <v>133</v>
      </c>
      <c r="D3180" s="22" t="n">
        <v>109</v>
      </c>
      <c r="E3180" s="22" t="n">
        <v>24</v>
      </c>
      <c r="F3180" s="22" t="n">
        <f aca="false">D3180/SUM(C3180:E3180)</f>
        <v>0.409774436090226</v>
      </c>
      <c r="G3180" s="22" t="n">
        <v>132.17</v>
      </c>
      <c r="H3180" s="22" t="n">
        <v>110.67</v>
      </c>
      <c r="I3180" s="22" t="n">
        <v>23.17</v>
      </c>
      <c r="J3180" s="22" t="n">
        <v>0.060376</v>
      </c>
      <c r="K3180" s="22" t="n">
        <v>0.770172</v>
      </c>
      <c r="O3180" s="23"/>
    </row>
    <row r="3181" customFormat="false" ht="15" hidden="false" customHeight="false" outlineLevel="0" collapsed="false">
      <c r="A3181" s="22" t="s">
        <v>1577</v>
      </c>
      <c r="B3181" s="22" t="n">
        <v>13</v>
      </c>
      <c r="C3181" s="22" t="n">
        <v>146</v>
      </c>
      <c r="D3181" s="22" t="n">
        <v>109</v>
      </c>
      <c r="E3181" s="22" t="n">
        <v>11</v>
      </c>
      <c r="F3181" s="22" t="n">
        <f aca="false">D3181/SUM(C3181:E3181)</f>
        <v>0.409774436090226</v>
      </c>
      <c r="G3181" s="22" t="n">
        <v>151.13</v>
      </c>
      <c r="H3181" s="22" t="n">
        <v>98.74</v>
      </c>
      <c r="I3181" s="22" t="n">
        <v>16.13</v>
      </c>
      <c r="J3181" s="22" t="n">
        <v>2.870504</v>
      </c>
      <c r="K3181" s="22" t="n">
        <v>0.101062</v>
      </c>
      <c r="O3181" s="23"/>
    </row>
    <row r="3182" customFormat="false" ht="15" hidden="false" customHeight="false" outlineLevel="0" collapsed="false">
      <c r="A3182" s="22" t="s">
        <v>1821</v>
      </c>
      <c r="B3182" s="22" t="n">
        <v>20</v>
      </c>
      <c r="C3182" s="22" t="n">
        <v>23</v>
      </c>
      <c r="D3182" s="22" t="n">
        <v>113</v>
      </c>
      <c r="E3182" s="22" t="n">
        <v>140</v>
      </c>
      <c r="F3182" s="22" t="n">
        <f aca="false">D3182/SUM(C3182:E3182)</f>
        <v>0.409420289855072</v>
      </c>
      <c r="G3182" s="22" t="n">
        <v>22.9</v>
      </c>
      <c r="H3182" s="22" t="n">
        <v>113.2</v>
      </c>
      <c r="I3182" s="22" t="n">
        <v>139.9</v>
      </c>
      <c r="J3182" s="22" t="n">
        <v>0.000871</v>
      </c>
      <c r="K3182" s="22" t="n">
        <v>1</v>
      </c>
      <c r="O3182" s="23"/>
    </row>
    <row r="3183" customFormat="false" ht="15" hidden="false" customHeight="false" outlineLevel="0" collapsed="false">
      <c r="A3183" s="22" t="s">
        <v>1821</v>
      </c>
      <c r="B3183" s="22" t="n">
        <v>52</v>
      </c>
      <c r="C3183" s="22" t="n">
        <v>23</v>
      </c>
      <c r="D3183" s="22" t="n">
        <v>113</v>
      </c>
      <c r="E3183" s="22" t="n">
        <v>140</v>
      </c>
      <c r="F3183" s="22" t="n">
        <f aca="false">D3183/SUM(C3183:E3183)</f>
        <v>0.409420289855072</v>
      </c>
      <c r="G3183" s="22" t="n">
        <v>22.9</v>
      </c>
      <c r="H3183" s="22" t="n">
        <v>113.2</v>
      </c>
      <c r="I3183" s="22" t="n">
        <v>139.9</v>
      </c>
      <c r="J3183" s="22" t="n">
        <v>0.000871</v>
      </c>
      <c r="K3183" s="22" t="n">
        <v>1</v>
      </c>
      <c r="O3183" s="23"/>
    </row>
    <row r="3184" customFormat="false" ht="15" hidden="false" customHeight="false" outlineLevel="0" collapsed="false">
      <c r="A3184" s="22" t="s">
        <v>1822</v>
      </c>
      <c r="B3184" s="22" t="n">
        <v>67</v>
      </c>
      <c r="C3184" s="22" t="n">
        <v>137</v>
      </c>
      <c r="D3184" s="22" t="n">
        <v>106</v>
      </c>
      <c r="E3184" s="22" t="n">
        <v>16</v>
      </c>
      <c r="F3184" s="22" t="n">
        <f aca="false">D3184/SUM(C3184:E3184)</f>
        <v>0.409266409266409</v>
      </c>
      <c r="G3184" s="22" t="n">
        <v>139.38</v>
      </c>
      <c r="H3184" s="22" t="n">
        <v>101.24</v>
      </c>
      <c r="I3184" s="22" t="n">
        <v>18.38</v>
      </c>
      <c r="J3184" s="22" t="n">
        <v>0.573673</v>
      </c>
      <c r="K3184" s="22" t="n">
        <v>0.526124</v>
      </c>
      <c r="O3184" s="23"/>
    </row>
    <row r="3185" customFormat="false" ht="15" hidden="false" customHeight="false" outlineLevel="0" collapsed="false">
      <c r="A3185" s="22" t="s">
        <v>1823</v>
      </c>
      <c r="B3185" s="22" t="n">
        <v>124</v>
      </c>
      <c r="C3185" s="22" t="n">
        <v>22</v>
      </c>
      <c r="D3185" s="22" t="n">
        <v>117</v>
      </c>
      <c r="E3185" s="22" t="n">
        <v>147</v>
      </c>
      <c r="F3185" s="22" t="n">
        <f aca="false">D3185/SUM(C3185:E3185)</f>
        <v>0.409090909090909</v>
      </c>
      <c r="G3185" s="22" t="n">
        <v>22.66</v>
      </c>
      <c r="H3185" s="22" t="n">
        <v>115.68</v>
      </c>
      <c r="I3185" s="22" t="n">
        <v>147.66</v>
      </c>
      <c r="J3185" s="22" t="n">
        <v>0.037036</v>
      </c>
      <c r="K3185" s="22" t="n">
        <v>1</v>
      </c>
      <c r="O3185" s="23"/>
    </row>
    <row r="3186" customFormat="false" ht="15" hidden="false" customHeight="false" outlineLevel="0" collapsed="false">
      <c r="A3186" s="22" t="s">
        <v>1824</v>
      </c>
      <c r="B3186" s="22" t="n">
        <v>10</v>
      </c>
      <c r="C3186" s="22" t="n">
        <v>136</v>
      </c>
      <c r="D3186" s="22" t="n">
        <v>117</v>
      </c>
      <c r="E3186" s="22" t="n">
        <v>33</v>
      </c>
      <c r="F3186" s="22" t="n">
        <f aca="false">D3186/SUM(C3186:E3186)</f>
        <v>0.409090909090909</v>
      </c>
      <c r="G3186" s="22" t="n">
        <v>132.27</v>
      </c>
      <c r="H3186" s="22" t="n">
        <v>124.45</v>
      </c>
      <c r="I3186" s="22" t="n">
        <v>29.27</v>
      </c>
      <c r="J3186" s="22" t="n">
        <v>1.025641</v>
      </c>
      <c r="K3186" s="22" t="n">
        <v>0.341052</v>
      </c>
      <c r="O3186" s="23"/>
    </row>
    <row r="3187" customFormat="false" ht="15" hidden="false" customHeight="false" outlineLevel="0" collapsed="false">
      <c r="A3187" s="22" t="s">
        <v>1825</v>
      </c>
      <c r="B3187" s="22" t="n">
        <v>8</v>
      </c>
      <c r="C3187" s="22" t="n">
        <v>159</v>
      </c>
      <c r="D3187" s="22" t="n">
        <v>117</v>
      </c>
      <c r="E3187" s="22" t="n">
        <v>10</v>
      </c>
      <c r="F3187" s="22" t="n">
        <f aca="false">D3187/SUM(C3187:E3187)</f>
        <v>0.409090909090909</v>
      </c>
      <c r="G3187" s="22" t="n">
        <v>165.41</v>
      </c>
      <c r="H3187" s="22" t="n">
        <v>104.19</v>
      </c>
      <c r="I3187" s="22" t="n">
        <v>16.41</v>
      </c>
      <c r="J3187" s="22" t="n">
        <v>4.325495</v>
      </c>
      <c r="K3187" s="22" t="n">
        <v>0.050173</v>
      </c>
      <c r="O3187" s="23"/>
    </row>
    <row r="3188" customFormat="false" ht="15" hidden="false" customHeight="false" outlineLevel="0" collapsed="false">
      <c r="A3188" s="22" t="s">
        <v>1825</v>
      </c>
      <c r="B3188" s="22" t="n">
        <v>36</v>
      </c>
      <c r="C3188" s="22" t="n">
        <v>159</v>
      </c>
      <c r="D3188" s="22" t="n">
        <v>117</v>
      </c>
      <c r="E3188" s="22" t="n">
        <v>10</v>
      </c>
      <c r="F3188" s="22" t="n">
        <f aca="false">D3188/SUM(C3188:E3188)</f>
        <v>0.409090909090909</v>
      </c>
      <c r="G3188" s="22" t="n">
        <v>165.41</v>
      </c>
      <c r="H3188" s="22" t="n">
        <v>104.19</v>
      </c>
      <c r="I3188" s="22" t="n">
        <v>16.41</v>
      </c>
      <c r="J3188" s="22" t="n">
        <v>4.325495</v>
      </c>
      <c r="K3188" s="22" t="n">
        <v>0.050173</v>
      </c>
      <c r="O3188" s="23"/>
    </row>
    <row r="3189" customFormat="false" ht="15" hidden="false" customHeight="false" outlineLevel="0" collapsed="false">
      <c r="A3189" s="22" t="s">
        <v>1826</v>
      </c>
      <c r="B3189" s="22" t="n">
        <v>29</v>
      </c>
      <c r="C3189" s="22" t="n">
        <v>149</v>
      </c>
      <c r="D3189" s="22" t="n">
        <v>117</v>
      </c>
      <c r="E3189" s="22" t="n">
        <v>20</v>
      </c>
      <c r="F3189" s="22" t="n">
        <f aca="false">D3189/SUM(C3189:E3189)</f>
        <v>0.409090909090909</v>
      </c>
      <c r="G3189" s="22" t="n">
        <v>150.55</v>
      </c>
      <c r="H3189" s="22" t="n">
        <v>113.91</v>
      </c>
      <c r="I3189" s="22" t="n">
        <v>21.55</v>
      </c>
      <c r="J3189" s="22" t="n">
        <v>0.210827</v>
      </c>
      <c r="K3189" s="22" t="n">
        <v>0.766469</v>
      </c>
      <c r="O3189" s="23"/>
    </row>
    <row r="3190" customFormat="false" ht="15" hidden="false" customHeight="false" outlineLevel="0" collapsed="false">
      <c r="A3190" s="22" t="s">
        <v>351</v>
      </c>
      <c r="B3190" s="22" t="n">
        <v>102</v>
      </c>
      <c r="C3190" s="22" t="n">
        <v>0</v>
      </c>
      <c r="D3190" s="22" t="n">
        <v>117</v>
      </c>
      <c r="E3190" s="22" t="n">
        <v>169</v>
      </c>
      <c r="F3190" s="22" t="n">
        <f aca="false">D3190/SUM(C3190:E3190)</f>
        <v>0.409090909090909</v>
      </c>
      <c r="G3190" s="22" t="n">
        <v>11.97</v>
      </c>
      <c r="H3190" s="22" t="n">
        <v>93.07</v>
      </c>
      <c r="I3190" s="22" t="n">
        <v>180.97</v>
      </c>
      <c r="J3190" s="22" t="n">
        <v>18.91102</v>
      </c>
      <c r="K3190" s="22" t="n">
        <v>1E-006</v>
      </c>
      <c r="O3190" s="23"/>
    </row>
    <row r="3191" customFormat="false" ht="15" hidden="false" customHeight="false" outlineLevel="0" collapsed="false">
      <c r="A3191" s="22" t="s">
        <v>1827</v>
      </c>
      <c r="B3191" s="22" t="n">
        <v>71</v>
      </c>
      <c r="C3191" s="22" t="n">
        <v>142</v>
      </c>
      <c r="D3191" s="22" t="n">
        <v>117</v>
      </c>
      <c r="E3191" s="22" t="n">
        <v>27</v>
      </c>
      <c r="F3191" s="22" t="n">
        <f aca="false">D3191/SUM(C3191:E3191)</f>
        <v>0.409090909090909</v>
      </c>
      <c r="G3191" s="22" t="n">
        <v>140.56</v>
      </c>
      <c r="H3191" s="22" t="n">
        <v>119.88</v>
      </c>
      <c r="I3191" s="22" t="n">
        <v>25.56</v>
      </c>
      <c r="J3191" s="22" t="n">
        <v>0.164996</v>
      </c>
      <c r="K3191" s="22" t="n">
        <v>0.673557</v>
      </c>
      <c r="O3191" s="23"/>
    </row>
    <row r="3192" customFormat="false" ht="15" hidden="false" customHeight="false" outlineLevel="0" collapsed="false">
      <c r="A3192" s="22" t="s">
        <v>1828</v>
      </c>
      <c r="B3192" s="22" t="n">
        <v>71</v>
      </c>
      <c r="C3192" s="22" t="n">
        <v>37</v>
      </c>
      <c r="D3192" s="22" t="n">
        <v>117</v>
      </c>
      <c r="E3192" s="22" t="n">
        <v>132</v>
      </c>
      <c r="F3192" s="22" t="n">
        <f aca="false">D3192/SUM(C3192:E3192)</f>
        <v>0.409090909090909</v>
      </c>
      <c r="G3192" s="22" t="n">
        <v>31.89</v>
      </c>
      <c r="H3192" s="22" t="n">
        <v>127.22</v>
      </c>
      <c r="I3192" s="22" t="n">
        <v>126.89</v>
      </c>
      <c r="J3192" s="22" t="n">
        <v>1.846356</v>
      </c>
      <c r="K3192" s="22" t="n">
        <v>0.183949</v>
      </c>
      <c r="O3192" s="23"/>
    </row>
    <row r="3193" customFormat="false" ht="15" hidden="false" customHeight="false" outlineLevel="0" collapsed="false">
      <c r="A3193" s="22" t="s">
        <v>1829</v>
      </c>
      <c r="B3193" s="22" t="n">
        <v>94</v>
      </c>
      <c r="C3193" s="22" t="n">
        <v>85</v>
      </c>
      <c r="D3193" s="22" t="n">
        <v>65</v>
      </c>
      <c r="E3193" s="22" t="n">
        <v>9</v>
      </c>
      <c r="F3193" s="22" t="n">
        <f aca="false">D3193/SUM(C3193:E3193)</f>
        <v>0.408805031446541</v>
      </c>
      <c r="G3193" s="22" t="n">
        <v>86.83</v>
      </c>
      <c r="H3193" s="22" t="n">
        <v>61.34</v>
      </c>
      <c r="I3193" s="22" t="n">
        <v>10.83</v>
      </c>
      <c r="J3193" s="22" t="n">
        <v>0.567227</v>
      </c>
      <c r="K3193" s="22" t="n">
        <v>0.540772</v>
      </c>
      <c r="O3193" s="23"/>
    </row>
    <row r="3194" customFormat="false" ht="15" hidden="false" customHeight="false" outlineLevel="0" collapsed="false">
      <c r="A3194" s="22" t="s">
        <v>1591</v>
      </c>
      <c r="B3194" s="22" t="n">
        <v>44</v>
      </c>
      <c r="C3194" s="22" t="n">
        <v>114</v>
      </c>
      <c r="D3194" s="22" t="n">
        <v>85</v>
      </c>
      <c r="E3194" s="22" t="n">
        <v>9</v>
      </c>
      <c r="F3194" s="22" t="n">
        <f aca="false">D3194/SUM(C3194:E3194)</f>
        <v>0.408653846153846</v>
      </c>
      <c r="G3194" s="22" t="n">
        <v>117.75</v>
      </c>
      <c r="H3194" s="22" t="n">
        <v>77.5</v>
      </c>
      <c r="I3194" s="22" t="n">
        <v>12.75</v>
      </c>
      <c r="J3194" s="22" t="n">
        <v>1.949341</v>
      </c>
      <c r="K3194" s="22" t="n">
        <v>0.195472</v>
      </c>
      <c r="O3194" s="23"/>
    </row>
    <row r="3195" customFormat="false" ht="15" hidden="false" customHeight="false" outlineLevel="0" collapsed="false">
      <c r="A3195" s="22" t="s">
        <v>1830</v>
      </c>
      <c r="B3195" s="22" t="n">
        <v>11</v>
      </c>
      <c r="C3195" s="22" t="n">
        <v>115</v>
      </c>
      <c r="D3195" s="22" t="n">
        <v>116</v>
      </c>
      <c r="E3195" s="22" t="n">
        <v>53</v>
      </c>
      <c r="F3195" s="22" t="n">
        <f aca="false">D3195/SUM(C3195:E3195)</f>
        <v>0.408450704225352</v>
      </c>
      <c r="G3195" s="22" t="n">
        <v>105.38</v>
      </c>
      <c r="H3195" s="22" t="n">
        <v>135.23</v>
      </c>
      <c r="I3195" s="22" t="n">
        <v>43.38</v>
      </c>
      <c r="J3195" s="22" t="n">
        <v>5.744121</v>
      </c>
      <c r="K3195" s="22" t="n">
        <v>0.017846</v>
      </c>
      <c r="O3195" s="23"/>
    </row>
    <row r="3196" customFormat="false" ht="15" hidden="false" customHeight="false" outlineLevel="0" collapsed="false">
      <c r="A3196" s="22" t="s">
        <v>138</v>
      </c>
      <c r="B3196" s="22" t="n">
        <v>22</v>
      </c>
      <c r="C3196" s="22" t="n">
        <v>168</v>
      </c>
      <c r="D3196" s="22" t="n">
        <v>116</v>
      </c>
      <c r="E3196" s="22" t="n">
        <v>0</v>
      </c>
      <c r="F3196" s="22" t="n">
        <f aca="false">D3196/SUM(C3196:E3196)</f>
        <v>0.408450704225352</v>
      </c>
      <c r="G3196" s="22" t="n">
        <v>179.85</v>
      </c>
      <c r="H3196" s="22" t="n">
        <v>92.31</v>
      </c>
      <c r="I3196" s="22" t="n">
        <v>11.85</v>
      </c>
      <c r="J3196" s="22" t="n">
        <v>18.704989</v>
      </c>
      <c r="K3196" s="22" t="n">
        <v>1E-006</v>
      </c>
      <c r="O3196" s="23"/>
    </row>
    <row r="3197" customFormat="false" ht="15" hidden="false" customHeight="false" outlineLevel="0" collapsed="false">
      <c r="A3197" s="22" t="s">
        <v>1831</v>
      </c>
      <c r="B3197" s="22" t="n">
        <v>122</v>
      </c>
      <c r="C3197" s="22" t="n">
        <v>10</v>
      </c>
      <c r="D3197" s="22" t="n">
        <v>116</v>
      </c>
      <c r="E3197" s="22" t="n">
        <v>158</v>
      </c>
      <c r="F3197" s="22" t="n">
        <f aca="false">D3197/SUM(C3197:E3197)</f>
        <v>0.408450704225352</v>
      </c>
      <c r="G3197" s="22" t="n">
        <v>16.28</v>
      </c>
      <c r="H3197" s="22" t="n">
        <v>103.44</v>
      </c>
      <c r="I3197" s="22" t="n">
        <v>164.28</v>
      </c>
      <c r="J3197" s="22" t="n">
        <v>4.189698</v>
      </c>
      <c r="K3197" s="22" t="n">
        <v>0.049949</v>
      </c>
      <c r="O3197" s="23"/>
    </row>
    <row r="3198" customFormat="false" ht="15" hidden="false" customHeight="false" outlineLevel="0" collapsed="false">
      <c r="A3198" s="22" t="s">
        <v>1832</v>
      </c>
      <c r="B3198" s="22" t="n">
        <v>33</v>
      </c>
      <c r="C3198" s="22" t="n">
        <v>97</v>
      </c>
      <c r="D3198" s="22" t="n">
        <v>80</v>
      </c>
      <c r="E3198" s="22" t="n">
        <v>19</v>
      </c>
      <c r="F3198" s="22" t="n">
        <f aca="false">D3198/SUM(C3198:E3198)</f>
        <v>0.408163265306122</v>
      </c>
      <c r="G3198" s="22" t="n">
        <v>95.76</v>
      </c>
      <c r="H3198" s="22" t="n">
        <v>82.48</v>
      </c>
      <c r="I3198" s="22" t="n">
        <v>17.76</v>
      </c>
      <c r="J3198" s="22" t="n">
        <v>0.177143</v>
      </c>
      <c r="K3198" s="22" t="n">
        <v>0.733955</v>
      </c>
      <c r="O3198" s="23"/>
    </row>
    <row r="3199" customFormat="false" ht="15" hidden="false" customHeight="false" outlineLevel="0" collapsed="false">
      <c r="A3199" s="22" t="s">
        <v>1833</v>
      </c>
      <c r="B3199" s="22" t="n">
        <v>74</v>
      </c>
      <c r="C3199" s="22" t="n">
        <v>114</v>
      </c>
      <c r="D3199" s="22" t="n">
        <v>91</v>
      </c>
      <c r="E3199" s="22" t="n">
        <v>18</v>
      </c>
      <c r="F3199" s="22" t="n">
        <f aca="false">D3199/SUM(C3199:E3199)</f>
        <v>0.408071748878924</v>
      </c>
      <c r="G3199" s="22" t="n">
        <v>114.08</v>
      </c>
      <c r="H3199" s="22" t="n">
        <v>90.84</v>
      </c>
      <c r="I3199" s="22" t="n">
        <v>18.08</v>
      </c>
      <c r="J3199" s="22" t="n">
        <v>0.000724</v>
      </c>
      <c r="K3199" s="22" t="n">
        <v>1</v>
      </c>
      <c r="O3199" s="23"/>
    </row>
    <row r="3200" customFormat="false" ht="15" hidden="false" customHeight="false" outlineLevel="0" collapsed="false">
      <c r="A3200" s="22" t="s">
        <v>1834</v>
      </c>
      <c r="B3200" s="22" t="n">
        <v>63</v>
      </c>
      <c r="C3200" s="22" t="n">
        <v>83</v>
      </c>
      <c r="D3200" s="22" t="n">
        <v>71</v>
      </c>
      <c r="E3200" s="22" t="n">
        <v>20</v>
      </c>
      <c r="F3200" s="22" t="n">
        <f aca="false">D3200/SUM(C3200:E3200)</f>
        <v>0.408045977011494</v>
      </c>
      <c r="G3200" s="22" t="n">
        <v>80.7</v>
      </c>
      <c r="H3200" s="22" t="n">
        <v>75.59</v>
      </c>
      <c r="I3200" s="22" t="n">
        <v>17.7</v>
      </c>
      <c r="J3200" s="22" t="n">
        <v>0.642841</v>
      </c>
      <c r="K3200" s="22" t="n">
        <v>0.484392</v>
      </c>
      <c r="O3200" s="23"/>
    </row>
    <row r="3201" customFormat="false" ht="15" hidden="false" customHeight="false" outlineLevel="0" collapsed="false">
      <c r="A3201" s="22" t="s">
        <v>1835</v>
      </c>
      <c r="B3201" s="22" t="n">
        <v>64</v>
      </c>
      <c r="C3201" s="22" t="n">
        <v>146</v>
      </c>
      <c r="D3201" s="22" t="n">
        <v>113</v>
      </c>
      <c r="E3201" s="22" t="n">
        <v>18</v>
      </c>
      <c r="F3201" s="22" t="n">
        <f aca="false">D3201/SUM(C3201:E3201)</f>
        <v>0.407942238267148</v>
      </c>
      <c r="G3201" s="22" t="n">
        <v>148.04</v>
      </c>
      <c r="H3201" s="22" t="n">
        <v>108.93</v>
      </c>
      <c r="I3201" s="22" t="n">
        <v>20.04</v>
      </c>
      <c r="J3201" s="22" t="n">
        <v>0.38749</v>
      </c>
      <c r="K3201" s="22" t="n">
        <v>0.646596</v>
      </c>
      <c r="O3201" s="23"/>
    </row>
    <row r="3202" customFormat="false" ht="15" hidden="false" customHeight="false" outlineLevel="0" collapsed="false">
      <c r="A3202" s="22" t="s">
        <v>1836</v>
      </c>
      <c r="B3202" s="22" t="n">
        <v>80</v>
      </c>
      <c r="C3202" s="22" t="n">
        <v>10</v>
      </c>
      <c r="D3202" s="22" t="n">
        <v>93</v>
      </c>
      <c r="E3202" s="22" t="n">
        <v>125</v>
      </c>
      <c r="F3202" s="22" t="n">
        <f aca="false">D3202/SUM(C3202:E3202)</f>
        <v>0.407894736842105</v>
      </c>
      <c r="G3202" s="22" t="n">
        <v>14</v>
      </c>
      <c r="H3202" s="22" t="n">
        <v>85</v>
      </c>
      <c r="I3202" s="22" t="n">
        <v>129</v>
      </c>
      <c r="J3202" s="22" t="n">
        <v>2.020866</v>
      </c>
      <c r="K3202" s="22" t="n">
        <v>0.212457</v>
      </c>
      <c r="O3202" s="23"/>
    </row>
    <row r="3203" customFormat="false" ht="15" hidden="false" customHeight="false" outlineLevel="0" collapsed="false">
      <c r="A3203" s="22" t="s">
        <v>1837</v>
      </c>
      <c r="B3203" s="22" t="n">
        <v>72</v>
      </c>
      <c r="C3203" s="22" t="n">
        <v>148</v>
      </c>
      <c r="D3203" s="22" t="n">
        <v>115</v>
      </c>
      <c r="E3203" s="22" t="n">
        <v>19</v>
      </c>
      <c r="F3203" s="22" t="n">
        <f aca="false">D3203/SUM(C3203:E3203)</f>
        <v>0.407801418439716</v>
      </c>
      <c r="G3203" s="22" t="n">
        <v>149.75</v>
      </c>
      <c r="H3203" s="22" t="n">
        <v>111.49</v>
      </c>
      <c r="I3203" s="22" t="n">
        <v>20.75</v>
      </c>
      <c r="J3203" s="22" t="n">
        <v>0.278738</v>
      </c>
      <c r="K3203" s="22" t="n">
        <v>0.653825</v>
      </c>
      <c r="O3203" s="23"/>
    </row>
    <row r="3204" customFormat="false" ht="15" hidden="false" customHeight="false" outlineLevel="0" collapsed="false">
      <c r="A3204" s="22" t="s">
        <v>1838</v>
      </c>
      <c r="B3204" s="22" t="n">
        <v>67</v>
      </c>
      <c r="C3204" s="22" t="n">
        <v>148</v>
      </c>
      <c r="D3204" s="22" t="n">
        <v>115</v>
      </c>
      <c r="E3204" s="22" t="n">
        <v>19</v>
      </c>
      <c r="F3204" s="22" t="n">
        <f aca="false">D3204/SUM(C3204:E3204)</f>
        <v>0.407801418439716</v>
      </c>
      <c r="G3204" s="22" t="n">
        <v>149.75</v>
      </c>
      <c r="H3204" s="22" t="n">
        <v>111.49</v>
      </c>
      <c r="I3204" s="22" t="n">
        <v>20.75</v>
      </c>
      <c r="J3204" s="22" t="n">
        <v>0.278738</v>
      </c>
      <c r="K3204" s="22" t="n">
        <v>0.653825</v>
      </c>
      <c r="O3204" s="23"/>
    </row>
    <row r="3205" customFormat="false" ht="15" hidden="false" customHeight="false" outlineLevel="0" collapsed="false">
      <c r="A3205" s="22" t="s">
        <v>216</v>
      </c>
      <c r="B3205" s="22" t="n">
        <v>9</v>
      </c>
      <c r="C3205" s="22" t="n">
        <v>108</v>
      </c>
      <c r="D3205" s="22" t="n">
        <v>75</v>
      </c>
      <c r="E3205" s="22" t="n">
        <v>1</v>
      </c>
      <c r="F3205" s="22" t="n">
        <f aca="false">D3205/SUM(C3205:E3205)</f>
        <v>0.407608695652174</v>
      </c>
      <c r="G3205" s="22" t="n">
        <v>115.06</v>
      </c>
      <c r="H3205" s="22" t="n">
        <v>60.89</v>
      </c>
      <c r="I3205" s="22" t="n">
        <v>8.06</v>
      </c>
      <c r="J3205" s="22" t="n">
        <v>9.88296</v>
      </c>
      <c r="K3205" s="22" t="n">
        <v>0.000719</v>
      </c>
      <c r="O3205" s="23"/>
    </row>
    <row r="3206" customFormat="false" ht="15" hidden="false" customHeight="false" outlineLevel="0" collapsed="false">
      <c r="A3206" s="22" t="s">
        <v>1839</v>
      </c>
      <c r="B3206" s="22" t="n">
        <v>105</v>
      </c>
      <c r="C3206" s="22" t="n">
        <v>11</v>
      </c>
      <c r="D3206" s="22" t="n">
        <v>75</v>
      </c>
      <c r="E3206" s="22" t="n">
        <v>98</v>
      </c>
      <c r="F3206" s="22" t="n">
        <f aca="false">D3206/SUM(C3206:E3206)</f>
        <v>0.407608695652174</v>
      </c>
      <c r="G3206" s="22" t="n">
        <v>12.78</v>
      </c>
      <c r="H3206" s="22" t="n">
        <v>71.43</v>
      </c>
      <c r="I3206" s="22" t="n">
        <v>99.78</v>
      </c>
      <c r="J3206" s="22" t="n">
        <v>0.459056</v>
      </c>
      <c r="K3206" s="22" t="n">
        <v>0.572689</v>
      </c>
      <c r="O3206" s="23"/>
    </row>
    <row r="3207" customFormat="false" ht="15" hidden="false" customHeight="false" outlineLevel="0" collapsed="false">
      <c r="A3207" s="22" t="s">
        <v>1840</v>
      </c>
      <c r="B3207" s="22" t="n">
        <v>65</v>
      </c>
      <c r="C3207" s="22" t="n">
        <v>117</v>
      </c>
      <c r="D3207" s="22" t="n">
        <v>86</v>
      </c>
      <c r="E3207" s="22" t="n">
        <v>8</v>
      </c>
      <c r="F3207" s="22" t="n">
        <f aca="false">D3207/SUM(C3207:E3207)</f>
        <v>0.407582938388626</v>
      </c>
      <c r="G3207" s="22" t="n">
        <v>121.33</v>
      </c>
      <c r="H3207" s="22" t="n">
        <v>77.35</v>
      </c>
      <c r="I3207" s="22" t="n">
        <v>12.33</v>
      </c>
      <c r="J3207" s="22" t="n">
        <v>2.641458</v>
      </c>
      <c r="K3207" s="22" t="n">
        <v>0.133121</v>
      </c>
      <c r="O3207" s="23"/>
    </row>
    <row r="3208" customFormat="false" ht="15" hidden="false" customHeight="false" outlineLevel="0" collapsed="false">
      <c r="A3208" s="22" t="s">
        <v>1841</v>
      </c>
      <c r="B3208" s="22" t="n">
        <v>51</v>
      </c>
      <c r="C3208" s="22" t="n">
        <v>124</v>
      </c>
      <c r="D3208" s="22" t="n">
        <v>99</v>
      </c>
      <c r="E3208" s="22" t="n">
        <v>20</v>
      </c>
      <c r="F3208" s="22" t="n">
        <f aca="false">D3208/SUM(C3208:E3208)</f>
        <v>0.407407407407407</v>
      </c>
      <c r="G3208" s="22" t="n">
        <v>123.88</v>
      </c>
      <c r="H3208" s="22" t="n">
        <v>99.24</v>
      </c>
      <c r="I3208" s="22" t="n">
        <v>19.88</v>
      </c>
      <c r="J3208" s="22" t="n">
        <v>0.001479</v>
      </c>
      <c r="K3208" s="22" t="n">
        <v>1</v>
      </c>
      <c r="O3208" s="23"/>
    </row>
    <row r="3209" customFormat="false" ht="15" hidden="false" customHeight="false" outlineLevel="0" collapsed="false">
      <c r="A3209" s="22" t="s">
        <v>1842</v>
      </c>
      <c r="B3209" s="22" t="n">
        <v>82</v>
      </c>
      <c r="C3209" s="22" t="n">
        <v>143</v>
      </c>
      <c r="D3209" s="22" t="n">
        <v>112</v>
      </c>
      <c r="E3209" s="22" t="n">
        <v>20</v>
      </c>
      <c r="F3209" s="22" t="n">
        <f aca="false">D3209/SUM(C3209:E3209)</f>
        <v>0.407272727272727</v>
      </c>
      <c r="G3209" s="22" t="n">
        <v>144</v>
      </c>
      <c r="H3209" s="22" t="n">
        <v>109.99</v>
      </c>
      <c r="I3209" s="22" t="n">
        <v>21</v>
      </c>
      <c r="J3209" s="22" t="n">
        <v>0.091584</v>
      </c>
      <c r="K3209" s="22" t="n">
        <v>0.880226</v>
      </c>
      <c r="O3209" s="23"/>
    </row>
    <row r="3210" customFormat="false" ht="15" hidden="false" customHeight="false" outlineLevel="0" collapsed="false">
      <c r="A3210" s="22" t="s">
        <v>1843</v>
      </c>
      <c r="B3210" s="22" t="n">
        <v>79</v>
      </c>
      <c r="C3210" s="22" t="n">
        <v>126</v>
      </c>
      <c r="D3210" s="22" t="n">
        <v>114</v>
      </c>
      <c r="E3210" s="22" t="n">
        <v>40</v>
      </c>
      <c r="F3210" s="22" t="n">
        <f aca="false">D3210/SUM(C3210:E3210)</f>
        <v>0.407142857142857</v>
      </c>
      <c r="G3210" s="22" t="n">
        <v>119.6</v>
      </c>
      <c r="H3210" s="22" t="n">
        <v>126.79</v>
      </c>
      <c r="I3210" s="22" t="n">
        <v>33.6</v>
      </c>
      <c r="J3210" s="22" t="n">
        <v>2.850385</v>
      </c>
      <c r="K3210" s="22" t="n">
        <v>0.088095</v>
      </c>
      <c r="O3210" s="23"/>
    </row>
    <row r="3211" customFormat="false" ht="15" hidden="false" customHeight="false" outlineLevel="0" collapsed="false">
      <c r="A3211" s="22" t="s">
        <v>1726</v>
      </c>
      <c r="B3211" s="22" t="n">
        <v>115</v>
      </c>
      <c r="C3211" s="22" t="n">
        <v>72</v>
      </c>
      <c r="D3211" s="22" t="n">
        <v>81</v>
      </c>
      <c r="E3211" s="22" t="n">
        <v>46</v>
      </c>
      <c r="F3211" s="22" t="n">
        <f aca="false">D3211/SUM(C3211:E3211)</f>
        <v>0.407035175879397</v>
      </c>
      <c r="G3211" s="22" t="n">
        <v>63.6</v>
      </c>
      <c r="H3211" s="22" t="n">
        <v>97.8</v>
      </c>
      <c r="I3211" s="22" t="n">
        <v>37.6</v>
      </c>
      <c r="J3211" s="22" t="n">
        <v>5.872979</v>
      </c>
      <c r="K3211" s="22" t="n">
        <v>0.014791</v>
      </c>
      <c r="O3211" s="23"/>
    </row>
    <row r="3212" customFormat="false" ht="15" hidden="false" customHeight="false" outlineLevel="0" collapsed="false">
      <c r="A3212" s="22" t="s">
        <v>1470</v>
      </c>
      <c r="B3212" s="22" t="n">
        <v>21</v>
      </c>
      <c r="C3212" s="22" t="n">
        <v>0</v>
      </c>
      <c r="D3212" s="22" t="n">
        <v>116</v>
      </c>
      <c r="E3212" s="22" t="n">
        <v>169</v>
      </c>
      <c r="F3212" s="22" t="n">
        <f aca="false">D3212/SUM(C3212:E3212)</f>
        <v>0.407017543859649</v>
      </c>
      <c r="G3212" s="22" t="n">
        <v>11.8</v>
      </c>
      <c r="H3212" s="22" t="n">
        <v>92.39</v>
      </c>
      <c r="I3212" s="22" t="n">
        <v>180.8</v>
      </c>
      <c r="J3212" s="22" t="n">
        <v>18.605834</v>
      </c>
      <c r="K3212" s="22" t="n">
        <v>1E-006</v>
      </c>
      <c r="O3212" s="23"/>
    </row>
    <row r="3213" customFormat="false" ht="15" hidden="false" customHeight="false" outlineLevel="0" collapsed="false">
      <c r="A3213" s="22" t="s">
        <v>1470</v>
      </c>
      <c r="B3213" s="22" t="n">
        <v>22</v>
      </c>
      <c r="C3213" s="22" t="n">
        <v>0</v>
      </c>
      <c r="D3213" s="22" t="n">
        <v>116</v>
      </c>
      <c r="E3213" s="22" t="n">
        <v>169</v>
      </c>
      <c r="F3213" s="22" t="n">
        <f aca="false">D3213/SUM(C3213:E3213)</f>
        <v>0.407017543859649</v>
      </c>
      <c r="G3213" s="22" t="n">
        <v>11.8</v>
      </c>
      <c r="H3213" s="22" t="n">
        <v>92.39</v>
      </c>
      <c r="I3213" s="22" t="n">
        <v>180.8</v>
      </c>
      <c r="J3213" s="22" t="n">
        <v>18.605834</v>
      </c>
      <c r="K3213" s="22" t="n">
        <v>1E-006</v>
      </c>
      <c r="O3213" s="23"/>
    </row>
    <row r="3214" customFormat="false" ht="15" hidden="false" customHeight="false" outlineLevel="0" collapsed="false">
      <c r="A3214" s="22" t="s">
        <v>1844</v>
      </c>
      <c r="B3214" s="22" t="n">
        <v>39</v>
      </c>
      <c r="C3214" s="22" t="n">
        <v>111</v>
      </c>
      <c r="D3214" s="22" t="n">
        <v>116</v>
      </c>
      <c r="E3214" s="22" t="n">
        <v>58</v>
      </c>
      <c r="F3214" s="22" t="n">
        <f aca="false">D3214/SUM(C3214:E3214)</f>
        <v>0.407017543859649</v>
      </c>
      <c r="G3214" s="22" t="n">
        <v>100.21</v>
      </c>
      <c r="H3214" s="22" t="n">
        <v>137.57</v>
      </c>
      <c r="I3214" s="22" t="n">
        <v>47.21</v>
      </c>
      <c r="J3214" s="22" t="n">
        <v>7.007501</v>
      </c>
      <c r="K3214" s="22" t="n">
        <v>0.009762</v>
      </c>
      <c r="O3214" s="23"/>
    </row>
    <row r="3215" customFormat="false" ht="15" hidden="false" customHeight="false" outlineLevel="0" collapsed="false">
      <c r="A3215" s="22" t="s">
        <v>1845</v>
      </c>
      <c r="B3215" s="22" t="n">
        <v>119</v>
      </c>
      <c r="C3215" s="22" t="n">
        <v>156</v>
      </c>
      <c r="D3215" s="22" t="n">
        <v>116</v>
      </c>
      <c r="E3215" s="22" t="n">
        <v>13</v>
      </c>
      <c r="F3215" s="22" t="n">
        <f aca="false">D3215/SUM(C3215:E3215)</f>
        <v>0.407017543859649</v>
      </c>
      <c r="G3215" s="22" t="n">
        <v>160.69</v>
      </c>
      <c r="H3215" s="22" t="n">
        <v>106.62</v>
      </c>
      <c r="I3215" s="22" t="n">
        <v>17.69</v>
      </c>
      <c r="J3215" s="22" t="n">
        <v>2.203502</v>
      </c>
      <c r="K3215" s="22" t="n">
        <v>0.156732</v>
      </c>
      <c r="O3215" s="23"/>
    </row>
    <row r="3216" customFormat="false" ht="15" hidden="false" customHeight="false" outlineLevel="0" collapsed="false">
      <c r="A3216" s="22" t="s">
        <v>1846</v>
      </c>
      <c r="B3216" s="22" t="n">
        <v>15</v>
      </c>
      <c r="C3216" s="22" t="n">
        <v>22</v>
      </c>
      <c r="D3216" s="22" t="n">
        <v>116</v>
      </c>
      <c r="E3216" s="22" t="n">
        <v>147</v>
      </c>
      <c r="F3216" s="22" t="n">
        <f aca="false">D3216/SUM(C3216:E3216)</f>
        <v>0.407017543859649</v>
      </c>
      <c r="G3216" s="22" t="n">
        <v>22.46</v>
      </c>
      <c r="H3216" s="22" t="n">
        <v>115.09</v>
      </c>
      <c r="I3216" s="22" t="n">
        <v>147.46</v>
      </c>
      <c r="J3216" s="22" t="n">
        <v>0.017908</v>
      </c>
      <c r="K3216" s="22" t="n">
        <v>1</v>
      </c>
      <c r="O3216" s="23"/>
    </row>
    <row r="3217" customFormat="false" ht="15" hidden="false" customHeight="false" outlineLevel="0" collapsed="false">
      <c r="A3217" s="22" t="s">
        <v>1847</v>
      </c>
      <c r="B3217" s="22" t="n">
        <v>22</v>
      </c>
      <c r="C3217" s="22" t="n">
        <v>139</v>
      </c>
      <c r="D3217" s="22" t="n">
        <v>116</v>
      </c>
      <c r="E3217" s="22" t="n">
        <v>30</v>
      </c>
      <c r="F3217" s="22" t="n">
        <f aca="false">D3217/SUM(C3217:E3217)</f>
        <v>0.407017543859649</v>
      </c>
      <c r="G3217" s="22" t="n">
        <v>136.17</v>
      </c>
      <c r="H3217" s="22" t="n">
        <v>121.66</v>
      </c>
      <c r="I3217" s="22" t="n">
        <v>27.17</v>
      </c>
      <c r="J3217" s="22" t="n">
        <v>0.616052</v>
      </c>
      <c r="K3217" s="22" t="n">
        <v>0.487239</v>
      </c>
      <c r="O3217" s="23"/>
    </row>
    <row r="3218" customFormat="false" ht="15" hidden="false" customHeight="false" outlineLevel="0" collapsed="false">
      <c r="A3218" s="22" t="s">
        <v>1848</v>
      </c>
      <c r="B3218" s="22" t="n">
        <v>117</v>
      </c>
      <c r="C3218" s="22" t="n">
        <v>159</v>
      </c>
      <c r="D3218" s="22" t="n">
        <v>109</v>
      </c>
      <c r="E3218" s="22" t="n">
        <v>0</v>
      </c>
      <c r="F3218" s="22" t="n">
        <f aca="false">D3218/SUM(C3218:E3218)</f>
        <v>0.406716417910448</v>
      </c>
      <c r="G3218" s="22" t="n">
        <v>170.08</v>
      </c>
      <c r="H3218" s="22" t="n">
        <v>86.83</v>
      </c>
      <c r="I3218" s="22" t="n">
        <v>11.08</v>
      </c>
      <c r="J3218" s="22" t="n">
        <v>17.46353</v>
      </c>
      <c r="K3218" s="22" t="n">
        <v>2E-006</v>
      </c>
      <c r="O3218" s="23"/>
    </row>
    <row r="3219" customFormat="false" ht="15" hidden="false" customHeight="false" outlineLevel="0" collapsed="false">
      <c r="A3219" s="22" t="s">
        <v>446</v>
      </c>
      <c r="B3219" s="22" t="n">
        <v>18</v>
      </c>
      <c r="C3219" s="22" t="n">
        <v>10</v>
      </c>
      <c r="D3219" s="22" t="n">
        <v>113</v>
      </c>
      <c r="E3219" s="22" t="n">
        <v>155</v>
      </c>
      <c r="F3219" s="22" t="n">
        <f aca="false">D3219/SUM(C3219:E3219)</f>
        <v>0.406474820143885</v>
      </c>
      <c r="G3219" s="22" t="n">
        <v>15.91</v>
      </c>
      <c r="H3219" s="22" t="n">
        <v>101.19</v>
      </c>
      <c r="I3219" s="22" t="n">
        <v>160.91</v>
      </c>
      <c r="J3219" s="22" t="n">
        <v>3.790175</v>
      </c>
      <c r="K3219" s="22" t="n">
        <v>0.068637</v>
      </c>
      <c r="O3219" s="23"/>
    </row>
    <row r="3220" customFormat="false" ht="15" hidden="false" customHeight="false" outlineLevel="0" collapsed="false">
      <c r="A3220" s="22" t="s">
        <v>1094</v>
      </c>
      <c r="B3220" s="22" t="n">
        <v>50</v>
      </c>
      <c r="C3220" s="22" t="n">
        <v>17</v>
      </c>
      <c r="D3220" s="22" t="n">
        <v>65</v>
      </c>
      <c r="E3220" s="22" t="n">
        <v>78</v>
      </c>
      <c r="F3220" s="22" t="n">
        <f aca="false">D3220/SUM(C3220:E3220)</f>
        <v>0.40625</v>
      </c>
      <c r="G3220" s="22" t="n">
        <v>15.31</v>
      </c>
      <c r="H3220" s="22" t="n">
        <v>68.37</v>
      </c>
      <c r="I3220" s="22" t="n">
        <v>76.31</v>
      </c>
      <c r="J3220" s="22" t="n">
        <v>0.389142</v>
      </c>
      <c r="K3220" s="22" t="n">
        <v>0.578647</v>
      </c>
      <c r="O3220" s="23"/>
    </row>
    <row r="3221" customFormat="false" ht="15" hidden="false" customHeight="false" outlineLevel="0" collapsed="false">
      <c r="A3221" s="22" t="s">
        <v>154</v>
      </c>
      <c r="B3221" s="22" t="n">
        <v>34</v>
      </c>
      <c r="C3221" s="22" t="n">
        <v>132</v>
      </c>
      <c r="D3221" s="22" t="n">
        <v>91</v>
      </c>
      <c r="E3221" s="22" t="n">
        <v>1</v>
      </c>
      <c r="F3221" s="22" t="n">
        <f aca="false">D3221/SUM(C3221:E3221)</f>
        <v>0.40625</v>
      </c>
      <c r="G3221" s="22" t="n">
        <v>140.65</v>
      </c>
      <c r="H3221" s="22" t="n">
        <v>73.69</v>
      </c>
      <c r="I3221" s="22" t="n">
        <v>9.65</v>
      </c>
      <c r="J3221" s="22" t="n">
        <v>12.352788</v>
      </c>
      <c r="K3221" s="22" t="n">
        <v>0.000154</v>
      </c>
      <c r="O3221" s="23"/>
    </row>
    <row r="3222" customFormat="false" ht="15" hidden="false" customHeight="false" outlineLevel="0" collapsed="false">
      <c r="A3222" s="22" t="s">
        <v>1849</v>
      </c>
      <c r="B3222" s="22" t="n">
        <v>97</v>
      </c>
      <c r="C3222" s="22" t="n">
        <v>36</v>
      </c>
      <c r="D3222" s="22" t="n">
        <v>80</v>
      </c>
      <c r="E3222" s="22" t="n">
        <v>81</v>
      </c>
      <c r="F3222" s="22" t="n">
        <f aca="false">D3222/SUM(C3222:E3222)</f>
        <v>0.406091370558376</v>
      </c>
      <c r="G3222" s="22" t="n">
        <v>29.32</v>
      </c>
      <c r="H3222" s="22" t="n">
        <v>93.36</v>
      </c>
      <c r="I3222" s="22" t="n">
        <v>74.32</v>
      </c>
      <c r="J3222" s="22" t="n">
        <v>4.03441</v>
      </c>
      <c r="K3222" s="22" t="n">
        <v>0.050343</v>
      </c>
      <c r="O3222" s="23"/>
    </row>
    <row r="3223" customFormat="false" ht="15" hidden="false" customHeight="false" outlineLevel="0" collapsed="false">
      <c r="A3223" s="22" t="s">
        <v>1659</v>
      </c>
      <c r="B3223" s="22" t="n">
        <v>101</v>
      </c>
      <c r="C3223" s="22" t="n">
        <v>27</v>
      </c>
      <c r="D3223" s="22" t="n">
        <v>67</v>
      </c>
      <c r="E3223" s="22" t="n">
        <v>71</v>
      </c>
      <c r="F3223" s="22" t="n">
        <f aca="false">D3223/SUM(C3223:E3223)</f>
        <v>0.406060606060606</v>
      </c>
      <c r="G3223" s="22" t="n">
        <v>22.18</v>
      </c>
      <c r="H3223" s="22" t="n">
        <v>76.63</v>
      </c>
      <c r="I3223" s="22" t="n">
        <v>66.18</v>
      </c>
      <c r="J3223" s="22" t="n">
        <v>2.607364</v>
      </c>
      <c r="K3223" s="22" t="n">
        <v>0.130292</v>
      </c>
      <c r="O3223" s="23"/>
    </row>
    <row r="3224" customFormat="false" ht="15" hidden="false" customHeight="false" outlineLevel="0" collapsed="false">
      <c r="A3224" s="22" t="s">
        <v>1850</v>
      </c>
      <c r="B3224" s="22" t="n">
        <v>76</v>
      </c>
      <c r="C3224" s="22" t="n">
        <v>10</v>
      </c>
      <c r="D3224" s="22" t="n">
        <v>84</v>
      </c>
      <c r="E3224" s="22" t="n">
        <v>113</v>
      </c>
      <c r="F3224" s="22" t="n">
        <f aca="false">D3224/SUM(C3224:E3224)</f>
        <v>0.405797101449275</v>
      </c>
      <c r="G3224" s="22" t="n">
        <v>13.06</v>
      </c>
      <c r="H3224" s="22" t="n">
        <v>77.87</v>
      </c>
      <c r="I3224" s="22" t="n">
        <v>116.06</v>
      </c>
      <c r="J3224" s="22" t="n">
        <v>1.280793</v>
      </c>
      <c r="K3224" s="22" t="n">
        <v>0.354495</v>
      </c>
      <c r="O3224" s="23"/>
    </row>
    <row r="3225" customFormat="false" ht="15" hidden="false" customHeight="false" outlineLevel="0" collapsed="false">
      <c r="A3225" s="22" t="s">
        <v>1850</v>
      </c>
      <c r="B3225" s="22" t="n">
        <v>79</v>
      </c>
      <c r="C3225" s="22" t="n">
        <v>10</v>
      </c>
      <c r="D3225" s="22" t="n">
        <v>84</v>
      </c>
      <c r="E3225" s="22" t="n">
        <v>113</v>
      </c>
      <c r="F3225" s="22" t="n">
        <f aca="false">D3225/SUM(C3225:E3225)</f>
        <v>0.405797101449275</v>
      </c>
      <c r="G3225" s="22" t="n">
        <v>13.06</v>
      </c>
      <c r="H3225" s="22" t="n">
        <v>77.87</v>
      </c>
      <c r="I3225" s="22" t="n">
        <v>116.06</v>
      </c>
      <c r="J3225" s="22" t="n">
        <v>1.280793</v>
      </c>
      <c r="K3225" s="22" t="n">
        <v>0.354495</v>
      </c>
      <c r="O3225" s="23"/>
    </row>
    <row r="3226" customFormat="false" ht="15" hidden="false" customHeight="false" outlineLevel="0" collapsed="false">
      <c r="A3226" s="22" t="s">
        <v>1851</v>
      </c>
      <c r="B3226" s="22" t="n">
        <v>88</v>
      </c>
      <c r="C3226" s="22" t="n">
        <v>146</v>
      </c>
      <c r="D3226" s="22" t="n">
        <v>112</v>
      </c>
      <c r="E3226" s="22" t="n">
        <v>18</v>
      </c>
      <c r="F3226" s="22" t="n">
        <f aca="false">D3226/SUM(C3226:E3226)</f>
        <v>0.405797101449275</v>
      </c>
      <c r="G3226" s="22" t="n">
        <v>147.84</v>
      </c>
      <c r="H3226" s="22" t="n">
        <v>108.32</v>
      </c>
      <c r="I3226" s="22" t="n">
        <v>19.84</v>
      </c>
      <c r="J3226" s="22" t="n">
        <v>0.318765</v>
      </c>
      <c r="K3226" s="22" t="n">
        <v>0.64693</v>
      </c>
      <c r="O3226" s="23"/>
    </row>
    <row r="3227" customFormat="false" ht="15" hidden="false" customHeight="false" outlineLevel="0" collapsed="false">
      <c r="A3227" s="22" t="s">
        <v>1852</v>
      </c>
      <c r="B3227" s="22" t="n">
        <v>14</v>
      </c>
      <c r="C3227" s="22" t="n">
        <v>154</v>
      </c>
      <c r="D3227" s="22" t="n">
        <v>112</v>
      </c>
      <c r="E3227" s="22" t="n">
        <v>10</v>
      </c>
      <c r="F3227" s="22" t="n">
        <f aca="false">D3227/SUM(C3227:E3227)</f>
        <v>0.405797101449275</v>
      </c>
      <c r="G3227" s="22" t="n">
        <v>159.78</v>
      </c>
      <c r="H3227" s="22" t="n">
        <v>100.43</v>
      </c>
      <c r="I3227" s="22" t="n">
        <v>15.78</v>
      </c>
      <c r="J3227" s="22" t="n">
        <v>3.659725</v>
      </c>
      <c r="K3227" s="22" t="n">
        <v>0.068446</v>
      </c>
      <c r="O3227" s="23"/>
    </row>
    <row r="3228" customFormat="false" ht="15" hidden="false" customHeight="false" outlineLevel="0" collapsed="false">
      <c r="A3228" s="22" t="s">
        <v>1183</v>
      </c>
      <c r="B3228" s="22" t="n">
        <v>29</v>
      </c>
      <c r="C3228" s="22" t="n">
        <v>91</v>
      </c>
      <c r="D3228" s="22" t="n">
        <v>71</v>
      </c>
      <c r="E3228" s="22" t="n">
        <v>13</v>
      </c>
      <c r="F3228" s="22" t="n">
        <f aca="false">D3228/SUM(C3228:E3228)</f>
        <v>0.405714285714286</v>
      </c>
      <c r="G3228" s="22" t="n">
        <v>91.44</v>
      </c>
      <c r="H3228" s="22" t="n">
        <v>70.12</v>
      </c>
      <c r="I3228" s="22" t="n">
        <v>13.44</v>
      </c>
      <c r="J3228" s="22" t="n">
        <v>0.027744</v>
      </c>
      <c r="K3228" s="22" t="n">
        <v>1</v>
      </c>
      <c r="O3228" s="23"/>
    </row>
    <row r="3229" customFormat="false" ht="15" hidden="false" customHeight="false" outlineLevel="0" collapsed="false">
      <c r="A3229" s="22" t="s">
        <v>1853</v>
      </c>
      <c r="B3229" s="22" t="n">
        <v>23</v>
      </c>
      <c r="C3229" s="22" t="n">
        <v>152</v>
      </c>
      <c r="D3229" s="22" t="n">
        <v>114</v>
      </c>
      <c r="E3229" s="22" t="n">
        <v>15</v>
      </c>
      <c r="F3229" s="22" t="n">
        <f aca="false">D3229/SUM(C3229:E3229)</f>
        <v>0.405693950177936</v>
      </c>
      <c r="G3229" s="22" t="n">
        <v>155.45</v>
      </c>
      <c r="H3229" s="22" t="n">
        <v>107.1</v>
      </c>
      <c r="I3229" s="22" t="n">
        <v>18.45</v>
      </c>
      <c r="J3229" s="22" t="n">
        <v>1.165189</v>
      </c>
      <c r="K3229" s="22" t="n">
        <v>0.347818</v>
      </c>
      <c r="O3229" s="23"/>
    </row>
    <row r="3230" customFormat="false" ht="15" hidden="false" customHeight="false" outlineLevel="0" collapsed="false">
      <c r="A3230" s="22" t="s">
        <v>1854</v>
      </c>
      <c r="B3230" s="22" t="n">
        <v>14</v>
      </c>
      <c r="C3230" s="22" t="n">
        <v>145</v>
      </c>
      <c r="D3230" s="22" t="n">
        <v>116</v>
      </c>
      <c r="E3230" s="22" t="n">
        <v>25</v>
      </c>
      <c r="F3230" s="22" t="n">
        <f aca="false">D3230/SUM(C3230:E3230)</f>
        <v>0.405594405594406</v>
      </c>
      <c r="G3230" s="22" t="n">
        <v>144.09</v>
      </c>
      <c r="H3230" s="22" t="n">
        <v>117.83</v>
      </c>
      <c r="I3230" s="22" t="n">
        <v>24.09</v>
      </c>
      <c r="J3230" s="22" t="n">
        <v>0.068628</v>
      </c>
      <c r="K3230" s="22" t="n">
        <v>0.775254</v>
      </c>
      <c r="O3230" s="23"/>
    </row>
    <row r="3231" customFormat="false" ht="15" hidden="false" customHeight="false" outlineLevel="0" collapsed="false">
      <c r="A3231" s="22" t="s">
        <v>1855</v>
      </c>
      <c r="B3231" s="22" t="n">
        <v>95</v>
      </c>
      <c r="C3231" s="22" t="n">
        <v>144</v>
      </c>
      <c r="D3231" s="22" t="n">
        <v>116</v>
      </c>
      <c r="E3231" s="22" t="n">
        <v>26</v>
      </c>
      <c r="F3231" s="22" t="n">
        <f aca="false">D3231/SUM(C3231:E3231)</f>
        <v>0.405594405594406</v>
      </c>
      <c r="G3231" s="22" t="n">
        <v>142.67</v>
      </c>
      <c r="H3231" s="22" t="n">
        <v>118.66</v>
      </c>
      <c r="I3231" s="22" t="n">
        <v>24.67</v>
      </c>
      <c r="J3231" s="22" t="n">
        <v>0.143441</v>
      </c>
      <c r="K3231" s="22" t="n">
        <v>0.671591</v>
      </c>
      <c r="O3231" s="23"/>
    </row>
    <row r="3232" customFormat="false" ht="15" hidden="false" customHeight="false" outlineLevel="0" collapsed="false">
      <c r="A3232" s="22" t="s">
        <v>1856</v>
      </c>
      <c r="B3232" s="22" t="n">
        <v>51</v>
      </c>
      <c r="C3232" s="22" t="n">
        <v>17</v>
      </c>
      <c r="D3232" s="22" t="n">
        <v>116</v>
      </c>
      <c r="E3232" s="22" t="n">
        <v>153</v>
      </c>
      <c r="F3232" s="22" t="n">
        <f aca="false">D3232/SUM(C3232:E3232)</f>
        <v>0.405594405594406</v>
      </c>
      <c r="G3232" s="22" t="n">
        <v>19.67</v>
      </c>
      <c r="H3232" s="22" t="n">
        <v>110.66</v>
      </c>
      <c r="I3232" s="22" t="n">
        <v>155.67</v>
      </c>
      <c r="J3232" s="22" t="n">
        <v>0.664856</v>
      </c>
      <c r="K3232" s="22" t="n">
        <v>0.540354</v>
      </c>
      <c r="O3232" s="23"/>
    </row>
    <row r="3233" customFormat="false" ht="15" hidden="false" customHeight="false" outlineLevel="0" collapsed="false">
      <c r="A3233" s="22" t="s">
        <v>1856</v>
      </c>
      <c r="B3233" s="22" t="n">
        <v>58</v>
      </c>
      <c r="C3233" s="22" t="n">
        <v>17</v>
      </c>
      <c r="D3233" s="22" t="n">
        <v>116</v>
      </c>
      <c r="E3233" s="22" t="n">
        <v>153</v>
      </c>
      <c r="F3233" s="22" t="n">
        <f aca="false">D3233/SUM(C3233:E3233)</f>
        <v>0.405594405594406</v>
      </c>
      <c r="G3233" s="22" t="n">
        <v>19.67</v>
      </c>
      <c r="H3233" s="22" t="n">
        <v>110.66</v>
      </c>
      <c r="I3233" s="22" t="n">
        <v>155.67</v>
      </c>
      <c r="J3233" s="22" t="n">
        <v>0.664856</v>
      </c>
      <c r="K3233" s="22" t="n">
        <v>0.540354</v>
      </c>
      <c r="O3233" s="23"/>
    </row>
    <row r="3234" customFormat="false" ht="15" hidden="false" customHeight="false" outlineLevel="0" collapsed="false">
      <c r="A3234" s="22" t="s">
        <v>1857</v>
      </c>
      <c r="B3234" s="22" t="n">
        <v>39</v>
      </c>
      <c r="C3234" s="22" t="n">
        <v>17</v>
      </c>
      <c r="D3234" s="22" t="n">
        <v>116</v>
      </c>
      <c r="E3234" s="22" t="n">
        <v>153</v>
      </c>
      <c r="F3234" s="22" t="n">
        <f aca="false">D3234/SUM(C3234:E3234)</f>
        <v>0.405594405594406</v>
      </c>
      <c r="G3234" s="22" t="n">
        <v>19.67</v>
      </c>
      <c r="H3234" s="22" t="n">
        <v>110.66</v>
      </c>
      <c r="I3234" s="22" t="n">
        <v>155.67</v>
      </c>
      <c r="J3234" s="22" t="n">
        <v>0.664856</v>
      </c>
      <c r="K3234" s="22" t="n">
        <v>0.540354</v>
      </c>
      <c r="O3234" s="23"/>
    </row>
    <row r="3235" customFormat="false" ht="15" hidden="false" customHeight="false" outlineLevel="0" collapsed="false">
      <c r="A3235" s="22" t="s">
        <v>1858</v>
      </c>
      <c r="B3235" s="22" t="n">
        <v>10</v>
      </c>
      <c r="C3235" s="22" t="n">
        <v>140</v>
      </c>
      <c r="D3235" s="22" t="n">
        <v>103</v>
      </c>
      <c r="E3235" s="22" t="n">
        <v>11</v>
      </c>
      <c r="F3235" s="22" t="n">
        <f aca="false">D3235/SUM(C3235:E3235)</f>
        <v>0.405511811023622</v>
      </c>
      <c r="G3235" s="22" t="n">
        <v>144.38</v>
      </c>
      <c r="H3235" s="22" t="n">
        <v>94.24</v>
      </c>
      <c r="I3235" s="22" t="n">
        <v>15.38</v>
      </c>
      <c r="J3235" s="22" t="n">
        <v>2.193517</v>
      </c>
      <c r="K3235" s="22" t="n">
        <v>0.176026</v>
      </c>
      <c r="O3235" s="23"/>
    </row>
    <row r="3236" customFormat="false" ht="15" hidden="false" customHeight="false" outlineLevel="0" collapsed="false">
      <c r="A3236" s="22" t="s">
        <v>1859</v>
      </c>
      <c r="B3236" s="22" t="n">
        <v>15</v>
      </c>
      <c r="C3236" s="22" t="n">
        <v>131</v>
      </c>
      <c r="D3236" s="22" t="n">
        <v>107</v>
      </c>
      <c r="E3236" s="22" t="n">
        <v>26</v>
      </c>
      <c r="F3236" s="22" t="n">
        <f aca="false">D3236/SUM(C3236:E3236)</f>
        <v>0.40530303030303</v>
      </c>
      <c r="G3236" s="22" t="n">
        <v>128.94</v>
      </c>
      <c r="H3236" s="22" t="n">
        <v>111.12</v>
      </c>
      <c r="I3236" s="22" t="n">
        <v>23.94</v>
      </c>
      <c r="J3236" s="22" t="n">
        <v>0.362807</v>
      </c>
      <c r="K3236" s="22" t="n">
        <v>0.55928</v>
      </c>
      <c r="O3236" s="23"/>
    </row>
    <row r="3237" customFormat="false" ht="15" hidden="false" customHeight="false" outlineLevel="0" collapsed="false">
      <c r="A3237" s="22" t="s">
        <v>1860</v>
      </c>
      <c r="B3237" s="22" t="n">
        <v>42</v>
      </c>
      <c r="C3237" s="22" t="n">
        <v>135</v>
      </c>
      <c r="D3237" s="22" t="n">
        <v>109</v>
      </c>
      <c r="E3237" s="22" t="n">
        <v>25</v>
      </c>
      <c r="F3237" s="22" t="n">
        <f aca="false">D3237/SUM(C3237:E3237)</f>
        <v>0.405204460966543</v>
      </c>
      <c r="G3237" s="22" t="n">
        <v>133.5</v>
      </c>
      <c r="H3237" s="22" t="n">
        <v>112.01</v>
      </c>
      <c r="I3237" s="22" t="n">
        <v>23.5</v>
      </c>
      <c r="J3237" s="22" t="n">
        <v>0.194166</v>
      </c>
      <c r="K3237" s="22" t="n">
        <v>0.661398</v>
      </c>
      <c r="O3237" s="23"/>
    </row>
    <row r="3238" customFormat="false" ht="15" hidden="false" customHeight="false" outlineLevel="0" collapsed="false">
      <c r="A3238" s="22" t="s">
        <v>1861</v>
      </c>
      <c r="B3238" s="22" t="n">
        <v>12</v>
      </c>
      <c r="C3238" s="22" t="n">
        <v>140</v>
      </c>
      <c r="D3238" s="22" t="n">
        <v>111</v>
      </c>
      <c r="E3238" s="22" t="n">
        <v>23</v>
      </c>
      <c r="F3238" s="22" t="n">
        <f aca="false">D3238/SUM(C3238:E3238)</f>
        <v>0.405109489051095</v>
      </c>
      <c r="G3238" s="22" t="n">
        <v>139.49</v>
      </c>
      <c r="H3238" s="22" t="n">
        <v>112.02</v>
      </c>
      <c r="I3238" s="22" t="n">
        <v>22.49</v>
      </c>
      <c r="J3238" s="22" t="n">
        <v>0.022721</v>
      </c>
      <c r="K3238" s="22" t="n">
        <v>0.882842</v>
      </c>
      <c r="O3238" s="23"/>
    </row>
    <row r="3239" customFormat="false" ht="15" hidden="false" customHeight="false" outlineLevel="0" collapsed="false">
      <c r="A3239" s="22" t="s">
        <v>1862</v>
      </c>
      <c r="B3239" s="22" t="n">
        <v>14</v>
      </c>
      <c r="C3239" s="22" t="n">
        <v>26</v>
      </c>
      <c r="D3239" s="22" t="n">
        <v>115</v>
      </c>
      <c r="E3239" s="22" t="n">
        <v>143</v>
      </c>
      <c r="F3239" s="22" t="n">
        <f aca="false">D3239/SUM(C3239:E3239)</f>
        <v>0.404929577464789</v>
      </c>
      <c r="G3239" s="22" t="n">
        <v>24.55</v>
      </c>
      <c r="H3239" s="22" t="n">
        <v>117.9</v>
      </c>
      <c r="I3239" s="22" t="n">
        <v>141.55</v>
      </c>
      <c r="J3239" s="22" t="n">
        <v>0.171784</v>
      </c>
      <c r="K3239" s="22" t="n">
        <v>0.669402</v>
      </c>
      <c r="O3239" s="23"/>
    </row>
    <row r="3240" customFormat="false" ht="15" hidden="false" customHeight="false" outlineLevel="0" collapsed="false">
      <c r="A3240" s="22" t="s">
        <v>1863</v>
      </c>
      <c r="B3240" s="22" t="n">
        <v>31</v>
      </c>
      <c r="C3240" s="22" t="n">
        <v>149</v>
      </c>
      <c r="D3240" s="22" t="n">
        <v>115</v>
      </c>
      <c r="E3240" s="22" t="n">
        <v>20</v>
      </c>
      <c r="F3240" s="22" t="n">
        <f aca="false">D3240/SUM(C3240:E3240)</f>
        <v>0.404929577464789</v>
      </c>
      <c r="G3240" s="22" t="n">
        <v>150.15</v>
      </c>
      <c r="H3240" s="22" t="n">
        <v>112.7</v>
      </c>
      <c r="I3240" s="22" t="n">
        <v>21.15</v>
      </c>
      <c r="J3240" s="22" t="n">
        <v>0.118026</v>
      </c>
      <c r="K3240" s="22" t="n">
        <v>0.88101</v>
      </c>
      <c r="O3240" s="23"/>
    </row>
    <row r="3241" customFormat="false" ht="15" hidden="false" customHeight="false" outlineLevel="0" collapsed="false">
      <c r="A3241" s="22" t="s">
        <v>1864</v>
      </c>
      <c r="B3241" s="22" t="n">
        <v>38</v>
      </c>
      <c r="C3241" s="22" t="n">
        <v>150</v>
      </c>
      <c r="D3241" s="22" t="n">
        <v>115</v>
      </c>
      <c r="E3241" s="22" t="n">
        <v>19</v>
      </c>
      <c r="F3241" s="22" t="n">
        <f aca="false">D3241/SUM(C3241:E3241)</f>
        <v>0.404929577464789</v>
      </c>
      <c r="G3241" s="22" t="n">
        <v>151.61</v>
      </c>
      <c r="H3241" s="22" t="n">
        <v>111.79</v>
      </c>
      <c r="I3241" s="22" t="n">
        <v>20.61</v>
      </c>
      <c r="J3241" s="22" t="n">
        <v>0.23462</v>
      </c>
      <c r="K3241" s="22" t="n">
        <v>0.762824</v>
      </c>
      <c r="O3241" s="23"/>
    </row>
    <row r="3242" customFormat="false" ht="15" hidden="false" customHeight="false" outlineLevel="0" collapsed="false">
      <c r="A3242" s="22" t="s">
        <v>1865</v>
      </c>
      <c r="B3242" s="22" t="n">
        <v>16</v>
      </c>
      <c r="C3242" s="22" t="n">
        <v>159</v>
      </c>
      <c r="D3242" s="22" t="n">
        <v>115</v>
      </c>
      <c r="E3242" s="22" t="n">
        <v>10</v>
      </c>
      <c r="F3242" s="22" t="n">
        <f aca="false">D3242/SUM(C3242:E3242)</f>
        <v>0.404929577464789</v>
      </c>
      <c r="G3242" s="22" t="n">
        <v>165.04</v>
      </c>
      <c r="H3242" s="22" t="n">
        <v>102.91</v>
      </c>
      <c r="I3242" s="22" t="n">
        <v>16.04</v>
      </c>
      <c r="J3242" s="22" t="n">
        <v>3.917023</v>
      </c>
      <c r="K3242" s="22" t="n">
        <v>0.069976</v>
      </c>
      <c r="O3242" s="23"/>
    </row>
    <row r="3243" customFormat="false" ht="15" hidden="false" customHeight="false" outlineLevel="0" collapsed="false">
      <c r="A3243" s="22" t="s">
        <v>1866</v>
      </c>
      <c r="B3243" s="22" t="n">
        <v>33</v>
      </c>
      <c r="C3243" s="22" t="n">
        <v>157</v>
      </c>
      <c r="D3243" s="22" t="n">
        <v>115</v>
      </c>
      <c r="E3243" s="22" t="n">
        <v>12</v>
      </c>
      <c r="F3243" s="22" t="n">
        <f aca="false">D3243/SUM(C3243:E3243)</f>
        <v>0.404929577464789</v>
      </c>
      <c r="G3243" s="22" t="n">
        <v>162.01</v>
      </c>
      <c r="H3243" s="22" t="n">
        <v>104.98</v>
      </c>
      <c r="I3243" s="22" t="n">
        <v>17.01</v>
      </c>
      <c r="J3243" s="22" t="n">
        <v>2.584914</v>
      </c>
      <c r="K3243" s="22" t="n">
        <v>0.147189</v>
      </c>
      <c r="O3243" s="23"/>
    </row>
    <row r="3244" customFormat="false" ht="15" hidden="false" customHeight="false" outlineLevel="0" collapsed="false">
      <c r="A3244" s="22" t="s">
        <v>1867</v>
      </c>
      <c r="B3244" s="22" t="n">
        <v>95</v>
      </c>
      <c r="C3244" s="22" t="n">
        <v>140</v>
      </c>
      <c r="D3244" s="22" t="n">
        <v>102</v>
      </c>
      <c r="E3244" s="22" t="n">
        <v>10</v>
      </c>
      <c r="F3244" s="22" t="n">
        <f aca="false">D3244/SUM(C3244:E3244)</f>
        <v>0.404761904761905</v>
      </c>
      <c r="G3244" s="22" t="n">
        <v>144.77</v>
      </c>
      <c r="H3244" s="22" t="n">
        <v>92.47</v>
      </c>
      <c r="I3244" s="22" t="n">
        <v>14.77</v>
      </c>
      <c r="J3244" s="22" t="n">
        <v>2.677689</v>
      </c>
      <c r="K3244" s="22" t="n">
        <v>0.123168</v>
      </c>
      <c r="O3244" s="23"/>
    </row>
    <row r="3245" customFormat="false" ht="15" hidden="false" customHeight="false" outlineLevel="0" collapsed="false">
      <c r="A3245" s="22" t="s">
        <v>1868</v>
      </c>
      <c r="B3245" s="22" t="n">
        <v>69</v>
      </c>
      <c r="C3245" s="22" t="n">
        <v>26</v>
      </c>
      <c r="D3245" s="22" t="n">
        <v>110</v>
      </c>
      <c r="E3245" s="22" t="n">
        <v>136</v>
      </c>
      <c r="F3245" s="22" t="n">
        <f aca="false">D3245/SUM(C3245:E3245)</f>
        <v>0.404411764705882</v>
      </c>
      <c r="G3245" s="22" t="n">
        <v>24.12</v>
      </c>
      <c r="H3245" s="22" t="n">
        <v>113.76</v>
      </c>
      <c r="I3245" s="22" t="n">
        <v>134.12</v>
      </c>
      <c r="J3245" s="22" t="n">
        <v>0.296739</v>
      </c>
      <c r="K3245" s="22" t="n">
        <v>0.564685</v>
      </c>
      <c r="O3245" s="23"/>
    </row>
    <row r="3246" customFormat="false" ht="15" hidden="false" customHeight="false" outlineLevel="0" collapsed="false">
      <c r="A3246" s="22" t="s">
        <v>1869</v>
      </c>
      <c r="B3246" s="22" t="n">
        <v>103</v>
      </c>
      <c r="C3246" s="22" t="n">
        <v>142</v>
      </c>
      <c r="D3246" s="22" t="n">
        <v>110</v>
      </c>
      <c r="E3246" s="22" t="n">
        <v>20</v>
      </c>
      <c r="F3246" s="22" t="n">
        <f aca="false">D3246/SUM(C3246:E3246)</f>
        <v>0.404411764705882</v>
      </c>
      <c r="G3246" s="22" t="n">
        <v>142.68</v>
      </c>
      <c r="H3246" s="22" t="n">
        <v>108.64</v>
      </c>
      <c r="I3246" s="22" t="n">
        <v>20.68</v>
      </c>
      <c r="J3246" s="22" t="n">
        <v>0.042644</v>
      </c>
      <c r="K3246" s="22" t="n">
        <v>1</v>
      </c>
      <c r="O3246" s="23"/>
    </row>
    <row r="3247" customFormat="false" ht="15" hidden="false" customHeight="false" outlineLevel="0" collapsed="false">
      <c r="A3247" s="22" t="s">
        <v>353</v>
      </c>
      <c r="B3247" s="22" t="n">
        <v>104</v>
      </c>
      <c r="C3247" s="22" t="n">
        <v>165</v>
      </c>
      <c r="D3247" s="22" t="n">
        <v>112</v>
      </c>
      <c r="E3247" s="22" t="n">
        <v>0</v>
      </c>
      <c r="F3247" s="22" t="n">
        <f aca="false">D3247/SUM(C3247:E3247)</f>
        <v>0.404332129963899</v>
      </c>
      <c r="G3247" s="22" t="n">
        <v>176.32</v>
      </c>
      <c r="H3247" s="22" t="n">
        <v>89.36</v>
      </c>
      <c r="I3247" s="22" t="n">
        <v>11.32</v>
      </c>
      <c r="J3247" s="22" t="n">
        <v>17.785713</v>
      </c>
      <c r="K3247" s="22" t="n">
        <v>1E-006</v>
      </c>
      <c r="O3247" s="23"/>
    </row>
    <row r="3248" customFormat="false" ht="15" hidden="false" customHeight="false" outlineLevel="0" collapsed="false">
      <c r="A3248" s="22" t="s">
        <v>1870</v>
      </c>
      <c r="B3248" s="22" t="n">
        <v>34</v>
      </c>
      <c r="C3248" s="22" t="n">
        <v>128</v>
      </c>
      <c r="D3248" s="22" t="n">
        <v>112</v>
      </c>
      <c r="E3248" s="22" t="n">
        <v>37</v>
      </c>
      <c r="F3248" s="22" t="n">
        <f aca="false">D3248/SUM(C3248:E3248)</f>
        <v>0.404332129963899</v>
      </c>
      <c r="G3248" s="22" t="n">
        <v>122.22</v>
      </c>
      <c r="H3248" s="22" t="n">
        <v>123.55</v>
      </c>
      <c r="I3248" s="22" t="n">
        <v>31.22</v>
      </c>
      <c r="J3248" s="22" t="n">
        <v>2.421688</v>
      </c>
      <c r="K3248" s="22" t="n">
        <v>0.137691</v>
      </c>
      <c r="O3248" s="23"/>
    </row>
    <row r="3249" customFormat="false" ht="15" hidden="false" customHeight="false" outlineLevel="0" collapsed="false">
      <c r="A3249" s="22" t="s">
        <v>1871</v>
      </c>
      <c r="B3249" s="22" t="n">
        <v>72</v>
      </c>
      <c r="C3249" s="22" t="n">
        <v>126</v>
      </c>
      <c r="D3249" s="22" t="n">
        <v>95</v>
      </c>
      <c r="E3249" s="22" t="n">
        <v>14</v>
      </c>
      <c r="F3249" s="22" t="n">
        <f aca="false">D3249/SUM(C3249:E3249)</f>
        <v>0.404255319148936</v>
      </c>
      <c r="G3249" s="22" t="n">
        <v>128.09</v>
      </c>
      <c r="H3249" s="22" t="n">
        <v>90.81</v>
      </c>
      <c r="I3249" s="22" t="n">
        <v>16.09</v>
      </c>
      <c r="J3249" s="22" t="n">
        <v>0.500138</v>
      </c>
      <c r="K3249" s="22" t="n">
        <v>0.612115</v>
      </c>
      <c r="O3249" s="23"/>
    </row>
    <row r="3250" customFormat="false" ht="15" hidden="false" customHeight="false" outlineLevel="0" collapsed="false">
      <c r="A3250" s="22" t="s">
        <v>1872</v>
      </c>
      <c r="B3250" s="22" t="n">
        <v>117</v>
      </c>
      <c r="C3250" s="22" t="n">
        <v>12</v>
      </c>
      <c r="D3250" s="22" t="n">
        <v>80</v>
      </c>
      <c r="E3250" s="22" t="n">
        <v>106</v>
      </c>
      <c r="F3250" s="22" t="n">
        <f aca="false">D3250/SUM(C3250:E3250)</f>
        <v>0.404040404040404</v>
      </c>
      <c r="G3250" s="22" t="n">
        <v>13.66</v>
      </c>
      <c r="H3250" s="22" t="n">
        <v>76.69</v>
      </c>
      <c r="I3250" s="22" t="n">
        <v>107.66</v>
      </c>
      <c r="J3250" s="22" t="n">
        <v>0.369573</v>
      </c>
      <c r="K3250" s="22" t="n">
        <v>0.713123</v>
      </c>
      <c r="O3250" s="23"/>
    </row>
    <row r="3251" customFormat="false" ht="15" hidden="false" customHeight="false" outlineLevel="0" collapsed="false">
      <c r="A3251" s="22" t="s">
        <v>1873</v>
      </c>
      <c r="B3251" s="22" t="n">
        <v>90</v>
      </c>
      <c r="C3251" s="22" t="n">
        <v>156</v>
      </c>
      <c r="D3251" s="22" t="n">
        <v>113</v>
      </c>
      <c r="E3251" s="22" t="n">
        <v>11</v>
      </c>
      <c r="F3251" s="22" t="n">
        <f aca="false">D3251/SUM(C3251:E3251)</f>
        <v>0.403571428571429</v>
      </c>
      <c r="G3251" s="22" t="n">
        <v>161.27</v>
      </c>
      <c r="H3251" s="22" t="n">
        <v>102.46</v>
      </c>
      <c r="I3251" s="22" t="n">
        <v>16.27</v>
      </c>
      <c r="J3251" s="22" t="n">
        <v>2.965872</v>
      </c>
      <c r="K3251" s="22" t="n">
        <v>0.102741</v>
      </c>
      <c r="O3251" s="23"/>
    </row>
    <row r="3252" customFormat="false" ht="15" hidden="false" customHeight="false" outlineLevel="0" collapsed="false">
      <c r="A3252" s="22" t="s">
        <v>823</v>
      </c>
      <c r="B3252" s="22" t="n">
        <v>89</v>
      </c>
      <c r="C3252" s="22" t="n">
        <v>152</v>
      </c>
      <c r="D3252" s="22" t="n">
        <v>115</v>
      </c>
      <c r="E3252" s="22" t="n">
        <v>18</v>
      </c>
      <c r="F3252" s="22" t="n">
        <f aca="false">D3252/SUM(C3252:E3252)</f>
        <v>0.403508771929825</v>
      </c>
      <c r="G3252" s="22" t="n">
        <v>154</v>
      </c>
      <c r="H3252" s="22" t="n">
        <v>111</v>
      </c>
      <c r="I3252" s="22" t="n">
        <v>20</v>
      </c>
      <c r="J3252" s="22" t="n">
        <v>0.370436</v>
      </c>
      <c r="K3252" s="22" t="n">
        <v>0.648318</v>
      </c>
      <c r="O3252" s="23"/>
    </row>
    <row r="3253" customFormat="false" ht="15" hidden="false" customHeight="false" outlineLevel="0" collapsed="false">
      <c r="A3253" s="22" t="s">
        <v>508</v>
      </c>
      <c r="B3253" s="22" t="n">
        <v>98</v>
      </c>
      <c r="C3253" s="22" t="n">
        <v>154</v>
      </c>
      <c r="D3253" s="22" t="n">
        <v>115</v>
      </c>
      <c r="E3253" s="22" t="n">
        <v>16</v>
      </c>
      <c r="F3253" s="22" t="n">
        <f aca="false">D3253/SUM(C3253:E3253)</f>
        <v>0.403508771929825</v>
      </c>
      <c r="G3253" s="22" t="n">
        <v>156.96</v>
      </c>
      <c r="H3253" s="22" t="n">
        <v>109.09</v>
      </c>
      <c r="I3253" s="22" t="n">
        <v>18.96</v>
      </c>
      <c r="J3253" s="22" t="n">
        <v>0.836626</v>
      </c>
      <c r="K3253" s="22" t="n">
        <v>0.439371</v>
      </c>
      <c r="O3253" s="23"/>
    </row>
    <row r="3254" customFormat="false" ht="15" hidden="false" customHeight="false" outlineLevel="0" collapsed="false">
      <c r="A3254" s="22" t="s">
        <v>1874</v>
      </c>
      <c r="B3254" s="22" t="n">
        <v>122</v>
      </c>
      <c r="C3254" s="22" t="n">
        <v>153</v>
      </c>
      <c r="D3254" s="22" t="n">
        <v>115</v>
      </c>
      <c r="E3254" s="22" t="n">
        <v>17</v>
      </c>
      <c r="F3254" s="22" t="n">
        <f aca="false">D3254/SUM(C3254:E3254)</f>
        <v>0.403508771929825</v>
      </c>
      <c r="G3254" s="22" t="n">
        <v>155.47</v>
      </c>
      <c r="H3254" s="22" t="n">
        <v>110.05</v>
      </c>
      <c r="I3254" s="22" t="n">
        <v>19.47</v>
      </c>
      <c r="J3254" s="22" t="n">
        <v>0.576387</v>
      </c>
      <c r="K3254" s="22" t="n">
        <v>0.539733</v>
      </c>
      <c r="O3254" s="23"/>
    </row>
    <row r="3255" customFormat="false" ht="15" hidden="false" customHeight="false" outlineLevel="0" collapsed="false">
      <c r="A3255" s="22" t="s">
        <v>1875</v>
      </c>
      <c r="B3255" s="22" t="n">
        <v>82</v>
      </c>
      <c r="C3255" s="22" t="n">
        <v>23</v>
      </c>
      <c r="D3255" s="22" t="n">
        <v>115</v>
      </c>
      <c r="E3255" s="22" t="n">
        <v>147</v>
      </c>
      <c r="F3255" s="22" t="n">
        <f aca="false">D3255/SUM(C3255:E3255)</f>
        <v>0.403508771929825</v>
      </c>
      <c r="G3255" s="22" t="n">
        <v>22.74</v>
      </c>
      <c r="H3255" s="22" t="n">
        <v>115.52</v>
      </c>
      <c r="I3255" s="22" t="n">
        <v>146.74</v>
      </c>
      <c r="J3255" s="22" t="n">
        <v>0.005876</v>
      </c>
      <c r="K3255" s="22" t="n">
        <v>1</v>
      </c>
      <c r="O3255" s="23"/>
    </row>
    <row r="3256" customFormat="false" ht="15" hidden="false" customHeight="false" outlineLevel="0" collapsed="false">
      <c r="A3256" s="22" t="s">
        <v>1876</v>
      </c>
      <c r="B3256" s="22" t="n">
        <v>31</v>
      </c>
      <c r="C3256" s="22" t="n">
        <v>87</v>
      </c>
      <c r="D3256" s="22" t="n">
        <v>108</v>
      </c>
      <c r="E3256" s="22" t="n">
        <v>73</v>
      </c>
      <c r="F3256" s="22" t="n">
        <f aca="false">D3256/SUM(C3256:E3256)</f>
        <v>0.402985074626866</v>
      </c>
      <c r="G3256" s="22" t="n">
        <v>74.18</v>
      </c>
      <c r="H3256" s="22" t="n">
        <v>133.63</v>
      </c>
      <c r="I3256" s="22" t="n">
        <v>60.18</v>
      </c>
      <c r="J3256" s="22" t="n">
        <v>9.861492</v>
      </c>
      <c r="K3256" s="22" t="n">
        <v>0.002116</v>
      </c>
      <c r="O3256" s="23"/>
    </row>
    <row r="3257" customFormat="false" ht="15" hidden="false" customHeight="false" outlineLevel="0" collapsed="false">
      <c r="A3257" s="22" t="s">
        <v>1877</v>
      </c>
      <c r="B3257" s="22" t="n">
        <v>57</v>
      </c>
      <c r="C3257" s="22" t="n">
        <v>148</v>
      </c>
      <c r="D3257" s="22" t="n">
        <v>108</v>
      </c>
      <c r="E3257" s="22" t="n">
        <v>12</v>
      </c>
      <c r="F3257" s="22" t="n">
        <f aca="false">D3257/SUM(C3257:E3257)</f>
        <v>0.402985074626866</v>
      </c>
      <c r="G3257" s="22" t="n">
        <v>152.25</v>
      </c>
      <c r="H3257" s="22" t="n">
        <v>99.49</v>
      </c>
      <c r="I3257" s="22" t="n">
        <v>16.25</v>
      </c>
      <c r="J3257" s="22" t="n">
        <v>1.959539</v>
      </c>
      <c r="K3257" s="22" t="n">
        <v>0.190111</v>
      </c>
      <c r="O3257" s="23"/>
    </row>
    <row r="3258" customFormat="false" ht="15" hidden="false" customHeight="false" outlineLevel="0" collapsed="false">
      <c r="A3258" s="22" t="s">
        <v>1878</v>
      </c>
      <c r="B3258" s="22" t="n">
        <v>82</v>
      </c>
      <c r="C3258" s="22" t="n">
        <v>119</v>
      </c>
      <c r="D3258" s="22" t="n">
        <v>99</v>
      </c>
      <c r="E3258" s="22" t="n">
        <v>28</v>
      </c>
      <c r="F3258" s="22" t="n">
        <f aca="false">D3258/SUM(C3258:E3258)</f>
        <v>0.402439024390244</v>
      </c>
      <c r="G3258" s="22" t="n">
        <v>115.42</v>
      </c>
      <c r="H3258" s="22" t="n">
        <v>106.17</v>
      </c>
      <c r="I3258" s="22" t="n">
        <v>24.42</v>
      </c>
      <c r="J3258" s="22" t="n">
        <v>1.121561</v>
      </c>
      <c r="K3258" s="22" t="n">
        <v>0.301641</v>
      </c>
      <c r="O3258" s="23"/>
    </row>
    <row r="3259" customFormat="false" ht="15" hidden="false" customHeight="false" outlineLevel="0" collapsed="false">
      <c r="A3259" s="22" t="s">
        <v>1879</v>
      </c>
      <c r="B3259" s="22" t="n">
        <v>96</v>
      </c>
      <c r="C3259" s="22" t="n">
        <v>135</v>
      </c>
      <c r="D3259" s="22" t="n">
        <v>101</v>
      </c>
      <c r="E3259" s="22" t="n">
        <v>15</v>
      </c>
      <c r="F3259" s="22" t="n">
        <f aca="false">D3259/SUM(C3259:E3259)</f>
        <v>0.402390438247012</v>
      </c>
      <c r="G3259" s="22" t="n">
        <v>137.09</v>
      </c>
      <c r="H3259" s="22" t="n">
        <v>96.81</v>
      </c>
      <c r="I3259" s="22" t="n">
        <v>17.09</v>
      </c>
      <c r="J3259" s="22" t="n">
        <v>0.469068</v>
      </c>
      <c r="K3259" s="22" t="n">
        <v>0.62309</v>
      </c>
      <c r="O3259" s="23"/>
    </row>
    <row r="3260" customFormat="false" ht="15" hidden="false" customHeight="false" outlineLevel="0" collapsed="false">
      <c r="A3260" s="22" t="s">
        <v>1880</v>
      </c>
      <c r="B3260" s="22" t="n">
        <v>17</v>
      </c>
      <c r="C3260" s="22" t="n">
        <v>51</v>
      </c>
      <c r="D3260" s="22" t="n">
        <v>105</v>
      </c>
      <c r="E3260" s="22" t="n">
        <v>105</v>
      </c>
      <c r="F3260" s="22" t="n">
        <f aca="false">D3260/SUM(C3260:E3260)</f>
        <v>0.402298850574713</v>
      </c>
      <c r="G3260" s="22" t="n">
        <v>41.04</v>
      </c>
      <c r="H3260" s="22" t="n">
        <v>124.91</v>
      </c>
      <c r="I3260" s="22" t="n">
        <v>95.04</v>
      </c>
      <c r="J3260" s="22" t="n">
        <v>6.63327</v>
      </c>
      <c r="K3260" s="22" t="n">
        <v>0.00992</v>
      </c>
      <c r="O3260" s="23"/>
    </row>
    <row r="3261" customFormat="false" ht="15" hidden="false" customHeight="false" outlineLevel="0" collapsed="false">
      <c r="A3261" s="22" t="s">
        <v>1881</v>
      </c>
      <c r="B3261" s="22" t="n">
        <v>93</v>
      </c>
      <c r="C3261" s="22" t="n">
        <v>148</v>
      </c>
      <c r="D3261" s="22" t="n">
        <v>107</v>
      </c>
      <c r="E3261" s="22" t="n">
        <v>11</v>
      </c>
      <c r="F3261" s="22" t="n">
        <f aca="false">D3261/SUM(C3261:E3261)</f>
        <v>0.402255639097744</v>
      </c>
      <c r="G3261" s="22" t="n">
        <v>152.64</v>
      </c>
      <c r="H3261" s="22" t="n">
        <v>97.72</v>
      </c>
      <c r="I3261" s="22" t="n">
        <v>15.64</v>
      </c>
      <c r="J3261" s="22" t="n">
        <v>2.398934</v>
      </c>
      <c r="K3261" s="22" t="n">
        <v>0.13638</v>
      </c>
      <c r="O3261" s="23"/>
    </row>
    <row r="3262" customFormat="false" ht="15" hidden="false" customHeight="false" outlineLevel="0" collapsed="false">
      <c r="A3262" s="22" t="s">
        <v>1882</v>
      </c>
      <c r="B3262" s="22" t="n">
        <v>119</v>
      </c>
      <c r="C3262" s="22" t="n">
        <v>34</v>
      </c>
      <c r="D3262" s="22" t="n">
        <v>107</v>
      </c>
      <c r="E3262" s="22" t="n">
        <v>125</v>
      </c>
      <c r="F3262" s="22" t="n">
        <f aca="false">D3262/SUM(C3262:E3262)</f>
        <v>0.402255639097744</v>
      </c>
      <c r="G3262" s="22" t="n">
        <v>28.78</v>
      </c>
      <c r="H3262" s="22" t="n">
        <v>117.43</v>
      </c>
      <c r="I3262" s="22" t="n">
        <v>119.78</v>
      </c>
      <c r="J3262" s="22" t="n">
        <v>2.099963</v>
      </c>
      <c r="K3262" s="22" t="n">
        <v>0.16435</v>
      </c>
      <c r="O3262" s="23"/>
    </row>
    <row r="3263" customFormat="false" ht="15" hidden="false" customHeight="false" outlineLevel="0" collapsed="false">
      <c r="A3263" s="22" t="s">
        <v>1883</v>
      </c>
      <c r="B3263" s="22" t="n">
        <v>30</v>
      </c>
      <c r="C3263" s="22" t="n">
        <v>138</v>
      </c>
      <c r="D3263" s="22" t="n">
        <v>109</v>
      </c>
      <c r="E3263" s="22" t="n">
        <v>24</v>
      </c>
      <c r="F3263" s="22" t="n">
        <f aca="false">D3263/SUM(C3263:E3263)</f>
        <v>0.402214022140221</v>
      </c>
      <c r="G3263" s="22" t="n">
        <v>136.74</v>
      </c>
      <c r="H3263" s="22" t="n">
        <v>111.52</v>
      </c>
      <c r="I3263" s="22" t="n">
        <v>22.74</v>
      </c>
      <c r="J3263" s="22" t="n">
        <v>0.138607</v>
      </c>
      <c r="K3263" s="22" t="n">
        <v>0.767584</v>
      </c>
      <c r="O3263" s="23"/>
    </row>
    <row r="3264" customFormat="false" ht="15" hidden="false" customHeight="false" outlineLevel="0" collapsed="false">
      <c r="A3264" s="22" t="s">
        <v>1853</v>
      </c>
      <c r="B3264" s="22" t="n">
        <v>54</v>
      </c>
      <c r="C3264" s="22" t="n">
        <v>154</v>
      </c>
      <c r="D3264" s="22" t="n">
        <v>113</v>
      </c>
      <c r="E3264" s="22" t="n">
        <v>14</v>
      </c>
      <c r="F3264" s="22" t="n">
        <f aca="false">D3264/SUM(C3264:E3264)</f>
        <v>0.402135231316726</v>
      </c>
      <c r="G3264" s="22" t="n">
        <v>157.69</v>
      </c>
      <c r="H3264" s="22" t="n">
        <v>105.62</v>
      </c>
      <c r="I3264" s="22" t="n">
        <v>17.69</v>
      </c>
      <c r="J3264" s="22" t="n">
        <v>1.370102</v>
      </c>
      <c r="K3264" s="22" t="n">
        <v>0.270775</v>
      </c>
      <c r="O3264" s="23"/>
    </row>
    <row r="3265" customFormat="false" ht="15" hidden="false" customHeight="false" outlineLevel="0" collapsed="false">
      <c r="A3265" s="22" t="s">
        <v>1884</v>
      </c>
      <c r="B3265" s="22" t="n">
        <v>104</v>
      </c>
      <c r="C3265" s="22" t="n">
        <v>21</v>
      </c>
      <c r="D3265" s="22" t="n">
        <v>76</v>
      </c>
      <c r="E3265" s="22" t="n">
        <v>92</v>
      </c>
      <c r="F3265" s="22" t="n">
        <f aca="false">D3265/SUM(C3265:E3265)</f>
        <v>0.402116402116402</v>
      </c>
      <c r="G3265" s="22" t="n">
        <v>18.42</v>
      </c>
      <c r="H3265" s="22" t="n">
        <v>81.16</v>
      </c>
      <c r="I3265" s="22" t="n">
        <v>89.42</v>
      </c>
      <c r="J3265" s="22" t="n">
        <v>0.765087</v>
      </c>
      <c r="K3265" s="22" t="n">
        <v>0.39783</v>
      </c>
      <c r="O3265" s="23"/>
    </row>
    <row r="3266" customFormat="false" ht="15" hidden="false" customHeight="false" outlineLevel="0" collapsed="false">
      <c r="A3266" s="22" t="s">
        <v>1885</v>
      </c>
      <c r="B3266" s="22" t="n">
        <v>120</v>
      </c>
      <c r="C3266" s="22" t="n">
        <v>161</v>
      </c>
      <c r="D3266" s="22" t="n">
        <v>115</v>
      </c>
      <c r="E3266" s="22" t="n">
        <v>10</v>
      </c>
      <c r="F3266" s="22" t="n">
        <f aca="false">D3266/SUM(C3266:E3266)</f>
        <v>0.402097902097902</v>
      </c>
      <c r="G3266" s="22" t="n">
        <v>166.93</v>
      </c>
      <c r="H3266" s="22" t="n">
        <v>103.14</v>
      </c>
      <c r="I3266" s="22" t="n">
        <v>15.93</v>
      </c>
      <c r="J3266" s="22" t="n">
        <v>3.782991</v>
      </c>
      <c r="K3266" s="22" t="n">
        <v>0.0699</v>
      </c>
      <c r="O3266" s="23"/>
    </row>
    <row r="3267" customFormat="false" ht="15" hidden="false" customHeight="false" outlineLevel="0" collapsed="false">
      <c r="A3267" s="22" t="s">
        <v>1886</v>
      </c>
      <c r="B3267" s="22" t="n">
        <v>124</v>
      </c>
      <c r="C3267" s="22" t="n">
        <v>155</v>
      </c>
      <c r="D3267" s="22" t="n">
        <v>115</v>
      </c>
      <c r="E3267" s="22" t="n">
        <v>16</v>
      </c>
      <c r="F3267" s="22" t="n">
        <f aca="false">D3267/SUM(C3267:E3267)</f>
        <v>0.402097902097902</v>
      </c>
      <c r="G3267" s="22" t="n">
        <v>157.89</v>
      </c>
      <c r="H3267" s="22" t="n">
        <v>109.22</v>
      </c>
      <c r="I3267" s="22" t="n">
        <v>18.89</v>
      </c>
      <c r="J3267" s="22" t="n">
        <v>0.80038</v>
      </c>
      <c r="K3267" s="22" t="n">
        <v>0.439908</v>
      </c>
      <c r="O3267" s="23"/>
    </row>
    <row r="3268" customFormat="false" ht="15" hidden="false" customHeight="false" outlineLevel="0" collapsed="false">
      <c r="A3268" s="22" t="s">
        <v>1688</v>
      </c>
      <c r="B3268" s="22" t="n">
        <v>107</v>
      </c>
      <c r="C3268" s="22" t="n">
        <v>158</v>
      </c>
      <c r="D3268" s="22" t="n">
        <v>115</v>
      </c>
      <c r="E3268" s="22" t="n">
        <v>13</v>
      </c>
      <c r="F3268" s="22" t="n">
        <f aca="false">D3268/SUM(C3268:E3268)</f>
        <v>0.402097902097902</v>
      </c>
      <c r="G3268" s="22" t="n">
        <v>162.38</v>
      </c>
      <c r="H3268" s="22" t="n">
        <v>106.24</v>
      </c>
      <c r="I3268" s="22" t="n">
        <v>17.38</v>
      </c>
      <c r="J3268" s="22" t="n">
        <v>1.943011</v>
      </c>
      <c r="K3268" s="22" t="n">
        <v>0.203039</v>
      </c>
      <c r="O3268" s="23"/>
    </row>
    <row r="3269" customFormat="false" ht="15" hidden="false" customHeight="false" outlineLevel="0" collapsed="false">
      <c r="A3269" s="22" t="s">
        <v>1887</v>
      </c>
      <c r="B3269" s="22" t="n">
        <v>60</v>
      </c>
      <c r="C3269" s="22" t="n">
        <v>12</v>
      </c>
      <c r="D3269" s="22" t="n">
        <v>92</v>
      </c>
      <c r="E3269" s="22" t="n">
        <v>125</v>
      </c>
      <c r="F3269" s="22" t="n">
        <f aca="false">D3269/SUM(C3269:E3269)</f>
        <v>0.40174672489083</v>
      </c>
      <c r="G3269" s="22" t="n">
        <v>14.69</v>
      </c>
      <c r="H3269" s="22" t="n">
        <v>86.62</v>
      </c>
      <c r="I3269" s="22" t="n">
        <v>127.69</v>
      </c>
      <c r="J3269" s="22" t="n">
        <v>0.883382</v>
      </c>
      <c r="K3269" s="22" t="n">
        <v>0.388189</v>
      </c>
      <c r="O3269" s="23"/>
    </row>
    <row r="3270" customFormat="false" ht="15" hidden="false" customHeight="false" outlineLevel="0" collapsed="false">
      <c r="A3270" s="22" t="s">
        <v>1888</v>
      </c>
      <c r="B3270" s="22" t="n">
        <v>88</v>
      </c>
      <c r="C3270" s="22" t="n">
        <v>96</v>
      </c>
      <c r="D3270" s="22" t="n">
        <v>94</v>
      </c>
      <c r="E3270" s="22" t="n">
        <v>44</v>
      </c>
      <c r="F3270" s="22" t="n">
        <f aca="false">D3270/SUM(C3270:E3270)</f>
        <v>0.401709401709402</v>
      </c>
      <c r="G3270" s="22" t="n">
        <v>87.39</v>
      </c>
      <c r="H3270" s="22" t="n">
        <v>111.22</v>
      </c>
      <c r="I3270" s="22" t="n">
        <v>35.39</v>
      </c>
      <c r="J3270" s="22" t="n">
        <v>5.610623</v>
      </c>
      <c r="K3270" s="22" t="n">
        <v>0.019334</v>
      </c>
      <c r="O3270" s="23"/>
    </row>
    <row r="3271" customFormat="false" ht="15" hidden="false" customHeight="false" outlineLevel="0" collapsed="false">
      <c r="A3271" s="22" t="s">
        <v>1313</v>
      </c>
      <c r="B3271" s="22" t="n">
        <v>108</v>
      </c>
      <c r="C3271" s="22" t="n">
        <v>143</v>
      </c>
      <c r="D3271" s="22" t="n">
        <v>104</v>
      </c>
      <c r="E3271" s="22" t="n">
        <v>12</v>
      </c>
      <c r="F3271" s="22" t="n">
        <f aca="false">D3271/SUM(C3271:E3271)</f>
        <v>0.401544401544401</v>
      </c>
      <c r="G3271" s="22" t="n">
        <v>146.81</v>
      </c>
      <c r="H3271" s="22" t="n">
        <v>96.37</v>
      </c>
      <c r="I3271" s="22" t="n">
        <v>15.81</v>
      </c>
      <c r="J3271" s="22" t="n">
        <v>1.623247</v>
      </c>
      <c r="K3271" s="22" t="n">
        <v>0.244008</v>
      </c>
      <c r="O3271" s="23"/>
    </row>
    <row r="3272" customFormat="false" ht="15" hidden="false" customHeight="false" outlineLevel="0" collapsed="false">
      <c r="A3272" s="22" t="s">
        <v>1889</v>
      </c>
      <c r="B3272" s="22" t="n">
        <v>60</v>
      </c>
      <c r="C3272" s="22" t="n">
        <v>28</v>
      </c>
      <c r="D3272" s="22" t="n">
        <v>106</v>
      </c>
      <c r="E3272" s="22" t="n">
        <v>130</v>
      </c>
      <c r="F3272" s="22" t="n">
        <f aca="false">D3272/SUM(C3272:E3272)</f>
        <v>0.401515151515152</v>
      </c>
      <c r="G3272" s="22" t="n">
        <v>24.85</v>
      </c>
      <c r="H3272" s="22" t="n">
        <v>112.3</v>
      </c>
      <c r="I3272" s="22" t="n">
        <v>126.85</v>
      </c>
      <c r="J3272" s="22" t="n">
        <v>0.829724</v>
      </c>
      <c r="K3272" s="22" t="n">
        <v>0.385275</v>
      </c>
      <c r="O3272" s="23"/>
    </row>
    <row r="3273" customFormat="false" ht="15" hidden="false" customHeight="false" outlineLevel="0" collapsed="false">
      <c r="A3273" s="22" t="s">
        <v>455</v>
      </c>
      <c r="B3273" s="22" t="n">
        <v>105</v>
      </c>
      <c r="C3273" s="22" t="n">
        <v>17</v>
      </c>
      <c r="D3273" s="22" t="n">
        <v>106</v>
      </c>
      <c r="E3273" s="22" t="n">
        <v>141</v>
      </c>
      <c r="F3273" s="22" t="n">
        <f aca="false">D3273/SUM(C3273:E3273)</f>
        <v>0.401515151515152</v>
      </c>
      <c r="G3273" s="22" t="n">
        <v>18.56</v>
      </c>
      <c r="H3273" s="22" t="n">
        <v>102.88</v>
      </c>
      <c r="I3273" s="22" t="n">
        <v>142.56</v>
      </c>
      <c r="J3273" s="22" t="n">
        <v>0.242996</v>
      </c>
      <c r="K3273" s="22" t="n">
        <v>0.752001</v>
      </c>
      <c r="O3273" s="23"/>
    </row>
    <row r="3274" customFormat="false" ht="15" hidden="false" customHeight="false" outlineLevel="0" collapsed="false">
      <c r="A3274" s="22" t="s">
        <v>1799</v>
      </c>
      <c r="B3274" s="22" t="n">
        <v>75</v>
      </c>
      <c r="C3274" s="22" t="n">
        <v>129</v>
      </c>
      <c r="D3274" s="22" t="n">
        <v>108</v>
      </c>
      <c r="E3274" s="22" t="n">
        <v>32</v>
      </c>
      <c r="F3274" s="22" t="n">
        <f aca="false">D3274/SUM(C3274:E3274)</f>
        <v>0.401486988847584</v>
      </c>
      <c r="G3274" s="22" t="n">
        <v>124.49</v>
      </c>
      <c r="H3274" s="22" t="n">
        <v>117.01</v>
      </c>
      <c r="I3274" s="22" t="n">
        <v>27.49</v>
      </c>
      <c r="J3274" s="22" t="n">
        <v>1.595359</v>
      </c>
      <c r="K3274" s="22" t="n">
        <v>0.208451</v>
      </c>
      <c r="O3274" s="23"/>
    </row>
    <row r="3275" customFormat="false" ht="15" hidden="false" customHeight="false" outlineLevel="0" collapsed="false">
      <c r="A3275" s="22" t="s">
        <v>1890</v>
      </c>
      <c r="B3275" s="22" t="n">
        <v>86</v>
      </c>
      <c r="C3275" s="22" t="n">
        <v>21</v>
      </c>
      <c r="D3275" s="22" t="n">
        <v>112</v>
      </c>
      <c r="E3275" s="22" t="n">
        <v>146</v>
      </c>
      <c r="F3275" s="22" t="n">
        <f aca="false">D3275/SUM(C3275:E3275)</f>
        <v>0.401433691756272</v>
      </c>
      <c r="G3275" s="22" t="n">
        <v>21.25</v>
      </c>
      <c r="H3275" s="22" t="n">
        <v>111.5</v>
      </c>
      <c r="I3275" s="22" t="n">
        <v>146.25</v>
      </c>
      <c r="J3275" s="22" t="n">
        <v>0.005651</v>
      </c>
      <c r="K3275" s="22" t="n">
        <v>1</v>
      </c>
      <c r="O3275" s="23"/>
    </row>
    <row r="3276" customFormat="false" ht="15" hidden="false" customHeight="false" outlineLevel="0" collapsed="false">
      <c r="A3276" s="22" t="s">
        <v>1891</v>
      </c>
      <c r="B3276" s="22" t="n">
        <v>81</v>
      </c>
      <c r="C3276" s="22" t="n">
        <v>145</v>
      </c>
      <c r="D3276" s="22" t="n">
        <v>114</v>
      </c>
      <c r="E3276" s="22" t="n">
        <v>25</v>
      </c>
      <c r="F3276" s="22" t="n">
        <f aca="false">D3276/SUM(C3276:E3276)</f>
        <v>0.401408450704225</v>
      </c>
      <c r="G3276" s="22" t="n">
        <v>143.68</v>
      </c>
      <c r="H3276" s="22" t="n">
        <v>116.65</v>
      </c>
      <c r="I3276" s="22" t="n">
        <v>23.68</v>
      </c>
      <c r="J3276" s="22" t="n">
        <v>0.14634</v>
      </c>
      <c r="K3276" s="22" t="n">
        <v>0.667462</v>
      </c>
      <c r="O3276" s="23"/>
    </row>
    <row r="3277" customFormat="false" ht="15" hidden="false" customHeight="false" outlineLevel="0" collapsed="false">
      <c r="A3277" s="22" t="s">
        <v>1892</v>
      </c>
      <c r="B3277" s="22" t="n">
        <v>15</v>
      </c>
      <c r="C3277" s="22" t="n">
        <v>157</v>
      </c>
      <c r="D3277" s="22" t="n">
        <v>114</v>
      </c>
      <c r="E3277" s="22" t="n">
        <v>13</v>
      </c>
      <c r="F3277" s="22" t="n">
        <f aca="false">D3277/SUM(C3277:E3277)</f>
        <v>0.401408450704225</v>
      </c>
      <c r="G3277" s="22" t="n">
        <v>161.25</v>
      </c>
      <c r="H3277" s="22" t="n">
        <v>105.49</v>
      </c>
      <c r="I3277" s="22" t="n">
        <v>17.25</v>
      </c>
      <c r="J3277" s="22" t="n">
        <v>1.846837</v>
      </c>
      <c r="K3277" s="22" t="n">
        <v>0.20336</v>
      </c>
      <c r="O3277" s="23"/>
    </row>
    <row r="3278" customFormat="false" ht="15" hidden="false" customHeight="false" outlineLevel="0" collapsed="false">
      <c r="A3278" s="22" t="s">
        <v>1893</v>
      </c>
      <c r="B3278" s="22" t="n">
        <v>73</v>
      </c>
      <c r="C3278" s="22" t="n">
        <v>145</v>
      </c>
      <c r="D3278" s="22" t="n">
        <v>114</v>
      </c>
      <c r="E3278" s="22" t="n">
        <v>25</v>
      </c>
      <c r="F3278" s="22" t="n">
        <f aca="false">D3278/SUM(C3278:E3278)</f>
        <v>0.401408450704225</v>
      </c>
      <c r="G3278" s="22" t="n">
        <v>143.68</v>
      </c>
      <c r="H3278" s="22" t="n">
        <v>116.65</v>
      </c>
      <c r="I3278" s="22" t="n">
        <v>23.68</v>
      </c>
      <c r="J3278" s="22" t="n">
        <v>0.14634</v>
      </c>
      <c r="K3278" s="22" t="n">
        <v>0.667462</v>
      </c>
      <c r="O3278" s="23"/>
    </row>
    <row r="3279" customFormat="false" ht="15" hidden="false" customHeight="false" outlineLevel="0" collapsed="false">
      <c r="A3279" s="22" t="s">
        <v>1439</v>
      </c>
      <c r="B3279" s="22" t="n">
        <v>102</v>
      </c>
      <c r="C3279" s="22" t="n">
        <v>9</v>
      </c>
      <c r="D3279" s="22" t="n">
        <v>63</v>
      </c>
      <c r="E3279" s="22" t="n">
        <v>85</v>
      </c>
      <c r="F3279" s="22" t="n">
        <f aca="false">D3279/SUM(C3279:E3279)</f>
        <v>0.401273885350318</v>
      </c>
      <c r="G3279" s="22" t="n">
        <v>10.45</v>
      </c>
      <c r="H3279" s="22" t="n">
        <v>60.11</v>
      </c>
      <c r="I3279" s="22" t="n">
        <v>86.45</v>
      </c>
      <c r="J3279" s="22" t="n">
        <v>0.364205</v>
      </c>
      <c r="K3279" s="22" t="n">
        <v>0.677689</v>
      </c>
      <c r="O3279" s="23"/>
    </row>
    <row r="3280" customFormat="false" ht="15" hidden="false" customHeight="false" outlineLevel="0" collapsed="false">
      <c r="A3280" s="22" t="s">
        <v>1763</v>
      </c>
      <c r="B3280" s="22" t="n">
        <v>7</v>
      </c>
      <c r="C3280" s="22" t="n">
        <v>98</v>
      </c>
      <c r="D3280" s="22" t="n">
        <v>69</v>
      </c>
      <c r="E3280" s="22" t="n">
        <v>5</v>
      </c>
      <c r="F3280" s="22" t="n">
        <f aca="false">D3280/SUM(C3280:E3280)</f>
        <v>0.401162790697674</v>
      </c>
      <c r="G3280" s="22" t="n">
        <v>102.07</v>
      </c>
      <c r="H3280" s="22" t="n">
        <v>60.86</v>
      </c>
      <c r="I3280" s="22" t="n">
        <v>9.07</v>
      </c>
      <c r="J3280" s="22" t="n">
        <v>3.078993</v>
      </c>
      <c r="K3280" s="22" t="n">
        <v>0.128267</v>
      </c>
      <c r="O3280" s="23"/>
    </row>
    <row r="3281" customFormat="false" ht="15" hidden="false" customHeight="false" outlineLevel="0" collapsed="false">
      <c r="A3281" s="22" t="s">
        <v>1144</v>
      </c>
      <c r="B3281" s="22" t="n">
        <v>7</v>
      </c>
      <c r="C3281" s="22" t="n">
        <v>100</v>
      </c>
      <c r="D3281" s="22" t="n">
        <v>73</v>
      </c>
      <c r="E3281" s="22" t="n">
        <v>9</v>
      </c>
      <c r="F3281" s="22" t="n">
        <f aca="false">D3281/SUM(C3281:E3281)</f>
        <v>0.401098901098901</v>
      </c>
      <c r="G3281" s="22" t="n">
        <v>102.38</v>
      </c>
      <c r="H3281" s="22" t="n">
        <v>68.25</v>
      </c>
      <c r="I3281" s="22" t="n">
        <v>11.38</v>
      </c>
      <c r="J3281" s="22" t="n">
        <v>0.881563</v>
      </c>
      <c r="K3281" s="22" t="n">
        <v>0.43126</v>
      </c>
      <c r="O3281" s="23"/>
    </row>
    <row r="3282" customFormat="false" ht="15" hidden="false" customHeight="false" outlineLevel="0" collapsed="false">
      <c r="A3282" s="22" t="s">
        <v>1144</v>
      </c>
      <c r="B3282" s="22" t="n">
        <v>8</v>
      </c>
      <c r="C3282" s="22" t="n">
        <v>100</v>
      </c>
      <c r="D3282" s="22" t="n">
        <v>73</v>
      </c>
      <c r="E3282" s="22" t="n">
        <v>9</v>
      </c>
      <c r="F3282" s="22" t="n">
        <f aca="false">D3282/SUM(C3282:E3282)</f>
        <v>0.401098901098901</v>
      </c>
      <c r="G3282" s="22" t="n">
        <v>102.38</v>
      </c>
      <c r="H3282" s="22" t="n">
        <v>68.25</v>
      </c>
      <c r="I3282" s="22" t="n">
        <v>11.38</v>
      </c>
      <c r="J3282" s="22" t="n">
        <v>0.881563</v>
      </c>
      <c r="K3282" s="22" t="n">
        <v>0.43126</v>
      </c>
      <c r="O3282" s="23"/>
    </row>
    <row r="3283" customFormat="false" ht="15" hidden="false" customHeight="false" outlineLevel="0" collapsed="false">
      <c r="A3283" s="22" t="s">
        <v>1894</v>
      </c>
      <c r="B3283" s="22" t="n">
        <v>93</v>
      </c>
      <c r="C3283" s="22" t="n">
        <v>19</v>
      </c>
      <c r="D3283" s="22" t="n">
        <v>79</v>
      </c>
      <c r="E3283" s="22" t="n">
        <v>99</v>
      </c>
      <c r="F3283" s="22" t="n">
        <f aca="false">D3283/SUM(C3283:E3283)</f>
        <v>0.401015228426396</v>
      </c>
      <c r="G3283" s="22" t="n">
        <v>17.37</v>
      </c>
      <c r="H3283" s="22" t="n">
        <v>82.26</v>
      </c>
      <c r="I3283" s="22" t="n">
        <v>97.37</v>
      </c>
      <c r="J3283" s="22" t="n">
        <v>0.308737</v>
      </c>
      <c r="K3283" s="22" t="n">
        <v>0.608869</v>
      </c>
      <c r="O3283" s="23"/>
    </row>
    <row r="3284" customFormat="false" ht="15" hidden="false" customHeight="false" outlineLevel="0" collapsed="false">
      <c r="A3284" s="22" t="s">
        <v>1566</v>
      </c>
      <c r="B3284" s="22" t="n">
        <v>31</v>
      </c>
      <c r="C3284" s="22" t="n">
        <v>138</v>
      </c>
      <c r="D3284" s="22" t="n">
        <v>101</v>
      </c>
      <c r="E3284" s="22" t="n">
        <v>13</v>
      </c>
      <c r="F3284" s="22" t="n">
        <f aca="false">D3284/SUM(C3284:E3284)</f>
        <v>0.400793650793651</v>
      </c>
      <c r="G3284" s="22" t="n">
        <v>141</v>
      </c>
      <c r="H3284" s="22" t="n">
        <v>95</v>
      </c>
      <c r="I3284" s="22" t="n">
        <v>16</v>
      </c>
      <c r="J3284" s="22" t="n">
        <v>1.005915</v>
      </c>
      <c r="K3284" s="22" t="n">
        <v>0.403184</v>
      </c>
      <c r="O3284" s="23"/>
    </row>
    <row r="3285" customFormat="false" ht="15" hidden="false" customHeight="false" outlineLevel="0" collapsed="false">
      <c r="A3285" s="22" t="s">
        <v>1895</v>
      </c>
      <c r="B3285" s="22" t="n">
        <v>61</v>
      </c>
      <c r="C3285" s="22" t="n">
        <v>72</v>
      </c>
      <c r="D3285" s="22" t="n">
        <v>113</v>
      </c>
      <c r="E3285" s="22" t="n">
        <v>97</v>
      </c>
      <c r="F3285" s="22" t="n">
        <f aca="false">D3285/SUM(C3285:E3285)</f>
        <v>0.400709219858156</v>
      </c>
      <c r="G3285" s="22" t="n">
        <v>58.55</v>
      </c>
      <c r="H3285" s="22" t="n">
        <v>139.89</v>
      </c>
      <c r="I3285" s="22" t="n">
        <v>83.55</v>
      </c>
      <c r="J3285" s="22" t="n">
        <v>10.420906</v>
      </c>
      <c r="K3285" s="22" t="n">
        <v>0.001213</v>
      </c>
      <c r="O3285" s="23"/>
    </row>
    <row r="3286" customFormat="false" ht="15" hidden="false" customHeight="false" outlineLevel="0" collapsed="false">
      <c r="A3286" s="22" t="s">
        <v>1896</v>
      </c>
      <c r="B3286" s="22" t="n">
        <v>35</v>
      </c>
      <c r="C3286" s="22" t="n">
        <v>88</v>
      </c>
      <c r="D3286" s="22" t="n">
        <v>66</v>
      </c>
      <c r="E3286" s="22" t="n">
        <v>11</v>
      </c>
      <c r="F3286" s="22" t="n">
        <f aca="false">D3286/SUM(C3286:E3286)</f>
        <v>0.4</v>
      </c>
      <c r="G3286" s="22" t="n">
        <v>88.73</v>
      </c>
      <c r="H3286" s="22" t="n">
        <v>64.53</v>
      </c>
      <c r="I3286" s="22" t="n">
        <v>11.73</v>
      </c>
      <c r="J3286" s="22" t="n">
        <v>0.085227</v>
      </c>
      <c r="K3286" s="22" t="n">
        <v>0.844614</v>
      </c>
      <c r="O3286" s="23"/>
    </row>
    <row r="3287" customFormat="false" ht="15" hidden="false" customHeight="false" outlineLevel="0" collapsed="false">
      <c r="A3287" s="22" t="s">
        <v>1897</v>
      </c>
      <c r="B3287" s="22" t="n">
        <v>120</v>
      </c>
      <c r="C3287" s="22" t="n">
        <v>156</v>
      </c>
      <c r="D3287" s="22" t="n">
        <v>114</v>
      </c>
      <c r="E3287" s="22" t="n">
        <v>15</v>
      </c>
      <c r="F3287" s="22" t="n">
        <f aca="false">D3287/SUM(C3287:E3287)</f>
        <v>0.4</v>
      </c>
      <c r="G3287" s="22" t="n">
        <v>159.19</v>
      </c>
      <c r="H3287" s="22" t="n">
        <v>107.62</v>
      </c>
      <c r="I3287" s="22" t="n">
        <v>18.19</v>
      </c>
      <c r="J3287" s="22" t="n">
        <v>1.001264</v>
      </c>
      <c r="K3287" s="22" t="n">
        <v>0.351182</v>
      </c>
      <c r="O3287" s="23"/>
    </row>
    <row r="3288" customFormat="false" ht="15" hidden="false" customHeight="false" outlineLevel="0" collapsed="false">
      <c r="A3288" s="22" t="s">
        <v>1898</v>
      </c>
      <c r="B3288" s="22" t="n">
        <v>56</v>
      </c>
      <c r="C3288" s="22" t="n">
        <v>9</v>
      </c>
      <c r="D3288" s="22" t="n">
        <v>114</v>
      </c>
      <c r="E3288" s="22" t="n">
        <v>162</v>
      </c>
      <c r="F3288" s="22" t="n">
        <f aca="false">D3288/SUM(C3288:E3288)</f>
        <v>0.4</v>
      </c>
      <c r="G3288" s="22" t="n">
        <v>15.28</v>
      </c>
      <c r="H3288" s="22" t="n">
        <v>101.43</v>
      </c>
      <c r="I3288" s="22" t="n">
        <v>168.28</v>
      </c>
      <c r="J3288" s="22" t="n">
        <v>4.375825</v>
      </c>
      <c r="K3288" s="22" t="n">
        <v>0.044989</v>
      </c>
      <c r="O3288" s="23"/>
    </row>
    <row r="3289" customFormat="false" ht="15" hidden="false" customHeight="false" outlineLevel="0" collapsed="false">
      <c r="A3289" s="22" t="s">
        <v>1899</v>
      </c>
      <c r="B3289" s="22" t="n">
        <v>65</v>
      </c>
      <c r="C3289" s="22" t="n">
        <v>157</v>
      </c>
      <c r="D3289" s="22" t="n">
        <v>114</v>
      </c>
      <c r="E3289" s="22" t="n">
        <v>14</v>
      </c>
      <c r="F3289" s="22" t="n">
        <f aca="false">D3289/SUM(C3289:E3289)</f>
        <v>0.4</v>
      </c>
      <c r="G3289" s="22" t="n">
        <v>160.69</v>
      </c>
      <c r="H3289" s="22" t="n">
        <v>106.62</v>
      </c>
      <c r="I3289" s="22" t="n">
        <v>17.69</v>
      </c>
      <c r="J3289" s="22" t="n">
        <v>1.36366</v>
      </c>
      <c r="K3289" s="22" t="n">
        <v>0.271897</v>
      </c>
      <c r="O3289" s="23"/>
    </row>
    <row r="3290" customFormat="false" ht="15" hidden="false" customHeight="false" outlineLevel="0" collapsed="false">
      <c r="A3290" s="22" t="s">
        <v>1900</v>
      </c>
      <c r="B3290" s="22" t="n">
        <v>94</v>
      </c>
      <c r="C3290" s="22" t="n">
        <v>20</v>
      </c>
      <c r="D3290" s="22" t="n">
        <v>82</v>
      </c>
      <c r="E3290" s="22" t="n">
        <v>103</v>
      </c>
      <c r="F3290" s="22" t="n">
        <f aca="false">D3290/SUM(C3290:E3290)</f>
        <v>0.4</v>
      </c>
      <c r="G3290" s="22" t="n">
        <v>18.15</v>
      </c>
      <c r="H3290" s="22" t="n">
        <v>85.7</v>
      </c>
      <c r="I3290" s="22" t="n">
        <v>101.15</v>
      </c>
      <c r="J3290" s="22" t="n">
        <v>0.381634</v>
      </c>
      <c r="K3290" s="22" t="n">
        <v>0.50853</v>
      </c>
      <c r="O3290" s="23"/>
    </row>
    <row r="3291" customFormat="false" ht="15" hidden="false" customHeight="false" outlineLevel="0" collapsed="false">
      <c r="A3291" s="22" t="s">
        <v>1901</v>
      </c>
      <c r="B3291" s="22" t="n">
        <v>103</v>
      </c>
      <c r="C3291" s="22" t="n">
        <v>79</v>
      </c>
      <c r="D3291" s="22" t="n">
        <v>106</v>
      </c>
      <c r="E3291" s="22" t="n">
        <v>80</v>
      </c>
      <c r="F3291" s="22" t="n">
        <f aca="false">D3291/SUM(C3291:E3291)</f>
        <v>0.4</v>
      </c>
      <c r="G3291" s="22" t="n">
        <v>65.75</v>
      </c>
      <c r="H3291" s="22" t="n">
        <v>132.5</v>
      </c>
      <c r="I3291" s="22" t="n">
        <v>66.75</v>
      </c>
      <c r="J3291" s="22" t="n">
        <v>10.598792</v>
      </c>
      <c r="K3291" s="22" t="n">
        <v>0.001349</v>
      </c>
      <c r="O3291" s="23"/>
    </row>
    <row r="3292" customFormat="false" ht="15" hidden="false" customHeight="false" outlineLevel="0" collapsed="false">
      <c r="A3292" s="22" t="s">
        <v>196</v>
      </c>
      <c r="B3292" s="22" t="n">
        <v>7</v>
      </c>
      <c r="C3292" s="22" t="n">
        <v>163</v>
      </c>
      <c r="D3292" s="22" t="n">
        <v>113</v>
      </c>
      <c r="E3292" s="22" t="n">
        <v>7</v>
      </c>
      <c r="F3292" s="22" t="n">
        <f aca="false">D3292/SUM(C3292:E3292)</f>
        <v>0.399293286219081</v>
      </c>
      <c r="G3292" s="22" t="n">
        <v>170.25</v>
      </c>
      <c r="H3292" s="22" t="n">
        <v>98.5</v>
      </c>
      <c r="I3292" s="22" t="n">
        <v>14.25</v>
      </c>
      <c r="J3292" s="22" t="n">
        <v>6.129247</v>
      </c>
      <c r="K3292" s="22" t="n">
        <v>0.015879</v>
      </c>
      <c r="O3292" s="23"/>
    </row>
    <row r="3293" customFormat="false" ht="15" hidden="false" customHeight="false" outlineLevel="0" collapsed="false">
      <c r="A3293" s="22" t="s">
        <v>1902</v>
      </c>
      <c r="B3293" s="22" t="n">
        <v>43</v>
      </c>
      <c r="C3293" s="22" t="n">
        <v>142</v>
      </c>
      <c r="D3293" s="22" t="n">
        <v>107</v>
      </c>
      <c r="E3293" s="22" t="n">
        <v>19</v>
      </c>
      <c r="F3293" s="22" t="n">
        <f aca="false">D3293/SUM(C3293:E3293)</f>
        <v>0.399253731343284</v>
      </c>
      <c r="G3293" s="22" t="n">
        <v>142.61</v>
      </c>
      <c r="H3293" s="22" t="n">
        <v>105.77</v>
      </c>
      <c r="I3293" s="22" t="n">
        <v>19.61</v>
      </c>
      <c r="J3293" s="22" t="n">
        <v>0.03599</v>
      </c>
      <c r="K3293" s="22" t="n">
        <v>1</v>
      </c>
      <c r="O3293" s="23"/>
    </row>
    <row r="3294" customFormat="false" ht="15" hidden="false" customHeight="false" outlineLevel="0" collapsed="false">
      <c r="A3294" s="22" t="s">
        <v>1902</v>
      </c>
      <c r="B3294" s="22" t="n">
        <v>57</v>
      </c>
      <c r="C3294" s="22" t="n">
        <v>142</v>
      </c>
      <c r="D3294" s="22" t="n">
        <v>107</v>
      </c>
      <c r="E3294" s="22" t="n">
        <v>19</v>
      </c>
      <c r="F3294" s="22" t="n">
        <f aca="false">D3294/SUM(C3294:E3294)</f>
        <v>0.399253731343284</v>
      </c>
      <c r="G3294" s="22" t="n">
        <v>142.61</v>
      </c>
      <c r="H3294" s="22" t="n">
        <v>105.77</v>
      </c>
      <c r="I3294" s="22" t="n">
        <v>19.61</v>
      </c>
      <c r="J3294" s="22" t="n">
        <v>0.03599</v>
      </c>
      <c r="K3294" s="22" t="n">
        <v>1</v>
      </c>
      <c r="O3294" s="23"/>
    </row>
    <row r="3295" customFormat="false" ht="15" hidden="false" customHeight="false" outlineLevel="0" collapsed="false">
      <c r="A3295" s="22" t="s">
        <v>1903</v>
      </c>
      <c r="B3295" s="22" t="n">
        <v>36</v>
      </c>
      <c r="C3295" s="22" t="n">
        <v>130</v>
      </c>
      <c r="D3295" s="22" t="n">
        <v>101</v>
      </c>
      <c r="E3295" s="22" t="n">
        <v>22</v>
      </c>
      <c r="F3295" s="22" t="n">
        <f aca="false">D3295/SUM(C3295:E3295)</f>
        <v>0.399209486166008</v>
      </c>
      <c r="G3295" s="22" t="n">
        <v>128.78</v>
      </c>
      <c r="H3295" s="22" t="n">
        <v>103.45</v>
      </c>
      <c r="I3295" s="22" t="n">
        <v>20.78</v>
      </c>
      <c r="J3295" s="22" t="n">
        <v>0.141747</v>
      </c>
      <c r="K3295" s="22" t="n">
        <v>0.758231</v>
      </c>
      <c r="O3295" s="23"/>
    </row>
    <row r="3296" customFormat="false" ht="15" hidden="false" customHeight="false" outlineLevel="0" collapsed="false">
      <c r="A3296" s="22" t="s">
        <v>1903</v>
      </c>
      <c r="B3296" s="22" t="n">
        <v>88</v>
      </c>
      <c r="C3296" s="22" t="n">
        <v>130</v>
      </c>
      <c r="D3296" s="22" t="n">
        <v>101</v>
      </c>
      <c r="E3296" s="22" t="n">
        <v>22</v>
      </c>
      <c r="F3296" s="22" t="n">
        <f aca="false">D3296/SUM(C3296:E3296)</f>
        <v>0.399209486166008</v>
      </c>
      <c r="G3296" s="22" t="n">
        <v>128.78</v>
      </c>
      <c r="H3296" s="22" t="n">
        <v>103.45</v>
      </c>
      <c r="I3296" s="22" t="n">
        <v>20.78</v>
      </c>
      <c r="J3296" s="22" t="n">
        <v>0.141747</v>
      </c>
      <c r="K3296" s="22" t="n">
        <v>0.758231</v>
      </c>
      <c r="O3296" s="23"/>
    </row>
    <row r="3297" customFormat="false" ht="15" hidden="false" customHeight="false" outlineLevel="0" collapsed="false">
      <c r="A3297" s="22" t="s">
        <v>1904</v>
      </c>
      <c r="B3297" s="22" t="n">
        <v>50</v>
      </c>
      <c r="C3297" s="22" t="n">
        <v>108</v>
      </c>
      <c r="D3297" s="22" t="n">
        <v>91</v>
      </c>
      <c r="E3297" s="22" t="n">
        <v>29</v>
      </c>
      <c r="F3297" s="22" t="n">
        <f aca="false">D3297/SUM(C3297:E3297)</f>
        <v>0.399122807017544</v>
      </c>
      <c r="G3297" s="22" t="n">
        <v>103.34</v>
      </c>
      <c r="H3297" s="22" t="n">
        <v>100.31</v>
      </c>
      <c r="I3297" s="22" t="n">
        <v>24.34</v>
      </c>
      <c r="J3297" s="22" t="n">
        <v>1.965396</v>
      </c>
      <c r="K3297" s="22" t="n">
        <v>0.175297</v>
      </c>
      <c r="O3297" s="23"/>
    </row>
    <row r="3298" customFormat="false" ht="15" hidden="false" customHeight="false" outlineLevel="0" collapsed="false">
      <c r="A3298" s="22" t="s">
        <v>1905</v>
      </c>
      <c r="B3298" s="22" t="n">
        <v>75</v>
      </c>
      <c r="C3298" s="22" t="n">
        <v>124</v>
      </c>
      <c r="D3298" s="22" t="n">
        <v>91</v>
      </c>
      <c r="E3298" s="22" t="n">
        <v>13</v>
      </c>
      <c r="F3298" s="22" t="n">
        <f aca="false">D3298/SUM(C3298:E3298)</f>
        <v>0.399122807017544</v>
      </c>
      <c r="G3298" s="22" t="n">
        <v>126.01</v>
      </c>
      <c r="H3298" s="22" t="n">
        <v>86.98</v>
      </c>
      <c r="I3298" s="22" t="n">
        <v>15.01</v>
      </c>
      <c r="J3298" s="22" t="n">
        <v>0.486955</v>
      </c>
      <c r="K3298" s="22" t="n">
        <v>0.602589</v>
      </c>
      <c r="O3298" s="23"/>
    </row>
    <row r="3299" customFormat="false" ht="15" hidden="false" customHeight="false" outlineLevel="0" collapsed="false">
      <c r="A3299" s="22" t="s">
        <v>1906</v>
      </c>
      <c r="B3299" s="22" t="n">
        <v>125</v>
      </c>
      <c r="C3299" s="22" t="n">
        <v>125</v>
      </c>
      <c r="D3299" s="22" t="n">
        <v>83</v>
      </c>
      <c r="E3299" s="22" t="n">
        <v>0</v>
      </c>
      <c r="F3299" s="22" t="n">
        <f aca="false">D3299/SUM(C3299:E3299)</f>
        <v>0.399038461538462</v>
      </c>
      <c r="G3299" s="22" t="n">
        <v>133.28</v>
      </c>
      <c r="H3299" s="22" t="n">
        <v>66.44</v>
      </c>
      <c r="I3299" s="22" t="n">
        <v>8.28</v>
      </c>
      <c r="J3299" s="22" t="n">
        <v>12.922039</v>
      </c>
      <c r="K3299" s="22" t="n">
        <v>4.7E-005</v>
      </c>
      <c r="O3299" s="23"/>
    </row>
    <row r="3300" customFormat="false" ht="15" hidden="false" customHeight="false" outlineLevel="0" collapsed="false">
      <c r="A3300" s="22" t="s">
        <v>1907</v>
      </c>
      <c r="B3300" s="22" t="n">
        <v>53</v>
      </c>
      <c r="C3300" s="22" t="n">
        <v>21</v>
      </c>
      <c r="D3300" s="22" t="n">
        <v>65</v>
      </c>
      <c r="E3300" s="22" t="n">
        <v>77</v>
      </c>
      <c r="F3300" s="22" t="n">
        <f aca="false">D3300/SUM(C3300:E3300)</f>
        <v>0.398773006134969</v>
      </c>
      <c r="G3300" s="22" t="n">
        <v>17.56</v>
      </c>
      <c r="H3300" s="22" t="n">
        <v>71.88</v>
      </c>
      <c r="I3300" s="22" t="n">
        <v>73.56</v>
      </c>
      <c r="J3300" s="22" t="n">
        <v>1.493449</v>
      </c>
      <c r="K3300" s="22" t="n">
        <v>0.217432</v>
      </c>
      <c r="O3300" s="23"/>
    </row>
    <row r="3301" customFormat="false" ht="15" hidden="false" customHeight="false" outlineLevel="0" collapsed="false">
      <c r="A3301" s="22" t="s">
        <v>639</v>
      </c>
      <c r="B3301" s="22" t="n">
        <v>7</v>
      </c>
      <c r="C3301" s="22" t="n">
        <v>157</v>
      </c>
      <c r="D3301" s="22" t="n">
        <v>114</v>
      </c>
      <c r="E3301" s="22" t="n">
        <v>15</v>
      </c>
      <c r="F3301" s="22" t="n">
        <f aca="false">D3301/SUM(C3301:E3301)</f>
        <v>0.398601398601399</v>
      </c>
      <c r="G3301" s="22" t="n">
        <v>160.13</v>
      </c>
      <c r="H3301" s="22" t="n">
        <v>107.75</v>
      </c>
      <c r="I3301" s="22" t="n">
        <v>18.13</v>
      </c>
      <c r="J3301" s="22" t="n">
        <v>0.962828</v>
      </c>
      <c r="K3301" s="22" t="n">
        <v>0.431709</v>
      </c>
      <c r="O3301" s="23"/>
    </row>
    <row r="3302" customFormat="false" ht="15" hidden="false" customHeight="false" outlineLevel="0" collapsed="false">
      <c r="A3302" s="22" t="s">
        <v>1908</v>
      </c>
      <c r="B3302" s="22" t="n">
        <v>95</v>
      </c>
      <c r="C3302" s="22" t="n">
        <v>154</v>
      </c>
      <c r="D3302" s="22" t="n">
        <v>114</v>
      </c>
      <c r="E3302" s="22" t="n">
        <v>18</v>
      </c>
      <c r="F3302" s="22" t="n">
        <f aca="false">D3302/SUM(C3302:E3302)</f>
        <v>0.398601398601399</v>
      </c>
      <c r="G3302" s="22" t="n">
        <v>155.67</v>
      </c>
      <c r="H3302" s="22" t="n">
        <v>110.66</v>
      </c>
      <c r="I3302" s="22" t="n">
        <v>19.67</v>
      </c>
      <c r="J3302" s="22" t="n">
        <v>0.259846</v>
      </c>
      <c r="K3302" s="22" t="n">
        <v>0.759576</v>
      </c>
      <c r="O3302" s="23"/>
    </row>
    <row r="3303" customFormat="false" ht="15" hidden="false" customHeight="false" outlineLevel="0" collapsed="false">
      <c r="A3303" s="22" t="s">
        <v>1909</v>
      </c>
      <c r="B3303" s="22" t="n">
        <v>64</v>
      </c>
      <c r="C3303" s="22" t="n">
        <v>16</v>
      </c>
      <c r="D3303" s="22" t="n">
        <v>114</v>
      </c>
      <c r="E3303" s="22" t="n">
        <v>156</v>
      </c>
      <c r="F3303" s="22" t="n">
        <f aca="false">D3303/SUM(C3303:E3303)</f>
        <v>0.398601398601399</v>
      </c>
      <c r="G3303" s="22" t="n">
        <v>18.63</v>
      </c>
      <c r="H3303" s="22" t="n">
        <v>108.73</v>
      </c>
      <c r="I3303" s="22" t="n">
        <v>158.63</v>
      </c>
      <c r="J3303" s="22" t="n">
        <v>0.670735</v>
      </c>
      <c r="K3303" s="22" t="n">
        <v>0.533212</v>
      </c>
      <c r="O3303" s="23"/>
    </row>
    <row r="3304" customFormat="false" ht="15" hidden="false" customHeight="false" outlineLevel="0" collapsed="false">
      <c r="A3304" s="22" t="s">
        <v>1910</v>
      </c>
      <c r="B3304" s="22" t="n">
        <v>103</v>
      </c>
      <c r="C3304" s="22" t="n">
        <v>154</v>
      </c>
      <c r="D3304" s="22" t="n">
        <v>112</v>
      </c>
      <c r="E3304" s="22" t="n">
        <v>15</v>
      </c>
      <c r="F3304" s="22" t="n">
        <f aca="false">D3304/SUM(C3304:E3304)</f>
        <v>0.398576512455516</v>
      </c>
      <c r="G3304" s="22" t="n">
        <v>156.94</v>
      </c>
      <c r="H3304" s="22" t="n">
        <v>106.12</v>
      </c>
      <c r="I3304" s="22" t="n">
        <v>17.94</v>
      </c>
      <c r="J3304" s="22" t="n">
        <v>0.862405</v>
      </c>
      <c r="K3304" s="22" t="n">
        <v>0.43012</v>
      </c>
      <c r="O3304" s="23"/>
    </row>
    <row r="3305" customFormat="false" ht="15" hidden="false" customHeight="false" outlineLevel="0" collapsed="false">
      <c r="A3305" s="22" t="s">
        <v>1911</v>
      </c>
      <c r="B3305" s="22" t="n">
        <v>121</v>
      </c>
      <c r="C3305" s="22" t="n">
        <v>139</v>
      </c>
      <c r="D3305" s="22" t="n">
        <v>110</v>
      </c>
      <c r="E3305" s="22" t="n">
        <v>27</v>
      </c>
      <c r="F3305" s="22" t="n">
        <f aca="false">D3305/SUM(C3305:E3305)</f>
        <v>0.398550724637681</v>
      </c>
      <c r="G3305" s="22" t="n">
        <v>136.36</v>
      </c>
      <c r="H3305" s="22" t="n">
        <v>115.28</v>
      </c>
      <c r="I3305" s="22" t="n">
        <v>24.36</v>
      </c>
      <c r="J3305" s="22" t="n">
        <v>0.578017</v>
      </c>
      <c r="K3305" s="22" t="n">
        <v>0.471183</v>
      </c>
      <c r="O3305" s="23"/>
    </row>
    <row r="3306" customFormat="false" ht="15" hidden="false" customHeight="false" outlineLevel="0" collapsed="false">
      <c r="A3306" s="22" t="s">
        <v>887</v>
      </c>
      <c r="B3306" s="22" t="n">
        <v>65</v>
      </c>
      <c r="C3306" s="22" t="n">
        <v>143</v>
      </c>
      <c r="D3306" s="22" t="n">
        <v>102</v>
      </c>
      <c r="E3306" s="22" t="n">
        <v>11</v>
      </c>
      <c r="F3306" s="22" t="n">
        <f aca="false">D3306/SUM(C3306:E3306)</f>
        <v>0.3984375</v>
      </c>
      <c r="G3306" s="22" t="n">
        <v>147.02</v>
      </c>
      <c r="H3306" s="22" t="n">
        <v>93.97</v>
      </c>
      <c r="I3306" s="22" t="n">
        <v>15.02</v>
      </c>
      <c r="J3306" s="22" t="n">
        <v>1.86999</v>
      </c>
      <c r="K3306" s="22" t="n">
        <v>0.232144</v>
      </c>
      <c r="O3306" s="23"/>
    </row>
    <row r="3307" customFormat="false" ht="15" hidden="false" customHeight="false" outlineLevel="0" collapsed="false">
      <c r="A3307" s="22" t="s">
        <v>1912</v>
      </c>
      <c r="B3307" s="22" t="n">
        <v>74</v>
      </c>
      <c r="C3307" s="22" t="n">
        <v>6</v>
      </c>
      <c r="D3307" s="22" t="n">
        <v>96</v>
      </c>
      <c r="E3307" s="22" t="n">
        <v>139</v>
      </c>
      <c r="F3307" s="22" t="n">
        <f aca="false">D3307/SUM(C3307:E3307)</f>
        <v>0.398340248962656</v>
      </c>
      <c r="G3307" s="22" t="n">
        <v>12.1</v>
      </c>
      <c r="H3307" s="22" t="n">
        <v>83.8</v>
      </c>
      <c r="I3307" s="22" t="n">
        <v>145.1</v>
      </c>
      <c r="J3307" s="22" t="n">
        <v>5.107178</v>
      </c>
      <c r="K3307" s="22" t="n">
        <v>0.026085</v>
      </c>
      <c r="O3307" s="23"/>
    </row>
    <row r="3308" customFormat="false" ht="15" hidden="false" customHeight="false" outlineLevel="0" collapsed="false">
      <c r="A3308" s="22" t="s">
        <v>1913</v>
      </c>
      <c r="B3308" s="22" t="n">
        <v>43</v>
      </c>
      <c r="C3308" s="22" t="n">
        <v>10</v>
      </c>
      <c r="D3308" s="22" t="n">
        <v>88</v>
      </c>
      <c r="E3308" s="22" t="n">
        <v>123</v>
      </c>
      <c r="F3308" s="22" t="n">
        <f aca="false">D3308/SUM(C3308:E3308)</f>
        <v>0.398190045248869</v>
      </c>
      <c r="G3308" s="22" t="n">
        <v>13.19</v>
      </c>
      <c r="H3308" s="22" t="n">
        <v>81.61</v>
      </c>
      <c r="I3308" s="22" t="n">
        <v>126.19</v>
      </c>
      <c r="J3308" s="22" t="n">
        <v>1.354507</v>
      </c>
      <c r="K3308" s="22" t="n">
        <v>0.27985</v>
      </c>
      <c r="O3308" s="23"/>
    </row>
    <row r="3309" customFormat="false" ht="15" hidden="false" customHeight="false" outlineLevel="0" collapsed="false">
      <c r="A3309" s="22" t="s">
        <v>1914</v>
      </c>
      <c r="B3309" s="22" t="n">
        <v>33</v>
      </c>
      <c r="C3309" s="22" t="n">
        <v>107</v>
      </c>
      <c r="D3309" s="22" t="n">
        <v>80</v>
      </c>
      <c r="E3309" s="22" t="n">
        <v>14</v>
      </c>
      <c r="F3309" s="22" t="n">
        <f aca="false">D3309/SUM(C3309:E3309)</f>
        <v>0.398009950248756</v>
      </c>
      <c r="G3309" s="22" t="n">
        <v>107.51</v>
      </c>
      <c r="H3309" s="22" t="n">
        <v>78.99</v>
      </c>
      <c r="I3309" s="22" t="n">
        <v>14.51</v>
      </c>
      <c r="J3309" s="22" t="n">
        <v>0.033187</v>
      </c>
      <c r="K3309" s="22" t="n">
        <v>1</v>
      </c>
      <c r="O3309" s="23"/>
    </row>
    <row r="3310" customFormat="false" ht="15" hidden="false" customHeight="false" outlineLevel="0" collapsed="false">
      <c r="A3310" s="22" t="s">
        <v>1915</v>
      </c>
      <c r="B3310" s="22" t="n">
        <v>40</v>
      </c>
      <c r="C3310" s="22" t="n">
        <v>24</v>
      </c>
      <c r="D3310" s="22" t="n">
        <v>113</v>
      </c>
      <c r="E3310" s="22" t="n">
        <v>147</v>
      </c>
      <c r="F3310" s="22" t="n">
        <f aca="false">D3310/SUM(C3310:E3310)</f>
        <v>0.397887323943662</v>
      </c>
      <c r="G3310" s="22" t="n">
        <v>22.82</v>
      </c>
      <c r="H3310" s="22" t="n">
        <v>115.36</v>
      </c>
      <c r="I3310" s="22" t="n">
        <v>145.82</v>
      </c>
      <c r="J3310" s="22" t="n">
        <v>0.119297</v>
      </c>
      <c r="K3310" s="22" t="n">
        <v>0.770054</v>
      </c>
      <c r="O3310" s="23"/>
    </row>
    <row r="3311" customFormat="false" ht="15" hidden="false" customHeight="false" outlineLevel="0" collapsed="false">
      <c r="A3311" s="22" t="s">
        <v>1915</v>
      </c>
      <c r="B3311" s="22" t="n">
        <v>76</v>
      </c>
      <c r="C3311" s="22" t="n">
        <v>24</v>
      </c>
      <c r="D3311" s="22" t="n">
        <v>113</v>
      </c>
      <c r="E3311" s="22" t="n">
        <v>147</v>
      </c>
      <c r="F3311" s="22" t="n">
        <f aca="false">D3311/SUM(C3311:E3311)</f>
        <v>0.397887323943662</v>
      </c>
      <c r="G3311" s="22" t="n">
        <v>22.82</v>
      </c>
      <c r="H3311" s="22" t="n">
        <v>115.36</v>
      </c>
      <c r="I3311" s="22" t="n">
        <v>145.82</v>
      </c>
      <c r="J3311" s="22" t="n">
        <v>0.119297</v>
      </c>
      <c r="K3311" s="22" t="n">
        <v>0.770054</v>
      </c>
      <c r="O3311" s="23"/>
    </row>
    <row r="3312" customFormat="false" ht="15" hidden="false" customHeight="false" outlineLevel="0" collapsed="false">
      <c r="A3312" s="22" t="s">
        <v>754</v>
      </c>
      <c r="B3312" s="22" t="n">
        <v>51</v>
      </c>
      <c r="C3312" s="22" t="n">
        <v>146</v>
      </c>
      <c r="D3312" s="22" t="n">
        <v>113</v>
      </c>
      <c r="E3312" s="22" t="n">
        <v>25</v>
      </c>
      <c r="F3312" s="22" t="n">
        <f aca="false">D3312/SUM(C3312:E3312)</f>
        <v>0.397887323943662</v>
      </c>
      <c r="G3312" s="22" t="n">
        <v>144.39</v>
      </c>
      <c r="H3312" s="22" t="n">
        <v>116.22</v>
      </c>
      <c r="I3312" s="22" t="n">
        <v>23.39</v>
      </c>
      <c r="J3312" s="22" t="n">
        <v>0.218479</v>
      </c>
      <c r="K3312" s="22" t="n">
        <v>0.663709</v>
      </c>
      <c r="O3312" s="23"/>
    </row>
    <row r="3313" customFormat="false" ht="15" hidden="false" customHeight="false" outlineLevel="0" collapsed="false">
      <c r="A3313" s="22" t="s">
        <v>1916</v>
      </c>
      <c r="B3313" s="22" t="n">
        <v>18</v>
      </c>
      <c r="C3313" s="22" t="n">
        <v>19</v>
      </c>
      <c r="D3313" s="22" t="n">
        <v>113</v>
      </c>
      <c r="E3313" s="22" t="n">
        <v>152</v>
      </c>
      <c r="F3313" s="22" t="n">
        <f aca="false">D3313/SUM(C3313:E3313)</f>
        <v>0.397887323943662</v>
      </c>
      <c r="G3313" s="22" t="n">
        <v>20.07</v>
      </c>
      <c r="H3313" s="22" t="n">
        <v>110.86</v>
      </c>
      <c r="I3313" s="22" t="n">
        <v>153.07</v>
      </c>
      <c r="J3313" s="22" t="n">
        <v>0.10609</v>
      </c>
      <c r="K3313" s="22" t="n">
        <v>0.879123</v>
      </c>
      <c r="O3313" s="23"/>
    </row>
    <row r="3314" customFormat="false" ht="15" hidden="false" customHeight="false" outlineLevel="0" collapsed="false">
      <c r="A3314" s="22" t="s">
        <v>1917</v>
      </c>
      <c r="B3314" s="22" t="n">
        <v>59</v>
      </c>
      <c r="C3314" s="22" t="n">
        <v>134</v>
      </c>
      <c r="D3314" s="22" t="n">
        <v>107</v>
      </c>
      <c r="E3314" s="22" t="n">
        <v>28</v>
      </c>
      <c r="F3314" s="22" t="n">
        <f aca="false">D3314/SUM(C3314:E3314)</f>
        <v>0.397769516728624</v>
      </c>
      <c r="G3314" s="22" t="n">
        <v>130.69</v>
      </c>
      <c r="H3314" s="22" t="n">
        <v>113.62</v>
      </c>
      <c r="I3314" s="22" t="n">
        <v>24.69</v>
      </c>
      <c r="J3314" s="22" t="n">
        <v>0.911949</v>
      </c>
      <c r="K3314" s="22" t="n">
        <v>0.385668</v>
      </c>
      <c r="O3314" s="23"/>
    </row>
    <row r="3315" customFormat="false" ht="15" hidden="false" customHeight="false" outlineLevel="0" collapsed="false">
      <c r="A3315" s="22" t="s">
        <v>1918</v>
      </c>
      <c r="B3315" s="22" t="n">
        <v>7</v>
      </c>
      <c r="C3315" s="22" t="n">
        <v>128</v>
      </c>
      <c r="D3315" s="22" t="n">
        <v>101</v>
      </c>
      <c r="E3315" s="22" t="n">
        <v>25</v>
      </c>
      <c r="F3315" s="22" t="n">
        <f aca="false">D3315/SUM(C3315:E3315)</f>
        <v>0.397637795275591</v>
      </c>
      <c r="G3315" s="22" t="n">
        <v>125.44</v>
      </c>
      <c r="H3315" s="22" t="n">
        <v>106.12</v>
      </c>
      <c r="I3315" s="22" t="n">
        <v>22.44</v>
      </c>
      <c r="J3315" s="22" t="n">
        <v>0.590413</v>
      </c>
      <c r="K3315" s="22" t="n">
        <v>0.45345</v>
      </c>
      <c r="O3315" s="23"/>
    </row>
    <row r="3316" customFormat="false" ht="15" hidden="false" customHeight="false" outlineLevel="0" collapsed="false">
      <c r="A3316" s="22" t="s">
        <v>1919</v>
      </c>
      <c r="B3316" s="22" t="n">
        <v>68</v>
      </c>
      <c r="C3316" s="22" t="n">
        <v>126</v>
      </c>
      <c r="D3316" s="22" t="n">
        <v>97</v>
      </c>
      <c r="E3316" s="22" t="n">
        <v>21</v>
      </c>
      <c r="F3316" s="22" t="n">
        <f aca="false">D3316/SUM(C3316:E3316)</f>
        <v>0.397540983606557</v>
      </c>
      <c r="G3316" s="22" t="n">
        <v>124.8</v>
      </c>
      <c r="H3316" s="22" t="n">
        <v>99.41</v>
      </c>
      <c r="I3316" s="22" t="n">
        <v>19.8</v>
      </c>
      <c r="J3316" s="22" t="n">
        <v>0.143148</v>
      </c>
      <c r="K3316" s="22" t="n">
        <v>0.75312</v>
      </c>
      <c r="O3316" s="23"/>
    </row>
    <row r="3317" customFormat="false" ht="15" hidden="false" customHeight="false" outlineLevel="0" collapsed="false">
      <c r="A3317" s="22" t="s">
        <v>1920</v>
      </c>
      <c r="B3317" s="22" t="n">
        <v>37</v>
      </c>
      <c r="C3317" s="22" t="n">
        <v>81</v>
      </c>
      <c r="D3317" s="22" t="n">
        <v>64</v>
      </c>
      <c r="E3317" s="22" t="n">
        <v>16</v>
      </c>
      <c r="F3317" s="22" t="n">
        <f aca="false">D3317/SUM(C3317:E3317)</f>
        <v>0.39751552795031</v>
      </c>
      <c r="G3317" s="22" t="n">
        <v>79.31</v>
      </c>
      <c r="H3317" s="22" t="n">
        <v>67.38</v>
      </c>
      <c r="I3317" s="22" t="n">
        <v>14.31</v>
      </c>
      <c r="J3317" s="22" t="n">
        <v>0.404878</v>
      </c>
      <c r="K3317" s="22" t="n">
        <v>0.571757</v>
      </c>
      <c r="O3317" s="23"/>
    </row>
    <row r="3318" customFormat="false" ht="15" hidden="false" customHeight="false" outlineLevel="0" collapsed="false">
      <c r="A3318" s="22" t="s">
        <v>1921</v>
      </c>
      <c r="B3318" s="22" t="n">
        <v>64</v>
      </c>
      <c r="C3318" s="22" t="n">
        <v>124</v>
      </c>
      <c r="D3318" s="22" t="n">
        <v>87</v>
      </c>
      <c r="E3318" s="22" t="n">
        <v>8</v>
      </c>
      <c r="F3318" s="22" t="n">
        <f aca="false">D3318/SUM(C3318:E3318)</f>
        <v>0.397260273972603</v>
      </c>
      <c r="G3318" s="22" t="n">
        <v>128.11</v>
      </c>
      <c r="H3318" s="22" t="n">
        <v>78.78</v>
      </c>
      <c r="I3318" s="22" t="n">
        <v>12.11</v>
      </c>
      <c r="J3318" s="22" t="n">
        <v>2.385208</v>
      </c>
      <c r="K3318" s="22" t="n">
        <v>0.186242</v>
      </c>
      <c r="O3318" s="23"/>
    </row>
    <row r="3319" customFormat="false" ht="15" hidden="false" customHeight="false" outlineLevel="0" collapsed="false">
      <c r="A3319" s="22" t="s">
        <v>1922</v>
      </c>
      <c r="B3319" s="22" t="n">
        <v>9</v>
      </c>
      <c r="C3319" s="22" t="n">
        <v>13</v>
      </c>
      <c r="D3319" s="22" t="n">
        <v>112</v>
      </c>
      <c r="E3319" s="22" t="n">
        <v>157</v>
      </c>
      <c r="F3319" s="22" t="n">
        <f aca="false">D3319/SUM(C3319:E3319)</f>
        <v>0.397163120567376</v>
      </c>
      <c r="G3319" s="22" t="n">
        <v>16.88</v>
      </c>
      <c r="H3319" s="22" t="n">
        <v>104.23</v>
      </c>
      <c r="I3319" s="22" t="n">
        <v>160.88</v>
      </c>
      <c r="J3319" s="22" t="n">
        <v>1.565381</v>
      </c>
      <c r="K3319" s="22" t="n">
        <v>0.259961</v>
      </c>
      <c r="O3319" s="23"/>
    </row>
    <row r="3320" customFormat="false" ht="15" hidden="false" customHeight="false" outlineLevel="0" collapsed="false">
      <c r="A3320" s="22" t="s">
        <v>1923</v>
      </c>
      <c r="B3320" s="22" t="n">
        <v>91</v>
      </c>
      <c r="C3320" s="22" t="n">
        <v>151</v>
      </c>
      <c r="D3320" s="22" t="n">
        <v>110</v>
      </c>
      <c r="E3320" s="22" t="n">
        <v>16</v>
      </c>
      <c r="F3320" s="22" t="n">
        <f aca="false">D3320/SUM(C3320:E3320)</f>
        <v>0.397111913357401</v>
      </c>
      <c r="G3320" s="22" t="n">
        <v>153.2</v>
      </c>
      <c r="H3320" s="22" t="n">
        <v>105.6</v>
      </c>
      <c r="I3320" s="22" t="n">
        <v>18.2</v>
      </c>
      <c r="J3320" s="22" t="n">
        <v>0.480245</v>
      </c>
      <c r="K3320" s="22" t="n">
        <v>0.63579</v>
      </c>
      <c r="O3320" s="23"/>
    </row>
    <row r="3321" customFormat="false" ht="15" hidden="false" customHeight="false" outlineLevel="0" collapsed="false">
      <c r="A3321" s="22" t="s">
        <v>124</v>
      </c>
      <c r="B3321" s="22" t="n">
        <v>62</v>
      </c>
      <c r="C3321" s="22" t="n">
        <v>164</v>
      </c>
      <c r="D3321" s="22" t="n">
        <v>108</v>
      </c>
      <c r="E3321" s="22" t="n">
        <v>0</v>
      </c>
      <c r="F3321" s="22" t="n">
        <f aca="false">D3321/SUM(C3321:E3321)</f>
        <v>0.397058823529412</v>
      </c>
      <c r="G3321" s="22" t="n">
        <v>174.72</v>
      </c>
      <c r="H3321" s="22" t="n">
        <v>86.56</v>
      </c>
      <c r="I3321" s="22" t="n">
        <v>10.72</v>
      </c>
      <c r="J3321" s="22" t="n">
        <v>16.689504</v>
      </c>
      <c r="K3321" s="22" t="n">
        <v>2E-006</v>
      </c>
      <c r="O3321" s="23"/>
    </row>
    <row r="3322" customFormat="false" ht="15" hidden="false" customHeight="false" outlineLevel="0" collapsed="false">
      <c r="A3322" s="22" t="s">
        <v>124</v>
      </c>
      <c r="B3322" s="22" t="n">
        <v>66</v>
      </c>
      <c r="C3322" s="22" t="n">
        <v>164</v>
      </c>
      <c r="D3322" s="22" t="n">
        <v>108</v>
      </c>
      <c r="E3322" s="22" t="n">
        <v>0</v>
      </c>
      <c r="F3322" s="22" t="n">
        <f aca="false">D3322/SUM(C3322:E3322)</f>
        <v>0.397058823529412</v>
      </c>
      <c r="G3322" s="22" t="n">
        <v>174.72</v>
      </c>
      <c r="H3322" s="22" t="n">
        <v>86.56</v>
      </c>
      <c r="I3322" s="22" t="n">
        <v>10.72</v>
      </c>
      <c r="J3322" s="22" t="n">
        <v>16.689504</v>
      </c>
      <c r="K3322" s="22" t="n">
        <v>2E-006</v>
      </c>
      <c r="O3322" s="23"/>
    </row>
    <row r="3323" customFormat="false" ht="15" hidden="false" customHeight="false" outlineLevel="0" collapsed="false">
      <c r="A3323" s="22" t="s">
        <v>1924</v>
      </c>
      <c r="B3323" s="22" t="n">
        <v>84</v>
      </c>
      <c r="C3323" s="22" t="n">
        <v>149</v>
      </c>
      <c r="D3323" s="22" t="n">
        <v>108</v>
      </c>
      <c r="E3323" s="22" t="n">
        <v>15</v>
      </c>
      <c r="F3323" s="22" t="n">
        <f aca="false">D3323/SUM(C3323:E3323)</f>
        <v>0.397058823529412</v>
      </c>
      <c r="G3323" s="22" t="n">
        <v>151.5</v>
      </c>
      <c r="H3323" s="22" t="n">
        <v>102.99</v>
      </c>
      <c r="I3323" s="22" t="n">
        <v>17.5</v>
      </c>
      <c r="J3323" s="22" t="n">
        <v>0.642944</v>
      </c>
      <c r="K3323" s="22" t="n">
        <v>0.521846</v>
      </c>
      <c r="O3323" s="23"/>
    </row>
    <row r="3324" customFormat="false" ht="15" hidden="false" customHeight="false" outlineLevel="0" collapsed="false">
      <c r="A3324" s="22" t="s">
        <v>1925</v>
      </c>
      <c r="B3324" s="22" t="n">
        <v>70</v>
      </c>
      <c r="C3324" s="22" t="n">
        <v>11</v>
      </c>
      <c r="D3324" s="22" t="n">
        <v>113</v>
      </c>
      <c r="E3324" s="22" t="n">
        <v>161</v>
      </c>
      <c r="F3324" s="22" t="n">
        <f aca="false">D3324/SUM(C3324:E3324)</f>
        <v>0.396491228070175</v>
      </c>
      <c r="G3324" s="22" t="n">
        <v>15.99</v>
      </c>
      <c r="H3324" s="22" t="n">
        <v>103.03</v>
      </c>
      <c r="I3324" s="22" t="n">
        <v>165.99</v>
      </c>
      <c r="J3324" s="22" t="n">
        <v>2.670913</v>
      </c>
      <c r="K3324" s="22" t="n">
        <v>0.138902</v>
      </c>
      <c r="O3324" s="23"/>
    </row>
    <row r="3325" customFormat="false" ht="15" hidden="false" customHeight="false" outlineLevel="0" collapsed="false">
      <c r="A3325" s="22" t="s">
        <v>145</v>
      </c>
      <c r="B3325" s="22" t="n">
        <v>33</v>
      </c>
      <c r="C3325" s="22" t="n">
        <v>137</v>
      </c>
      <c r="D3325" s="22" t="n">
        <v>90</v>
      </c>
      <c r="E3325" s="22" t="n">
        <v>0</v>
      </c>
      <c r="F3325" s="22" t="n">
        <f aca="false">D3325/SUM(C3325:E3325)</f>
        <v>0.39647577092511</v>
      </c>
      <c r="G3325" s="22" t="n">
        <v>145.92</v>
      </c>
      <c r="H3325" s="22" t="n">
        <v>72.16</v>
      </c>
      <c r="I3325" s="22" t="n">
        <v>8.92</v>
      </c>
      <c r="J3325" s="22" t="n">
        <v>13.8774</v>
      </c>
      <c r="K3325" s="22" t="n">
        <v>2.9E-005</v>
      </c>
      <c r="O3325" s="23"/>
    </row>
    <row r="3326" customFormat="false" ht="15" hidden="false" customHeight="false" outlineLevel="0" collapsed="false">
      <c r="A3326" s="22" t="s">
        <v>1926</v>
      </c>
      <c r="B3326" s="22" t="n">
        <v>86</v>
      </c>
      <c r="C3326" s="22" t="n">
        <v>37</v>
      </c>
      <c r="D3326" s="22" t="n">
        <v>88</v>
      </c>
      <c r="E3326" s="22" t="n">
        <v>97</v>
      </c>
      <c r="F3326" s="22" t="n">
        <f aca="false">D3326/SUM(C3326:E3326)</f>
        <v>0.396396396396396</v>
      </c>
      <c r="G3326" s="22" t="n">
        <v>29.55</v>
      </c>
      <c r="H3326" s="22" t="n">
        <v>102.89</v>
      </c>
      <c r="I3326" s="22" t="n">
        <v>89.55</v>
      </c>
      <c r="J3326" s="22" t="n">
        <v>4.650401</v>
      </c>
      <c r="K3326" s="22" t="n">
        <v>0.030668</v>
      </c>
      <c r="O3326" s="23"/>
    </row>
    <row r="3327" customFormat="false" ht="15" hidden="false" customHeight="false" outlineLevel="0" collapsed="false">
      <c r="A3327" s="22" t="s">
        <v>1927</v>
      </c>
      <c r="B3327" s="22" t="n">
        <v>118</v>
      </c>
      <c r="C3327" s="22" t="n">
        <v>152</v>
      </c>
      <c r="D3327" s="22" t="n">
        <v>107</v>
      </c>
      <c r="E3327" s="22" t="n">
        <v>11</v>
      </c>
      <c r="F3327" s="22" t="n">
        <f aca="false">D3327/SUM(C3327:E3327)</f>
        <v>0.396296296296296</v>
      </c>
      <c r="G3327" s="22" t="n">
        <v>156.41</v>
      </c>
      <c r="H3327" s="22" t="n">
        <v>98.18</v>
      </c>
      <c r="I3327" s="22" t="n">
        <v>15.41</v>
      </c>
      <c r="J3327" s="22" t="n">
        <v>2.177194</v>
      </c>
      <c r="K3327" s="22" t="n">
        <v>0.180191</v>
      </c>
      <c r="O3327" s="23"/>
    </row>
    <row r="3328" customFormat="false" ht="15" hidden="false" customHeight="false" outlineLevel="0" collapsed="false">
      <c r="A3328" s="22" t="s">
        <v>1928</v>
      </c>
      <c r="B3328" s="22" t="n">
        <v>97</v>
      </c>
      <c r="C3328" s="22" t="n">
        <v>12</v>
      </c>
      <c r="D3328" s="22" t="n">
        <v>105</v>
      </c>
      <c r="E3328" s="22" t="n">
        <v>148</v>
      </c>
      <c r="F3328" s="22" t="n">
        <f aca="false">D3328/SUM(C3328:E3328)</f>
        <v>0.39622641509434</v>
      </c>
      <c r="G3328" s="22" t="n">
        <v>15.7</v>
      </c>
      <c r="H3328" s="22" t="n">
        <v>97.6</v>
      </c>
      <c r="I3328" s="22" t="n">
        <v>151.7</v>
      </c>
      <c r="J3328" s="22" t="n">
        <v>1.522549</v>
      </c>
      <c r="K3328" s="22" t="n">
        <v>0.247072</v>
      </c>
      <c r="O3328" s="23"/>
    </row>
    <row r="3329" customFormat="false" ht="15" hidden="false" customHeight="false" outlineLevel="0" collapsed="false">
      <c r="A3329" s="22" t="s">
        <v>1929</v>
      </c>
      <c r="B3329" s="22" t="n">
        <v>22</v>
      </c>
      <c r="C3329" s="22" t="n">
        <v>61</v>
      </c>
      <c r="D3329" s="22" t="n">
        <v>63</v>
      </c>
      <c r="E3329" s="22" t="n">
        <v>35</v>
      </c>
      <c r="F3329" s="22" t="n">
        <f aca="false">D3329/SUM(C3329:E3329)</f>
        <v>0.39622641509434</v>
      </c>
      <c r="G3329" s="22" t="n">
        <v>53.81</v>
      </c>
      <c r="H3329" s="22" t="n">
        <v>77.37</v>
      </c>
      <c r="I3329" s="22" t="n">
        <v>27.81</v>
      </c>
      <c r="J3329" s="22" t="n">
        <v>5.487478</v>
      </c>
      <c r="K3329" s="22" t="n">
        <v>0.022204</v>
      </c>
      <c r="O3329" s="23"/>
    </row>
    <row r="3330" customFormat="false" ht="15" hidden="false" customHeight="false" outlineLevel="0" collapsed="false">
      <c r="A3330" s="22" t="s">
        <v>1930</v>
      </c>
      <c r="B3330" s="22" t="n">
        <v>27</v>
      </c>
      <c r="C3330" s="22" t="n">
        <v>136</v>
      </c>
      <c r="D3330" s="22" t="n">
        <v>105</v>
      </c>
      <c r="E3330" s="22" t="n">
        <v>24</v>
      </c>
      <c r="F3330" s="22" t="n">
        <f aca="false">D3330/SUM(C3330:E3330)</f>
        <v>0.39622641509434</v>
      </c>
      <c r="G3330" s="22" t="n">
        <v>134.08</v>
      </c>
      <c r="H3330" s="22" t="n">
        <v>108.83</v>
      </c>
      <c r="I3330" s="22" t="n">
        <v>22.08</v>
      </c>
      <c r="J3330" s="22" t="n">
        <v>0.328549</v>
      </c>
      <c r="K3330" s="22" t="n">
        <v>0.551931</v>
      </c>
      <c r="O3330" s="23"/>
    </row>
    <row r="3331" customFormat="false" ht="15" hidden="false" customHeight="false" outlineLevel="0" collapsed="false">
      <c r="A3331" s="22" t="s">
        <v>1930</v>
      </c>
      <c r="B3331" s="22" t="n">
        <v>31</v>
      </c>
      <c r="C3331" s="22" t="n">
        <v>136</v>
      </c>
      <c r="D3331" s="22" t="n">
        <v>105</v>
      </c>
      <c r="E3331" s="22" t="n">
        <v>24</v>
      </c>
      <c r="F3331" s="22" t="n">
        <f aca="false">D3331/SUM(C3331:E3331)</f>
        <v>0.39622641509434</v>
      </c>
      <c r="G3331" s="22" t="n">
        <v>134.08</v>
      </c>
      <c r="H3331" s="22" t="n">
        <v>108.83</v>
      </c>
      <c r="I3331" s="22" t="n">
        <v>22.08</v>
      </c>
      <c r="J3331" s="22" t="n">
        <v>0.328549</v>
      </c>
      <c r="K3331" s="22" t="n">
        <v>0.551931</v>
      </c>
      <c r="O3331" s="23"/>
    </row>
    <row r="3332" customFormat="false" ht="15" hidden="false" customHeight="false" outlineLevel="0" collapsed="false">
      <c r="A3332" s="22" t="s">
        <v>1930</v>
      </c>
      <c r="B3332" s="22" t="n">
        <v>32</v>
      </c>
      <c r="C3332" s="22" t="n">
        <v>136</v>
      </c>
      <c r="D3332" s="22" t="n">
        <v>105</v>
      </c>
      <c r="E3332" s="22" t="n">
        <v>24</v>
      </c>
      <c r="F3332" s="22" t="n">
        <f aca="false">D3332/SUM(C3332:E3332)</f>
        <v>0.39622641509434</v>
      </c>
      <c r="G3332" s="22" t="n">
        <v>134.08</v>
      </c>
      <c r="H3332" s="22" t="n">
        <v>108.83</v>
      </c>
      <c r="I3332" s="22" t="n">
        <v>22.08</v>
      </c>
      <c r="J3332" s="22" t="n">
        <v>0.328549</v>
      </c>
      <c r="K3332" s="22" t="n">
        <v>0.551931</v>
      </c>
      <c r="O3332" s="23"/>
    </row>
    <row r="3333" customFormat="false" ht="15" hidden="false" customHeight="false" outlineLevel="0" collapsed="false">
      <c r="A3333" s="22" t="s">
        <v>1931</v>
      </c>
      <c r="B3333" s="22" t="n">
        <v>41</v>
      </c>
      <c r="C3333" s="22" t="n">
        <v>21</v>
      </c>
      <c r="D3333" s="22" t="n">
        <v>78</v>
      </c>
      <c r="E3333" s="22" t="n">
        <v>98</v>
      </c>
      <c r="F3333" s="22" t="n">
        <f aca="false">D3333/SUM(C3333:E3333)</f>
        <v>0.395939086294416</v>
      </c>
      <c r="G3333" s="22" t="n">
        <v>18.27</v>
      </c>
      <c r="H3333" s="22" t="n">
        <v>83.45</v>
      </c>
      <c r="I3333" s="22" t="n">
        <v>95.27</v>
      </c>
      <c r="J3333" s="22" t="n">
        <v>0.840758</v>
      </c>
      <c r="K3333" s="22" t="n">
        <v>0.399703</v>
      </c>
      <c r="O3333" s="23"/>
    </row>
    <row r="3334" customFormat="false" ht="15" hidden="false" customHeight="false" outlineLevel="0" collapsed="false">
      <c r="A3334" s="22" t="s">
        <v>1932</v>
      </c>
      <c r="B3334" s="22" t="n">
        <v>75</v>
      </c>
      <c r="C3334" s="22" t="n">
        <v>150</v>
      </c>
      <c r="D3334" s="22" t="n">
        <v>112</v>
      </c>
      <c r="E3334" s="22" t="n">
        <v>21</v>
      </c>
      <c r="F3334" s="22" t="n">
        <f aca="false">D3334/SUM(C3334:E3334)</f>
        <v>0.395759717314488</v>
      </c>
      <c r="G3334" s="22" t="n">
        <v>149.95</v>
      </c>
      <c r="H3334" s="22" t="n">
        <v>112.1</v>
      </c>
      <c r="I3334" s="22" t="n">
        <v>20.95</v>
      </c>
      <c r="J3334" s="22" t="n">
        <v>0.00022</v>
      </c>
      <c r="K3334" s="22" t="n">
        <v>1</v>
      </c>
      <c r="O3334" s="23"/>
    </row>
    <row r="3335" customFormat="false" ht="15" hidden="false" customHeight="false" outlineLevel="0" collapsed="false">
      <c r="A3335" s="22" t="s">
        <v>1178</v>
      </c>
      <c r="B3335" s="22" t="n">
        <v>108</v>
      </c>
      <c r="C3335" s="22" t="n">
        <v>139</v>
      </c>
      <c r="D3335" s="22" t="n">
        <v>110</v>
      </c>
      <c r="E3335" s="22" t="n">
        <v>29</v>
      </c>
      <c r="F3335" s="22" t="n">
        <f aca="false">D3335/SUM(C3335:E3335)</f>
        <v>0.39568345323741</v>
      </c>
      <c r="G3335" s="22" t="n">
        <v>135.38</v>
      </c>
      <c r="H3335" s="22" t="n">
        <v>117.24</v>
      </c>
      <c r="I3335" s="22" t="n">
        <v>25.38</v>
      </c>
      <c r="J3335" s="22" t="n">
        <v>1.059446</v>
      </c>
      <c r="K3335" s="22" t="n">
        <v>0.319606</v>
      </c>
      <c r="O3335" s="23"/>
    </row>
    <row r="3336" customFormat="false" ht="15" hidden="false" customHeight="false" outlineLevel="0" collapsed="false">
      <c r="A3336" s="22" t="s">
        <v>1933</v>
      </c>
      <c r="B3336" s="22" t="n">
        <v>15</v>
      </c>
      <c r="C3336" s="22" t="n">
        <v>126</v>
      </c>
      <c r="D3336" s="22" t="n">
        <v>91</v>
      </c>
      <c r="E3336" s="22" t="n">
        <v>13</v>
      </c>
      <c r="F3336" s="22" t="n">
        <f aca="false">D3336/SUM(C3336:E3336)</f>
        <v>0.395652173913043</v>
      </c>
      <c r="G3336" s="22" t="n">
        <v>127.88</v>
      </c>
      <c r="H3336" s="22" t="n">
        <v>87.24</v>
      </c>
      <c r="I3336" s="22" t="n">
        <v>14.88</v>
      </c>
      <c r="J3336" s="22" t="n">
        <v>0.426931</v>
      </c>
      <c r="K3336" s="22" t="n">
        <v>0.603586</v>
      </c>
      <c r="O3336" s="23"/>
    </row>
    <row r="3337" customFormat="false" ht="15" hidden="false" customHeight="false" outlineLevel="0" collapsed="false">
      <c r="A3337" s="22" t="s">
        <v>1934</v>
      </c>
      <c r="B3337" s="22" t="n">
        <v>18</v>
      </c>
      <c r="C3337" s="22" t="n">
        <v>19</v>
      </c>
      <c r="D3337" s="22" t="n">
        <v>106</v>
      </c>
      <c r="E3337" s="22" t="n">
        <v>143</v>
      </c>
      <c r="F3337" s="22" t="n">
        <f aca="false">D3337/SUM(C3337:E3337)</f>
        <v>0.395522388059701</v>
      </c>
      <c r="G3337" s="22" t="n">
        <v>19.34</v>
      </c>
      <c r="H3337" s="22" t="n">
        <v>105.31</v>
      </c>
      <c r="I3337" s="22" t="n">
        <v>143.34</v>
      </c>
      <c r="J3337" s="22" t="n">
        <v>0.01139</v>
      </c>
      <c r="K3337" s="22" t="n">
        <v>1</v>
      </c>
      <c r="O3337" s="23"/>
    </row>
    <row r="3338" customFormat="false" ht="15" hidden="false" customHeight="false" outlineLevel="0" collapsed="false">
      <c r="A3338" s="22" t="s">
        <v>1935</v>
      </c>
      <c r="B3338" s="22" t="n">
        <v>127</v>
      </c>
      <c r="C3338" s="22" t="n">
        <v>119</v>
      </c>
      <c r="D3338" s="22" t="n">
        <v>87</v>
      </c>
      <c r="E3338" s="22" t="n">
        <v>14</v>
      </c>
      <c r="F3338" s="22" t="n">
        <f aca="false">D3338/SUM(C3338:E3338)</f>
        <v>0.395454545454545</v>
      </c>
      <c r="G3338" s="22" t="n">
        <v>120.03</v>
      </c>
      <c r="H3338" s="22" t="n">
        <v>84.94</v>
      </c>
      <c r="I3338" s="22" t="n">
        <v>15.03</v>
      </c>
      <c r="J3338" s="22" t="n">
        <v>0.12899</v>
      </c>
      <c r="K3338" s="22" t="n">
        <v>0.861424</v>
      </c>
      <c r="O3338" s="23"/>
    </row>
    <row r="3339" customFormat="false" ht="15" hidden="false" customHeight="false" outlineLevel="0" collapsed="false">
      <c r="A3339" s="22" t="s">
        <v>1936</v>
      </c>
      <c r="B3339" s="22" t="n">
        <v>46</v>
      </c>
      <c r="C3339" s="22" t="n">
        <v>81</v>
      </c>
      <c r="D3339" s="22" t="n">
        <v>68</v>
      </c>
      <c r="E3339" s="22" t="n">
        <v>23</v>
      </c>
      <c r="F3339" s="22" t="n">
        <f aca="false">D3339/SUM(C3339:E3339)</f>
        <v>0.395348837209302</v>
      </c>
      <c r="G3339" s="22" t="n">
        <v>76.89</v>
      </c>
      <c r="H3339" s="22" t="n">
        <v>76.22</v>
      </c>
      <c r="I3339" s="22" t="n">
        <v>18.89</v>
      </c>
      <c r="J3339" s="22" t="n">
        <v>2.000884</v>
      </c>
      <c r="K3339" s="22" t="n">
        <v>0.168952</v>
      </c>
      <c r="O3339" s="23"/>
    </row>
    <row r="3340" customFormat="false" ht="15" hidden="false" customHeight="false" outlineLevel="0" collapsed="false">
      <c r="A3340" s="22" t="s">
        <v>1937</v>
      </c>
      <c r="B3340" s="22" t="n">
        <v>89</v>
      </c>
      <c r="C3340" s="22" t="n">
        <v>91</v>
      </c>
      <c r="D3340" s="22" t="n">
        <v>66</v>
      </c>
      <c r="E3340" s="22" t="n">
        <v>10</v>
      </c>
      <c r="F3340" s="22" t="n">
        <f aca="false">D3340/SUM(C3340:E3340)</f>
        <v>0.395209580838323</v>
      </c>
      <c r="G3340" s="22" t="n">
        <v>92.07</v>
      </c>
      <c r="H3340" s="22" t="n">
        <v>63.86</v>
      </c>
      <c r="I3340" s="22" t="n">
        <v>11.07</v>
      </c>
      <c r="J3340" s="22" t="n">
        <v>0.18821</v>
      </c>
      <c r="K3340" s="22" t="n">
        <v>0.839516</v>
      </c>
      <c r="O3340" s="23"/>
    </row>
    <row r="3341" customFormat="false" ht="15" hidden="false" customHeight="false" outlineLevel="0" collapsed="false">
      <c r="A3341" s="22" t="s">
        <v>1937</v>
      </c>
      <c r="B3341" s="22" t="n">
        <v>93</v>
      </c>
      <c r="C3341" s="22" t="n">
        <v>91</v>
      </c>
      <c r="D3341" s="22" t="n">
        <v>66</v>
      </c>
      <c r="E3341" s="22" t="n">
        <v>10</v>
      </c>
      <c r="F3341" s="22" t="n">
        <f aca="false">D3341/SUM(C3341:E3341)</f>
        <v>0.395209580838323</v>
      </c>
      <c r="G3341" s="22" t="n">
        <v>92.07</v>
      </c>
      <c r="H3341" s="22" t="n">
        <v>63.86</v>
      </c>
      <c r="I3341" s="22" t="n">
        <v>11.07</v>
      </c>
      <c r="J3341" s="22" t="n">
        <v>0.18821</v>
      </c>
      <c r="K3341" s="22" t="n">
        <v>0.839516</v>
      </c>
      <c r="O3341" s="23"/>
    </row>
    <row r="3342" customFormat="false" ht="15" hidden="false" customHeight="false" outlineLevel="0" collapsed="false">
      <c r="A3342" s="22" t="s">
        <v>1938</v>
      </c>
      <c r="B3342" s="22" t="n">
        <v>29</v>
      </c>
      <c r="C3342" s="22" t="n">
        <v>157</v>
      </c>
      <c r="D3342" s="22" t="n">
        <v>113</v>
      </c>
      <c r="E3342" s="22" t="n">
        <v>16</v>
      </c>
      <c r="F3342" s="22" t="n">
        <f aca="false">D3342/SUM(C3342:E3342)</f>
        <v>0.395104895104895</v>
      </c>
      <c r="G3342" s="22" t="n">
        <v>159.38</v>
      </c>
      <c r="H3342" s="22" t="n">
        <v>108.24</v>
      </c>
      <c r="I3342" s="22" t="n">
        <v>18.38</v>
      </c>
      <c r="J3342" s="22" t="n">
        <v>0.552372</v>
      </c>
      <c r="K3342" s="22" t="n">
        <v>0.533337</v>
      </c>
      <c r="O3342" s="23"/>
    </row>
    <row r="3343" customFormat="false" ht="15" hidden="false" customHeight="false" outlineLevel="0" collapsed="false">
      <c r="A3343" s="22" t="s">
        <v>1745</v>
      </c>
      <c r="B3343" s="22" t="n">
        <v>101</v>
      </c>
      <c r="C3343" s="22" t="n">
        <v>163</v>
      </c>
      <c r="D3343" s="22" t="n">
        <v>113</v>
      </c>
      <c r="E3343" s="22" t="n">
        <v>10</v>
      </c>
      <c r="F3343" s="22" t="n">
        <f aca="false">D3343/SUM(C3343:E3343)</f>
        <v>0.395104895104895</v>
      </c>
      <c r="G3343" s="22" t="n">
        <v>168.46</v>
      </c>
      <c r="H3343" s="22" t="n">
        <v>102.08</v>
      </c>
      <c r="I3343" s="22" t="n">
        <v>15.46</v>
      </c>
      <c r="J3343" s="22" t="n">
        <v>3.276082</v>
      </c>
      <c r="K3343" s="22" t="n">
        <v>0.096061</v>
      </c>
      <c r="O3343" s="23"/>
    </row>
    <row r="3344" customFormat="false" ht="15" hidden="false" customHeight="false" outlineLevel="0" collapsed="false">
      <c r="A3344" s="22" t="s">
        <v>1939</v>
      </c>
      <c r="B3344" s="22" t="n">
        <v>77</v>
      </c>
      <c r="C3344" s="22" t="n">
        <v>41</v>
      </c>
      <c r="D3344" s="22" t="n">
        <v>64</v>
      </c>
      <c r="E3344" s="22" t="n">
        <v>57</v>
      </c>
      <c r="F3344" s="22" t="n">
        <f aca="false">D3344/SUM(C3344:E3344)</f>
        <v>0.395061728395062</v>
      </c>
      <c r="G3344" s="22" t="n">
        <v>32.9</v>
      </c>
      <c r="H3344" s="22" t="n">
        <v>80.21</v>
      </c>
      <c r="I3344" s="22" t="n">
        <v>48.9</v>
      </c>
      <c r="J3344" s="22" t="n">
        <v>6.616354</v>
      </c>
      <c r="K3344" s="22" t="n">
        <v>0.011056</v>
      </c>
      <c r="O3344" s="23"/>
    </row>
    <row r="3345" customFormat="false" ht="15" hidden="false" customHeight="false" outlineLevel="0" collapsed="false">
      <c r="A3345" s="22" t="s">
        <v>1940</v>
      </c>
      <c r="B3345" s="22" t="n">
        <v>72</v>
      </c>
      <c r="C3345" s="22" t="n">
        <v>31</v>
      </c>
      <c r="D3345" s="22" t="n">
        <v>107</v>
      </c>
      <c r="E3345" s="22" t="n">
        <v>133</v>
      </c>
      <c r="F3345" s="22" t="n">
        <f aca="false">D3345/SUM(C3345:E3345)</f>
        <v>0.394833948339483</v>
      </c>
      <c r="G3345" s="22" t="n">
        <v>26.35</v>
      </c>
      <c r="H3345" s="22" t="n">
        <v>116.3</v>
      </c>
      <c r="I3345" s="22" t="n">
        <v>128.35</v>
      </c>
      <c r="J3345" s="22" t="n">
        <v>1.734428</v>
      </c>
      <c r="K3345" s="22" t="n">
        <v>0.202515</v>
      </c>
      <c r="O3345" s="23"/>
    </row>
    <row r="3346" customFormat="false" ht="15" hidden="false" customHeight="false" outlineLevel="0" collapsed="false">
      <c r="A3346" s="22" t="s">
        <v>154</v>
      </c>
      <c r="B3346" s="22" t="n">
        <v>58</v>
      </c>
      <c r="C3346" s="22" t="n">
        <v>134</v>
      </c>
      <c r="D3346" s="22" t="n">
        <v>88</v>
      </c>
      <c r="E3346" s="22" t="n">
        <v>1</v>
      </c>
      <c r="F3346" s="22" t="n">
        <f aca="false">D3346/SUM(C3346:E3346)</f>
        <v>0.394618834080717</v>
      </c>
      <c r="G3346" s="22" t="n">
        <v>142.08</v>
      </c>
      <c r="H3346" s="22" t="n">
        <v>71.84</v>
      </c>
      <c r="I3346" s="22" t="n">
        <v>9.08</v>
      </c>
      <c r="J3346" s="22" t="n">
        <v>11.286243</v>
      </c>
      <c r="K3346" s="22" t="n">
        <v>0.000279</v>
      </c>
      <c r="O3346" s="23"/>
    </row>
    <row r="3347" customFormat="false" ht="15" hidden="false" customHeight="false" outlineLevel="0" collapsed="false">
      <c r="A3347" s="22" t="s">
        <v>1941</v>
      </c>
      <c r="B3347" s="22" t="n">
        <v>113</v>
      </c>
      <c r="C3347" s="22" t="n">
        <v>21</v>
      </c>
      <c r="D3347" s="22" t="n">
        <v>112</v>
      </c>
      <c r="E3347" s="22" t="n">
        <v>151</v>
      </c>
      <c r="F3347" s="22" t="n">
        <f aca="false">D3347/SUM(C3347:E3347)</f>
        <v>0.394366197183099</v>
      </c>
      <c r="G3347" s="22" t="n">
        <v>20.88</v>
      </c>
      <c r="H3347" s="22" t="n">
        <v>112.25</v>
      </c>
      <c r="I3347" s="22" t="n">
        <v>150.88</v>
      </c>
      <c r="J3347" s="22" t="n">
        <v>0.001369</v>
      </c>
      <c r="K3347" s="22" t="n">
        <v>1</v>
      </c>
      <c r="O3347" s="23"/>
    </row>
    <row r="3348" customFormat="false" ht="15" hidden="false" customHeight="false" outlineLevel="0" collapsed="false">
      <c r="A3348" s="22" t="s">
        <v>1942</v>
      </c>
      <c r="B3348" s="22" t="n">
        <v>121</v>
      </c>
      <c r="C3348" s="22" t="n">
        <v>156</v>
      </c>
      <c r="D3348" s="22" t="n">
        <v>112</v>
      </c>
      <c r="E3348" s="22" t="n">
        <v>16</v>
      </c>
      <c r="F3348" s="22" t="n">
        <f aca="false">D3348/SUM(C3348:E3348)</f>
        <v>0.394366197183099</v>
      </c>
      <c r="G3348" s="22" t="n">
        <v>158.25</v>
      </c>
      <c r="H3348" s="22" t="n">
        <v>107.49</v>
      </c>
      <c r="I3348" s="22" t="n">
        <v>18.25</v>
      </c>
      <c r="J3348" s="22" t="n">
        <v>0.499277</v>
      </c>
      <c r="K3348" s="22" t="n">
        <v>0.533862</v>
      </c>
      <c r="O3348" s="23"/>
    </row>
    <row r="3349" customFormat="false" ht="15" hidden="false" customHeight="false" outlineLevel="0" collapsed="false">
      <c r="A3349" s="22" t="s">
        <v>881</v>
      </c>
      <c r="B3349" s="22" t="n">
        <v>33</v>
      </c>
      <c r="C3349" s="22" t="n">
        <v>154</v>
      </c>
      <c r="D3349" s="22" t="n">
        <v>112</v>
      </c>
      <c r="E3349" s="22" t="n">
        <v>18</v>
      </c>
      <c r="F3349" s="22" t="n">
        <f aca="false">D3349/SUM(C3349:E3349)</f>
        <v>0.394366197183099</v>
      </c>
      <c r="G3349" s="22" t="n">
        <v>155.28</v>
      </c>
      <c r="H3349" s="22" t="n">
        <v>109.44</v>
      </c>
      <c r="I3349" s="22" t="n">
        <v>19.28</v>
      </c>
      <c r="J3349" s="22" t="n">
        <v>0.155819</v>
      </c>
      <c r="K3349" s="22" t="n">
        <v>0.759774</v>
      </c>
      <c r="O3349" s="23"/>
    </row>
    <row r="3350" customFormat="false" ht="15" hidden="false" customHeight="false" outlineLevel="0" collapsed="false">
      <c r="A3350" s="22" t="s">
        <v>1943</v>
      </c>
      <c r="B3350" s="22" t="n">
        <v>75</v>
      </c>
      <c r="C3350" s="22" t="n">
        <v>164</v>
      </c>
      <c r="D3350" s="22" t="n">
        <v>112</v>
      </c>
      <c r="E3350" s="22" t="n">
        <v>8</v>
      </c>
      <c r="F3350" s="22" t="n">
        <f aca="false">D3350/SUM(C3350:E3350)</f>
        <v>0.394366197183099</v>
      </c>
      <c r="G3350" s="22" t="n">
        <v>170.42</v>
      </c>
      <c r="H3350" s="22" t="n">
        <v>99.15</v>
      </c>
      <c r="I3350" s="22" t="n">
        <v>14.42</v>
      </c>
      <c r="J3350" s="22" t="n">
        <v>4.766095</v>
      </c>
      <c r="K3350" s="22" t="n">
        <v>0.039863</v>
      </c>
      <c r="O3350" s="23"/>
    </row>
    <row r="3351" customFormat="false" ht="15" hidden="false" customHeight="false" outlineLevel="0" collapsed="false">
      <c r="A3351" s="22" t="s">
        <v>186</v>
      </c>
      <c r="B3351" s="22" t="n">
        <v>65</v>
      </c>
      <c r="C3351" s="22" t="n">
        <v>126</v>
      </c>
      <c r="D3351" s="22" t="n">
        <v>82</v>
      </c>
      <c r="E3351" s="22" t="n">
        <v>0</v>
      </c>
      <c r="F3351" s="22" t="n">
        <f aca="false">D3351/SUM(C3351:E3351)</f>
        <v>0.394230769230769</v>
      </c>
      <c r="G3351" s="22" t="n">
        <v>134.08</v>
      </c>
      <c r="H3351" s="22" t="n">
        <v>65.84</v>
      </c>
      <c r="I3351" s="22" t="n">
        <v>8.08</v>
      </c>
      <c r="J3351" s="22" t="n">
        <v>12.537129</v>
      </c>
      <c r="K3351" s="22" t="n">
        <v>8.9E-005</v>
      </c>
      <c r="O3351" s="23"/>
    </row>
    <row r="3352" customFormat="false" ht="15" hidden="false" customHeight="false" outlineLevel="0" collapsed="false">
      <c r="A3352" s="22" t="s">
        <v>186</v>
      </c>
      <c r="B3352" s="22" t="n">
        <v>122</v>
      </c>
      <c r="C3352" s="22" t="n">
        <v>126</v>
      </c>
      <c r="D3352" s="22" t="n">
        <v>82</v>
      </c>
      <c r="E3352" s="22" t="n">
        <v>0</v>
      </c>
      <c r="F3352" s="22" t="n">
        <f aca="false">D3352/SUM(C3352:E3352)</f>
        <v>0.394230769230769</v>
      </c>
      <c r="G3352" s="22" t="n">
        <v>134.08</v>
      </c>
      <c r="H3352" s="22" t="n">
        <v>65.84</v>
      </c>
      <c r="I3352" s="22" t="n">
        <v>8.08</v>
      </c>
      <c r="J3352" s="22" t="n">
        <v>12.537129</v>
      </c>
      <c r="K3352" s="22" t="n">
        <v>8.9E-005</v>
      </c>
      <c r="O3352" s="23"/>
    </row>
    <row r="3353" customFormat="false" ht="15" hidden="false" customHeight="false" outlineLevel="0" collapsed="false">
      <c r="A3353" s="22" t="s">
        <v>1912</v>
      </c>
      <c r="B3353" s="22" t="n">
        <v>29</v>
      </c>
      <c r="C3353" s="22" t="n">
        <v>6</v>
      </c>
      <c r="D3353" s="22" t="n">
        <v>95</v>
      </c>
      <c r="E3353" s="22" t="n">
        <v>140</v>
      </c>
      <c r="F3353" s="22" t="n">
        <f aca="false">D3353/SUM(C3353:E3353)</f>
        <v>0.394190871369295</v>
      </c>
      <c r="G3353" s="22" t="n">
        <v>11.88</v>
      </c>
      <c r="H3353" s="22" t="n">
        <v>83.25</v>
      </c>
      <c r="I3353" s="22" t="n">
        <v>145.88</v>
      </c>
      <c r="J3353" s="22" t="n">
        <v>4.803821</v>
      </c>
      <c r="K3353" s="22" t="n">
        <v>0.038511</v>
      </c>
      <c r="O3353" s="23"/>
    </row>
    <row r="3354" customFormat="false" ht="15" hidden="false" customHeight="false" outlineLevel="0" collapsed="false">
      <c r="A3354" s="22" t="s">
        <v>1912</v>
      </c>
      <c r="B3354" s="22" t="n">
        <v>33</v>
      </c>
      <c r="C3354" s="22" t="n">
        <v>6</v>
      </c>
      <c r="D3354" s="22" t="n">
        <v>95</v>
      </c>
      <c r="E3354" s="22" t="n">
        <v>140</v>
      </c>
      <c r="F3354" s="22" t="n">
        <f aca="false">D3354/SUM(C3354:E3354)</f>
        <v>0.394190871369295</v>
      </c>
      <c r="G3354" s="22" t="n">
        <v>11.88</v>
      </c>
      <c r="H3354" s="22" t="n">
        <v>83.25</v>
      </c>
      <c r="I3354" s="22" t="n">
        <v>145.88</v>
      </c>
      <c r="J3354" s="22" t="n">
        <v>4.803821</v>
      </c>
      <c r="K3354" s="22" t="n">
        <v>0.038511</v>
      </c>
      <c r="O3354" s="23"/>
    </row>
    <row r="3355" customFormat="false" ht="15" hidden="false" customHeight="false" outlineLevel="0" collapsed="false">
      <c r="A3355" s="22" t="s">
        <v>1223</v>
      </c>
      <c r="B3355" s="22" t="n">
        <v>21</v>
      </c>
      <c r="C3355" s="22" t="n">
        <v>10</v>
      </c>
      <c r="D3355" s="22" t="n">
        <v>67</v>
      </c>
      <c r="E3355" s="22" t="n">
        <v>93</v>
      </c>
      <c r="F3355" s="22" t="n">
        <f aca="false">D3355/SUM(C3355:E3355)</f>
        <v>0.394117647058823</v>
      </c>
      <c r="G3355" s="22" t="n">
        <v>11.13</v>
      </c>
      <c r="H3355" s="22" t="n">
        <v>64.74</v>
      </c>
      <c r="I3355" s="22" t="n">
        <v>94.13</v>
      </c>
      <c r="J3355" s="22" t="n">
        <v>0.207502</v>
      </c>
      <c r="K3355" s="22" t="n">
        <v>0.840108</v>
      </c>
      <c r="O3355" s="23"/>
    </row>
    <row r="3356" customFormat="false" ht="15" hidden="false" customHeight="false" outlineLevel="0" collapsed="false">
      <c r="A3356" s="22" t="s">
        <v>1944</v>
      </c>
      <c r="B3356" s="22" t="n">
        <v>37</v>
      </c>
      <c r="C3356" s="22" t="n">
        <v>107</v>
      </c>
      <c r="D3356" s="22" t="n">
        <v>78</v>
      </c>
      <c r="E3356" s="22" t="n">
        <v>13</v>
      </c>
      <c r="F3356" s="22" t="n">
        <f aca="false">D3356/SUM(C3356:E3356)</f>
        <v>0.393939393939394</v>
      </c>
      <c r="G3356" s="22" t="n">
        <v>107.66</v>
      </c>
      <c r="H3356" s="22" t="n">
        <v>76.69</v>
      </c>
      <c r="I3356" s="22" t="n">
        <v>13.66</v>
      </c>
      <c r="J3356" s="22" t="n">
        <v>0.058055</v>
      </c>
      <c r="K3356" s="22" t="n">
        <v>1</v>
      </c>
      <c r="O3356" s="23"/>
    </row>
    <row r="3357" customFormat="false" ht="15" hidden="false" customHeight="false" outlineLevel="0" collapsed="false">
      <c r="A3357" s="22" t="s">
        <v>1944</v>
      </c>
      <c r="B3357" s="22" t="n">
        <v>40</v>
      </c>
      <c r="C3357" s="22" t="n">
        <v>107</v>
      </c>
      <c r="D3357" s="22" t="n">
        <v>78</v>
      </c>
      <c r="E3357" s="22" t="n">
        <v>13</v>
      </c>
      <c r="F3357" s="22" t="n">
        <f aca="false">D3357/SUM(C3357:E3357)</f>
        <v>0.393939393939394</v>
      </c>
      <c r="G3357" s="22" t="n">
        <v>107.66</v>
      </c>
      <c r="H3357" s="22" t="n">
        <v>76.69</v>
      </c>
      <c r="I3357" s="22" t="n">
        <v>13.66</v>
      </c>
      <c r="J3357" s="22" t="n">
        <v>0.058055</v>
      </c>
      <c r="K3357" s="22" t="n">
        <v>1</v>
      </c>
      <c r="O3357" s="23"/>
    </row>
    <row r="3358" customFormat="false" ht="15" hidden="false" customHeight="false" outlineLevel="0" collapsed="false">
      <c r="A3358" s="22" t="s">
        <v>1944</v>
      </c>
      <c r="B3358" s="22" t="n">
        <v>41</v>
      </c>
      <c r="C3358" s="22" t="n">
        <v>107</v>
      </c>
      <c r="D3358" s="22" t="n">
        <v>78</v>
      </c>
      <c r="E3358" s="22" t="n">
        <v>13</v>
      </c>
      <c r="F3358" s="22" t="n">
        <f aca="false">D3358/SUM(C3358:E3358)</f>
        <v>0.393939393939394</v>
      </c>
      <c r="G3358" s="22" t="n">
        <v>107.66</v>
      </c>
      <c r="H3358" s="22" t="n">
        <v>76.69</v>
      </c>
      <c r="I3358" s="22" t="n">
        <v>13.66</v>
      </c>
      <c r="J3358" s="22" t="n">
        <v>0.058055</v>
      </c>
      <c r="K3358" s="22" t="n">
        <v>1</v>
      </c>
      <c r="O3358" s="23"/>
    </row>
    <row r="3359" customFormat="false" ht="15" hidden="false" customHeight="false" outlineLevel="0" collapsed="false">
      <c r="A3359" s="22" t="s">
        <v>1945</v>
      </c>
      <c r="B3359" s="22" t="n">
        <v>14</v>
      </c>
      <c r="C3359" s="22" t="n">
        <v>121</v>
      </c>
      <c r="D3359" s="22" t="n">
        <v>111</v>
      </c>
      <c r="E3359" s="22" t="n">
        <v>50</v>
      </c>
      <c r="F3359" s="22" t="n">
        <f aca="false">D3359/SUM(C3359:E3359)</f>
        <v>0.393617021276596</v>
      </c>
      <c r="G3359" s="22" t="n">
        <v>110.47</v>
      </c>
      <c r="H3359" s="22" t="n">
        <v>132.06</v>
      </c>
      <c r="I3359" s="22" t="n">
        <v>39.47</v>
      </c>
      <c r="J3359" s="22" t="n">
        <v>7.172896</v>
      </c>
      <c r="K3359" s="22" t="n">
        <v>0.007643</v>
      </c>
      <c r="O3359" s="23"/>
    </row>
    <row r="3360" customFormat="false" ht="15" hidden="false" customHeight="false" outlineLevel="0" collapsed="false">
      <c r="A3360" s="22" t="s">
        <v>1946</v>
      </c>
      <c r="B3360" s="22" t="n">
        <v>66</v>
      </c>
      <c r="C3360" s="22" t="n">
        <v>21</v>
      </c>
      <c r="D3360" s="22" t="n">
        <v>111</v>
      </c>
      <c r="E3360" s="22" t="n">
        <v>150</v>
      </c>
      <c r="F3360" s="22" t="n">
        <f aca="false">D3360/SUM(C3360:E3360)</f>
        <v>0.393617021276596</v>
      </c>
      <c r="G3360" s="22" t="n">
        <v>20.75</v>
      </c>
      <c r="H3360" s="22" t="n">
        <v>111.49</v>
      </c>
      <c r="I3360" s="22" t="n">
        <v>149.75</v>
      </c>
      <c r="J3360" s="22" t="n">
        <v>0.005551</v>
      </c>
      <c r="K3360" s="22" t="n">
        <v>1</v>
      </c>
      <c r="O3360" s="23"/>
    </row>
    <row r="3361" customFormat="false" ht="15" hidden="false" customHeight="false" outlineLevel="0" collapsed="false">
      <c r="A3361" s="22" t="s">
        <v>1947</v>
      </c>
      <c r="B3361" s="22" t="n">
        <v>14</v>
      </c>
      <c r="C3361" s="22" t="n">
        <v>156</v>
      </c>
      <c r="D3361" s="22" t="n">
        <v>111</v>
      </c>
      <c r="E3361" s="22" t="n">
        <v>15</v>
      </c>
      <c r="F3361" s="22" t="n">
        <f aca="false">D3361/SUM(C3361:E3361)</f>
        <v>0.393617021276596</v>
      </c>
      <c r="G3361" s="22" t="n">
        <v>158.62</v>
      </c>
      <c r="H3361" s="22" t="n">
        <v>105.75</v>
      </c>
      <c r="I3361" s="22" t="n">
        <v>17.62</v>
      </c>
      <c r="J3361" s="22" t="n">
        <v>0.695035</v>
      </c>
      <c r="K3361" s="22" t="n">
        <v>0.524626</v>
      </c>
      <c r="O3361" s="23"/>
    </row>
    <row r="3362" customFormat="false" ht="15" hidden="false" customHeight="false" outlineLevel="0" collapsed="false">
      <c r="A3362" s="22" t="s">
        <v>1948</v>
      </c>
      <c r="B3362" s="22" t="n">
        <v>15</v>
      </c>
      <c r="C3362" s="22" t="n">
        <v>13</v>
      </c>
      <c r="D3362" s="22" t="n">
        <v>98</v>
      </c>
      <c r="E3362" s="22" t="n">
        <v>138</v>
      </c>
      <c r="F3362" s="22" t="n">
        <f aca="false">D3362/SUM(C3362:E3362)</f>
        <v>0.393574297188755</v>
      </c>
      <c r="G3362" s="22" t="n">
        <v>15.44</v>
      </c>
      <c r="H3362" s="22" t="n">
        <v>93.12</v>
      </c>
      <c r="I3362" s="22" t="n">
        <v>140.44</v>
      </c>
      <c r="J3362" s="22" t="n">
        <v>0.682512</v>
      </c>
      <c r="K3362" s="22" t="n">
        <v>0.498638</v>
      </c>
      <c r="O3362" s="23"/>
    </row>
    <row r="3363" customFormat="false" ht="15" hidden="false" customHeight="false" outlineLevel="0" collapsed="false">
      <c r="A3363" s="22" t="s">
        <v>283</v>
      </c>
      <c r="B3363" s="22" t="n">
        <v>24</v>
      </c>
      <c r="C3363" s="22" t="n">
        <v>167</v>
      </c>
      <c r="D3363" s="22" t="n">
        <v>109</v>
      </c>
      <c r="E3363" s="22" t="n">
        <v>1</v>
      </c>
      <c r="F3363" s="22" t="n">
        <f aca="false">D3363/SUM(C3363:E3363)</f>
        <v>0.393501805054152</v>
      </c>
      <c r="G3363" s="22" t="n">
        <v>177.12</v>
      </c>
      <c r="H3363" s="22" t="n">
        <v>88.76</v>
      </c>
      <c r="I3363" s="22" t="n">
        <v>11.12</v>
      </c>
      <c r="J3363" s="22" t="n">
        <v>14.403565</v>
      </c>
      <c r="K3363" s="22" t="n">
        <v>2.3E-005</v>
      </c>
      <c r="O3363" s="23"/>
    </row>
    <row r="3364" customFormat="false" ht="15" hidden="false" customHeight="false" outlineLevel="0" collapsed="false">
      <c r="A3364" s="22" t="s">
        <v>1265</v>
      </c>
      <c r="B3364" s="22" t="n">
        <v>43</v>
      </c>
      <c r="C3364" s="22" t="n">
        <v>108</v>
      </c>
      <c r="D3364" s="22" t="n">
        <v>79</v>
      </c>
      <c r="E3364" s="22" t="n">
        <v>14</v>
      </c>
      <c r="F3364" s="22" t="n">
        <f aca="false">D3364/SUM(C3364:E3364)</f>
        <v>0.393034825870647</v>
      </c>
      <c r="G3364" s="22" t="n">
        <v>108.24</v>
      </c>
      <c r="H3364" s="22" t="n">
        <v>78.52</v>
      </c>
      <c r="I3364" s="22" t="n">
        <v>14.24</v>
      </c>
      <c r="J3364" s="22" t="n">
        <v>0.007514</v>
      </c>
      <c r="K3364" s="22" t="n">
        <v>1</v>
      </c>
      <c r="O3364" s="23"/>
    </row>
    <row r="3365" customFormat="false" ht="15" hidden="false" customHeight="false" outlineLevel="0" collapsed="false">
      <c r="A3365" s="22" t="s">
        <v>1949</v>
      </c>
      <c r="B3365" s="22" t="n">
        <v>87</v>
      </c>
      <c r="C3365" s="22" t="n">
        <v>143</v>
      </c>
      <c r="D3365" s="22" t="n">
        <v>112</v>
      </c>
      <c r="E3365" s="22" t="n">
        <v>30</v>
      </c>
      <c r="F3365" s="22" t="n">
        <f aca="false">D3365/SUM(C3365:E3365)</f>
        <v>0.392982456140351</v>
      </c>
      <c r="G3365" s="22" t="n">
        <v>138.95</v>
      </c>
      <c r="H3365" s="22" t="n">
        <v>120.1</v>
      </c>
      <c r="I3365" s="22" t="n">
        <v>25.95</v>
      </c>
      <c r="J3365" s="22" t="n">
        <v>1.295846</v>
      </c>
      <c r="K3365" s="22" t="n">
        <v>0.261559</v>
      </c>
      <c r="O3365" s="23"/>
    </row>
    <row r="3366" customFormat="false" ht="15" hidden="false" customHeight="false" outlineLevel="0" collapsed="false">
      <c r="A3366" s="22" t="s">
        <v>1949</v>
      </c>
      <c r="B3366" s="22" t="n">
        <v>123</v>
      </c>
      <c r="C3366" s="22" t="n">
        <v>143</v>
      </c>
      <c r="D3366" s="22" t="n">
        <v>112</v>
      </c>
      <c r="E3366" s="22" t="n">
        <v>30</v>
      </c>
      <c r="F3366" s="22" t="n">
        <f aca="false">D3366/SUM(C3366:E3366)</f>
        <v>0.392982456140351</v>
      </c>
      <c r="G3366" s="22" t="n">
        <v>138.95</v>
      </c>
      <c r="H3366" s="22" t="n">
        <v>120.1</v>
      </c>
      <c r="I3366" s="22" t="n">
        <v>25.95</v>
      </c>
      <c r="J3366" s="22" t="n">
        <v>1.295846</v>
      </c>
      <c r="K3366" s="22" t="n">
        <v>0.261559</v>
      </c>
      <c r="O3366" s="23"/>
    </row>
    <row r="3367" customFormat="false" ht="15" hidden="false" customHeight="false" outlineLevel="0" collapsed="false">
      <c r="A3367" s="22" t="s">
        <v>1950</v>
      </c>
      <c r="B3367" s="22" t="n">
        <v>72</v>
      </c>
      <c r="C3367" s="22" t="n">
        <v>44</v>
      </c>
      <c r="D3367" s="22" t="n">
        <v>112</v>
      </c>
      <c r="E3367" s="22" t="n">
        <v>129</v>
      </c>
      <c r="F3367" s="22" t="n">
        <f aca="false">D3367/SUM(C3367:E3367)</f>
        <v>0.392982456140351</v>
      </c>
      <c r="G3367" s="22" t="n">
        <v>35.09</v>
      </c>
      <c r="H3367" s="22" t="n">
        <v>129.82</v>
      </c>
      <c r="I3367" s="22" t="n">
        <v>120.09</v>
      </c>
      <c r="J3367" s="22" t="n">
        <v>5.372406</v>
      </c>
      <c r="K3367" s="22" t="n">
        <v>0.02655</v>
      </c>
      <c r="O3367" s="23"/>
    </row>
    <row r="3368" customFormat="false" ht="15" hidden="false" customHeight="false" outlineLevel="0" collapsed="false">
      <c r="A3368" s="22" t="s">
        <v>1951</v>
      </c>
      <c r="B3368" s="22" t="n">
        <v>62</v>
      </c>
      <c r="C3368" s="22" t="n">
        <v>150</v>
      </c>
      <c r="D3368" s="22" t="n">
        <v>112</v>
      </c>
      <c r="E3368" s="22" t="n">
        <v>23</v>
      </c>
      <c r="F3368" s="22" t="n">
        <f aca="false">D3368/SUM(C3368:E3368)</f>
        <v>0.392982456140351</v>
      </c>
      <c r="G3368" s="22" t="n">
        <v>148.9</v>
      </c>
      <c r="H3368" s="22" t="n">
        <v>114.2</v>
      </c>
      <c r="I3368" s="22" t="n">
        <v>21.9</v>
      </c>
      <c r="J3368" s="22" t="n">
        <v>0.1061</v>
      </c>
      <c r="K3368" s="22" t="n">
        <v>0.767621</v>
      </c>
      <c r="O3368" s="23"/>
    </row>
    <row r="3369" customFormat="false" ht="15" hidden="false" customHeight="false" outlineLevel="0" collapsed="false">
      <c r="A3369" s="22" t="s">
        <v>1952</v>
      </c>
      <c r="B3369" s="22" t="n">
        <v>115</v>
      </c>
      <c r="C3369" s="22" t="n">
        <v>142</v>
      </c>
      <c r="D3369" s="22" t="n">
        <v>110</v>
      </c>
      <c r="E3369" s="22" t="n">
        <v>28</v>
      </c>
      <c r="F3369" s="22" t="n">
        <f aca="false">D3369/SUM(C3369:E3369)</f>
        <v>0.392857142857143</v>
      </c>
      <c r="G3369" s="22" t="n">
        <v>138.6</v>
      </c>
      <c r="H3369" s="22" t="n">
        <v>116.79</v>
      </c>
      <c r="I3369" s="22" t="n">
        <v>24.6</v>
      </c>
      <c r="J3369" s="22" t="n">
        <v>0.947175</v>
      </c>
      <c r="K3369" s="22" t="n">
        <v>0.318929</v>
      </c>
      <c r="O3369" s="23"/>
    </row>
    <row r="3370" customFormat="false" ht="15" hidden="false" customHeight="false" outlineLevel="0" collapsed="false">
      <c r="A3370" s="22" t="s">
        <v>1953</v>
      </c>
      <c r="B3370" s="22" t="n">
        <v>14</v>
      </c>
      <c r="C3370" s="22" t="n">
        <v>152</v>
      </c>
      <c r="D3370" s="22" t="n">
        <v>110</v>
      </c>
      <c r="E3370" s="22" t="n">
        <v>18</v>
      </c>
      <c r="F3370" s="22" t="n">
        <f aca="false">D3370/SUM(C3370:E3370)</f>
        <v>0.392857142857143</v>
      </c>
      <c r="G3370" s="22" t="n">
        <v>153.03</v>
      </c>
      <c r="H3370" s="22" t="n">
        <v>107.94</v>
      </c>
      <c r="I3370" s="22" t="n">
        <v>19.03</v>
      </c>
      <c r="J3370" s="22" t="n">
        <v>0.102416</v>
      </c>
      <c r="K3370" s="22" t="n">
        <v>0.87682</v>
      </c>
      <c r="O3370" s="23"/>
    </row>
    <row r="3371" customFormat="false" ht="15" hidden="false" customHeight="false" outlineLevel="0" collapsed="false">
      <c r="A3371" s="22" t="s">
        <v>1954</v>
      </c>
      <c r="B3371" s="22" t="n">
        <v>17</v>
      </c>
      <c r="C3371" s="22" t="n">
        <v>139</v>
      </c>
      <c r="D3371" s="22" t="n">
        <v>99</v>
      </c>
      <c r="E3371" s="22" t="n">
        <v>14</v>
      </c>
      <c r="F3371" s="22" t="n">
        <f aca="false">D3371/SUM(C3371:E3371)</f>
        <v>0.392857142857143</v>
      </c>
      <c r="G3371" s="22" t="n">
        <v>141</v>
      </c>
      <c r="H3371" s="22" t="n">
        <v>95</v>
      </c>
      <c r="I3371" s="22" t="n">
        <v>16</v>
      </c>
      <c r="J3371" s="22" t="n">
        <v>0.447221</v>
      </c>
      <c r="K3371" s="22" t="n">
        <v>0.616318</v>
      </c>
      <c r="O3371" s="23"/>
    </row>
    <row r="3372" customFormat="false" ht="15" hidden="false" customHeight="false" outlineLevel="0" collapsed="false">
      <c r="A3372" s="22" t="s">
        <v>1955</v>
      </c>
      <c r="B3372" s="22" t="n">
        <v>73</v>
      </c>
      <c r="C3372" s="22" t="n">
        <v>145</v>
      </c>
      <c r="D3372" s="22" t="n">
        <v>108</v>
      </c>
      <c r="E3372" s="22" t="n">
        <v>22</v>
      </c>
      <c r="F3372" s="22" t="n">
        <f aca="false">D3372/SUM(C3372:E3372)</f>
        <v>0.392727272727273</v>
      </c>
      <c r="G3372" s="22" t="n">
        <v>144</v>
      </c>
      <c r="H3372" s="22" t="n">
        <v>109.99</v>
      </c>
      <c r="I3372" s="22" t="n">
        <v>21</v>
      </c>
      <c r="J3372" s="22" t="n">
        <v>0.090261</v>
      </c>
      <c r="K3372" s="22" t="n">
        <v>0.763689</v>
      </c>
      <c r="O3372" s="23"/>
    </row>
    <row r="3373" customFormat="false" ht="15" hidden="false" customHeight="false" outlineLevel="0" collapsed="false">
      <c r="A3373" s="22" t="s">
        <v>1956</v>
      </c>
      <c r="B3373" s="22" t="n">
        <v>107</v>
      </c>
      <c r="C3373" s="22" t="n">
        <v>10</v>
      </c>
      <c r="D3373" s="22" t="n">
        <v>108</v>
      </c>
      <c r="E3373" s="22" t="n">
        <v>157</v>
      </c>
      <c r="F3373" s="22" t="n">
        <f aca="false">D3373/SUM(C3373:E3373)</f>
        <v>0.392727272727273</v>
      </c>
      <c r="G3373" s="22" t="n">
        <v>14.89</v>
      </c>
      <c r="H3373" s="22" t="n">
        <v>98.21</v>
      </c>
      <c r="I3373" s="22" t="n">
        <v>161.89</v>
      </c>
      <c r="J3373" s="22" t="n">
        <v>2.732109</v>
      </c>
      <c r="K3373" s="22" t="n">
        <v>0.127781</v>
      </c>
      <c r="O3373" s="23"/>
    </row>
    <row r="3374" customFormat="false" ht="15" hidden="false" customHeight="false" outlineLevel="0" collapsed="false">
      <c r="A3374" s="22" t="s">
        <v>1957</v>
      </c>
      <c r="B3374" s="22" t="n">
        <v>16</v>
      </c>
      <c r="C3374" s="22" t="n">
        <v>130</v>
      </c>
      <c r="D3374" s="22" t="n">
        <v>97</v>
      </c>
      <c r="E3374" s="22" t="n">
        <v>20</v>
      </c>
      <c r="F3374" s="22" t="n">
        <f aca="false">D3374/SUM(C3374:E3374)</f>
        <v>0.392712550607287</v>
      </c>
      <c r="G3374" s="22" t="n">
        <v>129</v>
      </c>
      <c r="H3374" s="22" t="n">
        <v>99.01</v>
      </c>
      <c r="I3374" s="22" t="n">
        <v>19</v>
      </c>
      <c r="J3374" s="22" t="n">
        <v>0.101407</v>
      </c>
      <c r="K3374" s="22" t="n">
        <v>0.751625</v>
      </c>
      <c r="O3374" s="23"/>
    </row>
    <row r="3375" customFormat="false" ht="15" hidden="false" customHeight="false" outlineLevel="0" collapsed="false">
      <c r="A3375" s="22" t="s">
        <v>1958</v>
      </c>
      <c r="B3375" s="22" t="n">
        <v>62</v>
      </c>
      <c r="C3375" s="22" t="n">
        <v>138</v>
      </c>
      <c r="D3375" s="22" t="n">
        <v>106</v>
      </c>
      <c r="E3375" s="22" t="n">
        <v>26</v>
      </c>
      <c r="F3375" s="22" t="n">
        <f aca="false">D3375/SUM(C3375:E3375)</f>
        <v>0.392592592592593</v>
      </c>
      <c r="G3375" s="22" t="n">
        <v>135.11</v>
      </c>
      <c r="H3375" s="22" t="n">
        <v>111.77</v>
      </c>
      <c r="I3375" s="22" t="n">
        <v>23.11</v>
      </c>
      <c r="J3375" s="22" t="n">
        <v>0.719644</v>
      </c>
      <c r="K3375" s="22" t="n">
        <v>0.381013</v>
      </c>
      <c r="O3375" s="23"/>
    </row>
    <row r="3376" customFormat="false" ht="15" hidden="false" customHeight="false" outlineLevel="0" collapsed="false">
      <c r="A3376" s="22" t="s">
        <v>1959</v>
      </c>
      <c r="B3376" s="22" t="n">
        <v>11</v>
      </c>
      <c r="C3376" s="22" t="n">
        <v>8</v>
      </c>
      <c r="D3376" s="22" t="n">
        <v>84</v>
      </c>
      <c r="E3376" s="22" t="n">
        <v>122</v>
      </c>
      <c r="F3376" s="22" t="n">
        <f aca="false">D3376/SUM(C3376:E3376)</f>
        <v>0.392523364485981</v>
      </c>
      <c r="G3376" s="22" t="n">
        <v>11.68</v>
      </c>
      <c r="H3376" s="22" t="n">
        <v>76.64</v>
      </c>
      <c r="I3376" s="22" t="n">
        <v>125.68</v>
      </c>
      <c r="J3376" s="22" t="n">
        <v>1.976235</v>
      </c>
      <c r="K3376" s="22" t="n">
        <v>0.186045</v>
      </c>
      <c r="O3376" s="23"/>
    </row>
    <row r="3377" customFormat="false" ht="15" hidden="false" customHeight="false" outlineLevel="0" collapsed="false">
      <c r="A3377" s="22" t="s">
        <v>1960</v>
      </c>
      <c r="B3377" s="22" t="n">
        <v>106</v>
      </c>
      <c r="C3377" s="22" t="n">
        <v>93</v>
      </c>
      <c r="D3377" s="22" t="n">
        <v>71</v>
      </c>
      <c r="E3377" s="22" t="n">
        <v>17</v>
      </c>
      <c r="F3377" s="22" t="n">
        <f aca="false">D3377/SUM(C3377:E3377)</f>
        <v>0.392265193370166</v>
      </c>
      <c r="G3377" s="22" t="n">
        <v>91.23</v>
      </c>
      <c r="H3377" s="22" t="n">
        <v>74.54</v>
      </c>
      <c r="I3377" s="22" t="n">
        <v>15.23</v>
      </c>
      <c r="J3377" s="22" t="n">
        <v>0.409154</v>
      </c>
      <c r="K3377" s="22" t="n">
        <v>0.587513</v>
      </c>
      <c r="O3377" s="23"/>
    </row>
    <row r="3378" customFormat="false" ht="15" hidden="false" customHeight="false" outlineLevel="0" collapsed="false">
      <c r="A3378" s="22" t="s">
        <v>1961</v>
      </c>
      <c r="B3378" s="22" t="n">
        <v>64</v>
      </c>
      <c r="C3378" s="22" t="n">
        <v>148</v>
      </c>
      <c r="D3378" s="22" t="n">
        <v>111</v>
      </c>
      <c r="E3378" s="22" t="n">
        <v>24</v>
      </c>
      <c r="F3378" s="22" t="n">
        <f aca="false">D3378/SUM(C3378:E3378)</f>
        <v>0.392226148409894</v>
      </c>
      <c r="G3378" s="22" t="n">
        <v>146.33</v>
      </c>
      <c r="H3378" s="22" t="n">
        <v>114.33</v>
      </c>
      <c r="I3378" s="22" t="n">
        <v>22.33</v>
      </c>
      <c r="J3378" s="22" t="n">
        <v>0.240629</v>
      </c>
      <c r="K3378" s="22" t="n">
        <v>0.658782</v>
      </c>
      <c r="O3378" s="23"/>
    </row>
    <row r="3379" customFormat="false" ht="15" hidden="false" customHeight="false" outlineLevel="0" collapsed="false">
      <c r="A3379" s="22" t="s">
        <v>1962</v>
      </c>
      <c r="B3379" s="22" t="n">
        <v>57</v>
      </c>
      <c r="C3379" s="22" t="n">
        <v>125</v>
      </c>
      <c r="D3379" s="22" t="n">
        <v>100</v>
      </c>
      <c r="E3379" s="22" t="n">
        <v>30</v>
      </c>
      <c r="F3379" s="22" t="n">
        <f aca="false">D3379/SUM(C3379:E3379)</f>
        <v>0.392156862745098</v>
      </c>
      <c r="G3379" s="22" t="n">
        <v>120.1</v>
      </c>
      <c r="H3379" s="22" t="n">
        <v>109.8</v>
      </c>
      <c r="I3379" s="22" t="n">
        <v>25.1</v>
      </c>
      <c r="J3379" s="22" t="n">
        <v>2.032844</v>
      </c>
      <c r="K3379" s="22" t="n">
        <v>0.148565</v>
      </c>
      <c r="O3379" s="23"/>
    </row>
    <row r="3380" customFormat="false" ht="15" hidden="false" customHeight="false" outlineLevel="0" collapsed="false">
      <c r="A3380" s="22" t="s">
        <v>1963</v>
      </c>
      <c r="B3380" s="22" t="n">
        <v>10</v>
      </c>
      <c r="C3380" s="22" t="n">
        <v>22</v>
      </c>
      <c r="D3380" s="22" t="n">
        <v>109</v>
      </c>
      <c r="E3380" s="22" t="n">
        <v>147</v>
      </c>
      <c r="F3380" s="22" t="n">
        <f aca="false">D3380/SUM(C3380:E3380)</f>
        <v>0.392086330935252</v>
      </c>
      <c r="G3380" s="22" t="n">
        <v>21.05</v>
      </c>
      <c r="H3380" s="22" t="n">
        <v>110.9</v>
      </c>
      <c r="I3380" s="22" t="n">
        <v>146.05</v>
      </c>
      <c r="J3380" s="22" t="n">
        <v>0.081387</v>
      </c>
      <c r="K3380" s="22" t="n">
        <v>0.764636</v>
      </c>
      <c r="O3380" s="23"/>
    </row>
    <row r="3381" customFormat="false" ht="15" hidden="false" customHeight="false" outlineLevel="0" collapsed="false">
      <c r="A3381" s="22" t="s">
        <v>1964</v>
      </c>
      <c r="B3381" s="22" t="n">
        <v>93</v>
      </c>
      <c r="C3381" s="22" t="n">
        <v>24</v>
      </c>
      <c r="D3381" s="22" t="n">
        <v>96</v>
      </c>
      <c r="E3381" s="22" t="n">
        <v>125</v>
      </c>
      <c r="F3381" s="22" t="n">
        <f aca="false">D3381/SUM(C3381:E3381)</f>
        <v>0.391836734693877</v>
      </c>
      <c r="G3381" s="22" t="n">
        <v>21.16</v>
      </c>
      <c r="H3381" s="22" t="n">
        <v>101.68</v>
      </c>
      <c r="I3381" s="22" t="n">
        <v>122.16</v>
      </c>
      <c r="J3381" s="22" t="n">
        <v>0.76494</v>
      </c>
      <c r="K3381" s="22" t="n">
        <v>0.360283</v>
      </c>
      <c r="O3381" s="23"/>
    </row>
    <row r="3382" customFormat="false" ht="15" hidden="false" customHeight="false" outlineLevel="0" collapsed="false">
      <c r="A3382" s="22" t="s">
        <v>1426</v>
      </c>
      <c r="B3382" s="22" t="n">
        <v>100</v>
      </c>
      <c r="C3382" s="22" t="n">
        <v>141</v>
      </c>
      <c r="D3382" s="22" t="n">
        <v>101</v>
      </c>
      <c r="E3382" s="22" t="n">
        <v>16</v>
      </c>
      <c r="F3382" s="22" t="n">
        <f aca="false">D3382/SUM(C3382:E3382)</f>
        <v>0.391472868217054</v>
      </c>
      <c r="G3382" s="22" t="n">
        <v>142.14</v>
      </c>
      <c r="H3382" s="22" t="n">
        <v>98.72</v>
      </c>
      <c r="I3382" s="22" t="n">
        <v>17.14</v>
      </c>
      <c r="J3382" s="22" t="n">
        <v>0.137744</v>
      </c>
      <c r="K3382" s="22" t="n">
        <v>0.87059</v>
      </c>
      <c r="O3382" s="23"/>
    </row>
    <row r="3383" customFormat="false" ht="15" hidden="false" customHeight="false" outlineLevel="0" collapsed="false">
      <c r="A3383" s="22" t="s">
        <v>1965</v>
      </c>
      <c r="B3383" s="22" t="n">
        <v>104</v>
      </c>
      <c r="C3383" s="22" t="n">
        <v>132</v>
      </c>
      <c r="D3383" s="22" t="n">
        <v>110</v>
      </c>
      <c r="E3383" s="22" t="n">
        <v>39</v>
      </c>
      <c r="F3383" s="22" t="n">
        <f aca="false">D3383/SUM(C3383:E3383)</f>
        <v>0.391459074733096</v>
      </c>
      <c r="G3383" s="22" t="n">
        <v>124.44</v>
      </c>
      <c r="H3383" s="22" t="n">
        <v>125.11</v>
      </c>
      <c r="I3383" s="22" t="n">
        <v>31.44</v>
      </c>
      <c r="J3383" s="22" t="n">
        <v>4.098901</v>
      </c>
      <c r="K3383" s="22" t="n">
        <v>0.044713</v>
      </c>
      <c r="O3383" s="23"/>
    </row>
    <row r="3384" customFormat="false" ht="15" hidden="false" customHeight="false" outlineLevel="0" collapsed="false">
      <c r="A3384" s="22" t="s">
        <v>1966</v>
      </c>
      <c r="B3384" s="22" t="n">
        <v>55</v>
      </c>
      <c r="C3384" s="22" t="n">
        <v>30</v>
      </c>
      <c r="D3384" s="22" t="n">
        <v>90</v>
      </c>
      <c r="E3384" s="22" t="n">
        <v>110</v>
      </c>
      <c r="F3384" s="22" t="n">
        <f aca="false">D3384/SUM(C3384:E3384)</f>
        <v>0.391304347826087</v>
      </c>
      <c r="G3384" s="22" t="n">
        <v>24.46</v>
      </c>
      <c r="H3384" s="22" t="n">
        <v>101.09</v>
      </c>
      <c r="I3384" s="22" t="n">
        <v>104.46</v>
      </c>
      <c r="J3384" s="22" t="n">
        <v>2.766701</v>
      </c>
      <c r="K3384" s="22" t="n">
        <v>0.099582</v>
      </c>
      <c r="O3384" s="23"/>
    </row>
    <row r="3385" customFormat="false" ht="15" hidden="false" customHeight="false" outlineLevel="0" collapsed="false">
      <c r="A3385" s="22" t="s">
        <v>1967</v>
      </c>
      <c r="B3385" s="22" t="n">
        <v>54</v>
      </c>
      <c r="C3385" s="22" t="n">
        <v>133</v>
      </c>
      <c r="D3385" s="22" t="n">
        <v>97</v>
      </c>
      <c r="E3385" s="22" t="n">
        <v>18</v>
      </c>
      <c r="F3385" s="22" t="n">
        <f aca="false">D3385/SUM(C3385:E3385)</f>
        <v>0.391129032258064</v>
      </c>
      <c r="G3385" s="22" t="n">
        <v>132.83</v>
      </c>
      <c r="H3385" s="22" t="n">
        <v>97.34</v>
      </c>
      <c r="I3385" s="22" t="n">
        <v>17.83</v>
      </c>
      <c r="J3385" s="22" t="n">
        <v>0.002967</v>
      </c>
      <c r="K3385" s="22" t="n">
        <v>1</v>
      </c>
      <c r="O3385" s="23"/>
    </row>
    <row r="3386" customFormat="false" ht="15" hidden="false" customHeight="false" outlineLevel="0" collapsed="false">
      <c r="A3386" s="22" t="s">
        <v>1968</v>
      </c>
      <c r="B3386" s="22" t="n">
        <v>126</v>
      </c>
      <c r="C3386" s="22" t="n">
        <v>123</v>
      </c>
      <c r="D3386" s="22" t="n">
        <v>88</v>
      </c>
      <c r="E3386" s="22" t="n">
        <v>14</v>
      </c>
      <c r="F3386" s="22" t="n">
        <f aca="false">D3386/SUM(C3386:E3386)</f>
        <v>0.391111111111111</v>
      </c>
      <c r="G3386" s="22" t="n">
        <v>123.95</v>
      </c>
      <c r="H3386" s="22" t="n">
        <v>86.1</v>
      </c>
      <c r="I3386" s="22" t="n">
        <v>14.95</v>
      </c>
      <c r="J3386" s="22" t="n">
        <v>0.10983</v>
      </c>
      <c r="K3386" s="22" t="n">
        <v>0.862024</v>
      </c>
      <c r="O3386" s="23"/>
    </row>
    <row r="3387" customFormat="false" ht="15" hidden="false" customHeight="false" outlineLevel="0" collapsed="false">
      <c r="A3387" s="22" t="s">
        <v>1968</v>
      </c>
      <c r="B3387" s="22" t="n">
        <v>127</v>
      </c>
      <c r="C3387" s="22" t="n">
        <v>121</v>
      </c>
      <c r="D3387" s="22" t="n">
        <v>88</v>
      </c>
      <c r="E3387" s="22" t="n">
        <v>16</v>
      </c>
      <c r="F3387" s="22" t="n">
        <f aca="false">D3387/SUM(C3387:E3387)</f>
        <v>0.391111111111111</v>
      </c>
      <c r="G3387" s="22" t="n">
        <v>121</v>
      </c>
      <c r="H3387" s="22" t="n">
        <v>88</v>
      </c>
      <c r="I3387" s="22" t="n">
        <v>16</v>
      </c>
      <c r="J3387" s="22" t="n">
        <v>0</v>
      </c>
      <c r="K3387" s="22" t="n">
        <v>1</v>
      </c>
      <c r="O3387" s="23"/>
    </row>
    <row r="3388" customFormat="false" ht="15" hidden="false" customHeight="false" outlineLevel="0" collapsed="false">
      <c r="A3388" s="22" t="s">
        <v>966</v>
      </c>
      <c r="B3388" s="22" t="n">
        <v>93</v>
      </c>
      <c r="C3388" s="22" t="n">
        <v>19</v>
      </c>
      <c r="D3388" s="22" t="n">
        <v>79</v>
      </c>
      <c r="E3388" s="22" t="n">
        <v>104</v>
      </c>
      <c r="F3388" s="22" t="n">
        <f aca="false">D3388/SUM(C3388:E3388)</f>
        <v>0.391089108910891</v>
      </c>
      <c r="G3388" s="22" t="n">
        <v>16.94</v>
      </c>
      <c r="H3388" s="22" t="n">
        <v>83.12</v>
      </c>
      <c r="I3388" s="22" t="n">
        <v>101.94</v>
      </c>
      <c r="J3388" s="22" t="n">
        <v>0.495451</v>
      </c>
      <c r="K3388" s="22" t="n">
        <v>0.494861</v>
      </c>
      <c r="O3388" s="23"/>
    </row>
    <row r="3389" customFormat="false" ht="15" hidden="false" customHeight="false" outlineLevel="0" collapsed="false">
      <c r="A3389" s="22" t="s">
        <v>1969</v>
      </c>
      <c r="B3389" s="22" t="n">
        <v>112</v>
      </c>
      <c r="C3389" s="22" t="n">
        <v>155</v>
      </c>
      <c r="D3389" s="22" t="n">
        <v>111</v>
      </c>
      <c r="E3389" s="22" t="n">
        <v>18</v>
      </c>
      <c r="F3389" s="22" t="n">
        <f aca="false">D3389/SUM(C3389:E3389)</f>
        <v>0.390845070422535</v>
      </c>
      <c r="G3389" s="22" t="n">
        <v>156.02</v>
      </c>
      <c r="H3389" s="22" t="n">
        <v>108.96</v>
      </c>
      <c r="I3389" s="22" t="n">
        <v>19.02</v>
      </c>
      <c r="J3389" s="22" t="n">
        <v>0.09995</v>
      </c>
      <c r="K3389" s="22" t="n">
        <v>0.877126</v>
      </c>
      <c r="O3389" s="23"/>
    </row>
    <row r="3390" customFormat="false" ht="15" hidden="false" customHeight="false" outlineLevel="0" collapsed="false">
      <c r="A3390" s="22" t="s">
        <v>1970</v>
      </c>
      <c r="B3390" s="22" t="n">
        <v>100</v>
      </c>
      <c r="C3390" s="22" t="n">
        <v>155</v>
      </c>
      <c r="D3390" s="22" t="n">
        <v>111</v>
      </c>
      <c r="E3390" s="22" t="n">
        <v>18</v>
      </c>
      <c r="F3390" s="22" t="n">
        <f aca="false">D3390/SUM(C3390:E3390)</f>
        <v>0.390845070422535</v>
      </c>
      <c r="G3390" s="22" t="n">
        <v>156.02</v>
      </c>
      <c r="H3390" s="22" t="n">
        <v>108.96</v>
      </c>
      <c r="I3390" s="22" t="n">
        <v>19.02</v>
      </c>
      <c r="J3390" s="22" t="n">
        <v>0.09995</v>
      </c>
      <c r="K3390" s="22" t="n">
        <v>0.877126</v>
      </c>
      <c r="O3390" s="23"/>
    </row>
    <row r="3391" customFormat="false" ht="15" hidden="false" customHeight="false" outlineLevel="0" collapsed="false">
      <c r="A3391" s="22" t="s">
        <v>1971</v>
      </c>
      <c r="B3391" s="22" t="n">
        <v>83</v>
      </c>
      <c r="C3391" s="22" t="n">
        <v>21</v>
      </c>
      <c r="D3391" s="22" t="n">
        <v>111</v>
      </c>
      <c r="E3391" s="22" t="n">
        <v>152</v>
      </c>
      <c r="F3391" s="22" t="n">
        <f aca="false">D3391/SUM(C3391:E3391)</f>
        <v>0.390845070422535</v>
      </c>
      <c r="G3391" s="22" t="n">
        <v>20.61</v>
      </c>
      <c r="H3391" s="22" t="n">
        <v>111.79</v>
      </c>
      <c r="I3391" s="22" t="n">
        <v>151.61</v>
      </c>
      <c r="J3391" s="22" t="n">
        <v>0.014075</v>
      </c>
      <c r="K3391" s="22" t="n">
        <v>0.88089</v>
      </c>
      <c r="O3391" s="23"/>
    </row>
    <row r="3392" customFormat="false" ht="15" hidden="false" customHeight="false" outlineLevel="0" collapsed="false">
      <c r="A3392" s="22" t="s">
        <v>1972</v>
      </c>
      <c r="B3392" s="22" t="n">
        <v>57</v>
      </c>
      <c r="C3392" s="22" t="n">
        <v>159</v>
      </c>
      <c r="D3392" s="22" t="n">
        <v>111</v>
      </c>
      <c r="E3392" s="22" t="n">
        <v>14</v>
      </c>
      <c r="F3392" s="22" t="n">
        <f aca="false">D3392/SUM(C3392:E3392)</f>
        <v>0.390845070422535</v>
      </c>
      <c r="G3392" s="22" t="n">
        <v>162.01</v>
      </c>
      <c r="H3392" s="22" t="n">
        <v>104.98</v>
      </c>
      <c r="I3392" s="22" t="n">
        <v>17.01</v>
      </c>
      <c r="J3392" s="22" t="n">
        <v>0.932533</v>
      </c>
      <c r="K3392" s="22" t="n">
        <v>0.421965</v>
      </c>
      <c r="O3392" s="23"/>
    </row>
    <row r="3393" customFormat="false" ht="15" hidden="false" customHeight="false" outlineLevel="0" collapsed="false">
      <c r="A3393" s="22" t="s">
        <v>1973</v>
      </c>
      <c r="B3393" s="22" t="n">
        <v>12</v>
      </c>
      <c r="C3393" s="22" t="n">
        <v>142</v>
      </c>
      <c r="D3393" s="22" t="n">
        <v>102</v>
      </c>
      <c r="E3393" s="22" t="n">
        <v>17</v>
      </c>
      <c r="F3393" s="22" t="n">
        <f aca="false">D3393/SUM(C3393:E3393)</f>
        <v>0.390804597701149</v>
      </c>
      <c r="G3393" s="22" t="n">
        <v>142.72</v>
      </c>
      <c r="H3393" s="22" t="n">
        <v>100.57</v>
      </c>
      <c r="I3393" s="22" t="n">
        <v>17.72</v>
      </c>
      <c r="J3393" s="22" t="n">
        <v>0.05299</v>
      </c>
      <c r="K3393" s="22" t="n">
        <v>0.873771</v>
      </c>
      <c r="O3393" s="23"/>
    </row>
    <row r="3394" customFormat="false" ht="15" hidden="false" customHeight="false" outlineLevel="0" collapsed="false">
      <c r="A3394" s="22" t="s">
        <v>1974</v>
      </c>
      <c r="B3394" s="22" t="n">
        <v>22</v>
      </c>
      <c r="C3394" s="22" t="n">
        <v>127</v>
      </c>
      <c r="D3394" s="22" t="n">
        <v>93</v>
      </c>
      <c r="E3394" s="22" t="n">
        <v>18</v>
      </c>
      <c r="F3394" s="22" t="n">
        <f aca="false">D3394/SUM(C3394:E3394)</f>
        <v>0.390756302521008</v>
      </c>
      <c r="G3394" s="22" t="n">
        <v>126.48</v>
      </c>
      <c r="H3394" s="22" t="n">
        <v>94.04</v>
      </c>
      <c r="I3394" s="22" t="n">
        <v>17.48</v>
      </c>
      <c r="J3394" s="22" t="n">
        <v>0.029104</v>
      </c>
      <c r="K3394" s="22" t="n">
        <v>0.870031</v>
      </c>
      <c r="O3394" s="23"/>
    </row>
    <row r="3395" customFormat="false" ht="15" hidden="false" customHeight="false" outlineLevel="0" collapsed="false">
      <c r="A3395" s="22" t="s">
        <v>1975</v>
      </c>
      <c r="B3395" s="22" t="n">
        <v>103</v>
      </c>
      <c r="C3395" s="22" t="n">
        <v>33</v>
      </c>
      <c r="D3395" s="22" t="n">
        <v>109</v>
      </c>
      <c r="E3395" s="22" t="n">
        <v>137</v>
      </c>
      <c r="F3395" s="22" t="n">
        <f aca="false">D3395/SUM(C3395:E3395)</f>
        <v>0.390681003584229</v>
      </c>
      <c r="G3395" s="22" t="n">
        <v>27.44</v>
      </c>
      <c r="H3395" s="22" t="n">
        <v>120.12</v>
      </c>
      <c r="I3395" s="22" t="n">
        <v>131.44</v>
      </c>
      <c r="J3395" s="22" t="n">
        <v>2.389649</v>
      </c>
      <c r="K3395" s="22" t="n">
        <v>0.126618</v>
      </c>
      <c r="O3395" s="23"/>
    </row>
    <row r="3396" customFormat="false" ht="15" hidden="false" customHeight="false" outlineLevel="0" collapsed="false">
      <c r="A3396" s="22" t="s">
        <v>1975</v>
      </c>
      <c r="B3396" s="22" t="n">
        <v>124</v>
      </c>
      <c r="C3396" s="22" t="n">
        <v>37</v>
      </c>
      <c r="D3396" s="22" t="n">
        <v>109</v>
      </c>
      <c r="E3396" s="22" t="n">
        <v>133</v>
      </c>
      <c r="F3396" s="22" t="n">
        <f aca="false">D3396/SUM(C3396:E3396)</f>
        <v>0.390681003584229</v>
      </c>
      <c r="G3396" s="22" t="n">
        <v>30.01</v>
      </c>
      <c r="H3396" s="22" t="n">
        <v>122.98</v>
      </c>
      <c r="I3396" s="22" t="n">
        <v>126.01</v>
      </c>
      <c r="J3396" s="22" t="n">
        <v>3.607138</v>
      </c>
      <c r="K3396" s="22" t="n">
        <v>0.058007</v>
      </c>
      <c r="O3396" s="23"/>
    </row>
    <row r="3397" customFormat="false" ht="15" hidden="false" customHeight="false" outlineLevel="0" collapsed="false">
      <c r="A3397" s="22" t="s">
        <v>1976</v>
      </c>
      <c r="B3397" s="22" t="n">
        <v>55</v>
      </c>
      <c r="C3397" s="22" t="n">
        <v>157</v>
      </c>
      <c r="D3397" s="22" t="n">
        <v>109</v>
      </c>
      <c r="E3397" s="22" t="n">
        <v>13</v>
      </c>
      <c r="F3397" s="22" t="n">
        <f aca="false">D3397/SUM(C3397:E3397)</f>
        <v>0.390681003584229</v>
      </c>
      <c r="G3397" s="22" t="n">
        <v>160.33</v>
      </c>
      <c r="H3397" s="22" t="n">
        <v>102.34</v>
      </c>
      <c r="I3397" s="22" t="n">
        <v>16.33</v>
      </c>
      <c r="J3397" s="22" t="n">
        <v>1.182064</v>
      </c>
      <c r="K3397" s="22" t="n">
        <v>0.329276</v>
      </c>
      <c r="O3397" s="23"/>
    </row>
    <row r="3398" customFormat="false" ht="15" hidden="false" customHeight="false" outlineLevel="0" collapsed="false">
      <c r="A3398" s="22" t="s">
        <v>1977</v>
      </c>
      <c r="B3398" s="22" t="n">
        <v>86</v>
      </c>
      <c r="C3398" s="22" t="n">
        <v>125</v>
      </c>
      <c r="D3398" s="22" t="n">
        <v>87</v>
      </c>
      <c r="E3398" s="22" t="n">
        <v>11</v>
      </c>
      <c r="F3398" s="22" t="n">
        <f aca="false">D3398/SUM(C3398:E3398)</f>
        <v>0.390134529147982</v>
      </c>
      <c r="G3398" s="22" t="n">
        <v>127.32</v>
      </c>
      <c r="H3398" s="22" t="n">
        <v>82.36</v>
      </c>
      <c r="I3398" s="22" t="n">
        <v>13.32</v>
      </c>
      <c r="J3398" s="22" t="n">
        <v>0.707478</v>
      </c>
      <c r="K3398" s="22" t="n">
        <v>0.471322</v>
      </c>
      <c r="O3398" s="23"/>
    </row>
    <row r="3399" customFormat="false" ht="15" hidden="false" customHeight="false" outlineLevel="0" collapsed="false">
      <c r="A3399" s="22" t="s">
        <v>176</v>
      </c>
      <c r="B3399" s="22" t="n">
        <v>104</v>
      </c>
      <c r="C3399" s="22" t="n">
        <v>172</v>
      </c>
      <c r="D3399" s="22" t="n">
        <v>110</v>
      </c>
      <c r="E3399" s="22" t="n">
        <v>0</v>
      </c>
      <c r="F3399" s="22" t="n">
        <f aca="false">D3399/SUM(C3399:E3399)</f>
        <v>0.390070921985816</v>
      </c>
      <c r="G3399" s="22" t="n">
        <v>182.73</v>
      </c>
      <c r="H3399" s="22" t="n">
        <v>88.55</v>
      </c>
      <c r="I3399" s="22" t="n">
        <v>10.73</v>
      </c>
      <c r="J3399" s="22" t="n">
        <v>16.554756</v>
      </c>
      <c r="K3399" s="22" t="n">
        <v>2E-006</v>
      </c>
      <c r="O3399" s="23"/>
    </row>
    <row r="3400" customFormat="false" ht="15" hidden="false" customHeight="false" outlineLevel="0" collapsed="false">
      <c r="A3400" s="22" t="s">
        <v>1978</v>
      </c>
      <c r="B3400" s="22" t="n">
        <v>89</v>
      </c>
      <c r="C3400" s="22" t="n">
        <v>100</v>
      </c>
      <c r="D3400" s="22" t="n">
        <v>69</v>
      </c>
      <c r="E3400" s="22" t="n">
        <v>8</v>
      </c>
      <c r="F3400" s="22" t="n">
        <f aca="false">D3400/SUM(C3400:E3400)</f>
        <v>0.389830508474576</v>
      </c>
      <c r="G3400" s="22" t="n">
        <v>102.2</v>
      </c>
      <c r="H3400" s="22" t="n">
        <v>64.59</v>
      </c>
      <c r="I3400" s="22" t="n">
        <v>10.2</v>
      </c>
      <c r="J3400" s="22" t="n">
        <v>0.824967</v>
      </c>
      <c r="K3400" s="22" t="n">
        <v>0.417749</v>
      </c>
      <c r="O3400" s="23"/>
    </row>
    <row r="3401" customFormat="false" ht="15" hidden="false" customHeight="false" outlineLevel="0" collapsed="false">
      <c r="A3401" s="22" t="s">
        <v>1978</v>
      </c>
      <c r="B3401" s="22" t="n">
        <v>97</v>
      </c>
      <c r="C3401" s="22" t="n">
        <v>100</v>
      </c>
      <c r="D3401" s="22" t="n">
        <v>69</v>
      </c>
      <c r="E3401" s="22" t="n">
        <v>8</v>
      </c>
      <c r="F3401" s="22" t="n">
        <f aca="false">D3401/SUM(C3401:E3401)</f>
        <v>0.389830508474576</v>
      </c>
      <c r="G3401" s="22" t="n">
        <v>102.2</v>
      </c>
      <c r="H3401" s="22" t="n">
        <v>64.59</v>
      </c>
      <c r="I3401" s="22" t="n">
        <v>10.2</v>
      </c>
      <c r="J3401" s="22" t="n">
        <v>0.824967</v>
      </c>
      <c r="K3401" s="22" t="n">
        <v>0.417749</v>
      </c>
      <c r="O3401" s="23"/>
    </row>
    <row r="3402" customFormat="false" ht="15" hidden="false" customHeight="false" outlineLevel="0" collapsed="false">
      <c r="A3402" s="22" t="s">
        <v>1978</v>
      </c>
      <c r="B3402" s="22" t="n">
        <v>100</v>
      </c>
      <c r="C3402" s="22" t="n">
        <v>100</v>
      </c>
      <c r="D3402" s="22" t="n">
        <v>69</v>
      </c>
      <c r="E3402" s="22" t="n">
        <v>8</v>
      </c>
      <c r="F3402" s="22" t="n">
        <f aca="false">D3402/SUM(C3402:E3402)</f>
        <v>0.389830508474576</v>
      </c>
      <c r="G3402" s="22" t="n">
        <v>102.2</v>
      </c>
      <c r="H3402" s="22" t="n">
        <v>64.59</v>
      </c>
      <c r="I3402" s="22" t="n">
        <v>10.2</v>
      </c>
      <c r="J3402" s="22" t="n">
        <v>0.824967</v>
      </c>
      <c r="K3402" s="22" t="n">
        <v>0.417749</v>
      </c>
      <c r="O3402" s="23"/>
    </row>
    <row r="3403" customFormat="false" ht="15" hidden="false" customHeight="false" outlineLevel="0" collapsed="false">
      <c r="A3403" s="22" t="s">
        <v>1979</v>
      </c>
      <c r="B3403" s="22" t="n">
        <v>98</v>
      </c>
      <c r="C3403" s="22" t="n">
        <v>101</v>
      </c>
      <c r="D3403" s="22" t="n">
        <v>83</v>
      </c>
      <c r="E3403" s="22" t="n">
        <v>29</v>
      </c>
      <c r="F3403" s="22" t="n">
        <f aca="false">D3403/SUM(C3403:E3403)</f>
        <v>0.389671361502347</v>
      </c>
      <c r="G3403" s="22" t="n">
        <v>95.33</v>
      </c>
      <c r="H3403" s="22" t="n">
        <v>94.33</v>
      </c>
      <c r="I3403" s="22" t="n">
        <v>23.33</v>
      </c>
      <c r="J3403" s="22" t="n">
        <v>3.073309</v>
      </c>
      <c r="K3403" s="22" t="n">
        <v>0.088427</v>
      </c>
      <c r="O3403" s="23"/>
    </row>
    <row r="3404" customFormat="false" ht="15" hidden="false" customHeight="false" outlineLevel="0" collapsed="false">
      <c r="A3404" s="22" t="s">
        <v>1979</v>
      </c>
      <c r="B3404" s="22" t="n">
        <v>101</v>
      </c>
      <c r="C3404" s="22" t="n">
        <v>101</v>
      </c>
      <c r="D3404" s="22" t="n">
        <v>83</v>
      </c>
      <c r="E3404" s="22" t="n">
        <v>29</v>
      </c>
      <c r="F3404" s="22" t="n">
        <f aca="false">D3404/SUM(C3404:E3404)</f>
        <v>0.389671361502347</v>
      </c>
      <c r="G3404" s="22" t="n">
        <v>95.33</v>
      </c>
      <c r="H3404" s="22" t="n">
        <v>94.33</v>
      </c>
      <c r="I3404" s="22" t="n">
        <v>23.33</v>
      </c>
      <c r="J3404" s="22" t="n">
        <v>3.073309</v>
      </c>
      <c r="K3404" s="22" t="n">
        <v>0.088427</v>
      </c>
      <c r="O3404" s="23"/>
    </row>
    <row r="3405" customFormat="false" ht="15" hidden="false" customHeight="false" outlineLevel="0" collapsed="false">
      <c r="A3405" s="22" t="s">
        <v>1470</v>
      </c>
      <c r="B3405" s="22" t="n">
        <v>104</v>
      </c>
      <c r="C3405" s="22" t="n">
        <v>0</v>
      </c>
      <c r="D3405" s="22" t="n">
        <v>111</v>
      </c>
      <c r="E3405" s="22" t="n">
        <v>174</v>
      </c>
      <c r="F3405" s="22" t="n">
        <f aca="false">D3405/SUM(C3405:E3405)</f>
        <v>0.389473684210526</v>
      </c>
      <c r="G3405" s="22" t="n">
        <v>10.81</v>
      </c>
      <c r="H3405" s="22" t="n">
        <v>89.38</v>
      </c>
      <c r="I3405" s="22" t="n">
        <v>184.81</v>
      </c>
      <c r="J3405" s="22" t="n">
        <v>16.667307</v>
      </c>
      <c r="K3405" s="22" t="n">
        <v>2E-006</v>
      </c>
      <c r="O3405" s="23"/>
    </row>
    <row r="3406" customFormat="false" ht="15" hidden="false" customHeight="false" outlineLevel="0" collapsed="false">
      <c r="A3406" s="22" t="s">
        <v>1470</v>
      </c>
      <c r="B3406" s="22" t="n">
        <v>106</v>
      </c>
      <c r="C3406" s="22" t="n">
        <v>0</v>
      </c>
      <c r="D3406" s="22" t="n">
        <v>111</v>
      </c>
      <c r="E3406" s="22" t="n">
        <v>174</v>
      </c>
      <c r="F3406" s="22" t="n">
        <f aca="false">D3406/SUM(C3406:E3406)</f>
        <v>0.389473684210526</v>
      </c>
      <c r="G3406" s="22" t="n">
        <v>10.81</v>
      </c>
      <c r="H3406" s="22" t="n">
        <v>89.38</v>
      </c>
      <c r="I3406" s="22" t="n">
        <v>184.81</v>
      </c>
      <c r="J3406" s="22" t="n">
        <v>16.667307</v>
      </c>
      <c r="K3406" s="22" t="n">
        <v>2E-006</v>
      </c>
      <c r="O3406" s="23"/>
    </row>
    <row r="3407" customFormat="false" ht="15" hidden="false" customHeight="false" outlineLevel="0" collapsed="false">
      <c r="A3407" s="22" t="s">
        <v>1470</v>
      </c>
      <c r="B3407" s="22" t="n">
        <v>107</v>
      </c>
      <c r="C3407" s="22" t="n">
        <v>0</v>
      </c>
      <c r="D3407" s="22" t="n">
        <v>111</v>
      </c>
      <c r="E3407" s="22" t="n">
        <v>174</v>
      </c>
      <c r="F3407" s="22" t="n">
        <f aca="false">D3407/SUM(C3407:E3407)</f>
        <v>0.389473684210526</v>
      </c>
      <c r="G3407" s="22" t="n">
        <v>10.81</v>
      </c>
      <c r="H3407" s="22" t="n">
        <v>89.38</v>
      </c>
      <c r="I3407" s="22" t="n">
        <v>184.81</v>
      </c>
      <c r="J3407" s="22" t="n">
        <v>16.667307</v>
      </c>
      <c r="K3407" s="22" t="n">
        <v>2E-006</v>
      </c>
      <c r="O3407" s="23"/>
    </row>
    <row r="3408" customFormat="false" ht="15" hidden="false" customHeight="false" outlineLevel="0" collapsed="false">
      <c r="A3408" s="22" t="s">
        <v>1980</v>
      </c>
      <c r="B3408" s="22" t="n">
        <v>117</v>
      </c>
      <c r="C3408" s="22" t="n">
        <v>135</v>
      </c>
      <c r="D3408" s="22" t="n">
        <v>111</v>
      </c>
      <c r="E3408" s="22" t="n">
        <v>39</v>
      </c>
      <c r="F3408" s="22" t="n">
        <f aca="false">D3408/SUM(C3408:E3408)</f>
        <v>0.389473684210526</v>
      </c>
      <c r="G3408" s="22" t="n">
        <v>127.33</v>
      </c>
      <c r="H3408" s="22" t="n">
        <v>126.33</v>
      </c>
      <c r="I3408" s="22" t="n">
        <v>31.33</v>
      </c>
      <c r="J3408" s="22" t="n">
        <v>4.197539</v>
      </c>
      <c r="K3408" s="22" t="n">
        <v>0.044772</v>
      </c>
      <c r="O3408" s="23"/>
    </row>
    <row r="3409" customFormat="false" ht="15" hidden="false" customHeight="false" outlineLevel="0" collapsed="false">
      <c r="A3409" s="22" t="s">
        <v>1981</v>
      </c>
      <c r="B3409" s="22" t="n">
        <v>11</v>
      </c>
      <c r="C3409" s="22" t="n">
        <v>31</v>
      </c>
      <c r="D3409" s="22" t="n">
        <v>111</v>
      </c>
      <c r="E3409" s="22" t="n">
        <v>143</v>
      </c>
      <c r="F3409" s="22" t="n">
        <f aca="false">D3409/SUM(C3409:E3409)</f>
        <v>0.389473684210526</v>
      </c>
      <c r="G3409" s="22" t="n">
        <v>26.25</v>
      </c>
      <c r="H3409" s="22" t="n">
        <v>120.49</v>
      </c>
      <c r="I3409" s="22" t="n">
        <v>138.25</v>
      </c>
      <c r="J3409" s="22" t="n">
        <v>1.768995</v>
      </c>
      <c r="K3409" s="22" t="n">
        <v>0.20657</v>
      </c>
      <c r="O3409" s="23"/>
    </row>
    <row r="3410" customFormat="false" ht="15" hidden="false" customHeight="false" outlineLevel="0" collapsed="false">
      <c r="A3410" s="22" t="s">
        <v>1982</v>
      </c>
      <c r="B3410" s="22" t="n">
        <v>50</v>
      </c>
      <c r="C3410" s="22" t="n">
        <v>153</v>
      </c>
      <c r="D3410" s="22" t="n">
        <v>111</v>
      </c>
      <c r="E3410" s="22" t="n">
        <v>21</v>
      </c>
      <c r="F3410" s="22" t="n">
        <f aca="false">D3410/SUM(C3410:E3410)</f>
        <v>0.389473684210526</v>
      </c>
      <c r="G3410" s="22" t="n">
        <v>152.53</v>
      </c>
      <c r="H3410" s="22" t="n">
        <v>111.93</v>
      </c>
      <c r="I3410" s="22" t="n">
        <v>20.53</v>
      </c>
      <c r="J3410" s="22" t="n">
        <v>0.019741</v>
      </c>
      <c r="K3410" s="22" t="n">
        <v>0.880548</v>
      </c>
      <c r="O3410" s="23"/>
    </row>
    <row r="3411" customFormat="false" ht="15" hidden="false" customHeight="false" outlineLevel="0" collapsed="false">
      <c r="A3411" s="22" t="s">
        <v>1983</v>
      </c>
      <c r="B3411" s="22" t="n">
        <v>20</v>
      </c>
      <c r="C3411" s="22" t="n">
        <v>146</v>
      </c>
      <c r="D3411" s="22" t="n">
        <v>111</v>
      </c>
      <c r="E3411" s="22" t="n">
        <v>28</v>
      </c>
      <c r="F3411" s="22" t="n">
        <f aca="false">D3411/SUM(C3411:E3411)</f>
        <v>0.389473684210526</v>
      </c>
      <c r="G3411" s="22" t="n">
        <v>142.46</v>
      </c>
      <c r="H3411" s="22" t="n">
        <v>118.07</v>
      </c>
      <c r="I3411" s="22" t="n">
        <v>24.46</v>
      </c>
      <c r="J3411" s="22" t="n">
        <v>1.022415</v>
      </c>
      <c r="K3411" s="22" t="n">
        <v>0.31782</v>
      </c>
      <c r="O3411" s="23"/>
    </row>
    <row r="3412" customFormat="false" ht="15" hidden="false" customHeight="false" outlineLevel="0" collapsed="false">
      <c r="A3412" s="22" t="s">
        <v>1984</v>
      </c>
      <c r="B3412" s="22" t="n">
        <v>12</v>
      </c>
      <c r="C3412" s="22" t="n">
        <v>144</v>
      </c>
      <c r="D3412" s="22" t="n">
        <v>100</v>
      </c>
      <c r="E3412" s="22" t="n">
        <v>13</v>
      </c>
      <c r="F3412" s="22" t="n">
        <f aca="false">D3412/SUM(C3412:E3412)</f>
        <v>0.389105058365759</v>
      </c>
      <c r="G3412" s="22" t="n">
        <v>146.44</v>
      </c>
      <c r="H3412" s="22" t="n">
        <v>95.11</v>
      </c>
      <c r="I3412" s="22" t="n">
        <v>15.44</v>
      </c>
      <c r="J3412" s="22" t="n">
        <v>0.678528</v>
      </c>
      <c r="K3412" s="22" t="n">
        <v>0.500853</v>
      </c>
      <c r="O3412" s="23"/>
    </row>
    <row r="3413" customFormat="false" ht="15" hidden="false" customHeight="false" outlineLevel="0" collapsed="false">
      <c r="A3413" s="22" t="s">
        <v>1696</v>
      </c>
      <c r="B3413" s="22" t="n">
        <v>91</v>
      </c>
      <c r="C3413" s="22" t="n">
        <v>143</v>
      </c>
      <c r="D3413" s="22" t="n">
        <v>105</v>
      </c>
      <c r="E3413" s="22" t="n">
        <v>22</v>
      </c>
      <c r="F3413" s="22" t="n">
        <f aca="false">D3413/SUM(C3413:E3413)</f>
        <v>0.388888888888889</v>
      </c>
      <c r="G3413" s="22" t="n">
        <v>141.56</v>
      </c>
      <c r="H3413" s="22" t="n">
        <v>107.89</v>
      </c>
      <c r="I3413" s="22" t="n">
        <v>20.56</v>
      </c>
      <c r="J3413" s="22" t="n">
        <v>0.193344</v>
      </c>
      <c r="K3413" s="22" t="n">
        <v>0.649258</v>
      </c>
      <c r="O3413" s="23"/>
    </row>
    <row r="3414" customFormat="false" ht="15" hidden="false" customHeight="false" outlineLevel="0" collapsed="false">
      <c r="A3414" s="22" t="s">
        <v>776</v>
      </c>
      <c r="B3414" s="22" t="n">
        <v>103</v>
      </c>
      <c r="C3414" s="22" t="n">
        <v>163</v>
      </c>
      <c r="D3414" s="22" t="n">
        <v>110</v>
      </c>
      <c r="E3414" s="22" t="n">
        <v>10</v>
      </c>
      <c r="F3414" s="22" t="n">
        <f aca="false">D3414/SUM(C3414:E3414)</f>
        <v>0.3886925795053</v>
      </c>
      <c r="G3414" s="22" t="n">
        <v>167.93</v>
      </c>
      <c r="H3414" s="22" t="n">
        <v>100.14</v>
      </c>
      <c r="I3414" s="22" t="n">
        <v>14.93</v>
      </c>
      <c r="J3414" s="22" t="n">
        <v>2.742806</v>
      </c>
      <c r="K3414" s="22" t="n">
        <v>0.129425</v>
      </c>
      <c r="O3414" s="23"/>
    </row>
    <row r="3415" customFormat="false" ht="15" hidden="false" customHeight="false" outlineLevel="0" collapsed="false">
      <c r="A3415" s="22" t="s">
        <v>1697</v>
      </c>
      <c r="B3415" s="22" t="n">
        <v>85</v>
      </c>
      <c r="C3415" s="22" t="n">
        <v>91</v>
      </c>
      <c r="D3415" s="22" t="n">
        <v>94</v>
      </c>
      <c r="E3415" s="22" t="n">
        <v>57</v>
      </c>
      <c r="F3415" s="22" t="n">
        <f aca="false">D3415/SUM(C3415:E3415)</f>
        <v>0.388429752066116</v>
      </c>
      <c r="G3415" s="22" t="n">
        <v>78.69</v>
      </c>
      <c r="H3415" s="22" t="n">
        <v>118.61</v>
      </c>
      <c r="I3415" s="22" t="n">
        <v>44.69</v>
      </c>
      <c r="J3415" s="22" t="n">
        <v>10.419333</v>
      </c>
      <c r="K3415" s="22" t="n">
        <v>0.001568</v>
      </c>
      <c r="O3415" s="23"/>
    </row>
    <row r="3416" customFormat="false" ht="15" hidden="false" customHeight="false" outlineLevel="0" collapsed="false">
      <c r="A3416" s="22" t="s">
        <v>1985</v>
      </c>
      <c r="B3416" s="22" t="n">
        <v>32</v>
      </c>
      <c r="C3416" s="22" t="n">
        <v>16</v>
      </c>
      <c r="D3416" s="22" t="n">
        <v>106</v>
      </c>
      <c r="E3416" s="22" t="n">
        <v>151</v>
      </c>
      <c r="F3416" s="22" t="n">
        <f aca="false">D3416/SUM(C3416:E3416)</f>
        <v>0.388278388278388</v>
      </c>
      <c r="G3416" s="22" t="n">
        <v>17.44</v>
      </c>
      <c r="H3416" s="22" t="n">
        <v>103.12</v>
      </c>
      <c r="I3416" s="22" t="n">
        <v>152.44</v>
      </c>
      <c r="J3416" s="22" t="n">
        <v>0.212809</v>
      </c>
      <c r="K3416" s="22" t="n">
        <v>0.749172</v>
      </c>
      <c r="O3416" s="23"/>
    </row>
    <row r="3417" customFormat="false" ht="15" hidden="false" customHeight="false" outlineLevel="0" collapsed="false">
      <c r="A3417" s="22" t="s">
        <v>1986</v>
      </c>
      <c r="B3417" s="22" t="n">
        <v>23</v>
      </c>
      <c r="C3417" s="22" t="n">
        <v>144</v>
      </c>
      <c r="D3417" s="22" t="n">
        <v>99</v>
      </c>
      <c r="E3417" s="22" t="n">
        <v>12</v>
      </c>
      <c r="F3417" s="22" t="n">
        <f aca="false">D3417/SUM(C3417:E3417)</f>
        <v>0.388235294117647</v>
      </c>
      <c r="G3417" s="22" t="n">
        <v>146.83</v>
      </c>
      <c r="H3417" s="22" t="n">
        <v>93.34</v>
      </c>
      <c r="I3417" s="22" t="n">
        <v>14.83</v>
      </c>
      <c r="J3417" s="22" t="n">
        <v>0.939297</v>
      </c>
      <c r="K3417" s="22" t="n">
        <v>0.394604</v>
      </c>
      <c r="O3417" s="23"/>
    </row>
    <row r="3418" customFormat="false" ht="15" hidden="false" customHeight="false" outlineLevel="0" collapsed="false">
      <c r="A3418" s="22" t="s">
        <v>1987</v>
      </c>
      <c r="B3418" s="22" t="n">
        <v>109</v>
      </c>
      <c r="C3418" s="22" t="n">
        <v>162</v>
      </c>
      <c r="D3418" s="22" t="n">
        <v>111</v>
      </c>
      <c r="E3418" s="22" t="n">
        <v>13</v>
      </c>
      <c r="F3418" s="22" t="n">
        <f aca="false">D3418/SUM(C3418:E3418)</f>
        <v>0.388111888111888</v>
      </c>
      <c r="G3418" s="22" t="n">
        <v>165.41</v>
      </c>
      <c r="H3418" s="22" t="n">
        <v>104.19</v>
      </c>
      <c r="I3418" s="22" t="n">
        <v>16.41</v>
      </c>
      <c r="J3418" s="22" t="n">
        <v>1.222946</v>
      </c>
      <c r="K3418" s="22" t="n">
        <v>0.330715</v>
      </c>
      <c r="O3418" s="23"/>
    </row>
    <row r="3419" customFormat="false" ht="15" hidden="false" customHeight="false" outlineLevel="0" collapsed="false">
      <c r="A3419" s="22" t="s">
        <v>1988</v>
      </c>
      <c r="B3419" s="22" t="n">
        <v>64</v>
      </c>
      <c r="C3419" s="22" t="n">
        <v>157</v>
      </c>
      <c r="D3419" s="22" t="n">
        <v>111</v>
      </c>
      <c r="E3419" s="22" t="n">
        <v>18</v>
      </c>
      <c r="F3419" s="22" t="n">
        <f aca="false">D3419/SUM(C3419:E3419)</f>
        <v>0.388111888111888</v>
      </c>
      <c r="G3419" s="22" t="n">
        <v>157.89</v>
      </c>
      <c r="H3419" s="22" t="n">
        <v>109.22</v>
      </c>
      <c r="I3419" s="22" t="n">
        <v>18.89</v>
      </c>
      <c r="J3419" s="22" t="n">
        <v>0.075787</v>
      </c>
      <c r="K3419" s="22" t="n">
        <v>0.877397</v>
      </c>
      <c r="O3419" s="23"/>
    </row>
    <row r="3420" customFormat="false" ht="15" hidden="false" customHeight="false" outlineLevel="0" collapsed="false">
      <c r="A3420" s="22" t="s">
        <v>1989</v>
      </c>
      <c r="B3420" s="22" t="n">
        <v>67</v>
      </c>
      <c r="C3420" s="22" t="n">
        <v>155</v>
      </c>
      <c r="D3420" s="22" t="n">
        <v>111</v>
      </c>
      <c r="E3420" s="22" t="n">
        <v>20</v>
      </c>
      <c r="F3420" s="22" t="n">
        <f aca="false">D3420/SUM(C3420:E3420)</f>
        <v>0.388111888111888</v>
      </c>
      <c r="G3420" s="22" t="n">
        <v>154.93</v>
      </c>
      <c r="H3420" s="22" t="n">
        <v>111.14</v>
      </c>
      <c r="I3420" s="22" t="n">
        <v>19.93</v>
      </c>
      <c r="J3420" s="22" t="n">
        <v>0.000442</v>
      </c>
      <c r="K3420" s="22" t="n">
        <v>1</v>
      </c>
      <c r="O3420" s="23"/>
    </row>
    <row r="3421" customFormat="false" ht="15" hidden="false" customHeight="false" outlineLevel="0" collapsed="false">
      <c r="A3421" s="22" t="s">
        <v>1664</v>
      </c>
      <c r="B3421" s="22" t="n">
        <v>82</v>
      </c>
      <c r="C3421" s="22" t="n">
        <v>158</v>
      </c>
      <c r="D3421" s="22" t="n">
        <v>111</v>
      </c>
      <c r="E3421" s="22" t="n">
        <v>17</v>
      </c>
      <c r="F3421" s="22" t="n">
        <f aca="false">D3421/SUM(C3421:E3421)</f>
        <v>0.388111888111888</v>
      </c>
      <c r="G3421" s="22" t="n">
        <v>159.38</v>
      </c>
      <c r="H3421" s="22" t="n">
        <v>108.24</v>
      </c>
      <c r="I3421" s="22" t="n">
        <v>18.38</v>
      </c>
      <c r="J3421" s="22" t="n">
        <v>0.18554</v>
      </c>
      <c r="K3421" s="22" t="n">
        <v>0.755617</v>
      </c>
      <c r="O3421" s="23"/>
    </row>
    <row r="3422" customFormat="false" ht="15" hidden="false" customHeight="false" outlineLevel="0" collapsed="false">
      <c r="A3422" s="22" t="s">
        <v>1990</v>
      </c>
      <c r="B3422" s="22" t="n">
        <v>57</v>
      </c>
      <c r="C3422" s="22" t="n">
        <v>152</v>
      </c>
      <c r="D3422" s="22" t="n">
        <v>104</v>
      </c>
      <c r="E3422" s="22" t="n">
        <v>12</v>
      </c>
      <c r="F3422" s="22" t="n">
        <f aca="false">D3422/SUM(C3422:E3422)</f>
        <v>0.388059701492537</v>
      </c>
      <c r="G3422" s="22" t="n">
        <v>155.28</v>
      </c>
      <c r="H3422" s="22" t="n">
        <v>97.43</v>
      </c>
      <c r="I3422" s="22" t="n">
        <v>15.28</v>
      </c>
      <c r="J3422" s="22" t="n">
        <v>1.217531</v>
      </c>
      <c r="K3422" s="22" t="n">
        <v>0.316236</v>
      </c>
      <c r="O3422" s="23"/>
    </row>
    <row r="3423" customFormat="false" ht="15" hidden="false" customHeight="false" outlineLevel="0" collapsed="false">
      <c r="A3423" s="22" t="s">
        <v>1991</v>
      </c>
      <c r="B3423" s="22" t="n">
        <v>18</v>
      </c>
      <c r="C3423" s="22" t="n">
        <v>94</v>
      </c>
      <c r="D3423" s="22" t="n">
        <v>104</v>
      </c>
      <c r="E3423" s="22" t="n">
        <v>70</v>
      </c>
      <c r="F3423" s="22" t="n">
        <f aca="false">D3423/SUM(C3423:E3423)</f>
        <v>0.388059701492537</v>
      </c>
      <c r="G3423" s="22" t="n">
        <v>79.54</v>
      </c>
      <c r="H3423" s="22" t="n">
        <v>132.93</v>
      </c>
      <c r="I3423" s="22" t="n">
        <v>55.54</v>
      </c>
      <c r="J3423" s="22" t="n">
        <v>12.690448</v>
      </c>
      <c r="K3423" s="22" t="n">
        <v>0.000358</v>
      </c>
      <c r="O3423" s="23"/>
    </row>
    <row r="3424" customFormat="false" ht="15" hidden="false" customHeight="false" outlineLevel="0" collapsed="false">
      <c r="A3424" s="22" t="s">
        <v>1992</v>
      </c>
      <c r="B3424" s="22" t="n">
        <v>75</v>
      </c>
      <c r="C3424" s="22" t="n">
        <v>150</v>
      </c>
      <c r="D3424" s="22" t="n">
        <v>107</v>
      </c>
      <c r="E3424" s="22" t="n">
        <v>19</v>
      </c>
      <c r="F3424" s="22" t="n">
        <f aca="false">D3424/SUM(C3424:E3424)</f>
        <v>0.38768115942029</v>
      </c>
      <c r="G3424" s="22" t="n">
        <v>150.04</v>
      </c>
      <c r="H3424" s="22" t="n">
        <v>106.91</v>
      </c>
      <c r="I3424" s="22" t="n">
        <v>19.04</v>
      </c>
      <c r="J3424" s="22" t="n">
        <v>0.00019</v>
      </c>
      <c r="K3424" s="22" t="n">
        <v>1</v>
      </c>
      <c r="O3424" s="23"/>
    </row>
    <row r="3425" customFormat="false" ht="15" hidden="false" customHeight="false" outlineLevel="0" collapsed="false">
      <c r="A3425" s="22" t="s">
        <v>1993</v>
      </c>
      <c r="B3425" s="22" t="n">
        <v>38</v>
      </c>
      <c r="C3425" s="22" t="n">
        <v>5</v>
      </c>
      <c r="D3425" s="22" t="n">
        <v>69</v>
      </c>
      <c r="E3425" s="22" t="n">
        <v>104</v>
      </c>
      <c r="F3425" s="22" t="n">
        <f aca="false">D3425/SUM(C3425:E3425)</f>
        <v>0.387640449438202</v>
      </c>
      <c r="G3425" s="22" t="n">
        <v>8.77</v>
      </c>
      <c r="H3425" s="22" t="n">
        <v>61.47</v>
      </c>
      <c r="I3425" s="22" t="n">
        <v>107.77</v>
      </c>
      <c r="J3425" s="22" t="n">
        <v>2.671775</v>
      </c>
      <c r="K3425" s="22" t="n">
        <v>0.129997</v>
      </c>
      <c r="O3425" s="23"/>
    </row>
    <row r="3426" customFormat="false" ht="15" hidden="false" customHeight="false" outlineLevel="0" collapsed="false">
      <c r="A3426" s="22" t="s">
        <v>1994</v>
      </c>
      <c r="B3426" s="22" t="n">
        <v>78</v>
      </c>
      <c r="C3426" s="22" t="n">
        <v>21</v>
      </c>
      <c r="D3426" s="22" t="n">
        <v>100</v>
      </c>
      <c r="E3426" s="22" t="n">
        <v>137</v>
      </c>
      <c r="F3426" s="22" t="n">
        <f aca="false">D3426/SUM(C3426:E3426)</f>
        <v>0.387596899224806</v>
      </c>
      <c r="G3426" s="22" t="n">
        <v>19.54</v>
      </c>
      <c r="H3426" s="22" t="n">
        <v>102.92</v>
      </c>
      <c r="I3426" s="22" t="n">
        <v>135.54</v>
      </c>
      <c r="J3426" s="22" t="n">
        <v>0.208019</v>
      </c>
      <c r="K3426" s="22" t="n">
        <v>0.641072</v>
      </c>
      <c r="O3426" s="23"/>
    </row>
    <row r="3427" customFormat="false" ht="15" hidden="false" customHeight="false" outlineLevel="0" collapsed="false">
      <c r="A3427" s="22" t="s">
        <v>1995</v>
      </c>
      <c r="B3427" s="22" t="n">
        <v>42</v>
      </c>
      <c r="C3427" s="22" t="n">
        <v>14</v>
      </c>
      <c r="D3427" s="22" t="n">
        <v>110</v>
      </c>
      <c r="E3427" s="22" t="n">
        <v>160</v>
      </c>
      <c r="F3427" s="22" t="n">
        <f aca="false">D3427/SUM(C3427:E3427)</f>
        <v>0.387323943661972</v>
      </c>
      <c r="G3427" s="22" t="n">
        <v>16.76</v>
      </c>
      <c r="H3427" s="22" t="n">
        <v>104.47</v>
      </c>
      <c r="I3427" s="22" t="n">
        <v>162.76</v>
      </c>
      <c r="J3427" s="22" t="n">
        <v>0.795211</v>
      </c>
      <c r="K3427" s="22" t="n">
        <v>0.42334</v>
      </c>
      <c r="O3427" s="23"/>
    </row>
    <row r="3428" customFormat="false" ht="15" hidden="false" customHeight="false" outlineLevel="0" collapsed="false">
      <c r="A3428" s="22" t="s">
        <v>1996</v>
      </c>
      <c r="B3428" s="22" t="n">
        <v>102</v>
      </c>
      <c r="C3428" s="22" t="n">
        <v>128</v>
      </c>
      <c r="D3428" s="22" t="n">
        <v>91</v>
      </c>
      <c r="E3428" s="22" t="n">
        <v>16</v>
      </c>
      <c r="F3428" s="22" t="n">
        <f aca="false">D3428/SUM(C3428:E3428)</f>
        <v>0.387234042553191</v>
      </c>
      <c r="G3428" s="22" t="n">
        <v>128.09</v>
      </c>
      <c r="H3428" s="22" t="n">
        <v>90.81</v>
      </c>
      <c r="I3428" s="22" t="n">
        <v>16.09</v>
      </c>
      <c r="J3428" s="22" t="n">
        <v>0.001022</v>
      </c>
      <c r="K3428" s="22" t="n">
        <v>1</v>
      </c>
      <c r="O3428" s="23"/>
    </row>
    <row r="3429" customFormat="false" ht="15" hidden="false" customHeight="false" outlineLevel="0" collapsed="false">
      <c r="A3429" s="22" t="s">
        <v>1996</v>
      </c>
      <c r="B3429" s="22" t="n">
        <v>104</v>
      </c>
      <c r="C3429" s="22" t="n">
        <v>128</v>
      </c>
      <c r="D3429" s="22" t="n">
        <v>91</v>
      </c>
      <c r="E3429" s="22" t="n">
        <v>16</v>
      </c>
      <c r="F3429" s="22" t="n">
        <f aca="false">D3429/SUM(C3429:E3429)</f>
        <v>0.387234042553191</v>
      </c>
      <c r="G3429" s="22" t="n">
        <v>128.09</v>
      </c>
      <c r="H3429" s="22" t="n">
        <v>90.81</v>
      </c>
      <c r="I3429" s="22" t="n">
        <v>16.09</v>
      </c>
      <c r="J3429" s="22" t="n">
        <v>0.001022</v>
      </c>
      <c r="K3429" s="22" t="n">
        <v>1</v>
      </c>
      <c r="O3429" s="23"/>
    </row>
    <row r="3430" customFormat="false" ht="15" hidden="false" customHeight="false" outlineLevel="0" collapsed="false">
      <c r="A3430" s="22" t="s">
        <v>1997</v>
      </c>
      <c r="B3430" s="22" t="n">
        <v>48</v>
      </c>
      <c r="C3430" s="22" t="n">
        <v>146</v>
      </c>
      <c r="D3430" s="22" t="n">
        <v>108</v>
      </c>
      <c r="E3430" s="22" t="n">
        <v>25</v>
      </c>
      <c r="F3430" s="22" t="n">
        <f aca="false">D3430/SUM(C3430:E3430)</f>
        <v>0.387096774193548</v>
      </c>
      <c r="G3430" s="22" t="n">
        <v>143.37</v>
      </c>
      <c r="H3430" s="22" t="n">
        <v>113.26</v>
      </c>
      <c r="I3430" s="22" t="n">
        <v>22.37</v>
      </c>
      <c r="J3430" s="22" t="n">
        <v>0.602119</v>
      </c>
      <c r="K3430" s="22" t="n">
        <v>0.460877</v>
      </c>
      <c r="O3430" s="23"/>
    </row>
    <row r="3431" customFormat="false" ht="15" hidden="false" customHeight="false" outlineLevel="0" collapsed="false">
      <c r="A3431" s="22" t="s">
        <v>1998</v>
      </c>
      <c r="B3431" s="22" t="n">
        <v>100</v>
      </c>
      <c r="C3431" s="22" t="n">
        <v>155</v>
      </c>
      <c r="D3431" s="22" t="n">
        <v>108</v>
      </c>
      <c r="E3431" s="22" t="n">
        <v>16</v>
      </c>
      <c r="F3431" s="22" t="n">
        <f aca="false">D3431/SUM(C3431:E3431)</f>
        <v>0.387096774193548</v>
      </c>
      <c r="G3431" s="22" t="n">
        <v>156.56</v>
      </c>
      <c r="H3431" s="22" t="n">
        <v>104.87</v>
      </c>
      <c r="I3431" s="22" t="n">
        <v>17.56</v>
      </c>
      <c r="J3431" s="22" t="n">
        <v>0.247793</v>
      </c>
      <c r="K3431" s="22" t="n">
        <v>0.749977</v>
      </c>
      <c r="O3431" s="23"/>
    </row>
    <row r="3432" customFormat="false" ht="15" hidden="false" customHeight="false" outlineLevel="0" collapsed="false">
      <c r="A3432" s="22" t="s">
        <v>1182</v>
      </c>
      <c r="B3432" s="22" t="n">
        <v>58</v>
      </c>
      <c r="C3432" s="22" t="n">
        <v>131</v>
      </c>
      <c r="D3432" s="22" t="n">
        <v>106</v>
      </c>
      <c r="E3432" s="22" t="n">
        <v>37</v>
      </c>
      <c r="F3432" s="22" t="n">
        <f aca="false">D3432/SUM(C3432:E3432)</f>
        <v>0.386861313868613</v>
      </c>
      <c r="G3432" s="22" t="n">
        <v>123.56</v>
      </c>
      <c r="H3432" s="22" t="n">
        <v>120.88</v>
      </c>
      <c r="I3432" s="22" t="n">
        <v>29.56</v>
      </c>
      <c r="J3432" s="22" t="n">
        <v>4.149906</v>
      </c>
      <c r="K3432" s="22" t="n">
        <v>0.040942</v>
      </c>
      <c r="O3432" s="23"/>
    </row>
    <row r="3433" customFormat="false" ht="15" hidden="false" customHeight="false" outlineLevel="0" collapsed="false">
      <c r="A3433" s="22" t="s">
        <v>1999</v>
      </c>
      <c r="B3433" s="22" t="n">
        <v>9</v>
      </c>
      <c r="C3433" s="22" t="n">
        <v>23</v>
      </c>
      <c r="D3433" s="22" t="n">
        <v>94</v>
      </c>
      <c r="E3433" s="22" t="n">
        <v>126</v>
      </c>
      <c r="F3433" s="22" t="n">
        <f aca="false">D3433/SUM(C3433:E3433)</f>
        <v>0.386831275720165</v>
      </c>
      <c r="G3433" s="22" t="n">
        <v>20.16</v>
      </c>
      <c r="H3433" s="22" t="n">
        <v>99.67</v>
      </c>
      <c r="I3433" s="22" t="n">
        <v>123.16</v>
      </c>
      <c r="J3433" s="22" t="n">
        <v>0.786605</v>
      </c>
      <c r="K3433" s="22" t="n">
        <v>0.352854</v>
      </c>
      <c r="O3433" s="23"/>
    </row>
    <row r="3434" customFormat="false" ht="15" hidden="false" customHeight="false" outlineLevel="0" collapsed="false">
      <c r="A3434" s="22" t="s">
        <v>2000</v>
      </c>
      <c r="B3434" s="22" t="n">
        <v>112</v>
      </c>
      <c r="C3434" s="22" t="n">
        <v>152</v>
      </c>
      <c r="D3434" s="22" t="n">
        <v>109</v>
      </c>
      <c r="E3434" s="22" t="n">
        <v>21</v>
      </c>
      <c r="F3434" s="22" t="n">
        <f aca="false">D3434/SUM(C3434:E3434)</f>
        <v>0.386524822695035</v>
      </c>
      <c r="G3434" s="22" t="n">
        <v>151.21</v>
      </c>
      <c r="H3434" s="22" t="n">
        <v>110.57</v>
      </c>
      <c r="I3434" s="22" t="n">
        <v>20.21</v>
      </c>
      <c r="J3434" s="22" t="n">
        <v>0.057048</v>
      </c>
      <c r="K3434" s="22" t="n">
        <v>0.879137</v>
      </c>
      <c r="O3434" s="23"/>
    </row>
    <row r="3435" customFormat="false" ht="15" hidden="false" customHeight="false" outlineLevel="0" collapsed="false">
      <c r="A3435" s="22" t="s">
        <v>2001</v>
      </c>
      <c r="B3435" s="22" t="n">
        <v>67</v>
      </c>
      <c r="C3435" s="22" t="n">
        <v>155</v>
      </c>
      <c r="D3435" s="22" t="n">
        <v>109</v>
      </c>
      <c r="E3435" s="22" t="n">
        <v>18</v>
      </c>
      <c r="F3435" s="22" t="n">
        <f aca="false">D3435/SUM(C3435:E3435)</f>
        <v>0.386524822695035</v>
      </c>
      <c r="G3435" s="22" t="n">
        <v>155.64</v>
      </c>
      <c r="H3435" s="22" t="n">
        <v>107.72</v>
      </c>
      <c r="I3435" s="22" t="n">
        <v>18.64</v>
      </c>
      <c r="J3435" s="22" t="n">
        <v>0.039715</v>
      </c>
      <c r="K3435" s="22" t="n">
        <v>1</v>
      </c>
      <c r="O3435" s="23"/>
    </row>
    <row r="3436" customFormat="false" ht="15" hidden="false" customHeight="false" outlineLevel="0" collapsed="false">
      <c r="A3436" s="22" t="s">
        <v>2002</v>
      </c>
      <c r="B3436" s="22" t="n">
        <v>73</v>
      </c>
      <c r="C3436" s="22" t="n">
        <v>30</v>
      </c>
      <c r="D3436" s="22" t="n">
        <v>109</v>
      </c>
      <c r="E3436" s="22" t="n">
        <v>143</v>
      </c>
      <c r="F3436" s="22" t="n">
        <f aca="false">D3436/SUM(C3436:E3436)</f>
        <v>0.386524822695035</v>
      </c>
      <c r="G3436" s="22" t="n">
        <v>25.32</v>
      </c>
      <c r="H3436" s="22" t="n">
        <v>118.36</v>
      </c>
      <c r="I3436" s="22" t="n">
        <v>138.32</v>
      </c>
      <c r="J3436" s="22" t="n">
        <v>1.763538</v>
      </c>
      <c r="K3436" s="22" t="n">
        <v>0.20119</v>
      </c>
      <c r="O3436" s="23"/>
    </row>
    <row r="3437" customFormat="false" ht="15" hidden="false" customHeight="false" outlineLevel="0" collapsed="false">
      <c r="A3437" s="22" t="s">
        <v>2003</v>
      </c>
      <c r="B3437" s="22" t="n">
        <v>47</v>
      </c>
      <c r="C3437" s="22" t="n">
        <v>6</v>
      </c>
      <c r="D3437" s="22" t="n">
        <v>63</v>
      </c>
      <c r="E3437" s="22" t="n">
        <v>94</v>
      </c>
      <c r="F3437" s="22" t="n">
        <f aca="false">D3437/SUM(C3437:E3437)</f>
        <v>0.386503067484663</v>
      </c>
      <c r="G3437" s="22" t="n">
        <v>8.63</v>
      </c>
      <c r="H3437" s="22" t="n">
        <v>57.75</v>
      </c>
      <c r="I3437" s="22" t="n">
        <v>96.63</v>
      </c>
      <c r="J3437" s="22" t="n">
        <v>1.349685</v>
      </c>
      <c r="K3437" s="22" t="n">
        <v>0.37433</v>
      </c>
      <c r="O3437" s="23"/>
    </row>
    <row r="3438" customFormat="false" ht="15" hidden="false" customHeight="false" outlineLevel="0" collapsed="false">
      <c r="A3438" s="22" t="s">
        <v>2004</v>
      </c>
      <c r="B3438" s="22" t="n">
        <v>88</v>
      </c>
      <c r="C3438" s="22" t="n">
        <v>7</v>
      </c>
      <c r="D3438" s="22" t="n">
        <v>95</v>
      </c>
      <c r="E3438" s="22" t="n">
        <v>144</v>
      </c>
      <c r="F3438" s="22" t="n">
        <f aca="false">D3438/SUM(C3438:E3438)</f>
        <v>0.386178861788618</v>
      </c>
      <c r="G3438" s="22" t="n">
        <v>12.07</v>
      </c>
      <c r="H3438" s="22" t="n">
        <v>84.85</v>
      </c>
      <c r="I3438" s="22" t="n">
        <v>149.07</v>
      </c>
      <c r="J3438" s="22" t="n">
        <v>3.518906</v>
      </c>
      <c r="K3438" s="22" t="n">
        <v>0.066762</v>
      </c>
      <c r="O3438" s="23"/>
    </row>
    <row r="3439" customFormat="false" ht="15" hidden="false" customHeight="false" outlineLevel="0" collapsed="false">
      <c r="A3439" s="22" t="s">
        <v>2005</v>
      </c>
      <c r="B3439" s="22" t="n">
        <v>91</v>
      </c>
      <c r="C3439" s="22" t="n">
        <v>11</v>
      </c>
      <c r="D3439" s="22" t="n">
        <v>61</v>
      </c>
      <c r="E3439" s="22" t="n">
        <v>86</v>
      </c>
      <c r="F3439" s="22" t="n">
        <f aca="false">D3439/SUM(C3439:E3439)</f>
        <v>0.386075949367089</v>
      </c>
      <c r="G3439" s="22" t="n">
        <v>10.9</v>
      </c>
      <c r="H3439" s="22" t="n">
        <v>61.2</v>
      </c>
      <c r="I3439" s="22" t="n">
        <v>85.9</v>
      </c>
      <c r="J3439" s="22" t="n">
        <v>0.001677</v>
      </c>
      <c r="K3439" s="22" t="n">
        <v>1</v>
      </c>
      <c r="O3439" s="23"/>
    </row>
    <row r="3440" customFormat="false" ht="15" hidden="false" customHeight="false" outlineLevel="0" collapsed="false">
      <c r="A3440" s="22" t="s">
        <v>2006</v>
      </c>
      <c r="B3440" s="22" t="n">
        <v>117</v>
      </c>
      <c r="C3440" s="22" t="n">
        <v>155</v>
      </c>
      <c r="D3440" s="22" t="n">
        <v>110</v>
      </c>
      <c r="E3440" s="22" t="n">
        <v>20</v>
      </c>
      <c r="F3440" s="22" t="n">
        <f aca="false">D3440/SUM(C3440:E3440)</f>
        <v>0.385964912280702</v>
      </c>
      <c r="G3440" s="22" t="n">
        <v>154.74</v>
      </c>
      <c r="H3440" s="22" t="n">
        <v>110.53</v>
      </c>
      <c r="I3440" s="22" t="n">
        <v>19.74</v>
      </c>
      <c r="J3440" s="22" t="n">
        <v>0.006463</v>
      </c>
      <c r="K3440" s="22" t="n">
        <v>1</v>
      </c>
      <c r="O3440" s="23"/>
    </row>
    <row r="3441" customFormat="false" ht="15" hidden="false" customHeight="false" outlineLevel="0" collapsed="false">
      <c r="A3441" s="22" t="s">
        <v>823</v>
      </c>
      <c r="B3441" s="22" t="n">
        <v>60</v>
      </c>
      <c r="C3441" s="22" t="n">
        <v>156</v>
      </c>
      <c r="D3441" s="22" t="n">
        <v>110</v>
      </c>
      <c r="E3441" s="22" t="n">
        <v>19</v>
      </c>
      <c r="F3441" s="22" t="n">
        <f aca="false">D3441/SUM(C3441:E3441)</f>
        <v>0.385964912280702</v>
      </c>
      <c r="G3441" s="22" t="n">
        <v>156.21</v>
      </c>
      <c r="H3441" s="22" t="n">
        <v>109.57</v>
      </c>
      <c r="I3441" s="22" t="n">
        <v>19.21</v>
      </c>
      <c r="J3441" s="22" t="n">
        <v>0.00435</v>
      </c>
      <c r="K3441" s="22" t="n">
        <v>1</v>
      </c>
      <c r="O3441" s="23"/>
    </row>
    <row r="3442" customFormat="false" ht="15" hidden="false" customHeight="false" outlineLevel="0" collapsed="false">
      <c r="A3442" s="22" t="s">
        <v>2007</v>
      </c>
      <c r="B3442" s="22" t="n">
        <v>7</v>
      </c>
      <c r="C3442" s="22" t="n">
        <v>9</v>
      </c>
      <c r="D3442" s="22" t="n">
        <v>110</v>
      </c>
      <c r="E3442" s="22" t="n">
        <v>166</v>
      </c>
      <c r="F3442" s="22" t="n">
        <f aca="false">D3442/SUM(C3442:E3442)</f>
        <v>0.385964912280702</v>
      </c>
      <c r="G3442" s="22" t="n">
        <v>14.37</v>
      </c>
      <c r="H3442" s="22" t="n">
        <v>99.26</v>
      </c>
      <c r="I3442" s="22" t="n">
        <v>171.37</v>
      </c>
      <c r="J3442" s="22" t="n">
        <v>3.339264</v>
      </c>
      <c r="K3442" s="22" t="n">
        <v>0.087878</v>
      </c>
      <c r="O3442" s="23"/>
    </row>
    <row r="3443" customFormat="false" ht="15" hidden="false" customHeight="false" outlineLevel="0" collapsed="false">
      <c r="A3443" s="22" t="s">
        <v>2008</v>
      </c>
      <c r="B3443" s="22" t="n">
        <v>109</v>
      </c>
      <c r="C3443" s="22" t="n">
        <v>160</v>
      </c>
      <c r="D3443" s="22" t="n">
        <v>110</v>
      </c>
      <c r="E3443" s="22" t="n">
        <v>15</v>
      </c>
      <c r="F3443" s="22" t="n">
        <f aca="false">D3443/SUM(C3443:E3443)</f>
        <v>0.385964912280702</v>
      </c>
      <c r="G3443" s="22" t="n">
        <v>162.19</v>
      </c>
      <c r="H3443" s="22" t="n">
        <v>105.61</v>
      </c>
      <c r="I3443" s="22" t="n">
        <v>17.19</v>
      </c>
      <c r="J3443" s="22" t="n">
        <v>0.491509</v>
      </c>
      <c r="K3443" s="22" t="n">
        <v>0.630949</v>
      </c>
      <c r="O3443" s="23"/>
    </row>
    <row r="3444" customFormat="false" ht="15" hidden="false" customHeight="false" outlineLevel="0" collapsed="false">
      <c r="A3444" s="22" t="s">
        <v>2009</v>
      </c>
      <c r="B3444" s="22" t="n">
        <v>120</v>
      </c>
      <c r="C3444" s="22" t="n">
        <v>160</v>
      </c>
      <c r="D3444" s="22" t="n">
        <v>110</v>
      </c>
      <c r="E3444" s="22" t="n">
        <v>15</v>
      </c>
      <c r="F3444" s="22" t="n">
        <f aca="false">D3444/SUM(C3444:E3444)</f>
        <v>0.385964912280702</v>
      </c>
      <c r="G3444" s="22" t="n">
        <v>162.19</v>
      </c>
      <c r="H3444" s="22" t="n">
        <v>105.61</v>
      </c>
      <c r="I3444" s="22" t="n">
        <v>17.19</v>
      </c>
      <c r="J3444" s="22" t="n">
        <v>0.491509</v>
      </c>
      <c r="K3444" s="22" t="n">
        <v>0.630949</v>
      </c>
      <c r="O3444" s="23"/>
    </row>
    <row r="3445" customFormat="false" ht="15" hidden="false" customHeight="false" outlineLevel="0" collapsed="false">
      <c r="A3445" s="22" t="s">
        <v>2010</v>
      </c>
      <c r="B3445" s="22" t="n">
        <v>41</v>
      </c>
      <c r="C3445" s="22" t="n">
        <v>159</v>
      </c>
      <c r="D3445" s="22" t="n">
        <v>110</v>
      </c>
      <c r="E3445" s="22" t="n">
        <v>16</v>
      </c>
      <c r="F3445" s="22" t="n">
        <f aca="false">D3445/SUM(C3445:E3445)</f>
        <v>0.385964912280702</v>
      </c>
      <c r="G3445" s="22" t="n">
        <v>160.69</v>
      </c>
      <c r="H3445" s="22" t="n">
        <v>106.62</v>
      </c>
      <c r="I3445" s="22" t="n">
        <v>17.69</v>
      </c>
      <c r="J3445" s="22" t="n">
        <v>0.285621</v>
      </c>
      <c r="K3445" s="22" t="n">
        <v>0.75113</v>
      </c>
      <c r="O3445" s="23"/>
    </row>
    <row r="3446" customFormat="false" ht="15" hidden="false" customHeight="false" outlineLevel="0" collapsed="false">
      <c r="A3446" s="22" t="s">
        <v>2011</v>
      </c>
      <c r="B3446" s="22" t="n">
        <v>37</v>
      </c>
      <c r="C3446" s="22" t="n">
        <v>157</v>
      </c>
      <c r="D3446" s="22" t="n">
        <v>110</v>
      </c>
      <c r="E3446" s="22" t="n">
        <v>18</v>
      </c>
      <c r="F3446" s="22" t="n">
        <f aca="false">D3446/SUM(C3446:E3446)</f>
        <v>0.385964912280702</v>
      </c>
      <c r="G3446" s="22" t="n">
        <v>157.7</v>
      </c>
      <c r="H3446" s="22" t="n">
        <v>108.6</v>
      </c>
      <c r="I3446" s="22" t="n">
        <v>18.7</v>
      </c>
      <c r="J3446" s="22" t="n">
        <v>0.047123</v>
      </c>
      <c r="K3446" s="22" t="n">
        <v>1</v>
      </c>
      <c r="O3446" s="23"/>
    </row>
    <row r="3447" customFormat="false" ht="15" hidden="false" customHeight="false" outlineLevel="0" collapsed="false">
      <c r="A3447" s="22" t="s">
        <v>2012</v>
      </c>
      <c r="B3447" s="22" t="n">
        <v>114</v>
      </c>
      <c r="C3447" s="22" t="n">
        <v>155</v>
      </c>
      <c r="D3447" s="22" t="n">
        <v>98</v>
      </c>
      <c r="E3447" s="22" t="n">
        <v>1</v>
      </c>
      <c r="F3447" s="22" t="n">
        <f aca="false">D3447/SUM(C3447:E3447)</f>
        <v>0.385826771653543</v>
      </c>
      <c r="G3447" s="22" t="n">
        <v>163.84</v>
      </c>
      <c r="H3447" s="22" t="n">
        <v>80.31</v>
      </c>
      <c r="I3447" s="22" t="n">
        <v>9.84</v>
      </c>
      <c r="J3447" s="22" t="n">
        <v>12.315523</v>
      </c>
      <c r="K3447" s="22" t="n">
        <v>0.000112</v>
      </c>
      <c r="O3447" s="23"/>
    </row>
    <row r="3448" customFormat="false" ht="15" hidden="false" customHeight="false" outlineLevel="0" collapsed="false">
      <c r="A3448" s="22" t="s">
        <v>2013</v>
      </c>
      <c r="B3448" s="22" t="n">
        <v>84</v>
      </c>
      <c r="C3448" s="22" t="n">
        <v>111</v>
      </c>
      <c r="D3448" s="22" t="n">
        <v>86</v>
      </c>
      <c r="E3448" s="22" t="n">
        <v>26</v>
      </c>
      <c r="F3448" s="22" t="n">
        <f aca="false">D3448/SUM(C3448:E3448)</f>
        <v>0.385650224215247</v>
      </c>
      <c r="G3448" s="22" t="n">
        <v>106.35</v>
      </c>
      <c r="H3448" s="22" t="n">
        <v>95.3</v>
      </c>
      <c r="I3448" s="22" t="n">
        <v>21.35</v>
      </c>
      <c r="J3448" s="22" t="n">
        <v>2.123845</v>
      </c>
      <c r="K3448" s="22" t="n">
        <v>0.15819</v>
      </c>
      <c r="O3448" s="23"/>
    </row>
    <row r="3449" customFormat="false" ht="15" hidden="false" customHeight="false" outlineLevel="0" collapsed="false">
      <c r="A3449" s="22" t="s">
        <v>2014</v>
      </c>
      <c r="B3449" s="22" t="n">
        <v>125</v>
      </c>
      <c r="C3449" s="22" t="n">
        <v>138</v>
      </c>
      <c r="D3449" s="22" t="n">
        <v>91</v>
      </c>
      <c r="E3449" s="22" t="n">
        <v>7</v>
      </c>
      <c r="F3449" s="22" t="n">
        <f aca="false">D3449/SUM(C3449:E3449)</f>
        <v>0.385593220338983</v>
      </c>
      <c r="G3449" s="22" t="n">
        <v>142.68</v>
      </c>
      <c r="H3449" s="22" t="n">
        <v>81.64</v>
      </c>
      <c r="I3449" s="22" t="n">
        <v>11.68</v>
      </c>
      <c r="J3449" s="22" t="n">
        <v>3.100674</v>
      </c>
      <c r="K3449" s="22" t="n">
        <v>0.091875</v>
      </c>
      <c r="O3449" s="23"/>
    </row>
    <row r="3450" customFormat="false" ht="15" hidden="false" customHeight="false" outlineLevel="0" collapsed="false">
      <c r="A3450" s="22" t="s">
        <v>2015</v>
      </c>
      <c r="B3450" s="22" t="n">
        <v>48</v>
      </c>
      <c r="C3450" s="22" t="n">
        <v>10</v>
      </c>
      <c r="D3450" s="22" t="n">
        <v>91</v>
      </c>
      <c r="E3450" s="22" t="n">
        <v>135</v>
      </c>
      <c r="F3450" s="22" t="n">
        <f aca="false">D3450/SUM(C3450:E3450)</f>
        <v>0.385593220338983</v>
      </c>
      <c r="G3450" s="22" t="n">
        <v>13.05</v>
      </c>
      <c r="H3450" s="22" t="n">
        <v>84.9</v>
      </c>
      <c r="I3450" s="22" t="n">
        <v>138.05</v>
      </c>
      <c r="J3450" s="22" t="n">
        <v>1.219939</v>
      </c>
      <c r="K3450" s="22" t="n">
        <v>0.364604</v>
      </c>
      <c r="O3450" s="23"/>
    </row>
    <row r="3451" customFormat="false" ht="15" hidden="false" customHeight="false" outlineLevel="0" collapsed="false">
      <c r="A3451" s="22" t="s">
        <v>635</v>
      </c>
      <c r="B3451" s="22" t="n">
        <v>30</v>
      </c>
      <c r="C3451" s="22" t="n">
        <v>137</v>
      </c>
      <c r="D3451" s="22" t="n">
        <v>96</v>
      </c>
      <c r="E3451" s="22" t="n">
        <v>16</v>
      </c>
      <c r="F3451" s="22" t="n">
        <f aca="false">D3451/SUM(C3451:E3451)</f>
        <v>0.385542168674699</v>
      </c>
      <c r="G3451" s="22" t="n">
        <v>137.45</v>
      </c>
      <c r="H3451" s="22" t="n">
        <v>95.1</v>
      </c>
      <c r="I3451" s="22" t="n">
        <v>16.45</v>
      </c>
      <c r="J3451" s="22" t="n">
        <v>0.022281</v>
      </c>
      <c r="K3451" s="22" t="n">
        <v>1</v>
      </c>
      <c r="O3451" s="23"/>
    </row>
    <row r="3452" customFormat="false" ht="15" hidden="false" customHeight="false" outlineLevel="0" collapsed="false">
      <c r="A3452" s="22" t="s">
        <v>959</v>
      </c>
      <c r="B3452" s="22" t="n">
        <v>94</v>
      </c>
      <c r="C3452" s="22" t="n">
        <v>146</v>
      </c>
      <c r="D3452" s="22" t="n">
        <v>106</v>
      </c>
      <c r="E3452" s="22" t="n">
        <v>23</v>
      </c>
      <c r="F3452" s="22" t="n">
        <f aca="false">D3452/SUM(C3452:E3452)</f>
        <v>0.385454545454545</v>
      </c>
      <c r="G3452" s="22" t="n">
        <v>144</v>
      </c>
      <c r="H3452" s="22" t="n">
        <v>109.99</v>
      </c>
      <c r="I3452" s="22" t="n">
        <v>21</v>
      </c>
      <c r="J3452" s="22" t="n">
        <v>0.362363</v>
      </c>
      <c r="K3452" s="22" t="n">
        <v>0.547651</v>
      </c>
      <c r="O3452" s="23"/>
    </row>
    <row r="3453" customFormat="false" ht="15" hidden="false" customHeight="false" outlineLevel="0" collapsed="false">
      <c r="A3453" s="22" t="s">
        <v>2016</v>
      </c>
      <c r="B3453" s="22" t="n">
        <v>39</v>
      </c>
      <c r="C3453" s="22" t="n">
        <v>112</v>
      </c>
      <c r="D3453" s="22" t="n">
        <v>74</v>
      </c>
      <c r="E3453" s="22" t="n">
        <v>6</v>
      </c>
      <c r="F3453" s="22" t="n">
        <f aca="false">D3453/SUM(C3453:E3453)</f>
        <v>0.385416666666667</v>
      </c>
      <c r="G3453" s="22" t="n">
        <v>115.63</v>
      </c>
      <c r="H3453" s="22" t="n">
        <v>66.74</v>
      </c>
      <c r="I3453" s="22" t="n">
        <v>9.63</v>
      </c>
      <c r="J3453" s="22" t="n">
        <v>2.272256</v>
      </c>
      <c r="K3453" s="22" t="n">
        <v>0.21</v>
      </c>
      <c r="O3453" s="23"/>
    </row>
    <row r="3454" customFormat="false" ht="15" hidden="false" customHeight="false" outlineLevel="0" collapsed="false">
      <c r="A3454" s="22" t="s">
        <v>110</v>
      </c>
      <c r="B3454" s="22" t="n">
        <v>35</v>
      </c>
      <c r="C3454" s="22" t="n">
        <v>150</v>
      </c>
      <c r="D3454" s="22" t="n">
        <v>94</v>
      </c>
      <c r="E3454" s="22" t="n">
        <v>0</v>
      </c>
      <c r="F3454" s="22" t="n">
        <f aca="false">D3454/SUM(C3454:E3454)</f>
        <v>0.385245901639344</v>
      </c>
      <c r="G3454" s="22" t="n">
        <v>159.05</v>
      </c>
      <c r="H3454" s="22" t="n">
        <v>75.89</v>
      </c>
      <c r="I3454" s="22" t="n">
        <v>9.05</v>
      </c>
      <c r="J3454" s="22" t="n">
        <v>13.888428</v>
      </c>
      <c r="K3454" s="22" t="n">
        <v>1.8E-005</v>
      </c>
      <c r="O3454" s="23"/>
    </row>
    <row r="3455" customFormat="false" ht="15" hidden="false" customHeight="false" outlineLevel="0" collapsed="false">
      <c r="A3455" s="22" t="s">
        <v>110</v>
      </c>
      <c r="B3455" s="22" t="n">
        <v>38</v>
      </c>
      <c r="C3455" s="22" t="n">
        <v>150</v>
      </c>
      <c r="D3455" s="22" t="n">
        <v>94</v>
      </c>
      <c r="E3455" s="22" t="n">
        <v>0</v>
      </c>
      <c r="F3455" s="22" t="n">
        <f aca="false">D3455/SUM(C3455:E3455)</f>
        <v>0.385245901639344</v>
      </c>
      <c r="G3455" s="22" t="n">
        <v>159.05</v>
      </c>
      <c r="H3455" s="22" t="n">
        <v>75.89</v>
      </c>
      <c r="I3455" s="22" t="n">
        <v>9.05</v>
      </c>
      <c r="J3455" s="22" t="n">
        <v>13.888428</v>
      </c>
      <c r="K3455" s="22" t="n">
        <v>1.8E-005</v>
      </c>
      <c r="O3455" s="23"/>
    </row>
    <row r="3456" customFormat="false" ht="15" hidden="false" customHeight="false" outlineLevel="0" collapsed="false">
      <c r="A3456" s="22" t="s">
        <v>110</v>
      </c>
      <c r="B3456" s="22" t="n">
        <v>47</v>
      </c>
      <c r="C3456" s="22" t="n">
        <v>150</v>
      </c>
      <c r="D3456" s="22" t="n">
        <v>94</v>
      </c>
      <c r="E3456" s="22" t="n">
        <v>0</v>
      </c>
      <c r="F3456" s="22" t="n">
        <f aca="false">D3456/SUM(C3456:E3456)</f>
        <v>0.385245901639344</v>
      </c>
      <c r="G3456" s="22" t="n">
        <v>159.05</v>
      </c>
      <c r="H3456" s="22" t="n">
        <v>75.89</v>
      </c>
      <c r="I3456" s="22" t="n">
        <v>9.05</v>
      </c>
      <c r="J3456" s="22" t="n">
        <v>13.888428</v>
      </c>
      <c r="K3456" s="22" t="n">
        <v>1.8E-005</v>
      </c>
      <c r="O3456" s="23"/>
    </row>
    <row r="3457" customFormat="false" ht="15" hidden="false" customHeight="false" outlineLevel="0" collapsed="false">
      <c r="A3457" s="22" t="s">
        <v>2017</v>
      </c>
      <c r="B3457" s="22" t="n">
        <v>9</v>
      </c>
      <c r="C3457" s="22" t="n">
        <v>59</v>
      </c>
      <c r="D3457" s="22" t="n">
        <v>97</v>
      </c>
      <c r="E3457" s="22" t="n">
        <v>96</v>
      </c>
      <c r="F3457" s="22" t="n">
        <f aca="false">D3457/SUM(C3457:E3457)</f>
        <v>0.384920634920635</v>
      </c>
      <c r="G3457" s="22" t="n">
        <v>45.86</v>
      </c>
      <c r="H3457" s="22" t="n">
        <v>123.28</v>
      </c>
      <c r="I3457" s="22" t="n">
        <v>82.86</v>
      </c>
      <c r="J3457" s="22" t="n">
        <v>11.454154</v>
      </c>
      <c r="K3457" s="22" t="n">
        <v>0.000788</v>
      </c>
      <c r="O3457" s="23"/>
    </row>
    <row r="3458" customFormat="false" ht="15" hidden="false" customHeight="false" outlineLevel="0" collapsed="false">
      <c r="A3458" s="22" t="s">
        <v>2018</v>
      </c>
      <c r="B3458" s="22" t="n">
        <v>43</v>
      </c>
      <c r="C3458" s="22" t="n">
        <v>149</v>
      </c>
      <c r="D3458" s="22" t="n">
        <v>102</v>
      </c>
      <c r="E3458" s="22" t="n">
        <v>14</v>
      </c>
      <c r="F3458" s="22" t="n">
        <f aca="false">D3458/SUM(C3458:E3458)</f>
        <v>0.384905660377358</v>
      </c>
      <c r="G3458" s="22" t="n">
        <v>150.94</v>
      </c>
      <c r="H3458" s="22" t="n">
        <v>98.11</v>
      </c>
      <c r="I3458" s="22" t="n">
        <v>15.94</v>
      </c>
      <c r="J3458" s="22" t="n">
        <v>0.415885</v>
      </c>
      <c r="K3458" s="22" t="n">
        <v>0.61937</v>
      </c>
      <c r="O3458" s="23"/>
    </row>
    <row r="3459" customFormat="false" ht="15" hidden="false" customHeight="false" outlineLevel="0" collapsed="false">
      <c r="A3459" s="22" t="s">
        <v>2019</v>
      </c>
      <c r="B3459" s="22" t="n">
        <v>98</v>
      </c>
      <c r="C3459" s="22" t="n">
        <v>12</v>
      </c>
      <c r="D3459" s="22" t="n">
        <v>107</v>
      </c>
      <c r="E3459" s="22" t="n">
        <v>159</v>
      </c>
      <c r="F3459" s="22" t="n">
        <f aca="false">D3459/SUM(C3459:E3459)</f>
        <v>0.384892086330935</v>
      </c>
      <c r="G3459" s="22" t="n">
        <v>15.43</v>
      </c>
      <c r="H3459" s="22" t="n">
        <v>100.13</v>
      </c>
      <c r="I3459" s="22" t="n">
        <v>162.43</v>
      </c>
      <c r="J3459" s="22" t="n">
        <v>1.306678</v>
      </c>
      <c r="K3459" s="22" t="n">
        <v>0.317982</v>
      </c>
      <c r="O3459" s="23"/>
    </row>
    <row r="3460" customFormat="false" ht="15" hidden="false" customHeight="false" outlineLevel="0" collapsed="false">
      <c r="A3460" s="22" t="s">
        <v>2020</v>
      </c>
      <c r="B3460" s="22" t="n">
        <v>122</v>
      </c>
      <c r="C3460" s="22" t="n">
        <v>159</v>
      </c>
      <c r="D3460" s="22" t="n">
        <v>110</v>
      </c>
      <c r="E3460" s="22" t="n">
        <v>17</v>
      </c>
      <c r="F3460" s="22" t="n">
        <f aca="false">D3460/SUM(C3460:E3460)</f>
        <v>0.384615384615385</v>
      </c>
      <c r="G3460" s="22" t="n">
        <v>160.13</v>
      </c>
      <c r="H3460" s="22" t="n">
        <v>107.75</v>
      </c>
      <c r="I3460" s="22" t="n">
        <v>18.13</v>
      </c>
      <c r="J3460" s="22" t="n">
        <v>0.124907</v>
      </c>
      <c r="K3460" s="22" t="n">
        <v>0.875153</v>
      </c>
      <c r="O3460" s="23"/>
    </row>
    <row r="3461" customFormat="false" ht="15" hidden="false" customHeight="false" outlineLevel="0" collapsed="false">
      <c r="A3461" s="22" t="s">
        <v>2021</v>
      </c>
      <c r="B3461" s="22" t="n">
        <v>109</v>
      </c>
      <c r="C3461" s="22" t="n">
        <v>17</v>
      </c>
      <c r="D3461" s="22" t="n">
        <v>110</v>
      </c>
      <c r="E3461" s="22" t="n">
        <v>159</v>
      </c>
      <c r="F3461" s="22" t="n">
        <f aca="false">D3461/SUM(C3461:E3461)</f>
        <v>0.384615384615385</v>
      </c>
      <c r="G3461" s="22" t="n">
        <v>18.13</v>
      </c>
      <c r="H3461" s="22" t="n">
        <v>107.75</v>
      </c>
      <c r="I3461" s="22" t="n">
        <v>160.13</v>
      </c>
      <c r="J3461" s="22" t="n">
        <v>0.124907</v>
      </c>
      <c r="K3461" s="22" t="n">
        <v>0.875153</v>
      </c>
      <c r="O3461" s="23"/>
    </row>
    <row r="3462" customFormat="false" ht="15" hidden="false" customHeight="false" outlineLevel="0" collapsed="false">
      <c r="A3462" s="22" t="s">
        <v>2022</v>
      </c>
      <c r="B3462" s="22" t="n">
        <v>113</v>
      </c>
      <c r="C3462" s="22" t="n">
        <v>158</v>
      </c>
      <c r="D3462" s="22" t="n">
        <v>110</v>
      </c>
      <c r="E3462" s="22" t="n">
        <v>18</v>
      </c>
      <c r="F3462" s="22" t="n">
        <f aca="false">D3462/SUM(C3462:E3462)</f>
        <v>0.384615384615385</v>
      </c>
      <c r="G3462" s="22" t="n">
        <v>158.63</v>
      </c>
      <c r="H3462" s="22" t="n">
        <v>108.73</v>
      </c>
      <c r="I3462" s="22" t="n">
        <v>18.63</v>
      </c>
      <c r="J3462" s="22" t="n">
        <v>0.038754</v>
      </c>
      <c r="K3462" s="22" t="n">
        <v>1</v>
      </c>
      <c r="O3462" s="23"/>
    </row>
    <row r="3463" customFormat="false" ht="15" hidden="false" customHeight="false" outlineLevel="0" collapsed="false">
      <c r="A3463" s="22" t="s">
        <v>2023</v>
      </c>
      <c r="B3463" s="22" t="n">
        <v>25</v>
      </c>
      <c r="C3463" s="22" t="n">
        <v>120</v>
      </c>
      <c r="D3463" s="22" t="n">
        <v>90</v>
      </c>
      <c r="E3463" s="22" t="n">
        <v>24</v>
      </c>
      <c r="F3463" s="22" t="n">
        <f aca="false">D3463/SUM(C3463:E3463)</f>
        <v>0.384615384615385</v>
      </c>
      <c r="G3463" s="22" t="n">
        <v>116.35</v>
      </c>
      <c r="H3463" s="22" t="n">
        <v>97.31</v>
      </c>
      <c r="I3463" s="22" t="n">
        <v>20.35</v>
      </c>
      <c r="J3463" s="22" t="n">
        <v>1.319721</v>
      </c>
      <c r="K3463" s="22" t="n">
        <v>0.270864</v>
      </c>
      <c r="O3463" s="23"/>
    </row>
    <row r="3464" customFormat="false" ht="15" hidden="false" customHeight="false" outlineLevel="0" collapsed="false">
      <c r="A3464" s="22" t="s">
        <v>2024</v>
      </c>
      <c r="B3464" s="22" t="n">
        <v>69</v>
      </c>
      <c r="C3464" s="22" t="n">
        <v>19</v>
      </c>
      <c r="D3464" s="22" t="n">
        <v>110</v>
      </c>
      <c r="E3464" s="22" t="n">
        <v>157</v>
      </c>
      <c r="F3464" s="22" t="n">
        <f aca="false">D3464/SUM(C3464:E3464)</f>
        <v>0.384615384615385</v>
      </c>
      <c r="G3464" s="22" t="n">
        <v>19.15</v>
      </c>
      <c r="H3464" s="22" t="n">
        <v>109.71</v>
      </c>
      <c r="I3464" s="22" t="n">
        <v>157.15</v>
      </c>
      <c r="J3464" s="22" t="n">
        <v>0.00205</v>
      </c>
      <c r="K3464" s="22" t="n">
        <v>1</v>
      </c>
      <c r="O3464" s="23"/>
    </row>
    <row r="3465" customFormat="false" ht="15" hidden="false" customHeight="false" outlineLevel="0" collapsed="false">
      <c r="A3465" s="22" t="s">
        <v>1977</v>
      </c>
      <c r="B3465" s="22" t="n">
        <v>60</v>
      </c>
      <c r="C3465" s="22" t="n">
        <v>119</v>
      </c>
      <c r="D3465" s="22" t="n">
        <v>85</v>
      </c>
      <c r="E3465" s="22" t="n">
        <v>17</v>
      </c>
      <c r="F3465" s="22" t="n">
        <f aca="false">D3465/SUM(C3465:E3465)</f>
        <v>0.384615384615385</v>
      </c>
      <c r="G3465" s="22" t="n">
        <v>118.02</v>
      </c>
      <c r="H3465" s="22" t="n">
        <v>86.96</v>
      </c>
      <c r="I3465" s="22" t="n">
        <v>16.02</v>
      </c>
      <c r="J3465" s="22" t="n">
        <v>0.112443</v>
      </c>
      <c r="K3465" s="22" t="n">
        <v>0.733492</v>
      </c>
      <c r="O3465" s="23"/>
    </row>
    <row r="3466" customFormat="false" ht="15" hidden="false" customHeight="false" outlineLevel="0" collapsed="false">
      <c r="A3466" s="22" t="s">
        <v>2025</v>
      </c>
      <c r="B3466" s="22" t="n">
        <v>115</v>
      </c>
      <c r="C3466" s="22" t="n">
        <v>15</v>
      </c>
      <c r="D3466" s="22" t="n">
        <v>90</v>
      </c>
      <c r="E3466" s="22" t="n">
        <v>129</v>
      </c>
      <c r="F3466" s="22" t="n">
        <f aca="false">D3466/SUM(C3466:E3466)</f>
        <v>0.384615384615385</v>
      </c>
      <c r="G3466" s="22" t="n">
        <v>15.38</v>
      </c>
      <c r="H3466" s="22" t="n">
        <v>89.23</v>
      </c>
      <c r="I3466" s="22" t="n">
        <v>129.38</v>
      </c>
      <c r="J3466" s="22" t="n">
        <v>0.01739</v>
      </c>
      <c r="K3466" s="22" t="n">
        <v>1</v>
      </c>
      <c r="O3466" s="23"/>
    </row>
    <row r="3467" customFormat="false" ht="15" hidden="false" customHeight="false" outlineLevel="0" collapsed="false">
      <c r="A3467" s="22" t="s">
        <v>2026</v>
      </c>
      <c r="B3467" s="22" t="n">
        <v>87</v>
      </c>
      <c r="C3467" s="22" t="n">
        <v>82</v>
      </c>
      <c r="D3467" s="22" t="n">
        <v>60</v>
      </c>
      <c r="E3467" s="22" t="n">
        <v>14</v>
      </c>
      <c r="F3467" s="22" t="n">
        <f aca="false">D3467/SUM(C3467:E3467)</f>
        <v>0.384615384615385</v>
      </c>
      <c r="G3467" s="22" t="n">
        <v>80.41</v>
      </c>
      <c r="H3467" s="22" t="n">
        <v>63.18</v>
      </c>
      <c r="I3467" s="22" t="n">
        <v>12.41</v>
      </c>
      <c r="J3467" s="22" t="n">
        <v>0.395081</v>
      </c>
      <c r="K3467" s="22" t="n">
        <v>0.553667</v>
      </c>
      <c r="O3467" s="23"/>
    </row>
    <row r="3468" customFormat="false" ht="15" hidden="false" customHeight="false" outlineLevel="0" collapsed="false">
      <c r="A3468" s="22" t="s">
        <v>2027</v>
      </c>
      <c r="B3468" s="22" t="n">
        <v>53</v>
      </c>
      <c r="C3468" s="22" t="n">
        <v>5</v>
      </c>
      <c r="D3468" s="22" t="n">
        <v>68</v>
      </c>
      <c r="E3468" s="22" t="n">
        <v>104</v>
      </c>
      <c r="F3468" s="22" t="n">
        <f aca="false">D3468/SUM(C3468:E3468)</f>
        <v>0.384180790960452</v>
      </c>
      <c r="G3468" s="22" t="n">
        <v>8.59</v>
      </c>
      <c r="H3468" s="22" t="n">
        <v>60.81</v>
      </c>
      <c r="I3468" s="22" t="n">
        <v>107.59</v>
      </c>
      <c r="J3468" s="22" t="n">
        <v>2.471725</v>
      </c>
      <c r="K3468" s="22" t="n">
        <v>0.186103</v>
      </c>
      <c r="O3468" s="23"/>
    </row>
    <row r="3469" customFormat="false" ht="15" hidden="false" customHeight="false" outlineLevel="0" collapsed="false">
      <c r="A3469" s="22" t="s">
        <v>2028</v>
      </c>
      <c r="B3469" s="22" t="n">
        <v>12</v>
      </c>
      <c r="C3469" s="22" t="n">
        <v>20</v>
      </c>
      <c r="D3469" s="22" t="n">
        <v>96</v>
      </c>
      <c r="E3469" s="22" t="n">
        <v>134</v>
      </c>
      <c r="F3469" s="22" t="n">
        <f aca="false">D3469/SUM(C3469:E3469)</f>
        <v>0.384</v>
      </c>
      <c r="G3469" s="22" t="n">
        <v>18.5</v>
      </c>
      <c r="H3469" s="22" t="n">
        <v>99.01</v>
      </c>
      <c r="I3469" s="22" t="n">
        <v>132.5</v>
      </c>
      <c r="J3469" s="22" t="n">
        <v>0.230757</v>
      </c>
      <c r="K3469" s="22" t="n">
        <v>0.632882</v>
      </c>
      <c r="O3469" s="23"/>
    </row>
    <row r="3470" customFormat="false" ht="15" hidden="false" customHeight="false" outlineLevel="0" collapsed="false">
      <c r="A3470" s="22" t="s">
        <v>2029</v>
      </c>
      <c r="B3470" s="22" t="n">
        <v>71</v>
      </c>
      <c r="C3470" s="22" t="n">
        <v>14</v>
      </c>
      <c r="D3470" s="22" t="n">
        <v>81</v>
      </c>
      <c r="E3470" s="22" t="n">
        <v>116</v>
      </c>
      <c r="F3470" s="22" t="n">
        <f aca="false">D3470/SUM(C3470:E3470)</f>
        <v>0.383886255924171</v>
      </c>
      <c r="G3470" s="22" t="n">
        <v>14.08</v>
      </c>
      <c r="H3470" s="22" t="n">
        <v>80.85</v>
      </c>
      <c r="I3470" s="22" t="n">
        <v>116.08</v>
      </c>
      <c r="J3470" s="22" t="n">
        <v>0.000766</v>
      </c>
      <c r="K3470" s="22" t="n">
        <v>1</v>
      </c>
      <c r="O3470" s="23"/>
    </row>
    <row r="3471" customFormat="false" ht="15" hidden="false" customHeight="false" outlineLevel="0" collapsed="false">
      <c r="A3471" s="22" t="s">
        <v>2029</v>
      </c>
      <c r="B3471" s="22" t="n">
        <v>108</v>
      </c>
      <c r="C3471" s="22" t="n">
        <v>14</v>
      </c>
      <c r="D3471" s="22" t="n">
        <v>81</v>
      </c>
      <c r="E3471" s="22" t="n">
        <v>116</v>
      </c>
      <c r="F3471" s="22" t="n">
        <f aca="false">D3471/SUM(C3471:E3471)</f>
        <v>0.383886255924171</v>
      </c>
      <c r="G3471" s="22" t="n">
        <v>14.08</v>
      </c>
      <c r="H3471" s="22" t="n">
        <v>80.85</v>
      </c>
      <c r="I3471" s="22" t="n">
        <v>116.08</v>
      </c>
      <c r="J3471" s="22" t="n">
        <v>0.000766</v>
      </c>
      <c r="K3471" s="22" t="n">
        <v>1</v>
      </c>
      <c r="O3471" s="23"/>
    </row>
    <row r="3472" customFormat="false" ht="15" hidden="false" customHeight="false" outlineLevel="0" collapsed="false">
      <c r="A3472" s="22" t="s">
        <v>2030</v>
      </c>
      <c r="B3472" s="22" t="n">
        <v>68</v>
      </c>
      <c r="C3472" s="22" t="n">
        <v>166</v>
      </c>
      <c r="D3472" s="22" t="n">
        <v>109</v>
      </c>
      <c r="E3472" s="22" t="n">
        <v>9</v>
      </c>
      <c r="F3472" s="22" t="n">
        <f aca="false">D3472/SUM(C3472:E3472)</f>
        <v>0.383802816901408</v>
      </c>
      <c r="G3472" s="22" t="n">
        <v>171.2</v>
      </c>
      <c r="H3472" s="22" t="n">
        <v>98.6</v>
      </c>
      <c r="I3472" s="22" t="n">
        <v>14.2</v>
      </c>
      <c r="J3472" s="22" t="n">
        <v>3.156992</v>
      </c>
      <c r="K3472" s="22" t="n">
        <v>0.088309</v>
      </c>
      <c r="O3472" s="23"/>
    </row>
    <row r="3473" customFormat="false" ht="15" hidden="false" customHeight="false" outlineLevel="0" collapsed="false">
      <c r="A3473" s="22" t="s">
        <v>2030</v>
      </c>
      <c r="B3473" s="22" t="n">
        <v>94</v>
      </c>
      <c r="C3473" s="22" t="n">
        <v>166</v>
      </c>
      <c r="D3473" s="22" t="n">
        <v>109</v>
      </c>
      <c r="E3473" s="22" t="n">
        <v>9</v>
      </c>
      <c r="F3473" s="22" t="n">
        <f aca="false">D3473/SUM(C3473:E3473)</f>
        <v>0.383802816901408</v>
      </c>
      <c r="G3473" s="22" t="n">
        <v>171.2</v>
      </c>
      <c r="H3473" s="22" t="n">
        <v>98.6</v>
      </c>
      <c r="I3473" s="22" t="n">
        <v>14.2</v>
      </c>
      <c r="J3473" s="22" t="n">
        <v>3.156992</v>
      </c>
      <c r="K3473" s="22" t="n">
        <v>0.088309</v>
      </c>
      <c r="O3473" s="23"/>
    </row>
    <row r="3474" customFormat="false" ht="15" hidden="false" customHeight="false" outlineLevel="0" collapsed="false">
      <c r="A3474" s="22" t="s">
        <v>1301</v>
      </c>
      <c r="B3474" s="22" t="n">
        <v>91</v>
      </c>
      <c r="C3474" s="22" t="n">
        <v>160</v>
      </c>
      <c r="D3474" s="22" t="n">
        <v>109</v>
      </c>
      <c r="E3474" s="22" t="n">
        <v>15</v>
      </c>
      <c r="F3474" s="22" t="n">
        <f aca="false">D3474/SUM(C3474:E3474)</f>
        <v>0.383802816901408</v>
      </c>
      <c r="G3474" s="22" t="n">
        <v>162.01</v>
      </c>
      <c r="H3474" s="22" t="n">
        <v>104.98</v>
      </c>
      <c r="I3474" s="22" t="n">
        <v>17.01</v>
      </c>
      <c r="J3474" s="22" t="n">
        <v>0.415551</v>
      </c>
      <c r="K3474" s="22" t="n">
        <v>0.630239</v>
      </c>
      <c r="O3474" s="23"/>
    </row>
    <row r="3475" customFormat="false" ht="15" hidden="false" customHeight="false" outlineLevel="0" collapsed="false">
      <c r="A3475" s="22" t="s">
        <v>2031</v>
      </c>
      <c r="B3475" s="22" t="n">
        <v>38</v>
      </c>
      <c r="C3475" s="22" t="n">
        <v>159</v>
      </c>
      <c r="D3475" s="22" t="n">
        <v>107</v>
      </c>
      <c r="E3475" s="22" t="n">
        <v>13</v>
      </c>
      <c r="F3475" s="22" t="n">
        <f aca="false">D3475/SUM(C3475:E3475)</f>
        <v>0.383512544802867</v>
      </c>
      <c r="G3475" s="22" t="n">
        <v>161.85</v>
      </c>
      <c r="H3475" s="22" t="n">
        <v>101.3</v>
      </c>
      <c r="I3475" s="22" t="n">
        <v>15.85</v>
      </c>
      <c r="J3475" s="22" t="n">
        <v>0.883589</v>
      </c>
      <c r="K3475" s="22" t="n">
        <v>0.411555</v>
      </c>
      <c r="O3475" s="23"/>
    </row>
    <row r="3476" customFormat="false" ht="15" hidden="false" customHeight="false" outlineLevel="0" collapsed="false">
      <c r="A3476" s="22" t="s">
        <v>2032</v>
      </c>
      <c r="B3476" s="22" t="n">
        <v>73</v>
      </c>
      <c r="C3476" s="22" t="n">
        <v>122</v>
      </c>
      <c r="D3476" s="22" t="n">
        <v>102</v>
      </c>
      <c r="E3476" s="22" t="n">
        <v>42</v>
      </c>
      <c r="F3476" s="22" t="n">
        <f aca="false">D3476/SUM(C3476:E3476)</f>
        <v>0.383458646616541</v>
      </c>
      <c r="G3476" s="22" t="n">
        <v>112.52</v>
      </c>
      <c r="H3476" s="22" t="n">
        <v>120.97</v>
      </c>
      <c r="I3476" s="22" t="n">
        <v>32.52</v>
      </c>
      <c r="J3476" s="22" t="n">
        <v>6.541209</v>
      </c>
      <c r="K3476" s="22" t="n">
        <v>0.010647</v>
      </c>
      <c r="O3476" s="23"/>
    </row>
    <row r="3477" customFormat="false" ht="15" hidden="false" customHeight="false" outlineLevel="0" collapsed="false">
      <c r="A3477" s="22" t="s">
        <v>2033</v>
      </c>
      <c r="B3477" s="22" t="n">
        <v>100</v>
      </c>
      <c r="C3477" s="22" t="n">
        <v>59</v>
      </c>
      <c r="D3477" s="22" t="n">
        <v>87</v>
      </c>
      <c r="E3477" s="22" t="n">
        <v>81</v>
      </c>
      <c r="F3477" s="22" t="n">
        <f aca="false">D3477/SUM(C3477:E3477)</f>
        <v>0.383259911894273</v>
      </c>
      <c r="G3477" s="22" t="n">
        <v>46.28</v>
      </c>
      <c r="H3477" s="22" t="n">
        <v>112.43</v>
      </c>
      <c r="I3477" s="22" t="n">
        <v>68.28</v>
      </c>
      <c r="J3477" s="22" t="n">
        <v>11.616031</v>
      </c>
      <c r="K3477" s="22" t="n">
        <v>0.000768</v>
      </c>
      <c r="O3477" s="23"/>
    </row>
    <row r="3478" customFormat="false" ht="15" hidden="false" customHeight="false" outlineLevel="0" collapsed="false">
      <c r="A3478" s="22" t="s">
        <v>2034</v>
      </c>
      <c r="B3478" s="22" t="n">
        <v>71</v>
      </c>
      <c r="C3478" s="22" t="n">
        <v>133</v>
      </c>
      <c r="D3478" s="22" t="n">
        <v>87</v>
      </c>
      <c r="E3478" s="22" t="n">
        <v>7</v>
      </c>
      <c r="F3478" s="22" t="n">
        <f aca="false">D3478/SUM(C3478:E3478)</f>
        <v>0.383259911894273</v>
      </c>
      <c r="G3478" s="22" t="n">
        <v>137.23</v>
      </c>
      <c r="H3478" s="22" t="n">
        <v>78.53</v>
      </c>
      <c r="I3478" s="22" t="n">
        <v>11.23</v>
      </c>
      <c r="J3478" s="22" t="n">
        <v>2.640137</v>
      </c>
      <c r="K3478" s="22" t="n">
        <v>0.126388</v>
      </c>
      <c r="O3478" s="23"/>
    </row>
    <row r="3479" customFormat="false" ht="15" hidden="false" customHeight="false" outlineLevel="0" collapsed="false">
      <c r="A3479" s="22" t="s">
        <v>1383</v>
      </c>
      <c r="B3479" s="22" t="n">
        <v>31</v>
      </c>
      <c r="C3479" s="22" t="n">
        <v>152</v>
      </c>
      <c r="D3479" s="22" t="n">
        <v>108</v>
      </c>
      <c r="E3479" s="22" t="n">
        <v>22</v>
      </c>
      <c r="F3479" s="22" t="n">
        <f aca="false">D3479/SUM(C3479:E3479)</f>
        <v>0.382978723404255</v>
      </c>
      <c r="G3479" s="22" t="n">
        <v>150.48</v>
      </c>
      <c r="H3479" s="22" t="n">
        <v>111.04</v>
      </c>
      <c r="I3479" s="22" t="n">
        <v>20.48</v>
      </c>
      <c r="J3479" s="22" t="n">
        <v>0.210754</v>
      </c>
      <c r="K3479" s="22" t="n">
        <v>0.650765</v>
      </c>
      <c r="O3479" s="23"/>
    </row>
    <row r="3480" customFormat="false" ht="15" hidden="false" customHeight="false" outlineLevel="0" collapsed="false">
      <c r="A3480" s="22" t="s">
        <v>2035</v>
      </c>
      <c r="B3480" s="22" t="n">
        <v>96</v>
      </c>
      <c r="C3480" s="22" t="n">
        <v>92</v>
      </c>
      <c r="D3480" s="22" t="n">
        <v>67</v>
      </c>
      <c r="E3480" s="22" t="n">
        <v>16</v>
      </c>
      <c r="F3480" s="22" t="n">
        <f aca="false">D3480/SUM(C3480:E3480)</f>
        <v>0.382857142857143</v>
      </c>
      <c r="G3480" s="22" t="n">
        <v>90</v>
      </c>
      <c r="H3480" s="22" t="n">
        <v>71</v>
      </c>
      <c r="I3480" s="22" t="n">
        <v>14</v>
      </c>
      <c r="J3480" s="22" t="n">
        <v>0.554697</v>
      </c>
      <c r="K3480" s="22" t="n">
        <v>0.458159</v>
      </c>
      <c r="O3480" s="23"/>
    </row>
    <row r="3481" customFormat="false" ht="15" hidden="false" customHeight="false" outlineLevel="0" collapsed="false">
      <c r="A3481" s="22" t="s">
        <v>165</v>
      </c>
      <c r="B3481" s="22" t="n">
        <v>88</v>
      </c>
      <c r="C3481" s="22" t="n">
        <v>142</v>
      </c>
      <c r="D3481" s="22" t="n">
        <v>88</v>
      </c>
      <c r="E3481" s="22" t="n">
        <v>0</v>
      </c>
      <c r="F3481" s="22" t="n">
        <f aca="false">D3481/SUM(C3481:E3481)</f>
        <v>0.382608695652174</v>
      </c>
      <c r="G3481" s="22" t="n">
        <v>150.42</v>
      </c>
      <c r="H3481" s="22" t="n">
        <v>71.17</v>
      </c>
      <c r="I3481" s="22" t="n">
        <v>8.42</v>
      </c>
      <c r="J3481" s="22" t="n">
        <v>12.870852</v>
      </c>
      <c r="K3481" s="22" t="n">
        <v>5.6E-005</v>
      </c>
      <c r="O3481" s="23"/>
    </row>
    <row r="3482" customFormat="false" ht="15" hidden="false" customHeight="false" outlineLevel="0" collapsed="false">
      <c r="A3482" s="22" t="s">
        <v>1889</v>
      </c>
      <c r="B3482" s="22" t="n">
        <v>29</v>
      </c>
      <c r="C3482" s="22" t="n">
        <v>28</v>
      </c>
      <c r="D3482" s="22" t="n">
        <v>101</v>
      </c>
      <c r="E3482" s="22" t="n">
        <v>135</v>
      </c>
      <c r="F3482" s="22" t="n">
        <f aca="false">D3482/SUM(C3482:E3482)</f>
        <v>0.382575757575758</v>
      </c>
      <c r="G3482" s="22" t="n">
        <v>23.34</v>
      </c>
      <c r="H3482" s="22" t="n">
        <v>110.32</v>
      </c>
      <c r="I3482" s="22" t="n">
        <v>130.34</v>
      </c>
      <c r="J3482" s="22" t="n">
        <v>1.882827</v>
      </c>
      <c r="K3482" s="22" t="n">
        <v>0.18464</v>
      </c>
      <c r="O3482" s="23"/>
    </row>
    <row r="3483" customFormat="false" ht="15" hidden="false" customHeight="false" outlineLevel="0" collapsed="false">
      <c r="A3483" s="22" t="s">
        <v>1470</v>
      </c>
      <c r="B3483" s="22" t="n">
        <v>113</v>
      </c>
      <c r="C3483" s="22" t="n">
        <v>0</v>
      </c>
      <c r="D3483" s="22" t="n">
        <v>109</v>
      </c>
      <c r="E3483" s="22" t="n">
        <v>176</v>
      </c>
      <c r="F3483" s="22" t="n">
        <f aca="false">D3483/SUM(C3483:E3483)</f>
        <v>0.382456140350877</v>
      </c>
      <c r="G3483" s="22" t="n">
        <v>10.42</v>
      </c>
      <c r="H3483" s="22" t="n">
        <v>88.16</v>
      </c>
      <c r="I3483" s="22" t="n">
        <v>186.42</v>
      </c>
      <c r="J3483" s="22" t="n">
        <v>15.932943</v>
      </c>
      <c r="K3483" s="22" t="n">
        <v>4E-006</v>
      </c>
      <c r="O3483" s="23"/>
    </row>
    <row r="3484" customFormat="false" ht="15" hidden="false" customHeight="false" outlineLevel="0" collapsed="false">
      <c r="A3484" s="22" t="s">
        <v>2036</v>
      </c>
      <c r="B3484" s="22" t="n">
        <v>112</v>
      </c>
      <c r="C3484" s="22" t="n">
        <v>159</v>
      </c>
      <c r="D3484" s="22" t="n">
        <v>109</v>
      </c>
      <c r="E3484" s="22" t="n">
        <v>17</v>
      </c>
      <c r="F3484" s="22" t="n">
        <f aca="false">D3484/SUM(C3484:E3484)</f>
        <v>0.382456140350877</v>
      </c>
      <c r="G3484" s="22" t="n">
        <v>159.94</v>
      </c>
      <c r="H3484" s="22" t="n">
        <v>107.12</v>
      </c>
      <c r="I3484" s="22" t="n">
        <v>17.94</v>
      </c>
      <c r="J3484" s="22" t="n">
        <v>0.087352</v>
      </c>
      <c r="K3484" s="22" t="n">
        <v>0.87508</v>
      </c>
      <c r="O3484" s="23"/>
    </row>
    <row r="3485" customFormat="false" ht="15" hidden="false" customHeight="false" outlineLevel="0" collapsed="false">
      <c r="A3485" s="22" t="s">
        <v>2037</v>
      </c>
      <c r="B3485" s="22" t="n">
        <v>52</v>
      </c>
      <c r="C3485" s="22" t="n">
        <v>161</v>
      </c>
      <c r="D3485" s="22" t="n">
        <v>109</v>
      </c>
      <c r="E3485" s="22" t="n">
        <v>15</v>
      </c>
      <c r="F3485" s="22" t="n">
        <f aca="false">D3485/SUM(C3485:E3485)</f>
        <v>0.382456140350877</v>
      </c>
      <c r="G3485" s="22" t="n">
        <v>162.95</v>
      </c>
      <c r="H3485" s="22" t="n">
        <v>105.1</v>
      </c>
      <c r="I3485" s="22" t="n">
        <v>16.95</v>
      </c>
      <c r="J3485" s="22" t="n">
        <v>0.391704</v>
      </c>
      <c r="K3485" s="22" t="n">
        <v>0.630525</v>
      </c>
      <c r="O3485" s="23"/>
    </row>
    <row r="3486" customFormat="false" ht="15" hidden="false" customHeight="false" outlineLevel="0" collapsed="false">
      <c r="A3486" s="22" t="s">
        <v>2038</v>
      </c>
      <c r="B3486" s="22" t="n">
        <v>90</v>
      </c>
      <c r="C3486" s="22" t="n">
        <v>7</v>
      </c>
      <c r="D3486" s="22" t="n">
        <v>109</v>
      </c>
      <c r="E3486" s="22" t="n">
        <v>169</v>
      </c>
      <c r="F3486" s="22" t="n">
        <f aca="false">D3486/SUM(C3486:E3486)</f>
        <v>0.382456140350877</v>
      </c>
      <c r="G3486" s="22" t="n">
        <v>13.27</v>
      </c>
      <c r="H3486" s="22" t="n">
        <v>96.46</v>
      </c>
      <c r="I3486" s="22" t="n">
        <v>175.27</v>
      </c>
      <c r="J3486" s="22" t="n">
        <v>4.818481</v>
      </c>
      <c r="K3486" s="22" t="n">
        <v>0.034599</v>
      </c>
      <c r="O3486" s="23"/>
    </row>
    <row r="3487" customFormat="false" ht="15" hidden="false" customHeight="false" outlineLevel="0" collapsed="false">
      <c r="A3487" s="22" t="s">
        <v>2039</v>
      </c>
      <c r="B3487" s="22" t="n">
        <v>29</v>
      </c>
      <c r="C3487" s="22" t="n">
        <v>13</v>
      </c>
      <c r="D3487" s="22" t="n">
        <v>104</v>
      </c>
      <c r="E3487" s="22" t="n">
        <v>155</v>
      </c>
      <c r="F3487" s="22" t="n">
        <f aca="false">D3487/SUM(C3487:E3487)</f>
        <v>0.382352941176471</v>
      </c>
      <c r="G3487" s="22" t="n">
        <v>15.53</v>
      </c>
      <c r="H3487" s="22" t="n">
        <v>98.93</v>
      </c>
      <c r="I3487" s="22" t="n">
        <v>157.53</v>
      </c>
      <c r="J3487" s="22" t="n">
        <v>0.713247</v>
      </c>
      <c r="K3487" s="22" t="n">
        <v>0.504643</v>
      </c>
      <c r="O3487" s="23"/>
    </row>
    <row r="3488" customFormat="false" ht="15" hidden="false" customHeight="false" outlineLevel="0" collapsed="false">
      <c r="A3488" s="22" t="s">
        <v>2040</v>
      </c>
      <c r="B3488" s="22" t="n">
        <v>48</v>
      </c>
      <c r="C3488" s="22" t="n">
        <v>149</v>
      </c>
      <c r="D3488" s="22" t="n">
        <v>99</v>
      </c>
      <c r="E3488" s="22" t="n">
        <v>11</v>
      </c>
      <c r="F3488" s="22" t="n">
        <f aca="false">D3488/SUM(C3488:E3488)</f>
        <v>0.382239382239382</v>
      </c>
      <c r="G3488" s="22" t="n">
        <v>152.13</v>
      </c>
      <c r="H3488" s="22" t="n">
        <v>92.74</v>
      </c>
      <c r="I3488" s="22" t="n">
        <v>14.13</v>
      </c>
      <c r="J3488" s="22" t="n">
        <v>1.181891</v>
      </c>
      <c r="K3488" s="22" t="n">
        <v>0.384234</v>
      </c>
      <c r="O3488" s="23"/>
    </row>
    <row r="3489" customFormat="false" ht="15" hidden="false" customHeight="false" outlineLevel="0" collapsed="false">
      <c r="A3489" s="22" t="s">
        <v>2041</v>
      </c>
      <c r="B3489" s="22" t="n">
        <v>14</v>
      </c>
      <c r="C3489" s="22" t="n">
        <v>106</v>
      </c>
      <c r="D3489" s="22" t="n">
        <v>73</v>
      </c>
      <c r="E3489" s="22" t="n">
        <v>12</v>
      </c>
      <c r="F3489" s="22" t="n">
        <f aca="false">D3489/SUM(C3489:E3489)</f>
        <v>0.382198952879581</v>
      </c>
      <c r="G3489" s="22" t="n">
        <v>106.32</v>
      </c>
      <c r="H3489" s="22" t="n">
        <v>72.37</v>
      </c>
      <c r="I3489" s="22" t="n">
        <v>12.32</v>
      </c>
      <c r="J3489" s="22" t="n">
        <v>0.014516</v>
      </c>
      <c r="K3489" s="22" t="n">
        <v>1</v>
      </c>
      <c r="O3489" s="23"/>
    </row>
    <row r="3490" customFormat="false" ht="15" hidden="false" customHeight="false" outlineLevel="0" collapsed="false">
      <c r="A3490" s="22" t="s">
        <v>2042</v>
      </c>
      <c r="B3490" s="22" t="n">
        <v>68</v>
      </c>
      <c r="C3490" s="22" t="n">
        <v>165</v>
      </c>
      <c r="D3490" s="22" t="n">
        <v>107</v>
      </c>
      <c r="E3490" s="22" t="n">
        <v>8</v>
      </c>
      <c r="F3490" s="22" t="n">
        <f aca="false">D3490/SUM(C3490:E3490)</f>
        <v>0.382142857142857</v>
      </c>
      <c r="G3490" s="22" t="n">
        <v>170.51</v>
      </c>
      <c r="H3490" s="22" t="n">
        <v>95.98</v>
      </c>
      <c r="I3490" s="22" t="n">
        <v>13.51</v>
      </c>
      <c r="J3490" s="22" t="n">
        <v>3.6882</v>
      </c>
      <c r="K3490" s="22" t="n">
        <v>0.079255</v>
      </c>
      <c r="O3490" s="23"/>
    </row>
    <row r="3491" customFormat="false" ht="15" hidden="false" customHeight="false" outlineLevel="0" collapsed="false">
      <c r="A3491" s="22" t="s">
        <v>2043</v>
      </c>
      <c r="B3491" s="22" t="n">
        <v>74</v>
      </c>
      <c r="C3491" s="22" t="n">
        <v>14</v>
      </c>
      <c r="D3491" s="22" t="n">
        <v>94</v>
      </c>
      <c r="E3491" s="22" t="n">
        <v>138</v>
      </c>
      <c r="F3491" s="22" t="n">
        <f aca="false">D3491/SUM(C3491:E3491)</f>
        <v>0.382113821138211</v>
      </c>
      <c r="G3491" s="22" t="n">
        <v>15.13</v>
      </c>
      <c r="H3491" s="22" t="n">
        <v>91.75</v>
      </c>
      <c r="I3491" s="22" t="n">
        <v>139.13</v>
      </c>
      <c r="J3491" s="22" t="n">
        <v>0.148215</v>
      </c>
      <c r="K3491" s="22" t="n">
        <v>0.864098</v>
      </c>
      <c r="O3491" s="23"/>
    </row>
    <row r="3492" customFormat="false" ht="15" hidden="false" customHeight="false" outlineLevel="0" collapsed="false">
      <c r="A3492" s="22" t="s">
        <v>2043</v>
      </c>
      <c r="B3492" s="22" t="n">
        <v>78</v>
      </c>
      <c r="C3492" s="22" t="n">
        <v>14</v>
      </c>
      <c r="D3492" s="22" t="n">
        <v>94</v>
      </c>
      <c r="E3492" s="22" t="n">
        <v>138</v>
      </c>
      <c r="F3492" s="22" t="n">
        <f aca="false">D3492/SUM(C3492:E3492)</f>
        <v>0.382113821138211</v>
      </c>
      <c r="G3492" s="22" t="n">
        <v>15.13</v>
      </c>
      <c r="H3492" s="22" t="n">
        <v>91.75</v>
      </c>
      <c r="I3492" s="22" t="n">
        <v>139.13</v>
      </c>
      <c r="J3492" s="22" t="n">
        <v>0.148215</v>
      </c>
      <c r="K3492" s="22" t="n">
        <v>0.864098</v>
      </c>
      <c r="O3492" s="23"/>
    </row>
    <row r="3493" customFormat="false" ht="15" hidden="false" customHeight="false" outlineLevel="0" collapsed="false">
      <c r="A3493" s="22" t="s">
        <v>2044</v>
      </c>
      <c r="B3493" s="22" t="n">
        <v>34</v>
      </c>
      <c r="C3493" s="22" t="n">
        <v>15</v>
      </c>
      <c r="D3493" s="22" t="n">
        <v>89</v>
      </c>
      <c r="E3493" s="22" t="n">
        <v>129</v>
      </c>
      <c r="F3493" s="22" t="n">
        <f aca="false">D3493/SUM(C3493:E3493)</f>
        <v>0.381974248927039</v>
      </c>
      <c r="G3493" s="22" t="n">
        <v>15.19</v>
      </c>
      <c r="H3493" s="22" t="n">
        <v>88.61</v>
      </c>
      <c r="I3493" s="22" t="n">
        <v>129.19</v>
      </c>
      <c r="J3493" s="22" t="n">
        <v>0.004477</v>
      </c>
      <c r="K3493" s="22" t="n">
        <v>1</v>
      </c>
      <c r="O3493" s="23"/>
    </row>
    <row r="3494" customFormat="false" ht="15" hidden="false" customHeight="false" outlineLevel="0" collapsed="false">
      <c r="A3494" s="22" t="s">
        <v>1935</v>
      </c>
      <c r="B3494" s="22" t="n">
        <v>25</v>
      </c>
      <c r="C3494" s="22" t="n">
        <v>123</v>
      </c>
      <c r="D3494" s="22" t="n">
        <v>84</v>
      </c>
      <c r="E3494" s="22" t="n">
        <v>13</v>
      </c>
      <c r="F3494" s="22" t="n">
        <f aca="false">D3494/SUM(C3494:E3494)</f>
        <v>0.381818181818182</v>
      </c>
      <c r="G3494" s="22" t="n">
        <v>123.75</v>
      </c>
      <c r="H3494" s="22" t="n">
        <v>82.5</v>
      </c>
      <c r="I3494" s="22" t="n">
        <v>13.75</v>
      </c>
      <c r="J3494" s="22" t="n">
        <v>0.072727</v>
      </c>
      <c r="K3494" s="22" t="n">
        <v>0.859032</v>
      </c>
      <c r="O3494" s="23"/>
    </row>
    <row r="3495" customFormat="false" ht="15" hidden="false" customHeight="false" outlineLevel="0" collapsed="false">
      <c r="A3495" s="22" t="s">
        <v>958</v>
      </c>
      <c r="B3495" s="22" t="n">
        <v>51</v>
      </c>
      <c r="C3495" s="22" t="n">
        <v>96</v>
      </c>
      <c r="D3495" s="22" t="n">
        <v>63</v>
      </c>
      <c r="E3495" s="22" t="n">
        <v>6</v>
      </c>
      <c r="F3495" s="22" t="n">
        <f aca="false">D3495/SUM(C3495:E3495)</f>
        <v>0.381818181818182</v>
      </c>
      <c r="G3495" s="22" t="n">
        <v>98.52</v>
      </c>
      <c r="H3495" s="22" t="n">
        <v>57.95</v>
      </c>
      <c r="I3495" s="22" t="n">
        <v>8.52</v>
      </c>
      <c r="J3495" s="22" t="n">
        <v>1.250574</v>
      </c>
      <c r="K3495" s="22" t="n">
        <v>0.374354</v>
      </c>
      <c r="O3495" s="23"/>
    </row>
    <row r="3496" customFormat="false" ht="15" hidden="false" customHeight="false" outlineLevel="0" collapsed="false">
      <c r="A3496" s="22" t="s">
        <v>1310</v>
      </c>
      <c r="B3496" s="22" t="n">
        <v>61</v>
      </c>
      <c r="C3496" s="22" t="n">
        <v>18</v>
      </c>
      <c r="D3496" s="22" t="n">
        <v>84</v>
      </c>
      <c r="E3496" s="22" t="n">
        <v>118</v>
      </c>
      <c r="F3496" s="22" t="n">
        <f aca="false">D3496/SUM(C3496:E3496)</f>
        <v>0.381818181818182</v>
      </c>
      <c r="G3496" s="22" t="n">
        <v>16.36</v>
      </c>
      <c r="H3496" s="22" t="n">
        <v>87.27</v>
      </c>
      <c r="I3496" s="22" t="n">
        <v>116.36</v>
      </c>
      <c r="J3496" s="22" t="n">
        <v>0.309375</v>
      </c>
      <c r="K3496" s="22" t="n">
        <v>0.610073</v>
      </c>
      <c r="O3496" s="23"/>
    </row>
    <row r="3497" customFormat="false" ht="15" hidden="false" customHeight="false" outlineLevel="0" collapsed="false">
      <c r="A3497" s="22" t="s">
        <v>2045</v>
      </c>
      <c r="B3497" s="22" t="n">
        <v>34</v>
      </c>
      <c r="C3497" s="22" t="n">
        <v>26</v>
      </c>
      <c r="D3497" s="22" t="n">
        <v>108</v>
      </c>
      <c r="E3497" s="22" t="n">
        <v>149</v>
      </c>
      <c r="F3497" s="22" t="n">
        <f aca="false">D3497/SUM(C3497:E3497)</f>
        <v>0.381625441696113</v>
      </c>
      <c r="G3497" s="22" t="n">
        <v>22.61</v>
      </c>
      <c r="H3497" s="22" t="n">
        <v>114.77</v>
      </c>
      <c r="I3497" s="22" t="n">
        <v>145.61</v>
      </c>
      <c r="J3497" s="22" t="n">
        <v>0.984794</v>
      </c>
      <c r="K3497" s="22" t="n">
        <v>0.308117</v>
      </c>
      <c r="O3497" s="23"/>
    </row>
    <row r="3498" customFormat="false" ht="15" hidden="false" customHeight="false" outlineLevel="0" collapsed="false">
      <c r="A3498" s="22" t="s">
        <v>1437</v>
      </c>
      <c r="B3498" s="22" t="n">
        <v>18</v>
      </c>
      <c r="C3498" s="22" t="n">
        <v>145</v>
      </c>
      <c r="D3498" s="22" t="n">
        <v>108</v>
      </c>
      <c r="E3498" s="22" t="n">
        <v>30</v>
      </c>
      <c r="F3498" s="22" t="n">
        <f aca="false">D3498/SUM(C3498:E3498)</f>
        <v>0.381625441696113</v>
      </c>
      <c r="G3498" s="22" t="n">
        <v>139.93</v>
      </c>
      <c r="H3498" s="22" t="n">
        <v>118.13</v>
      </c>
      <c r="I3498" s="22" t="n">
        <v>24.93</v>
      </c>
      <c r="J3498" s="22" t="n">
        <v>2.082668</v>
      </c>
      <c r="K3498" s="22" t="n">
        <v>0.154881</v>
      </c>
      <c r="O3498" s="23"/>
    </row>
    <row r="3499" customFormat="false" ht="15" hidden="false" customHeight="false" outlineLevel="0" collapsed="false">
      <c r="A3499" s="22" t="s">
        <v>2046</v>
      </c>
      <c r="B3499" s="22" t="n">
        <v>13</v>
      </c>
      <c r="C3499" s="22" t="n">
        <v>12</v>
      </c>
      <c r="D3499" s="22" t="n">
        <v>95</v>
      </c>
      <c r="E3499" s="22" t="n">
        <v>142</v>
      </c>
      <c r="F3499" s="22" t="n">
        <f aca="false">D3499/SUM(C3499:E3499)</f>
        <v>0.381526104417671</v>
      </c>
      <c r="G3499" s="22" t="n">
        <v>14.22</v>
      </c>
      <c r="H3499" s="22" t="n">
        <v>90.56</v>
      </c>
      <c r="I3499" s="22" t="n">
        <v>144.22</v>
      </c>
      <c r="J3499" s="22" t="n">
        <v>0.597336</v>
      </c>
      <c r="K3499" s="22" t="n">
        <v>0.490999</v>
      </c>
      <c r="O3499" s="23"/>
    </row>
    <row r="3500" customFormat="false" ht="15" hidden="false" customHeight="false" outlineLevel="0" collapsed="false">
      <c r="A3500" s="22" t="s">
        <v>2047</v>
      </c>
      <c r="B3500" s="22" t="n">
        <v>20</v>
      </c>
      <c r="C3500" s="22" t="n">
        <v>120</v>
      </c>
      <c r="D3500" s="22" t="n">
        <v>82</v>
      </c>
      <c r="E3500" s="22" t="n">
        <v>13</v>
      </c>
      <c r="F3500" s="22" t="n">
        <f aca="false">D3500/SUM(C3500:E3500)</f>
        <v>0.381395348837209</v>
      </c>
      <c r="G3500" s="22" t="n">
        <v>120.56</v>
      </c>
      <c r="H3500" s="22" t="n">
        <v>80.87</v>
      </c>
      <c r="I3500" s="22" t="n">
        <v>13.56</v>
      </c>
      <c r="J3500" s="22" t="n">
        <v>0.041646</v>
      </c>
      <c r="K3500" s="22" t="n">
        <v>1</v>
      </c>
      <c r="O3500" s="23"/>
    </row>
    <row r="3501" customFormat="false" ht="15" hidden="false" customHeight="false" outlineLevel="0" collapsed="false">
      <c r="A3501" s="22" t="s">
        <v>2048</v>
      </c>
      <c r="B3501" s="22" t="n">
        <v>19</v>
      </c>
      <c r="C3501" s="22" t="n">
        <v>6</v>
      </c>
      <c r="D3501" s="22" t="n">
        <v>106</v>
      </c>
      <c r="E3501" s="22" t="n">
        <v>166</v>
      </c>
      <c r="F3501" s="22" t="n">
        <f aca="false">D3501/SUM(C3501:E3501)</f>
        <v>0.381294964028777</v>
      </c>
      <c r="G3501" s="22" t="n">
        <v>12.52</v>
      </c>
      <c r="H3501" s="22" t="n">
        <v>92.96</v>
      </c>
      <c r="I3501" s="22" t="n">
        <v>172.52</v>
      </c>
      <c r="J3501" s="22" t="n">
        <v>5.473286</v>
      </c>
      <c r="K3501" s="22" t="n">
        <v>0.019689</v>
      </c>
      <c r="O3501" s="23"/>
    </row>
    <row r="3502" customFormat="false" ht="15" hidden="false" customHeight="false" outlineLevel="0" collapsed="false">
      <c r="A3502" s="22" t="s">
        <v>2013</v>
      </c>
      <c r="B3502" s="22" t="n">
        <v>93</v>
      </c>
      <c r="C3502" s="22" t="n">
        <v>112</v>
      </c>
      <c r="D3502" s="22" t="n">
        <v>85</v>
      </c>
      <c r="E3502" s="22" t="n">
        <v>26</v>
      </c>
      <c r="F3502" s="22" t="n">
        <f aca="false">D3502/SUM(C3502:E3502)</f>
        <v>0.381165919282511</v>
      </c>
      <c r="G3502" s="22" t="n">
        <v>107.04</v>
      </c>
      <c r="H3502" s="22" t="n">
        <v>94.92</v>
      </c>
      <c r="I3502" s="22" t="n">
        <v>21.04</v>
      </c>
      <c r="J3502" s="22" t="n">
        <v>2.434337</v>
      </c>
      <c r="K3502" s="22" t="n">
        <v>0.11759</v>
      </c>
      <c r="O3502" s="23"/>
    </row>
    <row r="3503" customFormat="false" ht="15" hidden="false" customHeight="false" outlineLevel="0" collapsed="false">
      <c r="A3503" s="22" t="s">
        <v>1977</v>
      </c>
      <c r="B3503" s="22" t="n">
        <v>101</v>
      </c>
      <c r="C3503" s="22" t="n">
        <v>125</v>
      </c>
      <c r="D3503" s="22" t="n">
        <v>85</v>
      </c>
      <c r="E3503" s="22" t="n">
        <v>13</v>
      </c>
      <c r="F3503" s="22" t="n">
        <f aca="false">D3503/SUM(C3503:E3503)</f>
        <v>0.381165919282511</v>
      </c>
      <c r="G3503" s="22" t="n">
        <v>125.81</v>
      </c>
      <c r="H3503" s="22" t="n">
        <v>83.37</v>
      </c>
      <c r="I3503" s="22" t="n">
        <v>13.81</v>
      </c>
      <c r="J3503" s="22" t="n">
        <v>0.084771</v>
      </c>
      <c r="K3503" s="22" t="n">
        <v>0.859064</v>
      </c>
      <c r="O3503" s="23"/>
    </row>
    <row r="3504" customFormat="false" ht="15" hidden="false" customHeight="false" outlineLevel="0" collapsed="false">
      <c r="A3504" s="22" t="s">
        <v>1977</v>
      </c>
      <c r="B3504" s="22" t="n">
        <v>102</v>
      </c>
      <c r="C3504" s="22" t="n">
        <v>125</v>
      </c>
      <c r="D3504" s="22" t="n">
        <v>85</v>
      </c>
      <c r="E3504" s="22" t="n">
        <v>13</v>
      </c>
      <c r="F3504" s="22" t="n">
        <f aca="false">D3504/SUM(C3504:E3504)</f>
        <v>0.381165919282511</v>
      </c>
      <c r="G3504" s="22" t="n">
        <v>125.81</v>
      </c>
      <c r="H3504" s="22" t="n">
        <v>83.37</v>
      </c>
      <c r="I3504" s="22" t="n">
        <v>13.81</v>
      </c>
      <c r="J3504" s="22" t="n">
        <v>0.084771</v>
      </c>
      <c r="K3504" s="22" t="n">
        <v>0.859064</v>
      </c>
      <c r="O3504" s="23"/>
    </row>
    <row r="3505" customFormat="false" ht="15" hidden="false" customHeight="false" outlineLevel="0" collapsed="false">
      <c r="A3505" s="22" t="s">
        <v>1560</v>
      </c>
      <c r="B3505" s="22" t="n">
        <v>7</v>
      </c>
      <c r="C3505" s="22" t="n">
        <v>177</v>
      </c>
      <c r="D3505" s="22" t="n">
        <v>109</v>
      </c>
      <c r="E3505" s="22" t="n">
        <v>0</v>
      </c>
      <c r="F3505" s="22" t="n">
        <f aca="false">D3505/SUM(C3505:E3505)</f>
        <v>0.381118881118881</v>
      </c>
      <c r="G3505" s="22" t="n">
        <v>187.39</v>
      </c>
      <c r="H3505" s="22" t="n">
        <v>88.23</v>
      </c>
      <c r="I3505" s="22" t="n">
        <v>10.39</v>
      </c>
      <c r="J3505" s="22" t="n">
        <v>15.851014</v>
      </c>
      <c r="K3505" s="22" t="n">
        <v>4E-006</v>
      </c>
      <c r="O3505" s="23"/>
    </row>
    <row r="3506" customFormat="false" ht="15" hidden="false" customHeight="false" outlineLevel="0" collapsed="false">
      <c r="A3506" s="22" t="s">
        <v>2049</v>
      </c>
      <c r="B3506" s="22" t="n">
        <v>59</v>
      </c>
      <c r="C3506" s="22" t="n">
        <v>161</v>
      </c>
      <c r="D3506" s="22" t="n">
        <v>109</v>
      </c>
      <c r="E3506" s="22" t="n">
        <v>16</v>
      </c>
      <c r="F3506" s="22" t="n">
        <f aca="false">D3506/SUM(C3506:E3506)</f>
        <v>0.381118881118881</v>
      </c>
      <c r="G3506" s="22" t="n">
        <v>162.38</v>
      </c>
      <c r="H3506" s="22" t="n">
        <v>106.24</v>
      </c>
      <c r="I3506" s="22" t="n">
        <v>17.38</v>
      </c>
      <c r="J3506" s="22" t="n">
        <v>0.192591</v>
      </c>
      <c r="K3506" s="22" t="n">
        <v>0.75123</v>
      </c>
      <c r="O3506" s="23"/>
    </row>
    <row r="3507" customFormat="false" ht="15" hidden="false" customHeight="false" outlineLevel="0" collapsed="false">
      <c r="A3507" s="22" t="s">
        <v>1071</v>
      </c>
      <c r="B3507" s="22" t="n">
        <v>62</v>
      </c>
      <c r="C3507" s="22" t="n">
        <v>150</v>
      </c>
      <c r="D3507" s="22" t="n">
        <v>109</v>
      </c>
      <c r="E3507" s="22" t="n">
        <v>27</v>
      </c>
      <c r="F3507" s="22" t="n">
        <f aca="false">D3507/SUM(C3507:E3507)</f>
        <v>0.381118881118881</v>
      </c>
      <c r="G3507" s="22" t="n">
        <v>146.22</v>
      </c>
      <c r="H3507" s="22" t="n">
        <v>116.55</v>
      </c>
      <c r="I3507" s="22" t="n">
        <v>23.22</v>
      </c>
      <c r="J3507" s="22" t="n">
        <v>1.200358</v>
      </c>
      <c r="K3507" s="22" t="n">
        <v>0.308897</v>
      </c>
      <c r="O3507" s="23"/>
    </row>
    <row r="3508" customFormat="false" ht="15" hidden="false" customHeight="false" outlineLevel="0" collapsed="false">
      <c r="A3508" s="22" t="s">
        <v>2050</v>
      </c>
      <c r="B3508" s="22" t="n">
        <v>9</v>
      </c>
      <c r="C3508" s="22" t="n">
        <v>14</v>
      </c>
      <c r="D3508" s="22" t="n">
        <v>109</v>
      </c>
      <c r="E3508" s="22" t="n">
        <v>163</v>
      </c>
      <c r="F3508" s="22" t="n">
        <f aca="false">D3508/SUM(C3508:E3508)</f>
        <v>0.381118881118881</v>
      </c>
      <c r="G3508" s="22" t="n">
        <v>16.41</v>
      </c>
      <c r="H3508" s="22" t="n">
        <v>104.19</v>
      </c>
      <c r="I3508" s="22" t="n">
        <v>165.41</v>
      </c>
      <c r="J3508" s="22" t="n">
        <v>0.610322</v>
      </c>
      <c r="K3508" s="22" t="n">
        <v>0.51728</v>
      </c>
      <c r="O3508" s="23"/>
    </row>
    <row r="3509" customFormat="false" ht="15" hidden="false" customHeight="false" outlineLevel="0" collapsed="false">
      <c r="A3509" s="22" t="s">
        <v>2051</v>
      </c>
      <c r="B3509" s="22" t="n">
        <v>36</v>
      </c>
      <c r="C3509" s="22" t="n">
        <v>162</v>
      </c>
      <c r="D3509" s="22" t="n">
        <v>109</v>
      </c>
      <c r="E3509" s="22" t="n">
        <v>15</v>
      </c>
      <c r="F3509" s="22" t="n">
        <f aca="false">D3509/SUM(C3509:E3509)</f>
        <v>0.381118881118881</v>
      </c>
      <c r="G3509" s="22" t="n">
        <v>163.89</v>
      </c>
      <c r="H3509" s="22" t="n">
        <v>105.22</v>
      </c>
      <c r="I3509" s="22" t="n">
        <v>16.89</v>
      </c>
      <c r="J3509" s="22" t="n">
        <v>0.368697</v>
      </c>
      <c r="K3509" s="22" t="n">
        <v>0.630933</v>
      </c>
      <c r="O3509" s="23"/>
    </row>
    <row r="3510" customFormat="false" ht="15" hidden="false" customHeight="false" outlineLevel="0" collapsed="false">
      <c r="A3510" s="22" t="s">
        <v>2052</v>
      </c>
      <c r="B3510" s="22" t="n">
        <v>80</v>
      </c>
      <c r="C3510" s="22" t="n">
        <v>166</v>
      </c>
      <c r="D3510" s="22" t="n">
        <v>109</v>
      </c>
      <c r="E3510" s="22" t="n">
        <v>11</v>
      </c>
      <c r="F3510" s="22" t="n">
        <f aca="false">D3510/SUM(C3510:E3510)</f>
        <v>0.381118881118881</v>
      </c>
      <c r="G3510" s="22" t="n">
        <v>170</v>
      </c>
      <c r="H3510" s="22" t="n">
        <v>101</v>
      </c>
      <c r="I3510" s="22" t="n">
        <v>15</v>
      </c>
      <c r="J3510" s="22" t="n">
        <v>1.79518</v>
      </c>
      <c r="K3510" s="22" t="n">
        <v>0.240131</v>
      </c>
      <c r="O3510" s="23"/>
    </row>
    <row r="3511" customFormat="false" ht="15" hidden="false" customHeight="false" outlineLevel="0" collapsed="false">
      <c r="A3511" s="22" t="s">
        <v>2053</v>
      </c>
      <c r="B3511" s="22" t="n">
        <v>21</v>
      </c>
      <c r="C3511" s="22" t="n">
        <v>17</v>
      </c>
      <c r="D3511" s="22" t="n">
        <v>109</v>
      </c>
      <c r="E3511" s="22" t="n">
        <v>160</v>
      </c>
      <c r="F3511" s="22" t="n">
        <f aca="false">D3511/SUM(C3511:E3511)</f>
        <v>0.381118881118881</v>
      </c>
      <c r="G3511" s="22" t="n">
        <v>17.88</v>
      </c>
      <c r="H3511" s="22" t="n">
        <v>107.25</v>
      </c>
      <c r="I3511" s="22" t="n">
        <v>160.88</v>
      </c>
      <c r="J3511" s="22" t="n">
        <v>0.076146</v>
      </c>
      <c r="K3511" s="22" t="n">
        <v>0.87525</v>
      </c>
      <c r="O3511" s="23"/>
    </row>
    <row r="3512" customFormat="false" ht="15" hidden="false" customHeight="false" outlineLevel="0" collapsed="false">
      <c r="A3512" s="22" t="s">
        <v>2054</v>
      </c>
      <c r="B3512" s="22" t="n">
        <v>29</v>
      </c>
      <c r="C3512" s="22" t="n">
        <v>14</v>
      </c>
      <c r="D3512" s="22" t="n">
        <v>96</v>
      </c>
      <c r="E3512" s="22" t="n">
        <v>142</v>
      </c>
      <c r="F3512" s="22" t="n">
        <f aca="false">D3512/SUM(C3512:E3512)</f>
        <v>0.380952380952381</v>
      </c>
      <c r="G3512" s="22" t="n">
        <v>15.25</v>
      </c>
      <c r="H3512" s="22" t="n">
        <v>93.49</v>
      </c>
      <c r="I3512" s="22" t="n">
        <v>143.25</v>
      </c>
      <c r="J3512" s="22" t="n">
        <v>0.181336</v>
      </c>
      <c r="K3512" s="22" t="n">
        <v>0.736837</v>
      </c>
      <c r="O3512" s="23"/>
    </row>
    <row r="3513" customFormat="false" ht="15" hidden="false" customHeight="false" outlineLevel="0" collapsed="false">
      <c r="A3513" s="22" t="s">
        <v>2055</v>
      </c>
      <c r="B3513" s="22" t="n">
        <v>42</v>
      </c>
      <c r="C3513" s="22" t="n">
        <v>156</v>
      </c>
      <c r="D3513" s="22" t="n">
        <v>107</v>
      </c>
      <c r="E3513" s="22" t="n">
        <v>18</v>
      </c>
      <c r="F3513" s="22" t="n">
        <f aca="false">D3513/SUM(C3513:E3513)</f>
        <v>0.380782918149466</v>
      </c>
      <c r="G3513" s="22" t="n">
        <v>156.19</v>
      </c>
      <c r="H3513" s="22" t="n">
        <v>106.61</v>
      </c>
      <c r="I3513" s="22" t="n">
        <v>18.19</v>
      </c>
      <c r="J3513" s="22" t="n">
        <v>0.003686</v>
      </c>
      <c r="K3513" s="22" t="n">
        <v>1</v>
      </c>
      <c r="O3513" s="23"/>
    </row>
    <row r="3514" customFormat="false" ht="15" hidden="false" customHeight="false" outlineLevel="0" collapsed="false">
      <c r="A3514" s="22" t="s">
        <v>2056</v>
      </c>
      <c r="B3514" s="22" t="n">
        <v>79</v>
      </c>
      <c r="C3514" s="22" t="n">
        <v>137</v>
      </c>
      <c r="D3514" s="22" t="n">
        <v>102</v>
      </c>
      <c r="E3514" s="22" t="n">
        <v>29</v>
      </c>
      <c r="F3514" s="22" t="n">
        <f aca="false">D3514/SUM(C3514:E3514)</f>
        <v>0.380597014925373</v>
      </c>
      <c r="G3514" s="22" t="n">
        <v>131.88</v>
      </c>
      <c r="H3514" s="22" t="n">
        <v>112.24</v>
      </c>
      <c r="I3514" s="22" t="n">
        <v>23.88</v>
      </c>
      <c r="J3514" s="22" t="n">
        <v>2.230218</v>
      </c>
      <c r="K3514" s="22" t="n">
        <v>0.144643</v>
      </c>
      <c r="O3514" s="23"/>
    </row>
    <row r="3515" customFormat="false" ht="15" hidden="false" customHeight="false" outlineLevel="0" collapsed="false">
      <c r="A3515" s="22" t="s">
        <v>1991</v>
      </c>
      <c r="B3515" s="22" t="n">
        <v>44</v>
      </c>
      <c r="C3515" s="22" t="n">
        <v>98</v>
      </c>
      <c r="D3515" s="22" t="n">
        <v>102</v>
      </c>
      <c r="E3515" s="22" t="n">
        <v>68</v>
      </c>
      <c r="F3515" s="22" t="n">
        <f aca="false">D3515/SUM(C3515:E3515)</f>
        <v>0.380597014925373</v>
      </c>
      <c r="G3515" s="22" t="n">
        <v>82.84</v>
      </c>
      <c r="H3515" s="22" t="n">
        <v>132.32</v>
      </c>
      <c r="I3515" s="22" t="n">
        <v>52.84</v>
      </c>
      <c r="J3515" s="22" t="n">
        <v>14.072199</v>
      </c>
      <c r="K3515" s="22" t="n">
        <v>0.000195</v>
      </c>
      <c r="O3515" s="23"/>
    </row>
    <row r="3516" customFormat="false" ht="15" hidden="false" customHeight="false" outlineLevel="0" collapsed="false">
      <c r="A3516" s="22" t="s">
        <v>2057</v>
      </c>
      <c r="B3516" s="22" t="n">
        <v>41</v>
      </c>
      <c r="C3516" s="22" t="n">
        <v>12</v>
      </c>
      <c r="D3516" s="22" t="n">
        <v>94</v>
      </c>
      <c r="E3516" s="22" t="n">
        <v>141</v>
      </c>
      <c r="F3516" s="22" t="n">
        <f aca="false">D3516/SUM(C3516:E3516)</f>
        <v>0.380566801619433</v>
      </c>
      <c r="G3516" s="22" t="n">
        <v>14.09</v>
      </c>
      <c r="H3516" s="22" t="n">
        <v>89.81</v>
      </c>
      <c r="I3516" s="22" t="n">
        <v>143.09</v>
      </c>
      <c r="J3516" s="22" t="n">
        <v>0.536609</v>
      </c>
      <c r="K3516" s="22" t="n">
        <v>0.599117</v>
      </c>
      <c r="O3516" s="23"/>
    </row>
    <row r="3517" customFormat="false" ht="15" hidden="false" customHeight="false" outlineLevel="0" collapsed="false">
      <c r="A3517" s="22" t="s">
        <v>2058</v>
      </c>
      <c r="B3517" s="22" t="n">
        <v>23</v>
      </c>
      <c r="C3517" s="22" t="n">
        <v>127</v>
      </c>
      <c r="D3517" s="22" t="n">
        <v>86</v>
      </c>
      <c r="E3517" s="22" t="n">
        <v>13</v>
      </c>
      <c r="F3517" s="22" t="n">
        <f aca="false">D3517/SUM(C3517:E3517)</f>
        <v>0.380530973451327</v>
      </c>
      <c r="G3517" s="22" t="n">
        <v>127.88</v>
      </c>
      <c r="H3517" s="22" t="n">
        <v>84.25</v>
      </c>
      <c r="I3517" s="22" t="n">
        <v>13.88</v>
      </c>
      <c r="J3517" s="22" t="n">
        <v>0.097761</v>
      </c>
      <c r="K3517" s="22" t="n">
        <v>0.859161</v>
      </c>
      <c r="O3517" s="23"/>
    </row>
    <row r="3518" customFormat="false" ht="15" hidden="false" customHeight="false" outlineLevel="0" collapsed="false">
      <c r="A3518" s="22" t="s">
        <v>1900</v>
      </c>
      <c r="B3518" s="22" t="n">
        <v>89</v>
      </c>
      <c r="C3518" s="22" t="n">
        <v>112</v>
      </c>
      <c r="D3518" s="22" t="n">
        <v>78</v>
      </c>
      <c r="E3518" s="22" t="n">
        <v>15</v>
      </c>
      <c r="F3518" s="22" t="n">
        <f aca="false">D3518/SUM(C3518:E3518)</f>
        <v>0.380487804878049</v>
      </c>
      <c r="G3518" s="22" t="n">
        <v>111.22</v>
      </c>
      <c r="H3518" s="22" t="n">
        <v>79.55</v>
      </c>
      <c r="I3518" s="22" t="n">
        <v>14.22</v>
      </c>
      <c r="J3518" s="22" t="n">
        <v>0.077948</v>
      </c>
      <c r="K3518" s="22" t="n">
        <v>0.856913</v>
      </c>
      <c r="O3518" s="23"/>
    </row>
    <row r="3519" customFormat="false" ht="15" hidden="false" customHeight="false" outlineLevel="0" collapsed="false">
      <c r="A3519" s="22" t="s">
        <v>2059</v>
      </c>
      <c r="B3519" s="22" t="n">
        <v>116</v>
      </c>
      <c r="C3519" s="22" t="n">
        <v>14</v>
      </c>
      <c r="D3519" s="22" t="n">
        <v>97</v>
      </c>
      <c r="E3519" s="22" t="n">
        <v>144</v>
      </c>
      <c r="F3519" s="22" t="n">
        <f aca="false">D3519/SUM(C3519:E3519)</f>
        <v>0.380392156862745</v>
      </c>
      <c r="G3519" s="22" t="n">
        <v>15.32</v>
      </c>
      <c r="H3519" s="22" t="n">
        <v>94.36</v>
      </c>
      <c r="I3519" s="22" t="n">
        <v>145.32</v>
      </c>
      <c r="J3519" s="22" t="n">
        <v>0.199179</v>
      </c>
      <c r="K3519" s="22" t="n">
        <v>0.736871</v>
      </c>
      <c r="O3519" s="23"/>
    </row>
    <row r="3520" customFormat="false" ht="15" hidden="false" customHeight="false" outlineLevel="0" collapsed="false">
      <c r="A3520" s="22" t="s">
        <v>2060</v>
      </c>
      <c r="B3520" s="22" t="n">
        <v>82</v>
      </c>
      <c r="C3520" s="22" t="n">
        <v>167</v>
      </c>
      <c r="D3520" s="22" t="n">
        <v>108</v>
      </c>
      <c r="E3520" s="22" t="n">
        <v>9</v>
      </c>
      <c r="F3520" s="22" t="n">
        <f aca="false">D3520/SUM(C3520:E3520)</f>
        <v>0.380281690140845</v>
      </c>
      <c r="G3520" s="22" t="n">
        <v>171.98</v>
      </c>
      <c r="H3520" s="22" t="n">
        <v>98.05</v>
      </c>
      <c r="I3520" s="22" t="n">
        <v>13.98</v>
      </c>
      <c r="J3520" s="22" t="n">
        <v>2.925075</v>
      </c>
      <c r="K3520" s="22" t="n">
        <v>0.120219</v>
      </c>
      <c r="O3520" s="23"/>
    </row>
    <row r="3521" customFormat="false" ht="15" hidden="false" customHeight="false" outlineLevel="0" collapsed="false">
      <c r="A3521" s="22" t="s">
        <v>2061</v>
      </c>
      <c r="B3521" s="22" t="n">
        <v>108</v>
      </c>
      <c r="C3521" s="22" t="n">
        <v>147</v>
      </c>
      <c r="D3521" s="22" t="n">
        <v>100</v>
      </c>
      <c r="E3521" s="22" t="n">
        <v>16</v>
      </c>
      <c r="F3521" s="22" t="n">
        <f aca="false">D3521/SUM(C3521:E3521)</f>
        <v>0.380228136882129</v>
      </c>
      <c r="G3521" s="22" t="n">
        <v>147.56</v>
      </c>
      <c r="H3521" s="22" t="n">
        <v>98.87</v>
      </c>
      <c r="I3521" s="22" t="n">
        <v>16.56</v>
      </c>
      <c r="J3521" s="22" t="n">
        <v>0.034077</v>
      </c>
      <c r="K3521" s="22" t="n">
        <v>1</v>
      </c>
      <c r="O3521" s="23"/>
    </row>
    <row r="3522" customFormat="false" ht="15" hidden="false" customHeight="false" outlineLevel="0" collapsed="false">
      <c r="A3522" s="22" t="s">
        <v>2062</v>
      </c>
      <c r="B3522" s="22" t="n">
        <v>124</v>
      </c>
      <c r="C3522" s="22" t="n">
        <v>21</v>
      </c>
      <c r="D3522" s="22" t="n">
        <v>100</v>
      </c>
      <c r="E3522" s="22" t="n">
        <v>142</v>
      </c>
      <c r="F3522" s="22" t="n">
        <f aca="false">D3522/SUM(C3522:E3522)</f>
        <v>0.380228136882129</v>
      </c>
      <c r="G3522" s="22" t="n">
        <v>19.17</v>
      </c>
      <c r="H3522" s="22" t="n">
        <v>103.67</v>
      </c>
      <c r="I3522" s="22" t="n">
        <v>140.17</v>
      </c>
      <c r="J3522" s="22" t="n">
        <v>0.328799</v>
      </c>
      <c r="K3522" s="22" t="n">
        <v>0.535293</v>
      </c>
      <c r="O3522" s="23"/>
    </row>
    <row r="3523" customFormat="false" ht="15" hidden="false" customHeight="false" outlineLevel="0" collapsed="false">
      <c r="A3523" s="22" t="s">
        <v>164</v>
      </c>
      <c r="B3523" s="22" t="n">
        <v>125</v>
      </c>
      <c r="C3523" s="22" t="n">
        <v>127</v>
      </c>
      <c r="D3523" s="22" t="n">
        <v>92</v>
      </c>
      <c r="E3523" s="22" t="n">
        <v>23</v>
      </c>
      <c r="F3523" s="22" t="n">
        <f aca="false">D3523/SUM(C3523:E3523)</f>
        <v>0.380165289256198</v>
      </c>
      <c r="G3523" s="22" t="n">
        <v>123.67</v>
      </c>
      <c r="H3523" s="22" t="n">
        <v>98.65</v>
      </c>
      <c r="I3523" s="22" t="n">
        <v>19.67</v>
      </c>
      <c r="J3523" s="22" t="n">
        <v>1.100568</v>
      </c>
      <c r="K3523" s="22" t="n">
        <v>0.343036</v>
      </c>
      <c r="O3523" s="23"/>
    </row>
    <row r="3524" customFormat="false" ht="15" hidden="false" customHeight="false" outlineLevel="0" collapsed="false">
      <c r="A3524" s="22" t="s">
        <v>2063</v>
      </c>
      <c r="B3524" s="22" t="n">
        <v>91</v>
      </c>
      <c r="C3524" s="22" t="n">
        <v>159</v>
      </c>
      <c r="D3524" s="22" t="n">
        <v>103</v>
      </c>
      <c r="E3524" s="22" t="n">
        <v>9</v>
      </c>
      <c r="F3524" s="22" t="n">
        <f aca="false">D3524/SUM(C3524:E3524)</f>
        <v>0.380073800738007</v>
      </c>
      <c r="G3524" s="22" t="n">
        <v>163.51</v>
      </c>
      <c r="H3524" s="22" t="n">
        <v>93.99</v>
      </c>
      <c r="I3524" s="22" t="n">
        <v>13.51</v>
      </c>
      <c r="J3524" s="22" t="n">
        <v>2.492089</v>
      </c>
      <c r="K3524" s="22" t="n">
        <v>0.159441</v>
      </c>
      <c r="O3524" s="23"/>
    </row>
    <row r="3525" customFormat="false" ht="15" hidden="false" customHeight="false" outlineLevel="0" collapsed="false">
      <c r="A3525" s="22" t="s">
        <v>1975</v>
      </c>
      <c r="B3525" s="22" t="n">
        <v>60</v>
      </c>
      <c r="C3525" s="22" t="n">
        <v>33</v>
      </c>
      <c r="D3525" s="22" t="n">
        <v>106</v>
      </c>
      <c r="E3525" s="22" t="n">
        <v>140</v>
      </c>
      <c r="F3525" s="22" t="n">
        <f aca="false">D3525/SUM(C3525:E3525)</f>
        <v>0.379928315412186</v>
      </c>
      <c r="G3525" s="22" t="n">
        <v>26.51</v>
      </c>
      <c r="H3525" s="22" t="n">
        <v>118.98</v>
      </c>
      <c r="I3525" s="22" t="n">
        <v>133.51</v>
      </c>
      <c r="J3525" s="22" t="n">
        <v>3.321464</v>
      </c>
      <c r="K3525" s="22" t="n">
        <v>0.068894</v>
      </c>
      <c r="O3525" s="23"/>
    </row>
    <row r="3526" customFormat="false" ht="15" hidden="false" customHeight="false" outlineLevel="0" collapsed="false">
      <c r="A3526" s="22" t="s">
        <v>1753</v>
      </c>
      <c r="B3526" s="22" t="n">
        <v>33</v>
      </c>
      <c r="C3526" s="22" t="n">
        <v>158</v>
      </c>
      <c r="D3526" s="22" t="n">
        <v>106</v>
      </c>
      <c r="E3526" s="22" t="n">
        <v>15</v>
      </c>
      <c r="F3526" s="22" t="n">
        <f aca="false">D3526/SUM(C3526:E3526)</f>
        <v>0.379928315412186</v>
      </c>
      <c r="G3526" s="22" t="n">
        <v>159.57</v>
      </c>
      <c r="H3526" s="22" t="n">
        <v>102.85</v>
      </c>
      <c r="I3526" s="22" t="n">
        <v>16.57</v>
      </c>
      <c r="J3526" s="22" t="n">
        <v>0.261186</v>
      </c>
      <c r="K3526" s="22" t="n">
        <v>0.745191</v>
      </c>
      <c r="O3526" s="23"/>
    </row>
    <row r="3527" customFormat="false" ht="15" hidden="false" customHeight="false" outlineLevel="0" collapsed="false">
      <c r="A3527" s="22" t="s">
        <v>1806</v>
      </c>
      <c r="B3527" s="22" t="n">
        <v>114</v>
      </c>
      <c r="C3527" s="22" t="n">
        <v>3</v>
      </c>
      <c r="D3527" s="22" t="n">
        <v>60</v>
      </c>
      <c r="E3527" s="22" t="n">
        <v>95</v>
      </c>
      <c r="F3527" s="22" t="n">
        <f aca="false">D3527/SUM(C3527:E3527)</f>
        <v>0.379746835443038</v>
      </c>
      <c r="G3527" s="22" t="n">
        <v>6.89</v>
      </c>
      <c r="H3527" s="22" t="n">
        <v>52.22</v>
      </c>
      <c r="I3527" s="22" t="n">
        <v>98.89</v>
      </c>
      <c r="J3527" s="22" t="n">
        <v>3.51204</v>
      </c>
      <c r="K3527" s="22" t="n">
        <v>0.089151</v>
      </c>
      <c r="O3527" s="23"/>
    </row>
    <row r="3528" customFormat="false" ht="15" hidden="false" customHeight="false" outlineLevel="0" collapsed="false">
      <c r="A3528" s="22" t="s">
        <v>2064</v>
      </c>
      <c r="B3528" s="22" t="n">
        <v>104</v>
      </c>
      <c r="C3528" s="22" t="n">
        <v>148</v>
      </c>
      <c r="D3528" s="22" t="n">
        <v>101</v>
      </c>
      <c r="E3528" s="22" t="n">
        <v>17</v>
      </c>
      <c r="F3528" s="22" t="n">
        <f aca="false">D3528/SUM(C3528:E3528)</f>
        <v>0.379699248120301</v>
      </c>
      <c r="G3528" s="22" t="n">
        <v>148.13</v>
      </c>
      <c r="H3528" s="22" t="n">
        <v>100.74</v>
      </c>
      <c r="I3528" s="22" t="n">
        <v>17.13</v>
      </c>
      <c r="J3528" s="22" t="n">
        <v>0.001738</v>
      </c>
      <c r="K3528" s="22" t="n">
        <v>1</v>
      </c>
      <c r="O3528" s="23"/>
    </row>
    <row r="3529" customFormat="false" ht="15" hidden="false" customHeight="false" outlineLevel="0" collapsed="false">
      <c r="A3529" s="22" t="s">
        <v>2065</v>
      </c>
      <c r="B3529" s="22" t="n">
        <v>11</v>
      </c>
      <c r="C3529" s="22" t="n">
        <v>141</v>
      </c>
      <c r="D3529" s="22" t="n">
        <v>101</v>
      </c>
      <c r="E3529" s="22" t="n">
        <v>24</v>
      </c>
      <c r="F3529" s="22" t="n">
        <f aca="false">D3529/SUM(C3529:E3529)</f>
        <v>0.379699248120301</v>
      </c>
      <c r="G3529" s="22" t="n">
        <v>137.87</v>
      </c>
      <c r="H3529" s="22" t="n">
        <v>107.27</v>
      </c>
      <c r="I3529" s="22" t="n">
        <v>20.87</v>
      </c>
      <c r="J3529" s="22" t="n">
        <v>0.908455</v>
      </c>
      <c r="K3529" s="22" t="n">
        <v>0.361505</v>
      </c>
      <c r="O3529" s="23"/>
    </row>
    <row r="3530" customFormat="false" ht="15" hidden="false" customHeight="false" outlineLevel="0" collapsed="false">
      <c r="A3530" s="22" t="s">
        <v>2066</v>
      </c>
      <c r="B3530" s="22" t="n">
        <v>98</v>
      </c>
      <c r="C3530" s="22" t="n">
        <v>144</v>
      </c>
      <c r="D3530" s="22" t="n">
        <v>101</v>
      </c>
      <c r="E3530" s="22" t="n">
        <v>21</v>
      </c>
      <c r="F3530" s="22" t="n">
        <f aca="false">D3530/SUM(C3530:E3530)</f>
        <v>0.379699248120301</v>
      </c>
      <c r="G3530" s="22" t="n">
        <v>142.22</v>
      </c>
      <c r="H3530" s="22" t="n">
        <v>104.56</v>
      </c>
      <c r="I3530" s="22" t="n">
        <v>19.22</v>
      </c>
      <c r="J3530" s="22" t="n">
        <v>0.308694</v>
      </c>
      <c r="K3530" s="22" t="n">
        <v>0.639321</v>
      </c>
      <c r="O3530" s="23"/>
    </row>
    <row r="3531" customFormat="false" ht="15" hidden="false" customHeight="false" outlineLevel="0" collapsed="false">
      <c r="A3531" s="22" t="s">
        <v>592</v>
      </c>
      <c r="B3531" s="22" t="n">
        <v>84</v>
      </c>
      <c r="C3531" s="22" t="n">
        <v>100</v>
      </c>
      <c r="D3531" s="22" t="n">
        <v>71</v>
      </c>
      <c r="E3531" s="22" t="n">
        <v>16</v>
      </c>
      <c r="F3531" s="22" t="n">
        <f aca="false">D3531/SUM(C3531:E3531)</f>
        <v>0.379679144385027</v>
      </c>
      <c r="G3531" s="22" t="n">
        <v>98.18</v>
      </c>
      <c r="H3531" s="22" t="n">
        <v>74.63</v>
      </c>
      <c r="I3531" s="22" t="n">
        <v>14.18</v>
      </c>
      <c r="J3531" s="22" t="n">
        <v>0.443269</v>
      </c>
      <c r="K3531" s="22" t="n">
        <v>0.469931</v>
      </c>
      <c r="O3531" s="23"/>
    </row>
    <row r="3532" customFormat="false" ht="15" hidden="false" customHeight="false" outlineLevel="0" collapsed="false">
      <c r="A3532" s="22" t="s">
        <v>2067</v>
      </c>
      <c r="B3532" s="22" t="n">
        <v>108</v>
      </c>
      <c r="C3532" s="22" t="n">
        <v>168</v>
      </c>
      <c r="D3532" s="22" t="n">
        <v>107</v>
      </c>
      <c r="E3532" s="22" t="n">
        <v>7</v>
      </c>
      <c r="F3532" s="22" t="n">
        <f aca="false">D3532/SUM(C3532:E3532)</f>
        <v>0.379432624113475</v>
      </c>
      <c r="G3532" s="22" t="n">
        <v>173.98</v>
      </c>
      <c r="H3532" s="22" t="n">
        <v>95.04</v>
      </c>
      <c r="I3532" s="22" t="n">
        <v>12.98</v>
      </c>
      <c r="J3532" s="22" t="n">
        <v>4.465137</v>
      </c>
      <c r="K3532" s="22" t="n">
        <v>0.049983</v>
      </c>
      <c r="O3532" s="23"/>
    </row>
    <row r="3533" customFormat="false" ht="15" hidden="false" customHeight="false" outlineLevel="0" collapsed="false">
      <c r="A3533" s="22" t="s">
        <v>2068</v>
      </c>
      <c r="B3533" s="22" t="n">
        <v>88</v>
      </c>
      <c r="C3533" s="22" t="n">
        <v>71</v>
      </c>
      <c r="D3533" s="22" t="n">
        <v>69</v>
      </c>
      <c r="E3533" s="22" t="n">
        <v>42</v>
      </c>
      <c r="F3533" s="22" t="n">
        <f aca="false">D3533/SUM(C3533:E3533)</f>
        <v>0.379120879120879</v>
      </c>
      <c r="G3533" s="22" t="n">
        <v>61.16</v>
      </c>
      <c r="H3533" s="22" t="n">
        <v>88.69</v>
      </c>
      <c r="I3533" s="22" t="n">
        <v>32.16</v>
      </c>
      <c r="J3533" s="22" t="n">
        <v>8.970124</v>
      </c>
      <c r="K3533" s="22" t="n">
        <v>0.003658</v>
      </c>
      <c r="O3533" s="23"/>
    </row>
    <row r="3534" customFormat="false" ht="15" hidden="false" customHeight="false" outlineLevel="0" collapsed="false">
      <c r="A3534" s="22" t="s">
        <v>470</v>
      </c>
      <c r="B3534" s="22" t="n">
        <v>84</v>
      </c>
      <c r="C3534" s="22" t="n">
        <v>126</v>
      </c>
      <c r="D3534" s="22" t="n">
        <v>83</v>
      </c>
      <c r="E3534" s="22" t="n">
        <v>10</v>
      </c>
      <c r="F3534" s="22" t="n">
        <f aca="false">D3534/SUM(C3534:E3534)</f>
        <v>0.378995433789954</v>
      </c>
      <c r="G3534" s="22" t="n">
        <v>128.11</v>
      </c>
      <c r="H3534" s="22" t="n">
        <v>78.78</v>
      </c>
      <c r="I3534" s="22" t="n">
        <v>12.11</v>
      </c>
      <c r="J3534" s="22" t="n">
        <v>0.62886</v>
      </c>
      <c r="K3534" s="22" t="n">
        <v>0.572312</v>
      </c>
      <c r="O3534" s="23"/>
    </row>
    <row r="3535" customFormat="false" ht="15" hidden="false" customHeight="false" outlineLevel="0" collapsed="false">
      <c r="A3535" s="22" t="s">
        <v>2069</v>
      </c>
      <c r="B3535" s="22" t="n">
        <v>85</v>
      </c>
      <c r="C3535" s="22" t="n">
        <v>18</v>
      </c>
      <c r="D3535" s="22" t="n">
        <v>108</v>
      </c>
      <c r="E3535" s="22" t="n">
        <v>159</v>
      </c>
      <c r="F3535" s="22" t="n">
        <f aca="false">D3535/SUM(C3535:E3535)</f>
        <v>0.378947368421053</v>
      </c>
      <c r="G3535" s="22" t="n">
        <v>18.19</v>
      </c>
      <c r="H3535" s="22" t="n">
        <v>107.62</v>
      </c>
      <c r="I3535" s="22" t="n">
        <v>159.19</v>
      </c>
      <c r="J3535" s="22" t="n">
        <v>0.003534</v>
      </c>
      <c r="K3535" s="22" t="n">
        <v>1</v>
      </c>
      <c r="O3535" s="23"/>
    </row>
    <row r="3536" customFormat="false" ht="15" hidden="false" customHeight="false" outlineLevel="0" collapsed="false">
      <c r="A3536" s="22" t="s">
        <v>1897</v>
      </c>
      <c r="B3536" s="22" t="n">
        <v>99</v>
      </c>
      <c r="C3536" s="22" t="n">
        <v>163</v>
      </c>
      <c r="D3536" s="22" t="n">
        <v>108</v>
      </c>
      <c r="E3536" s="22" t="n">
        <v>14</v>
      </c>
      <c r="F3536" s="22" t="n">
        <f aca="false">D3536/SUM(C3536:E3536)</f>
        <v>0.378947368421053</v>
      </c>
      <c r="G3536" s="22" t="n">
        <v>165.22</v>
      </c>
      <c r="H3536" s="22" t="n">
        <v>103.55</v>
      </c>
      <c r="I3536" s="22" t="n">
        <v>16.22</v>
      </c>
      <c r="J3536" s="22" t="n">
        <v>0.526122</v>
      </c>
      <c r="K3536" s="22" t="n">
        <v>0.51863</v>
      </c>
      <c r="O3536" s="23"/>
    </row>
    <row r="3537" customFormat="false" ht="15" hidden="false" customHeight="false" outlineLevel="0" collapsed="false">
      <c r="A3537" s="22" t="s">
        <v>2070</v>
      </c>
      <c r="B3537" s="22" t="n">
        <v>73</v>
      </c>
      <c r="C3537" s="22" t="n">
        <v>166</v>
      </c>
      <c r="D3537" s="22" t="n">
        <v>108</v>
      </c>
      <c r="E3537" s="22" t="n">
        <v>11</v>
      </c>
      <c r="F3537" s="22" t="n">
        <f aca="false">D3537/SUM(C3537:E3537)</f>
        <v>0.378947368421053</v>
      </c>
      <c r="G3537" s="22" t="n">
        <v>169.82</v>
      </c>
      <c r="H3537" s="22" t="n">
        <v>100.35</v>
      </c>
      <c r="I3537" s="22" t="n">
        <v>14.82</v>
      </c>
      <c r="J3537" s="22" t="n">
        <v>1.655868</v>
      </c>
      <c r="K3537" s="22" t="n">
        <v>0.240325</v>
      </c>
      <c r="O3537" s="23"/>
    </row>
    <row r="3538" customFormat="false" ht="15" hidden="false" customHeight="false" outlineLevel="0" collapsed="false">
      <c r="A3538" s="22" t="s">
        <v>2071</v>
      </c>
      <c r="B3538" s="22" t="n">
        <v>36</v>
      </c>
      <c r="C3538" s="22" t="n">
        <v>156</v>
      </c>
      <c r="D3538" s="22" t="n">
        <v>108</v>
      </c>
      <c r="E3538" s="22" t="n">
        <v>21</v>
      </c>
      <c r="F3538" s="22" t="n">
        <f aca="false">D3538/SUM(C3538:E3538)</f>
        <v>0.378947368421053</v>
      </c>
      <c r="G3538" s="22" t="n">
        <v>154.74</v>
      </c>
      <c r="H3538" s="22" t="n">
        <v>110.53</v>
      </c>
      <c r="I3538" s="22" t="n">
        <v>19.74</v>
      </c>
      <c r="J3538" s="22" t="n">
        <v>0.148898</v>
      </c>
      <c r="K3538" s="22" t="n">
        <v>0.759687</v>
      </c>
      <c r="O3538" s="23"/>
    </row>
    <row r="3539" customFormat="false" ht="15" hidden="false" customHeight="false" outlineLevel="0" collapsed="false">
      <c r="A3539" s="22" t="s">
        <v>145</v>
      </c>
      <c r="B3539" s="22" t="n">
        <v>95</v>
      </c>
      <c r="C3539" s="22" t="n">
        <v>141</v>
      </c>
      <c r="D3539" s="22" t="n">
        <v>86</v>
      </c>
      <c r="E3539" s="22" t="n">
        <v>0</v>
      </c>
      <c r="F3539" s="22" t="n">
        <f aca="false">D3539/SUM(C3539:E3539)</f>
        <v>0.378854625550661</v>
      </c>
      <c r="G3539" s="22" t="n">
        <v>149.15</v>
      </c>
      <c r="H3539" s="22" t="n">
        <v>69.71</v>
      </c>
      <c r="I3539" s="22" t="n">
        <v>8.15</v>
      </c>
      <c r="J3539" s="22" t="n">
        <v>12.3973</v>
      </c>
      <c r="K3539" s="22" t="n">
        <v>5.8E-005</v>
      </c>
      <c r="O3539" s="23"/>
    </row>
    <row r="3540" customFormat="false" ht="15" hidden="false" customHeight="false" outlineLevel="0" collapsed="false">
      <c r="A3540" s="22" t="s">
        <v>2072</v>
      </c>
      <c r="B3540" s="22" t="n">
        <v>30</v>
      </c>
      <c r="C3540" s="22" t="n">
        <v>154</v>
      </c>
      <c r="D3540" s="22" t="n">
        <v>103</v>
      </c>
      <c r="E3540" s="22" t="n">
        <v>15</v>
      </c>
      <c r="F3540" s="22" t="n">
        <f aca="false">D3540/SUM(C3540:E3540)</f>
        <v>0.378676470588235</v>
      </c>
      <c r="G3540" s="22" t="n">
        <v>155.26</v>
      </c>
      <c r="H3540" s="22" t="n">
        <v>100.48</v>
      </c>
      <c r="I3540" s="22" t="n">
        <v>16.26</v>
      </c>
      <c r="J3540" s="22" t="n">
        <v>0.170604</v>
      </c>
      <c r="K3540" s="22" t="n">
        <v>0.745101</v>
      </c>
      <c r="O3540" s="23"/>
    </row>
    <row r="3541" customFormat="false" ht="15" hidden="false" customHeight="false" outlineLevel="0" collapsed="false">
      <c r="A3541" s="22" t="s">
        <v>2073</v>
      </c>
      <c r="B3541" s="22" t="n">
        <v>88</v>
      </c>
      <c r="C3541" s="22" t="n">
        <v>12</v>
      </c>
      <c r="D3541" s="22" t="n">
        <v>103</v>
      </c>
      <c r="E3541" s="22" t="n">
        <v>157</v>
      </c>
      <c r="F3541" s="22" t="n">
        <f aca="false">D3541/SUM(C3541:E3541)</f>
        <v>0.378676470588235</v>
      </c>
      <c r="G3541" s="22" t="n">
        <v>14.82</v>
      </c>
      <c r="H3541" s="22" t="n">
        <v>97.35</v>
      </c>
      <c r="I3541" s="22" t="n">
        <v>159.82</v>
      </c>
      <c r="J3541" s="22" t="n">
        <v>0.915829</v>
      </c>
      <c r="K3541" s="22" t="n">
        <v>0.399428</v>
      </c>
      <c r="O3541" s="23"/>
    </row>
    <row r="3542" customFormat="false" ht="15" hidden="false" customHeight="false" outlineLevel="0" collapsed="false">
      <c r="A3542" s="22" t="s">
        <v>2074</v>
      </c>
      <c r="B3542" s="22" t="n">
        <v>50</v>
      </c>
      <c r="C3542" s="22" t="n">
        <v>26</v>
      </c>
      <c r="D3542" s="22" t="n">
        <v>67</v>
      </c>
      <c r="E3542" s="22" t="n">
        <v>84</v>
      </c>
      <c r="F3542" s="22" t="n">
        <f aca="false">D3542/SUM(C3542:E3542)</f>
        <v>0.378531073446328</v>
      </c>
      <c r="G3542" s="22" t="n">
        <v>20</v>
      </c>
      <c r="H3542" s="22" t="n">
        <v>79</v>
      </c>
      <c r="I3542" s="22" t="n">
        <v>78</v>
      </c>
      <c r="J3542" s="22" t="n">
        <v>4.08233</v>
      </c>
      <c r="K3542" s="22" t="n">
        <v>0.0442</v>
      </c>
      <c r="O3542" s="23"/>
    </row>
    <row r="3543" customFormat="false" ht="15" hidden="false" customHeight="false" outlineLevel="0" collapsed="false">
      <c r="A3543" s="22" t="s">
        <v>2027</v>
      </c>
      <c r="B3543" s="22" t="n">
        <v>38</v>
      </c>
      <c r="C3543" s="22" t="n">
        <v>5</v>
      </c>
      <c r="D3543" s="22" t="n">
        <v>67</v>
      </c>
      <c r="E3543" s="22" t="n">
        <v>105</v>
      </c>
      <c r="F3543" s="22" t="n">
        <f aca="false">D3543/SUM(C3543:E3543)</f>
        <v>0.378531073446328</v>
      </c>
      <c r="G3543" s="22" t="n">
        <v>8.37</v>
      </c>
      <c r="H3543" s="22" t="n">
        <v>60.25</v>
      </c>
      <c r="I3543" s="22" t="n">
        <v>108.37</v>
      </c>
      <c r="J3543" s="22" t="n">
        <v>2.220571</v>
      </c>
      <c r="K3543" s="22" t="n">
        <v>0.185147</v>
      </c>
      <c r="O3543" s="23"/>
    </row>
    <row r="3544" customFormat="false" ht="15" hidden="false" customHeight="false" outlineLevel="0" collapsed="false">
      <c r="A3544" s="22" t="s">
        <v>1505</v>
      </c>
      <c r="B3544" s="22" t="n">
        <v>13</v>
      </c>
      <c r="C3544" s="22" t="n">
        <v>155</v>
      </c>
      <c r="D3544" s="22" t="n">
        <v>95</v>
      </c>
      <c r="E3544" s="22" t="n">
        <v>1</v>
      </c>
      <c r="F3544" s="22" t="n">
        <f aca="false">D3544/SUM(C3544:E3544)</f>
        <v>0.378486055776892</v>
      </c>
      <c r="G3544" s="22" t="n">
        <v>163.37</v>
      </c>
      <c r="H3544" s="22" t="n">
        <v>78.26</v>
      </c>
      <c r="I3544" s="22" t="n">
        <v>9.37</v>
      </c>
      <c r="J3544" s="22" t="n">
        <v>11.489355</v>
      </c>
      <c r="K3544" s="22" t="n">
        <v>0.000198</v>
      </c>
      <c r="O3544" s="23"/>
    </row>
    <row r="3545" customFormat="false" ht="15" hidden="false" customHeight="false" outlineLevel="0" collapsed="false">
      <c r="A3545" s="22" t="s">
        <v>2075</v>
      </c>
      <c r="B3545" s="22" t="n">
        <v>96</v>
      </c>
      <c r="C3545" s="22" t="n">
        <v>26</v>
      </c>
      <c r="D3545" s="22" t="n">
        <v>84</v>
      </c>
      <c r="E3545" s="22" t="n">
        <v>112</v>
      </c>
      <c r="F3545" s="22" t="n">
        <f aca="false">D3545/SUM(C3545:E3545)</f>
        <v>0.378378378378378</v>
      </c>
      <c r="G3545" s="22" t="n">
        <v>20.83</v>
      </c>
      <c r="H3545" s="22" t="n">
        <v>94.34</v>
      </c>
      <c r="I3545" s="22" t="n">
        <v>106.83</v>
      </c>
      <c r="J3545" s="22" t="n">
        <v>2.667949</v>
      </c>
      <c r="K3545" s="22" t="n">
        <v>0.113771</v>
      </c>
      <c r="O3545" s="23"/>
    </row>
    <row r="3546" customFormat="false" ht="15" hidden="false" customHeight="false" outlineLevel="0" collapsed="false">
      <c r="A3546" s="22" t="s">
        <v>1966</v>
      </c>
      <c r="B3546" s="22" t="n">
        <v>7</v>
      </c>
      <c r="C3546" s="22" t="n">
        <v>31</v>
      </c>
      <c r="D3546" s="22" t="n">
        <v>87</v>
      </c>
      <c r="E3546" s="22" t="n">
        <v>112</v>
      </c>
      <c r="F3546" s="22" t="n">
        <f aca="false">D3546/SUM(C3546:E3546)</f>
        <v>0.378260869565217</v>
      </c>
      <c r="G3546" s="22" t="n">
        <v>24.13</v>
      </c>
      <c r="H3546" s="22" t="n">
        <v>100.74</v>
      </c>
      <c r="I3546" s="22" t="n">
        <v>105.13</v>
      </c>
      <c r="J3546" s="22" t="n">
        <v>4.276921</v>
      </c>
      <c r="K3546" s="22" t="n">
        <v>0.049404</v>
      </c>
      <c r="O3546" s="23"/>
    </row>
    <row r="3547" customFormat="false" ht="15" hidden="false" customHeight="false" outlineLevel="0" collapsed="false">
      <c r="A3547" s="22" t="s">
        <v>2076</v>
      </c>
      <c r="B3547" s="22" t="n">
        <v>66</v>
      </c>
      <c r="C3547" s="22" t="n">
        <v>92</v>
      </c>
      <c r="D3547" s="22" t="n">
        <v>59</v>
      </c>
      <c r="E3547" s="22" t="n">
        <v>5</v>
      </c>
      <c r="F3547" s="22" t="n">
        <f aca="false">D3547/SUM(C3547:E3547)</f>
        <v>0.378205128205128</v>
      </c>
      <c r="G3547" s="22" t="n">
        <v>94.63</v>
      </c>
      <c r="H3547" s="22" t="n">
        <v>53.74</v>
      </c>
      <c r="I3547" s="22" t="n">
        <v>7.63</v>
      </c>
      <c r="J3547" s="22" t="n">
        <v>1.494277</v>
      </c>
      <c r="K3547" s="22" t="n">
        <v>0.3499</v>
      </c>
      <c r="O3547" s="23"/>
    </row>
    <row r="3548" customFormat="false" ht="15" hidden="false" customHeight="false" outlineLevel="0" collapsed="false">
      <c r="A3548" s="22" t="s">
        <v>771</v>
      </c>
      <c r="B3548" s="22" t="n">
        <v>83</v>
      </c>
      <c r="C3548" s="22" t="n">
        <v>163</v>
      </c>
      <c r="D3548" s="22" t="n">
        <v>104</v>
      </c>
      <c r="E3548" s="22" t="n">
        <v>8</v>
      </c>
      <c r="F3548" s="22" t="n">
        <f aca="false">D3548/SUM(C3548:E3548)</f>
        <v>0.378181818181818</v>
      </c>
      <c r="G3548" s="22" t="n">
        <v>168.09</v>
      </c>
      <c r="H3548" s="22" t="n">
        <v>93.82</v>
      </c>
      <c r="I3548" s="22" t="n">
        <v>13.09</v>
      </c>
      <c r="J3548" s="22" t="n">
        <v>3.238988</v>
      </c>
      <c r="K3548" s="22" t="n">
        <v>0.079446</v>
      </c>
      <c r="O3548" s="23"/>
    </row>
    <row r="3549" customFormat="false" ht="15" hidden="false" customHeight="false" outlineLevel="0" collapsed="false">
      <c r="A3549" s="22" t="s">
        <v>2077</v>
      </c>
      <c r="B3549" s="22" t="n">
        <v>90</v>
      </c>
      <c r="C3549" s="22" t="n">
        <v>153</v>
      </c>
      <c r="D3549" s="22" t="n">
        <v>104</v>
      </c>
      <c r="E3549" s="22" t="n">
        <v>18</v>
      </c>
      <c r="F3549" s="22" t="n">
        <f aca="false">D3549/SUM(C3549:E3549)</f>
        <v>0.378181818181818</v>
      </c>
      <c r="G3549" s="22" t="n">
        <v>152.82</v>
      </c>
      <c r="H3549" s="22" t="n">
        <v>104.36</v>
      </c>
      <c r="I3549" s="22" t="n">
        <v>17.82</v>
      </c>
      <c r="J3549" s="22" t="n">
        <v>0.003339</v>
      </c>
      <c r="K3549" s="22" t="n">
        <v>1</v>
      </c>
      <c r="O3549" s="23"/>
    </row>
    <row r="3550" customFormat="false" ht="15" hidden="false" customHeight="false" outlineLevel="0" collapsed="false">
      <c r="A3550" s="22" t="s">
        <v>2078</v>
      </c>
      <c r="B3550" s="22" t="n">
        <v>23</v>
      </c>
      <c r="C3550" s="22" t="n">
        <v>9</v>
      </c>
      <c r="D3550" s="22" t="n">
        <v>76</v>
      </c>
      <c r="E3550" s="22" t="n">
        <v>116</v>
      </c>
      <c r="F3550" s="22" t="n">
        <f aca="false">D3550/SUM(C3550:E3550)</f>
        <v>0.378109452736318</v>
      </c>
      <c r="G3550" s="22" t="n">
        <v>10.99</v>
      </c>
      <c r="H3550" s="22" t="n">
        <v>72.02</v>
      </c>
      <c r="I3550" s="22" t="n">
        <v>117.99</v>
      </c>
      <c r="J3550" s="22" t="n">
        <v>0.613873</v>
      </c>
      <c r="K3550" s="22" t="n">
        <v>0.555172</v>
      </c>
      <c r="O3550" s="23"/>
    </row>
    <row r="3551" customFormat="false" ht="15" hidden="false" customHeight="false" outlineLevel="0" collapsed="false">
      <c r="A3551" s="22" t="s">
        <v>2079</v>
      </c>
      <c r="B3551" s="22" t="n">
        <v>64</v>
      </c>
      <c r="C3551" s="22" t="n">
        <v>111</v>
      </c>
      <c r="D3551" s="22" t="n">
        <v>76</v>
      </c>
      <c r="E3551" s="22" t="n">
        <v>14</v>
      </c>
      <c r="F3551" s="22" t="n">
        <f aca="false">D3551/SUM(C3551:E3551)</f>
        <v>0.378109452736318</v>
      </c>
      <c r="G3551" s="22" t="n">
        <v>110.45</v>
      </c>
      <c r="H3551" s="22" t="n">
        <v>77.09</v>
      </c>
      <c r="I3551" s="22" t="n">
        <v>13.45</v>
      </c>
      <c r="J3551" s="22" t="n">
        <v>0.040514</v>
      </c>
      <c r="K3551" s="22" t="n">
        <v>0.854374</v>
      </c>
      <c r="O3551" s="23"/>
    </row>
    <row r="3552" customFormat="false" ht="15" hidden="false" customHeight="false" outlineLevel="0" collapsed="false">
      <c r="A3552" s="22" t="s">
        <v>2080</v>
      </c>
      <c r="B3552" s="22" t="n">
        <v>75</v>
      </c>
      <c r="C3552" s="22" t="n">
        <v>151</v>
      </c>
      <c r="D3552" s="22" t="n">
        <v>107</v>
      </c>
      <c r="E3552" s="22" t="n">
        <v>25</v>
      </c>
      <c r="F3552" s="22" t="n">
        <f aca="false">D3552/SUM(C3552:E3552)</f>
        <v>0.378091872791519</v>
      </c>
      <c r="G3552" s="22" t="n">
        <v>147.77</v>
      </c>
      <c r="H3552" s="22" t="n">
        <v>113.45</v>
      </c>
      <c r="I3552" s="22" t="n">
        <v>21.77</v>
      </c>
      <c r="J3552" s="22" t="n">
        <v>0.91488</v>
      </c>
      <c r="K3552" s="22" t="n">
        <v>0.372945</v>
      </c>
      <c r="O3552" s="23"/>
    </row>
    <row r="3553" customFormat="false" ht="15" hidden="false" customHeight="false" outlineLevel="0" collapsed="false">
      <c r="A3553" s="22" t="s">
        <v>1787</v>
      </c>
      <c r="B3553" s="22" t="n">
        <v>11</v>
      </c>
      <c r="C3553" s="22" t="n">
        <v>31</v>
      </c>
      <c r="D3553" s="22" t="n">
        <v>62</v>
      </c>
      <c r="E3553" s="22" t="n">
        <v>71</v>
      </c>
      <c r="F3553" s="22" t="n">
        <f aca="false">D3553/SUM(C3553:E3553)</f>
        <v>0.378048780487805</v>
      </c>
      <c r="G3553" s="22" t="n">
        <v>23.44</v>
      </c>
      <c r="H3553" s="22" t="n">
        <v>77.12</v>
      </c>
      <c r="I3553" s="22" t="n">
        <v>63.44</v>
      </c>
      <c r="J3553" s="22" t="n">
        <v>6.305267</v>
      </c>
      <c r="K3553" s="22" t="n">
        <v>0.012827</v>
      </c>
      <c r="O3553" s="23"/>
    </row>
    <row r="3554" customFormat="false" ht="15" hidden="false" customHeight="false" outlineLevel="0" collapsed="false">
      <c r="A3554" s="22" t="s">
        <v>1787</v>
      </c>
      <c r="B3554" s="22" t="n">
        <v>29</v>
      </c>
      <c r="C3554" s="22" t="n">
        <v>31</v>
      </c>
      <c r="D3554" s="22" t="n">
        <v>62</v>
      </c>
      <c r="E3554" s="22" t="n">
        <v>71</v>
      </c>
      <c r="F3554" s="22" t="n">
        <f aca="false">D3554/SUM(C3554:E3554)</f>
        <v>0.378048780487805</v>
      </c>
      <c r="G3554" s="22" t="n">
        <v>23.44</v>
      </c>
      <c r="H3554" s="22" t="n">
        <v>77.12</v>
      </c>
      <c r="I3554" s="22" t="n">
        <v>63.44</v>
      </c>
      <c r="J3554" s="22" t="n">
        <v>6.305267</v>
      </c>
      <c r="K3554" s="22" t="n">
        <v>0.012827</v>
      </c>
      <c r="O3554" s="23"/>
    </row>
    <row r="3555" customFormat="false" ht="15" hidden="false" customHeight="false" outlineLevel="0" collapsed="false">
      <c r="A3555" s="22" t="s">
        <v>1787</v>
      </c>
      <c r="B3555" s="22" t="n">
        <v>61</v>
      </c>
      <c r="C3555" s="22" t="n">
        <v>31</v>
      </c>
      <c r="D3555" s="22" t="n">
        <v>62</v>
      </c>
      <c r="E3555" s="22" t="n">
        <v>71</v>
      </c>
      <c r="F3555" s="22" t="n">
        <f aca="false">D3555/SUM(C3555:E3555)</f>
        <v>0.378048780487805</v>
      </c>
      <c r="G3555" s="22" t="n">
        <v>23.44</v>
      </c>
      <c r="H3555" s="22" t="n">
        <v>77.12</v>
      </c>
      <c r="I3555" s="22" t="n">
        <v>63.44</v>
      </c>
      <c r="J3555" s="22" t="n">
        <v>6.305267</v>
      </c>
      <c r="K3555" s="22" t="n">
        <v>0.012827</v>
      </c>
      <c r="O3555" s="23"/>
    </row>
    <row r="3556" customFormat="false" ht="15" hidden="false" customHeight="false" outlineLevel="0" collapsed="false">
      <c r="A3556" s="22" t="s">
        <v>1787</v>
      </c>
      <c r="B3556" s="22" t="n">
        <v>64</v>
      </c>
      <c r="C3556" s="22" t="n">
        <v>31</v>
      </c>
      <c r="D3556" s="22" t="n">
        <v>62</v>
      </c>
      <c r="E3556" s="22" t="n">
        <v>71</v>
      </c>
      <c r="F3556" s="22" t="n">
        <f aca="false">D3556/SUM(C3556:E3556)</f>
        <v>0.378048780487805</v>
      </c>
      <c r="G3556" s="22" t="n">
        <v>23.44</v>
      </c>
      <c r="H3556" s="22" t="n">
        <v>77.12</v>
      </c>
      <c r="I3556" s="22" t="n">
        <v>63.44</v>
      </c>
      <c r="J3556" s="22" t="n">
        <v>6.305267</v>
      </c>
      <c r="K3556" s="22" t="n">
        <v>0.012827</v>
      </c>
      <c r="O3556" s="23"/>
    </row>
    <row r="3557" customFormat="false" ht="15" hidden="false" customHeight="false" outlineLevel="0" collapsed="false">
      <c r="A3557" s="22" t="s">
        <v>1787</v>
      </c>
      <c r="B3557" s="22" t="n">
        <v>67</v>
      </c>
      <c r="C3557" s="22" t="n">
        <v>31</v>
      </c>
      <c r="D3557" s="22" t="n">
        <v>62</v>
      </c>
      <c r="E3557" s="22" t="n">
        <v>71</v>
      </c>
      <c r="F3557" s="22" t="n">
        <f aca="false">D3557/SUM(C3557:E3557)</f>
        <v>0.378048780487805</v>
      </c>
      <c r="G3557" s="22" t="n">
        <v>23.44</v>
      </c>
      <c r="H3557" s="22" t="n">
        <v>77.12</v>
      </c>
      <c r="I3557" s="22" t="n">
        <v>63.44</v>
      </c>
      <c r="J3557" s="22" t="n">
        <v>6.305267</v>
      </c>
      <c r="K3557" s="22" t="n">
        <v>0.012827</v>
      </c>
      <c r="O3557" s="23"/>
    </row>
    <row r="3558" customFormat="false" ht="15" hidden="false" customHeight="false" outlineLevel="0" collapsed="false">
      <c r="A3558" s="22" t="s">
        <v>1787</v>
      </c>
      <c r="B3558" s="22" t="n">
        <v>77</v>
      </c>
      <c r="C3558" s="22" t="n">
        <v>31</v>
      </c>
      <c r="D3558" s="22" t="n">
        <v>62</v>
      </c>
      <c r="E3558" s="22" t="n">
        <v>71</v>
      </c>
      <c r="F3558" s="22" t="n">
        <f aca="false">D3558/SUM(C3558:E3558)</f>
        <v>0.378048780487805</v>
      </c>
      <c r="G3558" s="22" t="n">
        <v>23.44</v>
      </c>
      <c r="H3558" s="22" t="n">
        <v>77.12</v>
      </c>
      <c r="I3558" s="22" t="n">
        <v>63.44</v>
      </c>
      <c r="J3558" s="22" t="n">
        <v>6.305267</v>
      </c>
      <c r="K3558" s="22" t="n">
        <v>0.012827</v>
      </c>
      <c r="O3558" s="23"/>
    </row>
    <row r="3559" customFormat="false" ht="15" hidden="false" customHeight="false" outlineLevel="0" collapsed="false">
      <c r="A3559" s="22" t="s">
        <v>1787</v>
      </c>
      <c r="B3559" s="22" t="n">
        <v>90</v>
      </c>
      <c r="C3559" s="22" t="n">
        <v>31</v>
      </c>
      <c r="D3559" s="22" t="n">
        <v>62</v>
      </c>
      <c r="E3559" s="22" t="n">
        <v>71</v>
      </c>
      <c r="F3559" s="22" t="n">
        <f aca="false">D3559/SUM(C3559:E3559)</f>
        <v>0.378048780487805</v>
      </c>
      <c r="G3559" s="22" t="n">
        <v>23.44</v>
      </c>
      <c r="H3559" s="22" t="n">
        <v>77.12</v>
      </c>
      <c r="I3559" s="22" t="n">
        <v>63.44</v>
      </c>
      <c r="J3559" s="22" t="n">
        <v>6.305267</v>
      </c>
      <c r="K3559" s="22" t="n">
        <v>0.012827</v>
      </c>
      <c r="O3559" s="23"/>
    </row>
    <row r="3560" customFormat="false" ht="15" hidden="false" customHeight="false" outlineLevel="0" collapsed="false">
      <c r="A3560" s="22" t="s">
        <v>2081</v>
      </c>
      <c r="B3560" s="22" t="n">
        <v>91</v>
      </c>
      <c r="C3560" s="22" t="n">
        <v>149</v>
      </c>
      <c r="D3560" s="22" t="n">
        <v>99</v>
      </c>
      <c r="E3560" s="22" t="n">
        <v>14</v>
      </c>
      <c r="F3560" s="22" t="n">
        <f aca="false">D3560/SUM(C3560:E3560)</f>
        <v>0.377862595419847</v>
      </c>
      <c r="G3560" s="22" t="n">
        <v>150.39</v>
      </c>
      <c r="H3560" s="22" t="n">
        <v>96.22</v>
      </c>
      <c r="I3560" s="22" t="n">
        <v>15.39</v>
      </c>
      <c r="J3560" s="22" t="n">
        <v>0.218792</v>
      </c>
      <c r="K3560" s="22" t="n">
        <v>0.737625</v>
      </c>
      <c r="O3560" s="23"/>
    </row>
    <row r="3561" customFormat="false" ht="15" hidden="false" customHeight="false" outlineLevel="0" collapsed="false">
      <c r="A3561" s="22" t="s">
        <v>2082</v>
      </c>
      <c r="B3561" s="22" t="n">
        <v>38</v>
      </c>
      <c r="C3561" s="22" t="n">
        <v>166</v>
      </c>
      <c r="D3561" s="22" t="n">
        <v>102</v>
      </c>
      <c r="E3561" s="22" t="n">
        <v>2</v>
      </c>
      <c r="F3561" s="22" t="n">
        <f aca="false">D3561/SUM(C3561:E3561)</f>
        <v>0.377777777777778</v>
      </c>
      <c r="G3561" s="22" t="n">
        <v>174.4</v>
      </c>
      <c r="H3561" s="22" t="n">
        <v>85.19</v>
      </c>
      <c r="I3561" s="22" t="n">
        <v>10.4</v>
      </c>
      <c r="J3561" s="22" t="n">
        <v>10.509004</v>
      </c>
      <c r="K3561" s="22" t="n">
        <v>0.000752</v>
      </c>
      <c r="O3561" s="23"/>
    </row>
    <row r="3562" customFormat="false" ht="15" hidden="false" customHeight="false" outlineLevel="0" collapsed="false">
      <c r="A3562" s="22" t="s">
        <v>2083</v>
      </c>
      <c r="B3562" s="22" t="n">
        <v>21</v>
      </c>
      <c r="C3562" s="22" t="n">
        <v>163</v>
      </c>
      <c r="D3562" s="22" t="n">
        <v>105</v>
      </c>
      <c r="E3562" s="22" t="n">
        <v>10</v>
      </c>
      <c r="F3562" s="22" t="n">
        <f aca="false">D3562/SUM(C3562:E3562)</f>
        <v>0.377697841726619</v>
      </c>
      <c r="G3562" s="22" t="n">
        <v>167.05</v>
      </c>
      <c r="H3562" s="22" t="n">
        <v>96.9</v>
      </c>
      <c r="I3562" s="22" t="n">
        <v>14.05</v>
      </c>
      <c r="J3562" s="22" t="n">
        <v>1.943837</v>
      </c>
      <c r="K3562" s="22" t="n">
        <v>0.226818</v>
      </c>
      <c r="O3562" s="23"/>
    </row>
    <row r="3563" customFormat="false" ht="15" hidden="false" customHeight="false" outlineLevel="0" collapsed="false">
      <c r="A3563" s="22" t="s">
        <v>2084</v>
      </c>
      <c r="B3563" s="22" t="n">
        <v>83</v>
      </c>
      <c r="C3563" s="22" t="n">
        <v>137</v>
      </c>
      <c r="D3563" s="22" t="n">
        <v>88</v>
      </c>
      <c r="E3563" s="22" t="n">
        <v>8</v>
      </c>
      <c r="F3563" s="22" t="n">
        <f aca="false">D3563/SUM(C3563:E3563)</f>
        <v>0.377682403433476</v>
      </c>
      <c r="G3563" s="22" t="n">
        <v>140.61</v>
      </c>
      <c r="H3563" s="22" t="n">
        <v>80.79</v>
      </c>
      <c r="I3563" s="22" t="n">
        <v>11.61</v>
      </c>
      <c r="J3563" s="22" t="n">
        <v>1.855883</v>
      </c>
      <c r="K3563" s="22" t="n">
        <v>0.254849</v>
      </c>
      <c r="O3563" s="23"/>
    </row>
    <row r="3564" customFormat="false" ht="15" hidden="false" customHeight="false" outlineLevel="0" collapsed="false">
      <c r="A3564" s="22" t="s">
        <v>2085</v>
      </c>
      <c r="B3564" s="22" t="n">
        <v>24</v>
      </c>
      <c r="C3564" s="22" t="n">
        <v>6</v>
      </c>
      <c r="D3564" s="22" t="n">
        <v>94</v>
      </c>
      <c r="E3564" s="22" t="n">
        <v>149</v>
      </c>
      <c r="F3564" s="22" t="n">
        <f aca="false">D3564/SUM(C3564:E3564)</f>
        <v>0.377510040160643</v>
      </c>
      <c r="G3564" s="22" t="n">
        <v>11.28</v>
      </c>
      <c r="H3564" s="22" t="n">
        <v>83.44</v>
      </c>
      <c r="I3564" s="22" t="n">
        <v>154.28</v>
      </c>
      <c r="J3564" s="22" t="n">
        <v>3.990129</v>
      </c>
      <c r="K3564" s="22" t="n">
        <v>0.057535</v>
      </c>
      <c r="O3564" s="23"/>
    </row>
    <row r="3565" customFormat="false" ht="15" hidden="false" customHeight="false" outlineLevel="0" collapsed="false">
      <c r="A3565" s="22" t="s">
        <v>2085</v>
      </c>
      <c r="B3565" s="22" t="n">
        <v>40</v>
      </c>
      <c r="C3565" s="22" t="n">
        <v>6</v>
      </c>
      <c r="D3565" s="22" t="n">
        <v>94</v>
      </c>
      <c r="E3565" s="22" t="n">
        <v>149</v>
      </c>
      <c r="F3565" s="22" t="n">
        <f aca="false">D3565/SUM(C3565:E3565)</f>
        <v>0.377510040160643</v>
      </c>
      <c r="G3565" s="22" t="n">
        <v>11.28</v>
      </c>
      <c r="H3565" s="22" t="n">
        <v>83.44</v>
      </c>
      <c r="I3565" s="22" t="n">
        <v>154.28</v>
      </c>
      <c r="J3565" s="22" t="n">
        <v>3.990129</v>
      </c>
      <c r="K3565" s="22" t="n">
        <v>0.057535</v>
      </c>
      <c r="O3565" s="23"/>
    </row>
    <row r="3566" customFormat="false" ht="15" hidden="false" customHeight="false" outlineLevel="0" collapsed="false">
      <c r="A3566" s="22" t="s">
        <v>2085</v>
      </c>
      <c r="B3566" s="22" t="n">
        <v>62</v>
      </c>
      <c r="C3566" s="22" t="n">
        <v>6</v>
      </c>
      <c r="D3566" s="22" t="n">
        <v>94</v>
      </c>
      <c r="E3566" s="22" t="n">
        <v>149</v>
      </c>
      <c r="F3566" s="22" t="n">
        <f aca="false">D3566/SUM(C3566:E3566)</f>
        <v>0.377510040160643</v>
      </c>
      <c r="G3566" s="22" t="n">
        <v>11.28</v>
      </c>
      <c r="H3566" s="22" t="n">
        <v>83.44</v>
      </c>
      <c r="I3566" s="22" t="n">
        <v>154.28</v>
      </c>
      <c r="J3566" s="22" t="n">
        <v>3.990129</v>
      </c>
      <c r="K3566" s="22" t="n">
        <v>0.057535</v>
      </c>
      <c r="O3566" s="23"/>
    </row>
    <row r="3567" customFormat="false" ht="15" hidden="false" customHeight="false" outlineLevel="0" collapsed="false">
      <c r="A3567" s="22" t="s">
        <v>2086</v>
      </c>
      <c r="B3567" s="22" t="n">
        <v>120</v>
      </c>
      <c r="C3567" s="22" t="n">
        <v>144</v>
      </c>
      <c r="D3567" s="22" t="n">
        <v>97</v>
      </c>
      <c r="E3567" s="22" t="n">
        <v>16</v>
      </c>
      <c r="F3567" s="22" t="n">
        <f aca="false">D3567/SUM(C3567:E3567)</f>
        <v>0.377431906614786</v>
      </c>
      <c r="G3567" s="22" t="n">
        <v>144.19</v>
      </c>
      <c r="H3567" s="22" t="n">
        <v>96.62</v>
      </c>
      <c r="I3567" s="22" t="n">
        <v>16.19</v>
      </c>
      <c r="J3567" s="22" t="n">
        <v>0.003881</v>
      </c>
      <c r="K3567" s="22" t="n">
        <v>1</v>
      </c>
      <c r="O3567" s="23"/>
    </row>
    <row r="3568" customFormat="false" ht="15" hidden="false" customHeight="false" outlineLevel="0" collapsed="false">
      <c r="A3568" s="22" t="s">
        <v>2087</v>
      </c>
      <c r="B3568" s="22" t="n">
        <v>57</v>
      </c>
      <c r="C3568" s="22" t="n">
        <v>133</v>
      </c>
      <c r="D3568" s="22" t="n">
        <v>100</v>
      </c>
      <c r="E3568" s="22" t="n">
        <v>32</v>
      </c>
      <c r="F3568" s="22" t="n">
        <f aca="false">D3568/SUM(C3568:E3568)</f>
        <v>0.377358490566038</v>
      </c>
      <c r="G3568" s="22" t="n">
        <v>126.37</v>
      </c>
      <c r="H3568" s="22" t="n">
        <v>113.25</v>
      </c>
      <c r="I3568" s="22" t="n">
        <v>25.37</v>
      </c>
      <c r="J3568" s="22" t="n">
        <v>3.628817</v>
      </c>
      <c r="K3568" s="22" t="n">
        <v>0.061556</v>
      </c>
      <c r="O3568" s="23"/>
    </row>
    <row r="3569" customFormat="false" ht="15" hidden="false" customHeight="false" outlineLevel="0" collapsed="false">
      <c r="A3569" s="22" t="s">
        <v>2088</v>
      </c>
      <c r="B3569" s="22" t="n">
        <v>23</v>
      </c>
      <c r="C3569" s="22" t="n">
        <v>127</v>
      </c>
      <c r="D3569" s="22" t="n">
        <v>80</v>
      </c>
      <c r="E3569" s="22" t="n">
        <v>5</v>
      </c>
      <c r="F3569" s="22" t="n">
        <f aca="false">D3569/SUM(C3569:E3569)</f>
        <v>0.377358490566038</v>
      </c>
      <c r="G3569" s="22" t="n">
        <v>131.55</v>
      </c>
      <c r="H3569" s="22" t="n">
        <v>70.9</v>
      </c>
      <c r="I3569" s="22" t="n">
        <v>9.55</v>
      </c>
      <c r="J3569" s="22" t="n">
        <v>3.495687</v>
      </c>
      <c r="K3569" s="22" t="n">
        <v>0.097307</v>
      </c>
      <c r="O3569" s="23"/>
    </row>
    <row r="3570" customFormat="false" ht="15" hidden="false" customHeight="false" outlineLevel="0" collapsed="false">
      <c r="A3570" s="22" t="s">
        <v>1419</v>
      </c>
      <c r="B3570" s="22" t="n">
        <v>17</v>
      </c>
      <c r="C3570" s="22" t="n">
        <v>162</v>
      </c>
      <c r="D3570" s="22" t="n">
        <v>103</v>
      </c>
      <c r="E3570" s="22" t="n">
        <v>8</v>
      </c>
      <c r="F3570" s="22" t="n">
        <f aca="false">D3570/SUM(C3570:E3570)</f>
        <v>0.377289377289377</v>
      </c>
      <c r="G3570" s="22" t="n">
        <v>166.97</v>
      </c>
      <c r="H3570" s="22" t="n">
        <v>93.06</v>
      </c>
      <c r="I3570" s="22" t="n">
        <v>12.97</v>
      </c>
      <c r="J3570" s="22" t="n">
        <v>3.111806</v>
      </c>
      <c r="K3570" s="22" t="n">
        <v>0.108228</v>
      </c>
      <c r="O3570" s="23"/>
    </row>
    <row r="3571" customFormat="false" ht="15" hidden="false" customHeight="false" outlineLevel="0" collapsed="false">
      <c r="A3571" s="22" t="s">
        <v>1935</v>
      </c>
      <c r="B3571" s="22" t="n">
        <v>13</v>
      </c>
      <c r="C3571" s="22" t="n">
        <v>124</v>
      </c>
      <c r="D3571" s="22" t="n">
        <v>83</v>
      </c>
      <c r="E3571" s="22" t="n">
        <v>13</v>
      </c>
      <c r="F3571" s="22" t="n">
        <f aca="false">D3571/SUM(C3571:E3571)</f>
        <v>0.377272727272727</v>
      </c>
      <c r="G3571" s="22" t="n">
        <v>124.5</v>
      </c>
      <c r="H3571" s="22" t="n">
        <v>82</v>
      </c>
      <c r="I3571" s="22" t="n">
        <v>13.5</v>
      </c>
      <c r="J3571" s="22" t="n">
        <v>0.032869</v>
      </c>
      <c r="K3571" s="22" t="n">
        <v>1</v>
      </c>
      <c r="O3571" s="23"/>
    </row>
    <row r="3572" customFormat="false" ht="15" hidden="false" customHeight="false" outlineLevel="0" collapsed="false">
      <c r="A3572" s="22" t="s">
        <v>694</v>
      </c>
      <c r="B3572" s="22" t="n">
        <v>116</v>
      </c>
      <c r="C3572" s="22" t="n">
        <v>12</v>
      </c>
      <c r="D3572" s="22" t="n">
        <v>106</v>
      </c>
      <c r="E3572" s="22" t="n">
        <v>163</v>
      </c>
      <c r="F3572" s="22" t="n">
        <f aca="false">D3572/SUM(C3572:E3572)</f>
        <v>0.377224199288256</v>
      </c>
      <c r="G3572" s="22" t="n">
        <v>15.04</v>
      </c>
      <c r="H3572" s="22" t="n">
        <v>99.93</v>
      </c>
      <c r="I3572" s="22" t="n">
        <v>166.04</v>
      </c>
      <c r="J3572" s="22" t="n">
        <v>1.037218</v>
      </c>
      <c r="K3572" s="22" t="n">
        <v>0.401022</v>
      </c>
      <c r="O3572" s="23"/>
    </row>
    <row r="3573" customFormat="false" ht="15" hidden="false" customHeight="false" outlineLevel="0" collapsed="false">
      <c r="A3573" s="22" t="s">
        <v>2089</v>
      </c>
      <c r="B3573" s="22" t="n">
        <v>86</v>
      </c>
      <c r="C3573" s="22" t="n">
        <v>23</v>
      </c>
      <c r="D3573" s="22" t="n">
        <v>106</v>
      </c>
      <c r="E3573" s="22" t="n">
        <v>152</v>
      </c>
      <c r="F3573" s="22" t="n">
        <f aca="false">D3573/SUM(C3573:E3573)</f>
        <v>0.377224199288256</v>
      </c>
      <c r="G3573" s="22" t="n">
        <v>20.56</v>
      </c>
      <c r="H3573" s="22" t="n">
        <v>110.89</v>
      </c>
      <c r="I3573" s="22" t="n">
        <v>149.56</v>
      </c>
      <c r="J3573" s="22" t="n">
        <v>0.546368</v>
      </c>
      <c r="K3573" s="22" t="n">
        <v>0.451763</v>
      </c>
      <c r="O3573" s="23"/>
    </row>
    <row r="3574" customFormat="false" ht="15" hidden="false" customHeight="false" outlineLevel="0" collapsed="false">
      <c r="A3574" s="22" t="s">
        <v>2090</v>
      </c>
      <c r="B3574" s="22" t="n">
        <v>88</v>
      </c>
      <c r="C3574" s="22" t="n">
        <v>108</v>
      </c>
      <c r="D3574" s="22" t="n">
        <v>66</v>
      </c>
      <c r="E3574" s="22" t="n">
        <v>1</v>
      </c>
      <c r="F3574" s="22" t="n">
        <f aca="false">D3574/SUM(C3574:E3574)</f>
        <v>0.377142857142857</v>
      </c>
      <c r="G3574" s="22" t="n">
        <v>113.61</v>
      </c>
      <c r="H3574" s="22" t="n">
        <v>54.79</v>
      </c>
      <c r="I3574" s="22" t="n">
        <v>6.61</v>
      </c>
      <c r="J3574" s="22" t="n">
        <v>7.327908</v>
      </c>
      <c r="K3574" s="22" t="n">
        <v>0.006334</v>
      </c>
      <c r="O3574" s="23"/>
    </row>
    <row r="3575" customFormat="false" ht="15" hidden="false" customHeight="false" outlineLevel="0" collapsed="false">
      <c r="A3575" s="22" t="s">
        <v>2091</v>
      </c>
      <c r="B3575" s="22" t="n">
        <v>34</v>
      </c>
      <c r="C3575" s="22" t="n">
        <v>13</v>
      </c>
      <c r="D3575" s="22" t="n">
        <v>92</v>
      </c>
      <c r="E3575" s="22" t="n">
        <v>139</v>
      </c>
      <c r="F3575" s="22" t="n">
        <f aca="false">D3575/SUM(C3575:E3575)</f>
        <v>0.377049180327869</v>
      </c>
      <c r="G3575" s="22" t="n">
        <v>14.27</v>
      </c>
      <c r="H3575" s="22" t="n">
        <v>89.47</v>
      </c>
      <c r="I3575" s="22" t="n">
        <v>140.27</v>
      </c>
      <c r="J3575" s="22" t="n">
        <v>0.195551</v>
      </c>
      <c r="K3575" s="22" t="n">
        <v>0.729691</v>
      </c>
      <c r="O3575" s="23"/>
    </row>
    <row r="3576" customFormat="false" ht="15" hidden="false" customHeight="false" outlineLevel="0" collapsed="false">
      <c r="A3576" s="22" t="s">
        <v>2092</v>
      </c>
      <c r="B3576" s="22" t="n">
        <v>41</v>
      </c>
      <c r="C3576" s="22" t="n">
        <v>5</v>
      </c>
      <c r="D3576" s="22" t="n">
        <v>98</v>
      </c>
      <c r="E3576" s="22" t="n">
        <v>157</v>
      </c>
      <c r="F3576" s="22" t="n">
        <f aca="false">D3576/SUM(C3576:E3576)</f>
        <v>0.376923076923077</v>
      </c>
      <c r="G3576" s="22" t="n">
        <v>11.22</v>
      </c>
      <c r="H3576" s="22" t="n">
        <v>85.57</v>
      </c>
      <c r="I3576" s="22" t="n">
        <v>163.22</v>
      </c>
      <c r="J3576" s="22" t="n">
        <v>5.486989</v>
      </c>
      <c r="K3576" s="22" t="n">
        <v>0.022544</v>
      </c>
      <c r="O3576" s="23"/>
    </row>
    <row r="3577" customFormat="false" ht="15" hidden="false" customHeight="false" outlineLevel="0" collapsed="false">
      <c r="A3577" s="22" t="s">
        <v>1876</v>
      </c>
      <c r="B3577" s="22" t="n">
        <v>54</v>
      </c>
      <c r="C3577" s="22" t="n">
        <v>79</v>
      </c>
      <c r="D3577" s="22" t="n">
        <v>101</v>
      </c>
      <c r="E3577" s="22" t="n">
        <v>88</v>
      </c>
      <c r="F3577" s="22" t="n">
        <f aca="false">D3577/SUM(C3577:E3577)</f>
        <v>0.376865671641791</v>
      </c>
      <c r="G3577" s="22" t="n">
        <v>62.58</v>
      </c>
      <c r="H3577" s="22" t="n">
        <v>133.85</v>
      </c>
      <c r="I3577" s="22" t="n">
        <v>71.58</v>
      </c>
      <c r="J3577" s="22" t="n">
        <v>16.141595</v>
      </c>
      <c r="K3577" s="22" t="n">
        <v>5.5E-005</v>
      </c>
      <c r="O3577" s="23"/>
    </row>
    <row r="3578" customFormat="false" ht="15" hidden="false" customHeight="false" outlineLevel="0" collapsed="false">
      <c r="A3578" s="22" t="s">
        <v>2093</v>
      </c>
      <c r="B3578" s="22" t="n">
        <v>116</v>
      </c>
      <c r="C3578" s="22" t="n">
        <v>157</v>
      </c>
      <c r="D3578" s="22" t="n">
        <v>101</v>
      </c>
      <c r="E3578" s="22" t="n">
        <v>10</v>
      </c>
      <c r="F3578" s="22" t="n">
        <f aca="false">D3578/SUM(C3578:E3578)</f>
        <v>0.376865671641791</v>
      </c>
      <c r="G3578" s="22" t="n">
        <v>160.66</v>
      </c>
      <c r="H3578" s="22" t="n">
        <v>93.68</v>
      </c>
      <c r="I3578" s="22" t="n">
        <v>13.66</v>
      </c>
      <c r="J3578" s="22" t="n">
        <v>1.634036</v>
      </c>
      <c r="K3578" s="22" t="n">
        <v>0.29264</v>
      </c>
      <c r="O3578" s="23"/>
    </row>
    <row r="3579" customFormat="false" ht="15" hidden="false" customHeight="false" outlineLevel="0" collapsed="false">
      <c r="A3579" s="22" t="s">
        <v>2094</v>
      </c>
      <c r="B3579" s="22" t="n">
        <v>70</v>
      </c>
      <c r="C3579" s="22" t="n">
        <v>110</v>
      </c>
      <c r="D3579" s="22" t="n">
        <v>107</v>
      </c>
      <c r="E3579" s="22" t="n">
        <v>67</v>
      </c>
      <c r="F3579" s="22" t="n">
        <f aca="false">D3579/SUM(C3579:E3579)</f>
        <v>0.376760563380282</v>
      </c>
      <c r="G3579" s="22" t="n">
        <v>94.13</v>
      </c>
      <c r="H3579" s="22" t="n">
        <v>138.74</v>
      </c>
      <c r="I3579" s="22" t="n">
        <v>51.13</v>
      </c>
      <c r="J3579" s="22" t="n">
        <v>14.867172</v>
      </c>
      <c r="K3579" s="22" t="n">
        <v>0.000153</v>
      </c>
      <c r="O3579" s="23"/>
    </row>
    <row r="3580" customFormat="false" ht="15" hidden="false" customHeight="false" outlineLevel="0" collapsed="false">
      <c r="A3580" s="22" t="s">
        <v>365</v>
      </c>
      <c r="B3580" s="22" t="n">
        <v>49</v>
      </c>
      <c r="C3580" s="22" t="n">
        <v>177</v>
      </c>
      <c r="D3580" s="22" t="n">
        <v>107</v>
      </c>
      <c r="E3580" s="22" t="n">
        <v>0</v>
      </c>
      <c r="F3580" s="22" t="n">
        <f aca="false">D3580/SUM(C3580:E3580)</f>
        <v>0.376760563380282</v>
      </c>
      <c r="G3580" s="22" t="n">
        <v>187.08</v>
      </c>
      <c r="H3580" s="22" t="n">
        <v>86.84</v>
      </c>
      <c r="I3580" s="22" t="n">
        <v>10.08</v>
      </c>
      <c r="J3580" s="22" t="n">
        <v>15.29974</v>
      </c>
      <c r="K3580" s="22" t="n">
        <v>7E-006</v>
      </c>
      <c r="O3580" s="23"/>
    </row>
    <row r="3581" customFormat="false" ht="15" hidden="false" customHeight="false" outlineLevel="0" collapsed="false">
      <c r="A3581" s="22" t="s">
        <v>2095</v>
      </c>
      <c r="B3581" s="22" t="n">
        <v>31</v>
      </c>
      <c r="C3581" s="22" t="n">
        <v>154</v>
      </c>
      <c r="D3581" s="22" t="n">
        <v>107</v>
      </c>
      <c r="E3581" s="22" t="n">
        <v>23</v>
      </c>
      <c r="F3581" s="22" t="n">
        <f aca="false">D3581/SUM(C3581:E3581)</f>
        <v>0.376760563380282</v>
      </c>
      <c r="G3581" s="22" t="n">
        <v>151.61</v>
      </c>
      <c r="H3581" s="22" t="n">
        <v>111.79</v>
      </c>
      <c r="I3581" s="22" t="n">
        <v>20.61</v>
      </c>
      <c r="J3581" s="22" t="n">
        <v>0.520784</v>
      </c>
      <c r="K3581" s="22" t="n">
        <v>0.453814</v>
      </c>
      <c r="O3581" s="23"/>
    </row>
    <row r="3582" customFormat="false" ht="15" hidden="false" customHeight="false" outlineLevel="0" collapsed="false">
      <c r="A3582" s="22" t="s">
        <v>2096</v>
      </c>
      <c r="B3582" s="22" t="n">
        <v>107</v>
      </c>
      <c r="C3582" s="22" t="n">
        <v>23</v>
      </c>
      <c r="D3582" s="22" t="n">
        <v>107</v>
      </c>
      <c r="E3582" s="22" t="n">
        <v>154</v>
      </c>
      <c r="F3582" s="22" t="n">
        <f aca="false">D3582/SUM(C3582:E3582)</f>
        <v>0.376760563380282</v>
      </c>
      <c r="G3582" s="22" t="n">
        <v>20.61</v>
      </c>
      <c r="H3582" s="22" t="n">
        <v>111.79</v>
      </c>
      <c r="I3582" s="22" t="n">
        <v>151.61</v>
      </c>
      <c r="J3582" s="22" t="n">
        <v>0.520784</v>
      </c>
      <c r="K3582" s="22" t="n">
        <v>0.453814</v>
      </c>
      <c r="O3582" s="23"/>
    </row>
    <row r="3583" customFormat="false" ht="15" hidden="false" customHeight="false" outlineLevel="0" collapsed="false">
      <c r="A3583" s="22" t="s">
        <v>1379</v>
      </c>
      <c r="B3583" s="22" t="n">
        <v>35</v>
      </c>
      <c r="C3583" s="22" t="n">
        <v>166</v>
      </c>
      <c r="D3583" s="22" t="n">
        <v>107</v>
      </c>
      <c r="E3583" s="22" t="n">
        <v>11</v>
      </c>
      <c r="F3583" s="22" t="n">
        <f aca="false">D3583/SUM(C3583:E3583)</f>
        <v>0.376760563380282</v>
      </c>
      <c r="G3583" s="22" t="n">
        <v>169.65</v>
      </c>
      <c r="H3583" s="22" t="n">
        <v>99.7</v>
      </c>
      <c r="I3583" s="22" t="n">
        <v>14.65</v>
      </c>
      <c r="J3583" s="22" t="n">
        <v>1.521454</v>
      </c>
      <c r="K3583" s="22" t="n">
        <v>0.308914</v>
      </c>
      <c r="O3583" s="23"/>
    </row>
    <row r="3584" customFormat="false" ht="15" hidden="false" customHeight="false" outlineLevel="0" collapsed="false">
      <c r="A3584" s="22" t="s">
        <v>1140</v>
      </c>
      <c r="B3584" s="22" t="n">
        <v>28</v>
      </c>
      <c r="C3584" s="22" t="n">
        <v>150</v>
      </c>
      <c r="D3584" s="22" t="n">
        <v>96</v>
      </c>
      <c r="E3584" s="22" t="n">
        <v>9</v>
      </c>
      <c r="F3584" s="22" t="n">
        <f aca="false">D3584/SUM(C3584:E3584)</f>
        <v>0.376470588235294</v>
      </c>
      <c r="G3584" s="22" t="n">
        <v>153.74</v>
      </c>
      <c r="H3584" s="22" t="n">
        <v>88.52</v>
      </c>
      <c r="I3584" s="22" t="n">
        <v>12.74</v>
      </c>
      <c r="J3584" s="22" t="n">
        <v>1.822036</v>
      </c>
      <c r="K3584" s="22" t="n">
        <v>0.20968</v>
      </c>
      <c r="O3584" s="23"/>
    </row>
    <row r="3585" customFormat="false" ht="15" hidden="false" customHeight="false" outlineLevel="0" collapsed="false">
      <c r="A3585" s="22" t="s">
        <v>279</v>
      </c>
      <c r="B3585" s="22" t="n">
        <v>10</v>
      </c>
      <c r="C3585" s="22" t="n">
        <v>0</v>
      </c>
      <c r="D3585" s="22" t="n">
        <v>102</v>
      </c>
      <c r="E3585" s="22" t="n">
        <v>169</v>
      </c>
      <c r="F3585" s="22" t="n">
        <f aca="false">D3585/SUM(C3585:E3585)</f>
        <v>0.376383763837638</v>
      </c>
      <c r="G3585" s="22" t="n">
        <v>9.6</v>
      </c>
      <c r="H3585" s="22" t="n">
        <v>82.8</v>
      </c>
      <c r="I3585" s="22" t="n">
        <v>178.6</v>
      </c>
      <c r="J3585" s="22" t="n">
        <v>14.56345</v>
      </c>
      <c r="K3585" s="22" t="n">
        <v>1.2E-005</v>
      </c>
      <c r="O3585" s="23"/>
    </row>
    <row r="3586" customFormat="false" ht="15" hidden="false" customHeight="false" outlineLevel="0" collapsed="false">
      <c r="A3586" s="22" t="s">
        <v>2097</v>
      </c>
      <c r="B3586" s="22" t="n">
        <v>52</v>
      </c>
      <c r="C3586" s="22" t="n">
        <v>141</v>
      </c>
      <c r="D3586" s="22" t="n">
        <v>97</v>
      </c>
      <c r="E3586" s="22" t="n">
        <v>20</v>
      </c>
      <c r="F3586" s="22" t="n">
        <f aca="false">D3586/SUM(C3586:E3586)</f>
        <v>0.375968992248062</v>
      </c>
      <c r="G3586" s="22" t="n">
        <v>139.19</v>
      </c>
      <c r="H3586" s="22" t="n">
        <v>100.63</v>
      </c>
      <c r="I3586" s="22" t="n">
        <v>18.19</v>
      </c>
      <c r="J3586" s="22" t="n">
        <v>0.335002</v>
      </c>
      <c r="K3586" s="22" t="n">
        <v>0.527511</v>
      </c>
      <c r="O3586" s="23"/>
    </row>
    <row r="3587" customFormat="false" ht="15" hidden="false" customHeight="false" outlineLevel="0" collapsed="false">
      <c r="A3587" s="22" t="s">
        <v>2098</v>
      </c>
      <c r="B3587" s="22" t="n">
        <v>58</v>
      </c>
      <c r="C3587" s="22" t="n">
        <v>123</v>
      </c>
      <c r="D3587" s="22" t="n">
        <v>83</v>
      </c>
      <c r="E3587" s="22" t="n">
        <v>15</v>
      </c>
      <c r="F3587" s="22" t="n">
        <f aca="false">D3587/SUM(C3587:E3587)</f>
        <v>0.375565610859728</v>
      </c>
      <c r="G3587" s="22" t="n">
        <v>122.44</v>
      </c>
      <c r="H3587" s="22" t="n">
        <v>84.11</v>
      </c>
      <c r="I3587" s="22" t="n">
        <v>14.44</v>
      </c>
      <c r="J3587" s="22" t="n">
        <v>0.038548</v>
      </c>
      <c r="K3587" s="22" t="n">
        <v>0.859913</v>
      </c>
      <c r="O3587" s="23"/>
    </row>
    <row r="3588" customFormat="false" ht="15" hidden="false" customHeight="false" outlineLevel="0" collapsed="false">
      <c r="A3588" s="22" t="s">
        <v>2099</v>
      </c>
      <c r="B3588" s="22" t="n">
        <v>75</v>
      </c>
      <c r="C3588" s="22" t="n">
        <v>13</v>
      </c>
      <c r="D3588" s="22" t="n">
        <v>92</v>
      </c>
      <c r="E3588" s="22" t="n">
        <v>140</v>
      </c>
      <c r="F3588" s="22" t="n">
        <f aca="false">D3588/SUM(C3588:E3588)</f>
        <v>0.375510204081633</v>
      </c>
      <c r="G3588" s="22" t="n">
        <v>14.21</v>
      </c>
      <c r="H3588" s="22" t="n">
        <v>89.58</v>
      </c>
      <c r="I3588" s="22" t="n">
        <v>141.21</v>
      </c>
      <c r="J3588" s="22" t="n">
        <v>0.178246</v>
      </c>
      <c r="K3588" s="22" t="n">
        <v>0.861038</v>
      </c>
      <c r="O3588" s="23"/>
    </row>
    <row r="3589" customFormat="false" ht="15" hidden="false" customHeight="false" outlineLevel="0" collapsed="false">
      <c r="A3589" s="22" t="s">
        <v>1470</v>
      </c>
      <c r="B3589" s="22" t="n">
        <v>98</v>
      </c>
      <c r="C3589" s="22" t="n">
        <v>0</v>
      </c>
      <c r="D3589" s="22" t="n">
        <v>107</v>
      </c>
      <c r="E3589" s="22" t="n">
        <v>178</v>
      </c>
      <c r="F3589" s="22" t="n">
        <f aca="false">D3589/SUM(C3589:E3589)</f>
        <v>0.375438596491228</v>
      </c>
      <c r="G3589" s="22" t="n">
        <v>10.04</v>
      </c>
      <c r="H3589" s="22" t="n">
        <v>86.91</v>
      </c>
      <c r="I3589" s="22" t="n">
        <v>188.04</v>
      </c>
      <c r="J3589" s="22" t="n">
        <v>15.221254</v>
      </c>
      <c r="K3589" s="22" t="n">
        <v>7E-006</v>
      </c>
      <c r="O3589" s="23"/>
    </row>
    <row r="3590" customFormat="false" ht="15" hidden="false" customHeight="false" outlineLevel="0" collapsed="false">
      <c r="A3590" s="22" t="s">
        <v>2100</v>
      </c>
      <c r="B3590" s="22" t="n">
        <v>56</v>
      </c>
      <c r="C3590" s="22" t="n">
        <v>27</v>
      </c>
      <c r="D3590" s="22" t="n">
        <v>107</v>
      </c>
      <c r="E3590" s="22" t="n">
        <v>151</v>
      </c>
      <c r="F3590" s="22" t="n">
        <f aca="false">D3590/SUM(C3590:E3590)</f>
        <v>0.375438596491228</v>
      </c>
      <c r="G3590" s="22" t="n">
        <v>22.74</v>
      </c>
      <c r="H3590" s="22" t="n">
        <v>115.52</v>
      </c>
      <c r="I3590" s="22" t="n">
        <v>146.74</v>
      </c>
      <c r="J3590" s="22" t="n">
        <v>1.551816</v>
      </c>
      <c r="K3590" s="22" t="n">
        <v>0.241431</v>
      </c>
      <c r="O3590" s="23"/>
    </row>
    <row r="3591" customFormat="false" ht="15" hidden="false" customHeight="false" outlineLevel="0" collapsed="false">
      <c r="A3591" s="22" t="s">
        <v>2101</v>
      </c>
      <c r="B3591" s="22" t="n">
        <v>32</v>
      </c>
      <c r="C3591" s="22" t="n">
        <v>161</v>
      </c>
      <c r="D3591" s="22" t="n">
        <v>107</v>
      </c>
      <c r="E3591" s="22" t="n">
        <v>17</v>
      </c>
      <c r="F3591" s="22" t="n">
        <f aca="false">D3591/SUM(C3591:E3591)</f>
        <v>0.375438596491228</v>
      </c>
      <c r="G3591" s="22" t="n">
        <v>161.44</v>
      </c>
      <c r="H3591" s="22" t="n">
        <v>106.12</v>
      </c>
      <c r="I3591" s="22" t="n">
        <v>17.44</v>
      </c>
      <c r="J3591" s="22" t="n">
        <v>0.019551</v>
      </c>
      <c r="K3591" s="22" t="n">
        <v>1</v>
      </c>
      <c r="O3591" s="23"/>
    </row>
    <row r="3592" customFormat="false" ht="15" hidden="false" customHeight="false" outlineLevel="0" collapsed="false">
      <c r="A3592" s="22" t="s">
        <v>2102</v>
      </c>
      <c r="B3592" s="22" t="n">
        <v>88</v>
      </c>
      <c r="C3592" s="22" t="n">
        <v>156</v>
      </c>
      <c r="D3592" s="22" t="n">
        <v>107</v>
      </c>
      <c r="E3592" s="22" t="n">
        <v>22</v>
      </c>
      <c r="F3592" s="22" t="n">
        <f aca="false">D3592/SUM(C3592:E3592)</f>
        <v>0.375438596491228</v>
      </c>
      <c r="G3592" s="22" t="n">
        <v>154</v>
      </c>
      <c r="H3592" s="22" t="n">
        <v>111</v>
      </c>
      <c r="I3592" s="22" t="n">
        <v>20</v>
      </c>
      <c r="J3592" s="22" t="n">
        <v>0.369787</v>
      </c>
      <c r="K3592" s="22" t="n">
        <v>0.544016</v>
      </c>
      <c r="O3592" s="23"/>
    </row>
    <row r="3593" customFormat="false" ht="15" hidden="false" customHeight="false" outlineLevel="0" collapsed="false">
      <c r="A3593" s="22" t="s">
        <v>2103</v>
      </c>
      <c r="B3593" s="22" t="n">
        <v>35</v>
      </c>
      <c r="C3593" s="22" t="n">
        <v>123</v>
      </c>
      <c r="D3593" s="22" t="n">
        <v>81</v>
      </c>
      <c r="E3593" s="22" t="n">
        <v>12</v>
      </c>
      <c r="F3593" s="22" t="n">
        <f aca="false">D3593/SUM(C3593:E3593)</f>
        <v>0.375</v>
      </c>
      <c r="G3593" s="22" t="n">
        <v>123.76</v>
      </c>
      <c r="H3593" s="22" t="n">
        <v>79.48</v>
      </c>
      <c r="I3593" s="22" t="n">
        <v>12.76</v>
      </c>
      <c r="J3593" s="22" t="n">
        <v>0.079088</v>
      </c>
      <c r="K3593" s="22" t="n">
        <v>0.855098</v>
      </c>
      <c r="O3593" s="23"/>
    </row>
    <row r="3594" customFormat="false" ht="15" hidden="false" customHeight="false" outlineLevel="0" collapsed="false">
      <c r="A3594" s="22" t="s">
        <v>2104</v>
      </c>
      <c r="B3594" s="22" t="n">
        <v>11</v>
      </c>
      <c r="C3594" s="22" t="n">
        <v>153</v>
      </c>
      <c r="D3594" s="22" t="n">
        <v>102</v>
      </c>
      <c r="E3594" s="22" t="n">
        <v>17</v>
      </c>
      <c r="F3594" s="22" t="n">
        <f aca="false">D3594/SUM(C3594:E3594)</f>
        <v>0.375</v>
      </c>
      <c r="G3594" s="22" t="n">
        <v>153</v>
      </c>
      <c r="H3594" s="22" t="n">
        <v>102</v>
      </c>
      <c r="I3594" s="22" t="n">
        <v>17</v>
      </c>
      <c r="J3594" s="22" t="n">
        <v>0</v>
      </c>
      <c r="K3594" s="22" t="n">
        <v>1</v>
      </c>
      <c r="O3594" s="23"/>
    </row>
    <row r="3595" customFormat="false" ht="15" hidden="false" customHeight="false" outlineLevel="0" collapsed="false">
      <c r="A3595" s="22" t="s">
        <v>463</v>
      </c>
      <c r="B3595" s="22" t="n">
        <v>108</v>
      </c>
      <c r="C3595" s="22" t="n">
        <v>168</v>
      </c>
      <c r="D3595" s="22" t="n">
        <v>106</v>
      </c>
      <c r="E3595" s="22" t="n">
        <v>9</v>
      </c>
      <c r="F3595" s="22" t="n">
        <f aca="false">D3595/SUM(C3595:E3595)</f>
        <v>0.374558303886926</v>
      </c>
      <c r="G3595" s="22" t="n">
        <v>172.58</v>
      </c>
      <c r="H3595" s="22" t="n">
        <v>96.83</v>
      </c>
      <c r="I3595" s="22" t="n">
        <v>13.58</v>
      </c>
      <c r="J3595" s="22" t="n">
        <v>2.535703</v>
      </c>
      <c r="K3595" s="22" t="n">
        <v>0.162501</v>
      </c>
      <c r="O3595" s="23"/>
    </row>
    <row r="3596" customFormat="false" ht="15" hidden="false" customHeight="false" outlineLevel="0" collapsed="false">
      <c r="A3596" s="22" t="s">
        <v>2105</v>
      </c>
      <c r="B3596" s="22" t="n">
        <v>51</v>
      </c>
      <c r="C3596" s="22" t="n">
        <v>18</v>
      </c>
      <c r="D3596" s="22" t="n">
        <v>103</v>
      </c>
      <c r="E3596" s="22" t="n">
        <v>154</v>
      </c>
      <c r="F3596" s="22" t="n">
        <f aca="false">D3596/SUM(C3596:E3596)</f>
        <v>0.374545454545455</v>
      </c>
      <c r="G3596" s="22" t="n">
        <v>17.56</v>
      </c>
      <c r="H3596" s="22" t="n">
        <v>103.87</v>
      </c>
      <c r="I3596" s="22" t="n">
        <v>153.56</v>
      </c>
      <c r="J3596" s="22" t="n">
        <v>0.019333</v>
      </c>
      <c r="K3596" s="22" t="n">
        <v>0.873738</v>
      </c>
      <c r="O3596" s="23"/>
    </row>
    <row r="3597" customFormat="false" ht="15" hidden="false" customHeight="false" outlineLevel="0" collapsed="false">
      <c r="A3597" s="22" t="s">
        <v>2106</v>
      </c>
      <c r="B3597" s="22" t="n">
        <v>36</v>
      </c>
      <c r="C3597" s="22" t="n">
        <v>168</v>
      </c>
      <c r="D3597" s="22" t="n">
        <v>107</v>
      </c>
      <c r="E3597" s="22" t="n">
        <v>11</v>
      </c>
      <c r="F3597" s="22" t="n">
        <f aca="false">D3597/SUM(C3597:E3597)</f>
        <v>0.374125874125874</v>
      </c>
      <c r="G3597" s="22" t="n">
        <v>171.55</v>
      </c>
      <c r="H3597" s="22" t="n">
        <v>99.91</v>
      </c>
      <c r="I3597" s="22" t="n">
        <v>14.55</v>
      </c>
      <c r="J3597" s="22" t="n">
        <v>1.441415</v>
      </c>
      <c r="K3597" s="22" t="n">
        <v>0.308712</v>
      </c>
      <c r="O3597" s="23"/>
    </row>
    <row r="3598" customFormat="false" ht="15" hidden="false" customHeight="false" outlineLevel="0" collapsed="false">
      <c r="A3598" s="22" t="s">
        <v>2107</v>
      </c>
      <c r="B3598" s="22" t="n">
        <v>22</v>
      </c>
      <c r="C3598" s="22" t="n">
        <v>171</v>
      </c>
      <c r="D3598" s="22" t="n">
        <v>107</v>
      </c>
      <c r="E3598" s="22" t="n">
        <v>8</v>
      </c>
      <c r="F3598" s="22" t="n">
        <f aca="false">D3598/SUM(C3598:E3598)</f>
        <v>0.374125874125874</v>
      </c>
      <c r="G3598" s="22" t="n">
        <v>176.22</v>
      </c>
      <c r="H3598" s="22" t="n">
        <v>96.55</v>
      </c>
      <c r="I3598" s="22" t="n">
        <v>13.22</v>
      </c>
      <c r="J3598" s="22" t="n">
        <v>3.349883</v>
      </c>
      <c r="K3598" s="22" t="n">
        <v>0.08006</v>
      </c>
      <c r="O3598" s="23"/>
    </row>
    <row r="3599" customFormat="false" ht="15" hidden="false" customHeight="false" outlineLevel="0" collapsed="false">
      <c r="A3599" s="22" t="s">
        <v>2107</v>
      </c>
      <c r="B3599" s="22" t="n">
        <v>43</v>
      </c>
      <c r="C3599" s="22" t="n">
        <v>171</v>
      </c>
      <c r="D3599" s="22" t="n">
        <v>107</v>
      </c>
      <c r="E3599" s="22" t="n">
        <v>8</v>
      </c>
      <c r="F3599" s="22" t="n">
        <f aca="false">D3599/SUM(C3599:E3599)</f>
        <v>0.374125874125874</v>
      </c>
      <c r="G3599" s="22" t="n">
        <v>176.22</v>
      </c>
      <c r="H3599" s="22" t="n">
        <v>96.55</v>
      </c>
      <c r="I3599" s="22" t="n">
        <v>13.22</v>
      </c>
      <c r="J3599" s="22" t="n">
        <v>3.349883</v>
      </c>
      <c r="K3599" s="22" t="n">
        <v>0.08006</v>
      </c>
      <c r="O3599" s="23"/>
    </row>
    <row r="3600" customFormat="false" ht="15" hidden="false" customHeight="false" outlineLevel="0" collapsed="false">
      <c r="A3600" s="22" t="s">
        <v>2107</v>
      </c>
      <c r="B3600" s="22" t="n">
        <v>58</v>
      </c>
      <c r="C3600" s="22" t="n">
        <v>171</v>
      </c>
      <c r="D3600" s="22" t="n">
        <v>107</v>
      </c>
      <c r="E3600" s="22" t="n">
        <v>8</v>
      </c>
      <c r="F3600" s="22" t="n">
        <f aca="false">D3600/SUM(C3600:E3600)</f>
        <v>0.374125874125874</v>
      </c>
      <c r="G3600" s="22" t="n">
        <v>176.22</v>
      </c>
      <c r="H3600" s="22" t="n">
        <v>96.55</v>
      </c>
      <c r="I3600" s="22" t="n">
        <v>13.22</v>
      </c>
      <c r="J3600" s="22" t="n">
        <v>3.349883</v>
      </c>
      <c r="K3600" s="22" t="n">
        <v>0.08006</v>
      </c>
      <c r="O3600" s="23"/>
    </row>
    <row r="3601" customFormat="false" ht="15" hidden="false" customHeight="false" outlineLevel="0" collapsed="false">
      <c r="A3601" s="22" t="s">
        <v>1165</v>
      </c>
      <c r="B3601" s="22" t="n">
        <v>41</v>
      </c>
      <c r="C3601" s="22" t="n">
        <v>18</v>
      </c>
      <c r="D3601" s="22" t="n">
        <v>107</v>
      </c>
      <c r="E3601" s="22" t="n">
        <v>161</v>
      </c>
      <c r="F3601" s="22" t="n">
        <f aca="false">D3601/SUM(C3601:E3601)</f>
        <v>0.374125874125874</v>
      </c>
      <c r="G3601" s="22" t="n">
        <v>17.88</v>
      </c>
      <c r="H3601" s="22" t="n">
        <v>107.25</v>
      </c>
      <c r="I3601" s="22" t="n">
        <v>160.88</v>
      </c>
      <c r="J3601" s="22" t="n">
        <v>0.001554</v>
      </c>
      <c r="K3601" s="22" t="n">
        <v>1</v>
      </c>
      <c r="O3601" s="23"/>
    </row>
    <row r="3602" customFormat="false" ht="15" hidden="false" customHeight="false" outlineLevel="0" collapsed="false">
      <c r="A3602" s="22" t="s">
        <v>2108</v>
      </c>
      <c r="B3602" s="22" t="n">
        <v>30</v>
      </c>
      <c r="C3602" s="22" t="n">
        <v>167</v>
      </c>
      <c r="D3602" s="22" t="n">
        <v>107</v>
      </c>
      <c r="E3602" s="22" t="n">
        <v>12</v>
      </c>
      <c r="F3602" s="22" t="n">
        <f aca="false">D3602/SUM(C3602:E3602)</f>
        <v>0.374125874125874</v>
      </c>
      <c r="G3602" s="22" t="n">
        <v>170</v>
      </c>
      <c r="H3602" s="22" t="n">
        <v>101</v>
      </c>
      <c r="I3602" s="22" t="n">
        <v>15</v>
      </c>
      <c r="J3602" s="22" t="n">
        <v>1.009936</v>
      </c>
      <c r="K3602" s="22" t="n">
        <v>0.402223</v>
      </c>
      <c r="O3602" s="23"/>
    </row>
    <row r="3603" customFormat="false" ht="15" hidden="false" customHeight="false" outlineLevel="0" collapsed="false">
      <c r="A3603" s="22" t="s">
        <v>2108</v>
      </c>
      <c r="B3603" s="22" t="n">
        <v>67</v>
      </c>
      <c r="C3603" s="22" t="n">
        <v>163</v>
      </c>
      <c r="D3603" s="22" t="n">
        <v>107</v>
      </c>
      <c r="E3603" s="22" t="n">
        <v>16</v>
      </c>
      <c r="F3603" s="22" t="n">
        <f aca="false">D3603/SUM(C3603:E3603)</f>
        <v>0.374125874125874</v>
      </c>
      <c r="G3603" s="22" t="n">
        <v>163.89</v>
      </c>
      <c r="H3603" s="22" t="n">
        <v>105.22</v>
      </c>
      <c r="I3603" s="22" t="n">
        <v>16.89</v>
      </c>
      <c r="J3603" s="22" t="n">
        <v>0.081659</v>
      </c>
      <c r="K3603" s="22" t="n">
        <v>0.872842</v>
      </c>
      <c r="O3603" s="23"/>
    </row>
    <row r="3604" customFormat="false" ht="15" hidden="false" customHeight="false" outlineLevel="0" collapsed="false">
      <c r="A3604" s="22" t="s">
        <v>2109</v>
      </c>
      <c r="B3604" s="22" t="n">
        <v>93</v>
      </c>
      <c r="C3604" s="22" t="n">
        <v>169</v>
      </c>
      <c r="D3604" s="22" t="n">
        <v>107</v>
      </c>
      <c r="E3604" s="22" t="n">
        <v>10</v>
      </c>
      <c r="F3604" s="22" t="n">
        <f aca="false">D3604/SUM(C3604:E3604)</f>
        <v>0.374125874125874</v>
      </c>
      <c r="G3604" s="22" t="n">
        <v>173.1</v>
      </c>
      <c r="H3604" s="22" t="n">
        <v>98.8</v>
      </c>
      <c r="I3604" s="22" t="n">
        <v>14.1</v>
      </c>
      <c r="J3604" s="22" t="n">
        <v>1.968788</v>
      </c>
      <c r="K3604" s="22" t="n">
        <v>0.229043</v>
      </c>
      <c r="O3604" s="23"/>
    </row>
    <row r="3605" customFormat="false" ht="15" hidden="false" customHeight="false" outlineLevel="0" collapsed="false">
      <c r="A3605" s="22" t="s">
        <v>649</v>
      </c>
      <c r="B3605" s="22" t="n">
        <v>51</v>
      </c>
      <c r="C3605" s="22" t="n">
        <v>165</v>
      </c>
      <c r="D3605" s="22" t="n">
        <v>107</v>
      </c>
      <c r="E3605" s="22" t="n">
        <v>14</v>
      </c>
      <c r="F3605" s="22" t="n">
        <f aca="false">D3605/SUM(C3605:E3605)</f>
        <v>0.374125874125874</v>
      </c>
      <c r="G3605" s="22" t="n">
        <v>166.93</v>
      </c>
      <c r="H3605" s="22" t="n">
        <v>103.14</v>
      </c>
      <c r="I3605" s="22" t="n">
        <v>15.93</v>
      </c>
      <c r="J3605" s="22" t="n">
        <v>0.400984</v>
      </c>
      <c r="K3605" s="22" t="n">
        <v>0.623646</v>
      </c>
      <c r="O3605" s="23"/>
    </row>
    <row r="3606" customFormat="false" ht="15" hidden="false" customHeight="false" outlineLevel="0" collapsed="false">
      <c r="A3606" s="22" t="s">
        <v>2098</v>
      </c>
      <c r="B3606" s="22" t="n">
        <v>31</v>
      </c>
      <c r="C3606" s="22" t="n">
        <v>124</v>
      </c>
      <c r="D3606" s="22" t="n">
        <v>83</v>
      </c>
      <c r="E3606" s="22" t="n">
        <v>15</v>
      </c>
      <c r="F3606" s="22" t="n">
        <f aca="false">D3606/SUM(C3606:E3606)</f>
        <v>0.373873873873874</v>
      </c>
      <c r="G3606" s="22" t="n">
        <v>123.38</v>
      </c>
      <c r="H3606" s="22" t="n">
        <v>84.24</v>
      </c>
      <c r="I3606" s="22" t="n">
        <v>14.38</v>
      </c>
      <c r="J3606" s="22" t="n">
        <v>0.048177</v>
      </c>
      <c r="K3606" s="22" t="n">
        <v>0.859589</v>
      </c>
      <c r="O3606" s="23"/>
    </row>
    <row r="3607" customFormat="false" ht="15" hidden="false" customHeight="false" outlineLevel="0" collapsed="false">
      <c r="A3607" s="22" t="s">
        <v>1977</v>
      </c>
      <c r="B3607" s="22" t="n">
        <v>71</v>
      </c>
      <c r="C3607" s="22" t="n">
        <v>126</v>
      </c>
      <c r="D3607" s="22" t="n">
        <v>83</v>
      </c>
      <c r="E3607" s="22" t="n">
        <v>13</v>
      </c>
      <c r="F3607" s="22" t="n">
        <f aca="false">D3607/SUM(C3607:E3607)</f>
        <v>0.373873873873874</v>
      </c>
      <c r="G3607" s="22" t="n">
        <v>126.38</v>
      </c>
      <c r="H3607" s="22" t="n">
        <v>82.24</v>
      </c>
      <c r="I3607" s="22" t="n">
        <v>13.38</v>
      </c>
      <c r="J3607" s="22" t="n">
        <v>0.018909</v>
      </c>
      <c r="K3607" s="22" t="n">
        <v>1</v>
      </c>
      <c r="O3607" s="23"/>
    </row>
    <row r="3608" customFormat="false" ht="15" hidden="false" customHeight="false" outlineLevel="0" collapsed="false">
      <c r="A3608" s="22" t="s">
        <v>1977</v>
      </c>
      <c r="B3608" s="22" t="n">
        <v>72</v>
      </c>
      <c r="C3608" s="22" t="n">
        <v>126</v>
      </c>
      <c r="D3608" s="22" t="n">
        <v>83</v>
      </c>
      <c r="E3608" s="22" t="n">
        <v>13</v>
      </c>
      <c r="F3608" s="22" t="n">
        <f aca="false">D3608/SUM(C3608:E3608)</f>
        <v>0.373873873873874</v>
      </c>
      <c r="G3608" s="22" t="n">
        <v>126.38</v>
      </c>
      <c r="H3608" s="22" t="n">
        <v>82.24</v>
      </c>
      <c r="I3608" s="22" t="n">
        <v>13.38</v>
      </c>
      <c r="J3608" s="22" t="n">
        <v>0.018909</v>
      </c>
      <c r="K3608" s="22" t="n">
        <v>1</v>
      </c>
      <c r="O3608" s="23"/>
    </row>
    <row r="3609" customFormat="false" ht="15" hidden="false" customHeight="false" outlineLevel="0" collapsed="false">
      <c r="A3609" s="22" t="s">
        <v>1977</v>
      </c>
      <c r="B3609" s="22" t="n">
        <v>73</v>
      </c>
      <c r="C3609" s="22" t="n">
        <v>126</v>
      </c>
      <c r="D3609" s="22" t="n">
        <v>83</v>
      </c>
      <c r="E3609" s="22" t="n">
        <v>13</v>
      </c>
      <c r="F3609" s="22" t="n">
        <f aca="false">D3609/SUM(C3609:E3609)</f>
        <v>0.373873873873874</v>
      </c>
      <c r="G3609" s="22" t="n">
        <v>126.38</v>
      </c>
      <c r="H3609" s="22" t="n">
        <v>82.24</v>
      </c>
      <c r="I3609" s="22" t="n">
        <v>13.38</v>
      </c>
      <c r="J3609" s="22" t="n">
        <v>0.018909</v>
      </c>
      <c r="K3609" s="22" t="n">
        <v>1</v>
      </c>
      <c r="O3609" s="23"/>
    </row>
    <row r="3610" customFormat="false" ht="15" hidden="false" customHeight="false" outlineLevel="0" collapsed="false">
      <c r="A3610" s="22" t="s">
        <v>2110</v>
      </c>
      <c r="B3610" s="22" t="n">
        <v>79</v>
      </c>
      <c r="C3610" s="22" t="n">
        <v>109</v>
      </c>
      <c r="D3610" s="22" t="n">
        <v>71</v>
      </c>
      <c r="E3610" s="22" t="n">
        <v>10</v>
      </c>
      <c r="F3610" s="22" t="n">
        <f aca="false">D3610/SUM(C3610:E3610)</f>
        <v>0.373684210526316</v>
      </c>
      <c r="G3610" s="22" t="n">
        <v>109.9</v>
      </c>
      <c r="H3610" s="22" t="n">
        <v>69.21</v>
      </c>
      <c r="I3610" s="22" t="n">
        <v>10.9</v>
      </c>
      <c r="J3610" s="22" t="n">
        <v>0.1274</v>
      </c>
      <c r="K3610" s="22" t="n">
        <v>0.84309</v>
      </c>
      <c r="O3610" s="23"/>
    </row>
    <row r="3611" customFormat="false" ht="15" hidden="false" customHeight="false" outlineLevel="0" collapsed="false">
      <c r="A3611" s="22" t="s">
        <v>2111</v>
      </c>
      <c r="B3611" s="22" t="n">
        <v>91</v>
      </c>
      <c r="C3611" s="22" t="n">
        <v>165</v>
      </c>
      <c r="D3611" s="22" t="n">
        <v>102</v>
      </c>
      <c r="E3611" s="22" t="n">
        <v>6</v>
      </c>
      <c r="F3611" s="22" t="n">
        <f aca="false">D3611/SUM(C3611:E3611)</f>
        <v>0.373626373626374</v>
      </c>
      <c r="G3611" s="22" t="n">
        <v>170.9</v>
      </c>
      <c r="H3611" s="22" t="n">
        <v>90.2</v>
      </c>
      <c r="I3611" s="22" t="n">
        <v>11.9</v>
      </c>
      <c r="J3611" s="22" t="n">
        <v>4.674084</v>
      </c>
      <c r="K3611" s="22" t="n">
        <v>0.041998</v>
      </c>
      <c r="O3611" s="23"/>
    </row>
    <row r="3612" customFormat="false" ht="15" hidden="false" customHeight="false" outlineLevel="0" collapsed="false">
      <c r="A3612" s="22" t="s">
        <v>2112</v>
      </c>
      <c r="B3612" s="22" t="n">
        <v>81</v>
      </c>
      <c r="C3612" s="22" t="n">
        <v>137</v>
      </c>
      <c r="D3612" s="22" t="n">
        <v>102</v>
      </c>
      <c r="E3612" s="22" t="n">
        <v>34</v>
      </c>
      <c r="F3612" s="22" t="n">
        <f aca="false">D3612/SUM(C3612:E3612)</f>
        <v>0.373626373626374</v>
      </c>
      <c r="G3612" s="22" t="n">
        <v>129.47</v>
      </c>
      <c r="H3612" s="22" t="n">
        <v>117.07</v>
      </c>
      <c r="I3612" s="22" t="n">
        <v>26.47</v>
      </c>
      <c r="J3612" s="22" t="n">
        <v>4.523532</v>
      </c>
      <c r="K3612" s="22" t="n">
        <v>0.034602</v>
      </c>
      <c r="O3612" s="23"/>
    </row>
    <row r="3613" customFormat="false" ht="15" hidden="false" customHeight="false" outlineLevel="0" collapsed="false">
      <c r="A3613" s="22" t="s">
        <v>2113</v>
      </c>
      <c r="B3613" s="22" t="n">
        <v>114</v>
      </c>
      <c r="C3613" s="22" t="n">
        <v>159</v>
      </c>
      <c r="D3613" s="22" t="n">
        <v>102</v>
      </c>
      <c r="E3613" s="22" t="n">
        <v>12</v>
      </c>
      <c r="F3613" s="22" t="n">
        <f aca="false">D3613/SUM(C3613:E3613)</f>
        <v>0.373626373626374</v>
      </c>
      <c r="G3613" s="22" t="n">
        <v>161.54</v>
      </c>
      <c r="H3613" s="22" t="n">
        <v>96.92</v>
      </c>
      <c r="I3613" s="22" t="n">
        <v>14.54</v>
      </c>
      <c r="J3613" s="22" t="n">
        <v>0.749048</v>
      </c>
      <c r="K3613" s="22" t="n">
        <v>0.494978</v>
      </c>
      <c r="O3613" s="23"/>
    </row>
    <row r="3614" customFormat="false" ht="15" hidden="false" customHeight="false" outlineLevel="0" collapsed="false">
      <c r="A3614" s="22" t="s">
        <v>2114</v>
      </c>
      <c r="B3614" s="22" t="n">
        <v>113</v>
      </c>
      <c r="C3614" s="22" t="n">
        <v>138</v>
      </c>
      <c r="D3614" s="22" t="n">
        <v>90</v>
      </c>
      <c r="E3614" s="22" t="n">
        <v>13</v>
      </c>
      <c r="F3614" s="22" t="n">
        <f aca="false">D3614/SUM(C3614:E3614)</f>
        <v>0.37344398340249</v>
      </c>
      <c r="G3614" s="22" t="n">
        <v>138.96</v>
      </c>
      <c r="H3614" s="22" t="n">
        <v>88.08</v>
      </c>
      <c r="I3614" s="22" t="n">
        <v>13.96</v>
      </c>
      <c r="J3614" s="22" t="n">
        <v>0.114152</v>
      </c>
      <c r="K3614" s="22" t="n">
        <v>0.860448</v>
      </c>
      <c r="O3614" s="23"/>
    </row>
    <row r="3615" customFormat="false" ht="15" hidden="false" customHeight="false" outlineLevel="0" collapsed="false">
      <c r="A3615" s="22" t="s">
        <v>2115</v>
      </c>
      <c r="B3615" s="22" t="n">
        <v>120</v>
      </c>
      <c r="C3615" s="22" t="n">
        <v>7</v>
      </c>
      <c r="D3615" s="22" t="n">
        <v>106</v>
      </c>
      <c r="E3615" s="22" t="n">
        <v>171</v>
      </c>
      <c r="F3615" s="22" t="n">
        <f aca="false">D3615/SUM(C3615:E3615)</f>
        <v>0.373239436619718</v>
      </c>
      <c r="G3615" s="22" t="n">
        <v>12.68</v>
      </c>
      <c r="H3615" s="22" t="n">
        <v>94.65</v>
      </c>
      <c r="I3615" s="22" t="n">
        <v>176.68</v>
      </c>
      <c r="J3615" s="22" t="n">
        <v>4.085544</v>
      </c>
      <c r="K3615" s="22" t="n">
        <v>0.050032</v>
      </c>
      <c r="O3615" s="23"/>
    </row>
    <row r="3616" customFormat="false" ht="15" hidden="false" customHeight="false" outlineLevel="0" collapsed="false">
      <c r="A3616" s="22" t="s">
        <v>2116</v>
      </c>
      <c r="B3616" s="22" t="n">
        <v>96</v>
      </c>
      <c r="C3616" s="22" t="n">
        <v>99</v>
      </c>
      <c r="D3616" s="22" t="n">
        <v>66</v>
      </c>
      <c r="E3616" s="22" t="n">
        <v>12</v>
      </c>
      <c r="F3616" s="22" t="n">
        <f aca="false">D3616/SUM(C3616:E3616)</f>
        <v>0.372881355932203</v>
      </c>
      <c r="G3616" s="22" t="n">
        <v>98.44</v>
      </c>
      <c r="H3616" s="22" t="n">
        <v>67.12</v>
      </c>
      <c r="I3616" s="22" t="n">
        <v>11.44</v>
      </c>
      <c r="J3616" s="22" t="n">
        <v>0.049167</v>
      </c>
      <c r="K3616" s="22" t="n">
        <v>0.84313</v>
      </c>
      <c r="O3616" s="23"/>
    </row>
    <row r="3617" customFormat="false" ht="15" hidden="false" customHeight="false" outlineLevel="0" collapsed="false">
      <c r="A3617" s="22" t="s">
        <v>2027</v>
      </c>
      <c r="B3617" s="22" t="n">
        <v>24</v>
      </c>
      <c r="C3617" s="22" t="n">
        <v>5</v>
      </c>
      <c r="D3617" s="22" t="n">
        <v>66</v>
      </c>
      <c r="E3617" s="22" t="n">
        <v>106</v>
      </c>
      <c r="F3617" s="22" t="n">
        <f aca="false">D3617/SUM(C3617:E3617)</f>
        <v>0.372881355932203</v>
      </c>
      <c r="G3617" s="22" t="n">
        <v>8.16</v>
      </c>
      <c r="H3617" s="22" t="n">
        <v>59.68</v>
      </c>
      <c r="I3617" s="22" t="n">
        <v>109.16</v>
      </c>
      <c r="J3617" s="22" t="n">
        <v>1.98244</v>
      </c>
      <c r="K3617" s="22" t="n">
        <v>0.188241</v>
      </c>
      <c r="O3617" s="23"/>
    </row>
    <row r="3618" customFormat="false" ht="15" hidden="false" customHeight="false" outlineLevel="0" collapsed="false">
      <c r="A3618" s="22" t="s">
        <v>2117</v>
      </c>
      <c r="B3618" s="22" t="n">
        <v>118</v>
      </c>
      <c r="C3618" s="22" t="n">
        <v>128</v>
      </c>
      <c r="D3618" s="22" t="n">
        <v>85</v>
      </c>
      <c r="E3618" s="22" t="n">
        <v>15</v>
      </c>
      <c r="F3618" s="22" t="n">
        <f aca="false">D3618/SUM(C3618:E3618)</f>
        <v>0.37280701754386</v>
      </c>
      <c r="G3618" s="22" t="n">
        <v>127.5</v>
      </c>
      <c r="H3618" s="22" t="n">
        <v>86</v>
      </c>
      <c r="I3618" s="22" t="n">
        <v>14.5</v>
      </c>
      <c r="J3618" s="22" t="n">
        <v>0.030694</v>
      </c>
      <c r="K3618" s="22" t="n">
        <v>0.861052</v>
      </c>
      <c r="O3618" s="23"/>
    </row>
    <row r="3619" customFormat="false" ht="15" hidden="false" customHeight="false" outlineLevel="0" collapsed="false">
      <c r="A3619" s="22" t="s">
        <v>2118</v>
      </c>
      <c r="B3619" s="22" t="n">
        <v>88</v>
      </c>
      <c r="C3619" s="22" t="n">
        <v>13</v>
      </c>
      <c r="D3619" s="22" t="n">
        <v>104</v>
      </c>
      <c r="E3619" s="22" t="n">
        <v>162</v>
      </c>
      <c r="F3619" s="22" t="n">
        <f aca="false">D3619/SUM(C3619:E3619)</f>
        <v>0.372759856630824</v>
      </c>
      <c r="G3619" s="22" t="n">
        <v>15.14</v>
      </c>
      <c r="H3619" s="22" t="n">
        <v>99.71</v>
      </c>
      <c r="I3619" s="22" t="n">
        <v>164.14</v>
      </c>
      <c r="J3619" s="22" t="n">
        <v>0.515647</v>
      </c>
      <c r="K3619" s="22" t="n">
        <v>0.614656</v>
      </c>
      <c r="O3619" s="23"/>
    </row>
    <row r="3620" customFormat="false" ht="15" hidden="false" customHeight="false" outlineLevel="0" collapsed="false">
      <c r="A3620" s="22" t="s">
        <v>2119</v>
      </c>
      <c r="B3620" s="22" t="n">
        <v>113</v>
      </c>
      <c r="C3620" s="22" t="n">
        <v>157</v>
      </c>
      <c r="D3620" s="22" t="n">
        <v>101</v>
      </c>
      <c r="E3620" s="22" t="n">
        <v>13</v>
      </c>
      <c r="F3620" s="22" t="n">
        <f aca="false">D3620/SUM(C3620:E3620)</f>
        <v>0.372693726937269</v>
      </c>
      <c r="G3620" s="22" t="n">
        <v>158.88</v>
      </c>
      <c r="H3620" s="22" t="n">
        <v>97.24</v>
      </c>
      <c r="I3620" s="22" t="n">
        <v>14.88</v>
      </c>
      <c r="J3620" s="22" t="n">
        <v>0.404807</v>
      </c>
      <c r="K3620" s="22" t="n">
        <v>0.61314</v>
      </c>
      <c r="O3620" s="23"/>
    </row>
    <row r="3621" customFormat="false" ht="15" hidden="false" customHeight="false" outlineLevel="0" collapsed="false">
      <c r="A3621" s="22" t="s">
        <v>2120</v>
      </c>
      <c r="B3621" s="22" t="n">
        <v>19</v>
      </c>
      <c r="C3621" s="22" t="n">
        <v>135</v>
      </c>
      <c r="D3621" s="22" t="n">
        <v>89</v>
      </c>
      <c r="E3621" s="22" t="n">
        <v>15</v>
      </c>
      <c r="F3621" s="22" t="n">
        <f aca="false">D3621/SUM(C3621:E3621)</f>
        <v>0.372384937238494</v>
      </c>
      <c r="G3621" s="22" t="n">
        <v>134.81</v>
      </c>
      <c r="H3621" s="22" t="n">
        <v>89.37</v>
      </c>
      <c r="I3621" s="22" t="n">
        <v>14.81</v>
      </c>
      <c r="J3621" s="22" t="n">
        <v>0.004196</v>
      </c>
      <c r="K3621" s="22" t="n">
        <v>1</v>
      </c>
      <c r="O3621" s="23"/>
    </row>
    <row r="3622" customFormat="false" ht="15" hidden="false" customHeight="false" outlineLevel="0" collapsed="false">
      <c r="A3622" s="22" t="s">
        <v>2121</v>
      </c>
      <c r="B3622" s="22" t="n">
        <v>69</v>
      </c>
      <c r="C3622" s="22" t="n">
        <v>131</v>
      </c>
      <c r="D3622" s="22" t="n">
        <v>86</v>
      </c>
      <c r="E3622" s="22" t="n">
        <v>14</v>
      </c>
      <c r="F3622" s="22" t="n">
        <f aca="false">D3622/SUM(C3622:E3622)</f>
        <v>0.372294372294372</v>
      </c>
      <c r="G3622" s="22" t="n">
        <v>131.06</v>
      </c>
      <c r="H3622" s="22" t="n">
        <v>85.87</v>
      </c>
      <c r="I3622" s="22" t="n">
        <v>14.06</v>
      </c>
      <c r="J3622" s="22" t="n">
        <v>0.000528</v>
      </c>
      <c r="K3622" s="22" t="n">
        <v>1</v>
      </c>
      <c r="O3622" s="23"/>
    </row>
    <row r="3623" customFormat="false" ht="15" hidden="false" customHeight="false" outlineLevel="0" collapsed="false">
      <c r="A3623" s="22" t="s">
        <v>1787</v>
      </c>
      <c r="B3623" s="22" t="n">
        <v>110</v>
      </c>
      <c r="C3623" s="22" t="n">
        <v>32</v>
      </c>
      <c r="D3623" s="22" t="n">
        <v>61</v>
      </c>
      <c r="E3623" s="22" t="n">
        <v>71</v>
      </c>
      <c r="F3623" s="22" t="n">
        <f aca="false">D3623/SUM(C3623:E3623)</f>
        <v>0.371951219512195</v>
      </c>
      <c r="G3623" s="22" t="n">
        <v>23.82</v>
      </c>
      <c r="H3623" s="22" t="n">
        <v>77.36</v>
      </c>
      <c r="I3623" s="22" t="n">
        <v>62.82</v>
      </c>
      <c r="J3623" s="22" t="n">
        <v>7.336602</v>
      </c>
      <c r="K3623" s="22" t="n">
        <v>0.00787</v>
      </c>
      <c r="O3623" s="23"/>
    </row>
    <row r="3624" customFormat="false" ht="15" hidden="false" customHeight="false" outlineLevel="0" collapsed="false">
      <c r="A3624" s="22" t="s">
        <v>1787</v>
      </c>
      <c r="B3624" s="22" t="n">
        <v>113</v>
      </c>
      <c r="C3624" s="22" t="n">
        <v>32</v>
      </c>
      <c r="D3624" s="22" t="n">
        <v>61</v>
      </c>
      <c r="E3624" s="22" t="n">
        <v>71</v>
      </c>
      <c r="F3624" s="22" t="n">
        <f aca="false">D3624/SUM(C3624:E3624)</f>
        <v>0.371951219512195</v>
      </c>
      <c r="G3624" s="22" t="n">
        <v>23.82</v>
      </c>
      <c r="H3624" s="22" t="n">
        <v>77.36</v>
      </c>
      <c r="I3624" s="22" t="n">
        <v>62.82</v>
      </c>
      <c r="J3624" s="22" t="n">
        <v>7.336602</v>
      </c>
      <c r="K3624" s="22" t="n">
        <v>0.00787</v>
      </c>
      <c r="O3624" s="23"/>
    </row>
    <row r="3625" customFormat="false" ht="15" hidden="false" customHeight="false" outlineLevel="0" collapsed="false">
      <c r="A3625" s="22" t="s">
        <v>1470</v>
      </c>
      <c r="B3625" s="22" t="n">
        <v>103</v>
      </c>
      <c r="C3625" s="22" t="n">
        <v>0</v>
      </c>
      <c r="D3625" s="22" t="n">
        <v>106</v>
      </c>
      <c r="E3625" s="22" t="n">
        <v>179</v>
      </c>
      <c r="F3625" s="22" t="n">
        <f aca="false">D3625/SUM(C3625:E3625)</f>
        <v>0.371929824561403</v>
      </c>
      <c r="G3625" s="22" t="n">
        <v>9.86</v>
      </c>
      <c r="H3625" s="22" t="n">
        <v>86.29</v>
      </c>
      <c r="I3625" s="22" t="n">
        <v>188.86</v>
      </c>
      <c r="J3625" s="22" t="n">
        <v>14.873755</v>
      </c>
      <c r="K3625" s="22" t="n">
        <v>7E-006</v>
      </c>
      <c r="O3625" s="23"/>
    </row>
    <row r="3626" customFormat="false" ht="15" hidden="false" customHeight="false" outlineLevel="0" collapsed="false">
      <c r="A3626" s="22" t="s">
        <v>2122</v>
      </c>
      <c r="B3626" s="22" t="n">
        <v>19</v>
      </c>
      <c r="C3626" s="22" t="n">
        <v>26</v>
      </c>
      <c r="D3626" s="22" t="n">
        <v>106</v>
      </c>
      <c r="E3626" s="22" t="n">
        <v>153</v>
      </c>
      <c r="F3626" s="22" t="n">
        <f aca="false">D3626/SUM(C3626:E3626)</f>
        <v>0.371929824561403</v>
      </c>
      <c r="G3626" s="22" t="n">
        <v>21.9</v>
      </c>
      <c r="H3626" s="22" t="n">
        <v>114.2</v>
      </c>
      <c r="I3626" s="22" t="n">
        <v>148.9</v>
      </c>
      <c r="J3626" s="22" t="n">
        <v>1.470568</v>
      </c>
      <c r="K3626" s="22" t="n">
        <v>0.23705</v>
      </c>
      <c r="O3626" s="23"/>
    </row>
    <row r="3627" customFormat="false" ht="15" hidden="false" customHeight="false" outlineLevel="0" collapsed="false">
      <c r="A3627" s="22" t="s">
        <v>2071</v>
      </c>
      <c r="B3627" s="22" t="n">
        <v>100</v>
      </c>
      <c r="C3627" s="22" t="n">
        <v>158</v>
      </c>
      <c r="D3627" s="22" t="n">
        <v>106</v>
      </c>
      <c r="E3627" s="22" t="n">
        <v>21</v>
      </c>
      <c r="F3627" s="22" t="n">
        <f aca="false">D3627/SUM(C3627:E3627)</f>
        <v>0.371929824561403</v>
      </c>
      <c r="G3627" s="22" t="n">
        <v>156.21</v>
      </c>
      <c r="H3627" s="22" t="n">
        <v>109.57</v>
      </c>
      <c r="I3627" s="22" t="n">
        <v>19.21</v>
      </c>
      <c r="J3627" s="22" t="n">
        <v>0.302867</v>
      </c>
      <c r="K3627" s="22" t="n">
        <v>0.643413</v>
      </c>
      <c r="O3627" s="23"/>
    </row>
    <row r="3628" customFormat="false" ht="15" hidden="false" customHeight="false" outlineLevel="0" collapsed="false">
      <c r="A3628" s="22" t="s">
        <v>2123</v>
      </c>
      <c r="B3628" s="22" t="n">
        <v>34</v>
      </c>
      <c r="C3628" s="22" t="n">
        <v>142</v>
      </c>
      <c r="D3628" s="22" t="n">
        <v>87</v>
      </c>
      <c r="E3628" s="22" t="n">
        <v>5</v>
      </c>
      <c r="F3628" s="22" t="n">
        <f aca="false">D3628/SUM(C3628:E3628)</f>
        <v>0.371794871794872</v>
      </c>
      <c r="G3628" s="22" t="n">
        <v>147.05</v>
      </c>
      <c r="H3628" s="22" t="n">
        <v>76.9</v>
      </c>
      <c r="I3628" s="22" t="n">
        <v>10.05</v>
      </c>
      <c r="J3628" s="22" t="n">
        <v>4.040761</v>
      </c>
      <c r="K3628" s="22" t="n">
        <v>0.048121</v>
      </c>
      <c r="O3628" s="23"/>
    </row>
    <row r="3629" customFormat="false" ht="15" hidden="false" customHeight="false" outlineLevel="0" collapsed="false">
      <c r="A3629" s="22" t="s">
        <v>2124</v>
      </c>
      <c r="B3629" s="22" t="n">
        <v>73</v>
      </c>
      <c r="C3629" s="22" t="n">
        <v>149</v>
      </c>
      <c r="D3629" s="22" t="n">
        <v>97</v>
      </c>
      <c r="E3629" s="22" t="n">
        <v>15</v>
      </c>
      <c r="F3629" s="22" t="n">
        <f aca="false">D3629/SUM(C3629:E3629)</f>
        <v>0.371647509578544</v>
      </c>
      <c r="G3629" s="22" t="n">
        <v>149.45</v>
      </c>
      <c r="H3629" s="22" t="n">
        <v>96.1</v>
      </c>
      <c r="I3629" s="22" t="n">
        <v>15.45</v>
      </c>
      <c r="J3629" s="22" t="n">
        <v>0.022813</v>
      </c>
      <c r="K3629" s="22" t="n">
        <v>1</v>
      </c>
      <c r="O3629" s="23"/>
    </row>
    <row r="3630" customFormat="false" ht="15" hidden="false" customHeight="false" outlineLevel="0" collapsed="false">
      <c r="A3630" s="22" t="s">
        <v>2125</v>
      </c>
      <c r="B3630" s="22" t="n">
        <v>35</v>
      </c>
      <c r="C3630" s="22" t="n">
        <v>111</v>
      </c>
      <c r="D3630" s="22" t="n">
        <v>68</v>
      </c>
      <c r="E3630" s="22" t="n">
        <v>4</v>
      </c>
      <c r="F3630" s="22" t="n">
        <f aca="false">D3630/SUM(C3630:E3630)</f>
        <v>0.371584699453552</v>
      </c>
      <c r="G3630" s="22" t="n">
        <v>114.89</v>
      </c>
      <c r="H3630" s="22" t="n">
        <v>60.22</v>
      </c>
      <c r="I3630" s="22" t="n">
        <v>7.89</v>
      </c>
      <c r="J3630" s="22" t="n">
        <v>3.05568</v>
      </c>
      <c r="K3630" s="22" t="n">
        <v>0.113831</v>
      </c>
      <c r="O3630" s="23"/>
    </row>
    <row r="3631" customFormat="false" ht="15" hidden="false" customHeight="false" outlineLevel="0" collapsed="false">
      <c r="A3631" s="22" t="s">
        <v>124</v>
      </c>
      <c r="B3631" s="22" t="n">
        <v>84</v>
      </c>
      <c r="C3631" s="22" t="n">
        <v>171</v>
      </c>
      <c r="D3631" s="22" t="n">
        <v>101</v>
      </c>
      <c r="E3631" s="22" t="n">
        <v>0</v>
      </c>
      <c r="F3631" s="22" t="n">
        <f aca="false">D3631/SUM(C3631:E3631)</f>
        <v>0.371323529411765</v>
      </c>
      <c r="G3631" s="22" t="n">
        <v>180.38</v>
      </c>
      <c r="H3631" s="22" t="n">
        <v>82.25</v>
      </c>
      <c r="I3631" s="22" t="n">
        <v>9.38</v>
      </c>
      <c r="J3631" s="22" t="n">
        <v>14.138528</v>
      </c>
      <c r="K3631" s="22" t="n">
        <v>1.3E-005</v>
      </c>
      <c r="O3631" s="23"/>
    </row>
    <row r="3632" customFormat="false" ht="15" hidden="false" customHeight="false" outlineLevel="0" collapsed="false">
      <c r="A3632" s="22" t="s">
        <v>2126</v>
      </c>
      <c r="B3632" s="22" t="n">
        <v>47</v>
      </c>
      <c r="C3632" s="22" t="n">
        <v>78</v>
      </c>
      <c r="D3632" s="22" t="n">
        <v>101</v>
      </c>
      <c r="E3632" s="22" t="n">
        <v>93</v>
      </c>
      <c r="F3632" s="22" t="n">
        <f aca="false">D3632/SUM(C3632:E3632)</f>
        <v>0.371323529411765</v>
      </c>
      <c r="G3632" s="22" t="n">
        <v>60.71</v>
      </c>
      <c r="H3632" s="22" t="n">
        <v>135.59</v>
      </c>
      <c r="I3632" s="22" t="n">
        <v>75.71</v>
      </c>
      <c r="J3632" s="22" t="n">
        <v>17.698942</v>
      </c>
      <c r="K3632" s="22" t="n">
        <v>3.2E-005</v>
      </c>
      <c r="O3632" s="23"/>
    </row>
    <row r="3633" customFormat="false" ht="15" hidden="false" customHeight="false" outlineLevel="0" collapsed="false">
      <c r="A3633" s="22" t="s">
        <v>489</v>
      </c>
      <c r="B3633" s="22" t="n">
        <v>49</v>
      </c>
      <c r="C3633" s="22" t="n">
        <v>115</v>
      </c>
      <c r="D3633" s="22" t="n">
        <v>72</v>
      </c>
      <c r="E3633" s="22" t="n">
        <v>7</v>
      </c>
      <c r="F3633" s="22" t="n">
        <f aca="false">D3633/SUM(C3633:E3633)</f>
        <v>0.371134020618557</v>
      </c>
      <c r="G3633" s="22" t="n">
        <v>117.53</v>
      </c>
      <c r="H3633" s="22" t="n">
        <v>66.94</v>
      </c>
      <c r="I3633" s="22" t="n">
        <v>9.53</v>
      </c>
      <c r="J3633" s="22" t="n">
        <v>1.109364</v>
      </c>
      <c r="K3633" s="22" t="n">
        <v>0.404429</v>
      </c>
      <c r="O3633" s="23"/>
    </row>
    <row r="3634" customFormat="false" ht="15" hidden="false" customHeight="false" outlineLevel="0" collapsed="false">
      <c r="A3634" s="22" t="s">
        <v>2127</v>
      </c>
      <c r="B3634" s="22" t="n">
        <v>71</v>
      </c>
      <c r="C3634" s="22" t="n">
        <v>7</v>
      </c>
      <c r="D3634" s="22" t="n">
        <v>72</v>
      </c>
      <c r="E3634" s="22" t="n">
        <v>115</v>
      </c>
      <c r="F3634" s="22" t="n">
        <f aca="false">D3634/SUM(C3634:E3634)</f>
        <v>0.371134020618557</v>
      </c>
      <c r="G3634" s="22" t="n">
        <v>9.53</v>
      </c>
      <c r="H3634" s="22" t="n">
        <v>66.94</v>
      </c>
      <c r="I3634" s="22" t="n">
        <v>117.53</v>
      </c>
      <c r="J3634" s="22" t="n">
        <v>1.109364</v>
      </c>
      <c r="K3634" s="22" t="n">
        <v>0.404429</v>
      </c>
      <c r="O3634" s="23"/>
    </row>
    <row r="3635" customFormat="false" ht="15" hidden="false" customHeight="false" outlineLevel="0" collapsed="false">
      <c r="A3635" s="22" t="s">
        <v>2128</v>
      </c>
      <c r="B3635" s="22" t="n">
        <v>31</v>
      </c>
      <c r="C3635" s="22" t="n">
        <v>81</v>
      </c>
      <c r="D3635" s="22" t="n">
        <v>89</v>
      </c>
      <c r="E3635" s="22" t="n">
        <v>70</v>
      </c>
      <c r="F3635" s="22" t="n">
        <f aca="false">D3635/SUM(C3635:E3635)</f>
        <v>0.370833333333333</v>
      </c>
      <c r="G3635" s="22" t="n">
        <v>65.63</v>
      </c>
      <c r="H3635" s="22" t="n">
        <v>119.75</v>
      </c>
      <c r="I3635" s="22" t="n">
        <v>54.63</v>
      </c>
      <c r="J3635" s="22" t="n">
        <v>15.823651</v>
      </c>
      <c r="K3635" s="22" t="n">
        <v>9.4E-005</v>
      </c>
      <c r="O3635" s="23"/>
    </row>
    <row r="3636" customFormat="false" ht="15" hidden="false" customHeight="false" outlineLevel="0" collapsed="false">
      <c r="A3636" s="22" t="s">
        <v>2129</v>
      </c>
      <c r="B3636" s="22" t="n">
        <v>120</v>
      </c>
      <c r="C3636" s="22" t="n">
        <v>158</v>
      </c>
      <c r="D3636" s="22" t="n">
        <v>99</v>
      </c>
      <c r="E3636" s="22" t="n">
        <v>10</v>
      </c>
      <c r="F3636" s="22" t="n">
        <f aca="false">D3636/SUM(C3636:E3636)</f>
        <v>0.370786516853933</v>
      </c>
      <c r="G3636" s="22" t="n">
        <v>161.26</v>
      </c>
      <c r="H3636" s="22" t="n">
        <v>92.48</v>
      </c>
      <c r="I3636" s="22" t="n">
        <v>13.26</v>
      </c>
      <c r="J3636" s="22" t="n">
        <v>1.326567</v>
      </c>
      <c r="K3636" s="22" t="n">
        <v>0.292669</v>
      </c>
      <c r="O3636" s="23"/>
    </row>
    <row r="3637" customFormat="false" ht="15" hidden="false" customHeight="false" outlineLevel="0" collapsed="false">
      <c r="A3637" s="22" t="s">
        <v>2130</v>
      </c>
      <c r="B3637" s="22" t="n">
        <v>37</v>
      </c>
      <c r="C3637" s="22" t="n">
        <v>10</v>
      </c>
      <c r="D3637" s="22" t="n">
        <v>76</v>
      </c>
      <c r="E3637" s="22" t="n">
        <v>119</v>
      </c>
      <c r="F3637" s="22" t="n">
        <f aca="false">D3637/SUM(C3637:E3637)</f>
        <v>0.370731707317073</v>
      </c>
      <c r="G3637" s="22" t="n">
        <v>11.24</v>
      </c>
      <c r="H3637" s="22" t="n">
        <v>73.52</v>
      </c>
      <c r="I3637" s="22" t="n">
        <v>120.24</v>
      </c>
      <c r="J3637" s="22" t="n">
        <v>0.232884</v>
      </c>
      <c r="K3637" s="22" t="n">
        <v>0.701267</v>
      </c>
      <c r="O3637" s="23"/>
    </row>
    <row r="3638" customFormat="false" ht="15" hidden="false" customHeight="false" outlineLevel="0" collapsed="false">
      <c r="A3638" s="22" t="s">
        <v>2131</v>
      </c>
      <c r="B3638" s="22" t="n">
        <v>117</v>
      </c>
      <c r="C3638" s="22" t="n">
        <v>7</v>
      </c>
      <c r="D3638" s="22" t="n">
        <v>106</v>
      </c>
      <c r="E3638" s="22" t="n">
        <v>173</v>
      </c>
      <c r="F3638" s="22" t="n">
        <f aca="false">D3638/SUM(C3638:E3638)</f>
        <v>0.370629370629371</v>
      </c>
      <c r="G3638" s="22" t="n">
        <v>12.59</v>
      </c>
      <c r="H3638" s="22" t="n">
        <v>94.83</v>
      </c>
      <c r="I3638" s="22" t="n">
        <v>178.59</v>
      </c>
      <c r="J3638" s="22" t="n">
        <v>3.971917</v>
      </c>
      <c r="K3638" s="22" t="n">
        <v>0.050691</v>
      </c>
      <c r="O3638" s="23"/>
    </row>
    <row r="3639" customFormat="false" ht="15" hidden="false" customHeight="false" outlineLevel="0" collapsed="false">
      <c r="A3639" s="22" t="s">
        <v>2132</v>
      </c>
      <c r="B3639" s="22" t="n">
        <v>51</v>
      </c>
      <c r="C3639" s="22" t="n">
        <v>151</v>
      </c>
      <c r="D3639" s="22" t="n">
        <v>93</v>
      </c>
      <c r="E3639" s="22" t="n">
        <v>7</v>
      </c>
      <c r="F3639" s="22" t="n">
        <f aca="false">D3639/SUM(C3639:E3639)</f>
        <v>0.370517928286853</v>
      </c>
      <c r="G3639" s="22" t="n">
        <v>155.4</v>
      </c>
      <c r="H3639" s="22" t="n">
        <v>84.19</v>
      </c>
      <c r="I3639" s="22" t="n">
        <v>11.4</v>
      </c>
      <c r="J3639" s="22" t="n">
        <v>2.746332</v>
      </c>
      <c r="K3639" s="22" t="n">
        <v>0.130944</v>
      </c>
      <c r="O3639" s="23"/>
    </row>
    <row r="3640" customFormat="false" ht="15" hidden="false" customHeight="false" outlineLevel="0" collapsed="false">
      <c r="A3640" s="22" t="s">
        <v>2133</v>
      </c>
      <c r="B3640" s="22" t="n">
        <v>80</v>
      </c>
      <c r="C3640" s="22" t="n">
        <v>13</v>
      </c>
      <c r="D3640" s="22" t="n">
        <v>100</v>
      </c>
      <c r="E3640" s="22" t="n">
        <v>157</v>
      </c>
      <c r="F3640" s="22" t="n">
        <f aca="false">D3640/SUM(C3640:E3640)</f>
        <v>0.37037037037037</v>
      </c>
      <c r="G3640" s="22" t="n">
        <v>14.7</v>
      </c>
      <c r="H3640" s="22" t="n">
        <v>96.6</v>
      </c>
      <c r="I3640" s="22" t="n">
        <v>158.7</v>
      </c>
      <c r="J3640" s="22" t="n">
        <v>0.334478</v>
      </c>
      <c r="K3640" s="22" t="n">
        <v>0.733206</v>
      </c>
      <c r="O3640" s="23"/>
    </row>
    <row r="3641" customFormat="false" ht="15" hidden="false" customHeight="false" outlineLevel="0" collapsed="false">
      <c r="A3641" s="22" t="s">
        <v>2134</v>
      </c>
      <c r="B3641" s="22" t="n">
        <v>82</v>
      </c>
      <c r="C3641" s="22" t="n">
        <v>157</v>
      </c>
      <c r="D3641" s="22" t="n">
        <v>104</v>
      </c>
      <c r="E3641" s="22" t="n">
        <v>20</v>
      </c>
      <c r="F3641" s="22" t="n">
        <f aca="false">D3641/SUM(C3641:E3641)</f>
        <v>0.370106761565836</v>
      </c>
      <c r="G3641" s="22" t="n">
        <v>155.45</v>
      </c>
      <c r="H3641" s="22" t="n">
        <v>107.1</v>
      </c>
      <c r="I3641" s="22" t="n">
        <v>18.45</v>
      </c>
      <c r="J3641" s="22" t="n">
        <v>0.235897</v>
      </c>
      <c r="K3641" s="22" t="n">
        <v>0.639091</v>
      </c>
      <c r="O3641" s="23"/>
    </row>
    <row r="3642" customFormat="false" ht="15" hidden="false" customHeight="false" outlineLevel="0" collapsed="false">
      <c r="A3642" s="22" t="s">
        <v>2135</v>
      </c>
      <c r="B3642" s="22" t="n">
        <v>32</v>
      </c>
      <c r="C3642" s="22" t="n">
        <v>28</v>
      </c>
      <c r="D3642" s="22" t="n">
        <v>94</v>
      </c>
      <c r="E3642" s="22" t="n">
        <v>132</v>
      </c>
      <c r="F3642" s="22" t="n">
        <f aca="false">D3642/SUM(C3642:E3642)</f>
        <v>0.37007874015748</v>
      </c>
      <c r="G3642" s="22" t="n">
        <v>22.15</v>
      </c>
      <c r="H3642" s="22" t="n">
        <v>105.71</v>
      </c>
      <c r="I3642" s="22" t="n">
        <v>126.15</v>
      </c>
      <c r="J3642" s="22" t="n">
        <v>3.116212</v>
      </c>
      <c r="K3642" s="22" t="n">
        <v>0.096041</v>
      </c>
      <c r="O3642" s="23"/>
    </row>
    <row r="3643" customFormat="false" ht="15" hidden="false" customHeight="false" outlineLevel="0" collapsed="false">
      <c r="A3643" s="22" t="s">
        <v>2136</v>
      </c>
      <c r="B3643" s="22" t="n">
        <v>19</v>
      </c>
      <c r="C3643" s="22" t="n">
        <v>130</v>
      </c>
      <c r="D3643" s="22" t="n">
        <v>84</v>
      </c>
      <c r="E3643" s="22" t="n">
        <v>13</v>
      </c>
      <c r="F3643" s="22" t="n">
        <f aca="false">D3643/SUM(C3643:E3643)</f>
        <v>0.370044052863436</v>
      </c>
      <c r="G3643" s="22" t="n">
        <v>130.33</v>
      </c>
      <c r="H3643" s="22" t="n">
        <v>83.35</v>
      </c>
      <c r="I3643" s="22" t="n">
        <v>13.33</v>
      </c>
      <c r="J3643" s="22" t="n">
        <v>0.01389</v>
      </c>
      <c r="K3643" s="22" t="n">
        <v>1</v>
      </c>
      <c r="O3643" s="23"/>
    </row>
    <row r="3644" customFormat="false" ht="15" hidden="false" customHeight="false" outlineLevel="0" collapsed="false">
      <c r="A3644" s="22" t="s">
        <v>2115</v>
      </c>
      <c r="B3644" s="22" t="n">
        <v>79</v>
      </c>
      <c r="C3644" s="22" t="n">
        <v>7</v>
      </c>
      <c r="D3644" s="22" t="n">
        <v>105</v>
      </c>
      <c r="E3644" s="22" t="n">
        <v>172</v>
      </c>
      <c r="F3644" s="22" t="n">
        <f aca="false">D3644/SUM(C3644:E3644)</f>
        <v>0.369718309859155</v>
      </c>
      <c r="G3644" s="22" t="n">
        <v>12.47</v>
      </c>
      <c r="H3644" s="22" t="n">
        <v>94.07</v>
      </c>
      <c r="I3644" s="22" t="n">
        <v>177.47</v>
      </c>
      <c r="J3644" s="22" t="n">
        <v>3.835086</v>
      </c>
      <c r="K3644" s="22" t="n">
        <v>0.071124</v>
      </c>
      <c r="O3644" s="23"/>
    </row>
    <row r="3645" customFormat="false" ht="15" hidden="false" customHeight="false" outlineLevel="0" collapsed="false">
      <c r="A3645" s="22" t="s">
        <v>2137</v>
      </c>
      <c r="B3645" s="22" t="n">
        <v>114</v>
      </c>
      <c r="C3645" s="22" t="n">
        <v>16</v>
      </c>
      <c r="D3645" s="22" t="n">
        <v>105</v>
      </c>
      <c r="E3645" s="22" t="n">
        <v>163</v>
      </c>
      <c r="F3645" s="22" t="n">
        <f aca="false">D3645/SUM(C3645:E3645)</f>
        <v>0.369718309859155</v>
      </c>
      <c r="G3645" s="22" t="n">
        <v>16.52</v>
      </c>
      <c r="H3645" s="22" t="n">
        <v>103.96</v>
      </c>
      <c r="I3645" s="22" t="n">
        <v>163.52</v>
      </c>
      <c r="J3645" s="22" t="n">
        <v>0.028644</v>
      </c>
      <c r="K3645" s="22" t="n">
        <v>1</v>
      </c>
      <c r="O3645" s="23"/>
    </row>
    <row r="3646" customFormat="false" ht="15" hidden="false" customHeight="false" outlineLevel="0" collapsed="false">
      <c r="A3646" s="22" t="s">
        <v>2138</v>
      </c>
      <c r="B3646" s="22" t="n">
        <v>67</v>
      </c>
      <c r="C3646" s="22" t="n">
        <v>166</v>
      </c>
      <c r="D3646" s="22" t="n">
        <v>105</v>
      </c>
      <c r="E3646" s="22" t="n">
        <v>13</v>
      </c>
      <c r="F3646" s="22" t="n">
        <f aca="false">D3646/SUM(C3646:E3646)</f>
        <v>0.369718309859155</v>
      </c>
      <c r="G3646" s="22" t="n">
        <v>168.11</v>
      </c>
      <c r="H3646" s="22" t="n">
        <v>100.79</v>
      </c>
      <c r="I3646" s="22" t="n">
        <v>15.11</v>
      </c>
      <c r="J3646" s="22" t="n">
        <v>0.496247</v>
      </c>
      <c r="K3646" s="22" t="n">
        <v>0.615446</v>
      </c>
      <c r="O3646" s="23"/>
    </row>
    <row r="3647" customFormat="false" ht="15" hidden="false" customHeight="false" outlineLevel="0" collapsed="false">
      <c r="A3647" s="22" t="s">
        <v>2139</v>
      </c>
      <c r="B3647" s="22" t="n">
        <v>112</v>
      </c>
      <c r="C3647" s="22" t="n">
        <v>153</v>
      </c>
      <c r="D3647" s="22" t="n">
        <v>102</v>
      </c>
      <c r="E3647" s="22" t="n">
        <v>21</v>
      </c>
      <c r="F3647" s="22" t="n">
        <f aca="false">D3647/SUM(C3647:E3647)</f>
        <v>0.369565217391304</v>
      </c>
      <c r="G3647" s="22" t="n">
        <v>150.78</v>
      </c>
      <c r="H3647" s="22" t="n">
        <v>106.43</v>
      </c>
      <c r="I3647" s="22" t="n">
        <v>18.78</v>
      </c>
      <c r="J3647" s="22" t="n">
        <v>0.479167</v>
      </c>
      <c r="K3647" s="22" t="n">
        <v>0.531809</v>
      </c>
      <c r="O3647" s="23"/>
    </row>
    <row r="3648" customFormat="false" ht="15" hidden="false" customHeight="false" outlineLevel="0" collapsed="false">
      <c r="A3648" s="22" t="s">
        <v>2140</v>
      </c>
      <c r="B3648" s="22" t="n">
        <v>67</v>
      </c>
      <c r="C3648" s="22" t="n">
        <v>160</v>
      </c>
      <c r="D3648" s="22" t="n">
        <v>102</v>
      </c>
      <c r="E3648" s="22" t="n">
        <v>14</v>
      </c>
      <c r="F3648" s="22" t="n">
        <f aca="false">D3648/SUM(C3648:E3648)</f>
        <v>0.369565217391304</v>
      </c>
      <c r="G3648" s="22" t="n">
        <v>161.31</v>
      </c>
      <c r="H3648" s="22" t="n">
        <v>99.38</v>
      </c>
      <c r="I3648" s="22" t="n">
        <v>15.31</v>
      </c>
      <c r="J3648" s="22" t="n">
        <v>0.191219</v>
      </c>
      <c r="K3648" s="22" t="n">
        <v>0.740103</v>
      </c>
      <c r="O3648" s="23"/>
    </row>
    <row r="3649" customFormat="false" ht="15" hidden="false" customHeight="false" outlineLevel="0" collapsed="false">
      <c r="A3649" s="22" t="s">
        <v>2141</v>
      </c>
      <c r="B3649" s="22" t="n">
        <v>52</v>
      </c>
      <c r="C3649" s="22" t="n">
        <v>145</v>
      </c>
      <c r="D3649" s="22" t="n">
        <v>89</v>
      </c>
      <c r="E3649" s="22" t="n">
        <v>7</v>
      </c>
      <c r="F3649" s="22" t="n">
        <f aca="false">D3649/SUM(C3649:E3649)</f>
        <v>0.369294605809129</v>
      </c>
      <c r="G3649" s="22" t="n">
        <v>149.01</v>
      </c>
      <c r="H3649" s="22" t="n">
        <v>80.99</v>
      </c>
      <c r="I3649" s="22" t="n">
        <v>11.01</v>
      </c>
      <c r="J3649" s="22" t="n">
        <v>2.357566</v>
      </c>
      <c r="K3649" s="22" t="n">
        <v>0.177683</v>
      </c>
      <c r="O3649" s="23"/>
    </row>
    <row r="3650" customFormat="false" ht="15" hidden="false" customHeight="false" outlineLevel="0" collapsed="false">
      <c r="A3650" s="22" t="s">
        <v>2142</v>
      </c>
      <c r="B3650" s="22" t="n">
        <v>73</v>
      </c>
      <c r="C3650" s="22" t="n">
        <v>150</v>
      </c>
      <c r="D3650" s="22" t="n">
        <v>103</v>
      </c>
      <c r="E3650" s="22" t="n">
        <v>26</v>
      </c>
      <c r="F3650" s="22" t="n">
        <f aca="false">D3650/SUM(C3650:E3650)</f>
        <v>0.369175627240143</v>
      </c>
      <c r="G3650" s="22" t="n">
        <v>145.53</v>
      </c>
      <c r="H3650" s="22" t="n">
        <v>111.94</v>
      </c>
      <c r="I3650" s="22" t="n">
        <v>21.53</v>
      </c>
      <c r="J3650" s="22" t="n">
        <v>1.781172</v>
      </c>
      <c r="K3650" s="22" t="n">
        <v>0.180967</v>
      </c>
      <c r="O3650" s="23"/>
    </row>
    <row r="3651" customFormat="false" ht="15" hidden="false" customHeight="false" outlineLevel="0" collapsed="false">
      <c r="A3651" s="22" t="s">
        <v>2143</v>
      </c>
      <c r="B3651" s="22" t="n">
        <v>87</v>
      </c>
      <c r="C3651" s="22" t="n">
        <v>16</v>
      </c>
      <c r="D3651" s="22" t="n">
        <v>103</v>
      </c>
      <c r="E3651" s="22" t="n">
        <v>160</v>
      </c>
      <c r="F3651" s="22" t="n">
        <f aca="false">D3651/SUM(C3651:E3651)</f>
        <v>0.369175627240143</v>
      </c>
      <c r="G3651" s="22" t="n">
        <v>16.33</v>
      </c>
      <c r="H3651" s="22" t="n">
        <v>102.34</v>
      </c>
      <c r="I3651" s="22" t="n">
        <v>160.33</v>
      </c>
      <c r="J3651" s="22" t="n">
        <v>0.01165</v>
      </c>
      <c r="K3651" s="22" t="n">
        <v>1</v>
      </c>
      <c r="O3651" s="23"/>
    </row>
    <row r="3652" customFormat="false" ht="15" hidden="false" customHeight="false" outlineLevel="0" collapsed="false">
      <c r="A3652" s="22" t="s">
        <v>2144</v>
      </c>
      <c r="B3652" s="22" t="n">
        <v>120</v>
      </c>
      <c r="C3652" s="22" t="n">
        <v>12</v>
      </c>
      <c r="D3652" s="22" t="n">
        <v>86</v>
      </c>
      <c r="E3652" s="22" t="n">
        <v>135</v>
      </c>
      <c r="F3652" s="22" t="n">
        <f aca="false">D3652/SUM(C3652:E3652)</f>
        <v>0.369098712446352</v>
      </c>
      <c r="G3652" s="22" t="n">
        <v>12.98</v>
      </c>
      <c r="H3652" s="22" t="n">
        <v>84.03</v>
      </c>
      <c r="I3652" s="22" t="n">
        <v>135.98</v>
      </c>
      <c r="J3652" s="22" t="n">
        <v>0.127486</v>
      </c>
      <c r="K3652" s="22" t="n">
        <v>0.856135</v>
      </c>
      <c r="O3652" s="23"/>
    </row>
    <row r="3653" customFormat="false" ht="15" hidden="false" customHeight="false" outlineLevel="0" collapsed="false">
      <c r="A3653" s="22" t="s">
        <v>1470</v>
      </c>
      <c r="B3653" s="22" t="n">
        <v>55</v>
      </c>
      <c r="C3653" s="22" t="n">
        <v>0</v>
      </c>
      <c r="D3653" s="22" t="n">
        <v>105</v>
      </c>
      <c r="E3653" s="22" t="n">
        <v>180</v>
      </c>
      <c r="F3653" s="22" t="n">
        <f aca="false">D3653/SUM(C3653:E3653)</f>
        <v>0.368421052631579</v>
      </c>
      <c r="G3653" s="22" t="n">
        <v>9.67</v>
      </c>
      <c r="H3653" s="22" t="n">
        <v>85.66</v>
      </c>
      <c r="I3653" s="22" t="n">
        <v>189.67</v>
      </c>
      <c r="J3653" s="22" t="n">
        <v>14.531738</v>
      </c>
      <c r="K3653" s="22" t="n">
        <v>1.3E-005</v>
      </c>
      <c r="O3653" s="23"/>
    </row>
    <row r="3654" customFormat="false" ht="15" hidden="false" customHeight="false" outlineLevel="0" collapsed="false">
      <c r="A3654" s="22" t="s">
        <v>2066</v>
      </c>
      <c r="B3654" s="22" t="n">
        <v>23</v>
      </c>
      <c r="C3654" s="22" t="n">
        <v>154</v>
      </c>
      <c r="D3654" s="22" t="n">
        <v>98</v>
      </c>
      <c r="E3654" s="22" t="n">
        <v>14</v>
      </c>
      <c r="F3654" s="22" t="n">
        <f aca="false">D3654/SUM(C3654:E3654)</f>
        <v>0.368421052631579</v>
      </c>
      <c r="G3654" s="22" t="n">
        <v>154.92</v>
      </c>
      <c r="H3654" s="22" t="n">
        <v>96.16</v>
      </c>
      <c r="I3654" s="22" t="n">
        <v>14.92</v>
      </c>
      <c r="J3654" s="22" t="n">
        <v>0.09762</v>
      </c>
      <c r="K3654" s="22" t="n">
        <v>0.865797</v>
      </c>
      <c r="O3654" s="23"/>
    </row>
    <row r="3655" customFormat="false" ht="15" hidden="false" customHeight="false" outlineLevel="0" collapsed="false">
      <c r="A3655" s="22" t="s">
        <v>2145</v>
      </c>
      <c r="B3655" s="22" t="n">
        <v>54</v>
      </c>
      <c r="C3655" s="22" t="n">
        <v>8</v>
      </c>
      <c r="D3655" s="22" t="n">
        <v>77</v>
      </c>
      <c r="E3655" s="22" t="n">
        <v>124</v>
      </c>
      <c r="F3655" s="22" t="n">
        <f aca="false">D3655/SUM(C3655:E3655)</f>
        <v>0.368421052631579</v>
      </c>
      <c r="G3655" s="22" t="n">
        <v>10.35</v>
      </c>
      <c r="H3655" s="22" t="n">
        <v>72.31</v>
      </c>
      <c r="I3655" s="22" t="n">
        <v>126.35</v>
      </c>
      <c r="J3655" s="22" t="n">
        <v>0.879769</v>
      </c>
      <c r="K3655" s="22" t="n">
        <v>0.426943</v>
      </c>
      <c r="O3655" s="23"/>
    </row>
    <row r="3656" customFormat="false" ht="15" hidden="false" customHeight="false" outlineLevel="0" collapsed="false">
      <c r="A3656" s="22" t="s">
        <v>2145</v>
      </c>
      <c r="B3656" s="22" t="n">
        <v>81</v>
      </c>
      <c r="C3656" s="22" t="n">
        <v>8</v>
      </c>
      <c r="D3656" s="22" t="n">
        <v>77</v>
      </c>
      <c r="E3656" s="22" t="n">
        <v>124</v>
      </c>
      <c r="F3656" s="22" t="n">
        <f aca="false">D3656/SUM(C3656:E3656)</f>
        <v>0.368421052631579</v>
      </c>
      <c r="G3656" s="22" t="n">
        <v>10.35</v>
      </c>
      <c r="H3656" s="22" t="n">
        <v>72.31</v>
      </c>
      <c r="I3656" s="22" t="n">
        <v>126.35</v>
      </c>
      <c r="J3656" s="22" t="n">
        <v>0.879769</v>
      </c>
      <c r="K3656" s="22" t="n">
        <v>0.426943</v>
      </c>
      <c r="O3656" s="23"/>
    </row>
    <row r="3657" customFormat="false" ht="15" hidden="false" customHeight="false" outlineLevel="0" collapsed="false">
      <c r="A3657" s="22" t="s">
        <v>2145</v>
      </c>
      <c r="B3657" s="22" t="n">
        <v>84</v>
      </c>
      <c r="C3657" s="22" t="n">
        <v>8</v>
      </c>
      <c r="D3657" s="22" t="n">
        <v>77</v>
      </c>
      <c r="E3657" s="22" t="n">
        <v>124</v>
      </c>
      <c r="F3657" s="22" t="n">
        <f aca="false">D3657/SUM(C3657:E3657)</f>
        <v>0.368421052631579</v>
      </c>
      <c r="G3657" s="22" t="n">
        <v>10.35</v>
      </c>
      <c r="H3657" s="22" t="n">
        <v>72.31</v>
      </c>
      <c r="I3657" s="22" t="n">
        <v>126.35</v>
      </c>
      <c r="J3657" s="22" t="n">
        <v>0.879769</v>
      </c>
      <c r="K3657" s="22" t="n">
        <v>0.426943</v>
      </c>
      <c r="O3657" s="23"/>
    </row>
    <row r="3658" customFormat="false" ht="15" hidden="false" customHeight="false" outlineLevel="0" collapsed="false">
      <c r="A3658" s="22" t="s">
        <v>2146</v>
      </c>
      <c r="B3658" s="22" t="n">
        <v>69</v>
      </c>
      <c r="C3658" s="22" t="n">
        <v>139</v>
      </c>
      <c r="D3658" s="22" t="n">
        <v>98</v>
      </c>
      <c r="E3658" s="22" t="n">
        <v>29</v>
      </c>
      <c r="F3658" s="22" t="n">
        <f aca="false">D3658/SUM(C3658:E3658)</f>
        <v>0.368421052631579</v>
      </c>
      <c r="G3658" s="22" t="n">
        <v>132.87</v>
      </c>
      <c r="H3658" s="22" t="n">
        <v>110.26</v>
      </c>
      <c r="I3658" s="22" t="n">
        <v>22.87</v>
      </c>
      <c r="J3658" s="22" t="n">
        <v>3.286639</v>
      </c>
      <c r="K3658" s="22" t="n">
        <v>0.07571</v>
      </c>
      <c r="O3658" s="23"/>
    </row>
    <row r="3659" customFormat="false" ht="15" hidden="false" customHeight="false" outlineLevel="0" collapsed="false">
      <c r="A3659" s="22" t="s">
        <v>2147</v>
      </c>
      <c r="B3659" s="22" t="n">
        <v>47</v>
      </c>
      <c r="C3659" s="22" t="n">
        <v>13</v>
      </c>
      <c r="D3659" s="22" t="n">
        <v>81</v>
      </c>
      <c r="E3659" s="22" t="n">
        <v>126</v>
      </c>
      <c r="F3659" s="22" t="n">
        <f aca="false">D3659/SUM(C3659:E3659)</f>
        <v>0.368181818181818</v>
      </c>
      <c r="G3659" s="22" t="n">
        <v>13.01</v>
      </c>
      <c r="H3659" s="22" t="n">
        <v>80.98</v>
      </c>
      <c r="I3659" s="22" t="n">
        <v>126.01</v>
      </c>
      <c r="J3659" s="22" t="n">
        <v>1.4E-005</v>
      </c>
      <c r="K3659" s="22" t="n">
        <v>1</v>
      </c>
      <c r="O3659" s="23"/>
    </row>
    <row r="3660" customFormat="false" ht="15" hidden="false" customHeight="false" outlineLevel="0" collapsed="false">
      <c r="A3660" s="22" t="s">
        <v>2148</v>
      </c>
      <c r="B3660" s="22" t="n">
        <v>7</v>
      </c>
      <c r="C3660" s="22" t="n">
        <v>11</v>
      </c>
      <c r="D3660" s="22" t="n">
        <v>92</v>
      </c>
      <c r="E3660" s="22" t="n">
        <v>147</v>
      </c>
      <c r="F3660" s="22" t="n">
        <f aca="false">D3660/SUM(C3660:E3660)</f>
        <v>0.368</v>
      </c>
      <c r="G3660" s="22" t="n">
        <v>13</v>
      </c>
      <c r="H3660" s="22" t="n">
        <v>88.01</v>
      </c>
      <c r="I3660" s="22" t="n">
        <v>149</v>
      </c>
      <c r="J3660" s="22" t="n">
        <v>0.514371</v>
      </c>
      <c r="K3660" s="22" t="n">
        <v>0.590192</v>
      </c>
      <c r="O3660" s="23"/>
    </row>
    <row r="3661" customFormat="false" ht="15" hidden="false" customHeight="false" outlineLevel="0" collapsed="false">
      <c r="A3661" s="22" t="s">
        <v>1879</v>
      </c>
      <c r="B3661" s="22" t="n">
        <v>24</v>
      </c>
      <c r="C3661" s="22" t="n">
        <v>143</v>
      </c>
      <c r="D3661" s="22" t="n">
        <v>92</v>
      </c>
      <c r="E3661" s="22" t="n">
        <v>15</v>
      </c>
      <c r="F3661" s="22" t="n">
        <f aca="false">D3661/SUM(C3661:E3661)</f>
        <v>0.368</v>
      </c>
      <c r="G3661" s="22" t="n">
        <v>142.88</v>
      </c>
      <c r="H3661" s="22" t="n">
        <v>92.23</v>
      </c>
      <c r="I3661" s="22" t="n">
        <v>14.88</v>
      </c>
      <c r="J3661" s="22" t="n">
        <v>0.001582</v>
      </c>
      <c r="K3661" s="22" t="n">
        <v>1</v>
      </c>
      <c r="O3661" s="23"/>
    </row>
    <row r="3662" customFormat="false" ht="15" hidden="false" customHeight="false" outlineLevel="0" collapsed="false">
      <c r="A3662" s="22" t="s">
        <v>2149</v>
      </c>
      <c r="B3662" s="22" t="n">
        <v>43</v>
      </c>
      <c r="C3662" s="22" t="n">
        <v>8</v>
      </c>
      <c r="D3662" s="22" t="n">
        <v>71</v>
      </c>
      <c r="E3662" s="22" t="n">
        <v>114</v>
      </c>
      <c r="F3662" s="22" t="n">
        <f aca="false">D3662/SUM(C3662:E3662)</f>
        <v>0.367875647668394</v>
      </c>
      <c r="G3662" s="22" t="n">
        <v>9.8</v>
      </c>
      <c r="H3662" s="22" t="n">
        <v>67.39</v>
      </c>
      <c r="I3662" s="22" t="n">
        <v>115.8</v>
      </c>
      <c r="J3662" s="22" t="n">
        <v>0.55345</v>
      </c>
      <c r="K3662" s="22" t="n">
        <v>0.540801</v>
      </c>
      <c r="O3662" s="23"/>
    </row>
    <row r="3663" customFormat="false" ht="15" hidden="false" customHeight="false" outlineLevel="0" collapsed="false">
      <c r="A3663" s="22" t="s">
        <v>2150</v>
      </c>
      <c r="B3663" s="22" t="n">
        <v>29</v>
      </c>
      <c r="C3663" s="22" t="n">
        <v>154</v>
      </c>
      <c r="D3663" s="22" t="n">
        <v>103</v>
      </c>
      <c r="E3663" s="22" t="n">
        <v>23</v>
      </c>
      <c r="F3663" s="22" t="n">
        <f aca="false">D3663/SUM(C3663:E3663)</f>
        <v>0.367857142857143</v>
      </c>
      <c r="G3663" s="22" t="n">
        <v>150.82</v>
      </c>
      <c r="H3663" s="22" t="n">
        <v>109.36</v>
      </c>
      <c r="I3663" s="22" t="n">
        <v>19.82</v>
      </c>
      <c r="J3663" s="22" t="n">
        <v>0.94571</v>
      </c>
      <c r="K3663" s="22" t="n">
        <v>0.358003</v>
      </c>
      <c r="O3663" s="23"/>
    </row>
    <row r="3664" customFormat="false" ht="15" hidden="false" customHeight="false" outlineLevel="0" collapsed="false">
      <c r="A3664" s="22" t="s">
        <v>124</v>
      </c>
      <c r="B3664" s="22" t="n">
        <v>30</v>
      </c>
      <c r="C3664" s="22" t="n">
        <v>172</v>
      </c>
      <c r="D3664" s="22" t="n">
        <v>100</v>
      </c>
      <c r="E3664" s="22" t="n">
        <v>0</v>
      </c>
      <c r="F3664" s="22" t="n">
        <f aca="false">D3664/SUM(C3664:E3664)</f>
        <v>0.367647058823529</v>
      </c>
      <c r="G3664" s="22" t="n">
        <v>181.19</v>
      </c>
      <c r="H3664" s="22" t="n">
        <v>81.62</v>
      </c>
      <c r="I3664" s="22" t="n">
        <v>9.19</v>
      </c>
      <c r="J3664" s="22" t="n">
        <v>13.797581</v>
      </c>
      <c r="K3664" s="22" t="n">
        <v>2.2E-005</v>
      </c>
      <c r="O3664" s="23"/>
    </row>
    <row r="3665" customFormat="false" ht="15" hidden="false" customHeight="false" outlineLevel="0" collapsed="false">
      <c r="A3665" s="22" t="s">
        <v>2151</v>
      </c>
      <c r="B3665" s="22" t="n">
        <v>69</v>
      </c>
      <c r="C3665" s="22" t="n">
        <v>10</v>
      </c>
      <c r="D3665" s="22" t="n">
        <v>75</v>
      </c>
      <c r="E3665" s="22" t="n">
        <v>119</v>
      </c>
      <c r="F3665" s="22" t="n">
        <f aca="false">D3665/SUM(C3665:E3665)</f>
        <v>0.367647058823529</v>
      </c>
      <c r="G3665" s="22" t="n">
        <v>11.06</v>
      </c>
      <c r="H3665" s="22" t="n">
        <v>72.88</v>
      </c>
      <c r="I3665" s="22" t="n">
        <v>120.06</v>
      </c>
      <c r="J3665" s="22" t="n">
        <v>0.172634</v>
      </c>
      <c r="K3665" s="22" t="n">
        <v>0.844597</v>
      </c>
      <c r="O3665" s="23"/>
    </row>
    <row r="3666" customFormat="false" ht="15" hidden="false" customHeight="false" outlineLevel="0" collapsed="false">
      <c r="A3666" s="22" t="s">
        <v>2152</v>
      </c>
      <c r="B3666" s="22" t="n">
        <v>56</v>
      </c>
      <c r="C3666" s="22" t="n">
        <v>140</v>
      </c>
      <c r="D3666" s="22" t="n">
        <v>90</v>
      </c>
      <c r="E3666" s="22" t="n">
        <v>15</v>
      </c>
      <c r="F3666" s="22" t="n">
        <f aca="false">D3666/SUM(C3666:E3666)</f>
        <v>0.36734693877551</v>
      </c>
      <c r="G3666" s="22" t="n">
        <v>139.69</v>
      </c>
      <c r="H3666" s="22" t="n">
        <v>90.61</v>
      </c>
      <c r="I3666" s="22" t="n">
        <v>14.69</v>
      </c>
      <c r="J3666" s="22" t="n">
        <v>0.011185</v>
      </c>
      <c r="K3666" s="22" t="n">
        <v>0.864392</v>
      </c>
      <c r="O3666" s="23"/>
    </row>
    <row r="3667" customFormat="false" ht="15" hidden="false" customHeight="false" outlineLevel="0" collapsed="false">
      <c r="A3667" s="22" t="s">
        <v>2153</v>
      </c>
      <c r="B3667" s="22" t="n">
        <v>103</v>
      </c>
      <c r="C3667" s="22" t="n">
        <v>12</v>
      </c>
      <c r="D3667" s="22" t="n">
        <v>105</v>
      </c>
      <c r="E3667" s="22" t="n">
        <v>169</v>
      </c>
      <c r="F3667" s="22" t="n">
        <f aca="false">D3667/SUM(C3667:E3667)</f>
        <v>0.367132867132867</v>
      </c>
      <c r="G3667" s="22" t="n">
        <v>14.55</v>
      </c>
      <c r="H3667" s="22" t="n">
        <v>99.91</v>
      </c>
      <c r="I3667" s="22" t="n">
        <v>171.55</v>
      </c>
      <c r="J3667" s="22" t="n">
        <v>0.743122</v>
      </c>
      <c r="K3667" s="22" t="n">
        <v>0.497965</v>
      </c>
      <c r="O3667" s="23"/>
    </row>
    <row r="3668" customFormat="false" ht="15" hidden="false" customHeight="false" outlineLevel="0" collapsed="false">
      <c r="A3668" s="22" t="s">
        <v>273</v>
      </c>
      <c r="B3668" s="22" t="n">
        <v>117</v>
      </c>
      <c r="C3668" s="22" t="n">
        <v>0</v>
      </c>
      <c r="D3668" s="22" t="n">
        <v>105</v>
      </c>
      <c r="E3668" s="22" t="n">
        <v>181</v>
      </c>
      <c r="F3668" s="22" t="n">
        <f aca="false">D3668/SUM(C3668:E3668)</f>
        <v>0.367132867132867</v>
      </c>
      <c r="G3668" s="22" t="n">
        <v>9.64</v>
      </c>
      <c r="H3668" s="22" t="n">
        <v>85.73</v>
      </c>
      <c r="I3668" s="22" t="n">
        <v>190.64</v>
      </c>
      <c r="J3668" s="22" t="n">
        <v>14.458088</v>
      </c>
      <c r="K3668" s="22" t="n">
        <v>1.3E-005</v>
      </c>
      <c r="O3668" s="23"/>
    </row>
    <row r="3669" customFormat="false" ht="15" hidden="false" customHeight="false" outlineLevel="0" collapsed="false">
      <c r="A3669" s="22" t="s">
        <v>2154</v>
      </c>
      <c r="B3669" s="22" t="n">
        <v>21</v>
      </c>
      <c r="C3669" s="22" t="n">
        <v>20</v>
      </c>
      <c r="D3669" s="22" t="n">
        <v>105</v>
      </c>
      <c r="E3669" s="22" t="n">
        <v>161</v>
      </c>
      <c r="F3669" s="22" t="n">
        <f aca="false">D3669/SUM(C3669:E3669)</f>
        <v>0.367132867132867</v>
      </c>
      <c r="G3669" s="22" t="n">
        <v>18.38</v>
      </c>
      <c r="H3669" s="22" t="n">
        <v>108.24</v>
      </c>
      <c r="I3669" s="22" t="n">
        <v>159.38</v>
      </c>
      <c r="J3669" s="22" t="n">
        <v>0.256721</v>
      </c>
      <c r="K3669" s="22" t="n">
        <v>0.639194</v>
      </c>
      <c r="O3669" s="23"/>
    </row>
    <row r="3670" customFormat="false" ht="15" hidden="false" customHeight="false" outlineLevel="0" collapsed="false">
      <c r="A3670" s="22" t="s">
        <v>2155</v>
      </c>
      <c r="B3670" s="22" t="n">
        <v>21</v>
      </c>
      <c r="C3670" s="22" t="n">
        <v>22</v>
      </c>
      <c r="D3670" s="22" t="n">
        <v>105</v>
      </c>
      <c r="E3670" s="22" t="n">
        <v>159</v>
      </c>
      <c r="F3670" s="22" t="n">
        <f aca="false">D3670/SUM(C3670:E3670)</f>
        <v>0.367132867132867</v>
      </c>
      <c r="G3670" s="22" t="n">
        <v>19.41</v>
      </c>
      <c r="H3670" s="22" t="n">
        <v>110.19</v>
      </c>
      <c r="I3670" s="22" t="n">
        <v>156.41</v>
      </c>
      <c r="J3670" s="22" t="n">
        <v>0.633794</v>
      </c>
      <c r="K3670" s="22" t="n">
        <v>0.442964</v>
      </c>
      <c r="O3670" s="23"/>
    </row>
    <row r="3671" customFormat="false" ht="15" hidden="false" customHeight="false" outlineLevel="0" collapsed="false">
      <c r="A3671" s="22" t="s">
        <v>2156</v>
      </c>
      <c r="B3671" s="22" t="n">
        <v>56</v>
      </c>
      <c r="C3671" s="22" t="n">
        <v>8</v>
      </c>
      <c r="D3671" s="22" t="n">
        <v>105</v>
      </c>
      <c r="E3671" s="22" t="n">
        <v>173</v>
      </c>
      <c r="F3671" s="22" t="n">
        <f aca="false">D3671/SUM(C3671:E3671)</f>
        <v>0.367132867132867</v>
      </c>
      <c r="G3671" s="22" t="n">
        <v>12.8</v>
      </c>
      <c r="H3671" s="22" t="n">
        <v>95.4</v>
      </c>
      <c r="I3671" s="22" t="n">
        <v>177.8</v>
      </c>
      <c r="J3671" s="22" t="n">
        <v>2.893535</v>
      </c>
      <c r="K3671" s="22" t="n">
        <v>0.110487</v>
      </c>
      <c r="O3671" s="23"/>
    </row>
    <row r="3672" customFormat="false" ht="15" hidden="false" customHeight="false" outlineLevel="0" collapsed="false">
      <c r="A3672" s="22" t="s">
        <v>2157</v>
      </c>
      <c r="B3672" s="22" t="n">
        <v>44</v>
      </c>
      <c r="C3672" s="22" t="n">
        <v>13</v>
      </c>
      <c r="D3672" s="22" t="n">
        <v>62</v>
      </c>
      <c r="E3672" s="22" t="n">
        <v>94</v>
      </c>
      <c r="F3672" s="22" t="n">
        <f aca="false">D3672/SUM(C3672:E3672)</f>
        <v>0.366863905325444</v>
      </c>
      <c r="G3672" s="22" t="n">
        <v>11.46</v>
      </c>
      <c r="H3672" s="22" t="n">
        <v>65.09</v>
      </c>
      <c r="I3672" s="22" t="n">
        <v>92.46</v>
      </c>
      <c r="J3672" s="22" t="n">
        <v>0.380577</v>
      </c>
      <c r="K3672" s="22" t="n">
        <v>0.549998</v>
      </c>
      <c r="O3672" s="23"/>
    </row>
    <row r="3673" customFormat="false" ht="15" hidden="false" customHeight="false" outlineLevel="0" collapsed="false">
      <c r="A3673" s="22" t="s">
        <v>2157</v>
      </c>
      <c r="B3673" s="22" t="n">
        <v>57</v>
      </c>
      <c r="C3673" s="22" t="n">
        <v>13</v>
      </c>
      <c r="D3673" s="22" t="n">
        <v>62</v>
      </c>
      <c r="E3673" s="22" t="n">
        <v>94</v>
      </c>
      <c r="F3673" s="22" t="n">
        <f aca="false">D3673/SUM(C3673:E3673)</f>
        <v>0.366863905325444</v>
      </c>
      <c r="G3673" s="22" t="n">
        <v>11.46</v>
      </c>
      <c r="H3673" s="22" t="n">
        <v>65.09</v>
      </c>
      <c r="I3673" s="22" t="n">
        <v>92.46</v>
      </c>
      <c r="J3673" s="22" t="n">
        <v>0.380577</v>
      </c>
      <c r="K3673" s="22" t="n">
        <v>0.549998</v>
      </c>
      <c r="O3673" s="23"/>
    </row>
    <row r="3674" customFormat="false" ht="15" hidden="false" customHeight="false" outlineLevel="0" collapsed="false">
      <c r="A3674" s="22" t="s">
        <v>2128</v>
      </c>
      <c r="B3674" s="22" t="n">
        <v>112</v>
      </c>
      <c r="C3674" s="22" t="n">
        <v>82</v>
      </c>
      <c r="D3674" s="22" t="n">
        <v>88</v>
      </c>
      <c r="E3674" s="22" t="n">
        <v>70</v>
      </c>
      <c r="F3674" s="22" t="n">
        <f aca="false">D3674/SUM(C3674:E3674)</f>
        <v>0.366666666666667</v>
      </c>
      <c r="G3674" s="22" t="n">
        <v>66.15</v>
      </c>
      <c r="H3674" s="22" t="n">
        <v>119.7</v>
      </c>
      <c r="I3674" s="22" t="n">
        <v>54.15</v>
      </c>
      <c r="J3674" s="22" t="n">
        <v>16.832223</v>
      </c>
      <c r="K3674" s="22" t="n">
        <v>5.4E-005</v>
      </c>
      <c r="O3674" s="23"/>
    </row>
    <row r="3675" customFormat="false" ht="15" hidden="false" customHeight="false" outlineLevel="0" collapsed="false">
      <c r="A3675" s="22" t="s">
        <v>2158</v>
      </c>
      <c r="B3675" s="22" t="n">
        <v>37</v>
      </c>
      <c r="C3675" s="22" t="n">
        <v>145</v>
      </c>
      <c r="D3675" s="22" t="n">
        <v>103</v>
      </c>
      <c r="E3675" s="22" t="n">
        <v>33</v>
      </c>
      <c r="F3675" s="22" t="n">
        <f aca="false">D3675/SUM(C3675:E3675)</f>
        <v>0.366548042704626</v>
      </c>
      <c r="G3675" s="22" t="n">
        <v>137.41</v>
      </c>
      <c r="H3675" s="22" t="n">
        <v>118.18</v>
      </c>
      <c r="I3675" s="22" t="n">
        <v>25.41</v>
      </c>
      <c r="J3675" s="22" t="n">
        <v>4.636046</v>
      </c>
      <c r="K3675" s="22" t="n">
        <v>0.03342</v>
      </c>
      <c r="O3675" s="23"/>
    </row>
    <row r="3676" customFormat="false" ht="15" hidden="false" customHeight="false" outlineLevel="0" collapsed="false">
      <c r="A3676" s="22" t="s">
        <v>808</v>
      </c>
      <c r="B3676" s="22" t="n">
        <v>80</v>
      </c>
      <c r="C3676" s="22" t="n">
        <v>20</v>
      </c>
      <c r="D3676" s="22" t="n">
        <v>81</v>
      </c>
      <c r="E3676" s="22" t="n">
        <v>120</v>
      </c>
      <c r="F3676" s="22" t="n">
        <f aca="false">D3676/SUM(C3676:E3676)</f>
        <v>0.366515837104072</v>
      </c>
      <c r="G3676" s="22" t="n">
        <v>16.56</v>
      </c>
      <c r="H3676" s="22" t="n">
        <v>87.88</v>
      </c>
      <c r="I3676" s="22" t="n">
        <v>116.56</v>
      </c>
      <c r="J3676" s="22" t="n">
        <v>1.352922</v>
      </c>
      <c r="K3676" s="22" t="n">
        <v>0.239261</v>
      </c>
      <c r="O3676" s="23"/>
    </row>
    <row r="3677" customFormat="false" ht="15" hidden="false" customHeight="false" outlineLevel="0" collapsed="false">
      <c r="A3677" s="22" t="s">
        <v>1490</v>
      </c>
      <c r="B3677" s="22" t="n">
        <v>7</v>
      </c>
      <c r="C3677" s="22" t="n">
        <v>1</v>
      </c>
      <c r="D3677" s="22" t="n">
        <v>96</v>
      </c>
      <c r="E3677" s="22" t="n">
        <v>165</v>
      </c>
      <c r="F3677" s="22" t="n">
        <f aca="false">D3677/SUM(C3677:E3677)</f>
        <v>0.366412213740458</v>
      </c>
      <c r="G3677" s="22" t="n">
        <v>9.16</v>
      </c>
      <c r="H3677" s="22" t="n">
        <v>79.67</v>
      </c>
      <c r="I3677" s="22" t="n">
        <v>173.16</v>
      </c>
      <c r="J3677" s="22" t="n">
        <v>11.00453</v>
      </c>
      <c r="K3677" s="22" t="n">
        <v>0.000359</v>
      </c>
      <c r="O3677" s="23"/>
    </row>
    <row r="3678" customFormat="false" ht="15" hidden="false" customHeight="false" outlineLevel="0" collapsed="false">
      <c r="A3678" s="22" t="s">
        <v>2159</v>
      </c>
      <c r="B3678" s="22" t="n">
        <v>97</v>
      </c>
      <c r="C3678" s="22" t="n">
        <v>151</v>
      </c>
      <c r="D3678" s="22" t="n">
        <v>96</v>
      </c>
      <c r="E3678" s="22" t="n">
        <v>15</v>
      </c>
      <c r="F3678" s="22" t="n">
        <f aca="false">D3678/SUM(C3678:E3678)</f>
        <v>0.366412213740458</v>
      </c>
      <c r="G3678" s="22" t="n">
        <v>151.15</v>
      </c>
      <c r="H3678" s="22" t="n">
        <v>95.7</v>
      </c>
      <c r="I3678" s="22" t="n">
        <v>15.15</v>
      </c>
      <c r="J3678" s="22" t="n">
        <v>0.002535</v>
      </c>
      <c r="K3678" s="22" t="n">
        <v>1</v>
      </c>
      <c r="O3678" s="23"/>
    </row>
    <row r="3679" customFormat="false" ht="15" hidden="false" customHeight="false" outlineLevel="0" collapsed="false">
      <c r="A3679" s="22" t="s">
        <v>2160</v>
      </c>
      <c r="B3679" s="22" t="n">
        <v>32</v>
      </c>
      <c r="C3679" s="22" t="n">
        <v>138</v>
      </c>
      <c r="D3679" s="22" t="n">
        <v>85</v>
      </c>
      <c r="E3679" s="22" t="n">
        <v>9</v>
      </c>
      <c r="F3679" s="22" t="n">
        <f aca="false">D3679/SUM(C3679:E3679)</f>
        <v>0.366379310344828</v>
      </c>
      <c r="G3679" s="22" t="n">
        <v>140.43</v>
      </c>
      <c r="H3679" s="22" t="n">
        <v>80.14</v>
      </c>
      <c r="I3679" s="22" t="n">
        <v>11.43</v>
      </c>
      <c r="J3679" s="22" t="n">
        <v>0.854796</v>
      </c>
      <c r="K3679" s="22" t="n">
        <v>0.448096</v>
      </c>
      <c r="O3679" s="23"/>
    </row>
    <row r="3680" customFormat="false" ht="15" hidden="false" customHeight="false" outlineLevel="0" collapsed="false">
      <c r="A3680" s="22" t="s">
        <v>2161</v>
      </c>
      <c r="B3680" s="22" t="n">
        <v>55</v>
      </c>
      <c r="C3680" s="22" t="n">
        <v>5</v>
      </c>
      <c r="D3680" s="22" t="n">
        <v>85</v>
      </c>
      <c r="E3680" s="22" t="n">
        <v>142</v>
      </c>
      <c r="F3680" s="22" t="n">
        <f aca="false">D3680/SUM(C3680:E3680)</f>
        <v>0.366379310344828</v>
      </c>
      <c r="G3680" s="22" t="n">
        <v>9.73</v>
      </c>
      <c r="H3680" s="22" t="n">
        <v>75.55</v>
      </c>
      <c r="I3680" s="22" t="n">
        <v>146.73</v>
      </c>
      <c r="J3680" s="22" t="n">
        <v>3.630172</v>
      </c>
      <c r="K3680" s="22" t="n">
        <v>0.06933</v>
      </c>
      <c r="O3680" s="23"/>
    </row>
    <row r="3681" customFormat="false" ht="15" hidden="false" customHeight="false" outlineLevel="0" collapsed="false">
      <c r="A3681" s="22" t="s">
        <v>195</v>
      </c>
      <c r="B3681" s="22" t="n">
        <v>93</v>
      </c>
      <c r="C3681" s="22" t="n">
        <v>128</v>
      </c>
      <c r="D3681" s="22" t="n">
        <v>74</v>
      </c>
      <c r="E3681" s="22" t="n">
        <v>0</v>
      </c>
      <c r="F3681" s="22" t="n">
        <f aca="false">D3681/SUM(C3681:E3681)</f>
        <v>0.366336633663366</v>
      </c>
      <c r="G3681" s="22" t="n">
        <v>134.78</v>
      </c>
      <c r="H3681" s="22" t="n">
        <v>60.45</v>
      </c>
      <c r="I3681" s="22" t="n">
        <v>6.78</v>
      </c>
      <c r="J3681" s="22" t="n">
        <v>10.157502</v>
      </c>
      <c r="K3681" s="22" t="n">
        <v>0.000555</v>
      </c>
      <c r="O3681" s="23"/>
    </row>
    <row r="3682" customFormat="false" ht="15" hidden="false" customHeight="false" outlineLevel="0" collapsed="false">
      <c r="A3682" s="22" t="s">
        <v>1365</v>
      </c>
      <c r="B3682" s="22" t="n">
        <v>45</v>
      </c>
      <c r="C3682" s="22" t="n">
        <v>112</v>
      </c>
      <c r="D3682" s="22" t="n">
        <v>89</v>
      </c>
      <c r="E3682" s="22" t="n">
        <v>42</v>
      </c>
      <c r="F3682" s="22" t="n">
        <f aca="false">D3682/SUM(C3682:E3682)</f>
        <v>0.366255144032922</v>
      </c>
      <c r="G3682" s="22" t="n">
        <v>100.79</v>
      </c>
      <c r="H3682" s="22" t="n">
        <v>111.42</v>
      </c>
      <c r="I3682" s="22" t="n">
        <v>30.79</v>
      </c>
      <c r="J3682" s="22" t="n">
        <v>9.837389</v>
      </c>
      <c r="K3682" s="22" t="n">
        <v>0.002003</v>
      </c>
      <c r="O3682" s="23"/>
    </row>
    <row r="3683" customFormat="false" ht="15" hidden="false" customHeight="false" outlineLevel="0" collapsed="false">
      <c r="A3683" s="22" t="s">
        <v>2162</v>
      </c>
      <c r="B3683" s="22" t="n">
        <v>93</v>
      </c>
      <c r="C3683" s="22" t="n">
        <v>12</v>
      </c>
      <c r="D3683" s="22" t="n">
        <v>104</v>
      </c>
      <c r="E3683" s="22" t="n">
        <v>168</v>
      </c>
      <c r="F3683" s="22" t="n">
        <f aca="false">D3683/SUM(C3683:E3683)</f>
        <v>0.366197183098592</v>
      </c>
      <c r="G3683" s="22" t="n">
        <v>14.42</v>
      </c>
      <c r="H3683" s="22" t="n">
        <v>99.15</v>
      </c>
      <c r="I3683" s="22" t="n">
        <v>170.42</v>
      </c>
      <c r="J3683" s="22" t="n">
        <v>0.678094</v>
      </c>
      <c r="K3683" s="22" t="n">
        <v>0.497644</v>
      </c>
      <c r="O3683" s="23"/>
    </row>
    <row r="3684" customFormat="false" ht="15" hidden="false" customHeight="false" outlineLevel="0" collapsed="false">
      <c r="A3684" s="22" t="s">
        <v>2163</v>
      </c>
      <c r="B3684" s="22" t="n">
        <v>123</v>
      </c>
      <c r="C3684" s="22" t="n">
        <v>126</v>
      </c>
      <c r="D3684" s="22" t="n">
        <v>82</v>
      </c>
      <c r="E3684" s="22" t="n">
        <v>16</v>
      </c>
      <c r="F3684" s="22" t="n">
        <f aca="false">D3684/SUM(C3684:E3684)</f>
        <v>0.366071428571429</v>
      </c>
      <c r="G3684" s="22" t="n">
        <v>124.5</v>
      </c>
      <c r="H3684" s="22" t="n">
        <v>84.99</v>
      </c>
      <c r="I3684" s="22" t="n">
        <v>14.5</v>
      </c>
      <c r="J3684" s="22" t="n">
        <v>0.277431</v>
      </c>
      <c r="K3684" s="22" t="n">
        <v>0.598524</v>
      </c>
      <c r="O3684" s="23"/>
    </row>
    <row r="3685" customFormat="false" ht="15" hidden="false" customHeight="false" outlineLevel="0" collapsed="false">
      <c r="A3685" s="22" t="s">
        <v>2164</v>
      </c>
      <c r="B3685" s="22" t="n">
        <v>36</v>
      </c>
      <c r="C3685" s="22" t="n">
        <v>154</v>
      </c>
      <c r="D3685" s="22" t="n">
        <v>97</v>
      </c>
      <c r="E3685" s="22" t="n">
        <v>14</v>
      </c>
      <c r="F3685" s="22" t="n">
        <f aca="false">D3685/SUM(C3685:E3685)</f>
        <v>0.366037735849057</v>
      </c>
      <c r="G3685" s="22" t="n">
        <v>154.74</v>
      </c>
      <c r="H3685" s="22" t="n">
        <v>95.52</v>
      </c>
      <c r="I3685" s="22" t="n">
        <v>14.74</v>
      </c>
      <c r="J3685" s="22" t="n">
        <v>0.063717</v>
      </c>
      <c r="K3685" s="22" t="n">
        <v>0.866269</v>
      </c>
      <c r="O3685" s="23"/>
    </row>
    <row r="3686" customFormat="false" ht="15" hidden="false" customHeight="false" outlineLevel="0" collapsed="false">
      <c r="A3686" s="22" t="s">
        <v>489</v>
      </c>
      <c r="B3686" s="22" t="n">
        <v>30</v>
      </c>
      <c r="C3686" s="22" t="n">
        <v>116</v>
      </c>
      <c r="D3686" s="22" t="n">
        <v>71</v>
      </c>
      <c r="E3686" s="22" t="n">
        <v>7</v>
      </c>
      <c r="F3686" s="22" t="n">
        <f aca="false">D3686/SUM(C3686:E3686)</f>
        <v>0.365979381443299</v>
      </c>
      <c r="G3686" s="22" t="n">
        <v>118.31</v>
      </c>
      <c r="H3686" s="22" t="n">
        <v>66.38</v>
      </c>
      <c r="I3686" s="22" t="n">
        <v>9.31</v>
      </c>
      <c r="J3686" s="22" t="n">
        <v>0.940241</v>
      </c>
      <c r="K3686" s="22" t="n">
        <v>0.405701</v>
      </c>
      <c r="O3686" s="23"/>
    </row>
    <row r="3687" customFormat="false" ht="15" hidden="false" customHeight="false" outlineLevel="0" collapsed="false">
      <c r="A3687" s="22" t="s">
        <v>2127</v>
      </c>
      <c r="B3687" s="22" t="n">
        <v>118</v>
      </c>
      <c r="C3687" s="22" t="n">
        <v>7</v>
      </c>
      <c r="D3687" s="22" t="n">
        <v>71</v>
      </c>
      <c r="E3687" s="22" t="n">
        <v>116</v>
      </c>
      <c r="F3687" s="22" t="n">
        <f aca="false">D3687/SUM(C3687:E3687)</f>
        <v>0.365979381443299</v>
      </c>
      <c r="G3687" s="22" t="n">
        <v>9.31</v>
      </c>
      <c r="H3687" s="22" t="n">
        <v>66.38</v>
      </c>
      <c r="I3687" s="22" t="n">
        <v>118.31</v>
      </c>
      <c r="J3687" s="22" t="n">
        <v>0.940241</v>
      </c>
      <c r="K3687" s="22" t="n">
        <v>0.405701</v>
      </c>
      <c r="O3687" s="23"/>
    </row>
    <row r="3688" customFormat="false" ht="15" hidden="false" customHeight="false" outlineLevel="0" collapsed="false">
      <c r="A3688" s="22" t="s">
        <v>582</v>
      </c>
      <c r="B3688" s="22" t="n">
        <v>105</v>
      </c>
      <c r="C3688" s="22" t="n">
        <v>170</v>
      </c>
      <c r="D3688" s="22" t="n">
        <v>101</v>
      </c>
      <c r="E3688" s="22" t="n">
        <v>5</v>
      </c>
      <c r="F3688" s="22" t="n">
        <f aca="false">D3688/SUM(C3688:E3688)</f>
        <v>0.365942028985507</v>
      </c>
      <c r="G3688" s="22" t="n">
        <v>176.16</v>
      </c>
      <c r="H3688" s="22" t="n">
        <v>88.68</v>
      </c>
      <c r="I3688" s="22" t="n">
        <v>11.16</v>
      </c>
      <c r="J3688" s="22" t="n">
        <v>5.327599</v>
      </c>
      <c r="K3688" s="22" t="n">
        <v>0.023612</v>
      </c>
      <c r="O3688" s="23"/>
    </row>
    <row r="3689" customFormat="false" ht="15" hidden="false" customHeight="false" outlineLevel="0" collapsed="false">
      <c r="A3689" s="22" t="s">
        <v>582</v>
      </c>
      <c r="B3689" s="22" t="n">
        <v>108</v>
      </c>
      <c r="C3689" s="22" t="n">
        <v>170</v>
      </c>
      <c r="D3689" s="22" t="n">
        <v>101</v>
      </c>
      <c r="E3689" s="22" t="n">
        <v>5</v>
      </c>
      <c r="F3689" s="22" t="n">
        <f aca="false">D3689/SUM(C3689:E3689)</f>
        <v>0.365942028985507</v>
      </c>
      <c r="G3689" s="22" t="n">
        <v>176.16</v>
      </c>
      <c r="H3689" s="22" t="n">
        <v>88.68</v>
      </c>
      <c r="I3689" s="22" t="n">
        <v>11.16</v>
      </c>
      <c r="J3689" s="22" t="n">
        <v>5.327599</v>
      </c>
      <c r="K3689" s="22" t="n">
        <v>0.023612</v>
      </c>
      <c r="O3689" s="23"/>
    </row>
    <row r="3690" customFormat="false" ht="15" hidden="false" customHeight="false" outlineLevel="0" collapsed="false">
      <c r="A3690" s="22" t="s">
        <v>2165</v>
      </c>
      <c r="B3690" s="22" t="n">
        <v>87</v>
      </c>
      <c r="C3690" s="22" t="n">
        <v>157</v>
      </c>
      <c r="D3690" s="22" t="n">
        <v>102</v>
      </c>
      <c r="E3690" s="22" t="n">
        <v>20</v>
      </c>
      <c r="F3690" s="22" t="n">
        <f aca="false">D3690/SUM(C3690:E3690)</f>
        <v>0.365591397849462</v>
      </c>
      <c r="G3690" s="22" t="n">
        <v>155.07</v>
      </c>
      <c r="H3690" s="22" t="n">
        <v>105.86</v>
      </c>
      <c r="I3690" s="22" t="n">
        <v>18.07</v>
      </c>
      <c r="J3690" s="22" t="n">
        <v>0.371654</v>
      </c>
      <c r="K3690" s="22" t="n">
        <v>0.529947</v>
      </c>
      <c r="O3690" s="23"/>
    </row>
    <row r="3691" customFormat="false" ht="15" hidden="false" customHeight="false" outlineLevel="0" collapsed="false">
      <c r="A3691" s="22" t="s">
        <v>2142</v>
      </c>
      <c r="B3691" s="22" t="n">
        <v>83</v>
      </c>
      <c r="C3691" s="22" t="n">
        <v>151</v>
      </c>
      <c r="D3691" s="22" t="n">
        <v>102</v>
      </c>
      <c r="E3691" s="22" t="n">
        <v>26</v>
      </c>
      <c r="F3691" s="22" t="n">
        <f aca="false">D3691/SUM(C3691:E3691)</f>
        <v>0.365591397849462</v>
      </c>
      <c r="G3691" s="22" t="n">
        <v>146.25</v>
      </c>
      <c r="H3691" s="22" t="n">
        <v>111.5</v>
      </c>
      <c r="I3691" s="22" t="n">
        <v>21.25</v>
      </c>
      <c r="J3691" s="22" t="n">
        <v>2.024658</v>
      </c>
      <c r="K3691" s="22" t="n">
        <v>0.176541</v>
      </c>
      <c r="O3691" s="23"/>
    </row>
    <row r="3692" customFormat="false" ht="15" hidden="false" customHeight="false" outlineLevel="0" collapsed="false">
      <c r="A3692" s="22" t="s">
        <v>2166</v>
      </c>
      <c r="B3692" s="22" t="n">
        <v>80</v>
      </c>
      <c r="C3692" s="22" t="n">
        <v>140</v>
      </c>
      <c r="D3692" s="22" t="n">
        <v>91</v>
      </c>
      <c r="E3692" s="22" t="n">
        <v>18</v>
      </c>
      <c r="F3692" s="22" t="n">
        <f aca="false">D3692/SUM(C3692:E3692)</f>
        <v>0.365461847389558</v>
      </c>
      <c r="G3692" s="22" t="n">
        <v>138.19</v>
      </c>
      <c r="H3692" s="22" t="n">
        <v>94.61</v>
      </c>
      <c r="I3692" s="22" t="n">
        <v>16.19</v>
      </c>
      <c r="J3692" s="22" t="n">
        <v>0.363</v>
      </c>
      <c r="K3692" s="22" t="n">
        <v>0.509555</v>
      </c>
      <c r="O3692" s="23"/>
    </row>
    <row r="3693" customFormat="false" ht="15" hidden="false" customHeight="false" outlineLevel="0" collapsed="false">
      <c r="A3693" s="22" t="s">
        <v>2167</v>
      </c>
      <c r="B3693" s="22" t="n">
        <v>75</v>
      </c>
      <c r="C3693" s="22" t="n">
        <v>155</v>
      </c>
      <c r="D3693" s="22" t="n">
        <v>99</v>
      </c>
      <c r="E3693" s="22" t="n">
        <v>17</v>
      </c>
      <c r="F3693" s="22" t="n">
        <f aca="false">D3693/SUM(C3693:E3693)</f>
        <v>0.365313653136531</v>
      </c>
      <c r="G3693" s="22" t="n">
        <v>154.32</v>
      </c>
      <c r="H3693" s="22" t="n">
        <v>100.36</v>
      </c>
      <c r="I3693" s="22" t="n">
        <v>16.32</v>
      </c>
      <c r="J3693" s="22" t="n">
        <v>0.050016</v>
      </c>
      <c r="K3693" s="22" t="n">
        <v>0.869563</v>
      </c>
      <c r="O3693" s="23"/>
    </row>
    <row r="3694" customFormat="false" ht="15" hidden="false" customHeight="false" outlineLevel="0" collapsed="false">
      <c r="A3694" s="22" t="s">
        <v>2168</v>
      </c>
      <c r="B3694" s="22" t="n">
        <v>14</v>
      </c>
      <c r="C3694" s="22" t="n">
        <v>161</v>
      </c>
      <c r="D3694" s="22" t="n">
        <v>103</v>
      </c>
      <c r="E3694" s="22" t="n">
        <v>18</v>
      </c>
      <c r="F3694" s="22" t="n">
        <f aca="false">D3694/SUM(C3694:E3694)</f>
        <v>0.365248226950355</v>
      </c>
      <c r="G3694" s="22" t="n">
        <v>160.13</v>
      </c>
      <c r="H3694" s="22" t="n">
        <v>104.74</v>
      </c>
      <c r="I3694" s="22" t="n">
        <v>17.13</v>
      </c>
      <c r="J3694" s="22" t="n">
        <v>0.078082</v>
      </c>
      <c r="K3694" s="22" t="n">
        <v>0.750166</v>
      </c>
      <c r="O3694" s="23"/>
    </row>
    <row r="3695" customFormat="false" ht="15" hidden="false" customHeight="false" outlineLevel="0" collapsed="false">
      <c r="A3695" s="22" t="s">
        <v>2169</v>
      </c>
      <c r="B3695" s="22" t="n">
        <v>16</v>
      </c>
      <c r="C3695" s="22" t="n">
        <v>169</v>
      </c>
      <c r="D3695" s="22" t="n">
        <v>103</v>
      </c>
      <c r="E3695" s="22" t="n">
        <v>10</v>
      </c>
      <c r="F3695" s="22" t="n">
        <f aca="false">D3695/SUM(C3695:E3695)</f>
        <v>0.365248226950355</v>
      </c>
      <c r="G3695" s="22" t="n">
        <v>172.41</v>
      </c>
      <c r="H3695" s="22" t="n">
        <v>96.18</v>
      </c>
      <c r="I3695" s="22" t="n">
        <v>13.41</v>
      </c>
      <c r="J3695" s="22" t="n">
        <v>1.419899</v>
      </c>
      <c r="K3695" s="22" t="n">
        <v>0.295193</v>
      </c>
      <c r="O3695" s="23"/>
    </row>
    <row r="3696" customFormat="false" ht="15" hidden="false" customHeight="false" outlineLevel="0" collapsed="false">
      <c r="A3696" s="22" t="s">
        <v>768</v>
      </c>
      <c r="B3696" s="22" t="n">
        <v>13</v>
      </c>
      <c r="C3696" s="22" t="n">
        <v>141</v>
      </c>
      <c r="D3696" s="22" t="n">
        <v>88</v>
      </c>
      <c r="E3696" s="22" t="n">
        <v>12</v>
      </c>
      <c r="F3696" s="22" t="n">
        <f aca="false">D3696/SUM(C3696:E3696)</f>
        <v>0.365145228215768</v>
      </c>
      <c r="G3696" s="22" t="n">
        <v>142.01</v>
      </c>
      <c r="H3696" s="22" t="n">
        <v>85.98</v>
      </c>
      <c r="I3696" s="22" t="n">
        <v>13.01</v>
      </c>
      <c r="J3696" s="22" t="n">
        <v>0.133683</v>
      </c>
      <c r="K3696" s="22" t="n">
        <v>0.856856</v>
      </c>
      <c r="O3696" s="23"/>
    </row>
    <row r="3697" customFormat="false" ht="15" hidden="false" customHeight="false" outlineLevel="0" collapsed="false">
      <c r="A3697" s="22" t="s">
        <v>2170</v>
      </c>
      <c r="B3697" s="22" t="n">
        <v>112</v>
      </c>
      <c r="C3697" s="22" t="n">
        <v>48</v>
      </c>
      <c r="D3697" s="22" t="n">
        <v>96</v>
      </c>
      <c r="E3697" s="22" t="n">
        <v>119</v>
      </c>
      <c r="F3697" s="22" t="n">
        <f aca="false">D3697/SUM(C3697:E3697)</f>
        <v>0.365019011406844</v>
      </c>
      <c r="G3697" s="22" t="n">
        <v>35.04</v>
      </c>
      <c r="H3697" s="22" t="n">
        <v>121.92</v>
      </c>
      <c r="I3697" s="22" t="n">
        <v>106.04</v>
      </c>
      <c r="J3697" s="22" t="n">
        <v>11.884462</v>
      </c>
      <c r="K3697" s="22" t="n">
        <v>0.000814</v>
      </c>
      <c r="O3697" s="23"/>
    </row>
    <row r="3698" customFormat="false" ht="15" hidden="false" customHeight="false" outlineLevel="0" collapsed="false">
      <c r="A3698" s="22" t="s">
        <v>2170</v>
      </c>
      <c r="B3698" s="22" t="n">
        <v>116</v>
      </c>
      <c r="C3698" s="22" t="n">
        <v>48</v>
      </c>
      <c r="D3698" s="22" t="n">
        <v>96</v>
      </c>
      <c r="E3698" s="22" t="n">
        <v>119</v>
      </c>
      <c r="F3698" s="22" t="n">
        <f aca="false">D3698/SUM(C3698:E3698)</f>
        <v>0.365019011406844</v>
      </c>
      <c r="G3698" s="22" t="n">
        <v>35.04</v>
      </c>
      <c r="H3698" s="22" t="n">
        <v>121.92</v>
      </c>
      <c r="I3698" s="22" t="n">
        <v>106.04</v>
      </c>
      <c r="J3698" s="22" t="n">
        <v>11.884462</v>
      </c>
      <c r="K3698" s="22" t="n">
        <v>0.000814</v>
      </c>
      <c r="O3698" s="23"/>
    </row>
    <row r="3699" customFormat="false" ht="15" hidden="false" customHeight="false" outlineLevel="0" collapsed="false">
      <c r="A3699" s="22" t="s">
        <v>2170</v>
      </c>
      <c r="B3699" s="22" t="n">
        <v>118</v>
      </c>
      <c r="C3699" s="22" t="n">
        <v>103</v>
      </c>
      <c r="D3699" s="22" t="n">
        <v>96</v>
      </c>
      <c r="E3699" s="22" t="n">
        <v>64</v>
      </c>
      <c r="F3699" s="22" t="n">
        <f aca="false">D3699/SUM(C3699:E3699)</f>
        <v>0.365019011406844</v>
      </c>
      <c r="G3699" s="22" t="n">
        <v>86.7</v>
      </c>
      <c r="H3699" s="22" t="n">
        <v>128.61</v>
      </c>
      <c r="I3699" s="22" t="n">
        <v>47.7</v>
      </c>
      <c r="J3699" s="22" t="n">
        <v>16.907343</v>
      </c>
      <c r="K3699" s="22" t="n">
        <v>4.9E-005</v>
      </c>
      <c r="O3699" s="23"/>
    </row>
    <row r="3700" customFormat="false" ht="15" hidden="false" customHeight="false" outlineLevel="0" collapsed="false">
      <c r="A3700" s="22" t="s">
        <v>2170</v>
      </c>
      <c r="B3700" s="22" t="n">
        <v>122</v>
      </c>
      <c r="C3700" s="22" t="n">
        <v>48</v>
      </c>
      <c r="D3700" s="22" t="n">
        <v>96</v>
      </c>
      <c r="E3700" s="22" t="n">
        <v>119</v>
      </c>
      <c r="F3700" s="22" t="n">
        <f aca="false">D3700/SUM(C3700:E3700)</f>
        <v>0.365019011406844</v>
      </c>
      <c r="G3700" s="22" t="n">
        <v>35.04</v>
      </c>
      <c r="H3700" s="22" t="n">
        <v>121.92</v>
      </c>
      <c r="I3700" s="22" t="n">
        <v>106.04</v>
      </c>
      <c r="J3700" s="22" t="n">
        <v>11.884462</v>
      </c>
      <c r="K3700" s="22" t="n">
        <v>0.000814</v>
      </c>
      <c r="O3700" s="23"/>
    </row>
    <row r="3701" customFormat="false" ht="15" hidden="false" customHeight="false" outlineLevel="0" collapsed="false">
      <c r="A3701" s="22" t="s">
        <v>2171</v>
      </c>
      <c r="B3701" s="22" t="n">
        <v>17</v>
      </c>
      <c r="C3701" s="22" t="n">
        <v>16</v>
      </c>
      <c r="D3701" s="22" t="n">
        <v>104</v>
      </c>
      <c r="E3701" s="22" t="n">
        <v>165</v>
      </c>
      <c r="F3701" s="22" t="n">
        <f aca="false">D3701/SUM(C3701:E3701)</f>
        <v>0.364912280701754</v>
      </c>
      <c r="G3701" s="22" t="n">
        <v>16.22</v>
      </c>
      <c r="H3701" s="22" t="n">
        <v>103.55</v>
      </c>
      <c r="I3701" s="22" t="n">
        <v>165.22</v>
      </c>
      <c r="J3701" s="22" t="n">
        <v>0.005361</v>
      </c>
      <c r="K3701" s="22" t="n">
        <v>1</v>
      </c>
      <c r="O3701" s="23"/>
    </row>
    <row r="3702" customFormat="false" ht="15" hidden="false" customHeight="false" outlineLevel="0" collapsed="false">
      <c r="A3702" s="22" t="s">
        <v>2171</v>
      </c>
      <c r="B3702" s="22" t="n">
        <v>61</v>
      </c>
      <c r="C3702" s="22" t="n">
        <v>16</v>
      </c>
      <c r="D3702" s="22" t="n">
        <v>104</v>
      </c>
      <c r="E3702" s="22" t="n">
        <v>165</v>
      </c>
      <c r="F3702" s="22" t="n">
        <f aca="false">D3702/SUM(C3702:E3702)</f>
        <v>0.364912280701754</v>
      </c>
      <c r="G3702" s="22" t="n">
        <v>16.22</v>
      </c>
      <c r="H3702" s="22" t="n">
        <v>103.55</v>
      </c>
      <c r="I3702" s="22" t="n">
        <v>165.22</v>
      </c>
      <c r="J3702" s="22" t="n">
        <v>0.005361</v>
      </c>
      <c r="K3702" s="22" t="n">
        <v>1</v>
      </c>
      <c r="O3702" s="23"/>
    </row>
    <row r="3703" customFormat="false" ht="15" hidden="false" customHeight="false" outlineLevel="0" collapsed="false">
      <c r="A3703" s="22" t="s">
        <v>231</v>
      </c>
      <c r="B3703" s="22" t="n">
        <v>50</v>
      </c>
      <c r="C3703" s="22" t="n">
        <v>181</v>
      </c>
      <c r="D3703" s="22" t="n">
        <v>104</v>
      </c>
      <c r="E3703" s="22" t="n">
        <v>0</v>
      </c>
      <c r="F3703" s="22" t="n">
        <f aca="false">D3703/SUM(C3703:E3703)</f>
        <v>0.364912280701754</v>
      </c>
      <c r="G3703" s="22" t="n">
        <v>190.49</v>
      </c>
      <c r="H3703" s="22" t="n">
        <v>85.02</v>
      </c>
      <c r="I3703" s="22" t="n">
        <v>9.49</v>
      </c>
      <c r="J3703" s="22" t="n">
        <v>14.195141</v>
      </c>
      <c r="K3703" s="22" t="n">
        <v>1.3E-005</v>
      </c>
      <c r="O3703" s="23"/>
    </row>
    <row r="3704" customFormat="false" ht="15" hidden="false" customHeight="false" outlineLevel="0" collapsed="false">
      <c r="A3704" s="22" t="s">
        <v>947</v>
      </c>
      <c r="B3704" s="22" t="n">
        <v>60</v>
      </c>
      <c r="C3704" s="22" t="n">
        <v>160</v>
      </c>
      <c r="D3704" s="22" t="n">
        <v>104</v>
      </c>
      <c r="E3704" s="22" t="n">
        <v>21</v>
      </c>
      <c r="F3704" s="22" t="n">
        <f aca="false">D3704/SUM(C3704:E3704)</f>
        <v>0.364912280701754</v>
      </c>
      <c r="G3704" s="22" t="n">
        <v>157.7</v>
      </c>
      <c r="H3704" s="22" t="n">
        <v>108.6</v>
      </c>
      <c r="I3704" s="22" t="n">
        <v>18.7</v>
      </c>
      <c r="J3704" s="22" t="n">
        <v>0.512077</v>
      </c>
      <c r="K3704" s="22" t="n">
        <v>0.533349</v>
      </c>
      <c r="O3704" s="23"/>
    </row>
    <row r="3705" customFormat="false" ht="15" hidden="false" customHeight="false" outlineLevel="0" collapsed="false">
      <c r="A3705" s="22" t="s">
        <v>2172</v>
      </c>
      <c r="B3705" s="22" t="n">
        <v>42</v>
      </c>
      <c r="C3705" s="22" t="n">
        <v>12</v>
      </c>
      <c r="D3705" s="22" t="n">
        <v>104</v>
      </c>
      <c r="E3705" s="22" t="n">
        <v>169</v>
      </c>
      <c r="F3705" s="22" t="n">
        <f aca="false">D3705/SUM(C3705:E3705)</f>
        <v>0.364912280701754</v>
      </c>
      <c r="G3705" s="22" t="n">
        <v>14.37</v>
      </c>
      <c r="H3705" s="22" t="n">
        <v>99.26</v>
      </c>
      <c r="I3705" s="22" t="n">
        <v>171.37</v>
      </c>
      <c r="J3705" s="22" t="n">
        <v>0.651019</v>
      </c>
      <c r="K3705" s="22" t="n">
        <v>0.498133</v>
      </c>
      <c r="O3705" s="23"/>
    </row>
    <row r="3706" customFormat="false" ht="15" hidden="false" customHeight="false" outlineLevel="0" collapsed="false">
      <c r="A3706" s="22" t="s">
        <v>2173</v>
      </c>
      <c r="B3706" s="22" t="n">
        <v>15</v>
      </c>
      <c r="C3706" s="22" t="n">
        <v>11</v>
      </c>
      <c r="D3706" s="22" t="n">
        <v>104</v>
      </c>
      <c r="E3706" s="22" t="n">
        <v>170</v>
      </c>
      <c r="F3706" s="22" t="n">
        <f aca="false">D3706/SUM(C3706:E3706)</f>
        <v>0.364912280701754</v>
      </c>
      <c r="G3706" s="22" t="n">
        <v>13.93</v>
      </c>
      <c r="H3706" s="22" t="n">
        <v>98.15</v>
      </c>
      <c r="I3706" s="22" t="n">
        <v>172.93</v>
      </c>
      <c r="J3706" s="22" t="n">
        <v>1.013421</v>
      </c>
      <c r="K3706" s="22" t="n">
        <v>0.390472</v>
      </c>
      <c r="O3706" s="23"/>
    </row>
    <row r="3707" customFormat="false" ht="15" hidden="false" customHeight="false" outlineLevel="0" collapsed="false">
      <c r="A3707" s="22" t="s">
        <v>2173</v>
      </c>
      <c r="B3707" s="22" t="n">
        <v>17</v>
      </c>
      <c r="C3707" s="22" t="n">
        <v>11</v>
      </c>
      <c r="D3707" s="22" t="n">
        <v>104</v>
      </c>
      <c r="E3707" s="22" t="n">
        <v>170</v>
      </c>
      <c r="F3707" s="22" t="n">
        <f aca="false">D3707/SUM(C3707:E3707)</f>
        <v>0.364912280701754</v>
      </c>
      <c r="G3707" s="22" t="n">
        <v>13.93</v>
      </c>
      <c r="H3707" s="22" t="n">
        <v>98.15</v>
      </c>
      <c r="I3707" s="22" t="n">
        <v>172.93</v>
      </c>
      <c r="J3707" s="22" t="n">
        <v>1.013421</v>
      </c>
      <c r="K3707" s="22" t="n">
        <v>0.390472</v>
      </c>
      <c r="O3707" s="23"/>
    </row>
    <row r="3708" customFormat="false" ht="15" hidden="false" customHeight="false" outlineLevel="0" collapsed="false">
      <c r="A3708" s="22" t="s">
        <v>2174</v>
      </c>
      <c r="B3708" s="22" t="n">
        <v>101</v>
      </c>
      <c r="C3708" s="22" t="n">
        <v>143</v>
      </c>
      <c r="D3708" s="22" t="n">
        <v>85</v>
      </c>
      <c r="E3708" s="22" t="n">
        <v>5</v>
      </c>
      <c r="F3708" s="22" t="n">
        <f aca="false">D3708/SUM(C3708:E3708)</f>
        <v>0.36480686695279</v>
      </c>
      <c r="G3708" s="22" t="n">
        <v>147.68</v>
      </c>
      <c r="H3708" s="22" t="n">
        <v>75.63</v>
      </c>
      <c r="I3708" s="22" t="n">
        <v>9.68</v>
      </c>
      <c r="J3708" s="22" t="n">
        <v>3.573793</v>
      </c>
      <c r="K3708" s="22" t="n">
        <v>0.069715</v>
      </c>
      <c r="O3708" s="23"/>
    </row>
    <row r="3709" customFormat="false" ht="15" hidden="false" customHeight="false" outlineLevel="0" collapsed="false">
      <c r="A3709" s="22" t="s">
        <v>2175</v>
      </c>
      <c r="B3709" s="22" t="n">
        <v>115</v>
      </c>
      <c r="C3709" s="22" t="n">
        <v>156</v>
      </c>
      <c r="D3709" s="22" t="n">
        <v>94</v>
      </c>
      <c r="E3709" s="22" t="n">
        <v>8</v>
      </c>
      <c r="F3709" s="22" t="n">
        <f aca="false">D3709/SUM(C3709:E3709)</f>
        <v>0.364341085271318</v>
      </c>
      <c r="G3709" s="22" t="n">
        <v>159.72</v>
      </c>
      <c r="H3709" s="22" t="n">
        <v>86.55</v>
      </c>
      <c r="I3709" s="22" t="n">
        <v>11.72</v>
      </c>
      <c r="J3709" s="22" t="n">
        <v>1.911389</v>
      </c>
      <c r="K3709" s="22" t="n">
        <v>0.197251</v>
      </c>
      <c r="O3709" s="23"/>
    </row>
    <row r="3710" customFormat="false" ht="15" hidden="false" customHeight="false" outlineLevel="0" collapsed="false">
      <c r="A3710" s="22" t="s">
        <v>2176</v>
      </c>
      <c r="B3710" s="22" t="n">
        <v>118</v>
      </c>
      <c r="C3710" s="22" t="n">
        <v>19</v>
      </c>
      <c r="D3710" s="22" t="n">
        <v>63</v>
      </c>
      <c r="E3710" s="22" t="n">
        <v>91</v>
      </c>
      <c r="F3710" s="22" t="n">
        <f aca="false">D3710/SUM(C3710:E3710)</f>
        <v>0.364161849710983</v>
      </c>
      <c r="G3710" s="22" t="n">
        <v>14.74</v>
      </c>
      <c r="H3710" s="22" t="n">
        <v>71.52</v>
      </c>
      <c r="I3710" s="22" t="n">
        <v>86.74</v>
      </c>
      <c r="J3710" s="22" t="n">
        <v>2.453756</v>
      </c>
      <c r="K3710" s="22" t="n">
        <v>0.139709</v>
      </c>
      <c r="O3710" s="23"/>
    </row>
    <row r="3711" customFormat="false" ht="15" hidden="false" customHeight="false" outlineLevel="0" collapsed="false">
      <c r="A3711" s="22" t="s">
        <v>2177</v>
      </c>
      <c r="B3711" s="22" t="n">
        <v>119</v>
      </c>
      <c r="C3711" s="22" t="n">
        <v>150</v>
      </c>
      <c r="D3711" s="22" t="n">
        <v>95</v>
      </c>
      <c r="E3711" s="22" t="n">
        <v>16</v>
      </c>
      <c r="F3711" s="22" t="n">
        <f aca="false">D3711/SUM(C3711:E3711)</f>
        <v>0.363984674329502</v>
      </c>
      <c r="G3711" s="22" t="n">
        <v>149.45</v>
      </c>
      <c r="H3711" s="22" t="n">
        <v>96.1</v>
      </c>
      <c r="I3711" s="22" t="n">
        <v>15.45</v>
      </c>
      <c r="J3711" s="22" t="n">
        <v>0.034291</v>
      </c>
      <c r="K3711" s="22" t="n">
        <v>0.866644</v>
      </c>
      <c r="O3711" s="23"/>
    </row>
    <row r="3712" customFormat="false" ht="15" hidden="false" customHeight="false" outlineLevel="0" collapsed="false">
      <c r="A3712" s="22" t="s">
        <v>2178</v>
      </c>
      <c r="B3712" s="22" t="n">
        <v>68</v>
      </c>
      <c r="C3712" s="22" t="n">
        <v>11</v>
      </c>
      <c r="D3712" s="22" t="n">
        <v>104</v>
      </c>
      <c r="E3712" s="22" t="n">
        <v>171</v>
      </c>
      <c r="F3712" s="22" t="n">
        <f aca="false">D3712/SUM(C3712:E3712)</f>
        <v>0.363636363636364</v>
      </c>
      <c r="G3712" s="22" t="n">
        <v>13.88</v>
      </c>
      <c r="H3712" s="22" t="n">
        <v>98.24</v>
      </c>
      <c r="I3712" s="22" t="n">
        <v>173.88</v>
      </c>
      <c r="J3712" s="22" t="n">
        <v>0.981465</v>
      </c>
      <c r="K3712" s="22" t="n">
        <v>0.390943</v>
      </c>
      <c r="O3712" s="23"/>
    </row>
    <row r="3713" customFormat="false" ht="15" hidden="false" customHeight="false" outlineLevel="0" collapsed="false">
      <c r="A3713" s="22" t="s">
        <v>2179</v>
      </c>
      <c r="B3713" s="22" t="n">
        <v>116</v>
      </c>
      <c r="C3713" s="22" t="n">
        <v>162</v>
      </c>
      <c r="D3713" s="22" t="n">
        <v>104</v>
      </c>
      <c r="E3713" s="22" t="n">
        <v>20</v>
      </c>
      <c r="F3713" s="22" t="n">
        <f aca="false">D3713/SUM(C3713:E3713)</f>
        <v>0.363636363636364</v>
      </c>
      <c r="G3713" s="22" t="n">
        <v>160.13</v>
      </c>
      <c r="H3713" s="22" t="n">
        <v>107.75</v>
      </c>
      <c r="I3713" s="22" t="n">
        <v>18.13</v>
      </c>
      <c r="J3713" s="22" t="n">
        <v>0.346101</v>
      </c>
      <c r="K3713" s="22" t="n">
        <v>0.532969</v>
      </c>
      <c r="O3713" s="23"/>
    </row>
    <row r="3714" customFormat="false" ht="15" hidden="false" customHeight="false" outlineLevel="0" collapsed="false">
      <c r="A3714" s="22" t="s">
        <v>2180</v>
      </c>
      <c r="B3714" s="22" t="n">
        <v>95</v>
      </c>
      <c r="C3714" s="22" t="n">
        <v>160</v>
      </c>
      <c r="D3714" s="22" t="n">
        <v>104</v>
      </c>
      <c r="E3714" s="22" t="n">
        <v>22</v>
      </c>
      <c r="F3714" s="22" t="n">
        <f aca="false">D3714/SUM(C3714:E3714)</f>
        <v>0.363636363636364</v>
      </c>
      <c r="G3714" s="22" t="n">
        <v>157.15</v>
      </c>
      <c r="H3714" s="22" t="n">
        <v>109.71</v>
      </c>
      <c r="I3714" s="22" t="n">
        <v>19.15</v>
      </c>
      <c r="J3714" s="22" t="n">
        <v>0.773769</v>
      </c>
      <c r="K3714" s="22" t="n">
        <v>0.358889</v>
      </c>
      <c r="O3714" s="23"/>
    </row>
    <row r="3715" customFormat="false" ht="15" hidden="false" customHeight="false" outlineLevel="0" collapsed="false">
      <c r="A3715" s="22" t="s">
        <v>2181</v>
      </c>
      <c r="B3715" s="22" t="n">
        <v>9</v>
      </c>
      <c r="C3715" s="22" t="n">
        <v>160</v>
      </c>
      <c r="D3715" s="22" t="n">
        <v>104</v>
      </c>
      <c r="E3715" s="22" t="n">
        <v>22</v>
      </c>
      <c r="F3715" s="22" t="n">
        <f aca="false">D3715/SUM(C3715:E3715)</f>
        <v>0.363636363636364</v>
      </c>
      <c r="G3715" s="22" t="n">
        <v>157.15</v>
      </c>
      <c r="H3715" s="22" t="n">
        <v>109.71</v>
      </c>
      <c r="I3715" s="22" t="n">
        <v>19.15</v>
      </c>
      <c r="J3715" s="22" t="n">
        <v>0.773769</v>
      </c>
      <c r="K3715" s="22" t="n">
        <v>0.358889</v>
      </c>
      <c r="O3715" s="23"/>
    </row>
    <row r="3716" customFormat="false" ht="15" hidden="false" customHeight="false" outlineLevel="0" collapsed="false">
      <c r="A3716" s="22" t="s">
        <v>2182</v>
      </c>
      <c r="B3716" s="22" t="n">
        <v>62</v>
      </c>
      <c r="C3716" s="22" t="n">
        <v>12</v>
      </c>
      <c r="D3716" s="22" t="n">
        <v>100</v>
      </c>
      <c r="E3716" s="22" t="n">
        <v>163</v>
      </c>
      <c r="F3716" s="22" t="n">
        <f aca="false">D3716/SUM(C3716:E3716)</f>
        <v>0.363636363636364</v>
      </c>
      <c r="G3716" s="22" t="n">
        <v>13.98</v>
      </c>
      <c r="H3716" s="22" t="n">
        <v>96.04</v>
      </c>
      <c r="I3716" s="22" t="n">
        <v>164.98</v>
      </c>
      <c r="J3716" s="22" t="n">
        <v>0.466646</v>
      </c>
      <c r="K3716" s="22" t="n">
        <v>0.604936</v>
      </c>
      <c r="O3716" s="23"/>
    </row>
    <row r="3717" customFormat="false" ht="15" hidden="false" customHeight="false" outlineLevel="0" collapsed="false">
      <c r="A3717" s="22" t="s">
        <v>909</v>
      </c>
      <c r="B3717" s="22" t="n">
        <v>36</v>
      </c>
      <c r="C3717" s="22" t="n">
        <v>164</v>
      </c>
      <c r="D3717" s="22" t="n">
        <v>97</v>
      </c>
      <c r="E3717" s="22" t="n">
        <v>6</v>
      </c>
      <c r="F3717" s="22" t="n">
        <f aca="false">D3717/SUM(C3717:E3717)</f>
        <v>0.363295880149813</v>
      </c>
      <c r="G3717" s="22" t="n">
        <v>169.12</v>
      </c>
      <c r="H3717" s="22" t="n">
        <v>86.75</v>
      </c>
      <c r="I3717" s="22" t="n">
        <v>11.12</v>
      </c>
      <c r="J3717" s="22" t="n">
        <v>3.726759</v>
      </c>
      <c r="K3717" s="22" t="n">
        <v>0.060481</v>
      </c>
      <c r="O3717" s="23"/>
    </row>
    <row r="3718" customFormat="false" ht="15" hidden="false" customHeight="false" outlineLevel="0" collapsed="false">
      <c r="A3718" s="22" t="s">
        <v>1964</v>
      </c>
      <c r="B3718" s="22" t="n">
        <v>35</v>
      </c>
      <c r="C3718" s="22" t="n">
        <v>148</v>
      </c>
      <c r="D3718" s="22" t="n">
        <v>89</v>
      </c>
      <c r="E3718" s="22" t="n">
        <v>8</v>
      </c>
      <c r="F3718" s="22" t="n">
        <f aca="false">D3718/SUM(C3718:E3718)</f>
        <v>0.363265306122449</v>
      </c>
      <c r="G3718" s="22" t="n">
        <v>151.25</v>
      </c>
      <c r="H3718" s="22" t="n">
        <v>82.5</v>
      </c>
      <c r="I3718" s="22" t="n">
        <v>11.25</v>
      </c>
      <c r="J3718" s="22" t="n">
        <v>1.520845</v>
      </c>
      <c r="K3718" s="22" t="n">
        <v>0.258926</v>
      </c>
      <c r="O3718" s="23"/>
    </row>
    <row r="3719" customFormat="false" ht="15" hidden="false" customHeight="false" outlineLevel="0" collapsed="false">
      <c r="A3719" s="22" t="s">
        <v>1380</v>
      </c>
      <c r="B3719" s="22" t="n">
        <v>51</v>
      </c>
      <c r="C3719" s="22" t="n">
        <v>117</v>
      </c>
      <c r="D3719" s="22" t="n">
        <v>73</v>
      </c>
      <c r="E3719" s="22" t="n">
        <v>11</v>
      </c>
      <c r="F3719" s="22" t="n">
        <f aca="false">D3719/SUM(C3719:E3719)</f>
        <v>0.36318407960199</v>
      </c>
      <c r="G3719" s="22" t="n">
        <v>117.23</v>
      </c>
      <c r="H3719" s="22" t="n">
        <v>72.55</v>
      </c>
      <c r="I3719" s="22" t="n">
        <v>11.23</v>
      </c>
      <c r="J3719" s="22" t="n">
        <v>0.007742</v>
      </c>
      <c r="K3719" s="22" t="n">
        <v>1</v>
      </c>
      <c r="O3719" s="23"/>
    </row>
    <row r="3720" customFormat="false" ht="15" hidden="false" customHeight="false" outlineLevel="0" collapsed="false">
      <c r="A3720" s="22" t="s">
        <v>2183</v>
      </c>
      <c r="B3720" s="22" t="n">
        <v>71</v>
      </c>
      <c r="C3720" s="22" t="n">
        <v>94</v>
      </c>
      <c r="D3720" s="22" t="n">
        <v>57</v>
      </c>
      <c r="E3720" s="22" t="n">
        <v>6</v>
      </c>
      <c r="F3720" s="22" t="n">
        <f aca="false">D3720/SUM(C3720:E3720)</f>
        <v>0.363057324840764</v>
      </c>
      <c r="G3720" s="22" t="n">
        <v>95.58</v>
      </c>
      <c r="H3720" s="22" t="n">
        <v>53.84</v>
      </c>
      <c r="I3720" s="22" t="n">
        <v>7.58</v>
      </c>
      <c r="J3720" s="22" t="n">
        <v>0.541711</v>
      </c>
      <c r="K3720" s="22" t="n">
        <v>0.641046</v>
      </c>
      <c r="O3720" s="23"/>
    </row>
    <row r="3721" customFormat="false" ht="15" hidden="false" customHeight="false" outlineLevel="0" collapsed="false">
      <c r="A3721" s="22" t="s">
        <v>2184</v>
      </c>
      <c r="B3721" s="22" t="n">
        <v>54</v>
      </c>
      <c r="C3721" s="22" t="n">
        <v>24</v>
      </c>
      <c r="D3721" s="22" t="n">
        <v>98</v>
      </c>
      <c r="E3721" s="22" t="n">
        <v>148</v>
      </c>
      <c r="F3721" s="22" t="n">
        <f aca="false">D3721/SUM(C3721:E3721)</f>
        <v>0.362962962962963</v>
      </c>
      <c r="G3721" s="22" t="n">
        <v>19.74</v>
      </c>
      <c r="H3721" s="22" t="n">
        <v>106.53</v>
      </c>
      <c r="I3721" s="22" t="n">
        <v>143.74</v>
      </c>
      <c r="J3721" s="22" t="n">
        <v>1.729562</v>
      </c>
      <c r="K3721" s="22" t="n">
        <v>0.216045</v>
      </c>
      <c r="O3721" s="23"/>
    </row>
    <row r="3722" customFormat="false" ht="15" hidden="false" customHeight="false" outlineLevel="0" collapsed="false">
      <c r="A3722" s="22" t="s">
        <v>2185</v>
      </c>
      <c r="B3722" s="22" t="n">
        <v>61</v>
      </c>
      <c r="C3722" s="22" t="n">
        <v>23</v>
      </c>
      <c r="D3722" s="22" t="n">
        <v>94</v>
      </c>
      <c r="E3722" s="22" t="n">
        <v>142</v>
      </c>
      <c r="F3722" s="22" t="n">
        <f aca="false">D3722/SUM(C3722:E3722)</f>
        <v>0.362934362934363</v>
      </c>
      <c r="G3722" s="22" t="n">
        <v>18.92</v>
      </c>
      <c r="H3722" s="22" t="n">
        <v>102.16</v>
      </c>
      <c r="I3722" s="22" t="n">
        <v>137.92</v>
      </c>
      <c r="J3722" s="22" t="n">
        <v>1.653218</v>
      </c>
      <c r="K3722" s="22" t="n">
        <v>0.207839</v>
      </c>
      <c r="O3722" s="23"/>
    </row>
    <row r="3723" customFormat="false" ht="15" hidden="false" customHeight="false" outlineLevel="0" collapsed="false">
      <c r="A3723" s="22" t="s">
        <v>2186</v>
      </c>
      <c r="B3723" s="22" t="n">
        <v>15</v>
      </c>
      <c r="C3723" s="22" t="n">
        <v>10</v>
      </c>
      <c r="D3723" s="22" t="n">
        <v>103</v>
      </c>
      <c r="E3723" s="22" t="n">
        <v>171</v>
      </c>
      <c r="F3723" s="22" t="n">
        <f aca="false">D3723/SUM(C3723:E3723)</f>
        <v>0.362676056338028</v>
      </c>
      <c r="G3723" s="22" t="n">
        <v>13.32</v>
      </c>
      <c r="H3723" s="22" t="n">
        <v>96.36</v>
      </c>
      <c r="I3723" s="22" t="n">
        <v>174.32</v>
      </c>
      <c r="J3723" s="22" t="n">
        <v>1.346605</v>
      </c>
      <c r="K3723" s="22" t="n">
        <v>0.296237</v>
      </c>
      <c r="O3723" s="23"/>
    </row>
    <row r="3724" customFormat="false" ht="15" hidden="false" customHeight="false" outlineLevel="0" collapsed="false">
      <c r="A3724" s="22" t="s">
        <v>2187</v>
      </c>
      <c r="B3724" s="22" t="n">
        <v>77</v>
      </c>
      <c r="C3724" s="22" t="n">
        <v>14</v>
      </c>
      <c r="D3724" s="22" t="n">
        <v>103</v>
      </c>
      <c r="E3724" s="22" t="n">
        <v>167</v>
      </c>
      <c r="F3724" s="22" t="n">
        <f aca="false">D3724/SUM(C3724:E3724)</f>
        <v>0.362676056338028</v>
      </c>
      <c r="G3724" s="22" t="n">
        <v>15.11</v>
      </c>
      <c r="H3724" s="22" t="n">
        <v>100.79</v>
      </c>
      <c r="I3724" s="22" t="n">
        <v>168.11</v>
      </c>
      <c r="J3724" s="22" t="n">
        <v>0.136925</v>
      </c>
      <c r="K3724" s="22" t="n">
        <v>0.867086</v>
      </c>
      <c r="O3724" s="23"/>
    </row>
    <row r="3725" customFormat="false" ht="15" hidden="false" customHeight="false" outlineLevel="0" collapsed="false">
      <c r="A3725" s="22" t="s">
        <v>2188</v>
      </c>
      <c r="B3725" s="22" t="n">
        <v>41</v>
      </c>
      <c r="C3725" s="22" t="n">
        <v>7</v>
      </c>
      <c r="D3725" s="22" t="n">
        <v>58</v>
      </c>
      <c r="E3725" s="22" t="n">
        <v>95</v>
      </c>
      <c r="F3725" s="22" t="n">
        <f aca="false">D3725/SUM(C3725:E3725)</f>
        <v>0.3625</v>
      </c>
      <c r="G3725" s="22" t="n">
        <v>8.1</v>
      </c>
      <c r="H3725" s="22" t="n">
        <v>55.8</v>
      </c>
      <c r="I3725" s="22" t="n">
        <v>96.1</v>
      </c>
      <c r="J3725" s="22" t="n">
        <v>0.248712</v>
      </c>
      <c r="K3725" s="22" t="n">
        <v>0.82041</v>
      </c>
      <c r="O3725" s="23"/>
    </row>
    <row r="3726" customFormat="false" ht="15" hidden="false" customHeight="false" outlineLevel="0" collapsed="false">
      <c r="A3726" s="22" t="s">
        <v>2189</v>
      </c>
      <c r="B3726" s="22" t="n">
        <v>120</v>
      </c>
      <c r="C3726" s="22" t="n">
        <v>144</v>
      </c>
      <c r="D3726" s="22" t="n">
        <v>88</v>
      </c>
      <c r="E3726" s="22" t="n">
        <v>11</v>
      </c>
      <c r="F3726" s="22" t="n">
        <f aca="false">D3726/SUM(C3726:E3726)</f>
        <v>0.362139917695473</v>
      </c>
      <c r="G3726" s="22" t="n">
        <v>145.45</v>
      </c>
      <c r="H3726" s="22" t="n">
        <v>85.1</v>
      </c>
      <c r="I3726" s="22" t="n">
        <v>12.45</v>
      </c>
      <c r="J3726" s="22" t="n">
        <v>0.281612</v>
      </c>
      <c r="K3726" s="22" t="n">
        <v>0.714922</v>
      </c>
      <c r="O3726" s="23"/>
    </row>
    <row r="3727" customFormat="false" ht="15" hidden="false" customHeight="false" outlineLevel="0" collapsed="false">
      <c r="A3727" s="22" t="s">
        <v>131</v>
      </c>
      <c r="B3727" s="22" t="n">
        <v>85</v>
      </c>
      <c r="C3727" s="22" t="n">
        <v>178</v>
      </c>
      <c r="D3727" s="22" t="n">
        <v>101</v>
      </c>
      <c r="E3727" s="22" t="n">
        <v>0</v>
      </c>
      <c r="F3727" s="22" t="n">
        <f aca="false">D3727/SUM(C3727:E3727)</f>
        <v>0.362007168458781</v>
      </c>
      <c r="G3727" s="22" t="n">
        <v>187.14</v>
      </c>
      <c r="H3727" s="22" t="n">
        <v>82.72</v>
      </c>
      <c r="I3727" s="22" t="n">
        <v>9.14</v>
      </c>
      <c r="J3727" s="22" t="n">
        <v>13.627449</v>
      </c>
      <c r="K3727" s="22" t="n">
        <v>2.3E-005</v>
      </c>
      <c r="O3727" s="23"/>
    </row>
    <row r="3728" customFormat="false" ht="15" hidden="false" customHeight="false" outlineLevel="0" collapsed="false">
      <c r="A3728" s="22" t="s">
        <v>131</v>
      </c>
      <c r="B3728" s="22" t="n">
        <v>86</v>
      </c>
      <c r="C3728" s="22" t="n">
        <v>178</v>
      </c>
      <c r="D3728" s="22" t="n">
        <v>101</v>
      </c>
      <c r="E3728" s="22" t="n">
        <v>0</v>
      </c>
      <c r="F3728" s="22" t="n">
        <f aca="false">D3728/SUM(C3728:E3728)</f>
        <v>0.362007168458781</v>
      </c>
      <c r="G3728" s="22" t="n">
        <v>187.14</v>
      </c>
      <c r="H3728" s="22" t="n">
        <v>82.72</v>
      </c>
      <c r="I3728" s="22" t="n">
        <v>9.14</v>
      </c>
      <c r="J3728" s="22" t="n">
        <v>13.627449</v>
      </c>
      <c r="K3728" s="22" t="n">
        <v>2.3E-005</v>
      </c>
      <c r="O3728" s="23"/>
    </row>
    <row r="3729" customFormat="false" ht="15" hidden="false" customHeight="false" outlineLevel="0" collapsed="false">
      <c r="A3729" s="22" t="s">
        <v>131</v>
      </c>
      <c r="B3729" s="22" t="n">
        <v>87</v>
      </c>
      <c r="C3729" s="22" t="n">
        <v>178</v>
      </c>
      <c r="D3729" s="22" t="n">
        <v>101</v>
      </c>
      <c r="E3729" s="22" t="n">
        <v>0</v>
      </c>
      <c r="F3729" s="22" t="n">
        <f aca="false">D3729/SUM(C3729:E3729)</f>
        <v>0.362007168458781</v>
      </c>
      <c r="G3729" s="22" t="n">
        <v>187.14</v>
      </c>
      <c r="H3729" s="22" t="n">
        <v>82.72</v>
      </c>
      <c r="I3729" s="22" t="n">
        <v>9.14</v>
      </c>
      <c r="J3729" s="22" t="n">
        <v>13.627449</v>
      </c>
      <c r="K3729" s="22" t="n">
        <v>2.3E-005</v>
      </c>
      <c r="O3729" s="23"/>
    </row>
    <row r="3730" customFormat="false" ht="15" hidden="false" customHeight="false" outlineLevel="0" collapsed="false">
      <c r="A3730" s="22" t="s">
        <v>131</v>
      </c>
      <c r="B3730" s="22" t="n">
        <v>88</v>
      </c>
      <c r="C3730" s="22" t="n">
        <v>178</v>
      </c>
      <c r="D3730" s="22" t="n">
        <v>101</v>
      </c>
      <c r="E3730" s="22" t="n">
        <v>0</v>
      </c>
      <c r="F3730" s="22" t="n">
        <f aca="false">D3730/SUM(C3730:E3730)</f>
        <v>0.362007168458781</v>
      </c>
      <c r="G3730" s="22" t="n">
        <v>187.14</v>
      </c>
      <c r="H3730" s="22" t="n">
        <v>82.72</v>
      </c>
      <c r="I3730" s="22" t="n">
        <v>9.14</v>
      </c>
      <c r="J3730" s="22" t="n">
        <v>13.627449</v>
      </c>
      <c r="K3730" s="22" t="n">
        <v>2.3E-005</v>
      </c>
      <c r="O3730" s="23"/>
    </row>
    <row r="3731" customFormat="false" ht="15" hidden="false" customHeight="false" outlineLevel="0" collapsed="false">
      <c r="A3731" s="22" t="s">
        <v>2190</v>
      </c>
      <c r="B3731" s="22" t="n">
        <v>7</v>
      </c>
      <c r="C3731" s="22" t="n">
        <v>165</v>
      </c>
      <c r="D3731" s="22" t="n">
        <v>101</v>
      </c>
      <c r="E3731" s="22" t="n">
        <v>13</v>
      </c>
      <c r="F3731" s="22" t="n">
        <f aca="false">D3731/SUM(C3731:E3731)</f>
        <v>0.362007168458781</v>
      </c>
      <c r="G3731" s="22" t="n">
        <v>166.45</v>
      </c>
      <c r="H3731" s="22" t="n">
        <v>98.09</v>
      </c>
      <c r="I3731" s="22" t="n">
        <v>14.45</v>
      </c>
      <c r="J3731" s="22" t="n">
        <v>0.244686</v>
      </c>
      <c r="K3731" s="22" t="n">
        <v>0.734072</v>
      </c>
      <c r="O3731" s="23"/>
    </row>
    <row r="3732" customFormat="false" ht="15" hidden="false" customHeight="false" outlineLevel="0" collapsed="false">
      <c r="A3732" s="22" t="s">
        <v>2191</v>
      </c>
      <c r="B3732" s="22" t="n">
        <v>36</v>
      </c>
      <c r="C3732" s="22" t="n">
        <v>148</v>
      </c>
      <c r="D3732" s="22" t="n">
        <v>97</v>
      </c>
      <c r="E3732" s="22" t="n">
        <v>23</v>
      </c>
      <c r="F3732" s="22" t="n">
        <f aca="false">D3732/SUM(C3732:E3732)</f>
        <v>0.361940298507463</v>
      </c>
      <c r="G3732" s="22" t="n">
        <v>144.08</v>
      </c>
      <c r="H3732" s="22" t="n">
        <v>104.85</v>
      </c>
      <c r="I3732" s="22" t="n">
        <v>19.08</v>
      </c>
      <c r="J3732" s="22" t="n">
        <v>1.501836</v>
      </c>
      <c r="K3732" s="22" t="n">
        <v>0.214274</v>
      </c>
      <c r="O3732" s="23"/>
    </row>
    <row r="3733" customFormat="false" ht="15" hidden="false" customHeight="false" outlineLevel="0" collapsed="false">
      <c r="A3733" s="22" t="s">
        <v>2192</v>
      </c>
      <c r="B3733" s="22" t="n">
        <v>118</v>
      </c>
      <c r="C3733" s="22" t="n">
        <v>171</v>
      </c>
      <c r="D3733" s="22" t="n">
        <v>97</v>
      </c>
      <c r="E3733" s="22" t="n">
        <v>0</v>
      </c>
      <c r="F3733" s="22" t="n">
        <f aca="false">D3733/SUM(C3733:E3733)</f>
        <v>0.361940298507463</v>
      </c>
      <c r="G3733" s="22" t="n">
        <v>179.78</v>
      </c>
      <c r="H3733" s="22" t="n">
        <v>79.45</v>
      </c>
      <c r="I3733" s="22" t="n">
        <v>8.78</v>
      </c>
      <c r="J3733" s="22" t="n">
        <v>13.084262</v>
      </c>
      <c r="K3733" s="22" t="n">
        <v>4E-005</v>
      </c>
      <c r="O3733" s="23"/>
    </row>
    <row r="3734" customFormat="false" ht="15" hidden="false" customHeight="false" outlineLevel="0" collapsed="false">
      <c r="A3734" s="22" t="s">
        <v>2193</v>
      </c>
      <c r="B3734" s="22" t="n">
        <v>69</v>
      </c>
      <c r="C3734" s="22" t="n">
        <v>168</v>
      </c>
      <c r="D3734" s="22" t="n">
        <v>102</v>
      </c>
      <c r="E3734" s="22" t="n">
        <v>12</v>
      </c>
      <c r="F3734" s="22" t="n">
        <f aca="false">D3734/SUM(C3734:E3734)</f>
        <v>0.361702127659574</v>
      </c>
      <c r="G3734" s="22" t="n">
        <v>170.07</v>
      </c>
      <c r="H3734" s="22" t="n">
        <v>97.85</v>
      </c>
      <c r="I3734" s="22" t="n">
        <v>14.07</v>
      </c>
      <c r="J3734" s="22" t="n">
        <v>0.506981</v>
      </c>
      <c r="K3734" s="22" t="n">
        <v>0.606307</v>
      </c>
      <c r="O3734" s="23"/>
    </row>
    <row r="3735" customFormat="false" ht="15" hidden="false" customHeight="false" outlineLevel="0" collapsed="false">
      <c r="A3735" s="22" t="s">
        <v>2193</v>
      </c>
      <c r="B3735" s="22" t="n">
        <v>73</v>
      </c>
      <c r="C3735" s="22" t="n">
        <v>168</v>
      </c>
      <c r="D3735" s="22" t="n">
        <v>102</v>
      </c>
      <c r="E3735" s="22" t="n">
        <v>12</v>
      </c>
      <c r="F3735" s="22" t="n">
        <f aca="false">D3735/SUM(C3735:E3735)</f>
        <v>0.361702127659574</v>
      </c>
      <c r="G3735" s="22" t="n">
        <v>170.07</v>
      </c>
      <c r="H3735" s="22" t="n">
        <v>97.85</v>
      </c>
      <c r="I3735" s="22" t="n">
        <v>14.07</v>
      </c>
      <c r="J3735" s="22" t="n">
        <v>0.506981</v>
      </c>
      <c r="K3735" s="22" t="n">
        <v>0.606307</v>
      </c>
      <c r="O3735" s="23"/>
    </row>
    <row r="3736" customFormat="false" ht="15" hidden="false" customHeight="false" outlineLevel="0" collapsed="false">
      <c r="A3736" s="22" t="s">
        <v>2194</v>
      </c>
      <c r="B3736" s="22" t="n">
        <v>97</v>
      </c>
      <c r="C3736" s="22" t="n">
        <v>23</v>
      </c>
      <c r="D3736" s="22" t="n">
        <v>102</v>
      </c>
      <c r="E3736" s="22" t="n">
        <v>157</v>
      </c>
      <c r="F3736" s="22" t="n">
        <f aca="false">D3736/SUM(C3736:E3736)</f>
        <v>0.361702127659574</v>
      </c>
      <c r="G3736" s="22" t="n">
        <v>19.42</v>
      </c>
      <c r="H3736" s="22" t="n">
        <v>109.16</v>
      </c>
      <c r="I3736" s="22" t="n">
        <v>153.42</v>
      </c>
      <c r="J3736" s="22" t="n">
        <v>1.214232</v>
      </c>
      <c r="K3736" s="22" t="n">
        <v>0.281769</v>
      </c>
      <c r="O3736" s="23"/>
    </row>
    <row r="3737" customFormat="false" ht="15" hidden="false" customHeight="false" outlineLevel="0" collapsed="false">
      <c r="A3737" s="22" t="s">
        <v>2195</v>
      </c>
      <c r="B3737" s="22" t="n">
        <v>58</v>
      </c>
      <c r="C3737" s="22" t="n">
        <v>104</v>
      </c>
      <c r="D3737" s="22" t="n">
        <v>64</v>
      </c>
      <c r="E3737" s="22" t="n">
        <v>9</v>
      </c>
      <c r="F3737" s="22" t="n">
        <f aca="false">D3737/SUM(C3737:E3737)</f>
        <v>0.361581920903955</v>
      </c>
      <c r="G3737" s="22" t="n">
        <v>104.5</v>
      </c>
      <c r="H3737" s="22" t="n">
        <v>63.01</v>
      </c>
      <c r="I3737" s="22" t="n">
        <v>9.5</v>
      </c>
      <c r="J3737" s="22" t="n">
        <v>0.044085</v>
      </c>
      <c r="K3737" s="22" t="n">
        <v>1</v>
      </c>
      <c r="O3737" s="23"/>
    </row>
    <row r="3738" customFormat="false" ht="15" hidden="false" customHeight="false" outlineLevel="0" collapsed="false">
      <c r="A3738" s="22" t="s">
        <v>2196</v>
      </c>
      <c r="B3738" s="22" t="n">
        <v>72</v>
      </c>
      <c r="C3738" s="22" t="n">
        <v>162</v>
      </c>
      <c r="D3738" s="22" t="n">
        <v>103</v>
      </c>
      <c r="E3738" s="22" t="n">
        <v>20</v>
      </c>
      <c r="F3738" s="22" t="n">
        <f aca="false">D3738/SUM(C3738:E3738)</f>
        <v>0.36140350877193</v>
      </c>
      <c r="G3738" s="22" t="n">
        <v>159.94</v>
      </c>
      <c r="H3738" s="22" t="n">
        <v>107.12</v>
      </c>
      <c r="I3738" s="22" t="n">
        <v>17.94</v>
      </c>
      <c r="J3738" s="22" t="n">
        <v>0.422496</v>
      </c>
      <c r="K3738" s="22" t="n">
        <v>0.528792</v>
      </c>
      <c r="O3738" s="23"/>
    </row>
    <row r="3739" customFormat="false" ht="15" hidden="false" customHeight="false" outlineLevel="0" collapsed="false">
      <c r="A3739" s="22" t="s">
        <v>2197</v>
      </c>
      <c r="B3739" s="22" t="n">
        <v>87</v>
      </c>
      <c r="C3739" s="22" t="n">
        <v>153</v>
      </c>
      <c r="D3739" s="22" t="n">
        <v>103</v>
      </c>
      <c r="E3739" s="22" t="n">
        <v>29</v>
      </c>
      <c r="F3739" s="22" t="n">
        <f aca="false">D3739/SUM(C3739:E3739)</f>
        <v>0.36140350877193</v>
      </c>
      <c r="G3739" s="22" t="n">
        <v>146.74</v>
      </c>
      <c r="H3739" s="22" t="n">
        <v>115.52</v>
      </c>
      <c r="I3739" s="22" t="n">
        <v>22.74</v>
      </c>
      <c r="J3739" s="22" t="n">
        <v>3.349818</v>
      </c>
      <c r="K3739" s="22" t="n">
        <v>0.07859</v>
      </c>
      <c r="O3739" s="23"/>
    </row>
    <row r="3740" customFormat="false" ht="15" hidden="false" customHeight="false" outlineLevel="0" collapsed="false">
      <c r="A3740" s="22" t="s">
        <v>2173</v>
      </c>
      <c r="B3740" s="22" t="n">
        <v>8</v>
      </c>
      <c r="C3740" s="22" t="n">
        <v>11</v>
      </c>
      <c r="D3740" s="22" t="n">
        <v>103</v>
      </c>
      <c r="E3740" s="22" t="n">
        <v>171</v>
      </c>
      <c r="F3740" s="22" t="n">
        <f aca="false">D3740/SUM(C3740:E3740)</f>
        <v>0.36140350877193</v>
      </c>
      <c r="G3740" s="22" t="n">
        <v>13.71</v>
      </c>
      <c r="H3740" s="22" t="n">
        <v>97.59</v>
      </c>
      <c r="I3740" s="22" t="n">
        <v>173.71</v>
      </c>
      <c r="J3740" s="22" t="n">
        <v>0.876628</v>
      </c>
      <c r="K3740" s="22" t="n">
        <v>0.392606</v>
      </c>
      <c r="O3740" s="23"/>
    </row>
    <row r="3741" customFormat="false" ht="15" hidden="false" customHeight="false" outlineLevel="0" collapsed="false">
      <c r="A3741" s="22" t="s">
        <v>2198</v>
      </c>
      <c r="B3741" s="22" t="n">
        <v>85</v>
      </c>
      <c r="C3741" s="22" t="n">
        <v>167</v>
      </c>
      <c r="D3741" s="22" t="n">
        <v>103</v>
      </c>
      <c r="E3741" s="22" t="n">
        <v>15</v>
      </c>
      <c r="F3741" s="22" t="n">
        <f aca="false">D3741/SUM(C3741:E3741)</f>
        <v>0.36140350877193</v>
      </c>
      <c r="G3741" s="22" t="n">
        <v>167.52</v>
      </c>
      <c r="H3741" s="22" t="n">
        <v>101.97</v>
      </c>
      <c r="I3741" s="22" t="n">
        <v>15.52</v>
      </c>
      <c r="J3741" s="22" t="n">
        <v>0.029269</v>
      </c>
      <c r="K3741" s="22" t="n">
        <v>1</v>
      </c>
      <c r="O3741" s="23"/>
    </row>
    <row r="3742" customFormat="false" ht="15" hidden="false" customHeight="false" outlineLevel="0" collapsed="false">
      <c r="A3742" s="22" t="s">
        <v>2199</v>
      </c>
      <c r="B3742" s="22" t="n">
        <v>76</v>
      </c>
      <c r="C3742" s="22" t="n">
        <v>110</v>
      </c>
      <c r="D3742" s="22" t="n">
        <v>69</v>
      </c>
      <c r="E3742" s="22" t="n">
        <v>12</v>
      </c>
      <c r="F3742" s="22" t="n">
        <f aca="false">D3742/SUM(C3742:E3742)</f>
        <v>0.361256544502618</v>
      </c>
      <c r="G3742" s="22" t="n">
        <v>109.32</v>
      </c>
      <c r="H3742" s="22" t="n">
        <v>70.36</v>
      </c>
      <c r="I3742" s="22" t="n">
        <v>11.32</v>
      </c>
      <c r="J3742" s="22" t="n">
        <v>0.071221</v>
      </c>
      <c r="K3742" s="22" t="n">
        <v>0.844022</v>
      </c>
      <c r="O3742" s="23"/>
    </row>
    <row r="3743" customFormat="false" ht="15" hidden="false" customHeight="false" outlineLevel="0" collapsed="false">
      <c r="A3743" s="22" t="s">
        <v>2200</v>
      </c>
      <c r="B3743" s="22" t="n">
        <v>123</v>
      </c>
      <c r="C3743" s="22" t="n">
        <v>136</v>
      </c>
      <c r="D3743" s="22" t="n">
        <v>95</v>
      </c>
      <c r="E3743" s="22" t="n">
        <v>32</v>
      </c>
      <c r="F3743" s="22" t="n">
        <f aca="false">D3743/SUM(C3743:E3743)</f>
        <v>0.361216730038023</v>
      </c>
      <c r="G3743" s="22" t="n">
        <v>128.03</v>
      </c>
      <c r="H3743" s="22" t="n">
        <v>110.94</v>
      </c>
      <c r="I3743" s="22" t="n">
        <v>24.03</v>
      </c>
      <c r="J3743" s="22" t="n">
        <v>5.427856</v>
      </c>
      <c r="K3743" s="22" t="n">
        <v>0.019917</v>
      </c>
      <c r="O3743" s="23"/>
    </row>
    <row r="3744" customFormat="false" ht="15" hidden="false" customHeight="false" outlineLevel="0" collapsed="false">
      <c r="A3744" s="22" t="s">
        <v>2201</v>
      </c>
      <c r="B3744" s="22" t="n">
        <v>43</v>
      </c>
      <c r="C3744" s="22" t="n">
        <v>164</v>
      </c>
      <c r="D3744" s="22" t="n">
        <v>100</v>
      </c>
      <c r="E3744" s="22" t="n">
        <v>13</v>
      </c>
      <c r="F3744" s="22" t="n">
        <f aca="false">D3744/SUM(C3744:E3744)</f>
        <v>0.36101083032491</v>
      </c>
      <c r="G3744" s="22" t="n">
        <v>165.33</v>
      </c>
      <c r="H3744" s="22" t="n">
        <v>97.34</v>
      </c>
      <c r="I3744" s="22" t="n">
        <v>14.33</v>
      </c>
      <c r="J3744" s="22" t="n">
        <v>0.20638</v>
      </c>
      <c r="K3744" s="22" t="n">
        <v>0.734287</v>
      </c>
      <c r="O3744" s="23"/>
    </row>
    <row r="3745" customFormat="false" ht="15" hidden="false" customHeight="false" outlineLevel="0" collapsed="false">
      <c r="A3745" s="22" t="s">
        <v>2157</v>
      </c>
      <c r="B3745" s="22" t="n">
        <v>52</v>
      </c>
      <c r="C3745" s="22" t="n">
        <v>14</v>
      </c>
      <c r="D3745" s="22" t="n">
        <v>61</v>
      </c>
      <c r="E3745" s="22" t="n">
        <v>94</v>
      </c>
      <c r="F3745" s="22" t="n">
        <f aca="false">D3745/SUM(C3745:E3745)</f>
        <v>0.36094674556213</v>
      </c>
      <c r="G3745" s="22" t="n">
        <v>11.72</v>
      </c>
      <c r="H3745" s="22" t="n">
        <v>65.57</v>
      </c>
      <c r="I3745" s="22" t="n">
        <v>91.72</v>
      </c>
      <c r="J3745" s="22" t="n">
        <v>0.819294</v>
      </c>
      <c r="K3745" s="22" t="n">
        <v>0.426248</v>
      </c>
      <c r="O3745" s="23"/>
    </row>
    <row r="3746" customFormat="false" ht="15" hidden="false" customHeight="false" outlineLevel="0" collapsed="false">
      <c r="A3746" s="22" t="s">
        <v>2157</v>
      </c>
      <c r="B3746" s="22" t="n">
        <v>76</v>
      </c>
      <c r="C3746" s="22" t="n">
        <v>13</v>
      </c>
      <c r="D3746" s="22" t="n">
        <v>61</v>
      </c>
      <c r="E3746" s="22" t="n">
        <v>95</v>
      </c>
      <c r="F3746" s="22" t="n">
        <f aca="false">D3746/SUM(C3746:E3746)</f>
        <v>0.36094674556213</v>
      </c>
      <c r="G3746" s="22" t="n">
        <v>11.2</v>
      </c>
      <c r="H3746" s="22" t="n">
        <v>64.61</v>
      </c>
      <c r="I3746" s="22" t="n">
        <v>93.2</v>
      </c>
      <c r="J3746" s="22" t="n">
        <v>0.526633</v>
      </c>
      <c r="K3746" s="22" t="n">
        <v>0.5449</v>
      </c>
      <c r="O3746" s="23"/>
    </row>
    <row r="3747" customFormat="false" ht="15" hidden="false" customHeight="false" outlineLevel="0" collapsed="false">
      <c r="A3747" s="22" t="s">
        <v>2157</v>
      </c>
      <c r="B3747" s="22" t="n">
        <v>118</v>
      </c>
      <c r="C3747" s="22" t="n">
        <v>13</v>
      </c>
      <c r="D3747" s="22" t="n">
        <v>61</v>
      </c>
      <c r="E3747" s="22" t="n">
        <v>95</v>
      </c>
      <c r="F3747" s="22" t="n">
        <f aca="false">D3747/SUM(C3747:E3747)</f>
        <v>0.36094674556213</v>
      </c>
      <c r="G3747" s="22" t="n">
        <v>11.2</v>
      </c>
      <c r="H3747" s="22" t="n">
        <v>64.61</v>
      </c>
      <c r="I3747" s="22" t="n">
        <v>93.2</v>
      </c>
      <c r="J3747" s="22" t="n">
        <v>0.526633</v>
      </c>
      <c r="K3747" s="22" t="n">
        <v>0.5449</v>
      </c>
      <c r="O3747" s="23"/>
    </row>
    <row r="3748" customFormat="false" ht="15" hidden="false" customHeight="false" outlineLevel="0" collapsed="false">
      <c r="A3748" s="22" t="s">
        <v>489</v>
      </c>
      <c r="B3748" s="22" t="n">
        <v>44</v>
      </c>
      <c r="C3748" s="22" t="n">
        <v>118</v>
      </c>
      <c r="D3748" s="22" t="n">
        <v>70</v>
      </c>
      <c r="E3748" s="22" t="n">
        <v>6</v>
      </c>
      <c r="F3748" s="22" t="n">
        <f aca="false">D3748/SUM(C3748:E3748)</f>
        <v>0.360824742268041</v>
      </c>
      <c r="G3748" s="22" t="n">
        <v>120.66</v>
      </c>
      <c r="H3748" s="22" t="n">
        <v>64.67</v>
      </c>
      <c r="I3748" s="22" t="n">
        <v>8.66</v>
      </c>
      <c r="J3748" s="22" t="n">
        <v>1.317748</v>
      </c>
      <c r="K3748" s="22" t="n">
        <v>0.386613</v>
      </c>
      <c r="O3748" s="23"/>
    </row>
    <row r="3749" customFormat="false" ht="15" hidden="false" customHeight="false" outlineLevel="0" collapsed="false">
      <c r="A3749" s="22" t="s">
        <v>982</v>
      </c>
      <c r="B3749" s="22" t="n">
        <v>44</v>
      </c>
      <c r="C3749" s="22" t="n">
        <v>14</v>
      </c>
      <c r="D3749" s="22" t="n">
        <v>101</v>
      </c>
      <c r="E3749" s="22" t="n">
        <v>165</v>
      </c>
      <c r="F3749" s="22" t="n">
        <f aca="false">D3749/SUM(C3749:E3749)</f>
        <v>0.360714285714286</v>
      </c>
      <c r="G3749" s="22" t="n">
        <v>14.86</v>
      </c>
      <c r="H3749" s="22" t="n">
        <v>99.28</v>
      </c>
      <c r="I3749" s="22" t="n">
        <v>165.86</v>
      </c>
      <c r="J3749" s="22" t="n">
        <v>0.083651</v>
      </c>
      <c r="K3749" s="22" t="n">
        <v>0.86697</v>
      </c>
      <c r="O3749" s="23"/>
    </row>
    <row r="3750" customFormat="false" ht="15" hidden="false" customHeight="false" outlineLevel="0" collapsed="false">
      <c r="A3750" s="22" t="s">
        <v>2202</v>
      </c>
      <c r="B3750" s="22" t="n">
        <v>77</v>
      </c>
      <c r="C3750" s="22" t="n">
        <v>11</v>
      </c>
      <c r="D3750" s="22" t="n">
        <v>102</v>
      </c>
      <c r="E3750" s="22" t="n">
        <v>170</v>
      </c>
      <c r="F3750" s="22" t="n">
        <f aca="false">D3750/SUM(C3750:E3750)</f>
        <v>0.360424028268551</v>
      </c>
      <c r="G3750" s="22" t="n">
        <v>13.58</v>
      </c>
      <c r="H3750" s="22" t="n">
        <v>96.83</v>
      </c>
      <c r="I3750" s="22" t="n">
        <v>172.58</v>
      </c>
      <c r="J3750" s="22" t="n">
        <v>0.805477</v>
      </c>
      <c r="K3750" s="22" t="n">
        <v>0.486377</v>
      </c>
      <c r="O3750" s="23"/>
    </row>
    <row r="3751" customFormat="false" ht="15" hidden="false" customHeight="false" outlineLevel="0" collapsed="false">
      <c r="A3751" s="22" t="s">
        <v>2203</v>
      </c>
      <c r="B3751" s="22" t="n">
        <v>63</v>
      </c>
      <c r="C3751" s="22" t="n">
        <v>171</v>
      </c>
      <c r="D3751" s="22" t="n">
        <v>103</v>
      </c>
      <c r="E3751" s="22" t="n">
        <v>12</v>
      </c>
      <c r="F3751" s="22" t="n">
        <f aca="false">D3751/SUM(C3751:E3751)</f>
        <v>0.36013986013986</v>
      </c>
      <c r="G3751" s="22" t="n">
        <v>173.1</v>
      </c>
      <c r="H3751" s="22" t="n">
        <v>98.8</v>
      </c>
      <c r="I3751" s="22" t="n">
        <v>14.1</v>
      </c>
      <c r="J3751" s="22" t="n">
        <v>0.516206</v>
      </c>
      <c r="K3751" s="22" t="n">
        <v>0.607112</v>
      </c>
      <c r="O3751" s="23"/>
    </row>
    <row r="3752" customFormat="false" ht="15" hidden="false" customHeight="false" outlineLevel="0" collapsed="false">
      <c r="A3752" s="22" t="s">
        <v>2204</v>
      </c>
      <c r="B3752" s="22" t="n">
        <v>32</v>
      </c>
      <c r="C3752" s="22" t="n">
        <v>169</v>
      </c>
      <c r="D3752" s="22" t="n">
        <v>103</v>
      </c>
      <c r="E3752" s="22" t="n">
        <v>14</v>
      </c>
      <c r="F3752" s="22" t="n">
        <f aca="false">D3752/SUM(C3752:E3752)</f>
        <v>0.36013986013986</v>
      </c>
      <c r="G3752" s="22" t="n">
        <v>170</v>
      </c>
      <c r="H3752" s="22" t="n">
        <v>101</v>
      </c>
      <c r="I3752" s="22" t="n">
        <v>15</v>
      </c>
      <c r="J3752" s="22" t="n">
        <v>0.112346</v>
      </c>
      <c r="K3752" s="22" t="n">
        <v>0.867182</v>
      </c>
      <c r="O3752" s="23"/>
    </row>
    <row r="3753" customFormat="false" ht="15" hidden="false" customHeight="false" outlineLevel="0" collapsed="false">
      <c r="A3753" s="22" t="s">
        <v>972</v>
      </c>
      <c r="B3753" s="22" t="n">
        <v>24</v>
      </c>
      <c r="C3753" s="22" t="n">
        <v>162</v>
      </c>
      <c r="D3753" s="22" t="n">
        <v>103</v>
      </c>
      <c r="E3753" s="22" t="n">
        <v>21</v>
      </c>
      <c r="F3753" s="22" t="n">
        <f aca="false">D3753/SUM(C3753:E3753)</f>
        <v>0.36013986013986</v>
      </c>
      <c r="G3753" s="22" t="n">
        <v>159.38</v>
      </c>
      <c r="H3753" s="22" t="n">
        <v>108.24</v>
      </c>
      <c r="I3753" s="22" t="n">
        <v>18.38</v>
      </c>
      <c r="J3753" s="22" t="n">
        <v>0.671007</v>
      </c>
      <c r="K3753" s="22" t="n">
        <v>0.434503</v>
      </c>
      <c r="O3753" s="23"/>
    </row>
    <row r="3754" customFormat="false" ht="15" hidden="false" customHeight="false" outlineLevel="0" collapsed="false">
      <c r="A3754" s="22" t="s">
        <v>2205</v>
      </c>
      <c r="B3754" s="22" t="n">
        <v>38</v>
      </c>
      <c r="C3754" s="22" t="n">
        <v>174</v>
      </c>
      <c r="D3754" s="22" t="n">
        <v>103</v>
      </c>
      <c r="E3754" s="22" t="n">
        <v>9</v>
      </c>
      <c r="F3754" s="22" t="n">
        <f aca="false">D3754/SUM(C3754:E3754)</f>
        <v>0.36013986013986</v>
      </c>
      <c r="G3754" s="22" t="n">
        <v>177.8</v>
      </c>
      <c r="H3754" s="22" t="n">
        <v>95.4</v>
      </c>
      <c r="I3754" s="22" t="n">
        <v>12.8</v>
      </c>
      <c r="J3754" s="22" t="n">
        <v>1.8131</v>
      </c>
      <c r="K3754" s="22" t="n">
        <v>0.216379</v>
      </c>
      <c r="O3754" s="23"/>
    </row>
    <row r="3755" customFormat="false" ht="15" hidden="false" customHeight="false" outlineLevel="0" collapsed="false">
      <c r="A3755" s="22" t="s">
        <v>2181</v>
      </c>
      <c r="B3755" s="22" t="n">
        <v>55</v>
      </c>
      <c r="C3755" s="22" t="n">
        <v>160</v>
      </c>
      <c r="D3755" s="22" t="n">
        <v>103</v>
      </c>
      <c r="E3755" s="22" t="n">
        <v>23</v>
      </c>
      <c r="F3755" s="22" t="n">
        <f aca="false">D3755/SUM(C3755:E3755)</f>
        <v>0.36013986013986</v>
      </c>
      <c r="G3755" s="22" t="n">
        <v>156.41</v>
      </c>
      <c r="H3755" s="22" t="n">
        <v>110.19</v>
      </c>
      <c r="I3755" s="22" t="n">
        <v>19.41</v>
      </c>
      <c r="J3755" s="22" t="n">
        <v>1.216768</v>
      </c>
      <c r="K3755" s="22" t="n">
        <v>0.282722</v>
      </c>
      <c r="O3755" s="23"/>
    </row>
    <row r="3756" customFormat="false" ht="15" hidden="false" customHeight="false" outlineLevel="0" collapsed="false">
      <c r="A3756" s="22" t="s">
        <v>2206</v>
      </c>
      <c r="B3756" s="22" t="n">
        <v>17</v>
      </c>
      <c r="C3756" s="22" t="n">
        <v>174</v>
      </c>
      <c r="D3756" s="22" t="n">
        <v>103</v>
      </c>
      <c r="E3756" s="22" t="n">
        <v>9</v>
      </c>
      <c r="F3756" s="22" t="n">
        <f aca="false">D3756/SUM(C3756:E3756)</f>
        <v>0.36013986013986</v>
      </c>
      <c r="G3756" s="22" t="n">
        <v>177.8</v>
      </c>
      <c r="H3756" s="22" t="n">
        <v>95.4</v>
      </c>
      <c r="I3756" s="22" t="n">
        <v>12.8</v>
      </c>
      <c r="J3756" s="22" t="n">
        <v>1.8131</v>
      </c>
      <c r="K3756" s="22" t="n">
        <v>0.216379</v>
      </c>
      <c r="O3756" s="23"/>
    </row>
    <row r="3757" customFormat="false" ht="15" hidden="false" customHeight="false" outlineLevel="0" collapsed="false">
      <c r="A3757" s="22" t="s">
        <v>2207</v>
      </c>
      <c r="B3757" s="22" t="n">
        <v>43</v>
      </c>
      <c r="C3757" s="22" t="n">
        <v>18</v>
      </c>
      <c r="D3757" s="22" t="n">
        <v>103</v>
      </c>
      <c r="E3757" s="22" t="n">
        <v>165</v>
      </c>
      <c r="F3757" s="22" t="n">
        <f aca="false">D3757/SUM(C3757:E3757)</f>
        <v>0.36013986013986</v>
      </c>
      <c r="G3757" s="22" t="n">
        <v>16.89</v>
      </c>
      <c r="H3757" s="22" t="n">
        <v>105.22</v>
      </c>
      <c r="I3757" s="22" t="n">
        <v>163.89</v>
      </c>
      <c r="J3757" s="22" t="n">
        <v>0.127542</v>
      </c>
      <c r="K3757" s="22" t="n">
        <v>0.747815</v>
      </c>
      <c r="O3757" s="23"/>
    </row>
    <row r="3758" customFormat="false" ht="15" hidden="false" customHeight="false" outlineLevel="0" collapsed="false">
      <c r="A3758" s="22" t="s">
        <v>2208</v>
      </c>
      <c r="B3758" s="22" t="n">
        <v>69</v>
      </c>
      <c r="C3758" s="22" t="n">
        <v>157</v>
      </c>
      <c r="D3758" s="22" t="n">
        <v>100</v>
      </c>
      <c r="E3758" s="22" t="n">
        <v>21</v>
      </c>
      <c r="F3758" s="22" t="n">
        <f aca="false">D3758/SUM(C3758:E3758)</f>
        <v>0.359712230215827</v>
      </c>
      <c r="G3758" s="22" t="n">
        <v>154.13</v>
      </c>
      <c r="H3758" s="22" t="n">
        <v>105.73</v>
      </c>
      <c r="I3758" s="22" t="n">
        <v>18.13</v>
      </c>
      <c r="J3758" s="22" t="n">
        <v>0.817531</v>
      </c>
      <c r="K3758" s="22" t="n">
        <v>0.347804</v>
      </c>
      <c r="O3758" s="23"/>
    </row>
    <row r="3759" customFormat="false" ht="15" hidden="false" customHeight="false" outlineLevel="0" collapsed="false">
      <c r="A3759" s="22" t="s">
        <v>2209</v>
      </c>
      <c r="B3759" s="22" t="n">
        <v>72</v>
      </c>
      <c r="C3759" s="22" t="n">
        <v>21</v>
      </c>
      <c r="D3759" s="22" t="n">
        <v>82</v>
      </c>
      <c r="E3759" s="22" t="n">
        <v>125</v>
      </c>
      <c r="F3759" s="22" t="n">
        <f aca="false">D3759/SUM(C3759:E3759)</f>
        <v>0.359649122807018</v>
      </c>
      <c r="G3759" s="22" t="n">
        <v>16.86</v>
      </c>
      <c r="H3759" s="22" t="n">
        <v>90.28</v>
      </c>
      <c r="I3759" s="22" t="n">
        <v>120.86</v>
      </c>
      <c r="J3759" s="22" t="n">
        <v>1.918135</v>
      </c>
      <c r="K3759" s="22" t="n">
        <v>0.180446</v>
      </c>
      <c r="O3759" s="23"/>
    </row>
    <row r="3760" customFormat="false" ht="15" hidden="false" customHeight="false" outlineLevel="0" collapsed="false">
      <c r="A3760" s="22" t="s">
        <v>2210</v>
      </c>
      <c r="B3760" s="22" t="n">
        <v>26</v>
      </c>
      <c r="C3760" s="22" t="n">
        <v>11</v>
      </c>
      <c r="D3760" s="22" t="n">
        <v>96</v>
      </c>
      <c r="E3760" s="22" t="n">
        <v>160</v>
      </c>
      <c r="F3760" s="22" t="n">
        <f aca="false">D3760/SUM(C3760:E3760)</f>
        <v>0.359550561797753</v>
      </c>
      <c r="G3760" s="22" t="n">
        <v>13.04</v>
      </c>
      <c r="H3760" s="22" t="n">
        <v>91.93</v>
      </c>
      <c r="I3760" s="22" t="n">
        <v>162.04</v>
      </c>
      <c r="J3760" s="22" t="n">
        <v>0.52466</v>
      </c>
      <c r="K3760" s="22" t="n">
        <v>0.593748</v>
      </c>
      <c r="O3760" s="23"/>
    </row>
    <row r="3761" customFormat="false" ht="15" hidden="false" customHeight="false" outlineLevel="0" collapsed="false">
      <c r="A3761" s="22" t="s">
        <v>2211</v>
      </c>
      <c r="B3761" s="22" t="n">
        <v>64</v>
      </c>
      <c r="C3761" s="22" t="n">
        <v>169</v>
      </c>
      <c r="D3761" s="22" t="n">
        <v>97</v>
      </c>
      <c r="E3761" s="22" t="n">
        <v>4</v>
      </c>
      <c r="F3761" s="22" t="n">
        <f aca="false">D3761/SUM(C3761:E3761)</f>
        <v>0.359259259259259</v>
      </c>
      <c r="G3761" s="22" t="n">
        <v>175.21</v>
      </c>
      <c r="H3761" s="22" t="n">
        <v>84.58</v>
      </c>
      <c r="I3761" s="22" t="n">
        <v>10.21</v>
      </c>
      <c r="J3761" s="22" t="n">
        <v>5.818409</v>
      </c>
      <c r="K3761" s="22" t="n">
        <v>0.018317</v>
      </c>
      <c r="O3761" s="23"/>
    </row>
    <row r="3762" customFormat="false" ht="15" hidden="false" customHeight="false" outlineLevel="0" collapsed="false">
      <c r="A3762" s="22" t="s">
        <v>2212</v>
      </c>
      <c r="B3762" s="22" t="n">
        <v>94</v>
      </c>
      <c r="C3762" s="22" t="n">
        <v>101</v>
      </c>
      <c r="D3762" s="22" t="n">
        <v>74</v>
      </c>
      <c r="E3762" s="22" t="n">
        <v>31</v>
      </c>
      <c r="F3762" s="22" t="n">
        <f aca="false">D3762/SUM(C3762:E3762)</f>
        <v>0.359223300970874</v>
      </c>
      <c r="G3762" s="22" t="n">
        <v>92.45</v>
      </c>
      <c r="H3762" s="22" t="n">
        <v>91.11</v>
      </c>
      <c r="I3762" s="22" t="n">
        <v>22.45</v>
      </c>
      <c r="J3762" s="22" t="n">
        <v>7.262782</v>
      </c>
      <c r="K3762" s="22" t="n">
        <v>0.007487</v>
      </c>
      <c r="O3762" s="23"/>
    </row>
    <row r="3763" customFormat="false" ht="15" hidden="false" customHeight="false" outlineLevel="0" collapsed="false">
      <c r="A3763" s="22" t="s">
        <v>2213</v>
      </c>
      <c r="B3763" s="22" t="n">
        <v>30</v>
      </c>
      <c r="C3763" s="22" t="n">
        <v>10</v>
      </c>
      <c r="D3763" s="22" t="n">
        <v>102</v>
      </c>
      <c r="E3763" s="22" t="n">
        <v>172</v>
      </c>
      <c r="F3763" s="22" t="n">
        <f aca="false">D3763/SUM(C3763:E3763)</f>
        <v>0.359154929577465</v>
      </c>
      <c r="G3763" s="22" t="n">
        <v>13.1</v>
      </c>
      <c r="H3763" s="22" t="n">
        <v>95.8</v>
      </c>
      <c r="I3763" s="22" t="n">
        <v>175.1</v>
      </c>
      <c r="J3763" s="22" t="n">
        <v>1.191244</v>
      </c>
      <c r="K3763" s="22" t="n">
        <v>0.377762</v>
      </c>
      <c r="O3763" s="23"/>
    </row>
    <row r="3764" customFormat="false" ht="15" hidden="false" customHeight="false" outlineLevel="0" collapsed="false">
      <c r="A3764" s="22" t="s">
        <v>2214</v>
      </c>
      <c r="B3764" s="22" t="n">
        <v>52</v>
      </c>
      <c r="C3764" s="22" t="n">
        <v>131</v>
      </c>
      <c r="D3764" s="22" t="n">
        <v>79</v>
      </c>
      <c r="E3764" s="22" t="n">
        <v>10</v>
      </c>
      <c r="F3764" s="22" t="n">
        <f aca="false">D3764/SUM(C3764:E3764)</f>
        <v>0.359090909090909</v>
      </c>
      <c r="G3764" s="22" t="n">
        <v>132.14</v>
      </c>
      <c r="H3764" s="22" t="n">
        <v>76.72</v>
      </c>
      <c r="I3764" s="22" t="n">
        <v>11.14</v>
      </c>
      <c r="J3764" s="22" t="n">
        <v>0.193425</v>
      </c>
      <c r="K3764" s="22" t="n">
        <v>0.846444</v>
      </c>
      <c r="O3764" s="23"/>
    </row>
    <row r="3765" customFormat="false" ht="15" hidden="false" customHeight="false" outlineLevel="0" collapsed="false">
      <c r="A3765" s="22" t="s">
        <v>2215</v>
      </c>
      <c r="B3765" s="22" t="n">
        <v>37</v>
      </c>
      <c r="C3765" s="22" t="n">
        <v>88</v>
      </c>
      <c r="D3765" s="22" t="n">
        <v>56</v>
      </c>
      <c r="E3765" s="22" t="n">
        <v>12</v>
      </c>
      <c r="F3765" s="22" t="n">
        <f aca="false">D3765/SUM(C3765:E3765)</f>
        <v>0.358974358974359</v>
      </c>
      <c r="G3765" s="22" t="n">
        <v>86.26</v>
      </c>
      <c r="H3765" s="22" t="n">
        <v>59.49</v>
      </c>
      <c r="I3765" s="22" t="n">
        <v>10.26</v>
      </c>
      <c r="J3765" s="22" t="n">
        <v>0.536076</v>
      </c>
      <c r="K3765" s="22" t="n">
        <v>0.527538</v>
      </c>
      <c r="O3765" s="23"/>
    </row>
    <row r="3766" customFormat="false" ht="15" hidden="false" customHeight="false" outlineLevel="0" collapsed="false">
      <c r="A3766" s="22" t="s">
        <v>1783</v>
      </c>
      <c r="B3766" s="22" t="n">
        <v>48</v>
      </c>
      <c r="C3766" s="22" t="n">
        <v>157</v>
      </c>
      <c r="D3766" s="22" t="n">
        <v>94</v>
      </c>
      <c r="E3766" s="22" t="n">
        <v>11</v>
      </c>
      <c r="F3766" s="22" t="n">
        <f aca="false">D3766/SUM(C3766:E3766)</f>
        <v>0.358778625954198</v>
      </c>
      <c r="G3766" s="22" t="n">
        <v>158.84</v>
      </c>
      <c r="H3766" s="22" t="n">
        <v>90.32</v>
      </c>
      <c r="I3766" s="22" t="n">
        <v>12.84</v>
      </c>
      <c r="J3766" s="22" t="n">
        <v>0.434789</v>
      </c>
      <c r="K3766" s="22" t="n">
        <v>0.593435</v>
      </c>
      <c r="O3766" s="23"/>
    </row>
    <row r="3767" customFormat="false" ht="15" hidden="false" customHeight="false" outlineLevel="0" collapsed="false">
      <c r="A3767" s="22" t="s">
        <v>2216</v>
      </c>
      <c r="B3767" s="22" t="n">
        <v>99</v>
      </c>
      <c r="C3767" s="22" t="n">
        <v>11</v>
      </c>
      <c r="D3767" s="22" t="n">
        <v>85</v>
      </c>
      <c r="E3767" s="22" t="n">
        <v>141</v>
      </c>
      <c r="F3767" s="22" t="n">
        <f aca="false">D3767/SUM(C3767:E3767)</f>
        <v>0.358649789029536</v>
      </c>
      <c r="G3767" s="22" t="n">
        <v>12.08</v>
      </c>
      <c r="H3767" s="22" t="n">
        <v>82.85</v>
      </c>
      <c r="I3767" s="22" t="n">
        <v>142.08</v>
      </c>
      <c r="J3767" s="22" t="n">
        <v>0.160214</v>
      </c>
      <c r="K3767" s="22" t="n">
        <v>0.852506</v>
      </c>
      <c r="O3767" s="23"/>
    </row>
    <row r="3768" customFormat="false" ht="15" hidden="false" customHeight="false" outlineLevel="0" collapsed="false">
      <c r="A3768" s="22" t="s">
        <v>2217</v>
      </c>
      <c r="B3768" s="22" t="n">
        <v>27</v>
      </c>
      <c r="C3768" s="22" t="n">
        <v>8</v>
      </c>
      <c r="D3768" s="22" t="n">
        <v>85</v>
      </c>
      <c r="E3768" s="22" t="n">
        <v>144</v>
      </c>
      <c r="F3768" s="22" t="n">
        <f aca="false">D3768/SUM(C3768:E3768)</f>
        <v>0.358649789029536</v>
      </c>
      <c r="G3768" s="22" t="n">
        <v>10.76</v>
      </c>
      <c r="H3768" s="22" t="n">
        <v>79.48</v>
      </c>
      <c r="I3768" s="22" t="n">
        <v>146.76</v>
      </c>
      <c r="J3768" s="22" t="n">
        <v>1.143656</v>
      </c>
      <c r="K3768" s="22" t="n">
        <v>0.337614</v>
      </c>
      <c r="O3768" s="23"/>
    </row>
    <row r="3769" customFormat="false" ht="15" hidden="false" customHeight="false" outlineLevel="0" collapsed="false">
      <c r="A3769" s="22" t="s">
        <v>2218</v>
      </c>
      <c r="B3769" s="22" t="n">
        <v>114</v>
      </c>
      <c r="C3769" s="22" t="n">
        <v>10</v>
      </c>
      <c r="D3769" s="22" t="n">
        <v>62</v>
      </c>
      <c r="E3769" s="22" t="n">
        <v>101</v>
      </c>
      <c r="F3769" s="22" t="n">
        <f aca="false">D3769/SUM(C3769:E3769)</f>
        <v>0.358381502890173</v>
      </c>
      <c r="G3769" s="22" t="n">
        <v>9.72</v>
      </c>
      <c r="H3769" s="22" t="n">
        <v>62.57</v>
      </c>
      <c r="I3769" s="22" t="n">
        <v>100.72</v>
      </c>
      <c r="J3769" s="22" t="n">
        <v>0.014182</v>
      </c>
      <c r="K3769" s="22" t="n">
        <v>0.836444</v>
      </c>
      <c r="O3769" s="23"/>
    </row>
    <row r="3770" customFormat="false" ht="15" hidden="false" customHeight="false" outlineLevel="0" collapsed="false">
      <c r="A3770" s="22" t="s">
        <v>2219</v>
      </c>
      <c r="B3770" s="22" t="n">
        <v>90</v>
      </c>
      <c r="C3770" s="22" t="n">
        <v>22</v>
      </c>
      <c r="D3770" s="22" t="n">
        <v>96</v>
      </c>
      <c r="E3770" s="22" t="n">
        <v>150</v>
      </c>
      <c r="F3770" s="22" t="n">
        <f aca="false">D3770/SUM(C3770:E3770)</f>
        <v>0.358208955223881</v>
      </c>
      <c r="G3770" s="22" t="n">
        <v>18.28</v>
      </c>
      <c r="H3770" s="22" t="n">
        <v>103.43</v>
      </c>
      <c r="I3770" s="22" t="n">
        <v>146.28</v>
      </c>
      <c r="J3770" s="22" t="n">
        <v>1.383971</v>
      </c>
      <c r="K3770" s="22" t="n">
        <v>0.2669</v>
      </c>
      <c r="O3770" s="23"/>
    </row>
    <row r="3771" customFormat="false" ht="15" hidden="false" customHeight="false" outlineLevel="0" collapsed="false">
      <c r="A3771" s="22" t="s">
        <v>2219</v>
      </c>
      <c r="B3771" s="22" t="n">
        <v>107</v>
      </c>
      <c r="C3771" s="22" t="n">
        <v>22</v>
      </c>
      <c r="D3771" s="22" t="n">
        <v>96</v>
      </c>
      <c r="E3771" s="22" t="n">
        <v>150</v>
      </c>
      <c r="F3771" s="22" t="n">
        <f aca="false">D3771/SUM(C3771:E3771)</f>
        <v>0.358208955223881</v>
      </c>
      <c r="G3771" s="22" t="n">
        <v>18.28</v>
      </c>
      <c r="H3771" s="22" t="n">
        <v>103.43</v>
      </c>
      <c r="I3771" s="22" t="n">
        <v>146.28</v>
      </c>
      <c r="J3771" s="22" t="n">
        <v>1.383971</v>
      </c>
      <c r="K3771" s="22" t="n">
        <v>0.2669</v>
      </c>
      <c r="O3771" s="23"/>
    </row>
    <row r="3772" customFormat="false" ht="15" hidden="false" customHeight="false" outlineLevel="0" collapsed="false">
      <c r="A3772" s="22" t="s">
        <v>2220</v>
      </c>
      <c r="B3772" s="22" t="n">
        <v>12</v>
      </c>
      <c r="C3772" s="22" t="n">
        <v>172</v>
      </c>
      <c r="D3772" s="22" t="n">
        <v>101</v>
      </c>
      <c r="E3772" s="22" t="n">
        <v>9</v>
      </c>
      <c r="F3772" s="22" t="n">
        <f aca="false">D3772/SUM(C3772:E3772)</f>
        <v>0.358156028368794</v>
      </c>
      <c r="G3772" s="22" t="n">
        <v>175.55</v>
      </c>
      <c r="H3772" s="22" t="n">
        <v>93.89</v>
      </c>
      <c r="I3772" s="22" t="n">
        <v>12.55</v>
      </c>
      <c r="J3772" s="22" t="n">
        <v>1.616245</v>
      </c>
      <c r="K3772" s="22" t="n">
        <v>0.281712</v>
      </c>
      <c r="O3772" s="23"/>
    </row>
    <row r="3773" customFormat="false" ht="15" hidden="false" customHeight="false" outlineLevel="0" collapsed="false">
      <c r="A3773" s="22" t="s">
        <v>1665</v>
      </c>
      <c r="B3773" s="22" t="n">
        <v>20</v>
      </c>
      <c r="C3773" s="22" t="n">
        <v>94</v>
      </c>
      <c r="D3773" s="22" t="n">
        <v>58</v>
      </c>
      <c r="E3773" s="22" t="n">
        <v>10</v>
      </c>
      <c r="F3773" s="22" t="n">
        <f aca="false">D3773/SUM(C3773:E3773)</f>
        <v>0.358024691358025</v>
      </c>
      <c r="G3773" s="22" t="n">
        <v>93.39</v>
      </c>
      <c r="H3773" s="22" t="n">
        <v>59.22</v>
      </c>
      <c r="I3773" s="22" t="n">
        <v>9.39</v>
      </c>
      <c r="J3773" s="22" t="n">
        <v>0.069</v>
      </c>
      <c r="K3773" s="22" t="n">
        <v>0.829755</v>
      </c>
      <c r="O3773" s="23"/>
    </row>
    <row r="3774" customFormat="false" ht="15" hidden="false" customHeight="false" outlineLevel="0" collapsed="false">
      <c r="A3774" s="22" t="s">
        <v>2221</v>
      </c>
      <c r="B3774" s="22" t="n">
        <v>41</v>
      </c>
      <c r="C3774" s="22" t="n">
        <v>159</v>
      </c>
      <c r="D3774" s="22" t="n">
        <v>97</v>
      </c>
      <c r="E3774" s="22" t="n">
        <v>15</v>
      </c>
      <c r="F3774" s="22" t="n">
        <f aca="false">D3774/SUM(C3774:E3774)</f>
        <v>0.357933579335793</v>
      </c>
      <c r="G3774" s="22" t="n">
        <v>158.88</v>
      </c>
      <c r="H3774" s="22" t="n">
        <v>97.24</v>
      </c>
      <c r="I3774" s="22" t="n">
        <v>14.88</v>
      </c>
      <c r="J3774" s="22" t="n">
        <v>0.001674</v>
      </c>
      <c r="K3774" s="22" t="n">
        <v>1</v>
      </c>
      <c r="O3774" s="23"/>
    </row>
    <row r="3775" customFormat="false" ht="15" hidden="false" customHeight="false" outlineLevel="0" collapsed="false">
      <c r="A3775" s="22" t="s">
        <v>2222</v>
      </c>
      <c r="B3775" s="22" t="n">
        <v>88</v>
      </c>
      <c r="C3775" s="22" t="n">
        <v>175</v>
      </c>
      <c r="D3775" s="22" t="n">
        <v>102</v>
      </c>
      <c r="E3775" s="22" t="n">
        <v>8</v>
      </c>
      <c r="F3775" s="22" t="n">
        <f aca="false">D3775/SUM(C3775:E3775)</f>
        <v>0.357894736842105</v>
      </c>
      <c r="G3775" s="22" t="n">
        <v>179.21</v>
      </c>
      <c r="H3775" s="22" t="n">
        <v>93.57</v>
      </c>
      <c r="I3775" s="22" t="n">
        <v>12.21</v>
      </c>
      <c r="J3775" s="22" t="n">
        <v>2.312118</v>
      </c>
      <c r="K3775" s="22" t="n">
        <v>0.151219</v>
      </c>
      <c r="O3775" s="23"/>
    </row>
    <row r="3776" customFormat="false" ht="15" hidden="false" customHeight="false" outlineLevel="0" collapsed="false">
      <c r="A3776" s="22" t="s">
        <v>2223</v>
      </c>
      <c r="B3776" s="22" t="n">
        <v>7</v>
      </c>
      <c r="C3776" s="22" t="n">
        <v>13</v>
      </c>
      <c r="D3776" s="22" t="n">
        <v>102</v>
      </c>
      <c r="E3776" s="22" t="n">
        <v>170</v>
      </c>
      <c r="F3776" s="22" t="n">
        <f aca="false">D3776/SUM(C3776:E3776)</f>
        <v>0.357894736842105</v>
      </c>
      <c r="G3776" s="22" t="n">
        <v>14.37</v>
      </c>
      <c r="H3776" s="22" t="n">
        <v>99.26</v>
      </c>
      <c r="I3776" s="22" t="n">
        <v>171.37</v>
      </c>
      <c r="J3776" s="22" t="n">
        <v>0.217798</v>
      </c>
      <c r="K3776" s="22" t="n">
        <v>0.735132</v>
      </c>
      <c r="O3776" s="23"/>
    </row>
    <row r="3777" customFormat="false" ht="15" hidden="false" customHeight="false" outlineLevel="0" collapsed="false">
      <c r="A3777" s="22" t="s">
        <v>2224</v>
      </c>
      <c r="B3777" s="22" t="n">
        <v>34</v>
      </c>
      <c r="C3777" s="22" t="n">
        <v>177</v>
      </c>
      <c r="D3777" s="22" t="n">
        <v>102</v>
      </c>
      <c r="E3777" s="22" t="n">
        <v>6</v>
      </c>
      <c r="F3777" s="22" t="n">
        <f aca="false">D3777/SUM(C3777:E3777)</f>
        <v>0.357894736842105</v>
      </c>
      <c r="G3777" s="22" t="n">
        <v>182.4</v>
      </c>
      <c r="H3777" s="22" t="n">
        <v>91.2</v>
      </c>
      <c r="I3777" s="22" t="n">
        <v>11.4</v>
      </c>
      <c r="J3777" s="22" t="n">
        <v>3.996711</v>
      </c>
      <c r="K3777" s="22" t="n">
        <v>0.062116</v>
      </c>
      <c r="O3777" s="23"/>
    </row>
    <row r="3778" customFormat="false" ht="15" hidden="false" customHeight="false" outlineLevel="0" collapsed="false">
      <c r="A3778" s="22" t="s">
        <v>2225</v>
      </c>
      <c r="B3778" s="22" t="n">
        <v>50</v>
      </c>
      <c r="C3778" s="22" t="n">
        <v>162</v>
      </c>
      <c r="D3778" s="22" t="n">
        <v>102</v>
      </c>
      <c r="E3778" s="22" t="n">
        <v>21</v>
      </c>
      <c r="F3778" s="22" t="n">
        <f aca="false">D3778/SUM(C3778:E3778)</f>
        <v>0.357894736842105</v>
      </c>
      <c r="G3778" s="22" t="n">
        <v>159.19</v>
      </c>
      <c r="H3778" s="22" t="n">
        <v>107.62</v>
      </c>
      <c r="I3778" s="22" t="n">
        <v>18.19</v>
      </c>
      <c r="J3778" s="22" t="n">
        <v>0.777474</v>
      </c>
      <c r="K3778" s="22" t="n">
        <v>0.431872</v>
      </c>
      <c r="O3778" s="23"/>
    </row>
    <row r="3779" customFormat="false" ht="15" hidden="false" customHeight="false" outlineLevel="0" collapsed="false">
      <c r="A3779" s="22" t="s">
        <v>2226</v>
      </c>
      <c r="B3779" s="22" t="n">
        <v>14</v>
      </c>
      <c r="C3779" s="22" t="n">
        <v>112</v>
      </c>
      <c r="D3779" s="22" t="n">
        <v>65</v>
      </c>
      <c r="E3779" s="22" t="n">
        <v>5</v>
      </c>
      <c r="F3779" s="22" t="n">
        <f aca="false">D3779/SUM(C3779:E3779)</f>
        <v>0.357142857142857</v>
      </c>
      <c r="G3779" s="22" t="n">
        <v>114.73</v>
      </c>
      <c r="H3779" s="22" t="n">
        <v>59.55</v>
      </c>
      <c r="I3779" s="22" t="n">
        <v>7.73</v>
      </c>
      <c r="J3779" s="22" t="n">
        <v>1.526421</v>
      </c>
      <c r="K3779" s="22" t="n">
        <v>0.264102</v>
      </c>
      <c r="O3779" s="23"/>
    </row>
    <row r="3780" customFormat="false" ht="15" hidden="false" customHeight="false" outlineLevel="0" collapsed="false">
      <c r="A3780" s="22" t="s">
        <v>2227</v>
      </c>
      <c r="B3780" s="22" t="n">
        <v>111</v>
      </c>
      <c r="C3780" s="22" t="n">
        <v>108</v>
      </c>
      <c r="D3780" s="22" t="n">
        <v>70</v>
      </c>
      <c r="E3780" s="22" t="n">
        <v>18</v>
      </c>
      <c r="F3780" s="22" t="n">
        <f aca="false">D3780/SUM(C3780:E3780)</f>
        <v>0.357142857142857</v>
      </c>
      <c r="G3780" s="22" t="n">
        <v>104.33</v>
      </c>
      <c r="H3780" s="22" t="n">
        <v>77.34</v>
      </c>
      <c r="I3780" s="22" t="n">
        <v>14.33</v>
      </c>
      <c r="J3780" s="22" t="n">
        <v>1.763965</v>
      </c>
      <c r="K3780" s="22" t="n">
        <v>0.204241</v>
      </c>
      <c r="O3780" s="23"/>
    </row>
    <row r="3781" customFormat="false" ht="15" hidden="false" customHeight="false" outlineLevel="0" collapsed="false">
      <c r="A3781" s="22" t="s">
        <v>2202</v>
      </c>
      <c r="B3781" s="22" t="n">
        <v>36</v>
      </c>
      <c r="C3781" s="22" t="n">
        <v>164</v>
      </c>
      <c r="D3781" s="22" t="n">
        <v>101</v>
      </c>
      <c r="E3781" s="22" t="n">
        <v>18</v>
      </c>
      <c r="F3781" s="22" t="n">
        <f aca="false">D3781/SUM(C3781:E3781)</f>
        <v>0.356890459363958</v>
      </c>
      <c r="G3781" s="22" t="n">
        <v>162.58</v>
      </c>
      <c r="H3781" s="22" t="n">
        <v>103.84</v>
      </c>
      <c r="I3781" s="22" t="n">
        <v>16.58</v>
      </c>
      <c r="J3781" s="22" t="n">
        <v>0.211574</v>
      </c>
      <c r="K3781" s="22" t="n">
        <v>0.628695</v>
      </c>
      <c r="O3781" s="23"/>
    </row>
    <row r="3782" customFormat="false" ht="15" hidden="false" customHeight="false" outlineLevel="0" collapsed="false">
      <c r="A3782" s="22" t="s">
        <v>2228</v>
      </c>
      <c r="B3782" s="22" t="n">
        <v>48</v>
      </c>
      <c r="C3782" s="22" t="n">
        <v>165</v>
      </c>
      <c r="D3782" s="22" t="n">
        <v>101</v>
      </c>
      <c r="E3782" s="22" t="n">
        <v>17</v>
      </c>
      <c r="F3782" s="22" t="n">
        <f aca="false">D3782/SUM(C3782:E3782)</f>
        <v>0.356890459363958</v>
      </c>
      <c r="G3782" s="22" t="n">
        <v>164.1</v>
      </c>
      <c r="H3782" s="22" t="n">
        <v>102.8</v>
      </c>
      <c r="I3782" s="22" t="n">
        <v>16.1</v>
      </c>
      <c r="J3782" s="22" t="n">
        <v>0.086799</v>
      </c>
      <c r="K3782" s="22" t="n">
        <v>0.744867</v>
      </c>
      <c r="O3782" s="23"/>
    </row>
    <row r="3783" customFormat="false" ht="15" hidden="false" customHeight="false" outlineLevel="0" collapsed="false">
      <c r="A3783" s="22" t="s">
        <v>335</v>
      </c>
      <c r="B3783" s="22" t="n">
        <v>52</v>
      </c>
      <c r="C3783" s="22" t="n">
        <v>119</v>
      </c>
      <c r="D3783" s="22" t="n">
        <v>66</v>
      </c>
      <c r="E3783" s="22" t="n">
        <v>0</v>
      </c>
      <c r="F3783" s="22" t="n">
        <f aca="false">D3783/SUM(C3783:E3783)</f>
        <v>0.356756756756757</v>
      </c>
      <c r="G3783" s="22" t="n">
        <v>124.89</v>
      </c>
      <c r="H3783" s="22" t="n">
        <v>54.23</v>
      </c>
      <c r="I3783" s="22" t="n">
        <v>5.89</v>
      </c>
      <c r="J3783" s="22" t="n">
        <v>8.719919</v>
      </c>
      <c r="K3783" s="22" t="n">
        <v>0.001648</v>
      </c>
      <c r="O3783" s="23"/>
    </row>
    <row r="3784" customFormat="false" ht="15" hidden="false" customHeight="false" outlineLevel="0" collapsed="false">
      <c r="A3784" s="22" t="s">
        <v>2229</v>
      </c>
      <c r="B3784" s="22" t="n">
        <v>97</v>
      </c>
      <c r="C3784" s="22" t="n">
        <v>172</v>
      </c>
      <c r="D3784" s="22" t="n">
        <v>102</v>
      </c>
      <c r="E3784" s="22" t="n">
        <v>12</v>
      </c>
      <c r="F3784" s="22" t="n">
        <f aca="false">D3784/SUM(C3784:E3784)</f>
        <v>0.356643356643357</v>
      </c>
      <c r="G3784" s="22" t="n">
        <v>173.88</v>
      </c>
      <c r="H3784" s="22" t="n">
        <v>98.24</v>
      </c>
      <c r="I3784" s="22" t="n">
        <v>13.88</v>
      </c>
      <c r="J3784" s="22" t="n">
        <v>0.417853</v>
      </c>
      <c r="K3784" s="22" t="n">
        <v>0.607341</v>
      </c>
      <c r="O3784" s="23"/>
    </row>
    <row r="3785" customFormat="false" ht="15" hidden="false" customHeight="false" outlineLevel="0" collapsed="false">
      <c r="A3785" s="22" t="s">
        <v>2230</v>
      </c>
      <c r="B3785" s="22" t="n">
        <v>97</v>
      </c>
      <c r="C3785" s="22" t="n">
        <v>10</v>
      </c>
      <c r="D3785" s="22" t="n">
        <v>102</v>
      </c>
      <c r="E3785" s="22" t="n">
        <v>174</v>
      </c>
      <c r="F3785" s="22" t="n">
        <f aca="false">D3785/SUM(C3785:E3785)</f>
        <v>0.356643356643357</v>
      </c>
      <c r="G3785" s="22" t="n">
        <v>13.01</v>
      </c>
      <c r="H3785" s="22" t="n">
        <v>95.98</v>
      </c>
      <c r="I3785" s="22" t="n">
        <v>177.01</v>
      </c>
      <c r="J3785" s="22" t="n">
        <v>1.125506</v>
      </c>
      <c r="K3785" s="22" t="n">
        <v>0.377814</v>
      </c>
      <c r="O3785" s="23"/>
    </row>
    <row r="3786" customFormat="false" ht="15" hidden="false" customHeight="false" outlineLevel="0" collapsed="false">
      <c r="A3786" s="22" t="s">
        <v>2231</v>
      </c>
      <c r="B3786" s="22" t="n">
        <v>16</v>
      </c>
      <c r="C3786" s="22" t="n">
        <v>8</v>
      </c>
      <c r="D3786" s="22" t="n">
        <v>102</v>
      </c>
      <c r="E3786" s="22" t="n">
        <v>176</v>
      </c>
      <c r="F3786" s="22" t="n">
        <f aca="false">D3786/SUM(C3786:E3786)</f>
        <v>0.356643356643357</v>
      </c>
      <c r="G3786" s="22" t="n">
        <v>12.17</v>
      </c>
      <c r="H3786" s="22" t="n">
        <v>93.66</v>
      </c>
      <c r="I3786" s="22" t="n">
        <v>180.17</v>
      </c>
      <c r="J3786" s="22" t="n">
        <v>2.269296</v>
      </c>
      <c r="K3786" s="22" t="n">
        <v>0.151884</v>
      </c>
      <c r="O3786" s="23"/>
    </row>
    <row r="3787" customFormat="false" ht="15" hidden="false" customHeight="false" outlineLevel="0" collapsed="false">
      <c r="A3787" s="22" t="s">
        <v>351</v>
      </c>
      <c r="B3787" s="22" t="n">
        <v>124</v>
      </c>
      <c r="C3787" s="22" t="n">
        <v>184</v>
      </c>
      <c r="D3787" s="22" t="n">
        <v>102</v>
      </c>
      <c r="E3787" s="22" t="n">
        <v>0</v>
      </c>
      <c r="F3787" s="22" t="n">
        <f aca="false">D3787/SUM(C3787:E3787)</f>
        <v>0.356643356643357</v>
      </c>
      <c r="G3787" s="22" t="n">
        <v>193.09</v>
      </c>
      <c r="H3787" s="22" t="n">
        <v>83.81</v>
      </c>
      <c r="I3787" s="22" t="n">
        <v>9.09</v>
      </c>
      <c r="J3787" s="22" t="n">
        <v>13.470095</v>
      </c>
      <c r="K3787" s="22" t="n">
        <v>2.5E-005</v>
      </c>
      <c r="O3787" s="23"/>
    </row>
    <row r="3788" customFormat="false" ht="15" hidden="false" customHeight="false" outlineLevel="0" collapsed="false">
      <c r="A3788" s="22" t="s">
        <v>2232</v>
      </c>
      <c r="B3788" s="22" t="n">
        <v>79</v>
      </c>
      <c r="C3788" s="22" t="n">
        <v>165</v>
      </c>
      <c r="D3788" s="22" t="n">
        <v>102</v>
      </c>
      <c r="E3788" s="22" t="n">
        <v>19</v>
      </c>
      <c r="F3788" s="22" t="n">
        <f aca="false">D3788/SUM(C3788:E3788)</f>
        <v>0.356643356643357</v>
      </c>
      <c r="G3788" s="22" t="n">
        <v>163.13</v>
      </c>
      <c r="H3788" s="22" t="n">
        <v>105.73</v>
      </c>
      <c r="I3788" s="22" t="n">
        <v>17.13</v>
      </c>
      <c r="J3788" s="22" t="n">
        <v>0.356734</v>
      </c>
      <c r="K3788" s="22" t="n">
        <v>0.52533</v>
      </c>
      <c r="O3788" s="23"/>
    </row>
    <row r="3789" customFormat="false" ht="15" hidden="false" customHeight="false" outlineLevel="0" collapsed="false">
      <c r="A3789" s="22" t="s">
        <v>2175</v>
      </c>
      <c r="B3789" s="22" t="n">
        <v>94</v>
      </c>
      <c r="C3789" s="22" t="n">
        <v>157</v>
      </c>
      <c r="D3789" s="22" t="n">
        <v>92</v>
      </c>
      <c r="E3789" s="22" t="n">
        <v>9</v>
      </c>
      <c r="F3789" s="22" t="n">
        <f aca="false">D3789/SUM(C3789:E3789)</f>
        <v>0.356589147286822</v>
      </c>
      <c r="G3789" s="22" t="n">
        <v>159.72</v>
      </c>
      <c r="H3789" s="22" t="n">
        <v>86.55</v>
      </c>
      <c r="I3789" s="22" t="n">
        <v>11.72</v>
      </c>
      <c r="J3789" s="22" t="n">
        <v>1.022852</v>
      </c>
      <c r="K3789" s="22" t="n">
        <v>0.359106</v>
      </c>
      <c r="O3789" s="23"/>
    </row>
    <row r="3790" customFormat="false" ht="15" hidden="false" customHeight="false" outlineLevel="0" collapsed="false">
      <c r="A3790" s="22" t="s">
        <v>2233</v>
      </c>
      <c r="B3790" s="22" t="n">
        <v>66</v>
      </c>
      <c r="C3790" s="22" t="n">
        <v>139</v>
      </c>
      <c r="D3790" s="22" t="n">
        <v>82</v>
      </c>
      <c r="E3790" s="22" t="n">
        <v>9</v>
      </c>
      <c r="F3790" s="22" t="n">
        <f aca="false">D3790/SUM(C3790:E3790)</f>
        <v>0.356521739130435</v>
      </c>
      <c r="G3790" s="22" t="n">
        <v>140.87</v>
      </c>
      <c r="H3790" s="22" t="n">
        <v>78.26</v>
      </c>
      <c r="I3790" s="22" t="n">
        <v>10.87</v>
      </c>
      <c r="J3790" s="22" t="n">
        <v>0.525025</v>
      </c>
      <c r="K3790" s="22" t="n">
        <v>0.563522</v>
      </c>
      <c r="O3790" s="23"/>
    </row>
    <row r="3791" customFormat="false" ht="15" hidden="false" customHeight="false" outlineLevel="0" collapsed="false">
      <c r="A3791" s="22" t="s">
        <v>1405</v>
      </c>
      <c r="B3791" s="22" t="n">
        <v>23</v>
      </c>
      <c r="C3791" s="22" t="n">
        <v>147</v>
      </c>
      <c r="D3791" s="22" t="n">
        <v>82</v>
      </c>
      <c r="E3791" s="22" t="n">
        <v>1</v>
      </c>
      <c r="F3791" s="22" t="n">
        <f aca="false">D3791/SUM(C3791:E3791)</f>
        <v>0.356521739130435</v>
      </c>
      <c r="G3791" s="22" t="n">
        <v>153.67</v>
      </c>
      <c r="H3791" s="22" t="n">
        <v>68.66</v>
      </c>
      <c r="I3791" s="22" t="n">
        <v>7.67</v>
      </c>
      <c r="J3791" s="22" t="n">
        <v>8.68089</v>
      </c>
      <c r="K3791" s="22" t="n">
        <v>0.001634</v>
      </c>
      <c r="O3791" s="23"/>
    </row>
    <row r="3792" customFormat="false" ht="15" hidden="false" customHeight="false" outlineLevel="0" collapsed="false">
      <c r="A3792" s="22" t="s">
        <v>2234</v>
      </c>
      <c r="B3792" s="22" t="n">
        <v>119</v>
      </c>
      <c r="C3792" s="22" t="n">
        <v>16</v>
      </c>
      <c r="D3792" s="22" t="n">
        <v>93</v>
      </c>
      <c r="E3792" s="22" t="n">
        <v>152</v>
      </c>
      <c r="F3792" s="22" t="n">
        <f aca="false">D3792/SUM(C3792:E3792)</f>
        <v>0.35632183908046</v>
      </c>
      <c r="G3792" s="22" t="n">
        <v>14.97</v>
      </c>
      <c r="H3792" s="22" t="n">
        <v>95.07</v>
      </c>
      <c r="I3792" s="22" t="n">
        <v>150.97</v>
      </c>
      <c r="J3792" s="22" t="n">
        <v>0.123391</v>
      </c>
      <c r="K3792" s="22" t="n">
        <v>0.734324</v>
      </c>
      <c r="O3792" s="23"/>
    </row>
    <row r="3793" customFormat="false" ht="15" hidden="false" customHeight="false" outlineLevel="0" collapsed="false">
      <c r="A3793" s="22" t="s">
        <v>211</v>
      </c>
      <c r="B3793" s="22" t="n">
        <v>101</v>
      </c>
      <c r="C3793" s="22" t="n">
        <v>123</v>
      </c>
      <c r="D3793" s="22" t="n">
        <v>68</v>
      </c>
      <c r="E3793" s="22" t="n">
        <v>0</v>
      </c>
      <c r="F3793" s="22" t="n">
        <f aca="false">D3793/SUM(C3793:E3793)</f>
        <v>0.356020942408377</v>
      </c>
      <c r="G3793" s="22" t="n">
        <v>129.05</v>
      </c>
      <c r="H3793" s="22" t="n">
        <v>55.9</v>
      </c>
      <c r="I3793" s="22" t="n">
        <v>6.05</v>
      </c>
      <c r="J3793" s="22" t="n">
        <v>8.957605</v>
      </c>
      <c r="K3793" s="22" t="n">
        <v>0.000936</v>
      </c>
      <c r="O3793" s="23"/>
    </row>
    <row r="3794" customFormat="false" ht="15" hidden="false" customHeight="false" outlineLevel="0" collapsed="false">
      <c r="A3794" s="22" t="s">
        <v>2235</v>
      </c>
      <c r="B3794" s="22" t="n">
        <v>86</v>
      </c>
      <c r="C3794" s="22" t="n">
        <v>152</v>
      </c>
      <c r="D3794" s="22" t="n">
        <v>84</v>
      </c>
      <c r="E3794" s="22" t="n">
        <v>0</v>
      </c>
      <c r="F3794" s="22" t="n">
        <f aca="false">D3794/SUM(C3794:E3794)</f>
        <v>0.35593220338983</v>
      </c>
      <c r="G3794" s="22" t="n">
        <v>159.47</v>
      </c>
      <c r="H3794" s="22" t="n">
        <v>69.05</v>
      </c>
      <c r="I3794" s="22" t="n">
        <v>7.47</v>
      </c>
      <c r="J3794" s="22" t="n">
        <v>11.061324</v>
      </c>
      <c r="K3794" s="22" t="n">
        <v>0.000199</v>
      </c>
      <c r="O3794" s="23"/>
    </row>
    <row r="3795" customFormat="false" ht="15" hidden="false" customHeight="false" outlineLevel="0" collapsed="false">
      <c r="A3795" s="22" t="s">
        <v>2236</v>
      </c>
      <c r="B3795" s="22" t="n">
        <v>111</v>
      </c>
      <c r="C3795" s="22" t="n">
        <v>175</v>
      </c>
      <c r="D3795" s="22" t="n">
        <v>101</v>
      </c>
      <c r="E3795" s="22" t="n">
        <v>8</v>
      </c>
      <c r="F3795" s="22" t="n">
        <f aca="false">D3795/SUM(C3795:E3795)</f>
        <v>0.355633802816901</v>
      </c>
      <c r="G3795" s="22" t="n">
        <v>179.05</v>
      </c>
      <c r="H3795" s="22" t="n">
        <v>92.9</v>
      </c>
      <c r="I3795" s="22" t="n">
        <v>12.05</v>
      </c>
      <c r="J3795" s="22" t="n">
        <v>2.159225</v>
      </c>
      <c r="K3795" s="22" t="n">
        <v>0.202108</v>
      </c>
      <c r="O3795" s="23"/>
    </row>
    <row r="3796" customFormat="false" ht="15" hidden="false" customHeight="false" outlineLevel="0" collapsed="false">
      <c r="A3796" s="22" t="s">
        <v>2237</v>
      </c>
      <c r="B3796" s="22" t="n">
        <v>93</v>
      </c>
      <c r="C3796" s="22" t="n">
        <v>16</v>
      </c>
      <c r="D3796" s="22" t="n">
        <v>101</v>
      </c>
      <c r="E3796" s="22" t="n">
        <v>167</v>
      </c>
      <c r="F3796" s="22" t="n">
        <f aca="false">D3796/SUM(C3796:E3796)</f>
        <v>0.355633802816901</v>
      </c>
      <c r="G3796" s="22" t="n">
        <v>15.57</v>
      </c>
      <c r="H3796" s="22" t="n">
        <v>101.86</v>
      </c>
      <c r="I3796" s="22" t="n">
        <v>166.57</v>
      </c>
      <c r="J3796" s="22" t="n">
        <v>0.020123</v>
      </c>
      <c r="K3796" s="22" t="n">
        <v>0.869179</v>
      </c>
      <c r="O3796" s="23"/>
    </row>
    <row r="3797" customFormat="false" ht="15" hidden="false" customHeight="false" outlineLevel="0" collapsed="false">
      <c r="A3797" s="22" t="s">
        <v>572</v>
      </c>
      <c r="B3797" s="22" t="n">
        <v>18</v>
      </c>
      <c r="C3797" s="22" t="n">
        <v>166</v>
      </c>
      <c r="D3797" s="22" t="n">
        <v>96</v>
      </c>
      <c r="E3797" s="22" t="n">
        <v>8</v>
      </c>
      <c r="F3797" s="22" t="n">
        <f aca="false">D3797/SUM(C3797:E3797)</f>
        <v>0.355555555555556</v>
      </c>
      <c r="G3797" s="22" t="n">
        <v>169.61</v>
      </c>
      <c r="H3797" s="22" t="n">
        <v>88.77</v>
      </c>
      <c r="I3797" s="22" t="n">
        <v>11.61</v>
      </c>
      <c r="J3797" s="22" t="n">
        <v>1.790852</v>
      </c>
      <c r="K3797" s="22" t="n">
        <v>0.264585</v>
      </c>
      <c r="O3797" s="23"/>
    </row>
    <row r="3798" customFormat="false" ht="15" hidden="false" customHeight="false" outlineLevel="0" collapsed="false">
      <c r="A3798" s="22" t="s">
        <v>1927</v>
      </c>
      <c r="B3798" s="22" t="n">
        <v>86</v>
      </c>
      <c r="C3798" s="22" t="n">
        <v>0</v>
      </c>
      <c r="D3798" s="22" t="n">
        <v>96</v>
      </c>
      <c r="E3798" s="22" t="n">
        <v>174</v>
      </c>
      <c r="F3798" s="22" t="n">
        <f aca="false">D3798/SUM(C3798:E3798)</f>
        <v>0.355555555555556</v>
      </c>
      <c r="G3798" s="22" t="n">
        <v>8.53</v>
      </c>
      <c r="H3798" s="22" t="n">
        <v>78.93</v>
      </c>
      <c r="I3798" s="22" t="n">
        <v>182.53</v>
      </c>
      <c r="J3798" s="22" t="n">
        <v>12.622352</v>
      </c>
      <c r="K3798" s="22" t="n">
        <v>4.2E-005</v>
      </c>
      <c r="O3798" s="23"/>
    </row>
    <row r="3799" customFormat="false" ht="15" hidden="false" customHeight="false" outlineLevel="0" collapsed="false">
      <c r="A3799" s="22" t="s">
        <v>2238</v>
      </c>
      <c r="B3799" s="22" t="n">
        <v>45</v>
      </c>
      <c r="C3799" s="22" t="n">
        <v>166</v>
      </c>
      <c r="D3799" s="22" t="n">
        <v>96</v>
      </c>
      <c r="E3799" s="22" t="n">
        <v>8</v>
      </c>
      <c r="F3799" s="22" t="n">
        <f aca="false">D3799/SUM(C3799:E3799)</f>
        <v>0.355555555555556</v>
      </c>
      <c r="G3799" s="22" t="n">
        <v>169.61</v>
      </c>
      <c r="H3799" s="22" t="n">
        <v>88.77</v>
      </c>
      <c r="I3799" s="22" t="n">
        <v>11.61</v>
      </c>
      <c r="J3799" s="22" t="n">
        <v>1.790852</v>
      </c>
      <c r="K3799" s="22" t="n">
        <v>0.264585</v>
      </c>
      <c r="O3799" s="23"/>
    </row>
    <row r="3800" customFormat="false" ht="15" hidden="false" customHeight="false" outlineLevel="0" collapsed="false">
      <c r="A3800" s="22" t="s">
        <v>2238</v>
      </c>
      <c r="B3800" s="22" t="n">
        <v>112</v>
      </c>
      <c r="C3800" s="22" t="n">
        <v>166</v>
      </c>
      <c r="D3800" s="22" t="n">
        <v>96</v>
      </c>
      <c r="E3800" s="22" t="n">
        <v>8</v>
      </c>
      <c r="F3800" s="22" t="n">
        <f aca="false">D3800/SUM(C3800:E3800)</f>
        <v>0.355555555555556</v>
      </c>
      <c r="G3800" s="22" t="n">
        <v>169.61</v>
      </c>
      <c r="H3800" s="22" t="n">
        <v>88.77</v>
      </c>
      <c r="I3800" s="22" t="n">
        <v>11.61</v>
      </c>
      <c r="J3800" s="22" t="n">
        <v>1.790852</v>
      </c>
      <c r="K3800" s="22" t="n">
        <v>0.264585</v>
      </c>
      <c r="O3800" s="23"/>
    </row>
    <row r="3801" customFormat="false" ht="15" hidden="false" customHeight="false" outlineLevel="0" collapsed="false">
      <c r="A3801" s="22" t="s">
        <v>2239</v>
      </c>
      <c r="B3801" s="22" t="n">
        <v>29</v>
      </c>
      <c r="C3801" s="22" t="n">
        <v>104</v>
      </c>
      <c r="D3801" s="22" t="n">
        <v>64</v>
      </c>
      <c r="E3801" s="22" t="n">
        <v>12</v>
      </c>
      <c r="F3801" s="22" t="n">
        <f aca="false">D3801/SUM(C3801:E3801)</f>
        <v>0.355555555555556</v>
      </c>
      <c r="G3801" s="22" t="n">
        <v>102.76</v>
      </c>
      <c r="H3801" s="22" t="n">
        <v>66.49</v>
      </c>
      <c r="I3801" s="22" t="n">
        <v>10.76</v>
      </c>
      <c r="J3801" s="22" t="n">
        <v>0.252223</v>
      </c>
      <c r="K3801" s="22" t="n">
        <v>0.685755</v>
      </c>
      <c r="O3801" s="23"/>
    </row>
    <row r="3802" customFormat="false" ht="15" hidden="false" customHeight="false" outlineLevel="0" collapsed="false">
      <c r="A3802" s="22" t="s">
        <v>2240</v>
      </c>
      <c r="B3802" s="22" t="n">
        <v>19</v>
      </c>
      <c r="C3802" s="22" t="n">
        <v>13</v>
      </c>
      <c r="D3802" s="22" t="n">
        <v>76</v>
      </c>
      <c r="E3802" s="22" t="n">
        <v>125</v>
      </c>
      <c r="F3802" s="22" t="n">
        <f aca="false">D3802/SUM(C3802:E3802)</f>
        <v>0.355140186915888</v>
      </c>
      <c r="G3802" s="22" t="n">
        <v>12.15</v>
      </c>
      <c r="H3802" s="22" t="n">
        <v>77.69</v>
      </c>
      <c r="I3802" s="22" t="n">
        <v>124.15</v>
      </c>
      <c r="J3802" s="22" t="n">
        <v>0.101451</v>
      </c>
      <c r="K3802" s="22" t="n">
        <v>0.709465</v>
      </c>
      <c r="O3802" s="23"/>
    </row>
    <row r="3803" customFormat="false" ht="15" hidden="false" customHeight="false" outlineLevel="0" collapsed="false">
      <c r="A3803" s="22" t="s">
        <v>2241</v>
      </c>
      <c r="B3803" s="22" t="n">
        <v>41</v>
      </c>
      <c r="C3803" s="22" t="n">
        <v>167</v>
      </c>
      <c r="D3803" s="22" t="n">
        <v>98</v>
      </c>
      <c r="E3803" s="22" t="n">
        <v>11</v>
      </c>
      <c r="F3803" s="22" t="n">
        <f aca="false">D3803/SUM(C3803:E3803)</f>
        <v>0.355072463768116</v>
      </c>
      <c r="G3803" s="22" t="n">
        <v>169.04</v>
      </c>
      <c r="H3803" s="22" t="n">
        <v>93.91</v>
      </c>
      <c r="I3803" s="22" t="n">
        <v>13.04</v>
      </c>
      <c r="J3803" s="22" t="n">
        <v>0.522706</v>
      </c>
      <c r="K3803" s="22" t="n">
        <v>0.595479</v>
      </c>
      <c r="O3803" s="23"/>
    </row>
    <row r="3804" customFormat="false" ht="15" hidden="false" customHeight="false" outlineLevel="0" collapsed="false">
      <c r="A3804" s="22" t="s">
        <v>2242</v>
      </c>
      <c r="B3804" s="22" t="n">
        <v>29</v>
      </c>
      <c r="C3804" s="22" t="n">
        <v>14</v>
      </c>
      <c r="D3804" s="22" t="n">
        <v>93</v>
      </c>
      <c r="E3804" s="22" t="n">
        <v>155</v>
      </c>
      <c r="F3804" s="22" t="n">
        <f aca="false">D3804/SUM(C3804:E3804)</f>
        <v>0.354961832061069</v>
      </c>
      <c r="G3804" s="22" t="n">
        <v>13.97</v>
      </c>
      <c r="H3804" s="22" t="n">
        <v>93.06</v>
      </c>
      <c r="I3804" s="22" t="n">
        <v>154.97</v>
      </c>
      <c r="J3804" s="22" t="n">
        <v>0.000106</v>
      </c>
      <c r="K3804" s="22" t="n">
        <v>1</v>
      </c>
      <c r="O3804" s="23"/>
    </row>
    <row r="3805" customFormat="false" ht="15" hidden="false" customHeight="false" outlineLevel="0" collapsed="false">
      <c r="A3805" s="22" t="s">
        <v>2243</v>
      </c>
      <c r="B3805" s="22" t="n">
        <v>16</v>
      </c>
      <c r="C3805" s="22" t="n">
        <v>146</v>
      </c>
      <c r="D3805" s="22" t="n">
        <v>94</v>
      </c>
      <c r="E3805" s="22" t="n">
        <v>25</v>
      </c>
      <c r="F3805" s="22" t="n">
        <f aca="false">D3805/SUM(C3805:E3805)</f>
        <v>0.354716981132075</v>
      </c>
      <c r="G3805" s="22" t="n">
        <v>140.56</v>
      </c>
      <c r="H3805" s="22" t="n">
        <v>104.88</v>
      </c>
      <c r="I3805" s="22" t="n">
        <v>19.56</v>
      </c>
      <c r="J3805" s="22" t="n">
        <v>2.849668</v>
      </c>
      <c r="K3805" s="22" t="n">
        <v>0.089606</v>
      </c>
      <c r="O3805" s="23"/>
    </row>
    <row r="3806" customFormat="false" ht="15" hidden="false" customHeight="false" outlineLevel="0" collapsed="false">
      <c r="A3806" s="22" t="s">
        <v>2244</v>
      </c>
      <c r="B3806" s="22" t="n">
        <v>80</v>
      </c>
      <c r="C3806" s="22" t="n">
        <v>158</v>
      </c>
      <c r="D3806" s="22" t="n">
        <v>94</v>
      </c>
      <c r="E3806" s="22" t="n">
        <v>13</v>
      </c>
      <c r="F3806" s="22" t="n">
        <f aca="false">D3806/SUM(C3806:E3806)</f>
        <v>0.354716981132075</v>
      </c>
      <c r="G3806" s="22" t="n">
        <v>158.58</v>
      </c>
      <c r="H3806" s="22" t="n">
        <v>92.83</v>
      </c>
      <c r="I3806" s="22" t="n">
        <v>13.58</v>
      </c>
      <c r="J3806" s="22" t="n">
        <v>0.042082</v>
      </c>
      <c r="K3806" s="22" t="n">
        <v>1</v>
      </c>
      <c r="O3806" s="23"/>
    </row>
    <row r="3807" customFormat="false" ht="15" hidden="false" customHeight="false" outlineLevel="0" collapsed="false">
      <c r="A3807" s="22" t="s">
        <v>2245</v>
      </c>
      <c r="B3807" s="22" t="n">
        <v>79</v>
      </c>
      <c r="C3807" s="22" t="n">
        <v>141</v>
      </c>
      <c r="D3807" s="22" t="n">
        <v>83</v>
      </c>
      <c r="E3807" s="22" t="n">
        <v>10</v>
      </c>
      <c r="F3807" s="22" t="n">
        <f aca="false">D3807/SUM(C3807:E3807)</f>
        <v>0.354700854700855</v>
      </c>
      <c r="G3807" s="22" t="n">
        <v>142.33</v>
      </c>
      <c r="H3807" s="22" t="n">
        <v>80.33</v>
      </c>
      <c r="I3807" s="22" t="n">
        <v>11.33</v>
      </c>
      <c r="J3807" s="22" t="n">
        <v>0.258274</v>
      </c>
      <c r="K3807" s="22" t="n">
        <v>0.705841</v>
      </c>
      <c r="O3807" s="23"/>
    </row>
    <row r="3808" customFormat="false" ht="15" hidden="false" customHeight="false" outlineLevel="0" collapsed="false">
      <c r="A3808" s="22" t="s">
        <v>2246</v>
      </c>
      <c r="B3808" s="22" t="n">
        <v>35</v>
      </c>
      <c r="C3808" s="22" t="n">
        <v>145</v>
      </c>
      <c r="D3808" s="22" t="n">
        <v>83</v>
      </c>
      <c r="E3808" s="22" t="n">
        <v>6</v>
      </c>
      <c r="F3808" s="22" t="n">
        <f aca="false">D3808/SUM(C3808:E3808)</f>
        <v>0.354700854700855</v>
      </c>
      <c r="G3808" s="22" t="n">
        <v>148.64</v>
      </c>
      <c r="H3808" s="22" t="n">
        <v>75.72</v>
      </c>
      <c r="I3808" s="22" t="n">
        <v>9.64</v>
      </c>
      <c r="J3808" s="22" t="n">
        <v>2.165733</v>
      </c>
      <c r="K3808" s="22" t="n">
        <v>0.222492</v>
      </c>
      <c r="O3808" s="23"/>
    </row>
    <row r="3809" customFormat="false" ht="15" hidden="false" customHeight="false" outlineLevel="0" collapsed="false">
      <c r="A3809" s="22" t="s">
        <v>2247</v>
      </c>
      <c r="B3809" s="22" t="n">
        <v>34</v>
      </c>
      <c r="C3809" s="22" t="n">
        <v>141</v>
      </c>
      <c r="D3809" s="22" t="n">
        <v>83</v>
      </c>
      <c r="E3809" s="22" t="n">
        <v>10</v>
      </c>
      <c r="F3809" s="22" t="n">
        <f aca="false">D3809/SUM(C3809:E3809)</f>
        <v>0.354700854700855</v>
      </c>
      <c r="G3809" s="22" t="n">
        <v>142.33</v>
      </c>
      <c r="H3809" s="22" t="n">
        <v>80.33</v>
      </c>
      <c r="I3809" s="22" t="n">
        <v>11.33</v>
      </c>
      <c r="J3809" s="22" t="n">
        <v>0.258274</v>
      </c>
      <c r="K3809" s="22" t="n">
        <v>0.705841</v>
      </c>
      <c r="O3809" s="23"/>
    </row>
    <row r="3810" customFormat="false" ht="15" hidden="false" customHeight="false" outlineLevel="0" collapsed="false">
      <c r="A3810" s="22" t="s">
        <v>2214</v>
      </c>
      <c r="B3810" s="22" t="n">
        <v>98</v>
      </c>
      <c r="C3810" s="22" t="n">
        <v>132</v>
      </c>
      <c r="D3810" s="22" t="n">
        <v>78</v>
      </c>
      <c r="E3810" s="22" t="n">
        <v>10</v>
      </c>
      <c r="F3810" s="22" t="n">
        <f aca="false">D3810/SUM(C3810:E3810)</f>
        <v>0.354545454545455</v>
      </c>
      <c r="G3810" s="22" t="n">
        <v>132.91</v>
      </c>
      <c r="H3810" s="22" t="n">
        <v>76.17</v>
      </c>
      <c r="I3810" s="22" t="n">
        <v>10.91</v>
      </c>
      <c r="J3810" s="22" t="n">
        <v>0.126599</v>
      </c>
      <c r="K3810" s="22" t="n">
        <v>0.846444</v>
      </c>
      <c r="O3810" s="23"/>
    </row>
    <row r="3811" customFormat="false" ht="15" hidden="false" customHeight="false" outlineLevel="0" collapsed="false">
      <c r="A3811" s="22" t="s">
        <v>2214</v>
      </c>
      <c r="B3811" s="22" t="n">
        <v>102</v>
      </c>
      <c r="C3811" s="22" t="n">
        <v>133</v>
      </c>
      <c r="D3811" s="22" t="n">
        <v>78</v>
      </c>
      <c r="E3811" s="22" t="n">
        <v>9</v>
      </c>
      <c r="F3811" s="22" t="n">
        <f aca="false">D3811/SUM(C3811:E3811)</f>
        <v>0.354545454545455</v>
      </c>
      <c r="G3811" s="22" t="n">
        <v>134.47</v>
      </c>
      <c r="H3811" s="22" t="n">
        <v>75.05</v>
      </c>
      <c r="I3811" s="22" t="n">
        <v>10.47</v>
      </c>
      <c r="J3811" s="22" t="n">
        <v>0.338823</v>
      </c>
      <c r="K3811" s="22" t="n">
        <v>0.693397</v>
      </c>
      <c r="O3811" s="23"/>
    </row>
    <row r="3812" customFormat="false" ht="15" hidden="false" customHeight="false" outlineLevel="0" collapsed="false">
      <c r="A3812" s="22" t="s">
        <v>2248</v>
      </c>
      <c r="B3812" s="22" t="n">
        <v>72</v>
      </c>
      <c r="C3812" s="22" t="n">
        <v>147</v>
      </c>
      <c r="D3812" s="22" t="n">
        <v>95</v>
      </c>
      <c r="E3812" s="22" t="n">
        <v>26</v>
      </c>
      <c r="F3812" s="22" t="n">
        <f aca="false">D3812/SUM(C3812:E3812)</f>
        <v>0.354477611940298</v>
      </c>
      <c r="G3812" s="22" t="n">
        <v>141.16</v>
      </c>
      <c r="H3812" s="22" t="n">
        <v>106.68</v>
      </c>
      <c r="I3812" s="22" t="n">
        <v>20.16</v>
      </c>
      <c r="J3812" s="22" t="n">
        <v>3.214887</v>
      </c>
      <c r="K3812" s="22" t="n">
        <v>0.090118</v>
      </c>
      <c r="O3812" s="23"/>
    </row>
    <row r="3813" customFormat="false" ht="15" hidden="false" customHeight="false" outlineLevel="0" collapsed="false">
      <c r="A3813" s="22" t="s">
        <v>2249</v>
      </c>
      <c r="B3813" s="22" t="n">
        <v>119</v>
      </c>
      <c r="C3813" s="22" t="n">
        <v>156</v>
      </c>
      <c r="D3813" s="22" t="n">
        <v>95</v>
      </c>
      <c r="E3813" s="22" t="n">
        <v>17</v>
      </c>
      <c r="F3813" s="22" t="n">
        <f aca="false">D3813/SUM(C3813:E3813)</f>
        <v>0.354477611940298</v>
      </c>
      <c r="G3813" s="22" t="n">
        <v>154.52</v>
      </c>
      <c r="H3813" s="22" t="n">
        <v>97.95</v>
      </c>
      <c r="I3813" s="22" t="n">
        <v>15.52</v>
      </c>
      <c r="J3813" s="22" t="n">
        <v>0.243629</v>
      </c>
      <c r="K3813" s="22" t="n">
        <v>0.61723</v>
      </c>
      <c r="O3813" s="23"/>
    </row>
    <row r="3814" customFormat="false" ht="15" hidden="false" customHeight="false" outlineLevel="0" collapsed="false">
      <c r="A3814" s="22" t="s">
        <v>2250</v>
      </c>
      <c r="B3814" s="22" t="n">
        <v>24</v>
      </c>
      <c r="C3814" s="22" t="n">
        <v>174</v>
      </c>
      <c r="D3814" s="22" t="n">
        <v>101</v>
      </c>
      <c r="E3814" s="22" t="n">
        <v>10</v>
      </c>
      <c r="F3814" s="22" t="n">
        <f aca="false">D3814/SUM(C3814:E3814)</f>
        <v>0.354385964912281</v>
      </c>
      <c r="G3814" s="22" t="n">
        <v>176.84</v>
      </c>
      <c r="H3814" s="22" t="n">
        <v>95.31</v>
      </c>
      <c r="I3814" s="22" t="n">
        <v>12.84</v>
      </c>
      <c r="J3814" s="22" t="n">
        <v>1.014237</v>
      </c>
      <c r="K3814" s="22" t="n">
        <v>0.378138</v>
      </c>
      <c r="O3814" s="23"/>
    </row>
    <row r="3815" customFormat="false" ht="15" hidden="false" customHeight="false" outlineLevel="0" collapsed="false">
      <c r="A3815" s="22" t="s">
        <v>2251</v>
      </c>
      <c r="B3815" s="22" t="n">
        <v>22</v>
      </c>
      <c r="C3815" s="22" t="n">
        <v>157</v>
      </c>
      <c r="D3815" s="22" t="n">
        <v>101</v>
      </c>
      <c r="E3815" s="22" t="n">
        <v>27</v>
      </c>
      <c r="F3815" s="22" t="n">
        <f aca="false">D3815/SUM(C3815:E3815)</f>
        <v>0.354385964912281</v>
      </c>
      <c r="G3815" s="22" t="n">
        <v>151.07</v>
      </c>
      <c r="H3815" s="22" t="n">
        <v>112.85</v>
      </c>
      <c r="I3815" s="22" t="n">
        <v>21.07</v>
      </c>
      <c r="J3815" s="22" t="n">
        <v>3.142939</v>
      </c>
      <c r="K3815" s="22" t="n">
        <v>0.074386</v>
      </c>
      <c r="O3815" s="23"/>
    </row>
    <row r="3816" customFormat="false" ht="15" hidden="false" customHeight="false" outlineLevel="0" collapsed="false">
      <c r="A3816" s="22" t="s">
        <v>2251</v>
      </c>
      <c r="B3816" s="22" t="n">
        <v>112</v>
      </c>
      <c r="C3816" s="22" t="n">
        <v>157</v>
      </c>
      <c r="D3816" s="22" t="n">
        <v>101</v>
      </c>
      <c r="E3816" s="22" t="n">
        <v>27</v>
      </c>
      <c r="F3816" s="22" t="n">
        <f aca="false">D3816/SUM(C3816:E3816)</f>
        <v>0.354385964912281</v>
      </c>
      <c r="G3816" s="22" t="n">
        <v>151.07</v>
      </c>
      <c r="H3816" s="22" t="n">
        <v>112.85</v>
      </c>
      <c r="I3816" s="22" t="n">
        <v>21.07</v>
      </c>
      <c r="J3816" s="22" t="n">
        <v>3.142939</v>
      </c>
      <c r="K3816" s="22" t="n">
        <v>0.074386</v>
      </c>
      <c r="O3816" s="23"/>
    </row>
    <row r="3817" customFormat="false" ht="15" hidden="false" customHeight="false" outlineLevel="0" collapsed="false">
      <c r="A3817" s="22" t="s">
        <v>2252</v>
      </c>
      <c r="B3817" s="22" t="n">
        <v>61</v>
      </c>
      <c r="C3817" s="22" t="n">
        <v>14</v>
      </c>
      <c r="D3817" s="22" t="n">
        <v>96</v>
      </c>
      <c r="E3817" s="22" t="n">
        <v>161</v>
      </c>
      <c r="F3817" s="22" t="n">
        <f aca="false">D3817/SUM(C3817:E3817)</f>
        <v>0.354243542435424</v>
      </c>
      <c r="G3817" s="22" t="n">
        <v>14.18</v>
      </c>
      <c r="H3817" s="22" t="n">
        <v>95.63</v>
      </c>
      <c r="I3817" s="22" t="n">
        <v>161.18</v>
      </c>
      <c r="J3817" s="22" t="n">
        <v>0.004035</v>
      </c>
      <c r="K3817" s="22" t="n">
        <v>1</v>
      </c>
      <c r="O3817" s="23"/>
    </row>
    <row r="3818" customFormat="false" ht="15" hidden="false" customHeight="false" outlineLevel="0" collapsed="false">
      <c r="A3818" s="22" t="s">
        <v>2253</v>
      </c>
      <c r="B3818" s="22" t="n">
        <v>38</v>
      </c>
      <c r="C3818" s="22" t="n">
        <v>15</v>
      </c>
      <c r="D3818" s="22" t="n">
        <v>85</v>
      </c>
      <c r="E3818" s="22" t="n">
        <v>140</v>
      </c>
      <c r="F3818" s="22" t="n">
        <f aca="false">D3818/SUM(C3818:E3818)</f>
        <v>0.354166666666667</v>
      </c>
      <c r="G3818" s="22" t="n">
        <v>13.78</v>
      </c>
      <c r="H3818" s="22" t="n">
        <v>87.45</v>
      </c>
      <c r="I3818" s="22" t="n">
        <v>138.78</v>
      </c>
      <c r="J3818" s="22" t="n">
        <v>0.188064</v>
      </c>
      <c r="K3818" s="22" t="n">
        <v>0.722591</v>
      </c>
      <c r="O3818" s="23"/>
    </row>
    <row r="3819" customFormat="false" ht="15" hidden="false" customHeight="false" outlineLevel="0" collapsed="false">
      <c r="A3819" s="22" t="s">
        <v>835</v>
      </c>
      <c r="B3819" s="22" t="n">
        <v>45</v>
      </c>
      <c r="C3819" s="22" t="n">
        <v>14</v>
      </c>
      <c r="D3819" s="22" t="n">
        <v>92</v>
      </c>
      <c r="E3819" s="22" t="n">
        <v>154</v>
      </c>
      <c r="F3819" s="22" t="n">
        <f aca="false">D3819/SUM(C3819:E3819)</f>
        <v>0.353846153846154</v>
      </c>
      <c r="G3819" s="22" t="n">
        <v>13.85</v>
      </c>
      <c r="H3819" s="22" t="n">
        <v>92.31</v>
      </c>
      <c r="I3819" s="22" t="n">
        <v>153.85</v>
      </c>
      <c r="J3819" s="22" t="n">
        <v>0.002889</v>
      </c>
      <c r="K3819" s="22" t="n">
        <v>1</v>
      </c>
      <c r="O3819" s="23"/>
    </row>
    <row r="3820" customFormat="false" ht="15" hidden="false" customHeight="false" outlineLevel="0" collapsed="false">
      <c r="A3820" s="22" t="s">
        <v>1887</v>
      </c>
      <c r="B3820" s="22" t="n">
        <v>33</v>
      </c>
      <c r="C3820" s="22" t="n">
        <v>3</v>
      </c>
      <c r="D3820" s="22" t="n">
        <v>81</v>
      </c>
      <c r="E3820" s="22" t="n">
        <v>145</v>
      </c>
      <c r="F3820" s="22" t="n">
        <f aca="false">D3820/SUM(C3820:E3820)</f>
        <v>0.353711790393013</v>
      </c>
      <c r="G3820" s="22" t="n">
        <v>8.26</v>
      </c>
      <c r="H3820" s="22" t="n">
        <v>70.47</v>
      </c>
      <c r="I3820" s="22" t="n">
        <v>150.26</v>
      </c>
      <c r="J3820" s="22" t="n">
        <v>5.108853</v>
      </c>
      <c r="K3820" s="22" t="n">
        <v>0.029629</v>
      </c>
      <c r="O3820" s="23"/>
    </row>
    <row r="3821" customFormat="false" ht="15" hidden="false" customHeight="false" outlineLevel="0" collapsed="false">
      <c r="A3821" s="22" t="s">
        <v>1787</v>
      </c>
      <c r="B3821" s="22" t="n">
        <v>42</v>
      </c>
      <c r="C3821" s="22" t="n">
        <v>33</v>
      </c>
      <c r="D3821" s="22" t="n">
        <v>58</v>
      </c>
      <c r="E3821" s="22" t="n">
        <v>73</v>
      </c>
      <c r="F3821" s="22" t="n">
        <f aca="false">D3821/SUM(C3821:E3821)</f>
        <v>0.353658536585366</v>
      </c>
      <c r="G3821" s="22" t="n">
        <v>23.44</v>
      </c>
      <c r="H3821" s="22" t="n">
        <v>77.12</v>
      </c>
      <c r="I3821" s="22" t="n">
        <v>63.44</v>
      </c>
      <c r="J3821" s="22" t="n">
        <v>10.082129</v>
      </c>
      <c r="K3821" s="22" t="n">
        <v>0.001597</v>
      </c>
      <c r="O3821" s="23"/>
    </row>
    <row r="3822" customFormat="false" ht="15" hidden="false" customHeight="false" outlineLevel="0" collapsed="false">
      <c r="A3822" s="22" t="s">
        <v>2254</v>
      </c>
      <c r="B3822" s="22" t="n">
        <v>32</v>
      </c>
      <c r="C3822" s="22" t="n">
        <v>9</v>
      </c>
      <c r="D3822" s="22" t="n">
        <v>100</v>
      </c>
      <c r="E3822" s="22" t="n">
        <v>174</v>
      </c>
      <c r="F3822" s="22" t="n">
        <f aca="false">D3822/SUM(C3822:E3822)</f>
        <v>0.353356890459364</v>
      </c>
      <c r="G3822" s="22" t="n">
        <v>12.3</v>
      </c>
      <c r="H3822" s="22" t="n">
        <v>93.4</v>
      </c>
      <c r="I3822" s="22" t="n">
        <v>177.3</v>
      </c>
      <c r="J3822" s="22" t="n">
        <v>1.413449</v>
      </c>
      <c r="K3822" s="22" t="n">
        <v>0.282435</v>
      </c>
      <c r="O3822" s="23"/>
    </row>
    <row r="3823" customFormat="false" ht="15" hidden="false" customHeight="false" outlineLevel="0" collapsed="false">
      <c r="A3823" s="22" t="s">
        <v>2255</v>
      </c>
      <c r="B3823" s="22" t="n">
        <v>52</v>
      </c>
      <c r="C3823" s="22" t="n">
        <v>12</v>
      </c>
      <c r="D3823" s="22" t="n">
        <v>100</v>
      </c>
      <c r="E3823" s="22" t="n">
        <v>171</v>
      </c>
      <c r="F3823" s="22" t="n">
        <f aca="false">D3823/SUM(C3823:E3823)</f>
        <v>0.353356890459364</v>
      </c>
      <c r="G3823" s="22" t="n">
        <v>13.58</v>
      </c>
      <c r="H3823" s="22" t="n">
        <v>96.83</v>
      </c>
      <c r="I3823" s="22" t="n">
        <v>172.58</v>
      </c>
      <c r="J3823" s="22" t="n">
        <v>0.302534</v>
      </c>
      <c r="K3823" s="22" t="n">
        <v>0.728046</v>
      </c>
      <c r="O3823" s="23"/>
    </row>
    <row r="3824" customFormat="false" ht="15" hidden="false" customHeight="false" outlineLevel="0" collapsed="false">
      <c r="A3824" s="22" t="s">
        <v>2255</v>
      </c>
      <c r="B3824" s="22" t="n">
        <v>59</v>
      </c>
      <c r="C3824" s="22" t="n">
        <v>12</v>
      </c>
      <c r="D3824" s="22" t="n">
        <v>100</v>
      </c>
      <c r="E3824" s="22" t="n">
        <v>171</v>
      </c>
      <c r="F3824" s="22" t="n">
        <f aca="false">D3824/SUM(C3824:E3824)</f>
        <v>0.353356890459364</v>
      </c>
      <c r="G3824" s="22" t="n">
        <v>13.58</v>
      </c>
      <c r="H3824" s="22" t="n">
        <v>96.83</v>
      </c>
      <c r="I3824" s="22" t="n">
        <v>172.58</v>
      </c>
      <c r="J3824" s="22" t="n">
        <v>0.302534</v>
      </c>
      <c r="K3824" s="22" t="n">
        <v>0.728046</v>
      </c>
      <c r="O3824" s="23"/>
    </row>
    <row r="3825" customFormat="false" ht="15" hidden="false" customHeight="false" outlineLevel="0" collapsed="false">
      <c r="A3825" s="22" t="s">
        <v>2256</v>
      </c>
      <c r="B3825" s="22" t="n">
        <v>109</v>
      </c>
      <c r="C3825" s="22" t="n">
        <v>15</v>
      </c>
      <c r="D3825" s="22" t="n">
        <v>100</v>
      </c>
      <c r="E3825" s="22" t="n">
        <v>168</v>
      </c>
      <c r="F3825" s="22" t="n">
        <f aca="false">D3825/SUM(C3825:E3825)</f>
        <v>0.353356890459364</v>
      </c>
      <c r="G3825" s="22" t="n">
        <v>14.93</v>
      </c>
      <c r="H3825" s="22" t="n">
        <v>100.14</v>
      </c>
      <c r="I3825" s="22" t="n">
        <v>167.93</v>
      </c>
      <c r="J3825" s="22" t="n">
        <v>0.000564</v>
      </c>
      <c r="K3825" s="22" t="n">
        <v>1</v>
      </c>
      <c r="O3825" s="23"/>
    </row>
    <row r="3826" customFormat="false" ht="15" hidden="false" customHeight="false" outlineLevel="0" collapsed="false">
      <c r="A3826" s="22" t="s">
        <v>1740</v>
      </c>
      <c r="B3826" s="22" t="n">
        <v>42</v>
      </c>
      <c r="C3826" s="22" t="n">
        <v>24</v>
      </c>
      <c r="D3826" s="22" t="n">
        <v>100</v>
      </c>
      <c r="E3826" s="22" t="n">
        <v>159</v>
      </c>
      <c r="F3826" s="22" t="n">
        <f aca="false">D3826/SUM(C3826:E3826)</f>
        <v>0.353356890459364</v>
      </c>
      <c r="G3826" s="22" t="n">
        <v>19.35</v>
      </c>
      <c r="H3826" s="22" t="n">
        <v>109.3</v>
      </c>
      <c r="I3826" s="22" t="n">
        <v>154.35</v>
      </c>
      <c r="J3826" s="22" t="n">
        <v>2.049001</v>
      </c>
      <c r="K3826" s="22" t="n">
        <v>0.165456</v>
      </c>
      <c r="O3826" s="23"/>
    </row>
    <row r="3827" customFormat="false" ht="15" hidden="false" customHeight="false" outlineLevel="0" collapsed="false">
      <c r="A3827" s="22" t="s">
        <v>2257</v>
      </c>
      <c r="B3827" s="22" t="n">
        <v>83</v>
      </c>
      <c r="C3827" s="22" t="n">
        <v>101</v>
      </c>
      <c r="D3827" s="22" t="n">
        <v>59</v>
      </c>
      <c r="E3827" s="22" t="n">
        <v>7</v>
      </c>
      <c r="F3827" s="22" t="n">
        <f aca="false">D3827/SUM(C3827:E3827)</f>
        <v>0.353293413173653</v>
      </c>
      <c r="G3827" s="22" t="n">
        <v>101.98</v>
      </c>
      <c r="H3827" s="22" t="n">
        <v>57.04</v>
      </c>
      <c r="I3827" s="22" t="n">
        <v>7.98</v>
      </c>
      <c r="J3827" s="22" t="n">
        <v>0.196163</v>
      </c>
      <c r="K3827" s="22" t="n">
        <v>0.821432</v>
      </c>
      <c r="O3827" s="23"/>
    </row>
    <row r="3828" customFormat="false" ht="15" hidden="false" customHeight="false" outlineLevel="0" collapsed="false">
      <c r="A3828" s="22" t="s">
        <v>2258</v>
      </c>
      <c r="B3828" s="22" t="n">
        <v>73</v>
      </c>
      <c r="C3828" s="22" t="n">
        <v>63</v>
      </c>
      <c r="D3828" s="22" t="n">
        <v>95</v>
      </c>
      <c r="E3828" s="22" t="n">
        <v>111</v>
      </c>
      <c r="F3828" s="22" t="n">
        <f aca="false">D3828/SUM(C3828:E3828)</f>
        <v>0.353159851301115</v>
      </c>
      <c r="G3828" s="22" t="n">
        <v>45.39</v>
      </c>
      <c r="H3828" s="22" t="n">
        <v>130.22</v>
      </c>
      <c r="I3828" s="22" t="n">
        <v>93.39</v>
      </c>
      <c r="J3828" s="22" t="n">
        <v>19.675697</v>
      </c>
      <c r="K3828" s="22" t="n">
        <v>1E-005</v>
      </c>
      <c r="O3828" s="23"/>
    </row>
    <row r="3829" customFormat="false" ht="15" hidden="false" customHeight="false" outlineLevel="0" collapsed="false">
      <c r="A3829" s="22" t="s">
        <v>2259</v>
      </c>
      <c r="B3829" s="22" t="n">
        <v>32</v>
      </c>
      <c r="C3829" s="22" t="n">
        <v>9</v>
      </c>
      <c r="D3829" s="22" t="n">
        <v>101</v>
      </c>
      <c r="E3829" s="22" t="n">
        <v>176</v>
      </c>
      <c r="F3829" s="22" t="n">
        <f aca="false">D3829/SUM(C3829:E3829)</f>
        <v>0.353146853146853</v>
      </c>
      <c r="G3829" s="22" t="n">
        <v>12.38</v>
      </c>
      <c r="H3829" s="22" t="n">
        <v>94.24</v>
      </c>
      <c r="I3829" s="22" t="n">
        <v>179.38</v>
      </c>
      <c r="J3829" s="22" t="n">
        <v>1.470194</v>
      </c>
      <c r="K3829" s="22" t="n">
        <v>0.282526</v>
      </c>
      <c r="O3829" s="23"/>
    </row>
    <row r="3830" customFormat="false" ht="15" hidden="false" customHeight="false" outlineLevel="0" collapsed="false">
      <c r="A3830" s="22" t="s">
        <v>2260</v>
      </c>
      <c r="B3830" s="22" t="n">
        <v>101</v>
      </c>
      <c r="C3830" s="22" t="n">
        <v>166</v>
      </c>
      <c r="D3830" s="22" t="n">
        <v>101</v>
      </c>
      <c r="E3830" s="22" t="n">
        <v>19</v>
      </c>
      <c r="F3830" s="22" t="n">
        <f aca="false">D3830/SUM(C3830:E3830)</f>
        <v>0.353146853146853</v>
      </c>
      <c r="G3830" s="22" t="n">
        <v>163.89</v>
      </c>
      <c r="H3830" s="22" t="n">
        <v>105.22</v>
      </c>
      <c r="I3830" s="22" t="n">
        <v>16.89</v>
      </c>
      <c r="J3830" s="22" t="n">
        <v>0.460463</v>
      </c>
      <c r="K3830" s="22" t="n">
        <v>0.520137</v>
      </c>
      <c r="O3830" s="23"/>
    </row>
    <row r="3831" customFormat="false" ht="15" hidden="false" customHeight="false" outlineLevel="0" collapsed="false">
      <c r="A3831" s="22" t="s">
        <v>2261</v>
      </c>
      <c r="B3831" s="22" t="n">
        <v>119</v>
      </c>
      <c r="C3831" s="22" t="n">
        <v>163</v>
      </c>
      <c r="D3831" s="22" t="n">
        <v>101</v>
      </c>
      <c r="E3831" s="22" t="n">
        <v>22</v>
      </c>
      <c r="F3831" s="22" t="n">
        <f aca="false">D3831/SUM(C3831:E3831)</f>
        <v>0.353146853146853</v>
      </c>
      <c r="G3831" s="22" t="n">
        <v>159.38</v>
      </c>
      <c r="H3831" s="22" t="n">
        <v>108.24</v>
      </c>
      <c r="I3831" s="22" t="n">
        <v>18.38</v>
      </c>
      <c r="J3831" s="22" t="n">
        <v>1.280572</v>
      </c>
      <c r="K3831" s="22" t="n">
        <v>0.273806</v>
      </c>
      <c r="O3831" s="23"/>
    </row>
    <row r="3832" customFormat="false" ht="15" hidden="false" customHeight="false" outlineLevel="0" collapsed="false">
      <c r="A3832" s="22" t="s">
        <v>2262</v>
      </c>
      <c r="B3832" s="22" t="n">
        <v>108</v>
      </c>
      <c r="C3832" s="22" t="n">
        <v>164</v>
      </c>
      <c r="D3832" s="22" t="n">
        <v>101</v>
      </c>
      <c r="E3832" s="22" t="n">
        <v>21</v>
      </c>
      <c r="F3832" s="22" t="n">
        <f aca="false">D3832/SUM(C3832:E3832)</f>
        <v>0.353146853146853</v>
      </c>
      <c r="G3832" s="22" t="n">
        <v>160.88</v>
      </c>
      <c r="H3832" s="22" t="n">
        <v>107.25</v>
      </c>
      <c r="I3832" s="22" t="n">
        <v>17.88</v>
      </c>
      <c r="J3832" s="22" t="n">
        <v>0.971251</v>
      </c>
      <c r="K3832" s="22" t="n">
        <v>0.343774</v>
      </c>
      <c r="O3832" s="23"/>
    </row>
    <row r="3833" customFormat="false" ht="15" hidden="false" customHeight="false" outlineLevel="0" collapsed="false">
      <c r="A3833" s="22" t="s">
        <v>313</v>
      </c>
      <c r="B3833" s="22" t="n">
        <v>95</v>
      </c>
      <c r="C3833" s="22" t="n">
        <v>174</v>
      </c>
      <c r="D3833" s="22" t="n">
        <v>101</v>
      </c>
      <c r="E3833" s="22" t="n">
        <v>11</v>
      </c>
      <c r="F3833" s="22" t="n">
        <f aca="false">D3833/SUM(C3833:E3833)</f>
        <v>0.353146853146853</v>
      </c>
      <c r="G3833" s="22" t="n">
        <v>176.22</v>
      </c>
      <c r="H3833" s="22" t="n">
        <v>96.55</v>
      </c>
      <c r="I3833" s="22" t="n">
        <v>13.22</v>
      </c>
      <c r="J3833" s="22" t="n">
        <v>0.60735</v>
      </c>
      <c r="K3833" s="22" t="n">
        <v>0.488849</v>
      </c>
      <c r="O3833" s="23"/>
    </row>
    <row r="3834" customFormat="false" ht="15" hidden="false" customHeight="false" outlineLevel="0" collapsed="false">
      <c r="A3834" s="22" t="s">
        <v>1223</v>
      </c>
      <c r="B3834" s="22" t="n">
        <v>45</v>
      </c>
      <c r="C3834" s="22" t="n">
        <v>104</v>
      </c>
      <c r="D3834" s="22" t="n">
        <v>60</v>
      </c>
      <c r="E3834" s="22" t="n">
        <v>6</v>
      </c>
      <c r="F3834" s="22" t="n">
        <f aca="false">D3834/SUM(C3834:E3834)</f>
        <v>0.352941176470588</v>
      </c>
      <c r="G3834" s="22" t="n">
        <v>105.62</v>
      </c>
      <c r="H3834" s="22" t="n">
        <v>56.75</v>
      </c>
      <c r="I3834" s="22" t="n">
        <v>7.62</v>
      </c>
      <c r="J3834" s="22" t="n">
        <v>0.556484</v>
      </c>
      <c r="K3834" s="22" t="n">
        <v>0.644964</v>
      </c>
      <c r="O3834" s="23"/>
    </row>
    <row r="3835" customFormat="false" ht="15" hidden="false" customHeight="false" outlineLevel="0" collapsed="false">
      <c r="A3835" s="22" t="s">
        <v>2263</v>
      </c>
      <c r="B3835" s="22" t="n">
        <v>32</v>
      </c>
      <c r="C3835" s="22" t="n">
        <v>153</v>
      </c>
      <c r="D3835" s="22" t="n">
        <v>90</v>
      </c>
      <c r="E3835" s="22" t="n">
        <v>12</v>
      </c>
      <c r="F3835" s="22" t="n">
        <f aca="false">D3835/SUM(C3835:E3835)</f>
        <v>0.352941176470588</v>
      </c>
      <c r="G3835" s="22" t="n">
        <v>153.74</v>
      </c>
      <c r="H3835" s="22" t="n">
        <v>88.52</v>
      </c>
      <c r="I3835" s="22" t="n">
        <v>12.74</v>
      </c>
      <c r="J3835" s="22" t="n">
        <v>0.071513</v>
      </c>
      <c r="K3835" s="22" t="n">
        <v>0.858784</v>
      </c>
      <c r="O3835" s="23"/>
    </row>
    <row r="3836" customFormat="false" ht="15" hidden="false" customHeight="false" outlineLevel="0" collapsed="false">
      <c r="A3836" s="22" t="s">
        <v>2264</v>
      </c>
      <c r="B3836" s="22" t="n">
        <v>105</v>
      </c>
      <c r="C3836" s="22" t="n">
        <v>8</v>
      </c>
      <c r="D3836" s="22" t="n">
        <v>97</v>
      </c>
      <c r="E3836" s="22" t="n">
        <v>170</v>
      </c>
      <c r="F3836" s="22" t="n">
        <f aca="false">D3836/SUM(C3836:E3836)</f>
        <v>0.352727272727273</v>
      </c>
      <c r="G3836" s="22" t="n">
        <v>11.61</v>
      </c>
      <c r="H3836" s="22" t="n">
        <v>89.78</v>
      </c>
      <c r="I3836" s="22" t="n">
        <v>173.61</v>
      </c>
      <c r="J3836" s="22" t="n">
        <v>1.776541</v>
      </c>
      <c r="K3836" s="22" t="n">
        <v>0.265656</v>
      </c>
      <c r="O3836" s="23"/>
    </row>
    <row r="3837" customFormat="false" ht="15" hidden="false" customHeight="false" outlineLevel="0" collapsed="false">
      <c r="A3837" s="22" t="s">
        <v>2265</v>
      </c>
      <c r="B3837" s="22" t="n">
        <v>109</v>
      </c>
      <c r="C3837" s="22" t="n">
        <v>135</v>
      </c>
      <c r="D3837" s="22" t="n">
        <v>79</v>
      </c>
      <c r="E3837" s="22" t="n">
        <v>10</v>
      </c>
      <c r="F3837" s="22" t="n">
        <f aca="false">D3837/SUM(C3837:E3837)</f>
        <v>0.352678571428571</v>
      </c>
      <c r="G3837" s="22" t="n">
        <v>135.94</v>
      </c>
      <c r="H3837" s="22" t="n">
        <v>77.12</v>
      </c>
      <c r="I3837" s="22" t="n">
        <v>10.94</v>
      </c>
      <c r="J3837" s="22" t="n">
        <v>0.132715</v>
      </c>
      <c r="K3837" s="22" t="n">
        <v>0.84678</v>
      </c>
      <c r="O3837" s="23"/>
    </row>
    <row r="3838" customFormat="false" ht="15" hidden="false" customHeight="false" outlineLevel="0" collapsed="false">
      <c r="A3838" s="22" t="s">
        <v>316</v>
      </c>
      <c r="B3838" s="22" t="n">
        <v>99</v>
      </c>
      <c r="C3838" s="22" t="n">
        <v>9</v>
      </c>
      <c r="D3838" s="22" t="n">
        <v>68</v>
      </c>
      <c r="E3838" s="22" t="n">
        <v>116</v>
      </c>
      <c r="F3838" s="22" t="n">
        <f aca="false">D3838/SUM(C3838:E3838)</f>
        <v>0.352331606217617</v>
      </c>
      <c r="G3838" s="22" t="n">
        <v>9.58</v>
      </c>
      <c r="H3838" s="22" t="n">
        <v>66.84</v>
      </c>
      <c r="I3838" s="22" t="n">
        <v>116.58</v>
      </c>
      <c r="J3838" s="22" t="n">
        <v>0.058193</v>
      </c>
      <c r="K3838" s="22" t="n">
        <v>1</v>
      </c>
      <c r="O3838" s="23"/>
    </row>
    <row r="3839" customFormat="false" ht="15" hidden="false" customHeight="false" outlineLevel="0" collapsed="false">
      <c r="A3839" s="22" t="s">
        <v>2266</v>
      </c>
      <c r="B3839" s="22" t="n">
        <v>112</v>
      </c>
      <c r="C3839" s="22" t="n">
        <v>94</v>
      </c>
      <c r="D3839" s="22" t="n">
        <v>56</v>
      </c>
      <c r="E3839" s="22" t="n">
        <v>9</v>
      </c>
      <c r="F3839" s="22" t="n">
        <f aca="false">D3839/SUM(C3839:E3839)</f>
        <v>0.352201257861635</v>
      </c>
      <c r="G3839" s="22" t="n">
        <v>93.61</v>
      </c>
      <c r="H3839" s="22" t="n">
        <v>56.78</v>
      </c>
      <c r="I3839" s="22" t="n">
        <v>8.61</v>
      </c>
      <c r="J3839" s="22" t="n">
        <v>0.029996</v>
      </c>
      <c r="K3839" s="22" t="n">
        <v>0.826105</v>
      </c>
      <c r="O3839" s="23"/>
    </row>
    <row r="3840" customFormat="false" ht="15" hidden="false" customHeight="false" outlineLevel="0" collapsed="false">
      <c r="A3840" s="22" t="s">
        <v>2267</v>
      </c>
      <c r="B3840" s="22" t="n">
        <v>67</v>
      </c>
      <c r="C3840" s="22" t="n">
        <v>12</v>
      </c>
      <c r="D3840" s="22" t="n">
        <v>100</v>
      </c>
      <c r="E3840" s="22" t="n">
        <v>172</v>
      </c>
      <c r="F3840" s="22" t="n">
        <f aca="false">D3840/SUM(C3840:E3840)</f>
        <v>0.352112676056338</v>
      </c>
      <c r="G3840" s="22" t="n">
        <v>13.54</v>
      </c>
      <c r="H3840" s="22" t="n">
        <v>96.93</v>
      </c>
      <c r="I3840" s="22" t="n">
        <v>173.54</v>
      </c>
      <c r="J3840" s="22" t="n">
        <v>0.284972</v>
      </c>
      <c r="K3840" s="22" t="n">
        <v>0.728115</v>
      </c>
      <c r="O3840" s="23"/>
    </row>
    <row r="3841" customFormat="false" ht="15" hidden="false" customHeight="false" outlineLevel="0" collapsed="false">
      <c r="A3841" s="22" t="s">
        <v>2268</v>
      </c>
      <c r="B3841" s="22" t="n">
        <v>92</v>
      </c>
      <c r="C3841" s="22" t="n">
        <v>172</v>
      </c>
      <c r="D3841" s="22" t="n">
        <v>100</v>
      </c>
      <c r="E3841" s="22" t="n">
        <v>12</v>
      </c>
      <c r="F3841" s="22" t="n">
        <f aca="false">D3841/SUM(C3841:E3841)</f>
        <v>0.352112676056338</v>
      </c>
      <c r="G3841" s="22" t="n">
        <v>173.54</v>
      </c>
      <c r="H3841" s="22" t="n">
        <v>96.93</v>
      </c>
      <c r="I3841" s="22" t="n">
        <v>13.54</v>
      </c>
      <c r="J3841" s="22" t="n">
        <v>0.284972</v>
      </c>
      <c r="K3841" s="22" t="n">
        <v>0.728115</v>
      </c>
      <c r="O3841" s="23"/>
    </row>
    <row r="3842" customFormat="false" ht="15" hidden="false" customHeight="false" outlineLevel="0" collapsed="false">
      <c r="A3842" s="22" t="s">
        <v>2269</v>
      </c>
      <c r="B3842" s="22" t="n">
        <v>36</v>
      </c>
      <c r="C3842" s="22" t="n">
        <v>103</v>
      </c>
      <c r="D3842" s="22" t="n">
        <v>63</v>
      </c>
      <c r="E3842" s="22" t="n">
        <v>13</v>
      </c>
      <c r="F3842" s="22" t="n">
        <f aca="false">D3842/SUM(C3842:E3842)</f>
        <v>0.35195530726257</v>
      </c>
      <c r="G3842" s="22" t="n">
        <v>101.06</v>
      </c>
      <c r="H3842" s="22" t="n">
        <v>66.87</v>
      </c>
      <c r="I3842" s="22" t="n">
        <v>11.06</v>
      </c>
      <c r="J3842" s="22" t="n">
        <v>0.600788</v>
      </c>
      <c r="K3842" s="22" t="n">
        <v>0.426925</v>
      </c>
      <c r="O3842" s="23"/>
    </row>
    <row r="3843" customFormat="false" ht="15" hidden="false" customHeight="false" outlineLevel="0" collapsed="false">
      <c r="A3843" s="22" t="s">
        <v>2270</v>
      </c>
      <c r="B3843" s="22" t="n">
        <v>97</v>
      </c>
      <c r="C3843" s="22" t="n">
        <v>160</v>
      </c>
      <c r="D3843" s="22" t="n">
        <v>95</v>
      </c>
      <c r="E3843" s="22" t="n">
        <v>15</v>
      </c>
      <c r="F3843" s="22" t="n">
        <f aca="false">D3843/SUM(C3843:E3843)</f>
        <v>0.351851851851852</v>
      </c>
      <c r="G3843" s="22" t="n">
        <v>159.47</v>
      </c>
      <c r="H3843" s="22" t="n">
        <v>96.06</v>
      </c>
      <c r="I3843" s="22" t="n">
        <v>14.47</v>
      </c>
      <c r="J3843" s="22" t="n">
        <v>0.033173</v>
      </c>
      <c r="K3843" s="22" t="n">
        <v>0.864357</v>
      </c>
      <c r="O3843" s="23"/>
    </row>
    <row r="3844" customFormat="false" ht="15" hidden="false" customHeight="false" outlineLevel="0" collapsed="false">
      <c r="A3844" s="22" t="s">
        <v>2271</v>
      </c>
      <c r="B3844" s="22" t="n">
        <v>15</v>
      </c>
      <c r="C3844" s="22" t="n">
        <v>8</v>
      </c>
      <c r="D3844" s="22" t="n">
        <v>84</v>
      </c>
      <c r="E3844" s="22" t="n">
        <v>147</v>
      </c>
      <c r="F3844" s="22" t="n">
        <f aca="false">D3844/SUM(C3844:E3844)</f>
        <v>0.351464435146443</v>
      </c>
      <c r="G3844" s="22" t="n">
        <v>10.46</v>
      </c>
      <c r="H3844" s="22" t="n">
        <v>79.08</v>
      </c>
      <c r="I3844" s="22" t="n">
        <v>149.46</v>
      </c>
      <c r="J3844" s="22" t="n">
        <v>0.925314</v>
      </c>
      <c r="K3844" s="22" t="n">
        <v>0.434758</v>
      </c>
      <c r="O3844" s="23"/>
    </row>
    <row r="3845" customFormat="false" ht="15" hidden="false" customHeight="false" outlineLevel="0" collapsed="false">
      <c r="A3845" s="22" t="s">
        <v>335</v>
      </c>
      <c r="B3845" s="22" t="n">
        <v>46</v>
      </c>
      <c r="C3845" s="22" t="n">
        <v>120</v>
      </c>
      <c r="D3845" s="22" t="n">
        <v>65</v>
      </c>
      <c r="E3845" s="22" t="n">
        <v>0</v>
      </c>
      <c r="F3845" s="22" t="n">
        <f aca="false">D3845/SUM(C3845:E3845)</f>
        <v>0.351351351351351</v>
      </c>
      <c r="G3845" s="22" t="n">
        <v>125.71</v>
      </c>
      <c r="H3845" s="22" t="n">
        <v>53.58</v>
      </c>
      <c r="I3845" s="22" t="n">
        <v>5.71</v>
      </c>
      <c r="J3845" s="22" t="n">
        <v>8.402311</v>
      </c>
      <c r="K3845" s="22" t="n">
        <v>0.001613</v>
      </c>
      <c r="O3845" s="23"/>
    </row>
    <row r="3846" customFormat="false" ht="15" hidden="false" customHeight="false" outlineLevel="0" collapsed="false">
      <c r="A3846" s="22" t="s">
        <v>2194</v>
      </c>
      <c r="B3846" s="22" t="n">
        <v>14</v>
      </c>
      <c r="C3846" s="22" t="n">
        <v>178</v>
      </c>
      <c r="D3846" s="22" t="n">
        <v>99</v>
      </c>
      <c r="E3846" s="22" t="n">
        <v>5</v>
      </c>
      <c r="F3846" s="22" t="n">
        <f aca="false">D3846/SUM(C3846:E3846)</f>
        <v>0.351063829787234</v>
      </c>
      <c r="G3846" s="22" t="n">
        <v>183.53</v>
      </c>
      <c r="H3846" s="22" t="n">
        <v>87.93</v>
      </c>
      <c r="I3846" s="22" t="n">
        <v>10.53</v>
      </c>
      <c r="J3846" s="22" t="n">
        <v>4.465619</v>
      </c>
      <c r="K3846" s="22" t="n">
        <v>0.036251</v>
      </c>
      <c r="O3846" s="23"/>
    </row>
    <row r="3847" customFormat="false" ht="15" hidden="false" customHeight="false" outlineLevel="0" collapsed="false">
      <c r="A3847" s="22" t="s">
        <v>2272</v>
      </c>
      <c r="B3847" s="22" t="n">
        <v>117</v>
      </c>
      <c r="C3847" s="22" t="n">
        <v>89</v>
      </c>
      <c r="D3847" s="22" t="n">
        <v>93</v>
      </c>
      <c r="E3847" s="22" t="n">
        <v>83</v>
      </c>
      <c r="F3847" s="22" t="n">
        <f aca="false">D3847/SUM(C3847:E3847)</f>
        <v>0.350943396226415</v>
      </c>
      <c r="G3847" s="22" t="n">
        <v>69.28</v>
      </c>
      <c r="H3847" s="22" t="n">
        <v>132.43</v>
      </c>
      <c r="I3847" s="22" t="n">
        <v>63.28</v>
      </c>
      <c r="J3847" s="22" t="n">
        <v>23.494098</v>
      </c>
      <c r="K3847" s="22" t="n">
        <v>1E-006</v>
      </c>
      <c r="O3847" s="23"/>
    </row>
    <row r="3848" customFormat="false" ht="15" hidden="false" customHeight="false" outlineLevel="0" collapsed="false">
      <c r="A3848" s="22" t="s">
        <v>1470</v>
      </c>
      <c r="B3848" s="22" t="n">
        <v>73</v>
      </c>
      <c r="C3848" s="22" t="n">
        <v>0</v>
      </c>
      <c r="D3848" s="22" t="n">
        <v>100</v>
      </c>
      <c r="E3848" s="22" t="n">
        <v>185</v>
      </c>
      <c r="F3848" s="22" t="n">
        <f aca="false">D3848/SUM(C3848:E3848)</f>
        <v>0.350877192982456</v>
      </c>
      <c r="G3848" s="22" t="n">
        <v>8.77</v>
      </c>
      <c r="H3848" s="22" t="n">
        <v>82.46</v>
      </c>
      <c r="I3848" s="22" t="n">
        <v>193.77</v>
      </c>
      <c r="J3848" s="22" t="n">
        <v>12.901766</v>
      </c>
      <c r="K3848" s="22" t="n">
        <v>4.5E-005</v>
      </c>
      <c r="O3848" s="23"/>
    </row>
    <row r="3849" customFormat="false" ht="15" hidden="false" customHeight="false" outlineLevel="0" collapsed="false">
      <c r="A3849" s="22" t="s">
        <v>1470</v>
      </c>
      <c r="B3849" s="22" t="n">
        <v>74</v>
      </c>
      <c r="C3849" s="22" t="n">
        <v>0</v>
      </c>
      <c r="D3849" s="22" t="n">
        <v>100</v>
      </c>
      <c r="E3849" s="22" t="n">
        <v>185</v>
      </c>
      <c r="F3849" s="22" t="n">
        <f aca="false">D3849/SUM(C3849:E3849)</f>
        <v>0.350877192982456</v>
      </c>
      <c r="G3849" s="22" t="n">
        <v>8.77</v>
      </c>
      <c r="H3849" s="22" t="n">
        <v>82.46</v>
      </c>
      <c r="I3849" s="22" t="n">
        <v>193.77</v>
      </c>
      <c r="J3849" s="22" t="n">
        <v>12.901766</v>
      </c>
      <c r="K3849" s="22" t="n">
        <v>4.5E-005</v>
      </c>
      <c r="O3849" s="23"/>
    </row>
    <row r="3850" customFormat="false" ht="15" hidden="false" customHeight="false" outlineLevel="0" collapsed="false">
      <c r="A3850" s="22" t="s">
        <v>2273</v>
      </c>
      <c r="B3850" s="22" t="n">
        <v>63</v>
      </c>
      <c r="C3850" s="22" t="n">
        <v>176</v>
      </c>
      <c r="D3850" s="22" t="n">
        <v>100</v>
      </c>
      <c r="E3850" s="22" t="n">
        <v>9</v>
      </c>
      <c r="F3850" s="22" t="n">
        <f aca="false">D3850/SUM(C3850:E3850)</f>
        <v>0.350877192982456</v>
      </c>
      <c r="G3850" s="22" t="n">
        <v>179.21</v>
      </c>
      <c r="H3850" s="22" t="n">
        <v>93.57</v>
      </c>
      <c r="I3850" s="22" t="n">
        <v>12.21</v>
      </c>
      <c r="J3850" s="22" t="n">
        <v>1.344977</v>
      </c>
      <c r="K3850" s="22" t="n">
        <v>0.283962</v>
      </c>
      <c r="O3850" s="23"/>
    </row>
    <row r="3851" customFormat="false" ht="15" hidden="false" customHeight="false" outlineLevel="0" collapsed="false">
      <c r="A3851" s="22" t="s">
        <v>2274</v>
      </c>
      <c r="B3851" s="22" t="n">
        <v>10</v>
      </c>
      <c r="C3851" s="22" t="n">
        <v>15</v>
      </c>
      <c r="D3851" s="22" t="n">
        <v>100</v>
      </c>
      <c r="E3851" s="22" t="n">
        <v>170</v>
      </c>
      <c r="F3851" s="22" t="n">
        <f aca="false">D3851/SUM(C3851:E3851)</f>
        <v>0.350877192982456</v>
      </c>
      <c r="G3851" s="22" t="n">
        <v>14.82</v>
      </c>
      <c r="H3851" s="22" t="n">
        <v>100.35</v>
      </c>
      <c r="I3851" s="22" t="n">
        <v>169.82</v>
      </c>
      <c r="J3851" s="22" t="n">
        <v>0.003484</v>
      </c>
      <c r="K3851" s="22" t="n">
        <v>1</v>
      </c>
      <c r="O3851" s="23"/>
    </row>
    <row r="3852" customFormat="false" ht="15" hidden="false" customHeight="false" outlineLevel="0" collapsed="false">
      <c r="A3852" s="22" t="s">
        <v>2275</v>
      </c>
      <c r="B3852" s="22" t="n">
        <v>61</v>
      </c>
      <c r="C3852" s="22" t="n">
        <v>141</v>
      </c>
      <c r="D3852" s="22" t="n">
        <v>80</v>
      </c>
      <c r="E3852" s="22" t="n">
        <v>7</v>
      </c>
      <c r="F3852" s="22" t="n">
        <f aca="false">D3852/SUM(C3852:E3852)</f>
        <v>0.350877192982456</v>
      </c>
      <c r="G3852" s="22" t="n">
        <v>143.69</v>
      </c>
      <c r="H3852" s="22" t="n">
        <v>74.62</v>
      </c>
      <c r="I3852" s="22" t="n">
        <v>9.69</v>
      </c>
      <c r="J3852" s="22" t="n">
        <v>1.183867</v>
      </c>
      <c r="K3852" s="22" t="n">
        <v>0.416242</v>
      </c>
      <c r="O3852" s="23"/>
    </row>
    <row r="3853" customFormat="false" ht="15" hidden="false" customHeight="false" outlineLevel="0" collapsed="false">
      <c r="A3853" s="22" t="s">
        <v>2276</v>
      </c>
      <c r="B3853" s="22" t="n">
        <v>30</v>
      </c>
      <c r="C3853" s="22" t="n">
        <v>17</v>
      </c>
      <c r="D3853" s="22" t="n">
        <v>94</v>
      </c>
      <c r="E3853" s="22" t="n">
        <v>157</v>
      </c>
      <c r="F3853" s="22" t="n">
        <f aca="false">D3853/SUM(C3853:E3853)</f>
        <v>0.350746268656716</v>
      </c>
      <c r="G3853" s="22" t="n">
        <v>15.28</v>
      </c>
      <c r="H3853" s="22" t="n">
        <v>97.43</v>
      </c>
      <c r="I3853" s="22" t="n">
        <v>155.28</v>
      </c>
      <c r="J3853" s="22" t="n">
        <v>0.332683</v>
      </c>
      <c r="K3853" s="22" t="n">
        <v>0.613564</v>
      </c>
      <c r="O3853" s="23"/>
    </row>
    <row r="3854" customFormat="false" ht="15" hidden="false" customHeight="false" outlineLevel="0" collapsed="false">
      <c r="A3854" s="22" t="s">
        <v>2277</v>
      </c>
      <c r="B3854" s="22" t="n">
        <v>118</v>
      </c>
      <c r="C3854" s="22" t="n">
        <v>16</v>
      </c>
      <c r="D3854" s="22" t="n">
        <v>95</v>
      </c>
      <c r="E3854" s="22" t="n">
        <v>160</v>
      </c>
      <c r="F3854" s="22" t="n">
        <f aca="false">D3854/SUM(C3854:E3854)</f>
        <v>0.350553505535055</v>
      </c>
      <c r="G3854" s="22" t="n">
        <v>14.88</v>
      </c>
      <c r="H3854" s="22" t="n">
        <v>97.24</v>
      </c>
      <c r="I3854" s="22" t="n">
        <v>158.88</v>
      </c>
      <c r="J3854" s="22" t="n">
        <v>0.144018</v>
      </c>
      <c r="K3854" s="22" t="n">
        <v>0.734758</v>
      </c>
      <c r="O3854" s="23"/>
    </row>
    <row r="3855" customFormat="false" ht="15" hidden="false" customHeight="false" outlineLevel="0" collapsed="false">
      <c r="A3855" s="22" t="s">
        <v>2278</v>
      </c>
      <c r="B3855" s="22" t="n">
        <v>122</v>
      </c>
      <c r="C3855" s="22" t="n">
        <v>6</v>
      </c>
      <c r="D3855" s="22" t="n">
        <v>95</v>
      </c>
      <c r="E3855" s="22" t="n">
        <v>170</v>
      </c>
      <c r="F3855" s="22" t="n">
        <f aca="false">D3855/SUM(C3855:E3855)</f>
        <v>0.350553505535055</v>
      </c>
      <c r="G3855" s="22" t="n">
        <v>10.56</v>
      </c>
      <c r="H3855" s="22" t="n">
        <v>85.88</v>
      </c>
      <c r="I3855" s="22" t="n">
        <v>174.56</v>
      </c>
      <c r="J3855" s="22" t="n">
        <v>3.058833</v>
      </c>
      <c r="K3855" s="22" t="n">
        <v>0.122285</v>
      </c>
      <c r="O3855" s="23"/>
    </row>
    <row r="3856" customFormat="false" ht="15" hidden="false" customHeight="false" outlineLevel="0" collapsed="false">
      <c r="A3856" s="22" t="s">
        <v>2279</v>
      </c>
      <c r="B3856" s="22" t="n">
        <v>37</v>
      </c>
      <c r="C3856" s="22" t="n">
        <v>164</v>
      </c>
      <c r="D3856" s="22" t="n">
        <v>96</v>
      </c>
      <c r="E3856" s="22" t="n">
        <v>14</v>
      </c>
      <c r="F3856" s="22" t="n">
        <f aca="false">D3856/SUM(C3856:E3856)</f>
        <v>0.35036496350365</v>
      </c>
      <c r="G3856" s="22" t="n">
        <v>164.03</v>
      </c>
      <c r="H3856" s="22" t="n">
        <v>95.94</v>
      </c>
      <c r="I3856" s="22" t="n">
        <v>14.03</v>
      </c>
      <c r="J3856" s="22" t="n">
        <v>0.000102</v>
      </c>
      <c r="K3856" s="22" t="n">
        <v>1</v>
      </c>
      <c r="O3856" s="23"/>
    </row>
    <row r="3857" customFormat="false" ht="15" hidden="false" customHeight="false" outlineLevel="0" collapsed="false">
      <c r="A3857" s="22" t="s">
        <v>2280</v>
      </c>
      <c r="B3857" s="22" t="n">
        <v>10</v>
      </c>
      <c r="C3857" s="22" t="n">
        <v>106</v>
      </c>
      <c r="D3857" s="22" t="n">
        <v>62</v>
      </c>
      <c r="E3857" s="22" t="n">
        <v>9</v>
      </c>
      <c r="F3857" s="22" t="n">
        <f aca="false">D3857/SUM(C3857:E3857)</f>
        <v>0.350282485875706</v>
      </c>
      <c r="G3857" s="22" t="n">
        <v>106.04</v>
      </c>
      <c r="H3857" s="22" t="n">
        <v>61.92</v>
      </c>
      <c r="I3857" s="22" t="n">
        <v>9.04</v>
      </c>
      <c r="J3857" s="22" t="n">
        <v>0.000289</v>
      </c>
      <c r="K3857" s="22" t="n">
        <v>1</v>
      </c>
      <c r="O3857" s="23"/>
    </row>
    <row r="3858" customFormat="false" ht="15" hidden="false" customHeight="false" outlineLevel="0" collapsed="false">
      <c r="A3858" s="22" t="s">
        <v>2281</v>
      </c>
      <c r="B3858" s="22" t="n">
        <v>43</v>
      </c>
      <c r="C3858" s="22" t="n">
        <v>5</v>
      </c>
      <c r="D3858" s="22" t="n">
        <v>76</v>
      </c>
      <c r="E3858" s="22" t="n">
        <v>136</v>
      </c>
      <c r="F3858" s="22" t="n">
        <f aca="false">D3858/SUM(C3858:E3858)</f>
        <v>0.350230414746544</v>
      </c>
      <c r="G3858" s="22" t="n">
        <v>8.52</v>
      </c>
      <c r="H3858" s="22" t="n">
        <v>68.96</v>
      </c>
      <c r="I3858" s="22" t="n">
        <v>139.52</v>
      </c>
      <c r="J3858" s="22" t="n">
        <v>2.262617</v>
      </c>
      <c r="K3858" s="22" t="n">
        <v>0.1973</v>
      </c>
      <c r="O3858" s="23"/>
    </row>
    <row r="3859" customFormat="false" ht="15" hidden="false" customHeight="false" outlineLevel="0" collapsed="false">
      <c r="A3859" s="22" t="s">
        <v>283</v>
      </c>
      <c r="B3859" s="22" t="n">
        <v>59</v>
      </c>
      <c r="C3859" s="22" t="n">
        <v>180</v>
      </c>
      <c r="D3859" s="22" t="n">
        <v>97</v>
      </c>
      <c r="E3859" s="22" t="n">
        <v>0</v>
      </c>
      <c r="F3859" s="22" t="n">
        <f aca="false">D3859/SUM(C3859:E3859)</f>
        <v>0.350180505415162</v>
      </c>
      <c r="G3859" s="22" t="n">
        <v>188.49</v>
      </c>
      <c r="H3859" s="22" t="n">
        <v>80.02</v>
      </c>
      <c r="I3859" s="22" t="n">
        <v>8.49</v>
      </c>
      <c r="J3859" s="22" t="n">
        <v>12.479318</v>
      </c>
      <c r="K3859" s="22" t="n">
        <v>4.5E-005</v>
      </c>
      <c r="O3859" s="23"/>
    </row>
    <row r="3860" customFormat="false" ht="15" hidden="false" customHeight="false" outlineLevel="0" collapsed="false">
      <c r="A3860" s="22" t="s">
        <v>2214</v>
      </c>
      <c r="B3860" s="22" t="n">
        <v>86</v>
      </c>
      <c r="C3860" s="22" t="n">
        <v>134</v>
      </c>
      <c r="D3860" s="22" t="n">
        <v>77</v>
      </c>
      <c r="E3860" s="22" t="n">
        <v>9</v>
      </c>
      <c r="F3860" s="22" t="n">
        <f aca="false">D3860/SUM(C3860:E3860)</f>
        <v>0.35</v>
      </c>
      <c r="G3860" s="22" t="n">
        <v>135.26</v>
      </c>
      <c r="H3860" s="22" t="n">
        <v>74.49</v>
      </c>
      <c r="I3860" s="22" t="n">
        <v>10.26</v>
      </c>
      <c r="J3860" s="22" t="n">
        <v>0.25007</v>
      </c>
      <c r="K3860" s="22" t="n">
        <v>0.694933</v>
      </c>
      <c r="O3860" s="23"/>
    </row>
    <row r="3861" customFormat="false" ht="15" hidden="false" customHeight="false" outlineLevel="0" collapsed="false">
      <c r="A3861" s="22" t="s">
        <v>2282</v>
      </c>
      <c r="B3861" s="22" t="n">
        <v>27</v>
      </c>
      <c r="C3861" s="22" t="n">
        <v>20</v>
      </c>
      <c r="D3861" s="22" t="n">
        <v>77</v>
      </c>
      <c r="E3861" s="22" t="n">
        <v>123</v>
      </c>
      <c r="F3861" s="22" t="n">
        <f aca="false">D3861/SUM(C3861:E3861)</f>
        <v>0.35</v>
      </c>
      <c r="G3861" s="22" t="n">
        <v>15.56</v>
      </c>
      <c r="H3861" s="22" t="n">
        <v>85.89</v>
      </c>
      <c r="I3861" s="22" t="n">
        <v>118.56</v>
      </c>
      <c r="J3861" s="22" t="n">
        <v>2.356251</v>
      </c>
      <c r="K3861" s="22" t="n">
        <v>0.122544</v>
      </c>
      <c r="O3861" s="23"/>
    </row>
    <row r="3862" customFormat="false" ht="15" hidden="false" customHeight="false" outlineLevel="0" collapsed="false">
      <c r="A3862" s="22" t="s">
        <v>2283</v>
      </c>
      <c r="B3862" s="22" t="n">
        <v>49</v>
      </c>
      <c r="C3862" s="22" t="n">
        <v>6</v>
      </c>
      <c r="D3862" s="22" t="n">
        <v>91</v>
      </c>
      <c r="E3862" s="22" t="n">
        <v>163</v>
      </c>
      <c r="F3862" s="22" t="n">
        <f aca="false">D3862/SUM(C3862:E3862)</f>
        <v>0.35</v>
      </c>
      <c r="G3862" s="22" t="n">
        <v>10.2</v>
      </c>
      <c r="H3862" s="22" t="n">
        <v>82.6</v>
      </c>
      <c r="I3862" s="22" t="n">
        <v>167.2</v>
      </c>
      <c r="J3862" s="22" t="n">
        <v>2.690239</v>
      </c>
      <c r="K3862" s="22" t="n">
        <v>0.120226</v>
      </c>
      <c r="O3862" s="23"/>
    </row>
    <row r="3863" customFormat="false" ht="15" hidden="false" customHeight="false" outlineLevel="0" collapsed="false">
      <c r="A3863" s="22" t="s">
        <v>2284</v>
      </c>
      <c r="B3863" s="22" t="n">
        <v>111</v>
      </c>
      <c r="C3863" s="22" t="n">
        <v>149</v>
      </c>
      <c r="D3863" s="22" t="n">
        <v>92</v>
      </c>
      <c r="E3863" s="22" t="n">
        <v>22</v>
      </c>
      <c r="F3863" s="22" t="n">
        <f aca="false">D3863/SUM(C3863:E3863)</f>
        <v>0.349809885931559</v>
      </c>
      <c r="G3863" s="22" t="n">
        <v>144.58</v>
      </c>
      <c r="H3863" s="22" t="n">
        <v>100.84</v>
      </c>
      <c r="I3863" s="22" t="n">
        <v>17.58</v>
      </c>
      <c r="J3863" s="22" t="n">
        <v>2.019673</v>
      </c>
      <c r="K3863" s="22" t="n">
        <v>0.150425</v>
      </c>
      <c r="O3863" s="23"/>
    </row>
    <row r="3864" customFormat="false" ht="15" hidden="false" customHeight="false" outlineLevel="0" collapsed="false">
      <c r="A3864" s="22" t="s">
        <v>1727</v>
      </c>
      <c r="B3864" s="22" t="n">
        <v>37</v>
      </c>
      <c r="C3864" s="22" t="n">
        <v>6</v>
      </c>
      <c r="D3864" s="22" t="n">
        <v>92</v>
      </c>
      <c r="E3864" s="22" t="n">
        <v>165</v>
      </c>
      <c r="F3864" s="22" t="n">
        <f aca="false">D3864/SUM(C3864:E3864)</f>
        <v>0.349809885931559</v>
      </c>
      <c r="G3864" s="22" t="n">
        <v>10.28</v>
      </c>
      <c r="H3864" s="22" t="n">
        <v>83.44</v>
      </c>
      <c r="I3864" s="22" t="n">
        <v>169.28</v>
      </c>
      <c r="J3864" s="22" t="n">
        <v>2.76988</v>
      </c>
      <c r="K3864" s="22" t="n">
        <v>0.12015</v>
      </c>
      <c r="O3864" s="23"/>
    </row>
    <row r="3865" customFormat="false" ht="15" hidden="false" customHeight="false" outlineLevel="0" collapsed="false">
      <c r="A3865" s="22" t="s">
        <v>2285</v>
      </c>
      <c r="B3865" s="22" t="n">
        <v>120</v>
      </c>
      <c r="C3865" s="22" t="n">
        <v>157</v>
      </c>
      <c r="D3865" s="22" t="n">
        <v>92</v>
      </c>
      <c r="E3865" s="22" t="n">
        <v>14</v>
      </c>
      <c r="F3865" s="22" t="n">
        <f aca="false">D3865/SUM(C3865:E3865)</f>
        <v>0.349809885931559</v>
      </c>
      <c r="G3865" s="22" t="n">
        <v>156.69</v>
      </c>
      <c r="H3865" s="22" t="n">
        <v>92.62</v>
      </c>
      <c r="I3865" s="22" t="n">
        <v>13.69</v>
      </c>
      <c r="J3865" s="22" t="n">
        <v>0.01192</v>
      </c>
      <c r="K3865" s="22" t="n">
        <v>0.862441</v>
      </c>
      <c r="O3865" s="23"/>
    </row>
    <row r="3866" customFormat="false" ht="15" hidden="false" customHeight="false" outlineLevel="0" collapsed="false">
      <c r="A3866" s="22" t="s">
        <v>601</v>
      </c>
      <c r="B3866" s="22" t="n">
        <v>81</v>
      </c>
      <c r="C3866" s="22" t="n">
        <v>13</v>
      </c>
      <c r="D3866" s="22" t="n">
        <v>85</v>
      </c>
      <c r="E3866" s="22" t="n">
        <v>145</v>
      </c>
      <c r="F3866" s="22" t="n">
        <f aca="false">D3866/SUM(C3866:E3866)</f>
        <v>0.349794238683128</v>
      </c>
      <c r="G3866" s="22" t="n">
        <v>12.68</v>
      </c>
      <c r="H3866" s="22" t="n">
        <v>85.65</v>
      </c>
      <c r="I3866" s="22" t="n">
        <v>144.68</v>
      </c>
      <c r="J3866" s="22" t="n">
        <v>0.013916</v>
      </c>
      <c r="K3866" s="22" t="n">
        <v>0.857081</v>
      </c>
      <c r="O3866" s="23"/>
    </row>
    <row r="3867" customFormat="false" ht="15" hidden="false" customHeight="false" outlineLevel="0" collapsed="false">
      <c r="A3867" s="22" t="s">
        <v>2286</v>
      </c>
      <c r="B3867" s="22" t="n">
        <v>74</v>
      </c>
      <c r="C3867" s="22" t="n">
        <v>11</v>
      </c>
      <c r="D3867" s="22" t="n">
        <v>71</v>
      </c>
      <c r="E3867" s="22" t="n">
        <v>121</v>
      </c>
      <c r="F3867" s="22" t="n">
        <f aca="false">D3867/SUM(C3867:E3867)</f>
        <v>0.349753694581281</v>
      </c>
      <c r="G3867" s="22" t="n">
        <v>10.65</v>
      </c>
      <c r="H3867" s="22" t="n">
        <v>71.7</v>
      </c>
      <c r="I3867" s="22" t="n">
        <v>120.65</v>
      </c>
      <c r="J3867" s="22" t="n">
        <v>0.019187</v>
      </c>
      <c r="K3867" s="22" t="n">
        <v>0.844179</v>
      </c>
      <c r="O3867" s="23"/>
    </row>
    <row r="3868" customFormat="false" ht="15" hidden="false" customHeight="false" outlineLevel="0" collapsed="false">
      <c r="A3868" s="22" t="s">
        <v>2287</v>
      </c>
      <c r="B3868" s="22" t="n">
        <v>83</v>
      </c>
      <c r="C3868" s="22" t="n">
        <v>7</v>
      </c>
      <c r="D3868" s="22" t="n">
        <v>64</v>
      </c>
      <c r="E3868" s="22" t="n">
        <v>112</v>
      </c>
      <c r="F3868" s="22" t="n">
        <f aca="false">D3868/SUM(C3868:E3868)</f>
        <v>0.349726775956284</v>
      </c>
      <c r="G3868" s="22" t="n">
        <v>8.31</v>
      </c>
      <c r="H3868" s="22" t="n">
        <v>61.38</v>
      </c>
      <c r="I3868" s="22" t="n">
        <v>113.31</v>
      </c>
      <c r="J3868" s="22" t="n">
        <v>0.33421</v>
      </c>
      <c r="K3868" s="22" t="n">
        <v>0.66376</v>
      </c>
      <c r="O3868" s="23"/>
    </row>
    <row r="3869" customFormat="false" ht="15" hidden="false" customHeight="false" outlineLevel="0" collapsed="false">
      <c r="A3869" s="22" t="s">
        <v>2287</v>
      </c>
      <c r="B3869" s="22" t="n">
        <v>94</v>
      </c>
      <c r="C3869" s="22" t="n">
        <v>7</v>
      </c>
      <c r="D3869" s="22" t="n">
        <v>64</v>
      </c>
      <c r="E3869" s="22" t="n">
        <v>112</v>
      </c>
      <c r="F3869" s="22" t="n">
        <f aca="false">D3869/SUM(C3869:E3869)</f>
        <v>0.349726775956284</v>
      </c>
      <c r="G3869" s="22" t="n">
        <v>8.31</v>
      </c>
      <c r="H3869" s="22" t="n">
        <v>61.38</v>
      </c>
      <c r="I3869" s="22" t="n">
        <v>113.31</v>
      </c>
      <c r="J3869" s="22" t="n">
        <v>0.33421</v>
      </c>
      <c r="K3869" s="22" t="n">
        <v>0.66376</v>
      </c>
      <c r="O3869" s="23"/>
    </row>
    <row r="3870" customFormat="false" ht="15" hidden="false" customHeight="false" outlineLevel="0" collapsed="false">
      <c r="A3870" s="22" t="s">
        <v>2287</v>
      </c>
      <c r="B3870" s="22" t="n">
        <v>99</v>
      </c>
      <c r="C3870" s="22" t="n">
        <v>7</v>
      </c>
      <c r="D3870" s="22" t="n">
        <v>64</v>
      </c>
      <c r="E3870" s="22" t="n">
        <v>112</v>
      </c>
      <c r="F3870" s="22" t="n">
        <f aca="false">D3870/SUM(C3870:E3870)</f>
        <v>0.349726775956284</v>
      </c>
      <c r="G3870" s="22" t="n">
        <v>8.31</v>
      </c>
      <c r="H3870" s="22" t="n">
        <v>61.38</v>
      </c>
      <c r="I3870" s="22" t="n">
        <v>113.31</v>
      </c>
      <c r="J3870" s="22" t="n">
        <v>0.33421</v>
      </c>
      <c r="K3870" s="22" t="n">
        <v>0.66376</v>
      </c>
      <c r="O3870" s="23"/>
    </row>
    <row r="3871" customFormat="false" ht="15" hidden="false" customHeight="false" outlineLevel="0" collapsed="false">
      <c r="A3871" s="22" t="s">
        <v>1071</v>
      </c>
      <c r="B3871" s="22" t="n">
        <v>101</v>
      </c>
      <c r="C3871" s="22" t="n">
        <v>160</v>
      </c>
      <c r="D3871" s="22" t="n">
        <v>100</v>
      </c>
      <c r="E3871" s="22" t="n">
        <v>26</v>
      </c>
      <c r="F3871" s="22" t="n">
        <f aca="false">D3871/SUM(C3871:E3871)</f>
        <v>0.34965034965035</v>
      </c>
      <c r="G3871" s="22" t="n">
        <v>154.2</v>
      </c>
      <c r="H3871" s="22" t="n">
        <v>111.61</v>
      </c>
      <c r="I3871" s="22" t="n">
        <v>20.2</v>
      </c>
      <c r="J3871" s="22" t="n">
        <v>3.093972</v>
      </c>
      <c r="K3871" s="22" t="n">
        <v>0.094317</v>
      </c>
      <c r="O3871" s="23"/>
    </row>
    <row r="3872" customFormat="false" ht="15" hidden="false" customHeight="false" outlineLevel="0" collapsed="false">
      <c r="A3872" s="22" t="s">
        <v>2288</v>
      </c>
      <c r="B3872" s="22" t="n">
        <v>71</v>
      </c>
      <c r="C3872" s="22" t="n">
        <v>8</v>
      </c>
      <c r="D3872" s="22" t="n">
        <v>100</v>
      </c>
      <c r="E3872" s="22" t="n">
        <v>178</v>
      </c>
      <c r="F3872" s="22" t="n">
        <f aca="false">D3872/SUM(C3872:E3872)</f>
        <v>0.34965034965035</v>
      </c>
      <c r="G3872" s="22" t="n">
        <v>11.76</v>
      </c>
      <c r="H3872" s="22" t="n">
        <v>92.48</v>
      </c>
      <c r="I3872" s="22" t="n">
        <v>181.76</v>
      </c>
      <c r="J3872" s="22" t="n">
        <v>1.893498</v>
      </c>
      <c r="K3872" s="22" t="n">
        <v>0.202883</v>
      </c>
      <c r="O3872" s="23"/>
    </row>
    <row r="3873" customFormat="false" ht="15" hidden="false" customHeight="false" outlineLevel="0" collapsed="false">
      <c r="A3873" s="22" t="s">
        <v>2289</v>
      </c>
      <c r="B3873" s="22" t="n">
        <v>42</v>
      </c>
      <c r="C3873" s="22" t="n">
        <v>7</v>
      </c>
      <c r="D3873" s="22" t="n">
        <v>100</v>
      </c>
      <c r="E3873" s="22" t="n">
        <v>179</v>
      </c>
      <c r="F3873" s="22" t="n">
        <f aca="false">D3873/SUM(C3873:E3873)</f>
        <v>0.34965034965035</v>
      </c>
      <c r="G3873" s="22" t="n">
        <v>11.36</v>
      </c>
      <c r="H3873" s="22" t="n">
        <v>91.28</v>
      </c>
      <c r="I3873" s="22" t="n">
        <v>183.36</v>
      </c>
      <c r="J3873" s="22" t="n">
        <v>2.610227</v>
      </c>
      <c r="K3873" s="22" t="n">
        <v>0.137571</v>
      </c>
      <c r="O3873" s="23"/>
    </row>
    <row r="3874" customFormat="false" ht="15" hidden="false" customHeight="false" outlineLevel="0" collapsed="false">
      <c r="A3874" s="22" t="s">
        <v>1639</v>
      </c>
      <c r="B3874" s="22" t="n">
        <v>19</v>
      </c>
      <c r="C3874" s="22" t="n">
        <v>162</v>
      </c>
      <c r="D3874" s="22" t="n">
        <v>93</v>
      </c>
      <c r="E3874" s="22" t="n">
        <v>11</v>
      </c>
      <c r="F3874" s="22" t="n">
        <f aca="false">D3874/SUM(C3874:E3874)</f>
        <v>0.349624060150376</v>
      </c>
      <c r="G3874" s="22" t="n">
        <v>163.43</v>
      </c>
      <c r="H3874" s="22" t="n">
        <v>90.14</v>
      </c>
      <c r="I3874" s="22" t="n">
        <v>12.43</v>
      </c>
      <c r="J3874" s="22" t="n">
        <v>0.267591</v>
      </c>
      <c r="K3874" s="22" t="n">
        <v>0.718486</v>
      </c>
      <c r="O3874" s="23"/>
    </row>
    <row r="3875" customFormat="false" ht="15" hidden="false" customHeight="false" outlineLevel="0" collapsed="false">
      <c r="A3875" s="22" t="s">
        <v>2290</v>
      </c>
      <c r="B3875" s="22" t="n">
        <v>65</v>
      </c>
      <c r="C3875" s="22" t="n">
        <v>129</v>
      </c>
      <c r="D3875" s="22" t="n">
        <v>79</v>
      </c>
      <c r="E3875" s="22" t="n">
        <v>18</v>
      </c>
      <c r="F3875" s="22" t="n">
        <f aca="false">D3875/SUM(C3875:E3875)</f>
        <v>0.349557522123894</v>
      </c>
      <c r="G3875" s="22" t="n">
        <v>125.63</v>
      </c>
      <c r="H3875" s="22" t="n">
        <v>85.74</v>
      </c>
      <c r="I3875" s="22" t="n">
        <v>14.63</v>
      </c>
      <c r="J3875" s="22" t="n">
        <v>1.397005</v>
      </c>
      <c r="K3875" s="22" t="n">
        <v>0.224243</v>
      </c>
      <c r="O3875" s="23"/>
    </row>
    <row r="3876" customFormat="false" ht="15" hidden="false" customHeight="false" outlineLevel="0" collapsed="false">
      <c r="A3876" s="22" t="s">
        <v>2290</v>
      </c>
      <c r="B3876" s="22" t="n">
        <v>67</v>
      </c>
      <c r="C3876" s="22" t="n">
        <v>129</v>
      </c>
      <c r="D3876" s="22" t="n">
        <v>79</v>
      </c>
      <c r="E3876" s="22" t="n">
        <v>18</v>
      </c>
      <c r="F3876" s="22" t="n">
        <f aca="false">D3876/SUM(C3876:E3876)</f>
        <v>0.349557522123894</v>
      </c>
      <c r="G3876" s="22" t="n">
        <v>125.63</v>
      </c>
      <c r="H3876" s="22" t="n">
        <v>85.74</v>
      </c>
      <c r="I3876" s="22" t="n">
        <v>14.63</v>
      </c>
      <c r="J3876" s="22" t="n">
        <v>1.397005</v>
      </c>
      <c r="K3876" s="22" t="n">
        <v>0.224243</v>
      </c>
      <c r="O3876" s="23"/>
    </row>
    <row r="3877" customFormat="false" ht="15" hidden="false" customHeight="false" outlineLevel="0" collapsed="false">
      <c r="A3877" s="22" t="s">
        <v>2291</v>
      </c>
      <c r="B3877" s="22" t="n">
        <v>97</v>
      </c>
      <c r="C3877" s="22" t="n">
        <v>157</v>
      </c>
      <c r="D3877" s="22" t="n">
        <v>94</v>
      </c>
      <c r="E3877" s="22" t="n">
        <v>18</v>
      </c>
      <c r="F3877" s="22" t="n">
        <f aca="false">D3877/SUM(C3877:E3877)</f>
        <v>0.349442379182156</v>
      </c>
      <c r="G3877" s="22" t="n">
        <v>154.71</v>
      </c>
      <c r="H3877" s="22" t="n">
        <v>98.59</v>
      </c>
      <c r="I3877" s="22" t="n">
        <v>15.71</v>
      </c>
      <c r="J3877" s="22" t="n">
        <v>0.582419</v>
      </c>
      <c r="K3877" s="22" t="n">
        <v>0.504795</v>
      </c>
      <c r="O3877" s="23"/>
    </row>
    <row r="3878" customFormat="false" ht="15" hidden="false" customHeight="false" outlineLevel="0" collapsed="false">
      <c r="A3878" s="22" t="s">
        <v>1776</v>
      </c>
      <c r="B3878" s="22" t="n">
        <v>64</v>
      </c>
      <c r="C3878" s="22" t="n">
        <v>11</v>
      </c>
      <c r="D3878" s="22" t="n">
        <v>88</v>
      </c>
      <c r="E3878" s="22" t="n">
        <v>153</v>
      </c>
      <c r="F3878" s="22" t="n">
        <f aca="false">D3878/SUM(C3878:E3878)</f>
        <v>0.349206349206349</v>
      </c>
      <c r="G3878" s="22" t="n">
        <v>12</v>
      </c>
      <c r="H3878" s="22" t="n">
        <v>85.99</v>
      </c>
      <c r="I3878" s="22" t="n">
        <v>154</v>
      </c>
      <c r="J3878" s="22" t="n">
        <v>0.137399</v>
      </c>
      <c r="K3878" s="22" t="n">
        <v>0.853762</v>
      </c>
      <c r="O3878" s="23"/>
    </row>
    <row r="3879" customFormat="false" ht="15" hidden="false" customHeight="false" outlineLevel="0" collapsed="false">
      <c r="A3879" s="22" t="s">
        <v>2292</v>
      </c>
      <c r="B3879" s="22" t="n">
        <v>15</v>
      </c>
      <c r="C3879" s="22" t="n">
        <v>6</v>
      </c>
      <c r="D3879" s="22" t="n">
        <v>66</v>
      </c>
      <c r="E3879" s="22" t="n">
        <v>117</v>
      </c>
      <c r="F3879" s="22" t="n">
        <f aca="false">D3879/SUM(C3879:E3879)</f>
        <v>0.349206349206349</v>
      </c>
      <c r="G3879" s="22" t="n">
        <v>8.05</v>
      </c>
      <c r="H3879" s="22" t="n">
        <v>61.9</v>
      </c>
      <c r="I3879" s="22" t="n">
        <v>119.05</v>
      </c>
      <c r="J3879" s="22" t="n">
        <v>0.827127</v>
      </c>
      <c r="K3879" s="22" t="n">
        <v>0.504667</v>
      </c>
      <c r="O3879" s="23"/>
    </row>
    <row r="3880" customFormat="false" ht="15" hidden="false" customHeight="false" outlineLevel="0" collapsed="false">
      <c r="A3880" s="22" t="s">
        <v>2157</v>
      </c>
      <c r="B3880" s="22" t="n">
        <v>66</v>
      </c>
      <c r="C3880" s="22" t="n">
        <v>13</v>
      </c>
      <c r="D3880" s="22" t="n">
        <v>59</v>
      </c>
      <c r="E3880" s="22" t="n">
        <v>97</v>
      </c>
      <c r="F3880" s="22" t="n">
        <f aca="false">D3880/SUM(C3880:E3880)</f>
        <v>0.349112426035503</v>
      </c>
      <c r="G3880" s="22" t="n">
        <v>10.69</v>
      </c>
      <c r="H3880" s="22" t="n">
        <v>63.62</v>
      </c>
      <c r="I3880" s="22" t="n">
        <v>94.69</v>
      </c>
      <c r="J3880" s="22" t="n">
        <v>0.892742</v>
      </c>
      <c r="K3880" s="22" t="n">
        <v>0.412031</v>
      </c>
      <c r="O3880" s="23"/>
    </row>
    <row r="3881" customFormat="false" ht="15" hidden="false" customHeight="false" outlineLevel="0" collapsed="false">
      <c r="A3881" s="22" t="s">
        <v>2157</v>
      </c>
      <c r="B3881" s="22" t="n">
        <v>68</v>
      </c>
      <c r="C3881" s="22" t="n">
        <v>13</v>
      </c>
      <c r="D3881" s="22" t="n">
        <v>59</v>
      </c>
      <c r="E3881" s="22" t="n">
        <v>97</v>
      </c>
      <c r="F3881" s="22" t="n">
        <f aca="false">D3881/SUM(C3881:E3881)</f>
        <v>0.349112426035503</v>
      </c>
      <c r="G3881" s="22" t="n">
        <v>10.69</v>
      </c>
      <c r="H3881" s="22" t="n">
        <v>63.62</v>
      </c>
      <c r="I3881" s="22" t="n">
        <v>94.69</v>
      </c>
      <c r="J3881" s="22" t="n">
        <v>0.892742</v>
      </c>
      <c r="K3881" s="22" t="n">
        <v>0.412031</v>
      </c>
      <c r="O3881" s="23"/>
    </row>
    <row r="3882" customFormat="false" ht="15" hidden="false" customHeight="false" outlineLevel="0" collapsed="false">
      <c r="A3882" s="22" t="s">
        <v>2157</v>
      </c>
      <c r="B3882" s="22" t="n">
        <v>71</v>
      </c>
      <c r="C3882" s="22" t="n">
        <v>13</v>
      </c>
      <c r="D3882" s="22" t="n">
        <v>59</v>
      </c>
      <c r="E3882" s="22" t="n">
        <v>97</v>
      </c>
      <c r="F3882" s="22" t="n">
        <f aca="false">D3882/SUM(C3882:E3882)</f>
        <v>0.349112426035503</v>
      </c>
      <c r="G3882" s="22" t="n">
        <v>10.69</v>
      </c>
      <c r="H3882" s="22" t="n">
        <v>63.62</v>
      </c>
      <c r="I3882" s="22" t="n">
        <v>94.69</v>
      </c>
      <c r="J3882" s="22" t="n">
        <v>0.892742</v>
      </c>
      <c r="K3882" s="22" t="n">
        <v>0.412031</v>
      </c>
      <c r="O3882" s="23"/>
    </row>
    <row r="3883" customFormat="false" ht="15" hidden="false" customHeight="false" outlineLevel="0" collapsed="false">
      <c r="A3883" s="22" t="s">
        <v>2293</v>
      </c>
      <c r="B3883" s="22" t="n">
        <v>93</v>
      </c>
      <c r="C3883" s="22" t="n">
        <v>11</v>
      </c>
      <c r="D3883" s="22" t="n">
        <v>59</v>
      </c>
      <c r="E3883" s="22" t="n">
        <v>99</v>
      </c>
      <c r="F3883" s="22" t="n">
        <f aca="false">D3883/SUM(C3883:E3883)</f>
        <v>0.349112426035503</v>
      </c>
      <c r="G3883" s="22" t="n">
        <v>9.71</v>
      </c>
      <c r="H3883" s="22" t="n">
        <v>61.59</v>
      </c>
      <c r="I3883" s="22" t="n">
        <v>97.71</v>
      </c>
      <c r="J3883" s="22" t="n">
        <v>0.298584</v>
      </c>
      <c r="K3883" s="22" t="n">
        <v>0.53405</v>
      </c>
      <c r="O3883" s="23"/>
    </row>
    <row r="3884" customFormat="false" ht="15" hidden="false" customHeight="false" outlineLevel="0" collapsed="false">
      <c r="A3884" s="22" t="s">
        <v>2294</v>
      </c>
      <c r="B3884" s="22" t="n">
        <v>58</v>
      </c>
      <c r="C3884" s="22" t="n">
        <v>175</v>
      </c>
      <c r="D3884" s="22" t="n">
        <v>96</v>
      </c>
      <c r="E3884" s="22" t="n">
        <v>4</v>
      </c>
      <c r="F3884" s="22" t="n">
        <f aca="false">D3884/SUM(C3884:E3884)</f>
        <v>0.349090909090909</v>
      </c>
      <c r="G3884" s="22" t="n">
        <v>180.83</v>
      </c>
      <c r="H3884" s="22" t="n">
        <v>84.33</v>
      </c>
      <c r="I3884" s="22" t="n">
        <v>9.83</v>
      </c>
      <c r="J3884" s="22" t="n">
        <v>5.261687</v>
      </c>
      <c r="K3884" s="22" t="n">
        <v>0.028449</v>
      </c>
      <c r="O3884" s="23"/>
    </row>
    <row r="3885" customFormat="false" ht="15" hidden="false" customHeight="false" outlineLevel="0" collapsed="false">
      <c r="A3885" s="22" t="s">
        <v>1416</v>
      </c>
      <c r="B3885" s="22" t="n">
        <v>96</v>
      </c>
      <c r="C3885" s="22" t="n">
        <v>166</v>
      </c>
      <c r="D3885" s="22" t="n">
        <v>96</v>
      </c>
      <c r="E3885" s="22" t="n">
        <v>13</v>
      </c>
      <c r="F3885" s="22" t="n">
        <f aca="false">D3885/SUM(C3885:E3885)</f>
        <v>0.349090909090909</v>
      </c>
      <c r="G3885" s="22" t="n">
        <v>166.53</v>
      </c>
      <c r="H3885" s="22" t="n">
        <v>94.94</v>
      </c>
      <c r="I3885" s="22" t="n">
        <v>13.53</v>
      </c>
      <c r="J3885" s="22" t="n">
        <v>0.034399</v>
      </c>
      <c r="K3885" s="22" t="n">
        <v>1</v>
      </c>
      <c r="O3885" s="23"/>
    </row>
    <row r="3886" customFormat="false" ht="15" hidden="false" customHeight="false" outlineLevel="0" collapsed="false">
      <c r="A3886" s="22" t="s">
        <v>2295</v>
      </c>
      <c r="B3886" s="22" t="n">
        <v>51</v>
      </c>
      <c r="C3886" s="22" t="n">
        <v>10</v>
      </c>
      <c r="D3886" s="22" t="n">
        <v>97</v>
      </c>
      <c r="E3886" s="22" t="n">
        <v>171</v>
      </c>
      <c r="F3886" s="22" t="n">
        <f aca="false">D3886/SUM(C3886:E3886)</f>
        <v>0.348920863309352</v>
      </c>
      <c r="G3886" s="22" t="n">
        <v>12.31</v>
      </c>
      <c r="H3886" s="22" t="n">
        <v>92.38</v>
      </c>
      <c r="I3886" s="22" t="n">
        <v>173.31</v>
      </c>
      <c r="J3886" s="22" t="n">
        <v>0.69546</v>
      </c>
      <c r="K3886" s="22" t="n">
        <v>0.473813</v>
      </c>
      <c r="O3886" s="23"/>
    </row>
    <row r="3887" customFormat="false" ht="15" hidden="false" customHeight="false" outlineLevel="0" collapsed="false">
      <c r="A3887" s="22" t="s">
        <v>2296</v>
      </c>
      <c r="B3887" s="22" t="n">
        <v>87</v>
      </c>
      <c r="C3887" s="22" t="n">
        <v>172</v>
      </c>
      <c r="D3887" s="22" t="n">
        <v>97</v>
      </c>
      <c r="E3887" s="22" t="n">
        <v>9</v>
      </c>
      <c r="F3887" s="22" t="n">
        <f aca="false">D3887/SUM(C3887:E3887)</f>
        <v>0.348920863309352</v>
      </c>
      <c r="G3887" s="22" t="n">
        <v>174.89</v>
      </c>
      <c r="H3887" s="22" t="n">
        <v>91.21</v>
      </c>
      <c r="I3887" s="22" t="n">
        <v>11.89</v>
      </c>
      <c r="J3887" s="22" t="n">
        <v>1.118598</v>
      </c>
      <c r="K3887" s="22" t="n">
        <v>0.362029</v>
      </c>
      <c r="O3887" s="23"/>
    </row>
    <row r="3888" customFormat="false" ht="15" hidden="false" customHeight="false" outlineLevel="0" collapsed="false">
      <c r="A3888" s="22" t="s">
        <v>2297</v>
      </c>
      <c r="B3888" s="22" t="n">
        <v>25</v>
      </c>
      <c r="C3888" s="22" t="n">
        <v>175</v>
      </c>
      <c r="D3888" s="22" t="n">
        <v>97</v>
      </c>
      <c r="E3888" s="22" t="n">
        <v>6</v>
      </c>
      <c r="F3888" s="22" t="n">
        <f aca="false">D3888/SUM(C3888:E3888)</f>
        <v>0.348920863309352</v>
      </c>
      <c r="G3888" s="22" t="n">
        <v>179.68</v>
      </c>
      <c r="H3888" s="22" t="n">
        <v>87.63</v>
      </c>
      <c r="I3888" s="22" t="n">
        <v>10.68</v>
      </c>
      <c r="J3888" s="22" t="n">
        <v>3.177499</v>
      </c>
      <c r="K3888" s="22" t="n">
        <v>0.087728</v>
      </c>
      <c r="O3888" s="23"/>
    </row>
    <row r="3889" customFormat="false" ht="15" hidden="false" customHeight="false" outlineLevel="0" collapsed="false">
      <c r="A3889" s="22" t="s">
        <v>2298</v>
      </c>
      <c r="B3889" s="22" t="n">
        <v>78</v>
      </c>
      <c r="C3889" s="22" t="n">
        <v>153</v>
      </c>
      <c r="D3889" s="22" t="n">
        <v>90</v>
      </c>
      <c r="E3889" s="22" t="n">
        <v>15</v>
      </c>
      <c r="F3889" s="22" t="n">
        <f aca="false">D3889/SUM(C3889:E3889)</f>
        <v>0.348837209302326</v>
      </c>
      <c r="G3889" s="22" t="n">
        <v>151.95</v>
      </c>
      <c r="H3889" s="22" t="n">
        <v>92.09</v>
      </c>
      <c r="I3889" s="22" t="n">
        <v>13.95</v>
      </c>
      <c r="J3889" s="22" t="n">
        <v>0.133264</v>
      </c>
      <c r="K3889" s="22" t="n">
        <v>0.727465</v>
      </c>
      <c r="O3889" s="23"/>
    </row>
    <row r="3890" customFormat="false" ht="15" hidden="false" customHeight="false" outlineLevel="0" collapsed="false">
      <c r="A3890" s="22" t="s">
        <v>2267</v>
      </c>
      <c r="B3890" s="22" t="n">
        <v>81</v>
      </c>
      <c r="C3890" s="22" t="n">
        <v>14</v>
      </c>
      <c r="D3890" s="22" t="n">
        <v>99</v>
      </c>
      <c r="E3890" s="22" t="n">
        <v>171</v>
      </c>
      <c r="F3890" s="22" t="n">
        <f aca="false">D3890/SUM(C3890:E3890)</f>
        <v>0.348591549295775</v>
      </c>
      <c r="G3890" s="22" t="n">
        <v>14.2</v>
      </c>
      <c r="H3890" s="22" t="n">
        <v>98.6</v>
      </c>
      <c r="I3890" s="22" t="n">
        <v>171.2</v>
      </c>
      <c r="J3890" s="22" t="n">
        <v>0.004584</v>
      </c>
      <c r="K3890" s="22" t="n">
        <v>1</v>
      </c>
      <c r="O3890" s="23"/>
    </row>
    <row r="3891" customFormat="false" ht="15" hidden="false" customHeight="false" outlineLevel="0" collapsed="false">
      <c r="A3891" s="22" t="s">
        <v>2299</v>
      </c>
      <c r="B3891" s="22" t="n">
        <v>64</v>
      </c>
      <c r="C3891" s="22" t="n">
        <v>28</v>
      </c>
      <c r="D3891" s="22" t="n">
        <v>99</v>
      </c>
      <c r="E3891" s="22" t="n">
        <v>157</v>
      </c>
      <c r="F3891" s="22" t="n">
        <f aca="false">D3891/SUM(C3891:E3891)</f>
        <v>0.348591549295775</v>
      </c>
      <c r="G3891" s="22" t="n">
        <v>21.15</v>
      </c>
      <c r="H3891" s="22" t="n">
        <v>112.7</v>
      </c>
      <c r="I3891" s="22" t="n">
        <v>150.15</v>
      </c>
      <c r="J3891" s="22" t="n">
        <v>4.198063</v>
      </c>
      <c r="K3891" s="22" t="n">
        <v>0.050829</v>
      </c>
      <c r="O3891" s="23"/>
    </row>
    <row r="3892" customFormat="false" ht="15" hidden="false" customHeight="false" outlineLevel="0" collapsed="false">
      <c r="A3892" s="22" t="s">
        <v>2300</v>
      </c>
      <c r="B3892" s="22" t="n">
        <v>126</v>
      </c>
      <c r="C3892" s="22" t="n">
        <v>119</v>
      </c>
      <c r="D3892" s="22" t="n">
        <v>93</v>
      </c>
      <c r="E3892" s="22" t="n">
        <v>55</v>
      </c>
      <c r="F3892" s="22" t="n">
        <f aca="false">D3892/SUM(C3892:E3892)</f>
        <v>0.348314606741573</v>
      </c>
      <c r="G3892" s="22" t="n">
        <v>102.59</v>
      </c>
      <c r="H3892" s="22" t="n">
        <v>125.83</v>
      </c>
      <c r="I3892" s="22" t="n">
        <v>38.59</v>
      </c>
      <c r="J3892" s="22" t="n">
        <v>18.17509</v>
      </c>
      <c r="K3892" s="22" t="n">
        <v>2.8E-005</v>
      </c>
      <c r="O3892" s="23"/>
    </row>
    <row r="3893" customFormat="false" ht="15" hidden="false" customHeight="false" outlineLevel="0" collapsed="false">
      <c r="A3893" s="22" t="s">
        <v>2300</v>
      </c>
      <c r="B3893" s="22" t="n">
        <v>133</v>
      </c>
      <c r="C3893" s="22" t="n">
        <v>119</v>
      </c>
      <c r="D3893" s="22" t="n">
        <v>93</v>
      </c>
      <c r="E3893" s="22" t="n">
        <v>55</v>
      </c>
      <c r="F3893" s="22" t="n">
        <f aca="false">D3893/SUM(C3893:E3893)</f>
        <v>0.348314606741573</v>
      </c>
      <c r="G3893" s="22" t="n">
        <v>102.59</v>
      </c>
      <c r="H3893" s="22" t="n">
        <v>125.83</v>
      </c>
      <c r="I3893" s="22" t="n">
        <v>38.59</v>
      </c>
      <c r="J3893" s="22" t="n">
        <v>18.17509</v>
      </c>
      <c r="K3893" s="22" t="n">
        <v>2.8E-005</v>
      </c>
      <c r="O3893" s="23"/>
    </row>
    <row r="3894" customFormat="false" ht="15" hidden="false" customHeight="false" outlineLevel="0" collapsed="false">
      <c r="A3894" s="22" t="s">
        <v>2301</v>
      </c>
      <c r="B3894" s="22" t="n">
        <v>48</v>
      </c>
      <c r="C3894" s="22" t="n">
        <v>149</v>
      </c>
      <c r="D3894" s="22" t="n">
        <v>94</v>
      </c>
      <c r="E3894" s="22" t="n">
        <v>27</v>
      </c>
      <c r="F3894" s="22" t="n">
        <f aca="false">D3894/SUM(C3894:E3894)</f>
        <v>0.348148148148148</v>
      </c>
      <c r="G3894" s="22" t="n">
        <v>142.28</v>
      </c>
      <c r="H3894" s="22" t="n">
        <v>107.44</v>
      </c>
      <c r="I3894" s="22" t="n">
        <v>20.28</v>
      </c>
      <c r="J3894" s="22" t="n">
        <v>4.223405</v>
      </c>
      <c r="K3894" s="22" t="n">
        <v>0.046106</v>
      </c>
      <c r="O3894" s="23"/>
    </row>
    <row r="3895" customFormat="false" ht="15" hidden="false" customHeight="false" outlineLevel="0" collapsed="false">
      <c r="A3895" s="22" t="s">
        <v>2270</v>
      </c>
      <c r="B3895" s="22" t="n">
        <v>24</v>
      </c>
      <c r="C3895" s="22" t="n">
        <v>161</v>
      </c>
      <c r="D3895" s="22" t="n">
        <v>94</v>
      </c>
      <c r="E3895" s="22" t="n">
        <v>15</v>
      </c>
      <c r="F3895" s="22" t="n">
        <f aca="false">D3895/SUM(C3895:E3895)</f>
        <v>0.348148148148148</v>
      </c>
      <c r="G3895" s="22" t="n">
        <v>160.24</v>
      </c>
      <c r="H3895" s="22" t="n">
        <v>95.53</v>
      </c>
      <c r="I3895" s="22" t="n">
        <v>14.24</v>
      </c>
      <c r="J3895" s="22" t="n">
        <v>0.068895</v>
      </c>
      <c r="K3895" s="22" t="n">
        <v>0.863163</v>
      </c>
      <c r="O3895" s="23"/>
    </row>
    <row r="3896" customFormat="false" ht="15" hidden="false" customHeight="false" outlineLevel="0" collapsed="false">
      <c r="A3896" s="22" t="s">
        <v>2302</v>
      </c>
      <c r="B3896" s="22" t="n">
        <v>61</v>
      </c>
      <c r="C3896" s="22" t="n">
        <v>12</v>
      </c>
      <c r="D3896" s="22" t="n">
        <v>94</v>
      </c>
      <c r="E3896" s="22" t="n">
        <v>164</v>
      </c>
      <c r="F3896" s="22" t="n">
        <f aca="false">D3896/SUM(C3896:E3896)</f>
        <v>0.348148148148148</v>
      </c>
      <c r="G3896" s="22" t="n">
        <v>12.89</v>
      </c>
      <c r="H3896" s="22" t="n">
        <v>92.21</v>
      </c>
      <c r="I3896" s="22" t="n">
        <v>164.89</v>
      </c>
      <c r="J3896" s="22" t="n">
        <v>0.101188</v>
      </c>
      <c r="K3896" s="22" t="n">
        <v>0.859353</v>
      </c>
      <c r="O3896" s="23"/>
    </row>
    <row r="3897" customFormat="false" ht="15" hidden="false" customHeight="false" outlineLevel="0" collapsed="false">
      <c r="A3897" s="22" t="s">
        <v>2303</v>
      </c>
      <c r="B3897" s="22" t="n">
        <v>92</v>
      </c>
      <c r="C3897" s="22" t="n">
        <v>3</v>
      </c>
      <c r="D3897" s="22" t="n">
        <v>55</v>
      </c>
      <c r="E3897" s="22" t="n">
        <v>100</v>
      </c>
      <c r="F3897" s="22" t="n">
        <f aca="false">D3897/SUM(C3897:E3897)</f>
        <v>0.348101265822785</v>
      </c>
      <c r="G3897" s="22" t="n">
        <v>5.89</v>
      </c>
      <c r="H3897" s="22" t="n">
        <v>49.22</v>
      </c>
      <c r="I3897" s="22" t="n">
        <v>102.89</v>
      </c>
      <c r="J3897" s="22" t="n">
        <v>2.174918</v>
      </c>
      <c r="K3897" s="22" t="n">
        <v>0.201312</v>
      </c>
      <c r="O3897" s="23"/>
    </row>
    <row r="3898" customFormat="false" ht="15" hidden="false" customHeight="false" outlineLevel="0" collapsed="false">
      <c r="A3898" s="22" t="s">
        <v>2304</v>
      </c>
      <c r="B3898" s="22" t="n">
        <v>42</v>
      </c>
      <c r="C3898" s="22" t="n">
        <v>158</v>
      </c>
      <c r="D3898" s="22" t="n">
        <v>95</v>
      </c>
      <c r="E3898" s="22" t="n">
        <v>20</v>
      </c>
      <c r="F3898" s="22" t="n">
        <f aca="false">D3898/SUM(C3898:E3898)</f>
        <v>0.347985347985348</v>
      </c>
      <c r="G3898" s="22" t="n">
        <v>154.69</v>
      </c>
      <c r="H3898" s="22" t="n">
        <v>101.62</v>
      </c>
      <c r="I3898" s="22" t="n">
        <v>16.69</v>
      </c>
      <c r="J3898" s="22" t="n">
        <v>1.158852</v>
      </c>
      <c r="K3898" s="22" t="n">
        <v>0.327951</v>
      </c>
      <c r="O3898" s="23"/>
    </row>
    <row r="3899" customFormat="false" ht="15" hidden="false" customHeight="false" outlineLevel="0" collapsed="false">
      <c r="A3899" s="22" t="s">
        <v>2305</v>
      </c>
      <c r="B3899" s="22" t="n">
        <v>74</v>
      </c>
      <c r="C3899" s="22" t="n">
        <v>177</v>
      </c>
      <c r="D3899" s="22" t="n">
        <v>96</v>
      </c>
      <c r="E3899" s="22" t="n">
        <v>3</v>
      </c>
      <c r="F3899" s="22" t="n">
        <f aca="false">D3899/SUM(C3899:E3899)</f>
        <v>0.347826086956522</v>
      </c>
      <c r="G3899" s="22" t="n">
        <v>183.42</v>
      </c>
      <c r="H3899" s="22" t="n">
        <v>83.15</v>
      </c>
      <c r="I3899" s="22" t="n">
        <v>9.42</v>
      </c>
      <c r="J3899" s="22" t="n">
        <v>6.589025</v>
      </c>
      <c r="K3899" s="22" t="n">
        <v>0.008861</v>
      </c>
      <c r="O3899" s="23"/>
    </row>
    <row r="3900" customFormat="false" ht="15" hidden="false" customHeight="false" outlineLevel="0" collapsed="false">
      <c r="A3900" s="22" t="s">
        <v>2306</v>
      </c>
      <c r="B3900" s="22" t="n">
        <v>100</v>
      </c>
      <c r="C3900" s="22" t="n">
        <v>9</v>
      </c>
      <c r="D3900" s="22" t="n">
        <v>96</v>
      </c>
      <c r="E3900" s="22" t="n">
        <v>171</v>
      </c>
      <c r="F3900" s="22" t="n">
        <f aca="false">D3900/SUM(C3900:E3900)</f>
        <v>0.347826086956522</v>
      </c>
      <c r="G3900" s="22" t="n">
        <v>11.77</v>
      </c>
      <c r="H3900" s="22" t="n">
        <v>90.46</v>
      </c>
      <c r="I3900" s="22" t="n">
        <v>173.77</v>
      </c>
      <c r="J3900" s="22" t="n">
        <v>1.036559</v>
      </c>
      <c r="K3900" s="22" t="n">
        <v>0.3627</v>
      </c>
      <c r="O3900" s="23"/>
    </row>
    <row r="3901" customFormat="false" ht="15" hidden="false" customHeight="false" outlineLevel="0" collapsed="false">
      <c r="A3901" s="22" t="s">
        <v>2306</v>
      </c>
      <c r="B3901" s="22" t="n">
        <v>103</v>
      </c>
      <c r="C3901" s="22" t="n">
        <v>9</v>
      </c>
      <c r="D3901" s="22" t="n">
        <v>96</v>
      </c>
      <c r="E3901" s="22" t="n">
        <v>171</v>
      </c>
      <c r="F3901" s="22" t="n">
        <f aca="false">D3901/SUM(C3901:E3901)</f>
        <v>0.347826086956522</v>
      </c>
      <c r="G3901" s="22" t="n">
        <v>11.77</v>
      </c>
      <c r="H3901" s="22" t="n">
        <v>90.46</v>
      </c>
      <c r="I3901" s="22" t="n">
        <v>173.77</v>
      </c>
      <c r="J3901" s="22" t="n">
        <v>1.036559</v>
      </c>
      <c r="K3901" s="22" t="n">
        <v>0.3627</v>
      </c>
      <c r="O3901" s="23"/>
    </row>
    <row r="3902" customFormat="false" ht="15" hidden="false" customHeight="false" outlineLevel="0" collapsed="false">
      <c r="A3902" s="22" t="s">
        <v>2307</v>
      </c>
      <c r="B3902" s="22" t="n">
        <v>26</v>
      </c>
      <c r="C3902" s="22" t="n">
        <v>167</v>
      </c>
      <c r="D3902" s="22" t="n">
        <v>97</v>
      </c>
      <c r="E3902" s="22" t="n">
        <v>15</v>
      </c>
      <c r="F3902" s="22" t="n">
        <f aca="false">D3902/SUM(C3902:E3902)</f>
        <v>0.347670250896057</v>
      </c>
      <c r="G3902" s="22" t="n">
        <v>166.45</v>
      </c>
      <c r="H3902" s="22" t="n">
        <v>98.09</v>
      </c>
      <c r="I3902" s="22" t="n">
        <v>14.45</v>
      </c>
      <c r="J3902" s="22" t="n">
        <v>0.034764</v>
      </c>
      <c r="K3902" s="22" t="n">
        <v>0.864892</v>
      </c>
      <c r="O3902" s="23"/>
    </row>
    <row r="3903" customFormat="false" ht="15" hidden="false" customHeight="false" outlineLevel="0" collapsed="false">
      <c r="A3903" s="22" t="s">
        <v>2308</v>
      </c>
      <c r="B3903" s="22" t="n">
        <v>83</v>
      </c>
      <c r="C3903" s="22" t="n">
        <v>127</v>
      </c>
      <c r="D3903" s="22" t="n">
        <v>74</v>
      </c>
      <c r="E3903" s="22" t="n">
        <v>12</v>
      </c>
      <c r="F3903" s="22" t="n">
        <f aca="false">D3903/SUM(C3903:E3903)</f>
        <v>0.347417840375587</v>
      </c>
      <c r="G3903" s="22" t="n">
        <v>126.27</v>
      </c>
      <c r="H3903" s="22" t="n">
        <v>75.46</v>
      </c>
      <c r="I3903" s="22" t="n">
        <v>11.27</v>
      </c>
      <c r="J3903" s="22" t="n">
        <v>0.079243</v>
      </c>
      <c r="K3903" s="22" t="n">
        <v>0.846273</v>
      </c>
      <c r="O3903" s="23"/>
    </row>
    <row r="3904" customFormat="false" ht="15" hidden="false" customHeight="false" outlineLevel="0" collapsed="false">
      <c r="A3904" s="22" t="s">
        <v>2309</v>
      </c>
      <c r="B3904" s="22" t="n">
        <v>82</v>
      </c>
      <c r="C3904" s="22" t="n">
        <v>18</v>
      </c>
      <c r="D3904" s="22" t="n">
        <v>99</v>
      </c>
      <c r="E3904" s="22" t="n">
        <v>168</v>
      </c>
      <c r="F3904" s="22" t="n">
        <f aca="false">D3904/SUM(C3904:E3904)</f>
        <v>0.347368421052632</v>
      </c>
      <c r="G3904" s="22" t="n">
        <v>15.99</v>
      </c>
      <c r="H3904" s="22" t="n">
        <v>103.03</v>
      </c>
      <c r="I3904" s="22" t="n">
        <v>165.99</v>
      </c>
      <c r="J3904" s="22" t="n">
        <v>0.435275</v>
      </c>
      <c r="K3904" s="22" t="n">
        <v>0.512959</v>
      </c>
      <c r="O3904" s="23"/>
    </row>
    <row r="3905" customFormat="false" ht="15" hidden="false" customHeight="false" outlineLevel="0" collapsed="false">
      <c r="A3905" s="22" t="s">
        <v>2309</v>
      </c>
      <c r="B3905" s="22" t="n">
        <v>116</v>
      </c>
      <c r="C3905" s="22" t="n">
        <v>18</v>
      </c>
      <c r="D3905" s="22" t="n">
        <v>99</v>
      </c>
      <c r="E3905" s="22" t="n">
        <v>168</v>
      </c>
      <c r="F3905" s="22" t="n">
        <f aca="false">D3905/SUM(C3905:E3905)</f>
        <v>0.347368421052632</v>
      </c>
      <c r="G3905" s="22" t="n">
        <v>15.99</v>
      </c>
      <c r="H3905" s="22" t="n">
        <v>103.03</v>
      </c>
      <c r="I3905" s="22" t="n">
        <v>165.99</v>
      </c>
      <c r="J3905" s="22" t="n">
        <v>0.435275</v>
      </c>
      <c r="K3905" s="22" t="n">
        <v>0.512959</v>
      </c>
      <c r="O3905" s="23"/>
    </row>
    <row r="3906" customFormat="false" ht="15" hidden="false" customHeight="false" outlineLevel="0" collapsed="false">
      <c r="A3906" s="22" t="s">
        <v>2310</v>
      </c>
      <c r="B3906" s="22" t="n">
        <v>38</v>
      </c>
      <c r="C3906" s="22" t="n">
        <v>18</v>
      </c>
      <c r="D3906" s="22" t="n">
        <v>99</v>
      </c>
      <c r="E3906" s="22" t="n">
        <v>168</v>
      </c>
      <c r="F3906" s="22" t="n">
        <f aca="false">D3906/SUM(C3906:E3906)</f>
        <v>0.347368421052632</v>
      </c>
      <c r="G3906" s="22" t="n">
        <v>15.99</v>
      </c>
      <c r="H3906" s="22" t="n">
        <v>103.03</v>
      </c>
      <c r="I3906" s="22" t="n">
        <v>165.99</v>
      </c>
      <c r="J3906" s="22" t="n">
        <v>0.435275</v>
      </c>
      <c r="K3906" s="22" t="n">
        <v>0.512959</v>
      </c>
      <c r="O3906" s="23"/>
    </row>
    <row r="3907" customFormat="false" ht="15" hidden="false" customHeight="false" outlineLevel="0" collapsed="false">
      <c r="A3907" s="22" t="s">
        <v>2310</v>
      </c>
      <c r="B3907" s="22" t="n">
        <v>90</v>
      </c>
      <c r="C3907" s="22" t="n">
        <v>18</v>
      </c>
      <c r="D3907" s="22" t="n">
        <v>99</v>
      </c>
      <c r="E3907" s="22" t="n">
        <v>168</v>
      </c>
      <c r="F3907" s="22" t="n">
        <f aca="false">D3907/SUM(C3907:E3907)</f>
        <v>0.347368421052632</v>
      </c>
      <c r="G3907" s="22" t="n">
        <v>15.99</v>
      </c>
      <c r="H3907" s="22" t="n">
        <v>103.03</v>
      </c>
      <c r="I3907" s="22" t="n">
        <v>165.99</v>
      </c>
      <c r="J3907" s="22" t="n">
        <v>0.435275</v>
      </c>
      <c r="K3907" s="22" t="n">
        <v>0.512959</v>
      </c>
      <c r="O3907" s="23"/>
    </row>
    <row r="3908" customFormat="false" ht="15" hidden="false" customHeight="false" outlineLevel="0" collapsed="false">
      <c r="A3908" s="22" t="s">
        <v>2310</v>
      </c>
      <c r="B3908" s="22" t="n">
        <v>107</v>
      </c>
      <c r="C3908" s="22" t="n">
        <v>18</v>
      </c>
      <c r="D3908" s="22" t="n">
        <v>99</v>
      </c>
      <c r="E3908" s="22" t="n">
        <v>168</v>
      </c>
      <c r="F3908" s="22" t="n">
        <f aca="false">D3908/SUM(C3908:E3908)</f>
        <v>0.347368421052632</v>
      </c>
      <c r="G3908" s="22" t="n">
        <v>15.99</v>
      </c>
      <c r="H3908" s="22" t="n">
        <v>103.03</v>
      </c>
      <c r="I3908" s="22" t="n">
        <v>165.99</v>
      </c>
      <c r="J3908" s="22" t="n">
        <v>0.435275</v>
      </c>
      <c r="K3908" s="22" t="n">
        <v>0.512959</v>
      </c>
      <c r="O3908" s="23"/>
    </row>
    <row r="3909" customFormat="false" ht="15" hidden="false" customHeight="false" outlineLevel="0" collapsed="false">
      <c r="A3909" s="22" t="s">
        <v>2311</v>
      </c>
      <c r="B3909" s="22" t="n">
        <v>111</v>
      </c>
      <c r="C3909" s="22" t="n">
        <v>179</v>
      </c>
      <c r="D3909" s="22" t="n">
        <v>99</v>
      </c>
      <c r="E3909" s="22" t="n">
        <v>7</v>
      </c>
      <c r="F3909" s="22" t="n">
        <f aca="false">D3909/SUM(C3909:E3909)</f>
        <v>0.347368421052632</v>
      </c>
      <c r="G3909" s="22" t="n">
        <v>183.2</v>
      </c>
      <c r="H3909" s="22" t="n">
        <v>90.6</v>
      </c>
      <c r="I3909" s="22" t="n">
        <v>11.2</v>
      </c>
      <c r="J3909" s="22" t="n">
        <v>2.451011</v>
      </c>
      <c r="K3909" s="22" t="n">
        <v>0.138326</v>
      </c>
      <c r="O3909" s="23"/>
    </row>
    <row r="3910" customFormat="false" ht="15" hidden="false" customHeight="false" outlineLevel="0" collapsed="false">
      <c r="A3910" s="22" t="s">
        <v>2312</v>
      </c>
      <c r="B3910" s="22" t="n">
        <v>51</v>
      </c>
      <c r="C3910" s="22" t="n">
        <v>158</v>
      </c>
      <c r="D3910" s="22" t="n">
        <v>92</v>
      </c>
      <c r="E3910" s="22" t="n">
        <v>15</v>
      </c>
      <c r="F3910" s="22" t="n">
        <f aca="false">D3910/SUM(C3910:E3910)</f>
        <v>0.347169811320755</v>
      </c>
      <c r="G3910" s="22" t="n">
        <v>157.04</v>
      </c>
      <c r="H3910" s="22" t="n">
        <v>93.92</v>
      </c>
      <c r="I3910" s="22" t="n">
        <v>14.04</v>
      </c>
      <c r="J3910" s="22" t="n">
        <v>0.110406</v>
      </c>
      <c r="K3910" s="22" t="n">
        <v>0.7298</v>
      </c>
      <c r="O3910" s="23"/>
    </row>
    <row r="3911" customFormat="false" ht="15" hidden="false" customHeight="false" outlineLevel="0" collapsed="false">
      <c r="A3911" s="22" t="s">
        <v>696</v>
      </c>
      <c r="B3911" s="22" t="n">
        <v>114</v>
      </c>
      <c r="C3911" s="22" t="n">
        <v>145</v>
      </c>
      <c r="D3911" s="22" t="n">
        <v>84</v>
      </c>
      <c r="E3911" s="22" t="n">
        <v>13</v>
      </c>
      <c r="F3911" s="22" t="n">
        <f aca="false">D3911/SUM(C3911:E3911)</f>
        <v>0.347107438016529</v>
      </c>
      <c r="G3911" s="22" t="n">
        <v>144.5</v>
      </c>
      <c r="H3911" s="22" t="n">
        <v>85</v>
      </c>
      <c r="I3911" s="22" t="n">
        <v>12.5</v>
      </c>
      <c r="J3911" s="22" t="n">
        <v>0.033495</v>
      </c>
      <c r="K3911" s="22" t="n">
        <v>0.855124</v>
      </c>
      <c r="O3911" s="23"/>
    </row>
    <row r="3912" customFormat="false" ht="15" hidden="false" customHeight="false" outlineLevel="0" collapsed="false">
      <c r="A3912" s="22" t="s">
        <v>2313</v>
      </c>
      <c r="B3912" s="22" t="n">
        <v>52</v>
      </c>
      <c r="C3912" s="22" t="n">
        <v>9</v>
      </c>
      <c r="D3912" s="22" t="n">
        <v>85</v>
      </c>
      <c r="E3912" s="22" t="n">
        <v>151</v>
      </c>
      <c r="F3912" s="22" t="n">
        <f aca="false">D3912/SUM(C3912:E3912)</f>
        <v>0.346938775510204</v>
      </c>
      <c r="G3912" s="22" t="n">
        <v>10.83</v>
      </c>
      <c r="H3912" s="22" t="n">
        <v>81.35</v>
      </c>
      <c r="I3912" s="22" t="n">
        <v>152.83</v>
      </c>
      <c r="J3912" s="22" t="n">
        <v>0.493504</v>
      </c>
      <c r="K3912" s="22" t="n">
        <v>0.567294</v>
      </c>
      <c r="O3912" s="23"/>
    </row>
    <row r="3913" customFormat="false" ht="15" hidden="false" customHeight="false" outlineLevel="0" collapsed="false">
      <c r="A3913" s="22" t="s">
        <v>2314</v>
      </c>
      <c r="B3913" s="22" t="n">
        <v>49</v>
      </c>
      <c r="C3913" s="22" t="n">
        <v>12</v>
      </c>
      <c r="D3913" s="22" t="n">
        <v>85</v>
      </c>
      <c r="E3913" s="22" t="n">
        <v>148</v>
      </c>
      <c r="F3913" s="22" t="n">
        <f aca="false">D3913/SUM(C3913:E3913)</f>
        <v>0.346938775510204</v>
      </c>
      <c r="G3913" s="22" t="n">
        <v>12.12</v>
      </c>
      <c r="H3913" s="22" t="n">
        <v>84.75</v>
      </c>
      <c r="I3913" s="22" t="n">
        <v>148.12</v>
      </c>
      <c r="J3913" s="22" t="n">
        <v>0.00208</v>
      </c>
      <c r="K3913" s="22" t="n">
        <v>1</v>
      </c>
      <c r="O3913" s="23"/>
    </row>
    <row r="3914" customFormat="false" ht="15" hidden="false" customHeight="false" outlineLevel="0" collapsed="false">
      <c r="A3914" s="22" t="s">
        <v>2315</v>
      </c>
      <c r="B3914" s="22" t="n">
        <v>12</v>
      </c>
      <c r="C3914" s="22" t="n">
        <v>166</v>
      </c>
      <c r="D3914" s="22" t="n">
        <v>97</v>
      </c>
      <c r="E3914" s="22" t="n">
        <v>17</v>
      </c>
      <c r="F3914" s="22" t="n">
        <f aca="false">D3914/SUM(C3914:E3914)</f>
        <v>0.346428571428571</v>
      </c>
      <c r="G3914" s="22" t="n">
        <v>164.32</v>
      </c>
      <c r="H3914" s="22" t="n">
        <v>100.36</v>
      </c>
      <c r="I3914" s="22" t="n">
        <v>15.32</v>
      </c>
      <c r="J3914" s="22" t="n">
        <v>0.313007</v>
      </c>
      <c r="K3914" s="22" t="n">
        <v>0.616378</v>
      </c>
      <c r="O3914" s="23"/>
    </row>
    <row r="3915" customFormat="false" ht="15" hidden="false" customHeight="false" outlineLevel="0" collapsed="false">
      <c r="A3915" s="22" t="s">
        <v>2315</v>
      </c>
      <c r="B3915" s="22" t="n">
        <v>17</v>
      </c>
      <c r="C3915" s="22" t="n">
        <v>166</v>
      </c>
      <c r="D3915" s="22" t="n">
        <v>97</v>
      </c>
      <c r="E3915" s="22" t="n">
        <v>17</v>
      </c>
      <c r="F3915" s="22" t="n">
        <f aca="false">D3915/SUM(C3915:E3915)</f>
        <v>0.346428571428571</v>
      </c>
      <c r="G3915" s="22" t="n">
        <v>164.32</v>
      </c>
      <c r="H3915" s="22" t="n">
        <v>100.36</v>
      </c>
      <c r="I3915" s="22" t="n">
        <v>15.32</v>
      </c>
      <c r="J3915" s="22" t="n">
        <v>0.313007</v>
      </c>
      <c r="K3915" s="22" t="n">
        <v>0.616378</v>
      </c>
      <c r="O3915" s="23"/>
    </row>
    <row r="3916" customFormat="false" ht="15" hidden="false" customHeight="false" outlineLevel="0" collapsed="false">
      <c r="A3916" s="22" t="s">
        <v>2315</v>
      </c>
      <c r="B3916" s="22" t="n">
        <v>18</v>
      </c>
      <c r="C3916" s="22" t="n">
        <v>166</v>
      </c>
      <c r="D3916" s="22" t="n">
        <v>97</v>
      </c>
      <c r="E3916" s="22" t="n">
        <v>17</v>
      </c>
      <c r="F3916" s="22" t="n">
        <f aca="false">D3916/SUM(C3916:E3916)</f>
        <v>0.346428571428571</v>
      </c>
      <c r="G3916" s="22" t="n">
        <v>164.32</v>
      </c>
      <c r="H3916" s="22" t="n">
        <v>100.36</v>
      </c>
      <c r="I3916" s="22" t="n">
        <v>15.32</v>
      </c>
      <c r="J3916" s="22" t="n">
        <v>0.313007</v>
      </c>
      <c r="K3916" s="22" t="n">
        <v>0.616378</v>
      </c>
      <c r="O3916" s="23"/>
    </row>
    <row r="3917" customFormat="false" ht="15" hidden="false" customHeight="false" outlineLevel="0" collapsed="false">
      <c r="A3917" s="22" t="s">
        <v>2315</v>
      </c>
      <c r="B3917" s="22" t="n">
        <v>78</v>
      </c>
      <c r="C3917" s="22" t="n">
        <v>166</v>
      </c>
      <c r="D3917" s="22" t="n">
        <v>97</v>
      </c>
      <c r="E3917" s="22" t="n">
        <v>17</v>
      </c>
      <c r="F3917" s="22" t="n">
        <f aca="false">D3917/SUM(C3917:E3917)</f>
        <v>0.346428571428571</v>
      </c>
      <c r="G3917" s="22" t="n">
        <v>164.32</v>
      </c>
      <c r="H3917" s="22" t="n">
        <v>100.36</v>
      </c>
      <c r="I3917" s="22" t="n">
        <v>15.32</v>
      </c>
      <c r="J3917" s="22" t="n">
        <v>0.313007</v>
      </c>
      <c r="K3917" s="22" t="n">
        <v>0.616378</v>
      </c>
      <c r="O3917" s="23"/>
    </row>
    <row r="3918" customFormat="false" ht="15" hidden="false" customHeight="false" outlineLevel="0" collapsed="false">
      <c r="A3918" s="22" t="s">
        <v>2316</v>
      </c>
      <c r="B3918" s="22" t="n">
        <v>69</v>
      </c>
      <c r="C3918" s="22" t="n">
        <v>17</v>
      </c>
      <c r="D3918" s="22" t="n">
        <v>97</v>
      </c>
      <c r="E3918" s="22" t="n">
        <v>166</v>
      </c>
      <c r="F3918" s="22" t="n">
        <f aca="false">D3918/SUM(C3918:E3918)</f>
        <v>0.346428571428571</v>
      </c>
      <c r="G3918" s="22" t="n">
        <v>15.32</v>
      </c>
      <c r="H3918" s="22" t="n">
        <v>100.36</v>
      </c>
      <c r="I3918" s="22" t="n">
        <v>164.32</v>
      </c>
      <c r="J3918" s="22" t="n">
        <v>0.313007</v>
      </c>
      <c r="K3918" s="22" t="n">
        <v>0.616378</v>
      </c>
      <c r="O3918" s="23"/>
    </row>
    <row r="3919" customFormat="false" ht="15" hidden="false" customHeight="false" outlineLevel="0" collapsed="false">
      <c r="A3919" s="22" t="s">
        <v>2317</v>
      </c>
      <c r="B3919" s="22" t="n">
        <v>67</v>
      </c>
      <c r="C3919" s="22" t="n">
        <v>11</v>
      </c>
      <c r="D3919" s="22" t="n">
        <v>71</v>
      </c>
      <c r="E3919" s="22" t="n">
        <v>123</v>
      </c>
      <c r="F3919" s="22" t="n">
        <f aca="false">D3919/SUM(C3919:E3919)</f>
        <v>0.346341463414634</v>
      </c>
      <c r="G3919" s="22" t="n">
        <v>10.55</v>
      </c>
      <c r="H3919" s="22" t="n">
        <v>71.9</v>
      </c>
      <c r="I3919" s="22" t="n">
        <v>122.55</v>
      </c>
      <c r="J3919" s="22" t="n">
        <v>0.032465</v>
      </c>
      <c r="K3919" s="22" t="n">
        <v>0.842932</v>
      </c>
      <c r="O3919" s="23"/>
    </row>
    <row r="3920" customFormat="false" ht="15" hidden="false" customHeight="false" outlineLevel="0" collapsed="false">
      <c r="A3920" s="22" t="s">
        <v>217</v>
      </c>
      <c r="B3920" s="22" t="n">
        <v>124</v>
      </c>
      <c r="C3920" s="22" t="n">
        <v>168</v>
      </c>
      <c r="D3920" s="22" t="n">
        <v>89</v>
      </c>
      <c r="E3920" s="22" t="n">
        <v>0</v>
      </c>
      <c r="F3920" s="22" t="n">
        <f aca="false">D3920/SUM(C3920:E3920)</f>
        <v>0.346303501945525</v>
      </c>
      <c r="G3920" s="22" t="n">
        <v>175.71</v>
      </c>
      <c r="H3920" s="22" t="n">
        <v>73.59</v>
      </c>
      <c r="I3920" s="22" t="n">
        <v>7.71</v>
      </c>
      <c r="J3920" s="22" t="n">
        <v>11.270295</v>
      </c>
      <c r="K3920" s="22" t="n">
        <v>0.000128</v>
      </c>
      <c r="O3920" s="23"/>
    </row>
    <row r="3921" customFormat="false" ht="15" hidden="false" customHeight="false" outlineLevel="0" collapsed="false">
      <c r="A3921" s="22" t="s">
        <v>2318</v>
      </c>
      <c r="B3921" s="22" t="n">
        <v>11</v>
      </c>
      <c r="C3921" s="22" t="n">
        <v>171</v>
      </c>
      <c r="D3921" s="22" t="n">
        <v>98</v>
      </c>
      <c r="E3921" s="22" t="n">
        <v>14</v>
      </c>
      <c r="F3921" s="22" t="n">
        <f aca="false">D3921/SUM(C3921:E3921)</f>
        <v>0.346289752650177</v>
      </c>
      <c r="G3921" s="22" t="n">
        <v>171.02</v>
      </c>
      <c r="H3921" s="22" t="n">
        <v>97.95</v>
      </c>
      <c r="I3921" s="22" t="n">
        <v>14.02</v>
      </c>
      <c r="J3921" s="22" t="n">
        <v>7.2E-005</v>
      </c>
      <c r="K3921" s="22" t="n">
        <v>1</v>
      </c>
      <c r="O3921" s="23"/>
    </row>
    <row r="3922" customFormat="false" ht="15" hidden="false" customHeight="false" outlineLevel="0" collapsed="false">
      <c r="A3922" s="22" t="s">
        <v>2319</v>
      </c>
      <c r="B3922" s="22" t="n">
        <v>53</v>
      </c>
      <c r="C3922" s="22" t="n">
        <v>4</v>
      </c>
      <c r="D3922" s="22" t="n">
        <v>98</v>
      </c>
      <c r="E3922" s="22" t="n">
        <v>181</v>
      </c>
      <c r="F3922" s="22" t="n">
        <f aca="false">D3922/SUM(C3922:E3922)</f>
        <v>0.346289752650177</v>
      </c>
      <c r="G3922" s="22" t="n">
        <v>9.93</v>
      </c>
      <c r="H3922" s="22" t="n">
        <v>86.15</v>
      </c>
      <c r="I3922" s="22" t="n">
        <v>186.93</v>
      </c>
      <c r="J3922" s="22" t="n">
        <v>5.356056</v>
      </c>
      <c r="K3922" s="22" t="n">
        <v>0.019414</v>
      </c>
      <c r="O3922" s="23"/>
    </row>
    <row r="3923" customFormat="false" ht="15" hidden="false" customHeight="false" outlineLevel="0" collapsed="false">
      <c r="A3923" s="22" t="s">
        <v>2320</v>
      </c>
      <c r="B3923" s="22" t="n">
        <v>61</v>
      </c>
      <c r="C3923" s="22" t="n">
        <v>169</v>
      </c>
      <c r="D3923" s="22" t="n">
        <v>98</v>
      </c>
      <c r="E3923" s="22" t="n">
        <v>16</v>
      </c>
      <c r="F3923" s="22" t="n">
        <f aca="false">D3923/SUM(C3923:E3923)</f>
        <v>0.346289752650177</v>
      </c>
      <c r="G3923" s="22" t="n">
        <v>167.93</v>
      </c>
      <c r="H3923" s="22" t="n">
        <v>100.14</v>
      </c>
      <c r="I3923" s="22" t="n">
        <v>14.93</v>
      </c>
      <c r="J3923" s="22" t="n">
        <v>0.129399</v>
      </c>
      <c r="K3923" s="22" t="n">
        <v>0.736944</v>
      </c>
      <c r="O3923" s="23"/>
    </row>
    <row r="3924" customFormat="false" ht="15" hidden="false" customHeight="false" outlineLevel="0" collapsed="false">
      <c r="A3924" s="22" t="s">
        <v>2321</v>
      </c>
      <c r="B3924" s="22" t="n">
        <v>115</v>
      </c>
      <c r="C3924" s="22" t="n">
        <v>13</v>
      </c>
      <c r="D3924" s="22" t="n">
        <v>99</v>
      </c>
      <c r="E3924" s="22" t="n">
        <v>174</v>
      </c>
      <c r="F3924" s="22" t="n">
        <f aca="false">D3924/SUM(C3924:E3924)</f>
        <v>0.346153846153846</v>
      </c>
      <c r="G3924" s="22" t="n">
        <v>13.66</v>
      </c>
      <c r="H3924" s="22" t="n">
        <v>97.68</v>
      </c>
      <c r="I3924" s="22" t="n">
        <v>174.66</v>
      </c>
      <c r="J3924" s="22" t="n">
        <v>0.051942</v>
      </c>
      <c r="K3924" s="22" t="n">
        <v>1</v>
      </c>
      <c r="O3924" s="23"/>
    </row>
    <row r="3925" customFormat="false" ht="15" hidden="false" customHeight="false" outlineLevel="0" collapsed="false">
      <c r="A3925" s="22" t="s">
        <v>2322</v>
      </c>
      <c r="B3925" s="22" t="n">
        <v>14</v>
      </c>
      <c r="C3925" s="22" t="n">
        <v>178</v>
      </c>
      <c r="D3925" s="22" t="n">
        <v>99</v>
      </c>
      <c r="E3925" s="22" t="n">
        <v>9</v>
      </c>
      <c r="F3925" s="22" t="n">
        <f aca="false">D3925/SUM(C3925:E3925)</f>
        <v>0.346153846153846</v>
      </c>
      <c r="G3925" s="22" t="n">
        <v>180.97</v>
      </c>
      <c r="H3925" s="22" t="n">
        <v>93.07</v>
      </c>
      <c r="I3925" s="22" t="n">
        <v>11.97</v>
      </c>
      <c r="J3925" s="22" t="n">
        <v>1.161821</v>
      </c>
      <c r="K3925" s="22" t="n">
        <v>0.363586</v>
      </c>
      <c r="O3925" s="23"/>
    </row>
    <row r="3926" customFormat="false" ht="15" hidden="false" customHeight="false" outlineLevel="0" collapsed="false">
      <c r="A3926" s="22" t="s">
        <v>2323</v>
      </c>
      <c r="B3926" s="22" t="n">
        <v>26</v>
      </c>
      <c r="C3926" s="22" t="n">
        <v>176</v>
      </c>
      <c r="D3926" s="22" t="n">
        <v>99</v>
      </c>
      <c r="E3926" s="22" t="n">
        <v>11</v>
      </c>
      <c r="F3926" s="22" t="n">
        <f aca="false">D3926/SUM(C3926:E3926)</f>
        <v>0.346153846153846</v>
      </c>
      <c r="G3926" s="22" t="n">
        <v>177.8</v>
      </c>
      <c r="H3926" s="22" t="n">
        <v>95.4</v>
      </c>
      <c r="I3926" s="22" t="n">
        <v>12.8</v>
      </c>
      <c r="J3926" s="22" t="n">
        <v>0.40636</v>
      </c>
      <c r="K3926" s="22" t="n">
        <v>0.598283</v>
      </c>
      <c r="O3926" s="23"/>
    </row>
    <row r="3927" customFormat="false" ht="15" hidden="false" customHeight="false" outlineLevel="0" collapsed="false">
      <c r="A3927" s="22" t="s">
        <v>2324</v>
      </c>
      <c r="B3927" s="22" t="n">
        <v>119</v>
      </c>
      <c r="C3927" s="22" t="n">
        <v>179</v>
      </c>
      <c r="D3927" s="22" t="n">
        <v>99</v>
      </c>
      <c r="E3927" s="22" t="n">
        <v>8</v>
      </c>
      <c r="F3927" s="22" t="n">
        <f aca="false">D3927/SUM(C3927:E3927)</f>
        <v>0.346153846153846</v>
      </c>
      <c r="G3927" s="22" t="n">
        <v>182.56</v>
      </c>
      <c r="H3927" s="22" t="n">
        <v>91.88</v>
      </c>
      <c r="I3927" s="22" t="n">
        <v>11.56</v>
      </c>
      <c r="J3927" s="22" t="n">
        <v>1.717777</v>
      </c>
      <c r="K3927" s="22" t="n">
        <v>0.267628</v>
      </c>
      <c r="O3927" s="23"/>
    </row>
    <row r="3928" customFormat="false" ht="15" hidden="false" customHeight="false" outlineLevel="0" collapsed="false">
      <c r="A3928" s="22" t="s">
        <v>2325</v>
      </c>
      <c r="B3928" s="22" t="n">
        <v>54</v>
      </c>
      <c r="C3928" s="22" t="n">
        <v>18</v>
      </c>
      <c r="D3928" s="22" t="n">
        <v>99</v>
      </c>
      <c r="E3928" s="22" t="n">
        <v>169</v>
      </c>
      <c r="F3928" s="22" t="n">
        <f aca="false">D3928/SUM(C3928:E3928)</f>
        <v>0.346153846153846</v>
      </c>
      <c r="G3928" s="22" t="n">
        <v>15.93</v>
      </c>
      <c r="H3928" s="22" t="n">
        <v>103.14</v>
      </c>
      <c r="I3928" s="22" t="n">
        <v>166.93</v>
      </c>
      <c r="J3928" s="22" t="n">
        <v>0.460397</v>
      </c>
      <c r="K3928" s="22" t="n">
        <v>0.512041</v>
      </c>
      <c r="O3928" s="23"/>
    </row>
    <row r="3929" customFormat="false" ht="15" hidden="false" customHeight="false" outlineLevel="0" collapsed="false">
      <c r="A3929" s="22" t="s">
        <v>2326</v>
      </c>
      <c r="B3929" s="22" t="n">
        <v>107</v>
      </c>
      <c r="C3929" s="22" t="n">
        <v>182</v>
      </c>
      <c r="D3929" s="22" t="n">
        <v>99</v>
      </c>
      <c r="E3929" s="22" t="n">
        <v>5</v>
      </c>
      <c r="F3929" s="22" t="n">
        <f aca="false">D3929/SUM(C3929:E3929)</f>
        <v>0.346153846153846</v>
      </c>
      <c r="G3929" s="22" t="n">
        <v>187.39</v>
      </c>
      <c r="H3929" s="22" t="n">
        <v>88.23</v>
      </c>
      <c r="I3929" s="22" t="n">
        <v>10.39</v>
      </c>
      <c r="J3929" s="22" t="n">
        <v>4.262393</v>
      </c>
      <c r="K3929" s="22" t="n">
        <v>0.053</v>
      </c>
      <c r="O3929" s="23"/>
    </row>
    <row r="3930" customFormat="false" ht="15" hidden="false" customHeight="false" outlineLevel="0" collapsed="false">
      <c r="A3930" s="22" t="s">
        <v>2327</v>
      </c>
      <c r="B3930" s="22" t="n">
        <v>119</v>
      </c>
      <c r="C3930" s="22" t="n">
        <v>178</v>
      </c>
      <c r="D3930" s="22" t="n">
        <v>99</v>
      </c>
      <c r="E3930" s="22" t="n">
        <v>9</v>
      </c>
      <c r="F3930" s="22" t="n">
        <f aca="false">D3930/SUM(C3930:E3930)</f>
        <v>0.346153846153846</v>
      </c>
      <c r="G3930" s="22" t="n">
        <v>180.97</v>
      </c>
      <c r="H3930" s="22" t="n">
        <v>93.07</v>
      </c>
      <c r="I3930" s="22" t="n">
        <v>11.97</v>
      </c>
      <c r="J3930" s="22" t="n">
        <v>1.161821</v>
      </c>
      <c r="K3930" s="22" t="n">
        <v>0.363586</v>
      </c>
      <c r="O3930" s="23"/>
    </row>
    <row r="3931" customFormat="false" ht="15" hidden="false" customHeight="false" outlineLevel="0" collapsed="false">
      <c r="A3931" s="22" t="s">
        <v>2328</v>
      </c>
      <c r="B3931" s="22" t="n">
        <v>85</v>
      </c>
      <c r="C3931" s="22" t="n">
        <v>14</v>
      </c>
      <c r="D3931" s="22" t="n">
        <v>99</v>
      </c>
      <c r="E3931" s="22" t="n">
        <v>173</v>
      </c>
      <c r="F3931" s="22" t="n">
        <f aca="false">D3931/SUM(C3931:E3931)</f>
        <v>0.346153846153846</v>
      </c>
      <c r="G3931" s="22" t="n">
        <v>14.1</v>
      </c>
      <c r="H3931" s="22" t="n">
        <v>98.8</v>
      </c>
      <c r="I3931" s="22" t="n">
        <v>173.1</v>
      </c>
      <c r="J3931" s="22" t="n">
        <v>0.001143</v>
      </c>
      <c r="K3931" s="22" t="n">
        <v>1</v>
      </c>
      <c r="O3931" s="23"/>
    </row>
    <row r="3932" customFormat="false" ht="15" hidden="false" customHeight="false" outlineLevel="0" collapsed="false">
      <c r="A3932" s="22" t="s">
        <v>2329</v>
      </c>
      <c r="B3932" s="22" t="n">
        <v>29</v>
      </c>
      <c r="C3932" s="22" t="n">
        <v>183</v>
      </c>
      <c r="D3932" s="22" t="n">
        <v>99</v>
      </c>
      <c r="E3932" s="22" t="n">
        <v>4</v>
      </c>
      <c r="F3932" s="22" t="n">
        <f aca="false">D3932/SUM(C3932:E3932)</f>
        <v>0.346153846153846</v>
      </c>
      <c r="G3932" s="22" t="n">
        <v>189.01</v>
      </c>
      <c r="H3932" s="22" t="n">
        <v>86.98</v>
      </c>
      <c r="I3932" s="22" t="n">
        <v>10.01</v>
      </c>
      <c r="J3932" s="22" t="n">
        <v>5.457393</v>
      </c>
      <c r="K3932" s="22" t="n">
        <v>0.019282</v>
      </c>
      <c r="O3932" s="23"/>
    </row>
    <row r="3933" customFormat="false" ht="15" hidden="false" customHeight="false" outlineLevel="0" collapsed="false">
      <c r="A3933" s="22" t="s">
        <v>2330</v>
      </c>
      <c r="B3933" s="22" t="n">
        <v>73</v>
      </c>
      <c r="C3933" s="22" t="n">
        <v>179</v>
      </c>
      <c r="D3933" s="22" t="n">
        <v>99</v>
      </c>
      <c r="E3933" s="22" t="n">
        <v>8</v>
      </c>
      <c r="F3933" s="22" t="n">
        <f aca="false">D3933/SUM(C3933:E3933)</f>
        <v>0.346153846153846</v>
      </c>
      <c r="G3933" s="22" t="n">
        <v>182.56</v>
      </c>
      <c r="H3933" s="22" t="n">
        <v>91.88</v>
      </c>
      <c r="I3933" s="22" t="n">
        <v>11.56</v>
      </c>
      <c r="J3933" s="22" t="n">
        <v>1.717777</v>
      </c>
      <c r="K3933" s="22" t="n">
        <v>0.267628</v>
      </c>
      <c r="O3933" s="23"/>
    </row>
    <row r="3934" customFormat="false" ht="15" hidden="false" customHeight="false" outlineLevel="0" collapsed="false">
      <c r="A3934" s="22" t="s">
        <v>2023</v>
      </c>
      <c r="B3934" s="22" t="n">
        <v>44</v>
      </c>
      <c r="C3934" s="22" t="n">
        <v>133</v>
      </c>
      <c r="D3934" s="22" t="n">
        <v>81</v>
      </c>
      <c r="E3934" s="22" t="n">
        <v>20</v>
      </c>
      <c r="F3934" s="22" t="n">
        <f aca="false">D3934/SUM(C3934:E3934)</f>
        <v>0.346153846153846</v>
      </c>
      <c r="G3934" s="22" t="n">
        <v>128.64</v>
      </c>
      <c r="H3934" s="22" t="n">
        <v>89.72</v>
      </c>
      <c r="I3934" s="22" t="n">
        <v>15.64</v>
      </c>
      <c r="J3934" s="22" t="n">
        <v>2.208481</v>
      </c>
      <c r="K3934" s="22" t="n">
        <v>0.170783</v>
      </c>
      <c r="O3934" s="23"/>
    </row>
    <row r="3935" customFormat="false" ht="15" hidden="false" customHeight="false" outlineLevel="0" collapsed="false">
      <c r="A3935" s="22" t="s">
        <v>2331</v>
      </c>
      <c r="B3935" s="22" t="n">
        <v>70</v>
      </c>
      <c r="C3935" s="22" t="n">
        <v>177</v>
      </c>
      <c r="D3935" s="22" t="n">
        <v>99</v>
      </c>
      <c r="E3935" s="22" t="n">
        <v>10</v>
      </c>
      <c r="F3935" s="22" t="n">
        <f aca="false">D3935/SUM(C3935:E3935)</f>
        <v>0.346153846153846</v>
      </c>
      <c r="G3935" s="22" t="n">
        <v>179.38</v>
      </c>
      <c r="H3935" s="22" t="n">
        <v>94.24</v>
      </c>
      <c r="I3935" s="22" t="n">
        <v>12.38</v>
      </c>
      <c r="J3935" s="22" t="n">
        <v>0.728673</v>
      </c>
      <c r="K3935" s="22" t="n">
        <v>0.474889</v>
      </c>
      <c r="O3935" s="23"/>
    </row>
    <row r="3936" customFormat="false" ht="15" hidden="false" customHeight="false" outlineLevel="0" collapsed="false">
      <c r="A3936" s="22" t="s">
        <v>2332</v>
      </c>
      <c r="B3936" s="22" t="n">
        <v>75</v>
      </c>
      <c r="C3936" s="22" t="n">
        <v>155</v>
      </c>
      <c r="D3936" s="22" t="n">
        <v>90</v>
      </c>
      <c r="E3936" s="22" t="n">
        <v>15</v>
      </c>
      <c r="F3936" s="22" t="n">
        <f aca="false">D3936/SUM(C3936:E3936)</f>
        <v>0.346153846153846</v>
      </c>
      <c r="G3936" s="22" t="n">
        <v>153.85</v>
      </c>
      <c r="H3936" s="22" t="n">
        <v>92.31</v>
      </c>
      <c r="I3936" s="22" t="n">
        <v>13.85</v>
      </c>
      <c r="J3936" s="22" t="n">
        <v>0.1625</v>
      </c>
      <c r="K3936" s="22" t="n">
        <v>0.726468</v>
      </c>
      <c r="O3936" s="23"/>
    </row>
    <row r="3937" customFormat="false" ht="15" hidden="false" customHeight="false" outlineLevel="0" collapsed="false">
      <c r="A3937" s="22" t="s">
        <v>769</v>
      </c>
      <c r="B3937" s="22" t="n">
        <v>42</v>
      </c>
      <c r="C3937" s="22" t="n">
        <v>95</v>
      </c>
      <c r="D3937" s="22" t="n">
        <v>56</v>
      </c>
      <c r="E3937" s="22" t="n">
        <v>11</v>
      </c>
      <c r="F3937" s="22" t="n">
        <f aca="false">D3937/SUM(C3937:E3937)</f>
        <v>0.345679012345679</v>
      </c>
      <c r="G3937" s="22" t="n">
        <v>93.39</v>
      </c>
      <c r="H3937" s="22" t="n">
        <v>59.22</v>
      </c>
      <c r="I3937" s="22" t="n">
        <v>9.39</v>
      </c>
      <c r="J3937" s="22" t="n">
        <v>0.479575</v>
      </c>
      <c r="K3937" s="22" t="n">
        <v>0.518762</v>
      </c>
      <c r="O3937" s="23"/>
    </row>
    <row r="3938" customFormat="false" ht="15" hidden="false" customHeight="false" outlineLevel="0" collapsed="false">
      <c r="A3938" s="22" t="s">
        <v>601</v>
      </c>
      <c r="B3938" s="22" t="n">
        <v>19</v>
      </c>
      <c r="C3938" s="22" t="n">
        <v>14</v>
      </c>
      <c r="D3938" s="22" t="n">
        <v>84</v>
      </c>
      <c r="E3938" s="22" t="n">
        <v>145</v>
      </c>
      <c r="F3938" s="22" t="n">
        <f aca="false">D3938/SUM(C3938:E3938)</f>
        <v>0.345679012345679</v>
      </c>
      <c r="G3938" s="22" t="n">
        <v>12.91</v>
      </c>
      <c r="H3938" s="22" t="n">
        <v>86.19</v>
      </c>
      <c r="I3938" s="22" t="n">
        <v>143.91</v>
      </c>
      <c r="J3938" s="22" t="n">
        <v>0.156787</v>
      </c>
      <c r="K3938" s="22" t="n">
        <v>0.717472</v>
      </c>
      <c r="O3938" s="23"/>
    </row>
    <row r="3939" customFormat="false" ht="15" hidden="false" customHeight="false" outlineLevel="0" collapsed="false">
      <c r="A3939" s="22" t="s">
        <v>2333</v>
      </c>
      <c r="B3939" s="22" t="n">
        <v>58</v>
      </c>
      <c r="C3939" s="22" t="n">
        <v>58</v>
      </c>
      <c r="D3939" s="22" t="n">
        <v>96</v>
      </c>
      <c r="E3939" s="22" t="n">
        <v>124</v>
      </c>
      <c r="F3939" s="22" t="n">
        <f aca="false">D3939/SUM(C3939:E3939)</f>
        <v>0.345323741007194</v>
      </c>
      <c r="G3939" s="22" t="n">
        <v>40.42</v>
      </c>
      <c r="H3939" s="22" t="n">
        <v>131.17</v>
      </c>
      <c r="I3939" s="22" t="n">
        <v>106.42</v>
      </c>
      <c r="J3939" s="22" t="n">
        <v>19.981982</v>
      </c>
      <c r="K3939" s="22" t="n">
        <v>8E-006</v>
      </c>
      <c r="O3939" s="23"/>
    </row>
    <row r="3940" customFormat="false" ht="15" hidden="false" customHeight="false" outlineLevel="0" collapsed="false">
      <c r="A3940" s="22" t="s">
        <v>2334</v>
      </c>
      <c r="B3940" s="22" t="n">
        <v>59</v>
      </c>
      <c r="C3940" s="22" t="n">
        <v>172</v>
      </c>
      <c r="D3940" s="22" t="n">
        <v>96</v>
      </c>
      <c r="E3940" s="22" t="n">
        <v>10</v>
      </c>
      <c r="F3940" s="22" t="n">
        <f aca="false">D3940/SUM(C3940:E3940)</f>
        <v>0.345323741007194</v>
      </c>
      <c r="G3940" s="22" t="n">
        <v>174.1</v>
      </c>
      <c r="H3940" s="22" t="n">
        <v>91.8</v>
      </c>
      <c r="I3940" s="22" t="n">
        <v>12.1</v>
      </c>
      <c r="J3940" s="22" t="n">
        <v>0.58233</v>
      </c>
      <c r="K3940" s="22" t="n">
        <v>0.5852</v>
      </c>
      <c r="O3940" s="23"/>
    </row>
    <row r="3941" customFormat="false" ht="15" hidden="false" customHeight="false" outlineLevel="0" collapsed="false">
      <c r="A3941" s="22" t="s">
        <v>2297</v>
      </c>
      <c r="B3941" s="22" t="n">
        <v>65</v>
      </c>
      <c r="C3941" s="22" t="n">
        <v>176</v>
      </c>
      <c r="D3941" s="22" t="n">
        <v>96</v>
      </c>
      <c r="E3941" s="22" t="n">
        <v>6</v>
      </c>
      <c r="F3941" s="22" t="n">
        <f aca="false">D3941/SUM(C3941:E3941)</f>
        <v>0.345323741007194</v>
      </c>
      <c r="G3941" s="22" t="n">
        <v>180.49</v>
      </c>
      <c r="H3941" s="22" t="n">
        <v>87.02</v>
      </c>
      <c r="I3941" s="22" t="n">
        <v>10.49</v>
      </c>
      <c r="J3941" s="22" t="n">
        <v>2.95931</v>
      </c>
      <c r="K3941" s="22" t="n">
        <v>0.122826</v>
      </c>
      <c r="O3941" s="23"/>
    </row>
    <row r="3942" customFormat="false" ht="15" hidden="false" customHeight="false" outlineLevel="0" collapsed="false">
      <c r="A3942" s="22" t="s">
        <v>2335</v>
      </c>
      <c r="B3942" s="22" t="n">
        <v>125</v>
      </c>
      <c r="C3942" s="22" t="n">
        <v>101</v>
      </c>
      <c r="D3942" s="22" t="n">
        <v>58</v>
      </c>
      <c r="E3942" s="22" t="n">
        <v>9</v>
      </c>
      <c r="F3942" s="22" t="n">
        <f aca="false">D3942/SUM(C3942:E3942)</f>
        <v>0.345238095238095</v>
      </c>
      <c r="G3942" s="22" t="n">
        <v>100.6</v>
      </c>
      <c r="H3942" s="22" t="n">
        <v>58.81</v>
      </c>
      <c r="I3942" s="22" t="n">
        <v>8.6</v>
      </c>
      <c r="J3942" s="22" t="n">
        <v>0.031833</v>
      </c>
      <c r="K3942" s="22" t="n">
        <v>0.827108</v>
      </c>
      <c r="O3942" s="23"/>
    </row>
    <row r="3943" customFormat="false" ht="15" hidden="false" customHeight="false" outlineLevel="0" collapsed="false">
      <c r="A3943" s="22" t="s">
        <v>2336</v>
      </c>
      <c r="B3943" s="22" t="n">
        <v>28</v>
      </c>
      <c r="C3943" s="22" t="n">
        <v>171</v>
      </c>
      <c r="D3943" s="22" t="n">
        <v>97</v>
      </c>
      <c r="E3943" s="22" t="n">
        <v>13</v>
      </c>
      <c r="F3943" s="22" t="n">
        <f aca="false">D3943/SUM(C3943:E3943)</f>
        <v>0.345195729537367</v>
      </c>
      <c r="G3943" s="22" t="n">
        <v>171.46</v>
      </c>
      <c r="H3943" s="22" t="n">
        <v>96.08</v>
      </c>
      <c r="I3943" s="22" t="n">
        <v>13.46</v>
      </c>
      <c r="J3943" s="22" t="n">
        <v>0.02576</v>
      </c>
      <c r="K3943" s="22" t="n">
        <v>1</v>
      </c>
      <c r="O3943" s="23"/>
    </row>
    <row r="3944" customFormat="false" ht="15" hidden="false" customHeight="false" outlineLevel="0" collapsed="false">
      <c r="A3944" s="22" t="s">
        <v>2337</v>
      </c>
      <c r="B3944" s="22" t="n">
        <v>66</v>
      </c>
      <c r="C3944" s="22" t="n">
        <v>7</v>
      </c>
      <c r="D3944" s="22" t="n">
        <v>90</v>
      </c>
      <c r="E3944" s="22" t="n">
        <v>164</v>
      </c>
      <c r="F3944" s="22" t="n">
        <f aca="false">D3944/SUM(C3944:E3944)</f>
        <v>0.344827586206897</v>
      </c>
      <c r="G3944" s="22" t="n">
        <v>10.36</v>
      </c>
      <c r="H3944" s="22" t="n">
        <v>83.28</v>
      </c>
      <c r="I3944" s="22" t="n">
        <v>167.36</v>
      </c>
      <c r="J3944" s="22" t="n">
        <v>1.699575</v>
      </c>
      <c r="K3944" s="22" t="n">
        <v>0.245436</v>
      </c>
      <c r="O3944" s="23"/>
    </row>
    <row r="3945" customFormat="false" ht="15" hidden="false" customHeight="false" outlineLevel="0" collapsed="false">
      <c r="A3945" s="22" t="s">
        <v>2338</v>
      </c>
      <c r="B3945" s="22" t="n">
        <v>45</v>
      </c>
      <c r="C3945" s="22" t="n">
        <v>10</v>
      </c>
      <c r="D3945" s="22" t="n">
        <v>70</v>
      </c>
      <c r="E3945" s="22" t="n">
        <v>123</v>
      </c>
      <c r="F3945" s="22" t="n">
        <f aca="false">D3945/SUM(C3945:E3945)</f>
        <v>0.344827586206897</v>
      </c>
      <c r="G3945" s="22" t="n">
        <v>9.98</v>
      </c>
      <c r="H3945" s="22" t="n">
        <v>70.05</v>
      </c>
      <c r="I3945" s="22" t="n">
        <v>122.98</v>
      </c>
      <c r="J3945" s="22" t="n">
        <v>0.0001</v>
      </c>
      <c r="K3945" s="22" t="n">
        <v>1</v>
      </c>
      <c r="O3945" s="23"/>
    </row>
    <row r="3946" customFormat="false" ht="15" hidden="false" customHeight="false" outlineLevel="0" collapsed="false">
      <c r="A3946" s="22" t="s">
        <v>2300</v>
      </c>
      <c r="B3946" s="22" t="n">
        <v>79</v>
      </c>
      <c r="C3946" s="22" t="n">
        <v>51</v>
      </c>
      <c r="D3946" s="22" t="n">
        <v>92</v>
      </c>
      <c r="E3946" s="22" t="n">
        <v>124</v>
      </c>
      <c r="F3946" s="22" t="n">
        <f aca="false">D3946/SUM(C3946:E3946)</f>
        <v>0.344569288389513</v>
      </c>
      <c r="G3946" s="22" t="n">
        <v>35.24</v>
      </c>
      <c r="H3946" s="22" t="n">
        <v>123.52</v>
      </c>
      <c r="I3946" s="22" t="n">
        <v>108.24</v>
      </c>
      <c r="J3946" s="22" t="n">
        <v>17.38687</v>
      </c>
      <c r="K3946" s="22" t="n">
        <v>3.7E-005</v>
      </c>
      <c r="O3946" s="23"/>
    </row>
    <row r="3947" customFormat="false" ht="15" hidden="false" customHeight="false" outlineLevel="0" collapsed="false">
      <c r="A3947" s="22" t="s">
        <v>2300</v>
      </c>
      <c r="B3947" s="22" t="n">
        <v>122</v>
      </c>
      <c r="C3947" s="22" t="n">
        <v>51</v>
      </c>
      <c r="D3947" s="22" t="n">
        <v>92</v>
      </c>
      <c r="E3947" s="22" t="n">
        <v>124</v>
      </c>
      <c r="F3947" s="22" t="n">
        <f aca="false">D3947/SUM(C3947:E3947)</f>
        <v>0.344569288389513</v>
      </c>
      <c r="G3947" s="22" t="n">
        <v>35.24</v>
      </c>
      <c r="H3947" s="22" t="n">
        <v>123.52</v>
      </c>
      <c r="I3947" s="22" t="n">
        <v>108.24</v>
      </c>
      <c r="J3947" s="22" t="n">
        <v>17.38687</v>
      </c>
      <c r="K3947" s="22" t="n">
        <v>3.7E-005</v>
      </c>
      <c r="O3947" s="23"/>
    </row>
    <row r="3948" customFormat="false" ht="15" hidden="false" customHeight="false" outlineLevel="0" collapsed="false">
      <c r="A3948" s="22" t="s">
        <v>2339</v>
      </c>
      <c r="B3948" s="22" t="n">
        <v>19</v>
      </c>
      <c r="C3948" s="22" t="n">
        <v>163</v>
      </c>
      <c r="D3948" s="22" t="n">
        <v>92</v>
      </c>
      <c r="E3948" s="22" t="n">
        <v>12</v>
      </c>
      <c r="F3948" s="22" t="n">
        <f aca="false">D3948/SUM(C3948:E3948)</f>
        <v>0.344569288389513</v>
      </c>
      <c r="G3948" s="22" t="n">
        <v>163.6</v>
      </c>
      <c r="H3948" s="22" t="n">
        <v>90.8</v>
      </c>
      <c r="I3948" s="22" t="n">
        <v>12.6</v>
      </c>
      <c r="J3948" s="22" t="n">
        <v>0.046516</v>
      </c>
      <c r="K3948" s="22" t="n">
        <v>1</v>
      </c>
      <c r="O3948" s="23"/>
    </row>
    <row r="3949" customFormat="false" ht="15" hidden="false" customHeight="false" outlineLevel="0" collapsed="false">
      <c r="A3949" s="22" t="s">
        <v>544</v>
      </c>
      <c r="B3949" s="22" t="n">
        <v>64</v>
      </c>
      <c r="C3949" s="22" t="n">
        <v>170</v>
      </c>
      <c r="D3949" s="22" t="n">
        <v>93</v>
      </c>
      <c r="E3949" s="22" t="n">
        <v>7</v>
      </c>
      <c r="F3949" s="22" t="n">
        <f aca="false">D3949/SUM(C3949:E3949)</f>
        <v>0.344444444444444</v>
      </c>
      <c r="G3949" s="22" t="n">
        <v>173.6</v>
      </c>
      <c r="H3949" s="22" t="n">
        <v>85.8</v>
      </c>
      <c r="I3949" s="22" t="n">
        <v>10.6</v>
      </c>
      <c r="J3949" s="22" t="n">
        <v>1.902376</v>
      </c>
      <c r="K3949" s="22" t="n">
        <v>0.248113</v>
      </c>
      <c r="O3949" s="23"/>
    </row>
    <row r="3950" customFormat="false" ht="15" hidden="false" customHeight="false" outlineLevel="0" collapsed="false">
      <c r="A3950" s="22" t="s">
        <v>2112</v>
      </c>
      <c r="B3950" s="22" t="n">
        <v>73</v>
      </c>
      <c r="C3950" s="22" t="n">
        <v>26</v>
      </c>
      <c r="D3950" s="22" t="n">
        <v>94</v>
      </c>
      <c r="E3950" s="22" t="n">
        <v>153</v>
      </c>
      <c r="F3950" s="22" t="n">
        <f aca="false">D3950/SUM(C3950:E3950)</f>
        <v>0.344322344322344</v>
      </c>
      <c r="G3950" s="22" t="n">
        <v>19.52</v>
      </c>
      <c r="H3950" s="22" t="n">
        <v>106.96</v>
      </c>
      <c r="I3950" s="22" t="n">
        <v>146.52</v>
      </c>
      <c r="J3950" s="22" t="n">
        <v>4.007861</v>
      </c>
      <c r="K3950" s="22" t="n">
        <v>0.045594</v>
      </c>
      <c r="O3950" s="23"/>
    </row>
    <row r="3951" customFormat="false" ht="15" hidden="false" customHeight="false" outlineLevel="0" collapsed="false">
      <c r="A3951" s="22" t="s">
        <v>2340</v>
      </c>
      <c r="B3951" s="22" t="n">
        <v>52</v>
      </c>
      <c r="C3951" s="22" t="n">
        <v>8</v>
      </c>
      <c r="D3951" s="22" t="n">
        <v>74</v>
      </c>
      <c r="E3951" s="22" t="n">
        <v>133</v>
      </c>
      <c r="F3951" s="22" t="n">
        <f aca="false">D3951/SUM(C3951:E3951)</f>
        <v>0.344186046511628</v>
      </c>
      <c r="G3951" s="22" t="n">
        <v>9.42</v>
      </c>
      <c r="H3951" s="22" t="n">
        <v>71.16</v>
      </c>
      <c r="I3951" s="22" t="n">
        <v>134.42</v>
      </c>
      <c r="J3951" s="22" t="n">
        <v>0.341755</v>
      </c>
      <c r="K3951" s="22" t="n">
        <v>0.681952</v>
      </c>
      <c r="O3951" s="23"/>
    </row>
    <row r="3952" customFormat="false" ht="15" hidden="false" customHeight="false" outlineLevel="0" collapsed="false">
      <c r="A3952" s="22" t="s">
        <v>2341</v>
      </c>
      <c r="B3952" s="22" t="n">
        <v>37</v>
      </c>
      <c r="C3952" s="22" t="n">
        <v>117</v>
      </c>
      <c r="D3952" s="22" t="n">
        <v>75</v>
      </c>
      <c r="E3952" s="22" t="n">
        <v>26</v>
      </c>
      <c r="F3952" s="22" t="n">
        <f aca="false">D3952/SUM(C3952:E3952)</f>
        <v>0.344036697247706</v>
      </c>
      <c r="G3952" s="22" t="n">
        <v>109.5</v>
      </c>
      <c r="H3952" s="22" t="n">
        <v>90.01</v>
      </c>
      <c r="I3952" s="22" t="n">
        <v>18.5</v>
      </c>
      <c r="J3952" s="22" t="n">
        <v>6.060186</v>
      </c>
      <c r="K3952" s="22" t="n">
        <v>0.014314</v>
      </c>
      <c r="O3952" s="23"/>
    </row>
    <row r="3953" customFormat="false" ht="15" hidden="false" customHeight="false" outlineLevel="0" collapsed="false">
      <c r="A3953" s="22" t="s">
        <v>2342</v>
      </c>
      <c r="B3953" s="22" t="n">
        <v>58</v>
      </c>
      <c r="C3953" s="22" t="n">
        <v>171</v>
      </c>
      <c r="D3953" s="22" t="n">
        <v>97</v>
      </c>
      <c r="E3953" s="22" t="n">
        <v>14</v>
      </c>
      <c r="F3953" s="22" t="n">
        <f aca="false">D3953/SUM(C3953:E3953)</f>
        <v>0.343971631205674</v>
      </c>
      <c r="G3953" s="22" t="n">
        <v>170.85</v>
      </c>
      <c r="H3953" s="22" t="n">
        <v>97.3</v>
      </c>
      <c r="I3953" s="22" t="n">
        <v>13.85</v>
      </c>
      <c r="J3953" s="22" t="n">
        <v>0.002612</v>
      </c>
      <c r="K3953" s="22" t="n">
        <v>1</v>
      </c>
      <c r="O3953" s="23"/>
    </row>
    <row r="3954" customFormat="false" ht="15" hidden="false" customHeight="false" outlineLevel="0" collapsed="false">
      <c r="A3954" s="22" t="s">
        <v>2343</v>
      </c>
      <c r="B3954" s="22" t="n">
        <v>95</v>
      </c>
      <c r="C3954" s="22" t="n">
        <v>166</v>
      </c>
      <c r="D3954" s="22" t="n">
        <v>97</v>
      </c>
      <c r="E3954" s="22" t="n">
        <v>19</v>
      </c>
      <c r="F3954" s="22" t="n">
        <f aca="false">D3954/SUM(C3954:E3954)</f>
        <v>0.343971631205674</v>
      </c>
      <c r="G3954" s="22" t="n">
        <v>163.16</v>
      </c>
      <c r="H3954" s="22" t="n">
        <v>102.69</v>
      </c>
      <c r="I3954" s="22" t="n">
        <v>16.16</v>
      </c>
      <c r="J3954" s="22" t="n">
        <v>0.864699</v>
      </c>
      <c r="K3954" s="22" t="n">
        <v>0.33084</v>
      </c>
      <c r="O3954" s="23"/>
    </row>
    <row r="3955" customFormat="false" ht="15" hidden="false" customHeight="false" outlineLevel="0" collapsed="false">
      <c r="A3955" s="22" t="s">
        <v>2344</v>
      </c>
      <c r="B3955" s="22" t="n">
        <v>59</v>
      </c>
      <c r="C3955" s="22" t="n">
        <v>11</v>
      </c>
      <c r="D3955" s="22" t="n">
        <v>76</v>
      </c>
      <c r="E3955" s="22" t="n">
        <v>134</v>
      </c>
      <c r="F3955" s="22" t="n">
        <f aca="false">D3955/SUM(C3955:E3955)</f>
        <v>0.343891402714932</v>
      </c>
      <c r="G3955" s="22" t="n">
        <v>10.86</v>
      </c>
      <c r="H3955" s="22" t="n">
        <v>76.27</v>
      </c>
      <c r="I3955" s="22" t="n">
        <v>133.86</v>
      </c>
      <c r="J3955" s="22" t="n">
        <v>0.0028</v>
      </c>
      <c r="K3955" s="22" t="n">
        <v>1</v>
      </c>
      <c r="O3955" s="23"/>
    </row>
    <row r="3956" customFormat="false" ht="15" hidden="false" customHeight="false" outlineLevel="0" collapsed="false">
      <c r="A3956" s="22" t="s">
        <v>2163</v>
      </c>
      <c r="B3956" s="22" t="n">
        <v>90</v>
      </c>
      <c r="C3956" s="22" t="n">
        <v>135</v>
      </c>
      <c r="D3956" s="22" t="n">
        <v>77</v>
      </c>
      <c r="E3956" s="22" t="n">
        <v>12</v>
      </c>
      <c r="F3956" s="22" t="n">
        <f aca="false">D3956/SUM(C3956:E3956)</f>
        <v>0.34375</v>
      </c>
      <c r="G3956" s="22" t="n">
        <v>134.39</v>
      </c>
      <c r="H3956" s="22" t="n">
        <v>78.23</v>
      </c>
      <c r="I3956" s="22" t="n">
        <v>11.39</v>
      </c>
      <c r="J3956" s="22" t="n">
        <v>0.055367</v>
      </c>
      <c r="K3956" s="22" t="n">
        <v>0.84814</v>
      </c>
      <c r="O3956" s="23"/>
    </row>
    <row r="3957" customFormat="false" ht="15" hidden="false" customHeight="false" outlineLevel="0" collapsed="false">
      <c r="A3957" s="22" t="s">
        <v>2345</v>
      </c>
      <c r="B3957" s="22" t="n">
        <v>65</v>
      </c>
      <c r="C3957" s="22" t="n">
        <v>104</v>
      </c>
      <c r="D3957" s="22" t="n">
        <v>56</v>
      </c>
      <c r="E3957" s="22" t="n">
        <v>3</v>
      </c>
      <c r="F3957" s="22" t="n">
        <f aca="false">D3957/SUM(C3957:E3957)</f>
        <v>0.343558282208589</v>
      </c>
      <c r="G3957" s="22" t="n">
        <v>106.9</v>
      </c>
      <c r="H3957" s="22" t="n">
        <v>50.21</v>
      </c>
      <c r="I3957" s="22" t="n">
        <v>5.9</v>
      </c>
      <c r="J3957" s="22" t="n">
        <v>2.168704</v>
      </c>
      <c r="K3957" s="22" t="n">
        <v>0.20296</v>
      </c>
      <c r="O3957" s="23"/>
    </row>
    <row r="3958" customFormat="false" ht="15" hidden="false" customHeight="false" outlineLevel="0" collapsed="false">
      <c r="A3958" s="22" t="s">
        <v>1405</v>
      </c>
      <c r="B3958" s="22" t="n">
        <v>13</v>
      </c>
      <c r="C3958" s="22" t="n">
        <v>150</v>
      </c>
      <c r="D3958" s="22" t="n">
        <v>79</v>
      </c>
      <c r="E3958" s="22" t="n">
        <v>1</v>
      </c>
      <c r="F3958" s="22" t="n">
        <f aca="false">D3958/SUM(C3958:E3958)</f>
        <v>0.343478260869565</v>
      </c>
      <c r="G3958" s="22" t="n">
        <v>156.13</v>
      </c>
      <c r="H3958" s="22" t="n">
        <v>66.74</v>
      </c>
      <c r="I3958" s="22" t="n">
        <v>7.13</v>
      </c>
      <c r="J3958" s="22" t="n">
        <v>7.765896</v>
      </c>
      <c r="K3958" s="22" t="n">
        <v>0.002904</v>
      </c>
      <c r="O3958" s="23"/>
    </row>
    <row r="3959" customFormat="false" ht="15" hidden="false" customHeight="false" outlineLevel="0" collapsed="false">
      <c r="A3959" s="22" t="s">
        <v>1405</v>
      </c>
      <c r="B3959" s="22" t="n">
        <v>16</v>
      </c>
      <c r="C3959" s="22" t="n">
        <v>150</v>
      </c>
      <c r="D3959" s="22" t="n">
        <v>79</v>
      </c>
      <c r="E3959" s="22" t="n">
        <v>1</v>
      </c>
      <c r="F3959" s="22" t="n">
        <f aca="false">D3959/SUM(C3959:E3959)</f>
        <v>0.343478260869565</v>
      </c>
      <c r="G3959" s="22" t="n">
        <v>156.13</v>
      </c>
      <c r="H3959" s="22" t="n">
        <v>66.74</v>
      </c>
      <c r="I3959" s="22" t="n">
        <v>7.13</v>
      </c>
      <c r="J3959" s="22" t="n">
        <v>7.765896</v>
      </c>
      <c r="K3959" s="22" t="n">
        <v>0.002904</v>
      </c>
      <c r="O3959" s="23"/>
    </row>
    <row r="3960" customFormat="false" ht="15" hidden="false" customHeight="false" outlineLevel="0" collapsed="false">
      <c r="A3960" s="22" t="s">
        <v>2346</v>
      </c>
      <c r="B3960" s="22" t="n">
        <v>62</v>
      </c>
      <c r="C3960" s="22" t="n">
        <v>9</v>
      </c>
      <c r="D3960" s="22" t="n">
        <v>57</v>
      </c>
      <c r="E3960" s="22" t="n">
        <v>100</v>
      </c>
      <c r="F3960" s="22" t="n">
        <f aca="false">D3960/SUM(C3960:E3960)</f>
        <v>0.343373493975904</v>
      </c>
      <c r="G3960" s="22" t="n">
        <v>8.47</v>
      </c>
      <c r="H3960" s="22" t="n">
        <v>58.06</v>
      </c>
      <c r="I3960" s="22" t="n">
        <v>99.47</v>
      </c>
      <c r="J3960" s="22" t="n">
        <v>0.055047</v>
      </c>
      <c r="K3960" s="22" t="n">
        <v>0.824717</v>
      </c>
      <c r="O3960" s="23"/>
    </row>
    <row r="3961" customFormat="false" ht="15" hidden="false" customHeight="false" outlineLevel="0" collapsed="false">
      <c r="A3961" s="22" t="s">
        <v>2347</v>
      </c>
      <c r="B3961" s="22" t="n">
        <v>90</v>
      </c>
      <c r="C3961" s="22" t="n">
        <v>143</v>
      </c>
      <c r="D3961" s="22" t="n">
        <v>80</v>
      </c>
      <c r="E3961" s="22" t="n">
        <v>10</v>
      </c>
      <c r="F3961" s="22" t="n">
        <f aca="false">D3961/SUM(C3961:E3961)</f>
        <v>0.343347639484978</v>
      </c>
      <c r="G3961" s="22" t="n">
        <v>143.73</v>
      </c>
      <c r="H3961" s="22" t="n">
        <v>78.54</v>
      </c>
      <c r="I3961" s="22" t="n">
        <v>10.73</v>
      </c>
      <c r="J3961" s="22" t="n">
        <v>0.080429</v>
      </c>
      <c r="K3961" s="22" t="n">
        <v>1</v>
      </c>
      <c r="O3961" s="23"/>
    </row>
    <row r="3962" customFormat="false" ht="15" hidden="false" customHeight="false" outlineLevel="0" collapsed="false">
      <c r="A3962" s="22" t="s">
        <v>2157</v>
      </c>
      <c r="B3962" s="22" t="n">
        <v>111</v>
      </c>
      <c r="C3962" s="22" t="n">
        <v>13</v>
      </c>
      <c r="D3962" s="22" t="n">
        <v>58</v>
      </c>
      <c r="E3962" s="22" t="n">
        <v>98</v>
      </c>
      <c r="F3962" s="22" t="n">
        <f aca="false">D3962/SUM(C3962:E3962)</f>
        <v>0.343195266272189</v>
      </c>
      <c r="G3962" s="22" t="n">
        <v>10.44</v>
      </c>
      <c r="H3962" s="22" t="n">
        <v>63.12</v>
      </c>
      <c r="I3962" s="22" t="n">
        <v>95.44</v>
      </c>
      <c r="J3962" s="22" t="n">
        <v>1.11367</v>
      </c>
      <c r="K3962" s="22" t="n">
        <v>0.303691</v>
      </c>
      <c r="O3962" s="23"/>
    </row>
    <row r="3963" customFormat="false" ht="15" hidden="false" customHeight="false" outlineLevel="0" collapsed="false">
      <c r="A3963" s="22" t="s">
        <v>2157</v>
      </c>
      <c r="B3963" s="22" t="n">
        <v>113</v>
      </c>
      <c r="C3963" s="22" t="n">
        <v>13</v>
      </c>
      <c r="D3963" s="22" t="n">
        <v>58</v>
      </c>
      <c r="E3963" s="22" t="n">
        <v>98</v>
      </c>
      <c r="F3963" s="22" t="n">
        <f aca="false">D3963/SUM(C3963:E3963)</f>
        <v>0.343195266272189</v>
      </c>
      <c r="G3963" s="22" t="n">
        <v>10.44</v>
      </c>
      <c r="H3963" s="22" t="n">
        <v>63.12</v>
      </c>
      <c r="I3963" s="22" t="n">
        <v>95.44</v>
      </c>
      <c r="J3963" s="22" t="n">
        <v>1.11367</v>
      </c>
      <c r="K3963" s="22" t="n">
        <v>0.303691</v>
      </c>
      <c r="O3963" s="23"/>
    </row>
    <row r="3964" customFormat="false" ht="15" hidden="false" customHeight="false" outlineLevel="0" collapsed="false">
      <c r="A3964" s="22" t="s">
        <v>2348</v>
      </c>
      <c r="B3964" s="22" t="n">
        <v>9</v>
      </c>
      <c r="C3964" s="22" t="n">
        <v>168</v>
      </c>
      <c r="D3964" s="22" t="n">
        <v>94</v>
      </c>
      <c r="E3964" s="22" t="n">
        <v>12</v>
      </c>
      <c r="F3964" s="22" t="n">
        <f aca="false">D3964/SUM(C3964:E3964)</f>
        <v>0.343065693430657</v>
      </c>
      <c r="G3964" s="22" t="n">
        <v>168.7</v>
      </c>
      <c r="H3964" s="22" t="n">
        <v>92.59</v>
      </c>
      <c r="I3964" s="22" t="n">
        <v>12.7</v>
      </c>
      <c r="J3964" s="22" t="n">
        <v>0.063428</v>
      </c>
      <c r="K3964" s="22" t="n">
        <v>1</v>
      </c>
      <c r="O3964" s="23"/>
    </row>
    <row r="3965" customFormat="false" ht="15" hidden="false" customHeight="false" outlineLevel="0" collapsed="false">
      <c r="A3965" s="22" t="s">
        <v>2349</v>
      </c>
      <c r="B3965" s="22" t="n">
        <v>124</v>
      </c>
      <c r="C3965" s="22" t="n">
        <v>16</v>
      </c>
      <c r="D3965" s="22" t="n">
        <v>94</v>
      </c>
      <c r="E3965" s="22" t="n">
        <v>164</v>
      </c>
      <c r="F3965" s="22" t="n">
        <f aca="false">D3965/SUM(C3965:E3965)</f>
        <v>0.343065693430657</v>
      </c>
      <c r="G3965" s="22" t="n">
        <v>14.49</v>
      </c>
      <c r="H3965" s="22" t="n">
        <v>97.03</v>
      </c>
      <c r="I3965" s="22" t="n">
        <v>162.49</v>
      </c>
      <c r="J3965" s="22" t="n">
        <v>0.267055</v>
      </c>
      <c r="K3965" s="22" t="n">
        <v>0.609408</v>
      </c>
      <c r="O3965" s="23"/>
    </row>
    <row r="3966" customFormat="false" ht="15" hidden="false" customHeight="false" outlineLevel="0" collapsed="false">
      <c r="A3966" s="22" t="s">
        <v>2350</v>
      </c>
      <c r="B3966" s="22" t="n">
        <v>14</v>
      </c>
      <c r="C3966" s="22" t="n">
        <v>110</v>
      </c>
      <c r="D3966" s="22" t="n">
        <v>59</v>
      </c>
      <c r="E3966" s="22" t="n">
        <v>3</v>
      </c>
      <c r="F3966" s="22" t="n">
        <f aca="false">D3966/SUM(C3966:E3966)</f>
        <v>0.343023255813953</v>
      </c>
      <c r="G3966" s="22" t="n">
        <v>113.14</v>
      </c>
      <c r="H3966" s="22" t="n">
        <v>52.72</v>
      </c>
      <c r="I3966" s="22" t="n">
        <v>6.14</v>
      </c>
      <c r="J3966" s="22" t="n">
        <v>2.442322</v>
      </c>
      <c r="K3966" s="22" t="n">
        <v>0.142296</v>
      </c>
      <c r="O3966" s="23"/>
    </row>
    <row r="3967" customFormat="false" ht="15" hidden="false" customHeight="false" outlineLevel="0" collapsed="false">
      <c r="A3967" s="22" t="s">
        <v>2351</v>
      </c>
      <c r="B3967" s="22" t="n">
        <v>58</v>
      </c>
      <c r="C3967" s="22" t="n">
        <v>78</v>
      </c>
      <c r="D3967" s="22" t="n">
        <v>83</v>
      </c>
      <c r="E3967" s="22" t="n">
        <v>81</v>
      </c>
      <c r="F3967" s="22" t="n">
        <f aca="false">D3967/SUM(C3967:E3967)</f>
        <v>0.34297520661157</v>
      </c>
      <c r="G3967" s="22" t="n">
        <v>59.01</v>
      </c>
      <c r="H3967" s="22" t="n">
        <v>120.98</v>
      </c>
      <c r="I3967" s="22" t="n">
        <v>62.01</v>
      </c>
      <c r="J3967" s="22" t="n">
        <v>23.851746</v>
      </c>
      <c r="K3967" s="22" t="n">
        <v>1E-006</v>
      </c>
      <c r="O3967" s="23"/>
    </row>
    <row r="3968" customFormat="false" ht="15" hidden="false" customHeight="false" outlineLevel="0" collapsed="false">
      <c r="A3968" s="22" t="s">
        <v>2352</v>
      </c>
      <c r="B3968" s="22" t="n">
        <v>83</v>
      </c>
      <c r="C3968" s="22" t="n">
        <v>18</v>
      </c>
      <c r="D3968" s="22" t="n">
        <v>95</v>
      </c>
      <c r="E3968" s="22" t="n">
        <v>164</v>
      </c>
      <c r="F3968" s="22" t="n">
        <f aca="false">D3968/SUM(C3968:E3968)</f>
        <v>0.342960288808664</v>
      </c>
      <c r="G3968" s="22" t="n">
        <v>15.49</v>
      </c>
      <c r="H3968" s="22" t="n">
        <v>100.02</v>
      </c>
      <c r="I3968" s="22" t="n">
        <v>161.49</v>
      </c>
      <c r="J3968" s="22" t="n">
        <v>0.698687</v>
      </c>
      <c r="K3968" s="22" t="n">
        <v>0.406342</v>
      </c>
      <c r="O3968" s="23"/>
    </row>
    <row r="3969" customFormat="false" ht="15" hidden="false" customHeight="false" outlineLevel="0" collapsed="false">
      <c r="A3969" s="22" t="s">
        <v>2353</v>
      </c>
      <c r="B3969" s="22" t="n">
        <v>38</v>
      </c>
      <c r="C3969" s="22" t="n">
        <v>24</v>
      </c>
      <c r="D3969" s="22" t="n">
        <v>95</v>
      </c>
      <c r="E3969" s="22" t="n">
        <v>158</v>
      </c>
      <c r="F3969" s="22" t="n">
        <f aca="false">D3969/SUM(C3969:E3969)</f>
        <v>0.342960288808664</v>
      </c>
      <c r="G3969" s="22" t="n">
        <v>18.46</v>
      </c>
      <c r="H3969" s="22" t="n">
        <v>106.09</v>
      </c>
      <c r="I3969" s="22" t="n">
        <v>152.46</v>
      </c>
      <c r="J3969" s="22" t="n">
        <v>3.026113</v>
      </c>
      <c r="K3969" s="22" t="n">
        <v>0.084898</v>
      </c>
      <c r="O3969" s="23"/>
    </row>
    <row r="3970" customFormat="false" ht="15" hidden="false" customHeight="false" outlineLevel="0" collapsed="false">
      <c r="A3970" s="22" t="s">
        <v>2354</v>
      </c>
      <c r="B3970" s="22" t="n">
        <v>84</v>
      </c>
      <c r="C3970" s="22" t="n">
        <v>113</v>
      </c>
      <c r="D3970" s="22" t="n">
        <v>60</v>
      </c>
      <c r="E3970" s="22" t="n">
        <v>2</v>
      </c>
      <c r="F3970" s="22" t="n">
        <f aca="false">D3970/SUM(C3970:E3970)</f>
        <v>0.342857142857143</v>
      </c>
      <c r="G3970" s="22" t="n">
        <v>116.85</v>
      </c>
      <c r="H3970" s="22" t="n">
        <v>52.3</v>
      </c>
      <c r="I3970" s="22" t="n">
        <v>5.85</v>
      </c>
      <c r="J3970" s="22" t="n">
        <v>3.796521</v>
      </c>
      <c r="K3970" s="22" t="n">
        <v>0.073156</v>
      </c>
      <c r="O3970" s="23"/>
    </row>
    <row r="3971" customFormat="false" ht="15" hidden="false" customHeight="false" outlineLevel="0" collapsed="false">
      <c r="A3971" s="22" t="s">
        <v>2355</v>
      </c>
      <c r="B3971" s="22" t="n">
        <v>30</v>
      </c>
      <c r="C3971" s="22" t="n">
        <v>50</v>
      </c>
      <c r="D3971" s="22" t="n">
        <v>96</v>
      </c>
      <c r="E3971" s="22" t="n">
        <v>134</v>
      </c>
      <c r="F3971" s="22" t="n">
        <f aca="false">D3971/SUM(C3971:E3971)</f>
        <v>0.342857142857143</v>
      </c>
      <c r="G3971" s="22" t="n">
        <v>34.3</v>
      </c>
      <c r="H3971" s="22" t="n">
        <v>127.4</v>
      </c>
      <c r="I3971" s="22" t="n">
        <v>118.3</v>
      </c>
      <c r="J3971" s="22" t="n">
        <v>17.008988</v>
      </c>
      <c r="K3971" s="22" t="n">
        <v>4.3E-005</v>
      </c>
      <c r="O3971" s="23"/>
    </row>
    <row r="3972" customFormat="false" ht="15" hidden="false" customHeight="false" outlineLevel="0" collapsed="false">
      <c r="A3972" s="22" t="s">
        <v>2356</v>
      </c>
      <c r="B3972" s="22" t="n">
        <v>31</v>
      </c>
      <c r="C3972" s="22" t="n">
        <v>164</v>
      </c>
      <c r="D3972" s="22" t="n">
        <v>97</v>
      </c>
      <c r="E3972" s="22" t="n">
        <v>22</v>
      </c>
      <c r="F3972" s="22" t="n">
        <f aca="false">D3972/SUM(C3972:E3972)</f>
        <v>0.342756183745583</v>
      </c>
      <c r="G3972" s="22" t="n">
        <v>159.56</v>
      </c>
      <c r="H3972" s="22" t="n">
        <v>105.87</v>
      </c>
      <c r="I3972" s="22" t="n">
        <v>17.56</v>
      </c>
      <c r="J3972" s="22" t="n">
        <v>1.988368</v>
      </c>
      <c r="K3972" s="22" t="n">
        <v>0.154902</v>
      </c>
      <c r="O3972" s="23"/>
    </row>
    <row r="3973" customFormat="false" ht="15" hidden="false" customHeight="false" outlineLevel="0" collapsed="false">
      <c r="A3973" s="22" t="s">
        <v>2357</v>
      </c>
      <c r="B3973" s="22" t="n">
        <v>63</v>
      </c>
      <c r="C3973" s="22" t="n">
        <v>177</v>
      </c>
      <c r="D3973" s="22" t="n">
        <v>98</v>
      </c>
      <c r="E3973" s="22" t="n">
        <v>11</v>
      </c>
      <c r="F3973" s="22" t="n">
        <f aca="false">D3973/SUM(C3973:E3973)</f>
        <v>0.342657342657343</v>
      </c>
      <c r="G3973" s="22" t="n">
        <v>178.59</v>
      </c>
      <c r="H3973" s="22" t="n">
        <v>94.83</v>
      </c>
      <c r="I3973" s="22" t="n">
        <v>12.59</v>
      </c>
      <c r="J3973" s="22" t="n">
        <v>0.320596</v>
      </c>
      <c r="K3973" s="22" t="n">
        <v>0.721083</v>
      </c>
      <c r="O3973" s="23"/>
    </row>
    <row r="3974" customFormat="false" ht="15" hidden="false" customHeight="false" outlineLevel="0" collapsed="false">
      <c r="A3974" s="22" t="s">
        <v>2358</v>
      </c>
      <c r="B3974" s="22" t="n">
        <v>48</v>
      </c>
      <c r="C3974" s="22" t="n">
        <v>176</v>
      </c>
      <c r="D3974" s="22" t="n">
        <v>98</v>
      </c>
      <c r="E3974" s="22" t="n">
        <v>12</v>
      </c>
      <c r="F3974" s="22" t="n">
        <f aca="false">D3974/SUM(C3974:E3974)</f>
        <v>0.342657342657343</v>
      </c>
      <c r="G3974" s="22" t="n">
        <v>177.01</v>
      </c>
      <c r="H3974" s="22" t="n">
        <v>95.98</v>
      </c>
      <c r="I3974" s="22" t="n">
        <v>13.01</v>
      </c>
      <c r="J3974" s="22" t="n">
        <v>0.126805</v>
      </c>
      <c r="K3974" s="22" t="n">
        <v>0.860312</v>
      </c>
      <c r="O3974" s="23"/>
    </row>
    <row r="3975" customFormat="false" ht="15" hidden="false" customHeight="false" outlineLevel="0" collapsed="false">
      <c r="A3975" s="22" t="s">
        <v>2359</v>
      </c>
      <c r="B3975" s="22" t="n">
        <v>78</v>
      </c>
      <c r="C3975" s="22" t="n">
        <v>121</v>
      </c>
      <c r="D3975" s="22" t="n">
        <v>74</v>
      </c>
      <c r="E3975" s="22" t="n">
        <v>21</v>
      </c>
      <c r="F3975" s="22" t="n">
        <f aca="false">D3975/SUM(C3975:E3975)</f>
        <v>0.342592592592593</v>
      </c>
      <c r="G3975" s="22" t="n">
        <v>115.57</v>
      </c>
      <c r="H3975" s="22" t="n">
        <v>84.85</v>
      </c>
      <c r="I3975" s="22" t="n">
        <v>15.57</v>
      </c>
      <c r="J3975" s="22" t="n">
        <v>3.532961</v>
      </c>
      <c r="K3975" s="22" t="n">
        <v>0.058852</v>
      </c>
      <c r="O3975" s="23"/>
    </row>
    <row r="3976" customFormat="false" ht="15" hidden="false" customHeight="false" outlineLevel="0" collapsed="false">
      <c r="A3976" s="22" t="s">
        <v>2360</v>
      </c>
      <c r="B3976" s="22" t="n">
        <v>114</v>
      </c>
      <c r="C3976" s="22" t="n">
        <v>143</v>
      </c>
      <c r="D3976" s="22" t="n">
        <v>87</v>
      </c>
      <c r="E3976" s="22" t="n">
        <v>24</v>
      </c>
      <c r="F3976" s="22" t="n">
        <f aca="false">D3976/SUM(C3976:E3976)</f>
        <v>0.34251968503937</v>
      </c>
      <c r="G3976" s="22" t="n">
        <v>136.94</v>
      </c>
      <c r="H3976" s="22" t="n">
        <v>99.12</v>
      </c>
      <c r="I3976" s="22" t="n">
        <v>17.94</v>
      </c>
      <c r="J3976" s="22" t="n">
        <v>3.799872</v>
      </c>
      <c r="K3976" s="22" t="n">
        <v>0.053986</v>
      </c>
      <c r="O3976" s="23"/>
    </row>
    <row r="3977" customFormat="false" ht="15" hidden="false" customHeight="false" outlineLevel="0" collapsed="false">
      <c r="A3977" s="22" t="s">
        <v>2361</v>
      </c>
      <c r="B3977" s="22" t="n">
        <v>96</v>
      </c>
      <c r="C3977" s="22" t="n">
        <v>21</v>
      </c>
      <c r="D3977" s="22" t="n">
        <v>90</v>
      </c>
      <c r="E3977" s="22" t="n">
        <v>152</v>
      </c>
      <c r="F3977" s="22" t="n">
        <f aca="false">D3977/SUM(C3977:E3977)</f>
        <v>0.342205323193916</v>
      </c>
      <c r="G3977" s="22" t="n">
        <v>16.56</v>
      </c>
      <c r="H3977" s="22" t="n">
        <v>98.87</v>
      </c>
      <c r="I3977" s="22" t="n">
        <v>147.56</v>
      </c>
      <c r="J3977" s="22" t="n">
        <v>2.118737</v>
      </c>
      <c r="K3977" s="22" t="n">
        <v>0.142204</v>
      </c>
      <c r="O3977" s="23"/>
    </row>
    <row r="3978" customFormat="false" ht="15" hidden="false" customHeight="false" outlineLevel="0" collapsed="false">
      <c r="A3978" s="22" t="s">
        <v>2362</v>
      </c>
      <c r="B3978" s="22" t="n">
        <v>22</v>
      </c>
      <c r="C3978" s="22" t="n">
        <v>21</v>
      </c>
      <c r="D3978" s="22" t="n">
        <v>65</v>
      </c>
      <c r="E3978" s="22" t="n">
        <v>104</v>
      </c>
      <c r="F3978" s="22" t="n">
        <f aca="false">D3978/SUM(C3978:E3978)</f>
        <v>0.342105263157895</v>
      </c>
      <c r="G3978" s="22" t="n">
        <v>15.06</v>
      </c>
      <c r="H3978" s="22" t="n">
        <v>76.87</v>
      </c>
      <c r="I3978" s="22" t="n">
        <v>98.06</v>
      </c>
      <c r="J3978" s="22" t="n">
        <v>4.531129</v>
      </c>
      <c r="K3978" s="22" t="n">
        <v>0.046992</v>
      </c>
      <c r="O3978" s="23"/>
    </row>
    <row r="3979" customFormat="false" ht="15" hidden="false" customHeight="false" outlineLevel="0" collapsed="false">
      <c r="A3979" s="22" t="s">
        <v>2334</v>
      </c>
      <c r="B3979" s="22" t="n">
        <v>65</v>
      </c>
      <c r="C3979" s="22" t="n">
        <v>173</v>
      </c>
      <c r="D3979" s="22" t="n">
        <v>95</v>
      </c>
      <c r="E3979" s="22" t="n">
        <v>10</v>
      </c>
      <c r="F3979" s="22" t="n">
        <f aca="false">D3979/SUM(C3979:E3979)</f>
        <v>0.341726618705036</v>
      </c>
      <c r="G3979" s="22" t="n">
        <v>174.89</v>
      </c>
      <c r="H3979" s="22" t="n">
        <v>91.21</v>
      </c>
      <c r="I3979" s="22" t="n">
        <v>11.89</v>
      </c>
      <c r="J3979" s="22" t="n">
        <v>0.478935</v>
      </c>
      <c r="K3979" s="22" t="n">
        <v>0.585303</v>
      </c>
      <c r="O3979" s="23"/>
    </row>
    <row r="3980" customFormat="false" ht="15" hidden="false" customHeight="false" outlineLevel="0" collapsed="false">
      <c r="A3980" s="22" t="s">
        <v>2363</v>
      </c>
      <c r="B3980" s="22" t="n">
        <v>107</v>
      </c>
      <c r="C3980" s="22" t="n">
        <v>10</v>
      </c>
      <c r="D3980" s="22" t="n">
        <v>97</v>
      </c>
      <c r="E3980" s="22" t="n">
        <v>177</v>
      </c>
      <c r="F3980" s="22" t="n">
        <f aca="false">D3980/SUM(C3980:E3980)</f>
        <v>0.341549295774648</v>
      </c>
      <c r="G3980" s="22" t="n">
        <v>12.05</v>
      </c>
      <c r="H3980" s="22" t="n">
        <v>92.9</v>
      </c>
      <c r="I3980" s="22" t="n">
        <v>179.05</v>
      </c>
      <c r="J3980" s="22" t="n">
        <v>0.553264</v>
      </c>
      <c r="K3980" s="22" t="n">
        <v>0.586077</v>
      </c>
      <c r="O3980" s="23"/>
    </row>
    <row r="3981" customFormat="false" ht="15" hidden="false" customHeight="false" outlineLevel="0" collapsed="false">
      <c r="A3981" s="22" t="s">
        <v>2364</v>
      </c>
      <c r="B3981" s="22" t="n">
        <v>21</v>
      </c>
      <c r="C3981" s="22" t="n">
        <v>180</v>
      </c>
      <c r="D3981" s="22" t="n">
        <v>97</v>
      </c>
      <c r="E3981" s="22" t="n">
        <v>7</v>
      </c>
      <c r="F3981" s="22" t="n">
        <f aca="false">D3981/SUM(C3981:E3981)</f>
        <v>0.341549295774648</v>
      </c>
      <c r="G3981" s="22" t="n">
        <v>183.85</v>
      </c>
      <c r="H3981" s="22" t="n">
        <v>89.31</v>
      </c>
      <c r="I3981" s="22" t="n">
        <v>10.85</v>
      </c>
      <c r="J3981" s="22" t="n">
        <v>2.106707</v>
      </c>
      <c r="K3981" s="22" t="n">
        <v>0.186847</v>
      </c>
      <c r="O3981" s="23"/>
    </row>
    <row r="3982" customFormat="false" ht="15" hidden="false" customHeight="false" outlineLevel="0" collapsed="false">
      <c r="A3982" s="22" t="s">
        <v>187</v>
      </c>
      <c r="B3982" s="22" t="n">
        <v>26</v>
      </c>
      <c r="C3982" s="22" t="n">
        <v>0</v>
      </c>
      <c r="D3982" s="22" t="n">
        <v>85</v>
      </c>
      <c r="E3982" s="22" t="n">
        <v>164</v>
      </c>
      <c r="F3982" s="22" t="n">
        <f aca="false">D3982/SUM(C3982:E3982)</f>
        <v>0.34136546184739</v>
      </c>
      <c r="G3982" s="22" t="n">
        <v>7.25</v>
      </c>
      <c r="H3982" s="22" t="n">
        <v>70.49</v>
      </c>
      <c r="I3982" s="22" t="n">
        <v>171.25</v>
      </c>
      <c r="J3982" s="22" t="n">
        <v>10.547198</v>
      </c>
      <c r="K3982" s="22" t="n">
        <v>0.000223</v>
      </c>
      <c r="O3982" s="23"/>
    </row>
    <row r="3983" customFormat="false" ht="15" hidden="false" customHeight="false" outlineLevel="0" collapsed="false">
      <c r="A3983" s="22" t="s">
        <v>2365</v>
      </c>
      <c r="B3983" s="22" t="n">
        <v>85</v>
      </c>
      <c r="C3983" s="22" t="n">
        <v>135</v>
      </c>
      <c r="D3983" s="22" t="n">
        <v>75</v>
      </c>
      <c r="E3983" s="22" t="n">
        <v>10</v>
      </c>
      <c r="F3983" s="22" t="n">
        <f aca="false">D3983/SUM(C3983:E3983)</f>
        <v>0.340909090909091</v>
      </c>
      <c r="G3983" s="22" t="n">
        <v>135.26</v>
      </c>
      <c r="H3983" s="22" t="n">
        <v>74.49</v>
      </c>
      <c r="I3983" s="22" t="n">
        <v>10.26</v>
      </c>
      <c r="J3983" s="22" t="n">
        <v>0.010368</v>
      </c>
      <c r="K3983" s="22" t="n">
        <v>1</v>
      </c>
      <c r="O3983" s="23"/>
    </row>
    <row r="3984" customFormat="false" ht="15" hidden="false" customHeight="false" outlineLevel="0" collapsed="false">
      <c r="A3984" s="22" t="s">
        <v>2300</v>
      </c>
      <c r="B3984" s="22" t="n">
        <v>127</v>
      </c>
      <c r="C3984" s="22" t="n">
        <v>51</v>
      </c>
      <c r="D3984" s="22" t="n">
        <v>91</v>
      </c>
      <c r="E3984" s="22" t="n">
        <v>125</v>
      </c>
      <c r="F3984" s="22" t="n">
        <f aca="false">D3984/SUM(C3984:E3984)</f>
        <v>0.340823970037453</v>
      </c>
      <c r="G3984" s="22" t="n">
        <v>34.88</v>
      </c>
      <c r="H3984" s="22" t="n">
        <v>123.25</v>
      </c>
      <c r="I3984" s="22" t="n">
        <v>108.88</v>
      </c>
      <c r="J3984" s="22" t="n">
        <v>18.276951</v>
      </c>
      <c r="K3984" s="22" t="n">
        <v>2.1E-005</v>
      </c>
      <c r="O3984" s="23"/>
    </row>
    <row r="3985" customFormat="false" ht="15" hidden="false" customHeight="false" outlineLevel="0" collapsed="false">
      <c r="A3985" s="22" t="s">
        <v>2300</v>
      </c>
      <c r="B3985" s="22" t="n">
        <v>130</v>
      </c>
      <c r="C3985" s="22" t="n">
        <v>51</v>
      </c>
      <c r="D3985" s="22" t="n">
        <v>91</v>
      </c>
      <c r="E3985" s="22" t="n">
        <v>125</v>
      </c>
      <c r="F3985" s="22" t="n">
        <f aca="false">D3985/SUM(C3985:E3985)</f>
        <v>0.340823970037453</v>
      </c>
      <c r="G3985" s="22" t="n">
        <v>34.88</v>
      </c>
      <c r="H3985" s="22" t="n">
        <v>123.25</v>
      </c>
      <c r="I3985" s="22" t="n">
        <v>108.88</v>
      </c>
      <c r="J3985" s="22" t="n">
        <v>18.276951</v>
      </c>
      <c r="K3985" s="22" t="n">
        <v>2.1E-005</v>
      </c>
      <c r="O3985" s="23"/>
    </row>
    <row r="3986" customFormat="false" ht="15" hidden="false" customHeight="false" outlineLevel="0" collapsed="false">
      <c r="A3986" s="22" t="s">
        <v>2366</v>
      </c>
      <c r="B3986" s="22" t="n">
        <v>40</v>
      </c>
      <c r="C3986" s="22" t="n">
        <v>108</v>
      </c>
      <c r="D3986" s="22" t="n">
        <v>61</v>
      </c>
      <c r="E3986" s="22" t="n">
        <v>10</v>
      </c>
      <c r="F3986" s="22" t="n">
        <f aca="false">D3986/SUM(C3986:E3986)</f>
        <v>0.340782122905028</v>
      </c>
      <c r="G3986" s="22" t="n">
        <v>107.16</v>
      </c>
      <c r="H3986" s="22" t="n">
        <v>62.67</v>
      </c>
      <c r="I3986" s="22" t="n">
        <v>9.16</v>
      </c>
      <c r="J3986" s="22" t="n">
        <v>0.127578</v>
      </c>
      <c r="K3986" s="22" t="n">
        <v>0.673617</v>
      </c>
      <c r="O3986" s="23"/>
    </row>
    <row r="3987" customFormat="false" ht="15" hidden="false" customHeight="false" outlineLevel="0" collapsed="false">
      <c r="A3987" s="22" t="s">
        <v>2366</v>
      </c>
      <c r="B3987" s="22" t="n">
        <v>123</v>
      </c>
      <c r="C3987" s="22" t="n">
        <v>108</v>
      </c>
      <c r="D3987" s="22" t="n">
        <v>61</v>
      </c>
      <c r="E3987" s="22" t="n">
        <v>10</v>
      </c>
      <c r="F3987" s="22" t="n">
        <f aca="false">D3987/SUM(C3987:E3987)</f>
        <v>0.340782122905028</v>
      </c>
      <c r="G3987" s="22" t="n">
        <v>107.16</v>
      </c>
      <c r="H3987" s="22" t="n">
        <v>62.67</v>
      </c>
      <c r="I3987" s="22" t="n">
        <v>9.16</v>
      </c>
      <c r="J3987" s="22" t="n">
        <v>0.127578</v>
      </c>
      <c r="K3987" s="22" t="n">
        <v>0.673617</v>
      </c>
      <c r="O3987" s="23"/>
    </row>
    <row r="3988" customFormat="false" ht="15" hidden="false" customHeight="false" outlineLevel="0" collapsed="false">
      <c r="A3988" s="22" t="s">
        <v>2211</v>
      </c>
      <c r="B3988" s="22" t="n">
        <v>34</v>
      </c>
      <c r="C3988" s="22" t="n">
        <v>173</v>
      </c>
      <c r="D3988" s="22" t="n">
        <v>92</v>
      </c>
      <c r="E3988" s="22" t="n">
        <v>5</v>
      </c>
      <c r="F3988" s="22" t="n">
        <f aca="false">D3988/SUM(C3988:E3988)</f>
        <v>0.340740740740741</v>
      </c>
      <c r="G3988" s="22" t="n">
        <v>177.63</v>
      </c>
      <c r="H3988" s="22" t="n">
        <v>82.73</v>
      </c>
      <c r="I3988" s="22" t="n">
        <v>9.63</v>
      </c>
      <c r="J3988" s="22" t="n">
        <v>3.38727</v>
      </c>
      <c r="K3988" s="22" t="n">
        <v>0.075127</v>
      </c>
      <c r="O3988" s="23"/>
    </row>
    <row r="3989" customFormat="false" ht="15" hidden="false" customHeight="false" outlineLevel="0" collapsed="false">
      <c r="A3989" s="22" t="s">
        <v>2112</v>
      </c>
      <c r="B3989" s="22" t="n">
        <v>79</v>
      </c>
      <c r="C3989" s="22" t="n">
        <v>26</v>
      </c>
      <c r="D3989" s="22" t="n">
        <v>93</v>
      </c>
      <c r="E3989" s="22" t="n">
        <v>154</v>
      </c>
      <c r="F3989" s="22" t="n">
        <f aca="false">D3989/SUM(C3989:E3989)</f>
        <v>0.340659340659341</v>
      </c>
      <c r="G3989" s="22" t="n">
        <v>19.25</v>
      </c>
      <c r="H3989" s="22" t="n">
        <v>106.49</v>
      </c>
      <c r="I3989" s="22" t="n">
        <v>147.25</v>
      </c>
      <c r="J3989" s="22" t="n">
        <v>4.382473</v>
      </c>
      <c r="K3989" s="22" t="n">
        <v>0.042884</v>
      </c>
      <c r="O3989" s="23"/>
    </row>
    <row r="3990" customFormat="false" ht="15" hidden="false" customHeight="false" outlineLevel="0" collapsed="false">
      <c r="A3990" s="22" t="s">
        <v>2367</v>
      </c>
      <c r="B3990" s="22" t="n">
        <v>32</v>
      </c>
      <c r="C3990" s="22" t="n">
        <v>16</v>
      </c>
      <c r="D3990" s="22" t="n">
        <v>96</v>
      </c>
      <c r="E3990" s="22" t="n">
        <v>170</v>
      </c>
      <c r="F3990" s="22" t="n">
        <f aca="false">D3990/SUM(C3990:E3990)</f>
        <v>0.340425531914894</v>
      </c>
      <c r="G3990" s="22" t="n">
        <v>14.52</v>
      </c>
      <c r="H3990" s="22" t="n">
        <v>98.95</v>
      </c>
      <c r="I3990" s="22" t="n">
        <v>168.52</v>
      </c>
      <c r="J3990" s="22" t="n">
        <v>0.250705</v>
      </c>
      <c r="K3990" s="22" t="n">
        <v>0.61168</v>
      </c>
      <c r="O3990" s="23"/>
    </row>
    <row r="3991" customFormat="false" ht="15" hidden="false" customHeight="false" outlineLevel="0" collapsed="false">
      <c r="A3991" s="22" t="s">
        <v>174</v>
      </c>
      <c r="B3991" s="22" t="n">
        <v>119</v>
      </c>
      <c r="C3991" s="22" t="n">
        <v>188</v>
      </c>
      <c r="D3991" s="22" t="n">
        <v>97</v>
      </c>
      <c r="E3991" s="22" t="n">
        <v>0</v>
      </c>
      <c r="F3991" s="22" t="n">
        <f aca="false">D3991/SUM(C3991:E3991)</f>
        <v>0.340350877192982</v>
      </c>
      <c r="G3991" s="22" t="n">
        <v>196.25</v>
      </c>
      <c r="H3991" s="22" t="n">
        <v>80.49</v>
      </c>
      <c r="I3991" s="22" t="n">
        <v>8.25</v>
      </c>
      <c r="J3991" s="22" t="n">
        <v>11.985773</v>
      </c>
      <c r="K3991" s="22" t="n">
        <v>8E-005</v>
      </c>
      <c r="O3991" s="23"/>
    </row>
    <row r="3992" customFormat="false" ht="15" hidden="false" customHeight="false" outlineLevel="0" collapsed="false">
      <c r="A3992" s="22" t="s">
        <v>2368</v>
      </c>
      <c r="B3992" s="22" t="n">
        <v>33</v>
      </c>
      <c r="C3992" s="22" t="n">
        <v>179</v>
      </c>
      <c r="D3992" s="22" t="n">
        <v>97</v>
      </c>
      <c r="E3992" s="22" t="n">
        <v>9</v>
      </c>
      <c r="F3992" s="22" t="n">
        <f aca="false">D3992/SUM(C3992:E3992)</f>
        <v>0.340350877192982</v>
      </c>
      <c r="G3992" s="22" t="n">
        <v>181.6</v>
      </c>
      <c r="H3992" s="22" t="n">
        <v>91.8</v>
      </c>
      <c r="I3992" s="22" t="n">
        <v>11.6</v>
      </c>
      <c r="J3992" s="22" t="n">
        <v>0.915115</v>
      </c>
      <c r="K3992" s="22" t="n">
        <v>0.460863</v>
      </c>
      <c r="O3992" s="23"/>
    </row>
    <row r="3993" customFormat="false" ht="15" hidden="false" customHeight="false" outlineLevel="0" collapsed="false">
      <c r="A3993" s="22" t="s">
        <v>2369</v>
      </c>
      <c r="B3993" s="22" t="n">
        <v>89</v>
      </c>
      <c r="C3993" s="22" t="n">
        <v>122</v>
      </c>
      <c r="D3993" s="22" t="n">
        <v>65</v>
      </c>
      <c r="E3993" s="22" t="n">
        <v>4</v>
      </c>
      <c r="F3993" s="22" t="n">
        <f aca="false">D3993/SUM(C3993:E3993)</f>
        <v>0.340314136125654</v>
      </c>
      <c r="G3993" s="22" t="n">
        <v>124.98</v>
      </c>
      <c r="H3993" s="22" t="n">
        <v>59.05</v>
      </c>
      <c r="I3993" s="22" t="n">
        <v>6.98</v>
      </c>
      <c r="J3993" s="22" t="n">
        <v>1.93941</v>
      </c>
      <c r="K3993" s="22" t="n">
        <v>0.240099</v>
      </c>
      <c r="O3993" s="23"/>
    </row>
    <row r="3994" customFormat="false" ht="15" hidden="false" customHeight="false" outlineLevel="0" collapsed="false">
      <c r="A3994" s="22" t="s">
        <v>2370</v>
      </c>
      <c r="B3994" s="22" t="n">
        <v>74</v>
      </c>
      <c r="C3994" s="22" t="n">
        <v>157</v>
      </c>
      <c r="D3994" s="22" t="n">
        <v>87</v>
      </c>
      <c r="E3994" s="22" t="n">
        <v>12</v>
      </c>
      <c r="F3994" s="22" t="n">
        <f aca="false">D3994/SUM(C3994:E3994)</f>
        <v>0.33984375</v>
      </c>
      <c r="G3994" s="22" t="n">
        <v>157.03</v>
      </c>
      <c r="H3994" s="22" t="n">
        <v>86.94</v>
      </c>
      <c r="I3994" s="22" t="n">
        <v>12.03</v>
      </c>
      <c r="J3994" s="22" t="n">
        <v>0.000141</v>
      </c>
      <c r="K3994" s="22" t="n">
        <v>1</v>
      </c>
      <c r="O3994" s="23"/>
    </row>
    <row r="3995" customFormat="false" ht="15" hidden="false" customHeight="false" outlineLevel="0" collapsed="false">
      <c r="A3995" s="22" t="s">
        <v>2371</v>
      </c>
      <c r="B3995" s="22" t="n">
        <v>10</v>
      </c>
      <c r="C3995" s="22" t="n">
        <v>14</v>
      </c>
      <c r="D3995" s="22" t="n">
        <v>89</v>
      </c>
      <c r="E3995" s="22" t="n">
        <v>159</v>
      </c>
      <c r="F3995" s="22" t="n">
        <f aca="false">D3995/SUM(C3995:E3995)</f>
        <v>0.33969465648855</v>
      </c>
      <c r="G3995" s="22" t="n">
        <v>13.06</v>
      </c>
      <c r="H3995" s="22" t="n">
        <v>90.88</v>
      </c>
      <c r="I3995" s="22" t="n">
        <v>158.06</v>
      </c>
      <c r="J3995" s="22" t="n">
        <v>0.111647</v>
      </c>
      <c r="K3995" s="22" t="n">
        <v>0.722841</v>
      </c>
      <c r="O3995" s="23"/>
    </row>
    <row r="3996" customFormat="false" ht="15" hidden="false" customHeight="false" outlineLevel="0" collapsed="false">
      <c r="A3996" s="22" t="s">
        <v>2266</v>
      </c>
      <c r="B3996" s="22" t="n">
        <v>81</v>
      </c>
      <c r="C3996" s="22" t="n">
        <v>11</v>
      </c>
      <c r="D3996" s="22" t="n">
        <v>54</v>
      </c>
      <c r="E3996" s="22" t="n">
        <v>94</v>
      </c>
      <c r="F3996" s="22" t="n">
        <f aca="false">D3996/SUM(C3996:E3996)</f>
        <v>0.339622641509434</v>
      </c>
      <c r="G3996" s="22" t="n">
        <v>9.08</v>
      </c>
      <c r="H3996" s="22" t="n">
        <v>57.84</v>
      </c>
      <c r="I3996" s="22" t="n">
        <v>92.08</v>
      </c>
      <c r="J3996" s="22" t="n">
        <v>0.699615</v>
      </c>
      <c r="K3996" s="22" t="n">
        <v>0.387674</v>
      </c>
      <c r="O3996" s="23"/>
    </row>
    <row r="3997" customFormat="false" ht="15" hidden="false" customHeight="false" outlineLevel="0" collapsed="false">
      <c r="A3997" s="22" t="s">
        <v>2272</v>
      </c>
      <c r="B3997" s="22" t="n">
        <v>13</v>
      </c>
      <c r="C3997" s="22" t="n">
        <v>92</v>
      </c>
      <c r="D3997" s="22" t="n">
        <v>90</v>
      </c>
      <c r="E3997" s="22" t="n">
        <v>83</v>
      </c>
      <c r="F3997" s="22" t="n">
        <f aca="false">D3997/SUM(C3997:E3997)</f>
        <v>0.339622641509434</v>
      </c>
      <c r="G3997" s="22" t="n">
        <v>70.83</v>
      </c>
      <c r="H3997" s="22" t="n">
        <v>132.35</v>
      </c>
      <c r="I3997" s="22" t="n">
        <v>61.83</v>
      </c>
      <c r="J3997" s="22" t="n">
        <v>27.130971</v>
      </c>
      <c r="K3997" s="22" t="n">
        <v>0</v>
      </c>
      <c r="O3997" s="23"/>
    </row>
    <row r="3998" customFormat="false" ht="15" hidden="false" customHeight="false" outlineLevel="0" collapsed="false">
      <c r="A3998" s="22" t="s">
        <v>2272</v>
      </c>
      <c r="B3998" s="22" t="n">
        <v>14</v>
      </c>
      <c r="C3998" s="22" t="n">
        <v>92</v>
      </c>
      <c r="D3998" s="22" t="n">
        <v>90</v>
      </c>
      <c r="E3998" s="22" t="n">
        <v>83</v>
      </c>
      <c r="F3998" s="22" t="n">
        <f aca="false">D3998/SUM(C3998:E3998)</f>
        <v>0.339622641509434</v>
      </c>
      <c r="G3998" s="22" t="n">
        <v>70.83</v>
      </c>
      <c r="H3998" s="22" t="n">
        <v>132.35</v>
      </c>
      <c r="I3998" s="22" t="n">
        <v>61.83</v>
      </c>
      <c r="J3998" s="22" t="n">
        <v>27.130971</v>
      </c>
      <c r="K3998" s="22" t="n">
        <v>0</v>
      </c>
      <c r="O3998" s="23"/>
    </row>
    <row r="3999" customFormat="false" ht="15" hidden="false" customHeight="false" outlineLevel="0" collapsed="false">
      <c r="A3999" s="22" t="s">
        <v>2372</v>
      </c>
      <c r="B3999" s="22" t="n">
        <v>50</v>
      </c>
      <c r="C3999" s="22" t="n">
        <v>36</v>
      </c>
      <c r="D3999" s="22" t="n">
        <v>72</v>
      </c>
      <c r="E3999" s="22" t="n">
        <v>104</v>
      </c>
      <c r="F3999" s="22" t="n">
        <f aca="false">D3999/SUM(C3999:E3999)</f>
        <v>0.339622641509434</v>
      </c>
      <c r="G3999" s="22" t="n">
        <v>24.45</v>
      </c>
      <c r="H3999" s="22" t="n">
        <v>95.09</v>
      </c>
      <c r="I3999" s="22" t="n">
        <v>92.45</v>
      </c>
      <c r="J3999" s="22" t="n">
        <v>12.503673</v>
      </c>
      <c r="K3999" s="22" t="n">
        <v>0.000666</v>
      </c>
      <c r="O3999" s="23"/>
    </row>
    <row r="4000" customFormat="false" ht="15" hidden="false" customHeight="false" outlineLevel="0" collapsed="false">
      <c r="A4000" s="22" t="s">
        <v>2373</v>
      </c>
      <c r="B4000" s="22" t="n">
        <v>122</v>
      </c>
      <c r="C4000" s="22" t="n">
        <v>12</v>
      </c>
      <c r="D4000" s="22" t="n">
        <v>74</v>
      </c>
      <c r="E4000" s="22" t="n">
        <v>132</v>
      </c>
      <c r="F4000" s="22" t="n">
        <f aca="false">D4000/SUM(C4000:E4000)</f>
        <v>0.339449541284404</v>
      </c>
      <c r="G4000" s="22" t="n">
        <v>11.01</v>
      </c>
      <c r="H4000" s="22" t="n">
        <v>75.97</v>
      </c>
      <c r="I4000" s="22" t="n">
        <v>131.01</v>
      </c>
      <c r="J4000" s="22" t="n">
        <v>0.146949</v>
      </c>
      <c r="K4000" s="22" t="n">
        <v>0.698401</v>
      </c>
      <c r="O4000" s="23"/>
    </row>
    <row r="4001" customFormat="false" ht="15" hidden="false" customHeight="false" outlineLevel="0" collapsed="false">
      <c r="A4001" s="22" t="s">
        <v>889</v>
      </c>
      <c r="B4001" s="22" t="n">
        <v>59</v>
      </c>
      <c r="C4001" s="22" t="n">
        <v>73</v>
      </c>
      <c r="D4001" s="22" t="n">
        <v>76</v>
      </c>
      <c r="E4001" s="22" t="n">
        <v>75</v>
      </c>
      <c r="F4001" s="22" t="n">
        <f aca="false">D4001/SUM(C4001:E4001)</f>
        <v>0.339285714285714</v>
      </c>
      <c r="G4001" s="22" t="n">
        <v>55</v>
      </c>
      <c r="H4001" s="22" t="n">
        <v>111.99</v>
      </c>
      <c r="I4001" s="22" t="n">
        <v>57</v>
      </c>
      <c r="J4001" s="22" t="n">
        <v>23.135067</v>
      </c>
      <c r="K4001" s="22" t="n">
        <v>1E-006</v>
      </c>
      <c r="O4001" s="23"/>
    </row>
    <row r="4002" customFormat="false" ht="15" hidden="false" customHeight="false" outlineLevel="0" collapsed="false">
      <c r="A4002" s="22" t="s">
        <v>889</v>
      </c>
      <c r="B4002" s="22" t="n">
        <v>63</v>
      </c>
      <c r="C4002" s="22" t="n">
        <v>73</v>
      </c>
      <c r="D4002" s="22" t="n">
        <v>76</v>
      </c>
      <c r="E4002" s="22" t="n">
        <v>75</v>
      </c>
      <c r="F4002" s="22" t="n">
        <f aca="false">D4002/SUM(C4002:E4002)</f>
        <v>0.339285714285714</v>
      </c>
      <c r="G4002" s="22" t="n">
        <v>55</v>
      </c>
      <c r="H4002" s="22" t="n">
        <v>111.99</v>
      </c>
      <c r="I4002" s="22" t="n">
        <v>57</v>
      </c>
      <c r="J4002" s="22" t="n">
        <v>23.135067</v>
      </c>
      <c r="K4002" s="22" t="n">
        <v>1E-006</v>
      </c>
      <c r="O4002" s="23"/>
    </row>
    <row r="4003" customFormat="false" ht="15" hidden="false" customHeight="false" outlineLevel="0" collapsed="false">
      <c r="A4003" s="22" t="s">
        <v>537</v>
      </c>
      <c r="B4003" s="22" t="n">
        <v>97</v>
      </c>
      <c r="C4003" s="22" t="n">
        <v>178</v>
      </c>
      <c r="D4003" s="22" t="n">
        <v>96</v>
      </c>
      <c r="E4003" s="22" t="n">
        <v>9</v>
      </c>
      <c r="F4003" s="22" t="n">
        <f aca="false">D4003/SUM(C4003:E4003)</f>
        <v>0.339222614840989</v>
      </c>
      <c r="G4003" s="22" t="n">
        <v>180.48</v>
      </c>
      <c r="H4003" s="22" t="n">
        <v>91.04</v>
      </c>
      <c r="I4003" s="22" t="n">
        <v>11.48</v>
      </c>
      <c r="J4003" s="22" t="n">
        <v>0.840416</v>
      </c>
      <c r="K4003" s="22" t="n">
        <v>0.460088</v>
      </c>
      <c r="O4003" s="23"/>
    </row>
    <row r="4004" customFormat="false" ht="15" hidden="false" customHeight="false" outlineLevel="0" collapsed="false">
      <c r="A4004" s="22" t="s">
        <v>2374</v>
      </c>
      <c r="B4004" s="22" t="n">
        <v>119</v>
      </c>
      <c r="C4004" s="22" t="n">
        <v>15</v>
      </c>
      <c r="D4004" s="22" t="n">
        <v>96</v>
      </c>
      <c r="E4004" s="22" t="n">
        <v>172</v>
      </c>
      <c r="F4004" s="22" t="n">
        <f aca="false">D4004/SUM(C4004:E4004)</f>
        <v>0.339222614840989</v>
      </c>
      <c r="G4004" s="22" t="n">
        <v>14.02</v>
      </c>
      <c r="H4004" s="22" t="n">
        <v>97.95</v>
      </c>
      <c r="I4004" s="22" t="n">
        <v>171.02</v>
      </c>
      <c r="J4004" s="22" t="n">
        <v>0.112222</v>
      </c>
      <c r="K4004" s="22" t="n">
        <v>0.73193</v>
      </c>
      <c r="O4004" s="23"/>
    </row>
    <row r="4005" customFormat="false" ht="15" hidden="false" customHeight="false" outlineLevel="0" collapsed="false">
      <c r="A4005" s="22" t="s">
        <v>2375</v>
      </c>
      <c r="B4005" s="22" t="n">
        <v>79</v>
      </c>
      <c r="C4005" s="22" t="n">
        <v>156</v>
      </c>
      <c r="D4005" s="22" t="n">
        <v>96</v>
      </c>
      <c r="E4005" s="22" t="n">
        <v>31</v>
      </c>
      <c r="F4005" s="22" t="n">
        <f aca="false">D4005/SUM(C4005:E4005)</f>
        <v>0.339222614840989</v>
      </c>
      <c r="G4005" s="22" t="n">
        <v>147.05</v>
      </c>
      <c r="H4005" s="22" t="n">
        <v>113.89</v>
      </c>
      <c r="I4005" s="22" t="n">
        <v>22.05</v>
      </c>
      <c r="J4005" s="22" t="n">
        <v>6.985529</v>
      </c>
      <c r="K4005" s="22" t="n">
        <v>0.011457</v>
      </c>
      <c r="O4005" s="23"/>
    </row>
    <row r="4006" customFormat="false" ht="15" hidden="false" customHeight="false" outlineLevel="0" collapsed="false">
      <c r="A4006" s="22" t="s">
        <v>2376</v>
      </c>
      <c r="B4006" s="22" t="n">
        <v>20</v>
      </c>
      <c r="C4006" s="22" t="n">
        <v>15</v>
      </c>
      <c r="D4006" s="22" t="n">
        <v>96</v>
      </c>
      <c r="E4006" s="22" t="n">
        <v>172</v>
      </c>
      <c r="F4006" s="22" t="n">
        <f aca="false">D4006/SUM(C4006:E4006)</f>
        <v>0.339222614840989</v>
      </c>
      <c r="G4006" s="22" t="n">
        <v>14.02</v>
      </c>
      <c r="H4006" s="22" t="n">
        <v>97.95</v>
      </c>
      <c r="I4006" s="22" t="n">
        <v>171.02</v>
      </c>
      <c r="J4006" s="22" t="n">
        <v>0.112222</v>
      </c>
      <c r="K4006" s="22" t="n">
        <v>0.73193</v>
      </c>
      <c r="O4006" s="23"/>
    </row>
    <row r="4007" customFormat="false" ht="15" hidden="false" customHeight="false" outlineLevel="0" collapsed="false">
      <c r="A4007" s="22" t="s">
        <v>1071</v>
      </c>
      <c r="B4007" s="22" t="n">
        <v>120</v>
      </c>
      <c r="C4007" s="22" t="n">
        <v>167</v>
      </c>
      <c r="D4007" s="22" t="n">
        <v>97</v>
      </c>
      <c r="E4007" s="22" t="n">
        <v>22</v>
      </c>
      <c r="F4007" s="22" t="n">
        <f aca="false">D4007/SUM(C4007:E4007)</f>
        <v>0.339160839160839</v>
      </c>
      <c r="G4007" s="22" t="n">
        <v>162.38</v>
      </c>
      <c r="H4007" s="22" t="n">
        <v>106.24</v>
      </c>
      <c r="I4007" s="22" t="n">
        <v>17.38</v>
      </c>
      <c r="J4007" s="22" t="n">
        <v>2.164671</v>
      </c>
      <c r="K4007" s="22" t="n">
        <v>0.15157</v>
      </c>
      <c r="O4007" s="23"/>
    </row>
    <row r="4008" customFormat="false" ht="15" hidden="false" customHeight="false" outlineLevel="0" collapsed="false">
      <c r="A4008" s="22" t="s">
        <v>2377</v>
      </c>
      <c r="B4008" s="22" t="n">
        <v>108</v>
      </c>
      <c r="C4008" s="22" t="n">
        <v>175</v>
      </c>
      <c r="D4008" s="22" t="n">
        <v>97</v>
      </c>
      <c r="E4008" s="22" t="n">
        <v>14</v>
      </c>
      <c r="F4008" s="22" t="n">
        <f aca="false">D4008/SUM(C4008:E4008)</f>
        <v>0.339160839160839</v>
      </c>
      <c r="G4008" s="22" t="n">
        <v>174.66</v>
      </c>
      <c r="H4008" s="22" t="n">
        <v>97.68</v>
      </c>
      <c r="I4008" s="22" t="n">
        <v>13.66</v>
      </c>
      <c r="J4008" s="22" t="n">
        <v>0.014005</v>
      </c>
      <c r="K4008" s="22" t="n">
        <v>0.863655</v>
      </c>
      <c r="O4008" s="23"/>
    </row>
    <row r="4009" customFormat="false" ht="15" hidden="false" customHeight="false" outlineLevel="0" collapsed="false">
      <c r="A4009" s="22" t="s">
        <v>2378</v>
      </c>
      <c r="B4009" s="22" t="n">
        <v>69</v>
      </c>
      <c r="C4009" s="22" t="n">
        <v>174</v>
      </c>
      <c r="D4009" s="22" t="n">
        <v>97</v>
      </c>
      <c r="E4009" s="22" t="n">
        <v>15</v>
      </c>
      <c r="F4009" s="22" t="n">
        <f aca="false">D4009/SUM(C4009:E4009)</f>
        <v>0.339160839160839</v>
      </c>
      <c r="G4009" s="22" t="n">
        <v>173.1</v>
      </c>
      <c r="H4009" s="22" t="n">
        <v>98.8</v>
      </c>
      <c r="I4009" s="22" t="n">
        <v>14.1</v>
      </c>
      <c r="J4009" s="22" t="n">
        <v>0.095182</v>
      </c>
      <c r="K4009" s="22" t="n">
        <v>0.733514</v>
      </c>
      <c r="O4009" s="23"/>
    </row>
    <row r="4010" customFormat="false" ht="15" hidden="false" customHeight="false" outlineLevel="0" collapsed="false">
      <c r="A4010" s="22" t="s">
        <v>2379</v>
      </c>
      <c r="B4010" s="22" t="n">
        <v>40</v>
      </c>
      <c r="C4010" s="22" t="n">
        <v>8</v>
      </c>
      <c r="D4010" s="22" t="n">
        <v>97</v>
      </c>
      <c r="E4010" s="22" t="n">
        <v>181</v>
      </c>
      <c r="F4010" s="22" t="n">
        <f aca="false">D4010/SUM(C4010:E4010)</f>
        <v>0.339160839160839</v>
      </c>
      <c r="G4010" s="22" t="n">
        <v>11.16</v>
      </c>
      <c r="H4010" s="22" t="n">
        <v>90.68</v>
      </c>
      <c r="I4010" s="22" t="n">
        <v>184.16</v>
      </c>
      <c r="J4010" s="22" t="n">
        <v>1.390852</v>
      </c>
      <c r="K4010" s="22" t="n">
        <v>0.349023</v>
      </c>
      <c r="O4010" s="23"/>
    </row>
    <row r="4011" customFormat="false" ht="15" hidden="false" customHeight="false" outlineLevel="0" collapsed="false">
      <c r="A4011" s="22" t="s">
        <v>2380</v>
      </c>
      <c r="B4011" s="22" t="n">
        <v>120</v>
      </c>
      <c r="C4011" s="22" t="n">
        <v>181</v>
      </c>
      <c r="D4011" s="22" t="n">
        <v>97</v>
      </c>
      <c r="E4011" s="22" t="n">
        <v>8</v>
      </c>
      <c r="F4011" s="22" t="n">
        <f aca="false">D4011/SUM(C4011:E4011)</f>
        <v>0.339160839160839</v>
      </c>
      <c r="G4011" s="22" t="n">
        <v>184.16</v>
      </c>
      <c r="H4011" s="22" t="n">
        <v>90.68</v>
      </c>
      <c r="I4011" s="22" t="n">
        <v>11.16</v>
      </c>
      <c r="J4011" s="22" t="n">
        <v>1.390852</v>
      </c>
      <c r="K4011" s="22" t="n">
        <v>0.349023</v>
      </c>
      <c r="O4011" s="23"/>
    </row>
    <row r="4012" customFormat="false" ht="15" hidden="false" customHeight="false" outlineLevel="0" collapsed="false">
      <c r="A4012" s="22" t="s">
        <v>2381</v>
      </c>
      <c r="B4012" s="22" t="n">
        <v>15</v>
      </c>
      <c r="C4012" s="22" t="n">
        <v>180</v>
      </c>
      <c r="D4012" s="22" t="n">
        <v>97</v>
      </c>
      <c r="E4012" s="22" t="n">
        <v>9</v>
      </c>
      <c r="F4012" s="22" t="n">
        <f aca="false">D4012/SUM(C4012:E4012)</f>
        <v>0.339160839160839</v>
      </c>
      <c r="G4012" s="22" t="n">
        <v>182.56</v>
      </c>
      <c r="H4012" s="22" t="n">
        <v>91.88</v>
      </c>
      <c r="I4012" s="22" t="n">
        <v>11.56</v>
      </c>
      <c r="J4012" s="22" t="n">
        <v>0.888335</v>
      </c>
      <c r="K4012" s="22" t="n">
        <v>0.460837</v>
      </c>
      <c r="O4012" s="23"/>
    </row>
    <row r="4013" customFormat="false" ht="15" hidden="false" customHeight="false" outlineLevel="0" collapsed="false">
      <c r="A4013" s="22" t="s">
        <v>2382</v>
      </c>
      <c r="B4013" s="22" t="n">
        <v>48</v>
      </c>
      <c r="C4013" s="22" t="n">
        <v>9</v>
      </c>
      <c r="D4013" s="22" t="n">
        <v>81</v>
      </c>
      <c r="E4013" s="22" t="n">
        <v>149</v>
      </c>
      <c r="F4013" s="22" t="n">
        <f aca="false">D4013/SUM(C4013:E4013)</f>
        <v>0.338912133891213</v>
      </c>
      <c r="G4013" s="22" t="n">
        <v>10.25</v>
      </c>
      <c r="H4013" s="22" t="n">
        <v>78.5</v>
      </c>
      <c r="I4013" s="22" t="n">
        <v>150.25</v>
      </c>
      <c r="J4013" s="22" t="n">
        <v>0.243241</v>
      </c>
      <c r="K4013" s="22" t="n">
        <v>0.698196</v>
      </c>
      <c r="O4013" s="23"/>
    </row>
    <row r="4014" customFormat="false" ht="15" hidden="false" customHeight="false" outlineLevel="0" collapsed="false">
      <c r="A4014" s="22" t="s">
        <v>2383</v>
      </c>
      <c r="B4014" s="22" t="n">
        <v>97</v>
      </c>
      <c r="C4014" s="22" t="n">
        <v>67</v>
      </c>
      <c r="D4014" s="22" t="n">
        <v>83</v>
      </c>
      <c r="E4014" s="22" t="n">
        <v>95</v>
      </c>
      <c r="F4014" s="22" t="n">
        <f aca="false">D4014/SUM(C4014:E4014)</f>
        <v>0.338775510204082</v>
      </c>
      <c r="G4014" s="22" t="n">
        <v>48.05</v>
      </c>
      <c r="H4014" s="22" t="n">
        <v>120.9</v>
      </c>
      <c r="I4014" s="22" t="n">
        <v>76.05</v>
      </c>
      <c r="J4014" s="22" t="n">
        <v>24.07642</v>
      </c>
      <c r="K4014" s="22" t="n">
        <v>1E-006</v>
      </c>
      <c r="O4014" s="23"/>
    </row>
    <row r="4015" customFormat="false" ht="15" hidden="false" customHeight="false" outlineLevel="0" collapsed="false">
      <c r="A4015" s="22" t="s">
        <v>2384</v>
      </c>
      <c r="B4015" s="22" t="n">
        <v>41</v>
      </c>
      <c r="C4015" s="22" t="n">
        <v>7</v>
      </c>
      <c r="D4015" s="22" t="n">
        <v>64</v>
      </c>
      <c r="E4015" s="22" t="n">
        <v>118</v>
      </c>
      <c r="F4015" s="22" t="n">
        <f aca="false">D4015/SUM(C4015:E4015)</f>
        <v>0.338624338624339</v>
      </c>
      <c r="G4015" s="22" t="n">
        <v>8.05</v>
      </c>
      <c r="H4015" s="22" t="n">
        <v>61.9</v>
      </c>
      <c r="I4015" s="22" t="n">
        <v>119.05</v>
      </c>
      <c r="J4015" s="22" t="n">
        <v>0.216511</v>
      </c>
      <c r="K4015" s="22" t="n">
        <v>0.824344</v>
      </c>
      <c r="O4015" s="23"/>
    </row>
    <row r="4016" customFormat="false" ht="15" hidden="false" customHeight="false" outlineLevel="0" collapsed="false">
      <c r="A4016" s="22" t="s">
        <v>2385</v>
      </c>
      <c r="B4016" s="22" t="n">
        <v>80</v>
      </c>
      <c r="C4016" s="22" t="n">
        <v>165</v>
      </c>
      <c r="D4016" s="22" t="n">
        <v>89</v>
      </c>
      <c r="E4016" s="22" t="n">
        <v>9</v>
      </c>
      <c r="F4016" s="22" t="n">
        <f aca="false">D4016/SUM(C4016:E4016)</f>
        <v>0.338403041825095</v>
      </c>
      <c r="G4016" s="22" t="n">
        <v>166.88</v>
      </c>
      <c r="H4016" s="22" t="n">
        <v>85.23</v>
      </c>
      <c r="I4016" s="22" t="n">
        <v>10.88</v>
      </c>
      <c r="J4016" s="22" t="n">
        <v>0.513487</v>
      </c>
      <c r="K4016" s="22" t="n">
        <v>0.570397</v>
      </c>
      <c r="O4016" s="23"/>
    </row>
    <row r="4017" customFormat="false" ht="15" hidden="false" customHeight="false" outlineLevel="0" collapsed="false">
      <c r="A4017" s="22" t="s">
        <v>2386</v>
      </c>
      <c r="B4017" s="22" t="n">
        <v>15</v>
      </c>
      <c r="C4017" s="22" t="n">
        <v>165</v>
      </c>
      <c r="D4017" s="22" t="n">
        <v>92</v>
      </c>
      <c r="E4017" s="22" t="n">
        <v>15</v>
      </c>
      <c r="F4017" s="22" t="n">
        <f aca="false">D4017/SUM(C4017:E4017)</f>
        <v>0.338235294117647</v>
      </c>
      <c r="G4017" s="22" t="n">
        <v>163.68</v>
      </c>
      <c r="H4017" s="22" t="n">
        <v>94.64</v>
      </c>
      <c r="I4017" s="22" t="n">
        <v>13.68</v>
      </c>
      <c r="J4017" s="22" t="n">
        <v>0.211609</v>
      </c>
      <c r="K4017" s="22" t="n">
        <v>0.604737</v>
      </c>
      <c r="O4017" s="23"/>
    </row>
    <row r="4018" customFormat="false" ht="15" hidden="false" customHeight="false" outlineLevel="0" collapsed="false">
      <c r="A4018" s="22" t="s">
        <v>2387</v>
      </c>
      <c r="B4018" s="22" t="n">
        <v>114</v>
      </c>
      <c r="C4018" s="22" t="n">
        <v>176</v>
      </c>
      <c r="D4018" s="22" t="n">
        <v>94</v>
      </c>
      <c r="E4018" s="22" t="n">
        <v>8</v>
      </c>
      <c r="F4018" s="22" t="n">
        <f aca="false">D4018/SUM(C4018:E4018)</f>
        <v>0.338129496402878</v>
      </c>
      <c r="G4018" s="22" t="n">
        <v>178.88</v>
      </c>
      <c r="H4018" s="22" t="n">
        <v>88.24</v>
      </c>
      <c r="I4018" s="22" t="n">
        <v>10.88</v>
      </c>
      <c r="J4018" s="22" t="n">
        <v>1.1857</v>
      </c>
      <c r="K4018" s="22" t="n">
        <v>0.346307</v>
      </c>
      <c r="O4018" s="23"/>
    </row>
    <row r="4019" customFormat="false" ht="15" hidden="false" customHeight="false" outlineLevel="0" collapsed="false">
      <c r="A4019" s="22" t="s">
        <v>2388</v>
      </c>
      <c r="B4019" s="22" t="n">
        <v>89</v>
      </c>
      <c r="C4019" s="22" t="n">
        <v>5</v>
      </c>
      <c r="D4019" s="22" t="n">
        <v>95</v>
      </c>
      <c r="E4019" s="22" t="n">
        <v>181</v>
      </c>
      <c r="F4019" s="22" t="n">
        <f aca="false">D4019/SUM(C4019:E4019)</f>
        <v>0.338078291814947</v>
      </c>
      <c r="G4019" s="22" t="n">
        <v>9.81</v>
      </c>
      <c r="H4019" s="22" t="n">
        <v>85.38</v>
      </c>
      <c r="I4019" s="22" t="n">
        <v>185.81</v>
      </c>
      <c r="J4019" s="22" t="n">
        <v>3.565223</v>
      </c>
      <c r="K4019" s="22" t="n">
        <v>0.075742</v>
      </c>
      <c r="O4019" s="23"/>
    </row>
    <row r="4020" customFormat="false" ht="15" hidden="false" customHeight="false" outlineLevel="0" collapsed="false">
      <c r="A4020" s="22" t="s">
        <v>2389</v>
      </c>
      <c r="B4020" s="22" t="n">
        <v>81</v>
      </c>
      <c r="C4020" s="22" t="n">
        <v>177</v>
      </c>
      <c r="D4020" s="22" t="n">
        <v>95</v>
      </c>
      <c r="E4020" s="22" t="n">
        <v>9</v>
      </c>
      <c r="F4020" s="22" t="n">
        <f aca="false">D4020/SUM(C4020:E4020)</f>
        <v>0.338078291814947</v>
      </c>
      <c r="G4020" s="22" t="n">
        <v>179.36</v>
      </c>
      <c r="H4020" s="22" t="n">
        <v>90.28</v>
      </c>
      <c r="I4020" s="22" t="n">
        <v>11.36</v>
      </c>
      <c r="J4020" s="22" t="n">
        <v>0.768301</v>
      </c>
      <c r="K4020" s="22" t="n">
        <v>0.460202</v>
      </c>
      <c r="O4020" s="23"/>
    </row>
    <row r="4021" customFormat="false" ht="15" hidden="false" customHeight="false" outlineLevel="0" collapsed="false">
      <c r="A4021" s="22" t="s">
        <v>2390</v>
      </c>
      <c r="B4021" s="22" t="n">
        <v>56</v>
      </c>
      <c r="C4021" s="22" t="n">
        <v>178</v>
      </c>
      <c r="D4021" s="22" t="n">
        <v>96</v>
      </c>
      <c r="E4021" s="22" t="n">
        <v>10</v>
      </c>
      <c r="F4021" s="22" t="n">
        <f aca="false">D4021/SUM(C4021:E4021)</f>
        <v>0.338028169014084</v>
      </c>
      <c r="G4021" s="22" t="n">
        <v>179.85</v>
      </c>
      <c r="H4021" s="22" t="n">
        <v>92.31</v>
      </c>
      <c r="I4021" s="22" t="n">
        <v>11.85</v>
      </c>
      <c r="J4021" s="22" t="n">
        <v>0.453846</v>
      </c>
      <c r="K4021" s="22" t="n">
        <v>0.586675</v>
      </c>
      <c r="O4021" s="23"/>
    </row>
    <row r="4022" customFormat="false" ht="15" hidden="false" customHeight="false" outlineLevel="0" collapsed="false">
      <c r="A4022" s="22" t="s">
        <v>2391</v>
      </c>
      <c r="B4022" s="22" t="n">
        <v>55</v>
      </c>
      <c r="C4022" s="22" t="n">
        <v>9</v>
      </c>
      <c r="D4022" s="22" t="n">
        <v>77</v>
      </c>
      <c r="E4022" s="22" t="n">
        <v>142</v>
      </c>
      <c r="F4022" s="22" t="n">
        <f aca="false">D4022/SUM(C4022:E4022)</f>
        <v>0.337719298245614</v>
      </c>
      <c r="G4022" s="22" t="n">
        <v>9.9</v>
      </c>
      <c r="H4022" s="22" t="n">
        <v>75.21</v>
      </c>
      <c r="I4022" s="22" t="n">
        <v>142.9</v>
      </c>
      <c r="J4022" s="22" t="n">
        <v>0.129395</v>
      </c>
      <c r="K4022" s="22" t="n">
        <v>0.842006</v>
      </c>
      <c r="O4022" s="23"/>
    </row>
    <row r="4023" customFormat="false" ht="15" hidden="false" customHeight="false" outlineLevel="0" collapsed="false">
      <c r="A4023" s="22" t="s">
        <v>2392</v>
      </c>
      <c r="B4023" s="22" t="n">
        <v>116</v>
      </c>
      <c r="C4023" s="22" t="n">
        <v>92</v>
      </c>
      <c r="D4023" s="22" t="n">
        <v>79</v>
      </c>
      <c r="E4023" s="22" t="n">
        <v>63</v>
      </c>
      <c r="F4023" s="22" t="n">
        <f aca="false">D4023/SUM(C4023:E4023)</f>
        <v>0.337606837606838</v>
      </c>
      <c r="G4023" s="22" t="n">
        <v>73.9</v>
      </c>
      <c r="H4023" s="22" t="n">
        <v>115.2</v>
      </c>
      <c r="I4023" s="22" t="n">
        <v>44.9</v>
      </c>
      <c r="J4023" s="22" t="n">
        <v>23.108793</v>
      </c>
      <c r="K4023" s="22" t="n">
        <v>2E-006</v>
      </c>
      <c r="O4023" s="23"/>
    </row>
    <row r="4024" customFormat="false" ht="15" hidden="false" customHeight="false" outlineLevel="0" collapsed="false">
      <c r="A4024" s="22" t="s">
        <v>2345</v>
      </c>
      <c r="B4024" s="22" t="n">
        <v>8</v>
      </c>
      <c r="C4024" s="22" t="n">
        <v>107</v>
      </c>
      <c r="D4024" s="22" t="n">
        <v>55</v>
      </c>
      <c r="E4024" s="22" t="n">
        <v>1</v>
      </c>
      <c r="F4024" s="22" t="n">
        <f aca="false">D4024/SUM(C4024:E4024)</f>
        <v>0.337423312883436</v>
      </c>
      <c r="G4024" s="22" t="n">
        <v>110.98</v>
      </c>
      <c r="H4024" s="22" t="n">
        <v>47.03</v>
      </c>
      <c r="I4024" s="22" t="n">
        <v>4.98</v>
      </c>
      <c r="J4024" s="22" t="n">
        <v>4.676029</v>
      </c>
      <c r="K4024" s="22" t="n">
        <v>0.030559</v>
      </c>
      <c r="O4024" s="23"/>
    </row>
    <row r="4025" customFormat="false" ht="15" hidden="false" customHeight="false" outlineLevel="0" collapsed="false">
      <c r="A4025" s="22" t="s">
        <v>2345</v>
      </c>
      <c r="B4025" s="22" t="n">
        <v>80</v>
      </c>
      <c r="C4025" s="22" t="n">
        <v>107</v>
      </c>
      <c r="D4025" s="22" t="n">
        <v>55</v>
      </c>
      <c r="E4025" s="22" t="n">
        <v>1</v>
      </c>
      <c r="F4025" s="22" t="n">
        <f aca="false">D4025/SUM(C4025:E4025)</f>
        <v>0.337423312883436</v>
      </c>
      <c r="G4025" s="22" t="n">
        <v>110.98</v>
      </c>
      <c r="H4025" s="22" t="n">
        <v>47.03</v>
      </c>
      <c r="I4025" s="22" t="n">
        <v>4.98</v>
      </c>
      <c r="J4025" s="22" t="n">
        <v>4.676029</v>
      </c>
      <c r="K4025" s="22" t="n">
        <v>0.030559</v>
      </c>
      <c r="O4025" s="23"/>
    </row>
    <row r="4026" customFormat="false" ht="15" hidden="false" customHeight="false" outlineLevel="0" collapsed="false">
      <c r="A4026" s="22" t="s">
        <v>2393</v>
      </c>
      <c r="B4026" s="22" t="n">
        <v>51</v>
      </c>
      <c r="C4026" s="22" t="n">
        <v>10</v>
      </c>
      <c r="D4026" s="22" t="n">
        <v>57</v>
      </c>
      <c r="E4026" s="22" t="n">
        <v>102</v>
      </c>
      <c r="F4026" s="22" t="n">
        <f aca="false">D4026/SUM(C4026:E4026)</f>
        <v>0.337278106508876</v>
      </c>
      <c r="G4026" s="22" t="n">
        <v>8.77</v>
      </c>
      <c r="H4026" s="22" t="n">
        <v>59.46</v>
      </c>
      <c r="I4026" s="22" t="n">
        <v>100.77</v>
      </c>
      <c r="J4026" s="22" t="n">
        <v>0.288952</v>
      </c>
      <c r="K4026" s="22" t="n">
        <v>0.660838</v>
      </c>
      <c r="O4026" s="23"/>
    </row>
    <row r="4027" customFormat="false" ht="15" hidden="false" customHeight="false" outlineLevel="0" collapsed="false">
      <c r="A4027" s="22" t="s">
        <v>2394</v>
      </c>
      <c r="B4027" s="22" t="n">
        <v>25</v>
      </c>
      <c r="C4027" s="22" t="n">
        <v>175</v>
      </c>
      <c r="D4027" s="22" t="n">
        <v>93</v>
      </c>
      <c r="E4027" s="22" t="n">
        <v>8</v>
      </c>
      <c r="F4027" s="22" t="n">
        <f aca="false">D4027/SUM(C4027:E4027)</f>
        <v>0.33695652173913</v>
      </c>
      <c r="G4027" s="22" t="n">
        <v>177.76</v>
      </c>
      <c r="H4027" s="22" t="n">
        <v>87.48</v>
      </c>
      <c r="I4027" s="22" t="n">
        <v>10.76</v>
      </c>
      <c r="J4027" s="22" t="n">
        <v>1.100433</v>
      </c>
      <c r="K4027" s="22" t="n">
        <v>0.347091</v>
      </c>
      <c r="O4027" s="23"/>
    </row>
    <row r="4028" customFormat="false" ht="15" hidden="false" customHeight="false" outlineLevel="0" collapsed="false">
      <c r="A4028" s="22" t="s">
        <v>2395</v>
      </c>
      <c r="B4028" s="22" t="n">
        <v>10</v>
      </c>
      <c r="C4028" s="22" t="n">
        <v>173</v>
      </c>
      <c r="D4028" s="22" t="n">
        <v>94</v>
      </c>
      <c r="E4028" s="22" t="n">
        <v>12</v>
      </c>
      <c r="F4028" s="22" t="n">
        <f aca="false">D4028/SUM(C4028:E4028)</f>
        <v>0.336917562724014</v>
      </c>
      <c r="G4028" s="22" t="n">
        <v>173.48</v>
      </c>
      <c r="H4028" s="22" t="n">
        <v>93.05</v>
      </c>
      <c r="I4028" s="22" t="n">
        <v>12.48</v>
      </c>
      <c r="J4028" s="22" t="n">
        <v>0.029293</v>
      </c>
      <c r="K4028" s="22" t="n">
        <v>1</v>
      </c>
      <c r="O4028" s="23"/>
    </row>
    <row r="4029" customFormat="false" ht="15" hidden="false" customHeight="false" outlineLevel="0" collapsed="false">
      <c r="A4029" s="22" t="s">
        <v>1470</v>
      </c>
      <c r="B4029" s="22" t="n">
        <v>76</v>
      </c>
      <c r="C4029" s="22" t="n">
        <v>3</v>
      </c>
      <c r="D4029" s="22" t="n">
        <v>96</v>
      </c>
      <c r="E4029" s="22" t="n">
        <v>186</v>
      </c>
      <c r="F4029" s="22" t="n">
        <f aca="false">D4029/SUM(C4029:E4029)</f>
        <v>0.336842105263158</v>
      </c>
      <c r="G4029" s="22" t="n">
        <v>9.13</v>
      </c>
      <c r="H4029" s="22" t="n">
        <v>83.75</v>
      </c>
      <c r="I4029" s="22" t="n">
        <v>192.13</v>
      </c>
      <c r="J4029" s="22" t="n">
        <v>6.100442</v>
      </c>
      <c r="K4029" s="22" t="n">
        <v>0.014168</v>
      </c>
      <c r="O4029" s="23"/>
    </row>
    <row r="4030" customFormat="false" ht="15" hidden="false" customHeight="false" outlineLevel="0" collapsed="false">
      <c r="A4030" s="22" t="s">
        <v>1470</v>
      </c>
      <c r="B4030" s="22" t="n">
        <v>77</v>
      </c>
      <c r="C4030" s="22" t="n">
        <v>3</v>
      </c>
      <c r="D4030" s="22" t="n">
        <v>96</v>
      </c>
      <c r="E4030" s="22" t="n">
        <v>186</v>
      </c>
      <c r="F4030" s="22" t="n">
        <f aca="false">D4030/SUM(C4030:E4030)</f>
        <v>0.336842105263158</v>
      </c>
      <c r="G4030" s="22" t="n">
        <v>9.13</v>
      </c>
      <c r="H4030" s="22" t="n">
        <v>83.75</v>
      </c>
      <c r="I4030" s="22" t="n">
        <v>192.13</v>
      </c>
      <c r="J4030" s="22" t="n">
        <v>6.100442</v>
      </c>
      <c r="K4030" s="22" t="n">
        <v>0.014168</v>
      </c>
      <c r="O4030" s="23"/>
    </row>
    <row r="4031" customFormat="false" ht="15" hidden="false" customHeight="false" outlineLevel="0" collapsed="false">
      <c r="A4031" s="22" t="s">
        <v>2396</v>
      </c>
      <c r="B4031" s="22" t="n">
        <v>61</v>
      </c>
      <c r="C4031" s="22" t="n">
        <v>3</v>
      </c>
      <c r="D4031" s="22" t="n">
        <v>96</v>
      </c>
      <c r="E4031" s="22" t="n">
        <v>186</v>
      </c>
      <c r="F4031" s="22" t="n">
        <f aca="false">D4031/SUM(C4031:E4031)</f>
        <v>0.336842105263158</v>
      </c>
      <c r="G4031" s="22" t="n">
        <v>9.13</v>
      </c>
      <c r="H4031" s="22" t="n">
        <v>83.75</v>
      </c>
      <c r="I4031" s="22" t="n">
        <v>192.13</v>
      </c>
      <c r="J4031" s="22" t="n">
        <v>6.100442</v>
      </c>
      <c r="K4031" s="22" t="n">
        <v>0.014168</v>
      </c>
      <c r="O4031" s="23"/>
    </row>
    <row r="4032" customFormat="false" ht="15" hidden="false" customHeight="false" outlineLevel="0" collapsed="false">
      <c r="A4032" s="22" t="s">
        <v>2397</v>
      </c>
      <c r="B4032" s="22" t="n">
        <v>35</v>
      </c>
      <c r="C4032" s="22" t="n">
        <v>178</v>
      </c>
      <c r="D4032" s="22" t="n">
        <v>96</v>
      </c>
      <c r="E4032" s="22" t="n">
        <v>11</v>
      </c>
      <c r="F4032" s="22" t="n">
        <f aca="false">D4032/SUM(C4032:E4032)</f>
        <v>0.336842105263158</v>
      </c>
      <c r="G4032" s="22" t="n">
        <v>179.21</v>
      </c>
      <c r="H4032" s="22" t="n">
        <v>93.57</v>
      </c>
      <c r="I4032" s="22" t="n">
        <v>12.21</v>
      </c>
      <c r="J4032" s="22" t="n">
        <v>0.191901</v>
      </c>
      <c r="K4032" s="22" t="n">
        <v>0.856493</v>
      </c>
      <c r="O4032" s="23"/>
    </row>
    <row r="4033" customFormat="false" ht="15" hidden="false" customHeight="false" outlineLevel="0" collapsed="false">
      <c r="A4033" s="22" t="s">
        <v>2398</v>
      </c>
      <c r="B4033" s="22" t="n">
        <v>63</v>
      </c>
      <c r="C4033" s="22" t="n">
        <v>7</v>
      </c>
      <c r="D4033" s="22" t="n">
        <v>96</v>
      </c>
      <c r="E4033" s="22" t="n">
        <v>182</v>
      </c>
      <c r="F4033" s="22" t="n">
        <f aca="false">D4033/SUM(C4033:E4033)</f>
        <v>0.336842105263158</v>
      </c>
      <c r="G4033" s="22" t="n">
        <v>10.61</v>
      </c>
      <c r="H4033" s="22" t="n">
        <v>88.77</v>
      </c>
      <c r="I4033" s="22" t="n">
        <v>185.61</v>
      </c>
      <c r="J4033" s="22" t="n">
        <v>1.889462</v>
      </c>
      <c r="K4033" s="22" t="n">
        <v>0.251379</v>
      </c>
      <c r="O4033" s="23"/>
    </row>
    <row r="4034" customFormat="false" ht="15" hidden="false" customHeight="false" outlineLevel="0" collapsed="false">
      <c r="A4034" s="22" t="s">
        <v>2399</v>
      </c>
      <c r="B4034" s="22" t="n">
        <v>57</v>
      </c>
      <c r="C4034" s="22" t="n">
        <v>12</v>
      </c>
      <c r="D4034" s="22" t="n">
        <v>77</v>
      </c>
      <c r="E4034" s="22" t="n">
        <v>140</v>
      </c>
      <c r="F4034" s="22" t="n">
        <f aca="false">D4034/SUM(C4034:E4034)</f>
        <v>0.336244541484716</v>
      </c>
      <c r="G4034" s="22" t="n">
        <v>11.14</v>
      </c>
      <c r="H4034" s="22" t="n">
        <v>78.73</v>
      </c>
      <c r="I4034" s="22" t="n">
        <v>139.14</v>
      </c>
      <c r="J4034" s="22" t="n">
        <v>0.110207</v>
      </c>
      <c r="K4034" s="22" t="n">
        <v>0.703201</v>
      </c>
      <c r="O4034" s="23"/>
    </row>
    <row r="4035" customFormat="false" ht="15" hidden="false" customHeight="false" outlineLevel="0" collapsed="false">
      <c r="A4035" s="22" t="s">
        <v>2400</v>
      </c>
      <c r="B4035" s="22" t="n">
        <v>40</v>
      </c>
      <c r="C4035" s="22" t="n">
        <v>6</v>
      </c>
      <c r="D4035" s="22" t="n">
        <v>78</v>
      </c>
      <c r="E4035" s="22" t="n">
        <v>148</v>
      </c>
      <c r="F4035" s="22" t="n">
        <f aca="false">D4035/SUM(C4035:E4035)</f>
        <v>0.336206896551724</v>
      </c>
      <c r="G4035" s="22" t="n">
        <v>8.73</v>
      </c>
      <c r="H4035" s="22" t="n">
        <v>72.54</v>
      </c>
      <c r="I4035" s="22" t="n">
        <v>150.73</v>
      </c>
      <c r="J4035" s="22" t="n">
        <v>1.312766</v>
      </c>
      <c r="K4035" s="22" t="n">
        <v>0.300282</v>
      </c>
      <c r="O4035" s="23"/>
    </row>
    <row r="4036" customFormat="false" ht="15" hidden="false" customHeight="false" outlineLevel="0" collapsed="false">
      <c r="A4036" s="22" t="s">
        <v>596</v>
      </c>
      <c r="B4036" s="22" t="n">
        <v>20</v>
      </c>
      <c r="C4036" s="22" t="n">
        <v>155</v>
      </c>
      <c r="D4036" s="22" t="n">
        <v>81</v>
      </c>
      <c r="E4036" s="22" t="n">
        <v>5</v>
      </c>
      <c r="F4036" s="22" t="n">
        <f aca="false">D4036/SUM(C4036:E4036)</f>
        <v>0.336099585062241</v>
      </c>
      <c r="G4036" s="22" t="n">
        <v>158.59</v>
      </c>
      <c r="H4036" s="22" t="n">
        <v>73.82</v>
      </c>
      <c r="I4036" s="22" t="n">
        <v>8.59</v>
      </c>
      <c r="J4036" s="22" t="n">
        <v>2.280258</v>
      </c>
      <c r="K4036" s="22" t="n">
        <v>0.203759</v>
      </c>
      <c r="O4036" s="23"/>
    </row>
    <row r="4037" customFormat="false" ht="15" hidden="false" customHeight="false" outlineLevel="0" collapsed="false">
      <c r="A4037" s="22" t="s">
        <v>2401</v>
      </c>
      <c r="B4037" s="22" t="n">
        <v>86</v>
      </c>
      <c r="C4037" s="22" t="n">
        <v>14</v>
      </c>
      <c r="D4037" s="22" t="n">
        <v>86</v>
      </c>
      <c r="E4037" s="22" t="n">
        <v>156</v>
      </c>
      <c r="F4037" s="22" t="n">
        <f aca="false">D4037/SUM(C4037:E4037)</f>
        <v>0.3359375</v>
      </c>
      <c r="G4037" s="22" t="n">
        <v>12.69</v>
      </c>
      <c r="H4037" s="22" t="n">
        <v>88.62</v>
      </c>
      <c r="I4037" s="22" t="n">
        <v>154.69</v>
      </c>
      <c r="J4037" s="22" t="n">
        <v>0.223292</v>
      </c>
      <c r="K4037" s="22" t="n">
        <v>0.592264</v>
      </c>
      <c r="O4037" s="23"/>
    </row>
    <row r="4038" customFormat="false" ht="15" hidden="false" customHeight="false" outlineLevel="0" collapsed="false">
      <c r="A4038" s="22" t="s">
        <v>2402</v>
      </c>
      <c r="B4038" s="22" t="n">
        <v>72</v>
      </c>
      <c r="C4038" s="22" t="n">
        <v>166</v>
      </c>
      <c r="D4038" s="22" t="n">
        <v>90</v>
      </c>
      <c r="E4038" s="22" t="n">
        <v>12</v>
      </c>
      <c r="F4038" s="22" t="n">
        <f aca="false">D4038/SUM(C4038:E4038)</f>
        <v>0.335820895522388</v>
      </c>
      <c r="G4038" s="22" t="n">
        <v>166.12</v>
      </c>
      <c r="H4038" s="22" t="n">
        <v>89.75</v>
      </c>
      <c r="I4038" s="22" t="n">
        <v>12.12</v>
      </c>
      <c r="J4038" s="22" t="n">
        <v>0.002018</v>
      </c>
      <c r="K4038" s="22" t="n">
        <v>1</v>
      </c>
      <c r="O4038" s="23"/>
    </row>
    <row r="4039" customFormat="false" ht="15" hidden="false" customHeight="false" outlineLevel="0" collapsed="false">
      <c r="A4039" s="22" t="s">
        <v>2348</v>
      </c>
      <c r="B4039" s="22" t="n">
        <v>80</v>
      </c>
      <c r="C4039" s="22" t="n">
        <v>170</v>
      </c>
      <c r="D4039" s="22" t="n">
        <v>92</v>
      </c>
      <c r="E4039" s="22" t="n">
        <v>12</v>
      </c>
      <c r="F4039" s="22" t="n">
        <f aca="false">D4039/SUM(C4039:E4039)</f>
        <v>0.335766423357664</v>
      </c>
      <c r="G4039" s="22" t="n">
        <v>170.28</v>
      </c>
      <c r="H4039" s="22" t="n">
        <v>91.45</v>
      </c>
      <c r="I4039" s="22" t="n">
        <v>12.28</v>
      </c>
      <c r="J4039" s="22" t="n">
        <v>0.010084</v>
      </c>
      <c r="K4039" s="22" t="n">
        <v>1</v>
      </c>
      <c r="O4039" s="23"/>
    </row>
    <row r="4040" customFormat="false" ht="15" hidden="false" customHeight="false" outlineLevel="0" collapsed="false">
      <c r="A4040" s="22" t="s">
        <v>2403</v>
      </c>
      <c r="B4040" s="22" t="n">
        <v>101</v>
      </c>
      <c r="C4040" s="22" t="n">
        <v>167</v>
      </c>
      <c r="D4040" s="22" t="n">
        <v>93</v>
      </c>
      <c r="E4040" s="22" t="n">
        <v>17</v>
      </c>
      <c r="F4040" s="22" t="n">
        <f aca="false">D4040/SUM(C4040:E4040)</f>
        <v>0.335740072202166</v>
      </c>
      <c r="G4040" s="22" t="n">
        <v>164.56</v>
      </c>
      <c r="H4040" s="22" t="n">
        <v>97.89</v>
      </c>
      <c r="I4040" s="22" t="n">
        <v>14.56</v>
      </c>
      <c r="J4040" s="22" t="n">
        <v>0.690229</v>
      </c>
      <c r="K4040" s="22" t="n">
        <v>0.397307</v>
      </c>
      <c r="O4040" s="23"/>
    </row>
    <row r="4041" customFormat="false" ht="15" hidden="false" customHeight="false" outlineLevel="0" collapsed="false">
      <c r="A4041" s="22" t="s">
        <v>2404</v>
      </c>
      <c r="B4041" s="22" t="n">
        <v>22</v>
      </c>
      <c r="C4041" s="22" t="n">
        <v>0</v>
      </c>
      <c r="D4041" s="22" t="n">
        <v>95</v>
      </c>
      <c r="E4041" s="22" t="n">
        <v>188</v>
      </c>
      <c r="F4041" s="22" t="n">
        <f aca="false">D4041/SUM(C4041:E4041)</f>
        <v>0.335689045936396</v>
      </c>
      <c r="G4041" s="22" t="n">
        <v>7.97</v>
      </c>
      <c r="H4041" s="22" t="n">
        <v>79.05</v>
      </c>
      <c r="I4041" s="22" t="n">
        <v>195.97</v>
      </c>
      <c r="J4041" s="22" t="n">
        <v>11.513088</v>
      </c>
      <c r="K4041" s="22" t="n">
        <v>0.000147</v>
      </c>
      <c r="O4041" s="23"/>
    </row>
    <row r="4042" customFormat="false" ht="15" hidden="false" customHeight="false" outlineLevel="0" collapsed="false">
      <c r="A4042" s="22" t="s">
        <v>1071</v>
      </c>
      <c r="B4042" s="22" t="n">
        <v>114</v>
      </c>
      <c r="C4042" s="22" t="n">
        <v>167</v>
      </c>
      <c r="D4042" s="22" t="n">
        <v>96</v>
      </c>
      <c r="E4042" s="22" t="n">
        <v>23</v>
      </c>
      <c r="F4042" s="22" t="n">
        <f aca="false">D4042/SUM(C4042:E4042)</f>
        <v>0.335664335664336</v>
      </c>
      <c r="G4042" s="22" t="n">
        <v>161.63</v>
      </c>
      <c r="H4042" s="22" t="n">
        <v>106.75</v>
      </c>
      <c r="I4042" s="22" t="n">
        <v>17.63</v>
      </c>
      <c r="J4042" s="22" t="n">
        <v>2.89948</v>
      </c>
      <c r="K4042" s="22" t="n">
        <v>0.11152</v>
      </c>
      <c r="O4042" s="23"/>
    </row>
    <row r="4043" customFormat="false" ht="15" hidden="false" customHeight="false" outlineLevel="0" collapsed="false">
      <c r="A4043" s="22" t="s">
        <v>2405</v>
      </c>
      <c r="B4043" s="22" t="n">
        <v>96</v>
      </c>
      <c r="C4043" s="22" t="n">
        <v>181</v>
      </c>
      <c r="D4043" s="22" t="n">
        <v>96</v>
      </c>
      <c r="E4043" s="22" t="n">
        <v>9</v>
      </c>
      <c r="F4043" s="22" t="n">
        <f aca="false">D4043/SUM(C4043:E4043)</f>
        <v>0.335664335664336</v>
      </c>
      <c r="G4043" s="22" t="n">
        <v>183.36</v>
      </c>
      <c r="H4043" s="22" t="n">
        <v>91.28</v>
      </c>
      <c r="I4043" s="22" t="n">
        <v>11.36</v>
      </c>
      <c r="J4043" s="22" t="n">
        <v>0.764809</v>
      </c>
      <c r="K4043" s="22" t="n">
        <v>0.461199</v>
      </c>
      <c r="O4043" s="23"/>
    </row>
    <row r="4044" customFormat="false" ht="15" hidden="false" customHeight="false" outlineLevel="0" collapsed="false">
      <c r="A4044" s="22" t="s">
        <v>2406</v>
      </c>
      <c r="B4044" s="22" t="n">
        <v>116</v>
      </c>
      <c r="C4044" s="22" t="n">
        <v>182</v>
      </c>
      <c r="D4044" s="22" t="n">
        <v>96</v>
      </c>
      <c r="E4044" s="22" t="n">
        <v>8</v>
      </c>
      <c r="F4044" s="22" t="n">
        <f aca="false">D4044/SUM(C4044:E4044)</f>
        <v>0.335664335664336</v>
      </c>
      <c r="G4044" s="22" t="n">
        <v>184.97</v>
      </c>
      <c r="H4044" s="22" t="n">
        <v>90.07</v>
      </c>
      <c r="I4044" s="22" t="n">
        <v>10.97</v>
      </c>
      <c r="J4044" s="22" t="n">
        <v>1.239727</v>
      </c>
      <c r="K4044" s="22" t="n">
        <v>0.347738</v>
      </c>
      <c r="O4044" s="23"/>
    </row>
    <row r="4045" customFormat="false" ht="15" hidden="false" customHeight="false" outlineLevel="0" collapsed="false">
      <c r="A4045" s="22" t="s">
        <v>538</v>
      </c>
      <c r="B4045" s="22" t="n">
        <v>17</v>
      </c>
      <c r="C4045" s="22" t="n">
        <v>9</v>
      </c>
      <c r="D4045" s="22" t="n">
        <v>67</v>
      </c>
      <c r="E4045" s="22" t="n">
        <v>124</v>
      </c>
      <c r="F4045" s="22" t="n">
        <f aca="false">D4045/SUM(C4045:E4045)</f>
        <v>0.335</v>
      </c>
      <c r="G4045" s="22" t="n">
        <v>9.03</v>
      </c>
      <c r="H4045" s="22" t="n">
        <v>66.94</v>
      </c>
      <c r="I4045" s="22" t="n">
        <v>124.03</v>
      </c>
      <c r="J4045" s="22" t="n">
        <v>0.000174</v>
      </c>
      <c r="K4045" s="22" t="n">
        <v>1</v>
      </c>
      <c r="O4045" s="23"/>
    </row>
    <row r="4046" customFormat="false" ht="15" hidden="false" customHeight="false" outlineLevel="0" collapsed="false">
      <c r="A4046" s="22" t="s">
        <v>1036</v>
      </c>
      <c r="B4046" s="22" t="n">
        <v>111</v>
      </c>
      <c r="C4046" s="22" t="n">
        <v>134</v>
      </c>
      <c r="D4046" s="22" t="n">
        <v>69</v>
      </c>
      <c r="E4046" s="22" t="n">
        <v>3</v>
      </c>
      <c r="F4046" s="22" t="n">
        <f aca="false">D4046/SUM(C4046:E4046)</f>
        <v>0.33495145631068</v>
      </c>
      <c r="G4046" s="22" t="n">
        <v>137.83</v>
      </c>
      <c r="H4046" s="22" t="n">
        <v>61.35</v>
      </c>
      <c r="I4046" s="22" t="n">
        <v>6.83</v>
      </c>
      <c r="J4046" s="22" t="n">
        <v>3.205773</v>
      </c>
      <c r="K4046" s="22" t="n">
        <v>0.099663</v>
      </c>
      <c r="O4046" s="23"/>
    </row>
    <row r="4047" customFormat="false" ht="15" hidden="false" customHeight="false" outlineLevel="0" collapsed="false">
      <c r="A4047" s="22" t="s">
        <v>2290</v>
      </c>
      <c r="B4047" s="22" t="n">
        <v>112</v>
      </c>
      <c r="C4047" s="22" t="n">
        <v>136</v>
      </c>
      <c r="D4047" s="22" t="n">
        <v>76</v>
      </c>
      <c r="E4047" s="22" t="n">
        <v>15</v>
      </c>
      <c r="F4047" s="22" t="n">
        <f aca="false">D4047/SUM(C4047:E4047)</f>
        <v>0.334801762114537</v>
      </c>
      <c r="G4047" s="22" t="n">
        <v>133.37</v>
      </c>
      <c r="H4047" s="22" t="n">
        <v>81.25</v>
      </c>
      <c r="I4047" s="22" t="n">
        <v>12.37</v>
      </c>
      <c r="J4047" s="22" t="n">
        <v>0.948131</v>
      </c>
      <c r="K4047" s="22" t="n">
        <v>0.353171</v>
      </c>
      <c r="O4047" s="23"/>
    </row>
    <row r="4048" customFormat="false" ht="15" hidden="false" customHeight="false" outlineLevel="0" collapsed="false">
      <c r="A4048" s="22" t="s">
        <v>2290</v>
      </c>
      <c r="B4048" s="22" t="n">
        <v>113</v>
      </c>
      <c r="C4048" s="22" t="n">
        <v>136</v>
      </c>
      <c r="D4048" s="22" t="n">
        <v>76</v>
      </c>
      <c r="E4048" s="22" t="n">
        <v>15</v>
      </c>
      <c r="F4048" s="22" t="n">
        <f aca="false">D4048/SUM(C4048:E4048)</f>
        <v>0.334801762114537</v>
      </c>
      <c r="G4048" s="22" t="n">
        <v>133.37</v>
      </c>
      <c r="H4048" s="22" t="n">
        <v>81.25</v>
      </c>
      <c r="I4048" s="22" t="n">
        <v>12.37</v>
      </c>
      <c r="J4048" s="22" t="n">
        <v>0.948131</v>
      </c>
      <c r="K4048" s="22" t="n">
        <v>0.353171</v>
      </c>
      <c r="O4048" s="23"/>
    </row>
    <row r="4049" customFormat="false" ht="15" hidden="false" customHeight="false" outlineLevel="0" collapsed="false">
      <c r="A4049" s="22" t="s">
        <v>145</v>
      </c>
      <c r="B4049" s="22" t="n">
        <v>42</v>
      </c>
      <c r="C4049" s="22" t="n">
        <v>151</v>
      </c>
      <c r="D4049" s="22" t="n">
        <v>76</v>
      </c>
      <c r="E4049" s="22" t="n">
        <v>0</v>
      </c>
      <c r="F4049" s="22" t="n">
        <f aca="false">D4049/SUM(C4049:E4049)</f>
        <v>0.334801762114537</v>
      </c>
      <c r="G4049" s="22" t="n">
        <v>157.36</v>
      </c>
      <c r="H4049" s="22" t="n">
        <v>63.28</v>
      </c>
      <c r="I4049" s="22" t="n">
        <v>6.36</v>
      </c>
      <c r="J4049" s="22" t="n">
        <v>9.176339</v>
      </c>
      <c r="K4049" s="22" t="n">
        <v>0.000657</v>
      </c>
      <c r="O4049" s="23"/>
    </row>
    <row r="4050" customFormat="false" ht="15" hidden="false" customHeight="false" outlineLevel="0" collapsed="false">
      <c r="A4050" s="22" t="s">
        <v>888</v>
      </c>
      <c r="B4050" s="22" t="n">
        <v>24</v>
      </c>
      <c r="C4050" s="22" t="n">
        <v>160</v>
      </c>
      <c r="D4050" s="22" t="n">
        <v>83</v>
      </c>
      <c r="E4050" s="22" t="n">
        <v>5</v>
      </c>
      <c r="F4050" s="22" t="n">
        <f aca="false">D4050/SUM(C4050:E4050)</f>
        <v>0.334677419354839</v>
      </c>
      <c r="G4050" s="22" t="n">
        <v>163.72</v>
      </c>
      <c r="H4050" s="22" t="n">
        <v>75.56</v>
      </c>
      <c r="I4050" s="22" t="n">
        <v>8.72</v>
      </c>
      <c r="J4050" s="22" t="n">
        <v>2.402664</v>
      </c>
      <c r="K4050" s="22" t="n">
        <v>0.147157</v>
      </c>
      <c r="O4050" s="23"/>
    </row>
    <row r="4051" customFormat="false" ht="15" hidden="false" customHeight="false" outlineLevel="0" collapsed="false">
      <c r="A4051" s="22" t="s">
        <v>739</v>
      </c>
      <c r="B4051" s="22" t="n">
        <v>12</v>
      </c>
      <c r="C4051" s="22" t="n">
        <v>10</v>
      </c>
      <c r="D4051" s="22" t="n">
        <v>94</v>
      </c>
      <c r="E4051" s="22" t="n">
        <v>177</v>
      </c>
      <c r="F4051" s="22" t="n">
        <f aca="false">D4051/SUM(C4051:E4051)</f>
        <v>0.334519572953737</v>
      </c>
      <c r="G4051" s="22" t="n">
        <v>11.56</v>
      </c>
      <c r="H4051" s="22" t="n">
        <v>90.88</v>
      </c>
      <c r="I4051" s="22" t="n">
        <v>178.56</v>
      </c>
      <c r="J4051" s="22" t="n">
        <v>0.332192</v>
      </c>
      <c r="K4051" s="22" t="n">
        <v>0.712084</v>
      </c>
      <c r="O4051" s="23"/>
    </row>
    <row r="4052" customFormat="false" ht="15" hidden="false" customHeight="false" outlineLevel="0" collapsed="false">
      <c r="A4052" s="22" t="s">
        <v>2407</v>
      </c>
      <c r="B4052" s="22" t="n">
        <v>50</v>
      </c>
      <c r="C4052" s="22" t="n">
        <v>4</v>
      </c>
      <c r="D4052" s="22" t="n">
        <v>94</v>
      </c>
      <c r="E4052" s="22" t="n">
        <v>183</v>
      </c>
      <c r="F4052" s="22" t="n">
        <f aca="false">D4052/SUM(C4052:E4052)</f>
        <v>0.334519572953737</v>
      </c>
      <c r="G4052" s="22" t="n">
        <v>9.26</v>
      </c>
      <c r="H4052" s="22" t="n">
        <v>83.49</v>
      </c>
      <c r="I4052" s="22" t="n">
        <v>188.26</v>
      </c>
      <c r="J4052" s="22" t="n">
        <v>4.455242</v>
      </c>
      <c r="K4052" s="22" t="n">
        <v>0.042873</v>
      </c>
      <c r="O4052" s="23"/>
    </row>
    <row r="4053" customFormat="false" ht="15" hidden="false" customHeight="false" outlineLevel="0" collapsed="false">
      <c r="A4053" s="22" t="s">
        <v>2408</v>
      </c>
      <c r="B4053" s="22" t="n">
        <v>13</v>
      </c>
      <c r="C4053" s="22" t="n">
        <v>178</v>
      </c>
      <c r="D4053" s="22" t="n">
        <v>95</v>
      </c>
      <c r="E4053" s="22" t="n">
        <v>11</v>
      </c>
      <c r="F4053" s="22" t="n">
        <f aca="false">D4053/SUM(C4053:E4053)</f>
        <v>0.334507042253521</v>
      </c>
      <c r="G4053" s="22" t="n">
        <v>179.05</v>
      </c>
      <c r="H4053" s="22" t="n">
        <v>92.9</v>
      </c>
      <c r="I4053" s="22" t="n">
        <v>12.05</v>
      </c>
      <c r="J4053" s="22" t="n">
        <v>0.145169</v>
      </c>
      <c r="K4053" s="22" t="n">
        <v>0.85609</v>
      </c>
      <c r="O4053" s="23"/>
    </row>
    <row r="4054" customFormat="false" ht="15" hidden="false" customHeight="false" outlineLevel="0" collapsed="false">
      <c r="A4054" s="22" t="s">
        <v>1970</v>
      </c>
      <c r="B4054" s="22" t="n">
        <v>16</v>
      </c>
      <c r="C4054" s="22" t="n">
        <v>175</v>
      </c>
      <c r="D4054" s="22" t="n">
        <v>95</v>
      </c>
      <c r="E4054" s="22" t="n">
        <v>14</v>
      </c>
      <c r="F4054" s="22" t="n">
        <f aca="false">D4054/SUM(C4054:E4054)</f>
        <v>0.334507042253521</v>
      </c>
      <c r="G4054" s="22" t="n">
        <v>174.32</v>
      </c>
      <c r="H4054" s="22" t="n">
        <v>96.36</v>
      </c>
      <c r="I4054" s="22" t="n">
        <v>13.32</v>
      </c>
      <c r="J4054" s="22" t="n">
        <v>0.056937</v>
      </c>
      <c r="K4054" s="22" t="n">
        <v>0.860916</v>
      </c>
      <c r="O4054" s="23"/>
    </row>
    <row r="4055" customFormat="false" ht="15" hidden="false" customHeight="false" outlineLevel="0" collapsed="false">
      <c r="A4055" s="22" t="s">
        <v>2409</v>
      </c>
      <c r="B4055" s="22" t="n">
        <v>85</v>
      </c>
      <c r="C4055" s="22" t="n">
        <v>184</v>
      </c>
      <c r="D4055" s="22" t="n">
        <v>95</v>
      </c>
      <c r="E4055" s="22" t="n">
        <v>6</v>
      </c>
      <c r="F4055" s="22" t="n">
        <f aca="false">D4055/SUM(C4055:E4055)</f>
        <v>0.333333333333333</v>
      </c>
      <c r="G4055" s="22" t="n">
        <v>188.04</v>
      </c>
      <c r="H4055" s="22" t="n">
        <v>86.91</v>
      </c>
      <c r="I4055" s="22" t="n">
        <v>10.04</v>
      </c>
      <c r="J4055" s="22" t="n">
        <v>2.46677</v>
      </c>
      <c r="K4055" s="22" t="n">
        <v>0.17123</v>
      </c>
      <c r="O4055" s="23"/>
    </row>
    <row r="4056" customFormat="false" ht="15" hidden="false" customHeight="false" outlineLevel="0" collapsed="false">
      <c r="A4056" s="22" t="s">
        <v>2410</v>
      </c>
      <c r="B4056" s="22" t="n">
        <v>49</v>
      </c>
      <c r="C4056" s="22" t="n">
        <v>3</v>
      </c>
      <c r="D4056" s="22" t="n">
        <v>94</v>
      </c>
      <c r="E4056" s="22" t="n">
        <v>185</v>
      </c>
      <c r="F4056" s="22" t="n">
        <f aca="false">D4056/SUM(C4056:E4056)</f>
        <v>0.333333333333333</v>
      </c>
      <c r="G4056" s="22" t="n">
        <v>8.87</v>
      </c>
      <c r="H4056" s="22" t="n">
        <v>82.27</v>
      </c>
      <c r="I4056" s="22" t="n">
        <v>190.87</v>
      </c>
      <c r="J4056" s="22" t="n">
        <v>5.733293</v>
      </c>
      <c r="K4056" s="22" t="n">
        <v>0.014441</v>
      </c>
      <c r="O4056" s="23"/>
    </row>
    <row r="4057" customFormat="false" ht="15" hidden="false" customHeight="false" outlineLevel="0" collapsed="false">
      <c r="A4057" s="22" t="s">
        <v>1726</v>
      </c>
      <c r="B4057" s="22" t="n">
        <v>131</v>
      </c>
      <c r="C4057" s="22" t="n">
        <v>78</v>
      </c>
      <c r="D4057" s="22" t="n">
        <v>66</v>
      </c>
      <c r="E4057" s="22" t="n">
        <v>54</v>
      </c>
      <c r="F4057" s="22" t="n">
        <f aca="false">D4057/SUM(C4057:E4057)</f>
        <v>0.333333333333333</v>
      </c>
      <c r="G4057" s="22" t="n">
        <v>62.23</v>
      </c>
      <c r="H4057" s="22" t="n">
        <v>97.55</v>
      </c>
      <c r="I4057" s="22" t="n">
        <v>38.23</v>
      </c>
      <c r="J4057" s="22" t="n">
        <v>20.707358</v>
      </c>
      <c r="K4057" s="22" t="n">
        <v>6E-006</v>
      </c>
      <c r="O4057" s="23"/>
    </row>
    <row r="4058" customFormat="false" ht="15" hidden="false" customHeight="false" outlineLevel="0" collapsed="false">
      <c r="A4058" s="22" t="s">
        <v>1992</v>
      </c>
      <c r="B4058" s="22" t="n">
        <v>76</v>
      </c>
      <c r="C4058" s="22" t="n">
        <v>7</v>
      </c>
      <c r="D4058" s="22" t="n">
        <v>92</v>
      </c>
      <c r="E4058" s="22" t="n">
        <v>177</v>
      </c>
      <c r="F4058" s="22" t="n">
        <f aca="false">D4058/SUM(C4058:E4058)</f>
        <v>0.333333333333333</v>
      </c>
      <c r="G4058" s="22" t="n">
        <v>10.18</v>
      </c>
      <c r="H4058" s="22" t="n">
        <v>85.64</v>
      </c>
      <c r="I4058" s="22" t="n">
        <v>180.18</v>
      </c>
      <c r="J4058" s="22" t="n">
        <v>1.519661</v>
      </c>
      <c r="K4058" s="22" t="n">
        <v>0.329687</v>
      </c>
      <c r="O4058" s="23"/>
    </row>
    <row r="4059" customFormat="false" ht="15" hidden="false" customHeight="false" outlineLevel="0" collapsed="false">
      <c r="A4059" s="22" t="s">
        <v>2411</v>
      </c>
      <c r="B4059" s="22" t="n">
        <v>66</v>
      </c>
      <c r="C4059" s="22" t="n">
        <v>8</v>
      </c>
      <c r="D4059" s="22" t="n">
        <v>57</v>
      </c>
      <c r="E4059" s="22" t="n">
        <v>106</v>
      </c>
      <c r="F4059" s="22" t="n">
        <f aca="false">D4059/SUM(C4059:E4059)</f>
        <v>0.333333333333333</v>
      </c>
      <c r="G4059" s="22" t="n">
        <v>7.79</v>
      </c>
      <c r="H4059" s="22" t="n">
        <v>57.42</v>
      </c>
      <c r="I4059" s="22" t="n">
        <v>105.79</v>
      </c>
      <c r="J4059" s="22" t="n">
        <v>0.009068</v>
      </c>
      <c r="K4059" s="22" t="n">
        <v>1</v>
      </c>
      <c r="O4059" s="23"/>
    </row>
    <row r="4060" customFormat="false" ht="15" hidden="false" customHeight="false" outlineLevel="0" collapsed="false">
      <c r="A4060" s="22" t="s">
        <v>1767</v>
      </c>
      <c r="B4060" s="22" t="n">
        <v>59</v>
      </c>
      <c r="C4060" s="22" t="n">
        <v>124</v>
      </c>
      <c r="D4060" s="22" t="n">
        <v>67</v>
      </c>
      <c r="E4060" s="22" t="n">
        <v>10</v>
      </c>
      <c r="F4060" s="22" t="n">
        <f aca="false">D4060/SUM(C4060:E4060)</f>
        <v>0.333333333333333</v>
      </c>
      <c r="G4060" s="22" t="n">
        <v>123.41</v>
      </c>
      <c r="H4060" s="22" t="n">
        <v>68.17</v>
      </c>
      <c r="I4060" s="22" t="n">
        <v>9.41</v>
      </c>
      <c r="J4060" s="22" t="n">
        <v>0.059372</v>
      </c>
      <c r="K4060" s="22" t="n">
        <v>0.835146</v>
      </c>
      <c r="O4060" s="23"/>
    </row>
    <row r="4061" customFormat="false" ht="15" hidden="false" customHeight="false" outlineLevel="0" collapsed="false">
      <c r="A4061" s="22" t="s">
        <v>2412</v>
      </c>
      <c r="B4061" s="22" t="n">
        <v>101</v>
      </c>
      <c r="C4061" s="22" t="n">
        <v>163</v>
      </c>
      <c r="D4061" s="22" t="n">
        <v>85</v>
      </c>
      <c r="E4061" s="22" t="n">
        <v>7</v>
      </c>
      <c r="F4061" s="22" t="n">
        <f aca="false">D4061/SUM(C4061:E4061)</f>
        <v>0.333333333333333</v>
      </c>
      <c r="G4061" s="22" t="n">
        <v>165.61</v>
      </c>
      <c r="H4061" s="22" t="n">
        <v>79.78</v>
      </c>
      <c r="I4061" s="22" t="n">
        <v>9.61</v>
      </c>
      <c r="J4061" s="22" t="n">
        <v>1.090626</v>
      </c>
      <c r="K4061" s="22" t="n">
        <v>0.421741</v>
      </c>
      <c r="O4061" s="23"/>
    </row>
    <row r="4062" customFormat="false" ht="15" hidden="false" customHeight="false" outlineLevel="0" collapsed="false">
      <c r="A4062" s="22" t="s">
        <v>2413</v>
      </c>
      <c r="B4062" s="22" t="n">
        <v>75</v>
      </c>
      <c r="C4062" s="22" t="n">
        <v>6</v>
      </c>
      <c r="D4062" s="22" t="n">
        <v>60</v>
      </c>
      <c r="E4062" s="22" t="n">
        <v>114</v>
      </c>
      <c r="F4062" s="22" t="n">
        <f aca="false">D4062/SUM(C4062:E4062)</f>
        <v>0.333333333333333</v>
      </c>
      <c r="G4062" s="22" t="n">
        <v>7.2</v>
      </c>
      <c r="H4062" s="22" t="n">
        <v>57.6</v>
      </c>
      <c r="I4062" s="22" t="n">
        <v>115.2</v>
      </c>
      <c r="J4062" s="22" t="n">
        <v>0.3125</v>
      </c>
      <c r="K4062" s="22" t="n">
        <v>0.815127</v>
      </c>
      <c r="O4062" s="23"/>
    </row>
    <row r="4063" customFormat="false" ht="15" hidden="false" customHeight="false" outlineLevel="0" collapsed="false">
      <c r="A4063" s="22" t="s">
        <v>2414</v>
      </c>
      <c r="B4063" s="22" t="n">
        <v>84</v>
      </c>
      <c r="C4063" s="22" t="n">
        <v>157</v>
      </c>
      <c r="D4063" s="22" t="n">
        <v>82</v>
      </c>
      <c r="E4063" s="22" t="n">
        <v>7</v>
      </c>
      <c r="F4063" s="22" t="n">
        <f aca="false">D4063/SUM(C4063:E4063)</f>
        <v>0.333333333333333</v>
      </c>
      <c r="G4063" s="22" t="n">
        <v>159.37</v>
      </c>
      <c r="H4063" s="22" t="n">
        <v>77.27</v>
      </c>
      <c r="I4063" s="22" t="n">
        <v>9.37</v>
      </c>
      <c r="J4063" s="22" t="n">
        <v>0.922504</v>
      </c>
      <c r="K4063" s="22" t="n">
        <v>0.419604</v>
      </c>
      <c r="O4063" s="23"/>
    </row>
    <row r="4064" customFormat="false" ht="15" hidden="false" customHeight="false" outlineLevel="0" collapsed="false">
      <c r="A4064" s="22" t="s">
        <v>2415</v>
      </c>
      <c r="B4064" s="22" t="n">
        <v>12</v>
      </c>
      <c r="C4064" s="22" t="n">
        <v>149</v>
      </c>
      <c r="D4064" s="22" t="n">
        <v>80</v>
      </c>
      <c r="E4064" s="22" t="n">
        <v>11</v>
      </c>
      <c r="F4064" s="22" t="n">
        <f aca="false">D4064/SUM(C4064:E4064)</f>
        <v>0.333333333333333</v>
      </c>
      <c r="G4064" s="22" t="n">
        <v>148.84</v>
      </c>
      <c r="H4064" s="22" t="n">
        <v>80.33</v>
      </c>
      <c r="I4064" s="22" t="n">
        <v>10.84</v>
      </c>
      <c r="J4064" s="22" t="n">
        <v>0.003929</v>
      </c>
      <c r="K4064" s="22" t="n">
        <v>1</v>
      </c>
      <c r="O4064" s="23"/>
    </row>
    <row r="4065" customFormat="false" ht="15" hidden="false" customHeight="false" outlineLevel="0" collapsed="false">
      <c r="A4065" s="22" t="s">
        <v>2416</v>
      </c>
      <c r="B4065" s="22" t="n">
        <v>77</v>
      </c>
      <c r="C4065" s="22" t="n">
        <v>10</v>
      </c>
      <c r="D4065" s="22" t="n">
        <v>58</v>
      </c>
      <c r="E4065" s="22" t="n">
        <v>106</v>
      </c>
      <c r="F4065" s="22" t="n">
        <f aca="false">D4065/SUM(C4065:E4065)</f>
        <v>0.333333333333333</v>
      </c>
      <c r="G4065" s="22" t="n">
        <v>8.74</v>
      </c>
      <c r="H4065" s="22" t="n">
        <v>60.52</v>
      </c>
      <c r="I4065" s="22" t="n">
        <v>104.74</v>
      </c>
      <c r="J4065" s="22" t="n">
        <v>0.301051</v>
      </c>
      <c r="K4065" s="22" t="n">
        <v>0.661752</v>
      </c>
      <c r="O4065" s="23"/>
    </row>
    <row r="4066" customFormat="false" ht="15" hidden="false" customHeight="false" outlineLevel="0" collapsed="false">
      <c r="A4066" s="22" t="s">
        <v>2417</v>
      </c>
      <c r="B4066" s="22" t="n">
        <v>7</v>
      </c>
      <c r="C4066" s="22" t="n">
        <v>6</v>
      </c>
      <c r="D4066" s="22" t="n">
        <v>62</v>
      </c>
      <c r="E4066" s="22" t="n">
        <v>118</v>
      </c>
      <c r="F4066" s="22" t="n">
        <f aca="false">D4066/SUM(C4066:E4066)</f>
        <v>0.333333333333333</v>
      </c>
      <c r="G4066" s="22" t="n">
        <v>7.36</v>
      </c>
      <c r="H4066" s="22" t="n">
        <v>59.28</v>
      </c>
      <c r="I4066" s="22" t="n">
        <v>119.36</v>
      </c>
      <c r="J4066" s="22" t="n">
        <v>0.391722</v>
      </c>
      <c r="K4066" s="22" t="n">
        <v>0.649201</v>
      </c>
      <c r="O4066" s="23"/>
    </row>
    <row r="4067" customFormat="false" ht="15" hidden="false" customHeight="false" outlineLevel="0" collapsed="false">
      <c r="A4067" s="22" t="s">
        <v>2418</v>
      </c>
      <c r="B4067" s="22" t="n">
        <v>99</v>
      </c>
      <c r="C4067" s="22" t="n">
        <v>166</v>
      </c>
      <c r="D4067" s="22" t="n">
        <v>95</v>
      </c>
      <c r="E4067" s="22" t="n">
        <v>25</v>
      </c>
      <c r="F4067" s="22" t="n">
        <f aca="false">D4067/SUM(C4067:E4067)</f>
        <v>0.332167832167832</v>
      </c>
      <c r="G4067" s="22" t="n">
        <v>159.38</v>
      </c>
      <c r="H4067" s="22" t="n">
        <v>108.24</v>
      </c>
      <c r="I4067" s="22" t="n">
        <v>18.38</v>
      </c>
      <c r="J4067" s="22" t="n">
        <v>4.280944</v>
      </c>
      <c r="K4067" s="22" t="n">
        <v>0.042085</v>
      </c>
      <c r="O4067" s="23"/>
    </row>
    <row r="4068" customFormat="false" ht="15" hidden="false" customHeight="false" outlineLevel="0" collapsed="false">
      <c r="A4068" s="22" t="s">
        <v>2419</v>
      </c>
      <c r="B4068" s="22" t="n">
        <v>19</v>
      </c>
      <c r="C4068" s="22" t="n">
        <v>9</v>
      </c>
      <c r="D4068" s="22" t="n">
        <v>94</v>
      </c>
      <c r="E4068" s="22" t="n">
        <v>180</v>
      </c>
      <c r="F4068" s="22" t="n">
        <f aca="false">D4068/SUM(C4068:E4068)</f>
        <v>0.332155477031802</v>
      </c>
      <c r="G4068" s="22" t="n">
        <v>11.08</v>
      </c>
      <c r="H4068" s="22" t="n">
        <v>89.84</v>
      </c>
      <c r="I4068" s="22" t="n">
        <v>182.08</v>
      </c>
      <c r="J4068" s="22" t="n">
        <v>0.60756</v>
      </c>
      <c r="K4068" s="22" t="n">
        <v>0.57372</v>
      </c>
      <c r="O4068" s="23"/>
    </row>
    <row r="4069" customFormat="false" ht="15" hidden="false" customHeight="false" outlineLevel="0" collapsed="false">
      <c r="A4069" s="22" t="s">
        <v>2419</v>
      </c>
      <c r="B4069" s="22" t="n">
        <v>24</v>
      </c>
      <c r="C4069" s="22" t="n">
        <v>9</v>
      </c>
      <c r="D4069" s="22" t="n">
        <v>94</v>
      </c>
      <c r="E4069" s="22" t="n">
        <v>180</v>
      </c>
      <c r="F4069" s="22" t="n">
        <f aca="false">D4069/SUM(C4069:E4069)</f>
        <v>0.332155477031802</v>
      </c>
      <c r="G4069" s="22" t="n">
        <v>11.08</v>
      </c>
      <c r="H4069" s="22" t="n">
        <v>89.84</v>
      </c>
      <c r="I4069" s="22" t="n">
        <v>182.08</v>
      </c>
      <c r="J4069" s="22" t="n">
        <v>0.60756</v>
      </c>
      <c r="K4069" s="22" t="n">
        <v>0.57372</v>
      </c>
      <c r="O4069" s="23"/>
    </row>
    <row r="4070" customFormat="false" ht="15" hidden="false" customHeight="false" outlineLevel="0" collapsed="false">
      <c r="A4070" s="22" t="s">
        <v>2420</v>
      </c>
      <c r="B4070" s="22" t="n">
        <v>39</v>
      </c>
      <c r="C4070" s="22" t="n">
        <v>167</v>
      </c>
      <c r="D4070" s="22" t="n">
        <v>92</v>
      </c>
      <c r="E4070" s="22" t="n">
        <v>18</v>
      </c>
      <c r="F4070" s="22" t="n">
        <f aca="false">D4070/SUM(C4070:E4070)</f>
        <v>0.332129963898917</v>
      </c>
      <c r="G4070" s="22" t="n">
        <v>163.79</v>
      </c>
      <c r="H4070" s="22" t="n">
        <v>98.43</v>
      </c>
      <c r="I4070" s="22" t="n">
        <v>14.79</v>
      </c>
      <c r="J4070" s="22" t="n">
        <v>1.180703</v>
      </c>
      <c r="K4070" s="22" t="n">
        <v>0.308984</v>
      </c>
      <c r="O4070" s="23"/>
    </row>
    <row r="4071" customFormat="false" ht="15" hidden="false" customHeight="false" outlineLevel="0" collapsed="false">
      <c r="A4071" s="22" t="s">
        <v>2421</v>
      </c>
      <c r="B4071" s="22" t="n">
        <v>83</v>
      </c>
      <c r="C4071" s="22" t="n">
        <v>117</v>
      </c>
      <c r="D4071" s="22" t="n">
        <v>67</v>
      </c>
      <c r="E4071" s="22" t="n">
        <v>18</v>
      </c>
      <c r="F4071" s="22" t="n">
        <f aca="false">D4071/SUM(C4071:E4071)</f>
        <v>0.331683168316832</v>
      </c>
      <c r="G4071" s="22" t="n">
        <v>112.13</v>
      </c>
      <c r="H4071" s="22" t="n">
        <v>76.74</v>
      </c>
      <c r="I4071" s="22" t="n">
        <v>13.13</v>
      </c>
      <c r="J4071" s="22" t="n">
        <v>3.254119</v>
      </c>
      <c r="K4071" s="22" t="n">
        <v>0.093425</v>
      </c>
      <c r="O4071" s="23"/>
    </row>
    <row r="4072" customFormat="false" ht="15" hidden="false" customHeight="false" outlineLevel="0" collapsed="false">
      <c r="A4072" s="22" t="s">
        <v>1944</v>
      </c>
      <c r="B4072" s="22" t="n">
        <v>116</v>
      </c>
      <c r="C4072" s="22" t="n">
        <v>115</v>
      </c>
      <c r="D4072" s="22" t="n">
        <v>66</v>
      </c>
      <c r="E4072" s="22" t="n">
        <v>18</v>
      </c>
      <c r="F4072" s="22" t="n">
        <f aca="false">D4072/SUM(C4072:E4072)</f>
        <v>0.331658291457286</v>
      </c>
      <c r="G4072" s="22" t="n">
        <v>110.07</v>
      </c>
      <c r="H4072" s="22" t="n">
        <v>75.86</v>
      </c>
      <c r="I4072" s="22" t="n">
        <v>13.07</v>
      </c>
      <c r="J4072" s="22" t="n">
        <v>3.361455</v>
      </c>
      <c r="K4072" s="22" t="n">
        <v>0.06541</v>
      </c>
      <c r="O4072" s="23"/>
    </row>
    <row r="4073" customFormat="false" ht="15" hidden="false" customHeight="false" outlineLevel="0" collapsed="false">
      <c r="A4073" s="22" t="s">
        <v>2422</v>
      </c>
      <c r="B4073" s="22" t="n">
        <v>15</v>
      </c>
      <c r="C4073" s="22" t="n">
        <v>100</v>
      </c>
      <c r="D4073" s="22" t="n">
        <v>54</v>
      </c>
      <c r="E4073" s="22" t="n">
        <v>9</v>
      </c>
      <c r="F4073" s="22" t="n">
        <f aca="false">D4073/SUM(C4073:E4073)</f>
        <v>0.331288343558282</v>
      </c>
      <c r="G4073" s="22" t="n">
        <v>98.95</v>
      </c>
      <c r="H4073" s="22" t="n">
        <v>56.1</v>
      </c>
      <c r="I4073" s="22" t="n">
        <v>7.95</v>
      </c>
      <c r="J4073" s="22" t="n">
        <v>0.228017</v>
      </c>
      <c r="K4073" s="22" t="n">
        <v>0.649243</v>
      </c>
      <c r="O4073" s="23"/>
    </row>
    <row r="4074" customFormat="false" ht="15" hidden="false" customHeight="false" outlineLevel="0" collapsed="false">
      <c r="A4074" s="22" t="s">
        <v>2423</v>
      </c>
      <c r="B4074" s="22" t="n">
        <v>47</v>
      </c>
      <c r="C4074" s="22" t="n">
        <v>8</v>
      </c>
      <c r="D4074" s="22" t="n">
        <v>52</v>
      </c>
      <c r="E4074" s="22" t="n">
        <v>97</v>
      </c>
      <c r="F4074" s="22" t="n">
        <f aca="false">D4074/SUM(C4074:E4074)</f>
        <v>0.331210191082803</v>
      </c>
      <c r="G4074" s="22" t="n">
        <v>7.36</v>
      </c>
      <c r="H4074" s="22" t="n">
        <v>53.27</v>
      </c>
      <c r="I4074" s="22" t="n">
        <v>96.36</v>
      </c>
      <c r="J4074" s="22" t="n">
        <v>0.08977</v>
      </c>
      <c r="K4074" s="22" t="n">
        <v>0.813608</v>
      </c>
      <c r="O4074" s="23"/>
    </row>
    <row r="4075" customFormat="false" ht="15" hidden="false" customHeight="false" outlineLevel="0" collapsed="false">
      <c r="A4075" s="22" t="s">
        <v>2162</v>
      </c>
      <c r="B4075" s="22" t="n">
        <v>103</v>
      </c>
      <c r="C4075" s="22" t="n">
        <v>13</v>
      </c>
      <c r="D4075" s="22" t="n">
        <v>94</v>
      </c>
      <c r="E4075" s="22" t="n">
        <v>177</v>
      </c>
      <c r="F4075" s="22" t="n">
        <f aca="false">D4075/SUM(C4075:E4075)</f>
        <v>0.330985915492958</v>
      </c>
      <c r="G4075" s="22" t="n">
        <v>12.68</v>
      </c>
      <c r="H4075" s="22" t="n">
        <v>94.65</v>
      </c>
      <c r="I4075" s="22" t="n">
        <v>176.68</v>
      </c>
      <c r="J4075" s="22" t="n">
        <v>0.013307</v>
      </c>
      <c r="K4075" s="22" t="n">
        <v>0.859951</v>
      </c>
      <c r="O4075" s="23"/>
    </row>
    <row r="4076" customFormat="false" ht="15" hidden="false" customHeight="false" outlineLevel="0" collapsed="false">
      <c r="A4076" s="22" t="s">
        <v>2424</v>
      </c>
      <c r="B4076" s="22" t="n">
        <v>51</v>
      </c>
      <c r="C4076" s="22" t="n">
        <v>12</v>
      </c>
      <c r="D4076" s="22" t="n">
        <v>94</v>
      </c>
      <c r="E4076" s="22" t="n">
        <v>178</v>
      </c>
      <c r="F4076" s="22" t="n">
        <f aca="false">D4076/SUM(C4076:E4076)</f>
        <v>0.330985915492958</v>
      </c>
      <c r="G4076" s="22" t="n">
        <v>12.26</v>
      </c>
      <c r="H4076" s="22" t="n">
        <v>93.49</v>
      </c>
      <c r="I4076" s="22" t="n">
        <v>178.26</v>
      </c>
      <c r="J4076" s="22" t="n">
        <v>0.008588</v>
      </c>
      <c r="K4076" s="22" t="n">
        <v>1</v>
      </c>
      <c r="O4076" s="23"/>
    </row>
    <row r="4077" customFormat="false" ht="15" hidden="false" customHeight="false" outlineLevel="0" collapsed="false">
      <c r="A4077" s="22" t="s">
        <v>2424</v>
      </c>
      <c r="B4077" s="22" t="n">
        <v>56</v>
      </c>
      <c r="C4077" s="22" t="n">
        <v>12</v>
      </c>
      <c r="D4077" s="22" t="n">
        <v>94</v>
      </c>
      <c r="E4077" s="22" t="n">
        <v>178</v>
      </c>
      <c r="F4077" s="22" t="n">
        <f aca="false">D4077/SUM(C4077:E4077)</f>
        <v>0.330985915492958</v>
      </c>
      <c r="G4077" s="22" t="n">
        <v>12.26</v>
      </c>
      <c r="H4077" s="22" t="n">
        <v>93.49</v>
      </c>
      <c r="I4077" s="22" t="n">
        <v>178.26</v>
      </c>
      <c r="J4077" s="22" t="n">
        <v>0.008588</v>
      </c>
      <c r="K4077" s="22" t="n">
        <v>1</v>
      </c>
      <c r="O4077" s="23"/>
    </row>
    <row r="4078" customFormat="false" ht="15" hidden="false" customHeight="false" outlineLevel="0" collapsed="false">
      <c r="A4078" s="22" t="s">
        <v>2425</v>
      </c>
      <c r="B4078" s="22" t="n">
        <v>57</v>
      </c>
      <c r="C4078" s="22" t="n">
        <v>180</v>
      </c>
      <c r="D4078" s="22" t="n">
        <v>94</v>
      </c>
      <c r="E4078" s="22" t="n">
        <v>10</v>
      </c>
      <c r="F4078" s="22" t="n">
        <f aca="false">D4078/SUM(C4078:E4078)</f>
        <v>0.330985915492958</v>
      </c>
      <c r="G4078" s="22" t="n">
        <v>181.44</v>
      </c>
      <c r="H4078" s="22" t="n">
        <v>91.12</v>
      </c>
      <c r="I4078" s="22" t="n">
        <v>11.44</v>
      </c>
      <c r="J4078" s="22" t="n">
        <v>0.283768</v>
      </c>
      <c r="K4078" s="22" t="n">
        <v>0.712517</v>
      </c>
      <c r="O4078" s="23"/>
    </row>
    <row r="4079" customFormat="false" ht="15" hidden="false" customHeight="false" outlineLevel="0" collapsed="false">
      <c r="A4079" s="22" t="s">
        <v>2426</v>
      </c>
      <c r="B4079" s="22" t="n">
        <v>15</v>
      </c>
      <c r="C4079" s="22" t="n">
        <v>171</v>
      </c>
      <c r="D4079" s="22" t="n">
        <v>92</v>
      </c>
      <c r="E4079" s="22" t="n">
        <v>15</v>
      </c>
      <c r="F4079" s="22" t="n">
        <f aca="false">D4079/SUM(C4079:E4079)</f>
        <v>0.330935251798561</v>
      </c>
      <c r="G4079" s="22" t="n">
        <v>169.38</v>
      </c>
      <c r="H4079" s="22" t="n">
        <v>95.23</v>
      </c>
      <c r="I4079" s="22" t="n">
        <v>13.38</v>
      </c>
      <c r="J4079" s="22" t="n">
        <v>0.319859</v>
      </c>
      <c r="K4079" s="22" t="n">
        <v>0.599006</v>
      </c>
      <c r="O4079" s="23"/>
    </row>
    <row r="4080" customFormat="false" ht="15" hidden="false" customHeight="false" outlineLevel="0" collapsed="false">
      <c r="A4080" s="22" t="s">
        <v>2427</v>
      </c>
      <c r="B4080" s="22" t="n">
        <v>111</v>
      </c>
      <c r="C4080" s="22" t="n">
        <v>21</v>
      </c>
      <c r="D4080" s="22" t="n">
        <v>92</v>
      </c>
      <c r="E4080" s="22" t="n">
        <v>165</v>
      </c>
      <c r="F4080" s="22" t="n">
        <f aca="false">D4080/SUM(C4080:E4080)</f>
        <v>0.330935251798561</v>
      </c>
      <c r="G4080" s="22" t="n">
        <v>16.15</v>
      </c>
      <c r="H4080" s="22" t="n">
        <v>101.71</v>
      </c>
      <c r="I4080" s="22" t="n">
        <v>160.15</v>
      </c>
      <c r="J4080" s="22" t="n">
        <v>2.531362</v>
      </c>
      <c r="K4080" s="22" t="n">
        <v>0.13831</v>
      </c>
      <c r="O4080" s="23"/>
    </row>
    <row r="4081" customFormat="false" ht="15" hidden="false" customHeight="false" outlineLevel="0" collapsed="false">
      <c r="A4081" s="22" t="s">
        <v>2428</v>
      </c>
      <c r="B4081" s="22" t="n">
        <v>18</v>
      </c>
      <c r="C4081" s="22" t="n">
        <v>49</v>
      </c>
      <c r="D4081" s="22" t="n">
        <v>90</v>
      </c>
      <c r="E4081" s="22" t="n">
        <v>133</v>
      </c>
      <c r="F4081" s="22" t="n">
        <f aca="false">D4081/SUM(C4081:E4081)</f>
        <v>0.330882352941176</v>
      </c>
      <c r="G4081" s="22" t="n">
        <v>32.49</v>
      </c>
      <c r="H4081" s="22" t="n">
        <v>123.03</v>
      </c>
      <c r="I4081" s="22" t="n">
        <v>116.49</v>
      </c>
      <c r="J4081" s="22" t="n">
        <v>19.604361</v>
      </c>
      <c r="K4081" s="22" t="n">
        <v>1.4E-005</v>
      </c>
      <c r="O4081" s="23"/>
    </row>
    <row r="4082" customFormat="false" ht="15" hidden="false" customHeight="false" outlineLevel="0" collapsed="false">
      <c r="A4082" s="22" t="s">
        <v>2429</v>
      </c>
      <c r="B4082" s="22" t="n">
        <v>116</v>
      </c>
      <c r="C4082" s="22" t="n">
        <v>166</v>
      </c>
      <c r="D4082" s="22" t="n">
        <v>88</v>
      </c>
      <c r="E4082" s="22" t="n">
        <v>12</v>
      </c>
      <c r="F4082" s="22" t="n">
        <f aca="false">D4082/SUM(C4082:E4082)</f>
        <v>0.330827067669173</v>
      </c>
      <c r="G4082" s="22" t="n">
        <v>165.79</v>
      </c>
      <c r="H4082" s="22" t="n">
        <v>88.42</v>
      </c>
      <c r="I4082" s="22" t="n">
        <v>11.79</v>
      </c>
      <c r="J4082" s="22" t="n">
        <v>0.006032</v>
      </c>
      <c r="K4082" s="22" t="n">
        <v>1</v>
      </c>
      <c r="O4082" s="23"/>
    </row>
    <row r="4083" customFormat="false" ht="15" hidden="false" customHeight="false" outlineLevel="0" collapsed="false">
      <c r="A4083" s="22" t="s">
        <v>2430</v>
      </c>
      <c r="B4083" s="22" t="n">
        <v>111</v>
      </c>
      <c r="C4083" s="22" t="n">
        <v>15</v>
      </c>
      <c r="D4083" s="22" t="n">
        <v>88</v>
      </c>
      <c r="E4083" s="22" t="n">
        <v>163</v>
      </c>
      <c r="F4083" s="22" t="n">
        <f aca="false">D4083/SUM(C4083:E4083)</f>
        <v>0.330827067669173</v>
      </c>
      <c r="G4083" s="22" t="n">
        <v>13.09</v>
      </c>
      <c r="H4083" s="22" t="n">
        <v>91.83</v>
      </c>
      <c r="I4083" s="22" t="n">
        <v>161.09</v>
      </c>
      <c r="J4083" s="22" t="n">
        <v>0.462032</v>
      </c>
      <c r="K4083" s="22" t="n">
        <v>0.479904</v>
      </c>
      <c r="O4083" s="23"/>
    </row>
    <row r="4084" customFormat="false" ht="15" hidden="false" customHeight="false" outlineLevel="0" collapsed="false">
      <c r="A4084" s="22" t="s">
        <v>2431</v>
      </c>
      <c r="B4084" s="22" t="n">
        <v>92</v>
      </c>
      <c r="C4084" s="22" t="n">
        <v>5</v>
      </c>
      <c r="D4084" s="22" t="n">
        <v>80</v>
      </c>
      <c r="E4084" s="22" t="n">
        <v>157</v>
      </c>
      <c r="F4084" s="22" t="n">
        <f aca="false">D4084/SUM(C4084:E4084)</f>
        <v>0.330578512396694</v>
      </c>
      <c r="G4084" s="22" t="n">
        <v>8.37</v>
      </c>
      <c r="H4084" s="22" t="n">
        <v>73.26</v>
      </c>
      <c r="I4084" s="22" t="n">
        <v>160.37</v>
      </c>
      <c r="J4084" s="22" t="n">
        <v>2.045376</v>
      </c>
      <c r="K4084" s="22" t="n">
        <v>0.202788</v>
      </c>
      <c r="O4084" s="23"/>
    </row>
    <row r="4085" customFormat="false" ht="15" hidden="false" customHeight="false" outlineLevel="0" collapsed="false">
      <c r="A4085" s="22" t="s">
        <v>165</v>
      </c>
      <c r="B4085" s="22" t="n">
        <v>111</v>
      </c>
      <c r="C4085" s="22" t="n">
        <v>154</v>
      </c>
      <c r="D4085" s="22" t="n">
        <v>76</v>
      </c>
      <c r="E4085" s="22" t="n">
        <v>0</v>
      </c>
      <c r="F4085" s="22" t="n">
        <f aca="false">D4085/SUM(C4085:E4085)</f>
        <v>0.330434782608696</v>
      </c>
      <c r="G4085" s="22" t="n">
        <v>160.28</v>
      </c>
      <c r="H4085" s="22" t="n">
        <v>63.44</v>
      </c>
      <c r="I4085" s="22" t="n">
        <v>6.28</v>
      </c>
      <c r="J4085" s="22" t="n">
        <v>9.009332</v>
      </c>
      <c r="K4085" s="22" t="n">
        <v>0.001157</v>
      </c>
      <c r="O4085" s="23"/>
    </row>
    <row r="4086" customFormat="false" ht="15" hidden="false" customHeight="false" outlineLevel="0" collapsed="false">
      <c r="A4086" s="22" t="s">
        <v>2290</v>
      </c>
      <c r="B4086" s="22" t="n">
        <v>18</v>
      </c>
      <c r="C4086" s="22" t="n">
        <v>141</v>
      </c>
      <c r="D4086" s="22" t="n">
        <v>75</v>
      </c>
      <c r="E4086" s="22" t="n">
        <v>11</v>
      </c>
      <c r="F4086" s="22" t="n">
        <f aca="false">D4086/SUM(C4086:E4086)</f>
        <v>0.330396475770925</v>
      </c>
      <c r="G4086" s="22" t="n">
        <v>140.36</v>
      </c>
      <c r="H4086" s="22" t="n">
        <v>76.28</v>
      </c>
      <c r="I4086" s="22" t="n">
        <v>10.36</v>
      </c>
      <c r="J4086" s="22" t="n">
        <v>0.06346</v>
      </c>
      <c r="K4086" s="22" t="n">
        <v>0.843131</v>
      </c>
      <c r="O4086" s="23"/>
    </row>
    <row r="4087" customFormat="false" ht="15" hidden="false" customHeight="false" outlineLevel="0" collapsed="false">
      <c r="A4087" s="22" t="s">
        <v>2432</v>
      </c>
      <c r="B4087" s="22" t="n">
        <v>82</v>
      </c>
      <c r="C4087" s="22" t="n">
        <v>140</v>
      </c>
      <c r="D4087" s="22" t="n">
        <v>75</v>
      </c>
      <c r="E4087" s="22" t="n">
        <v>12</v>
      </c>
      <c r="F4087" s="22" t="n">
        <f aca="false">D4087/SUM(C4087:E4087)</f>
        <v>0.330396475770925</v>
      </c>
      <c r="G4087" s="22" t="n">
        <v>138.79</v>
      </c>
      <c r="H4087" s="22" t="n">
        <v>77.41</v>
      </c>
      <c r="I4087" s="22" t="n">
        <v>10.79</v>
      </c>
      <c r="J4087" s="22" t="n">
        <v>0.220357</v>
      </c>
      <c r="K4087" s="22" t="n">
        <v>0.696317</v>
      </c>
      <c r="O4087" s="23"/>
    </row>
    <row r="4088" customFormat="false" ht="15" hidden="false" customHeight="false" outlineLevel="0" collapsed="false">
      <c r="A4088" s="22" t="s">
        <v>99</v>
      </c>
      <c r="B4088" s="22" t="n">
        <v>16</v>
      </c>
      <c r="C4088" s="22" t="n">
        <v>140</v>
      </c>
      <c r="D4088" s="22" t="n">
        <v>69</v>
      </c>
      <c r="E4088" s="22" t="n">
        <v>0</v>
      </c>
      <c r="F4088" s="22" t="n">
        <f aca="false">D4088/SUM(C4088:E4088)</f>
        <v>0.330143540669856</v>
      </c>
      <c r="G4088" s="22" t="n">
        <v>145.69</v>
      </c>
      <c r="H4088" s="22" t="n">
        <v>57.61</v>
      </c>
      <c r="I4088" s="22" t="n">
        <v>5.69</v>
      </c>
      <c r="J4088" s="22" t="n">
        <v>8.169465</v>
      </c>
      <c r="K4088" s="22" t="n">
        <v>0.001827</v>
      </c>
      <c r="O4088" s="23"/>
    </row>
    <row r="4089" customFormat="false" ht="15" hidden="false" customHeight="false" outlineLevel="0" collapsed="false">
      <c r="A4089" s="22" t="s">
        <v>2433</v>
      </c>
      <c r="B4089" s="22" t="n">
        <v>97</v>
      </c>
      <c r="C4089" s="22" t="n">
        <v>7</v>
      </c>
      <c r="D4089" s="22" t="n">
        <v>67</v>
      </c>
      <c r="E4089" s="22" t="n">
        <v>129</v>
      </c>
      <c r="F4089" s="22" t="n">
        <f aca="false">D4089/SUM(C4089:E4089)</f>
        <v>0.330049261083744</v>
      </c>
      <c r="G4089" s="22" t="n">
        <v>8.08</v>
      </c>
      <c r="H4089" s="22" t="n">
        <v>64.84</v>
      </c>
      <c r="I4089" s="22" t="n">
        <v>130.08</v>
      </c>
      <c r="J4089" s="22" t="n">
        <v>0.225299</v>
      </c>
      <c r="K4089" s="22" t="n">
        <v>0.825969</v>
      </c>
      <c r="O4089" s="23"/>
    </row>
    <row r="4090" customFormat="false" ht="15" hidden="false" customHeight="false" outlineLevel="0" collapsed="false">
      <c r="A4090" s="22" t="s">
        <v>2434</v>
      </c>
      <c r="B4090" s="22" t="n">
        <v>82</v>
      </c>
      <c r="C4090" s="22" t="n">
        <v>180</v>
      </c>
      <c r="D4090" s="22" t="n">
        <v>94</v>
      </c>
      <c r="E4090" s="22" t="n">
        <v>11</v>
      </c>
      <c r="F4090" s="22" t="n">
        <f aca="false">D4090/SUM(C4090:E4090)</f>
        <v>0.329824561403509</v>
      </c>
      <c r="G4090" s="22" t="n">
        <v>180.8</v>
      </c>
      <c r="H4090" s="22" t="n">
        <v>92.39</v>
      </c>
      <c r="I4090" s="22" t="n">
        <v>11.8</v>
      </c>
      <c r="J4090" s="22" t="n">
        <v>0.08622</v>
      </c>
      <c r="K4090" s="22" t="n">
        <v>0.856597</v>
      </c>
      <c r="O4090" s="23"/>
    </row>
    <row r="4091" customFormat="false" ht="15" hidden="false" customHeight="false" outlineLevel="0" collapsed="false">
      <c r="A4091" s="22" t="s">
        <v>2435</v>
      </c>
      <c r="B4091" s="22" t="n">
        <v>122</v>
      </c>
      <c r="C4091" s="22" t="n">
        <v>167</v>
      </c>
      <c r="D4091" s="22" t="n">
        <v>94</v>
      </c>
      <c r="E4091" s="22" t="n">
        <v>24</v>
      </c>
      <c r="F4091" s="22" t="n">
        <f aca="false">D4091/SUM(C4091:E4091)</f>
        <v>0.329824561403509</v>
      </c>
      <c r="G4091" s="22" t="n">
        <v>160.69</v>
      </c>
      <c r="H4091" s="22" t="n">
        <v>106.62</v>
      </c>
      <c r="I4091" s="22" t="n">
        <v>17.69</v>
      </c>
      <c r="J4091" s="22" t="n">
        <v>3.995425</v>
      </c>
      <c r="K4091" s="22" t="n">
        <v>0.056172</v>
      </c>
      <c r="O4091" s="23"/>
    </row>
    <row r="4092" customFormat="false" ht="15" hidden="false" customHeight="false" outlineLevel="0" collapsed="false">
      <c r="A4092" s="22" t="s">
        <v>2436</v>
      </c>
      <c r="B4092" s="22" t="n">
        <v>19</v>
      </c>
      <c r="C4092" s="22" t="n">
        <v>181</v>
      </c>
      <c r="D4092" s="22" t="n">
        <v>93</v>
      </c>
      <c r="E4092" s="22" t="n">
        <v>8</v>
      </c>
      <c r="F4092" s="22" t="n">
        <f aca="false">D4092/SUM(C4092:E4092)</f>
        <v>0.329787234042553</v>
      </c>
      <c r="G4092" s="22" t="n">
        <v>183.53</v>
      </c>
      <c r="H4092" s="22" t="n">
        <v>87.93</v>
      </c>
      <c r="I4092" s="22" t="n">
        <v>10.53</v>
      </c>
      <c r="J4092" s="22" t="n">
        <v>0.935823</v>
      </c>
      <c r="K4092" s="22" t="n">
        <v>0.44439</v>
      </c>
      <c r="O4092" s="23"/>
    </row>
    <row r="4093" customFormat="false" ht="15" hidden="false" customHeight="false" outlineLevel="0" collapsed="false">
      <c r="A4093" s="22" t="s">
        <v>2437</v>
      </c>
      <c r="B4093" s="22" t="n">
        <v>20</v>
      </c>
      <c r="C4093" s="22" t="n">
        <v>180</v>
      </c>
      <c r="D4093" s="22" t="n">
        <v>93</v>
      </c>
      <c r="E4093" s="22" t="n">
        <v>9</v>
      </c>
      <c r="F4093" s="22" t="n">
        <f aca="false">D4093/SUM(C4093:E4093)</f>
        <v>0.329787234042553</v>
      </c>
      <c r="G4093" s="22" t="n">
        <v>181.92</v>
      </c>
      <c r="H4093" s="22" t="n">
        <v>89.15</v>
      </c>
      <c r="I4093" s="22" t="n">
        <v>10.92</v>
      </c>
      <c r="J4093" s="22" t="n">
        <v>0.524718</v>
      </c>
      <c r="K4093" s="22" t="n">
        <v>0.573556</v>
      </c>
      <c r="O4093" s="23"/>
    </row>
    <row r="4094" customFormat="false" ht="15" hidden="false" customHeight="false" outlineLevel="0" collapsed="false">
      <c r="A4094" s="22" t="s">
        <v>2438</v>
      </c>
      <c r="B4094" s="22" t="n">
        <v>48</v>
      </c>
      <c r="C4094" s="22" t="n">
        <v>14</v>
      </c>
      <c r="D4094" s="22" t="n">
        <v>93</v>
      </c>
      <c r="E4094" s="22" t="n">
        <v>175</v>
      </c>
      <c r="F4094" s="22" t="n">
        <f aca="false">D4094/SUM(C4094:E4094)</f>
        <v>0.329787234042553</v>
      </c>
      <c r="G4094" s="22" t="n">
        <v>12.98</v>
      </c>
      <c r="H4094" s="22" t="n">
        <v>95.04</v>
      </c>
      <c r="I4094" s="22" t="n">
        <v>173.98</v>
      </c>
      <c r="J4094" s="22" t="n">
        <v>0.130023</v>
      </c>
      <c r="K4094" s="22" t="n">
        <v>0.724087</v>
      </c>
      <c r="O4094" s="23"/>
    </row>
    <row r="4095" customFormat="false" ht="15" hidden="false" customHeight="false" outlineLevel="0" collapsed="false">
      <c r="A4095" s="22" t="s">
        <v>2439</v>
      </c>
      <c r="B4095" s="22" t="n">
        <v>110</v>
      </c>
      <c r="C4095" s="22" t="n">
        <v>9</v>
      </c>
      <c r="D4095" s="22" t="n">
        <v>92</v>
      </c>
      <c r="E4095" s="22" t="n">
        <v>178</v>
      </c>
      <c r="F4095" s="22" t="n">
        <f aca="false">D4095/SUM(C4095:E4095)</f>
        <v>0.329749103942652</v>
      </c>
      <c r="G4095" s="22" t="n">
        <v>10.84</v>
      </c>
      <c r="H4095" s="22" t="n">
        <v>88.32</v>
      </c>
      <c r="I4095" s="22" t="n">
        <v>179.84</v>
      </c>
      <c r="J4095" s="22" t="n">
        <v>0.485634</v>
      </c>
      <c r="K4095" s="22" t="n">
        <v>0.57358</v>
      </c>
      <c r="O4095" s="23"/>
    </row>
    <row r="4096" customFormat="false" ht="15" hidden="false" customHeight="false" outlineLevel="0" collapsed="false">
      <c r="A4096" s="22" t="s">
        <v>2440</v>
      </c>
      <c r="B4096" s="22" t="n">
        <v>11</v>
      </c>
      <c r="C4096" s="22" t="n">
        <v>175</v>
      </c>
      <c r="D4096" s="22" t="n">
        <v>91</v>
      </c>
      <c r="E4096" s="22" t="n">
        <v>10</v>
      </c>
      <c r="F4096" s="22" t="n">
        <f aca="false">D4096/SUM(C4096:E4096)</f>
        <v>0.329710144927536</v>
      </c>
      <c r="G4096" s="22" t="n">
        <v>176.16</v>
      </c>
      <c r="H4096" s="22" t="n">
        <v>88.68</v>
      </c>
      <c r="I4096" s="22" t="n">
        <v>11.16</v>
      </c>
      <c r="J4096" s="22" t="n">
        <v>0.18901</v>
      </c>
      <c r="K4096" s="22" t="n">
        <v>0.851093</v>
      </c>
      <c r="O4096" s="23"/>
    </row>
    <row r="4097" customFormat="false" ht="15" hidden="false" customHeight="false" outlineLevel="0" collapsed="false">
      <c r="A4097" s="22" t="s">
        <v>2441</v>
      </c>
      <c r="B4097" s="22" t="n">
        <v>121</v>
      </c>
      <c r="C4097" s="22" t="n">
        <v>22</v>
      </c>
      <c r="D4097" s="22" t="n">
        <v>91</v>
      </c>
      <c r="E4097" s="22" t="n">
        <v>163</v>
      </c>
      <c r="F4097" s="22" t="n">
        <f aca="false">D4097/SUM(C4097:E4097)</f>
        <v>0.329710144927536</v>
      </c>
      <c r="G4097" s="22" t="n">
        <v>16.51</v>
      </c>
      <c r="H4097" s="22" t="n">
        <v>101.98</v>
      </c>
      <c r="I4097" s="22" t="n">
        <v>157.51</v>
      </c>
      <c r="J4097" s="22" t="n">
        <v>3.201434</v>
      </c>
      <c r="K4097" s="22" t="n">
        <v>0.074266</v>
      </c>
      <c r="O4097" s="23"/>
    </row>
    <row r="4098" customFormat="false" ht="15" hidden="false" customHeight="false" outlineLevel="0" collapsed="false">
      <c r="A4098" s="22" t="s">
        <v>2111</v>
      </c>
      <c r="B4098" s="22" t="n">
        <v>44</v>
      </c>
      <c r="C4098" s="22" t="n">
        <v>178</v>
      </c>
      <c r="D4098" s="22" t="n">
        <v>90</v>
      </c>
      <c r="E4098" s="22" t="n">
        <v>5</v>
      </c>
      <c r="F4098" s="22" t="n">
        <f aca="false">D4098/SUM(C4098:E4098)</f>
        <v>0.32967032967033</v>
      </c>
      <c r="G4098" s="22" t="n">
        <v>182.16</v>
      </c>
      <c r="H4098" s="22" t="n">
        <v>81.68</v>
      </c>
      <c r="I4098" s="22" t="n">
        <v>9.16</v>
      </c>
      <c r="J4098" s="22" t="n">
        <v>2.828816</v>
      </c>
      <c r="K4098" s="22" t="n">
        <v>0.107955</v>
      </c>
      <c r="O4098" s="23"/>
    </row>
    <row r="4099" customFormat="false" ht="15" hidden="false" customHeight="false" outlineLevel="0" collapsed="false">
      <c r="A4099" s="22" t="s">
        <v>2442</v>
      </c>
      <c r="B4099" s="22" t="n">
        <v>56</v>
      </c>
      <c r="C4099" s="22" t="n">
        <v>110</v>
      </c>
      <c r="D4099" s="22" t="n">
        <v>60</v>
      </c>
      <c r="E4099" s="22" t="n">
        <v>12</v>
      </c>
      <c r="F4099" s="22" t="n">
        <f aca="false">D4099/SUM(C4099:E4099)</f>
        <v>0.32967032967033</v>
      </c>
      <c r="G4099" s="22" t="n">
        <v>107.69</v>
      </c>
      <c r="H4099" s="22" t="n">
        <v>64.62</v>
      </c>
      <c r="I4099" s="22" t="n">
        <v>9.69</v>
      </c>
      <c r="J4099" s="22" t="n">
        <v>0.928571</v>
      </c>
      <c r="K4099" s="22" t="n">
        <v>0.401615</v>
      </c>
      <c r="O4099" s="23"/>
    </row>
    <row r="4100" customFormat="false" ht="15" hidden="false" customHeight="false" outlineLevel="0" collapsed="false">
      <c r="A4100" s="22" t="s">
        <v>936</v>
      </c>
      <c r="B4100" s="22" t="n">
        <v>124</v>
      </c>
      <c r="C4100" s="22" t="n">
        <v>176</v>
      </c>
      <c r="D4100" s="22" t="n">
        <v>89</v>
      </c>
      <c r="E4100" s="22" t="n">
        <v>5</v>
      </c>
      <c r="F4100" s="22" t="n">
        <f aca="false">D4100/SUM(C4100:E4100)</f>
        <v>0.32962962962963</v>
      </c>
      <c r="G4100" s="22" t="n">
        <v>180.07</v>
      </c>
      <c r="H4100" s="22" t="n">
        <v>80.85</v>
      </c>
      <c r="I4100" s="22" t="n">
        <v>9.08</v>
      </c>
      <c r="J4100" s="22" t="n">
        <v>2.743588</v>
      </c>
      <c r="K4100" s="22" t="n">
        <v>0.151478</v>
      </c>
      <c r="O4100" s="23"/>
    </row>
    <row r="4101" customFormat="false" ht="15" hidden="false" customHeight="false" outlineLevel="0" collapsed="false">
      <c r="A4101" s="22" t="s">
        <v>2443</v>
      </c>
      <c r="B4101" s="22" t="n">
        <v>78</v>
      </c>
      <c r="C4101" s="22" t="n">
        <v>166</v>
      </c>
      <c r="D4101" s="22" t="n">
        <v>87</v>
      </c>
      <c r="E4101" s="22" t="n">
        <v>11</v>
      </c>
      <c r="F4101" s="22" t="n">
        <f aca="false">D4101/SUM(C4101:E4101)</f>
        <v>0.329545454545454</v>
      </c>
      <c r="G4101" s="22" t="n">
        <v>166.25</v>
      </c>
      <c r="H4101" s="22" t="n">
        <v>86.5</v>
      </c>
      <c r="I4101" s="22" t="n">
        <v>11.25</v>
      </c>
      <c r="J4101" s="22" t="n">
        <v>0.008888</v>
      </c>
      <c r="K4101" s="22" t="n">
        <v>1</v>
      </c>
      <c r="O4101" s="23"/>
    </row>
    <row r="4102" customFormat="false" ht="15" hidden="false" customHeight="false" outlineLevel="0" collapsed="false">
      <c r="A4102" s="22" t="s">
        <v>2444</v>
      </c>
      <c r="B4102" s="22" t="n">
        <v>46</v>
      </c>
      <c r="C4102" s="22" t="n">
        <v>148</v>
      </c>
      <c r="D4102" s="22" t="n">
        <v>81</v>
      </c>
      <c r="E4102" s="22" t="n">
        <v>17</v>
      </c>
      <c r="F4102" s="22" t="n">
        <f aca="false">D4102/SUM(C4102:E4102)</f>
        <v>0.329268292682927</v>
      </c>
      <c r="G4102" s="22" t="n">
        <v>144.44</v>
      </c>
      <c r="H4102" s="22" t="n">
        <v>88.12</v>
      </c>
      <c r="I4102" s="22" t="n">
        <v>13.44</v>
      </c>
      <c r="J4102" s="22" t="n">
        <v>1.605968</v>
      </c>
      <c r="K4102" s="22" t="n">
        <v>0.213026</v>
      </c>
      <c r="O4102" s="23"/>
    </row>
    <row r="4103" customFormat="false" ht="15" hidden="false" customHeight="false" outlineLevel="0" collapsed="false">
      <c r="A4103" s="22" t="s">
        <v>2445</v>
      </c>
      <c r="B4103" s="22" t="n">
        <v>37</v>
      </c>
      <c r="C4103" s="22" t="n">
        <v>148</v>
      </c>
      <c r="D4103" s="22" t="n">
        <v>78</v>
      </c>
      <c r="E4103" s="22" t="n">
        <v>11</v>
      </c>
      <c r="F4103" s="22" t="n">
        <f aca="false">D4103/SUM(C4103:E4103)</f>
        <v>0.329113924050633</v>
      </c>
      <c r="G4103" s="22" t="n">
        <v>147.55</v>
      </c>
      <c r="H4103" s="22" t="n">
        <v>78.9</v>
      </c>
      <c r="I4103" s="22" t="n">
        <v>10.55</v>
      </c>
      <c r="J4103" s="22" t="n">
        <v>0.031038</v>
      </c>
      <c r="K4103" s="22" t="n">
        <v>0.8459</v>
      </c>
      <c r="O4103" s="23"/>
    </row>
    <row r="4104" customFormat="false" ht="15" hidden="false" customHeight="false" outlineLevel="0" collapsed="false">
      <c r="A4104" s="22" t="s">
        <v>2282</v>
      </c>
      <c r="B4104" s="22" t="n">
        <v>111</v>
      </c>
      <c r="C4104" s="22" t="n">
        <v>142</v>
      </c>
      <c r="D4104" s="22" t="n">
        <v>72</v>
      </c>
      <c r="E4104" s="22" t="n">
        <v>5</v>
      </c>
      <c r="F4104" s="22" t="n">
        <f aca="false">D4104/SUM(C4104:E4104)</f>
        <v>0.328767123287671</v>
      </c>
      <c r="G4104" s="22" t="n">
        <v>144.68</v>
      </c>
      <c r="H4104" s="22" t="n">
        <v>66.65</v>
      </c>
      <c r="I4104" s="22" t="n">
        <v>7.68</v>
      </c>
      <c r="J4104" s="22" t="n">
        <v>1.41199</v>
      </c>
      <c r="K4104" s="22" t="n">
        <v>0.37153</v>
      </c>
      <c r="O4104" s="23"/>
    </row>
    <row r="4105" customFormat="false" ht="15" hidden="false" customHeight="false" outlineLevel="0" collapsed="false">
      <c r="A4105" s="22" t="s">
        <v>2446</v>
      </c>
      <c r="B4105" s="22" t="n">
        <v>20</v>
      </c>
      <c r="C4105" s="22" t="n">
        <v>179</v>
      </c>
      <c r="D4105" s="22" t="n">
        <v>94</v>
      </c>
      <c r="E4105" s="22" t="n">
        <v>13</v>
      </c>
      <c r="F4105" s="22" t="n">
        <f aca="false">D4105/SUM(C4105:E4105)</f>
        <v>0.328671328671329</v>
      </c>
      <c r="G4105" s="22" t="n">
        <v>178.59</v>
      </c>
      <c r="H4105" s="22" t="n">
        <v>94.83</v>
      </c>
      <c r="I4105" s="22" t="n">
        <v>12.59</v>
      </c>
      <c r="J4105" s="22" t="n">
        <v>0.021658</v>
      </c>
      <c r="K4105" s="22" t="n">
        <v>0.859119</v>
      </c>
      <c r="O4105" s="23"/>
    </row>
    <row r="4106" customFormat="false" ht="15" hidden="false" customHeight="false" outlineLevel="0" collapsed="false">
      <c r="A4106" s="22" t="s">
        <v>2447</v>
      </c>
      <c r="B4106" s="22" t="n">
        <v>38</v>
      </c>
      <c r="C4106" s="22" t="n">
        <v>7</v>
      </c>
      <c r="D4106" s="22" t="n">
        <v>70</v>
      </c>
      <c r="E4106" s="22" t="n">
        <v>136</v>
      </c>
      <c r="F4106" s="22" t="n">
        <f aca="false">D4106/SUM(C4106:E4106)</f>
        <v>0.328638497652582</v>
      </c>
      <c r="G4106" s="22" t="n">
        <v>8.28</v>
      </c>
      <c r="H4106" s="22" t="n">
        <v>67.44</v>
      </c>
      <c r="I4106" s="22" t="n">
        <v>137.28</v>
      </c>
      <c r="J4106" s="22" t="n">
        <v>0.307761</v>
      </c>
      <c r="K4106" s="22" t="n">
        <v>0.670329</v>
      </c>
      <c r="O4106" s="23"/>
    </row>
    <row r="4107" customFormat="false" ht="15" hidden="false" customHeight="false" outlineLevel="0" collapsed="false">
      <c r="A4107" s="22" t="s">
        <v>2448</v>
      </c>
      <c r="B4107" s="22" t="n">
        <v>29</v>
      </c>
      <c r="C4107" s="22" t="n">
        <v>181</v>
      </c>
      <c r="D4107" s="22" t="n">
        <v>92</v>
      </c>
      <c r="E4107" s="22" t="n">
        <v>7</v>
      </c>
      <c r="F4107" s="22" t="n">
        <f aca="false">D4107/SUM(C4107:E4107)</f>
        <v>0.328571428571429</v>
      </c>
      <c r="G4107" s="22" t="n">
        <v>184.03</v>
      </c>
      <c r="H4107" s="22" t="n">
        <v>85.94</v>
      </c>
      <c r="I4107" s="22" t="n">
        <v>10.03</v>
      </c>
      <c r="J4107" s="22" t="n">
        <v>1.394344</v>
      </c>
      <c r="K4107" s="22" t="n">
        <v>0.328948</v>
      </c>
      <c r="O4107" s="23"/>
    </row>
    <row r="4108" customFormat="false" ht="15" hidden="false" customHeight="false" outlineLevel="0" collapsed="false">
      <c r="A4108" s="22" t="s">
        <v>2449</v>
      </c>
      <c r="B4108" s="22" t="n">
        <v>118</v>
      </c>
      <c r="C4108" s="22" t="n">
        <v>6</v>
      </c>
      <c r="D4108" s="22" t="n">
        <v>91</v>
      </c>
      <c r="E4108" s="22" t="n">
        <v>180</v>
      </c>
      <c r="F4108" s="22" t="n">
        <f aca="false">D4108/SUM(C4108:E4108)</f>
        <v>0.328519855595668</v>
      </c>
      <c r="G4108" s="22" t="n">
        <v>9.57</v>
      </c>
      <c r="H4108" s="22" t="n">
        <v>83.85</v>
      </c>
      <c r="I4108" s="22" t="n">
        <v>183.57</v>
      </c>
      <c r="J4108" s="22" t="n">
        <v>2.014011</v>
      </c>
      <c r="K4108" s="22" t="n">
        <v>0.231031</v>
      </c>
      <c r="O4108" s="23"/>
    </row>
    <row r="4109" customFormat="false" ht="15" hidden="false" customHeight="false" outlineLevel="0" collapsed="false">
      <c r="A4109" s="22" t="s">
        <v>2450</v>
      </c>
      <c r="B4109" s="22" t="n">
        <v>102</v>
      </c>
      <c r="C4109" s="22" t="n">
        <v>9</v>
      </c>
      <c r="D4109" s="22" t="n">
        <v>91</v>
      </c>
      <c r="E4109" s="22" t="n">
        <v>177</v>
      </c>
      <c r="F4109" s="22" t="n">
        <f aca="false">D4109/SUM(C4109:E4109)</f>
        <v>0.328519855595668</v>
      </c>
      <c r="G4109" s="22" t="n">
        <v>10.72</v>
      </c>
      <c r="H4109" s="22" t="n">
        <v>87.55</v>
      </c>
      <c r="I4109" s="22" t="n">
        <v>178.72</v>
      </c>
      <c r="J4109" s="22" t="n">
        <v>0.429061</v>
      </c>
      <c r="K4109" s="22" t="n">
        <v>0.702951</v>
      </c>
      <c r="O4109" s="23"/>
    </row>
    <row r="4110" customFormat="false" ht="15" hidden="false" customHeight="false" outlineLevel="0" collapsed="false">
      <c r="A4110" s="22" t="s">
        <v>2451</v>
      </c>
      <c r="B4110" s="22" t="n">
        <v>46</v>
      </c>
      <c r="C4110" s="22" t="n">
        <v>168</v>
      </c>
      <c r="D4110" s="22" t="n">
        <v>90</v>
      </c>
      <c r="E4110" s="22" t="n">
        <v>16</v>
      </c>
      <c r="F4110" s="22" t="n">
        <f aca="false">D4110/SUM(C4110:E4110)</f>
        <v>0.328467153284671</v>
      </c>
      <c r="G4110" s="22" t="n">
        <v>165.58</v>
      </c>
      <c r="H4110" s="22" t="n">
        <v>94.84</v>
      </c>
      <c r="I4110" s="22" t="n">
        <v>13.58</v>
      </c>
      <c r="J4110" s="22" t="n">
        <v>0.713442</v>
      </c>
      <c r="K4110" s="22" t="n">
        <v>0.3854</v>
      </c>
      <c r="O4110" s="23"/>
    </row>
    <row r="4111" customFormat="false" ht="15" hidden="false" customHeight="false" outlineLevel="0" collapsed="false">
      <c r="A4111" s="22" t="s">
        <v>1736</v>
      </c>
      <c r="B4111" s="22" t="n">
        <v>46</v>
      </c>
      <c r="C4111" s="22" t="n">
        <v>169</v>
      </c>
      <c r="D4111" s="22" t="n">
        <v>89</v>
      </c>
      <c r="E4111" s="22" t="n">
        <v>13</v>
      </c>
      <c r="F4111" s="22" t="n">
        <f aca="false">D4111/SUM(C4111:E4111)</f>
        <v>0.328413284132841</v>
      </c>
      <c r="G4111" s="22" t="n">
        <v>168.2</v>
      </c>
      <c r="H4111" s="22" t="n">
        <v>90.6</v>
      </c>
      <c r="I4111" s="22" t="n">
        <v>12.2</v>
      </c>
      <c r="J4111" s="22" t="n">
        <v>0.08448</v>
      </c>
      <c r="K4111" s="22" t="n">
        <v>0.719303</v>
      </c>
      <c r="O4111" s="23"/>
    </row>
    <row r="4112" customFormat="false" ht="15" hidden="false" customHeight="false" outlineLevel="0" collapsed="false">
      <c r="A4112" s="22" t="s">
        <v>2452</v>
      </c>
      <c r="B4112" s="22" t="n">
        <v>46</v>
      </c>
      <c r="C4112" s="22" t="n">
        <v>167</v>
      </c>
      <c r="D4112" s="22" t="n">
        <v>88</v>
      </c>
      <c r="E4112" s="22" t="n">
        <v>13</v>
      </c>
      <c r="F4112" s="22" t="n">
        <f aca="false">D4112/SUM(C4112:E4112)</f>
        <v>0.328358208955224</v>
      </c>
      <c r="G4112" s="22" t="n">
        <v>166.12</v>
      </c>
      <c r="H4112" s="22" t="n">
        <v>89.75</v>
      </c>
      <c r="I4112" s="22" t="n">
        <v>12.12</v>
      </c>
      <c r="J4112" s="22" t="n">
        <v>0.102319</v>
      </c>
      <c r="K4112" s="22" t="n">
        <v>0.717149</v>
      </c>
      <c r="O4112" s="23"/>
    </row>
    <row r="4113" customFormat="false" ht="15" hidden="false" customHeight="false" outlineLevel="0" collapsed="false">
      <c r="A4113" s="22" t="s">
        <v>2453</v>
      </c>
      <c r="B4113" s="22" t="n">
        <v>109</v>
      </c>
      <c r="C4113" s="22" t="n">
        <v>170</v>
      </c>
      <c r="D4113" s="22" t="n">
        <v>87</v>
      </c>
      <c r="E4113" s="22" t="n">
        <v>8</v>
      </c>
      <c r="F4113" s="22" t="n">
        <f aca="false">D4113/SUM(C4113:E4113)</f>
        <v>0.328301886792453</v>
      </c>
      <c r="G4113" s="22" t="n">
        <v>172.01</v>
      </c>
      <c r="H4113" s="22" t="n">
        <v>82.98</v>
      </c>
      <c r="I4113" s="22" t="n">
        <v>10.01</v>
      </c>
      <c r="J4113" s="22" t="n">
        <v>0.620965</v>
      </c>
      <c r="K4113" s="22" t="n">
        <v>0.556413</v>
      </c>
      <c r="O4113" s="23"/>
    </row>
    <row r="4114" customFormat="false" ht="15" hidden="false" customHeight="false" outlineLevel="0" collapsed="false">
      <c r="A4114" s="22" t="s">
        <v>2454</v>
      </c>
      <c r="B4114" s="22" t="n">
        <v>83</v>
      </c>
      <c r="C4114" s="22" t="n">
        <v>170</v>
      </c>
      <c r="D4114" s="22" t="n">
        <v>87</v>
      </c>
      <c r="E4114" s="22" t="n">
        <v>8</v>
      </c>
      <c r="F4114" s="22" t="n">
        <f aca="false">D4114/SUM(C4114:E4114)</f>
        <v>0.328301886792453</v>
      </c>
      <c r="G4114" s="22" t="n">
        <v>172.01</v>
      </c>
      <c r="H4114" s="22" t="n">
        <v>82.98</v>
      </c>
      <c r="I4114" s="22" t="n">
        <v>10.01</v>
      </c>
      <c r="J4114" s="22" t="n">
        <v>0.620965</v>
      </c>
      <c r="K4114" s="22" t="n">
        <v>0.556413</v>
      </c>
      <c r="O4114" s="23"/>
    </row>
    <row r="4115" customFormat="false" ht="15" hidden="false" customHeight="false" outlineLevel="0" collapsed="false">
      <c r="A4115" s="22" t="s">
        <v>2455</v>
      </c>
      <c r="B4115" s="22" t="n">
        <v>27</v>
      </c>
      <c r="C4115" s="22" t="n">
        <v>121</v>
      </c>
      <c r="D4115" s="22" t="n">
        <v>63</v>
      </c>
      <c r="E4115" s="22" t="n">
        <v>8</v>
      </c>
      <c r="F4115" s="22" t="n">
        <f aca="false">D4115/SUM(C4115:E4115)</f>
        <v>0.328125</v>
      </c>
      <c r="G4115" s="22" t="n">
        <v>121.13</v>
      </c>
      <c r="H4115" s="22" t="n">
        <v>62.75</v>
      </c>
      <c r="I4115" s="22" t="n">
        <v>8.13</v>
      </c>
      <c r="J4115" s="22" t="n">
        <v>0.003112</v>
      </c>
      <c r="K4115" s="22" t="n">
        <v>1</v>
      </c>
      <c r="O4115" s="23"/>
    </row>
    <row r="4116" customFormat="false" ht="15" hidden="false" customHeight="false" outlineLevel="0" collapsed="false">
      <c r="A4116" s="22" t="s">
        <v>2456</v>
      </c>
      <c r="B4116" s="22" t="n">
        <v>124</v>
      </c>
      <c r="C4116" s="22" t="n">
        <v>112</v>
      </c>
      <c r="D4116" s="22" t="n">
        <v>60</v>
      </c>
      <c r="E4116" s="22" t="n">
        <v>11</v>
      </c>
      <c r="F4116" s="22" t="n">
        <f aca="false">D4116/SUM(C4116:E4116)</f>
        <v>0.327868852459016</v>
      </c>
      <c r="G4116" s="22" t="n">
        <v>110.19</v>
      </c>
      <c r="H4116" s="22" t="n">
        <v>63.63</v>
      </c>
      <c r="I4116" s="22" t="n">
        <v>9.19</v>
      </c>
      <c r="J4116" s="22" t="n">
        <v>0.59509</v>
      </c>
      <c r="K4116" s="22" t="n">
        <v>0.402703</v>
      </c>
      <c r="O4116" s="23"/>
    </row>
    <row r="4117" customFormat="false" ht="15" hidden="false" customHeight="false" outlineLevel="0" collapsed="false">
      <c r="A4117" s="22" t="s">
        <v>2457</v>
      </c>
      <c r="B4117" s="22" t="n">
        <v>24</v>
      </c>
      <c r="C4117" s="22" t="n">
        <v>9</v>
      </c>
      <c r="D4117" s="22" t="n">
        <v>60</v>
      </c>
      <c r="E4117" s="22" t="n">
        <v>114</v>
      </c>
      <c r="F4117" s="22" t="n">
        <f aca="false">D4117/SUM(C4117:E4117)</f>
        <v>0.327868852459016</v>
      </c>
      <c r="G4117" s="22" t="n">
        <v>8.31</v>
      </c>
      <c r="H4117" s="22" t="n">
        <v>61.38</v>
      </c>
      <c r="I4117" s="22" t="n">
        <v>113.31</v>
      </c>
      <c r="J4117" s="22" t="n">
        <v>0.092117</v>
      </c>
      <c r="K4117" s="22" t="n">
        <v>0.825015</v>
      </c>
      <c r="O4117" s="23"/>
    </row>
    <row r="4118" customFormat="false" ht="15" hidden="false" customHeight="false" outlineLevel="0" collapsed="false">
      <c r="A4118" s="22" t="s">
        <v>2363</v>
      </c>
      <c r="B4118" s="22" t="n">
        <v>91</v>
      </c>
      <c r="C4118" s="22" t="n">
        <v>10</v>
      </c>
      <c r="D4118" s="22" t="n">
        <v>93</v>
      </c>
      <c r="E4118" s="22" t="n">
        <v>181</v>
      </c>
      <c r="F4118" s="22" t="n">
        <f aca="false">D4118/SUM(C4118:E4118)</f>
        <v>0.327464788732394</v>
      </c>
      <c r="G4118" s="22" t="n">
        <v>11.24</v>
      </c>
      <c r="H4118" s="22" t="n">
        <v>90.52</v>
      </c>
      <c r="I4118" s="22" t="n">
        <v>182.24</v>
      </c>
      <c r="J4118" s="22" t="n">
        <v>0.213285</v>
      </c>
      <c r="K4118" s="22" t="n">
        <v>0.851912</v>
      </c>
      <c r="O4118" s="23"/>
    </row>
    <row r="4119" customFormat="false" ht="15" hidden="false" customHeight="false" outlineLevel="0" collapsed="false">
      <c r="A4119" s="22" t="s">
        <v>2458</v>
      </c>
      <c r="B4119" s="22" t="n">
        <v>60</v>
      </c>
      <c r="C4119" s="22" t="n">
        <v>180</v>
      </c>
      <c r="D4119" s="22" t="n">
        <v>93</v>
      </c>
      <c r="E4119" s="22" t="n">
        <v>11</v>
      </c>
      <c r="F4119" s="22" t="n">
        <f aca="false">D4119/SUM(C4119:E4119)</f>
        <v>0.327464788732394</v>
      </c>
      <c r="G4119" s="22" t="n">
        <v>180.64</v>
      </c>
      <c r="H4119" s="22" t="n">
        <v>91.72</v>
      </c>
      <c r="I4119" s="22" t="n">
        <v>11.64</v>
      </c>
      <c r="J4119" s="22" t="n">
        <v>0.055614</v>
      </c>
      <c r="K4119" s="22" t="n">
        <v>1</v>
      </c>
      <c r="O4119" s="23"/>
    </row>
    <row r="4120" customFormat="false" ht="15" hidden="false" customHeight="false" outlineLevel="0" collapsed="false">
      <c r="A4120" s="22" t="s">
        <v>145</v>
      </c>
      <c r="B4120" s="22" t="n">
        <v>53</v>
      </c>
      <c r="C4120" s="22" t="n">
        <v>152</v>
      </c>
      <c r="D4120" s="22" t="n">
        <v>74</v>
      </c>
      <c r="E4120" s="22" t="n">
        <v>0</v>
      </c>
      <c r="F4120" s="22" t="n">
        <f aca="false">D4120/SUM(C4120:E4120)</f>
        <v>0.327433628318584</v>
      </c>
      <c r="G4120" s="22" t="n">
        <v>158.06</v>
      </c>
      <c r="H4120" s="22" t="n">
        <v>61.88</v>
      </c>
      <c r="I4120" s="22" t="n">
        <v>6.06</v>
      </c>
      <c r="J4120" s="22" t="n">
        <v>8.661404</v>
      </c>
      <c r="K4120" s="22" t="n">
        <v>0.001116</v>
      </c>
      <c r="O4120" s="23"/>
    </row>
    <row r="4121" customFormat="false" ht="15" hidden="false" customHeight="false" outlineLevel="0" collapsed="false">
      <c r="A4121" s="22" t="s">
        <v>145</v>
      </c>
      <c r="B4121" s="22" t="n">
        <v>55</v>
      </c>
      <c r="C4121" s="22" t="n">
        <v>152</v>
      </c>
      <c r="D4121" s="22" t="n">
        <v>74</v>
      </c>
      <c r="E4121" s="22" t="n">
        <v>0</v>
      </c>
      <c r="F4121" s="22" t="n">
        <f aca="false">D4121/SUM(C4121:E4121)</f>
        <v>0.327433628318584</v>
      </c>
      <c r="G4121" s="22" t="n">
        <v>158.06</v>
      </c>
      <c r="H4121" s="22" t="n">
        <v>61.88</v>
      </c>
      <c r="I4121" s="22" t="n">
        <v>6.06</v>
      </c>
      <c r="J4121" s="22" t="n">
        <v>8.661404</v>
      </c>
      <c r="K4121" s="22" t="n">
        <v>0.001116</v>
      </c>
      <c r="O4121" s="23"/>
    </row>
    <row r="4122" customFormat="false" ht="15" hidden="false" customHeight="false" outlineLevel="0" collapsed="false">
      <c r="A4122" s="22" t="s">
        <v>2407</v>
      </c>
      <c r="B4122" s="22" t="n">
        <v>102</v>
      </c>
      <c r="C4122" s="22" t="n">
        <v>5</v>
      </c>
      <c r="D4122" s="22" t="n">
        <v>92</v>
      </c>
      <c r="E4122" s="22" t="n">
        <v>184</v>
      </c>
      <c r="F4122" s="22" t="n">
        <f aca="false">D4122/SUM(C4122:E4122)</f>
        <v>0.327402135231317</v>
      </c>
      <c r="G4122" s="22" t="n">
        <v>9.26</v>
      </c>
      <c r="H4122" s="22" t="n">
        <v>83.49</v>
      </c>
      <c r="I4122" s="22" t="n">
        <v>188.26</v>
      </c>
      <c r="J4122" s="22" t="n">
        <v>2.921276</v>
      </c>
      <c r="K4122" s="22" t="n">
        <v>0.10831</v>
      </c>
      <c r="O4122" s="23"/>
    </row>
    <row r="4123" customFormat="false" ht="15" hidden="false" customHeight="false" outlineLevel="0" collapsed="false">
      <c r="A4123" s="22" t="s">
        <v>2459</v>
      </c>
      <c r="B4123" s="22" t="n">
        <v>54</v>
      </c>
      <c r="C4123" s="22" t="n">
        <v>178</v>
      </c>
      <c r="D4123" s="22" t="n">
        <v>92</v>
      </c>
      <c r="E4123" s="22" t="n">
        <v>11</v>
      </c>
      <c r="F4123" s="22" t="n">
        <f aca="false">D4123/SUM(C4123:E4123)</f>
        <v>0.327402135231317</v>
      </c>
      <c r="G4123" s="22" t="n">
        <v>178.56</v>
      </c>
      <c r="H4123" s="22" t="n">
        <v>90.88</v>
      </c>
      <c r="I4123" s="22" t="n">
        <v>11.56</v>
      </c>
      <c r="J4123" s="22" t="n">
        <v>0.04303</v>
      </c>
      <c r="K4123" s="22" t="n">
        <v>1</v>
      </c>
      <c r="O4123" s="23"/>
    </row>
    <row r="4124" customFormat="false" ht="15" hidden="false" customHeight="false" outlineLevel="0" collapsed="false">
      <c r="A4124" s="22" t="s">
        <v>819</v>
      </c>
      <c r="B4124" s="22" t="n">
        <v>10</v>
      </c>
      <c r="C4124" s="22" t="n">
        <v>181</v>
      </c>
      <c r="D4124" s="22" t="n">
        <v>92</v>
      </c>
      <c r="E4124" s="22" t="n">
        <v>8</v>
      </c>
      <c r="F4124" s="22" t="n">
        <f aca="false">D4124/SUM(C4124:E4124)</f>
        <v>0.327402135231317</v>
      </c>
      <c r="G4124" s="22" t="n">
        <v>183.38</v>
      </c>
      <c r="H4124" s="22" t="n">
        <v>87.25</v>
      </c>
      <c r="I4124" s="22" t="n">
        <v>10.38</v>
      </c>
      <c r="J4124" s="22" t="n">
        <v>0.834488</v>
      </c>
      <c r="K4124" s="22" t="n">
        <v>0.444501</v>
      </c>
      <c r="O4124" s="23"/>
    </row>
    <row r="4125" customFormat="false" ht="15" hidden="false" customHeight="false" outlineLevel="0" collapsed="false">
      <c r="A4125" s="22" t="s">
        <v>2460</v>
      </c>
      <c r="B4125" s="22" t="n">
        <v>59</v>
      </c>
      <c r="C4125" s="22" t="n">
        <v>182</v>
      </c>
      <c r="D4125" s="22" t="n">
        <v>92</v>
      </c>
      <c r="E4125" s="22" t="n">
        <v>7</v>
      </c>
      <c r="F4125" s="22" t="n">
        <f aca="false">D4125/SUM(C4125:E4125)</f>
        <v>0.327402135231317</v>
      </c>
      <c r="G4125" s="22" t="n">
        <v>185</v>
      </c>
      <c r="H4125" s="22" t="n">
        <v>86.01</v>
      </c>
      <c r="I4125" s="22" t="n">
        <v>10</v>
      </c>
      <c r="J4125" s="22" t="n">
        <v>1.364297</v>
      </c>
      <c r="K4125" s="22" t="n">
        <v>0.329002</v>
      </c>
      <c r="O4125" s="23"/>
    </row>
    <row r="4126" customFormat="false" ht="15" hidden="false" customHeight="false" outlineLevel="0" collapsed="false">
      <c r="A4126" s="22" t="s">
        <v>2461</v>
      </c>
      <c r="B4126" s="22" t="n">
        <v>123</v>
      </c>
      <c r="C4126" s="22" t="n">
        <v>2</v>
      </c>
      <c r="D4126" s="22" t="n">
        <v>55</v>
      </c>
      <c r="E4126" s="22" t="n">
        <v>111</v>
      </c>
      <c r="F4126" s="22" t="n">
        <f aca="false">D4126/SUM(C4126:E4126)</f>
        <v>0.327380952380952</v>
      </c>
      <c r="G4126" s="22" t="n">
        <v>5.18</v>
      </c>
      <c r="H4126" s="22" t="n">
        <v>48.64</v>
      </c>
      <c r="I4126" s="22" t="n">
        <v>114.18</v>
      </c>
      <c r="J4126" s="22" t="n">
        <v>2.872465</v>
      </c>
      <c r="K4126" s="22" t="n">
        <v>0.11318</v>
      </c>
      <c r="O4126" s="23"/>
    </row>
    <row r="4127" customFormat="false" ht="15" hidden="false" customHeight="false" outlineLevel="0" collapsed="false">
      <c r="A4127" s="22" t="s">
        <v>1671</v>
      </c>
      <c r="B4127" s="22" t="n">
        <v>51</v>
      </c>
      <c r="C4127" s="22" t="n">
        <v>110</v>
      </c>
      <c r="D4127" s="22" t="n">
        <v>55</v>
      </c>
      <c r="E4127" s="22" t="n">
        <v>3</v>
      </c>
      <c r="F4127" s="22" t="n">
        <f aca="false">D4127/SUM(C4127:E4127)</f>
        <v>0.327380952380952</v>
      </c>
      <c r="G4127" s="22" t="n">
        <v>112.54</v>
      </c>
      <c r="H4127" s="22" t="n">
        <v>49.93</v>
      </c>
      <c r="I4127" s="22" t="n">
        <v>5.54</v>
      </c>
      <c r="J4127" s="22" t="n">
        <v>1.735533</v>
      </c>
      <c r="K4127" s="22" t="n">
        <v>0.296164</v>
      </c>
      <c r="O4127" s="23"/>
    </row>
    <row r="4128" customFormat="false" ht="15" hidden="false" customHeight="false" outlineLevel="0" collapsed="false">
      <c r="A4128" s="22" t="s">
        <v>2462</v>
      </c>
      <c r="B4128" s="22" t="n">
        <v>42</v>
      </c>
      <c r="C4128" s="22" t="n">
        <v>16</v>
      </c>
      <c r="D4128" s="22" t="n">
        <v>90</v>
      </c>
      <c r="E4128" s="22" t="n">
        <v>169</v>
      </c>
      <c r="F4128" s="22" t="n">
        <f aca="false">D4128/SUM(C4128:E4128)</f>
        <v>0.327272727272727</v>
      </c>
      <c r="G4128" s="22" t="n">
        <v>13.53</v>
      </c>
      <c r="H4128" s="22" t="n">
        <v>94.94</v>
      </c>
      <c r="I4128" s="22" t="n">
        <v>166.53</v>
      </c>
      <c r="J4128" s="22" t="n">
        <v>0.744021</v>
      </c>
      <c r="K4128" s="22" t="n">
        <v>0.384009</v>
      </c>
      <c r="O4128" s="23"/>
    </row>
    <row r="4129" customFormat="false" ht="15" hidden="false" customHeight="false" outlineLevel="0" collapsed="false">
      <c r="A4129" s="22" t="s">
        <v>282</v>
      </c>
      <c r="B4129" s="22" t="n">
        <v>117</v>
      </c>
      <c r="C4129" s="22" t="n">
        <v>183</v>
      </c>
      <c r="D4129" s="22" t="n">
        <v>89</v>
      </c>
      <c r="E4129" s="22" t="n">
        <v>0</v>
      </c>
      <c r="F4129" s="22" t="n">
        <f aca="false">D4129/SUM(C4129:E4129)</f>
        <v>0.327205882352941</v>
      </c>
      <c r="G4129" s="22" t="n">
        <v>190.28</v>
      </c>
      <c r="H4129" s="22" t="n">
        <v>74.44</v>
      </c>
      <c r="I4129" s="22" t="n">
        <v>7.28</v>
      </c>
      <c r="J4129" s="22" t="n">
        <v>10.407014</v>
      </c>
      <c r="K4129" s="22" t="n">
        <v>0.000246</v>
      </c>
      <c r="O4129" s="23"/>
    </row>
    <row r="4130" customFormat="false" ht="15" hidden="false" customHeight="false" outlineLevel="0" collapsed="false">
      <c r="A4130" s="22" t="s">
        <v>2463</v>
      </c>
      <c r="B4130" s="22" t="n">
        <v>11</v>
      </c>
      <c r="C4130" s="22" t="n">
        <v>8</v>
      </c>
      <c r="D4130" s="22" t="n">
        <v>89</v>
      </c>
      <c r="E4130" s="22" t="n">
        <v>175</v>
      </c>
      <c r="F4130" s="22" t="n">
        <f aca="false">D4130/SUM(C4130:E4130)</f>
        <v>0.327205882352941</v>
      </c>
      <c r="G4130" s="22" t="n">
        <v>10.13</v>
      </c>
      <c r="H4130" s="22" t="n">
        <v>84.73</v>
      </c>
      <c r="I4130" s="22" t="n">
        <v>177.13</v>
      </c>
      <c r="J4130" s="22" t="n">
        <v>0.689623</v>
      </c>
      <c r="K4130" s="22" t="n">
        <v>0.558191</v>
      </c>
      <c r="O4130" s="23"/>
    </row>
    <row r="4131" customFormat="false" ht="15" hidden="false" customHeight="false" outlineLevel="0" collapsed="false">
      <c r="A4131" s="22" t="s">
        <v>2464</v>
      </c>
      <c r="B4131" s="22" t="n">
        <v>33</v>
      </c>
      <c r="C4131" s="22" t="n">
        <v>129</v>
      </c>
      <c r="D4131" s="22" t="n">
        <v>70</v>
      </c>
      <c r="E4131" s="22" t="n">
        <v>15</v>
      </c>
      <c r="F4131" s="22" t="n">
        <f aca="false">D4131/SUM(C4131:E4131)</f>
        <v>0.327102803738318</v>
      </c>
      <c r="G4131" s="22" t="n">
        <v>125.68</v>
      </c>
      <c r="H4131" s="22" t="n">
        <v>76.64</v>
      </c>
      <c r="I4131" s="22" t="n">
        <v>11.68</v>
      </c>
      <c r="J4131" s="22" t="n">
        <v>1.604363</v>
      </c>
      <c r="K4131" s="22" t="n">
        <v>0.249845</v>
      </c>
      <c r="O4131" s="23"/>
    </row>
    <row r="4132" customFormat="false" ht="15" hidden="false" customHeight="false" outlineLevel="0" collapsed="false">
      <c r="A4132" s="22" t="s">
        <v>2465</v>
      </c>
      <c r="B4132" s="22" t="n">
        <v>94</v>
      </c>
      <c r="C4132" s="22" t="n">
        <v>105</v>
      </c>
      <c r="D4132" s="22" t="n">
        <v>52</v>
      </c>
      <c r="E4132" s="22" t="n">
        <v>2</v>
      </c>
      <c r="F4132" s="22" t="n">
        <f aca="false">D4132/SUM(C4132:E4132)</f>
        <v>0.327044025157233</v>
      </c>
      <c r="G4132" s="22" t="n">
        <v>107.93</v>
      </c>
      <c r="H4132" s="22" t="n">
        <v>46.14</v>
      </c>
      <c r="I4132" s="22" t="n">
        <v>4.93</v>
      </c>
      <c r="J4132" s="22" t="n">
        <v>2.566317</v>
      </c>
      <c r="K4132" s="22" t="n">
        <v>0.168629</v>
      </c>
      <c r="O4132" s="23"/>
    </row>
    <row r="4133" customFormat="false" ht="15" hidden="false" customHeight="false" outlineLevel="0" collapsed="false">
      <c r="A4133" s="22" t="s">
        <v>2466</v>
      </c>
      <c r="B4133" s="22" t="n">
        <v>94</v>
      </c>
      <c r="C4133" s="22" t="n">
        <v>8</v>
      </c>
      <c r="D4133" s="22" t="n">
        <v>85</v>
      </c>
      <c r="E4133" s="22" t="n">
        <v>167</v>
      </c>
      <c r="F4133" s="22" t="n">
        <f aca="false">D4133/SUM(C4133:E4133)</f>
        <v>0.326923076923077</v>
      </c>
      <c r="G4133" s="22" t="n">
        <v>9.81</v>
      </c>
      <c r="H4133" s="22" t="n">
        <v>81.38</v>
      </c>
      <c r="I4133" s="22" t="n">
        <v>168.81</v>
      </c>
      <c r="J4133" s="22" t="n">
        <v>0.513665</v>
      </c>
      <c r="K4133" s="22" t="n">
        <v>0.55663</v>
      </c>
      <c r="O4133" s="23"/>
    </row>
    <row r="4134" customFormat="false" ht="15" hidden="false" customHeight="false" outlineLevel="0" collapsed="false">
      <c r="A4134" s="22" t="s">
        <v>2467</v>
      </c>
      <c r="B4134" s="22" t="n">
        <v>16</v>
      </c>
      <c r="C4134" s="22" t="n">
        <v>95</v>
      </c>
      <c r="D4134" s="22" t="n">
        <v>51</v>
      </c>
      <c r="E4134" s="22" t="n">
        <v>10</v>
      </c>
      <c r="F4134" s="22" t="n">
        <f aca="false">D4134/SUM(C4134:E4134)</f>
        <v>0.326923076923077</v>
      </c>
      <c r="G4134" s="22" t="n">
        <v>93.08</v>
      </c>
      <c r="H4134" s="22" t="n">
        <v>54.84</v>
      </c>
      <c r="I4134" s="22" t="n">
        <v>8.08</v>
      </c>
      <c r="J4134" s="22" t="n">
        <v>0.765971</v>
      </c>
      <c r="K4134" s="22" t="n">
        <v>0.36682</v>
      </c>
      <c r="O4134" s="23"/>
    </row>
    <row r="4135" customFormat="false" ht="15" hidden="false" customHeight="false" outlineLevel="0" collapsed="false">
      <c r="A4135" s="22" t="s">
        <v>1900</v>
      </c>
      <c r="B4135" s="22" t="n">
        <v>61</v>
      </c>
      <c r="C4135" s="22" t="n">
        <v>120</v>
      </c>
      <c r="D4135" s="22" t="n">
        <v>67</v>
      </c>
      <c r="E4135" s="22" t="n">
        <v>18</v>
      </c>
      <c r="F4135" s="22" t="n">
        <f aca="false">D4135/SUM(C4135:E4135)</f>
        <v>0.326829268292683</v>
      </c>
      <c r="G4135" s="22" t="n">
        <v>114.94</v>
      </c>
      <c r="H4135" s="22" t="n">
        <v>77.12</v>
      </c>
      <c r="I4135" s="22" t="n">
        <v>12.94</v>
      </c>
      <c r="J4135" s="22" t="n">
        <v>3.532711</v>
      </c>
      <c r="K4135" s="22" t="n">
        <v>0.063769</v>
      </c>
      <c r="O4135" s="23"/>
    </row>
    <row r="4136" customFormat="false" ht="15" hidden="false" customHeight="false" outlineLevel="0" collapsed="false">
      <c r="A4136" s="22" t="s">
        <v>2468</v>
      </c>
      <c r="B4136" s="22" t="n">
        <v>93</v>
      </c>
      <c r="C4136" s="22" t="n">
        <v>132</v>
      </c>
      <c r="D4136" s="22" t="n">
        <v>65</v>
      </c>
      <c r="E4136" s="22" t="n">
        <v>2</v>
      </c>
      <c r="F4136" s="22" t="n">
        <f aca="false">D4136/SUM(C4136:E4136)</f>
        <v>0.326633165829146</v>
      </c>
      <c r="G4136" s="22" t="n">
        <v>135.98</v>
      </c>
      <c r="H4136" s="22" t="n">
        <v>57.04</v>
      </c>
      <c r="I4136" s="22" t="n">
        <v>5.98</v>
      </c>
      <c r="J4136" s="22" t="n">
        <v>3.877998</v>
      </c>
      <c r="K4136" s="22" t="n">
        <v>0.078425</v>
      </c>
      <c r="O4136" s="23"/>
    </row>
    <row r="4137" customFormat="false" ht="15" hidden="false" customHeight="false" outlineLevel="0" collapsed="false">
      <c r="A4137" s="22" t="s">
        <v>2469</v>
      </c>
      <c r="B4137" s="22" t="n">
        <v>123</v>
      </c>
      <c r="C4137" s="22" t="n">
        <v>185</v>
      </c>
      <c r="D4137" s="22" t="n">
        <v>93</v>
      </c>
      <c r="E4137" s="22" t="n">
        <v>7</v>
      </c>
      <c r="F4137" s="22" t="n">
        <f aca="false">D4137/SUM(C4137:E4137)</f>
        <v>0.326315789473684</v>
      </c>
      <c r="G4137" s="22" t="n">
        <v>188.04</v>
      </c>
      <c r="H4137" s="22" t="n">
        <v>86.91</v>
      </c>
      <c r="I4137" s="22" t="n">
        <v>10.04</v>
      </c>
      <c r="J4137" s="22" t="n">
        <v>1.39741</v>
      </c>
      <c r="K4137" s="22" t="n">
        <v>0.330009</v>
      </c>
      <c r="O4137" s="23"/>
    </row>
    <row r="4138" customFormat="false" ht="15" hidden="false" customHeight="false" outlineLevel="0" collapsed="false">
      <c r="A4138" s="22" t="s">
        <v>1982</v>
      </c>
      <c r="B4138" s="22" t="n">
        <v>25</v>
      </c>
      <c r="C4138" s="22" t="n">
        <v>14</v>
      </c>
      <c r="D4138" s="22" t="n">
        <v>93</v>
      </c>
      <c r="E4138" s="22" t="n">
        <v>178</v>
      </c>
      <c r="F4138" s="22" t="n">
        <f aca="false">D4138/SUM(C4138:E4138)</f>
        <v>0.326315789473684</v>
      </c>
      <c r="G4138" s="22" t="n">
        <v>12.84</v>
      </c>
      <c r="H4138" s="22" t="n">
        <v>95.31</v>
      </c>
      <c r="I4138" s="22" t="n">
        <v>176.84</v>
      </c>
      <c r="J4138" s="22" t="n">
        <v>0.167985</v>
      </c>
      <c r="K4138" s="22" t="n">
        <v>0.722669</v>
      </c>
      <c r="O4138" s="23"/>
    </row>
    <row r="4139" customFormat="false" ht="15" hidden="false" customHeight="false" outlineLevel="0" collapsed="false">
      <c r="A4139" s="22" t="s">
        <v>2470</v>
      </c>
      <c r="B4139" s="22" t="n">
        <v>86</v>
      </c>
      <c r="C4139" s="22" t="n">
        <v>140</v>
      </c>
      <c r="D4139" s="22" t="n">
        <v>77</v>
      </c>
      <c r="E4139" s="22" t="n">
        <v>19</v>
      </c>
      <c r="F4139" s="22" t="n">
        <f aca="false">D4139/SUM(C4139:E4139)</f>
        <v>0.326271186440678</v>
      </c>
      <c r="G4139" s="22" t="n">
        <v>135.01</v>
      </c>
      <c r="H4139" s="22" t="n">
        <v>86.98</v>
      </c>
      <c r="I4139" s="22" t="n">
        <v>14.01</v>
      </c>
      <c r="J4139" s="22" t="n">
        <v>3.107464</v>
      </c>
      <c r="K4139" s="22" t="n">
        <v>0.078719</v>
      </c>
      <c r="O4139" s="23"/>
    </row>
    <row r="4140" customFormat="false" ht="15" hidden="false" customHeight="false" outlineLevel="0" collapsed="false">
      <c r="A4140" s="22" t="s">
        <v>2471</v>
      </c>
      <c r="B4140" s="22" t="n">
        <v>74</v>
      </c>
      <c r="C4140" s="22" t="n">
        <v>7</v>
      </c>
      <c r="D4140" s="22" t="n">
        <v>92</v>
      </c>
      <c r="E4140" s="22" t="n">
        <v>183</v>
      </c>
      <c r="F4140" s="22" t="n">
        <f aca="false">D4140/SUM(C4140:E4140)</f>
        <v>0.326241134751773</v>
      </c>
      <c r="G4140" s="22" t="n">
        <v>9.96</v>
      </c>
      <c r="H4140" s="22" t="n">
        <v>86.08</v>
      </c>
      <c r="I4140" s="22" t="n">
        <v>185.96</v>
      </c>
      <c r="J4140" s="22" t="n">
        <v>1.334748</v>
      </c>
      <c r="K4140" s="22" t="n">
        <v>0.329148</v>
      </c>
      <c r="O4140" s="23"/>
    </row>
    <row r="4141" customFormat="false" ht="15" hidden="false" customHeight="false" outlineLevel="0" collapsed="false">
      <c r="A4141" s="22" t="s">
        <v>2472</v>
      </c>
      <c r="B4141" s="22" t="n">
        <v>36</v>
      </c>
      <c r="C4141" s="22" t="n">
        <v>169</v>
      </c>
      <c r="D4141" s="22" t="n">
        <v>91</v>
      </c>
      <c r="E4141" s="22" t="n">
        <v>19</v>
      </c>
      <c r="F4141" s="22" t="n">
        <f aca="false">D4141/SUM(C4141:E4141)</f>
        <v>0.326164874551971</v>
      </c>
      <c r="G4141" s="22" t="n">
        <v>164.91</v>
      </c>
      <c r="H4141" s="22" t="n">
        <v>99.18</v>
      </c>
      <c r="I4141" s="22" t="n">
        <v>14.91</v>
      </c>
      <c r="J4141" s="22" t="n">
        <v>1.896755</v>
      </c>
      <c r="K4141" s="22" t="n">
        <v>0.177664</v>
      </c>
      <c r="O4141" s="23"/>
    </row>
    <row r="4142" customFormat="false" ht="15" hidden="false" customHeight="false" outlineLevel="0" collapsed="false">
      <c r="A4142" s="22" t="s">
        <v>2473</v>
      </c>
      <c r="B4142" s="22" t="n">
        <v>109</v>
      </c>
      <c r="C4142" s="22" t="n">
        <v>32</v>
      </c>
      <c r="D4142" s="22" t="n">
        <v>90</v>
      </c>
      <c r="E4142" s="22" t="n">
        <v>154</v>
      </c>
      <c r="F4142" s="22" t="n">
        <f aca="false">D4142/SUM(C4142:E4142)</f>
        <v>0.326086956521739</v>
      </c>
      <c r="G4142" s="22" t="n">
        <v>21.48</v>
      </c>
      <c r="H4142" s="22" t="n">
        <v>111.04</v>
      </c>
      <c r="I4142" s="22" t="n">
        <v>143.48</v>
      </c>
      <c r="J4142" s="22" t="n">
        <v>9.906393</v>
      </c>
      <c r="K4142" s="22" t="n">
        <v>0.002515</v>
      </c>
      <c r="O4142" s="23"/>
    </row>
    <row r="4143" customFormat="false" ht="15" hidden="false" customHeight="false" outlineLevel="0" collapsed="false">
      <c r="A4143" s="22" t="s">
        <v>2432</v>
      </c>
      <c r="B4143" s="22" t="n">
        <v>23</v>
      </c>
      <c r="C4143" s="22" t="n">
        <v>10</v>
      </c>
      <c r="D4143" s="22" t="n">
        <v>74</v>
      </c>
      <c r="E4143" s="22" t="n">
        <v>143</v>
      </c>
      <c r="F4143" s="22" t="n">
        <f aca="false">D4143/SUM(C4143:E4143)</f>
        <v>0.325991189427313</v>
      </c>
      <c r="G4143" s="22" t="n">
        <v>9.73</v>
      </c>
      <c r="H4143" s="22" t="n">
        <v>74.54</v>
      </c>
      <c r="I4143" s="22" t="n">
        <v>142.73</v>
      </c>
      <c r="J4143" s="22" t="n">
        <v>0.011802</v>
      </c>
      <c r="K4143" s="22" t="n">
        <v>0.842238</v>
      </c>
      <c r="O4143" s="23"/>
    </row>
    <row r="4144" customFormat="false" ht="15" hidden="false" customHeight="false" outlineLevel="0" collapsed="false">
      <c r="A4144" s="22" t="s">
        <v>2133</v>
      </c>
      <c r="B4144" s="22" t="n">
        <v>98</v>
      </c>
      <c r="C4144" s="22" t="n">
        <v>169</v>
      </c>
      <c r="D4144" s="22" t="n">
        <v>88</v>
      </c>
      <c r="E4144" s="22" t="n">
        <v>13</v>
      </c>
      <c r="F4144" s="22" t="n">
        <f aca="false">D4144/SUM(C4144:E4144)</f>
        <v>0.325925925925926</v>
      </c>
      <c r="G4144" s="22" t="n">
        <v>168.03</v>
      </c>
      <c r="H4144" s="22" t="n">
        <v>89.93</v>
      </c>
      <c r="I4144" s="22" t="n">
        <v>12.03</v>
      </c>
      <c r="J4144" s="22" t="n">
        <v>0.124777</v>
      </c>
      <c r="K4144" s="22" t="n">
        <v>0.715582</v>
      </c>
      <c r="O4144" s="23"/>
    </row>
    <row r="4145" customFormat="false" ht="15" hidden="false" customHeight="false" outlineLevel="0" collapsed="false">
      <c r="A4145" s="22" t="s">
        <v>2474</v>
      </c>
      <c r="B4145" s="22" t="n">
        <v>73</v>
      </c>
      <c r="C4145" s="22" t="n">
        <v>96</v>
      </c>
      <c r="D4145" s="22" t="n">
        <v>87</v>
      </c>
      <c r="E4145" s="22" t="n">
        <v>84</v>
      </c>
      <c r="F4145" s="22" t="n">
        <f aca="false">D4145/SUM(C4145:E4145)</f>
        <v>0.325842696629213</v>
      </c>
      <c r="G4145" s="22" t="n">
        <v>72.88</v>
      </c>
      <c r="H4145" s="22" t="n">
        <v>133.23</v>
      </c>
      <c r="I4145" s="22" t="n">
        <v>60.88</v>
      </c>
      <c r="J4145" s="22" t="n">
        <v>32.148383</v>
      </c>
      <c r="K4145" s="22" t="n">
        <v>0</v>
      </c>
      <c r="O4145" s="23"/>
    </row>
    <row r="4146" customFormat="false" ht="15" hidden="false" customHeight="false" outlineLevel="0" collapsed="false">
      <c r="A4146" s="22" t="s">
        <v>2475</v>
      </c>
      <c r="B4146" s="22" t="n">
        <v>31</v>
      </c>
      <c r="C4146" s="22" t="n">
        <v>159</v>
      </c>
      <c r="D4146" s="22" t="n">
        <v>85</v>
      </c>
      <c r="E4146" s="22" t="n">
        <v>17</v>
      </c>
      <c r="F4146" s="22" t="n">
        <f aca="false">D4146/SUM(C4146:E4146)</f>
        <v>0.325670498084291</v>
      </c>
      <c r="G4146" s="22" t="n">
        <v>155.56</v>
      </c>
      <c r="H4146" s="22" t="n">
        <v>91.87</v>
      </c>
      <c r="I4146" s="22" t="n">
        <v>13.56</v>
      </c>
      <c r="J4146" s="22" t="n">
        <v>1.460156</v>
      </c>
      <c r="K4146" s="22" t="n">
        <v>0.220903</v>
      </c>
      <c r="O4146" s="23"/>
    </row>
    <row r="4147" customFormat="false" ht="15" hidden="false" customHeight="false" outlineLevel="0" collapsed="false">
      <c r="A4147" s="22" t="s">
        <v>2476</v>
      </c>
      <c r="B4147" s="22" t="n">
        <v>105</v>
      </c>
      <c r="C4147" s="22" t="n">
        <v>3</v>
      </c>
      <c r="D4147" s="22" t="n">
        <v>54</v>
      </c>
      <c r="E4147" s="22" t="n">
        <v>109</v>
      </c>
      <c r="F4147" s="22" t="n">
        <f aca="false">D4147/SUM(C4147:E4147)</f>
        <v>0.325301204819277</v>
      </c>
      <c r="G4147" s="22" t="n">
        <v>5.42</v>
      </c>
      <c r="H4147" s="22" t="n">
        <v>49.16</v>
      </c>
      <c r="I4147" s="22" t="n">
        <v>111.42</v>
      </c>
      <c r="J4147" s="22" t="n">
        <v>1.611535</v>
      </c>
      <c r="K4147" s="22" t="n">
        <v>0.295005</v>
      </c>
      <c r="O4147" s="23"/>
    </row>
    <row r="4148" customFormat="false" ht="15" hidden="false" customHeight="false" outlineLevel="0" collapsed="false">
      <c r="A4148" s="22" t="s">
        <v>2477</v>
      </c>
      <c r="B4148" s="22" t="n">
        <v>100</v>
      </c>
      <c r="C4148" s="22" t="n">
        <v>185</v>
      </c>
      <c r="D4148" s="22" t="n">
        <v>93</v>
      </c>
      <c r="E4148" s="22" t="n">
        <v>8</v>
      </c>
      <c r="F4148" s="22" t="n">
        <f aca="false">D4148/SUM(C4148:E4148)</f>
        <v>0.325174825174825</v>
      </c>
      <c r="G4148" s="22" t="n">
        <v>187.39</v>
      </c>
      <c r="H4148" s="22" t="n">
        <v>88.23</v>
      </c>
      <c r="I4148" s="22" t="n">
        <v>10.39</v>
      </c>
      <c r="J4148" s="22" t="n">
        <v>0.836292</v>
      </c>
      <c r="K4148" s="22" t="n">
        <v>0.4454</v>
      </c>
      <c r="O4148" s="23"/>
    </row>
    <row r="4149" customFormat="false" ht="15" hidden="false" customHeight="false" outlineLevel="0" collapsed="false">
      <c r="A4149" s="22" t="s">
        <v>2478</v>
      </c>
      <c r="B4149" s="22" t="n">
        <v>68</v>
      </c>
      <c r="C4149" s="22" t="n">
        <v>15</v>
      </c>
      <c r="D4149" s="22" t="n">
        <v>93</v>
      </c>
      <c r="E4149" s="22" t="n">
        <v>178</v>
      </c>
      <c r="F4149" s="22" t="n">
        <f aca="false">D4149/SUM(C4149:E4149)</f>
        <v>0.325174825174825</v>
      </c>
      <c r="G4149" s="22" t="n">
        <v>13.22</v>
      </c>
      <c r="H4149" s="22" t="n">
        <v>96.55</v>
      </c>
      <c r="I4149" s="22" t="n">
        <v>176.22</v>
      </c>
      <c r="J4149" s="22" t="n">
        <v>0.386797</v>
      </c>
      <c r="K4149" s="22" t="n">
        <v>0.598306</v>
      </c>
      <c r="O4149" s="23"/>
    </row>
    <row r="4150" customFormat="false" ht="15" hidden="false" customHeight="false" outlineLevel="0" collapsed="false">
      <c r="A4150" s="22" t="s">
        <v>2478</v>
      </c>
      <c r="B4150" s="22" t="n">
        <v>87</v>
      </c>
      <c r="C4150" s="22" t="n">
        <v>15</v>
      </c>
      <c r="D4150" s="22" t="n">
        <v>93</v>
      </c>
      <c r="E4150" s="22" t="n">
        <v>178</v>
      </c>
      <c r="F4150" s="22" t="n">
        <f aca="false">D4150/SUM(C4150:E4150)</f>
        <v>0.325174825174825</v>
      </c>
      <c r="G4150" s="22" t="n">
        <v>13.22</v>
      </c>
      <c r="H4150" s="22" t="n">
        <v>96.55</v>
      </c>
      <c r="I4150" s="22" t="n">
        <v>176.22</v>
      </c>
      <c r="J4150" s="22" t="n">
        <v>0.386797</v>
      </c>
      <c r="K4150" s="22" t="n">
        <v>0.598306</v>
      </c>
      <c r="O4150" s="23"/>
    </row>
    <row r="4151" customFormat="false" ht="15" hidden="false" customHeight="false" outlineLevel="0" collapsed="false">
      <c r="A4151" s="22" t="s">
        <v>2478</v>
      </c>
      <c r="B4151" s="22" t="n">
        <v>111</v>
      </c>
      <c r="C4151" s="22" t="n">
        <v>15</v>
      </c>
      <c r="D4151" s="22" t="n">
        <v>93</v>
      </c>
      <c r="E4151" s="22" t="n">
        <v>178</v>
      </c>
      <c r="F4151" s="22" t="n">
        <f aca="false">D4151/SUM(C4151:E4151)</f>
        <v>0.325174825174825</v>
      </c>
      <c r="G4151" s="22" t="n">
        <v>13.22</v>
      </c>
      <c r="H4151" s="22" t="n">
        <v>96.55</v>
      </c>
      <c r="I4151" s="22" t="n">
        <v>176.22</v>
      </c>
      <c r="J4151" s="22" t="n">
        <v>0.386797</v>
      </c>
      <c r="K4151" s="22" t="n">
        <v>0.598306</v>
      </c>
      <c r="O4151" s="23"/>
    </row>
    <row r="4152" customFormat="false" ht="15" hidden="false" customHeight="false" outlineLevel="0" collapsed="false">
      <c r="A4152" s="22" t="s">
        <v>1077</v>
      </c>
      <c r="B4152" s="22" t="n">
        <v>47</v>
      </c>
      <c r="C4152" s="22" t="n">
        <v>189</v>
      </c>
      <c r="D4152" s="22" t="n">
        <v>93</v>
      </c>
      <c r="E4152" s="22" t="n">
        <v>4</v>
      </c>
      <c r="F4152" s="22" t="n">
        <f aca="false">D4152/SUM(C4152:E4152)</f>
        <v>0.325174825174825</v>
      </c>
      <c r="G4152" s="22" t="n">
        <v>193.92</v>
      </c>
      <c r="H4152" s="22" t="n">
        <v>83.17</v>
      </c>
      <c r="I4152" s="22" t="n">
        <v>8.92</v>
      </c>
      <c r="J4152" s="22" t="n">
        <v>3.998771</v>
      </c>
      <c r="K4152" s="22" t="n">
        <v>0.06429</v>
      </c>
      <c r="O4152" s="23"/>
    </row>
    <row r="4153" customFormat="false" ht="15" hidden="false" customHeight="false" outlineLevel="0" collapsed="false">
      <c r="A4153" s="22" t="s">
        <v>2479</v>
      </c>
      <c r="B4153" s="22" t="n">
        <v>43</v>
      </c>
      <c r="C4153" s="22" t="n">
        <v>8</v>
      </c>
      <c r="D4153" s="22" t="n">
        <v>93</v>
      </c>
      <c r="E4153" s="22" t="n">
        <v>185</v>
      </c>
      <c r="F4153" s="22" t="n">
        <f aca="false">D4153/SUM(C4153:E4153)</f>
        <v>0.325174825174825</v>
      </c>
      <c r="G4153" s="22" t="n">
        <v>10.39</v>
      </c>
      <c r="H4153" s="22" t="n">
        <v>88.23</v>
      </c>
      <c r="I4153" s="22" t="n">
        <v>187.39</v>
      </c>
      <c r="J4153" s="22" t="n">
        <v>0.836292</v>
      </c>
      <c r="K4153" s="22" t="n">
        <v>0.4454</v>
      </c>
      <c r="O4153" s="23"/>
    </row>
    <row r="4154" customFormat="false" ht="15" hidden="false" customHeight="false" outlineLevel="0" collapsed="false">
      <c r="A4154" s="22" t="s">
        <v>2480</v>
      </c>
      <c r="B4154" s="22" t="n">
        <v>122</v>
      </c>
      <c r="C4154" s="22" t="n">
        <v>185</v>
      </c>
      <c r="D4154" s="22" t="n">
        <v>93</v>
      </c>
      <c r="E4154" s="22" t="n">
        <v>8</v>
      </c>
      <c r="F4154" s="22" t="n">
        <f aca="false">D4154/SUM(C4154:E4154)</f>
        <v>0.325174825174825</v>
      </c>
      <c r="G4154" s="22" t="n">
        <v>187.39</v>
      </c>
      <c r="H4154" s="22" t="n">
        <v>88.23</v>
      </c>
      <c r="I4154" s="22" t="n">
        <v>10.39</v>
      </c>
      <c r="J4154" s="22" t="n">
        <v>0.836292</v>
      </c>
      <c r="K4154" s="22" t="n">
        <v>0.4454</v>
      </c>
      <c r="O4154" s="23"/>
    </row>
    <row r="4155" customFormat="false" ht="15" hidden="false" customHeight="false" outlineLevel="0" collapsed="false">
      <c r="A4155" s="22" t="s">
        <v>2481</v>
      </c>
      <c r="B4155" s="22" t="n">
        <v>10</v>
      </c>
      <c r="C4155" s="22" t="n">
        <v>110</v>
      </c>
      <c r="D4155" s="22" t="n">
        <v>53</v>
      </c>
      <c r="E4155" s="22" t="n">
        <v>0</v>
      </c>
      <c r="F4155" s="22" t="n">
        <f aca="false">D4155/SUM(C4155:E4155)</f>
        <v>0.325153374233129</v>
      </c>
      <c r="G4155" s="22" t="n">
        <v>114.31</v>
      </c>
      <c r="H4155" s="22" t="n">
        <v>44.38</v>
      </c>
      <c r="I4155" s="22" t="n">
        <v>4.31</v>
      </c>
      <c r="J4155" s="22" t="n">
        <v>6.143474</v>
      </c>
      <c r="K4155" s="22" t="n">
        <v>0.008666</v>
      </c>
      <c r="O4155" s="23"/>
    </row>
    <row r="4156" customFormat="false" ht="15" hidden="false" customHeight="false" outlineLevel="0" collapsed="false">
      <c r="A4156" s="22" t="s">
        <v>2481</v>
      </c>
      <c r="B4156" s="22" t="n">
        <v>12</v>
      </c>
      <c r="C4156" s="22" t="n">
        <v>110</v>
      </c>
      <c r="D4156" s="22" t="n">
        <v>53</v>
      </c>
      <c r="E4156" s="22" t="n">
        <v>0</v>
      </c>
      <c r="F4156" s="22" t="n">
        <f aca="false">D4156/SUM(C4156:E4156)</f>
        <v>0.325153374233129</v>
      </c>
      <c r="G4156" s="22" t="n">
        <v>114.31</v>
      </c>
      <c r="H4156" s="22" t="n">
        <v>44.38</v>
      </c>
      <c r="I4156" s="22" t="n">
        <v>4.31</v>
      </c>
      <c r="J4156" s="22" t="n">
        <v>6.143474</v>
      </c>
      <c r="K4156" s="22" t="n">
        <v>0.008666</v>
      </c>
      <c r="O4156" s="23"/>
    </row>
    <row r="4157" customFormat="false" ht="15" hidden="false" customHeight="false" outlineLevel="0" collapsed="false">
      <c r="A4157" s="22" t="s">
        <v>2482</v>
      </c>
      <c r="B4157" s="22" t="n">
        <v>53</v>
      </c>
      <c r="C4157" s="22" t="n">
        <v>123</v>
      </c>
      <c r="D4157" s="22" t="n">
        <v>66</v>
      </c>
      <c r="E4157" s="22" t="n">
        <v>14</v>
      </c>
      <c r="F4157" s="22" t="n">
        <f aca="false">D4157/SUM(C4157:E4157)</f>
        <v>0.32512315270936</v>
      </c>
      <c r="G4157" s="22" t="n">
        <v>119.88</v>
      </c>
      <c r="H4157" s="22" t="n">
        <v>72.24</v>
      </c>
      <c r="I4157" s="22" t="n">
        <v>10.88</v>
      </c>
      <c r="J4157" s="22" t="n">
        <v>1.513068</v>
      </c>
      <c r="K4157" s="22" t="n">
        <v>0.235843</v>
      </c>
      <c r="O4157" s="23"/>
    </row>
    <row r="4158" customFormat="false" ht="15" hidden="false" customHeight="false" outlineLevel="0" collapsed="false">
      <c r="A4158" s="22" t="s">
        <v>2483</v>
      </c>
      <c r="B4158" s="22" t="n">
        <v>106</v>
      </c>
      <c r="C4158" s="22" t="n">
        <v>174</v>
      </c>
      <c r="D4158" s="22" t="n">
        <v>92</v>
      </c>
      <c r="E4158" s="22" t="n">
        <v>17</v>
      </c>
      <c r="F4158" s="22" t="n">
        <f aca="false">D4158/SUM(C4158:E4158)</f>
        <v>0.325088339222615</v>
      </c>
      <c r="G4158" s="22" t="n">
        <v>171.02</v>
      </c>
      <c r="H4158" s="22" t="n">
        <v>97.95</v>
      </c>
      <c r="I4158" s="22" t="n">
        <v>14.02</v>
      </c>
      <c r="J4158" s="22" t="n">
        <v>1.044442</v>
      </c>
      <c r="K4158" s="22" t="n">
        <v>0.304276</v>
      </c>
      <c r="O4158" s="23"/>
    </row>
    <row r="4159" customFormat="false" ht="15" hidden="false" customHeight="false" outlineLevel="0" collapsed="false">
      <c r="A4159" s="22" t="s">
        <v>787</v>
      </c>
      <c r="B4159" s="22" t="n">
        <v>52</v>
      </c>
      <c r="C4159" s="22" t="n">
        <v>176</v>
      </c>
      <c r="D4159" s="22" t="n">
        <v>91</v>
      </c>
      <c r="E4159" s="22" t="n">
        <v>13</v>
      </c>
      <c r="F4159" s="22" t="n">
        <f aca="false">D4159/SUM(C4159:E4159)</f>
        <v>0.325</v>
      </c>
      <c r="G4159" s="22" t="n">
        <v>175.22</v>
      </c>
      <c r="H4159" s="22" t="n">
        <v>92.56</v>
      </c>
      <c r="I4159" s="22" t="n">
        <v>12.22</v>
      </c>
      <c r="J4159" s="22" t="n">
        <v>0.079071</v>
      </c>
      <c r="K4159" s="22" t="n">
        <v>0.720924</v>
      </c>
      <c r="O4159" s="23"/>
    </row>
    <row r="4160" customFormat="false" ht="15" hidden="false" customHeight="false" outlineLevel="0" collapsed="false">
      <c r="A4160" s="22" t="s">
        <v>2484</v>
      </c>
      <c r="B4160" s="22" t="n">
        <v>29</v>
      </c>
      <c r="C4160" s="22" t="n">
        <v>172</v>
      </c>
      <c r="D4160" s="22" t="n">
        <v>90</v>
      </c>
      <c r="E4160" s="22" t="n">
        <v>15</v>
      </c>
      <c r="F4160" s="22" t="n">
        <f aca="false">D4160/SUM(C4160:E4160)</f>
        <v>0.324909747292419</v>
      </c>
      <c r="G4160" s="22" t="n">
        <v>170</v>
      </c>
      <c r="H4160" s="22" t="n">
        <v>94.01</v>
      </c>
      <c r="I4160" s="22" t="n">
        <v>13</v>
      </c>
      <c r="J4160" s="22" t="n">
        <v>0.50332</v>
      </c>
      <c r="K4160" s="22" t="n">
        <v>0.479599</v>
      </c>
      <c r="O4160" s="23"/>
    </row>
    <row r="4161" customFormat="false" ht="15" hidden="false" customHeight="false" outlineLevel="0" collapsed="false">
      <c r="A4161" s="22" t="s">
        <v>2485</v>
      </c>
      <c r="B4161" s="22" t="n">
        <v>10</v>
      </c>
      <c r="C4161" s="22" t="n">
        <v>124</v>
      </c>
      <c r="D4161" s="22" t="n">
        <v>63</v>
      </c>
      <c r="E4161" s="22" t="n">
        <v>7</v>
      </c>
      <c r="F4161" s="22" t="n">
        <f aca="false">D4161/SUM(C4161:E4161)</f>
        <v>0.324742268041237</v>
      </c>
      <c r="G4161" s="22" t="n">
        <v>124.64</v>
      </c>
      <c r="H4161" s="22" t="n">
        <v>61.72</v>
      </c>
      <c r="I4161" s="22" t="n">
        <v>7.64</v>
      </c>
      <c r="J4161" s="22" t="n">
        <v>0.083563</v>
      </c>
      <c r="K4161" s="22" t="n">
        <v>1</v>
      </c>
      <c r="O4161" s="23"/>
    </row>
    <row r="4162" customFormat="false" ht="15" hidden="false" customHeight="false" outlineLevel="0" collapsed="false">
      <c r="A4162" s="22" t="s">
        <v>2486</v>
      </c>
      <c r="B4162" s="22" t="n">
        <v>99</v>
      </c>
      <c r="C4162" s="22" t="n">
        <v>9</v>
      </c>
      <c r="D4162" s="22" t="n">
        <v>83</v>
      </c>
      <c r="E4162" s="22" t="n">
        <v>164</v>
      </c>
      <c r="F4162" s="22" t="n">
        <f aca="false">D4162/SUM(C4162:E4162)</f>
        <v>0.32421875</v>
      </c>
      <c r="G4162" s="22" t="n">
        <v>9.96</v>
      </c>
      <c r="H4162" s="22" t="n">
        <v>81.08</v>
      </c>
      <c r="I4162" s="22" t="n">
        <v>164.96</v>
      </c>
      <c r="J4162" s="22" t="n">
        <v>0.144141</v>
      </c>
      <c r="K4162" s="22" t="n">
        <v>0.844161</v>
      </c>
      <c r="O4162" s="23"/>
    </row>
    <row r="4163" customFormat="false" ht="15" hidden="false" customHeight="false" outlineLevel="0" collapsed="false">
      <c r="A4163" s="22" t="s">
        <v>2487</v>
      </c>
      <c r="B4163" s="22" t="n">
        <v>45</v>
      </c>
      <c r="C4163" s="22" t="n">
        <v>162</v>
      </c>
      <c r="D4163" s="22" t="n">
        <v>83</v>
      </c>
      <c r="E4163" s="22" t="n">
        <v>11</v>
      </c>
      <c r="F4163" s="22" t="n">
        <f aca="false">D4163/SUM(C4163:E4163)</f>
        <v>0.32421875</v>
      </c>
      <c r="G4163" s="22" t="n">
        <v>161.77</v>
      </c>
      <c r="H4163" s="22" t="n">
        <v>83.47</v>
      </c>
      <c r="I4163" s="22" t="n">
        <v>10.77</v>
      </c>
      <c r="J4163" s="22" t="n">
        <v>0.008007</v>
      </c>
      <c r="K4163" s="22" t="n">
        <v>1</v>
      </c>
      <c r="O4163" s="23"/>
    </row>
    <row r="4164" customFormat="false" ht="15" hidden="false" customHeight="false" outlineLevel="0" collapsed="false">
      <c r="A4164" s="22" t="s">
        <v>2488</v>
      </c>
      <c r="B4164" s="22" t="n">
        <v>66</v>
      </c>
      <c r="C4164" s="22" t="n">
        <v>176</v>
      </c>
      <c r="D4164" s="22" t="n">
        <v>92</v>
      </c>
      <c r="E4164" s="22" t="n">
        <v>16</v>
      </c>
      <c r="F4164" s="22" t="n">
        <f aca="false">D4164/SUM(C4164:E4164)</f>
        <v>0.323943661971831</v>
      </c>
      <c r="G4164" s="22" t="n">
        <v>173.54</v>
      </c>
      <c r="H4164" s="22" t="n">
        <v>96.93</v>
      </c>
      <c r="I4164" s="22" t="n">
        <v>13.54</v>
      </c>
      <c r="J4164" s="22" t="n">
        <v>0.734556</v>
      </c>
      <c r="K4164" s="22" t="n">
        <v>0.386224</v>
      </c>
      <c r="O4164" s="23"/>
    </row>
    <row r="4165" customFormat="false" ht="15" hidden="false" customHeight="false" outlineLevel="0" collapsed="false">
      <c r="A4165" s="22" t="s">
        <v>2489</v>
      </c>
      <c r="B4165" s="22" t="n">
        <v>17</v>
      </c>
      <c r="C4165" s="22" t="n">
        <v>188</v>
      </c>
      <c r="D4165" s="22" t="n">
        <v>92</v>
      </c>
      <c r="E4165" s="22" t="n">
        <v>4</v>
      </c>
      <c r="F4165" s="22" t="n">
        <f aca="false">D4165/SUM(C4165:E4165)</f>
        <v>0.323943661971831</v>
      </c>
      <c r="G4165" s="22" t="n">
        <v>192.8</v>
      </c>
      <c r="H4165" s="22" t="n">
        <v>82.39</v>
      </c>
      <c r="I4165" s="22" t="n">
        <v>8.8</v>
      </c>
      <c r="J4165" s="22" t="n">
        <v>3.859894</v>
      </c>
      <c r="K4165" s="22" t="n">
        <v>0.063644</v>
      </c>
      <c r="O4165" s="23"/>
    </row>
    <row r="4166" customFormat="false" ht="15" hidden="false" customHeight="false" outlineLevel="0" collapsed="false">
      <c r="A4166" s="22" t="s">
        <v>2490</v>
      </c>
      <c r="B4166" s="22" t="n">
        <v>48</v>
      </c>
      <c r="C4166" s="22" t="n">
        <v>11</v>
      </c>
      <c r="D4166" s="22" t="n">
        <v>69</v>
      </c>
      <c r="E4166" s="22" t="n">
        <v>133</v>
      </c>
      <c r="F4166" s="22" t="n">
        <f aca="false">D4166/SUM(C4166:E4166)</f>
        <v>0.323943661971831</v>
      </c>
      <c r="G4166" s="22" t="n">
        <v>9.72</v>
      </c>
      <c r="H4166" s="22" t="n">
        <v>71.56</v>
      </c>
      <c r="I4166" s="22" t="n">
        <v>131.72</v>
      </c>
      <c r="J4166" s="22" t="n">
        <v>0.272808</v>
      </c>
      <c r="K4166" s="22" t="n">
        <v>0.547132</v>
      </c>
      <c r="O4166" s="23"/>
    </row>
    <row r="4167" customFormat="false" ht="15" hidden="false" customHeight="false" outlineLevel="0" collapsed="false">
      <c r="A4167" s="22" t="s">
        <v>2491</v>
      </c>
      <c r="B4167" s="22" t="n">
        <v>98</v>
      </c>
      <c r="C4167" s="22" t="n">
        <v>16</v>
      </c>
      <c r="D4167" s="22" t="n">
        <v>91</v>
      </c>
      <c r="E4167" s="22" t="n">
        <v>174</v>
      </c>
      <c r="F4167" s="22" t="n">
        <f aca="false">D4167/SUM(C4167:E4167)</f>
        <v>0.323843416370107</v>
      </c>
      <c r="G4167" s="22" t="n">
        <v>13.46</v>
      </c>
      <c r="H4167" s="22" t="n">
        <v>96.08</v>
      </c>
      <c r="I4167" s="22" t="n">
        <v>171.46</v>
      </c>
      <c r="J4167" s="22" t="n">
        <v>0.78556</v>
      </c>
      <c r="K4167" s="22" t="n">
        <v>0.383313</v>
      </c>
      <c r="O4167" s="23"/>
    </row>
    <row r="4168" customFormat="false" ht="15" hidden="false" customHeight="false" outlineLevel="0" collapsed="false">
      <c r="A4168" s="22" t="s">
        <v>2492</v>
      </c>
      <c r="B4168" s="22" t="n">
        <v>113</v>
      </c>
      <c r="C4168" s="22" t="n">
        <v>13</v>
      </c>
      <c r="D4168" s="22" t="n">
        <v>87</v>
      </c>
      <c r="E4168" s="22" t="n">
        <v>169</v>
      </c>
      <c r="F4168" s="22" t="n">
        <f aca="false">D4168/SUM(C4168:E4168)</f>
        <v>0.323420074349442</v>
      </c>
      <c r="G4168" s="22" t="n">
        <v>11.87</v>
      </c>
      <c r="H4168" s="22" t="n">
        <v>89.27</v>
      </c>
      <c r="I4168" s="22" t="n">
        <v>167.87</v>
      </c>
      <c r="J4168" s="22" t="n">
        <v>0.173311</v>
      </c>
      <c r="K4168" s="22" t="n">
        <v>0.712801</v>
      </c>
      <c r="O4168" s="23"/>
    </row>
    <row r="4169" customFormat="false" ht="15" hidden="false" customHeight="false" outlineLevel="0" collapsed="false">
      <c r="A4169" s="22" t="s">
        <v>2493</v>
      </c>
      <c r="B4169" s="22" t="n">
        <v>17</v>
      </c>
      <c r="C4169" s="22" t="n">
        <v>175</v>
      </c>
      <c r="D4169" s="22" t="n">
        <v>86</v>
      </c>
      <c r="E4169" s="22" t="n">
        <v>5</v>
      </c>
      <c r="F4169" s="22" t="n">
        <f aca="false">D4169/SUM(C4169:E4169)</f>
        <v>0.323308270676692</v>
      </c>
      <c r="G4169" s="22" t="n">
        <v>178.66</v>
      </c>
      <c r="H4169" s="22" t="n">
        <v>78.68</v>
      </c>
      <c r="I4169" s="22" t="n">
        <v>8.66</v>
      </c>
      <c r="J4169" s="22" t="n">
        <v>2.304645</v>
      </c>
      <c r="K4169" s="22" t="n">
        <v>0.151088</v>
      </c>
      <c r="O4169" s="23"/>
    </row>
    <row r="4170" customFormat="false" ht="15" hidden="false" customHeight="false" outlineLevel="0" collapsed="false">
      <c r="A4170" s="22" t="s">
        <v>2494</v>
      </c>
      <c r="B4170" s="22" t="n">
        <v>106</v>
      </c>
      <c r="C4170" s="22" t="n">
        <v>183</v>
      </c>
      <c r="D4170" s="22" t="n">
        <v>92</v>
      </c>
      <c r="E4170" s="22" t="n">
        <v>10</v>
      </c>
      <c r="F4170" s="22" t="n">
        <f aca="false">D4170/SUM(C4170:E4170)</f>
        <v>0.32280701754386</v>
      </c>
      <c r="G4170" s="22" t="n">
        <v>184</v>
      </c>
      <c r="H4170" s="22" t="n">
        <v>89.99</v>
      </c>
      <c r="I4170" s="22" t="n">
        <v>11</v>
      </c>
      <c r="J4170" s="22" t="n">
        <v>0.141752</v>
      </c>
      <c r="K4170" s="22" t="n">
        <v>0.851479</v>
      </c>
      <c r="O4170" s="23"/>
    </row>
    <row r="4171" customFormat="false" ht="15" hidden="false" customHeight="false" outlineLevel="0" collapsed="false">
      <c r="A4171" s="22" t="s">
        <v>2495</v>
      </c>
      <c r="B4171" s="22" t="n">
        <v>112</v>
      </c>
      <c r="C4171" s="22" t="n">
        <v>179</v>
      </c>
      <c r="D4171" s="22" t="n">
        <v>92</v>
      </c>
      <c r="E4171" s="22" t="n">
        <v>14</v>
      </c>
      <c r="F4171" s="22" t="n">
        <f aca="false">D4171/SUM(C4171:E4171)</f>
        <v>0.32280701754386</v>
      </c>
      <c r="G4171" s="22" t="n">
        <v>177.63</v>
      </c>
      <c r="H4171" s="22" t="n">
        <v>94.74</v>
      </c>
      <c r="I4171" s="22" t="n">
        <v>12.63</v>
      </c>
      <c r="J4171" s="22" t="n">
        <v>0.237852</v>
      </c>
      <c r="K4171" s="22" t="n">
        <v>0.595541</v>
      </c>
      <c r="O4171" s="23"/>
    </row>
    <row r="4172" customFormat="false" ht="15" hidden="false" customHeight="false" outlineLevel="0" collapsed="false">
      <c r="A4172" s="22" t="s">
        <v>2496</v>
      </c>
      <c r="B4172" s="22" t="n">
        <v>54</v>
      </c>
      <c r="C4172" s="22" t="n">
        <v>154</v>
      </c>
      <c r="D4172" s="22" t="n">
        <v>80</v>
      </c>
      <c r="E4172" s="22" t="n">
        <v>14</v>
      </c>
      <c r="F4172" s="22" t="n">
        <f aca="false">D4172/SUM(C4172:E4172)</f>
        <v>0.32258064516129</v>
      </c>
      <c r="G4172" s="22" t="n">
        <v>151.76</v>
      </c>
      <c r="H4172" s="22" t="n">
        <v>84.48</v>
      </c>
      <c r="I4172" s="22" t="n">
        <v>11.76</v>
      </c>
      <c r="J4172" s="22" t="n">
        <v>0.698571</v>
      </c>
      <c r="K4172" s="22" t="n">
        <v>0.454413</v>
      </c>
      <c r="O4172" s="23"/>
    </row>
    <row r="4173" customFormat="false" ht="15" hidden="false" customHeight="false" outlineLevel="0" collapsed="false">
      <c r="A4173" s="22" t="s">
        <v>297</v>
      </c>
      <c r="B4173" s="22" t="n">
        <v>80</v>
      </c>
      <c r="C4173" s="22" t="n">
        <v>189</v>
      </c>
      <c r="D4173" s="22" t="n">
        <v>90</v>
      </c>
      <c r="E4173" s="22" t="n">
        <v>0</v>
      </c>
      <c r="F4173" s="22" t="n">
        <f aca="false">D4173/SUM(C4173:E4173)</f>
        <v>0.32258064516129</v>
      </c>
      <c r="G4173" s="22" t="n">
        <v>196.26</v>
      </c>
      <c r="H4173" s="22" t="n">
        <v>75.48</v>
      </c>
      <c r="I4173" s="22" t="n">
        <v>7.26</v>
      </c>
      <c r="J4173" s="22" t="n">
        <v>10.318047</v>
      </c>
      <c r="K4173" s="22" t="n">
        <v>0.000255</v>
      </c>
      <c r="O4173" s="23"/>
    </row>
    <row r="4174" customFormat="false" ht="15" hidden="false" customHeight="false" outlineLevel="0" collapsed="false">
      <c r="A4174" s="22" t="s">
        <v>565</v>
      </c>
      <c r="B4174" s="22" t="n">
        <v>49</v>
      </c>
      <c r="C4174" s="22" t="n">
        <v>178</v>
      </c>
      <c r="D4174" s="22" t="n">
        <v>89</v>
      </c>
      <c r="E4174" s="22" t="n">
        <v>9</v>
      </c>
      <c r="F4174" s="22" t="n">
        <f aca="false">D4174/SUM(C4174:E4174)</f>
        <v>0.322463768115942</v>
      </c>
      <c r="G4174" s="22" t="n">
        <v>179.37</v>
      </c>
      <c r="H4174" s="22" t="n">
        <v>86.26</v>
      </c>
      <c r="I4174" s="22" t="n">
        <v>10.37</v>
      </c>
      <c r="J4174" s="22" t="n">
        <v>0.278676</v>
      </c>
      <c r="K4174" s="22" t="n">
        <v>0.702334</v>
      </c>
      <c r="O4174" s="23"/>
    </row>
    <row r="4175" customFormat="false" ht="15" hidden="false" customHeight="false" outlineLevel="0" collapsed="false">
      <c r="A4175" s="22" t="s">
        <v>2497</v>
      </c>
      <c r="B4175" s="22" t="n">
        <v>41</v>
      </c>
      <c r="C4175" s="22" t="n">
        <v>7</v>
      </c>
      <c r="D4175" s="22" t="n">
        <v>88</v>
      </c>
      <c r="E4175" s="22" t="n">
        <v>178</v>
      </c>
      <c r="F4175" s="22" t="n">
        <f aca="false">D4175/SUM(C4175:E4175)</f>
        <v>0.322344322344322</v>
      </c>
      <c r="G4175" s="22" t="n">
        <v>9.53</v>
      </c>
      <c r="H4175" s="22" t="n">
        <v>82.95</v>
      </c>
      <c r="I4175" s="22" t="n">
        <v>180.53</v>
      </c>
      <c r="J4175" s="22" t="n">
        <v>1.013945</v>
      </c>
      <c r="K4175" s="22" t="n">
        <v>0.424936</v>
      </c>
      <c r="O4175" s="23"/>
    </row>
    <row r="4176" customFormat="false" ht="15" hidden="false" customHeight="false" outlineLevel="0" collapsed="false">
      <c r="A4176" s="22" t="s">
        <v>1840</v>
      </c>
      <c r="B4176" s="22" t="n">
        <v>74</v>
      </c>
      <c r="C4176" s="22" t="n">
        <v>137</v>
      </c>
      <c r="D4176" s="22" t="n">
        <v>68</v>
      </c>
      <c r="E4176" s="22" t="n">
        <v>6</v>
      </c>
      <c r="F4176" s="22" t="n">
        <f aca="false">D4176/SUM(C4176:E4176)</f>
        <v>0.322274881516588</v>
      </c>
      <c r="G4176" s="22" t="n">
        <v>138.58</v>
      </c>
      <c r="H4176" s="22" t="n">
        <v>64.83</v>
      </c>
      <c r="I4176" s="22" t="n">
        <v>7.58</v>
      </c>
      <c r="J4176" s="22" t="n">
        <v>0.50311</v>
      </c>
      <c r="K4176" s="22" t="n">
        <v>0.653616</v>
      </c>
      <c r="O4176" s="23"/>
    </row>
    <row r="4177" customFormat="false" ht="15" hidden="false" customHeight="false" outlineLevel="0" collapsed="false">
      <c r="A4177" s="22" t="s">
        <v>2498</v>
      </c>
      <c r="B4177" s="22" t="n">
        <v>29</v>
      </c>
      <c r="C4177" s="22" t="n">
        <v>173</v>
      </c>
      <c r="D4177" s="22" t="n">
        <v>86</v>
      </c>
      <c r="E4177" s="22" t="n">
        <v>8</v>
      </c>
      <c r="F4177" s="22" t="n">
        <f aca="false">D4177/SUM(C4177:E4177)</f>
        <v>0.322097378277154</v>
      </c>
      <c r="G4177" s="22" t="n">
        <v>174.74</v>
      </c>
      <c r="H4177" s="22" t="n">
        <v>82.52</v>
      </c>
      <c r="I4177" s="22" t="n">
        <v>9.74</v>
      </c>
      <c r="J4177" s="22" t="n">
        <v>0.47574</v>
      </c>
      <c r="K4177" s="22" t="n">
        <v>0.691049</v>
      </c>
      <c r="O4177" s="23"/>
    </row>
    <row r="4178" customFormat="false" ht="15" hidden="false" customHeight="false" outlineLevel="0" collapsed="false">
      <c r="A4178" s="22" t="s">
        <v>2499</v>
      </c>
      <c r="B4178" s="22" t="n">
        <v>46</v>
      </c>
      <c r="C4178" s="22" t="n">
        <v>4</v>
      </c>
      <c r="D4178" s="22" t="n">
        <v>84</v>
      </c>
      <c r="E4178" s="22" t="n">
        <v>173</v>
      </c>
      <c r="F4178" s="22" t="n">
        <f aca="false">D4178/SUM(C4178:E4178)</f>
        <v>0.32183908045977</v>
      </c>
      <c r="G4178" s="22" t="n">
        <v>8.11</v>
      </c>
      <c r="H4178" s="22" t="n">
        <v>75.79</v>
      </c>
      <c r="I4178" s="22" t="n">
        <v>177.11</v>
      </c>
      <c r="J4178" s="22" t="n">
        <v>3.066461</v>
      </c>
      <c r="K4178" s="22" t="n">
        <v>0.090935</v>
      </c>
      <c r="O4178" s="23"/>
    </row>
    <row r="4179" customFormat="false" ht="15" hidden="false" customHeight="false" outlineLevel="0" collapsed="false">
      <c r="A4179" s="22" t="s">
        <v>2500</v>
      </c>
      <c r="B4179" s="22" t="n">
        <v>26</v>
      </c>
      <c r="C4179" s="22" t="n">
        <v>189</v>
      </c>
      <c r="D4179" s="22" t="n">
        <v>92</v>
      </c>
      <c r="E4179" s="22" t="n">
        <v>5</v>
      </c>
      <c r="F4179" s="22" t="n">
        <f aca="false">D4179/SUM(C4179:E4179)</f>
        <v>0.321678321678322</v>
      </c>
      <c r="G4179" s="22" t="n">
        <v>193.09</v>
      </c>
      <c r="H4179" s="22" t="n">
        <v>83.81</v>
      </c>
      <c r="I4179" s="22" t="n">
        <v>9.09</v>
      </c>
      <c r="J4179" s="22" t="n">
        <v>2.730258</v>
      </c>
      <c r="K4179" s="22" t="n">
        <v>0.154361</v>
      </c>
      <c r="O4179" s="23"/>
    </row>
    <row r="4180" customFormat="false" ht="15" hidden="false" customHeight="false" outlineLevel="0" collapsed="false">
      <c r="A4180" s="22" t="s">
        <v>1276</v>
      </c>
      <c r="B4180" s="22" t="n">
        <v>125</v>
      </c>
      <c r="C4180" s="22" t="n">
        <v>10</v>
      </c>
      <c r="D4180" s="22" t="n">
        <v>91</v>
      </c>
      <c r="E4180" s="22" t="n">
        <v>182</v>
      </c>
      <c r="F4180" s="22" t="n">
        <f aca="false">D4180/SUM(C4180:E4180)</f>
        <v>0.321554770318021</v>
      </c>
      <c r="G4180" s="22" t="n">
        <v>10.88</v>
      </c>
      <c r="H4180" s="22" t="n">
        <v>89.23</v>
      </c>
      <c r="I4180" s="22" t="n">
        <v>182.88</v>
      </c>
      <c r="J4180" s="22" t="n">
        <v>0.11117</v>
      </c>
      <c r="K4180" s="22" t="n">
        <v>0.85154</v>
      </c>
      <c r="O4180" s="23"/>
    </row>
    <row r="4181" customFormat="false" ht="15" hidden="false" customHeight="false" outlineLevel="0" collapsed="false">
      <c r="A4181" s="22" t="s">
        <v>2501</v>
      </c>
      <c r="B4181" s="22" t="n">
        <v>44</v>
      </c>
      <c r="C4181" s="22" t="n">
        <v>178</v>
      </c>
      <c r="D4181" s="22" t="n">
        <v>90</v>
      </c>
      <c r="E4181" s="22" t="n">
        <v>12</v>
      </c>
      <c r="F4181" s="22" t="n">
        <f aca="false">D4181/SUM(C4181:E4181)</f>
        <v>0.321428571428571</v>
      </c>
      <c r="G4181" s="22" t="n">
        <v>177.6</v>
      </c>
      <c r="H4181" s="22" t="n">
        <v>90.79</v>
      </c>
      <c r="I4181" s="22" t="n">
        <v>11.6</v>
      </c>
      <c r="J4181" s="22" t="n">
        <v>0.021352</v>
      </c>
      <c r="K4181" s="22" t="n">
        <v>0.854568</v>
      </c>
      <c r="O4181" s="23"/>
    </row>
    <row r="4182" customFormat="false" ht="15" hidden="false" customHeight="false" outlineLevel="0" collapsed="false">
      <c r="A4182" s="22" t="s">
        <v>2502</v>
      </c>
      <c r="B4182" s="22" t="n">
        <v>16</v>
      </c>
      <c r="C4182" s="22" t="n">
        <v>166</v>
      </c>
      <c r="D4182" s="22" t="n">
        <v>81</v>
      </c>
      <c r="E4182" s="22" t="n">
        <v>5</v>
      </c>
      <c r="F4182" s="22" t="n">
        <f aca="false">D4182/SUM(C4182:E4182)</f>
        <v>0.321428571428571</v>
      </c>
      <c r="G4182" s="22" t="n">
        <v>169.22</v>
      </c>
      <c r="H4182" s="22" t="n">
        <v>74.57</v>
      </c>
      <c r="I4182" s="22" t="n">
        <v>8.22</v>
      </c>
      <c r="J4182" s="22" t="n">
        <v>1.874026</v>
      </c>
      <c r="K4182" s="22" t="n">
        <v>0.206336</v>
      </c>
      <c r="O4182" s="23"/>
    </row>
    <row r="4183" customFormat="false" ht="15" hidden="false" customHeight="false" outlineLevel="0" collapsed="false">
      <c r="A4183" s="22" t="s">
        <v>283</v>
      </c>
      <c r="B4183" s="22" t="n">
        <v>91</v>
      </c>
      <c r="C4183" s="22" t="n">
        <v>188</v>
      </c>
      <c r="D4183" s="22" t="n">
        <v>89</v>
      </c>
      <c r="E4183" s="22" t="n">
        <v>0</v>
      </c>
      <c r="F4183" s="22" t="n">
        <f aca="false">D4183/SUM(C4183:E4183)</f>
        <v>0.32129963898917</v>
      </c>
      <c r="G4183" s="22" t="n">
        <v>195.15</v>
      </c>
      <c r="H4183" s="22" t="n">
        <v>74.7</v>
      </c>
      <c r="I4183" s="22" t="n">
        <v>7.15</v>
      </c>
      <c r="J4183" s="22" t="n">
        <v>10.147379</v>
      </c>
      <c r="K4183" s="22" t="n">
        <v>0.000461</v>
      </c>
      <c r="O4183" s="23"/>
    </row>
    <row r="4184" customFormat="false" ht="15" hidden="false" customHeight="false" outlineLevel="0" collapsed="false">
      <c r="A4184" s="22" t="s">
        <v>283</v>
      </c>
      <c r="B4184" s="22" t="n">
        <v>92</v>
      </c>
      <c r="C4184" s="22" t="n">
        <v>188</v>
      </c>
      <c r="D4184" s="22" t="n">
        <v>89</v>
      </c>
      <c r="E4184" s="22" t="n">
        <v>0</v>
      </c>
      <c r="F4184" s="22" t="n">
        <f aca="false">D4184/SUM(C4184:E4184)</f>
        <v>0.32129963898917</v>
      </c>
      <c r="G4184" s="22" t="n">
        <v>195.15</v>
      </c>
      <c r="H4184" s="22" t="n">
        <v>74.7</v>
      </c>
      <c r="I4184" s="22" t="n">
        <v>7.15</v>
      </c>
      <c r="J4184" s="22" t="n">
        <v>10.147379</v>
      </c>
      <c r="K4184" s="22" t="n">
        <v>0.000461</v>
      </c>
      <c r="O4184" s="23"/>
    </row>
    <row r="4185" customFormat="false" ht="15" hidden="false" customHeight="false" outlineLevel="0" collapsed="false">
      <c r="A4185" s="22" t="s">
        <v>2503</v>
      </c>
      <c r="B4185" s="22" t="n">
        <v>79</v>
      </c>
      <c r="C4185" s="22" t="n">
        <v>158</v>
      </c>
      <c r="D4185" s="22" t="n">
        <v>80</v>
      </c>
      <c r="E4185" s="22" t="n">
        <v>11</v>
      </c>
      <c r="F4185" s="22" t="n">
        <f aca="false">D4185/SUM(C4185:E4185)</f>
        <v>0.321285140562249</v>
      </c>
      <c r="G4185" s="22" t="n">
        <v>157.45</v>
      </c>
      <c r="H4185" s="22" t="n">
        <v>81.11</v>
      </c>
      <c r="I4185" s="22" t="n">
        <v>10.45</v>
      </c>
      <c r="J4185" s="22" t="n">
        <v>0.046504</v>
      </c>
      <c r="K4185" s="22" t="n">
        <v>0.845713</v>
      </c>
      <c r="O4185" s="23"/>
    </row>
    <row r="4186" customFormat="false" ht="15" hidden="false" customHeight="false" outlineLevel="0" collapsed="false">
      <c r="A4186" s="22" t="s">
        <v>2504</v>
      </c>
      <c r="B4186" s="22" t="n">
        <v>48</v>
      </c>
      <c r="C4186" s="22" t="n">
        <v>125</v>
      </c>
      <c r="D4186" s="22" t="n">
        <v>62</v>
      </c>
      <c r="E4186" s="22" t="n">
        <v>6</v>
      </c>
      <c r="F4186" s="22" t="n">
        <f aca="false">D4186/SUM(C4186:E4186)</f>
        <v>0.321243523316062</v>
      </c>
      <c r="G4186" s="22" t="n">
        <v>126.09</v>
      </c>
      <c r="H4186" s="22" t="n">
        <v>59.81</v>
      </c>
      <c r="I4186" s="22" t="n">
        <v>7.09</v>
      </c>
      <c r="J4186" s="22" t="n">
        <v>0.257911</v>
      </c>
      <c r="K4186" s="22" t="n">
        <v>0.81613</v>
      </c>
      <c r="O4186" s="23"/>
    </row>
    <row r="4187" customFormat="false" ht="15" hidden="false" customHeight="false" outlineLevel="0" collapsed="false">
      <c r="A4187" s="22" t="s">
        <v>2505</v>
      </c>
      <c r="B4187" s="22" t="n">
        <v>74</v>
      </c>
      <c r="C4187" s="22" t="n">
        <v>75</v>
      </c>
      <c r="D4187" s="22" t="n">
        <v>53</v>
      </c>
      <c r="E4187" s="22" t="n">
        <v>37</v>
      </c>
      <c r="F4187" s="22" t="n">
        <f aca="false">D4187/SUM(C4187:E4187)</f>
        <v>0.321212121212121</v>
      </c>
      <c r="G4187" s="22" t="n">
        <v>62.44</v>
      </c>
      <c r="H4187" s="22" t="n">
        <v>78.12</v>
      </c>
      <c r="I4187" s="22" t="n">
        <v>24.44</v>
      </c>
      <c r="J4187" s="22" t="n">
        <v>17.064684</v>
      </c>
      <c r="K4187" s="22" t="n">
        <v>3.7E-005</v>
      </c>
      <c r="O4187" s="23"/>
    </row>
    <row r="4188" customFormat="false" ht="15" hidden="false" customHeight="false" outlineLevel="0" collapsed="false">
      <c r="A4188" s="22" t="s">
        <v>2505</v>
      </c>
      <c r="B4188" s="22" t="n">
        <v>92</v>
      </c>
      <c r="C4188" s="22" t="n">
        <v>75</v>
      </c>
      <c r="D4188" s="22" t="n">
        <v>53</v>
      </c>
      <c r="E4188" s="22" t="n">
        <v>37</v>
      </c>
      <c r="F4188" s="22" t="n">
        <f aca="false">D4188/SUM(C4188:E4188)</f>
        <v>0.321212121212121</v>
      </c>
      <c r="G4188" s="22" t="n">
        <v>62.44</v>
      </c>
      <c r="H4188" s="22" t="n">
        <v>78.12</v>
      </c>
      <c r="I4188" s="22" t="n">
        <v>24.44</v>
      </c>
      <c r="J4188" s="22" t="n">
        <v>17.064684</v>
      </c>
      <c r="K4188" s="22" t="n">
        <v>3.7E-005</v>
      </c>
      <c r="O4188" s="23"/>
    </row>
    <row r="4189" customFormat="false" ht="15" hidden="false" customHeight="false" outlineLevel="0" collapsed="false">
      <c r="A4189" s="22" t="s">
        <v>2506</v>
      </c>
      <c r="B4189" s="22" t="n">
        <v>106</v>
      </c>
      <c r="C4189" s="22" t="n">
        <v>7</v>
      </c>
      <c r="D4189" s="22" t="n">
        <v>79</v>
      </c>
      <c r="E4189" s="22" t="n">
        <v>160</v>
      </c>
      <c r="F4189" s="22" t="n">
        <f aca="false">D4189/SUM(C4189:E4189)</f>
        <v>0.321138211382114</v>
      </c>
      <c r="G4189" s="22" t="n">
        <v>8.79</v>
      </c>
      <c r="H4189" s="22" t="n">
        <v>75.42</v>
      </c>
      <c r="I4189" s="22" t="n">
        <v>161.79</v>
      </c>
      <c r="J4189" s="22" t="n">
        <v>0.554041</v>
      </c>
      <c r="K4189" s="22" t="n">
        <v>0.53826</v>
      </c>
      <c r="O4189" s="23"/>
    </row>
    <row r="4190" customFormat="false" ht="15" hidden="false" customHeight="false" outlineLevel="0" collapsed="false">
      <c r="A4190" s="22" t="s">
        <v>686</v>
      </c>
      <c r="B4190" s="22" t="n">
        <v>41</v>
      </c>
      <c r="C4190" s="22" t="n">
        <v>5</v>
      </c>
      <c r="D4190" s="22" t="n">
        <v>87</v>
      </c>
      <c r="E4190" s="22" t="n">
        <v>179</v>
      </c>
      <c r="F4190" s="22" t="n">
        <f aca="false">D4190/SUM(C4190:E4190)</f>
        <v>0.321033210332103</v>
      </c>
      <c r="G4190" s="22" t="n">
        <v>8.68</v>
      </c>
      <c r="H4190" s="22" t="n">
        <v>79.64</v>
      </c>
      <c r="I4190" s="22" t="n">
        <v>182.68</v>
      </c>
      <c r="J4190" s="22" t="n">
        <v>2.314376</v>
      </c>
      <c r="K4190" s="22" t="n">
        <v>0.151651</v>
      </c>
      <c r="O4190" s="23"/>
    </row>
    <row r="4191" customFormat="false" ht="15" hidden="false" customHeight="false" outlineLevel="0" collapsed="false">
      <c r="A4191" s="22" t="s">
        <v>2402</v>
      </c>
      <c r="B4191" s="22" t="n">
        <v>77</v>
      </c>
      <c r="C4191" s="22" t="n">
        <v>182</v>
      </c>
      <c r="D4191" s="22" t="n">
        <v>86</v>
      </c>
      <c r="E4191" s="22" t="n">
        <v>0</v>
      </c>
      <c r="F4191" s="22" t="n">
        <f aca="false">D4191/SUM(C4191:E4191)</f>
        <v>0.32089552238806</v>
      </c>
      <c r="G4191" s="22" t="n">
        <v>188.9</v>
      </c>
      <c r="H4191" s="22" t="n">
        <v>72.2</v>
      </c>
      <c r="I4191" s="22" t="n">
        <v>6.9</v>
      </c>
      <c r="J4191" s="22" t="n">
        <v>9.788286</v>
      </c>
      <c r="K4191" s="22" t="n">
        <v>0.000425</v>
      </c>
      <c r="O4191" s="23"/>
    </row>
    <row r="4192" customFormat="false" ht="15" hidden="false" customHeight="false" outlineLevel="0" collapsed="false">
      <c r="A4192" s="22" t="s">
        <v>1901</v>
      </c>
      <c r="B4192" s="22" t="n">
        <v>49</v>
      </c>
      <c r="C4192" s="22" t="n">
        <v>33</v>
      </c>
      <c r="D4192" s="22" t="n">
        <v>85</v>
      </c>
      <c r="E4192" s="22" t="n">
        <v>147</v>
      </c>
      <c r="F4192" s="22" t="n">
        <f aca="false">D4192/SUM(C4192:E4192)</f>
        <v>0.320754716981132</v>
      </c>
      <c r="G4192" s="22" t="n">
        <v>21.51</v>
      </c>
      <c r="H4192" s="22" t="n">
        <v>107.98</v>
      </c>
      <c r="I4192" s="22" t="n">
        <v>135.51</v>
      </c>
      <c r="J4192" s="22" t="n">
        <v>12.001536</v>
      </c>
      <c r="K4192" s="22" t="n">
        <v>0.000802</v>
      </c>
      <c r="O4192" s="23"/>
    </row>
    <row r="4193" customFormat="false" ht="15" hidden="false" customHeight="false" outlineLevel="0" collapsed="false">
      <c r="A4193" s="22" t="s">
        <v>2487</v>
      </c>
      <c r="B4193" s="22" t="n">
        <v>117</v>
      </c>
      <c r="C4193" s="22" t="n">
        <v>163</v>
      </c>
      <c r="D4193" s="22" t="n">
        <v>82</v>
      </c>
      <c r="E4193" s="22" t="n">
        <v>11</v>
      </c>
      <c r="F4193" s="22" t="n">
        <f aca="false">D4193/SUM(C4193:E4193)</f>
        <v>0.3203125</v>
      </c>
      <c r="G4193" s="22" t="n">
        <v>162.56</v>
      </c>
      <c r="H4193" s="22" t="n">
        <v>82.88</v>
      </c>
      <c r="I4193" s="22" t="n">
        <v>10.56</v>
      </c>
      <c r="J4193" s="22" t="n">
        <v>0.028537</v>
      </c>
      <c r="K4193" s="22" t="n">
        <v>0.847513</v>
      </c>
      <c r="O4193" s="23"/>
    </row>
    <row r="4194" customFormat="false" ht="15" hidden="false" customHeight="false" outlineLevel="0" collapsed="false">
      <c r="A4194" s="22" t="s">
        <v>2507</v>
      </c>
      <c r="B4194" s="22" t="n">
        <v>97</v>
      </c>
      <c r="C4194" s="22" t="n">
        <v>158</v>
      </c>
      <c r="D4194" s="22" t="n">
        <v>81</v>
      </c>
      <c r="E4194" s="22" t="n">
        <v>14</v>
      </c>
      <c r="F4194" s="22" t="n">
        <f aca="false">D4194/SUM(C4194:E4194)</f>
        <v>0.320158102766798</v>
      </c>
      <c r="G4194" s="22" t="n">
        <v>155.74</v>
      </c>
      <c r="H4194" s="22" t="n">
        <v>85.52</v>
      </c>
      <c r="I4194" s="22" t="n">
        <v>11.74</v>
      </c>
      <c r="J4194" s="22" t="n">
        <v>0.706674</v>
      </c>
      <c r="K4194" s="22" t="n">
        <v>0.455361</v>
      </c>
      <c r="O4194" s="23"/>
    </row>
    <row r="4195" customFormat="false" ht="15" hidden="false" customHeight="false" outlineLevel="0" collapsed="false">
      <c r="A4195" s="22" t="s">
        <v>2508</v>
      </c>
      <c r="B4195" s="22" t="n">
        <v>79</v>
      </c>
      <c r="C4195" s="22" t="n">
        <v>172</v>
      </c>
      <c r="D4195" s="22" t="n">
        <v>88</v>
      </c>
      <c r="E4195" s="22" t="n">
        <v>15</v>
      </c>
      <c r="F4195" s="22" t="n">
        <f aca="false">D4195/SUM(C4195:E4195)</f>
        <v>0.32</v>
      </c>
      <c r="G4195" s="22" t="n">
        <v>169.66</v>
      </c>
      <c r="H4195" s="22" t="n">
        <v>92.68</v>
      </c>
      <c r="I4195" s="22" t="n">
        <v>12.66</v>
      </c>
      <c r="J4195" s="22" t="n">
        <v>0.702252</v>
      </c>
      <c r="K4195" s="22" t="n">
        <v>0.375518</v>
      </c>
      <c r="O4195" s="23"/>
    </row>
    <row r="4196" customFormat="false" ht="15" hidden="false" customHeight="false" outlineLevel="0" collapsed="false">
      <c r="A4196" s="22" t="s">
        <v>2509</v>
      </c>
      <c r="B4196" s="22" t="n">
        <v>81</v>
      </c>
      <c r="C4196" s="22" t="n">
        <v>106</v>
      </c>
      <c r="D4196" s="22" t="n">
        <v>54</v>
      </c>
      <c r="E4196" s="22" t="n">
        <v>9</v>
      </c>
      <c r="F4196" s="22" t="n">
        <f aca="false">D4196/SUM(C4196:E4196)</f>
        <v>0.319526627218935</v>
      </c>
      <c r="G4196" s="22" t="n">
        <v>104.67</v>
      </c>
      <c r="H4196" s="22" t="n">
        <v>56.66</v>
      </c>
      <c r="I4196" s="22" t="n">
        <v>7.67</v>
      </c>
      <c r="J4196" s="22" t="n">
        <v>0.373202</v>
      </c>
      <c r="K4196" s="22" t="n">
        <v>0.497976</v>
      </c>
      <c r="O4196" s="23"/>
    </row>
    <row r="4197" customFormat="false" ht="15" hidden="false" customHeight="false" outlineLevel="0" collapsed="false">
      <c r="A4197" s="22" t="s">
        <v>810</v>
      </c>
      <c r="B4197" s="22" t="n">
        <v>55</v>
      </c>
      <c r="C4197" s="22" t="n">
        <v>158</v>
      </c>
      <c r="D4197" s="22" t="n">
        <v>77</v>
      </c>
      <c r="E4197" s="22" t="n">
        <v>6</v>
      </c>
      <c r="F4197" s="22" t="n">
        <f aca="false">D4197/SUM(C4197:E4197)</f>
        <v>0.319502074688797</v>
      </c>
      <c r="G4197" s="22" t="n">
        <v>160.22</v>
      </c>
      <c r="H4197" s="22" t="n">
        <v>72.57</v>
      </c>
      <c r="I4197" s="22" t="n">
        <v>8.22</v>
      </c>
      <c r="J4197" s="22" t="n">
        <v>0.899624</v>
      </c>
      <c r="K4197" s="22" t="n">
        <v>0.518984</v>
      </c>
      <c r="O4197" s="23"/>
    </row>
    <row r="4198" customFormat="false" ht="15" hidden="false" customHeight="false" outlineLevel="0" collapsed="false">
      <c r="A4198" s="22" t="s">
        <v>2000</v>
      </c>
      <c r="B4198" s="22" t="n">
        <v>24</v>
      </c>
      <c r="C4198" s="22" t="n">
        <v>188</v>
      </c>
      <c r="D4198" s="22" t="n">
        <v>90</v>
      </c>
      <c r="E4198" s="22" t="n">
        <v>4</v>
      </c>
      <c r="F4198" s="22" t="n">
        <f aca="false">D4198/SUM(C4198:E4198)</f>
        <v>0.319148936170213</v>
      </c>
      <c r="G4198" s="22" t="n">
        <v>192.51</v>
      </c>
      <c r="H4198" s="22" t="n">
        <v>80.97</v>
      </c>
      <c r="I4198" s="22" t="n">
        <v>8.51</v>
      </c>
      <c r="J4198" s="22" t="n">
        <v>3.505919</v>
      </c>
      <c r="K4198" s="22" t="n">
        <v>0.093505</v>
      </c>
      <c r="O4198" s="23"/>
    </row>
    <row r="4199" customFormat="false" ht="15" hidden="false" customHeight="false" outlineLevel="0" collapsed="false">
      <c r="A4199" s="22" t="s">
        <v>2510</v>
      </c>
      <c r="B4199" s="22" t="n">
        <v>123</v>
      </c>
      <c r="C4199" s="22" t="n">
        <v>182</v>
      </c>
      <c r="D4199" s="22" t="n">
        <v>90</v>
      </c>
      <c r="E4199" s="22" t="n">
        <v>10</v>
      </c>
      <c r="F4199" s="22" t="n">
        <f aca="false">D4199/SUM(C4199:E4199)</f>
        <v>0.319148936170213</v>
      </c>
      <c r="G4199" s="22" t="n">
        <v>182.73</v>
      </c>
      <c r="H4199" s="22" t="n">
        <v>88.55</v>
      </c>
      <c r="I4199" s="22" t="n">
        <v>10.73</v>
      </c>
      <c r="J4199" s="22" t="n">
        <v>0.076029</v>
      </c>
      <c r="K4199" s="22" t="n">
        <v>1</v>
      </c>
      <c r="O4199" s="23"/>
    </row>
    <row r="4200" customFormat="false" ht="15" hidden="false" customHeight="false" outlineLevel="0" collapsed="false">
      <c r="A4200" s="22" t="s">
        <v>2511</v>
      </c>
      <c r="B4200" s="22" t="n">
        <v>25</v>
      </c>
      <c r="C4200" s="22" t="n">
        <v>168</v>
      </c>
      <c r="D4200" s="22" t="n">
        <v>82</v>
      </c>
      <c r="E4200" s="22" t="n">
        <v>7</v>
      </c>
      <c r="F4200" s="22" t="n">
        <f aca="false">D4200/SUM(C4200:E4200)</f>
        <v>0.319066147859922</v>
      </c>
      <c r="G4200" s="22" t="n">
        <v>169.96</v>
      </c>
      <c r="H4200" s="22" t="n">
        <v>78.07</v>
      </c>
      <c r="I4200" s="22" t="n">
        <v>8.96</v>
      </c>
      <c r="J4200" s="22" t="n">
        <v>0.65124</v>
      </c>
      <c r="K4200" s="22" t="n">
        <v>0.538876</v>
      </c>
      <c r="O4200" s="23"/>
    </row>
    <row r="4201" customFormat="false" ht="15" hidden="false" customHeight="false" outlineLevel="0" collapsed="false">
      <c r="A4201" s="22" t="s">
        <v>2512</v>
      </c>
      <c r="B4201" s="22" t="n">
        <v>74</v>
      </c>
      <c r="C4201" s="22" t="n">
        <v>6</v>
      </c>
      <c r="D4201" s="22" t="n">
        <v>89</v>
      </c>
      <c r="E4201" s="22" t="n">
        <v>184</v>
      </c>
      <c r="F4201" s="22" t="n">
        <f aca="false">D4201/SUM(C4201:E4201)</f>
        <v>0.318996415770609</v>
      </c>
      <c r="G4201" s="22" t="n">
        <v>9.14</v>
      </c>
      <c r="H4201" s="22" t="n">
        <v>82.72</v>
      </c>
      <c r="I4201" s="22" t="n">
        <v>187.14</v>
      </c>
      <c r="J4201" s="22" t="n">
        <v>1.608811</v>
      </c>
      <c r="K4201" s="22" t="n">
        <v>0.30996</v>
      </c>
      <c r="O4201" s="23"/>
    </row>
    <row r="4202" customFormat="false" ht="15" hidden="false" customHeight="false" outlineLevel="0" collapsed="false">
      <c r="A4202" s="22" t="s">
        <v>2440</v>
      </c>
      <c r="B4202" s="22" t="n">
        <v>90</v>
      </c>
      <c r="C4202" s="22" t="n">
        <v>17</v>
      </c>
      <c r="D4202" s="22" t="n">
        <v>88</v>
      </c>
      <c r="E4202" s="22" t="n">
        <v>171</v>
      </c>
      <c r="F4202" s="22" t="n">
        <f aca="false">D4202/SUM(C4202:E4202)</f>
        <v>0.318840579710145</v>
      </c>
      <c r="G4202" s="22" t="n">
        <v>13.48</v>
      </c>
      <c r="H4202" s="22" t="n">
        <v>95.04</v>
      </c>
      <c r="I4202" s="22" t="n">
        <v>167.48</v>
      </c>
      <c r="J4202" s="22" t="n">
        <v>1.512903</v>
      </c>
      <c r="K4202" s="22" t="n">
        <v>0.221835</v>
      </c>
      <c r="O4202" s="23"/>
    </row>
    <row r="4203" customFormat="false" ht="15" hidden="false" customHeight="false" outlineLevel="0" collapsed="false">
      <c r="A4203" s="22" t="s">
        <v>2440</v>
      </c>
      <c r="B4203" s="22" t="n">
        <v>91</v>
      </c>
      <c r="C4203" s="22" t="n">
        <v>17</v>
      </c>
      <c r="D4203" s="22" t="n">
        <v>88</v>
      </c>
      <c r="E4203" s="22" t="n">
        <v>171</v>
      </c>
      <c r="F4203" s="22" t="n">
        <f aca="false">D4203/SUM(C4203:E4203)</f>
        <v>0.318840579710145</v>
      </c>
      <c r="G4203" s="22" t="n">
        <v>13.48</v>
      </c>
      <c r="H4203" s="22" t="n">
        <v>95.04</v>
      </c>
      <c r="I4203" s="22" t="n">
        <v>167.48</v>
      </c>
      <c r="J4203" s="22" t="n">
        <v>1.512903</v>
      </c>
      <c r="K4203" s="22" t="n">
        <v>0.221835</v>
      </c>
      <c r="O4203" s="23"/>
    </row>
    <row r="4204" customFormat="false" ht="15" hidden="false" customHeight="false" outlineLevel="0" collapsed="false">
      <c r="A4204" s="22" t="s">
        <v>2513</v>
      </c>
      <c r="B4204" s="22" t="n">
        <v>122</v>
      </c>
      <c r="C4204" s="22" t="n">
        <v>172</v>
      </c>
      <c r="D4204" s="22" t="n">
        <v>87</v>
      </c>
      <c r="E4204" s="22" t="n">
        <v>14</v>
      </c>
      <c r="F4204" s="22" t="n">
        <f aca="false">D4204/SUM(C4204:E4204)</f>
        <v>0.318681318681319</v>
      </c>
      <c r="G4204" s="22" t="n">
        <v>170.11</v>
      </c>
      <c r="H4204" s="22" t="n">
        <v>90.78</v>
      </c>
      <c r="I4204" s="22" t="n">
        <v>12.11</v>
      </c>
      <c r="J4204" s="22" t="n">
        <v>0.472945</v>
      </c>
      <c r="K4204" s="22" t="n">
        <v>0.469517</v>
      </c>
      <c r="O4204" s="23"/>
    </row>
    <row r="4205" customFormat="false" ht="15" hidden="false" customHeight="false" outlineLevel="0" collapsed="false">
      <c r="A4205" s="22" t="s">
        <v>2514</v>
      </c>
      <c r="B4205" s="22" t="n">
        <v>33</v>
      </c>
      <c r="C4205" s="22" t="n">
        <v>89</v>
      </c>
      <c r="D4205" s="22" t="n">
        <v>87</v>
      </c>
      <c r="E4205" s="22" t="n">
        <v>97</v>
      </c>
      <c r="F4205" s="22" t="n">
        <f aca="false">D4205/SUM(C4205:E4205)</f>
        <v>0.318681318681319</v>
      </c>
      <c r="G4205" s="22" t="n">
        <v>64.31</v>
      </c>
      <c r="H4205" s="22" t="n">
        <v>136.38</v>
      </c>
      <c r="I4205" s="22" t="n">
        <v>72.31</v>
      </c>
      <c r="J4205" s="22" t="n">
        <v>35.792718</v>
      </c>
      <c r="K4205" s="22" t="n">
        <v>0</v>
      </c>
      <c r="O4205" s="23"/>
    </row>
    <row r="4206" customFormat="false" ht="15" hidden="false" customHeight="false" outlineLevel="0" collapsed="false">
      <c r="A4206" s="22" t="s">
        <v>2514</v>
      </c>
      <c r="B4206" s="22" t="n">
        <v>35</v>
      </c>
      <c r="C4206" s="22" t="n">
        <v>89</v>
      </c>
      <c r="D4206" s="22" t="n">
        <v>87</v>
      </c>
      <c r="E4206" s="22" t="n">
        <v>97</v>
      </c>
      <c r="F4206" s="22" t="n">
        <f aca="false">D4206/SUM(C4206:E4206)</f>
        <v>0.318681318681319</v>
      </c>
      <c r="G4206" s="22" t="n">
        <v>64.31</v>
      </c>
      <c r="H4206" s="22" t="n">
        <v>136.38</v>
      </c>
      <c r="I4206" s="22" t="n">
        <v>72.31</v>
      </c>
      <c r="J4206" s="22" t="n">
        <v>35.792718</v>
      </c>
      <c r="K4206" s="22" t="n">
        <v>0</v>
      </c>
      <c r="O4206" s="23"/>
    </row>
    <row r="4207" customFormat="false" ht="15" hidden="false" customHeight="false" outlineLevel="0" collapsed="false">
      <c r="A4207" s="22" t="s">
        <v>2423</v>
      </c>
      <c r="B4207" s="22" t="n">
        <v>97</v>
      </c>
      <c r="C4207" s="22" t="n">
        <v>99</v>
      </c>
      <c r="D4207" s="22" t="n">
        <v>50</v>
      </c>
      <c r="E4207" s="22" t="n">
        <v>8</v>
      </c>
      <c r="F4207" s="22" t="n">
        <f aca="false">D4207/SUM(C4207:E4207)</f>
        <v>0.318471337579618</v>
      </c>
      <c r="G4207" s="22" t="n">
        <v>97.94</v>
      </c>
      <c r="H4207" s="22" t="n">
        <v>52.13</v>
      </c>
      <c r="I4207" s="22" t="n">
        <v>6.94</v>
      </c>
      <c r="J4207" s="22" t="n">
        <v>0.261494</v>
      </c>
      <c r="K4207" s="22" t="n">
        <v>0.630523</v>
      </c>
      <c r="O4207" s="23"/>
    </row>
    <row r="4208" customFormat="false" ht="15" hidden="false" customHeight="false" outlineLevel="0" collapsed="false">
      <c r="A4208" s="22" t="s">
        <v>2515</v>
      </c>
      <c r="B4208" s="22" t="n">
        <v>38</v>
      </c>
      <c r="C4208" s="22" t="n">
        <v>87</v>
      </c>
      <c r="D4208" s="22" t="n">
        <v>78</v>
      </c>
      <c r="E4208" s="22" t="n">
        <v>80</v>
      </c>
      <c r="F4208" s="22" t="n">
        <f aca="false">D4208/SUM(C4208:E4208)</f>
        <v>0.318367346938775</v>
      </c>
      <c r="G4208" s="22" t="n">
        <v>64.8</v>
      </c>
      <c r="H4208" s="22" t="n">
        <v>122.4</v>
      </c>
      <c r="I4208" s="22" t="n">
        <v>57.8</v>
      </c>
      <c r="J4208" s="22" t="n">
        <v>32.238082</v>
      </c>
      <c r="K4208" s="22" t="n">
        <v>0</v>
      </c>
      <c r="O4208" s="23"/>
    </row>
    <row r="4209" customFormat="false" ht="15" hidden="false" customHeight="false" outlineLevel="0" collapsed="false">
      <c r="A4209" s="22" t="s">
        <v>2259</v>
      </c>
      <c r="B4209" s="22" t="n">
        <v>23</v>
      </c>
      <c r="C4209" s="22" t="n">
        <v>185</v>
      </c>
      <c r="D4209" s="22" t="n">
        <v>91</v>
      </c>
      <c r="E4209" s="22" t="n">
        <v>10</v>
      </c>
      <c r="F4209" s="22" t="n">
        <f aca="false">D4209/SUM(C4209:E4209)</f>
        <v>0.318181818181818</v>
      </c>
      <c r="G4209" s="22" t="n">
        <v>185.77</v>
      </c>
      <c r="H4209" s="22" t="n">
        <v>89.46</v>
      </c>
      <c r="I4209" s="22" t="n">
        <v>10.77</v>
      </c>
      <c r="J4209" s="22" t="n">
        <v>0.084775</v>
      </c>
      <c r="K4209" s="22" t="n">
        <v>0.85219</v>
      </c>
      <c r="O4209" s="23"/>
    </row>
    <row r="4210" customFormat="false" ht="15" hidden="false" customHeight="false" outlineLevel="0" collapsed="false">
      <c r="A4210" s="22" t="s">
        <v>1781</v>
      </c>
      <c r="B4210" s="22" t="n">
        <v>85</v>
      </c>
      <c r="C4210" s="22" t="n">
        <v>182</v>
      </c>
      <c r="D4210" s="22" t="n">
        <v>91</v>
      </c>
      <c r="E4210" s="22" t="n">
        <v>13</v>
      </c>
      <c r="F4210" s="22" t="n">
        <f aca="false">D4210/SUM(C4210:E4210)</f>
        <v>0.318181818181818</v>
      </c>
      <c r="G4210" s="22" t="n">
        <v>180.97</v>
      </c>
      <c r="H4210" s="22" t="n">
        <v>93.07</v>
      </c>
      <c r="I4210" s="22" t="n">
        <v>11.97</v>
      </c>
      <c r="J4210" s="22" t="n">
        <v>0.141235</v>
      </c>
      <c r="K4210" s="22" t="n">
        <v>0.716377</v>
      </c>
      <c r="O4210" s="23"/>
    </row>
    <row r="4211" customFormat="false" ht="15" hidden="false" customHeight="false" outlineLevel="0" collapsed="false">
      <c r="A4211" s="22" t="s">
        <v>2516</v>
      </c>
      <c r="B4211" s="22" t="n">
        <v>105</v>
      </c>
      <c r="C4211" s="22" t="n">
        <v>187</v>
      </c>
      <c r="D4211" s="22" t="n">
        <v>91</v>
      </c>
      <c r="E4211" s="22" t="n">
        <v>8</v>
      </c>
      <c r="F4211" s="22" t="n">
        <f aca="false">D4211/SUM(C4211:E4211)</f>
        <v>0.318181818181818</v>
      </c>
      <c r="G4211" s="22" t="n">
        <v>189.01</v>
      </c>
      <c r="H4211" s="22" t="n">
        <v>86.98</v>
      </c>
      <c r="I4211" s="22" t="n">
        <v>10.01</v>
      </c>
      <c r="J4211" s="22" t="n">
        <v>0.609557</v>
      </c>
      <c r="K4211" s="22" t="n">
        <v>0.559974</v>
      </c>
      <c r="O4211" s="23"/>
    </row>
    <row r="4212" customFormat="false" ht="15" hidden="false" customHeight="false" outlineLevel="0" collapsed="false">
      <c r="A4212" s="22" t="s">
        <v>2517</v>
      </c>
      <c r="B4212" s="22" t="n">
        <v>19</v>
      </c>
      <c r="C4212" s="22" t="n">
        <v>172</v>
      </c>
      <c r="D4212" s="22" t="n">
        <v>84</v>
      </c>
      <c r="E4212" s="22" t="n">
        <v>8</v>
      </c>
      <c r="F4212" s="22" t="n">
        <f aca="false">D4212/SUM(C4212:E4212)</f>
        <v>0.318181818181818</v>
      </c>
      <c r="G4212" s="22" t="n">
        <v>173.47</v>
      </c>
      <c r="H4212" s="22" t="n">
        <v>81.06</v>
      </c>
      <c r="I4212" s="22" t="n">
        <v>9.47</v>
      </c>
      <c r="J4212" s="22" t="n">
        <v>0.347136</v>
      </c>
      <c r="K4212" s="22" t="n">
        <v>0.689452</v>
      </c>
      <c r="O4212" s="23"/>
    </row>
    <row r="4213" customFormat="false" ht="15" hidden="false" customHeight="false" outlineLevel="0" collapsed="false">
      <c r="A4213" s="22" t="s">
        <v>2479</v>
      </c>
      <c r="B4213" s="22" t="n">
        <v>81</v>
      </c>
      <c r="C4213" s="22" t="n">
        <v>8</v>
      </c>
      <c r="D4213" s="22" t="n">
        <v>91</v>
      </c>
      <c r="E4213" s="22" t="n">
        <v>187</v>
      </c>
      <c r="F4213" s="22" t="n">
        <f aca="false">D4213/SUM(C4213:E4213)</f>
        <v>0.318181818181818</v>
      </c>
      <c r="G4213" s="22" t="n">
        <v>10.01</v>
      </c>
      <c r="H4213" s="22" t="n">
        <v>86.98</v>
      </c>
      <c r="I4213" s="22" t="n">
        <v>189.01</v>
      </c>
      <c r="J4213" s="22" t="n">
        <v>0.609557</v>
      </c>
      <c r="K4213" s="22" t="n">
        <v>0.559974</v>
      </c>
      <c r="O4213" s="23"/>
    </row>
    <row r="4214" customFormat="false" ht="15" hidden="false" customHeight="false" outlineLevel="0" collapsed="false">
      <c r="A4214" s="22" t="s">
        <v>2404</v>
      </c>
      <c r="B4214" s="22" t="n">
        <v>39</v>
      </c>
      <c r="C4214" s="22" t="n">
        <v>0</v>
      </c>
      <c r="D4214" s="22" t="n">
        <v>90</v>
      </c>
      <c r="E4214" s="22" t="n">
        <v>193</v>
      </c>
      <c r="F4214" s="22" t="n">
        <f aca="false">D4214/SUM(C4214:E4214)</f>
        <v>0.318021201413428</v>
      </c>
      <c r="G4214" s="22" t="n">
        <v>7.16</v>
      </c>
      <c r="H4214" s="22" t="n">
        <v>75.69</v>
      </c>
      <c r="I4214" s="22" t="n">
        <v>200.16</v>
      </c>
      <c r="J4214" s="22" t="n">
        <v>10.117135</v>
      </c>
      <c r="K4214" s="22" t="n">
        <v>0.000475</v>
      </c>
      <c r="O4214" s="23"/>
    </row>
    <row r="4215" customFormat="false" ht="15" hidden="false" customHeight="false" outlineLevel="0" collapsed="false">
      <c r="A4215" s="22" t="s">
        <v>2404</v>
      </c>
      <c r="B4215" s="22" t="n">
        <v>41</v>
      </c>
      <c r="C4215" s="22" t="n">
        <v>0</v>
      </c>
      <c r="D4215" s="22" t="n">
        <v>90</v>
      </c>
      <c r="E4215" s="22" t="n">
        <v>193</v>
      </c>
      <c r="F4215" s="22" t="n">
        <f aca="false">D4215/SUM(C4215:E4215)</f>
        <v>0.318021201413428</v>
      </c>
      <c r="G4215" s="22" t="n">
        <v>7.16</v>
      </c>
      <c r="H4215" s="22" t="n">
        <v>75.69</v>
      </c>
      <c r="I4215" s="22" t="n">
        <v>200.16</v>
      </c>
      <c r="J4215" s="22" t="n">
        <v>10.117135</v>
      </c>
      <c r="K4215" s="22" t="n">
        <v>0.000475</v>
      </c>
      <c r="O4215" s="23"/>
    </row>
    <row r="4216" customFormat="false" ht="15" hidden="false" customHeight="false" outlineLevel="0" collapsed="false">
      <c r="A4216" s="22" t="s">
        <v>2518</v>
      </c>
      <c r="B4216" s="22" t="n">
        <v>37</v>
      </c>
      <c r="C4216" s="22" t="n">
        <v>2</v>
      </c>
      <c r="D4216" s="22" t="n">
        <v>55</v>
      </c>
      <c r="E4216" s="22" t="n">
        <v>116</v>
      </c>
      <c r="F4216" s="22" t="n">
        <f aca="false">D4216/SUM(C4216:E4216)</f>
        <v>0.317919075144509</v>
      </c>
      <c r="G4216" s="22" t="n">
        <v>5.03</v>
      </c>
      <c r="H4216" s="22" t="n">
        <v>48.94</v>
      </c>
      <c r="I4216" s="22" t="n">
        <v>119.03</v>
      </c>
      <c r="J4216" s="22" t="n">
        <v>2.653232</v>
      </c>
      <c r="K4216" s="22" t="n">
        <v>0.173667</v>
      </c>
      <c r="O4216" s="23"/>
    </row>
    <row r="4217" customFormat="false" ht="15" hidden="false" customHeight="false" outlineLevel="0" collapsed="false">
      <c r="A4217" s="22" t="s">
        <v>2519</v>
      </c>
      <c r="B4217" s="22" t="n">
        <v>8</v>
      </c>
      <c r="C4217" s="22" t="n">
        <v>115</v>
      </c>
      <c r="D4217" s="22" t="n">
        <v>55</v>
      </c>
      <c r="E4217" s="22" t="n">
        <v>3</v>
      </c>
      <c r="F4217" s="22" t="n">
        <f aca="false">D4217/SUM(C4217:E4217)</f>
        <v>0.317919075144509</v>
      </c>
      <c r="G4217" s="22" t="n">
        <v>117.38</v>
      </c>
      <c r="H4217" s="22" t="n">
        <v>50.25</v>
      </c>
      <c r="I4217" s="22" t="n">
        <v>5.38</v>
      </c>
      <c r="J4217" s="22" t="n">
        <v>1.548918</v>
      </c>
      <c r="K4217" s="22" t="n">
        <v>0.297461</v>
      </c>
      <c r="O4217" s="23"/>
    </row>
    <row r="4218" customFormat="false" ht="15" hidden="false" customHeight="false" outlineLevel="0" collapsed="false">
      <c r="A4218" s="22" t="s">
        <v>2520</v>
      </c>
      <c r="B4218" s="22" t="n">
        <v>9</v>
      </c>
      <c r="C4218" s="22" t="n">
        <v>186</v>
      </c>
      <c r="D4218" s="22" t="n">
        <v>89</v>
      </c>
      <c r="E4218" s="22" t="n">
        <v>5</v>
      </c>
      <c r="F4218" s="22" t="n">
        <f aca="false">D4218/SUM(C4218:E4218)</f>
        <v>0.317857142857143</v>
      </c>
      <c r="G4218" s="22" t="n">
        <v>189.75</v>
      </c>
      <c r="H4218" s="22" t="n">
        <v>81.5</v>
      </c>
      <c r="I4218" s="22" t="n">
        <v>8.75</v>
      </c>
      <c r="J4218" s="22" t="n">
        <v>2.372418</v>
      </c>
      <c r="K4218" s="22" t="n">
        <v>0.1523</v>
      </c>
      <c r="O4218" s="23"/>
    </row>
    <row r="4219" customFormat="false" ht="15" hidden="false" customHeight="false" outlineLevel="0" collapsed="false">
      <c r="A4219" s="22" t="s">
        <v>283</v>
      </c>
      <c r="B4219" s="22" t="n">
        <v>66</v>
      </c>
      <c r="C4219" s="22" t="n">
        <v>189</v>
      </c>
      <c r="D4219" s="22" t="n">
        <v>88</v>
      </c>
      <c r="E4219" s="22" t="n">
        <v>0</v>
      </c>
      <c r="F4219" s="22" t="n">
        <f aca="false">D4219/SUM(C4219:E4219)</f>
        <v>0.317689530685921</v>
      </c>
      <c r="G4219" s="22" t="n">
        <v>195.99</v>
      </c>
      <c r="H4219" s="22" t="n">
        <v>74.02</v>
      </c>
      <c r="I4219" s="22" t="n">
        <v>6.99</v>
      </c>
      <c r="J4219" s="22" t="n">
        <v>9.878097</v>
      </c>
      <c r="K4219" s="22" t="n">
        <v>0.00044</v>
      </c>
      <c r="O4219" s="23"/>
    </row>
    <row r="4220" customFormat="false" ht="15" hidden="false" customHeight="false" outlineLevel="0" collapsed="false">
      <c r="A4220" s="22" t="s">
        <v>283</v>
      </c>
      <c r="B4220" s="22" t="n">
        <v>70</v>
      </c>
      <c r="C4220" s="22" t="n">
        <v>189</v>
      </c>
      <c r="D4220" s="22" t="n">
        <v>88</v>
      </c>
      <c r="E4220" s="22" t="n">
        <v>0</v>
      </c>
      <c r="F4220" s="22" t="n">
        <f aca="false">D4220/SUM(C4220:E4220)</f>
        <v>0.317689530685921</v>
      </c>
      <c r="G4220" s="22" t="n">
        <v>195.99</v>
      </c>
      <c r="H4220" s="22" t="n">
        <v>74.02</v>
      </c>
      <c r="I4220" s="22" t="n">
        <v>6.99</v>
      </c>
      <c r="J4220" s="22" t="n">
        <v>9.878097</v>
      </c>
      <c r="K4220" s="22" t="n">
        <v>0.00044</v>
      </c>
      <c r="O4220" s="23"/>
    </row>
    <row r="4221" customFormat="false" ht="15" hidden="false" customHeight="false" outlineLevel="0" collapsed="false">
      <c r="A4221" s="22" t="s">
        <v>283</v>
      </c>
      <c r="B4221" s="22" t="n">
        <v>74</v>
      </c>
      <c r="C4221" s="22" t="n">
        <v>189</v>
      </c>
      <c r="D4221" s="22" t="n">
        <v>88</v>
      </c>
      <c r="E4221" s="22" t="n">
        <v>0</v>
      </c>
      <c r="F4221" s="22" t="n">
        <f aca="false">D4221/SUM(C4221:E4221)</f>
        <v>0.317689530685921</v>
      </c>
      <c r="G4221" s="22" t="n">
        <v>195.99</v>
      </c>
      <c r="H4221" s="22" t="n">
        <v>74.02</v>
      </c>
      <c r="I4221" s="22" t="n">
        <v>6.99</v>
      </c>
      <c r="J4221" s="22" t="n">
        <v>9.878097</v>
      </c>
      <c r="K4221" s="22" t="n">
        <v>0.00044</v>
      </c>
      <c r="O4221" s="23"/>
    </row>
    <row r="4222" customFormat="false" ht="15" hidden="false" customHeight="false" outlineLevel="0" collapsed="false">
      <c r="A4222" s="22" t="s">
        <v>283</v>
      </c>
      <c r="B4222" s="22" t="n">
        <v>75</v>
      </c>
      <c r="C4222" s="22" t="n">
        <v>189</v>
      </c>
      <c r="D4222" s="22" t="n">
        <v>88</v>
      </c>
      <c r="E4222" s="22" t="n">
        <v>0</v>
      </c>
      <c r="F4222" s="22" t="n">
        <f aca="false">D4222/SUM(C4222:E4222)</f>
        <v>0.317689530685921</v>
      </c>
      <c r="G4222" s="22" t="n">
        <v>195.99</v>
      </c>
      <c r="H4222" s="22" t="n">
        <v>74.02</v>
      </c>
      <c r="I4222" s="22" t="n">
        <v>6.99</v>
      </c>
      <c r="J4222" s="22" t="n">
        <v>9.878097</v>
      </c>
      <c r="K4222" s="22" t="n">
        <v>0.00044</v>
      </c>
      <c r="O4222" s="23"/>
    </row>
    <row r="4223" customFormat="false" ht="15" hidden="false" customHeight="false" outlineLevel="0" collapsed="false">
      <c r="A4223" s="22" t="s">
        <v>2521</v>
      </c>
      <c r="B4223" s="22" t="n">
        <v>91</v>
      </c>
      <c r="C4223" s="22" t="n">
        <v>173</v>
      </c>
      <c r="D4223" s="22" t="n">
        <v>87</v>
      </c>
      <c r="E4223" s="22" t="n">
        <v>14</v>
      </c>
      <c r="F4223" s="22" t="n">
        <f aca="false">D4223/SUM(C4223:E4223)</f>
        <v>0.317518248175182</v>
      </c>
      <c r="G4223" s="22" t="n">
        <v>171.07</v>
      </c>
      <c r="H4223" s="22" t="n">
        <v>90.87</v>
      </c>
      <c r="I4223" s="22" t="n">
        <v>12.07</v>
      </c>
      <c r="J4223" s="22" t="n">
        <v>0.496182</v>
      </c>
      <c r="K4223" s="22" t="n">
        <v>0.468173</v>
      </c>
      <c r="O4223" s="23"/>
    </row>
    <row r="4224" customFormat="false" ht="15" hidden="false" customHeight="false" outlineLevel="0" collapsed="false">
      <c r="A4224" s="22" t="s">
        <v>686</v>
      </c>
      <c r="B4224" s="22" t="n">
        <v>76</v>
      </c>
      <c r="C4224" s="22" t="n">
        <v>6</v>
      </c>
      <c r="D4224" s="22" t="n">
        <v>86</v>
      </c>
      <c r="E4224" s="22" t="n">
        <v>179</v>
      </c>
      <c r="F4224" s="22" t="n">
        <f aca="false">D4224/SUM(C4224:E4224)</f>
        <v>0.317343173431734</v>
      </c>
      <c r="G4224" s="22" t="n">
        <v>8.86</v>
      </c>
      <c r="H4224" s="22" t="n">
        <v>80.28</v>
      </c>
      <c r="I4224" s="22" t="n">
        <v>181.86</v>
      </c>
      <c r="J4224" s="22" t="n">
        <v>1.375544</v>
      </c>
      <c r="K4224" s="22" t="n">
        <v>0.30723</v>
      </c>
      <c r="O4224" s="23"/>
    </row>
    <row r="4225" customFormat="false" ht="15" hidden="false" customHeight="false" outlineLevel="0" collapsed="false">
      <c r="A4225" s="22" t="s">
        <v>2522</v>
      </c>
      <c r="B4225" s="22" t="n">
        <v>67</v>
      </c>
      <c r="C4225" s="22" t="n">
        <v>167</v>
      </c>
      <c r="D4225" s="22" t="n">
        <v>85</v>
      </c>
      <c r="E4225" s="22" t="n">
        <v>16</v>
      </c>
      <c r="F4225" s="22" t="n">
        <f aca="false">D4225/SUM(C4225:E4225)</f>
        <v>0.317164179104478</v>
      </c>
      <c r="G4225" s="22" t="n">
        <v>163.77</v>
      </c>
      <c r="H4225" s="22" t="n">
        <v>91.46</v>
      </c>
      <c r="I4225" s="22" t="n">
        <v>12.77</v>
      </c>
      <c r="J4225" s="22" t="n">
        <v>1.337334</v>
      </c>
      <c r="K4225" s="22" t="n">
        <v>0.281058</v>
      </c>
      <c r="O4225" s="23"/>
    </row>
    <row r="4226" customFormat="false" ht="15" hidden="false" customHeight="false" outlineLevel="0" collapsed="false">
      <c r="A4226" s="22" t="s">
        <v>2523</v>
      </c>
      <c r="B4226" s="22" t="n">
        <v>11</v>
      </c>
      <c r="C4226" s="22" t="n">
        <v>184</v>
      </c>
      <c r="D4226" s="22" t="n">
        <v>90</v>
      </c>
      <c r="E4226" s="22" t="n">
        <v>10</v>
      </c>
      <c r="F4226" s="22" t="n">
        <f aca="false">D4226/SUM(C4226:E4226)</f>
        <v>0.316901408450704</v>
      </c>
      <c r="G4226" s="22" t="n">
        <v>184.65</v>
      </c>
      <c r="H4226" s="22" t="n">
        <v>88.7</v>
      </c>
      <c r="I4226" s="22" t="n">
        <v>10.65</v>
      </c>
      <c r="J4226" s="22" t="n">
        <v>0.061272</v>
      </c>
      <c r="K4226" s="22" t="n">
        <v>1</v>
      </c>
      <c r="O4226" s="23"/>
    </row>
    <row r="4227" customFormat="false" ht="15" hidden="false" customHeight="false" outlineLevel="0" collapsed="false">
      <c r="A4227" s="22" t="s">
        <v>2524</v>
      </c>
      <c r="B4227" s="22" t="n">
        <v>49</v>
      </c>
      <c r="C4227" s="22" t="n">
        <v>12</v>
      </c>
      <c r="D4227" s="22" t="n">
        <v>82</v>
      </c>
      <c r="E4227" s="22" t="n">
        <v>165</v>
      </c>
      <c r="F4227" s="22" t="n">
        <f aca="false">D4227/SUM(C4227:E4227)</f>
        <v>0.316602316602317</v>
      </c>
      <c r="G4227" s="22" t="n">
        <v>10.85</v>
      </c>
      <c r="H4227" s="22" t="n">
        <v>84.31</v>
      </c>
      <c r="I4227" s="22" t="n">
        <v>163.85</v>
      </c>
      <c r="J4227" s="22" t="n">
        <v>0.194248</v>
      </c>
      <c r="K4227" s="22" t="n">
        <v>0.701961</v>
      </c>
      <c r="O4227" s="23"/>
    </row>
    <row r="4228" customFormat="false" ht="15" hidden="false" customHeight="false" outlineLevel="0" collapsed="false">
      <c r="A4228" s="22" t="s">
        <v>2524</v>
      </c>
      <c r="B4228" s="22" t="n">
        <v>67</v>
      </c>
      <c r="C4228" s="22" t="n">
        <v>12</v>
      </c>
      <c r="D4228" s="22" t="n">
        <v>82</v>
      </c>
      <c r="E4228" s="22" t="n">
        <v>165</v>
      </c>
      <c r="F4228" s="22" t="n">
        <f aca="false">D4228/SUM(C4228:E4228)</f>
        <v>0.316602316602317</v>
      </c>
      <c r="G4228" s="22" t="n">
        <v>10.85</v>
      </c>
      <c r="H4228" s="22" t="n">
        <v>84.31</v>
      </c>
      <c r="I4228" s="22" t="n">
        <v>163.85</v>
      </c>
      <c r="J4228" s="22" t="n">
        <v>0.194248</v>
      </c>
      <c r="K4228" s="22" t="n">
        <v>0.701961</v>
      </c>
      <c r="O4228" s="23"/>
    </row>
    <row r="4229" customFormat="false" ht="15" hidden="false" customHeight="false" outlineLevel="0" collapsed="false">
      <c r="A4229" s="22" t="s">
        <v>1416</v>
      </c>
      <c r="B4229" s="22" t="n">
        <v>120</v>
      </c>
      <c r="C4229" s="22" t="n">
        <v>173</v>
      </c>
      <c r="D4229" s="22" t="n">
        <v>87</v>
      </c>
      <c r="E4229" s="22" t="n">
        <v>15</v>
      </c>
      <c r="F4229" s="22" t="n">
        <f aca="false">D4229/SUM(C4229:E4229)</f>
        <v>0.316363636363636</v>
      </c>
      <c r="G4229" s="22" t="n">
        <v>170.44</v>
      </c>
      <c r="H4229" s="22" t="n">
        <v>92.11</v>
      </c>
      <c r="I4229" s="22" t="n">
        <v>12.44</v>
      </c>
      <c r="J4229" s="22" t="n">
        <v>0.846656</v>
      </c>
      <c r="K4229" s="22" t="n">
        <v>0.368002</v>
      </c>
      <c r="O4229" s="23"/>
    </row>
    <row r="4230" customFormat="false" ht="15" hidden="false" customHeight="false" outlineLevel="0" collapsed="false">
      <c r="A4230" s="22" t="s">
        <v>2525</v>
      </c>
      <c r="B4230" s="22" t="n">
        <v>92</v>
      </c>
      <c r="C4230" s="22" t="n">
        <v>130</v>
      </c>
      <c r="D4230" s="22" t="n">
        <v>62</v>
      </c>
      <c r="E4230" s="22" t="n">
        <v>4</v>
      </c>
      <c r="F4230" s="22" t="n">
        <f aca="false">D4230/SUM(C4230:E4230)</f>
        <v>0.316326530612245</v>
      </c>
      <c r="G4230" s="22" t="n">
        <v>132.25</v>
      </c>
      <c r="H4230" s="22" t="n">
        <v>57.5</v>
      </c>
      <c r="I4230" s="22" t="n">
        <v>6.25</v>
      </c>
      <c r="J4230" s="22" t="n">
        <v>1.200454</v>
      </c>
      <c r="K4230" s="22" t="n">
        <v>0.338674</v>
      </c>
      <c r="O4230" s="23"/>
    </row>
    <row r="4231" customFormat="false" ht="15" hidden="false" customHeight="false" outlineLevel="0" collapsed="false">
      <c r="A4231" s="22" t="s">
        <v>2507</v>
      </c>
      <c r="B4231" s="22" t="n">
        <v>57</v>
      </c>
      <c r="C4231" s="22" t="n">
        <v>159</v>
      </c>
      <c r="D4231" s="22" t="n">
        <v>80</v>
      </c>
      <c r="E4231" s="22" t="n">
        <v>14</v>
      </c>
      <c r="F4231" s="22" t="n">
        <f aca="false">D4231/SUM(C4231:E4231)</f>
        <v>0.316205533596838</v>
      </c>
      <c r="G4231" s="22" t="n">
        <v>156.53</v>
      </c>
      <c r="H4231" s="22" t="n">
        <v>84.95</v>
      </c>
      <c r="I4231" s="22" t="n">
        <v>11.53</v>
      </c>
      <c r="J4231" s="22" t="n">
        <v>0.85857</v>
      </c>
      <c r="K4231" s="22" t="n">
        <v>0.350696</v>
      </c>
      <c r="O4231" s="23"/>
    </row>
    <row r="4232" customFormat="false" ht="15" hidden="false" customHeight="false" outlineLevel="0" collapsed="false">
      <c r="A4232" s="22" t="s">
        <v>2526</v>
      </c>
      <c r="B4232" s="22" t="n">
        <v>64</v>
      </c>
      <c r="C4232" s="22" t="n">
        <v>42</v>
      </c>
      <c r="D4232" s="22" t="n">
        <v>86</v>
      </c>
      <c r="E4232" s="22" t="n">
        <v>144</v>
      </c>
      <c r="F4232" s="22" t="n">
        <f aca="false">D4232/SUM(C4232:E4232)</f>
        <v>0.316176470588235</v>
      </c>
      <c r="G4232" s="22" t="n">
        <v>26.56</v>
      </c>
      <c r="H4232" s="22" t="n">
        <v>116.88</v>
      </c>
      <c r="I4232" s="22" t="n">
        <v>128.56</v>
      </c>
      <c r="J4232" s="22" t="n">
        <v>18.981896</v>
      </c>
      <c r="K4232" s="22" t="n">
        <v>1.9E-005</v>
      </c>
      <c r="O4232" s="23"/>
    </row>
    <row r="4233" customFormat="false" ht="15" hidden="false" customHeight="false" outlineLevel="0" collapsed="false">
      <c r="A4233" s="22" t="s">
        <v>2527</v>
      </c>
      <c r="B4233" s="22" t="n">
        <v>76</v>
      </c>
      <c r="C4233" s="22" t="n">
        <v>80</v>
      </c>
      <c r="D4233" s="22" t="n">
        <v>49</v>
      </c>
      <c r="E4233" s="22" t="n">
        <v>26</v>
      </c>
      <c r="F4233" s="22" t="n">
        <f aca="false">D4233/SUM(C4233:E4233)</f>
        <v>0.316129032258064</v>
      </c>
      <c r="G4233" s="22" t="n">
        <v>70.45</v>
      </c>
      <c r="H4233" s="22" t="n">
        <v>68.09</v>
      </c>
      <c r="I4233" s="22" t="n">
        <v>16.45</v>
      </c>
      <c r="J4233" s="22" t="n">
        <v>12.186895</v>
      </c>
      <c r="K4233" s="22" t="n">
        <v>0.000834</v>
      </c>
      <c r="O4233" s="23"/>
    </row>
    <row r="4234" customFormat="false" ht="15" hidden="false" customHeight="false" outlineLevel="0" collapsed="false">
      <c r="A4234" s="22" t="s">
        <v>2528</v>
      </c>
      <c r="B4234" s="22" t="n">
        <v>89</v>
      </c>
      <c r="C4234" s="22" t="n">
        <v>5</v>
      </c>
      <c r="D4234" s="22" t="n">
        <v>55</v>
      </c>
      <c r="E4234" s="22" t="n">
        <v>114</v>
      </c>
      <c r="F4234" s="22" t="n">
        <f aca="false">D4234/SUM(C4234:E4234)</f>
        <v>0.316091954022988</v>
      </c>
      <c r="G4234" s="22" t="n">
        <v>6.07</v>
      </c>
      <c r="H4234" s="22" t="n">
        <v>52.86</v>
      </c>
      <c r="I4234" s="22" t="n">
        <v>115.07</v>
      </c>
      <c r="J4234" s="22" t="n">
        <v>0.285405</v>
      </c>
      <c r="K4234" s="22" t="n">
        <v>0.802904</v>
      </c>
      <c r="O4234" s="23"/>
    </row>
    <row r="4235" customFormat="false" ht="15" hidden="false" customHeight="false" outlineLevel="0" collapsed="false">
      <c r="A4235" s="22" t="s">
        <v>292</v>
      </c>
      <c r="B4235" s="22" t="n">
        <v>9</v>
      </c>
      <c r="C4235" s="22" t="n">
        <v>175</v>
      </c>
      <c r="D4235" s="22" t="n">
        <v>85</v>
      </c>
      <c r="E4235" s="22" t="n">
        <v>9</v>
      </c>
      <c r="F4235" s="22" t="n">
        <f aca="false">D4235/SUM(C4235:E4235)</f>
        <v>0.315985130111524</v>
      </c>
      <c r="G4235" s="22" t="n">
        <v>175.86</v>
      </c>
      <c r="H4235" s="22" t="n">
        <v>83.28</v>
      </c>
      <c r="I4235" s="22" t="n">
        <v>9.86</v>
      </c>
      <c r="J4235" s="22" t="n">
        <v>0.114652</v>
      </c>
      <c r="K4235" s="22" t="n">
        <v>0.845352</v>
      </c>
      <c r="O4235" s="23"/>
    </row>
    <row r="4236" customFormat="false" ht="15" hidden="false" customHeight="false" outlineLevel="0" collapsed="false">
      <c r="A4236" s="22" t="s">
        <v>292</v>
      </c>
      <c r="B4236" s="22" t="n">
        <v>10</v>
      </c>
      <c r="C4236" s="22" t="n">
        <v>175</v>
      </c>
      <c r="D4236" s="22" t="n">
        <v>85</v>
      </c>
      <c r="E4236" s="22" t="n">
        <v>9</v>
      </c>
      <c r="F4236" s="22" t="n">
        <f aca="false">D4236/SUM(C4236:E4236)</f>
        <v>0.315985130111524</v>
      </c>
      <c r="G4236" s="22" t="n">
        <v>175.86</v>
      </c>
      <c r="H4236" s="22" t="n">
        <v>83.28</v>
      </c>
      <c r="I4236" s="22" t="n">
        <v>9.86</v>
      </c>
      <c r="J4236" s="22" t="n">
        <v>0.114652</v>
      </c>
      <c r="K4236" s="22" t="n">
        <v>0.845352</v>
      </c>
      <c r="O4236" s="23"/>
    </row>
    <row r="4237" customFormat="false" ht="15" hidden="false" customHeight="false" outlineLevel="0" collapsed="false">
      <c r="A4237" s="22" t="s">
        <v>292</v>
      </c>
      <c r="B4237" s="22" t="n">
        <v>11</v>
      </c>
      <c r="C4237" s="22" t="n">
        <v>175</v>
      </c>
      <c r="D4237" s="22" t="n">
        <v>85</v>
      </c>
      <c r="E4237" s="22" t="n">
        <v>9</v>
      </c>
      <c r="F4237" s="22" t="n">
        <f aca="false">D4237/SUM(C4237:E4237)</f>
        <v>0.315985130111524</v>
      </c>
      <c r="G4237" s="22" t="n">
        <v>175.86</v>
      </c>
      <c r="H4237" s="22" t="n">
        <v>83.28</v>
      </c>
      <c r="I4237" s="22" t="n">
        <v>9.86</v>
      </c>
      <c r="J4237" s="22" t="n">
        <v>0.114652</v>
      </c>
      <c r="K4237" s="22" t="n">
        <v>0.845352</v>
      </c>
      <c r="O4237" s="23"/>
    </row>
    <row r="4238" customFormat="false" ht="15" hidden="false" customHeight="false" outlineLevel="0" collapsed="false">
      <c r="A4238" s="22" t="s">
        <v>2529</v>
      </c>
      <c r="B4238" s="22" t="n">
        <v>123</v>
      </c>
      <c r="C4238" s="22" t="n">
        <v>182</v>
      </c>
      <c r="D4238" s="22" t="n">
        <v>90</v>
      </c>
      <c r="E4238" s="22" t="n">
        <v>13</v>
      </c>
      <c r="F4238" s="22" t="n">
        <f aca="false">D4238/SUM(C4238:E4238)</f>
        <v>0.31578947368421</v>
      </c>
      <c r="G4238" s="22" t="n">
        <v>180.8</v>
      </c>
      <c r="H4238" s="22" t="n">
        <v>92.39</v>
      </c>
      <c r="I4238" s="22" t="n">
        <v>11.8</v>
      </c>
      <c r="J4238" s="22" t="n">
        <v>0.191182</v>
      </c>
      <c r="K4238" s="22" t="n">
        <v>0.71408</v>
      </c>
      <c r="O4238" s="23"/>
    </row>
    <row r="4239" customFormat="false" ht="15" hidden="false" customHeight="false" outlineLevel="0" collapsed="false">
      <c r="A4239" s="22" t="s">
        <v>2530</v>
      </c>
      <c r="B4239" s="22" t="n">
        <v>30</v>
      </c>
      <c r="C4239" s="22" t="n">
        <v>110</v>
      </c>
      <c r="D4239" s="22" t="n">
        <v>54</v>
      </c>
      <c r="E4239" s="22" t="n">
        <v>7</v>
      </c>
      <c r="F4239" s="22" t="n">
        <f aca="false">D4239/SUM(C4239:E4239)</f>
        <v>0.31578947368421</v>
      </c>
      <c r="G4239" s="22" t="n">
        <v>109.76</v>
      </c>
      <c r="H4239" s="22" t="n">
        <v>54.48</v>
      </c>
      <c r="I4239" s="22" t="n">
        <v>6.76</v>
      </c>
      <c r="J4239" s="22" t="n">
        <v>0.013248</v>
      </c>
      <c r="K4239" s="22" t="n">
        <v>1</v>
      </c>
      <c r="O4239" s="23"/>
    </row>
    <row r="4240" customFormat="false" ht="15" hidden="false" customHeight="false" outlineLevel="0" collapsed="false">
      <c r="A4240" s="22" t="s">
        <v>2274</v>
      </c>
      <c r="B4240" s="22" t="n">
        <v>54</v>
      </c>
      <c r="C4240" s="22" t="n">
        <v>12</v>
      </c>
      <c r="D4240" s="22" t="n">
        <v>90</v>
      </c>
      <c r="E4240" s="22" t="n">
        <v>183</v>
      </c>
      <c r="F4240" s="22" t="n">
        <f aca="false">D4240/SUM(C4240:E4240)</f>
        <v>0.31578947368421</v>
      </c>
      <c r="G4240" s="22" t="n">
        <v>11.4</v>
      </c>
      <c r="H4240" s="22" t="n">
        <v>91.2</v>
      </c>
      <c r="I4240" s="22" t="n">
        <v>182.4</v>
      </c>
      <c r="J4240" s="22" t="n">
        <v>0.049342</v>
      </c>
      <c r="K4240" s="22" t="n">
        <v>0.852942</v>
      </c>
      <c r="O4240" s="23"/>
    </row>
    <row r="4241" customFormat="false" ht="15" hidden="false" customHeight="false" outlineLevel="0" collapsed="false">
      <c r="A4241" s="22" t="s">
        <v>2531</v>
      </c>
      <c r="B4241" s="22" t="n">
        <v>59</v>
      </c>
      <c r="C4241" s="22" t="n">
        <v>13</v>
      </c>
      <c r="D4241" s="22" t="n">
        <v>90</v>
      </c>
      <c r="E4241" s="22" t="n">
        <v>182</v>
      </c>
      <c r="F4241" s="22" t="n">
        <f aca="false">D4241/SUM(C4241:E4241)</f>
        <v>0.31578947368421</v>
      </c>
      <c r="G4241" s="22" t="n">
        <v>11.8</v>
      </c>
      <c r="H4241" s="22" t="n">
        <v>92.39</v>
      </c>
      <c r="I4241" s="22" t="n">
        <v>180.8</v>
      </c>
      <c r="J4241" s="22" t="n">
        <v>0.191182</v>
      </c>
      <c r="K4241" s="22" t="n">
        <v>0.71408</v>
      </c>
      <c r="O4241" s="23"/>
    </row>
    <row r="4242" customFormat="false" ht="15" hidden="false" customHeight="false" outlineLevel="0" collapsed="false">
      <c r="A4242" s="22" t="s">
        <v>668</v>
      </c>
      <c r="B4242" s="22" t="n">
        <v>13</v>
      </c>
      <c r="C4242" s="22" t="n">
        <v>123</v>
      </c>
      <c r="D4242" s="22" t="n">
        <v>60</v>
      </c>
      <c r="E4242" s="22" t="n">
        <v>7</v>
      </c>
      <c r="F4242" s="22" t="n">
        <f aca="false">D4242/SUM(C4242:E4242)</f>
        <v>0.31578947368421</v>
      </c>
      <c r="G4242" s="22" t="n">
        <v>123.21</v>
      </c>
      <c r="H4242" s="22" t="n">
        <v>59.59</v>
      </c>
      <c r="I4242" s="22" t="n">
        <v>7.21</v>
      </c>
      <c r="J4242" s="22" t="n">
        <v>0.009018</v>
      </c>
      <c r="K4242" s="22" t="n">
        <v>1</v>
      </c>
      <c r="O4242" s="23"/>
    </row>
    <row r="4243" customFormat="false" ht="15" hidden="false" customHeight="false" outlineLevel="0" collapsed="false">
      <c r="A4243" s="22" t="s">
        <v>2532</v>
      </c>
      <c r="B4243" s="22" t="n">
        <v>58</v>
      </c>
      <c r="C4243" s="22" t="n">
        <v>131</v>
      </c>
      <c r="D4243" s="22" t="n">
        <v>65</v>
      </c>
      <c r="E4243" s="22" t="n">
        <v>10</v>
      </c>
      <c r="F4243" s="22" t="n">
        <f aca="false">D4243/SUM(C4243:E4243)</f>
        <v>0.315533980582524</v>
      </c>
      <c r="G4243" s="22" t="n">
        <v>129.77</v>
      </c>
      <c r="H4243" s="22" t="n">
        <v>67.46</v>
      </c>
      <c r="I4243" s="22" t="n">
        <v>8.77</v>
      </c>
      <c r="J4243" s="22" t="n">
        <v>0.274705</v>
      </c>
      <c r="K4243" s="22" t="n">
        <v>0.669321</v>
      </c>
      <c r="O4243" s="23"/>
    </row>
    <row r="4244" customFormat="false" ht="15" hidden="false" customHeight="false" outlineLevel="0" collapsed="false">
      <c r="A4244" s="22" t="s">
        <v>2533</v>
      </c>
      <c r="B4244" s="22" t="n">
        <v>91</v>
      </c>
      <c r="C4244" s="22" t="n">
        <v>5</v>
      </c>
      <c r="D4244" s="22" t="n">
        <v>53</v>
      </c>
      <c r="E4244" s="22" t="n">
        <v>110</v>
      </c>
      <c r="F4244" s="22" t="n">
        <f aca="false">D4244/SUM(C4244:E4244)</f>
        <v>0.31547619047619</v>
      </c>
      <c r="G4244" s="22" t="n">
        <v>5.91</v>
      </c>
      <c r="H4244" s="22" t="n">
        <v>51.19</v>
      </c>
      <c r="I4244" s="22" t="n">
        <v>110.91</v>
      </c>
      <c r="J4244" s="22" t="n">
        <v>0.210638</v>
      </c>
      <c r="K4244" s="22" t="n">
        <v>0.802353</v>
      </c>
      <c r="O4244" s="23"/>
    </row>
    <row r="4245" customFormat="false" ht="15" hidden="false" customHeight="false" outlineLevel="0" collapsed="false">
      <c r="A4245" s="22" t="s">
        <v>2534</v>
      </c>
      <c r="B4245" s="22" t="n">
        <v>126</v>
      </c>
      <c r="C4245" s="22" t="n">
        <v>4</v>
      </c>
      <c r="D4245" s="22" t="n">
        <v>82</v>
      </c>
      <c r="E4245" s="22" t="n">
        <v>174</v>
      </c>
      <c r="F4245" s="22" t="n">
        <f aca="false">D4245/SUM(C4245:E4245)</f>
        <v>0.315384615384615</v>
      </c>
      <c r="G4245" s="22" t="n">
        <v>7.79</v>
      </c>
      <c r="H4245" s="22" t="n">
        <v>74.42</v>
      </c>
      <c r="I4245" s="22" t="n">
        <v>177.79</v>
      </c>
      <c r="J4245" s="22" t="n">
        <v>2.694907</v>
      </c>
      <c r="K4245" s="22" t="n">
        <v>0.129329</v>
      </c>
      <c r="O4245" s="23"/>
    </row>
    <row r="4246" customFormat="false" ht="15" hidden="false" customHeight="false" outlineLevel="0" collapsed="false">
      <c r="A4246" s="22" t="s">
        <v>2535</v>
      </c>
      <c r="B4246" s="22" t="n">
        <v>69</v>
      </c>
      <c r="C4246" s="22" t="n">
        <v>176</v>
      </c>
      <c r="D4246" s="22" t="n">
        <v>87</v>
      </c>
      <c r="E4246" s="22" t="n">
        <v>13</v>
      </c>
      <c r="F4246" s="22" t="n">
        <f aca="false">D4246/SUM(C4246:E4246)</f>
        <v>0.315217391304348</v>
      </c>
      <c r="G4246" s="22" t="n">
        <v>174.57</v>
      </c>
      <c r="H4246" s="22" t="n">
        <v>89.87</v>
      </c>
      <c r="I4246" s="22" t="n">
        <v>11.57</v>
      </c>
      <c r="J4246" s="22" t="n">
        <v>0.281051</v>
      </c>
      <c r="K4246" s="22" t="n">
        <v>0.580724</v>
      </c>
      <c r="O4246" s="23"/>
    </row>
    <row r="4247" customFormat="false" ht="15" hidden="false" customHeight="false" outlineLevel="0" collapsed="false">
      <c r="A4247" s="22" t="s">
        <v>2536</v>
      </c>
      <c r="B4247" s="22" t="n">
        <v>14</v>
      </c>
      <c r="C4247" s="22" t="n">
        <v>3</v>
      </c>
      <c r="D4247" s="22" t="n">
        <v>52</v>
      </c>
      <c r="E4247" s="22" t="n">
        <v>110</v>
      </c>
      <c r="F4247" s="22" t="n">
        <f aca="false">D4247/SUM(C4247:E4247)</f>
        <v>0.315151515151515</v>
      </c>
      <c r="G4247" s="22" t="n">
        <v>5.1</v>
      </c>
      <c r="H4247" s="22" t="n">
        <v>47.81</v>
      </c>
      <c r="I4247" s="22" t="n">
        <v>112.1</v>
      </c>
      <c r="J4247" s="22" t="n">
        <v>1.269879</v>
      </c>
      <c r="K4247" s="22" t="n">
        <v>0.417399</v>
      </c>
      <c r="O4247" s="23"/>
    </row>
    <row r="4248" customFormat="false" ht="15" hidden="false" customHeight="false" outlineLevel="0" collapsed="false">
      <c r="A4248" s="22" t="s">
        <v>2537</v>
      </c>
      <c r="B4248" s="22" t="n">
        <v>35</v>
      </c>
      <c r="C4248" s="22" t="n">
        <v>4</v>
      </c>
      <c r="D4248" s="22" t="n">
        <v>57</v>
      </c>
      <c r="E4248" s="22" t="n">
        <v>120</v>
      </c>
      <c r="F4248" s="22" t="n">
        <f aca="false">D4248/SUM(C4248:E4248)</f>
        <v>0.314917127071823</v>
      </c>
      <c r="G4248" s="22" t="n">
        <v>5.84</v>
      </c>
      <c r="H4248" s="22" t="n">
        <v>53.33</v>
      </c>
      <c r="I4248" s="22" t="n">
        <v>121.84</v>
      </c>
      <c r="J4248" s="22" t="n">
        <v>0.857806</v>
      </c>
      <c r="K4248" s="22" t="n">
        <v>0.455347</v>
      </c>
      <c r="O4248" s="23"/>
    </row>
    <row r="4249" customFormat="false" ht="15" hidden="false" customHeight="false" outlineLevel="0" collapsed="false">
      <c r="A4249" s="22" t="s">
        <v>2538</v>
      </c>
      <c r="B4249" s="22" t="n">
        <v>72</v>
      </c>
      <c r="C4249" s="22" t="n">
        <v>189</v>
      </c>
      <c r="D4249" s="22" t="n">
        <v>90</v>
      </c>
      <c r="E4249" s="22" t="n">
        <v>7</v>
      </c>
      <c r="F4249" s="22" t="n">
        <f aca="false">D4249/SUM(C4249:E4249)</f>
        <v>0.314685314685315</v>
      </c>
      <c r="G4249" s="22" t="n">
        <v>191.45</v>
      </c>
      <c r="H4249" s="22" t="n">
        <v>85.09</v>
      </c>
      <c r="I4249" s="22" t="n">
        <v>9.45</v>
      </c>
      <c r="J4249" s="22" t="n">
        <v>0.951923</v>
      </c>
      <c r="K4249" s="22" t="n">
        <v>0.427309</v>
      </c>
      <c r="O4249" s="23"/>
    </row>
    <row r="4250" customFormat="false" ht="15" hidden="false" customHeight="false" outlineLevel="0" collapsed="false">
      <c r="A4250" s="22" t="s">
        <v>2539</v>
      </c>
      <c r="B4250" s="22" t="n">
        <v>74</v>
      </c>
      <c r="C4250" s="22" t="n">
        <v>179</v>
      </c>
      <c r="D4250" s="22" t="n">
        <v>90</v>
      </c>
      <c r="E4250" s="22" t="n">
        <v>17</v>
      </c>
      <c r="F4250" s="22" t="n">
        <f aca="false">D4250/SUM(C4250:E4250)</f>
        <v>0.314685314685315</v>
      </c>
      <c r="G4250" s="22" t="n">
        <v>175.44</v>
      </c>
      <c r="H4250" s="22" t="n">
        <v>97.12</v>
      </c>
      <c r="I4250" s="22" t="n">
        <v>13.44</v>
      </c>
      <c r="J4250" s="22" t="n">
        <v>1.536676</v>
      </c>
      <c r="K4250" s="22" t="n">
        <v>0.222879</v>
      </c>
      <c r="O4250" s="23"/>
    </row>
    <row r="4251" customFormat="false" ht="15" hidden="false" customHeight="false" outlineLevel="0" collapsed="false">
      <c r="A4251" s="22" t="s">
        <v>2540</v>
      </c>
      <c r="B4251" s="22" t="n">
        <v>120</v>
      </c>
      <c r="C4251" s="22" t="n">
        <v>185</v>
      </c>
      <c r="D4251" s="22" t="n">
        <v>90</v>
      </c>
      <c r="E4251" s="22" t="n">
        <v>11</v>
      </c>
      <c r="F4251" s="22" t="n">
        <f aca="false">D4251/SUM(C4251:E4251)</f>
        <v>0.314685314685315</v>
      </c>
      <c r="G4251" s="22" t="n">
        <v>184.97</v>
      </c>
      <c r="H4251" s="22" t="n">
        <v>90.07</v>
      </c>
      <c r="I4251" s="22" t="n">
        <v>10.97</v>
      </c>
      <c r="J4251" s="22" t="n">
        <v>0.000172</v>
      </c>
      <c r="K4251" s="22" t="n">
        <v>1</v>
      </c>
      <c r="O4251" s="23"/>
    </row>
    <row r="4252" customFormat="false" ht="15" hidden="false" customHeight="false" outlineLevel="0" collapsed="false">
      <c r="A4252" s="22" t="s">
        <v>2541</v>
      </c>
      <c r="B4252" s="22" t="n">
        <v>20</v>
      </c>
      <c r="C4252" s="22" t="n">
        <v>187</v>
      </c>
      <c r="D4252" s="22" t="n">
        <v>90</v>
      </c>
      <c r="E4252" s="22" t="n">
        <v>9</v>
      </c>
      <c r="F4252" s="22" t="n">
        <f aca="false">D4252/SUM(C4252:E4252)</f>
        <v>0.314685314685315</v>
      </c>
      <c r="G4252" s="22" t="n">
        <v>188.2</v>
      </c>
      <c r="H4252" s="22" t="n">
        <v>87.61</v>
      </c>
      <c r="I4252" s="22" t="n">
        <v>10.2</v>
      </c>
      <c r="J4252" s="22" t="n">
        <v>0.213135</v>
      </c>
      <c r="K4252" s="22" t="n">
        <v>0.846519</v>
      </c>
      <c r="O4252" s="23"/>
    </row>
    <row r="4253" customFormat="false" ht="15" hidden="false" customHeight="false" outlineLevel="0" collapsed="false">
      <c r="A4253" s="22" t="s">
        <v>2542</v>
      </c>
      <c r="B4253" s="22" t="n">
        <v>93</v>
      </c>
      <c r="C4253" s="22" t="n">
        <v>178</v>
      </c>
      <c r="D4253" s="22" t="n">
        <v>90</v>
      </c>
      <c r="E4253" s="22" t="n">
        <v>18</v>
      </c>
      <c r="F4253" s="22" t="n">
        <f aca="false">D4253/SUM(C4253:E4253)</f>
        <v>0.314685314685315</v>
      </c>
      <c r="G4253" s="22" t="n">
        <v>173.88</v>
      </c>
      <c r="H4253" s="22" t="n">
        <v>98.24</v>
      </c>
      <c r="I4253" s="22" t="n">
        <v>13.88</v>
      </c>
      <c r="J4253" s="22" t="n">
        <v>2.014201</v>
      </c>
      <c r="K4253" s="22" t="n">
        <v>0.167731</v>
      </c>
      <c r="O4253" s="23"/>
    </row>
    <row r="4254" customFormat="false" ht="15" hidden="false" customHeight="false" outlineLevel="0" collapsed="false">
      <c r="A4254" s="22" t="s">
        <v>2543</v>
      </c>
      <c r="B4254" s="22" t="n">
        <v>66</v>
      </c>
      <c r="C4254" s="22" t="n">
        <v>160</v>
      </c>
      <c r="D4254" s="22" t="n">
        <v>84</v>
      </c>
      <c r="E4254" s="22" t="n">
        <v>23</v>
      </c>
      <c r="F4254" s="22" t="n">
        <f aca="false">D4254/SUM(C4254:E4254)</f>
        <v>0.314606741573034</v>
      </c>
      <c r="G4254" s="22" t="n">
        <v>152.82</v>
      </c>
      <c r="H4254" s="22" t="n">
        <v>98.35</v>
      </c>
      <c r="I4254" s="22" t="n">
        <v>15.82</v>
      </c>
      <c r="J4254" s="22" t="n">
        <v>5.685554</v>
      </c>
      <c r="K4254" s="22" t="n">
        <v>0.019709</v>
      </c>
      <c r="O4254" s="23"/>
    </row>
    <row r="4255" customFormat="false" ht="15" hidden="false" customHeight="false" outlineLevel="0" collapsed="false">
      <c r="A4255" s="22" t="s">
        <v>2544</v>
      </c>
      <c r="B4255" s="22" t="n">
        <v>36</v>
      </c>
      <c r="C4255" s="22" t="n">
        <v>174</v>
      </c>
      <c r="D4255" s="22" t="n">
        <v>84</v>
      </c>
      <c r="E4255" s="22" t="n">
        <v>9</v>
      </c>
      <c r="F4255" s="22" t="n">
        <f aca="false">D4255/SUM(C4255:E4255)</f>
        <v>0.314606741573034</v>
      </c>
      <c r="G4255" s="22" t="n">
        <v>174.74</v>
      </c>
      <c r="H4255" s="22" t="n">
        <v>82.52</v>
      </c>
      <c r="I4255" s="22" t="n">
        <v>9.74</v>
      </c>
      <c r="J4255" s="22" t="n">
        <v>0.086257</v>
      </c>
      <c r="K4255" s="22" t="n">
        <v>1</v>
      </c>
      <c r="O4255" s="23"/>
    </row>
    <row r="4256" customFormat="false" ht="15" hidden="false" customHeight="false" outlineLevel="0" collapsed="false">
      <c r="A4256" s="22" t="s">
        <v>2399</v>
      </c>
      <c r="B4256" s="22" t="n">
        <v>50</v>
      </c>
      <c r="C4256" s="22" t="n">
        <v>143</v>
      </c>
      <c r="D4256" s="22" t="n">
        <v>72</v>
      </c>
      <c r="E4256" s="22" t="n">
        <v>14</v>
      </c>
      <c r="F4256" s="22" t="n">
        <f aca="false">D4256/SUM(C4256:E4256)</f>
        <v>0.314410480349345</v>
      </c>
      <c r="G4256" s="22" t="n">
        <v>139.92</v>
      </c>
      <c r="H4256" s="22" t="n">
        <v>78.17</v>
      </c>
      <c r="I4256" s="22" t="n">
        <v>10.92</v>
      </c>
      <c r="J4256" s="22" t="n">
        <v>1.424947</v>
      </c>
      <c r="K4256" s="22" t="n">
        <v>0.244994</v>
      </c>
      <c r="O4256" s="23"/>
    </row>
    <row r="4257" customFormat="false" ht="15" hidden="false" customHeight="false" outlineLevel="0" collapsed="false">
      <c r="A4257" s="22" t="s">
        <v>283</v>
      </c>
      <c r="B4257" s="22" t="n">
        <v>119</v>
      </c>
      <c r="C4257" s="22" t="n">
        <v>190</v>
      </c>
      <c r="D4257" s="22" t="n">
        <v>87</v>
      </c>
      <c r="E4257" s="22" t="n">
        <v>0</v>
      </c>
      <c r="F4257" s="22" t="n">
        <f aca="false">D4257/SUM(C4257:E4257)</f>
        <v>0.314079422382671</v>
      </c>
      <c r="G4257" s="22" t="n">
        <v>196.83</v>
      </c>
      <c r="H4257" s="22" t="n">
        <v>73.34</v>
      </c>
      <c r="I4257" s="22" t="n">
        <v>6.83</v>
      </c>
      <c r="J4257" s="22" t="n">
        <v>9.613566</v>
      </c>
      <c r="K4257" s="22" t="n">
        <v>0.000448</v>
      </c>
      <c r="O4257" s="23"/>
    </row>
    <row r="4258" customFormat="false" ht="15" hidden="false" customHeight="false" outlineLevel="0" collapsed="false">
      <c r="A4258" s="22" t="s">
        <v>283</v>
      </c>
      <c r="B4258" s="22" t="n">
        <v>122</v>
      </c>
      <c r="C4258" s="22" t="n">
        <v>190</v>
      </c>
      <c r="D4258" s="22" t="n">
        <v>87</v>
      </c>
      <c r="E4258" s="22" t="n">
        <v>0</v>
      </c>
      <c r="F4258" s="22" t="n">
        <f aca="false">D4258/SUM(C4258:E4258)</f>
        <v>0.314079422382671</v>
      </c>
      <c r="G4258" s="22" t="n">
        <v>196.83</v>
      </c>
      <c r="H4258" s="22" t="n">
        <v>73.34</v>
      </c>
      <c r="I4258" s="22" t="n">
        <v>6.83</v>
      </c>
      <c r="J4258" s="22" t="n">
        <v>9.613566</v>
      </c>
      <c r="K4258" s="22" t="n">
        <v>0.000448</v>
      </c>
      <c r="O4258" s="23"/>
    </row>
    <row r="4259" customFormat="false" ht="15" hidden="false" customHeight="false" outlineLevel="0" collapsed="false">
      <c r="A4259" s="22" t="s">
        <v>2545</v>
      </c>
      <c r="B4259" s="22" t="n">
        <v>59</v>
      </c>
      <c r="C4259" s="22" t="n">
        <v>181</v>
      </c>
      <c r="D4259" s="22" t="n">
        <v>87</v>
      </c>
      <c r="E4259" s="22" t="n">
        <v>9</v>
      </c>
      <c r="F4259" s="22" t="n">
        <f aca="false">D4259/SUM(C4259:E4259)</f>
        <v>0.314079422382671</v>
      </c>
      <c r="G4259" s="22" t="n">
        <v>181.95</v>
      </c>
      <c r="H4259" s="22" t="n">
        <v>85.1</v>
      </c>
      <c r="I4259" s="22" t="n">
        <v>9.95</v>
      </c>
      <c r="J4259" s="22" t="n">
        <v>0.138186</v>
      </c>
      <c r="K4259" s="22" t="n">
        <v>0.84564</v>
      </c>
      <c r="O4259" s="23"/>
    </row>
    <row r="4260" customFormat="false" ht="15" hidden="false" customHeight="false" outlineLevel="0" collapsed="false">
      <c r="A4260" s="22" t="s">
        <v>2546</v>
      </c>
      <c r="B4260" s="22" t="n">
        <v>38</v>
      </c>
      <c r="C4260" s="22" t="n">
        <v>149</v>
      </c>
      <c r="D4260" s="22" t="n">
        <v>76</v>
      </c>
      <c r="E4260" s="22" t="n">
        <v>17</v>
      </c>
      <c r="F4260" s="22" t="n">
        <f aca="false">D4260/SUM(C4260:E4260)</f>
        <v>0.314049586776859</v>
      </c>
      <c r="G4260" s="22" t="n">
        <v>144.5</v>
      </c>
      <c r="H4260" s="22" t="n">
        <v>85</v>
      </c>
      <c r="I4260" s="22" t="n">
        <v>12.5</v>
      </c>
      <c r="J4260" s="22" t="n">
        <v>2.71308</v>
      </c>
      <c r="K4260" s="22" t="n">
        <v>0.100794</v>
      </c>
      <c r="O4260" s="23"/>
    </row>
    <row r="4261" customFormat="false" ht="15" hidden="false" customHeight="false" outlineLevel="0" collapsed="false">
      <c r="A4261" s="22" t="s">
        <v>2547</v>
      </c>
      <c r="B4261" s="22" t="n">
        <v>17</v>
      </c>
      <c r="C4261" s="22" t="n">
        <v>147</v>
      </c>
      <c r="D4261" s="22" t="n">
        <v>70</v>
      </c>
      <c r="E4261" s="22" t="n">
        <v>6</v>
      </c>
      <c r="F4261" s="22" t="n">
        <f aca="false">D4261/SUM(C4261:E4261)</f>
        <v>0.31390134529148</v>
      </c>
      <c r="G4261" s="22" t="n">
        <v>148.54</v>
      </c>
      <c r="H4261" s="22" t="n">
        <v>66.92</v>
      </c>
      <c r="I4261" s="22" t="n">
        <v>7.54</v>
      </c>
      <c r="J4261" s="22" t="n">
        <v>0.471175</v>
      </c>
      <c r="K4261" s="22" t="n">
        <v>0.655528</v>
      </c>
      <c r="O4261" s="23"/>
    </row>
    <row r="4262" customFormat="false" ht="15" hidden="false" customHeight="false" outlineLevel="0" collapsed="false">
      <c r="A4262" s="22" t="s">
        <v>578</v>
      </c>
      <c r="B4262" s="22" t="n">
        <v>123</v>
      </c>
      <c r="C4262" s="22" t="n">
        <v>184</v>
      </c>
      <c r="D4262" s="22" t="n">
        <v>86</v>
      </c>
      <c r="E4262" s="22" t="n">
        <v>4</v>
      </c>
      <c r="F4262" s="22" t="n">
        <f aca="false">D4262/SUM(C4262:E4262)</f>
        <v>0.313868613138686</v>
      </c>
      <c r="G4262" s="22" t="n">
        <v>188.06</v>
      </c>
      <c r="H4262" s="22" t="n">
        <v>77.88</v>
      </c>
      <c r="I4262" s="22" t="n">
        <v>8.06</v>
      </c>
      <c r="J4262" s="22" t="n">
        <v>2.981903</v>
      </c>
      <c r="K4262" s="22" t="n">
        <v>0.132874</v>
      </c>
      <c r="O4262" s="23"/>
    </row>
    <row r="4263" customFormat="false" ht="15" hidden="false" customHeight="false" outlineLevel="0" collapsed="false">
      <c r="A4263" s="22" t="s">
        <v>197</v>
      </c>
      <c r="B4263" s="22" t="n">
        <v>80</v>
      </c>
      <c r="C4263" s="22" t="n">
        <v>128</v>
      </c>
      <c r="D4263" s="22" t="n">
        <v>85</v>
      </c>
      <c r="E4263" s="22" t="n">
        <v>58</v>
      </c>
      <c r="F4263" s="22" t="n">
        <f aca="false">D4263/SUM(C4263:E4263)</f>
        <v>0.313653136531365</v>
      </c>
      <c r="G4263" s="22" t="n">
        <v>107.27</v>
      </c>
      <c r="H4263" s="22" t="n">
        <v>126.46</v>
      </c>
      <c r="I4263" s="22" t="n">
        <v>37.27</v>
      </c>
      <c r="J4263" s="22" t="n">
        <v>29.128171</v>
      </c>
      <c r="K4263" s="22" t="n">
        <v>0</v>
      </c>
      <c r="O4263" s="23"/>
    </row>
    <row r="4264" customFormat="false" ht="15" hidden="false" customHeight="false" outlineLevel="0" collapsed="false">
      <c r="A4264" s="22" t="s">
        <v>2548</v>
      </c>
      <c r="B4264" s="22" t="n">
        <v>19</v>
      </c>
      <c r="C4264" s="22" t="n">
        <v>173</v>
      </c>
      <c r="D4264" s="22" t="n">
        <v>89</v>
      </c>
      <c r="E4264" s="22" t="n">
        <v>22</v>
      </c>
      <c r="F4264" s="22" t="n">
        <f aca="false">D4264/SUM(C4264:E4264)</f>
        <v>0.313380281690141</v>
      </c>
      <c r="G4264" s="22" t="n">
        <v>166.57</v>
      </c>
      <c r="H4264" s="22" t="n">
        <v>101.86</v>
      </c>
      <c r="I4264" s="22" t="n">
        <v>15.57</v>
      </c>
      <c r="J4264" s="22" t="n">
        <v>4.525214</v>
      </c>
      <c r="K4264" s="22" t="n">
        <v>0.045522</v>
      </c>
      <c r="O4264" s="23"/>
    </row>
    <row r="4265" customFormat="false" ht="15" hidden="false" customHeight="false" outlineLevel="0" collapsed="false">
      <c r="A4265" s="22" t="s">
        <v>2549</v>
      </c>
      <c r="B4265" s="22" t="n">
        <v>62</v>
      </c>
      <c r="C4265" s="22" t="n">
        <v>189</v>
      </c>
      <c r="D4265" s="22" t="n">
        <v>89</v>
      </c>
      <c r="E4265" s="22" t="n">
        <v>6</v>
      </c>
      <c r="F4265" s="22" t="n">
        <f aca="false">D4265/SUM(C4265:E4265)</f>
        <v>0.313380281690141</v>
      </c>
      <c r="G4265" s="22" t="n">
        <v>191.98</v>
      </c>
      <c r="H4265" s="22" t="n">
        <v>83.04</v>
      </c>
      <c r="I4265" s="22" t="n">
        <v>8.98</v>
      </c>
      <c r="J4265" s="22" t="n">
        <v>1.462713</v>
      </c>
      <c r="K4265" s="22" t="n">
        <v>0.30945</v>
      </c>
      <c r="O4265" s="23"/>
    </row>
    <row r="4266" customFormat="false" ht="15" hidden="false" customHeight="false" outlineLevel="0" collapsed="false">
      <c r="A4266" s="22" t="s">
        <v>2550</v>
      </c>
      <c r="B4266" s="22" t="n">
        <v>74</v>
      </c>
      <c r="C4266" s="22" t="n">
        <v>8</v>
      </c>
      <c r="D4266" s="22" t="n">
        <v>89</v>
      </c>
      <c r="E4266" s="22" t="n">
        <v>187</v>
      </c>
      <c r="F4266" s="22" t="n">
        <f aca="false">D4266/SUM(C4266:E4266)</f>
        <v>0.313380281690141</v>
      </c>
      <c r="G4266" s="22" t="n">
        <v>9.71</v>
      </c>
      <c r="H4266" s="22" t="n">
        <v>85.59</v>
      </c>
      <c r="I4266" s="22" t="n">
        <v>188.71</v>
      </c>
      <c r="J4266" s="22" t="n">
        <v>0.450855</v>
      </c>
      <c r="K4266" s="22" t="n">
        <v>0.692767</v>
      </c>
      <c r="O4266" s="23"/>
    </row>
    <row r="4267" customFormat="false" ht="15" hidden="false" customHeight="false" outlineLevel="0" collapsed="false">
      <c r="A4267" s="22" t="s">
        <v>2551</v>
      </c>
      <c r="B4267" s="22" t="n">
        <v>38</v>
      </c>
      <c r="C4267" s="22" t="n">
        <v>184</v>
      </c>
      <c r="D4267" s="22" t="n">
        <v>89</v>
      </c>
      <c r="E4267" s="22" t="n">
        <v>11</v>
      </c>
      <c r="F4267" s="22" t="n">
        <f aca="false">D4267/SUM(C4267:E4267)</f>
        <v>0.313380281690141</v>
      </c>
      <c r="G4267" s="22" t="n">
        <v>183.85</v>
      </c>
      <c r="H4267" s="22" t="n">
        <v>89.31</v>
      </c>
      <c r="I4267" s="22" t="n">
        <v>10.85</v>
      </c>
      <c r="J4267" s="22" t="n">
        <v>0.00338</v>
      </c>
      <c r="K4267" s="22" t="n">
        <v>1</v>
      </c>
      <c r="O4267" s="23"/>
    </row>
    <row r="4268" customFormat="false" ht="15" hidden="false" customHeight="false" outlineLevel="0" collapsed="false">
      <c r="A4268" s="22" t="s">
        <v>2552</v>
      </c>
      <c r="B4268" s="22" t="n">
        <v>74</v>
      </c>
      <c r="C4268" s="22" t="n">
        <v>184</v>
      </c>
      <c r="D4268" s="22" t="n">
        <v>88</v>
      </c>
      <c r="E4268" s="22" t="n">
        <v>9</v>
      </c>
      <c r="F4268" s="22" t="n">
        <f aca="false">D4268/SUM(C4268:E4268)</f>
        <v>0.313167259786477</v>
      </c>
      <c r="G4268" s="22" t="n">
        <v>185</v>
      </c>
      <c r="H4268" s="22" t="n">
        <v>86.01</v>
      </c>
      <c r="I4268" s="22" t="n">
        <v>10</v>
      </c>
      <c r="J4268" s="22" t="n">
        <v>0.150869</v>
      </c>
      <c r="K4268" s="22" t="n">
        <v>0.845849</v>
      </c>
      <c r="O4268" s="23"/>
    </row>
    <row r="4269" customFormat="false" ht="15" hidden="false" customHeight="false" outlineLevel="0" collapsed="false">
      <c r="A4269" s="22" t="s">
        <v>2553</v>
      </c>
      <c r="B4269" s="22" t="n">
        <v>34</v>
      </c>
      <c r="C4269" s="22" t="n">
        <v>132</v>
      </c>
      <c r="D4269" s="22" t="n">
        <v>62</v>
      </c>
      <c r="E4269" s="22" t="n">
        <v>4</v>
      </c>
      <c r="F4269" s="22" t="n">
        <f aca="false">D4269/SUM(C4269:E4269)</f>
        <v>0.313131313131313</v>
      </c>
      <c r="G4269" s="22" t="n">
        <v>134.19</v>
      </c>
      <c r="H4269" s="22" t="n">
        <v>57.63</v>
      </c>
      <c r="I4269" s="22" t="n">
        <v>6.19</v>
      </c>
      <c r="J4269" s="22" t="n">
        <v>1.14059</v>
      </c>
      <c r="K4269" s="22" t="n">
        <v>0.460843</v>
      </c>
      <c r="O4269" s="23"/>
    </row>
    <row r="4270" customFormat="false" ht="15" hidden="false" customHeight="false" outlineLevel="0" collapsed="false">
      <c r="A4270" s="22" t="s">
        <v>2554</v>
      </c>
      <c r="B4270" s="22" t="n">
        <v>64</v>
      </c>
      <c r="C4270" s="22" t="n">
        <v>137</v>
      </c>
      <c r="D4270" s="22" t="n">
        <v>67</v>
      </c>
      <c r="E4270" s="22" t="n">
        <v>10</v>
      </c>
      <c r="F4270" s="22" t="n">
        <f aca="false">D4270/SUM(C4270:E4270)</f>
        <v>0.313084112149533</v>
      </c>
      <c r="G4270" s="22" t="n">
        <v>135.84</v>
      </c>
      <c r="H4270" s="22" t="n">
        <v>69.32</v>
      </c>
      <c r="I4270" s="22" t="n">
        <v>8.84</v>
      </c>
      <c r="J4270" s="22" t="n">
        <v>0.238789</v>
      </c>
      <c r="K4270" s="22" t="n">
        <v>0.672027</v>
      </c>
      <c r="O4270" s="23"/>
    </row>
    <row r="4271" customFormat="false" ht="15" hidden="false" customHeight="false" outlineLevel="0" collapsed="false">
      <c r="A4271" s="22" t="s">
        <v>2555</v>
      </c>
      <c r="B4271" s="22" t="n">
        <v>34</v>
      </c>
      <c r="C4271" s="22" t="n">
        <v>12</v>
      </c>
      <c r="D4271" s="22" t="n">
        <v>81</v>
      </c>
      <c r="E4271" s="22" t="n">
        <v>166</v>
      </c>
      <c r="F4271" s="22" t="n">
        <f aca="false">D4271/SUM(C4271:E4271)</f>
        <v>0.312741312741313</v>
      </c>
      <c r="G4271" s="22" t="n">
        <v>10.64</v>
      </c>
      <c r="H4271" s="22" t="n">
        <v>83.72</v>
      </c>
      <c r="I4271" s="22" t="n">
        <v>164.64</v>
      </c>
      <c r="J4271" s="22" t="n">
        <v>0.272652</v>
      </c>
      <c r="K4271" s="22" t="n">
        <v>0.567392</v>
      </c>
      <c r="O4271" s="23"/>
    </row>
    <row r="4272" customFormat="false" ht="15" hidden="false" customHeight="false" outlineLevel="0" collapsed="false">
      <c r="A4272" s="22" t="s">
        <v>2556</v>
      </c>
      <c r="B4272" s="22" t="n">
        <v>26</v>
      </c>
      <c r="C4272" s="22" t="n">
        <v>8</v>
      </c>
      <c r="D4272" s="22" t="n">
        <v>86</v>
      </c>
      <c r="E4272" s="22" t="n">
        <v>181</v>
      </c>
      <c r="F4272" s="22" t="n">
        <f aca="false">D4272/SUM(C4272:E4272)</f>
        <v>0.312727272727273</v>
      </c>
      <c r="G4272" s="22" t="n">
        <v>9.46</v>
      </c>
      <c r="H4272" s="22" t="n">
        <v>83.08</v>
      </c>
      <c r="I4272" s="22" t="n">
        <v>182.46</v>
      </c>
      <c r="J4272" s="22" t="n">
        <v>0.338832</v>
      </c>
      <c r="K4272" s="22" t="n">
        <v>0.690874</v>
      </c>
      <c r="O4272" s="23"/>
    </row>
    <row r="4273" customFormat="false" ht="15" hidden="false" customHeight="false" outlineLevel="0" collapsed="false">
      <c r="A4273" s="22" t="s">
        <v>2557</v>
      </c>
      <c r="B4273" s="22" t="n">
        <v>79</v>
      </c>
      <c r="C4273" s="22" t="n">
        <v>183</v>
      </c>
      <c r="D4273" s="22" t="n">
        <v>85</v>
      </c>
      <c r="E4273" s="22" t="n">
        <v>4</v>
      </c>
      <c r="F4273" s="22" t="n">
        <f aca="false">D4273/SUM(C4273:E4273)</f>
        <v>0.3125</v>
      </c>
      <c r="G4273" s="22" t="n">
        <v>186.95</v>
      </c>
      <c r="H4273" s="22" t="n">
        <v>77.1</v>
      </c>
      <c r="I4273" s="22" t="n">
        <v>7.95</v>
      </c>
      <c r="J4273" s="22" t="n">
        <v>2.854832</v>
      </c>
      <c r="K4273" s="22" t="n">
        <v>0.131337</v>
      </c>
      <c r="O4273" s="23"/>
    </row>
    <row r="4274" customFormat="false" ht="15" hidden="false" customHeight="false" outlineLevel="0" collapsed="false">
      <c r="A4274" s="22" t="s">
        <v>2163</v>
      </c>
      <c r="B4274" s="22" t="n">
        <v>64</v>
      </c>
      <c r="C4274" s="22" t="n">
        <v>146</v>
      </c>
      <c r="D4274" s="22" t="n">
        <v>70</v>
      </c>
      <c r="E4274" s="22" t="n">
        <v>8</v>
      </c>
      <c r="F4274" s="22" t="n">
        <f aca="false">D4274/SUM(C4274:E4274)</f>
        <v>0.3125</v>
      </c>
      <c r="G4274" s="22" t="n">
        <v>146.25</v>
      </c>
      <c r="H4274" s="22" t="n">
        <v>69.49</v>
      </c>
      <c r="I4274" s="22" t="n">
        <v>8.25</v>
      </c>
      <c r="J4274" s="22" t="n">
        <v>0.012014</v>
      </c>
      <c r="K4274" s="22" t="n">
        <v>1</v>
      </c>
      <c r="O4274" s="23"/>
    </row>
    <row r="4275" customFormat="false" ht="15" hidden="false" customHeight="false" outlineLevel="0" collapsed="false">
      <c r="A4275" s="22" t="s">
        <v>2558</v>
      </c>
      <c r="B4275" s="22" t="n">
        <v>67</v>
      </c>
      <c r="C4275" s="22" t="n">
        <v>133</v>
      </c>
      <c r="D4275" s="22" t="n">
        <v>64</v>
      </c>
      <c r="E4275" s="22" t="n">
        <v>8</v>
      </c>
      <c r="F4275" s="22" t="n">
        <f aca="false">D4275/SUM(C4275:E4275)</f>
        <v>0.312195121951219</v>
      </c>
      <c r="G4275" s="22" t="n">
        <v>132.8</v>
      </c>
      <c r="H4275" s="22" t="n">
        <v>64.39</v>
      </c>
      <c r="I4275" s="22" t="n">
        <v>7.8</v>
      </c>
      <c r="J4275" s="22" t="n">
        <v>0.00753</v>
      </c>
      <c r="K4275" s="22" t="n">
        <v>1</v>
      </c>
      <c r="O4275" s="23"/>
    </row>
    <row r="4276" customFormat="false" ht="15" hidden="false" customHeight="false" outlineLevel="0" collapsed="false">
      <c r="A4276" s="22" t="s">
        <v>2559</v>
      </c>
      <c r="B4276" s="22" t="n">
        <v>124</v>
      </c>
      <c r="C4276" s="22" t="n">
        <v>10</v>
      </c>
      <c r="D4276" s="22" t="n">
        <v>88</v>
      </c>
      <c r="E4276" s="22" t="n">
        <v>184</v>
      </c>
      <c r="F4276" s="22" t="n">
        <f aca="false">D4276/SUM(C4276:E4276)</f>
        <v>0.312056737588652</v>
      </c>
      <c r="G4276" s="22" t="n">
        <v>10.34</v>
      </c>
      <c r="H4276" s="22" t="n">
        <v>87.32</v>
      </c>
      <c r="I4276" s="22" t="n">
        <v>184.34</v>
      </c>
      <c r="J4276" s="22" t="n">
        <v>0.017145</v>
      </c>
      <c r="K4276" s="22" t="n">
        <v>1</v>
      </c>
      <c r="O4276" s="23"/>
    </row>
    <row r="4277" customFormat="false" ht="15" hidden="false" customHeight="false" outlineLevel="0" collapsed="false">
      <c r="A4277" s="22" t="s">
        <v>2560</v>
      </c>
      <c r="B4277" s="22" t="n">
        <v>6</v>
      </c>
      <c r="C4277" s="22" t="n">
        <v>171</v>
      </c>
      <c r="D4277" s="22" t="n">
        <v>83</v>
      </c>
      <c r="E4277" s="22" t="n">
        <v>12</v>
      </c>
      <c r="F4277" s="22" t="n">
        <f aca="false">D4277/SUM(C4277:E4277)</f>
        <v>0.31203007518797</v>
      </c>
      <c r="G4277" s="22" t="n">
        <v>169.76</v>
      </c>
      <c r="H4277" s="22" t="n">
        <v>85.48</v>
      </c>
      <c r="I4277" s="22" t="n">
        <v>10.76</v>
      </c>
      <c r="J4277" s="22" t="n">
        <v>0.223782</v>
      </c>
      <c r="K4277" s="22" t="n">
        <v>0.701889</v>
      </c>
      <c r="O4277" s="23"/>
    </row>
    <row r="4278" customFormat="false" ht="15" hidden="false" customHeight="false" outlineLevel="0" collapsed="false">
      <c r="A4278" s="22" t="s">
        <v>131</v>
      </c>
      <c r="B4278" s="22" t="n">
        <v>28</v>
      </c>
      <c r="C4278" s="22" t="n">
        <v>192</v>
      </c>
      <c r="D4278" s="22" t="n">
        <v>87</v>
      </c>
      <c r="E4278" s="22" t="n">
        <v>0</v>
      </c>
      <c r="F4278" s="22" t="n">
        <f aca="false">D4278/SUM(C4278:E4278)</f>
        <v>0.311827956989247</v>
      </c>
      <c r="G4278" s="22" t="n">
        <v>198.78</v>
      </c>
      <c r="H4278" s="22" t="n">
        <v>73.44</v>
      </c>
      <c r="I4278" s="22" t="n">
        <v>6.78</v>
      </c>
      <c r="J4278" s="22" t="n">
        <v>9.51921</v>
      </c>
      <c r="K4278" s="22" t="n">
        <v>0.000459</v>
      </c>
      <c r="O4278" s="23"/>
    </row>
    <row r="4279" customFormat="false" ht="15" hidden="false" customHeight="false" outlineLevel="0" collapsed="false">
      <c r="A4279" s="22" t="s">
        <v>131</v>
      </c>
      <c r="B4279" s="22" t="n">
        <v>29</v>
      </c>
      <c r="C4279" s="22" t="n">
        <v>192</v>
      </c>
      <c r="D4279" s="22" t="n">
        <v>87</v>
      </c>
      <c r="E4279" s="22" t="n">
        <v>0</v>
      </c>
      <c r="F4279" s="22" t="n">
        <f aca="false">D4279/SUM(C4279:E4279)</f>
        <v>0.311827956989247</v>
      </c>
      <c r="G4279" s="22" t="n">
        <v>198.78</v>
      </c>
      <c r="H4279" s="22" t="n">
        <v>73.44</v>
      </c>
      <c r="I4279" s="22" t="n">
        <v>6.78</v>
      </c>
      <c r="J4279" s="22" t="n">
        <v>9.51921</v>
      </c>
      <c r="K4279" s="22" t="n">
        <v>0.000459</v>
      </c>
      <c r="O4279" s="23"/>
    </row>
    <row r="4280" customFormat="false" ht="15" hidden="false" customHeight="false" outlineLevel="0" collapsed="false">
      <c r="A4280" s="22" t="s">
        <v>2561</v>
      </c>
      <c r="B4280" s="22" t="n">
        <v>103</v>
      </c>
      <c r="C4280" s="22" t="n">
        <v>162</v>
      </c>
      <c r="D4280" s="22" t="n">
        <v>87</v>
      </c>
      <c r="E4280" s="22" t="n">
        <v>30</v>
      </c>
      <c r="F4280" s="22" t="n">
        <f aca="false">D4280/SUM(C4280:E4280)</f>
        <v>0.311827956989247</v>
      </c>
      <c r="G4280" s="22" t="n">
        <v>151.36</v>
      </c>
      <c r="H4280" s="22" t="n">
        <v>108.27</v>
      </c>
      <c r="I4280" s="22" t="n">
        <v>19.36</v>
      </c>
      <c r="J4280" s="22" t="n">
        <v>10.771111</v>
      </c>
      <c r="K4280" s="22" t="n">
        <v>0.001792</v>
      </c>
      <c r="O4280" s="23"/>
    </row>
    <row r="4281" customFormat="false" ht="15" hidden="false" customHeight="false" outlineLevel="0" collapsed="false">
      <c r="A4281" s="22" t="s">
        <v>2170</v>
      </c>
      <c r="B4281" s="22" t="n">
        <v>11</v>
      </c>
      <c r="C4281" s="22" t="n">
        <v>154</v>
      </c>
      <c r="D4281" s="22" t="n">
        <v>82</v>
      </c>
      <c r="E4281" s="22" t="n">
        <v>27</v>
      </c>
      <c r="F4281" s="22" t="n">
        <f aca="false">D4281/SUM(C4281:E4281)</f>
        <v>0.311787072243346</v>
      </c>
      <c r="G4281" s="22" t="n">
        <v>144.58</v>
      </c>
      <c r="H4281" s="22" t="n">
        <v>100.84</v>
      </c>
      <c r="I4281" s="22" t="n">
        <v>17.58</v>
      </c>
      <c r="J4281" s="22" t="n">
        <v>9.177422</v>
      </c>
      <c r="K4281" s="22" t="n">
        <v>0.00347</v>
      </c>
      <c r="O4281" s="23"/>
    </row>
    <row r="4282" customFormat="false" ht="15" hidden="false" customHeight="false" outlineLevel="0" collapsed="false">
      <c r="A4282" s="22" t="s">
        <v>418</v>
      </c>
      <c r="B4282" s="22" t="n">
        <v>97</v>
      </c>
      <c r="C4282" s="22" t="n">
        <v>157</v>
      </c>
      <c r="D4282" s="22" t="n">
        <v>72</v>
      </c>
      <c r="E4282" s="22" t="n">
        <v>2</v>
      </c>
      <c r="F4282" s="22" t="n">
        <f aca="false">D4282/SUM(C4282:E4282)</f>
        <v>0.311688311688312</v>
      </c>
      <c r="G4282" s="22" t="n">
        <v>161.25</v>
      </c>
      <c r="H4282" s="22" t="n">
        <v>63.5</v>
      </c>
      <c r="I4282" s="22" t="n">
        <v>6.25</v>
      </c>
      <c r="J4282" s="22" t="n">
        <v>4.141457</v>
      </c>
      <c r="K4282" s="22" t="n">
        <v>0.052871</v>
      </c>
      <c r="O4282" s="23"/>
    </row>
    <row r="4283" customFormat="false" ht="15" hidden="false" customHeight="false" outlineLevel="0" collapsed="false">
      <c r="A4283" s="22" t="s">
        <v>2562</v>
      </c>
      <c r="B4283" s="22" t="n">
        <v>48</v>
      </c>
      <c r="C4283" s="22" t="n">
        <v>9</v>
      </c>
      <c r="D4283" s="22" t="n">
        <v>52</v>
      </c>
      <c r="E4283" s="22" t="n">
        <v>106</v>
      </c>
      <c r="F4283" s="22" t="n">
        <f aca="false">D4283/SUM(C4283:E4283)</f>
        <v>0.311377245508982</v>
      </c>
      <c r="G4283" s="22" t="n">
        <v>7.34</v>
      </c>
      <c r="H4283" s="22" t="n">
        <v>55.33</v>
      </c>
      <c r="I4283" s="22" t="n">
        <v>104.34</v>
      </c>
      <c r="J4283" s="22" t="n">
        <v>0.604675</v>
      </c>
      <c r="K4283" s="22" t="n">
        <v>0.481698</v>
      </c>
      <c r="O4283" s="23"/>
    </row>
    <row r="4284" customFormat="false" ht="15" hidden="false" customHeight="false" outlineLevel="0" collapsed="false">
      <c r="A4284" s="22" t="s">
        <v>2563</v>
      </c>
      <c r="B4284" s="22" t="n">
        <v>77</v>
      </c>
      <c r="C4284" s="22" t="n">
        <v>104</v>
      </c>
      <c r="D4284" s="22" t="n">
        <v>52</v>
      </c>
      <c r="E4284" s="22" t="n">
        <v>11</v>
      </c>
      <c r="F4284" s="22" t="n">
        <f aca="false">D4284/SUM(C4284:E4284)</f>
        <v>0.311377245508982</v>
      </c>
      <c r="G4284" s="22" t="n">
        <v>101.2</v>
      </c>
      <c r="H4284" s="22" t="n">
        <v>57.6</v>
      </c>
      <c r="I4284" s="22" t="n">
        <v>8.2</v>
      </c>
      <c r="J4284" s="22" t="n">
        <v>1.58095</v>
      </c>
      <c r="K4284" s="22" t="n">
        <v>0.258806</v>
      </c>
      <c r="O4284" s="23"/>
    </row>
    <row r="4285" customFormat="false" ht="15" hidden="false" customHeight="false" outlineLevel="0" collapsed="false">
      <c r="A4285" s="22" t="s">
        <v>2564</v>
      </c>
      <c r="B4285" s="22" t="n">
        <v>42</v>
      </c>
      <c r="C4285" s="22" t="n">
        <v>12</v>
      </c>
      <c r="D4285" s="22" t="n">
        <v>75</v>
      </c>
      <c r="E4285" s="22" t="n">
        <v>154</v>
      </c>
      <c r="F4285" s="22" t="n">
        <f aca="false">D4285/SUM(C4285:E4285)</f>
        <v>0.311203319502075</v>
      </c>
      <c r="G4285" s="22" t="n">
        <v>10.17</v>
      </c>
      <c r="H4285" s="22" t="n">
        <v>78.67</v>
      </c>
      <c r="I4285" s="22" t="n">
        <v>152.17</v>
      </c>
      <c r="J4285" s="22" t="n">
        <v>0.523386</v>
      </c>
      <c r="K4285" s="22" t="n">
        <v>0.435042</v>
      </c>
      <c r="O4285" s="23"/>
    </row>
    <row r="4286" customFormat="false" ht="15" hidden="false" customHeight="false" outlineLevel="0" collapsed="false">
      <c r="A4286" s="22" t="s">
        <v>2565</v>
      </c>
      <c r="B4286" s="22" t="n">
        <v>76</v>
      </c>
      <c r="C4286" s="22" t="n">
        <v>189</v>
      </c>
      <c r="D4286" s="22" t="n">
        <v>89</v>
      </c>
      <c r="E4286" s="22" t="n">
        <v>8</v>
      </c>
      <c r="F4286" s="22" t="n">
        <f aca="false">D4286/SUM(C4286:E4286)</f>
        <v>0.311188811188811</v>
      </c>
      <c r="G4286" s="22" t="n">
        <v>190.64</v>
      </c>
      <c r="H4286" s="22" t="n">
        <v>85.73</v>
      </c>
      <c r="I4286" s="22" t="n">
        <v>9.64</v>
      </c>
      <c r="J4286" s="22" t="n">
        <v>0.417282</v>
      </c>
      <c r="K4286" s="22" t="n">
        <v>0.692496</v>
      </c>
      <c r="O4286" s="23"/>
    </row>
    <row r="4287" customFormat="false" ht="15" hidden="false" customHeight="false" outlineLevel="0" collapsed="false">
      <c r="A4287" s="22" t="s">
        <v>2566</v>
      </c>
      <c r="B4287" s="22" t="n">
        <v>117</v>
      </c>
      <c r="C4287" s="22" t="n">
        <v>11</v>
      </c>
      <c r="D4287" s="22" t="n">
        <v>89</v>
      </c>
      <c r="E4287" s="22" t="n">
        <v>186</v>
      </c>
      <c r="F4287" s="22" t="n">
        <f aca="false">D4287/SUM(C4287:E4287)</f>
        <v>0.311188811188811</v>
      </c>
      <c r="G4287" s="22" t="n">
        <v>10.77</v>
      </c>
      <c r="H4287" s="22" t="n">
        <v>89.46</v>
      </c>
      <c r="I4287" s="22" t="n">
        <v>185.77</v>
      </c>
      <c r="J4287" s="22" t="n">
        <v>0.007555</v>
      </c>
      <c r="K4287" s="22" t="n">
        <v>1</v>
      </c>
      <c r="O4287" s="23"/>
    </row>
    <row r="4288" customFormat="false" ht="15" hidden="false" customHeight="false" outlineLevel="0" collapsed="false">
      <c r="A4288" s="22" t="s">
        <v>2567</v>
      </c>
      <c r="B4288" s="22" t="n">
        <v>114</v>
      </c>
      <c r="C4288" s="22" t="n">
        <v>149</v>
      </c>
      <c r="D4288" s="22" t="n">
        <v>70</v>
      </c>
      <c r="E4288" s="22" t="n">
        <v>6</v>
      </c>
      <c r="F4288" s="22" t="n">
        <f aca="false">D4288/SUM(C4288:E4288)</f>
        <v>0.311111111111111</v>
      </c>
      <c r="G4288" s="22" t="n">
        <v>150.47</v>
      </c>
      <c r="H4288" s="22" t="n">
        <v>67.06</v>
      </c>
      <c r="I4288" s="22" t="n">
        <v>7.47</v>
      </c>
      <c r="J4288" s="22" t="n">
        <v>0.433147</v>
      </c>
      <c r="K4288" s="22" t="n">
        <v>0.655864</v>
      </c>
      <c r="O4288" s="23"/>
    </row>
    <row r="4289" customFormat="false" ht="15" hidden="false" customHeight="false" outlineLevel="0" collapsed="false">
      <c r="A4289" s="22" t="s">
        <v>2568</v>
      </c>
      <c r="B4289" s="22" t="n">
        <v>95</v>
      </c>
      <c r="C4289" s="22" t="n">
        <v>7</v>
      </c>
      <c r="D4289" s="22" t="n">
        <v>88</v>
      </c>
      <c r="E4289" s="22" t="n">
        <v>188</v>
      </c>
      <c r="F4289" s="22" t="n">
        <f aca="false">D4289/SUM(C4289:E4289)</f>
        <v>0.31095406360424</v>
      </c>
      <c r="G4289" s="22" t="n">
        <v>9.19</v>
      </c>
      <c r="H4289" s="22" t="n">
        <v>83.62</v>
      </c>
      <c r="I4289" s="22" t="n">
        <v>190.19</v>
      </c>
      <c r="J4289" s="22" t="n">
        <v>0.777058</v>
      </c>
      <c r="K4289" s="22" t="n">
        <v>0.544521</v>
      </c>
      <c r="O4289" s="23"/>
    </row>
    <row r="4290" customFormat="false" ht="15" hidden="false" customHeight="false" outlineLevel="0" collapsed="false">
      <c r="A4290" s="22" t="s">
        <v>2569</v>
      </c>
      <c r="B4290" s="22" t="n">
        <v>121</v>
      </c>
      <c r="C4290" s="22" t="n">
        <v>23</v>
      </c>
      <c r="D4290" s="22" t="n">
        <v>88</v>
      </c>
      <c r="E4290" s="22" t="n">
        <v>172</v>
      </c>
      <c r="F4290" s="22" t="n">
        <f aca="false">D4290/SUM(C4290:E4290)</f>
        <v>0.31095406360424</v>
      </c>
      <c r="G4290" s="22" t="n">
        <v>15.86</v>
      </c>
      <c r="H4290" s="22" t="n">
        <v>102.28</v>
      </c>
      <c r="I4290" s="22" t="n">
        <v>164.86</v>
      </c>
      <c r="J4290" s="22" t="n">
        <v>5.51356</v>
      </c>
      <c r="K4290" s="22" t="n">
        <v>0.021168</v>
      </c>
      <c r="O4290" s="23"/>
    </row>
    <row r="4291" customFormat="false" ht="15" hidden="false" customHeight="false" outlineLevel="0" collapsed="false">
      <c r="A4291" s="22" t="s">
        <v>2404</v>
      </c>
      <c r="B4291" s="22" t="n">
        <v>15</v>
      </c>
      <c r="C4291" s="22" t="n">
        <v>0</v>
      </c>
      <c r="D4291" s="22" t="n">
        <v>88</v>
      </c>
      <c r="E4291" s="22" t="n">
        <v>195</v>
      </c>
      <c r="F4291" s="22" t="n">
        <f aca="false">D4291/SUM(C4291:E4291)</f>
        <v>0.31095406360424</v>
      </c>
      <c r="G4291" s="22" t="n">
        <v>6.84</v>
      </c>
      <c r="H4291" s="22" t="n">
        <v>74.32</v>
      </c>
      <c r="I4291" s="22" t="n">
        <v>201.84</v>
      </c>
      <c r="J4291" s="22" t="n">
        <v>9.591709</v>
      </c>
      <c r="K4291" s="22" t="n">
        <v>0.000457</v>
      </c>
      <c r="O4291" s="23"/>
    </row>
    <row r="4292" customFormat="false" ht="15" hidden="false" customHeight="false" outlineLevel="0" collapsed="false">
      <c r="A4292" s="22" t="s">
        <v>2570</v>
      </c>
      <c r="B4292" s="22" t="n">
        <v>40</v>
      </c>
      <c r="C4292" s="22" t="n">
        <v>10</v>
      </c>
      <c r="D4292" s="22" t="n">
        <v>88</v>
      </c>
      <c r="E4292" s="22" t="n">
        <v>185</v>
      </c>
      <c r="F4292" s="22" t="n">
        <f aca="false">D4292/SUM(C4292:E4292)</f>
        <v>0.31095406360424</v>
      </c>
      <c r="G4292" s="22" t="n">
        <v>10.3</v>
      </c>
      <c r="H4292" s="22" t="n">
        <v>87.39</v>
      </c>
      <c r="I4292" s="22" t="n">
        <v>185.3</v>
      </c>
      <c r="J4292" s="22" t="n">
        <v>0.013688</v>
      </c>
      <c r="K4292" s="22" t="n">
        <v>1</v>
      </c>
      <c r="O4292" s="23"/>
    </row>
    <row r="4293" customFormat="false" ht="15" hidden="false" customHeight="false" outlineLevel="0" collapsed="false">
      <c r="A4293" s="22" t="s">
        <v>2571</v>
      </c>
      <c r="B4293" s="22" t="n">
        <v>29</v>
      </c>
      <c r="C4293" s="22" t="n">
        <v>189</v>
      </c>
      <c r="D4293" s="22" t="n">
        <v>88</v>
      </c>
      <c r="E4293" s="22" t="n">
        <v>6</v>
      </c>
      <c r="F4293" s="22" t="n">
        <f aca="false">D4293/SUM(C4293:E4293)</f>
        <v>0.31095406360424</v>
      </c>
      <c r="G4293" s="22" t="n">
        <v>191.83</v>
      </c>
      <c r="H4293" s="22" t="n">
        <v>82.33</v>
      </c>
      <c r="I4293" s="22" t="n">
        <v>8.83</v>
      </c>
      <c r="J4293" s="22" t="n">
        <v>1.341168</v>
      </c>
      <c r="K4293" s="22" t="n">
        <v>0.309732</v>
      </c>
      <c r="O4293" s="23"/>
    </row>
    <row r="4294" customFormat="false" ht="15" hidden="false" customHeight="false" outlineLevel="0" collapsed="false">
      <c r="A4294" s="22" t="s">
        <v>1617</v>
      </c>
      <c r="B4294" s="22" t="n">
        <v>35</v>
      </c>
      <c r="C4294" s="22" t="n">
        <v>184</v>
      </c>
      <c r="D4294" s="22" t="n">
        <v>87</v>
      </c>
      <c r="E4294" s="22" t="n">
        <v>9</v>
      </c>
      <c r="F4294" s="22" t="n">
        <f aca="false">D4294/SUM(C4294:E4294)</f>
        <v>0.310714285714286</v>
      </c>
      <c r="G4294" s="22" t="n">
        <v>184.84</v>
      </c>
      <c r="H4294" s="22" t="n">
        <v>85.31</v>
      </c>
      <c r="I4294" s="22" t="n">
        <v>9.84</v>
      </c>
      <c r="J4294" s="22" t="n">
        <v>0.109552</v>
      </c>
      <c r="K4294" s="22" t="n">
        <v>0.846136</v>
      </c>
      <c r="O4294" s="23"/>
    </row>
    <row r="4295" customFormat="false" ht="15" hidden="false" customHeight="false" outlineLevel="0" collapsed="false">
      <c r="A4295" s="22" t="s">
        <v>2572</v>
      </c>
      <c r="B4295" s="22" t="n">
        <v>65</v>
      </c>
      <c r="C4295" s="22" t="n">
        <v>8</v>
      </c>
      <c r="D4295" s="22" t="n">
        <v>87</v>
      </c>
      <c r="E4295" s="22" t="n">
        <v>185</v>
      </c>
      <c r="F4295" s="22" t="n">
        <f aca="false">D4295/SUM(C4295:E4295)</f>
        <v>0.310714285714286</v>
      </c>
      <c r="G4295" s="22" t="n">
        <v>9.47</v>
      </c>
      <c r="H4295" s="22" t="n">
        <v>84.06</v>
      </c>
      <c r="I4295" s="22" t="n">
        <v>186.47</v>
      </c>
      <c r="J4295" s="22" t="n">
        <v>0.343631</v>
      </c>
      <c r="K4295" s="22" t="n">
        <v>0.691449</v>
      </c>
      <c r="O4295" s="23"/>
    </row>
    <row r="4296" customFormat="false" ht="15" hidden="false" customHeight="false" outlineLevel="0" collapsed="false">
      <c r="A4296" s="22" t="s">
        <v>2573</v>
      </c>
      <c r="B4296" s="22" t="n">
        <v>91</v>
      </c>
      <c r="C4296" s="22" t="n">
        <v>184</v>
      </c>
      <c r="D4296" s="22" t="n">
        <v>87</v>
      </c>
      <c r="E4296" s="22" t="n">
        <v>9</v>
      </c>
      <c r="F4296" s="22" t="n">
        <f aca="false">D4296/SUM(C4296:E4296)</f>
        <v>0.310714285714286</v>
      </c>
      <c r="G4296" s="22" t="n">
        <v>184.84</v>
      </c>
      <c r="H4296" s="22" t="n">
        <v>85.31</v>
      </c>
      <c r="I4296" s="22" t="n">
        <v>9.84</v>
      </c>
      <c r="J4296" s="22" t="n">
        <v>0.109552</v>
      </c>
      <c r="K4296" s="22" t="n">
        <v>0.846136</v>
      </c>
      <c r="O4296" s="23"/>
    </row>
    <row r="4297" customFormat="false" ht="15" hidden="false" customHeight="false" outlineLevel="0" collapsed="false">
      <c r="A4297" s="22" t="s">
        <v>2574</v>
      </c>
      <c r="B4297" s="22" t="n">
        <v>47</v>
      </c>
      <c r="C4297" s="22" t="n">
        <v>132</v>
      </c>
      <c r="D4297" s="22" t="n">
        <v>64</v>
      </c>
      <c r="E4297" s="22" t="n">
        <v>10</v>
      </c>
      <c r="F4297" s="22" t="n">
        <f aca="false">D4297/SUM(C4297:E4297)</f>
        <v>0.310679611650485</v>
      </c>
      <c r="G4297" s="22" t="n">
        <v>130.56</v>
      </c>
      <c r="H4297" s="22" t="n">
        <v>66.87</v>
      </c>
      <c r="I4297" s="22" t="n">
        <v>8.56</v>
      </c>
      <c r="J4297" s="22" t="n">
        <v>0.380421</v>
      </c>
      <c r="K4297" s="22" t="n">
        <v>0.521886</v>
      </c>
      <c r="O4297" s="23"/>
    </row>
    <row r="4298" customFormat="false" ht="15" hidden="false" customHeight="false" outlineLevel="0" collapsed="false">
      <c r="A4298" s="22" t="s">
        <v>2575</v>
      </c>
      <c r="B4298" s="22" t="n">
        <v>64</v>
      </c>
      <c r="C4298" s="22" t="n">
        <v>6</v>
      </c>
      <c r="D4298" s="22" t="n">
        <v>50</v>
      </c>
      <c r="E4298" s="22" t="n">
        <v>105</v>
      </c>
      <c r="F4298" s="22" t="n">
        <f aca="false">D4298/SUM(C4298:E4298)</f>
        <v>0.31055900621118</v>
      </c>
      <c r="G4298" s="22" t="n">
        <v>5.97</v>
      </c>
      <c r="H4298" s="22" t="n">
        <v>50.06</v>
      </c>
      <c r="I4298" s="22" t="n">
        <v>104.97</v>
      </c>
      <c r="J4298" s="22" t="n">
        <v>0.000248</v>
      </c>
      <c r="K4298" s="22" t="n">
        <v>1</v>
      </c>
      <c r="O4298" s="23"/>
    </row>
    <row r="4299" customFormat="false" ht="15" hidden="false" customHeight="false" outlineLevel="0" collapsed="false">
      <c r="A4299" s="22" t="s">
        <v>2576</v>
      </c>
      <c r="B4299" s="22" t="n">
        <v>16</v>
      </c>
      <c r="C4299" s="22" t="n">
        <v>34</v>
      </c>
      <c r="D4299" s="22" t="n">
        <v>50</v>
      </c>
      <c r="E4299" s="22" t="n">
        <v>77</v>
      </c>
      <c r="F4299" s="22" t="n">
        <f aca="false">D4299/SUM(C4299:E4299)</f>
        <v>0.31055900621118</v>
      </c>
      <c r="G4299" s="22" t="n">
        <v>21.62</v>
      </c>
      <c r="H4299" s="22" t="n">
        <v>74.76</v>
      </c>
      <c r="I4299" s="22" t="n">
        <v>64.62</v>
      </c>
      <c r="J4299" s="22" t="n">
        <v>17.65778</v>
      </c>
      <c r="K4299" s="22" t="n">
        <v>3.6E-005</v>
      </c>
      <c r="O4299" s="23"/>
    </row>
    <row r="4300" customFormat="false" ht="15" hidden="false" customHeight="false" outlineLevel="0" collapsed="false">
      <c r="A4300" s="22" t="s">
        <v>2577</v>
      </c>
      <c r="B4300" s="22" t="n">
        <v>104</v>
      </c>
      <c r="C4300" s="22" t="n">
        <v>189</v>
      </c>
      <c r="D4300" s="22" t="n">
        <v>86</v>
      </c>
      <c r="E4300" s="22" t="n">
        <v>2</v>
      </c>
      <c r="F4300" s="22" t="n">
        <f aca="false">D4300/SUM(C4300:E4300)</f>
        <v>0.310469314079422</v>
      </c>
      <c r="G4300" s="22" t="n">
        <v>194.31</v>
      </c>
      <c r="H4300" s="22" t="n">
        <v>75.38</v>
      </c>
      <c r="I4300" s="22" t="n">
        <v>7.31</v>
      </c>
      <c r="J4300" s="22" t="n">
        <v>5.499258</v>
      </c>
      <c r="K4300" s="22" t="n">
        <v>0.024305</v>
      </c>
      <c r="O4300" s="23"/>
    </row>
    <row r="4301" customFormat="false" ht="15" hidden="false" customHeight="false" outlineLevel="0" collapsed="false">
      <c r="A4301" s="22" t="s">
        <v>164</v>
      </c>
      <c r="B4301" s="22" t="n">
        <v>102</v>
      </c>
      <c r="C4301" s="22" t="n">
        <v>161</v>
      </c>
      <c r="D4301" s="22" t="n">
        <v>75</v>
      </c>
      <c r="E4301" s="22" t="n">
        <v>6</v>
      </c>
      <c r="F4301" s="22" t="n">
        <f aca="false">D4301/SUM(C4301:E4301)</f>
        <v>0.309917355371901</v>
      </c>
      <c r="G4301" s="22" t="n">
        <v>162.82</v>
      </c>
      <c r="H4301" s="22" t="n">
        <v>71.36</v>
      </c>
      <c r="I4301" s="22" t="n">
        <v>7.82</v>
      </c>
      <c r="J4301" s="22" t="n">
        <v>0.629093</v>
      </c>
      <c r="K4301" s="22" t="n">
        <v>0.518388</v>
      </c>
      <c r="O4301" s="23"/>
    </row>
    <row r="4302" customFormat="false" ht="15" hidden="false" customHeight="false" outlineLevel="0" collapsed="false">
      <c r="A4302" s="22" t="s">
        <v>2546</v>
      </c>
      <c r="B4302" s="22" t="n">
        <v>56</v>
      </c>
      <c r="C4302" s="22" t="n">
        <v>150</v>
      </c>
      <c r="D4302" s="22" t="n">
        <v>75</v>
      </c>
      <c r="E4302" s="22" t="n">
        <v>17</v>
      </c>
      <c r="F4302" s="22" t="n">
        <f aca="false">D4302/SUM(C4302:E4302)</f>
        <v>0.309917355371901</v>
      </c>
      <c r="G4302" s="22" t="n">
        <v>145.27</v>
      </c>
      <c r="H4302" s="22" t="n">
        <v>84.45</v>
      </c>
      <c r="I4302" s="22" t="n">
        <v>12.27</v>
      </c>
      <c r="J4302" s="22" t="n">
        <v>3.031671</v>
      </c>
      <c r="K4302" s="22" t="n">
        <v>0.095655</v>
      </c>
      <c r="O4302" s="23"/>
    </row>
    <row r="4303" customFormat="false" ht="15" hidden="false" customHeight="false" outlineLevel="0" collapsed="false">
      <c r="A4303" s="22" t="s">
        <v>2578</v>
      </c>
      <c r="B4303" s="22" t="n">
        <v>66</v>
      </c>
      <c r="C4303" s="22" t="n">
        <v>145</v>
      </c>
      <c r="D4303" s="22" t="n">
        <v>66</v>
      </c>
      <c r="E4303" s="22" t="n">
        <v>2</v>
      </c>
      <c r="F4303" s="22" t="n">
        <f aca="false">D4303/SUM(C4303:E4303)</f>
        <v>0.309859154929577</v>
      </c>
      <c r="G4303" s="22" t="n">
        <v>148.75</v>
      </c>
      <c r="H4303" s="22" t="n">
        <v>58.5</v>
      </c>
      <c r="I4303" s="22" t="n">
        <v>5.75</v>
      </c>
      <c r="J4303" s="22" t="n">
        <v>3.503459</v>
      </c>
      <c r="K4303" s="22" t="n">
        <v>0.079082</v>
      </c>
      <c r="O4303" s="23"/>
    </row>
    <row r="4304" customFormat="false" ht="15" hidden="false" customHeight="false" outlineLevel="0" collapsed="false">
      <c r="A4304" s="22" t="s">
        <v>2579</v>
      </c>
      <c r="B4304" s="22" t="n">
        <v>12</v>
      </c>
      <c r="C4304" s="22" t="n">
        <v>181</v>
      </c>
      <c r="D4304" s="22" t="n">
        <v>87</v>
      </c>
      <c r="E4304" s="22" t="n">
        <v>13</v>
      </c>
      <c r="F4304" s="22" t="n">
        <f aca="false">D4304/SUM(C4304:E4304)</f>
        <v>0.309608540925267</v>
      </c>
      <c r="G4304" s="22" t="n">
        <v>179.36</v>
      </c>
      <c r="H4304" s="22" t="n">
        <v>90.28</v>
      </c>
      <c r="I4304" s="22" t="n">
        <v>11.36</v>
      </c>
      <c r="J4304" s="22" t="n">
        <v>0.370772</v>
      </c>
      <c r="K4304" s="22" t="n">
        <v>0.576626</v>
      </c>
      <c r="O4304" s="23"/>
    </row>
    <row r="4305" customFormat="false" ht="15" hidden="false" customHeight="false" outlineLevel="0" collapsed="false">
      <c r="A4305" s="22" t="s">
        <v>2580</v>
      </c>
      <c r="B4305" s="22" t="n">
        <v>23</v>
      </c>
      <c r="C4305" s="22" t="n">
        <v>181</v>
      </c>
      <c r="D4305" s="22" t="n">
        <v>87</v>
      </c>
      <c r="E4305" s="22" t="n">
        <v>13</v>
      </c>
      <c r="F4305" s="22" t="n">
        <f aca="false">D4305/SUM(C4305:E4305)</f>
        <v>0.309608540925267</v>
      </c>
      <c r="G4305" s="22" t="n">
        <v>179.36</v>
      </c>
      <c r="H4305" s="22" t="n">
        <v>90.28</v>
      </c>
      <c r="I4305" s="22" t="n">
        <v>11.36</v>
      </c>
      <c r="J4305" s="22" t="n">
        <v>0.370772</v>
      </c>
      <c r="K4305" s="22" t="n">
        <v>0.576626</v>
      </c>
      <c r="O4305" s="23"/>
    </row>
    <row r="4306" customFormat="false" ht="15" hidden="false" customHeight="false" outlineLevel="0" collapsed="false">
      <c r="A4306" s="22" t="s">
        <v>2581</v>
      </c>
      <c r="B4306" s="22" t="n">
        <v>33</v>
      </c>
      <c r="C4306" s="22" t="n">
        <v>178</v>
      </c>
      <c r="D4306" s="22" t="n">
        <v>82</v>
      </c>
      <c r="E4306" s="22" t="n">
        <v>5</v>
      </c>
      <c r="F4306" s="22" t="n">
        <f aca="false">D4306/SUM(C4306:E4306)</f>
        <v>0.309433962264151</v>
      </c>
      <c r="G4306" s="22" t="n">
        <v>180.98</v>
      </c>
      <c r="H4306" s="22" t="n">
        <v>76.03</v>
      </c>
      <c r="I4306" s="22" t="n">
        <v>7.98</v>
      </c>
      <c r="J4306" s="22" t="n">
        <v>1.633785</v>
      </c>
      <c r="K4306" s="22" t="n">
        <v>0.283046</v>
      </c>
      <c r="O4306" s="23"/>
    </row>
    <row r="4307" customFormat="false" ht="15" hidden="false" customHeight="false" outlineLevel="0" collapsed="false">
      <c r="A4307" s="22" t="s">
        <v>2582</v>
      </c>
      <c r="B4307" s="22" t="n">
        <v>58</v>
      </c>
      <c r="C4307" s="22" t="n">
        <v>184</v>
      </c>
      <c r="D4307" s="22" t="n">
        <v>86</v>
      </c>
      <c r="E4307" s="22" t="n">
        <v>8</v>
      </c>
      <c r="F4307" s="22" t="n">
        <f aca="false">D4307/SUM(C4307:E4307)</f>
        <v>0.309352517985611</v>
      </c>
      <c r="G4307" s="22" t="n">
        <v>185.36</v>
      </c>
      <c r="H4307" s="22" t="n">
        <v>83.29</v>
      </c>
      <c r="I4307" s="22" t="n">
        <v>9.36</v>
      </c>
      <c r="J4307" s="22" t="n">
        <v>0.294805</v>
      </c>
      <c r="K4307" s="22" t="n">
        <v>0.691729</v>
      </c>
      <c r="O4307" s="23"/>
    </row>
    <row r="4308" customFormat="false" ht="15" hidden="false" customHeight="false" outlineLevel="0" collapsed="false">
      <c r="A4308" s="22" t="s">
        <v>2582</v>
      </c>
      <c r="B4308" s="22" t="n">
        <v>85</v>
      </c>
      <c r="C4308" s="22" t="n">
        <v>184</v>
      </c>
      <c r="D4308" s="22" t="n">
        <v>86</v>
      </c>
      <c r="E4308" s="22" t="n">
        <v>8</v>
      </c>
      <c r="F4308" s="22" t="n">
        <f aca="false">D4308/SUM(C4308:E4308)</f>
        <v>0.309352517985611</v>
      </c>
      <c r="G4308" s="22" t="n">
        <v>185.36</v>
      </c>
      <c r="H4308" s="22" t="n">
        <v>83.29</v>
      </c>
      <c r="I4308" s="22" t="n">
        <v>9.36</v>
      </c>
      <c r="J4308" s="22" t="n">
        <v>0.294805</v>
      </c>
      <c r="K4308" s="22" t="n">
        <v>0.691729</v>
      </c>
      <c r="O4308" s="23"/>
    </row>
    <row r="4309" customFormat="false" ht="15" hidden="false" customHeight="false" outlineLevel="0" collapsed="false">
      <c r="A4309" s="22" t="s">
        <v>2583</v>
      </c>
      <c r="B4309" s="22" t="n">
        <v>39</v>
      </c>
      <c r="C4309" s="22" t="n">
        <v>174</v>
      </c>
      <c r="D4309" s="22" t="n">
        <v>81</v>
      </c>
      <c r="E4309" s="22" t="n">
        <v>7</v>
      </c>
      <c r="F4309" s="22" t="n">
        <f aca="false">D4309/SUM(C4309:E4309)</f>
        <v>0.309160305343511</v>
      </c>
      <c r="G4309" s="22" t="n">
        <v>175.61</v>
      </c>
      <c r="H4309" s="22" t="n">
        <v>77.78</v>
      </c>
      <c r="I4309" s="22" t="n">
        <v>8.61</v>
      </c>
      <c r="J4309" s="22" t="n">
        <v>0.449986</v>
      </c>
      <c r="K4309" s="22" t="n">
        <v>0.676632</v>
      </c>
      <c r="O4309" s="23"/>
    </row>
    <row r="4310" customFormat="false" ht="15" hidden="false" customHeight="false" outlineLevel="0" collapsed="false">
      <c r="A4310" s="22" t="s">
        <v>1009</v>
      </c>
      <c r="B4310" s="22" t="n">
        <v>109</v>
      </c>
      <c r="C4310" s="22" t="n">
        <v>181</v>
      </c>
      <c r="D4310" s="22" t="n">
        <v>85</v>
      </c>
      <c r="E4310" s="22" t="n">
        <v>9</v>
      </c>
      <c r="F4310" s="22" t="n">
        <f aca="false">D4310/SUM(C4310:E4310)</f>
        <v>0.309090909090909</v>
      </c>
      <c r="G4310" s="22" t="n">
        <v>181.64</v>
      </c>
      <c r="H4310" s="22" t="n">
        <v>83.71</v>
      </c>
      <c r="I4310" s="22" t="n">
        <v>9.64</v>
      </c>
      <c r="J4310" s="22" t="n">
        <v>0.065213</v>
      </c>
      <c r="K4310" s="22" t="n">
        <v>1</v>
      </c>
      <c r="O4310" s="23"/>
    </row>
    <row r="4311" customFormat="false" ht="15" hidden="false" customHeight="false" outlineLevel="0" collapsed="false">
      <c r="A4311" s="22" t="s">
        <v>2584</v>
      </c>
      <c r="B4311" s="22" t="n">
        <v>95</v>
      </c>
      <c r="C4311" s="22" t="n">
        <v>7</v>
      </c>
      <c r="D4311" s="22" t="n">
        <v>51</v>
      </c>
      <c r="E4311" s="22" t="n">
        <v>107</v>
      </c>
      <c r="F4311" s="22" t="n">
        <f aca="false">D4311/SUM(C4311:E4311)</f>
        <v>0.309090909090909</v>
      </c>
      <c r="G4311" s="22" t="n">
        <v>6.4</v>
      </c>
      <c r="H4311" s="22" t="n">
        <v>52.2</v>
      </c>
      <c r="I4311" s="22" t="n">
        <v>106.4</v>
      </c>
      <c r="J4311" s="22" t="n">
        <v>0.086768</v>
      </c>
      <c r="K4311" s="22" t="n">
        <v>0.805116</v>
      </c>
      <c r="O4311" s="23"/>
    </row>
    <row r="4312" customFormat="false" ht="15" hidden="false" customHeight="false" outlineLevel="0" collapsed="false">
      <c r="A4312" s="22" t="s">
        <v>2585</v>
      </c>
      <c r="B4312" s="22" t="n">
        <v>77</v>
      </c>
      <c r="C4312" s="22" t="n">
        <v>7</v>
      </c>
      <c r="D4312" s="22" t="n">
        <v>88</v>
      </c>
      <c r="E4312" s="22" t="n">
        <v>190</v>
      </c>
      <c r="F4312" s="22" t="n">
        <f aca="false">D4312/SUM(C4312:E4312)</f>
        <v>0.308771929824561</v>
      </c>
      <c r="G4312" s="22" t="n">
        <v>9.13</v>
      </c>
      <c r="H4312" s="22" t="n">
        <v>83.75</v>
      </c>
      <c r="I4312" s="22" t="n">
        <v>192.13</v>
      </c>
      <c r="J4312" s="22" t="n">
        <v>0.734883</v>
      </c>
      <c r="K4312" s="22" t="n">
        <v>0.544132</v>
      </c>
      <c r="O4312" s="23"/>
    </row>
    <row r="4313" customFormat="false" ht="15" hidden="false" customHeight="false" outlineLevel="0" collapsed="false">
      <c r="A4313" s="22" t="s">
        <v>2586</v>
      </c>
      <c r="B4313" s="22" t="n">
        <v>38</v>
      </c>
      <c r="C4313" s="22" t="n">
        <v>10</v>
      </c>
      <c r="D4313" s="22" t="n">
        <v>50</v>
      </c>
      <c r="E4313" s="22" t="n">
        <v>102</v>
      </c>
      <c r="F4313" s="22" t="n">
        <f aca="false">D4313/SUM(C4313:E4313)</f>
        <v>0.308641975308642</v>
      </c>
      <c r="G4313" s="22" t="n">
        <v>7.56</v>
      </c>
      <c r="H4313" s="22" t="n">
        <v>54.88</v>
      </c>
      <c r="I4313" s="22" t="n">
        <v>99.56</v>
      </c>
      <c r="J4313" s="22" t="n">
        <v>1.27928</v>
      </c>
      <c r="K4313" s="22" t="n">
        <v>0.250124</v>
      </c>
      <c r="O4313" s="23"/>
    </row>
    <row r="4314" customFormat="false" ht="15" hidden="false" customHeight="false" outlineLevel="0" collapsed="false">
      <c r="A4314" s="22" t="s">
        <v>2586</v>
      </c>
      <c r="B4314" s="22" t="n">
        <v>39</v>
      </c>
      <c r="C4314" s="22" t="n">
        <v>10</v>
      </c>
      <c r="D4314" s="22" t="n">
        <v>50</v>
      </c>
      <c r="E4314" s="22" t="n">
        <v>102</v>
      </c>
      <c r="F4314" s="22" t="n">
        <f aca="false">D4314/SUM(C4314:E4314)</f>
        <v>0.308641975308642</v>
      </c>
      <c r="G4314" s="22" t="n">
        <v>7.56</v>
      </c>
      <c r="H4314" s="22" t="n">
        <v>54.88</v>
      </c>
      <c r="I4314" s="22" t="n">
        <v>99.56</v>
      </c>
      <c r="J4314" s="22" t="n">
        <v>1.27928</v>
      </c>
      <c r="K4314" s="22" t="n">
        <v>0.250124</v>
      </c>
      <c r="O4314" s="23"/>
    </row>
    <row r="4315" customFormat="false" ht="15" hidden="false" customHeight="false" outlineLevel="0" collapsed="false">
      <c r="A4315" s="22" t="s">
        <v>2587</v>
      </c>
      <c r="B4315" s="22" t="n">
        <v>46</v>
      </c>
      <c r="C4315" s="22" t="n">
        <v>186</v>
      </c>
      <c r="D4315" s="22" t="n">
        <v>87</v>
      </c>
      <c r="E4315" s="22" t="n">
        <v>9</v>
      </c>
      <c r="F4315" s="22" t="n">
        <f aca="false">D4315/SUM(C4315:E4315)</f>
        <v>0.308510638297872</v>
      </c>
      <c r="G4315" s="22" t="n">
        <v>186.77</v>
      </c>
      <c r="H4315" s="22" t="n">
        <v>85.45</v>
      </c>
      <c r="I4315" s="22" t="n">
        <v>9.77</v>
      </c>
      <c r="J4315" s="22" t="n">
        <v>0.092528</v>
      </c>
      <c r="K4315" s="22" t="n">
        <v>0.846606</v>
      </c>
      <c r="O4315" s="23"/>
    </row>
    <row r="4316" customFormat="false" ht="15" hidden="false" customHeight="false" outlineLevel="0" collapsed="false">
      <c r="A4316" s="22" t="s">
        <v>2587</v>
      </c>
      <c r="B4316" s="22" t="n">
        <v>105</v>
      </c>
      <c r="C4316" s="22" t="n">
        <v>186</v>
      </c>
      <c r="D4316" s="22" t="n">
        <v>87</v>
      </c>
      <c r="E4316" s="22" t="n">
        <v>9</v>
      </c>
      <c r="F4316" s="22" t="n">
        <f aca="false">D4316/SUM(C4316:E4316)</f>
        <v>0.308510638297872</v>
      </c>
      <c r="G4316" s="22" t="n">
        <v>186.77</v>
      </c>
      <c r="H4316" s="22" t="n">
        <v>85.45</v>
      </c>
      <c r="I4316" s="22" t="n">
        <v>9.77</v>
      </c>
      <c r="J4316" s="22" t="n">
        <v>0.092528</v>
      </c>
      <c r="K4316" s="22" t="n">
        <v>0.846606</v>
      </c>
      <c r="O4316" s="23"/>
    </row>
    <row r="4317" customFormat="false" ht="15" hidden="false" customHeight="false" outlineLevel="0" collapsed="false">
      <c r="A4317" s="22" t="s">
        <v>145</v>
      </c>
      <c r="B4317" s="22" t="n">
        <v>107</v>
      </c>
      <c r="C4317" s="22" t="n">
        <v>157</v>
      </c>
      <c r="D4317" s="22" t="n">
        <v>70</v>
      </c>
      <c r="E4317" s="22" t="n">
        <v>0</v>
      </c>
      <c r="F4317" s="22" t="n">
        <f aca="false">D4317/SUM(C4317:E4317)</f>
        <v>0.308370044052863</v>
      </c>
      <c r="G4317" s="22" t="n">
        <v>162.4</v>
      </c>
      <c r="H4317" s="22" t="n">
        <v>59.21</v>
      </c>
      <c r="I4317" s="22" t="n">
        <v>5.4</v>
      </c>
      <c r="J4317" s="22" t="n">
        <v>7.543267</v>
      </c>
      <c r="K4317" s="22" t="n">
        <v>0.003543</v>
      </c>
      <c r="O4317" s="23"/>
    </row>
    <row r="4318" customFormat="false" ht="15" hidden="false" customHeight="false" outlineLevel="0" collapsed="false">
      <c r="A4318" s="22" t="s">
        <v>1467</v>
      </c>
      <c r="B4318" s="22" t="n">
        <v>28</v>
      </c>
      <c r="C4318" s="22" t="n">
        <v>153</v>
      </c>
      <c r="D4318" s="22" t="n">
        <v>70</v>
      </c>
      <c r="E4318" s="22" t="n">
        <v>4</v>
      </c>
      <c r="F4318" s="22" t="n">
        <f aca="false">D4318/SUM(C4318:E4318)</f>
        <v>0.308370044052863</v>
      </c>
      <c r="G4318" s="22" t="n">
        <v>155.7</v>
      </c>
      <c r="H4318" s="22" t="n">
        <v>64.6</v>
      </c>
      <c r="I4318" s="22" t="n">
        <v>6.7</v>
      </c>
      <c r="J4318" s="22" t="n">
        <v>1.586726</v>
      </c>
      <c r="K4318" s="22" t="n">
        <v>0.251696</v>
      </c>
      <c r="O4318" s="23"/>
    </row>
    <row r="4319" customFormat="false" ht="15" hidden="false" customHeight="false" outlineLevel="0" collapsed="false">
      <c r="A4319" s="22" t="s">
        <v>2553</v>
      </c>
      <c r="B4319" s="22" t="n">
        <v>15</v>
      </c>
      <c r="C4319" s="22" t="n">
        <v>133</v>
      </c>
      <c r="D4319" s="22" t="n">
        <v>61</v>
      </c>
      <c r="E4319" s="22" t="n">
        <v>4</v>
      </c>
      <c r="F4319" s="22" t="n">
        <f aca="false">D4319/SUM(C4319:E4319)</f>
        <v>0.308080808080808</v>
      </c>
      <c r="G4319" s="22" t="n">
        <v>135.01</v>
      </c>
      <c r="H4319" s="22" t="n">
        <v>56.98</v>
      </c>
      <c r="I4319" s="22" t="n">
        <v>6.01</v>
      </c>
      <c r="J4319" s="22" t="n">
        <v>0.986968</v>
      </c>
      <c r="K4319" s="22" t="n">
        <v>0.458577</v>
      </c>
      <c r="O4319" s="23"/>
    </row>
    <row r="4320" customFormat="false" ht="15" hidden="false" customHeight="false" outlineLevel="0" collapsed="false">
      <c r="A4320" s="22" t="s">
        <v>2553</v>
      </c>
      <c r="B4320" s="22" t="n">
        <v>105</v>
      </c>
      <c r="C4320" s="22" t="n">
        <v>133</v>
      </c>
      <c r="D4320" s="22" t="n">
        <v>61</v>
      </c>
      <c r="E4320" s="22" t="n">
        <v>4</v>
      </c>
      <c r="F4320" s="22" t="n">
        <f aca="false">D4320/SUM(C4320:E4320)</f>
        <v>0.308080808080808</v>
      </c>
      <c r="G4320" s="22" t="n">
        <v>135.01</v>
      </c>
      <c r="H4320" s="22" t="n">
        <v>56.98</v>
      </c>
      <c r="I4320" s="22" t="n">
        <v>6.01</v>
      </c>
      <c r="J4320" s="22" t="n">
        <v>0.986968</v>
      </c>
      <c r="K4320" s="22" t="n">
        <v>0.458577</v>
      </c>
      <c r="O4320" s="23"/>
    </row>
    <row r="4321" customFormat="false" ht="15" hidden="false" customHeight="false" outlineLevel="0" collapsed="false">
      <c r="A4321" s="22" t="s">
        <v>2588</v>
      </c>
      <c r="B4321" s="22" t="n">
        <v>112</v>
      </c>
      <c r="C4321" s="22" t="n">
        <v>155</v>
      </c>
      <c r="D4321" s="22" t="n">
        <v>73</v>
      </c>
      <c r="E4321" s="22" t="n">
        <v>9</v>
      </c>
      <c r="F4321" s="22" t="n">
        <f aca="false">D4321/SUM(C4321:E4321)</f>
        <v>0.308016877637131</v>
      </c>
      <c r="G4321" s="22" t="n">
        <v>154.74</v>
      </c>
      <c r="H4321" s="22" t="n">
        <v>73.53</v>
      </c>
      <c r="I4321" s="22" t="n">
        <v>8.74</v>
      </c>
      <c r="J4321" s="22" t="n">
        <v>0.012292</v>
      </c>
      <c r="K4321" s="22" t="n">
        <v>0.836667</v>
      </c>
      <c r="O4321" s="23"/>
    </row>
    <row r="4322" customFormat="false" ht="15" hidden="false" customHeight="false" outlineLevel="0" collapsed="false">
      <c r="A4322" s="22" t="s">
        <v>2440</v>
      </c>
      <c r="B4322" s="22" t="n">
        <v>69</v>
      </c>
      <c r="C4322" s="22" t="n">
        <v>187</v>
      </c>
      <c r="D4322" s="22" t="n">
        <v>85</v>
      </c>
      <c r="E4322" s="22" t="n">
        <v>4</v>
      </c>
      <c r="F4322" s="22" t="n">
        <f aca="false">D4322/SUM(C4322:E4322)</f>
        <v>0.307971014492754</v>
      </c>
      <c r="G4322" s="22" t="n">
        <v>190.83</v>
      </c>
      <c r="H4322" s="22" t="n">
        <v>77.33</v>
      </c>
      <c r="I4322" s="22" t="n">
        <v>7.83</v>
      </c>
      <c r="J4322" s="22" t="n">
        <v>2.714028</v>
      </c>
      <c r="K4322" s="22" t="n">
        <v>0.131561</v>
      </c>
      <c r="O4322" s="23"/>
    </row>
    <row r="4323" customFormat="false" ht="15" hidden="false" customHeight="false" outlineLevel="0" collapsed="false">
      <c r="A4323" s="22" t="s">
        <v>2589</v>
      </c>
      <c r="B4323" s="22" t="n">
        <v>80</v>
      </c>
      <c r="C4323" s="22" t="n">
        <v>195</v>
      </c>
      <c r="D4323" s="22" t="n">
        <v>88</v>
      </c>
      <c r="E4323" s="22" t="n">
        <v>3</v>
      </c>
      <c r="F4323" s="22" t="n">
        <f aca="false">D4323/SUM(C4323:E4323)</f>
        <v>0.307692307692308</v>
      </c>
      <c r="G4323" s="22" t="n">
        <v>199.72</v>
      </c>
      <c r="H4323" s="22" t="n">
        <v>78.55</v>
      </c>
      <c r="I4323" s="22" t="n">
        <v>7.72</v>
      </c>
      <c r="J4323" s="22" t="n">
        <v>4.136997</v>
      </c>
      <c r="K4323" s="22" t="n">
        <v>0.050826</v>
      </c>
      <c r="O4323" s="23"/>
    </row>
    <row r="4324" customFormat="false" ht="15" hidden="false" customHeight="false" outlineLevel="0" collapsed="false">
      <c r="A4324" s="22" t="s">
        <v>2590</v>
      </c>
      <c r="B4324" s="22" t="n">
        <v>18</v>
      </c>
      <c r="C4324" s="22" t="n">
        <v>11</v>
      </c>
      <c r="D4324" s="22" t="n">
        <v>76</v>
      </c>
      <c r="E4324" s="22" t="n">
        <v>160</v>
      </c>
      <c r="F4324" s="22" t="n">
        <f aca="false">D4324/SUM(C4324:E4324)</f>
        <v>0.307692307692308</v>
      </c>
      <c r="G4324" s="22" t="n">
        <v>9.72</v>
      </c>
      <c r="H4324" s="22" t="n">
        <v>78.56</v>
      </c>
      <c r="I4324" s="22" t="n">
        <v>158.72</v>
      </c>
      <c r="J4324" s="22" t="n">
        <v>0.262029</v>
      </c>
      <c r="K4324" s="22" t="n">
        <v>0.554105</v>
      </c>
      <c r="O4324" s="23"/>
    </row>
    <row r="4325" customFormat="false" ht="15" hidden="false" customHeight="false" outlineLevel="0" collapsed="false">
      <c r="A4325" s="22" t="s">
        <v>2591</v>
      </c>
      <c r="B4325" s="22" t="n">
        <v>38</v>
      </c>
      <c r="C4325" s="22" t="n">
        <v>192</v>
      </c>
      <c r="D4325" s="22" t="n">
        <v>88</v>
      </c>
      <c r="E4325" s="22" t="n">
        <v>6</v>
      </c>
      <c r="F4325" s="22" t="n">
        <f aca="false">D4325/SUM(C4325:E4325)</f>
        <v>0.307692307692308</v>
      </c>
      <c r="G4325" s="22" t="n">
        <v>194.74</v>
      </c>
      <c r="H4325" s="22" t="n">
        <v>82.52</v>
      </c>
      <c r="I4325" s="22" t="n">
        <v>8.74</v>
      </c>
      <c r="J4325" s="22" t="n">
        <v>1.262508</v>
      </c>
      <c r="K4325" s="22" t="n">
        <v>0.31147</v>
      </c>
      <c r="O4325" s="23"/>
    </row>
    <row r="4326" customFormat="false" ht="15" hidden="false" customHeight="false" outlineLevel="0" collapsed="false">
      <c r="A4326" s="22" t="s">
        <v>2540</v>
      </c>
      <c r="B4326" s="22" t="n">
        <v>7</v>
      </c>
      <c r="C4326" s="22" t="n">
        <v>186</v>
      </c>
      <c r="D4326" s="22" t="n">
        <v>88</v>
      </c>
      <c r="E4326" s="22" t="n">
        <v>12</v>
      </c>
      <c r="F4326" s="22" t="n">
        <f aca="false">D4326/SUM(C4326:E4326)</f>
        <v>0.307692307692308</v>
      </c>
      <c r="G4326" s="22" t="n">
        <v>184.97</v>
      </c>
      <c r="H4326" s="22" t="n">
        <v>90.07</v>
      </c>
      <c r="I4326" s="22" t="n">
        <v>10.97</v>
      </c>
      <c r="J4326" s="22" t="n">
        <v>0.151049</v>
      </c>
      <c r="K4326" s="22" t="n">
        <v>0.707254</v>
      </c>
      <c r="O4326" s="23"/>
    </row>
    <row r="4327" customFormat="false" ht="15" hidden="false" customHeight="false" outlineLevel="0" collapsed="false">
      <c r="A4327" s="22" t="s">
        <v>1080</v>
      </c>
      <c r="B4327" s="22" t="n">
        <v>26</v>
      </c>
      <c r="C4327" s="22" t="n">
        <v>4</v>
      </c>
      <c r="D4327" s="22" t="n">
        <v>88</v>
      </c>
      <c r="E4327" s="22" t="n">
        <v>194</v>
      </c>
      <c r="F4327" s="22" t="n">
        <f aca="false">D4327/SUM(C4327:E4327)</f>
        <v>0.307692307692308</v>
      </c>
      <c r="G4327" s="22" t="n">
        <v>8.06</v>
      </c>
      <c r="H4327" s="22" t="n">
        <v>79.89</v>
      </c>
      <c r="I4327" s="22" t="n">
        <v>198.06</v>
      </c>
      <c r="J4327" s="22" t="n">
        <v>2.948802</v>
      </c>
      <c r="K4327" s="22" t="n">
        <v>0.134485</v>
      </c>
      <c r="O4327" s="23"/>
    </row>
    <row r="4328" customFormat="false" ht="15" hidden="false" customHeight="false" outlineLevel="0" collapsed="false">
      <c r="A4328" s="22" t="s">
        <v>1802</v>
      </c>
      <c r="B4328" s="22" t="n">
        <v>109</v>
      </c>
      <c r="C4328" s="22" t="n">
        <v>178</v>
      </c>
      <c r="D4328" s="22" t="n">
        <v>88</v>
      </c>
      <c r="E4328" s="22" t="n">
        <v>20</v>
      </c>
      <c r="F4328" s="22" t="n">
        <f aca="false">D4328/SUM(C4328:E4328)</f>
        <v>0.307692307692308</v>
      </c>
      <c r="G4328" s="22" t="n">
        <v>172.32</v>
      </c>
      <c r="H4328" s="22" t="n">
        <v>99.36</v>
      </c>
      <c r="I4328" s="22" t="n">
        <v>14.32</v>
      </c>
      <c r="J4328" s="22" t="n">
        <v>3.736562</v>
      </c>
      <c r="K4328" s="22" t="n">
        <v>0.060315</v>
      </c>
      <c r="O4328" s="23"/>
    </row>
    <row r="4329" customFormat="false" ht="15" hidden="false" customHeight="false" outlineLevel="0" collapsed="false">
      <c r="A4329" s="22" t="s">
        <v>2592</v>
      </c>
      <c r="B4329" s="22" t="n">
        <v>104</v>
      </c>
      <c r="C4329" s="22" t="n">
        <v>13</v>
      </c>
      <c r="D4329" s="22" t="n">
        <v>87</v>
      </c>
      <c r="E4329" s="22" t="n">
        <v>183</v>
      </c>
      <c r="F4329" s="22" t="n">
        <f aca="false">D4329/SUM(C4329:E4329)</f>
        <v>0.307420494699647</v>
      </c>
      <c r="G4329" s="22" t="n">
        <v>11.28</v>
      </c>
      <c r="H4329" s="22" t="n">
        <v>90.44</v>
      </c>
      <c r="I4329" s="22" t="n">
        <v>181.28</v>
      </c>
      <c r="J4329" s="22" t="n">
        <v>0.409416</v>
      </c>
      <c r="K4329" s="22" t="n">
        <v>0.575613</v>
      </c>
      <c r="O4329" s="23"/>
    </row>
    <row r="4330" customFormat="false" ht="15" hidden="false" customHeight="false" outlineLevel="0" collapsed="false">
      <c r="A4330" s="22" t="s">
        <v>2593</v>
      </c>
      <c r="B4330" s="22" t="n">
        <v>101</v>
      </c>
      <c r="C4330" s="22" t="n">
        <v>179</v>
      </c>
      <c r="D4330" s="22" t="n">
        <v>83</v>
      </c>
      <c r="E4330" s="22" t="n">
        <v>8</v>
      </c>
      <c r="F4330" s="22" t="n">
        <f aca="false">D4330/SUM(C4330:E4330)</f>
        <v>0.307407407407407</v>
      </c>
      <c r="G4330" s="22" t="n">
        <v>180.07</v>
      </c>
      <c r="H4330" s="22" t="n">
        <v>80.85</v>
      </c>
      <c r="I4330" s="22" t="n">
        <v>9.08</v>
      </c>
      <c r="J4330" s="22" t="n">
        <v>0.190933</v>
      </c>
      <c r="K4330" s="22" t="n">
        <v>0.838907</v>
      </c>
      <c r="O4330" s="23"/>
    </row>
    <row r="4331" customFormat="false" ht="15" hidden="false" customHeight="false" outlineLevel="0" collapsed="false">
      <c r="A4331" s="22" t="s">
        <v>2594</v>
      </c>
      <c r="B4331" s="22" t="n">
        <v>24</v>
      </c>
      <c r="C4331" s="22" t="n">
        <v>120</v>
      </c>
      <c r="D4331" s="22" t="n">
        <v>55</v>
      </c>
      <c r="E4331" s="22" t="n">
        <v>4</v>
      </c>
      <c r="F4331" s="22" t="n">
        <f aca="false">D4331/SUM(C4331:E4331)</f>
        <v>0.307262569832402</v>
      </c>
      <c r="G4331" s="22" t="n">
        <v>121.54</v>
      </c>
      <c r="H4331" s="22" t="n">
        <v>51.91</v>
      </c>
      <c r="I4331" s="22" t="n">
        <v>5.54</v>
      </c>
      <c r="J4331" s="22" t="n">
        <v>0.63278</v>
      </c>
      <c r="K4331" s="22" t="n">
        <v>0.606234</v>
      </c>
      <c r="O4331" s="23"/>
    </row>
    <row r="4332" customFormat="false" ht="15" hidden="false" customHeight="false" outlineLevel="0" collapsed="false">
      <c r="A4332" s="22" t="s">
        <v>2595</v>
      </c>
      <c r="B4332" s="22" t="n">
        <v>56</v>
      </c>
      <c r="C4332" s="22" t="n">
        <v>101</v>
      </c>
      <c r="D4332" s="22" t="n">
        <v>51</v>
      </c>
      <c r="E4332" s="22" t="n">
        <v>14</v>
      </c>
      <c r="F4332" s="22" t="n">
        <f aca="false">D4332/SUM(C4332:E4332)</f>
        <v>0.307228915662651</v>
      </c>
      <c r="G4332" s="22" t="n">
        <v>96.4</v>
      </c>
      <c r="H4332" s="22" t="n">
        <v>60.2</v>
      </c>
      <c r="I4332" s="22" t="n">
        <v>9.4</v>
      </c>
      <c r="J4332" s="22" t="n">
        <v>3.878245</v>
      </c>
      <c r="K4332" s="22" t="n">
        <v>0.053941</v>
      </c>
      <c r="O4332" s="23"/>
    </row>
    <row r="4333" customFormat="false" ht="15" hidden="false" customHeight="false" outlineLevel="0" collapsed="false">
      <c r="A4333" s="22" t="s">
        <v>2596</v>
      </c>
      <c r="B4333" s="22" t="n">
        <v>47</v>
      </c>
      <c r="C4333" s="22" t="n">
        <v>12</v>
      </c>
      <c r="D4333" s="22" t="n">
        <v>86</v>
      </c>
      <c r="E4333" s="22" t="n">
        <v>182</v>
      </c>
      <c r="F4333" s="22" t="n">
        <f aca="false">D4333/SUM(C4333:E4333)</f>
        <v>0.307142857142857</v>
      </c>
      <c r="G4333" s="22" t="n">
        <v>10.8</v>
      </c>
      <c r="H4333" s="22" t="n">
        <v>88.39</v>
      </c>
      <c r="I4333" s="22" t="n">
        <v>180.8</v>
      </c>
      <c r="J4333" s="22" t="n">
        <v>0.20519</v>
      </c>
      <c r="K4333" s="22" t="n">
        <v>0.704145</v>
      </c>
      <c r="O4333" s="23"/>
    </row>
    <row r="4334" customFormat="false" ht="15" hidden="false" customHeight="false" outlineLevel="0" collapsed="false">
      <c r="A4334" s="22" t="s">
        <v>2597</v>
      </c>
      <c r="B4334" s="22" t="n">
        <v>44</v>
      </c>
      <c r="C4334" s="22" t="n">
        <v>120</v>
      </c>
      <c r="D4334" s="22" t="n">
        <v>58</v>
      </c>
      <c r="E4334" s="22" t="n">
        <v>11</v>
      </c>
      <c r="F4334" s="22" t="n">
        <f aca="false">D4334/SUM(C4334:E4334)</f>
        <v>0.306878306878307</v>
      </c>
      <c r="G4334" s="22" t="n">
        <v>117.47</v>
      </c>
      <c r="H4334" s="22" t="n">
        <v>63.07</v>
      </c>
      <c r="I4334" s="22" t="n">
        <v>8.47</v>
      </c>
      <c r="J4334" s="22" t="n">
        <v>1.220788</v>
      </c>
      <c r="K4334" s="22" t="n">
        <v>0.276202</v>
      </c>
      <c r="O4334" s="23"/>
    </row>
    <row r="4335" customFormat="false" ht="15" hidden="false" customHeight="false" outlineLevel="0" collapsed="false">
      <c r="A4335" s="22" t="s">
        <v>2420</v>
      </c>
      <c r="B4335" s="22" t="n">
        <v>56</v>
      </c>
      <c r="C4335" s="22" t="n">
        <v>181</v>
      </c>
      <c r="D4335" s="22" t="n">
        <v>85</v>
      </c>
      <c r="E4335" s="22" t="n">
        <v>11</v>
      </c>
      <c r="F4335" s="22" t="n">
        <f aca="false">D4335/SUM(C4335:E4335)</f>
        <v>0.306859205776173</v>
      </c>
      <c r="G4335" s="22" t="n">
        <v>180.33</v>
      </c>
      <c r="H4335" s="22" t="n">
        <v>86.33</v>
      </c>
      <c r="I4335" s="22" t="n">
        <v>10.33</v>
      </c>
      <c r="J4335" s="22" t="n">
        <v>0.066128</v>
      </c>
      <c r="K4335" s="22" t="n">
        <v>0.846718</v>
      </c>
      <c r="O4335" s="23"/>
    </row>
    <row r="4336" customFormat="false" ht="15" hidden="false" customHeight="false" outlineLevel="0" collapsed="false">
      <c r="A4336" s="22" t="s">
        <v>1889</v>
      </c>
      <c r="B4336" s="22" t="n">
        <v>103</v>
      </c>
      <c r="C4336" s="22" t="n">
        <v>12</v>
      </c>
      <c r="D4336" s="22" t="n">
        <v>81</v>
      </c>
      <c r="E4336" s="22" t="n">
        <v>171</v>
      </c>
      <c r="F4336" s="22" t="n">
        <f aca="false">D4336/SUM(C4336:E4336)</f>
        <v>0.306818181818182</v>
      </c>
      <c r="G4336" s="22" t="n">
        <v>10.44</v>
      </c>
      <c r="H4336" s="22" t="n">
        <v>84.12</v>
      </c>
      <c r="I4336" s="22" t="n">
        <v>169.44</v>
      </c>
      <c r="J4336" s="22" t="n">
        <v>0.363021</v>
      </c>
      <c r="K4336" s="22" t="n">
        <v>0.561991</v>
      </c>
      <c r="O4336" s="23"/>
    </row>
    <row r="4337" customFormat="false" ht="15" hidden="false" customHeight="false" outlineLevel="0" collapsed="false">
      <c r="A4337" s="22" t="s">
        <v>2598</v>
      </c>
      <c r="B4337" s="22" t="n">
        <v>21</v>
      </c>
      <c r="C4337" s="22" t="n">
        <v>173</v>
      </c>
      <c r="D4337" s="22" t="n">
        <v>81</v>
      </c>
      <c r="E4337" s="22" t="n">
        <v>10</v>
      </c>
      <c r="F4337" s="22" t="n">
        <f aca="false">D4337/SUM(C4337:E4337)</f>
        <v>0.306818181818182</v>
      </c>
      <c r="G4337" s="22" t="n">
        <v>172.66</v>
      </c>
      <c r="H4337" s="22" t="n">
        <v>81.68</v>
      </c>
      <c r="I4337" s="22" t="n">
        <v>9.66</v>
      </c>
      <c r="J4337" s="22" t="n">
        <v>0.018293</v>
      </c>
      <c r="K4337" s="22" t="n">
        <v>0.843682</v>
      </c>
      <c r="O4337" s="23"/>
    </row>
    <row r="4338" customFormat="false" ht="15" hidden="false" customHeight="false" outlineLevel="0" collapsed="false">
      <c r="A4338" s="22" t="s">
        <v>2481</v>
      </c>
      <c r="B4338" s="22" t="n">
        <v>39</v>
      </c>
      <c r="C4338" s="22" t="n">
        <v>113</v>
      </c>
      <c r="D4338" s="22" t="n">
        <v>50</v>
      </c>
      <c r="E4338" s="22" t="n">
        <v>0</v>
      </c>
      <c r="F4338" s="22" t="n">
        <f aca="false">D4338/SUM(C4338:E4338)</f>
        <v>0.306748466257669</v>
      </c>
      <c r="G4338" s="22" t="n">
        <v>116.83</v>
      </c>
      <c r="H4338" s="22" t="n">
        <v>42.33</v>
      </c>
      <c r="I4338" s="22" t="n">
        <v>3.83</v>
      </c>
      <c r="J4338" s="22" t="n">
        <v>5.349454</v>
      </c>
      <c r="K4338" s="22" t="n">
        <v>0.015581</v>
      </c>
      <c r="O4338" s="23"/>
    </row>
    <row r="4339" customFormat="false" ht="15" hidden="false" customHeight="false" outlineLevel="0" collapsed="false">
      <c r="A4339" s="22" t="s">
        <v>2481</v>
      </c>
      <c r="B4339" s="22" t="n">
        <v>40</v>
      </c>
      <c r="C4339" s="22" t="n">
        <v>113</v>
      </c>
      <c r="D4339" s="22" t="n">
        <v>50</v>
      </c>
      <c r="E4339" s="22" t="n">
        <v>0</v>
      </c>
      <c r="F4339" s="22" t="n">
        <f aca="false">D4339/SUM(C4339:E4339)</f>
        <v>0.306748466257669</v>
      </c>
      <c r="G4339" s="22" t="n">
        <v>116.83</v>
      </c>
      <c r="H4339" s="22" t="n">
        <v>42.33</v>
      </c>
      <c r="I4339" s="22" t="n">
        <v>3.83</v>
      </c>
      <c r="J4339" s="22" t="n">
        <v>5.349454</v>
      </c>
      <c r="K4339" s="22" t="n">
        <v>0.015581</v>
      </c>
      <c r="O4339" s="23"/>
    </row>
    <row r="4340" customFormat="false" ht="15" hidden="false" customHeight="false" outlineLevel="0" collapsed="false">
      <c r="A4340" s="22" t="s">
        <v>2599</v>
      </c>
      <c r="B4340" s="22" t="n">
        <v>110</v>
      </c>
      <c r="C4340" s="22" t="n">
        <v>110</v>
      </c>
      <c r="D4340" s="22" t="n">
        <v>50</v>
      </c>
      <c r="E4340" s="22" t="n">
        <v>3</v>
      </c>
      <c r="F4340" s="22" t="n">
        <f aca="false">D4340/SUM(C4340:E4340)</f>
        <v>0.306748466257669</v>
      </c>
      <c r="G4340" s="22" t="n">
        <v>111.81</v>
      </c>
      <c r="H4340" s="22" t="n">
        <v>46.38</v>
      </c>
      <c r="I4340" s="22" t="n">
        <v>4.81</v>
      </c>
      <c r="J4340" s="22" t="n">
        <v>0.992769</v>
      </c>
      <c r="K4340" s="22" t="n">
        <v>0.417632</v>
      </c>
      <c r="O4340" s="23"/>
    </row>
    <row r="4341" customFormat="false" ht="15" hidden="false" customHeight="false" outlineLevel="0" collapsed="false">
      <c r="A4341" s="22" t="s">
        <v>367</v>
      </c>
      <c r="B4341" s="22" t="n">
        <v>46</v>
      </c>
      <c r="C4341" s="22" t="n">
        <v>180</v>
      </c>
      <c r="D4341" s="22" t="n">
        <v>84</v>
      </c>
      <c r="E4341" s="22" t="n">
        <v>10</v>
      </c>
      <c r="F4341" s="22" t="n">
        <f aca="false">D4341/SUM(C4341:E4341)</f>
        <v>0.306569343065693</v>
      </c>
      <c r="G4341" s="22" t="n">
        <v>179.87</v>
      </c>
      <c r="H4341" s="22" t="n">
        <v>84.26</v>
      </c>
      <c r="I4341" s="22" t="n">
        <v>9.87</v>
      </c>
      <c r="J4341" s="22" t="n">
        <v>0.002665</v>
      </c>
      <c r="K4341" s="22" t="n">
        <v>1</v>
      </c>
      <c r="O4341" s="23"/>
    </row>
    <row r="4342" customFormat="false" ht="15" hidden="false" customHeight="false" outlineLevel="0" collapsed="false">
      <c r="A4342" s="22" t="s">
        <v>2600</v>
      </c>
      <c r="B4342" s="22" t="n">
        <v>98</v>
      </c>
      <c r="C4342" s="22" t="n">
        <v>16</v>
      </c>
      <c r="D4342" s="22" t="n">
        <v>84</v>
      </c>
      <c r="E4342" s="22" t="n">
        <v>174</v>
      </c>
      <c r="F4342" s="22" t="n">
        <f aca="false">D4342/SUM(C4342:E4342)</f>
        <v>0.306569343065693</v>
      </c>
      <c r="G4342" s="22" t="n">
        <v>12.28</v>
      </c>
      <c r="H4342" s="22" t="n">
        <v>91.45</v>
      </c>
      <c r="I4342" s="22" t="n">
        <v>170.28</v>
      </c>
      <c r="J4342" s="22" t="n">
        <v>1.816299</v>
      </c>
      <c r="K4342" s="22" t="n">
        <v>0.203149</v>
      </c>
      <c r="O4342" s="23"/>
    </row>
    <row r="4343" customFormat="false" ht="15" hidden="false" customHeight="false" outlineLevel="0" collapsed="false">
      <c r="A4343" s="22" t="s">
        <v>2601</v>
      </c>
      <c r="B4343" s="22" t="n">
        <v>9</v>
      </c>
      <c r="C4343" s="22" t="n">
        <v>118</v>
      </c>
      <c r="D4343" s="22" t="n">
        <v>61</v>
      </c>
      <c r="E4343" s="22" t="n">
        <v>20</v>
      </c>
      <c r="F4343" s="22" t="n">
        <f aca="false">D4343/SUM(C4343:E4343)</f>
        <v>0.306532663316583</v>
      </c>
      <c r="G4343" s="22" t="n">
        <v>110.82</v>
      </c>
      <c r="H4343" s="22" t="n">
        <v>75.37</v>
      </c>
      <c r="I4343" s="22" t="n">
        <v>12.82</v>
      </c>
      <c r="J4343" s="22" t="n">
        <v>7.233319</v>
      </c>
      <c r="K4343" s="22" t="n">
        <v>0.008578</v>
      </c>
      <c r="O4343" s="23"/>
    </row>
    <row r="4344" customFormat="false" ht="15" hidden="false" customHeight="false" outlineLevel="0" collapsed="false">
      <c r="A4344" s="22" t="s">
        <v>2602</v>
      </c>
      <c r="B4344" s="22" t="n">
        <v>114</v>
      </c>
      <c r="C4344" s="22" t="n">
        <v>93</v>
      </c>
      <c r="D4344" s="22" t="n">
        <v>53</v>
      </c>
      <c r="E4344" s="22" t="n">
        <v>27</v>
      </c>
      <c r="F4344" s="22" t="n">
        <f aca="false">D4344/SUM(C4344:E4344)</f>
        <v>0.30635838150289</v>
      </c>
      <c r="G4344" s="22" t="n">
        <v>82.54</v>
      </c>
      <c r="H4344" s="22" t="n">
        <v>73.91</v>
      </c>
      <c r="I4344" s="22" t="n">
        <v>16.54</v>
      </c>
      <c r="J4344" s="22" t="n">
        <v>13.847132</v>
      </c>
      <c r="K4344" s="22" t="n">
        <v>0.000302</v>
      </c>
      <c r="O4344" s="23"/>
    </row>
    <row r="4345" customFormat="false" ht="15" hidden="false" customHeight="false" outlineLevel="0" collapsed="false">
      <c r="A4345" s="22" t="s">
        <v>2603</v>
      </c>
      <c r="B4345" s="22" t="n">
        <v>67</v>
      </c>
      <c r="C4345" s="22" t="n">
        <v>6</v>
      </c>
      <c r="D4345" s="22" t="n">
        <v>86</v>
      </c>
      <c r="E4345" s="22" t="n">
        <v>189</v>
      </c>
      <c r="F4345" s="22" t="n">
        <f aca="false">D4345/SUM(C4345:E4345)</f>
        <v>0.306049822064057</v>
      </c>
      <c r="G4345" s="22" t="n">
        <v>8.54</v>
      </c>
      <c r="H4345" s="22" t="n">
        <v>80.91</v>
      </c>
      <c r="I4345" s="22" t="n">
        <v>191.54</v>
      </c>
      <c r="J4345" s="22" t="n">
        <v>1.111604</v>
      </c>
      <c r="K4345" s="22" t="n">
        <v>0.406155</v>
      </c>
      <c r="O4345" s="23"/>
    </row>
    <row r="4346" customFormat="false" ht="15" hidden="false" customHeight="false" outlineLevel="0" collapsed="false">
      <c r="A4346" s="22" t="s">
        <v>2604</v>
      </c>
      <c r="B4346" s="22" t="n">
        <v>98</v>
      </c>
      <c r="C4346" s="22" t="n">
        <v>6</v>
      </c>
      <c r="D4346" s="22" t="n">
        <v>52</v>
      </c>
      <c r="E4346" s="22" t="n">
        <v>112</v>
      </c>
      <c r="F4346" s="22" t="n">
        <f aca="false">D4346/SUM(C4346:E4346)</f>
        <v>0.305882352941176</v>
      </c>
      <c r="G4346" s="22" t="n">
        <v>6.02</v>
      </c>
      <c r="H4346" s="22" t="n">
        <v>51.95</v>
      </c>
      <c r="I4346" s="22" t="n">
        <v>112.02</v>
      </c>
      <c r="J4346" s="22" t="n">
        <v>0.000139</v>
      </c>
      <c r="K4346" s="22" t="n">
        <v>1</v>
      </c>
      <c r="O4346" s="23"/>
    </row>
    <row r="4347" customFormat="false" ht="15" hidden="false" customHeight="false" outlineLevel="0" collapsed="false">
      <c r="A4347" s="22" t="s">
        <v>2605</v>
      </c>
      <c r="B4347" s="22" t="n">
        <v>35</v>
      </c>
      <c r="C4347" s="22" t="n">
        <v>9</v>
      </c>
      <c r="D4347" s="22" t="n">
        <v>85</v>
      </c>
      <c r="E4347" s="22" t="n">
        <v>184</v>
      </c>
      <c r="F4347" s="22" t="n">
        <f aca="false">D4347/SUM(C4347:E4347)</f>
        <v>0.305755395683453</v>
      </c>
      <c r="G4347" s="22" t="n">
        <v>9.54</v>
      </c>
      <c r="H4347" s="22" t="n">
        <v>83.92</v>
      </c>
      <c r="I4347" s="22" t="n">
        <v>184.54</v>
      </c>
      <c r="J4347" s="22" t="n">
        <v>0.046124</v>
      </c>
      <c r="K4347" s="22" t="n">
        <v>1</v>
      </c>
      <c r="O4347" s="23"/>
    </row>
    <row r="4348" customFormat="false" ht="15" hidden="false" customHeight="false" outlineLevel="0" collapsed="false">
      <c r="A4348" s="22" t="s">
        <v>942</v>
      </c>
      <c r="B4348" s="22" t="n">
        <v>105</v>
      </c>
      <c r="C4348" s="22" t="n">
        <v>133</v>
      </c>
      <c r="D4348" s="22" t="n">
        <v>59</v>
      </c>
      <c r="E4348" s="22" t="n">
        <v>1</v>
      </c>
      <c r="F4348" s="22" t="n">
        <f aca="false">D4348/SUM(C4348:E4348)</f>
        <v>0.305699481865285</v>
      </c>
      <c r="G4348" s="22" t="n">
        <v>136.82</v>
      </c>
      <c r="H4348" s="22" t="n">
        <v>51.36</v>
      </c>
      <c r="I4348" s="22" t="n">
        <v>4.82</v>
      </c>
      <c r="J4348" s="22" t="n">
        <v>4.270517</v>
      </c>
      <c r="K4348" s="22" t="n">
        <v>0.053483</v>
      </c>
      <c r="O4348" s="23"/>
    </row>
    <row r="4349" customFormat="false" ht="15" hidden="false" customHeight="false" outlineLevel="0" collapsed="false">
      <c r="A4349" s="22" t="s">
        <v>2391</v>
      </c>
      <c r="B4349" s="22" t="n">
        <v>74</v>
      </c>
      <c r="C4349" s="22" t="n">
        <v>7</v>
      </c>
      <c r="D4349" s="22" t="n">
        <v>70</v>
      </c>
      <c r="E4349" s="22" t="n">
        <v>152</v>
      </c>
      <c r="F4349" s="22" t="n">
        <f aca="false">D4349/SUM(C4349:E4349)</f>
        <v>0.305676855895196</v>
      </c>
      <c r="G4349" s="22" t="n">
        <v>7.7</v>
      </c>
      <c r="H4349" s="22" t="n">
        <v>68.59</v>
      </c>
      <c r="I4349" s="22" t="n">
        <v>152.7</v>
      </c>
      <c r="J4349" s="22" t="n">
        <v>0.096229</v>
      </c>
      <c r="K4349" s="22" t="n">
        <v>1</v>
      </c>
      <c r="O4349" s="23"/>
    </row>
    <row r="4350" customFormat="false" ht="15" hidden="false" customHeight="false" outlineLevel="0" collapsed="false">
      <c r="A4350" s="22" t="s">
        <v>2462</v>
      </c>
      <c r="B4350" s="22" t="n">
        <v>120</v>
      </c>
      <c r="C4350" s="22" t="n">
        <v>179</v>
      </c>
      <c r="D4350" s="22" t="n">
        <v>84</v>
      </c>
      <c r="E4350" s="22" t="n">
        <v>12</v>
      </c>
      <c r="F4350" s="22" t="n">
        <f aca="false">D4350/SUM(C4350:E4350)</f>
        <v>0.305454545454545</v>
      </c>
      <c r="G4350" s="22" t="n">
        <v>177.6</v>
      </c>
      <c r="H4350" s="22" t="n">
        <v>86.79</v>
      </c>
      <c r="I4350" s="22" t="n">
        <v>10.6</v>
      </c>
      <c r="J4350" s="22" t="n">
        <v>0.284723</v>
      </c>
      <c r="K4350" s="22" t="n">
        <v>0.568741</v>
      </c>
      <c r="O4350" s="23"/>
    </row>
    <row r="4351" customFormat="false" ht="15" hidden="false" customHeight="false" outlineLevel="0" collapsed="false">
      <c r="A4351" s="22" t="s">
        <v>2606</v>
      </c>
      <c r="B4351" s="22" t="n">
        <v>23</v>
      </c>
      <c r="C4351" s="22" t="n">
        <v>2</v>
      </c>
      <c r="D4351" s="22" t="n">
        <v>62</v>
      </c>
      <c r="E4351" s="22" t="n">
        <v>139</v>
      </c>
      <c r="F4351" s="22" t="n">
        <f aca="false">D4351/SUM(C4351:E4351)</f>
        <v>0.305418719211823</v>
      </c>
      <c r="G4351" s="22" t="n">
        <v>5.36</v>
      </c>
      <c r="H4351" s="22" t="n">
        <v>55.27</v>
      </c>
      <c r="I4351" s="22" t="n">
        <v>142.36</v>
      </c>
      <c r="J4351" s="22" t="n">
        <v>3.008927</v>
      </c>
      <c r="K4351" s="22" t="n">
        <v>0.118975</v>
      </c>
      <c r="O4351" s="23"/>
    </row>
    <row r="4352" customFormat="false" ht="15" hidden="false" customHeight="false" outlineLevel="0" collapsed="false">
      <c r="A4352" s="22" t="s">
        <v>2607</v>
      </c>
      <c r="B4352" s="22" t="n">
        <v>56</v>
      </c>
      <c r="C4352" s="22" t="n">
        <v>175</v>
      </c>
      <c r="D4352" s="22" t="n">
        <v>80</v>
      </c>
      <c r="E4352" s="22" t="n">
        <v>7</v>
      </c>
      <c r="F4352" s="22" t="n">
        <f aca="false">D4352/SUM(C4352:E4352)</f>
        <v>0.305343511450382</v>
      </c>
      <c r="G4352" s="22" t="n">
        <v>176.43</v>
      </c>
      <c r="H4352" s="22" t="n">
        <v>77.14</v>
      </c>
      <c r="I4352" s="22" t="n">
        <v>8.43</v>
      </c>
      <c r="J4352" s="22" t="n">
        <v>0.36082</v>
      </c>
      <c r="K4352" s="22" t="n">
        <v>0.676499</v>
      </c>
      <c r="O4352" s="23"/>
    </row>
    <row r="4353" customFormat="false" ht="15" hidden="false" customHeight="false" outlineLevel="0" collapsed="false">
      <c r="A4353" s="22" t="s">
        <v>2608</v>
      </c>
      <c r="B4353" s="22" t="n">
        <v>56</v>
      </c>
      <c r="C4353" s="22" t="n">
        <v>190</v>
      </c>
      <c r="D4353" s="22" t="n">
        <v>87</v>
      </c>
      <c r="E4353" s="22" t="n">
        <v>8</v>
      </c>
      <c r="F4353" s="22" t="n">
        <f aca="false">D4353/SUM(C4353:E4353)</f>
        <v>0.305263157894737</v>
      </c>
      <c r="G4353" s="22" t="n">
        <v>191.31</v>
      </c>
      <c r="H4353" s="22" t="n">
        <v>84.39</v>
      </c>
      <c r="I4353" s="22" t="n">
        <v>9.31</v>
      </c>
      <c r="J4353" s="22" t="n">
        <v>0.273103</v>
      </c>
      <c r="K4353" s="22" t="n">
        <v>0.692964</v>
      </c>
      <c r="O4353" s="23"/>
    </row>
    <row r="4354" customFormat="false" ht="15" hidden="false" customHeight="false" outlineLevel="0" collapsed="false">
      <c r="A4354" s="22" t="s">
        <v>230</v>
      </c>
      <c r="B4354" s="22" t="n">
        <v>124</v>
      </c>
      <c r="C4354" s="22" t="n">
        <v>162</v>
      </c>
      <c r="D4354" s="22" t="n">
        <v>72</v>
      </c>
      <c r="E4354" s="22" t="n">
        <v>2</v>
      </c>
      <c r="F4354" s="22" t="n">
        <f aca="false">D4354/SUM(C4354:E4354)</f>
        <v>0.305084745762712</v>
      </c>
      <c r="G4354" s="22" t="n">
        <v>166.12</v>
      </c>
      <c r="H4354" s="22" t="n">
        <v>63.76</v>
      </c>
      <c r="I4354" s="22" t="n">
        <v>6.12</v>
      </c>
      <c r="J4354" s="22" t="n">
        <v>3.938646</v>
      </c>
      <c r="K4354" s="22" t="n">
        <v>0.053652</v>
      </c>
      <c r="O4354" s="23"/>
    </row>
    <row r="4355" customFormat="false" ht="15" hidden="false" customHeight="false" outlineLevel="0" collapsed="false">
      <c r="A4355" s="22" t="s">
        <v>2609</v>
      </c>
      <c r="B4355" s="22" t="n">
        <v>13</v>
      </c>
      <c r="C4355" s="22" t="n">
        <v>191</v>
      </c>
      <c r="D4355" s="22" t="n">
        <v>86</v>
      </c>
      <c r="E4355" s="22" t="n">
        <v>5</v>
      </c>
      <c r="F4355" s="22" t="n">
        <f aca="false">D4355/SUM(C4355:E4355)</f>
        <v>0.304964539007092</v>
      </c>
      <c r="G4355" s="22" t="n">
        <v>194.17</v>
      </c>
      <c r="H4355" s="22" t="n">
        <v>79.66</v>
      </c>
      <c r="I4355" s="22" t="n">
        <v>8.17</v>
      </c>
      <c r="J4355" s="22" t="n">
        <v>1.786529</v>
      </c>
      <c r="K4355" s="22" t="n">
        <v>0.288471</v>
      </c>
      <c r="O4355" s="23"/>
    </row>
    <row r="4356" customFormat="false" ht="15" hidden="false" customHeight="false" outlineLevel="0" collapsed="false">
      <c r="A4356" s="22" t="s">
        <v>2610</v>
      </c>
      <c r="B4356" s="22" t="n">
        <v>26</v>
      </c>
      <c r="C4356" s="22" t="n">
        <v>23</v>
      </c>
      <c r="D4356" s="22" t="n">
        <v>68</v>
      </c>
      <c r="E4356" s="22" t="n">
        <v>132</v>
      </c>
      <c r="F4356" s="22" t="n">
        <f aca="false">D4356/SUM(C4356:E4356)</f>
        <v>0.304932735426009</v>
      </c>
      <c r="G4356" s="22" t="n">
        <v>14.57</v>
      </c>
      <c r="H4356" s="22" t="n">
        <v>84.86</v>
      </c>
      <c r="I4356" s="22" t="n">
        <v>123.57</v>
      </c>
      <c r="J4356" s="22" t="n">
        <v>8.803486</v>
      </c>
      <c r="K4356" s="22" t="n">
        <v>0.004393</v>
      </c>
      <c r="O4356" s="23"/>
    </row>
    <row r="4357" customFormat="false" ht="15" hidden="false" customHeight="false" outlineLevel="0" collapsed="false">
      <c r="A4357" s="22" t="s">
        <v>2610</v>
      </c>
      <c r="B4357" s="22" t="n">
        <v>84</v>
      </c>
      <c r="C4357" s="22" t="n">
        <v>23</v>
      </c>
      <c r="D4357" s="22" t="n">
        <v>68</v>
      </c>
      <c r="E4357" s="22" t="n">
        <v>132</v>
      </c>
      <c r="F4357" s="22" t="n">
        <f aca="false">D4357/SUM(C4357:E4357)</f>
        <v>0.304932735426009</v>
      </c>
      <c r="G4357" s="22" t="n">
        <v>14.57</v>
      </c>
      <c r="H4357" s="22" t="n">
        <v>84.86</v>
      </c>
      <c r="I4357" s="22" t="n">
        <v>123.57</v>
      </c>
      <c r="J4357" s="22" t="n">
        <v>8.803486</v>
      </c>
      <c r="K4357" s="22" t="n">
        <v>0.004393</v>
      </c>
      <c r="O4357" s="23"/>
    </row>
    <row r="4358" customFormat="false" ht="15" hidden="false" customHeight="false" outlineLevel="0" collapsed="false">
      <c r="A4358" s="22" t="s">
        <v>2611</v>
      </c>
      <c r="B4358" s="22" t="n">
        <v>20</v>
      </c>
      <c r="C4358" s="22" t="n">
        <v>9</v>
      </c>
      <c r="D4358" s="22" t="n">
        <v>64</v>
      </c>
      <c r="E4358" s="22" t="n">
        <v>137</v>
      </c>
      <c r="F4358" s="22" t="n">
        <f aca="false">D4358/SUM(C4358:E4358)</f>
        <v>0.304761904761905</v>
      </c>
      <c r="G4358" s="22" t="n">
        <v>8</v>
      </c>
      <c r="H4358" s="22" t="n">
        <v>65.99</v>
      </c>
      <c r="I4358" s="22" t="n">
        <v>136</v>
      </c>
      <c r="J4358" s="22" t="n">
        <v>0.19106</v>
      </c>
      <c r="K4358" s="22" t="n">
        <v>0.661025</v>
      </c>
      <c r="O4358" s="23"/>
    </row>
    <row r="4359" customFormat="false" ht="15" hidden="false" customHeight="false" outlineLevel="0" collapsed="false">
      <c r="A4359" s="22" t="s">
        <v>2612</v>
      </c>
      <c r="B4359" s="22" t="n">
        <v>120</v>
      </c>
      <c r="C4359" s="22" t="n">
        <v>145</v>
      </c>
      <c r="D4359" s="22" t="n">
        <v>78</v>
      </c>
      <c r="E4359" s="22" t="n">
        <v>33</v>
      </c>
      <c r="F4359" s="22" t="n">
        <f aca="false">D4359/SUM(C4359:E4359)</f>
        <v>0.3046875</v>
      </c>
      <c r="G4359" s="22" t="n">
        <v>132.25</v>
      </c>
      <c r="H4359" s="22" t="n">
        <v>103.5</v>
      </c>
      <c r="I4359" s="22" t="n">
        <v>20.25</v>
      </c>
      <c r="J4359" s="22" t="n">
        <v>15.539593</v>
      </c>
      <c r="K4359" s="22" t="n">
        <v>0.000163</v>
      </c>
      <c r="O4359" s="23"/>
    </row>
    <row r="4360" customFormat="false" ht="15" hidden="false" customHeight="false" outlineLevel="0" collapsed="false">
      <c r="A4360" s="22" t="s">
        <v>149</v>
      </c>
      <c r="B4360" s="22" t="n">
        <v>24</v>
      </c>
      <c r="C4360" s="22" t="n">
        <v>0</v>
      </c>
      <c r="D4360" s="22" t="n">
        <v>85</v>
      </c>
      <c r="E4360" s="22" t="n">
        <v>194</v>
      </c>
      <c r="F4360" s="22" t="n">
        <f aca="false">D4360/SUM(C4360:E4360)</f>
        <v>0.304659498207885</v>
      </c>
      <c r="G4360" s="22" t="n">
        <v>6.47</v>
      </c>
      <c r="H4360" s="22" t="n">
        <v>72.05</v>
      </c>
      <c r="I4360" s="22" t="n">
        <v>200.47</v>
      </c>
      <c r="J4360" s="22" t="n">
        <v>9.009896</v>
      </c>
      <c r="K4360" s="22" t="n">
        <v>0.000781</v>
      </c>
      <c r="O4360" s="23"/>
    </row>
    <row r="4361" customFormat="false" ht="15" hidden="false" customHeight="false" outlineLevel="0" collapsed="false">
      <c r="A4361" s="22" t="s">
        <v>149</v>
      </c>
      <c r="B4361" s="22" t="n">
        <v>60</v>
      </c>
      <c r="C4361" s="22" t="n">
        <v>0</v>
      </c>
      <c r="D4361" s="22" t="n">
        <v>85</v>
      </c>
      <c r="E4361" s="22" t="n">
        <v>194</v>
      </c>
      <c r="F4361" s="22" t="n">
        <f aca="false">D4361/SUM(C4361:E4361)</f>
        <v>0.304659498207885</v>
      </c>
      <c r="G4361" s="22" t="n">
        <v>6.47</v>
      </c>
      <c r="H4361" s="22" t="n">
        <v>72.05</v>
      </c>
      <c r="I4361" s="22" t="n">
        <v>200.47</v>
      </c>
      <c r="J4361" s="22" t="n">
        <v>9.009896</v>
      </c>
      <c r="K4361" s="22" t="n">
        <v>0.000781</v>
      </c>
      <c r="O4361" s="23"/>
    </row>
    <row r="4362" customFormat="false" ht="15" hidden="false" customHeight="false" outlineLevel="0" collapsed="false">
      <c r="A4362" s="22" t="s">
        <v>149</v>
      </c>
      <c r="B4362" s="22" t="n">
        <v>61</v>
      </c>
      <c r="C4362" s="22" t="n">
        <v>0</v>
      </c>
      <c r="D4362" s="22" t="n">
        <v>85</v>
      </c>
      <c r="E4362" s="22" t="n">
        <v>194</v>
      </c>
      <c r="F4362" s="22" t="n">
        <f aca="false">D4362/SUM(C4362:E4362)</f>
        <v>0.304659498207885</v>
      </c>
      <c r="G4362" s="22" t="n">
        <v>6.47</v>
      </c>
      <c r="H4362" s="22" t="n">
        <v>72.05</v>
      </c>
      <c r="I4362" s="22" t="n">
        <v>200.47</v>
      </c>
      <c r="J4362" s="22" t="n">
        <v>9.009896</v>
      </c>
      <c r="K4362" s="22" t="n">
        <v>0.000781</v>
      </c>
      <c r="O4362" s="23"/>
    </row>
    <row r="4363" customFormat="false" ht="15" hidden="false" customHeight="false" outlineLevel="0" collapsed="false">
      <c r="A4363" s="22" t="s">
        <v>149</v>
      </c>
      <c r="B4363" s="22" t="n">
        <v>87</v>
      </c>
      <c r="C4363" s="22" t="n">
        <v>0</v>
      </c>
      <c r="D4363" s="22" t="n">
        <v>85</v>
      </c>
      <c r="E4363" s="22" t="n">
        <v>194</v>
      </c>
      <c r="F4363" s="22" t="n">
        <f aca="false">D4363/SUM(C4363:E4363)</f>
        <v>0.304659498207885</v>
      </c>
      <c r="G4363" s="22" t="n">
        <v>6.47</v>
      </c>
      <c r="H4363" s="22" t="n">
        <v>72.05</v>
      </c>
      <c r="I4363" s="22" t="n">
        <v>200.47</v>
      </c>
      <c r="J4363" s="22" t="n">
        <v>9.009896</v>
      </c>
      <c r="K4363" s="22" t="n">
        <v>0.000781</v>
      </c>
      <c r="O4363" s="23"/>
    </row>
    <row r="4364" customFormat="false" ht="15" hidden="false" customHeight="false" outlineLevel="0" collapsed="false">
      <c r="A4364" s="22" t="s">
        <v>149</v>
      </c>
      <c r="B4364" s="22" t="n">
        <v>104</v>
      </c>
      <c r="C4364" s="22" t="n">
        <v>0</v>
      </c>
      <c r="D4364" s="22" t="n">
        <v>85</v>
      </c>
      <c r="E4364" s="22" t="n">
        <v>194</v>
      </c>
      <c r="F4364" s="22" t="n">
        <f aca="false">D4364/SUM(C4364:E4364)</f>
        <v>0.304659498207885</v>
      </c>
      <c r="G4364" s="22" t="n">
        <v>6.47</v>
      </c>
      <c r="H4364" s="22" t="n">
        <v>72.05</v>
      </c>
      <c r="I4364" s="22" t="n">
        <v>200.47</v>
      </c>
      <c r="J4364" s="22" t="n">
        <v>9.009896</v>
      </c>
      <c r="K4364" s="22" t="n">
        <v>0.000781</v>
      </c>
      <c r="O4364" s="23"/>
    </row>
    <row r="4365" customFormat="false" ht="15" hidden="false" customHeight="false" outlineLevel="0" collapsed="false">
      <c r="A4365" s="22" t="s">
        <v>149</v>
      </c>
      <c r="B4365" s="22" t="n">
        <v>115</v>
      </c>
      <c r="C4365" s="22" t="n">
        <v>0</v>
      </c>
      <c r="D4365" s="22" t="n">
        <v>85</v>
      </c>
      <c r="E4365" s="22" t="n">
        <v>194</v>
      </c>
      <c r="F4365" s="22" t="n">
        <f aca="false">D4365/SUM(C4365:E4365)</f>
        <v>0.304659498207885</v>
      </c>
      <c r="G4365" s="22" t="n">
        <v>6.47</v>
      </c>
      <c r="H4365" s="22" t="n">
        <v>72.05</v>
      </c>
      <c r="I4365" s="22" t="n">
        <v>200.47</v>
      </c>
      <c r="J4365" s="22" t="n">
        <v>9.009896</v>
      </c>
      <c r="K4365" s="22" t="n">
        <v>0.000781</v>
      </c>
      <c r="O4365" s="23"/>
    </row>
    <row r="4366" customFormat="false" ht="15" hidden="false" customHeight="false" outlineLevel="0" collapsed="false">
      <c r="A4366" s="22" t="s">
        <v>149</v>
      </c>
      <c r="B4366" s="22" t="n">
        <v>122</v>
      </c>
      <c r="C4366" s="22" t="n">
        <v>0</v>
      </c>
      <c r="D4366" s="22" t="n">
        <v>85</v>
      </c>
      <c r="E4366" s="22" t="n">
        <v>194</v>
      </c>
      <c r="F4366" s="22" t="n">
        <f aca="false">D4366/SUM(C4366:E4366)</f>
        <v>0.304659498207885</v>
      </c>
      <c r="G4366" s="22" t="n">
        <v>6.47</v>
      </c>
      <c r="H4366" s="22" t="n">
        <v>72.05</v>
      </c>
      <c r="I4366" s="22" t="n">
        <v>200.47</v>
      </c>
      <c r="J4366" s="22" t="n">
        <v>9.009896</v>
      </c>
      <c r="K4366" s="22" t="n">
        <v>0.000781</v>
      </c>
      <c r="O4366" s="23"/>
    </row>
    <row r="4367" customFormat="false" ht="15" hidden="false" customHeight="false" outlineLevel="0" collapsed="false">
      <c r="A4367" s="22" t="s">
        <v>2613</v>
      </c>
      <c r="B4367" s="22" t="n">
        <v>105</v>
      </c>
      <c r="C4367" s="22" t="n">
        <v>189</v>
      </c>
      <c r="D4367" s="22" t="n">
        <v>85</v>
      </c>
      <c r="E4367" s="22" t="n">
        <v>5</v>
      </c>
      <c r="F4367" s="22" t="n">
        <f aca="false">D4367/SUM(C4367:E4367)</f>
        <v>0.304659498207885</v>
      </c>
      <c r="G4367" s="22" t="n">
        <v>192.09</v>
      </c>
      <c r="H4367" s="22" t="n">
        <v>78.83</v>
      </c>
      <c r="I4367" s="22" t="n">
        <v>8.09</v>
      </c>
      <c r="J4367" s="22" t="n">
        <v>1.711486</v>
      </c>
      <c r="K4367" s="22" t="n">
        <v>0.286536</v>
      </c>
      <c r="O4367" s="23"/>
    </row>
    <row r="4368" customFormat="false" ht="15" hidden="false" customHeight="false" outlineLevel="0" collapsed="false">
      <c r="A4368" s="22" t="s">
        <v>1071</v>
      </c>
      <c r="B4368" s="22" t="n">
        <v>75</v>
      </c>
      <c r="C4368" s="22" t="n">
        <v>178</v>
      </c>
      <c r="D4368" s="22" t="n">
        <v>87</v>
      </c>
      <c r="E4368" s="22" t="n">
        <v>21</v>
      </c>
      <c r="F4368" s="22" t="n">
        <f aca="false">D4368/SUM(C4368:E4368)</f>
        <v>0.304195804195804</v>
      </c>
      <c r="G4368" s="22" t="n">
        <v>171.55</v>
      </c>
      <c r="H4368" s="22" t="n">
        <v>99.91</v>
      </c>
      <c r="I4368" s="22" t="n">
        <v>14.55</v>
      </c>
      <c r="J4368" s="22" t="n">
        <v>4.773588</v>
      </c>
      <c r="K4368" s="22" t="n">
        <v>0.04057</v>
      </c>
      <c r="O4368" s="23"/>
    </row>
    <row r="4369" customFormat="false" ht="15" hidden="false" customHeight="false" outlineLevel="0" collapsed="false">
      <c r="A4369" s="22" t="s">
        <v>2614</v>
      </c>
      <c r="B4369" s="22" t="n">
        <v>82</v>
      </c>
      <c r="C4369" s="22" t="n">
        <v>187</v>
      </c>
      <c r="D4369" s="22" t="n">
        <v>87</v>
      </c>
      <c r="E4369" s="22" t="n">
        <v>12</v>
      </c>
      <c r="F4369" s="22" t="n">
        <f aca="false">D4369/SUM(C4369:E4369)</f>
        <v>0.304195804195804</v>
      </c>
      <c r="G4369" s="22" t="n">
        <v>185.77</v>
      </c>
      <c r="H4369" s="22" t="n">
        <v>89.46</v>
      </c>
      <c r="I4369" s="22" t="n">
        <v>10.77</v>
      </c>
      <c r="J4369" s="22" t="n">
        <v>0.216225</v>
      </c>
      <c r="K4369" s="22" t="n">
        <v>0.704489</v>
      </c>
      <c r="O4369" s="23"/>
    </row>
    <row r="4370" customFormat="false" ht="15" hidden="false" customHeight="false" outlineLevel="0" collapsed="false">
      <c r="A4370" s="22" t="s">
        <v>1447</v>
      </c>
      <c r="B4370" s="22" t="n">
        <v>69</v>
      </c>
      <c r="C4370" s="22" t="n">
        <v>184</v>
      </c>
      <c r="D4370" s="22" t="n">
        <v>87</v>
      </c>
      <c r="E4370" s="22" t="n">
        <v>15</v>
      </c>
      <c r="F4370" s="22" t="n">
        <f aca="false">D4370/SUM(C4370:E4370)</f>
        <v>0.304195804195804</v>
      </c>
      <c r="G4370" s="22" t="n">
        <v>180.97</v>
      </c>
      <c r="H4370" s="22" t="n">
        <v>93.07</v>
      </c>
      <c r="I4370" s="22" t="n">
        <v>11.97</v>
      </c>
      <c r="J4370" s="22" t="n">
        <v>1.215852</v>
      </c>
      <c r="K4370" s="22" t="n">
        <v>0.275798</v>
      </c>
      <c r="O4370" s="23"/>
    </row>
    <row r="4371" customFormat="false" ht="15" hidden="false" customHeight="false" outlineLevel="0" collapsed="false">
      <c r="A4371" s="22" t="s">
        <v>2615</v>
      </c>
      <c r="B4371" s="22" t="n">
        <v>57</v>
      </c>
      <c r="C4371" s="22" t="n">
        <v>193</v>
      </c>
      <c r="D4371" s="22" t="n">
        <v>87</v>
      </c>
      <c r="E4371" s="22" t="n">
        <v>6</v>
      </c>
      <c r="F4371" s="22" t="n">
        <f aca="false">D4371/SUM(C4371:E4371)</f>
        <v>0.304195804195804</v>
      </c>
      <c r="G4371" s="22" t="n">
        <v>195.57</v>
      </c>
      <c r="H4371" s="22" t="n">
        <v>81.87</v>
      </c>
      <c r="I4371" s="22" t="n">
        <v>8.57</v>
      </c>
      <c r="J4371" s="22" t="n">
        <v>1.125074</v>
      </c>
      <c r="K4371" s="22" t="n">
        <v>0.40719</v>
      </c>
      <c r="O4371" s="23"/>
    </row>
    <row r="4372" customFormat="false" ht="15" hidden="false" customHeight="false" outlineLevel="0" collapsed="false">
      <c r="A4372" s="22" t="s">
        <v>2616</v>
      </c>
      <c r="B4372" s="22" t="n">
        <v>65</v>
      </c>
      <c r="C4372" s="22" t="n">
        <v>194</v>
      </c>
      <c r="D4372" s="22" t="n">
        <v>87</v>
      </c>
      <c r="E4372" s="22" t="n">
        <v>5</v>
      </c>
      <c r="F4372" s="22" t="n">
        <f aca="false">D4372/SUM(C4372:E4372)</f>
        <v>0.304195804195804</v>
      </c>
      <c r="G4372" s="22" t="n">
        <v>197.22</v>
      </c>
      <c r="H4372" s="22" t="n">
        <v>80.55</v>
      </c>
      <c r="I4372" s="22" t="n">
        <v>8.22</v>
      </c>
      <c r="J4372" s="22" t="n">
        <v>1.833381</v>
      </c>
      <c r="K4372" s="22" t="n">
        <v>0.212275</v>
      </c>
      <c r="O4372" s="23"/>
    </row>
    <row r="4373" customFormat="false" ht="15" hidden="false" customHeight="false" outlineLevel="0" collapsed="false">
      <c r="A4373" s="22" t="s">
        <v>2033</v>
      </c>
      <c r="B4373" s="22" t="n">
        <v>75</v>
      </c>
      <c r="C4373" s="22" t="n">
        <v>117</v>
      </c>
      <c r="D4373" s="22" t="n">
        <v>69</v>
      </c>
      <c r="E4373" s="22" t="n">
        <v>41</v>
      </c>
      <c r="F4373" s="22" t="n">
        <f aca="false">D4373/SUM(C4373:E4373)</f>
        <v>0.303964757709251</v>
      </c>
      <c r="G4373" s="22" t="n">
        <v>101.11</v>
      </c>
      <c r="H4373" s="22" t="n">
        <v>100.78</v>
      </c>
      <c r="I4373" s="22" t="n">
        <v>25.11</v>
      </c>
      <c r="J4373" s="22" t="n">
        <v>22.570375</v>
      </c>
      <c r="K4373" s="22" t="n">
        <v>3E-006</v>
      </c>
      <c r="O4373" s="23"/>
    </row>
    <row r="4374" customFormat="false" ht="15" hidden="false" customHeight="false" outlineLevel="0" collapsed="false">
      <c r="A4374" s="22" t="s">
        <v>2033</v>
      </c>
      <c r="B4374" s="22" t="n">
        <v>83</v>
      </c>
      <c r="C4374" s="22" t="n">
        <v>117</v>
      </c>
      <c r="D4374" s="22" t="n">
        <v>69</v>
      </c>
      <c r="E4374" s="22" t="n">
        <v>41</v>
      </c>
      <c r="F4374" s="22" t="n">
        <f aca="false">D4374/SUM(C4374:E4374)</f>
        <v>0.303964757709251</v>
      </c>
      <c r="G4374" s="22" t="n">
        <v>101.11</v>
      </c>
      <c r="H4374" s="22" t="n">
        <v>100.78</v>
      </c>
      <c r="I4374" s="22" t="n">
        <v>25.11</v>
      </c>
      <c r="J4374" s="22" t="n">
        <v>22.570375</v>
      </c>
      <c r="K4374" s="22" t="n">
        <v>3E-006</v>
      </c>
      <c r="O4374" s="23"/>
    </row>
    <row r="4375" customFormat="false" ht="15" hidden="false" customHeight="false" outlineLevel="0" collapsed="false">
      <c r="A4375" s="22" t="s">
        <v>2033</v>
      </c>
      <c r="B4375" s="22" t="n">
        <v>86</v>
      </c>
      <c r="C4375" s="22" t="n">
        <v>117</v>
      </c>
      <c r="D4375" s="22" t="n">
        <v>69</v>
      </c>
      <c r="E4375" s="22" t="n">
        <v>41</v>
      </c>
      <c r="F4375" s="22" t="n">
        <f aca="false">D4375/SUM(C4375:E4375)</f>
        <v>0.303964757709251</v>
      </c>
      <c r="G4375" s="22" t="n">
        <v>101.11</v>
      </c>
      <c r="H4375" s="22" t="n">
        <v>100.78</v>
      </c>
      <c r="I4375" s="22" t="n">
        <v>25.11</v>
      </c>
      <c r="J4375" s="22" t="n">
        <v>22.570375</v>
      </c>
      <c r="K4375" s="22" t="n">
        <v>3E-006</v>
      </c>
      <c r="O4375" s="23"/>
    </row>
    <row r="4376" customFormat="false" ht="15" hidden="false" customHeight="false" outlineLevel="0" collapsed="false">
      <c r="A4376" s="22" t="s">
        <v>2033</v>
      </c>
      <c r="B4376" s="22" t="n">
        <v>87</v>
      </c>
      <c r="C4376" s="22" t="n">
        <v>117</v>
      </c>
      <c r="D4376" s="22" t="n">
        <v>69</v>
      </c>
      <c r="E4376" s="22" t="n">
        <v>41</v>
      </c>
      <c r="F4376" s="22" t="n">
        <f aca="false">D4376/SUM(C4376:E4376)</f>
        <v>0.303964757709251</v>
      </c>
      <c r="G4376" s="22" t="n">
        <v>101.11</v>
      </c>
      <c r="H4376" s="22" t="n">
        <v>100.78</v>
      </c>
      <c r="I4376" s="22" t="n">
        <v>25.11</v>
      </c>
      <c r="J4376" s="22" t="n">
        <v>22.570375</v>
      </c>
      <c r="K4376" s="22" t="n">
        <v>3E-006</v>
      </c>
      <c r="O4376" s="23"/>
    </row>
    <row r="4377" customFormat="false" ht="15" hidden="false" customHeight="false" outlineLevel="0" collapsed="false">
      <c r="A4377" s="22" t="s">
        <v>2617</v>
      </c>
      <c r="B4377" s="22" t="n">
        <v>97</v>
      </c>
      <c r="C4377" s="22" t="n">
        <v>7</v>
      </c>
      <c r="D4377" s="22" t="n">
        <v>86</v>
      </c>
      <c r="E4377" s="22" t="n">
        <v>190</v>
      </c>
      <c r="F4377" s="22" t="n">
        <f aca="false">D4377/SUM(C4377:E4377)</f>
        <v>0.303886925795053</v>
      </c>
      <c r="G4377" s="22" t="n">
        <v>8.83</v>
      </c>
      <c r="H4377" s="22" t="n">
        <v>82.33</v>
      </c>
      <c r="I4377" s="22" t="n">
        <v>191.83</v>
      </c>
      <c r="J4377" s="22" t="n">
        <v>0.561655</v>
      </c>
      <c r="K4377" s="22" t="n">
        <v>0.54409</v>
      </c>
      <c r="O4377" s="23"/>
    </row>
    <row r="4378" customFormat="false" ht="15" hidden="false" customHeight="false" outlineLevel="0" collapsed="false">
      <c r="A4378" s="22" t="s">
        <v>2618</v>
      </c>
      <c r="B4378" s="22" t="n">
        <v>106</v>
      </c>
      <c r="C4378" s="22" t="n">
        <v>194</v>
      </c>
      <c r="D4378" s="22" t="n">
        <v>86</v>
      </c>
      <c r="E4378" s="22" t="n">
        <v>3</v>
      </c>
      <c r="F4378" s="22" t="n">
        <f aca="false">D4378/SUM(C4378:E4378)</f>
        <v>0.303886925795053</v>
      </c>
      <c r="G4378" s="22" t="n">
        <v>198.48</v>
      </c>
      <c r="H4378" s="22" t="n">
        <v>77.05</v>
      </c>
      <c r="I4378" s="22" t="n">
        <v>7.48</v>
      </c>
      <c r="J4378" s="22" t="n">
        <v>3.822322</v>
      </c>
      <c r="K4378" s="22" t="n">
        <v>0.076655</v>
      </c>
      <c r="O4378" s="23"/>
    </row>
    <row r="4379" customFormat="false" ht="15" hidden="false" customHeight="false" outlineLevel="0" collapsed="false">
      <c r="A4379" s="22" t="s">
        <v>2618</v>
      </c>
      <c r="B4379" s="22" t="n">
        <v>108</v>
      </c>
      <c r="C4379" s="22" t="n">
        <v>194</v>
      </c>
      <c r="D4379" s="22" t="n">
        <v>86</v>
      </c>
      <c r="E4379" s="22" t="n">
        <v>3</v>
      </c>
      <c r="F4379" s="22" t="n">
        <f aca="false">D4379/SUM(C4379:E4379)</f>
        <v>0.303886925795053</v>
      </c>
      <c r="G4379" s="22" t="n">
        <v>198.48</v>
      </c>
      <c r="H4379" s="22" t="n">
        <v>77.05</v>
      </c>
      <c r="I4379" s="22" t="n">
        <v>7.48</v>
      </c>
      <c r="J4379" s="22" t="n">
        <v>3.822322</v>
      </c>
      <c r="K4379" s="22" t="n">
        <v>0.076655</v>
      </c>
      <c r="O4379" s="23"/>
    </row>
    <row r="4380" customFormat="false" ht="15" hidden="false" customHeight="false" outlineLevel="0" collapsed="false">
      <c r="A4380" s="22" t="s">
        <v>2619</v>
      </c>
      <c r="B4380" s="22" t="n">
        <v>16</v>
      </c>
      <c r="C4380" s="22" t="n">
        <v>190</v>
      </c>
      <c r="D4380" s="22" t="n">
        <v>86</v>
      </c>
      <c r="E4380" s="22" t="n">
        <v>7</v>
      </c>
      <c r="F4380" s="22" t="n">
        <f aca="false">D4380/SUM(C4380:E4380)</f>
        <v>0.303886925795053</v>
      </c>
      <c r="G4380" s="22" t="n">
        <v>191.83</v>
      </c>
      <c r="H4380" s="22" t="n">
        <v>82.33</v>
      </c>
      <c r="I4380" s="22" t="n">
        <v>8.83</v>
      </c>
      <c r="J4380" s="22" t="n">
        <v>0.561655</v>
      </c>
      <c r="K4380" s="22" t="n">
        <v>0.54409</v>
      </c>
      <c r="O4380" s="23"/>
    </row>
    <row r="4381" customFormat="false" ht="15" hidden="false" customHeight="false" outlineLevel="0" collapsed="false">
      <c r="A4381" s="22" t="s">
        <v>2590</v>
      </c>
      <c r="B4381" s="22" t="n">
        <v>54</v>
      </c>
      <c r="C4381" s="22" t="n">
        <v>12</v>
      </c>
      <c r="D4381" s="22" t="n">
        <v>75</v>
      </c>
      <c r="E4381" s="22" t="n">
        <v>160</v>
      </c>
      <c r="F4381" s="22" t="n">
        <f aca="false">D4381/SUM(C4381:E4381)</f>
        <v>0.303643724696356</v>
      </c>
      <c r="G4381" s="22" t="n">
        <v>9.92</v>
      </c>
      <c r="H4381" s="22" t="n">
        <v>79.16</v>
      </c>
      <c r="I4381" s="22" t="n">
        <v>157.92</v>
      </c>
      <c r="J4381" s="22" t="n">
        <v>0.682113</v>
      </c>
      <c r="K4381" s="22" t="n">
        <v>0.426448</v>
      </c>
      <c r="O4381" s="23"/>
    </row>
    <row r="4382" customFormat="false" ht="15" hidden="false" customHeight="false" outlineLevel="0" collapsed="false">
      <c r="A4382" s="22" t="s">
        <v>2572</v>
      </c>
      <c r="B4382" s="22" t="n">
        <v>57</v>
      </c>
      <c r="C4382" s="22" t="n">
        <v>186</v>
      </c>
      <c r="D4382" s="22" t="n">
        <v>85</v>
      </c>
      <c r="E4382" s="22" t="n">
        <v>9</v>
      </c>
      <c r="F4382" s="22" t="n">
        <f aca="false">D4382/SUM(C4382:E4382)</f>
        <v>0.303571428571429</v>
      </c>
      <c r="G4382" s="22" t="n">
        <v>186.47</v>
      </c>
      <c r="H4382" s="22" t="n">
        <v>84.06</v>
      </c>
      <c r="I4382" s="22" t="n">
        <v>9.47</v>
      </c>
      <c r="J4382" s="22" t="n">
        <v>0.035364</v>
      </c>
      <c r="K4382" s="22" t="n">
        <v>1</v>
      </c>
      <c r="O4382" s="23"/>
    </row>
    <row r="4383" customFormat="false" ht="15" hidden="false" customHeight="false" outlineLevel="0" collapsed="false">
      <c r="A4383" s="22" t="s">
        <v>2572</v>
      </c>
      <c r="B4383" s="22" t="n">
        <v>81</v>
      </c>
      <c r="C4383" s="22" t="n">
        <v>186</v>
      </c>
      <c r="D4383" s="22" t="n">
        <v>85</v>
      </c>
      <c r="E4383" s="22" t="n">
        <v>9</v>
      </c>
      <c r="F4383" s="22" t="n">
        <f aca="false">D4383/SUM(C4383:E4383)</f>
        <v>0.303571428571429</v>
      </c>
      <c r="G4383" s="22" t="n">
        <v>186.47</v>
      </c>
      <c r="H4383" s="22" t="n">
        <v>84.06</v>
      </c>
      <c r="I4383" s="22" t="n">
        <v>9.47</v>
      </c>
      <c r="J4383" s="22" t="n">
        <v>0.035364</v>
      </c>
      <c r="K4383" s="22" t="n">
        <v>1</v>
      </c>
      <c r="O4383" s="23"/>
    </row>
    <row r="4384" customFormat="false" ht="15" hidden="false" customHeight="false" outlineLevel="0" collapsed="false">
      <c r="A4384" s="22" t="s">
        <v>2620</v>
      </c>
      <c r="B4384" s="22" t="n">
        <v>81</v>
      </c>
      <c r="C4384" s="22" t="n">
        <v>123</v>
      </c>
      <c r="D4384" s="22" t="n">
        <v>80</v>
      </c>
      <c r="E4384" s="22" t="n">
        <v>61</v>
      </c>
      <c r="F4384" s="22" t="n">
        <f aca="false">D4384/SUM(C4384:E4384)</f>
        <v>0.303030303030303</v>
      </c>
      <c r="G4384" s="22" t="n">
        <v>100.64</v>
      </c>
      <c r="H4384" s="22" t="n">
        <v>124.72</v>
      </c>
      <c r="I4384" s="22" t="n">
        <v>38.64</v>
      </c>
      <c r="J4384" s="22" t="n">
        <v>33.94154</v>
      </c>
      <c r="K4384" s="22" t="n">
        <v>0</v>
      </c>
      <c r="O4384" s="23"/>
    </row>
    <row r="4385" customFormat="false" ht="15" hidden="false" customHeight="false" outlineLevel="0" collapsed="false">
      <c r="A4385" s="22" t="s">
        <v>2553</v>
      </c>
      <c r="B4385" s="22" t="n">
        <v>59</v>
      </c>
      <c r="C4385" s="22" t="n">
        <v>134</v>
      </c>
      <c r="D4385" s="22" t="n">
        <v>60</v>
      </c>
      <c r="E4385" s="22" t="n">
        <v>4</v>
      </c>
      <c r="F4385" s="22" t="n">
        <f aca="false">D4385/SUM(C4385:E4385)</f>
        <v>0.303030303030303</v>
      </c>
      <c r="G4385" s="22" t="n">
        <v>135.84</v>
      </c>
      <c r="H4385" s="22" t="n">
        <v>56.32</v>
      </c>
      <c r="I4385" s="22" t="n">
        <v>5.84</v>
      </c>
      <c r="J4385" s="22" t="n">
        <v>0.843767</v>
      </c>
      <c r="K4385" s="22" t="n">
        <v>0.459653</v>
      </c>
      <c r="O4385" s="23"/>
    </row>
    <row r="4386" customFormat="false" ht="15" hidden="false" customHeight="false" outlineLevel="0" collapsed="false">
      <c r="A4386" s="22" t="s">
        <v>2621</v>
      </c>
      <c r="B4386" s="22" t="n">
        <v>15</v>
      </c>
      <c r="C4386" s="22" t="n">
        <v>27</v>
      </c>
      <c r="D4386" s="22" t="n">
        <v>83</v>
      </c>
      <c r="E4386" s="22" t="n">
        <v>164</v>
      </c>
      <c r="F4386" s="22" t="n">
        <f aca="false">D4386/SUM(C4386:E4386)</f>
        <v>0.302919708029197</v>
      </c>
      <c r="G4386" s="22" t="n">
        <v>17.12</v>
      </c>
      <c r="H4386" s="22" t="n">
        <v>102.75</v>
      </c>
      <c r="I4386" s="22" t="n">
        <v>154.12</v>
      </c>
      <c r="J4386" s="22" t="n">
        <v>10.123277</v>
      </c>
      <c r="K4386" s="22" t="n">
        <v>0.002025</v>
      </c>
      <c r="O4386" s="23"/>
    </row>
    <row r="4387" customFormat="false" ht="15" hidden="false" customHeight="false" outlineLevel="0" collapsed="false">
      <c r="A4387" s="22" t="s">
        <v>2622</v>
      </c>
      <c r="B4387" s="22" t="n">
        <v>90</v>
      </c>
      <c r="C4387" s="22" t="n">
        <v>181</v>
      </c>
      <c r="D4387" s="22" t="n">
        <v>83</v>
      </c>
      <c r="E4387" s="22" t="n">
        <v>10</v>
      </c>
      <c r="F4387" s="22" t="n">
        <f aca="false">D4387/SUM(C4387:E4387)</f>
        <v>0.302919708029197</v>
      </c>
      <c r="G4387" s="22" t="n">
        <v>180.68</v>
      </c>
      <c r="H4387" s="22" t="n">
        <v>83.64</v>
      </c>
      <c r="I4387" s="22" t="n">
        <v>9.68</v>
      </c>
      <c r="J4387" s="22" t="n">
        <v>0.016068</v>
      </c>
      <c r="K4387" s="22" t="n">
        <v>0.844606</v>
      </c>
      <c r="O4387" s="23"/>
    </row>
    <row r="4388" customFormat="false" ht="15" hidden="false" customHeight="false" outlineLevel="0" collapsed="false">
      <c r="A4388" s="22" t="s">
        <v>1026</v>
      </c>
      <c r="B4388" s="22" t="n">
        <v>63</v>
      </c>
      <c r="C4388" s="22" t="n">
        <v>188</v>
      </c>
      <c r="D4388" s="22" t="n">
        <v>86</v>
      </c>
      <c r="E4388" s="22" t="n">
        <v>10</v>
      </c>
      <c r="F4388" s="22" t="n">
        <f aca="false">D4388/SUM(C4388:E4388)</f>
        <v>0.302816901408451</v>
      </c>
      <c r="G4388" s="22" t="n">
        <v>187.89</v>
      </c>
      <c r="H4388" s="22" t="n">
        <v>86.22</v>
      </c>
      <c r="I4388" s="22" t="n">
        <v>9.89</v>
      </c>
      <c r="J4388" s="22" t="n">
        <v>0.001821</v>
      </c>
      <c r="K4388" s="22" t="n">
        <v>1</v>
      </c>
      <c r="O4388" s="23"/>
    </row>
    <row r="4389" customFormat="false" ht="15" hidden="false" customHeight="false" outlineLevel="0" collapsed="false">
      <c r="A4389" s="22" t="s">
        <v>2623</v>
      </c>
      <c r="B4389" s="22" t="n">
        <v>53</v>
      </c>
      <c r="C4389" s="22" t="n">
        <v>125</v>
      </c>
      <c r="D4389" s="22" t="n">
        <v>56</v>
      </c>
      <c r="E4389" s="22" t="n">
        <v>4</v>
      </c>
      <c r="F4389" s="22" t="n">
        <f aca="false">D4389/SUM(C4389:E4389)</f>
        <v>0.302702702702703</v>
      </c>
      <c r="G4389" s="22" t="n">
        <v>126.54</v>
      </c>
      <c r="H4389" s="22" t="n">
        <v>52.93</v>
      </c>
      <c r="I4389" s="22" t="n">
        <v>5.54</v>
      </c>
      <c r="J4389" s="22" t="n">
        <v>0.62248</v>
      </c>
      <c r="K4389" s="22" t="n">
        <v>0.607471</v>
      </c>
      <c r="O4389" s="23"/>
    </row>
    <row r="4390" customFormat="false" ht="15" hidden="false" customHeight="false" outlineLevel="0" collapsed="false">
      <c r="A4390" s="22" t="s">
        <v>287</v>
      </c>
      <c r="B4390" s="22" t="n">
        <v>26</v>
      </c>
      <c r="C4390" s="22" t="n">
        <v>5</v>
      </c>
      <c r="D4390" s="22" t="n">
        <v>72</v>
      </c>
      <c r="E4390" s="22" t="n">
        <v>161</v>
      </c>
      <c r="F4390" s="22" t="n">
        <f aca="false">D4390/SUM(C4390:E4390)</f>
        <v>0.302521008403361</v>
      </c>
      <c r="G4390" s="22" t="n">
        <v>7.06</v>
      </c>
      <c r="H4390" s="22" t="n">
        <v>67.87</v>
      </c>
      <c r="I4390" s="22" t="n">
        <v>163.06</v>
      </c>
      <c r="J4390" s="22" t="n">
        <v>0.879508</v>
      </c>
      <c r="K4390" s="22" t="n">
        <v>0.494358</v>
      </c>
      <c r="O4390" s="23"/>
    </row>
    <row r="4391" customFormat="false" ht="15" hidden="false" customHeight="false" outlineLevel="0" collapsed="false">
      <c r="A4391" s="22" t="s">
        <v>2389</v>
      </c>
      <c r="B4391" s="22" t="n">
        <v>83</v>
      </c>
      <c r="C4391" s="22" t="n">
        <v>188</v>
      </c>
      <c r="D4391" s="22" t="n">
        <v>85</v>
      </c>
      <c r="E4391" s="22" t="n">
        <v>8</v>
      </c>
      <c r="F4391" s="22" t="n">
        <f aca="false">D4391/SUM(C4391:E4391)</f>
        <v>0.302491103202847</v>
      </c>
      <c r="G4391" s="22" t="n">
        <v>189.08</v>
      </c>
      <c r="H4391" s="22" t="n">
        <v>82.85</v>
      </c>
      <c r="I4391" s="22" t="n">
        <v>9.08</v>
      </c>
      <c r="J4391" s="22" t="n">
        <v>0.189459</v>
      </c>
      <c r="K4391" s="22" t="n">
        <v>0.839614</v>
      </c>
      <c r="O4391" s="23"/>
    </row>
    <row r="4392" customFormat="false" ht="15" hidden="false" customHeight="false" outlineLevel="0" collapsed="false">
      <c r="A4392" s="22" t="s">
        <v>2389</v>
      </c>
      <c r="B4392" s="22" t="n">
        <v>102</v>
      </c>
      <c r="C4392" s="22" t="n">
        <v>188</v>
      </c>
      <c r="D4392" s="22" t="n">
        <v>85</v>
      </c>
      <c r="E4392" s="22" t="n">
        <v>8</v>
      </c>
      <c r="F4392" s="22" t="n">
        <f aca="false">D4392/SUM(C4392:E4392)</f>
        <v>0.302491103202847</v>
      </c>
      <c r="G4392" s="22" t="n">
        <v>189.08</v>
      </c>
      <c r="H4392" s="22" t="n">
        <v>82.85</v>
      </c>
      <c r="I4392" s="22" t="n">
        <v>9.08</v>
      </c>
      <c r="J4392" s="22" t="n">
        <v>0.189459</v>
      </c>
      <c r="K4392" s="22" t="n">
        <v>0.839614</v>
      </c>
      <c r="O4392" s="23"/>
    </row>
    <row r="4393" customFormat="false" ht="15" hidden="false" customHeight="false" outlineLevel="0" collapsed="false">
      <c r="A4393" s="22" t="s">
        <v>2624</v>
      </c>
      <c r="B4393" s="22" t="n">
        <v>86</v>
      </c>
      <c r="C4393" s="22" t="n">
        <v>136</v>
      </c>
      <c r="D4393" s="22" t="n">
        <v>62</v>
      </c>
      <c r="E4393" s="22" t="n">
        <v>7</v>
      </c>
      <c r="F4393" s="22" t="n">
        <f aca="false">D4393/SUM(C4393:E4393)</f>
        <v>0.302439024390244</v>
      </c>
      <c r="G4393" s="22" t="n">
        <v>136.04</v>
      </c>
      <c r="H4393" s="22" t="n">
        <v>61.91</v>
      </c>
      <c r="I4393" s="22" t="n">
        <v>7.04</v>
      </c>
      <c r="J4393" s="22" t="n">
        <v>0.000412</v>
      </c>
      <c r="K4393" s="22" t="n">
        <v>1</v>
      </c>
      <c r="O4393" s="23"/>
    </row>
    <row r="4394" customFormat="false" ht="15" hidden="false" customHeight="false" outlineLevel="0" collapsed="false">
      <c r="A4394" s="22" t="s">
        <v>1900</v>
      </c>
      <c r="B4394" s="22" t="n">
        <v>62</v>
      </c>
      <c r="C4394" s="22" t="n">
        <v>129</v>
      </c>
      <c r="D4394" s="22" t="n">
        <v>62</v>
      </c>
      <c r="E4394" s="22" t="n">
        <v>14</v>
      </c>
      <c r="F4394" s="22" t="n">
        <f aca="false">D4394/SUM(C4394:E4394)</f>
        <v>0.302439024390244</v>
      </c>
      <c r="G4394" s="22" t="n">
        <v>124.88</v>
      </c>
      <c r="H4394" s="22" t="n">
        <v>70.24</v>
      </c>
      <c r="I4394" s="22" t="n">
        <v>9.88</v>
      </c>
      <c r="J4394" s="22" t="n">
        <v>2.823594</v>
      </c>
      <c r="K4394" s="22" t="n">
        <v>0.102112</v>
      </c>
      <c r="O4394" s="23"/>
    </row>
    <row r="4395" customFormat="false" ht="15" hidden="false" customHeight="false" outlineLevel="0" collapsed="false">
      <c r="A4395" s="22" t="s">
        <v>1402</v>
      </c>
      <c r="B4395" s="22" t="n">
        <v>112</v>
      </c>
      <c r="C4395" s="22" t="n">
        <v>113</v>
      </c>
      <c r="D4395" s="22" t="n">
        <v>65</v>
      </c>
      <c r="E4395" s="22" t="n">
        <v>37</v>
      </c>
      <c r="F4395" s="22" t="n">
        <f aca="false">D4395/SUM(C4395:E4395)</f>
        <v>0.302325581395349</v>
      </c>
      <c r="G4395" s="22" t="n">
        <v>98.47</v>
      </c>
      <c r="H4395" s="22" t="n">
        <v>94.07</v>
      </c>
      <c r="I4395" s="22" t="n">
        <v>22.47</v>
      </c>
      <c r="J4395" s="22" t="n">
        <v>20.529266</v>
      </c>
      <c r="K4395" s="22" t="n">
        <v>9E-006</v>
      </c>
      <c r="O4395" s="23"/>
    </row>
    <row r="4396" customFormat="false" ht="15" hidden="false" customHeight="false" outlineLevel="0" collapsed="false">
      <c r="A4396" s="22" t="s">
        <v>2625</v>
      </c>
      <c r="B4396" s="22" t="n">
        <v>90</v>
      </c>
      <c r="C4396" s="22" t="n">
        <v>81</v>
      </c>
      <c r="D4396" s="22" t="n">
        <v>78</v>
      </c>
      <c r="E4396" s="22" t="n">
        <v>99</v>
      </c>
      <c r="F4396" s="22" t="n">
        <f aca="false">D4396/SUM(C4396:E4396)</f>
        <v>0.302325581395349</v>
      </c>
      <c r="G4396" s="22" t="n">
        <v>55.81</v>
      </c>
      <c r="H4396" s="22" t="n">
        <v>128.37</v>
      </c>
      <c r="I4396" s="22" t="n">
        <v>73.81</v>
      </c>
      <c r="J4396" s="22" t="n">
        <v>39.724501</v>
      </c>
      <c r="K4396" s="22" t="n">
        <v>0</v>
      </c>
      <c r="O4396" s="23"/>
    </row>
    <row r="4397" customFormat="false" ht="15" hidden="false" customHeight="false" outlineLevel="0" collapsed="false">
      <c r="A4397" s="22" t="s">
        <v>2626</v>
      </c>
      <c r="B4397" s="22" t="n">
        <v>56</v>
      </c>
      <c r="C4397" s="22" t="n">
        <v>6</v>
      </c>
      <c r="D4397" s="22" t="n">
        <v>78</v>
      </c>
      <c r="E4397" s="22" t="n">
        <v>174</v>
      </c>
      <c r="F4397" s="22" t="n">
        <f aca="false">D4397/SUM(C4397:E4397)</f>
        <v>0.302325581395349</v>
      </c>
      <c r="G4397" s="22" t="n">
        <v>7.85</v>
      </c>
      <c r="H4397" s="22" t="n">
        <v>74.3</v>
      </c>
      <c r="I4397" s="22" t="n">
        <v>175.85</v>
      </c>
      <c r="J4397" s="22" t="n">
        <v>0.638958</v>
      </c>
      <c r="K4397" s="22" t="n">
        <v>0.520926</v>
      </c>
      <c r="O4397" s="23"/>
    </row>
    <row r="4398" customFormat="false" ht="15" hidden="false" customHeight="false" outlineLevel="0" collapsed="false">
      <c r="A4398" s="22" t="s">
        <v>198</v>
      </c>
      <c r="B4398" s="22" t="n">
        <v>52</v>
      </c>
      <c r="C4398" s="22" t="n">
        <v>0</v>
      </c>
      <c r="D4398" s="22" t="n">
        <v>81</v>
      </c>
      <c r="E4398" s="22" t="n">
        <v>187</v>
      </c>
      <c r="F4398" s="22" t="n">
        <f aca="false">D4398/SUM(C4398:E4398)</f>
        <v>0.302238805970149</v>
      </c>
      <c r="G4398" s="22" t="n">
        <v>6.12</v>
      </c>
      <c r="H4398" s="22" t="n">
        <v>68.76</v>
      </c>
      <c r="I4398" s="22" t="n">
        <v>193.12</v>
      </c>
      <c r="J4398" s="22" t="n">
        <v>8.493409</v>
      </c>
      <c r="K4398" s="22" t="n">
        <v>0.001311</v>
      </c>
      <c r="O4398" s="23"/>
    </row>
    <row r="4399" customFormat="false" ht="15" hidden="false" customHeight="false" outlineLevel="0" collapsed="false">
      <c r="A4399" s="22" t="s">
        <v>2627</v>
      </c>
      <c r="B4399" s="22" t="n">
        <v>75</v>
      </c>
      <c r="C4399" s="22" t="n">
        <v>152</v>
      </c>
      <c r="D4399" s="22" t="n">
        <v>71</v>
      </c>
      <c r="E4399" s="22" t="n">
        <v>12</v>
      </c>
      <c r="F4399" s="22" t="n">
        <f aca="false">D4399/SUM(C4399:E4399)</f>
        <v>0.302127659574468</v>
      </c>
      <c r="G4399" s="22" t="n">
        <v>149.6</v>
      </c>
      <c r="H4399" s="22" t="n">
        <v>75.8</v>
      </c>
      <c r="I4399" s="22" t="n">
        <v>9.6</v>
      </c>
      <c r="J4399" s="22" t="n">
        <v>0.941567</v>
      </c>
      <c r="K4399" s="22" t="n">
        <v>0.315636</v>
      </c>
      <c r="O4399" s="23"/>
    </row>
    <row r="4400" customFormat="false" ht="15" hidden="false" customHeight="false" outlineLevel="0" collapsed="false">
      <c r="A4400" s="22" t="s">
        <v>2628</v>
      </c>
      <c r="B4400" s="22" t="n">
        <v>115</v>
      </c>
      <c r="C4400" s="22" t="n">
        <v>196</v>
      </c>
      <c r="D4400" s="22" t="n">
        <v>86</v>
      </c>
      <c r="E4400" s="22" t="n">
        <v>3</v>
      </c>
      <c r="F4400" s="22" t="n">
        <f aca="false">D4400/SUM(C4400:E4400)</f>
        <v>0.301754385964912</v>
      </c>
      <c r="G4400" s="22" t="n">
        <v>200.42</v>
      </c>
      <c r="H4400" s="22" t="n">
        <v>77.15</v>
      </c>
      <c r="I4400" s="22" t="n">
        <v>7.42</v>
      </c>
      <c r="J4400" s="22" t="n">
        <v>3.749415</v>
      </c>
      <c r="K4400" s="22" t="n">
        <v>0.076313</v>
      </c>
      <c r="O4400" s="23"/>
    </row>
    <row r="4401" customFormat="false" ht="15" hidden="false" customHeight="false" outlineLevel="0" collapsed="false">
      <c r="A4401" s="22" t="s">
        <v>2629</v>
      </c>
      <c r="B4401" s="22" t="n">
        <v>65</v>
      </c>
      <c r="C4401" s="22" t="n">
        <v>194</v>
      </c>
      <c r="D4401" s="22" t="n">
        <v>86</v>
      </c>
      <c r="E4401" s="22" t="n">
        <v>5</v>
      </c>
      <c r="F4401" s="22" t="n">
        <f aca="false">D4401/SUM(C4401:E4401)</f>
        <v>0.301754385964912</v>
      </c>
      <c r="G4401" s="22" t="n">
        <v>197.08</v>
      </c>
      <c r="H4401" s="22" t="n">
        <v>79.83</v>
      </c>
      <c r="I4401" s="22" t="n">
        <v>8.08</v>
      </c>
      <c r="J4401" s="22" t="n">
        <v>1.701545</v>
      </c>
      <c r="K4401" s="22" t="n">
        <v>0.287546</v>
      </c>
      <c r="O4401" s="23"/>
    </row>
    <row r="4402" customFormat="false" ht="15" hidden="false" customHeight="false" outlineLevel="0" collapsed="false">
      <c r="A4402" s="22" t="s">
        <v>2629</v>
      </c>
      <c r="B4402" s="22" t="n">
        <v>78</v>
      </c>
      <c r="C4402" s="22" t="n">
        <v>194</v>
      </c>
      <c r="D4402" s="22" t="n">
        <v>86</v>
      </c>
      <c r="E4402" s="22" t="n">
        <v>5</v>
      </c>
      <c r="F4402" s="22" t="n">
        <f aca="false">D4402/SUM(C4402:E4402)</f>
        <v>0.301754385964912</v>
      </c>
      <c r="G4402" s="22" t="n">
        <v>197.08</v>
      </c>
      <c r="H4402" s="22" t="n">
        <v>79.83</v>
      </c>
      <c r="I4402" s="22" t="n">
        <v>8.08</v>
      </c>
      <c r="J4402" s="22" t="n">
        <v>1.701545</v>
      </c>
      <c r="K4402" s="22" t="n">
        <v>0.287546</v>
      </c>
      <c r="O4402" s="23"/>
    </row>
    <row r="4403" customFormat="false" ht="15" hidden="false" customHeight="false" outlineLevel="0" collapsed="false">
      <c r="A4403" s="22" t="s">
        <v>2630</v>
      </c>
      <c r="B4403" s="22" t="n">
        <v>85</v>
      </c>
      <c r="C4403" s="22" t="n">
        <v>193</v>
      </c>
      <c r="D4403" s="22" t="n">
        <v>86</v>
      </c>
      <c r="E4403" s="22" t="n">
        <v>6</v>
      </c>
      <c r="F4403" s="22" t="n">
        <f aca="false">D4403/SUM(C4403:E4403)</f>
        <v>0.301754385964912</v>
      </c>
      <c r="G4403" s="22" t="n">
        <v>195.42</v>
      </c>
      <c r="H4403" s="22" t="n">
        <v>81.15</v>
      </c>
      <c r="I4403" s="22" t="n">
        <v>8.42</v>
      </c>
      <c r="J4403" s="22" t="n">
        <v>1.017618</v>
      </c>
      <c r="K4403" s="22" t="n">
        <v>0.4067</v>
      </c>
      <c r="O4403" s="23"/>
    </row>
    <row r="4404" customFormat="false" ht="15" hidden="false" customHeight="false" outlineLevel="0" collapsed="false">
      <c r="A4404" s="22" t="s">
        <v>2631</v>
      </c>
      <c r="B4404" s="22" t="n">
        <v>7</v>
      </c>
      <c r="C4404" s="22" t="n">
        <v>193</v>
      </c>
      <c r="D4404" s="22" t="n">
        <v>86</v>
      </c>
      <c r="E4404" s="22" t="n">
        <v>6</v>
      </c>
      <c r="F4404" s="22" t="n">
        <f aca="false">D4404/SUM(C4404:E4404)</f>
        <v>0.301754385964912</v>
      </c>
      <c r="G4404" s="22" t="n">
        <v>195.42</v>
      </c>
      <c r="H4404" s="22" t="n">
        <v>81.15</v>
      </c>
      <c r="I4404" s="22" t="n">
        <v>8.42</v>
      </c>
      <c r="J4404" s="22" t="n">
        <v>1.017618</v>
      </c>
      <c r="K4404" s="22" t="n">
        <v>0.4067</v>
      </c>
      <c r="O4404" s="23"/>
    </row>
    <row r="4405" customFormat="false" ht="15" hidden="false" customHeight="false" outlineLevel="0" collapsed="false">
      <c r="A4405" s="22" t="s">
        <v>2632</v>
      </c>
      <c r="B4405" s="22" t="n">
        <v>68</v>
      </c>
      <c r="C4405" s="22" t="n">
        <v>4</v>
      </c>
      <c r="D4405" s="22" t="n">
        <v>70</v>
      </c>
      <c r="E4405" s="22" t="n">
        <v>158</v>
      </c>
      <c r="F4405" s="22" t="n">
        <f aca="false">D4405/SUM(C4405:E4405)</f>
        <v>0.301724137931034</v>
      </c>
      <c r="G4405" s="22" t="n">
        <v>6.56</v>
      </c>
      <c r="H4405" s="22" t="n">
        <v>64.89</v>
      </c>
      <c r="I4405" s="22" t="n">
        <v>160.56</v>
      </c>
      <c r="J4405" s="22" t="n">
        <v>1.43997</v>
      </c>
      <c r="K4405" s="22" t="n">
        <v>0.345464</v>
      </c>
      <c r="O4405" s="23"/>
    </row>
    <row r="4406" customFormat="false" ht="15" hidden="false" customHeight="false" outlineLevel="0" collapsed="false">
      <c r="A4406" s="22" t="s">
        <v>2633</v>
      </c>
      <c r="B4406" s="22" t="n">
        <v>60</v>
      </c>
      <c r="C4406" s="22" t="n">
        <v>163</v>
      </c>
      <c r="D4406" s="22" t="n">
        <v>73</v>
      </c>
      <c r="E4406" s="22" t="n">
        <v>6</v>
      </c>
      <c r="F4406" s="22" t="n">
        <f aca="false">D4406/SUM(C4406:E4406)</f>
        <v>0.301652892561983</v>
      </c>
      <c r="G4406" s="22" t="n">
        <v>164.46</v>
      </c>
      <c r="H4406" s="22" t="n">
        <v>70.07</v>
      </c>
      <c r="I4406" s="22" t="n">
        <v>7.46</v>
      </c>
      <c r="J4406" s="22" t="n">
        <v>0.422446</v>
      </c>
      <c r="K4406" s="22" t="n">
        <v>0.65846</v>
      </c>
      <c r="O4406" s="23"/>
    </row>
    <row r="4407" customFormat="false" ht="15" hidden="false" customHeight="false" outlineLevel="0" collapsed="false">
      <c r="A4407" s="22" t="s">
        <v>2634</v>
      </c>
      <c r="B4407" s="22" t="n">
        <v>56</v>
      </c>
      <c r="C4407" s="22" t="n">
        <v>14</v>
      </c>
      <c r="D4407" s="22" t="n">
        <v>79</v>
      </c>
      <c r="E4407" s="22" t="n">
        <v>169</v>
      </c>
      <c r="F4407" s="22" t="n">
        <f aca="false">D4407/SUM(C4407:E4407)</f>
        <v>0.301526717557252</v>
      </c>
      <c r="G4407" s="22" t="n">
        <v>10.92</v>
      </c>
      <c r="H4407" s="22" t="n">
        <v>85.15</v>
      </c>
      <c r="I4407" s="22" t="n">
        <v>165.92</v>
      </c>
      <c r="J4407" s="22" t="n">
        <v>1.367043</v>
      </c>
      <c r="K4407" s="22" t="n">
        <v>0.253541</v>
      </c>
      <c r="O4407" s="23"/>
    </row>
    <row r="4408" customFormat="false" ht="15" hidden="false" customHeight="false" outlineLevel="0" collapsed="false">
      <c r="A4408" s="22" t="s">
        <v>2635</v>
      </c>
      <c r="B4408" s="22" t="n">
        <v>124</v>
      </c>
      <c r="C4408" s="22" t="n">
        <v>187</v>
      </c>
      <c r="D4408" s="22" t="n">
        <v>85</v>
      </c>
      <c r="E4408" s="22" t="n">
        <v>10</v>
      </c>
      <c r="F4408" s="22" t="n">
        <f aca="false">D4408/SUM(C4408:E4408)</f>
        <v>0.301418439716312</v>
      </c>
      <c r="G4408" s="22" t="n">
        <v>186.77</v>
      </c>
      <c r="H4408" s="22" t="n">
        <v>85.45</v>
      </c>
      <c r="I4408" s="22" t="n">
        <v>9.77</v>
      </c>
      <c r="J4408" s="22" t="n">
        <v>0.007895</v>
      </c>
      <c r="K4408" s="22" t="n">
        <v>1</v>
      </c>
      <c r="O4408" s="23"/>
    </row>
    <row r="4409" customFormat="false" ht="15" hidden="false" customHeight="false" outlineLevel="0" collapsed="false">
      <c r="A4409" s="22" t="s">
        <v>2636</v>
      </c>
      <c r="B4409" s="22" t="n">
        <v>34</v>
      </c>
      <c r="C4409" s="22" t="n">
        <v>2</v>
      </c>
      <c r="D4409" s="22" t="n">
        <v>50</v>
      </c>
      <c r="E4409" s="22" t="n">
        <v>114</v>
      </c>
      <c r="F4409" s="22" t="n">
        <f aca="false">D4409/SUM(C4409:E4409)</f>
        <v>0.301204819277108</v>
      </c>
      <c r="G4409" s="22" t="n">
        <v>4.39</v>
      </c>
      <c r="H4409" s="22" t="n">
        <v>45.22</v>
      </c>
      <c r="I4409" s="22" t="n">
        <v>116.39</v>
      </c>
      <c r="J4409" s="22" t="n">
        <v>1.857513</v>
      </c>
      <c r="K4409" s="22" t="n">
        <v>0.25524</v>
      </c>
      <c r="O4409" s="23"/>
    </row>
    <row r="4410" customFormat="false" ht="15" hidden="false" customHeight="false" outlineLevel="0" collapsed="false">
      <c r="A4410" s="22" t="s">
        <v>2636</v>
      </c>
      <c r="B4410" s="22" t="n">
        <v>35</v>
      </c>
      <c r="C4410" s="22" t="n">
        <v>2</v>
      </c>
      <c r="D4410" s="22" t="n">
        <v>50</v>
      </c>
      <c r="E4410" s="22" t="n">
        <v>114</v>
      </c>
      <c r="F4410" s="22" t="n">
        <f aca="false">D4410/SUM(C4410:E4410)</f>
        <v>0.301204819277108</v>
      </c>
      <c r="G4410" s="22" t="n">
        <v>4.39</v>
      </c>
      <c r="H4410" s="22" t="n">
        <v>45.22</v>
      </c>
      <c r="I4410" s="22" t="n">
        <v>116.39</v>
      </c>
      <c r="J4410" s="22" t="n">
        <v>1.857513</v>
      </c>
      <c r="K4410" s="22" t="n">
        <v>0.25524</v>
      </c>
      <c r="O4410" s="23"/>
    </row>
    <row r="4411" customFormat="false" ht="15" hidden="false" customHeight="false" outlineLevel="0" collapsed="false">
      <c r="A4411" s="22" t="s">
        <v>2636</v>
      </c>
      <c r="B4411" s="22" t="n">
        <v>38</v>
      </c>
      <c r="C4411" s="22" t="n">
        <v>2</v>
      </c>
      <c r="D4411" s="22" t="n">
        <v>50</v>
      </c>
      <c r="E4411" s="22" t="n">
        <v>114</v>
      </c>
      <c r="F4411" s="22" t="n">
        <f aca="false">D4411/SUM(C4411:E4411)</f>
        <v>0.301204819277108</v>
      </c>
      <c r="G4411" s="22" t="n">
        <v>4.39</v>
      </c>
      <c r="H4411" s="22" t="n">
        <v>45.22</v>
      </c>
      <c r="I4411" s="22" t="n">
        <v>116.39</v>
      </c>
      <c r="J4411" s="22" t="n">
        <v>1.857513</v>
      </c>
      <c r="K4411" s="22" t="n">
        <v>0.25524</v>
      </c>
      <c r="O4411" s="23"/>
    </row>
    <row r="4412" customFormat="false" ht="15" hidden="false" customHeight="false" outlineLevel="0" collapsed="false">
      <c r="A4412" s="22" t="s">
        <v>2637</v>
      </c>
      <c r="B4412" s="22" t="n">
        <v>32</v>
      </c>
      <c r="C4412" s="22" t="n">
        <v>179</v>
      </c>
      <c r="D4412" s="22" t="n">
        <v>81</v>
      </c>
      <c r="E4412" s="22" t="n">
        <v>9</v>
      </c>
      <c r="F4412" s="22" t="n">
        <f aca="false">D4412/SUM(C4412:E4412)</f>
        <v>0.301115241635688</v>
      </c>
      <c r="G4412" s="22" t="n">
        <v>179.11</v>
      </c>
      <c r="H4412" s="22" t="n">
        <v>80.78</v>
      </c>
      <c r="I4412" s="22" t="n">
        <v>9.11</v>
      </c>
      <c r="J4412" s="22" t="n">
        <v>0.00195</v>
      </c>
      <c r="K4412" s="22" t="n">
        <v>1</v>
      </c>
      <c r="O4412" s="23"/>
    </row>
    <row r="4413" customFormat="false" ht="15" hidden="false" customHeight="false" outlineLevel="0" collapsed="false">
      <c r="A4413" s="22" t="s">
        <v>2638</v>
      </c>
      <c r="B4413" s="22" t="n">
        <v>83</v>
      </c>
      <c r="C4413" s="22" t="n">
        <v>180</v>
      </c>
      <c r="D4413" s="22" t="n">
        <v>81</v>
      </c>
      <c r="E4413" s="22" t="n">
        <v>8</v>
      </c>
      <c r="F4413" s="22" t="n">
        <f aca="false">D4413/SUM(C4413:E4413)</f>
        <v>0.301115241635688</v>
      </c>
      <c r="G4413" s="22" t="n">
        <v>180.74</v>
      </c>
      <c r="H4413" s="22" t="n">
        <v>79.51</v>
      </c>
      <c r="I4413" s="22" t="n">
        <v>8.74</v>
      </c>
      <c r="J4413" s="22" t="n">
        <v>0.094318</v>
      </c>
      <c r="K4413" s="22" t="n">
        <v>1</v>
      </c>
      <c r="O4413" s="23"/>
    </row>
    <row r="4414" customFormat="false" ht="15" hidden="false" customHeight="false" outlineLevel="0" collapsed="false">
      <c r="A4414" s="22" t="s">
        <v>1036</v>
      </c>
      <c r="B4414" s="22" t="n">
        <v>24</v>
      </c>
      <c r="C4414" s="22" t="n">
        <v>138</v>
      </c>
      <c r="D4414" s="22" t="n">
        <v>62</v>
      </c>
      <c r="E4414" s="22" t="n">
        <v>6</v>
      </c>
      <c r="F4414" s="22" t="n">
        <f aca="false">D4414/SUM(C4414:E4414)</f>
        <v>0.300970873786408</v>
      </c>
      <c r="G4414" s="22" t="n">
        <v>138.65</v>
      </c>
      <c r="H4414" s="22" t="n">
        <v>60.71</v>
      </c>
      <c r="I4414" s="22" t="n">
        <v>6.65</v>
      </c>
      <c r="J4414" s="22" t="n">
        <v>0.093195</v>
      </c>
      <c r="K4414" s="22" t="n">
        <v>1</v>
      </c>
      <c r="O4414" s="23"/>
    </row>
    <row r="4415" customFormat="false" ht="15" hidden="false" customHeight="false" outlineLevel="0" collapsed="false">
      <c r="A4415" s="22" t="s">
        <v>2639</v>
      </c>
      <c r="B4415" s="22" t="n">
        <v>62</v>
      </c>
      <c r="C4415" s="22" t="n">
        <v>168</v>
      </c>
      <c r="D4415" s="22" t="n">
        <v>77</v>
      </c>
      <c r="E4415" s="22" t="n">
        <v>11</v>
      </c>
      <c r="F4415" s="22" t="n">
        <f aca="false">D4415/SUM(C4415:E4415)</f>
        <v>0.30078125</v>
      </c>
      <c r="G4415" s="22" t="n">
        <v>166.57</v>
      </c>
      <c r="H4415" s="22" t="n">
        <v>79.86</v>
      </c>
      <c r="I4415" s="22" t="n">
        <v>9.57</v>
      </c>
      <c r="J4415" s="22" t="n">
        <v>0.327762</v>
      </c>
      <c r="K4415" s="22" t="n">
        <v>0.549546</v>
      </c>
      <c r="O4415" s="23"/>
    </row>
    <row r="4416" customFormat="false" ht="15" hidden="false" customHeight="false" outlineLevel="0" collapsed="false">
      <c r="A4416" s="22" t="s">
        <v>2640</v>
      </c>
      <c r="B4416" s="22" t="n">
        <v>107</v>
      </c>
      <c r="C4416" s="22" t="n">
        <v>187</v>
      </c>
      <c r="D4416" s="22" t="n">
        <v>86</v>
      </c>
      <c r="E4416" s="22" t="n">
        <v>13</v>
      </c>
      <c r="F4416" s="22" t="n">
        <f aca="false">D4416/SUM(C4416:E4416)</f>
        <v>0.300699300699301</v>
      </c>
      <c r="G4416" s="22" t="n">
        <v>184.97</v>
      </c>
      <c r="H4416" s="22" t="n">
        <v>90.07</v>
      </c>
      <c r="I4416" s="22" t="n">
        <v>10.97</v>
      </c>
      <c r="J4416" s="22" t="n">
        <v>0.583956</v>
      </c>
      <c r="K4416" s="22" t="n">
        <v>0.452585</v>
      </c>
      <c r="O4416" s="23"/>
    </row>
    <row r="4417" customFormat="false" ht="15" hidden="false" customHeight="false" outlineLevel="0" collapsed="false">
      <c r="A4417" s="22" t="s">
        <v>2641</v>
      </c>
      <c r="B4417" s="22" t="n">
        <v>10</v>
      </c>
      <c r="C4417" s="22" t="n">
        <v>199</v>
      </c>
      <c r="D4417" s="22" t="n">
        <v>86</v>
      </c>
      <c r="E4417" s="22" t="n">
        <v>1</v>
      </c>
      <c r="F4417" s="22" t="n">
        <f aca="false">D4417/SUM(C4417:E4417)</f>
        <v>0.300699300699301</v>
      </c>
      <c r="G4417" s="22" t="n">
        <v>204.77</v>
      </c>
      <c r="H4417" s="22" t="n">
        <v>74.46</v>
      </c>
      <c r="I4417" s="22" t="n">
        <v>6.77</v>
      </c>
      <c r="J4417" s="22" t="n">
        <v>6.867487</v>
      </c>
      <c r="K4417" s="22" t="n">
        <v>0.00569</v>
      </c>
      <c r="O4417" s="23"/>
    </row>
    <row r="4418" customFormat="false" ht="15" hidden="false" customHeight="false" outlineLevel="0" collapsed="false">
      <c r="A4418" s="22" t="s">
        <v>2642</v>
      </c>
      <c r="B4418" s="22" t="n">
        <v>71</v>
      </c>
      <c r="C4418" s="22" t="n">
        <v>6</v>
      </c>
      <c r="D4418" s="22" t="n">
        <v>58</v>
      </c>
      <c r="E4418" s="22" t="n">
        <v>129</v>
      </c>
      <c r="F4418" s="22" t="n">
        <f aca="false">D4418/SUM(C4418:E4418)</f>
        <v>0.300518134715026</v>
      </c>
      <c r="G4418" s="22" t="n">
        <v>6.35</v>
      </c>
      <c r="H4418" s="22" t="n">
        <v>57.31</v>
      </c>
      <c r="I4418" s="22" t="n">
        <v>129.35</v>
      </c>
      <c r="J4418" s="22" t="n">
        <v>0.028331</v>
      </c>
      <c r="K4418" s="22" t="n">
        <v>1</v>
      </c>
      <c r="O4418" s="23"/>
    </row>
    <row r="4419" customFormat="false" ht="15" hidden="false" customHeight="false" outlineLevel="0" collapsed="false">
      <c r="A4419" s="22" t="s">
        <v>2642</v>
      </c>
      <c r="B4419" s="22" t="n">
        <v>76</v>
      </c>
      <c r="C4419" s="22" t="n">
        <v>6</v>
      </c>
      <c r="D4419" s="22" t="n">
        <v>58</v>
      </c>
      <c r="E4419" s="22" t="n">
        <v>129</v>
      </c>
      <c r="F4419" s="22" t="n">
        <f aca="false">D4419/SUM(C4419:E4419)</f>
        <v>0.300518134715026</v>
      </c>
      <c r="G4419" s="22" t="n">
        <v>6.35</v>
      </c>
      <c r="H4419" s="22" t="n">
        <v>57.31</v>
      </c>
      <c r="I4419" s="22" t="n">
        <v>129.35</v>
      </c>
      <c r="J4419" s="22" t="n">
        <v>0.028331</v>
      </c>
      <c r="K4419" s="22" t="n">
        <v>1</v>
      </c>
      <c r="O4419" s="23"/>
    </row>
    <row r="4420" customFormat="false" ht="15" hidden="false" customHeight="false" outlineLevel="0" collapsed="false">
      <c r="A4420" s="22" t="s">
        <v>2642</v>
      </c>
      <c r="B4420" s="22" t="n">
        <v>107</v>
      </c>
      <c r="C4420" s="22" t="n">
        <v>6</v>
      </c>
      <c r="D4420" s="22" t="n">
        <v>58</v>
      </c>
      <c r="E4420" s="22" t="n">
        <v>129</v>
      </c>
      <c r="F4420" s="22" t="n">
        <f aca="false">D4420/SUM(C4420:E4420)</f>
        <v>0.300518134715026</v>
      </c>
      <c r="G4420" s="22" t="n">
        <v>6.35</v>
      </c>
      <c r="H4420" s="22" t="n">
        <v>57.31</v>
      </c>
      <c r="I4420" s="22" t="n">
        <v>129.35</v>
      </c>
      <c r="J4420" s="22" t="n">
        <v>0.028331</v>
      </c>
      <c r="K4420" s="22" t="n">
        <v>1</v>
      </c>
      <c r="O4420" s="23"/>
    </row>
    <row r="4421" customFormat="false" ht="15" hidden="false" customHeight="false" outlineLevel="0" collapsed="false">
      <c r="A4421" s="22" t="s">
        <v>1739</v>
      </c>
      <c r="B4421" s="22" t="n">
        <v>10</v>
      </c>
      <c r="C4421" s="22" t="n">
        <v>5</v>
      </c>
      <c r="D4421" s="22" t="n">
        <v>85</v>
      </c>
      <c r="E4421" s="22" t="n">
        <v>193</v>
      </c>
      <c r="F4421" s="22" t="n">
        <f aca="false">D4421/SUM(C4421:E4421)</f>
        <v>0.300353356890459</v>
      </c>
      <c r="G4421" s="22" t="n">
        <v>7.97</v>
      </c>
      <c r="H4421" s="22" t="n">
        <v>79.05</v>
      </c>
      <c r="I4421" s="22" t="n">
        <v>195.97</v>
      </c>
      <c r="J4421" s="22" t="n">
        <v>1.600544</v>
      </c>
      <c r="K4421" s="22" t="n">
        <v>0.286271</v>
      </c>
      <c r="O4421" s="23"/>
    </row>
    <row r="4422" customFormat="false" ht="15" hidden="false" customHeight="false" outlineLevel="0" collapsed="false">
      <c r="A4422" s="22" t="s">
        <v>2643</v>
      </c>
      <c r="B4422" s="22" t="n">
        <v>25</v>
      </c>
      <c r="C4422" s="22" t="n">
        <v>198</v>
      </c>
      <c r="D4422" s="22" t="n">
        <v>85</v>
      </c>
      <c r="E4422" s="22" t="n">
        <v>0</v>
      </c>
      <c r="F4422" s="22" t="n">
        <f aca="false">D4422/SUM(C4422:E4422)</f>
        <v>0.300353356890459</v>
      </c>
      <c r="G4422" s="22" t="n">
        <v>204.38</v>
      </c>
      <c r="H4422" s="22" t="n">
        <v>72.23</v>
      </c>
      <c r="I4422" s="22" t="n">
        <v>6.38</v>
      </c>
      <c r="J4422" s="22" t="n">
        <v>8.837596</v>
      </c>
      <c r="K4422" s="22" t="n">
        <v>0.000808</v>
      </c>
      <c r="O4422" s="23"/>
    </row>
    <row r="4423" customFormat="false" ht="15" hidden="false" customHeight="false" outlineLevel="0" collapsed="false">
      <c r="A4423" s="22" t="s">
        <v>1696</v>
      </c>
      <c r="B4423" s="22" t="n">
        <v>124</v>
      </c>
      <c r="C4423" s="22" t="n">
        <v>181</v>
      </c>
      <c r="D4423" s="22" t="n">
        <v>81</v>
      </c>
      <c r="E4423" s="22" t="n">
        <v>8</v>
      </c>
      <c r="F4423" s="22" t="n">
        <f aca="false">D4423/SUM(C4423:E4423)</f>
        <v>0.3</v>
      </c>
      <c r="G4423" s="22" t="n">
        <v>181.71</v>
      </c>
      <c r="H4423" s="22" t="n">
        <v>79.58</v>
      </c>
      <c r="I4423" s="22" t="n">
        <v>8.71</v>
      </c>
      <c r="J4423" s="22" t="n">
        <v>0.08647</v>
      </c>
      <c r="K4423" s="22" t="n">
        <v>1</v>
      </c>
      <c r="O4423" s="23"/>
    </row>
    <row r="4424" customFormat="false" ht="15" hidden="false" customHeight="false" outlineLevel="0" collapsed="false">
      <c r="A4424" s="22" t="s">
        <v>2644</v>
      </c>
      <c r="B4424" s="22" t="n">
        <v>29</v>
      </c>
      <c r="C4424" s="22" t="n">
        <v>179</v>
      </c>
      <c r="D4424" s="22" t="n">
        <v>78</v>
      </c>
      <c r="E4424" s="22" t="n">
        <v>3</v>
      </c>
      <c r="F4424" s="22" t="n">
        <f aca="false">D4424/SUM(C4424:E4424)</f>
        <v>0.3</v>
      </c>
      <c r="G4424" s="22" t="n">
        <v>182.78</v>
      </c>
      <c r="H4424" s="22" t="n">
        <v>70.43</v>
      </c>
      <c r="I4424" s="22" t="n">
        <v>6.78</v>
      </c>
      <c r="J4424" s="22" t="n">
        <v>3.002977</v>
      </c>
      <c r="K4424" s="22" t="n">
        <v>0.108026</v>
      </c>
      <c r="O4424" s="23"/>
    </row>
    <row r="4425" customFormat="false" ht="15" hidden="false" customHeight="false" outlineLevel="0" collapsed="false">
      <c r="A4425" s="22" t="s">
        <v>2645</v>
      </c>
      <c r="B4425" s="22" t="n">
        <v>17</v>
      </c>
      <c r="C4425" s="22" t="n">
        <v>6</v>
      </c>
      <c r="D4425" s="22" t="n">
        <v>83</v>
      </c>
      <c r="E4425" s="22" t="n">
        <v>188</v>
      </c>
      <c r="F4425" s="22" t="n">
        <f aca="false">D4425/SUM(C4425:E4425)</f>
        <v>0.299638989169675</v>
      </c>
      <c r="G4425" s="22" t="n">
        <v>8.15</v>
      </c>
      <c r="H4425" s="22" t="n">
        <v>78.71</v>
      </c>
      <c r="I4425" s="22" t="n">
        <v>190.15</v>
      </c>
      <c r="J4425" s="22" t="n">
        <v>0.823125</v>
      </c>
      <c r="K4425" s="22" t="n">
        <v>0.524198</v>
      </c>
      <c r="O4425" s="23"/>
    </row>
    <row r="4426" customFormat="false" ht="15" hidden="false" customHeight="false" outlineLevel="0" collapsed="false">
      <c r="A4426" s="22" t="s">
        <v>2646</v>
      </c>
      <c r="B4426" s="22" t="n">
        <v>24</v>
      </c>
      <c r="C4426" s="22" t="n">
        <v>7</v>
      </c>
      <c r="D4426" s="22" t="n">
        <v>85</v>
      </c>
      <c r="E4426" s="22" t="n">
        <v>192</v>
      </c>
      <c r="F4426" s="22" t="n">
        <f aca="false">D4426/SUM(C4426:E4426)</f>
        <v>0.299295774647887</v>
      </c>
      <c r="G4426" s="22" t="n">
        <v>8.63</v>
      </c>
      <c r="H4426" s="22" t="n">
        <v>81.74</v>
      </c>
      <c r="I4426" s="22" t="n">
        <v>193.63</v>
      </c>
      <c r="J4426" s="22" t="n">
        <v>0.450377</v>
      </c>
      <c r="K4426" s="22" t="n">
        <v>0.679383</v>
      </c>
      <c r="O4426" s="23"/>
    </row>
    <row r="4427" customFormat="false" ht="15" hidden="false" customHeight="false" outlineLevel="0" collapsed="false">
      <c r="A4427" s="22" t="s">
        <v>2647</v>
      </c>
      <c r="B4427" s="22" t="n">
        <v>112</v>
      </c>
      <c r="C4427" s="22" t="n">
        <v>178</v>
      </c>
      <c r="D4427" s="22" t="n">
        <v>82</v>
      </c>
      <c r="E4427" s="22" t="n">
        <v>14</v>
      </c>
      <c r="F4427" s="22" t="n">
        <f aca="false">D4427/SUM(C4427:E4427)</f>
        <v>0.299270072992701</v>
      </c>
      <c r="G4427" s="22" t="n">
        <v>175.04</v>
      </c>
      <c r="H4427" s="22" t="n">
        <v>87.92</v>
      </c>
      <c r="I4427" s="22" t="n">
        <v>11.04</v>
      </c>
      <c r="J4427" s="22" t="n">
        <v>1.242163</v>
      </c>
      <c r="K4427" s="22" t="n">
        <v>0.26038</v>
      </c>
      <c r="O4427" s="23"/>
    </row>
    <row r="4428" customFormat="false" ht="15" hidden="false" customHeight="false" outlineLevel="0" collapsed="false">
      <c r="A4428" s="22" t="s">
        <v>2648</v>
      </c>
      <c r="B4428" s="22" t="n">
        <v>73</v>
      </c>
      <c r="C4428" s="22" t="n">
        <v>12</v>
      </c>
      <c r="D4428" s="22" t="n">
        <v>73</v>
      </c>
      <c r="E4428" s="22" t="n">
        <v>159</v>
      </c>
      <c r="F4428" s="22" t="n">
        <f aca="false">D4428/SUM(C4428:E4428)</f>
        <v>0.299180327868852</v>
      </c>
      <c r="G4428" s="22" t="n">
        <v>9.64</v>
      </c>
      <c r="H4428" s="22" t="n">
        <v>77.72</v>
      </c>
      <c r="I4428" s="22" t="n">
        <v>156.64</v>
      </c>
      <c r="J4428" s="22" t="n">
        <v>0.899665</v>
      </c>
      <c r="K4428" s="22" t="n">
        <v>0.319789</v>
      </c>
      <c r="O4428" s="23"/>
    </row>
    <row r="4429" customFormat="false" ht="15" hidden="false" customHeight="false" outlineLevel="0" collapsed="false">
      <c r="A4429" s="22" t="s">
        <v>2649</v>
      </c>
      <c r="B4429" s="22" t="n">
        <v>124</v>
      </c>
      <c r="C4429" s="22" t="n">
        <v>114</v>
      </c>
      <c r="D4429" s="22" t="n">
        <v>52</v>
      </c>
      <c r="E4429" s="22" t="n">
        <v>8</v>
      </c>
      <c r="F4429" s="22" t="n">
        <f aca="false">D4429/SUM(C4429:E4429)</f>
        <v>0.298850574712644</v>
      </c>
      <c r="G4429" s="22" t="n">
        <v>112.64</v>
      </c>
      <c r="H4429" s="22" t="n">
        <v>54.71</v>
      </c>
      <c r="I4429" s="22" t="n">
        <v>6.64</v>
      </c>
      <c r="J4429" s="22" t="n">
        <v>0.42772</v>
      </c>
      <c r="K4429" s="22" t="n">
        <v>0.475249</v>
      </c>
      <c r="O4429" s="23"/>
    </row>
    <row r="4430" customFormat="false" ht="15" hidden="false" customHeight="false" outlineLevel="0" collapsed="false">
      <c r="A4430" s="22" t="s">
        <v>2650</v>
      </c>
      <c r="B4430" s="22" t="n">
        <v>107</v>
      </c>
      <c r="C4430" s="22" t="n">
        <v>5</v>
      </c>
      <c r="D4430" s="22" t="n">
        <v>83</v>
      </c>
      <c r="E4430" s="22" t="n">
        <v>190</v>
      </c>
      <c r="F4430" s="22" t="n">
        <f aca="false">D4430/SUM(C4430:E4430)</f>
        <v>0.298561151079137</v>
      </c>
      <c r="G4430" s="22" t="n">
        <v>7.78</v>
      </c>
      <c r="H4430" s="22" t="n">
        <v>77.44</v>
      </c>
      <c r="I4430" s="22" t="n">
        <v>192.78</v>
      </c>
      <c r="J4430" s="22" t="n">
        <v>1.430714</v>
      </c>
      <c r="K4430" s="22" t="n">
        <v>0.286404</v>
      </c>
      <c r="O4430" s="23"/>
    </row>
    <row r="4431" customFormat="false" ht="15" hidden="false" customHeight="false" outlineLevel="0" collapsed="false">
      <c r="A4431" s="22" t="s">
        <v>2605</v>
      </c>
      <c r="B4431" s="22" t="n">
        <v>74</v>
      </c>
      <c r="C4431" s="22" t="n">
        <v>9</v>
      </c>
      <c r="D4431" s="22" t="n">
        <v>83</v>
      </c>
      <c r="E4431" s="22" t="n">
        <v>186</v>
      </c>
      <c r="F4431" s="22" t="n">
        <f aca="false">D4431/SUM(C4431:E4431)</f>
        <v>0.298561151079137</v>
      </c>
      <c r="G4431" s="22" t="n">
        <v>9.17</v>
      </c>
      <c r="H4431" s="22" t="n">
        <v>82.65</v>
      </c>
      <c r="I4431" s="22" t="n">
        <v>186.17</v>
      </c>
      <c r="J4431" s="22" t="n">
        <v>0.004903</v>
      </c>
      <c r="K4431" s="22" t="n">
        <v>1</v>
      </c>
      <c r="O4431" s="23"/>
    </row>
    <row r="4432" customFormat="false" ht="15" hidden="false" customHeight="false" outlineLevel="0" collapsed="false">
      <c r="A4432" s="22" t="s">
        <v>2248</v>
      </c>
      <c r="B4432" s="22" t="n">
        <v>105</v>
      </c>
      <c r="C4432" s="22" t="n">
        <v>175</v>
      </c>
      <c r="D4432" s="22" t="n">
        <v>80</v>
      </c>
      <c r="E4432" s="22" t="n">
        <v>13</v>
      </c>
      <c r="F4432" s="22" t="n">
        <f aca="false">D4432/SUM(C4432:E4432)</f>
        <v>0.298507462686567</v>
      </c>
      <c r="G4432" s="22" t="n">
        <v>172.48</v>
      </c>
      <c r="H4432" s="22" t="n">
        <v>85.04</v>
      </c>
      <c r="I4432" s="22" t="n">
        <v>10.48</v>
      </c>
      <c r="J4432" s="22" t="n">
        <v>0.940402</v>
      </c>
      <c r="K4432" s="22" t="n">
        <v>0.3361</v>
      </c>
      <c r="O4432" s="23"/>
    </row>
    <row r="4433" customFormat="false" ht="15" hidden="false" customHeight="false" outlineLevel="0" collapsed="false">
      <c r="A4433" s="22" t="s">
        <v>2626</v>
      </c>
      <c r="B4433" s="22" t="n">
        <v>9</v>
      </c>
      <c r="C4433" s="22" t="n">
        <v>6</v>
      </c>
      <c r="D4433" s="22" t="n">
        <v>77</v>
      </c>
      <c r="E4433" s="22" t="n">
        <v>175</v>
      </c>
      <c r="F4433" s="22" t="n">
        <f aca="false">D4433/SUM(C4433:E4433)</f>
        <v>0.298449612403101</v>
      </c>
      <c r="G4433" s="22" t="n">
        <v>7.68</v>
      </c>
      <c r="H4433" s="22" t="n">
        <v>73.65</v>
      </c>
      <c r="I4433" s="22" t="n">
        <v>176.68</v>
      </c>
      <c r="J4433" s="22" t="n">
        <v>0.53404</v>
      </c>
      <c r="K4433" s="22" t="n">
        <v>0.661466</v>
      </c>
      <c r="O4433" s="23"/>
    </row>
    <row r="4434" customFormat="false" ht="15" hidden="false" customHeight="false" outlineLevel="0" collapsed="false">
      <c r="A4434" s="22" t="s">
        <v>2651</v>
      </c>
      <c r="B4434" s="22" t="n">
        <v>125</v>
      </c>
      <c r="C4434" s="22" t="n">
        <v>3</v>
      </c>
      <c r="D4434" s="22" t="n">
        <v>71</v>
      </c>
      <c r="E4434" s="22" t="n">
        <v>164</v>
      </c>
      <c r="F4434" s="22" t="n">
        <f aca="false">D4434/SUM(C4434:E4434)</f>
        <v>0.298319327731092</v>
      </c>
      <c r="G4434" s="22" t="n">
        <v>6.23</v>
      </c>
      <c r="H4434" s="22" t="n">
        <v>64.54</v>
      </c>
      <c r="I4434" s="22" t="n">
        <v>167.23</v>
      </c>
      <c r="J4434" s="22" t="n">
        <v>2.381085</v>
      </c>
      <c r="K4434" s="22" t="n">
        <v>0.154513</v>
      </c>
      <c r="O4434" s="23"/>
    </row>
    <row r="4435" customFormat="false" ht="15" hidden="false" customHeight="false" outlineLevel="0" collapsed="false">
      <c r="A4435" s="22" t="s">
        <v>2652</v>
      </c>
      <c r="B4435" s="22" t="n">
        <v>14</v>
      </c>
      <c r="C4435" s="22" t="n">
        <v>12</v>
      </c>
      <c r="D4435" s="22" t="n">
        <v>85</v>
      </c>
      <c r="E4435" s="22" t="n">
        <v>188</v>
      </c>
      <c r="F4435" s="22" t="n">
        <f aca="false">D4435/SUM(C4435:E4435)</f>
        <v>0.298245614035088</v>
      </c>
      <c r="G4435" s="22" t="n">
        <v>10.42</v>
      </c>
      <c r="H4435" s="22" t="n">
        <v>88.16</v>
      </c>
      <c r="I4435" s="22" t="n">
        <v>186.42</v>
      </c>
      <c r="J4435" s="22" t="n">
        <v>0.365302</v>
      </c>
      <c r="K4435" s="22" t="n">
        <v>0.565032</v>
      </c>
      <c r="O4435" s="23"/>
    </row>
    <row r="4436" customFormat="false" ht="15" hidden="false" customHeight="false" outlineLevel="0" collapsed="false">
      <c r="A4436" s="22" t="s">
        <v>2653</v>
      </c>
      <c r="B4436" s="22" t="n">
        <v>119</v>
      </c>
      <c r="C4436" s="22" t="n">
        <v>11</v>
      </c>
      <c r="D4436" s="22" t="n">
        <v>85</v>
      </c>
      <c r="E4436" s="22" t="n">
        <v>189</v>
      </c>
      <c r="F4436" s="22" t="n">
        <f aca="false">D4436/SUM(C4436:E4436)</f>
        <v>0.298245614035088</v>
      </c>
      <c r="G4436" s="22" t="n">
        <v>10.04</v>
      </c>
      <c r="H4436" s="22" t="n">
        <v>86.91</v>
      </c>
      <c r="I4436" s="22" t="n">
        <v>188.04</v>
      </c>
      <c r="J4436" s="22" t="n">
        <v>0.138218</v>
      </c>
      <c r="K4436" s="22" t="n">
        <v>0.698336</v>
      </c>
      <c r="O4436" s="23"/>
    </row>
    <row r="4437" customFormat="false" ht="15" hidden="false" customHeight="false" outlineLevel="0" collapsed="false">
      <c r="A4437" s="22" t="s">
        <v>2654</v>
      </c>
      <c r="B4437" s="22" t="n">
        <v>86</v>
      </c>
      <c r="C4437" s="22" t="n">
        <v>184</v>
      </c>
      <c r="D4437" s="22" t="n">
        <v>82</v>
      </c>
      <c r="E4437" s="22" t="n">
        <v>9</v>
      </c>
      <c r="F4437" s="22" t="n">
        <f aca="false">D4437/SUM(C4437:E4437)</f>
        <v>0.298181818181818</v>
      </c>
      <c r="G4437" s="22" t="n">
        <v>184.09</v>
      </c>
      <c r="H4437" s="22" t="n">
        <v>81.82</v>
      </c>
      <c r="I4437" s="22" t="n">
        <v>9.09</v>
      </c>
      <c r="J4437" s="22" t="n">
        <v>0.001358</v>
      </c>
      <c r="K4437" s="22" t="n">
        <v>1</v>
      </c>
      <c r="O4437" s="23"/>
    </row>
    <row r="4438" customFormat="false" ht="15" hidden="false" customHeight="false" outlineLevel="0" collapsed="false">
      <c r="A4438" s="22" t="s">
        <v>2655</v>
      </c>
      <c r="B4438" s="22" t="n">
        <v>22</v>
      </c>
      <c r="C4438" s="22" t="n">
        <v>1</v>
      </c>
      <c r="D4438" s="22" t="n">
        <v>76</v>
      </c>
      <c r="E4438" s="22" t="n">
        <v>178</v>
      </c>
      <c r="F4438" s="22" t="n">
        <f aca="false">D4438/SUM(C4438:E4438)</f>
        <v>0.298039215686274</v>
      </c>
      <c r="G4438" s="22" t="n">
        <v>5.96</v>
      </c>
      <c r="H4438" s="22" t="n">
        <v>66.07</v>
      </c>
      <c r="I4438" s="22" t="n">
        <v>182.96</v>
      </c>
      <c r="J4438" s="22" t="n">
        <v>5.759316</v>
      </c>
      <c r="K4438" s="22" t="n">
        <v>0.014152</v>
      </c>
      <c r="O4438" s="23"/>
    </row>
    <row r="4439" customFormat="false" ht="15" hidden="false" customHeight="false" outlineLevel="0" collapsed="false">
      <c r="A4439" s="22" t="s">
        <v>2656</v>
      </c>
      <c r="B4439" s="22" t="n">
        <v>7</v>
      </c>
      <c r="C4439" s="22" t="n">
        <v>128</v>
      </c>
      <c r="D4439" s="22" t="n">
        <v>56</v>
      </c>
      <c r="E4439" s="22" t="n">
        <v>4</v>
      </c>
      <c r="F4439" s="22" t="n">
        <f aca="false">D4439/SUM(C4439:E4439)</f>
        <v>0.297872340425532</v>
      </c>
      <c r="G4439" s="22" t="n">
        <v>129.45</v>
      </c>
      <c r="H4439" s="22" t="n">
        <v>53.11</v>
      </c>
      <c r="I4439" s="22" t="n">
        <v>5.45</v>
      </c>
      <c r="J4439" s="22" t="n">
        <v>0.558144</v>
      </c>
      <c r="K4439" s="22" t="n">
        <v>0.608161</v>
      </c>
      <c r="O4439" s="23"/>
    </row>
    <row r="4440" customFormat="false" ht="15" hidden="false" customHeight="false" outlineLevel="0" collapsed="false">
      <c r="A4440" s="22" t="s">
        <v>2657</v>
      </c>
      <c r="B4440" s="22" t="n">
        <v>27</v>
      </c>
      <c r="C4440" s="22" t="n">
        <v>180</v>
      </c>
      <c r="D4440" s="22" t="n">
        <v>78</v>
      </c>
      <c r="E4440" s="22" t="n">
        <v>4</v>
      </c>
      <c r="F4440" s="22" t="n">
        <f aca="false">D4440/SUM(C4440:E4440)</f>
        <v>0.297709923664122</v>
      </c>
      <c r="G4440" s="22" t="n">
        <v>183.06</v>
      </c>
      <c r="H4440" s="22" t="n">
        <v>71.89</v>
      </c>
      <c r="I4440" s="22" t="n">
        <v>7.06</v>
      </c>
      <c r="J4440" s="22" t="n">
        <v>1.895576</v>
      </c>
      <c r="K4440" s="22" t="n">
        <v>0.257019</v>
      </c>
      <c r="O4440" s="23"/>
    </row>
    <row r="4441" customFormat="false" ht="15" hidden="false" customHeight="false" outlineLevel="0" collapsed="false">
      <c r="A4441" s="22" t="s">
        <v>2658</v>
      </c>
      <c r="B4441" s="22" t="n">
        <v>24</v>
      </c>
      <c r="C4441" s="22" t="n">
        <v>193</v>
      </c>
      <c r="D4441" s="22" t="n">
        <v>83</v>
      </c>
      <c r="E4441" s="22" t="n">
        <v>3</v>
      </c>
      <c r="F4441" s="22" t="n">
        <f aca="false">D4441/SUM(C4441:E4441)</f>
        <v>0.297491039426523</v>
      </c>
      <c r="G4441" s="22" t="n">
        <v>197.1</v>
      </c>
      <c r="H4441" s="22" t="n">
        <v>74.8</v>
      </c>
      <c r="I4441" s="22" t="n">
        <v>7.1</v>
      </c>
      <c r="J4441" s="22" t="n">
        <v>3.348736</v>
      </c>
      <c r="K4441" s="22" t="n">
        <v>0.075854</v>
      </c>
      <c r="O4441" s="23"/>
    </row>
    <row r="4442" customFormat="false" ht="15" hidden="false" customHeight="false" outlineLevel="0" collapsed="false">
      <c r="A4442" s="22" t="s">
        <v>566</v>
      </c>
      <c r="B4442" s="22" t="n">
        <v>118</v>
      </c>
      <c r="C4442" s="22" t="n">
        <v>190</v>
      </c>
      <c r="D4442" s="22" t="n">
        <v>83</v>
      </c>
      <c r="E4442" s="22" t="n">
        <v>6</v>
      </c>
      <c r="F4442" s="22" t="n">
        <f aca="false">D4442/SUM(C4442:E4442)</f>
        <v>0.297491039426523</v>
      </c>
      <c r="G4442" s="22" t="n">
        <v>192.09</v>
      </c>
      <c r="H4442" s="22" t="n">
        <v>78.83</v>
      </c>
      <c r="I4442" s="22" t="n">
        <v>8.09</v>
      </c>
      <c r="J4442" s="22" t="n">
        <v>0.782229</v>
      </c>
      <c r="K4442" s="22" t="n">
        <v>0.523947</v>
      </c>
      <c r="O4442" s="23"/>
    </row>
    <row r="4443" customFormat="false" ht="15" hidden="false" customHeight="false" outlineLevel="0" collapsed="false">
      <c r="A4443" s="22" t="s">
        <v>2659</v>
      </c>
      <c r="B4443" s="22" t="n">
        <v>18</v>
      </c>
      <c r="C4443" s="22" t="n">
        <v>193</v>
      </c>
      <c r="D4443" s="22" t="n">
        <v>83</v>
      </c>
      <c r="E4443" s="22" t="n">
        <v>3</v>
      </c>
      <c r="F4443" s="22" t="n">
        <f aca="false">D4443/SUM(C4443:E4443)</f>
        <v>0.297491039426523</v>
      </c>
      <c r="G4443" s="22" t="n">
        <v>197.1</v>
      </c>
      <c r="H4443" s="22" t="n">
        <v>74.8</v>
      </c>
      <c r="I4443" s="22" t="n">
        <v>7.1</v>
      </c>
      <c r="J4443" s="22" t="n">
        <v>3.348736</v>
      </c>
      <c r="K4443" s="22" t="n">
        <v>0.075854</v>
      </c>
      <c r="O4443" s="23"/>
    </row>
    <row r="4444" customFormat="false" ht="15" hidden="false" customHeight="false" outlineLevel="0" collapsed="false">
      <c r="A4444" s="22" t="s">
        <v>2660</v>
      </c>
      <c r="B4444" s="22" t="n">
        <v>60</v>
      </c>
      <c r="C4444" s="22" t="n">
        <v>182</v>
      </c>
      <c r="D4444" s="22" t="n">
        <v>83</v>
      </c>
      <c r="E4444" s="22" t="n">
        <v>14</v>
      </c>
      <c r="F4444" s="22" t="n">
        <f aca="false">D4444/SUM(C4444:E4444)</f>
        <v>0.297491039426523</v>
      </c>
      <c r="G4444" s="22" t="n">
        <v>179.04</v>
      </c>
      <c r="H4444" s="22" t="n">
        <v>88.92</v>
      </c>
      <c r="I4444" s="22" t="n">
        <v>11.04</v>
      </c>
      <c r="J4444" s="22" t="n">
        <v>1.236404</v>
      </c>
      <c r="K4444" s="22" t="n">
        <v>0.261415</v>
      </c>
      <c r="O4444" s="23"/>
    </row>
    <row r="4445" customFormat="false" ht="15" hidden="false" customHeight="false" outlineLevel="0" collapsed="false">
      <c r="A4445" s="22" t="s">
        <v>2661</v>
      </c>
      <c r="B4445" s="22" t="n">
        <v>36</v>
      </c>
      <c r="C4445" s="22" t="n">
        <v>4</v>
      </c>
      <c r="D4445" s="22" t="n">
        <v>58</v>
      </c>
      <c r="E4445" s="22" t="n">
        <v>133</v>
      </c>
      <c r="F4445" s="22" t="n">
        <f aca="false">D4445/SUM(C4445:E4445)</f>
        <v>0.297435897435897</v>
      </c>
      <c r="G4445" s="22" t="n">
        <v>5.58</v>
      </c>
      <c r="H4445" s="22" t="n">
        <v>54.83</v>
      </c>
      <c r="I4445" s="22" t="n">
        <v>134.58</v>
      </c>
      <c r="J4445" s="22" t="n">
        <v>0.651469</v>
      </c>
      <c r="K4445" s="22" t="n">
        <v>0.609716</v>
      </c>
      <c r="O4445" s="23"/>
    </row>
    <row r="4446" customFormat="false" ht="15" hidden="false" customHeight="false" outlineLevel="0" collapsed="false">
      <c r="A4446" s="22" t="s">
        <v>2662</v>
      </c>
      <c r="B4446" s="22" t="n">
        <v>93</v>
      </c>
      <c r="C4446" s="22" t="n">
        <v>5</v>
      </c>
      <c r="D4446" s="22" t="n">
        <v>77</v>
      </c>
      <c r="E4446" s="22" t="n">
        <v>177</v>
      </c>
      <c r="F4446" s="22" t="n">
        <f aca="false">D4446/SUM(C4446:E4446)</f>
        <v>0.297297297297297</v>
      </c>
      <c r="G4446" s="22" t="n">
        <v>7.31</v>
      </c>
      <c r="H4446" s="22" t="n">
        <v>72.39</v>
      </c>
      <c r="I4446" s="22" t="n">
        <v>179.31</v>
      </c>
      <c r="J4446" s="22" t="n">
        <v>1.05133</v>
      </c>
      <c r="K4446" s="22" t="n">
        <v>0.379266</v>
      </c>
      <c r="O4446" s="23"/>
    </row>
    <row r="4447" customFormat="false" ht="15" hidden="false" customHeight="false" outlineLevel="0" collapsed="false">
      <c r="A4447" s="22" t="s">
        <v>2663</v>
      </c>
      <c r="B4447" s="22" t="n">
        <v>9</v>
      </c>
      <c r="C4447" s="22" t="n">
        <v>193</v>
      </c>
      <c r="D4447" s="22" t="n">
        <v>85</v>
      </c>
      <c r="E4447" s="22" t="n">
        <v>8</v>
      </c>
      <c r="F4447" s="22" t="n">
        <f aca="false">D4447/SUM(C4447:E4447)</f>
        <v>0.297202797202797</v>
      </c>
      <c r="G4447" s="22" t="n">
        <v>193.92</v>
      </c>
      <c r="H4447" s="22" t="n">
        <v>83.17</v>
      </c>
      <c r="I4447" s="22" t="n">
        <v>8.92</v>
      </c>
      <c r="J4447" s="22" t="n">
        <v>0.13907</v>
      </c>
      <c r="K4447" s="22" t="n">
        <v>0.840002</v>
      </c>
      <c r="O4447" s="23"/>
    </row>
    <row r="4448" customFormat="false" ht="15" hidden="false" customHeight="false" outlineLevel="0" collapsed="false">
      <c r="A4448" s="22" t="s">
        <v>2664</v>
      </c>
      <c r="B4448" s="22" t="n">
        <v>111</v>
      </c>
      <c r="C4448" s="22" t="n">
        <v>10</v>
      </c>
      <c r="D4448" s="22" t="n">
        <v>85</v>
      </c>
      <c r="E4448" s="22" t="n">
        <v>191</v>
      </c>
      <c r="F4448" s="22" t="n">
        <f aca="false">D4448/SUM(C4448:E4448)</f>
        <v>0.297202797202797</v>
      </c>
      <c r="G4448" s="22" t="n">
        <v>9.64</v>
      </c>
      <c r="H4448" s="22" t="n">
        <v>85.73</v>
      </c>
      <c r="I4448" s="22" t="n">
        <v>190.64</v>
      </c>
      <c r="J4448" s="22" t="n">
        <v>0.020486</v>
      </c>
      <c r="K4448" s="22" t="n">
        <v>0.844642</v>
      </c>
      <c r="O4448" s="23"/>
    </row>
    <row r="4449" customFormat="false" ht="15" hidden="false" customHeight="false" outlineLevel="0" collapsed="false">
      <c r="A4449" s="22" t="s">
        <v>2665</v>
      </c>
      <c r="B4449" s="22" t="n">
        <v>75</v>
      </c>
      <c r="C4449" s="22" t="n">
        <v>190</v>
      </c>
      <c r="D4449" s="22" t="n">
        <v>82</v>
      </c>
      <c r="E4449" s="22" t="n">
        <v>4</v>
      </c>
      <c r="F4449" s="22" t="n">
        <f aca="false">D4449/SUM(C4449:E4449)</f>
        <v>0.297101449275362</v>
      </c>
      <c r="G4449" s="22" t="n">
        <v>193.34</v>
      </c>
      <c r="H4449" s="22" t="n">
        <v>75.33</v>
      </c>
      <c r="I4449" s="22" t="n">
        <v>7.34</v>
      </c>
      <c r="J4449" s="22" t="n">
        <v>2.166603</v>
      </c>
      <c r="K4449" s="22" t="n">
        <v>0.186038</v>
      </c>
      <c r="O4449" s="23"/>
    </row>
    <row r="4450" customFormat="false" ht="15" hidden="false" customHeight="false" outlineLevel="0" collapsed="false">
      <c r="A4450" s="22" t="s">
        <v>2666</v>
      </c>
      <c r="B4450" s="22" t="n">
        <v>77</v>
      </c>
      <c r="C4450" s="22" t="n">
        <v>13</v>
      </c>
      <c r="D4450" s="22" t="n">
        <v>79</v>
      </c>
      <c r="E4450" s="22" t="n">
        <v>174</v>
      </c>
      <c r="F4450" s="22" t="n">
        <f aca="false">D4450/SUM(C4450:E4450)</f>
        <v>0.296992481203007</v>
      </c>
      <c r="G4450" s="22" t="n">
        <v>10.36</v>
      </c>
      <c r="H4450" s="22" t="n">
        <v>84.28</v>
      </c>
      <c r="I4450" s="22" t="n">
        <v>171.36</v>
      </c>
      <c r="J4450" s="22" t="n">
        <v>1.042635</v>
      </c>
      <c r="K4450" s="22" t="n">
        <v>0.331709</v>
      </c>
      <c r="O4450" s="23"/>
    </row>
    <row r="4451" customFormat="false" ht="15" hidden="false" customHeight="false" outlineLevel="0" collapsed="false">
      <c r="A4451" s="22" t="s">
        <v>2667</v>
      </c>
      <c r="B4451" s="22" t="n">
        <v>47</v>
      </c>
      <c r="C4451" s="22" t="n">
        <v>8</v>
      </c>
      <c r="D4451" s="22" t="n">
        <v>84</v>
      </c>
      <c r="E4451" s="22" t="n">
        <v>191</v>
      </c>
      <c r="F4451" s="22" t="n">
        <f aca="false">D4451/SUM(C4451:E4451)</f>
        <v>0.296819787985866</v>
      </c>
      <c r="G4451" s="22" t="n">
        <v>8.83</v>
      </c>
      <c r="H4451" s="22" t="n">
        <v>82.33</v>
      </c>
      <c r="I4451" s="22" t="n">
        <v>191.83</v>
      </c>
      <c r="J4451" s="22" t="n">
        <v>0.116134</v>
      </c>
      <c r="K4451" s="22" t="n">
        <v>0.84013</v>
      </c>
      <c r="O4451" s="23"/>
    </row>
    <row r="4452" customFormat="false" ht="15" hidden="false" customHeight="false" outlineLevel="0" collapsed="false">
      <c r="A4452" s="22" t="s">
        <v>2668</v>
      </c>
      <c r="B4452" s="22" t="n">
        <v>90</v>
      </c>
      <c r="C4452" s="22" t="n">
        <v>189</v>
      </c>
      <c r="D4452" s="22" t="n">
        <v>84</v>
      </c>
      <c r="E4452" s="22" t="n">
        <v>10</v>
      </c>
      <c r="F4452" s="22" t="n">
        <f aca="false">D4452/SUM(C4452:E4452)</f>
        <v>0.296819787985866</v>
      </c>
      <c r="G4452" s="22" t="n">
        <v>188.55</v>
      </c>
      <c r="H4452" s="22" t="n">
        <v>84.89</v>
      </c>
      <c r="I4452" s="22" t="n">
        <v>9.55</v>
      </c>
      <c r="J4452" s="22" t="n">
        <v>0.031138</v>
      </c>
      <c r="K4452" s="22" t="n">
        <v>0.843319</v>
      </c>
      <c r="O4452" s="23"/>
    </row>
    <row r="4453" customFormat="false" ht="15" hidden="false" customHeight="false" outlineLevel="0" collapsed="false">
      <c r="A4453" s="22" t="s">
        <v>2669</v>
      </c>
      <c r="B4453" s="22" t="n">
        <v>70</v>
      </c>
      <c r="C4453" s="22" t="n">
        <v>154</v>
      </c>
      <c r="D4453" s="22" t="n">
        <v>73</v>
      </c>
      <c r="E4453" s="22" t="n">
        <v>19</v>
      </c>
      <c r="F4453" s="22" t="n">
        <f aca="false">D4453/SUM(C4453:E4453)</f>
        <v>0.296747967479675</v>
      </c>
      <c r="G4453" s="22" t="n">
        <v>147.52</v>
      </c>
      <c r="H4453" s="22" t="n">
        <v>85.96</v>
      </c>
      <c r="I4453" s="22" t="n">
        <v>12.52</v>
      </c>
      <c r="J4453" s="22" t="n">
        <v>5.589843</v>
      </c>
      <c r="K4453" s="22" t="n">
        <v>0.026881</v>
      </c>
      <c r="O4453" s="23"/>
    </row>
    <row r="4454" customFormat="false" ht="15" hidden="false" customHeight="false" outlineLevel="0" collapsed="false">
      <c r="A4454" s="22" t="s">
        <v>2670</v>
      </c>
      <c r="B4454" s="22" t="n">
        <v>37</v>
      </c>
      <c r="C4454" s="22" t="n">
        <v>146</v>
      </c>
      <c r="D4454" s="22" t="n">
        <v>64</v>
      </c>
      <c r="E4454" s="22" t="n">
        <v>6</v>
      </c>
      <c r="F4454" s="22" t="n">
        <f aca="false">D4454/SUM(C4454:E4454)</f>
        <v>0.296296296296296</v>
      </c>
      <c r="G4454" s="22" t="n">
        <v>146.69</v>
      </c>
      <c r="H4454" s="22" t="n">
        <v>62.63</v>
      </c>
      <c r="I4454" s="22" t="n">
        <v>6.69</v>
      </c>
      <c r="J4454" s="22" t="n">
        <v>0.103412</v>
      </c>
      <c r="K4454" s="22" t="n">
        <v>1</v>
      </c>
      <c r="O4454" s="23"/>
    </row>
    <row r="4455" customFormat="false" ht="15" hidden="false" customHeight="false" outlineLevel="0" collapsed="false">
      <c r="A4455" s="22" t="s">
        <v>2644</v>
      </c>
      <c r="B4455" s="22" t="n">
        <v>103</v>
      </c>
      <c r="C4455" s="22" t="n">
        <v>180</v>
      </c>
      <c r="D4455" s="22" t="n">
        <v>77</v>
      </c>
      <c r="E4455" s="22" t="n">
        <v>3</v>
      </c>
      <c r="F4455" s="22" t="n">
        <f aca="false">D4455/SUM(C4455:E4455)</f>
        <v>0.296153846153846</v>
      </c>
      <c r="G4455" s="22" t="n">
        <v>183.62</v>
      </c>
      <c r="H4455" s="22" t="n">
        <v>69.75</v>
      </c>
      <c r="I4455" s="22" t="n">
        <v>6.62</v>
      </c>
      <c r="J4455" s="22" t="n">
        <v>2.807415</v>
      </c>
      <c r="K4455" s="22" t="n">
        <v>0.109354</v>
      </c>
      <c r="O4455" s="23"/>
    </row>
    <row r="4456" customFormat="false" ht="15" hidden="false" customHeight="false" outlineLevel="0" collapsed="false">
      <c r="A4456" s="22" t="s">
        <v>2644</v>
      </c>
      <c r="B4456" s="22" t="n">
        <v>104</v>
      </c>
      <c r="C4456" s="22" t="n">
        <v>180</v>
      </c>
      <c r="D4456" s="22" t="n">
        <v>77</v>
      </c>
      <c r="E4456" s="22" t="n">
        <v>3</v>
      </c>
      <c r="F4456" s="22" t="n">
        <f aca="false">D4456/SUM(C4456:E4456)</f>
        <v>0.296153846153846</v>
      </c>
      <c r="G4456" s="22" t="n">
        <v>183.62</v>
      </c>
      <c r="H4456" s="22" t="n">
        <v>69.75</v>
      </c>
      <c r="I4456" s="22" t="n">
        <v>6.62</v>
      </c>
      <c r="J4456" s="22" t="n">
        <v>2.807415</v>
      </c>
      <c r="K4456" s="22" t="n">
        <v>0.109354</v>
      </c>
      <c r="O4456" s="23"/>
    </row>
    <row r="4457" customFormat="false" ht="15" hidden="false" customHeight="false" outlineLevel="0" collapsed="false">
      <c r="A4457" s="22" t="s">
        <v>2671</v>
      </c>
      <c r="B4457" s="22" t="n">
        <v>98</v>
      </c>
      <c r="C4457" s="22" t="n">
        <v>11</v>
      </c>
      <c r="D4457" s="22" t="n">
        <v>77</v>
      </c>
      <c r="E4457" s="22" t="n">
        <v>172</v>
      </c>
      <c r="F4457" s="22" t="n">
        <f aca="false">D4457/SUM(C4457:E4457)</f>
        <v>0.296153846153846</v>
      </c>
      <c r="G4457" s="22" t="n">
        <v>9.42</v>
      </c>
      <c r="H4457" s="22" t="n">
        <v>80.15</v>
      </c>
      <c r="I4457" s="22" t="n">
        <v>170.42</v>
      </c>
      <c r="J4457" s="22" t="n">
        <v>0.402065</v>
      </c>
      <c r="K4457" s="22" t="n">
        <v>0.545481</v>
      </c>
      <c r="O4457" s="23"/>
    </row>
    <row r="4458" customFormat="false" ht="15" hidden="false" customHeight="false" outlineLevel="0" collapsed="false">
      <c r="A4458" s="22" t="s">
        <v>1036</v>
      </c>
      <c r="B4458" s="22" t="n">
        <v>8</v>
      </c>
      <c r="C4458" s="22" t="n">
        <v>139</v>
      </c>
      <c r="D4458" s="22" t="n">
        <v>61</v>
      </c>
      <c r="E4458" s="22" t="n">
        <v>6</v>
      </c>
      <c r="F4458" s="22" t="n">
        <f aca="false">D4458/SUM(C4458:E4458)</f>
        <v>0.296116504854369</v>
      </c>
      <c r="G4458" s="22" t="n">
        <v>139.47</v>
      </c>
      <c r="H4458" s="22" t="n">
        <v>60.07</v>
      </c>
      <c r="I4458" s="22" t="n">
        <v>6.47</v>
      </c>
      <c r="J4458" s="22" t="n">
        <v>0.049859</v>
      </c>
      <c r="K4458" s="22" t="n">
        <v>1</v>
      </c>
      <c r="O4458" s="23"/>
    </row>
    <row r="4459" customFormat="false" ht="15" hidden="false" customHeight="false" outlineLevel="0" collapsed="false">
      <c r="A4459" s="22" t="s">
        <v>180</v>
      </c>
      <c r="B4459" s="22" t="n">
        <v>79</v>
      </c>
      <c r="C4459" s="22" t="n">
        <v>195</v>
      </c>
      <c r="D4459" s="22" t="n">
        <v>82</v>
      </c>
      <c r="E4459" s="22" t="n">
        <v>0</v>
      </c>
      <c r="F4459" s="22" t="n">
        <f aca="false">D4459/SUM(C4459:E4459)</f>
        <v>0.296028880866426</v>
      </c>
      <c r="G4459" s="22" t="n">
        <v>201.07</v>
      </c>
      <c r="H4459" s="22" t="n">
        <v>69.86</v>
      </c>
      <c r="I4459" s="22" t="n">
        <v>6.07</v>
      </c>
      <c r="J4459" s="22" t="n">
        <v>8.360331</v>
      </c>
      <c r="K4459" s="22" t="n">
        <v>0.001351</v>
      </c>
      <c r="O4459" s="23"/>
    </row>
    <row r="4460" customFormat="false" ht="15" hidden="false" customHeight="false" outlineLevel="0" collapsed="false">
      <c r="A4460" s="22" t="s">
        <v>2672</v>
      </c>
      <c r="B4460" s="22" t="n">
        <v>60</v>
      </c>
      <c r="C4460" s="22" t="n">
        <v>187</v>
      </c>
      <c r="D4460" s="22" t="n">
        <v>82</v>
      </c>
      <c r="E4460" s="22" t="n">
        <v>8</v>
      </c>
      <c r="F4460" s="22" t="n">
        <f aca="false">D4460/SUM(C4460:E4460)</f>
        <v>0.296028880866426</v>
      </c>
      <c r="G4460" s="22" t="n">
        <v>187.67</v>
      </c>
      <c r="H4460" s="22" t="n">
        <v>80.66</v>
      </c>
      <c r="I4460" s="22" t="n">
        <v>8.67</v>
      </c>
      <c r="J4460" s="22" t="n">
        <v>0.075956</v>
      </c>
      <c r="K4460" s="22" t="n">
        <v>1</v>
      </c>
      <c r="O4460" s="23"/>
    </row>
    <row r="4461" customFormat="false" ht="15" hidden="false" customHeight="false" outlineLevel="0" collapsed="false">
      <c r="A4461" s="22" t="s">
        <v>2673</v>
      </c>
      <c r="B4461" s="22" t="n">
        <v>16</v>
      </c>
      <c r="C4461" s="22" t="n">
        <v>189</v>
      </c>
      <c r="D4461" s="22" t="n">
        <v>82</v>
      </c>
      <c r="E4461" s="22" t="n">
        <v>6</v>
      </c>
      <c r="F4461" s="22" t="n">
        <f aca="false">D4461/SUM(C4461:E4461)</f>
        <v>0.296028880866426</v>
      </c>
      <c r="G4461" s="22" t="n">
        <v>190.97</v>
      </c>
      <c r="H4461" s="22" t="n">
        <v>78.05</v>
      </c>
      <c r="I4461" s="22" t="n">
        <v>7.97</v>
      </c>
      <c r="J4461" s="22" t="n">
        <v>0.709256</v>
      </c>
      <c r="K4461" s="22" t="n">
        <v>0.523277</v>
      </c>
      <c r="O4461" s="23"/>
    </row>
    <row r="4462" customFormat="false" ht="15" hidden="false" customHeight="false" outlineLevel="0" collapsed="false">
      <c r="A4462" s="22" t="s">
        <v>2673</v>
      </c>
      <c r="B4462" s="22" t="n">
        <v>83</v>
      </c>
      <c r="C4462" s="22" t="n">
        <v>189</v>
      </c>
      <c r="D4462" s="22" t="n">
        <v>82</v>
      </c>
      <c r="E4462" s="22" t="n">
        <v>6</v>
      </c>
      <c r="F4462" s="22" t="n">
        <f aca="false">D4462/SUM(C4462:E4462)</f>
        <v>0.296028880866426</v>
      </c>
      <c r="G4462" s="22" t="n">
        <v>190.97</v>
      </c>
      <c r="H4462" s="22" t="n">
        <v>78.05</v>
      </c>
      <c r="I4462" s="22" t="n">
        <v>7.97</v>
      </c>
      <c r="J4462" s="22" t="n">
        <v>0.709256</v>
      </c>
      <c r="K4462" s="22" t="n">
        <v>0.523277</v>
      </c>
      <c r="O4462" s="23"/>
    </row>
    <row r="4463" customFormat="false" ht="15" hidden="false" customHeight="false" outlineLevel="0" collapsed="false">
      <c r="A4463" s="22" t="s">
        <v>2674</v>
      </c>
      <c r="B4463" s="22" t="n">
        <v>100</v>
      </c>
      <c r="C4463" s="22" t="n">
        <v>10</v>
      </c>
      <c r="D4463" s="22" t="n">
        <v>79</v>
      </c>
      <c r="E4463" s="22" t="n">
        <v>178</v>
      </c>
      <c r="F4463" s="22" t="n">
        <f aca="false">D4463/SUM(C4463:E4463)</f>
        <v>0.295880149812734</v>
      </c>
      <c r="G4463" s="22" t="n">
        <v>9.18</v>
      </c>
      <c r="H4463" s="22" t="n">
        <v>80.65</v>
      </c>
      <c r="I4463" s="22" t="n">
        <v>177.18</v>
      </c>
      <c r="J4463" s="22" t="n">
        <v>0.111235</v>
      </c>
      <c r="K4463" s="22" t="n">
        <v>0.688262</v>
      </c>
      <c r="O4463" s="23"/>
    </row>
    <row r="4464" customFormat="false" ht="15" hidden="false" customHeight="false" outlineLevel="0" collapsed="false">
      <c r="A4464" s="22" t="s">
        <v>2606</v>
      </c>
      <c r="B4464" s="22" t="n">
        <v>70</v>
      </c>
      <c r="C4464" s="22" t="n">
        <v>0</v>
      </c>
      <c r="D4464" s="22" t="n">
        <v>60</v>
      </c>
      <c r="E4464" s="22" t="n">
        <v>143</v>
      </c>
      <c r="F4464" s="22" t="n">
        <f aca="false">D4464/SUM(C4464:E4464)</f>
        <v>0.295566502463054</v>
      </c>
      <c r="G4464" s="22" t="n">
        <v>4.43</v>
      </c>
      <c r="H4464" s="22" t="n">
        <v>51.13</v>
      </c>
      <c r="I4464" s="22" t="n">
        <v>147.43</v>
      </c>
      <c r="J4464" s="22" t="n">
        <v>6.104447</v>
      </c>
      <c r="K4464" s="22" t="n">
        <v>0.009785</v>
      </c>
      <c r="O4464" s="23"/>
    </row>
    <row r="4465" customFormat="false" ht="15" hidden="false" customHeight="false" outlineLevel="0" collapsed="false">
      <c r="A4465" s="22" t="s">
        <v>2675</v>
      </c>
      <c r="B4465" s="22" t="n">
        <v>124</v>
      </c>
      <c r="C4465" s="22" t="n">
        <v>8</v>
      </c>
      <c r="D4465" s="22" t="n">
        <v>73</v>
      </c>
      <c r="E4465" s="22" t="n">
        <v>166</v>
      </c>
      <c r="F4465" s="22" t="n">
        <f aca="false">D4465/SUM(C4465:E4465)</f>
        <v>0.295546558704453</v>
      </c>
      <c r="G4465" s="22" t="n">
        <v>8.02</v>
      </c>
      <c r="H4465" s="22" t="n">
        <v>72.97</v>
      </c>
      <c r="I4465" s="22" t="n">
        <v>166.02</v>
      </c>
      <c r="J4465" s="22" t="n">
        <v>5.5E-005</v>
      </c>
      <c r="K4465" s="22" t="n">
        <v>1</v>
      </c>
      <c r="O4465" s="23"/>
    </row>
    <row r="4466" customFormat="false" ht="15" hidden="false" customHeight="false" outlineLevel="0" collapsed="false">
      <c r="A4466" s="22" t="s">
        <v>2676</v>
      </c>
      <c r="B4466" s="22" t="n">
        <v>122</v>
      </c>
      <c r="C4466" s="22" t="n">
        <v>174</v>
      </c>
      <c r="D4466" s="22" t="n">
        <v>78</v>
      </c>
      <c r="E4466" s="22" t="n">
        <v>12</v>
      </c>
      <c r="F4466" s="22" t="n">
        <f aca="false">D4466/SUM(C4466:E4466)</f>
        <v>0.295454545454545</v>
      </c>
      <c r="G4466" s="22" t="n">
        <v>171.85</v>
      </c>
      <c r="H4466" s="22" t="n">
        <v>82.3</v>
      </c>
      <c r="I4466" s="22" t="n">
        <v>9.85</v>
      </c>
      <c r="J4466" s="22" t="n">
        <v>0.719234</v>
      </c>
      <c r="K4466" s="22" t="n">
        <v>0.428122</v>
      </c>
      <c r="O4466" s="23"/>
    </row>
    <row r="4467" customFormat="false" ht="15" hidden="false" customHeight="false" outlineLevel="0" collapsed="false">
      <c r="A4467" s="22" t="s">
        <v>2677</v>
      </c>
      <c r="B4467" s="22" t="n">
        <v>35</v>
      </c>
      <c r="C4467" s="22" t="n">
        <v>193</v>
      </c>
      <c r="D4467" s="22" t="n">
        <v>83</v>
      </c>
      <c r="E4467" s="22" t="n">
        <v>5</v>
      </c>
      <c r="F4467" s="22" t="n">
        <f aca="false">D4467/SUM(C4467:E4467)</f>
        <v>0.295373665480427</v>
      </c>
      <c r="G4467" s="22" t="n">
        <v>195.69</v>
      </c>
      <c r="H4467" s="22" t="n">
        <v>77.61</v>
      </c>
      <c r="I4467" s="22" t="n">
        <v>7.69</v>
      </c>
      <c r="J4467" s="22" t="n">
        <v>1.355168</v>
      </c>
      <c r="K4467" s="22" t="n">
        <v>0.384548</v>
      </c>
      <c r="O4467" s="23"/>
    </row>
    <row r="4468" customFormat="false" ht="15" hidden="false" customHeight="false" outlineLevel="0" collapsed="false">
      <c r="A4468" s="22" t="s">
        <v>2678</v>
      </c>
      <c r="B4468" s="22" t="n">
        <v>96</v>
      </c>
      <c r="C4468" s="22" t="n">
        <v>171</v>
      </c>
      <c r="D4468" s="22" t="n">
        <v>72</v>
      </c>
      <c r="E4468" s="22" t="n">
        <v>1</v>
      </c>
      <c r="F4468" s="22" t="n">
        <f aca="false">D4468/SUM(C4468:E4468)</f>
        <v>0.295081967213115</v>
      </c>
      <c r="G4468" s="22" t="n">
        <v>175.61</v>
      </c>
      <c r="H4468" s="22" t="n">
        <v>62.78</v>
      </c>
      <c r="I4468" s="22" t="n">
        <v>5.61</v>
      </c>
      <c r="J4468" s="22" t="n">
        <v>5.264422</v>
      </c>
      <c r="K4468" s="22" t="n">
        <v>0.022512</v>
      </c>
      <c r="O4468" s="23"/>
    </row>
    <row r="4469" customFormat="false" ht="15" hidden="false" customHeight="false" outlineLevel="0" collapsed="false">
      <c r="A4469" s="22" t="s">
        <v>2648</v>
      </c>
      <c r="B4469" s="22" t="n">
        <v>39</v>
      </c>
      <c r="C4469" s="22" t="n">
        <v>12</v>
      </c>
      <c r="D4469" s="22" t="n">
        <v>72</v>
      </c>
      <c r="E4469" s="22" t="n">
        <v>160</v>
      </c>
      <c r="F4469" s="22" t="n">
        <f aca="false">D4469/SUM(C4469:E4469)</f>
        <v>0.295081967213115</v>
      </c>
      <c r="G4469" s="22" t="n">
        <v>9.44</v>
      </c>
      <c r="H4469" s="22" t="n">
        <v>77.11</v>
      </c>
      <c r="I4469" s="22" t="n">
        <v>157.44</v>
      </c>
      <c r="J4469" s="22" t="n">
        <v>1.073407</v>
      </c>
      <c r="K4469" s="22" t="n">
        <v>0.310713</v>
      </c>
      <c r="O4469" s="23"/>
    </row>
    <row r="4470" customFormat="false" ht="15" hidden="false" customHeight="false" outlineLevel="0" collapsed="false">
      <c r="A4470" s="22" t="s">
        <v>182</v>
      </c>
      <c r="B4470" s="22" t="n">
        <v>13</v>
      </c>
      <c r="C4470" s="22" t="n">
        <v>0</v>
      </c>
      <c r="D4470" s="22" t="n">
        <v>59</v>
      </c>
      <c r="E4470" s="22" t="n">
        <v>141</v>
      </c>
      <c r="F4470" s="22" t="n">
        <f aca="false">D4470/SUM(C4470:E4470)</f>
        <v>0.295</v>
      </c>
      <c r="G4470" s="22" t="n">
        <v>4.35</v>
      </c>
      <c r="H4470" s="22" t="n">
        <v>50.3</v>
      </c>
      <c r="I4470" s="22" t="n">
        <v>145.35</v>
      </c>
      <c r="J4470" s="22" t="n">
        <v>5.987221</v>
      </c>
      <c r="K4470" s="22" t="n">
        <v>0.009751</v>
      </c>
      <c r="O4470" s="23"/>
    </row>
    <row r="4471" customFormat="false" ht="15" hidden="false" customHeight="false" outlineLevel="0" collapsed="false">
      <c r="A4471" s="22" t="s">
        <v>2679</v>
      </c>
      <c r="B4471" s="22" t="n">
        <v>114</v>
      </c>
      <c r="C4471" s="22" t="n">
        <v>8</v>
      </c>
      <c r="D4471" s="22" t="n">
        <v>82</v>
      </c>
      <c r="E4471" s="22" t="n">
        <v>188</v>
      </c>
      <c r="F4471" s="22" t="n">
        <f aca="false">D4471/SUM(C4471:E4471)</f>
        <v>0.294964028776978</v>
      </c>
      <c r="G4471" s="22" t="n">
        <v>8.64</v>
      </c>
      <c r="H4471" s="22" t="n">
        <v>80.73</v>
      </c>
      <c r="I4471" s="22" t="n">
        <v>188.64</v>
      </c>
      <c r="J4471" s="22" t="n">
        <v>0.069172</v>
      </c>
      <c r="K4471" s="22" t="n">
        <v>1</v>
      </c>
      <c r="O4471" s="23"/>
    </row>
    <row r="4472" customFormat="false" ht="15" hidden="false" customHeight="false" outlineLevel="0" collapsed="false">
      <c r="A4472" s="22" t="s">
        <v>2680</v>
      </c>
      <c r="B4472" s="22" t="n">
        <v>65</v>
      </c>
      <c r="C4472" s="22" t="n">
        <v>180</v>
      </c>
      <c r="D4472" s="22" t="n">
        <v>79</v>
      </c>
      <c r="E4472" s="22" t="n">
        <v>9</v>
      </c>
      <c r="F4472" s="22" t="n">
        <f aca="false">D4472/SUM(C4472:E4472)</f>
        <v>0.294776119402985</v>
      </c>
      <c r="G4472" s="22" t="n">
        <v>179.78</v>
      </c>
      <c r="H4472" s="22" t="n">
        <v>79.45</v>
      </c>
      <c r="I4472" s="22" t="n">
        <v>8.78</v>
      </c>
      <c r="J4472" s="22" t="n">
        <v>0.008442</v>
      </c>
      <c r="K4472" s="22" t="n">
        <v>1</v>
      </c>
      <c r="O4472" s="23"/>
    </row>
    <row r="4473" customFormat="false" ht="15" hidden="false" customHeight="false" outlineLevel="0" collapsed="false">
      <c r="A4473" s="22" t="s">
        <v>2680</v>
      </c>
      <c r="B4473" s="22" t="n">
        <v>68</v>
      </c>
      <c r="C4473" s="22" t="n">
        <v>180</v>
      </c>
      <c r="D4473" s="22" t="n">
        <v>79</v>
      </c>
      <c r="E4473" s="22" t="n">
        <v>9</v>
      </c>
      <c r="F4473" s="22" t="n">
        <f aca="false">D4473/SUM(C4473:E4473)</f>
        <v>0.294776119402985</v>
      </c>
      <c r="G4473" s="22" t="n">
        <v>179.78</v>
      </c>
      <c r="H4473" s="22" t="n">
        <v>79.45</v>
      </c>
      <c r="I4473" s="22" t="n">
        <v>8.78</v>
      </c>
      <c r="J4473" s="22" t="n">
        <v>0.008442</v>
      </c>
      <c r="K4473" s="22" t="n">
        <v>1</v>
      </c>
      <c r="O4473" s="23"/>
    </row>
    <row r="4474" customFormat="false" ht="15" hidden="false" customHeight="false" outlineLevel="0" collapsed="false">
      <c r="A4474" s="22" t="s">
        <v>2681</v>
      </c>
      <c r="B4474" s="22" t="n">
        <v>33</v>
      </c>
      <c r="C4474" s="22" t="n">
        <v>8</v>
      </c>
      <c r="D4474" s="22" t="n">
        <v>84</v>
      </c>
      <c r="E4474" s="22" t="n">
        <v>193</v>
      </c>
      <c r="F4474" s="22" t="n">
        <f aca="false">D4474/SUM(C4474:E4474)</f>
        <v>0.294736842105263</v>
      </c>
      <c r="G4474" s="22" t="n">
        <v>8.77</v>
      </c>
      <c r="H4474" s="22" t="n">
        <v>82.46</v>
      </c>
      <c r="I4474" s="22" t="n">
        <v>193.77</v>
      </c>
      <c r="J4474" s="22" t="n">
        <v>0.099911</v>
      </c>
      <c r="K4474" s="22" t="n">
        <v>1</v>
      </c>
      <c r="O4474" s="23"/>
    </row>
    <row r="4475" customFormat="false" ht="15" hidden="false" customHeight="false" outlineLevel="0" collapsed="false">
      <c r="A4475" s="22" t="s">
        <v>119</v>
      </c>
      <c r="B4475" s="22" t="n">
        <v>80</v>
      </c>
      <c r="C4475" s="22" t="n">
        <v>194</v>
      </c>
      <c r="D4475" s="22" t="n">
        <v>81</v>
      </c>
      <c r="E4475" s="22" t="n">
        <v>0</v>
      </c>
      <c r="F4475" s="22" t="n">
        <f aca="false">D4475/SUM(C4475:E4475)</f>
        <v>0.294545454545455</v>
      </c>
      <c r="G4475" s="22" t="n">
        <v>199.96</v>
      </c>
      <c r="H4475" s="22" t="n">
        <v>69.07</v>
      </c>
      <c r="I4475" s="22" t="n">
        <v>5.96</v>
      </c>
      <c r="J4475" s="22" t="n">
        <v>8.202704</v>
      </c>
      <c r="K4475" s="22" t="n">
        <v>0.001368</v>
      </c>
      <c r="O4475" s="23"/>
    </row>
    <row r="4476" customFormat="false" ht="15" hidden="false" customHeight="false" outlineLevel="0" collapsed="false">
      <c r="A4476" s="22" t="s">
        <v>2682</v>
      </c>
      <c r="B4476" s="22" t="n">
        <v>16</v>
      </c>
      <c r="C4476" s="22" t="n">
        <v>160</v>
      </c>
      <c r="D4476" s="22" t="n">
        <v>68</v>
      </c>
      <c r="E4476" s="22" t="n">
        <v>3</v>
      </c>
      <c r="F4476" s="22" t="n">
        <f aca="false">D4476/SUM(C4476:E4476)</f>
        <v>0.294372294372294</v>
      </c>
      <c r="G4476" s="22" t="n">
        <v>162.93</v>
      </c>
      <c r="H4476" s="22" t="n">
        <v>62.15</v>
      </c>
      <c r="I4476" s="22" t="n">
        <v>5.93</v>
      </c>
      <c r="J4476" s="22" t="n">
        <v>2.048795</v>
      </c>
      <c r="K4476" s="22" t="n">
        <v>0.219915</v>
      </c>
      <c r="O4476" s="23"/>
    </row>
    <row r="4477" customFormat="false" ht="15" hidden="false" customHeight="false" outlineLevel="0" collapsed="false">
      <c r="A4477" s="22" t="s">
        <v>2683</v>
      </c>
      <c r="B4477" s="22" t="n">
        <v>7</v>
      </c>
      <c r="C4477" s="22" t="n">
        <v>179</v>
      </c>
      <c r="D4477" s="22" t="n">
        <v>78</v>
      </c>
      <c r="E4477" s="22" t="n">
        <v>8</v>
      </c>
      <c r="F4477" s="22" t="n">
        <f aca="false">D4477/SUM(C4477:E4477)</f>
        <v>0.294339622641509</v>
      </c>
      <c r="G4477" s="22" t="n">
        <v>179.34</v>
      </c>
      <c r="H4477" s="22" t="n">
        <v>77.33</v>
      </c>
      <c r="I4477" s="22" t="n">
        <v>8.34</v>
      </c>
      <c r="J4477" s="22" t="n">
        <v>0.019995</v>
      </c>
      <c r="K4477" s="22" t="n">
        <v>1</v>
      </c>
      <c r="O4477" s="23"/>
    </row>
    <row r="4478" customFormat="false" ht="15" hidden="false" customHeight="false" outlineLevel="0" collapsed="false">
      <c r="A4478" s="22" t="s">
        <v>2635</v>
      </c>
      <c r="B4478" s="22" t="n">
        <v>37</v>
      </c>
      <c r="C4478" s="22" t="n">
        <v>195</v>
      </c>
      <c r="D4478" s="22" t="n">
        <v>83</v>
      </c>
      <c r="E4478" s="22" t="n">
        <v>4</v>
      </c>
      <c r="F4478" s="22" t="n">
        <f aca="false">D4478/SUM(C4478:E4478)</f>
        <v>0.294326241134752</v>
      </c>
      <c r="G4478" s="22" t="n">
        <v>198.34</v>
      </c>
      <c r="H4478" s="22" t="n">
        <v>76.32</v>
      </c>
      <c r="I4478" s="22" t="n">
        <v>7.34</v>
      </c>
      <c r="J4478" s="22" t="n">
        <v>2.162202</v>
      </c>
      <c r="K4478" s="22" t="n">
        <v>0.18694</v>
      </c>
      <c r="O4478" s="23"/>
    </row>
    <row r="4479" customFormat="false" ht="15" hidden="false" customHeight="false" outlineLevel="0" collapsed="false">
      <c r="A4479" s="22" t="s">
        <v>2635</v>
      </c>
      <c r="B4479" s="22" t="n">
        <v>70</v>
      </c>
      <c r="C4479" s="22" t="n">
        <v>10</v>
      </c>
      <c r="D4479" s="22" t="n">
        <v>83</v>
      </c>
      <c r="E4479" s="22" t="n">
        <v>189</v>
      </c>
      <c r="F4479" s="22" t="n">
        <f aca="false">D4479/SUM(C4479:E4479)</f>
        <v>0.294326241134752</v>
      </c>
      <c r="G4479" s="22" t="n">
        <v>9.41</v>
      </c>
      <c r="H4479" s="22" t="n">
        <v>84.19</v>
      </c>
      <c r="I4479" s="22" t="n">
        <v>188.41</v>
      </c>
      <c r="J4479" s="22" t="n">
        <v>0.056314</v>
      </c>
      <c r="K4479" s="22" t="n">
        <v>0.841552</v>
      </c>
      <c r="O4479" s="23"/>
    </row>
    <row r="4480" customFormat="false" ht="15" hidden="false" customHeight="false" outlineLevel="0" collapsed="false">
      <c r="A4480" s="22" t="s">
        <v>791</v>
      </c>
      <c r="B4480" s="22" t="n">
        <v>12</v>
      </c>
      <c r="C4480" s="22" t="n">
        <v>193</v>
      </c>
      <c r="D4480" s="22" t="n">
        <v>83</v>
      </c>
      <c r="E4480" s="22" t="n">
        <v>6</v>
      </c>
      <c r="F4480" s="22" t="n">
        <f aca="false">D4480/SUM(C4480:E4480)</f>
        <v>0.294326241134752</v>
      </c>
      <c r="G4480" s="22" t="n">
        <v>195</v>
      </c>
      <c r="H4480" s="22" t="n">
        <v>79</v>
      </c>
      <c r="I4480" s="22" t="n">
        <v>8</v>
      </c>
      <c r="J4480" s="22" t="n">
        <v>0.723635</v>
      </c>
      <c r="K4480" s="22" t="n">
        <v>0.52404</v>
      </c>
      <c r="O4480" s="23"/>
    </row>
    <row r="4481" customFormat="false" ht="15" hidden="false" customHeight="false" outlineLevel="0" collapsed="false">
      <c r="A4481" s="22" t="s">
        <v>2684</v>
      </c>
      <c r="B4481" s="22" t="n">
        <v>10</v>
      </c>
      <c r="C4481" s="22" t="n">
        <v>7</v>
      </c>
      <c r="D4481" s="22" t="n">
        <v>60</v>
      </c>
      <c r="E4481" s="22" t="n">
        <v>137</v>
      </c>
      <c r="F4481" s="22" t="n">
        <f aca="false">D4481/SUM(C4481:E4481)</f>
        <v>0.294117647058823</v>
      </c>
      <c r="G4481" s="22" t="n">
        <v>6.71</v>
      </c>
      <c r="H4481" s="22" t="n">
        <v>60.58</v>
      </c>
      <c r="I4481" s="22" t="n">
        <v>136.71</v>
      </c>
      <c r="J4481" s="22" t="n">
        <v>0.018599</v>
      </c>
      <c r="K4481" s="22" t="n">
        <v>0.816471</v>
      </c>
      <c r="O4481" s="23"/>
    </row>
    <row r="4482" customFormat="false" ht="15" hidden="false" customHeight="false" outlineLevel="0" collapsed="false">
      <c r="A4482" s="22" t="s">
        <v>2685</v>
      </c>
      <c r="B4482" s="22" t="n">
        <v>19</v>
      </c>
      <c r="C4482" s="22" t="n">
        <v>116</v>
      </c>
      <c r="D4482" s="22" t="n">
        <v>50</v>
      </c>
      <c r="E4482" s="22" t="n">
        <v>4</v>
      </c>
      <c r="F4482" s="22" t="n">
        <f aca="false">D4482/SUM(C4482:E4482)</f>
        <v>0.294117647058823</v>
      </c>
      <c r="G4482" s="22" t="n">
        <v>116.95</v>
      </c>
      <c r="H4482" s="22" t="n">
        <v>48.11</v>
      </c>
      <c r="I4482" s="22" t="n">
        <v>4.95</v>
      </c>
      <c r="J4482" s="22" t="n">
        <v>0.263552</v>
      </c>
      <c r="K4482" s="22" t="n">
        <v>0.788445</v>
      </c>
      <c r="O4482" s="23"/>
    </row>
    <row r="4483" customFormat="false" ht="15" hidden="false" customHeight="false" outlineLevel="0" collapsed="false">
      <c r="A4483" s="22" t="s">
        <v>2685</v>
      </c>
      <c r="B4483" s="22" t="n">
        <v>42</v>
      </c>
      <c r="C4483" s="22" t="n">
        <v>116</v>
      </c>
      <c r="D4483" s="22" t="n">
        <v>50</v>
      </c>
      <c r="E4483" s="22" t="n">
        <v>4</v>
      </c>
      <c r="F4483" s="22" t="n">
        <f aca="false">D4483/SUM(C4483:E4483)</f>
        <v>0.294117647058823</v>
      </c>
      <c r="G4483" s="22" t="n">
        <v>116.95</v>
      </c>
      <c r="H4483" s="22" t="n">
        <v>48.11</v>
      </c>
      <c r="I4483" s="22" t="n">
        <v>4.95</v>
      </c>
      <c r="J4483" s="22" t="n">
        <v>0.263552</v>
      </c>
      <c r="K4483" s="22" t="n">
        <v>0.788445</v>
      </c>
      <c r="O4483" s="23"/>
    </row>
    <row r="4484" customFormat="false" ht="15" hidden="false" customHeight="false" outlineLevel="0" collapsed="false">
      <c r="A4484" s="22" t="s">
        <v>1722</v>
      </c>
      <c r="B4484" s="22" t="n">
        <v>79</v>
      </c>
      <c r="C4484" s="22" t="n">
        <v>182</v>
      </c>
      <c r="D4484" s="22" t="n">
        <v>80</v>
      </c>
      <c r="E4484" s="22" t="n">
        <v>10</v>
      </c>
      <c r="F4484" s="22" t="n">
        <f aca="false">D4484/SUM(C4484:E4484)</f>
        <v>0.294117647058823</v>
      </c>
      <c r="G4484" s="22" t="n">
        <v>181.19</v>
      </c>
      <c r="H4484" s="22" t="n">
        <v>81.62</v>
      </c>
      <c r="I4484" s="22" t="n">
        <v>9.19</v>
      </c>
      <c r="J4484" s="22" t="n">
        <v>0.106848</v>
      </c>
      <c r="K4484" s="22" t="n">
        <v>0.689289</v>
      </c>
      <c r="O4484" s="23"/>
    </row>
    <row r="4485" customFormat="false" ht="15" hidden="false" customHeight="false" outlineLevel="0" collapsed="false">
      <c r="A4485" s="22" t="s">
        <v>2686</v>
      </c>
      <c r="B4485" s="22" t="n">
        <v>64</v>
      </c>
      <c r="C4485" s="22" t="n">
        <v>11</v>
      </c>
      <c r="D4485" s="22" t="n">
        <v>82</v>
      </c>
      <c r="E4485" s="22" t="n">
        <v>186</v>
      </c>
      <c r="F4485" s="22" t="n">
        <f aca="false">D4485/SUM(C4485:E4485)</f>
        <v>0.293906810035842</v>
      </c>
      <c r="G4485" s="22" t="n">
        <v>9.69</v>
      </c>
      <c r="H4485" s="22" t="n">
        <v>84.62</v>
      </c>
      <c r="I4485" s="22" t="n">
        <v>184.69</v>
      </c>
      <c r="J4485" s="22" t="n">
        <v>0.266767</v>
      </c>
      <c r="K4485" s="22" t="n">
        <v>0.558034</v>
      </c>
      <c r="O4485" s="23"/>
    </row>
    <row r="4486" customFormat="false" ht="15" hidden="false" customHeight="false" outlineLevel="0" collapsed="false">
      <c r="A4486" s="22" t="s">
        <v>2687</v>
      </c>
      <c r="B4486" s="22" t="n">
        <v>85</v>
      </c>
      <c r="C4486" s="22" t="n">
        <v>182</v>
      </c>
      <c r="D4486" s="22" t="n">
        <v>77</v>
      </c>
      <c r="E4486" s="22" t="n">
        <v>3</v>
      </c>
      <c r="F4486" s="22" t="n">
        <f aca="false">D4486/SUM(C4486:E4486)</f>
        <v>0.293893129770992</v>
      </c>
      <c r="G4486" s="22" t="n">
        <v>185.57</v>
      </c>
      <c r="H4486" s="22" t="n">
        <v>69.85</v>
      </c>
      <c r="I4486" s="22" t="n">
        <v>6.57</v>
      </c>
      <c r="J4486" s="22" t="n">
        <v>2.742657</v>
      </c>
      <c r="K4486" s="22" t="n">
        <v>0.159608</v>
      </c>
      <c r="O4486" s="23"/>
    </row>
    <row r="4487" customFormat="false" ht="15" hidden="false" customHeight="false" outlineLevel="0" collapsed="false">
      <c r="A4487" s="22" t="s">
        <v>2688</v>
      </c>
      <c r="B4487" s="22" t="n">
        <v>8</v>
      </c>
      <c r="C4487" s="22" t="n">
        <v>8</v>
      </c>
      <c r="D4487" s="22" t="n">
        <v>57</v>
      </c>
      <c r="E4487" s="22" t="n">
        <v>129</v>
      </c>
      <c r="F4487" s="22" t="n">
        <f aca="false">D4487/SUM(C4487:E4487)</f>
        <v>0.293814432989691</v>
      </c>
      <c r="G4487" s="22" t="n">
        <v>6.87</v>
      </c>
      <c r="H4487" s="22" t="n">
        <v>59.27</v>
      </c>
      <c r="I4487" s="22" t="n">
        <v>127.87</v>
      </c>
      <c r="J4487" s="22" t="n">
        <v>0.283474</v>
      </c>
      <c r="K4487" s="22" t="n">
        <v>0.636982</v>
      </c>
      <c r="O4487" s="23"/>
    </row>
    <row r="4488" customFormat="false" ht="15" hidden="false" customHeight="false" outlineLevel="0" collapsed="false">
      <c r="A4488" s="22" t="s">
        <v>2689</v>
      </c>
      <c r="B4488" s="22" t="n">
        <v>79</v>
      </c>
      <c r="C4488" s="22" t="n">
        <v>22</v>
      </c>
      <c r="D4488" s="22" t="n">
        <v>52</v>
      </c>
      <c r="E4488" s="22" t="n">
        <v>103</v>
      </c>
      <c r="F4488" s="22" t="n">
        <f aca="false">D4488/SUM(C4488:E4488)</f>
        <v>0.293785310734463</v>
      </c>
      <c r="G4488" s="22" t="n">
        <v>13.02</v>
      </c>
      <c r="H4488" s="22" t="n">
        <v>69.97</v>
      </c>
      <c r="I4488" s="22" t="n">
        <v>94.02</v>
      </c>
      <c r="J4488" s="22" t="n">
        <v>11.670934</v>
      </c>
      <c r="K4488" s="22" t="n">
        <v>0.001012</v>
      </c>
      <c r="O4488" s="23"/>
    </row>
    <row r="4489" customFormat="false" ht="15" hidden="false" customHeight="false" outlineLevel="0" collapsed="false">
      <c r="A4489" s="22" t="s">
        <v>2689</v>
      </c>
      <c r="B4489" s="22" t="n">
        <v>111</v>
      </c>
      <c r="C4489" s="22" t="n">
        <v>22</v>
      </c>
      <c r="D4489" s="22" t="n">
        <v>52</v>
      </c>
      <c r="E4489" s="22" t="n">
        <v>103</v>
      </c>
      <c r="F4489" s="22" t="n">
        <f aca="false">D4489/SUM(C4489:E4489)</f>
        <v>0.293785310734463</v>
      </c>
      <c r="G4489" s="22" t="n">
        <v>13.02</v>
      </c>
      <c r="H4489" s="22" t="n">
        <v>69.97</v>
      </c>
      <c r="I4489" s="22" t="n">
        <v>94.02</v>
      </c>
      <c r="J4489" s="22" t="n">
        <v>11.670934</v>
      </c>
      <c r="K4489" s="22" t="n">
        <v>0.001012</v>
      </c>
      <c r="O4489" s="23"/>
    </row>
    <row r="4490" customFormat="false" ht="15" hidden="false" customHeight="false" outlineLevel="0" collapsed="false">
      <c r="A4490" s="22" t="s">
        <v>2690</v>
      </c>
      <c r="B4490" s="22" t="n">
        <v>90</v>
      </c>
      <c r="C4490" s="22" t="n">
        <v>197</v>
      </c>
      <c r="D4490" s="22" t="n">
        <v>84</v>
      </c>
      <c r="E4490" s="22" t="n">
        <v>5</v>
      </c>
      <c r="F4490" s="22" t="n">
        <f aca="false">D4490/SUM(C4490:E4490)</f>
        <v>0.293706293706294</v>
      </c>
      <c r="G4490" s="22" t="n">
        <v>199.72</v>
      </c>
      <c r="H4490" s="22" t="n">
        <v>78.55</v>
      </c>
      <c r="I4490" s="22" t="n">
        <v>7.72</v>
      </c>
      <c r="J4490" s="22" t="n">
        <v>1.375465</v>
      </c>
      <c r="K4490" s="22" t="n">
        <v>0.288643</v>
      </c>
      <c r="O4490" s="23"/>
    </row>
    <row r="4491" customFormat="false" ht="15" hidden="false" customHeight="false" outlineLevel="0" collapsed="false">
      <c r="A4491" s="22" t="s">
        <v>1071</v>
      </c>
      <c r="B4491" s="22" t="n">
        <v>81</v>
      </c>
      <c r="C4491" s="22" t="n">
        <v>181</v>
      </c>
      <c r="D4491" s="22" t="n">
        <v>84</v>
      </c>
      <c r="E4491" s="22" t="n">
        <v>21</v>
      </c>
      <c r="F4491" s="22" t="n">
        <f aca="false">D4491/SUM(C4491:E4491)</f>
        <v>0.293706293706294</v>
      </c>
      <c r="G4491" s="22" t="n">
        <v>173.88</v>
      </c>
      <c r="H4491" s="22" t="n">
        <v>98.24</v>
      </c>
      <c r="I4491" s="22" t="n">
        <v>13.88</v>
      </c>
      <c r="J4491" s="22" t="n">
        <v>6.01253</v>
      </c>
      <c r="K4491" s="22" t="n">
        <v>0.016017</v>
      </c>
      <c r="O4491" s="23"/>
    </row>
    <row r="4492" customFormat="false" ht="15" hidden="false" customHeight="false" outlineLevel="0" collapsed="false">
      <c r="A4492" s="22" t="s">
        <v>2691</v>
      </c>
      <c r="B4492" s="22" t="n">
        <v>84</v>
      </c>
      <c r="C4492" s="22" t="n">
        <v>192</v>
      </c>
      <c r="D4492" s="22" t="n">
        <v>84</v>
      </c>
      <c r="E4492" s="22" t="n">
        <v>10</v>
      </c>
      <c r="F4492" s="22" t="n">
        <f aca="false">D4492/SUM(C4492:E4492)</f>
        <v>0.293706293706294</v>
      </c>
      <c r="G4492" s="22" t="n">
        <v>191.45</v>
      </c>
      <c r="H4492" s="22" t="n">
        <v>85.09</v>
      </c>
      <c r="I4492" s="22" t="n">
        <v>9.45</v>
      </c>
      <c r="J4492" s="22" t="n">
        <v>0.047009</v>
      </c>
      <c r="K4492" s="22" t="n">
        <v>0.842295</v>
      </c>
      <c r="O4492" s="23"/>
    </row>
    <row r="4493" customFormat="false" ht="15" hidden="false" customHeight="false" outlineLevel="0" collapsed="false">
      <c r="A4493" s="22" t="s">
        <v>2288</v>
      </c>
      <c r="B4493" s="22" t="n">
        <v>31</v>
      </c>
      <c r="C4493" s="22" t="n">
        <v>196</v>
      </c>
      <c r="D4493" s="22" t="n">
        <v>84</v>
      </c>
      <c r="E4493" s="22" t="n">
        <v>6</v>
      </c>
      <c r="F4493" s="22" t="n">
        <f aca="false">D4493/SUM(C4493:E4493)</f>
        <v>0.293706293706294</v>
      </c>
      <c r="G4493" s="22" t="n">
        <v>198.06</v>
      </c>
      <c r="H4493" s="22" t="n">
        <v>79.89</v>
      </c>
      <c r="I4493" s="22" t="n">
        <v>8.06</v>
      </c>
      <c r="J4493" s="22" t="n">
        <v>0.757677</v>
      </c>
      <c r="K4493" s="22" t="n">
        <v>0.524803</v>
      </c>
      <c r="O4493" s="23"/>
    </row>
    <row r="4494" customFormat="false" ht="15" hidden="false" customHeight="false" outlineLevel="0" collapsed="false">
      <c r="A4494" s="22" t="s">
        <v>2664</v>
      </c>
      <c r="B4494" s="22" t="n">
        <v>122</v>
      </c>
      <c r="C4494" s="22" t="n">
        <v>10</v>
      </c>
      <c r="D4494" s="22" t="n">
        <v>84</v>
      </c>
      <c r="E4494" s="22" t="n">
        <v>192</v>
      </c>
      <c r="F4494" s="22" t="n">
        <f aca="false">D4494/SUM(C4494:E4494)</f>
        <v>0.293706293706294</v>
      </c>
      <c r="G4494" s="22" t="n">
        <v>9.45</v>
      </c>
      <c r="H4494" s="22" t="n">
        <v>85.09</v>
      </c>
      <c r="I4494" s="22" t="n">
        <v>191.45</v>
      </c>
      <c r="J4494" s="22" t="n">
        <v>0.047009</v>
      </c>
      <c r="K4494" s="22" t="n">
        <v>0.842295</v>
      </c>
      <c r="O4494" s="23"/>
    </row>
    <row r="4495" customFormat="false" ht="15" hidden="false" customHeight="false" outlineLevel="0" collapsed="false">
      <c r="A4495" s="22" t="s">
        <v>2664</v>
      </c>
      <c r="B4495" s="22" t="n">
        <v>126</v>
      </c>
      <c r="C4495" s="22" t="n">
        <v>10</v>
      </c>
      <c r="D4495" s="22" t="n">
        <v>84</v>
      </c>
      <c r="E4495" s="22" t="n">
        <v>192</v>
      </c>
      <c r="F4495" s="22" t="n">
        <f aca="false">D4495/SUM(C4495:E4495)</f>
        <v>0.293706293706294</v>
      </c>
      <c r="G4495" s="22" t="n">
        <v>9.45</v>
      </c>
      <c r="H4495" s="22" t="n">
        <v>85.09</v>
      </c>
      <c r="I4495" s="22" t="n">
        <v>191.45</v>
      </c>
      <c r="J4495" s="22" t="n">
        <v>0.047009</v>
      </c>
      <c r="K4495" s="22" t="n">
        <v>0.842295</v>
      </c>
      <c r="O4495" s="23"/>
    </row>
    <row r="4496" customFormat="false" ht="15" hidden="false" customHeight="false" outlineLevel="0" collapsed="false">
      <c r="A4496" s="22" t="s">
        <v>318</v>
      </c>
      <c r="B4496" s="22" t="n">
        <v>39</v>
      </c>
      <c r="C4496" s="22" t="n">
        <v>190</v>
      </c>
      <c r="D4496" s="22" t="n">
        <v>84</v>
      </c>
      <c r="E4496" s="22" t="n">
        <v>12</v>
      </c>
      <c r="F4496" s="22" t="n">
        <f aca="false">D4496/SUM(C4496:E4496)</f>
        <v>0.293706293706294</v>
      </c>
      <c r="G4496" s="22" t="n">
        <v>188.2</v>
      </c>
      <c r="H4496" s="22" t="n">
        <v>87.61</v>
      </c>
      <c r="I4496" s="22" t="n">
        <v>10.2</v>
      </c>
      <c r="J4496" s="22" t="n">
        <v>0.485179</v>
      </c>
      <c r="K4496" s="22" t="n">
        <v>0.445261</v>
      </c>
      <c r="O4496" s="23"/>
    </row>
    <row r="4497" customFormat="false" ht="15" hidden="false" customHeight="false" outlineLevel="0" collapsed="false">
      <c r="A4497" s="22" t="s">
        <v>2692</v>
      </c>
      <c r="B4497" s="22" t="n">
        <v>21</v>
      </c>
      <c r="C4497" s="22" t="n">
        <v>132</v>
      </c>
      <c r="D4497" s="22" t="n">
        <v>59</v>
      </c>
      <c r="E4497" s="22" t="n">
        <v>10</v>
      </c>
      <c r="F4497" s="22" t="n">
        <f aca="false">D4497/SUM(C4497:E4497)</f>
        <v>0.293532338308458</v>
      </c>
      <c r="G4497" s="22" t="n">
        <v>129.76</v>
      </c>
      <c r="H4497" s="22" t="n">
        <v>63.48</v>
      </c>
      <c r="I4497" s="22" t="n">
        <v>7.76</v>
      </c>
      <c r="J4497" s="22" t="n">
        <v>0.999077</v>
      </c>
      <c r="K4497" s="22" t="n">
        <v>0.368777</v>
      </c>
      <c r="O4497" s="23"/>
    </row>
    <row r="4498" customFormat="false" ht="15" hidden="false" customHeight="false" outlineLevel="0" collapsed="false">
      <c r="A4498" s="22" t="s">
        <v>2693</v>
      </c>
      <c r="B4498" s="22" t="n">
        <v>82</v>
      </c>
      <c r="C4498" s="22" t="n">
        <v>16</v>
      </c>
      <c r="D4498" s="22" t="n">
        <v>54</v>
      </c>
      <c r="E4498" s="22" t="n">
        <v>114</v>
      </c>
      <c r="F4498" s="22" t="n">
        <f aca="false">D4498/SUM(C4498:E4498)</f>
        <v>0.293478260869565</v>
      </c>
      <c r="G4498" s="22" t="n">
        <v>10.05</v>
      </c>
      <c r="H4498" s="22" t="n">
        <v>65.9</v>
      </c>
      <c r="I4498" s="22" t="n">
        <v>108.05</v>
      </c>
      <c r="J4498" s="22" t="n">
        <v>6.001654</v>
      </c>
      <c r="K4498" s="22" t="n">
        <v>0.021688</v>
      </c>
      <c r="O4498" s="23"/>
    </row>
    <row r="4499" customFormat="false" ht="15" hidden="false" customHeight="false" outlineLevel="0" collapsed="false">
      <c r="A4499" s="22" t="s">
        <v>2694</v>
      </c>
      <c r="B4499" s="22" t="n">
        <v>70</v>
      </c>
      <c r="C4499" s="22" t="n">
        <v>187</v>
      </c>
      <c r="D4499" s="22" t="n">
        <v>81</v>
      </c>
      <c r="E4499" s="22" t="n">
        <v>8</v>
      </c>
      <c r="F4499" s="22" t="n">
        <f aca="false">D4499/SUM(C4499:E4499)</f>
        <v>0.293478260869565</v>
      </c>
      <c r="G4499" s="22" t="n">
        <v>187.52</v>
      </c>
      <c r="H4499" s="22" t="n">
        <v>79.95</v>
      </c>
      <c r="I4499" s="22" t="n">
        <v>8.52</v>
      </c>
      <c r="J4499" s="22" t="n">
        <v>0.047173</v>
      </c>
      <c r="K4499" s="22" t="n">
        <v>1</v>
      </c>
      <c r="O4499" s="23"/>
    </row>
    <row r="4500" customFormat="false" ht="15" hidden="false" customHeight="false" outlineLevel="0" collapsed="false">
      <c r="A4500" s="22" t="s">
        <v>2695</v>
      </c>
      <c r="B4500" s="22" t="n">
        <v>31</v>
      </c>
      <c r="C4500" s="22" t="n">
        <v>175</v>
      </c>
      <c r="D4500" s="22" t="n">
        <v>76</v>
      </c>
      <c r="E4500" s="22" t="n">
        <v>8</v>
      </c>
      <c r="F4500" s="22" t="n">
        <f aca="false">D4500/SUM(C4500:E4500)</f>
        <v>0.293436293436293</v>
      </c>
      <c r="G4500" s="22" t="n">
        <v>175.17</v>
      </c>
      <c r="H4500" s="22" t="n">
        <v>75.66</v>
      </c>
      <c r="I4500" s="22" t="n">
        <v>8.17</v>
      </c>
      <c r="J4500" s="22" t="n">
        <v>0.005223</v>
      </c>
      <c r="K4500" s="22" t="n">
        <v>1</v>
      </c>
      <c r="O4500" s="23"/>
    </row>
    <row r="4501" customFormat="false" ht="15" hidden="false" customHeight="false" outlineLevel="0" collapsed="false">
      <c r="A4501" s="22" t="s">
        <v>2696</v>
      </c>
      <c r="B4501" s="22" t="n">
        <v>81</v>
      </c>
      <c r="C4501" s="22" t="n">
        <v>5</v>
      </c>
      <c r="D4501" s="22" t="n">
        <v>80</v>
      </c>
      <c r="E4501" s="22" t="n">
        <v>188</v>
      </c>
      <c r="F4501" s="22" t="n">
        <f aca="false">D4501/SUM(C4501:E4501)</f>
        <v>0.293040293040293</v>
      </c>
      <c r="G4501" s="22" t="n">
        <v>7.42</v>
      </c>
      <c r="H4501" s="22" t="n">
        <v>75.16</v>
      </c>
      <c r="I4501" s="22" t="n">
        <v>190.42</v>
      </c>
      <c r="J4501" s="22" t="n">
        <v>1.129681</v>
      </c>
      <c r="K4501" s="22" t="n">
        <v>0.380759</v>
      </c>
      <c r="O4501" s="23"/>
    </row>
    <row r="4502" customFormat="false" ht="15" hidden="false" customHeight="false" outlineLevel="0" collapsed="false">
      <c r="A4502" s="22" t="s">
        <v>2697</v>
      </c>
      <c r="B4502" s="22" t="n">
        <v>72</v>
      </c>
      <c r="C4502" s="22" t="n">
        <v>147</v>
      </c>
      <c r="D4502" s="22" t="n">
        <v>63</v>
      </c>
      <c r="E4502" s="22" t="n">
        <v>5</v>
      </c>
      <c r="F4502" s="22" t="n">
        <f aca="false">D4502/SUM(C4502:E4502)</f>
        <v>0.293023255813953</v>
      </c>
      <c r="G4502" s="22" t="n">
        <v>148.2</v>
      </c>
      <c r="H4502" s="22" t="n">
        <v>60.61</v>
      </c>
      <c r="I4502" s="22" t="n">
        <v>6.2</v>
      </c>
      <c r="J4502" s="22" t="n">
        <v>0.335187</v>
      </c>
      <c r="K4502" s="22" t="n">
        <v>0.807974</v>
      </c>
      <c r="O4502" s="23"/>
    </row>
    <row r="4503" customFormat="false" ht="15" hidden="false" customHeight="false" outlineLevel="0" collapsed="false">
      <c r="A4503" s="22" t="s">
        <v>2698</v>
      </c>
      <c r="B4503" s="22" t="n">
        <v>55</v>
      </c>
      <c r="C4503" s="22" t="n">
        <v>109</v>
      </c>
      <c r="D4503" s="22" t="n">
        <v>46</v>
      </c>
      <c r="E4503" s="22" t="n">
        <v>2</v>
      </c>
      <c r="F4503" s="22" t="n">
        <f aca="false">D4503/SUM(C4503:E4503)</f>
        <v>0.292993630573248</v>
      </c>
      <c r="G4503" s="22" t="n">
        <v>110.98</v>
      </c>
      <c r="H4503" s="22" t="n">
        <v>42.04</v>
      </c>
      <c r="I4503" s="22" t="n">
        <v>3.98</v>
      </c>
      <c r="J4503" s="22" t="n">
        <v>1.394417</v>
      </c>
      <c r="K4503" s="22" t="n">
        <v>0.370993</v>
      </c>
      <c r="O4503" s="23"/>
    </row>
    <row r="4504" customFormat="false" ht="15" hidden="false" customHeight="false" outlineLevel="0" collapsed="false">
      <c r="A4504" s="22" t="s">
        <v>2699</v>
      </c>
      <c r="B4504" s="22" t="n">
        <v>76</v>
      </c>
      <c r="C4504" s="22" t="n">
        <v>188</v>
      </c>
      <c r="D4504" s="22" t="n">
        <v>82</v>
      </c>
      <c r="E4504" s="22" t="n">
        <v>10</v>
      </c>
      <c r="F4504" s="22" t="n">
        <f aca="false">D4504/SUM(C4504:E4504)</f>
        <v>0.292857142857143</v>
      </c>
      <c r="G4504" s="22" t="n">
        <v>187.29</v>
      </c>
      <c r="H4504" s="22" t="n">
        <v>83.42</v>
      </c>
      <c r="I4504" s="22" t="n">
        <v>9.29</v>
      </c>
      <c r="J4504" s="22" t="n">
        <v>0.081293</v>
      </c>
      <c r="K4504" s="22" t="n">
        <v>0.840464</v>
      </c>
      <c r="O4504" s="23"/>
    </row>
    <row r="4505" customFormat="false" ht="15" hidden="false" customHeight="false" outlineLevel="0" collapsed="false">
      <c r="A4505" s="22" t="s">
        <v>2700</v>
      </c>
      <c r="B4505" s="22" t="n">
        <v>79</v>
      </c>
      <c r="C4505" s="22" t="n">
        <v>118</v>
      </c>
      <c r="D4505" s="22" t="n">
        <v>53</v>
      </c>
      <c r="E4505" s="22" t="n">
        <v>10</v>
      </c>
      <c r="F4505" s="22" t="n">
        <f aca="false">D4505/SUM(C4505:E4505)</f>
        <v>0.292817679558011</v>
      </c>
      <c r="G4505" s="22" t="n">
        <v>115.36</v>
      </c>
      <c r="H4505" s="22" t="n">
        <v>58.28</v>
      </c>
      <c r="I4505" s="22" t="n">
        <v>7.36</v>
      </c>
      <c r="J4505" s="22" t="n">
        <v>1.48511</v>
      </c>
      <c r="K4505" s="22" t="n">
        <v>0.24618</v>
      </c>
      <c r="O4505" s="23"/>
    </row>
    <row r="4506" customFormat="false" ht="15" hidden="false" customHeight="false" outlineLevel="0" collapsed="false">
      <c r="A4506" s="22" t="s">
        <v>2701</v>
      </c>
      <c r="B4506" s="22" t="n">
        <v>82</v>
      </c>
      <c r="C4506" s="22" t="n">
        <v>4</v>
      </c>
      <c r="D4506" s="22" t="n">
        <v>77</v>
      </c>
      <c r="E4506" s="22" t="n">
        <v>182</v>
      </c>
      <c r="F4506" s="22" t="n">
        <f aca="false">D4506/SUM(C4506:E4506)</f>
        <v>0.29277566539924</v>
      </c>
      <c r="G4506" s="22" t="n">
        <v>6.87</v>
      </c>
      <c r="H4506" s="22" t="n">
        <v>71.26</v>
      </c>
      <c r="I4506" s="22" t="n">
        <v>184.87</v>
      </c>
      <c r="J4506" s="22" t="n">
        <v>1.703693</v>
      </c>
      <c r="K4506" s="22" t="n">
        <v>0.256374</v>
      </c>
      <c r="O4506" s="23"/>
    </row>
    <row r="4507" customFormat="false" ht="15" hidden="false" customHeight="false" outlineLevel="0" collapsed="false">
      <c r="A4507" s="22" t="s">
        <v>209</v>
      </c>
      <c r="B4507" s="22" t="n">
        <v>92</v>
      </c>
      <c r="C4507" s="22" t="n">
        <v>113</v>
      </c>
      <c r="D4507" s="22" t="n">
        <v>48</v>
      </c>
      <c r="E4507" s="22" t="n">
        <v>3</v>
      </c>
      <c r="F4507" s="22" t="n">
        <f aca="false">D4507/SUM(C4507:E4507)</f>
        <v>0.292682926829268</v>
      </c>
      <c r="G4507" s="22" t="n">
        <v>114.45</v>
      </c>
      <c r="H4507" s="22" t="n">
        <v>45.11</v>
      </c>
      <c r="I4507" s="22" t="n">
        <v>4.45</v>
      </c>
      <c r="J4507" s="22" t="n">
        <v>0.673243</v>
      </c>
      <c r="K4507" s="22" t="n">
        <v>0.573467</v>
      </c>
      <c r="O4507" s="23"/>
    </row>
    <row r="4508" customFormat="false" ht="15" hidden="false" customHeight="false" outlineLevel="0" collapsed="false">
      <c r="A4508" s="22" t="s">
        <v>2702</v>
      </c>
      <c r="B4508" s="22" t="n">
        <v>110</v>
      </c>
      <c r="C4508" s="22" t="n">
        <v>54</v>
      </c>
      <c r="D4508" s="22" t="n">
        <v>67</v>
      </c>
      <c r="E4508" s="22" t="n">
        <v>108</v>
      </c>
      <c r="F4508" s="22" t="n">
        <f aca="false">D4508/SUM(C4508:E4508)</f>
        <v>0.292576419213974</v>
      </c>
      <c r="G4508" s="22" t="n">
        <v>33.43</v>
      </c>
      <c r="H4508" s="22" t="n">
        <v>108.13</v>
      </c>
      <c r="I4508" s="22" t="n">
        <v>87.43</v>
      </c>
      <c r="J4508" s="22" t="n">
        <v>33.136162</v>
      </c>
      <c r="K4508" s="22" t="n">
        <v>0</v>
      </c>
      <c r="O4508" s="23"/>
    </row>
    <row r="4509" customFormat="false" ht="15" hidden="false" customHeight="false" outlineLevel="0" collapsed="false">
      <c r="A4509" s="22" t="s">
        <v>2703</v>
      </c>
      <c r="B4509" s="22" t="n">
        <v>30</v>
      </c>
      <c r="C4509" s="22" t="n">
        <v>190</v>
      </c>
      <c r="D4509" s="22" t="n">
        <v>81</v>
      </c>
      <c r="E4509" s="22" t="n">
        <v>6</v>
      </c>
      <c r="F4509" s="22" t="n">
        <f aca="false">D4509/SUM(C4509:E4509)</f>
        <v>0.292418772563177</v>
      </c>
      <c r="G4509" s="22" t="n">
        <v>191.81</v>
      </c>
      <c r="H4509" s="22" t="n">
        <v>77.39</v>
      </c>
      <c r="I4509" s="22" t="n">
        <v>7.81</v>
      </c>
      <c r="J4509" s="22" t="n">
        <v>0.603401</v>
      </c>
      <c r="K4509" s="22" t="n">
        <v>0.524543</v>
      </c>
      <c r="O4509" s="23"/>
    </row>
    <row r="4510" customFormat="false" ht="15" hidden="false" customHeight="false" outlineLevel="0" collapsed="false">
      <c r="A4510" s="22" t="s">
        <v>2704</v>
      </c>
      <c r="B4510" s="22" t="n">
        <v>17</v>
      </c>
      <c r="C4510" s="22" t="n">
        <v>136</v>
      </c>
      <c r="D4510" s="22" t="n">
        <v>57</v>
      </c>
      <c r="E4510" s="22" t="n">
        <v>2</v>
      </c>
      <c r="F4510" s="22" t="n">
        <f aca="false">D4510/SUM(C4510:E4510)</f>
        <v>0.292307692307692</v>
      </c>
      <c r="G4510" s="22" t="n">
        <v>138.77</v>
      </c>
      <c r="H4510" s="22" t="n">
        <v>51.46</v>
      </c>
      <c r="I4510" s="22" t="n">
        <v>4.77</v>
      </c>
      <c r="J4510" s="22" t="n">
        <v>2.260959</v>
      </c>
      <c r="K4510" s="22" t="n">
        <v>0.177949</v>
      </c>
      <c r="O4510" s="23"/>
    </row>
    <row r="4511" customFormat="false" ht="15" hidden="false" customHeight="false" outlineLevel="0" collapsed="false">
      <c r="A4511" s="22" t="s">
        <v>861</v>
      </c>
      <c r="B4511" s="22" t="n">
        <v>40</v>
      </c>
      <c r="C4511" s="22" t="n">
        <v>167</v>
      </c>
      <c r="D4511" s="22" t="n">
        <v>71</v>
      </c>
      <c r="E4511" s="22" t="n">
        <v>5</v>
      </c>
      <c r="F4511" s="22" t="n">
        <f aca="false">D4511/SUM(C4511:E4511)</f>
        <v>0.292181069958848</v>
      </c>
      <c r="G4511" s="22" t="n">
        <v>168.75</v>
      </c>
      <c r="H4511" s="22" t="n">
        <v>67.5</v>
      </c>
      <c r="I4511" s="22" t="n">
        <v>6.75</v>
      </c>
      <c r="J4511" s="22" t="n">
        <v>0.653333</v>
      </c>
      <c r="K4511" s="22" t="n">
        <v>0.642291</v>
      </c>
      <c r="O4511" s="23"/>
    </row>
    <row r="4512" customFormat="false" ht="15" hidden="false" customHeight="false" outlineLevel="0" collapsed="false">
      <c r="A4512" s="22" t="s">
        <v>2705</v>
      </c>
      <c r="B4512" s="22" t="n">
        <v>8</v>
      </c>
      <c r="C4512" s="22" t="n">
        <v>17</v>
      </c>
      <c r="D4512" s="22" t="n">
        <v>78</v>
      </c>
      <c r="E4512" s="22" t="n">
        <v>172</v>
      </c>
      <c r="F4512" s="22" t="n">
        <f aca="false">D4512/SUM(C4512:E4512)</f>
        <v>0.292134831460674</v>
      </c>
      <c r="G4512" s="22" t="n">
        <v>11.75</v>
      </c>
      <c r="H4512" s="22" t="n">
        <v>88.51</v>
      </c>
      <c r="I4512" s="22" t="n">
        <v>166.75</v>
      </c>
      <c r="J4512" s="22" t="n">
        <v>3.764312</v>
      </c>
      <c r="K4512" s="22" t="n">
        <v>0.063132</v>
      </c>
      <c r="O4512" s="23"/>
    </row>
    <row r="4513" customFormat="false" ht="15" hidden="false" customHeight="false" outlineLevel="0" collapsed="false">
      <c r="A4513" s="22" t="s">
        <v>2706</v>
      </c>
      <c r="B4513" s="22" t="n">
        <v>54</v>
      </c>
      <c r="C4513" s="22" t="n">
        <v>194</v>
      </c>
      <c r="D4513" s="22" t="n">
        <v>80</v>
      </c>
      <c r="E4513" s="22" t="n">
        <v>0</v>
      </c>
      <c r="F4513" s="22" t="n">
        <f aca="false">D4513/SUM(C4513:E4513)</f>
        <v>0.291970802919708</v>
      </c>
      <c r="G4513" s="22" t="n">
        <v>199.84</v>
      </c>
      <c r="H4513" s="22" t="n">
        <v>68.32</v>
      </c>
      <c r="I4513" s="22" t="n">
        <v>5.84</v>
      </c>
      <c r="J4513" s="22" t="n">
        <v>8.006429</v>
      </c>
      <c r="K4513" s="22" t="n">
        <v>0.002407</v>
      </c>
      <c r="O4513" s="23"/>
    </row>
    <row r="4514" customFormat="false" ht="15" hidden="false" customHeight="false" outlineLevel="0" collapsed="false">
      <c r="A4514" s="22" t="s">
        <v>2707</v>
      </c>
      <c r="B4514" s="22" t="n">
        <v>23</v>
      </c>
      <c r="C4514" s="22" t="n">
        <v>110</v>
      </c>
      <c r="D4514" s="22" t="n">
        <v>47</v>
      </c>
      <c r="E4514" s="22" t="n">
        <v>4</v>
      </c>
      <c r="F4514" s="22" t="n">
        <f aca="false">D4514/SUM(C4514:E4514)</f>
        <v>0.291925465838509</v>
      </c>
      <c r="G4514" s="22" t="n">
        <v>110.7</v>
      </c>
      <c r="H4514" s="22" t="n">
        <v>45.61</v>
      </c>
      <c r="I4514" s="22" t="n">
        <v>4.7</v>
      </c>
      <c r="J4514" s="22" t="n">
        <v>0.150512</v>
      </c>
      <c r="K4514" s="22" t="n">
        <v>1</v>
      </c>
      <c r="O4514" s="23"/>
    </row>
    <row r="4515" customFormat="false" ht="15" hidden="false" customHeight="false" outlineLevel="0" collapsed="false">
      <c r="A4515" s="22" t="s">
        <v>2708</v>
      </c>
      <c r="B4515" s="22" t="n">
        <v>117</v>
      </c>
      <c r="C4515" s="22" t="n">
        <v>137</v>
      </c>
      <c r="D4515" s="22" t="n">
        <v>61</v>
      </c>
      <c r="E4515" s="22" t="n">
        <v>11</v>
      </c>
      <c r="F4515" s="22" t="n">
        <f aca="false">D4515/SUM(C4515:E4515)</f>
        <v>0.291866028708134</v>
      </c>
      <c r="G4515" s="22" t="n">
        <v>134.24</v>
      </c>
      <c r="H4515" s="22" t="n">
        <v>66.52</v>
      </c>
      <c r="I4515" s="22" t="n">
        <v>8.24</v>
      </c>
      <c r="J4515" s="22" t="n">
        <v>1.438784</v>
      </c>
      <c r="K4515" s="22" t="n">
        <v>0.274005</v>
      </c>
      <c r="O4515" s="23"/>
    </row>
    <row r="4516" customFormat="false" ht="15" hidden="false" customHeight="false" outlineLevel="0" collapsed="false">
      <c r="A4516" s="22" t="s">
        <v>2709</v>
      </c>
      <c r="B4516" s="22" t="n">
        <v>51</v>
      </c>
      <c r="C4516" s="22" t="n">
        <v>34</v>
      </c>
      <c r="D4516" s="22" t="n">
        <v>75</v>
      </c>
      <c r="E4516" s="22" t="n">
        <v>148</v>
      </c>
      <c r="F4516" s="22" t="n">
        <f aca="false">D4516/SUM(C4516:E4516)</f>
        <v>0.291828793774319</v>
      </c>
      <c r="G4516" s="22" t="n">
        <v>19.89</v>
      </c>
      <c r="H4516" s="22" t="n">
        <v>103.22</v>
      </c>
      <c r="I4516" s="22" t="n">
        <v>133.89</v>
      </c>
      <c r="J4516" s="22" t="n">
        <v>19.205646</v>
      </c>
      <c r="K4516" s="22" t="n">
        <v>2E-005</v>
      </c>
      <c r="O4516" s="23"/>
    </row>
    <row r="4517" customFormat="false" ht="15" hidden="false" customHeight="false" outlineLevel="0" collapsed="false">
      <c r="A4517" s="22" t="s">
        <v>2533</v>
      </c>
      <c r="B4517" s="22" t="n">
        <v>72</v>
      </c>
      <c r="C4517" s="22" t="n">
        <v>6</v>
      </c>
      <c r="D4517" s="22" t="n">
        <v>49</v>
      </c>
      <c r="E4517" s="22" t="n">
        <v>113</v>
      </c>
      <c r="F4517" s="22" t="n">
        <f aca="false">D4517/SUM(C4517:E4517)</f>
        <v>0.291666666666667</v>
      </c>
      <c r="G4517" s="22" t="n">
        <v>5.54</v>
      </c>
      <c r="H4517" s="22" t="n">
        <v>49.93</v>
      </c>
      <c r="I4517" s="22" t="n">
        <v>112.54</v>
      </c>
      <c r="J4517" s="22" t="n">
        <v>0.057744</v>
      </c>
      <c r="K4517" s="22" t="n">
        <v>0.795745</v>
      </c>
      <c r="O4517" s="23"/>
    </row>
    <row r="4518" customFormat="false" ht="15" hidden="false" customHeight="false" outlineLevel="0" collapsed="false">
      <c r="A4518" s="22" t="s">
        <v>2710</v>
      </c>
      <c r="B4518" s="22" t="n">
        <v>51</v>
      </c>
      <c r="C4518" s="22" t="n">
        <v>6</v>
      </c>
      <c r="D4518" s="22" t="n">
        <v>62</v>
      </c>
      <c r="E4518" s="22" t="n">
        <v>145</v>
      </c>
      <c r="F4518" s="22" t="n">
        <f aca="false">D4518/SUM(C4518:E4518)</f>
        <v>0.291079812206573</v>
      </c>
      <c r="G4518" s="22" t="n">
        <v>6.43</v>
      </c>
      <c r="H4518" s="22" t="n">
        <v>61.15</v>
      </c>
      <c r="I4518" s="22" t="n">
        <v>145.43</v>
      </c>
      <c r="J4518" s="22" t="n">
        <v>0.041594</v>
      </c>
      <c r="K4518" s="22" t="n">
        <v>1</v>
      </c>
      <c r="O4518" s="23"/>
    </row>
    <row r="4519" customFormat="false" ht="15" hidden="false" customHeight="false" outlineLevel="0" collapsed="false">
      <c r="A4519" s="22" t="s">
        <v>2711</v>
      </c>
      <c r="B4519" s="22" t="n">
        <v>116</v>
      </c>
      <c r="C4519" s="22" t="n">
        <v>9</v>
      </c>
      <c r="D4519" s="22" t="n">
        <v>71</v>
      </c>
      <c r="E4519" s="22" t="n">
        <v>164</v>
      </c>
      <c r="F4519" s="22" t="n">
        <f aca="false">D4519/SUM(C4519:E4519)</f>
        <v>0.290983606557377</v>
      </c>
      <c r="G4519" s="22" t="n">
        <v>8.12</v>
      </c>
      <c r="H4519" s="22" t="n">
        <v>72.77</v>
      </c>
      <c r="I4519" s="22" t="n">
        <v>163.12</v>
      </c>
      <c r="J4519" s="22" t="n">
        <v>0.144107</v>
      </c>
      <c r="K4519" s="22" t="n">
        <v>0.669758</v>
      </c>
      <c r="O4519" s="23"/>
    </row>
    <row r="4520" customFormat="false" ht="15" hidden="false" customHeight="false" outlineLevel="0" collapsed="false">
      <c r="A4520" s="22" t="s">
        <v>2712</v>
      </c>
      <c r="B4520" s="22" t="n">
        <v>83</v>
      </c>
      <c r="C4520" s="22" t="n">
        <v>0</v>
      </c>
      <c r="D4520" s="22" t="n">
        <v>80</v>
      </c>
      <c r="E4520" s="22" t="n">
        <v>195</v>
      </c>
      <c r="F4520" s="22" t="n">
        <f aca="false">D4520/SUM(C4520:E4520)</f>
        <v>0.290909090909091</v>
      </c>
      <c r="G4520" s="22" t="n">
        <v>5.82</v>
      </c>
      <c r="H4520" s="22" t="n">
        <v>68.36</v>
      </c>
      <c r="I4520" s="22" t="n">
        <v>200.82</v>
      </c>
      <c r="J4520" s="22" t="n">
        <v>7.967406</v>
      </c>
      <c r="K4520" s="22" t="n">
        <v>0.002395</v>
      </c>
      <c r="O4520" s="23"/>
    </row>
    <row r="4521" customFormat="false" ht="15" hidden="false" customHeight="false" outlineLevel="0" collapsed="false">
      <c r="A4521" s="22" t="s">
        <v>2713</v>
      </c>
      <c r="B4521" s="22" t="n">
        <v>28</v>
      </c>
      <c r="C4521" s="22" t="n">
        <v>185</v>
      </c>
      <c r="D4521" s="22" t="n">
        <v>80</v>
      </c>
      <c r="E4521" s="22" t="n">
        <v>10</v>
      </c>
      <c r="F4521" s="22" t="n">
        <f aca="false">D4521/SUM(C4521:E4521)</f>
        <v>0.290909090909091</v>
      </c>
      <c r="G4521" s="22" t="n">
        <v>184.09</v>
      </c>
      <c r="H4521" s="22" t="n">
        <v>81.82</v>
      </c>
      <c r="I4521" s="22" t="n">
        <v>9.09</v>
      </c>
      <c r="J4521" s="22" t="n">
        <v>0.135802</v>
      </c>
      <c r="K4521" s="22" t="n">
        <v>0.686547</v>
      </c>
      <c r="O4521" s="23"/>
    </row>
    <row r="4522" customFormat="false" ht="15" hidden="false" customHeight="false" outlineLevel="0" collapsed="false">
      <c r="A4522" s="22" t="s">
        <v>366</v>
      </c>
      <c r="B4522" s="22" t="n">
        <v>94</v>
      </c>
      <c r="C4522" s="22" t="n">
        <v>198</v>
      </c>
      <c r="D4522" s="22" t="n">
        <v>82</v>
      </c>
      <c r="E4522" s="22" t="n">
        <v>2</v>
      </c>
      <c r="F4522" s="22" t="n">
        <f aca="false">D4522/SUM(C4522:E4522)</f>
        <v>0.290780141843972</v>
      </c>
      <c r="G4522" s="22" t="n">
        <v>202.56</v>
      </c>
      <c r="H4522" s="22" t="n">
        <v>72.89</v>
      </c>
      <c r="I4522" s="22" t="n">
        <v>6.56</v>
      </c>
      <c r="J4522" s="22" t="n">
        <v>4.408823</v>
      </c>
      <c r="K4522" s="22" t="n">
        <v>0.037498</v>
      </c>
      <c r="O4522" s="23"/>
    </row>
    <row r="4523" customFormat="false" ht="15" hidden="false" customHeight="false" outlineLevel="0" collapsed="false">
      <c r="A4523" s="22" t="s">
        <v>2714</v>
      </c>
      <c r="B4523" s="22" t="n">
        <v>11</v>
      </c>
      <c r="C4523" s="22" t="n">
        <v>189</v>
      </c>
      <c r="D4523" s="22" t="n">
        <v>82</v>
      </c>
      <c r="E4523" s="22" t="n">
        <v>11</v>
      </c>
      <c r="F4523" s="22" t="n">
        <f aca="false">D4523/SUM(C4523:E4523)</f>
        <v>0.290780141843972</v>
      </c>
      <c r="G4523" s="22" t="n">
        <v>187.59</v>
      </c>
      <c r="H4523" s="22" t="n">
        <v>84.82</v>
      </c>
      <c r="I4523" s="22" t="n">
        <v>9.59</v>
      </c>
      <c r="J4523" s="22" t="n">
        <v>0.312286</v>
      </c>
      <c r="K4523" s="22" t="n">
        <v>0.554379</v>
      </c>
      <c r="O4523" s="23"/>
    </row>
    <row r="4524" customFormat="false" ht="15" hidden="false" customHeight="false" outlineLevel="0" collapsed="false">
      <c r="A4524" s="22" t="s">
        <v>2715</v>
      </c>
      <c r="B4524" s="22" t="n">
        <v>127</v>
      </c>
      <c r="C4524" s="22" t="n">
        <v>8</v>
      </c>
      <c r="D4524" s="22" t="n">
        <v>66</v>
      </c>
      <c r="E4524" s="22" t="n">
        <v>153</v>
      </c>
      <c r="F4524" s="22" t="n">
        <f aca="false">D4524/SUM(C4524:E4524)</f>
        <v>0.290748898678414</v>
      </c>
      <c r="G4524" s="22" t="n">
        <v>7.41</v>
      </c>
      <c r="H4524" s="22" t="n">
        <v>67.19</v>
      </c>
      <c r="I4524" s="22" t="n">
        <v>152.41</v>
      </c>
      <c r="J4524" s="22" t="n">
        <v>0.071138</v>
      </c>
      <c r="K4524" s="22" t="n">
        <v>0.82206</v>
      </c>
      <c r="O4524" s="23"/>
    </row>
    <row r="4525" customFormat="false" ht="15" hidden="false" customHeight="false" outlineLevel="0" collapsed="false">
      <c r="A4525" s="22" t="s">
        <v>991</v>
      </c>
      <c r="B4525" s="22" t="n">
        <v>95</v>
      </c>
      <c r="C4525" s="22" t="n">
        <v>180</v>
      </c>
      <c r="D4525" s="22" t="n">
        <v>75</v>
      </c>
      <c r="E4525" s="22" t="n">
        <v>3</v>
      </c>
      <c r="F4525" s="22" t="n">
        <f aca="false">D4525/SUM(C4525:E4525)</f>
        <v>0.290697674418605</v>
      </c>
      <c r="G4525" s="22" t="n">
        <v>183.36</v>
      </c>
      <c r="H4525" s="22" t="n">
        <v>68.28</v>
      </c>
      <c r="I4525" s="22" t="n">
        <v>6.36</v>
      </c>
      <c r="J4525" s="22" t="n">
        <v>2.495041</v>
      </c>
      <c r="K4525" s="22" t="n">
        <v>0.156869</v>
      </c>
      <c r="O4525" s="23"/>
    </row>
    <row r="4526" customFormat="false" ht="15" hidden="false" customHeight="false" outlineLevel="0" collapsed="false">
      <c r="A4526" s="22" t="s">
        <v>991</v>
      </c>
      <c r="B4526" s="22" t="n">
        <v>96</v>
      </c>
      <c r="C4526" s="22" t="n">
        <v>180</v>
      </c>
      <c r="D4526" s="22" t="n">
        <v>75</v>
      </c>
      <c r="E4526" s="22" t="n">
        <v>3</v>
      </c>
      <c r="F4526" s="22" t="n">
        <f aca="false">D4526/SUM(C4526:E4526)</f>
        <v>0.290697674418605</v>
      </c>
      <c r="G4526" s="22" t="n">
        <v>183.36</v>
      </c>
      <c r="H4526" s="22" t="n">
        <v>68.28</v>
      </c>
      <c r="I4526" s="22" t="n">
        <v>6.36</v>
      </c>
      <c r="J4526" s="22" t="n">
        <v>2.495041</v>
      </c>
      <c r="K4526" s="22" t="n">
        <v>0.156869</v>
      </c>
      <c r="O4526" s="23"/>
    </row>
    <row r="4527" customFormat="false" ht="15" hidden="false" customHeight="false" outlineLevel="0" collapsed="false">
      <c r="A4527" s="22" t="s">
        <v>163</v>
      </c>
      <c r="B4527" s="22" t="n">
        <v>55</v>
      </c>
      <c r="C4527" s="22" t="n">
        <v>0</v>
      </c>
      <c r="D4527" s="22" t="n">
        <v>77</v>
      </c>
      <c r="E4527" s="22" t="n">
        <v>188</v>
      </c>
      <c r="F4527" s="22" t="n">
        <f aca="false">D4527/SUM(C4527:E4527)</f>
        <v>0.290566037735849</v>
      </c>
      <c r="G4527" s="22" t="n">
        <v>5.59</v>
      </c>
      <c r="H4527" s="22" t="n">
        <v>65.81</v>
      </c>
      <c r="I4527" s="22" t="n">
        <v>193.59</v>
      </c>
      <c r="J4527" s="22" t="n">
        <v>7.656511</v>
      </c>
      <c r="K4527" s="22" t="n">
        <v>0.002273</v>
      </c>
      <c r="O4527" s="23"/>
    </row>
    <row r="4528" customFormat="false" ht="15" hidden="false" customHeight="false" outlineLevel="0" collapsed="false">
      <c r="A4528" s="22" t="s">
        <v>2716</v>
      </c>
      <c r="B4528" s="22" t="n">
        <v>12</v>
      </c>
      <c r="C4528" s="22" t="n">
        <v>5</v>
      </c>
      <c r="D4528" s="22" t="n">
        <v>77</v>
      </c>
      <c r="E4528" s="22" t="n">
        <v>183</v>
      </c>
      <c r="F4528" s="22" t="n">
        <f aca="false">D4528/SUM(C4528:E4528)</f>
        <v>0.290566037735849</v>
      </c>
      <c r="G4528" s="22" t="n">
        <v>7.14</v>
      </c>
      <c r="H4528" s="22" t="n">
        <v>72.72</v>
      </c>
      <c r="I4528" s="22" t="n">
        <v>185.14</v>
      </c>
      <c r="J4528" s="22" t="n">
        <v>0.918478</v>
      </c>
      <c r="K4528" s="22" t="n">
        <v>0.499852</v>
      </c>
      <c r="O4528" s="23"/>
    </row>
    <row r="4529" customFormat="false" ht="15" hidden="false" customHeight="false" outlineLevel="0" collapsed="false">
      <c r="A4529" s="22" t="s">
        <v>2126</v>
      </c>
      <c r="B4529" s="22" t="n">
        <v>73</v>
      </c>
      <c r="C4529" s="22" t="n">
        <v>168</v>
      </c>
      <c r="D4529" s="22" t="n">
        <v>79</v>
      </c>
      <c r="E4529" s="22" t="n">
        <v>25</v>
      </c>
      <c r="F4529" s="22" t="n">
        <f aca="false">D4529/SUM(C4529:E4529)</f>
        <v>0.290441176470588</v>
      </c>
      <c r="G4529" s="22" t="n">
        <v>158.3</v>
      </c>
      <c r="H4529" s="22" t="n">
        <v>98.41</v>
      </c>
      <c r="I4529" s="22" t="n">
        <v>15.3</v>
      </c>
      <c r="J4529" s="22" t="n">
        <v>10.581296</v>
      </c>
      <c r="K4529" s="22" t="n">
        <v>0.00219</v>
      </c>
      <c r="O4529" s="23"/>
    </row>
    <row r="4530" customFormat="false" ht="15" hidden="false" customHeight="false" outlineLevel="0" collapsed="false">
      <c r="A4530" s="22" t="s">
        <v>2717</v>
      </c>
      <c r="B4530" s="22" t="n">
        <v>49</v>
      </c>
      <c r="C4530" s="22" t="n">
        <v>189</v>
      </c>
      <c r="D4530" s="22" t="n">
        <v>81</v>
      </c>
      <c r="E4530" s="22" t="n">
        <v>9</v>
      </c>
      <c r="F4530" s="22" t="n">
        <f aca="false">D4530/SUM(C4530:E4530)</f>
        <v>0.290322580645161</v>
      </c>
      <c r="G4530" s="22" t="n">
        <v>188.78</v>
      </c>
      <c r="H4530" s="22" t="n">
        <v>81.44</v>
      </c>
      <c r="I4530" s="22" t="n">
        <v>8.78</v>
      </c>
      <c r="J4530" s="22" t="n">
        <v>0.007978</v>
      </c>
      <c r="K4530" s="22" t="n">
        <v>1</v>
      </c>
      <c r="O4530" s="23"/>
    </row>
    <row r="4531" customFormat="false" ht="15" hidden="false" customHeight="false" outlineLevel="0" collapsed="false">
      <c r="A4531" s="22" t="s">
        <v>2718</v>
      </c>
      <c r="B4531" s="22" t="n">
        <v>68</v>
      </c>
      <c r="C4531" s="22" t="n">
        <v>194</v>
      </c>
      <c r="D4531" s="22" t="n">
        <v>83</v>
      </c>
      <c r="E4531" s="22" t="n">
        <v>9</v>
      </c>
      <c r="F4531" s="22" t="n">
        <f aca="false">D4531/SUM(C4531:E4531)</f>
        <v>0.29020979020979</v>
      </c>
      <c r="G4531" s="22" t="n">
        <v>193.92</v>
      </c>
      <c r="H4531" s="22" t="n">
        <v>83.17</v>
      </c>
      <c r="I4531" s="22" t="n">
        <v>8.92</v>
      </c>
      <c r="J4531" s="22" t="n">
        <v>0.001141</v>
      </c>
      <c r="K4531" s="22" t="n">
        <v>1</v>
      </c>
      <c r="O4531" s="23"/>
    </row>
    <row r="4532" customFormat="false" ht="15" hidden="false" customHeight="false" outlineLevel="0" collapsed="false">
      <c r="A4532" s="22" t="s">
        <v>2719</v>
      </c>
      <c r="B4532" s="22" t="n">
        <v>28</v>
      </c>
      <c r="C4532" s="22" t="n">
        <v>3</v>
      </c>
      <c r="D4532" s="22" t="n">
        <v>83</v>
      </c>
      <c r="E4532" s="22" t="n">
        <v>200</v>
      </c>
      <c r="F4532" s="22" t="n">
        <f aca="false">D4532/SUM(C4532:E4532)</f>
        <v>0.29020979020979</v>
      </c>
      <c r="G4532" s="22" t="n">
        <v>6.92</v>
      </c>
      <c r="H4532" s="22" t="n">
        <v>75.15</v>
      </c>
      <c r="I4532" s="22" t="n">
        <v>203.92</v>
      </c>
      <c r="J4532" s="22" t="n">
        <v>3.118825</v>
      </c>
      <c r="K4532" s="22" t="n">
        <v>0.111633</v>
      </c>
      <c r="O4532" s="23"/>
    </row>
    <row r="4533" customFormat="false" ht="15" hidden="false" customHeight="false" outlineLevel="0" collapsed="false">
      <c r="A4533" s="22" t="s">
        <v>2720</v>
      </c>
      <c r="B4533" s="22" t="n">
        <v>115</v>
      </c>
      <c r="C4533" s="22" t="n">
        <v>196</v>
      </c>
      <c r="D4533" s="22" t="n">
        <v>83</v>
      </c>
      <c r="E4533" s="22" t="n">
        <v>7</v>
      </c>
      <c r="F4533" s="22" t="n">
        <f aca="false">D4533/SUM(C4533:E4533)</f>
        <v>0.29020979020979</v>
      </c>
      <c r="G4533" s="22" t="n">
        <v>197.22</v>
      </c>
      <c r="H4533" s="22" t="n">
        <v>80.55</v>
      </c>
      <c r="I4533" s="22" t="n">
        <v>8.22</v>
      </c>
      <c r="J4533" s="22" t="n">
        <v>0.264431</v>
      </c>
      <c r="K4533" s="22" t="n">
        <v>0.833074</v>
      </c>
      <c r="O4533" s="23"/>
    </row>
    <row r="4534" customFormat="false" ht="15" hidden="false" customHeight="false" outlineLevel="0" collapsed="false">
      <c r="A4534" s="22" t="s">
        <v>2721</v>
      </c>
      <c r="B4534" s="22" t="n">
        <v>40</v>
      </c>
      <c r="C4534" s="22" t="n">
        <v>190</v>
      </c>
      <c r="D4534" s="22" t="n">
        <v>83</v>
      </c>
      <c r="E4534" s="22" t="n">
        <v>13</v>
      </c>
      <c r="F4534" s="22" t="n">
        <f aca="false">D4534/SUM(C4534:E4534)</f>
        <v>0.29020979020979</v>
      </c>
      <c r="G4534" s="22" t="n">
        <v>187.39</v>
      </c>
      <c r="H4534" s="22" t="n">
        <v>88.23</v>
      </c>
      <c r="I4534" s="22" t="n">
        <v>10.39</v>
      </c>
      <c r="J4534" s="22" t="n">
        <v>1.004579</v>
      </c>
      <c r="K4534" s="22" t="n">
        <v>0.336526</v>
      </c>
      <c r="O4534" s="23"/>
    </row>
    <row r="4535" customFormat="false" ht="15" hidden="false" customHeight="false" outlineLevel="0" collapsed="false">
      <c r="A4535" s="22" t="s">
        <v>2722</v>
      </c>
      <c r="B4535" s="22" t="n">
        <v>109</v>
      </c>
      <c r="C4535" s="22" t="n">
        <v>197</v>
      </c>
      <c r="D4535" s="22" t="n">
        <v>83</v>
      </c>
      <c r="E4535" s="22" t="n">
        <v>6</v>
      </c>
      <c r="F4535" s="22" t="n">
        <f aca="false">D4535/SUM(C4535:E4535)</f>
        <v>0.29020979020979</v>
      </c>
      <c r="G4535" s="22" t="n">
        <v>198.89</v>
      </c>
      <c r="H4535" s="22" t="n">
        <v>79.22</v>
      </c>
      <c r="I4535" s="22" t="n">
        <v>7.89</v>
      </c>
      <c r="J4535" s="22" t="n">
        <v>0.650417</v>
      </c>
      <c r="K4535" s="22" t="n">
        <v>0.524993</v>
      </c>
      <c r="O4535" s="23"/>
    </row>
    <row r="4536" customFormat="false" ht="15" hidden="false" customHeight="false" outlineLevel="0" collapsed="false">
      <c r="A4536" s="22" t="s">
        <v>2664</v>
      </c>
      <c r="B4536" s="22" t="n">
        <v>96</v>
      </c>
      <c r="C4536" s="22" t="n">
        <v>10</v>
      </c>
      <c r="D4536" s="22" t="n">
        <v>83</v>
      </c>
      <c r="E4536" s="22" t="n">
        <v>193</v>
      </c>
      <c r="F4536" s="22" t="n">
        <f aca="false">D4536/SUM(C4536:E4536)</f>
        <v>0.29020979020979</v>
      </c>
      <c r="G4536" s="22" t="n">
        <v>9.27</v>
      </c>
      <c r="H4536" s="22" t="n">
        <v>84.45</v>
      </c>
      <c r="I4536" s="22" t="n">
        <v>192.27</v>
      </c>
      <c r="J4536" s="22" t="n">
        <v>0.084635</v>
      </c>
      <c r="K4536" s="22" t="n">
        <v>0.840723</v>
      </c>
      <c r="O4536" s="23"/>
    </row>
    <row r="4537" customFormat="false" ht="15" hidden="false" customHeight="false" outlineLevel="0" collapsed="false">
      <c r="A4537" s="22" t="s">
        <v>2723</v>
      </c>
      <c r="B4537" s="22" t="n">
        <v>33</v>
      </c>
      <c r="C4537" s="22" t="n">
        <v>190</v>
      </c>
      <c r="D4537" s="22" t="n">
        <v>83</v>
      </c>
      <c r="E4537" s="22" t="n">
        <v>13</v>
      </c>
      <c r="F4537" s="22" t="n">
        <f aca="false">D4537/SUM(C4537:E4537)</f>
        <v>0.29020979020979</v>
      </c>
      <c r="G4537" s="22" t="n">
        <v>187.39</v>
      </c>
      <c r="H4537" s="22" t="n">
        <v>88.23</v>
      </c>
      <c r="I4537" s="22" t="n">
        <v>10.39</v>
      </c>
      <c r="J4537" s="22" t="n">
        <v>1.004579</v>
      </c>
      <c r="K4537" s="22" t="n">
        <v>0.336526</v>
      </c>
      <c r="O4537" s="23"/>
    </row>
    <row r="4538" customFormat="false" ht="15" hidden="false" customHeight="false" outlineLevel="0" collapsed="false">
      <c r="A4538" s="22" t="s">
        <v>2724</v>
      </c>
      <c r="B4538" s="22" t="n">
        <v>12</v>
      </c>
      <c r="C4538" s="22" t="n">
        <v>196</v>
      </c>
      <c r="D4538" s="22" t="n">
        <v>83</v>
      </c>
      <c r="E4538" s="22" t="n">
        <v>7</v>
      </c>
      <c r="F4538" s="22" t="n">
        <f aca="false">D4538/SUM(C4538:E4538)</f>
        <v>0.29020979020979</v>
      </c>
      <c r="G4538" s="22" t="n">
        <v>197.22</v>
      </c>
      <c r="H4538" s="22" t="n">
        <v>80.55</v>
      </c>
      <c r="I4538" s="22" t="n">
        <v>8.22</v>
      </c>
      <c r="J4538" s="22" t="n">
        <v>0.264431</v>
      </c>
      <c r="K4538" s="22" t="n">
        <v>0.833074</v>
      </c>
      <c r="O4538" s="23"/>
    </row>
    <row r="4539" customFormat="false" ht="15" hidden="false" customHeight="false" outlineLevel="0" collapsed="false">
      <c r="A4539" s="22" t="s">
        <v>2724</v>
      </c>
      <c r="B4539" s="22" t="n">
        <v>77</v>
      </c>
      <c r="C4539" s="22" t="n">
        <v>196</v>
      </c>
      <c r="D4539" s="22" t="n">
        <v>83</v>
      </c>
      <c r="E4539" s="22" t="n">
        <v>7</v>
      </c>
      <c r="F4539" s="22" t="n">
        <f aca="false">D4539/SUM(C4539:E4539)</f>
        <v>0.29020979020979</v>
      </c>
      <c r="G4539" s="22" t="n">
        <v>197.22</v>
      </c>
      <c r="H4539" s="22" t="n">
        <v>80.55</v>
      </c>
      <c r="I4539" s="22" t="n">
        <v>8.22</v>
      </c>
      <c r="J4539" s="22" t="n">
        <v>0.264431</v>
      </c>
      <c r="K4539" s="22" t="n">
        <v>0.833074</v>
      </c>
      <c r="O4539" s="23"/>
    </row>
    <row r="4540" customFormat="false" ht="15" hidden="false" customHeight="false" outlineLevel="0" collapsed="false">
      <c r="A4540" s="22" t="s">
        <v>2724</v>
      </c>
      <c r="B4540" s="22" t="n">
        <v>78</v>
      </c>
      <c r="C4540" s="22" t="n">
        <v>196</v>
      </c>
      <c r="D4540" s="22" t="n">
        <v>83</v>
      </c>
      <c r="E4540" s="22" t="n">
        <v>7</v>
      </c>
      <c r="F4540" s="22" t="n">
        <f aca="false">D4540/SUM(C4540:E4540)</f>
        <v>0.29020979020979</v>
      </c>
      <c r="G4540" s="22" t="n">
        <v>197.22</v>
      </c>
      <c r="H4540" s="22" t="n">
        <v>80.55</v>
      </c>
      <c r="I4540" s="22" t="n">
        <v>8.22</v>
      </c>
      <c r="J4540" s="22" t="n">
        <v>0.264431</v>
      </c>
      <c r="K4540" s="22" t="n">
        <v>0.833074</v>
      </c>
      <c r="O4540" s="23"/>
    </row>
    <row r="4541" customFormat="false" ht="15" hidden="false" customHeight="false" outlineLevel="0" collapsed="false">
      <c r="A4541" s="22" t="s">
        <v>2725</v>
      </c>
      <c r="B4541" s="22" t="n">
        <v>117</v>
      </c>
      <c r="C4541" s="22" t="n">
        <v>162</v>
      </c>
      <c r="D4541" s="22" t="n">
        <v>74</v>
      </c>
      <c r="E4541" s="22" t="n">
        <v>19</v>
      </c>
      <c r="F4541" s="22" t="n">
        <f aca="false">D4541/SUM(C4541:E4541)</f>
        <v>0.290196078431373</v>
      </c>
      <c r="G4541" s="22" t="n">
        <v>155.3</v>
      </c>
      <c r="H4541" s="22" t="n">
        <v>87.4</v>
      </c>
      <c r="I4541" s="22" t="n">
        <v>12.3</v>
      </c>
      <c r="J4541" s="22" t="n">
        <v>5.997111</v>
      </c>
      <c r="K4541" s="22" t="n">
        <v>0.017119</v>
      </c>
      <c r="O4541" s="23"/>
    </row>
    <row r="4542" customFormat="false" ht="15" hidden="false" customHeight="false" outlineLevel="0" collapsed="false">
      <c r="A4542" s="22" t="s">
        <v>2726</v>
      </c>
      <c r="B4542" s="22" t="n">
        <v>7</v>
      </c>
      <c r="C4542" s="22" t="n">
        <v>172</v>
      </c>
      <c r="D4542" s="22" t="n">
        <v>76</v>
      </c>
      <c r="E4542" s="22" t="n">
        <v>14</v>
      </c>
      <c r="F4542" s="22" t="n">
        <f aca="false">D4542/SUM(C4542:E4542)</f>
        <v>0.290076335877863</v>
      </c>
      <c r="G4542" s="22" t="n">
        <v>168.32</v>
      </c>
      <c r="H4542" s="22" t="n">
        <v>83.36</v>
      </c>
      <c r="I4542" s="22" t="n">
        <v>10.32</v>
      </c>
      <c r="J4542" s="22" t="n">
        <v>2.041785</v>
      </c>
      <c r="K4542" s="22" t="n">
        <v>0.172035</v>
      </c>
      <c r="O4542" s="23"/>
    </row>
    <row r="4543" customFormat="false" ht="15" hidden="false" customHeight="false" outlineLevel="0" collapsed="false">
      <c r="A4543" s="22" t="s">
        <v>2687</v>
      </c>
      <c r="B4543" s="22" t="n">
        <v>109</v>
      </c>
      <c r="C4543" s="22" t="n">
        <v>184</v>
      </c>
      <c r="D4543" s="22" t="n">
        <v>76</v>
      </c>
      <c r="E4543" s="22" t="n">
        <v>2</v>
      </c>
      <c r="F4543" s="22" t="n">
        <f aca="false">D4543/SUM(C4543:E4543)</f>
        <v>0.290076335877863</v>
      </c>
      <c r="G4543" s="22" t="n">
        <v>188.11</v>
      </c>
      <c r="H4543" s="22" t="n">
        <v>67.79</v>
      </c>
      <c r="I4543" s="22" t="n">
        <v>6.11</v>
      </c>
      <c r="J4543" s="22" t="n">
        <v>3.846803</v>
      </c>
      <c r="K4543" s="22" t="n">
        <v>0.056014</v>
      </c>
      <c r="O4543" s="23"/>
    </row>
    <row r="4544" customFormat="false" ht="15" hidden="false" customHeight="false" outlineLevel="0" collapsed="false">
      <c r="A4544" s="22" t="s">
        <v>1431</v>
      </c>
      <c r="B4544" s="22" t="n">
        <v>37</v>
      </c>
      <c r="C4544" s="22" t="n">
        <v>9</v>
      </c>
      <c r="D4544" s="22" t="n">
        <v>71</v>
      </c>
      <c r="E4544" s="22" t="n">
        <v>165</v>
      </c>
      <c r="F4544" s="22" t="n">
        <f aca="false">D4544/SUM(C4544:E4544)</f>
        <v>0.289795918367347</v>
      </c>
      <c r="G4544" s="22" t="n">
        <v>8.08</v>
      </c>
      <c r="H4544" s="22" t="n">
        <v>72.83</v>
      </c>
      <c r="I4544" s="22" t="n">
        <v>164.08</v>
      </c>
      <c r="J4544" s="22" t="n">
        <v>0.155459</v>
      </c>
      <c r="K4544" s="22" t="n">
        <v>0.66876</v>
      </c>
      <c r="O4544" s="23"/>
    </row>
    <row r="4545" customFormat="false" ht="15" hidden="false" customHeight="false" outlineLevel="0" collapsed="false">
      <c r="A4545" s="22" t="s">
        <v>2064</v>
      </c>
      <c r="B4545" s="22" t="n">
        <v>25</v>
      </c>
      <c r="C4545" s="22" t="n">
        <v>176</v>
      </c>
      <c r="D4545" s="22" t="n">
        <v>77</v>
      </c>
      <c r="E4545" s="22" t="n">
        <v>13</v>
      </c>
      <c r="F4545" s="22" t="n">
        <f aca="false">D4545/SUM(C4545:E4545)</f>
        <v>0.289473684210526</v>
      </c>
      <c r="G4545" s="22" t="n">
        <v>172.97</v>
      </c>
      <c r="H4545" s="22" t="n">
        <v>83.06</v>
      </c>
      <c r="I4545" s="22" t="n">
        <v>9.97</v>
      </c>
      <c r="J4545" s="22" t="n">
        <v>1.415185</v>
      </c>
      <c r="K4545" s="22" t="n">
        <v>0.238872</v>
      </c>
      <c r="O4545" s="23"/>
    </row>
    <row r="4546" customFormat="false" ht="15" hidden="false" customHeight="false" outlineLevel="0" collapsed="false">
      <c r="A4546" s="22" t="s">
        <v>251</v>
      </c>
      <c r="B4546" s="22" t="n">
        <v>14</v>
      </c>
      <c r="C4546" s="22" t="n">
        <v>194</v>
      </c>
      <c r="D4546" s="22" t="n">
        <v>79</v>
      </c>
      <c r="E4546" s="22" t="n">
        <v>0</v>
      </c>
      <c r="F4546" s="22" t="n">
        <f aca="false">D4546/SUM(C4546:E4546)</f>
        <v>0.289377289377289</v>
      </c>
      <c r="G4546" s="22" t="n">
        <v>199.72</v>
      </c>
      <c r="H4546" s="22" t="n">
        <v>67.57</v>
      </c>
      <c r="I4546" s="22" t="n">
        <v>5.72</v>
      </c>
      <c r="J4546" s="22" t="n">
        <v>7.812375</v>
      </c>
      <c r="K4546" s="22" t="n">
        <v>0.002321</v>
      </c>
      <c r="O4546" s="23"/>
    </row>
    <row r="4547" customFormat="false" ht="15" hidden="false" customHeight="false" outlineLevel="0" collapsed="false">
      <c r="A4547" s="22" t="s">
        <v>2727</v>
      </c>
      <c r="B4547" s="22" t="n">
        <v>63</v>
      </c>
      <c r="C4547" s="22" t="n">
        <v>6</v>
      </c>
      <c r="D4547" s="22" t="n">
        <v>57</v>
      </c>
      <c r="E4547" s="22" t="n">
        <v>134</v>
      </c>
      <c r="F4547" s="22" t="n">
        <f aca="false">D4547/SUM(C4547:E4547)</f>
        <v>0.289340101522843</v>
      </c>
      <c r="G4547" s="22" t="n">
        <v>6.04</v>
      </c>
      <c r="H4547" s="22" t="n">
        <v>56.92</v>
      </c>
      <c r="I4547" s="22" t="n">
        <v>134.04</v>
      </c>
      <c r="J4547" s="22" t="n">
        <v>0.000427</v>
      </c>
      <c r="K4547" s="22" t="n">
        <v>1</v>
      </c>
      <c r="O4547" s="23"/>
    </row>
    <row r="4548" customFormat="false" ht="15" hidden="false" customHeight="false" outlineLevel="0" collapsed="false">
      <c r="A4548" s="22" t="s">
        <v>2728</v>
      </c>
      <c r="B4548" s="22" t="n">
        <v>101</v>
      </c>
      <c r="C4548" s="22" t="n">
        <v>191</v>
      </c>
      <c r="D4548" s="22" t="n">
        <v>81</v>
      </c>
      <c r="E4548" s="22" t="n">
        <v>8</v>
      </c>
      <c r="F4548" s="22" t="n">
        <f aca="false">D4548/SUM(C4548:E4548)</f>
        <v>0.289285714285714</v>
      </c>
      <c r="G4548" s="22" t="n">
        <v>191.4</v>
      </c>
      <c r="H4548" s="22" t="n">
        <v>80.2</v>
      </c>
      <c r="I4548" s="22" t="n">
        <v>8.4</v>
      </c>
      <c r="J4548" s="22" t="n">
        <v>0.027986</v>
      </c>
      <c r="K4548" s="22" t="n">
        <v>1</v>
      </c>
      <c r="O4548" s="23"/>
    </row>
    <row r="4549" customFormat="false" ht="15" hidden="false" customHeight="false" outlineLevel="0" collapsed="false">
      <c r="A4549" s="22" t="s">
        <v>2729</v>
      </c>
      <c r="B4549" s="22" t="n">
        <v>46</v>
      </c>
      <c r="C4549" s="22" t="n">
        <v>186</v>
      </c>
      <c r="D4549" s="22" t="n">
        <v>78</v>
      </c>
      <c r="E4549" s="22" t="n">
        <v>6</v>
      </c>
      <c r="F4549" s="22" t="n">
        <f aca="false">D4549/SUM(C4549:E4549)</f>
        <v>0.288888888888889</v>
      </c>
      <c r="G4549" s="22" t="n">
        <v>187.5</v>
      </c>
      <c r="H4549" s="22" t="n">
        <v>75</v>
      </c>
      <c r="I4549" s="22" t="n">
        <v>7.5</v>
      </c>
      <c r="J4549" s="22" t="n">
        <v>0.432</v>
      </c>
      <c r="K4549" s="22" t="n">
        <v>0.662049</v>
      </c>
      <c r="O4549" s="23"/>
    </row>
    <row r="4550" customFormat="false" ht="15" hidden="false" customHeight="false" outlineLevel="0" collapsed="false">
      <c r="A4550" s="22" t="s">
        <v>2730</v>
      </c>
      <c r="B4550" s="22" t="n">
        <v>47</v>
      </c>
      <c r="C4550" s="22" t="n">
        <v>3</v>
      </c>
      <c r="D4550" s="22" t="n">
        <v>52</v>
      </c>
      <c r="E4550" s="22" t="n">
        <v>125</v>
      </c>
      <c r="F4550" s="22" t="n">
        <f aca="false">D4550/SUM(C4550:E4550)</f>
        <v>0.288888888888889</v>
      </c>
      <c r="G4550" s="22" t="n">
        <v>4.67</v>
      </c>
      <c r="H4550" s="22" t="n">
        <v>48.66</v>
      </c>
      <c r="I4550" s="22" t="n">
        <v>126.67</v>
      </c>
      <c r="J4550" s="22" t="n">
        <v>0.850463</v>
      </c>
      <c r="K4550" s="22" t="n">
        <v>0.578667</v>
      </c>
      <c r="O4550" s="23"/>
    </row>
    <row r="4551" customFormat="false" ht="15" hidden="false" customHeight="false" outlineLevel="0" collapsed="false">
      <c r="A4551" s="22" t="s">
        <v>2731</v>
      </c>
      <c r="B4551" s="22" t="n">
        <v>56</v>
      </c>
      <c r="C4551" s="22" t="n">
        <v>8</v>
      </c>
      <c r="D4551" s="22" t="n">
        <v>67</v>
      </c>
      <c r="E4551" s="22" t="n">
        <v>157</v>
      </c>
      <c r="F4551" s="22" t="n">
        <f aca="false">D4551/SUM(C4551:E4551)</f>
        <v>0.288793103448276</v>
      </c>
      <c r="G4551" s="22" t="n">
        <v>7.42</v>
      </c>
      <c r="H4551" s="22" t="n">
        <v>68.15</v>
      </c>
      <c r="I4551" s="22" t="n">
        <v>156.42</v>
      </c>
      <c r="J4551" s="22" t="n">
        <v>0.066403</v>
      </c>
      <c r="K4551" s="22" t="n">
        <v>0.822715</v>
      </c>
      <c r="O4551" s="23"/>
    </row>
    <row r="4552" customFormat="false" ht="15" hidden="false" customHeight="false" outlineLevel="0" collapsed="false">
      <c r="A4552" s="22" t="s">
        <v>2732</v>
      </c>
      <c r="B4552" s="22" t="n">
        <v>40</v>
      </c>
      <c r="C4552" s="22" t="n">
        <v>47</v>
      </c>
      <c r="D4552" s="22" t="n">
        <v>54</v>
      </c>
      <c r="E4552" s="22" t="n">
        <v>86</v>
      </c>
      <c r="F4552" s="22" t="n">
        <f aca="false">D4552/SUM(C4552:E4552)</f>
        <v>0.288770053475936</v>
      </c>
      <c r="G4552" s="22" t="n">
        <v>29.28</v>
      </c>
      <c r="H4552" s="22" t="n">
        <v>89.43</v>
      </c>
      <c r="I4552" s="22" t="n">
        <v>68.28</v>
      </c>
      <c r="J4552" s="22" t="n">
        <v>29.353788</v>
      </c>
      <c r="K4552" s="22" t="n">
        <v>0</v>
      </c>
      <c r="O4552" s="23"/>
    </row>
    <row r="4553" customFormat="false" ht="15" hidden="false" customHeight="false" outlineLevel="0" collapsed="false">
      <c r="A4553" s="22" t="s">
        <v>1168</v>
      </c>
      <c r="B4553" s="22" t="n">
        <v>64</v>
      </c>
      <c r="C4553" s="22" t="n">
        <v>197</v>
      </c>
      <c r="D4553" s="22" t="n">
        <v>82</v>
      </c>
      <c r="E4553" s="22" t="n">
        <v>5</v>
      </c>
      <c r="F4553" s="22" t="n">
        <f aca="false">D4553/SUM(C4553:E4553)</f>
        <v>0.288732394366197</v>
      </c>
      <c r="G4553" s="22" t="n">
        <v>199.45</v>
      </c>
      <c r="H4553" s="22" t="n">
        <v>77.1</v>
      </c>
      <c r="I4553" s="22" t="n">
        <v>7.45</v>
      </c>
      <c r="J4553" s="22" t="n">
        <v>1.147803</v>
      </c>
      <c r="K4553" s="22" t="n">
        <v>0.382535</v>
      </c>
      <c r="O4553" s="23"/>
    </row>
    <row r="4554" customFormat="false" ht="15" hidden="false" customHeight="false" outlineLevel="0" collapsed="false">
      <c r="A4554" s="22" t="s">
        <v>2733</v>
      </c>
      <c r="B4554" s="22" t="n">
        <v>30</v>
      </c>
      <c r="C4554" s="22" t="n">
        <v>5</v>
      </c>
      <c r="D4554" s="22" t="n">
        <v>56</v>
      </c>
      <c r="E4554" s="22" t="n">
        <v>133</v>
      </c>
      <c r="F4554" s="22" t="n">
        <f aca="false">D4554/SUM(C4554:E4554)</f>
        <v>0.288659793814433</v>
      </c>
      <c r="G4554" s="22" t="n">
        <v>5.61</v>
      </c>
      <c r="H4554" s="22" t="n">
        <v>54.77</v>
      </c>
      <c r="I4554" s="22" t="n">
        <v>133.61</v>
      </c>
      <c r="J4554" s="22" t="n">
        <v>0.097323</v>
      </c>
      <c r="K4554" s="22" t="n">
        <v>1</v>
      </c>
      <c r="O4554" s="23"/>
    </row>
    <row r="4555" customFormat="false" ht="15" hidden="false" customHeight="false" outlineLevel="0" collapsed="false">
      <c r="A4555" s="22" t="s">
        <v>2734</v>
      </c>
      <c r="B4555" s="22" t="n">
        <v>87</v>
      </c>
      <c r="C4555" s="22" t="n">
        <v>173</v>
      </c>
      <c r="D4555" s="22" t="n">
        <v>73</v>
      </c>
      <c r="E4555" s="22" t="n">
        <v>7</v>
      </c>
      <c r="F4555" s="22" t="n">
        <f aca="false">D4555/SUM(C4555:E4555)</f>
        <v>0.288537549407115</v>
      </c>
      <c r="G4555" s="22" t="n">
        <v>173.48</v>
      </c>
      <c r="H4555" s="22" t="n">
        <v>72.04</v>
      </c>
      <c r="I4555" s="22" t="n">
        <v>7.48</v>
      </c>
      <c r="J4555" s="22" t="n">
        <v>0.044786</v>
      </c>
      <c r="K4555" s="22" t="n">
        <v>1</v>
      </c>
      <c r="O4555" s="23"/>
    </row>
    <row r="4556" customFormat="false" ht="15" hidden="false" customHeight="false" outlineLevel="0" collapsed="false">
      <c r="A4556" s="22" t="s">
        <v>2735</v>
      </c>
      <c r="B4556" s="22" t="n">
        <v>25</v>
      </c>
      <c r="C4556" s="22" t="n">
        <v>6</v>
      </c>
      <c r="D4556" s="22" t="n">
        <v>75</v>
      </c>
      <c r="E4556" s="22" t="n">
        <v>179</v>
      </c>
      <c r="F4556" s="22" t="n">
        <f aca="false">D4556/SUM(C4556:E4556)</f>
        <v>0.288461538461538</v>
      </c>
      <c r="G4556" s="22" t="n">
        <v>7.28</v>
      </c>
      <c r="H4556" s="22" t="n">
        <v>72.44</v>
      </c>
      <c r="I4556" s="22" t="n">
        <v>180.28</v>
      </c>
      <c r="J4556" s="22" t="n">
        <v>0.3236</v>
      </c>
      <c r="K4556" s="22" t="n">
        <v>0.823027</v>
      </c>
      <c r="O4556" s="23"/>
    </row>
    <row r="4557" customFormat="false" ht="15" hidden="false" customHeight="false" outlineLevel="0" collapsed="false">
      <c r="A4557" s="22" t="s">
        <v>2300</v>
      </c>
      <c r="B4557" s="22" t="n">
        <v>17</v>
      </c>
      <c r="C4557" s="22" t="n">
        <v>158</v>
      </c>
      <c r="D4557" s="22" t="n">
        <v>77</v>
      </c>
      <c r="E4557" s="22" t="n">
        <v>32</v>
      </c>
      <c r="F4557" s="22" t="n">
        <f aca="false">D4557/SUM(C4557:E4557)</f>
        <v>0.288389513108614</v>
      </c>
      <c r="G4557" s="22" t="n">
        <v>144.62</v>
      </c>
      <c r="H4557" s="22" t="n">
        <v>103.77</v>
      </c>
      <c r="I4557" s="22" t="n">
        <v>18.62</v>
      </c>
      <c r="J4557" s="22" t="n">
        <v>17.768725</v>
      </c>
      <c r="K4557" s="22" t="n">
        <v>5.9E-005</v>
      </c>
      <c r="O4557" s="23"/>
    </row>
    <row r="4558" customFormat="false" ht="15" hidden="false" customHeight="false" outlineLevel="0" collapsed="false">
      <c r="A4558" s="22" t="s">
        <v>2674</v>
      </c>
      <c r="B4558" s="22" t="n">
        <v>52</v>
      </c>
      <c r="C4558" s="22" t="n">
        <v>10</v>
      </c>
      <c r="D4558" s="22" t="n">
        <v>77</v>
      </c>
      <c r="E4558" s="22" t="n">
        <v>180</v>
      </c>
      <c r="F4558" s="22" t="n">
        <f aca="false">D4558/SUM(C4558:E4558)</f>
        <v>0.288389513108614</v>
      </c>
      <c r="G4558" s="22" t="n">
        <v>8.81</v>
      </c>
      <c r="H4558" s="22" t="n">
        <v>79.38</v>
      </c>
      <c r="I4558" s="22" t="n">
        <v>178.81</v>
      </c>
      <c r="J4558" s="22" t="n">
        <v>0.240047</v>
      </c>
      <c r="K4558" s="22" t="n">
        <v>0.679372</v>
      </c>
      <c r="O4558" s="23"/>
    </row>
    <row r="4559" customFormat="false" ht="15" hidden="false" customHeight="false" outlineLevel="0" collapsed="false">
      <c r="A4559" s="22" t="s">
        <v>2736</v>
      </c>
      <c r="B4559" s="22" t="n">
        <v>23</v>
      </c>
      <c r="C4559" s="22" t="n">
        <v>90</v>
      </c>
      <c r="D4559" s="22" t="n">
        <v>68</v>
      </c>
      <c r="E4559" s="22" t="n">
        <v>78</v>
      </c>
      <c r="F4559" s="22" t="n">
        <f aca="false">D4559/SUM(C4559:E4559)</f>
        <v>0.288135593220339</v>
      </c>
      <c r="G4559" s="22" t="n">
        <v>65.15</v>
      </c>
      <c r="H4559" s="22" t="n">
        <v>117.69</v>
      </c>
      <c r="I4559" s="22" t="n">
        <v>53.15</v>
      </c>
      <c r="J4559" s="22" t="n">
        <v>42.07465</v>
      </c>
      <c r="K4559" s="22" t="n">
        <v>0</v>
      </c>
      <c r="O4559" s="23"/>
    </row>
    <row r="4560" customFormat="false" ht="15" hidden="false" customHeight="false" outlineLevel="0" collapsed="false">
      <c r="A4560" s="22" t="s">
        <v>2689</v>
      </c>
      <c r="B4560" s="22" t="n">
        <v>101</v>
      </c>
      <c r="C4560" s="22" t="n">
        <v>22</v>
      </c>
      <c r="D4560" s="22" t="n">
        <v>51</v>
      </c>
      <c r="E4560" s="22" t="n">
        <v>104</v>
      </c>
      <c r="F4560" s="22" t="n">
        <f aca="false">D4560/SUM(C4560:E4560)</f>
        <v>0.288135593220339</v>
      </c>
      <c r="G4560" s="22" t="n">
        <v>12.75</v>
      </c>
      <c r="H4560" s="22" t="n">
        <v>69.51</v>
      </c>
      <c r="I4560" s="22" t="n">
        <v>94.75</v>
      </c>
      <c r="J4560" s="22" t="n">
        <v>12.547053</v>
      </c>
      <c r="K4560" s="22" t="n">
        <v>0.00054</v>
      </c>
      <c r="O4560" s="23"/>
    </row>
    <row r="4561" customFormat="false" ht="15" hidden="false" customHeight="false" outlineLevel="0" collapsed="false">
      <c r="A4561" s="22" t="s">
        <v>2693</v>
      </c>
      <c r="B4561" s="22" t="n">
        <v>94</v>
      </c>
      <c r="C4561" s="22" t="n">
        <v>15</v>
      </c>
      <c r="D4561" s="22" t="n">
        <v>53</v>
      </c>
      <c r="E4561" s="22" t="n">
        <v>116</v>
      </c>
      <c r="F4561" s="22" t="n">
        <f aca="false">D4561/SUM(C4561:E4561)</f>
        <v>0.28804347826087</v>
      </c>
      <c r="G4561" s="22" t="n">
        <v>9.36</v>
      </c>
      <c r="H4561" s="22" t="n">
        <v>64.28</v>
      </c>
      <c r="I4561" s="22" t="n">
        <v>110.36</v>
      </c>
      <c r="J4561" s="22" t="n">
        <v>5.666011</v>
      </c>
      <c r="K4561" s="22" t="n">
        <v>0.020105</v>
      </c>
      <c r="O4561" s="23"/>
    </row>
    <row r="4562" customFormat="false" ht="15" hidden="false" customHeight="false" outlineLevel="0" collapsed="false">
      <c r="A4562" s="22" t="s">
        <v>2737</v>
      </c>
      <c r="B4562" s="22" t="n">
        <v>113</v>
      </c>
      <c r="C4562" s="22" t="n">
        <v>196</v>
      </c>
      <c r="D4562" s="22" t="n">
        <v>82</v>
      </c>
      <c r="E4562" s="22" t="n">
        <v>7</v>
      </c>
      <c r="F4562" s="22" t="n">
        <f aca="false">D4562/SUM(C4562:E4562)</f>
        <v>0.287719298245614</v>
      </c>
      <c r="G4562" s="22" t="n">
        <v>197.08</v>
      </c>
      <c r="H4562" s="22" t="n">
        <v>79.83</v>
      </c>
      <c r="I4562" s="22" t="n">
        <v>8.08</v>
      </c>
      <c r="J4562" s="22" t="n">
        <v>0.210273</v>
      </c>
      <c r="K4562" s="22" t="n">
        <v>0.832436</v>
      </c>
      <c r="O4562" s="23"/>
    </row>
    <row r="4563" customFormat="false" ht="15" hidden="false" customHeight="false" outlineLevel="0" collapsed="false">
      <c r="A4563" s="22" t="s">
        <v>2738</v>
      </c>
      <c r="B4563" s="22" t="n">
        <v>44</v>
      </c>
      <c r="C4563" s="22" t="n">
        <v>163</v>
      </c>
      <c r="D4563" s="22" t="n">
        <v>67</v>
      </c>
      <c r="E4563" s="22" t="n">
        <v>3</v>
      </c>
      <c r="F4563" s="22" t="n">
        <f aca="false">D4563/SUM(C4563:E4563)</f>
        <v>0.287553648068669</v>
      </c>
      <c r="G4563" s="22" t="n">
        <v>165.72</v>
      </c>
      <c r="H4563" s="22" t="n">
        <v>61.56</v>
      </c>
      <c r="I4563" s="22" t="n">
        <v>5.72</v>
      </c>
      <c r="J4563" s="22" t="n">
        <v>1.816333</v>
      </c>
      <c r="K4563" s="22" t="n">
        <v>0.2221</v>
      </c>
      <c r="O4563" s="23"/>
    </row>
    <row r="4564" customFormat="false" ht="15" hidden="false" customHeight="false" outlineLevel="0" collapsed="false">
      <c r="A4564" s="22" t="s">
        <v>1880</v>
      </c>
      <c r="B4564" s="22" t="n">
        <v>16</v>
      </c>
      <c r="C4564" s="22" t="n">
        <v>166</v>
      </c>
      <c r="D4564" s="22" t="n">
        <v>75</v>
      </c>
      <c r="E4564" s="22" t="n">
        <v>20</v>
      </c>
      <c r="F4564" s="22" t="n">
        <f aca="false">D4564/SUM(C4564:E4564)</f>
        <v>0.28735632183908</v>
      </c>
      <c r="G4564" s="22" t="n">
        <v>158.67</v>
      </c>
      <c r="H4564" s="22" t="n">
        <v>89.66</v>
      </c>
      <c r="I4564" s="22" t="n">
        <v>12.67</v>
      </c>
      <c r="J4564" s="22" t="n">
        <v>6.981462</v>
      </c>
      <c r="K4564" s="22" t="n">
        <v>0.010938</v>
      </c>
      <c r="O4564" s="23"/>
    </row>
    <row r="4565" customFormat="false" ht="15" hidden="false" customHeight="false" outlineLevel="0" collapsed="false">
      <c r="A4565" s="22" t="s">
        <v>119</v>
      </c>
      <c r="B4565" s="22" t="n">
        <v>86</v>
      </c>
      <c r="C4565" s="22" t="n">
        <v>196</v>
      </c>
      <c r="D4565" s="22" t="n">
        <v>79</v>
      </c>
      <c r="E4565" s="22" t="n">
        <v>0</v>
      </c>
      <c r="F4565" s="22" t="n">
        <f aca="false">D4565/SUM(C4565:E4565)</f>
        <v>0.287272727272727</v>
      </c>
      <c r="G4565" s="22" t="n">
        <v>201.67</v>
      </c>
      <c r="H4565" s="22" t="n">
        <v>67.65</v>
      </c>
      <c r="I4565" s="22" t="n">
        <v>5.67</v>
      </c>
      <c r="J4565" s="22" t="n">
        <v>7.736509</v>
      </c>
      <c r="K4565" s="22" t="n">
        <v>0.002327</v>
      </c>
      <c r="O4565" s="23"/>
    </row>
    <row r="4566" customFormat="false" ht="15" hidden="false" customHeight="false" outlineLevel="0" collapsed="false">
      <c r="A4566" s="22" t="s">
        <v>2635</v>
      </c>
      <c r="B4566" s="22" t="n">
        <v>42</v>
      </c>
      <c r="C4566" s="22" t="n">
        <v>197</v>
      </c>
      <c r="D4566" s="22" t="n">
        <v>81</v>
      </c>
      <c r="E4566" s="22" t="n">
        <v>4</v>
      </c>
      <c r="F4566" s="22" t="n">
        <f aca="false">D4566/SUM(C4566:E4566)</f>
        <v>0.287234042553191</v>
      </c>
      <c r="G4566" s="22" t="n">
        <v>200.02</v>
      </c>
      <c r="H4566" s="22" t="n">
        <v>74.96</v>
      </c>
      <c r="I4566" s="22" t="n">
        <v>7.02</v>
      </c>
      <c r="J4566" s="22" t="n">
        <v>1.833732</v>
      </c>
      <c r="K4566" s="22" t="n">
        <v>0.259968</v>
      </c>
      <c r="O4566" s="23"/>
    </row>
    <row r="4567" customFormat="false" ht="15" hidden="false" customHeight="false" outlineLevel="0" collapsed="false">
      <c r="A4567" s="22" t="s">
        <v>2739</v>
      </c>
      <c r="B4567" s="22" t="n">
        <v>22</v>
      </c>
      <c r="C4567" s="22" t="n">
        <v>6</v>
      </c>
      <c r="D4567" s="22" t="n">
        <v>81</v>
      </c>
      <c r="E4567" s="22" t="n">
        <v>195</v>
      </c>
      <c r="F4567" s="22" t="n">
        <f aca="false">D4567/SUM(C4567:E4567)</f>
        <v>0.287234042553191</v>
      </c>
      <c r="G4567" s="22" t="n">
        <v>7.67</v>
      </c>
      <c r="H4567" s="22" t="n">
        <v>77.66</v>
      </c>
      <c r="I4567" s="22" t="n">
        <v>196.67</v>
      </c>
      <c r="J4567" s="22" t="n">
        <v>0.520019</v>
      </c>
      <c r="K4567" s="22" t="n">
        <v>0.664234</v>
      </c>
      <c r="O4567" s="23"/>
    </row>
    <row r="4568" customFormat="false" ht="15" hidden="false" customHeight="false" outlineLevel="0" collapsed="false">
      <c r="A4568" s="22" t="s">
        <v>2740</v>
      </c>
      <c r="B4568" s="22" t="n">
        <v>62</v>
      </c>
      <c r="C4568" s="22" t="n">
        <v>186</v>
      </c>
      <c r="D4568" s="22" t="n">
        <v>78</v>
      </c>
      <c r="E4568" s="22" t="n">
        <v>8</v>
      </c>
      <c r="F4568" s="22" t="n">
        <f aca="false">D4568/SUM(C4568:E4568)</f>
        <v>0.286764705882353</v>
      </c>
      <c r="G4568" s="22" t="n">
        <v>186.12</v>
      </c>
      <c r="H4568" s="22" t="n">
        <v>77.76</v>
      </c>
      <c r="I4568" s="22" t="n">
        <v>8.12</v>
      </c>
      <c r="J4568" s="22" t="n">
        <v>0.002649</v>
      </c>
      <c r="K4568" s="22" t="n">
        <v>1</v>
      </c>
      <c r="O4568" s="23"/>
    </row>
    <row r="4569" customFormat="false" ht="15" hidden="false" customHeight="false" outlineLevel="0" collapsed="false">
      <c r="A4569" s="22" t="s">
        <v>2741</v>
      </c>
      <c r="B4569" s="22" t="n">
        <v>81</v>
      </c>
      <c r="C4569" s="22" t="n">
        <v>183</v>
      </c>
      <c r="D4569" s="22" t="n">
        <v>78</v>
      </c>
      <c r="E4569" s="22" t="n">
        <v>11</v>
      </c>
      <c r="F4569" s="22" t="n">
        <f aca="false">D4569/SUM(C4569:E4569)</f>
        <v>0.286764705882353</v>
      </c>
      <c r="G4569" s="22" t="n">
        <v>181.19</v>
      </c>
      <c r="H4569" s="22" t="n">
        <v>81.62</v>
      </c>
      <c r="I4569" s="22" t="n">
        <v>9.19</v>
      </c>
      <c r="J4569" s="22" t="n">
        <v>0.534384</v>
      </c>
      <c r="K4569" s="22" t="n">
        <v>0.424481</v>
      </c>
      <c r="O4569" s="23"/>
    </row>
    <row r="4570" customFormat="false" ht="15" hidden="false" customHeight="false" outlineLevel="0" collapsed="false">
      <c r="A4570" s="22" t="s">
        <v>795</v>
      </c>
      <c r="B4570" s="22" t="n">
        <v>88</v>
      </c>
      <c r="C4570" s="22" t="n">
        <v>202</v>
      </c>
      <c r="D4570" s="22" t="n">
        <v>82</v>
      </c>
      <c r="E4570" s="22" t="n">
        <v>2</v>
      </c>
      <c r="F4570" s="22" t="n">
        <f aca="false">D4570/SUM(C4570:E4570)</f>
        <v>0.286713286713287</v>
      </c>
      <c r="G4570" s="22" t="n">
        <v>206.47</v>
      </c>
      <c r="H4570" s="22" t="n">
        <v>73.07</v>
      </c>
      <c r="I4570" s="22" t="n">
        <v>6.47</v>
      </c>
      <c r="J4570" s="22" t="n">
        <v>4.271677</v>
      </c>
      <c r="K4570" s="22" t="n">
        <v>0.038258</v>
      </c>
      <c r="O4570" s="23"/>
    </row>
    <row r="4571" customFormat="false" ht="15" hidden="false" customHeight="false" outlineLevel="0" collapsed="false">
      <c r="A4571" s="22" t="s">
        <v>1329</v>
      </c>
      <c r="B4571" s="22" t="n">
        <v>20</v>
      </c>
      <c r="C4571" s="22" t="n">
        <v>195</v>
      </c>
      <c r="D4571" s="22" t="n">
        <v>82</v>
      </c>
      <c r="E4571" s="22" t="n">
        <v>9</v>
      </c>
      <c r="F4571" s="22" t="n">
        <f aca="false">D4571/SUM(C4571:E4571)</f>
        <v>0.286713286713287</v>
      </c>
      <c r="G4571" s="22" t="n">
        <v>194.74</v>
      </c>
      <c r="H4571" s="22" t="n">
        <v>82.52</v>
      </c>
      <c r="I4571" s="22" t="n">
        <v>8.74</v>
      </c>
      <c r="J4571" s="22" t="n">
        <v>0.011248</v>
      </c>
      <c r="K4571" s="22" t="n">
        <v>0.839776</v>
      </c>
      <c r="O4571" s="23"/>
    </row>
    <row r="4572" customFormat="false" ht="15" hidden="false" customHeight="false" outlineLevel="0" collapsed="false">
      <c r="A4572" s="22" t="s">
        <v>2742</v>
      </c>
      <c r="B4572" s="22" t="n">
        <v>118</v>
      </c>
      <c r="C4572" s="22" t="n">
        <v>11</v>
      </c>
      <c r="D4572" s="22" t="n">
        <v>82</v>
      </c>
      <c r="E4572" s="22" t="n">
        <v>193</v>
      </c>
      <c r="F4572" s="22" t="n">
        <f aca="false">D4572/SUM(C4572:E4572)</f>
        <v>0.286713286713287</v>
      </c>
      <c r="G4572" s="22" t="n">
        <v>9.45</v>
      </c>
      <c r="H4572" s="22" t="n">
        <v>85.09</v>
      </c>
      <c r="I4572" s="22" t="n">
        <v>191.45</v>
      </c>
      <c r="J4572" s="22" t="n">
        <v>0.377374</v>
      </c>
      <c r="K4572" s="22" t="n">
        <v>0.550548</v>
      </c>
      <c r="O4572" s="23"/>
    </row>
    <row r="4573" customFormat="false" ht="15" hidden="false" customHeight="false" outlineLevel="0" collapsed="false">
      <c r="A4573" s="22" t="s">
        <v>2743</v>
      </c>
      <c r="B4573" s="22" t="n">
        <v>102</v>
      </c>
      <c r="C4573" s="22" t="n">
        <v>12</v>
      </c>
      <c r="D4573" s="22" t="n">
        <v>82</v>
      </c>
      <c r="E4573" s="22" t="n">
        <v>192</v>
      </c>
      <c r="F4573" s="22" t="n">
        <f aca="false">D4573/SUM(C4573:E4573)</f>
        <v>0.286713286713287</v>
      </c>
      <c r="G4573" s="22" t="n">
        <v>9.82</v>
      </c>
      <c r="H4573" s="22" t="n">
        <v>86.36</v>
      </c>
      <c r="I4573" s="22" t="n">
        <v>189.82</v>
      </c>
      <c r="J4573" s="22" t="n">
        <v>0.727911</v>
      </c>
      <c r="K4573" s="22" t="n">
        <v>0.431557</v>
      </c>
      <c r="O4573" s="23"/>
    </row>
    <row r="4574" customFormat="false" ht="15" hidden="false" customHeight="false" outlineLevel="0" collapsed="false">
      <c r="A4574" s="22" t="s">
        <v>2744</v>
      </c>
      <c r="B4574" s="22" t="n">
        <v>56</v>
      </c>
      <c r="C4574" s="22" t="n">
        <v>196</v>
      </c>
      <c r="D4574" s="22" t="n">
        <v>82</v>
      </c>
      <c r="E4574" s="22" t="n">
        <v>8</v>
      </c>
      <c r="F4574" s="22" t="n">
        <f aca="false">D4574/SUM(C4574:E4574)</f>
        <v>0.286713286713287</v>
      </c>
      <c r="G4574" s="22" t="n">
        <v>196.4</v>
      </c>
      <c r="H4574" s="22" t="n">
        <v>81.21</v>
      </c>
      <c r="I4574" s="22" t="n">
        <v>8.4</v>
      </c>
      <c r="J4574" s="22" t="n">
        <v>0.027079</v>
      </c>
      <c r="K4574" s="22" t="n">
        <v>1</v>
      </c>
      <c r="O4574" s="23"/>
    </row>
    <row r="4575" customFormat="false" ht="15" hidden="false" customHeight="false" outlineLevel="0" collapsed="false">
      <c r="A4575" s="22" t="s">
        <v>2745</v>
      </c>
      <c r="B4575" s="22" t="n">
        <v>110</v>
      </c>
      <c r="C4575" s="22" t="n">
        <v>10</v>
      </c>
      <c r="D4575" s="22" t="n">
        <v>51</v>
      </c>
      <c r="E4575" s="22" t="n">
        <v>117</v>
      </c>
      <c r="F4575" s="22" t="n">
        <f aca="false">D4575/SUM(C4575:E4575)</f>
        <v>0.286516853932584</v>
      </c>
      <c r="G4575" s="22" t="n">
        <v>7.08</v>
      </c>
      <c r="H4575" s="22" t="n">
        <v>56.84</v>
      </c>
      <c r="I4575" s="22" t="n">
        <v>114.08</v>
      </c>
      <c r="J4575" s="22" t="n">
        <v>1.878982</v>
      </c>
      <c r="K4575" s="22" t="n">
        <v>0.163475</v>
      </c>
      <c r="O4575" s="23"/>
    </row>
    <row r="4576" customFormat="false" ht="15" hidden="false" customHeight="false" outlineLevel="0" collapsed="false">
      <c r="A4576" s="22" t="s">
        <v>2746</v>
      </c>
      <c r="B4576" s="22" t="n">
        <v>43</v>
      </c>
      <c r="C4576" s="22" t="n">
        <v>7</v>
      </c>
      <c r="D4576" s="22" t="n">
        <v>55</v>
      </c>
      <c r="E4576" s="22" t="n">
        <v>130</v>
      </c>
      <c r="F4576" s="22" t="n">
        <f aca="false">D4576/SUM(C4576:E4576)</f>
        <v>0.286458333333333</v>
      </c>
      <c r="G4576" s="22" t="n">
        <v>6.2</v>
      </c>
      <c r="H4576" s="22" t="n">
        <v>56.6</v>
      </c>
      <c r="I4576" s="22" t="n">
        <v>129.2</v>
      </c>
      <c r="J4576" s="22" t="n">
        <v>0.153721</v>
      </c>
      <c r="K4576" s="22" t="n">
        <v>0.62999</v>
      </c>
      <c r="O4576" s="23"/>
    </row>
    <row r="4577" customFormat="false" ht="15" hidden="false" customHeight="false" outlineLevel="0" collapsed="false">
      <c r="A4577" s="22" t="s">
        <v>2747</v>
      </c>
      <c r="B4577" s="22" t="n">
        <v>113</v>
      </c>
      <c r="C4577" s="22" t="n">
        <v>160</v>
      </c>
      <c r="D4577" s="22" t="n">
        <v>65</v>
      </c>
      <c r="E4577" s="22" t="n">
        <v>2</v>
      </c>
      <c r="F4577" s="22" t="n">
        <f aca="false">D4577/SUM(C4577:E4577)</f>
        <v>0.286343612334802</v>
      </c>
      <c r="G4577" s="22" t="n">
        <v>163.24</v>
      </c>
      <c r="H4577" s="22" t="n">
        <v>58.51</v>
      </c>
      <c r="I4577" s="22" t="n">
        <v>5.24</v>
      </c>
      <c r="J4577" s="22" t="n">
        <v>2.789824</v>
      </c>
      <c r="K4577" s="22" t="n">
        <v>0.123084</v>
      </c>
      <c r="O4577" s="23"/>
    </row>
    <row r="4578" customFormat="false" ht="15" hidden="false" customHeight="false" outlineLevel="0" collapsed="false">
      <c r="A4578" s="22" t="s">
        <v>2748</v>
      </c>
      <c r="B4578" s="22" t="n">
        <v>44</v>
      </c>
      <c r="C4578" s="22" t="n">
        <v>5</v>
      </c>
      <c r="D4578" s="22" t="n">
        <v>71</v>
      </c>
      <c r="E4578" s="22" t="n">
        <v>172</v>
      </c>
      <c r="F4578" s="22" t="n">
        <f aca="false">D4578/SUM(C4578:E4578)</f>
        <v>0.286290322580645</v>
      </c>
      <c r="G4578" s="22" t="n">
        <v>6.61</v>
      </c>
      <c r="H4578" s="22" t="n">
        <v>67.77</v>
      </c>
      <c r="I4578" s="22" t="n">
        <v>173.61</v>
      </c>
      <c r="J4578" s="22" t="n">
        <v>0.562559</v>
      </c>
      <c r="K4578" s="22" t="n">
        <v>0.641187</v>
      </c>
      <c r="O4578" s="23"/>
    </row>
    <row r="4579" customFormat="false" ht="15" hidden="false" customHeight="false" outlineLevel="0" collapsed="false">
      <c r="A4579" s="22" t="s">
        <v>2749</v>
      </c>
      <c r="B4579" s="22" t="n">
        <v>32</v>
      </c>
      <c r="C4579" s="22" t="n">
        <v>174</v>
      </c>
      <c r="D4579" s="22" t="n">
        <v>73</v>
      </c>
      <c r="E4579" s="22" t="n">
        <v>8</v>
      </c>
      <c r="F4579" s="22" t="n">
        <f aca="false">D4579/SUM(C4579:E4579)</f>
        <v>0.286274509803922</v>
      </c>
      <c r="G4579" s="22" t="n">
        <v>173.77</v>
      </c>
      <c r="H4579" s="22" t="n">
        <v>73.47</v>
      </c>
      <c r="I4579" s="22" t="n">
        <v>7.77</v>
      </c>
      <c r="J4579" s="22" t="n">
        <v>0.010375</v>
      </c>
      <c r="K4579" s="22" t="n">
        <v>0.830856</v>
      </c>
      <c r="O4579" s="23"/>
    </row>
    <row r="4580" customFormat="false" ht="15" hidden="false" customHeight="false" outlineLevel="0" collapsed="false">
      <c r="A4580" s="22" t="s">
        <v>2750</v>
      </c>
      <c r="B4580" s="22" t="n">
        <v>91</v>
      </c>
      <c r="C4580" s="22" t="n">
        <v>187</v>
      </c>
      <c r="D4580" s="22" t="n">
        <v>77</v>
      </c>
      <c r="E4580" s="22" t="n">
        <v>5</v>
      </c>
      <c r="F4580" s="22" t="n">
        <f aca="false">D4580/SUM(C4580:E4580)</f>
        <v>0.286245353159851</v>
      </c>
      <c r="G4580" s="22" t="n">
        <v>189.03</v>
      </c>
      <c r="H4580" s="22" t="n">
        <v>72.93</v>
      </c>
      <c r="I4580" s="22" t="n">
        <v>7.03</v>
      </c>
      <c r="J4580" s="22" t="n">
        <v>0.837244</v>
      </c>
      <c r="K4580" s="22" t="n">
        <v>0.499507</v>
      </c>
      <c r="O4580" s="23"/>
    </row>
    <row r="4581" customFormat="false" ht="15" hidden="false" customHeight="false" outlineLevel="0" collapsed="false">
      <c r="A4581" s="22" t="s">
        <v>2694</v>
      </c>
      <c r="B4581" s="22" t="n">
        <v>59</v>
      </c>
      <c r="C4581" s="22" t="n">
        <v>187</v>
      </c>
      <c r="D4581" s="22" t="n">
        <v>79</v>
      </c>
      <c r="E4581" s="22" t="n">
        <v>10</v>
      </c>
      <c r="F4581" s="22" t="n">
        <f aca="false">D4581/SUM(C4581:E4581)</f>
        <v>0.286231884057971</v>
      </c>
      <c r="G4581" s="22" t="n">
        <v>185.88</v>
      </c>
      <c r="H4581" s="22" t="n">
        <v>81.24</v>
      </c>
      <c r="I4581" s="22" t="n">
        <v>8.88</v>
      </c>
      <c r="J4581" s="22" t="n">
        <v>0.210661</v>
      </c>
      <c r="K4581" s="22" t="n">
        <v>0.681612</v>
      </c>
      <c r="O4581" s="23"/>
    </row>
    <row r="4582" customFormat="false" ht="15" hidden="false" customHeight="false" outlineLevel="0" collapsed="false">
      <c r="A4582" s="22" t="s">
        <v>2694</v>
      </c>
      <c r="B4582" s="22" t="n">
        <v>104</v>
      </c>
      <c r="C4582" s="22" t="n">
        <v>187</v>
      </c>
      <c r="D4582" s="22" t="n">
        <v>79</v>
      </c>
      <c r="E4582" s="22" t="n">
        <v>10</v>
      </c>
      <c r="F4582" s="22" t="n">
        <f aca="false">D4582/SUM(C4582:E4582)</f>
        <v>0.286231884057971</v>
      </c>
      <c r="G4582" s="22" t="n">
        <v>185.88</v>
      </c>
      <c r="H4582" s="22" t="n">
        <v>81.24</v>
      </c>
      <c r="I4582" s="22" t="n">
        <v>8.88</v>
      </c>
      <c r="J4582" s="22" t="n">
        <v>0.210661</v>
      </c>
      <c r="K4582" s="22" t="n">
        <v>0.681612</v>
      </c>
      <c r="O4582" s="23"/>
    </row>
    <row r="4583" customFormat="false" ht="15" hidden="false" customHeight="false" outlineLevel="0" collapsed="false">
      <c r="A4583" s="22" t="s">
        <v>2751</v>
      </c>
      <c r="B4583" s="22" t="n">
        <v>41</v>
      </c>
      <c r="C4583" s="22" t="n">
        <v>194</v>
      </c>
      <c r="D4583" s="22" t="n">
        <v>81</v>
      </c>
      <c r="E4583" s="22" t="n">
        <v>8</v>
      </c>
      <c r="F4583" s="22" t="n">
        <f aca="false">D4583/SUM(C4583:E4583)</f>
        <v>0.286219081272085</v>
      </c>
      <c r="G4583" s="22" t="n">
        <v>194.31</v>
      </c>
      <c r="H4583" s="22" t="n">
        <v>80.38</v>
      </c>
      <c r="I4583" s="22" t="n">
        <v>8.31</v>
      </c>
      <c r="J4583" s="22" t="n">
        <v>0.017039</v>
      </c>
      <c r="K4583" s="22" t="n">
        <v>1</v>
      </c>
      <c r="O4583" s="23"/>
    </row>
    <row r="4584" customFormat="false" ht="15" hidden="false" customHeight="false" outlineLevel="0" collapsed="false">
      <c r="A4584" s="22" t="s">
        <v>2752</v>
      </c>
      <c r="B4584" s="22" t="n">
        <v>52</v>
      </c>
      <c r="C4584" s="22" t="n">
        <v>197</v>
      </c>
      <c r="D4584" s="22" t="n">
        <v>81</v>
      </c>
      <c r="E4584" s="22" t="n">
        <v>5</v>
      </c>
      <c r="F4584" s="22" t="n">
        <f aca="false">D4584/SUM(C4584:E4584)</f>
        <v>0.286219081272085</v>
      </c>
      <c r="G4584" s="22" t="n">
        <v>199.32</v>
      </c>
      <c r="H4584" s="22" t="n">
        <v>76.37</v>
      </c>
      <c r="I4584" s="22" t="n">
        <v>7.32</v>
      </c>
      <c r="J4584" s="22" t="n">
        <v>1.04052</v>
      </c>
      <c r="K4584" s="22" t="n">
        <v>0.383312</v>
      </c>
      <c r="O4584" s="23"/>
    </row>
    <row r="4585" customFormat="false" ht="15" hidden="false" customHeight="false" outlineLevel="0" collapsed="false">
      <c r="A4585" s="22" t="s">
        <v>2753</v>
      </c>
      <c r="B4585" s="22" t="n">
        <v>82</v>
      </c>
      <c r="C4585" s="22" t="n">
        <v>194</v>
      </c>
      <c r="D4585" s="22" t="n">
        <v>81</v>
      </c>
      <c r="E4585" s="22" t="n">
        <v>8</v>
      </c>
      <c r="F4585" s="22" t="n">
        <f aca="false">D4585/SUM(C4585:E4585)</f>
        <v>0.286219081272085</v>
      </c>
      <c r="G4585" s="22" t="n">
        <v>194.31</v>
      </c>
      <c r="H4585" s="22" t="n">
        <v>80.38</v>
      </c>
      <c r="I4585" s="22" t="n">
        <v>8.31</v>
      </c>
      <c r="J4585" s="22" t="n">
        <v>0.017039</v>
      </c>
      <c r="K4585" s="22" t="n">
        <v>1</v>
      </c>
      <c r="O4585" s="23"/>
    </row>
    <row r="4586" customFormat="false" ht="15" hidden="false" customHeight="false" outlineLevel="0" collapsed="false">
      <c r="A4586" s="22" t="s">
        <v>2754</v>
      </c>
      <c r="B4586" s="22" t="n">
        <v>97</v>
      </c>
      <c r="C4586" s="22" t="n">
        <v>193</v>
      </c>
      <c r="D4586" s="22" t="n">
        <v>81</v>
      </c>
      <c r="E4586" s="22" t="n">
        <v>9</v>
      </c>
      <c r="F4586" s="22" t="n">
        <f aca="false">D4586/SUM(C4586:E4586)</f>
        <v>0.286219081272085</v>
      </c>
      <c r="G4586" s="22" t="n">
        <v>192.66</v>
      </c>
      <c r="H4586" s="22" t="n">
        <v>81.68</v>
      </c>
      <c r="I4586" s="22" t="n">
        <v>8.66</v>
      </c>
      <c r="J4586" s="22" t="n">
        <v>0.019829</v>
      </c>
      <c r="K4586" s="22" t="n">
        <v>0.838088</v>
      </c>
      <c r="O4586" s="23"/>
    </row>
    <row r="4587" customFormat="false" ht="15" hidden="false" customHeight="false" outlineLevel="0" collapsed="false">
      <c r="A4587" s="22" t="s">
        <v>502</v>
      </c>
      <c r="B4587" s="22" t="n">
        <v>67</v>
      </c>
      <c r="C4587" s="22" t="n">
        <v>134</v>
      </c>
      <c r="D4587" s="22" t="n">
        <v>54</v>
      </c>
      <c r="E4587" s="22" t="n">
        <v>1</v>
      </c>
      <c r="F4587" s="22" t="n">
        <f aca="false">D4587/SUM(C4587:E4587)</f>
        <v>0.285714285714286</v>
      </c>
      <c r="G4587" s="22" t="n">
        <v>137.15</v>
      </c>
      <c r="H4587" s="22" t="n">
        <v>47.7</v>
      </c>
      <c r="I4587" s="22" t="n">
        <v>4.15</v>
      </c>
      <c r="J4587" s="22" t="n">
        <v>3.292516</v>
      </c>
      <c r="K4587" s="22" t="n">
        <v>0.085328</v>
      </c>
      <c r="O4587" s="23"/>
    </row>
    <row r="4588" customFormat="false" ht="15" hidden="false" customHeight="false" outlineLevel="0" collapsed="false">
      <c r="A4588" s="22" t="s">
        <v>2383</v>
      </c>
      <c r="B4588" s="22" t="n">
        <v>88</v>
      </c>
      <c r="C4588" s="22" t="n">
        <v>71</v>
      </c>
      <c r="D4588" s="22" t="n">
        <v>70</v>
      </c>
      <c r="E4588" s="22" t="n">
        <v>104</v>
      </c>
      <c r="F4588" s="22" t="n">
        <f aca="false">D4588/SUM(C4588:E4588)</f>
        <v>0.285714285714286</v>
      </c>
      <c r="G4588" s="22" t="n">
        <v>45.86</v>
      </c>
      <c r="H4588" s="22" t="n">
        <v>120.28</v>
      </c>
      <c r="I4588" s="22" t="n">
        <v>78.86</v>
      </c>
      <c r="J4588" s="22" t="n">
        <v>42.809993</v>
      </c>
      <c r="K4588" s="22" t="n">
        <v>0</v>
      </c>
      <c r="O4588" s="23"/>
    </row>
    <row r="4589" customFormat="false" ht="15" hidden="false" customHeight="false" outlineLevel="0" collapsed="false">
      <c r="A4589" s="22" t="s">
        <v>2755</v>
      </c>
      <c r="B4589" s="22" t="n">
        <v>124</v>
      </c>
      <c r="C4589" s="22" t="n">
        <v>10</v>
      </c>
      <c r="D4589" s="22" t="n">
        <v>81</v>
      </c>
      <c r="E4589" s="22" t="n">
        <v>193</v>
      </c>
      <c r="F4589" s="22" t="n">
        <f aca="false">D4589/SUM(C4589:E4589)</f>
        <v>0.285211267605634</v>
      </c>
      <c r="G4589" s="22" t="n">
        <v>8.98</v>
      </c>
      <c r="H4589" s="22" t="n">
        <v>83.04</v>
      </c>
      <c r="I4589" s="22" t="n">
        <v>191.98</v>
      </c>
      <c r="J4589" s="22" t="n">
        <v>0.171478</v>
      </c>
      <c r="K4589" s="22" t="n">
        <v>0.684656</v>
      </c>
      <c r="O4589" s="23"/>
    </row>
    <row r="4590" customFormat="false" ht="15" hidden="false" customHeight="false" outlineLevel="0" collapsed="false">
      <c r="A4590" s="22" t="s">
        <v>2756</v>
      </c>
      <c r="B4590" s="22" t="n">
        <v>54</v>
      </c>
      <c r="C4590" s="22" t="n">
        <v>199</v>
      </c>
      <c r="D4590" s="22" t="n">
        <v>81</v>
      </c>
      <c r="E4590" s="22" t="n">
        <v>4</v>
      </c>
      <c r="F4590" s="22" t="n">
        <f aca="false">D4590/SUM(C4590:E4590)</f>
        <v>0.285211267605634</v>
      </c>
      <c r="G4590" s="22" t="n">
        <v>201.97</v>
      </c>
      <c r="H4590" s="22" t="n">
        <v>75.05</v>
      </c>
      <c r="I4590" s="22" t="n">
        <v>6.97</v>
      </c>
      <c r="J4590" s="22" t="n">
        <v>1.782089</v>
      </c>
      <c r="K4590" s="22" t="n">
        <v>0.25989</v>
      </c>
      <c r="O4590" s="23"/>
    </row>
    <row r="4591" customFormat="false" ht="15" hidden="false" customHeight="false" outlineLevel="0" collapsed="false">
      <c r="A4591" s="22" t="s">
        <v>2757</v>
      </c>
      <c r="B4591" s="22" t="n">
        <v>20</v>
      </c>
      <c r="C4591" s="22" t="n">
        <v>193</v>
      </c>
      <c r="D4591" s="22" t="n">
        <v>79</v>
      </c>
      <c r="E4591" s="22" t="n">
        <v>5</v>
      </c>
      <c r="F4591" s="22" t="n">
        <f aca="false">D4591/SUM(C4591:E4591)</f>
        <v>0.285198555956679</v>
      </c>
      <c r="G4591" s="22" t="n">
        <v>195.15</v>
      </c>
      <c r="H4591" s="22" t="n">
        <v>74.7</v>
      </c>
      <c r="I4591" s="22" t="n">
        <v>7.15</v>
      </c>
      <c r="J4591" s="22" t="n">
        <v>0.91688</v>
      </c>
      <c r="K4591" s="22" t="n">
        <v>0.501805</v>
      </c>
      <c r="O4591" s="23"/>
    </row>
    <row r="4592" customFormat="false" ht="15" hidden="false" customHeight="false" outlineLevel="0" collapsed="false">
      <c r="A4592" s="22" t="s">
        <v>2639</v>
      </c>
      <c r="B4592" s="22" t="n">
        <v>16</v>
      </c>
      <c r="C4592" s="22" t="n">
        <v>178</v>
      </c>
      <c r="D4592" s="22" t="n">
        <v>73</v>
      </c>
      <c r="E4592" s="22" t="n">
        <v>5</v>
      </c>
      <c r="F4592" s="22" t="n">
        <f aca="false">D4592/SUM(C4592:E4592)</f>
        <v>0.28515625</v>
      </c>
      <c r="G4592" s="22" t="n">
        <v>179.73</v>
      </c>
      <c r="H4592" s="22" t="n">
        <v>69.54</v>
      </c>
      <c r="I4592" s="22" t="n">
        <v>6.73</v>
      </c>
      <c r="J4592" s="22" t="n">
        <v>0.631866</v>
      </c>
      <c r="K4592" s="22" t="n">
        <v>0.643593</v>
      </c>
      <c r="O4592" s="23"/>
    </row>
    <row r="4593" customFormat="false" ht="15" hidden="false" customHeight="false" outlineLevel="0" collapsed="false">
      <c r="A4593" s="22" t="s">
        <v>2758</v>
      </c>
      <c r="B4593" s="22" t="n">
        <v>96</v>
      </c>
      <c r="C4593" s="22" t="n">
        <v>7</v>
      </c>
      <c r="D4593" s="22" t="n">
        <v>65</v>
      </c>
      <c r="E4593" s="22" t="n">
        <v>156</v>
      </c>
      <c r="F4593" s="22" t="n">
        <f aca="false">D4593/SUM(C4593:E4593)</f>
        <v>0.285087719298246</v>
      </c>
      <c r="G4593" s="22" t="n">
        <v>6.84</v>
      </c>
      <c r="H4593" s="22" t="n">
        <v>65.31</v>
      </c>
      <c r="I4593" s="22" t="n">
        <v>155.84</v>
      </c>
      <c r="J4593" s="22" t="n">
        <v>0.005256</v>
      </c>
      <c r="K4593" s="22" t="n">
        <v>1</v>
      </c>
      <c r="O4593" s="23"/>
    </row>
    <row r="4594" customFormat="false" ht="15" hidden="false" customHeight="false" outlineLevel="0" collapsed="false">
      <c r="A4594" s="22" t="s">
        <v>2759</v>
      </c>
      <c r="B4594" s="22" t="n">
        <v>38</v>
      </c>
      <c r="C4594" s="22" t="n">
        <v>99</v>
      </c>
      <c r="D4594" s="22" t="n">
        <v>53</v>
      </c>
      <c r="E4594" s="22" t="n">
        <v>34</v>
      </c>
      <c r="F4594" s="22" t="n">
        <f aca="false">D4594/SUM(C4594:E4594)</f>
        <v>0.28494623655914</v>
      </c>
      <c r="G4594" s="22" t="n">
        <v>84.68</v>
      </c>
      <c r="H4594" s="22" t="n">
        <v>81.64</v>
      </c>
      <c r="I4594" s="22" t="n">
        <v>19.68</v>
      </c>
      <c r="J4594" s="22" t="n">
        <v>22.892945</v>
      </c>
      <c r="K4594" s="22" t="n">
        <v>4E-006</v>
      </c>
      <c r="O4594" s="23"/>
    </row>
    <row r="4595" customFormat="false" ht="15" hidden="false" customHeight="false" outlineLevel="0" collapsed="false">
      <c r="A4595" s="22" t="s">
        <v>2760</v>
      </c>
      <c r="B4595" s="22" t="n">
        <v>60</v>
      </c>
      <c r="C4595" s="22" t="n">
        <v>123</v>
      </c>
      <c r="D4595" s="22" t="n">
        <v>51</v>
      </c>
      <c r="E4595" s="22" t="n">
        <v>5</v>
      </c>
      <c r="F4595" s="22" t="n">
        <f aca="false">D4595/SUM(C4595:E4595)</f>
        <v>0.284916201117318</v>
      </c>
      <c r="G4595" s="22" t="n">
        <v>123.2</v>
      </c>
      <c r="H4595" s="22" t="n">
        <v>50.61</v>
      </c>
      <c r="I4595" s="22" t="n">
        <v>5.2</v>
      </c>
      <c r="J4595" s="22" t="n">
        <v>0.010842</v>
      </c>
      <c r="K4595" s="22" t="n">
        <v>1</v>
      </c>
      <c r="O4595" s="23"/>
    </row>
    <row r="4596" customFormat="false" ht="15" hidden="false" customHeight="false" outlineLevel="0" collapsed="false">
      <c r="A4596" s="22" t="s">
        <v>2141</v>
      </c>
      <c r="B4596" s="22" t="n">
        <v>24</v>
      </c>
      <c r="C4596" s="22" t="n">
        <v>1</v>
      </c>
      <c r="D4596" s="22" t="n">
        <v>68</v>
      </c>
      <c r="E4596" s="22" t="n">
        <v>170</v>
      </c>
      <c r="F4596" s="22" t="n">
        <f aca="false">D4596/SUM(C4596:E4596)</f>
        <v>0.284518828451883</v>
      </c>
      <c r="G4596" s="22" t="n">
        <v>5.13</v>
      </c>
      <c r="H4596" s="22" t="n">
        <v>59.75</v>
      </c>
      <c r="I4596" s="22" t="n">
        <v>174.13</v>
      </c>
      <c r="J4596" s="22" t="n">
        <v>4.5578</v>
      </c>
      <c r="K4596" s="22" t="n">
        <v>0.036005</v>
      </c>
      <c r="O4596" s="23"/>
    </row>
    <row r="4597" customFormat="false" ht="15" hidden="false" customHeight="false" outlineLevel="0" collapsed="false">
      <c r="A4597" s="22" t="s">
        <v>2141</v>
      </c>
      <c r="B4597" s="22" t="n">
        <v>25</v>
      </c>
      <c r="C4597" s="22" t="n">
        <v>1</v>
      </c>
      <c r="D4597" s="22" t="n">
        <v>68</v>
      </c>
      <c r="E4597" s="22" t="n">
        <v>170</v>
      </c>
      <c r="F4597" s="22" t="n">
        <f aca="false">D4597/SUM(C4597:E4597)</f>
        <v>0.284518828451883</v>
      </c>
      <c r="G4597" s="22" t="n">
        <v>5.13</v>
      </c>
      <c r="H4597" s="22" t="n">
        <v>59.75</v>
      </c>
      <c r="I4597" s="22" t="n">
        <v>174.13</v>
      </c>
      <c r="J4597" s="22" t="n">
        <v>4.5578</v>
      </c>
      <c r="K4597" s="22" t="n">
        <v>0.036005</v>
      </c>
      <c r="O4597" s="23"/>
    </row>
    <row r="4598" customFormat="false" ht="15" hidden="false" customHeight="false" outlineLevel="0" collapsed="false">
      <c r="A4598" s="22" t="s">
        <v>2731</v>
      </c>
      <c r="B4598" s="22" t="n">
        <v>36</v>
      </c>
      <c r="C4598" s="22" t="n">
        <v>8</v>
      </c>
      <c r="D4598" s="22" t="n">
        <v>66</v>
      </c>
      <c r="E4598" s="22" t="n">
        <v>158</v>
      </c>
      <c r="F4598" s="22" t="n">
        <f aca="false">D4598/SUM(C4598:E4598)</f>
        <v>0.28448275862069</v>
      </c>
      <c r="G4598" s="22" t="n">
        <v>7.25</v>
      </c>
      <c r="H4598" s="22" t="n">
        <v>67.51</v>
      </c>
      <c r="I4598" s="22" t="n">
        <v>157.25</v>
      </c>
      <c r="J4598" s="22" t="n">
        <v>0.115859</v>
      </c>
      <c r="K4598" s="22" t="n">
        <v>0.657514</v>
      </c>
      <c r="O4598" s="23"/>
    </row>
    <row r="4599" customFormat="false" ht="15" hidden="false" customHeight="false" outlineLevel="0" collapsed="false">
      <c r="A4599" s="22" t="s">
        <v>2761</v>
      </c>
      <c r="B4599" s="22" t="n">
        <v>88</v>
      </c>
      <c r="C4599" s="22" t="n">
        <v>188</v>
      </c>
      <c r="D4599" s="22" t="n">
        <v>81</v>
      </c>
      <c r="E4599" s="22" t="n">
        <v>16</v>
      </c>
      <c r="F4599" s="22" t="n">
        <f aca="false">D4599/SUM(C4599:E4599)</f>
        <v>0.284210526315789</v>
      </c>
      <c r="G4599" s="22" t="n">
        <v>183.2</v>
      </c>
      <c r="H4599" s="22" t="n">
        <v>90.6</v>
      </c>
      <c r="I4599" s="22" t="n">
        <v>11.2</v>
      </c>
      <c r="J4599" s="22" t="n">
        <v>3.198814</v>
      </c>
      <c r="K4599" s="22" t="n">
        <v>0.091096</v>
      </c>
      <c r="O4599" s="23"/>
    </row>
    <row r="4600" customFormat="false" ht="15" hidden="false" customHeight="false" outlineLevel="0" collapsed="false">
      <c r="A4600" s="22" t="s">
        <v>2762</v>
      </c>
      <c r="B4600" s="22" t="n">
        <v>10</v>
      </c>
      <c r="C4600" s="22" t="n">
        <v>188</v>
      </c>
      <c r="D4600" s="22" t="n">
        <v>81</v>
      </c>
      <c r="E4600" s="22" t="n">
        <v>16</v>
      </c>
      <c r="F4600" s="22" t="n">
        <f aca="false">D4600/SUM(C4600:E4600)</f>
        <v>0.284210526315789</v>
      </c>
      <c r="G4600" s="22" t="n">
        <v>183.2</v>
      </c>
      <c r="H4600" s="22" t="n">
        <v>90.6</v>
      </c>
      <c r="I4600" s="22" t="n">
        <v>11.2</v>
      </c>
      <c r="J4600" s="22" t="n">
        <v>3.198814</v>
      </c>
      <c r="K4600" s="22" t="n">
        <v>0.091096</v>
      </c>
      <c r="O4600" s="23"/>
    </row>
    <row r="4601" customFormat="false" ht="15" hidden="false" customHeight="false" outlineLevel="0" collapsed="false">
      <c r="A4601" s="22" t="s">
        <v>2763</v>
      </c>
      <c r="B4601" s="22" t="n">
        <v>10</v>
      </c>
      <c r="C4601" s="22" t="n">
        <v>190</v>
      </c>
      <c r="D4601" s="22" t="n">
        <v>77</v>
      </c>
      <c r="E4601" s="22" t="n">
        <v>4</v>
      </c>
      <c r="F4601" s="22" t="n">
        <f aca="false">D4601/SUM(C4601:E4601)</f>
        <v>0.284132841328413</v>
      </c>
      <c r="G4601" s="22" t="n">
        <v>192.67</v>
      </c>
      <c r="H4601" s="22" t="n">
        <v>71.67</v>
      </c>
      <c r="I4601" s="22" t="n">
        <v>6.67</v>
      </c>
      <c r="J4601" s="22" t="n">
        <v>1.498974</v>
      </c>
      <c r="K4601" s="22" t="n">
        <v>0.354554</v>
      </c>
      <c r="O4601" s="23"/>
    </row>
    <row r="4602" customFormat="false" ht="15" hidden="false" customHeight="false" outlineLevel="0" collapsed="false">
      <c r="A4602" s="22" t="s">
        <v>2763</v>
      </c>
      <c r="B4602" s="22" t="n">
        <v>50</v>
      </c>
      <c r="C4602" s="22" t="n">
        <v>190</v>
      </c>
      <c r="D4602" s="22" t="n">
        <v>77</v>
      </c>
      <c r="E4602" s="22" t="n">
        <v>4</v>
      </c>
      <c r="F4602" s="22" t="n">
        <f aca="false">D4602/SUM(C4602:E4602)</f>
        <v>0.284132841328413</v>
      </c>
      <c r="G4602" s="22" t="n">
        <v>192.67</v>
      </c>
      <c r="H4602" s="22" t="n">
        <v>71.67</v>
      </c>
      <c r="I4602" s="22" t="n">
        <v>6.67</v>
      </c>
      <c r="J4602" s="22" t="n">
        <v>1.498974</v>
      </c>
      <c r="K4602" s="22" t="n">
        <v>0.354554</v>
      </c>
      <c r="O4602" s="23"/>
    </row>
    <row r="4603" customFormat="false" ht="15" hidden="false" customHeight="false" outlineLevel="0" collapsed="false">
      <c r="A4603" s="22" t="s">
        <v>1880</v>
      </c>
      <c r="B4603" s="22" t="n">
        <v>50</v>
      </c>
      <c r="C4603" s="22" t="n">
        <v>167</v>
      </c>
      <c r="D4603" s="22" t="n">
        <v>74</v>
      </c>
      <c r="E4603" s="22" t="n">
        <v>20</v>
      </c>
      <c r="F4603" s="22" t="n">
        <f aca="false">D4603/SUM(C4603:E4603)</f>
        <v>0.283524904214559</v>
      </c>
      <c r="G4603" s="22" t="n">
        <v>159.45</v>
      </c>
      <c r="H4603" s="22" t="n">
        <v>89.1</v>
      </c>
      <c r="I4603" s="22" t="n">
        <v>12.45</v>
      </c>
      <c r="J4603" s="22" t="n">
        <v>7.499006</v>
      </c>
      <c r="K4603" s="22" t="n">
        <v>0.010055</v>
      </c>
      <c r="O4603" s="23"/>
    </row>
    <row r="4604" customFormat="false" ht="15" hidden="false" customHeight="false" outlineLevel="0" collapsed="false">
      <c r="A4604" s="22" t="s">
        <v>1880</v>
      </c>
      <c r="B4604" s="22" t="n">
        <v>60</v>
      </c>
      <c r="C4604" s="22" t="n">
        <v>167</v>
      </c>
      <c r="D4604" s="22" t="n">
        <v>74</v>
      </c>
      <c r="E4604" s="22" t="n">
        <v>20</v>
      </c>
      <c r="F4604" s="22" t="n">
        <f aca="false">D4604/SUM(C4604:E4604)</f>
        <v>0.283524904214559</v>
      </c>
      <c r="G4604" s="22" t="n">
        <v>159.45</v>
      </c>
      <c r="H4604" s="22" t="n">
        <v>89.1</v>
      </c>
      <c r="I4604" s="22" t="n">
        <v>12.45</v>
      </c>
      <c r="J4604" s="22" t="n">
        <v>7.499006</v>
      </c>
      <c r="K4604" s="22" t="n">
        <v>0.010055</v>
      </c>
      <c r="O4604" s="23"/>
    </row>
    <row r="4605" customFormat="false" ht="15" hidden="false" customHeight="false" outlineLevel="0" collapsed="false">
      <c r="A4605" s="22" t="s">
        <v>2764</v>
      </c>
      <c r="B4605" s="22" t="n">
        <v>106</v>
      </c>
      <c r="C4605" s="22" t="n">
        <v>171</v>
      </c>
      <c r="D4605" s="22" t="n">
        <v>70</v>
      </c>
      <c r="E4605" s="22" t="n">
        <v>6</v>
      </c>
      <c r="F4605" s="22" t="n">
        <f aca="false">D4605/SUM(C4605:E4605)</f>
        <v>0.283400809716599</v>
      </c>
      <c r="G4605" s="22" t="n">
        <v>171.81</v>
      </c>
      <c r="H4605" s="22" t="n">
        <v>68.39</v>
      </c>
      <c r="I4605" s="22" t="n">
        <v>6.81</v>
      </c>
      <c r="J4605" s="22" t="n">
        <v>0.13712</v>
      </c>
      <c r="K4605" s="22" t="n">
        <v>0.821699</v>
      </c>
      <c r="O4605" s="23"/>
    </row>
    <row r="4606" customFormat="false" ht="15" hidden="false" customHeight="false" outlineLevel="0" collapsed="false">
      <c r="A4606" s="22" t="s">
        <v>2765</v>
      </c>
      <c r="B4606" s="22" t="n">
        <v>36</v>
      </c>
      <c r="C4606" s="22" t="n">
        <v>2</v>
      </c>
      <c r="D4606" s="22" t="n">
        <v>49</v>
      </c>
      <c r="E4606" s="22" t="n">
        <v>122</v>
      </c>
      <c r="F4606" s="22" t="n">
        <f aca="false">D4606/SUM(C4606:E4606)</f>
        <v>0.283236994219653</v>
      </c>
      <c r="G4606" s="22" t="n">
        <v>4.06</v>
      </c>
      <c r="H4606" s="22" t="n">
        <v>44.88</v>
      </c>
      <c r="I4606" s="22" t="n">
        <v>124.06</v>
      </c>
      <c r="J4606" s="22" t="n">
        <v>1.456763</v>
      </c>
      <c r="K4606" s="22" t="n">
        <v>0.376181</v>
      </c>
      <c r="O4606" s="23"/>
    </row>
    <row r="4607" customFormat="false" ht="15" hidden="false" customHeight="false" outlineLevel="0" collapsed="false">
      <c r="A4607" s="22" t="s">
        <v>2765</v>
      </c>
      <c r="B4607" s="22" t="n">
        <v>42</v>
      </c>
      <c r="C4607" s="22" t="n">
        <v>2</v>
      </c>
      <c r="D4607" s="22" t="n">
        <v>49</v>
      </c>
      <c r="E4607" s="22" t="n">
        <v>122</v>
      </c>
      <c r="F4607" s="22" t="n">
        <f aca="false">D4607/SUM(C4607:E4607)</f>
        <v>0.283236994219653</v>
      </c>
      <c r="G4607" s="22" t="n">
        <v>4.06</v>
      </c>
      <c r="H4607" s="22" t="n">
        <v>44.88</v>
      </c>
      <c r="I4607" s="22" t="n">
        <v>124.06</v>
      </c>
      <c r="J4607" s="22" t="n">
        <v>1.456763</v>
      </c>
      <c r="K4607" s="22" t="n">
        <v>0.376181</v>
      </c>
      <c r="O4607" s="23"/>
    </row>
    <row r="4608" customFormat="false" ht="15" hidden="false" customHeight="false" outlineLevel="0" collapsed="false">
      <c r="A4608" s="22" t="s">
        <v>2765</v>
      </c>
      <c r="B4608" s="22" t="n">
        <v>65</v>
      </c>
      <c r="C4608" s="22" t="n">
        <v>2</v>
      </c>
      <c r="D4608" s="22" t="n">
        <v>49</v>
      </c>
      <c r="E4608" s="22" t="n">
        <v>122</v>
      </c>
      <c r="F4608" s="22" t="n">
        <f aca="false">D4608/SUM(C4608:E4608)</f>
        <v>0.283236994219653</v>
      </c>
      <c r="G4608" s="22" t="n">
        <v>4.06</v>
      </c>
      <c r="H4608" s="22" t="n">
        <v>44.88</v>
      </c>
      <c r="I4608" s="22" t="n">
        <v>124.06</v>
      </c>
      <c r="J4608" s="22" t="n">
        <v>1.456763</v>
      </c>
      <c r="K4608" s="22" t="n">
        <v>0.376181</v>
      </c>
      <c r="O4608" s="23"/>
    </row>
    <row r="4609" customFormat="false" ht="15" hidden="false" customHeight="false" outlineLevel="0" collapsed="false">
      <c r="A4609" s="22" t="s">
        <v>2765</v>
      </c>
      <c r="B4609" s="22" t="n">
        <v>77</v>
      </c>
      <c r="C4609" s="22" t="n">
        <v>2</v>
      </c>
      <c r="D4609" s="22" t="n">
        <v>49</v>
      </c>
      <c r="E4609" s="22" t="n">
        <v>122</v>
      </c>
      <c r="F4609" s="22" t="n">
        <f aca="false">D4609/SUM(C4609:E4609)</f>
        <v>0.283236994219653</v>
      </c>
      <c r="G4609" s="22" t="n">
        <v>4.06</v>
      </c>
      <c r="H4609" s="22" t="n">
        <v>44.88</v>
      </c>
      <c r="I4609" s="22" t="n">
        <v>124.06</v>
      </c>
      <c r="J4609" s="22" t="n">
        <v>1.456763</v>
      </c>
      <c r="K4609" s="22" t="n">
        <v>0.376181</v>
      </c>
      <c r="O4609" s="23"/>
    </row>
    <row r="4610" customFormat="false" ht="15" hidden="false" customHeight="false" outlineLevel="0" collapsed="false">
      <c r="A4610" s="22" t="s">
        <v>2765</v>
      </c>
      <c r="B4610" s="22" t="n">
        <v>78</v>
      </c>
      <c r="C4610" s="22" t="n">
        <v>2</v>
      </c>
      <c r="D4610" s="22" t="n">
        <v>49</v>
      </c>
      <c r="E4610" s="22" t="n">
        <v>122</v>
      </c>
      <c r="F4610" s="22" t="n">
        <f aca="false">D4610/SUM(C4610:E4610)</f>
        <v>0.283236994219653</v>
      </c>
      <c r="G4610" s="22" t="n">
        <v>4.06</v>
      </c>
      <c r="H4610" s="22" t="n">
        <v>44.88</v>
      </c>
      <c r="I4610" s="22" t="n">
        <v>124.06</v>
      </c>
      <c r="J4610" s="22" t="n">
        <v>1.456763</v>
      </c>
      <c r="K4610" s="22" t="n">
        <v>0.376181</v>
      </c>
      <c r="O4610" s="23"/>
    </row>
    <row r="4611" customFormat="false" ht="15" hidden="false" customHeight="false" outlineLevel="0" collapsed="false">
      <c r="A4611" s="22" t="s">
        <v>2766</v>
      </c>
      <c r="B4611" s="22" t="n">
        <v>79</v>
      </c>
      <c r="C4611" s="22" t="n">
        <v>123</v>
      </c>
      <c r="D4611" s="22" t="n">
        <v>49</v>
      </c>
      <c r="E4611" s="22" t="n">
        <v>1</v>
      </c>
      <c r="F4611" s="22" t="n">
        <f aca="false">D4611/SUM(C4611:E4611)</f>
        <v>0.283236994219653</v>
      </c>
      <c r="G4611" s="22" t="n">
        <v>125.76</v>
      </c>
      <c r="H4611" s="22" t="n">
        <v>43.48</v>
      </c>
      <c r="I4611" s="22" t="n">
        <v>3.76</v>
      </c>
      <c r="J4611" s="22" t="n">
        <v>2.78531</v>
      </c>
      <c r="K4611" s="22" t="n">
        <v>0.131289</v>
      </c>
      <c r="O4611" s="23"/>
    </row>
    <row r="4612" customFormat="false" ht="15" hidden="false" customHeight="false" outlineLevel="0" collapsed="false">
      <c r="A4612" s="22" t="s">
        <v>2767</v>
      </c>
      <c r="B4612" s="22" t="n">
        <v>25</v>
      </c>
      <c r="C4612" s="22" t="n">
        <v>6</v>
      </c>
      <c r="D4612" s="22" t="n">
        <v>81</v>
      </c>
      <c r="E4612" s="22" t="n">
        <v>199</v>
      </c>
      <c r="F4612" s="22" t="n">
        <f aca="false">D4612/SUM(C4612:E4612)</f>
        <v>0.283216783216783</v>
      </c>
      <c r="G4612" s="22" t="n">
        <v>7.56</v>
      </c>
      <c r="H4612" s="22" t="n">
        <v>77.88</v>
      </c>
      <c r="I4612" s="22" t="n">
        <v>200.56</v>
      </c>
      <c r="J4612" s="22" t="n">
        <v>0.459204</v>
      </c>
      <c r="K4612" s="22" t="n">
        <v>0.663959</v>
      </c>
      <c r="O4612" s="23"/>
    </row>
    <row r="4613" customFormat="false" ht="15" hidden="false" customHeight="false" outlineLevel="0" collapsed="false">
      <c r="A4613" s="22" t="s">
        <v>2768</v>
      </c>
      <c r="B4613" s="22" t="n">
        <v>41</v>
      </c>
      <c r="C4613" s="22" t="n">
        <v>198</v>
      </c>
      <c r="D4613" s="22" t="n">
        <v>81</v>
      </c>
      <c r="E4613" s="22" t="n">
        <v>7</v>
      </c>
      <c r="F4613" s="22" t="n">
        <f aca="false">D4613/SUM(C4613:E4613)</f>
        <v>0.283216783216783</v>
      </c>
      <c r="G4613" s="22" t="n">
        <v>198.89</v>
      </c>
      <c r="H4613" s="22" t="n">
        <v>79.22</v>
      </c>
      <c r="I4613" s="22" t="n">
        <v>7.89</v>
      </c>
      <c r="J4613" s="22" t="n">
        <v>0.144054</v>
      </c>
      <c r="K4613" s="22" t="n">
        <v>0.832659</v>
      </c>
      <c r="O4613" s="23"/>
    </row>
    <row r="4614" customFormat="false" ht="15" hidden="false" customHeight="false" outlineLevel="0" collapsed="false">
      <c r="A4614" s="22" t="s">
        <v>2769</v>
      </c>
      <c r="B4614" s="22" t="n">
        <v>8</v>
      </c>
      <c r="C4614" s="22" t="n">
        <v>202</v>
      </c>
      <c r="D4614" s="22" t="n">
        <v>81</v>
      </c>
      <c r="E4614" s="22" t="n">
        <v>3</v>
      </c>
      <c r="F4614" s="22" t="n">
        <f aca="false">D4614/SUM(C4614:E4614)</f>
        <v>0.283216783216783</v>
      </c>
      <c r="G4614" s="22" t="n">
        <v>205.62</v>
      </c>
      <c r="H4614" s="22" t="n">
        <v>73.77</v>
      </c>
      <c r="I4614" s="22" t="n">
        <v>6.62</v>
      </c>
      <c r="J4614" s="22" t="n">
        <v>2.749255</v>
      </c>
      <c r="K4614" s="22" t="n">
        <v>0.112537</v>
      </c>
      <c r="O4614" s="23"/>
    </row>
    <row r="4615" customFormat="false" ht="15" hidden="false" customHeight="false" outlineLevel="0" collapsed="false">
      <c r="A4615" s="22" t="s">
        <v>2770</v>
      </c>
      <c r="B4615" s="22" t="n">
        <v>14</v>
      </c>
      <c r="C4615" s="22" t="n">
        <v>200</v>
      </c>
      <c r="D4615" s="22" t="n">
        <v>81</v>
      </c>
      <c r="E4615" s="22" t="n">
        <v>5</v>
      </c>
      <c r="F4615" s="22" t="n">
        <f aca="false">D4615/SUM(C4615:E4615)</f>
        <v>0.283216783216783</v>
      </c>
      <c r="G4615" s="22" t="n">
        <v>202.24</v>
      </c>
      <c r="H4615" s="22" t="n">
        <v>76.52</v>
      </c>
      <c r="I4615" s="22" t="n">
        <v>7.24</v>
      </c>
      <c r="J4615" s="22" t="n">
        <v>0.979067</v>
      </c>
      <c r="K4615" s="22" t="n">
        <v>0.504708</v>
      </c>
      <c r="O4615" s="23"/>
    </row>
    <row r="4616" customFormat="false" ht="15" hidden="false" customHeight="false" outlineLevel="0" collapsed="false">
      <c r="A4616" s="22" t="s">
        <v>2771</v>
      </c>
      <c r="B4616" s="22" t="n">
        <v>59</v>
      </c>
      <c r="C4616" s="22" t="n">
        <v>196</v>
      </c>
      <c r="D4616" s="22" t="n">
        <v>81</v>
      </c>
      <c r="E4616" s="22" t="n">
        <v>9</v>
      </c>
      <c r="F4616" s="22" t="n">
        <f aca="false">D4616/SUM(C4616:E4616)</f>
        <v>0.283216783216783</v>
      </c>
      <c r="G4616" s="22" t="n">
        <v>195.57</v>
      </c>
      <c r="H4616" s="22" t="n">
        <v>81.87</v>
      </c>
      <c r="I4616" s="22" t="n">
        <v>8.57</v>
      </c>
      <c r="J4616" s="22" t="n">
        <v>0.031958</v>
      </c>
      <c r="K4616" s="22" t="n">
        <v>0.836769</v>
      </c>
      <c r="O4616" s="23"/>
    </row>
    <row r="4617" customFormat="false" ht="15" hidden="false" customHeight="false" outlineLevel="0" collapsed="false">
      <c r="A4617" s="22" t="s">
        <v>2772</v>
      </c>
      <c r="B4617" s="22" t="n">
        <v>24</v>
      </c>
      <c r="C4617" s="22" t="n">
        <v>197</v>
      </c>
      <c r="D4617" s="22" t="n">
        <v>81</v>
      </c>
      <c r="E4617" s="22" t="n">
        <v>8</v>
      </c>
      <c r="F4617" s="22" t="n">
        <f aca="false">D4617/SUM(C4617:E4617)</f>
        <v>0.283216783216783</v>
      </c>
      <c r="G4617" s="22" t="n">
        <v>197.22</v>
      </c>
      <c r="H4617" s="22" t="n">
        <v>80.55</v>
      </c>
      <c r="I4617" s="22" t="n">
        <v>8.22</v>
      </c>
      <c r="J4617" s="22" t="n">
        <v>0.008898</v>
      </c>
      <c r="K4617" s="22" t="n">
        <v>1</v>
      </c>
      <c r="O4617" s="23"/>
    </row>
    <row r="4618" customFormat="false" ht="15" hidden="false" customHeight="false" outlineLevel="0" collapsed="false">
      <c r="A4618" s="22" t="s">
        <v>2773</v>
      </c>
      <c r="B4618" s="22" t="n">
        <v>57</v>
      </c>
      <c r="C4618" s="22" t="n">
        <v>7</v>
      </c>
      <c r="D4618" s="22" t="n">
        <v>64</v>
      </c>
      <c r="E4618" s="22" t="n">
        <v>155</v>
      </c>
      <c r="F4618" s="22" t="n">
        <f aca="false">D4618/SUM(C4618:E4618)</f>
        <v>0.283185840707965</v>
      </c>
      <c r="G4618" s="22" t="n">
        <v>6.73</v>
      </c>
      <c r="H4618" s="22" t="n">
        <v>64.54</v>
      </c>
      <c r="I4618" s="22" t="n">
        <v>154.73</v>
      </c>
      <c r="J4618" s="22" t="n">
        <v>0.015811</v>
      </c>
      <c r="K4618" s="22" t="n">
        <v>0.818709</v>
      </c>
      <c r="O4618" s="23"/>
    </row>
    <row r="4619" customFormat="false" ht="15" hidden="false" customHeight="false" outlineLevel="0" collapsed="false">
      <c r="A4619" s="22" t="s">
        <v>2774</v>
      </c>
      <c r="B4619" s="22" t="n">
        <v>26</v>
      </c>
      <c r="C4619" s="22" t="n">
        <v>188</v>
      </c>
      <c r="D4619" s="22" t="n">
        <v>79</v>
      </c>
      <c r="E4619" s="22" t="n">
        <v>12</v>
      </c>
      <c r="F4619" s="22" t="n">
        <f aca="false">D4619/SUM(C4619:E4619)</f>
        <v>0.283154121863799</v>
      </c>
      <c r="G4619" s="22" t="n">
        <v>185.51</v>
      </c>
      <c r="H4619" s="22" t="n">
        <v>83.99</v>
      </c>
      <c r="I4619" s="22" t="n">
        <v>9.51</v>
      </c>
      <c r="J4619" s="22" t="n">
        <v>0.98386</v>
      </c>
      <c r="K4619" s="22" t="n">
        <v>0.320612</v>
      </c>
      <c r="O4619" s="23"/>
    </row>
    <row r="4620" customFormat="false" ht="15" hidden="false" customHeight="false" outlineLevel="0" collapsed="false">
      <c r="A4620" s="22" t="s">
        <v>2775</v>
      </c>
      <c r="B4620" s="22" t="n">
        <v>38</v>
      </c>
      <c r="C4620" s="22" t="n">
        <v>193</v>
      </c>
      <c r="D4620" s="22" t="n">
        <v>79</v>
      </c>
      <c r="E4620" s="22" t="n">
        <v>7</v>
      </c>
      <c r="F4620" s="22" t="n">
        <f aca="false">D4620/SUM(C4620:E4620)</f>
        <v>0.283154121863799</v>
      </c>
      <c r="G4620" s="22" t="n">
        <v>193.75</v>
      </c>
      <c r="H4620" s="22" t="n">
        <v>77.5</v>
      </c>
      <c r="I4620" s="22" t="n">
        <v>7.75</v>
      </c>
      <c r="J4620" s="22" t="n">
        <v>0.104516</v>
      </c>
      <c r="K4620" s="22" t="n">
        <v>1</v>
      </c>
      <c r="O4620" s="23"/>
    </row>
    <row r="4621" customFormat="false" ht="15" hidden="false" customHeight="false" outlineLevel="0" collapsed="false">
      <c r="A4621" s="22" t="s">
        <v>2660</v>
      </c>
      <c r="B4621" s="22" t="n">
        <v>26</v>
      </c>
      <c r="C4621" s="22" t="n">
        <v>195</v>
      </c>
      <c r="D4621" s="22" t="n">
        <v>79</v>
      </c>
      <c r="E4621" s="22" t="n">
        <v>5</v>
      </c>
      <c r="F4621" s="22" t="n">
        <f aca="false">D4621/SUM(C4621:E4621)</f>
        <v>0.283154121863799</v>
      </c>
      <c r="G4621" s="22" t="n">
        <v>197.1</v>
      </c>
      <c r="H4621" s="22" t="n">
        <v>74.8</v>
      </c>
      <c r="I4621" s="22" t="n">
        <v>7.1</v>
      </c>
      <c r="J4621" s="22" t="n">
        <v>0.877569</v>
      </c>
      <c r="K4621" s="22" t="n">
        <v>0.501474</v>
      </c>
      <c r="O4621" s="23"/>
    </row>
    <row r="4622" customFormat="false" ht="15" hidden="false" customHeight="false" outlineLevel="0" collapsed="false">
      <c r="A4622" s="22" t="s">
        <v>2660</v>
      </c>
      <c r="B4622" s="22" t="n">
        <v>30</v>
      </c>
      <c r="C4622" s="22" t="n">
        <v>195</v>
      </c>
      <c r="D4622" s="22" t="n">
        <v>79</v>
      </c>
      <c r="E4622" s="22" t="n">
        <v>5</v>
      </c>
      <c r="F4622" s="22" t="n">
        <f aca="false">D4622/SUM(C4622:E4622)</f>
        <v>0.283154121863799</v>
      </c>
      <c r="G4622" s="22" t="n">
        <v>197.1</v>
      </c>
      <c r="H4622" s="22" t="n">
        <v>74.8</v>
      </c>
      <c r="I4622" s="22" t="n">
        <v>7.1</v>
      </c>
      <c r="J4622" s="22" t="n">
        <v>0.877569</v>
      </c>
      <c r="K4622" s="22" t="n">
        <v>0.501474</v>
      </c>
      <c r="O4622" s="23"/>
    </row>
    <row r="4623" customFormat="false" ht="15" hidden="false" customHeight="false" outlineLevel="0" collapsed="false">
      <c r="A4623" s="22" t="s">
        <v>2776</v>
      </c>
      <c r="B4623" s="22" t="n">
        <v>54</v>
      </c>
      <c r="C4623" s="22" t="n">
        <v>2</v>
      </c>
      <c r="D4623" s="22" t="n">
        <v>45</v>
      </c>
      <c r="E4623" s="22" t="n">
        <v>112</v>
      </c>
      <c r="F4623" s="22" t="n">
        <f aca="false">D4623/SUM(C4623:E4623)</f>
        <v>0.283018867924528</v>
      </c>
      <c r="G4623" s="22" t="n">
        <v>3.78</v>
      </c>
      <c r="H4623" s="22" t="n">
        <v>41.45</v>
      </c>
      <c r="I4623" s="22" t="n">
        <v>113.78</v>
      </c>
      <c r="J4623" s="22" t="n">
        <v>1.16651</v>
      </c>
      <c r="K4623" s="22" t="n">
        <v>0.374409</v>
      </c>
      <c r="O4623" s="23"/>
    </row>
    <row r="4624" customFormat="false" ht="15" hidden="false" customHeight="false" outlineLevel="0" collapsed="false">
      <c r="A4624" s="22" t="s">
        <v>2777</v>
      </c>
      <c r="B4624" s="22" t="n">
        <v>112</v>
      </c>
      <c r="C4624" s="22" t="n">
        <v>173</v>
      </c>
      <c r="D4624" s="22" t="n">
        <v>69</v>
      </c>
      <c r="E4624" s="22" t="n">
        <v>2</v>
      </c>
      <c r="F4624" s="22" t="n">
        <f aca="false">D4624/SUM(C4624:E4624)</f>
        <v>0.282786885245902</v>
      </c>
      <c r="G4624" s="22" t="n">
        <v>176.46</v>
      </c>
      <c r="H4624" s="22" t="n">
        <v>62.08</v>
      </c>
      <c r="I4624" s="22" t="n">
        <v>5.46</v>
      </c>
      <c r="J4624" s="22" t="n">
        <v>3.031866</v>
      </c>
      <c r="K4624" s="22" t="n">
        <v>0.126173</v>
      </c>
      <c r="O4624" s="23"/>
    </row>
    <row r="4625" customFormat="false" ht="15" hidden="false" customHeight="false" outlineLevel="0" collapsed="false">
      <c r="A4625" s="22" t="s">
        <v>397</v>
      </c>
      <c r="B4625" s="22" t="n">
        <v>110</v>
      </c>
      <c r="C4625" s="22" t="n">
        <v>131</v>
      </c>
      <c r="D4625" s="22" t="n">
        <v>52</v>
      </c>
      <c r="E4625" s="22" t="n">
        <v>1</v>
      </c>
      <c r="F4625" s="22" t="n">
        <f aca="false">D4625/SUM(C4625:E4625)</f>
        <v>0.282608695652174</v>
      </c>
      <c r="G4625" s="22" t="n">
        <v>133.96</v>
      </c>
      <c r="H4625" s="22" t="n">
        <v>46.08</v>
      </c>
      <c r="I4625" s="22" t="n">
        <v>3.96</v>
      </c>
      <c r="J4625" s="22" t="n">
        <v>3.041473</v>
      </c>
      <c r="K4625" s="22" t="n">
        <v>0.134364</v>
      </c>
      <c r="O4625" s="23"/>
    </row>
    <row r="4626" customFormat="false" ht="15" hidden="false" customHeight="false" outlineLevel="0" collapsed="false">
      <c r="A4626" s="22" t="s">
        <v>2778</v>
      </c>
      <c r="B4626" s="22" t="n">
        <v>78</v>
      </c>
      <c r="C4626" s="22" t="n">
        <v>186</v>
      </c>
      <c r="D4626" s="22" t="n">
        <v>74</v>
      </c>
      <c r="E4626" s="22" t="n">
        <v>2</v>
      </c>
      <c r="F4626" s="22" t="n">
        <f aca="false">D4626/SUM(C4626:E4626)</f>
        <v>0.282442748091603</v>
      </c>
      <c r="G4626" s="22" t="n">
        <v>189.81</v>
      </c>
      <c r="H4626" s="22" t="n">
        <v>66.39</v>
      </c>
      <c r="I4626" s="22" t="n">
        <v>5.81</v>
      </c>
      <c r="J4626" s="22" t="n">
        <v>3.443124</v>
      </c>
      <c r="K4626" s="22" t="n">
        <v>0.084942</v>
      </c>
      <c r="O4626" s="23"/>
    </row>
    <row r="4627" customFormat="false" ht="15" hidden="false" customHeight="false" outlineLevel="0" collapsed="false">
      <c r="A4627" s="22" t="s">
        <v>1498</v>
      </c>
      <c r="B4627" s="22" t="n">
        <v>22</v>
      </c>
      <c r="C4627" s="22" t="n">
        <v>120</v>
      </c>
      <c r="D4627" s="22" t="n">
        <v>48</v>
      </c>
      <c r="E4627" s="22" t="n">
        <v>2</v>
      </c>
      <c r="F4627" s="22" t="n">
        <f aca="false">D4627/SUM(C4627:E4627)</f>
        <v>0.282352941176471</v>
      </c>
      <c r="G4627" s="22" t="n">
        <v>121.98</v>
      </c>
      <c r="H4627" s="22" t="n">
        <v>44.05</v>
      </c>
      <c r="I4627" s="22" t="n">
        <v>3.98</v>
      </c>
      <c r="J4627" s="22" t="n">
        <v>1.369165</v>
      </c>
      <c r="K4627" s="22" t="n">
        <v>0.374539</v>
      </c>
      <c r="O4627" s="23"/>
    </row>
    <row r="4628" customFormat="false" ht="15" hidden="false" customHeight="false" outlineLevel="0" collapsed="false">
      <c r="A4628" s="22" t="s">
        <v>251</v>
      </c>
      <c r="B4628" s="22" t="n">
        <v>111</v>
      </c>
      <c r="C4628" s="22" t="n">
        <v>196</v>
      </c>
      <c r="D4628" s="22" t="n">
        <v>77</v>
      </c>
      <c r="E4628" s="22" t="n">
        <v>0</v>
      </c>
      <c r="F4628" s="22" t="n">
        <f aca="false">D4628/SUM(C4628:E4628)</f>
        <v>0.282051282051282</v>
      </c>
      <c r="G4628" s="22" t="n">
        <v>201.43</v>
      </c>
      <c r="H4628" s="22" t="n">
        <v>66.14</v>
      </c>
      <c r="I4628" s="22" t="n">
        <v>5.43</v>
      </c>
      <c r="J4628" s="22" t="n">
        <v>7.358654</v>
      </c>
      <c r="K4628" s="22" t="n">
        <v>0.004159</v>
      </c>
      <c r="O4628" s="23"/>
    </row>
    <row r="4629" customFormat="false" ht="15" hidden="false" customHeight="false" outlineLevel="0" collapsed="false">
      <c r="A4629" s="22" t="s">
        <v>2779</v>
      </c>
      <c r="B4629" s="22" t="n">
        <v>39</v>
      </c>
      <c r="C4629" s="22" t="n">
        <v>4</v>
      </c>
      <c r="D4629" s="22" t="n">
        <v>77</v>
      </c>
      <c r="E4629" s="22" t="n">
        <v>192</v>
      </c>
      <c r="F4629" s="22" t="n">
        <f aca="false">D4629/SUM(C4629:E4629)</f>
        <v>0.282051282051282</v>
      </c>
      <c r="G4629" s="22" t="n">
        <v>6.62</v>
      </c>
      <c r="H4629" s="22" t="n">
        <v>71.77</v>
      </c>
      <c r="I4629" s="22" t="n">
        <v>194.62</v>
      </c>
      <c r="J4629" s="22" t="n">
        <v>1.451254</v>
      </c>
      <c r="K4629" s="22" t="n">
        <v>0.353909</v>
      </c>
      <c r="O4629" s="23"/>
    </row>
    <row r="4630" customFormat="false" ht="15" hidden="false" customHeight="false" outlineLevel="0" collapsed="false">
      <c r="A4630" s="22" t="s">
        <v>2780</v>
      </c>
      <c r="B4630" s="22" t="n">
        <v>9</v>
      </c>
      <c r="C4630" s="22" t="n">
        <v>181</v>
      </c>
      <c r="D4630" s="22" t="n">
        <v>73</v>
      </c>
      <c r="E4630" s="22" t="n">
        <v>5</v>
      </c>
      <c r="F4630" s="22" t="n">
        <f aca="false">D4630/SUM(C4630:E4630)</f>
        <v>0.281853281853282</v>
      </c>
      <c r="G4630" s="22" t="n">
        <v>182.65</v>
      </c>
      <c r="H4630" s="22" t="n">
        <v>69.7</v>
      </c>
      <c r="I4630" s="22" t="n">
        <v>6.65</v>
      </c>
      <c r="J4630" s="22" t="n">
        <v>0.580295</v>
      </c>
      <c r="K4630" s="22" t="n">
        <v>0.64292</v>
      </c>
      <c r="O4630" s="23"/>
    </row>
    <row r="4631" customFormat="false" ht="15" hidden="false" customHeight="false" outlineLevel="0" collapsed="false">
      <c r="A4631" s="22" t="s">
        <v>2781</v>
      </c>
      <c r="B4631" s="22" t="n">
        <v>59</v>
      </c>
      <c r="C4631" s="22" t="n">
        <v>179</v>
      </c>
      <c r="D4631" s="22" t="n">
        <v>73</v>
      </c>
      <c r="E4631" s="22" t="n">
        <v>7</v>
      </c>
      <c r="F4631" s="22" t="n">
        <f aca="false">D4631/SUM(C4631:E4631)</f>
        <v>0.281853281853282</v>
      </c>
      <c r="G4631" s="22" t="n">
        <v>179.31</v>
      </c>
      <c r="H4631" s="22" t="n">
        <v>72.39</v>
      </c>
      <c r="I4631" s="22" t="n">
        <v>7.31</v>
      </c>
      <c r="J4631" s="22" t="n">
        <v>0.018511</v>
      </c>
      <c r="K4631" s="22" t="n">
        <v>1</v>
      </c>
      <c r="O4631" s="23"/>
    </row>
    <row r="4632" customFormat="false" ht="15" hidden="false" customHeight="false" outlineLevel="0" collapsed="false">
      <c r="A4632" s="22" t="s">
        <v>2782</v>
      </c>
      <c r="B4632" s="22" t="n">
        <v>94</v>
      </c>
      <c r="C4632" s="22" t="n">
        <v>4</v>
      </c>
      <c r="D4632" s="22" t="n">
        <v>71</v>
      </c>
      <c r="E4632" s="22" t="n">
        <v>177</v>
      </c>
      <c r="F4632" s="22" t="n">
        <f aca="false">D4632/SUM(C4632:E4632)</f>
        <v>0.281746031746032</v>
      </c>
      <c r="G4632" s="22" t="n">
        <v>6.19</v>
      </c>
      <c r="H4632" s="22" t="n">
        <v>66.62</v>
      </c>
      <c r="I4632" s="22" t="n">
        <v>179.19</v>
      </c>
      <c r="J4632" s="22" t="n">
        <v>1.090837</v>
      </c>
      <c r="K4632" s="22" t="n">
        <v>0.471607</v>
      </c>
      <c r="O4632" s="23"/>
    </row>
    <row r="4633" customFormat="false" ht="15" hidden="false" customHeight="false" outlineLevel="0" collapsed="false">
      <c r="A4633" s="22" t="s">
        <v>2783</v>
      </c>
      <c r="B4633" s="22" t="n">
        <v>36</v>
      </c>
      <c r="C4633" s="22" t="n">
        <v>190</v>
      </c>
      <c r="D4633" s="22" t="n">
        <v>80</v>
      </c>
      <c r="E4633" s="22" t="n">
        <v>14</v>
      </c>
      <c r="F4633" s="22" t="n">
        <f aca="false">D4633/SUM(C4633:E4633)</f>
        <v>0.28169014084507</v>
      </c>
      <c r="G4633" s="22" t="n">
        <v>186.27</v>
      </c>
      <c r="H4633" s="22" t="n">
        <v>87.46</v>
      </c>
      <c r="I4633" s="22" t="n">
        <v>10.27</v>
      </c>
      <c r="J4633" s="22" t="n">
        <v>2.068649</v>
      </c>
      <c r="K4633" s="22" t="n">
        <v>0.17481</v>
      </c>
      <c r="O4633" s="23"/>
    </row>
    <row r="4634" customFormat="false" ht="15" hidden="false" customHeight="false" outlineLevel="0" collapsed="false">
      <c r="A4634" s="22" t="s">
        <v>2784</v>
      </c>
      <c r="B4634" s="22" t="n">
        <v>65</v>
      </c>
      <c r="C4634" s="22" t="n">
        <v>199</v>
      </c>
      <c r="D4634" s="22" t="n">
        <v>80</v>
      </c>
      <c r="E4634" s="22" t="n">
        <v>5</v>
      </c>
      <c r="F4634" s="22" t="n">
        <f aca="false">D4634/SUM(C4634:E4634)</f>
        <v>0.28169014084507</v>
      </c>
      <c r="G4634" s="22" t="n">
        <v>201.13</v>
      </c>
      <c r="H4634" s="22" t="n">
        <v>75.74</v>
      </c>
      <c r="I4634" s="22" t="n">
        <v>7.13</v>
      </c>
      <c r="J4634" s="22" t="n">
        <v>0.898687</v>
      </c>
      <c r="K4634" s="22" t="n">
        <v>0.502564</v>
      </c>
      <c r="O4634" s="23"/>
    </row>
    <row r="4635" customFormat="false" ht="15" hidden="false" customHeight="false" outlineLevel="0" collapsed="false">
      <c r="A4635" s="22" t="s">
        <v>2784</v>
      </c>
      <c r="B4635" s="22" t="n">
        <v>66</v>
      </c>
      <c r="C4635" s="22" t="n">
        <v>199</v>
      </c>
      <c r="D4635" s="22" t="n">
        <v>80</v>
      </c>
      <c r="E4635" s="22" t="n">
        <v>5</v>
      </c>
      <c r="F4635" s="22" t="n">
        <f aca="false">D4635/SUM(C4635:E4635)</f>
        <v>0.28169014084507</v>
      </c>
      <c r="G4635" s="22" t="n">
        <v>201.13</v>
      </c>
      <c r="H4635" s="22" t="n">
        <v>75.74</v>
      </c>
      <c r="I4635" s="22" t="n">
        <v>7.13</v>
      </c>
      <c r="J4635" s="22" t="n">
        <v>0.898687</v>
      </c>
      <c r="K4635" s="22" t="n">
        <v>0.502564</v>
      </c>
      <c r="O4635" s="23"/>
    </row>
    <row r="4636" customFormat="false" ht="15" hidden="false" customHeight="false" outlineLevel="0" collapsed="false">
      <c r="A4636" s="22" t="s">
        <v>2785</v>
      </c>
      <c r="B4636" s="22" t="n">
        <v>11</v>
      </c>
      <c r="C4636" s="22" t="n">
        <v>196</v>
      </c>
      <c r="D4636" s="22" t="n">
        <v>78</v>
      </c>
      <c r="E4636" s="22" t="n">
        <v>3</v>
      </c>
      <c r="F4636" s="22" t="n">
        <f aca="false">D4636/SUM(C4636:E4636)</f>
        <v>0.28158844765343</v>
      </c>
      <c r="G4636" s="22" t="n">
        <v>199.37</v>
      </c>
      <c r="H4636" s="22" t="n">
        <v>71.26</v>
      </c>
      <c r="I4636" s="22" t="n">
        <v>6.37</v>
      </c>
      <c r="J4636" s="22" t="n">
        <v>2.475191</v>
      </c>
      <c r="K4636" s="22" t="n">
        <v>0.159577</v>
      </c>
      <c r="O4636" s="23"/>
    </row>
    <row r="4637" customFormat="false" ht="15" hidden="false" customHeight="false" outlineLevel="0" collapsed="false">
      <c r="A4637" s="22" t="s">
        <v>2786</v>
      </c>
      <c r="B4637" s="22" t="n">
        <v>76</v>
      </c>
      <c r="C4637" s="22" t="n">
        <v>194</v>
      </c>
      <c r="D4637" s="22" t="n">
        <v>78</v>
      </c>
      <c r="E4637" s="22" t="n">
        <v>5</v>
      </c>
      <c r="F4637" s="22" t="n">
        <f aca="false">D4637/SUM(C4637:E4637)</f>
        <v>0.28158844765343</v>
      </c>
      <c r="G4637" s="22" t="n">
        <v>195.99</v>
      </c>
      <c r="H4637" s="22" t="n">
        <v>74.02</v>
      </c>
      <c r="I4637" s="22" t="n">
        <v>6.99</v>
      </c>
      <c r="J4637" s="22" t="n">
        <v>0.80014</v>
      </c>
      <c r="K4637" s="22" t="n">
        <v>0.500596</v>
      </c>
      <c r="O4637" s="23"/>
    </row>
    <row r="4638" customFormat="false" ht="15" hidden="false" customHeight="false" outlineLevel="0" collapsed="false">
      <c r="A4638" s="22" t="s">
        <v>1430</v>
      </c>
      <c r="B4638" s="22" t="n">
        <v>73</v>
      </c>
      <c r="C4638" s="22" t="n">
        <v>9</v>
      </c>
      <c r="D4638" s="22" t="n">
        <v>72</v>
      </c>
      <c r="E4638" s="22" t="n">
        <v>175</v>
      </c>
      <c r="F4638" s="22" t="n">
        <f aca="false">D4638/SUM(C4638:E4638)</f>
        <v>0.28125</v>
      </c>
      <c r="G4638" s="22" t="n">
        <v>7.91</v>
      </c>
      <c r="H4638" s="22" t="n">
        <v>74.18</v>
      </c>
      <c r="I4638" s="22" t="n">
        <v>173.91</v>
      </c>
      <c r="J4638" s="22" t="n">
        <v>0.221034</v>
      </c>
      <c r="K4638" s="22" t="n">
        <v>0.665248</v>
      </c>
      <c r="O4638" s="23"/>
    </row>
    <row r="4639" customFormat="false" ht="15" hidden="false" customHeight="false" outlineLevel="0" collapsed="false">
      <c r="A4639" s="22" t="s">
        <v>2787</v>
      </c>
      <c r="B4639" s="22" t="n">
        <v>34</v>
      </c>
      <c r="C4639" s="22" t="n">
        <v>5</v>
      </c>
      <c r="D4639" s="22" t="n">
        <v>79</v>
      </c>
      <c r="E4639" s="22" t="n">
        <v>197</v>
      </c>
      <c r="F4639" s="22" t="n">
        <f aca="false">D4639/SUM(C4639:E4639)</f>
        <v>0.281138790035587</v>
      </c>
      <c r="G4639" s="22" t="n">
        <v>7.05</v>
      </c>
      <c r="H4639" s="22" t="n">
        <v>74.91</v>
      </c>
      <c r="I4639" s="22" t="n">
        <v>199.05</v>
      </c>
      <c r="J4639" s="22" t="n">
        <v>0.839532</v>
      </c>
      <c r="K4639" s="22" t="n">
        <v>0.501366</v>
      </c>
      <c r="O4639" s="23"/>
    </row>
    <row r="4640" customFormat="false" ht="15" hidden="false" customHeight="false" outlineLevel="0" collapsed="false">
      <c r="A4640" s="22" t="s">
        <v>2788</v>
      </c>
      <c r="B4640" s="22" t="n">
        <v>113</v>
      </c>
      <c r="C4640" s="22" t="n">
        <v>123</v>
      </c>
      <c r="D4640" s="22" t="n">
        <v>52</v>
      </c>
      <c r="E4640" s="22" t="n">
        <v>10</v>
      </c>
      <c r="F4640" s="22" t="n">
        <f aca="false">D4640/SUM(C4640:E4640)</f>
        <v>0.281081081081081</v>
      </c>
      <c r="G4640" s="22" t="n">
        <v>120.01</v>
      </c>
      <c r="H4640" s="22" t="n">
        <v>57.99</v>
      </c>
      <c r="I4640" s="22" t="n">
        <v>7.01</v>
      </c>
      <c r="J4640" s="22" t="n">
        <v>1.973394</v>
      </c>
      <c r="K4640" s="22" t="n">
        <v>0.160905</v>
      </c>
      <c r="O4640" s="23"/>
    </row>
    <row r="4641" customFormat="false" ht="15" hidden="false" customHeight="false" outlineLevel="0" collapsed="false">
      <c r="A4641" s="22" t="s">
        <v>1455</v>
      </c>
      <c r="B4641" s="22" t="n">
        <v>42</v>
      </c>
      <c r="C4641" s="22" t="n">
        <v>170</v>
      </c>
      <c r="D4641" s="22" t="n">
        <v>68</v>
      </c>
      <c r="E4641" s="22" t="n">
        <v>4</v>
      </c>
      <c r="F4641" s="22" t="n">
        <f aca="false">D4641/SUM(C4641:E4641)</f>
        <v>0.28099173553719</v>
      </c>
      <c r="G4641" s="22" t="n">
        <v>171.97</v>
      </c>
      <c r="H4641" s="22" t="n">
        <v>64.07</v>
      </c>
      <c r="I4641" s="22" t="n">
        <v>5.97</v>
      </c>
      <c r="J4641" s="22" t="n">
        <v>0.912435</v>
      </c>
      <c r="K4641" s="22" t="n">
        <v>0.467519</v>
      </c>
      <c r="O4641" s="23"/>
    </row>
    <row r="4642" customFormat="false" ht="15" hidden="false" customHeight="false" outlineLevel="0" collapsed="false">
      <c r="A4642" s="22" t="s">
        <v>2761</v>
      </c>
      <c r="B4642" s="22" t="n">
        <v>13</v>
      </c>
      <c r="C4642" s="22" t="n">
        <v>189</v>
      </c>
      <c r="D4642" s="22" t="n">
        <v>80</v>
      </c>
      <c r="E4642" s="22" t="n">
        <v>16</v>
      </c>
      <c r="F4642" s="22" t="n">
        <f aca="false">D4642/SUM(C4642:E4642)</f>
        <v>0.280701754385965</v>
      </c>
      <c r="G4642" s="22" t="n">
        <v>184</v>
      </c>
      <c r="H4642" s="22" t="n">
        <v>89.99</v>
      </c>
      <c r="I4642" s="22" t="n">
        <v>11</v>
      </c>
      <c r="J4642" s="22" t="n">
        <v>3.51413</v>
      </c>
      <c r="K4642" s="22" t="n">
        <v>0.061956</v>
      </c>
      <c r="O4642" s="23"/>
    </row>
    <row r="4643" customFormat="false" ht="15" hidden="false" customHeight="false" outlineLevel="0" collapsed="false">
      <c r="A4643" s="22" t="s">
        <v>2761</v>
      </c>
      <c r="B4643" s="22" t="n">
        <v>15</v>
      </c>
      <c r="C4643" s="22" t="n">
        <v>189</v>
      </c>
      <c r="D4643" s="22" t="n">
        <v>80</v>
      </c>
      <c r="E4643" s="22" t="n">
        <v>16</v>
      </c>
      <c r="F4643" s="22" t="n">
        <f aca="false">D4643/SUM(C4643:E4643)</f>
        <v>0.280701754385965</v>
      </c>
      <c r="G4643" s="22" t="n">
        <v>184</v>
      </c>
      <c r="H4643" s="22" t="n">
        <v>89.99</v>
      </c>
      <c r="I4643" s="22" t="n">
        <v>11</v>
      </c>
      <c r="J4643" s="22" t="n">
        <v>3.51413</v>
      </c>
      <c r="K4643" s="22" t="n">
        <v>0.061956</v>
      </c>
      <c r="O4643" s="23"/>
    </row>
    <row r="4644" customFormat="false" ht="15" hidden="false" customHeight="false" outlineLevel="0" collapsed="false">
      <c r="A4644" s="22" t="s">
        <v>2789</v>
      </c>
      <c r="B4644" s="22" t="n">
        <v>83</v>
      </c>
      <c r="C4644" s="22" t="n">
        <v>200</v>
      </c>
      <c r="D4644" s="22" t="n">
        <v>80</v>
      </c>
      <c r="E4644" s="22" t="n">
        <v>5</v>
      </c>
      <c r="F4644" s="22" t="n">
        <f aca="false">D4644/SUM(C4644:E4644)</f>
        <v>0.280701754385965</v>
      </c>
      <c r="G4644" s="22" t="n">
        <v>202.11</v>
      </c>
      <c r="H4644" s="22" t="n">
        <v>75.79</v>
      </c>
      <c r="I4644" s="22" t="n">
        <v>7.11</v>
      </c>
      <c r="J4644" s="22" t="n">
        <v>0.87963</v>
      </c>
      <c r="K4644" s="22" t="n">
        <v>0.502413</v>
      </c>
      <c r="O4644" s="23"/>
    </row>
    <row r="4645" customFormat="false" ht="15" hidden="false" customHeight="false" outlineLevel="0" collapsed="false">
      <c r="A4645" s="22" t="s">
        <v>2790</v>
      </c>
      <c r="B4645" s="22" t="n">
        <v>93</v>
      </c>
      <c r="C4645" s="22" t="n">
        <v>200</v>
      </c>
      <c r="D4645" s="22" t="n">
        <v>80</v>
      </c>
      <c r="E4645" s="22" t="n">
        <v>5</v>
      </c>
      <c r="F4645" s="22" t="n">
        <f aca="false">D4645/SUM(C4645:E4645)</f>
        <v>0.280701754385965</v>
      </c>
      <c r="G4645" s="22" t="n">
        <v>202.11</v>
      </c>
      <c r="H4645" s="22" t="n">
        <v>75.79</v>
      </c>
      <c r="I4645" s="22" t="n">
        <v>7.11</v>
      </c>
      <c r="J4645" s="22" t="n">
        <v>0.87963</v>
      </c>
      <c r="K4645" s="22" t="n">
        <v>0.502413</v>
      </c>
      <c r="O4645" s="23"/>
    </row>
    <row r="4646" customFormat="false" ht="15" hidden="false" customHeight="false" outlineLevel="0" collapsed="false">
      <c r="A4646" s="22" t="s">
        <v>174</v>
      </c>
      <c r="B4646" s="22" t="n">
        <v>67</v>
      </c>
      <c r="C4646" s="22" t="n">
        <v>0</v>
      </c>
      <c r="D4646" s="22" t="n">
        <v>80</v>
      </c>
      <c r="E4646" s="22" t="n">
        <v>205</v>
      </c>
      <c r="F4646" s="22" t="n">
        <f aca="false">D4646/SUM(C4646:E4646)</f>
        <v>0.280701754385965</v>
      </c>
      <c r="G4646" s="22" t="n">
        <v>5.61</v>
      </c>
      <c r="H4646" s="22" t="n">
        <v>68.77</v>
      </c>
      <c r="I4646" s="22" t="n">
        <v>210.61</v>
      </c>
      <c r="J4646" s="22" t="n">
        <v>7.596835</v>
      </c>
      <c r="K4646" s="22" t="n">
        <v>0.002397</v>
      </c>
      <c r="O4646" s="23"/>
    </row>
    <row r="4647" customFormat="false" ht="15" hidden="false" customHeight="false" outlineLevel="0" collapsed="false">
      <c r="A4647" s="22" t="s">
        <v>2791</v>
      </c>
      <c r="B4647" s="22" t="n">
        <v>34</v>
      </c>
      <c r="C4647" s="22" t="n">
        <v>193</v>
      </c>
      <c r="D4647" s="22" t="n">
        <v>78</v>
      </c>
      <c r="E4647" s="22" t="n">
        <v>7</v>
      </c>
      <c r="F4647" s="22" t="n">
        <f aca="false">D4647/SUM(C4647:E4647)</f>
        <v>0.280575539568345</v>
      </c>
      <c r="G4647" s="22" t="n">
        <v>193.61</v>
      </c>
      <c r="H4647" s="22" t="n">
        <v>76.78</v>
      </c>
      <c r="I4647" s="22" t="n">
        <v>7.61</v>
      </c>
      <c r="J4647" s="22" t="n">
        <v>0.070543</v>
      </c>
      <c r="K4647" s="22" t="n">
        <v>1</v>
      </c>
      <c r="O4647" s="23"/>
    </row>
    <row r="4648" customFormat="false" ht="15" hidden="false" customHeight="false" outlineLevel="0" collapsed="false">
      <c r="A4648" s="22" t="s">
        <v>2792</v>
      </c>
      <c r="B4648" s="22" t="n">
        <v>7</v>
      </c>
      <c r="C4648" s="22" t="n">
        <v>111</v>
      </c>
      <c r="D4648" s="22" t="n">
        <v>46</v>
      </c>
      <c r="E4648" s="22" t="n">
        <v>7</v>
      </c>
      <c r="F4648" s="22" t="n">
        <f aca="false">D4648/SUM(C4648:E4648)</f>
        <v>0.280487804878049</v>
      </c>
      <c r="G4648" s="22" t="n">
        <v>109.49</v>
      </c>
      <c r="H4648" s="22" t="n">
        <v>49.02</v>
      </c>
      <c r="I4648" s="22" t="n">
        <v>5.49</v>
      </c>
      <c r="J4648" s="22" t="n">
        <v>0.624159</v>
      </c>
      <c r="K4648" s="22" t="n">
        <v>0.433251</v>
      </c>
      <c r="O4648" s="23"/>
    </row>
    <row r="4649" customFormat="false" ht="15" hidden="false" customHeight="false" outlineLevel="0" collapsed="false">
      <c r="A4649" s="22" t="s">
        <v>2731</v>
      </c>
      <c r="B4649" s="22" t="n">
        <v>118</v>
      </c>
      <c r="C4649" s="22" t="n">
        <v>8</v>
      </c>
      <c r="D4649" s="22" t="n">
        <v>65</v>
      </c>
      <c r="E4649" s="22" t="n">
        <v>159</v>
      </c>
      <c r="F4649" s="22" t="n">
        <f aca="false">D4649/SUM(C4649:E4649)</f>
        <v>0.280172413793103</v>
      </c>
      <c r="G4649" s="22" t="n">
        <v>7.07</v>
      </c>
      <c r="H4649" s="22" t="n">
        <v>66.86</v>
      </c>
      <c r="I4649" s="22" t="n">
        <v>158.07</v>
      </c>
      <c r="J4649" s="22" t="n">
        <v>0.179532</v>
      </c>
      <c r="K4649" s="22" t="n">
        <v>0.649869</v>
      </c>
      <c r="O4649" s="23"/>
    </row>
    <row r="4650" customFormat="false" ht="15" hidden="false" customHeight="false" outlineLevel="0" collapsed="false">
      <c r="A4650" s="22" t="s">
        <v>2559</v>
      </c>
      <c r="B4650" s="22" t="n">
        <v>74</v>
      </c>
      <c r="C4650" s="22" t="n">
        <v>8</v>
      </c>
      <c r="D4650" s="22" t="n">
        <v>79</v>
      </c>
      <c r="E4650" s="22" t="n">
        <v>195</v>
      </c>
      <c r="F4650" s="22" t="n">
        <f aca="false">D4650/SUM(C4650:E4650)</f>
        <v>0.280141843971631</v>
      </c>
      <c r="G4650" s="22" t="n">
        <v>8</v>
      </c>
      <c r="H4650" s="22" t="n">
        <v>79</v>
      </c>
      <c r="I4650" s="22" t="n">
        <v>195</v>
      </c>
      <c r="J4650" s="22" t="n">
        <v>0</v>
      </c>
      <c r="K4650" s="22" t="n">
        <v>1</v>
      </c>
      <c r="O4650" s="23"/>
    </row>
    <row r="4651" customFormat="false" ht="15" hidden="false" customHeight="false" outlineLevel="0" collapsed="false">
      <c r="A4651" s="22" t="s">
        <v>2793</v>
      </c>
      <c r="B4651" s="22" t="n">
        <v>69</v>
      </c>
      <c r="C4651" s="22" t="n">
        <v>196</v>
      </c>
      <c r="D4651" s="22" t="n">
        <v>79</v>
      </c>
      <c r="E4651" s="22" t="n">
        <v>7</v>
      </c>
      <c r="F4651" s="22" t="n">
        <f aca="false">D4651/SUM(C4651:E4651)</f>
        <v>0.280141843971631</v>
      </c>
      <c r="G4651" s="22" t="n">
        <v>196.67</v>
      </c>
      <c r="H4651" s="22" t="n">
        <v>77.66</v>
      </c>
      <c r="I4651" s="22" t="n">
        <v>7.67</v>
      </c>
      <c r="J4651" s="22" t="n">
        <v>0.083336</v>
      </c>
      <c r="K4651" s="22" t="n">
        <v>1</v>
      </c>
      <c r="O4651" s="23"/>
    </row>
    <row r="4652" customFormat="false" ht="15" hidden="false" customHeight="false" outlineLevel="0" collapsed="false">
      <c r="A4652" s="22" t="s">
        <v>2794</v>
      </c>
      <c r="B4652" s="22" t="n">
        <v>24</v>
      </c>
      <c r="C4652" s="22" t="n">
        <v>119</v>
      </c>
      <c r="D4652" s="22" t="n">
        <v>49</v>
      </c>
      <c r="E4652" s="22" t="n">
        <v>7</v>
      </c>
      <c r="F4652" s="22" t="n">
        <f aca="false">D4652/SUM(C4652:E4652)</f>
        <v>0.28</v>
      </c>
      <c r="G4652" s="22" t="n">
        <v>117.67</v>
      </c>
      <c r="H4652" s="22" t="n">
        <v>51.66</v>
      </c>
      <c r="I4652" s="22" t="n">
        <v>5.67</v>
      </c>
      <c r="J4652" s="22" t="n">
        <v>0.463973</v>
      </c>
      <c r="K4652" s="22" t="n">
        <v>0.449545</v>
      </c>
      <c r="O4652" s="23"/>
    </row>
    <row r="4653" customFormat="false" ht="15" hidden="false" customHeight="false" outlineLevel="0" collapsed="false">
      <c r="A4653" s="22" t="s">
        <v>2795</v>
      </c>
      <c r="B4653" s="22" t="n">
        <v>13</v>
      </c>
      <c r="C4653" s="22" t="n">
        <v>201</v>
      </c>
      <c r="D4653" s="22" t="n">
        <v>80</v>
      </c>
      <c r="E4653" s="22" t="n">
        <v>5</v>
      </c>
      <c r="F4653" s="22" t="n">
        <f aca="false">D4653/SUM(C4653:E4653)</f>
        <v>0.27972027972028</v>
      </c>
      <c r="G4653" s="22" t="n">
        <v>203.08</v>
      </c>
      <c r="H4653" s="22" t="n">
        <v>75.84</v>
      </c>
      <c r="I4653" s="22" t="n">
        <v>7.08</v>
      </c>
      <c r="J4653" s="22" t="n">
        <v>0.860876</v>
      </c>
      <c r="K4653" s="22" t="n">
        <v>0.502315</v>
      </c>
      <c r="O4653" s="23"/>
    </row>
    <row r="4654" customFormat="false" ht="15" hidden="false" customHeight="false" outlineLevel="0" collapsed="false">
      <c r="A4654" s="22" t="s">
        <v>2796</v>
      </c>
      <c r="B4654" s="22" t="n">
        <v>13</v>
      </c>
      <c r="C4654" s="22" t="n">
        <v>204</v>
      </c>
      <c r="D4654" s="22" t="n">
        <v>80</v>
      </c>
      <c r="E4654" s="22" t="n">
        <v>2</v>
      </c>
      <c r="F4654" s="22" t="n">
        <f aca="false">D4654/SUM(C4654:E4654)</f>
        <v>0.27972027972028</v>
      </c>
      <c r="G4654" s="22" t="n">
        <v>208.17</v>
      </c>
      <c r="H4654" s="22" t="n">
        <v>71.66</v>
      </c>
      <c r="I4654" s="22" t="n">
        <v>6.17</v>
      </c>
      <c r="J4654" s="22" t="n">
        <v>3.86937</v>
      </c>
      <c r="K4654" s="22" t="n">
        <v>0.057638</v>
      </c>
      <c r="O4654" s="23"/>
    </row>
    <row r="4655" customFormat="false" ht="15" hidden="false" customHeight="false" outlineLevel="0" collapsed="false">
      <c r="A4655" s="22" t="s">
        <v>2796</v>
      </c>
      <c r="B4655" s="22" t="n">
        <v>124</v>
      </c>
      <c r="C4655" s="22" t="n">
        <v>204</v>
      </c>
      <c r="D4655" s="22" t="n">
        <v>80</v>
      </c>
      <c r="E4655" s="22" t="n">
        <v>2</v>
      </c>
      <c r="F4655" s="22" t="n">
        <f aca="false">D4655/SUM(C4655:E4655)</f>
        <v>0.27972027972028</v>
      </c>
      <c r="G4655" s="22" t="n">
        <v>208.17</v>
      </c>
      <c r="H4655" s="22" t="n">
        <v>71.66</v>
      </c>
      <c r="I4655" s="22" t="n">
        <v>6.17</v>
      </c>
      <c r="J4655" s="22" t="n">
        <v>3.86937</v>
      </c>
      <c r="K4655" s="22" t="n">
        <v>0.057638</v>
      </c>
      <c r="O4655" s="23"/>
    </row>
    <row r="4656" customFormat="false" ht="15" hidden="false" customHeight="false" outlineLevel="0" collapsed="false">
      <c r="A4656" s="22" t="s">
        <v>2797</v>
      </c>
      <c r="B4656" s="22" t="n">
        <v>52</v>
      </c>
      <c r="C4656" s="22" t="n">
        <v>9</v>
      </c>
      <c r="D4656" s="22" t="n">
        <v>80</v>
      </c>
      <c r="E4656" s="22" t="n">
        <v>197</v>
      </c>
      <c r="F4656" s="22" t="n">
        <f aca="false">D4656/SUM(C4656:E4656)</f>
        <v>0.27972027972028</v>
      </c>
      <c r="G4656" s="22" t="n">
        <v>8.4</v>
      </c>
      <c r="H4656" s="22" t="n">
        <v>81.21</v>
      </c>
      <c r="I4656" s="22" t="n">
        <v>196.4</v>
      </c>
      <c r="J4656" s="22" t="n">
        <v>0.06347</v>
      </c>
      <c r="K4656" s="22" t="n">
        <v>0.834523</v>
      </c>
      <c r="O4656" s="23"/>
    </row>
    <row r="4657" customFormat="false" ht="15" hidden="false" customHeight="false" outlineLevel="0" collapsed="false">
      <c r="A4657" s="22" t="s">
        <v>2798</v>
      </c>
      <c r="B4657" s="22" t="n">
        <v>54</v>
      </c>
      <c r="C4657" s="22" t="n">
        <v>195</v>
      </c>
      <c r="D4657" s="22" t="n">
        <v>76</v>
      </c>
      <c r="E4657" s="22" t="n">
        <v>1</v>
      </c>
      <c r="F4657" s="22" t="n">
        <f aca="false">D4657/SUM(C4657:E4657)</f>
        <v>0.279411764705882</v>
      </c>
      <c r="G4657" s="22" t="n">
        <v>199.59</v>
      </c>
      <c r="H4657" s="22" t="n">
        <v>66.82</v>
      </c>
      <c r="I4657" s="22" t="n">
        <v>5.59</v>
      </c>
      <c r="J4657" s="22" t="n">
        <v>5.138694</v>
      </c>
      <c r="K4657" s="22" t="n">
        <v>0.023759</v>
      </c>
      <c r="O4657" s="23"/>
    </row>
    <row r="4658" customFormat="false" ht="15" hidden="false" customHeight="false" outlineLevel="0" collapsed="false">
      <c r="A4658" s="22" t="s">
        <v>2799</v>
      </c>
      <c r="B4658" s="22" t="n">
        <v>36</v>
      </c>
      <c r="C4658" s="22" t="n">
        <v>71</v>
      </c>
      <c r="D4658" s="22" t="n">
        <v>60</v>
      </c>
      <c r="E4658" s="22" t="n">
        <v>84</v>
      </c>
      <c r="F4658" s="22" t="n">
        <f aca="false">D4658/SUM(C4658:E4658)</f>
        <v>0.27906976744186</v>
      </c>
      <c r="G4658" s="22" t="n">
        <v>47.45</v>
      </c>
      <c r="H4658" s="22" t="n">
        <v>107.11</v>
      </c>
      <c r="I4658" s="22" t="n">
        <v>60.45</v>
      </c>
      <c r="J4658" s="22" t="n">
        <v>41.588514</v>
      </c>
      <c r="K4658" s="22" t="n">
        <v>0</v>
      </c>
      <c r="O4658" s="23"/>
    </row>
    <row r="4659" customFormat="false" ht="15" hidden="false" customHeight="false" outlineLevel="0" collapsed="false">
      <c r="A4659" s="22" t="s">
        <v>2800</v>
      </c>
      <c r="B4659" s="22" t="n">
        <v>16</v>
      </c>
      <c r="C4659" s="22" t="n">
        <v>154</v>
      </c>
      <c r="D4659" s="22" t="n">
        <v>60</v>
      </c>
      <c r="E4659" s="22" t="n">
        <v>1</v>
      </c>
      <c r="F4659" s="22" t="n">
        <f aca="false">D4659/SUM(C4659:E4659)</f>
        <v>0.27906976744186</v>
      </c>
      <c r="G4659" s="22" t="n">
        <v>157.47</v>
      </c>
      <c r="H4659" s="22" t="n">
        <v>53.06</v>
      </c>
      <c r="I4659" s="22" t="n">
        <v>4.47</v>
      </c>
      <c r="J4659" s="22" t="n">
        <v>3.677537</v>
      </c>
      <c r="K4659" s="22" t="n">
        <v>0.090266</v>
      </c>
      <c r="O4659" s="23"/>
    </row>
    <row r="4660" customFormat="false" ht="15" hidden="false" customHeight="false" outlineLevel="0" collapsed="false">
      <c r="A4660" s="22" t="s">
        <v>2801</v>
      </c>
      <c r="B4660" s="22" t="n">
        <v>86</v>
      </c>
      <c r="C4660" s="22" t="n">
        <v>4</v>
      </c>
      <c r="D4660" s="22" t="n">
        <v>65</v>
      </c>
      <c r="E4660" s="22" t="n">
        <v>164</v>
      </c>
      <c r="F4660" s="22" t="n">
        <f aca="false">D4660/SUM(C4660:E4660)</f>
        <v>0.278969957081545</v>
      </c>
      <c r="G4660" s="22" t="n">
        <v>5.72</v>
      </c>
      <c r="H4660" s="22" t="n">
        <v>61.56</v>
      </c>
      <c r="I4660" s="22" t="n">
        <v>165.72</v>
      </c>
      <c r="J4660" s="22" t="n">
        <v>0.725618</v>
      </c>
      <c r="K4660" s="22" t="n">
        <v>0.617683</v>
      </c>
      <c r="O4660" s="23"/>
    </row>
    <row r="4661" customFormat="false" ht="15" hidden="false" customHeight="false" outlineLevel="0" collapsed="false">
      <c r="A4661" s="22" t="s">
        <v>2802</v>
      </c>
      <c r="B4661" s="22" t="n">
        <v>88</v>
      </c>
      <c r="C4661" s="22" t="n">
        <v>2</v>
      </c>
      <c r="D4661" s="22" t="n">
        <v>53</v>
      </c>
      <c r="E4661" s="22" t="n">
        <v>135</v>
      </c>
      <c r="F4661" s="22" t="n">
        <f aca="false">D4661/SUM(C4661:E4661)</f>
        <v>0.278947368421053</v>
      </c>
      <c r="G4661" s="22" t="n">
        <v>4.27</v>
      </c>
      <c r="H4661" s="22" t="n">
        <v>48.45</v>
      </c>
      <c r="I4661" s="22" t="n">
        <v>137.27</v>
      </c>
      <c r="J4661" s="22" t="n">
        <v>1.675671</v>
      </c>
      <c r="K4661" s="22" t="n">
        <v>0.262746</v>
      </c>
      <c r="O4661" s="23"/>
    </row>
    <row r="4662" customFormat="false" ht="15" hidden="false" customHeight="false" outlineLevel="0" collapsed="false">
      <c r="A4662" s="22" t="s">
        <v>2803</v>
      </c>
      <c r="B4662" s="22" t="n">
        <v>51</v>
      </c>
      <c r="C4662" s="22" t="n">
        <v>160</v>
      </c>
      <c r="D4662" s="22" t="n">
        <v>63</v>
      </c>
      <c r="E4662" s="22" t="n">
        <v>3</v>
      </c>
      <c r="F4662" s="22" t="n">
        <f aca="false">D4662/SUM(C4662:E4662)</f>
        <v>0.278761061946903</v>
      </c>
      <c r="G4662" s="22" t="n">
        <v>162.27</v>
      </c>
      <c r="H4662" s="22" t="n">
        <v>58.47</v>
      </c>
      <c r="I4662" s="22" t="n">
        <v>5.27</v>
      </c>
      <c r="J4662" s="22" t="n">
        <v>1.358616</v>
      </c>
      <c r="K4662" s="22" t="n">
        <v>0.31193</v>
      </c>
      <c r="O4662" s="23"/>
    </row>
    <row r="4663" customFormat="false" ht="15" hidden="false" customHeight="false" outlineLevel="0" collapsed="false">
      <c r="A4663" s="22" t="s">
        <v>2804</v>
      </c>
      <c r="B4663" s="22" t="n">
        <v>44</v>
      </c>
      <c r="C4663" s="22" t="n">
        <v>13</v>
      </c>
      <c r="D4663" s="22" t="n">
        <v>78</v>
      </c>
      <c r="E4663" s="22" t="n">
        <v>189</v>
      </c>
      <c r="F4663" s="22" t="n">
        <f aca="false">D4663/SUM(C4663:E4663)</f>
        <v>0.278571428571429</v>
      </c>
      <c r="G4663" s="22" t="n">
        <v>9.66</v>
      </c>
      <c r="H4663" s="22" t="n">
        <v>84.69</v>
      </c>
      <c r="I4663" s="22" t="n">
        <v>185.66</v>
      </c>
      <c r="J4663" s="22" t="n">
        <v>1.745152</v>
      </c>
      <c r="K4663" s="22" t="n">
        <v>0.232771</v>
      </c>
      <c r="O4663" s="23"/>
    </row>
    <row r="4664" customFormat="false" ht="15" hidden="false" customHeight="false" outlineLevel="0" collapsed="false">
      <c r="A4664" s="22" t="s">
        <v>2805</v>
      </c>
      <c r="B4664" s="22" t="n">
        <v>16</v>
      </c>
      <c r="C4664" s="22" t="n">
        <v>175</v>
      </c>
      <c r="D4664" s="22" t="n">
        <v>71</v>
      </c>
      <c r="E4664" s="22" t="n">
        <v>9</v>
      </c>
      <c r="F4664" s="22" t="n">
        <f aca="false">D4664/SUM(C4664:E4664)</f>
        <v>0.27843137254902</v>
      </c>
      <c r="G4664" s="22" t="n">
        <v>173.77</v>
      </c>
      <c r="H4664" s="22" t="n">
        <v>73.47</v>
      </c>
      <c r="I4664" s="22" t="n">
        <v>7.77</v>
      </c>
      <c r="J4664" s="22" t="n">
        <v>0.287904</v>
      </c>
      <c r="K4664" s="22" t="n">
        <v>0.66226</v>
      </c>
      <c r="O4664" s="23"/>
    </row>
    <row r="4665" customFormat="false" ht="15" hidden="false" customHeight="false" outlineLevel="0" collapsed="false">
      <c r="A4665" s="22" t="s">
        <v>1962</v>
      </c>
      <c r="B4665" s="22" t="n">
        <v>83</v>
      </c>
      <c r="C4665" s="22" t="n">
        <v>181</v>
      </c>
      <c r="D4665" s="22" t="n">
        <v>71</v>
      </c>
      <c r="E4665" s="22" t="n">
        <v>3</v>
      </c>
      <c r="F4665" s="22" t="n">
        <f aca="false">D4665/SUM(C4665:E4665)</f>
        <v>0.27843137254902</v>
      </c>
      <c r="G4665" s="22" t="n">
        <v>183.81</v>
      </c>
      <c r="H4665" s="22" t="n">
        <v>65.37</v>
      </c>
      <c r="I4665" s="22" t="n">
        <v>5.81</v>
      </c>
      <c r="J4665" s="22" t="n">
        <v>1.888183</v>
      </c>
      <c r="K4665" s="22" t="n">
        <v>0.224489</v>
      </c>
      <c r="O4665" s="23"/>
    </row>
    <row r="4666" customFormat="false" ht="15" hidden="false" customHeight="false" outlineLevel="0" collapsed="false">
      <c r="A4666" s="22" t="s">
        <v>1060</v>
      </c>
      <c r="B4666" s="22" t="n">
        <v>32</v>
      </c>
      <c r="C4666" s="22" t="n">
        <v>194</v>
      </c>
      <c r="D4666" s="22" t="n">
        <v>76</v>
      </c>
      <c r="E4666" s="22" t="n">
        <v>3</v>
      </c>
      <c r="F4666" s="22" t="n">
        <f aca="false">D4666/SUM(C4666:E4666)</f>
        <v>0.278388278388278</v>
      </c>
      <c r="G4666" s="22" t="n">
        <v>197.16</v>
      </c>
      <c r="H4666" s="22" t="n">
        <v>69.68</v>
      </c>
      <c r="I4666" s="22" t="n">
        <v>6.16</v>
      </c>
      <c r="J4666" s="22" t="n">
        <v>2.241989</v>
      </c>
      <c r="K4666" s="22" t="n">
        <v>0.160797</v>
      </c>
      <c r="O4666" s="23"/>
    </row>
    <row r="4667" customFormat="false" ht="15" hidden="false" customHeight="false" outlineLevel="0" collapsed="false">
      <c r="A4667" s="22" t="s">
        <v>2806</v>
      </c>
      <c r="B4667" s="22" t="n">
        <v>105</v>
      </c>
      <c r="C4667" s="22" t="n">
        <v>154</v>
      </c>
      <c r="D4667" s="22" t="n">
        <v>74</v>
      </c>
      <c r="E4667" s="22" t="n">
        <v>38</v>
      </c>
      <c r="F4667" s="22" t="n">
        <f aca="false">D4667/SUM(C4667:E4667)</f>
        <v>0.278195488721804</v>
      </c>
      <c r="G4667" s="22" t="n">
        <v>137.15</v>
      </c>
      <c r="H4667" s="22" t="n">
        <v>107.71</v>
      </c>
      <c r="I4667" s="22" t="n">
        <v>21.15</v>
      </c>
      <c r="J4667" s="22" t="n">
        <v>26.051327</v>
      </c>
      <c r="K4667" s="22" t="n">
        <v>1E-006</v>
      </c>
      <c r="O4667" s="23"/>
    </row>
    <row r="4668" customFormat="false" ht="15" hidden="false" customHeight="false" outlineLevel="0" collapsed="false">
      <c r="A4668" s="22" t="s">
        <v>2807</v>
      </c>
      <c r="B4668" s="22" t="n">
        <v>22</v>
      </c>
      <c r="C4668" s="22" t="n">
        <v>8</v>
      </c>
      <c r="D4668" s="22" t="n">
        <v>77</v>
      </c>
      <c r="E4668" s="22" t="n">
        <v>192</v>
      </c>
      <c r="F4668" s="22" t="n">
        <f aca="false">D4668/SUM(C4668:E4668)</f>
        <v>0.27797833935018</v>
      </c>
      <c r="G4668" s="22" t="n">
        <v>7.81</v>
      </c>
      <c r="H4668" s="22" t="n">
        <v>77.39</v>
      </c>
      <c r="I4668" s="22" t="n">
        <v>191.81</v>
      </c>
      <c r="J4668" s="22" t="n">
        <v>0.006966</v>
      </c>
      <c r="K4668" s="22" t="n">
        <v>1</v>
      </c>
      <c r="O4668" s="23"/>
    </row>
    <row r="4669" customFormat="false" ht="15" hidden="false" customHeight="false" outlineLevel="0" collapsed="false">
      <c r="A4669" s="22" t="s">
        <v>2808</v>
      </c>
      <c r="B4669" s="22" t="n">
        <v>85</v>
      </c>
      <c r="C4669" s="22" t="n">
        <v>190</v>
      </c>
      <c r="D4669" s="22" t="n">
        <v>75</v>
      </c>
      <c r="E4669" s="22" t="n">
        <v>5</v>
      </c>
      <c r="F4669" s="22" t="n">
        <f aca="false">D4669/SUM(C4669:E4669)</f>
        <v>0.277777777777778</v>
      </c>
      <c r="G4669" s="22" t="n">
        <v>191.69</v>
      </c>
      <c r="H4669" s="22" t="n">
        <v>71.62</v>
      </c>
      <c r="I4669" s="22" t="n">
        <v>6.69</v>
      </c>
      <c r="J4669" s="22" t="n">
        <v>0.601214</v>
      </c>
      <c r="K4669" s="22" t="n">
        <v>0.644701</v>
      </c>
      <c r="O4669" s="23"/>
    </row>
    <row r="4670" customFormat="false" ht="15" hidden="false" customHeight="false" outlineLevel="0" collapsed="false">
      <c r="A4670" s="22" t="s">
        <v>2809</v>
      </c>
      <c r="B4670" s="22" t="n">
        <v>78</v>
      </c>
      <c r="C4670" s="22" t="n">
        <v>6</v>
      </c>
      <c r="D4670" s="22" t="n">
        <v>75</v>
      </c>
      <c r="E4670" s="22" t="n">
        <v>189</v>
      </c>
      <c r="F4670" s="22" t="n">
        <f aca="false">D4670/SUM(C4670:E4670)</f>
        <v>0.277777777777778</v>
      </c>
      <c r="G4670" s="22" t="n">
        <v>7.01</v>
      </c>
      <c r="H4670" s="22" t="n">
        <v>72.98</v>
      </c>
      <c r="I4670" s="22" t="n">
        <v>190.01</v>
      </c>
      <c r="J4670" s="22" t="n">
        <v>0.206151</v>
      </c>
      <c r="K4670" s="22" t="n">
        <v>0.822449</v>
      </c>
      <c r="O4670" s="23"/>
    </row>
    <row r="4671" customFormat="false" ht="15" hidden="false" customHeight="false" outlineLevel="0" collapsed="false">
      <c r="A4671" s="22" t="s">
        <v>2810</v>
      </c>
      <c r="B4671" s="22" t="n">
        <v>82</v>
      </c>
      <c r="C4671" s="22" t="n">
        <v>198</v>
      </c>
      <c r="D4671" s="22" t="n">
        <v>78</v>
      </c>
      <c r="E4671" s="22" t="n">
        <v>5</v>
      </c>
      <c r="F4671" s="22" t="n">
        <f aca="false">D4671/SUM(C4671:E4671)</f>
        <v>0.277580071174377</v>
      </c>
      <c r="G4671" s="22" t="n">
        <v>199.89</v>
      </c>
      <c r="H4671" s="22" t="n">
        <v>74.22</v>
      </c>
      <c r="I4671" s="22" t="n">
        <v>6.89</v>
      </c>
      <c r="J4671" s="22" t="n">
        <v>0.728607</v>
      </c>
      <c r="K4671" s="22" t="n">
        <v>0.501541</v>
      </c>
      <c r="O4671" s="23"/>
    </row>
    <row r="4672" customFormat="false" ht="15" hidden="false" customHeight="false" outlineLevel="0" collapsed="false">
      <c r="A4672" s="22" t="s">
        <v>865</v>
      </c>
      <c r="B4672" s="22" t="n">
        <v>116</v>
      </c>
      <c r="C4672" s="22" t="n">
        <v>116</v>
      </c>
      <c r="D4672" s="22" t="n">
        <v>48</v>
      </c>
      <c r="E4672" s="22" t="n">
        <v>9</v>
      </c>
      <c r="F4672" s="22" t="n">
        <f aca="false">D4672/SUM(C4672:E4672)</f>
        <v>0.277456647398844</v>
      </c>
      <c r="G4672" s="22" t="n">
        <v>113.29</v>
      </c>
      <c r="H4672" s="22" t="n">
        <v>53.41</v>
      </c>
      <c r="I4672" s="22" t="n">
        <v>6.29</v>
      </c>
      <c r="J4672" s="22" t="n">
        <v>1.775227</v>
      </c>
      <c r="K4672" s="22" t="n">
        <v>0.214235</v>
      </c>
      <c r="O4672" s="23"/>
    </row>
    <row r="4673" customFormat="false" ht="15" hidden="false" customHeight="false" outlineLevel="0" collapsed="false">
      <c r="A4673" s="22" t="s">
        <v>2811</v>
      </c>
      <c r="B4673" s="22" t="n">
        <v>7</v>
      </c>
      <c r="C4673" s="22" t="n">
        <v>175</v>
      </c>
      <c r="D4673" s="22" t="n">
        <v>71</v>
      </c>
      <c r="E4673" s="22" t="n">
        <v>10</v>
      </c>
      <c r="F4673" s="22" t="n">
        <f aca="false">D4673/SUM(C4673:E4673)</f>
        <v>0.27734375</v>
      </c>
      <c r="G4673" s="22" t="n">
        <v>173.09</v>
      </c>
      <c r="H4673" s="22" t="n">
        <v>74.83</v>
      </c>
      <c r="I4673" s="22" t="n">
        <v>8.09</v>
      </c>
      <c r="J4673" s="22" t="n">
        <v>0.669363</v>
      </c>
      <c r="K4673" s="22" t="n">
        <v>0.39489</v>
      </c>
      <c r="O4673" s="23"/>
    </row>
    <row r="4674" customFormat="false" ht="15" hidden="false" customHeight="false" outlineLevel="0" collapsed="false">
      <c r="A4674" s="22" t="s">
        <v>1089</v>
      </c>
      <c r="B4674" s="22" t="n">
        <v>13</v>
      </c>
      <c r="C4674" s="22" t="n">
        <v>154</v>
      </c>
      <c r="D4674" s="22" t="n">
        <v>61</v>
      </c>
      <c r="E4674" s="22" t="n">
        <v>5</v>
      </c>
      <c r="F4674" s="22" t="n">
        <f aca="false">D4674/SUM(C4674:E4674)</f>
        <v>0.277272727272727</v>
      </c>
      <c r="G4674" s="22" t="n">
        <v>154.73</v>
      </c>
      <c r="H4674" s="22" t="n">
        <v>59.54</v>
      </c>
      <c r="I4674" s="22" t="n">
        <v>5.73</v>
      </c>
      <c r="J4674" s="22" t="n">
        <v>0.131695</v>
      </c>
      <c r="K4674" s="22" t="n">
        <v>1</v>
      </c>
      <c r="O4674" s="23"/>
    </row>
    <row r="4675" customFormat="false" ht="15" hidden="false" customHeight="false" outlineLevel="0" collapsed="false">
      <c r="A4675" s="22" t="s">
        <v>2812</v>
      </c>
      <c r="B4675" s="22" t="n">
        <v>106</v>
      </c>
      <c r="C4675" s="22" t="n">
        <v>199</v>
      </c>
      <c r="D4675" s="22" t="n">
        <v>79</v>
      </c>
      <c r="E4675" s="22" t="n">
        <v>7</v>
      </c>
      <c r="F4675" s="22" t="n">
        <f aca="false">D4675/SUM(C4675:E4675)</f>
        <v>0.27719298245614</v>
      </c>
      <c r="G4675" s="22" t="n">
        <v>199.59</v>
      </c>
      <c r="H4675" s="22" t="n">
        <v>77.83</v>
      </c>
      <c r="I4675" s="22" t="n">
        <v>7.59</v>
      </c>
      <c r="J4675" s="22" t="n">
        <v>0.064818</v>
      </c>
      <c r="K4675" s="22" t="n">
        <v>1</v>
      </c>
      <c r="O4675" s="23"/>
    </row>
    <row r="4676" customFormat="false" ht="15" hidden="false" customHeight="false" outlineLevel="0" collapsed="false">
      <c r="A4676" s="22" t="s">
        <v>2813</v>
      </c>
      <c r="B4676" s="22" t="n">
        <v>91</v>
      </c>
      <c r="C4676" s="22" t="n">
        <v>201</v>
      </c>
      <c r="D4676" s="22" t="n">
        <v>79</v>
      </c>
      <c r="E4676" s="22" t="n">
        <v>5</v>
      </c>
      <c r="F4676" s="22" t="n">
        <f aca="false">D4676/SUM(C4676:E4676)</f>
        <v>0.27719298245614</v>
      </c>
      <c r="G4676" s="22" t="n">
        <v>202.95</v>
      </c>
      <c r="H4676" s="22" t="n">
        <v>75.1</v>
      </c>
      <c r="I4676" s="22" t="n">
        <v>6.95</v>
      </c>
      <c r="J4676" s="22" t="n">
        <v>0.767135</v>
      </c>
      <c r="K4676" s="22" t="n">
        <v>0.501791</v>
      </c>
      <c r="O4676" s="23"/>
    </row>
    <row r="4677" customFormat="false" ht="15" hidden="false" customHeight="false" outlineLevel="0" collapsed="false">
      <c r="A4677" s="22" t="s">
        <v>2814</v>
      </c>
      <c r="B4677" s="22" t="n">
        <v>110</v>
      </c>
      <c r="C4677" s="22" t="n">
        <v>7</v>
      </c>
      <c r="D4677" s="22" t="n">
        <v>79</v>
      </c>
      <c r="E4677" s="22" t="n">
        <v>199</v>
      </c>
      <c r="F4677" s="22" t="n">
        <f aca="false">D4677/SUM(C4677:E4677)</f>
        <v>0.27719298245614</v>
      </c>
      <c r="G4677" s="22" t="n">
        <v>7.59</v>
      </c>
      <c r="H4677" s="22" t="n">
        <v>77.83</v>
      </c>
      <c r="I4677" s="22" t="n">
        <v>199.59</v>
      </c>
      <c r="J4677" s="22" t="n">
        <v>0.064818</v>
      </c>
      <c r="K4677" s="22" t="n">
        <v>1</v>
      </c>
      <c r="O4677" s="23"/>
    </row>
    <row r="4678" customFormat="false" ht="15" hidden="false" customHeight="false" outlineLevel="0" collapsed="false">
      <c r="A4678" s="22" t="s">
        <v>2815</v>
      </c>
      <c r="B4678" s="22" t="n">
        <v>59</v>
      </c>
      <c r="C4678" s="22" t="n">
        <v>180</v>
      </c>
      <c r="D4678" s="22" t="n">
        <v>69</v>
      </c>
      <c r="E4678" s="22" t="n">
        <v>0</v>
      </c>
      <c r="F4678" s="22" t="n">
        <f aca="false">D4678/SUM(C4678:E4678)</f>
        <v>0.27710843373494</v>
      </c>
      <c r="G4678" s="22" t="n">
        <v>184.78</v>
      </c>
      <c r="H4678" s="22" t="n">
        <v>59.44</v>
      </c>
      <c r="I4678" s="22" t="n">
        <v>4.78</v>
      </c>
      <c r="J4678" s="22" t="n">
        <v>6.44144</v>
      </c>
      <c r="K4678" s="22" t="n">
        <v>0.006443</v>
      </c>
      <c r="O4678" s="23"/>
    </row>
    <row r="4679" customFormat="false" ht="15" hidden="false" customHeight="false" outlineLevel="0" collapsed="false">
      <c r="A4679" s="22" t="s">
        <v>2816</v>
      </c>
      <c r="B4679" s="22" t="n">
        <v>23</v>
      </c>
      <c r="C4679" s="22" t="n">
        <v>176</v>
      </c>
      <c r="D4679" s="22" t="n">
        <v>70</v>
      </c>
      <c r="E4679" s="22" t="n">
        <v>7</v>
      </c>
      <c r="F4679" s="22" t="n">
        <f aca="false">D4679/SUM(C4679:E4679)</f>
        <v>0.276679841897233</v>
      </c>
      <c r="G4679" s="22" t="n">
        <v>175.97</v>
      </c>
      <c r="H4679" s="22" t="n">
        <v>70.06</v>
      </c>
      <c r="I4679" s="22" t="n">
        <v>6.97</v>
      </c>
      <c r="J4679" s="22" t="n">
        <v>0.000158</v>
      </c>
      <c r="K4679" s="22" t="n">
        <v>1</v>
      </c>
      <c r="O4679" s="23"/>
    </row>
    <row r="4680" customFormat="false" ht="15" hidden="false" customHeight="false" outlineLevel="0" collapsed="false">
      <c r="A4680" s="22" t="s">
        <v>2817</v>
      </c>
      <c r="B4680" s="22" t="n">
        <v>59</v>
      </c>
      <c r="C4680" s="22" t="n">
        <v>200</v>
      </c>
      <c r="D4680" s="22" t="n">
        <v>78</v>
      </c>
      <c r="E4680" s="22" t="n">
        <v>4</v>
      </c>
      <c r="F4680" s="22" t="n">
        <f aca="false">D4680/SUM(C4680:E4680)</f>
        <v>0.276595744680851</v>
      </c>
      <c r="G4680" s="22" t="n">
        <v>202.56</v>
      </c>
      <c r="H4680" s="22" t="n">
        <v>72.89</v>
      </c>
      <c r="I4680" s="22" t="n">
        <v>6.56</v>
      </c>
      <c r="J4680" s="22" t="n">
        <v>1.387992</v>
      </c>
      <c r="K4680" s="22" t="n">
        <v>0.354471</v>
      </c>
      <c r="O4680" s="23"/>
    </row>
    <row r="4681" customFormat="false" ht="15" hidden="false" customHeight="false" outlineLevel="0" collapsed="false">
      <c r="A4681" s="22" t="s">
        <v>2193</v>
      </c>
      <c r="B4681" s="22" t="n">
        <v>104</v>
      </c>
      <c r="C4681" s="22" t="n">
        <v>198</v>
      </c>
      <c r="D4681" s="22" t="n">
        <v>78</v>
      </c>
      <c r="E4681" s="22" t="n">
        <v>6</v>
      </c>
      <c r="F4681" s="22" t="n">
        <f aca="false">D4681/SUM(C4681:E4681)</f>
        <v>0.276595744680851</v>
      </c>
      <c r="G4681" s="22" t="n">
        <v>199.18</v>
      </c>
      <c r="H4681" s="22" t="n">
        <v>75.64</v>
      </c>
      <c r="I4681" s="22" t="n">
        <v>7.18</v>
      </c>
      <c r="J4681" s="22" t="n">
        <v>0.274926</v>
      </c>
      <c r="K4681" s="22" t="n">
        <v>0.823667</v>
      </c>
      <c r="O4681" s="23"/>
    </row>
    <row r="4682" customFormat="false" ht="15" hidden="false" customHeight="false" outlineLevel="0" collapsed="false">
      <c r="A4682" s="22" t="s">
        <v>1726</v>
      </c>
      <c r="B4682" s="22" t="n">
        <v>105</v>
      </c>
      <c r="C4682" s="22" t="n">
        <v>60</v>
      </c>
      <c r="D4682" s="22" t="n">
        <v>55</v>
      </c>
      <c r="E4682" s="22" t="n">
        <v>84</v>
      </c>
      <c r="F4682" s="22" t="n">
        <f aca="false">D4682/SUM(C4682:E4682)</f>
        <v>0.276381909547739</v>
      </c>
      <c r="G4682" s="22" t="n">
        <v>38.47</v>
      </c>
      <c r="H4682" s="22" t="n">
        <v>98.05</v>
      </c>
      <c r="I4682" s="22" t="n">
        <v>62.47</v>
      </c>
      <c r="J4682" s="22" t="n">
        <v>38.365024</v>
      </c>
      <c r="K4682" s="22" t="n">
        <v>0</v>
      </c>
      <c r="O4682" s="23"/>
    </row>
    <row r="4683" customFormat="false" ht="15" hidden="false" customHeight="false" outlineLevel="0" collapsed="false">
      <c r="A4683" s="22" t="s">
        <v>1370</v>
      </c>
      <c r="B4683" s="22" t="n">
        <v>85</v>
      </c>
      <c r="C4683" s="22" t="n">
        <v>195</v>
      </c>
      <c r="D4683" s="22" t="n">
        <v>76</v>
      </c>
      <c r="E4683" s="22" t="n">
        <v>4</v>
      </c>
      <c r="F4683" s="22" t="n">
        <f aca="false">D4683/SUM(C4683:E4683)</f>
        <v>0.276363636363636</v>
      </c>
      <c r="G4683" s="22" t="n">
        <v>197.41</v>
      </c>
      <c r="H4683" s="22" t="n">
        <v>71.17</v>
      </c>
      <c r="I4683" s="22" t="n">
        <v>6.41</v>
      </c>
      <c r="J4683" s="22" t="n">
        <v>1.266072</v>
      </c>
      <c r="K4683" s="22" t="n">
        <v>0.352789</v>
      </c>
      <c r="O4683" s="23"/>
    </row>
    <row r="4684" customFormat="false" ht="15" hidden="false" customHeight="false" outlineLevel="0" collapsed="false">
      <c r="A4684" s="22" t="s">
        <v>2818</v>
      </c>
      <c r="B4684" s="22" t="n">
        <v>39</v>
      </c>
      <c r="C4684" s="22" t="n">
        <v>4</v>
      </c>
      <c r="D4684" s="22" t="n">
        <v>71</v>
      </c>
      <c r="E4684" s="22" t="n">
        <v>182</v>
      </c>
      <c r="F4684" s="22" t="n">
        <f aca="false">D4684/SUM(C4684:E4684)</f>
        <v>0.276264591439689</v>
      </c>
      <c r="G4684" s="22" t="n">
        <v>6.07</v>
      </c>
      <c r="H4684" s="22" t="n">
        <v>66.86</v>
      </c>
      <c r="I4684" s="22" t="n">
        <v>184.07</v>
      </c>
      <c r="J4684" s="22" t="n">
        <v>0.986397</v>
      </c>
      <c r="K4684" s="22" t="n">
        <v>0.470477</v>
      </c>
      <c r="O4684" s="23"/>
    </row>
    <row r="4685" customFormat="false" ht="15" hidden="false" customHeight="false" outlineLevel="0" collapsed="false">
      <c r="A4685" s="22" t="s">
        <v>1661</v>
      </c>
      <c r="B4685" s="22" t="n">
        <v>63</v>
      </c>
      <c r="C4685" s="22" t="n">
        <v>206</v>
      </c>
      <c r="D4685" s="22" t="n">
        <v>79</v>
      </c>
      <c r="E4685" s="22" t="n">
        <v>1</v>
      </c>
      <c r="F4685" s="22" t="n">
        <f aca="false">D4685/SUM(C4685:E4685)</f>
        <v>0.276223776223776</v>
      </c>
      <c r="G4685" s="22" t="n">
        <v>210.74</v>
      </c>
      <c r="H4685" s="22" t="n">
        <v>69.53</v>
      </c>
      <c r="I4685" s="22" t="n">
        <v>5.74</v>
      </c>
      <c r="J4685" s="22" t="n">
        <v>5.305798</v>
      </c>
      <c r="K4685" s="22" t="n">
        <v>0.024862</v>
      </c>
      <c r="O4685" s="23"/>
    </row>
    <row r="4686" customFormat="false" ht="15" hidden="false" customHeight="false" outlineLevel="0" collapsed="false">
      <c r="A4686" s="22" t="s">
        <v>1076</v>
      </c>
      <c r="B4686" s="22" t="n">
        <v>13</v>
      </c>
      <c r="C4686" s="22" t="n">
        <v>199</v>
      </c>
      <c r="D4686" s="22" t="n">
        <v>79</v>
      </c>
      <c r="E4686" s="22" t="n">
        <v>8</v>
      </c>
      <c r="F4686" s="22" t="n">
        <f aca="false">D4686/SUM(C4686:E4686)</f>
        <v>0.276223776223776</v>
      </c>
      <c r="G4686" s="22" t="n">
        <v>198.89</v>
      </c>
      <c r="H4686" s="22" t="n">
        <v>79.22</v>
      </c>
      <c r="I4686" s="22" t="n">
        <v>7.89</v>
      </c>
      <c r="J4686" s="22" t="n">
        <v>0.002246</v>
      </c>
      <c r="K4686" s="22" t="n">
        <v>1</v>
      </c>
      <c r="O4686" s="23"/>
    </row>
    <row r="4687" customFormat="false" ht="15" hidden="false" customHeight="false" outlineLevel="0" collapsed="false">
      <c r="A4687" s="22" t="s">
        <v>2768</v>
      </c>
      <c r="B4687" s="22" t="n">
        <v>89</v>
      </c>
      <c r="C4687" s="22" t="n">
        <v>200</v>
      </c>
      <c r="D4687" s="22" t="n">
        <v>79</v>
      </c>
      <c r="E4687" s="22" t="n">
        <v>7</v>
      </c>
      <c r="F4687" s="22" t="n">
        <f aca="false">D4687/SUM(C4687:E4687)</f>
        <v>0.276223776223776</v>
      </c>
      <c r="G4687" s="22" t="n">
        <v>200.56</v>
      </c>
      <c r="H4687" s="22" t="n">
        <v>77.88</v>
      </c>
      <c r="I4687" s="22" t="n">
        <v>7.56</v>
      </c>
      <c r="J4687" s="22" t="n">
        <v>0.059217</v>
      </c>
      <c r="K4687" s="22" t="n">
        <v>1</v>
      </c>
      <c r="O4687" s="23"/>
    </row>
    <row r="4688" customFormat="false" ht="15" hidden="false" customHeight="false" outlineLevel="0" collapsed="false">
      <c r="A4688" s="22" t="s">
        <v>2768</v>
      </c>
      <c r="B4688" s="22" t="n">
        <v>90</v>
      </c>
      <c r="C4688" s="22" t="n">
        <v>200</v>
      </c>
      <c r="D4688" s="22" t="n">
        <v>79</v>
      </c>
      <c r="E4688" s="22" t="n">
        <v>7</v>
      </c>
      <c r="F4688" s="22" t="n">
        <f aca="false">D4688/SUM(C4688:E4688)</f>
        <v>0.276223776223776</v>
      </c>
      <c r="G4688" s="22" t="n">
        <v>200.56</v>
      </c>
      <c r="H4688" s="22" t="n">
        <v>77.88</v>
      </c>
      <c r="I4688" s="22" t="n">
        <v>7.56</v>
      </c>
      <c r="J4688" s="22" t="n">
        <v>0.059217</v>
      </c>
      <c r="K4688" s="22" t="n">
        <v>1</v>
      </c>
      <c r="O4688" s="23"/>
    </row>
    <row r="4689" customFormat="false" ht="15" hidden="false" customHeight="false" outlineLevel="0" collapsed="false">
      <c r="A4689" s="22" t="s">
        <v>2819</v>
      </c>
      <c r="B4689" s="22" t="n">
        <v>108</v>
      </c>
      <c r="C4689" s="22" t="n">
        <v>203</v>
      </c>
      <c r="D4689" s="22" t="n">
        <v>79</v>
      </c>
      <c r="E4689" s="22" t="n">
        <v>4</v>
      </c>
      <c r="F4689" s="22" t="n">
        <f aca="false">D4689/SUM(C4689:E4689)</f>
        <v>0.276223776223776</v>
      </c>
      <c r="G4689" s="22" t="n">
        <v>205.62</v>
      </c>
      <c r="H4689" s="22" t="n">
        <v>73.77</v>
      </c>
      <c r="I4689" s="22" t="n">
        <v>6.62</v>
      </c>
      <c r="J4689" s="22" t="n">
        <v>1.438989</v>
      </c>
      <c r="K4689" s="22" t="n">
        <v>0.355941</v>
      </c>
      <c r="O4689" s="23"/>
    </row>
    <row r="4690" customFormat="false" ht="15" hidden="false" customHeight="false" outlineLevel="0" collapsed="false">
      <c r="A4690" s="22" t="s">
        <v>1663</v>
      </c>
      <c r="B4690" s="22" t="n">
        <v>103</v>
      </c>
      <c r="C4690" s="22" t="n">
        <v>207</v>
      </c>
      <c r="D4690" s="22" t="n">
        <v>79</v>
      </c>
      <c r="E4690" s="22" t="n">
        <v>0</v>
      </c>
      <c r="F4690" s="22" t="n">
        <f aca="false">D4690/SUM(C4690:E4690)</f>
        <v>0.276223776223776</v>
      </c>
      <c r="G4690" s="22" t="n">
        <v>212.46</v>
      </c>
      <c r="H4690" s="22" t="n">
        <v>68.09</v>
      </c>
      <c r="I4690" s="22" t="n">
        <v>5.46</v>
      </c>
      <c r="J4690" s="22" t="n">
        <v>7.343894</v>
      </c>
      <c r="K4690" s="22" t="n">
        <v>0.004358</v>
      </c>
      <c r="O4690" s="23"/>
    </row>
    <row r="4691" customFormat="false" ht="15" hidden="false" customHeight="false" outlineLevel="0" collapsed="false">
      <c r="A4691" s="22" t="s">
        <v>1663</v>
      </c>
      <c r="B4691" s="22" t="n">
        <v>106</v>
      </c>
      <c r="C4691" s="22" t="n">
        <v>207</v>
      </c>
      <c r="D4691" s="22" t="n">
        <v>79</v>
      </c>
      <c r="E4691" s="22" t="n">
        <v>0</v>
      </c>
      <c r="F4691" s="22" t="n">
        <f aca="false">D4691/SUM(C4691:E4691)</f>
        <v>0.276223776223776</v>
      </c>
      <c r="G4691" s="22" t="n">
        <v>212.46</v>
      </c>
      <c r="H4691" s="22" t="n">
        <v>68.09</v>
      </c>
      <c r="I4691" s="22" t="n">
        <v>5.46</v>
      </c>
      <c r="J4691" s="22" t="n">
        <v>7.343894</v>
      </c>
      <c r="K4691" s="22" t="n">
        <v>0.004358</v>
      </c>
      <c r="O4691" s="23"/>
    </row>
    <row r="4692" customFormat="false" ht="15" hidden="false" customHeight="false" outlineLevel="0" collapsed="false">
      <c r="A4692" s="22" t="s">
        <v>2772</v>
      </c>
      <c r="B4692" s="22" t="n">
        <v>104</v>
      </c>
      <c r="C4692" s="22" t="n">
        <v>198</v>
      </c>
      <c r="D4692" s="22" t="n">
        <v>79</v>
      </c>
      <c r="E4692" s="22" t="n">
        <v>9</v>
      </c>
      <c r="F4692" s="22" t="n">
        <f aca="false">D4692/SUM(C4692:E4692)</f>
        <v>0.276223776223776</v>
      </c>
      <c r="G4692" s="22" t="n">
        <v>197.22</v>
      </c>
      <c r="H4692" s="22" t="n">
        <v>80.55</v>
      </c>
      <c r="I4692" s="22" t="n">
        <v>8.22</v>
      </c>
      <c r="J4692" s="22" t="n">
        <v>0.105994</v>
      </c>
      <c r="K4692" s="22" t="n">
        <v>0.67846</v>
      </c>
      <c r="O4692" s="23"/>
    </row>
    <row r="4693" customFormat="false" ht="15" hidden="false" customHeight="false" outlineLevel="0" collapsed="false">
      <c r="A4693" s="22" t="s">
        <v>1296</v>
      </c>
      <c r="B4693" s="22" t="n">
        <v>105</v>
      </c>
      <c r="C4693" s="22" t="n">
        <v>203</v>
      </c>
      <c r="D4693" s="22" t="n">
        <v>79</v>
      </c>
      <c r="E4693" s="22" t="n">
        <v>4</v>
      </c>
      <c r="F4693" s="22" t="n">
        <f aca="false">D4693/SUM(C4693:E4693)</f>
        <v>0.276223776223776</v>
      </c>
      <c r="G4693" s="22" t="n">
        <v>205.62</v>
      </c>
      <c r="H4693" s="22" t="n">
        <v>73.77</v>
      </c>
      <c r="I4693" s="22" t="n">
        <v>6.62</v>
      </c>
      <c r="J4693" s="22" t="n">
        <v>1.438989</v>
      </c>
      <c r="K4693" s="22" t="n">
        <v>0.355941</v>
      </c>
      <c r="O4693" s="23"/>
    </row>
    <row r="4694" customFormat="false" ht="15" hidden="false" customHeight="false" outlineLevel="0" collapsed="false">
      <c r="A4694" s="22" t="s">
        <v>2820</v>
      </c>
      <c r="B4694" s="22" t="n">
        <v>61</v>
      </c>
      <c r="C4694" s="22" t="n">
        <v>172</v>
      </c>
      <c r="D4694" s="22" t="n">
        <v>66</v>
      </c>
      <c r="E4694" s="22" t="n">
        <v>1</v>
      </c>
      <c r="F4694" s="22" t="n">
        <f aca="false">D4694/SUM(C4694:E4694)</f>
        <v>0.276150627615063</v>
      </c>
      <c r="G4694" s="22" t="n">
        <v>175.84</v>
      </c>
      <c r="H4694" s="22" t="n">
        <v>58.33</v>
      </c>
      <c r="I4694" s="22" t="n">
        <v>4.84</v>
      </c>
      <c r="J4694" s="22" t="n">
        <v>4.136862</v>
      </c>
      <c r="K4694" s="22" t="n">
        <v>0.058264</v>
      </c>
      <c r="O4694" s="23"/>
    </row>
    <row r="4695" customFormat="false" ht="15" hidden="false" customHeight="false" outlineLevel="0" collapsed="false">
      <c r="A4695" s="22" t="s">
        <v>2821</v>
      </c>
      <c r="B4695" s="22" t="n">
        <v>16</v>
      </c>
      <c r="C4695" s="22" t="n">
        <v>191</v>
      </c>
      <c r="D4695" s="22" t="n">
        <v>77</v>
      </c>
      <c r="E4695" s="22" t="n">
        <v>11</v>
      </c>
      <c r="F4695" s="22" t="n">
        <f aca="false">D4695/SUM(C4695:E4695)</f>
        <v>0.275985663082437</v>
      </c>
      <c r="G4695" s="22" t="n">
        <v>188.78</v>
      </c>
      <c r="H4695" s="22" t="n">
        <v>81.44</v>
      </c>
      <c r="I4695" s="22" t="n">
        <v>8.78</v>
      </c>
      <c r="J4695" s="22" t="n">
        <v>0.827673</v>
      </c>
      <c r="K4695" s="22" t="n">
        <v>0.40949</v>
      </c>
      <c r="O4695" s="23"/>
    </row>
    <row r="4696" customFormat="false" ht="15" hidden="false" customHeight="false" outlineLevel="0" collapsed="false">
      <c r="A4696" s="22" t="s">
        <v>2822</v>
      </c>
      <c r="B4696" s="22" t="n">
        <v>87</v>
      </c>
      <c r="C4696" s="22" t="n">
        <v>193</v>
      </c>
      <c r="D4696" s="22" t="n">
        <v>77</v>
      </c>
      <c r="E4696" s="22" t="n">
        <v>9</v>
      </c>
      <c r="F4696" s="22" t="n">
        <f aca="false">D4696/SUM(C4696:E4696)</f>
        <v>0.275985663082437</v>
      </c>
      <c r="G4696" s="22" t="n">
        <v>192.09</v>
      </c>
      <c r="H4696" s="22" t="n">
        <v>78.83</v>
      </c>
      <c r="I4696" s="22" t="n">
        <v>8.09</v>
      </c>
      <c r="J4696" s="22" t="n">
        <v>0.149742</v>
      </c>
      <c r="K4696" s="22" t="n">
        <v>0.67287</v>
      </c>
      <c r="O4696" s="23"/>
    </row>
    <row r="4697" customFormat="false" ht="15" hidden="false" customHeight="false" outlineLevel="0" collapsed="false">
      <c r="A4697" s="22" t="s">
        <v>2823</v>
      </c>
      <c r="B4697" s="22" t="n">
        <v>124</v>
      </c>
      <c r="C4697" s="22" t="n">
        <v>193</v>
      </c>
      <c r="D4697" s="22" t="n">
        <v>77</v>
      </c>
      <c r="E4697" s="22" t="n">
        <v>9</v>
      </c>
      <c r="F4697" s="22" t="n">
        <f aca="false">D4697/SUM(C4697:E4697)</f>
        <v>0.275985663082437</v>
      </c>
      <c r="G4697" s="22" t="n">
        <v>192.09</v>
      </c>
      <c r="H4697" s="22" t="n">
        <v>78.83</v>
      </c>
      <c r="I4697" s="22" t="n">
        <v>8.09</v>
      </c>
      <c r="J4697" s="22" t="n">
        <v>0.149742</v>
      </c>
      <c r="K4697" s="22" t="n">
        <v>0.67287</v>
      </c>
      <c r="O4697" s="23"/>
    </row>
    <row r="4698" customFormat="false" ht="15" hidden="false" customHeight="false" outlineLevel="0" collapsed="false">
      <c r="A4698" s="22" t="s">
        <v>89</v>
      </c>
      <c r="B4698" s="22" t="n">
        <v>9</v>
      </c>
      <c r="C4698" s="22" t="n">
        <v>189</v>
      </c>
      <c r="D4698" s="22" t="n">
        <v>72</v>
      </c>
      <c r="E4698" s="22" t="n">
        <v>0</v>
      </c>
      <c r="F4698" s="22" t="n">
        <f aca="false">D4698/SUM(C4698:E4698)</f>
        <v>0.275862068965517</v>
      </c>
      <c r="G4698" s="22" t="n">
        <v>193.97</v>
      </c>
      <c r="H4698" s="22" t="n">
        <v>62.07</v>
      </c>
      <c r="I4698" s="22" t="n">
        <v>4.97</v>
      </c>
      <c r="J4698" s="22" t="n">
        <v>6.6816</v>
      </c>
      <c r="K4698" s="22" t="n">
        <v>0.006793</v>
      </c>
      <c r="O4698" s="23"/>
    </row>
    <row r="4699" customFormat="false" ht="15" hidden="false" customHeight="false" outlineLevel="0" collapsed="false">
      <c r="A4699" s="22" t="s">
        <v>2337</v>
      </c>
      <c r="B4699" s="22" t="n">
        <v>36</v>
      </c>
      <c r="C4699" s="22" t="n">
        <v>186</v>
      </c>
      <c r="D4699" s="22" t="n">
        <v>72</v>
      </c>
      <c r="E4699" s="22" t="n">
        <v>3</v>
      </c>
      <c r="F4699" s="22" t="n">
        <f aca="false">D4699/SUM(C4699:E4699)</f>
        <v>0.275862068965517</v>
      </c>
      <c r="G4699" s="22" t="n">
        <v>188.83</v>
      </c>
      <c r="H4699" s="22" t="n">
        <v>66.34</v>
      </c>
      <c r="I4699" s="22" t="n">
        <v>5.83</v>
      </c>
      <c r="J4699" s="22" t="n">
        <v>1.896348</v>
      </c>
      <c r="K4699" s="22" t="n">
        <v>0.225322</v>
      </c>
      <c r="O4699" s="23"/>
    </row>
    <row r="4700" customFormat="false" ht="15" hidden="false" customHeight="false" outlineLevel="0" collapsed="false">
      <c r="A4700" s="22" t="s">
        <v>2338</v>
      </c>
      <c r="B4700" s="22" t="n">
        <v>105</v>
      </c>
      <c r="C4700" s="22" t="n">
        <v>142</v>
      </c>
      <c r="D4700" s="22" t="n">
        <v>56</v>
      </c>
      <c r="E4700" s="22" t="n">
        <v>5</v>
      </c>
      <c r="F4700" s="22" t="n">
        <f aca="false">D4700/SUM(C4700:E4700)</f>
        <v>0.275862068965517</v>
      </c>
      <c r="G4700" s="22" t="n">
        <v>142.36</v>
      </c>
      <c r="H4700" s="22" t="n">
        <v>55.27</v>
      </c>
      <c r="I4700" s="22" t="n">
        <v>5.36</v>
      </c>
      <c r="J4700" s="22" t="n">
        <v>0.035321</v>
      </c>
      <c r="K4700" s="22" t="n">
        <v>1</v>
      </c>
      <c r="O4700" s="23"/>
    </row>
    <row r="4701" customFormat="false" ht="15" hidden="false" customHeight="false" outlineLevel="0" collapsed="false">
      <c r="A4701" s="22" t="s">
        <v>110</v>
      </c>
      <c r="B4701" s="22" t="n">
        <v>56</v>
      </c>
      <c r="C4701" s="22" t="n">
        <v>176</v>
      </c>
      <c r="D4701" s="22" t="n">
        <v>67</v>
      </c>
      <c r="E4701" s="22" t="n">
        <v>0</v>
      </c>
      <c r="F4701" s="22" t="n">
        <f aca="false">D4701/SUM(C4701:E4701)</f>
        <v>0.275720164609053</v>
      </c>
      <c r="G4701" s="22" t="n">
        <v>180.62</v>
      </c>
      <c r="H4701" s="22" t="n">
        <v>57.76</v>
      </c>
      <c r="I4701" s="22" t="n">
        <v>4.62</v>
      </c>
      <c r="J4701" s="22" t="n">
        <v>6.213379</v>
      </c>
      <c r="K4701" s="22" t="n">
        <v>0.011437</v>
      </c>
      <c r="O4701" s="23"/>
    </row>
    <row r="4702" customFormat="false" ht="15" hidden="false" customHeight="false" outlineLevel="0" collapsed="false">
      <c r="A4702" s="22" t="s">
        <v>2824</v>
      </c>
      <c r="B4702" s="22" t="n">
        <v>88</v>
      </c>
      <c r="C4702" s="22" t="n">
        <v>145</v>
      </c>
      <c r="D4702" s="22" t="n">
        <v>59</v>
      </c>
      <c r="E4702" s="22" t="n">
        <v>10</v>
      </c>
      <c r="F4702" s="22" t="n">
        <f aca="false">D4702/SUM(C4702:E4702)</f>
        <v>0.275700934579439</v>
      </c>
      <c r="G4702" s="22" t="n">
        <v>142.29</v>
      </c>
      <c r="H4702" s="22" t="n">
        <v>64.42</v>
      </c>
      <c r="I4702" s="22" t="n">
        <v>7.29</v>
      </c>
      <c r="J4702" s="22" t="n">
        <v>1.513945</v>
      </c>
      <c r="K4702" s="22" t="n">
        <v>0.252698</v>
      </c>
      <c r="O4702" s="23"/>
    </row>
    <row r="4703" customFormat="false" ht="15" hidden="false" customHeight="false" outlineLevel="0" collapsed="false">
      <c r="A4703" s="22" t="s">
        <v>2825</v>
      </c>
      <c r="B4703" s="22" t="n">
        <v>91</v>
      </c>
      <c r="C4703" s="22" t="n">
        <v>200</v>
      </c>
      <c r="D4703" s="22" t="n">
        <v>78</v>
      </c>
      <c r="E4703" s="22" t="n">
        <v>5</v>
      </c>
      <c r="F4703" s="22" t="n">
        <f aca="false">D4703/SUM(C4703:E4703)</f>
        <v>0.275618374558304</v>
      </c>
      <c r="G4703" s="22" t="n">
        <v>201.84</v>
      </c>
      <c r="H4703" s="22" t="n">
        <v>74.32</v>
      </c>
      <c r="I4703" s="22" t="n">
        <v>6.84</v>
      </c>
      <c r="J4703" s="22" t="n">
        <v>0.694642</v>
      </c>
      <c r="K4703" s="22" t="n">
        <v>0.502319</v>
      </c>
      <c r="O4703" s="23"/>
    </row>
    <row r="4704" customFormat="false" ht="15" hidden="false" customHeight="false" outlineLevel="0" collapsed="false">
      <c r="A4704" s="22" t="s">
        <v>2826</v>
      </c>
      <c r="B4704" s="22" t="n">
        <v>80</v>
      </c>
      <c r="C4704" s="22" t="n">
        <v>9</v>
      </c>
      <c r="D4704" s="22" t="n">
        <v>78</v>
      </c>
      <c r="E4704" s="22" t="n">
        <v>196</v>
      </c>
      <c r="F4704" s="22" t="n">
        <f aca="false">D4704/SUM(C4704:E4704)</f>
        <v>0.275618374558304</v>
      </c>
      <c r="G4704" s="22" t="n">
        <v>8.14</v>
      </c>
      <c r="H4704" s="22" t="n">
        <v>79.72</v>
      </c>
      <c r="I4704" s="22" t="n">
        <v>195.14</v>
      </c>
      <c r="J4704" s="22" t="n">
        <v>0.131335</v>
      </c>
      <c r="K4704" s="22" t="n">
        <v>0.675108</v>
      </c>
      <c r="O4704" s="23"/>
    </row>
    <row r="4705" customFormat="false" ht="15" hidden="false" customHeight="false" outlineLevel="0" collapsed="false">
      <c r="A4705" s="22" t="s">
        <v>1818</v>
      </c>
      <c r="B4705" s="22" t="n">
        <v>52</v>
      </c>
      <c r="C4705" s="22" t="n">
        <v>198</v>
      </c>
      <c r="D4705" s="22" t="n">
        <v>78</v>
      </c>
      <c r="E4705" s="22" t="n">
        <v>7</v>
      </c>
      <c r="F4705" s="22" t="n">
        <f aca="false">D4705/SUM(C4705:E4705)</f>
        <v>0.275618374558304</v>
      </c>
      <c r="G4705" s="22" t="n">
        <v>198.48</v>
      </c>
      <c r="H4705" s="22" t="n">
        <v>77.05</v>
      </c>
      <c r="I4705" s="22" t="n">
        <v>7.48</v>
      </c>
      <c r="J4705" s="22" t="n">
        <v>0.043395</v>
      </c>
      <c r="K4705" s="22" t="n">
        <v>1</v>
      </c>
      <c r="O4705" s="23"/>
    </row>
    <row r="4706" customFormat="false" ht="15" hidden="false" customHeight="false" outlineLevel="0" collapsed="false">
      <c r="A4706" s="22" t="s">
        <v>1818</v>
      </c>
      <c r="B4706" s="22" t="n">
        <v>70</v>
      </c>
      <c r="C4706" s="22" t="n">
        <v>198</v>
      </c>
      <c r="D4706" s="22" t="n">
        <v>78</v>
      </c>
      <c r="E4706" s="22" t="n">
        <v>7</v>
      </c>
      <c r="F4706" s="22" t="n">
        <f aca="false">D4706/SUM(C4706:E4706)</f>
        <v>0.275618374558304</v>
      </c>
      <c r="G4706" s="22" t="n">
        <v>198.48</v>
      </c>
      <c r="H4706" s="22" t="n">
        <v>77.05</v>
      </c>
      <c r="I4706" s="22" t="n">
        <v>7.48</v>
      </c>
      <c r="J4706" s="22" t="n">
        <v>0.043395</v>
      </c>
      <c r="K4706" s="22" t="n">
        <v>1</v>
      </c>
      <c r="O4706" s="23"/>
    </row>
    <row r="4707" customFormat="false" ht="15" hidden="false" customHeight="false" outlineLevel="0" collapsed="false">
      <c r="A4707" s="22" t="s">
        <v>2827</v>
      </c>
      <c r="B4707" s="22" t="n">
        <v>19</v>
      </c>
      <c r="C4707" s="22" t="n">
        <v>198</v>
      </c>
      <c r="D4707" s="22" t="n">
        <v>78</v>
      </c>
      <c r="E4707" s="22" t="n">
        <v>7</v>
      </c>
      <c r="F4707" s="22" t="n">
        <f aca="false">D4707/SUM(C4707:E4707)</f>
        <v>0.275618374558304</v>
      </c>
      <c r="G4707" s="22" t="n">
        <v>198.48</v>
      </c>
      <c r="H4707" s="22" t="n">
        <v>77.05</v>
      </c>
      <c r="I4707" s="22" t="n">
        <v>7.48</v>
      </c>
      <c r="J4707" s="22" t="n">
        <v>0.043395</v>
      </c>
      <c r="K4707" s="22" t="n">
        <v>1</v>
      </c>
      <c r="O4707" s="23"/>
    </row>
    <row r="4708" customFormat="false" ht="15" hidden="false" customHeight="false" outlineLevel="0" collapsed="false">
      <c r="A4708" s="22" t="s">
        <v>2828</v>
      </c>
      <c r="B4708" s="22" t="n">
        <v>9</v>
      </c>
      <c r="C4708" s="22" t="n">
        <v>13</v>
      </c>
      <c r="D4708" s="22" t="n">
        <v>70</v>
      </c>
      <c r="E4708" s="22" t="n">
        <v>171</v>
      </c>
      <c r="F4708" s="22" t="n">
        <f aca="false">D4708/SUM(C4708:E4708)</f>
        <v>0.275590551181102</v>
      </c>
      <c r="G4708" s="22" t="n">
        <v>9.07</v>
      </c>
      <c r="H4708" s="22" t="n">
        <v>77.86</v>
      </c>
      <c r="I4708" s="22" t="n">
        <v>167.07</v>
      </c>
      <c r="J4708" s="22" t="n">
        <v>2.587485</v>
      </c>
      <c r="K4708" s="22" t="n">
        <v>0.104541</v>
      </c>
      <c r="O4708" s="23"/>
    </row>
    <row r="4709" customFormat="false" ht="15" hidden="false" customHeight="false" outlineLevel="0" collapsed="false">
      <c r="A4709" s="22" t="s">
        <v>1928</v>
      </c>
      <c r="B4709" s="22" t="n">
        <v>11</v>
      </c>
      <c r="C4709" s="22" t="n">
        <v>187</v>
      </c>
      <c r="D4709" s="22" t="n">
        <v>73</v>
      </c>
      <c r="E4709" s="22" t="n">
        <v>5</v>
      </c>
      <c r="F4709" s="22" t="n">
        <f aca="false">D4709/SUM(C4709:E4709)</f>
        <v>0.275471698113208</v>
      </c>
      <c r="G4709" s="22" t="n">
        <v>188.5</v>
      </c>
      <c r="H4709" s="22" t="n">
        <v>70</v>
      </c>
      <c r="I4709" s="22" t="n">
        <v>6.5</v>
      </c>
      <c r="J4709" s="22" t="n">
        <v>0.486096</v>
      </c>
      <c r="K4709" s="22" t="n">
        <v>0.642837</v>
      </c>
      <c r="O4709" s="23"/>
    </row>
    <row r="4710" customFormat="false" ht="15" hidden="false" customHeight="false" outlineLevel="0" collapsed="false">
      <c r="A4710" s="22" t="s">
        <v>2454</v>
      </c>
      <c r="B4710" s="22" t="n">
        <v>10</v>
      </c>
      <c r="C4710" s="22" t="n">
        <v>187</v>
      </c>
      <c r="D4710" s="22" t="n">
        <v>73</v>
      </c>
      <c r="E4710" s="22" t="n">
        <v>5</v>
      </c>
      <c r="F4710" s="22" t="n">
        <f aca="false">D4710/SUM(C4710:E4710)</f>
        <v>0.275471698113208</v>
      </c>
      <c r="G4710" s="22" t="n">
        <v>188.5</v>
      </c>
      <c r="H4710" s="22" t="n">
        <v>70</v>
      </c>
      <c r="I4710" s="22" t="n">
        <v>6.5</v>
      </c>
      <c r="J4710" s="22" t="n">
        <v>0.486096</v>
      </c>
      <c r="K4710" s="22" t="n">
        <v>0.642837</v>
      </c>
      <c r="O4710" s="23"/>
    </row>
    <row r="4711" customFormat="false" ht="15" hidden="false" customHeight="false" outlineLevel="0" collapsed="false">
      <c r="A4711" s="22" t="s">
        <v>2454</v>
      </c>
      <c r="B4711" s="22" t="n">
        <v>13</v>
      </c>
      <c r="C4711" s="22" t="n">
        <v>187</v>
      </c>
      <c r="D4711" s="22" t="n">
        <v>73</v>
      </c>
      <c r="E4711" s="22" t="n">
        <v>5</v>
      </c>
      <c r="F4711" s="22" t="n">
        <f aca="false">D4711/SUM(C4711:E4711)</f>
        <v>0.275471698113208</v>
      </c>
      <c r="G4711" s="22" t="n">
        <v>188.5</v>
      </c>
      <c r="H4711" s="22" t="n">
        <v>70</v>
      </c>
      <c r="I4711" s="22" t="n">
        <v>6.5</v>
      </c>
      <c r="J4711" s="22" t="n">
        <v>0.486096</v>
      </c>
      <c r="K4711" s="22" t="n">
        <v>0.642837</v>
      </c>
      <c r="O4711" s="23"/>
    </row>
    <row r="4712" customFormat="false" ht="15" hidden="false" customHeight="false" outlineLevel="0" collapsed="false">
      <c r="A4712" s="22" t="s">
        <v>1142</v>
      </c>
      <c r="B4712" s="22" t="n">
        <v>67</v>
      </c>
      <c r="C4712" s="22" t="n">
        <v>6</v>
      </c>
      <c r="D4712" s="22" t="n">
        <v>76</v>
      </c>
      <c r="E4712" s="22" t="n">
        <v>194</v>
      </c>
      <c r="F4712" s="22" t="n">
        <f aca="false">D4712/SUM(C4712:E4712)</f>
        <v>0.27536231884058</v>
      </c>
      <c r="G4712" s="22" t="n">
        <v>7.01</v>
      </c>
      <c r="H4712" s="22" t="n">
        <v>73.97</v>
      </c>
      <c r="I4712" s="22" t="n">
        <v>195.01</v>
      </c>
      <c r="J4712" s="22" t="n">
        <v>0.207656</v>
      </c>
      <c r="K4712" s="22" t="n">
        <v>0.822819</v>
      </c>
      <c r="O4712" s="23"/>
    </row>
    <row r="4713" customFormat="false" ht="15" hidden="false" customHeight="false" outlineLevel="0" collapsed="false">
      <c r="A4713" s="22" t="s">
        <v>1142</v>
      </c>
      <c r="B4713" s="22" t="n">
        <v>74</v>
      </c>
      <c r="C4713" s="22" t="n">
        <v>6</v>
      </c>
      <c r="D4713" s="22" t="n">
        <v>76</v>
      </c>
      <c r="E4713" s="22" t="n">
        <v>194</v>
      </c>
      <c r="F4713" s="22" t="n">
        <f aca="false">D4713/SUM(C4713:E4713)</f>
        <v>0.27536231884058</v>
      </c>
      <c r="G4713" s="22" t="n">
        <v>7.01</v>
      </c>
      <c r="H4713" s="22" t="n">
        <v>73.97</v>
      </c>
      <c r="I4713" s="22" t="n">
        <v>195.01</v>
      </c>
      <c r="J4713" s="22" t="n">
        <v>0.207656</v>
      </c>
      <c r="K4713" s="22" t="n">
        <v>0.822819</v>
      </c>
      <c r="O4713" s="23"/>
    </row>
    <row r="4714" customFormat="false" ht="15" hidden="false" customHeight="false" outlineLevel="0" collapsed="false">
      <c r="A4714" s="22" t="s">
        <v>2829</v>
      </c>
      <c r="B4714" s="22" t="n">
        <v>119</v>
      </c>
      <c r="C4714" s="22" t="n">
        <v>7</v>
      </c>
      <c r="D4714" s="22" t="n">
        <v>76</v>
      </c>
      <c r="E4714" s="22" t="n">
        <v>193</v>
      </c>
      <c r="F4714" s="22" t="n">
        <f aca="false">D4714/SUM(C4714:E4714)</f>
        <v>0.27536231884058</v>
      </c>
      <c r="G4714" s="22" t="n">
        <v>7.34</v>
      </c>
      <c r="H4714" s="22" t="n">
        <v>75.33</v>
      </c>
      <c r="I4714" s="22" t="n">
        <v>193.34</v>
      </c>
      <c r="J4714" s="22" t="n">
        <v>0.022092</v>
      </c>
      <c r="K4714" s="22" t="n">
        <v>1</v>
      </c>
      <c r="O4714" s="23"/>
    </row>
    <row r="4715" customFormat="false" ht="15" hidden="false" customHeight="false" outlineLevel="0" collapsed="false">
      <c r="A4715" s="22" t="s">
        <v>1726</v>
      </c>
      <c r="B4715" s="22" t="n">
        <v>119</v>
      </c>
      <c r="C4715" s="22" t="n">
        <v>82</v>
      </c>
      <c r="D4715" s="22" t="n">
        <v>55</v>
      </c>
      <c r="E4715" s="22" t="n">
        <v>63</v>
      </c>
      <c r="F4715" s="22" t="n">
        <f aca="false">D4715/SUM(C4715:E4715)</f>
        <v>0.275</v>
      </c>
      <c r="G4715" s="22" t="n">
        <v>59.95</v>
      </c>
      <c r="H4715" s="22" t="n">
        <v>99.1</v>
      </c>
      <c r="I4715" s="22" t="n">
        <v>40.95</v>
      </c>
      <c r="J4715" s="22" t="n">
        <v>39.603406</v>
      </c>
      <c r="K4715" s="22" t="n">
        <v>0</v>
      </c>
      <c r="O4715" s="23"/>
    </row>
    <row r="4716" customFormat="false" ht="15" hidden="false" customHeight="false" outlineLevel="0" collapsed="false">
      <c r="A4716" s="22" t="s">
        <v>1726</v>
      </c>
      <c r="B4716" s="22" t="n">
        <v>120</v>
      </c>
      <c r="C4716" s="22" t="n">
        <v>82</v>
      </c>
      <c r="D4716" s="22" t="n">
        <v>55</v>
      </c>
      <c r="E4716" s="22" t="n">
        <v>63</v>
      </c>
      <c r="F4716" s="22" t="n">
        <f aca="false">D4716/SUM(C4716:E4716)</f>
        <v>0.275</v>
      </c>
      <c r="G4716" s="22" t="n">
        <v>59.95</v>
      </c>
      <c r="H4716" s="22" t="n">
        <v>99.1</v>
      </c>
      <c r="I4716" s="22" t="n">
        <v>40.95</v>
      </c>
      <c r="J4716" s="22" t="n">
        <v>39.603406</v>
      </c>
      <c r="K4716" s="22" t="n">
        <v>0</v>
      </c>
      <c r="O4716" s="23"/>
    </row>
    <row r="4717" customFormat="false" ht="15" hidden="false" customHeight="false" outlineLevel="0" collapsed="false">
      <c r="A4717" s="22" t="s">
        <v>1176</v>
      </c>
      <c r="B4717" s="22" t="n">
        <v>91</v>
      </c>
      <c r="C4717" s="22" t="n">
        <v>7</v>
      </c>
      <c r="D4717" s="22" t="n">
        <v>44</v>
      </c>
      <c r="E4717" s="22" t="n">
        <v>109</v>
      </c>
      <c r="F4717" s="22" t="n">
        <f aca="false">D4717/SUM(C4717:E4717)</f>
        <v>0.275</v>
      </c>
      <c r="G4717" s="22" t="n">
        <v>5.26</v>
      </c>
      <c r="H4717" s="22" t="n">
        <v>47.49</v>
      </c>
      <c r="I4717" s="22" t="n">
        <v>107.26</v>
      </c>
      <c r="J4717" s="22" t="n">
        <v>0.862958</v>
      </c>
      <c r="K4717" s="22" t="n">
        <v>0.420188</v>
      </c>
      <c r="O4717" s="23"/>
    </row>
    <row r="4718" customFormat="false" ht="15" hidden="false" customHeight="false" outlineLevel="0" collapsed="false">
      <c r="A4718" s="22" t="s">
        <v>930</v>
      </c>
      <c r="B4718" s="22" t="n">
        <v>52</v>
      </c>
      <c r="C4718" s="22" t="n">
        <v>195</v>
      </c>
      <c r="D4718" s="22" t="n">
        <v>77</v>
      </c>
      <c r="E4718" s="22" t="n">
        <v>8</v>
      </c>
      <c r="F4718" s="22" t="n">
        <f aca="false">D4718/SUM(C4718:E4718)</f>
        <v>0.275</v>
      </c>
      <c r="G4718" s="22" t="n">
        <v>194.72</v>
      </c>
      <c r="H4718" s="22" t="n">
        <v>77.56</v>
      </c>
      <c r="I4718" s="22" t="n">
        <v>7.72</v>
      </c>
      <c r="J4718" s="22" t="n">
        <v>0.014358</v>
      </c>
      <c r="K4718" s="22" t="n">
        <v>0.831263</v>
      </c>
      <c r="O4718" s="23"/>
    </row>
    <row r="4719" customFormat="false" ht="15" hidden="false" customHeight="false" outlineLevel="0" collapsed="false">
      <c r="A4719" s="22" t="s">
        <v>2830</v>
      </c>
      <c r="B4719" s="22" t="n">
        <v>96</v>
      </c>
      <c r="C4719" s="22" t="n">
        <v>197</v>
      </c>
      <c r="D4719" s="22" t="n">
        <v>77</v>
      </c>
      <c r="E4719" s="22" t="n">
        <v>6</v>
      </c>
      <c r="F4719" s="22" t="n">
        <f aca="false">D4719/SUM(C4719:E4719)</f>
        <v>0.275</v>
      </c>
      <c r="G4719" s="22" t="n">
        <v>198.07</v>
      </c>
      <c r="H4719" s="22" t="n">
        <v>74.86</v>
      </c>
      <c r="I4719" s="22" t="n">
        <v>7.07</v>
      </c>
      <c r="J4719" s="22" t="n">
        <v>0.229838</v>
      </c>
      <c r="K4719" s="22" t="n">
        <v>0.823121</v>
      </c>
      <c r="O4719" s="23"/>
    </row>
    <row r="4720" customFormat="false" ht="15" hidden="false" customHeight="false" outlineLevel="0" collapsed="false">
      <c r="A4720" s="22" t="s">
        <v>2831</v>
      </c>
      <c r="B4720" s="22" t="n">
        <v>100</v>
      </c>
      <c r="C4720" s="22" t="n">
        <v>171</v>
      </c>
      <c r="D4720" s="22" t="n">
        <v>75</v>
      </c>
      <c r="E4720" s="22" t="n">
        <v>27</v>
      </c>
      <c r="F4720" s="22" t="n">
        <f aca="false">D4720/SUM(C4720:E4720)</f>
        <v>0.274725274725275</v>
      </c>
      <c r="G4720" s="22" t="n">
        <v>159.24</v>
      </c>
      <c r="H4720" s="22" t="n">
        <v>98.52</v>
      </c>
      <c r="I4720" s="22" t="n">
        <v>15.24</v>
      </c>
      <c r="J4720" s="22" t="n">
        <v>15.561236</v>
      </c>
      <c r="K4720" s="22" t="n">
        <v>0.000166</v>
      </c>
      <c r="O4720" s="23"/>
    </row>
    <row r="4721" customFormat="false" ht="15" hidden="false" customHeight="false" outlineLevel="0" collapsed="false">
      <c r="A4721" s="22" t="s">
        <v>1942</v>
      </c>
      <c r="B4721" s="22" t="n">
        <v>64</v>
      </c>
      <c r="C4721" s="22" t="n">
        <v>195</v>
      </c>
      <c r="D4721" s="22" t="n">
        <v>78</v>
      </c>
      <c r="E4721" s="22" t="n">
        <v>11</v>
      </c>
      <c r="F4721" s="22" t="n">
        <f aca="false">D4721/SUM(C4721:E4721)</f>
        <v>0.274647887323944</v>
      </c>
      <c r="G4721" s="22" t="n">
        <v>192.8</v>
      </c>
      <c r="H4721" s="22" t="n">
        <v>82.39</v>
      </c>
      <c r="I4721" s="22" t="n">
        <v>8.8</v>
      </c>
      <c r="J4721" s="22" t="n">
        <v>0.807822</v>
      </c>
      <c r="K4721" s="22" t="n">
        <v>0.410891</v>
      </c>
      <c r="O4721" s="23"/>
    </row>
    <row r="4722" customFormat="false" ht="15" hidden="false" customHeight="false" outlineLevel="0" collapsed="false">
      <c r="A4722" s="22" t="s">
        <v>2832</v>
      </c>
      <c r="B4722" s="22" t="n">
        <v>28</v>
      </c>
      <c r="C4722" s="22" t="n">
        <v>195</v>
      </c>
      <c r="D4722" s="22" t="n">
        <v>78</v>
      </c>
      <c r="E4722" s="22" t="n">
        <v>11</v>
      </c>
      <c r="F4722" s="22" t="n">
        <f aca="false">D4722/SUM(C4722:E4722)</f>
        <v>0.274647887323944</v>
      </c>
      <c r="G4722" s="22" t="n">
        <v>192.8</v>
      </c>
      <c r="H4722" s="22" t="n">
        <v>82.39</v>
      </c>
      <c r="I4722" s="22" t="n">
        <v>8.8</v>
      </c>
      <c r="J4722" s="22" t="n">
        <v>0.807822</v>
      </c>
      <c r="K4722" s="22" t="n">
        <v>0.410891</v>
      </c>
      <c r="O4722" s="23"/>
    </row>
    <row r="4723" customFormat="false" ht="15" hidden="false" customHeight="false" outlineLevel="0" collapsed="false">
      <c r="A4723" s="22" t="s">
        <v>2833</v>
      </c>
      <c r="B4723" s="22" t="n">
        <v>89</v>
      </c>
      <c r="C4723" s="22" t="n">
        <v>9</v>
      </c>
      <c r="D4723" s="22" t="n">
        <v>45</v>
      </c>
      <c r="E4723" s="22" t="n">
        <v>110</v>
      </c>
      <c r="F4723" s="22" t="n">
        <f aca="false">D4723/SUM(C4723:E4723)</f>
        <v>0.274390243902439</v>
      </c>
      <c r="G4723" s="22" t="n">
        <v>6.05</v>
      </c>
      <c r="H4723" s="22" t="n">
        <v>50.9</v>
      </c>
      <c r="I4723" s="22" t="n">
        <v>107.05</v>
      </c>
      <c r="J4723" s="22" t="n">
        <v>2.203094</v>
      </c>
      <c r="K4723" s="22" t="n">
        <v>0.134807</v>
      </c>
      <c r="O4723" s="23"/>
    </row>
    <row r="4724" customFormat="false" ht="15" hidden="false" customHeight="false" outlineLevel="0" collapsed="false">
      <c r="A4724" s="22" t="s">
        <v>283</v>
      </c>
      <c r="B4724" s="22" t="n">
        <v>81</v>
      </c>
      <c r="C4724" s="22" t="n">
        <v>201</v>
      </c>
      <c r="D4724" s="22" t="n">
        <v>76</v>
      </c>
      <c r="E4724" s="22" t="n">
        <v>0</v>
      </c>
      <c r="F4724" s="22" t="n">
        <f aca="false">D4724/SUM(C4724:E4724)</f>
        <v>0.274368231046931</v>
      </c>
      <c r="G4724" s="22" t="n">
        <v>206.21</v>
      </c>
      <c r="H4724" s="22" t="n">
        <v>65.57</v>
      </c>
      <c r="I4724" s="22" t="n">
        <v>5.21</v>
      </c>
      <c r="J4724" s="22" t="n">
        <v>7.002468</v>
      </c>
      <c r="K4724" s="22" t="n">
        <v>0.004024</v>
      </c>
      <c r="O4724" s="23"/>
    </row>
    <row r="4725" customFormat="false" ht="15" hidden="false" customHeight="false" outlineLevel="0" collapsed="false">
      <c r="A4725" s="22" t="s">
        <v>283</v>
      </c>
      <c r="B4725" s="22" t="n">
        <v>86</v>
      </c>
      <c r="C4725" s="22" t="n">
        <v>201</v>
      </c>
      <c r="D4725" s="22" t="n">
        <v>76</v>
      </c>
      <c r="E4725" s="22" t="n">
        <v>0</v>
      </c>
      <c r="F4725" s="22" t="n">
        <f aca="false">D4725/SUM(C4725:E4725)</f>
        <v>0.274368231046931</v>
      </c>
      <c r="G4725" s="22" t="n">
        <v>206.21</v>
      </c>
      <c r="H4725" s="22" t="n">
        <v>65.57</v>
      </c>
      <c r="I4725" s="22" t="n">
        <v>5.21</v>
      </c>
      <c r="J4725" s="22" t="n">
        <v>7.002468</v>
      </c>
      <c r="K4725" s="22" t="n">
        <v>0.004024</v>
      </c>
      <c r="O4725" s="23"/>
    </row>
    <row r="4726" customFormat="false" ht="15" hidden="false" customHeight="false" outlineLevel="0" collapsed="false">
      <c r="A4726" s="22" t="s">
        <v>2834</v>
      </c>
      <c r="B4726" s="22" t="n">
        <v>99</v>
      </c>
      <c r="C4726" s="22" t="n">
        <v>193</v>
      </c>
      <c r="D4726" s="22" t="n">
        <v>76</v>
      </c>
      <c r="E4726" s="22" t="n">
        <v>8</v>
      </c>
      <c r="F4726" s="22" t="n">
        <f aca="false">D4726/SUM(C4726:E4726)</f>
        <v>0.274368231046931</v>
      </c>
      <c r="G4726" s="22" t="n">
        <v>192.64</v>
      </c>
      <c r="H4726" s="22" t="n">
        <v>76.72</v>
      </c>
      <c r="I4726" s="22" t="n">
        <v>7.64</v>
      </c>
      <c r="J4726" s="22" t="n">
        <v>0.024532</v>
      </c>
      <c r="K4726" s="22" t="n">
        <v>0.829361</v>
      </c>
      <c r="O4726" s="23"/>
    </row>
    <row r="4727" customFormat="false" ht="15" hidden="false" customHeight="false" outlineLevel="0" collapsed="false">
      <c r="A4727" s="22" t="s">
        <v>2835</v>
      </c>
      <c r="B4727" s="22" t="n">
        <v>19</v>
      </c>
      <c r="C4727" s="22" t="n">
        <v>6</v>
      </c>
      <c r="D4727" s="22" t="n">
        <v>54</v>
      </c>
      <c r="E4727" s="22" t="n">
        <v>137</v>
      </c>
      <c r="F4727" s="22" t="n">
        <f aca="false">D4727/SUM(C4727:E4727)</f>
        <v>0.274111675126904</v>
      </c>
      <c r="G4727" s="22" t="n">
        <v>5.53</v>
      </c>
      <c r="H4727" s="22" t="n">
        <v>54.94</v>
      </c>
      <c r="I4727" s="22" t="n">
        <v>136.53</v>
      </c>
      <c r="J4727" s="22" t="n">
        <v>0.058172</v>
      </c>
      <c r="K4727" s="22" t="n">
        <v>0.798521</v>
      </c>
      <c r="O4727" s="23"/>
    </row>
    <row r="4728" customFormat="false" ht="15" hidden="false" customHeight="false" outlineLevel="0" collapsed="false">
      <c r="A4728" s="22" t="s">
        <v>2836</v>
      </c>
      <c r="B4728" s="22" t="n">
        <v>75</v>
      </c>
      <c r="C4728" s="22" t="n">
        <v>201</v>
      </c>
      <c r="D4728" s="22" t="n">
        <v>77</v>
      </c>
      <c r="E4728" s="22" t="n">
        <v>3</v>
      </c>
      <c r="F4728" s="22" t="n">
        <f aca="false">D4728/SUM(C4728:E4728)</f>
        <v>0.274021352313167</v>
      </c>
      <c r="G4728" s="22" t="n">
        <v>204.13</v>
      </c>
      <c r="H4728" s="22" t="n">
        <v>70.74</v>
      </c>
      <c r="I4728" s="22" t="n">
        <v>6.13</v>
      </c>
      <c r="J4728" s="22" t="n">
        <v>2.198993</v>
      </c>
      <c r="K4728" s="22" t="n">
        <v>0.231063</v>
      </c>
      <c r="O4728" s="23"/>
    </row>
    <row r="4729" customFormat="false" ht="15" hidden="false" customHeight="false" outlineLevel="0" collapsed="false">
      <c r="A4729" s="22" t="s">
        <v>1053</v>
      </c>
      <c r="B4729" s="22" t="n">
        <v>113</v>
      </c>
      <c r="C4729" s="22" t="n">
        <v>202</v>
      </c>
      <c r="D4729" s="22" t="n">
        <v>77</v>
      </c>
      <c r="E4729" s="22" t="n">
        <v>2</v>
      </c>
      <c r="F4729" s="22" t="n">
        <f aca="false">D4729/SUM(C4729:E4729)</f>
        <v>0.274021352313167</v>
      </c>
      <c r="G4729" s="22" t="n">
        <v>205.84</v>
      </c>
      <c r="H4729" s="22" t="n">
        <v>69.33</v>
      </c>
      <c r="I4729" s="22" t="n">
        <v>5.84</v>
      </c>
      <c r="J4729" s="22" t="n">
        <v>3.443539</v>
      </c>
      <c r="K4729" s="22" t="n">
        <v>0.086962</v>
      </c>
      <c r="O4729" s="23"/>
    </row>
    <row r="4730" customFormat="false" ht="15" hidden="false" customHeight="false" outlineLevel="0" collapsed="false">
      <c r="A4730" s="22" t="s">
        <v>147</v>
      </c>
      <c r="B4730" s="22" t="n">
        <v>29</v>
      </c>
      <c r="C4730" s="22" t="n">
        <v>122</v>
      </c>
      <c r="D4730" s="22" t="n">
        <v>46</v>
      </c>
      <c r="E4730" s="22" t="n">
        <v>0</v>
      </c>
      <c r="F4730" s="22" t="n">
        <f aca="false">D4730/SUM(C4730:E4730)</f>
        <v>0.273809523809524</v>
      </c>
      <c r="G4730" s="22" t="n">
        <v>125.15</v>
      </c>
      <c r="H4730" s="22" t="n">
        <v>39.7</v>
      </c>
      <c r="I4730" s="22" t="n">
        <v>3.15</v>
      </c>
      <c r="J4730" s="22" t="n">
        <v>4.226968</v>
      </c>
      <c r="K4730" s="22" t="n">
        <v>0.046061</v>
      </c>
      <c r="O4730" s="23"/>
    </row>
    <row r="4731" customFormat="false" ht="15" hidden="false" customHeight="false" outlineLevel="0" collapsed="false">
      <c r="A4731" s="22" t="s">
        <v>2837</v>
      </c>
      <c r="B4731" s="22" t="n">
        <v>44</v>
      </c>
      <c r="C4731" s="22" t="n">
        <v>145</v>
      </c>
      <c r="D4731" s="22" t="n">
        <v>58</v>
      </c>
      <c r="E4731" s="22" t="n">
        <v>9</v>
      </c>
      <c r="F4731" s="22" t="n">
        <f aca="false">D4731/SUM(C4731:E4731)</f>
        <v>0.273584905660377</v>
      </c>
      <c r="G4731" s="22" t="n">
        <v>142.81</v>
      </c>
      <c r="H4731" s="22" t="n">
        <v>62.38</v>
      </c>
      <c r="I4731" s="22" t="n">
        <v>6.81</v>
      </c>
      <c r="J4731" s="22" t="n">
        <v>1.044014</v>
      </c>
      <c r="K4731" s="22" t="n">
        <v>0.347182</v>
      </c>
      <c r="O4731" s="23"/>
    </row>
    <row r="4732" customFormat="false" ht="15" hidden="false" customHeight="false" outlineLevel="0" collapsed="false">
      <c r="A4732" s="22" t="s">
        <v>2295</v>
      </c>
      <c r="B4732" s="22" t="n">
        <v>101</v>
      </c>
      <c r="C4732" s="22" t="n">
        <v>196</v>
      </c>
      <c r="D4732" s="22" t="n">
        <v>76</v>
      </c>
      <c r="E4732" s="22" t="n">
        <v>6</v>
      </c>
      <c r="F4732" s="22" t="n">
        <f aca="false">D4732/SUM(C4732:E4732)</f>
        <v>0.273381294964029</v>
      </c>
      <c r="G4732" s="22" t="n">
        <v>196.96</v>
      </c>
      <c r="H4732" s="22" t="n">
        <v>74.07</v>
      </c>
      <c r="I4732" s="22" t="n">
        <v>6.96</v>
      </c>
      <c r="J4732" s="22" t="n">
        <v>0.188355</v>
      </c>
      <c r="K4732" s="22" t="n">
        <v>0.822981</v>
      </c>
      <c r="O4732" s="23"/>
    </row>
    <row r="4733" customFormat="false" ht="15" hidden="false" customHeight="false" outlineLevel="0" collapsed="false">
      <c r="A4733" s="22" t="s">
        <v>2838</v>
      </c>
      <c r="B4733" s="22" t="n">
        <v>19</v>
      </c>
      <c r="C4733" s="22" t="n">
        <v>129</v>
      </c>
      <c r="D4733" s="22" t="n">
        <v>50</v>
      </c>
      <c r="E4733" s="22" t="n">
        <v>4</v>
      </c>
      <c r="F4733" s="22" t="n">
        <f aca="false">D4733/SUM(C4733:E4733)</f>
        <v>0.273224043715847</v>
      </c>
      <c r="G4733" s="22" t="n">
        <v>129.6</v>
      </c>
      <c r="H4733" s="22" t="n">
        <v>48.81</v>
      </c>
      <c r="I4733" s="22" t="n">
        <v>4.6</v>
      </c>
      <c r="J4733" s="22" t="n">
        <v>0.10901</v>
      </c>
      <c r="K4733" s="22" t="n">
        <v>1</v>
      </c>
      <c r="O4733" s="23"/>
    </row>
    <row r="4734" customFormat="false" ht="15" hidden="false" customHeight="false" outlineLevel="0" collapsed="false">
      <c r="A4734" s="22" t="s">
        <v>2839</v>
      </c>
      <c r="B4734" s="22" t="n">
        <v>56</v>
      </c>
      <c r="C4734" s="22" t="n">
        <v>125</v>
      </c>
      <c r="D4734" s="22" t="n">
        <v>53</v>
      </c>
      <c r="E4734" s="22" t="n">
        <v>16</v>
      </c>
      <c r="F4734" s="22" t="n">
        <f aca="false">D4734/SUM(C4734:E4734)</f>
        <v>0.27319587628866</v>
      </c>
      <c r="G4734" s="22" t="n">
        <v>118.31</v>
      </c>
      <c r="H4734" s="22" t="n">
        <v>66.38</v>
      </c>
      <c r="I4734" s="22" t="n">
        <v>9.31</v>
      </c>
      <c r="J4734" s="22" t="n">
        <v>7.880988</v>
      </c>
      <c r="K4734" s="22" t="n">
        <v>0.00633</v>
      </c>
      <c r="O4734" s="23"/>
    </row>
    <row r="4735" customFormat="false" ht="15" hidden="false" customHeight="false" outlineLevel="0" collapsed="false">
      <c r="A4735" s="22" t="s">
        <v>2840</v>
      </c>
      <c r="B4735" s="22" t="n">
        <v>71</v>
      </c>
      <c r="C4735" s="22" t="n">
        <v>171</v>
      </c>
      <c r="D4735" s="22" t="n">
        <v>65</v>
      </c>
      <c r="E4735" s="22" t="n">
        <v>2</v>
      </c>
      <c r="F4735" s="22" t="n">
        <f aca="false">D4735/SUM(C4735:E4735)</f>
        <v>0.273109243697479</v>
      </c>
      <c r="G4735" s="22" t="n">
        <v>174</v>
      </c>
      <c r="H4735" s="22" t="n">
        <v>59</v>
      </c>
      <c r="I4735" s="22" t="n">
        <v>5</v>
      </c>
      <c r="J4735" s="22" t="n">
        <v>2.463261</v>
      </c>
      <c r="K4735" s="22" t="n">
        <v>0.186146</v>
      </c>
      <c r="O4735" s="23"/>
    </row>
    <row r="4736" customFormat="false" ht="15" hidden="false" customHeight="false" outlineLevel="0" collapsed="false">
      <c r="A4736" s="22" t="s">
        <v>2841</v>
      </c>
      <c r="B4736" s="22" t="n">
        <v>70</v>
      </c>
      <c r="C4736" s="22" t="n">
        <v>192</v>
      </c>
      <c r="D4736" s="22" t="n">
        <v>74</v>
      </c>
      <c r="E4736" s="22" t="n">
        <v>5</v>
      </c>
      <c r="F4736" s="22" t="n">
        <f aca="false">D4736/SUM(C4736:E4736)</f>
        <v>0.273062730627306</v>
      </c>
      <c r="G4736" s="22" t="n">
        <v>193.51</v>
      </c>
      <c r="H4736" s="22" t="n">
        <v>70.98</v>
      </c>
      <c r="I4736" s="22" t="n">
        <v>6.51</v>
      </c>
      <c r="J4736" s="22" t="n">
        <v>0.490057</v>
      </c>
      <c r="K4736" s="22" t="n">
        <v>0.643534</v>
      </c>
      <c r="O4736" s="23"/>
    </row>
    <row r="4737" customFormat="false" ht="15" hidden="false" customHeight="false" outlineLevel="0" collapsed="false">
      <c r="A4737" s="22" t="s">
        <v>2842</v>
      </c>
      <c r="B4737" s="22" t="n">
        <v>52</v>
      </c>
      <c r="C4737" s="22" t="n">
        <v>3</v>
      </c>
      <c r="D4737" s="22" t="n">
        <v>77</v>
      </c>
      <c r="E4737" s="22" t="n">
        <v>202</v>
      </c>
      <c r="F4737" s="22" t="n">
        <f aca="false">D4737/SUM(C4737:E4737)</f>
        <v>0.273049645390071</v>
      </c>
      <c r="G4737" s="22" t="n">
        <v>6.11</v>
      </c>
      <c r="H4737" s="22" t="n">
        <v>70.79</v>
      </c>
      <c r="I4737" s="22" t="n">
        <v>205.11</v>
      </c>
      <c r="J4737" s="22" t="n">
        <v>2.173596</v>
      </c>
      <c r="K4737" s="22" t="n">
        <v>0.230685</v>
      </c>
      <c r="O4737" s="23"/>
    </row>
    <row r="4738" customFormat="false" ht="15" hidden="false" customHeight="false" outlineLevel="0" collapsed="false">
      <c r="A4738" s="22" t="s">
        <v>2842</v>
      </c>
      <c r="B4738" s="22" t="n">
        <v>64</v>
      </c>
      <c r="C4738" s="22" t="n">
        <v>3</v>
      </c>
      <c r="D4738" s="22" t="n">
        <v>77</v>
      </c>
      <c r="E4738" s="22" t="n">
        <v>202</v>
      </c>
      <c r="F4738" s="22" t="n">
        <f aca="false">D4738/SUM(C4738:E4738)</f>
        <v>0.273049645390071</v>
      </c>
      <c r="G4738" s="22" t="n">
        <v>6.11</v>
      </c>
      <c r="H4738" s="22" t="n">
        <v>70.79</v>
      </c>
      <c r="I4738" s="22" t="n">
        <v>205.11</v>
      </c>
      <c r="J4738" s="22" t="n">
        <v>2.173596</v>
      </c>
      <c r="K4738" s="22" t="n">
        <v>0.230685</v>
      </c>
      <c r="O4738" s="23"/>
    </row>
    <row r="4739" customFormat="false" ht="15" hidden="false" customHeight="false" outlineLevel="0" collapsed="false">
      <c r="A4739" s="22" t="s">
        <v>2843</v>
      </c>
      <c r="B4739" s="22" t="n">
        <v>19</v>
      </c>
      <c r="C4739" s="22" t="n">
        <v>191</v>
      </c>
      <c r="D4739" s="22" t="n">
        <v>75</v>
      </c>
      <c r="E4739" s="22" t="n">
        <v>9</v>
      </c>
      <c r="F4739" s="22" t="n">
        <f aca="false">D4739/SUM(C4739:E4739)</f>
        <v>0.272727272727273</v>
      </c>
      <c r="G4739" s="22" t="n">
        <v>189.86</v>
      </c>
      <c r="H4739" s="22" t="n">
        <v>77.27</v>
      </c>
      <c r="I4739" s="22" t="n">
        <v>7.86</v>
      </c>
      <c r="J4739" s="22" t="n">
        <v>0.238259</v>
      </c>
      <c r="K4739" s="22" t="n">
        <v>0.666451</v>
      </c>
      <c r="O4739" s="23"/>
    </row>
    <row r="4740" customFormat="false" ht="15" hidden="false" customHeight="false" outlineLevel="0" collapsed="false">
      <c r="A4740" s="22" t="s">
        <v>2844</v>
      </c>
      <c r="B4740" s="22" t="n">
        <v>76</v>
      </c>
      <c r="C4740" s="22" t="n">
        <v>201</v>
      </c>
      <c r="D4740" s="22" t="n">
        <v>78</v>
      </c>
      <c r="E4740" s="22" t="n">
        <v>7</v>
      </c>
      <c r="F4740" s="22" t="n">
        <f aca="false">D4740/SUM(C4740:E4740)</f>
        <v>0.272727272727273</v>
      </c>
      <c r="G4740" s="22" t="n">
        <v>201.4</v>
      </c>
      <c r="H4740" s="22" t="n">
        <v>77.2</v>
      </c>
      <c r="I4740" s="22" t="n">
        <v>7.4</v>
      </c>
      <c r="J4740" s="22" t="n">
        <v>0.030496</v>
      </c>
      <c r="K4740" s="22" t="n">
        <v>1</v>
      </c>
      <c r="O4740" s="23"/>
    </row>
    <row r="4741" customFormat="false" ht="15" hidden="false" customHeight="false" outlineLevel="0" collapsed="false">
      <c r="A4741" s="22" t="s">
        <v>2845</v>
      </c>
      <c r="B4741" s="22" t="n">
        <v>62</v>
      </c>
      <c r="C4741" s="22" t="n">
        <v>2</v>
      </c>
      <c r="D4741" s="22" t="n">
        <v>78</v>
      </c>
      <c r="E4741" s="22" t="n">
        <v>206</v>
      </c>
      <c r="F4741" s="22" t="n">
        <f aca="false">D4741/SUM(C4741:E4741)</f>
        <v>0.272727272727273</v>
      </c>
      <c r="G4741" s="22" t="n">
        <v>5.88</v>
      </c>
      <c r="H4741" s="22" t="n">
        <v>70.24</v>
      </c>
      <c r="I4741" s="22" t="n">
        <v>209.88</v>
      </c>
      <c r="J4741" s="22" t="n">
        <v>3.486015</v>
      </c>
      <c r="K4741" s="22" t="n">
        <v>0.087724</v>
      </c>
      <c r="O4741" s="23"/>
    </row>
    <row r="4742" customFormat="false" ht="15" hidden="false" customHeight="false" outlineLevel="0" collapsed="false">
      <c r="A4742" s="22" t="s">
        <v>2846</v>
      </c>
      <c r="B4742" s="22" t="n">
        <v>35</v>
      </c>
      <c r="C4742" s="22" t="n">
        <v>202</v>
      </c>
      <c r="D4742" s="22" t="n">
        <v>78</v>
      </c>
      <c r="E4742" s="22" t="n">
        <v>6</v>
      </c>
      <c r="F4742" s="22" t="n">
        <f aca="false">D4742/SUM(C4742:E4742)</f>
        <v>0.272727272727273</v>
      </c>
      <c r="G4742" s="22" t="n">
        <v>203.08</v>
      </c>
      <c r="H4742" s="22" t="n">
        <v>75.84</v>
      </c>
      <c r="I4742" s="22" t="n">
        <v>7.08</v>
      </c>
      <c r="J4742" s="22" t="n">
        <v>0.23218</v>
      </c>
      <c r="K4742" s="22" t="n">
        <v>0.823488</v>
      </c>
      <c r="O4742" s="23"/>
    </row>
    <row r="4743" customFormat="false" ht="15" hidden="false" customHeight="false" outlineLevel="0" collapsed="false">
      <c r="A4743" s="22" t="s">
        <v>2846</v>
      </c>
      <c r="B4743" s="22" t="n">
        <v>44</v>
      </c>
      <c r="C4743" s="22" t="n">
        <v>202</v>
      </c>
      <c r="D4743" s="22" t="n">
        <v>78</v>
      </c>
      <c r="E4743" s="22" t="n">
        <v>6</v>
      </c>
      <c r="F4743" s="22" t="n">
        <f aca="false">D4743/SUM(C4743:E4743)</f>
        <v>0.272727272727273</v>
      </c>
      <c r="G4743" s="22" t="n">
        <v>203.08</v>
      </c>
      <c r="H4743" s="22" t="n">
        <v>75.84</v>
      </c>
      <c r="I4743" s="22" t="n">
        <v>7.08</v>
      </c>
      <c r="J4743" s="22" t="n">
        <v>0.23218</v>
      </c>
      <c r="K4743" s="22" t="n">
        <v>0.823488</v>
      </c>
      <c r="O4743" s="23"/>
    </row>
    <row r="4744" customFormat="false" ht="15" hidden="false" customHeight="false" outlineLevel="0" collapsed="false">
      <c r="A4744" s="22" t="s">
        <v>1296</v>
      </c>
      <c r="B4744" s="22" t="n">
        <v>99</v>
      </c>
      <c r="C4744" s="22" t="n">
        <v>204</v>
      </c>
      <c r="D4744" s="22" t="n">
        <v>78</v>
      </c>
      <c r="E4744" s="22" t="n">
        <v>4</v>
      </c>
      <c r="F4744" s="22" t="n">
        <f aca="false">D4744/SUM(C4744:E4744)</f>
        <v>0.272727272727273</v>
      </c>
      <c r="G4744" s="22" t="n">
        <v>206.47</v>
      </c>
      <c r="H4744" s="22" t="n">
        <v>73.07</v>
      </c>
      <c r="I4744" s="22" t="n">
        <v>6.47</v>
      </c>
      <c r="J4744" s="22" t="n">
        <v>1.301952</v>
      </c>
      <c r="K4744" s="22" t="n">
        <v>0.354458</v>
      </c>
      <c r="O4744" s="23"/>
    </row>
    <row r="4745" customFormat="false" ht="15" hidden="false" customHeight="false" outlineLevel="0" collapsed="false">
      <c r="A4745" s="22" t="s">
        <v>2847</v>
      </c>
      <c r="B4745" s="22" t="n">
        <v>122</v>
      </c>
      <c r="C4745" s="22" t="n">
        <v>175</v>
      </c>
      <c r="D4745" s="22" t="n">
        <v>67</v>
      </c>
      <c r="E4745" s="22" t="n">
        <v>4</v>
      </c>
      <c r="F4745" s="22" t="n">
        <f aca="false">D4745/SUM(C4745:E4745)</f>
        <v>0.272357723577236</v>
      </c>
      <c r="G4745" s="22" t="n">
        <v>176.72</v>
      </c>
      <c r="H4745" s="22" t="n">
        <v>63.57</v>
      </c>
      <c r="I4745" s="22" t="n">
        <v>5.72</v>
      </c>
      <c r="J4745" s="22" t="n">
        <v>0.717463</v>
      </c>
      <c r="K4745" s="22" t="n">
        <v>0.619379</v>
      </c>
      <c r="O4745" s="23"/>
    </row>
    <row r="4746" customFormat="false" ht="15" hidden="false" customHeight="false" outlineLevel="0" collapsed="false">
      <c r="A4746" s="22" t="s">
        <v>2848</v>
      </c>
      <c r="B4746" s="22" t="n">
        <v>66</v>
      </c>
      <c r="C4746" s="22" t="n">
        <v>197</v>
      </c>
      <c r="D4746" s="22" t="n">
        <v>77</v>
      </c>
      <c r="E4746" s="22" t="n">
        <v>9</v>
      </c>
      <c r="F4746" s="22" t="n">
        <f aca="false">D4746/SUM(C4746:E4746)</f>
        <v>0.27208480565371</v>
      </c>
      <c r="G4746" s="22" t="n">
        <v>195.97</v>
      </c>
      <c r="H4746" s="22" t="n">
        <v>79.05</v>
      </c>
      <c r="I4746" s="22" t="n">
        <v>7.97</v>
      </c>
      <c r="J4746" s="22" t="n">
        <v>0.191186</v>
      </c>
      <c r="K4746" s="22" t="n">
        <v>0.669925</v>
      </c>
      <c r="O4746" s="23"/>
    </row>
    <row r="4747" customFormat="false" ht="15" hidden="false" customHeight="false" outlineLevel="0" collapsed="false">
      <c r="A4747" s="22" t="s">
        <v>2039</v>
      </c>
      <c r="B4747" s="22" t="n">
        <v>44</v>
      </c>
      <c r="C4747" s="22" t="n">
        <v>7</v>
      </c>
      <c r="D4747" s="22" t="n">
        <v>74</v>
      </c>
      <c r="E4747" s="22" t="n">
        <v>191</v>
      </c>
      <c r="F4747" s="22" t="n">
        <f aca="false">D4747/SUM(C4747:E4747)</f>
        <v>0.272058823529412</v>
      </c>
      <c r="G4747" s="22" t="n">
        <v>7.12</v>
      </c>
      <c r="H4747" s="22" t="n">
        <v>73.76</v>
      </c>
      <c r="I4747" s="22" t="n">
        <v>191.12</v>
      </c>
      <c r="J4747" s="22" t="n">
        <v>0.002768</v>
      </c>
      <c r="K4747" s="22" t="n">
        <v>1</v>
      </c>
      <c r="O4747" s="23"/>
    </row>
    <row r="4748" customFormat="false" ht="15" hidden="false" customHeight="false" outlineLevel="0" collapsed="false">
      <c r="A4748" s="22" t="s">
        <v>1880</v>
      </c>
      <c r="B4748" s="22" t="n">
        <v>111</v>
      </c>
      <c r="C4748" s="22" t="n">
        <v>165</v>
      </c>
      <c r="D4748" s="22" t="n">
        <v>71</v>
      </c>
      <c r="E4748" s="22" t="n">
        <v>25</v>
      </c>
      <c r="F4748" s="22" t="n">
        <f aca="false">D4748/SUM(C4748:E4748)</f>
        <v>0.272030651340996</v>
      </c>
      <c r="G4748" s="22" t="n">
        <v>154.02</v>
      </c>
      <c r="H4748" s="22" t="n">
        <v>92.95</v>
      </c>
      <c r="I4748" s="22" t="n">
        <v>14.02</v>
      </c>
      <c r="J4748" s="22" t="n">
        <v>14.557086</v>
      </c>
      <c r="K4748" s="22" t="n">
        <v>0.000229</v>
      </c>
      <c r="O4748" s="23"/>
    </row>
    <row r="4749" customFormat="false" ht="15" hidden="false" customHeight="false" outlineLevel="0" collapsed="false">
      <c r="A4749" s="22" t="s">
        <v>1545</v>
      </c>
      <c r="B4749" s="22" t="n">
        <v>123</v>
      </c>
      <c r="C4749" s="22" t="n">
        <v>185</v>
      </c>
      <c r="D4749" s="22" t="n">
        <v>75</v>
      </c>
      <c r="E4749" s="22" t="n">
        <v>16</v>
      </c>
      <c r="F4749" s="22" t="n">
        <f aca="false">D4749/SUM(C4749:E4749)</f>
        <v>0.271739130434783</v>
      </c>
      <c r="G4749" s="22" t="n">
        <v>179.37</v>
      </c>
      <c r="H4749" s="22" t="n">
        <v>86.26</v>
      </c>
      <c r="I4749" s="22" t="n">
        <v>10.37</v>
      </c>
      <c r="J4749" s="22" t="n">
        <v>4.702229</v>
      </c>
      <c r="K4749" s="22" t="n">
        <v>0.033906</v>
      </c>
      <c r="O4749" s="23"/>
    </row>
    <row r="4750" customFormat="false" ht="15" hidden="false" customHeight="false" outlineLevel="0" collapsed="false">
      <c r="A4750" s="22" t="s">
        <v>1759</v>
      </c>
      <c r="B4750" s="22" t="n">
        <v>29</v>
      </c>
      <c r="C4750" s="22" t="n">
        <v>191</v>
      </c>
      <c r="D4750" s="22" t="n">
        <v>72</v>
      </c>
      <c r="E4750" s="22" t="n">
        <v>2</v>
      </c>
      <c r="F4750" s="22" t="n">
        <f aca="false">D4750/SUM(C4750:E4750)</f>
        <v>0.271698113207547</v>
      </c>
      <c r="G4750" s="22" t="n">
        <v>194.45</v>
      </c>
      <c r="H4750" s="22" t="n">
        <v>65.1</v>
      </c>
      <c r="I4750" s="22" t="n">
        <v>5.45</v>
      </c>
      <c r="J4750" s="22" t="n">
        <v>2.975222</v>
      </c>
      <c r="K4750" s="22" t="n">
        <v>0.128727</v>
      </c>
      <c r="O4750" s="23"/>
    </row>
    <row r="4751" customFormat="false" ht="15" hidden="false" customHeight="false" outlineLevel="0" collapsed="false">
      <c r="A4751" s="22" t="s">
        <v>2849</v>
      </c>
      <c r="B4751" s="22" t="n">
        <v>105</v>
      </c>
      <c r="C4751" s="22" t="n">
        <v>175</v>
      </c>
      <c r="D4751" s="22" t="n">
        <v>69</v>
      </c>
      <c r="E4751" s="22" t="n">
        <v>10</v>
      </c>
      <c r="F4751" s="22" t="n">
        <f aca="false">D4751/SUM(C4751:E4751)</f>
        <v>0.271653543307087</v>
      </c>
      <c r="G4751" s="22" t="n">
        <v>172.8</v>
      </c>
      <c r="H4751" s="22" t="n">
        <v>73.41</v>
      </c>
      <c r="I4751" s="22" t="n">
        <v>7.8</v>
      </c>
      <c r="J4751" s="22" t="n">
        <v>0.915659</v>
      </c>
      <c r="K4751" s="22" t="n">
        <v>0.382278</v>
      </c>
      <c r="O4751" s="23"/>
    </row>
    <row r="4752" customFormat="false" ht="15" hidden="false" customHeight="false" outlineLevel="0" collapsed="false">
      <c r="A4752" s="22" t="s">
        <v>2850</v>
      </c>
      <c r="B4752" s="22" t="n">
        <v>61</v>
      </c>
      <c r="C4752" s="22" t="n">
        <v>115</v>
      </c>
      <c r="D4752" s="22" t="n">
        <v>44</v>
      </c>
      <c r="E4752" s="22" t="n">
        <v>3</v>
      </c>
      <c r="F4752" s="22" t="n">
        <f aca="false">D4752/SUM(C4752:E4752)</f>
        <v>0.271604938271605</v>
      </c>
      <c r="G4752" s="22" t="n">
        <v>115.86</v>
      </c>
      <c r="H4752" s="22" t="n">
        <v>42.28</v>
      </c>
      <c r="I4752" s="22" t="n">
        <v>3.86</v>
      </c>
      <c r="J4752" s="22" t="n">
        <v>0.266823</v>
      </c>
      <c r="K4752" s="22" t="n">
        <v>0.769292</v>
      </c>
      <c r="O4752" s="23"/>
    </row>
    <row r="4753" customFormat="false" ht="15" hidden="false" customHeight="false" outlineLevel="0" collapsed="false">
      <c r="A4753" s="22" t="s">
        <v>930</v>
      </c>
      <c r="B4753" s="22" t="n">
        <v>73</v>
      </c>
      <c r="C4753" s="22" t="n">
        <v>196</v>
      </c>
      <c r="D4753" s="22" t="n">
        <v>76</v>
      </c>
      <c r="E4753" s="22" t="n">
        <v>8</v>
      </c>
      <c r="F4753" s="22" t="n">
        <f aca="false">D4753/SUM(C4753:E4753)</f>
        <v>0.271428571428571</v>
      </c>
      <c r="G4753" s="22" t="n">
        <v>195.56</v>
      </c>
      <c r="H4753" s="22" t="n">
        <v>76.89</v>
      </c>
      <c r="I4753" s="22" t="n">
        <v>7.56</v>
      </c>
      <c r="J4753" s="22" t="n">
        <v>0.037158</v>
      </c>
      <c r="K4753" s="22" t="n">
        <v>0.827997</v>
      </c>
      <c r="O4753" s="23"/>
    </row>
    <row r="4754" customFormat="false" ht="15" hidden="false" customHeight="false" outlineLevel="0" collapsed="false">
      <c r="A4754" s="22" t="s">
        <v>368</v>
      </c>
      <c r="B4754" s="22" t="n">
        <v>61</v>
      </c>
      <c r="C4754" s="22" t="n">
        <v>169</v>
      </c>
      <c r="D4754" s="22" t="n">
        <v>64</v>
      </c>
      <c r="E4754" s="22" t="n">
        <v>3</v>
      </c>
      <c r="F4754" s="22" t="n">
        <f aca="false">D4754/SUM(C4754:E4754)</f>
        <v>0.271186440677966</v>
      </c>
      <c r="G4754" s="22" t="n">
        <v>171.19</v>
      </c>
      <c r="H4754" s="22" t="n">
        <v>59.62</v>
      </c>
      <c r="I4754" s="22" t="n">
        <v>5.19</v>
      </c>
      <c r="J4754" s="22" t="n">
        <v>1.274574</v>
      </c>
      <c r="K4754" s="22" t="n">
        <v>0.435424</v>
      </c>
      <c r="O4754" s="23"/>
    </row>
    <row r="4755" customFormat="false" ht="15" hidden="false" customHeight="false" outlineLevel="0" collapsed="false">
      <c r="A4755" s="22" t="s">
        <v>2851</v>
      </c>
      <c r="B4755" s="22" t="n">
        <v>80</v>
      </c>
      <c r="C4755" s="22" t="n">
        <v>2</v>
      </c>
      <c r="D4755" s="22" t="n">
        <v>48</v>
      </c>
      <c r="E4755" s="22" t="n">
        <v>127</v>
      </c>
      <c r="F4755" s="22" t="n">
        <f aca="false">D4755/SUM(C4755:E4755)</f>
        <v>0.271186440677966</v>
      </c>
      <c r="G4755" s="22" t="n">
        <v>3.82</v>
      </c>
      <c r="H4755" s="22" t="n">
        <v>44.36</v>
      </c>
      <c r="I4755" s="22" t="n">
        <v>128.82</v>
      </c>
      <c r="J4755" s="22" t="n">
        <v>1.190651</v>
      </c>
      <c r="K4755" s="22" t="n">
        <v>0.377783</v>
      </c>
      <c r="O4755" s="23"/>
    </row>
    <row r="4756" customFormat="false" ht="15" hidden="false" customHeight="false" outlineLevel="0" collapsed="false">
      <c r="A4756" s="22" t="s">
        <v>2852</v>
      </c>
      <c r="B4756" s="22" t="n">
        <v>117</v>
      </c>
      <c r="C4756" s="22" t="n">
        <v>201</v>
      </c>
      <c r="D4756" s="22" t="n">
        <v>77</v>
      </c>
      <c r="E4756" s="22" t="n">
        <v>6</v>
      </c>
      <c r="F4756" s="22" t="n">
        <f aca="false">D4756/SUM(C4756:E4756)</f>
        <v>0.27112676056338</v>
      </c>
      <c r="G4756" s="22" t="n">
        <v>201.97</v>
      </c>
      <c r="H4756" s="22" t="n">
        <v>75.05</v>
      </c>
      <c r="I4756" s="22" t="n">
        <v>6.97</v>
      </c>
      <c r="J4756" s="22" t="n">
        <v>0.190806</v>
      </c>
      <c r="K4756" s="22" t="n">
        <v>0.82332</v>
      </c>
      <c r="O4756" s="23"/>
    </row>
    <row r="4757" customFormat="false" ht="15" hidden="false" customHeight="false" outlineLevel="0" collapsed="false">
      <c r="A4757" s="22" t="s">
        <v>2853</v>
      </c>
      <c r="B4757" s="22" t="n">
        <v>75</v>
      </c>
      <c r="C4757" s="22" t="n">
        <v>26</v>
      </c>
      <c r="D4757" s="22" t="n">
        <v>61</v>
      </c>
      <c r="E4757" s="22" t="n">
        <v>138</v>
      </c>
      <c r="F4757" s="22" t="n">
        <f aca="false">D4757/SUM(C4757:E4757)</f>
        <v>0.271111111111111</v>
      </c>
      <c r="G4757" s="22" t="n">
        <v>14.19</v>
      </c>
      <c r="H4757" s="22" t="n">
        <v>84.62</v>
      </c>
      <c r="I4757" s="22" t="n">
        <v>126.19</v>
      </c>
      <c r="J4757" s="22" t="n">
        <v>17.535335</v>
      </c>
      <c r="K4757" s="22" t="n">
        <v>6.3E-005</v>
      </c>
      <c r="O4757" s="23"/>
    </row>
    <row r="4758" customFormat="false" ht="15" hidden="false" customHeight="false" outlineLevel="0" collapsed="false">
      <c r="A4758" s="22" t="s">
        <v>2854</v>
      </c>
      <c r="B4758" s="22" t="n">
        <v>10</v>
      </c>
      <c r="C4758" s="22" t="n">
        <v>196</v>
      </c>
      <c r="D4758" s="22" t="n">
        <v>75</v>
      </c>
      <c r="E4758" s="22" t="n">
        <v>6</v>
      </c>
      <c r="F4758" s="22" t="n">
        <f aca="false">D4758/SUM(C4758:E4758)</f>
        <v>0.270758122743682</v>
      </c>
      <c r="G4758" s="22" t="n">
        <v>196.83</v>
      </c>
      <c r="H4758" s="22" t="n">
        <v>73.34</v>
      </c>
      <c r="I4758" s="22" t="n">
        <v>6.83</v>
      </c>
      <c r="J4758" s="22" t="n">
        <v>0.14234</v>
      </c>
      <c r="K4758" s="22" t="n">
        <v>0.823471</v>
      </c>
      <c r="O4758" s="23"/>
    </row>
    <row r="4759" customFormat="false" ht="15" hidden="false" customHeight="false" outlineLevel="0" collapsed="false">
      <c r="A4759" s="22" t="s">
        <v>2854</v>
      </c>
      <c r="B4759" s="22" t="n">
        <v>13</v>
      </c>
      <c r="C4759" s="22" t="n">
        <v>196</v>
      </c>
      <c r="D4759" s="22" t="n">
        <v>75</v>
      </c>
      <c r="E4759" s="22" t="n">
        <v>6</v>
      </c>
      <c r="F4759" s="22" t="n">
        <f aca="false">D4759/SUM(C4759:E4759)</f>
        <v>0.270758122743682</v>
      </c>
      <c r="G4759" s="22" t="n">
        <v>196.83</v>
      </c>
      <c r="H4759" s="22" t="n">
        <v>73.34</v>
      </c>
      <c r="I4759" s="22" t="n">
        <v>6.83</v>
      </c>
      <c r="J4759" s="22" t="n">
        <v>0.14234</v>
      </c>
      <c r="K4759" s="22" t="n">
        <v>0.823471</v>
      </c>
      <c r="O4759" s="23"/>
    </row>
    <row r="4760" customFormat="false" ht="15" hidden="false" customHeight="false" outlineLevel="0" collapsed="false">
      <c r="A4760" s="22" t="s">
        <v>2146</v>
      </c>
      <c r="B4760" s="22" t="n">
        <v>48</v>
      </c>
      <c r="C4760" s="22" t="n">
        <v>186</v>
      </c>
      <c r="D4760" s="22" t="n">
        <v>72</v>
      </c>
      <c r="E4760" s="22" t="n">
        <v>8</v>
      </c>
      <c r="F4760" s="22" t="n">
        <f aca="false">D4760/SUM(C4760:E4760)</f>
        <v>0.270676691729323</v>
      </c>
      <c r="G4760" s="22" t="n">
        <v>185.28</v>
      </c>
      <c r="H4760" s="22" t="n">
        <v>73.44</v>
      </c>
      <c r="I4760" s="22" t="n">
        <v>7.28</v>
      </c>
      <c r="J4760" s="22" t="n">
        <v>0.102772</v>
      </c>
      <c r="K4760" s="22" t="n">
        <v>0.662947</v>
      </c>
      <c r="O4760" s="23"/>
    </row>
    <row r="4761" customFormat="false" ht="15" hidden="false" customHeight="false" outlineLevel="0" collapsed="false">
      <c r="A4761" s="22" t="s">
        <v>1364</v>
      </c>
      <c r="B4761" s="22" t="n">
        <v>107</v>
      </c>
      <c r="C4761" s="22" t="n">
        <v>152</v>
      </c>
      <c r="D4761" s="22" t="n">
        <v>59</v>
      </c>
      <c r="E4761" s="22" t="n">
        <v>7</v>
      </c>
      <c r="F4761" s="22" t="n">
        <f aca="false">D4761/SUM(C4761:E4761)</f>
        <v>0.270642201834862</v>
      </c>
      <c r="G4761" s="22" t="n">
        <v>151.11</v>
      </c>
      <c r="H4761" s="22" t="n">
        <v>60.78</v>
      </c>
      <c r="I4761" s="22" t="n">
        <v>6.11</v>
      </c>
      <c r="J4761" s="22" t="n">
        <v>0.186467</v>
      </c>
      <c r="K4761" s="22" t="n">
        <v>0.629297</v>
      </c>
      <c r="O4761" s="23"/>
    </row>
    <row r="4762" customFormat="false" ht="15" hidden="false" customHeight="false" outlineLevel="0" collapsed="false">
      <c r="A4762" s="22" t="s">
        <v>1364</v>
      </c>
      <c r="B4762" s="22" t="n">
        <v>112</v>
      </c>
      <c r="C4762" s="22" t="n">
        <v>152</v>
      </c>
      <c r="D4762" s="22" t="n">
        <v>59</v>
      </c>
      <c r="E4762" s="22" t="n">
        <v>7</v>
      </c>
      <c r="F4762" s="22" t="n">
        <f aca="false">D4762/SUM(C4762:E4762)</f>
        <v>0.270642201834862</v>
      </c>
      <c r="G4762" s="22" t="n">
        <v>151.11</v>
      </c>
      <c r="H4762" s="22" t="n">
        <v>60.78</v>
      </c>
      <c r="I4762" s="22" t="n">
        <v>6.11</v>
      </c>
      <c r="J4762" s="22" t="n">
        <v>0.186467</v>
      </c>
      <c r="K4762" s="22" t="n">
        <v>0.629297</v>
      </c>
      <c r="O4762" s="23"/>
    </row>
    <row r="4763" customFormat="false" ht="15" hidden="false" customHeight="false" outlineLevel="0" collapsed="false">
      <c r="A4763" s="22" t="s">
        <v>147</v>
      </c>
      <c r="B4763" s="22" t="n">
        <v>15</v>
      </c>
      <c r="C4763" s="22" t="n">
        <v>124</v>
      </c>
      <c r="D4763" s="22" t="n">
        <v>46</v>
      </c>
      <c r="E4763" s="22" t="n">
        <v>0</v>
      </c>
      <c r="F4763" s="22" t="n">
        <f aca="false">D4763/SUM(C4763:E4763)</f>
        <v>0.270588235294118</v>
      </c>
      <c r="G4763" s="22" t="n">
        <v>127.11</v>
      </c>
      <c r="H4763" s="22" t="n">
        <v>39.78</v>
      </c>
      <c r="I4763" s="22" t="n">
        <v>3.11</v>
      </c>
      <c r="J4763" s="22" t="n">
        <v>4.161692</v>
      </c>
      <c r="K4763" s="22" t="n">
        <v>0.046318</v>
      </c>
      <c r="O4763" s="23"/>
    </row>
    <row r="4764" customFormat="false" ht="15" hidden="false" customHeight="false" outlineLevel="0" collapsed="false">
      <c r="A4764" s="22" t="s">
        <v>147</v>
      </c>
      <c r="B4764" s="22" t="n">
        <v>17</v>
      </c>
      <c r="C4764" s="22" t="n">
        <v>124</v>
      </c>
      <c r="D4764" s="22" t="n">
        <v>46</v>
      </c>
      <c r="E4764" s="22" t="n">
        <v>0</v>
      </c>
      <c r="F4764" s="22" t="n">
        <f aca="false">D4764/SUM(C4764:E4764)</f>
        <v>0.270588235294118</v>
      </c>
      <c r="G4764" s="22" t="n">
        <v>127.11</v>
      </c>
      <c r="H4764" s="22" t="n">
        <v>39.78</v>
      </c>
      <c r="I4764" s="22" t="n">
        <v>3.11</v>
      </c>
      <c r="J4764" s="22" t="n">
        <v>4.161692</v>
      </c>
      <c r="K4764" s="22" t="n">
        <v>0.046318</v>
      </c>
      <c r="O4764" s="23"/>
    </row>
    <row r="4765" customFormat="false" ht="15" hidden="false" customHeight="false" outlineLevel="0" collapsed="false">
      <c r="A4765" s="22" t="s">
        <v>147</v>
      </c>
      <c r="B4765" s="22" t="n">
        <v>19</v>
      </c>
      <c r="C4765" s="22" t="n">
        <v>124</v>
      </c>
      <c r="D4765" s="22" t="n">
        <v>46</v>
      </c>
      <c r="E4765" s="22" t="n">
        <v>0</v>
      </c>
      <c r="F4765" s="22" t="n">
        <f aca="false">D4765/SUM(C4765:E4765)</f>
        <v>0.270588235294118</v>
      </c>
      <c r="G4765" s="22" t="n">
        <v>127.11</v>
      </c>
      <c r="H4765" s="22" t="n">
        <v>39.78</v>
      </c>
      <c r="I4765" s="22" t="n">
        <v>3.11</v>
      </c>
      <c r="J4765" s="22" t="n">
        <v>4.161692</v>
      </c>
      <c r="K4765" s="22" t="n">
        <v>0.046318</v>
      </c>
      <c r="O4765" s="23"/>
    </row>
    <row r="4766" customFormat="false" ht="15" hidden="false" customHeight="false" outlineLevel="0" collapsed="false">
      <c r="A4766" s="22" t="s">
        <v>147</v>
      </c>
      <c r="B4766" s="22" t="n">
        <v>23</v>
      </c>
      <c r="C4766" s="22" t="n">
        <v>124</v>
      </c>
      <c r="D4766" s="22" t="n">
        <v>46</v>
      </c>
      <c r="E4766" s="22" t="n">
        <v>0</v>
      </c>
      <c r="F4766" s="22" t="n">
        <f aca="false">D4766/SUM(C4766:E4766)</f>
        <v>0.270588235294118</v>
      </c>
      <c r="G4766" s="22" t="n">
        <v>127.11</v>
      </c>
      <c r="H4766" s="22" t="n">
        <v>39.78</v>
      </c>
      <c r="I4766" s="22" t="n">
        <v>3.11</v>
      </c>
      <c r="J4766" s="22" t="n">
        <v>4.161692</v>
      </c>
      <c r="K4766" s="22" t="n">
        <v>0.046318</v>
      </c>
      <c r="O4766" s="23"/>
    </row>
    <row r="4767" customFormat="false" ht="15" hidden="false" customHeight="false" outlineLevel="0" collapsed="false">
      <c r="A4767" s="22" t="s">
        <v>147</v>
      </c>
      <c r="B4767" s="22" t="n">
        <v>24</v>
      </c>
      <c r="C4767" s="22" t="n">
        <v>124</v>
      </c>
      <c r="D4767" s="22" t="n">
        <v>46</v>
      </c>
      <c r="E4767" s="22" t="n">
        <v>0</v>
      </c>
      <c r="F4767" s="22" t="n">
        <f aca="false">D4767/SUM(C4767:E4767)</f>
        <v>0.270588235294118</v>
      </c>
      <c r="G4767" s="22" t="n">
        <v>127.11</v>
      </c>
      <c r="H4767" s="22" t="n">
        <v>39.78</v>
      </c>
      <c r="I4767" s="22" t="n">
        <v>3.11</v>
      </c>
      <c r="J4767" s="22" t="n">
        <v>4.161692</v>
      </c>
      <c r="K4767" s="22" t="n">
        <v>0.046318</v>
      </c>
      <c r="O4767" s="23"/>
    </row>
    <row r="4768" customFormat="false" ht="15" hidden="false" customHeight="false" outlineLevel="0" collapsed="false">
      <c r="A4768" s="22" t="s">
        <v>2855</v>
      </c>
      <c r="B4768" s="22" t="n">
        <v>79</v>
      </c>
      <c r="C4768" s="22" t="n">
        <v>165</v>
      </c>
      <c r="D4768" s="22" t="n">
        <v>63</v>
      </c>
      <c r="E4768" s="22" t="n">
        <v>5</v>
      </c>
      <c r="F4768" s="22" t="n">
        <f aca="false">D4768/SUM(C4768:E4768)</f>
        <v>0.270386266094421</v>
      </c>
      <c r="G4768" s="22" t="n">
        <v>165.72</v>
      </c>
      <c r="H4768" s="22" t="n">
        <v>61.56</v>
      </c>
      <c r="I4768" s="22" t="n">
        <v>5.72</v>
      </c>
      <c r="J4768" s="22" t="n">
        <v>0.1267</v>
      </c>
      <c r="K4768" s="22" t="n">
        <v>1</v>
      </c>
      <c r="O4768" s="23"/>
    </row>
    <row r="4769" customFormat="false" ht="15" hidden="false" customHeight="false" outlineLevel="0" collapsed="false">
      <c r="A4769" s="22" t="s">
        <v>2856</v>
      </c>
      <c r="B4769" s="22" t="n">
        <v>123</v>
      </c>
      <c r="C4769" s="22" t="n">
        <v>197</v>
      </c>
      <c r="D4769" s="22" t="n">
        <v>77</v>
      </c>
      <c r="E4769" s="22" t="n">
        <v>11</v>
      </c>
      <c r="F4769" s="22" t="n">
        <f aca="false">D4769/SUM(C4769:E4769)</f>
        <v>0.270175438596491</v>
      </c>
      <c r="G4769" s="22" t="n">
        <v>194.6</v>
      </c>
      <c r="H4769" s="22" t="n">
        <v>81.81</v>
      </c>
      <c r="I4769" s="22" t="n">
        <v>8.6</v>
      </c>
      <c r="J4769" s="22" t="n">
        <v>0.983369</v>
      </c>
      <c r="K4769" s="22" t="n">
        <v>0.305045</v>
      </c>
      <c r="O4769" s="23"/>
    </row>
    <row r="4770" customFormat="false" ht="15" hidden="false" customHeight="false" outlineLevel="0" collapsed="false">
      <c r="A4770" s="22" t="s">
        <v>2857</v>
      </c>
      <c r="B4770" s="22" t="n">
        <v>34</v>
      </c>
      <c r="C4770" s="22" t="n">
        <v>194</v>
      </c>
      <c r="D4770" s="22" t="n">
        <v>74</v>
      </c>
      <c r="E4770" s="22" t="n">
        <v>6</v>
      </c>
      <c r="F4770" s="22" t="n">
        <f aca="false">D4770/SUM(C4770:E4770)</f>
        <v>0.27007299270073</v>
      </c>
      <c r="G4770" s="22" t="n">
        <v>194.75</v>
      </c>
      <c r="H4770" s="22" t="n">
        <v>72.5</v>
      </c>
      <c r="I4770" s="22" t="n">
        <v>6.75</v>
      </c>
      <c r="J4770" s="22" t="n">
        <v>0.116707</v>
      </c>
      <c r="K4770" s="22" t="n">
        <v>1</v>
      </c>
      <c r="O4770" s="23"/>
    </row>
    <row r="4771" customFormat="false" ht="15" hidden="false" customHeight="false" outlineLevel="0" collapsed="false">
      <c r="A4771" s="22" t="s">
        <v>2858</v>
      </c>
      <c r="B4771" s="22" t="n">
        <v>14</v>
      </c>
      <c r="C4771" s="22" t="n">
        <v>119</v>
      </c>
      <c r="D4771" s="22" t="n">
        <v>44</v>
      </c>
      <c r="E4771" s="22" t="n">
        <v>0</v>
      </c>
      <c r="F4771" s="22" t="n">
        <f aca="false">D4771/SUM(C4771:E4771)</f>
        <v>0.269938650306748</v>
      </c>
      <c r="G4771" s="22" t="n">
        <v>121.97</v>
      </c>
      <c r="H4771" s="22" t="n">
        <v>38.06</v>
      </c>
      <c r="I4771" s="22" t="n">
        <v>2.97</v>
      </c>
      <c r="J4771" s="22" t="n">
        <v>3.968211</v>
      </c>
      <c r="K4771" s="22" t="n">
        <v>0.047064</v>
      </c>
      <c r="O4771" s="23"/>
    </row>
    <row r="4772" customFormat="false" ht="15" hidden="false" customHeight="false" outlineLevel="0" collapsed="false">
      <c r="A4772" s="22" t="s">
        <v>2859</v>
      </c>
      <c r="B4772" s="22" t="n">
        <v>90</v>
      </c>
      <c r="C4772" s="22" t="n">
        <v>182</v>
      </c>
      <c r="D4772" s="22" t="n">
        <v>68</v>
      </c>
      <c r="E4772" s="22" t="n">
        <v>2</v>
      </c>
      <c r="F4772" s="22" t="n">
        <f aca="false">D4772/SUM(C4772:E4772)</f>
        <v>0.26984126984127</v>
      </c>
      <c r="G4772" s="22" t="n">
        <v>185.14</v>
      </c>
      <c r="H4772" s="22" t="n">
        <v>61.71</v>
      </c>
      <c r="I4772" s="22" t="n">
        <v>5.14</v>
      </c>
      <c r="J4772" s="22" t="n">
        <v>2.614198</v>
      </c>
      <c r="K4772" s="22" t="n">
        <v>0.127687</v>
      </c>
      <c r="O4772" s="23"/>
    </row>
    <row r="4773" customFormat="false" ht="15" hidden="false" customHeight="false" outlineLevel="0" collapsed="false">
      <c r="A4773" s="22" t="s">
        <v>2860</v>
      </c>
      <c r="B4773" s="22" t="n">
        <v>25</v>
      </c>
      <c r="C4773" s="22" t="n">
        <v>187</v>
      </c>
      <c r="D4773" s="22" t="n">
        <v>75</v>
      </c>
      <c r="E4773" s="22" t="n">
        <v>16</v>
      </c>
      <c r="F4773" s="22" t="n">
        <f aca="false">D4773/SUM(C4773:E4773)</f>
        <v>0.26978417266187</v>
      </c>
      <c r="G4773" s="22" t="n">
        <v>181.3</v>
      </c>
      <c r="H4773" s="22" t="n">
        <v>86.41</v>
      </c>
      <c r="I4773" s="22" t="n">
        <v>10.3</v>
      </c>
      <c r="J4773" s="22" t="n">
        <v>4.845895</v>
      </c>
      <c r="K4773" s="22" t="n">
        <v>0.032871</v>
      </c>
      <c r="O4773" s="23"/>
    </row>
    <row r="4774" customFormat="false" ht="15" hidden="false" customHeight="false" outlineLevel="0" collapsed="false">
      <c r="A4774" s="22" t="s">
        <v>2861</v>
      </c>
      <c r="B4774" s="22" t="n">
        <v>65</v>
      </c>
      <c r="C4774" s="22" t="n">
        <v>12</v>
      </c>
      <c r="D4774" s="22" t="n">
        <v>73</v>
      </c>
      <c r="E4774" s="22" t="n">
        <v>186</v>
      </c>
      <c r="F4774" s="22" t="n">
        <f aca="false">D4774/SUM(C4774:E4774)</f>
        <v>0.269372693726937</v>
      </c>
      <c r="G4774" s="22" t="n">
        <v>8.68</v>
      </c>
      <c r="H4774" s="22" t="n">
        <v>79.64</v>
      </c>
      <c r="I4774" s="22" t="n">
        <v>182.68</v>
      </c>
      <c r="J4774" s="22" t="n">
        <v>1.883951</v>
      </c>
      <c r="K4774" s="22" t="n">
        <v>0.211345</v>
      </c>
      <c r="O4774" s="23"/>
    </row>
    <row r="4775" customFormat="false" ht="15" hidden="false" customHeight="false" outlineLevel="0" collapsed="false">
      <c r="A4775" s="22" t="s">
        <v>525</v>
      </c>
      <c r="B4775" s="22" t="n">
        <v>60</v>
      </c>
      <c r="C4775" s="22" t="n">
        <v>203</v>
      </c>
      <c r="D4775" s="22" t="n">
        <v>77</v>
      </c>
      <c r="E4775" s="22" t="n">
        <v>6</v>
      </c>
      <c r="F4775" s="22" t="n">
        <f aca="false">D4775/SUM(C4775:E4775)</f>
        <v>0.269230769230769</v>
      </c>
      <c r="G4775" s="22" t="n">
        <v>203.92</v>
      </c>
      <c r="H4775" s="22" t="n">
        <v>75.15</v>
      </c>
      <c r="I4775" s="22" t="n">
        <v>6.92</v>
      </c>
      <c r="J4775" s="22" t="n">
        <v>0.172919</v>
      </c>
      <c r="K4775" s="22" t="n">
        <v>0.823545</v>
      </c>
      <c r="O4775" s="23"/>
    </row>
    <row r="4776" customFormat="false" ht="15" hidden="false" customHeight="false" outlineLevel="0" collapsed="false">
      <c r="A4776" s="22" t="s">
        <v>2862</v>
      </c>
      <c r="B4776" s="22" t="n">
        <v>71</v>
      </c>
      <c r="C4776" s="22" t="n">
        <v>6</v>
      </c>
      <c r="D4776" s="22" t="n">
        <v>77</v>
      </c>
      <c r="E4776" s="22" t="n">
        <v>203</v>
      </c>
      <c r="F4776" s="22" t="n">
        <f aca="false">D4776/SUM(C4776:E4776)</f>
        <v>0.269230769230769</v>
      </c>
      <c r="G4776" s="22" t="n">
        <v>6.92</v>
      </c>
      <c r="H4776" s="22" t="n">
        <v>75.15</v>
      </c>
      <c r="I4776" s="22" t="n">
        <v>203.92</v>
      </c>
      <c r="J4776" s="22" t="n">
        <v>0.172919</v>
      </c>
      <c r="K4776" s="22" t="n">
        <v>0.823545</v>
      </c>
      <c r="O4776" s="23"/>
    </row>
    <row r="4777" customFormat="false" ht="15" hidden="false" customHeight="false" outlineLevel="0" collapsed="false">
      <c r="A4777" s="22" t="s">
        <v>2863</v>
      </c>
      <c r="B4777" s="22" t="n">
        <v>91</v>
      </c>
      <c r="C4777" s="22" t="n">
        <v>200</v>
      </c>
      <c r="D4777" s="22" t="n">
        <v>77</v>
      </c>
      <c r="E4777" s="22" t="n">
        <v>9</v>
      </c>
      <c r="F4777" s="22" t="n">
        <f aca="false">D4777/SUM(C4777:E4777)</f>
        <v>0.269230769230769</v>
      </c>
      <c r="G4777" s="22" t="n">
        <v>198.89</v>
      </c>
      <c r="H4777" s="22" t="n">
        <v>79.22</v>
      </c>
      <c r="I4777" s="22" t="n">
        <v>7.89</v>
      </c>
      <c r="J4777" s="22" t="n">
        <v>0.224995</v>
      </c>
      <c r="K4777" s="22" t="n">
        <v>0.66821</v>
      </c>
      <c r="O4777" s="23"/>
    </row>
    <row r="4778" customFormat="false" ht="15" hidden="false" customHeight="false" outlineLevel="0" collapsed="false">
      <c r="A4778" s="22" t="s">
        <v>2404</v>
      </c>
      <c r="B4778" s="22" t="n">
        <v>115</v>
      </c>
      <c r="C4778" s="22" t="n">
        <v>0</v>
      </c>
      <c r="D4778" s="22" t="n">
        <v>76</v>
      </c>
      <c r="E4778" s="22" t="n">
        <v>207</v>
      </c>
      <c r="F4778" s="22" t="n">
        <f aca="false">D4778/SUM(C4778:E4778)</f>
        <v>0.268551236749117</v>
      </c>
      <c r="G4778" s="22" t="n">
        <v>5.1</v>
      </c>
      <c r="H4778" s="22" t="n">
        <v>65.8</v>
      </c>
      <c r="I4778" s="22" t="n">
        <v>212.1</v>
      </c>
      <c r="J4778" s="22" t="n">
        <v>6.80803</v>
      </c>
      <c r="K4778" s="22" t="n">
        <v>0.004151</v>
      </c>
      <c r="O4778" s="23"/>
    </row>
    <row r="4779" customFormat="false" ht="15" hidden="false" customHeight="false" outlineLevel="0" collapsed="false">
      <c r="A4779" s="22" t="s">
        <v>2864</v>
      </c>
      <c r="B4779" s="22" t="n">
        <v>91</v>
      </c>
      <c r="C4779" s="22" t="n">
        <v>162</v>
      </c>
      <c r="D4779" s="22" t="n">
        <v>62</v>
      </c>
      <c r="E4779" s="22" t="n">
        <v>7</v>
      </c>
      <c r="F4779" s="22" t="n">
        <f aca="false">D4779/SUM(C4779:E4779)</f>
        <v>0.268398268398268</v>
      </c>
      <c r="G4779" s="22" t="n">
        <v>161.25</v>
      </c>
      <c r="H4779" s="22" t="n">
        <v>63.5</v>
      </c>
      <c r="I4779" s="22" t="n">
        <v>6.25</v>
      </c>
      <c r="J4779" s="22" t="n">
        <v>0.128535</v>
      </c>
      <c r="K4779" s="22" t="n">
        <v>0.638509</v>
      </c>
      <c r="O4779" s="23"/>
    </row>
    <row r="4780" customFormat="false" ht="15" hidden="false" customHeight="false" outlineLevel="0" collapsed="false">
      <c r="A4780" s="22" t="s">
        <v>1353</v>
      </c>
      <c r="B4780" s="22" t="n">
        <v>49</v>
      </c>
      <c r="C4780" s="22" t="n">
        <v>195</v>
      </c>
      <c r="D4780" s="22" t="n">
        <v>73</v>
      </c>
      <c r="E4780" s="22" t="n">
        <v>4</v>
      </c>
      <c r="F4780" s="22" t="n">
        <f aca="false">D4780/SUM(C4780:E4780)</f>
        <v>0.268382352941176</v>
      </c>
      <c r="G4780" s="22" t="n">
        <v>197.03</v>
      </c>
      <c r="H4780" s="22" t="n">
        <v>68.94</v>
      </c>
      <c r="I4780" s="22" t="n">
        <v>6.03</v>
      </c>
      <c r="J4780" s="22" t="n">
        <v>0.943688</v>
      </c>
      <c r="K4780" s="22" t="n">
        <v>0.472411</v>
      </c>
      <c r="O4780" s="23"/>
    </row>
    <row r="4781" customFormat="false" ht="15" hidden="false" customHeight="false" outlineLevel="0" collapsed="false">
      <c r="A4781" s="22" t="s">
        <v>2865</v>
      </c>
      <c r="B4781" s="22" t="n">
        <v>96</v>
      </c>
      <c r="C4781" s="22" t="n">
        <v>167</v>
      </c>
      <c r="D4781" s="22" t="n">
        <v>67</v>
      </c>
      <c r="E4781" s="22" t="n">
        <v>16</v>
      </c>
      <c r="F4781" s="22" t="n">
        <f aca="false">D4781/SUM(C4781:E4781)</f>
        <v>0.268</v>
      </c>
      <c r="G4781" s="22" t="n">
        <v>160.8</v>
      </c>
      <c r="H4781" s="22" t="n">
        <v>79.4</v>
      </c>
      <c r="I4781" s="22" t="n">
        <v>9.8</v>
      </c>
      <c r="J4781" s="22" t="n">
        <v>6.095708</v>
      </c>
      <c r="K4781" s="22" t="n">
        <v>0.016473</v>
      </c>
      <c r="O4781" s="23"/>
    </row>
    <row r="4782" customFormat="false" ht="15" hidden="false" customHeight="false" outlineLevel="0" collapsed="false">
      <c r="A4782" s="22" t="s">
        <v>2866</v>
      </c>
      <c r="B4782" s="22" t="n">
        <v>25</v>
      </c>
      <c r="C4782" s="22" t="n">
        <v>9</v>
      </c>
      <c r="D4782" s="22" t="n">
        <v>76</v>
      </c>
      <c r="E4782" s="22" t="n">
        <v>199</v>
      </c>
      <c r="F4782" s="22" t="n">
        <f aca="false">D4782/SUM(C4782:E4782)</f>
        <v>0.267605633802817</v>
      </c>
      <c r="G4782" s="22" t="n">
        <v>7.78</v>
      </c>
      <c r="H4782" s="22" t="n">
        <v>78.44</v>
      </c>
      <c r="I4782" s="22" t="n">
        <v>197.78</v>
      </c>
      <c r="J4782" s="22" t="n">
        <v>0.275604</v>
      </c>
      <c r="K4782" s="22" t="n">
        <v>0.665883</v>
      </c>
      <c r="O4782" s="23"/>
    </row>
    <row r="4783" customFormat="false" ht="15" hidden="false" customHeight="false" outlineLevel="0" collapsed="false">
      <c r="A4783" s="22" t="s">
        <v>2867</v>
      </c>
      <c r="B4783" s="22" t="n">
        <v>65</v>
      </c>
      <c r="C4783" s="22" t="n">
        <v>5</v>
      </c>
      <c r="D4783" s="22" t="n">
        <v>76</v>
      </c>
      <c r="E4783" s="22" t="n">
        <v>203</v>
      </c>
      <c r="F4783" s="22" t="n">
        <f aca="false">D4783/SUM(C4783:E4783)</f>
        <v>0.267605633802817</v>
      </c>
      <c r="G4783" s="22" t="n">
        <v>6.51</v>
      </c>
      <c r="H4783" s="22" t="n">
        <v>72.98</v>
      </c>
      <c r="I4783" s="22" t="n">
        <v>204.51</v>
      </c>
      <c r="J4783" s="22" t="n">
        <v>0.486701</v>
      </c>
      <c r="K4783" s="22" t="n">
        <v>0.644955</v>
      </c>
      <c r="O4783" s="23"/>
    </row>
    <row r="4784" customFormat="false" ht="15" hidden="false" customHeight="false" outlineLevel="0" collapsed="false">
      <c r="A4784" s="22" t="s">
        <v>1891</v>
      </c>
      <c r="B4784" s="22" t="n">
        <v>34</v>
      </c>
      <c r="C4784" s="22" t="n">
        <v>5</v>
      </c>
      <c r="D4784" s="22" t="n">
        <v>76</v>
      </c>
      <c r="E4784" s="22" t="n">
        <v>203</v>
      </c>
      <c r="F4784" s="22" t="n">
        <f aca="false">D4784/SUM(C4784:E4784)</f>
        <v>0.267605633802817</v>
      </c>
      <c r="G4784" s="22" t="n">
        <v>6.51</v>
      </c>
      <c r="H4784" s="22" t="n">
        <v>72.98</v>
      </c>
      <c r="I4784" s="22" t="n">
        <v>204.51</v>
      </c>
      <c r="J4784" s="22" t="n">
        <v>0.486701</v>
      </c>
      <c r="K4784" s="22" t="n">
        <v>0.644955</v>
      </c>
      <c r="O4784" s="23"/>
    </row>
    <row r="4785" customFormat="false" ht="15" hidden="false" customHeight="false" outlineLevel="0" collapsed="false">
      <c r="A4785" s="22" t="s">
        <v>2578</v>
      </c>
      <c r="B4785" s="22" t="n">
        <v>52</v>
      </c>
      <c r="C4785" s="22" t="n">
        <v>154</v>
      </c>
      <c r="D4785" s="22" t="n">
        <v>57</v>
      </c>
      <c r="E4785" s="22" t="n">
        <v>2</v>
      </c>
      <c r="F4785" s="22" t="n">
        <f aca="false">D4785/SUM(C4785:E4785)</f>
        <v>0.267605633802817</v>
      </c>
      <c r="G4785" s="22" t="n">
        <v>156.37</v>
      </c>
      <c r="H4785" s="22" t="n">
        <v>52.27</v>
      </c>
      <c r="I4785" s="22" t="n">
        <v>4.37</v>
      </c>
      <c r="J4785" s="22" t="n">
        <v>1.748018</v>
      </c>
      <c r="K4785" s="22" t="n">
        <v>0.266174</v>
      </c>
      <c r="O4785" s="23"/>
    </row>
    <row r="4786" customFormat="false" ht="15" hidden="false" customHeight="false" outlineLevel="0" collapsed="false">
      <c r="A4786" s="22" t="s">
        <v>2868</v>
      </c>
      <c r="B4786" s="22" t="n">
        <v>10</v>
      </c>
      <c r="C4786" s="22" t="n">
        <v>185</v>
      </c>
      <c r="D4786" s="22" t="n">
        <v>69</v>
      </c>
      <c r="E4786" s="22" t="n">
        <v>4</v>
      </c>
      <c r="F4786" s="22" t="n">
        <f aca="false">D4786/SUM(C4786:E4786)</f>
        <v>0.267441860465116</v>
      </c>
      <c r="G4786" s="22" t="n">
        <v>186.75</v>
      </c>
      <c r="H4786" s="22" t="n">
        <v>65.51</v>
      </c>
      <c r="I4786" s="22" t="n">
        <v>5.75</v>
      </c>
      <c r="J4786" s="22" t="n">
        <v>0.73238</v>
      </c>
      <c r="K4786" s="22" t="n">
        <v>0.621412</v>
      </c>
      <c r="O4786" s="23"/>
    </row>
    <row r="4787" customFormat="false" ht="15" hidden="false" customHeight="false" outlineLevel="0" collapsed="false">
      <c r="A4787" s="22" t="s">
        <v>2484</v>
      </c>
      <c r="B4787" s="22" t="n">
        <v>96</v>
      </c>
      <c r="C4787" s="22" t="n">
        <v>199</v>
      </c>
      <c r="D4787" s="22" t="n">
        <v>74</v>
      </c>
      <c r="E4787" s="22" t="n">
        <v>4</v>
      </c>
      <c r="F4787" s="22" t="n">
        <f aca="false">D4787/SUM(C4787:E4787)</f>
        <v>0.267148014440433</v>
      </c>
      <c r="G4787" s="22" t="n">
        <v>201.07</v>
      </c>
      <c r="H4787" s="22" t="n">
        <v>69.86</v>
      </c>
      <c r="I4787" s="22" t="n">
        <v>6.07</v>
      </c>
      <c r="J4787" s="22" t="n">
        <v>0.971398</v>
      </c>
      <c r="K4787" s="22" t="n">
        <v>0.473417</v>
      </c>
      <c r="O4787" s="23"/>
    </row>
    <row r="4788" customFormat="false" ht="15" hidden="false" customHeight="false" outlineLevel="0" collapsed="false">
      <c r="A4788" s="22" t="s">
        <v>2869</v>
      </c>
      <c r="B4788" s="22" t="n">
        <v>75</v>
      </c>
      <c r="C4788" s="22" t="n">
        <v>154</v>
      </c>
      <c r="D4788" s="22" t="n">
        <v>59</v>
      </c>
      <c r="E4788" s="22" t="n">
        <v>8</v>
      </c>
      <c r="F4788" s="22" t="n">
        <f aca="false">D4788/SUM(C4788:E4788)</f>
        <v>0.266968325791855</v>
      </c>
      <c r="G4788" s="22" t="n">
        <v>152.36</v>
      </c>
      <c r="H4788" s="22" t="n">
        <v>62.27</v>
      </c>
      <c r="I4788" s="22" t="n">
        <v>6.36</v>
      </c>
      <c r="J4788" s="22" t="n">
        <v>0.610766</v>
      </c>
      <c r="K4788" s="22" t="n">
        <v>0.471303</v>
      </c>
      <c r="O4788" s="23"/>
    </row>
    <row r="4789" customFormat="false" ht="15" hidden="false" customHeight="false" outlineLevel="0" collapsed="false">
      <c r="A4789" s="22" t="s">
        <v>2869</v>
      </c>
      <c r="B4789" s="22" t="n">
        <v>114</v>
      </c>
      <c r="C4789" s="22" t="n">
        <v>154</v>
      </c>
      <c r="D4789" s="22" t="n">
        <v>59</v>
      </c>
      <c r="E4789" s="22" t="n">
        <v>8</v>
      </c>
      <c r="F4789" s="22" t="n">
        <f aca="false">D4789/SUM(C4789:E4789)</f>
        <v>0.266968325791855</v>
      </c>
      <c r="G4789" s="22" t="n">
        <v>152.36</v>
      </c>
      <c r="H4789" s="22" t="n">
        <v>62.27</v>
      </c>
      <c r="I4789" s="22" t="n">
        <v>6.36</v>
      </c>
      <c r="J4789" s="22" t="n">
        <v>0.610766</v>
      </c>
      <c r="K4789" s="22" t="n">
        <v>0.471303</v>
      </c>
      <c r="O4789" s="23"/>
    </row>
    <row r="4790" customFormat="false" ht="15" hidden="false" customHeight="false" outlineLevel="0" collapsed="false">
      <c r="A4790" s="22" t="s">
        <v>2870</v>
      </c>
      <c r="B4790" s="22" t="n">
        <v>100</v>
      </c>
      <c r="C4790" s="22" t="n">
        <v>83</v>
      </c>
      <c r="D4790" s="22" t="n">
        <v>63</v>
      </c>
      <c r="E4790" s="22" t="n">
        <v>90</v>
      </c>
      <c r="F4790" s="22" t="n">
        <f aca="false">D4790/SUM(C4790:E4790)</f>
        <v>0.266949152542373</v>
      </c>
      <c r="G4790" s="22" t="n">
        <v>55.55</v>
      </c>
      <c r="H4790" s="22" t="n">
        <v>117.9</v>
      </c>
      <c r="I4790" s="22" t="n">
        <v>62.55</v>
      </c>
      <c r="J4790" s="22" t="n">
        <v>51.167811</v>
      </c>
      <c r="K4790" s="22" t="n">
        <v>0</v>
      </c>
      <c r="O4790" s="23"/>
    </row>
    <row r="4791" customFormat="false" ht="15" hidden="false" customHeight="false" outlineLevel="0" collapsed="false">
      <c r="A4791" s="22" t="s">
        <v>2429</v>
      </c>
      <c r="B4791" s="22" t="n">
        <v>55</v>
      </c>
      <c r="C4791" s="22" t="n">
        <v>188</v>
      </c>
      <c r="D4791" s="22" t="n">
        <v>71</v>
      </c>
      <c r="E4791" s="22" t="n">
        <v>7</v>
      </c>
      <c r="F4791" s="22" t="n">
        <f aca="false">D4791/SUM(C4791:E4791)</f>
        <v>0.266917293233083</v>
      </c>
      <c r="G4791" s="22" t="n">
        <v>187.79</v>
      </c>
      <c r="H4791" s="22" t="n">
        <v>71.42</v>
      </c>
      <c r="I4791" s="22" t="n">
        <v>6.79</v>
      </c>
      <c r="J4791" s="22" t="n">
        <v>0.009163</v>
      </c>
      <c r="K4791" s="22" t="n">
        <v>0.82283</v>
      </c>
      <c r="O4791" s="23"/>
    </row>
    <row r="4792" customFormat="false" ht="15" hidden="false" customHeight="false" outlineLevel="0" collapsed="false">
      <c r="A4792" s="22" t="s">
        <v>602</v>
      </c>
      <c r="B4792" s="22" t="n">
        <v>25</v>
      </c>
      <c r="C4792" s="22" t="n">
        <v>189</v>
      </c>
      <c r="D4792" s="22" t="n">
        <v>71</v>
      </c>
      <c r="E4792" s="22" t="n">
        <v>6</v>
      </c>
      <c r="F4792" s="22" t="n">
        <f aca="false">D4792/SUM(C4792:E4792)</f>
        <v>0.266917293233083</v>
      </c>
      <c r="G4792" s="22" t="n">
        <v>189.47</v>
      </c>
      <c r="H4792" s="22" t="n">
        <v>70.05</v>
      </c>
      <c r="I4792" s="22" t="n">
        <v>6.47</v>
      </c>
      <c r="J4792" s="22" t="n">
        <v>0.048844</v>
      </c>
      <c r="K4792" s="22" t="n">
        <v>1</v>
      </c>
      <c r="O4792" s="23"/>
    </row>
    <row r="4793" customFormat="false" ht="15" hidden="false" customHeight="false" outlineLevel="0" collapsed="false">
      <c r="A4793" s="22" t="s">
        <v>2871</v>
      </c>
      <c r="B4793" s="22" t="n">
        <v>77</v>
      </c>
      <c r="C4793" s="22" t="n">
        <v>61</v>
      </c>
      <c r="D4793" s="22" t="n">
        <v>75</v>
      </c>
      <c r="E4793" s="22" t="n">
        <v>145</v>
      </c>
      <c r="F4793" s="22" t="n">
        <f aca="false">D4793/SUM(C4793:E4793)</f>
        <v>0.266903914590747</v>
      </c>
      <c r="G4793" s="22" t="n">
        <v>34.53</v>
      </c>
      <c r="H4793" s="22" t="n">
        <v>127.94</v>
      </c>
      <c r="I4793" s="22" t="n">
        <v>118.53</v>
      </c>
      <c r="J4793" s="22" t="n">
        <v>48.118053</v>
      </c>
      <c r="K4793" s="22" t="n">
        <v>0</v>
      </c>
      <c r="O4793" s="23"/>
    </row>
    <row r="4794" customFormat="false" ht="15" hidden="false" customHeight="false" outlineLevel="0" collapsed="false">
      <c r="A4794" s="22" t="s">
        <v>2853</v>
      </c>
      <c r="B4794" s="22" t="n">
        <v>42</v>
      </c>
      <c r="C4794" s="22" t="n">
        <v>28</v>
      </c>
      <c r="D4794" s="22" t="n">
        <v>60</v>
      </c>
      <c r="E4794" s="22" t="n">
        <v>137</v>
      </c>
      <c r="F4794" s="22" t="n">
        <f aca="false">D4794/SUM(C4794:E4794)</f>
        <v>0.266666666666667</v>
      </c>
      <c r="G4794" s="22" t="n">
        <v>14.95</v>
      </c>
      <c r="H4794" s="22" t="n">
        <v>86.1</v>
      </c>
      <c r="I4794" s="22" t="n">
        <v>123.95</v>
      </c>
      <c r="J4794" s="22" t="n">
        <v>20.673104</v>
      </c>
      <c r="K4794" s="22" t="n">
        <v>1.6E-005</v>
      </c>
      <c r="O4794" s="23"/>
    </row>
    <row r="4795" customFormat="false" ht="15" hidden="false" customHeight="false" outlineLevel="0" collapsed="false">
      <c r="A4795" s="22" t="s">
        <v>509</v>
      </c>
      <c r="B4795" s="22" t="n">
        <v>92</v>
      </c>
      <c r="C4795" s="22" t="n">
        <v>4</v>
      </c>
      <c r="D4795" s="22" t="n">
        <v>72</v>
      </c>
      <c r="E4795" s="22" t="n">
        <v>194</v>
      </c>
      <c r="F4795" s="22" t="n">
        <f aca="false">D4795/SUM(C4795:E4795)</f>
        <v>0.266666666666667</v>
      </c>
      <c r="G4795" s="22" t="n">
        <v>5.93</v>
      </c>
      <c r="H4795" s="22" t="n">
        <v>68.15</v>
      </c>
      <c r="I4795" s="22" t="n">
        <v>195.93</v>
      </c>
      <c r="J4795" s="22" t="n">
        <v>0.862571</v>
      </c>
      <c r="K4795" s="22" t="n">
        <v>0.472068</v>
      </c>
      <c r="O4795" s="23"/>
    </row>
    <row r="4796" customFormat="false" ht="15" hidden="false" customHeight="false" outlineLevel="0" collapsed="false">
      <c r="A4796" s="22" t="s">
        <v>509</v>
      </c>
      <c r="B4796" s="22" t="n">
        <v>99</v>
      </c>
      <c r="C4796" s="22" t="n">
        <v>4</v>
      </c>
      <c r="D4796" s="22" t="n">
        <v>72</v>
      </c>
      <c r="E4796" s="22" t="n">
        <v>194</v>
      </c>
      <c r="F4796" s="22" t="n">
        <f aca="false">D4796/SUM(C4796:E4796)</f>
        <v>0.266666666666667</v>
      </c>
      <c r="G4796" s="22" t="n">
        <v>5.93</v>
      </c>
      <c r="H4796" s="22" t="n">
        <v>68.15</v>
      </c>
      <c r="I4796" s="22" t="n">
        <v>195.93</v>
      </c>
      <c r="J4796" s="22" t="n">
        <v>0.862571</v>
      </c>
      <c r="K4796" s="22" t="n">
        <v>0.472068</v>
      </c>
      <c r="O4796" s="23"/>
    </row>
    <row r="4797" customFormat="false" ht="15" hidden="false" customHeight="false" outlineLevel="0" collapsed="false">
      <c r="A4797" s="22" t="s">
        <v>2872</v>
      </c>
      <c r="B4797" s="22" t="n">
        <v>61</v>
      </c>
      <c r="C4797" s="22" t="n">
        <v>188</v>
      </c>
      <c r="D4797" s="22" t="n">
        <v>72</v>
      </c>
      <c r="E4797" s="22" t="n">
        <v>10</v>
      </c>
      <c r="F4797" s="22" t="n">
        <f aca="false">D4797/SUM(C4797:E4797)</f>
        <v>0.266666666666667</v>
      </c>
      <c r="G4797" s="22" t="n">
        <v>185.84</v>
      </c>
      <c r="H4797" s="22" t="n">
        <v>76.33</v>
      </c>
      <c r="I4797" s="22" t="n">
        <v>7.84</v>
      </c>
      <c r="J4797" s="22" t="n">
        <v>0.867317</v>
      </c>
      <c r="K4797" s="22" t="n">
        <v>0.386531</v>
      </c>
      <c r="O4797" s="23"/>
    </row>
    <row r="4798" customFormat="false" ht="15" hidden="false" customHeight="false" outlineLevel="0" collapsed="false">
      <c r="A4798" s="22" t="s">
        <v>2061</v>
      </c>
      <c r="B4798" s="22" t="n">
        <v>105</v>
      </c>
      <c r="C4798" s="22" t="n">
        <v>185</v>
      </c>
      <c r="D4798" s="22" t="n">
        <v>70</v>
      </c>
      <c r="E4798" s="22" t="n">
        <v>8</v>
      </c>
      <c r="F4798" s="22" t="n">
        <f aca="false">D4798/SUM(C4798:E4798)</f>
        <v>0.26615969581749</v>
      </c>
      <c r="G4798" s="22" t="n">
        <v>184.03</v>
      </c>
      <c r="H4798" s="22" t="n">
        <v>71.94</v>
      </c>
      <c r="I4798" s="22" t="n">
        <v>7.03</v>
      </c>
      <c r="J4798" s="22" t="n">
        <v>0.191097</v>
      </c>
      <c r="K4798" s="22" t="n">
        <v>0.652245</v>
      </c>
      <c r="O4798" s="23"/>
    </row>
    <row r="4799" customFormat="false" ht="15" hidden="false" customHeight="false" outlineLevel="0" collapsed="false">
      <c r="A4799" s="22" t="s">
        <v>2873</v>
      </c>
      <c r="B4799" s="22" t="n">
        <v>123</v>
      </c>
      <c r="C4799" s="22" t="n">
        <v>186</v>
      </c>
      <c r="D4799" s="22" t="n">
        <v>70</v>
      </c>
      <c r="E4799" s="22" t="n">
        <v>7</v>
      </c>
      <c r="F4799" s="22" t="n">
        <f aca="false">D4799/SUM(C4799:E4799)</f>
        <v>0.26615969581749</v>
      </c>
      <c r="G4799" s="22" t="n">
        <v>185.71</v>
      </c>
      <c r="H4799" s="22" t="n">
        <v>70.59</v>
      </c>
      <c r="I4799" s="22" t="n">
        <v>6.71</v>
      </c>
      <c r="J4799" s="22" t="n">
        <v>0.018099</v>
      </c>
      <c r="K4799" s="22" t="n">
        <v>0.82041</v>
      </c>
      <c r="O4799" s="23"/>
    </row>
    <row r="4800" customFormat="false" ht="15" hidden="false" customHeight="false" outlineLevel="0" collapsed="false">
      <c r="A4800" s="22" t="s">
        <v>2874</v>
      </c>
      <c r="B4800" s="22" t="n">
        <v>125</v>
      </c>
      <c r="C4800" s="22" t="n">
        <v>159</v>
      </c>
      <c r="D4800" s="22" t="n">
        <v>58</v>
      </c>
      <c r="E4800" s="22" t="n">
        <v>1</v>
      </c>
      <c r="F4800" s="22" t="n">
        <f aca="false">D4800/SUM(C4800:E4800)</f>
        <v>0.26605504587156</v>
      </c>
      <c r="G4800" s="22" t="n">
        <v>162.13</v>
      </c>
      <c r="H4800" s="22" t="n">
        <v>51.74</v>
      </c>
      <c r="I4800" s="22" t="n">
        <v>4.13</v>
      </c>
      <c r="J4800" s="22" t="n">
        <v>3.187624</v>
      </c>
      <c r="K4800" s="22" t="n">
        <v>0.089226</v>
      </c>
      <c r="O4800" s="23"/>
    </row>
    <row r="4801" customFormat="false" ht="15" hidden="false" customHeight="false" outlineLevel="0" collapsed="false">
      <c r="A4801" s="22" t="s">
        <v>1364</v>
      </c>
      <c r="B4801" s="22" t="n">
        <v>101</v>
      </c>
      <c r="C4801" s="22" t="n">
        <v>153</v>
      </c>
      <c r="D4801" s="22" t="n">
        <v>58</v>
      </c>
      <c r="E4801" s="22" t="n">
        <v>7</v>
      </c>
      <c r="F4801" s="22" t="n">
        <f aca="false">D4801/SUM(C4801:E4801)</f>
        <v>0.26605504587156</v>
      </c>
      <c r="G4801" s="22" t="n">
        <v>151.94</v>
      </c>
      <c r="H4801" s="22" t="n">
        <v>60.11</v>
      </c>
      <c r="I4801" s="22" t="n">
        <v>5.94</v>
      </c>
      <c r="J4801" s="22" t="n">
        <v>0.268636</v>
      </c>
      <c r="K4801" s="22" t="n">
        <v>0.622023</v>
      </c>
      <c r="O4801" s="23"/>
    </row>
    <row r="4802" customFormat="false" ht="15" hidden="false" customHeight="false" outlineLevel="0" collapsed="false">
      <c r="A4802" s="22" t="s">
        <v>176</v>
      </c>
      <c r="B4802" s="22" t="n">
        <v>35</v>
      </c>
      <c r="C4802" s="22" t="n">
        <v>205</v>
      </c>
      <c r="D4802" s="22" t="n">
        <v>75</v>
      </c>
      <c r="E4802" s="22" t="n">
        <v>2</v>
      </c>
      <c r="F4802" s="22" t="n">
        <f aca="false">D4802/SUM(C4802:E4802)</f>
        <v>0.265957446808511</v>
      </c>
      <c r="G4802" s="22" t="n">
        <v>208.53</v>
      </c>
      <c r="H4802" s="22" t="n">
        <v>67.93</v>
      </c>
      <c r="I4802" s="22" t="n">
        <v>5.53</v>
      </c>
      <c r="J4802" s="22" t="n">
        <v>3.050479</v>
      </c>
      <c r="K4802" s="22" t="n">
        <v>0.132142</v>
      </c>
      <c r="O4802" s="23"/>
    </row>
    <row r="4803" customFormat="false" ht="15" hidden="false" customHeight="false" outlineLevel="0" collapsed="false">
      <c r="A4803" s="22" t="s">
        <v>2875</v>
      </c>
      <c r="B4803" s="22" t="n">
        <v>118</v>
      </c>
      <c r="C4803" s="22" t="n">
        <v>190</v>
      </c>
      <c r="D4803" s="22" t="n">
        <v>71</v>
      </c>
      <c r="E4803" s="22" t="n">
        <v>6</v>
      </c>
      <c r="F4803" s="22" t="n">
        <f aca="false">D4803/SUM(C4803:E4803)</f>
        <v>0.265917602996255</v>
      </c>
      <c r="G4803" s="22" t="n">
        <v>190.45</v>
      </c>
      <c r="H4803" s="22" t="n">
        <v>70.1</v>
      </c>
      <c r="I4803" s="22" t="n">
        <v>6.45</v>
      </c>
      <c r="J4803" s="22" t="n">
        <v>0.044085</v>
      </c>
      <c r="K4803" s="22" t="n">
        <v>1</v>
      </c>
      <c r="O4803" s="23"/>
    </row>
    <row r="4804" customFormat="false" ht="15" hidden="false" customHeight="false" outlineLevel="0" collapsed="false">
      <c r="A4804" s="22" t="s">
        <v>2876</v>
      </c>
      <c r="B4804" s="22" t="n">
        <v>113</v>
      </c>
      <c r="C4804" s="22" t="n">
        <v>4</v>
      </c>
      <c r="D4804" s="22" t="n">
        <v>76</v>
      </c>
      <c r="E4804" s="22" t="n">
        <v>206</v>
      </c>
      <c r="F4804" s="22" t="n">
        <f aca="false">D4804/SUM(C4804:E4804)</f>
        <v>0.265734265734266</v>
      </c>
      <c r="G4804" s="22" t="n">
        <v>6.17</v>
      </c>
      <c r="H4804" s="22" t="n">
        <v>71.66</v>
      </c>
      <c r="I4804" s="22" t="n">
        <v>208.17</v>
      </c>
      <c r="J4804" s="22" t="n">
        <v>1.046818</v>
      </c>
      <c r="K4804" s="22" t="n">
        <v>0.476088</v>
      </c>
      <c r="O4804" s="23"/>
    </row>
    <row r="4805" customFormat="false" ht="15" hidden="false" customHeight="false" outlineLevel="0" collapsed="false">
      <c r="A4805" s="22" t="s">
        <v>1372</v>
      </c>
      <c r="B4805" s="22" t="n">
        <v>84</v>
      </c>
      <c r="C4805" s="22" t="n">
        <v>205</v>
      </c>
      <c r="D4805" s="22" t="n">
        <v>76</v>
      </c>
      <c r="E4805" s="22" t="n">
        <v>5</v>
      </c>
      <c r="F4805" s="22" t="n">
        <f aca="false">D4805/SUM(C4805:E4805)</f>
        <v>0.265734265734266</v>
      </c>
      <c r="G4805" s="22" t="n">
        <v>206.47</v>
      </c>
      <c r="H4805" s="22" t="n">
        <v>73.07</v>
      </c>
      <c r="I4805" s="22" t="n">
        <v>6.47</v>
      </c>
      <c r="J4805" s="22" t="n">
        <v>0.45988</v>
      </c>
      <c r="K4805" s="22" t="n">
        <v>0.645199</v>
      </c>
      <c r="O4805" s="23"/>
    </row>
    <row r="4806" customFormat="false" ht="15" hidden="false" customHeight="false" outlineLevel="0" collapsed="false">
      <c r="A4806" s="22" t="s">
        <v>2877</v>
      </c>
      <c r="B4806" s="22" t="n">
        <v>9</v>
      </c>
      <c r="C4806" s="22" t="n">
        <v>194</v>
      </c>
      <c r="D4806" s="22" t="n">
        <v>73</v>
      </c>
      <c r="E4806" s="22" t="n">
        <v>8</v>
      </c>
      <c r="F4806" s="22" t="n">
        <f aca="false">D4806/SUM(C4806:E4806)</f>
        <v>0.265454545454545</v>
      </c>
      <c r="G4806" s="22" t="n">
        <v>193.2</v>
      </c>
      <c r="H4806" s="22" t="n">
        <v>74.6</v>
      </c>
      <c r="I4806" s="22" t="n">
        <v>7.2</v>
      </c>
      <c r="J4806" s="22" t="n">
        <v>0.12622</v>
      </c>
      <c r="K4806" s="22" t="n">
        <v>0.660271</v>
      </c>
      <c r="O4806" s="23"/>
    </row>
    <row r="4807" customFormat="false" ht="15" hidden="false" customHeight="false" outlineLevel="0" collapsed="false">
      <c r="A4807" s="22" t="s">
        <v>2877</v>
      </c>
      <c r="B4807" s="22" t="n">
        <v>55</v>
      </c>
      <c r="C4807" s="22" t="n">
        <v>195</v>
      </c>
      <c r="D4807" s="22" t="n">
        <v>73</v>
      </c>
      <c r="E4807" s="22" t="n">
        <v>7</v>
      </c>
      <c r="F4807" s="22" t="n">
        <f aca="false">D4807/SUM(C4807:E4807)</f>
        <v>0.265454545454545</v>
      </c>
      <c r="G4807" s="22" t="n">
        <v>194.88</v>
      </c>
      <c r="H4807" s="22" t="n">
        <v>73.24</v>
      </c>
      <c r="I4807" s="22" t="n">
        <v>6.88</v>
      </c>
      <c r="J4807" s="22" t="n">
        <v>0.002909</v>
      </c>
      <c r="K4807" s="22" t="n">
        <v>1</v>
      </c>
      <c r="O4807" s="23"/>
    </row>
    <row r="4808" customFormat="false" ht="15" hidden="false" customHeight="false" outlineLevel="0" collapsed="false">
      <c r="A4808" s="22" t="s">
        <v>2878</v>
      </c>
      <c r="B4808" s="22" t="n">
        <v>27</v>
      </c>
      <c r="C4808" s="22" t="n">
        <v>150</v>
      </c>
      <c r="D4808" s="22" t="n">
        <v>56</v>
      </c>
      <c r="E4808" s="22" t="n">
        <v>5</v>
      </c>
      <c r="F4808" s="22" t="n">
        <f aca="false">D4808/SUM(C4808:E4808)</f>
        <v>0.265402843601896</v>
      </c>
      <c r="G4808" s="22" t="n">
        <v>150.16</v>
      </c>
      <c r="H4808" s="22" t="n">
        <v>55.68</v>
      </c>
      <c r="I4808" s="22" t="n">
        <v>5.16</v>
      </c>
      <c r="J4808" s="22" t="n">
        <v>0.007069</v>
      </c>
      <c r="K4808" s="22" t="n">
        <v>1</v>
      </c>
      <c r="O4808" s="23"/>
    </row>
    <row r="4809" customFormat="false" ht="15" hidden="false" customHeight="false" outlineLevel="0" collapsed="false">
      <c r="A4809" s="22" t="s">
        <v>2313</v>
      </c>
      <c r="B4809" s="22" t="n">
        <v>125</v>
      </c>
      <c r="C4809" s="22" t="n">
        <v>3</v>
      </c>
      <c r="D4809" s="22" t="n">
        <v>65</v>
      </c>
      <c r="E4809" s="22" t="n">
        <v>177</v>
      </c>
      <c r="F4809" s="22" t="n">
        <f aca="false">D4809/SUM(C4809:E4809)</f>
        <v>0.26530612244898</v>
      </c>
      <c r="G4809" s="22" t="n">
        <v>5.14</v>
      </c>
      <c r="H4809" s="22" t="n">
        <v>60.71</v>
      </c>
      <c r="I4809" s="22" t="n">
        <v>179.14</v>
      </c>
      <c r="J4809" s="22" t="n">
        <v>1.222006</v>
      </c>
      <c r="K4809" s="22" t="n">
        <v>0.435715</v>
      </c>
      <c r="O4809" s="23"/>
    </row>
    <row r="4810" customFormat="false" ht="15" hidden="false" customHeight="false" outlineLevel="0" collapsed="false">
      <c r="A4810" s="22" t="s">
        <v>2879</v>
      </c>
      <c r="B4810" s="22" t="n">
        <v>9</v>
      </c>
      <c r="C4810" s="22" t="n">
        <v>201</v>
      </c>
      <c r="D4810" s="22" t="n">
        <v>74</v>
      </c>
      <c r="E4810" s="22" t="n">
        <v>4</v>
      </c>
      <c r="F4810" s="22" t="n">
        <f aca="false">D4810/SUM(C4810:E4810)</f>
        <v>0.265232974910394</v>
      </c>
      <c r="G4810" s="22" t="n">
        <v>203.03</v>
      </c>
      <c r="H4810" s="22" t="n">
        <v>69.95</v>
      </c>
      <c r="I4810" s="22" t="n">
        <v>6.03</v>
      </c>
      <c r="J4810" s="22" t="n">
        <v>0.935361</v>
      </c>
      <c r="K4810" s="22" t="n">
        <v>0.473366</v>
      </c>
      <c r="O4810" s="23"/>
    </row>
    <row r="4811" customFormat="false" ht="15" hidden="false" customHeight="false" outlineLevel="0" collapsed="false">
      <c r="A4811" s="22" t="s">
        <v>2880</v>
      </c>
      <c r="B4811" s="22" t="n">
        <v>109</v>
      </c>
      <c r="C4811" s="22" t="n">
        <v>203</v>
      </c>
      <c r="D4811" s="22" t="n">
        <v>75</v>
      </c>
      <c r="E4811" s="22" t="n">
        <v>5</v>
      </c>
      <c r="F4811" s="22" t="n">
        <f aca="false">D4811/SUM(C4811:E4811)</f>
        <v>0.265017667844523</v>
      </c>
      <c r="G4811" s="22" t="n">
        <v>204.38</v>
      </c>
      <c r="H4811" s="22" t="n">
        <v>72.23</v>
      </c>
      <c r="I4811" s="22" t="n">
        <v>6.38</v>
      </c>
      <c r="J4811" s="22" t="n">
        <v>0.414655</v>
      </c>
      <c r="K4811" s="22" t="n">
        <v>0.64533</v>
      </c>
      <c r="O4811" s="23"/>
    </row>
    <row r="4812" customFormat="false" ht="15" hidden="false" customHeight="false" outlineLevel="0" collapsed="false">
      <c r="A4812" s="22" t="s">
        <v>147</v>
      </c>
      <c r="B4812" s="22" t="n">
        <v>7</v>
      </c>
      <c r="C4812" s="22" t="n">
        <v>125</v>
      </c>
      <c r="D4812" s="22" t="n">
        <v>45</v>
      </c>
      <c r="E4812" s="22" t="n">
        <v>0</v>
      </c>
      <c r="F4812" s="22" t="n">
        <f aca="false">D4812/SUM(C4812:E4812)</f>
        <v>0.264705882352941</v>
      </c>
      <c r="G4812" s="22" t="n">
        <v>127.98</v>
      </c>
      <c r="H4812" s="22" t="n">
        <v>39.04</v>
      </c>
      <c r="I4812" s="22" t="n">
        <v>2.98</v>
      </c>
      <c r="J4812" s="22" t="n">
        <v>3.95576</v>
      </c>
      <c r="K4812" s="22" t="n">
        <v>0.047579</v>
      </c>
      <c r="O4812" s="23"/>
    </row>
    <row r="4813" customFormat="false" ht="15" hidden="false" customHeight="false" outlineLevel="0" collapsed="false">
      <c r="A4813" s="22" t="s">
        <v>147</v>
      </c>
      <c r="B4813" s="22" t="n">
        <v>10</v>
      </c>
      <c r="C4813" s="22" t="n">
        <v>125</v>
      </c>
      <c r="D4813" s="22" t="n">
        <v>45</v>
      </c>
      <c r="E4813" s="22" t="n">
        <v>0</v>
      </c>
      <c r="F4813" s="22" t="n">
        <f aca="false">D4813/SUM(C4813:E4813)</f>
        <v>0.264705882352941</v>
      </c>
      <c r="G4813" s="22" t="n">
        <v>127.98</v>
      </c>
      <c r="H4813" s="22" t="n">
        <v>39.04</v>
      </c>
      <c r="I4813" s="22" t="n">
        <v>2.98</v>
      </c>
      <c r="J4813" s="22" t="n">
        <v>3.95576</v>
      </c>
      <c r="K4813" s="22" t="n">
        <v>0.047579</v>
      </c>
      <c r="O4813" s="23"/>
    </row>
    <row r="4814" customFormat="false" ht="15" hidden="false" customHeight="false" outlineLevel="0" collapsed="false">
      <c r="A4814" s="22" t="s">
        <v>2881</v>
      </c>
      <c r="B4814" s="22" t="n">
        <v>77</v>
      </c>
      <c r="C4814" s="22" t="n">
        <v>5</v>
      </c>
      <c r="D4814" s="22" t="n">
        <v>72</v>
      </c>
      <c r="E4814" s="22" t="n">
        <v>195</v>
      </c>
      <c r="F4814" s="22" t="n">
        <f aca="false">D4814/SUM(C4814:E4814)</f>
        <v>0.264705882352941</v>
      </c>
      <c r="G4814" s="22" t="n">
        <v>6.18</v>
      </c>
      <c r="H4814" s="22" t="n">
        <v>69.64</v>
      </c>
      <c r="I4814" s="22" t="n">
        <v>196.18</v>
      </c>
      <c r="J4814" s="22" t="n">
        <v>0.312455</v>
      </c>
      <c r="K4814" s="22" t="n">
        <v>0.812009</v>
      </c>
      <c r="O4814" s="23"/>
    </row>
    <row r="4815" customFormat="false" ht="15" hidden="false" customHeight="false" outlineLevel="0" collapsed="false">
      <c r="A4815" s="22" t="s">
        <v>2882</v>
      </c>
      <c r="B4815" s="22" t="n">
        <v>46</v>
      </c>
      <c r="C4815" s="22" t="n">
        <v>5</v>
      </c>
      <c r="D4815" s="22" t="n">
        <v>59</v>
      </c>
      <c r="E4815" s="22" t="n">
        <v>159</v>
      </c>
      <c r="F4815" s="22" t="n">
        <f aca="false">D4815/SUM(C4815:E4815)</f>
        <v>0.26457399103139</v>
      </c>
      <c r="G4815" s="22" t="n">
        <v>5.34</v>
      </c>
      <c r="H4815" s="22" t="n">
        <v>58.33</v>
      </c>
      <c r="I4815" s="22" t="n">
        <v>159.34</v>
      </c>
      <c r="J4815" s="22" t="n">
        <v>0.029858</v>
      </c>
      <c r="K4815" s="22" t="n">
        <v>1</v>
      </c>
      <c r="O4815" s="23"/>
    </row>
    <row r="4816" customFormat="false" ht="15" hidden="false" customHeight="false" outlineLevel="0" collapsed="false">
      <c r="A4816" s="22" t="s">
        <v>2883</v>
      </c>
      <c r="B4816" s="22" t="n">
        <v>89</v>
      </c>
      <c r="C4816" s="22" t="n">
        <v>162</v>
      </c>
      <c r="D4816" s="22" t="n">
        <v>60</v>
      </c>
      <c r="E4816" s="22" t="n">
        <v>5</v>
      </c>
      <c r="F4816" s="22" t="n">
        <f aca="false">D4816/SUM(C4816:E4816)</f>
        <v>0.26431718061674</v>
      </c>
      <c r="G4816" s="22" t="n">
        <v>162.4</v>
      </c>
      <c r="H4816" s="22" t="n">
        <v>59.21</v>
      </c>
      <c r="I4816" s="22" t="n">
        <v>5.4</v>
      </c>
      <c r="J4816" s="22" t="n">
        <v>0.040717</v>
      </c>
      <c r="K4816" s="22" t="n">
        <v>1</v>
      </c>
      <c r="O4816" s="23"/>
    </row>
    <row r="4817" customFormat="false" ht="15" hidden="false" customHeight="false" outlineLevel="0" collapsed="false">
      <c r="A4817" s="22" t="s">
        <v>2884</v>
      </c>
      <c r="B4817" s="22" t="n">
        <v>74</v>
      </c>
      <c r="C4817" s="22" t="n">
        <v>200</v>
      </c>
      <c r="D4817" s="22" t="n">
        <v>75</v>
      </c>
      <c r="E4817" s="22" t="n">
        <v>9</v>
      </c>
      <c r="F4817" s="22" t="n">
        <f aca="false">D4817/SUM(C4817:E4817)</f>
        <v>0.264084507042253</v>
      </c>
      <c r="G4817" s="22" t="n">
        <v>198.61</v>
      </c>
      <c r="H4817" s="22" t="n">
        <v>77.77</v>
      </c>
      <c r="I4817" s="22" t="n">
        <v>7.61</v>
      </c>
      <c r="J4817" s="22" t="n">
        <v>0.361016</v>
      </c>
      <c r="K4817" s="22" t="n">
        <v>0.517919</v>
      </c>
      <c r="O4817" s="23"/>
    </row>
    <row r="4818" customFormat="false" ht="15" hidden="false" customHeight="false" outlineLevel="0" collapsed="false">
      <c r="A4818" s="22" t="s">
        <v>2115</v>
      </c>
      <c r="B4818" s="22" t="n">
        <v>115</v>
      </c>
      <c r="C4818" s="22" t="n">
        <v>2</v>
      </c>
      <c r="D4818" s="22" t="n">
        <v>75</v>
      </c>
      <c r="E4818" s="22" t="n">
        <v>207</v>
      </c>
      <c r="F4818" s="22" t="n">
        <f aca="false">D4818/SUM(C4818:E4818)</f>
        <v>0.264084507042253</v>
      </c>
      <c r="G4818" s="22" t="n">
        <v>5.49</v>
      </c>
      <c r="H4818" s="22" t="n">
        <v>68.01</v>
      </c>
      <c r="I4818" s="22" t="n">
        <v>210.49</v>
      </c>
      <c r="J4818" s="22" t="n">
        <v>2.997841</v>
      </c>
      <c r="K4818" s="22" t="n">
        <v>0.131606</v>
      </c>
      <c r="O4818" s="23"/>
    </row>
    <row r="4819" customFormat="false" ht="15" hidden="false" customHeight="false" outlineLevel="0" collapsed="false">
      <c r="A4819" s="22" t="s">
        <v>2885</v>
      </c>
      <c r="B4819" s="22" t="n">
        <v>14</v>
      </c>
      <c r="C4819" s="22" t="n">
        <v>187</v>
      </c>
      <c r="D4819" s="22" t="n">
        <v>71</v>
      </c>
      <c r="E4819" s="22" t="n">
        <v>11</v>
      </c>
      <c r="F4819" s="22" t="n">
        <f aca="false">D4819/SUM(C4819:E4819)</f>
        <v>0.263940520446097</v>
      </c>
      <c r="G4819" s="22" t="n">
        <v>184.04</v>
      </c>
      <c r="H4819" s="22" t="n">
        <v>76.92</v>
      </c>
      <c r="I4819" s="22" t="n">
        <v>8.04</v>
      </c>
      <c r="J4819" s="22" t="n">
        <v>1.595256</v>
      </c>
      <c r="K4819" s="22" t="n">
        <v>0.202397</v>
      </c>
      <c r="O4819" s="23"/>
    </row>
    <row r="4820" customFormat="false" ht="15" hidden="false" customHeight="false" outlineLevel="0" collapsed="false">
      <c r="A4820" s="22" t="s">
        <v>2886</v>
      </c>
      <c r="B4820" s="22" t="n">
        <v>107</v>
      </c>
      <c r="C4820" s="22" t="n">
        <v>143</v>
      </c>
      <c r="D4820" s="22" t="n">
        <v>57</v>
      </c>
      <c r="E4820" s="22" t="n">
        <v>16</v>
      </c>
      <c r="F4820" s="22" t="n">
        <f aca="false">D4820/SUM(C4820:E4820)</f>
        <v>0.263888888888889</v>
      </c>
      <c r="G4820" s="22" t="n">
        <v>136.17</v>
      </c>
      <c r="H4820" s="22" t="n">
        <v>70.66</v>
      </c>
      <c r="I4820" s="22" t="n">
        <v>9.17</v>
      </c>
      <c r="J4820" s="22" t="n">
        <v>8.076646</v>
      </c>
      <c r="K4820" s="22" t="n">
        <v>0.006294</v>
      </c>
      <c r="O4820" s="23"/>
    </row>
    <row r="4821" customFormat="false" ht="15" hidden="false" customHeight="false" outlineLevel="0" collapsed="false">
      <c r="A4821" s="22" t="s">
        <v>2887</v>
      </c>
      <c r="B4821" s="22" t="n">
        <v>102</v>
      </c>
      <c r="C4821" s="22" t="n">
        <v>8</v>
      </c>
      <c r="D4821" s="22" t="n">
        <v>72</v>
      </c>
      <c r="E4821" s="22" t="n">
        <v>193</v>
      </c>
      <c r="F4821" s="22" t="n">
        <f aca="false">D4821/SUM(C4821:E4821)</f>
        <v>0.263736263736264</v>
      </c>
      <c r="G4821" s="22" t="n">
        <v>7.09</v>
      </c>
      <c r="H4821" s="22" t="n">
        <v>73.82</v>
      </c>
      <c r="I4821" s="22" t="n">
        <v>192.09</v>
      </c>
      <c r="J4821" s="22" t="n">
        <v>0.165383</v>
      </c>
      <c r="K4821" s="22" t="n">
        <v>0.655564</v>
      </c>
      <c r="O4821" s="23"/>
    </row>
    <row r="4822" customFormat="false" ht="15" hidden="false" customHeight="false" outlineLevel="0" collapsed="false">
      <c r="A4822" s="22" t="s">
        <v>2887</v>
      </c>
      <c r="B4822" s="22" t="n">
        <v>103</v>
      </c>
      <c r="C4822" s="22" t="n">
        <v>8</v>
      </c>
      <c r="D4822" s="22" t="n">
        <v>72</v>
      </c>
      <c r="E4822" s="22" t="n">
        <v>193</v>
      </c>
      <c r="F4822" s="22" t="n">
        <f aca="false">D4822/SUM(C4822:E4822)</f>
        <v>0.263736263736264</v>
      </c>
      <c r="G4822" s="22" t="n">
        <v>7.09</v>
      </c>
      <c r="H4822" s="22" t="n">
        <v>73.82</v>
      </c>
      <c r="I4822" s="22" t="n">
        <v>192.09</v>
      </c>
      <c r="J4822" s="22" t="n">
        <v>0.165383</v>
      </c>
      <c r="K4822" s="22" t="n">
        <v>0.655564</v>
      </c>
      <c r="O4822" s="23"/>
    </row>
    <row r="4823" customFormat="false" ht="15" hidden="false" customHeight="false" outlineLevel="0" collapsed="false">
      <c r="A4823" s="22" t="s">
        <v>869</v>
      </c>
      <c r="B4823" s="22" t="n">
        <v>23</v>
      </c>
      <c r="C4823" s="22" t="n">
        <v>123</v>
      </c>
      <c r="D4823" s="22" t="n">
        <v>44</v>
      </c>
      <c r="E4823" s="22" t="n">
        <v>0</v>
      </c>
      <c r="F4823" s="22" t="n">
        <f aca="false">D4823/SUM(C4823:E4823)</f>
        <v>0.263473053892216</v>
      </c>
      <c r="G4823" s="22" t="n">
        <v>125.9</v>
      </c>
      <c r="H4823" s="22" t="n">
        <v>38.2</v>
      </c>
      <c r="I4823" s="22" t="n">
        <v>2.9</v>
      </c>
      <c r="J4823" s="22" t="n">
        <v>3.844376</v>
      </c>
      <c r="K4823" s="22" t="n">
        <v>0.080685</v>
      </c>
      <c r="O4823" s="23"/>
    </row>
    <row r="4824" customFormat="false" ht="15" hidden="false" customHeight="false" outlineLevel="0" collapsed="false">
      <c r="A4824" s="22" t="s">
        <v>2069</v>
      </c>
      <c r="B4824" s="22" t="n">
        <v>14</v>
      </c>
      <c r="C4824" s="22" t="n">
        <v>199</v>
      </c>
      <c r="D4824" s="22" t="n">
        <v>75</v>
      </c>
      <c r="E4824" s="22" t="n">
        <v>11</v>
      </c>
      <c r="F4824" s="22" t="n">
        <f aca="false">D4824/SUM(C4824:E4824)</f>
        <v>0.263157894736842</v>
      </c>
      <c r="G4824" s="22" t="n">
        <v>196.25</v>
      </c>
      <c r="H4824" s="22" t="n">
        <v>80.49</v>
      </c>
      <c r="I4824" s="22" t="n">
        <v>8.25</v>
      </c>
      <c r="J4824" s="22" t="n">
        <v>1.327227</v>
      </c>
      <c r="K4824" s="22" t="n">
        <v>0.290978</v>
      </c>
      <c r="O4824" s="23"/>
    </row>
    <row r="4825" customFormat="false" ht="15" hidden="false" customHeight="false" outlineLevel="0" collapsed="false">
      <c r="A4825" s="22" t="s">
        <v>2888</v>
      </c>
      <c r="B4825" s="22" t="n">
        <v>28</v>
      </c>
      <c r="C4825" s="22" t="n">
        <v>202</v>
      </c>
      <c r="D4825" s="22" t="n">
        <v>75</v>
      </c>
      <c r="E4825" s="22" t="n">
        <v>8</v>
      </c>
      <c r="F4825" s="22" t="n">
        <f aca="false">D4825/SUM(C4825:E4825)</f>
        <v>0.263157894736842</v>
      </c>
      <c r="G4825" s="22" t="n">
        <v>201.26</v>
      </c>
      <c r="H4825" s="22" t="n">
        <v>76.47</v>
      </c>
      <c r="I4825" s="22" t="n">
        <v>7.26</v>
      </c>
      <c r="J4825" s="22" t="n">
        <v>0.105588</v>
      </c>
      <c r="K4825" s="22" t="n">
        <v>0.664086</v>
      </c>
      <c r="O4825" s="23"/>
    </row>
    <row r="4826" customFormat="false" ht="15" hidden="false" customHeight="false" outlineLevel="0" collapsed="false">
      <c r="A4826" s="22" t="s">
        <v>2872</v>
      </c>
      <c r="B4826" s="22" t="n">
        <v>21</v>
      </c>
      <c r="C4826" s="22" t="n">
        <v>189</v>
      </c>
      <c r="D4826" s="22" t="n">
        <v>71</v>
      </c>
      <c r="E4826" s="22" t="n">
        <v>10</v>
      </c>
      <c r="F4826" s="22" t="n">
        <f aca="false">D4826/SUM(C4826:E4826)</f>
        <v>0.262962962962963</v>
      </c>
      <c r="G4826" s="22" t="n">
        <v>186.67</v>
      </c>
      <c r="H4826" s="22" t="n">
        <v>75.66</v>
      </c>
      <c r="I4826" s="22" t="n">
        <v>7.67</v>
      </c>
      <c r="J4826" s="22" t="n">
        <v>1.02623</v>
      </c>
      <c r="K4826" s="22" t="n">
        <v>0.283407</v>
      </c>
      <c r="O4826" s="23"/>
    </row>
    <row r="4827" customFormat="false" ht="15" hidden="false" customHeight="false" outlineLevel="0" collapsed="false">
      <c r="A4827" s="22" t="s">
        <v>2354</v>
      </c>
      <c r="B4827" s="22" t="n">
        <v>116</v>
      </c>
      <c r="C4827" s="22" t="n">
        <v>128</v>
      </c>
      <c r="D4827" s="22" t="n">
        <v>46</v>
      </c>
      <c r="E4827" s="22" t="n">
        <v>1</v>
      </c>
      <c r="F4827" s="22" t="n">
        <f aca="false">D4827/SUM(C4827:E4827)</f>
        <v>0.262857142857143</v>
      </c>
      <c r="G4827" s="22" t="n">
        <v>130.29</v>
      </c>
      <c r="H4827" s="22" t="n">
        <v>41.42</v>
      </c>
      <c r="I4827" s="22" t="n">
        <v>3.29</v>
      </c>
      <c r="J4827" s="22" t="n">
        <v>2.142646</v>
      </c>
      <c r="K4827" s="22" t="n">
        <v>0.206131</v>
      </c>
      <c r="O4827" s="23"/>
    </row>
    <row r="4828" customFormat="false" ht="15" hidden="false" customHeight="false" outlineLevel="0" collapsed="false">
      <c r="A4828" s="22" t="s">
        <v>2889</v>
      </c>
      <c r="B4828" s="22" t="n">
        <v>117</v>
      </c>
      <c r="C4828" s="22" t="n">
        <v>4</v>
      </c>
      <c r="D4828" s="22" t="n">
        <v>41</v>
      </c>
      <c r="E4828" s="22" t="n">
        <v>111</v>
      </c>
      <c r="F4828" s="22" t="n">
        <f aca="false">D4828/SUM(C4828:E4828)</f>
        <v>0.262820512820513</v>
      </c>
      <c r="G4828" s="22" t="n">
        <v>3.85</v>
      </c>
      <c r="H4828" s="22" t="n">
        <v>41.3</v>
      </c>
      <c r="I4828" s="22" t="n">
        <v>110.85</v>
      </c>
      <c r="J4828" s="22" t="n">
        <v>0.008478</v>
      </c>
      <c r="K4828" s="22" t="n">
        <v>1</v>
      </c>
      <c r="O4828" s="23"/>
    </row>
    <row r="4829" customFormat="false" ht="15" hidden="false" customHeight="false" outlineLevel="0" collapsed="false">
      <c r="A4829" s="22" t="s">
        <v>1654</v>
      </c>
      <c r="B4829" s="22" t="n">
        <v>96</v>
      </c>
      <c r="C4829" s="22" t="n">
        <v>201</v>
      </c>
      <c r="D4829" s="22" t="n">
        <v>72</v>
      </c>
      <c r="E4829" s="22" t="n">
        <v>1</v>
      </c>
      <c r="F4829" s="22" t="n">
        <f aca="false">D4829/SUM(C4829:E4829)</f>
        <v>0.262773722627737</v>
      </c>
      <c r="G4829" s="22" t="n">
        <v>205</v>
      </c>
      <c r="H4829" s="22" t="n">
        <v>64.01</v>
      </c>
      <c r="I4829" s="22" t="n">
        <v>5</v>
      </c>
      <c r="J4829" s="22" t="n">
        <v>4.272466</v>
      </c>
      <c r="K4829" s="22" t="n">
        <v>0.038479</v>
      </c>
      <c r="O4829" s="23"/>
    </row>
    <row r="4830" customFormat="false" ht="15" hidden="false" customHeight="false" outlineLevel="0" collapsed="false">
      <c r="A4830" s="22" t="s">
        <v>2890</v>
      </c>
      <c r="B4830" s="22" t="n">
        <v>61</v>
      </c>
      <c r="C4830" s="22" t="n">
        <v>123</v>
      </c>
      <c r="D4830" s="22" t="n">
        <v>67</v>
      </c>
      <c r="E4830" s="22" t="n">
        <v>65</v>
      </c>
      <c r="F4830" s="22" t="n">
        <f aca="false">D4830/SUM(C4830:E4830)</f>
        <v>0.262745098039216</v>
      </c>
      <c r="G4830" s="22" t="n">
        <v>96.05</v>
      </c>
      <c r="H4830" s="22" t="n">
        <v>120.9</v>
      </c>
      <c r="I4830" s="22" t="n">
        <v>38.05</v>
      </c>
      <c r="J4830" s="22" t="n">
        <v>50.687413</v>
      </c>
      <c r="K4830" s="22" t="n">
        <v>0</v>
      </c>
      <c r="O4830" s="23"/>
    </row>
    <row r="4831" customFormat="false" ht="15" hidden="false" customHeight="false" outlineLevel="0" collapsed="false">
      <c r="A4831" s="22" t="s">
        <v>2091</v>
      </c>
      <c r="B4831" s="22" t="n">
        <v>90</v>
      </c>
      <c r="C4831" s="22" t="n">
        <v>5</v>
      </c>
      <c r="D4831" s="22" t="n">
        <v>64</v>
      </c>
      <c r="E4831" s="22" t="n">
        <v>175</v>
      </c>
      <c r="F4831" s="22" t="n">
        <f aca="false">D4831/SUM(C4831:E4831)</f>
        <v>0.262295081967213</v>
      </c>
      <c r="G4831" s="22" t="n">
        <v>5.61</v>
      </c>
      <c r="H4831" s="22" t="n">
        <v>62.78</v>
      </c>
      <c r="I4831" s="22" t="n">
        <v>175.61</v>
      </c>
      <c r="J4831" s="22" t="n">
        <v>0.092346</v>
      </c>
      <c r="K4831" s="22" t="n">
        <v>1</v>
      </c>
      <c r="O4831" s="23"/>
    </row>
    <row r="4832" customFormat="false" ht="15" hidden="false" customHeight="false" outlineLevel="0" collapsed="false">
      <c r="A4832" s="22" t="s">
        <v>1071</v>
      </c>
      <c r="B4832" s="22" t="n">
        <v>52</v>
      </c>
      <c r="C4832" s="22" t="n">
        <v>197</v>
      </c>
      <c r="D4832" s="22" t="n">
        <v>75</v>
      </c>
      <c r="E4832" s="22" t="n">
        <v>14</v>
      </c>
      <c r="F4832" s="22" t="n">
        <f aca="false">D4832/SUM(C4832:E4832)</f>
        <v>0.262237762237762</v>
      </c>
      <c r="G4832" s="22" t="n">
        <v>192.27</v>
      </c>
      <c r="H4832" s="22" t="n">
        <v>84.45</v>
      </c>
      <c r="I4832" s="22" t="n">
        <v>9.27</v>
      </c>
      <c r="J4832" s="22" t="n">
        <v>3.583098</v>
      </c>
      <c r="K4832" s="22" t="n">
        <v>0.069374</v>
      </c>
      <c r="O4832" s="23"/>
    </row>
    <row r="4833" customFormat="false" ht="15" hidden="false" customHeight="false" outlineLevel="0" collapsed="false">
      <c r="A4833" s="22" t="s">
        <v>2891</v>
      </c>
      <c r="B4833" s="22" t="n">
        <v>15</v>
      </c>
      <c r="C4833" s="22" t="n">
        <v>208</v>
      </c>
      <c r="D4833" s="22" t="n">
        <v>75</v>
      </c>
      <c r="E4833" s="22" t="n">
        <v>3</v>
      </c>
      <c r="F4833" s="22" t="n">
        <f aca="false">D4833/SUM(C4833:E4833)</f>
        <v>0.262237762237762</v>
      </c>
      <c r="G4833" s="22" t="n">
        <v>210.74</v>
      </c>
      <c r="H4833" s="22" t="n">
        <v>69.53</v>
      </c>
      <c r="I4833" s="22" t="n">
        <v>5.74</v>
      </c>
      <c r="J4833" s="22" t="n">
        <v>1.770289</v>
      </c>
      <c r="K4833" s="22" t="n">
        <v>0.230074</v>
      </c>
      <c r="O4833" s="23"/>
    </row>
    <row r="4834" customFormat="false" ht="15" hidden="false" customHeight="false" outlineLevel="0" collapsed="false">
      <c r="A4834" s="22" t="s">
        <v>2892</v>
      </c>
      <c r="B4834" s="22" t="n">
        <v>41</v>
      </c>
      <c r="C4834" s="22" t="n">
        <v>207</v>
      </c>
      <c r="D4834" s="22" t="n">
        <v>75</v>
      </c>
      <c r="E4834" s="22" t="n">
        <v>4</v>
      </c>
      <c r="F4834" s="22" t="n">
        <f aca="false">D4834/SUM(C4834:E4834)</f>
        <v>0.262237762237762</v>
      </c>
      <c r="G4834" s="22" t="n">
        <v>209.02</v>
      </c>
      <c r="H4834" s="22" t="n">
        <v>70.96</v>
      </c>
      <c r="I4834" s="22" t="n">
        <v>6.02</v>
      </c>
      <c r="J4834" s="22" t="n">
        <v>0.928845</v>
      </c>
      <c r="K4834" s="22" t="n">
        <v>0.474293</v>
      </c>
      <c r="O4834" s="23"/>
    </row>
    <row r="4835" customFormat="false" ht="15" hidden="false" customHeight="false" outlineLevel="0" collapsed="false">
      <c r="A4835" s="22" t="s">
        <v>2893</v>
      </c>
      <c r="B4835" s="22" t="n">
        <v>42</v>
      </c>
      <c r="C4835" s="22" t="n">
        <v>207</v>
      </c>
      <c r="D4835" s="22" t="n">
        <v>75</v>
      </c>
      <c r="E4835" s="22" t="n">
        <v>4</v>
      </c>
      <c r="F4835" s="22" t="n">
        <f aca="false">D4835/SUM(C4835:E4835)</f>
        <v>0.262237762237762</v>
      </c>
      <c r="G4835" s="22" t="n">
        <v>209.02</v>
      </c>
      <c r="H4835" s="22" t="n">
        <v>70.96</v>
      </c>
      <c r="I4835" s="22" t="n">
        <v>6.02</v>
      </c>
      <c r="J4835" s="22" t="n">
        <v>0.928845</v>
      </c>
      <c r="K4835" s="22" t="n">
        <v>0.474293</v>
      </c>
      <c r="O4835" s="23"/>
    </row>
    <row r="4836" customFormat="false" ht="15" hidden="false" customHeight="false" outlineLevel="0" collapsed="false">
      <c r="A4836" s="22" t="s">
        <v>2894</v>
      </c>
      <c r="B4836" s="22" t="n">
        <v>107</v>
      </c>
      <c r="C4836" s="22" t="n">
        <v>207</v>
      </c>
      <c r="D4836" s="22" t="n">
        <v>75</v>
      </c>
      <c r="E4836" s="22" t="n">
        <v>4</v>
      </c>
      <c r="F4836" s="22" t="n">
        <f aca="false">D4836/SUM(C4836:E4836)</f>
        <v>0.262237762237762</v>
      </c>
      <c r="G4836" s="22" t="n">
        <v>209.02</v>
      </c>
      <c r="H4836" s="22" t="n">
        <v>70.96</v>
      </c>
      <c r="I4836" s="22" t="n">
        <v>6.02</v>
      </c>
      <c r="J4836" s="22" t="n">
        <v>0.928845</v>
      </c>
      <c r="K4836" s="22" t="n">
        <v>0.474293</v>
      </c>
      <c r="O4836" s="23"/>
    </row>
    <row r="4837" customFormat="false" ht="15" hidden="false" customHeight="false" outlineLevel="0" collapsed="false">
      <c r="A4837" s="22" t="s">
        <v>2895</v>
      </c>
      <c r="B4837" s="22" t="n">
        <v>89</v>
      </c>
      <c r="C4837" s="22" t="n">
        <v>189</v>
      </c>
      <c r="D4837" s="22" t="n">
        <v>70</v>
      </c>
      <c r="E4837" s="22" t="n">
        <v>8</v>
      </c>
      <c r="F4837" s="22" t="n">
        <f aca="false">D4837/SUM(C4837:E4837)</f>
        <v>0.262172284644195</v>
      </c>
      <c r="G4837" s="22" t="n">
        <v>187.93</v>
      </c>
      <c r="H4837" s="22" t="n">
        <v>72.15</v>
      </c>
      <c r="I4837" s="22" t="n">
        <v>6.93</v>
      </c>
      <c r="J4837" s="22" t="n">
        <v>0.237051</v>
      </c>
      <c r="K4837" s="22" t="n">
        <v>0.649334</v>
      </c>
      <c r="O4837" s="23"/>
    </row>
    <row r="4838" customFormat="false" ht="15" hidden="false" customHeight="false" outlineLevel="0" collapsed="false">
      <c r="A4838" s="22" t="s">
        <v>2896</v>
      </c>
      <c r="B4838" s="22" t="n">
        <v>33</v>
      </c>
      <c r="C4838" s="22" t="n">
        <v>153</v>
      </c>
      <c r="D4838" s="22" t="n">
        <v>56</v>
      </c>
      <c r="E4838" s="22" t="n">
        <v>5</v>
      </c>
      <c r="F4838" s="22" t="n">
        <f aca="false">D4838/SUM(C4838:E4838)</f>
        <v>0.261682242990654</v>
      </c>
      <c r="G4838" s="22" t="n">
        <v>153.09</v>
      </c>
      <c r="H4838" s="22" t="n">
        <v>55.82</v>
      </c>
      <c r="I4838" s="22" t="n">
        <v>5.09</v>
      </c>
      <c r="J4838" s="22" t="n">
        <v>0.002165</v>
      </c>
      <c r="K4838" s="22" t="n">
        <v>1</v>
      </c>
      <c r="O4838" s="23"/>
    </row>
    <row r="4839" customFormat="false" ht="15" hidden="false" customHeight="false" outlineLevel="0" collapsed="false">
      <c r="A4839" s="22" t="s">
        <v>196</v>
      </c>
      <c r="B4839" s="22" t="n">
        <v>48</v>
      </c>
      <c r="C4839" s="22" t="n">
        <v>209</v>
      </c>
      <c r="D4839" s="22" t="n">
        <v>74</v>
      </c>
      <c r="E4839" s="22" t="n">
        <v>0</v>
      </c>
      <c r="F4839" s="22" t="n">
        <f aca="false">D4839/SUM(C4839:E4839)</f>
        <v>0.261484098939929</v>
      </c>
      <c r="G4839" s="22" t="n">
        <v>213.84</v>
      </c>
      <c r="H4839" s="22" t="n">
        <v>64.33</v>
      </c>
      <c r="I4839" s="22" t="n">
        <v>4.84</v>
      </c>
      <c r="J4839" s="22" t="n">
        <v>6.402059</v>
      </c>
      <c r="K4839" s="22" t="n">
        <v>0.006956</v>
      </c>
      <c r="O4839" s="23"/>
    </row>
    <row r="4840" customFormat="false" ht="15" hidden="false" customHeight="false" outlineLevel="0" collapsed="false">
      <c r="A4840" s="22" t="s">
        <v>2897</v>
      </c>
      <c r="B4840" s="22" t="n">
        <v>50</v>
      </c>
      <c r="C4840" s="22" t="n">
        <v>201</v>
      </c>
      <c r="D4840" s="22" t="n">
        <v>74</v>
      </c>
      <c r="E4840" s="22" t="n">
        <v>8</v>
      </c>
      <c r="F4840" s="22" t="n">
        <f aca="false">D4840/SUM(C4840:E4840)</f>
        <v>0.261484098939929</v>
      </c>
      <c r="G4840" s="22" t="n">
        <v>200.16</v>
      </c>
      <c r="H4840" s="22" t="n">
        <v>75.69</v>
      </c>
      <c r="I4840" s="22" t="n">
        <v>7.16</v>
      </c>
      <c r="J4840" s="22" t="n">
        <v>0.14093</v>
      </c>
      <c r="K4840" s="22" t="n">
        <v>0.659104</v>
      </c>
      <c r="O4840" s="23"/>
    </row>
    <row r="4841" customFormat="false" ht="15" hidden="false" customHeight="false" outlineLevel="0" collapsed="false">
      <c r="A4841" s="22" t="s">
        <v>2404</v>
      </c>
      <c r="B4841" s="22" t="n">
        <v>110</v>
      </c>
      <c r="C4841" s="22" t="n">
        <v>0</v>
      </c>
      <c r="D4841" s="22" t="n">
        <v>74</v>
      </c>
      <c r="E4841" s="22" t="n">
        <v>209</v>
      </c>
      <c r="F4841" s="22" t="n">
        <f aca="false">D4841/SUM(C4841:E4841)</f>
        <v>0.261484098939929</v>
      </c>
      <c r="G4841" s="22" t="n">
        <v>4.84</v>
      </c>
      <c r="H4841" s="22" t="n">
        <v>64.33</v>
      </c>
      <c r="I4841" s="22" t="n">
        <v>213.84</v>
      </c>
      <c r="J4841" s="22" t="n">
        <v>6.402059</v>
      </c>
      <c r="K4841" s="22" t="n">
        <v>0.006956</v>
      </c>
      <c r="O4841" s="23"/>
    </row>
    <row r="4842" customFormat="false" ht="15" hidden="false" customHeight="false" outlineLevel="0" collapsed="false">
      <c r="A4842" s="22" t="s">
        <v>2898</v>
      </c>
      <c r="B4842" s="22" t="n">
        <v>69</v>
      </c>
      <c r="C4842" s="22" t="n">
        <v>192</v>
      </c>
      <c r="D4842" s="22" t="n">
        <v>71</v>
      </c>
      <c r="E4842" s="22" t="n">
        <v>9</v>
      </c>
      <c r="F4842" s="22" t="n">
        <f aca="false">D4842/SUM(C4842:E4842)</f>
        <v>0.261029411764706</v>
      </c>
      <c r="G4842" s="22" t="n">
        <v>190.28</v>
      </c>
      <c r="H4842" s="22" t="n">
        <v>74.44</v>
      </c>
      <c r="I4842" s="22" t="n">
        <v>7.28</v>
      </c>
      <c r="J4842" s="22" t="n">
        <v>0.580649</v>
      </c>
      <c r="K4842" s="22" t="n">
        <v>0.503657</v>
      </c>
      <c r="O4842" s="23"/>
    </row>
    <row r="4843" customFormat="false" ht="15" hidden="false" customHeight="false" outlineLevel="0" collapsed="false">
      <c r="A4843" s="22" t="s">
        <v>2899</v>
      </c>
      <c r="B4843" s="22" t="n">
        <v>16</v>
      </c>
      <c r="C4843" s="22" t="n">
        <v>198</v>
      </c>
      <c r="D4843" s="22" t="n">
        <v>72</v>
      </c>
      <c r="E4843" s="22" t="n">
        <v>6</v>
      </c>
      <c r="F4843" s="22" t="n">
        <f aca="false">D4843/SUM(C4843:E4843)</f>
        <v>0.260869565217391</v>
      </c>
      <c r="G4843" s="22" t="n">
        <v>198.39</v>
      </c>
      <c r="H4843" s="22" t="n">
        <v>71.22</v>
      </c>
      <c r="I4843" s="22" t="n">
        <v>6.39</v>
      </c>
      <c r="J4843" s="22" t="n">
        <v>0.033329</v>
      </c>
      <c r="K4843" s="22" t="n">
        <v>1</v>
      </c>
      <c r="O4843" s="23"/>
    </row>
    <row r="4844" customFormat="false" ht="15" hidden="false" customHeight="false" outlineLevel="0" collapsed="false">
      <c r="A4844" s="22" t="s">
        <v>2900</v>
      </c>
      <c r="B4844" s="22" t="n">
        <v>84</v>
      </c>
      <c r="C4844" s="22" t="n">
        <v>182</v>
      </c>
      <c r="D4844" s="22" t="n">
        <v>66</v>
      </c>
      <c r="E4844" s="22" t="n">
        <v>5</v>
      </c>
      <c r="F4844" s="22" t="n">
        <f aca="false">D4844/SUM(C4844:E4844)</f>
        <v>0.260869565217391</v>
      </c>
      <c r="G4844" s="22" t="n">
        <v>182.71</v>
      </c>
      <c r="H4844" s="22" t="n">
        <v>64.58</v>
      </c>
      <c r="I4844" s="22" t="n">
        <v>5.71</v>
      </c>
      <c r="J4844" s="22" t="n">
        <v>0.121446</v>
      </c>
      <c r="K4844" s="22" t="n">
        <v>1</v>
      </c>
      <c r="O4844" s="23"/>
    </row>
    <row r="4845" customFormat="false" ht="15" hidden="false" customHeight="false" outlineLevel="0" collapsed="false">
      <c r="A4845" s="22" t="s">
        <v>2901</v>
      </c>
      <c r="B4845" s="22" t="n">
        <v>10</v>
      </c>
      <c r="C4845" s="22" t="n">
        <v>201</v>
      </c>
      <c r="D4845" s="22" t="n">
        <v>73</v>
      </c>
      <c r="E4845" s="22" t="n">
        <v>6</v>
      </c>
      <c r="F4845" s="22" t="n">
        <f aca="false">D4845/SUM(C4845:E4845)</f>
        <v>0.260714285714286</v>
      </c>
      <c r="G4845" s="22" t="n">
        <v>201.45</v>
      </c>
      <c r="H4845" s="22" t="n">
        <v>72.1</v>
      </c>
      <c r="I4845" s="22" t="n">
        <v>6.45</v>
      </c>
      <c r="J4845" s="22" t="n">
        <v>0.043804</v>
      </c>
      <c r="K4845" s="22" t="n">
        <v>1</v>
      </c>
      <c r="O4845" s="23"/>
    </row>
    <row r="4846" customFormat="false" ht="15" hidden="false" customHeight="false" outlineLevel="0" collapsed="false">
      <c r="A4846" s="22" t="s">
        <v>2902</v>
      </c>
      <c r="B4846" s="22" t="n">
        <v>36</v>
      </c>
      <c r="C4846" s="22" t="n">
        <v>205</v>
      </c>
      <c r="D4846" s="22" t="n">
        <v>74</v>
      </c>
      <c r="E4846" s="22" t="n">
        <v>5</v>
      </c>
      <c r="F4846" s="22" t="n">
        <f aca="false">D4846/SUM(C4846:E4846)</f>
        <v>0.26056338028169</v>
      </c>
      <c r="G4846" s="22" t="n">
        <v>206.21</v>
      </c>
      <c r="H4846" s="22" t="n">
        <v>71.58</v>
      </c>
      <c r="I4846" s="22" t="n">
        <v>6.21</v>
      </c>
      <c r="J4846" s="22" t="n">
        <v>0.325316</v>
      </c>
      <c r="K4846" s="22" t="n">
        <v>0.81294</v>
      </c>
      <c r="O4846" s="23"/>
    </row>
    <row r="4847" customFormat="false" ht="15" hidden="false" customHeight="false" outlineLevel="0" collapsed="false">
      <c r="A4847" s="22" t="s">
        <v>2903</v>
      </c>
      <c r="B4847" s="22" t="n">
        <v>103</v>
      </c>
      <c r="C4847" s="22" t="n">
        <v>1</v>
      </c>
      <c r="D4847" s="22" t="n">
        <v>68</v>
      </c>
      <c r="E4847" s="22" t="n">
        <v>192</v>
      </c>
      <c r="F4847" s="22" t="n">
        <f aca="false">D4847/SUM(C4847:E4847)</f>
        <v>0.260536398467433</v>
      </c>
      <c r="G4847" s="22" t="n">
        <v>4.69</v>
      </c>
      <c r="H4847" s="22" t="n">
        <v>60.61</v>
      </c>
      <c r="I4847" s="22" t="n">
        <v>195.69</v>
      </c>
      <c r="J4847" s="22" t="n">
        <v>3.876516</v>
      </c>
      <c r="K4847" s="22" t="n">
        <v>0.059264</v>
      </c>
      <c r="O4847" s="23"/>
    </row>
    <row r="4848" customFormat="false" ht="15" hidden="false" customHeight="false" outlineLevel="0" collapsed="false">
      <c r="A4848" s="22" t="s">
        <v>171</v>
      </c>
      <c r="B4848" s="22" t="n">
        <v>58</v>
      </c>
      <c r="C4848" s="22" t="n">
        <v>161</v>
      </c>
      <c r="D4848" s="22" t="n">
        <v>58</v>
      </c>
      <c r="E4848" s="22" t="n">
        <v>4</v>
      </c>
      <c r="F4848" s="22" t="n">
        <f aca="false">D4848/SUM(C4848:E4848)</f>
        <v>0.260089686098655</v>
      </c>
      <c r="G4848" s="22" t="n">
        <v>161.88</v>
      </c>
      <c r="H4848" s="22" t="n">
        <v>56.23</v>
      </c>
      <c r="I4848" s="22" t="n">
        <v>4.88</v>
      </c>
      <c r="J4848" s="22" t="n">
        <v>0.220142</v>
      </c>
      <c r="K4848" s="22" t="n">
        <v>0.794164</v>
      </c>
      <c r="O4848" s="23"/>
    </row>
    <row r="4849" customFormat="false" ht="15" hidden="false" customHeight="false" outlineLevel="0" collapsed="false">
      <c r="A4849" s="22" t="s">
        <v>2904</v>
      </c>
      <c r="B4849" s="22" t="n">
        <v>16</v>
      </c>
      <c r="C4849" s="22" t="n">
        <v>191</v>
      </c>
      <c r="D4849" s="22" t="n">
        <v>72</v>
      </c>
      <c r="E4849" s="22" t="n">
        <v>14</v>
      </c>
      <c r="F4849" s="22" t="n">
        <f aca="false">D4849/SUM(C4849:E4849)</f>
        <v>0.259927797833935</v>
      </c>
      <c r="G4849" s="22" t="n">
        <v>186.03</v>
      </c>
      <c r="H4849" s="22" t="n">
        <v>81.95</v>
      </c>
      <c r="I4849" s="22" t="n">
        <v>9.03</v>
      </c>
      <c r="J4849" s="22" t="n">
        <v>4.083067</v>
      </c>
      <c r="K4849" s="22" t="n">
        <v>0.064308</v>
      </c>
      <c r="O4849" s="23"/>
    </row>
    <row r="4850" customFormat="false" ht="15" hidden="false" customHeight="false" outlineLevel="0" collapsed="false">
      <c r="A4850" s="22" t="s">
        <v>2905</v>
      </c>
      <c r="B4850" s="22" t="n">
        <v>101</v>
      </c>
      <c r="C4850" s="22" t="n">
        <v>7</v>
      </c>
      <c r="D4850" s="22" t="n">
        <v>73</v>
      </c>
      <c r="E4850" s="22" t="n">
        <v>201</v>
      </c>
      <c r="F4850" s="22" t="n">
        <f aca="false">D4850/SUM(C4850:E4850)</f>
        <v>0.259786476868327</v>
      </c>
      <c r="G4850" s="22" t="n">
        <v>6.73</v>
      </c>
      <c r="H4850" s="22" t="n">
        <v>73.53</v>
      </c>
      <c r="I4850" s="22" t="n">
        <v>200.73</v>
      </c>
      <c r="J4850" s="22" t="n">
        <v>0.01471</v>
      </c>
      <c r="K4850" s="22" t="n">
        <v>0.822049</v>
      </c>
      <c r="O4850" s="23"/>
    </row>
    <row r="4851" customFormat="false" ht="15" hidden="false" customHeight="false" outlineLevel="0" collapsed="false">
      <c r="A4851" s="22" t="s">
        <v>2906</v>
      </c>
      <c r="B4851" s="22" t="n">
        <v>48</v>
      </c>
      <c r="C4851" s="22" t="n">
        <v>200</v>
      </c>
      <c r="D4851" s="22" t="n">
        <v>74</v>
      </c>
      <c r="E4851" s="22" t="n">
        <v>11</v>
      </c>
      <c r="F4851" s="22" t="n">
        <f aca="false">D4851/SUM(C4851:E4851)</f>
        <v>0.259649122807017</v>
      </c>
      <c r="G4851" s="22" t="n">
        <v>197.08</v>
      </c>
      <c r="H4851" s="22" t="n">
        <v>79.83</v>
      </c>
      <c r="I4851" s="22" t="n">
        <v>8.08</v>
      </c>
      <c r="J4851" s="22" t="n">
        <v>1.520785</v>
      </c>
      <c r="K4851" s="22" t="n">
        <v>0.2074</v>
      </c>
      <c r="O4851" s="23"/>
    </row>
    <row r="4852" customFormat="false" ht="15" hidden="false" customHeight="false" outlineLevel="0" collapsed="false">
      <c r="A4852" s="22" t="s">
        <v>1514</v>
      </c>
      <c r="B4852" s="22" t="n">
        <v>28</v>
      </c>
      <c r="C4852" s="22" t="n">
        <v>208</v>
      </c>
      <c r="D4852" s="22" t="n">
        <v>74</v>
      </c>
      <c r="E4852" s="22" t="n">
        <v>3</v>
      </c>
      <c r="F4852" s="22" t="n">
        <f aca="false">D4852/SUM(C4852:E4852)</f>
        <v>0.259649122807017</v>
      </c>
      <c r="G4852" s="22" t="n">
        <v>210.61</v>
      </c>
      <c r="H4852" s="22" t="n">
        <v>68.77</v>
      </c>
      <c r="I4852" s="22" t="n">
        <v>5.61</v>
      </c>
      <c r="J4852" s="22" t="n">
        <v>1.647044</v>
      </c>
      <c r="K4852" s="22" t="n">
        <v>0.32191</v>
      </c>
      <c r="O4852" s="23"/>
    </row>
    <row r="4853" customFormat="false" ht="15" hidden="false" customHeight="false" outlineLevel="0" collapsed="false">
      <c r="A4853" s="22" t="s">
        <v>2368</v>
      </c>
      <c r="B4853" s="22" t="n">
        <v>40</v>
      </c>
      <c r="C4853" s="22" t="n">
        <v>206</v>
      </c>
      <c r="D4853" s="22" t="n">
        <v>74</v>
      </c>
      <c r="E4853" s="22" t="n">
        <v>5</v>
      </c>
      <c r="F4853" s="22" t="n">
        <f aca="false">D4853/SUM(C4853:E4853)</f>
        <v>0.259649122807017</v>
      </c>
      <c r="G4853" s="22" t="n">
        <v>207.19</v>
      </c>
      <c r="H4853" s="22" t="n">
        <v>71.62</v>
      </c>
      <c r="I4853" s="22" t="n">
        <v>6.19</v>
      </c>
      <c r="J4853" s="22" t="n">
        <v>0.314437</v>
      </c>
      <c r="K4853" s="22" t="n">
        <v>0.812826</v>
      </c>
      <c r="O4853" s="23"/>
    </row>
    <row r="4854" customFormat="false" ht="15" hidden="false" customHeight="false" outlineLevel="0" collapsed="false">
      <c r="A4854" s="22" t="s">
        <v>2907</v>
      </c>
      <c r="B4854" s="22" t="n">
        <v>17</v>
      </c>
      <c r="C4854" s="22" t="n">
        <v>137</v>
      </c>
      <c r="D4854" s="22" t="n">
        <v>49</v>
      </c>
      <c r="E4854" s="22" t="n">
        <v>3</v>
      </c>
      <c r="F4854" s="22" t="n">
        <f aca="false">D4854/SUM(C4854:E4854)</f>
        <v>0.259259259259259</v>
      </c>
      <c r="G4854" s="22" t="n">
        <v>138</v>
      </c>
      <c r="H4854" s="22" t="n">
        <v>47</v>
      </c>
      <c r="I4854" s="22" t="n">
        <v>4</v>
      </c>
      <c r="J4854" s="22" t="n">
        <v>0.343181</v>
      </c>
      <c r="K4854" s="22" t="n">
        <v>0.771459</v>
      </c>
      <c r="O4854" s="23"/>
    </row>
    <row r="4855" customFormat="false" ht="15" hidden="false" customHeight="false" outlineLevel="0" collapsed="false">
      <c r="A4855" s="22" t="s">
        <v>942</v>
      </c>
      <c r="B4855" s="22" t="n">
        <v>30</v>
      </c>
      <c r="C4855" s="22" t="n">
        <v>8</v>
      </c>
      <c r="D4855" s="22" t="n">
        <v>50</v>
      </c>
      <c r="E4855" s="22" t="n">
        <v>135</v>
      </c>
      <c r="F4855" s="22" t="n">
        <f aca="false">D4855/SUM(C4855:E4855)</f>
        <v>0.259067357512953</v>
      </c>
      <c r="G4855" s="22" t="n">
        <v>5.64</v>
      </c>
      <c r="H4855" s="22" t="n">
        <v>54.72</v>
      </c>
      <c r="I4855" s="22" t="n">
        <v>132.64</v>
      </c>
      <c r="J4855" s="22" t="n">
        <v>1.433218</v>
      </c>
      <c r="K4855" s="22" t="n">
        <v>0.211468</v>
      </c>
      <c r="O4855" s="23"/>
    </row>
    <row r="4856" customFormat="false" ht="15" hidden="false" customHeight="false" outlineLevel="0" collapsed="false">
      <c r="A4856" s="22" t="s">
        <v>2908</v>
      </c>
      <c r="B4856" s="22" t="n">
        <v>37</v>
      </c>
      <c r="C4856" s="22" t="n">
        <v>165</v>
      </c>
      <c r="D4856" s="22" t="n">
        <v>58</v>
      </c>
      <c r="E4856" s="22" t="n">
        <v>1</v>
      </c>
      <c r="F4856" s="22" t="n">
        <f aca="false">D4856/SUM(C4856:E4856)</f>
        <v>0.258928571428571</v>
      </c>
      <c r="G4856" s="22" t="n">
        <v>168.02</v>
      </c>
      <c r="H4856" s="22" t="n">
        <v>51.96</v>
      </c>
      <c r="I4856" s="22" t="n">
        <v>4.02</v>
      </c>
      <c r="J4856" s="22" t="n">
        <v>3.022007</v>
      </c>
      <c r="K4856" s="22" t="n">
        <v>0.141995</v>
      </c>
      <c r="O4856" s="23"/>
    </row>
    <row r="4857" customFormat="false" ht="15" hidden="false" customHeight="false" outlineLevel="0" collapsed="false">
      <c r="A4857" s="22" t="s">
        <v>2635</v>
      </c>
      <c r="B4857" s="22" t="n">
        <v>74</v>
      </c>
      <c r="C4857" s="22" t="n">
        <v>205</v>
      </c>
      <c r="D4857" s="22" t="n">
        <v>73</v>
      </c>
      <c r="E4857" s="22" t="n">
        <v>4</v>
      </c>
      <c r="F4857" s="22" t="n">
        <f aca="false">D4857/SUM(C4857:E4857)</f>
        <v>0.25886524822695</v>
      </c>
      <c r="G4857" s="22" t="n">
        <v>206.82</v>
      </c>
      <c r="H4857" s="22" t="n">
        <v>69.37</v>
      </c>
      <c r="I4857" s="22" t="n">
        <v>5.82</v>
      </c>
      <c r="J4857" s="22" t="n">
        <v>0.773515</v>
      </c>
      <c r="K4857" s="22" t="n">
        <v>0.474887</v>
      </c>
      <c r="O4857" s="23"/>
    </row>
    <row r="4858" customFormat="false" ht="15" hidden="false" customHeight="false" outlineLevel="0" collapsed="false">
      <c r="A4858" s="22" t="s">
        <v>2909</v>
      </c>
      <c r="B4858" s="22" t="n">
        <v>41</v>
      </c>
      <c r="C4858" s="22" t="n">
        <v>5</v>
      </c>
      <c r="D4858" s="22" t="n">
        <v>73</v>
      </c>
      <c r="E4858" s="22" t="n">
        <v>204</v>
      </c>
      <c r="F4858" s="22" t="n">
        <f aca="false">D4858/SUM(C4858:E4858)</f>
        <v>0.25886524822695</v>
      </c>
      <c r="G4858" s="22" t="n">
        <v>6.11</v>
      </c>
      <c r="H4858" s="22" t="n">
        <v>70.79</v>
      </c>
      <c r="I4858" s="22" t="n">
        <v>205.11</v>
      </c>
      <c r="J4858" s="22" t="n">
        <v>0.276012</v>
      </c>
      <c r="K4858" s="22" t="n">
        <v>0.812188</v>
      </c>
      <c r="O4858" s="23"/>
    </row>
    <row r="4859" customFormat="false" ht="15" hidden="false" customHeight="false" outlineLevel="0" collapsed="false">
      <c r="A4859" s="22" t="s">
        <v>2909</v>
      </c>
      <c r="B4859" s="22" t="n">
        <v>82</v>
      </c>
      <c r="C4859" s="22" t="n">
        <v>5</v>
      </c>
      <c r="D4859" s="22" t="n">
        <v>73</v>
      </c>
      <c r="E4859" s="22" t="n">
        <v>204</v>
      </c>
      <c r="F4859" s="22" t="n">
        <f aca="false">D4859/SUM(C4859:E4859)</f>
        <v>0.25886524822695</v>
      </c>
      <c r="G4859" s="22" t="n">
        <v>6.11</v>
      </c>
      <c r="H4859" s="22" t="n">
        <v>70.79</v>
      </c>
      <c r="I4859" s="22" t="n">
        <v>205.11</v>
      </c>
      <c r="J4859" s="22" t="n">
        <v>0.276012</v>
      </c>
      <c r="K4859" s="22" t="n">
        <v>0.812188</v>
      </c>
      <c r="O4859" s="23"/>
    </row>
    <row r="4860" customFormat="false" ht="15" hidden="false" customHeight="false" outlineLevel="0" collapsed="false">
      <c r="A4860" s="22" t="s">
        <v>2910</v>
      </c>
      <c r="B4860" s="22" t="n">
        <v>90</v>
      </c>
      <c r="C4860" s="22" t="n">
        <v>120</v>
      </c>
      <c r="D4860" s="22" t="n">
        <v>44</v>
      </c>
      <c r="E4860" s="22" t="n">
        <v>6</v>
      </c>
      <c r="F4860" s="22" t="n">
        <f aca="false">D4860/SUM(C4860:E4860)</f>
        <v>0.258823529411765</v>
      </c>
      <c r="G4860" s="22" t="n">
        <v>118.61</v>
      </c>
      <c r="H4860" s="22" t="n">
        <v>46.78</v>
      </c>
      <c r="I4860" s="22" t="n">
        <v>4.61</v>
      </c>
      <c r="J4860" s="22" t="n">
        <v>0.598936</v>
      </c>
      <c r="K4860" s="22" t="n">
        <v>0.40756</v>
      </c>
      <c r="O4860" s="23"/>
    </row>
    <row r="4861" customFormat="false" ht="15" hidden="false" customHeight="false" outlineLevel="0" collapsed="false">
      <c r="A4861" s="22" t="s">
        <v>2890</v>
      </c>
      <c r="B4861" s="22" t="n">
        <v>15</v>
      </c>
      <c r="C4861" s="22" t="n">
        <v>126</v>
      </c>
      <c r="D4861" s="22" t="n">
        <v>66</v>
      </c>
      <c r="E4861" s="22" t="n">
        <v>63</v>
      </c>
      <c r="F4861" s="22" t="n">
        <f aca="false">D4861/SUM(C4861:E4861)</f>
        <v>0.258823529411765</v>
      </c>
      <c r="G4861" s="22" t="n">
        <v>99.14</v>
      </c>
      <c r="H4861" s="22" t="n">
        <v>119.72</v>
      </c>
      <c r="I4861" s="22" t="n">
        <v>36.14</v>
      </c>
      <c r="J4861" s="22" t="n">
        <v>51.340229</v>
      </c>
      <c r="K4861" s="22" t="n">
        <v>0</v>
      </c>
      <c r="O4861" s="23"/>
    </row>
    <row r="4862" customFormat="false" ht="15" hidden="false" customHeight="false" outlineLevel="0" collapsed="false">
      <c r="A4862" s="22" t="s">
        <v>2911</v>
      </c>
      <c r="B4862" s="22" t="n">
        <v>121</v>
      </c>
      <c r="C4862" s="22" t="n">
        <v>122</v>
      </c>
      <c r="D4862" s="22" t="n">
        <v>44</v>
      </c>
      <c r="E4862" s="22" t="n">
        <v>4</v>
      </c>
      <c r="F4862" s="22" t="n">
        <f aca="false">D4862/SUM(C4862:E4862)</f>
        <v>0.258823529411765</v>
      </c>
      <c r="G4862" s="22" t="n">
        <v>121.98</v>
      </c>
      <c r="H4862" s="22" t="n">
        <v>44.05</v>
      </c>
      <c r="I4862" s="22" t="n">
        <v>3.98</v>
      </c>
      <c r="J4862" s="22" t="n">
        <v>0.000194</v>
      </c>
      <c r="K4862" s="22" t="n">
        <v>1</v>
      </c>
      <c r="O4862" s="23"/>
    </row>
    <row r="4863" customFormat="false" ht="15" hidden="false" customHeight="false" outlineLevel="0" collapsed="false">
      <c r="A4863" s="22" t="s">
        <v>1445</v>
      </c>
      <c r="B4863" s="22" t="n">
        <v>21</v>
      </c>
      <c r="C4863" s="22" t="n">
        <v>207</v>
      </c>
      <c r="D4863" s="22" t="n">
        <v>74</v>
      </c>
      <c r="E4863" s="22" t="n">
        <v>5</v>
      </c>
      <c r="F4863" s="22" t="n">
        <f aca="false">D4863/SUM(C4863:E4863)</f>
        <v>0.258741258741259</v>
      </c>
      <c r="G4863" s="22" t="n">
        <v>208.17</v>
      </c>
      <c r="H4863" s="22" t="n">
        <v>71.66</v>
      </c>
      <c r="I4863" s="22" t="n">
        <v>6.17</v>
      </c>
      <c r="J4863" s="22" t="n">
        <v>0.303795</v>
      </c>
      <c r="K4863" s="22" t="n">
        <v>0.812731</v>
      </c>
      <c r="O4863" s="23"/>
    </row>
    <row r="4864" customFormat="false" ht="15" hidden="false" customHeight="false" outlineLevel="0" collapsed="false">
      <c r="A4864" s="22" t="s">
        <v>2912</v>
      </c>
      <c r="B4864" s="22" t="n">
        <v>22</v>
      </c>
      <c r="C4864" s="22" t="n">
        <v>202</v>
      </c>
      <c r="D4864" s="22" t="n">
        <v>74</v>
      </c>
      <c r="E4864" s="22" t="n">
        <v>10</v>
      </c>
      <c r="F4864" s="22" t="n">
        <f aca="false">D4864/SUM(C4864:E4864)</f>
        <v>0.258741258741259</v>
      </c>
      <c r="G4864" s="22" t="n">
        <v>199.72</v>
      </c>
      <c r="H4864" s="22" t="n">
        <v>78.55</v>
      </c>
      <c r="I4864" s="22" t="n">
        <v>7.72</v>
      </c>
      <c r="J4864" s="22" t="n">
        <v>0.960587</v>
      </c>
      <c r="K4864" s="22" t="n">
        <v>0.386012</v>
      </c>
      <c r="O4864" s="23"/>
    </row>
    <row r="4865" customFormat="false" ht="15" hidden="false" customHeight="false" outlineLevel="0" collapsed="false">
      <c r="A4865" s="22" t="s">
        <v>2913</v>
      </c>
      <c r="B4865" s="22" t="n">
        <v>103</v>
      </c>
      <c r="C4865" s="22" t="n">
        <v>7</v>
      </c>
      <c r="D4865" s="22" t="n">
        <v>74</v>
      </c>
      <c r="E4865" s="22" t="n">
        <v>205</v>
      </c>
      <c r="F4865" s="22" t="n">
        <f aca="false">D4865/SUM(C4865:E4865)</f>
        <v>0.258741258741259</v>
      </c>
      <c r="G4865" s="22" t="n">
        <v>6.77</v>
      </c>
      <c r="H4865" s="22" t="n">
        <v>74.46</v>
      </c>
      <c r="I4865" s="22" t="n">
        <v>204.77</v>
      </c>
      <c r="J4865" s="22" t="n">
        <v>0.010988</v>
      </c>
      <c r="K4865" s="22" t="n">
        <v>0.823232</v>
      </c>
      <c r="O4865" s="23"/>
    </row>
    <row r="4866" customFormat="false" ht="15" hidden="false" customHeight="false" outlineLevel="0" collapsed="false">
      <c r="A4866" s="22" t="s">
        <v>2528</v>
      </c>
      <c r="B4866" s="22" t="n">
        <v>53</v>
      </c>
      <c r="C4866" s="22" t="n">
        <v>124</v>
      </c>
      <c r="D4866" s="22" t="n">
        <v>45</v>
      </c>
      <c r="E4866" s="22" t="n">
        <v>5</v>
      </c>
      <c r="F4866" s="22" t="n">
        <f aca="false">D4866/SUM(C4866:E4866)</f>
        <v>0.258620689655172</v>
      </c>
      <c r="G4866" s="22" t="n">
        <v>123.35</v>
      </c>
      <c r="H4866" s="22" t="n">
        <v>46.31</v>
      </c>
      <c r="I4866" s="22" t="n">
        <v>4.35</v>
      </c>
      <c r="J4866" s="22" t="n">
        <v>0.138711</v>
      </c>
      <c r="K4866" s="22" t="n">
        <v>0.77397</v>
      </c>
      <c r="O4866" s="23"/>
    </row>
    <row r="4867" customFormat="false" ht="15" hidden="false" customHeight="false" outlineLevel="0" collapsed="false">
      <c r="A4867" s="22" t="s">
        <v>2914</v>
      </c>
      <c r="B4867" s="22" t="n">
        <v>74</v>
      </c>
      <c r="C4867" s="22" t="n">
        <v>186</v>
      </c>
      <c r="D4867" s="22" t="n">
        <v>69</v>
      </c>
      <c r="E4867" s="22" t="n">
        <v>12</v>
      </c>
      <c r="F4867" s="22" t="n">
        <f aca="false">D4867/SUM(C4867:E4867)</f>
        <v>0.258426966292135</v>
      </c>
      <c r="G4867" s="22" t="n">
        <v>182.1</v>
      </c>
      <c r="H4867" s="22" t="n">
        <v>76.8</v>
      </c>
      <c r="I4867" s="22" t="n">
        <v>8.1</v>
      </c>
      <c r="J4867" s="22" t="n">
        <v>2.756228</v>
      </c>
      <c r="K4867" s="22" t="n">
        <v>0.132414</v>
      </c>
      <c r="O4867" s="23"/>
    </row>
    <row r="4868" customFormat="false" ht="15" hidden="false" customHeight="false" outlineLevel="0" collapsed="false">
      <c r="A4868" s="22" t="s">
        <v>559</v>
      </c>
      <c r="B4868" s="22" t="n">
        <v>80</v>
      </c>
      <c r="C4868" s="22" t="n">
        <v>195</v>
      </c>
      <c r="D4868" s="22" t="n">
        <v>70</v>
      </c>
      <c r="E4868" s="22" t="n">
        <v>6</v>
      </c>
      <c r="F4868" s="22" t="n">
        <f aca="false">D4868/SUM(C4868:E4868)</f>
        <v>0.25830258302583</v>
      </c>
      <c r="G4868" s="22" t="n">
        <v>195.2</v>
      </c>
      <c r="H4868" s="22" t="n">
        <v>69.59</v>
      </c>
      <c r="I4868" s="22" t="n">
        <v>6.2</v>
      </c>
      <c r="J4868" s="22" t="n">
        <v>0.009219</v>
      </c>
      <c r="K4868" s="22" t="n">
        <v>1</v>
      </c>
      <c r="O4868" s="23"/>
    </row>
    <row r="4869" customFormat="false" ht="15" hidden="false" customHeight="false" outlineLevel="0" collapsed="false">
      <c r="A4869" s="22" t="s">
        <v>2915</v>
      </c>
      <c r="B4869" s="22" t="n">
        <v>61</v>
      </c>
      <c r="C4869" s="22" t="n">
        <v>8</v>
      </c>
      <c r="D4869" s="22" t="n">
        <v>71</v>
      </c>
      <c r="E4869" s="22" t="n">
        <v>196</v>
      </c>
      <c r="F4869" s="22" t="n">
        <f aca="false">D4869/SUM(C4869:E4869)</f>
        <v>0.258181818181818</v>
      </c>
      <c r="G4869" s="22" t="n">
        <v>6.88</v>
      </c>
      <c r="H4869" s="22" t="n">
        <v>73.24</v>
      </c>
      <c r="I4869" s="22" t="n">
        <v>194.88</v>
      </c>
      <c r="J4869" s="22" t="n">
        <v>0.256832</v>
      </c>
      <c r="K4869" s="22" t="n">
        <v>0.64901</v>
      </c>
      <c r="O4869" s="23"/>
    </row>
    <row r="4870" customFormat="false" ht="15" hidden="false" customHeight="false" outlineLevel="0" collapsed="false">
      <c r="A4870" s="22" t="s">
        <v>734</v>
      </c>
      <c r="B4870" s="22" t="n">
        <v>104</v>
      </c>
      <c r="C4870" s="22" t="n">
        <v>201</v>
      </c>
      <c r="D4870" s="22" t="n">
        <v>71</v>
      </c>
      <c r="E4870" s="22" t="n">
        <v>3</v>
      </c>
      <c r="F4870" s="22" t="n">
        <f aca="false">D4870/SUM(C4870:E4870)</f>
        <v>0.258181818181818</v>
      </c>
      <c r="G4870" s="22" t="n">
        <v>203.39</v>
      </c>
      <c r="H4870" s="22" t="n">
        <v>66.22</v>
      </c>
      <c r="I4870" s="22" t="n">
        <v>5.39</v>
      </c>
      <c r="J4870" s="22" t="n">
        <v>1.432881</v>
      </c>
      <c r="K4870" s="22" t="n">
        <v>0.318525</v>
      </c>
      <c r="O4870" s="23"/>
    </row>
    <row r="4871" customFormat="false" ht="15" hidden="false" customHeight="false" outlineLevel="0" collapsed="false">
      <c r="A4871" s="22" t="s">
        <v>2916</v>
      </c>
      <c r="B4871" s="22" t="n">
        <v>49</v>
      </c>
      <c r="C4871" s="22" t="n">
        <v>204</v>
      </c>
      <c r="D4871" s="22" t="n">
        <v>72</v>
      </c>
      <c r="E4871" s="22" t="n">
        <v>3</v>
      </c>
      <c r="F4871" s="22" t="n">
        <f aca="false">D4871/SUM(C4871:E4871)</f>
        <v>0.258064516129032</v>
      </c>
      <c r="G4871" s="22" t="n">
        <v>206.45</v>
      </c>
      <c r="H4871" s="22" t="n">
        <v>67.1</v>
      </c>
      <c r="I4871" s="22" t="n">
        <v>5.45</v>
      </c>
      <c r="J4871" s="22" t="n">
        <v>1.489926</v>
      </c>
      <c r="K4871" s="22" t="n">
        <v>0.319042</v>
      </c>
      <c r="O4871" s="23"/>
    </row>
    <row r="4872" customFormat="false" ht="15" hidden="false" customHeight="false" outlineLevel="0" collapsed="false">
      <c r="A4872" s="22" t="s">
        <v>2917</v>
      </c>
      <c r="B4872" s="22" t="n">
        <v>18</v>
      </c>
      <c r="C4872" s="22" t="n">
        <v>206</v>
      </c>
      <c r="D4872" s="22" t="n">
        <v>73</v>
      </c>
      <c r="E4872" s="22" t="n">
        <v>4</v>
      </c>
      <c r="F4872" s="22" t="n">
        <f aca="false">D4872/SUM(C4872:E4872)</f>
        <v>0.257950530035336</v>
      </c>
      <c r="G4872" s="22" t="n">
        <v>207.8</v>
      </c>
      <c r="H4872" s="22" t="n">
        <v>69.41</v>
      </c>
      <c r="I4872" s="22" t="n">
        <v>5.8</v>
      </c>
      <c r="J4872" s="22" t="n">
        <v>0.757893</v>
      </c>
      <c r="K4872" s="22" t="n">
        <v>0.475376</v>
      </c>
      <c r="O4872" s="23"/>
    </row>
    <row r="4873" customFormat="false" ht="15" hidden="false" customHeight="false" outlineLevel="0" collapsed="false">
      <c r="A4873" s="22" t="s">
        <v>2918</v>
      </c>
      <c r="B4873" s="22" t="n">
        <v>98</v>
      </c>
      <c r="C4873" s="22" t="n">
        <v>205</v>
      </c>
      <c r="D4873" s="22" t="n">
        <v>73</v>
      </c>
      <c r="E4873" s="22" t="n">
        <v>5</v>
      </c>
      <c r="F4873" s="22" t="n">
        <f aca="false">D4873/SUM(C4873:E4873)</f>
        <v>0.257950530035336</v>
      </c>
      <c r="G4873" s="22" t="n">
        <v>206.09</v>
      </c>
      <c r="H4873" s="22" t="n">
        <v>70.83</v>
      </c>
      <c r="I4873" s="22" t="n">
        <v>6.09</v>
      </c>
      <c r="J4873" s="22" t="n">
        <v>0.265974</v>
      </c>
      <c r="K4873" s="22" t="n">
        <v>0.812167</v>
      </c>
      <c r="O4873" s="23"/>
    </row>
    <row r="4874" customFormat="false" ht="15" hidden="false" customHeight="false" outlineLevel="0" collapsed="false">
      <c r="A4874" s="22" t="s">
        <v>2919</v>
      </c>
      <c r="B4874" s="22" t="n">
        <v>10</v>
      </c>
      <c r="C4874" s="22" t="n">
        <v>208</v>
      </c>
      <c r="D4874" s="22" t="n">
        <v>73</v>
      </c>
      <c r="E4874" s="22" t="n">
        <v>2</v>
      </c>
      <c r="F4874" s="22" t="n">
        <f aca="false">D4874/SUM(C4874:E4874)</f>
        <v>0.257950530035336</v>
      </c>
      <c r="G4874" s="22" t="n">
        <v>211.24</v>
      </c>
      <c r="H4874" s="22" t="n">
        <v>66.52</v>
      </c>
      <c r="I4874" s="22" t="n">
        <v>5.24</v>
      </c>
      <c r="J4874" s="22" t="n">
        <v>2.681237</v>
      </c>
      <c r="K4874" s="22" t="n">
        <v>0.130099</v>
      </c>
      <c r="O4874" s="23"/>
    </row>
    <row r="4875" customFormat="false" ht="15" hidden="false" customHeight="false" outlineLevel="0" collapsed="false">
      <c r="A4875" s="22" t="s">
        <v>2920</v>
      </c>
      <c r="B4875" s="22" t="n">
        <v>93</v>
      </c>
      <c r="C4875" s="22" t="n">
        <v>127</v>
      </c>
      <c r="D4875" s="22" t="n">
        <v>65</v>
      </c>
      <c r="E4875" s="22" t="n">
        <v>60</v>
      </c>
      <c r="F4875" s="22" t="n">
        <f aca="false">D4875/SUM(C4875:E4875)</f>
        <v>0.257936507936508</v>
      </c>
      <c r="G4875" s="22" t="n">
        <v>100.95</v>
      </c>
      <c r="H4875" s="22" t="n">
        <v>117.09</v>
      </c>
      <c r="I4875" s="22" t="n">
        <v>33.95</v>
      </c>
      <c r="J4875" s="22" t="n">
        <v>49.876936</v>
      </c>
      <c r="K4875" s="22" t="n">
        <v>0</v>
      </c>
      <c r="O4875" s="23"/>
    </row>
    <row r="4876" customFormat="false" ht="15" hidden="false" customHeight="false" outlineLevel="0" collapsed="false">
      <c r="A4876" s="22" t="s">
        <v>2921</v>
      </c>
      <c r="B4876" s="22" t="n">
        <v>60</v>
      </c>
      <c r="C4876" s="22" t="n">
        <v>7</v>
      </c>
      <c r="D4876" s="22" t="n">
        <v>41</v>
      </c>
      <c r="E4876" s="22" t="n">
        <v>111</v>
      </c>
      <c r="F4876" s="22" t="n">
        <f aca="false">D4876/SUM(C4876:E4876)</f>
        <v>0.257861635220126</v>
      </c>
      <c r="G4876" s="22" t="n">
        <v>4.76</v>
      </c>
      <c r="H4876" s="22" t="n">
        <v>45.49</v>
      </c>
      <c r="I4876" s="22" t="n">
        <v>108.76</v>
      </c>
      <c r="J4876" s="22" t="n">
        <v>1.54742</v>
      </c>
      <c r="K4876" s="22" t="n">
        <v>0.261532</v>
      </c>
      <c r="O4876" s="23"/>
    </row>
    <row r="4877" customFormat="false" ht="15" hidden="false" customHeight="false" outlineLevel="0" collapsed="false">
      <c r="A4877" s="22" t="s">
        <v>2486</v>
      </c>
      <c r="B4877" s="22" t="n">
        <v>18</v>
      </c>
      <c r="C4877" s="22" t="n">
        <v>7</v>
      </c>
      <c r="D4877" s="22" t="n">
        <v>66</v>
      </c>
      <c r="E4877" s="22" t="n">
        <v>183</v>
      </c>
      <c r="F4877" s="22" t="n">
        <f aca="false">D4877/SUM(C4877:E4877)</f>
        <v>0.2578125</v>
      </c>
      <c r="G4877" s="22" t="n">
        <v>6.25</v>
      </c>
      <c r="H4877" s="22" t="n">
        <v>67.5</v>
      </c>
      <c r="I4877" s="22" t="n">
        <v>182.25</v>
      </c>
      <c r="J4877" s="22" t="n">
        <v>0.12642</v>
      </c>
      <c r="K4877" s="22" t="n">
        <v>0.641215</v>
      </c>
      <c r="O4877" s="23"/>
    </row>
    <row r="4878" customFormat="false" ht="15" hidden="false" customHeight="false" outlineLevel="0" collapsed="false">
      <c r="A4878" s="22" t="s">
        <v>2922</v>
      </c>
      <c r="B4878" s="22" t="n">
        <v>95</v>
      </c>
      <c r="C4878" s="22" t="n">
        <v>162</v>
      </c>
      <c r="D4878" s="22" t="n">
        <v>58</v>
      </c>
      <c r="E4878" s="22" t="n">
        <v>5</v>
      </c>
      <c r="F4878" s="22" t="n">
        <f aca="false">D4878/SUM(C4878:E4878)</f>
        <v>0.257777777777778</v>
      </c>
      <c r="G4878" s="22" t="n">
        <v>162.14</v>
      </c>
      <c r="H4878" s="22" t="n">
        <v>57.72</v>
      </c>
      <c r="I4878" s="22" t="n">
        <v>5.14</v>
      </c>
      <c r="J4878" s="22" t="n">
        <v>0.005127</v>
      </c>
      <c r="K4878" s="22" t="n">
        <v>1</v>
      </c>
      <c r="O4878" s="23"/>
    </row>
    <row r="4879" customFormat="false" ht="15" hidden="false" customHeight="false" outlineLevel="0" collapsed="false">
      <c r="A4879" s="22" t="s">
        <v>869</v>
      </c>
      <c r="B4879" s="22" t="n">
        <v>30</v>
      </c>
      <c r="C4879" s="22" t="n">
        <v>124</v>
      </c>
      <c r="D4879" s="22" t="n">
        <v>43</v>
      </c>
      <c r="E4879" s="22" t="n">
        <v>0</v>
      </c>
      <c r="F4879" s="22" t="n">
        <f aca="false">D4879/SUM(C4879:E4879)</f>
        <v>0.25748502994012</v>
      </c>
      <c r="G4879" s="22" t="n">
        <v>126.77</v>
      </c>
      <c r="H4879" s="22" t="n">
        <v>37.46</v>
      </c>
      <c r="I4879" s="22" t="n">
        <v>2.77</v>
      </c>
      <c r="J4879" s="22" t="n">
        <v>3.646426</v>
      </c>
      <c r="K4879" s="22" t="n">
        <v>0.078602</v>
      </c>
      <c r="O4879" s="23"/>
    </row>
    <row r="4880" customFormat="false" ht="15" hidden="false" customHeight="false" outlineLevel="0" collapsed="false">
      <c r="A4880" s="22" t="s">
        <v>2923</v>
      </c>
      <c r="B4880" s="22" t="n">
        <v>73</v>
      </c>
      <c r="C4880" s="22" t="n">
        <v>3</v>
      </c>
      <c r="D4880" s="22" t="n">
        <v>70</v>
      </c>
      <c r="E4880" s="22" t="n">
        <v>199</v>
      </c>
      <c r="F4880" s="22" t="n">
        <f aca="false">D4880/SUM(C4880:E4880)</f>
        <v>0.257352941176471</v>
      </c>
      <c r="G4880" s="22" t="n">
        <v>5.31</v>
      </c>
      <c r="H4880" s="22" t="n">
        <v>65.38</v>
      </c>
      <c r="I4880" s="22" t="n">
        <v>201.31</v>
      </c>
      <c r="J4880" s="22" t="n">
        <v>1.356717</v>
      </c>
      <c r="K4880" s="22" t="n">
        <v>0.31888</v>
      </c>
      <c r="O4880" s="23"/>
    </row>
    <row r="4881" customFormat="false" ht="15" hidden="false" customHeight="false" outlineLevel="0" collapsed="false">
      <c r="A4881" s="22" t="s">
        <v>2924</v>
      </c>
      <c r="B4881" s="22" t="n">
        <v>13</v>
      </c>
      <c r="C4881" s="22" t="n">
        <v>170</v>
      </c>
      <c r="D4881" s="22" t="n">
        <v>62</v>
      </c>
      <c r="E4881" s="22" t="n">
        <v>9</v>
      </c>
      <c r="F4881" s="22" t="n">
        <f aca="false">D4881/SUM(C4881:E4881)</f>
        <v>0.257261410788382</v>
      </c>
      <c r="G4881" s="22" t="n">
        <v>167.64</v>
      </c>
      <c r="H4881" s="22" t="n">
        <v>66.72</v>
      </c>
      <c r="I4881" s="22" t="n">
        <v>6.64</v>
      </c>
      <c r="J4881" s="22" t="n">
        <v>1.207062</v>
      </c>
      <c r="K4881" s="22" t="n">
        <v>0.250167</v>
      </c>
      <c r="O4881" s="23"/>
    </row>
    <row r="4882" customFormat="false" ht="15" hidden="false" customHeight="false" outlineLevel="0" collapsed="false">
      <c r="A4882" s="22" t="s">
        <v>2924</v>
      </c>
      <c r="B4882" s="22" t="n">
        <v>26</v>
      </c>
      <c r="C4882" s="22" t="n">
        <v>170</v>
      </c>
      <c r="D4882" s="22" t="n">
        <v>62</v>
      </c>
      <c r="E4882" s="22" t="n">
        <v>9</v>
      </c>
      <c r="F4882" s="22" t="n">
        <f aca="false">D4882/SUM(C4882:E4882)</f>
        <v>0.257261410788382</v>
      </c>
      <c r="G4882" s="22" t="n">
        <v>167.64</v>
      </c>
      <c r="H4882" s="22" t="n">
        <v>66.72</v>
      </c>
      <c r="I4882" s="22" t="n">
        <v>6.64</v>
      </c>
      <c r="J4882" s="22" t="n">
        <v>1.207062</v>
      </c>
      <c r="K4882" s="22" t="n">
        <v>0.250167</v>
      </c>
      <c r="O4882" s="23"/>
    </row>
    <row r="4883" customFormat="false" ht="15" hidden="false" customHeight="false" outlineLevel="0" collapsed="false">
      <c r="A4883" s="22" t="s">
        <v>2315</v>
      </c>
      <c r="B4883" s="22" t="n">
        <v>22</v>
      </c>
      <c r="C4883" s="22" t="n">
        <v>199</v>
      </c>
      <c r="D4883" s="22" t="n">
        <v>72</v>
      </c>
      <c r="E4883" s="22" t="n">
        <v>9</v>
      </c>
      <c r="F4883" s="22" t="n">
        <f aca="false">D4883/SUM(C4883:E4883)</f>
        <v>0.257142857142857</v>
      </c>
      <c r="G4883" s="22" t="n">
        <v>197.23</v>
      </c>
      <c r="H4883" s="22" t="n">
        <v>75.54</v>
      </c>
      <c r="I4883" s="22" t="n">
        <v>7.23</v>
      </c>
      <c r="J4883" s="22" t="n">
        <v>0.61349</v>
      </c>
      <c r="K4883" s="22" t="n">
        <v>0.383336</v>
      </c>
      <c r="O4883" s="23"/>
    </row>
    <row r="4884" customFormat="false" ht="15" hidden="false" customHeight="false" outlineLevel="0" collapsed="false">
      <c r="A4884" s="22" t="s">
        <v>2315</v>
      </c>
      <c r="B4884" s="22" t="n">
        <v>79</v>
      </c>
      <c r="C4884" s="22" t="n">
        <v>199</v>
      </c>
      <c r="D4884" s="22" t="n">
        <v>72</v>
      </c>
      <c r="E4884" s="22" t="n">
        <v>9</v>
      </c>
      <c r="F4884" s="22" t="n">
        <f aca="false">D4884/SUM(C4884:E4884)</f>
        <v>0.257142857142857</v>
      </c>
      <c r="G4884" s="22" t="n">
        <v>197.23</v>
      </c>
      <c r="H4884" s="22" t="n">
        <v>75.54</v>
      </c>
      <c r="I4884" s="22" t="n">
        <v>7.23</v>
      </c>
      <c r="J4884" s="22" t="n">
        <v>0.61349</v>
      </c>
      <c r="K4884" s="22" t="n">
        <v>0.383336</v>
      </c>
      <c r="O4884" s="23"/>
    </row>
    <row r="4885" customFormat="false" ht="15" hidden="false" customHeight="false" outlineLevel="0" collapsed="false">
      <c r="A4885" s="22" t="s">
        <v>2925</v>
      </c>
      <c r="B4885" s="22" t="n">
        <v>125</v>
      </c>
      <c r="C4885" s="22" t="n">
        <v>4</v>
      </c>
      <c r="D4885" s="22" t="n">
        <v>73</v>
      </c>
      <c r="E4885" s="22" t="n">
        <v>207</v>
      </c>
      <c r="F4885" s="22" t="n">
        <f aca="false">D4885/SUM(C4885:E4885)</f>
        <v>0.257042253521127</v>
      </c>
      <c r="G4885" s="22" t="n">
        <v>5.78</v>
      </c>
      <c r="H4885" s="22" t="n">
        <v>69.45</v>
      </c>
      <c r="I4885" s="22" t="n">
        <v>208.78</v>
      </c>
      <c r="J4885" s="22" t="n">
        <v>0.74251</v>
      </c>
      <c r="K4885" s="22" t="n">
        <v>0.62488</v>
      </c>
      <c r="O4885" s="23"/>
    </row>
    <row r="4886" customFormat="false" ht="15" hidden="false" customHeight="false" outlineLevel="0" collapsed="false">
      <c r="A4886" s="22" t="s">
        <v>2926</v>
      </c>
      <c r="B4886" s="22" t="n">
        <v>118</v>
      </c>
      <c r="C4886" s="22" t="n">
        <v>149</v>
      </c>
      <c r="D4886" s="22" t="n">
        <v>57</v>
      </c>
      <c r="E4886" s="22" t="n">
        <v>16</v>
      </c>
      <c r="F4886" s="22" t="n">
        <f aca="false">D4886/SUM(C4886:E4886)</f>
        <v>0.256756756756757</v>
      </c>
      <c r="G4886" s="22" t="n">
        <v>141.92</v>
      </c>
      <c r="H4886" s="22" t="n">
        <v>71.16</v>
      </c>
      <c r="I4886" s="22" t="n">
        <v>8.92</v>
      </c>
      <c r="J4886" s="22" t="n">
        <v>8.790289</v>
      </c>
      <c r="K4886" s="22" t="n">
        <v>0.005398</v>
      </c>
      <c r="O4886" s="23"/>
    </row>
    <row r="4887" customFormat="false" ht="15" hidden="false" customHeight="false" outlineLevel="0" collapsed="false">
      <c r="A4887" s="22" t="s">
        <v>2927</v>
      </c>
      <c r="B4887" s="22" t="n">
        <v>31</v>
      </c>
      <c r="C4887" s="22" t="n">
        <v>48</v>
      </c>
      <c r="D4887" s="22" t="n">
        <v>58</v>
      </c>
      <c r="E4887" s="22" t="n">
        <v>120</v>
      </c>
      <c r="F4887" s="22" t="n">
        <f aca="false">D4887/SUM(C4887:E4887)</f>
        <v>0.256637168141593</v>
      </c>
      <c r="G4887" s="22" t="n">
        <v>26.23</v>
      </c>
      <c r="H4887" s="22" t="n">
        <v>101.53</v>
      </c>
      <c r="I4887" s="22" t="n">
        <v>98.23</v>
      </c>
      <c r="J4887" s="22" t="n">
        <v>41.54398</v>
      </c>
      <c r="K4887" s="22" t="n">
        <v>0</v>
      </c>
      <c r="O4887" s="23"/>
    </row>
    <row r="4888" customFormat="false" ht="15" hidden="false" customHeight="false" outlineLevel="0" collapsed="false">
      <c r="A4888" s="22" t="s">
        <v>2928</v>
      </c>
      <c r="B4888" s="22" t="n">
        <v>37</v>
      </c>
      <c r="C4888" s="22" t="n">
        <v>12</v>
      </c>
      <c r="D4888" s="22" t="n">
        <v>68</v>
      </c>
      <c r="E4888" s="22" t="n">
        <v>185</v>
      </c>
      <c r="F4888" s="22" t="n">
        <f aca="false">D4888/SUM(C4888:E4888)</f>
        <v>0.256603773584906</v>
      </c>
      <c r="G4888" s="22" t="n">
        <v>7.98</v>
      </c>
      <c r="H4888" s="22" t="n">
        <v>76.03</v>
      </c>
      <c r="I4888" s="22" t="n">
        <v>180.98</v>
      </c>
      <c r="J4888" s="22" t="n">
        <v>2.956142</v>
      </c>
      <c r="K4888" s="22" t="n">
        <v>0.08769</v>
      </c>
      <c r="O4888" s="23"/>
    </row>
    <row r="4889" customFormat="false" ht="15" hidden="false" customHeight="false" outlineLevel="0" collapsed="false">
      <c r="A4889" s="22" t="s">
        <v>2929</v>
      </c>
      <c r="B4889" s="22" t="n">
        <v>122</v>
      </c>
      <c r="C4889" s="22" t="n">
        <v>191</v>
      </c>
      <c r="D4889" s="22" t="n">
        <v>68</v>
      </c>
      <c r="E4889" s="22" t="n">
        <v>6</v>
      </c>
      <c r="F4889" s="22" t="n">
        <f aca="false">D4889/SUM(C4889:E4889)</f>
        <v>0.256603773584906</v>
      </c>
      <c r="G4889" s="22" t="n">
        <v>191.04</v>
      </c>
      <c r="H4889" s="22" t="n">
        <v>67.92</v>
      </c>
      <c r="I4889" s="22" t="n">
        <v>6.04</v>
      </c>
      <c r="J4889" s="22" t="n">
        <v>0.000327</v>
      </c>
      <c r="K4889" s="22" t="n">
        <v>1</v>
      </c>
      <c r="O4889" s="23"/>
    </row>
    <row r="4890" customFormat="false" ht="15" hidden="false" customHeight="false" outlineLevel="0" collapsed="false">
      <c r="A4890" s="22" t="s">
        <v>2930</v>
      </c>
      <c r="B4890" s="22" t="n">
        <v>97</v>
      </c>
      <c r="C4890" s="22" t="n">
        <v>3</v>
      </c>
      <c r="D4890" s="22" t="n">
        <v>49</v>
      </c>
      <c r="E4890" s="22" t="n">
        <v>139</v>
      </c>
      <c r="F4890" s="22" t="n">
        <f aca="false">D4890/SUM(C4890:E4890)</f>
        <v>0.256544502617801</v>
      </c>
      <c r="G4890" s="22" t="n">
        <v>3.96</v>
      </c>
      <c r="H4890" s="22" t="n">
        <v>47.08</v>
      </c>
      <c r="I4890" s="22" t="n">
        <v>139.96</v>
      </c>
      <c r="J4890" s="22" t="n">
        <v>0.317264</v>
      </c>
      <c r="K4890" s="22" t="n">
        <v>0.771761</v>
      </c>
      <c r="O4890" s="23"/>
    </row>
    <row r="4891" customFormat="false" ht="15" hidden="false" customHeight="false" outlineLevel="0" collapsed="false">
      <c r="A4891" s="22" t="s">
        <v>2931</v>
      </c>
      <c r="B4891" s="22" t="n">
        <v>97</v>
      </c>
      <c r="C4891" s="22" t="n">
        <v>7</v>
      </c>
      <c r="D4891" s="22" t="n">
        <v>69</v>
      </c>
      <c r="E4891" s="22" t="n">
        <v>193</v>
      </c>
      <c r="F4891" s="22" t="n">
        <f aca="false">D4891/SUM(C4891:E4891)</f>
        <v>0.256505576208178</v>
      </c>
      <c r="G4891" s="22" t="n">
        <v>6.4</v>
      </c>
      <c r="H4891" s="22" t="n">
        <v>70.2</v>
      </c>
      <c r="I4891" s="22" t="n">
        <v>192.4</v>
      </c>
      <c r="J4891" s="22" t="n">
        <v>0.077982</v>
      </c>
      <c r="K4891" s="22" t="n">
        <v>0.814368</v>
      </c>
      <c r="O4891" s="23"/>
    </row>
    <row r="4892" customFormat="false" ht="15" hidden="false" customHeight="false" outlineLevel="0" collapsed="false">
      <c r="A4892" s="22" t="s">
        <v>2932</v>
      </c>
      <c r="B4892" s="22" t="n">
        <v>115</v>
      </c>
      <c r="C4892" s="22" t="n">
        <v>8</v>
      </c>
      <c r="D4892" s="22" t="n">
        <v>70</v>
      </c>
      <c r="E4892" s="22" t="n">
        <v>195</v>
      </c>
      <c r="F4892" s="22" t="n">
        <f aca="false">D4892/SUM(C4892:E4892)</f>
        <v>0.256410256410256</v>
      </c>
      <c r="G4892" s="22" t="n">
        <v>6.77</v>
      </c>
      <c r="H4892" s="22" t="n">
        <v>72.45</v>
      </c>
      <c r="I4892" s="22" t="n">
        <v>193.77</v>
      </c>
      <c r="J4892" s="22" t="n">
        <v>0.313227</v>
      </c>
      <c r="K4892" s="22" t="n">
        <v>0.646379</v>
      </c>
      <c r="O4892" s="23"/>
    </row>
    <row r="4893" customFormat="false" ht="15" hidden="false" customHeight="false" outlineLevel="0" collapsed="false">
      <c r="A4893" s="22" t="s">
        <v>2933</v>
      </c>
      <c r="B4893" s="22" t="n">
        <v>9</v>
      </c>
      <c r="C4893" s="22" t="n">
        <v>165</v>
      </c>
      <c r="D4893" s="22" t="n">
        <v>60</v>
      </c>
      <c r="E4893" s="22" t="n">
        <v>9</v>
      </c>
      <c r="F4893" s="22" t="n">
        <f aca="false">D4893/SUM(C4893:E4893)</f>
        <v>0.256410256410256</v>
      </c>
      <c r="G4893" s="22" t="n">
        <v>162.5</v>
      </c>
      <c r="H4893" s="22" t="n">
        <v>65</v>
      </c>
      <c r="I4893" s="22" t="n">
        <v>6.5</v>
      </c>
      <c r="J4893" s="22" t="n">
        <v>1.384615</v>
      </c>
      <c r="K4893" s="22" t="n">
        <v>0.23949</v>
      </c>
      <c r="O4893" s="23"/>
    </row>
    <row r="4894" customFormat="false" ht="15" hidden="false" customHeight="false" outlineLevel="0" collapsed="false">
      <c r="A4894" s="22" t="s">
        <v>778</v>
      </c>
      <c r="B4894" s="22" t="n">
        <v>96</v>
      </c>
      <c r="C4894" s="22" t="n">
        <v>8</v>
      </c>
      <c r="D4894" s="22" t="n">
        <v>73</v>
      </c>
      <c r="E4894" s="22" t="n">
        <v>204</v>
      </c>
      <c r="F4894" s="22" t="n">
        <f aca="false">D4894/SUM(C4894:E4894)</f>
        <v>0.256140350877193</v>
      </c>
      <c r="G4894" s="22" t="n">
        <v>6.95</v>
      </c>
      <c r="H4894" s="22" t="n">
        <v>75.1</v>
      </c>
      <c r="I4894" s="22" t="n">
        <v>202.95</v>
      </c>
      <c r="J4894" s="22" t="n">
        <v>0.22357</v>
      </c>
      <c r="K4894" s="22" t="n">
        <v>0.651914</v>
      </c>
      <c r="O4894" s="23"/>
    </row>
    <row r="4895" customFormat="false" ht="15" hidden="false" customHeight="false" outlineLevel="0" collapsed="false">
      <c r="A4895" s="22" t="s">
        <v>2251</v>
      </c>
      <c r="B4895" s="22" t="n">
        <v>61</v>
      </c>
      <c r="C4895" s="22" t="n">
        <v>207</v>
      </c>
      <c r="D4895" s="22" t="n">
        <v>73</v>
      </c>
      <c r="E4895" s="22" t="n">
        <v>5</v>
      </c>
      <c r="F4895" s="22" t="n">
        <f aca="false">D4895/SUM(C4895:E4895)</f>
        <v>0.256140350877193</v>
      </c>
      <c r="G4895" s="22" t="n">
        <v>208.04</v>
      </c>
      <c r="H4895" s="22" t="n">
        <v>70.91</v>
      </c>
      <c r="I4895" s="22" t="n">
        <v>6.04</v>
      </c>
      <c r="J4895" s="22" t="n">
        <v>0.246601</v>
      </c>
      <c r="K4895" s="22" t="n">
        <v>0.812183</v>
      </c>
      <c r="O4895" s="23"/>
    </row>
    <row r="4896" customFormat="false" ht="15" hidden="false" customHeight="false" outlineLevel="0" collapsed="false">
      <c r="A4896" s="22" t="s">
        <v>2934</v>
      </c>
      <c r="B4896" s="22" t="n">
        <v>118</v>
      </c>
      <c r="C4896" s="22" t="n">
        <v>10</v>
      </c>
      <c r="D4896" s="22" t="n">
        <v>73</v>
      </c>
      <c r="E4896" s="22" t="n">
        <v>202</v>
      </c>
      <c r="F4896" s="22" t="n">
        <f aca="false">D4896/SUM(C4896:E4896)</f>
        <v>0.256140350877193</v>
      </c>
      <c r="G4896" s="22" t="n">
        <v>7.59</v>
      </c>
      <c r="H4896" s="22" t="n">
        <v>77.83</v>
      </c>
      <c r="I4896" s="22" t="n">
        <v>199.59</v>
      </c>
      <c r="J4896" s="22" t="n">
        <v>1.096032</v>
      </c>
      <c r="K4896" s="22" t="n">
        <v>0.280659</v>
      </c>
      <c r="O4896" s="23"/>
    </row>
    <row r="4897" customFormat="false" ht="15" hidden="false" customHeight="false" outlineLevel="0" collapsed="false">
      <c r="A4897" s="22" t="s">
        <v>1147</v>
      </c>
      <c r="B4897" s="22" t="n">
        <v>38</v>
      </c>
      <c r="C4897" s="22" t="n">
        <v>208</v>
      </c>
      <c r="D4897" s="22" t="n">
        <v>73</v>
      </c>
      <c r="E4897" s="22" t="n">
        <v>4</v>
      </c>
      <c r="F4897" s="22" t="n">
        <f aca="false">D4897/SUM(C4897:E4897)</f>
        <v>0.256140350877193</v>
      </c>
      <c r="G4897" s="22" t="n">
        <v>209.76</v>
      </c>
      <c r="H4897" s="22" t="n">
        <v>69.49</v>
      </c>
      <c r="I4897" s="22" t="n">
        <v>5.76</v>
      </c>
      <c r="J4897" s="22" t="n">
        <v>0.727363</v>
      </c>
      <c r="K4897" s="22" t="n">
        <v>0.624526</v>
      </c>
      <c r="O4897" s="23"/>
    </row>
    <row r="4898" customFormat="false" ht="15" hidden="false" customHeight="false" outlineLevel="0" collapsed="false">
      <c r="A4898" s="22" t="s">
        <v>1187</v>
      </c>
      <c r="B4898" s="22" t="n">
        <v>46</v>
      </c>
      <c r="C4898" s="22" t="n">
        <v>183</v>
      </c>
      <c r="D4898" s="22" t="n">
        <v>63</v>
      </c>
      <c r="E4898" s="22" t="n">
        <v>0</v>
      </c>
      <c r="F4898" s="22" t="n">
        <f aca="false">D4898/SUM(C4898:E4898)</f>
        <v>0.25609756097561</v>
      </c>
      <c r="G4898" s="22" t="n">
        <v>187.03</v>
      </c>
      <c r="H4898" s="22" t="n">
        <v>54.93</v>
      </c>
      <c r="I4898" s="22" t="n">
        <v>4.03</v>
      </c>
      <c r="J4898" s="22" t="n">
        <v>5.305198</v>
      </c>
      <c r="K4898" s="22" t="n">
        <v>0.01862</v>
      </c>
      <c r="O4898" s="23"/>
    </row>
    <row r="4899" customFormat="false" ht="15" hidden="false" customHeight="false" outlineLevel="0" collapsed="false">
      <c r="A4899" s="22" t="s">
        <v>1187</v>
      </c>
      <c r="B4899" s="22" t="n">
        <v>49</v>
      </c>
      <c r="C4899" s="22" t="n">
        <v>183</v>
      </c>
      <c r="D4899" s="22" t="n">
        <v>63</v>
      </c>
      <c r="E4899" s="22" t="n">
        <v>0</v>
      </c>
      <c r="F4899" s="22" t="n">
        <f aca="false">D4899/SUM(C4899:E4899)</f>
        <v>0.25609756097561</v>
      </c>
      <c r="G4899" s="22" t="n">
        <v>187.03</v>
      </c>
      <c r="H4899" s="22" t="n">
        <v>54.93</v>
      </c>
      <c r="I4899" s="22" t="n">
        <v>4.03</v>
      </c>
      <c r="J4899" s="22" t="n">
        <v>5.305198</v>
      </c>
      <c r="K4899" s="22" t="n">
        <v>0.01862</v>
      </c>
      <c r="O4899" s="23"/>
    </row>
    <row r="4900" customFormat="false" ht="15" hidden="false" customHeight="false" outlineLevel="0" collapsed="false">
      <c r="A4900" s="22" t="s">
        <v>2935</v>
      </c>
      <c r="B4900" s="22" t="n">
        <v>17</v>
      </c>
      <c r="C4900" s="22" t="n">
        <v>158</v>
      </c>
      <c r="D4900" s="22" t="n">
        <v>55</v>
      </c>
      <c r="E4900" s="22" t="n">
        <v>2</v>
      </c>
      <c r="F4900" s="22" t="n">
        <f aca="false">D4900/SUM(C4900:E4900)</f>
        <v>0.255813953488372</v>
      </c>
      <c r="G4900" s="22" t="n">
        <v>160.05</v>
      </c>
      <c r="H4900" s="22" t="n">
        <v>50.9</v>
      </c>
      <c r="I4900" s="22" t="n">
        <v>4.05</v>
      </c>
      <c r="J4900" s="22" t="n">
        <v>1.391571</v>
      </c>
      <c r="K4900" s="22" t="n">
        <v>0.384828</v>
      </c>
      <c r="O4900" s="23"/>
    </row>
    <row r="4901" customFormat="false" ht="15" hidden="false" customHeight="false" outlineLevel="0" collapsed="false">
      <c r="A4901" s="22" t="s">
        <v>602</v>
      </c>
      <c r="B4901" s="22" t="n">
        <v>67</v>
      </c>
      <c r="C4901" s="22" t="n">
        <v>194</v>
      </c>
      <c r="D4901" s="22" t="n">
        <v>68</v>
      </c>
      <c r="E4901" s="22" t="n">
        <v>4</v>
      </c>
      <c r="F4901" s="22" t="n">
        <f aca="false">D4901/SUM(C4901:E4901)</f>
        <v>0.255639097744361</v>
      </c>
      <c r="G4901" s="22" t="n">
        <v>195.43</v>
      </c>
      <c r="H4901" s="22" t="n">
        <v>65.14</v>
      </c>
      <c r="I4901" s="22" t="n">
        <v>5.43</v>
      </c>
      <c r="J4901" s="22" t="n">
        <v>0.511696</v>
      </c>
      <c r="K4901" s="22" t="n">
        <v>0.619841</v>
      </c>
      <c r="O4901" s="23"/>
    </row>
    <row r="4902" customFormat="false" ht="15" hidden="false" customHeight="false" outlineLevel="0" collapsed="false">
      <c r="A4902" s="22" t="s">
        <v>2163</v>
      </c>
      <c r="B4902" s="22" t="n">
        <v>35</v>
      </c>
      <c r="C4902" s="22" t="n">
        <v>3</v>
      </c>
      <c r="D4902" s="22" t="n">
        <v>57</v>
      </c>
      <c r="E4902" s="22" t="n">
        <v>163</v>
      </c>
      <c r="F4902" s="22" t="n">
        <f aca="false">D4902/SUM(C4902:E4902)</f>
        <v>0.255605381165919</v>
      </c>
      <c r="G4902" s="22" t="n">
        <v>4.45</v>
      </c>
      <c r="H4902" s="22" t="n">
        <v>54.1</v>
      </c>
      <c r="I4902" s="22" t="n">
        <v>164.45</v>
      </c>
      <c r="J4902" s="22" t="n">
        <v>0.640359</v>
      </c>
      <c r="K4902" s="22" t="n">
        <v>0.584166</v>
      </c>
      <c r="O4902" s="23"/>
    </row>
    <row r="4903" customFormat="false" ht="15" hidden="false" customHeight="false" outlineLevel="0" collapsed="false">
      <c r="A4903" s="22" t="s">
        <v>2163</v>
      </c>
      <c r="B4903" s="22" t="n">
        <v>36</v>
      </c>
      <c r="C4903" s="22" t="n">
        <v>3</v>
      </c>
      <c r="D4903" s="22" t="n">
        <v>57</v>
      </c>
      <c r="E4903" s="22" t="n">
        <v>163</v>
      </c>
      <c r="F4903" s="22" t="n">
        <f aca="false">D4903/SUM(C4903:E4903)</f>
        <v>0.255605381165919</v>
      </c>
      <c r="G4903" s="22" t="n">
        <v>4.45</v>
      </c>
      <c r="H4903" s="22" t="n">
        <v>54.1</v>
      </c>
      <c r="I4903" s="22" t="n">
        <v>164.45</v>
      </c>
      <c r="J4903" s="22" t="n">
        <v>0.640359</v>
      </c>
      <c r="K4903" s="22" t="n">
        <v>0.584166</v>
      </c>
      <c r="O4903" s="23"/>
    </row>
    <row r="4904" customFormat="false" ht="15" hidden="false" customHeight="false" outlineLevel="0" collapsed="false">
      <c r="A4904" s="22" t="s">
        <v>2936</v>
      </c>
      <c r="B4904" s="22" t="n">
        <v>38</v>
      </c>
      <c r="C4904" s="22" t="n">
        <v>3</v>
      </c>
      <c r="D4904" s="22" t="n">
        <v>71</v>
      </c>
      <c r="E4904" s="22" t="n">
        <v>204</v>
      </c>
      <c r="F4904" s="22" t="n">
        <f aca="false">D4904/SUM(C4904:E4904)</f>
        <v>0.255395683453237</v>
      </c>
      <c r="G4904" s="22" t="n">
        <v>5.33</v>
      </c>
      <c r="H4904" s="22" t="n">
        <v>66.34</v>
      </c>
      <c r="I4904" s="22" t="n">
        <v>206.33</v>
      </c>
      <c r="J4904" s="22" t="n">
        <v>1.374034</v>
      </c>
      <c r="K4904" s="22" t="n">
        <v>0.319434</v>
      </c>
      <c r="O4904" s="23"/>
    </row>
    <row r="4905" customFormat="false" ht="15" hidden="false" customHeight="false" outlineLevel="0" collapsed="false">
      <c r="A4905" s="22" t="s">
        <v>2936</v>
      </c>
      <c r="B4905" s="22" t="n">
        <v>80</v>
      </c>
      <c r="C4905" s="22" t="n">
        <v>3</v>
      </c>
      <c r="D4905" s="22" t="n">
        <v>71</v>
      </c>
      <c r="E4905" s="22" t="n">
        <v>204</v>
      </c>
      <c r="F4905" s="22" t="n">
        <f aca="false">D4905/SUM(C4905:E4905)</f>
        <v>0.255395683453237</v>
      </c>
      <c r="G4905" s="22" t="n">
        <v>5.33</v>
      </c>
      <c r="H4905" s="22" t="n">
        <v>66.34</v>
      </c>
      <c r="I4905" s="22" t="n">
        <v>206.33</v>
      </c>
      <c r="J4905" s="22" t="n">
        <v>1.374034</v>
      </c>
      <c r="K4905" s="22" t="n">
        <v>0.319434</v>
      </c>
      <c r="O4905" s="23"/>
    </row>
    <row r="4906" customFormat="false" ht="15" hidden="false" customHeight="false" outlineLevel="0" collapsed="false">
      <c r="A4906" s="22" t="s">
        <v>2937</v>
      </c>
      <c r="B4906" s="22" t="n">
        <v>15</v>
      </c>
      <c r="C4906" s="22" t="n">
        <v>13</v>
      </c>
      <c r="D4906" s="22" t="n">
        <v>60</v>
      </c>
      <c r="E4906" s="22" t="n">
        <v>162</v>
      </c>
      <c r="F4906" s="22" t="n">
        <f aca="false">D4906/SUM(C4906:E4906)</f>
        <v>0.25531914893617</v>
      </c>
      <c r="G4906" s="22" t="n">
        <v>7.87</v>
      </c>
      <c r="H4906" s="22" t="n">
        <v>70.26</v>
      </c>
      <c r="I4906" s="22" t="n">
        <v>156.87</v>
      </c>
      <c r="J4906" s="22" t="n">
        <v>5.014448</v>
      </c>
      <c r="K4906" s="22" t="n">
        <v>0.028989</v>
      </c>
      <c r="O4906" s="23"/>
    </row>
    <row r="4907" customFormat="false" ht="15" hidden="false" customHeight="false" outlineLevel="0" collapsed="false">
      <c r="A4907" s="22" t="s">
        <v>2938</v>
      </c>
      <c r="B4907" s="22" t="n">
        <v>47</v>
      </c>
      <c r="C4907" s="22" t="n">
        <v>199</v>
      </c>
      <c r="D4907" s="22" t="n">
        <v>73</v>
      </c>
      <c r="E4907" s="22" t="n">
        <v>14</v>
      </c>
      <c r="F4907" s="22" t="n">
        <f aca="false">D4907/SUM(C4907:E4907)</f>
        <v>0.255244755244755</v>
      </c>
      <c r="G4907" s="22" t="n">
        <v>193.92</v>
      </c>
      <c r="H4907" s="22" t="n">
        <v>83.17</v>
      </c>
      <c r="I4907" s="22" t="n">
        <v>8.92</v>
      </c>
      <c r="J4907" s="22" t="n">
        <v>4.273472</v>
      </c>
      <c r="K4907" s="22" t="n">
        <v>0.042247</v>
      </c>
      <c r="O4907" s="23"/>
    </row>
    <row r="4908" customFormat="false" ht="15" hidden="false" customHeight="false" outlineLevel="0" collapsed="false">
      <c r="A4908" s="22" t="s">
        <v>1548</v>
      </c>
      <c r="B4908" s="22" t="n">
        <v>63</v>
      </c>
      <c r="C4908" s="22" t="n">
        <v>106</v>
      </c>
      <c r="D4908" s="22" t="n">
        <v>44</v>
      </c>
      <c r="E4908" s="22" t="n">
        <v>23</v>
      </c>
      <c r="F4908" s="22" t="n">
        <f aca="false">D4908/SUM(C4908:E4908)</f>
        <v>0.254335260115607</v>
      </c>
      <c r="G4908" s="22" t="n">
        <v>94.71</v>
      </c>
      <c r="H4908" s="22" t="n">
        <v>66.59</v>
      </c>
      <c r="I4908" s="22" t="n">
        <v>11.71</v>
      </c>
      <c r="J4908" s="22" t="n">
        <v>19.909037</v>
      </c>
      <c r="K4908" s="22" t="n">
        <v>1.8E-005</v>
      </c>
      <c r="O4908" s="23"/>
    </row>
    <row r="4909" customFormat="false" ht="15" hidden="false" customHeight="false" outlineLevel="0" collapsed="false">
      <c r="A4909" s="22" t="s">
        <v>2939</v>
      </c>
      <c r="B4909" s="22" t="n">
        <v>70</v>
      </c>
      <c r="C4909" s="22" t="n">
        <v>178</v>
      </c>
      <c r="D4909" s="22" t="n">
        <v>61</v>
      </c>
      <c r="E4909" s="22" t="n">
        <v>1</v>
      </c>
      <c r="F4909" s="22" t="n">
        <f aca="false">D4909/SUM(C4909:E4909)</f>
        <v>0.254166666666667</v>
      </c>
      <c r="G4909" s="22" t="n">
        <v>181.13</v>
      </c>
      <c r="H4909" s="22" t="n">
        <v>54.73</v>
      </c>
      <c r="I4909" s="22" t="n">
        <v>4.13</v>
      </c>
      <c r="J4909" s="22" t="n">
        <v>3.148491</v>
      </c>
      <c r="K4909" s="22" t="n">
        <v>0.091488</v>
      </c>
      <c r="O4909" s="23"/>
    </row>
    <row r="4910" customFormat="false" ht="15" hidden="false" customHeight="false" outlineLevel="0" collapsed="false">
      <c r="A4910" s="22" t="s">
        <v>2748</v>
      </c>
      <c r="B4910" s="22" t="n">
        <v>64</v>
      </c>
      <c r="C4910" s="22" t="n">
        <v>2</v>
      </c>
      <c r="D4910" s="22" t="n">
        <v>63</v>
      </c>
      <c r="E4910" s="22" t="n">
        <v>183</v>
      </c>
      <c r="F4910" s="22" t="n">
        <f aca="false">D4910/SUM(C4910:E4910)</f>
        <v>0.254032258064516</v>
      </c>
      <c r="G4910" s="22" t="n">
        <v>4.53</v>
      </c>
      <c r="H4910" s="22" t="n">
        <v>57.95</v>
      </c>
      <c r="I4910" s="22" t="n">
        <v>185.53</v>
      </c>
      <c r="J4910" s="22" t="n">
        <v>1.883662</v>
      </c>
      <c r="K4910" s="22" t="n">
        <v>0.272969</v>
      </c>
      <c r="O4910" s="23"/>
    </row>
    <row r="4911" customFormat="false" ht="15" hidden="false" customHeight="false" outlineLevel="0" collapsed="false">
      <c r="A4911" s="22" t="s">
        <v>2748</v>
      </c>
      <c r="B4911" s="22" t="n">
        <v>66</v>
      </c>
      <c r="C4911" s="22" t="n">
        <v>2</v>
      </c>
      <c r="D4911" s="22" t="n">
        <v>63</v>
      </c>
      <c r="E4911" s="22" t="n">
        <v>183</v>
      </c>
      <c r="F4911" s="22" t="n">
        <f aca="false">D4911/SUM(C4911:E4911)</f>
        <v>0.254032258064516</v>
      </c>
      <c r="G4911" s="22" t="n">
        <v>4.53</v>
      </c>
      <c r="H4911" s="22" t="n">
        <v>57.95</v>
      </c>
      <c r="I4911" s="22" t="n">
        <v>185.53</v>
      </c>
      <c r="J4911" s="22" t="n">
        <v>1.883662</v>
      </c>
      <c r="K4911" s="22" t="n">
        <v>0.272969</v>
      </c>
      <c r="O4911" s="23"/>
    </row>
    <row r="4912" customFormat="false" ht="15" hidden="false" customHeight="false" outlineLevel="0" collapsed="false">
      <c r="A4912" s="22" t="s">
        <v>2940</v>
      </c>
      <c r="B4912" s="22" t="n">
        <v>97</v>
      </c>
      <c r="C4912" s="22" t="n">
        <v>194</v>
      </c>
      <c r="D4912" s="22" t="n">
        <v>67</v>
      </c>
      <c r="E4912" s="22" t="n">
        <v>3</v>
      </c>
      <c r="F4912" s="22" t="n">
        <f aca="false">D4912/SUM(C4912:E4912)</f>
        <v>0.253787878787879</v>
      </c>
      <c r="G4912" s="22" t="n">
        <v>196.05</v>
      </c>
      <c r="H4912" s="22" t="n">
        <v>62.91</v>
      </c>
      <c r="I4912" s="22" t="n">
        <v>5.05</v>
      </c>
      <c r="J4912" s="22" t="n">
        <v>1.117493</v>
      </c>
      <c r="K4912" s="22" t="n">
        <v>0.436951</v>
      </c>
      <c r="O4912" s="23"/>
    </row>
    <row r="4913" customFormat="false" ht="15" hidden="false" customHeight="false" outlineLevel="0" collapsed="false">
      <c r="A4913" s="22" t="s">
        <v>2941</v>
      </c>
      <c r="B4913" s="22" t="n">
        <v>27</v>
      </c>
      <c r="C4913" s="22" t="n">
        <v>5</v>
      </c>
      <c r="D4913" s="22" t="n">
        <v>68</v>
      </c>
      <c r="E4913" s="22" t="n">
        <v>195</v>
      </c>
      <c r="F4913" s="22" t="n">
        <f aca="false">D4913/SUM(C4913:E4913)</f>
        <v>0.253731343283582</v>
      </c>
      <c r="G4913" s="22" t="n">
        <v>5.68</v>
      </c>
      <c r="H4913" s="22" t="n">
        <v>66.65</v>
      </c>
      <c r="I4913" s="22" t="n">
        <v>195.68</v>
      </c>
      <c r="J4913" s="22" t="n">
        <v>0.110076</v>
      </c>
      <c r="K4913" s="22" t="n">
        <v>1</v>
      </c>
      <c r="O4913" s="23"/>
    </row>
    <row r="4914" customFormat="false" ht="15" hidden="false" customHeight="false" outlineLevel="0" collapsed="false">
      <c r="A4914" s="22" t="s">
        <v>112</v>
      </c>
      <c r="B4914" s="22" t="n">
        <v>57</v>
      </c>
      <c r="C4914" s="22" t="n">
        <v>153</v>
      </c>
      <c r="D4914" s="22" t="n">
        <v>52</v>
      </c>
      <c r="E4914" s="22" t="n">
        <v>0</v>
      </c>
      <c r="F4914" s="22" t="n">
        <f aca="false">D4914/SUM(C4914:E4914)</f>
        <v>0.253658536585366</v>
      </c>
      <c r="G4914" s="22" t="n">
        <v>156.3</v>
      </c>
      <c r="H4914" s="22" t="n">
        <v>45.4</v>
      </c>
      <c r="I4914" s="22" t="n">
        <v>3.3</v>
      </c>
      <c r="J4914" s="22" t="n">
        <v>4.325083</v>
      </c>
      <c r="K4914" s="22" t="n">
        <v>0.050535</v>
      </c>
      <c r="O4914" s="23"/>
    </row>
    <row r="4915" customFormat="false" ht="15" hidden="false" customHeight="false" outlineLevel="0" collapsed="false">
      <c r="A4915" s="22" t="s">
        <v>2942</v>
      </c>
      <c r="B4915" s="22" t="n">
        <v>61</v>
      </c>
      <c r="C4915" s="22" t="n">
        <v>200</v>
      </c>
      <c r="D4915" s="22" t="n">
        <v>71</v>
      </c>
      <c r="E4915" s="22" t="n">
        <v>9</v>
      </c>
      <c r="F4915" s="22" t="n">
        <f aca="false">D4915/SUM(C4915:E4915)</f>
        <v>0.253571428571429</v>
      </c>
      <c r="G4915" s="22" t="n">
        <v>198.07</v>
      </c>
      <c r="H4915" s="22" t="n">
        <v>74.86</v>
      </c>
      <c r="I4915" s="22" t="n">
        <v>7.07</v>
      </c>
      <c r="J4915" s="22" t="n">
        <v>0.742748</v>
      </c>
      <c r="K4915" s="22" t="n">
        <v>0.372819</v>
      </c>
      <c r="O4915" s="23"/>
    </row>
    <row r="4916" customFormat="false" ht="15" hidden="false" customHeight="false" outlineLevel="0" collapsed="false">
      <c r="A4916" s="22" t="s">
        <v>2943</v>
      </c>
      <c r="B4916" s="22" t="n">
        <v>86</v>
      </c>
      <c r="C4916" s="22" t="n">
        <v>205</v>
      </c>
      <c r="D4916" s="22" t="n">
        <v>71</v>
      </c>
      <c r="E4916" s="22" t="n">
        <v>4</v>
      </c>
      <c r="F4916" s="22" t="n">
        <f aca="false">D4916/SUM(C4916:E4916)</f>
        <v>0.253571428571429</v>
      </c>
      <c r="G4916" s="22" t="n">
        <v>206.57</v>
      </c>
      <c r="H4916" s="22" t="n">
        <v>67.86</v>
      </c>
      <c r="I4916" s="22" t="n">
        <v>5.57</v>
      </c>
      <c r="J4916" s="22" t="n">
        <v>0.601357</v>
      </c>
      <c r="K4916" s="22" t="n">
        <v>0.621415</v>
      </c>
      <c r="O4916" s="23"/>
    </row>
    <row r="4917" customFormat="false" ht="15" hidden="false" customHeight="false" outlineLevel="0" collapsed="false">
      <c r="A4917" s="22" t="s">
        <v>2944</v>
      </c>
      <c r="B4917" s="22" t="n">
        <v>111</v>
      </c>
      <c r="C4917" s="22" t="n">
        <v>8</v>
      </c>
      <c r="D4917" s="22" t="n">
        <v>71</v>
      </c>
      <c r="E4917" s="22" t="n">
        <v>201</v>
      </c>
      <c r="F4917" s="22" t="n">
        <f aca="false">D4917/SUM(C4917:E4917)</f>
        <v>0.253571428571429</v>
      </c>
      <c r="G4917" s="22" t="n">
        <v>6.76</v>
      </c>
      <c r="H4917" s="22" t="n">
        <v>73.48</v>
      </c>
      <c r="I4917" s="22" t="n">
        <v>199.76</v>
      </c>
      <c r="J4917" s="22" t="n">
        <v>0.319927</v>
      </c>
      <c r="K4917" s="22" t="n">
        <v>0.502118</v>
      </c>
      <c r="O4917" s="23"/>
    </row>
    <row r="4918" customFormat="false" ht="15" hidden="false" customHeight="false" outlineLevel="0" collapsed="false">
      <c r="A4918" s="22" t="s">
        <v>2945</v>
      </c>
      <c r="B4918" s="22" t="n">
        <v>43</v>
      </c>
      <c r="C4918" s="22" t="n">
        <v>203</v>
      </c>
      <c r="D4918" s="22" t="n">
        <v>71</v>
      </c>
      <c r="E4918" s="22" t="n">
        <v>6</v>
      </c>
      <c r="F4918" s="22" t="n">
        <f aca="false">D4918/SUM(C4918:E4918)</f>
        <v>0.253571428571429</v>
      </c>
      <c r="G4918" s="22" t="n">
        <v>203.15</v>
      </c>
      <c r="H4918" s="22" t="n">
        <v>70.7</v>
      </c>
      <c r="I4918" s="22" t="n">
        <v>6.15</v>
      </c>
      <c r="J4918" s="22" t="n">
        <v>0.005102</v>
      </c>
      <c r="K4918" s="22" t="n">
        <v>1</v>
      </c>
      <c r="O4918" s="23"/>
    </row>
    <row r="4919" customFormat="false" ht="15" hidden="false" customHeight="false" outlineLevel="0" collapsed="false">
      <c r="A4919" s="22" t="s">
        <v>2095</v>
      </c>
      <c r="B4919" s="22" t="n">
        <v>125</v>
      </c>
      <c r="C4919" s="22" t="n">
        <v>208</v>
      </c>
      <c r="D4919" s="22" t="n">
        <v>72</v>
      </c>
      <c r="E4919" s="22" t="n">
        <v>4</v>
      </c>
      <c r="F4919" s="22" t="n">
        <f aca="false">D4919/SUM(C4919:E4919)</f>
        <v>0.253521126760563</v>
      </c>
      <c r="G4919" s="22" t="n">
        <v>209.63</v>
      </c>
      <c r="H4919" s="22" t="n">
        <v>68.73</v>
      </c>
      <c r="I4919" s="22" t="n">
        <v>5.63</v>
      </c>
      <c r="J4919" s="22" t="n">
        <v>0.641881</v>
      </c>
      <c r="K4919" s="22" t="n">
        <v>0.622393</v>
      </c>
      <c r="O4919" s="23"/>
    </row>
    <row r="4920" customFormat="false" ht="15" hidden="false" customHeight="false" outlineLevel="0" collapsed="false">
      <c r="A4920" s="22" t="s">
        <v>2946</v>
      </c>
      <c r="B4920" s="22" t="n">
        <v>42</v>
      </c>
      <c r="C4920" s="22" t="n">
        <v>168</v>
      </c>
      <c r="D4920" s="22" t="n">
        <v>60</v>
      </c>
      <c r="E4920" s="22" t="n">
        <v>9</v>
      </c>
      <c r="F4920" s="22" t="n">
        <f aca="false">D4920/SUM(C4920:E4920)</f>
        <v>0.253164556962025</v>
      </c>
      <c r="G4920" s="22" t="n">
        <v>165.42</v>
      </c>
      <c r="H4920" s="22" t="n">
        <v>65.16</v>
      </c>
      <c r="I4920" s="22" t="n">
        <v>6.42</v>
      </c>
      <c r="J4920" s="22" t="n">
        <v>1.488647</v>
      </c>
      <c r="K4920" s="22" t="n">
        <v>0.235305</v>
      </c>
      <c r="O4920" s="23"/>
    </row>
    <row r="4921" customFormat="false" ht="15" hidden="false" customHeight="false" outlineLevel="0" collapsed="false">
      <c r="A4921" s="22" t="s">
        <v>2947</v>
      </c>
      <c r="B4921" s="22" t="n">
        <v>104</v>
      </c>
      <c r="C4921" s="22" t="n">
        <v>24</v>
      </c>
      <c r="D4921" s="22" t="n">
        <v>42</v>
      </c>
      <c r="E4921" s="22" t="n">
        <v>100</v>
      </c>
      <c r="F4921" s="22" t="n">
        <f aca="false">D4921/SUM(C4921:E4921)</f>
        <v>0.253012048192771</v>
      </c>
      <c r="G4921" s="22" t="n">
        <v>12.2</v>
      </c>
      <c r="H4921" s="22" t="n">
        <v>65.6</v>
      </c>
      <c r="I4921" s="22" t="n">
        <v>88.2</v>
      </c>
      <c r="J4921" s="22" t="n">
        <v>21.487268</v>
      </c>
      <c r="K4921" s="22" t="n">
        <v>8E-006</v>
      </c>
      <c r="O4921" s="23"/>
    </row>
    <row r="4922" customFormat="false" ht="15" hidden="false" customHeight="false" outlineLevel="0" collapsed="false">
      <c r="A4922" s="22" t="s">
        <v>2948</v>
      </c>
      <c r="B4922" s="22" t="n">
        <v>92</v>
      </c>
      <c r="C4922" s="22" t="n">
        <v>5</v>
      </c>
      <c r="D4922" s="22" t="n">
        <v>42</v>
      </c>
      <c r="E4922" s="22" t="n">
        <v>119</v>
      </c>
      <c r="F4922" s="22" t="n">
        <f aca="false">D4922/SUM(C4922:E4922)</f>
        <v>0.253012048192771</v>
      </c>
      <c r="G4922" s="22" t="n">
        <v>4.07</v>
      </c>
      <c r="H4922" s="22" t="n">
        <v>43.86</v>
      </c>
      <c r="I4922" s="22" t="n">
        <v>118.07</v>
      </c>
      <c r="J4922" s="22" t="n">
        <v>0.29713</v>
      </c>
      <c r="K4922" s="22" t="n">
        <v>0.55826</v>
      </c>
      <c r="O4922" s="23"/>
    </row>
    <row r="4923" customFormat="false" ht="15" hidden="false" customHeight="false" outlineLevel="0" collapsed="false">
      <c r="A4923" s="22" t="s">
        <v>2949</v>
      </c>
      <c r="B4923" s="22" t="n">
        <v>114</v>
      </c>
      <c r="C4923" s="22" t="n">
        <v>125</v>
      </c>
      <c r="D4923" s="22" t="n">
        <v>43</v>
      </c>
      <c r="E4923" s="22" t="n">
        <v>2</v>
      </c>
      <c r="F4923" s="22" t="n">
        <f aca="false">D4923/SUM(C4923:E4923)</f>
        <v>0.252941176470588</v>
      </c>
      <c r="G4923" s="22" t="n">
        <v>126.25</v>
      </c>
      <c r="H4923" s="22" t="n">
        <v>40.5</v>
      </c>
      <c r="I4923" s="22" t="n">
        <v>3.25</v>
      </c>
      <c r="J4923" s="22" t="n">
        <v>0.64615</v>
      </c>
      <c r="K4923" s="22" t="n">
        <v>0.744797</v>
      </c>
      <c r="O4923" s="23"/>
    </row>
    <row r="4924" customFormat="false" ht="15" hidden="false" customHeight="false" outlineLevel="0" collapsed="false">
      <c r="A4924" s="22" t="s">
        <v>2637</v>
      </c>
      <c r="B4924" s="22" t="n">
        <v>22</v>
      </c>
      <c r="C4924" s="22" t="n">
        <v>194</v>
      </c>
      <c r="D4924" s="22" t="n">
        <v>68</v>
      </c>
      <c r="E4924" s="22" t="n">
        <v>7</v>
      </c>
      <c r="F4924" s="22" t="n">
        <f aca="false">D4924/SUM(C4924:E4924)</f>
        <v>0.252788104089219</v>
      </c>
      <c r="G4924" s="22" t="n">
        <v>193.25</v>
      </c>
      <c r="H4924" s="22" t="n">
        <v>69.5</v>
      </c>
      <c r="I4924" s="22" t="n">
        <v>6.25</v>
      </c>
      <c r="J4924" s="22" t="n">
        <v>0.125608</v>
      </c>
      <c r="K4924" s="22" t="n">
        <v>0.642434</v>
      </c>
      <c r="O4924" s="23"/>
    </row>
    <row r="4925" customFormat="false" ht="15" hidden="false" customHeight="false" outlineLevel="0" collapsed="false">
      <c r="A4925" s="22" t="s">
        <v>2950</v>
      </c>
      <c r="B4925" s="22" t="n">
        <v>83</v>
      </c>
      <c r="C4925" s="22" t="n">
        <v>126</v>
      </c>
      <c r="D4925" s="22" t="n">
        <v>46</v>
      </c>
      <c r="E4925" s="22" t="n">
        <v>10</v>
      </c>
      <c r="F4925" s="22" t="n">
        <f aca="false">D4925/SUM(C4925:E4925)</f>
        <v>0.252747252747253</v>
      </c>
      <c r="G4925" s="22" t="n">
        <v>121.98</v>
      </c>
      <c r="H4925" s="22" t="n">
        <v>54.03</v>
      </c>
      <c r="I4925" s="22" t="n">
        <v>5.98</v>
      </c>
      <c r="J4925" s="22" t="n">
        <v>4.02259</v>
      </c>
      <c r="K4925" s="22" t="n">
        <v>0.04765</v>
      </c>
      <c r="O4925" s="23"/>
    </row>
    <row r="4926" customFormat="false" ht="15" hidden="false" customHeight="false" outlineLevel="0" collapsed="false">
      <c r="A4926" s="22" t="s">
        <v>2951</v>
      </c>
      <c r="B4926" s="22" t="n">
        <v>110</v>
      </c>
      <c r="C4926" s="22" t="n">
        <v>4</v>
      </c>
      <c r="D4926" s="22" t="n">
        <v>48</v>
      </c>
      <c r="E4926" s="22" t="n">
        <v>138</v>
      </c>
      <c r="F4926" s="22" t="n">
        <f aca="false">D4926/SUM(C4926:E4926)</f>
        <v>0.252631578947368</v>
      </c>
      <c r="G4926" s="22" t="n">
        <v>4.13</v>
      </c>
      <c r="H4926" s="22" t="n">
        <v>47.75</v>
      </c>
      <c r="I4926" s="22" t="n">
        <v>138.13</v>
      </c>
      <c r="J4926" s="22" t="n">
        <v>0.005319</v>
      </c>
      <c r="K4926" s="22" t="n">
        <v>1</v>
      </c>
      <c r="O4926" s="23"/>
    </row>
    <row r="4927" customFormat="false" ht="15" hidden="false" customHeight="false" outlineLevel="0" collapsed="false">
      <c r="A4927" s="22" t="s">
        <v>2952</v>
      </c>
      <c r="B4927" s="22" t="n">
        <v>91</v>
      </c>
      <c r="C4927" s="22" t="n">
        <v>202</v>
      </c>
      <c r="D4927" s="22" t="n">
        <v>72</v>
      </c>
      <c r="E4927" s="22" t="n">
        <v>11</v>
      </c>
      <c r="F4927" s="22" t="n">
        <f aca="false">D4927/SUM(C4927:E4927)</f>
        <v>0.252631578947368</v>
      </c>
      <c r="G4927" s="22" t="n">
        <v>198.75</v>
      </c>
      <c r="H4927" s="22" t="n">
        <v>78.5</v>
      </c>
      <c r="I4927" s="22" t="n">
        <v>7.75</v>
      </c>
      <c r="J4927" s="22" t="n">
        <v>1.953067</v>
      </c>
      <c r="K4927" s="22" t="n">
        <v>0.192998</v>
      </c>
      <c r="O4927" s="23"/>
    </row>
    <row r="4928" customFormat="false" ht="15" hidden="false" customHeight="false" outlineLevel="0" collapsed="false">
      <c r="A4928" s="22" t="s">
        <v>2953</v>
      </c>
      <c r="B4928" s="22" t="n">
        <v>100</v>
      </c>
      <c r="C4928" s="22" t="n">
        <v>212</v>
      </c>
      <c r="D4928" s="22" t="n">
        <v>72</v>
      </c>
      <c r="E4928" s="22" t="n">
        <v>1</v>
      </c>
      <c r="F4928" s="22" t="n">
        <f aca="false">D4928/SUM(C4928:E4928)</f>
        <v>0.252631578947368</v>
      </c>
      <c r="G4928" s="22" t="n">
        <v>215.8</v>
      </c>
      <c r="H4928" s="22" t="n">
        <v>64.39</v>
      </c>
      <c r="I4928" s="22" t="n">
        <v>4.8</v>
      </c>
      <c r="J4928" s="22" t="n">
        <v>3.977376</v>
      </c>
      <c r="K4928" s="22" t="n">
        <v>0.061489</v>
      </c>
      <c r="O4928" s="23"/>
    </row>
    <row r="4929" customFormat="false" ht="15" hidden="false" customHeight="false" outlineLevel="0" collapsed="false">
      <c r="A4929" s="22" t="s">
        <v>2368</v>
      </c>
      <c r="B4929" s="22" t="n">
        <v>29</v>
      </c>
      <c r="C4929" s="22" t="n">
        <v>208</v>
      </c>
      <c r="D4929" s="22" t="n">
        <v>72</v>
      </c>
      <c r="E4929" s="22" t="n">
        <v>5</v>
      </c>
      <c r="F4929" s="22" t="n">
        <f aca="false">D4929/SUM(C4929:E4929)</f>
        <v>0.252631578947368</v>
      </c>
      <c r="G4929" s="22" t="n">
        <v>208.9</v>
      </c>
      <c r="H4929" s="22" t="n">
        <v>70.2</v>
      </c>
      <c r="I4929" s="22" t="n">
        <v>5.9</v>
      </c>
      <c r="J4929" s="22" t="n">
        <v>0.186628</v>
      </c>
      <c r="K4929" s="22" t="n">
        <v>0.812432</v>
      </c>
      <c r="O4929" s="23"/>
    </row>
    <row r="4930" customFormat="false" ht="15" hidden="false" customHeight="false" outlineLevel="0" collapsed="false">
      <c r="A4930" s="22" t="s">
        <v>2954</v>
      </c>
      <c r="B4930" s="22" t="n">
        <v>91</v>
      </c>
      <c r="C4930" s="22" t="n">
        <v>174</v>
      </c>
      <c r="D4930" s="22" t="n">
        <v>62</v>
      </c>
      <c r="E4930" s="22" t="n">
        <v>10</v>
      </c>
      <c r="F4930" s="22" t="n">
        <f aca="false">D4930/SUM(C4930:E4930)</f>
        <v>0.252032520325203</v>
      </c>
      <c r="G4930" s="22" t="n">
        <v>170.83</v>
      </c>
      <c r="H4930" s="22" t="n">
        <v>68.33</v>
      </c>
      <c r="I4930" s="22" t="n">
        <v>6.83</v>
      </c>
      <c r="J4930" s="22" t="n">
        <v>2.113171</v>
      </c>
      <c r="K4930" s="22" t="n">
        <v>0.165079</v>
      </c>
      <c r="O4930" s="23"/>
    </row>
    <row r="4931" customFormat="false" ht="15" hidden="false" customHeight="false" outlineLevel="0" collapsed="false">
      <c r="A4931" s="22" t="s">
        <v>1918</v>
      </c>
      <c r="B4931" s="22" t="n">
        <v>13</v>
      </c>
      <c r="C4931" s="22" t="n">
        <v>10</v>
      </c>
      <c r="D4931" s="22" t="n">
        <v>64</v>
      </c>
      <c r="E4931" s="22" t="n">
        <v>180</v>
      </c>
      <c r="F4931" s="22" t="n">
        <f aca="false">D4931/SUM(C4931:E4931)</f>
        <v>0.251968503937008</v>
      </c>
      <c r="G4931" s="22" t="n">
        <v>6.94</v>
      </c>
      <c r="H4931" s="22" t="n">
        <v>70.11</v>
      </c>
      <c r="I4931" s="22" t="n">
        <v>176.94</v>
      </c>
      <c r="J4931" s="22" t="n">
        <v>1.929243</v>
      </c>
      <c r="K4931" s="22" t="n">
        <v>0.171556</v>
      </c>
      <c r="O4931" s="23"/>
    </row>
    <row r="4932" customFormat="false" ht="15" hidden="false" customHeight="false" outlineLevel="0" collapsed="false">
      <c r="A4932" s="22" t="s">
        <v>1619</v>
      </c>
      <c r="B4932" s="22" t="n">
        <v>69</v>
      </c>
      <c r="C4932" s="22" t="n">
        <v>3</v>
      </c>
      <c r="D4932" s="22" t="n">
        <v>66</v>
      </c>
      <c r="E4932" s="22" t="n">
        <v>193</v>
      </c>
      <c r="F4932" s="22" t="n">
        <f aca="false">D4932/SUM(C4932:E4932)</f>
        <v>0.251908396946565</v>
      </c>
      <c r="G4932" s="22" t="n">
        <v>4.95</v>
      </c>
      <c r="H4932" s="22" t="n">
        <v>62.11</v>
      </c>
      <c r="I4932" s="22" t="n">
        <v>194.95</v>
      </c>
      <c r="J4932" s="22" t="n">
        <v>1.029484</v>
      </c>
      <c r="K4932" s="22" t="n">
        <v>0.436239</v>
      </c>
      <c r="O4932" s="23"/>
    </row>
    <row r="4933" customFormat="false" ht="15" hidden="false" customHeight="false" outlineLevel="0" collapsed="false">
      <c r="A4933" s="22" t="s">
        <v>1639</v>
      </c>
      <c r="B4933" s="22" t="n">
        <v>117</v>
      </c>
      <c r="C4933" s="22" t="n">
        <v>188</v>
      </c>
      <c r="D4933" s="22" t="n">
        <v>67</v>
      </c>
      <c r="E4933" s="22" t="n">
        <v>11</v>
      </c>
      <c r="F4933" s="22" t="n">
        <f aca="false">D4933/SUM(C4933:E4933)</f>
        <v>0.25187969924812</v>
      </c>
      <c r="G4933" s="22" t="n">
        <v>184.44</v>
      </c>
      <c r="H4933" s="22" t="n">
        <v>74.11</v>
      </c>
      <c r="I4933" s="22" t="n">
        <v>7.44</v>
      </c>
      <c r="J4933" s="22" t="n">
        <v>2.448876</v>
      </c>
      <c r="K4933" s="22" t="n">
        <v>0.122941</v>
      </c>
      <c r="O4933" s="23"/>
    </row>
    <row r="4934" customFormat="false" ht="15" hidden="false" customHeight="false" outlineLevel="0" collapsed="false">
      <c r="A4934" s="22" t="s">
        <v>2955</v>
      </c>
      <c r="B4934" s="22" t="n">
        <v>31</v>
      </c>
      <c r="C4934" s="22" t="n">
        <v>199</v>
      </c>
      <c r="D4934" s="22" t="n">
        <v>68</v>
      </c>
      <c r="E4934" s="22" t="n">
        <v>3</v>
      </c>
      <c r="F4934" s="22" t="n">
        <f aca="false">D4934/SUM(C4934:E4934)</f>
        <v>0.251851851851852</v>
      </c>
      <c r="G4934" s="22" t="n">
        <v>201.07</v>
      </c>
      <c r="H4934" s="22" t="n">
        <v>63.86</v>
      </c>
      <c r="I4934" s="22" t="n">
        <v>5.07</v>
      </c>
      <c r="J4934" s="22" t="n">
        <v>1.135199</v>
      </c>
      <c r="K4934" s="22" t="n">
        <v>0.438063</v>
      </c>
      <c r="O4934" s="23"/>
    </row>
    <row r="4935" customFormat="false" ht="15" hidden="false" customHeight="false" outlineLevel="0" collapsed="false">
      <c r="A4935" s="22" t="s">
        <v>1269</v>
      </c>
      <c r="B4935" s="22" t="n">
        <v>83</v>
      </c>
      <c r="C4935" s="22" t="n">
        <v>198</v>
      </c>
      <c r="D4935" s="22" t="n">
        <v>68</v>
      </c>
      <c r="E4935" s="22" t="n">
        <v>4</v>
      </c>
      <c r="F4935" s="22" t="n">
        <f aca="false">D4935/SUM(C4935:E4935)</f>
        <v>0.251851851851852</v>
      </c>
      <c r="G4935" s="22" t="n">
        <v>199.35</v>
      </c>
      <c r="H4935" s="22" t="n">
        <v>65.3</v>
      </c>
      <c r="I4935" s="22" t="n">
        <v>5.35</v>
      </c>
      <c r="J4935" s="22" t="n">
        <v>0.460281</v>
      </c>
      <c r="K4935" s="22" t="n">
        <v>0.621041</v>
      </c>
      <c r="O4935" s="23"/>
    </row>
    <row r="4936" customFormat="false" ht="15" hidden="false" customHeight="false" outlineLevel="0" collapsed="false">
      <c r="A4936" s="22" t="s">
        <v>2956</v>
      </c>
      <c r="B4936" s="22" t="n">
        <v>122</v>
      </c>
      <c r="C4936" s="22" t="n">
        <v>204</v>
      </c>
      <c r="D4936" s="22" t="n">
        <v>70</v>
      </c>
      <c r="E4936" s="22" t="n">
        <v>4</v>
      </c>
      <c r="F4936" s="22" t="n">
        <f aca="false">D4936/SUM(C4936:E4936)</f>
        <v>0.251798561151079</v>
      </c>
      <c r="G4936" s="22" t="n">
        <v>205.47</v>
      </c>
      <c r="H4936" s="22" t="n">
        <v>67.06</v>
      </c>
      <c r="I4936" s="22" t="n">
        <v>5.47</v>
      </c>
      <c r="J4936" s="22" t="n">
        <v>0.535262</v>
      </c>
      <c r="K4936" s="22" t="n">
        <v>0.620967</v>
      </c>
      <c r="O4936" s="23"/>
    </row>
    <row r="4937" customFormat="false" ht="15" hidden="false" customHeight="false" outlineLevel="0" collapsed="false">
      <c r="A4937" s="22" t="s">
        <v>718</v>
      </c>
      <c r="B4937" s="22" t="n">
        <v>102</v>
      </c>
      <c r="C4937" s="22" t="n">
        <v>203</v>
      </c>
      <c r="D4937" s="22" t="n">
        <v>71</v>
      </c>
      <c r="E4937" s="22" t="n">
        <v>8</v>
      </c>
      <c r="F4937" s="22" t="n">
        <f aca="false">D4937/SUM(C4937:E4937)</f>
        <v>0.25177304964539</v>
      </c>
      <c r="G4937" s="22" t="n">
        <v>201.71</v>
      </c>
      <c r="H4937" s="22" t="n">
        <v>73.58</v>
      </c>
      <c r="I4937" s="22" t="n">
        <v>6.71</v>
      </c>
      <c r="J4937" s="22" t="n">
        <v>0.346657</v>
      </c>
      <c r="K4937" s="22" t="n">
        <v>0.499139</v>
      </c>
      <c r="O4937" s="23"/>
    </row>
    <row r="4938" customFormat="false" ht="15" hidden="false" customHeight="false" outlineLevel="0" collapsed="false">
      <c r="A4938" s="22" t="s">
        <v>1330</v>
      </c>
      <c r="B4938" s="22" t="n">
        <v>121</v>
      </c>
      <c r="C4938" s="22" t="n">
        <v>211</v>
      </c>
      <c r="D4938" s="22" t="n">
        <v>72</v>
      </c>
      <c r="E4938" s="22" t="n">
        <v>3</v>
      </c>
      <c r="F4938" s="22" t="n">
        <f aca="false">D4938/SUM(C4938:E4938)</f>
        <v>0.251748251748252</v>
      </c>
      <c r="G4938" s="22" t="n">
        <v>213.32</v>
      </c>
      <c r="H4938" s="22" t="n">
        <v>67.36</v>
      </c>
      <c r="I4938" s="22" t="n">
        <v>5.32</v>
      </c>
      <c r="J4938" s="22" t="n">
        <v>1.354784</v>
      </c>
      <c r="K4938" s="22" t="n">
        <v>0.320708</v>
      </c>
      <c r="O4938" s="23"/>
    </row>
    <row r="4939" customFormat="false" ht="15" hidden="false" customHeight="false" outlineLevel="0" collapsed="false">
      <c r="A4939" s="22" t="s">
        <v>2957</v>
      </c>
      <c r="B4939" s="22" t="n">
        <v>44</v>
      </c>
      <c r="C4939" s="22" t="n">
        <v>8</v>
      </c>
      <c r="D4939" s="22" t="n">
        <v>72</v>
      </c>
      <c r="E4939" s="22" t="n">
        <v>206</v>
      </c>
      <c r="F4939" s="22" t="n">
        <f aca="false">D4939/SUM(C4939:E4939)</f>
        <v>0.251748251748252</v>
      </c>
      <c r="G4939" s="22" t="n">
        <v>6.77</v>
      </c>
      <c r="H4939" s="22" t="n">
        <v>74.46</v>
      </c>
      <c r="I4939" s="22" t="n">
        <v>204.77</v>
      </c>
      <c r="J4939" s="22" t="n">
        <v>0.312547</v>
      </c>
      <c r="K4939" s="22" t="n">
        <v>0.503598</v>
      </c>
      <c r="O4939" s="23"/>
    </row>
    <row r="4940" customFormat="false" ht="15" hidden="false" customHeight="false" outlineLevel="0" collapsed="false">
      <c r="A4940" s="22" t="s">
        <v>2958</v>
      </c>
      <c r="B4940" s="22" t="n">
        <v>124</v>
      </c>
      <c r="C4940" s="22" t="n">
        <v>213</v>
      </c>
      <c r="D4940" s="22" t="n">
        <v>72</v>
      </c>
      <c r="E4940" s="22" t="n">
        <v>1</v>
      </c>
      <c r="F4940" s="22" t="n">
        <f aca="false">D4940/SUM(C4940:E4940)</f>
        <v>0.251748251748252</v>
      </c>
      <c r="G4940" s="22" t="n">
        <v>216.79</v>
      </c>
      <c r="H4940" s="22" t="n">
        <v>64.43</v>
      </c>
      <c r="I4940" s="22" t="n">
        <v>4.79</v>
      </c>
      <c r="J4940" s="22" t="n">
        <v>3.952035</v>
      </c>
      <c r="K4940" s="22" t="n">
        <v>0.061418</v>
      </c>
      <c r="O4940" s="23"/>
    </row>
    <row r="4941" customFormat="false" ht="15" hidden="false" customHeight="false" outlineLevel="0" collapsed="false">
      <c r="A4941" s="22" t="s">
        <v>2959</v>
      </c>
      <c r="B4941" s="22" t="n">
        <v>36</v>
      </c>
      <c r="C4941" s="22" t="n">
        <v>211</v>
      </c>
      <c r="D4941" s="22" t="n">
        <v>72</v>
      </c>
      <c r="E4941" s="22" t="n">
        <v>3</v>
      </c>
      <c r="F4941" s="22" t="n">
        <f aca="false">D4941/SUM(C4941:E4941)</f>
        <v>0.251748251748252</v>
      </c>
      <c r="G4941" s="22" t="n">
        <v>213.32</v>
      </c>
      <c r="H4941" s="22" t="n">
        <v>67.36</v>
      </c>
      <c r="I4941" s="22" t="n">
        <v>5.32</v>
      </c>
      <c r="J4941" s="22" t="n">
        <v>1.354784</v>
      </c>
      <c r="K4941" s="22" t="n">
        <v>0.320708</v>
      </c>
      <c r="O4941" s="23"/>
    </row>
    <row r="4942" customFormat="false" ht="15" hidden="false" customHeight="false" outlineLevel="0" collapsed="false">
      <c r="A4942" s="22" t="s">
        <v>2960</v>
      </c>
      <c r="B4942" s="22" t="n">
        <v>80</v>
      </c>
      <c r="C4942" s="22" t="n">
        <v>211</v>
      </c>
      <c r="D4942" s="22" t="n">
        <v>72</v>
      </c>
      <c r="E4942" s="22" t="n">
        <v>3</v>
      </c>
      <c r="F4942" s="22" t="n">
        <f aca="false">D4942/SUM(C4942:E4942)</f>
        <v>0.251748251748252</v>
      </c>
      <c r="G4942" s="22" t="n">
        <v>213.32</v>
      </c>
      <c r="H4942" s="22" t="n">
        <v>67.36</v>
      </c>
      <c r="I4942" s="22" t="n">
        <v>5.32</v>
      </c>
      <c r="J4942" s="22" t="n">
        <v>1.354784</v>
      </c>
      <c r="K4942" s="22" t="n">
        <v>0.320708</v>
      </c>
      <c r="O4942" s="23"/>
    </row>
    <row r="4943" customFormat="false" ht="15" hidden="false" customHeight="false" outlineLevel="0" collapsed="false">
      <c r="A4943" s="22" t="s">
        <v>2961</v>
      </c>
      <c r="B4943" s="22" t="n">
        <v>17</v>
      </c>
      <c r="C4943" s="22" t="n">
        <v>6</v>
      </c>
      <c r="D4943" s="22" t="n">
        <v>72</v>
      </c>
      <c r="E4943" s="22" t="n">
        <v>208</v>
      </c>
      <c r="F4943" s="22" t="n">
        <f aca="false">D4943/SUM(C4943:E4943)</f>
        <v>0.251748251748252</v>
      </c>
      <c r="G4943" s="22" t="n">
        <v>6.17</v>
      </c>
      <c r="H4943" s="22" t="n">
        <v>71.66</v>
      </c>
      <c r="I4943" s="22" t="n">
        <v>208.17</v>
      </c>
      <c r="J4943" s="22" t="n">
        <v>0.006274</v>
      </c>
      <c r="K4943" s="22" t="n">
        <v>1</v>
      </c>
      <c r="O4943" s="23"/>
    </row>
    <row r="4944" customFormat="false" ht="15" hidden="false" customHeight="false" outlineLevel="0" collapsed="false">
      <c r="A4944" s="22" t="s">
        <v>2723</v>
      </c>
      <c r="B4944" s="22" t="n">
        <v>46</v>
      </c>
      <c r="C4944" s="22" t="n">
        <v>208</v>
      </c>
      <c r="D4944" s="22" t="n">
        <v>72</v>
      </c>
      <c r="E4944" s="22" t="n">
        <v>6</v>
      </c>
      <c r="F4944" s="22" t="n">
        <f aca="false">D4944/SUM(C4944:E4944)</f>
        <v>0.251748251748252</v>
      </c>
      <c r="G4944" s="22" t="n">
        <v>208.17</v>
      </c>
      <c r="H4944" s="22" t="n">
        <v>71.66</v>
      </c>
      <c r="I4944" s="22" t="n">
        <v>6.17</v>
      </c>
      <c r="J4944" s="22" t="n">
        <v>0.006274</v>
      </c>
      <c r="K4944" s="22" t="n">
        <v>1</v>
      </c>
      <c r="O4944" s="23"/>
    </row>
    <row r="4945" customFormat="false" ht="15" hidden="false" customHeight="false" outlineLevel="0" collapsed="false">
      <c r="A4945" s="22" t="s">
        <v>2962</v>
      </c>
      <c r="B4945" s="22" t="n">
        <v>54</v>
      </c>
      <c r="C4945" s="22" t="n">
        <v>0</v>
      </c>
      <c r="D4945" s="22" t="n">
        <v>44</v>
      </c>
      <c r="E4945" s="22" t="n">
        <v>131</v>
      </c>
      <c r="F4945" s="22" t="n">
        <f aca="false">D4945/SUM(C4945:E4945)</f>
        <v>0.251428571428571</v>
      </c>
      <c r="G4945" s="22" t="n">
        <v>2.77</v>
      </c>
      <c r="H4945" s="22" t="n">
        <v>38.47</v>
      </c>
      <c r="I4945" s="22" t="n">
        <v>133.77</v>
      </c>
      <c r="J4945" s="22" t="n">
        <v>3.618266</v>
      </c>
      <c r="K4945" s="22" t="n">
        <v>0.079601</v>
      </c>
      <c r="O4945" s="23"/>
    </row>
    <row r="4946" customFormat="false" ht="15" hidden="false" customHeight="false" outlineLevel="0" collapsed="false">
      <c r="A4946" s="22" t="s">
        <v>2963</v>
      </c>
      <c r="B4946" s="22" t="n">
        <v>108</v>
      </c>
      <c r="C4946" s="22" t="n">
        <v>139</v>
      </c>
      <c r="D4946" s="22" t="n">
        <v>49</v>
      </c>
      <c r="E4946" s="22" t="n">
        <v>7</v>
      </c>
      <c r="F4946" s="22" t="n">
        <f aca="false">D4946/SUM(C4946:E4946)</f>
        <v>0.251282051282051</v>
      </c>
      <c r="G4946" s="22" t="n">
        <v>137.09</v>
      </c>
      <c r="H4946" s="22" t="n">
        <v>52.82</v>
      </c>
      <c r="I4946" s="22" t="n">
        <v>5.09</v>
      </c>
      <c r="J4946" s="22" t="n">
        <v>1.021441</v>
      </c>
      <c r="K4946" s="22" t="n">
        <v>0.29391</v>
      </c>
      <c r="O4946" s="23"/>
    </row>
    <row r="4947" customFormat="false" ht="15" hidden="false" customHeight="false" outlineLevel="0" collapsed="false">
      <c r="A4947" s="22" t="s">
        <v>2964</v>
      </c>
      <c r="B4947" s="22" t="n">
        <v>101</v>
      </c>
      <c r="C4947" s="22" t="n">
        <v>142</v>
      </c>
      <c r="D4947" s="22" t="n">
        <v>49</v>
      </c>
      <c r="E4947" s="22" t="n">
        <v>4</v>
      </c>
      <c r="F4947" s="22" t="n">
        <f aca="false">D4947/SUM(C4947:E4947)</f>
        <v>0.251282051282051</v>
      </c>
      <c r="G4947" s="22" t="n">
        <v>142.17</v>
      </c>
      <c r="H4947" s="22" t="n">
        <v>48.67</v>
      </c>
      <c r="I4947" s="22" t="n">
        <v>4.17</v>
      </c>
      <c r="J4947" s="22" t="n">
        <v>0.009007</v>
      </c>
      <c r="K4947" s="22" t="n">
        <v>1</v>
      </c>
      <c r="O4947" s="23"/>
    </row>
    <row r="4948" customFormat="false" ht="15" hidden="false" customHeight="false" outlineLevel="0" collapsed="false">
      <c r="A4948" s="22" t="s">
        <v>2965</v>
      </c>
      <c r="B4948" s="22" t="n">
        <v>59</v>
      </c>
      <c r="C4948" s="22" t="n">
        <v>8</v>
      </c>
      <c r="D4948" s="22" t="n">
        <v>54</v>
      </c>
      <c r="E4948" s="22" t="n">
        <v>153</v>
      </c>
      <c r="F4948" s="22" t="n">
        <f aca="false">D4948/SUM(C4948:E4948)</f>
        <v>0.251162790697674</v>
      </c>
      <c r="G4948" s="22" t="n">
        <v>5.7</v>
      </c>
      <c r="H4948" s="22" t="n">
        <v>58.6</v>
      </c>
      <c r="I4948" s="22" t="n">
        <v>150.7</v>
      </c>
      <c r="J4948" s="22" t="n">
        <v>1.327296</v>
      </c>
      <c r="K4948" s="22" t="n">
        <v>0.312092</v>
      </c>
      <c r="O4948" s="23"/>
    </row>
    <row r="4949" customFormat="false" ht="15" hidden="false" customHeight="false" outlineLevel="0" collapsed="false">
      <c r="A4949" s="22" t="s">
        <v>673</v>
      </c>
      <c r="B4949" s="22" t="n">
        <v>119</v>
      </c>
      <c r="C4949" s="22" t="n">
        <v>173</v>
      </c>
      <c r="D4949" s="22" t="n">
        <v>59</v>
      </c>
      <c r="E4949" s="22" t="n">
        <v>3</v>
      </c>
      <c r="F4949" s="22" t="n">
        <f aca="false">D4949/SUM(C4949:E4949)</f>
        <v>0.251063829787234</v>
      </c>
      <c r="G4949" s="22" t="n">
        <v>174.49</v>
      </c>
      <c r="H4949" s="22" t="n">
        <v>56.01</v>
      </c>
      <c r="I4949" s="22" t="n">
        <v>4.49</v>
      </c>
      <c r="J4949" s="22" t="n">
        <v>0.669397</v>
      </c>
      <c r="K4949" s="22" t="n">
        <v>0.585698</v>
      </c>
      <c r="O4949" s="23"/>
    </row>
    <row r="4950" customFormat="false" ht="15" hidden="false" customHeight="false" outlineLevel="0" collapsed="false">
      <c r="A4950" s="22" t="s">
        <v>2966</v>
      </c>
      <c r="B4950" s="22" t="n">
        <v>15</v>
      </c>
      <c r="C4950" s="22" t="n">
        <v>0</v>
      </c>
      <c r="D4950" s="22" t="n">
        <v>66</v>
      </c>
      <c r="E4950" s="22" t="n">
        <v>197</v>
      </c>
      <c r="F4950" s="22" t="n">
        <f aca="false">D4950/SUM(C4950:E4950)</f>
        <v>0.250950570342205</v>
      </c>
      <c r="G4950" s="22" t="n">
        <v>4.14</v>
      </c>
      <c r="H4950" s="22" t="n">
        <v>57.72</v>
      </c>
      <c r="I4950" s="22" t="n">
        <v>201.14</v>
      </c>
      <c r="J4950" s="22" t="n">
        <v>5.414121</v>
      </c>
      <c r="K4950" s="22" t="n">
        <v>0.019703</v>
      </c>
      <c r="O4950" s="23"/>
    </row>
    <row r="4951" customFormat="false" ht="15" hidden="false" customHeight="false" outlineLevel="0" collapsed="false">
      <c r="A4951" s="22" t="s">
        <v>119</v>
      </c>
      <c r="B4951" s="22" t="n">
        <v>92</v>
      </c>
      <c r="C4951" s="22" t="n">
        <v>206</v>
      </c>
      <c r="D4951" s="22" t="n">
        <v>69</v>
      </c>
      <c r="E4951" s="22" t="n">
        <v>0</v>
      </c>
      <c r="F4951" s="22" t="n">
        <f aca="false">D4951/SUM(C4951:E4951)</f>
        <v>0.250909090909091</v>
      </c>
      <c r="G4951" s="22" t="n">
        <v>210.33</v>
      </c>
      <c r="H4951" s="22" t="n">
        <v>60.34</v>
      </c>
      <c r="I4951" s="22" t="n">
        <v>4.33</v>
      </c>
      <c r="J4951" s="22" t="n">
        <v>5.659013</v>
      </c>
      <c r="K4951" s="22" t="n">
        <v>0.011598</v>
      </c>
      <c r="O4951" s="23"/>
    </row>
    <row r="4952" customFormat="false" ht="15" hidden="false" customHeight="false" outlineLevel="0" collapsed="false">
      <c r="A4952" s="22" t="s">
        <v>2877</v>
      </c>
      <c r="B4952" s="22" t="n">
        <v>62</v>
      </c>
      <c r="C4952" s="22" t="n">
        <v>199</v>
      </c>
      <c r="D4952" s="22" t="n">
        <v>69</v>
      </c>
      <c r="E4952" s="22" t="n">
        <v>7</v>
      </c>
      <c r="F4952" s="22" t="n">
        <f aca="false">D4952/SUM(C4952:E4952)</f>
        <v>0.250909090909091</v>
      </c>
      <c r="G4952" s="22" t="n">
        <v>198.26</v>
      </c>
      <c r="H4952" s="22" t="n">
        <v>70.47</v>
      </c>
      <c r="I4952" s="22" t="n">
        <v>6.26</v>
      </c>
      <c r="J4952" s="22" t="n">
        <v>0.120388</v>
      </c>
      <c r="K4952" s="22" t="n">
        <v>0.643749</v>
      </c>
      <c r="O4952" s="23"/>
    </row>
    <row r="4953" customFormat="false" ht="15" hidden="false" customHeight="false" outlineLevel="0" collapsed="false">
      <c r="A4953" s="22" t="s">
        <v>2967</v>
      </c>
      <c r="B4953" s="22" t="n">
        <v>41</v>
      </c>
      <c r="C4953" s="22" t="n">
        <v>5</v>
      </c>
      <c r="D4953" s="22" t="n">
        <v>70</v>
      </c>
      <c r="E4953" s="22" t="n">
        <v>204</v>
      </c>
      <c r="F4953" s="22" t="n">
        <f aca="false">D4953/SUM(C4953:E4953)</f>
        <v>0.25089605734767</v>
      </c>
      <c r="G4953" s="22" t="n">
        <v>5.73</v>
      </c>
      <c r="H4953" s="22" t="n">
        <v>68.53</v>
      </c>
      <c r="I4953" s="22" t="n">
        <v>204.73</v>
      </c>
      <c r="J4953" s="22" t="n">
        <v>0.128291</v>
      </c>
      <c r="K4953" s="22" t="n">
        <v>1</v>
      </c>
      <c r="O4953" s="23"/>
    </row>
    <row r="4954" customFormat="false" ht="15" hidden="false" customHeight="false" outlineLevel="0" collapsed="false">
      <c r="A4954" s="22" t="s">
        <v>2419</v>
      </c>
      <c r="B4954" s="22" t="n">
        <v>124</v>
      </c>
      <c r="C4954" s="22" t="n">
        <v>208</v>
      </c>
      <c r="D4954" s="22" t="n">
        <v>71</v>
      </c>
      <c r="E4954" s="22" t="n">
        <v>4</v>
      </c>
      <c r="F4954" s="22" t="n">
        <f aca="false">D4954/SUM(C4954:E4954)</f>
        <v>0.250883392226148</v>
      </c>
      <c r="G4954" s="22" t="n">
        <v>209.51</v>
      </c>
      <c r="H4954" s="22" t="n">
        <v>67.97</v>
      </c>
      <c r="I4954" s="22" t="n">
        <v>5.51</v>
      </c>
      <c r="J4954" s="22" t="n">
        <v>0.561034</v>
      </c>
      <c r="K4954" s="22" t="n">
        <v>0.621474</v>
      </c>
      <c r="O4954" s="23"/>
    </row>
    <row r="4955" customFormat="false" ht="15" hidden="false" customHeight="false" outlineLevel="0" collapsed="false">
      <c r="A4955" s="22" t="s">
        <v>2968</v>
      </c>
      <c r="B4955" s="22" t="n">
        <v>65</v>
      </c>
      <c r="C4955" s="22" t="n">
        <v>210</v>
      </c>
      <c r="D4955" s="22" t="n">
        <v>71</v>
      </c>
      <c r="E4955" s="22" t="n">
        <v>2</v>
      </c>
      <c r="F4955" s="22" t="n">
        <f aca="false">D4955/SUM(C4955:E4955)</f>
        <v>0.250883392226148</v>
      </c>
      <c r="G4955" s="22" t="n">
        <v>212.97</v>
      </c>
      <c r="H4955" s="22" t="n">
        <v>65.06</v>
      </c>
      <c r="I4955" s="22" t="n">
        <v>4.97</v>
      </c>
      <c r="J4955" s="22" t="n">
        <v>2.357425</v>
      </c>
      <c r="K4955" s="22" t="n">
        <v>0.191843</v>
      </c>
      <c r="O4955" s="23"/>
    </row>
    <row r="4956" customFormat="false" ht="15" hidden="false" customHeight="false" outlineLevel="0" collapsed="false">
      <c r="A4956" s="22" t="s">
        <v>2969</v>
      </c>
      <c r="B4956" s="22" t="n">
        <v>42</v>
      </c>
      <c r="C4956" s="22" t="n">
        <v>210</v>
      </c>
      <c r="D4956" s="22" t="n">
        <v>71</v>
      </c>
      <c r="E4956" s="22" t="n">
        <v>2</v>
      </c>
      <c r="F4956" s="22" t="n">
        <f aca="false">D4956/SUM(C4956:E4956)</f>
        <v>0.250883392226148</v>
      </c>
      <c r="G4956" s="22" t="n">
        <v>212.97</v>
      </c>
      <c r="H4956" s="22" t="n">
        <v>65.06</v>
      </c>
      <c r="I4956" s="22" t="n">
        <v>4.97</v>
      </c>
      <c r="J4956" s="22" t="n">
        <v>2.357425</v>
      </c>
      <c r="K4956" s="22" t="n">
        <v>0.191843</v>
      </c>
      <c r="O4956" s="23"/>
    </row>
    <row r="4957" customFormat="false" ht="15" hidden="false" customHeight="false" outlineLevel="0" collapsed="false">
      <c r="A4957" s="22" t="s">
        <v>2970</v>
      </c>
      <c r="B4957" s="22" t="n">
        <v>66</v>
      </c>
      <c r="C4957" s="22" t="n">
        <v>1</v>
      </c>
      <c r="D4957" s="22" t="n">
        <v>44</v>
      </c>
      <c r="E4957" s="22" t="n">
        <v>131</v>
      </c>
      <c r="F4957" s="22" t="n">
        <f aca="false">D4957/SUM(C4957:E4957)</f>
        <v>0.25</v>
      </c>
      <c r="G4957" s="22" t="n">
        <v>3.01</v>
      </c>
      <c r="H4957" s="22" t="n">
        <v>39.99</v>
      </c>
      <c r="I4957" s="22" t="n">
        <v>133.01</v>
      </c>
      <c r="J4957" s="22" t="n">
        <v>1.77102</v>
      </c>
      <c r="K4957" s="22" t="n">
        <v>0.316248</v>
      </c>
      <c r="O4957" s="23"/>
    </row>
    <row r="4958" customFormat="false" ht="15" hidden="false" customHeight="false" outlineLevel="0" collapsed="false">
      <c r="A4958" s="22" t="s">
        <v>2971</v>
      </c>
      <c r="B4958" s="22" t="n">
        <v>91</v>
      </c>
      <c r="C4958" s="22" t="n">
        <v>201</v>
      </c>
      <c r="D4958" s="22" t="n">
        <v>68</v>
      </c>
      <c r="E4958" s="22" t="n">
        <v>3</v>
      </c>
      <c r="F4958" s="22" t="n">
        <f aca="false">D4958/SUM(C4958:E4958)</f>
        <v>0.25</v>
      </c>
      <c r="G4958" s="22" t="n">
        <v>203.03</v>
      </c>
      <c r="H4958" s="22" t="n">
        <v>63.93</v>
      </c>
      <c r="I4958" s="22" t="n">
        <v>5.03</v>
      </c>
      <c r="J4958" s="22" t="n">
        <v>1.100221</v>
      </c>
      <c r="K4958" s="22" t="n">
        <v>0.437917</v>
      </c>
      <c r="O4958" s="23"/>
    </row>
    <row r="4959" customFormat="false" ht="15" hidden="false" customHeight="false" outlineLevel="0" collapsed="false">
      <c r="A4959" s="22" t="s">
        <v>2972</v>
      </c>
      <c r="B4959" s="22" t="n">
        <v>56</v>
      </c>
      <c r="C4959" s="22" t="n">
        <v>205</v>
      </c>
      <c r="D4959" s="22" t="n">
        <v>70</v>
      </c>
      <c r="E4959" s="22" t="n">
        <v>5</v>
      </c>
      <c r="F4959" s="22" t="n">
        <f aca="false">D4959/SUM(C4959:E4959)</f>
        <v>0.25</v>
      </c>
      <c r="G4959" s="22" t="n">
        <v>205.71</v>
      </c>
      <c r="H4959" s="22" t="n">
        <v>68.57</v>
      </c>
      <c r="I4959" s="22" t="n">
        <v>5.71</v>
      </c>
      <c r="J4959" s="22" t="n">
        <v>0.121528</v>
      </c>
      <c r="K4959" s="22" t="n">
        <v>1</v>
      </c>
      <c r="O4959" s="23"/>
    </row>
    <row r="4960" customFormat="false" ht="15" hidden="false" customHeight="false" outlineLevel="0" collapsed="false">
      <c r="A4960" s="22" t="s">
        <v>1840</v>
      </c>
      <c r="B4960" s="22" t="n">
        <v>106</v>
      </c>
      <c r="C4960" s="22" t="n">
        <v>4</v>
      </c>
      <c r="D4960" s="22" t="n">
        <v>53</v>
      </c>
      <c r="E4960" s="22" t="n">
        <v>155</v>
      </c>
      <c r="F4960" s="22" t="n">
        <f aca="false">D4960/SUM(C4960:E4960)</f>
        <v>0.25</v>
      </c>
      <c r="G4960" s="22" t="n">
        <v>4.39</v>
      </c>
      <c r="H4960" s="22" t="n">
        <v>52.22</v>
      </c>
      <c r="I4960" s="22" t="n">
        <v>155.39</v>
      </c>
      <c r="J4960" s="22" t="n">
        <v>0.046801</v>
      </c>
      <c r="K4960" s="22" t="n">
        <v>1</v>
      </c>
      <c r="O4960" s="23"/>
    </row>
    <row r="4961" customFormat="false" ht="15" hidden="false" customHeight="false" outlineLevel="0" collapsed="false">
      <c r="A4961" s="22" t="s">
        <v>2973</v>
      </c>
      <c r="B4961" s="22" t="n">
        <v>18</v>
      </c>
      <c r="C4961" s="22" t="n">
        <v>117</v>
      </c>
      <c r="D4961" s="22" t="n">
        <v>40</v>
      </c>
      <c r="E4961" s="22" t="n">
        <v>3</v>
      </c>
      <c r="F4961" s="22" t="n">
        <f aca="false">D4961/SUM(C4961:E4961)</f>
        <v>0.25</v>
      </c>
      <c r="G4961" s="22" t="n">
        <v>117.31</v>
      </c>
      <c r="H4961" s="22" t="n">
        <v>39.39</v>
      </c>
      <c r="I4961" s="22" t="n">
        <v>3.31</v>
      </c>
      <c r="J4961" s="22" t="n">
        <v>0.038691</v>
      </c>
      <c r="K4961" s="22" t="n">
        <v>1</v>
      </c>
      <c r="O4961" s="23"/>
    </row>
    <row r="4962" customFormat="false" ht="15" hidden="false" customHeight="false" outlineLevel="0" collapsed="false">
      <c r="A4962" s="22" t="s">
        <v>155</v>
      </c>
      <c r="B4962" s="22" t="n">
        <v>60</v>
      </c>
      <c r="C4962" s="22" t="n">
        <v>186</v>
      </c>
      <c r="D4962" s="22" t="n">
        <v>62</v>
      </c>
      <c r="E4962" s="22" t="n">
        <v>0</v>
      </c>
      <c r="F4962" s="22" t="n">
        <f aca="false">D4962/SUM(C4962:E4962)</f>
        <v>0.25</v>
      </c>
      <c r="G4962" s="22" t="n">
        <v>189.88</v>
      </c>
      <c r="H4962" s="22" t="n">
        <v>54.25</v>
      </c>
      <c r="I4962" s="22" t="n">
        <v>3.88</v>
      </c>
      <c r="J4962" s="22" t="n">
        <v>5.061224</v>
      </c>
      <c r="K4962" s="22" t="n">
        <v>0.018759</v>
      </c>
      <c r="O4962" s="23"/>
    </row>
    <row r="4963" customFormat="false" ht="15" hidden="false" customHeight="false" outlineLevel="0" collapsed="false">
      <c r="A4963" s="22" t="s">
        <v>2974</v>
      </c>
      <c r="B4963" s="22" t="n">
        <v>31</v>
      </c>
      <c r="C4963" s="22" t="n">
        <v>1</v>
      </c>
      <c r="D4963" s="22" t="n">
        <v>71</v>
      </c>
      <c r="E4963" s="22" t="n">
        <v>213</v>
      </c>
      <c r="F4963" s="22" t="n">
        <f aca="false">D4963/SUM(C4963:E4963)</f>
        <v>0.249122807017544</v>
      </c>
      <c r="G4963" s="22" t="n">
        <v>4.67</v>
      </c>
      <c r="H4963" s="22" t="n">
        <v>63.65</v>
      </c>
      <c r="I4963" s="22" t="n">
        <v>216.67</v>
      </c>
      <c r="J4963" s="22" t="n">
        <v>3.799331</v>
      </c>
      <c r="K4963" s="22" t="n">
        <v>0.060936</v>
      </c>
      <c r="O4963" s="23"/>
    </row>
    <row r="4964" customFormat="false" ht="15" hidden="false" customHeight="false" outlineLevel="0" collapsed="false">
      <c r="A4964" s="22" t="s">
        <v>2975</v>
      </c>
      <c r="B4964" s="22" t="n">
        <v>21</v>
      </c>
      <c r="C4964" s="22" t="n">
        <v>206</v>
      </c>
      <c r="D4964" s="22" t="n">
        <v>70</v>
      </c>
      <c r="E4964" s="22" t="n">
        <v>5</v>
      </c>
      <c r="F4964" s="22" t="n">
        <f aca="false">D4964/SUM(C4964:E4964)</f>
        <v>0.249110320284697</v>
      </c>
      <c r="G4964" s="22" t="n">
        <v>206.69</v>
      </c>
      <c r="H4964" s="22" t="n">
        <v>68.61</v>
      </c>
      <c r="I4964" s="22" t="n">
        <v>5.69</v>
      </c>
      <c r="J4964" s="22" t="n">
        <v>0.11498</v>
      </c>
      <c r="K4964" s="22" t="n">
        <v>1</v>
      </c>
      <c r="O4964" s="23"/>
    </row>
    <row r="4965" customFormat="false" ht="15" hidden="false" customHeight="false" outlineLevel="0" collapsed="false">
      <c r="A4965" s="22" t="s">
        <v>2976</v>
      </c>
      <c r="B4965" s="22" t="n">
        <v>88</v>
      </c>
      <c r="C4965" s="22" t="n">
        <v>196</v>
      </c>
      <c r="D4965" s="22" t="n">
        <v>67</v>
      </c>
      <c r="E4965" s="22" t="n">
        <v>6</v>
      </c>
      <c r="F4965" s="22" t="n">
        <f aca="false">D4965/SUM(C4965:E4965)</f>
        <v>0.24907063197026</v>
      </c>
      <c r="G4965" s="22" t="n">
        <v>195.8</v>
      </c>
      <c r="H4965" s="22" t="n">
        <v>67.4</v>
      </c>
      <c r="I4965" s="22" t="n">
        <v>5.8</v>
      </c>
      <c r="J4965" s="22" t="n">
        <v>0.009457</v>
      </c>
      <c r="K4965" s="22" t="n">
        <v>0.811722</v>
      </c>
      <c r="O4965" s="23"/>
    </row>
    <row r="4966" customFormat="false" ht="15" hidden="false" customHeight="false" outlineLevel="0" collapsed="false">
      <c r="A4966" s="22" t="s">
        <v>2977</v>
      </c>
      <c r="B4966" s="22" t="n">
        <v>36</v>
      </c>
      <c r="C4966" s="22" t="n">
        <v>193</v>
      </c>
      <c r="D4966" s="22" t="n">
        <v>66</v>
      </c>
      <c r="E4966" s="22" t="n">
        <v>6</v>
      </c>
      <c r="F4966" s="22" t="n">
        <f aca="false">D4966/SUM(C4966:E4966)</f>
        <v>0.249056603773585</v>
      </c>
      <c r="G4966" s="22" t="n">
        <v>192.74</v>
      </c>
      <c r="H4966" s="22" t="n">
        <v>66.52</v>
      </c>
      <c r="I4966" s="22" t="n">
        <v>5.74</v>
      </c>
      <c r="J4966" s="22" t="n">
        <v>0.01624</v>
      </c>
      <c r="K4966" s="22" t="n">
        <v>0.809485</v>
      </c>
      <c r="O4966" s="23"/>
    </row>
    <row r="4967" customFormat="false" ht="15" hidden="false" customHeight="false" outlineLevel="0" collapsed="false">
      <c r="A4967" s="22" t="s">
        <v>2978</v>
      </c>
      <c r="B4967" s="22" t="n">
        <v>38</v>
      </c>
      <c r="C4967" s="22" t="n">
        <v>9</v>
      </c>
      <c r="D4967" s="22" t="n">
        <v>58</v>
      </c>
      <c r="E4967" s="22" t="n">
        <v>166</v>
      </c>
      <c r="F4967" s="22" t="n">
        <f aca="false">D4967/SUM(C4967:E4967)</f>
        <v>0.248927038626609</v>
      </c>
      <c r="G4967" s="22" t="n">
        <v>6.2</v>
      </c>
      <c r="H4967" s="22" t="n">
        <v>63.61</v>
      </c>
      <c r="I4967" s="22" t="n">
        <v>163.2</v>
      </c>
      <c r="J4967" s="22" t="n">
        <v>1.809447</v>
      </c>
      <c r="K4967" s="22" t="n">
        <v>0.22508</v>
      </c>
      <c r="O4967" s="23"/>
    </row>
    <row r="4968" customFormat="false" ht="15" hidden="false" customHeight="false" outlineLevel="0" collapsed="false">
      <c r="A4968" s="22" t="s">
        <v>2979</v>
      </c>
      <c r="B4968" s="22" t="n">
        <v>9</v>
      </c>
      <c r="C4968" s="22" t="n">
        <v>119</v>
      </c>
      <c r="D4968" s="22" t="n">
        <v>40</v>
      </c>
      <c r="E4968" s="22" t="n">
        <v>2</v>
      </c>
      <c r="F4968" s="22" t="n">
        <f aca="false">D4968/SUM(C4968:E4968)</f>
        <v>0.248447204968944</v>
      </c>
      <c r="G4968" s="22" t="n">
        <v>120.01</v>
      </c>
      <c r="H4968" s="22" t="n">
        <v>37.99</v>
      </c>
      <c r="I4968" s="22" t="n">
        <v>3.01</v>
      </c>
      <c r="J4968" s="22" t="n">
        <v>0.451836</v>
      </c>
      <c r="K4968" s="22" t="n">
        <v>0.740649</v>
      </c>
      <c r="O4968" s="23"/>
    </row>
    <row r="4969" customFormat="false" ht="15" hidden="false" customHeight="false" outlineLevel="0" collapsed="false">
      <c r="A4969" s="22" t="s">
        <v>2980</v>
      </c>
      <c r="B4969" s="22" t="n">
        <v>17</v>
      </c>
      <c r="C4969" s="22" t="n">
        <v>207</v>
      </c>
      <c r="D4969" s="22" t="n">
        <v>71</v>
      </c>
      <c r="E4969" s="22" t="n">
        <v>8</v>
      </c>
      <c r="F4969" s="22" t="n">
        <f aca="false">D4969/SUM(C4969:E4969)</f>
        <v>0.248251748251748</v>
      </c>
      <c r="G4969" s="22" t="n">
        <v>205.62</v>
      </c>
      <c r="H4969" s="22" t="n">
        <v>73.77</v>
      </c>
      <c r="I4969" s="22" t="n">
        <v>6.62</v>
      </c>
      <c r="J4969" s="22" t="n">
        <v>0.402537</v>
      </c>
      <c r="K4969" s="22" t="n">
        <v>0.493818</v>
      </c>
      <c r="O4969" s="23"/>
    </row>
    <row r="4970" customFormat="false" ht="15" hidden="false" customHeight="false" outlineLevel="0" collapsed="false">
      <c r="A4970" s="22" t="s">
        <v>2981</v>
      </c>
      <c r="B4970" s="22" t="n">
        <v>100</v>
      </c>
      <c r="C4970" s="22" t="n">
        <v>211</v>
      </c>
      <c r="D4970" s="22" t="n">
        <v>71</v>
      </c>
      <c r="E4970" s="22" t="n">
        <v>4</v>
      </c>
      <c r="F4970" s="22" t="n">
        <f aca="false">D4970/SUM(C4970:E4970)</f>
        <v>0.248251748251748</v>
      </c>
      <c r="G4970" s="22" t="n">
        <v>212.46</v>
      </c>
      <c r="H4970" s="22" t="n">
        <v>68.09</v>
      </c>
      <c r="I4970" s="22" t="n">
        <v>5.46</v>
      </c>
      <c r="J4970" s="22" t="n">
        <v>0.522693</v>
      </c>
      <c r="K4970" s="22" t="n">
        <v>0.621822</v>
      </c>
      <c r="O4970" s="23"/>
    </row>
    <row r="4971" customFormat="false" ht="15" hidden="false" customHeight="false" outlineLevel="0" collapsed="false">
      <c r="A4971" s="22" t="s">
        <v>2982</v>
      </c>
      <c r="B4971" s="22" t="n">
        <v>106</v>
      </c>
      <c r="C4971" s="22" t="n">
        <v>210</v>
      </c>
      <c r="D4971" s="22" t="n">
        <v>71</v>
      </c>
      <c r="E4971" s="22" t="n">
        <v>5</v>
      </c>
      <c r="F4971" s="22" t="n">
        <f aca="false">D4971/SUM(C4971:E4971)</f>
        <v>0.248251748251748</v>
      </c>
      <c r="G4971" s="22" t="n">
        <v>210.74</v>
      </c>
      <c r="H4971" s="22" t="n">
        <v>69.53</v>
      </c>
      <c r="I4971" s="22" t="n">
        <v>5.74</v>
      </c>
      <c r="J4971" s="22" t="n">
        <v>0.127887</v>
      </c>
      <c r="K4971" s="22" t="n">
        <v>1</v>
      </c>
      <c r="O4971" s="23"/>
    </row>
    <row r="4972" customFormat="false" ht="15" hidden="false" customHeight="false" outlineLevel="0" collapsed="false">
      <c r="A4972" s="22" t="s">
        <v>2983</v>
      </c>
      <c r="B4972" s="22" t="n">
        <v>16</v>
      </c>
      <c r="C4972" s="22" t="n">
        <v>199</v>
      </c>
      <c r="D4972" s="22" t="n">
        <v>68</v>
      </c>
      <c r="E4972" s="22" t="n">
        <v>7</v>
      </c>
      <c r="F4972" s="22" t="n">
        <f aca="false">D4972/SUM(C4972:E4972)</f>
        <v>0.248175182481752</v>
      </c>
      <c r="G4972" s="22" t="n">
        <v>198.14</v>
      </c>
      <c r="H4972" s="22" t="n">
        <v>69.73</v>
      </c>
      <c r="I4972" s="22" t="n">
        <v>6.14</v>
      </c>
      <c r="J4972" s="22" t="n">
        <v>0.168643</v>
      </c>
      <c r="K4972" s="22" t="n">
        <v>0.636954</v>
      </c>
      <c r="O4972" s="23"/>
    </row>
    <row r="4973" customFormat="false" ht="15" hidden="false" customHeight="false" outlineLevel="0" collapsed="false">
      <c r="A4973" s="22" t="s">
        <v>1243</v>
      </c>
      <c r="B4973" s="22" t="n">
        <v>107</v>
      </c>
      <c r="C4973" s="22" t="n">
        <v>135</v>
      </c>
      <c r="D4973" s="22" t="n">
        <v>65</v>
      </c>
      <c r="E4973" s="22" t="n">
        <v>62</v>
      </c>
      <c r="F4973" s="22" t="n">
        <f aca="false">D4973/SUM(C4973:E4973)</f>
        <v>0.248091603053435</v>
      </c>
      <c r="G4973" s="22" t="n">
        <v>107.08</v>
      </c>
      <c r="H4973" s="22" t="n">
        <v>120.83</v>
      </c>
      <c r="I4973" s="22" t="n">
        <v>34.08</v>
      </c>
      <c r="J4973" s="22" t="n">
        <v>55.935597</v>
      </c>
      <c r="K4973" s="22" t="n">
        <v>0</v>
      </c>
      <c r="O4973" s="23"/>
    </row>
    <row r="4974" customFormat="false" ht="15" hidden="false" customHeight="false" outlineLevel="0" collapsed="false">
      <c r="A4974" s="22" t="s">
        <v>2984</v>
      </c>
      <c r="B4974" s="22" t="n">
        <v>92</v>
      </c>
      <c r="C4974" s="22" t="n">
        <v>189</v>
      </c>
      <c r="D4974" s="22" t="n">
        <v>65</v>
      </c>
      <c r="E4974" s="22" t="n">
        <v>8</v>
      </c>
      <c r="F4974" s="22" t="n">
        <f aca="false">D4974/SUM(C4974:E4974)</f>
        <v>0.248091603053435</v>
      </c>
      <c r="G4974" s="22" t="n">
        <v>187.26</v>
      </c>
      <c r="H4974" s="22" t="n">
        <v>68.48</v>
      </c>
      <c r="I4974" s="22" t="n">
        <v>6.26</v>
      </c>
      <c r="J4974" s="22" t="n">
        <v>0.676234</v>
      </c>
      <c r="K4974" s="22" t="n">
        <v>0.474916</v>
      </c>
      <c r="O4974" s="23"/>
    </row>
    <row r="4975" customFormat="false" ht="15" hidden="false" customHeight="false" outlineLevel="0" collapsed="false">
      <c r="A4975" s="22" t="s">
        <v>2985</v>
      </c>
      <c r="B4975" s="22" t="n">
        <v>12</v>
      </c>
      <c r="C4975" s="22" t="n">
        <v>203</v>
      </c>
      <c r="D4975" s="22" t="n">
        <v>70</v>
      </c>
      <c r="E4975" s="22" t="n">
        <v>10</v>
      </c>
      <c r="F4975" s="22" t="n">
        <f aca="false">D4975/SUM(C4975:E4975)</f>
        <v>0.247349823321555</v>
      </c>
      <c r="G4975" s="22" t="n">
        <v>200.16</v>
      </c>
      <c r="H4975" s="22" t="n">
        <v>75.69</v>
      </c>
      <c r="I4975" s="22" t="n">
        <v>7.16</v>
      </c>
      <c r="J4975" s="22" t="n">
        <v>1.598819</v>
      </c>
      <c r="K4975" s="22" t="n">
        <v>0.188227</v>
      </c>
      <c r="O4975" s="23"/>
    </row>
    <row r="4976" customFormat="false" ht="15" hidden="false" customHeight="false" outlineLevel="0" collapsed="false">
      <c r="A4976" s="22" t="s">
        <v>2985</v>
      </c>
      <c r="B4976" s="22" t="n">
        <v>37</v>
      </c>
      <c r="C4976" s="22" t="n">
        <v>203</v>
      </c>
      <c r="D4976" s="22" t="n">
        <v>70</v>
      </c>
      <c r="E4976" s="22" t="n">
        <v>10</v>
      </c>
      <c r="F4976" s="22" t="n">
        <f aca="false">D4976/SUM(C4976:E4976)</f>
        <v>0.247349823321555</v>
      </c>
      <c r="G4976" s="22" t="n">
        <v>200.16</v>
      </c>
      <c r="H4976" s="22" t="n">
        <v>75.69</v>
      </c>
      <c r="I4976" s="22" t="n">
        <v>7.16</v>
      </c>
      <c r="J4976" s="22" t="n">
        <v>1.598819</v>
      </c>
      <c r="K4976" s="22" t="n">
        <v>0.188227</v>
      </c>
      <c r="O4976" s="23"/>
    </row>
    <row r="4977" customFormat="false" ht="15" hidden="false" customHeight="false" outlineLevel="0" collapsed="false">
      <c r="A4977" s="22" t="s">
        <v>2986</v>
      </c>
      <c r="B4977" s="22" t="n">
        <v>74</v>
      </c>
      <c r="C4977" s="22" t="n">
        <v>193</v>
      </c>
      <c r="D4977" s="22" t="n">
        <v>67</v>
      </c>
      <c r="E4977" s="22" t="n">
        <v>11</v>
      </c>
      <c r="F4977" s="22" t="n">
        <f aca="false">D4977/SUM(C4977:E4977)</f>
        <v>0.247232472324723</v>
      </c>
      <c r="G4977" s="22" t="n">
        <v>189.31</v>
      </c>
      <c r="H4977" s="22" t="n">
        <v>74.39</v>
      </c>
      <c r="I4977" s="22" t="n">
        <v>7.31</v>
      </c>
      <c r="J4977" s="22" t="n">
        <v>2.671555</v>
      </c>
      <c r="K4977" s="22" t="n">
        <v>0.11815</v>
      </c>
      <c r="O4977" s="23"/>
    </row>
    <row r="4978" customFormat="false" ht="15" hidden="false" customHeight="false" outlineLevel="0" collapsed="false">
      <c r="A4978" s="22" t="s">
        <v>2745</v>
      </c>
      <c r="B4978" s="22" t="n">
        <v>66</v>
      </c>
      <c r="C4978" s="22" t="n">
        <v>132</v>
      </c>
      <c r="D4978" s="22" t="n">
        <v>44</v>
      </c>
      <c r="E4978" s="22" t="n">
        <v>2</v>
      </c>
      <c r="F4978" s="22" t="n">
        <f aca="false">D4978/SUM(C4978:E4978)</f>
        <v>0.247191011235955</v>
      </c>
      <c r="G4978" s="22" t="n">
        <v>133.24</v>
      </c>
      <c r="H4978" s="22" t="n">
        <v>41.53</v>
      </c>
      <c r="I4978" s="22" t="n">
        <v>3.24</v>
      </c>
      <c r="J4978" s="22" t="n">
        <v>0.630669</v>
      </c>
      <c r="K4978" s="22" t="n">
        <v>0.745365</v>
      </c>
      <c r="O4978" s="23"/>
    </row>
    <row r="4979" customFormat="false" ht="15" hidden="false" customHeight="false" outlineLevel="0" collapsed="false">
      <c r="A4979" s="22" t="s">
        <v>2987</v>
      </c>
      <c r="B4979" s="22" t="n">
        <v>79</v>
      </c>
      <c r="C4979" s="22" t="n">
        <v>3</v>
      </c>
      <c r="D4979" s="22" t="n">
        <v>62</v>
      </c>
      <c r="E4979" s="22" t="n">
        <v>186</v>
      </c>
      <c r="F4979" s="22" t="n">
        <f aca="false">D4979/SUM(C4979:E4979)</f>
        <v>0.247011952191235</v>
      </c>
      <c r="G4979" s="22" t="n">
        <v>4.61</v>
      </c>
      <c r="H4979" s="22" t="n">
        <v>58.79</v>
      </c>
      <c r="I4979" s="22" t="n">
        <v>187.61</v>
      </c>
      <c r="J4979" s="22" t="n">
        <v>0.74887</v>
      </c>
      <c r="K4979" s="22" t="n">
        <v>0.588419</v>
      </c>
      <c r="O4979" s="23"/>
    </row>
    <row r="4980" customFormat="false" ht="15" hidden="false" customHeight="false" outlineLevel="0" collapsed="false">
      <c r="A4980" s="22" t="s">
        <v>2987</v>
      </c>
      <c r="B4980" s="22" t="n">
        <v>84</v>
      </c>
      <c r="C4980" s="22" t="n">
        <v>3</v>
      </c>
      <c r="D4980" s="22" t="n">
        <v>62</v>
      </c>
      <c r="E4980" s="22" t="n">
        <v>186</v>
      </c>
      <c r="F4980" s="22" t="n">
        <f aca="false">D4980/SUM(C4980:E4980)</f>
        <v>0.247011952191235</v>
      </c>
      <c r="G4980" s="22" t="n">
        <v>4.61</v>
      </c>
      <c r="H4980" s="22" t="n">
        <v>58.79</v>
      </c>
      <c r="I4980" s="22" t="n">
        <v>187.61</v>
      </c>
      <c r="J4980" s="22" t="n">
        <v>0.74887</v>
      </c>
      <c r="K4980" s="22" t="n">
        <v>0.588419</v>
      </c>
      <c r="O4980" s="23"/>
    </row>
    <row r="4981" customFormat="false" ht="15" hidden="false" customHeight="false" outlineLevel="0" collapsed="false">
      <c r="A4981" s="22" t="s">
        <v>1723</v>
      </c>
      <c r="B4981" s="22" t="n">
        <v>37</v>
      </c>
      <c r="C4981" s="22" t="n">
        <v>209</v>
      </c>
      <c r="D4981" s="22" t="n">
        <v>70</v>
      </c>
      <c r="E4981" s="22" t="n">
        <v>5</v>
      </c>
      <c r="F4981" s="22" t="n">
        <f aca="false">D4981/SUM(C4981:E4981)</f>
        <v>0.246478873239437</v>
      </c>
      <c r="G4981" s="22" t="n">
        <v>209.63</v>
      </c>
      <c r="H4981" s="22" t="n">
        <v>68.73</v>
      </c>
      <c r="I4981" s="22" t="n">
        <v>5.63</v>
      </c>
      <c r="J4981" s="22" t="n">
        <v>0.096597</v>
      </c>
      <c r="K4981" s="22" t="n">
        <v>1</v>
      </c>
      <c r="O4981" s="23"/>
    </row>
    <row r="4982" customFormat="false" ht="15" hidden="false" customHeight="false" outlineLevel="0" collapsed="false">
      <c r="A4982" s="22" t="s">
        <v>2988</v>
      </c>
      <c r="B4982" s="22" t="n">
        <v>119</v>
      </c>
      <c r="C4982" s="22" t="n">
        <v>5</v>
      </c>
      <c r="D4982" s="22" t="n">
        <v>70</v>
      </c>
      <c r="E4982" s="22" t="n">
        <v>209</v>
      </c>
      <c r="F4982" s="22" t="n">
        <f aca="false">D4982/SUM(C4982:E4982)</f>
        <v>0.246478873239437</v>
      </c>
      <c r="G4982" s="22" t="n">
        <v>5.63</v>
      </c>
      <c r="H4982" s="22" t="n">
        <v>68.73</v>
      </c>
      <c r="I4982" s="22" t="n">
        <v>209.63</v>
      </c>
      <c r="J4982" s="22" t="n">
        <v>0.096597</v>
      </c>
      <c r="K4982" s="22" t="n">
        <v>1</v>
      </c>
      <c r="O4982" s="23"/>
    </row>
    <row r="4983" customFormat="false" ht="15" hidden="false" customHeight="false" outlineLevel="0" collapsed="false">
      <c r="A4983" s="22" t="s">
        <v>2989</v>
      </c>
      <c r="B4983" s="22" t="n">
        <v>64</v>
      </c>
      <c r="C4983" s="22" t="n">
        <v>212</v>
      </c>
      <c r="D4983" s="22" t="n">
        <v>70</v>
      </c>
      <c r="E4983" s="22" t="n">
        <v>2</v>
      </c>
      <c r="F4983" s="22" t="n">
        <f aca="false">D4983/SUM(C4983:E4983)</f>
        <v>0.246478873239437</v>
      </c>
      <c r="G4983" s="22" t="n">
        <v>214.82</v>
      </c>
      <c r="H4983" s="22" t="n">
        <v>64.36</v>
      </c>
      <c r="I4983" s="22" t="n">
        <v>4.82</v>
      </c>
      <c r="J4983" s="22" t="n">
        <v>2.181655</v>
      </c>
      <c r="K4983" s="22" t="n">
        <v>0.191279</v>
      </c>
      <c r="O4983" s="23"/>
    </row>
    <row r="4984" customFormat="false" ht="15" hidden="false" customHeight="false" outlineLevel="0" collapsed="false">
      <c r="A4984" s="22" t="s">
        <v>205</v>
      </c>
      <c r="B4984" s="22" t="n">
        <v>63</v>
      </c>
      <c r="C4984" s="22" t="n">
        <v>0</v>
      </c>
      <c r="D4984" s="22" t="n">
        <v>52</v>
      </c>
      <c r="E4984" s="22" t="n">
        <v>159</v>
      </c>
      <c r="F4984" s="22" t="n">
        <f aca="false">D4984/SUM(C4984:E4984)</f>
        <v>0.246445497630332</v>
      </c>
      <c r="G4984" s="22" t="n">
        <v>3.2</v>
      </c>
      <c r="H4984" s="22" t="n">
        <v>45.59</v>
      </c>
      <c r="I4984" s="22" t="n">
        <v>162.2</v>
      </c>
      <c r="J4984" s="22" t="n">
        <v>4.167597</v>
      </c>
      <c r="K4984" s="22" t="n">
        <v>0.049978</v>
      </c>
      <c r="O4984" s="23"/>
    </row>
    <row r="4985" customFormat="false" ht="15" hidden="false" customHeight="false" outlineLevel="0" collapsed="false">
      <c r="A4985" s="22" t="s">
        <v>2990</v>
      </c>
      <c r="B4985" s="22" t="n">
        <v>93</v>
      </c>
      <c r="C4985" s="22" t="n">
        <v>9</v>
      </c>
      <c r="D4985" s="22" t="n">
        <v>69</v>
      </c>
      <c r="E4985" s="22" t="n">
        <v>202</v>
      </c>
      <c r="F4985" s="22" t="n">
        <f aca="false">D4985/SUM(C4985:E4985)</f>
        <v>0.246428571428571</v>
      </c>
      <c r="G4985" s="22" t="n">
        <v>6.76</v>
      </c>
      <c r="H4985" s="22" t="n">
        <v>73.48</v>
      </c>
      <c r="I4985" s="22" t="n">
        <v>199.76</v>
      </c>
      <c r="J4985" s="22" t="n">
        <v>1.042535</v>
      </c>
      <c r="K4985" s="22" t="n">
        <v>0.358481</v>
      </c>
      <c r="O4985" s="23"/>
    </row>
    <row r="4986" customFormat="false" ht="15" hidden="false" customHeight="false" outlineLevel="0" collapsed="false">
      <c r="A4986" s="22" t="s">
        <v>2991</v>
      </c>
      <c r="B4986" s="22" t="n">
        <v>91</v>
      </c>
      <c r="C4986" s="22" t="n">
        <v>145</v>
      </c>
      <c r="D4986" s="22" t="n">
        <v>51</v>
      </c>
      <c r="E4986" s="22" t="n">
        <v>11</v>
      </c>
      <c r="F4986" s="22" t="n">
        <f aca="false">D4986/SUM(C4986:E4986)</f>
        <v>0.246376811594203</v>
      </c>
      <c r="G4986" s="22" t="n">
        <v>140.44</v>
      </c>
      <c r="H4986" s="22" t="n">
        <v>60.13</v>
      </c>
      <c r="I4986" s="22" t="n">
        <v>6.44</v>
      </c>
      <c r="J4986" s="22" t="n">
        <v>4.770563</v>
      </c>
      <c r="K4986" s="22" t="n">
        <v>0.032262</v>
      </c>
      <c r="O4986" s="23"/>
    </row>
    <row r="4987" customFormat="false" ht="15" hidden="false" customHeight="false" outlineLevel="0" collapsed="false">
      <c r="A4987" s="22" t="s">
        <v>582</v>
      </c>
      <c r="B4987" s="22" t="n">
        <v>128</v>
      </c>
      <c r="C4987" s="22" t="n">
        <v>172</v>
      </c>
      <c r="D4987" s="22" t="n">
        <v>68</v>
      </c>
      <c r="E4987" s="22" t="n">
        <v>36</v>
      </c>
      <c r="F4987" s="22" t="n">
        <f aca="false">D4987/SUM(C4987:E4987)</f>
        <v>0.246376811594203</v>
      </c>
      <c r="G4987" s="22" t="n">
        <v>153.75</v>
      </c>
      <c r="H4987" s="22" t="n">
        <v>104.49</v>
      </c>
      <c r="I4987" s="22" t="n">
        <v>17.75</v>
      </c>
      <c r="J4987" s="22" t="n">
        <v>33.662782</v>
      </c>
      <c r="K4987" s="22" t="n">
        <v>0</v>
      </c>
      <c r="O4987" s="23"/>
    </row>
    <row r="4988" customFormat="false" ht="15" hidden="false" customHeight="false" outlineLevel="0" collapsed="false">
      <c r="A4988" s="22" t="s">
        <v>328</v>
      </c>
      <c r="B4988" s="22" t="n">
        <v>119</v>
      </c>
      <c r="C4988" s="22" t="n">
        <v>204</v>
      </c>
      <c r="D4988" s="22" t="n">
        <v>67</v>
      </c>
      <c r="E4988" s="22" t="n">
        <v>1</v>
      </c>
      <c r="F4988" s="22" t="n">
        <f aca="false">D4988/SUM(C4988:E4988)</f>
        <v>0.246323529411765</v>
      </c>
      <c r="G4988" s="22" t="n">
        <v>207.38</v>
      </c>
      <c r="H4988" s="22" t="n">
        <v>60.25</v>
      </c>
      <c r="I4988" s="22" t="n">
        <v>4.38</v>
      </c>
      <c r="J4988" s="22" t="n">
        <v>3.416059</v>
      </c>
      <c r="K4988" s="22" t="n">
        <v>0.094674</v>
      </c>
      <c r="O4988" s="23"/>
    </row>
    <row r="4989" customFormat="false" ht="15" hidden="false" customHeight="false" outlineLevel="0" collapsed="false">
      <c r="A4989" s="22" t="s">
        <v>2992</v>
      </c>
      <c r="B4989" s="22" t="n">
        <v>79</v>
      </c>
      <c r="C4989" s="22" t="n">
        <v>2</v>
      </c>
      <c r="D4989" s="22" t="n">
        <v>49</v>
      </c>
      <c r="E4989" s="22" t="n">
        <v>148</v>
      </c>
      <c r="F4989" s="22" t="n">
        <f aca="false">D4989/SUM(C4989:E4989)</f>
        <v>0.246231155778894</v>
      </c>
      <c r="G4989" s="22" t="n">
        <v>3.53</v>
      </c>
      <c r="H4989" s="22" t="n">
        <v>45.94</v>
      </c>
      <c r="I4989" s="22" t="n">
        <v>149.53</v>
      </c>
      <c r="J4989" s="22" t="n">
        <v>0.881545</v>
      </c>
      <c r="K4989" s="22" t="n">
        <v>0.539499</v>
      </c>
      <c r="O4989" s="23"/>
    </row>
    <row r="4990" customFormat="false" ht="15" hidden="false" customHeight="false" outlineLevel="0" collapsed="false">
      <c r="A4990" s="22" t="s">
        <v>1243</v>
      </c>
      <c r="B4990" s="22" t="n">
        <v>32</v>
      </c>
      <c r="C4990" s="22" t="n">
        <v>133</v>
      </c>
      <c r="D4990" s="22" t="n">
        <v>64</v>
      </c>
      <c r="E4990" s="22" t="n">
        <v>63</v>
      </c>
      <c r="F4990" s="22" t="n">
        <f aca="false">D4990/SUM(C4990:E4990)</f>
        <v>0.246153846153846</v>
      </c>
      <c r="G4990" s="22" t="n">
        <v>104.71</v>
      </c>
      <c r="H4990" s="22" t="n">
        <v>120.58</v>
      </c>
      <c r="I4990" s="22" t="n">
        <v>34.71</v>
      </c>
      <c r="J4990" s="22" t="n">
        <v>57.24316</v>
      </c>
      <c r="K4990" s="22" t="n">
        <v>0</v>
      </c>
      <c r="O4990" s="23"/>
    </row>
    <row r="4991" customFormat="false" ht="15" hidden="false" customHeight="false" outlineLevel="0" collapsed="false">
      <c r="A4991" s="22" t="s">
        <v>1243</v>
      </c>
      <c r="B4991" s="22" t="n">
        <v>79</v>
      </c>
      <c r="C4991" s="22" t="n">
        <v>133</v>
      </c>
      <c r="D4991" s="22" t="n">
        <v>64</v>
      </c>
      <c r="E4991" s="22" t="n">
        <v>63</v>
      </c>
      <c r="F4991" s="22" t="n">
        <f aca="false">D4991/SUM(C4991:E4991)</f>
        <v>0.246153846153846</v>
      </c>
      <c r="G4991" s="22" t="n">
        <v>104.71</v>
      </c>
      <c r="H4991" s="22" t="n">
        <v>120.58</v>
      </c>
      <c r="I4991" s="22" t="n">
        <v>34.71</v>
      </c>
      <c r="J4991" s="22" t="n">
        <v>57.24316</v>
      </c>
      <c r="K4991" s="22" t="n">
        <v>0</v>
      </c>
      <c r="O4991" s="23"/>
    </row>
    <row r="4992" customFormat="false" ht="15" hidden="false" customHeight="false" outlineLevel="0" collapsed="false">
      <c r="A4992" s="22" t="s">
        <v>2920</v>
      </c>
      <c r="B4992" s="22" t="n">
        <v>103</v>
      </c>
      <c r="C4992" s="22" t="n">
        <v>123</v>
      </c>
      <c r="D4992" s="22" t="n">
        <v>62</v>
      </c>
      <c r="E4992" s="22" t="n">
        <v>67</v>
      </c>
      <c r="F4992" s="22" t="n">
        <f aca="false">D4992/SUM(C4992:E4992)</f>
        <v>0.246031746031746</v>
      </c>
      <c r="G4992" s="22" t="n">
        <v>94.11</v>
      </c>
      <c r="H4992" s="22" t="n">
        <v>119.78</v>
      </c>
      <c r="I4992" s="22" t="n">
        <v>38.11</v>
      </c>
      <c r="J4992" s="22" t="n">
        <v>58.636725</v>
      </c>
      <c r="K4992" s="22" t="n">
        <v>0</v>
      </c>
      <c r="O4992" s="23"/>
    </row>
    <row r="4993" customFormat="false" ht="15" hidden="false" customHeight="false" outlineLevel="0" collapsed="false">
      <c r="A4993" s="22" t="s">
        <v>1162</v>
      </c>
      <c r="B4993" s="22" t="n">
        <v>14</v>
      </c>
      <c r="C4993" s="22" t="n">
        <v>2</v>
      </c>
      <c r="D4993" s="22" t="n">
        <v>46</v>
      </c>
      <c r="E4993" s="22" t="n">
        <v>139</v>
      </c>
      <c r="F4993" s="22" t="n">
        <f aca="false">D4993/SUM(C4993:E4993)</f>
        <v>0.245989304812834</v>
      </c>
      <c r="G4993" s="22" t="n">
        <v>3.34</v>
      </c>
      <c r="H4993" s="22" t="n">
        <v>43.32</v>
      </c>
      <c r="I4993" s="22" t="n">
        <v>140.34</v>
      </c>
      <c r="J4993" s="22" t="n">
        <v>0.718256</v>
      </c>
      <c r="K4993" s="22" t="n">
        <v>0.538969</v>
      </c>
      <c r="O4993" s="23"/>
    </row>
    <row r="4994" customFormat="false" ht="15" hidden="false" customHeight="false" outlineLevel="0" collapsed="false">
      <c r="A4994" s="22" t="s">
        <v>2993</v>
      </c>
      <c r="B4994" s="22" t="n">
        <v>53</v>
      </c>
      <c r="C4994" s="22" t="n">
        <v>52</v>
      </c>
      <c r="D4994" s="22" t="n">
        <v>57</v>
      </c>
      <c r="E4994" s="22" t="n">
        <v>123</v>
      </c>
      <c r="F4994" s="22" t="n">
        <f aca="false">D4994/SUM(C4994:E4994)</f>
        <v>0.245689655172414</v>
      </c>
      <c r="G4994" s="22" t="n">
        <v>27.93</v>
      </c>
      <c r="H4994" s="22" t="n">
        <v>105.14</v>
      </c>
      <c r="I4994" s="22" t="n">
        <v>98.93</v>
      </c>
      <c r="J4994" s="22" t="n">
        <v>48.632085</v>
      </c>
      <c r="K4994" s="22" t="n">
        <v>0</v>
      </c>
      <c r="O4994" s="23"/>
    </row>
    <row r="4995" customFormat="false" ht="15" hidden="false" customHeight="false" outlineLevel="0" collapsed="false">
      <c r="A4995" s="22" t="s">
        <v>2994</v>
      </c>
      <c r="B4995" s="22" t="n">
        <v>22</v>
      </c>
      <c r="C4995" s="22" t="n">
        <v>3</v>
      </c>
      <c r="D4995" s="22" t="n">
        <v>70</v>
      </c>
      <c r="E4995" s="22" t="n">
        <v>212</v>
      </c>
      <c r="F4995" s="22" t="n">
        <f aca="false">D4995/SUM(C4995:E4995)</f>
        <v>0.245614035087719</v>
      </c>
      <c r="G4995" s="22" t="n">
        <v>5.07</v>
      </c>
      <c r="H4995" s="22" t="n">
        <v>65.87</v>
      </c>
      <c r="I4995" s="22" t="n">
        <v>214.07</v>
      </c>
      <c r="J4995" s="22" t="n">
        <v>1.122314</v>
      </c>
      <c r="K4995" s="22" t="n">
        <v>0.439957</v>
      </c>
      <c r="O4995" s="23"/>
    </row>
    <row r="4996" customFormat="false" ht="15" hidden="false" customHeight="false" outlineLevel="0" collapsed="false">
      <c r="A4996" s="22" t="s">
        <v>2995</v>
      </c>
      <c r="B4996" s="22" t="n">
        <v>36</v>
      </c>
      <c r="C4996" s="22" t="n">
        <v>210</v>
      </c>
      <c r="D4996" s="22" t="n">
        <v>70</v>
      </c>
      <c r="E4996" s="22" t="n">
        <v>5</v>
      </c>
      <c r="F4996" s="22" t="n">
        <f aca="false">D4996/SUM(C4996:E4996)</f>
        <v>0.245614035087719</v>
      </c>
      <c r="G4996" s="22" t="n">
        <v>210.61</v>
      </c>
      <c r="H4996" s="22" t="n">
        <v>68.77</v>
      </c>
      <c r="I4996" s="22" t="n">
        <v>5.61</v>
      </c>
      <c r="J4996" s="22" t="n">
        <v>0.09088</v>
      </c>
      <c r="K4996" s="22" t="n">
        <v>1</v>
      </c>
      <c r="O4996" s="23"/>
    </row>
    <row r="4997" customFormat="false" ht="15" hidden="false" customHeight="false" outlineLevel="0" collapsed="false">
      <c r="A4997" s="22" t="s">
        <v>2996</v>
      </c>
      <c r="B4997" s="22" t="n">
        <v>119</v>
      </c>
      <c r="C4997" s="22" t="n">
        <v>205</v>
      </c>
      <c r="D4997" s="22" t="n">
        <v>70</v>
      </c>
      <c r="E4997" s="22" t="n">
        <v>10</v>
      </c>
      <c r="F4997" s="22" t="n">
        <f aca="false">D4997/SUM(C4997:E4997)</f>
        <v>0.245614035087719</v>
      </c>
      <c r="G4997" s="22" t="n">
        <v>202.11</v>
      </c>
      <c r="H4997" s="22" t="n">
        <v>75.79</v>
      </c>
      <c r="I4997" s="22" t="n">
        <v>7.11</v>
      </c>
      <c r="J4997" s="22" t="n">
        <v>1.66305</v>
      </c>
      <c r="K4997" s="22" t="n">
        <v>0.185219</v>
      </c>
      <c r="O4997" s="23"/>
    </row>
    <row r="4998" customFormat="false" ht="15" hidden="false" customHeight="false" outlineLevel="0" collapsed="false">
      <c r="A4998" s="22" t="s">
        <v>1188</v>
      </c>
      <c r="B4998" s="22" t="n">
        <v>58</v>
      </c>
      <c r="C4998" s="22" t="n">
        <v>210</v>
      </c>
      <c r="D4998" s="22" t="n">
        <v>70</v>
      </c>
      <c r="E4998" s="22" t="n">
        <v>5</v>
      </c>
      <c r="F4998" s="22" t="n">
        <f aca="false">D4998/SUM(C4998:E4998)</f>
        <v>0.245614035087719</v>
      </c>
      <c r="G4998" s="22" t="n">
        <v>210.61</v>
      </c>
      <c r="H4998" s="22" t="n">
        <v>68.77</v>
      </c>
      <c r="I4998" s="22" t="n">
        <v>5.61</v>
      </c>
      <c r="J4998" s="22" t="n">
        <v>0.09088</v>
      </c>
      <c r="K4998" s="22" t="n">
        <v>1</v>
      </c>
      <c r="O4998" s="23"/>
    </row>
    <row r="4999" customFormat="false" ht="15" hidden="false" customHeight="false" outlineLevel="0" collapsed="false">
      <c r="A4999" s="22" t="s">
        <v>2997</v>
      </c>
      <c r="B4999" s="22" t="n">
        <v>61</v>
      </c>
      <c r="C4999" s="22" t="n">
        <v>45</v>
      </c>
      <c r="D4999" s="22" t="n">
        <v>56</v>
      </c>
      <c r="E4999" s="22" t="n">
        <v>127</v>
      </c>
      <c r="F4999" s="22" t="n">
        <f aca="false">D4999/SUM(C4999:E4999)</f>
        <v>0.245614035087719</v>
      </c>
      <c r="G4999" s="22" t="n">
        <v>23.37</v>
      </c>
      <c r="H4999" s="22" t="n">
        <v>99.25</v>
      </c>
      <c r="I4999" s="22" t="n">
        <v>105.37</v>
      </c>
      <c r="J4999" s="22" t="n">
        <v>43.300782</v>
      </c>
      <c r="K4999" s="22" t="n">
        <v>0</v>
      </c>
      <c r="O4999" s="23"/>
    </row>
    <row r="5000" customFormat="false" ht="15" hidden="false" customHeight="false" outlineLevel="0" collapsed="false">
      <c r="A5000" s="22" t="s">
        <v>1553</v>
      </c>
      <c r="B5000" s="22" t="n">
        <v>58</v>
      </c>
      <c r="C5000" s="22" t="n">
        <v>207</v>
      </c>
      <c r="D5000" s="22" t="n">
        <v>69</v>
      </c>
      <c r="E5000" s="22" t="n">
        <v>5</v>
      </c>
      <c r="F5000" s="22" t="n">
        <f aca="false">D5000/SUM(C5000:E5000)</f>
        <v>0.245551601423488</v>
      </c>
      <c r="G5000" s="22" t="n">
        <v>207.55</v>
      </c>
      <c r="H5000" s="22" t="n">
        <v>67.9</v>
      </c>
      <c r="I5000" s="22" t="n">
        <v>5.55</v>
      </c>
      <c r="J5000" s="22" t="n">
        <v>0.074429</v>
      </c>
      <c r="K5000" s="22" t="n">
        <v>1</v>
      </c>
      <c r="O5000" s="23"/>
    </row>
    <row r="5001" customFormat="false" ht="15" hidden="false" customHeight="false" outlineLevel="0" collapsed="false">
      <c r="A5001" s="22" t="s">
        <v>2998</v>
      </c>
      <c r="B5001" s="22" t="n">
        <v>122</v>
      </c>
      <c r="C5001" s="22" t="n">
        <v>5</v>
      </c>
      <c r="D5001" s="22" t="n">
        <v>41</v>
      </c>
      <c r="E5001" s="22" t="n">
        <v>121</v>
      </c>
      <c r="F5001" s="22" t="n">
        <f aca="false">D5001/SUM(C5001:E5001)</f>
        <v>0.245508982035928</v>
      </c>
      <c r="G5001" s="22" t="n">
        <v>3.89</v>
      </c>
      <c r="H5001" s="22" t="n">
        <v>43.21</v>
      </c>
      <c r="I5001" s="22" t="n">
        <v>119.89</v>
      </c>
      <c r="J5001" s="22" t="n">
        <v>0.437816</v>
      </c>
      <c r="K5001" s="22" t="n">
        <v>0.546038</v>
      </c>
      <c r="O5001" s="23"/>
    </row>
    <row r="5002" customFormat="false" ht="15" hidden="false" customHeight="false" outlineLevel="0" collapsed="false">
      <c r="A5002" s="22" t="s">
        <v>2999</v>
      </c>
      <c r="B5002" s="22" t="n">
        <v>108</v>
      </c>
      <c r="C5002" s="22" t="n">
        <v>123</v>
      </c>
      <c r="D5002" s="22" t="n">
        <v>41</v>
      </c>
      <c r="E5002" s="22" t="n">
        <v>3</v>
      </c>
      <c r="F5002" s="22" t="n">
        <f aca="false">D5002/SUM(C5002:E5002)</f>
        <v>0.245508982035928</v>
      </c>
      <c r="G5002" s="22" t="n">
        <v>123.31</v>
      </c>
      <c r="H5002" s="22" t="n">
        <v>40.39</v>
      </c>
      <c r="I5002" s="22" t="n">
        <v>3.31</v>
      </c>
      <c r="J5002" s="22" t="n">
        <v>0.038571</v>
      </c>
      <c r="K5002" s="22" t="n">
        <v>1</v>
      </c>
      <c r="O5002" s="23"/>
    </row>
    <row r="5003" customFormat="false" ht="15" hidden="false" customHeight="false" outlineLevel="0" collapsed="false">
      <c r="A5003" s="22" t="s">
        <v>3000</v>
      </c>
      <c r="B5003" s="22" t="n">
        <v>54</v>
      </c>
      <c r="C5003" s="22" t="n">
        <v>5</v>
      </c>
      <c r="D5003" s="22" t="n">
        <v>67</v>
      </c>
      <c r="E5003" s="22" t="n">
        <v>201</v>
      </c>
      <c r="F5003" s="22" t="n">
        <f aca="false">D5003/SUM(C5003:E5003)</f>
        <v>0.245421245421245</v>
      </c>
      <c r="G5003" s="22" t="n">
        <v>5.43</v>
      </c>
      <c r="H5003" s="22" t="n">
        <v>66.14</v>
      </c>
      <c r="I5003" s="22" t="n">
        <v>201.43</v>
      </c>
      <c r="J5003" s="22" t="n">
        <v>0.046045</v>
      </c>
      <c r="K5003" s="22" t="n">
        <v>1</v>
      </c>
      <c r="O5003" s="23"/>
    </row>
    <row r="5004" customFormat="false" ht="15" hidden="false" customHeight="false" outlineLevel="0" collapsed="false">
      <c r="A5004" s="22" t="s">
        <v>3001</v>
      </c>
      <c r="B5004" s="22" t="n">
        <v>107</v>
      </c>
      <c r="C5004" s="22" t="n">
        <v>36</v>
      </c>
      <c r="D5004" s="22" t="n">
        <v>64</v>
      </c>
      <c r="E5004" s="22" t="n">
        <v>161</v>
      </c>
      <c r="F5004" s="22" t="n">
        <f aca="false">D5004/SUM(C5004:E5004)</f>
        <v>0.245210727969349</v>
      </c>
      <c r="G5004" s="22" t="n">
        <v>17.72</v>
      </c>
      <c r="H5004" s="22" t="n">
        <v>100.57</v>
      </c>
      <c r="I5004" s="22" t="n">
        <v>142.72</v>
      </c>
      <c r="J5004" s="22" t="n">
        <v>34.507137</v>
      </c>
      <c r="K5004" s="22" t="n">
        <v>0</v>
      </c>
      <c r="O5004" s="23"/>
    </row>
    <row r="5005" customFormat="false" ht="15" hidden="false" customHeight="false" outlineLevel="0" collapsed="false">
      <c r="A5005" s="22" t="s">
        <v>3002</v>
      </c>
      <c r="B5005" s="22" t="n">
        <v>118</v>
      </c>
      <c r="C5005" s="22" t="n">
        <v>184</v>
      </c>
      <c r="D5005" s="22" t="n">
        <v>61</v>
      </c>
      <c r="E5005" s="22" t="n">
        <v>4</v>
      </c>
      <c r="F5005" s="22" t="n">
        <f aca="false">D5005/SUM(C5005:E5005)</f>
        <v>0.244979919678715</v>
      </c>
      <c r="G5005" s="22" t="n">
        <v>184.78</v>
      </c>
      <c r="H5005" s="22" t="n">
        <v>59.44</v>
      </c>
      <c r="I5005" s="22" t="n">
        <v>4.78</v>
      </c>
      <c r="J5005" s="22" t="n">
        <v>0.171565</v>
      </c>
      <c r="K5005" s="22" t="n">
        <v>1</v>
      </c>
      <c r="O5005" s="23"/>
    </row>
    <row r="5006" customFormat="false" ht="15" hidden="false" customHeight="false" outlineLevel="0" collapsed="false">
      <c r="A5006" s="22" t="s">
        <v>3002</v>
      </c>
      <c r="B5006" s="22" t="n">
        <v>121</v>
      </c>
      <c r="C5006" s="22" t="n">
        <v>184</v>
      </c>
      <c r="D5006" s="22" t="n">
        <v>61</v>
      </c>
      <c r="E5006" s="22" t="n">
        <v>4</v>
      </c>
      <c r="F5006" s="22" t="n">
        <f aca="false">D5006/SUM(C5006:E5006)</f>
        <v>0.244979919678715</v>
      </c>
      <c r="G5006" s="22" t="n">
        <v>184.78</v>
      </c>
      <c r="H5006" s="22" t="n">
        <v>59.44</v>
      </c>
      <c r="I5006" s="22" t="n">
        <v>4.78</v>
      </c>
      <c r="J5006" s="22" t="n">
        <v>0.171565</v>
      </c>
      <c r="K5006" s="22" t="n">
        <v>1</v>
      </c>
      <c r="O5006" s="23"/>
    </row>
    <row r="5007" customFormat="false" ht="15" hidden="false" customHeight="false" outlineLevel="0" collapsed="false">
      <c r="A5007" s="22" t="s">
        <v>3002</v>
      </c>
      <c r="B5007" s="22" t="n">
        <v>122</v>
      </c>
      <c r="C5007" s="22" t="n">
        <v>184</v>
      </c>
      <c r="D5007" s="22" t="n">
        <v>61</v>
      </c>
      <c r="E5007" s="22" t="n">
        <v>4</v>
      </c>
      <c r="F5007" s="22" t="n">
        <f aca="false">D5007/SUM(C5007:E5007)</f>
        <v>0.244979919678715</v>
      </c>
      <c r="G5007" s="22" t="n">
        <v>184.78</v>
      </c>
      <c r="H5007" s="22" t="n">
        <v>59.44</v>
      </c>
      <c r="I5007" s="22" t="n">
        <v>4.78</v>
      </c>
      <c r="J5007" s="22" t="n">
        <v>0.171565</v>
      </c>
      <c r="K5007" s="22" t="n">
        <v>1</v>
      </c>
      <c r="O5007" s="23"/>
    </row>
    <row r="5008" customFormat="false" ht="15" hidden="false" customHeight="false" outlineLevel="0" collapsed="false">
      <c r="A5008" s="22" t="s">
        <v>3003</v>
      </c>
      <c r="B5008" s="22" t="n">
        <v>127</v>
      </c>
      <c r="C5008" s="22" t="n">
        <v>5</v>
      </c>
      <c r="D5008" s="22" t="n">
        <v>60</v>
      </c>
      <c r="E5008" s="22" t="n">
        <v>180</v>
      </c>
      <c r="F5008" s="22" t="n">
        <f aca="false">D5008/SUM(C5008:E5008)</f>
        <v>0.244897959183673</v>
      </c>
      <c r="G5008" s="22" t="n">
        <v>5</v>
      </c>
      <c r="H5008" s="22" t="n">
        <v>60</v>
      </c>
      <c r="I5008" s="22" t="n">
        <v>180</v>
      </c>
      <c r="J5008" s="22" t="n">
        <v>0</v>
      </c>
      <c r="K5008" s="22" t="n">
        <v>1</v>
      </c>
      <c r="O5008" s="23"/>
    </row>
    <row r="5009" customFormat="false" ht="15" hidden="false" customHeight="false" outlineLevel="0" collapsed="false">
      <c r="A5009" s="22" t="s">
        <v>3004</v>
      </c>
      <c r="B5009" s="22" t="n">
        <v>117</v>
      </c>
      <c r="C5009" s="22" t="n">
        <v>215</v>
      </c>
      <c r="D5009" s="22" t="n">
        <v>70</v>
      </c>
      <c r="E5009" s="22" t="n">
        <v>1</v>
      </c>
      <c r="F5009" s="22" t="n">
        <f aca="false">D5009/SUM(C5009:E5009)</f>
        <v>0.244755244755245</v>
      </c>
      <c r="G5009" s="22" t="n">
        <v>218.53</v>
      </c>
      <c r="H5009" s="22" t="n">
        <v>62.94</v>
      </c>
      <c r="I5009" s="22" t="n">
        <v>4.53</v>
      </c>
      <c r="J5009" s="22" t="n">
        <v>3.601835</v>
      </c>
      <c r="K5009" s="22" t="n">
        <v>0.061785</v>
      </c>
      <c r="O5009" s="23"/>
    </row>
    <row r="5010" customFormat="false" ht="15" hidden="false" customHeight="false" outlineLevel="0" collapsed="false">
      <c r="A5010" s="22" t="s">
        <v>3005</v>
      </c>
      <c r="B5010" s="22" t="n">
        <v>73</v>
      </c>
      <c r="C5010" s="22" t="n">
        <v>7</v>
      </c>
      <c r="D5010" s="22" t="n">
        <v>70</v>
      </c>
      <c r="E5010" s="22" t="n">
        <v>209</v>
      </c>
      <c r="F5010" s="22" t="n">
        <f aca="false">D5010/SUM(C5010:E5010)</f>
        <v>0.244755244755245</v>
      </c>
      <c r="G5010" s="22" t="n">
        <v>6.17</v>
      </c>
      <c r="H5010" s="22" t="n">
        <v>71.66</v>
      </c>
      <c r="I5010" s="22" t="n">
        <v>208.17</v>
      </c>
      <c r="J5010" s="22" t="n">
        <v>0.154256</v>
      </c>
      <c r="K5010" s="22" t="n">
        <v>0.639676</v>
      </c>
      <c r="O5010" s="23"/>
    </row>
    <row r="5011" customFormat="false" ht="15" hidden="false" customHeight="false" outlineLevel="0" collapsed="false">
      <c r="A5011" s="22" t="s">
        <v>3006</v>
      </c>
      <c r="B5011" s="22" t="n">
        <v>108</v>
      </c>
      <c r="C5011" s="22" t="n">
        <v>209</v>
      </c>
      <c r="D5011" s="22" t="n">
        <v>70</v>
      </c>
      <c r="E5011" s="22" t="n">
        <v>7</v>
      </c>
      <c r="F5011" s="22" t="n">
        <f aca="false">D5011/SUM(C5011:E5011)</f>
        <v>0.244755244755245</v>
      </c>
      <c r="G5011" s="22" t="n">
        <v>208.17</v>
      </c>
      <c r="H5011" s="22" t="n">
        <v>71.66</v>
      </c>
      <c r="I5011" s="22" t="n">
        <v>6.17</v>
      </c>
      <c r="J5011" s="22" t="n">
        <v>0.154256</v>
      </c>
      <c r="K5011" s="22" t="n">
        <v>0.639676</v>
      </c>
      <c r="O5011" s="23"/>
    </row>
    <row r="5012" customFormat="false" ht="15" hidden="false" customHeight="false" outlineLevel="0" collapsed="false">
      <c r="A5012" s="22" t="s">
        <v>3007</v>
      </c>
      <c r="B5012" s="22" t="n">
        <v>90</v>
      </c>
      <c r="C5012" s="22" t="n">
        <v>5</v>
      </c>
      <c r="D5012" s="22" t="n">
        <v>69</v>
      </c>
      <c r="E5012" s="22" t="n">
        <v>208</v>
      </c>
      <c r="F5012" s="22" t="n">
        <f aca="false">D5012/SUM(C5012:E5012)</f>
        <v>0.24468085106383</v>
      </c>
      <c r="G5012" s="22" t="n">
        <v>5.53</v>
      </c>
      <c r="H5012" s="22" t="n">
        <v>67.93</v>
      </c>
      <c r="I5012" s="22" t="n">
        <v>208.53</v>
      </c>
      <c r="J5012" s="22" t="n">
        <v>0.069384</v>
      </c>
      <c r="K5012" s="22" t="n">
        <v>1</v>
      </c>
      <c r="O5012" s="23"/>
    </row>
    <row r="5013" customFormat="false" ht="15" hidden="false" customHeight="false" outlineLevel="0" collapsed="false">
      <c r="A5013" s="22" t="s">
        <v>3008</v>
      </c>
      <c r="B5013" s="22" t="n">
        <v>55</v>
      </c>
      <c r="C5013" s="22" t="n">
        <v>6</v>
      </c>
      <c r="D5013" s="22" t="n">
        <v>68</v>
      </c>
      <c r="E5013" s="22" t="n">
        <v>204</v>
      </c>
      <c r="F5013" s="22" t="n">
        <f aca="false">D5013/SUM(C5013:E5013)</f>
        <v>0.244604316546763</v>
      </c>
      <c r="G5013" s="22" t="n">
        <v>5.76</v>
      </c>
      <c r="H5013" s="22" t="n">
        <v>68.49</v>
      </c>
      <c r="I5013" s="22" t="n">
        <v>203.76</v>
      </c>
      <c r="J5013" s="22" t="n">
        <v>0.014184</v>
      </c>
      <c r="K5013" s="22" t="n">
        <v>0.810635</v>
      </c>
      <c r="O5013" s="23"/>
    </row>
    <row r="5014" customFormat="false" ht="15" hidden="false" customHeight="false" outlineLevel="0" collapsed="false">
      <c r="A5014" s="22" t="s">
        <v>3009</v>
      </c>
      <c r="B5014" s="22" t="n">
        <v>42</v>
      </c>
      <c r="C5014" s="22" t="n">
        <v>204</v>
      </c>
      <c r="D5014" s="22" t="n">
        <v>68</v>
      </c>
      <c r="E5014" s="22" t="n">
        <v>6</v>
      </c>
      <c r="F5014" s="22" t="n">
        <f aca="false">D5014/SUM(C5014:E5014)</f>
        <v>0.244604316546763</v>
      </c>
      <c r="G5014" s="22" t="n">
        <v>203.76</v>
      </c>
      <c r="H5014" s="22" t="n">
        <v>68.49</v>
      </c>
      <c r="I5014" s="22" t="n">
        <v>5.76</v>
      </c>
      <c r="J5014" s="22" t="n">
        <v>0.014184</v>
      </c>
      <c r="K5014" s="22" t="n">
        <v>0.810635</v>
      </c>
      <c r="O5014" s="23"/>
    </row>
    <row r="5015" customFormat="false" ht="15" hidden="false" customHeight="false" outlineLevel="0" collapsed="false">
      <c r="A5015" s="22" t="s">
        <v>2983</v>
      </c>
      <c r="B5015" s="22" t="n">
        <v>94</v>
      </c>
      <c r="C5015" s="22" t="n">
        <v>200</v>
      </c>
      <c r="D5015" s="22" t="n">
        <v>67</v>
      </c>
      <c r="E5015" s="22" t="n">
        <v>7</v>
      </c>
      <c r="F5015" s="22" t="n">
        <f aca="false">D5015/SUM(C5015:E5015)</f>
        <v>0.244525547445255</v>
      </c>
      <c r="G5015" s="22" t="n">
        <v>198.99</v>
      </c>
      <c r="H5015" s="22" t="n">
        <v>69.03</v>
      </c>
      <c r="I5015" s="22" t="n">
        <v>5.99</v>
      </c>
      <c r="J5015" s="22" t="n">
        <v>0.23636</v>
      </c>
      <c r="K5015" s="22" t="n">
        <v>0.630438</v>
      </c>
      <c r="O5015" s="23"/>
    </row>
    <row r="5016" customFormat="false" ht="15" hidden="false" customHeight="false" outlineLevel="0" collapsed="false">
      <c r="A5016" s="22" t="s">
        <v>119</v>
      </c>
      <c r="B5016" s="22" t="n">
        <v>71</v>
      </c>
      <c r="C5016" s="22" t="n">
        <v>207</v>
      </c>
      <c r="D5016" s="22" t="n">
        <v>67</v>
      </c>
      <c r="E5016" s="22" t="n">
        <v>0</v>
      </c>
      <c r="F5016" s="22" t="n">
        <f aca="false">D5016/SUM(C5016:E5016)</f>
        <v>0.244525547445255</v>
      </c>
      <c r="G5016" s="22" t="n">
        <v>211.1</v>
      </c>
      <c r="H5016" s="22" t="n">
        <v>58.81</v>
      </c>
      <c r="I5016" s="22" t="n">
        <v>4.1</v>
      </c>
      <c r="J5016" s="22" t="n">
        <v>5.316307</v>
      </c>
      <c r="K5016" s="22" t="n">
        <v>0.019783</v>
      </c>
      <c r="O5016" s="23"/>
    </row>
    <row r="5017" customFormat="false" ht="15" hidden="false" customHeight="false" outlineLevel="0" collapsed="false">
      <c r="A5017" s="22" t="s">
        <v>119</v>
      </c>
      <c r="B5017" s="22" t="n">
        <v>73</v>
      </c>
      <c r="C5017" s="22" t="n">
        <v>207</v>
      </c>
      <c r="D5017" s="22" t="n">
        <v>67</v>
      </c>
      <c r="E5017" s="22" t="n">
        <v>0</v>
      </c>
      <c r="F5017" s="22" t="n">
        <f aca="false">D5017/SUM(C5017:E5017)</f>
        <v>0.244525547445255</v>
      </c>
      <c r="G5017" s="22" t="n">
        <v>211.1</v>
      </c>
      <c r="H5017" s="22" t="n">
        <v>58.81</v>
      </c>
      <c r="I5017" s="22" t="n">
        <v>4.1</v>
      </c>
      <c r="J5017" s="22" t="n">
        <v>5.316307</v>
      </c>
      <c r="K5017" s="22" t="n">
        <v>0.019783</v>
      </c>
      <c r="O5017" s="23"/>
    </row>
    <row r="5018" customFormat="false" ht="15" hidden="false" customHeight="false" outlineLevel="0" collapsed="false">
      <c r="A5018" s="22" t="s">
        <v>3010</v>
      </c>
      <c r="B5018" s="22" t="n">
        <v>53</v>
      </c>
      <c r="C5018" s="22" t="n">
        <v>5</v>
      </c>
      <c r="D5018" s="22" t="n">
        <v>44</v>
      </c>
      <c r="E5018" s="22" t="n">
        <v>131</v>
      </c>
      <c r="F5018" s="22" t="n">
        <f aca="false">D5018/SUM(C5018:E5018)</f>
        <v>0.244444444444444</v>
      </c>
      <c r="G5018" s="22" t="n">
        <v>4.05</v>
      </c>
      <c r="H5018" s="22" t="n">
        <v>45.9</v>
      </c>
      <c r="I5018" s="22" t="n">
        <v>130.05</v>
      </c>
      <c r="J5018" s="22" t="n">
        <v>0.308428</v>
      </c>
      <c r="K5018" s="22" t="n">
        <v>0.559008</v>
      </c>
      <c r="O5018" s="23"/>
    </row>
    <row r="5019" customFormat="false" ht="15" hidden="false" customHeight="false" outlineLevel="0" collapsed="false">
      <c r="A5019" s="22" t="s">
        <v>3011</v>
      </c>
      <c r="B5019" s="22" t="n">
        <v>25</v>
      </c>
      <c r="C5019" s="22" t="n">
        <v>144</v>
      </c>
      <c r="D5019" s="22" t="n">
        <v>50</v>
      </c>
      <c r="E5019" s="22" t="n">
        <v>11</v>
      </c>
      <c r="F5019" s="22" t="n">
        <f aca="false">D5019/SUM(C5019:E5019)</f>
        <v>0.24390243902439</v>
      </c>
      <c r="G5019" s="22" t="n">
        <v>139.32</v>
      </c>
      <c r="H5019" s="22" t="n">
        <v>59.36</v>
      </c>
      <c r="I5019" s="22" t="n">
        <v>6.32</v>
      </c>
      <c r="J5019" s="22" t="n">
        <v>5.093457</v>
      </c>
      <c r="K5019" s="22" t="n">
        <v>0.02906</v>
      </c>
      <c r="O5019" s="23"/>
    </row>
    <row r="5020" customFormat="false" ht="15" hidden="false" customHeight="false" outlineLevel="0" collapsed="false">
      <c r="A5020" s="22" t="s">
        <v>2919</v>
      </c>
      <c r="B5020" s="22" t="n">
        <v>86</v>
      </c>
      <c r="C5020" s="22" t="n">
        <v>212</v>
      </c>
      <c r="D5020" s="22" t="n">
        <v>69</v>
      </c>
      <c r="E5020" s="22" t="n">
        <v>2</v>
      </c>
      <c r="F5020" s="22" t="n">
        <f aca="false">D5020/SUM(C5020:E5020)</f>
        <v>0.243816254416961</v>
      </c>
      <c r="G5020" s="22" t="n">
        <v>214.71</v>
      </c>
      <c r="H5020" s="22" t="n">
        <v>63.58</v>
      </c>
      <c r="I5020" s="22" t="n">
        <v>4.71</v>
      </c>
      <c r="J5020" s="22" t="n">
        <v>2.052617</v>
      </c>
      <c r="K5020" s="22" t="n">
        <v>0.192444</v>
      </c>
      <c r="O5020" s="23"/>
    </row>
    <row r="5021" customFormat="false" ht="15" hidden="false" customHeight="false" outlineLevel="0" collapsed="false">
      <c r="A5021" s="22" t="s">
        <v>655</v>
      </c>
      <c r="B5021" s="22" t="n">
        <v>76</v>
      </c>
      <c r="C5021" s="22" t="n">
        <v>7</v>
      </c>
      <c r="D5021" s="22" t="n">
        <v>59</v>
      </c>
      <c r="E5021" s="22" t="n">
        <v>176</v>
      </c>
      <c r="F5021" s="22" t="n">
        <f aca="false">D5021/SUM(C5021:E5021)</f>
        <v>0.243801652892562</v>
      </c>
      <c r="G5021" s="22" t="n">
        <v>5.51</v>
      </c>
      <c r="H5021" s="22" t="n">
        <v>61.99</v>
      </c>
      <c r="I5021" s="22" t="n">
        <v>174.51</v>
      </c>
      <c r="J5021" s="22" t="n">
        <v>0.562889</v>
      </c>
      <c r="K5021" s="22" t="n">
        <v>0.450625</v>
      </c>
      <c r="O5021" s="23"/>
    </row>
    <row r="5022" customFormat="false" ht="15" hidden="false" customHeight="false" outlineLevel="0" collapsed="false">
      <c r="A5022" s="22" t="s">
        <v>3012</v>
      </c>
      <c r="B5022" s="22" t="n">
        <v>37</v>
      </c>
      <c r="C5022" s="22" t="n">
        <v>197</v>
      </c>
      <c r="D5022" s="22" t="n">
        <v>68</v>
      </c>
      <c r="E5022" s="22" t="n">
        <v>14</v>
      </c>
      <c r="F5022" s="22" t="n">
        <f aca="false">D5022/SUM(C5022:E5022)</f>
        <v>0.243727598566308</v>
      </c>
      <c r="G5022" s="22" t="n">
        <v>191.26</v>
      </c>
      <c r="H5022" s="22" t="n">
        <v>79.48</v>
      </c>
      <c r="I5022" s="22" t="n">
        <v>8.26</v>
      </c>
      <c r="J5022" s="22" t="n">
        <v>5.824019</v>
      </c>
      <c r="K5022" s="22" t="n">
        <v>0.019947</v>
      </c>
      <c r="O5022" s="23"/>
    </row>
    <row r="5023" customFormat="false" ht="15" hidden="false" customHeight="false" outlineLevel="0" collapsed="false">
      <c r="A5023" s="22" t="s">
        <v>857</v>
      </c>
      <c r="B5023" s="22" t="n">
        <v>21</v>
      </c>
      <c r="C5023" s="22" t="n">
        <v>204</v>
      </c>
      <c r="D5023" s="22" t="n">
        <v>68</v>
      </c>
      <c r="E5023" s="22" t="n">
        <v>7</v>
      </c>
      <c r="F5023" s="22" t="n">
        <f aca="false">D5023/SUM(C5023:E5023)</f>
        <v>0.243727598566308</v>
      </c>
      <c r="G5023" s="22" t="n">
        <v>203.03</v>
      </c>
      <c r="H5023" s="22" t="n">
        <v>69.95</v>
      </c>
      <c r="I5023" s="22" t="n">
        <v>6.03</v>
      </c>
      <c r="J5023" s="22" t="n">
        <v>0.216781</v>
      </c>
      <c r="K5023" s="22" t="n">
        <v>0.632484</v>
      </c>
      <c r="O5023" s="23"/>
    </row>
    <row r="5024" customFormat="false" ht="15" hidden="false" customHeight="false" outlineLevel="0" collapsed="false">
      <c r="A5024" s="22" t="s">
        <v>3013</v>
      </c>
      <c r="B5024" s="22" t="n">
        <v>100</v>
      </c>
      <c r="C5024" s="22" t="n">
        <v>206</v>
      </c>
      <c r="D5024" s="22" t="n">
        <v>68</v>
      </c>
      <c r="E5024" s="22" t="n">
        <v>5</v>
      </c>
      <c r="F5024" s="22" t="n">
        <f aca="false">D5024/SUM(C5024:E5024)</f>
        <v>0.243727598566308</v>
      </c>
      <c r="G5024" s="22" t="n">
        <v>206.45</v>
      </c>
      <c r="H5024" s="22" t="n">
        <v>67.1</v>
      </c>
      <c r="I5024" s="22" t="n">
        <v>5.45</v>
      </c>
      <c r="J5024" s="22" t="n">
        <v>0.050558</v>
      </c>
      <c r="K5024" s="22" t="n">
        <v>1</v>
      </c>
      <c r="O5024" s="23"/>
    </row>
    <row r="5025" customFormat="false" ht="15" hidden="false" customHeight="false" outlineLevel="0" collapsed="false">
      <c r="A5025" s="22" t="s">
        <v>119</v>
      </c>
      <c r="B5025" s="22" t="n">
        <v>58</v>
      </c>
      <c r="C5025" s="22" t="n">
        <v>208</v>
      </c>
      <c r="D5025" s="22" t="n">
        <v>67</v>
      </c>
      <c r="E5025" s="22" t="n">
        <v>0</v>
      </c>
      <c r="F5025" s="22" t="n">
        <f aca="false">D5025/SUM(C5025:E5025)</f>
        <v>0.243636363636364</v>
      </c>
      <c r="G5025" s="22" t="n">
        <v>212.08</v>
      </c>
      <c r="H5025" s="22" t="n">
        <v>58.84</v>
      </c>
      <c r="I5025" s="22" t="n">
        <v>4.08</v>
      </c>
      <c r="J5025" s="22" t="n">
        <v>5.291613</v>
      </c>
      <c r="K5025" s="22" t="n">
        <v>0.019738</v>
      </c>
      <c r="O5025" s="23"/>
    </row>
    <row r="5026" customFormat="false" ht="15" hidden="false" customHeight="false" outlineLevel="0" collapsed="false">
      <c r="A5026" s="22" t="s">
        <v>119</v>
      </c>
      <c r="B5026" s="22" t="n">
        <v>62</v>
      </c>
      <c r="C5026" s="22" t="n">
        <v>208</v>
      </c>
      <c r="D5026" s="22" t="n">
        <v>67</v>
      </c>
      <c r="E5026" s="22" t="n">
        <v>0</v>
      </c>
      <c r="F5026" s="22" t="n">
        <f aca="false">D5026/SUM(C5026:E5026)</f>
        <v>0.243636363636364</v>
      </c>
      <c r="G5026" s="22" t="n">
        <v>212.08</v>
      </c>
      <c r="H5026" s="22" t="n">
        <v>58.84</v>
      </c>
      <c r="I5026" s="22" t="n">
        <v>4.08</v>
      </c>
      <c r="J5026" s="22" t="n">
        <v>5.291613</v>
      </c>
      <c r="K5026" s="22" t="n">
        <v>0.019738</v>
      </c>
      <c r="O5026" s="23"/>
    </row>
    <row r="5027" customFormat="false" ht="15" hidden="false" customHeight="false" outlineLevel="0" collapsed="false">
      <c r="A5027" s="22" t="s">
        <v>1927</v>
      </c>
      <c r="B5027" s="22" t="n">
        <v>43</v>
      </c>
      <c r="C5027" s="22" t="n">
        <v>0</v>
      </c>
      <c r="D5027" s="22" t="n">
        <v>66</v>
      </c>
      <c r="E5027" s="22" t="n">
        <v>205</v>
      </c>
      <c r="F5027" s="22" t="n">
        <f aca="false">D5027/SUM(C5027:E5027)</f>
        <v>0.243542435424354</v>
      </c>
      <c r="G5027" s="22" t="n">
        <v>4.02</v>
      </c>
      <c r="H5027" s="22" t="n">
        <v>57.96</v>
      </c>
      <c r="I5027" s="22" t="n">
        <v>209.02</v>
      </c>
      <c r="J5027" s="22" t="n">
        <v>5.210066</v>
      </c>
      <c r="K5027" s="22" t="n">
        <v>0.01939</v>
      </c>
      <c r="O5027" s="23"/>
    </row>
    <row r="5028" customFormat="false" ht="15" hidden="false" customHeight="false" outlineLevel="0" collapsed="false">
      <c r="A5028" s="22" t="s">
        <v>3014</v>
      </c>
      <c r="B5028" s="22" t="n">
        <v>119</v>
      </c>
      <c r="C5028" s="22" t="n">
        <v>5</v>
      </c>
      <c r="D5028" s="22" t="n">
        <v>56</v>
      </c>
      <c r="E5028" s="22" t="n">
        <v>169</v>
      </c>
      <c r="F5028" s="22" t="n">
        <f aca="false">D5028/SUM(C5028:E5028)</f>
        <v>0.243478260869565</v>
      </c>
      <c r="G5028" s="22" t="n">
        <v>4.73</v>
      </c>
      <c r="H5028" s="22" t="n">
        <v>56.53</v>
      </c>
      <c r="I5028" s="22" t="n">
        <v>168.73</v>
      </c>
      <c r="J5028" s="22" t="n">
        <v>0.02025</v>
      </c>
      <c r="K5028" s="22" t="n">
        <v>0.791889</v>
      </c>
      <c r="O5028" s="23"/>
    </row>
    <row r="5029" customFormat="false" ht="15" hidden="false" customHeight="false" outlineLevel="0" collapsed="false">
      <c r="A5029" s="22" t="s">
        <v>653</v>
      </c>
      <c r="B5029" s="22" t="n">
        <v>74</v>
      </c>
      <c r="C5029" s="22" t="n">
        <v>195</v>
      </c>
      <c r="D5029" s="22" t="n">
        <v>65</v>
      </c>
      <c r="E5029" s="22" t="n">
        <v>7</v>
      </c>
      <c r="F5029" s="22" t="n">
        <f aca="false">D5029/SUM(C5029:E5029)</f>
        <v>0.243445692883895</v>
      </c>
      <c r="G5029" s="22" t="n">
        <v>193.84</v>
      </c>
      <c r="H5029" s="22" t="n">
        <v>67.31</v>
      </c>
      <c r="I5029" s="22" t="n">
        <v>5.84</v>
      </c>
      <c r="J5029" s="22" t="n">
        <v>0.315187</v>
      </c>
      <c r="K5029" s="22" t="n">
        <v>0.624881</v>
      </c>
      <c r="O5029" s="23"/>
    </row>
    <row r="5030" customFormat="false" ht="15" hidden="false" customHeight="false" outlineLevel="0" collapsed="false">
      <c r="A5030" s="22" t="s">
        <v>2927</v>
      </c>
      <c r="B5030" s="22" t="n">
        <v>111</v>
      </c>
      <c r="C5030" s="22" t="n">
        <v>137</v>
      </c>
      <c r="D5030" s="22" t="n">
        <v>55</v>
      </c>
      <c r="E5030" s="22" t="n">
        <v>34</v>
      </c>
      <c r="F5030" s="22" t="n">
        <f aca="false">D5030/SUM(C5030:E5030)</f>
        <v>0.243362831858407</v>
      </c>
      <c r="G5030" s="22" t="n">
        <v>119.74</v>
      </c>
      <c r="H5030" s="22" t="n">
        <v>89.53</v>
      </c>
      <c r="I5030" s="22" t="n">
        <v>16.74</v>
      </c>
      <c r="J5030" s="22" t="n">
        <v>33.615942</v>
      </c>
      <c r="K5030" s="22" t="n">
        <v>0</v>
      </c>
      <c r="O5030" s="23"/>
    </row>
    <row r="5031" customFormat="false" ht="15" hidden="false" customHeight="false" outlineLevel="0" collapsed="false">
      <c r="A5031" s="22" t="s">
        <v>3015</v>
      </c>
      <c r="B5031" s="22" t="n">
        <v>50</v>
      </c>
      <c r="C5031" s="22" t="n">
        <v>203</v>
      </c>
      <c r="D5031" s="22" t="n">
        <v>69</v>
      </c>
      <c r="E5031" s="22" t="n">
        <v>12</v>
      </c>
      <c r="F5031" s="22" t="n">
        <f aca="false">D5031/SUM(C5031:E5031)</f>
        <v>0.242957746478873</v>
      </c>
      <c r="G5031" s="22" t="n">
        <v>198.61</v>
      </c>
      <c r="H5031" s="22" t="n">
        <v>77.77</v>
      </c>
      <c r="I5031" s="22" t="n">
        <v>7.61</v>
      </c>
      <c r="J5031" s="22" t="n">
        <v>3.613658</v>
      </c>
      <c r="K5031" s="22" t="n">
        <v>0.078887</v>
      </c>
      <c r="O5031" s="23"/>
    </row>
    <row r="5032" customFormat="false" ht="15" hidden="false" customHeight="false" outlineLevel="0" collapsed="false">
      <c r="A5032" s="22" t="s">
        <v>1297</v>
      </c>
      <c r="B5032" s="22" t="n">
        <v>64</v>
      </c>
      <c r="C5032" s="22" t="n">
        <v>2</v>
      </c>
      <c r="D5032" s="22" t="n">
        <v>59</v>
      </c>
      <c r="E5032" s="22" t="n">
        <v>182</v>
      </c>
      <c r="F5032" s="22" t="n">
        <f aca="false">D5032/SUM(C5032:E5032)</f>
        <v>0.242798353909465</v>
      </c>
      <c r="G5032" s="22" t="n">
        <v>4.08</v>
      </c>
      <c r="H5032" s="22" t="n">
        <v>54.83</v>
      </c>
      <c r="I5032" s="22" t="n">
        <v>184.08</v>
      </c>
      <c r="J5032" s="22" t="n">
        <v>1.403119</v>
      </c>
      <c r="K5032" s="22" t="n">
        <v>0.389981</v>
      </c>
      <c r="O5032" s="23"/>
    </row>
    <row r="5033" customFormat="false" ht="15" hidden="false" customHeight="false" outlineLevel="0" collapsed="false">
      <c r="A5033" s="22" t="s">
        <v>3016</v>
      </c>
      <c r="B5033" s="22" t="n">
        <v>65</v>
      </c>
      <c r="C5033" s="22" t="n">
        <v>156</v>
      </c>
      <c r="D5033" s="22" t="n">
        <v>50</v>
      </c>
      <c r="E5033" s="22" t="n">
        <v>0</v>
      </c>
      <c r="F5033" s="22" t="n">
        <f aca="false">D5033/SUM(C5033:E5033)</f>
        <v>0.242718446601942</v>
      </c>
      <c r="G5033" s="22" t="n">
        <v>159.03</v>
      </c>
      <c r="H5033" s="22" t="n">
        <v>43.93</v>
      </c>
      <c r="I5033" s="22" t="n">
        <v>3.03</v>
      </c>
      <c r="J5033" s="22" t="n">
        <v>3.929978</v>
      </c>
      <c r="K5033" s="22" t="n">
        <v>0.049801</v>
      </c>
      <c r="O5033" s="23"/>
    </row>
    <row r="5034" customFormat="false" ht="15" hidden="false" customHeight="false" outlineLevel="0" collapsed="false">
      <c r="A5034" s="22" t="s">
        <v>3017</v>
      </c>
      <c r="B5034" s="22" t="n">
        <v>7</v>
      </c>
      <c r="C5034" s="22" t="n">
        <v>176</v>
      </c>
      <c r="D5034" s="22" t="n">
        <v>58</v>
      </c>
      <c r="E5034" s="22" t="n">
        <v>5</v>
      </c>
      <c r="F5034" s="22" t="n">
        <f aca="false">D5034/SUM(C5034:E5034)</f>
        <v>0.242677824267782</v>
      </c>
      <c r="G5034" s="22" t="n">
        <v>175.84</v>
      </c>
      <c r="H5034" s="22" t="n">
        <v>58.33</v>
      </c>
      <c r="I5034" s="22" t="n">
        <v>4.84</v>
      </c>
      <c r="J5034" s="22" t="n">
        <v>0.007483</v>
      </c>
      <c r="K5034" s="22" t="n">
        <v>1</v>
      </c>
      <c r="O5034" s="23"/>
    </row>
    <row r="5035" customFormat="false" ht="15" hidden="false" customHeight="false" outlineLevel="0" collapsed="false">
      <c r="A5035" s="22" t="s">
        <v>2606</v>
      </c>
      <c r="B5035" s="22" t="n">
        <v>120</v>
      </c>
      <c r="C5035" s="22" t="n">
        <v>148</v>
      </c>
      <c r="D5035" s="22" t="n">
        <v>49</v>
      </c>
      <c r="E5035" s="22" t="n">
        <v>5</v>
      </c>
      <c r="F5035" s="22" t="n">
        <f aca="false">D5035/SUM(C5035:E5035)</f>
        <v>0.242574257425743</v>
      </c>
      <c r="G5035" s="22" t="n">
        <v>147.31</v>
      </c>
      <c r="H5035" s="22" t="n">
        <v>50.38</v>
      </c>
      <c r="I5035" s="22" t="n">
        <v>4.31</v>
      </c>
      <c r="J5035" s="22" t="n">
        <v>0.152347</v>
      </c>
      <c r="K5035" s="22" t="n">
        <v>0.77592</v>
      </c>
      <c r="O5035" s="23"/>
    </row>
    <row r="5036" customFormat="false" ht="15" hidden="false" customHeight="false" outlineLevel="0" collapsed="false">
      <c r="A5036" s="22" t="s">
        <v>3018</v>
      </c>
      <c r="B5036" s="22" t="n">
        <v>94</v>
      </c>
      <c r="C5036" s="22" t="n">
        <v>2</v>
      </c>
      <c r="D5036" s="22" t="n">
        <v>65</v>
      </c>
      <c r="E5036" s="22" t="n">
        <v>201</v>
      </c>
      <c r="F5036" s="22" t="n">
        <f aca="false">D5036/SUM(C5036:E5036)</f>
        <v>0.242537313432836</v>
      </c>
      <c r="G5036" s="22" t="n">
        <v>4.44</v>
      </c>
      <c r="H5036" s="22" t="n">
        <v>60.12</v>
      </c>
      <c r="I5036" s="22" t="n">
        <v>203.44</v>
      </c>
      <c r="J5036" s="22" t="n">
        <v>1.767707</v>
      </c>
      <c r="K5036" s="22" t="n">
        <v>0.274865</v>
      </c>
      <c r="O5036" s="23"/>
    </row>
    <row r="5037" customFormat="false" ht="15" hidden="false" customHeight="false" outlineLevel="0" collapsed="false">
      <c r="A5037" s="22" t="s">
        <v>3019</v>
      </c>
      <c r="B5037" s="22" t="n">
        <v>111</v>
      </c>
      <c r="C5037" s="22" t="n">
        <v>107</v>
      </c>
      <c r="D5037" s="22" t="n">
        <v>61</v>
      </c>
      <c r="E5037" s="22" t="n">
        <v>84</v>
      </c>
      <c r="F5037" s="22" t="n">
        <f aca="false">D5037/SUM(C5037:E5037)</f>
        <v>0.242063492063492</v>
      </c>
      <c r="G5037" s="22" t="n">
        <v>75.02</v>
      </c>
      <c r="H5037" s="22" t="n">
        <v>124.95</v>
      </c>
      <c r="I5037" s="22" t="n">
        <v>52.02</v>
      </c>
      <c r="J5037" s="22" t="n">
        <v>66.010306</v>
      </c>
      <c r="K5037" s="22" t="n">
        <v>0</v>
      </c>
      <c r="O5037" s="23"/>
    </row>
    <row r="5038" customFormat="false" ht="15" hidden="false" customHeight="false" outlineLevel="0" collapsed="false">
      <c r="A5038" s="22" t="s">
        <v>3001</v>
      </c>
      <c r="B5038" s="22" t="n">
        <v>85</v>
      </c>
      <c r="C5038" s="22" t="n">
        <v>169</v>
      </c>
      <c r="D5038" s="22" t="n">
        <v>63</v>
      </c>
      <c r="E5038" s="22" t="n">
        <v>29</v>
      </c>
      <c r="F5038" s="22" t="n">
        <f aca="false">D5038/SUM(C5038:E5038)</f>
        <v>0.241379310344828</v>
      </c>
      <c r="G5038" s="22" t="n">
        <v>154.02</v>
      </c>
      <c r="H5038" s="22" t="n">
        <v>92.95</v>
      </c>
      <c r="I5038" s="22" t="n">
        <v>14.02</v>
      </c>
      <c r="J5038" s="22" t="n">
        <v>27.100468</v>
      </c>
      <c r="K5038" s="22" t="n">
        <v>1E-006</v>
      </c>
      <c r="O5038" s="23"/>
    </row>
    <row r="5039" customFormat="false" ht="15" hidden="false" customHeight="false" outlineLevel="0" collapsed="false">
      <c r="A5039" s="22" t="s">
        <v>3001</v>
      </c>
      <c r="B5039" s="22" t="n">
        <v>87</v>
      </c>
      <c r="C5039" s="22" t="n">
        <v>169</v>
      </c>
      <c r="D5039" s="22" t="n">
        <v>63</v>
      </c>
      <c r="E5039" s="22" t="n">
        <v>29</v>
      </c>
      <c r="F5039" s="22" t="n">
        <f aca="false">D5039/SUM(C5039:E5039)</f>
        <v>0.241379310344828</v>
      </c>
      <c r="G5039" s="22" t="n">
        <v>154.02</v>
      </c>
      <c r="H5039" s="22" t="n">
        <v>92.95</v>
      </c>
      <c r="I5039" s="22" t="n">
        <v>14.02</v>
      </c>
      <c r="J5039" s="22" t="n">
        <v>27.100468</v>
      </c>
      <c r="K5039" s="22" t="n">
        <v>1E-006</v>
      </c>
      <c r="O5039" s="23"/>
    </row>
    <row r="5040" customFormat="false" ht="15" hidden="false" customHeight="false" outlineLevel="0" collapsed="false">
      <c r="A5040" s="22" t="s">
        <v>1329</v>
      </c>
      <c r="B5040" s="22" t="n">
        <v>19</v>
      </c>
      <c r="C5040" s="22" t="n">
        <v>211</v>
      </c>
      <c r="D5040" s="22" t="n">
        <v>69</v>
      </c>
      <c r="E5040" s="22" t="n">
        <v>6</v>
      </c>
      <c r="F5040" s="22" t="n">
        <f aca="false">D5040/SUM(C5040:E5040)</f>
        <v>0.241258741258741</v>
      </c>
      <c r="G5040" s="22" t="n">
        <v>210.74</v>
      </c>
      <c r="H5040" s="22" t="n">
        <v>69.53</v>
      </c>
      <c r="I5040" s="22" t="n">
        <v>5.74</v>
      </c>
      <c r="J5040" s="22" t="n">
        <v>0.0166</v>
      </c>
      <c r="K5040" s="22" t="n">
        <v>0.810343</v>
      </c>
      <c r="O5040" s="23"/>
    </row>
    <row r="5041" customFormat="false" ht="15" hidden="false" customHeight="false" outlineLevel="0" collapsed="false">
      <c r="A5041" s="22" t="s">
        <v>3020</v>
      </c>
      <c r="B5041" s="22" t="n">
        <v>49</v>
      </c>
      <c r="C5041" s="22" t="n">
        <v>214</v>
      </c>
      <c r="D5041" s="22" t="n">
        <v>69</v>
      </c>
      <c r="E5041" s="22" t="n">
        <v>3</v>
      </c>
      <c r="F5041" s="22" t="n">
        <f aca="false">D5041/SUM(C5041:E5041)</f>
        <v>0.241258741258741</v>
      </c>
      <c r="G5041" s="22" t="n">
        <v>215.92</v>
      </c>
      <c r="H5041" s="22" t="n">
        <v>65.17</v>
      </c>
      <c r="I5041" s="22" t="n">
        <v>4.92</v>
      </c>
      <c r="J5041" s="22" t="n">
        <v>0.989938</v>
      </c>
      <c r="K5041" s="22" t="n">
        <v>0.439504</v>
      </c>
      <c r="O5041" s="23"/>
    </row>
    <row r="5042" customFormat="false" ht="15" hidden="false" customHeight="false" outlineLevel="0" collapsed="false">
      <c r="A5042" s="22" t="s">
        <v>3021</v>
      </c>
      <c r="B5042" s="22" t="n">
        <v>107</v>
      </c>
      <c r="C5042" s="22" t="n">
        <v>211</v>
      </c>
      <c r="D5042" s="22" t="n">
        <v>69</v>
      </c>
      <c r="E5042" s="22" t="n">
        <v>6</v>
      </c>
      <c r="F5042" s="22" t="n">
        <f aca="false">D5042/SUM(C5042:E5042)</f>
        <v>0.241258741258741</v>
      </c>
      <c r="G5042" s="22" t="n">
        <v>210.74</v>
      </c>
      <c r="H5042" s="22" t="n">
        <v>69.53</v>
      </c>
      <c r="I5042" s="22" t="n">
        <v>5.74</v>
      </c>
      <c r="J5042" s="22" t="n">
        <v>0.0166</v>
      </c>
      <c r="K5042" s="22" t="n">
        <v>0.810343</v>
      </c>
      <c r="O5042" s="23"/>
    </row>
    <row r="5043" customFormat="false" ht="15" hidden="false" customHeight="false" outlineLevel="0" collapsed="false">
      <c r="A5043" s="22" t="s">
        <v>3022</v>
      </c>
      <c r="B5043" s="22" t="n">
        <v>53</v>
      </c>
      <c r="C5043" s="22" t="n">
        <v>212</v>
      </c>
      <c r="D5043" s="22" t="n">
        <v>69</v>
      </c>
      <c r="E5043" s="22" t="n">
        <v>5</v>
      </c>
      <c r="F5043" s="22" t="n">
        <f aca="false">D5043/SUM(C5043:E5043)</f>
        <v>0.241258741258741</v>
      </c>
      <c r="G5043" s="22" t="n">
        <v>212.46</v>
      </c>
      <c r="H5043" s="22" t="n">
        <v>68.09</v>
      </c>
      <c r="I5043" s="22" t="n">
        <v>5.46</v>
      </c>
      <c r="J5043" s="22" t="n">
        <v>0.051179</v>
      </c>
      <c r="K5043" s="22" t="n">
        <v>1</v>
      </c>
      <c r="O5043" s="23"/>
    </row>
    <row r="5044" customFormat="false" ht="15" hidden="false" customHeight="false" outlineLevel="0" collapsed="false">
      <c r="A5044" s="22" t="s">
        <v>3023</v>
      </c>
      <c r="B5044" s="22" t="n">
        <v>42</v>
      </c>
      <c r="C5044" s="22" t="n">
        <v>129</v>
      </c>
      <c r="D5044" s="22" t="n">
        <v>41</v>
      </c>
      <c r="E5044" s="22" t="n">
        <v>0</v>
      </c>
      <c r="F5044" s="22" t="n">
        <f aca="false">D5044/SUM(C5044:E5044)</f>
        <v>0.241176470588235</v>
      </c>
      <c r="G5044" s="22" t="n">
        <v>131.47</v>
      </c>
      <c r="H5044" s="22" t="n">
        <v>36.06</v>
      </c>
      <c r="I5044" s="22" t="n">
        <v>2.47</v>
      </c>
      <c r="J5044" s="22" t="n">
        <v>3.196497</v>
      </c>
      <c r="K5044" s="22" t="n">
        <v>0.136245</v>
      </c>
      <c r="O5044" s="23"/>
    </row>
    <row r="5045" customFormat="false" ht="15" hidden="false" customHeight="false" outlineLevel="0" collapsed="false">
      <c r="A5045" s="22" t="s">
        <v>3024</v>
      </c>
      <c r="B5045" s="22" t="n">
        <v>18</v>
      </c>
      <c r="C5045" s="22" t="n">
        <v>204</v>
      </c>
      <c r="D5045" s="22" t="n">
        <v>68</v>
      </c>
      <c r="E5045" s="22" t="n">
        <v>10</v>
      </c>
      <c r="F5045" s="22" t="n">
        <f aca="false">D5045/SUM(C5045:E5045)</f>
        <v>0.24113475177305</v>
      </c>
      <c r="G5045" s="22" t="n">
        <v>200.87</v>
      </c>
      <c r="H5045" s="22" t="n">
        <v>74.27</v>
      </c>
      <c r="I5045" s="22" t="n">
        <v>6.87</v>
      </c>
      <c r="J5045" s="22" t="n">
        <v>2.009529</v>
      </c>
      <c r="K5045" s="22" t="n">
        <v>0.171858</v>
      </c>
      <c r="O5045" s="23"/>
    </row>
    <row r="5046" customFormat="false" ht="15" hidden="false" customHeight="false" outlineLevel="0" collapsed="false">
      <c r="A5046" s="22" t="s">
        <v>3025</v>
      </c>
      <c r="B5046" s="22" t="n">
        <v>103</v>
      </c>
      <c r="C5046" s="22" t="n">
        <v>165</v>
      </c>
      <c r="D5046" s="22" t="n">
        <v>54</v>
      </c>
      <c r="E5046" s="22" t="n">
        <v>5</v>
      </c>
      <c r="F5046" s="22" t="n">
        <f aca="false">D5046/SUM(C5046:E5046)</f>
        <v>0.241071428571429</v>
      </c>
      <c r="G5046" s="22" t="n">
        <v>164.57</v>
      </c>
      <c r="H5046" s="22" t="n">
        <v>54.86</v>
      </c>
      <c r="I5046" s="22" t="n">
        <v>4.57</v>
      </c>
      <c r="J5046" s="22" t="n">
        <v>0.054688</v>
      </c>
      <c r="K5046" s="22" t="n">
        <v>0.785127</v>
      </c>
      <c r="O5046" s="23"/>
    </row>
    <row r="5047" customFormat="false" ht="15" hidden="false" customHeight="false" outlineLevel="0" collapsed="false">
      <c r="A5047" s="22" t="s">
        <v>3026</v>
      </c>
      <c r="B5047" s="22" t="n">
        <v>82</v>
      </c>
      <c r="C5047" s="22" t="n">
        <v>5</v>
      </c>
      <c r="D5047" s="22" t="n">
        <v>47</v>
      </c>
      <c r="E5047" s="22" t="n">
        <v>143</v>
      </c>
      <c r="F5047" s="22" t="n">
        <f aca="false">D5047/SUM(C5047:E5047)</f>
        <v>0.241025641025641</v>
      </c>
      <c r="G5047" s="22" t="n">
        <v>4.17</v>
      </c>
      <c r="H5047" s="22" t="n">
        <v>48.67</v>
      </c>
      <c r="I5047" s="22" t="n">
        <v>142.17</v>
      </c>
      <c r="J5047" s="22" t="n">
        <v>0.229382</v>
      </c>
      <c r="K5047" s="22" t="n">
        <v>0.570652</v>
      </c>
      <c r="O5047" s="23"/>
    </row>
    <row r="5048" customFormat="false" ht="15" hidden="false" customHeight="false" outlineLevel="0" collapsed="false">
      <c r="A5048" s="22" t="s">
        <v>3027</v>
      </c>
      <c r="B5048" s="22" t="n">
        <v>74</v>
      </c>
      <c r="C5048" s="22" t="n">
        <v>3</v>
      </c>
      <c r="D5048" s="22" t="n">
        <v>67</v>
      </c>
      <c r="E5048" s="22" t="n">
        <v>208</v>
      </c>
      <c r="F5048" s="22" t="n">
        <f aca="false">D5048/SUM(C5048:E5048)</f>
        <v>0.241007194244604</v>
      </c>
      <c r="G5048" s="22" t="n">
        <v>4.79</v>
      </c>
      <c r="H5048" s="22" t="n">
        <v>63.42</v>
      </c>
      <c r="I5048" s="22" t="n">
        <v>209.79</v>
      </c>
      <c r="J5048" s="22" t="n">
        <v>0.888218</v>
      </c>
      <c r="K5048" s="22" t="n">
        <v>0.440174</v>
      </c>
      <c r="O5048" s="23"/>
    </row>
    <row r="5049" customFormat="false" ht="15" hidden="false" customHeight="false" outlineLevel="0" collapsed="false">
      <c r="A5049" s="22" t="s">
        <v>1243</v>
      </c>
      <c r="B5049" s="22" t="n">
        <v>114</v>
      </c>
      <c r="C5049" s="22" t="n">
        <v>135</v>
      </c>
      <c r="D5049" s="22" t="n">
        <v>63</v>
      </c>
      <c r="E5049" s="22" t="n">
        <v>64</v>
      </c>
      <c r="F5049" s="22" t="n">
        <f aca="false">D5049/SUM(C5049:E5049)</f>
        <v>0.240458015267176</v>
      </c>
      <c r="G5049" s="22" t="n">
        <v>105.81</v>
      </c>
      <c r="H5049" s="22" t="n">
        <v>121.38</v>
      </c>
      <c r="I5049" s="22" t="n">
        <v>34.81</v>
      </c>
      <c r="J5049" s="22" t="n">
        <v>60.608486</v>
      </c>
      <c r="K5049" s="22" t="n">
        <v>0</v>
      </c>
      <c r="O5049" s="23"/>
    </row>
    <row r="5050" customFormat="false" ht="15" hidden="false" customHeight="false" outlineLevel="0" collapsed="false">
      <c r="A5050" s="22" t="s">
        <v>3028</v>
      </c>
      <c r="B5050" s="22" t="n">
        <v>85</v>
      </c>
      <c r="C5050" s="22" t="n">
        <v>6</v>
      </c>
      <c r="D5050" s="22" t="n">
        <v>44</v>
      </c>
      <c r="E5050" s="22" t="n">
        <v>133</v>
      </c>
      <c r="F5050" s="22" t="n">
        <f aca="false">D5050/SUM(C5050:E5050)</f>
        <v>0.240437158469945</v>
      </c>
      <c r="G5050" s="22" t="n">
        <v>4.28</v>
      </c>
      <c r="H5050" s="22" t="n">
        <v>47.43</v>
      </c>
      <c r="I5050" s="22" t="n">
        <v>131.28</v>
      </c>
      <c r="J5050" s="22" t="n">
        <v>0.957924</v>
      </c>
      <c r="K5050" s="22" t="n">
        <v>0.386419</v>
      </c>
      <c r="O5050" s="23"/>
    </row>
    <row r="5051" customFormat="false" ht="15" hidden="false" customHeight="false" outlineLevel="0" collapsed="false">
      <c r="A5051" s="22" t="s">
        <v>3029</v>
      </c>
      <c r="B5051" s="22" t="n">
        <v>34</v>
      </c>
      <c r="C5051" s="22" t="n">
        <v>7</v>
      </c>
      <c r="D5051" s="22" t="n">
        <v>68</v>
      </c>
      <c r="E5051" s="22" t="n">
        <v>208</v>
      </c>
      <c r="F5051" s="22" t="n">
        <f aca="false">D5051/SUM(C5051:E5051)</f>
        <v>0.240282685512367</v>
      </c>
      <c r="G5051" s="22" t="n">
        <v>5.94</v>
      </c>
      <c r="H5051" s="22" t="n">
        <v>70.12</v>
      </c>
      <c r="I5051" s="22" t="n">
        <v>206.94</v>
      </c>
      <c r="J5051" s="22" t="n">
        <v>0.25872</v>
      </c>
      <c r="K5051" s="22" t="n">
        <v>0.629604</v>
      </c>
      <c r="O5051" s="23"/>
    </row>
    <row r="5052" customFormat="false" ht="15" hidden="false" customHeight="false" outlineLevel="0" collapsed="false">
      <c r="A5052" s="22" t="s">
        <v>3030</v>
      </c>
      <c r="B5052" s="22" t="n">
        <v>96</v>
      </c>
      <c r="C5052" s="22" t="n">
        <v>1</v>
      </c>
      <c r="D5052" s="22" t="n">
        <v>43</v>
      </c>
      <c r="E5052" s="22" t="n">
        <v>135</v>
      </c>
      <c r="F5052" s="22" t="n">
        <f aca="false">D5052/SUM(C5052:E5052)</f>
        <v>0.240223463687151</v>
      </c>
      <c r="G5052" s="22" t="n">
        <v>2.83</v>
      </c>
      <c r="H5052" s="22" t="n">
        <v>39.34</v>
      </c>
      <c r="I5052" s="22" t="n">
        <v>136.83</v>
      </c>
      <c r="J5052" s="22" t="n">
        <v>1.546033</v>
      </c>
      <c r="K5052" s="22" t="n">
        <v>0.317175</v>
      </c>
      <c r="O5052" s="23"/>
    </row>
    <row r="5053" customFormat="false" ht="15" hidden="false" customHeight="false" outlineLevel="0" collapsed="false">
      <c r="A5053" s="22" t="s">
        <v>3031</v>
      </c>
      <c r="B5053" s="22" t="n">
        <v>52</v>
      </c>
      <c r="C5053" s="22" t="n">
        <v>199</v>
      </c>
      <c r="D5053" s="22" t="n">
        <v>66</v>
      </c>
      <c r="E5053" s="22" t="n">
        <v>10</v>
      </c>
      <c r="F5053" s="22" t="n">
        <f aca="false">D5053/SUM(C5053:E5053)</f>
        <v>0.24</v>
      </c>
      <c r="G5053" s="22" t="n">
        <v>195.72</v>
      </c>
      <c r="H5053" s="22" t="n">
        <v>72.55</v>
      </c>
      <c r="I5053" s="22" t="n">
        <v>6.72</v>
      </c>
      <c r="J5053" s="22" t="n">
        <v>2.243207</v>
      </c>
      <c r="K5053" s="22" t="n">
        <v>0.165425</v>
      </c>
      <c r="O5053" s="23"/>
    </row>
    <row r="5054" customFormat="false" ht="15" hidden="false" customHeight="false" outlineLevel="0" collapsed="false">
      <c r="A5054" s="22" t="s">
        <v>3032</v>
      </c>
      <c r="B5054" s="22" t="n">
        <v>62</v>
      </c>
      <c r="C5054" s="22" t="n">
        <v>202</v>
      </c>
      <c r="D5054" s="22" t="n">
        <v>66</v>
      </c>
      <c r="E5054" s="22" t="n">
        <v>7</v>
      </c>
      <c r="F5054" s="22" t="n">
        <f aca="false">D5054/SUM(C5054:E5054)</f>
        <v>0.24</v>
      </c>
      <c r="G5054" s="22" t="n">
        <v>200.82</v>
      </c>
      <c r="H5054" s="22" t="n">
        <v>68.36</v>
      </c>
      <c r="I5054" s="22" t="n">
        <v>5.82</v>
      </c>
      <c r="J5054" s="22" t="n">
        <v>0.328733</v>
      </c>
      <c r="K5054" s="22" t="n">
        <v>0.625027</v>
      </c>
      <c r="O5054" s="23"/>
    </row>
    <row r="5055" customFormat="false" ht="15" hidden="false" customHeight="false" outlineLevel="0" collapsed="false">
      <c r="A5055" s="22" t="s">
        <v>3033</v>
      </c>
      <c r="B5055" s="22" t="n">
        <v>115</v>
      </c>
      <c r="C5055" s="22" t="n">
        <v>6</v>
      </c>
      <c r="D5055" s="22" t="n">
        <v>42</v>
      </c>
      <c r="E5055" s="22" t="n">
        <v>127</v>
      </c>
      <c r="F5055" s="22" t="n">
        <f aca="false">D5055/SUM(C5055:E5055)</f>
        <v>0.24</v>
      </c>
      <c r="G5055" s="22" t="n">
        <v>4.17</v>
      </c>
      <c r="H5055" s="22" t="n">
        <v>45.67</v>
      </c>
      <c r="I5055" s="22" t="n">
        <v>125.17</v>
      </c>
      <c r="J5055" s="22" t="n">
        <v>1.129268</v>
      </c>
      <c r="K5055" s="22" t="n">
        <v>0.256049</v>
      </c>
      <c r="O5055" s="23"/>
    </row>
    <row r="5056" customFormat="false" ht="15" hidden="false" customHeight="false" outlineLevel="0" collapsed="false">
      <c r="A5056" s="22" t="s">
        <v>3034</v>
      </c>
      <c r="B5056" s="22" t="n">
        <v>119</v>
      </c>
      <c r="C5056" s="22" t="n">
        <v>2</v>
      </c>
      <c r="D5056" s="22" t="n">
        <v>66</v>
      </c>
      <c r="E5056" s="22" t="n">
        <v>207</v>
      </c>
      <c r="F5056" s="22" t="n">
        <f aca="false">D5056/SUM(C5056:E5056)</f>
        <v>0.24</v>
      </c>
      <c r="G5056" s="22" t="n">
        <v>4.45</v>
      </c>
      <c r="H5056" s="22" t="n">
        <v>61.09</v>
      </c>
      <c r="I5056" s="22" t="n">
        <v>209.45</v>
      </c>
      <c r="J5056" s="22" t="n">
        <v>1.775749</v>
      </c>
      <c r="K5056" s="22" t="n">
        <v>0.275866</v>
      </c>
      <c r="O5056" s="23"/>
    </row>
    <row r="5057" customFormat="false" ht="15" hidden="false" customHeight="false" outlineLevel="0" collapsed="false">
      <c r="A5057" s="22" t="s">
        <v>3035</v>
      </c>
      <c r="B5057" s="22" t="n">
        <v>50</v>
      </c>
      <c r="C5057" s="22" t="n">
        <v>147</v>
      </c>
      <c r="D5057" s="22" t="n">
        <v>47</v>
      </c>
      <c r="E5057" s="22" t="n">
        <v>2</v>
      </c>
      <c r="F5057" s="22" t="n">
        <f aca="false">D5057/SUM(C5057:E5057)</f>
        <v>0.239795918367347</v>
      </c>
      <c r="G5057" s="22" t="n">
        <v>148.32</v>
      </c>
      <c r="H5057" s="22" t="n">
        <v>44.36</v>
      </c>
      <c r="I5057" s="22" t="n">
        <v>3.32</v>
      </c>
      <c r="J5057" s="22" t="n">
        <v>0.691525</v>
      </c>
      <c r="K5057" s="22" t="n">
        <v>0.541077</v>
      </c>
      <c r="O5057" s="23"/>
    </row>
    <row r="5058" customFormat="false" ht="15" hidden="false" customHeight="false" outlineLevel="0" collapsed="false">
      <c r="A5058" s="22" t="s">
        <v>3035</v>
      </c>
      <c r="B5058" s="22" t="n">
        <v>113</v>
      </c>
      <c r="C5058" s="22" t="n">
        <v>147</v>
      </c>
      <c r="D5058" s="22" t="n">
        <v>47</v>
      </c>
      <c r="E5058" s="22" t="n">
        <v>2</v>
      </c>
      <c r="F5058" s="22" t="n">
        <f aca="false">D5058/SUM(C5058:E5058)</f>
        <v>0.239795918367347</v>
      </c>
      <c r="G5058" s="22" t="n">
        <v>148.32</v>
      </c>
      <c r="H5058" s="22" t="n">
        <v>44.36</v>
      </c>
      <c r="I5058" s="22" t="n">
        <v>3.32</v>
      </c>
      <c r="J5058" s="22" t="n">
        <v>0.691525</v>
      </c>
      <c r="K5058" s="22" t="n">
        <v>0.541077</v>
      </c>
      <c r="O5058" s="23"/>
    </row>
    <row r="5059" customFormat="false" ht="15" hidden="false" customHeight="false" outlineLevel="0" collapsed="false">
      <c r="A5059" s="22" t="s">
        <v>3036</v>
      </c>
      <c r="B5059" s="22" t="n">
        <v>7</v>
      </c>
      <c r="C5059" s="22" t="n">
        <v>2</v>
      </c>
      <c r="D5059" s="22" t="n">
        <v>46</v>
      </c>
      <c r="E5059" s="22" t="n">
        <v>144</v>
      </c>
      <c r="F5059" s="22" t="n">
        <f aca="false">D5059/SUM(C5059:E5059)</f>
        <v>0.239583333333333</v>
      </c>
      <c r="G5059" s="22" t="n">
        <v>3.26</v>
      </c>
      <c r="H5059" s="22" t="n">
        <v>43.49</v>
      </c>
      <c r="I5059" s="22" t="n">
        <v>145.26</v>
      </c>
      <c r="J5059" s="22" t="n">
        <v>0.639768</v>
      </c>
      <c r="K5059" s="22" t="n">
        <v>0.74721</v>
      </c>
      <c r="O5059" s="23"/>
    </row>
    <row r="5060" customFormat="false" ht="15" hidden="false" customHeight="false" outlineLevel="0" collapsed="false">
      <c r="A5060" s="22" t="s">
        <v>3037</v>
      </c>
      <c r="B5060" s="22" t="n">
        <v>18</v>
      </c>
      <c r="C5060" s="22" t="n">
        <v>216</v>
      </c>
      <c r="D5060" s="22" t="n">
        <v>68</v>
      </c>
      <c r="E5060" s="22" t="n">
        <v>0</v>
      </c>
      <c r="F5060" s="22" t="n">
        <f aca="false">D5060/SUM(C5060:E5060)</f>
        <v>0.23943661971831</v>
      </c>
      <c r="G5060" s="22" t="n">
        <v>220.07</v>
      </c>
      <c r="H5060" s="22" t="n">
        <v>59.86</v>
      </c>
      <c r="I5060" s="22" t="n">
        <v>4.07</v>
      </c>
      <c r="J5060" s="22" t="n">
        <v>5.252864</v>
      </c>
      <c r="K5060" s="22" t="n">
        <v>0.019959</v>
      </c>
      <c r="O5060" s="23"/>
    </row>
    <row r="5061" customFormat="false" ht="15" hidden="false" customHeight="false" outlineLevel="0" collapsed="false">
      <c r="A5061" s="22" t="s">
        <v>3038</v>
      </c>
      <c r="B5061" s="22" t="n">
        <v>62</v>
      </c>
      <c r="C5061" s="22" t="n">
        <v>206</v>
      </c>
      <c r="D5061" s="22" t="n">
        <v>68</v>
      </c>
      <c r="E5061" s="22" t="n">
        <v>10</v>
      </c>
      <c r="F5061" s="22" t="n">
        <f aca="false">D5061/SUM(C5061:E5061)</f>
        <v>0.23943661971831</v>
      </c>
      <c r="G5061" s="22" t="n">
        <v>202.82</v>
      </c>
      <c r="H5061" s="22" t="n">
        <v>74.37</v>
      </c>
      <c r="I5061" s="22" t="n">
        <v>6.82</v>
      </c>
      <c r="J5061" s="22" t="n">
        <v>2.081265</v>
      </c>
      <c r="K5061" s="22" t="n">
        <v>0.170073</v>
      </c>
      <c r="O5061" s="23"/>
    </row>
    <row r="5062" customFormat="false" ht="15" hidden="false" customHeight="false" outlineLevel="0" collapsed="false">
      <c r="A5062" s="22" t="s">
        <v>3039</v>
      </c>
      <c r="B5062" s="22" t="n">
        <v>18</v>
      </c>
      <c r="C5062" s="22" t="n">
        <v>185</v>
      </c>
      <c r="D5062" s="22" t="n">
        <v>59</v>
      </c>
      <c r="E5062" s="22" t="n">
        <v>3</v>
      </c>
      <c r="F5062" s="22" t="n">
        <f aca="false">D5062/SUM(C5062:E5062)</f>
        <v>0.238866396761134</v>
      </c>
      <c r="G5062" s="22" t="n">
        <v>186.28</v>
      </c>
      <c r="H5062" s="22" t="n">
        <v>56.45</v>
      </c>
      <c r="I5062" s="22" t="n">
        <v>4.28</v>
      </c>
      <c r="J5062" s="22" t="n">
        <v>0.50511</v>
      </c>
      <c r="K5062" s="22" t="n">
        <v>0.778696</v>
      </c>
      <c r="O5062" s="23"/>
    </row>
    <row r="5063" customFormat="false" ht="15" hidden="false" customHeight="false" outlineLevel="0" collapsed="false">
      <c r="A5063" s="22" t="s">
        <v>3039</v>
      </c>
      <c r="B5063" s="22" t="n">
        <v>102</v>
      </c>
      <c r="C5063" s="22" t="n">
        <v>185</v>
      </c>
      <c r="D5063" s="22" t="n">
        <v>59</v>
      </c>
      <c r="E5063" s="22" t="n">
        <v>3</v>
      </c>
      <c r="F5063" s="22" t="n">
        <f aca="false">D5063/SUM(C5063:E5063)</f>
        <v>0.238866396761134</v>
      </c>
      <c r="G5063" s="22" t="n">
        <v>186.28</v>
      </c>
      <c r="H5063" s="22" t="n">
        <v>56.45</v>
      </c>
      <c r="I5063" s="22" t="n">
        <v>4.28</v>
      </c>
      <c r="J5063" s="22" t="n">
        <v>0.50511</v>
      </c>
      <c r="K5063" s="22" t="n">
        <v>0.778696</v>
      </c>
      <c r="O5063" s="23"/>
    </row>
    <row r="5064" customFormat="false" ht="15" hidden="false" customHeight="false" outlineLevel="0" collapsed="false">
      <c r="A5064" s="22" t="s">
        <v>3040</v>
      </c>
      <c r="B5064" s="22" t="n">
        <v>50</v>
      </c>
      <c r="C5064" s="22" t="n">
        <v>9</v>
      </c>
      <c r="D5064" s="22" t="n">
        <v>64</v>
      </c>
      <c r="E5064" s="22" t="n">
        <v>195</v>
      </c>
      <c r="F5064" s="22" t="n">
        <f aca="false">D5064/SUM(C5064:E5064)</f>
        <v>0.238805970149254</v>
      </c>
      <c r="G5064" s="22" t="n">
        <v>6.27</v>
      </c>
      <c r="H5064" s="22" t="n">
        <v>69.46</v>
      </c>
      <c r="I5064" s="22" t="n">
        <v>192.27</v>
      </c>
      <c r="J5064" s="22" t="n">
        <v>1.653294</v>
      </c>
      <c r="K5064" s="22" t="n">
        <v>0.233759</v>
      </c>
      <c r="O5064" s="23"/>
    </row>
    <row r="5065" customFormat="false" ht="15" hidden="false" customHeight="false" outlineLevel="0" collapsed="false">
      <c r="A5065" s="22" t="s">
        <v>3041</v>
      </c>
      <c r="B5065" s="22" t="n">
        <v>99</v>
      </c>
      <c r="C5065" s="22" t="n">
        <v>2</v>
      </c>
      <c r="D5065" s="22" t="n">
        <v>63</v>
      </c>
      <c r="E5065" s="22" t="n">
        <v>199</v>
      </c>
      <c r="F5065" s="22" t="n">
        <f aca="false">D5065/SUM(C5065:E5065)</f>
        <v>0.238636363636364</v>
      </c>
      <c r="G5065" s="22" t="n">
        <v>4.25</v>
      </c>
      <c r="H5065" s="22" t="n">
        <v>58.5</v>
      </c>
      <c r="I5065" s="22" t="n">
        <v>201.25</v>
      </c>
      <c r="J5065" s="22" t="n">
        <v>1.563547</v>
      </c>
      <c r="K5065" s="22" t="n">
        <v>0.275942</v>
      </c>
      <c r="O5065" s="23"/>
    </row>
    <row r="5066" customFormat="false" ht="15" hidden="false" customHeight="false" outlineLevel="0" collapsed="false">
      <c r="A5066" s="22" t="s">
        <v>3042</v>
      </c>
      <c r="B5066" s="22" t="n">
        <v>23</v>
      </c>
      <c r="C5066" s="22" t="n">
        <v>215</v>
      </c>
      <c r="D5066" s="22" t="n">
        <v>68</v>
      </c>
      <c r="E5066" s="22" t="n">
        <v>2</v>
      </c>
      <c r="F5066" s="22" t="n">
        <f aca="false">D5066/SUM(C5066:E5066)</f>
        <v>0.23859649122807</v>
      </c>
      <c r="G5066" s="22" t="n">
        <v>217.55</v>
      </c>
      <c r="H5066" s="22" t="n">
        <v>62.91</v>
      </c>
      <c r="I5066" s="22" t="n">
        <v>4.55</v>
      </c>
      <c r="J5066" s="22" t="n">
        <v>1.869452</v>
      </c>
      <c r="K5066" s="22" t="n">
        <v>0.278411</v>
      </c>
      <c r="O5066" s="23"/>
    </row>
    <row r="5067" customFormat="false" ht="15" hidden="false" customHeight="false" outlineLevel="0" collapsed="false">
      <c r="A5067" s="22" t="s">
        <v>1473</v>
      </c>
      <c r="B5067" s="22" t="n">
        <v>50</v>
      </c>
      <c r="C5067" s="22" t="n">
        <v>6</v>
      </c>
      <c r="D5067" s="22" t="n">
        <v>68</v>
      </c>
      <c r="E5067" s="22" t="n">
        <v>211</v>
      </c>
      <c r="F5067" s="22" t="n">
        <f aca="false">D5067/SUM(C5067:E5067)</f>
        <v>0.23859649122807</v>
      </c>
      <c r="G5067" s="22" t="n">
        <v>5.61</v>
      </c>
      <c r="H5067" s="22" t="n">
        <v>68.77</v>
      </c>
      <c r="I5067" s="22" t="n">
        <v>210.61</v>
      </c>
      <c r="J5067" s="22" t="n">
        <v>0.035907</v>
      </c>
      <c r="K5067" s="22" t="n">
        <v>0.806671</v>
      </c>
      <c r="O5067" s="23"/>
    </row>
    <row r="5068" customFormat="false" ht="15" hidden="false" customHeight="false" outlineLevel="0" collapsed="false">
      <c r="A5068" s="22" t="s">
        <v>129</v>
      </c>
      <c r="B5068" s="22" t="n">
        <v>14</v>
      </c>
      <c r="C5068" s="22" t="n">
        <v>150</v>
      </c>
      <c r="D5068" s="22" t="n">
        <v>47</v>
      </c>
      <c r="E5068" s="22" t="n">
        <v>0</v>
      </c>
      <c r="F5068" s="22" t="n">
        <f aca="false">D5068/SUM(C5068:E5068)</f>
        <v>0.238578680203046</v>
      </c>
      <c r="G5068" s="22" t="n">
        <v>152.8</v>
      </c>
      <c r="H5068" s="22" t="n">
        <v>41.39</v>
      </c>
      <c r="I5068" s="22" t="n">
        <v>2.8</v>
      </c>
      <c r="J5068" s="22" t="n">
        <v>3.614124</v>
      </c>
      <c r="K5068" s="22" t="n">
        <v>0.082483</v>
      </c>
      <c r="O5068" s="23"/>
    </row>
    <row r="5069" customFormat="false" ht="15" hidden="false" customHeight="false" outlineLevel="0" collapsed="false">
      <c r="A5069" s="22" t="s">
        <v>3043</v>
      </c>
      <c r="B5069" s="22" t="n">
        <v>107</v>
      </c>
      <c r="C5069" s="22" t="n">
        <v>206</v>
      </c>
      <c r="D5069" s="22" t="n">
        <v>67</v>
      </c>
      <c r="E5069" s="22" t="n">
        <v>8</v>
      </c>
      <c r="F5069" s="22" t="n">
        <f aca="false">D5069/SUM(C5069:E5069)</f>
        <v>0.238434163701068</v>
      </c>
      <c r="G5069" s="22" t="n">
        <v>204.13</v>
      </c>
      <c r="H5069" s="22" t="n">
        <v>70.74</v>
      </c>
      <c r="I5069" s="22" t="n">
        <v>6.13</v>
      </c>
      <c r="J5069" s="22" t="n">
        <v>0.786245</v>
      </c>
      <c r="K5069" s="22" t="n">
        <v>0.346784</v>
      </c>
      <c r="O5069" s="23"/>
    </row>
    <row r="5070" customFormat="false" ht="15" hidden="false" customHeight="false" outlineLevel="0" collapsed="false">
      <c r="A5070" s="22" t="s">
        <v>3044</v>
      </c>
      <c r="B5070" s="22" t="n">
        <v>52</v>
      </c>
      <c r="C5070" s="22" t="n">
        <v>205</v>
      </c>
      <c r="D5070" s="22" t="n">
        <v>67</v>
      </c>
      <c r="E5070" s="22" t="n">
        <v>9</v>
      </c>
      <c r="F5070" s="22" t="n">
        <f aca="false">D5070/SUM(C5070:E5070)</f>
        <v>0.238434163701068</v>
      </c>
      <c r="G5070" s="22" t="n">
        <v>202.43</v>
      </c>
      <c r="H5070" s="22" t="n">
        <v>72.14</v>
      </c>
      <c r="I5070" s="22" t="n">
        <v>6.43</v>
      </c>
      <c r="J5070" s="22" t="n">
        <v>1.428657</v>
      </c>
      <c r="K5070" s="22" t="n">
        <v>0.242959</v>
      </c>
      <c r="O5070" s="23"/>
    </row>
    <row r="5071" customFormat="false" ht="15" hidden="false" customHeight="false" outlineLevel="0" collapsed="false">
      <c r="A5071" s="22" t="s">
        <v>1787</v>
      </c>
      <c r="B5071" s="22" t="n">
        <v>21</v>
      </c>
      <c r="C5071" s="22" t="n">
        <v>116</v>
      </c>
      <c r="D5071" s="22" t="n">
        <v>39</v>
      </c>
      <c r="E5071" s="22" t="n">
        <v>9</v>
      </c>
      <c r="F5071" s="22" t="n">
        <f aca="false">D5071/SUM(C5071:E5071)</f>
        <v>0.23780487804878</v>
      </c>
      <c r="G5071" s="22" t="n">
        <v>111.95</v>
      </c>
      <c r="H5071" s="22" t="n">
        <v>47.09</v>
      </c>
      <c r="I5071" s="22" t="n">
        <v>4.95</v>
      </c>
      <c r="J5071" s="22" t="n">
        <v>4.844898</v>
      </c>
      <c r="K5071" s="22" t="n">
        <v>0.051193</v>
      </c>
      <c r="O5071" s="23"/>
    </row>
    <row r="5072" customFormat="false" ht="15" hidden="false" customHeight="false" outlineLevel="0" collapsed="false">
      <c r="A5072" s="22" t="s">
        <v>3045</v>
      </c>
      <c r="B5072" s="22" t="n">
        <v>53</v>
      </c>
      <c r="C5072" s="22" t="n">
        <v>207</v>
      </c>
      <c r="D5072" s="22" t="n">
        <v>68</v>
      </c>
      <c r="E5072" s="22" t="n">
        <v>11</v>
      </c>
      <c r="F5072" s="22" t="n">
        <f aca="false">D5072/SUM(C5072:E5072)</f>
        <v>0.237762237762238</v>
      </c>
      <c r="G5072" s="22" t="n">
        <v>203.08</v>
      </c>
      <c r="H5072" s="22" t="n">
        <v>75.84</v>
      </c>
      <c r="I5072" s="22" t="n">
        <v>7.08</v>
      </c>
      <c r="J5072" s="22" t="n">
        <v>3.055752</v>
      </c>
      <c r="K5072" s="22" t="n">
        <v>0.113812</v>
      </c>
      <c r="O5072" s="23"/>
    </row>
    <row r="5073" customFormat="false" ht="15" hidden="false" customHeight="false" outlineLevel="0" collapsed="false">
      <c r="A5073" s="22" t="s">
        <v>2742</v>
      </c>
      <c r="B5073" s="22" t="n">
        <v>90</v>
      </c>
      <c r="C5073" s="22" t="n">
        <v>214</v>
      </c>
      <c r="D5073" s="22" t="n">
        <v>68</v>
      </c>
      <c r="E5073" s="22" t="n">
        <v>4</v>
      </c>
      <c r="F5073" s="22" t="n">
        <f aca="false">D5073/SUM(C5073:E5073)</f>
        <v>0.237762237762238</v>
      </c>
      <c r="G5073" s="22" t="n">
        <v>215.05</v>
      </c>
      <c r="H5073" s="22" t="n">
        <v>65.9</v>
      </c>
      <c r="I5073" s="22" t="n">
        <v>5.05</v>
      </c>
      <c r="J5073" s="22" t="n">
        <v>0.289826</v>
      </c>
      <c r="K5073" s="22" t="n">
        <v>0.797886</v>
      </c>
      <c r="O5073" s="23"/>
    </row>
    <row r="5074" customFormat="false" ht="15" hidden="false" customHeight="false" outlineLevel="0" collapsed="false">
      <c r="A5074" s="22" t="s">
        <v>3046</v>
      </c>
      <c r="B5074" s="22" t="n">
        <v>95</v>
      </c>
      <c r="C5074" s="22" t="n">
        <v>211</v>
      </c>
      <c r="D5074" s="22" t="n">
        <v>68</v>
      </c>
      <c r="E5074" s="22" t="n">
        <v>7</v>
      </c>
      <c r="F5074" s="22" t="n">
        <f aca="false">D5074/SUM(C5074:E5074)</f>
        <v>0.237762237762238</v>
      </c>
      <c r="G5074" s="22" t="n">
        <v>209.88</v>
      </c>
      <c r="H5074" s="22" t="n">
        <v>70.24</v>
      </c>
      <c r="I5074" s="22" t="n">
        <v>5.88</v>
      </c>
      <c r="J5074" s="22" t="n">
        <v>0.292063</v>
      </c>
      <c r="K5074" s="22" t="n">
        <v>0.627832</v>
      </c>
      <c r="O5074" s="23"/>
    </row>
    <row r="5075" customFormat="false" ht="15" hidden="false" customHeight="false" outlineLevel="0" collapsed="false">
      <c r="A5075" s="22" t="s">
        <v>3047</v>
      </c>
      <c r="B5075" s="22" t="n">
        <v>100</v>
      </c>
      <c r="C5075" s="22" t="n">
        <v>9</v>
      </c>
      <c r="D5075" s="22" t="n">
        <v>68</v>
      </c>
      <c r="E5075" s="22" t="n">
        <v>209</v>
      </c>
      <c r="F5075" s="22" t="n">
        <f aca="false">D5075/SUM(C5075:E5075)</f>
        <v>0.237762237762238</v>
      </c>
      <c r="G5075" s="22" t="n">
        <v>6.47</v>
      </c>
      <c r="H5075" s="22" t="n">
        <v>73.07</v>
      </c>
      <c r="I5075" s="22" t="n">
        <v>206.47</v>
      </c>
      <c r="J5075" s="22" t="n">
        <v>1.376869</v>
      </c>
      <c r="K5075" s="22" t="n">
        <v>0.245722</v>
      </c>
      <c r="O5075" s="23"/>
    </row>
    <row r="5076" customFormat="false" ht="15" hidden="false" customHeight="false" outlineLevel="0" collapsed="false">
      <c r="A5076" s="22" t="s">
        <v>1901</v>
      </c>
      <c r="B5076" s="22" t="n">
        <v>121</v>
      </c>
      <c r="C5076" s="22" t="n">
        <v>180</v>
      </c>
      <c r="D5076" s="22" t="n">
        <v>63</v>
      </c>
      <c r="E5076" s="22" t="n">
        <v>22</v>
      </c>
      <c r="F5076" s="22" t="n">
        <f aca="false">D5076/SUM(C5076:E5076)</f>
        <v>0.237735849056604</v>
      </c>
      <c r="G5076" s="22" t="n">
        <v>168.8</v>
      </c>
      <c r="H5076" s="22" t="n">
        <v>85.4</v>
      </c>
      <c r="I5076" s="22" t="n">
        <v>10.8</v>
      </c>
      <c r="J5076" s="22" t="n">
        <v>18.229392</v>
      </c>
      <c r="K5076" s="22" t="n">
        <v>7.4E-005</v>
      </c>
      <c r="O5076" s="23"/>
    </row>
    <row r="5077" customFormat="false" ht="15" hidden="false" customHeight="false" outlineLevel="0" collapsed="false">
      <c r="A5077" s="22" t="s">
        <v>998</v>
      </c>
      <c r="B5077" s="22" t="n">
        <v>23</v>
      </c>
      <c r="C5077" s="22" t="n">
        <v>182</v>
      </c>
      <c r="D5077" s="22" t="n">
        <v>58</v>
      </c>
      <c r="E5077" s="22" t="n">
        <v>4</v>
      </c>
      <c r="F5077" s="22" t="n">
        <f aca="false">D5077/SUM(C5077:E5077)</f>
        <v>0.237704918032787</v>
      </c>
      <c r="G5077" s="22" t="n">
        <v>182.46</v>
      </c>
      <c r="H5077" s="22" t="n">
        <v>57.07</v>
      </c>
      <c r="I5077" s="22" t="n">
        <v>4.46</v>
      </c>
      <c r="J5077" s="22" t="n">
        <v>0.064262</v>
      </c>
      <c r="K5077" s="22" t="n">
        <v>1</v>
      </c>
      <c r="O5077" s="23"/>
    </row>
    <row r="5078" customFormat="false" ht="15" hidden="false" customHeight="false" outlineLevel="0" collapsed="false">
      <c r="A5078" s="22" t="s">
        <v>3048</v>
      </c>
      <c r="B5078" s="22" t="n">
        <v>37</v>
      </c>
      <c r="C5078" s="22" t="n">
        <v>207</v>
      </c>
      <c r="D5078" s="22" t="n">
        <v>67</v>
      </c>
      <c r="E5078" s="22" t="n">
        <v>8</v>
      </c>
      <c r="F5078" s="22" t="n">
        <f aca="false">D5078/SUM(C5078:E5078)</f>
        <v>0.237588652482269</v>
      </c>
      <c r="G5078" s="22" t="n">
        <v>205.11</v>
      </c>
      <c r="H5078" s="22" t="n">
        <v>70.79</v>
      </c>
      <c r="I5078" s="22" t="n">
        <v>6.11</v>
      </c>
      <c r="J5078" s="22" t="n">
        <v>0.806489</v>
      </c>
      <c r="K5078" s="22" t="n">
        <v>0.345313</v>
      </c>
      <c r="O5078" s="23"/>
    </row>
    <row r="5079" customFormat="false" ht="15" hidden="false" customHeight="false" outlineLevel="0" collapsed="false">
      <c r="A5079" s="22" t="s">
        <v>3049</v>
      </c>
      <c r="B5079" s="22" t="n">
        <v>30</v>
      </c>
      <c r="C5079" s="22" t="n">
        <v>4</v>
      </c>
      <c r="D5079" s="22" t="n">
        <v>67</v>
      </c>
      <c r="E5079" s="22" t="n">
        <v>211</v>
      </c>
      <c r="F5079" s="22" t="n">
        <f aca="false">D5079/SUM(C5079:E5079)</f>
        <v>0.237588652482269</v>
      </c>
      <c r="G5079" s="22" t="n">
        <v>4.99</v>
      </c>
      <c r="H5079" s="22" t="n">
        <v>65.03</v>
      </c>
      <c r="I5079" s="22" t="n">
        <v>211.99</v>
      </c>
      <c r="J5079" s="22" t="n">
        <v>0.259716</v>
      </c>
      <c r="K5079" s="22" t="n">
        <v>0.79764</v>
      </c>
      <c r="O5079" s="23"/>
    </row>
    <row r="5080" customFormat="false" ht="15" hidden="false" customHeight="false" outlineLevel="0" collapsed="false">
      <c r="A5080" s="22" t="s">
        <v>3050</v>
      </c>
      <c r="B5080" s="22" t="n">
        <v>124</v>
      </c>
      <c r="C5080" s="22" t="n">
        <v>115</v>
      </c>
      <c r="D5080" s="22" t="n">
        <v>38</v>
      </c>
      <c r="E5080" s="22" t="n">
        <v>7</v>
      </c>
      <c r="F5080" s="22" t="n">
        <f aca="false">D5080/SUM(C5080:E5080)</f>
        <v>0.2375</v>
      </c>
      <c r="G5080" s="22" t="n">
        <v>112.22</v>
      </c>
      <c r="H5080" s="22" t="n">
        <v>43.55</v>
      </c>
      <c r="I5080" s="22" t="n">
        <v>4.22</v>
      </c>
      <c r="J5080" s="22" t="n">
        <v>2.598541</v>
      </c>
      <c r="K5080" s="22" t="n">
        <v>0.138826</v>
      </c>
      <c r="O5080" s="23"/>
    </row>
    <row r="5081" customFormat="false" ht="15" hidden="false" customHeight="false" outlineLevel="0" collapsed="false">
      <c r="A5081" s="22" t="s">
        <v>691</v>
      </c>
      <c r="B5081" s="22" t="n">
        <v>122</v>
      </c>
      <c r="C5081" s="22" t="n">
        <v>2</v>
      </c>
      <c r="D5081" s="22" t="n">
        <v>38</v>
      </c>
      <c r="E5081" s="22" t="n">
        <v>120</v>
      </c>
      <c r="F5081" s="22" t="n">
        <f aca="false">D5081/SUM(C5081:E5081)</f>
        <v>0.2375</v>
      </c>
      <c r="G5081" s="22" t="n">
        <v>2.76</v>
      </c>
      <c r="H5081" s="22" t="n">
        <v>36.49</v>
      </c>
      <c r="I5081" s="22" t="n">
        <v>120.76</v>
      </c>
      <c r="J5081" s="22" t="n">
        <v>0.27493</v>
      </c>
      <c r="K5081" s="22" t="n">
        <v>1</v>
      </c>
      <c r="O5081" s="23"/>
    </row>
    <row r="5082" customFormat="false" ht="15" hidden="false" customHeight="false" outlineLevel="0" collapsed="false">
      <c r="A5082" s="22" t="s">
        <v>3051</v>
      </c>
      <c r="B5082" s="22" t="n">
        <v>116</v>
      </c>
      <c r="C5082" s="22" t="n">
        <v>4</v>
      </c>
      <c r="D5082" s="22" t="n">
        <v>51</v>
      </c>
      <c r="E5082" s="22" t="n">
        <v>160</v>
      </c>
      <c r="F5082" s="22" t="n">
        <f aca="false">D5082/SUM(C5082:E5082)</f>
        <v>0.237209302325581</v>
      </c>
      <c r="G5082" s="22" t="n">
        <v>4.05</v>
      </c>
      <c r="H5082" s="22" t="n">
        <v>50.9</v>
      </c>
      <c r="I5082" s="22" t="n">
        <v>160.05</v>
      </c>
      <c r="J5082" s="22" t="n">
        <v>0.000754</v>
      </c>
      <c r="K5082" s="22" t="n">
        <v>1</v>
      </c>
      <c r="O5082" s="23"/>
    </row>
    <row r="5083" customFormat="false" ht="15" hidden="false" customHeight="false" outlineLevel="0" collapsed="false">
      <c r="A5083" s="22" t="s">
        <v>93</v>
      </c>
      <c r="B5083" s="22" t="n">
        <v>63</v>
      </c>
      <c r="C5083" s="22" t="n">
        <v>191</v>
      </c>
      <c r="D5083" s="22" t="n">
        <v>60</v>
      </c>
      <c r="E5083" s="22" t="n">
        <v>2</v>
      </c>
      <c r="F5083" s="22" t="n">
        <f aca="false">D5083/SUM(C5083:E5083)</f>
        <v>0.237154150197628</v>
      </c>
      <c r="G5083" s="22" t="n">
        <v>193.05</v>
      </c>
      <c r="H5083" s="22" t="n">
        <v>55.91</v>
      </c>
      <c r="I5083" s="22" t="n">
        <v>4.05</v>
      </c>
      <c r="J5083" s="22" t="n">
        <v>1.357362</v>
      </c>
      <c r="K5083" s="22" t="n">
        <v>0.390723</v>
      </c>
      <c r="O5083" s="23"/>
    </row>
    <row r="5084" customFormat="false" ht="15" hidden="false" customHeight="false" outlineLevel="0" collapsed="false">
      <c r="A5084" s="22" t="s">
        <v>93</v>
      </c>
      <c r="B5084" s="22" t="n">
        <v>74</v>
      </c>
      <c r="C5084" s="22" t="n">
        <v>191</v>
      </c>
      <c r="D5084" s="22" t="n">
        <v>60</v>
      </c>
      <c r="E5084" s="22" t="n">
        <v>2</v>
      </c>
      <c r="F5084" s="22" t="n">
        <f aca="false">D5084/SUM(C5084:E5084)</f>
        <v>0.237154150197628</v>
      </c>
      <c r="G5084" s="22" t="n">
        <v>193.05</v>
      </c>
      <c r="H5084" s="22" t="n">
        <v>55.91</v>
      </c>
      <c r="I5084" s="22" t="n">
        <v>4.05</v>
      </c>
      <c r="J5084" s="22" t="n">
        <v>1.357362</v>
      </c>
      <c r="K5084" s="22" t="n">
        <v>0.390723</v>
      </c>
      <c r="O5084" s="23"/>
    </row>
    <row r="5085" customFormat="false" ht="15" hidden="false" customHeight="false" outlineLevel="0" collapsed="false">
      <c r="A5085" s="22" t="s">
        <v>93</v>
      </c>
      <c r="B5085" s="22" t="n">
        <v>122</v>
      </c>
      <c r="C5085" s="22" t="n">
        <v>191</v>
      </c>
      <c r="D5085" s="22" t="n">
        <v>60</v>
      </c>
      <c r="E5085" s="22" t="n">
        <v>2</v>
      </c>
      <c r="F5085" s="22" t="n">
        <f aca="false">D5085/SUM(C5085:E5085)</f>
        <v>0.237154150197628</v>
      </c>
      <c r="G5085" s="22" t="n">
        <v>193.05</v>
      </c>
      <c r="H5085" s="22" t="n">
        <v>55.91</v>
      </c>
      <c r="I5085" s="22" t="n">
        <v>4.05</v>
      </c>
      <c r="J5085" s="22" t="n">
        <v>1.357362</v>
      </c>
      <c r="K5085" s="22" t="n">
        <v>0.390723</v>
      </c>
      <c r="O5085" s="23"/>
    </row>
    <row r="5086" customFormat="false" ht="15" hidden="false" customHeight="false" outlineLevel="0" collapsed="false">
      <c r="A5086" s="22" t="s">
        <v>93</v>
      </c>
      <c r="B5086" s="22" t="n">
        <v>123</v>
      </c>
      <c r="C5086" s="22" t="n">
        <v>191</v>
      </c>
      <c r="D5086" s="22" t="n">
        <v>60</v>
      </c>
      <c r="E5086" s="22" t="n">
        <v>2</v>
      </c>
      <c r="F5086" s="22" t="n">
        <f aca="false">D5086/SUM(C5086:E5086)</f>
        <v>0.237154150197628</v>
      </c>
      <c r="G5086" s="22" t="n">
        <v>193.05</v>
      </c>
      <c r="H5086" s="22" t="n">
        <v>55.91</v>
      </c>
      <c r="I5086" s="22" t="n">
        <v>4.05</v>
      </c>
      <c r="J5086" s="22" t="n">
        <v>1.357362</v>
      </c>
      <c r="K5086" s="22" t="n">
        <v>0.390723</v>
      </c>
      <c r="O5086" s="23"/>
    </row>
    <row r="5087" customFormat="false" ht="15" hidden="false" customHeight="false" outlineLevel="0" collapsed="false">
      <c r="A5087" s="22" t="s">
        <v>2400</v>
      </c>
      <c r="B5087" s="22" t="n">
        <v>93</v>
      </c>
      <c r="C5087" s="22" t="n">
        <v>175</v>
      </c>
      <c r="D5087" s="22" t="n">
        <v>55</v>
      </c>
      <c r="E5087" s="22" t="n">
        <v>2</v>
      </c>
      <c r="F5087" s="22" t="n">
        <f aca="false">D5087/SUM(C5087:E5087)</f>
        <v>0.237068965517241</v>
      </c>
      <c r="G5087" s="22" t="n">
        <v>176.75</v>
      </c>
      <c r="H5087" s="22" t="n">
        <v>51.5</v>
      </c>
      <c r="I5087" s="22" t="n">
        <v>3.75</v>
      </c>
      <c r="J5087" s="22" t="n">
        <v>1.072953</v>
      </c>
      <c r="K5087" s="22" t="n">
        <v>0.549259</v>
      </c>
      <c r="O5087" s="23"/>
    </row>
    <row r="5088" customFormat="false" ht="15" hidden="false" customHeight="false" outlineLevel="0" collapsed="false">
      <c r="A5088" s="22" t="s">
        <v>3052</v>
      </c>
      <c r="B5088" s="22" t="n">
        <v>49</v>
      </c>
      <c r="C5088" s="22" t="n">
        <v>201</v>
      </c>
      <c r="D5088" s="22" t="n">
        <v>64</v>
      </c>
      <c r="E5088" s="22" t="n">
        <v>5</v>
      </c>
      <c r="F5088" s="22" t="n">
        <f aca="false">D5088/SUM(C5088:E5088)</f>
        <v>0.237037037037037</v>
      </c>
      <c r="G5088" s="22" t="n">
        <v>201.07</v>
      </c>
      <c r="H5088" s="22" t="n">
        <v>63.86</v>
      </c>
      <c r="I5088" s="22" t="n">
        <v>5.07</v>
      </c>
      <c r="J5088" s="22" t="n">
        <v>0.001311</v>
      </c>
      <c r="K5088" s="22" t="n">
        <v>1</v>
      </c>
      <c r="O5088" s="23"/>
    </row>
    <row r="5089" customFormat="false" ht="15" hidden="false" customHeight="false" outlineLevel="0" collapsed="false">
      <c r="A5089" s="22" t="s">
        <v>3052</v>
      </c>
      <c r="B5089" s="22" t="n">
        <v>97</v>
      </c>
      <c r="C5089" s="22" t="n">
        <v>201</v>
      </c>
      <c r="D5089" s="22" t="n">
        <v>64</v>
      </c>
      <c r="E5089" s="22" t="n">
        <v>5</v>
      </c>
      <c r="F5089" s="22" t="n">
        <f aca="false">D5089/SUM(C5089:E5089)</f>
        <v>0.237037037037037</v>
      </c>
      <c r="G5089" s="22" t="n">
        <v>201.07</v>
      </c>
      <c r="H5089" s="22" t="n">
        <v>63.86</v>
      </c>
      <c r="I5089" s="22" t="n">
        <v>5.07</v>
      </c>
      <c r="J5089" s="22" t="n">
        <v>0.001311</v>
      </c>
      <c r="K5089" s="22" t="n">
        <v>1</v>
      </c>
      <c r="O5089" s="23"/>
    </row>
    <row r="5090" customFormat="false" ht="15" hidden="false" customHeight="false" outlineLevel="0" collapsed="false">
      <c r="A5090" s="22" t="s">
        <v>2602</v>
      </c>
      <c r="B5090" s="22" t="n">
        <v>11</v>
      </c>
      <c r="C5090" s="22" t="n">
        <v>106</v>
      </c>
      <c r="D5090" s="22" t="n">
        <v>41</v>
      </c>
      <c r="E5090" s="22" t="n">
        <v>26</v>
      </c>
      <c r="F5090" s="22" t="n">
        <f aca="false">D5090/SUM(C5090:E5090)</f>
        <v>0.236994219653179</v>
      </c>
      <c r="G5090" s="22" t="n">
        <v>92.5</v>
      </c>
      <c r="H5090" s="22" t="n">
        <v>68</v>
      </c>
      <c r="I5090" s="22" t="n">
        <v>12.5</v>
      </c>
      <c r="J5090" s="22" t="n">
        <v>27.277958</v>
      </c>
      <c r="K5090" s="22" t="n">
        <v>0</v>
      </c>
      <c r="O5090" s="23"/>
    </row>
    <row r="5091" customFormat="false" ht="15" hidden="false" customHeight="false" outlineLevel="0" collapsed="false">
      <c r="A5091" s="22" t="s">
        <v>3053</v>
      </c>
      <c r="B5091" s="22" t="n">
        <v>93</v>
      </c>
      <c r="C5091" s="22" t="n">
        <v>156</v>
      </c>
      <c r="D5091" s="22" t="n">
        <v>50</v>
      </c>
      <c r="E5091" s="22" t="n">
        <v>5</v>
      </c>
      <c r="F5091" s="22" t="n">
        <f aca="false">D5091/SUM(C5091:E5091)</f>
        <v>0.23696682464455</v>
      </c>
      <c r="G5091" s="22" t="n">
        <v>155.27</v>
      </c>
      <c r="H5091" s="22" t="n">
        <v>51.47</v>
      </c>
      <c r="I5091" s="22" t="n">
        <v>4.27</v>
      </c>
      <c r="J5091" s="22" t="n">
        <v>0.171928</v>
      </c>
      <c r="K5091" s="22" t="n">
        <v>0.581644</v>
      </c>
      <c r="O5091" s="23"/>
    </row>
    <row r="5092" customFormat="false" ht="15" hidden="false" customHeight="false" outlineLevel="0" collapsed="false">
      <c r="A5092" s="22" t="s">
        <v>3054</v>
      </c>
      <c r="B5092" s="22" t="n">
        <v>12</v>
      </c>
      <c r="C5092" s="22" t="n">
        <v>211</v>
      </c>
      <c r="D5092" s="22" t="n">
        <v>67</v>
      </c>
      <c r="E5092" s="22" t="n">
        <v>5</v>
      </c>
      <c r="F5092" s="22" t="n">
        <f aca="false">D5092/SUM(C5092:E5092)</f>
        <v>0.236749116607774</v>
      </c>
      <c r="G5092" s="22" t="n">
        <v>211.24</v>
      </c>
      <c r="H5092" s="22" t="n">
        <v>66.52</v>
      </c>
      <c r="I5092" s="22" t="n">
        <v>5.24</v>
      </c>
      <c r="J5092" s="22" t="n">
        <v>0.014444</v>
      </c>
      <c r="K5092" s="22" t="n">
        <v>1</v>
      </c>
      <c r="O5092" s="23"/>
    </row>
    <row r="5093" customFormat="false" ht="15" hidden="false" customHeight="false" outlineLevel="0" collapsed="false">
      <c r="A5093" s="22" t="s">
        <v>3055</v>
      </c>
      <c r="B5093" s="22" t="n">
        <v>58</v>
      </c>
      <c r="C5093" s="22" t="n">
        <v>213</v>
      </c>
      <c r="D5093" s="22" t="n">
        <v>67</v>
      </c>
      <c r="E5093" s="22" t="n">
        <v>3</v>
      </c>
      <c r="F5093" s="22" t="n">
        <f aca="false">D5093/SUM(C5093:E5093)</f>
        <v>0.236749116607774</v>
      </c>
      <c r="G5093" s="22" t="n">
        <v>214.71</v>
      </c>
      <c r="H5093" s="22" t="n">
        <v>63.58</v>
      </c>
      <c r="I5093" s="22" t="n">
        <v>4.71</v>
      </c>
      <c r="J5093" s="22" t="n">
        <v>0.816414</v>
      </c>
      <c r="K5093" s="22" t="n">
        <v>0.59363</v>
      </c>
      <c r="O5093" s="23"/>
    </row>
    <row r="5094" customFormat="false" ht="15" hidden="false" customHeight="false" outlineLevel="0" collapsed="false">
      <c r="A5094" s="22" t="s">
        <v>3056</v>
      </c>
      <c r="B5094" s="22" t="n">
        <v>60</v>
      </c>
      <c r="C5094" s="22" t="n">
        <v>5</v>
      </c>
      <c r="D5094" s="22" t="n">
        <v>67</v>
      </c>
      <c r="E5094" s="22" t="n">
        <v>211</v>
      </c>
      <c r="F5094" s="22" t="n">
        <f aca="false">D5094/SUM(C5094:E5094)</f>
        <v>0.236749116607774</v>
      </c>
      <c r="G5094" s="22" t="n">
        <v>5.24</v>
      </c>
      <c r="H5094" s="22" t="n">
        <v>66.52</v>
      </c>
      <c r="I5094" s="22" t="n">
        <v>211.24</v>
      </c>
      <c r="J5094" s="22" t="n">
        <v>0.014444</v>
      </c>
      <c r="K5094" s="22" t="n">
        <v>1</v>
      </c>
      <c r="O5094" s="23"/>
    </row>
    <row r="5095" customFormat="false" ht="15" hidden="false" customHeight="false" outlineLevel="0" collapsed="false">
      <c r="A5095" s="22" t="s">
        <v>3057</v>
      </c>
      <c r="B5095" s="22" t="n">
        <v>28</v>
      </c>
      <c r="C5095" s="22" t="n">
        <v>209</v>
      </c>
      <c r="D5095" s="22" t="n">
        <v>67</v>
      </c>
      <c r="E5095" s="22" t="n">
        <v>7</v>
      </c>
      <c r="F5095" s="22" t="n">
        <f aca="false">D5095/SUM(C5095:E5095)</f>
        <v>0.236749116607774</v>
      </c>
      <c r="G5095" s="22" t="n">
        <v>207.8</v>
      </c>
      <c r="H5095" s="22" t="n">
        <v>69.41</v>
      </c>
      <c r="I5095" s="22" t="n">
        <v>5.8</v>
      </c>
      <c r="J5095" s="22" t="n">
        <v>0.340663</v>
      </c>
      <c r="K5095" s="22" t="n">
        <v>0.625269</v>
      </c>
      <c r="O5095" s="23"/>
    </row>
    <row r="5096" customFormat="false" ht="15" hidden="false" customHeight="false" outlineLevel="0" collapsed="false">
      <c r="A5096" s="22" t="s">
        <v>3058</v>
      </c>
      <c r="B5096" s="22" t="n">
        <v>98</v>
      </c>
      <c r="C5096" s="22" t="n">
        <v>176</v>
      </c>
      <c r="D5096" s="22" t="n">
        <v>57</v>
      </c>
      <c r="E5096" s="22" t="n">
        <v>8</v>
      </c>
      <c r="F5096" s="22" t="n">
        <f aca="false">D5096/SUM(C5096:E5096)</f>
        <v>0.236514522821577</v>
      </c>
      <c r="G5096" s="22" t="n">
        <v>173.53</v>
      </c>
      <c r="H5096" s="22" t="n">
        <v>61.94</v>
      </c>
      <c r="I5096" s="22" t="n">
        <v>5.53</v>
      </c>
      <c r="J5096" s="22" t="n">
        <v>1.535228</v>
      </c>
      <c r="K5096" s="22" t="n">
        <v>0.210994</v>
      </c>
      <c r="O5096" s="23"/>
    </row>
    <row r="5097" customFormat="false" ht="15" hidden="false" customHeight="false" outlineLevel="0" collapsed="false">
      <c r="A5097" s="22" t="s">
        <v>3059</v>
      </c>
      <c r="B5097" s="22" t="n">
        <v>92</v>
      </c>
      <c r="C5097" s="22" t="n">
        <v>125</v>
      </c>
      <c r="D5097" s="22" t="n">
        <v>39</v>
      </c>
      <c r="E5097" s="22" t="n">
        <v>1</v>
      </c>
      <c r="F5097" s="22" t="n">
        <f aca="false">D5097/SUM(C5097:E5097)</f>
        <v>0.236363636363636</v>
      </c>
      <c r="G5097" s="22" t="n">
        <v>126.55</v>
      </c>
      <c r="H5097" s="22" t="n">
        <v>35.91</v>
      </c>
      <c r="I5097" s="22" t="n">
        <v>2.55</v>
      </c>
      <c r="J5097" s="22" t="n">
        <v>1.225101</v>
      </c>
      <c r="K5097" s="22" t="n">
        <v>0.472929</v>
      </c>
      <c r="O5097" s="23"/>
    </row>
    <row r="5098" customFormat="false" ht="15" hidden="false" customHeight="false" outlineLevel="0" collapsed="false">
      <c r="A5098" s="22" t="s">
        <v>3060</v>
      </c>
      <c r="B5098" s="22" t="n">
        <v>10</v>
      </c>
      <c r="C5098" s="22" t="n">
        <v>4</v>
      </c>
      <c r="D5098" s="22" t="n">
        <v>64</v>
      </c>
      <c r="E5098" s="22" t="n">
        <v>203</v>
      </c>
      <c r="F5098" s="22" t="n">
        <f aca="false">D5098/SUM(C5098:E5098)</f>
        <v>0.236162361623616</v>
      </c>
      <c r="G5098" s="22" t="n">
        <v>4.78</v>
      </c>
      <c r="H5098" s="22" t="n">
        <v>62.44</v>
      </c>
      <c r="I5098" s="22" t="n">
        <v>203.78</v>
      </c>
      <c r="J5098" s="22" t="n">
        <v>0.170177</v>
      </c>
      <c r="K5098" s="22" t="n">
        <v>1</v>
      </c>
      <c r="O5098" s="23"/>
    </row>
    <row r="5099" customFormat="false" ht="15" hidden="false" customHeight="false" outlineLevel="0" collapsed="false">
      <c r="A5099" s="22" t="s">
        <v>3060</v>
      </c>
      <c r="B5099" s="22" t="n">
        <v>14</v>
      </c>
      <c r="C5099" s="22" t="n">
        <v>4</v>
      </c>
      <c r="D5099" s="22" t="n">
        <v>64</v>
      </c>
      <c r="E5099" s="22" t="n">
        <v>203</v>
      </c>
      <c r="F5099" s="22" t="n">
        <f aca="false">D5099/SUM(C5099:E5099)</f>
        <v>0.236162361623616</v>
      </c>
      <c r="G5099" s="22" t="n">
        <v>4.78</v>
      </c>
      <c r="H5099" s="22" t="n">
        <v>62.44</v>
      </c>
      <c r="I5099" s="22" t="n">
        <v>203.78</v>
      </c>
      <c r="J5099" s="22" t="n">
        <v>0.170177</v>
      </c>
      <c r="K5099" s="22" t="n">
        <v>1</v>
      </c>
      <c r="O5099" s="23"/>
    </row>
    <row r="5100" customFormat="false" ht="15" hidden="false" customHeight="false" outlineLevel="0" collapsed="false">
      <c r="A5100" s="22" t="s">
        <v>3061</v>
      </c>
      <c r="B5100" s="22" t="n">
        <v>97</v>
      </c>
      <c r="C5100" s="22" t="n">
        <v>205</v>
      </c>
      <c r="D5100" s="22" t="n">
        <v>64</v>
      </c>
      <c r="E5100" s="22" t="n">
        <v>2</v>
      </c>
      <c r="F5100" s="22" t="n">
        <f aca="false">D5100/SUM(C5100:E5100)</f>
        <v>0.236162361623616</v>
      </c>
      <c r="G5100" s="22" t="n">
        <v>207.27</v>
      </c>
      <c r="H5100" s="22" t="n">
        <v>59.47</v>
      </c>
      <c r="I5100" s="22" t="n">
        <v>4.27</v>
      </c>
      <c r="J5100" s="22" t="n">
        <v>1.573445</v>
      </c>
      <c r="K5100" s="22" t="n">
        <v>0.276537</v>
      </c>
      <c r="O5100" s="23"/>
    </row>
    <row r="5101" customFormat="false" ht="15" hidden="false" customHeight="false" outlineLevel="0" collapsed="false">
      <c r="A5101" s="22" t="s">
        <v>3062</v>
      </c>
      <c r="B5101" s="22" t="n">
        <v>99</v>
      </c>
      <c r="C5101" s="22" t="n">
        <v>213</v>
      </c>
      <c r="D5101" s="22" t="n">
        <v>67</v>
      </c>
      <c r="E5101" s="22" t="n">
        <v>4</v>
      </c>
      <c r="F5101" s="22" t="n">
        <f aca="false">D5101/SUM(C5101:E5101)</f>
        <v>0.235915492957746</v>
      </c>
      <c r="G5101" s="22" t="n">
        <v>213.95</v>
      </c>
      <c r="H5101" s="22" t="n">
        <v>65.1</v>
      </c>
      <c r="I5101" s="22" t="n">
        <v>4.95</v>
      </c>
      <c r="J5101" s="22" t="n">
        <v>0.242747</v>
      </c>
      <c r="K5101" s="22" t="n">
        <v>0.797824</v>
      </c>
      <c r="O5101" s="23"/>
    </row>
    <row r="5102" customFormat="false" ht="15" hidden="false" customHeight="false" outlineLevel="0" collapsed="false">
      <c r="A5102" s="22" t="s">
        <v>3063</v>
      </c>
      <c r="B5102" s="22" t="n">
        <v>62</v>
      </c>
      <c r="C5102" s="22" t="n">
        <v>174</v>
      </c>
      <c r="D5102" s="22" t="n">
        <v>54</v>
      </c>
      <c r="E5102" s="22" t="n">
        <v>1</v>
      </c>
      <c r="F5102" s="22" t="n">
        <f aca="false">D5102/SUM(C5102:E5102)</f>
        <v>0.235807860262009</v>
      </c>
      <c r="G5102" s="22" t="n">
        <v>176.42</v>
      </c>
      <c r="H5102" s="22" t="n">
        <v>49.15</v>
      </c>
      <c r="I5102" s="22" t="n">
        <v>3.42</v>
      </c>
      <c r="J5102" s="22" t="n">
        <v>2.226964</v>
      </c>
      <c r="K5102" s="22" t="n">
        <v>0.214984</v>
      </c>
      <c r="O5102" s="23"/>
    </row>
    <row r="5103" customFormat="false" ht="15" hidden="false" customHeight="false" outlineLevel="0" collapsed="false">
      <c r="A5103" s="22" t="s">
        <v>3064</v>
      </c>
      <c r="B5103" s="22" t="n">
        <v>28</v>
      </c>
      <c r="C5103" s="22" t="n">
        <v>19</v>
      </c>
      <c r="D5103" s="22" t="n">
        <v>58</v>
      </c>
      <c r="E5103" s="22" t="n">
        <v>169</v>
      </c>
      <c r="F5103" s="22" t="n">
        <f aca="false">D5103/SUM(C5103:E5103)</f>
        <v>0.235772357723577</v>
      </c>
      <c r="G5103" s="22" t="n">
        <v>9.37</v>
      </c>
      <c r="H5103" s="22" t="n">
        <v>77.27</v>
      </c>
      <c r="I5103" s="22" t="n">
        <v>159.37</v>
      </c>
      <c r="J5103" s="22" t="n">
        <v>15.297447</v>
      </c>
      <c r="K5103" s="22" t="n">
        <v>0.000345</v>
      </c>
      <c r="O5103" s="23"/>
    </row>
    <row r="5104" customFormat="false" ht="15" hidden="false" customHeight="false" outlineLevel="0" collapsed="false">
      <c r="A5104" s="22" t="s">
        <v>3065</v>
      </c>
      <c r="B5104" s="22" t="n">
        <v>87</v>
      </c>
      <c r="C5104" s="22" t="n">
        <v>141</v>
      </c>
      <c r="D5104" s="22" t="n">
        <v>45</v>
      </c>
      <c r="E5104" s="22" t="n">
        <v>5</v>
      </c>
      <c r="F5104" s="22" t="n">
        <f aca="false">D5104/SUM(C5104:E5104)</f>
        <v>0.235602094240838</v>
      </c>
      <c r="G5104" s="22" t="n">
        <v>139.96</v>
      </c>
      <c r="H5104" s="22" t="n">
        <v>47.08</v>
      </c>
      <c r="I5104" s="22" t="n">
        <v>3.96</v>
      </c>
      <c r="J5104" s="22" t="n">
        <v>0.373204</v>
      </c>
      <c r="K5104" s="22" t="n">
        <v>0.55439</v>
      </c>
      <c r="O5104" s="23"/>
    </row>
    <row r="5105" customFormat="false" ht="15" hidden="false" customHeight="false" outlineLevel="0" collapsed="false">
      <c r="A5105" s="22" t="s">
        <v>3066</v>
      </c>
      <c r="B5105" s="22" t="n">
        <v>93</v>
      </c>
      <c r="C5105" s="22" t="n">
        <v>205</v>
      </c>
      <c r="D5105" s="22" t="n">
        <v>64</v>
      </c>
      <c r="E5105" s="22" t="n">
        <v>3</v>
      </c>
      <c r="F5105" s="22" t="n">
        <f aca="false">D5105/SUM(C5105:E5105)</f>
        <v>0.235294117647059</v>
      </c>
      <c r="G5105" s="22" t="n">
        <v>206.5</v>
      </c>
      <c r="H5105" s="22" t="n">
        <v>60.99</v>
      </c>
      <c r="I5105" s="22" t="n">
        <v>4.5</v>
      </c>
      <c r="J5105" s="22" t="n">
        <v>0.661276</v>
      </c>
      <c r="K5105" s="22" t="n">
        <v>0.589981</v>
      </c>
      <c r="O5105" s="23"/>
    </row>
    <row r="5106" customFormat="false" ht="15" hidden="false" customHeight="false" outlineLevel="0" collapsed="false">
      <c r="A5106" s="22" t="s">
        <v>3067</v>
      </c>
      <c r="B5106" s="22" t="n">
        <v>123</v>
      </c>
      <c r="C5106" s="22" t="n">
        <v>8</v>
      </c>
      <c r="D5106" s="22" t="n">
        <v>64</v>
      </c>
      <c r="E5106" s="22" t="n">
        <v>200</v>
      </c>
      <c r="F5106" s="22" t="n">
        <f aca="false">D5106/SUM(C5106:E5106)</f>
        <v>0.235294117647059</v>
      </c>
      <c r="G5106" s="22" t="n">
        <v>5.88</v>
      </c>
      <c r="H5106" s="22" t="n">
        <v>68.24</v>
      </c>
      <c r="I5106" s="22" t="n">
        <v>197.88</v>
      </c>
      <c r="J5106" s="22" t="n">
        <v>1.047895</v>
      </c>
      <c r="K5106" s="22" t="n">
        <v>0.329933</v>
      </c>
      <c r="O5106" s="23"/>
    </row>
    <row r="5107" customFormat="false" ht="15" hidden="false" customHeight="false" outlineLevel="0" collapsed="false">
      <c r="A5107" s="22" t="s">
        <v>3068</v>
      </c>
      <c r="B5107" s="22" t="n">
        <v>32</v>
      </c>
      <c r="C5107" s="22" t="n">
        <v>214</v>
      </c>
      <c r="D5107" s="22" t="n">
        <v>67</v>
      </c>
      <c r="E5107" s="22" t="n">
        <v>4</v>
      </c>
      <c r="F5107" s="22" t="n">
        <f aca="false">D5107/SUM(C5107:E5107)</f>
        <v>0.235087719298246</v>
      </c>
      <c r="G5107" s="22" t="n">
        <v>214.93</v>
      </c>
      <c r="H5107" s="22" t="n">
        <v>65.13</v>
      </c>
      <c r="I5107" s="22" t="n">
        <v>4.93</v>
      </c>
      <c r="J5107" s="22" t="n">
        <v>0.234537</v>
      </c>
      <c r="K5107" s="22" t="n">
        <v>0.79794</v>
      </c>
      <c r="O5107" s="23"/>
    </row>
    <row r="5108" customFormat="false" ht="15" hidden="false" customHeight="false" outlineLevel="0" collapsed="false">
      <c r="A5108" s="22" t="s">
        <v>1643</v>
      </c>
      <c r="B5108" s="22" t="n">
        <v>35</v>
      </c>
      <c r="C5108" s="22" t="n">
        <v>214</v>
      </c>
      <c r="D5108" s="22" t="n">
        <v>67</v>
      </c>
      <c r="E5108" s="22" t="n">
        <v>4</v>
      </c>
      <c r="F5108" s="22" t="n">
        <f aca="false">D5108/SUM(C5108:E5108)</f>
        <v>0.235087719298246</v>
      </c>
      <c r="G5108" s="22" t="n">
        <v>214.93</v>
      </c>
      <c r="H5108" s="22" t="n">
        <v>65.13</v>
      </c>
      <c r="I5108" s="22" t="n">
        <v>4.93</v>
      </c>
      <c r="J5108" s="22" t="n">
        <v>0.234537</v>
      </c>
      <c r="K5108" s="22" t="n">
        <v>0.79794</v>
      </c>
      <c r="O5108" s="23"/>
    </row>
    <row r="5109" customFormat="false" ht="15" hidden="false" customHeight="false" outlineLevel="0" collapsed="false">
      <c r="A5109" s="22" t="s">
        <v>3069</v>
      </c>
      <c r="B5109" s="22" t="n">
        <v>65</v>
      </c>
      <c r="C5109" s="22" t="n">
        <v>211</v>
      </c>
      <c r="D5109" s="22" t="n">
        <v>67</v>
      </c>
      <c r="E5109" s="22" t="n">
        <v>7</v>
      </c>
      <c r="F5109" s="22" t="n">
        <f aca="false">D5109/SUM(C5109:E5109)</f>
        <v>0.235087719298246</v>
      </c>
      <c r="G5109" s="22" t="n">
        <v>209.76</v>
      </c>
      <c r="H5109" s="22" t="n">
        <v>69.49</v>
      </c>
      <c r="I5109" s="22" t="n">
        <v>5.76</v>
      </c>
      <c r="J5109" s="22" t="n">
        <v>0.365782</v>
      </c>
      <c r="K5109" s="22" t="n">
        <v>0.474178</v>
      </c>
      <c r="O5109" s="23"/>
    </row>
    <row r="5110" customFormat="false" ht="15" hidden="false" customHeight="false" outlineLevel="0" collapsed="false">
      <c r="A5110" s="22" t="s">
        <v>3070</v>
      </c>
      <c r="B5110" s="22" t="n">
        <v>71</v>
      </c>
      <c r="C5110" s="22" t="n">
        <v>214</v>
      </c>
      <c r="D5110" s="22" t="n">
        <v>67</v>
      </c>
      <c r="E5110" s="22" t="n">
        <v>4</v>
      </c>
      <c r="F5110" s="22" t="n">
        <f aca="false">D5110/SUM(C5110:E5110)</f>
        <v>0.235087719298246</v>
      </c>
      <c r="G5110" s="22" t="n">
        <v>214.93</v>
      </c>
      <c r="H5110" s="22" t="n">
        <v>65.13</v>
      </c>
      <c r="I5110" s="22" t="n">
        <v>4.93</v>
      </c>
      <c r="J5110" s="22" t="n">
        <v>0.234537</v>
      </c>
      <c r="K5110" s="22" t="n">
        <v>0.79794</v>
      </c>
      <c r="O5110" s="23"/>
    </row>
    <row r="5111" customFormat="false" ht="15" hidden="false" customHeight="false" outlineLevel="0" collapsed="false">
      <c r="A5111" s="22" t="s">
        <v>3071</v>
      </c>
      <c r="B5111" s="22" t="n">
        <v>107</v>
      </c>
      <c r="C5111" s="22" t="n">
        <v>215</v>
      </c>
      <c r="D5111" s="22" t="n">
        <v>67</v>
      </c>
      <c r="E5111" s="22" t="n">
        <v>3</v>
      </c>
      <c r="F5111" s="22" t="n">
        <f aca="false">D5111/SUM(C5111:E5111)</f>
        <v>0.235087719298246</v>
      </c>
      <c r="G5111" s="22" t="n">
        <v>216.67</v>
      </c>
      <c r="H5111" s="22" t="n">
        <v>63.65</v>
      </c>
      <c r="I5111" s="22" t="n">
        <v>4.67</v>
      </c>
      <c r="J5111" s="22" t="n">
        <v>0.789039</v>
      </c>
      <c r="K5111" s="22" t="n">
        <v>0.593115</v>
      </c>
      <c r="O5111" s="23"/>
    </row>
    <row r="5112" customFormat="false" ht="15" hidden="false" customHeight="false" outlineLevel="0" collapsed="false">
      <c r="A5112" s="22" t="s">
        <v>3072</v>
      </c>
      <c r="B5112" s="22" t="n">
        <v>12</v>
      </c>
      <c r="C5112" s="22" t="n">
        <v>207</v>
      </c>
      <c r="D5112" s="22" t="n">
        <v>66</v>
      </c>
      <c r="E5112" s="22" t="n">
        <v>8</v>
      </c>
      <c r="F5112" s="22" t="n">
        <f aca="false">D5112/SUM(C5112:E5112)</f>
        <v>0.234875444839858</v>
      </c>
      <c r="G5112" s="22" t="n">
        <v>204.98</v>
      </c>
      <c r="H5112" s="22" t="n">
        <v>70.04</v>
      </c>
      <c r="I5112" s="22" t="n">
        <v>5.98</v>
      </c>
      <c r="J5112" s="22" t="n">
        <v>0.933001</v>
      </c>
      <c r="K5112" s="22" t="n">
        <v>0.336809</v>
      </c>
      <c r="O5112" s="23"/>
    </row>
    <row r="5113" customFormat="false" ht="15" hidden="false" customHeight="false" outlineLevel="0" collapsed="false">
      <c r="A5113" s="22" t="s">
        <v>3072</v>
      </c>
      <c r="B5113" s="22" t="n">
        <v>21</v>
      </c>
      <c r="C5113" s="22" t="n">
        <v>207</v>
      </c>
      <c r="D5113" s="22" t="n">
        <v>66</v>
      </c>
      <c r="E5113" s="22" t="n">
        <v>8</v>
      </c>
      <c r="F5113" s="22" t="n">
        <f aca="false">D5113/SUM(C5113:E5113)</f>
        <v>0.234875444839858</v>
      </c>
      <c r="G5113" s="22" t="n">
        <v>204.98</v>
      </c>
      <c r="H5113" s="22" t="n">
        <v>70.04</v>
      </c>
      <c r="I5113" s="22" t="n">
        <v>5.98</v>
      </c>
      <c r="J5113" s="22" t="n">
        <v>0.933001</v>
      </c>
      <c r="K5113" s="22" t="n">
        <v>0.336809</v>
      </c>
      <c r="O5113" s="23"/>
    </row>
    <row r="5114" customFormat="false" ht="15" hidden="false" customHeight="false" outlineLevel="0" collapsed="false">
      <c r="A5114" s="22" t="s">
        <v>3072</v>
      </c>
      <c r="B5114" s="22" t="n">
        <v>33</v>
      </c>
      <c r="C5114" s="22" t="n">
        <v>207</v>
      </c>
      <c r="D5114" s="22" t="n">
        <v>66</v>
      </c>
      <c r="E5114" s="22" t="n">
        <v>8</v>
      </c>
      <c r="F5114" s="22" t="n">
        <f aca="false">D5114/SUM(C5114:E5114)</f>
        <v>0.234875444839858</v>
      </c>
      <c r="G5114" s="22" t="n">
        <v>204.98</v>
      </c>
      <c r="H5114" s="22" t="n">
        <v>70.04</v>
      </c>
      <c r="I5114" s="22" t="n">
        <v>5.98</v>
      </c>
      <c r="J5114" s="22" t="n">
        <v>0.933001</v>
      </c>
      <c r="K5114" s="22" t="n">
        <v>0.336809</v>
      </c>
      <c r="O5114" s="23"/>
    </row>
    <row r="5115" customFormat="false" ht="15" hidden="false" customHeight="false" outlineLevel="0" collapsed="false">
      <c r="A5115" s="22" t="s">
        <v>3073</v>
      </c>
      <c r="B5115" s="22" t="n">
        <v>76</v>
      </c>
      <c r="C5115" s="22" t="n">
        <v>209</v>
      </c>
      <c r="D5115" s="22" t="n">
        <v>66</v>
      </c>
      <c r="E5115" s="22" t="n">
        <v>6</v>
      </c>
      <c r="F5115" s="22" t="n">
        <f aca="false">D5115/SUM(C5115:E5115)</f>
        <v>0.234875444839858</v>
      </c>
      <c r="G5115" s="22" t="n">
        <v>208.41</v>
      </c>
      <c r="H5115" s="22" t="n">
        <v>67.17</v>
      </c>
      <c r="I5115" s="22" t="n">
        <v>5.41</v>
      </c>
      <c r="J5115" s="22" t="n">
        <v>0.085884</v>
      </c>
      <c r="K5115" s="22" t="n">
        <v>0.801677</v>
      </c>
      <c r="O5115" s="23"/>
    </row>
    <row r="5116" customFormat="false" ht="15" hidden="false" customHeight="false" outlineLevel="0" collapsed="false">
      <c r="A5116" s="22" t="s">
        <v>3074</v>
      </c>
      <c r="B5116" s="22" t="n">
        <v>101</v>
      </c>
      <c r="C5116" s="22" t="n">
        <v>175</v>
      </c>
      <c r="D5116" s="22" t="n">
        <v>54</v>
      </c>
      <c r="E5116" s="22" t="n">
        <v>1</v>
      </c>
      <c r="F5116" s="22" t="n">
        <f aca="false">D5116/SUM(C5116:E5116)</f>
        <v>0.234782608695652</v>
      </c>
      <c r="G5116" s="22" t="n">
        <v>177.41</v>
      </c>
      <c r="H5116" s="22" t="n">
        <v>49.18</v>
      </c>
      <c r="I5116" s="22" t="n">
        <v>3.41</v>
      </c>
      <c r="J5116" s="22" t="n">
        <v>2.206625</v>
      </c>
      <c r="K5116" s="22" t="n">
        <v>0.214992</v>
      </c>
      <c r="O5116" s="23"/>
    </row>
    <row r="5117" customFormat="false" ht="15" hidden="false" customHeight="false" outlineLevel="0" collapsed="false">
      <c r="A5117" s="22" t="s">
        <v>3035</v>
      </c>
      <c r="B5117" s="22" t="n">
        <v>43</v>
      </c>
      <c r="C5117" s="22" t="n">
        <v>147</v>
      </c>
      <c r="D5117" s="22" t="n">
        <v>46</v>
      </c>
      <c r="E5117" s="22" t="n">
        <v>3</v>
      </c>
      <c r="F5117" s="22" t="n">
        <f aca="false">D5117/SUM(C5117:E5117)</f>
        <v>0.23469387755102</v>
      </c>
      <c r="G5117" s="22" t="n">
        <v>147.45</v>
      </c>
      <c r="H5117" s="22" t="n">
        <v>45.1</v>
      </c>
      <c r="I5117" s="22" t="n">
        <v>3.45</v>
      </c>
      <c r="J5117" s="22" t="n">
        <v>0.077692</v>
      </c>
      <c r="K5117" s="22" t="n">
        <v>1</v>
      </c>
      <c r="O5117" s="23"/>
    </row>
    <row r="5118" customFormat="false" ht="15" hidden="false" customHeight="false" outlineLevel="0" collapsed="false">
      <c r="A5118" s="22" t="s">
        <v>1161</v>
      </c>
      <c r="B5118" s="22" t="n">
        <v>105</v>
      </c>
      <c r="C5118" s="22" t="n">
        <v>207</v>
      </c>
      <c r="D5118" s="22" t="n">
        <v>64</v>
      </c>
      <c r="E5118" s="22" t="n">
        <v>2</v>
      </c>
      <c r="F5118" s="22" t="n">
        <f aca="false">D5118/SUM(C5118:E5118)</f>
        <v>0.234432234432234</v>
      </c>
      <c r="G5118" s="22" t="n">
        <v>209.23</v>
      </c>
      <c r="H5118" s="22" t="n">
        <v>59.53</v>
      </c>
      <c r="I5118" s="22" t="n">
        <v>4.23</v>
      </c>
      <c r="J5118" s="22" t="n">
        <v>1.538398</v>
      </c>
      <c r="K5118" s="22" t="n">
        <v>0.277495</v>
      </c>
      <c r="O5118" s="23"/>
    </row>
    <row r="5119" customFormat="false" ht="15" hidden="false" customHeight="false" outlineLevel="0" collapsed="false">
      <c r="A5119" s="22" t="s">
        <v>2811</v>
      </c>
      <c r="B5119" s="22" t="n">
        <v>87</v>
      </c>
      <c r="C5119" s="22" t="n">
        <v>190</v>
      </c>
      <c r="D5119" s="22" t="n">
        <v>60</v>
      </c>
      <c r="E5119" s="22" t="n">
        <v>6</v>
      </c>
      <c r="F5119" s="22" t="n">
        <f aca="false">D5119/SUM(C5119:E5119)</f>
        <v>0.234375</v>
      </c>
      <c r="G5119" s="22" t="n">
        <v>189.06</v>
      </c>
      <c r="H5119" s="22" t="n">
        <v>61.88</v>
      </c>
      <c r="I5119" s="22" t="n">
        <v>5.06</v>
      </c>
      <c r="J5119" s="22" t="n">
        <v>0.235078</v>
      </c>
      <c r="K5119" s="22" t="n">
        <v>0.60505</v>
      </c>
      <c r="O5119" s="23"/>
    </row>
    <row r="5120" customFormat="false" ht="15" hidden="false" customHeight="false" outlineLevel="0" collapsed="false">
      <c r="A5120" s="22" t="s">
        <v>3075</v>
      </c>
      <c r="B5120" s="22" t="n">
        <v>107</v>
      </c>
      <c r="C5120" s="22" t="n">
        <v>216</v>
      </c>
      <c r="D5120" s="22" t="n">
        <v>67</v>
      </c>
      <c r="E5120" s="22" t="n">
        <v>3</v>
      </c>
      <c r="F5120" s="22" t="n">
        <f aca="false">D5120/SUM(C5120:E5120)</f>
        <v>0.234265734265734</v>
      </c>
      <c r="G5120" s="22" t="n">
        <v>217.66</v>
      </c>
      <c r="H5120" s="22" t="n">
        <v>63.68</v>
      </c>
      <c r="I5120" s="22" t="n">
        <v>4.66</v>
      </c>
      <c r="J5120" s="22" t="n">
        <v>0.775629</v>
      </c>
      <c r="K5120" s="22" t="n">
        <v>0.592902</v>
      </c>
      <c r="O5120" s="23"/>
    </row>
    <row r="5121" customFormat="false" ht="15" hidden="false" customHeight="false" outlineLevel="0" collapsed="false">
      <c r="A5121" s="22" t="s">
        <v>3076</v>
      </c>
      <c r="B5121" s="22" t="n">
        <v>59</v>
      </c>
      <c r="C5121" s="22" t="n">
        <v>6</v>
      </c>
      <c r="D5121" s="22" t="n">
        <v>67</v>
      </c>
      <c r="E5121" s="22" t="n">
        <v>213</v>
      </c>
      <c r="F5121" s="22" t="n">
        <f aca="false">D5121/SUM(C5121:E5121)</f>
        <v>0.234265734265734</v>
      </c>
      <c r="G5121" s="22" t="n">
        <v>5.46</v>
      </c>
      <c r="H5121" s="22" t="n">
        <v>68.09</v>
      </c>
      <c r="I5121" s="22" t="n">
        <v>212.46</v>
      </c>
      <c r="J5121" s="22" t="n">
        <v>0.07318</v>
      </c>
      <c r="K5121" s="22" t="n">
        <v>0.80281</v>
      </c>
      <c r="O5121" s="23"/>
    </row>
    <row r="5122" customFormat="false" ht="15" hidden="false" customHeight="false" outlineLevel="0" collapsed="false">
      <c r="A5122" s="22" t="s">
        <v>3077</v>
      </c>
      <c r="B5122" s="22" t="n">
        <v>81</v>
      </c>
      <c r="C5122" s="22" t="n">
        <v>118</v>
      </c>
      <c r="D5122" s="22" t="n">
        <v>37</v>
      </c>
      <c r="E5122" s="22" t="n">
        <v>3</v>
      </c>
      <c r="F5122" s="22" t="n">
        <f aca="false">D5122/SUM(C5122:E5122)</f>
        <v>0.234177215189873</v>
      </c>
      <c r="G5122" s="22" t="n">
        <v>117.93</v>
      </c>
      <c r="H5122" s="22" t="n">
        <v>37.15</v>
      </c>
      <c r="I5122" s="22" t="n">
        <v>2.93</v>
      </c>
      <c r="J5122" s="22" t="n">
        <v>0.002533</v>
      </c>
      <c r="K5122" s="22" t="n">
        <v>1</v>
      </c>
      <c r="O5122" s="23"/>
    </row>
    <row r="5123" customFormat="false" ht="15" hidden="false" customHeight="false" outlineLevel="0" collapsed="false">
      <c r="A5123" s="22" t="s">
        <v>3078</v>
      </c>
      <c r="B5123" s="22" t="n">
        <v>34</v>
      </c>
      <c r="C5123" s="22" t="n">
        <v>2</v>
      </c>
      <c r="D5123" s="22" t="n">
        <v>66</v>
      </c>
      <c r="E5123" s="22" t="n">
        <v>214</v>
      </c>
      <c r="F5123" s="22" t="n">
        <f aca="false">D5123/SUM(C5123:E5123)</f>
        <v>0.234042553191489</v>
      </c>
      <c r="G5123" s="22" t="n">
        <v>4.34</v>
      </c>
      <c r="H5123" s="22" t="n">
        <v>61.31</v>
      </c>
      <c r="I5123" s="22" t="n">
        <v>216.34</v>
      </c>
      <c r="J5123" s="22" t="n">
        <v>1.648626</v>
      </c>
      <c r="K5123" s="22" t="n">
        <v>0.276791</v>
      </c>
      <c r="O5123" s="23"/>
    </row>
    <row r="5124" customFormat="false" ht="15" hidden="false" customHeight="false" outlineLevel="0" collapsed="false">
      <c r="A5124" s="22" t="s">
        <v>3078</v>
      </c>
      <c r="B5124" s="22" t="n">
        <v>68</v>
      </c>
      <c r="C5124" s="22" t="n">
        <v>213</v>
      </c>
      <c r="D5124" s="22" t="n">
        <v>66</v>
      </c>
      <c r="E5124" s="22" t="n">
        <v>3</v>
      </c>
      <c r="F5124" s="22" t="n">
        <f aca="false">D5124/SUM(C5124:E5124)</f>
        <v>0.234042553191489</v>
      </c>
      <c r="G5124" s="22" t="n">
        <v>214.6</v>
      </c>
      <c r="H5124" s="22" t="n">
        <v>62.81</v>
      </c>
      <c r="I5124" s="22" t="n">
        <v>4.6</v>
      </c>
      <c r="J5124" s="22" t="n">
        <v>0.728113</v>
      </c>
      <c r="K5124" s="22" t="n">
        <v>0.591594</v>
      </c>
      <c r="O5124" s="23"/>
    </row>
    <row r="5125" customFormat="false" ht="15" hidden="false" customHeight="false" outlineLevel="0" collapsed="false">
      <c r="A5125" s="22" t="s">
        <v>3079</v>
      </c>
      <c r="B5125" s="22" t="n">
        <v>15</v>
      </c>
      <c r="C5125" s="22" t="n">
        <v>216</v>
      </c>
      <c r="D5125" s="22" t="n">
        <v>66</v>
      </c>
      <c r="E5125" s="22" t="n">
        <v>0</v>
      </c>
      <c r="F5125" s="22" t="n">
        <f aca="false">D5125/SUM(C5125:E5125)</f>
        <v>0.234042553191489</v>
      </c>
      <c r="G5125" s="22" t="n">
        <v>219.86</v>
      </c>
      <c r="H5125" s="22" t="n">
        <v>58.28</v>
      </c>
      <c r="I5125" s="22" t="n">
        <v>3.86</v>
      </c>
      <c r="J5125" s="22" t="n">
        <v>4.953114</v>
      </c>
      <c r="K5125" s="22" t="n">
        <v>0.01979</v>
      </c>
      <c r="O5125" s="23"/>
    </row>
    <row r="5126" customFormat="false" ht="15" hidden="false" customHeight="false" outlineLevel="0" collapsed="false">
      <c r="A5126" s="22" t="s">
        <v>1930</v>
      </c>
      <c r="B5126" s="22" t="n">
        <v>19</v>
      </c>
      <c r="C5126" s="22" t="n">
        <v>193</v>
      </c>
      <c r="D5126" s="22" t="n">
        <v>62</v>
      </c>
      <c r="E5126" s="22" t="n">
        <v>10</v>
      </c>
      <c r="F5126" s="22" t="n">
        <f aca="false">D5126/SUM(C5126:E5126)</f>
        <v>0.233962264150943</v>
      </c>
      <c r="G5126" s="22" t="n">
        <v>189.34</v>
      </c>
      <c r="H5126" s="22" t="n">
        <v>69.31</v>
      </c>
      <c r="I5126" s="22" t="n">
        <v>6.34</v>
      </c>
      <c r="J5126" s="22" t="n">
        <v>2.950052</v>
      </c>
      <c r="K5126" s="22" t="n">
        <v>0.097365</v>
      </c>
      <c r="O5126" s="23"/>
    </row>
    <row r="5127" customFormat="false" ht="15" hidden="false" customHeight="false" outlineLevel="0" collapsed="false">
      <c r="A5127" s="22" t="s">
        <v>3080</v>
      </c>
      <c r="B5127" s="22" t="n">
        <v>103</v>
      </c>
      <c r="C5127" s="22" t="n">
        <v>165</v>
      </c>
      <c r="D5127" s="22" t="n">
        <v>51</v>
      </c>
      <c r="E5127" s="22" t="n">
        <v>2</v>
      </c>
      <c r="F5127" s="22" t="n">
        <f aca="false">D5127/SUM(C5127:E5127)</f>
        <v>0.23394495412844</v>
      </c>
      <c r="G5127" s="22" t="n">
        <v>166.47</v>
      </c>
      <c r="H5127" s="22" t="n">
        <v>48.06</v>
      </c>
      <c r="I5127" s="22" t="n">
        <v>3.47</v>
      </c>
      <c r="J5127" s="22" t="n">
        <v>0.814666</v>
      </c>
      <c r="K5127" s="22" t="n">
        <v>0.542149</v>
      </c>
      <c r="O5127" s="23"/>
    </row>
    <row r="5128" customFormat="false" ht="15" hidden="false" customHeight="false" outlineLevel="0" collapsed="false">
      <c r="A5128" s="22" t="s">
        <v>3081</v>
      </c>
      <c r="B5128" s="22" t="n">
        <v>86</v>
      </c>
      <c r="C5128" s="22" t="n">
        <v>209</v>
      </c>
      <c r="D5128" s="22" t="n">
        <v>65</v>
      </c>
      <c r="E5128" s="22" t="n">
        <v>4</v>
      </c>
      <c r="F5128" s="22" t="n">
        <f aca="false">D5128/SUM(C5128:E5128)</f>
        <v>0.233812949640288</v>
      </c>
      <c r="G5128" s="22" t="n">
        <v>209.79</v>
      </c>
      <c r="H5128" s="22" t="n">
        <v>63.42</v>
      </c>
      <c r="I5128" s="22" t="n">
        <v>4.79</v>
      </c>
      <c r="J5128" s="22" t="n">
        <v>0.173563</v>
      </c>
      <c r="K5128" s="22" t="n">
        <v>1</v>
      </c>
      <c r="O5128" s="23"/>
    </row>
    <row r="5129" customFormat="false" ht="15" hidden="false" customHeight="false" outlineLevel="0" collapsed="false">
      <c r="A5129" s="22" t="s">
        <v>2682</v>
      </c>
      <c r="B5129" s="22" t="n">
        <v>90</v>
      </c>
      <c r="C5129" s="22" t="n">
        <v>4</v>
      </c>
      <c r="D5129" s="22" t="n">
        <v>54</v>
      </c>
      <c r="E5129" s="22" t="n">
        <v>173</v>
      </c>
      <c r="F5129" s="22" t="n">
        <f aca="false">D5129/SUM(C5129:E5129)</f>
        <v>0.233766233766234</v>
      </c>
      <c r="G5129" s="22" t="n">
        <v>4.16</v>
      </c>
      <c r="H5129" s="22" t="n">
        <v>53.68</v>
      </c>
      <c r="I5129" s="22" t="n">
        <v>173.16</v>
      </c>
      <c r="J5129" s="22" t="n">
        <v>0.008227</v>
      </c>
      <c r="K5129" s="22" t="n">
        <v>1</v>
      </c>
      <c r="O5129" s="23"/>
    </row>
    <row r="5130" customFormat="false" ht="15" hidden="false" customHeight="false" outlineLevel="0" collapsed="false">
      <c r="A5130" s="22" t="s">
        <v>418</v>
      </c>
      <c r="B5130" s="22" t="n">
        <v>27</v>
      </c>
      <c r="C5130" s="22" t="n">
        <v>177</v>
      </c>
      <c r="D5130" s="22" t="n">
        <v>54</v>
      </c>
      <c r="E5130" s="22" t="n">
        <v>0</v>
      </c>
      <c r="F5130" s="22" t="n">
        <f aca="false">D5130/SUM(C5130:E5130)</f>
        <v>0.233766233766234</v>
      </c>
      <c r="G5130" s="22" t="n">
        <v>180.16</v>
      </c>
      <c r="H5130" s="22" t="n">
        <v>47.69</v>
      </c>
      <c r="I5130" s="22" t="n">
        <v>3.16</v>
      </c>
      <c r="J5130" s="22" t="n">
        <v>4.046497</v>
      </c>
      <c r="K5130" s="22" t="n">
        <v>0.051145</v>
      </c>
      <c r="O5130" s="23"/>
    </row>
    <row r="5131" customFormat="false" ht="15" hidden="false" customHeight="false" outlineLevel="0" collapsed="false">
      <c r="A5131" s="22" t="s">
        <v>3082</v>
      </c>
      <c r="B5131" s="22" t="n">
        <v>98</v>
      </c>
      <c r="C5131" s="22" t="n">
        <v>0</v>
      </c>
      <c r="D5131" s="22" t="n">
        <v>50</v>
      </c>
      <c r="E5131" s="22" t="n">
        <v>164</v>
      </c>
      <c r="F5131" s="22" t="n">
        <f aca="false">D5131/SUM(C5131:E5131)</f>
        <v>0.233644859813084</v>
      </c>
      <c r="G5131" s="22" t="n">
        <v>2.92</v>
      </c>
      <c r="H5131" s="22" t="n">
        <v>44.16</v>
      </c>
      <c r="I5131" s="22" t="n">
        <v>166.92</v>
      </c>
      <c r="J5131" s="22" t="n">
        <v>3.744296</v>
      </c>
      <c r="K5131" s="22" t="n">
        <v>0.086756</v>
      </c>
      <c r="O5131" s="23"/>
    </row>
    <row r="5132" customFormat="false" ht="15" hidden="false" customHeight="false" outlineLevel="0" collapsed="false">
      <c r="A5132" s="22" t="s">
        <v>561</v>
      </c>
      <c r="B5132" s="22" t="n">
        <v>97</v>
      </c>
      <c r="C5132" s="22" t="n">
        <v>124</v>
      </c>
      <c r="D5132" s="22" t="n">
        <v>38</v>
      </c>
      <c r="E5132" s="22" t="n">
        <v>1</v>
      </c>
      <c r="F5132" s="22" t="n">
        <f aca="false">D5132/SUM(C5132:E5132)</f>
        <v>0.233128834355828</v>
      </c>
      <c r="G5132" s="22" t="n">
        <v>125.45</v>
      </c>
      <c r="H5132" s="22" t="n">
        <v>35.09</v>
      </c>
      <c r="I5132" s="22" t="n">
        <v>2.45</v>
      </c>
      <c r="J5132" s="22" t="n">
        <v>1.119315</v>
      </c>
      <c r="K5132" s="22" t="n">
        <v>0.471887</v>
      </c>
      <c r="O5132" s="23"/>
    </row>
    <row r="5133" customFormat="false" ht="15" hidden="false" customHeight="false" outlineLevel="0" collapsed="false">
      <c r="A5133" s="22" t="s">
        <v>3083</v>
      </c>
      <c r="B5133" s="22" t="n">
        <v>85</v>
      </c>
      <c r="C5133" s="22" t="n">
        <v>203</v>
      </c>
      <c r="D5133" s="22" t="n">
        <v>62</v>
      </c>
      <c r="E5133" s="22" t="n">
        <v>1</v>
      </c>
      <c r="F5133" s="22" t="n">
        <f aca="false">D5133/SUM(C5133:E5133)</f>
        <v>0.233082706766917</v>
      </c>
      <c r="G5133" s="22" t="n">
        <v>205.85</v>
      </c>
      <c r="H5133" s="22" t="n">
        <v>56.3</v>
      </c>
      <c r="I5133" s="22" t="n">
        <v>3.85</v>
      </c>
      <c r="J5133" s="22" t="n">
        <v>2.725765</v>
      </c>
      <c r="K5133" s="22" t="n">
        <v>0.144154</v>
      </c>
      <c r="O5133" s="23"/>
    </row>
    <row r="5134" customFormat="false" ht="15" hidden="false" customHeight="false" outlineLevel="0" collapsed="false">
      <c r="A5134" s="22" t="s">
        <v>3084</v>
      </c>
      <c r="B5134" s="22" t="n">
        <v>103</v>
      </c>
      <c r="C5134" s="22" t="n">
        <v>211</v>
      </c>
      <c r="D5134" s="22" t="n">
        <v>65</v>
      </c>
      <c r="E5134" s="22" t="n">
        <v>3</v>
      </c>
      <c r="F5134" s="22" t="n">
        <f aca="false">D5134/SUM(C5134:E5134)</f>
        <v>0.232974910394265</v>
      </c>
      <c r="G5134" s="22" t="n">
        <v>212.52</v>
      </c>
      <c r="H5134" s="22" t="n">
        <v>61.97</v>
      </c>
      <c r="I5134" s="22" t="n">
        <v>4.52</v>
      </c>
      <c r="J5134" s="22" t="n">
        <v>0.668873</v>
      </c>
      <c r="K5134" s="22" t="n">
        <v>0.590717</v>
      </c>
      <c r="O5134" s="23"/>
    </row>
    <row r="5135" customFormat="false" ht="15" hidden="false" customHeight="false" outlineLevel="0" collapsed="false">
      <c r="A5135" s="22" t="s">
        <v>3085</v>
      </c>
      <c r="B5135" s="22" t="n">
        <v>24</v>
      </c>
      <c r="C5135" s="22" t="n">
        <v>210</v>
      </c>
      <c r="D5135" s="22" t="n">
        <v>65</v>
      </c>
      <c r="E5135" s="22" t="n">
        <v>4</v>
      </c>
      <c r="F5135" s="22" t="n">
        <f aca="false">D5135/SUM(C5135:E5135)</f>
        <v>0.232974910394265</v>
      </c>
      <c r="G5135" s="22" t="n">
        <v>210.78</v>
      </c>
      <c r="H5135" s="22" t="n">
        <v>63.45</v>
      </c>
      <c r="I5135" s="22" t="n">
        <v>4.78</v>
      </c>
      <c r="J5135" s="22" t="n">
        <v>0.166536</v>
      </c>
      <c r="K5135" s="22" t="n">
        <v>1</v>
      </c>
      <c r="O5135" s="23"/>
    </row>
    <row r="5136" customFormat="false" ht="15" hidden="false" customHeight="false" outlineLevel="0" collapsed="false">
      <c r="A5136" s="22" t="s">
        <v>126</v>
      </c>
      <c r="B5136" s="22" t="n">
        <v>83</v>
      </c>
      <c r="C5136" s="22" t="n">
        <v>191</v>
      </c>
      <c r="D5136" s="22" t="n">
        <v>58</v>
      </c>
      <c r="E5136" s="22" t="n">
        <v>0</v>
      </c>
      <c r="F5136" s="22" t="n">
        <f aca="false">D5136/SUM(C5136:E5136)</f>
        <v>0.232931726907631</v>
      </c>
      <c r="G5136" s="22" t="n">
        <v>194.38</v>
      </c>
      <c r="H5136" s="22" t="n">
        <v>51.24</v>
      </c>
      <c r="I5136" s="22" t="n">
        <v>3.38</v>
      </c>
      <c r="J5136" s="22" t="n">
        <v>4.326632</v>
      </c>
      <c r="K5136" s="22" t="n">
        <v>0.055311</v>
      </c>
      <c r="O5136" s="23"/>
    </row>
    <row r="5137" customFormat="false" ht="15" hidden="false" customHeight="false" outlineLevel="0" collapsed="false">
      <c r="A5137" s="22" t="s">
        <v>3086</v>
      </c>
      <c r="B5137" s="22" t="n">
        <v>84</v>
      </c>
      <c r="C5137" s="22" t="n">
        <v>196</v>
      </c>
      <c r="D5137" s="22" t="n">
        <v>61</v>
      </c>
      <c r="E5137" s="22" t="n">
        <v>5</v>
      </c>
      <c r="F5137" s="22" t="n">
        <f aca="false">D5137/SUM(C5137:E5137)</f>
        <v>0.232824427480916</v>
      </c>
      <c r="G5137" s="22" t="n">
        <v>195.81</v>
      </c>
      <c r="H5137" s="22" t="n">
        <v>61.38</v>
      </c>
      <c r="I5137" s="22" t="n">
        <v>4.81</v>
      </c>
      <c r="J5137" s="22" t="n">
        <v>0.01003</v>
      </c>
      <c r="K5137" s="22" t="n">
        <v>0.796838</v>
      </c>
      <c r="O5137" s="23"/>
    </row>
    <row r="5138" customFormat="false" ht="15" hidden="false" customHeight="false" outlineLevel="0" collapsed="false">
      <c r="A5138" s="22" t="s">
        <v>3087</v>
      </c>
      <c r="B5138" s="22" t="n">
        <v>77</v>
      </c>
      <c r="C5138" s="22" t="n">
        <v>210</v>
      </c>
      <c r="D5138" s="22" t="n">
        <v>64</v>
      </c>
      <c r="E5138" s="22" t="n">
        <v>1</v>
      </c>
      <c r="F5138" s="22" t="n">
        <f aca="false">D5138/SUM(C5138:E5138)</f>
        <v>0.232727272727273</v>
      </c>
      <c r="G5138" s="22" t="n">
        <v>212.96</v>
      </c>
      <c r="H5138" s="22" t="n">
        <v>58.08</v>
      </c>
      <c r="I5138" s="22" t="n">
        <v>3.96</v>
      </c>
      <c r="J5138" s="22" t="n">
        <v>2.857083</v>
      </c>
      <c r="K5138" s="22" t="n">
        <v>0.146571</v>
      </c>
      <c r="O5138" s="23"/>
    </row>
    <row r="5139" customFormat="false" ht="15" hidden="false" customHeight="false" outlineLevel="0" collapsed="false">
      <c r="A5139" s="22" t="s">
        <v>123</v>
      </c>
      <c r="B5139" s="22" t="n">
        <v>82</v>
      </c>
      <c r="C5139" s="22" t="n">
        <v>188</v>
      </c>
      <c r="D5139" s="22" t="n">
        <v>57</v>
      </c>
      <c r="E5139" s="22" t="n">
        <v>0</v>
      </c>
      <c r="F5139" s="22" t="n">
        <f aca="false">D5139/SUM(C5139:E5139)</f>
        <v>0.23265306122449</v>
      </c>
      <c r="G5139" s="22" t="n">
        <v>191.32</v>
      </c>
      <c r="H5139" s="22" t="n">
        <v>50.37</v>
      </c>
      <c r="I5139" s="22" t="n">
        <v>3.32</v>
      </c>
      <c r="J5139" s="22" t="n">
        <v>4.245609</v>
      </c>
      <c r="K5139" s="22" t="n">
        <v>0.053744</v>
      </c>
      <c r="O5139" s="23"/>
    </row>
    <row r="5140" customFormat="false" ht="15" hidden="false" customHeight="false" outlineLevel="0" collapsed="false">
      <c r="A5140" s="22" t="s">
        <v>181</v>
      </c>
      <c r="B5140" s="22" t="n">
        <v>34</v>
      </c>
      <c r="C5140" s="22" t="n">
        <v>129</v>
      </c>
      <c r="D5140" s="22" t="n">
        <v>40</v>
      </c>
      <c r="E5140" s="22" t="n">
        <v>3</v>
      </c>
      <c r="F5140" s="22" t="n">
        <f aca="false">D5140/SUM(C5140:E5140)</f>
        <v>0.232558139534884</v>
      </c>
      <c r="G5140" s="22" t="n">
        <v>129.08</v>
      </c>
      <c r="H5140" s="22" t="n">
        <v>39.85</v>
      </c>
      <c r="I5140" s="22" t="n">
        <v>3.08</v>
      </c>
      <c r="J5140" s="22" t="n">
        <v>0.002475</v>
      </c>
      <c r="K5140" s="22" t="n">
        <v>1</v>
      </c>
      <c r="O5140" s="23"/>
    </row>
    <row r="5141" customFormat="false" ht="15" hidden="false" customHeight="false" outlineLevel="0" collapsed="false">
      <c r="A5141" s="22" t="s">
        <v>3088</v>
      </c>
      <c r="B5141" s="22" t="n">
        <v>113</v>
      </c>
      <c r="C5141" s="22" t="n">
        <v>132</v>
      </c>
      <c r="D5141" s="22" t="n">
        <v>40</v>
      </c>
      <c r="E5141" s="22" t="n">
        <v>0</v>
      </c>
      <c r="F5141" s="22" t="n">
        <f aca="false">D5141/SUM(C5141:E5141)</f>
        <v>0.232558139534884</v>
      </c>
      <c r="G5141" s="22" t="n">
        <v>134.33</v>
      </c>
      <c r="H5141" s="22" t="n">
        <v>35.35</v>
      </c>
      <c r="I5141" s="22" t="n">
        <v>2.33</v>
      </c>
      <c r="J5141" s="22" t="n">
        <v>2.977839</v>
      </c>
      <c r="K5141" s="22" t="n">
        <v>0.133194</v>
      </c>
      <c r="O5141" s="23"/>
    </row>
    <row r="5142" customFormat="false" ht="15" hidden="false" customHeight="false" outlineLevel="0" collapsed="false">
      <c r="A5142" s="22" t="s">
        <v>3088</v>
      </c>
      <c r="B5142" s="22" t="n">
        <v>117</v>
      </c>
      <c r="C5142" s="22" t="n">
        <v>132</v>
      </c>
      <c r="D5142" s="22" t="n">
        <v>40</v>
      </c>
      <c r="E5142" s="22" t="n">
        <v>0</v>
      </c>
      <c r="F5142" s="22" t="n">
        <f aca="false">D5142/SUM(C5142:E5142)</f>
        <v>0.232558139534884</v>
      </c>
      <c r="G5142" s="22" t="n">
        <v>134.33</v>
      </c>
      <c r="H5142" s="22" t="n">
        <v>35.35</v>
      </c>
      <c r="I5142" s="22" t="n">
        <v>2.33</v>
      </c>
      <c r="J5142" s="22" t="n">
        <v>2.977839</v>
      </c>
      <c r="K5142" s="22" t="n">
        <v>0.133194</v>
      </c>
      <c r="O5142" s="23"/>
    </row>
    <row r="5143" customFormat="false" ht="15" hidden="false" customHeight="false" outlineLevel="0" collapsed="false">
      <c r="A5143" s="22" t="s">
        <v>3089</v>
      </c>
      <c r="B5143" s="22" t="n">
        <v>41</v>
      </c>
      <c r="C5143" s="22" t="n">
        <v>1</v>
      </c>
      <c r="D5143" s="22" t="n">
        <v>43</v>
      </c>
      <c r="E5143" s="22" t="n">
        <v>141</v>
      </c>
      <c r="F5143" s="22" t="n">
        <f aca="false">D5143/SUM(C5143:E5143)</f>
        <v>0.232432432432432</v>
      </c>
      <c r="G5143" s="22" t="n">
        <v>2.74</v>
      </c>
      <c r="H5143" s="22" t="n">
        <v>39.53</v>
      </c>
      <c r="I5143" s="22" t="n">
        <v>142.74</v>
      </c>
      <c r="J5143" s="22" t="n">
        <v>1.428191</v>
      </c>
      <c r="K5143" s="22" t="n">
        <v>0.483593</v>
      </c>
      <c r="O5143" s="23"/>
    </row>
    <row r="5144" customFormat="false" ht="15" hidden="false" customHeight="false" outlineLevel="0" collapsed="false">
      <c r="A5144" s="22" t="s">
        <v>3090</v>
      </c>
      <c r="B5144" s="22" t="n">
        <v>52</v>
      </c>
      <c r="C5144" s="22" t="n">
        <v>142</v>
      </c>
      <c r="D5144" s="22" t="n">
        <v>43</v>
      </c>
      <c r="E5144" s="22" t="n">
        <v>0</v>
      </c>
      <c r="F5144" s="22" t="n">
        <f aca="false">D5144/SUM(C5144:E5144)</f>
        <v>0.232432432432432</v>
      </c>
      <c r="G5144" s="22" t="n">
        <v>144.5</v>
      </c>
      <c r="H5144" s="22" t="n">
        <v>38</v>
      </c>
      <c r="I5144" s="22" t="n">
        <v>2.5</v>
      </c>
      <c r="J5144" s="22" t="n">
        <v>3.198992</v>
      </c>
      <c r="K5144" s="22" t="n">
        <v>0.139559</v>
      </c>
      <c r="O5144" s="23"/>
    </row>
    <row r="5145" customFormat="false" ht="15" hidden="false" customHeight="false" outlineLevel="0" collapsed="false">
      <c r="A5145" s="22" t="s">
        <v>3091</v>
      </c>
      <c r="B5145" s="22" t="n">
        <v>81</v>
      </c>
      <c r="C5145" s="22" t="n">
        <v>218</v>
      </c>
      <c r="D5145" s="22" t="n">
        <v>66</v>
      </c>
      <c r="E5145" s="22" t="n">
        <v>0</v>
      </c>
      <c r="F5145" s="22" t="n">
        <f aca="false">D5145/SUM(C5145:E5145)</f>
        <v>0.232394366197183</v>
      </c>
      <c r="G5145" s="22" t="n">
        <v>221.83</v>
      </c>
      <c r="H5145" s="22" t="n">
        <v>58.33</v>
      </c>
      <c r="I5145" s="22" t="n">
        <v>3.83</v>
      </c>
      <c r="J5145" s="22" t="n">
        <v>4.909065</v>
      </c>
      <c r="K5145" s="22" t="n">
        <v>0.019951</v>
      </c>
      <c r="O5145" s="23"/>
    </row>
    <row r="5146" customFormat="false" ht="15" hidden="false" customHeight="false" outlineLevel="0" collapsed="false">
      <c r="A5146" s="22" t="s">
        <v>3092</v>
      </c>
      <c r="B5146" s="22" t="n">
        <v>57</v>
      </c>
      <c r="C5146" s="22" t="n">
        <v>201</v>
      </c>
      <c r="D5146" s="22" t="n">
        <v>62</v>
      </c>
      <c r="E5146" s="22" t="n">
        <v>4</v>
      </c>
      <c r="F5146" s="22" t="n">
        <f aca="false">D5146/SUM(C5146:E5146)</f>
        <v>0.232209737827715</v>
      </c>
      <c r="G5146" s="22" t="n">
        <v>201.59</v>
      </c>
      <c r="H5146" s="22" t="n">
        <v>60.82</v>
      </c>
      <c r="I5146" s="22" t="n">
        <v>4.59</v>
      </c>
      <c r="J5146" s="22" t="n">
        <v>0.099816</v>
      </c>
      <c r="K5146" s="22" t="n">
        <v>1</v>
      </c>
      <c r="O5146" s="23"/>
    </row>
    <row r="5147" customFormat="false" ht="15" hidden="false" customHeight="false" outlineLevel="0" collapsed="false">
      <c r="A5147" s="22" t="s">
        <v>3093</v>
      </c>
      <c r="B5147" s="22" t="n">
        <v>27</v>
      </c>
      <c r="C5147" s="22" t="n">
        <v>214</v>
      </c>
      <c r="D5147" s="22" t="n">
        <v>65</v>
      </c>
      <c r="E5147" s="22" t="n">
        <v>1</v>
      </c>
      <c r="F5147" s="22" t="n">
        <f aca="false">D5147/SUM(C5147:E5147)</f>
        <v>0.232142857142857</v>
      </c>
      <c r="G5147" s="22" t="n">
        <v>217.01</v>
      </c>
      <c r="H5147" s="22" t="n">
        <v>58.98</v>
      </c>
      <c r="I5147" s="22" t="n">
        <v>4.01</v>
      </c>
      <c r="J5147" s="22" t="n">
        <v>2.91284</v>
      </c>
      <c r="K5147" s="22" t="n">
        <v>0.148222</v>
      </c>
      <c r="O5147" s="23"/>
    </row>
    <row r="5148" customFormat="false" ht="15" hidden="false" customHeight="false" outlineLevel="0" collapsed="false">
      <c r="A5148" s="22" t="s">
        <v>1044</v>
      </c>
      <c r="B5148" s="22" t="n">
        <v>64</v>
      </c>
      <c r="C5148" s="22" t="n">
        <v>4</v>
      </c>
      <c r="D5148" s="22" t="n">
        <v>45</v>
      </c>
      <c r="E5148" s="22" t="n">
        <v>145</v>
      </c>
      <c r="F5148" s="22" t="n">
        <f aca="false">D5148/SUM(C5148:E5148)</f>
        <v>0.231958762886598</v>
      </c>
      <c r="G5148" s="22" t="n">
        <v>3.62</v>
      </c>
      <c r="H5148" s="22" t="n">
        <v>45.76</v>
      </c>
      <c r="I5148" s="22" t="n">
        <v>144.62</v>
      </c>
      <c r="J5148" s="22" t="n">
        <v>0.053556</v>
      </c>
      <c r="K5148" s="22" t="n">
        <v>0.761871</v>
      </c>
      <c r="O5148" s="23"/>
    </row>
    <row r="5149" customFormat="false" ht="15" hidden="false" customHeight="false" outlineLevel="0" collapsed="false">
      <c r="A5149" s="22" t="s">
        <v>3094</v>
      </c>
      <c r="B5149" s="22" t="n">
        <v>112</v>
      </c>
      <c r="C5149" s="22" t="n">
        <v>156</v>
      </c>
      <c r="D5149" s="22" t="n">
        <v>48</v>
      </c>
      <c r="E5149" s="22" t="n">
        <v>3</v>
      </c>
      <c r="F5149" s="22" t="n">
        <f aca="false">D5149/SUM(C5149:E5149)</f>
        <v>0.231884057971014</v>
      </c>
      <c r="G5149" s="22" t="n">
        <v>156.52</v>
      </c>
      <c r="H5149" s="22" t="n">
        <v>46.96</v>
      </c>
      <c r="I5149" s="22" t="n">
        <v>3.52</v>
      </c>
      <c r="J5149" s="22" t="n">
        <v>0.102222</v>
      </c>
      <c r="K5149" s="22" t="n">
        <v>1</v>
      </c>
      <c r="O5149" s="23"/>
    </row>
    <row r="5150" customFormat="false" ht="15" hidden="false" customHeight="false" outlineLevel="0" collapsed="false">
      <c r="A5150" s="22" t="s">
        <v>1311</v>
      </c>
      <c r="B5150" s="22" t="n">
        <v>28</v>
      </c>
      <c r="C5150" s="22" t="n">
        <v>1</v>
      </c>
      <c r="D5150" s="22" t="n">
        <v>38</v>
      </c>
      <c r="E5150" s="22" t="n">
        <v>125</v>
      </c>
      <c r="F5150" s="22" t="n">
        <f aca="false">D5150/SUM(C5150:E5150)</f>
        <v>0.231707317073171</v>
      </c>
      <c r="G5150" s="22" t="n">
        <v>2.44</v>
      </c>
      <c r="H5150" s="22" t="n">
        <v>35.12</v>
      </c>
      <c r="I5150" s="22" t="n">
        <v>126.44</v>
      </c>
      <c r="J5150" s="22" t="n">
        <v>1.101242</v>
      </c>
      <c r="K5150" s="22" t="n">
        <v>0.472168</v>
      </c>
      <c r="O5150" s="23"/>
    </row>
    <row r="5151" customFormat="false" ht="15" hidden="false" customHeight="false" outlineLevel="0" collapsed="false">
      <c r="A5151" s="22" t="s">
        <v>3095</v>
      </c>
      <c r="B5151" s="22" t="n">
        <v>35</v>
      </c>
      <c r="C5151" s="22" t="n">
        <v>210</v>
      </c>
      <c r="D5151" s="22" t="n">
        <v>66</v>
      </c>
      <c r="E5151" s="22" t="n">
        <v>9</v>
      </c>
      <c r="F5151" s="22" t="n">
        <f aca="false">D5151/SUM(C5151:E5151)</f>
        <v>0.231578947368421</v>
      </c>
      <c r="G5151" s="22" t="n">
        <v>207.19</v>
      </c>
      <c r="H5151" s="22" t="n">
        <v>71.62</v>
      </c>
      <c r="I5151" s="22" t="n">
        <v>6.19</v>
      </c>
      <c r="J5151" s="22" t="n">
        <v>1.755492</v>
      </c>
      <c r="K5151" s="22" t="n">
        <v>0.233327</v>
      </c>
      <c r="O5151" s="23"/>
    </row>
    <row r="5152" customFormat="false" ht="15" hidden="false" customHeight="false" outlineLevel="0" collapsed="false">
      <c r="A5152" s="22" t="s">
        <v>3096</v>
      </c>
      <c r="B5152" s="22" t="n">
        <v>87</v>
      </c>
      <c r="C5152" s="22" t="n">
        <v>216</v>
      </c>
      <c r="D5152" s="22" t="n">
        <v>66</v>
      </c>
      <c r="E5152" s="22" t="n">
        <v>3</v>
      </c>
      <c r="F5152" s="22" t="n">
        <f aca="false">D5152/SUM(C5152:E5152)</f>
        <v>0.231578947368421</v>
      </c>
      <c r="G5152" s="22" t="n">
        <v>217.55</v>
      </c>
      <c r="H5152" s="22" t="n">
        <v>62.91</v>
      </c>
      <c r="I5152" s="22" t="n">
        <v>4.55</v>
      </c>
      <c r="J5152" s="22" t="n">
        <v>0.689792</v>
      </c>
      <c r="K5152" s="22" t="n">
        <v>0.591444</v>
      </c>
      <c r="O5152" s="23"/>
    </row>
    <row r="5153" customFormat="false" ht="15" hidden="false" customHeight="false" outlineLevel="0" collapsed="false">
      <c r="A5153" s="22" t="s">
        <v>542</v>
      </c>
      <c r="B5153" s="22" t="n">
        <v>119</v>
      </c>
      <c r="C5153" s="22" t="n">
        <v>219</v>
      </c>
      <c r="D5153" s="22" t="n">
        <v>66</v>
      </c>
      <c r="E5153" s="22" t="n">
        <v>0</v>
      </c>
      <c r="F5153" s="22" t="n">
        <f aca="false">D5153/SUM(C5153:E5153)</f>
        <v>0.231578947368421</v>
      </c>
      <c r="G5153" s="22" t="n">
        <v>222.82</v>
      </c>
      <c r="H5153" s="22" t="n">
        <v>58.36</v>
      </c>
      <c r="I5153" s="22" t="n">
        <v>3.82</v>
      </c>
      <c r="J5153" s="22" t="n">
        <v>4.88733</v>
      </c>
      <c r="K5153" s="22" t="n">
        <v>0.020041</v>
      </c>
      <c r="O5153" s="23"/>
    </row>
    <row r="5154" customFormat="false" ht="15" hidden="false" customHeight="false" outlineLevel="0" collapsed="false">
      <c r="A5154" s="22" t="s">
        <v>3097</v>
      </c>
      <c r="B5154" s="22" t="n">
        <v>112</v>
      </c>
      <c r="C5154" s="22" t="n">
        <v>205</v>
      </c>
      <c r="D5154" s="22" t="n">
        <v>65</v>
      </c>
      <c r="E5154" s="22" t="n">
        <v>11</v>
      </c>
      <c r="F5154" s="22" t="n">
        <f aca="false">D5154/SUM(C5154:E5154)</f>
        <v>0.231316725978648</v>
      </c>
      <c r="G5154" s="22" t="n">
        <v>200.73</v>
      </c>
      <c r="H5154" s="22" t="n">
        <v>73.53</v>
      </c>
      <c r="I5154" s="22" t="n">
        <v>6.73</v>
      </c>
      <c r="J5154" s="22" t="n">
        <v>3.783187</v>
      </c>
      <c r="K5154" s="22" t="n">
        <v>0.064707</v>
      </c>
      <c r="O5154" s="23"/>
    </row>
    <row r="5155" customFormat="false" ht="15" hidden="false" customHeight="false" outlineLevel="0" collapsed="false">
      <c r="A5155" s="22" t="s">
        <v>3098</v>
      </c>
      <c r="B5155" s="22" t="n">
        <v>93</v>
      </c>
      <c r="C5155" s="22" t="n">
        <v>214</v>
      </c>
      <c r="D5155" s="22" t="n">
        <v>65</v>
      </c>
      <c r="E5155" s="22" t="n">
        <v>2</v>
      </c>
      <c r="F5155" s="22" t="n">
        <f aca="false">D5155/SUM(C5155:E5155)</f>
        <v>0.231316725978648</v>
      </c>
      <c r="G5155" s="22" t="n">
        <v>216.24</v>
      </c>
      <c r="H5155" s="22" t="n">
        <v>60.53</v>
      </c>
      <c r="I5155" s="22" t="n">
        <v>4.24</v>
      </c>
      <c r="J5155" s="22" t="n">
        <v>1.533555</v>
      </c>
      <c r="K5155" s="22" t="n">
        <v>0.278444</v>
      </c>
      <c r="O5155" s="23"/>
    </row>
    <row r="5156" customFormat="false" ht="15" hidden="false" customHeight="false" outlineLevel="0" collapsed="false">
      <c r="A5156" s="22" t="s">
        <v>1840</v>
      </c>
      <c r="B5156" s="22" t="n">
        <v>112</v>
      </c>
      <c r="C5156" s="22" t="n">
        <v>4</v>
      </c>
      <c r="D5156" s="22" t="n">
        <v>49</v>
      </c>
      <c r="E5156" s="22" t="n">
        <v>159</v>
      </c>
      <c r="F5156" s="22" t="n">
        <f aca="false">D5156/SUM(C5156:E5156)</f>
        <v>0.231132075471698</v>
      </c>
      <c r="G5156" s="22" t="n">
        <v>3.83</v>
      </c>
      <c r="H5156" s="22" t="n">
        <v>49.34</v>
      </c>
      <c r="I5156" s="22" t="n">
        <v>158.83</v>
      </c>
      <c r="J5156" s="22" t="n">
        <v>0.009907</v>
      </c>
      <c r="K5156" s="22" t="n">
        <v>1</v>
      </c>
      <c r="O5156" s="23"/>
    </row>
    <row r="5157" customFormat="false" ht="15" hidden="false" customHeight="false" outlineLevel="0" collapsed="false">
      <c r="A5157" s="22" t="s">
        <v>3025</v>
      </c>
      <c r="B5157" s="22" t="n">
        <v>11</v>
      </c>
      <c r="C5157" s="22" t="n">
        <v>168</v>
      </c>
      <c r="D5157" s="22" t="n">
        <v>52</v>
      </c>
      <c r="E5157" s="22" t="n">
        <v>5</v>
      </c>
      <c r="F5157" s="22" t="n">
        <f aca="false">D5157/SUM(C5157:E5157)</f>
        <v>0.231111111111111</v>
      </c>
      <c r="G5157" s="22" t="n">
        <v>167.27</v>
      </c>
      <c r="H5157" s="22" t="n">
        <v>53.46</v>
      </c>
      <c r="I5157" s="22" t="n">
        <v>4.27</v>
      </c>
      <c r="J5157" s="22" t="n">
        <v>0.167318</v>
      </c>
      <c r="K5157" s="22" t="n">
        <v>0.58368</v>
      </c>
      <c r="O5157" s="23"/>
    </row>
    <row r="5158" customFormat="false" ht="15" hidden="false" customHeight="false" outlineLevel="0" collapsed="false">
      <c r="A5158" s="22" t="s">
        <v>3099</v>
      </c>
      <c r="B5158" s="22" t="n">
        <v>67</v>
      </c>
      <c r="C5158" s="22" t="n">
        <v>208</v>
      </c>
      <c r="D5158" s="22" t="n">
        <v>64</v>
      </c>
      <c r="E5158" s="22" t="n">
        <v>5</v>
      </c>
      <c r="F5158" s="22" t="n">
        <f aca="false">D5158/SUM(C5158:E5158)</f>
        <v>0.231046931407942</v>
      </c>
      <c r="G5158" s="22" t="n">
        <v>207.94</v>
      </c>
      <c r="H5158" s="22" t="n">
        <v>64.12</v>
      </c>
      <c r="I5158" s="22" t="n">
        <v>4.94</v>
      </c>
      <c r="J5158" s="22" t="n">
        <v>0.000899</v>
      </c>
      <c r="K5158" s="22" t="n">
        <v>1</v>
      </c>
      <c r="O5158" s="23"/>
    </row>
    <row r="5159" customFormat="false" ht="15" hidden="false" customHeight="false" outlineLevel="0" collapsed="false">
      <c r="A5159" s="22" t="s">
        <v>3100</v>
      </c>
      <c r="B5159" s="22" t="n">
        <v>72</v>
      </c>
      <c r="C5159" s="22" t="n">
        <v>24</v>
      </c>
      <c r="D5159" s="22" t="n">
        <v>64</v>
      </c>
      <c r="E5159" s="22" t="n">
        <v>189</v>
      </c>
      <c r="F5159" s="22" t="n">
        <f aca="false">D5159/SUM(C5159:E5159)</f>
        <v>0.231046931407942</v>
      </c>
      <c r="G5159" s="22" t="n">
        <v>11.32</v>
      </c>
      <c r="H5159" s="22" t="n">
        <v>89.36</v>
      </c>
      <c r="I5159" s="22" t="n">
        <v>176.32</v>
      </c>
      <c r="J5159" s="22" t="n">
        <v>22.306333</v>
      </c>
      <c r="K5159" s="22" t="n">
        <v>9E-006</v>
      </c>
      <c r="O5159" s="23"/>
    </row>
    <row r="5160" customFormat="false" ht="15" hidden="false" customHeight="false" outlineLevel="0" collapsed="false">
      <c r="A5160" s="22" t="s">
        <v>3101</v>
      </c>
      <c r="B5160" s="22" t="n">
        <v>87</v>
      </c>
      <c r="C5160" s="22" t="n">
        <v>218</v>
      </c>
      <c r="D5160" s="22" t="n">
        <v>66</v>
      </c>
      <c r="E5160" s="22" t="n">
        <v>2</v>
      </c>
      <c r="F5160" s="22" t="n">
        <f aca="false">D5160/SUM(C5160:E5160)</f>
        <v>0.230769230769231</v>
      </c>
      <c r="G5160" s="22" t="n">
        <v>220.28</v>
      </c>
      <c r="H5160" s="22" t="n">
        <v>61.43</v>
      </c>
      <c r="I5160" s="22" t="n">
        <v>4.28</v>
      </c>
      <c r="J5160" s="22" t="n">
        <v>1.580188</v>
      </c>
      <c r="K5160" s="22" t="n">
        <v>0.278049</v>
      </c>
      <c r="O5160" s="23"/>
    </row>
    <row r="5161" customFormat="false" ht="15" hidden="false" customHeight="false" outlineLevel="0" collapsed="false">
      <c r="A5161" s="22" t="s">
        <v>3102</v>
      </c>
      <c r="B5161" s="22" t="n">
        <v>111</v>
      </c>
      <c r="C5161" s="22" t="n">
        <v>186</v>
      </c>
      <c r="D5161" s="22" t="n">
        <v>57</v>
      </c>
      <c r="E5161" s="22" t="n">
        <v>4</v>
      </c>
      <c r="F5161" s="22" t="n">
        <f aca="false">D5161/SUM(C5161:E5161)</f>
        <v>0.230769230769231</v>
      </c>
      <c r="G5161" s="22" t="n">
        <v>186.28</v>
      </c>
      <c r="H5161" s="22" t="n">
        <v>56.45</v>
      </c>
      <c r="I5161" s="22" t="n">
        <v>4.28</v>
      </c>
      <c r="J5161" s="22" t="n">
        <v>0.023675</v>
      </c>
      <c r="K5161" s="22" t="n">
        <v>1</v>
      </c>
      <c r="O5161" s="23"/>
    </row>
    <row r="5162" customFormat="false" ht="15" hidden="false" customHeight="false" outlineLevel="0" collapsed="false">
      <c r="A5162" s="22" t="s">
        <v>1100</v>
      </c>
      <c r="B5162" s="22" t="n">
        <v>35</v>
      </c>
      <c r="C5162" s="22" t="n">
        <v>188</v>
      </c>
      <c r="D5162" s="22" t="n">
        <v>60</v>
      </c>
      <c r="E5162" s="22" t="n">
        <v>12</v>
      </c>
      <c r="F5162" s="22" t="n">
        <f aca="false">D5162/SUM(C5162:E5162)</f>
        <v>0.230769230769231</v>
      </c>
      <c r="G5162" s="22" t="n">
        <v>182.78</v>
      </c>
      <c r="H5162" s="22" t="n">
        <v>70.43</v>
      </c>
      <c r="I5162" s="22" t="n">
        <v>6.78</v>
      </c>
      <c r="J5162" s="22" t="n">
        <v>5.702708</v>
      </c>
      <c r="K5162" s="22" t="n">
        <v>0.021307</v>
      </c>
      <c r="O5162" s="23"/>
    </row>
    <row r="5163" customFormat="false" ht="15" hidden="false" customHeight="false" outlineLevel="0" collapsed="false">
      <c r="A5163" s="22" t="s">
        <v>3103</v>
      </c>
      <c r="B5163" s="22" t="n">
        <v>48</v>
      </c>
      <c r="C5163" s="22" t="n">
        <v>217</v>
      </c>
      <c r="D5163" s="22" t="n">
        <v>66</v>
      </c>
      <c r="E5163" s="22" t="n">
        <v>3</v>
      </c>
      <c r="F5163" s="22" t="n">
        <f aca="false">D5163/SUM(C5163:E5163)</f>
        <v>0.230769230769231</v>
      </c>
      <c r="G5163" s="22" t="n">
        <v>218.53</v>
      </c>
      <c r="H5163" s="22" t="n">
        <v>62.94</v>
      </c>
      <c r="I5163" s="22" t="n">
        <v>4.53</v>
      </c>
      <c r="J5163" s="22" t="n">
        <v>0.677375</v>
      </c>
      <c r="K5163" s="22" t="n">
        <v>0.59145</v>
      </c>
      <c r="O5163" s="23"/>
    </row>
    <row r="5164" customFormat="false" ht="15" hidden="false" customHeight="false" outlineLevel="0" collapsed="false">
      <c r="A5164" s="22" t="s">
        <v>3104</v>
      </c>
      <c r="B5164" s="22" t="n">
        <v>98</v>
      </c>
      <c r="C5164" s="22" t="n">
        <v>2</v>
      </c>
      <c r="D5164" s="22" t="n">
        <v>66</v>
      </c>
      <c r="E5164" s="22" t="n">
        <v>218</v>
      </c>
      <c r="F5164" s="22" t="n">
        <f aca="false">D5164/SUM(C5164:E5164)</f>
        <v>0.230769230769231</v>
      </c>
      <c r="G5164" s="22" t="n">
        <v>4.28</v>
      </c>
      <c r="H5164" s="22" t="n">
        <v>61.43</v>
      </c>
      <c r="I5164" s="22" t="n">
        <v>220.28</v>
      </c>
      <c r="J5164" s="22" t="n">
        <v>1.580188</v>
      </c>
      <c r="K5164" s="22" t="n">
        <v>0.278049</v>
      </c>
      <c r="O5164" s="23"/>
    </row>
    <row r="5165" customFormat="false" ht="15" hidden="false" customHeight="false" outlineLevel="0" collapsed="false">
      <c r="A5165" s="22" t="s">
        <v>3105</v>
      </c>
      <c r="B5165" s="22" t="n">
        <v>51</v>
      </c>
      <c r="C5165" s="22" t="n">
        <v>1</v>
      </c>
      <c r="D5165" s="22" t="n">
        <v>65</v>
      </c>
      <c r="E5165" s="22" t="n">
        <v>216</v>
      </c>
      <c r="F5165" s="22" t="n">
        <f aca="false">D5165/SUM(C5165:E5165)</f>
        <v>0.230496453900709</v>
      </c>
      <c r="G5165" s="22" t="n">
        <v>3.98</v>
      </c>
      <c r="H5165" s="22" t="n">
        <v>59.04</v>
      </c>
      <c r="I5165" s="22" t="n">
        <v>218.98</v>
      </c>
      <c r="J5165" s="22" t="n">
        <v>2.872921</v>
      </c>
      <c r="K5165" s="22" t="n">
        <v>0.147696</v>
      </c>
      <c r="O5165" s="23"/>
    </row>
    <row r="5166" customFormat="false" ht="15" hidden="false" customHeight="false" outlineLevel="0" collapsed="false">
      <c r="A5166" s="22" t="s">
        <v>3106</v>
      </c>
      <c r="B5166" s="22" t="n">
        <v>52</v>
      </c>
      <c r="C5166" s="22" t="n">
        <v>184</v>
      </c>
      <c r="D5166" s="22" t="n">
        <v>56</v>
      </c>
      <c r="E5166" s="22" t="n">
        <v>3</v>
      </c>
      <c r="F5166" s="22" t="n">
        <f aca="false">D5166/SUM(C5166:E5166)</f>
        <v>0.230452674897119</v>
      </c>
      <c r="G5166" s="22" t="n">
        <v>184.95</v>
      </c>
      <c r="H5166" s="22" t="n">
        <v>54.09</v>
      </c>
      <c r="I5166" s="22" t="n">
        <v>3.95</v>
      </c>
      <c r="J5166" s="22" t="n">
        <v>0.302822</v>
      </c>
      <c r="K5166" s="22" t="n">
        <v>0.776044</v>
      </c>
      <c r="O5166" s="23"/>
    </row>
    <row r="5167" customFormat="false" ht="15" hidden="false" customHeight="false" outlineLevel="0" collapsed="false">
      <c r="A5167" s="22" t="s">
        <v>3107</v>
      </c>
      <c r="B5167" s="22" t="n">
        <v>84</v>
      </c>
      <c r="C5167" s="22" t="n">
        <v>174</v>
      </c>
      <c r="D5167" s="22" t="n">
        <v>53</v>
      </c>
      <c r="E5167" s="22" t="n">
        <v>3</v>
      </c>
      <c r="F5167" s="22" t="n">
        <f aca="false">D5167/SUM(C5167:E5167)</f>
        <v>0.230434782608696</v>
      </c>
      <c r="G5167" s="22" t="n">
        <v>174.78</v>
      </c>
      <c r="H5167" s="22" t="n">
        <v>51.43</v>
      </c>
      <c r="I5167" s="22" t="n">
        <v>3.78</v>
      </c>
      <c r="J5167" s="22" t="n">
        <v>0.213602</v>
      </c>
      <c r="K5167" s="22" t="n">
        <v>1</v>
      </c>
      <c r="O5167" s="23"/>
    </row>
    <row r="5168" customFormat="false" ht="15" hidden="false" customHeight="false" outlineLevel="0" collapsed="false">
      <c r="A5168" s="22" t="s">
        <v>3108</v>
      </c>
      <c r="B5168" s="22" t="n">
        <v>54</v>
      </c>
      <c r="C5168" s="22" t="n">
        <v>3</v>
      </c>
      <c r="D5168" s="22" t="n">
        <v>53</v>
      </c>
      <c r="E5168" s="22" t="n">
        <v>174</v>
      </c>
      <c r="F5168" s="22" t="n">
        <f aca="false">D5168/SUM(C5168:E5168)</f>
        <v>0.230434782608696</v>
      </c>
      <c r="G5168" s="22" t="n">
        <v>3.78</v>
      </c>
      <c r="H5168" s="22" t="n">
        <v>51.43</v>
      </c>
      <c r="I5168" s="22" t="n">
        <v>174.78</v>
      </c>
      <c r="J5168" s="22" t="n">
        <v>0.213602</v>
      </c>
      <c r="K5168" s="22" t="n">
        <v>1</v>
      </c>
      <c r="O5168" s="23"/>
    </row>
    <row r="5169" customFormat="false" ht="15" hidden="false" customHeight="false" outlineLevel="0" collapsed="false">
      <c r="A5169" s="22" t="s">
        <v>3109</v>
      </c>
      <c r="B5169" s="22" t="n">
        <v>27</v>
      </c>
      <c r="C5169" s="22" t="n">
        <v>4</v>
      </c>
      <c r="D5169" s="22" t="n">
        <v>38</v>
      </c>
      <c r="E5169" s="22" t="n">
        <v>123</v>
      </c>
      <c r="F5169" s="22" t="n">
        <f aca="false">D5169/SUM(C5169:E5169)</f>
        <v>0.23030303030303</v>
      </c>
      <c r="G5169" s="22" t="n">
        <v>3.21</v>
      </c>
      <c r="H5169" s="22" t="n">
        <v>39.59</v>
      </c>
      <c r="I5169" s="22" t="n">
        <v>122.21</v>
      </c>
      <c r="J5169" s="22" t="n">
        <v>0.265457</v>
      </c>
      <c r="K5169" s="22" t="n">
        <v>0.524956</v>
      </c>
      <c r="O5169" s="23"/>
    </row>
    <row r="5170" customFormat="false" ht="15" hidden="false" customHeight="false" outlineLevel="0" collapsed="false">
      <c r="A5170" s="22" t="s">
        <v>1585</v>
      </c>
      <c r="B5170" s="22" t="n">
        <v>32</v>
      </c>
      <c r="C5170" s="22" t="n">
        <v>214</v>
      </c>
      <c r="D5170" s="22" t="n">
        <v>64</v>
      </c>
      <c r="E5170" s="22" t="n">
        <v>0</v>
      </c>
      <c r="F5170" s="22" t="n">
        <f aca="false">D5170/SUM(C5170:E5170)</f>
        <v>0.230215827338129</v>
      </c>
      <c r="G5170" s="22" t="n">
        <v>217.68</v>
      </c>
      <c r="H5170" s="22" t="n">
        <v>56.63</v>
      </c>
      <c r="I5170" s="22" t="n">
        <v>3.68</v>
      </c>
      <c r="J5170" s="22" t="n">
        <v>4.704078</v>
      </c>
      <c r="K5170" s="22" t="n">
        <v>0.033209</v>
      </c>
      <c r="O5170" s="23"/>
    </row>
    <row r="5171" customFormat="false" ht="15" hidden="false" customHeight="false" outlineLevel="0" collapsed="false">
      <c r="A5171" s="22" t="s">
        <v>1880</v>
      </c>
      <c r="B5171" s="22" t="n">
        <v>127</v>
      </c>
      <c r="C5171" s="22" t="n">
        <v>180</v>
      </c>
      <c r="D5171" s="22" t="n">
        <v>60</v>
      </c>
      <c r="E5171" s="22" t="n">
        <v>21</v>
      </c>
      <c r="F5171" s="22" t="n">
        <f aca="false">D5171/SUM(C5171:E5171)</f>
        <v>0.229885057471264</v>
      </c>
      <c r="G5171" s="22" t="n">
        <v>168.97</v>
      </c>
      <c r="H5171" s="22" t="n">
        <v>82.07</v>
      </c>
      <c r="I5171" s="22" t="n">
        <v>9.97</v>
      </c>
      <c r="J5171" s="22" t="n">
        <v>18.873243</v>
      </c>
      <c r="K5171" s="22" t="n">
        <v>4.5E-005</v>
      </c>
      <c r="O5171" s="23"/>
    </row>
    <row r="5172" customFormat="false" ht="15" hidden="false" customHeight="false" outlineLevel="0" collapsed="false">
      <c r="A5172" s="22" t="s">
        <v>3110</v>
      </c>
      <c r="B5172" s="22" t="n">
        <v>24</v>
      </c>
      <c r="C5172" s="22" t="n">
        <v>197</v>
      </c>
      <c r="D5172" s="22" t="n">
        <v>59</v>
      </c>
      <c r="E5172" s="22" t="n">
        <v>1</v>
      </c>
      <c r="F5172" s="22" t="n">
        <f aca="false">D5172/SUM(C5172:E5172)</f>
        <v>0.229571984435798</v>
      </c>
      <c r="G5172" s="22" t="n">
        <v>199.62</v>
      </c>
      <c r="H5172" s="22" t="n">
        <v>53.76</v>
      </c>
      <c r="I5172" s="22" t="n">
        <v>3.62</v>
      </c>
      <c r="J5172" s="22" t="n">
        <v>2.440899</v>
      </c>
      <c r="K5172" s="22" t="n">
        <v>0.223867</v>
      </c>
      <c r="O5172" s="23"/>
    </row>
    <row r="5173" customFormat="false" ht="15" hidden="false" customHeight="false" outlineLevel="0" collapsed="false">
      <c r="A5173" s="22" t="s">
        <v>3111</v>
      </c>
      <c r="B5173" s="22" t="n">
        <v>71</v>
      </c>
      <c r="C5173" s="22" t="n">
        <v>4</v>
      </c>
      <c r="D5173" s="22" t="n">
        <v>42</v>
      </c>
      <c r="E5173" s="22" t="n">
        <v>137</v>
      </c>
      <c r="F5173" s="22" t="n">
        <f aca="false">D5173/SUM(C5173:E5173)</f>
        <v>0.229508196721311</v>
      </c>
      <c r="G5173" s="22" t="n">
        <v>3.42</v>
      </c>
      <c r="H5173" s="22" t="n">
        <v>43.17</v>
      </c>
      <c r="I5173" s="22" t="n">
        <v>136.42</v>
      </c>
      <c r="J5173" s="22" t="n">
        <v>0.134284</v>
      </c>
      <c r="K5173" s="22" t="n">
        <v>0.751496</v>
      </c>
      <c r="O5173" s="23"/>
    </row>
    <row r="5174" customFormat="false" ht="15" hidden="false" customHeight="false" outlineLevel="0" collapsed="false">
      <c r="A5174" s="22" t="s">
        <v>3112</v>
      </c>
      <c r="B5174" s="22" t="n">
        <v>116</v>
      </c>
      <c r="C5174" s="22" t="n">
        <v>4</v>
      </c>
      <c r="D5174" s="22" t="n">
        <v>64</v>
      </c>
      <c r="E5174" s="22" t="n">
        <v>211</v>
      </c>
      <c r="F5174" s="22" t="n">
        <f aca="false">D5174/SUM(C5174:E5174)</f>
        <v>0.229390681003584</v>
      </c>
      <c r="G5174" s="22" t="n">
        <v>4.65</v>
      </c>
      <c r="H5174" s="22" t="n">
        <v>62.71</v>
      </c>
      <c r="I5174" s="22" t="n">
        <v>211.65</v>
      </c>
      <c r="J5174" s="22" t="n">
        <v>0.118122</v>
      </c>
      <c r="K5174" s="22" t="n">
        <v>1</v>
      </c>
      <c r="O5174" s="23"/>
    </row>
    <row r="5175" customFormat="false" ht="15" hidden="false" customHeight="false" outlineLevel="0" collapsed="false">
      <c r="A5175" s="22" t="s">
        <v>3113</v>
      </c>
      <c r="B5175" s="22" t="n">
        <v>82</v>
      </c>
      <c r="C5175" s="22" t="n">
        <v>198</v>
      </c>
      <c r="D5175" s="22" t="n">
        <v>61</v>
      </c>
      <c r="E5175" s="22" t="n">
        <v>7</v>
      </c>
      <c r="F5175" s="22" t="n">
        <f aca="false">D5175/SUM(C5175:E5175)</f>
        <v>0.229323308270677</v>
      </c>
      <c r="G5175" s="22" t="n">
        <v>196.29</v>
      </c>
      <c r="H5175" s="22" t="n">
        <v>64.43</v>
      </c>
      <c r="I5175" s="22" t="n">
        <v>5.29</v>
      </c>
      <c r="J5175" s="22" t="n">
        <v>0.752489</v>
      </c>
      <c r="K5175" s="22" t="n">
        <v>0.44314</v>
      </c>
      <c r="O5175" s="23"/>
    </row>
    <row r="5176" customFormat="false" ht="15" hidden="false" customHeight="false" outlineLevel="0" collapsed="false">
      <c r="A5176" s="22" t="s">
        <v>3114</v>
      </c>
      <c r="B5176" s="22" t="n">
        <v>37</v>
      </c>
      <c r="C5176" s="22" t="n">
        <v>120</v>
      </c>
      <c r="D5176" s="22" t="n">
        <v>36</v>
      </c>
      <c r="E5176" s="22" t="n">
        <v>1</v>
      </c>
      <c r="F5176" s="22" t="n">
        <f aca="false">D5176/SUM(C5176:E5176)</f>
        <v>0.229299363057325</v>
      </c>
      <c r="G5176" s="22" t="n">
        <v>121.3</v>
      </c>
      <c r="H5176" s="22" t="n">
        <v>33.4</v>
      </c>
      <c r="I5176" s="22" t="n">
        <v>2.3</v>
      </c>
      <c r="J5176" s="22" t="n">
        <v>0.950374</v>
      </c>
      <c r="K5176" s="22" t="n">
        <v>0.702394</v>
      </c>
      <c r="O5176" s="23"/>
    </row>
    <row r="5177" customFormat="false" ht="15" hidden="false" customHeight="false" outlineLevel="0" collapsed="false">
      <c r="A5177" s="22" t="s">
        <v>3115</v>
      </c>
      <c r="B5177" s="22" t="n">
        <v>116</v>
      </c>
      <c r="C5177" s="22" t="n">
        <v>6</v>
      </c>
      <c r="D5177" s="22" t="n">
        <v>55</v>
      </c>
      <c r="E5177" s="22" t="n">
        <v>179</v>
      </c>
      <c r="F5177" s="22" t="n">
        <f aca="false">D5177/SUM(C5177:E5177)</f>
        <v>0.229166666666667</v>
      </c>
      <c r="G5177" s="22" t="n">
        <v>4.68</v>
      </c>
      <c r="H5177" s="22" t="n">
        <v>57.65</v>
      </c>
      <c r="I5177" s="22" t="n">
        <v>177.68</v>
      </c>
      <c r="J5177" s="22" t="n">
        <v>0.506352</v>
      </c>
      <c r="K5177" s="22" t="n">
        <v>0.425805</v>
      </c>
      <c r="O5177" s="23"/>
    </row>
    <row r="5178" customFormat="false" ht="15" hidden="false" customHeight="false" outlineLevel="0" collapsed="false">
      <c r="A5178" s="22" t="s">
        <v>3116</v>
      </c>
      <c r="B5178" s="22" t="n">
        <v>94</v>
      </c>
      <c r="C5178" s="22" t="n">
        <v>8</v>
      </c>
      <c r="D5178" s="22" t="n">
        <v>63</v>
      </c>
      <c r="E5178" s="22" t="n">
        <v>204</v>
      </c>
      <c r="F5178" s="22" t="n">
        <f aca="false">D5178/SUM(C5178:E5178)</f>
        <v>0.229090909090909</v>
      </c>
      <c r="G5178" s="22" t="n">
        <v>5.67</v>
      </c>
      <c r="H5178" s="22" t="n">
        <v>67.65</v>
      </c>
      <c r="I5178" s="22" t="n">
        <v>201.67</v>
      </c>
      <c r="J5178" s="22" t="n">
        <v>1.3007</v>
      </c>
      <c r="K5178" s="22" t="n">
        <v>0.227404</v>
      </c>
      <c r="O5178" s="23"/>
    </row>
    <row r="5179" customFormat="false" ht="15" hidden="false" customHeight="false" outlineLevel="0" collapsed="false">
      <c r="A5179" s="22" t="s">
        <v>1811</v>
      </c>
      <c r="B5179" s="22" t="n">
        <v>69</v>
      </c>
      <c r="C5179" s="22" t="n">
        <v>211</v>
      </c>
      <c r="D5179" s="22" t="n">
        <v>63</v>
      </c>
      <c r="E5179" s="22" t="n">
        <v>1</v>
      </c>
      <c r="F5179" s="22" t="n">
        <f aca="false">D5179/SUM(C5179:E5179)</f>
        <v>0.229090909090909</v>
      </c>
      <c r="G5179" s="22" t="n">
        <v>213.84</v>
      </c>
      <c r="H5179" s="22" t="n">
        <v>57.32</v>
      </c>
      <c r="I5179" s="22" t="n">
        <v>3.84</v>
      </c>
      <c r="J5179" s="22" t="n">
        <v>2.702231</v>
      </c>
      <c r="K5179" s="22" t="n">
        <v>0.145009</v>
      </c>
      <c r="O5179" s="23"/>
    </row>
    <row r="5180" customFormat="false" ht="15" hidden="false" customHeight="false" outlineLevel="0" collapsed="false">
      <c r="A5180" s="22" t="s">
        <v>2583</v>
      </c>
      <c r="B5180" s="22" t="n">
        <v>51</v>
      </c>
      <c r="C5180" s="22" t="n">
        <v>200</v>
      </c>
      <c r="D5180" s="22" t="n">
        <v>60</v>
      </c>
      <c r="E5180" s="22" t="n">
        <v>2</v>
      </c>
      <c r="F5180" s="22" t="n">
        <f aca="false">D5180/SUM(C5180:E5180)</f>
        <v>0.229007633587786</v>
      </c>
      <c r="G5180" s="22" t="n">
        <v>201.91</v>
      </c>
      <c r="H5180" s="22" t="n">
        <v>56.18</v>
      </c>
      <c r="I5180" s="22" t="n">
        <v>3.91</v>
      </c>
      <c r="J5180" s="22" t="n">
        <v>1.209165</v>
      </c>
      <c r="K5180" s="22" t="n">
        <v>0.391199</v>
      </c>
      <c r="O5180" s="23"/>
    </row>
    <row r="5181" customFormat="false" ht="15" hidden="false" customHeight="false" outlineLevel="0" collapsed="false">
      <c r="A5181" s="22" t="s">
        <v>1927</v>
      </c>
      <c r="B5181" s="22" t="n">
        <v>60</v>
      </c>
      <c r="C5181" s="22" t="n">
        <v>209</v>
      </c>
      <c r="D5181" s="22" t="n">
        <v>62</v>
      </c>
      <c r="E5181" s="22" t="n">
        <v>0</v>
      </c>
      <c r="F5181" s="22" t="n">
        <f aca="false">D5181/SUM(C5181:E5181)</f>
        <v>0.228782287822878</v>
      </c>
      <c r="G5181" s="22" t="n">
        <v>212.55</v>
      </c>
      <c r="H5181" s="22" t="n">
        <v>54.91</v>
      </c>
      <c r="I5181" s="22" t="n">
        <v>3.55</v>
      </c>
      <c r="J5181" s="22" t="n">
        <v>4.521372</v>
      </c>
      <c r="K5181" s="22" t="n">
        <v>0.032244</v>
      </c>
      <c r="O5181" s="23"/>
    </row>
    <row r="5182" customFormat="false" ht="15" hidden="false" customHeight="false" outlineLevel="0" collapsed="false">
      <c r="A5182" s="22" t="s">
        <v>814</v>
      </c>
      <c r="B5182" s="22" t="n">
        <v>93</v>
      </c>
      <c r="C5182" s="22" t="n">
        <v>205</v>
      </c>
      <c r="D5182" s="22" t="n">
        <v>62</v>
      </c>
      <c r="E5182" s="22" t="n">
        <v>4</v>
      </c>
      <c r="F5182" s="22" t="n">
        <f aca="false">D5182/SUM(C5182:E5182)</f>
        <v>0.228782287822878</v>
      </c>
      <c r="G5182" s="22" t="n">
        <v>205.52</v>
      </c>
      <c r="H5182" s="22" t="n">
        <v>60.96</v>
      </c>
      <c r="I5182" s="22" t="n">
        <v>4.52</v>
      </c>
      <c r="J5182" s="22" t="n">
        <v>0.078967</v>
      </c>
      <c r="K5182" s="22" t="n">
        <v>1</v>
      </c>
      <c r="O5182" s="23"/>
    </row>
    <row r="5183" customFormat="false" ht="15" hidden="false" customHeight="false" outlineLevel="0" collapsed="false">
      <c r="A5183" s="22" t="s">
        <v>3117</v>
      </c>
      <c r="B5183" s="22" t="n">
        <v>8</v>
      </c>
      <c r="C5183" s="22" t="n">
        <v>212</v>
      </c>
      <c r="D5183" s="22" t="n">
        <v>64</v>
      </c>
      <c r="E5183" s="22" t="n">
        <v>4</v>
      </c>
      <c r="F5183" s="22" t="n">
        <f aca="false">D5183/SUM(C5183:E5183)</f>
        <v>0.228571428571429</v>
      </c>
      <c r="G5183" s="22" t="n">
        <v>212.63</v>
      </c>
      <c r="H5183" s="22" t="n">
        <v>62.74</v>
      </c>
      <c r="I5183" s="22" t="n">
        <v>4.63</v>
      </c>
      <c r="J5183" s="22" t="n">
        <v>0.112408</v>
      </c>
      <c r="K5183" s="22" t="n">
        <v>1</v>
      </c>
      <c r="O5183" s="23"/>
    </row>
    <row r="5184" customFormat="false" ht="15" hidden="false" customHeight="false" outlineLevel="0" collapsed="false">
      <c r="A5184" s="22" t="s">
        <v>3118</v>
      </c>
      <c r="B5184" s="22" t="n">
        <v>75</v>
      </c>
      <c r="C5184" s="22" t="n">
        <v>214</v>
      </c>
      <c r="D5184" s="22" t="n">
        <v>64</v>
      </c>
      <c r="E5184" s="22" t="n">
        <v>2</v>
      </c>
      <c r="F5184" s="22" t="n">
        <f aca="false">D5184/SUM(C5184:E5184)</f>
        <v>0.228571428571429</v>
      </c>
      <c r="G5184" s="22" t="n">
        <v>216.13</v>
      </c>
      <c r="H5184" s="22" t="n">
        <v>59.74</v>
      </c>
      <c r="I5184" s="22" t="n">
        <v>4.13</v>
      </c>
      <c r="J5184" s="22" t="n">
        <v>1.421748</v>
      </c>
      <c r="K5184" s="22" t="n">
        <v>0.395894</v>
      </c>
      <c r="O5184" s="23"/>
    </row>
    <row r="5185" customFormat="false" ht="15" hidden="false" customHeight="false" outlineLevel="0" collapsed="false">
      <c r="A5185" s="22" t="s">
        <v>3119</v>
      </c>
      <c r="B5185" s="22" t="n">
        <v>83</v>
      </c>
      <c r="C5185" s="22" t="n">
        <v>1</v>
      </c>
      <c r="D5185" s="22" t="n">
        <v>63</v>
      </c>
      <c r="E5185" s="22" t="n">
        <v>212</v>
      </c>
      <c r="F5185" s="22" t="n">
        <f aca="false">D5185/SUM(C5185:E5185)</f>
        <v>0.228260869565217</v>
      </c>
      <c r="G5185" s="22" t="n">
        <v>3.83</v>
      </c>
      <c r="H5185" s="22" t="n">
        <v>57.35</v>
      </c>
      <c r="I5185" s="22" t="n">
        <v>214.83</v>
      </c>
      <c r="J5185" s="22" t="n">
        <v>2.682946</v>
      </c>
      <c r="K5185" s="22" t="n">
        <v>0.145047</v>
      </c>
      <c r="O5185" s="23"/>
    </row>
    <row r="5186" customFormat="false" ht="15" hidden="false" customHeight="false" outlineLevel="0" collapsed="false">
      <c r="A5186" s="22" t="s">
        <v>3120</v>
      </c>
      <c r="B5186" s="22" t="n">
        <v>25</v>
      </c>
      <c r="C5186" s="22" t="n">
        <v>5</v>
      </c>
      <c r="D5186" s="22" t="n">
        <v>47</v>
      </c>
      <c r="E5186" s="22" t="n">
        <v>154</v>
      </c>
      <c r="F5186" s="22" t="n">
        <f aca="false">D5186/SUM(C5186:E5186)</f>
        <v>0.228155339805825</v>
      </c>
      <c r="G5186" s="22" t="n">
        <v>3.94</v>
      </c>
      <c r="H5186" s="22" t="n">
        <v>49.11</v>
      </c>
      <c r="I5186" s="22" t="n">
        <v>152.94</v>
      </c>
      <c r="J5186" s="22" t="n">
        <v>0.381678</v>
      </c>
      <c r="K5186" s="22" t="n">
        <v>0.555564</v>
      </c>
      <c r="O5186" s="23"/>
    </row>
    <row r="5187" customFormat="false" ht="15" hidden="false" customHeight="false" outlineLevel="0" collapsed="false">
      <c r="A5187" s="22" t="s">
        <v>3121</v>
      </c>
      <c r="B5187" s="22" t="n">
        <v>23</v>
      </c>
      <c r="C5187" s="22" t="n">
        <v>213</v>
      </c>
      <c r="D5187" s="22" t="n">
        <v>65</v>
      </c>
      <c r="E5187" s="22" t="n">
        <v>7</v>
      </c>
      <c r="F5187" s="22" t="n">
        <f aca="false">D5187/SUM(C5187:E5187)</f>
        <v>0.228070175438596</v>
      </c>
      <c r="G5187" s="22" t="n">
        <v>211.47</v>
      </c>
      <c r="H5187" s="22" t="n">
        <v>68.05</v>
      </c>
      <c r="I5187" s="22" t="n">
        <v>5.47</v>
      </c>
      <c r="J5187" s="22" t="n">
        <v>0.572831</v>
      </c>
      <c r="K5187" s="22" t="n">
        <v>0.454554</v>
      </c>
      <c r="O5187" s="23"/>
    </row>
    <row r="5188" customFormat="false" ht="15" hidden="false" customHeight="false" outlineLevel="0" collapsed="false">
      <c r="A5188" s="22" t="s">
        <v>147</v>
      </c>
      <c r="B5188" s="22" t="n">
        <v>50</v>
      </c>
      <c r="C5188" s="22" t="n">
        <v>0</v>
      </c>
      <c r="D5188" s="22" t="n">
        <v>39</v>
      </c>
      <c r="E5188" s="22" t="n">
        <v>132</v>
      </c>
      <c r="F5188" s="22" t="n">
        <f aca="false">D5188/SUM(C5188:E5188)</f>
        <v>0.228070175438596</v>
      </c>
      <c r="G5188" s="22" t="n">
        <v>2.22</v>
      </c>
      <c r="H5188" s="22" t="n">
        <v>34.55</v>
      </c>
      <c r="I5188" s="22" t="n">
        <v>134.22</v>
      </c>
      <c r="J5188" s="22" t="n">
        <v>2.832958</v>
      </c>
      <c r="K5188" s="22" t="n">
        <v>0.133383</v>
      </c>
      <c r="O5188" s="23"/>
    </row>
    <row r="5189" customFormat="false" ht="15" hidden="false" customHeight="false" outlineLevel="0" collapsed="false">
      <c r="A5189" s="22" t="s">
        <v>147</v>
      </c>
      <c r="B5189" s="22" t="n">
        <v>56</v>
      </c>
      <c r="C5189" s="22" t="n">
        <v>0</v>
      </c>
      <c r="D5189" s="22" t="n">
        <v>39</v>
      </c>
      <c r="E5189" s="22" t="n">
        <v>132</v>
      </c>
      <c r="F5189" s="22" t="n">
        <f aca="false">D5189/SUM(C5189:E5189)</f>
        <v>0.228070175438596</v>
      </c>
      <c r="G5189" s="22" t="n">
        <v>2.22</v>
      </c>
      <c r="H5189" s="22" t="n">
        <v>34.55</v>
      </c>
      <c r="I5189" s="22" t="n">
        <v>134.22</v>
      </c>
      <c r="J5189" s="22" t="n">
        <v>2.832958</v>
      </c>
      <c r="K5189" s="22" t="n">
        <v>0.133383</v>
      </c>
      <c r="O5189" s="23"/>
    </row>
    <row r="5190" customFormat="false" ht="15" hidden="false" customHeight="false" outlineLevel="0" collapsed="false">
      <c r="A5190" s="22" t="s">
        <v>3122</v>
      </c>
      <c r="B5190" s="22" t="n">
        <v>26</v>
      </c>
      <c r="C5190" s="22" t="n">
        <v>214</v>
      </c>
      <c r="D5190" s="22" t="n">
        <v>64</v>
      </c>
      <c r="E5190" s="22" t="n">
        <v>3</v>
      </c>
      <c r="F5190" s="22" t="n">
        <f aca="false">D5190/SUM(C5190:E5190)</f>
        <v>0.227758007117438</v>
      </c>
      <c r="G5190" s="22" t="n">
        <v>215.36</v>
      </c>
      <c r="H5190" s="22" t="n">
        <v>61.28</v>
      </c>
      <c r="I5190" s="22" t="n">
        <v>4.36</v>
      </c>
      <c r="J5190" s="22" t="n">
        <v>0.553129</v>
      </c>
      <c r="K5190" s="22" t="n">
        <v>0.591784</v>
      </c>
      <c r="O5190" s="23"/>
    </row>
    <row r="5191" customFormat="false" ht="15" hidden="false" customHeight="false" outlineLevel="0" collapsed="false">
      <c r="A5191" s="22" t="s">
        <v>3064</v>
      </c>
      <c r="B5191" s="22" t="n">
        <v>122</v>
      </c>
      <c r="C5191" s="22" t="n">
        <v>20</v>
      </c>
      <c r="D5191" s="22" t="n">
        <v>56</v>
      </c>
      <c r="E5191" s="22" t="n">
        <v>170</v>
      </c>
      <c r="F5191" s="22" t="n">
        <f aca="false">D5191/SUM(C5191:E5191)</f>
        <v>0.227642276422764</v>
      </c>
      <c r="G5191" s="22" t="n">
        <v>9.37</v>
      </c>
      <c r="H5191" s="22" t="n">
        <v>77.27</v>
      </c>
      <c r="I5191" s="22" t="n">
        <v>159.37</v>
      </c>
      <c r="J5191" s="22" t="n">
        <v>18.637932</v>
      </c>
      <c r="K5191" s="22" t="n">
        <v>5.6E-005</v>
      </c>
      <c r="O5191" s="23"/>
    </row>
    <row r="5192" customFormat="false" ht="15" hidden="false" customHeight="false" outlineLevel="0" collapsed="false">
      <c r="A5192" s="22" t="s">
        <v>3123</v>
      </c>
      <c r="B5192" s="22" t="n">
        <v>81</v>
      </c>
      <c r="C5192" s="22" t="n">
        <v>3</v>
      </c>
      <c r="D5192" s="22" t="n">
        <v>48</v>
      </c>
      <c r="E5192" s="22" t="n">
        <v>160</v>
      </c>
      <c r="F5192" s="22" t="n">
        <f aca="false">D5192/SUM(C5192:E5192)</f>
        <v>0.227488151658768</v>
      </c>
      <c r="G5192" s="22" t="n">
        <v>3.45</v>
      </c>
      <c r="H5192" s="22" t="n">
        <v>47.09</v>
      </c>
      <c r="I5192" s="22" t="n">
        <v>160.45</v>
      </c>
      <c r="J5192" s="22" t="n">
        <v>0.078788</v>
      </c>
      <c r="K5192" s="22" t="n">
        <v>1</v>
      </c>
      <c r="O5192" s="23"/>
    </row>
    <row r="5193" customFormat="false" ht="15" hidden="false" customHeight="false" outlineLevel="0" collapsed="false">
      <c r="A5193" s="22" t="s">
        <v>3124</v>
      </c>
      <c r="B5193" s="22" t="n">
        <v>73</v>
      </c>
      <c r="C5193" s="22" t="n">
        <v>192</v>
      </c>
      <c r="D5193" s="22" t="n">
        <v>58</v>
      </c>
      <c r="E5193" s="22" t="n">
        <v>5</v>
      </c>
      <c r="F5193" s="22" t="n">
        <f aca="false">D5193/SUM(C5193:E5193)</f>
        <v>0.227450980392157</v>
      </c>
      <c r="G5193" s="22" t="n">
        <v>191.53</v>
      </c>
      <c r="H5193" s="22" t="n">
        <v>58.93</v>
      </c>
      <c r="I5193" s="22" t="n">
        <v>4.53</v>
      </c>
      <c r="J5193" s="22" t="n">
        <v>0.063958</v>
      </c>
      <c r="K5193" s="22" t="n">
        <v>0.785751</v>
      </c>
      <c r="O5193" s="23"/>
    </row>
    <row r="5194" customFormat="false" ht="15" hidden="false" customHeight="false" outlineLevel="0" collapsed="false">
      <c r="A5194" s="22" t="s">
        <v>3125</v>
      </c>
      <c r="B5194" s="22" t="n">
        <v>98</v>
      </c>
      <c r="C5194" s="22" t="n">
        <v>217</v>
      </c>
      <c r="D5194" s="22" t="n">
        <v>65</v>
      </c>
      <c r="E5194" s="22" t="n">
        <v>4</v>
      </c>
      <c r="F5194" s="22" t="n">
        <f aca="false">D5194/SUM(C5194:E5194)</f>
        <v>0.227272727272727</v>
      </c>
      <c r="G5194" s="22" t="n">
        <v>217.66</v>
      </c>
      <c r="H5194" s="22" t="n">
        <v>63.68</v>
      </c>
      <c r="I5194" s="22" t="n">
        <v>4.66</v>
      </c>
      <c r="J5194" s="22" t="n">
        <v>0.122211</v>
      </c>
      <c r="K5194" s="22" t="n">
        <v>1</v>
      </c>
      <c r="O5194" s="23"/>
    </row>
    <row r="5195" customFormat="false" ht="15" hidden="false" customHeight="false" outlineLevel="0" collapsed="false">
      <c r="A5195" s="22" t="s">
        <v>3126</v>
      </c>
      <c r="B5195" s="22" t="n">
        <v>15</v>
      </c>
      <c r="C5195" s="22" t="n">
        <v>217</v>
      </c>
      <c r="D5195" s="22" t="n">
        <v>65</v>
      </c>
      <c r="E5195" s="22" t="n">
        <v>4</v>
      </c>
      <c r="F5195" s="22" t="n">
        <f aca="false">D5195/SUM(C5195:E5195)</f>
        <v>0.227272727272727</v>
      </c>
      <c r="G5195" s="22" t="n">
        <v>217.66</v>
      </c>
      <c r="H5195" s="22" t="n">
        <v>63.68</v>
      </c>
      <c r="I5195" s="22" t="n">
        <v>4.66</v>
      </c>
      <c r="J5195" s="22" t="n">
        <v>0.122211</v>
      </c>
      <c r="K5195" s="22" t="n">
        <v>1</v>
      </c>
      <c r="O5195" s="23"/>
    </row>
    <row r="5196" customFormat="false" ht="15" hidden="false" customHeight="false" outlineLevel="0" collapsed="false">
      <c r="A5196" s="22" t="s">
        <v>3127</v>
      </c>
      <c r="B5196" s="22" t="n">
        <v>111</v>
      </c>
      <c r="C5196" s="22" t="n">
        <v>215</v>
      </c>
      <c r="D5196" s="22" t="n">
        <v>65</v>
      </c>
      <c r="E5196" s="22" t="n">
        <v>6</v>
      </c>
      <c r="F5196" s="22" t="n">
        <f aca="false">D5196/SUM(C5196:E5196)</f>
        <v>0.227272727272727</v>
      </c>
      <c r="G5196" s="22" t="n">
        <v>214.18</v>
      </c>
      <c r="H5196" s="22" t="n">
        <v>66.63</v>
      </c>
      <c r="I5196" s="22" t="n">
        <v>5.18</v>
      </c>
      <c r="J5196" s="22" t="n">
        <v>0.172107</v>
      </c>
      <c r="K5196" s="22" t="n">
        <v>0.614938</v>
      </c>
      <c r="O5196" s="23"/>
    </row>
    <row r="5197" customFormat="false" ht="15" hidden="false" customHeight="false" outlineLevel="0" collapsed="false">
      <c r="A5197" s="22" t="s">
        <v>3128</v>
      </c>
      <c r="B5197" s="22" t="n">
        <v>42</v>
      </c>
      <c r="C5197" s="22" t="n">
        <v>215</v>
      </c>
      <c r="D5197" s="22" t="n">
        <v>65</v>
      </c>
      <c r="E5197" s="22" t="n">
        <v>6</v>
      </c>
      <c r="F5197" s="22" t="n">
        <f aca="false">D5197/SUM(C5197:E5197)</f>
        <v>0.227272727272727</v>
      </c>
      <c r="G5197" s="22" t="n">
        <v>214.18</v>
      </c>
      <c r="H5197" s="22" t="n">
        <v>66.63</v>
      </c>
      <c r="I5197" s="22" t="n">
        <v>5.18</v>
      </c>
      <c r="J5197" s="22" t="n">
        <v>0.172107</v>
      </c>
      <c r="K5197" s="22" t="n">
        <v>0.614938</v>
      </c>
      <c r="O5197" s="23"/>
    </row>
    <row r="5198" customFormat="false" ht="15" hidden="false" customHeight="false" outlineLevel="0" collapsed="false">
      <c r="A5198" s="22" t="s">
        <v>1985</v>
      </c>
      <c r="B5198" s="22" t="n">
        <v>93</v>
      </c>
      <c r="C5198" s="22" t="n">
        <v>204</v>
      </c>
      <c r="D5198" s="22" t="n">
        <v>62</v>
      </c>
      <c r="E5198" s="22" t="n">
        <v>7</v>
      </c>
      <c r="F5198" s="22" t="n">
        <f aca="false">D5198/SUM(C5198:E5198)</f>
        <v>0.227106227106227</v>
      </c>
      <c r="G5198" s="22" t="n">
        <v>202.29</v>
      </c>
      <c r="H5198" s="22" t="n">
        <v>65.42</v>
      </c>
      <c r="I5198" s="22" t="n">
        <v>5.29</v>
      </c>
      <c r="J5198" s="22" t="n">
        <v>0.746609</v>
      </c>
      <c r="K5198" s="22" t="n">
        <v>0.44418</v>
      </c>
      <c r="O5198" s="23"/>
    </row>
    <row r="5199" customFormat="false" ht="15" hidden="false" customHeight="false" outlineLevel="0" collapsed="false">
      <c r="A5199" s="22" t="s">
        <v>3129</v>
      </c>
      <c r="B5199" s="22" t="n">
        <v>73</v>
      </c>
      <c r="C5199" s="22" t="n">
        <v>29</v>
      </c>
      <c r="D5199" s="22" t="n">
        <v>62</v>
      </c>
      <c r="E5199" s="22" t="n">
        <v>182</v>
      </c>
      <c r="F5199" s="22" t="n">
        <f aca="false">D5199/SUM(C5199:E5199)</f>
        <v>0.227106227106227</v>
      </c>
      <c r="G5199" s="22" t="n">
        <v>13.19</v>
      </c>
      <c r="H5199" s="22" t="n">
        <v>93.63</v>
      </c>
      <c r="I5199" s="22" t="n">
        <v>166.19</v>
      </c>
      <c r="J5199" s="22" t="n">
        <v>31.150501</v>
      </c>
      <c r="K5199" s="22" t="n">
        <v>0</v>
      </c>
      <c r="O5199" s="23"/>
    </row>
    <row r="5200" customFormat="false" ht="15" hidden="false" customHeight="false" outlineLevel="0" collapsed="false">
      <c r="A5200" s="22" t="s">
        <v>3130</v>
      </c>
      <c r="B5200" s="22" t="n">
        <v>68</v>
      </c>
      <c r="C5200" s="22" t="n">
        <v>207</v>
      </c>
      <c r="D5200" s="22" t="n">
        <v>62</v>
      </c>
      <c r="E5200" s="22" t="n">
        <v>4</v>
      </c>
      <c r="F5200" s="22" t="n">
        <f aca="false">D5200/SUM(C5200:E5200)</f>
        <v>0.227106227106227</v>
      </c>
      <c r="G5200" s="22" t="n">
        <v>207.49</v>
      </c>
      <c r="H5200" s="22" t="n">
        <v>61.03</v>
      </c>
      <c r="I5200" s="22" t="n">
        <v>4.49</v>
      </c>
      <c r="J5200" s="22" t="n">
        <v>0.069595</v>
      </c>
      <c r="K5200" s="22" t="n">
        <v>1</v>
      </c>
      <c r="O5200" s="23"/>
    </row>
    <row r="5201" customFormat="false" ht="15" hidden="false" customHeight="false" outlineLevel="0" collapsed="false">
      <c r="A5201" s="22" t="s">
        <v>3131</v>
      </c>
      <c r="B5201" s="22" t="n">
        <v>124</v>
      </c>
      <c r="C5201" s="22" t="n">
        <v>211</v>
      </c>
      <c r="D5201" s="22" t="n">
        <v>64</v>
      </c>
      <c r="E5201" s="22" t="n">
        <v>7</v>
      </c>
      <c r="F5201" s="22" t="n">
        <f aca="false">D5201/SUM(C5201:E5201)</f>
        <v>0.226950354609929</v>
      </c>
      <c r="G5201" s="22" t="n">
        <v>209.39</v>
      </c>
      <c r="H5201" s="22" t="n">
        <v>67.21</v>
      </c>
      <c r="I5201" s="22" t="n">
        <v>5.39</v>
      </c>
      <c r="J5201" s="22" t="n">
        <v>0.644323</v>
      </c>
      <c r="K5201" s="22" t="n">
        <v>0.449889</v>
      </c>
      <c r="O5201" s="23"/>
    </row>
    <row r="5202" customFormat="false" ht="15" hidden="false" customHeight="false" outlineLevel="0" collapsed="false">
      <c r="A5202" s="22" t="s">
        <v>2635</v>
      </c>
      <c r="B5202" s="22" t="n">
        <v>105</v>
      </c>
      <c r="C5202" s="22" t="n">
        <v>5</v>
      </c>
      <c r="D5202" s="22" t="n">
        <v>64</v>
      </c>
      <c r="E5202" s="22" t="n">
        <v>213</v>
      </c>
      <c r="F5202" s="22" t="n">
        <f aca="false">D5202/SUM(C5202:E5202)</f>
        <v>0.226950354609929</v>
      </c>
      <c r="G5202" s="22" t="n">
        <v>4.85</v>
      </c>
      <c r="H5202" s="22" t="n">
        <v>64.29</v>
      </c>
      <c r="I5202" s="22" t="n">
        <v>212.85</v>
      </c>
      <c r="J5202" s="22" t="n">
        <v>0.005769</v>
      </c>
      <c r="K5202" s="22" t="n">
        <v>1</v>
      </c>
      <c r="O5202" s="23"/>
    </row>
    <row r="5203" customFormat="false" ht="15" hidden="false" customHeight="false" outlineLevel="0" collapsed="false">
      <c r="A5203" s="22" t="s">
        <v>1611</v>
      </c>
      <c r="B5203" s="22" t="n">
        <v>28</v>
      </c>
      <c r="C5203" s="22" t="n">
        <v>217</v>
      </c>
      <c r="D5203" s="22" t="n">
        <v>64</v>
      </c>
      <c r="E5203" s="22" t="n">
        <v>1</v>
      </c>
      <c r="F5203" s="22" t="n">
        <f aca="false">D5203/SUM(C5203:E5203)</f>
        <v>0.226950354609929</v>
      </c>
      <c r="G5203" s="22" t="n">
        <v>219.86</v>
      </c>
      <c r="H5203" s="22" t="n">
        <v>58.28</v>
      </c>
      <c r="I5203" s="22" t="n">
        <v>3.86</v>
      </c>
      <c r="J5203" s="22" t="n">
        <v>2.720004</v>
      </c>
      <c r="K5203" s="22" t="n">
        <v>0.145823</v>
      </c>
      <c r="O5203" s="23"/>
    </row>
    <row r="5204" customFormat="false" ht="15" hidden="false" customHeight="false" outlineLevel="0" collapsed="false">
      <c r="A5204" s="22" t="s">
        <v>3132</v>
      </c>
      <c r="B5204" s="22" t="n">
        <v>54</v>
      </c>
      <c r="C5204" s="22" t="n">
        <v>162</v>
      </c>
      <c r="D5204" s="22" t="n">
        <v>49</v>
      </c>
      <c r="E5204" s="22" t="n">
        <v>5</v>
      </c>
      <c r="F5204" s="22" t="n">
        <f aca="false">D5204/SUM(C5204:E5204)</f>
        <v>0.226851851851852</v>
      </c>
      <c r="G5204" s="22" t="n">
        <v>161.03</v>
      </c>
      <c r="H5204" s="22" t="n">
        <v>50.94</v>
      </c>
      <c r="I5204" s="22" t="n">
        <v>4.03</v>
      </c>
      <c r="J5204" s="22" t="n">
        <v>0.313947</v>
      </c>
      <c r="K5204" s="22" t="n">
        <v>0.562651</v>
      </c>
      <c r="O5204" s="23"/>
    </row>
    <row r="5205" customFormat="false" ht="15" hidden="false" customHeight="false" outlineLevel="0" collapsed="false">
      <c r="A5205" s="22" t="s">
        <v>3133</v>
      </c>
      <c r="B5205" s="22" t="n">
        <v>16</v>
      </c>
      <c r="C5205" s="22" t="n">
        <v>201</v>
      </c>
      <c r="D5205" s="22" t="n">
        <v>60</v>
      </c>
      <c r="E5205" s="22" t="n">
        <v>4</v>
      </c>
      <c r="F5205" s="22" t="n">
        <f aca="false">D5205/SUM(C5205:E5205)</f>
        <v>0.226415094339623</v>
      </c>
      <c r="G5205" s="22" t="n">
        <v>201.36</v>
      </c>
      <c r="H5205" s="22" t="n">
        <v>59.28</v>
      </c>
      <c r="I5205" s="22" t="n">
        <v>4.36</v>
      </c>
      <c r="J5205" s="22" t="n">
        <v>0.039592</v>
      </c>
      <c r="K5205" s="22" t="n">
        <v>1</v>
      </c>
      <c r="O5205" s="23"/>
    </row>
    <row r="5206" customFormat="false" ht="15" hidden="false" customHeight="false" outlineLevel="0" collapsed="false">
      <c r="A5206" s="22" t="s">
        <v>3134</v>
      </c>
      <c r="B5206" s="22" t="n">
        <v>88</v>
      </c>
      <c r="C5206" s="22" t="n">
        <v>120</v>
      </c>
      <c r="D5206" s="22" t="n">
        <v>48</v>
      </c>
      <c r="E5206" s="22" t="n">
        <v>44</v>
      </c>
      <c r="F5206" s="22" t="n">
        <f aca="false">D5206/SUM(C5206:E5206)</f>
        <v>0.226415094339623</v>
      </c>
      <c r="G5206" s="22" t="n">
        <v>97.81</v>
      </c>
      <c r="H5206" s="22" t="n">
        <v>92.38</v>
      </c>
      <c r="I5206" s="22" t="n">
        <v>21.81</v>
      </c>
      <c r="J5206" s="22" t="n">
        <v>48.924644</v>
      </c>
      <c r="K5206" s="22" t="n">
        <v>0</v>
      </c>
      <c r="O5206" s="23"/>
    </row>
    <row r="5207" customFormat="false" ht="15" hidden="false" customHeight="false" outlineLevel="0" collapsed="false">
      <c r="A5207" s="22" t="s">
        <v>3135</v>
      </c>
      <c r="B5207" s="22" t="n">
        <v>19</v>
      </c>
      <c r="C5207" s="22" t="n">
        <v>181</v>
      </c>
      <c r="D5207" s="22" t="n">
        <v>55</v>
      </c>
      <c r="E5207" s="22" t="n">
        <v>7</v>
      </c>
      <c r="F5207" s="22" t="n">
        <f aca="false">D5207/SUM(C5207:E5207)</f>
        <v>0.226337448559671</v>
      </c>
      <c r="G5207" s="22" t="n">
        <v>178.9</v>
      </c>
      <c r="H5207" s="22" t="n">
        <v>59.2</v>
      </c>
      <c r="I5207" s="22" t="n">
        <v>4.9</v>
      </c>
      <c r="J5207" s="22" t="n">
        <v>1.225103</v>
      </c>
      <c r="K5207" s="22" t="n">
        <v>0.287833</v>
      </c>
      <c r="O5207" s="23"/>
    </row>
    <row r="5208" customFormat="false" ht="15" hidden="false" customHeight="false" outlineLevel="0" collapsed="false">
      <c r="A5208" s="22" t="s">
        <v>3136</v>
      </c>
      <c r="B5208" s="22" t="n">
        <v>63</v>
      </c>
      <c r="C5208" s="22" t="n">
        <v>212</v>
      </c>
      <c r="D5208" s="22" t="n">
        <v>64</v>
      </c>
      <c r="E5208" s="22" t="n">
        <v>7</v>
      </c>
      <c r="F5208" s="22" t="n">
        <f aca="false">D5208/SUM(C5208:E5208)</f>
        <v>0.226148409893993</v>
      </c>
      <c r="G5208" s="22" t="n">
        <v>210.37</v>
      </c>
      <c r="H5208" s="22" t="n">
        <v>67.25</v>
      </c>
      <c r="I5208" s="22" t="n">
        <v>5.37</v>
      </c>
      <c r="J5208" s="22" t="n">
        <v>0.661292</v>
      </c>
      <c r="K5208" s="22" t="n">
        <v>0.449092</v>
      </c>
      <c r="O5208" s="23"/>
    </row>
    <row r="5209" customFormat="false" ht="15" hidden="false" customHeight="false" outlineLevel="0" collapsed="false">
      <c r="A5209" s="22" t="s">
        <v>1401</v>
      </c>
      <c r="B5209" s="22" t="n">
        <v>60</v>
      </c>
      <c r="C5209" s="22" t="n">
        <v>218</v>
      </c>
      <c r="D5209" s="22" t="n">
        <v>64</v>
      </c>
      <c r="E5209" s="22" t="n">
        <v>1</v>
      </c>
      <c r="F5209" s="22" t="n">
        <f aca="false">D5209/SUM(C5209:E5209)</f>
        <v>0.226148409893993</v>
      </c>
      <c r="G5209" s="22" t="n">
        <v>220.85</v>
      </c>
      <c r="H5209" s="22" t="n">
        <v>58.3</v>
      </c>
      <c r="I5209" s="22" t="n">
        <v>3.85</v>
      </c>
      <c r="J5209" s="22" t="n">
        <v>2.70115</v>
      </c>
      <c r="K5209" s="22" t="n">
        <v>0.145819</v>
      </c>
      <c r="O5209" s="23"/>
    </row>
    <row r="5210" customFormat="false" ht="15" hidden="false" customHeight="false" outlineLevel="0" collapsed="false">
      <c r="A5210" s="22" t="s">
        <v>3137</v>
      </c>
      <c r="B5210" s="22" t="n">
        <v>42</v>
      </c>
      <c r="C5210" s="22" t="n">
        <v>208</v>
      </c>
      <c r="D5210" s="22" t="n">
        <v>61</v>
      </c>
      <c r="E5210" s="22" t="n">
        <v>1</v>
      </c>
      <c r="F5210" s="22" t="n">
        <f aca="false">D5210/SUM(C5210:E5210)</f>
        <v>0.225925925925926</v>
      </c>
      <c r="G5210" s="22" t="n">
        <v>210.67</v>
      </c>
      <c r="H5210" s="22" t="n">
        <v>55.65</v>
      </c>
      <c r="I5210" s="22" t="n">
        <v>3.68</v>
      </c>
      <c r="J5210" s="22" t="n">
        <v>2.495405</v>
      </c>
      <c r="K5210" s="22" t="n">
        <v>0.145541</v>
      </c>
      <c r="O5210" s="23"/>
    </row>
    <row r="5211" customFormat="false" ht="15" hidden="false" customHeight="false" outlineLevel="0" collapsed="false">
      <c r="A5211" s="22" t="s">
        <v>3138</v>
      </c>
      <c r="B5211" s="22" t="n">
        <v>33</v>
      </c>
      <c r="C5211" s="22" t="n">
        <v>2</v>
      </c>
      <c r="D5211" s="22" t="n">
        <v>61</v>
      </c>
      <c r="E5211" s="22" t="n">
        <v>207</v>
      </c>
      <c r="F5211" s="22" t="n">
        <f aca="false">D5211/SUM(C5211:E5211)</f>
        <v>0.225925925925926</v>
      </c>
      <c r="G5211" s="22" t="n">
        <v>3.91</v>
      </c>
      <c r="H5211" s="22" t="n">
        <v>57.18</v>
      </c>
      <c r="I5211" s="22" t="n">
        <v>208.91</v>
      </c>
      <c r="J5211" s="22" t="n">
        <v>1.207786</v>
      </c>
      <c r="K5211" s="22" t="n">
        <v>0.392178</v>
      </c>
      <c r="O5211" s="23"/>
    </row>
    <row r="5212" customFormat="false" ht="15" hidden="false" customHeight="false" outlineLevel="0" collapsed="false">
      <c r="A5212" s="22" t="s">
        <v>3139</v>
      </c>
      <c r="B5212" s="22" t="n">
        <v>30</v>
      </c>
      <c r="C5212" s="22" t="n">
        <v>173</v>
      </c>
      <c r="D5212" s="22" t="n">
        <v>51</v>
      </c>
      <c r="E5212" s="22" t="n">
        <v>2</v>
      </c>
      <c r="F5212" s="22" t="n">
        <f aca="false">D5212/SUM(C5212:E5212)</f>
        <v>0.225663716814159</v>
      </c>
      <c r="G5212" s="22" t="n">
        <v>174.35</v>
      </c>
      <c r="H5212" s="22" t="n">
        <v>48.31</v>
      </c>
      <c r="I5212" s="22" t="n">
        <v>3.35</v>
      </c>
      <c r="J5212" s="22" t="n">
        <v>0.702075</v>
      </c>
      <c r="K5212" s="22" t="n">
        <v>0.544633</v>
      </c>
      <c r="O5212" s="23"/>
    </row>
    <row r="5213" customFormat="false" ht="15" hidden="false" customHeight="false" outlineLevel="0" collapsed="false">
      <c r="A5213" s="22" t="s">
        <v>1311</v>
      </c>
      <c r="B5213" s="22" t="n">
        <v>97</v>
      </c>
      <c r="C5213" s="22" t="n">
        <v>1</v>
      </c>
      <c r="D5213" s="22" t="n">
        <v>37</v>
      </c>
      <c r="E5213" s="22" t="n">
        <v>126</v>
      </c>
      <c r="F5213" s="22" t="n">
        <f aca="false">D5213/SUM(C5213:E5213)</f>
        <v>0.225609756097561</v>
      </c>
      <c r="G5213" s="22" t="n">
        <v>2.32</v>
      </c>
      <c r="H5213" s="22" t="n">
        <v>34.36</v>
      </c>
      <c r="I5213" s="22" t="n">
        <v>127.32</v>
      </c>
      <c r="J5213" s="22" t="n">
        <v>0.965942</v>
      </c>
      <c r="K5213" s="22" t="n">
        <v>0.474887</v>
      </c>
      <c r="O5213" s="23"/>
    </row>
    <row r="5214" customFormat="false" ht="15" hidden="false" customHeight="false" outlineLevel="0" collapsed="false">
      <c r="A5214" s="22" t="s">
        <v>3140</v>
      </c>
      <c r="B5214" s="22" t="n">
        <v>114</v>
      </c>
      <c r="C5214" s="22" t="n">
        <v>0</v>
      </c>
      <c r="D5214" s="22" t="n">
        <v>37</v>
      </c>
      <c r="E5214" s="22" t="n">
        <v>127</v>
      </c>
      <c r="F5214" s="22" t="n">
        <f aca="false">D5214/SUM(C5214:E5214)</f>
        <v>0.225609756097561</v>
      </c>
      <c r="G5214" s="22" t="n">
        <v>2.09</v>
      </c>
      <c r="H5214" s="22" t="n">
        <v>32.83</v>
      </c>
      <c r="I5214" s="22" t="n">
        <v>129.09</v>
      </c>
      <c r="J5214" s="22" t="n">
        <v>2.651315</v>
      </c>
      <c r="K5214" s="22" t="n">
        <v>0.227691</v>
      </c>
      <c r="O5214" s="23"/>
    </row>
    <row r="5215" customFormat="false" ht="15" hidden="false" customHeight="false" outlineLevel="0" collapsed="false">
      <c r="A5215" s="22" t="s">
        <v>2852</v>
      </c>
      <c r="B5215" s="22" t="n">
        <v>112</v>
      </c>
      <c r="C5215" s="22" t="n">
        <v>215</v>
      </c>
      <c r="D5215" s="22" t="n">
        <v>64</v>
      </c>
      <c r="E5215" s="22" t="n">
        <v>5</v>
      </c>
      <c r="F5215" s="22" t="n">
        <f aca="false">D5215/SUM(C5215:E5215)</f>
        <v>0.225352112676056</v>
      </c>
      <c r="G5215" s="22" t="n">
        <v>214.82</v>
      </c>
      <c r="H5215" s="22" t="n">
        <v>64.36</v>
      </c>
      <c r="I5215" s="22" t="n">
        <v>4.82</v>
      </c>
      <c r="J5215" s="22" t="n">
        <v>0.008844</v>
      </c>
      <c r="K5215" s="22" t="n">
        <v>0.798232</v>
      </c>
      <c r="O5215" s="23"/>
    </row>
    <row r="5216" customFormat="false" ht="15" hidden="false" customHeight="false" outlineLevel="0" collapsed="false">
      <c r="A5216" s="22" t="s">
        <v>3141</v>
      </c>
      <c r="B5216" s="22" t="n">
        <v>109</v>
      </c>
      <c r="C5216" s="22" t="n">
        <v>217</v>
      </c>
      <c r="D5216" s="22" t="n">
        <v>64</v>
      </c>
      <c r="E5216" s="22" t="n">
        <v>3</v>
      </c>
      <c r="F5216" s="22" t="n">
        <f aca="false">D5216/SUM(C5216:E5216)</f>
        <v>0.225352112676056</v>
      </c>
      <c r="G5216" s="22" t="n">
        <v>218.31</v>
      </c>
      <c r="H5216" s="22" t="n">
        <v>61.37</v>
      </c>
      <c r="I5216" s="22" t="n">
        <v>4.31</v>
      </c>
      <c r="J5216" s="22" t="n">
        <v>0.520237</v>
      </c>
      <c r="K5216" s="22" t="n">
        <v>0.781512</v>
      </c>
      <c r="O5216" s="23"/>
    </row>
    <row r="5217" customFormat="false" ht="15" hidden="false" customHeight="false" outlineLevel="0" collapsed="false">
      <c r="A5217" s="22" t="s">
        <v>3142</v>
      </c>
      <c r="B5217" s="22" t="n">
        <v>7</v>
      </c>
      <c r="C5217" s="22" t="n">
        <v>6</v>
      </c>
      <c r="D5217" s="22" t="n">
        <v>48</v>
      </c>
      <c r="E5217" s="22" t="n">
        <v>159</v>
      </c>
      <c r="F5217" s="22" t="n">
        <f aca="false">D5217/SUM(C5217:E5217)</f>
        <v>0.225352112676056</v>
      </c>
      <c r="G5217" s="22" t="n">
        <v>4.23</v>
      </c>
      <c r="H5217" s="22" t="n">
        <v>51.55</v>
      </c>
      <c r="I5217" s="22" t="n">
        <v>157.23</v>
      </c>
      <c r="J5217" s="22" t="n">
        <v>1.009761</v>
      </c>
      <c r="K5217" s="22" t="n">
        <v>0.389675</v>
      </c>
      <c r="O5217" s="23"/>
    </row>
    <row r="5218" customFormat="false" ht="15" hidden="false" customHeight="false" outlineLevel="0" collapsed="false">
      <c r="A5218" s="22" t="s">
        <v>3143</v>
      </c>
      <c r="B5218" s="22" t="n">
        <v>64</v>
      </c>
      <c r="C5218" s="22" t="n">
        <v>147</v>
      </c>
      <c r="D5218" s="22" t="n">
        <v>45</v>
      </c>
      <c r="E5218" s="22" t="n">
        <v>8</v>
      </c>
      <c r="F5218" s="22" t="n">
        <f aca="false">D5218/SUM(C5218:E5218)</f>
        <v>0.225</v>
      </c>
      <c r="G5218" s="22" t="n">
        <v>143.65</v>
      </c>
      <c r="H5218" s="22" t="n">
        <v>51.7</v>
      </c>
      <c r="I5218" s="22" t="n">
        <v>4.65</v>
      </c>
      <c r="J5218" s="22" t="n">
        <v>3.35673</v>
      </c>
      <c r="K5218" s="22" t="n">
        <v>0.093559</v>
      </c>
      <c r="O5218" s="23"/>
    </row>
    <row r="5219" customFormat="false" ht="15" hidden="false" customHeight="false" outlineLevel="0" collapsed="false">
      <c r="A5219" s="22" t="s">
        <v>2815</v>
      </c>
      <c r="B5219" s="22" t="n">
        <v>103</v>
      </c>
      <c r="C5219" s="22" t="n">
        <v>192</v>
      </c>
      <c r="D5219" s="22" t="n">
        <v>56</v>
      </c>
      <c r="E5219" s="22" t="n">
        <v>1</v>
      </c>
      <c r="F5219" s="22" t="n">
        <f aca="false">D5219/SUM(C5219:E5219)</f>
        <v>0.224899598393574</v>
      </c>
      <c r="G5219" s="22" t="n">
        <v>194.38</v>
      </c>
      <c r="H5219" s="22" t="n">
        <v>51.24</v>
      </c>
      <c r="I5219" s="22" t="n">
        <v>3.38</v>
      </c>
      <c r="J5219" s="22" t="n">
        <v>2.143885</v>
      </c>
      <c r="K5219" s="22" t="n">
        <v>0.217316</v>
      </c>
      <c r="O5219" s="23"/>
    </row>
    <row r="5220" customFormat="false" ht="15" hidden="false" customHeight="false" outlineLevel="0" collapsed="false">
      <c r="A5220" s="22" t="s">
        <v>3144</v>
      </c>
      <c r="B5220" s="22" t="n">
        <v>11</v>
      </c>
      <c r="C5220" s="22" t="n">
        <v>218</v>
      </c>
      <c r="D5220" s="22" t="n">
        <v>64</v>
      </c>
      <c r="E5220" s="22" t="n">
        <v>3</v>
      </c>
      <c r="F5220" s="22" t="n">
        <f aca="false">D5220/SUM(C5220:E5220)</f>
        <v>0.224561403508772</v>
      </c>
      <c r="G5220" s="22" t="n">
        <v>219.3</v>
      </c>
      <c r="H5220" s="22" t="n">
        <v>61.4</v>
      </c>
      <c r="I5220" s="22" t="n">
        <v>4.3</v>
      </c>
      <c r="J5220" s="22" t="n">
        <v>0.509603</v>
      </c>
      <c r="K5220" s="22" t="n">
        <v>0.781268</v>
      </c>
      <c r="O5220" s="23"/>
    </row>
    <row r="5221" customFormat="false" ht="15" hidden="false" customHeight="false" outlineLevel="0" collapsed="false">
      <c r="A5221" s="22" t="s">
        <v>3145</v>
      </c>
      <c r="B5221" s="22" t="n">
        <v>102</v>
      </c>
      <c r="C5221" s="22" t="n">
        <v>5</v>
      </c>
      <c r="D5221" s="22" t="n">
        <v>63</v>
      </c>
      <c r="E5221" s="22" t="n">
        <v>213</v>
      </c>
      <c r="F5221" s="22" t="n">
        <f aca="false">D5221/SUM(C5221:E5221)</f>
        <v>0.224199288256228</v>
      </c>
      <c r="G5221" s="22" t="n">
        <v>4.74</v>
      </c>
      <c r="H5221" s="22" t="n">
        <v>63.52</v>
      </c>
      <c r="I5221" s="22" t="n">
        <v>212.74</v>
      </c>
      <c r="J5221" s="22" t="n">
        <v>0.018674</v>
      </c>
      <c r="K5221" s="22" t="n">
        <v>0.794723</v>
      </c>
      <c r="O5221" s="23"/>
    </row>
    <row r="5222" customFormat="false" ht="15" hidden="false" customHeight="false" outlineLevel="0" collapsed="false">
      <c r="A5222" s="22" t="s">
        <v>3146</v>
      </c>
      <c r="B5222" s="22" t="n">
        <v>106</v>
      </c>
      <c r="C5222" s="22" t="n">
        <v>125</v>
      </c>
      <c r="D5222" s="22" t="n">
        <v>39</v>
      </c>
      <c r="E5222" s="22" t="n">
        <v>10</v>
      </c>
      <c r="F5222" s="22" t="n">
        <f aca="false">D5222/SUM(C5222:E5222)</f>
        <v>0.224137931034483</v>
      </c>
      <c r="G5222" s="22" t="n">
        <v>120</v>
      </c>
      <c r="H5222" s="22" t="n">
        <v>49</v>
      </c>
      <c r="I5222" s="22" t="n">
        <v>5</v>
      </c>
      <c r="J5222" s="22" t="n">
        <v>7.243666</v>
      </c>
      <c r="K5222" s="22" t="n">
        <v>0.012271</v>
      </c>
      <c r="O5222" s="23"/>
    </row>
    <row r="5223" customFormat="false" ht="15" hidden="false" customHeight="false" outlineLevel="0" collapsed="false">
      <c r="A5223" s="22" t="s">
        <v>3147</v>
      </c>
      <c r="B5223" s="22" t="n">
        <v>125</v>
      </c>
      <c r="C5223" s="22" t="n">
        <v>132</v>
      </c>
      <c r="D5223" s="22" t="n">
        <v>39</v>
      </c>
      <c r="E5223" s="22" t="n">
        <v>3</v>
      </c>
      <c r="F5223" s="22" t="n">
        <f aca="false">D5223/SUM(C5223:E5223)</f>
        <v>0.224137931034483</v>
      </c>
      <c r="G5223" s="22" t="n">
        <v>131.91</v>
      </c>
      <c r="H5223" s="22" t="n">
        <v>39.18</v>
      </c>
      <c r="I5223" s="22" t="n">
        <v>2.91</v>
      </c>
      <c r="J5223" s="22" t="n">
        <v>0.003715</v>
      </c>
      <c r="K5223" s="22" t="n">
        <v>1</v>
      </c>
      <c r="O5223" s="23"/>
    </row>
    <row r="5224" customFormat="false" ht="15" hidden="false" customHeight="false" outlineLevel="0" collapsed="false">
      <c r="A5224" s="22" t="s">
        <v>3148</v>
      </c>
      <c r="B5224" s="22" t="n">
        <v>44</v>
      </c>
      <c r="C5224" s="22" t="n">
        <v>6</v>
      </c>
      <c r="D5224" s="22" t="n">
        <v>39</v>
      </c>
      <c r="E5224" s="22" t="n">
        <v>129</v>
      </c>
      <c r="F5224" s="22" t="n">
        <f aca="false">D5224/SUM(C5224:E5224)</f>
        <v>0.224137931034483</v>
      </c>
      <c r="G5224" s="22" t="n">
        <v>3.74</v>
      </c>
      <c r="H5224" s="22" t="n">
        <v>43.53</v>
      </c>
      <c r="I5224" s="22" t="n">
        <v>126.74</v>
      </c>
      <c r="J5224" s="22" t="n">
        <v>1.881296</v>
      </c>
      <c r="K5224" s="22" t="n">
        <v>0.216584</v>
      </c>
      <c r="O5224" s="23"/>
    </row>
    <row r="5225" customFormat="false" ht="15" hidden="false" customHeight="false" outlineLevel="0" collapsed="false">
      <c r="A5225" s="22" t="s">
        <v>3149</v>
      </c>
      <c r="B5225" s="22" t="n">
        <v>104</v>
      </c>
      <c r="C5225" s="22" t="n">
        <v>137</v>
      </c>
      <c r="D5225" s="22" t="n">
        <v>41</v>
      </c>
      <c r="E5225" s="22" t="n">
        <v>5</v>
      </c>
      <c r="F5225" s="22" t="n">
        <f aca="false">D5225/SUM(C5225:E5225)</f>
        <v>0.224043715846995</v>
      </c>
      <c r="G5225" s="22" t="n">
        <v>135.55</v>
      </c>
      <c r="H5225" s="22" t="n">
        <v>43.89</v>
      </c>
      <c r="I5225" s="22" t="n">
        <v>3.55</v>
      </c>
      <c r="J5225" s="22" t="n">
        <v>0.795209</v>
      </c>
      <c r="K5225" s="22" t="n">
        <v>0.355343</v>
      </c>
      <c r="O5225" s="23"/>
    </row>
    <row r="5226" customFormat="false" ht="15" hidden="false" customHeight="false" outlineLevel="0" collapsed="false">
      <c r="A5226" s="22" t="s">
        <v>2645</v>
      </c>
      <c r="B5226" s="22" t="n">
        <v>81</v>
      </c>
      <c r="C5226" s="22" t="n">
        <v>2</v>
      </c>
      <c r="D5226" s="22" t="n">
        <v>62</v>
      </c>
      <c r="E5226" s="22" t="n">
        <v>213</v>
      </c>
      <c r="F5226" s="22" t="n">
        <f aca="false">D5226/SUM(C5226:E5226)</f>
        <v>0.223826714801444</v>
      </c>
      <c r="G5226" s="22" t="n">
        <v>3.93</v>
      </c>
      <c r="H5226" s="22" t="n">
        <v>58.14</v>
      </c>
      <c r="I5226" s="22" t="n">
        <v>214.93</v>
      </c>
      <c r="J5226" s="22" t="n">
        <v>1.222869</v>
      </c>
      <c r="K5226" s="22" t="n">
        <v>0.392948</v>
      </c>
      <c r="O5226" s="23"/>
    </row>
    <row r="5227" customFormat="false" ht="15" hidden="false" customHeight="false" outlineLevel="0" collapsed="false">
      <c r="A5227" s="22" t="s">
        <v>3150</v>
      </c>
      <c r="B5227" s="22" t="n">
        <v>20</v>
      </c>
      <c r="C5227" s="22" t="n">
        <v>220</v>
      </c>
      <c r="D5227" s="22" t="n">
        <v>64</v>
      </c>
      <c r="E5227" s="22" t="n">
        <v>2</v>
      </c>
      <c r="F5227" s="22" t="n">
        <f aca="false">D5227/SUM(C5227:E5227)</f>
        <v>0.223776223776224</v>
      </c>
      <c r="G5227" s="22" t="n">
        <v>222.04</v>
      </c>
      <c r="H5227" s="22" t="n">
        <v>59.92</v>
      </c>
      <c r="I5227" s="22" t="n">
        <v>4.04</v>
      </c>
      <c r="J5227" s="22" t="n">
        <v>1.328718</v>
      </c>
      <c r="K5227" s="22" t="n">
        <v>0.394719</v>
      </c>
      <c r="O5227" s="23"/>
    </row>
    <row r="5228" customFormat="false" ht="15" hidden="false" customHeight="false" outlineLevel="0" collapsed="false">
      <c r="A5228" s="22" t="s">
        <v>497</v>
      </c>
      <c r="B5228" s="22" t="n">
        <v>96</v>
      </c>
      <c r="C5228" s="22" t="n">
        <v>215</v>
      </c>
      <c r="D5228" s="22" t="n">
        <v>64</v>
      </c>
      <c r="E5228" s="22" t="n">
        <v>7</v>
      </c>
      <c r="F5228" s="22" t="n">
        <f aca="false">D5228/SUM(C5228:E5228)</f>
        <v>0.223776223776224</v>
      </c>
      <c r="G5228" s="22" t="n">
        <v>213.32</v>
      </c>
      <c r="H5228" s="22" t="n">
        <v>67.36</v>
      </c>
      <c r="I5228" s="22" t="n">
        <v>5.32</v>
      </c>
      <c r="J5228" s="22" t="n">
        <v>0.713071</v>
      </c>
      <c r="K5228" s="22" t="n">
        <v>0.446961</v>
      </c>
      <c r="O5228" s="23"/>
    </row>
    <row r="5229" customFormat="false" ht="15" hidden="false" customHeight="false" outlineLevel="0" collapsed="false">
      <c r="A5229" s="22" t="s">
        <v>3151</v>
      </c>
      <c r="B5229" s="22" t="n">
        <v>20</v>
      </c>
      <c r="C5229" s="22" t="n">
        <v>217</v>
      </c>
      <c r="D5229" s="22" t="n">
        <v>64</v>
      </c>
      <c r="E5229" s="22" t="n">
        <v>5</v>
      </c>
      <c r="F5229" s="22" t="n">
        <f aca="false">D5229/SUM(C5229:E5229)</f>
        <v>0.223776223776224</v>
      </c>
      <c r="G5229" s="22" t="n">
        <v>216.79</v>
      </c>
      <c r="H5229" s="22" t="n">
        <v>64.43</v>
      </c>
      <c r="I5229" s="22" t="n">
        <v>4.79</v>
      </c>
      <c r="J5229" s="22" t="n">
        <v>0.012538</v>
      </c>
      <c r="K5229" s="22" t="n">
        <v>0.796847</v>
      </c>
      <c r="O5229" s="23"/>
    </row>
    <row r="5230" customFormat="false" ht="15" hidden="false" customHeight="false" outlineLevel="0" collapsed="false">
      <c r="A5230" s="22" t="s">
        <v>3151</v>
      </c>
      <c r="B5230" s="22" t="n">
        <v>31</v>
      </c>
      <c r="C5230" s="22" t="n">
        <v>217</v>
      </c>
      <c r="D5230" s="22" t="n">
        <v>64</v>
      </c>
      <c r="E5230" s="22" t="n">
        <v>5</v>
      </c>
      <c r="F5230" s="22" t="n">
        <f aca="false">D5230/SUM(C5230:E5230)</f>
        <v>0.223776223776224</v>
      </c>
      <c r="G5230" s="22" t="n">
        <v>216.79</v>
      </c>
      <c r="H5230" s="22" t="n">
        <v>64.43</v>
      </c>
      <c r="I5230" s="22" t="n">
        <v>4.79</v>
      </c>
      <c r="J5230" s="22" t="n">
        <v>0.012538</v>
      </c>
      <c r="K5230" s="22" t="n">
        <v>0.796847</v>
      </c>
      <c r="O5230" s="23"/>
    </row>
    <row r="5231" customFormat="false" ht="15" hidden="false" customHeight="false" outlineLevel="0" collapsed="false">
      <c r="A5231" s="22" t="s">
        <v>3152</v>
      </c>
      <c r="B5231" s="22" t="n">
        <v>56</v>
      </c>
      <c r="C5231" s="22" t="n">
        <v>215</v>
      </c>
      <c r="D5231" s="22" t="n">
        <v>63</v>
      </c>
      <c r="E5231" s="22" t="n">
        <v>4</v>
      </c>
      <c r="F5231" s="22" t="n">
        <f aca="false">D5231/SUM(C5231:E5231)</f>
        <v>0.223404255319149</v>
      </c>
      <c r="G5231" s="22" t="n">
        <v>215.47</v>
      </c>
      <c r="H5231" s="22" t="n">
        <v>62.06</v>
      </c>
      <c r="I5231" s="22" t="n">
        <v>4.47</v>
      </c>
      <c r="J5231" s="22" t="n">
        <v>0.064409</v>
      </c>
      <c r="K5231" s="22" t="n">
        <v>1</v>
      </c>
      <c r="O5231" s="23"/>
    </row>
    <row r="5232" customFormat="false" ht="15" hidden="false" customHeight="false" outlineLevel="0" collapsed="false">
      <c r="A5232" s="22" t="s">
        <v>3153</v>
      </c>
      <c r="B5232" s="22" t="n">
        <v>55</v>
      </c>
      <c r="C5232" s="22" t="n">
        <v>4</v>
      </c>
      <c r="D5232" s="22" t="n">
        <v>63</v>
      </c>
      <c r="E5232" s="22" t="n">
        <v>215</v>
      </c>
      <c r="F5232" s="22" t="n">
        <f aca="false">D5232/SUM(C5232:E5232)</f>
        <v>0.223404255319149</v>
      </c>
      <c r="G5232" s="22" t="n">
        <v>4.47</v>
      </c>
      <c r="H5232" s="22" t="n">
        <v>62.06</v>
      </c>
      <c r="I5232" s="22" t="n">
        <v>215.47</v>
      </c>
      <c r="J5232" s="22" t="n">
        <v>0.064409</v>
      </c>
      <c r="K5232" s="22" t="n">
        <v>1</v>
      </c>
      <c r="O5232" s="23"/>
    </row>
    <row r="5233" customFormat="false" ht="15" hidden="false" customHeight="false" outlineLevel="0" collapsed="false">
      <c r="A5233" s="22" t="s">
        <v>3154</v>
      </c>
      <c r="B5233" s="22" t="n">
        <v>43</v>
      </c>
      <c r="C5233" s="22" t="n">
        <v>155</v>
      </c>
      <c r="D5233" s="22" t="n">
        <v>46</v>
      </c>
      <c r="E5233" s="22" t="n">
        <v>5</v>
      </c>
      <c r="F5233" s="22" t="n">
        <f aca="false">D5233/SUM(C5233:E5233)</f>
        <v>0.223300970873786</v>
      </c>
      <c r="G5233" s="22" t="n">
        <v>153.81</v>
      </c>
      <c r="H5233" s="22" t="n">
        <v>48.39</v>
      </c>
      <c r="I5233" s="22" t="n">
        <v>3.81</v>
      </c>
      <c r="J5233" s="22" t="n">
        <v>0.501859</v>
      </c>
      <c r="K5233" s="22" t="n">
        <v>0.5481</v>
      </c>
      <c r="O5233" s="23"/>
    </row>
    <row r="5234" customFormat="false" ht="15" hidden="false" customHeight="false" outlineLevel="0" collapsed="false">
      <c r="A5234" s="22" t="s">
        <v>2697</v>
      </c>
      <c r="B5234" s="22" t="n">
        <v>89</v>
      </c>
      <c r="C5234" s="22" t="n">
        <v>162</v>
      </c>
      <c r="D5234" s="22" t="n">
        <v>48</v>
      </c>
      <c r="E5234" s="22" t="n">
        <v>5</v>
      </c>
      <c r="F5234" s="22" t="n">
        <f aca="false">D5234/SUM(C5234:E5234)</f>
        <v>0.223255813953488</v>
      </c>
      <c r="G5234" s="22" t="n">
        <v>160.91</v>
      </c>
      <c r="H5234" s="22" t="n">
        <v>50.18</v>
      </c>
      <c r="I5234" s="22" t="n">
        <v>3.91</v>
      </c>
      <c r="J5234" s="22" t="n">
        <v>0.404621</v>
      </c>
      <c r="K5234" s="22" t="n">
        <v>0.554891</v>
      </c>
      <c r="O5234" s="23"/>
    </row>
    <row r="5235" customFormat="false" ht="15" hidden="false" customHeight="false" outlineLevel="0" collapsed="false">
      <c r="A5235" s="22" t="s">
        <v>3155</v>
      </c>
      <c r="B5235" s="22" t="n">
        <v>78</v>
      </c>
      <c r="C5235" s="22" t="n">
        <v>172</v>
      </c>
      <c r="D5235" s="22" t="n">
        <v>50</v>
      </c>
      <c r="E5235" s="22" t="n">
        <v>2</v>
      </c>
      <c r="F5235" s="22" t="n">
        <f aca="false">D5235/SUM(C5235:E5235)</f>
        <v>0.223214285714286</v>
      </c>
      <c r="G5235" s="22" t="n">
        <v>173.25</v>
      </c>
      <c r="H5235" s="22" t="n">
        <v>47.49</v>
      </c>
      <c r="I5235" s="22" t="n">
        <v>3.25</v>
      </c>
      <c r="J5235" s="22" t="n">
        <v>0.625174</v>
      </c>
      <c r="K5235" s="22" t="n">
        <v>0.749795</v>
      </c>
      <c r="O5235" s="23"/>
    </row>
    <row r="5236" customFormat="false" ht="15" hidden="false" customHeight="false" outlineLevel="0" collapsed="false">
      <c r="A5236" s="22" t="s">
        <v>3156</v>
      </c>
      <c r="B5236" s="22" t="n">
        <v>40</v>
      </c>
      <c r="C5236" s="22" t="n">
        <v>118</v>
      </c>
      <c r="D5236" s="22" t="n">
        <v>35</v>
      </c>
      <c r="E5236" s="22" t="n">
        <v>4</v>
      </c>
      <c r="F5236" s="22" t="n">
        <f aca="false">D5236/SUM(C5236:E5236)</f>
        <v>0.222929936305732</v>
      </c>
      <c r="G5236" s="22" t="n">
        <v>116.94</v>
      </c>
      <c r="H5236" s="22" t="n">
        <v>37.11</v>
      </c>
      <c r="I5236" s="22" t="n">
        <v>2.94</v>
      </c>
      <c r="J5236" s="22" t="n">
        <v>0.508219</v>
      </c>
      <c r="K5236" s="22" t="n">
        <v>0.494427</v>
      </c>
      <c r="O5236" s="23"/>
    </row>
    <row r="5237" customFormat="false" ht="15" hidden="false" customHeight="false" outlineLevel="0" collapsed="false">
      <c r="A5237" s="22" t="s">
        <v>3157</v>
      </c>
      <c r="B5237" s="22" t="n">
        <v>53</v>
      </c>
      <c r="C5237" s="22" t="n">
        <v>218</v>
      </c>
      <c r="D5237" s="22" t="n">
        <v>63</v>
      </c>
      <c r="E5237" s="22" t="n">
        <v>2</v>
      </c>
      <c r="F5237" s="22" t="n">
        <f aca="false">D5237/SUM(C5237:E5237)</f>
        <v>0.222614840989399</v>
      </c>
      <c r="G5237" s="22" t="n">
        <v>219.97</v>
      </c>
      <c r="H5237" s="22" t="n">
        <v>59.07</v>
      </c>
      <c r="I5237" s="22" t="n">
        <v>3.97</v>
      </c>
      <c r="J5237" s="22" t="n">
        <v>1.253418</v>
      </c>
      <c r="K5237" s="22" t="n">
        <v>0.393668</v>
      </c>
      <c r="O5237" s="23"/>
    </row>
    <row r="5238" customFormat="false" ht="15" hidden="false" customHeight="false" outlineLevel="0" collapsed="false">
      <c r="A5238" s="22" t="s">
        <v>1726</v>
      </c>
      <c r="B5238" s="22" t="n">
        <v>125</v>
      </c>
      <c r="C5238" s="22" t="n">
        <v>106</v>
      </c>
      <c r="D5238" s="22" t="n">
        <v>44</v>
      </c>
      <c r="E5238" s="22" t="n">
        <v>48</v>
      </c>
      <c r="F5238" s="22" t="n">
        <f aca="false">D5238/SUM(C5238:E5238)</f>
        <v>0.222222222222222</v>
      </c>
      <c r="G5238" s="22" t="n">
        <v>82.75</v>
      </c>
      <c r="H5238" s="22" t="n">
        <v>90.51</v>
      </c>
      <c r="I5238" s="22" t="n">
        <v>24.75</v>
      </c>
      <c r="J5238" s="22" t="n">
        <v>52.278101</v>
      </c>
      <c r="K5238" s="22" t="n">
        <v>0</v>
      </c>
      <c r="O5238" s="23"/>
    </row>
    <row r="5239" customFormat="false" ht="15" hidden="false" customHeight="false" outlineLevel="0" collapsed="false">
      <c r="A5239" s="22" t="s">
        <v>147</v>
      </c>
      <c r="B5239" s="22" t="n">
        <v>51</v>
      </c>
      <c r="C5239" s="22" t="n">
        <v>133</v>
      </c>
      <c r="D5239" s="22" t="n">
        <v>38</v>
      </c>
      <c r="E5239" s="22" t="n">
        <v>0</v>
      </c>
      <c r="F5239" s="22" t="n">
        <f aca="false">D5239/SUM(C5239:E5239)</f>
        <v>0.222222222222222</v>
      </c>
      <c r="G5239" s="22" t="n">
        <v>135.11</v>
      </c>
      <c r="H5239" s="22" t="n">
        <v>33.78</v>
      </c>
      <c r="I5239" s="22" t="n">
        <v>2.11</v>
      </c>
      <c r="J5239" s="22" t="n">
        <v>2.671875</v>
      </c>
      <c r="K5239" s="22" t="n">
        <v>0.230532</v>
      </c>
      <c r="O5239" s="23"/>
    </row>
    <row r="5240" customFormat="false" ht="15" hidden="false" customHeight="false" outlineLevel="0" collapsed="false">
      <c r="A5240" s="22" t="s">
        <v>147</v>
      </c>
      <c r="B5240" s="22" t="n">
        <v>55</v>
      </c>
      <c r="C5240" s="22" t="n">
        <v>133</v>
      </c>
      <c r="D5240" s="22" t="n">
        <v>38</v>
      </c>
      <c r="E5240" s="22" t="n">
        <v>0</v>
      </c>
      <c r="F5240" s="22" t="n">
        <f aca="false">D5240/SUM(C5240:E5240)</f>
        <v>0.222222222222222</v>
      </c>
      <c r="G5240" s="22" t="n">
        <v>135.11</v>
      </c>
      <c r="H5240" s="22" t="n">
        <v>33.78</v>
      </c>
      <c r="I5240" s="22" t="n">
        <v>2.11</v>
      </c>
      <c r="J5240" s="22" t="n">
        <v>2.671875</v>
      </c>
      <c r="K5240" s="22" t="n">
        <v>0.230532</v>
      </c>
      <c r="O5240" s="23"/>
    </row>
    <row r="5241" customFormat="false" ht="15" hidden="false" customHeight="false" outlineLevel="0" collapsed="false">
      <c r="A5241" s="22" t="s">
        <v>3158</v>
      </c>
      <c r="B5241" s="22" t="n">
        <v>29</v>
      </c>
      <c r="C5241" s="22" t="n">
        <v>214</v>
      </c>
      <c r="D5241" s="22" t="n">
        <v>63</v>
      </c>
      <c r="E5241" s="22" t="n">
        <v>7</v>
      </c>
      <c r="F5241" s="22" t="n">
        <f aca="false">D5241/SUM(C5241:E5241)</f>
        <v>0.221830985915493</v>
      </c>
      <c r="G5241" s="22" t="n">
        <v>212.22</v>
      </c>
      <c r="H5241" s="22" t="n">
        <v>66.56</v>
      </c>
      <c r="I5241" s="22" t="n">
        <v>5.22</v>
      </c>
      <c r="J5241" s="22" t="n">
        <v>0.813141</v>
      </c>
      <c r="K5241" s="22" t="n">
        <v>0.319704</v>
      </c>
      <c r="O5241" s="23"/>
    </row>
    <row r="5242" customFormat="false" ht="15" hidden="false" customHeight="false" outlineLevel="0" collapsed="false">
      <c r="A5242" s="22" t="s">
        <v>3159</v>
      </c>
      <c r="B5242" s="22" t="n">
        <v>89</v>
      </c>
      <c r="C5242" s="22" t="n">
        <v>219</v>
      </c>
      <c r="D5242" s="22" t="n">
        <v>63</v>
      </c>
      <c r="E5242" s="22" t="n">
        <v>2</v>
      </c>
      <c r="F5242" s="22" t="n">
        <f aca="false">D5242/SUM(C5242:E5242)</f>
        <v>0.221830985915493</v>
      </c>
      <c r="G5242" s="22" t="n">
        <v>220.95</v>
      </c>
      <c r="H5242" s="22" t="n">
        <v>59.1</v>
      </c>
      <c r="I5242" s="22" t="n">
        <v>3.95</v>
      </c>
      <c r="J5242" s="22" t="n">
        <v>1.238867</v>
      </c>
      <c r="K5242" s="22" t="n">
        <v>0.393748</v>
      </c>
      <c r="O5242" s="23"/>
    </row>
    <row r="5243" customFormat="false" ht="15" hidden="false" customHeight="false" outlineLevel="0" collapsed="false">
      <c r="A5243" s="22" t="s">
        <v>1572</v>
      </c>
      <c r="B5243" s="22" t="n">
        <v>99</v>
      </c>
      <c r="C5243" s="22" t="n">
        <v>5</v>
      </c>
      <c r="D5243" s="22" t="n">
        <v>63</v>
      </c>
      <c r="E5243" s="22" t="n">
        <v>216</v>
      </c>
      <c r="F5243" s="22" t="n">
        <f aca="false">D5243/SUM(C5243:E5243)</f>
        <v>0.221830985915493</v>
      </c>
      <c r="G5243" s="22" t="n">
        <v>4.69</v>
      </c>
      <c r="H5243" s="22" t="n">
        <v>63.62</v>
      </c>
      <c r="I5243" s="22" t="n">
        <v>215.69</v>
      </c>
      <c r="J5243" s="22" t="n">
        <v>0.026796</v>
      </c>
      <c r="K5243" s="22" t="n">
        <v>0.792843</v>
      </c>
      <c r="O5243" s="23"/>
    </row>
    <row r="5244" customFormat="false" ht="15" hidden="false" customHeight="false" outlineLevel="0" collapsed="false">
      <c r="A5244" s="22" t="s">
        <v>1572</v>
      </c>
      <c r="B5244" s="22" t="n">
        <v>121</v>
      </c>
      <c r="C5244" s="22" t="n">
        <v>5</v>
      </c>
      <c r="D5244" s="22" t="n">
        <v>63</v>
      </c>
      <c r="E5244" s="22" t="n">
        <v>216</v>
      </c>
      <c r="F5244" s="22" t="n">
        <f aca="false">D5244/SUM(C5244:E5244)</f>
        <v>0.221830985915493</v>
      </c>
      <c r="G5244" s="22" t="n">
        <v>4.69</v>
      </c>
      <c r="H5244" s="22" t="n">
        <v>63.62</v>
      </c>
      <c r="I5244" s="22" t="n">
        <v>215.69</v>
      </c>
      <c r="J5244" s="22" t="n">
        <v>0.026796</v>
      </c>
      <c r="K5244" s="22" t="n">
        <v>0.792843</v>
      </c>
      <c r="O5244" s="23"/>
    </row>
    <row r="5245" customFormat="false" ht="15" hidden="false" customHeight="false" outlineLevel="0" collapsed="false">
      <c r="A5245" s="22" t="s">
        <v>322</v>
      </c>
      <c r="B5245" s="22" t="n">
        <v>48</v>
      </c>
      <c r="C5245" s="22" t="n">
        <v>7</v>
      </c>
      <c r="D5245" s="22" t="n">
        <v>59</v>
      </c>
      <c r="E5245" s="22" t="n">
        <v>200</v>
      </c>
      <c r="F5245" s="22" t="n">
        <f aca="false">D5245/SUM(C5245:E5245)</f>
        <v>0.221804511278195</v>
      </c>
      <c r="G5245" s="22" t="n">
        <v>5.01</v>
      </c>
      <c r="H5245" s="22" t="n">
        <v>62.98</v>
      </c>
      <c r="I5245" s="22" t="n">
        <v>198.01</v>
      </c>
      <c r="J5245" s="22" t="n">
        <v>1.063831</v>
      </c>
      <c r="K5245" s="22" t="n">
        <v>0.298978</v>
      </c>
      <c r="O5245" s="23"/>
    </row>
    <row r="5246" customFormat="false" ht="15" hidden="false" customHeight="false" outlineLevel="0" collapsed="false">
      <c r="A5246" s="22" t="s">
        <v>3160</v>
      </c>
      <c r="B5246" s="22" t="n">
        <v>39</v>
      </c>
      <c r="C5246" s="22" t="n">
        <v>156</v>
      </c>
      <c r="D5246" s="22" t="n">
        <v>45</v>
      </c>
      <c r="E5246" s="22" t="n">
        <v>2</v>
      </c>
      <c r="F5246" s="22" t="n">
        <f aca="false">D5246/SUM(C5246:E5246)</f>
        <v>0.221674876847291</v>
      </c>
      <c r="G5246" s="22" t="n">
        <v>156.96</v>
      </c>
      <c r="H5246" s="22" t="n">
        <v>43.09</v>
      </c>
      <c r="I5246" s="22" t="n">
        <v>2.96</v>
      </c>
      <c r="J5246" s="22" t="n">
        <v>0.400506</v>
      </c>
      <c r="K5246" s="22" t="n">
        <v>0.745174</v>
      </c>
      <c r="O5246" s="23"/>
    </row>
    <row r="5247" customFormat="false" ht="15" hidden="false" customHeight="false" outlineLevel="0" collapsed="false">
      <c r="A5247" s="22" t="s">
        <v>3161</v>
      </c>
      <c r="B5247" s="22" t="n">
        <v>51</v>
      </c>
      <c r="C5247" s="22" t="n">
        <v>2</v>
      </c>
      <c r="D5247" s="22" t="n">
        <v>43</v>
      </c>
      <c r="E5247" s="22" t="n">
        <v>149</v>
      </c>
      <c r="F5247" s="22" t="n">
        <f aca="false">D5247/SUM(C5247:E5247)</f>
        <v>0.221649484536082</v>
      </c>
      <c r="G5247" s="22" t="n">
        <v>2.85</v>
      </c>
      <c r="H5247" s="22" t="n">
        <v>41.31</v>
      </c>
      <c r="I5247" s="22" t="n">
        <v>149.85</v>
      </c>
      <c r="J5247" s="22" t="n">
        <v>0.326008</v>
      </c>
      <c r="K5247" s="22" t="n">
        <v>0.745694</v>
      </c>
      <c r="O5247" s="23"/>
    </row>
    <row r="5248" customFormat="false" ht="15" hidden="false" customHeight="false" outlineLevel="0" collapsed="false">
      <c r="A5248" s="22" t="s">
        <v>3161</v>
      </c>
      <c r="B5248" s="22" t="n">
        <v>91</v>
      </c>
      <c r="C5248" s="22" t="n">
        <v>2</v>
      </c>
      <c r="D5248" s="22" t="n">
        <v>43</v>
      </c>
      <c r="E5248" s="22" t="n">
        <v>149</v>
      </c>
      <c r="F5248" s="22" t="n">
        <f aca="false">D5248/SUM(C5248:E5248)</f>
        <v>0.221649484536082</v>
      </c>
      <c r="G5248" s="22" t="n">
        <v>2.85</v>
      </c>
      <c r="H5248" s="22" t="n">
        <v>41.31</v>
      </c>
      <c r="I5248" s="22" t="n">
        <v>149.85</v>
      </c>
      <c r="J5248" s="22" t="n">
        <v>0.326008</v>
      </c>
      <c r="K5248" s="22" t="n">
        <v>0.745694</v>
      </c>
      <c r="O5248" s="23"/>
    </row>
    <row r="5249" customFormat="false" ht="15" hidden="false" customHeight="false" outlineLevel="0" collapsed="false">
      <c r="A5249" s="22" t="s">
        <v>3162</v>
      </c>
      <c r="B5249" s="22" t="n">
        <v>92</v>
      </c>
      <c r="C5249" s="22" t="n">
        <v>2</v>
      </c>
      <c r="D5249" s="22" t="n">
        <v>35</v>
      </c>
      <c r="E5249" s="22" t="n">
        <v>121</v>
      </c>
      <c r="F5249" s="22" t="n">
        <f aca="false">D5249/SUM(C5249:E5249)</f>
        <v>0.221518987341772</v>
      </c>
      <c r="G5249" s="22" t="n">
        <v>2.41</v>
      </c>
      <c r="H5249" s="22" t="n">
        <v>34.19</v>
      </c>
      <c r="I5249" s="22" t="n">
        <v>121.41</v>
      </c>
      <c r="J5249" s="22" t="n">
        <v>0.08942</v>
      </c>
      <c r="K5249" s="22" t="n">
        <v>1</v>
      </c>
      <c r="O5249" s="23"/>
    </row>
    <row r="5250" customFormat="false" ht="15" hidden="false" customHeight="false" outlineLevel="0" collapsed="false">
      <c r="A5250" s="22" t="s">
        <v>2315</v>
      </c>
      <c r="B5250" s="22" t="n">
        <v>102</v>
      </c>
      <c r="C5250" s="22" t="n">
        <v>214</v>
      </c>
      <c r="D5250" s="22" t="n">
        <v>62</v>
      </c>
      <c r="E5250" s="22" t="n">
        <v>4</v>
      </c>
      <c r="F5250" s="22" t="n">
        <f aca="false">D5250/SUM(C5250:E5250)</f>
        <v>0.221428571428571</v>
      </c>
      <c r="G5250" s="22" t="n">
        <v>214.38</v>
      </c>
      <c r="H5250" s="22" t="n">
        <v>61.25</v>
      </c>
      <c r="I5250" s="22" t="n">
        <v>4.38</v>
      </c>
      <c r="J5250" s="22" t="n">
        <v>0.041983</v>
      </c>
      <c r="K5250" s="22" t="n">
        <v>1</v>
      </c>
      <c r="O5250" s="23"/>
    </row>
    <row r="5251" customFormat="false" ht="15" hidden="false" customHeight="false" outlineLevel="0" collapsed="false">
      <c r="A5251" s="22" t="s">
        <v>2972</v>
      </c>
      <c r="B5251" s="22" t="n">
        <v>87</v>
      </c>
      <c r="C5251" s="22" t="n">
        <v>6</v>
      </c>
      <c r="D5251" s="22" t="n">
        <v>62</v>
      </c>
      <c r="E5251" s="22" t="n">
        <v>212</v>
      </c>
      <c r="F5251" s="22" t="n">
        <f aca="false">D5251/SUM(C5251:E5251)</f>
        <v>0.221428571428571</v>
      </c>
      <c r="G5251" s="22" t="n">
        <v>4.89</v>
      </c>
      <c r="H5251" s="22" t="n">
        <v>64.22</v>
      </c>
      <c r="I5251" s="22" t="n">
        <v>210.89</v>
      </c>
      <c r="J5251" s="22" t="n">
        <v>0.335014</v>
      </c>
      <c r="K5251" s="22" t="n">
        <v>0.599107</v>
      </c>
      <c r="O5251" s="23"/>
    </row>
    <row r="5252" customFormat="false" ht="15" hidden="false" customHeight="false" outlineLevel="0" collapsed="false">
      <c r="A5252" s="22" t="s">
        <v>3163</v>
      </c>
      <c r="B5252" s="22" t="n">
        <v>99</v>
      </c>
      <c r="C5252" s="22" t="n">
        <v>6</v>
      </c>
      <c r="D5252" s="22" t="n">
        <v>62</v>
      </c>
      <c r="E5252" s="22" t="n">
        <v>212</v>
      </c>
      <c r="F5252" s="22" t="n">
        <f aca="false">D5252/SUM(C5252:E5252)</f>
        <v>0.221428571428571</v>
      </c>
      <c r="G5252" s="22" t="n">
        <v>4.89</v>
      </c>
      <c r="H5252" s="22" t="n">
        <v>64.22</v>
      </c>
      <c r="I5252" s="22" t="n">
        <v>210.89</v>
      </c>
      <c r="J5252" s="22" t="n">
        <v>0.335014</v>
      </c>
      <c r="K5252" s="22" t="n">
        <v>0.599107</v>
      </c>
      <c r="O5252" s="23"/>
    </row>
    <row r="5253" customFormat="false" ht="15" hidden="false" customHeight="false" outlineLevel="0" collapsed="false">
      <c r="A5253" s="22" t="s">
        <v>3164</v>
      </c>
      <c r="B5253" s="22" t="n">
        <v>112</v>
      </c>
      <c r="C5253" s="22" t="n">
        <v>215</v>
      </c>
      <c r="D5253" s="22" t="n">
        <v>62</v>
      </c>
      <c r="E5253" s="22" t="n">
        <v>3</v>
      </c>
      <c r="F5253" s="22" t="n">
        <f aca="false">D5253/SUM(C5253:E5253)</f>
        <v>0.221428571428571</v>
      </c>
      <c r="G5253" s="22" t="n">
        <v>216.13</v>
      </c>
      <c r="H5253" s="22" t="n">
        <v>59.74</v>
      </c>
      <c r="I5253" s="22" t="n">
        <v>4.13</v>
      </c>
      <c r="J5253" s="22" t="n">
        <v>0.399672</v>
      </c>
      <c r="K5253" s="22" t="n">
        <v>0.778673</v>
      </c>
      <c r="O5253" s="23"/>
    </row>
    <row r="5254" customFormat="false" ht="15" hidden="false" customHeight="false" outlineLevel="0" collapsed="false">
      <c r="A5254" s="22" t="s">
        <v>3165</v>
      </c>
      <c r="B5254" s="22" t="n">
        <v>75</v>
      </c>
      <c r="C5254" s="22" t="n">
        <v>183</v>
      </c>
      <c r="D5254" s="22" t="n">
        <v>54</v>
      </c>
      <c r="E5254" s="22" t="n">
        <v>7</v>
      </c>
      <c r="F5254" s="22" t="n">
        <f aca="false">D5254/SUM(C5254:E5254)</f>
        <v>0.221311475409836</v>
      </c>
      <c r="G5254" s="22" t="n">
        <v>180.74</v>
      </c>
      <c r="H5254" s="22" t="n">
        <v>58.52</v>
      </c>
      <c r="I5254" s="22" t="n">
        <v>4.74</v>
      </c>
      <c r="J5254" s="22" t="n">
        <v>1.458383</v>
      </c>
      <c r="K5254" s="22" t="n">
        <v>0.279058</v>
      </c>
      <c r="O5254" s="23"/>
    </row>
    <row r="5255" customFormat="false" ht="15" hidden="false" customHeight="false" outlineLevel="0" collapsed="false">
      <c r="A5255" s="22" t="s">
        <v>3166</v>
      </c>
      <c r="B5255" s="22" t="n">
        <v>74</v>
      </c>
      <c r="C5255" s="22" t="n">
        <v>4</v>
      </c>
      <c r="D5255" s="22" t="n">
        <v>48</v>
      </c>
      <c r="E5255" s="22" t="n">
        <v>165</v>
      </c>
      <c r="F5255" s="22" t="n">
        <f aca="false">D5255/SUM(C5255:E5255)</f>
        <v>0.221198156682028</v>
      </c>
      <c r="G5255" s="22" t="n">
        <v>3.61</v>
      </c>
      <c r="H5255" s="22" t="n">
        <v>48.77</v>
      </c>
      <c r="I5255" s="22" t="n">
        <v>164.61</v>
      </c>
      <c r="J5255" s="22" t="n">
        <v>0.054674</v>
      </c>
      <c r="K5255" s="22" t="n">
        <v>0.763123</v>
      </c>
      <c r="O5255" s="23"/>
    </row>
    <row r="5256" customFormat="false" ht="15" hidden="false" customHeight="false" outlineLevel="0" collapsed="false">
      <c r="A5256" s="22" t="s">
        <v>3167</v>
      </c>
      <c r="B5256" s="22" t="n">
        <v>107</v>
      </c>
      <c r="C5256" s="22" t="n">
        <v>213</v>
      </c>
      <c r="D5256" s="22" t="n">
        <v>63</v>
      </c>
      <c r="E5256" s="22" t="n">
        <v>9</v>
      </c>
      <c r="F5256" s="22" t="n">
        <f aca="false">D5256/SUM(C5256:E5256)</f>
        <v>0.221052631578947</v>
      </c>
      <c r="G5256" s="22" t="n">
        <v>209.76</v>
      </c>
      <c r="H5256" s="22" t="n">
        <v>69.49</v>
      </c>
      <c r="I5256" s="22" t="n">
        <v>5.76</v>
      </c>
      <c r="J5256" s="22" t="n">
        <v>2.485569</v>
      </c>
      <c r="K5256" s="22" t="n">
        <v>0.139464</v>
      </c>
      <c r="O5256" s="23"/>
    </row>
    <row r="5257" customFormat="false" ht="15" hidden="false" customHeight="false" outlineLevel="0" collapsed="false">
      <c r="A5257" s="22" t="s">
        <v>3168</v>
      </c>
      <c r="B5257" s="22" t="n">
        <v>33</v>
      </c>
      <c r="C5257" s="22" t="n">
        <v>220</v>
      </c>
      <c r="D5257" s="22" t="n">
        <v>63</v>
      </c>
      <c r="E5257" s="22" t="n">
        <v>2</v>
      </c>
      <c r="F5257" s="22" t="n">
        <f aca="false">D5257/SUM(C5257:E5257)</f>
        <v>0.221052631578947</v>
      </c>
      <c r="G5257" s="22" t="n">
        <v>221.94</v>
      </c>
      <c r="H5257" s="22" t="n">
        <v>59.12</v>
      </c>
      <c r="I5257" s="22" t="n">
        <v>3.94</v>
      </c>
      <c r="J5257" s="22" t="n">
        <v>1.224477</v>
      </c>
      <c r="K5257" s="22" t="n">
        <v>0.393857</v>
      </c>
      <c r="O5257" s="23"/>
    </row>
    <row r="5258" customFormat="false" ht="15" hidden="false" customHeight="false" outlineLevel="0" collapsed="false">
      <c r="A5258" s="22" t="s">
        <v>3088</v>
      </c>
      <c r="B5258" s="22" t="n">
        <v>83</v>
      </c>
      <c r="C5258" s="22" t="n">
        <v>134</v>
      </c>
      <c r="D5258" s="22" t="n">
        <v>38</v>
      </c>
      <c r="E5258" s="22" t="n">
        <v>0</v>
      </c>
      <c r="F5258" s="22" t="n">
        <f aca="false">D5258/SUM(C5258:E5258)</f>
        <v>0.22093023255814</v>
      </c>
      <c r="G5258" s="22" t="n">
        <v>136.1</v>
      </c>
      <c r="H5258" s="22" t="n">
        <v>33.8</v>
      </c>
      <c r="I5258" s="22" t="n">
        <v>2.1</v>
      </c>
      <c r="J5258" s="22" t="n">
        <v>2.652484</v>
      </c>
      <c r="K5258" s="22" t="n">
        <v>0.229849</v>
      </c>
      <c r="O5258" s="23"/>
    </row>
    <row r="5259" customFormat="false" ht="15" hidden="false" customHeight="false" outlineLevel="0" collapsed="false">
      <c r="A5259" s="22" t="s">
        <v>3169</v>
      </c>
      <c r="B5259" s="22" t="n">
        <v>124</v>
      </c>
      <c r="C5259" s="22" t="n">
        <v>110</v>
      </c>
      <c r="D5259" s="22" t="n">
        <v>49</v>
      </c>
      <c r="E5259" s="22" t="n">
        <v>63</v>
      </c>
      <c r="F5259" s="22" t="n">
        <f aca="false">D5259/SUM(C5259:E5259)</f>
        <v>0.220720720720721</v>
      </c>
      <c r="G5259" s="22" t="n">
        <v>81.49</v>
      </c>
      <c r="H5259" s="22" t="n">
        <v>106.02</v>
      </c>
      <c r="I5259" s="22" t="n">
        <v>34.49</v>
      </c>
      <c r="J5259" s="22" t="n">
        <v>64.219277</v>
      </c>
      <c r="K5259" s="22" t="n">
        <v>0</v>
      </c>
      <c r="O5259" s="23"/>
    </row>
    <row r="5260" customFormat="false" ht="15" hidden="false" customHeight="false" outlineLevel="0" collapsed="false">
      <c r="A5260" s="22" t="s">
        <v>574</v>
      </c>
      <c r="B5260" s="22" t="n">
        <v>67</v>
      </c>
      <c r="C5260" s="22" t="n">
        <v>207</v>
      </c>
      <c r="D5260" s="22" t="n">
        <v>60</v>
      </c>
      <c r="E5260" s="22" t="n">
        <v>5</v>
      </c>
      <c r="F5260" s="22" t="n">
        <f aca="false">D5260/SUM(C5260:E5260)</f>
        <v>0.220588235294118</v>
      </c>
      <c r="G5260" s="22" t="n">
        <v>206.5</v>
      </c>
      <c r="H5260" s="22" t="n">
        <v>60.99</v>
      </c>
      <c r="I5260" s="22" t="n">
        <v>4.5</v>
      </c>
      <c r="J5260" s="22" t="n">
        <v>0.072045</v>
      </c>
      <c r="K5260" s="22" t="n">
        <v>0.785726</v>
      </c>
      <c r="O5260" s="23"/>
    </row>
    <row r="5261" customFormat="false" ht="15" hidden="false" customHeight="false" outlineLevel="0" collapsed="false">
      <c r="A5261" s="22" t="s">
        <v>3170</v>
      </c>
      <c r="B5261" s="22" t="n">
        <v>101</v>
      </c>
      <c r="C5261" s="22" t="n">
        <v>203</v>
      </c>
      <c r="D5261" s="22" t="n">
        <v>58</v>
      </c>
      <c r="E5261" s="22" t="n">
        <v>2</v>
      </c>
      <c r="F5261" s="22" t="n">
        <f aca="false">D5261/SUM(C5261:E5261)</f>
        <v>0.220532319391635</v>
      </c>
      <c r="G5261" s="22" t="n">
        <v>204.65</v>
      </c>
      <c r="H5261" s="22" t="n">
        <v>54.69</v>
      </c>
      <c r="I5261" s="22" t="n">
        <v>3.65</v>
      </c>
      <c r="J5261" s="22" t="n">
        <v>0.962133</v>
      </c>
      <c r="K5261" s="22" t="n">
        <v>0.549629</v>
      </c>
      <c r="O5261" s="23"/>
    </row>
    <row r="5262" customFormat="false" ht="15" hidden="false" customHeight="false" outlineLevel="0" collapsed="false">
      <c r="A5262" s="22" t="s">
        <v>3171</v>
      </c>
      <c r="B5262" s="22" t="n">
        <v>27</v>
      </c>
      <c r="C5262" s="22" t="n">
        <v>19</v>
      </c>
      <c r="D5262" s="22" t="n">
        <v>43</v>
      </c>
      <c r="E5262" s="22" t="n">
        <v>133</v>
      </c>
      <c r="F5262" s="22" t="n">
        <f aca="false">D5262/SUM(C5262:E5262)</f>
        <v>0.22051282051282</v>
      </c>
      <c r="G5262" s="22" t="n">
        <v>8.41</v>
      </c>
      <c r="H5262" s="22" t="n">
        <v>64.18</v>
      </c>
      <c r="I5262" s="22" t="n">
        <v>122.41</v>
      </c>
      <c r="J5262" s="22" t="n">
        <v>21.232569</v>
      </c>
      <c r="K5262" s="22" t="n">
        <v>1.5E-005</v>
      </c>
      <c r="O5262" s="23"/>
    </row>
    <row r="5263" customFormat="false" ht="15" hidden="false" customHeight="false" outlineLevel="0" collapsed="false">
      <c r="A5263" s="22" t="s">
        <v>1073</v>
      </c>
      <c r="B5263" s="22" t="n">
        <v>58</v>
      </c>
      <c r="C5263" s="22" t="n">
        <v>4</v>
      </c>
      <c r="D5263" s="22" t="n">
        <v>63</v>
      </c>
      <c r="E5263" s="22" t="n">
        <v>219</v>
      </c>
      <c r="F5263" s="22" t="n">
        <f aca="false">D5263/SUM(C5263:E5263)</f>
        <v>0.22027972027972</v>
      </c>
      <c r="G5263" s="22" t="n">
        <v>4.41</v>
      </c>
      <c r="H5263" s="22" t="n">
        <v>62.19</v>
      </c>
      <c r="I5263" s="22" t="n">
        <v>219.41</v>
      </c>
      <c r="J5263" s="22" t="n">
        <v>0.048874</v>
      </c>
      <c r="K5263" s="22" t="n">
        <v>1</v>
      </c>
      <c r="O5263" s="23"/>
    </row>
    <row r="5264" customFormat="false" ht="15" hidden="false" customHeight="false" outlineLevel="0" collapsed="false">
      <c r="A5264" s="22" t="s">
        <v>1886</v>
      </c>
      <c r="B5264" s="22" t="n">
        <v>64</v>
      </c>
      <c r="C5264" s="22" t="n">
        <v>221</v>
      </c>
      <c r="D5264" s="22" t="n">
        <v>63</v>
      </c>
      <c r="E5264" s="22" t="n">
        <v>2</v>
      </c>
      <c r="F5264" s="22" t="n">
        <f aca="false">D5264/SUM(C5264:E5264)</f>
        <v>0.22027972027972</v>
      </c>
      <c r="G5264" s="22" t="n">
        <v>222.92</v>
      </c>
      <c r="H5264" s="22" t="n">
        <v>59.15</v>
      </c>
      <c r="I5264" s="22" t="n">
        <v>3.92</v>
      </c>
      <c r="J5264" s="22" t="n">
        <v>1.210246</v>
      </c>
      <c r="K5264" s="22" t="n">
        <v>0.393995</v>
      </c>
      <c r="O5264" s="23"/>
    </row>
    <row r="5265" customFormat="false" ht="15" hidden="false" customHeight="false" outlineLevel="0" collapsed="false">
      <c r="A5265" s="22" t="s">
        <v>3172</v>
      </c>
      <c r="B5265" s="22" t="n">
        <v>36</v>
      </c>
      <c r="C5265" s="22" t="n">
        <v>220</v>
      </c>
      <c r="D5265" s="22" t="n">
        <v>63</v>
      </c>
      <c r="E5265" s="22" t="n">
        <v>3</v>
      </c>
      <c r="F5265" s="22" t="n">
        <f aca="false">D5265/SUM(C5265:E5265)</f>
        <v>0.22027972027972</v>
      </c>
      <c r="G5265" s="22" t="n">
        <v>221.16</v>
      </c>
      <c r="H5265" s="22" t="n">
        <v>60.68</v>
      </c>
      <c r="I5265" s="22" t="n">
        <v>4.16</v>
      </c>
      <c r="J5265" s="22" t="n">
        <v>0.419355</v>
      </c>
      <c r="K5265" s="22" t="n">
        <v>0.779299</v>
      </c>
      <c r="O5265" s="23"/>
    </row>
    <row r="5266" customFormat="false" ht="15" hidden="false" customHeight="false" outlineLevel="0" collapsed="false">
      <c r="A5266" s="22" t="s">
        <v>3173</v>
      </c>
      <c r="B5266" s="22" t="n">
        <v>53</v>
      </c>
      <c r="C5266" s="22" t="n">
        <v>220</v>
      </c>
      <c r="D5266" s="22" t="n">
        <v>63</v>
      </c>
      <c r="E5266" s="22" t="n">
        <v>3</v>
      </c>
      <c r="F5266" s="22" t="n">
        <f aca="false">D5266/SUM(C5266:E5266)</f>
        <v>0.22027972027972</v>
      </c>
      <c r="G5266" s="22" t="n">
        <v>221.16</v>
      </c>
      <c r="H5266" s="22" t="n">
        <v>60.68</v>
      </c>
      <c r="I5266" s="22" t="n">
        <v>4.16</v>
      </c>
      <c r="J5266" s="22" t="n">
        <v>0.419355</v>
      </c>
      <c r="K5266" s="22" t="n">
        <v>0.779299</v>
      </c>
      <c r="O5266" s="23"/>
    </row>
    <row r="5267" customFormat="false" ht="15" hidden="false" customHeight="false" outlineLevel="0" collapsed="false">
      <c r="A5267" s="22" t="s">
        <v>3174</v>
      </c>
      <c r="B5267" s="22" t="n">
        <v>119</v>
      </c>
      <c r="C5267" s="22" t="n">
        <v>216</v>
      </c>
      <c r="D5267" s="22" t="n">
        <v>63</v>
      </c>
      <c r="E5267" s="22" t="n">
        <v>7</v>
      </c>
      <c r="F5267" s="22" t="n">
        <f aca="false">D5267/SUM(C5267:E5267)</f>
        <v>0.22027972027972</v>
      </c>
      <c r="G5267" s="22" t="n">
        <v>214.18</v>
      </c>
      <c r="H5267" s="22" t="n">
        <v>66.63</v>
      </c>
      <c r="I5267" s="22" t="n">
        <v>5.18</v>
      </c>
      <c r="J5267" s="22" t="n">
        <v>0.850909</v>
      </c>
      <c r="K5267" s="22" t="n">
        <v>0.316409</v>
      </c>
      <c r="O5267" s="23"/>
    </row>
    <row r="5268" customFormat="false" ht="15" hidden="false" customHeight="false" outlineLevel="0" collapsed="false">
      <c r="A5268" s="22" t="s">
        <v>3175</v>
      </c>
      <c r="B5268" s="22" t="n">
        <v>122</v>
      </c>
      <c r="C5268" s="22" t="n">
        <v>222</v>
      </c>
      <c r="D5268" s="22" t="n">
        <v>63</v>
      </c>
      <c r="E5268" s="22" t="n">
        <v>1</v>
      </c>
      <c r="F5268" s="22" t="n">
        <f aca="false">D5268/SUM(C5268:E5268)</f>
        <v>0.22027972027972</v>
      </c>
      <c r="G5268" s="22" t="n">
        <v>224.69</v>
      </c>
      <c r="H5268" s="22" t="n">
        <v>57.61</v>
      </c>
      <c r="I5268" s="22" t="n">
        <v>3.69</v>
      </c>
      <c r="J5268" s="22" t="n">
        <v>2.499809</v>
      </c>
      <c r="K5268" s="22" t="n">
        <v>0.146736</v>
      </c>
      <c r="O5268" s="23"/>
    </row>
    <row r="5269" customFormat="false" ht="15" hidden="false" customHeight="false" outlineLevel="0" collapsed="false">
      <c r="A5269" s="22" t="s">
        <v>3176</v>
      </c>
      <c r="B5269" s="22" t="n">
        <v>17</v>
      </c>
      <c r="C5269" s="22" t="n">
        <v>0</v>
      </c>
      <c r="D5269" s="22" t="n">
        <v>61</v>
      </c>
      <c r="E5269" s="22" t="n">
        <v>216</v>
      </c>
      <c r="F5269" s="22" t="n">
        <f aca="false">D5269/SUM(C5269:E5269)</f>
        <v>0.220216606498195</v>
      </c>
      <c r="G5269" s="22" t="n">
        <v>3.36</v>
      </c>
      <c r="H5269" s="22" t="n">
        <v>54.28</v>
      </c>
      <c r="I5269" s="22" t="n">
        <v>219.36</v>
      </c>
      <c r="J5269" s="22" t="n">
        <v>4.240779</v>
      </c>
      <c r="K5269" s="22" t="n">
        <v>0.056545</v>
      </c>
      <c r="O5269" s="23"/>
    </row>
    <row r="5270" customFormat="false" ht="15" hidden="false" customHeight="false" outlineLevel="0" collapsed="false">
      <c r="A5270" s="22" t="s">
        <v>3080</v>
      </c>
      <c r="B5270" s="22" t="n">
        <v>62</v>
      </c>
      <c r="C5270" s="22" t="n">
        <v>168</v>
      </c>
      <c r="D5270" s="22" t="n">
        <v>48</v>
      </c>
      <c r="E5270" s="22" t="n">
        <v>2</v>
      </c>
      <c r="F5270" s="22" t="n">
        <f aca="false">D5270/SUM(C5270:E5270)</f>
        <v>0.220183486238532</v>
      </c>
      <c r="G5270" s="22" t="n">
        <v>169.1</v>
      </c>
      <c r="H5270" s="22" t="n">
        <v>45.8</v>
      </c>
      <c r="I5270" s="22" t="n">
        <v>3.1</v>
      </c>
      <c r="J5270" s="22" t="n">
        <v>0.503883</v>
      </c>
      <c r="K5270" s="22" t="n">
        <v>0.746718</v>
      </c>
      <c r="O5270" s="23"/>
    </row>
    <row r="5271" customFormat="false" ht="15" hidden="false" customHeight="false" outlineLevel="0" collapsed="false">
      <c r="A5271" s="22" t="s">
        <v>1636</v>
      </c>
      <c r="B5271" s="22" t="n">
        <v>120</v>
      </c>
      <c r="C5271" s="22" t="n">
        <v>2</v>
      </c>
      <c r="D5271" s="22" t="n">
        <v>62</v>
      </c>
      <c r="E5271" s="22" t="n">
        <v>218</v>
      </c>
      <c r="F5271" s="22" t="n">
        <f aca="false">D5271/SUM(C5271:E5271)</f>
        <v>0.219858156028369</v>
      </c>
      <c r="G5271" s="22" t="n">
        <v>3.86</v>
      </c>
      <c r="H5271" s="22" t="n">
        <v>58.28</v>
      </c>
      <c r="I5271" s="22" t="n">
        <v>219.86</v>
      </c>
      <c r="J5271" s="22" t="n">
        <v>1.151174</v>
      </c>
      <c r="K5271" s="22" t="n">
        <v>0.39404</v>
      </c>
      <c r="O5271" s="23"/>
    </row>
    <row r="5272" customFormat="false" ht="15" hidden="false" customHeight="false" outlineLevel="0" collapsed="false">
      <c r="A5272" s="22" t="s">
        <v>2514</v>
      </c>
      <c r="B5272" s="22" t="n">
        <v>65</v>
      </c>
      <c r="C5272" s="22" t="n">
        <v>194</v>
      </c>
      <c r="D5272" s="22" t="n">
        <v>60</v>
      </c>
      <c r="E5272" s="22" t="n">
        <v>19</v>
      </c>
      <c r="F5272" s="22" t="n">
        <f aca="false">D5272/SUM(C5272:E5272)</f>
        <v>0.21978021978022</v>
      </c>
      <c r="G5272" s="22" t="n">
        <v>183.79</v>
      </c>
      <c r="H5272" s="22" t="n">
        <v>80.41</v>
      </c>
      <c r="I5272" s="22" t="n">
        <v>8.79</v>
      </c>
      <c r="J5272" s="22" t="n">
        <v>17.588819</v>
      </c>
      <c r="K5272" s="22" t="n">
        <v>0.000107</v>
      </c>
      <c r="O5272" s="23"/>
    </row>
    <row r="5273" customFormat="false" ht="15" hidden="false" customHeight="false" outlineLevel="0" collapsed="false">
      <c r="A5273" s="22" t="s">
        <v>3177</v>
      </c>
      <c r="B5273" s="22" t="n">
        <v>62</v>
      </c>
      <c r="C5273" s="22" t="n">
        <v>172</v>
      </c>
      <c r="D5273" s="22" t="n">
        <v>49</v>
      </c>
      <c r="E5273" s="22" t="n">
        <v>2</v>
      </c>
      <c r="F5273" s="22" t="n">
        <f aca="false">D5273/SUM(C5273:E5273)</f>
        <v>0.219730941704036</v>
      </c>
      <c r="G5273" s="22" t="n">
        <v>173.15</v>
      </c>
      <c r="H5273" s="22" t="n">
        <v>46.7</v>
      </c>
      <c r="I5273" s="22" t="n">
        <v>3.15</v>
      </c>
      <c r="J5273" s="22" t="n">
        <v>0.540027</v>
      </c>
      <c r="K5273" s="22" t="n">
        <v>0.747678</v>
      </c>
      <c r="O5273" s="23"/>
    </row>
    <row r="5274" customFormat="false" ht="15" hidden="false" customHeight="false" outlineLevel="0" collapsed="false">
      <c r="A5274" s="22" t="s">
        <v>3178</v>
      </c>
      <c r="B5274" s="22" t="n">
        <v>43</v>
      </c>
      <c r="C5274" s="22" t="n">
        <v>3</v>
      </c>
      <c r="D5274" s="22" t="n">
        <v>61</v>
      </c>
      <c r="E5274" s="22" t="n">
        <v>214</v>
      </c>
      <c r="F5274" s="22" t="n">
        <f aca="false">D5274/SUM(C5274:E5274)</f>
        <v>0.219424460431655</v>
      </c>
      <c r="G5274" s="22" t="n">
        <v>4.04</v>
      </c>
      <c r="H5274" s="22" t="n">
        <v>58.93</v>
      </c>
      <c r="I5274" s="22" t="n">
        <v>215.04</v>
      </c>
      <c r="J5274" s="22" t="n">
        <v>0.344299</v>
      </c>
      <c r="K5274" s="22" t="n">
        <v>0.778086</v>
      </c>
      <c r="O5274" s="23"/>
    </row>
    <row r="5275" customFormat="false" ht="15" hidden="false" customHeight="false" outlineLevel="0" collapsed="false">
      <c r="A5275" s="22" t="s">
        <v>3179</v>
      </c>
      <c r="B5275" s="22" t="n">
        <v>122</v>
      </c>
      <c r="C5275" s="22" t="n">
        <v>217</v>
      </c>
      <c r="D5275" s="22" t="n">
        <v>62</v>
      </c>
      <c r="E5275" s="22" t="n">
        <v>4</v>
      </c>
      <c r="F5275" s="22" t="n">
        <f aca="false">D5275/SUM(C5275:E5275)</f>
        <v>0.219081272084806</v>
      </c>
      <c r="G5275" s="22" t="n">
        <v>217.33</v>
      </c>
      <c r="H5275" s="22" t="n">
        <v>61.34</v>
      </c>
      <c r="I5275" s="22" t="n">
        <v>4.33</v>
      </c>
      <c r="J5275" s="22" t="n">
        <v>0.032487</v>
      </c>
      <c r="K5275" s="22" t="n">
        <v>1</v>
      </c>
      <c r="O5275" s="23"/>
    </row>
    <row r="5276" customFormat="false" ht="15" hidden="false" customHeight="false" outlineLevel="0" collapsed="false">
      <c r="A5276" s="22" t="s">
        <v>3180</v>
      </c>
      <c r="B5276" s="22" t="n">
        <v>64</v>
      </c>
      <c r="C5276" s="22" t="n">
        <v>208</v>
      </c>
      <c r="D5276" s="22" t="n">
        <v>60</v>
      </c>
      <c r="E5276" s="22" t="n">
        <v>6</v>
      </c>
      <c r="F5276" s="22" t="n">
        <f aca="false">D5276/SUM(C5276:E5276)</f>
        <v>0.218978102189781</v>
      </c>
      <c r="G5276" s="22" t="n">
        <v>206.73</v>
      </c>
      <c r="H5276" s="22" t="n">
        <v>62.54</v>
      </c>
      <c r="I5276" s="22" t="n">
        <v>4.73</v>
      </c>
      <c r="J5276" s="22" t="n">
        <v>0.452012</v>
      </c>
      <c r="K5276" s="22" t="n">
        <v>0.434988</v>
      </c>
      <c r="O5276" s="23"/>
    </row>
    <row r="5277" customFormat="false" ht="15" hidden="false" customHeight="false" outlineLevel="0" collapsed="false">
      <c r="A5277" s="22" t="s">
        <v>3181</v>
      </c>
      <c r="B5277" s="22" t="n">
        <v>82</v>
      </c>
      <c r="C5277" s="22" t="n">
        <v>210</v>
      </c>
      <c r="D5277" s="22" t="n">
        <v>60</v>
      </c>
      <c r="E5277" s="22" t="n">
        <v>4</v>
      </c>
      <c r="F5277" s="22" t="n">
        <f aca="false">D5277/SUM(C5277:E5277)</f>
        <v>0.218978102189781</v>
      </c>
      <c r="G5277" s="22" t="n">
        <v>210.22</v>
      </c>
      <c r="H5277" s="22" t="n">
        <v>59.56</v>
      </c>
      <c r="I5277" s="22" t="n">
        <v>4.22</v>
      </c>
      <c r="J5277" s="22" t="n">
        <v>0.014814</v>
      </c>
      <c r="K5277" s="22" t="n">
        <v>1</v>
      </c>
      <c r="O5277" s="23"/>
    </row>
    <row r="5278" customFormat="false" ht="15" hidden="false" customHeight="false" outlineLevel="0" collapsed="false">
      <c r="A5278" s="22" t="s">
        <v>3182</v>
      </c>
      <c r="B5278" s="22" t="n">
        <v>77</v>
      </c>
      <c r="C5278" s="22" t="n">
        <v>2</v>
      </c>
      <c r="D5278" s="22" t="n">
        <v>58</v>
      </c>
      <c r="E5278" s="22" t="n">
        <v>205</v>
      </c>
      <c r="F5278" s="22" t="n">
        <f aca="false">D5278/SUM(C5278:E5278)</f>
        <v>0.218867924528302</v>
      </c>
      <c r="G5278" s="22" t="n">
        <v>3.63</v>
      </c>
      <c r="H5278" s="22" t="n">
        <v>54.75</v>
      </c>
      <c r="I5278" s="22" t="n">
        <v>206.63</v>
      </c>
      <c r="J5278" s="22" t="n">
        <v>0.935503</v>
      </c>
      <c r="K5278" s="22" t="n">
        <v>0.549196</v>
      </c>
      <c r="O5278" s="23"/>
    </row>
    <row r="5279" customFormat="false" ht="15" hidden="false" customHeight="false" outlineLevel="0" collapsed="false">
      <c r="A5279" s="22" t="s">
        <v>1094</v>
      </c>
      <c r="B5279" s="22" t="n">
        <v>101</v>
      </c>
      <c r="C5279" s="22" t="n">
        <v>3</v>
      </c>
      <c r="D5279" s="22" t="n">
        <v>35</v>
      </c>
      <c r="E5279" s="22" t="n">
        <v>122</v>
      </c>
      <c r="F5279" s="22" t="n">
        <f aca="false">D5279/SUM(C5279:E5279)</f>
        <v>0.21875</v>
      </c>
      <c r="G5279" s="22" t="n">
        <v>2.63</v>
      </c>
      <c r="H5279" s="22" t="n">
        <v>35.75</v>
      </c>
      <c r="I5279" s="22" t="n">
        <v>121.63</v>
      </c>
      <c r="J5279" s="22" t="n">
        <v>0.069846</v>
      </c>
      <c r="K5279" s="22" t="n">
        <v>0.724611</v>
      </c>
      <c r="O5279" s="23"/>
    </row>
    <row r="5280" customFormat="false" ht="15" hidden="false" customHeight="false" outlineLevel="0" collapsed="false">
      <c r="A5280" s="22" t="s">
        <v>3183</v>
      </c>
      <c r="B5280" s="22" t="n">
        <v>88</v>
      </c>
      <c r="C5280" s="22" t="n">
        <v>3</v>
      </c>
      <c r="D5280" s="22" t="n">
        <v>59</v>
      </c>
      <c r="E5280" s="22" t="n">
        <v>208</v>
      </c>
      <c r="F5280" s="22" t="n">
        <f aca="false">D5280/SUM(C5280:E5280)</f>
        <v>0.218518518518519</v>
      </c>
      <c r="G5280" s="22" t="n">
        <v>3.91</v>
      </c>
      <c r="H5280" s="22" t="n">
        <v>57.18</v>
      </c>
      <c r="I5280" s="22" t="n">
        <v>208.91</v>
      </c>
      <c r="J5280" s="22" t="n">
        <v>0.274804</v>
      </c>
      <c r="K5280" s="22" t="n">
        <v>0.777941</v>
      </c>
      <c r="O5280" s="23"/>
    </row>
    <row r="5281" customFormat="false" ht="15" hidden="false" customHeight="false" outlineLevel="0" collapsed="false">
      <c r="A5281" s="22" t="s">
        <v>3184</v>
      </c>
      <c r="B5281" s="22" t="n">
        <v>32</v>
      </c>
      <c r="C5281" s="22" t="n">
        <v>2</v>
      </c>
      <c r="D5281" s="22" t="n">
        <v>38</v>
      </c>
      <c r="E5281" s="22" t="n">
        <v>134</v>
      </c>
      <c r="F5281" s="22" t="n">
        <f aca="false">D5281/SUM(C5281:E5281)</f>
        <v>0.218390804597701</v>
      </c>
      <c r="G5281" s="22" t="n">
        <v>2.53</v>
      </c>
      <c r="H5281" s="22" t="n">
        <v>36.93</v>
      </c>
      <c r="I5281" s="22" t="n">
        <v>134.53</v>
      </c>
      <c r="J5281" s="22" t="n">
        <v>0.145779</v>
      </c>
      <c r="K5281" s="22" t="n">
        <v>1</v>
      </c>
      <c r="O5281" s="23"/>
    </row>
    <row r="5282" customFormat="false" ht="15" hidden="false" customHeight="false" outlineLevel="0" collapsed="false">
      <c r="A5282" s="22" t="s">
        <v>2187</v>
      </c>
      <c r="B5282" s="22" t="n">
        <v>111</v>
      </c>
      <c r="C5282" s="22" t="n">
        <v>218</v>
      </c>
      <c r="D5282" s="22" t="n">
        <v>62</v>
      </c>
      <c r="E5282" s="22" t="n">
        <v>4</v>
      </c>
      <c r="F5282" s="22" t="n">
        <f aca="false">D5282/SUM(C5282:E5282)</f>
        <v>0.21830985915493</v>
      </c>
      <c r="G5282" s="22" t="n">
        <v>218.31</v>
      </c>
      <c r="H5282" s="22" t="n">
        <v>61.37</v>
      </c>
      <c r="I5282" s="22" t="n">
        <v>4.31</v>
      </c>
      <c r="J5282" s="22" t="n">
        <v>0.029619</v>
      </c>
      <c r="K5282" s="22" t="n">
        <v>1</v>
      </c>
      <c r="O5282" s="23"/>
    </row>
    <row r="5283" customFormat="false" ht="15" hidden="false" customHeight="false" outlineLevel="0" collapsed="false">
      <c r="A5283" s="22" t="s">
        <v>3185</v>
      </c>
      <c r="B5283" s="22" t="n">
        <v>62</v>
      </c>
      <c r="C5283" s="22" t="n">
        <v>219</v>
      </c>
      <c r="D5283" s="22" t="n">
        <v>62</v>
      </c>
      <c r="E5283" s="22" t="n">
        <v>3</v>
      </c>
      <c r="F5283" s="22" t="n">
        <f aca="false">D5283/SUM(C5283:E5283)</f>
        <v>0.21830985915493</v>
      </c>
      <c r="G5283" s="22" t="n">
        <v>220.07</v>
      </c>
      <c r="H5283" s="22" t="n">
        <v>59.86</v>
      </c>
      <c r="I5283" s="22" t="n">
        <v>4.07</v>
      </c>
      <c r="J5283" s="22" t="n">
        <v>0.363268</v>
      </c>
      <c r="K5283" s="22" t="n">
        <v>0.778514</v>
      </c>
      <c r="O5283" s="23"/>
    </row>
    <row r="5284" customFormat="false" ht="15" hidden="false" customHeight="false" outlineLevel="0" collapsed="false">
      <c r="A5284" s="22" t="s">
        <v>3186</v>
      </c>
      <c r="B5284" s="22" t="n">
        <v>18</v>
      </c>
      <c r="C5284" s="22" t="n">
        <v>211</v>
      </c>
      <c r="D5284" s="22" t="n">
        <v>60</v>
      </c>
      <c r="E5284" s="22" t="n">
        <v>4</v>
      </c>
      <c r="F5284" s="22" t="n">
        <f aca="false">D5284/SUM(C5284:E5284)</f>
        <v>0.218181818181818</v>
      </c>
      <c r="G5284" s="22" t="n">
        <v>211.2</v>
      </c>
      <c r="H5284" s="22" t="n">
        <v>59.59</v>
      </c>
      <c r="I5284" s="22" t="n">
        <v>4.2</v>
      </c>
      <c r="J5284" s="22" t="n">
        <v>0.012844</v>
      </c>
      <c r="K5284" s="22" t="n">
        <v>1</v>
      </c>
      <c r="O5284" s="23"/>
    </row>
    <row r="5285" customFormat="false" ht="15" hidden="false" customHeight="false" outlineLevel="0" collapsed="false">
      <c r="A5285" s="22" t="s">
        <v>903</v>
      </c>
      <c r="B5285" s="22" t="n">
        <v>22</v>
      </c>
      <c r="C5285" s="22" t="n">
        <v>212</v>
      </c>
      <c r="D5285" s="22" t="n">
        <v>60</v>
      </c>
      <c r="E5285" s="22" t="n">
        <v>3</v>
      </c>
      <c r="F5285" s="22" t="n">
        <f aca="false">D5285/SUM(C5285:E5285)</f>
        <v>0.218181818181818</v>
      </c>
      <c r="G5285" s="22" t="n">
        <v>212.96</v>
      </c>
      <c r="H5285" s="22" t="n">
        <v>58.08</v>
      </c>
      <c r="I5285" s="22" t="n">
        <v>3.96</v>
      </c>
      <c r="J5285" s="22" t="n">
        <v>0.300526</v>
      </c>
      <c r="K5285" s="22" t="n">
        <v>0.777972</v>
      </c>
      <c r="O5285" s="23"/>
    </row>
    <row r="5286" customFormat="false" ht="15" hidden="false" customHeight="false" outlineLevel="0" collapsed="false">
      <c r="A5286" s="22" t="s">
        <v>1095</v>
      </c>
      <c r="B5286" s="22" t="n">
        <v>112</v>
      </c>
      <c r="C5286" s="22" t="n">
        <v>205</v>
      </c>
      <c r="D5286" s="22" t="n">
        <v>58</v>
      </c>
      <c r="E5286" s="22" t="n">
        <v>3</v>
      </c>
      <c r="F5286" s="22" t="n">
        <f aca="false">D5286/SUM(C5286:E5286)</f>
        <v>0.218045112781955</v>
      </c>
      <c r="G5286" s="22" t="n">
        <v>205.85</v>
      </c>
      <c r="H5286" s="22" t="n">
        <v>56.3</v>
      </c>
      <c r="I5286" s="22" t="n">
        <v>3.85</v>
      </c>
      <c r="J5286" s="22" t="n">
        <v>0.242307</v>
      </c>
      <c r="K5286" s="22" t="n">
        <v>0.778294</v>
      </c>
      <c r="O5286" s="23"/>
    </row>
    <row r="5287" customFormat="false" ht="15" hidden="false" customHeight="false" outlineLevel="0" collapsed="false">
      <c r="A5287" s="22" t="s">
        <v>3187</v>
      </c>
      <c r="B5287" s="22" t="n">
        <v>123</v>
      </c>
      <c r="C5287" s="22" t="n">
        <v>2</v>
      </c>
      <c r="D5287" s="22" t="n">
        <v>34</v>
      </c>
      <c r="E5287" s="22" t="n">
        <v>120</v>
      </c>
      <c r="F5287" s="22" t="n">
        <f aca="false">D5287/SUM(C5287:E5287)</f>
        <v>0.217948717948718</v>
      </c>
      <c r="G5287" s="22" t="n">
        <v>2.31</v>
      </c>
      <c r="H5287" s="22" t="n">
        <v>33.37</v>
      </c>
      <c r="I5287" s="22" t="n">
        <v>120.31</v>
      </c>
      <c r="J5287" s="22" t="n">
        <v>0.05528</v>
      </c>
      <c r="K5287" s="22" t="n">
        <v>1</v>
      </c>
      <c r="O5287" s="23"/>
    </row>
    <row r="5288" customFormat="false" ht="15" hidden="false" customHeight="false" outlineLevel="0" collapsed="false">
      <c r="A5288" s="22" t="s">
        <v>3188</v>
      </c>
      <c r="B5288" s="22" t="n">
        <v>63</v>
      </c>
      <c r="C5288" s="22" t="n">
        <v>197</v>
      </c>
      <c r="D5288" s="22" t="n">
        <v>56</v>
      </c>
      <c r="E5288" s="22" t="n">
        <v>4</v>
      </c>
      <c r="F5288" s="22" t="n">
        <f aca="false">D5288/SUM(C5288:E5288)</f>
        <v>0.217898832684825</v>
      </c>
      <c r="G5288" s="22" t="n">
        <v>196.98</v>
      </c>
      <c r="H5288" s="22" t="n">
        <v>56.03</v>
      </c>
      <c r="I5288" s="22" t="n">
        <v>3.98</v>
      </c>
      <c r="J5288" s="22" t="n">
        <v>7.9E-005</v>
      </c>
      <c r="K5288" s="22" t="n">
        <v>1</v>
      </c>
      <c r="O5288" s="23"/>
    </row>
    <row r="5289" customFormat="false" ht="15" hidden="false" customHeight="false" outlineLevel="0" collapsed="false">
      <c r="A5289" s="22" t="s">
        <v>2944</v>
      </c>
      <c r="B5289" s="22" t="n">
        <v>79</v>
      </c>
      <c r="C5289" s="22" t="n">
        <v>213</v>
      </c>
      <c r="D5289" s="22" t="n">
        <v>61</v>
      </c>
      <c r="E5289" s="22" t="n">
        <v>6</v>
      </c>
      <c r="F5289" s="22" t="n">
        <f aca="false">D5289/SUM(C5289:E5289)</f>
        <v>0.217857142857143</v>
      </c>
      <c r="G5289" s="22" t="n">
        <v>211.76</v>
      </c>
      <c r="H5289" s="22" t="n">
        <v>63.48</v>
      </c>
      <c r="I5289" s="22" t="n">
        <v>4.76</v>
      </c>
      <c r="J5289" s="22" t="n">
        <v>0.428656</v>
      </c>
      <c r="K5289" s="22" t="n">
        <v>0.438413</v>
      </c>
      <c r="O5289" s="23"/>
    </row>
    <row r="5290" customFormat="false" ht="15" hidden="false" customHeight="false" outlineLevel="0" collapsed="false">
      <c r="A5290" s="22" t="s">
        <v>3189</v>
      </c>
      <c r="B5290" s="22" t="n">
        <v>111</v>
      </c>
      <c r="C5290" s="22" t="n">
        <v>6</v>
      </c>
      <c r="D5290" s="22" t="n">
        <v>44</v>
      </c>
      <c r="E5290" s="22" t="n">
        <v>152</v>
      </c>
      <c r="F5290" s="22" t="n">
        <f aca="false">D5290/SUM(C5290:E5290)</f>
        <v>0.217821782178218</v>
      </c>
      <c r="G5290" s="22" t="n">
        <v>3.88</v>
      </c>
      <c r="H5290" s="22" t="n">
        <v>48.24</v>
      </c>
      <c r="I5290" s="22" t="n">
        <v>149.88</v>
      </c>
      <c r="J5290" s="22" t="n">
        <v>1.558922</v>
      </c>
      <c r="K5290" s="22" t="n">
        <v>0.232349</v>
      </c>
      <c r="O5290" s="23"/>
    </row>
    <row r="5291" customFormat="false" ht="15" hidden="false" customHeight="false" outlineLevel="0" collapsed="false">
      <c r="A5291" s="22" t="s">
        <v>3190</v>
      </c>
      <c r="B5291" s="22" t="n">
        <v>116</v>
      </c>
      <c r="C5291" s="22" t="n">
        <v>5</v>
      </c>
      <c r="D5291" s="22" t="n">
        <v>57</v>
      </c>
      <c r="E5291" s="22" t="n">
        <v>200</v>
      </c>
      <c r="F5291" s="22" t="n">
        <f aca="false">D5291/SUM(C5291:E5291)</f>
        <v>0.217557251908397</v>
      </c>
      <c r="G5291" s="22" t="n">
        <v>4.28</v>
      </c>
      <c r="H5291" s="22" t="n">
        <v>58.43</v>
      </c>
      <c r="I5291" s="22" t="n">
        <v>199.28</v>
      </c>
      <c r="J5291" s="22" t="n">
        <v>0.157616</v>
      </c>
      <c r="K5291" s="22" t="n">
        <v>0.588131</v>
      </c>
      <c r="O5291" s="23"/>
    </row>
    <row r="5292" customFormat="false" ht="15" hidden="false" customHeight="false" outlineLevel="0" collapsed="false">
      <c r="A5292" s="22" t="s">
        <v>93</v>
      </c>
      <c r="B5292" s="22" t="n">
        <v>91</v>
      </c>
      <c r="C5292" s="22" t="n">
        <v>192</v>
      </c>
      <c r="D5292" s="22" t="n">
        <v>55</v>
      </c>
      <c r="E5292" s="22" t="n">
        <v>6</v>
      </c>
      <c r="F5292" s="22" t="n">
        <f aca="false">D5292/SUM(C5292:E5292)</f>
        <v>0.217391304347826</v>
      </c>
      <c r="G5292" s="22" t="n">
        <v>190.44</v>
      </c>
      <c r="H5292" s="22" t="n">
        <v>58.13</v>
      </c>
      <c r="I5292" s="22" t="n">
        <v>4.44</v>
      </c>
      <c r="J5292" s="22" t="n">
        <v>0.732831</v>
      </c>
      <c r="K5292" s="22" t="n">
        <v>0.407582</v>
      </c>
      <c r="O5292" s="23"/>
    </row>
    <row r="5293" customFormat="false" ht="15" hidden="false" customHeight="false" outlineLevel="0" collapsed="false">
      <c r="A5293" s="22" t="s">
        <v>3191</v>
      </c>
      <c r="B5293" s="22" t="n">
        <v>79</v>
      </c>
      <c r="C5293" s="22" t="n">
        <v>3</v>
      </c>
      <c r="D5293" s="22" t="n">
        <v>40</v>
      </c>
      <c r="E5293" s="22" t="n">
        <v>141</v>
      </c>
      <c r="F5293" s="22" t="n">
        <f aca="false">D5293/SUM(C5293:E5293)</f>
        <v>0.217391304347826</v>
      </c>
      <c r="G5293" s="22" t="n">
        <v>2.88</v>
      </c>
      <c r="H5293" s="22" t="n">
        <v>40.25</v>
      </c>
      <c r="I5293" s="22" t="n">
        <v>140.88</v>
      </c>
      <c r="J5293" s="22" t="n">
        <v>0.007098</v>
      </c>
      <c r="K5293" s="22" t="n">
        <v>1</v>
      </c>
      <c r="O5293" s="23"/>
    </row>
    <row r="5294" customFormat="false" ht="15" hidden="false" customHeight="false" outlineLevel="0" collapsed="false">
      <c r="A5294" s="22" t="s">
        <v>3192</v>
      </c>
      <c r="B5294" s="22" t="n">
        <v>123</v>
      </c>
      <c r="C5294" s="22" t="n">
        <v>218</v>
      </c>
      <c r="D5294" s="22" t="n">
        <v>61</v>
      </c>
      <c r="E5294" s="22" t="n">
        <v>2</v>
      </c>
      <c r="F5294" s="22" t="n">
        <f aca="false">D5294/SUM(C5294:E5294)</f>
        <v>0.217081850533808</v>
      </c>
      <c r="G5294" s="22" t="n">
        <v>219.76</v>
      </c>
      <c r="H5294" s="22" t="n">
        <v>57.48</v>
      </c>
      <c r="I5294" s="22" t="n">
        <v>3.76</v>
      </c>
      <c r="J5294" s="22" t="n">
        <v>1.052398</v>
      </c>
      <c r="K5294" s="22" t="n">
        <v>0.554657</v>
      </c>
      <c r="O5294" s="23"/>
    </row>
    <row r="5295" customFormat="false" ht="15" hidden="false" customHeight="false" outlineLevel="0" collapsed="false">
      <c r="A5295" s="22" t="s">
        <v>3193</v>
      </c>
      <c r="B5295" s="22" t="n">
        <v>14</v>
      </c>
      <c r="C5295" s="22" t="n">
        <v>3</v>
      </c>
      <c r="D5295" s="22" t="n">
        <v>61</v>
      </c>
      <c r="E5295" s="22" t="n">
        <v>217</v>
      </c>
      <c r="F5295" s="22" t="n">
        <f aca="false">D5295/SUM(C5295:E5295)</f>
        <v>0.217081850533808</v>
      </c>
      <c r="G5295" s="22" t="n">
        <v>3.99</v>
      </c>
      <c r="H5295" s="22" t="n">
        <v>59.01</v>
      </c>
      <c r="I5295" s="22" t="n">
        <v>217.99</v>
      </c>
      <c r="J5295" s="22" t="n">
        <v>0.318752</v>
      </c>
      <c r="K5295" s="22" t="n">
        <v>0.778223</v>
      </c>
      <c r="O5295" s="23"/>
    </row>
    <row r="5296" customFormat="false" ht="15" hidden="false" customHeight="false" outlineLevel="0" collapsed="false">
      <c r="A5296" s="22" t="s">
        <v>3194</v>
      </c>
      <c r="B5296" s="22" t="n">
        <v>100</v>
      </c>
      <c r="C5296" s="22" t="n">
        <v>2</v>
      </c>
      <c r="D5296" s="22" t="n">
        <v>51</v>
      </c>
      <c r="E5296" s="22" t="n">
        <v>182</v>
      </c>
      <c r="F5296" s="22" t="n">
        <f aca="false">D5296/SUM(C5296:E5296)</f>
        <v>0.217021276595745</v>
      </c>
      <c r="G5296" s="22" t="n">
        <v>3.22</v>
      </c>
      <c r="H5296" s="22" t="n">
        <v>48.56</v>
      </c>
      <c r="I5296" s="22" t="n">
        <v>183.22</v>
      </c>
      <c r="J5296" s="22" t="n">
        <v>0.591367</v>
      </c>
      <c r="K5296" s="22" t="n">
        <v>0.749739</v>
      </c>
      <c r="O5296" s="23"/>
    </row>
    <row r="5297" customFormat="false" ht="15" hidden="false" customHeight="false" outlineLevel="0" collapsed="false">
      <c r="A5297" s="22" t="s">
        <v>3195</v>
      </c>
      <c r="B5297" s="22" t="n">
        <v>50</v>
      </c>
      <c r="C5297" s="22" t="n">
        <v>210</v>
      </c>
      <c r="D5297" s="22" t="n">
        <v>59</v>
      </c>
      <c r="E5297" s="22" t="n">
        <v>3</v>
      </c>
      <c r="F5297" s="22" t="n">
        <f aca="false">D5297/SUM(C5297:E5297)</f>
        <v>0.216911764705882</v>
      </c>
      <c r="G5297" s="22" t="n">
        <v>210.88</v>
      </c>
      <c r="H5297" s="22" t="n">
        <v>57.23</v>
      </c>
      <c r="I5297" s="22" t="n">
        <v>3.88</v>
      </c>
      <c r="J5297" s="22" t="n">
        <v>0.25913</v>
      </c>
      <c r="K5297" s="22" t="n">
        <v>0.778283</v>
      </c>
      <c r="O5297" s="23"/>
    </row>
    <row r="5298" customFormat="false" ht="15" hidden="false" customHeight="false" outlineLevel="0" collapsed="false">
      <c r="A5298" s="22" t="s">
        <v>1694</v>
      </c>
      <c r="B5298" s="22" t="n">
        <v>55</v>
      </c>
      <c r="C5298" s="22" t="n">
        <v>1</v>
      </c>
      <c r="D5298" s="22" t="n">
        <v>59</v>
      </c>
      <c r="E5298" s="22" t="n">
        <v>212</v>
      </c>
      <c r="F5298" s="22" t="n">
        <f aca="false">D5298/SUM(C5298:E5298)</f>
        <v>0.216911764705882</v>
      </c>
      <c r="G5298" s="22" t="n">
        <v>3.42</v>
      </c>
      <c r="H5298" s="22" t="n">
        <v>54.16</v>
      </c>
      <c r="I5298" s="22" t="n">
        <v>214.42</v>
      </c>
      <c r="J5298" s="22" t="n">
        <v>2.172284</v>
      </c>
      <c r="K5298" s="22" t="n">
        <v>0.220232</v>
      </c>
      <c r="O5298" s="23"/>
    </row>
    <row r="5299" customFormat="false" ht="15" hidden="false" customHeight="false" outlineLevel="0" collapsed="false">
      <c r="A5299" s="22" t="s">
        <v>3196</v>
      </c>
      <c r="B5299" s="22" t="n">
        <v>97</v>
      </c>
      <c r="C5299" s="22" t="n">
        <v>129</v>
      </c>
      <c r="D5299" s="22" t="n">
        <v>36</v>
      </c>
      <c r="E5299" s="22" t="n">
        <v>1</v>
      </c>
      <c r="F5299" s="22" t="n">
        <f aca="false">D5299/SUM(C5299:E5299)</f>
        <v>0.216867469879518</v>
      </c>
      <c r="G5299" s="22" t="n">
        <v>130.17</v>
      </c>
      <c r="H5299" s="22" t="n">
        <v>33.65</v>
      </c>
      <c r="I5299" s="22" t="n">
        <v>2.17</v>
      </c>
      <c r="J5299" s="22" t="n">
        <v>0.809162</v>
      </c>
      <c r="K5299" s="22" t="n">
        <v>0.698593</v>
      </c>
      <c r="O5299" s="23"/>
    </row>
    <row r="5300" customFormat="false" ht="15" hidden="false" customHeight="false" outlineLevel="0" collapsed="false">
      <c r="A5300" s="22" t="s">
        <v>143</v>
      </c>
      <c r="B5300" s="22" t="n">
        <v>80</v>
      </c>
      <c r="C5300" s="22" t="n">
        <v>224</v>
      </c>
      <c r="D5300" s="22" t="n">
        <v>62</v>
      </c>
      <c r="E5300" s="22" t="n">
        <v>0</v>
      </c>
      <c r="F5300" s="22" t="n">
        <f aca="false">D5300/SUM(C5300:E5300)</f>
        <v>0.216783216783217</v>
      </c>
      <c r="G5300" s="22" t="n">
        <v>227.36</v>
      </c>
      <c r="H5300" s="22" t="n">
        <v>55.28</v>
      </c>
      <c r="I5300" s="22" t="n">
        <v>3.36</v>
      </c>
      <c r="J5300" s="22" t="n">
        <v>4.226774</v>
      </c>
      <c r="K5300" s="22" t="n">
        <v>0.057077</v>
      </c>
      <c r="O5300" s="23"/>
    </row>
    <row r="5301" customFormat="false" ht="15" hidden="false" customHeight="false" outlineLevel="0" collapsed="false">
      <c r="A5301" s="22" t="s">
        <v>143</v>
      </c>
      <c r="B5301" s="22" t="n">
        <v>83</v>
      </c>
      <c r="C5301" s="22" t="n">
        <v>224</v>
      </c>
      <c r="D5301" s="22" t="n">
        <v>62</v>
      </c>
      <c r="E5301" s="22" t="n">
        <v>0</v>
      </c>
      <c r="F5301" s="22" t="n">
        <f aca="false">D5301/SUM(C5301:E5301)</f>
        <v>0.216783216783217</v>
      </c>
      <c r="G5301" s="22" t="n">
        <v>227.36</v>
      </c>
      <c r="H5301" s="22" t="n">
        <v>55.28</v>
      </c>
      <c r="I5301" s="22" t="n">
        <v>3.36</v>
      </c>
      <c r="J5301" s="22" t="n">
        <v>4.226774</v>
      </c>
      <c r="K5301" s="22" t="n">
        <v>0.057077</v>
      </c>
      <c r="O5301" s="23"/>
    </row>
    <row r="5302" customFormat="false" ht="15" hidden="false" customHeight="false" outlineLevel="0" collapsed="false">
      <c r="A5302" s="22" t="s">
        <v>3197</v>
      </c>
      <c r="B5302" s="22" t="n">
        <v>91</v>
      </c>
      <c r="C5302" s="22" t="n">
        <v>220</v>
      </c>
      <c r="D5302" s="22" t="n">
        <v>62</v>
      </c>
      <c r="E5302" s="22" t="n">
        <v>4</v>
      </c>
      <c r="F5302" s="22" t="n">
        <f aca="false">D5302/SUM(C5302:E5302)</f>
        <v>0.216783216783217</v>
      </c>
      <c r="G5302" s="22" t="n">
        <v>220.28</v>
      </c>
      <c r="H5302" s="22" t="n">
        <v>61.43</v>
      </c>
      <c r="I5302" s="22" t="n">
        <v>4.28</v>
      </c>
      <c r="J5302" s="22" t="n">
        <v>0.024314</v>
      </c>
      <c r="K5302" s="22" t="n">
        <v>1</v>
      </c>
      <c r="O5302" s="23"/>
    </row>
    <row r="5303" customFormat="false" ht="15" hidden="false" customHeight="false" outlineLevel="0" collapsed="false">
      <c r="A5303" s="22" t="s">
        <v>3197</v>
      </c>
      <c r="B5303" s="22" t="n">
        <v>92</v>
      </c>
      <c r="C5303" s="22" t="n">
        <v>220</v>
      </c>
      <c r="D5303" s="22" t="n">
        <v>62</v>
      </c>
      <c r="E5303" s="22" t="n">
        <v>4</v>
      </c>
      <c r="F5303" s="22" t="n">
        <f aca="false">D5303/SUM(C5303:E5303)</f>
        <v>0.216783216783217</v>
      </c>
      <c r="G5303" s="22" t="n">
        <v>220.28</v>
      </c>
      <c r="H5303" s="22" t="n">
        <v>61.43</v>
      </c>
      <c r="I5303" s="22" t="n">
        <v>4.28</v>
      </c>
      <c r="J5303" s="22" t="n">
        <v>0.024314</v>
      </c>
      <c r="K5303" s="22" t="n">
        <v>1</v>
      </c>
      <c r="O5303" s="23"/>
    </row>
    <row r="5304" customFormat="false" ht="15" hidden="false" customHeight="false" outlineLevel="0" collapsed="false">
      <c r="A5304" s="22" t="s">
        <v>3198</v>
      </c>
      <c r="B5304" s="22" t="n">
        <v>54</v>
      </c>
      <c r="C5304" s="22" t="n">
        <v>220</v>
      </c>
      <c r="D5304" s="22" t="n">
        <v>62</v>
      </c>
      <c r="E5304" s="22" t="n">
        <v>4</v>
      </c>
      <c r="F5304" s="22" t="n">
        <f aca="false">D5304/SUM(C5304:E5304)</f>
        <v>0.216783216783217</v>
      </c>
      <c r="G5304" s="22" t="n">
        <v>220.28</v>
      </c>
      <c r="H5304" s="22" t="n">
        <v>61.43</v>
      </c>
      <c r="I5304" s="22" t="n">
        <v>4.28</v>
      </c>
      <c r="J5304" s="22" t="n">
        <v>0.024314</v>
      </c>
      <c r="K5304" s="22" t="n">
        <v>1</v>
      </c>
      <c r="O5304" s="23"/>
    </row>
    <row r="5305" customFormat="false" ht="15" hidden="false" customHeight="false" outlineLevel="0" collapsed="false">
      <c r="A5305" s="22" t="s">
        <v>2289</v>
      </c>
      <c r="B5305" s="22" t="n">
        <v>20</v>
      </c>
      <c r="C5305" s="22" t="n">
        <v>222</v>
      </c>
      <c r="D5305" s="22" t="n">
        <v>62</v>
      </c>
      <c r="E5305" s="22" t="n">
        <v>2</v>
      </c>
      <c r="F5305" s="22" t="n">
        <f aca="false">D5305/SUM(C5305:E5305)</f>
        <v>0.216783216783217</v>
      </c>
      <c r="G5305" s="22" t="n">
        <v>223.81</v>
      </c>
      <c r="H5305" s="22" t="n">
        <v>58.38</v>
      </c>
      <c r="I5305" s="22" t="n">
        <v>3.81</v>
      </c>
      <c r="J5305" s="22" t="n">
        <v>1.096676</v>
      </c>
      <c r="K5305" s="22" t="n">
        <v>0.395419</v>
      </c>
      <c r="O5305" s="23"/>
    </row>
    <row r="5306" customFormat="false" ht="15" hidden="false" customHeight="false" outlineLevel="0" collapsed="false">
      <c r="A5306" s="22" t="s">
        <v>3199</v>
      </c>
      <c r="B5306" s="22" t="n">
        <v>69</v>
      </c>
      <c r="C5306" s="22" t="n">
        <v>181</v>
      </c>
      <c r="D5306" s="22" t="n">
        <v>52</v>
      </c>
      <c r="E5306" s="22" t="n">
        <v>7</v>
      </c>
      <c r="F5306" s="22" t="n">
        <f aca="false">D5306/SUM(C5306:E5306)</f>
        <v>0.216666666666667</v>
      </c>
      <c r="G5306" s="22" t="n">
        <v>178.54</v>
      </c>
      <c r="H5306" s="22" t="n">
        <v>56.92</v>
      </c>
      <c r="I5306" s="22" t="n">
        <v>4.54</v>
      </c>
      <c r="J5306" s="22" t="n">
        <v>1.79646</v>
      </c>
      <c r="K5306" s="22" t="n">
        <v>0.174805</v>
      </c>
      <c r="O5306" s="23"/>
    </row>
    <row r="5307" customFormat="false" ht="15" hidden="false" customHeight="false" outlineLevel="0" collapsed="false">
      <c r="A5307" s="22" t="s">
        <v>3200</v>
      </c>
      <c r="B5307" s="22" t="n">
        <v>34</v>
      </c>
      <c r="C5307" s="22" t="n">
        <v>168</v>
      </c>
      <c r="D5307" s="22" t="n">
        <v>47</v>
      </c>
      <c r="E5307" s="22" t="n">
        <v>2</v>
      </c>
      <c r="F5307" s="22" t="n">
        <f aca="false">D5307/SUM(C5307:E5307)</f>
        <v>0.216589861751152</v>
      </c>
      <c r="G5307" s="22" t="n">
        <v>169</v>
      </c>
      <c r="H5307" s="22" t="n">
        <v>45.01</v>
      </c>
      <c r="I5307" s="22" t="n">
        <v>3</v>
      </c>
      <c r="J5307" s="22" t="n">
        <v>0.425553</v>
      </c>
      <c r="K5307" s="22" t="n">
        <v>0.746185</v>
      </c>
      <c r="O5307" s="23"/>
    </row>
    <row r="5308" customFormat="false" ht="15" hidden="false" customHeight="false" outlineLevel="0" collapsed="false">
      <c r="A5308" s="22" t="s">
        <v>1044</v>
      </c>
      <c r="B5308" s="22" t="n">
        <v>112</v>
      </c>
      <c r="C5308" s="22" t="n">
        <v>148</v>
      </c>
      <c r="D5308" s="22" t="n">
        <v>42</v>
      </c>
      <c r="E5308" s="22" t="n">
        <v>4</v>
      </c>
      <c r="F5308" s="22" t="n">
        <f aca="false">D5308/SUM(C5308:E5308)</f>
        <v>0.216494845360825</v>
      </c>
      <c r="G5308" s="22" t="n">
        <v>147.22</v>
      </c>
      <c r="H5308" s="22" t="n">
        <v>43.56</v>
      </c>
      <c r="I5308" s="22" t="n">
        <v>3.22</v>
      </c>
      <c r="J5308" s="22" t="n">
        <v>0.247801</v>
      </c>
      <c r="K5308" s="22" t="n">
        <v>0.530678</v>
      </c>
      <c r="O5308" s="23"/>
    </row>
    <row r="5309" customFormat="false" ht="15" hidden="false" customHeight="false" outlineLevel="0" collapsed="false">
      <c r="A5309" s="22" t="s">
        <v>3201</v>
      </c>
      <c r="B5309" s="22" t="n">
        <v>98</v>
      </c>
      <c r="C5309" s="22" t="n">
        <v>205</v>
      </c>
      <c r="D5309" s="22" t="n">
        <v>58</v>
      </c>
      <c r="E5309" s="22" t="n">
        <v>5</v>
      </c>
      <c r="F5309" s="22" t="n">
        <f aca="false">D5309/SUM(C5309:E5309)</f>
        <v>0.216417910447761</v>
      </c>
      <c r="G5309" s="22" t="n">
        <v>204.31</v>
      </c>
      <c r="H5309" s="22" t="n">
        <v>59.37</v>
      </c>
      <c r="I5309" s="22" t="n">
        <v>4.31</v>
      </c>
      <c r="J5309" s="22" t="n">
        <v>0.143344</v>
      </c>
      <c r="K5309" s="22" t="n">
        <v>0.780663</v>
      </c>
      <c r="O5309" s="23"/>
    </row>
    <row r="5310" customFormat="false" ht="15" hidden="false" customHeight="false" outlineLevel="0" collapsed="false">
      <c r="A5310" s="22" t="s">
        <v>3202</v>
      </c>
      <c r="B5310" s="22" t="n">
        <v>70</v>
      </c>
      <c r="C5310" s="22" t="n">
        <v>206</v>
      </c>
      <c r="D5310" s="22" t="n">
        <v>58</v>
      </c>
      <c r="E5310" s="22" t="n">
        <v>4</v>
      </c>
      <c r="F5310" s="22" t="n">
        <f aca="false">D5310/SUM(C5310:E5310)</f>
        <v>0.216417910447761</v>
      </c>
      <c r="G5310" s="22" t="n">
        <v>206.06</v>
      </c>
      <c r="H5310" s="22" t="n">
        <v>57.87</v>
      </c>
      <c r="I5310" s="22" t="n">
        <v>4.06</v>
      </c>
      <c r="J5310" s="22" t="n">
        <v>0.001288</v>
      </c>
      <c r="K5310" s="22" t="n">
        <v>1</v>
      </c>
      <c r="O5310" s="23"/>
    </row>
    <row r="5311" customFormat="false" ht="15" hidden="false" customHeight="false" outlineLevel="0" collapsed="false">
      <c r="A5311" s="22" t="s">
        <v>3203</v>
      </c>
      <c r="B5311" s="22" t="n">
        <v>99</v>
      </c>
      <c r="C5311" s="22" t="n">
        <v>208</v>
      </c>
      <c r="D5311" s="22" t="n">
        <v>61</v>
      </c>
      <c r="E5311" s="22" t="n">
        <v>13</v>
      </c>
      <c r="F5311" s="22" t="n">
        <f aca="false">D5311/SUM(C5311:E5311)</f>
        <v>0.216312056737589</v>
      </c>
      <c r="G5311" s="22" t="n">
        <v>201.71</v>
      </c>
      <c r="H5311" s="22" t="n">
        <v>73.58</v>
      </c>
      <c r="I5311" s="22" t="n">
        <v>6.71</v>
      </c>
      <c r="J5311" s="22" t="n">
        <v>8.242874</v>
      </c>
      <c r="K5311" s="22" t="n">
        <v>0.009756</v>
      </c>
      <c r="O5311" s="23"/>
    </row>
    <row r="5312" customFormat="false" ht="15" hidden="false" customHeight="false" outlineLevel="0" collapsed="false">
      <c r="A5312" s="22" t="s">
        <v>1726</v>
      </c>
      <c r="B5312" s="22" t="n">
        <v>112</v>
      </c>
      <c r="C5312" s="22" t="n">
        <v>152</v>
      </c>
      <c r="D5312" s="22" t="n">
        <v>43</v>
      </c>
      <c r="E5312" s="22" t="n">
        <v>4</v>
      </c>
      <c r="F5312" s="22" t="n">
        <f aca="false">D5312/SUM(C5312:E5312)</f>
        <v>0.21608040201005</v>
      </c>
      <c r="G5312" s="22" t="n">
        <v>151.27</v>
      </c>
      <c r="H5312" s="22" t="n">
        <v>44.46</v>
      </c>
      <c r="I5312" s="22" t="n">
        <v>3.27</v>
      </c>
      <c r="J5312" s="22" t="n">
        <v>0.215969</v>
      </c>
      <c r="K5312" s="22" t="n">
        <v>0.537073</v>
      </c>
      <c r="O5312" s="23"/>
    </row>
    <row r="5313" customFormat="false" ht="15" hidden="false" customHeight="false" outlineLevel="0" collapsed="false">
      <c r="A5313" s="22" t="s">
        <v>3204</v>
      </c>
      <c r="B5313" s="22" t="n">
        <v>46</v>
      </c>
      <c r="C5313" s="22" t="n">
        <v>4</v>
      </c>
      <c r="D5313" s="22" t="n">
        <v>35</v>
      </c>
      <c r="E5313" s="22" t="n">
        <v>123</v>
      </c>
      <c r="F5313" s="22" t="n">
        <f aca="false">D5313/SUM(C5313:E5313)</f>
        <v>0.216049382716049</v>
      </c>
      <c r="G5313" s="22" t="n">
        <v>2.85</v>
      </c>
      <c r="H5313" s="22" t="n">
        <v>37.29</v>
      </c>
      <c r="I5313" s="22" t="n">
        <v>121.85</v>
      </c>
      <c r="J5313" s="22" t="n">
        <v>0.612552</v>
      </c>
      <c r="K5313" s="22" t="n">
        <v>0.487535</v>
      </c>
      <c r="O5313" s="23"/>
    </row>
    <row r="5314" customFormat="false" ht="15" hidden="false" customHeight="false" outlineLevel="0" collapsed="false">
      <c r="A5314" s="22" t="s">
        <v>3204</v>
      </c>
      <c r="B5314" s="22" t="n">
        <v>47</v>
      </c>
      <c r="C5314" s="22" t="n">
        <v>4</v>
      </c>
      <c r="D5314" s="22" t="n">
        <v>35</v>
      </c>
      <c r="E5314" s="22" t="n">
        <v>123</v>
      </c>
      <c r="F5314" s="22" t="n">
        <f aca="false">D5314/SUM(C5314:E5314)</f>
        <v>0.216049382716049</v>
      </c>
      <c r="G5314" s="22" t="n">
        <v>2.85</v>
      </c>
      <c r="H5314" s="22" t="n">
        <v>37.29</v>
      </c>
      <c r="I5314" s="22" t="n">
        <v>121.85</v>
      </c>
      <c r="J5314" s="22" t="n">
        <v>0.612552</v>
      </c>
      <c r="K5314" s="22" t="n">
        <v>0.487535</v>
      </c>
      <c r="O5314" s="23"/>
    </row>
    <row r="5315" customFormat="false" ht="15" hidden="false" customHeight="false" outlineLevel="0" collapsed="false">
      <c r="A5315" s="22" t="s">
        <v>3205</v>
      </c>
      <c r="B5315" s="22" t="n">
        <v>99</v>
      </c>
      <c r="C5315" s="22" t="n">
        <v>6</v>
      </c>
      <c r="D5315" s="22" t="n">
        <v>57</v>
      </c>
      <c r="E5315" s="22" t="n">
        <v>201</v>
      </c>
      <c r="F5315" s="22" t="n">
        <f aca="false">D5315/SUM(C5315:E5315)</f>
        <v>0.215909090909091</v>
      </c>
      <c r="G5315" s="22" t="n">
        <v>4.51</v>
      </c>
      <c r="H5315" s="22" t="n">
        <v>59.98</v>
      </c>
      <c r="I5315" s="22" t="n">
        <v>199.51</v>
      </c>
      <c r="J5315" s="22" t="n">
        <v>0.652892</v>
      </c>
      <c r="K5315" s="22" t="n">
        <v>0.414263</v>
      </c>
      <c r="O5315" s="23"/>
    </row>
    <row r="5316" customFormat="false" ht="15" hidden="false" customHeight="false" outlineLevel="0" collapsed="false">
      <c r="A5316" s="22" t="s">
        <v>3206</v>
      </c>
      <c r="B5316" s="22" t="n">
        <v>36</v>
      </c>
      <c r="C5316" s="22" t="n">
        <v>215</v>
      </c>
      <c r="D5316" s="22" t="n">
        <v>60</v>
      </c>
      <c r="E5316" s="22" t="n">
        <v>3</v>
      </c>
      <c r="F5316" s="22" t="n">
        <f aca="false">D5316/SUM(C5316:E5316)</f>
        <v>0.215827338129496</v>
      </c>
      <c r="G5316" s="22" t="n">
        <v>215.92</v>
      </c>
      <c r="H5316" s="22" t="n">
        <v>58.17</v>
      </c>
      <c r="I5316" s="22" t="n">
        <v>3.92</v>
      </c>
      <c r="J5316" s="22" t="n">
        <v>0.276545</v>
      </c>
      <c r="K5316" s="22" t="n">
        <v>0.778346</v>
      </c>
      <c r="O5316" s="23"/>
    </row>
    <row r="5317" customFormat="false" ht="15" hidden="false" customHeight="false" outlineLevel="0" collapsed="false">
      <c r="A5317" s="22" t="s">
        <v>3207</v>
      </c>
      <c r="B5317" s="22" t="n">
        <v>7</v>
      </c>
      <c r="C5317" s="22" t="n">
        <v>1</v>
      </c>
      <c r="D5317" s="22" t="n">
        <v>58</v>
      </c>
      <c r="E5317" s="22" t="n">
        <v>210</v>
      </c>
      <c r="F5317" s="22" t="n">
        <f aca="false">D5317/SUM(C5317:E5317)</f>
        <v>0.215613382899628</v>
      </c>
      <c r="G5317" s="22" t="n">
        <v>3.35</v>
      </c>
      <c r="H5317" s="22" t="n">
        <v>53.31</v>
      </c>
      <c r="I5317" s="22" t="n">
        <v>212.35</v>
      </c>
      <c r="J5317" s="22" t="n">
        <v>2.0834</v>
      </c>
      <c r="K5317" s="22" t="n">
        <v>0.219622</v>
      </c>
      <c r="O5317" s="23"/>
    </row>
    <row r="5318" customFormat="false" ht="15" hidden="false" customHeight="false" outlineLevel="0" collapsed="false">
      <c r="A5318" s="22" t="s">
        <v>2419</v>
      </c>
      <c r="B5318" s="22" t="n">
        <v>110</v>
      </c>
      <c r="C5318" s="22" t="n">
        <v>219</v>
      </c>
      <c r="D5318" s="22" t="n">
        <v>61</v>
      </c>
      <c r="E5318" s="22" t="n">
        <v>3</v>
      </c>
      <c r="F5318" s="22" t="n">
        <f aca="false">D5318/SUM(C5318:E5318)</f>
        <v>0.215547703180212</v>
      </c>
      <c r="G5318" s="22" t="n">
        <v>219.97</v>
      </c>
      <c r="H5318" s="22" t="n">
        <v>59.07</v>
      </c>
      <c r="I5318" s="22" t="n">
        <v>3.97</v>
      </c>
      <c r="J5318" s="22" t="n">
        <v>0.302466</v>
      </c>
      <c r="K5318" s="22" t="n">
        <v>0.778384</v>
      </c>
      <c r="O5318" s="23"/>
    </row>
    <row r="5319" customFormat="false" ht="15" hidden="false" customHeight="false" outlineLevel="0" collapsed="false">
      <c r="A5319" s="22" t="s">
        <v>3208</v>
      </c>
      <c r="B5319" s="22" t="n">
        <v>115</v>
      </c>
      <c r="C5319" s="22" t="n">
        <v>2</v>
      </c>
      <c r="D5319" s="22" t="n">
        <v>61</v>
      </c>
      <c r="E5319" s="22" t="n">
        <v>220</v>
      </c>
      <c r="F5319" s="22" t="n">
        <f aca="false">D5319/SUM(C5319:E5319)</f>
        <v>0.215547703180212</v>
      </c>
      <c r="G5319" s="22" t="n">
        <v>3.73</v>
      </c>
      <c r="H5319" s="22" t="n">
        <v>57.54</v>
      </c>
      <c r="I5319" s="22" t="n">
        <v>221.73</v>
      </c>
      <c r="J5319" s="22" t="n">
        <v>1.026218</v>
      </c>
      <c r="K5319" s="22" t="n">
        <v>0.553864</v>
      </c>
      <c r="O5319" s="23"/>
    </row>
    <row r="5320" customFormat="false" ht="15" hidden="false" customHeight="false" outlineLevel="0" collapsed="false">
      <c r="A5320" s="22" t="s">
        <v>3209</v>
      </c>
      <c r="B5320" s="22" t="n">
        <v>73</v>
      </c>
      <c r="C5320" s="22" t="n">
        <v>214</v>
      </c>
      <c r="D5320" s="22" t="n">
        <v>61</v>
      </c>
      <c r="E5320" s="22" t="n">
        <v>8</v>
      </c>
      <c r="F5320" s="22" t="n">
        <f aca="false">D5320/SUM(C5320:E5320)</f>
        <v>0.215547703180212</v>
      </c>
      <c r="G5320" s="22" t="n">
        <v>211.24</v>
      </c>
      <c r="H5320" s="22" t="n">
        <v>66.52</v>
      </c>
      <c r="I5320" s="22" t="n">
        <v>5.24</v>
      </c>
      <c r="J5320" s="22" t="n">
        <v>1.951835</v>
      </c>
      <c r="K5320" s="22" t="n">
        <v>0.199589</v>
      </c>
      <c r="O5320" s="23"/>
    </row>
    <row r="5321" customFormat="false" ht="15" hidden="false" customHeight="false" outlineLevel="0" collapsed="false">
      <c r="A5321" s="22" t="s">
        <v>3210</v>
      </c>
      <c r="B5321" s="22" t="n">
        <v>17</v>
      </c>
      <c r="C5321" s="22" t="n">
        <v>31</v>
      </c>
      <c r="D5321" s="22" t="n">
        <v>50</v>
      </c>
      <c r="E5321" s="22" t="n">
        <v>151</v>
      </c>
      <c r="F5321" s="22" t="n">
        <f aca="false">D5321/SUM(C5321:E5321)</f>
        <v>0.21551724137931</v>
      </c>
      <c r="G5321" s="22" t="n">
        <v>13.52</v>
      </c>
      <c r="H5321" s="22" t="n">
        <v>84.97</v>
      </c>
      <c r="I5321" s="22" t="n">
        <v>133.52</v>
      </c>
      <c r="J5321" s="22" t="n">
        <v>39.290042</v>
      </c>
      <c r="K5321" s="22" t="n">
        <v>0</v>
      </c>
      <c r="O5321" s="23"/>
    </row>
    <row r="5322" customFormat="false" ht="15" hidden="false" customHeight="false" outlineLevel="0" collapsed="false">
      <c r="A5322" s="22" t="s">
        <v>3211</v>
      </c>
      <c r="B5322" s="22" t="n">
        <v>40</v>
      </c>
      <c r="C5322" s="22" t="n">
        <v>195</v>
      </c>
      <c r="D5322" s="22" t="n">
        <v>56</v>
      </c>
      <c r="E5322" s="22" t="n">
        <v>9</v>
      </c>
      <c r="F5322" s="22" t="n">
        <f aca="false">D5322/SUM(C5322:E5322)</f>
        <v>0.215384615384615</v>
      </c>
      <c r="G5322" s="22" t="n">
        <v>191.27</v>
      </c>
      <c r="H5322" s="22" t="n">
        <v>63.47</v>
      </c>
      <c r="I5322" s="22" t="n">
        <v>5.27</v>
      </c>
      <c r="J5322" s="22" t="n">
        <v>3.600797</v>
      </c>
      <c r="K5322" s="22" t="n">
        <v>0.070993</v>
      </c>
      <c r="O5322" s="23"/>
    </row>
    <row r="5323" customFormat="false" ht="15" hidden="false" customHeight="false" outlineLevel="0" collapsed="false">
      <c r="A5323" s="22" t="s">
        <v>3212</v>
      </c>
      <c r="B5323" s="22" t="n">
        <v>77</v>
      </c>
      <c r="C5323" s="22" t="n">
        <v>211</v>
      </c>
      <c r="D5323" s="22" t="n">
        <v>59</v>
      </c>
      <c r="E5323" s="22" t="n">
        <v>4</v>
      </c>
      <c r="F5323" s="22" t="n">
        <f aca="false">D5323/SUM(C5323:E5323)</f>
        <v>0.215328467153285</v>
      </c>
      <c r="G5323" s="22" t="n">
        <v>211.1</v>
      </c>
      <c r="H5323" s="22" t="n">
        <v>58.81</v>
      </c>
      <c r="I5323" s="22" t="n">
        <v>4.1</v>
      </c>
      <c r="J5323" s="22" t="n">
        <v>0.002909</v>
      </c>
      <c r="K5323" s="22" t="n">
        <v>1</v>
      </c>
      <c r="O5323" s="23"/>
    </row>
    <row r="5324" customFormat="false" ht="15" hidden="false" customHeight="false" outlineLevel="0" collapsed="false">
      <c r="A5324" s="22" t="s">
        <v>1063</v>
      </c>
      <c r="B5324" s="22" t="n">
        <v>117</v>
      </c>
      <c r="C5324" s="22" t="n">
        <v>164</v>
      </c>
      <c r="D5324" s="22" t="n">
        <v>45</v>
      </c>
      <c r="E5324" s="22" t="n">
        <v>0</v>
      </c>
      <c r="F5324" s="22" t="n">
        <f aca="false">D5324/SUM(C5324:E5324)</f>
        <v>0.215311004784689</v>
      </c>
      <c r="G5324" s="22" t="n">
        <v>166.42</v>
      </c>
      <c r="H5324" s="22" t="n">
        <v>40.16</v>
      </c>
      <c r="I5324" s="22" t="n">
        <v>2.42</v>
      </c>
      <c r="J5324" s="22" t="n">
        <v>3.041961</v>
      </c>
      <c r="K5324" s="22" t="n">
        <v>0.139818</v>
      </c>
      <c r="O5324" s="23"/>
    </row>
    <row r="5325" customFormat="false" ht="15" hidden="false" customHeight="false" outlineLevel="0" collapsed="false">
      <c r="A5325" s="22" t="s">
        <v>1759</v>
      </c>
      <c r="B5325" s="22" t="n">
        <v>109</v>
      </c>
      <c r="C5325" s="22" t="n">
        <v>204</v>
      </c>
      <c r="D5325" s="22" t="n">
        <v>57</v>
      </c>
      <c r="E5325" s="22" t="n">
        <v>4</v>
      </c>
      <c r="F5325" s="22" t="n">
        <f aca="false">D5325/SUM(C5325:E5325)</f>
        <v>0.215094339622641</v>
      </c>
      <c r="G5325" s="22" t="n">
        <v>203.99</v>
      </c>
      <c r="H5325" s="22" t="n">
        <v>57.03</v>
      </c>
      <c r="I5325" s="22" t="n">
        <v>3.99</v>
      </c>
      <c r="J5325" s="22" t="n">
        <v>6.5E-005</v>
      </c>
      <c r="K5325" s="22" t="n">
        <v>1</v>
      </c>
      <c r="O5325" s="23"/>
    </row>
    <row r="5326" customFormat="false" ht="15" hidden="false" customHeight="false" outlineLevel="0" collapsed="false">
      <c r="A5326" s="22" t="s">
        <v>3213</v>
      </c>
      <c r="B5326" s="22" t="n">
        <v>68</v>
      </c>
      <c r="C5326" s="22" t="n">
        <v>201</v>
      </c>
      <c r="D5326" s="22" t="n">
        <v>57</v>
      </c>
      <c r="E5326" s="22" t="n">
        <v>7</v>
      </c>
      <c r="F5326" s="22" t="n">
        <f aca="false">D5326/SUM(C5326:E5326)</f>
        <v>0.215094339622641</v>
      </c>
      <c r="G5326" s="22" t="n">
        <v>198.76</v>
      </c>
      <c r="H5326" s="22" t="n">
        <v>61.49</v>
      </c>
      <c r="I5326" s="22" t="n">
        <v>4.76</v>
      </c>
      <c r="J5326" s="22" t="n">
        <v>1.412189</v>
      </c>
      <c r="K5326" s="22" t="n">
        <v>0.282949</v>
      </c>
      <c r="O5326" s="23"/>
    </row>
    <row r="5327" customFormat="false" ht="15" hidden="false" customHeight="false" outlineLevel="0" collapsed="false">
      <c r="A5327" s="22" t="s">
        <v>3214</v>
      </c>
      <c r="B5327" s="22" t="n">
        <v>55</v>
      </c>
      <c r="C5327" s="22" t="n">
        <v>205</v>
      </c>
      <c r="D5327" s="22" t="n">
        <v>57</v>
      </c>
      <c r="E5327" s="22" t="n">
        <v>3</v>
      </c>
      <c r="F5327" s="22" t="n">
        <f aca="false">D5327/SUM(C5327:E5327)</f>
        <v>0.215094339622641</v>
      </c>
      <c r="G5327" s="22" t="n">
        <v>205.74</v>
      </c>
      <c r="H5327" s="22" t="n">
        <v>55.51</v>
      </c>
      <c r="I5327" s="22" t="n">
        <v>3.74</v>
      </c>
      <c r="J5327" s="22" t="n">
        <v>0.190583</v>
      </c>
      <c r="K5327" s="22" t="n">
        <v>1</v>
      </c>
      <c r="O5327" s="23"/>
    </row>
    <row r="5328" customFormat="false" ht="15" hidden="false" customHeight="false" outlineLevel="0" collapsed="false">
      <c r="A5328" s="22" t="s">
        <v>3214</v>
      </c>
      <c r="B5328" s="22" t="n">
        <v>90</v>
      </c>
      <c r="C5328" s="22" t="n">
        <v>205</v>
      </c>
      <c r="D5328" s="22" t="n">
        <v>57</v>
      </c>
      <c r="E5328" s="22" t="n">
        <v>3</v>
      </c>
      <c r="F5328" s="22" t="n">
        <f aca="false">D5328/SUM(C5328:E5328)</f>
        <v>0.215094339622641</v>
      </c>
      <c r="G5328" s="22" t="n">
        <v>205.74</v>
      </c>
      <c r="H5328" s="22" t="n">
        <v>55.51</v>
      </c>
      <c r="I5328" s="22" t="n">
        <v>3.74</v>
      </c>
      <c r="J5328" s="22" t="n">
        <v>0.190583</v>
      </c>
      <c r="K5328" s="22" t="n">
        <v>1</v>
      </c>
      <c r="O5328" s="23"/>
    </row>
    <row r="5329" customFormat="false" ht="15" hidden="false" customHeight="false" outlineLevel="0" collapsed="false">
      <c r="A5329" s="22" t="s">
        <v>3214</v>
      </c>
      <c r="B5329" s="22" t="n">
        <v>119</v>
      </c>
      <c r="C5329" s="22" t="n">
        <v>205</v>
      </c>
      <c r="D5329" s="22" t="n">
        <v>57</v>
      </c>
      <c r="E5329" s="22" t="n">
        <v>3</v>
      </c>
      <c r="F5329" s="22" t="n">
        <f aca="false">D5329/SUM(C5329:E5329)</f>
        <v>0.215094339622641</v>
      </c>
      <c r="G5329" s="22" t="n">
        <v>205.74</v>
      </c>
      <c r="H5329" s="22" t="n">
        <v>55.51</v>
      </c>
      <c r="I5329" s="22" t="n">
        <v>3.74</v>
      </c>
      <c r="J5329" s="22" t="n">
        <v>0.190583</v>
      </c>
      <c r="K5329" s="22" t="n">
        <v>1</v>
      </c>
      <c r="O5329" s="23"/>
    </row>
    <row r="5330" customFormat="false" ht="15" hidden="false" customHeight="false" outlineLevel="0" collapsed="false">
      <c r="A5330" s="22" t="s">
        <v>3215</v>
      </c>
      <c r="B5330" s="22" t="n">
        <v>98</v>
      </c>
      <c r="C5330" s="22" t="n">
        <v>217</v>
      </c>
      <c r="D5330" s="22" t="n">
        <v>60</v>
      </c>
      <c r="E5330" s="22" t="n">
        <v>2</v>
      </c>
      <c r="F5330" s="22" t="n">
        <f aca="false">D5330/SUM(C5330:E5330)</f>
        <v>0.21505376344086</v>
      </c>
      <c r="G5330" s="22" t="n">
        <v>218.67</v>
      </c>
      <c r="H5330" s="22" t="n">
        <v>56.66</v>
      </c>
      <c r="I5330" s="22" t="n">
        <v>3.67</v>
      </c>
      <c r="J5330" s="22" t="n">
        <v>0.9698</v>
      </c>
      <c r="K5330" s="22" t="n">
        <v>0.551586</v>
      </c>
      <c r="O5330" s="23"/>
    </row>
    <row r="5331" customFormat="false" ht="15" hidden="false" customHeight="false" outlineLevel="0" collapsed="false">
      <c r="A5331" s="22" t="s">
        <v>3216</v>
      </c>
      <c r="B5331" s="22" t="n">
        <v>115</v>
      </c>
      <c r="C5331" s="22" t="n">
        <v>210</v>
      </c>
      <c r="D5331" s="22" t="n">
        <v>58</v>
      </c>
      <c r="E5331" s="22" t="n">
        <v>2</v>
      </c>
      <c r="F5331" s="22" t="n">
        <f aca="false">D5331/SUM(C5331:E5331)</f>
        <v>0.214814814814815</v>
      </c>
      <c r="G5331" s="22" t="n">
        <v>211.56</v>
      </c>
      <c r="H5331" s="22" t="n">
        <v>54.88</v>
      </c>
      <c r="I5331" s="22" t="n">
        <v>3.56</v>
      </c>
      <c r="J5331" s="22" t="n">
        <v>0.871784</v>
      </c>
      <c r="K5331" s="22" t="n">
        <v>0.548587</v>
      </c>
      <c r="O5331" s="23"/>
    </row>
    <row r="5332" customFormat="false" ht="15" hidden="false" customHeight="false" outlineLevel="0" collapsed="false">
      <c r="A5332" s="22" t="s">
        <v>2030</v>
      </c>
      <c r="B5332" s="22" t="n">
        <v>19</v>
      </c>
      <c r="C5332" s="22" t="n">
        <v>212</v>
      </c>
      <c r="D5332" s="22" t="n">
        <v>61</v>
      </c>
      <c r="E5332" s="22" t="n">
        <v>11</v>
      </c>
      <c r="F5332" s="22" t="n">
        <f aca="false">D5332/SUM(C5332:E5332)</f>
        <v>0.214788732394366</v>
      </c>
      <c r="G5332" s="22" t="n">
        <v>207.06</v>
      </c>
      <c r="H5332" s="22" t="n">
        <v>70.87</v>
      </c>
      <c r="I5332" s="22" t="n">
        <v>6.06</v>
      </c>
      <c r="J5332" s="22" t="n">
        <v>5.50985</v>
      </c>
      <c r="K5332" s="22" t="n">
        <v>0.028667</v>
      </c>
      <c r="O5332" s="23"/>
    </row>
    <row r="5333" customFormat="false" ht="15" hidden="false" customHeight="false" outlineLevel="0" collapsed="false">
      <c r="A5333" s="22" t="s">
        <v>3217</v>
      </c>
      <c r="B5333" s="22" t="n">
        <v>54</v>
      </c>
      <c r="C5333" s="22" t="n">
        <v>179</v>
      </c>
      <c r="D5333" s="22" t="n">
        <v>50</v>
      </c>
      <c r="E5333" s="22" t="n">
        <v>4</v>
      </c>
      <c r="F5333" s="22" t="n">
        <f aca="false">D5333/SUM(C5333:E5333)</f>
        <v>0.214592274678112</v>
      </c>
      <c r="G5333" s="22" t="n">
        <v>178.61</v>
      </c>
      <c r="H5333" s="22" t="n">
        <v>50.78</v>
      </c>
      <c r="I5333" s="22" t="n">
        <v>3.61</v>
      </c>
      <c r="J5333" s="22" t="n">
        <v>0.055129</v>
      </c>
      <c r="K5333" s="22" t="n">
        <v>0.763919</v>
      </c>
      <c r="O5333" s="23"/>
    </row>
    <row r="5334" customFormat="false" ht="15" hidden="false" customHeight="false" outlineLevel="0" collapsed="false">
      <c r="A5334" s="22" t="s">
        <v>3218</v>
      </c>
      <c r="B5334" s="22" t="n">
        <v>80</v>
      </c>
      <c r="C5334" s="22" t="n">
        <v>213</v>
      </c>
      <c r="D5334" s="22" t="n">
        <v>59</v>
      </c>
      <c r="E5334" s="22" t="n">
        <v>3</v>
      </c>
      <c r="F5334" s="22" t="n">
        <f aca="false">D5334/SUM(C5334:E5334)</f>
        <v>0.214545454545454</v>
      </c>
      <c r="G5334" s="22" t="n">
        <v>213.84</v>
      </c>
      <c r="H5334" s="22" t="n">
        <v>57.32</v>
      </c>
      <c r="I5334" s="22" t="n">
        <v>3.84</v>
      </c>
      <c r="J5334" s="22" t="n">
        <v>0.236759</v>
      </c>
      <c r="K5334" s="22" t="n">
        <v>1</v>
      </c>
      <c r="O5334" s="23"/>
    </row>
    <row r="5335" customFormat="false" ht="15" hidden="false" customHeight="false" outlineLevel="0" collapsed="false">
      <c r="A5335" s="22" t="s">
        <v>454</v>
      </c>
      <c r="B5335" s="22" t="n">
        <v>122</v>
      </c>
      <c r="C5335" s="22" t="n">
        <v>211</v>
      </c>
      <c r="D5335" s="22" t="n">
        <v>59</v>
      </c>
      <c r="E5335" s="22" t="n">
        <v>5</v>
      </c>
      <c r="F5335" s="22" t="n">
        <f aca="false">D5335/SUM(C5335:E5335)</f>
        <v>0.214545454545454</v>
      </c>
      <c r="G5335" s="22" t="n">
        <v>210.33</v>
      </c>
      <c r="H5335" s="22" t="n">
        <v>60.34</v>
      </c>
      <c r="I5335" s="22" t="n">
        <v>4.33</v>
      </c>
      <c r="J5335" s="22" t="n">
        <v>0.136343</v>
      </c>
      <c r="K5335" s="22" t="n">
        <v>0.781346</v>
      </c>
      <c r="O5335" s="23"/>
    </row>
    <row r="5336" customFormat="false" ht="15" hidden="false" customHeight="false" outlineLevel="0" collapsed="false">
      <c r="A5336" s="22" t="s">
        <v>2944</v>
      </c>
      <c r="B5336" s="22" t="n">
        <v>28</v>
      </c>
      <c r="C5336" s="22" t="n">
        <v>214</v>
      </c>
      <c r="D5336" s="22" t="n">
        <v>60</v>
      </c>
      <c r="E5336" s="22" t="n">
        <v>6</v>
      </c>
      <c r="F5336" s="22" t="n">
        <f aca="false">D5336/SUM(C5336:E5336)</f>
        <v>0.214285714285714</v>
      </c>
      <c r="G5336" s="22" t="n">
        <v>212.63</v>
      </c>
      <c r="H5336" s="22" t="n">
        <v>62.74</v>
      </c>
      <c r="I5336" s="22" t="n">
        <v>4.63</v>
      </c>
      <c r="J5336" s="22" t="n">
        <v>0.535101</v>
      </c>
      <c r="K5336" s="22" t="n">
        <v>0.426037</v>
      </c>
      <c r="O5336" s="23"/>
    </row>
    <row r="5337" customFormat="false" ht="15" hidden="false" customHeight="false" outlineLevel="0" collapsed="false">
      <c r="A5337" s="22" t="s">
        <v>3219</v>
      </c>
      <c r="B5337" s="22" t="n">
        <v>83</v>
      </c>
      <c r="C5337" s="22" t="n">
        <v>0</v>
      </c>
      <c r="D5337" s="22" t="n">
        <v>57</v>
      </c>
      <c r="E5337" s="22" t="n">
        <v>209</v>
      </c>
      <c r="F5337" s="22" t="n">
        <f aca="false">D5337/SUM(C5337:E5337)</f>
        <v>0.214285714285714</v>
      </c>
      <c r="G5337" s="22" t="n">
        <v>3.05</v>
      </c>
      <c r="H5337" s="22" t="n">
        <v>50.89</v>
      </c>
      <c r="I5337" s="22" t="n">
        <v>212.05</v>
      </c>
      <c r="J5337" s="22" t="n">
        <v>3.8304</v>
      </c>
      <c r="K5337" s="22" t="n">
        <v>0.053303</v>
      </c>
      <c r="O5337" s="23"/>
    </row>
    <row r="5338" customFormat="false" ht="15" hidden="false" customHeight="false" outlineLevel="0" collapsed="false">
      <c r="A5338" s="22" t="s">
        <v>522</v>
      </c>
      <c r="B5338" s="22" t="n">
        <v>93</v>
      </c>
      <c r="C5338" s="22" t="n">
        <v>219</v>
      </c>
      <c r="D5338" s="22" t="n">
        <v>60</v>
      </c>
      <c r="E5338" s="22" t="n">
        <v>1</v>
      </c>
      <c r="F5338" s="22" t="n">
        <f aca="false">D5338/SUM(C5338:E5338)</f>
        <v>0.214285714285714</v>
      </c>
      <c r="G5338" s="22" t="n">
        <v>221.43</v>
      </c>
      <c r="H5338" s="22" t="n">
        <v>55.14</v>
      </c>
      <c r="I5338" s="22" t="n">
        <v>3.43</v>
      </c>
      <c r="J5338" s="22" t="n">
        <v>2.179366</v>
      </c>
      <c r="K5338" s="22" t="n">
        <v>0.221214</v>
      </c>
      <c r="O5338" s="23"/>
    </row>
    <row r="5339" customFormat="false" ht="15" hidden="false" customHeight="false" outlineLevel="0" collapsed="false">
      <c r="A5339" s="22" t="s">
        <v>3220</v>
      </c>
      <c r="B5339" s="22" t="n">
        <v>20</v>
      </c>
      <c r="C5339" s="22" t="n">
        <v>217</v>
      </c>
      <c r="D5339" s="22" t="n">
        <v>60</v>
      </c>
      <c r="E5339" s="22" t="n">
        <v>3</v>
      </c>
      <c r="F5339" s="22" t="n">
        <f aca="false">D5339/SUM(C5339:E5339)</f>
        <v>0.214285714285714</v>
      </c>
      <c r="G5339" s="22" t="n">
        <v>217.89</v>
      </c>
      <c r="H5339" s="22" t="n">
        <v>58.22</v>
      </c>
      <c r="I5339" s="22" t="n">
        <v>3.89</v>
      </c>
      <c r="J5339" s="22" t="n">
        <v>0.261297</v>
      </c>
      <c r="K5339" s="22" t="n">
        <v>0.778664</v>
      </c>
      <c r="O5339" s="23"/>
    </row>
    <row r="5340" customFormat="false" ht="15" hidden="false" customHeight="false" outlineLevel="0" collapsed="false">
      <c r="A5340" s="22" t="s">
        <v>3221</v>
      </c>
      <c r="B5340" s="22" t="n">
        <v>32</v>
      </c>
      <c r="C5340" s="22" t="n">
        <v>218</v>
      </c>
      <c r="D5340" s="22" t="n">
        <v>61</v>
      </c>
      <c r="E5340" s="22" t="n">
        <v>6</v>
      </c>
      <c r="F5340" s="22" t="n">
        <f aca="false">D5340/SUM(C5340:E5340)</f>
        <v>0.214035087719298</v>
      </c>
      <c r="G5340" s="22" t="n">
        <v>216.67</v>
      </c>
      <c r="H5340" s="22" t="n">
        <v>63.65</v>
      </c>
      <c r="I5340" s="22" t="n">
        <v>4.67</v>
      </c>
      <c r="J5340" s="22" t="n">
        <v>0.494328</v>
      </c>
      <c r="K5340" s="22" t="n">
        <v>0.430748</v>
      </c>
      <c r="O5340" s="23"/>
    </row>
    <row r="5341" customFormat="false" ht="15" hidden="false" customHeight="false" outlineLevel="0" collapsed="false">
      <c r="A5341" s="22" t="s">
        <v>284</v>
      </c>
      <c r="B5341" s="22" t="n">
        <v>36</v>
      </c>
      <c r="C5341" s="22" t="n">
        <v>223</v>
      </c>
      <c r="D5341" s="22" t="n">
        <v>61</v>
      </c>
      <c r="E5341" s="22" t="n">
        <v>1</v>
      </c>
      <c r="F5341" s="22" t="n">
        <f aca="false">D5341/SUM(C5341:E5341)</f>
        <v>0.214035087719298</v>
      </c>
      <c r="G5341" s="22" t="n">
        <v>225.48</v>
      </c>
      <c r="H5341" s="22" t="n">
        <v>56.04</v>
      </c>
      <c r="I5341" s="22" t="n">
        <v>3.48</v>
      </c>
      <c r="J5341" s="22" t="n">
        <v>2.235701</v>
      </c>
      <c r="K5341" s="22" t="n">
        <v>0.222547</v>
      </c>
      <c r="O5341" s="23"/>
    </row>
    <row r="5342" customFormat="false" ht="15" hidden="false" customHeight="false" outlineLevel="0" collapsed="false">
      <c r="A5342" s="22" t="s">
        <v>2629</v>
      </c>
      <c r="B5342" s="22" t="n">
        <v>105</v>
      </c>
      <c r="C5342" s="22" t="n">
        <v>4</v>
      </c>
      <c r="D5342" s="22" t="n">
        <v>61</v>
      </c>
      <c r="E5342" s="22" t="n">
        <v>220</v>
      </c>
      <c r="F5342" s="22" t="n">
        <f aca="false">D5342/SUM(C5342:E5342)</f>
        <v>0.214035087719298</v>
      </c>
      <c r="G5342" s="22" t="n">
        <v>4.18</v>
      </c>
      <c r="H5342" s="22" t="n">
        <v>60.65</v>
      </c>
      <c r="I5342" s="22" t="n">
        <v>220.18</v>
      </c>
      <c r="J5342" s="22" t="n">
        <v>0.009635</v>
      </c>
      <c r="K5342" s="22" t="n">
        <v>1</v>
      </c>
      <c r="O5342" s="23"/>
    </row>
    <row r="5343" customFormat="false" ht="15" hidden="false" customHeight="false" outlineLevel="0" collapsed="false">
      <c r="A5343" s="22" t="s">
        <v>1679</v>
      </c>
      <c r="B5343" s="22" t="n">
        <v>78</v>
      </c>
      <c r="C5343" s="22" t="n">
        <v>220</v>
      </c>
      <c r="D5343" s="22" t="n">
        <v>61</v>
      </c>
      <c r="E5343" s="22" t="n">
        <v>4</v>
      </c>
      <c r="F5343" s="22" t="n">
        <f aca="false">D5343/SUM(C5343:E5343)</f>
        <v>0.214035087719298</v>
      </c>
      <c r="G5343" s="22" t="n">
        <v>220.18</v>
      </c>
      <c r="H5343" s="22" t="n">
        <v>60.65</v>
      </c>
      <c r="I5343" s="22" t="n">
        <v>4.18</v>
      </c>
      <c r="J5343" s="22" t="n">
        <v>0.009635</v>
      </c>
      <c r="K5343" s="22" t="n">
        <v>1</v>
      </c>
      <c r="O5343" s="23"/>
    </row>
    <row r="5344" customFormat="false" ht="15" hidden="false" customHeight="false" outlineLevel="0" collapsed="false">
      <c r="A5344" s="22" t="s">
        <v>3222</v>
      </c>
      <c r="B5344" s="22" t="n">
        <v>114</v>
      </c>
      <c r="C5344" s="22" t="n">
        <v>3</v>
      </c>
      <c r="D5344" s="22" t="n">
        <v>61</v>
      </c>
      <c r="E5344" s="22" t="n">
        <v>221</v>
      </c>
      <c r="F5344" s="22" t="n">
        <f aca="false">D5344/SUM(C5344:E5344)</f>
        <v>0.214035087719298</v>
      </c>
      <c r="G5344" s="22" t="n">
        <v>3.94</v>
      </c>
      <c r="H5344" s="22" t="n">
        <v>59.12</v>
      </c>
      <c r="I5344" s="22" t="n">
        <v>221.94</v>
      </c>
      <c r="J5344" s="22" t="n">
        <v>0.286757</v>
      </c>
      <c r="K5344" s="22" t="n">
        <v>0.778599</v>
      </c>
      <c r="O5344" s="23"/>
    </row>
    <row r="5345" customFormat="false" ht="15" hidden="false" customHeight="false" outlineLevel="0" collapsed="false">
      <c r="A5345" s="22" t="s">
        <v>3223</v>
      </c>
      <c r="B5345" s="22" t="n">
        <v>14</v>
      </c>
      <c r="C5345" s="22" t="n">
        <v>222</v>
      </c>
      <c r="D5345" s="22" t="n">
        <v>61</v>
      </c>
      <c r="E5345" s="22" t="n">
        <v>2</v>
      </c>
      <c r="F5345" s="22" t="n">
        <f aca="false">D5345/SUM(C5345:E5345)</f>
        <v>0.214035087719298</v>
      </c>
      <c r="G5345" s="22" t="n">
        <v>223.71</v>
      </c>
      <c r="H5345" s="22" t="n">
        <v>57.59</v>
      </c>
      <c r="I5345" s="22" t="n">
        <v>3.71</v>
      </c>
      <c r="J5345" s="22" t="n">
        <v>1.000632</v>
      </c>
      <c r="K5345" s="22" t="n">
        <v>0.553172</v>
      </c>
      <c r="O5345" s="23"/>
    </row>
    <row r="5346" customFormat="false" ht="15" hidden="false" customHeight="false" outlineLevel="0" collapsed="false">
      <c r="A5346" s="22" t="s">
        <v>3224</v>
      </c>
      <c r="B5346" s="22" t="n">
        <v>56</v>
      </c>
      <c r="C5346" s="22" t="n">
        <v>2</v>
      </c>
      <c r="D5346" s="22" t="n">
        <v>61</v>
      </c>
      <c r="E5346" s="22" t="n">
        <v>222</v>
      </c>
      <c r="F5346" s="22" t="n">
        <f aca="false">D5346/SUM(C5346:E5346)</f>
        <v>0.214035087719298</v>
      </c>
      <c r="G5346" s="22" t="n">
        <v>3.71</v>
      </c>
      <c r="H5346" s="22" t="n">
        <v>57.59</v>
      </c>
      <c r="I5346" s="22" t="n">
        <v>223.71</v>
      </c>
      <c r="J5346" s="22" t="n">
        <v>1.000632</v>
      </c>
      <c r="K5346" s="22" t="n">
        <v>0.553172</v>
      </c>
      <c r="O5346" s="23"/>
    </row>
    <row r="5347" customFormat="false" ht="15" hidden="false" customHeight="false" outlineLevel="0" collapsed="false">
      <c r="A5347" s="22" t="s">
        <v>3224</v>
      </c>
      <c r="B5347" s="22" t="n">
        <v>66</v>
      </c>
      <c r="C5347" s="22" t="n">
        <v>2</v>
      </c>
      <c r="D5347" s="22" t="n">
        <v>61</v>
      </c>
      <c r="E5347" s="22" t="n">
        <v>222</v>
      </c>
      <c r="F5347" s="22" t="n">
        <f aca="false">D5347/SUM(C5347:E5347)</f>
        <v>0.214035087719298</v>
      </c>
      <c r="G5347" s="22" t="n">
        <v>3.71</v>
      </c>
      <c r="H5347" s="22" t="n">
        <v>57.59</v>
      </c>
      <c r="I5347" s="22" t="n">
        <v>223.71</v>
      </c>
      <c r="J5347" s="22" t="n">
        <v>1.000632</v>
      </c>
      <c r="K5347" s="22" t="n">
        <v>0.553172</v>
      </c>
      <c r="O5347" s="23"/>
    </row>
    <row r="5348" customFormat="false" ht="15" hidden="false" customHeight="false" outlineLevel="0" collapsed="false">
      <c r="A5348" s="22" t="s">
        <v>1927</v>
      </c>
      <c r="B5348" s="22" t="n">
        <v>61</v>
      </c>
      <c r="C5348" s="22" t="n">
        <v>213</v>
      </c>
      <c r="D5348" s="22" t="n">
        <v>58</v>
      </c>
      <c r="E5348" s="22" t="n">
        <v>0</v>
      </c>
      <c r="F5348" s="22" t="n">
        <f aca="false">D5348/SUM(C5348:E5348)</f>
        <v>0.214022140221402</v>
      </c>
      <c r="G5348" s="22" t="n">
        <v>216.1</v>
      </c>
      <c r="H5348" s="22" t="n">
        <v>51.79</v>
      </c>
      <c r="I5348" s="22" t="n">
        <v>3.1</v>
      </c>
      <c r="J5348" s="22" t="n">
        <v>3.891657</v>
      </c>
      <c r="K5348" s="22" t="n">
        <v>0.053397</v>
      </c>
      <c r="O5348" s="23"/>
    </row>
    <row r="5349" customFormat="false" ht="15" hidden="false" customHeight="false" outlineLevel="0" collapsed="false">
      <c r="A5349" s="22" t="s">
        <v>3225</v>
      </c>
      <c r="B5349" s="22" t="n">
        <v>51</v>
      </c>
      <c r="C5349" s="22" t="n">
        <v>217</v>
      </c>
      <c r="D5349" s="22" t="n">
        <v>60</v>
      </c>
      <c r="E5349" s="22" t="n">
        <v>4</v>
      </c>
      <c r="F5349" s="22" t="n">
        <f aca="false">D5349/SUM(C5349:E5349)</f>
        <v>0.213523131672598</v>
      </c>
      <c r="G5349" s="22" t="n">
        <v>217.11</v>
      </c>
      <c r="H5349" s="22" t="n">
        <v>59.77</v>
      </c>
      <c r="I5349" s="22" t="n">
        <v>4.11</v>
      </c>
      <c r="J5349" s="22" t="n">
        <v>0.00408</v>
      </c>
      <c r="K5349" s="22" t="n">
        <v>1</v>
      </c>
      <c r="O5349" s="23"/>
    </row>
    <row r="5350" customFormat="false" ht="15" hidden="false" customHeight="false" outlineLevel="0" collapsed="false">
      <c r="A5350" s="22" t="s">
        <v>3226</v>
      </c>
      <c r="B5350" s="22" t="n">
        <v>18</v>
      </c>
      <c r="C5350" s="22" t="n">
        <v>183</v>
      </c>
      <c r="D5350" s="22" t="n">
        <v>51</v>
      </c>
      <c r="E5350" s="22" t="n">
        <v>5</v>
      </c>
      <c r="F5350" s="22" t="n">
        <f aca="false">D5350/SUM(C5350:E5350)</f>
        <v>0.213389121338912</v>
      </c>
      <c r="G5350" s="22" t="n">
        <v>181.89</v>
      </c>
      <c r="H5350" s="22" t="n">
        <v>53.22</v>
      </c>
      <c r="I5350" s="22" t="n">
        <v>3.89</v>
      </c>
      <c r="J5350" s="22" t="n">
        <v>0.414246</v>
      </c>
      <c r="K5350" s="22" t="n">
        <v>0.556705</v>
      </c>
      <c r="O5350" s="23"/>
    </row>
    <row r="5351" customFormat="false" ht="15" hidden="false" customHeight="false" outlineLevel="0" collapsed="false">
      <c r="A5351" s="22" t="s">
        <v>3227</v>
      </c>
      <c r="B5351" s="22" t="n">
        <v>124</v>
      </c>
      <c r="C5351" s="22" t="n">
        <v>0</v>
      </c>
      <c r="D5351" s="22" t="n">
        <v>61</v>
      </c>
      <c r="E5351" s="22" t="n">
        <v>225</v>
      </c>
      <c r="F5351" s="22" t="n">
        <f aca="false">D5351/SUM(C5351:E5351)</f>
        <v>0.213286713286713</v>
      </c>
      <c r="G5351" s="22" t="n">
        <v>3.25</v>
      </c>
      <c r="H5351" s="22" t="n">
        <v>54.49</v>
      </c>
      <c r="I5351" s="22" t="n">
        <v>228.25</v>
      </c>
      <c r="J5351" s="22" t="n">
        <v>4.075528</v>
      </c>
      <c r="K5351" s="22" t="n">
        <v>0.055102</v>
      </c>
      <c r="O5351" s="23"/>
    </row>
    <row r="5352" customFormat="false" ht="15" hidden="false" customHeight="false" outlineLevel="0" collapsed="false">
      <c r="A5352" s="22" t="s">
        <v>3228</v>
      </c>
      <c r="B5352" s="22" t="n">
        <v>109</v>
      </c>
      <c r="C5352" s="22" t="n">
        <v>3</v>
      </c>
      <c r="D5352" s="22" t="n">
        <v>61</v>
      </c>
      <c r="E5352" s="22" t="n">
        <v>222</v>
      </c>
      <c r="F5352" s="22" t="n">
        <f aca="false">D5352/SUM(C5352:E5352)</f>
        <v>0.213286713286713</v>
      </c>
      <c r="G5352" s="22" t="n">
        <v>3.92</v>
      </c>
      <c r="H5352" s="22" t="n">
        <v>59.15</v>
      </c>
      <c r="I5352" s="22" t="n">
        <v>222.92</v>
      </c>
      <c r="J5352" s="22" t="n">
        <v>0.279115</v>
      </c>
      <c r="K5352" s="22" t="n">
        <v>0.778726</v>
      </c>
      <c r="O5352" s="23"/>
    </row>
    <row r="5353" customFormat="false" ht="15" hidden="false" customHeight="false" outlineLevel="0" collapsed="false">
      <c r="A5353" s="22" t="s">
        <v>3229</v>
      </c>
      <c r="B5353" s="22" t="n">
        <v>99</v>
      </c>
      <c r="C5353" s="22" t="n">
        <v>223</v>
      </c>
      <c r="D5353" s="22" t="n">
        <v>61</v>
      </c>
      <c r="E5353" s="22" t="n">
        <v>2</v>
      </c>
      <c r="F5353" s="22" t="n">
        <f aca="false">D5353/SUM(C5353:E5353)</f>
        <v>0.213286713286713</v>
      </c>
      <c r="G5353" s="22" t="n">
        <v>224.69</v>
      </c>
      <c r="H5353" s="22" t="n">
        <v>57.61</v>
      </c>
      <c r="I5353" s="22" t="n">
        <v>3.69</v>
      </c>
      <c r="J5353" s="22" t="n">
        <v>0.988058</v>
      </c>
      <c r="K5353" s="22" t="n">
        <v>0.552862</v>
      </c>
      <c r="O5353" s="23"/>
    </row>
    <row r="5354" customFormat="false" ht="15" hidden="false" customHeight="false" outlineLevel="0" collapsed="false">
      <c r="A5354" s="22" t="s">
        <v>3230</v>
      </c>
      <c r="B5354" s="22" t="n">
        <v>24</v>
      </c>
      <c r="C5354" s="22" t="n">
        <v>8</v>
      </c>
      <c r="D5354" s="22" t="n">
        <v>58</v>
      </c>
      <c r="E5354" s="22" t="n">
        <v>206</v>
      </c>
      <c r="F5354" s="22" t="n">
        <f aca="false">D5354/SUM(C5354:E5354)</f>
        <v>0.213235294117647</v>
      </c>
      <c r="G5354" s="22" t="n">
        <v>5.03</v>
      </c>
      <c r="H5354" s="22" t="n">
        <v>63.93</v>
      </c>
      <c r="I5354" s="22" t="n">
        <v>203.03</v>
      </c>
      <c r="J5354" s="22" t="n">
        <v>2.343024</v>
      </c>
      <c r="K5354" s="22" t="n">
        <v>0.12354</v>
      </c>
      <c r="O5354" s="23"/>
    </row>
    <row r="5355" customFormat="false" ht="15" hidden="false" customHeight="false" outlineLevel="0" collapsed="false">
      <c r="A5355" s="22" t="s">
        <v>3231</v>
      </c>
      <c r="B5355" s="22" t="n">
        <v>113</v>
      </c>
      <c r="C5355" s="22" t="n">
        <v>128</v>
      </c>
      <c r="D5355" s="22" t="n">
        <v>36</v>
      </c>
      <c r="E5355" s="22" t="n">
        <v>5</v>
      </c>
      <c r="F5355" s="22" t="n">
        <f aca="false">D5355/SUM(C5355:E5355)</f>
        <v>0.21301775147929</v>
      </c>
      <c r="G5355" s="22" t="n">
        <v>126.13</v>
      </c>
      <c r="H5355" s="22" t="n">
        <v>39.74</v>
      </c>
      <c r="I5355" s="22" t="n">
        <v>3.13</v>
      </c>
      <c r="J5355" s="22" t="n">
        <v>1.496578</v>
      </c>
      <c r="K5355" s="22" t="n">
        <v>0.19898</v>
      </c>
      <c r="O5355" s="23"/>
    </row>
    <row r="5356" customFormat="false" ht="15" hidden="false" customHeight="false" outlineLevel="0" collapsed="false">
      <c r="A5356" s="22" t="s">
        <v>1848</v>
      </c>
      <c r="B5356" s="22" t="n">
        <v>121</v>
      </c>
      <c r="C5356" s="22" t="n">
        <v>211</v>
      </c>
      <c r="D5356" s="22" t="n">
        <v>57</v>
      </c>
      <c r="E5356" s="22" t="n">
        <v>0</v>
      </c>
      <c r="F5356" s="22" t="n">
        <f aca="false">D5356/SUM(C5356:E5356)</f>
        <v>0.212686567164179</v>
      </c>
      <c r="G5356" s="22" t="n">
        <v>214.03</v>
      </c>
      <c r="H5356" s="22" t="n">
        <v>50.94</v>
      </c>
      <c r="I5356" s="22" t="n">
        <v>3.03</v>
      </c>
      <c r="J5356" s="22" t="n">
        <v>3.795015</v>
      </c>
      <c r="K5356" s="22" t="n">
        <v>0.053558</v>
      </c>
      <c r="O5356" s="23"/>
    </row>
    <row r="5357" customFormat="false" ht="15" hidden="false" customHeight="false" outlineLevel="0" collapsed="false">
      <c r="A5357" s="22" t="s">
        <v>3232</v>
      </c>
      <c r="B5357" s="22" t="n">
        <v>24</v>
      </c>
      <c r="C5357" s="22" t="n">
        <v>85</v>
      </c>
      <c r="D5357" s="22" t="n">
        <v>47</v>
      </c>
      <c r="E5357" s="22" t="n">
        <v>89</v>
      </c>
      <c r="F5357" s="22" t="n">
        <f aca="false">D5357/SUM(C5357:E5357)</f>
        <v>0.212669683257919</v>
      </c>
      <c r="G5357" s="22" t="n">
        <v>53.27</v>
      </c>
      <c r="H5357" s="22" t="n">
        <v>110.46</v>
      </c>
      <c r="I5357" s="22" t="n">
        <v>57.27</v>
      </c>
      <c r="J5357" s="22" t="n">
        <v>72.946501</v>
      </c>
      <c r="K5357" s="22" t="n">
        <v>0</v>
      </c>
      <c r="O5357" s="23"/>
    </row>
    <row r="5358" customFormat="false" ht="15" hidden="false" customHeight="false" outlineLevel="0" collapsed="false">
      <c r="A5358" s="22" t="s">
        <v>3232</v>
      </c>
      <c r="B5358" s="22" t="n">
        <v>88</v>
      </c>
      <c r="C5358" s="22" t="n">
        <v>85</v>
      </c>
      <c r="D5358" s="22" t="n">
        <v>47</v>
      </c>
      <c r="E5358" s="22" t="n">
        <v>89</v>
      </c>
      <c r="F5358" s="22" t="n">
        <f aca="false">D5358/SUM(C5358:E5358)</f>
        <v>0.212669683257919</v>
      </c>
      <c r="G5358" s="22" t="n">
        <v>53.27</v>
      </c>
      <c r="H5358" s="22" t="n">
        <v>110.46</v>
      </c>
      <c r="I5358" s="22" t="n">
        <v>57.27</v>
      </c>
      <c r="J5358" s="22" t="n">
        <v>72.946501</v>
      </c>
      <c r="K5358" s="22" t="n">
        <v>0</v>
      </c>
      <c r="O5358" s="23"/>
    </row>
    <row r="5359" customFormat="false" ht="15" hidden="false" customHeight="false" outlineLevel="0" collapsed="false">
      <c r="A5359" s="22" t="s">
        <v>3199</v>
      </c>
      <c r="B5359" s="22" t="n">
        <v>8</v>
      </c>
      <c r="C5359" s="22" t="n">
        <v>182</v>
      </c>
      <c r="D5359" s="22" t="n">
        <v>51</v>
      </c>
      <c r="E5359" s="22" t="n">
        <v>7</v>
      </c>
      <c r="F5359" s="22" t="n">
        <f aca="false">D5359/SUM(C5359:E5359)</f>
        <v>0.2125</v>
      </c>
      <c r="G5359" s="22" t="n">
        <v>179.4</v>
      </c>
      <c r="H5359" s="22" t="n">
        <v>56.2</v>
      </c>
      <c r="I5359" s="22" t="n">
        <v>4.4</v>
      </c>
      <c r="J5359" s="22" t="n">
        <v>2.053191</v>
      </c>
      <c r="K5359" s="22" t="n">
        <v>0.163736</v>
      </c>
      <c r="O5359" s="23"/>
    </row>
    <row r="5360" customFormat="false" ht="15" hidden="false" customHeight="false" outlineLevel="0" collapsed="false">
      <c r="A5360" s="22" t="s">
        <v>3199</v>
      </c>
      <c r="B5360" s="22" t="n">
        <v>36</v>
      </c>
      <c r="C5360" s="22" t="n">
        <v>182</v>
      </c>
      <c r="D5360" s="22" t="n">
        <v>51</v>
      </c>
      <c r="E5360" s="22" t="n">
        <v>7</v>
      </c>
      <c r="F5360" s="22" t="n">
        <f aca="false">D5360/SUM(C5360:E5360)</f>
        <v>0.2125</v>
      </c>
      <c r="G5360" s="22" t="n">
        <v>179.4</v>
      </c>
      <c r="H5360" s="22" t="n">
        <v>56.2</v>
      </c>
      <c r="I5360" s="22" t="n">
        <v>4.4</v>
      </c>
      <c r="J5360" s="22" t="n">
        <v>2.053191</v>
      </c>
      <c r="K5360" s="22" t="n">
        <v>0.163736</v>
      </c>
      <c r="O5360" s="23"/>
    </row>
    <row r="5361" customFormat="false" ht="15" hidden="false" customHeight="false" outlineLevel="0" collapsed="false">
      <c r="A5361" s="22" t="s">
        <v>1094</v>
      </c>
      <c r="B5361" s="22" t="n">
        <v>14</v>
      </c>
      <c r="C5361" s="22" t="n">
        <v>125</v>
      </c>
      <c r="D5361" s="22" t="n">
        <v>34</v>
      </c>
      <c r="E5361" s="22" t="n">
        <v>1</v>
      </c>
      <c r="F5361" s="22" t="n">
        <f aca="false">D5361/SUM(C5361:E5361)</f>
        <v>0.2125</v>
      </c>
      <c r="G5361" s="22" t="n">
        <v>126.02</v>
      </c>
      <c r="H5361" s="22" t="n">
        <v>31.95</v>
      </c>
      <c r="I5361" s="22" t="n">
        <v>2.03</v>
      </c>
      <c r="J5361" s="22" t="n">
        <v>0.658697</v>
      </c>
      <c r="K5361" s="22" t="n">
        <v>0.695408</v>
      </c>
      <c r="O5361" s="23"/>
    </row>
    <row r="5362" customFormat="false" ht="15" hidden="false" customHeight="false" outlineLevel="0" collapsed="false">
      <c r="A5362" s="22" t="s">
        <v>3233</v>
      </c>
      <c r="B5362" s="22" t="n">
        <v>28</v>
      </c>
      <c r="C5362" s="22" t="n">
        <v>202</v>
      </c>
      <c r="D5362" s="22" t="n">
        <v>58</v>
      </c>
      <c r="E5362" s="22" t="n">
        <v>13</v>
      </c>
      <c r="F5362" s="22" t="n">
        <f aca="false">D5362/SUM(C5362:E5362)</f>
        <v>0.212454212454212</v>
      </c>
      <c r="G5362" s="22" t="n">
        <v>195.46</v>
      </c>
      <c r="H5362" s="22" t="n">
        <v>71.08</v>
      </c>
      <c r="I5362" s="22" t="n">
        <v>6.46</v>
      </c>
      <c r="J5362" s="22" t="n">
        <v>9.240948</v>
      </c>
      <c r="K5362" s="22" t="n">
        <v>0.004308</v>
      </c>
      <c r="O5362" s="23"/>
    </row>
    <row r="5363" customFormat="false" ht="15" hidden="false" customHeight="false" outlineLevel="0" collapsed="false">
      <c r="A5363" s="22" t="s">
        <v>3234</v>
      </c>
      <c r="B5363" s="22" t="n">
        <v>123</v>
      </c>
      <c r="C5363" s="22" t="n">
        <v>2</v>
      </c>
      <c r="D5363" s="22" t="n">
        <v>45</v>
      </c>
      <c r="E5363" s="22" t="n">
        <v>165</v>
      </c>
      <c r="F5363" s="22" t="n">
        <f aca="false">D5363/SUM(C5363:E5363)</f>
        <v>0.212264150943396</v>
      </c>
      <c r="G5363" s="22" t="n">
        <v>2.83</v>
      </c>
      <c r="H5363" s="22" t="n">
        <v>43.34</v>
      </c>
      <c r="I5363" s="22" t="n">
        <v>165.83</v>
      </c>
      <c r="J5363" s="22" t="n">
        <v>0.312075</v>
      </c>
      <c r="K5363" s="22" t="n">
        <v>1</v>
      </c>
      <c r="O5363" s="23"/>
    </row>
    <row r="5364" customFormat="false" ht="15" hidden="false" customHeight="false" outlineLevel="0" collapsed="false">
      <c r="A5364" s="22" t="s">
        <v>2676</v>
      </c>
      <c r="B5364" s="22" t="n">
        <v>40</v>
      </c>
      <c r="C5364" s="22" t="n">
        <v>206</v>
      </c>
      <c r="D5364" s="22" t="n">
        <v>56</v>
      </c>
      <c r="E5364" s="22" t="n">
        <v>2</v>
      </c>
      <c r="F5364" s="22" t="n">
        <f aca="false">D5364/SUM(C5364:E5364)</f>
        <v>0.212121212121212</v>
      </c>
      <c r="G5364" s="22" t="n">
        <v>207.41</v>
      </c>
      <c r="H5364" s="22" t="n">
        <v>53.18</v>
      </c>
      <c r="I5364" s="22" t="n">
        <v>3.41</v>
      </c>
      <c r="J5364" s="22" t="n">
        <v>0.741337</v>
      </c>
      <c r="K5364" s="22" t="n">
        <v>0.547901</v>
      </c>
      <c r="O5364" s="23"/>
    </row>
    <row r="5365" customFormat="false" ht="15" hidden="false" customHeight="false" outlineLevel="0" collapsed="false">
      <c r="A5365" s="22" t="s">
        <v>3235</v>
      </c>
      <c r="B5365" s="22" t="n">
        <v>122</v>
      </c>
      <c r="C5365" s="22" t="n">
        <v>0</v>
      </c>
      <c r="D5365" s="22" t="n">
        <v>49</v>
      </c>
      <c r="E5365" s="22" t="n">
        <v>182</v>
      </c>
      <c r="F5365" s="22" t="n">
        <f aca="false">D5365/SUM(C5365:E5365)</f>
        <v>0.212121212121212</v>
      </c>
      <c r="G5365" s="22" t="n">
        <v>2.6</v>
      </c>
      <c r="H5365" s="22" t="n">
        <v>43.8</v>
      </c>
      <c r="I5365" s="22" t="n">
        <v>184.6</v>
      </c>
      <c r="J5365" s="22" t="n">
        <v>3.251652</v>
      </c>
      <c r="K5365" s="22" t="n">
        <v>0.085664</v>
      </c>
      <c r="O5365" s="23"/>
    </row>
    <row r="5366" customFormat="false" ht="15" hidden="false" customHeight="false" outlineLevel="0" collapsed="false">
      <c r="A5366" s="22" t="s">
        <v>3236</v>
      </c>
      <c r="B5366" s="22" t="n">
        <v>32</v>
      </c>
      <c r="C5366" s="22" t="n">
        <v>126</v>
      </c>
      <c r="D5366" s="22" t="n">
        <v>35</v>
      </c>
      <c r="E5366" s="22" t="n">
        <v>4</v>
      </c>
      <c r="F5366" s="22" t="n">
        <f aca="false">D5366/SUM(C5366:E5366)</f>
        <v>0.212121212121212</v>
      </c>
      <c r="G5366" s="22" t="n">
        <v>124.8</v>
      </c>
      <c r="H5366" s="22" t="n">
        <v>37.4</v>
      </c>
      <c r="I5366" s="22" t="n">
        <v>2.8</v>
      </c>
      <c r="J5366" s="22" t="n">
        <v>0.677854</v>
      </c>
      <c r="K5366" s="22" t="n">
        <v>0.484259</v>
      </c>
      <c r="O5366" s="23"/>
    </row>
    <row r="5367" customFormat="false" ht="15" hidden="false" customHeight="false" outlineLevel="0" collapsed="false">
      <c r="A5367" s="22" t="s">
        <v>3236</v>
      </c>
      <c r="B5367" s="22" t="n">
        <v>71</v>
      </c>
      <c r="C5367" s="22" t="n">
        <v>126</v>
      </c>
      <c r="D5367" s="22" t="n">
        <v>35</v>
      </c>
      <c r="E5367" s="22" t="n">
        <v>4</v>
      </c>
      <c r="F5367" s="22" t="n">
        <f aca="false">D5367/SUM(C5367:E5367)</f>
        <v>0.212121212121212</v>
      </c>
      <c r="G5367" s="22" t="n">
        <v>124.8</v>
      </c>
      <c r="H5367" s="22" t="n">
        <v>37.4</v>
      </c>
      <c r="I5367" s="22" t="n">
        <v>2.8</v>
      </c>
      <c r="J5367" s="22" t="n">
        <v>0.677854</v>
      </c>
      <c r="K5367" s="22" t="n">
        <v>0.484259</v>
      </c>
      <c r="O5367" s="23"/>
    </row>
    <row r="5368" customFormat="false" ht="15" hidden="false" customHeight="false" outlineLevel="0" collapsed="false">
      <c r="A5368" s="22" t="s">
        <v>3237</v>
      </c>
      <c r="B5368" s="22" t="n">
        <v>121</v>
      </c>
      <c r="C5368" s="22" t="n">
        <v>9</v>
      </c>
      <c r="D5368" s="22" t="n">
        <v>60</v>
      </c>
      <c r="E5368" s="22" t="n">
        <v>214</v>
      </c>
      <c r="F5368" s="22" t="n">
        <f aca="false">D5368/SUM(C5368:E5368)</f>
        <v>0.212014134275618</v>
      </c>
      <c r="G5368" s="22" t="n">
        <v>5.37</v>
      </c>
      <c r="H5368" s="22" t="n">
        <v>67.25</v>
      </c>
      <c r="I5368" s="22" t="n">
        <v>210.37</v>
      </c>
      <c r="J5368" s="22" t="n">
        <v>3.289821</v>
      </c>
      <c r="K5368" s="22" t="n">
        <v>0.077777</v>
      </c>
      <c r="O5368" s="23"/>
    </row>
    <row r="5369" customFormat="false" ht="15" hidden="false" customHeight="false" outlineLevel="0" collapsed="false">
      <c r="A5369" s="22" t="s">
        <v>3238</v>
      </c>
      <c r="B5369" s="22" t="n">
        <v>7</v>
      </c>
      <c r="C5369" s="22" t="n">
        <v>2</v>
      </c>
      <c r="D5369" s="22" t="n">
        <v>57</v>
      </c>
      <c r="E5369" s="22" t="n">
        <v>210</v>
      </c>
      <c r="F5369" s="22" t="n">
        <f aca="false">D5369/SUM(C5369:E5369)</f>
        <v>0.211895910780669</v>
      </c>
      <c r="G5369" s="22" t="n">
        <v>3.46</v>
      </c>
      <c r="H5369" s="22" t="n">
        <v>54.08</v>
      </c>
      <c r="I5369" s="22" t="n">
        <v>211.46</v>
      </c>
      <c r="J5369" s="22" t="n">
        <v>0.782171</v>
      </c>
      <c r="K5369" s="22" t="n">
        <v>0.548054</v>
      </c>
      <c r="O5369" s="23"/>
    </row>
    <row r="5370" customFormat="false" ht="15" hidden="false" customHeight="false" outlineLevel="0" collapsed="false">
      <c r="A5370" s="22" t="s">
        <v>2258</v>
      </c>
      <c r="B5370" s="22" t="n">
        <v>69</v>
      </c>
      <c r="C5370" s="22" t="n">
        <v>27</v>
      </c>
      <c r="D5370" s="22" t="n">
        <v>57</v>
      </c>
      <c r="E5370" s="22" t="n">
        <v>185</v>
      </c>
      <c r="F5370" s="22" t="n">
        <f aca="false">D5370/SUM(C5370:E5370)</f>
        <v>0.211895910780669</v>
      </c>
      <c r="G5370" s="22" t="n">
        <v>11.45</v>
      </c>
      <c r="H5370" s="22" t="n">
        <v>88.1</v>
      </c>
      <c r="I5370" s="22" t="n">
        <v>169.45</v>
      </c>
      <c r="J5370" s="22" t="n">
        <v>33.519256</v>
      </c>
      <c r="K5370" s="22" t="n">
        <v>0</v>
      </c>
      <c r="O5370" s="23"/>
    </row>
    <row r="5371" customFormat="false" ht="15" hidden="false" customHeight="false" outlineLevel="0" collapsed="false">
      <c r="A5371" s="22" t="s">
        <v>2606</v>
      </c>
      <c r="B5371" s="22" t="n">
        <v>13</v>
      </c>
      <c r="C5371" s="22" t="n">
        <v>0</v>
      </c>
      <c r="D5371" s="22" t="n">
        <v>43</v>
      </c>
      <c r="E5371" s="22" t="n">
        <v>160</v>
      </c>
      <c r="F5371" s="22" t="n">
        <f aca="false">D5371/SUM(C5371:E5371)</f>
        <v>0.211822660098522</v>
      </c>
      <c r="G5371" s="22" t="n">
        <v>2.28</v>
      </c>
      <c r="H5371" s="22" t="n">
        <v>38.45</v>
      </c>
      <c r="I5371" s="22" t="n">
        <v>162.28</v>
      </c>
      <c r="J5371" s="22" t="n">
        <v>2.848523</v>
      </c>
      <c r="K5371" s="22" t="n">
        <v>0.137068</v>
      </c>
      <c r="O5371" s="23"/>
    </row>
    <row r="5372" customFormat="false" ht="15" hidden="false" customHeight="false" outlineLevel="0" collapsed="false">
      <c r="A5372" s="22" t="s">
        <v>3239</v>
      </c>
      <c r="B5372" s="22" t="n">
        <v>12</v>
      </c>
      <c r="C5372" s="22" t="n">
        <v>63</v>
      </c>
      <c r="D5372" s="22" t="n">
        <v>40</v>
      </c>
      <c r="E5372" s="22" t="n">
        <v>86</v>
      </c>
      <c r="F5372" s="22" t="n">
        <f aca="false">D5372/SUM(C5372:E5372)</f>
        <v>0.211640211640212</v>
      </c>
      <c r="G5372" s="22" t="n">
        <v>36.45</v>
      </c>
      <c r="H5372" s="22" t="n">
        <v>93.1</v>
      </c>
      <c r="I5372" s="22" t="n">
        <v>59.45</v>
      </c>
      <c r="J5372" s="22" t="n">
        <v>61.483022</v>
      </c>
      <c r="K5372" s="22" t="n">
        <v>0</v>
      </c>
      <c r="O5372" s="23"/>
    </row>
    <row r="5373" customFormat="false" ht="15" hidden="false" customHeight="false" outlineLevel="0" collapsed="false">
      <c r="A5373" s="22" t="s">
        <v>3240</v>
      </c>
      <c r="B5373" s="22" t="n">
        <v>62</v>
      </c>
      <c r="C5373" s="22" t="n">
        <v>1</v>
      </c>
      <c r="D5373" s="22" t="n">
        <v>52</v>
      </c>
      <c r="E5373" s="22" t="n">
        <v>193</v>
      </c>
      <c r="F5373" s="22" t="n">
        <f aca="false">D5373/SUM(C5373:E5373)</f>
        <v>0.211382113821138</v>
      </c>
      <c r="G5373" s="22" t="n">
        <v>2.96</v>
      </c>
      <c r="H5373" s="22" t="n">
        <v>48.07</v>
      </c>
      <c r="I5373" s="22" t="n">
        <v>194.96</v>
      </c>
      <c r="J5373" s="22" t="n">
        <v>1.641397</v>
      </c>
      <c r="K5373" s="22" t="n">
        <v>0.326846</v>
      </c>
      <c r="O5373" s="23"/>
    </row>
    <row r="5374" customFormat="false" ht="15" hidden="false" customHeight="false" outlineLevel="0" collapsed="false">
      <c r="A5374" s="22" t="s">
        <v>3241</v>
      </c>
      <c r="B5374" s="22" t="n">
        <v>116</v>
      </c>
      <c r="C5374" s="22" t="n">
        <v>224</v>
      </c>
      <c r="D5374" s="22" t="n">
        <v>60</v>
      </c>
      <c r="E5374" s="22" t="n">
        <v>0</v>
      </c>
      <c r="F5374" s="22" t="n">
        <f aca="false">D5374/SUM(C5374:E5374)</f>
        <v>0.211267605633803</v>
      </c>
      <c r="G5374" s="22" t="n">
        <v>227.17</v>
      </c>
      <c r="H5374" s="22" t="n">
        <v>53.66</v>
      </c>
      <c r="I5374" s="22" t="n">
        <v>3.17</v>
      </c>
      <c r="J5374" s="22" t="n">
        <v>3.961808</v>
      </c>
      <c r="K5374" s="22" t="n">
        <v>0.054206</v>
      </c>
      <c r="O5374" s="23"/>
    </row>
    <row r="5375" customFormat="false" ht="15" hidden="false" customHeight="false" outlineLevel="0" collapsed="false">
      <c r="A5375" s="22" t="s">
        <v>3242</v>
      </c>
      <c r="B5375" s="22" t="n">
        <v>34</v>
      </c>
      <c r="C5375" s="22" t="n">
        <v>2</v>
      </c>
      <c r="D5375" s="22" t="n">
        <v>60</v>
      </c>
      <c r="E5375" s="22" t="n">
        <v>222</v>
      </c>
      <c r="F5375" s="22" t="n">
        <f aca="false">D5375/SUM(C5375:E5375)</f>
        <v>0.211267605633803</v>
      </c>
      <c r="G5375" s="22" t="n">
        <v>3.61</v>
      </c>
      <c r="H5375" s="22" t="n">
        <v>56.79</v>
      </c>
      <c r="I5375" s="22" t="n">
        <v>223.61</v>
      </c>
      <c r="J5375" s="22" t="n">
        <v>0.908128</v>
      </c>
      <c r="K5375" s="22" t="n">
        <v>0.550583</v>
      </c>
      <c r="O5375" s="23"/>
    </row>
    <row r="5376" customFormat="false" ht="15" hidden="false" customHeight="false" outlineLevel="0" collapsed="false">
      <c r="A5376" s="22" t="s">
        <v>3242</v>
      </c>
      <c r="B5376" s="22" t="n">
        <v>84</v>
      </c>
      <c r="C5376" s="22" t="n">
        <v>2</v>
      </c>
      <c r="D5376" s="22" t="n">
        <v>60</v>
      </c>
      <c r="E5376" s="22" t="n">
        <v>222</v>
      </c>
      <c r="F5376" s="22" t="n">
        <f aca="false">D5376/SUM(C5376:E5376)</f>
        <v>0.211267605633803</v>
      </c>
      <c r="G5376" s="22" t="n">
        <v>3.61</v>
      </c>
      <c r="H5376" s="22" t="n">
        <v>56.79</v>
      </c>
      <c r="I5376" s="22" t="n">
        <v>223.61</v>
      </c>
      <c r="J5376" s="22" t="n">
        <v>0.908128</v>
      </c>
      <c r="K5376" s="22" t="n">
        <v>0.550583</v>
      </c>
      <c r="O5376" s="23"/>
    </row>
    <row r="5377" customFormat="false" ht="15" hidden="false" customHeight="false" outlineLevel="0" collapsed="false">
      <c r="A5377" s="22" t="s">
        <v>3243</v>
      </c>
      <c r="B5377" s="22" t="n">
        <v>91</v>
      </c>
      <c r="C5377" s="22" t="n">
        <v>164</v>
      </c>
      <c r="D5377" s="22" t="n">
        <v>45</v>
      </c>
      <c r="E5377" s="22" t="n">
        <v>4</v>
      </c>
      <c r="F5377" s="22" t="n">
        <f aca="false">D5377/SUM(C5377:E5377)</f>
        <v>0.211267605633803</v>
      </c>
      <c r="G5377" s="22" t="n">
        <v>163.3</v>
      </c>
      <c r="H5377" s="22" t="n">
        <v>46.41</v>
      </c>
      <c r="I5377" s="22" t="n">
        <v>3.3</v>
      </c>
      <c r="J5377" s="22" t="n">
        <v>0.195553</v>
      </c>
      <c r="K5377" s="22" t="n">
        <v>0.542255</v>
      </c>
      <c r="O5377" s="23"/>
    </row>
    <row r="5378" customFormat="false" ht="15" hidden="false" customHeight="false" outlineLevel="0" collapsed="false">
      <c r="A5378" s="22" t="s">
        <v>3244</v>
      </c>
      <c r="B5378" s="22" t="n">
        <v>73</v>
      </c>
      <c r="C5378" s="22" t="n">
        <v>168</v>
      </c>
      <c r="D5378" s="22" t="n">
        <v>45</v>
      </c>
      <c r="E5378" s="22" t="n">
        <v>0</v>
      </c>
      <c r="F5378" s="22" t="n">
        <f aca="false">D5378/SUM(C5378:E5378)</f>
        <v>0.211267605633803</v>
      </c>
      <c r="G5378" s="22" t="n">
        <v>170.38</v>
      </c>
      <c r="H5378" s="22" t="n">
        <v>40.25</v>
      </c>
      <c r="I5378" s="22" t="n">
        <v>2.38</v>
      </c>
      <c r="J5378" s="22" t="n">
        <v>2.971356</v>
      </c>
      <c r="K5378" s="22" t="n">
        <v>0.139143</v>
      </c>
      <c r="O5378" s="23"/>
    </row>
    <row r="5379" customFormat="false" ht="15" hidden="false" customHeight="false" outlineLevel="0" collapsed="false">
      <c r="A5379" s="22" t="s">
        <v>3210</v>
      </c>
      <c r="B5379" s="22" t="n">
        <v>92</v>
      </c>
      <c r="C5379" s="22" t="n">
        <v>32</v>
      </c>
      <c r="D5379" s="22" t="n">
        <v>49</v>
      </c>
      <c r="E5379" s="22" t="n">
        <v>151</v>
      </c>
      <c r="F5379" s="22" t="n">
        <f aca="false">D5379/SUM(C5379:E5379)</f>
        <v>0.211206896551724</v>
      </c>
      <c r="G5379" s="22" t="n">
        <v>13.76</v>
      </c>
      <c r="H5379" s="22" t="n">
        <v>85.48</v>
      </c>
      <c r="I5379" s="22" t="n">
        <v>132.76</v>
      </c>
      <c r="J5379" s="22" t="n">
        <v>42.254878</v>
      </c>
      <c r="K5379" s="22" t="n">
        <v>0</v>
      </c>
      <c r="O5379" s="23"/>
    </row>
    <row r="5380" customFormat="false" ht="15" hidden="false" customHeight="false" outlineLevel="0" collapsed="false">
      <c r="A5380" s="22" t="s">
        <v>3210</v>
      </c>
      <c r="B5380" s="22" t="n">
        <v>107</v>
      </c>
      <c r="C5380" s="22" t="n">
        <v>32</v>
      </c>
      <c r="D5380" s="22" t="n">
        <v>49</v>
      </c>
      <c r="E5380" s="22" t="n">
        <v>151</v>
      </c>
      <c r="F5380" s="22" t="n">
        <f aca="false">D5380/SUM(C5380:E5380)</f>
        <v>0.211206896551724</v>
      </c>
      <c r="G5380" s="22" t="n">
        <v>13.76</v>
      </c>
      <c r="H5380" s="22" t="n">
        <v>85.48</v>
      </c>
      <c r="I5380" s="22" t="n">
        <v>132.76</v>
      </c>
      <c r="J5380" s="22" t="n">
        <v>42.254878</v>
      </c>
      <c r="K5380" s="22" t="n">
        <v>0</v>
      </c>
      <c r="O5380" s="23"/>
    </row>
    <row r="5381" customFormat="false" ht="15" hidden="false" customHeight="false" outlineLevel="0" collapsed="false">
      <c r="A5381" s="22" t="s">
        <v>511</v>
      </c>
      <c r="B5381" s="22" t="n">
        <v>12</v>
      </c>
      <c r="C5381" s="22" t="n">
        <v>1</v>
      </c>
      <c r="D5381" s="22" t="n">
        <v>38</v>
      </c>
      <c r="E5381" s="22" t="n">
        <v>141</v>
      </c>
      <c r="F5381" s="22" t="n">
        <f aca="false">D5381/SUM(C5381:E5381)</f>
        <v>0.211111111111111</v>
      </c>
      <c r="G5381" s="22" t="n">
        <v>2.22</v>
      </c>
      <c r="H5381" s="22" t="n">
        <v>35.56</v>
      </c>
      <c r="I5381" s="22" t="n">
        <v>142.22</v>
      </c>
      <c r="J5381" s="22" t="n">
        <v>0.850781</v>
      </c>
      <c r="K5381" s="22" t="n">
        <v>0.701584</v>
      </c>
      <c r="O5381" s="23"/>
    </row>
    <row r="5382" customFormat="false" ht="15" hidden="false" customHeight="false" outlineLevel="0" collapsed="false">
      <c r="A5382" s="22" t="s">
        <v>3245</v>
      </c>
      <c r="B5382" s="22" t="n">
        <v>19</v>
      </c>
      <c r="C5382" s="22" t="n">
        <v>215</v>
      </c>
      <c r="D5382" s="22" t="n">
        <v>58</v>
      </c>
      <c r="E5382" s="22" t="n">
        <v>2</v>
      </c>
      <c r="F5382" s="22" t="n">
        <f aca="false">D5382/SUM(C5382:E5382)</f>
        <v>0.210909090909091</v>
      </c>
      <c r="G5382" s="22" t="n">
        <v>216.49</v>
      </c>
      <c r="H5382" s="22" t="n">
        <v>55.01</v>
      </c>
      <c r="I5382" s="22" t="n">
        <v>3.49</v>
      </c>
      <c r="J5382" s="22" t="n">
        <v>0.81192</v>
      </c>
      <c r="K5382" s="22" t="n">
        <v>0.548613</v>
      </c>
      <c r="O5382" s="23"/>
    </row>
    <row r="5383" customFormat="false" ht="15" hidden="false" customHeight="false" outlineLevel="0" collapsed="false">
      <c r="A5383" s="22" t="s">
        <v>2882</v>
      </c>
      <c r="B5383" s="22" t="n">
        <v>101</v>
      </c>
      <c r="C5383" s="22" t="n">
        <v>2</v>
      </c>
      <c r="D5383" s="22" t="n">
        <v>47</v>
      </c>
      <c r="E5383" s="22" t="n">
        <v>174</v>
      </c>
      <c r="F5383" s="22" t="n">
        <f aca="false">D5383/SUM(C5383:E5383)</f>
        <v>0.210762331838565</v>
      </c>
      <c r="G5383" s="22" t="n">
        <v>2.92</v>
      </c>
      <c r="H5383" s="22" t="n">
        <v>45.17</v>
      </c>
      <c r="I5383" s="22" t="n">
        <v>174.92</v>
      </c>
      <c r="J5383" s="22" t="n">
        <v>0.366787</v>
      </c>
      <c r="K5383" s="22" t="n">
        <v>0.747083</v>
      </c>
      <c r="O5383" s="23"/>
    </row>
    <row r="5384" customFormat="false" ht="15" hidden="false" customHeight="false" outlineLevel="0" collapsed="false">
      <c r="A5384" s="22" t="s">
        <v>3246</v>
      </c>
      <c r="B5384" s="22" t="n">
        <v>29</v>
      </c>
      <c r="C5384" s="22" t="n">
        <v>171</v>
      </c>
      <c r="D5384" s="22" t="n">
        <v>47</v>
      </c>
      <c r="E5384" s="22" t="n">
        <v>5</v>
      </c>
      <c r="F5384" s="22" t="n">
        <f aca="false">D5384/SUM(C5384:E5384)</f>
        <v>0.210762331838565</v>
      </c>
      <c r="G5384" s="22" t="n">
        <v>169.64</v>
      </c>
      <c r="H5384" s="22" t="n">
        <v>49.72</v>
      </c>
      <c r="I5384" s="22" t="n">
        <v>3.64</v>
      </c>
      <c r="J5384" s="22" t="n">
        <v>0.665188</v>
      </c>
      <c r="K5384" s="22" t="n">
        <v>0.371838</v>
      </c>
      <c r="O5384" s="23"/>
    </row>
    <row r="5385" customFormat="false" ht="15" hidden="false" customHeight="false" outlineLevel="0" collapsed="false">
      <c r="A5385" s="22" t="s">
        <v>652</v>
      </c>
      <c r="B5385" s="22" t="n">
        <v>102</v>
      </c>
      <c r="C5385" s="22" t="n">
        <v>204</v>
      </c>
      <c r="D5385" s="22" t="n">
        <v>55</v>
      </c>
      <c r="E5385" s="22" t="n">
        <v>2</v>
      </c>
      <c r="F5385" s="22" t="n">
        <f aca="false">D5385/SUM(C5385:E5385)</f>
        <v>0.210727969348659</v>
      </c>
      <c r="G5385" s="22" t="n">
        <v>205.33</v>
      </c>
      <c r="H5385" s="22" t="n">
        <v>52.33</v>
      </c>
      <c r="I5385" s="22" t="n">
        <v>3.33</v>
      </c>
      <c r="J5385" s="22" t="n">
        <v>0.678698</v>
      </c>
      <c r="K5385" s="22" t="n">
        <v>0.548841</v>
      </c>
      <c r="O5385" s="23"/>
    </row>
    <row r="5386" customFormat="false" ht="15" hidden="false" customHeight="false" outlineLevel="0" collapsed="false">
      <c r="A5386" s="22" t="s">
        <v>3247</v>
      </c>
      <c r="B5386" s="22" t="n">
        <v>44</v>
      </c>
      <c r="C5386" s="22" t="n">
        <v>221</v>
      </c>
      <c r="D5386" s="22" t="n">
        <v>60</v>
      </c>
      <c r="E5386" s="22" t="n">
        <v>4</v>
      </c>
      <c r="F5386" s="22" t="n">
        <f aca="false">D5386/SUM(C5386:E5386)</f>
        <v>0.210526315789474</v>
      </c>
      <c r="G5386" s="22" t="n">
        <v>221.06</v>
      </c>
      <c r="H5386" s="22" t="n">
        <v>59.89</v>
      </c>
      <c r="I5386" s="22" t="n">
        <v>4.06</v>
      </c>
      <c r="J5386" s="22" t="n">
        <v>0.001002</v>
      </c>
      <c r="K5386" s="22" t="n">
        <v>1</v>
      </c>
      <c r="O5386" s="23"/>
    </row>
    <row r="5387" customFormat="false" ht="15" hidden="false" customHeight="false" outlineLevel="0" collapsed="false">
      <c r="A5387" s="22" t="s">
        <v>3248</v>
      </c>
      <c r="B5387" s="22" t="n">
        <v>88</v>
      </c>
      <c r="C5387" s="22" t="n">
        <v>4</v>
      </c>
      <c r="D5387" s="22" t="n">
        <v>60</v>
      </c>
      <c r="E5387" s="22" t="n">
        <v>221</v>
      </c>
      <c r="F5387" s="22" t="n">
        <f aca="false">D5387/SUM(C5387:E5387)</f>
        <v>0.210526315789474</v>
      </c>
      <c r="G5387" s="22" t="n">
        <v>4.06</v>
      </c>
      <c r="H5387" s="22" t="n">
        <v>59.89</v>
      </c>
      <c r="I5387" s="22" t="n">
        <v>221.06</v>
      </c>
      <c r="J5387" s="22" t="n">
        <v>0.001002</v>
      </c>
      <c r="K5387" s="22" t="n">
        <v>1</v>
      </c>
      <c r="O5387" s="23"/>
    </row>
    <row r="5388" customFormat="false" ht="15" hidden="false" customHeight="false" outlineLevel="0" collapsed="false">
      <c r="A5388" s="22" t="s">
        <v>3249</v>
      </c>
      <c r="B5388" s="22" t="n">
        <v>101</v>
      </c>
      <c r="C5388" s="22" t="n">
        <v>177</v>
      </c>
      <c r="D5388" s="22" t="n">
        <v>48</v>
      </c>
      <c r="E5388" s="22" t="n">
        <v>3</v>
      </c>
      <c r="F5388" s="22" t="n">
        <f aca="false">D5388/SUM(C5388:E5388)</f>
        <v>0.210526315789474</v>
      </c>
      <c r="G5388" s="22" t="n">
        <v>177.2</v>
      </c>
      <c r="H5388" s="22" t="n">
        <v>47.61</v>
      </c>
      <c r="I5388" s="22" t="n">
        <v>3.2</v>
      </c>
      <c r="J5388" s="22" t="n">
        <v>0.015676</v>
      </c>
      <c r="K5388" s="22" t="n">
        <v>1</v>
      </c>
      <c r="O5388" s="23"/>
    </row>
    <row r="5389" customFormat="false" ht="15" hidden="false" customHeight="false" outlineLevel="0" collapsed="false">
      <c r="A5389" s="22" t="s">
        <v>3250</v>
      </c>
      <c r="B5389" s="22" t="n">
        <v>31</v>
      </c>
      <c r="C5389" s="22" t="n">
        <v>7</v>
      </c>
      <c r="D5389" s="22" t="n">
        <v>57</v>
      </c>
      <c r="E5389" s="22" t="n">
        <v>207</v>
      </c>
      <c r="F5389" s="22" t="n">
        <f aca="false">D5389/SUM(C5389:E5389)</f>
        <v>0.210332103321033</v>
      </c>
      <c r="G5389" s="22" t="n">
        <v>4.65</v>
      </c>
      <c r="H5389" s="22" t="n">
        <v>61.7</v>
      </c>
      <c r="I5389" s="22" t="n">
        <v>204.65</v>
      </c>
      <c r="J5389" s="22" t="n">
        <v>1.572058</v>
      </c>
      <c r="K5389" s="22" t="n">
        <v>0.188973</v>
      </c>
      <c r="O5389" s="23"/>
    </row>
    <row r="5390" customFormat="false" ht="15" hidden="false" customHeight="false" outlineLevel="0" collapsed="false">
      <c r="A5390" s="22" t="s">
        <v>3251</v>
      </c>
      <c r="B5390" s="22" t="n">
        <v>13</v>
      </c>
      <c r="C5390" s="22" t="n">
        <v>5</v>
      </c>
      <c r="D5390" s="22" t="n">
        <v>49</v>
      </c>
      <c r="E5390" s="22" t="n">
        <v>179</v>
      </c>
      <c r="F5390" s="22" t="n">
        <f aca="false">D5390/SUM(C5390:E5390)</f>
        <v>0.210300429184549</v>
      </c>
      <c r="G5390" s="22" t="n">
        <v>3.73</v>
      </c>
      <c r="H5390" s="22" t="n">
        <v>51.53</v>
      </c>
      <c r="I5390" s="22" t="n">
        <v>177.73</v>
      </c>
      <c r="J5390" s="22" t="n">
        <v>0.561682</v>
      </c>
      <c r="K5390" s="22" t="n">
        <v>0.384789</v>
      </c>
      <c r="O5390" s="23"/>
    </row>
    <row r="5391" customFormat="false" ht="15" hidden="false" customHeight="false" outlineLevel="0" collapsed="false">
      <c r="A5391" s="22" t="s">
        <v>3252</v>
      </c>
      <c r="B5391" s="22" t="n">
        <v>49</v>
      </c>
      <c r="C5391" s="22" t="n">
        <v>149</v>
      </c>
      <c r="D5391" s="22" t="n">
        <v>41</v>
      </c>
      <c r="E5391" s="22" t="n">
        <v>5</v>
      </c>
      <c r="F5391" s="22" t="n">
        <f aca="false">D5391/SUM(C5391:E5391)</f>
        <v>0.21025641025641</v>
      </c>
      <c r="G5391" s="22" t="n">
        <v>147.33</v>
      </c>
      <c r="H5391" s="22" t="n">
        <v>44.33</v>
      </c>
      <c r="I5391" s="22" t="n">
        <v>3.33</v>
      </c>
      <c r="J5391" s="22" t="n">
        <v>1.100812</v>
      </c>
      <c r="K5391" s="22" t="n">
        <v>0.336287</v>
      </c>
      <c r="O5391" s="23"/>
    </row>
    <row r="5392" customFormat="false" ht="15" hidden="false" customHeight="false" outlineLevel="0" collapsed="false">
      <c r="A5392" s="22" t="s">
        <v>2423</v>
      </c>
      <c r="B5392" s="22" t="n">
        <v>11</v>
      </c>
      <c r="C5392" s="22" t="n">
        <v>119</v>
      </c>
      <c r="D5392" s="22" t="n">
        <v>33</v>
      </c>
      <c r="E5392" s="22" t="n">
        <v>5</v>
      </c>
      <c r="F5392" s="22" t="n">
        <f aca="false">D5392/SUM(C5392:E5392)</f>
        <v>0.210191082802548</v>
      </c>
      <c r="G5392" s="22" t="n">
        <v>116.94</v>
      </c>
      <c r="H5392" s="22" t="n">
        <v>37.11</v>
      </c>
      <c r="I5392" s="22" t="n">
        <v>2.94</v>
      </c>
      <c r="J5392" s="22" t="n">
        <v>1.926978</v>
      </c>
      <c r="K5392" s="22" t="n">
        <v>0.172089</v>
      </c>
      <c r="O5392" s="23"/>
    </row>
    <row r="5393" customFormat="false" ht="15" hidden="false" customHeight="false" outlineLevel="0" collapsed="false">
      <c r="A5393" s="22" t="s">
        <v>3253</v>
      </c>
      <c r="B5393" s="22" t="n">
        <v>64</v>
      </c>
      <c r="C5393" s="22" t="n">
        <v>3</v>
      </c>
      <c r="D5393" s="22" t="n">
        <v>55</v>
      </c>
      <c r="E5393" s="22" t="n">
        <v>204</v>
      </c>
      <c r="F5393" s="22" t="n">
        <f aca="false">D5393/SUM(C5393:E5393)</f>
        <v>0.209923664122137</v>
      </c>
      <c r="G5393" s="22" t="n">
        <v>3.55</v>
      </c>
      <c r="H5393" s="22" t="n">
        <v>53.9</v>
      </c>
      <c r="I5393" s="22" t="n">
        <v>204.55</v>
      </c>
      <c r="J5393" s="22" t="n">
        <v>0.109353</v>
      </c>
      <c r="K5393" s="22" t="n">
        <v>1</v>
      </c>
      <c r="O5393" s="23"/>
    </row>
    <row r="5394" customFormat="false" ht="15" hidden="false" customHeight="false" outlineLevel="0" collapsed="false">
      <c r="A5394" s="22" t="s">
        <v>1207</v>
      </c>
      <c r="B5394" s="22" t="n">
        <v>117</v>
      </c>
      <c r="C5394" s="22" t="n">
        <v>221</v>
      </c>
      <c r="D5394" s="22" t="n">
        <v>60</v>
      </c>
      <c r="E5394" s="22" t="n">
        <v>5</v>
      </c>
      <c r="F5394" s="22" t="n">
        <f aca="false">D5394/SUM(C5394:E5394)</f>
        <v>0.20979020979021</v>
      </c>
      <c r="G5394" s="22" t="n">
        <v>220.28</v>
      </c>
      <c r="H5394" s="22" t="n">
        <v>61.43</v>
      </c>
      <c r="I5394" s="22" t="n">
        <v>4.28</v>
      </c>
      <c r="J5394" s="22" t="n">
        <v>0.155736</v>
      </c>
      <c r="K5394" s="22" t="n">
        <v>0.589885</v>
      </c>
      <c r="O5394" s="23"/>
    </row>
    <row r="5395" customFormat="false" ht="15" hidden="false" customHeight="false" outlineLevel="0" collapsed="false">
      <c r="A5395" s="22" t="s">
        <v>1663</v>
      </c>
      <c r="B5395" s="22" t="n">
        <v>31</v>
      </c>
      <c r="C5395" s="22" t="n">
        <v>226</v>
      </c>
      <c r="D5395" s="22" t="n">
        <v>60</v>
      </c>
      <c r="E5395" s="22" t="n">
        <v>0</v>
      </c>
      <c r="F5395" s="22" t="n">
        <f aca="false">D5395/SUM(C5395:E5395)</f>
        <v>0.20979020979021</v>
      </c>
      <c r="G5395" s="22" t="n">
        <v>229.15</v>
      </c>
      <c r="H5395" s="22" t="n">
        <v>53.71</v>
      </c>
      <c r="I5395" s="22" t="n">
        <v>3.15</v>
      </c>
      <c r="J5395" s="22" t="n">
        <v>3.927612</v>
      </c>
      <c r="K5395" s="22" t="n">
        <v>0.054203</v>
      </c>
      <c r="O5395" s="23"/>
    </row>
    <row r="5396" customFormat="false" ht="15" hidden="false" customHeight="false" outlineLevel="0" collapsed="false">
      <c r="A5396" s="22" t="s">
        <v>3254</v>
      </c>
      <c r="B5396" s="22" t="n">
        <v>36</v>
      </c>
      <c r="C5396" s="22" t="n">
        <v>215</v>
      </c>
      <c r="D5396" s="22" t="n">
        <v>57</v>
      </c>
      <c r="E5396" s="22" t="n">
        <v>0</v>
      </c>
      <c r="F5396" s="22" t="n">
        <f aca="false">D5396/SUM(C5396:E5396)</f>
        <v>0.209558823529412</v>
      </c>
      <c r="G5396" s="22" t="n">
        <v>217.99</v>
      </c>
      <c r="H5396" s="22" t="n">
        <v>51.03</v>
      </c>
      <c r="I5396" s="22" t="n">
        <v>2.99</v>
      </c>
      <c r="J5396" s="22" t="n">
        <v>3.726153</v>
      </c>
      <c r="K5396" s="22" t="n">
        <v>0.054196</v>
      </c>
      <c r="O5396" s="23"/>
    </row>
    <row r="5397" customFormat="false" ht="15" hidden="false" customHeight="false" outlineLevel="0" collapsed="false">
      <c r="A5397" s="22" t="s">
        <v>3255</v>
      </c>
      <c r="B5397" s="22" t="n">
        <v>27</v>
      </c>
      <c r="C5397" s="22" t="n">
        <v>197</v>
      </c>
      <c r="D5397" s="22" t="n">
        <v>53</v>
      </c>
      <c r="E5397" s="22" t="n">
        <v>3</v>
      </c>
      <c r="F5397" s="22" t="n">
        <f aca="false">D5397/SUM(C5397:E5397)</f>
        <v>0.209486166007905</v>
      </c>
      <c r="G5397" s="22" t="n">
        <v>197.44</v>
      </c>
      <c r="H5397" s="22" t="n">
        <v>52.12</v>
      </c>
      <c r="I5397" s="22" t="n">
        <v>3.44</v>
      </c>
      <c r="J5397" s="22" t="n">
        <v>0.072031</v>
      </c>
      <c r="K5397" s="22" t="n">
        <v>1</v>
      </c>
      <c r="O5397" s="23"/>
    </row>
    <row r="5398" customFormat="false" ht="15" hidden="false" customHeight="false" outlineLevel="0" collapsed="false">
      <c r="A5398" s="22" t="s">
        <v>1578</v>
      </c>
      <c r="B5398" s="22" t="n">
        <v>92</v>
      </c>
      <c r="C5398" s="22" t="n">
        <v>151</v>
      </c>
      <c r="D5398" s="22" t="n">
        <v>40</v>
      </c>
      <c r="E5398" s="22" t="n">
        <v>0</v>
      </c>
      <c r="F5398" s="22" t="n">
        <f aca="false">D5398/SUM(C5398:E5398)</f>
        <v>0.209424083769633</v>
      </c>
      <c r="G5398" s="22" t="n">
        <v>153.09</v>
      </c>
      <c r="H5398" s="22" t="n">
        <v>35.81</v>
      </c>
      <c r="I5398" s="22" t="n">
        <v>2.09</v>
      </c>
      <c r="J5398" s="22" t="n">
        <v>2.61277</v>
      </c>
      <c r="K5398" s="22" t="n">
        <v>0.232432</v>
      </c>
      <c r="O5398" s="23"/>
    </row>
    <row r="5399" customFormat="false" ht="15" hidden="false" customHeight="false" outlineLevel="0" collapsed="false">
      <c r="A5399" s="22" t="s">
        <v>3256</v>
      </c>
      <c r="B5399" s="22" t="n">
        <v>118</v>
      </c>
      <c r="C5399" s="22" t="n">
        <v>215</v>
      </c>
      <c r="D5399" s="22" t="n">
        <v>58</v>
      </c>
      <c r="E5399" s="22" t="n">
        <v>4</v>
      </c>
      <c r="F5399" s="22" t="n">
        <f aca="false">D5399/SUM(C5399:E5399)</f>
        <v>0.209386281588448</v>
      </c>
      <c r="G5399" s="22" t="n">
        <v>214.93</v>
      </c>
      <c r="H5399" s="22" t="n">
        <v>58.14</v>
      </c>
      <c r="I5399" s="22" t="n">
        <v>3.93</v>
      </c>
      <c r="J5399" s="22" t="n">
        <v>0.001542</v>
      </c>
      <c r="K5399" s="22" t="n">
        <v>1</v>
      </c>
      <c r="O5399" s="23"/>
    </row>
    <row r="5400" customFormat="false" ht="15" hidden="false" customHeight="false" outlineLevel="0" collapsed="false">
      <c r="A5400" s="22" t="s">
        <v>181</v>
      </c>
      <c r="B5400" s="22" t="n">
        <v>117</v>
      </c>
      <c r="C5400" s="22" t="n">
        <v>135</v>
      </c>
      <c r="D5400" s="22" t="n">
        <v>36</v>
      </c>
      <c r="E5400" s="22" t="n">
        <v>1</v>
      </c>
      <c r="F5400" s="22" t="n">
        <f aca="false">D5400/SUM(C5400:E5400)</f>
        <v>0.209302325581395</v>
      </c>
      <c r="G5400" s="22" t="n">
        <v>136.1</v>
      </c>
      <c r="H5400" s="22" t="n">
        <v>33.8</v>
      </c>
      <c r="I5400" s="22" t="n">
        <v>2.1</v>
      </c>
      <c r="J5400" s="22" t="n">
        <v>0.727046</v>
      </c>
      <c r="K5400" s="22" t="n">
        <v>0.697502</v>
      </c>
      <c r="O5400" s="23"/>
    </row>
    <row r="5401" customFormat="false" ht="15" hidden="false" customHeight="false" outlineLevel="0" collapsed="false">
      <c r="A5401" s="22" t="s">
        <v>3257</v>
      </c>
      <c r="B5401" s="22" t="n">
        <v>11</v>
      </c>
      <c r="C5401" s="22" t="n">
        <v>219</v>
      </c>
      <c r="D5401" s="22" t="n">
        <v>59</v>
      </c>
      <c r="E5401" s="22" t="n">
        <v>4</v>
      </c>
      <c r="F5401" s="22" t="n">
        <f aca="false">D5401/SUM(C5401:E5401)</f>
        <v>0.209219858156028</v>
      </c>
      <c r="G5401" s="22" t="n">
        <v>218.98</v>
      </c>
      <c r="H5401" s="22" t="n">
        <v>59.04</v>
      </c>
      <c r="I5401" s="22" t="n">
        <v>3.98</v>
      </c>
      <c r="J5401" s="22" t="n">
        <v>0.000135</v>
      </c>
      <c r="K5401" s="22" t="n">
        <v>1</v>
      </c>
      <c r="O5401" s="23"/>
    </row>
    <row r="5402" customFormat="false" ht="15" hidden="false" customHeight="false" outlineLevel="0" collapsed="false">
      <c r="A5402" s="22" t="s">
        <v>3258</v>
      </c>
      <c r="B5402" s="22" t="n">
        <v>102</v>
      </c>
      <c r="C5402" s="22" t="n">
        <v>221</v>
      </c>
      <c r="D5402" s="22" t="n">
        <v>59</v>
      </c>
      <c r="E5402" s="22" t="n">
        <v>2</v>
      </c>
      <c r="F5402" s="22" t="n">
        <f aca="false">D5402/SUM(C5402:E5402)</f>
        <v>0.209219858156028</v>
      </c>
      <c r="G5402" s="22" t="n">
        <v>222.52</v>
      </c>
      <c r="H5402" s="22" t="n">
        <v>55.96</v>
      </c>
      <c r="I5402" s="22" t="n">
        <v>3.52</v>
      </c>
      <c r="J5402" s="22" t="n">
        <v>0.830629</v>
      </c>
      <c r="K5402" s="22" t="n">
        <v>0.549358</v>
      </c>
      <c r="O5402" s="23"/>
    </row>
    <row r="5403" customFormat="false" ht="15" hidden="false" customHeight="false" outlineLevel="0" collapsed="false">
      <c r="A5403" s="22" t="s">
        <v>997</v>
      </c>
      <c r="B5403" s="22" t="n">
        <v>100</v>
      </c>
      <c r="C5403" s="22" t="n">
        <v>191</v>
      </c>
      <c r="D5403" s="22" t="n">
        <v>51</v>
      </c>
      <c r="E5403" s="22" t="n">
        <v>2</v>
      </c>
      <c r="F5403" s="22" t="n">
        <f aca="false">D5403/SUM(C5403:E5403)</f>
        <v>0.209016393442623</v>
      </c>
      <c r="G5403" s="22" t="n">
        <v>192.1</v>
      </c>
      <c r="H5403" s="22" t="n">
        <v>48.8</v>
      </c>
      <c r="I5403" s="22" t="n">
        <v>3.1</v>
      </c>
      <c r="J5403" s="22" t="n">
        <v>0.495323</v>
      </c>
      <c r="K5403" s="22" t="n">
        <v>0.748526</v>
      </c>
      <c r="O5403" s="23"/>
    </row>
    <row r="5404" customFormat="false" ht="15" hidden="false" customHeight="false" outlineLevel="0" collapsed="false">
      <c r="A5404" s="22" t="s">
        <v>3259</v>
      </c>
      <c r="B5404" s="22" t="n">
        <v>72</v>
      </c>
      <c r="C5404" s="22" t="n">
        <v>78</v>
      </c>
      <c r="D5404" s="22" t="n">
        <v>42</v>
      </c>
      <c r="E5404" s="22" t="n">
        <v>81</v>
      </c>
      <c r="F5404" s="22" t="n">
        <f aca="false">D5404/SUM(C5404:E5404)</f>
        <v>0.208955223880597</v>
      </c>
      <c r="G5404" s="22" t="n">
        <v>48.76</v>
      </c>
      <c r="H5404" s="22" t="n">
        <v>100.48</v>
      </c>
      <c r="I5404" s="22" t="n">
        <v>51.76</v>
      </c>
      <c r="J5404" s="22" t="n">
        <v>68.08269</v>
      </c>
      <c r="K5404" s="22" t="n">
        <v>0</v>
      </c>
      <c r="O5404" s="23"/>
    </row>
    <row r="5405" customFormat="false" ht="15" hidden="false" customHeight="false" outlineLevel="0" collapsed="false">
      <c r="A5405" s="22" t="s">
        <v>3260</v>
      </c>
      <c r="B5405" s="22" t="n">
        <v>83</v>
      </c>
      <c r="C5405" s="22" t="n">
        <v>4</v>
      </c>
      <c r="D5405" s="22" t="n">
        <v>53</v>
      </c>
      <c r="E5405" s="22" t="n">
        <v>197</v>
      </c>
      <c r="F5405" s="22" t="n">
        <f aca="false">D5405/SUM(C5405:E5405)</f>
        <v>0.208661417322835</v>
      </c>
      <c r="G5405" s="22" t="n">
        <v>3.66</v>
      </c>
      <c r="H5405" s="22" t="n">
        <v>53.68</v>
      </c>
      <c r="I5405" s="22" t="n">
        <v>196.66</v>
      </c>
      <c r="J5405" s="22" t="n">
        <v>0.040193</v>
      </c>
      <c r="K5405" s="22" t="n">
        <v>0.76775</v>
      </c>
      <c r="O5405" s="23"/>
    </row>
    <row r="5406" customFormat="false" ht="15" hidden="false" customHeight="false" outlineLevel="0" collapsed="false">
      <c r="A5406" s="22" t="s">
        <v>330</v>
      </c>
      <c r="B5406" s="22" t="n">
        <v>19</v>
      </c>
      <c r="C5406" s="22" t="n">
        <v>220</v>
      </c>
      <c r="D5406" s="22" t="n">
        <v>59</v>
      </c>
      <c r="E5406" s="22" t="n">
        <v>4</v>
      </c>
      <c r="F5406" s="22" t="n">
        <f aca="false">D5406/SUM(C5406:E5406)</f>
        <v>0.208480565371025</v>
      </c>
      <c r="G5406" s="22" t="n">
        <v>219.97</v>
      </c>
      <c r="H5406" s="22" t="n">
        <v>59.07</v>
      </c>
      <c r="I5406" s="22" t="n">
        <v>3.97</v>
      </c>
      <c r="J5406" s="22" t="n">
        <v>0.000385</v>
      </c>
      <c r="K5406" s="22" t="n">
        <v>1</v>
      </c>
      <c r="O5406" s="23"/>
    </row>
    <row r="5407" customFormat="false" ht="15" hidden="false" customHeight="false" outlineLevel="0" collapsed="false">
      <c r="A5407" s="22" t="s">
        <v>3261</v>
      </c>
      <c r="B5407" s="22" t="n">
        <v>65</v>
      </c>
      <c r="C5407" s="22" t="n">
        <v>222</v>
      </c>
      <c r="D5407" s="22" t="n">
        <v>59</v>
      </c>
      <c r="E5407" s="22" t="n">
        <v>2</v>
      </c>
      <c r="F5407" s="22" t="n">
        <f aca="false">D5407/SUM(C5407:E5407)</f>
        <v>0.208480565371025</v>
      </c>
      <c r="G5407" s="22" t="n">
        <v>223.51</v>
      </c>
      <c r="H5407" s="22" t="n">
        <v>55.99</v>
      </c>
      <c r="I5407" s="22" t="n">
        <v>3.51</v>
      </c>
      <c r="J5407" s="22" t="n">
        <v>0.819253</v>
      </c>
      <c r="K5407" s="22" t="n">
        <v>0.549387</v>
      </c>
      <c r="O5407" s="23"/>
    </row>
    <row r="5408" customFormat="false" ht="15" hidden="false" customHeight="false" outlineLevel="0" collapsed="false">
      <c r="A5408" s="22" t="s">
        <v>3262</v>
      </c>
      <c r="B5408" s="22" t="n">
        <v>100</v>
      </c>
      <c r="C5408" s="22" t="n">
        <v>212</v>
      </c>
      <c r="D5408" s="22" t="n">
        <v>56</v>
      </c>
      <c r="E5408" s="22" t="n">
        <v>1</v>
      </c>
      <c r="F5408" s="22" t="n">
        <f aca="false">D5408/SUM(C5408:E5408)</f>
        <v>0.20817843866171</v>
      </c>
      <c r="G5408" s="22" t="n">
        <v>214.13</v>
      </c>
      <c r="H5408" s="22" t="n">
        <v>51.75</v>
      </c>
      <c r="I5408" s="22" t="n">
        <v>3.13</v>
      </c>
      <c r="J5408" s="22" t="n">
        <v>1.816878</v>
      </c>
      <c r="K5408" s="22" t="n">
        <v>0.333727</v>
      </c>
      <c r="O5408" s="23"/>
    </row>
    <row r="5409" customFormat="false" ht="15" hidden="false" customHeight="false" outlineLevel="0" collapsed="false">
      <c r="A5409" s="22" t="s">
        <v>578</v>
      </c>
      <c r="B5409" s="22" t="n">
        <v>121</v>
      </c>
      <c r="C5409" s="22" t="n">
        <v>0</v>
      </c>
      <c r="D5409" s="22" t="n">
        <v>57</v>
      </c>
      <c r="E5409" s="22" t="n">
        <v>217</v>
      </c>
      <c r="F5409" s="22" t="n">
        <f aca="false">D5409/SUM(C5409:E5409)</f>
        <v>0.208029197080292</v>
      </c>
      <c r="G5409" s="22" t="n">
        <v>2.96</v>
      </c>
      <c r="H5409" s="22" t="n">
        <v>51.07</v>
      </c>
      <c r="I5409" s="22" t="n">
        <v>219.96</v>
      </c>
      <c r="J5409" s="22" t="n">
        <v>3.692643</v>
      </c>
      <c r="K5409" s="22" t="n">
        <v>0.093168</v>
      </c>
      <c r="O5409" s="23"/>
    </row>
    <row r="5410" customFormat="false" ht="15" hidden="false" customHeight="false" outlineLevel="0" collapsed="false">
      <c r="A5410" s="22" t="s">
        <v>578</v>
      </c>
      <c r="B5410" s="22" t="n">
        <v>122</v>
      </c>
      <c r="C5410" s="22" t="n">
        <v>0</v>
      </c>
      <c r="D5410" s="22" t="n">
        <v>57</v>
      </c>
      <c r="E5410" s="22" t="n">
        <v>217</v>
      </c>
      <c r="F5410" s="22" t="n">
        <f aca="false">D5410/SUM(C5410:E5410)</f>
        <v>0.208029197080292</v>
      </c>
      <c r="G5410" s="22" t="n">
        <v>2.96</v>
      </c>
      <c r="H5410" s="22" t="n">
        <v>51.07</v>
      </c>
      <c r="I5410" s="22" t="n">
        <v>219.96</v>
      </c>
      <c r="J5410" s="22" t="n">
        <v>3.692643</v>
      </c>
      <c r="K5410" s="22" t="n">
        <v>0.093168</v>
      </c>
      <c r="O5410" s="23"/>
    </row>
    <row r="5411" customFormat="false" ht="15" hidden="false" customHeight="false" outlineLevel="0" collapsed="false">
      <c r="A5411" s="22" t="s">
        <v>578</v>
      </c>
      <c r="B5411" s="22" t="n">
        <v>124</v>
      </c>
      <c r="C5411" s="22" t="n">
        <v>0</v>
      </c>
      <c r="D5411" s="22" t="n">
        <v>57</v>
      </c>
      <c r="E5411" s="22" t="n">
        <v>217</v>
      </c>
      <c r="F5411" s="22" t="n">
        <f aca="false">D5411/SUM(C5411:E5411)</f>
        <v>0.208029197080292</v>
      </c>
      <c r="G5411" s="22" t="n">
        <v>2.96</v>
      </c>
      <c r="H5411" s="22" t="n">
        <v>51.07</v>
      </c>
      <c r="I5411" s="22" t="n">
        <v>219.96</v>
      </c>
      <c r="J5411" s="22" t="n">
        <v>3.692643</v>
      </c>
      <c r="K5411" s="22" t="n">
        <v>0.093168</v>
      </c>
      <c r="O5411" s="23"/>
    </row>
    <row r="5412" customFormat="false" ht="15" hidden="false" customHeight="false" outlineLevel="0" collapsed="false">
      <c r="A5412" s="22" t="s">
        <v>578</v>
      </c>
      <c r="B5412" s="22" t="n">
        <v>125</v>
      </c>
      <c r="C5412" s="22" t="n">
        <v>0</v>
      </c>
      <c r="D5412" s="22" t="n">
        <v>57</v>
      </c>
      <c r="E5412" s="22" t="n">
        <v>217</v>
      </c>
      <c r="F5412" s="22" t="n">
        <f aca="false">D5412/SUM(C5412:E5412)</f>
        <v>0.208029197080292</v>
      </c>
      <c r="G5412" s="22" t="n">
        <v>2.96</v>
      </c>
      <c r="H5412" s="22" t="n">
        <v>51.07</v>
      </c>
      <c r="I5412" s="22" t="n">
        <v>219.96</v>
      </c>
      <c r="J5412" s="22" t="n">
        <v>3.692643</v>
      </c>
      <c r="K5412" s="22" t="n">
        <v>0.093168</v>
      </c>
      <c r="O5412" s="23"/>
    </row>
    <row r="5413" customFormat="false" ht="15" hidden="false" customHeight="false" outlineLevel="0" collapsed="false">
      <c r="A5413" s="22" t="s">
        <v>2774</v>
      </c>
      <c r="B5413" s="22" t="n">
        <v>50</v>
      </c>
      <c r="C5413" s="22" t="n">
        <v>218</v>
      </c>
      <c r="D5413" s="22" t="n">
        <v>58</v>
      </c>
      <c r="E5413" s="22" t="n">
        <v>3</v>
      </c>
      <c r="F5413" s="22" t="n">
        <f aca="false">D5413/SUM(C5413:E5413)</f>
        <v>0.207885304659498</v>
      </c>
      <c r="G5413" s="22" t="n">
        <v>218.67</v>
      </c>
      <c r="H5413" s="22" t="n">
        <v>56.66</v>
      </c>
      <c r="I5413" s="22" t="n">
        <v>3.67</v>
      </c>
      <c r="J5413" s="22" t="n">
        <v>0.156169</v>
      </c>
      <c r="K5413" s="22" t="n">
        <v>1</v>
      </c>
      <c r="O5413" s="23"/>
    </row>
    <row r="5414" customFormat="false" ht="15" hidden="false" customHeight="false" outlineLevel="0" collapsed="false">
      <c r="A5414" s="22" t="s">
        <v>3263</v>
      </c>
      <c r="B5414" s="22" t="n">
        <v>103</v>
      </c>
      <c r="C5414" s="22" t="n">
        <v>6</v>
      </c>
      <c r="D5414" s="22" t="n">
        <v>58</v>
      </c>
      <c r="E5414" s="22" t="n">
        <v>215</v>
      </c>
      <c r="F5414" s="22" t="n">
        <f aca="false">D5414/SUM(C5414:E5414)</f>
        <v>0.207885304659498</v>
      </c>
      <c r="G5414" s="22" t="n">
        <v>4.39</v>
      </c>
      <c r="H5414" s="22" t="n">
        <v>61.22</v>
      </c>
      <c r="I5414" s="22" t="n">
        <v>213.39</v>
      </c>
      <c r="J5414" s="22" t="n">
        <v>0.771225</v>
      </c>
      <c r="K5414" s="22" t="n">
        <v>0.407755</v>
      </c>
      <c r="O5414" s="23"/>
    </row>
    <row r="5415" customFormat="false" ht="15" hidden="false" customHeight="false" outlineLevel="0" collapsed="false">
      <c r="A5415" s="22" t="s">
        <v>3264</v>
      </c>
      <c r="B5415" s="22" t="n">
        <v>24</v>
      </c>
      <c r="C5415" s="22" t="n">
        <v>140</v>
      </c>
      <c r="D5415" s="22" t="n">
        <v>37</v>
      </c>
      <c r="E5415" s="22" t="n">
        <v>1</v>
      </c>
      <c r="F5415" s="22" t="n">
        <f aca="false">D5415/SUM(C5415:E5415)</f>
        <v>0.207865168539326</v>
      </c>
      <c r="G5415" s="22" t="n">
        <v>141.14</v>
      </c>
      <c r="H5415" s="22" t="n">
        <v>34.73</v>
      </c>
      <c r="I5415" s="22" t="n">
        <v>2.14</v>
      </c>
      <c r="J5415" s="22" t="n">
        <v>0.762201</v>
      </c>
      <c r="K5415" s="22" t="n">
        <v>0.698853</v>
      </c>
      <c r="O5415" s="23"/>
    </row>
    <row r="5416" customFormat="false" ht="15" hidden="false" customHeight="false" outlineLevel="0" collapsed="false">
      <c r="A5416" s="22" t="s">
        <v>3265</v>
      </c>
      <c r="B5416" s="22" t="n">
        <v>23</v>
      </c>
      <c r="C5416" s="22" t="n">
        <v>220</v>
      </c>
      <c r="D5416" s="22" t="n">
        <v>59</v>
      </c>
      <c r="E5416" s="22" t="n">
        <v>5</v>
      </c>
      <c r="F5416" s="22" t="n">
        <f aca="false">D5416/SUM(C5416:E5416)</f>
        <v>0.207746478873239</v>
      </c>
      <c r="G5416" s="22" t="n">
        <v>219.19</v>
      </c>
      <c r="H5416" s="22" t="n">
        <v>60.62</v>
      </c>
      <c r="I5416" s="22" t="n">
        <v>4.19</v>
      </c>
      <c r="J5416" s="22" t="n">
        <v>0.202325</v>
      </c>
      <c r="K5416" s="22" t="n">
        <v>0.581752</v>
      </c>
      <c r="O5416" s="23"/>
    </row>
    <row r="5417" customFormat="false" ht="15" hidden="false" customHeight="false" outlineLevel="0" collapsed="false">
      <c r="A5417" s="22" t="s">
        <v>1943</v>
      </c>
      <c r="B5417" s="22" t="n">
        <v>23</v>
      </c>
      <c r="C5417" s="22" t="n">
        <v>224</v>
      </c>
      <c r="D5417" s="22" t="n">
        <v>59</v>
      </c>
      <c r="E5417" s="22" t="n">
        <v>1</v>
      </c>
      <c r="F5417" s="22" t="n">
        <f aca="false">D5417/SUM(C5417:E5417)</f>
        <v>0.207746478873239</v>
      </c>
      <c r="G5417" s="22" t="n">
        <v>226.28</v>
      </c>
      <c r="H5417" s="22" t="n">
        <v>54.45</v>
      </c>
      <c r="I5417" s="22" t="n">
        <v>3.28</v>
      </c>
      <c r="J5417" s="22" t="n">
        <v>1.984101</v>
      </c>
      <c r="K5417" s="22" t="n">
        <v>0.221781</v>
      </c>
      <c r="O5417" s="23"/>
    </row>
    <row r="5418" customFormat="false" ht="15" hidden="false" customHeight="false" outlineLevel="0" collapsed="false">
      <c r="A5418" s="22" t="s">
        <v>3266</v>
      </c>
      <c r="B5418" s="22" t="n">
        <v>18</v>
      </c>
      <c r="C5418" s="22" t="n">
        <v>3</v>
      </c>
      <c r="D5418" s="22" t="n">
        <v>39</v>
      </c>
      <c r="E5418" s="22" t="n">
        <v>146</v>
      </c>
      <c r="F5418" s="22" t="n">
        <f aca="false">D5418/SUM(C5418:E5418)</f>
        <v>0.207446808510638</v>
      </c>
      <c r="G5418" s="22" t="n">
        <v>2.69</v>
      </c>
      <c r="H5418" s="22" t="n">
        <v>39.61</v>
      </c>
      <c r="I5418" s="22" t="n">
        <v>145.69</v>
      </c>
      <c r="J5418" s="22" t="n">
        <v>0.045217</v>
      </c>
      <c r="K5418" s="22" t="n">
        <v>0.732333</v>
      </c>
      <c r="O5418" s="23"/>
    </row>
    <row r="5419" customFormat="false" ht="15" hidden="false" customHeight="false" outlineLevel="0" collapsed="false">
      <c r="A5419" s="22" t="s">
        <v>1465</v>
      </c>
      <c r="B5419" s="22" t="n">
        <v>86</v>
      </c>
      <c r="C5419" s="22" t="n">
        <v>191</v>
      </c>
      <c r="D5419" s="22" t="n">
        <v>51</v>
      </c>
      <c r="E5419" s="22" t="n">
        <v>4</v>
      </c>
      <c r="F5419" s="22" t="n">
        <f aca="false">D5419/SUM(C5419:E5419)</f>
        <v>0.207317073170732</v>
      </c>
      <c r="G5419" s="22" t="n">
        <v>190.54</v>
      </c>
      <c r="H5419" s="22" t="n">
        <v>51.92</v>
      </c>
      <c r="I5419" s="22" t="n">
        <v>3.54</v>
      </c>
      <c r="J5419" s="22" t="n">
        <v>0.078033</v>
      </c>
      <c r="K5419" s="22" t="n">
        <v>0.761207</v>
      </c>
      <c r="O5419" s="23"/>
    </row>
    <row r="5420" customFormat="false" ht="15" hidden="false" customHeight="false" outlineLevel="0" collapsed="false">
      <c r="A5420" s="22" t="s">
        <v>3267</v>
      </c>
      <c r="B5420" s="22" t="n">
        <v>113</v>
      </c>
      <c r="C5420" s="22" t="n">
        <v>217</v>
      </c>
      <c r="D5420" s="22" t="n">
        <v>57</v>
      </c>
      <c r="E5420" s="22" t="n">
        <v>1</v>
      </c>
      <c r="F5420" s="22" t="n">
        <f aca="false">D5420/SUM(C5420:E5420)</f>
        <v>0.207272727272727</v>
      </c>
      <c r="G5420" s="22" t="n">
        <v>219.16</v>
      </c>
      <c r="H5420" s="22" t="n">
        <v>52.67</v>
      </c>
      <c r="I5420" s="22" t="n">
        <v>3.16</v>
      </c>
      <c r="J5420" s="22" t="n">
        <v>1.857738</v>
      </c>
      <c r="K5420" s="22" t="n">
        <v>0.33608</v>
      </c>
      <c r="O5420" s="23"/>
    </row>
    <row r="5421" customFormat="false" ht="15" hidden="false" customHeight="false" outlineLevel="0" collapsed="false">
      <c r="A5421" s="22" t="s">
        <v>3268</v>
      </c>
      <c r="B5421" s="22" t="n">
        <v>16</v>
      </c>
      <c r="C5421" s="22" t="n">
        <v>222</v>
      </c>
      <c r="D5421" s="22" t="n">
        <v>59</v>
      </c>
      <c r="E5421" s="22" t="n">
        <v>4</v>
      </c>
      <c r="F5421" s="22" t="n">
        <f aca="false">D5421/SUM(C5421:E5421)</f>
        <v>0.207017543859649</v>
      </c>
      <c r="G5421" s="22" t="n">
        <v>221.94</v>
      </c>
      <c r="H5421" s="22" t="n">
        <v>59.12</v>
      </c>
      <c r="I5421" s="22" t="n">
        <v>3.94</v>
      </c>
      <c r="J5421" s="22" t="n">
        <v>0.001265</v>
      </c>
      <c r="K5421" s="22" t="n">
        <v>1</v>
      </c>
      <c r="O5421" s="23"/>
    </row>
    <row r="5422" customFormat="false" ht="15" hidden="false" customHeight="false" outlineLevel="0" collapsed="false">
      <c r="A5422" s="22" t="s">
        <v>3268</v>
      </c>
      <c r="B5422" s="22" t="n">
        <v>113</v>
      </c>
      <c r="C5422" s="22" t="n">
        <v>222</v>
      </c>
      <c r="D5422" s="22" t="n">
        <v>59</v>
      </c>
      <c r="E5422" s="22" t="n">
        <v>4</v>
      </c>
      <c r="F5422" s="22" t="n">
        <f aca="false">D5422/SUM(C5422:E5422)</f>
        <v>0.207017543859649</v>
      </c>
      <c r="G5422" s="22" t="n">
        <v>221.94</v>
      </c>
      <c r="H5422" s="22" t="n">
        <v>59.12</v>
      </c>
      <c r="I5422" s="22" t="n">
        <v>3.94</v>
      </c>
      <c r="J5422" s="22" t="n">
        <v>0.001265</v>
      </c>
      <c r="K5422" s="22" t="n">
        <v>1</v>
      </c>
      <c r="O5422" s="23"/>
    </row>
    <row r="5423" customFormat="false" ht="15" hidden="false" customHeight="false" outlineLevel="0" collapsed="false">
      <c r="A5423" s="22" t="s">
        <v>3269</v>
      </c>
      <c r="B5423" s="22" t="n">
        <v>56</v>
      </c>
      <c r="C5423" s="22" t="n">
        <v>223</v>
      </c>
      <c r="D5423" s="22" t="n">
        <v>59</v>
      </c>
      <c r="E5423" s="22" t="n">
        <v>3</v>
      </c>
      <c r="F5423" s="22" t="n">
        <f aca="false">D5423/SUM(C5423:E5423)</f>
        <v>0.207017543859649</v>
      </c>
      <c r="G5423" s="22" t="n">
        <v>223.71</v>
      </c>
      <c r="H5423" s="22" t="n">
        <v>57.59</v>
      </c>
      <c r="I5423" s="22" t="n">
        <v>3.71</v>
      </c>
      <c r="J5423" s="22" t="n">
        <v>0.171406</v>
      </c>
      <c r="K5423" s="22" t="n">
        <v>1</v>
      </c>
      <c r="O5423" s="23"/>
    </row>
    <row r="5424" customFormat="false" ht="15" hidden="false" customHeight="false" outlineLevel="0" collapsed="false">
      <c r="A5424" s="22" t="s">
        <v>3269</v>
      </c>
      <c r="B5424" s="22" t="n">
        <v>61</v>
      </c>
      <c r="C5424" s="22" t="n">
        <v>223</v>
      </c>
      <c r="D5424" s="22" t="n">
        <v>59</v>
      </c>
      <c r="E5424" s="22" t="n">
        <v>3</v>
      </c>
      <c r="F5424" s="22" t="n">
        <f aca="false">D5424/SUM(C5424:E5424)</f>
        <v>0.207017543859649</v>
      </c>
      <c r="G5424" s="22" t="n">
        <v>223.71</v>
      </c>
      <c r="H5424" s="22" t="n">
        <v>57.59</v>
      </c>
      <c r="I5424" s="22" t="n">
        <v>3.71</v>
      </c>
      <c r="J5424" s="22" t="n">
        <v>0.171406</v>
      </c>
      <c r="K5424" s="22" t="n">
        <v>1</v>
      </c>
      <c r="O5424" s="23"/>
    </row>
    <row r="5425" customFormat="false" ht="15" hidden="false" customHeight="false" outlineLevel="0" collapsed="false">
      <c r="A5425" s="22" t="s">
        <v>3269</v>
      </c>
      <c r="B5425" s="22" t="n">
        <v>62</v>
      </c>
      <c r="C5425" s="22" t="n">
        <v>223</v>
      </c>
      <c r="D5425" s="22" t="n">
        <v>59</v>
      </c>
      <c r="E5425" s="22" t="n">
        <v>3</v>
      </c>
      <c r="F5425" s="22" t="n">
        <f aca="false">D5425/SUM(C5425:E5425)</f>
        <v>0.207017543859649</v>
      </c>
      <c r="G5425" s="22" t="n">
        <v>223.71</v>
      </c>
      <c r="H5425" s="22" t="n">
        <v>57.59</v>
      </c>
      <c r="I5425" s="22" t="n">
        <v>3.71</v>
      </c>
      <c r="J5425" s="22" t="n">
        <v>0.171406</v>
      </c>
      <c r="K5425" s="22" t="n">
        <v>1</v>
      </c>
      <c r="O5425" s="23"/>
    </row>
    <row r="5426" customFormat="false" ht="15" hidden="false" customHeight="false" outlineLevel="0" collapsed="false">
      <c r="A5426" s="22" t="s">
        <v>3270</v>
      </c>
      <c r="B5426" s="22" t="n">
        <v>89</v>
      </c>
      <c r="C5426" s="22" t="n">
        <v>224</v>
      </c>
      <c r="D5426" s="22" t="n">
        <v>59</v>
      </c>
      <c r="E5426" s="22" t="n">
        <v>2</v>
      </c>
      <c r="F5426" s="22" t="n">
        <f aca="false">D5426/SUM(C5426:E5426)</f>
        <v>0.207017543859649</v>
      </c>
      <c r="G5426" s="22" t="n">
        <v>225.48</v>
      </c>
      <c r="H5426" s="22" t="n">
        <v>56.04</v>
      </c>
      <c r="I5426" s="22" t="n">
        <v>3.48</v>
      </c>
      <c r="J5426" s="22" t="n">
        <v>0.796906</v>
      </c>
      <c r="K5426" s="22" t="n">
        <v>0.549511</v>
      </c>
      <c r="O5426" s="23"/>
    </row>
    <row r="5427" customFormat="false" ht="15" hidden="false" customHeight="false" outlineLevel="0" collapsed="false">
      <c r="A5427" s="22" t="s">
        <v>3271</v>
      </c>
      <c r="B5427" s="22" t="n">
        <v>58</v>
      </c>
      <c r="C5427" s="22" t="n">
        <v>222</v>
      </c>
      <c r="D5427" s="22" t="n">
        <v>59</v>
      </c>
      <c r="E5427" s="22" t="n">
        <v>4</v>
      </c>
      <c r="F5427" s="22" t="n">
        <f aca="false">D5427/SUM(C5427:E5427)</f>
        <v>0.207017543859649</v>
      </c>
      <c r="G5427" s="22" t="n">
        <v>221.94</v>
      </c>
      <c r="H5427" s="22" t="n">
        <v>59.12</v>
      </c>
      <c r="I5427" s="22" t="n">
        <v>3.94</v>
      </c>
      <c r="J5427" s="22" t="n">
        <v>0.001265</v>
      </c>
      <c r="K5427" s="22" t="n">
        <v>1</v>
      </c>
      <c r="O5427" s="23"/>
    </row>
    <row r="5428" customFormat="false" ht="15" hidden="false" customHeight="false" outlineLevel="0" collapsed="false">
      <c r="A5428" s="22" t="s">
        <v>3272</v>
      </c>
      <c r="B5428" s="22" t="n">
        <v>125</v>
      </c>
      <c r="C5428" s="22" t="n">
        <v>2</v>
      </c>
      <c r="D5428" s="22" t="n">
        <v>54</v>
      </c>
      <c r="E5428" s="22" t="n">
        <v>205</v>
      </c>
      <c r="F5428" s="22" t="n">
        <f aca="false">D5428/SUM(C5428:E5428)</f>
        <v>0.206896551724138</v>
      </c>
      <c r="G5428" s="22" t="n">
        <v>3.22</v>
      </c>
      <c r="H5428" s="22" t="n">
        <v>51.56</v>
      </c>
      <c r="I5428" s="22" t="n">
        <v>206.22</v>
      </c>
      <c r="J5428" s="22" t="n">
        <v>0.586746</v>
      </c>
      <c r="K5428" s="22" t="n">
        <v>0.751422</v>
      </c>
      <c r="O5428" s="23"/>
    </row>
    <row r="5429" customFormat="false" ht="15" hidden="false" customHeight="false" outlineLevel="0" collapsed="false">
      <c r="A5429" s="22" t="s">
        <v>3273</v>
      </c>
      <c r="B5429" s="22" t="n">
        <v>26</v>
      </c>
      <c r="C5429" s="22" t="n">
        <v>207</v>
      </c>
      <c r="D5429" s="22" t="n">
        <v>55</v>
      </c>
      <c r="E5429" s="22" t="n">
        <v>4</v>
      </c>
      <c r="F5429" s="22" t="n">
        <f aca="false">D5429/SUM(C5429:E5429)</f>
        <v>0.206766917293233</v>
      </c>
      <c r="G5429" s="22" t="n">
        <v>206.73</v>
      </c>
      <c r="H5429" s="22" t="n">
        <v>55.54</v>
      </c>
      <c r="I5429" s="22" t="n">
        <v>3.73</v>
      </c>
      <c r="J5429" s="22" t="n">
        <v>0.025097</v>
      </c>
      <c r="K5429" s="22" t="n">
        <v>0.771973</v>
      </c>
      <c r="O5429" s="23"/>
    </row>
    <row r="5430" customFormat="false" ht="15" hidden="false" customHeight="false" outlineLevel="0" collapsed="false">
      <c r="A5430" s="22" t="s">
        <v>3274</v>
      </c>
      <c r="B5430" s="22" t="n">
        <v>87</v>
      </c>
      <c r="C5430" s="22" t="n">
        <v>204</v>
      </c>
      <c r="D5430" s="22" t="n">
        <v>55</v>
      </c>
      <c r="E5430" s="22" t="n">
        <v>7</v>
      </c>
      <c r="F5430" s="22" t="n">
        <f aca="false">D5430/SUM(C5430:E5430)</f>
        <v>0.206766917293233</v>
      </c>
      <c r="G5430" s="22" t="n">
        <v>201.47</v>
      </c>
      <c r="H5430" s="22" t="n">
        <v>60.05</v>
      </c>
      <c r="I5430" s="22" t="n">
        <v>4.47</v>
      </c>
      <c r="J5430" s="22" t="n">
        <v>1.881728</v>
      </c>
      <c r="K5430" s="22" t="n">
        <v>0.172513</v>
      </c>
      <c r="O5430" s="23"/>
    </row>
    <row r="5431" customFormat="false" ht="15" hidden="false" customHeight="false" outlineLevel="0" collapsed="false">
      <c r="A5431" s="22" t="s">
        <v>3275</v>
      </c>
      <c r="B5431" s="22" t="n">
        <v>82</v>
      </c>
      <c r="C5431" s="22" t="n">
        <v>5</v>
      </c>
      <c r="D5431" s="22" t="n">
        <v>56</v>
      </c>
      <c r="E5431" s="22" t="n">
        <v>210</v>
      </c>
      <c r="F5431" s="22" t="n">
        <f aca="false">D5431/SUM(C5431:E5431)</f>
        <v>0.206642066420664</v>
      </c>
      <c r="G5431" s="22" t="n">
        <v>4.02</v>
      </c>
      <c r="H5431" s="22" t="n">
        <v>57.96</v>
      </c>
      <c r="I5431" s="22" t="n">
        <v>209.02</v>
      </c>
      <c r="J5431" s="22" t="n">
        <v>0.31085</v>
      </c>
      <c r="K5431" s="22" t="n">
        <v>0.567654</v>
      </c>
      <c r="O5431" s="23"/>
    </row>
    <row r="5432" customFormat="false" ht="15" hidden="false" customHeight="false" outlineLevel="0" collapsed="false">
      <c r="A5432" s="22" t="s">
        <v>2527</v>
      </c>
      <c r="B5432" s="22" t="n">
        <v>44</v>
      </c>
      <c r="C5432" s="22" t="n">
        <v>119</v>
      </c>
      <c r="D5432" s="22" t="n">
        <v>32</v>
      </c>
      <c r="E5432" s="22" t="n">
        <v>4</v>
      </c>
      <c r="F5432" s="22" t="n">
        <f aca="false">D5432/SUM(C5432:E5432)</f>
        <v>0.206451612903226</v>
      </c>
      <c r="G5432" s="22" t="n">
        <v>117.58</v>
      </c>
      <c r="H5432" s="22" t="n">
        <v>34.84</v>
      </c>
      <c r="I5432" s="22" t="n">
        <v>2.58</v>
      </c>
      <c r="J5432" s="22" t="n">
        <v>1.029081</v>
      </c>
      <c r="K5432" s="22" t="n">
        <v>0.285492</v>
      </c>
      <c r="O5432" s="23"/>
    </row>
    <row r="5433" customFormat="false" ht="15" hidden="false" customHeight="false" outlineLevel="0" collapsed="false">
      <c r="A5433" s="22" t="s">
        <v>3276</v>
      </c>
      <c r="B5433" s="22" t="n">
        <v>121</v>
      </c>
      <c r="C5433" s="22" t="n">
        <v>216</v>
      </c>
      <c r="D5433" s="22" t="n">
        <v>58</v>
      </c>
      <c r="E5433" s="22" t="n">
        <v>7</v>
      </c>
      <c r="F5433" s="22" t="n">
        <f aca="false">D5433/SUM(C5433:E5433)</f>
        <v>0.206405693950178</v>
      </c>
      <c r="G5433" s="22" t="n">
        <v>213.61</v>
      </c>
      <c r="H5433" s="22" t="n">
        <v>62.78</v>
      </c>
      <c r="I5433" s="22" t="n">
        <v>4.61</v>
      </c>
      <c r="J5433" s="22" t="n">
        <v>1.626351</v>
      </c>
      <c r="K5433" s="22" t="n">
        <v>0.186258</v>
      </c>
      <c r="O5433" s="23"/>
    </row>
    <row r="5434" customFormat="false" ht="15" hidden="false" customHeight="false" outlineLevel="0" collapsed="false">
      <c r="A5434" s="22" t="s">
        <v>1884</v>
      </c>
      <c r="B5434" s="22" t="n">
        <v>110</v>
      </c>
      <c r="C5434" s="22" t="n">
        <v>4</v>
      </c>
      <c r="D5434" s="22" t="n">
        <v>39</v>
      </c>
      <c r="E5434" s="22" t="n">
        <v>146</v>
      </c>
      <c r="F5434" s="22" t="n">
        <f aca="false">D5434/SUM(C5434:E5434)</f>
        <v>0.206349206349206</v>
      </c>
      <c r="G5434" s="22" t="n">
        <v>2.92</v>
      </c>
      <c r="H5434" s="22" t="n">
        <v>41.16</v>
      </c>
      <c r="I5434" s="22" t="n">
        <v>144.92</v>
      </c>
      <c r="J5434" s="22" t="n">
        <v>0.518711</v>
      </c>
      <c r="K5434" s="22" t="n">
        <v>0.497682</v>
      </c>
      <c r="O5434" s="23"/>
    </row>
    <row r="5435" customFormat="false" ht="15" hidden="false" customHeight="false" outlineLevel="0" collapsed="false">
      <c r="A5435" s="22" t="s">
        <v>3277</v>
      </c>
      <c r="B5435" s="22" t="n">
        <v>122</v>
      </c>
      <c r="C5435" s="22" t="n">
        <v>2</v>
      </c>
      <c r="D5435" s="22" t="n">
        <v>59</v>
      </c>
      <c r="E5435" s="22" t="n">
        <v>225</v>
      </c>
      <c r="F5435" s="22" t="n">
        <f aca="false">D5435/SUM(C5435:E5435)</f>
        <v>0.206293706293706</v>
      </c>
      <c r="G5435" s="22" t="n">
        <v>3.47</v>
      </c>
      <c r="H5435" s="22" t="n">
        <v>56.06</v>
      </c>
      <c r="I5435" s="22" t="n">
        <v>226.47</v>
      </c>
      <c r="J5435" s="22" t="n">
        <v>0.785932</v>
      </c>
      <c r="K5435" s="22" t="n">
        <v>0.549605</v>
      </c>
      <c r="O5435" s="23"/>
    </row>
    <row r="5436" customFormat="false" ht="15" hidden="false" customHeight="false" outlineLevel="0" collapsed="false">
      <c r="A5436" s="22" t="s">
        <v>3278</v>
      </c>
      <c r="B5436" s="22" t="n">
        <v>31</v>
      </c>
      <c r="C5436" s="22" t="n">
        <v>226</v>
      </c>
      <c r="D5436" s="22" t="n">
        <v>59</v>
      </c>
      <c r="E5436" s="22" t="n">
        <v>1</v>
      </c>
      <c r="F5436" s="22" t="n">
        <f aca="false">D5436/SUM(C5436:E5436)</f>
        <v>0.206293706293706</v>
      </c>
      <c r="G5436" s="22" t="n">
        <v>228.25</v>
      </c>
      <c r="H5436" s="22" t="n">
        <v>54.49</v>
      </c>
      <c r="I5436" s="22" t="n">
        <v>3.25</v>
      </c>
      <c r="J5436" s="22" t="n">
        <v>1.95476</v>
      </c>
      <c r="K5436" s="22" t="n">
        <v>0.222362</v>
      </c>
      <c r="O5436" s="23"/>
    </row>
    <row r="5437" customFormat="false" ht="15" hidden="false" customHeight="false" outlineLevel="0" collapsed="false">
      <c r="A5437" s="22" t="s">
        <v>3279</v>
      </c>
      <c r="B5437" s="22" t="n">
        <v>28</v>
      </c>
      <c r="C5437" s="22" t="n">
        <v>226</v>
      </c>
      <c r="D5437" s="22" t="n">
        <v>59</v>
      </c>
      <c r="E5437" s="22" t="n">
        <v>1</v>
      </c>
      <c r="F5437" s="22" t="n">
        <f aca="false">D5437/SUM(C5437:E5437)</f>
        <v>0.206293706293706</v>
      </c>
      <c r="G5437" s="22" t="n">
        <v>228.25</v>
      </c>
      <c r="H5437" s="22" t="n">
        <v>54.49</v>
      </c>
      <c r="I5437" s="22" t="n">
        <v>3.25</v>
      </c>
      <c r="J5437" s="22" t="n">
        <v>1.95476</v>
      </c>
      <c r="K5437" s="22" t="n">
        <v>0.222362</v>
      </c>
      <c r="O5437" s="23"/>
    </row>
    <row r="5438" customFormat="false" ht="15" hidden="false" customHeight="false" outlineLevel="0" collapsed="false">
      <c r="A5438" s="22" t="s">
        <v>3280</v>
      </c>
      <c r="B5438" s="22" t="n">
        <v>79</v>
      </c>
      <c r="C5438" s="22" t="n">
        <v>221</v>
      </c>
      <c r="D5438" s="22" t="n">
        <v>59</v>
      </c>
      <c r="E5438" s="22" t="n">
        <v>6</v>
      </c>
      <c r="F5438" s="22" t="n">
        <f aca="false">D5438/SUM(C5438:E5438)</f>
        <v>0.206293706293706</v>
      </c>
      <c r="G5438" s="22" t="n">
        <v>219.41</v>
      </c>
      <c r="H5438" s="22" t="n">
        <v>62.19</v>
      </c>
      <c r="I5438" s="22" t="n">
        <v>4.41</v>
      </c>
      <c r="J5438" s="22" t="n">
        <v>0.751186</v>
      </c>
      <c r="K5438" s="22" t="n">
        <v>0.409528</v>
      </c>
      <c r="O5438" s="23"/>
    </row>
    <row r="5439" customFormat="false" ht="15" hidden="false" customHeight="false" outlineLevel="0" collapsed="false">
      <c r="A5439" s="22" t="s">
        <v>3281</v>
      </c>
      <c r="B5439" s="22" t="n">
        <v>66</v>
      </c>
      <c r="C5439" s="22" t="n">
        <v>1</v>
      </c>
      <c r="D5439" s="22" t="n">
        <v>46</v>
      </c>
      <c r="E5439" s="22" t="n">
        <v>176</v>
      </c>
      <c r="F5439" s="22" t="n">
        <f aca="false">D5439/SUM(C5439:E5439)</f>
        <v>0.20627802690583</v>
      </c>
      <c r="G5439" s="22" t="n">
        <v>2.58</v>
      </c>
      <c r="H5439" s="22" t="n">
        <v>42.83</v>
      </c>
      <c r="I5439" s="22" t="n">
        <v>177.58</v>
      </c>
      <c r="J5439" s="22" t="n">
        <v>1.21822</v>
      </c>
      <c r="K5439" s="22" t="n">
        <v>0.482493</v>
      </c>
      <c r="O5439" s="23"/>
    </row>
    <row r="5440" customFormat="false" ht="15" hidden="false" customHeight="false" outlineLevel="0" collapsed="false">
      <c r="A5440" s="22" t="s">
        <v>1593</v>
      </c>
      <c r="B5440" s="22" t="n">
        <v>54</v>
      </c>
      <c r="C5440" s="22" t="n">
        <v>155</v>
      </c>
      <c r="D5440" s="22" t="n">
        <v>41</v>
      </c>
      <c r="E5440" s="22" t="n">
        <v>3</v>
      </c>
      <c r="F5440" s="22" t="n">
        <f aca="false">D5440/SUM(C5440:E5440)</f>
        <v>0.206030150753769</v>
      </c>
      <c r="G5440" s="22" t="n">
        <v>154.78</v>
      </c>
      <c r="H5440" s="22" t="n">
        <v>41.45</v>
      </c>
      <c r="I5440" s="22" t="n">
        <v>2.78</v>
      </c>
      <c r="J5440" s="22" t="n">
        <v>0.023429</v>
      </c>
      <c r="K5440" s="22" t="n">
        <v>0.740215</v>
      </c>
      <c r="O5440" s="23"/>
    </row>
    <row r="5441" customFormat="false" ht="15" hidden="false" customHeight="false" outlineLevel="0" collapsed="false">
      <c r="A5441" s="22" t="s">
        <v>3282</v>
      </c>
      <c r="B5441" s="22" t="n">
        <v>57</v>
      </c>
      <c r="C5441" s="22" t="n">
        <v>178</v>
      </c>
      <c r="D5441" s="22" t="n">
        <v>48</v>
      </c>
      <c r="E5441" s="22" t="n">
        <v>7</v>
      </c>
      <c r="F5441" s="22" t="n">
        <f aca="false">D5441/SUM(C5441:E5441)</f>
        <v>0.206008583690987</v>
      </c>
      <c r="G5441" s="22" t="n">
        <v>175.12</v>
      </c>
      <c r="H5441" s="22" t="n">
        <v>53.75</v>
      </c>
      <c r="I5441" s="22" t="n">
        <v>4.12</v>
      </c>
      <c r="J5441" s="22" t="n">
        <v>2.667346</v>
      </c>
      <c r="K5441" s="22" t="n">
        <v>0.146864</v>
      </c>
      <c r="O5441" s="23"/>
    </row>
    <row r="5442" customFormat="false" ht="15" hidden="false" customHeight="false" outlineLevel="0" collapsed="false">
      <c r="A5442" s="22" t="s">
        <v>3283</v>
      </c>
      <c r="B5442" s="22" t="n">
        <v>46</v>
      </c>
      <c r="C5442" s="22" t="n">
        <v>132</v>
      </c>
      <c r="D5442" s="22" t="n">
        <v>35</v>
      </c>
      <c r="E5442" s="22" t="n">
        <v>3</v>
      </c>
      <c r="F5442" s="22" t="n">
        <f aca="false">D5442/SUM(C5442:E5442)</f>
        <v>0.205882352941176</v>
      </c>
      <c r="G5442" s="22" t="n">
        <v>131.47</v>
      </c>
      <c r="H5442" s="22" t="n">
        <v>36.06</v>
      </c>
      <c r="I5442" s="22" t="n">
        <v>2.47</v>
      </c>
      <c r="J5442" s="22" t="n">
        <v>0.14579</v>
      </c>
      <c r="K5442" s="22" t="n">
        <v>0.713828</v>
      </c>
      <c r="O5442" s="23"/>
    </row>
    <row r="5443" customFormat="false" ht="15" hidden="false" customHeight="false" outlineLevel="0" collapsed="false">
      <c r="A5443" s="22" t="s">
        <v>2673</v>
      </c>
      <c r="B5443" s="22" t="n">
        <v>100</v>
      </c>
      <c r="C5443" s="22" t="n">
        <v>4</v>
      </c>
      <c r="D5443" s="22" t="n">
        <v>57</v>
      </c>
      <c r="E5443" s="22" t="n">
        <v>216</v>
      </c>
      <c r="F5443" s="22" t="n">
        <f aca="false">D5443/SUM(C5443:E5443)</f>
        <v>0.205776173285199</v>
      </c>
      <c r="G5443" s="22" t="n">
        <v>3.81</v>
      </c>
      <c r="H5443" s="22" t="n">
        <v>57.37</v>
      </c>
      <c r="I5443" s="22" t="n">
        <v>215.81</v>
      </c>
      <c r="J5443" s="22" t="n">
        <v>0.011748</v>
      </c>
      <c r="K5443" s="22" t="n">
        <v>0.777182</v>
      </c>
      <c r="O5443" s="23"/>
    </row>
    <row r="5444" customFormat="false" ht="15" hidden="false" customHeight="false" outlineLevel="0" collapsed="false">
      <c r="A5444" s="22" t="s">
        <v>3284</v>
      </c>
      <c r="B5444" s="22" t="n">
        <v>11</v>
      </c>
      <c r="C5444" s="22" t="n">
        <v>2</v>
      </c>
      <c r="D5444" s="22" t="n">
        <v>43</v>
      </c>
      <c r="E5444" s="22" t="n">
        <v>164</v>
      </c>
      <c r="F5444" s="22" t="n">
        <f aca="false">D5444/SUM(C5444:E5444)</f>
        <v>0.205741626794258</v>
      </c>
      <c r="G5444" s="22" t="n">
        <v>2.64</v>
      </c>
      <c r="H5444" s="22" t="n">
        <v>41.72</v>
      </c>
      <c r="I5444" s="22" t="n">
        <v>164.64</v>
      </c>
      <c r="J5444" s="22" t="n">
        <v>0.198222</v>
      </c>
      <c r="K5444" s="22" t="n">
        <v>1</v>
      </c>
      <c r="O5444" s="23"/>
    </row>
    <row r="5445" customFormat="false" ht="15" hidden="false" customHeight="false" outlineLevel="0" collapsed="false">
      <c r="A5445" s="22" t="s">
        <v>3257</v>
      </c>
      <c r="B5445" s="22" t="n">
        <v>72</v>
      </c>
      <c r="C5445" s="22" t="n">
        <v>220</v>
      </c>
      <c r="D5445" s="22" t="n">
        <v>58</v>
      </c>
      <c r="E5445" s="22" t="n">
        <v>4</v>
      </c>
      <c r="F5445" s="22" t="n">
        <f aca="false">D5445/SUM(C5445:E5445)</f>
        <v>0.205673758865248</v>
      </c>
      <c r="G5445" s="22" t="n">
        <v>219.86</v>
      </c>
      <c r="H5445" s="22" t="n">
        <v>58.28</v>
      </c>
      <c r="I5445" s="22" t="n">
        <v>3.86</v>
      </c>
      <c r="J5445" s="22" t="n">
        <v>0.006353</v>
      </c>
      <c r="K5445" s="22" t="n">
        <v>1</v>
      </c>
      <c r="O5445" s="23"/>
    </row>
    <row r="5446" customFormat="false" ht="15" hidden="false" customHeight="false" outlineLevel="0" collapsed="false">
      <c r="A5446" s="22" t="s">
        <v>3285</v>
      </c>
      <c r="B5446" s="22" t="n">
        <v>15</v>
      </c>
      <c r="C5446" s="22" t="n">
        <v>21</v>
      </c>
      <c r="D5446" s="22" t="n">
        <v>55</v>
      </c>
      <c r="E5446" s="22" t="n">
        <v>192</v>
      </c>
      <c r="F5446" s="22" t="n">
        <f aca="false">D5446/SUM(C5446:E5446)</f>
        <v>0.205223880597015</v>
      </c>
      <c r="G5446" s="22" t="n">
        <v>8.78</v>
      </c>
      <c r="H5446" s="22" t="n">
        <v>79.45</v>
      </c>
      <c r="I5446" s="22" t="n">
        <v>179.78</v>
      </c>
      <c r="J5446" s="22" t="n">
        <v>25.374867</v>
      </c>
      <c r="K5446" s="22" t="n">
        <v>3E-006</v>
      </c>
      <c r="O5446" s="23"/>
    </row>
    <row r="5447" customFormat="false" ht="15" hidden="false" customHeight="false" outlineLevel="0" collapsed="false">
      <c r="A5447" s="22" t="s">
        <v>3286</v>
      </c>
      <c r="B5447" s="22" t="n">
        <v>22</v>
      </c>
      <c r="C5447" s="22" t="n">
        <v>4</v>
      </c>
      <c r="D5447" s="22" t="n">
        <v>55</v>
      </c>
      <c r="E5447" s="22" t="n">
        <v>209</v>
      </c>
      <c r="F5447" s="22" t="n">
        <f aca="false">D5447/SUM(C5447:E5447)</f>
        <v>0.205223880597015</v>
      </c>
      <c r="G5447" s="22" t="n">
        <v>3.7</v>
      </c>
      <c r="H5447" s="22" t="n">
        <v>55.6</v>
      </c>
      <c r="I5447" s="22" t="n">
        <v>208.7</v>
      </c>
      <c r="J5447" s="22" t="n">
        <v>0.030712</v>
      </c>
      <c r="K5447" s="22" t="n">
        <v>0.770526</v>
      </c>
      <c r="O5447" s="23"/>
    </row>
    <row r="5448" customFormat="false" ht="15" hidden="false" customHeight="false" outlineLevel="0" collapsed="false">
      <c r="A5448" s="22" t="s">
        <v>3287</v>
      </c>
      <c r="B5448" s="22" t="n">
        <v>80</v>
      </c>
      <c r="C5448" s="22" t="n">
        <v>210</v>
      </c>
      <c r="D5448" s="22" t="n">
        <v>55</v>
      </c>
      <c r="E5448" s="22" t="n">
        <v>3</v>
      </c>
      <c r="F5448" s="22" t="n">
        <f aca="false">D5448/SUM(C5448:E5448)</f>
        <v>0.205223880597015</v>
      </c>
      <c r="G5448" s="22" t="n">
        <v>210.47</v>
      </c>
      <c r="H5448" s="22" t="n">
        <v>54.06</v>
      </c>
      <c r="I5448" s="22" t="n">
        <v>3.47</v>
      </c>
      <c r="J5448" s="22" t="n">
        <v>0.081409</v>
      </c>
      <c r="K5448" s="22" t="n">
        <v>1</v>
      </c>
      <c r="O5448" s="23"/>
    </row>
    <row r="5449" customFormat="false" ht="15" hidden="false" customHeight="false" outlineLevel="0" collapsed="false">
      <c r="A5449" s="22" t="s">
        <v>3288</v>
      </c>
      <c r="B5449" s="22" t="n">
        <v>56</v>
      </c>
      <c r="C5449" s="22" t="n">
        <v>215</v>
      </c>
      <c r="D5449" s="22" t="n">
        <v>57</v>
      </c>
      <c r="E5449" s="22" t="n">
        <v>6</v>
      </c>
      <c r="F5449" s="22" t="n">
        <f aca="false">D5449/SUM(C5449:E5449)</f>
        <v>0.205035971223022</v>
      </c>
      <c r="G5449" s="22" t="n">
        <v>213.28</v>
      </c>
      <c r="H5449" s="22" t="n">
        <v>60.44</v>
      </c>
      <c r="I5449" s="22" t="n">
        <v>4.28</v>
      </c>
      <c r="J5449" s="22" t="n">
        <v>0.899104</v>
      </c>
      <c r="K5449" s="22" t="n">
        <v>0.401542</v>
      </c>
      <c r="O5449" s="23"/>
    </row>
    <row r="5450" customFormat="false" ht="15" hidden="false" customHeight="false" outlineLevel="0" collapsed="false">
      <c r="A5450" s="22" t="s">
        <v>3289</v>
      </c>
      <c r="B5450" s="22" t="n">
        <v>106</v>
      </c>
      <c r="C5450" s="22" t="n">
        <v>9</v>
      </c>
      <c r="D5450" s="22" t="n">
        <v>58</v>
      </c>
      <c r="E5450" s="22" t="n">
        <v>216</v>
      </c>
      <c r="F5450" s="22" t="n">
        <f aca="false">D5450/SUM(C5450:E5450)</f>
        <v>0.204946996466431</v>
      </c>
      <c r="G5450" s="22" t="n">
        <v>5.1</v>
      </c>
      <c r="H5450" s="22" t="n">
        <v>65.8</v>
      </c>
      <c r="I5450" s="22" t="n">
        <v>212.1</v>
      </c>
      <c r="J5450" s="22" t="n">
        <v>3.972264</v>
      </c>
      <c r="K5450" s="22" t="n">
        <v>0.067137</v>
      </c>
      <c r="O5450" s="23"/>
    </row>
    <row r="5451" customFormat="false" ht="15" hidden="false" customHeight="false" outlineLevel="0" collapsed="false">
      <c r="A5451" s="22" t="s">
        <v>3290</v>
      </c>
      <c r="B5451" s="22" t="n">
        <v>92</v>
      </c>
      <c r="C5451" s="22" t="n">
        <v>2</v>
      </c>
      <c r="D5451" s="22" t="n">
        <v>58</v>
      </c>
      <c r="E5451" s="22" t="n">
        <v>223</v>
      </c>
      <c r="F5451" s="22" t="n">
        <f aca="false">D5451/SUM(C5451:E5451)</f>
        <v>0.204946996466431</v>
      </c>
      <c r="G5451" s="22" t="n">
        <v>3.4</v>
      </c>
      <c r="H5451" s="22" t="n">
        <v>55.21</v>
      </c>
      <c r="I5451" s="22" t="n">
        <v>224.4</v>
      </c>
      <c r="J5451" s="22" t="n">
        <v>0.723529</v>
      </c>
      <c r="K5451" s="22" t="n">
        <v>0.549848</v>
      </c>
      <c r="O5451" s="23"/>
    </row>
    <row r="5452" customFormat="false" ht="15" hidden="false" customHeight="false" outlineLevel="0" collapsed="false">
      <c r="A5452" s="22" t="s">
        <v>3290</v>
      </c>
      <c r="B5452" s="22" t="n">
        <v>93</v>
      </c>
      <c r="C5452" s="22" t="n">
        <v>2</v>
      </c>
      <c r="D5452" s="22" t="n">
        <v>58</v>
      </c>
      <c r="E5452" s="22" t="n">
        <v>223</v>
      </c>
      <c r="F5452" s="22" t="n">
        <f aca="false">D5452/SUM(C5452:E5452)</f>
        <v>0.204946996466431</v>
      </c>
      <c r="G5452" s="22" t="n">
        <v>3.4</v>
      </c>
      <c r="H5452" s="22" t="n">
        <v>55.21</v>
      </c>
      <c r="I5452" s="22" t="n">
        <v>224.4</v>
      </c>
      <c r="J5452" s="22" t="n">
        <v>0.723529</v>
      </c>
      <c r="K5452" s="22" t="n">
        <v>0.549848</v>
      </c>
      <c r="O5452" s="23"/>
    </row>
    <row r="5453" customFormat="false" ht="15" hidden="false" customHeight="false" outlineLevel="0" collapsed="false">
      <c r="A5453" s="22" t="s">
        <v>3290</v>
      </c>
      <c r="B5453" s="22" t="n">
        <v>94</v>
      </c>
      <c r="C5453" s="22" t="n">
        <v>2</v>
      </c>
      <c r="D5453" s="22" t="n">
        <v>58</v>
      </c>
      <c r="E5453" s="22" t="n">
        <v>223</v>
      </c>
      <c r="F5453" s="22" t="n">
        <f aca="false">D5453/SUM(C5453:E5453)</f>
        <v>0.204946996466431</v>
      </c>
      <c r="G5453" s="22" t="n">
        <v>3.4</v>
      </c>
      <c r="H5453" s="22" t="n">
        <v>55.21</v>
      </c>
      <c r="I5453" s="22" t="n">
        <v>224.4</v>
      </c>
      <c r="J5453" s="22" t="n">
        <v>0.723529</v>
      </c>
      <c r="K5453" s="22" t="n">
        <v>0.549848</v>
      </c>
      <c r="O5453" s="23"/>
    </row>
    <row r="5454" customFormat="false" ht="15" hidden="false" customHeight="false" outlineLevel="0" collapsed="false">
      <c r="A5454" s="22" t="s">
        <v>3291</v>
      </c>
      <c r="B5454" s="22" t="n">
        <v>11</v>
      </c>
      <c r="C5454" s="22" t="n">
        <v>222</v>
      </c>
      <c r="D5454" s="22" t="n">
        <v>58</v>
      </c>
      <c r="E5454" s="22" t="n">
        <v>3</v>
      </c>
      <c r="F5454" s="22" t="n">
        <f aca="false">D5454/SUM(C5454:E5454)</f>
        <v>0.204946996466431</v>
      </c>
      <c r="G5454" s="22" t="n">
        <v>222.62</v>
      </c>
      <c r="H5454" s="22" t="n">
        <v>56.76</v>
      </c>
      <c r="I5454" s="22" t="n">
        <v>3.62</v>
      </c>
      <c r="J5454" s="22" t="n">
        <v>0.134343</v>
      </c>
      <c r="K5454" s="22" t="n">
        <v>1</v>
      </c>
      <c r="O5454" s="23"/>
    </row>
    <row r="5455" customFormat="false" ht="15" hidden="false" customHeight="false" outlineLevel="0" collapsed="false">
      <c r="A5455" s="22" t="s">
        <v>2815</v>
      </c>
      <c r="B5455" s="22" t="n">
        <v>115</v>
      </c>
      <c r="C5455" s="22" t="n">
        <v>198</v>
      </c>
      <c r="D5455" s="22" t="n">
        <v>51</v>
      </c>
      <c r="E5455" s="22" t="n">
        <v>0</v>
      </c>
      <c r="F5455" s="22" t="n">
        <f aca="false">D5455/SUM(C5455:E5455)</f>
        <v>0.204819277108434</v>
      </c>
      <c r="G5455" s="22" t="n">
        <v>200.61</v>
      </c>
      <c r="H5455" s="22" t="n">
        <v>45.78</v>
      </c>
      <c r="I5455" s="22" t="n">
        <v>2.61</v>
      </c>
      <c r="J5455" s="22" t="n">
        <v>3.24134</v>
      </c>
      <c r="K5455" s="22" t="n">
        <v>0.086806</v>
      </c>
      <c r="O5455" s="23"/>
    </row>
    <row r="5456" customFormat="false" ht="15" hidden="false" customHeight="false" outlineLevel="0" collapsed="false">
      <c r="A5456" s="22" t="s">
        <v>2611</v>
      </c>
      <c r="B5456" s="22" t="n">
        <v>25</v>
      </c>
      <c r="C5456" s="22" t="n">
        <v>163</v>
      </c>
      <c r="D5456" s="22" t="n">
        <v>43</v>
      </c>
      <c r="E5456" s="22" t="n">
        <v>4</v>
      </c>
      <c r="F5456" s="22" t="n">
        <f aca="false">D5456/SUM(C5456:E5456)</f>
        <v>0.204761904761905</v>
      </c>
      <c r="G5456" s="22" t="n">
        <v>162.1</v>
      </c>
      <c r="H5456" s="22" t="n">
        <v>44.81</v>
      </c>
      <c r="I5456" s="22" t="n">
        <v>3.1</v>
      </c>
      <c r="J5456" s="22" t="n">
        <v>0.341594</v>
      </c>
      <c r="K5456" s="22" t="n">
        <v>0.51769</v>
      </c>
      <c r="O5456" s="23"/>
    </row>
    <row r="5457" customFormat="false" ht="15" hidden="false" customHeight="false" outlineLevel="0" collapsed="false">
      <c r="A5457" s="22" t="s">
        <v>2611</v>
      </c>
      <c r="B5457" s="22" t="n">
        <v>27</v>
      </c>
      <c r="C5457" s="22" t="n">
        <v>163</v>
      </c>
      <c r="D5457" s="22" t="n">
        <v>43</v>
      </c>
      <c r="E5457" s="22" t="n">
        <v>4</v>
      </c>
      <c r="F5457" s="22" t="n">
        <f aca="false">D5457/SUM(C5457:E5457)</f>
        <v>0.204761904761905</v>
      </c>
      <c r="G5457" s="22" t="n">
        <v>162.1</v>
      </c>
      <c r="H5457" s="22" t="n">
        <v>44.81</v>
      </c>
      <c r="I5457" s="22" t="n">
        <v>3.1</v>
      </c>
      <c r="J5457" s="22" t="n">
        <v>0.341594</v>
      </c>
      <c r="K5457" s="22" t="n">
        <v>0.51769</v>
      </c>
      <c r="O5457" s="23"/>
    </row>
    <row r="5458" customFormat="false" ht="15" hidden="false" customHeight="false" outlineLevel="0" collapsed="false">
      <c r="A5458" s="22" t="s">
        <v>3292</v>
      </c>
      <c r="B5458" s="22" t="n">
        <v>91</v>
      </c>
      <c r="C5458" s="22" t="n">
        <v>184</v>
      </c>
      <c r="D5458" s="22" t="n">
        <v>52</v>
      </c>
      <c r="E5458" s="22" t="n">
        <v>18</v>
      </c>
      <c r="F5458" s="22" t="n">
        <f aca="false">D5458/SUM(C5458:E5458)</f>
        <v>0.204724409448819</v>
      </c>
      <c r="G5458" s="22" t="n">
        <v>173.62</v>
      </c>
      <c r="H5458" s="22" t="n">
        <v>72.76</v>
      </c>
      <c r="I5458" s="22" t="n">
        <v>7.62</v>
      </c>
      <c r="J5458" s="22" t="n">
        <v>20.671909</v>
      </c>
      <c r="K5458" s="22" t="n">
        <v>2.7E-005</v>
      </c>
      <c r="O5458" s="23"/>
    </row>
    <row r="5459" customFormat="false" ht="15" hidden="false" customHeight="false" outlineLevel="0" collapsed="false">
      <c r="A5459" s="22" t="s">
        <v>3293</v>
      </c>
      <c r="B5459" s="22" t="n">
        <v>96</v>
      </c>
      <c r="C5459" s="22" t="n">
        <v>2</v>
      </c>
      <c r="D5459" s="22" t="n">
        <v>53</v>
      </c>
      <c r="E5459" s="22" t="n">
        <v>204</v>
      </c>
      <c r="F5459" s="22" t="n">
        <f aca="false">D5459/SUM(C5459:E5459)</f>
        <v>0.204633204633205</v>
      </c>
      <c r="G5459" s="22" t="n">
        <v>3.14</v>
      </c>
      <c r="H5459" s="22" t="n">
        <v>50.73</v>
      </c>
      <c r="I5459" s="22" t="n">
        <v>205.14</v>
      </c>
      <c r="J5459" s="22" t="n">
        <v>0.519638</v>
      </c>
      <c r="K5459" s="22" t="n">
        <v>0.749851</v>
      </c>
      <c r="O5459" s="23"/>
    </row>
    <row r="5460" customFormat="false" ht="15" hidden="false" customHeight="false" outlineLevel="0" collapsed="false">
      <c r="A5460" s="22" t="s">
        <v>3294</v>
      </c>
      <c r="B5460" s="22" t="n">
        <v>121</v>
      </c>
      <c r="C5460" s="22" t="n">
        <v>3</v>
      </c>
      <c r="D5460" s="22" t="n">
        <v>56</v>
      </c>
      <c r="E5460" s="22" t="n">
        <v>215</v>
      </c>
      <c r="F5460" s="22" t="n">
        <f aca="false">D5460/SUM(C5460:E5460)</f>
        <v>0.204379562043796</v>
      </c>
      <c r="G5460" s="22" t="n">
        <v>3.51</v>
      </c>
      <c r="H5460" s="22" t="n">
        <v>54.99</v>
      </c>
      <c r="I5460" s="22" t="n">
        <v>215.51</v>
      </c>
      <c r="J5460" s="22" t="n">
        <v>0.093292</v>
      </c>
      <c r="K5460" s="22" t="n">
        <v>1</v>
      </c>
      <c r="O5460" s="23"/>
    </row>
    <row r="5461" customFormat="false" ht="15" hidden="false" customHeight="false" outlineLevel="0" collapsed="false">
      <c r="A5461" s="22" t="s">
        <v>3295</v>
      </c>
      <c r="B5461" s="22" t="n">
        <v>35</v>
      </c>
      <c r="C5461" s="22" t="n">
        <v>223</v>
      </c>
      <c r="D5461" s="22" t="n">
        <v>58</v>
      </c>
      <c r="E5461" s="22" t="n">
        <v>3</v>
      </c>
      <c r="F5461" s="22" t="n">
        <f aca="false">D5461/SUM(C5461:E5461)</f>
        <v>0.204225352112676</v>
      </c>
      <c r="G5461" s="22" t="n">
        <v>223.61</v>
      </c>
      <c r="H5461" s="22" t="n">
        <v>56.79</v>
      </c>
      <c r="I5461" s="22" t="n">
        <v>3.61</v>
      </c>
      <c r="J5461" s="22" t="n">
        <v>0.129203</v>
      </c>
      <c r="K5461" s="22" t="n">
        <v>1</v>
      </c>
      <c r="O5461" s="23"/>
    </row>
    <row r="5462" customFormat="false" ht="15" hidden="false" customHeight="false" outlineLevel="0" collapsed="false">
      <c r="A5462" s="22" t="s">
        <v>3296</v>
      </c>
      <c r="B5462" s="22" t="n">
        <v>125</v>
      </c>
      <c r="C5462" s="22" t="n">
        <v>3</v>
      </c>
      <c r="D5462" s="22" t="n">
        <v>58</v>
      </c>
      <c r="E5462" s="22" t="n">
        <v>223</v>
      </c>
      <c r="F5462" s="22" t="n">
        <f aca="false">D5462/SUM(C5462:E5462)</f>
        <v>0.204225352112676</v>
      </c>
      <c r="G5462" s="22" t="n">
        <v>3.61</v>
      </c>
      <c r="H5462" s="22" t="n">
        <v>56.79</v>
      </c>
      <c r="I5462" s="22" t="n">
        <v>223.61</v>
      </c>
      <c r="J5462" s="22" t="n">
        <v>0.129203</v>
      </c>
      <c r="K5462" s="22" t="n">
        <v>1</v>
      </c>
      <c r="O5462" s="23"/>
    </row>
    <row r="5463" customFormat="false" ht="15" hidden="false" customHeight="false" outlineLevel="0" collapsed="false">
      <c r="A5463" s="22" t="s">
        <v>3297</v>
      </c>
      <c r="B5463" s="22" t="n">
        <v>67</v>
      </c>
      <c r="C5463" s="22" t="n">
        <v>1</v>
      </c>
      <c r="D5463" s="22" t="n">
        <v>58</v>
      </c>
      <c r="E5463" s="22" t="n">
        <v>225</v>
      </c>
      <c r="F5463" s="22" t="n">
        <f aca="false">D5463/SUM(C5463:E5463)</f>
        <v>0.204225352112676</v>
      </c>
      <c r="G5463" s="22" t="n">
        <v>3.17</v>
      </c>
      <c r="H5463" s="22" t="n">
        <v>53.66</v>
      </c>
      <c r="I5463" s="22" t="n">
        <v>227.17</v>
      </c>
      <c r="J5463" s="22" t="n">
        <v>1.855965</v>
      </c>
      <c r="K5463" s="22" t="n">
        <v>0.337204</v>
      </c>
      <c r="O5463" s="23"/>
    </row>
    <row r="5464" customFormat="false" ht="15" hidden="false" customHeight="false" outlineLevel="0" collapsed="false">
      <c r="A5464" s="22" t="s">
        <v>978</v>
      </c>
      <c r="B5464" s="22" t="n">
        <v>77</v>
      </c>
      <c r="C5464" s="22" t="n">
        <v>222</v>
      </c>
      <c r="D5464" s="22" t="n">
        <v>58</v>
      </c>
      <c r="E5464" s="22" t="n">
        <v>4</v>
      </c>
      <c r="F5464" s="22" t="n">
        <f aca="false">D5464/SUM(C5464:E5464)</f>
        <v>0.204225352112676</v>
      </c>
      <c r="G5464" s="22" t="n">
        <v>221.83</v>
      </c>
      <c r="H5464" s="22" t="n">
        <v>58.33</v>
      </c>
      <c r="I5464" s="22" t="n">
        <v>3.83</v>
      </c>
      <c r="J5464" s="22" t="n">
        <v>0.009144</v>
      </c>
      <c r="K5464" s="22" t="n">
        <v>0.778705</v>
      </c>
      <c r="O5464" s="23"/>
    </row>
    <row r="5465" customFormat="false" ht="15" hidden="false" customHeight="false" outlineLevel="0" collapsed="false">
      <c r="A5465" s="22" t="s">
        <v>3298</v>
      </c>
      <c r="B5465" s="22" t="n">
        <v>104</v>
      </c>
      <c r="C5465" s="22" t="n">
        <v>94</v>
      </c>
      <c r="D5465" s="22" t="n">
        <v>39</v>
      </c>
      <c r="E5465" s="22" t="n">
        <v>58</v>
      </c>
      <c r="F5465" s="22" t="n">
        <f aca="false">D5465/SUM(C5465:E5465)</f>
        <v>0.204188481675393</v>
      </c>
      <c r="G5465" s="22" t="n">
        <v>67.45</v>
      </c>
      <c r="H5465" s="22" t="n">
        <v>92.11</v>
      </c>
      <c r="I5465" s="22" t="n">
        <v>31.45</v>
      </c>
      <c r="J5465" s="22" t="n">
        <v>63.497104</v>
      </c>
      <c r="K5465" s="22" t="n">
        <v>0</v>
      </c>
      <c r="O5465" s="23"/>
    </row>
    <row r="5466" customFormat="false" ht="15" hidden="false" customHeight="false" outlineLevel="0" collapsed="false">
      <c r="A5466" s="22" t="s">
        <v>3299</v>
      </c>
      <c r="B5466" s="22" t="n">
        <v>65</v>
      </c>
      <c r="C5466" s="22" t="n">
        <v>158</v>
      </c>
      <c r="D5466" s="22" t="n">
        <v>49</v>
      </c>
      <c r="E5466" s="22" t="n">
        <v>33</v>
      </c>
      <c r="F5466" s="22" t="n">
        <f aca="false">D5466/SUM(C5466:E5466)</f>
        <v>0.204166666666667</v>
      </c>
      <c r="G5466" s="22" t="n">
        <v>138.78</v>
      </c>
      <c r="H5466" s="22" t="n">
        <v>87.45</v>
      </c>
      <c r="I5466" s="22" t="n">
        <v>13.78</v>
      </c>
      <c r="J5466" s="22" t="n">
        <v>46.393585</v>
      </c>
      <c r="K5466" s="22" t="n">
        <v>0</v>
      </c>
      <c r="O5466" s="23"/>
    </row>
    <row r="5467" customFormat="false" ht="15" hidden="false" customHeight="false" outlineLevel="0" collapsed="false">
      <c r="A5467" s="22" t="s">
        <v>3300</v>
      </c>
      <c r="B5467" s="22" t="n">
        <v>111</v>
      </c>
      <c r="C5467" s="22" t="n">
        <v>6</v>
      </c>
      <c r="D5467" s="22" t="n">
        <v>50</v>
      </c>
      <c r="E5467" s="22" t="n">
        <v>189</v>
      </c>
      <c r="F5467" s="22" t="n">
        <f aca="false">D5467/SUM(C5467:E5467)</f>
        <v>0.204081632653061</v>
      </c>
      <c r="G5467" s="22" t="n">
        <v>3.92</v>
      </c>
      <c r="H5467" s="22" t="n">
        <v>54.16</v>
      </c>
      <c r="I5467" s="22" t="n">
        <v>186.92</v>
      </c>
      <c r="J5467" s="22" t="n">
        <v>1.442284</v>
      </c>
      <c r="K5467" s="22" t="n">
        <v>0.242155</v>
      </c>
      <c r="O5467" s="23"/>
    </row>
    <row r="5468" customFormat="false" ht="15" hidden="false" customHeight="false" outlineLevel="0" collapsed="false">
      <c r="A5468" s="22" t="s">
        <v>1927</v>
      </c>
      <c r="B5468" s="22" t="n">
        <v>89</v>
      </c>
      <c r="C5468" s="22" t="n">
        <v>215</v>
      </c>
      <c r="D5468" s="22" t="n">
        <v>55</v>
      </c>
      <c r="E5468" s="22" t="n">
        <v>0</v>
      </c>
      <c r="F5468" s="22" t="n">
        <f aca="false">D5468/SUM(C5468:E5468)</f>
        <v>0.203703703703704</v>
      </c>
      <c r="G5468" s="22" t="n">
        <v>217.8</v>
      </c>
      <c r="H5468" s="22" t="n">
        <v>49.4</v>
      </c>
      <c r="I5468" s="22" t="n">
        <v>2.8</v>
      </c>
      <c r="J5468" s="22" t="n">
        <v>3.472207</v>
      </c>
      <c r="K5468" s="22" t="n">
        <v>0.088552</v>
      </c>
      <c r="O5468" s="23"/>
    </row>
    <row r="5469" customFormat="false" ht="15" hidden="false" customHeight="false" outlineLevel="0" collapsed="false">
      <c r="A5469" s="22" t="s">
        <v>3301</v>
      </c>
      <c r="B5469" s="22" t="n">
        <v>42</v>
      </c>
      <c r="C5469" s="22" t="n">
        <v>219</v>
      </c>
      <c r="D5469" s="22" t="n">
        <v>56</v>
      </c>
      <c r="E5469" s="22" t="n">
        <v>0</v>
      </c>
      <c r="F5469" s="22" t="n">
        <f aca="false">D5469/SUM(C5469:E5469)</f>
        <v>0.203636363636364</v>
      </c>
      <c r="G5469" s="22" t="n">
        <v>221.85</v>
      </c>
      <c r="H5469" s="22" t="n">
        <v>50.3</v>
      </c>
      <c r="I5469" s="22" t="n">
        <v>2.85</v>
      </c>
      <c r="J5469" s="22" t="n">
        <v>3.533905</v>
      </c>
      <c r="K5469" s="22" t="n">
        <v>0.089828</v>
      </c>
      <c r="O5469" s="23"/>
    </row>
    <row r="5470" customFormat="false" ht="15" hidden="false" customHeight="false" outlineLevel="0" collapsed="false">
      <c r="A5470" s="22" t="s">
        <v>3302</v>
      </c>
      <c r="B5470" s="22" t="n">
        <v>23</v>
      </c>
      <c r="C5470" s="22" t="n">
        <v>20</v>
      </c>
      <c r="D5470" s="22" t="n">
        <v>45</v>
      </c>
      <c r="E5470" s="22" t="n">
        <v>156</v>
      </c>
      <c r="F5470" s="22" t="n">
        <f aca="false">D5470/SUM(C5470:E5470)</f>
        <v>0.203619909502262</v>
      </c>
      <c r="G5470" s="22" t="n">
        <v>8.17</v>
      </c>
      <c r="H5470" s="22" t="n">
        <v>68.65</v>
      </c>
      <c r="I5470" s="22" t="n">
        <v>144.17</v>
      </c>
      <c r="J5470" s="22" t="n">
        <v>26.234094</v>
      </c>
      <c r="K5470" s="22" t="n">
        <v>2E-006</v>
      </c>
      <c r="O5470" s="23"/>
    </row>
    <row r="5471" customFormat="false" ht="15" hidden="false" customHeight="false" outlineLevel="0" collapsed="false">
      <c r="A5471" s="22" t="s">
        <v>3303</v>
      </c>
      <c r="B5471" s="22" t="n">
        <v>53</v>
      </c>
      <c r="C5471" s="22" t="n">
        <v>226</v>
      </c>
      <c r="D5471" s="22" t="n">
        <v>58</v>
      </c>
      <c r="E5471" s="22" t="n">
        <v>1</v>
      </c>
      <c r="F5471" s="22" t="n">
        <f aca="false">D5471/SUM(C5471:E5471)</f>
        <v>0.203508771929825</v>
      </c>
      <c r="G5471" s="22" t="n">
        <v>228.16</v>
      </c>
      <c r="H5471" s="22" t="n">
        <v>53.68</v>
      </c>
      <c r="I5471" s="22" t="n">
        <v>3.16</v>
      </c>
      <c r="J5471" s="22" t="n">
        <v>1.841926</v>
      </c>
      <c r="K5471" s="22" t="n">
        <v>0.336766</v>
      </c>
      <c r="O5471" s="23"/>
    </row>
    <row r="5472" customFormat="false" ht="15" hidden="false" customHeight="false" outlineLevel="0" collapsed="false">
      <c r="A5472" s="22" t="s">
        <v>3304</v>
      </c>
      <c r="B5472" s="22" t="n">
        <v>46</v>
      </c>
      <c r="C5472" s="22" t="n">
        <v>223</v>
      </c>
      <c r="D5472" s="22" t="n">
        <v>58</v>
      </c>
      <c r="E5472" s="22" t="n">
        <v>4</v>
      </c>
      <c r="F5472" s="22" t="n">
        <f aca="false">D5472/SUM(C5472:E5472)</f>
        <v>0.203508771929825</v>
      </c>
      <c r="G5472" s="22" t="n">
        <v>222.82</v>
      </c>
      <c r="H5472" s="22" t="n">
        <v>58.36</v>
      </c>
      <c r="I5472" s="22" t="n">
        <v>3.82</v>
      </c>
      <c r="J5472" s="22" t="n">
        <v>0.010719</v>
      </c>
      <c r="K5472" s="22" t="n">
        <v>0.777938</v>
      </c>
      <c r="O5472" s="23"/>
    </row>
    <row r="5473" customFormat="false" ht="15" hidden="false" customHeight="false" outlineLevel="0" collapsed="false">
      <c r="A5473" s="22" t="s">
        <v>1459</v>
      </c>
      <c r="B5473" s="22" t="n">
        <v>35</v>
      </c>
      <c r="C5473" s="22" t="n">
        <v>180</v>
      </c>
      <c r="D5473" s="22" t="n">
        <v>47</v>
      </c>
      <c r="E5473" s="22" t="n">
        <v>4</v>
      </c>
      <c r="F5473" s="22" t="n">
        <f aca="false">D5473/SUM(C5473:E5473)</f>
        <v>0.203463203463203</v>
      </c>
      <c r="G5473" s="22" t="n">
        <v>179.27</v>
      </c>
      <c r="H5473" s="22" t="n">
        <v>48.45</v>
      </c>
      <c r="I5473" s="22" t="n">
        <v>3.27</v>
      </c>
      <c r="J5473" s="22" t="n">
        <v>0.20756</v>
      </c>
      <c r="K5473" s="22" t="n">
        <v>0.540825</v>
      </c>
      <c r="O5473" s="23"/>
    </row>
    <row r="5474" customFormat="false" ht="15" hidden="false" customHeight="false" outlineLevel="0" collapsed="false">
      <c r="A5474" s="22" t="s">
        <v>1880</v>
      </c>
      <c r="B5474" s="22" t="n">
        <v>123</v>
      </c>
      <c r="C5474" s="22" t="n">
        <v>188</v>
      </c>
      <c r="D5474" s="22" t="n">
        <v>53</v>
      </c>
      <c r="E5474" s="22" t="n">
        <v>20</v>
      </c>
      <c r="F5474" s="22" t="n">
        <f aca="false">D5474/SUM(C5474:E5474)</f>
        <v>0.203065134099617</v>
      </c>
      <c r="G5474" s="22" t="n">
        <v>176.28</v>
      </c>
      <c r="H5474" s="22" t="n">
        <v>76.43</v>
      </c>
      <c r="I5474" s="22" t="n">
        <v>8.28</v>
      </c>
      <c r="J5474" s="22" t="n">
        <v>24.529232</v>
      </c>
      <c r="K5474" s="22" t="n">
        <v>5E-006</v>
      </c>
      <c r="O5474" s="23"/>
    </row>
    <row r="5475" customFormat="false" ht="15" hidden="false" customHeight="false" outlineLevel="0" collapsed="false">
      <c r="A5475" s="22" t="s">
        <v>3305</v>
      </c>
      <c r="B5475" s="22" t="n">
        <v>95</v>
      </c>
      <c r="C5475" s="22" t="n">
        <v>152</v>
      </c>
      <c r="D5475" s="22" t="n">
        <v>40</v>
      </c>
      <c r="E5475" s="22" t="n">
        <v>5</v>
      </c>
      <c r="F5475" s="22" t="n">
        <f aca="false">D5475/SUM(C5475:E5475)</f>
        <v>0.203045685279188</v>
      </c>
      <c r="G5475" s="22" t="n">
        <v>150.17</v>
      </c>
      <c r="H5475" s="22" t="n">
        <v>43.65</v>
      </c>
      <c r="I5475" s="22" t="n">
        <v>3.17</v>
      </c>
      <c r="J5475" s="22" t="n">
        <v>1.380811</v>
      </c>
      <c r="K5475" s="22" t="n">
        <v>0.209303</v>
      </c>
      <c r="O5475" s="23"/>
    </row>
    <row r="5476" customFormat="false" ht="15" hidden="false" customHeight="false" outlineLevel="0" collapsed="false">
      <c r="A5476" s="22" t="s">
        <v>785</v>
      </c>
      <c r="B5476" s="22" t="n">
        <v>94</v>
      </c>
      <c r="C5476" s="22" t="n">
        <v>211</v>
      </c>
      <c r="D5476" s="22" t="n">
        <v>54</v>
      </c>
      <c r="E5476" s="22" t="n">
        <v>1</v>
      </c>
      <c r="F5476" s="22" t="n">
        <f aca="false">D5476/SUM(C5476:E5476)</f>
        <v>0.203007518796992</v>
      </c>
      <c r="G5476" s="22" t="n">
        <v>212.95</v>
      </c>
      <c r="H5476" s="22" t="n">
        <v>50.11</v>
      </c>
      <c r="I5476" s="22" t="n">
        <v>2.95</v>
      </c>
      <c r="J5476" s="22" t="n">
        <v>1.607205</v>
      </c>
      <c r="K5476" s="22" t="n">
        <v>0.329024</v>
      </c>
      <c r="O5476" s="23"/>
    </row>
    <row r="5477" customFormat="false" ht="15" hidden="false" customHeight="false" outlineLevel="0" collapsed="false">
      <c r="A5477" s="22" t="s">
        <v>3306</v>
      </c>
      <c r="B5477" s="22" t="n">
        <v>23</v>
      </c>
      <c r="C5477" s="22" t="n">
        <v>221</v>
      </c>
      <c r="D5477" s="22" t="n">
        <v>57</v>
      </c>
      <c r="E5477" s="22" t="n">
        <v>3</v>
      </c>
      <c r="F5477" s="22" t="n">
        <f aca="false">D5477/SUM(C5477:E5477)</f>
        <v>0.202846975088968</v>
      </c>
      <c r="G5477" s="22" t="n">
        <v>221.53</v>
      </c>
      <c r="H5477" s="22" t="n">
        <v>55.94</v>
      </c>
      <c r="I5477" s="22" t="n">
        <v>3.53</v>
      </c>
      <c r="J5477" s="22" t="n">
        <v>0.101338</v>
      </c>
      <c r="K5477" s="22" t="n">
        <v>1</v>
      </c>
      <c r="O5477" s="23"/>
    </row>
    <row r="5478" customFormat="false" ht="15" hidden="false" customHeight="false" outlineLevel="0" collapsed="false">
      <c r="A5478" s="22" t="s">
        <v>3227</v>
      </c>
      <c r="B5478" s="22" t="n">
        <v>70</v>
      </c>
      <c r="C5478" s="22" t="n">
        <v>227</v>
      </c>
      <c r="D5478" s="22" t="n">
        <v>58</v>
      </c>
      <c r="E5478" s="22" t="n">
        <v>1</v>
      </c>
      <c r="F5478" s="22" t="n">
        <f aca="false">D5478/SUM(C5478:E5478)</f>
        <v>0.202797202797203</v>
      </c>
      <c r="G5478" s="22" t="n">
        <v>229.15</v>
      </c>
      <c r="H5478" s="22" t="n">
        <v>53.71</v>
      </c>
      <c r="I5478" s="22" t="n">
        <v>3.15</v>
      </c>
      <c r="J5478" s="22" t="n">
        <v>1.828017</v>
      </c>
      <c r="K5478" s="22" t="n">
        <v>0.336352</v>
      </c>
      <c r="O5478" s="23"/>
    </row>
    <row r="5479" customFormat="false" ht="15" hidden="false" customHeight="false" outlineLevel="0" collapsed="false">
      <c r="A5479" s="22" t="s">
        <v>2324</v>
      </c>
      <c r="B5479" s="22" t="n">
        <v>125</v>
      </c>
      <c r="C5479" s="22" t="n">
        <v>219</v>
      </c>
      <c r="D5479" s="22" t="n">
        <v>58</v>
      </c>
      <c r="E5479" s="22" t="n">
        <v>9</v>
      </c>
      <c r="F5479" s="22" t="n">
        <f aca="false">D5479/SUM(C5479:E5479)</f>
        <v>0.202797202797203</v>
      </c>
      <c r="G5479" s="22" t="n">
        <v>215.05</v>
      </c>
      <c r="H5479" s="22" t="n">
        <v>65.9</v>
      </c>
      <c r="I5479" s="22" t="n">
        <v>5.05</v>
      </c>
      <c r="J5479" s="22" t="n">
        <v>4.111993</v>
      </c>
      <c r="K5479" s="22" t="n">
        <v>0.065862</v>
      </c>
      <c r="O5479" s="23"/>
    </row>
    <row r="5480" customFormat="false" ht="15" hidden="false" customHeight="false" outlineLevel="0" collapsed="false">
      <c r="A5480" s="22" t="s">
        <v>3307</v>
      </c>
      <c r="B5480" s="22" t="n">
        <v>115</v>
      </c>
      <c r="C5480" s="22" t="n">
        <v>227</v>
      </c>
      <c r="D5480" s="22" t="n">
        <v>58</v>
      </c>
      <c r="E5480" s="22" t="n">
        <v>1</v>
      </c>
      <c r="F5480" s="22" t="n">
        <f aca="false">D5480/SUM(C5480:E5480)</f>
        <v>0.202797202797203</v>
      </c>
      <c r="G5480" s="22" t="n">
        <v>229.15</v>
      </c>
      <c r="H5480" s="22" t="n">
        <v>53.71</v>
      </c>
      <c r="I5480" s="22" t="n">
        <v>3.15</v>
      </c>
      <c r="J5480" s="22" t="n">
        <v>1.828017</v>
      </c>
      <c r="K5480" s="22" t="n">
        <v>0.336352</v>
      </c>
      <c r="O5480" s="23"/>
    </row>
    <row r="5481" customFormat="false" ht="15" hidden="false" customHeight="false" outlineLevel="0" collapsed="false">
      <c r="A5481" s="22" t="s">
        <v>3308</v>
      </c>
      <c r="B5481" s="22" t="n">
        <v>95</v>
      </c>
      <c r="C5481" s="22" t="n">
        <v>2</v>
      </c>
      <c r="D5481" s="22" t="n">
        <v>44</v>
      </c>
      <c r="E5481" s="22" t="n">
        <v>171</v>
      </c>
      <c r="F5481" s="22" t="n">
        <f aca="false">D5481/SUM(C5481:E5481)</f>
        <v>0.202764976958525</v>
      </c>
      <c r="G5481" s="22" t="n">
        <v>2.65</v>
      </c>
      <c r="H5481" s="22" t="n">
        <v>42.69</v>
      </c>
      <c r="I5481" s="22" t="n">
        <v>171.65</v>
      </c>
      <c r="J5481" s="22" t="n">
        <v>0.203939</v>
      </c>
      <c r="K5481" s="22" t="n">
        <v>1</v>
      </c>
      <c r="O5481" s="23"/>
    </row>
    <row r="5482" customFormat="false" ht="15" hidden="false" customHeight="false" outlineLevel="0" collapsed="false">
      <c r="A5482" s="22" t="s">
        <v>3309</v>
      </c>
      <c r="B5482" s="22" t="n">
        <v>60</v>
      </c>
      <c r="C5482" s="22" t="n">
        <v>135</v>
      </c>
      <c r="D5482" s="22" t="n">
        <v>35</v>
      </c>
      <c r="E5482" s="22" t="n">
        <v>3</v>
      </c>
      <c r="F5482" s="22" t="n">
        <f aca="false">D5482/SUM(C5482:E5482)</f>
        <v>0.202312138728324</v>
      </c>
      <c r="G5482" s="22" t="n">
        <v>134.43</v>
      </c>
      <c r="H5482" s="22" t="n">
        <v>36.14</v>
      </c>
      <c r="I5482" s="22" t="n">
        <v>2.43</v>
      </c>
      <c r="J5482" s="22" t="n">
        <v>0.172613</v>
      </c>
      <c r="K5482" s="22" t="n">
        <v>0.711298</v>
      </c>
      <c r="O5482" s="23"/>
    </row>
    <row r="5483" customFormat="false" ht="15" hidden="false" customHeight="false" outlineLevel="0" collapsed="false">
      <c r="A5483" s="22" t="s">
        <v>1783</v>
      </c>
      <c r="B5483" s="22" t="n">
        <v>116</v>
      </c>
      <c r="C5483" s="22" t="n">
        <v>205</v>
      </c>
      <c r="D5483" s="22" t="n">
        <v>53</v>
      </c>
      <c r="E5483" s="22" t="n">
        <v>4</v>
      </c>
      <c r="F5483" s="22" t="n">
        <f aca="false">D5483/SUM(C5483:E5483)</f>
        <v>0.202290076335878</v>
      </c>
      <c r="G5483" s="22" t="n">
        <v>204.55</v>
      </c>
      <c r="H5483" s="22" t="n">
        <v>53.9</v>
      </c>
      <c r="I5483" s="22" t="n">
        <v>3.55</v>
      </c>
      <c r="J5483" s="22" t="n">
        <v>0.072865</v>
      </c>
      <c r="K5483" s="22" t="n">
        <v>0.762631</v>
      </c>
      <c r="O5483" s="23"/>
    </row>
    <row r="5484" customFormat="false" ht="15" hidden="false" customHeight="false" outlineLevel="0" collapsed="false">
      <c r="A5484" s="22" t="s">
        <v>3310</v>
      </c>
      <c r="B5484" s="22" t="n">
        <v>19</v>
      </c>
      <c r="C5484" s="22" t="n">
        <v>5</v>
      </c>
      <c r="D5484" s="22" t="n">
        <v>56</v>
      </c>
      <c r="E5484" s="22" t="n">
        <v>216</v>
      </c>
      <c r="F5484" s="22" t="n">
        <f aca="false">D5484/SUM(C5484:E5484)</f>
        <v>0.202166064981949</v>
      </c>
      <c r="G5484" s="22" t="n">
        <v>3.93</v>
      </c>
      <c r="H5484" s="22" t="n">
        <v>58.14</v>
      </c>
      <c r="I5484" s="22" t="n">
        <v>214.93</v>
      </c>
      <c r="J5484" s="22" t="n">
        <v>0.374331</v>
      </c>
      <c r="K5484" s="22" t="n">
        <v>0.562681</v>
      </c>
      <c r="O5484" s="23"/>
    </row>
    <row r="5485" customFormat="false" ht="15" hidden="false" customHeight="false" outlineLevel="0" collapsed="false">
      <c r="A5485" s="22" t="s">
        <v>3311</v>
      </c>
      <c r="B5485" s="22" t="n">
        <v>56</v>
      </c>
      <c r="C5485" s="22" t="n">
        <v>221</v>
      </c>
      <c r="D5485" s="22" t="n">
        <v>57</v>
      </c>
      <c r="E5485" s="22" t="n">
        <v>4</v>
      </c>
      <c r="F5485" s="22" t="n">
        <f aca="false">D5485/SUM(C5485:E5485)</f>
        <v>0.202127659574468</v>
      </c>
      <c r="G5485" s="22" t="n">
        <v>220.75</v>
      </c>
      <c r="H5485" s="22" t="n">
        <v>57.51</v>
      </c>
      <c r="I5485" s="22" t="n">
        <v>3.75</v>
      </c>
      <c r="J5485" s="22" t="n">
        <v>0.022079</v>
      </c>
      <c r="K5485" s="22" t="n">
        <v>0.773472</v>
      </c>
      <c r="O5485" s="23"/>
    </row>
    <row r="5486" customFormat="false" ht="15" hidden="false" customHeight="false" outlineLevel="0" collapsed="false">
      <c r="A5486" s="22" t="s">
        <v>3312</v>
      </c>
      <c r="B5486" s="22" t="n">
        <v>28</v>
      </c>
      <c r="C5486" s="22" t="n">
        <v>221</v>
      </c>
      <c r="D5486" s="22" t="n">
        <v>57</v>
      </c>
      <c r="E5486" s="22" t="n">
        <v>4</v>
      </c>
      <c r="F5486" s="22" t="n">
        <f aca="false">D5486/SUM(C5486:E5486)</f>
        <v>0.202127659574468</v>
      </c>
      <c r="G5486" s="22" t="n">
        <v>220.75</v>
      </c>
      <c r="H5486" s="22" t="n">
        <v>57.51</v>
      </c>
      <c r="I5486" s="22" t="n">
        <v>3.75</v>
      </c>
      <c r="J5486" s="22" t="n">
        <v>0.022079</v>
      </c>
      <c r="K5486" s="22" t="n">
        <v>0.773472</v>
      </c>
      <c r="O5486" s="23"/>
    </row>
    <row r="5487" customFormat="false" ht="15" hidden="false" customHeight="false" outlineLevel="0" collapsed="false">
      <c r="A5487" s="22" t="s">
        <v>3313</v>
      </c>
      <c r="B5487" s="22" t="n">
        <v>117</v>
      </c>
      <c r="C5487" s="22" t="n">
        <v>160</v>
      </c>
      <c r="D5487" s="22" t="n">
        <v>41</v>
      </c>
      <c r="E5487" s="22" t="n">
        <v>2</v>
      </c>
      <c r="F5487" s="22" t="n">
        <f aca="false">D5487/SUM(C5487:E5487)</f>
        <v>0.201970443349754</v>
      </c>
      <c r="G5487" s="22" t="n">
        <v>160.49</v>
      </c>
      <c r="H5487" s="22" t="n">
        <v>40.01</v>
      </c>
      <c r="I5487" s="22" t="n">
        <v>2.49</v>
      </c>
      <c r="J5487" s="22" t="n">
        <v>0.123693</v>
      </c>
      <c r="K5487" s="22" t="n">
        <v>1</v>
      </c>
      <c r="O5487" s="23"/>
    </row>
    <row r="5488" customFormat="false" ht="15" hidden="false" customHeight="false" outlineLevel="0" collapsed="false">
      <c r="A5488" s="22" t="s">
        <v>3314</v>
      </c>
      <c r="B5488" s="22" t="n">
        <v>71</v>
      </c>
      <c r="C5488" s="22" t="n">
        <v>174</v>
      </c>
      <c r="D5488" s="22" t="n">
        <v>45</v>
      </c>
      <c r="E5488" s="22" t="n">
        <v>4</v>
      </c>
      <c r="F5488" s="22" t="n">
        <f aca="false">D5488/SUM(C5488:E5488)</f>
        <v>0.201793721973094</v>
      </c>
      <c r="G5488" s="22" t="n">
        <v>173.15</v>
      </c>
      <c r="H5488" s="22" t="n">
        <v>46.7</v>
      </c>
      <c r="I5488" s="22" t="n">
        <v>3.15</v>
      </c>
      <c r="J5488" s="22" t="n">
        <v>0.296109</v>
      </c>
      <c r="K5488" s="22" t="n">
        <v>0.524965</v>
      </c>
      <c r="O5488" s="23"/>
    </row>
    <row r="5489" customFormat="false" ht="15" hidden="false" customHeight="false" outlineLevel="0" collapsed="false">
      <c r="A5489" s="22" t="s">
        <v>3315</v>
      </c>
      <c r="B5489" s="22" t="n">
        <v>52</v>
      </c>
      <c r="C5489" s="22" t="n">
        <v>202</v>
      </c>
      <c r="D5489" s="22" t="n">
        <v>52</v>
      </c>
      <c r="E5489" s="22" t="n">
        <v>4</v>
      </c>
      <c r="F5489" s="22" t="n">
        <f aca="false">D5489/SUM(C5489:E5489)</f>
        <v>0.201550387596899</v>
      </c>
      <c r="G5489" s="22" t="n">
        <v>201.49</v>
      </c>
      <c r="H5489" s="22" t="n">
        <v>53.02</v>
      </c>
      <c r="I5489" s="22" t="n">
        <v>3.49</v>
      </c>
      <c r="J5489" s="22" t="n">
        <v>0.096085</v>
      </c>
      <c r="K5489" s="22" t="n">
        <v>0.759704</v>
      </c>
      <c r="O5489" s="23"/>
    </row>
    <row r="5490" customFormat="false" ht="15" hidden="false" customHeight="false" outlineLevel="0" collapsed="false">
      <c r="A5490" s="22" t="s">
        <v>3316</v>
      </c>
      <c r="B5490" s="22" t="n">
        <v>36</v>
      </c>
      <c r="C5490" s="22" t="n">
        <v>214</v>
      </c>
      <c r="D5490" s="22" t="n">
        <v>54</v>
      </c>
      <c r="E5490" s="22" t="n">
        <v>0</v>
      </c>
      <c r="F5490" s="22" t="n">
        <f aca="false">D5490/SUM(C5490:E5490)</f>
        <v>0.201492537313433</v>
      </c>
      <c r="G5490" s="22" t="n">
        <v>216.72</v>
      </c>
      <c r="H5490" s="22" t="n">
        <v>48.56</v>
      </c>
      <c r="I5490" s="22" t="n">
        <v>2.72</v>
      </c>
      <c r="J5490" s="22" t="n">
        <v>3.363785</v>
      </c>
      <c r="K5490" s="22" t="n">
        <v>0.087639</v>
      </c>
      <c r="O5490" s="23"/>
    </row>
    <row r="5491" customFormat="false" ht="15" hidden="false" customHeight="false" outlineLevel="0" collapsed="false">
      <c r="A5491" s="22" t="s">
        <v>3317</v>
      </c>
      <c r="B5491" s="22" t="n">
        <v>19</v>
      </c>
      <c r="C5491" s="22" t="n">
        <v>2</v>
      </c>
      <c r="D5491" s="22" t="n">
        <v>54</v>
      </c>
      <c r="E5491" s="22" t="n">
        <v>212</v>
      </c>
      <c r="F5491" s="22" t="n">
        <f aca="false">D5491/SUM(C5491:E5491)</f>
        <v>0.201492537313433</v>
      </c>
      <c r="G5491" s="22" t="n">
        <v>3.14</v>
      </c>
      <c r="H5491" s="22" t="n">
        <v>51.72</v>
      </c>
      <c r="I5491" s="22" t="n">
        <v>213.14</v>
      </c>
      <c r="J5491" s="22" t="n">
        <v>0.518971</v>
      </c>
      <c r="K5491" s="22" t="n">
        <v>0.750383</v>
      </c>
      <c r="O5491" s="23"/>
    </row>
    <row r="5492" customFormat="false" ht="15" hidden="false" customHeight="false" outlineLevel="0" collapsed="false">
      <c r="A5492" s="22" t="s">
        <v>3318</v>
      </c>
      <c r="B5492" s="22" t="n">
        <v>11</v>
      </c>
      <c r="C5492" s="22" t="n">
        <v>2</v>
      </c>
      <c r="D5492" s="22" t="n">
        <v>55</v>
      </c>
      <c r="E5492" s="22" t="n">
        <v>216</v>
      </c>
      <c r="F5492" s="22" t="n">
        <f aca="false">D5492/SUM(C5492:E5492)</f>
        <v>0.201465201465201</v>
      </c>
      <c r="G5492" s="22" t="n">
        <v>3.19</v>
      </c>
      <c r="H5492" s="22" t="n">
        <v>52.62</v>
      </c>
      <c r="I5492" s="22" t="n">
        <v>217.19</v>
      </c>
      <c r="J5492" s="22" t="n">
        <v>0.556264</v>
      </c>
      <c r="K5492" s="22" t="n">
        <v>0.751414</v>
      </c>
      <c r="O5492" s="23"/>
    </row>
    <row r="5493" customFormat="false" ht="15" hidden="false" customHeight="false" outlineLevel="0" collapsed="false">
      <c r="A5493" s="22" t="s">
        <v>3319</v>
      </c>
      <c r="B5493" s="22" t="n">
        <v>46</v>
      </c>
      <c r="C5493" s="22" t="n">
        <v>132</v>
      </c>
      <c r="D5493" s="22" t="n">
        <v>34</v>
      </c>
      <c r="E5493" s="22" t="n">
        <v>3</v>
      </c>
      <c r="F5493" s="22" t="n">
        <f aca="false">D5493/SUM(C5493:E5493)</f>
        <v>0.201183431952663</v>
      </c>
      <c r="G5493" s="22" t="n">
        <v>131.37</v>
      </c>
      <c r="H5493" s="22" t="n">
        <v>35.27</v>
      </c>
      <c r="I5493" s="22" t="n">
        <v>2.37</v>
      </c>
      <c r="J5493" s="22" t="n">
        <v>0.217882</v>
      </c>
      <c r="K5493" s="22" t="n">
        <v>0.707198</v>
      </c>
      <c r="O5493" s="23"/>
    </row>
    <row r="5494" customFormat="false" ht="15" hidden="false" customHeight="false" outlineLevel="0" collapsed="false">
      <c r="A5494" s="22" t="s">
        <v>3320</v>
      </c>
      <c r="B5494" s="22" t="n">
        <v>114</v>
      </c>
      <c r="C5494" s="22" t="n">
        <v>1</v>
      </c>
      <c r="D5494" s="22" t="n">
        <v>47</v>
      </c>
      <c r="E5494" s="22" t="n">
        <v>186</v>
      </c>
      <c r="F5494" s="22" t="n">
        <f aca="false">D5494/SUM(C5494:E5494)</f>
        <v>0.200854700854701</v>
      </c>
      <c r="G5494" s="22" t="n">
        <v>2.57</v>
      </c>
      <c r="H5494" s="22" t="n">
        <v>43.87</v>
      </c>
      <c r="I5494" s="22" t="n">
        <v>187.57</v>
      </c>
      <c r="J5494" s="22" t="n">
        <v>1.191437</v>
      </c>
      <c r="K5494" s="22" t="n">
        <v>0.483338</v>
      </c>
      <c r="O5494" s="23"/>
    </row>
    <row r="5495" customFormat="false" ht="15" hidden="false" customHeight="false" outlineLevel="0" collapsed="false">
      <c r="A5495" s="22" t="s">
        <v>2620</v>
      </c>
      <c r="B5495" s="22" t="n">
        <v>12</v>
      </c>
      <c r="C5495" s="22" t="n">
        <v>20</v>
      </c>
      <c r="D5495" s="22" t="n">
        <v>53</v>
      </c>
      <c r="E5495" s="22" t="n">
        <v>191</v>
      </c>
      <c r="F5495" s="22" t="n">
        <f aca="false">D5495/SUM(C5495:E5495)</f>
        <v>0.200757575757576</v>
      </c>
      <c r="G5495" s="22" t="n">
        <v>8.19</v>
      </c>
      <c r="H5495" s="22" t="n">
        <v>76.62</v>
      </c>
      <c r="I5495" s="22" t="n">
        <v>179.19</v>
      </c>
      <c r="J5495" s="22" t="n">
        <v>25.087771</v>
      </c>
      <c r="K5495" s="22" t="n">
        <v>4E-006</v>
      </c>
      <c r="O5495" s="23"/>
    </row>
    <row r="5496" customFormat="false" ht="15" hidden="false" customHeight="false" outlineLevel="0" collapsed="false">
      <c r="A5496" s="22" t="s">
        <v>3321</v>
      </c>
      <c r="B5496" s="22" t="n">
        <v>116</v>
      </c>
      <c r="C5496" s="22" t="n">
        <v>220</v>
      </c>
      <c r="D5496" s="22" t="n">
        <v>56</v>
      </c>
      <c r="E5496" s="22" t="n">
        <v>3</v>
      </c>
      <c r="F5496" s="22" t="n">
        <f aca="false">D5496/SUM(C5496:E5496)</f>
        <v>0.200716845878136</v>
      </c>
      <c r="G5496" s="22" t="n">
        <v>220.44</v>
      </c>
      <c r="H5496" s="22" t="n">
        <v>55.11</v>
      </c>
      <c r="I5496" s="22" t="n">
        <v>3.44</v>
      </c>
      <c r="J5496" s="22" t="n">
        <v>0.072581</v>
      </c>
      <c r="K5496" s="22" t="n">
        <v>1</v>
      </c>
      <c r="O5496" s="23"/>
    </row>
    <row r="5497" customFormat="false" ht="15" hidden="false" customHeight="false" outlineLevel="0" collapsed="false">
      <c r="A5497" s="22" t="s">
        <v>3321</v>
      </c>
      <c r="B5497" s="22" t="n">
        <v>117</v>
      </c>
      <c r="C5497" s="22" t="n">
        <v>220</v>
      </c>
      <c r="D5497" s="22" t="n">
        <v>56</v>
      </c>
      <c r="E5497" s="22" t="n">
        <v>3</v>
      </c>
      <c r="F5497" s="22" t="n">
        <f aca="false">D5497/SUM(C5497:E5497)</f>
        <v>0.200716845878136</v>
      </c>
      <c r="G5497" s="22" t="n">
        <v>220.44</v>
      </c>
      <c r="H5497" s="22" t="n">
        <v>55.11</v>
      </c>
      <c r="I5497" s="22" t="n">
        <v>3.44</v>
      </c>
      <c r="J5497" s="22" t="n">
        <v>0.072581</v>
      </c>
      <c r="K5497" s="22" t="n">
        <v>1</v>
      </c>
      <c r="O5497" s="23"/>
    </row>
    <row r="5498" customFormat="false" ht="15" hidden="false" customHeight="false" outlineLevel="0" collapsed="false">
      <c r="A5498" s="22" t="s">
        <v>3084</v>
      </c>
      <c r="B5498" s="22" t="n">
        <v>85</v>
      </c>
      <c r="C5498" s="22" t="n">
        <v>221</v>
      </c>
      <c r="D5498" s="22" t="n">
        <v>56</v>
      </c>
      <c r="E5498" s="22" t="n">
        <v>2</v>
      </c>
      <c r="F5498" s="22" t="n">
        <f aca="false">D5498/SUM(C5498:E5498)</f>
        <v>0.200716845878136</v>
      </c>
      <c r="G5498" s="22" t="n">
        <v>222.23</v>
      </c>
      <c r="H5498" s="22" t="n">
        <v>53.55</v>
      </c>
      <c r="I5498" s="22" t="n">
        <v>3.23</v>
      </c>
      <c r="J5498" s="22" t="n">
        <v>0.584811</v>
      </c>
      <c r="K5498" s="22" t="n">
        <v>0.752458</v>
      </c>
      <c r="O5498" s="23"/>
    </row>
    <row r="5499" customFormat="false" ht="15" hidden="false" customHeight="false" outlineLevel="0" collapsed="false">
      <c r="A5499" s="22" t="s">
        <v>3322</v>
      </c>
      <c r="B5499" s="22" t="n">
        <v>57</v>
      </c>
      <c r="C5499" s="22" t="n">
        <v>219</v>
      </c>
      <c r="D5499" s="22" t="n">
        <v>57</v>
      </c>
      <c r="E5499" s="22" t="n">
        <v>8</v>
      </c>
      <c r="F5499" s="22" t="n">
        <f aca="false">D5499/SUM(C5499:E5499)</f>
        <v>0.200704225352113</v>
      </c>
      <c r="G5499" s="22" t="n">
        <v>215.69</v>
      </c>
      <c r="H5499" s="22" t="n">
        <v>63.62</v>
      </c>
      <c r="I5499" s="22" t="n">
        <v>4.69</v>
      </c>
      <c r="J5499" s="22" t="n">
        <v>3.073314</v>
      </c>
      <c r="K5499" s="22" t="n">
        <v>0.10468</v>
      </c>
      <c r="O5499" s="23"/>
    </row>
    <row r="5500" customFormat="false" ht="15" hidden="false" customHeight="false" outlineLevel="0" collapsed="false">
      <c r="A5500" s="22" t="s">
        <v>3296</v>
      </c>
      <c r="B5500" s="22" t="n">
        <v>100</v>
      </c>
      <c r="C5500" s="22" t="n">
        <v>3</v>
      </c>
      <c r="D5500" s="22" t="n">
        <v>57</v>
      </c>
      <c r="E5500" s="22" t="n">
        <v>224</v>
      </c>
      <c r="F5500" s="22" t="n">
        <f aca="false">D5500/SUM(C5500:E5500)</f>
        <v>0.200704225352113</v>
      </c>
      <c r="G5500" s="22" t="n">
        <v>3.49</v>
      </c>
      <c r="H5500" s="22" t="n">
        <v>56.01</v>
      </c>
      <c r="I5500" s="22" t="n">
        <v>224.49</v>
      </c>
      <c r="J5500" s="22" t="n">
        <v>0.088304</v>
      </c>
      <c r="K5500" s="22" t="n">
        <v>1</v>
      </c>
      <c r="O5500" s="23"/>
    </row>
    <row r="5501" customFormat="false" ht="15" hidden="false" customHeight="false" outlineLevel="0" collapsed="false">
      <c r="A5501" s="22" t="s">
        <v>3323</v>
      </c>
      <c r="B5501" s="22" t="n">
        <v>46</v>
      </c>
      <c r="C5501" s="22" t="n">
        <v>221</v>
      </c>
      <c r="D5501" s="22" t="n">
        <v>56</v>
      </c>
      <c r="E5501" s="22" t="n">
        <v>3</v>
      </c>
      <c r="F5501" s="22" t="n">
        <f aca="false">D5501/SUM(C5501:E5501)</f>
        <v>0.2</v>
      </c>
      <c r="G5501" s="22" t="n">
        <v>221.43</v>
      </c>
      <c r="H5501" s="22" t="n">
        <v>55.14</v>
      </c>
      <c r="I5501" s="22" t="n">
        <v>3.43</v>
      </c>
      <c r="J5501" s="22" t="n">
        <v>0.068803</v>
      </c>
      <c r="K5501" s="22" t="n">
        <v>1</v>
      </c>
      <c r="O5501" s="23"/>
    </row>
    <row r="5502" customFormat="false" ht="15" hidden="false" customHeight="false" outlineLevel="0" collapsed="false">
      <c r="A5502" s="22" t="s">
        <v>3324</v>
      </c>
      <c r="B5502" s="22" t="n">
        <v>68</v>
      </c>
      <c r="C5502" s="22" t="n">
        <v>142</v>
      </c>
      <c r="D5502" s="22" t="n">
        <v>36</v>
      </c>
      <c r="E5502" s="22" t="n">
        <v>2</v>
      </c>
      <c r="F5502" s="22" t="n">
        <f aca="false">D5502/SUM(C5502:E5502)</f>
        <v>0.2</v>
      </c>
      <c r="G5502" s="22" t="n">
        <v>142.22</v>
      </c>
      <c r="H5502" s="22" t="n">
        <v>35.56</v>
      </c>
      <c r="I5502" s="22" t="n">
        <v>2.22</v>
      </c>
      <c r="J5502" s="22" t="n">
        <v>0.028125</v>
      </c>
      <c r="K5502" s="22" t="n">
        <v>1</v>
      </c>
      <c r="O5502" s="23"/>
    </row>
    <row r="5503" customFormat="false" ht="15" hidden="false" customHeight="false" outlineLevel="0" collapsed="false">
      <c r="A5503" s="22" t="s">
        <v>3325</v>
      </c>
      <c r="B5503" s="22" t="n">
        <v>7</v>
      </c>
      <c r="C5503" s="22" t="n">
        <v>214</v>
      </c>
      <c r="D5503" s="22" t="n">
        <v>54</v>
      </c>
      <c r="E5503" s="22" t="n">
        <v>2</v>
      </c>
      <c r="F5503" s="22" t="n">
        <f aca="false">D5503/SUM(C5503:E5503)</f>
        <v>0.2</v>
      </c>
      <c r="G5503" s="22" t="n">
        <v>215.11</v>
      </c>
      <c r="H5503" s="22" t="n">
        <v>51.77</v>
      </c>
      <c r="I5503" s="22" t="n">
        <v>3.11</v>
      </c>
      <c r="J5503" s="22" t="n">
        <v>0.500803</v>
      </c>
      <c r="K5503" s="22" t="n">
        <v>0.750214</v>
      </c>
      <c r="O5503" s="23"/>
    </row>
    <row r="5504" customFormat="false" ht="15" hidden="false" customHeight="false" outlineLevel="0" collapsed="false">
      <c r="A5504" s="22" t="s">
        <v>1927</v>
      </c>
      <c r="B5504" s="22" t="n">
        <v>77</v>
      </c>
      <c r="C5504" s="22" t="n">
        <v>216</v>
      </c>
      <c r="D5504" s="22" t="n">
        <v>54</v>
      </c>
      <c r="E5504" s="22" t="n">
        <v>0</v>
      </c>
      <c r="F5504" s="22" t="n">
        <f aca="false">D5504/SUM(C5504:E5504)</f>
        <v>0.2</v>
      </c>
      <c r="G5504" s="22" t="n">
        <v>218.7</v>
      </c>
      <c r="H5504" s="22" t="n">
        <v>48.6</v>
      </c>
      <c r="I5504" s="22" t="n">
        <v>2.7</v>
      </c>
      <c r="J5504" s="22" t="n">
        <v>3.333333</v>
      </c>
      <c r="K5504" s="22" t="n">
        <v>0.087717</v>
      </c>
      <c r="O5504" s="23"/>
    </row>
    <row r="5505" customFormat="false" ht="15" hidden="false" customHeight="false" outlineLevel="0" collapsed="false">
      <c r="A5505" s="22" t="s">
        <v>1927</v>
      </c>
      <c r="B5505" s="22" t="n">
        <v>81</v>
      </c>
      <c r="C5505" s="22" t="n">
        <v>216</v>
      </c>
      <c r="D5505" s="22" t="n">
        <v>54</v>
      </c>
      <c r="E5505" s="22" t="n">
        <v>0</v>
      </c>
      <c r="F5505" s="22" t="n">
        <f aca="false">D5505/SUM(C5505:E5505)</f>
        <v>0.2</v>
      </c>
      <c r="G5505" s="22" t="n">
        <v>218.7</v>
      </c>
      <c r="H5505" s="22" t="n">
        <v>48.6</v>
      </c>
      <c r="I5505" s="22" t="n">
        <v>2.7</v>
      </c>
      <c r="J5505" s="22" t="n">
        <v>3.333333</v>
      </c>
      <c r="K5505" s="22" t="n">
        <v>0.087717</v>
      </c>
      <c r="O5505" s="23"/>
    </row>
    <row r="5506" customFormat="false" ht="15" hidden="false" customHeight="false" outlineLevel="0" collapsed="false">
      <c r="A5506" s="22" t="s">
        <v>1927</v>
      </c>
      <c r="B5506" s="22" t="n">
        <v>82</v>
      </c>
      <c r="C5506" s="22" t="n">
        <v>216</v>
      </c>
      <c r="D5506" s="22" t="n">
        <v>54</v>
      </c>
      <c r="E5506" s="22" t="n">
        <v>0</v>
      </c>
      <c r="F5506" s="22" t="n">
        <f aca="false">D5506/SUM(C5506:E5506)</f>
        <v>0.2</v>
      </c>
      <c r="G5506" s="22" t="n">
        <v>218.7</v>
      </c>
      <c r="H5506" s="22" t="n">
        <v>48.6</v>
      </c>
      <c r="I5506" s="22" t="n">
        <v>2.7</v>
      </c>
      <c r="J5506" s="22" t="n">
        <v>3.333333</v>
      </c>
      <c r="K5506" s="22" t="n">
        <v>0.087717</v>
      </c>
      <c r="O5506" s="23"/>
    </row>
    <row r="5507" customFormat="false" ht="15" hidden="false" customHeight="false" outlineLevel="0" collapsed="false">
      <c r="A5507" s="22" t="s">
        <v>3326</v>
      </c>
      <c r="B5507" s="22" t="n">
        <v>7</v>
      </c>
      <c r="C5507" s="22" t="n">
        <v>1</v>
      </c>
      <c r="D5507" s="22" t="n">
        <v>57</v>
      </c>
      <c r="E5507" s="22" t="n">
        <v>227</v>
      </c>
      <c r="F5507" s="22" t="n">
        <f aca="false">D5507/SUM(C5507:E5507)</f>
        <v>0.2</v>
      </c>
      <c r="G5507" s="22" t="n">
        <v>3.05</v>
      </c>
      <c r="H5507" s="22" t="n">
        <v>52.89</v>
      </c>
      <c r="I5507" s="22" t="n">
        <v>229.05</v>
      </c>
      <c r="J5507" s="22" t="n">
        <v>1.718311</v>
      </c>
      <c r="K5507" s="22" t="n">
        <v>0.332832</v>
      </c>
      <c r="O5507" s="23"/>
    </row>
    <row r="5508" customFormat="false" ht="15" hidden="false" customHeight="false" outlineLevel="0" collapsed="false">
      <c r="A5508" s="22" t="s">
        <v>3327</v>
      </c>
      <c r="B5508" s="22" t="n">
        <v>71</v>
      </c>
      <c r="C5508" s="22" t="n">
        <v>186</v>
      </c>
      <c r="D5508" s="22" t="n">
        <v>47</v>
      </c>
      <c r="E5508" s="22" t="n">
        <v>2</v>
      </c>
      <c r="F5508" s="22" t="n">
        <f aca="false">D5508/SUM(C5508:E5508)</f>
        <v>0.2</v>
      </c>
      <c r="G5508" s="22" t="n">
        <v>186.77</v>
      </c>
      <c r="H5508" s="22" t="n">
        <v>45.47</v>
      </c>
      <c r="I5508" s="22" t="n">
        <v>2.77</v>
      </c>
      <c r="J5508" s="22" t="n">
        <v>0.267528</v>
      </c>
      <c r="K5508" s="22" t="n">
        <v>1</v>
      </c>
      <c r="O5508" s="23"/>
    </row>
    <row r="5509" customFormat="false" ht="15" hidden="false" customHeight="false" outlineLevel="0" collapsed="false">
      <c r="A5509" s="22" t="s">
        <v>2596</v>
      </c>
      <c r="B5509" s="22" t="n">
        <v>75</v>
      </c>
      <c r="C5509" s="22" t="n">
        <v>220</v>
      </c>
      <c r="D5509" s="22" t="n">
        <v>56</v>
      </c>
      <c r="E5509" s="22" t="n">
        <v>4</v>
      </c>
      <c r="F5509" s="22" t="n">
        <f aca="false">D5509/SUM(C5509:E5509)</f>
        <v>0.2</v>
      </c>
      <c r="G5509" s="22" t="n">
        <v>219.66</v>
      </c>
      <c r="H5509" s="22" t="n">
        <v>56.69</v>
      </c>
      <c r="I5509" s="22" t="n">
        <v>3.66</v>
      </c>
      <c r="J5509" s="22" t="n">
        <v>0.040973</v>
      </c>
      <c r="K5509" s="22" t="n">
        <v>0.768635</v>
      </c>
      <c r="O5509" s="23"/>
    </row>
    <row r="5510" customFormat="false" ht="15" hidden="false" customHeight="false" outlineLevel="0" collapsed="false">
      <c r="A5510" s="22" t="s">
        <v>2527</v>
      </c>
      <c r="B5510" s="22" t="n">
        <v>78</v>
      </c>
      <c r="C5510" s="22" t="n">
        <v>120</v>
      </c>
      <c r="D5510" s="22" t="n">
        <v>31</v>
      </c>
      <c r="E5510" s="22" t="n">
        <v>4</v>
      </c>
      <c r="F5510" s="22" t="n">
        <f aca="false">D5510/SUM(C5510:E5510)</f>
        <v>0.2</v>
      </c>
      <c r="G5510" s="22" t="n">
        <v>118.45</v>
      </c>
      <c r="H5510" s="22" t="n">
        <v>34.09</v>
      </c>
      <c r="I5510" s="22" t="n">
        <v>2.45</v>
      </c>
      <c r="J5510" s="22" t="n">
        <v>1.276148</v>
      </c>
      <c r="K5510" s="22" t="n">
        <v>0.265477</v>
      </c>
      <c r="O5510" s="23"/>
    </row>
    <row r="5511" customFormat="false" ht="15" hidden="false" customHeight="false" outlineLevel="0" collapsed="false">
      <c r="A5511" s="22" t="s">
        <v>112</v>
      </c>
      <c r="B5511" s="22" t="n">
        <v>18</v>
      </c>
      <c r="C5511" s="22" t="n">
        <v>0</v>
      </c>
      <c r="D5511" s="22" t="n">
        <v>33</v>
      </c>
      <c r="E5511" s="22" t="n">
        <v>132</v>
      </c>
      <c r="F5511" s="22" t="n">
        <f aca="false">D5511/SUM(C5511:E5511)</f>
        <v>0.2</v>
      </c>
      <c r="G5511" s="22" t="n">
        <v>1.65</v>
      </c>
      <c r="H5511" s="22" t="n">
        <v>29.7</v>
      </c>
      <c r="I5511" s="22" t="n">
        <v>133.65</v>
      </c>
      <c r="J5511" s="22" t="n">
        <v>2.037037</v>
      </c>
      <c r="K5511" s="22" t="n">
        <v>0.373816</v>
      </c>
      <c r="O5511" s="23"/>
    </row>
    <row r="5512" customFormat="false" ht="15" hidden="false" customHeight="false" outlineLevel="0" collapsed="false">
      <c r="A5512" s="22" t="s">
        <v>3328</v>
      </c>
      <c r="B5512" s="22" t="n">
        <v>115</v>
      </c>
      <c r="C5512" s="22" t="n">
        <v>164</v>
      </c>
      <c r="D5512" s="22" t="n">
        <v>46</v>
      </c>
      <c r="E5512" s="22" t="n">
        <v>20</v>
      </c>
      <c r="F5512" s="22" t="n">
        <f aca="false">D5512/SUM(C5512:E5512)</f>
        <v>0.2</v>
      </c>
      <c r="G5512" s="22" t="n">
        <v>152.04</v>
      </c>
      <c r="H5512" s="22" t="n">
        <v>69.92</v>
      </c>
      <c r="I5512" s="22" t="n">
        <v>8.04</v>
      </c>
      <c r="J5512" s="22" t="n">
        <v>26.920858</v>
      </c>
      <c r="K5512" s="22" t="n">
        <v>2E-006</v>
      </c>
      <c r="O5512" s="23"/>
    </row>
    <row r="5513" customFormat="false" ht="15" hidden="false" customHeight="false" outlineLevel="0" collapsed="false">
      <c r="A5513" s="22" t="s">
        <v>3329</v>
      </c>
      <c r="B5513" s="22" t="n">
        <v>57</v>
      </c>
      <c r="C5513" s="22" t="n">
        <v>95</v>
      </c>
      <c r="D5513" s="22" t="n">
        <v>37</v>
      </c>
      <c r="E5513" s="22" t="n">
        <v>53</v>
      </c>
      <c r="F5513" s="22" t="n">
        <f aca="false">D5513/SUM(C5513:E5513)</f>
        <v>0.2</v>
      </c>
      <c r="G5513" s="22" t="n">
        <v>69.63</v>
      </c>
      <c r="H5513" s="22" t="n">
        <v>87.73</v>
      </c>
      <c r="I5513" s="22" t="n">
        <v>27.63</v>
      </c>
      <c r="J5513" s="22" t="n">
        <v>61.861829</v>
      </c>
      <c r="K5513" s="22" t="n">
        <v>0</v>
      </c>
      <c r="O5513" s="23"/>
    </row>
    <row r="5514" customFormat="false" ht="15" hidden="false" customHeight="false" outlineLevel="0" collapsed="false">
      <c r="A5514" s="22" t="s">
        <v>3330</v>
      </c>
      <c r="B5514" s="22" t="n">
        <v>27</v>
      </c>
      <c r="C5514" s="22" t="n">
        <v>210</v>
      </c>
      <c r="D5514" s="22" t="n">
        <v>53</v>
      </c>
      <c r="E5514" s="22" t="n">
        <v>2</v>
      </c>
      <c r="F5514" s="22" t="n">
        <f aca="false">D5514/SUM(C5514:E5514)</f>
        <v>0.2</v>
      </c>
      <c r="G5514" s="22" t="n">
        <v>211.07</v>
      </c>
      <c r="H5514" s="22" t="n">
        <v>50.87</v>
      </c>
      <c r="I5514" s="22" t="n">
        <v>3.07</v>
      </c>
      <c r="J5514" s="22" t="n">
        <v>0.464688</v>
      </c>
      <c r="K5514" s="22" t="n">
        <v>0.749519</v>
      </c>
      <c r="O5514" s="23"/>
    </row>
    <row r="5515" customFormat="false" ht="15" hidden="false" customHeight="false" outlineLevel="0" collapsed="false">
      <c r="A5515" s="22" t="s">
        <v>3331</v>
      </c>
      <c r="B5515" s="22" t="n">
        <v>33</v>
      </c>
      <c r="C5515" s="22" t="n">
        <v>227</v>
      </c>
      <c r="D5515" s="22" t="n">
        <v>57</v>
      </c>
      <c r="E5515" s="22" t="n">
        <v>2</v>
      </c>
      <c r="F5515" s="22" t="n">
        <f aca="false">D5515/SUM(C5515:E5515)</f>
        <v>0.199300699300699</v>
      </c>
      <c r="G5515" s="22" t="n">
        <v>228.25</v>
      </c>
      <c r="H5515" s="22" t="n">
        <v>54.49</v>
      </c>
      <c r="I5515" s="22" t="n">
        <v>3.25</v>
      </c>
      <c r="J5515" s="22" t="n">
        <v>0.604445</v>
      </c>
      <c r="K5515" s="22" t="n">
        <v>0.753395</v>
      </c>
      <c r="O5515" s="23"/>
    </row>
    <row r="5516" customFormat="false" ht="15" hidden="false" customHeight="false" outlineLevel="0" collapsed="false">
      <c r="A5516" s="22" t="s">
        <v>3332</v>
      </c>
      <c r="B5516" s="22" t="n">
        <v>104</v>
      </c>
      <c r="C5516" s="22" t="n">
        <v>226</v>
      </c>
      <c r="D5516" s="22" t="n">
        <v>57</v>
      </c>
      <c r="E5516" s="22" t="n">
        <v>3</v>
      </c>
      <c r="F5516" s="22" t="n">
        <f aca="false">D5516/SUM(C5516:E5516)</f>
        <v>0.199300699300699</v>
      </c>
      <c r="G5516" s="22" t="n">
        <v>226.47</v>
      </c>
      <c r="H5516" s="22" t="n">
        <v>56.06</v>
      </c>
      <c r="I5516" s="22" t="n">
        <v>3.47</v>
      </c>
      <c r="J5516" s="22" t="n">
        <v>0.080204</v>
      </c>
      <c r="K5516" s="22" t="n">
        <v>1</v>
      </c>
      <c r="O5516" s="23"/>
    </row>
    <row r="5517" customFormat="false" ht="15" hidden="false" customHeight="false" outlineLevel="0" collapsed="false">
      <c r="A5517" s="22" t="s">
        <v>3333</v>
      </c>
      <c r="B5517" s="22" t="n">
        <v>85</v>
      </c>
      <c r="C5517" s="22" t="n">
        <v>4</v>
      </c>
      <c r="D5517" s="22" t="n">
        <v>57</v>
      </c>
      <c r="E5517" s="22" t="n">
        <v>225</v>
      </c>
      <c r="F5517" s="22" t="n">
        <f aca="false">D5517/SUM(C5517:E5517)</f>
        <v>0.199300699300699</v>
      </c>
      <c r="G5517" s="22" t="n">
        <v>3.69</v>
      </c>
      <c r="H5517" s="22" t="n">
        <v>57.61</v>
      </c>
      <c r="I5517" s="22" t="n">
        <v>224.69</v>
      </c>
      <c r="J5517" s="22" t="n">
        <v>0.032444</v>
      </c>
      <c r="K5517" s="22" t="n">
        <v>0.770764</v>
      </c>
      <c r="O5517" s="23"/>
    </row>
    <row r="5518" customFormat="false" ht="15" hidden="false" customHeight="false" outlineLevel="0" collapsed="false">
      <c r="A5518" s="22" t="s">
        <v>3333</v>
      </c>
      <c r="B5518" s="22" t="n">
        <v>97</v>
      </c>
      <c r="C5518" s="22" t="n">
        <v>4</v>
      </c>
      <c r="D5518" s="22" t="n">
        <v>57</v>
      </c>
      <c r="E5518" s="22" t="n">
        <v>225</v>
      </c>
      <c r="F5518" s="22" t="n">
        <f aca="false">D5518/SUM(C5518:E5518)</f>
        <v>0.199300699300699</v>
      </c>
      <c r="G5518" s="22" t="n">
        <v>3.69</v>
      </c>
      <c r="H5518" s="22" t="n">
        <v>57.61</v>
      </c>
      <c r="I5518" s="22" t="n">
        <v>224.69</v>
      </c>
      <c r="J5518" s="22" t="n">
        <v>0.032444</v>
      </c>
      <c r="K5518" s="22" t="n">
        <v>0.770764</v>
      </c>
      <c r="O5518" s="23"/>
    </row>
    <row r="5519" customFormat="false" ht="15" hidden="false" customHeight="false" outlineLevel="0" collapsed="false">
      <c r="A5519" s="22" t="s">
        <v>3334</v>
      </c>
      <c r="B5519" s="22" t="n">
        <v>16</v>
      </c>
      <c r="C5519" s="22" t="n">
        <v>227</v>
      </c>
      <c r="D5519" s="22" t="n">
        <v>57</v>
      </c>
      <c r="E5519" s="22" t="n">
        <v>2</v>
      </c>
      <c r="F5519" s="22" t="n">
        <f aca="false">D5519/SUM(C5519:E5519)</f>
        <v>0.199300699300699</v>
      </c>
      <c r="G5519" s="22" t="n">
        <v>228.25</v>
      </c>
      <c r="H5519" s="22" t="n">
        <v>54.49</v>
      </c>
      <c r="I5519" s="22" t="n">
        <v>3.25</v>
      </c>
      <c r="J5519" s="22" t="n">
        <v>0.604445</v>
      </c>
      <c r="K5519" s="22" t="n">
        <v>0.753395</v>
      </c>
      <c r="O5519" s="23"/>
    </row>
    <row r="5520" customFormat="false" ht="15" hidden="false" customHeight="false" outlineLevel="0" collapsed="false">
      <c r="A5520" s="22" t="s">
        <v>3334</v>
      </c>
      <c r="B5520" s="22" t="n">
        <v>17</v>
      </c>
      <c r="C5520" s="22" t="n">
        <v>227</v>
      </c>
      <c r="D5520" s="22" t="n">
        <v>57</v>
      </c>
      <c r="E5520" s="22" t="n">
        <v>2</v>
      </c>
      <c r="F5520" s="22" t="n">
        <f aca="false">D5520/SUM(C5520:E5520)</f>
        <v>0.199300699300699</v>
      </c>
      <c r="G5520" s="22" t="n">
        <v>228.25</v>
      </c>
      <c r="H5520" s="22" t="n">
        <v>54.49</v>
      </c>
      <c r="I5520" s="22" t="n">
        <v>3.25</v>
      </c>
      <c r="J5520" s="22" t="n">
        <v>0.604445</v>
      </c>
      <c r="K5520" s="22" t="n">
        <v>0.753395</v>
      </c>
      <c r="O5520" s="23"/>
    </row>
    <row r="5521" customFormat="false" ht="15" hidden="false" customHeight="false" outlineLevel="0" collapsed="false">
      <c r="A5521" s="22" t="s">
        <v>3335</v>
      </c>
      <c r="B5521" s="22" t="n">
        <v>59</v>
      </c>
      <c r="C5521" s="22" t="n">
        <v>2</v>
      </c>
      <c r="D5521" s="22" t="n">
        <v>57</v>
      </c>
      <c r="E5521" s="22" t="n">
        <v>227</v>
      </c>
      <c r="F5521" s="22" t="n">
        <f aca="false">D5521/SUM(C5521:E5521)</f>
        <v>0.199300699300699</v>
      </c>
      <c r="G5521" s="22" t="n">
        <v>3.25</v>
      </c>
      <c r="H5521" s="22" t="n">
        <v>54.49</v>
      </c>
      <c r="I5521" s="22" t="n">
        <v>228.25</v>
      </c>
      <c r="J5521" s="22" t="n">
        <v>0.604445</v>
      </c>
      <c r="K5521" s="22" t="n">
        <v>0.753395</v>
      </c>
      <c r="O5521" s="23"/>
    </row>
    <row r="5522" customFormat="false" ht="15" hidden="false" customHeight="false" outlineLevel="0" collapsed="false">
      <c r="A5522" s="22" t="s">
        <v>3336</v>
      </c>
      <c r="B5522" s="22" t="n">
        <v>98</v>
      </c>
      <c r="C5522" s="22" t="n">
        <v>229</v>
      </c>
      <c r="D5522" s="22" t="n">
        <v>57</v>
      </c>
      <c r="E5522" s="22" t="n">
        <v>0</v>
      </c>
      <c r="F5522" s="22" t="n">
        <f aca="false">D5522/SUM(C5522:E5522)</f>
        <v>0.199300699300699</v>
      </c>
      <c r="G5522" s="22" t="n">
        <v>231.84</v>
      </c>
      <c r="H5522" s="22" t="n">
        <v>51.32</v>
      </c>
      <c r="I5522" s="22" t="n">
        <v>2.84</v>
      </c>
      <c r="J5522" s="22" t="n">
        <v>3.503493</v>
      </c>
      <c r="K5522" s="22" t="n">
        <v>0.090298</v>
      </c>
      <c r="O5522" s="23"/>
    </row>
    <row r="5523" customFormat="false" ht="15" hidden="false" customHeight="false" outlineLevel="0" collapsed="false">
      <c r="A5523" s="22" t="s">
        <v>3337</v>
      </c>
      <c r="B5523" s="22" t="n">
        <v>76</v>
      </c>
      <c r="C5523" s="22" t="n">
        <v>226</v>
      </c>
      <c r="D5523" s="22" t="n">
        <v>57</v>
      </c>
      <c r="E5523" s="22" t="n">
        <v>3</v>
      </c>
      <c r="F5523" s="22" t="n">
        <f aca="false">D5523/SUM(C5523:E5523)</f>
        <v>0.199300699300699</v>
      </c>
      <c r="G5523" s="22" t="n">
        <v>226.47</v>
      </c>
      <c r="H5523" s="22" t="n">
        <v>56.06</v>
      </c>
      <c r="I5523" s="22" t="n">
        <v>3.47</v>
      </c>
      <c r="J5523" s="22" t="n">
        <v>0.080204</v>
      </c>
      <c r="K5523" s="22" t="n">
        <v>1</v>
      </c>
      <c r="O5523" s="23"/>
    </row>
    <row r="5524" customFormat="false" ht="15" hidden="false" customHeight="false" outlineLevel="0" collapsed="false">
      <c r="A5524" s="22" t="s">
        <v>3338</v>
      </c>
      <c r="B5524" s="22" t="n">
        <v>37</v>
      </c>
      <c r="C5524" s="22" t="n">
        <v>222</v>
      </c>
      <c r="D5524" s="22" t="n">
        <v>56</v>
      </c>
      <c r="E5524" s="22" t="n">
        <v>3</v>
      </c>
      <c r="F5524" s="22" t="n">
        <f aca="false">D5524/SUM(C5524:E5524)</f>
        <v>0.199288256227758</v>
      </c>
      <c r="G5524" s="22" t="n">
        <v>222.42</v>
      </c>
      <c r="H5524" s="22" t="n">
        <v>55.16</v>
      </c>
      <c r="I5524" s="22" t="n">
        <v>3.42</v>
      </c>
      <c r="J5524" s="22" t="n">
        <v>0.065143</v>
      </c>
      <c r="K5524" s="22" t="n">
        <v>1</v>
      </c>
      <c r="O5524" s="23"/>
    </row>
    <row r="5525" customFormat="false" ht="15" hidden="false" customHeight="false" outlineLevel="0" collapsed="false">
      <c r="A5525" s="22" t="s">
        <v>3339</v>
      </c>
      <c r="B5525" s="22" t="n">
        <v>26</v>
      </c>
      <c r="C5525" s="22" t="n">
        <v>217</v>
      </c>
      <c r="D5525" s="22" t="n">
        <v>55</v>
      </c>
      <c r="E5525" s="22" t="n">
        <v>4</v>
      </c>
      <c r="F5525" s="22" t="n">
        <f aca="false">D5525/SUM(C5525:E5525)</f>
        <v>0.199275362318841</v>
      </c>
      <c r="G5525" s="22" t="n">
        <v>216.6</v>
      </c>
      <c r="H5525" s="22" t="n">
        <v>55.81</v>
      </c>
      <c r="I5525" s="22" t="n">
        <v>3.6</v>
      </c>
      <c r="J5525" s="22" t="n">
        <v>0.058107</v>
      </c>
      <c r="K5525" s="22" t="n">
        <v>0.765373</v>
      </c>
      <c r="O5525" s="23"/>
    </row>
    <row r="5526" customFormat="false" ht="15" hidden="false" customHeight="false" outlineLevel="0" collapsed="false">
      <c r="A5526" s="22" t="s">
        <v>3340</v>
      </c>
      <c r="B5526" s="22" t="n">
        <v>55</v>
      </c>
      <c r="C5526" s="22" t="n">
        <v>218</v>
      </c>
      <c r="D5526" s="22" t="n">
        <v>55</v>
      </c>
      <c r="E5526" s="22" t="n">
        <v>3</v>
      </c>
      <c r="F5526" s="22" t="n">
        <f aca="false">D5526/SUM(C5526:E5526)</f>
        <v>0.199275362318841</v>
      </c>
      <c r="G5526" s="22" t="n">
        <v>218.37</v>
      </c>
      <c r="H5526" s="22" t="n">
        <v>54.26</v>
      </c>
      <c r="I5526" s="22" t="n">
        <v>3.37</v>
      </c>
      <c r="J5526" s="22" t="n">
        <v>0.051467</v>
      </c>
      <c r="K5526" s="22" t="n">
        <v>1</v>
      </c>
      <c r="O5526" s="23"/>
    </row>
    <row r="5527" customFormat="false" ht="15" hidden="false" customHeight="false" outlineLevel="0" collapsed="false">
      <c r="A5527" s="22" t="s">
        <v>3341</v>
      </c>
      <c r="B5527" s="22" t="n">
        <v>100</v>
      </c>
      <c r="C5527" s="22" t="n">
        <v>214</v>
      </c>
      <c r="D5527" s="22" t="n">
        <v>54</v>
      </c>
      <c r="E5527" s="22" t="n">
        <v>3</v>
      </c>
      <c r="F5527" s="22" t="n">
        <f aca="false">D5527/SUM(C5527:E5527)</f>
        <v>0.199261992619926</v>
      </c>
      <c r="G5527" s="22" t="n">
        <v>214.32</v>
      </c>
      <c r="H5527" s="22" t="n">
        <v>53.36</v>
      </c>
      <c r="I5527" s="22" t="n">
        <v>3.32</v>
      </c>
      <c r="J5527" s="22" t="n">
        <v>0.03924</v>
      </c>
      <c r="K5527" s="22" t="n">
        <v>1</v>
      </c>
      <c r="O5527" s="23"/>
    </row>
    <row r="5528" customFormat="false" ht="15" hidden="false" customHeight="false" outlineLevel="0" collapsed="false">
      <c r="A5528" s="22" t="s">
        <v>3342</v>
      </c>
      <c r="B5528" s="22" t="n">
        <v>70</v>
      </c>
      <c r="C5528" s="22" t="n">
        <v>215</v>
      </c>
      <c r="D5528" s="22" t="n">
        <v>54</v>
      </c>
      <c r="E5528" s="22" t="n">
        <v>2</v>
      </c>
      <c r="F5528" s="22" t="n">
        <f aca="false">D5528/SUM(C5528:E5528)</f>
        <v>0.199261992619926</v>
      </c>
      <c r="G5528" s="22" t="n">
        <v>216.1</v>
      </c>
      <c r="H5528" s="22" t="n">
        <v>51.79</v>
      </c>
      <c r="I5528" s="22" t="n">
        <v>3.1</v>
      </c>
      <c r="J5528" s="22" t="n">
        <v>0.491909</v>
      </c>
      <c r="K5528" s="22" t="n">
        <v>0.75015</v>
      </c>
      <c r="O5528" s="23"/>
    </row>
    <row r="5529" customFormat="false" ht="15" hidden="false" customHeight="false" outlineLevel="0" collapsed="false">
      <c r="A5529" s="22" t="s">
        <v>3343</v>
      </c>
      <c r="B5529" s="22" t="n">
        <v>21</v>
      </c>
      <c r="C5529" s="22" t="n">
        <v>195</v>
      </c>
      <c r="D5529" s="22" t="n">
        <v>49</v>
      </c>
      <c r="E5529" s="22" t="n">
        <v>2</v>
      </c>
      <c r="F5529" s="22" t="n">
        <f aca="false">D5529/SUM(C5529:E5529)</f>
        <v>0.199186991869919</v>
      </c>
      <c r="G5529" s="22" t="n">
        <v>195.85</v>
      </c>
      <c r="H5529" s="22" t="n">
        <v>47.29</v>
      </c>
      <c r="I5529" s="22" t="n">
        <v>2.85</v>
      </c>
      <c r="J5529" s="22" t="n">
        <v>0.3214</v>
      </c>
      <c r="K5529" s="22" t="n">
        <v>1</v>
      </c>
      <c r="O5529" s="23"/>
    </row>
    <row r="5530" customFormat="false" ht="15" hidden="false" customHeight="false" outlineLevel="0" collapsed="false">
      <c r="A5530" s="22" t="s">
        <v>3344</v>
      </c>
      <c r="B5530" s="22" t="n">
        <v>32</v>
      </c>
      <c r="C5530" s="22" t="n">
        <v>1</v>
      </c>
      <c r="D5530" s="22" t="n">
        <v>49</v>
      </c>
      <c r="E5530" s="22" t="n">
        <v>196</v>
      </c>
      <c r="F5530" s="22" t="n">
        <f aca="false">D5530/SUM(C5530:E5530)</f>
        <v>0.199186991869919</v>
      </c>
      <c r="G5530" s="22" t="n">
        <v>2.64</v>
      </c>
      <c r="H5530" s="22" t="n">
        <v>45.71</v>
      </c>
      <c r="I5530" s="22" t="n">
        <v>197.64</v>
      </c>
      <c r="J5530" s="22" t="n">
        <v>1.271562</v>
      </c>
      <c r="K5530" s="22" t="n">
        <v>0.486921</v>
      </c>
      <c r="O5530" s="23"/>
    </row>
    <row r="5531" customFormat="false" ht="15" hidden="false" customHeight="false" outlineLevel="0" collapsed="false">
      <c r="A5531" s="22" t="s">
        <v>3298</v>
      </c>
      <c r="B5531" s="22" t="n">
        <v>26</v>
      </c>
      <c r="C5531" s="22" t="n">
        <v>95</v>
      </c>
      <c r="D5531" s="22" t="n">
        <v>38</v>
      </c>
      <c r="E5531" s="22" t="n">
        <v>58</v>
      </c>
      <c r="F5531" s="22" t="n">
        <f aca="false">D5531/SUM(C5531:E5531)</f>
        <v>0.198952879581152</v>
      </c>
      <c r="G5531" s="22" t="n">
        <v>68.04</v>
      </c>
      <c r="H5531" s="22" t="n">
        <v>91.92</v>
      </c>
      <c r="I5531" s="22" t="n">
        <v>31.04</v>
      </c>
      <c r="J5531" s="22" t="n">
        <v>65.718554</v>
      </c>
      <c r="K5531" s="22" t="n">
        <v>0</v>
      </c>
      <c r="O5531" s="23"/>
    </row>
    <row r="5532" customFormat="false" ht="15" hidden="false" customHeight="false" outlineLevel="0" collapsed="false">
      <c r="A5532" s="22" t="s">
        <v>492</v>
      </c>
      <c r="B5532" s="22" t="n">
        <v>112</v>
      </c>
      <c r="C5532" s="22" t="n">
        <v>218</v>
      </c>
      <c r="D5532" s="22" t="n">
        <v>56</v>
      </c>
      <c r="E5532" s="22" t="n">
        <v>8</v>
      </c>
      <c r="F5532" s="22" t="n">
        <f aca="false">D5532/SUM(C5532:E5532)</f>
        <v>0.198581560283688</v>
      </c>
      <c r="G5532" s="22" t="n">
        <v>214.6</v>
      </c>
      <c r="H5532" s="22" t="n">
        <v>62.81</v>
      </c>
      <c r="I5532" s="22" t="n">
        <v>4.6</v>
      </c>
      <c r="J5532" s="22" t="n">
        <v>3.313724</v>
      </c>
      <c r="K5532" s="22" t="n">
        <v>0.100803</v>
      </c>
      <c r="O5532" s="23"/>
    </row>
    <row r="5533" customFormat="false" ht="15" hidden="false" customHeight="false" outlineLevel="0" collapsed="false">
      <c r="A5533" s="22" t="s">
        <v>3345</v>
      </c>
      <c r="B5533" s="22" t="n">
        <v>8</v>
      </c>
      <c r="C5533" s="22" t="n">
        <v>195</v>
      </c>
      <c r="D5533" s="22" t="n">
        <v>53</v>
      </c>
      <c r="E5533" s="22" t="n">
        <v>19</v>
      </c>
      <c r="F5533" s="22" t="n">
        <f aca="false">D5533/SUM(C5533:E5533)</f>
        <v>0.198501872659176</v>
      </c>
      <c r="G5533" s="22" t="n">
        <v>183.75</v>
      </c>
      <c r="H5533" s="22" t="n">
        <v>75.49</v>
      </c>
      <c r="I5533" s="22" t="n">
        <v>7.75</v>
      </c>
      <c r="J5533" s="22" t="n">
        <v>23.701692</v>
      </c>
      <c r="K5533" s="22" t="n">
        <v>8E-006</v>
      </c>
      <c r="O5533" s="23"/>
    </row>
    <row r="5534" customFormat="false" ht="15" hidden="false" customHeight="false" outlineLevel="0" collapsed="false">
      <c r="A5534" s="22" t="s">
        <v>1815</v>
      </c>
      <c r="B5534" s="22" t="n">
        <v>98</v>
      </c>
      <c r="C5534" s="22" t="n">
        <v>169</v>
      </c>
      <c r="D5534" s="22" t="n">
        <v>43</v>
      </c>
      <c r="E5534" s="22" t="n">
        <v>5</v>
      </c>
      <c r="F5534" s="22" t="n">
        <f aca="false">D5534/SUM(C5534:E5534)</f>
        <v>0.19815668202765</v>
      </c>
      <c r="G5534" s="22" t="n">
        <v>167.24</v>
      </c>
      <c r="H5534" s="22" t="n">
        <v>46.53</v>
      </c>
      <c r="I5534" s="22" t="n">
        <v>3.24</v>
      </c>
      <c r="J5534" s="22" t="n">
        <v>1.247408</v>
      </c>
      <c r="K5534" s="22" t="n">
        <v>0.332854</v>
      </c>
      <c r="O5534" s="23"/>
    </row>
    <row r="5535" customFormat="false" ht="15" hidden="false" customHeight="false" outlineLevel="0" collapsed="false">
      <c r="A5535" s="22" t="s">
        <v>3346</v>
      </c>
      <c r="B5535" s="22" t="n">
        <v>61</v>
      </c>
      <c r="C5535" s="22" t="n">
        <v>174</v>
      </c>
      <c r="D5535" s="22" t="n">
        <v>43</v>
      </c>
      <c r="E5535" s="22" t="n">
        <v>0</v>
      </c>
      <c r="F5535" s="22" t="n">
        <f aca="false">D5535/SUM(C5535:E5535)</f>
        <v>0.19815668202765</v>
      </c>
      <c r="G5535" s="22" t="n">
        <v>176.13</v>
      </c>
      <c r="H5535" s="22" t="n">
        <v>38.74</v>
      </c>
      <c r="I5535" s="22" t="n">
        <v>2.13</v>
      </c>
      <c r="J5535" s="22" t="n">
        <v>2.624479</v>
      </c>
      <c r="K5535" s="22" t="n">
        <v>0.238293</v>
      </c>
      <c r="O5535" s="23"/>
    </row>
    <row r="5536" customFormat="false" ht="15" hidden="false" customHeight="false" outlineLevel="0" collapsed="false">
      <c r="A5536" s="22" t="s">
        <v>3347</v>
      </c>
      <c r="B5536" s="22" t="n">
        <v>30</v>
      </c>
      <c r="C5536" s="22" t="n">
        <v>155</v>
      </c>
      <c r="D5536" s="22" t="n">
        <v>42</v>
      </c>
      <c r="E5536" s="22" t="n">
        <v>15</v>
      </c>
      <c r="F5536" s="22" t="n">
        <f aca="false">D5536/SUM(C5536:E5536)</f>
        <v>0.19811320754717</v>
      </c>
      <c r="G5536" s="22" t="n">
        <v>146.11</v>
      </c>
      <c r="H5536" s="22" t="n">
        <v>59.77</v>
      </c>
      <c r="I5536" s="22" t="n">
        <v>6.11</v>
      </c>
      <c r="J5536" s="22" t="n">
        <v>18.744218</v>
      </c>
      <c r="K5536" s="22" t="n">
        <v>7.1E-005</v>
      </c>
      <c r="O5536" s="23"/>
    </row>
    <row r="5537" customFormat="false" ht="15" hidden="false" customHeight="false" outlineLevel="0" collapsed="false">
      <c r="A5537" s="22" t="s">
        <v>3348</v>
      </c>
      <c r="B5537" s="22" t="n">
        <v>9</v>
      </c>
      <c r="C5537" s="22" t="n">
        <v>154</v>
      </c>
      <c r="D5537" s="22" t="n">
        <v>38</v>
      </c>
      <c r="E5537" s="22" t="n">
        <v>0</v>
      </c>
      <c r="F5537" s="22" t="n">
        <f aca="false">D5537/SUM(C5537:E5537)</f>
        <v>0.197916666666667</v>
      </c>
      <c r="G5537" s="22" t="n">
        <v>155.88</v>
      </c>
      <c r="H5537" s="22" t="n">
        <v>34.24</v>
      </c>
      <c r="I5537" s="22" t="n">
        <v>1.88</v>
      </c>
      <c r="J5537" s="22" t="n">
        <v>2.315881</v>
      </c>
      <c r="K5537" s="22" t="n">
        <v>0.224588</v>
      </c>
      <c r="O5537" s="23"/>
    </row>
    <row r="5538" customFormat="false" ht="15" hidden="false" customHeight="false" outlineLevel="0" collapsed="false">
      <c r="A5538" s="22" t="s">
        <v>3349</v>
      </c>
      <c r="B5538" s="22" t="n">
        <v>16</v>
      </c>
      <c r="C5538" s="22" t="n">
        <v>222</v>
      </c>
      <c r="D5538" s="22" t="n">
        <v>56</v>
      </c>
      <c r="E5538" s="22" t="n">
        <v>5</v>
      </c>
      <c r="F5538" s="22" t="n">
        <f aca="false">D5538/SUM(C5538:E5538)</f>
        <v>0.197879858657244</v>
      </c>
      <c r="G5538" s="22" t="n">
        <v>220.85</v>
      </c>
      <c r="H5538" s="22" t="n">
        <v>58.3</v>
      </c>
      <c r="I5538" s="22" t="n">
        <v>3.85</v>
      </c>
      <c r="J5538" s="22" t="n">
        <v>0.44189</v>
      </c>
      <c r="K5538" s="22" t="n">
        <v>0.558723</v>
      </c>
      <c r="O5538" s="23"/>
    </row>
    <row r="5539" customFormat="false" ht="15" hidden="false" customHeight="false" outlineLevel="0" collapsed="false">
      <c r="A5539" s="22" t="s">
        <v>3350</v>
      </c>
      <c r="B5539" s="22" t="n">
        <v>50</v>
      </c>
      <c r="C5539" s="22" t="n">
        <v>2</v>
      </c>
      <c r="D5539" s="22" t="n">
        <v>56</v>
      </c>
      <c r="E5539" s="22" t="n">
        <v>225</v>
      </c>
      <c r="F5539" s="22" t="n">
        <f aca="false">D5539/SUM(C5539:E5539)</f>
        <v>0.197879858657244</v>
      </c>
      <c r="G5539" s="22" t="n">
        <v>3.18</v>
      </c>
      <c r="H5539" s="22" t="n">
        <v>53.64</v>
      </c>
      <c r="I5539" s="22" t="n">
        <v>226.18</v>
      </c>
      <c r="J5539" s="22" t="n">
        <v>0.548019</v>
      </c>
      <c r="K5539" s="22" t="n">
        <v>0.751798</v>
      </c>
      <c r="O5539" s="23"/>
    </row>
    <row r="5540" customFormat="false" ht="15" hidden="false" customHeight="false" outlineLevel="0" collapsed="false">
      <c r="A5540" s="22" t="s">
        <v>2571</v>
      </c>
      <c r="B5540" s="22" t="n">
        <v>120</v>
      </c>
      <c r="C5540" s="22" t="n">
        <v>0</v>
      </c>
      <c r="D5540" s="22" t="n">
        <v>56</v>
      </c>
      <c r="E5540" s="22" t="n">
        <v>227</v>
      </c>
      <c r="F5540" s="22" t="n">
        <f aca="false">D5540/SUM(C5540:E5540)</f>
        <v>0.197879858657244</v>
      </c>
      <c r="G5540" s="22" t="n">
        <v>2.77</v>
      </c>
      <c r="H5540" s="22" t="n">
        <v>50.46</v>
      </c>
      <c r="I5540" s="22" t="n">
        <v>229.77</v>
      </c>
      <c r="J5540" s="22" t="n">
        <v>3.412103</v>
      </c>
      <c r="K5540" s="22" t="n">
        <v>0.088977</v>
      </c>
      <c r="O5540" s="23"/>
    </row>
    <row r="5541" customFormat="false" ht="15" hidden="false" customHeight="false" outlineLevel="0" collapsed="false">
      <c r="A5541" s="22" t="s">
        <v>3351</v>
      </c>
      <c r="B5541" s="22" t="n">
        <v>84</v>
      </c>
      <c r="C5541" s="22" t="n">
        <v>221</v>
      </c>
      <c r="D5541" s="22" t="n">
        <v>55</v>
      </c>
      <c r="E5541" s="22" t="n">
        <v>2</v>
      </c>
      <c r="F5541" s="22" t="n">
        <f aca="false">D5541/SUM(C5541:E5541)</f>
        <v>0.197841726618705</v>
      </c>
      <c r="G5541" s="22" t="n">
        <v>222.13</v>
      </c>
      <c r="H5541" s="22" t="n">
        <v>52.74</v>
      </c>
      <c r="I5541" s="22" t="n">
        <v>3.13</v>
      </c>
      <c r="J5541" s="22" t="n">
        <v>0.510856</v>
      </c>
      <c r="K5541" s="22" t="n">
        <v>0.750818</v>
      </c>
      <c r="O5541" s="23"/>
    </row>
    <row r="5542" customFormat="false" ht="15" hidden="false" customHeight="false" outlineLevel="0" collapsed="false">
      <c r="A5542" s="22" t="s">
        <v>3088</v>
      </c>
      <c r="B5542" s="22" t="n">
        <v>95</v>
      </c>
      <c r="C5542" s="22" t="n">
        <v>138</v>
      </c>
      <c r="D5542" s="22" t="n">
        <v>34</v>
      </c>
      <c r="E5542" s="22" t="n">
        <v>0</v>
      </c>
      <c r="F5542" s="22" t="n">
        <f aca="false">D5542/SUM(C5542:E5542)</f>
        <v>0.197674418604651</v>
      </c>
      <c r="G5542" s="22" t="n">
        <v>139.68</v>
      </c>
      <c r="H5542" s="22" t="n">
        <v>30.64</v>
      </c>
      <c r="I5542" s="22" t="n">
        <v>1.68</v>
      </c>
      <c r="J5542" s="22" t="n">
        <v>2.069011</v>
      </c>
      <c r="K5542" s="22" t="n">
        <v>0.377414</v>
      </c>
      <c r="O5542" s="23"/>
    </row>
    <row r="5543" customFormat="false" ht="15" hidden="false" customHeight="false" outlineLevel="0" collapsed="false">
      <c r="A5543" s="22" t="s">
        <v>3352</v>
      </c>
      <c r="B5543" s="22" t="n">
        <v>118</v>
      </c>
      <c r="C5543" s="22" t="n">
        <v>198</v>
      </c>
      <c r="D5543" s="22" t="n">
        <v>49</v>
      </c>
      <c r="E5543" s="22" t="n">
        <v>1</v>
      </c>
      <c r="F5543" s="22" t="n">
        <f aca="false">D5543/SUM(C5543:E5543)</f>
        <v>0.19758064516129</v>
      </c>
      <c r="G5543" s="22" t="n">
        <v>199.62</v>
      </c>
      <c r="H5543" s="22" t="n">
        <v>45.76</v>
      </c>
      <c r="I5543" s="22" t="n">
        <v>2.62</v>
      </c>
      <c r="J5543" s="22" t="n">
        <v>1.246532</v>
      </c>
      <c r="K5543" s="22" t="n">
        <v>0.486371</v>
      </c>
      <c r="O5543" s="23"/>
    </row>
    <row r="5544" customFormat="false" ht="15" hidden="false" customHeight="false" outlineLevel="0" collapsed="false">
      <c r="A5544" s="22" t="s">
        <v>3353</v>
      </c>
      <c r="B5544" s="22" t="n">
        <v>14</v>
      </c>
      <c r="C5544" s="22" t="n">
        <v>4</v>
      </c>
      <c r="D5544" s="22" t="n">
        <v>32</v>
      </c>
      <c r="E5544" s="22" t="n">
        <v>126</v>
      </c>
      <c r="F5544" s="22" t="n">
        <f aca="false">D5544/SUM(C5544:E5544)</f>
        <v>0.197530864197531</v>
      </c>
      <c r="G5544" s="22" t="n">
        <v>2.47</v>
      </c>
      <c r="H5544" s="22" t="n">
        <v>35.06</v>
      </c>
      <c r="I5544" s="22" t="n">
        <v>124.47</v>
      </c>
      <c r="J5544" s="22" t="n">
        <v>1.235326</v>
      </c>
      <c r="K5544" s="22" t="n">
        <v>0.269064</v>
      </c>
      <c r="O5544" s="23"/>
    </row>
    <row r="5545" customFormat="false" ht="15" hidden="false" customHeight="false" outlineLevel="0" collapsed="false">
      <c r="A5545" s="22" t="s">
        <v>3354</v>
      </c>
      <c r="B5545" s="22" t="n">
        <v>31</v>
      </c>
      <c r="C5545" s="22" t="n">
        <v>186</v>
      </c>
      <c r="D5545" s="22" t="n">
        <v>47</v>
      </c>
      <c r="E5545" s="22" t="n">
        <v>5</v>
      </c>
      <c r="F5545" s="22" t="n">
        <f aca="false">D5545/SUM(C5545:E5545)</f>
        <v>0.197478991596639</v>
      </c>
      <c r="G5545" s="22" t="n">
        <v>184.41</v>
      </c>
      <c r="H5545" s="22" t="n">
        <v>50.17</v>
      </c>
      <c r="I5545" s="22" t="n">
        <v>3.41</v>
      </c>
      <c r="J5545" s="22" t="n">
        <v>0.952638</v>
      </c>
      <c r="K5545" s="22" t="n">
        <v>0.349233</v>
      </c>
      <c r="O5545" s="23"/>
    </row>
    <row r="5546" customFormat="false" ht="15" hidden="false" customHeight="false" outlineLevel="0" collapsed="false">
      <c r="A5546" s="22" t="s">
        <v>3354</v>
      </c>
      <c r="B5546" s="22" t="n">
        <v>32</v>
      </c>
      <c r="C5546" s="22" t="n">
        <v>186</v>
      </c>
      <c r="D5546" s="22" t="n">
        <v>47</v>
      </c>
      <c r="E5546" s="22" t="n">
        <v>5</v>
      </c>
      <c r="F5546" s="22" t="n">
        <f aca="false">D5546/SUM(C5546:E5546)</f>
        <v>0.197478991596639</v>
      </c>
      <c r="G5546" s="22" t="n">
        <v>184.41</v>
      </c>
      <c r="H5546" s="22" t="n">
        <v>50.17</v>
      </c>
      <c r="I5546" s="22" t="n">
        <v>3.41</v>
      </c>
      <c r="J5546" s="22" t="n">
        <v>0.952638</v>
      </c>
      <c r="K5546" s="22" t="n">
        <v>0.349233</v>
      </c>
      <c r="O5546" s="23"/>
    </row>
    <row r="5547" customFormat="false" ht="15" hidden="false" customHeight="false" outlineLevel="0" collapsed="false">
      <c r="A5547" s="22" t="s">
        <v>397</v>
      </c>
      <c r="B5547" s="22" t="n">
        <v>61</v>
      </c>
      <c r="C5547" s="22" t="n">
        <v>124</v>
      </c>
      <c r="D5547" s="22" t="n">
        <v>31</v>
      </c>
      <c r="E5547" s="22" t="n">
        <v>2</v>
      </c>
      <c r="F5547" s="22" t="n">
        <f aca="false">D5547/SUM(C5547:E5547)</f>
        <v>0.197452229299363</v>
      </c>
      <c r="G5547" s="22" t="n">
        <v>123.95</v>
      </c>
      <c r="H5547" s="22" t="n">
        <v>31.1</v>
      </c>
      <c r="I5547" s="22" t="n">
        <v>1.95</v>
      </c>
      <c r="J5547" s="22" t="n">
        <v>0.001582</v>
      </c>
      <c r="K5547" s="22" t="n">
        <v>1</v>
      </c>
      <c r="O5547" s="23"/>
    </row>
    <row r="5548" customFormat="false" ht="15" hidden="false" customHeight="false" outlineLevel="0" collapsed="false">
      <c r="A5548" s="22" t="s">
        <v>3355</v>
      </c>
      <c r="B5548" s="22" t="n">
        <v>8</v>
      </c>
      <c r="C5548" s="22" t="n">
        <v>6</v>
      </c>
      <c r="D5548" s="22" t="n">
        <v>56</v>
      </c>
      <c r="E5548" s="22" t="n">
        <v>222</v>
      </c>
      <c r="F5548" s="22" t="n">
        <f aca="false">D5548/SUM(C5548:E5548)</f>
        <v>0.197183098591549</v>
      </c>
      <c r="G5548" s="22" t="n">
        <v>4.07</v>
      </c>
      <c r="H5548" s="22" t="n">
        <v>59.86</v>
      </c>
      <c r="I5548" s="22" t="n">
        <v>220.07</v>
      </c>
      <c r="J5548" s="22" t="n">
        <v>1.180434</v>
      </c>
      <c r="K5548" s="22" t="n">
        <v>0.260622</v>
      </c>
      <c r="O5548" s="23"/>
    </row>
    <row r="5549" customFormat="false" ht="15" hidden="false" customHeight="false" outlineLevel="0" collapsed="false">
      <c r="A5549" s="22" t="s">
        <v>3356</v>
      </c>
      <c r="B5549" s="22" t="n">
        <v>20</v>
      </c>
      <c r="C5549" s="22" t="n">
        <v>226</v>
      </c>
      <c r="D5549" s="22" t="n">
        <v>56</v>
      </c>
      <c r="E5549" s="22" t="n">
        <v>2</v>
      </c>
      <c r="F5549" s="22" t="n">
        <f aca="false">D5549/SUM(C5549:E5549)</f>
        <v>0.197183098591549</v>
      </c>
      <c r="G5549" s="22" t="n">
        <v>227.17</v>
      </c>
      <c r="H5549" s="22" t="n">
        <v>53.66</v>
      </c>
      <c r="I5549" s="22" t="n">
        <v>3.17</v>
      </c>
      <c r="J5549" s="22" t="n">
        <v>0.539119</v>
      </c>
      <c r="K5549" s="22" t="n">
        <v>0.751665</v>
      </c>
      <c r="O5549" s="23"/>
    </row>
    <row r="5550" customFormat="false" ht="15" hidden="false" customHeight="false" outlineLevel="0" collapsed="false">
      <c r="A5550" s="22" t="s">
        <v>3357</v>
      </c>
      <c r="B5550" s="22" t="n">
        <v>36</v>
      </c>
      <c r="C5550" s="22" t="n">
        <v>223</v>
      </c>
      <c r="D5550" s="22" t="n">
        <v>55</v>
      </c>
      <c r="E5550" s="22" t="n">
        <v>1</v>
      </c>
      <c r="F5550" s="22" t="n">
        <f aca="false">D5550/SUM(C5550:E5550)</f>
        <v>0.197132616487455</v>
      </c>
      <c r="G5550" s="22" t="n">
        <v>224.91</v>
      </c>
      <c r="H5550" s="22" t="n">
        <v>51.18</v>
      </c>
      <c r="I5550" s="22" t="n">
        <v>2.91</v>
      </c>
      <c r="J5550" s="22" t="n">
        <v>1.556542</v>
      </c>
      <c r="K5550" s="22" t="n">
        <v>0.330273</v>
      </c>
      <c r="O5550" s="23"/>
    </row>
    <row r="5551" customFormat="false" ht="15" hidden="false" customHeight="false" outlineLevel="0" collapsed="false">
      <c r="A5551" s="22" t="s">
        <v>3357</v>
      </c>
      <c r="B5551" s="22" t="n">
        <v>103</v>
      </c>
      <c r="C5551" s="22" t="n">
        <v>224</v>
      </c>
      <c r="D5551" s="22" t="n">
        <v>55</v>
      </c>
      <c r="E5551" s="22" t="n">
        <v>0</v>
      </c>
      <c r="F5551" s="22" t="n">
        <f aca="false">D5551/SUM(C5551:E5551)</f>
        <v>0.197132616487455</v>
      </c>
      <c r="G5551" s="22" t="n">
        <v>226.71</v>
      </c>
      <c r="H5551" s="22" t="n">
        <v>49.58</v>
      </c>
      <c r="I5551" s="22" t="n">
        <v>2.71</v>
      </c>
      <c r="J5551" s="22" t="n">
        <v>3.335751</v>
      </c>
      <c r="K5551" s="22" t="n">
        <v>0.088304</v>
      </c>
      <c r="O5551" s="23"/>
    </row>
    <row r="5552" customFormat="false" ht="15" hidden="false" customHeight="false" outlineLevel="0" collapsed="false">
      <c r="A5552" s="22" t="s">
        <v>3207</v>
      </c>
      <c r="B5552" s="22" t="n">
        <v>52</v>
      </c>
      <c r="C5552" s="22" t="n">
        <v>214</v>
      </c>
      <c r="D5552" s="22" t="n">
        <v>53</v>
      </c>
      <c r="E5552" s="22" t="n">
        <v>2</v>
      </c>
      <c r="F5552" s="22" t="n">
        <f aca="false">D5552/SUM(C5552:E5552)</f>
        <v>0.197026022304833</v>
      </c>
      <c r="G5552" s="22" t="n">
        <v>215.02</v>
      </c>
      <c r="H5552" s="22" t="n">
        <v>50.96</v>
      </c>
      <c r="I5552" s="22" t="n">
        <v>3.02</v>
      </c>
      <c r="J5552" s="22" t="n">
        <v>0.430651</v>
      </c>
      <c r="K5552" s="22" t="n">
        <v>0.749571</v>
      </c>
      <c r="O5552" s="23"/>
    </row>
    <row r="5553" customFormat="false" ht="15" hidden="false" customHeight="false" outlineLevel="0" collapsed="false">
      <c r="A5553" s="22" t="s">
        <v>3358</v>
      </c>
      <c r="B5553" s="22" t="n">
        <v>45</v>
      </c>
      <c r="C5553" s="22" t="n">
        <v>210</v>
      </c>
      <c r="D5553" s="22" t="n">
        <v>52</v>
      </c>
      <c r="E5553" s="22" t="n">
        <v>2</v>
      </c>
      <c r="F5553" s="22" t="n">
        <f aca="false">D5553/SUM(C5553:E5553)</f>
        <v>0.196969696969697</v>
      </c>
      <c r="G5553" s="22" t="n">
        <v>210.97</v>
      </c>
      <c r="H5553" s="22" t="n">
        <v>50.06</v>
      </c>
      <c r="I5553" s="22" t="n">
        <v>2.97</v>
      </c>
      <c r="J5553" s="22" t="n">
        <v>0.396227</v>
      </c>
      <c r="K5553" s="22" t="n">
        <v>0.749351</v>
      </c>
      <c r="O5553" s="23"/>
    </row>
    <row r="5554" customFormat="false" ht="15" hidden="false" customHeight="false" outlineLevel="0" collapsed="false">
      <c r="A5554" s="22" t="s">
        <v>3359</v>
      </c>
      <c r="B5554" s="22" t="n">
        <v>115</v>
      </c>
      <c r="C5554" s="22" t="n">
        <v>209</v>
      </c>
      <c r="D5554" s="22" t="n">
        <v>52</v>
      </c>
      <c r="E5554" s="22" t="n">
        <v>3</v>
      </c>
      <c r="F5554" s="22" t="n">
        <f aca="false">D5554/SUM(C5554:E5554)</f>
        <v>0.196969696969697</v>
      </c>
      <c r="G5554" s="22" t="n">
        <v>209.19</v>
      </c>
      <c r="H5554" s="22" t="n">
        <v>51.63</v>
      </c>
      <c r="I5554" s="22" t="n">
        <v>3.19</v>
      </c>
      <c r="J5554" s="22" t="n">
        <v>0.013648</v>
      </c>
      <c r="K5554" s="22" t="n">
        <v>1</v>
      </c>
      <c r="O5554" s="23"/>
    </row>
    <row r="5555" customFormat="false" ht="15" hidden="false" customHeight="false" outlineLevel="0" collapsed="false">
      <c r="A5555" s="22" t="s">
        <v>3360</v>
      </c>
      <c r="B5555" s="22" t="n">
        <v>108</v>
      </c>
      <c r="C5555" s="22" t="n">
        <v>154</v>
      </c>
      <c r="D5555" s="22" t="n">
        <v>38</v>
      </c>
      <c r="E5555" s="22" t="n">
        <v>1</v>
      </c>
      <c r="F5555" s="22" t="n">
        <f aca="false">D5555/SUM(C5555:E5555)</f>
        <v>0.196891191709845</v>
      </c>
      <c r="G5555" s="22" t="n">
        <v>155.07</v>
      </c>
      <c r="H5555" s="22" t="n">
        <v>35.85</v>
      </c>
      <c r="I5555" s="22" t="n">
        <v>2.07</v>
      </c>
      <c r="J5555" s="22" t="n">
        <v>0.69079</v>
      </c>
      <c r="K5555" s="22" t="n">
        <v>0.699151</v>
      </c>
      <c r="O5555" s="23"/>
    </row>
    <row r="5556" customFormat="false" ht="15" hidden="false" customHeight="false" outlineLevel="0" collapsed="false">
      <c r="A5556" s="22" t="s">
        <v>3361</v>
      </c>
      <c r="B5556" s="22" t="n">
        <v>72</v>
      </c>
      <c r="C5556" s="22" t="n">
        <v>191</v>
      </c>
      <c r="D5556" s="22" t="n">
        <v>49</v>
      </c>
      <c r="E5556" s="22" t="n">
        <v>9</v>
      </c>
      <c r="F5556" s="22" t="n">
        <f aca="false">D5556/SUM(C5556:E5556)</f>
        <v>0.196787148594378</v>
      </c>
      <c r="G5556" s="22" t="n">
        <v>186.51</v>
      </c>
      <c r="H5556" s="22" t="n">
        <v>57.99</v>
      </c>
      <c r="I5556" s="22" t="n">
        <v>4.51</v>
      </c>
      <c r="J5556" s="22" t="n">
        <v>5.979726</v>
      </c>
      <c r="K5556" s="22" t="n">
        <v>0.024306</v>
      </c>
      <c r="O5556" s="23"/>
    </row>
    <row r="5557" customFormat="false" ht="15" hidden="false" customHeight="false" outlineLevel="0" collapsed="false">
      <c r="A5557" s="22" t="s">
        <v>3042</v>
      </c>
      <c r="B5557" s="22" t="n">
        <v>100</v>
      </c>
      <c r="C5557" s="22" t="n">
        <v>227</v>
      </c>
      <c r="D5557" s="22" t="n">
        <v>56</v>
      </c>
      <c r="E5557" s="22" t="n">
        <v>2</v>
      </c>
      <c r="F5557" s="22" t="n">
        <f aca="false">D5557/SUM(C5557:E5557)</f>
        <v>0.196491228070175</v>
      </c>
      <c r="G5557" s="22" t="n">
        <v>228.16</v>
      </c>
      <c r="H5557" s="22" t="n">
        <v>53.68</v>
      </c>
      <c r="I5557" s="22" t="n">
        <v>3.16</v>
      </c>
      <c r="J5557" s="22" t="n">
        <v>0.530334</v>
      </c>
      <c r="K5557" s="22" t="n">
        <v>0.751544</v>
      </c>
      <c r="O5557" s="23"/>
    </row>
    <row r="5558" customFormat="false" ht="15" hidden="false" customHeight="false" outlineLevel="0" collapsed="false">
      <c r="A5558" s="22" t="s">
        <v>920</v>
      </c>
      <c r="B5558" s="22" t="n">
        <v>93</v>
      </c>
      <c r="C5558" s="22" t="n">
        <v>227</v>
      </c>
      <c r="D5558" s="22" t="n">
        <v>56</v>
      </c>
      <c r="E5558" s="22" t="n">
        <v>3</v>
      </c>
      <c r="F5558" s="22" t="n">
        <f aca="false">D5558/SUM(C5558:E5558)</f>
        <v>0.195804195804196</v>
      </c>
      <c r="G5558" s="22" t="n">
        <v>227.36</v>
      </c>
      <c r="H5558" s="22" t="n">
        <v>55.28</v>
      </c>
      <c r="I5558" s="22" t="n">
        <v>3.36</v>
      </c>
      <c r="J5558" s="22" t="n">
        <v>0.048555</v>
      </c>
      <c r="K5558" s="22" t="n">
        <v>1</v>
      </c>
      <c r="O5558" s="23"/>
    </row>
    <row r="5559" customFormat="false" ht="15" hidden="false" customHeight="false" outlineLevel="0" collapsed="false">
      <c r="A5559" s="22" t="s">
        <v>3362</v>
      </c>
      <c r="B5559" s="22" t="n">
        <v>22</v>
      </c>
      <c r="C5559" s="22" t="n">
        <v>228</v>
      </c>
      <c r="D5559" s="22" t="n">
        <v>56</v>
      </c>
      <c r="E5559" s="22" t="n">
        <v>2</v>
      </c>
      <c r="F5559" s="22" t="n">
        <f aca="false">D5559/SUM(C5559:E5559)</f>
        <v>0.195804195804196</v>
      </c>
      <c r="G5559" s="22" t="n">
        <v>229.15</v>
      </c>
      <c r="H5559" s="22" t="n">
        <v>53.71</v>
      </c>
      <c r="I5559" s="22" t="n">
        <v>3.15</v>
      </c>
      <c r="J5559" s="22" t="n">
        <v>0.521664</v>
      </c>
      <c r="K5559" s="22" t="n">
        <v>0.751436</v>
      </c>
      <c r="O5559" s="23"/>
    </row>
    <row r="5560" customFormat="false" ht="15" hidden="false" customHeight="false" outlineLevel="0" collapsed="false">
      <c r="A5560" s="22" t="s">
        <v>3363</v>
      </c>
      <c r="B5560" s="22" t="n">
        <v>44</v>
      </c>
      <c r="C5560" s="22" t="n">
        <v>228</v>
      </c>
      <c r="D5560" s="22" t="n">
        <v>56</v>
      </c>
      <c r="E5560" s="22" t="n">
        <v>2</v>
      </c>
      <c r="F5560" s="22" t="n">
        <f aca="false">D5560/SUM(C5560:E5560)</f>
        <v>0.195804195804196</v>
      </c>
      <c r="G5560" s="22" t="n">
        <v>229.15</v>
      </c>
      <c r="H5560" s="22" t="n">
        <v>53.71</v>
      </c>
      <c r="I5560" s="22" t="n">
        <v>3.15</v>
      </c>
      <c r="J5560" s="22" t="n">
        <v>0.521664</v>
      </c>
      <c r="K5560" s="22" t="n">
        <v>0.751436</v>
      </c>
      <c r="O5560" s="23"/>
    </row>
    <row r="5561" customFormat="false" ht="15" hidden="false" customHeight="false" outlineLevel="0" collapsed="false">
      <c r="A5561" s="22" t="s">
        <v>3364</v>
      </c>
      <c r="B5561" s="22" t="n">
        <v>13</v>
      </c>
      <c r="C5561" s="22" t="n">
        <v>225</v>
      </c>
      <c r="D5561" s="22" t="n">
        <v>56</v>
      </c>
      <c r="E5561" s="22" t="n">
        <v>5</v>
      </c>
      <c r="F5561" s="22" t="n">
        <f aca="false">D5561/SUM(C5561:E5561)</f>
        <v>0.195804195804196</v>
      </c>
      <c r="G5561" s="22" t="n">
        <v>223.81</v>
      </c>
      <c r="H5561" s="22" t="n">
        <v>58.38</v>
      </c>
      <c r="I5561" s="22" t="n">
        <v>3.81</v>
      </c>
      <c r="J5561" s="22" t="n">
        <v>0.477096</v>
      </c>
      <c r="K5561" s="22" t="n">
        <v>0.557104</v>
      </c>
      <c r="O5561" s="23"/>
    </row>
    <row r="5562" customFormat="false" ht="15" hidden="false" customHeight="false" outlineLevel="0" collapsed="false">
      <c r="A5562" s="22" t="s">
        <v>3365</v>
      </c>
      <c r="B5562" s="22" t="n">
        <v>107</v>
      </c>
      <c r="C5562" s="22" t="n">
        <v>224</v>
      </c>
      <c r="D5562" s="22" t="n">
        <v>56</v>
      </c>
      <c r="E5562" s="22" t="n">
        <v>6</v>
      </c>
      <c r="F5562" s="22" t="n">
        <f aca="false">D5562/SUM(C5562:E5562)</f>
        <v>0.195804195804196</v>
      </c>
      <c r="G5562" s="22" t="n">
        <v>222.04</v>
      </c>
      <c r="H5562" s="22" t="n">
        <v>59.92</v>
      </c>
      <c r="I5562" s="22" t="n">
        <v>4.04</v>
      </c>
      <c r="J5562" s="22" t="n">
        <v>1.221752</v>
      </c>
      <c r="K5562" s="22" t="n">
        <v>0.257903</v>
      </c>
      <c r="O5562" s="23"/>
    </row>
    <row r="5563" customFormat="false" ht="15" hidden="false" customHeight="false" outlineLevel="0" collapsed="false">
      <c r="A5563" s="22" t="s">
        <v>3366</v>
      </c>
      <c r="B5563" s="22" t="n">
        <v>70</v>
      </c>
      <c r="C5563" s="22" t="n">
        <v>223</v>
      </c>
      <c r="D5563" s="22" t="n">
        <v>55</v>
      </c>
      <c r="E5563" s="22" t="n">
        <v>3</v>
      </c>
      <c r="F5563" s="22" t="n">
        <f aca="false">D5563/SUM(C5563:E5563)</f>
        <v>0.195729537366548</v>
      </c>
      <c r="G5563" s="22" t="n">
        <v>223.31</v>
      </c>
      <c r="H5563" s="22" t="n">
        <v>54.38</v>
      </c>
      <c r="I5563" s="22" t="n">
        <v>3.31</v>
      </c>
      <c r="J5563" s="22" t="n">
        <v>0.036646</v>
      </c>
      <c r="K5563" s="22" t="n">
        <v>1</v>
      </c>
      <c r="O5563" s="23"/>
    </row>
    <row r="5564" customFormat="false" ht="15" hidden="false" customHeight="false" outlineLevel="0" collapsed="false">
      <c r="A5564" s="22" t="s">
        <v>3366</v>
      </c>
      <c r="B5564" s="22" t="n">
        <v>72</v>
      </c>
      <c r="C5564" s="22" t="n">
        <v>223</v>
      </c>
      <c r="D5564" s="22" t="n">
        <v>55</v>
      </c>
      <c r="E5564" s="22" t="n">
        <v>3</v>
      </c>
      <c r="F5564" s="22" t="n">
        <f aca="false">D5564/SUM(C5564:E5564)</f>
        <v>0.195729537366548</v>
      </c>
      <c r="G5564" s="22" t="n">
        <v>223.31</v>
      </c>
      <c r="H5564" s="22" t="n">
        <v>54.38</v>
      </c>
      <c r="I5564" s="22" t="n">
        <v>3.31</v>
      </c>
      <c r="J5564" s="22" t="n">
        <v>0.036646</v>
      </c>
      <c r="K5564" s="22" t="n">
        <v>1</v>
      </c>
      <c r="O5564" s="23"/>
    </row>
    <row r="5565" customFormat="false" ht="15" hidden="false" customHeight="false" outlineLevel="0" collapsed="false">
      <c r="A5565" s="22" t="s">
        <v>3366</v>
      </c>
      <c r="B5565" s="22" t="n">
        <v>73</v>
      </c>
      <c r="C5565" s="22" t="n">
        <v>223</v>
      </c>
      <c r="D5565" s="22" t="n">
        <v>55</v>
      </c>
      <c r="E5565" s="22" t="n">
        <v>3</v>
      </c>
      <c r="F5565" s="22" t="n">
        <f aca="false">D5565/SUM(C5565:E5565)</f>
        <v>0.195729537366548</v>
      </c>
      <c r="G5565" s="22" t="n">
        <v>223.31</v>
      </c>
      <c r="H5565" s="22" t="n">
        <v>54.38</v>
      </c>
      <c r="I5565" s="22" t="n">
        <v>3.31</v>
      </c>
      <c r="J5565" s="22" t="n">
        <v>0.036646</v>
      </c>
      <c r="K5565" s="22" t="n">
        <v>1</v>
      </c>
      <c r="O5565" s="23"/>
    </row>
    <row r="5566" customFormat="false" ht="15" hidden="false" customHeight="false" outlineLevel="0" collapsed="false">
      <c r="A5566" s="22" t="s">
        <v>3338</v>
      </c>
      <c r="B5566" s="22" t="n">
        <v>65</v>
      </c>
      <c r="C5566" s="22" t="n">
        <v>223</v>
      </c>
      <c r="D5566" s="22" t="n">
        <v>55</v>
      </c>
      <c r="E5566" s="22" t="n">
        <v>3</v>
      </c>
      <c r="F5566" s="22" t="n">
        <f aca="false">D5566/SUM(C5566:E5566)</f>
        <v>0.195729537366548</v>
      </c>
      <c r="G5566" s="22" t="n">
        <v>223.31</v>
      </c>
      <c r="H5566" s="22" t="n">
        <v>54.38</v>
      </c>
      <c r="I5566" s="22" t="n">
        <v>3.31</v>
      </c>
      <c r="J5566" s="22" t="n">
        <v>0.036646</v>
      </c>
      <c r="K5566" s="22" t="n">
        <v>1</v>
      </c>
      <c r="O5566" s="23"/>
    </row>
    <row r="5567" customFormat="false" ht="15" hidden="false" customHeight="false" outlineLevel="0" collapsed="false">
      <c r="A5567" s="22" t="s">
        <v>3367</v>
      </c>
      <c r="B5567" s="22" t="n">
        <v>23</v>
      </c>
      <c r="C5567" s="22" t="n">
        <v>1</v>
      </c>
      <c r="D5567" s="22" t="n">
        <v>54</v>
      </c>
      <c r="E5567" s="22" t="n">
        <v>221</v>
      </c>
      <c r="F5567" s="22" t="n">
        <f aca="false">D5567/SUM(C5567:E5567)</f>
        <v>0.195652173913043</v>
      </c>
      <c r="G5567" s="22" t="n">
        <v>2.84</v>
      </c>
      <c r="H5567" s="22" t="n">
        <v>50.32</v>
      </c>
      <c r="I5567" s="22" t="n">
        <v>222.84</v>
      </c>
      <c r="J5567" s="22" t="n">
        <v>1.477124</v>
      </c>
      <c r="K5567" s="22" t="n">
        <v>0.330551</v>
      </c>
      <c r="O5567" s="23"/>
    </row>
    <row r="5568" customFormat="false" ht="15" hidden="false" customHeight="false" outlineLevel="0" collapsed="false">
      <c r="A5568" s="22" t="s">
        <v>3368</v>
      </c>
      <c r="B5568" s="22" t="n">
        <v>46</v>
      </c>
      <c r="C5568" s="22" t="n">
        <v>0</v>
      </c>
      <c r="D5568" s="22" t="n">
        <v>54</v>
      </c>
      <c r="E5568" s="22" t="n">
        <v>222</v>
      </c>
      <c r="F5568" s="22" t="n">
        <f aca="false">D5568/SUM(C5568:E5568)</f>
        <v>0.195652173913043</v>
      </c>
      <c r="G5568" s="22" t="n">
        <v>2.64</v>
      </c>
      <c r="H5568" s="22" t="n">
        <v>48.72</v>
      </c>
      <c r="I5568" s="22" t="n">
        <v>224.64</v>
      </c>
      <c r="J5568" s="22" t="n">
        <v>3.245173</v>
      </c>
      <c r="K5568" s="22" t="n">
        <v>0.08827</v>
      </c>
      <c r="O5568" s="23"/>
    </row>
    <row r="5569" customFormat="false" ht="15" hidden="false" customHeight="false" outlineLevel="0" collapsed="false">
      <c r="A5569" s="22" t="s">
        <v>3369</v>
      </c>
      <c r="B5569" s="22" t="n">
        <v>107</v>
      </c>
      <c r="C5569" s="22" t="n">
        <v>3</v>
      </c>
      <c r="D5569" s="22" t="n">
        <v>53</v>
      </c>
      <c r="E5569" s="22" t="n">
        <v>215</v>
      </c>
      <c r="F5569" s="22" t="n">
        <f aca="false">D5569/SUM(C5569:E5569)</f>
        <v>0.195571955719557</v>
      </c>
      <c r="G5569" s="22" t="n">
        <v>3.21</v>
      </c>
      <c r="H5569" s="22" t="n">
        <v>52.58</v>
      </c>
      <c r="I5569" s="22" t="n">
        <v>215.21</v>
      </c>
      <c r="J5569" s="22" t="n">
        <v>0.0175</v>
      </c>
      <c r="K5569" s="22" t="n">
        <v>1</v>
      </c>
      <c r="O5569" s="23"/>
    </row>
    <row r="5570" customFormat="false" ht="15" hidden="false" customHeight="false" outlineLevel="0" collapsed="false">
      <c r="A5570" s="22" t="s">
        <v>3370</v>
      </c>
      <c r="B5570" s="22" t="n">
        <v>72</v>
      </c>
      <c r="C5570" s="22" t="n">
        <v>140</v>
      </c>
      <c r="D5570" s="22" t="n">
        <v>44</v>
      </c>
      <c r="E5570" s="22" t="n">
        <v>41</v>
      </c>
      <c r="F5570" s="22" t="n">
        <f aca="false">D5570/SUM(C5570:E5570)</f>
        <v>0.195555555555556</v>
      </c>
      <c r="G5570" s="22" t="n">
        <v>116.64</v>
      </c>
      <c r="H5570" s="22" t="n">
        <v>90.72</v>
      </c>
      <c r="I5570" s="22" t="n">
        <v>17.64</v>
      </c>
      <c r="J5570" s="22" t="n">
        <v>59.673581</v>
      </c>
      <c r="K5570" s="22" t="n">
        <v>0</v>
      </c>
      <c r="O5570" s="23"/>
    </row>
    <row r="5571" customFormat="false" ht="15" hidden="false" customHeight="false" outlineLevel="0" collapsed="false">
      <c r="A5571" s="22" t="s">
        <v>1402</v>
      </c>
      <c r="B5571" s="22" t="n">
        <v>22</v>
      </c>
      <c r="C5571" s="22" t="n">
        <v>134</v>
      </c>
      <c r="D5571" s="22" t="n">
        <v>35</v>
      </c>
      <c r="E5571" s="22" t="n">
        <v>10</v>
      </c>
      <c r="F5571" s="22" t="n">
        <f aca="false">D5571/SUM(C5571:E5571)</f>
        <v>0.195530726256983</v>
      </c>
      <c r="G5571" s="22" t="n">
        <v>128.22</v>
      </c>
      <c r="H5571" s="22" t="n">
        <v>46.55</v>
      </c>
      <c r="I5571" s="22" t="n">
        <v>4.22</v>
      </c>
      <c r="J5571" s="22" t="n">
        <v>11.0203</v>
      </c>
      <c r="K5571" s="22" t="n">
        <v>0.002205</v>
      </c>
      <c r="O5571" s="23"/>
    </row>
    <row r="5572" customFormat="false" ht="15" hidden="false" customHeight="false" outlineLevel="0" collapsed="false">
      <c r="A5572" s="22" t="s">
        <v>1402</v>
      </c>
      <c r="B5572" s="22" t="n">
        <v>23</v>
      </c>
      <c r="C5572" s="22" t="n">
        <v>134</v>
      </c>
      <c r="D5572" s="22" t="n">
        <v>35</v>
      </c>
      <c r="E5572" s="22" t="n">
        <v>10</v>
      </c>
      <c r="F5572" s="22" t="n">
        <f aca="false">D5572/SUM(C5572:E5572)</f>
        <v>0.195530726256983</v>
      </c>
      <c r="G5572" s="22" t="n">
        <v>128.22</v>
      </c>
      <c r="H5572" s="22" t="n">
        <v>46.55</v>
      </c>
      <c r="I5572" s="22" t="n">
        <v>4.22</v>
      </c>
      <c r="J5572" s="22" t="n">
        <v>11.0203</v>
      </c>
      <c r="K5572" s="22" t="n">
        <v>0.002205</v>
      </c>
      <c r="O5572" s="23"/>
    </row>
    <row r="5573" customFormat="false" ht="15" hidden="false" customHeight="false" outlineLevel="0" collapsed="false">
      <c r="A5573" s="22" t="s">
        <v>1402</v>
      </c>
      <c r="B5573" s="22" t="n">
        <v>24</v>
      </c>
      <c r="C5573" s="22" t="n">
        <v>134</v>
      </c>
      <c r="D5573" s="22" t="n">
        <v>35</v>
      </c>
      <c r="E5573" s="22" t="n">
        <v>10</v>
      </c>
      <c r="F5573" s="22" t="n">
        <f aca="false">D5573/SUM(C5573:E5573)</f>
        <v>0.195530726256983</v>
      </c>
      <c r="G5573" s="22" t="n">
        <v>128.22</v>
      </c>
      <c r="H5573" s="22" t="n">
        <v>46.55</v>
      </c>
      <c r="I5573" s="22" t="n">
        <v>4.22</v>
      </c>
      <c r="J5573" s="22" t="n">
        <v>11.0203</v>
      </c>
      <c r="K5573" s="22" t="n">
        <v>0.002205</v>
      </c>
      <c r="O5573" s="23"/>
    </row>
    <row r="5574" customFormat="false" ht="15" hidden="false" customHeight="false" outlineLevel="0" collapsed="false">
      <c r="A5574" s="22" t="s">
        <v>3371</v>
      </c>
      <c r="B5574" s="22" t="n">
        <v>101</v>
      </c>
      <c r="C5574" s="22" t="n">
        <v>0</v>
      </c>
      <c r="D5574" s="22" t="n">
        <v>33</v>
      </c>
      <c r="E5574" s="22" t="n">
        <v>136</v>
      </c>
      <c r="F5574" s="22" t="n">
        <f aca="false">D5574/SUM(C5574:E5574)</f>
        <v>0.195266272189349</v>
      </c>
      <c r="G5574" s="22" t="n">
        <v>1.61</v>
      </c>
      <c r="H5574" s="22" t="n">
        <v>29.78</v>
      </c>
      <c r="I5574" s="22" t="n">
        <v>137.61</v>
      </c>
      <c r="J5574" s="22" t="n">
        <v>1.978404</v>
      </c>
      <c r="K5574" s="22" t="n">
        <v>0.371583</v>
      </c>
      <c r="O5574" s="23"/>
    </row>
    <row r="5575" customFormat="false" ht="15" hidden="false" customHeight="false" outlineLevel="0" collapsed="false">
      <c r="A5575" s="22" t="s">
        <v>3372</v>
      </c>
      <c r="B5575" s="22" t="n">
        <v>110</v>
      </c>
      <c r="C5575" s="22" t="n">
        <v>166</v>
      </c>
      <c r="D5575" s="22" t="n">
        <v>41</v>
      </c>
      <c r="E5575" s="22" t="n">
        <v>3</v>
      </c>
      <c r="F5575" s="22" t="n">
        <f aca="false">D5575/SUM(C5575:E5575)</f>
        <v>0.195238095238095</v>
      </c>
      <c r="G5575" s="22" t="n">
        <v>165.63</v>
      </c>
      <c r="H5575" s="22" t="n">
        <v>41.74</v>
      </c>
      <c r="I5575" s="22" t="n">
        <v>2.63</v>
      </c>
      <c r="J5575" s="22" t="n">
        <v>0.066089</v>
      </c>
      <c r="K5575" s="22" t="n">
        <v>0.728466</v>
      </c>
      <c r="O5575" s="23"/>
    </row>
    <row r="5576" customFormat="false" ht="15" hidden="false" customHeight="false" outlineLevel="0" collapsed="false">
      <c r="A5576" s="22" t="s">
        <v>3373</v>
      </c>
      <c r="B5576" s="22" t="n">
        <v>90</v>
      </c>
      <c r="C5576" s="22" t="n">
        <v>165</v>
      </c>
      <c r="D5576" s="22" t="n">
        <v>41</v>
      </c>
      <c r="E5576" s="22" t="n">
        <v>4</v>
      </c>
      <c r="F5576" s="22" t="n">
        <f aca="false">D5576/SUM(C5576:E5576)</f>
        <v>0.195238095238095</v>
      </c>
      <c r="G5576" s="22" t="n">
        <v>163.86</v>
      </c>
      <c r="H5576" s="22" t="n">
        <v>43.28</v>
      </c>
      <c r="I5576" s="22" t="n">
        <v>2.86</v>
      </c>
      <c r="J5576" s="22" t="n">
        <v>0.584409</v>
      </c>
      <c r="K5576" s="22" t="n">
        <v>0.49524</v>
      </c>
      <c r="O5576" s="23"/>
    </row>
    <row r="5577" customFormat="false" ht="15" hidden="false" customHeight="false" outlineLevel="0" collapsed="false">
      <c r="A5577" s="22" t="s">
        <v>3374</v>
      </c>
      <c r="B5577" s="22" t="n">
        <v>68</v>
      </c>
      <c r="C5577" s="22" t="n">
        <v>162</v>
      </c>
      <c r="D5577" s="22" t="n">
        <v>40</v>
      </c>
      <c r="E5577" s="22" t="n">
        <v>3</v>
      </c>
      <c r="F5577" s="22" t="n">
        <f aca="false">D5577/SUM(C5577:E5577)</f>
        <v>0.195121951219512</v>
      </c>
      <c r="G5577" s="22" t="n">
        <v>161.58</v>
      </c>
      <c r="H5577" s="22" t="n">
        <v>40.84</v>
      </c>
      <c r="I5577" s="22" t="n">
        <v>2.58</v>
      </c>
      <c r="J5577" s="22" t="n">
        <v>0.086527</v>
      </c>
      <c r="K5577" s="22" t="n">
        <v>0.724327</v>
      </c>
      <c r="O5577" s="23"/>
    </row>
    <row r="5578" customFormat="false" ht="15" hidden="false" customHeight="false" outlineLevel="0" collapsed="false">
      <c r="A5578" s="22" t="s">
        <v>1609</v>
      </c>
      <c r="B5578" s="22" t="n">
        <v>106</v>
      </c>
      <c r="C5578" s="22" t="n">
        <v>222</v>
      </c>
      <c r="D5578" s="22" t="n">
        <v>55</v>
      </c>
      <c r="E5578" s="22" t="n">
        <v>5</v>
      </c>
      <c r="F5578" s="22" t="n">
        <f aca="false">D5578/SUM(C5578:E5578)</f>
        <v>0.195035460992908</v>
      </c>
      <c r="G5578" s="22" t="n">
        <v>220.75</v>
      </c>
      <c r="H5578" s="22" t="n">
        <v>57.51</v>
      </c>
      <c r="I5578" s="22" t="n">
        <v>3.75</v>
      </c>
      <c r="J5578" s="22" t="n">
        <v>0.536703</v>
      </c>
      <c r="K5578" s="22" t="n">
        <v>0.390851</v>
      </c>
      <c r="O5578" s="23"/>
    </row>
    <row r="5579" customFormat="false" ht="15" hidden="false" customHeight="false" outlineLevel="0" collapsed="false">
      <c r="A5579" s="22" t="s">
        <v>3375</v>
      </c>
      <c r="B5579" s="22" t="n">
        <v>21</v>
      </c>
      <c r="C5579" s="22" t="n">
        <v>1</v>
      </c>
      <c r="D5579" s="22" t="n">
        <v>39</v>
      </c>
      <c r="E5579" s="22" t="n">
        <v>160</v>
      </c>
      <c r="F5579" s="22" t="n">
        <f aca="false">D5579/SUM(C5579:E5579)</f>
        <v>0.195</v>
      </c>
      <c r="G5579" s="22" t="n">
        <v>2.1</v>
      </c>
      <c r="H5579" s="22" t="n">
        <v>36.8</v>
      </c>
      <c r="I5579" s="22" t="n">
        <v>161.1</v>
      </c>
      <c r="J5579" s="22" t="n">
        <v>0.716515</v>
      </c>
      <c r="K5579" s="22" t="n">
        <v>0.70016</v>
      </c>
      <c r="O5579" s="23"/>
    </row>
    <row r="5580" customFormat="false" ht="15" hidden="false" customHeight="false" outlineLevel="0" collapsed="false">
      <c r="A5580" s="22" t="s">
        <v>3376</v>
      </c>
      <c r="B5580" s="22" t="n">
        <v>106</v>
      </c>
      <c r="C5580" s="22" t="n">
        <v>189</v>
      </c>
      <c r="D5580" s="22" t="n">
        <v>46</v>
      </c>
      <c r="E5580" s="22" t="n">
        <v>1</v>
      </c>
      <c r="F5580" s="22" t="n">
        <f aca="false">D5580/SUM(C5580:E5580)</f>
        <v>0.194915254237288</v>
      </c>
      <c r="G5580" s="22" t="n">
        <v>190.44</v>
      </c>
      <c r="H5580" s="22" t="n">
        <v>43.12</v>
      </c>
      <c r="I5580" s="22" t="n">
        <v>2.44</v>
      </c>
      <c r="J5580" s="22" t="n">
        <v>1.053842</v>
      </c>
      <c r="K5580" s="22" t="n">
        <v>0.482541</v>
      </c>
      <c r="O5580" s="23"/>
    </row>
    <row r="5581" customFormat="false" ht="15" hidden="false" customHeight="false" outlineLevel="0" collapsed="false">
      <c r="A5581" s="22" t="s">
        <v>3377</v>
      </c>
      <c r="B5581" s="22" t="n">
        <v>117</v>
      </c>
      <c r="C5581" s="22" t="n">
        <v>163</v>
      </c>
      <c r="D5581" s="22" t="n">
        <v>45</v>
      </c>
      <c r="E5581" s="22" t="n">
        <v>23</v>
      </c>
      <c r="F5581" s="22" t="n">
        <f aca="false">D5581/SUM(C5581:E5581)</f>
        <v>0.194805194805195</v>
      </c>
      <c r="G5581" s="22" t="n">
        <v>148.96</v>
      </c>
      <c r="H5581" s="22" t="n">
        <v>73.08</v>
      </c>
      <c r="I5581" s="22" t="n">
        <v>8.96</v>
      </c>
      <c r="J5581" s="22" t="n">
        <v>34.097952</v>
      </c>
      <c r="K5581" s="22" t="n">
        <v>0</v>
      </c>
      <c r="O5581" s="23"/>
    </row>
    <row r="5582" customFormat="false" ht="15" hidden="false" customHeight="false" outlineLevel="0" collapsed="false">
      <c r="A5582" s="22" t="s">
        <v>3378</v>
      </c>
      <c r="B5582" s="22" t="n">
        <v>75</v>
      </c>
      <c r="C5582" s="22" t="n">
        <v>2</v>
      </c>
      <c r="D5582" s="22" t="n">
        <v>44</v>
      </c>
      <c r="E5582" s="22" t="n">
        <v>180</v>
      </c>
      <c r="F5582" s="22" t="n">
        <f aca="false">D5582/SUM(C5582:E5582)</f>
        <v>0.194690265486726</v>
      </c>
      <c r="G5582" s="22" t="n">
        <v>2.55</v>
      </c>
      <c r="H5582" s="22" t="n">
        <v>42.9</v>
      </c>
      <c r="I5582" s="22" t="n">
        <v>180.55</v>
      </c>
      <c r="J5582" s="22" t="n">
        <v>0.147852</v>
      </c>
      <c r="K5582" s="22" t="n">
        <v>1</v>
      </c>
      <c r="O5582" s="23"/>
    </row>
    <row r="5583" customFormat="false" ht="15" hidden="false" customHeight="false" outlineLevel="0" collapsed="false">
      <c r="A5583" s="22" t="s">
        <v>3379</v>
      </c>
      <c r="B5583" s="22" t="n">
        <v>57</v>
      </c>
      <c r="C5583" s="22" t="n">
        <v>200</v>
      </c>
      <c r="D5583" s="22" t="n">
        <v>50</v>
      </c>
      <c r="E5583" s="22" t="n">
        <v>7</v>
      </c>
      <c r="F5583" s="22" t="n">
        <f aca="false">D5583/SUM(C5583:E5583)</f>
        <v>0.194552529182879</v>
      </c>
      <c r="G5583" s="22" t="n">
        <v>196.98</v>
      </c>
      <c r="H5583" s="22" t="n">
        <v>56.03</v>
      </c>
      <c r="I5583" s="22" t="n">
        <v>3.98</v>
      </c>
      <c r="J5583" s="22" t="n">
        <v>2.977636</v>
      </c>
      <c r="K5583" s="22" t="n">
        <v>0.086913</v>
      </c>
      <c r="O5583" s="23"/>
    </row>
    <row r="5584" customFormat="false" ht="15" hidden="false" customHeight="false" outlineLevel="0" collapsed="false">
      <c r="A5584" s="22" t="s">
        <v>3380</v>
      </c>
      <c r="B5584" s="22" t="n">
        <v>77</v>
      </c>
      <c r="C5584" s="22" t="n">
        <v>206</v>
      </c>
      <c r="D5584" s="22" t="n">
        <v>50</v>
      </c>
      <c r="E5584" s="22" t="n">
        <v>1</v>
      </c>
      <c r="F5584" s="22" t="n">
        <f aca="false">D5584/SUM(C5584:E5584)</f>
        <v>0.194552529182879</v>
      </c>
      <c r="G5584" s="22" t="n">
        <v>207.63</v>
      </c>
      <c r="H5584" s="22" t="n">
        <v>46.74</v>
      </c>
      <c r="I5584" s="22" t="n">
        <v>2.63</v>
      </c>
      <c r="J5584" s="22" t="n">
        <v>1.250808</v>
      </c>
      <c r="K5584" s="22" t="n">
        <v>0.487533</v>
      </c>
      <c r="O5584" s="23"/>
    </row>
    <row r="5585" customFormat="false" ht="15" hidden="false" customHeight="false" outlineLevel="0" collapsed="false">
      <c r="A5585" s="22" t="s">
        <v>776</v>
      </c>
      <c r="B5585" s="22" t="n">
        <v>83</v>
      </c>
      <c r="C5585" s="22" t="n">
        <v>226</v>
      </c>
      <c r="D5585" s="22" t="n">
        <v>55</v>
      </c>
      <c r="E5585" s="22" t="n">
        <v>2</v>
      </c>
      <c r="F5585" s="22" t="n">
        <f aca="false">D5585/SUM(C5585:E5585)</f>
        <v>0.19434628975265</v>
      </c>
      <c r="G5585" s="22" t="n">
        <v>227.08</v>
      </c>
      <c r="H5585" s="22" t="n">
        <v>52.85</v>
      </c>
      <c r="I5585" s="22" t="n">
        <v>3.08</v>
      </c>
      <c r="J5585" s="22" t="n">
        <v>0.468433</v>
      </c>
      <c r="K5585" s="22" t="n">
        <v>0.75054</v>
      </c>
      <c r="O5585" s="23"/>
    </row>
    <row r="5586" customFormat="false" ht="15" hidden="false" customHeight="false" outlineLevel="0" collapsed="false">
      <c r="A5586" s="22" t="s">
        <v>3381</v>
      </c>
      <c r="B5586" s="22" t="n">
        <v>108</v>
      </c>
      <c r="C5586" s="22" t="n">
        <v>224</v>
      </c>
      <c r="D5586" s="22" t="n">
        <v>55</v>
      </c>
      <c r="E5586" s="22" t="n">
        <v>4</v>
      </c>
      <c r="F5586" s="22" t="n">
        <f aca="false">D5586/SUM(C5586:E5586)</f>
        <v>0.19434628975265</v>
      </c>
      <c r="G5586" s="22" t="n">
        <v>223.51</v>
      </c>
      <c r="H5586" s="22" t="n">
        <v>55.99</v>
      </c>
      <c r="I5586" s="22" t="n">
        <v>3.51</v>
      </c>
      <c r="J5586" s="22" t="n">
        <v>0.088063</v>
      </c>
      <c r="K5586" s="22" t="n">
        <v>0.761659</v>
      </c>
      <c r="O5586" s="23"/>
    </row>
    <row r="5587" customFormat="false" ht="15" hidden="false" customHeight="false" outlineLevel="0" collapsed="false">
      <c r="A5587" s="22" t="s">
        <v>3382</v>
      </c>
      <c r="B5587" s="22" t="n">
        <v>38</v>
      </c>
      <c r="C5587" s="22" t="n">
        <v>220</v>
      </c>
      <c r="D5587" s="22" t="n">
        <v>53</v>
      </c>
      <c r="E5587" s="22" t="n">
        <v>0</v>
      </c>
      <c r="F5587" s="22" t="n">
        <f aca="false">D5587/SUM(C5587:E5587)</f>
        <v>0.194139194139194</v>
      </c>
      <c r="G5587" s="22" t="n">
        <v>222.57</v>
      </c>
      <c r="H5587" s="22" t="n">
        <v>47.86</v>
      </c>
      <c r="I5587" s="22" t="n">
        <v>2.57</v>
      </c>
      <c r="J5587" s="22" t="n">
        <v>3.155154</v>
      </c>
      <c r="K5587" s="22" t="n">
        <v>0.088937</v>
      </c>
      <c r="O5587" s="23"/>
    </row>
    <row r="5588" customFormat="false" ht="15" hidden="false" customHeight="false" outlineLevel="0" collapsed="false">
      <c r="A5588" s="22" t="s">
        <v>1498</v>
      </c>
      <c r="B5588" s="22" t="n">
        <v>16</v>
      </c>
      <c r="C5588" s="22" t="n">
        <v>134</v>
      </c>
      <c r="D5588" s="22" t="n">
        <v>33</v>
      </c>
      <c r="E5588" s="22" t="n">
        <v>3</v>
      </c>
      <c r="F5588" s="22" t="n">
        <f aca="false">D5588/SUM(C5588:E5588)</f>
        <v>0.194117647058824</v>
      </c>
      <c r="G5588" s="22" t="n">
        <v>133.24</v>
      </c>
      <c r="H5588" s="22" t="n">
        <v>34.53</v>
      </c>
      <c r="I5588" s="22" t="n">
        <v>2.24</v>
      </c>
      <c r="J5588" s="22" t="n">
        <v>0.332293</v>
      </c>
      <c r="K5588" s="22" t="n">
        <v>0.462383</v>
      </c>
      <c r="O5588" s="23"/>
    </row>
    <row r="5589" customFormat="false" ht="15" hidden="false" customHeight="false" outlineLevel="0" collapsed="false">
      <c r="A5589" s="22" t="s">
        <v>3383</v>
      </c>
      <c r="B5589" s="22" t="n">
        <v>124</v>
      </c>
      <c r="C5589" s="22" t="n">
        <v>203</v>
      </c>
      <c r="D5589" s="22" t="n">
        <v>50</v>
      </c>
      <c r="E5589" s="22" t="n">
        <v>5</v>
      </c>
      <c r="F5589" s="22" t="n">
        <f aca="false">D5589/SUM(C5589:E5589)</f>
        <v>0.193798449612403</v>
      </c>
      <c r="G5589" s="22" t="n">
        <v>201.49</v>
      </c>
      <c r="H5589" s="22" t="n">
        <v>53.02</v>
      </c>
      <c r="I5589" s="22" t="n">
        <v>3.49</v>
      </c>
      <c r="J5589" s="22" t="n">
        <v>0.838758</v>
      </c>
      <c r="K5589" s="22" t="n">
        <v>0.358737</v>
      </c>
      <c r="O5589" s="23"/>
    </row>
    <row r="5590" customFormat="false" ht="15" hidden="false" customHeight="false" outlineLevel="0" collapsed="false">
      <c r="A5590" s="22" t="s">
        <v>3384</v>
      </c>
      <c r="B5590" s="22" t="n">
        <v>46</v>
      </c>
      <c r="C5590" s="22" t="n">
        <v>176</v>
      </c>
      <c r="D5590" s="22" t="n">
        <v>43</v>
      </c>
      <c r="E5590" s="22" t="n">
        <v>3</v>
      </c>
      <c r="F5590" s="22" t="n">
        <f aca="false">D5590/SUM(C5590:E5590)</f>
        <v>0.193693693693694</v>
      </c>
      <c r="G5590" s="22" t="n">
        <v>175.7</v>
      </c>
      <c r="H5590" s="22" t="n">
        <v>43.59</v>
      </c>
      <c r="I5590" s="22" t="n">
        <v>2.7</v>
      </c>
      <c r="J5590" s="22" t="n">
        <v>0.04099</v>
      </c>
      <c r="K5590" s="22" t="n">
        <v>0.735181</v>
      </c>
      <c r="O5590" s="23"/>
    </row>
    <row r="5591" customFormat="false" ht="15" hidden="false" customHeight="false" outlineLevel="0" collapsed="false">
      <c r="A5591" s="22" t="s">
        <v>3385</v>
      </c>
      <c r="B5591" s="22" t="n">
        <v>70</v>
      </c>
      <c r="C5591" s="22" t="n">
        <v>229</v>
      </c>
      <c r="D5591" s="22" t="n">
        <v>55</v>
      </c>
      <c r="E5591" s="22" t="n">
        <v>0</v>
      </c>
      <c r="F5591" s="22" t="n">
        <f aca="false">D5591/SUM(C5591:E5591)</f>
        <v>0.193661971830986</v>
      </c>
      <c r="G5591" s="22" t="n">
        <v>231.66</v>
      </c>
      <c r="H5591" s="22" t="n">
        <v>49.67</v>
      </c>
      <c r="I5591" s="22" t="n">
        <v>2.66</v>
      </c>
      <c r="J5591" s="22" t="n">
        <v>3.264442</v>
      </c>
      <c r="K5591" s="22" t="n">
        <v>0.088629</v>
      </c>
      <c r="O5591" s="23"/>
    </row>
    <row r="5592" customFormat="false" ht="15" hidden="false" customHeight="false" outlineLevel="0" collapsed="false">
      <c r="A5592" s="22" t="s">
        <v>3386</v>
      </c>
      <c r="B5592" s="22" t="n">
        <v>99</v>
      </c>
      <c r="C5592" s="22" t="n">
        <v>227</v>
      </c>
      <c r="D5592" s="22" t="n">
        <v>55</v>
      </c>
      <c r="E5592" s="22" t="n">
        <v>2</v>
      </c>
      <c r="F5592" s="22" t="n">
        <f aca="false">D5592/SUM(C5592:E5592)</f>
        <v>0.193661971830986</v>
      </c>
      <c r="G5592" s="22" t="n">
        <v>228.06</v>
      </c>
      <c r="H5592" s="22" t="n">
        <v>52.87</v>
      </c>
      <c r="I5592" s="22" t="n">
        <v>3.06</v>
      </c>
      <c r="J5592" s="22" t="n">
        <v>0.46029</v>
      </c>
      <c r="K5592" s="22" t="n">
        <v>0.750521</v>
      </c>
      <c r="O5592" s="23"/>
    </row>
    <row r="5593" customFormat="false" ht="15" hidden="false" customHeight="false" outlineLevel="0" collapsed="false">
      <c r="A5593" s="22" t="s">
        <v>3296</v>
      </c>
      <c r="B5593" s="22" t="n">
        <v>29</v>
      </c>
      <c r="C5593" s="22" t="n">
        <v>229</v>
      </c>
      <c r="D5593" s="22" t="n">
        <v>55</v>
      </c>
      <c r="E5593" s="22" t="n">
        <v>0</v>
      </c>
      <c r="F5593" s="22" t="n">
        <f aca="false">D5593/SUM(C5593:E5593)</f>
        <v>0.193661971830986</v>
      </c>
      <c r="G5593" s="22" t="n">
        <v>231.66</v>
      </c>
      <c r="H5593" s="22" t="n">
        <v>49.67</v>
      </c>
      <c r="I5593" s="22" t="n">
        <v>2.66</v>
      </c>
      <c r="J5593" s="22" t="n">
        <v>3.264442</v>
      </c>
      <c r="K5593" s="22" t="n">
        <v>0.088629</v>
      </c>
      <c r="O5593" s="23"/>
    </row>
    <row r="5594" customFormat="false" ht="15" hidden="false" customHeight="false" outlineLevel="0" collapsed="false">
      <c r="A5594" s="22" t="s">
        <v>3296</v>
      </c>
      <c r="B5594" s="22" t="n">
        <v>63</v>
      </c>
      <c r="C5594" s="22" t="n">
        <v>229</v>
      </c>
      <c r="D5594" s="22" t="n">
        <v>55</v>
      </c>
      <c r="E5594" s="22" t="n">
        <v>0</v>
      </c>
      <c r="F5594" s="22" t="n">
        <f aca="false">D5594/SUM(C5594:E5594)</f>
        <v>0.193661971830986</v>
      </c>
      <c r="G5594" s="22" t="n">
        <v>231.66</v>
      </c>
      <c r="H5594" s="22" t="n">
        <v>49.67</v>
      </c>
      <c r="I5594" s="22" t="n">
        <v>2.66</v>
      </c>
      <c r="J5594" s="22" t="n">
        <v>3.264442</v>
      </c>
      <c r="K5594" s="22" t="n">
        <v>0.088629</v>
      </c>
      <c r="O5594" s="23"/>
    </row>
    <row r="5595" customFormat="false" ht="15" hidden="false" customHeight="false" outlineLevel="0" collapsed="false">
      <c r="A5595" s="22" t="s">
        <v>3387</v>
      </c>
      <c r="B5595" s="22" t="n">
        <v>45</v>
      </c>
      <c r="C5595" s="22" t="n">
        <v>219</v>
      </c>
      <c r="D5595" s="22" t="n">
        <v>53</v>
      </c>
      <c r="E5595" s="22" t="n">
        <v>2</v>
      </c>
      <c r="F5595" s="22" t="n">
        <f aca="false">D5595/SUM(C5595:E5595)</f>
        <v>0.193430656934307</v>
      </c>
      <c r="G5595" s="22" t="n">
        <v>219.96</v>
      </c>
      <c r="H5595" s="22" t="n">
        <v>51.07</v>
      </c>
      <c r="I5595" s="22" t="n">
        <v>2.96</v>
      </c>
      <c r="J5595" s="22" t="n">
        <v>0.39083</v>
      </c>
      <c r="K5595" s="22" t="n">
        <v>0.749919</v>
      </c>
      <c r="O5595" s="23"/>
    </row>
    <row r="5596" customFormat="false" ht="15" hidden="false" customHeight="false" outlineLevel="0" collapsed="false">
      <c r="A5596" s="22" t="s">
        <v>3388</v>
      </c>
      <c r="B5596" s="22" t="n">
        <v>123</v>
      </c>
      <c r="C5596" s="22" t="n">
        <v>161</v>
      </c>
      <c r="D5596" s="22" t="n">
        <v>39</v>
      </c>
      <c r="E5596" s="22" t="n">
        <v>2</v>
      </c>
      <c r="F5596" s="22" t="n">
        <f aca="false">D5596/SUM(C5596:E5596)</f>
        <v>0.193069306930693</v>
      </c>
      <c r="G5596" s="22" t="n">
        <v>161.29</v>
      </c>
      <c r="H5596" s="22" t="n">
        <v>38.42</v>
      </c>
      <c r="I5596" s="22" t="n">
        <v>2.29</v>
      </c>
      <c r="J5596" s="22" t="n">
        <v>0.045511</v>
      </c>
      <c r="K5596" s="22" t="n">
        <v>1</v>
      </c>
      <c r="O5596" s="23"/>
    </row>
    <row r="5597" customFormat="false" ht="15" hidden="false" customHeight="false" outlineLevel="0" collapsed="false">
      <c r="A5597" s="22" t="s">
        <v>3389</v>
      </c>
      <c r="B5597" s="22" t="n">
        <v>116</v>
      </c>
      <c r="C5597" s="22" t="n">
        <v>230</v>
      </c>
      <c r="D5597" s="22" t="n">
        <v>55</v>
      </c>
      <c r="E5597" s="22" t="n">
        <v>0</v>
      </c>
      <c r="F5597" s="22" t="n">
        <f aca="false">D5597/SUM(C5597:E5597)</f>
        <v>0.192982456140351</v>
      </c>
      <c r="G5597" s="22" t="n">
        <v>232.65</v>
      </c>
      <c r="H5597" s="22" t="n">
        <v>49.69</v>
      </c>
      <c r="I5597" s="22" t="n">
        <v>2.65</v>
      </c>
      <c r="J5597" s="22" t="n">
        <v>3.250542</v>
      </c>
      <c r="K5597" s="22" t="n">
        <v>0.08873</v>
      </c>
      <c r="O5597" s="23"/>
    </row>
    <row r="5598" customFormat="false" ht="15" hidden="false" customHeight="false" outlineLevel="0" collapsed="false">
      <c r="A5598" s="22" t="s">
        <v>3390</v>
      </c>
      <c r="B5598" s="22" t="n">
        <v>24</v>
      </c>
      <c r="C5598" s="22" t="n">
        <v>227</v>
      </c>
      <c r="D5598" s="22" t="n">
        <v>55</v>
      </c>
      <c r="E5598" s="22" t="n">
        <v>3</v>
      </c>
      <c r="F5598" s="22" t="n">
        <f aca="false">D5598/SUM(C5598:E5598)</f>
        <v>0.192982456140351</v>
      </c>
      <c r="G5598" s="22" t="n">
        <v>227.26</v>
      </c>
      <c r="H5598" s="22" t="n">
        <v>54.47</v>
      </c>
      <c r="I5598" s="22" t="n">
        <v>3.26</v>
      </c>
      <c r="J5598" s="22" t="n">
        <v>0.026784</v>
      </c>
      <c r="K5598" s="22" t="n">
        <v>1</v>
      </c>
      <c r="O5598" s="23"/>
    </row>
    <row r="5599" customFormat="false" ht="15" hidden="false" customHeight="false" outlineLevel="0" collapsed="false">
      <c r="A5599" s="22" t="s">
        <v>3391</v>
      </c>
      <c r="B5599" s="22" t="n">
        <v>61</v>
      </c>
      <c r="C5599" s="22" t="n">
        <v>2</v>
      </c>
      <c r="D5599" s="22" t="n">
        <v>49</v>
      </c>
      <c r="E5599" s="22" t="n">
        <v>203</v>
      </c>
      <c r="F5599" s="22" t="n">
        <f aca="false">D5599/SUM(C5599:E5599)</f>
        <v>0.192913385826772</v>
      </c>
      <c r="G5599" s="22" t="n">
        <v>2.76</v>
      </c>
      <c r="H5599" s="22" t="n">
        <v>47.47</v>
      </c>
      <c r="I5599" s="22" t="n">
        <v>203.76</v>
      </c>
      <c r="J5599" s="22" t="n">
        <v>0.263695</v>
      </c>
      <c r="K5599" s="22" t="n">
        <v>1</v>
      </c>
      <c r="O5599" s="23"/>
    </row>
    <row r="5600" customFormat="false" ht="15" hidden="false" customHeight="false" outlineLevel="0" collapsed="false">
      <c r="A5600" s="22" t="s">
        <v>3392</v>
      </c>
      <c r="B5600" s="22" t="n">
        <v>85</v>
      </c>
      <c r="C5600" s="22" t="n">
        <v>204</v>
      </c>
      <c r="D5600" s="22" t="n">
        <v>49</v>
      </c>
      <c r="E5600" s="22" t="n">
        <v>1</v>
      </c>
      <c r="F5600" s="22" t="n">
        <f aca="false">D5600/SUM(C5600:E5600)</f>
        <v>0.192913385826772</v>
      </c>
      <c r="G5600" s="22" t="n">
        <v>205.56</v>
      </c>
      <c r="H5600" s="22" t="n">
        <v>45.88</v>
      </c>
      <c r="I5600" s="22" t="n">
        <v>2.56</v>
      </c>
      <c r="J5600" s="22" t="n">
        <v>1.17468</v>
      </c>
      <c r="K5600" s="22" t="n">
        <v>0.4853</v>
      </c>
      <c r="O5600" s="23"/>
    </row>
    <row r="5601" customFormat="false" ht="15" hidden="false" customHeight="false" outlineLevel="0" collapsed="false">
      <c r="A5601" s="22" t="s">
        <v>3393</v>
      </c>
      <c r="B5601" s="22" t="n">
        <v>32</v>
      </c>
      <c r="C5601" s="22" t="n">
        <v>156</v>
      </c>
      <c r="D5601" s="22" t="n">
        <v>38</v>
      </c>
      <c r="E5601" s="22" t="n">
        <v>3</v>
      </c>
      <c r="F5601" s="22" t="n">
        <f aca="false">D5601/SUM(C5601:E5601)</f>
        <v>0.192893401015228</v>
      </c>
      <c r="G5601" s="22" t="n">
        <v>155.46</v>
      </c>
      <c r="H5601" s="22" t="n">
        <v>39.09</v>
      </c>
      <c r="I5601" s="22" t="n">
        <v>2.46</v>
      </c>
      <c r="J5601" s="22" t="n">
        <v>0.152164</v>
      </c>
      <c r="K5601" s="22" t="n">
        <v>0.715052</v>
      </c>
      <c r="O5601" s="23"/>
    </row>
    <row r="5602" customFormat="false" ht="15" hidden="false" customHeight="false" outlineLevel="0" collapsed="false">
      <c r="A5602" s="22" t="s">
        <v>3394</v>
      </c>
      <c r="B5602" s="22" t="n">
        <v>55</v>
      </c>
      <c r="C5602" s="22" t="n">
        <v>179</v>
      </c>
      <c r="D5602" s="22" t="n">
        <v>43</v>
      </c>
      <c r="E5602" s="22" t="n">
        <v>1</v>
      </c>
      <c r="F5602" s="22" t="n">
        <f aca="false">D5602/SUM(C5602:E5602)</f>
        <v>0.192825112107623</v>
      </c>
      <c r="G5602" s="22" t="n">
        <v>180.27</v>
      </c>
      <c r="H5602" s="22" t="n">
        <v>40.46</v>
      </c>
      <c r="I5602" s="22" t="n">
        <v>2.27</v>
      </c>
      <c r="J5602" s="22" t="n">
        <v>0.879126</v>
      </c>
      <c r="K5602" s="22" t="n">
        <v>0.706882</v>
      </c>
      <c r="O5602" s="23"/>
    </row>
    <row r="5603" customFormat="false" ht="15" hidden="false" customHeight="false" outlineLevel="0" collapsed="false">
      <c r="A5603" s="22" t="s">
        <v>3395</v>
      </c>
      <c r="B5603" s="22" t="n">
        <v>18</v>
      </c>
      <c r="C5603" s="22" t="n">
        <v>131</v>
      </c>
      <c r="D5603" s="22" t="n">
        <v>32</v>
      </c>
      <c r="E5603" s="22" t="n">
        <v>3</v>
      </c>
      <c r="F5603" s="22" t="n">
        <f aca="false">D5603/SUM(C5603:E5603)</f>
        <v>0.192771084337349</v>
      </c>
      <c r="G5603" s="22" t="n">
        <v>130.17</v>
      </c>
      <c r="H5603" s="22" t="n">
        <v>33.65</v>
      </c>
      <c r="I5603" s="22" t="n">
        <v>2.17</v>
      </c>
      <c r="J5603" s="22" t="n">
        <v>0.399399</v>
      </c>
      <c r="K5603" s="22" t="n">
        <v>0.449812</v>
      </c>
      <c r="O5603" s="23"/>
    </row>
    <row r="5604" customFormat="false" ht="15" hidden="false" customHeight="false" outlineLevel="0" collapsed="false">
      <c r="A5604" s="22" t="s">
        <v>3396</v>
      </c>
      <c r="B5604" s="22" t="n">
        <v>77</v>
      </c>
      <c r="C5604" s="22" t="n">
        <v>218</v>
      </c>
      <c r="D5604" s="22" t="n">
        <v>53</v>
      </c>
      <c r="E5604" s="22" t="n">
        <v>4</v>
      </c>
      <c r="F5604" s="22" t="n">
        <f aca="false">D5604/SUM(C5604:E5604)</f>
        <v>0.192727272727273</v>
      </c>
      <c r="G5604" s="22" t="n">
        <v>217.38</v>
      </c>
      <c r="H5604" s="22" t="n">
        <v>54.23</v>
      </c>
      <c r="I5604" s="22" t="n">
        <v>3.38</v>
      </c>
      <c r="J5604" s="22" t="n">
        <v>0.142493</v>
      </c>
      <c r="K5604" s="22" t="n">
        <v>0.756572</v>
      </c>
      <c r="O5604" s="23"/>
    </row>
    <row r="5605" customFormat="false" ht="15" hidden="false" customHeight="false" outlineLevel="0" collapsed="false">
      <c r="A5605" s="22" t="s">
        <v>3397</v>
      </c>
      <c r="B5605" s="22" t="n">
        <v>124</v>
      </c>
      <c r="C5605" s="22" t="n">
        <v>230</v>
      </c>
      <c r="D5605" s="22" t="n">
        <v>55</v>
      </c>
      <c r="E5605" s="22" t="n">
        <v>1</v>
      </c>
      <c r="F5605" s="22" t="n">
        <f aca="false">D5605/SUM(C5605:E5605)</f>
        <v>0.192307692307692</v>
      </c>
      <c r="G5605" s="22" t="n">
        <v>231.84</v>
      </c>
      <c r="H5605" s="22" t="n">
        <v>51.32</v>
      </c>
      <c r="I5605" s="22" t="n">
        <v>2.84</v>
      </c>
      <c r="J5605" s="22" t="n">
        <v>1.470639</v>
      </c>
      <c r="K5605" s="22" t="n">
        <v>0.33154</v>
      </c>
      <c r="O5605" s="23"/>
    </row>
    <row r="5606" customFormat="false" ht="15" hidden="false" customHeight="false" outlineLevel="0" collapsed="false">
      <c r="A5606" s="22" t="s">
        <v>3363</v>
      </c>
      <c r="B5606" s="22" t="n">
        <v>124</v>
      </c>
      <c r="C5606" s="22" t="n">
        <v>4</v>
      </c>
      <c r="D5606" s="22" t="n">
        <v>55</v>
      </c>
      <c r="E5606" s="22" t="n">
        <v>227</v>
      </c>
      <c r="F5606" s="22" t="n">
        <f aca="false">D5606/SUM(C5606:E5606)</f>
        <v>0.192307692307692</v>
      </c>
      <c r="G5606" s="22" t="n">
        <v>3.47</v>
      </c>
      <c r="H5606" s="22" t="n">
        <v>56.06</v>
      </c>
      <c r="I5606" s="22" t="n">
        <v>226.47</v>
      </c>
      <c r="J5606" s="22" t="n">
        <v>0.102477</v>
      </c>
      <c r="K5606" s="22" t="n">
        <v>0.760282</v>
      </c>
      <c r="O5606" s="23"/>
    </row>
    <row r="5607" customFormat="false" ht="15" hidden="false" customHeight="false" outlineLevel="0" collapsed="false">
      <c r="A5607" s="22" t="s">
        <v>2392</v>
      </c>
      <c r="B5607" s="22" t="n">
        <v>64</v>
      </c>
      <c r="C5607" s="22" t="n">
        <v>31</v>
      </c>
      <c r="D5607" s="22" t="n">
        <v>45</v>
      </c>
      <c r="E5607" s="22" t="n">
        <v>158</v>
      </c>
      <c r="F5607" s="22" t="n">
        <f aca="false">D5607/SUM(C5607:E5607)</f>
        <v>0.192307692307692</v>
      </c>
      <c r="G5607" s="22" t="n">
        <v>12.23</v>
      </c>
      <c r="H5607" s="22" t="n">
        <v>82.54</v>
      </c>
      <c r="I5607" s="22" t="n">
        <v>139.23</v>
      </c>
      <c r="J5607" s="22" t="n">
        <v>48.398188</v>
      </c>
      <c r="K5607" s="22" t="n">
        <v>0</v>
      </c>
      <c r="O5607" s="23"/>
    </row>
    <row r="5608" customFormat="false" ht="15" hidden="false" customHeight="false" outlineLevel="0" collapsed="false">
      <c r="A5608" s="22" t="s">
        <v>3398</v>
      </c>
      <c r="B5608" s="22" t="n">
        <v>112</v>
      </c>
      <c r="C5608" s="22" t="n">
        <v>5</v>
      </c>
      <c r="D5608" s="22" t="n">
        <v>55</v>
      </c>
      <c r="E5608" s="22" t="n">
        <v>226</v>
      </c>
      <c r="F5608" s="22" t="n">
        <f aca="false">D5608/SUM(C5608:E5608)</f>
        <v>0.192307692307692</v>
      </c>
      <c r="G5608" s="22" t="n">
        <v>3.69</v>
      </c>
      <c r="H5608" s="22" t="n">
        <v>57.61</v>
      </c>
      <c r="I5608" s="22" t="n">
        <v>224.69</v>
      </c>
      <c r="J5608" s="22" t="n">
        <v>0.58858</v>
      </c>
      <c r="K5608" s="22" t="n">
        <v>0.384505</v>
      </c>
      <c r="O5608" s="23"/>
    </row>
    <row r="5609" customFormat="false" ht="15" hidden="false" customHeight="false" outlineLevel="0" collapsed="false">
      <c r="A5609" s="22" t="s">
        <v>2982</v>
      </c>
      <c r="B5609" s="22" t="n">
        <v>33</v>
      </c>
      <c r="C5609" s="22" t="n">
        <v>227</v>
      </c>
      <c r="D5609" s="22" t="n">
        <v>55</v>
      </c>
      <c r="E5609" s="22" t="n">
        <v>4</v>
      </c>
      <c r="F5609" s="22" t="n">
        <f aca="false">D5609/SUM(C5609:E5609)</f>
        <v>0.192307692307692</v>
      </c>
      <c r="G5609" s="22" t="n">
        <v>226.47</v>
      </c>
      <c r="H5609" s="22" t="n">
        <v>56.06</v>
      </c>
      <c r="I5609" s="22" t="n">
        <v>3.47</v>
      </c>
      <c r="J5609" s="22" t="n">
        <v>0.102477</v>
      </c>
      <c r="K5609" s="22" t="n">
        <v>0.760282</v>
      </c>
      <c r="O5609" s="23"/>
    </row>
    <row r="5610" customFormat="false" ht="15" hidden="false" customHeight="false" outlineLevel="0" collapsed="false">
      <c r="A5610" s="22" t="s">
        <v>2982</v>
      </c>
      <c r="B5610" s="22" t="n">
        <v>40</v>
      </c>
      <c r="C5610" s="22" t="n">
        <v>227</v>
      </c>
      <c r="D5610" s="22" t="n">
        <v>55</v>
      </c>
      <c r="E5610" s="22" t="n">
        <v>4</v>
      </c>
      <c r="F5610" s="22" t="n">
        <f aca="false">D5610/SUM(C5610:E5610)</f>
        <v>0.192307692307692</v>
      </c>
      <c r="G5610" s="22" t="n">
        <v>226.47</v>
      </c>
      <c r="H5610" s="22" t="n">
        <v>56.06</v>
      </c>
      <c r="I5610" s="22" t="n">
        <v>3.47</v>
      </c>
      <c r="J5610" s="22" t="n">
        <v>0.102477</v>
      </c>
      <c r="K5610" s="22" t="n">
        <v>0.760282</v>
      </c>
      <c r="O5610" s="23"/>
    </row>
    <row r="5611" customFormat="false" ht="15" hidden="false" customHeight="false" outlineLevel="0" collapsed="false">
      <c r="A5611" s="22" t="s">
        <v>2982</v>
      </c>
      <c r="B5611" s="22" t="n">
        <v>50</v>
      </c>
      <c r="C5611" s="22" t="n">
        <v>227</v>
      </c>
      <c r="D5611" s="22" t="n">
        <v>55</v>
      </c>
      <c r="E5611" s="22" t="n">
        <v>4</v>
      </c>
      <c r="F5611" s="22" t="n">
        <f aca="false">D5611/SUM(C5611:E5611)</f>
        <v>0.192307692307692</v>
      </c>
      <c r="G5611" s="22" t="n">
        <v>226.47</v>
      </c>
      <c r="H5611" s="22" t="n">
        <v>56.06</v>
      </c>
      <c r="I5611" s="22" t="n">
        <v>3.47</v>
      </c>
      <c r="J5611" s="22" t="n">
        <v>0.102477</v>
      </c>
      <c r="K5611" s="22" t="n">
        <v>0.760282</v>
      </c>
      <c r="O5611" s="23"/>
    </row>
    <row r="5612" customFormat="false" ht="15" hidden="false" customHeight="false" outlineLevel="0" collapsed="false">
      <c r="A5612" s="22" t="s">
        <v>3399</v>
      </c>
      <c r="B5612" s="22" t="n">
        <v>114</v>
      </c>
      <c r="C5612" s="22" t="n">
        <v>111</v>
      </c>
      <c r="D5612" s="22" t="n">
        <v>40</v>
      </c>
      <c r="E5612" s="22" t="n">
        <v>57</v>
      </c>
      <c r="F5612" s="22" t="n">
        <f aca="false">D5612/SUM(C5612:E5612)</f>
        <v>0.192307692307692</v>
      </c>
      <c r="G5612" s="22" t="n">
        <v>82.5</v>
      </c>
      <c r="H5612" s="22" t="n">
        <v>96.99</v>
      </c>
      <c r="I5612" s="22" t="n">
        <v>28.5</v>
      </c>
      <c r="J5612" s="22" t="n">
        <v>71.814005</v>
      </c>
      <c r="K5612" s="22" t="n">
        <v>0</v>
      </c>
      <c r="O5612" s="23"/>
    </row>
    <row r="5613" customFormat="false" ht="15" hidden="false" customHeight="false" outlineLevel="0" collapsed="false">
      <c r="A5613" s="22" t="s">
        <v>3400</v>
      </c>
      <c r="B5613" s="22" t="n">
        <v>35</v>
      </c>
      <c r="C5613" s="22" t="n">
        <v>61</v>
      </c>
      <c r="D5613" s="22" t="n">
        <v>30</v>
      </c>
      <c r="E5613" s="22" t="n">
        <v>65</v>
      </c>
      <c r="F5613" s="22" t="n">
        <f aca="false">D5613/SUM(C5613:E5613)</f>
        <v>0.192307692307692</v>
      </c>
      <c r="G5613" s="22" t="n">
        <v>37.03</v>
      </c>
      <c r="H5613" s="22" t="n">
        <v>77.95</v>
      </c>
      <c r="I5613" s="22" t="n">
        <v>41.03</v>
      </c>
      <c r="J5613" s="22" t="n">
        <v>59.02835</v>
      </c>
      <c r="K5613" s="22" t="n">
        <v>0</v>
      </c>
      <c r="O5613" s="23"/>
    </row>
    <row r="5614" customFormat="false" ht="15" hidden="false" customHeight="false" outlineLevel="0" collapsed="false">
      <c r="A5614" s="22" t="s">
        <v>3401</v>
      </c>
      <c r="B5614" s="22" t="n">
        <v>48</v>
      </c>
      <c r="C5614" s="22" t="n">
        <v>207</v>
      </c>
      <c r="D5614" s="22" t="n">
        <v>50</v>
      </c>
      <c r="E5614" s="22" t="n">
        <v>3</v>
      </c>
      <c r="F5614" s="22" t="n">
        <f aca="false">D5614/SUM(C5614:E5614)</f>
        <v>0.192307692307692</v>
      </c>
      <c r="G5614" s="22" t="n">
        <v>207.02</v>
      </c>
      <c r="H5614" s="22" t="n">
        <v>49.97</v>
      </c>
      <c r="I5614" s="22" t="n">
        <v>3.02</v>
      </c>
      <c r="J5614" s="22" t="n">
        <v>9.9E-005</v>
      </c>
      <c r="K5614" s="22" t="n">
        <v>1</v>
      </c>
      <c r="O5614" s="23"/>
    </row>
    <row r="5615" customFormat="false" ht="15" hidden="false" customHeight="false" outlineLevel="0" collapsed="false">
      <c r="A5615" s="22" t="s">
        <v>3402</v>
      </c>
      <c r="B5615" s="22" t="n">
        <v>86</v>
      </c>
      <c r="C5615" s="22" t="n">
        <v>83</v>
      </c>
      <c r="D5615" s="22" t="n">
        <v>34</v>
      </c>
      <c r="E5615" s="22" t="n">
        <v>60</v>
      </c>
      <c r="F5615" s="22" t="n">
        <f aca="false">D5615/SUM(C5615:E5615)</f>
        <v>0.192090395480226</v>
      </c>
      <c r="G5615" s="22" t="n">
        <v>56.5</v>
      </c>
      <c r="H5615" s="22" t="n">
        <v>87.01</v>
      </c>
      <c r="I5615" s="22" t="n">
        <v>33.5</v>
      </c>
      <c r="J5615" s="22" t="n">
        <v>65.693543</v>
      </c>
      <c r="K5615" s="22" t="n">
        <v>0</v>
      </c>
      <c r="O5615" s="23"/>
    </row>
    <row r="5616" customFormat="false" ht="15" hidden="false" customHeight="false" outlineLevel="0" collapsed="false">
      <c r="A5616" s="22" t="s">
        <v>3403</v>
      </c>
      <c r="B5616" s="22" t="n">
        <v>89</v>
      </c>
      <c r="C5616" s="22" t="n">
        <v>142</v>
      </c>
      <c r="D5616" s="22" t="n">
        <v>34</v>
      </c>
      <c r="E5616" s="22" t="n">
        <v>1</v>
      </c>
      <c r="F5616" s="22" t="n">
        <f aca="false">D5616/SUM(C5616:E5616)</f>
        <v>0.192090395480226</v>
      </c>
      <c r="G5616" s="22" t="n">
        <v>142.83</v>
      </c>
      <c r="H5616" s="22" t="n">
        <v>32.34</v>
      </c>
      <c r="I5616" s="22" t="n">
        <v>1.83</v>
      </c>
      <c r="J5616" s="22" t="n">
        <v>0.466948</v>
      </c>
      <c r="K5616" s="22" t="n">
        <v>1</v>
      </c>
      <c r="O5616" s="23"/>
    </row>
    <row r="5617" customFormat="false" ht="15" hidden="false" customHeight="false" outlineLevel="0" collapsed="false">
      <c r="A5617" s="22" t="s">
        <v>1872</v>
      </c>
      <c r="B5617" s="22" t="n">
        <v>75</v>
      </c>
      <c r="C5617" s="22" t="n">
        <v>158</v>
      </c>
      <c r="D5617" s="22" t="n">
        <v>38</v>
      </c>
      <c r="E5617" s="22" t="n">
        <v>2</v>
      </c>
      <c r="F5617" s="22" t="n">
        <f aca="false">D5617/SUM(C5617:E5617)</f>
        <v>0.191919191919192</v>
      </c>
      <c r="G5617" s="22" t="n">
        <v>158.23</v>
      </c>
      <c r="H5617" s="22" t="n">
        <v>37.55</v>
      </c>
      <c r="I5617" s="22" t="n">
        <v>2.23</v>
      </c>
      <c r="J5617" s="22" t="n">
        <v>0.029021</v>
      </c>
      <c r="K5617" s="22" t="n">
        <v>1</v>
      </c>
      <c r="O5617" s="23"/>
    </row>
    <row r="5618" customFormat="false" ht="15" hidden="false" customHeight="false" outlineLevel="0" collapsed="false">
      <c r="A5618" s="22" t="s">
        <v>3404</v>
      </c>
      <c r="B5618" s="22" t="n">
        <v>61</v>
      </c>
      <c r="C5618" s="22" t="n">
        <v>1</v>
      </c>
      <c r="D5618" s="22" t="n">
        <v>33</v>
      </c>
      <c r="E5618" s="22" t="n">
        <v>138</v>
      </c>
      <c r="F5618" s="22" t="n">
        <f aca="false">D5618/SUM(C5618:E5618)</f>
        <v>0.191860465116279</v>
      </c>
      <c r="G5618" s="22" t="n">
        <v>1.78</v>
      </c>
      <c r="H5618" s="22" t="n">
        <v>31.44</v>
      </c>
      <c r="I5618" s="22" t="n">
        <v>138.78</v>
      </c>
      <c r="J5618" s="22" t="n">
        <v>0.424057</v>
      </c>
      <c r="K5618" s="22" t="n">
        <v>1</v>
      </c>
      <c r="O5618" s="23"/>
    </row>
    <row r="5619" customFormat="false" ht="15" hidden="false" customHeight="false" outlineLevel="0" collapsed="false">
      <c r="A5619" s="22" t="s">
        <v>3405</v>
      </c>
      <c r="B5619" s="22" t="n">
        <v>102</v>
      </c>
      <c r="C5619" s="22" t="n">
        <v>0</v>
      </c>
      <c r="D5619" s="22" t="n">
        <v>46</v>
      </c>
      <c r="E5619" s="22" t="n">
        <v>194</v>
      </c>
      <c r="F5619" s="22" t="n">
        <f aca="false">D5619/SUM(C5619:E5619)</f>
        <v>0.191666666666667</v>
      </c>
      <c r="G5619" s="22" t="n">
        <v>2.2</v>
      </c>
      <c r="H5619" s="22" t="n">
        <v>41.59</v>
      </c>
      <c r="I5619" s="22" t="n">
        <v>196.2</v>
      </c>
      <c r="J5619" s="22" t="n">
        <v>2.696171</v>
      </c>
      <c r="K5619" s="22" t="n">
        <v>0.141359</v>
      </c>
      <c r="O5619" s="23"/>
    </row>
    <row r="5620" customFormat="false" ht="15" hidden="false" customHeight="false" outlineLevel="0" collapsed="false">
      <c r="A5620" s="22" t="s">
        <v>3406</v>
      </c>
      <c r="B5620" s="22" t="n">
        <v>13</v>
      </c>
      <c r="C5620" s="22" t="n">
        <v>4</v>
      </c>
      <c r="D5620" s="22" t="n">
        <v>54</v>
      </c>
      <c r="E5620" s="22" t="n">
        <v>224</v>
      </c>
      <c r="F5620" s="22" t="n">
        <f aca="false">D5620/SUM(C5620:E5620)</f>
        <v>0.191489361702128</v>
      </c>
      <c r="G5620" s="22" t="n">
        <v>3.41</v>
      </c>
      <c r="H5620" s="22" t="n">
        <v>55.18</v>
      </c>
      <c r="I5620" s="22" t="n">
        <v>223.41</v>
      </c>
      <c r="J5620" s="22" t="n">
        <v>0.129901</v>
      </c>
      <c r="K5620" s="22" t="n">
        <v>0.757778</v>
      </c>
      <c r="O5620" s="23"/>
    </row>
    <row r="5621" customFormat="false" ht="15" hidden="false" customHeight="false" outlineLevel="0" collapsed="false">
      <c r="A5621" s="22" t="s">
        <v>3407</v>
      </c>
      <c r="B5621" s="22" t="n">
        <v>34</v>
      </c>
      <c r="C5621" s="22" t="n">
        <v>189</v>
      </c>
      <c r="D5621" s="22" t="n">
        <v>45</v>
      </c>
      <c r="E5621" s="22" t="n">
        <v>1</v>
      </c>
      <c r="F5621" s="22" t="n">
        <f aca="false">D5621/SUM(C5621:E5621)</f>
        <v>0.191489361702128</v>
      </c>
      <c r="G5621" s="22" t="n">
        <v>190.35</v>
      </c>
      <c r="H5621" s="22" t="n">
        <v>42.3</v>
      </c>
      <c r="I5621" s="22" t="n">
        <v>2.35</v>
      </c>
      <c r="J5621" s="22" t="n">
        <v>0.957447</v>
      </c>
      <c r="K5621" s="22" t="n">
        <v>0.483913</v>
      </c>
      <c r="O5621" s="23"/>
    </row>
    <row r="5622" customFormat="false" ht="15" hidden="false" customHeight="false" outlineLevel="0" collapsed="false">
      <c r="A5622" s="22" t="s">
        <v>3408</v>
      </c>
      <c r="B5622" s="22" t="n">
        <v>52</v>
      </c>
      <c r="C5622" s="22" t="n">
        <v>3</v>
      </c>
      <c r="D5622" s="22" t="n">
        <v>54</v>
      </c>
      <c r="E5622" s="22" t="n">
        <v>225</v>
      </c>
      <c r="F5622" s="22" t="n">
        <f aca="false">D5622/SUM(C5622:E5622)</f>
        <v>0.191489361702128</v>
      </c>
      <c r="G5622" s="22" t="n">
        <v>3.19</v>
      </c>
      <c r="H5622" s="22" t="n">
        <v>53.62</v>
      </c>
      <c r="I5622" s="22" t="n">
        <v>225.19</v>
      </c>
      <c r="J5622" s="22" t="n">
        <v>0.014388</v>
      </c>
      <c r="K5622" s="22" t="n">
        <v>1</v>
      </c>
      <c r="O5622" s="23"/>
    </row>
    <row r="5623" customFormat="false" ht="15" hidden="false" customHeight="false" outlineLevel="0" collapsed="false">
      <c r="A5623" s="22" t="s">
        <v>3409</v>
      </c>
      <c r="B5623" s="22" t="n">
        <v>114</v>
      </c>
      <c r="C5623" s="22" t="n">
        <v>125</v>
      </c>
      <c r="D5623" s="22" t="n">
        <v>31</v>
      </c>
      <c r="E5623" s="22" t="n">
        <v>6</v>
      </c>
      <c r="F5623" s="22" t="n">
        <f aca="false">D5623/SUM(C5623:E5623)</f>
        <v>0.191358024691358</v>
      </c>
      <c r="G5623" s="22" t="n">
        <v>121.85</v>
      </c>
      <c r="H5623" s="22" t="n">
        <v>37.29</v>
      </c>
      <c r="I5623" s="22" t="n">
        <v>2.85</v>
      </c>
      <c r="J5623" s="22" t="n">
        <v>4.613175</v>
      </c>
      <c r="K5623" s="22" t="n">
        <v>0.039059</v>
      </c>
      <c r="O5623" s="23"/>
    </row>
    <row r="5624" customFormat="false" ht="15" hidden="false" customHeight="false" outlineLevel="0" collapsed="false">
      <c r="A5624" s="22" t="s">
        <v>3410</v>
      </c>
      <c r="B5624" s="22" t="n">
        <v>106</v>
      </c>
      <c r="C5624" s="22" t="n">
        <v>221</v>
      </c>
      <c r="D5624" s="22" t="n">
        <v>53</v>
      </c>
      <c r="E5624" s="22" t="n">
        <v>3</v>
      </c>
      <c r="F5624" s="22" t="n">
        <f aca="false">D5624/SUM(C5624:E5624)</f>
        <v>0.191335740072202</v>
      </c>
      <c r="G5624" s="22" t="n">
        <v>221.14</v>
      </c>
      <c r="H5624" s="22" t="n">
        <v>52.72</v>
      </c>
      <c r="I5624" s="22" t="n">
        <v>3.14</v>
      </c>
      <c r="J5624" s="22" t="n">
        <v>0.008005</v>
      </c>
      <c r="K5624" s="22" t="n">
        <v>1</v>
      </c>
      <c r="O5624" s="23"/>
    </row>
    <row r="5625" customFormat="false" ht="15" hidden="false" customHeight="false" outlineLevel="0" collapsed="false">
      <c r="A5625" s="22" t="s">
        <v>3099</v>
      </c>
      <c r="B5625" s="22" t="n">
        <v>80</v>
      </c>
      <c r="C5625" s="22" t="n">
        <v>221</v>
      </c>
      <c r="D5625" s="22" t="n">
        <v>53</v>
      </c>
      <c r="E5625" s="22" t="n">
        <v>3</v>
      </c>
      <c r="F5625" s="22" t="n">
        <f aca="false">D5625/SUM(C5625:E5625)</f>
        <v>0.191335740072202</v>
      </c>
      <c r="G5625" s="22" t="n">
        <v>221.14</v>
      </c>
      <c r="H5625" s="22" t="n">
        <v>52.72</v>
      </c>
      <c r="I5625" s="22" t="n">
        <v>3.14</v>
      </c>
      <c r="J5625" s="22" t="n">
        <v>0.008005</v>
      </c>
      <c r="K5625" s="22" t="n">
        <v>1</v>
      </c>
      <c r="O5625" s="23"/>
    </row>
    <row r="5626" customFormat="false" ht="15" hidden="false" customHeight="false" outlineLevel="0" collapsed="false">
      <c r="A5626" s="22" t="s">
        <v>3411</v>
      </c>
      <c r="B5626" s="22" t="n">
        <v>46</v>
      </c>
      <c r="C5626" s="22" t="n">
        <v>222</v>
      </c>
      <c r="D5626" s="22" t="n">
        <v>53</v>
      </c>
      <c r="E5626" s="22" t="n">
        <v>2</v>
      </c>
      <c r="F5626" s="22" t="n">
        <f aca="false">D5626/SUM(C5626:E5626)</f>
        <v>0.191335740072202</v>
      </c>
      <c r="G5626" s="22" t="n">
        <v>222.93</v>
      </c>
      <c r="H5626" s="22" t="n">
        <v>51.14</v>
      </c>
      <c r="I5626" s="22" t="n">
        <v>2.93</v>
      </c>
      <c r="J5626" s="22" t="n">
        <v>0.368314</v>
      </c>
      <c r="K5626" s="22" t="n">
        <v>0.750268</v>
      </c>
      <c r="O5626" s="23"/>
    </row>
    <row r="5627" customFormat="false" ht="15" hidden="false" customHeight="false" outlineLevel="0" collapsed="false">
      <c r="A5627" s="22" t="s">
        <v>3412</v>
      </c>
      <c r="B5627" s="22" t="n">
        <v>56</v>
      </c>
      <c r="C5627" s="22" t="n">
        <v>221</v>
      </c>
      <c r="D5627" s="22" t="n">
        <v>53</v>
      </c>
      <c r="E5627" s="22" t="n">
        <v>3</v>
      </c>
      <c r="F5627" s="22" t="n">
        <f aca="false">D5627/SUM(C5627:E5627)</f>
        <v>0.191335740072202</v>
      </c>
      <c r="G5627" s="22" t="n">
        <v>221.14</v>
      </c>
      <c r="H5627" s="22" t="n">
        <v>52.72</v>
      </c>
      <c r="I5627" s="22" t="n">
        <v>3.14</v>
      </c>
      <c r="J5627" s="22" t="n">
        <v>0.008005</v>
      </c>
      <c r="K5627" s="22" t="n">
        <v>1</v>
      </c>
      <c r="O5627" s="23"/>
    </row>
    <row r="5628" customFormat="false" ht="15" hidden="false" customHeight="false" outlineLevel="0" collapsed="false">
      <c r="A5628" s="22" t="s">
        <v>1367</v>
      </c>
      <c r="B5628" s="22" t="n">
        <v>93</v>
      </c>
      <c r="C5628" s="22" t="n">
        <v>116</v>
      </c>
      <c r="D5628" s="22" t="n">
        <v>30</v>
      </c>
      <c r="E5628" s="22" t="n">
        <v>11</v>
      </c>
      <c r="F5628" s="22" t="n">
        <f aca="false">D5628/SUM(C5628:E5628)</f>
        <v>0.191082802547771</v>
      </c>
      <c r="G5628" s="22" t="n">
        <v>109.31</v>
      </c>
      <c r="H5628" s="22" t="n">
        <v>43.39</v>
      </c>
      <c r="I5628" s="22" t="n">
        <v>4.31</v>
      </c>
      <c r="J5628" s="22" t="n">
        <v>14.949126</v>
      </c>
      <c r="K5628" s="22" t="n">
        <v>0.000422</v>
      </c>
      <c r="O5628" s="23"/>
    </row>
    <row r="5629" customFormat="false" ht="15" hidden="false" customHeight="false" outlineLevel="0" collapsed="false">
      <c r="A5629" s="22" t="s">
        <v>3413</v>
      </c>
      <c r="B5629" s="22" t="n">
        <v>39</v>
      </c>
      <c r="C5629" s="22" t="n">
        <v>169</v>
      </c>
      <c r="D5629" s="22" t="n">
        <v>47</v>
      </c>
      <c r="E5629" s="22" t="n">
        <v>30</v>
      </c>
      <c r="F5629" s="22" t="n">
        <f aca="false">D5629/SUM(C5629:E5629)</f>
        <v>0.191056910569106</v>
      </c>
      <c r="G5629" s="22" t="n">
        <v>150.64</v>
      </c>
      <c r="H5629" s="22" t="n">
        <v>83.73</v>
      </c>
      <c r="I5629" s="22" t="n">
        <v>11.64</v>
      </c>
      <c r="J5629" s="22" t="n">
        <v>47.338061</v>
      </c>
      <c r="K5629" s="22" t="n">
        <v>0</v>
      </c>
      <c r="O5629" s="23"/>
    </row>
    <row r="5630" customFormat="false" ht="15" hidden="false" customHeight="false" outlineLevel="0" collapsed="false">
      <c r="A5630" s="22" t="s">
        <v>3414</v>
      </c>
      <c r="B5630" s="22" t="n">
        <v>69</v>
      </c>
      <c r="C5630" s="22" t="n">
        <v>85</v>
      </c>
      <c r="D5630" s="22" t="n">
        <v>34</v>
      </c>
      <c r="E5630" s="22" t="n">
        <v>59</v>
      </c>
      <c r="F5630" s="22" t="n">
        <f aca="false">D5630/SUM(C5630:E5630)</f>
        <v>0.191011235955056</v>
      </c>
      <c r="G5630" s="22" t="n">
        <v>58.45</v>
      </c>
      <c r="H5630" s="22" t="n">
        <v>87.1</v>
      </c>
      <c r="I5630" s="22" t="n">
        <v>32.45</v>
      </c>
      <c r="J5630" s="22" t="n">
        <v>66.157625</v>
      </c>
      <c r="K5630" s="22" t="n">
        <v>0</v>
      </c>
      <c r="O5630" s="23"/>
    </row>
    <row r="5631" customFormat="false" ht="15" hidden="false" customHeight="false" outlineLevel="0" collapsed="false">
      <c r="A5631" s="22" t="s">
        <v>3415</v>
      </c>
      <c r="B5631" s="22" t="n">
        <v>23</v>
      </c>
      <c r="C5631" s="22" t="n">
        <v>173</v>
      </c>
      <c r="D5631" s="22" t="n">
        <v>41</v>
      </c>
      <c r="E5631" s="22" t="n">
        <v>1</v>
      </c>
      <c r="F5631" s="22" t="n">
        <f aca="false">D5631/SUM(C5631:E5631)</f>
        <v>0.190697674418605</v>
      </c>
      <c r="G5631" s="22" t="n">
        <v>174.15</v>
      </c>
      <c r="H5631" s="22" t="n">
        <v>38.7</v>
      </c>
      <c r="I5631" s="22" t="n">
        <v>2.15</v>
      </c>
      <c r="J5631" s="22" t="n">
        <v>0.759403</v>
      </c>
      <c r="K5631" s="22" t="n">
        <v>0.702331</v>
      </c>
      <c r="O5631" s="23"/>
    </row>
    <row r="5632" customFormat="false" ht="15" hidden="false" customHeight="false" outlineLevel="0" collapsed="false">
      <c r="A5632" s="22" t="s">
        <v>3416</v>
      </c>
      <c r="B5632" s="22" t="n">
        <v>8</v>
      </c>
      <c r="C5632" s="22" t="n">
        <v>2</v>
      </c>
      <c r="D5632" s="22" t="n">
        <v>45</v>
      </c>
      <c r="E5632" s="22" t="n">
        <v>189</v>
      </c>
      <c r="F5632" s="22" t="n">
        <f aca="false">D5632/SUM(C5632:E5632)</f>
        <v>0.190677966101695</v>
      </c>
      <c r="G5632" s="22" t="n">
        <v>2.54</v>
      </c>
      <c r="H5632" s="22" t="n">
        <v>43.91</v>
      </c>
      <c r="I5632" s="22" t="n">
        <v>189.54</v>
      </c>
      <c r="J5632" s="22" t="n">
        <v>0.144569</v>
      </c>
      <c r="K5632" s="22" t="n">
        <v>1</v>
      </c>
      <c r="O5632" s="23"/>
    </row>
    <row r="5633" customFormat="false" ht="15" hidden="false" customHeight="false" outlineLevel="0" collapsed="false">
      <c r="A5633" s="22" t="s">
        <v>3417</v>
      </c>
      <c r="B5633" s="22" t="n">
        <v>38</v>
      </c>
      <c r="C5633" s="22" t="n">
        <v>3</v>
      </c>
      <c r="D5633" s="22" t="n">
        <v>53</v>
      </c>
      <c r="E5633" s="22" t="n">
        <v>222</v>
      </c>
      <c r="F5633" s="22" t="n">
        <f aca="false">D5633/SUM(C5633:E5633)</f>
        <v>0.190647482014388</v>
      </c>
      <c r="G5633" s="22" t="n">
        <v>3.13</v>
      </c>
      <c r="H5633" s="22" t="n">
        <v>52.74</v>
      </c>
      <c r="I5633" s="22" t="n">
        <v>222.13</v>
      </c>
      <c r="J5633" s="22" t="n">
        <v>0.006798</v>
      </c>
      <c r="K5633" s="22" t="n">
        <v>1</v>
      </c>
      <c r="O5633" s="23"/>
    </row>
    <row r="5634" customFormat="false" ht="15" hidden="false" customHeight="false" outlineLevel="0" collapsed="false">
      <c r="A5634" s="22" t="s">
        <v>3418</v>
      </c>
      <c r="B5634" s="22" t="n">
        <v>43</v>
      </c>
      <c r="C5634" s="22" t="n">
        <v>0</v>
      </c>
      <c r="D5634" s="22" t="n">
        <v>44</v>
      </c>
      <c r="E5634" s="22" t="n">
        <v>187</v>
      </c>
      <c r="F5634" s="22" t="n">
        <f aca="false">D5634/SUM(C5634:E5634)</f>
        <v>0.19047619047619</v>
      </c>
      <c r="G5634" s="22" t="n">
        <v>2.1</v>
      </c>
      <c r="H5634" s="22" t="n">
        <v>39.81</v>
      </c>
      <c r="I5634" s="22" t="n">
        <v>189.1</v>
      </c>
      <c r="J5634" s="22" t="n">
        <v>2.559557</v>
      </c>
      <c r="K5634" s="22" t="n">
        <v>0.237339</v>
      </c>
      <c r="O5634" s="23"/>
    </row>
    <row r="5635" customFormat="false" ht="15" hidden="false" customHeight="false" outlineLevel="0" collapsed="false">
      <c r="A5635" s="22" t="s">
        <v>3419</v>
      </c>
      <c r="B5635" s="22" t="n">
        <v>42</v>
      </c>
      <c r="C5635" s="22" t="n">
        <v>199</v>
      </c>
      <c r="D5635" s="22" t="n">
        <v>47</v>
      </c>
      <c r="E5635" s="22" t="n">
        <v>1</v>
      </c>
      <c r="F5635" s="22" t="n">
        <f aca="false">D5635/SUM(C5635:E5635)</f>
        <v>0.190283400809717</v>
      </c>
      <c r="G5635" s="22" t="n">
        <v>200.43</v>
      </c>
      <c r="H5635" s="22" t="n">
        <v>44.14</v>
      </c>
      <c r="I5635" s="22" t="n">
        <v>2.43</v>
      </c>
      <c r="J5635" s="22" t="n">
        <v>1.037216</v>
      </c>
      <c r="K5635" s="22" t="n">
        <v>0.483761</v>
      </c>
      <c r="O5635" s="23"/>
    </row>
    <row r="5636" customFormat="false" ht="15" hidden="false" customHeight="false" outlineLevel="0" collapsed="false">
      <c r="A5636" s="22" t="s">
        <v>3420</v>
      </c>
      <c r="B5636" s="22" t="n">
        <v>107</v>
      </c>
      <c r="C5636" s="22" t="n">
        <v>230</v>
      </c>
      <c r="D5636" s="22" t="n">
        <v>54</v>
      </c>
      <c r="E5636" s="22" t="n">
        <v>0</v>
      </c>
      <c r="F5636" s="22" t="n">
        <f aca="false">D5636/SUM(C5636:E5636)</f>
        <v>0.190140845070423</v>
      </c>
      <c r="G5636" s="22" t="n">
        <v>232.57</v>
      </c>
      <c r="H5636" s="22" t="n">
        <v>48.87</v>
      </c>
      <c r="I5636" s="22" t="n">
        <v>2.57</v>
      </c>
      <c r="J5636" s="22" t="n">
        <v>3.134582</v>
      </c>
      <c r="K5636" s="22" t="n">
        <v>0.089674</v>
      </c>
      <c r="O5636" s="23"/>
    </row>
    <row r="5637" customFormat="false" ht="15" hidden="false" customHeight="false" outlineLevel="0" collapsed="false">
      <c r="A5637" s="22" t="s">
        <v>3421</v>
      </c>
      <c r="B5637" s="22" t="n">
        <v>63</v>
      </c>
      <c r="C5637" s="22" t="n">
        <v>156</v>
      </c>
      <c r="D5637" s="22" t="n">
        <v>38</v>
      </c>
      <c r="E5637" s="22" t="n">
        <v>6</v>
      </c>
      <c r="F5637" s="22" t="n">
        <f aca="false">D5637/SUM(C5637:E5637)</f>
        <v>0.19</v>
      </c>
      <c r="G5637" s="22" t="n">
        <v>153.12</v>
      </c>
      <c r="H5637" s="22" t="n">
        <v>43.75</v>
      </c>
      <c r="I5637" s="22" t="n">
        <v>3.12</v>
      </c>
      <c r="J5637" s="22" t="n">
        <v>3.454694</v>
      </c>
      <c r="K5637" s="22" t="n">
        <v>0.094128</v>
      </c>
      <c r="O5637" s="23"/>
    </row>
    <row r="5638" customFormat="false" ht="15" hidden="false" customHeight="false" outlineLevel="0" collapsed="false">
      <c r="A5638" s="22" t="s">
        <v>3422</v>
      </c>
      <c r="B5638" s="22" t="n">
        <v>85</v>
      </c>
      <c r="C5638" s="22" t="n">
        <v>192</v>
      </c>
      <c r="D5638" s="22" t="n">
        <v>45</v>
      </c>
      <c r="E5638" s="22" t="n">
        <v>0</v>
      </c>
      <c r="F5638" s="22" t="n">
        <f aca="false">D5638/SUM(C5638:E5638)</f>
        <v>0.189873417721519</v>
      </c>
      <c r="G5638" s="22" t="n">
        <v>194.14</v>
      </c>
      <c r="H5638" s="22" t="n">
        <v>40.73</v>
      </c>
      <c r="I5638" s="22" t="n">
        <v>2.14</v>
      </c>
      <c r="J5638" s="22" t="n">
        <v>2.607707</v>
      </c>
      <c r="K5638" s="22" t="n">
        <v>0.240896</v>
      </c>
      <c r="O5638" s="23"/>
    </row>
    <row r="5639" customFormat="false" ht="15" hidden="false" customHeight="false" outlineLevel="0" collapsed="false">
      <c r="A5639" s="22" t="s">
        <v>3423</v>
      </c>
      <c r="B5639" s="22" t="n">
        <v>13</v>
      </c>
      <c r="C5639" s="22" t="n">
        <v>146</v>
      </c>
      <c r="D5639" s="22" t="n">
        <v>41</v>
      </c>
      <c r="E5639" s="22" t="n">
        <v>29</v>
      </c>
      <c r="F5639" s="22" t="n">
        <f aca="false">D5639/SUM(C5639:E5639)</f>
        <v>0.189814814814815</v>
      </c>
      <c r="G5639" s="22" t="n">
        <v>128.34</v>
      </c>
      <c r="H5639" s="22" t="n">
        <v>76.31</v>
      </c>
      <c r="I5639" s="22" t="n">
        <v>11.34</v>
      </c>
      <c r="J5639" s="22" t="n">
        <v>46.250807</v>
      </c>
      <c r="K5639" s="22" t="n">
        <v>0</v>
      </c>
      <c r="O5639" s="23"/>
    </row>
    <row r="5640" customFormat="false" ht="15" hidden="false" customHeight="false" outlineLevel="0" collapsed="false">
      <c r="A5640" s="22" t="s">
        <v>3424</v>
      </c>
      <c r="B5640" s="22" t="n">
        <v>79</v>
      </c>
      <c r="C5640" s="22" t="n">
        <v>1</v>
      </c>
      <c r="D5640" s="22" t="n">
        <v>47</v>
      </c>
      <c r="E5640" s="22" t="n">
        <v>200</v>
      </c>
      <c r="F5640" s="22" t="n">
        <f aca="false">D5640/SUM(C5640:E5640)</f>
        <v>0.189516129032258</v>
      </c>
      <c r="G5640" s="22" t="n">
        <v>2.42</v>
      </c>
      <c r="H5640" s="22" t="n">
        <v>44.16</v>
      </c>
      <c r="I5640" s="22" t="n">
        <v>201.42</v>
      </c>
      <c r="J5640" s="22" t="n">
        <v>1.026281</v>
      </c>
      <c r="K5640" s="22" t="n">
        <v>0.48395</v>
      </c>
      <c r="O5640" s="23"/>
    </row>
    <row r="5641" customFormat="false" ht="15" hidden="false" customHeight="false" outlineLevel="0" collapsed="false">
      <c r="A5641" s="22" t="s">
        <v>3425</v>
      </c>
      <c r="B5641" s="22" t="n">
        <v>8</v>
      </c>
      <c r="C5641" s="22" t="n">
        <v>229</v>
      </c>
      <c r="D5641" s="22" t="n">
        <v>54</v>
      </c>
      <c r="E5641" s="22" t="n">
        <v>2</v>
      </c>
      <c r="F5641" s="22" t="n">
        <f aca="false">D5641/SUM(C5641:E5641)</f>
        <v>0.189473684210526</v>
      </c>
      <c r="G5641" s="22" t="n">
        <v>229.95</v>
      </c>
      <c r="H5641" s="22" t="n">
        <v>52.1</v>
      </c>
      <c r="I5641" s="22" t="n">
        <v>2.95</v>
      </c>
      <c r="J5641" s="22" t="n">
        <v>0.379759</v>
      </c>
      <c r="K5641" s="22" t="n">
        <v>0.75055</v>
      </c>
      <c r="O5641" s="23"/>
    </row>
    <row r="5642" customFormat="false" ht="15" hidden="false" customHeight="false" outlineLevel="0" collapsed="false">
      <c r="A5642" s="22" t="s">
        <v>3426</v>
      </c>
      <c r="B5642" s="22" t="n">
        <v>97</v>
      </c>
      <c r="C5642" s="22" t="n">
        <v>227</v>
      </c>
      <c r="D5642" s="22" t="n">
        <v>54</v>
      </c>
      <c r="E5642" s="22" t="n">
        <v>4</v>
      </c>
      <c r="F5642" s="22" t="n">
        <f aca="false">D5642/SUM(C5642:E5642)</f>
        <v>0.189473684210526</v>
      </c>
      <c r="G5642" s="22" t="n">
        <v>226.37</v>
      </c>
      <c r="H5642" s="22" t="n">
        <v>55.26</v>
      </c>
      <c r="I5642" s="22" t="n">
        <v>3.37</v>
      </c>
      <c r="J5642" s="22" t="n">
        <v>0.147286</v>
      </c>
      <c r="K5642" s="22" t="n">
        <v>0.756694</v>
      </c>
      <c r="O5642" s="23"/>
    </row>
    <row r="5643" customFormat="false" ht="15" hidden="false" customHeight="false" outlineLevel="0" collapsed="false">
      <c r="A5643" s="22" t="s">
        <v>3427</v>
      </c>
      <c r="B5643" s="22" t="n">
        <v>24</v>
      </c>
      <c r="C5643" s="22" t="n">
        <v>30</v>
      </c>
      <c r="D5643" s="22" t="n">
        <v>36</v>
      </c>
      <c r="E5643" s="22" t="n">
        <v>124</v>
      </c>
      <c r="F5643" s="22" t="n">
        <f aca="false">D5643/SUM(C5643:E5643)</f>
        <v>0.189473684210526</v>
      </c>
      <c r="G5643" s="22" t="n">
        <v>12.13</v>
      </c>
      <c r="H5643" s="22" t="n">
        <v>71.75</v>
      </c>
      <c r="I5643" s="22" t="n">
        <v>106.13</v>
      </c>
      <c r="J5643" s="22" t="n">
        <v>47.166082</v>
      </c>
      <c r="K5643" s="22" t="n">
        <v>0</v>
      </c>
      <c r="O5643" s="23"/>
    </row>
    <row r="5644" customFormat="false" ht="15" hidden="false" customHeight="false" outlineLevel="0" collapsed="false">
      <c r="A5644" s="22" t="s">
        <v>571</v>
      </c>
      <c r="B5644" s="22" t="n">
        <v>88</v>
      </c>
      <c r="C5644" s="22" t="n">
        <v>230</v>
      </c>
      <c r="D5644" s="22" t="n">
        <v>54</v>
      </c>
      <c r="E5644" s="22" t="n">
        <v>1</v>
      </c>
      <c r="F5644" s="22" t="n">
        <f aca="false">D5644/SUM(C5644:E5644)</f>
        <v>0.189473684210526</v>
      </c>
      <c r="G5644" s="22" t="n">
        <v>231.75</v>
      </c>
      <c r="H5644" s="22" t="n">
        <v>50.5</v>
      </c>
      <c r="I5644" s="22" t="n">
        <v>2.75</v>
      </c>
      <c r="J5644" s="22" t="n">
        <v>1.370451</v>
      </c>
      <c r="K5644" s="22" t="n">
        <v>0.495478</v>
      </c>
      <c r="O5644" s="23"/>
    </row>
    <row r="5645" customFormat="false" ht="15" hidden="false" customHeight="false" outlineLevel="0" collapsed="false">
      <c r="A5645" s="22" t="s">
        <v>468</v>
      </c>
      <c r="B5645" s="22" t="n">
        <v>30</v>
      </c>
      <c r="C5645" s="22" t="n">
        <v>3</v>
      </c>
      <c r="D5645" s="22" t="n">
        <v>53</v>
      </c>
      <c r="E5645" s="22" t="n">
        <v>224</v>
      </c>
      <c r="F5645" s="22" t="n">
        <f aca="false">D5645/SUM(C5645:E5645)</f>
        <v>0.189285714285714</v>
      </c>
      <c r="G5645" s="22" t="n">
        <v>3.11</v>
      </c>
      <c r="H5645" s="22" t="n">
        <v>52.78</v>
      </c>
      <c r="I5645" s="22" t="n">
        <v>224.11</v>
      </c>
      <c r="J5645" s="22" t="n">
        <v>0.004692</v>
      </c>
      <c r="K5645" s="22" t="n">
        <v>1</v>
      </c>
      <c r="O5645" s="23"/>
    </row>
    <row r="5646" customFormat="false" ht="15" hidden="false" customHeight="false" outlineLevel="0" collapsed="false">
      <c r="A5646" s="22" t="s">
        <v>3428</v>
      </c>
      <c r="B5646" s="22" t="n">
        <v>25</v>
      </c>
      <c r="C5646" s="22" t="n">
        <v>209</v>
      </c>
      <c r="D5646" s="22" t="n">
        <v>49</v>
      </c>
      <c r="E5646" s="22" t="n">
        <v>1</v>
      </c>
      <c r="F5646" s="22" t="n">
        <f aca="false">D5646/SUM(C5646:E5646)</f>
        <v>0.189189189189189</v>
      </c>
      <c r="G5646" s="22" t="n">
        <v>210.51</v>
      </c>
      <c r="H5646" s="22" t="n">
        <v>45.98</v>
      </c>
      <c r="I5646" s="22" t="n">
        <v>2.51</v>
      </c>
      <c r="J5646" s="22" t="n">
        <v>1.11829</v>
      </c>
      <c r="K5646" s="22" t="n">
        <v>0.485021</v>
      </c>
      <c r="O5646" s="23"/>
    </row>
    <row r="5647" customFormat="false" ht="15" hidden="false" customHeight="false" outlineLevel="0" collapsed="false">
      <c r="A5647" s="22" t="s">
        <v>3429</v>
      </c>
      <c r="B5647" s="22" t="n">
        <v>48</v>
      </c>
      <c r="C5647" s="22" t="n">
        <v>0</v>
      </c>
      <c r="D5647" s="22" t="n">
        <v>54</v>
      </c>
      <c r="E5647" s="22" t="n">
        <v>232</v>
      </c>
      <c r="F5647" s="22" t="n">
        <f aca="false">D5647/SUM(C5647:E5647)</f>
        <v>0.188811188811189</v>
      </c>
      <c r="G5647" s="22" t="n">
        <v>2.55</v>
      </c>
      <c r="H5647" s="22" t="n">
        <v>48.9</v>
      </c>
      <c r="I5647" s="22" t="n">
        <v>234.55</v>
      </c>
      <c r="J5647" s="22" t="n">
        <v>3.108093</v>
      </c>
      <c r="K5647" s="22" t="n">
        <v>0.152248</v>
      </c>
      <c r="O5647" s="23"/>
    </row>
    <row r="5648" customFormat="false" ht="15" hidden="false" customHeight="false" outlineLevel="0" collapsed="false">
      <c r="A5648" s="22" t="s">
        <v>3430</v>
      </c>
      <c r="B5648" s="22" t="n">
        <v>109</v>
      </c>
      <c r="C5648" s="22" t="n">
        <v>227</v>
      </c>
      <c r="D5648" s="22" t="n">
        <v>54</v>
      </c>
      <c r="E5648" s="22" t="n">
        <v>5</v>
      </c>
      <c r="F5648" s="22" t="n">
        <f aca="false">D5648/SUM(C5648:E5648)</f>
        <v>0.188811188811189</v>
      </c>
      <c r="G5648" s="22" t="n">
        <v>225.58</v>
      </c>
      <c r="H5648" s="22" t="n">
        <v>56.84</v>
      </c>
      <c r="I5648" s="22" t="n">
        <v>3.58</v>
      </c>
      <c r="J5648" s="22" t="n">
        <v>0.713593</v>
      </c>
      <c r="K5648" s="22" t="n">
        <v>0.371192</v>
      </c>
      <c r="O5648" s="23"/>
    </row>
    <row r="5649" customFormat="false" ht="15" hidden="false" customHeight="false" outlineLevel="0" collapsed="false">
      <c r="A5649" s="22" t="s">
        <v>3431</v>
      </c>
      <c r="B5649" s="22" t="n">
        <v>83</v>
      </c>
      <c r="C5649" s="22" t="n">
        <v>228</v>
      </c>
      <c r="D5649" s="22" t="n">
        <v>54</v>
      </c>
      <c r="E5649" s="22" t="n">
        <v>4</v>
      </c>
      <c r="F5649" s="22" t="n">
        <f aca="false">D5649/SUM(C5649:E5649)</f>
        <v>0.188811188811189</v>
      </c>
      <c r="G5649" s="22" t="n">
        <v>227.36</v>
      </c>
      <c r="H5649" s="22" t="n">
        <v>55.28</v>
      </c>
      <c r="I5649" s="22" t="n">
        <v>3.36</v>
      </c>
      <c r="J5649" s="22" t="n">
        <v>0.153273</v>
      </c>
      <c r="K5649" s="22" t="n">
        <v>0.75636</v>
      </c>
      <c r="O5649" s="23"/>
    </row>
    <row r="5650" customFormat="false" ht="15" hidden="false" customHeight="false" outlineLevel="0" collapsed="false">
      <c r="A5650" s="22" t="s">
        <v>2722</v>
      </c>
      <c r="B5650" s="22" t="n">
        <v>81</v>
      </c>
      <c r="C5650" s="22" t="n">
        <v>230</v>
      </c>
      <c r="D5650" s="22" t="n">
        <v>54</v>
      </c>
      <c r="E5650" s="22" t="n">
        <v>2</v>
      </c>
      <c r="F5650" s="22" t="n">
        <f aca="false">D5650/SUM(C5650:E5650)</f>
        <v>0.188811188811189</v>
      </c>
      <c r="G5650" s="22" t="n">
        <v>230.94</v>
      </c>
      <c r="H5650" s="22" t="n">
        <v>52.12</v>
      </c>
      <c r="I5650" s="22" t="n">
        <v>2.94</v>
      </c>
      <c r="J5650" s="22" t="n">
        <v>0.37257</v>
      </c>
      <c r="K5650" s="22" t="n">
        <v>0.750664</v>
      </c>
      <c r="O5650" s="23"/>
    </row>
    <row r="5651" customFormat="false" ht="15" hidden="false" customHeight="false" outlineLevel="0" collapsed="false">
      <c r="A5651" s="22" t="s">
        <v>3432</v>
      </c>
      <c r="B5651" s="22" t="n">
        <v>119</v>
      </c>
      <c r="C5651" s="22" t="n">
        <v>3</v>
      </c>
      <c r="D5651" s="22" t="n">
        <v>54</v>
      </c>
      <c r="E5651" s="22" t="n">
        <v>229</v>
      </c>
      <c r="F5651" s="22" t="n">
        <f aca="false">D5651/SUM(C5651:E5651)</f>
        <v>0.188811188811189</v>
      </c>
      <c r="G5651" s="22" t="n">
        <v>3.15</v>
      </c>
      <c r="H5651" s="22" t="n">
        <v>53.71</v>
      </c>
      <c r="I5651" s="22" t="n">
        <v>229.15</v>
      </c>
      <c r="J5651" s="22" t="n">
        <v>0.008553</v>
      </c>
      <c r="K5651" s="22" t="n">
        <v>1</v>
      </c>
      <c r="O5651" s="23"/>
    </row>
    <row r="5652" customFormat="false" ht="15" hidden="false" customHeight="false" outlineLevel="0" collapsed="false">
      <c r="A5652" s="22" t="s">
        <v>3433</v>
      </c>
      <c r="B5652" s="22" t="n">
        <v>106</v>
      </c>
      <c r="C5652" s="22" t="n">
        <v>3</v>
      </c>
      <c r="D5652" s="22" t="n">
        <v>54</v>
      </c>
      <c r="E5652" s="22" t="n">
        <v>229</v>
      </c>
      <c r="F5652" s="22" t="n">
        <f aca="false">D5652/SUM(C5652:E5652)</f>
        <v>0.188811188811189</v>
      </c>
      <c r="G5652" s="22" t="n">
        <v>3.15</v>
      </c>
      <c r="H5652" s="22" t="n">
        <v>53.71</v>
      </c>
      <c r="I5652" s="22" t="n">
        <v>229.15</v>
      </c>
      <c r="J5652" s="22" t="n">
        <v>0.008553</v>
      </c>
      <c r="K5652" s="22" t="n">
        <v>1</v>
      </c>
      <c r="O5652" s="23"/>
    </row>
    <row r="5653" customFormat="false" ht="15" hidden="false" customHeight="false" outlineLevel="0" collapsed="false">
      <c r="A5653" s="22" t="s">
        <v>3434</v>
      </c>
      <c r="B5653" s="22" t="n">
        <v>63</v>
      </c>
      <c r="C5653" s="22" t="n">
        <v>172</v>
      </c>
      <c r="D5653" s="22" t="n">
        <v>40</v>
      </c>
      <c r="E5653" s="22" t="n">
        <v>0</v>
      </c>
      <c r="F5653" s="22" t="n">
        <f aca="false">D5653/SUM(C5653:E5653)</f>
        <v>0.188679245283019</v>
      </c>
      <c r="G5653" s="22" t="n">
        <v>173.89</v>
      </c>
      <c r="H5653" s="22" t="n">
        <v>36.23</v>
      </c>
      <c r="I5653" s="22" t="n">
        <v>1.89</v>
      </c>
      <c r="J5653" s="22" t="n">
        <v>2.300347</v>
      </c>
      <c r="K5653" s="22" t="n">
        <v>0.227135</v>
      </c>
      <c r="O5653" s="23"/>
    </row>
    <row r="5654" customFormat="false" ht="15" hidden="false" customHeight="false" outlineLevel="0" collapsed="false">
      <c r="A5654" s="22" t="s">
        <v>3435</v>
      </c>
      <c r="B5654" s="22" t="n">
        <v>34</v>
      </c>
      <c r="C5654" s="22" t="n">
        <v>213</v>
      </c>
      <c r="D5654" s="22" t="n">
        <v>50</v>
      </c>
      <c r="E5654" s="22" t="n">
        <v>2</v>
      </c>
      <c r="F5654" s="22" t="n">
        <f aca="false">D5654/SUM(C5654:E5654)</f>
        <v>0.188679245283019</v>
      </c>
      <c r="G5654" s="22" t="n">
        <v>213.75</v>
      </c>
      <c r="H5654" s="22" t="n">
        <v>48.5</v>
      </c>
      <c r="I5654" s="22" t="n">
        <v>2.75</v>
      </c>
      <c r="J5654" s="22" t="n">
        <v>0.254139</v>
      </c>
      <c r="K5654" s="22" t="n">
        <v>1</v>
      </c>
      <c r="O5654" s="23"/>
    </row>
    <row r="5655" customFormat="false" ht="15" hidden="false" customHeight="false" outlineLevel="0" collapsed="false">
      <c r="A5655" s="22" t="s">
        <v>1243</v>
      </c>
      <c r="B5655" s="22" t="n">
        <v>25</v>
      </c>
      <c r="C5655" s="22" t="n">
        <v>149</v>
      </c>
      <c r="D5655" s="22" t="n">
        <v>49</v>
      </c>
      <c r="E5655" s="22" t="n">
        <v>62</v>
      </c>
      <c r="F5655" s="22" t="n">
        <f aca="false">D5655/SUM(C5655:E5655)</f>
        <v>0.188461538461538</v>
      </c>
      <c r="G5655" s="22" t="n">
        <v>115.78</v>
      </c>
      <c r="H5655" s="22" t="n">
        <v>115.44</v>
      </c>
      <c r="I5655" s="22" t="n">
        <v>28.78</v>
      </c>
      <c r="J5655" s="22" t="n">
        <v>86.127816</v>
      </c>
      <c r="K5655" s="22" t="n">
        <v>0</v>
      </c>
      <c r="O5655" s="23"/>
    </row>
    <row r="5656" customFormat="false" ht="15" hidden="false" customHeight="false" outlineLevel="0" collapsed="false">
      <c r="A5656" s="22" t="s">
        <v>3436</v>
      </c>
      <c r="B5656" s="22" t="n">
        <v>67</v>
      </c>
      <c r="C5656" s="22" t="n">
        <v>4</v>
      </c>
      <c r="D5656" s="22" t="n">
        <v>49</v>
      </c>
      <c r="E5656" s="22" t="n">
        <v>207</v>
      </c>
      <c r="F5656" s="22" t="n">
        <f aca="false">D5656/SUM(C5656:E5656)</f>
        <v>0.188461538461538</v>
      </c>
      <c r="G5656" s="22" t="n">
        <v>3.12</v>
      </c>
      <c r="H5656" s="22" t="n">
        <v>50.75</v>
      </c>
      <c r="I5656" s="22" t="n">
        <v>206.12</v>
      </c>
      <c r="J5656" s="22" t="n">
        <v>0.309812</v>
      </c>
      <c r="K5656" s="22" t="n">
        <v>0.525306</v>
      </c>
      <c r="O5656" s="23"/>
    </row>
    <row r="5657" customFormat="false" ht="15" hidden="false" customHeight="false" outlineLevel="0" collapsed="false">
      <c r="A5657" s="22" t="s">
        <v>3437</v>
      </c>
      <c r="B5657" s="22" t="n">
        <v>107</v>
      </c>
      <c r="C5657" s="22" t="n">
        <v>1</v>
      </c>
      <c r="D5657" s="22" t="n">
        <v>39</v>
      </c>
      <c r="E5657" s="22" t="n">
        <v>167</v>
      </c>
      <c r="F5657" s="22" t="n">
        <f aca="false">D5657/SUM(C5657:E5657)</f>
        <v>0.188405797101449</v>
      </c>
      <c r="G5657" s="22" t="n">
        <v>2.03</v>
      </c>
      <c r="H5657" s="22" t="n">
        <v>36.94</v>
      </c>
      <c r="I5657" s="22" t="n">
        <v>168.03</v>
      </c>
      <c r="J5657" s="22" t="n">
        <v>0.643996</v>
      </c>
      <c r="K5657" s="22" t="n">
        <v>0.699966</v>
      </c>
      <c r="O5657" s="23"/>
    </row>
    <row r="5658" customFormat="false" ht="15" hidden="false" customHeight="false" outlineLevel="0" collapsed="false">
      <c r="A5658" s="22" t="s">
        <v>3438</v>
      </c>
      <c r="B5658" s="22" t="n">
        <v>106</v>
      </c>
      <c r="C5658" s="22" t="n">
        <v>173</v>
      </c>
      <c r="D5658" s="22" t="n">
        <v>41</v>
      </c>
      <c r="E5658" s="22" t="n">
        <v>4</v>
      </c>
      <c r="F5658" s="22" t="n">
        <f aca="false">D5658/SUM(C5658:E5658)</f>
        <v>0.188073394495413</v>
      </c>
      <c r="G5658" s="22" t="n">
        <v>171.75</v>
      </c>
      <c r="H5658" s="22" t="n">
        <v>43.49</v>
      </c>
      <c r="I5658" s="22" t="n">
        <v>2.75</v>
      </c>
      <c r="J5658" s="22" t="n">
        <v>0.716311</v>
      </c>
      <c r="K5658" s="22" t="n">
        <v>0.324124</v>
      </c>
      <c r="O5658" s="23"/>
    </row>
    <row r="5659" customFormat="false" ht="15" hidden="false" customHeight="false" outlineLevel="0" collapsed="false">
      <c r="A5659" s="22" t="s">
        <v>3439</v>
      </c>
      <c r="B5659" s="22" t="n">
        <v>91</v>
      </c>
      <c r="C5659" s="22" t="n">
        <v>105</v>
      </c>
      <c r="D5659" s="22" t="n">
        <v>41</v>
      </c>
      <c r="E5659" s="22" t="n">
        <v>72</v>
      </c>
      <c r="F5659" s="22" t="n">
        <f aca="false">D5659/SUM(C5659:E5659)</f>
        <v>0.188073394495413</v>
      </c>
      <c r="G5659" s="22" t="n">
        <v>72.25</v>
      </c>
      <c r="H5659" s="22" t="n">
        <v>106.5</v>
      </c>
      <c r="I5659" s="22" t="n">
        <v>39.25</v>
      </c>
      <c r="J5659" s="22" t="n">
        <v>82.461568</v>
      </c>
      <c r="K5659" s="22" t="n">
        <v>0</v>
      </c>
      <c r="O5659" s="23"/>
    </row>
    <row r="5660" customFormat="false" ht="15" hidden="false" customHeight="false" outlineLevel="0" collapsed="false">
      <c r="A5660" s="22" t="s">
        <v>112</v>
      </c>
      <c r="B5660" s="22" t="n">
        <v>17</v>
      </c>
      <c r="C5660" s="22" t="n">
        <v>134</v>
      </c>
      <c r="D5660" s="22" t="n">
        <v>31</v>
      </c>
      <c r="E5660" s="22" t="n">
        <v>0</v>
      </c>
      <c r="F5660" s="22" t="n">
        <f aca="false">D5660/SUM(C5660:E5660)</f>
        <v>0.187878787878788</v>
      </c>
      <c r="G5660" s="22" t="n">
        <v>135.46</v>
      </c>
      <c r="H5660" s="22" t="n">
        <v>28.09</v>
      </c>
      <c r="I5660" s="22" t="n">
        <v>1.46</v>
      </c>
      <c r="J5660" s="22" t="n">
        <v>1.773638</v>
      </c>
      <c r="K5660" s="22" t="n">
        <v>0.365012</v>
      </c>
      <c r="O5660" s="23"/>
    </row>
    <row r="5661" customFormat="false" ht="15" hidden="false" customHeight="false" outlineLevel="0" collapsed="false">
      <c r="A5661" s="22" t="s">
        <v>3440</v>
      </c>
      <c r="B5661" s="22" t="n">
        <v>36</v>
      </c>
      <c r="C5661" s="22" t="n">
        <v>143</v>
      </c>
      <c r="D5661" s="22" t="n">
        <v>34</v>
      </c>
      <c r="E5661" s="22" t="n">
        <v>4</v>
      </c>
      <c r="F5661" s="22" t="n">
        <f aca="false">D5661/SUM(C5661:E5661)</f>
        <v>0.187845303867403</v>
      </c>
      <c r="G5661" s="22" t="n">
        <v>141.44</v>
      </c>
      <c r="H5661" s="22" t="n">
        <v>37.13</v>
      </c>
      <c r="I5661" s="22" t="n">
        <v>2.44</v>
      </c>
      <c r="J5661" s="22" t="n">
        <v>1.284023</v>
      </c>
      <c r="K5661" s="22" t="n">
        <v>0.267321</v>
      </c>
      <c r="O5661" s="23"/>
    </row>
    <row r="5662" customFormat="false" ht="15" hidden="false" customHeight="false" outlineLevel="0" collapsed="false">
      <c r="A5662" s="22" t="s">
        <v>3441</v>
      </c>
      <c r="B5662" s="22" t="n">
        <v>98</v>
      </c>
      <c r="C5662" s="22" t="n">
        <v>74</v>
      </c>
      <c r="D5662" s="22" t="n">
        <v>37</v>
      </c>
      <c r="E5662" s="22" t="n">
        <v>86</v>
      </c>
      <c r="F5662" s="22" t="n">
        <f aca="false">D5662/SUM(C5662:E5662)</f>
        <v>0.187817258883249</v>
      </c>
      <c r="G5662" s="22" t="n">
        <v>43.43</v>
      </c>
      <c r="H5662" s="22" t="n">
        <v>98.13</v>
      </c>
      <c r="I5662" s="22" t="n">
        <v>55.43</v>
      </c>
      <c r="J5662" s="22" t="n">
        <v>76.453192</v>
      </c>
      <c r="K5662" s="22" t="n">
        <v>0</v>
      </c>
      <c r="O5662" s="23"/>
    </row>
    <row r="5663" customFormat="false" ht="15" hidden="false" customHeight="false" outlineLevel="0" collapsed="false">
      <c r="A5663" s="22" t="s">
        <v>3442</v>
      </c>
      <c r="B5663" s="22" t="n">
        <v>47</v>
      </c>
      <c r="C5663" s="22" t="n">
        <v>224</v>
      </c>
      <c r="D5663" s="22" t="n">
        <v>52</v>
      </c>
      <c r="E5663" s="22" t="n">
        <v>1</v>
      </c>
      <c r="F5663" s="22" t="n">
        <f aca="false">D5663/SUM(C5663:E5663)</f>
        <v>0.187725631768953</v>
      </c>
      <c r="G5663" s="22" t="n">
        <v>225.63</v>
      </c>
      <c r="H5663" s="22" t="n">
        <v>48.74</v>
      </c>
      <c r="I5663" s="22" t="n">
        <v>2.63</v>
      </c>
      <c r="J5663" s="22" t="n">
        <v>1.242079</v>
      </c>
      <c r="K5663" s="22" t="n">
        <v>0.489368</v>
      </c>
      <c r="O5663" s="23"/>
    </row>
    <row r="5664" customFormat="false" ht="15" hidden="false" customHeight="false" outlineLevel="0" collapsed="false">
      <c r="A5664" s="22" t="s">
        <v>3442</v>
      </c>
      <c r="B5664" s="22" t="n">
        <v>92</v>
      </c>
      <c r="C5664" s="22" t="n">
        <v>224</v>
      </c>
      <c r="D5664" s="22" t="n">
        <v>52</v>
      </c>
      <c r="E5664" s="22" t="n">
        <v>1</v>
      </c>
      <c r="F5664" s="22" t="n">
        <f aca="false">D5664/SUM(C5664:E5664)</f>
        <v>0.187725631768953</v>
      </c>
      <c r="G5664" s="22" t="n">
        <v>225.63</v>
      </c>
      <c r="H5664" s="22" t="n">
        <v>48.74</v>
      </c>
      <c r="I5664" s="22" t="n">
        <v>2.63</v>
      </c>
      <c r="J5664" s="22" t="n">
        <v>1.242079</v>
      </c>
      <c r="K5664" s="22" t="n">
        <v>0.489368</v>
      </c>
      <c r="O5664" s="23"/>
    </row>
    <row r="5665" customFormat="false" ht="15" hidden="false" customHeight="false" outlineLevel="0" collapsed="false">
      <c r="A5665" s="22" t="s">
        <v>3443</v>
      </c>
      <c r="B5665" s="22" t="n">
        <v>92</v>
      </c>
      <c r="C5665" s="22" t="n">
        <v>166</v>
      </c>
      <c r="D5665" s="22" t="n">
        <v>39</v>
      </c>
      <c r="E5665" s="22" t="n">
        <v>3</v>
      </c>
      <c r="F5665" s="22" t="n">
        <f aca="false">D5665/SUM(C5665:E5665)</f>
        <v>0.1875</v>
      </c>
      <c r="G5665" s="22" t="n">
        <v>165.43</v>
      </c>
      <c r="H5665" s="22" t="n">
        <v>40.13</v>
      </c>
      <c r="I5665" s="22" t="n">
        <v>2.43</v>
      </c>
      <c r="J5665" s="22" t="n">
        <v>0.165551</v>
      </c>
      <c r="K5665" s="22" t="n">
        <v>0.714383</v>
      </c>
      <c r="O5665" s="23"/>
    </row>
    <row r="5666" customFormat="false" ht="15" hidden="false" customHeight="false" outlineLevel="0" collapsed="false">
      <c r="A5666" s="22" t="s">
        <v>3444</v>
      </c>
      <c r="B5666" s="22" t="n">
        <v>62</v>
      </c>
      <c r="C5666" s="22" t="n">
        <v>2</v>
      </c>
      <c r="D5666" s="22" t="n">
        <v>53</v>
      </c>
      <c r="E5666" s="22" t="n">
        <v>228</v>
      </c>
      <c r="F5666" s="22" t="n">
        <f aca="false">D5666/SUM(C5666:E5666)</f>
        <v>0.187279151943463</v>
      </c>
      <c r="G5666" s="22" t="n">
        <v>2.87</v>
      </c>
      <c r="H5666" s="22" t="n">
        <v>51.26</v>
      </c>
      <c r="I5666" s="22" t="n">
        <v>228.87</v>
      </c>
      <c r="J5666" s="22" t="n">
        <v>0.326192</v>
      </c>
      <c r="K5666" s="22" t="n">
        <v>0.751257</v>
      </c>
      <c r="O5666" s="23"/>
    </row>
    <row r="5667" customFormat="false" ht="15" hidden="false" customHeight="false" outlineLevel="0" collapsed="false">
      <c r="A5667" s="22" t="s">
        <v>3445</v>
      </c>
      <c r="B5667" s="22" t="n">
        <v>106</v>
      </c>
      <c r="C5667" s="22" t="n">
        <v>212</v>
      </c>
      <c r="D5667" s="22" t="n">
        <v>49</v>
      </c>
      <c r="E5667" s="22" t="n">
        <v>1</v>
      </c>
      <c r="F5667" s="22" t="n">
        <f aca="false">D5667/SUM(C5667:E5667)</f>
        <v>0.187022900763359</v>
      </c>
      <c r="G5667" s="22" t="n">
        <v>213.48</v>
      </c>
      <c r="H5667" s="22" t="n">
        <v>46.04</v>
      </c>
      <c r="I5667" s="22" t="n">
        <v>2.48</v>
      </c>
      <c r="J5667" s="22" t="n">
        <v>1.085879</v>
      </c>
      <c r="K5667" s="22" t="n">
        <v>0.485101</v>
      </c>
      <c r="O5667" s="23"/>
    </row>
    <row r="5668" customFormat="false" ht="15" hidden="false" customHeight="false" outlineLevel="0" collapsed="false">
      <c r="A5668" s="22" t="s">
        <v>3446</v>
      </c>
      <c r="B5668" s="22" t="n">
        <v>106</v>
      </c>
      <c r="C5668" s="22" t="n">
        <v>159</v>
      </c>
      <c r="D5668" s="22" t="n">
        <v>37</v>
      </c>
      <c r="E5668" s="22" t="n">
        <v>2</v>
      </c>
      <c r="F5668" s="22" t="n">
        <f aca="false">D5668/SUM(C5668:E5668)</f>
        <v>0.186868686868687</v>
      </c>
      <c r="G5668" s="22" t="n">
        <v>159.12</v>
      </c>
      <c r="H5668" s="22" t="n">
        <v>36.76</v>
      </c>
      <c r="I5668" s="22" t="n">
        <v>2.12</v>
      </c>
      <c r="J5668" s="22" t="n">
        <v>0.008794</v>
      </c>
      <c r="K5668" s="22" t="n">
        <v>1</v>
      </c>
      <c r="O5668" s="23"/>
    </row>
    <row r="5669" customFormat="false" ht="15" hidden="false" customHeight="false" outlineLevel="0" collapsed="false">
      <c r="A5669" s="22" t="s">
        <v>3447</v>
      </c>
      <c r="B5669" s="22" t="n">
        <v>48</v>
      </c>
      <c r="C5669" s="22" t="n">
        <v>159</v>
      </c>
      <c r="D5669" s="22" t="n">
        <v>37</v>
      </c>
      <c r="E5669" s="22" t="n">
        <v>2</v>
      </c>
      <c r="F5669" s="22" t="n">
        <f aca="false">D5669/SUM(C5669:E5669)</f>
        <v>0.186868686868687</v>
      </c>
      <c r="G5669" s="22" t="n">
        <v>159.12</v>
      </c>
      <c r="H5669" s="22" t="n">
        <v>36.76</v>
      </c>
      <c r="I5669" s="22" t="n">
        <v>2.12</v>
      </c>
      <c r="J5669" s="22" t="n">
        <v>0.008794</v>
      </c>
      <c r="K5669" s="22" t="n">
        <v>1</v>
      </c>
      <c r="O5669" s="23"/>
    </row>
    <row r="5670" customFormat="false" ht="15" hidden="false" customHeight="false" outlineLevel="0" collapsed="false">
      <c r="A5670" s="22" t="s">
        <v>2947</v>
      </c>
      <c r="B5670" s="22" t="n">
        <v>125</v>
      </c>
      <c r="C5670" s="22" t="n">
        <v>22</v>
      </c>
      <c r="D5670" s="22" t="n">
        <v>31</v>
      </c>
      <c r="E5670" s="22" t="n">
        <v>113</v>
      </c>
      <c r="F5670" s="22" t="n">
        <f aca="false">D5670/SUM(C5670:E5670)</f>
        <v>0.186746987951807</v>
      </c>
      <c r="G5670" s="22" t="n">
        <v>8.47</v>
      </c>
      <c r="H5670" s="22" t="n">
        <v>58.06</v>
      </c>
      <c r="I5670" s="22" t="n">
        <v>99.47</v>
      </c>
      <c r="J5670" s="22" t="n">
        <v>36.054719</v>
      </c>
      <c r="K5670" s="22" t="n">
        <v>0</v>
      </c>
      <c r="O5670" s="23"/>
    </row>
    <row r="5671" customFormat="false" ht="15" hidden="false" customHeight="false" outlineLevel="0" collapsed="false">
      <c r="A5671" s="22" t="s">
        <v>1998</v>
      </c>
      <c r="B5671" s="22" t="n">
        <v>19</v>
      </c>
      <c r="C5671" s="22" t="n">
        <v>2</v>
      </c>
      <c r="D5671" s="22" t="n">
        <v>52</v>
      </c>
      <c r="E5671" s="22" t="n">
        <v>225</v>
      </c>
      <c r="F5671" s="22" t="n">
        <f aca="false">D5671/SUM(C5671:E5671)</f>
        <v>0.186379928315412</v>
      </c>
      <c r="G5671" s="22" t="n">
        <v>2.81</v>
      </c>
      <c r="H5671" s="22" t="n">
        <v>50.38</v>
      </c>
      <c r="I5671" s="22" t="n">
        <v>225.81</v>
      </c>
      <c r="J5671" s="22" t="n">
        <v>0.288508</v>
      </c>
      <c r="K5671" s="22" t="n">
        <v>1</v>
      </c>
      <c r="O5671" s="23"/>
    </row>
    <row r="5672" customFormat="false" ht="15" hidden="false" customHeight="false" outlineLevel="0" collapsed="false">
      <c r="A5672" s="22" t="s">
        <v>3448</v>
      </c>
      <c r="B5672" s="22" t="n">
        <v>12</v>
      </c>
      <c r="C5672" s="22" t="n">
        <v>224</v>
      </c>
      <c r="D5672" s="22" t="n">
        <v>52</v>
      </c>
      <c r="E5672" s="22" t="n">
        <v>3</v>
      </c>
      <c r="F5672" s="22" t="n">
        <f aca="false">D5672/SUM(C5672:E5672)</f>
        <v>0.186379928315412</v>
      </c>
      <c r="G5672" s="22" t="n">
        <v>224.01</v>
      </c>
      <c r="H5672" s="22" t="n">
        <v>51.97</v>
      </c>
      <c r="I5672" s="22" t="n">
        <v>3.01</v>
      </c>
      <c r="J5672" s="22" t="n">
        <v>8.5E-005</v>
      </c>
      <c r="K5672" s="22" t="n">
        <v>1</v>
      </c>
      <c r="O5672" s="23"/>
    </row>
    <row r="5673" customFormat="false" ht="15" hidden="false" customHeight="false" outlineLevel="0" collapsed="false">
      <c r="A5673" s="22" t="s">
        <v>3449</v>
      </c>
      <c r="B5673" s="22" t="n">
        <v>101</v>
      </c>
      <c r="C5673" s="22" t="n">
        <v>210</v>
      </c>
      <c r="D5673" s="22" t="n">
        <v>49</v>
      </c>
      <c r="E5673" s="22" t="n">
        <v>4</v>
      </c>
      <c r="F5673" s="22" t="n">
        <f aca="false">D5673/SUM(C5673:E5673)</f>
        <v>0.186311787072243</v>
      </c>
      <c r="G5673" s="22" t="n">
        <v>209.09</v>
      </c>
      <c r="H5673" s="22" t="n">
        <v>50.82</v>
      </c>
      <c r="I5673" s="22" t="n">
        <v>3.09</v>
      </c>
      <c r="J5673" s="22" t="n">
        <v>0.338452</v>
      </c>
      <c r="K5673" s="22" t="n">
        <v>0.52168</v>
      </c>
      <c r="O5673" s="23"/>
    </row>
    <row r="5674" customFormat="false" ht="15" hidden="false" customHeight="false" outlineLevel="0" collapsed="false">
      <c r="A5674" s="22" t="s">
        <v>432</v>
      </c>
      <c r="B5674" s="22" t="n">
        <v>22</v>
      </c>
      <c r="C5674" s="22" t="n">
        <v>140</v>
      </c>
      <c r="D5674" s="22" t="n">
        <v>32</v>
      </c>
      <c r="E5674" s="22" t="n">
        <v>0</v>
      </c>
      <c r="F5674" s="22" t="n">
        <f aca="false">D5674/SUM(C5674:E5674)</f>
        <v>0.186046511627907</v>
      </c>
      <c r="G5674" s="22" t="n">
        <v>141.49</v>
      </c>
      <c r="H5674" s="22" t="n">
        <v>29.02</v>
      </c>
      <c r="I5674" s="22" t="n">
        <v>1.49</v>
      </c>
      <c r="J5674" s="22" t="n">
        <v>1.809336</v>
      </c>
      <c r="K5674" s="22" t="n">
        <v>0.366564</v>
      </c>
      <c r="O5674" s="23"/>
    </row>
    <row r="5675" customFormat="false" ht="15" hidden="false" customHeight="false" outlineLevel="0" collapsed="false">
      <c r="A5675" s="22" t="s">
        <v>1471</v>
      </c>
      <c r="B5675" s="22" t="n">
        <v>43</v>
      </c>
      <c r="C5675" s="22" t="n">
        <v>230</v>
      </c>
      <c r="D5675" s="22" t="n">
        <v>53</v>
      </c>
      <c r="E5675" s="22" t="n">
        <v>2</v>
      </c>
      <c r="F5675" s="22" t="n">
        <f aca="false">D5675/SUM(C5675:E5675)</f>
        <v>0.185964912280702</v>
      </c>
      <c r="G5675" s="22" t="n">
        <v>230.85</v>
      </c>
      <c r="H5675" s="22" t="n">
        <v>51.3</v>
      </c>
      <c r="I5675" s="22" t="n">
        <v>2.85</v>
      </c>
      <c r="J5675" s="22" t="n">
        <v>0.312974</v>
      </c>
      <c r="K5675" s="22" t="n">
        <v>1</v>
      </c>
      <c r="O5675" s="23"/>
    </row>
    <row r="5676" customFormat="false" ht="15" hidden="false" customHeight="false" outlineLevel="0" collapsed="false">
      <c r="A5676" s="22" t="s">
        <v>1471</v>
      </c>
      <c r="B5676" s="22" t="n">
        <v>114</v>
      </c>
      <c r="C5676" s="22" t="n">
        <v>230</v>
      </c>
      <c r="D5676" s="22" t="n">
        <v>53</v>
      </c>
      <c r="E5676" s="22" t="n">
        <v>2</v>
      </c>
      <c r="F5676" s="22" t="n">
        <f aca="false">D5676/SUM(C5676:E5676)</f>
        <v>0.185964912280702</v>
      </c>
      <c r="G5676" s="22" t="n">
        <v>230.85</v>
      </c>
      <c r="H5676" s="22" t="n">
        <v>51.3</v>
      </c>
      <c r="I5676" s="22" t="n">
        <v>2.85</v>
      </c>
      <c r="J5676" s="22" t="n">
        <v>0.312974</v>
      </c>
      <c r="K5676" s="22" t="n">
        <v>1</v>
      </c>
      <c r="O5676" s="23"/>
    </row>
    <row r="5677" customFormat="false" ht="15" hidden="false" customHeight="false" outlineLevel="0" collapsed="false">
      <c r="A5677" s="22" t="s">
        <v>1726</v>
      </c>
      <c r="B5677" s="22" t="n">
        <v>102</v>
      </c>
      <c r="C5677" s="22" t="n">
        <v>157</v>
      </c>
      <c r="D5677" s="22" t="n">
        <v>37</v>
      </c>
      <c r="E5677" s="22" t="n">
        <v>5</v>
      </c>
      <c r="F5677" s="22" t="n">
        <f aca="false">D5677/SUM(C5677:E5677)</f>
        <v>0.185929648241206</v>
      </c>
      <c r="G5677" s="22" t="n">
        <v>154.78</v>
      </c>
      <c r="H5677" s="22" t="n">
        <v>41.45</v>
      </c>
      <c r="I5677" s="22" t="n">
        <v>2.78</v>
      </c>
      <c r="J5677" s="22" t="n">
        <v>2.293402</v>
      </c>
      <c r="K5677" s="22" t="n">
        <v>0.160593</v>
      </c>
      <c r="O5677" s="23"/>
    </row>
    <row r="5678" customFormat="false" ht="15" hidden="false" customHeight="false" outlineLevel="0" collapsed="false">
      <c r="A5678" s="22" t="s">
        <v>3450</v>
      </c>
      <c r="B5678" s="22" t="n">
        <v>77</v>
      </c>
      <c r="C5678" s="22" t="n">
        <v>1</v>
      </c>
      <c r="D5678" s="22" t="n">
        <v>51</v>
      </c>
      <c r="E5678" s="22" t="n">
        <v>223</v>
      </c>
      <c r="F5678" s="22" t="n">
        <f aca="false">D5678/SUM(C5678:E5678)</f>
        <v>0.185454545454545</v>
      </c>
      <c r="G5678" s="22" t="n">
        <v>2.55</v>
      </c>
      <c r="H5678" s="22" t="n">
        <v>47.89</v>
      </c>
      <c r="I5678" s="22" t="n">
        <v>224.55</v>
      </c>
      <c r="J5678" s="22" t="n">
        <v>1.157583</v>
      </c>
      <c r="K5678" s="22" t="n">
        <v>0.487086</v>
      </c>
      <c r="O5678" s="23"/>
    </row>
    <row r="5679" customFormat="false" ht="15" hidden="false" customHeight="false" outlineLevel="0" collapsed="false">
      <c r="A5679" s="22" t="s">
        <v>3451</v>
      </c>
      <c r="B5679" s="22" t="n">
        <v>38</v>
      </c>
      <c r="C5679" s="22" t="n">
        <v>4</v>
      </c>
      <c r="D5679" s="22" t="n">
        <v>51</v>
      </c>
      <c r="E5679" s="22" t="n">
        <v>220</v>
      </c>
      <c r="F5679" s="22" t="n">
        <f aca="false">D5679/SUM(C5679:E5679)</f>
        <v>0.185454545454545</v>
      </c>
      <c r="G5679" s="22" t="n">
        <v>3.16</v>
      </c>
      <c r="H5679" s="22" t="n">
        <v>52.67</v>
      </c>
      <c r="I5679" s="22" t="n">
        <v>219.16</v>
      </c>
      <c r="J5679" s="22" t="n">
        <v>0.276756</v>
      </c>
      <c r="K5679" s="22" t="n">
        <v>0.530929</v>
      </c>
      <c r="O5679" s="23"/>
    </row>
    <row r="5680" customFormat="false" ht="15" hidden="false" customHeight="false" outlineLevel="0" collapsed="false">
      <c r="A5680" s="22" t="s">
        <v>3374</v>
      </c>
      <c r="B5680" s="22" t="n">
        <v>94</v>
      </c>
      <c r="C5680" s="22" t="n">
        <v>165</v>
      </c>
      <c r="D5680" s="22" t="n">
        <v>38</v>
      </c>
      <c r="E5680" s="22" t="n">
        <v>2</v>
      </c>
      <c r="F5680" s="22" t="n">
        <f aca="false">D5680/SUM(C5680:E5680)</f>
        <v>0.185365853658537</v>
      </c>
      <c r="G5680" s="22" t="n">
        <v>165.15</v>
      </c>
      <c r="H5680" s="22" t="n">
        <v>37.7</v>
      </c>
      <c r="I5680" s="22" t="n">
        <v>2.15</v>
      </c>
      <c r="J5680" s="22" t="n">
        <v>0.013195</v>
      </c>
      <c r="K5680" s="22" t="n">
        <v>1</v>
      </c>
      <c r="O5680" s="23"/>
    </row>
    <row r="5681" customFormat="false" ht="15" hidden="false" customHeight="false" outlineLevel="0" collapsed="false">
      <c r="A5681" s="22" t="s">
        <v>3452</v>
      </c>
      <c r="B5681" s="22" t="n">
        <v>35</v>
      </c>
      <c r="C5681" s="22" t="n">
        <v>161</v>
      </c>
      <c r="D5681" s="22" t="n">
        <v>38</v>
      </c>
      <c r="E5681" s="22" t="n">
        <v>6</v>
      </c>
      <c r="F5681" s="22" t="n">
        <f aca="false">D5681/SUM(C5681:E5681)</f>
        <v>0.185365853658537</v>
      </c>
      <c r="G5681" s="22" t="n">
        <v>158.05</v>
      </c>
      <c r="H5681" s="22" t="n">
        <v>43.9</v>
      </c>
      <c r="I5681" s="22" t="n">
        <v>3.05</v>
      </c>
      <c r="J5681" s="22" t="n">
        <v>3.705438</v>
      </c>
      <c r="K5681" s="22" t="n">
        <v>0.090757</v>
      </c>
      <c r="O5681" s="23"/>
    </row>
    <row r="5682" customFormat="false" ht="15" hidden="false" customHeight="false" outlineLevel="0" collapsed="false">
      <c r="A5682" s="22" t="s">
        <v>3453</v>
      </c>
      <c r="B5682" s="22" t="n">
        <v>120</v>
      </c>
      <c r="C5682" s="22" t="n">
        <v>186</v>
      </c>
      <c r="D5682" s="22" t="n">
        <v>43</v>
      </c>
      <c r="E5682" s="22" t="n">
        <v>3</v>
      </c>
      <c r="F5682" s="22" t="n">
        <f aca="false">D5682/SUM(C5682:E5682)</f>
        <v>0.185344827586207</v>
      </c>
      <c r="G5682" s="22" t="n">
        <v>185.59</v>
      </c>
      <c r="H5682" s="22" t="n">
        <v>43.83</v>
      </c>
      <c r="I5682" s="22" t="n">
        <v>2.59</v>
      </c>
      <c r="J5682" s="22" t="n">
        <v>0.082299</v>
      </c>
      <c r="K5682" s="22" t="n">
        <v>0.726376</v>
      </c>
      <c r="O5682" s="23"/>
    </row>
    <row r="5683" customFormat="false" ht="15" hidden="false" customHeight="false" outlineLevel="0" collapsed="false">
      <c r="A5683" s="22" t="s">
        <v>3454</v>
      </c>
      <c r="B5683" s="22" t="n">
        <v>26</v>
      </c>
      <c r="C5683" s="22" t="n">
        <v>231</v>
      </c>
      <c r="D5683" s="22" t="n">
        <v>53</v>
      </c>
      <c r="E5683" s="22" t="n">
        <v>2</v>
      </c>
      <c r="F5683" s="22" t="n">
        <f aca="false">D5683/SUM(C5683:E5683)</f>
        <v>0.185314685314685</v>
      </c>
      <c r="G5683" s="22" t="n">
        <v>231.84</v>
      </c>
      <c r="H5683" s="22" t="n">
        <v>51.32</v>
      </c>
      <c r="I5683" s="22" t="n">
        <v>2.84</v>
      </c>
      <c r="J5683" s="22" t="n">
        <v>0.306513</v>
      </c>
      <c r="K5683" s="22" t="n">
        <v>1</v>
      </c>
      <c r="O5683" s="23"/>
    </row>
    <row r="5684" customFormat="false" ht="15" hidden="false" customHeight="false" outlineLevel="0" collapsed="false">
      <c r="A5684" s="22" t="s">
        <v>3455</v>
      </c>
      <c r="B5684" s="22" t="n">
        <v>109</v>
      </c>
      <c r="C5684" s="22" t="n">
        <v>229</v>
      </c>
      <c r="D5684" s="22" t="n">
        <v>53</v>
      </c>
      <c r="E5684" s="22" t="n">
        <v>4</v>
      </c>
      <c r="F5684" s="22" t="n">
        <f aca="false">D5684/SUM(C5684:E5684)</f>
        <v>0.185314685314685</v>
      </c>
      <c r="G5684" s="22" t="n">
        <v>228.25</v>
      </c>
      <c r="H5684" s="22" t="n">
        <v>54.49</v>
      </c>
      <c r="I5684" s="22" t="n">
        <v>3.25</v>
      </c>
      <c r="J5684" s="22" t="n">
        <v>0.215177</v>
      </c>
      <c r="K5684" s="22" t="n">
        <v>0.54202</v>
      </c>
      <c r="O5684" s="23"/>
    </row>
    <row r="5685" customFormat="false" ht="15" hidden="false" customHeight="false" outlineLevel="0" collapsed="false">
      <c r="A5685" s="22" t="s">
        <v>3456</v>
      </c>
      <c r="B5685" s="22" t="n">
        <v>44</v>
      </c>
      <c r="C5685" s="22" t="n">
        <v>229</v>
      </c>
      <c r="D5685" s="22" t="n">
        <v>53</v>
      </c>
      <c r="E5685" s="22" t="n">
        <v>4</v>
      </c>
      <c r="F5685" s="22" t="n">
        <f aca="false">D5685/SUM(C5685:E5685)</f>
        <v>0.185314685314685</v>
      </c>
      <c r="G5685" s="22" t="n">
        <v>228.25</v>
      </c>
      <c r="H5685" s="22" t="n">
        <v>54.49</v>
      </c>
      <c r="I5685" s="22" t="n">
        <v>3.25</v>
      </c>
      <c r="J5685" s="22" t="n">
        <v>0.215177</v>
      </c>
      <c r="K5685" s="22" t="n">
        <v>0.54202</v>
      </c>
      <c r="O5685" s="23"/>
    </row>
    <row r="5686" customFormat="false" ht="15" hidden="false" customHeight="false" outlineLevel="0" collapsed="false">
      <c r="A5686" s="22" t="s">
        <v>3457</v>
      </c>
      <c r="B5686" s="22" t="n">
        <v>16</v>
      </c>
      <c r="C5686" s="22" t="n">
        <v>2</v>
      </c>
      <c r="D5686" s="22" t="n">
        <v>53</v>
      </c>
      <c r="E5686" s="22" t="n">
        <v>231</v>
      </c>
      <c r="F5686" s="22" t="n">
        <f aca="false">D5686/SUM(C5686:E5686)</f>
        <v>0.185314685314685</v>
      </c>
      <c r="G5686" s="22" t="n">
        <v>2.84</v>
      </c>
      <c r="H5686" s="22" t="n">
        <v>51.32</v>
      </c>
      <c r="I5686" s="22" t="n">
        <v>231.84</v>
      </c>
      <c r="J5686" s="22" t="n">
        <v>0.306513</v>
      </c>
      <c r="K5686" s="22" t="n">
        <v>1</v>
      </c>
      <c r="O5686" s="23"/>
    </row>
    <row r="5687" customFormat="false" ht="15" hidden="false" customHeight="false" outlineLevel="0" collapsed="false">
      <c r="A5687" s="22" t="s">
        <v>3458</v>
      </c>
      <c r="B5687" s="22" t="n">
        <v>48</v>
      </c>
      <c r="C5687" s="22" t="n">
        <v>232</v>
      </c>
      <c r="D5687" s="22" t="n">
        <v>53</v>
      </c>
      <c r="E5687" s="22" t="n">
        <v>1</v>
      </c>
      <c r="F5687" s="22" t="n">
        <f aca="false">D5687/SUM(C5687:E5687)</f>
        <v>0.185314685314685</v>
      </c>
      <c r="G5687" s="22" t="n">
        <v>233.64</v>
      </c>
      <c r="H5687" s="22" t="n">
        <v>49.71</v>
      </c>
      <c r="I5687" s="22" t="n">
        <v>2.64</v>
      </c>
      <c r="J5687" s="22" t="n">
        <v>1.251518</v>
      </c>
      <c r="K5687" s="22" t="n">
        <v>0.490554</v>
      </c>
      <c r="O5687" s="23"/>
    </row>
    <row r="5688" customFormat="false" ht="15" hidden="false" customHeight="false" outlineLevel="0" collapsed="false">
      <c r="A5688" s="22" t="s">
        <v>2808</v>
      </c>
      <c r="B5688" s="22" t="n">
        <v>86</v>
      </c>
      <c r="C5688" s="22" t="n">
        <v>218</v>
      </c>
      <c r="D5688" s="22" t="n">
        <v>50</v>
      </c>
      <c r="E5688" s="22" t="n">
        <v>2</v>
      </c>
      <c r="F5688" s="22" t="n">
        <f aca="false">D5688/SUM(C5688:E5688)</f>
        <v>0.185185185185185</v>
      </c>
      <c r="G5688" s="22" t="n">
        <v>218.7</v>
      </c>
      <c r="H5688" s="22" t="n">
        <v>48.6</v>
      </c>
      <c r="I5688" s="22" t="n">
        <v>2.7</v>
      </c>
      <c r="J5688" s="22" t="n">
        <v>0.224051</v>
      </c>
      <c r="K5688" s="22" t="n">
        <v>1</v>
      </c>
      <c r="O5688" s="23"/>
    </row>
    <row r="5689" customFormat="false" ht="15" hidden="false" customHeight="false" outlineLevel="0" collapsed="false">
      <c r="A5689" s="22" t="s">
        <v>3459</v>
      </c>
      <c r="B5689" s="22" t="n">
        <v>21</v>
      </c>
      <c r="C5689" s="22" t="n">
        <v>216</v>
      </c>
      <c r="D5689" s="22" t="n">
        <v>50</v>
      </c>
      <c r="E5689" s="22" t="n">
        <v>4</v>
      </c>
      <c r="F5689" s="22" t="n">
        <f aca="false">D5689/SUM(C5689:E5689)</f>
        <v>0.185185185185185</v>
      </c>
      <c r="G5689" s="22" t="n">
        <v>215.11</v>
      </c>
      <c r="H5689" s="22" t="n">
        <v>51.77</v>
      </c>
      <c r="I5689" s="22" t="n">
        <v>3.11</v>
      </c>
      <c r="J5689" s="22" t="n">
        <v>0.31574</v>
      </c>
      <c r="K5689" s="22" t="n">
        <v>0.52504</v>
      </c>
      <c r="O5689" s="23"/>
    </row>
    <row r="5690" customFormat="false" ht="15" hidden="false" customHeight="false" outlineLevel="0" collapsed="false">
      <c r="A5690" s="22" t="s">
        <v>1766</v>
      </c>
      <c r="B5690" s="22" t="n">
        <v>121</v>
      </c>
      <c r="C5690" s="22" t="n">
        <v>153</v>
      </c>
      <c r="D5690" s="22" t="n">
        <v>35</v>
      </c>
      <c r="E5690" s="22" t="n">
        <v>1</v>
      </c>
      <c r="F5690" s="22" t="n">
        <f aca="false">D5690/SUM(C5690:E5690)</f>
        <v>0.185185185185185</v>
      </c>
      <c r="G5690" s="22" t="n">
        <v>153.81</v>
      </c>
      <c r="H5690" s="22" t="n">
        <v>33.38</v>
      </c>
      <c r="I5690" s="22" t="n">
        <v>1.81</v>
      </c>
      <c r="J5690" s="22" t="n">
        <v>0.446139</v>
      </c>
      <c r="K5690" s="22" t="n">
        <v>1</v>
      </c>
      <c r="O5690" s="23"/>
    </row>
    <row r="5691" customFormat="false" ht="15" hidden="false" customHeight="false" outlineLevel="0" collapsed="false">
      <c r="A5691" s="22" t="s">
        <v>483</v>
      </c>
      <c r="B5691" s="22" t="n">
        <v>115</v>
      </c>
      <c r="C5691" s="22" t="n">
        <v>131</v>
      </c>
      <c r="D5691" s="22" t="n">
        <v>30</v>
      </c>
      <c r="E5691" s="22" t="n">
        <v>1</v>
      </c>
      <c r="F5691" s="22" t="n">
        <f aca="false">D5691/SUM(C5691:E5691)</f>
        <v>0.185185185185185</v>
      </c>
      <c r="G5691" s="22" t="n">
        <v>131.58</v>
      </c>
      <c r="H5691" s="22" t="n">
        <v>28.84</v>
      </c>
      <c r="I5691" s="22" t="n">
        <v>1.58</v>
      </c>
      <c r="J5691" s="22" t="n">
        <v>0.262316</v>
      </c>
      <c r="K5691" s="22" t="n">
        <v>1</v>
      </c>
      <c r="O5691" s="23"/>
    </row>
    <row r="5692" customFormat="false" ht="15" hidden="false" customHeight="false" outlineLevel="0" collapsed="false">
      <c r="A5692" s="22" t="s">
        <v>3460</v>
      </c>
      <c r="B5692" s="22" t="n">
        <v>80</v>
      </c>
      <c r="C5692" s="22" t="n">
        <v>228</v>
      </c>
      <c r="D5692" s="22" t="n">
        <v>52</v>
      </c>
      <c r="E5692" s="22" t="n">
        <v>1</v>
      </c>
      <c r="F5692" s="22" t="n">
        <f aca="false">D5692/SUM(C5692:E5692)</f>
        <v>0.185053380782918</v>
      </c>
      <c r="G5692" s="22" t="n">
        <v>229.59</v>
      </c>
      <c r="H5692" s="22" t="n">
        <v>48.81</v>
      </c>
      <c r="I5692" s="22" t="n">
        <v>2.59</v>
      </c>
      <c r="J5692" s="22" t="n">
        <v>1.199133</v>
      </c>
      <c r="K5692" s="22" t="n">
        <v>0.488537</v>
      </c>
      <c r="O5692" s="23"/>
    </row>
    <row r="5693" customFormat="false" ht="15" hidden="false" customHeight="false" outlineLevel="0" collapsed="false">
      <c r="A5693" s="22" t="s">
        <v>3461</v>
      </c>
      <c r="B5693" s="22" t="n">
        <v>90</v>
      </c>
      <c r="C5693" s="22" t="n">
        <v>3</v>
      </c>
      <c r="D5693" s="22" t="n">
        <v>52</v>
      </c>
      <c r="E5693" s="22" t="n">
        <v>226</v>
      </c>
      <c r="F5693" s="22" t="n">
        <f aca="false">D5693/SUM(C5693:E5693)</f>
        <v>0.185053380782918</v>
      </c>
      <c r="G5693" s="22" t="n">
        <v>2.99</v>
      </c>
      <c r="H5693" s="22" t="n">
        <v>52.01</v>
      </c>
      <c r="I5693" s="22" t="n">
        <v>225.99</v>
      </c>
      <c r="J5693" s="22" t="n">
        <v>2.1E-005</v>
      </c>
      <c r="K5693" s="22" t="n">
        <v>1</v>
      </c>
      <c r="O5693" s="23"/>
    </row>
    <row r="5694" customFormat="false" ht="15" hidden="false" customHeight="false" outlineLevel="0" collapsed="false">
      <c r="A5694" s="22" t="s">
        <v>3462</v>
      </c>
      <c r="B5694" s="22" t="n">
        <v>105</v>
      </c>
      <c r="C5694" s="22" t="n">
        <v>4</v>
      </c>
      <c r="D5694" s="22" t="n">
        <v>52</v>
      </c>
      <c r="E5694" s="22" t="n">
        <v>225</v>
      </c>
      <c r="F5694" s="22" t="n">
        <f aca="false">D5694/SUM(C5694:E5694)</f>
        <v>0.185053380782918</v>
      </c>
      <c r="G5694" s="22" t="n">
        <v>3.2</v>
      </c>
      <c r="H5694" s="22" t="n">
        <v>53.59</v>
      </c>
      <c r="I5694" s="22" t="n">
        <v>224.2</v>
      </c>
      <c r="J5694" s="22" t="n">
        <v>0.248664</v>
      </c>
      <c r="K5694" s="22" t="n">
        <v>0.535755</v>
      </c>
      <c r="O5694" s="23"/>
    </row>
    <row r="5695" customFormat="false" ht="15" hidden="false" customHeight="false" outlineLevel="0" collapsed="false">
      <c r="A5695" s="22" t="s">
        <v>3463</v>
      </c>
      <c r="B5695" s="22" t="n">
        <v>10</v>
      </c>
      <c r="C5695" s="22" t="n">
        <v>141</v>
      </c>
      <c r="D5695" s="22" t="n">
        <v>32</v>
      </c>
      <c r="E5695" s="22" t="n">
        <v>0</v>
      </c>
      <c r="F5695" s="22" t="n">
        <f aca="false">D5695/SUM(C5695:E5695)</f>
        <v>0.184971098265896</v>
      </c>
      <c r="G5695" s="22" t="n">
        <v>142.48</v>
      </c>
      <c r="H5695" s="22" t="n">
        <v>29.04</v>
      </c>
      <c r="I5695" s="22" t="n">
        <v>1.48</v>
      </c>
      <c r="J5695" s="22" t="n">
        <v>1.796746</v>
      </c>
      <c r="K5695" s="22" t="n">
        <v>0.366538</v>
      </c>
      <c r="O5695" s="23"/>
    </row>
    <row r="5696" customFormat="false" ht="15" hidden="false" customHeight="false" outlineLevel="0" collapsed="false">
      <c r="A5696" s="22" t="s">
        <v>3463</v>
      </c>
      <c r="B5696" s="22" t="n">
        <v>41</v>
      </c>
      <c r="C5696" s="22" t="n">
        <v>141</v>
      </c>
      <c r="D5696" s="22" t="n">
        <v>32</v>
      </c>
      <c r="E5696" s="22" t="n">
        <v>0</v>
      </c>
      <c r="F5696" s="22" t="n">
        <f aca="false">D5696/SUM(C5696:E5696)</f>
        <v>0.184971098265896</v>
      </c>
      <c r="G5696" s="22" t="n">
        <v>142.48</v>
      </c>
      <c r="H5696" s="22" t="n">
        <v>29.04</v>
      </c>
      <c r="I5696" s="22" t="n">
        <v>1.48</v>
      </c>
      <c r="J5696" s="22" t="n">
        <v>1.796746</v>
      </c>
      <c r="K5696" s="22" t="n">
        <v>0.366538</v>
      </c>
      <c r="O5696" s="23"/>
    </row>
    <row r="5697" customFormat="false" ht="15" hidden="false" customHeight="false" outlineLevel="0" collapsed="false">
      <c r="A5697" s="22" t="s">
        <v>3463</v>
      </c>
      <c r="B5697" s="22" t="n">
        <v>43</v>
      </c>
      <c r="C5697" s="22" t="n">
        <v>141</v>
      </c>
      <c r="D5697" s="22" t="n">
        <v>32</v>
      </c>
      <c r="E5697" s="22" t="n">
        <v>0</v>
      </c>
      <c r="F5697" s="22" t="n">
        <f aca="false">D5697/SUM(C5697:E5697)</f>
        <v>0.184971098265896</v>
      </c>
      <c r="G5697" s="22" t="n">
        <v>142.48</v>
      </c>
      <c r="H5697" s="22" t="n">
        <v>29.04</v>
      </c>
      <c r="I5697" s="22" t="n">
        <v>1.48</v>
      </c>
      <c r="J5697" s="22" t="n">
        <v>1.796746</v>
      </c>
      <c r="K5697" s="22" t="n">
        <v>0.366538</v>
      </c>
      <c r="O5697" s="23"/>
    </row>
    <row r="5698" customFormat="false" ht="15" hidden="false" customHeight="false" outlineLevel="0" collapsed="false">
      <c r="A5698" s="22" t="s">
        <v>3463</v>
      </c>
      <c r="B5698" s="22" t="n">
        <v>63</v>
      </c>
      <c r="C5698" s="22" t="n">
        <v>141</v>
      </c>
      <c r="D5698" s="22" t="n">
        <v>32</v>
      </c>
      <c r="E5698" s="22" t="n">
        <v>0</v>
      </c>
      <c r="F5698" s="22" t="n">
        <f aca="false">D5698/SUM(C5698:E5698)</f>
        <v>0.184971098265896</v>
      </c>
      <c r="G5698" s="22" t="n">
        <v>142.48</v>
      </c>
      <c r="H5698" s="22" t="n">
        <v>29.04</v>
      </c>
      <c r="I5698" s="22" t="n">
        <v>1.48</v>
      </c>
      <c r="J5698" s="22" t="n">
        <v>1.796746</v>
      </c>
      <c r="K5698" s="22" t="n">
        <v>0.366538</v>
      </c>
      <c r="O5698" s="23"/>
    </row>
    <row r="5699" customFormat="false" ht="15" hidden="false" customHeight="false" outlineLevel="0" collapsed="false">
      <c r="A5699" s="22" t="s">
        <v>2855</v>
      </c>
      <c r="B5699" s="22" t="n">
        <v>71</v>
      </c>
      <c r="C5699" s="22" t="n">
        <v>190</v>
      </c>
      <c r="D5699" s="22" t="n">
        <v>43</v>
      </c>
      <c r="E5699" s="22" t="n">
        <v>0</v>
      </c>
      <c r="F5699" s="22" t="n">
        <f aca="false">D5699/SUM(C5699:E5699)</f>
        <v>0.184549356223176</v>
      </c>
      <c r="G5699" s="22" t="n">
        <v>191.98</v>
      </c>
      <c r="H5699" s="22" t="n">
        <v>39.03</v>
      </c>
      <c r="I5699" s="22" t="n">
        <v>1.98</v>
      </c>
      <c r="J5699" s="22" t="n">
        <v>2.407754</v>
      </c>
      <c r="K5699" s="22" t="n">
        <v>0.231704</v>
      </c>
      <c r="O5699" s="23"/>
    </row>
    <row r="5700" customFormat="false" ht="15" hidden="false" customHeight="false" outlineLevel="0" collapsed="false">
      <c r="A5700" s="22" t="s">
        <v>3464</v>
      </c>
      <c r="B5700" s="22" t="n">
        <v>51</v>
      </c>
      <c r="C5700" s="22" t="n">
        <v>198</v>
      </c>
      <c r="D5700" s="22" t="n">
        <v>45</v>
      </c>
      <c r="E5700" s="22" t="n">
        <v>1</v>
      </c>
      <c r="F5700" s="22" t="n">
        <f aca="false">D5700/SUM(C5700:E5700)</f>
        <v>0.184426229508197</v>
      </c>
      <c r="G5700" s="22" t="n">
        <v>199.26</v>
      </c>
      <c r="H5700" s="22" t="n">
        <v>42.47</v>
      </c>
      <c r="I5700" s="22" t="n">
        <v>2.26</v>
      </c>
      <c r="J5700" s="22" t="n">
        <v>0.863462</v>
      </c>
      <c r="K5700" s="22" t="n">
        <v>0.707906</v>
      </c>
      <c r="O5700" s="23"/>
    </row>
    <row r="5701" customFormat="false" ht="15" hidden="false" customHeight="false" outlineLevel="0" collapsed="false">
      <c r="A5701" s="22" t="s">
        <v>3465</v>
      </c>
      <c r="B5701" s="22" t="n">
        <v>32</v>
      </c>
      <c r="C5701" s="22" t="n">
        <v>230</v>
      </c>
      <c r="D5701" s="22" t="n">
        <v>52</v>
      </c>
      <c r="E5701" s="22" t="n">
        <v>0</v>
      </c>
      <c r="F5701" s="22" t="n">
        <f aca="false">D5701/SUM(C5701:E5701)</f>
        <v>0.184397163120567</v>
      </c>
      <c r="G5701" s="22" t="n">
        <v>232.4</v>
      </c>
      <c r="H5701" s="22" t="n">
        <v>47.21</v>
      </c>
      <c r="I5701" s="22" t="n">
        <v>2.4</v>
      </c>
      <c r="J5701" s="22" t="n">
        <v>2.908813</v>
      </c>
      <c r="K5701" s="22" t="n">
        <v>0.145767</v>
      </c>
      <c r="O5701" s="23"/>
    </row>
    <row r="5702" customFormat="false" ht="15" hidden="false" customHeight="false" outlineLevel="0" collapsed="false">
      <c r="A5702" s="22" t="s">
        <v>1383</v>
      </c>
      <c r="B5702" s="22" t="n">
        <v>120</v>
      </c>
      <c r="C5702" s="22" t="n">
        <v>224</v>
      </c>
      <c r="D5702" s="22" t="n">
        <v>52</v>
      </c>
      <c r="E5702" s="22" t="n">
        <v>6</v>
      </c>
      <c r="F5702" s="22" t="n">
        <f aca="false">D5702/SUM(C5702:E5702)</f>
        <v>0.184397163120567</v>
      </c>
      <c r="G5702" s="22" t="n">
        <v>221.63</v>
      </c>
      <c r="H5702" s="22" t="n">
        <v>56.74</v>
      </c>
      <c r="I5702" s="22" t="n">
        <v>3.63</v>
      </c>
      <c r="J5702" s="22" t="n">
        <v>1.966174</v>
      </c>
      <c r="K5702" s="22" t="n">
        <v>0.146065</v>
      </c>
      <c r="O5702" s="23"/>
    </row>
    <row r="5703" customFormat="false" ht="15" hidden="false" customHeight="false" outlineLevel="0" collapsed="false">
      <c r="A5703" s="22" t="s">
        <v>3466</v>
      </c>
      <c r="B5703" s="22" t="n">
        <v>42</v>
      </c>
      <c r="C5703" s="22" t="n">
        <v>228</v>
      </c>
      <c r="D5703" s="22" t="n">
        <v>52</v>
      </c>
      <c r="E5703" s="22" t="n">
        <v>2</v>
      </c>
      <c r="F5703" s="22" t="n">
        <f aca="false">D5703/SUM(C5703:E5703)</f>
        <v>0.184397163120567</v>
      </c>
      <c r="G5703" s="22" t="n">
        <v>228.78</v>
      </c>
      <c r="H5703" s="22" t="n">
        <v>50.44</v>
      </c>
      <c r="I5703" s="22" t="n">
        <v>2.78</v>
      </c>
      <c r="J5703" s="22" t="n">
        <v>0.269843</v>
      </c>
      <c r="K5703" s="22" t="n">
        <v>1</v>
      </c>
      <c r="O5703" s="23"/>
    </row>
    <row r="5704" customFormat="false" ht="15" hidden="false" customHeight="false" outlineLevel="0" collapsed="false">
      <c r="A5704" s="22" t="s">
        <v>3466</v>
      </c>
      <c r="B5704" s="22" t="n">
        <v>116</v>
      </c>
      <c r="C5704" s="22" t="n">
        <v>228</v>
      </c>
      <c r="D5704" s="22" t="n">
        <v>52</v>
      </c>
      <c r="E5704" s="22" t="n">
        <v>2</v>
      </c>
      <c r="F5704" s="22" t="n">
        <f aca="false">D5704/SUM(C5704:E5704)</f>
        <v>0.184397163120567</v>
      </c>
      <c r="G5704" s="22" t="n">
        <v>228.78</v>
      </c>
      <c r="H5704" s="22" t="n">
        <v>50.44</v>
      </c>
      <c r="I5704" s="22" t="n">
        <v>2.78</v>
      </c>
      <c r="J5704" s="22" t="n">
        <v>0.269843</v>
      </c>
      <c r="K5704" s="22" t="n">
        <v>1</v>
      </c>
      <c r="O5704" s="23"/>
    </row>
    <row r="5705" customFormat="false" ht="15" hidden="false" customHeight="false" outlineLevel="0" collapsed="false">
      <c r="A5705" s="22" t="s">
        <v>3467</v>
      </c>
      <c r="B5705" s="22" t="n">
        <v>103</v>
      </c>
      <c r="C5705" s="22" t="n">
        <v>5</v>
      </c>
      <c r="D5705" s="22" t="n">
        <v>33</v>
      </c>
      <c r="E5705" s="22" t="n">
        <v>141</v>
      </c>
      <c r="F5705" s="22" t="n">
        <f aca="false">D5705/SUM(C5705:E5705)</f>
        <v>0.184357541899441</v>
      </c>
      <c r="G5705" s="22" t="n">
        <v>2.58</v>
      </c>
      <c r="H5705" s="22" t="n">
        <v>37.84</v>
      </c>
      <c r="I5705" s="22" t="n">
        <v>138.58</v>
      </c>
      <c r="J5705" s="22" t="n">
        <v>2.923406</v>
      </c>
      <c r="K5705" s="22" t="n">
        <v>0.142998</v>
      </c>
      <c r="O5705" s="23"/>
    </row>
    <row r="5706" customFormat="false" ht="15" hidden="false" customHeight="false" outlineLevel="0" collapsed="false">
      <c r="A5706" s="22" t="s">
        <v>3468</v>
      </c>
      <c r="B5706" s="22" t="n">
        <v>68</v>
      </c>
      <c r="C5706" s="22" t="n">
        <v>141</v>
      </c>
      <c r="D5706" s="22" t="n">
        <v>33</v>
      </c>
      <c r="E5706" s="22" t="n">
        <v>5</v>
      </c>
      <c r="F5706" s="22" t="n">
        <f aca="false">D5706/SUM(C5706:E5706)</f>
        <v>0.184357541899441</v>
      </c>
      <c r="G5706" s="22" t="n">
        <v>138.58</v>
      </c>
      <c r="H5706" s="22" t="n">
        <v>37.84</v>
      </c>
      <c r="I5706" s="22" t="n">
        <v>2.58</v>
      </c>
      <c r="J5706" s="22" t="n">
        <v>2.923406</v>
      </c>
      <c r="K5706" s="22" t="n">
        <v>0.142998</v>
      </c>
      <c r="O5706" s="23"/>
    </row>
    <row r="5707" customFormat="false" ht="15" hidden="false" customHeight="false" outlineLevel="0" collapsed="false">
      <c r="A5707" s="22" t="s">
        <v>3469</v>
      </c>
      <c r="B5707" s="22" t="n">
        <v>23</v>
      </c>
      <c r="C5707" s="22" t="n">
        <v>184</v>
      </c>
      <c r="D5707" s="22" t="n">
        <v>42</v>
      </c>
      <c r="E5707" s="22" t="n">
        <v>2</v>
      </c>
      <c r="F5707" s="22" t="n">
        <f aca="false">D5707/SUM(C5707:E5707)</f>
        <v>0.184210526315789</v>
      </c>
      <c r="G5707" s="22" t="n">
        <v>184.32</v>
      </c>
      <c r="H5707" s="22" t="n">
        <v>41.36</v>
      </c>
      <c r="I5707" s="22" t="n">
        <v>2.32</v>
      </c>
      <c r="J5707" s="22" t="n">
        <v>0.054653</v>
      </c>
      <c r="K5707" s="22" t="n">
        <v>1</v>
      </c>
      <c r="O5707" s="23"/>
    </row>
    <row r="5708" customFormat="false" ht="15" hidden="false" customHeight="false" outlineLevel="0" collapsed="false">
      <c r="A5708" s="22" t="s">
        <v>3470</v>
      </c>
      <c r="B5708" s="22" t="n">
        <v>46</v>
      </c>
      <c r="C5708" s="22" t="n">
        <v>215</v>
      </c>
      <c r="D5708" s="22" t="n">
        <v>49</v>
      </c>
      <c r="E5708" s="22" t="n">
        <v>2</v>
      </c>
      <c r="F5708" s="22" t="n">
        <f aca="false">D5708/SUM(C5708:E5708)</f>
        <v>0.184210526315789</v>
      </c>
      <c r="G5708" s="22" t="n">
        <v>215.64</v>
      </c>
      <c r="H5708" s="22" t="n">
        <v>47.72</v>
      </c>
      <c r="I5708" s="22" t="n">
        <v>2.64</v>
      </c>
      <c r="J5708" s="22" t="n">
        <v>0.191405</v>
      </c>
      <c r="K5708" s="22" t="n">
        <v>1</v>
      </c>
      <c r="O5708" s="23"/>
    </row>
    <row r="5709" customFormat="false" ht="15" hidden="false" customHeight="false" outlineLevel="0" collapsed="false">
      <c r="A5709" s="22" t="s">
        <v>3471</v>
      </c>
      <c r="B5709" s="22" t="n">
        <v>80</v>
      </c>
      <c r="C5709" s="22" t="n">
        <v>193</v>
      </c>
      <c r="D5709" s="22" t="n">
        <v>44</v>
      </c>
      <c r="E5709" s="22" t="n">
        <v>2</v>
      </c>
      <c r="F5709" s="22" t="n">
        <f aca="false">D5709/SUM(C5709:E5709)</f>
        <v>0.184100418410042</v>
      </c>
      <c r="G5709" s="22" t="n">
        <v>193.41</v>
      </c>
      <c r="H5709" s="22" t="n">
        <v>43.18</v>
      </c>
      <c r="I5709" s="22" t="n">
        <v>2.41</v>
      </c>
      <c r="J5709" s="22" t="n">
        <v>0.086209</v>
      </c>
      <c r="K5709" s="22" t="n">
        <v>1</v>
      </c>
      <c r="O5709" s="23"/>
    </row>
    <row r="5710" customFormat="false" ht="15" hidden="false" customHeight="false" outlineLevel="0" collapsed="false">
      <c r="A5710" s="22" t="s">
        <v>3472</v>
      </c>
      <c r="B5710" s="22" t="n">
        <v>82</v>
      </c>
      <c r="C5710" s="22" t="n">
        <v>131</v>
      </c>
      <c r="D5710" s="22" t="n">
        <v>30</v>
      </c>
      <c r="E5710" s="22" t="n">
        <v>2</v>
      </c>
      <c r="F5710" s="22" t="n">
        <f aca="false">D5710/SUM(C5710:E5710)</f>
        <v>0.184049079754601</v>
      </c>
      <c r="G5710" s="22" t="n">
        <v>130.77</v>
      </c>
      <c r="H5710" s="22" t="n">
        <v>30.45</v>
      </c>
      <c r="I5710" s="22" t="n">
        <v>1.77</v>
      </c>
      <c r="J5710" s="22" t="n">
        <v>0.036223</v>
      </c>
      <c r="K5710" s="22" t="n">
        <v>0.684349</v>
      </c>
      <c r="O5710" s="23"/>
    </row>
    <row r="5711" customFormat="false" ht="15" hidden="false" customHeight="false" outlineLevel="0" collapsed="false">
      <c r="A5711" s="22" t="s">
        <v>3473</v>
      </c>
      <c r="B5711" s="22" t="n">
        <v>38</v>
      </c>
      <c r="C5711" s="22" t="n">
        <v>5</v>
      </c>
      <c r="D5711" s="22" t="n">
        <v>52</v>
      </c>
      <c r="E5711" s="22" t="n">
        <v>226</v>
      </c>
      <c r="F5711" s="22" t="n">
        <f aca="false">D5711/SUM(C5711:E5711)</f>
        <v>0.183745583038869</v>
      </c>
      <c r="G5711" s="22" t="n">
        <v>3.4</v>
      </c>
      <c r="H5711" s="22" t="n">
        <v>55.21</v>
      </c>
      <c r="I5711" s="22" t="n">
        <v>224.4</v>
      </c>
      <c r="J5711" s="22" t="n">
        <v>0.955815</v>
      </c>
      <c r="K5711" s="22" t="n">
        <v>0.3526</v>
      </c>
      <c r="O5711" s="23"/>
    </row>
    <row r="5712" customFormat="false" ht="15" hidden="false" customHeight="false" outlineLevel="0" collapsed="false">
      <c r="A5712" s="22" t="s">
        <v>447</v>
      </c>
      <c r="B5712" s="22" t="n">
        <v>36</v>
      </c>
      <c r="C5712" s="22" t="n">
        <v>206</v>
      </c>
      <c r="D5712" s="22" t="n">
        <v>47</v>
      </c>
      <c r="E5712" s="22" t="n">
        <v>3</v>
      </c>
      <c r="F5712" s="22" t="n">
        <f aca="false">D5712/SUM(C5712:E5712)</f>
        <v>0.18359375</v>
      </c>
      <c r="G5712" s="22" t="n">
        <v>205.74</v>
      </c>
      <c r="H5712" s="22" t="n">
        <v>47.51</v>
      </c>
      <c r="I5712" s="22" t="n">
        <v>2.74</v>
      </c>
      <c r="J5712" s="22" t="n">
        <v>0.029921</v>
      </c>
      <c r="K5712" s="22" t="n">
        <v>0.739967</v>
      </c>
      <c r="O5712" s="23"/>
    </row>
    <row r="5713" customFormat="false" ht="15" hidden="false" customHeight="false" outlineLevel="0" collapsed="false">
      <c r="A5713" s="22" t="s">
        <v>3474</v>
      </c>
      <c r="B5713" s="22" t="n">
        <v>118</v>
      </c>
      <c r="C5713" s="22" t="n">
        <v>137</v>
      </c>
      <c r="D5713" s="22" t="n">
        <v>31</v>
      </c>
      <c r="E5713" s="22" t="n">
        <v>1</v>
      </c>
      <c r="F5713" s="22" t="n">
        <f aca="false">D5713/SUM(C5713:E5713)</f>
        <v>0.183431952662722</v>
      </c>
      <c r="G5713" s="22" t="n">
        <v>137.61</v>
      </c>
      <c r="H5713" s="22" t="n">
        <v>29.78</v>
      </c>
      <c r="I5713" s="22" t="n">
        <v>1.61</v>
      </c>
      <c r="J5713" s="22" t="n">
        <v>0.28455</v>
      </c>
      <c r="K5713" s="22" t="n">
        <v>1</v>
      </c>
      <c r="O5713" s="23"/>
    </row>
    <row r="5714" customFormat="false" ht="15" hidden="false" customHeight="false" outlineLevel="0" collapsed="false">
      <c r="A5714" s="22" t="s">
        <v>3475</v>
      </c>
      <c r="B5714" s="22" t="n">
        <v>102</v>
      </c>
      <c r="C5714" s="22" t="n">
        <v>193</v>
      </c>
      <c r="D5714" s="22" t="n">
        <v>44</v>
      </c>
      <c r="E5714" s="22" t="n">
        <v>3</v>
      </c>
      <c r="F5714" s="22" t="n">
        <f aca="false">D5714/SUM(C5714:E5714)</f>
        <v>0.183333333333333</v>
      </c>
      <c r="G5714" s="22" t="n">
        <v>192.6</v>
      </c>
      <c r="H5714" s="22" t="n">
        <v>44.79</v>
      </c>
      <c r="I5714" s="22" t="n">
        <v>2.6</v>
      </c>
      <c r="J5714" s="22" t="n">
        <v>0.074972</v>
      </c>
      <c r="K5714" s="22" t="n">
        <v>0.728051</v>
      </c>
      <c r="O5714" s="23"/>
    </row>
    <row r="5715" customFormat="false" ht="15" hidden="false" customHeight="false" outlineLevel="0" collapsed="false">
      <c r="A5715" s="22" t="s">
        <v>3476</v>
      </c>
      <c r="B5715" s="22" t="n">
        <v>8</v>
      </c>
      <c r="C5715" s="22" t="n">
        <v>203</v>
      </c>
      <c r="D5715" s="22" t="n">
        <v>46</v>
      </c>
      <c r="E5715" s="22" t="n">
        <v>2</v>
      </c>
      <c r="F5715" s="22" t="n">
        <f aca="false">D5715/SUM(C5715:E5715)</f>
        <v>0.183266932270916</v>
      </c>
      <c r="G5715" s="22" t="n">
        <v>203.49</v>
      </c>
      <c r="H5715" s="22" t="n">
        <v>45.02</v>
      </c>
      <c r="I5715" s="22" t="n">
        <v>2.49</v>
      </c>
      <c r="J5715" s="22" t="n">
        <v>0.118956</v>
      </c>
      <c r="K5715" s="22" t="n">
        <v>1</v>
      </c>
      <c r="O5715" s="23"/>
    </row>
    <row r="5716" customFormat="false" ht="15" hidden="false" customHeight="false" outlineLevel="0" collapsed="false">
      <c r="A5716" s="22" t="s">
        <v>2550</v>
      </c>
      <c r="B5716" s="22" t="n">
        <v>38</v>
      </c>
      <c r="C5716" s="22" t="n">
        <v>1</v>
      </c>
      <c r="D5716" s="22" t="n">
        <v>52</v>
      </c>
      <c r="E5716" s="22" t="n">
        <v>231</v>
      </c>
      <c r="F5716" s="22" t="n">
        <f aca="false">D5716/SUM(C5716:E5716)</f>
        <v>0.183098591549296</v>
      </c>
      <c r="G5716" s="22" t="n">
        <v>2.57</v>
      </c>
      <c r="H5716" s="22" t="n">
        <v>48.87</v>
      </c>
      <c r="I5716" s="22" t="n">
        <v>232.57</v>
      </c>
      <c r="J5716" s="22" t="n">
        <v>1.168005</v>
      </c>
      <c r="K5716" s="22" t="n">
        <v>0.488108</v>
      </c>
      <c r="O5716" s="23"/>
    </row>
    <row r="5717" customFormat="false" ht="15" hidden="false" customHeight="false" outlineLevel="0" collapsed="false">
      <c r="A5717" s="22" t="s">
        <v>2550</v>
      </c>
      <c r="B5717" s="22" t="n">
        <v>62</v>
      </c>
      <c r="C5717" s="22" t="n">
        <v>1</v>
      </c>
      <c r="D5717" s="22" t="n">
        <v>52</v>
      </c>
      <c r="E5717" s="22" t="n">
        <v>231</v>
      </c>
      <c r="F5717" s="22" t="n">
        <f aca="false">D5717/SUM(C5717:E5717)</f>
        <v>0.183098591549296</v>
      </c>
      <c r="G5717" s="22" t="n">
        <v>2.57</v>
      </c>
      <c r="H5717" s="22" t="n">
        <v>48.87</v>
      </c>
      <c r="I5717" s="22" t="n">
        <v>232.57</v>
      </c>
      <c r="J5717" s="22" t="n">
        <v>1.168005</v>
      </c>
      <c r="K5717" s="22" t="n">
        <v>0.488108</v>
      </c>
      <c r="O5717" s="23"/>
    </row>
    <row r="5718" customFormat="false" ht="15" hidden="false" customHeight="false" outlineLevel="0" collapsed="false">
      <c r="A5718" s="22" t="s">
        <v>3477</v>
      </c>
      <c r="B5718" s="22" t="n">
        <v>35</v>
      </c>
      <c r="C5718" s="22" t="n">
        <v>229</v>
      </c>
      <c r="D5718" s="22" t="n">
        <v>52</v>
      </c>
      <c r="E5718" s="22" t="n">
        <v>3</v>
      </c>
      <c r="F5718" s="22" t="n">
        <f aca="false">D5718/SUM(C5718:E5718)</f>
        <v>0.183098591549296</v>
      </c>
      <c r="G5718" s="22" t="n">
        <v>228.96</v>
      </c>
      <c r="H5718" s="22" t="n">
        <v>52.08</v>
      </c>
      <c r="I5718" s="22" t="n">
        <v>2.96</v>
      </c>
      <c r="J5718" s="22" t="n">
        <v>0.000628</v>
      </c>
      <c r="K5718" s="22" t="n">
        <v>1</v>
      </c>
      <c r="O5718" s="23"/>
    </row>
    <row r="5719" customFormat="false" ht="15" hidden="false" customHeight="false" outlineLevel="0" collapsed="false">
      <c r="A5719" s="22" t="s">
        <v>3478</v>
      </c>
      <c r="B5719" s="22" t="n">
        <v>65</v>
      </c>
      <c r="C5719" s="22" t="n">
        <v>1</v>
      </c>
      <c r="D5719" s="22" t="n">
        <v>43</v>
      </c>
      <c r="E5719" s="22" t="n">
        <v>191</v>
      </c>
      <c r="F5719" s="22" t="n">
        <f aca="false">D5719/SUM(C5719:E5719)</f>
        <v>0.182978723404255</v>
      </c>
      <c r="G5719" s="22" t="n">
        <v>2.15</v>
      </c>
      <c r="H5719" s="22" t="n">
        <v>40.69</v>
      </c>
      <c r="I5719" s="22" t="n">
        <v>192.15</v>
      </c>
      <c r="J5719" s="22" t="n">
        <v>0.756353</v>
      </c>
      <c r="K5719" s="22" t="n">
        <v>0.703798</v>
      </c>
      <c r="O5719" s="23"/>
    </row>
    <row r="5720" customFormat="false" ht="15" hidden="false" customHeight="false" outlineLevel="0" collapsed="false">
      <c r="A5720" s="22" t="s">
        <v>1787</v>
      </c>
      <c r="B5720" s="22" t="n">
        <v>39</v>
      </c>
      <c r="C5720" s="22" t="n">
        <v>124</v>
      </c>
      <c r="D5720" s="22" t="n">
        <v>30</v>
      </c>
      <c r="E5720" s="22" t="n">
        <v>10</v>
      </c>
      <c r="F5720" s="22" t="n">
        <f aca="false">D5720/SUM(C5720:E5720)</f>
        <v>0.182926829268293</v>
      </c>
      <c r="G5720" s="22" t="n">
        <v>117.81</v>
      </c>
      <c r="H5720" s="22" t="n">
        <v>42.38</v>
      </c>
      <c r="I5720" s="22" t="n">
        <v>3.81</v>
      </c>
      <c r="J5720" s="22" t="n">
        <v>13.991566</v>
      </c>
      <c r="K5720" s="22" t="n">
        <v>0.000721</v>
      </c>
      <c r="O5720" s="23"/>
    </row>
    <row r="5721" customFormat="false" ht="15" hidden="false" customHeight="false" outlineLevel="0" collapsed="false">
      <c r="A5721" s="22" t="s">
        <v>3479</v>
      </c>
      <c r="B5721" s="22" t="n">
        <v>51</v>
      </c>
      <c r="C5721" s="22" t="n">
        <v>207</v>
      </c>
      <c r="D5721" s="22" t="n">
        <v>47</v>
      </c>
      <c r="E5721" s="22" t="n">
        <v>3</v>
      </c>
      <c r="F5721" s="22" t="n">
        <f aca="false">D5721/SUM(C5721:E5721)</f>
        <v>0.182879377431907</v>
      </c>
      <c r="G5721" s="22" t="n">
        <v>206.73</v>
      </c>
      <c r="H5721" s="22" t="n">
        <v>47.54</v>
      </c>
      <c r="I5721" s="22" t="n">
        <v>2.73</v>
      </c>
      <c r="J5721" s="22" t="n">
        <v>0.032557</v>
      </c>
      <c r="K5721" s="22" t="n">
        <v>0.739101</v>
      </c>
      <c r="O5721" s="23"/>
    </row>
    <row r="5722" customFormat="false" ht="15" hidden="false" customHeight="false" outlineLevel="0" collapsed="false">
      <c r="A5722" s="22" t="s">
        <v>2035</v>
      </c>
      <c r="B5722" s="22" t="n">
        <v>66</v>
      </c>
      <c r="C5722" s="22" t="n">
        <v>1</v>
      </c>
      <c r="D5722" s="22" t="n">
        <v>32</v>
      </c>
      <c r="E5722" s="22" t="n">
        <v>142</v>
      </c>
      <c r="F5722" s="22" t="n">
        <f aca="false">D5722/SUM(C5722:E5722)</f>
        <v>0.182857142857143</v>
      </c>
      <c r="G5722" s="22" t="n">
        <v>1.65</v>
      </c>
      <c r="H5722" s="22" t="n">
        <v>30.7</v>
      </c>
      <c r="I5722" s="22" t="n">
        <v>142.65</v>
      </c>
      <c r="J5722" s="22" t="n">
        <v>0.315236</v>
      </c>
      <c r="K5722" s="22" t="n">
        <v>1</v>
      </c>
      <c r="O5722" s="23"/>
    </row>
    <row r="5723" customFormat="false" ht="15" hidden="false" customHeight="false" outlineLevel="0" collapsed="false">
      <c r="A5723" s="22" t="s">
        <v>3480</v>
      </c>
      <c r="B5723" s="22" t="n">
        <v>24</v>
      </c>
      <c r="C5723" s="22" t="n">
        <v>227</v>
      </c>
      <c r="D5723" s="22" t="n">
        <v>51</v>
      </c>
      <c r="E5723" s="22" t="n">
        <v>1</v>
      </c>
      <c r="F5723" s="22" t="n">
        <f aca="false">D5723/SUM(C5723:E5723)</f>
        <v>0.182795698924731</v>
      </c>
      <c r="G5723" s="22" t="n">
        <v>228.52</v>
      </c>
      <c r="H5723" s="22" t="n">
        <v>47.97</v>
      </c>
      <c r="I5723" s="22" t="n">
        <v>2.52</v>
      </c>
      <c r="J5723" s="22" t="n">
        <v>1.116307</v>
      </c>
      <c r="K5723" s="22" t="n">
        <v>0.486863</v>
      </c>
      <c r="O5723" s="23"/>
    </row>
    <row r="5724" customFormat="false" ht="15" hidden="false" customHeight="false" outlineLevel="0" collapsed="false">
      <c r="A5724" s="22" t="s">
        <v>3481</v>
      </c>
      <c r="B5724" s="22" t="n">
        <v>54</v>
      </c>
      <c r="C5724" s="22" t="n">
        <v>2</v>
      </c>
      <c r="D5724" s="22" t="n">
        <v>51</v>
      </c>
      <c r="E5724" s="22" t="n">
        <v>226</v>
      </c>
      <c r="F5724" s="22" t="n">
        <f aca="false">D5724/SUM(C5724:E5724)</f>
        <v>0.182795698924731</v>
      </c>
      <c r="G5724" s="22" t="n">
        <v>2.71</v>
      </c>
      <c r="H5724" s="22" t="n">
        <v>49.58</v>
      </c>
      <c r="I5724" s="22" t="n">
        <v>226.71</v>
      </c>
      <c r="J5724" s="22" t="n">
        <v>0.229239</v>
      </c>
      <c r="K5724" s="22" t="n">
        <v>1</v>
      </c>
      <c r="O5724" s="23"/>
    </row>
    <row r="5725" customFormat="false" ht="15" hidden="false" customHeight="false" outlineLevel="0" collapsed="false">
      <c r="A5725" s="22" t="s">
        <v>3482</v>
      </c>
      <c r="B5725" s="22" t="n">
        <v>18</v>
      </c>
      <c r="C5725" s="22" t="n">
        <v>137</v>
      </c>
      <c r="D5725" s="22" t="n">
        <v>36</v>
      </c>
      <c r="E5725" s="22" t="n">
        <v>24</v>
      </c>
      <c r="F5725" s="22" t="n">
        <f aca="false">D5725/SUM(C5725:E5725)</f>
        <v>0.182741116751269</v>
      </c>
      <c r="G5725" s="22" t="n">
        <v>121.95</v>
      </c>
      <c r="H5725" s="22" t="n">
        <v>66.09</v>
      </c>
      <c r="I5725" s="22" t="n">
        <v>8.95</v>
      </c>
      <c r="J5725" s="22" t="n">
        <v>40.837641</v>
      </c>
      <c r="K5725" s="22" t="n">
        <v>0</v>
      </c>
      <c r="O5725" s="23"/>
    </row>
    <row r="5726" customFormat="false" ht="15" hidden="false" customHeight="false" outlineLevel="0" collapsed="false">
      <c r="A5726" s="22" t="s">
        <v>3483</v>
      </c>
      <c r="B5726" s="22" t="n">
        <v>12</v>
      </c>
      <c r="C5726" s="22" t="n">
        <v>231</v>
      </c>
      <c r="D5726" s="22" t="n">
        <v>52</v>
      </c>
      <c r="E5726" s="22" t="n">
        <v>2</v>
      </c>
      <c r="F5726" s="22" t="n">
        <f aca="false">D5726/SUM(C5726:E5726)</f>
        <v>0.182456140350877</v>
      </c>
      <c r="G5726" s="22" t="n">
        <v>231.75</v>
      </c>
      <c r="H5726" s="22" t="n">
        <v>50.5</v>
      </c>
      <c r="I5726" s="22" t="n">
        <v>2.75</v>
      </c>
      <c r="J5726" s="22" t="n">
        <v>0.252052</v>
      </c>
      <c r="K5726" s="22" t="n">
        <v>1</v>
      </c>
      <c r="O5726" s="23"/>
    </row>
    <row r="5727" customFormat="false" ht="15" hidden="false" customHeight="false" outlineLevel="0" collapsed="false">
      <c r="A5727" s="22" t="s">
        <v>3484</v>
      </c>
      <c r="B5727" s="22" t="n">
        <v>89</v>
      </c>
      <c r="C5727" s="22" t="n">
        <v>2</v>
      </c>
      <c r="D5727" s="22" t="n">
        <v>52</v>
      </c>
      <c r="E5727" s="22" t="n">
        <v>231</v>
      </c>
      <c r="F5727" s="22" t="n">
        <f aca="false">D5727/SUM(C5727:E5727)</f>
        <v>0.182456140350877</v>
      </c>
      <c r="G5727" s="22" t="n">
        <v>2.75</v>
      </c>
      <c r="H5727" s="22" t="n">
        <v>50.5</v>
      </c>
      <c r="I5727" s="22" t="n">
        <v>231.75</v>
      </c>
      <c r="J5727" s="22" t="n">
        <v>0.252052</v>
      </c>
      <c r="K5727" s="22" t="n">
        <v>1</v>
      </c>
      <c r="O5727" s="23"/>
    </row>
    <row r="5728" customFormat="false" ht="15" hidden="false" customHeight="false" outlineLevel="0" collapsed="false">
      <c r="A5728" s="22" t="s">
        <v>3485</v>
      </c>
      <c r="B5728" s="22" t="n">
        <v>25</v>
      </c>
      <c r="C5728" s="22" t="n">
        <v>230</v>
      </c>
      <c r="D5728" s="22" t="n">
        <v>52</v>
      </c>
      <c r="E5728" s="22" t="n">
        <v>3</v>
      </c>
      <c r="F5728" s="22" t="n">
        <f aca="false">D5728/SUM(C5728:E5728)</f>
        <v>0.182456140350877</v>
      </c>
      <c r="G5728" s="22" t="n">
        <v>229.95</v>
      </c>
      <c r="H5728" s="22" t="n">
        <v>52.1</v>
      </c>
      <c r="I5728" s="22" t="n">
        <v>2.95</v>
      </c>
      <c r="J5728" s="22" t="n">
        <v>0.001014</v>
      </c>
      <c r="K5728" s="22" t="n">
        <v>1</v>
      </c>
      <c r="O5728" s="23"/>
    </row>
    <row r="5729" customFormat="false" ht="15" hidden="false" customHeight="false" outlineLevel="0" collapsed="false">
      <c r="A5729" s="22" t="s">
        <v>852</v>
      </c>
      <c r="B5729" s="22" t="n">
        <v>21</v>
      </c>
      <c r="C5729" s="22" t="n">
        <v>232</v>
      </c>
      <c r="D5729" s="22" t="n">
        <v>52</v>
      </c>
      <c r="E5729" s="22" t="n">
        <v>1</v>
      </c>
      <c r="F5729" s="22" t="n">
        <f aca="false">D5729/SUM(C5729:E5729)</f>
        <v>0.182456140350877</v>
      </c>
      <c r="G5729" s="22" t="n">
        <v>233.56</v>
      </c>
      <c r="H5729" s="22" t="n">
        <v>48.88</v>
      </c>
      <c r="I5729" s="22" t="n">
        <v>2.56</v>
      </c>
      <c r="J5729" s="22" t="n">
        <v>1.157827</v>
      </c>
      <c r="K5729" s="22" t="n">
        <v>0.488001</v>
      </c>
      <c r="O5729" s="23"/>
    </row>
    <row r="5730" customFormat="false" ht="15" hidden="false" customHeight="false" outlineLevel="0" collapsed="false">
      <c r="A5730" s="22" t="s">
        <v>3486</v>
      </c>
      <c r="B5730" s="22" t="n">
        <v>69</v>
      </c>
      <c r="C5730" s="22" t="n">
        <v>128</v>
      </c>
      <c r="D5730" s="22" t="n">
        <v>29</v>
      </c>
      <c r="E5730" s="22" t="n">
        <v>2</v>
      </c>
      <c r="F5730" s="22" t="n">
        <f aca="false">D5730/SUM(C5730:E5730)</f>
        <v>0.182389937106918</v>
      </c>
      <c r="G5730" s="22" t="n">
        <v>127.71</v>
      </c>
      <c r="H5730" s="22" t="n">
        <v>29.58</v>
      </c>
      <c r="I5730" s="22" t="n">
        <v>1.71</v>
      </c>
      <c r="J5730" s="22" t="n">
        <v>0.060198</v>
      </c>
      <c r="K5730" s="22" t="n">
        <v>0.674253</v>
      </c>
      <c r="O5730" s="23"/>
    </row>
    <row r="5731" customFormat="false" ht="15" hidden="false" customHeight="false" outlineLevel="0" collapsed="false">
      <c r="A5731" s="22" t="s">
        <v>3487</v>
      </c>
      <c r="B5731" s="22" t="n">
        <v>63</v>
      </c>
      <c r="C5731" s="22" t="n">
        <v>157</v>
      </c>
      <c r="D5731" s="22" t="n">
        <v>35</v>
      </c>
      <c r="E5731" s="22" t="n">
        <v>0</v>
      </c>
      <c r="F5731" s="22" t="n">
        <f aca="false">D5731/SUM(C5731:E5731)</f>
        <v>0.182291666666667</v>
      </c>
      <c r="G5731" s="22" t="n">
        <v>158.6</v>
      </c>
      <c r="H5731" s="22" t="n">
        <v>31.81</v>
      </c>
      <c r="I5731" s="22" t="n">
        <v>1.6</v>
      </c>
      <c r="J5731" s="22" t="n">
        <v>1.931019</v>
      </c>
      <c r="K5731" s="22" t="n">
        <v>0.373725</v>
      </c>
      <c r="O5731" s="23"/>
    </row>
    <row r="5732" customFormat="false" ht="15" hidden="false" customHeight="false" outlineLevel="0" collapsed="false">
      <c r="A5732" s="22" t="s">
        <v>3488</v>
      </c>
      <c r="B5732" s="22" t="n">
        <v>24</v>
      </c>
      <c r="C5732" s="22" t="n">
        <v>1</v>
      </c>
      <c r="D5732" s="22" t="n">
        <v>37</v>
      </c>
      <c r="E5732" s="22" t="n">
        <v>165</v>
      </c>
      <c r="F5732" s="22" t="n">
        <f aca="false">D5732/SUM(C5732:E5732)</f>
        <v>0.182266009852217</v>
      </c>
      <c r="G5732" s="22" t="n">
        <v>1.87</v>
      </c>
      <c r="H5732" s="22" t="n">
        <v>35.25</v>
      </c>
      <c r="I5732" s="22" t="n">
        <v>165.87</v>
      </c>
      <c r="J5732" s="22" t="n">
        <v>0.498112</v>
      </c>
      <c r="K5732" s="22" t="n">
        <v>0.701239</v>
      </c>
      <c r="O5732" s="23"/>
    </row>
    <row r="5733" customFormat="false" ht="15" hidden="false" customHeight="false" outlineLevel="0" collapsed="false">
      <c r="A5733" s="22" t="s">
        <v>3489</v>
      </c>
      <c r="B5733" s="22" t="n">
        <v>85</v>
      </c>
      <c r="C5733" s="22" t="n">
        <v>35</v>
      </c>
      <c r="D5733" s="22" t="n">
        <v>45</v>
      </c>
      <c r="E5733" s="22" t="n">
        <v>167</v>
      </c>
      <c r="F5733" s="22" t="n">
        <f aca="false">D5733/SUM(C5733:E5733)</f>
        <v>0.182186234817814</v>
      </c>
      <c r="G5733" s="22" t="n">
        <v>13.39</v>
      </c>
      <c r="H5733" s="22" t="n">
        <v>88.23</v>
      </c>
      <c r="I5733" s="22" t="n">
        <v>145.39</v>
      </c>
      <c r="J5733" s="22" t="n">
        <v>59.295537</v>
      </c>
      <c r="K5733" s="22" t="n">
        <v>0</v>
      </c>
      <c r="O5733" s="23"/>
    </row>
    <row r="5734" customFormat="false" ht="15" hidden="false" customHeight="false" outlineLevel="0" collapsed="false">
      <c r="A5734" s="22" t="s">
        <v>2695</v>
      </c>
      <c r="B5734" s="22" t="n">
        <v>101</v>
      </c>
      <c r="C5734" s="22" t="n">
        <v>207</v>
      </c>
      <c r="D5734" s="22" t="n">
        <v>47</v>
      </c>
      <c r="E5734" s="22" t="n">
        <v>4</v>
      </c>
      <c r="F5734" s="22" t="n">
        <f aca="false">D5734/SUM(C5734:E5734)</f>
        <v>0.182170542635659</v>
      </c>
      <c r="G5734" s="22" t="n">
        <v>205.93</v>
      </c>
      <c r="H5734" s="22" t="n">
        <v>49.14</v>
      </c>
      <c r="I5734" s="22" t="n">
        <v>2.93</v>
      </c>
      <c r="J5734" s="22" t="n">
        <v>0.488251</v>
      </c>
      <c r="K5734" s="22" t="n">
        <v>0.506137</v>
      </c>
      <c r="O5734" s="23"/>
    </row>
    <row r="5735" customFormat="false" ht="15" hidden="false" customHeight="false" outlineLevel="0" collapsed="false">
      <c r="A5735" s="22" t="s">
        <v>3490</v>
      </c>
      <c r="B5735" s="22" t="n">
        <v>122</v>
      </c>
      <c r="C5735" s="22" t="n">
        <v>234</v>
      </c>
      <c r="D5735" s="22" t="n">
        <v>52</v>
      </c>
      <c r="E5735" s="22" t="n">
        <v>0</v>
      </c>
      <c r="F5735" s="22" t="n">
        <f aca="false">D5735/SUM(C5735:E5735)</f>
        <v>0.181818181818182</v>
      </c>
      <c r="G5735" s="22" t="n">
        <v>236.36</v>
      </c>
      <c r="H5735" s="22" t="n">
        <v>47.27</v>
      </c>
      <c r="I5735" s="22" t="n">
        <v>2.36</v>
      </c>
      <c r="J5735" s="22" t="n">
        <v>2.86</v>
      </c>
      <c r="K5735" s="22" t="n">
        <v>0.145292</v>
      </c>
      <c r="O5735" s="23"/>
    </row>
    <row r="5736" customFormat="false" ht="15" hidden="false" customHeight="false" outlineLevel="0" collapsed="false">
      <c r="A5736" s="22" t="s">
        <v>3491</v>
      </c>
      <c r="B5736" s="22" t="n">
        <v>104</v>
      </c>
      <c r="C5736" s="22" t="n">
        <v>233</v>
      </c>
      <c r="D5736" s="22" t="n">
        <v>52</v>
      </c>
      <c r="E5736" s="22" t="n">
        <v>1</v>
      </c>
      <c r="F5736" s="22" t="n">
        <f aca="false">D5736/SUM(C5736:E5736)</f>
        <v>0.181818181818182</v>
      </c>
      <c r="G5736" s="22" t="n">
        <v>234.55</v>
      </c>
      <c r="H5736" s="22" t="n">
        <v>48.9</v>
      </c>
      <c r="I5736" s="22" t="n">
        <v>2.55</v>
      </c>
      <c r="J5736" s="22" t="n">
        <v>1.147748</v>
      </c>
      <c r="K5736" s="22" t="n">
        <v>0.487911</v>
      </c>
      <c r="O5736" s="23"/>
    </row>
    <row r="5737" customFormat="false" ht="15" hidden="false" customHeight="false" outlineLevel="0" collapsed="false">
      <c r="A5737" s="22" t="s">
        <v>3492</v>
      </c>
      <c r="B5737" s="22" t="n">
        <v>53</v>
      </c>
      <c r="C5737" s="22" t="n">
        <v>234</v>
      </c>
      <c r="D5737" s="22" t="n">
        <v>52</v>
      </c>
      <c r="E5737" s="22" t="n">
        <v>0</v>
      </c>
      <c r="F5737" s="22" t="n">
        <f aca="false">D5737/SUM(C5737:E5737)</f>
        <v>0.181818181818182</v>
      </c>
      <c r="G5737" s="22" t="n">
        <v>236.36</v>
      </c>
      <c r="H5737" s="22" t="n">
        <v>47.27</v>
      </c>
      <c r="I5737" s="22" t="n">
        <v>2.36</v>
      </c>
      <c r="J5737" s="22" t="n">
        <v>2.86</v>
      </c>
      <c r="K5737" s="22" t="n">
        <v>0.145292</v>
      </c>
      <c r="O5737" s="23"/>
    </row>
    <row r="5738" customFormat="false" ht="15" hidden="false" customHeight="false" outlineLevel="0" collapsed="false">
      <c r="A5738" s="22" t="s">
        <v>3493</v>
      </c>
      <c r="B5738" s="22" t="n">
        <v>64</v>
      </c>
      <c r="C5738" s="22" t="n">
        <v>228</v>
      </c>
      <c r="D5738" s="22" t="n">
        <v>52</v>
      </c>
      <c r="E5738" s="22" t="n">
        <v>6</v>
      </c>
      <c r="F5738" s="22" t="n">
        <f aca="false">D5738/SUM(C5738:E5738)</f>
        <v>0.181818181818182</v>
      </c>
      <c r="G5738" s="22" t="n">
        <v>225.58</v>
      </c>
      <c r="H5738" s="22" t="n">
        <v>56.84</v>
      </c>
      <c r="I5738" s="22" t="n">
        <v>3.58</v>
      </c>
      <c r="J5738" s="22" t="n">
        <v>2.073055</v>
      </c>
      <c r="K5738" s="22" t="n">
        <v>0.140609</v>
      </c>
      <c r="O5738" s="23"/>
    </row>
    <row r="5739" customFormat="false" ht="15" hidden="false" customHeight="false" outlineLevel="0" collapsed="false">
      <c r="A5739" s="22" t="s">
        <v>3494</v>
      </c>
      <c r="B5739" s="22" t="n">
        <v>72</v>
      </c>
      <c r="C5739" s="22" t="n">
        <v>233</v>
      </c>
      <c r="D5739" s="22" t="n">
        <v>52</v>
      </c>
      <c r="E5739" s="22" t="n">
        <v>1</v>
      </c>
      <c r="F5739" s="22" t="n">
        <f aca="false">D5739/SUM(C5739:E5739)</f>
        <v>0.181818181818182</v>
      </c>
      <c r="G5739" s="22" t="n">
        <v>234.55</v>
      </c>
      <c r="H5739" s="22" t="n">
        <v>48.9</v>
      </c>
      <c r="I5739" s="22" t="n">
        <v>2.55</v>
      </c>
      <c r="J5739" s="22" t="n">
        <v>1.147748</v>
      </c>
      <c r="K5739" s="22" t="n">
        <v>0.487911</v>
      </c>
      <c r="O5739" s="23"/>
    </row>
    <row r="5740" customFormat="false" ht="15" hidden="false" customHeight="false" outlineLevel="0" collapsed="false">
      <c r="A5740" s="22" t="s">
        <v>3495</v>
      </c>
      <c r="B5740" s="22" t="n">
        <v>51</v>
      </c>
      <c r="C5740" s="22" t="n">
        <v>229</v>
      </c>
      <c r="D5740" s="22" t="n">
        <v>52</v>
      </c>
      <c r="E5740" s="22" t="n">
        <v>5</v>
      </c>
      <c r="F5740" s="22" t="n">
        <f aca="false">D5740/SUM(C5740:E5740)</f>
        <v>0.181818181818182</v>
      </c>
      <c r="G5740" s="22" t="n">
        <v>227.36</v>
      </c>
      <c r="H5740" s="22" t="n">
        <v>55.28</v>
      </c>
      <c r="I5740" s="22" t="n">
        <v>3.36</v>
      </c>
      <c r="J5740" s="22" t="n">
        <v>1.006718</v>
      </c>
      <c r="K5740" s="22" t="n">
        <v>0.349906</v>
      </c>
      <c r="O5740" s="23"/>
    </row>
    <row r="5741" customFormat="false" ht="15" hidden="false" customHeight="false" outlineLevel="0" collapsed="false">
      <c r="A5741" s="22" t="s">
        <v>3496</v>
      </c>
      <c r="B5741" s="22" t="n">
        <v>19</v>
      </c>
      <c r="C5741" s="22" t="n">
        <v>233</v>
      </c>
      <c r="D5741" s="22" t="n">
        <v>52</v>
      </c>
      <c r="E5741" s="22" t="n">
        <v>1</v>
      </c>
      <c r="F5741" s="22" t="n">
        <f aca="false">D5741/SUM(C5741:E5741)</f>
        <v>0.181818181818182</v>
      </c>
      <c r="G5741" s="22" t="n">
        <v>234.55</v>
      </c>
      <c r="H5741" s="22" t="n">
        <v>48.9</v>
      </c>
      <c r="I5741" s="22" t="n">
        <v>2.55</v>
      </c>
      <c r="J5741" s="22" t="n">
        <v>1.147748</v>
      </c>
      <c r="K5741" s="22" t="n">
        <v>0.487911</v>
      </c>
      <c r="O5741" s="23"/>
    </row>
    <row r="5742" customFormat="false" ht="15" hidden="false" customHeight="false" outlineLevel="0" collapsed="false">
      <c r="A5742" s="22" t="s">
        <v>3497</v>
      </c>
      <c r="B5742" s="22" t="n">
        <v>110</v>
      </c>
      <c r="C5742" s="22" t="n">
        <v>233</v>
      </c>
      <c r="D5742" s="22" t="n">
        <v>52</v>
      </c>
      <c r="E5742" s="22" t="n">
        <v>1</v>
      </c>
      <c r="F5742" s="22" t="n">
        <f aca="false">D5742/SUM(C5742:E5742)</f>
        <v>0.181818181818182</v>
      </c>
      <c r="G5742" s="22" t="n">
        <v>234.55</v>
      </c>
      <c r="H5742" s="22" t="n">
        <v>48.9</v>
      </c>
      <c r="I5742" s="22" t="n">
        <v>2.55</v>
      </c>
      <c r="J5742" s="22" t="n">
        <v>1.147748</v>
      </c>
      <c r="K5742" s="22" t="n">
        <v>0.487911</v>
      </c>
      <c r="O5742" s="23"/>
    </row>
    <row r="5743" customFormat="false" ht="15" hidden="false" customHeight="false" outlineLevel="0" collapsed="false">
      <c r="A5743" s="22" t="s">
        <v>3462</v>
      </c>
      <c r="B5743" s="22" t="n">
        <v>81</v>
      </c>
      <c r="C5743" s="22" t="n">
        <v>4</v>
      </c>
      <c r="D5743" s="22" t="n">
        <v>51</v>
      </c>
      <c r="E5743" s="22" t="n">
        <v>226</v>
      </c>
      <c r="F5743" s="22" t="n">
        <f aca="false">D5743/SUM(C5743:E5743)</f>
        <v>0.181494661921708</v>
      </c>
      <c r="G5743" s="22" t="n">
        <v>3.1</v>
      </c>
      <c r="H5743" s="22" t="n">
        <v>52.81</v>
      </c>
      <c r="I5743" s="22" t="n">
        <v>225.1</v>
      </c>
      <c r="J5743" s="22" t="n">
        <v>0.328699</v>
      </c>
      <c r="K5743" s="22" t="n">
        <v>0.523901</v>
      </c>
      <c r="O5743" s="23"/>
    </row>
    <row r="5744" customFormat="false" ht="15" hidden="false" customHeight="false" outlineLevel="0" collapsed="false">
      <c r="A5744" s="22" t="s">
        <v>3498</v>
      </c>
      <c r="B5744" s="22" t="n">
        <v>59</v>
      </c>
      <c r="C5744" s="22" t="n">
        <v>7</v>
      </c>
      <c r="D5744" s="22" t="n">
        <v>51</v>
      </c>
      <c r="E5744" s="22" t="n">
        <v>223</v>
      </c>
      <c r="F5744" s="22" t="n">
        <f aca="false">D5744/SUM(C5744:E5744)</f>
        <v>0.181494661921708</v>
      </c>
      <c r="G5744" s="22" t="n">
        <v>3.76</v>
      </c>
      <c r="H5744" s="22" t="n">
        <v>57.48</v>
      </c>
      <c r="I5744" s="22" t="n">
        <v>219.76</v>
      </c>
      <c r="J5744" s="22" t="n">
        <v>3.573429</v>
      </c>
      <c r="K5744" s="22" t="n">
        <v>0.073209</v>
      </c>
      <c r="O5744" s="23"/>
    </row>
    <row r="5745" customFormat="false" ht="15" hidden="false" customHeight="false" outlineLevel="0" collapsed="false">
      <c r="A5745" s="22" t="s">
        <v>3498</v>
      </c>
      <c r="B5745" s="22" t="n">
        <v>62</v>
      </c>
      <c r="C5745" s="22" t="n">
        <v>7</v>
      </c>
      <c r="D5745" s="22" t="n">
        <v>51</v>
      </c>
      <c r="E5745" s="22" t="n">
        <v>223</v>
      </c>
      <c r="F5745" s="22" t="n">
        <f aca="false">D5745/SUM(C5745:E5745)</f>
        <v>0.181494661921708</v>
      </c>
      <c r="G5745" s="22" t="n">
        <v>3.76</v>
      </c>
      <c r="H5745" s="22" t="n">
        <v>57.48</v>
      </c>
      <c r="I5745" s="22" t="n">
        <v>219.76</v>
      </c>
      <c r="J5745" s="22" t="n">
        <v>3.573429</v>
      </c>
      <c r="K5745" s="22" t="n">
        <v>0.073209</v>
      </c>
      <c r="O5745" s="23"/>
    </row>
    <row r="5746" customFormat="false" ht="15" hidden="false" customHeight="false" outlineLevel="0" collapsed="false">
      <c r="A5746" s="22" t="s">
        <v>3499</v>
      </c>
      <c r="B5746" s="22" t="n">
        <v>123</v>
      </c>
      <c r="C5746" s="22" t="n">
        <v>229</v>
      </c>
      <c r="D5746" s="22" t="n">
        <v>51</v>
      </c>
      <c r="E5746" s="22" t="n">
        <v>1</v>
      </c>
      <c r="F5746" s="22" t="n">
        <f aca="false">D5746/SUM(C5746:E5746)</f>
        <v>0.181494661921708</v>
      </c>
      <c r="G5746" s="22" t="n">
        <v>230.5</v>
      </c>
      <c r="H5746" s="22" t="n">
        <v>48</v>
      </c>
      <c r="I5746" s="22" t="n">
        <v>2.5</v>
      </c>
      <c r="J5746" s="22" t="n">
        <v>1.096273</v>
      </c>
      <c r="K5746" s="22" t="n">
        <v>0.486858</v>
      </c>
      <c r="O5746" s="23"/>
    </row>
    <row r="5747" customFormat="false" ht="15" hidden="false" customHeight="false" outlineLevel="0" collapsed="false">
      <c r="A5747" s="22" t="s">
        <v>1570</v>
      </c>
      <c r="B5747" s="22" t="n">
        <v>110</v>
      </c>
      <c r="C5747" s="22" t="n">
        <v>208</v>
      </c>
      <c r="D5747" s="22" t="n">
        <v>47</v>
      </c>
      <c r="E5747" s="22" t="n">
        <v>4</v>
      </c>
      <c r="F5747" s="22" t="n">
        <f aca="false">D5747/SUM(C5747:E5747)</f>
        <v>0.181467181467181</v>
      </c>
      <c r="G5747" s="22" t="n">
        <v>206.92</v>
      </c>
      <c r="H5747" s="22" t="n">
        <v>49.16</v>
      </c>
      <c r="I5747" s="22" t="n">
        <v>2.92</v>
      </c>
      <c r="J5747" s="22" t="n">
        <v>0.500118</v>
      </c>
      <c r="K5747" s="22" t="n">
        <v>0.505262</v>
      </c>
      <c r="O5747" s="23"/>
    </row>
    <row r="5748" customFormat="false" ht="15" hidden="false" customHeight="false" outlineLevel="0" collapsed="false">
      <c r="A5748" s="22" t="s">
        <v>3500</v>
      </c>
      <c r="B5748" s="22" t="n">
        <v>83</v>
      </c>
      <c r="C5748" s="22" t="n">
        <v>221</v>
      </c>
      <c r="D5748" s="22" t="n">
        <v>50</v>
      </c>
      <c r="E5748" s="22" t="n">
        <v>5</v>
      </c>
      <c r="F5748" s="22" t="n">
        <f aca="false">D5748/SUM(C5748:E5748)</f>
        <v>0.181159420289855</v>
      </c>
      <c r="G5748" s="22" t="n">
        <v>219.26</v>
      </c>
      <c r="H5748" s="22" t="n">
        <v>53.48</v>
      </c>
      <c r="I5748" s="22" t="n">
        <v>3.26</v>
      </c>
      <c r="J5748" s="22" t="n">
        <v>1.167559</v>
      </c>
      <c r="K5748" s="22" t="n">
        <v>0.341668</v>
      </c>
      <c r="O5748" s="23"/>
    </row>
    <row r="5749" customFormat="false" ht="15" hidden="false" customHeight="false" outlineLevel="0" collapsed="false">
      <c r="A5749" s="22" t="s">
        <v>1067</v>
      </c>
      <c r="B5749" s="22" t="n">
        <v>34</v>
      </c>
      <c r="C5749" s="22" t="n">
        <v>211</v>
      </c>
      <c r="D5749" s="22" t="n">
        <v>48</v>
      </c>
      <c r="E5749" s="22" t="n">
        <v>6</v>
      </c>
      <c r="F5749" s="22" t="n">
        <f aca="false">D5749/SUM(C5749:E5749)</f>
        <v>0.181132075471698</v>
      </c>
      <c r="G5749" s="22" t="n">
        <v>208.4</v>
      </c>
      <c r="H5749" s="22" t="n">
        <v>53.21</v>
      </c>
      <c r="I5749" s="22" t="n">
        <v>3.4</v>
      </c>
      <c r="J5749" s="22" t="n">
        <v>2.538434</v>
      </c>
      <c r="K5749" s="22" t="n">
        <v>0.120437</v>
      </c>
      <c r="O5749" s="23"/>
    </row>
    <row r="5750" customFormat="false" ht="15" hidden="false" customHeight="false" outlineLevel="0" collapsed="false">
      <c r="A5750" s="22" t="s">
        <v>3501</v>
      </c>
      <c r="B5750" s="22" t="n">
        <v>24</v>
      </c>
      <c r="C5750" s="22" t="n">
        <v>228</v>
      </c>
      <c r="D5750" s="22" t="n">
        <v>51</v>
      </c>
      <c r="E5750" s="22" t="n">
        <v>3</v>
      </c>
      <c r="F5750" s="22" t="n">
        <f aca="false">D5750/SUM(C5750:E5750)</f>
        <v>0.180851063829787</v>
      </c>
      <c r="G5750" s="22" t="n">
        <v>227.88</v>
      </c>
      <c r="H5750" s="22" t="n">
        <v>51.24</v>
      </c>
      <c r="I5750" s="22" t="n">
        <v>2.88</v>
      </c>
      <c r="J5750" s="22" t="n">
        <v>0.006154</v>
      </c>
      <c r="K5750" s="22" t="n">
        <v>1</v>
      </c>
      <c r="O5750" s="23"/>
    </row>
    <row r="5751" customFormat="false" ht="15" hidden="false" customHeight="false" outlineLevel="0" collapsed="false">
      <c r="A5751" s="22" t="s">
        <v>3502</v>
      </c>
      <c r="B5751" s="22" t="n">
        <v>42</v>
      </c>
      <c r="C5751" s="22" t="n">
        <v>225</v>
      </c>
      <c r="D5751" s="22" t="n">
        <v>50</v>
      </c>
      <c r="E5751" s="22" t="n">
        <v>2</v>
      </c>
      <c r="F5751" s="22" t="n">
        <f aca="false">D5751/SUM(C5751:E5751)</f>
        <v>0.180505415162455</v>
      </c>
      <c r="G5751" s="22" t="n">
        <v>225.63</v>
      </c>
      <c r="H5751" s="22" t="n">
        <v>48.74</v>
      </c>
      <c r="I5751" s="22" t="n">
        <v>2.63</v>
      </c>
      <c r="J5751" s="22" t="n">
        <v>0.186187</v>
      </c>
      <c r="K5751" s="22" t="n">
        <v>1</v>
      </c>
      <c r="O5751" s="23"/>
    </row>
    <row r="5752" customFormat="false" ht="15" hidden="false" customHeight="false" outlineLevel="0" collapsed="false">
      <c r="A5752" s="22" t="s">
        <v>3503</v>
      </c>
      <c r="B5752" s="22" t="n">
        <v>66</v>
      </c>
      <c r="C5752" s="22" t="n">
        <v>0</v>
      </c>
      <c r="D5752" s="22" t="n">
        <v>50</v>
      </c>
      <c r="E5752" s="22" t="n">
        <v>227</v>
      </c>
      <c r="F5752" s="22" t="n">
        <f aca="false">D5752/SUM(C5752:E5752)</f>
        <v>0.180505415162455</v>
      </c>
      <c r="G5752" s="22" t="n">
        <v>2.26</v>
      </c>
      <c r="H5752" s="22" t="n">
        <v>45.49</v>
      </c>
      <c r="I5752" s="22" t="n">
        <v>229.26</v>
      </c>
      <c r="J5752" s="22" t="n">
        <v>2.726206</v>
      </c>
      <c r="K5752" s="22" t="n">
        <v>0.143776</v>
      </c>
      <c r="O5752" s="23"/>
    </row>
    <row r="5753" customFormat="false" ht="15" hidden="false" customHeight="false" outlineLevel="0" collapsed="false">
      <c r="A5753" s="22" t="s">
        <v>3504</v>
      </c>
      <c r="B5753" s="22" t="n">
        <v>107</v>
      </c>
      <c r="C5753" s="22" t="n">
        <v>11</v>
      </c>
      <c r="D5753" s="22" t="n">
        <v>50</v>
      </c>
      <c r="E5753" s="22" t="n">
        <v>216</v>
      </c>
      <c r="F5753" s="22" t="n">
        <f aca="false">D5753/SUM(C5753:E5753)</f>
        <v>0.180505415162455</v>
      </c>
      <c r="G5753" s="22" t="n">
        <v>4.68</v>
      </c>
      <c r="H5753" s="22" t="n">
        <v>62.64</v>
      </c>
      <c r="I5753" s="22" t="n">
        <v>209.68</v>
      </c>
      <c r="J5753" s="22" t="n">
        <v>11.282698</v>
      </c>
      <c r="K5753" s="22" t="n">
        <v>0.002067</v>
      </c>
      <c r="O5753" s="23"/>
    </row>
    <row r="5754" customFormat="false" ht="15" hidden="false" customHeight="false" outlineLevel="0" collapsed="false">
      <c r="A5754" s="22" t="s">
        <v>3505</v>
      </c>
      <c r="B5754" s="22" t="n">
        <v>59</v>
      </c>
      <c r="C5754" s="22" t="n">
        <v>231</v>
      </c>
      <c r="D5754" s="22" t="n">
        <v>51</v>
      </c>
      <c r="E5754" s="22" t="n">
        <v>1</v>
      </c>
      <c r="F5754" s="22" t="n">
        <f aca="false">D5754/SUM(C5754:E5754)</f>
        <v>0.180212014134276</v>
      </c>
      <c r="G5754" s="22" t="n">
        <v>232.48</v>
      </c>
      <c r="H5754" s="22" t="n">
        <v>48.04</v>
      </c>
      <c r="I5754" s="22" t="n">
        <v>2.48</v>
      </c>
      <c r="J5754" s="22" t="n">
        <v>1.076629</v>
      </c>
      <c r="K5754" s="22" t="n">
        <v>0.48692</v>
      </c>
      <c r="O5754" s="23"/>
    </row>
    <row r="5755" customFormat="false" ht="15" hidden="false" customHeight="false" outlineLevel="0" collapsed="false">
      <c r="A5755" s="22" t="s">
        <v>3505</v>
      </c>
      <c r="B5755" s="22" t="n">
        <v>89</v>
      </c>
      <c r="C5755" s="22" t="n">
        <v>231</v>
      </c>
      <c r="D5755" s="22" t="n">
        <v>51</v>
      </c>
      <c r="E5755" s="22" t="n">
        <v>1</v>
      </c>
      <c r="F5755" s="22" t="n">
        <f aca="false">D5755/SUM(C5755:E5755)</f>
        <v>0.180212014134276</v>
      </c>
      <c r="G5755" s="22" t="n">
        <v>232.48</v>
      </c>
      <c r="H5755" s="22" t="n">
        <v>48.04</v>
      </c>
      <c r="I5755" s="22" t="n">
        <v>2.48</v>
      </c>
      <c r="J5755" s="22" t="n">
        <v>1.076629</v>
      </c>
      <c r="K5755" s="22" t="n">
        <v>0.48692</v>
      </c>
      <c r="O5755" s="23"/>
    </row>
    <row r="5756" customFormat="false" ht="15" hidden="false" customHeight="false" outlineLevel="0" collapsed="false">
      <c r="A5756" s="22" t="s">
        <v>2926</v>
      </c>
      <c r="B5756" s="22" t="n">
        <v>67</v>
      </c>
      <c r="C5756" s="22" t="n">
        <v>176</v>
      </c>
      <c r="D5756" s="22" t="n">
        <v>40</v>
      </c>
      <c r="E5756" s="22" t="n">
        <v>6</v>
      </c>
      <c r="F5756" s="22" t="n">
        <f aca="false">D5756/SUM(C5756:E5756)</f>
        <v>0.18018018018018</v>
      </c>
      <c r="G5756" s="22" t="n">
        <v>173.05</v>
      </c>
      <c r="H5756" s="22" t="n">
        <v>45.91</v>
      </c>
      <c r="I5756" s="22" t="n">
        <v>3.05</v>
      </c>
      <c r="J5756" s="22" t="n">
        <v>3.678763</v>
      </c>
      <c r="K5756" s="22" t="n">
        <v>0.092324</v>
      </c>
      <c r="O5756" s="23"/>
    </row>
    <row r="5757" customFormat="false" ht="15" hidden="false" customHeight="false" outlineLevel="0" collapsed="false">
      <c r="A5757" s="22" t="s">
        <v>3506</v>
      </c>
      <c r="B5757" s="22" t="n">
        <v>89</v>
      </c>
      <c r="C5757" s="22" t="n">
        <v>1</v>
      </c>
      <c r="D5757" s="22" t="n">
        <v>49</v>
      </c>
      <c r="E5757" s="22" t="n">
        <v>222</v>
      </c>
      <c r="F5757" s="22" t="n">
        <f aca="false">D5757/SUM(C5757:E5757)</f>
        <v>0.180147058823529</v>
      </c>
      <c r="G5757" s="22" t="n">
        <v>2.39</v>
      </c>
      <c r="H5757" s="22" t="n">
        <v>46.22</v>
      </c>
      <c r="I5757" s="22" t="n">
        <v>223.39</v>
      </c>
      <c r="J5757" s="22" t="n">
        <v>0.984946</v>
      </c>
      <c r="K5757" s="22" t="n">
        <v>0.486572</v>
      </c>
      <c r="O5757" s="23"/>
    </row>
    <row r="5758" customFormat="false" ht="15" hidden="false" customHeight="false" outlineLevel="0" collapsed="false">
      <c r="A5758" s="22" t="s">
        <v>3507</v>
      </c>
      <c r="B5758" s="22" t="n">
        <v>100</v>
      </c>
      <c r="C5758" s="22" t="n">
        <v>128</v>
      </c>
      <c r="D5758" s="22" t="n">
        <v>29</v>
      </c>
      <c r="E5758" s="22" t="n">
        <v>4</v>
      </c>
      <c r="F5758" s="22" t="n">
        <f aca="false">D5758/SUM(C5758:E5758)</f>
        <v>0.180124223602484</v>
      </c>
      <c r="G5758" s="22" t="n">
        <v>126.13</v>
      </c>
      <c r="H5758" s="22" t="n">
        <v>32.75</v>
      </c>
      <c r="I5758" s="22" t="n">
        <v>2.13</v>
      </c>
      <c r="J5758" s="22" t="n">
        <v>2.109343</v>
      </c>
      <c r="K5758" s="22" t="n">
        <v>0.13344</v>
      </c>
      <c r="O5758" s="23"/>
    </row>
    <row r="5759" customFormat="false" ht="15" hidden="false" customHeight="false" outlineLevel="0" collapsed="false">
      <c r="A5759" s="22" t="s">
        <v>3508</v>
      </c>
      <c r="B5759" s="22" t="n">
        <v>83</v>
      </c>
      <c r="C5759" s="22" t="n">
        <v>136</v>
      </c>
      <c r="D5759" s="22" t="n">
        <v>38</v>
      </c>
      <c r="E5759" s="22" t="n">
        <v>37</v>
      </c>
      <c r="F5759" s="22" t="n">
        <f aca="false">D5759/SUM(C5759:E5759)</f>
        <v>0.180094786729858</v>
      </c>
      <c r="G5759" s="22" t="n">
        <v>113.86</v>
      </c>
      <c r="H5759" s="22" t="n">
        <v>82.27</v>
      </c>
      <c r="I5759" s="22" t="n">
        <v>14.86</v>
      </c>
      <c r="J5759" s="22" t="n">
        <v>61.103029</v>
      </c>
      <c r="K5759" s="22" t="n">
        <v>0</v>
      </c>
      <c r="O5759" s="23"/>
    </row>
    <row r="5760" customFormat="false" ht="15" hidden="false" customHeight="false" outlineLevel="0" collapsed="false">
      <c r="A5760" s="22" t="s">
        <v>3509</v>
      </c>
      <c r="B5760" s="22" t="n">
        <v>18</v>
      </c>
      <c r="C5760" s="22" t="n">
        <v>0</v>
      </c>
      <c r="D5760" s="22" t="n">
        <v>50</v>
      </c>
      <c r="E5760" s="22" t="n">
        <v>228</v>
      </c>
      <c r="F5760" s="22" t="n">
        <f aca="false">D5760/SUM(C5760:E5760)</f>
        <v>0.179856115107914</v>
      </c>
      <c r="G5760" s="22" t="n">
        <v>2.25</v>
      </c>
      <c r="H5760" s="22" t="n">
        <v>45.5</v>
      </c>
      <c r="I5760" s="22" t="n">
        <v>230.25</v>
      </c>
      <c r="J5760" s="22" t="n">
        <v>2.714462</v>
      </c>
      <c r="K5760" s="22" t="n">
        <v>0.14388</v>
      </c>
      <c r="O5760" s="23"/>
    </row>
    <row r="5761" customFormat="false" ht="15" hidden="false" customHeight="false" outlineLevel="0" collapsed="false">
      <c r="A5761" s="22" t="s">
        <v>445</v>
      </c>
      <c r="B5761" s="22" t="n">
        <v>120</v>
      </c>
      <c r="C5761" s="22" t="n">
        <v>225</v>
      </c>
      <c r="D5761" s="22" t="n">
        <v>50</v>
      </c>
      <c r="E5761" s="22" t="n">
        <v>3</v>
      </c>
      <c r="F5761" s="22" t="n">
        <f aca="false">D5761/SUM(C5761:E5761)</f>
        <v>0.179856115107914</v>
      </c>
      <c r="G5761" s="22" t="n">
        <v>224.82</v>
      </c>
      <c r="H5761" s="22" t="n">
        <v>50.36</v>
      </c>
      <c r="I5761" s="22" t="n">
        <v>2.82</v>
      </c>
      <c r="J5761" s="22" t="n">
        <v>0.014184</v>
      </c>
      <c r="K5761" s="22" t="n">
        <v>0.747375</v>
      </c>
      <c r="O5761" s="23"/>
    </row>
    <row r="5762" customFormat="false" ht="15" hidden="false" customHeight="false" outlineLevel="0" collapsed="false">
      <c r="A5762" s="22" t="s">
        <v>3510</v>
      </c>
      <c r="B5762" s="22" t="n">
        <v>61</v>
      </c>
      <c r="C5762" s="22" t="n">
        <v>1</v>
      </c>
      <c r="D5762" s="22" t="n">
        <v>50</v>
      </c>
      <c r="E5762" s="22" t="n">
        <v>227</v>
      </c>
      <c r="F5762" s="22" t="n">
        <f aca="false">D5762/SUM(C5762:E5762)</f>
        <v>0.179856115107914</v>
      </c>
      <c r="G5762" s="22" t="n">
        <v>2.43</v>
      </c>
      <c r="H5762" s="22" t="n">
        <v>47.14</v>
      </c>
      <c r="I5762" s="22" t="n">
        <v>228.43</v>
      </c>
      <c r="J5762" s="22" t="n">
        <v>1.025801</v>
      </c>
      <c r="K5762" s="22" t="n">
        <v>0.48659</v>
      </c>
      <c r="O5762" s="23"/>
    </row>
    <row r="5763" customFormat="false" ht="15" hidden="false" customHeight="false" outlineLevel="0" collapsed="false">
      <c r="A5763" s="22" t="s">
        <v>2474</v>
      </c>
      <c r="B5763" s="22" t="n">
        <v>45</v>
      </c>
      <c r="C5763" s="22" t="n">
        <v>201</v>
      </c>
      <c r="D5763" s="22" t="n">
        <v>48</v>
      </c>
      <c r="E5763" s="22" t="n">
        <v>18</v>
      </c>
      <c r="F5763" s="22" t="n">
        <f aca="false">D5763/SUM(C5763:E5763)</f>
        <v>0.179775280898876</v>
      </c>
      <c r="G5763" s="22" t="n">
        <v>189.61</v>
      </c>
      <c r="H5763" s="22" t="n">
        <v>70.79</v>
      </c>
      <c r="I5763" s="22" t="n">
        <v>6.61</v>
      </c>
      <c r="J5763" s="22" t="n">
        <v>27.667254</v>
      </c>
      <c r="K5763" s="22" t="n">
        <v>2E-006</v>
      </c>
      <c r="O5763" s="23"/>
    </row>
    <row r="5764" customFormat="false" ht="15" hidden="false" customHeight="false" outlineLevel="0" collapsed="false">
      <c r="A5764" s="22" t="s">
        <v>3511</v>
      </c>
      <c r="B5764" s="22" t="n">
        <v>94</v>
      </c>
      <c r="C5764" s="22" t="n">
        <v>169</v>
      </c>
      <c r="D5764" s="22" t="n">
        <v>37</v>
      </c>
      <c r="E5764" s="22" t="n">
        <v>0</v>
      </c>
      <c r="F5764" s="22" t="n">
        <f aca="false">D5764/SUM(C5764:E5764)</f>
        <v>0.179611650485437</v>
      </c>
      <c r="G5764" s="22" t="n">
        <v>170.66</v>
      </c>
      <c r="H5764" s="22" t="n">
        <v>33.68</v>
      </c>
      <c r="I5764" s="22" t="n">
        <v>1.66</v>
      </c>
      <c r="J5764" s="22" t="n">
        <v>2.005433</v>
      </c>
      <c r="K5764" s="22" t="n">
        <v>0.380111</v>
      </c>
      <c r="O5764" s="23"/>
    </row>
    <row r="5765" customFormat="false" ht="15" hidden="false" customHeight="false" outlineLevel="0" collapsed="false">
      <c r="A5765" s="22" t="s">
        <v>2253</v>
      </c>
      <c r="B5765" s="22" t="n">
        <v>74</v>
      </c>
      <c r="C5765" s="22" t="n">
        <v>195</v>
      </c>
      <c r="D5765" s="22" t="n">
        <v>43</v>
      </c>
      <c r="E5765" s="22" t="n">
        <v>2</v>
      </c>
      <c r="F5765" s="22" t="n">
        <f aca="false">D5765/SUM(C5765:E5765)</f>
        <v>0.179166666666667</v>
      </c>
      <c r="G5765" s="22" t="n">
        <v>195.3</v>
      </c>
      <c r="H5765" s="22" t="n">
        <v>42.4</v>
      </c>
      <c r="I5765" s="22" t="n">
        <v>2.3</v>
      </c>
      <c r="J5765" s="22" t="n">
        <v>0.048399</v>
      </c>
      <c r="K5765" s="22" t="n">
        <v>1</v>
      </c>
      <c r="O5765" s="23"/>
    </row>
    <row r="5766" customFormat="false" ht="15" hidden="false" customHeight="false" outlineLevel="0" collapsed="false">
      <c r="A5766" s="22" t="s">
        <v>597</v>
      </c>
      <c r="B5766" s="22" t="n">
        <v>58</v>
      </c>
      <c r="C5766" s="22" t="n">
        <v>2</v>
      </c>
      <c r="D5766" s="22" t="n">
        <v>51</v>
      </c>
      <c r="E5766" s="22" t="n">
        <v>232</v>
      </c>
      <c r="F5766" s="22" t="n">
        <f aca="false">D5766/SUM(C5766:E5766)</f>
        <v>0.178947368421053</v>
      </c>
      <c r="G5766" s="22" t="n">
        <v>2.65</v>
      </c>
      <c r="H5766" s="22" t="n">
        <v>49.69</v>
      </c>
      <c r="I5766" s="22" t="n">
        <v>232.65</v>
      </c>
      <c r="J5766" s="22" t="n">
        <v>0.197159</v>
      </c>
      <c r="K5766" s="22" t="n">
        <v>1</v>
      </c>
      <c r="O5766" s="23"/>
    </row>
    <row r="5767" customFormat="false" ht="15" hidden="false" customHeight="false" outlineLevel="0" collapsed="false">
      <c r="A5767" s="22" t="s">
        <v>3512</v>
      </c>
      <c r="B5767" s="22" t="n">
        <v>25</v>
      </c>
      <c r="C5767" s="22" t="n">
        <v>232</v>
      </c>
      <c r="D5767" s="22" t="n">
        <v>51</v>
      </c>
      <c r="E5767" s="22" t="n">
        <v>2</v>
      </c>
      <c r="F5767" s="22" t="n">
        <f aca="false">D5767/SUM(C5767:E5767)</f>
        <v>0.178947368421053</v>
      </c>
      <c r="G5767" s="22" t="n">
        <v>232.65</v>
      </c>
      <c r="H5767" s="22" t="n">
        <v>49.69</v>
      </c>
      <c r="I5767" s="22" t="n">
        <v>2.65</v>
      </c>
      <c r="J5767" s="22" t="n">
        <v>0.197159</v>
      </c>
      <c r="K5767" s="22" t="n">
        <v>1</v>
      </c>
      <c r="O5767" s="23"/>
    </row>
    <row r="5768" customFormat="false" ht="15" hidden="false" customHeight="false" outlineLevel="0" collapsed="false">
      <c r="A5768" s="22" t="s">
        <v>3513</v>
      </c>
      <c r="B5768" s="22" t="n">
        <v>100</v>
      </c>
      <c r="C5768" s="22" t="n">
        <v>234</v>
      </c>
      <c r="D5768" s="22" t="n">
        <v>51</v>
      </c>
      <c r="E5768" s="22" t="n">
        <v>0</v>
      </c>
      <c r="F5768" s="22" t="n">
        <f aca="false">D5768/SUM(C5768:E5768)</f>
        <v>0.178947368421053</v>
      </c>
      <c r="G5768" s="22" t="n">
        <v>236.28</v>
      </c>
      <c r="H5768" s="22" t="n">
        <v>46.44</v>
      </c>
      <c r="I5768" s="22" t="n">
        <v>2.28</v>
      </c>
      <c r="J5768" s="22" t="n">
        <v>2.752013</v>
      </c>
      <c r="K5768" s="22" t="n">
        <v>0.144327</v>
      </c>
      <c r="O5768" s="23"/>
    </row>
    <row r="5769" customFormat="false" ht="15" hidden="false" customHeight="false" outlineLevel="0" collapsed="false">
      <c r="A5769" s="22" t="s">
        <v>3514</v>
      </c>
      <c r="B5769" s="22" t="n">
        <v>68</v>
      </c>
      <c r="C5769" s="22" t="n">
        <v>233</v>
      </c>
      <c r="D5769" s="22" t="n">
        <v>51</v>
      </c>
      <c r="E5769" s="22" t="n">
        <v>1</v>
      </c>
      <c r="F5769" s="22" t="n">
        <f aca="false">D5769/SUM(C5769:E5769)</f>
        <v>0.178947368421053</v>
      </c>
      <c r="G5769" s="22" t="n">
        <v>234.46</v>
      </c>
      <c r="H5769" s="22" t="n">
        <v>48.07</v>
      </c>
      <c r="I5769" s="22" t="n">
        <v>2.46</v>
      </c>
      <c r="J5769" s="22" t="n">
        <v>1.057364</v>
      </c>
      <c r="K5769" s="22" t="n">
        <v>0.487049</v>
      </c>
      <c r="O5769" s="23"/>
    </row>
    <row r="5770" customFormat="false" ht="15" hidden="false" customHeight="false" outlineLevel="0" collapsed="false">
      <c r="A5770" s="22" t="s">
        <v>3515</v>
      </c>
      <c r="B5770" s="22" t="n">
        <v>58</v>
      </c>
      <c r="C5770" s="22" t="n">
        <v>153</v>
      </c>
      <c r="D5770" s="22" t="n">
        <v>34</v>
      </c>
      <c r="E5770" s="22" t="n">
        <v>3</v>
      </c>
      <c r="F5770" s="22" t="n">
        <f aca="false">D5770/SUM(C5770:E5770)</f>
        <v>0.178947368421053</v>
      </c>
      <c r="G5770" s="22" t="n">
        <v>152.11</v>
      </c>
      <c r="H5770" s="22" t="n">
        <v>35.79</v>
      </c>
      <c r="I5770" s="22" t="n">
        <v>2.11</v>
      </c>
      <c r="J5770" s="22" t="n">
        <v>0.475</v>
      </c>
      <c r="K5770" s="22" t="n">
        <v>0.439357</v>
      </c>
      <c r="O5770" s="23"/>
    </row>
    <row r="5771" customFormat="false" ht="15" hidden="false" customHeight="false" outlineLevel="0" collapsed="false">
      <c r="A5771" s="22" t="s">
        <v>3516</v>
      </c>
      <c r="B5771" s="22" t="n">
        <v>9</v>
      </c>
      <c r="C5771" s="22" t="n">
        <v>1</v>
      </c>
      <c r="D5771" s="22" t="n">
        <v>51</v>
      </c>
      <c r="E5771" s="22" t="n">
        <v>233</v>
      </c>
      <c r="F5771" s="22" t="n">
        <f aca="false">D5771/SUM(C5771:E5771)</f>
        <v>0.178947368421053</v>
      </c>
      <c r="G5771" s="22" t="n">
        <v>2.46</v>
      </c>
      <c r="H5771" s="22" t="n">
        <v>48.07</v>
      </c>
      <c r="I5771" s="22" t="n">
        <v>234.46</v>
      </c>
      <c r="J5771" s="22" t="n">
        <v>1.057364</v>
      </c>
      <c r="K5771" s="22" t="n">
        <v>0.487049</v>
      </c>
      <c r="O5771" s="23"/>
    </row>
    <row r="5772" customFormat="false" ht="15" hidden="false" customHeight="false" outlineLevel="0" collapsed="false">
      <c r="A5772" s="22" t="s">
        <v>3517</v>
      </c>
      <c r="B5772" s="22" t="n">
        <v>85</v>
      </c>
      <c r="C5772" s="22" t="n">
        <v>214</v>
      </c>
      <c r="D5772" s="22" t="n">
        <v>47</v>
      </c>
      <c r="E5772" s="22" t="n">
        <v>2</v>
      </c>
      <c r="F5772" s="22" t="n">
        <f aca="false">D5772/SUM(C5772:E5772)</f>
        <v>0.178707224334601</v>
      </c>
      <c r="G5772" s="22" t="n">
        <v>214.47</v>
      </c>
      <c r="H5772" s="22" t="n">
        <v>46.06</v>
      </c>
      <c r="I5772" s="22" t="n">
        <v>2.47</v>
      </c>
      <c r="J5772" s="22" t="n">
        <v>0.110698</v>
      </c>
      <c r="K5772" s="22" t="n">
        <v>1</v>
      </c>
      <c r="O5772" s="23"/>
    </row>
    <row r="5773" customFormat="false" ht="15" hidden="false" customHeight="false" outlineLevel="0" collapsed="false">
      <c r="A5773" s="22" t="s">
        <v>3518</v>
      </c>
      <c r="B5773" s="22" t="n">
        <v>99</v>
      </c>
      <c r="C5773" s="22" t="n">
        <v>2</v>
      </c>
      <c r="D5773" s="22" t="n">
        <v>48</v>
      </c>
      <c r="E5773" s="22" t="n">
        <v>219</v>
      </c>
      <c r="F5773" s="22" t="n">
        <f aca="false">D5773/SUM(C5773:E5773)</f>
        <v>0.178438661710037</v>
      </c>
      <c r="G5773" s="22" t="n">
        <v>2.51</v>
      </c>
      <c r="H5773" s="22" t="n">
        <v>46.97</v>
      </c>
      <c r="I5773" s="22" t="n">
        <v>219.51</v>
      </c>
      <c r="J5773" s="22" t="n">
        <v>0.128337</v>
      </c>
      <c r="K5773" s="22" t="n">
        <v>1</v>
      </c>
      <c r="O5773" s="23"/>
    </row>
    <row r="5774" customFormat="false" ht="15" hidden="false" customHeight="false" outlineLevel="0" collapsed="false">
      <c r="A5774" s="22" t="s">
        <v>3519</v>
      </c>
      <c r="B5774" s="22" t="n">
        <v>39</v>
      </c>
      <c r="C5774" s="22" t="n">
        <v>3</v>
      </c>
      <c r="D5774" s="22" t="n">
        <v>33</v>
      </c>
      <c r="E5774" s="22" t="n">
        <v>149</v>
      </c>
      <c r="F5774" s="22" t="n">
        <f aca="false">D5774/SUM(C5774:E5774)</f>
        <v>0.178378378378378</v>
      </c>
      <c r="G5774" s="22" t="n">
        <v>2.06</v>
      </c>
      <c r="H5774" s="22" t="n">
        <v>34.89</v>
      </c>
      <c r="I5774" s="22" t="n">
        <v>148.06</v>
      </c>
      <c r="J5774" s="22" t="n">
        <v>0.542426</v>
      </c>
      <c r="K5774" s="22" t="n">
        <v>0.430016</v>
      </c>
      <c r="O5774" s="23"/>
    </row>
    <row r="5775" customFormat="false" ht="15" hidden="false" customHeight="false" outlineLevel="0" collapsed="false">
      <c r="A5775" s="22" t="s">
        <v>421</v>
      </c>
      <c r="B5775" s="22" t="n">
        <v>100</v>
      </c>
      <c r="C5775" s="22" t="n">
        <v>230</v>
      </c>
      <c r="D5775" s="22" t="n">
        <v>51</v>
      </c>
      <c r="E5775" s="22" t="n">
        <v>5</v>
      </c>
      <c r="F5775" s="22" t="n">
        <f aca="false">D5775/SUM(C5775:E5775)</f>
        <v>0.178321678321678</v>
      </c>
      <c r="G5775" s="22" t="n">
        <v>228.25</v>
      </c>
      <c r="H5775" s="22" t="n">
        <v>54.49</v>
      </c>
      <c r="I5775" s="22" t="n">
        <v>3.25</v>
      </c>
      <c r="J5775" s="22" t="n">
        <v>1.176224</v>
      </c>
      <c r="K5775" s="22" t="n">
        <v>0.342125</v>
      </c>
      <c r="O5775" s="23"/>
    </row>
    <row r="5776" customFormat="false" ht="15" hidden="false" customHeight="false" outlineLevel="0" collapsed="false">
      <c r="A5776" s="22" t="s">
        <v>3520</v>
      </c>
      <c r="B5776" s="22" t="n">
        <v>118</v>
      </c>
      <c r="C5776" s="22" t="n">
        <v>232</v>
      </c>
      <c r="D5776" s="22" t="n">
        <v>51</v>
      </c>
      <c r="E5776" s="22" t="n">
        <v>3</v>
      </c>
      <c r="F5776" s="22" t="n">
        <f aca="false">D5776/SUM(C5776:E5776)</f>
        <v>0.178321678321678</v>
      </c>
      <c r="G5776" s="22" t="n">
        <v>231.84</v>
      </c>
      <c r="H5776" s="22" t="n">
        <v>51.32</v>
      </c>
      <c r="I5776" s="22" t="n">
        <v>2.84</v>
      </c>
      <c r="J5776" s="22" t="n">
        <v>0.011115</v>
      </c>
      <c r="K5776" s="22" t="n">
        <v>0.749366</v>
      </c>
      <c r="O5776" s="23"/>
    </row>
    <row r="5777" customFormat="false" ht="15" hidden="false" customHeight="false" outlineLevel="0" collapsed="false">
      <c r="A5777" s="22" t="s">
        <v>1485</v>
      </c>
      <c r="B5777" s="22" t="n">
        <v>44</v>
      </c>
      <c r="C5777" s="22" t="n">
        <v>3</v>
      </c>
      <c r="D5777" s="22" t="n">
        <v>51</v>
      </c>
      <c r="E5777" s="22" t="n">
        <v>232</v>
      </c>
      <c r="F5777" s="22" t="n">
        <f aca="false">D5777/SUM(C5777:E5777)</f>
        <v>0.178321678321678</v>
      </c>
      <c r="G5777" s="22" t="n">
        <v>2.84</v>
      </c>
      <c r="H5777" s="22" t="n">
        <v>51.32</v>
      </c>
      <c r="I5777" s="22" t="n">
        <v>231.84</v>
      </c>
      <c r="J5777" s="22" t="n">
        <v>0.011115</v>
      </c>
      <c r="K5777" s="22" t="n">
        <v>0.749366</v>
      </c>
      <c r="O5777" s="23"/>
    </row>
    <row r="5778" customFormat="false" ht="15" hidden="false" customHeight="false" outlineLevel="0" collapsed="false">
      <c r="A5778" s="22" t="s">
        <v>837</v>
      </c>
      <c r="B5778" s="22" t="n">
        <v>97</v>
      </c>
      <c r="C5778" s="22" t="n">
        <v>229</v>
      </c>
      <c r="D5778" s="22" t="n">
        <v>51</v>
      </c>
      <c r="E5778" s="22" t="n">
        <v>6</v>
      </c>
      <c r="F5778" s="22" t="n">
        <f aca="false">D5778/SUM(C5778:E5778)</f>
        <v>0.178321678321678</v>
      </c>
      <c r="G5778" s="22" t="n">
        <v>226.47</v>
      </c>
      <c r="H5778" s="22" t="n">
        <v>56.06</v>
      </c>
      <c r="I5778" s="22" t="n">
        <v>3.47</v>
      </c>
      <c r="J5778" s="22" t="n">
        <v>2.331023</v>
      </c>
      <c r="K5778" s="22" t="n">
        <v>0.128974</v>
      </c>
      <c r="O5778" s="23"/>
    </row>
    <row r="5779" customFormat="false" ht="15" hidden="false" customHeight="false" outlineLevel="0" collapsed="false">
      <c r="A5779" s="22" t="s">
        <v>3521</v>
      </c>
      <c r="B5779" s="22" t="n">
        <v>8</v>
      </c>
      <c r="C5779" s="22" t="n">
        <v>234</v>
      </c>
      <c r="D5779" s="22" t="n">
        <v>51</v>
      </c>
      <c r="E5779" s="22" t="n">
        <v>1</v>
      </c>
      <c r="F5779" s="22" t="n">
        <f aca="false">D5779/SUM(C5779:E5779)</f>
        <v>0.178321678321678</v>
      </c>
      <c r="G5779" s="22" t="n">
        <v>235.46</v>
      </c>
      <c r="H5779" s="22" t="n">
        <v>48.09</v>
      </c>
      <c r="I5779" s="22" t="n">
        <v>2.46</v>
      </c>
      <c r="J5779" s="22" t="n">
        <v>1.047872</v>
      </c>
      <c r="K5779" s="22" t="n">
        <v>0.487137</v>
      </c>
      <c r="O5779" s="23"/>
    </row>
    <row r="5780" customFormat="false" ht="15" hidden="false" customHeight="false" outlineLevel="0" collapsed="false">
      <c r="A5780" s="22" t="s">
        <v>3522</v>
      </c>
      <c r="B5780" s="22" t="n">
        <v>89</v>
      </c>
      <c r="C5780" s="22" t="n">
        <v>230</v>
      </c>
      <c r="D5780" s="22" t="n">
        <v>51</v>
      </c>
      <c r="E5780" s="22" t="n">
        <v>5</v>
      </c>
      <c r="F5780" s="22" t="n">
        <f aca="false">D5780/SUM(C5780:E5780)</f>
        <v>0.178321678321678</v>
      </c>
      <c r="G5780" s="22" t="n">
        <v>228.25</v>
      </c>
      <c r="H5780" s="22" t="n">
        <v>54.49</v>
      </c>
      <c r="I5780" s="22" t="n">
        <v>3.25</v>
      </c>
      <c r="J5780" s="22" t="n">
        <v>1.176224</v>
      </c>
      <c r="K5780" s="22" t="n">
        <v>0.342125</v>
      </c>
      <c r="O5780" s="23"/>
    </row>
    <row r="5781" customFormat="false" ht="15" hidden="false" customHeight="false" outlineLevel="0" collapsed="false">
      <c r="A5781" s="22" t="s">
        <v>3523</v>
      </c>
      <c r="B5781" s="22" t="n">
        <v>81</v>
      </c>
      <c r="C5781" s="22" t="n">
        <v>1</v>
      </c>
      <c r="D5781" s="22" t="n">
        <v>51</v>
      </c>
      <c r="E5781" s="22" t="n">
        <v>234</v>
      </c>
      <c r="F5781" s="22" t="n">
        <f aca="false">D5781/SUM(C5781:E5781)</f>
        <v>0.178321678321678</v>
      </c>
      <c r="G5781" s="22" t="n">
        <v>2.46</v>
      </c>
      <c r="H5781" s="22" t="n">
        <v>48.09</v>
      </c>
      <c r="I5781" s="22" t="n">
        <v>235.46</v>
      </c>
      <c r="J5781" s="22" t="n">
        <v>1.047872</v>
      </c>
      <c r="K5781" s="22" t="n">
        <v>0.487137</v>
      </c>
      <c r="O5781" s="23"/>
    </row>
    <row r="5782" customFormat="false" ht="15" hidden="false" customHeight="false" outlineLevel="0" collapsed="false">
      <c r="A5782" s="22" t="s">
        <v>2915</v>
      </c>
      <c r="B5782" s="22" t="n">
        <v>50</v>
      </c>
      <c r="C5782" s="22" t="n">
        <v>6</v>
      </c>
      <c r="D5782" s="22" t="n">
        <v>49</v>
      </c>
      <c r="E5782" s="22" t="n">
        <v>220</v>
      </c>
      <c r="F5782" s="22" t="n">
        <f aca="false">D5782/SUM(C5782:E5782)</f>
        <v>0.178181818181818</v>
      </c>
      <c r="G5782" s="22" t="n">
        <v>3.38</v>
      </c>
      <c r="H5782" s="22" t="n">
        <v>54.23</v>
      </c>
      <c r="I5782" s="22" t="n">
        <v>217.38</v>
      </c>
      <c r="J5782" s="22" t="n">
        <v>2.561761</v>
      </c>
      <c r="K5782" s="22" t="n">
        <v>0.120007</v>
      </c>
      <c r="O5782" s="23"/>
    </row>
    <row r="5783" customFormat="false" ht="15" hidden="false" customHeight="false" outlineLevel="0" collapsed="false">
      <c r="A5783" s="22" t="s">
        <v>3524</v>
      </c>
      <c r="B5783" s="22" t="n">
        <v>24</v>
      </c>
      <c r="C5783" s="22" t="n">
        <v>222</v>
      </c>
      <c r="D5783" s="22" t="n">
        <v>49</v>
      </c>
      <c r="E5783" s="22" t="n">
        <v>4</v>
      </c>
      <c r="F5783" s="22" t="n">
        <f aca="false">D5783/SUM(C5783:E5783)</f>
        <v>0.178181818181818</v>
      </c>
      <c r="G5783" s="22" t="n">
        <v>220.95</v>
      </c>
      <c r="H5783" s="22" t="n">
        <v>51.09</v>
      </c>
      <c r="I5783" s="22" t="n">
        <v>2.95</v>
      </c>
      <c r="J5783" s="22" t="n">
        <v>0.46136</v>
      </c>
      <c r="K5783" s="22" t="n">
        <v>0.509481</v>
      </c>
      <c r="O5783" s="23"/>
    </row>
    <row r="5784" customFormat="false" ht="15" hidden="false" customHeight="false" outlineLevel="0" collapsed="false">
      <c r="A5784" s="22" t="s">
        <v>3525</v>
      </c>
      <c r="B5784" s="22" t="n">
        <v>37</v>
      </c>
      <c r="C5784" s="22" t="n">
        <v>214</v>
      </c>
      <c r="D5784" s="22" t="n">
        <v>47</v>
      </c>
      <c r="E5784" s="22" t="n">
        <v>3</v>
      </c>
      <c r="F5784" s="22" t="n">
        <f aca="false">D5784/SUM(C5784:E5784)</f>
        <v>0.178030303030303</v>
      </c>
      <c r="G5784" s="22" t="n">
        <v>213.66</v>
      </c>
      <c r="H5784" s="22" t="n">
        <v>47.68</v>
      </c>
      <c r="I5784" s="22" t="n">
        <v>2.66</v>
      </c>
      <c r="J5784" s="22" t="n">
        <v>0.053685</v>
      </c>
      <c r="K5784" s="22" t="n">
        <v>0.733437</v>
      </c>
      <c r="O5784" s="23"/>
    </row>
    <row r="5785" customFormat="false" ht="15" hidden="false" customHeight="false" outlineLevel="0" collapsed="false">
      <c r="A5785" s="22" t="s">
        <v>660</v>
      </c>
      <c r="B5785" s="22" t="n">
        <v>100</v>
      </c>
      <c r="C5785" s="22" t="n">
        <v>229</v>
      </c>
      <c r="D5785" s="22" t="n">
        <v>50</v>
      </c>
      <c r="E5785" s="22" t="n">
        <v>2</v>
      </c>
      <c r="F5785" s="22" t="n">
        <f aca="false">D5785/SUM(C5785:E5785)</f>
        <v>0.177935943060498</v>
      </c>
      <c r="G5785" s="22" t="n">
        <v>229.59</v>
      </c>
      <c r="H5785" s="22" t="n">
        <v>48.81</v>
      </c>
      <c r="I5785" s="22" t="n">
        <v>2.59</v>
      </c>
      <c r="J5785" s="22" t="n">
        <v>0.166627</v>
      </c>
      <c r="K5785" s="22" t="n">
        <v>1</v>
      </c>
      <c r="O5785" s="23"/>
    </row>
    <row r="5786" customFormat="false" ht="15" hidden="false" customHeight="false" outlineLevel="0" collapsed="false">
      <c r="A5786" s="22" t="s">
        <v>3338</v>
      </c>
      <c r="B5786" s="22" t="n">
        <v>7</v>
      </c>
      <c r="C5786" s="22" t="n">
        <v>228</v>
      </c>
      <c r="D5786" s="22" t="n">
        <v>50</v>
      </c>
      <c r="E5786" s="22" t="n">
        <v>3</v>
      </c>
      <c r="F5786" s="22" t="n">
        <f aca="false">D5786/SUM(C5786:E5786)</f>
        <v>0.177935943060498</v>
      </c>
      <c r="G5786" s="22" t="n">
        <v>227.79</v>
      </c>
      <c r="H5786" s="22" t="n">
        <v>50.42</v>
      </c>
      <c r="I5786" s="22" t="n">
        <v>2.79</v>
      </c>
      <c r="J5786" s="22" t="n">
        <v>0.019492</v>
      </c>
      <c r="K5786" s="22" t="n">
        <v>0.744835</v>
      </c>
      <c r="O5786" s="23"/>
    </row>
    <row r="5787" customFormat="false" ht="15" hidden="false" customHeight="false" outlineLevel="0" collapsed="false">
      <c r="A5787" s="22" t="s">
        <v>3443</v>
      </c>
      <c r="B5787" s="22" t="n">
        <v>115</v>
      </c>
      <c r="C5787" s="22" t="n">
        <v>168</v>
      </c>
      <c r="D5787" s="22" t="n">
        <v>37</v>
      </c>
      <c r="E5787" s="22" t="n">
        <v>3</v>
      </c>
      <c r="F5787" s="22" t="n">
        <f aca="false">D5787/SUM(C5787:E5787)</f>
        <v>0.177884615384615</v>
      </c>
      <c r="G5787" s="22" t="n">
        <v>167.22</v>
      </c>
      <c r="H5787" s="22" t="n">
        <v>38.56</v>
      </c>
      <c r="I5787" s="22" t="n">
        <v>2.22</v>
      </c>
      <c r="J5787" s="22" t="n">
        <v>0.338468</v>
      </c>
      <c r="K5787" s="22" t="n">
        <v>0.46282</v>
      </c>
      <c r="O5787" s="23"/>
    </row>
    <row r="5788" customFormat="false" ht="15" hidden="false" customHeight="false" outlineLevel="0" collapsed="false">
      <c r="A5788" s="22" t="s">
        <v>1228</v>
      </c>
      <c r="B5788" s="22" t="n">
        <v>99</v>
      </c>
      <c r="C5788" s="22" t="n">
        <v>4</v>
      </c>
      <c r="D5788" s="22" t="n">
        <v>45</v>
      </c>
      <c r="E5788" s="22" t="n">
        <v>204</v>
      </c>
      <c r="F5788" s="22" t="n">
        <f aca="false">D5788/SUM(C5788:E5788)</f>
        <v>0.177865612648221</v>
      </c>
      <c r="G5788" s="22" t="n">
        <v>2.78</v>
      </c>
      <c r="H5788" s="22" t="n">
        <v>47.45</v>
      </c>
      <c r="I5788" s="22" t="n">
        <v>202.78</v>
      </c>
      <c r="J5788" s="22" t="n">
        <v>0.673775</v>
      </c>
      <c r="K5788" s="22" t="n">
        <v>0.494181</v>
      </c>
      <c r="O5788" s="23"/>
    </row>
    <row r="5789" customFormat="false" ht="15" hidden="false" customHeight="false" outlineLevel="0" collapsed="false">
      <c r="A5789" s="22" t="s">
        <v>3526</v>
      </c>
      <c r="B5789" s="22" t="n">
        <v>121</v>
      </c>
      <c r="C5789" s="22" t="n">
        <v>203</v>
      </c>
      <c r="D5789" s="22" t="n">
        <v>44</v>
      </c>
      <c r="E5789" s="22" t="n">
        <v>1</v>
      </c>
      <c r="F5789" s="22" t="n">
        <f aca="false">D5789/SUM(C5789:E5789)</f>
        <v>0.17741935483871</v>
      </c>
      <c r="G5789" s="22" t="n">
        <v>204.13</v>
      </c>
      <c r="H5789" s="22" t="n">
        <v>41.73</v>
      </c>
      <c r="I5789" s="22" t="n">
        <v>2.13</v>
      </c>
      <c r="J5789" s="22" t="n">
        <v>0.731213</v>
      </c>
      <c r="K5789" s="22" t="n">
        <v>0.7041</v>
      </c>
      <c r="O5789" s="23"/>
    </row>
    <row r="5790" customFormat="false" ht="15" hidden="false" customHeight="false" outlineLevel="0" collapsed="false">
      <c r="A5790" s="22" t="s">
        <v>1759</v>
      </c>
      <c r="B5790" s="22" t="n">
        <v>94</v>
      </c>
      <c r="C5790" s="22" t="n">
        <v>215</v>
      </c>
      <c r="D5790" s="22" t="n">
        <v>47</v>
      </c>
      <c r="E5790" s="22" t="n">
        <v>3</v>
      </c>
      <c r="F5790" s="22" t="n">
        <f aca="false">D5790/SUM(C5790:E5790)</f>
        <v>0.177358490566038</v>
      </c>
      <c r="G5790" s="22" t="n">
        <v>214.65</v>
      </c>
      <c r="H5790" s="22" t="n">
        <v>47.7</v>
      </c>
      <c r="I5790" s="22" t="n">
        <v>2.65</v>
      </c>
      <c r="J5790" s="22" t="n">
        <v>0.05707</v>
      </c>
      <c r="K5790" s="22" t="n">
        <v>0.732684</v>
      </c>
      <c r="O5790" s="23"/>
    </row>
    <row r="5791" customFormat="false" ht="15" hidden="false" customHeight="false" outlineLevel="0" collapsed="false">
      <c r="A5791" s="22" t="s">
        <v>3527</v>
      </c>
      <c r="B5791" s="22" t="n">
        <v>42</v>
      </c>
      <c r="C5791" s="22" t="n">
        <v>231</v>
      </c>
      <c r="D5791" s="22" t="n">
        <v>50</v>
      </c>
      <c r="E5791" s="22" t="n">
        <v>1</v>
      </c>
      <c r="F5791" s="22" t="n">
        <f aca="false">D5791/SUM(C5791:E5791)</f>
        <v>0.177304964539007</v>
      </c>
      <c r="G5791" s="22" t="n">
        <v>232.4</v>
      </c>
      <c r="H5791" s="22" t="n">
        <v>47.21</v>
      </c>
      <c r="I5791" s="22" t="n">
        <v>2.4</v>
      </c>
      <c r="J5791" s="22" t="n">
        <v>0.988132</v>
      </c>
      <c r="K5791" s="22" t="n">
        <v>0.487303</v>
      </c>
      <c r="O5791" s="23"/>
    </row>
    <row r="5792" customFormat="false" ht="15" hidden="false" customHeight="false" outlineLevel="0" collapsed="false">
      <c r="A5792" s="22" t="s">
        <v>3528</v>
      </c>
      <c r="B5792" s="22" t="n">
        <v>98</v>
      </c>
      <c r="C5792" s="22" t="n">
        <v>1</v>
      </c>
      <c r="D5792" s="22" t="n">
        <v>50</v>
      </c>
      <c r="E5792" s="22" t="n">
        <v>231</v>
      </c>
      <c r="F5792" s="22" t="n">
        <f aca="false">D5792/SUM(C5792:E5792)</f>
        <v>0.177304964539007</v>
      </c>
      <c r="G5792" s="22" t="n">
        <v>2.4</v>
      </c>
      <c r="H5792" s="22" t="n">
        <v>47.21</v>
      </c>
      <c r="I5792" s="22" t="n">
        <v>232.4</v>
      </c>
      <c r="J5792" s="22" t="n">
        <v>0.988132</v>
      </c>
      <c r="K5792" s="22" t="n">
        <v>0.487303</v>
      </c>
      <c r="O5792" s="23"/>
    </row>
    <row r="5793" customFormat="false" ht="15" hidden="false" customHeight="false" outlineLevel="0" collapsed="false">
      <c r="A5793" s="22" t="s">
        <v>3529</v>
      </c>
      <c r="B5793" s="22" t="n">
        <v>106</v>
      </c>
      <c r="C5793" s="22" t="n">
        <v>197</v>
      </c>
      <c r="D5793" s="22" t="n">
        <v>43</v>
      </c>
      <c r="E5793" s="22" t="n">
        <v>3</v>
      </c>
      <c r="F5793" s="22" t="n">
        <f aca="false">D5793/SUM(C5793:E5793)</f>
        <v>0.176954732510288</v>
      </c>
      <c r="G5793" s="22" t="n">
        <v>196.47</v>
      </c>
      <c r="H5793" s="22" t="n">
        <v>44.06</v>
      </c>
      <c r="I5793" s="22" t="n">
        <v>2.47</v>
      </c>
      <c r="J5793" s="22" t="n">
        <v>0.140561</v>
      </c>
      <c r="K5793" s="22" t="n">
        <v>0.718766</v>
      </c>
      <c r="O5793" s="23"/>
    </row>
    <row r="5794" customFormat="false" ht="15" hidden="false" customHeight="false" outlineLevel="0" collapsed="false">
      <c r="A5794" s="22" t="s">
        <v>3529</v>
      </c>
      <c r="B5794" s="22" t="n">
        <v>108</v>
      </c>
      <c r="C5794" s="22" t="n">
        <v>197</v>
      </c>
      <c r="D5794" s="22" t="n">
        <v>43</v>
      </c>
      <c r="E5794" s="22" t="n">
        <v>3</v>
      </c>
      <c r="F5794" s="22" t="n">
        <f aca="false">D5794/SUM(C5794:E5794)</f>
        <v>0.176954732510288</v>
      </c>
      <c r="G5794" s="22" t="n">
        <v>196.47</v>
      </c>
      <c r="H5794" s="22" t="n">
        <v>44.06</v>
      </c>
      <c r="I5794" s="22" t="n">
        <v>2.47</v>
      </c>
      <c r="J5794" s="22" t="n">
        <v>0.140561</v>
      </c>
      <c r="K5794" s="22" t="n">
        <v>0.718766</v>
      </c>
      <c r="O5794" s="23"/>
    </row>
    <row r="5795" customFormat="false" ht="15" hidden="false" customHeight="false" outlineLevel="0" collapsed="false">
      <c r="A5795" s="22" t="s">
        <v>3530</v>
      </c>
      <c r="B5795" s="22" t="n">
        <v>51</v>
      </c>
      <c r="C5795" s="22" t="n">
        <v>217</v>
      </c>
      <c r="D5795" s="22" t="n">
        <v>47</v>
      </c>
      <c r="E5795" s="22" t="n">
        <v>2</v>
      </c>
      <c r="F5795" s="22" t="n">
        <f aca="false">D5795/SUM(C5795:E5795)</f>
        <v>0.176691729323308</v>
      </c>
      <c r="G5795" s="22" t="n">
        <v>217.44</v>
      </c>
      <c r="H5795" s="22" t="n">
        <v>46.11</v>
      </c>
      <c r="I5795" s="22" t="n">
        <v>2.44</v>
      </c>
      <c r="J5795" s="22" t="n">
        <v>0.098895</v>
      </c>
      <c r="K5795" s="22" t="n">
        <v>1</v>
      </c>
      <c r="O5795" s="23"/>
    </row>
    <row r="5796" customFormat="false" ht="15" hidden="false" customHeight="false" outlineLevel="0" collapsed="false">
      <c r="A5796" s="22" t="s">
        <v>3531</v>
      </c>
      <c r="B5796" s="22" t="n">
        <v>40</v>
      </c>
      <c r="C5796" s="22" t="n">
        <v>0</v>
      </c>
      <c r="D5796" s="22" t="n">
        <v>50</v>
      </c>
      <c r="E5796" s="22" t="n">
        <v>233</v>
      </c>
      <c r="F5796" s="22" t="n">
        <f aca="false">D5796/SUM(C5796:E5796)</f>
        <v>0.176678445229682</v>
      </c>
      <c r="G5796" s="22" t="n">
        <v>2.21</v>
      </c>
      <c r="H5796" s="22" t="n">
        <v>45.58</v>
      </c>
      <c r="I5796" s="22" t="n">
        <v>235.21</v>
      </c>
      <c r="J5796" s="22" t="n">
        <v>2.657217</v>
      </c>
      <c r="K5796" s="22" t="n">
        <v>0.144592</v>
      </c>
      <c r="O5796" s="23"/>
    </row>
    <row r="5797" customFormat="false" ht="15" hidden="false" customHeight="false" outlineLevel="0" collapsed="false">
      <c r="A5797" s="22" t="s">
        <v>3532</v>
      </c>
      <c r="B5797" s="22" t="n">
        <v>19</v>
      </c>
      <c r="C5797" s="22" t="n">
        <v>233</v>
      </c>
      <c r="D5797" s="22" t="n">
        <v>50</v>
      </c>
      <c r="E5797" s="22" t="n">
        <v>0</v>
      </c>
      <c r="F5797" s="22" t="n">
        <f aca="false">D5797/SUM(C5797:E5797)</f>
        <v>0.176678445229682</v>
      </c>
      <c r="G5797" s="22" t="n">
        <v>235.21</v>
      </c>
      <c r="H5797" s="22" t="n">
        <v>45.58</v>
      </c>
      <c r="I5797" s="22" t="n">
        <v>2.21</v>
      </c>
      <c r="J5797" s="22" t="n">
        <v>2.657217</v>
      </c>
      <c r="K5797" s="22" t="n">
        <v>0.144592</v>
      </c>
      <c r="O5797" s="23"/>
    </row>
    <row r="5798" customFormat="false" ht="15" hidden="false" customHeight="false" outlineLevel="0" collapsed="false">
      <c r="A5798" s="22" t="s">
        <v>3533</v>
      </c>
      <c r="B5798" s="22" t="n">
        <v>93</v>
      </c>
      <c r="C5798" s="22" t="n">
        <v>209</v>
      </c>
      <c r="D5798" s="22" t="n">
        <v>45</v>
      </c>
      <c r="E5798" s="22" t="n">
        <v>1</v>
      </c>
      <c r="F5798" s="22" t="n">
        <f aca="false">D5798/SUM(C5798:E5798)</f>
        <v>0.176470588235294</v>
      </c>
      <c r="G5798" s="22" t="n">
        <v>210.17</v>
      </c>
      <c r="H5798" s="22" t="n">
        <v>42.67</v>
      </c>
      <c r="I5798" s="22" t="n">
        <v>2.17</v>
      </c>
      <c r="J5798" s="22" t="n">
        <v>0.761283</v>
      </c>
      <c r="K5798" s="22" t="n">
        <v>0.705276</v>
      </c>
      <c r="O5798" s="23"/>
    </row>
    <row r="5799" customFormat="false" ht="15" hidden="false" customHeight="false" outlineLevel="0" collapsed="false">
      <c r="A5799" s="22" t="s">
        <v>3534</v>
      </c>
      <c r="B5799" s="22" t="n">
        <v>93</v>
      </c>
      <c r="C5799" s="22" t="n">
        <v>179</v>
      </c>
      <c r="D5799" s="22" t="n">
        <v>39</v>
      </c>
      <c r="E5799" s="22" t="n">
        <v>3</v>
      </c>
      <c r="F5799" s="22" t="n">
        <f aca="false">D5799/SUM(C5799:E5799)</f>
        <v>0.176470588235294</v>
      </c>
      <c r="G5799" s="22" t="n">
        <v>178.29</v>
      </c>
      <c r="H5799" s="22" t="n">
        <v>40.42</v>
      </c>
      <c r="I5799" s="22" t="n">
        <v>2.29</v>
      </c>
      <c r="J5799" s="22" t="n">
        <v>0.272221</v>
      </c>
      <c r="K5799" s="22" t="n">
        <v>0.477102</v>
      </c>
      <c r="O5799" s="23"/>
    </row>
    <row r="5800" customFormat="false" ht="15" hidden="false" customHeight="false" outlineLevel="0" collapsed="false">
      <c r="A5800" s="22" t="s">
        <v>3037</v>
      </c>
      <c r="B5800" s="22" t="n">
        <v>12</v>
      </c>
      <c r="C5800" s="22" t="n">
        <v>233</v>
      </c>
      <c r="D5800" s="22" t="n">
        <v>50</v>
      </c>
      <c r="E5800" s="22" t="n">
        <v>1</v>
      </c>
      <c r="F5800" s="22" t="n">
        <f aca="false">D5800/SUM(C5800:E5800)</f>
        <v>0.176056338028169</v>
      </c>
      <c r="G5800" s="22" t="n">
        <v>234.38</v>
      </c>
      <c r="H5800" s="22" t="n">
        <v>47.24</v>
      </c>
      <c r="I5800" s="22" t="n">
        <v>2.38</v>
      </c>
      <c r="J5800" s="22" t="n">
        <v>0.96985</v>
      </c>
      <c r="K5800" s="22" t="n">
        <v>0.487751</v>
      </c>
      <c r="O5800" s="23"/>
    </row>
    <row r="5801" customFormat="false" ht="15" hidden="false" customHeight="false" outlineLevel="0" collapsed="false">
      <c r="A5801" s="22" t="s">
        <v>3477</v>
      </c>
      <c r="B5801" s="22" t="n">
        <v>125</v>
      </c>
      <c r="C5801" s="22" t="n">
        <v>233</v>
      </c>
      <c r="D5801" s="22" t="n">
        <v>50</v>
      </c>
      <c r="E5801" s="22" t="n">
        <v>1</v>
      </c>
      <c r="F5801" s="22" t="n">
        <f aca="false">D5801/SUM(C5801:E5801)</f>
        <v>0.176056338028169</v>
      </c>
      <c r="G5801" s="22" t="n">
        <v>234.38</v>
      </c>
      <c r="H5801" s="22" t="n">
        <v>47.24</v>
      </c>
      <c r="I5801" s="22" t="n">
        <v>2.38</v>
      </c>
      <c r="J5801" s="22" t="n">
        <v>0.96985</v>
      </c>
      <c r="K5801" s="22" t="n">
        <v>0.487751</v>
      </c>
      <c r="O5801" s="23"/>
    </row>
    <row r="5802" customFormat="false" ht="15" hidden="false" customHeight="false" outlineLevel="0" collapsed="false">
      <c r="A5802" s="22" t="s">
        <v>2536</v>
      </c>
      <c r="B5802" s="22" t="n">
        <v>42</v>
      </c>
      <c r="C5802" s="22" t="n">
        <v>3</v>
      </c>
      <c r="D5802" s="22" t="n">
        <v>29</v>
      </c>
      <c r="E5802" s="22" t="n">
        <v>133</v>
      </c>
      <c r="F5802" s="22" t="n">
        <f aca="false">D5802/SUM(C5802:E5802)</f>
        <v>0.175757575757576</v>
      </c>
      <c r="G5802" s="22" t="n">
        <v>1.86</v>
      </c>
      <c r="H5802" s="22" t="n">
        <v>31.29</v>
      </c>
      <c r="I5802" s="22" t="n">
        <v>131.86</v>
      </c>
      <c r="J5802" s="22" t="n">
        <v>0.882262</v>
      </c>
      <c r="K5802" s="22" t="n">
        <v>0.396353</v>
      </c>
      <c r="O5802" s="23"/>
    </row>
    <row r="5803" customFormat="false" ht="15" hidden="false" customHeight="false" outlineLevel="0" collapsed="false">
      <c r="A5803" s="22" t="s">
        <v>3535</v>
      </c>
      <c r="B5803" s="22" t="n">
        <v>44</v>
      </c>
      <c r="C5803" s="22" t="n">
        <v>228</v>
      </c>
      <c r="D5803" s="22" t="n">
        <v>49</v>
      </c>
      <c r="E5803" s="22" t="n">
        <v>2</v>
      </c>
      <c r="F5803" s="22" t="n">
        <f aca="false">D5803/SUM(C5803:E5803)</f>
        <v>0.175627240143369</v>
      </c>
      <c r="G5803" s="22" t="n">
        <v>228.52</v>
      </c>
      <c r="H5803" s="22" t="n">
        <v>47.97</v>
      </c>
      <c r="I5803" s="22" t="n">
        <v>2.52</v>
      </c>
      <c r="J5803" s="22" t="n">
        <v>0.129665</v>
      </c>
      <c r="K5803" s="22" t="n">
        <v>1</v>
      </c>
      <c r="O5803" s="23"/>
    </row>
    <row r="5804" customFormat="false" ht="15" hidden="false" customHeight="false" outlineLevel="0" collapsed="false">
      <c r="A5804" s="22" t="s">
        <v>3536</v>
      </c>
      <c r="B5804" s="22" t="n">
        <v>100</v>
      </c>
      <c r="C5804" s="22" t="n">
        <v>235</v>
      </c>
      <c r="D5804" s="22" t="n">
        <v>50</v>
      </c>
      <c r="E5804" s="22" t="n">
        <v>0</v>
      </c>
      <c r="F5804" s="22" t="n">
        <f aca="false">D5804/SUM(C5804:E5804)</f>
        <v>0.175438596491228</v>
      </c>
      <c r="G5804" s="22" t="n">
        <v>237.19</v>
      </c>
      <c r="H5804" s="22" t="n">
        <v>45.61</v>
      </c>
      <c r="I5804" s="22" t="n">
        <v>2.19</v>
      </c>
      <c r="J5804" s="22" t="n">
        <v>2.634985</v>
      </c>
      <c r="K5804" s="22" t="n">
        <v>0.144962</v>
      </c>
      <c r="O5804" s="23"/>
    </row>
    <row r="5805" customFormat="false" ht="15" hidden="false" customHeight="false" outlineLevel="0" collapsed="false">
      <c r="A5805" s="22" t="s">
        <v>3537</v>
      </c>
      <c r="B5805" s="22" t="n">
        <v>51</v>
      </c>
      <c r="C5805" s="22" t="n">
        <v>232</v>
      </c>
      <c r="D5805" s="22" t="n">
        <v>50</v>
      </c>
      <c r="E5805" s="22" t="n">
        <v>3</v>
      </c>
      <c r="F5805" s="22" t="n">
        <f aca="false">D5805/SUM(C5805:E5805)</f>
        <v>0.175438596491228</v>
      </c>
      <c r="G5805" s="22" t="n">
        <v>231.75</v>
      </c>
      <c r="H5805" s="22" t="n">
        <v>50.5</v>
      </c>
      <c r="I5805" s="22" t="n">
        <v>2.75</v>
      </c>
      <c r="J5805" s="22" t="n">
        <v>0.027745</v>
      </c>
      <c r="K5805" s="22" t="n">
        <v>0.741613</v>
      </c>
      <c r="O5805" s="23"/>
    </row>
    <row r="5806" customFormat="false" ht="15" hidden="false" customHeight="false" outlineLevel="0" collapsed="false">
      <c r="A5806" s="22" t="s">
        <v>3538</v>
      </c>
      <c r="B5806" s="22" t="n">
        <v>88</v>
      </c>
      <c r="C5806" s="22" t="n">
        <v>234</v>
      </c>
      <c r="D5806" s="22" t="n">
        <v>50</v>
      </c>
      <c r="E5806" s="22" t="n">
        <v>1</v>
      </c>
      <c r="F5806" s="22" t="n">
        <f aca="false">D5806/SUM(C5806:E5806)</f>
        <v>0.175438596491228</v>
      </c>
      <c r="G5806" s="22" t="n">
        <v>235.37</v>
      </c>
      <c r="H5806" s="22" t="n">
        <v>47.26</v>
      </c>
      <c r="I5806" s="22" t="n">
        <v>2.37</v>
      </c>
      <c r="J5806" s="22" t="n">
        <v>0.960842</v>
      </c>
      <c r="K5806" s="22" t="n">
        <v>0.487997</v>
      </c>
      <c r="O5806" s="23"/>
    </row>
    <row r="5807" customFormat="false" ht="15" hidden="false" customHeight="false" outlineLevel="0" collapsed="false">
      <c r="A5807" s="22" t="s">
        <v>3539</v>
      </c>
      <c r="B5807" s="22" t="n">
        <v>109</v>
      </c>
      <c r="C5807" s="22" t="n">
        <v>232</v>
      </c>
      <c r="D5807" s="22" t="n">
        <v>50</v>
      </c>
      <c r="E5807" s="22" t="n">
        <v>3</v>
      </c>
      <c r="F5807" s="22" t="n">
        <f aca="false">D5807/SUM(C5807:E5807)</f>
        <v>0.175438596491228</v>
      </c>
      <c r="G5807" s="22" t="n">
        <v>231.75</v>
      </c>
      <c r="H5807" s="22" t="n">
        <v>50.5</v>
      </c>
      <c r="I5807" s="22" t="n">
        <v>2.75</v>
      </c>
      <c r="J5807" s="22" t="n">
        <v>0.027745</v>
      </c>
      <c r="K5807" s="22" t="n">
        <v>0.741613</v>
      </c>
      <c r="O5807" s="23"/>
    </row>
    <row r="5808" customFormat="false" ht="15" hidden="false" customHeight="false" outlineLevel="0" collapsed="false">
      <c r="A5808" s="22" t="s">
        <v>3540</v>
      </c>
      <c r="B5808" s="22" t="n">
        <v>102</v>
      </c>
      <c r="C5808" s="22" t="n">
        <v>231</v>
      </c>
      <c r="D5808" s="22" t="n">
        <v>50</v>
      </c>
      <c r="E5808" s="22" t="n">
        <v>4</v>
      </c>
      <c r="F5808" s="22" t="n">
        <f aca="false">D5808/SUM(C5808:E5808)</f>
        <v>0.175438596491228</v>
      </c>
      <c r="G5808" s="22" t="n">
        <v>229.95</v>
      </c>
      <c r="H5808" s="22" t="n">
        <v>52.1</v>
      </c>
      <c r="I5808" s="22" t="n">
        <v>2.95</v>
      </c>
      <c r="J5808" s="22" t="n">
        <v>0.462287</v>
      </c>
      <c r="K5808" s="22" t="n">
        <v>0.509991</v>
      </c>
      <c r="O5808" s="23"/>
    </row>
    <row r="5809" customFormat="false" ht="15" hidden="false" customHeight="false" outlineLevel="0" collapsed="false">
      <c r="A5809" s="22" t="s">
        <v>1991</v>
      </c>
      <c r="B5809" s="22" t="n">
        <v>118</v>
      </c>
      <c r="C5809" s="22" t="n">
        <v>23</v>
      </c>
      <c r="D5809" s="22" t="n">
        <v>47</v>
      </c>
      <c r="E5809" s="22" t="n">
        <v>198</v>
      </c>
      <c r="F5809" s="22" t="n">
        <f aca="false">D5809/SUM(C5809:E5809)</f>
        <v>0.175373134328358</v>
      </c>
      <c r="G5809" s="22" t="n">
        <v>8.07</v>
      </c>
      <c r="H5809" s="22" t="n">
        <v>76.86</v>
      </c>
      <c r="I5809" s="22" t="n">
        <v>183.07</v>
      </c>
      <c r="J5809" s="22" t="n">
        <v>40.45585</v>
      </c>
      <c r="K5809" s="22" t="n">
        <v>0</v>
      </c>
      <c r="O5809" s="23"/>
    </row>
    <row r="5810" customFormat="false" ht="15" hidden="false" customHeight="false" outlineLevel="0" collapsed="false">
      <c r="A5810" s="22" t="s">
        <v>2688</v>
      </c>
      <c r="B5810" s="22" t="n">
        <v>38</v>
      </c>
      <c r="C5810" s="22" t="n">
        <v>157</v>
      </c>
      <c r="D5810" s="22" t="n">
        <v>34</v>
      </c>
      <c r="E5810" s="22" t="n">
        <v>3</v>
      </c>
      <c r="F5810" s="22" t="n">
        <f aca="false">D5810/SUM(C5810:E5810)</f>
        <v>0.175257731958763</v>
      </c>
      <c r="G5810" s="22" t="n">
        <v>156.06</v>
      </c>
      <c r="H5810" s="22" t="n">
        <v>35.88</v>
      </c>
      <c r="I5810" s="22" t="n">
        <v>2.06</v>
      </c>
      <c r="J5810" s="22" t="n">
        <v>0.530623</v>
      </c>
      <c r="K5810" s="22" t="n">
        <v>0.432053</v>
      </c>
      <c r="O5810" s="23"/>
    </row>
    <row r="5811" customFormat="false" ht="15" hidden="false" customHeight="false" outlineLevel="0" collapsed="false">
      <c r="A5811" s="22" t="s">
        <v>3541</v>
      </c>
      <c r="B5811" s="22" t="n">
        <v>55</v>
      </c>
      <c r="C5811" s="22" t="n">
        <v>224</v>
      </c>
      <c r="D5811" s="22" t="n">
        <v>48</v>
      </c>
      <c r="E5811" s="22" t="n">
        <v>2</v>
      </c>
      <c r="F5811" s="22" t="n">
        <f aca="false">D5811/SUM(C5811:E5811)</f>
        <v>0.175182481751825</v>
      </c>
      <c r="G5811" s="22" t="n">
        <v>224.47</v>
      </c>
      <c r="H5811" s="22" t="n">
        <v>47.07</v>
      </c>
      <c r="I5811" s="22" t="n">
        <v>2.47</v>
      </c>
      <c r="J5811" s="22" t="n">
        <v>0.107974</v>
      </c>
      <c r="K5811" s="22" t="n">
        <v>1</v>
      </c>
      <c r="O5811" s="23"/>
    </row>
    <row r="5812" customFormat="false" ht="15" hidden="false" customHeight="false" outlineLevel="0" collapsed="false">
      <c r="A5812" s="22" t="s">
        <v>3542</v>
      </c>
      <c r="B5812" s="22" t="n">
        <v>125</v>
      </c>
      <c r="C5812" s="22" t="n">
        <v>2</v>
      </c>
      <c r="D5812" s="22" t="n">
        <v>48</v>
      </c>
      <c r="E5812" s="22" t="n">
        <v>224</v>
      </c>
      <c r="F5812" s="22" t="n">
        <f aca="false">D5812/SUM(C5812:E5812)</f>
        <v>0.175182481751825</v>
      </c>
      <c r="G5812" s="22" t="n">
        <v>2.47</v>
      </c>
      <c r="H5812" s="22" t="n">
        <v>47.07</v>
      </c>
      <c r="I5812" s="22" t="n">
        <v>224.47</v>
      </c>
      <c r="J5812" s="22" t="n">
        <v>0.107974</v>
      </c>
      <c r="K5812" s="22" t="n">
        <v>1</v>
      </c>
      <c r="O5812" s="23"/>
    </row>
    <row r="5813" customFormat="false" ht="15" hidden="false" customHeight="false" outlineLevel="0" collapsed="false">
      <c r="A5813" s="22" t="s">
        <v>3543</v>
      </c>
      <c r="B5813" s="22" t="n">
        <v>108</v>
      </c>
      <c r="C5813" s="22" t="n">
        <v>226</v>
      </c>
      <c r="D5813" s="22" t="n">
        <v>49</v>
      </c>
      <c r="E5813" s="22" t="n">
        <v>5</v>
      </c>
      <c r="F5813" s="22" t="n">
        <f aca="false">D5813/SUM(C5813:E5813)</f>
        <v>0.175</v>
      </c>
      <c r="G5813" s="22" t="n">
        <v>224.11</v>
      </c>
      <c r="H5813" s="22" t="n">
        <v>52.78</v>
      </c>
      <c r="I5813" s="22" t="n">
        <v>3.11</v>
      </c>
      <c r="J5813" s="22" t="n">
        <v>1.438933</v>
      </c>
      <c r="K5813" s="22" t="n">
        <v>0.208019</v>
      </c>
      <c r="O5813" s="23"/>
    </row>
    <row r="5814" customFormat="false" ht="15" hidden="false" customHeight="false" outlineLevel="0" collapsed="false">
      <c r="A5814" s="22" t="s">
        <v>327</v>
      </c>
      <c r="B5814" s="22" t="n">
        <v>123</v>
      </c>
      <c r="C5814" s="22" t="n">
        <v>131</v>
      </c>
      <c r="D5814" s="22" t="n">
        <v>28</v>
      </c>
      <c r="E5814" s="22" t="n">
        <v>1</v>
      </c>
      <c r="F5814" s="22" t="n">
        <f aca="false">D5814/SUM(C5814:E5814)</f>
        <v>0.175</v>
      </c>
      <c r="G5814" s="22" t="n">
        <v>131.41</v>
      </c>
      <c r="H5814" s="22" t="n">
        <v>27.19</v>
      </c>
      <c r="I5814" s="22" t="n">
        <v>1.41</v>
      </c>
      <c r="J5814" s="22" t="n">
        <v>0.142899</v>
      </c>
      <c r="K5814" s="22" t="n">
        <v>1</v>
      </c>
      <c r="O5814" s="23"/>
    </row>
    <row r="5815" customFormat="false" ht="15" hidden="false" customHeight="false" outlineLevel="0" collapsed="false">
      <c r="A5815" s="22" t="s">
        <v>3544</v>
      </c>
      <c r="B5815" s="22" t="n">
        <v>46</v>
      </c>
      <c r="C5815" s="22" t="n">
        <v>231</v>
      </c>
      <c r="D5815" s="22" t="n">
        <v>49</v>
      </c>
      <c r="E5815" s="22" t="n">
        <v>0</v>
      </c>
      <c r="F5815" s="22" t="n">
        <f aca="false">D5815/SUM(C5815:E5815)</f>
        <v>0.175</v>
      </c>
      <c r="G5815" s="22" t="n">
        <v>233.14</v>
      </c>
      <c r="H5815" s="22" t="n">
        <v>44.71</v>
      </c>
      <c r="I5815" s="22" t="n">
        <v>2.14</v>
      </c>
      <c r="J5815" s="22" t="n">
        <v>2.574592</v>
      </c>
      <c r="K5815" s="22" t="n">
        <v>0.245292</v>
      </c>
      <c r="O5815" s="23"/>
    </row>
    <row r="5816" customFormat="false" ht="15" hidden="false" customHeight="false" outlineLevel="0" collapsed="false">
      <c r="A5816" s="22" t="s">
        <v>3545</v>
      </c>
      <c r="B5816" s="22" t="n">
        <v>75</v>
      </c>
      <c r="C5816" s="22" t="n">
        <v>207</v>
      </c>
      <c r="D5816" s="22" t="n">
        <v>46</v>
      </c>
      <c r="E5816" s="22" t="n">
        <v>10</v>
      </c>
      <c r="F5816" s="22" t="n">
        <f aca="false">D5816/SUM(C5816:E5816)</f>
        <v>0.174904942965779</v>
      </c>
      <c r="G5816" s="22" t="n">
        <v>201.14</v>
      </c>
      <c r="H5816" s="22" t="n">
        <v>57.72</v>
      </c>
      <c r="I5816" s="22" t="n">
        <v>4.14</v>
      </c>
      <c r="J5816" s="22" t="n">
        <v>10.841203</v>
      </c>
      <c r="K5816" s="22" t="n">
        <v>0.002675</v>
      </c>
      <c r="O5816" s="23"/>
    </row>
    <row r="5817" customFormat="false" ht="15" hidden="false" customHeight="false" outlineLevel="0" collapsed="false">
      <c r="A5817" s="22" t="s">
        <v>3546</v>
      </c>
      <c r="B5817" s="22" t="n">
        <v>9</v>
      </c>
      <c r="C5817" s="22" t="n">
        <v>149</v>
      </c>
      <c r="D5817" s="22" t="n">
        <v>32</v>
      </c>
      <c r="E5817" s="22" t="n">
        <v>2</v>
      </c>
      <c r="F5817" s="22" t="n">
        <f aca="false">D5817/SUM(C5817:E5817)</f>
        <v>0.174863387978142</v>
      </c>
      <c r="G5817" s="22" t="n">
        <v>148.77</v>
      </c>
      <c r="H5817" s="22" t="n">
        <v>32.46</v>
      </c>
      <c r="I5817" s="22" t="n">
        <v>1.77</v>
      </c>
      <c r="J5817" s="22" t="n">
        <v>0.036596</v>
      </c>
      <c r="K5817" s="22" t="n">
        <v>0.684791</v>
      </c>
      <c r="O5817" s="23"/>
    </row>
    <row r="5818" customFormat="false" ht="15" hidden="false" customHeight="false" outlineLevel="0" collapsed="false">
      <c r="A5818" s="22" t="s">
        <v>3547</v>
      </c>
      <c r="B5818" s="22" t="n">
        <v>61</v>
      </c>
      <c r="C5818" s="22" t="n">
        <v>234</v>
      </c>
      <c r="D5818" s="22" t="n">
        <v>50</v>
      </c>
      <c r="E5818" s="22" t="n">
        <v>2</v>
      </c>
      <c r="F5818" s="22" t="n">
        <f aca="false">D5818/SUM(C5818:E5818)</f>
        <v>0.174825174825175</v>
      </c>
      <c r="G5818" s="22" t="n">
        <v>234.55</v>
      </c>
      <c r="H5818" s="22" t="n">
        <v>48.9</v>
      </c>
      <c r="I5818" s="22" t="n">
        <v>2.55</v>
      </c>
      <c r="J5818" s="22" t="n">
        <v>0.144158</v>
      </c>
      <c r="K5818" s="22" t="n">
        <v>1</v>
      </c>
      <c r="O5818" s="23"/>
    </row>
    <row r="5819" customFormat="false" ht="15" hidden="false" customHeight="false" outlineLevel="0" collapsed="false">
      <c r="A5819" s="22" t="s">
        <v>3548</v>
      </c>
      <c r="B5819" s="22" t="n">
        <v>111</v>
      </c>
      <c r="C5819" s="22" t="n">
        <v>233</v>
      </c>
      <c r="D5819" s="22" t="n">
        <v>50</v>
      </c>
      <c r="E5819" s="22" t="n">
        <v>3</v>
      </c>
      <c r="F5819" s="22" t="n">
        <f aca="false">D5819/SUM(C5819:E5819)</f>
        <v>0.174825174825175</v>
      </c>
      <c r="G5819" s="22" t="n">
        <v>232.74</v>
      </c>
      <c r="H5819" s="22" t="n">
        <v>50.52</v>
      </c>
      <c r="I5819" s="22" t="n">
        <v>2.74</v>
      </c>
      <c r="J5819" s="22" t="n">
        <v>0.030011</v>
      </c>
      <c r="K5819" s="22" t="n">
        <v>0.740837</v>
      </c>
      <c r="O5819" s="23"/>
    </row>
    <row r="5820" customFormat="false" ht="15" hidden="false" customHeight="false" outlineLevel="0" collapsed="false">
      <c r="A5820" s="22" t="s">
        <v>3549</v>
      </c>
      <c r="B5820" s="22" t="n">
        <v>70</v>
      </c>
      <c r="C5820" s="22" t="n">
        <v>236</v>
      </c>
      <c r="D5820" s="22" t="n">
        <v>50</v>
      </c>
      <c r="E5820" s="22" t="n">
        <v>0</v>
      </c>
      <c r="F5820" s="22" t="n">
        <f aca="false">D5820/SUM(C5820:E5820)</f>
        <v>0.174825174825175</v>
      </c>
      <c r="G5820" s="22" t="n">
        <v>238.19</v>
      </c>
      <c r="H5820" s="22" t="n">
        <v>45.63</v>
      </c>
      <c r="I5820" s="22" t="n">
        <v>2.19</v>
      </c>
      <c r="J5820" s="22" t="n">
        <v>2.624007</v>
      </c>
      <c r="K5820" s="22" t="n">
        <v>0.145164</v>
      </c>
      <c r="O5820" s="23"/>
    </row>
    <row r="5821" customFormat="false" ht="15" hidden="false" customHeight="false" outlineLevel="0" collapsed="false">
      <c r="A5821" s="22" t="s">
        <v>1663</v>
      </c>
      <c r="B5821" s="22" t="n">
        <v>96</v>
      </c>
      <c r="C5821" s="22" t="n">
        <v>76</v>
      </c>
      <c r="D5821" s="22" t="n">
        <v>50</v>
      </c>
      <c r="E5821" s="22" t="n">
        <v>160</v>
      </c>
      <c r="F5821" s="22" t="n">
        <f aca="false">D5821/SUM(C5821:E5821)</f>
        <v>0.174825174825175</v>
      </c>
      <c r="G5821" s="22" t="n">
        <v>35.67</v>
      </c>
      <c r="H5821" s="22" t="n">
        <v>130.66</v>
      </c>
      <c r="I5821" s="22" t="n">
        <v>119.67</v>
      </c>
      <c r="J5821" s="22" t="n">
        <v>108.997121</v>
      </c>
      <c r="K5821" s="22" t="n">
        <v>0</v>
      </c>
      <c r="O5821" s="23"/>
    </row>
    <row r="5822" customFormat="false" ht="15" hidden="false" customHeight="false" outlineLevel="0" collapsed="false">
      <c r="A5822" s="22" t="s">
        <v>3005</v>
      </c>
      <c r="B5822" s="22" t="n">
        <v>58</v>
      </c>
      <c r="C5822" s="22" t="n">
        <v>3</v>
      </c>
      <c r="D5822" s="22" t="n">
        <v>50</v>
      </c>
      <c r="E5822" s="22" t="n">
        <v>233</v>
      </c>
      <c r="F5822" s="22" t="n">
        <f aca="false">D5822/SUM(C5822:E5822)</f>
        <v>0.174825174825175</v>
      </c>
      <c r="G5822" s="22" t="n">
        <v>2.74</v>
      </c>
      <c r="H5822" s="22" t="n">
        <v>50.52</v>
      </c>
      <c r="I5822" s="22" t="n">
        <v>232.74</v>
      </c>
      <c r="J5822" s="22" t="n">
        <v>0.030011</v>
      </c>
      <c r="K5822" s="22" t="n">
        <v>0.740837</v>
      </c>
      <c r="O5822" s="23"/>
    </row>
    <row r="5823" customFormat="false" ht="15" hidden="false" customHeight="false" outlineLevel="0" collapsed="false">
      <c r="A5823" s="22" t="s">
        <v>3550</v>
      </c>
      <c r="B5823" s="22" t="n">
        <v>117</v>
      </c>
      <c r="C5823" s="22" t="n">
        <v>218</v>
      </c>
      <c r="D5823" s="22" t="n">
        <v>47</v>
      </c>
      <c r="E5823" s="22" t="n">
        <v>4</v>
      </c>
      <c r="F5823" s="22" t="n">
        <f aca="false">D5823/SUM(C5823:E5823)</f>
        <v>0.174721189591078</v>
      </c>
      <c r="G5823" s="22" t="n">
        <v>216.81</v>
      </c>
      <c r="H5823" s="22" t="n">
        <v>49.38</v>
      </c>
      <c r="I5823" s="22" t="n">
        <v>2.81</v>
      </c>
      <c r="J5823" s="22" t="n">
        <v>0.623554</v>
      </c>
      <c r="K5823" s="22" t="n">
        <v>0.497904</v>
      </c>
      <c r="O5823" s="23"/>
    </row>
    <row r="5824" customFormat="false" ht="15" hidden="false" customHeight="false" outlineLevel="0" collapsed="false">
      <c r="A5824" s="22" t="s">
        <v>3551</v>
      </c>
      <c r="B5824" s="22" t="n">
        <v>33</v>
      </c>
      <c r="C5824" s="22" t="n">
        <v>137</v>
      </c>
      <c r="D5824" s="22" t="n">
        <v>29</v>
      </c>
      <c r="E5824" s="22" t="n">
        <v>0</v>
      </c>
      <c r="F5824" s="22" t="n">
        <f aca="false">D5824/SUM(C5824:E5824)</f>
        <v>0.174698795180723</v>
      </c>
      <c r="G5824" s="22" t="n">
        <v>138.27</v>
      </c>
      <c r="H5824" s="22" t="n">
        <v>26.47</v>
      </c>
      <c r="I5824" s="22" t="n">
        <v>1.27</v>
      </c>
      <c r="J5824" s="22" t="n">
        <v>1.520613</v>
      </c>
      <c r="K5824" s="22" t="n">
        <v>0.614704</v>
      </c>
      <c r="O5824" s="23"/>
    </row>
    <row r="5825" customFormat="false" ht="15" hidden="false" customHeight="false" outlineLevel="0" collapsed="false">
      <c r="A5825" s="22" t="s">
        <v>3552</v>
      </c>
      <c r="B5825" s="22" t="n">
        <v>9</v>
      </c>
      <c r="C5825" s="22" t="n">
        <v>227</v>
      </c>
      <c r="D5825" s="22" t="n">
        <v>48</v>
      </c>
      <c r="E5825" s="22" t="n">
        <v>0</v>
      </c>
      <c r="F5825" s="22" t="n">
        <f aca="false">D5825/SUM(C5825:E5825)</f>
        <v>0.174545454545455</v>
      </c>
      <c r="G5825" s="22" t="n">
        <v>229.09</v>
      </c>
      <c r="H5825" s="22" t="n">
        <v>43.81</v>
      </c>
      <c r="I5825" s="22" t="n">
        <v>2.09</v>
      </c>
      <c r="J5825" s="22" t="n">
        <v>2.514246</v>
      </c>
      <c r="K5825" s="22" t="n">
        <v>0.241314</v>
      </c>
      <c r="O5825" s="23"/>
    </row>
    <row r="5826" customFormat="false" ht="15" hidden="false" customHeight="false" outlineLevel="0" collapsed="false">
      <c r="A5826" s="22" t="s">
        <v>3552</v>
      </c>
      <c r="B5826" s="22" t="n">
        <v>60</v>
      </c>
      <c r="C5826" s="22" t="n">
        <v>227</v>
      </c>
      <c r="D5826" s="22" t="n">
        <v>48</v>
      </c>
      <c r="E5826" s="22" t="n">
        <v>0</v>
      </c>
      <c r="F5826" s="22" t="n">
        <f aca="false">D5826/SUM(C5826:E5826)</f>
        <v>0.174545454545455</v>
      </c>
      <c r="G5826" s="22" t="n">
        <v>229.09</v>
      </c>
      <c r="H5826" s="22" t="n">
        <v>43.81</v>
      </c>
      <c r="I5826" s="22" t="n">
        <v>2.09</v>
      </c>
      <c r="J5826" s="22" t="n">
        <v>2.514246</v>
      </c>
      <c r="K5826" s="22" t="n">
        <v>0.241314</v>
      </c>
      <c r="O5826" s="23"/>
    </row>
    <row r="5827" customFormat="false" ht="15" hidden="false" customHeight="false" outlineLevel="0" collapsed="false">
      <c r="A5827" s="22" t="s">
        <v>3553</v>
      </c>
      <c r="B5827" s="22" t="n">
        <v>11</v>
      </c>
      <c r="C5827" s="22" t="n">
        <v>3</v>
      </c>
      <c r="D5827" s="22" t="n">
        <v>45</v>
      </c>
      <c r="E5827" s="22" t="n">
        <v>210</v>
      </c>
      <c r="F5827" s="22" t="n">
        <f aca="false">D5827/SUM(C5827:E5827)</f>
        <v>0.174418604651163</v>
      </c>
      <c r="G5827" s="22" t="n">
        <v>2.52</v>
      </c>
      <c r="H5827" s="22" t="n">
        <v>45.96</v>
      </c>
      <c r="I5827" s="22" t="n">
        <v>209.52</v>
      </c>
      <c r="J5827" s="22" t="n">
        <v>0.112405</v>
      </c>
      <c r="K5827" s="22" t="n">
        <v>0.72283</v>
      </c>
      <c r="O5827" s="23"/>
    </row>
    <row r="5828" customFormat="false" ht="15" hidden="false" customHeight="false" outlineLevel="0" collapsed="false">
      <c r="A5828" s="22" t="s">
        <v>954</v>
      </c>
      <c r="B5828" s="22" t="n">
        <v>125</v>
      </c>
      <c r="C5828" s="22" t="n">
        <v>7</v>
      </c>
      <c r="D5828" s="22" t="n">
        <v>49</v>
      </c>
      <c r="E5828" s="22" t="n">
        <v>225</v>
      </c>
      <c r="F5828" s="22" t="n">
        <f aca="false">D5828/SUM(C5828:E5828)</f>
        <v>0.174377224199288</v>
      </c>
      <c r="G5828" s="22" t="n">
        <v>3.53</v>
      </c>
      <c r="H5828" s="22" t="n">
        <v>55.94</v>
      </c>
      <c r="I5828" s="22" t="n">
        <v>221.53</v>
      </c>
      <c r="J5828" s="22" t="n">
        <v>4.322456</v>
      </c>
      <c r="K5828" s="22" t="n">
        <v>0.062098</v>
      </c>
      <c r="O5828" s="23"/>
    </row>
    <row r="5829" customFormat="false" ht="15" hidden="false" customHeight="false" outlineLevel="0" collapsed="false">
      <c r="A5829" s="22" t="s">
        <v>3554</v>
      </c>
      <c r="B5829" s="22" t="n">
        <v>102</v>
      </c>
      <c r="C5829" s="22" t="n">
        <v>4</v>
      </c>
      <c r="D5829" s="22" t="n">
        <v>49</v>
      </c>
      <c r="E5829" s="22" t="n">
        <v>229</v>
      </c>
      <c r="F5829" s="22" t="n">
        <f aca="false">D5829/SUM(C5829:E5829)</f>
        <v>0.173758865248227</v>
      </c>
      <c r="G5829" s="22" t="n">
        <v>2.88</v>
      </c>
      <c r="H5829" s="22" t="n">
        <v>51.24</v>
      </c>
      <c r="I5829" s="22" t="n">
        <v>227.88</v>
      </c>
      <c r="J5829" s="22" t="n">
        <v>0.53863</v>
      </c>
      <c r="K5829" s="22" t="n">
        <v>0.50394</v>
      </c>
      <c r="O5829" s="23"/>
    </row>
    <row r="5830" customFormat="false" ht="15" hidden="false" customHeight="false" outlineLevel="0" collapsed="false">
      <c r="A5830" s="22" t="s">
        <v>3555</v>
      </c>
      <c r="B5830" s="22" t="n">
        <v>50</v>
      </c>
      <c r="C5830" s="22" t="n">
        <v>231</v>
      </c>
      <c r="D5830" s="22" t="n">
        <v>49</v>
      </c>
      <c r="E5830" s="22" t="n">
        <v>2</v>
      </c>
      <c r="F5830" s="22" t="n">
        <f aca="false">D5830/SUM(C5830:E5830)</f>
        <v>0.173758865248227</v>
      </c>
      <c r="G5830" s="22" t="n">
        <v>231.49</v>
      </c>
      <c r="H5830" s="22" t="n">
        <v>48.02</v>
      </c>
      <c r="I5830" s="22" t="n">
        <v>2.49</v>
      </c>
      <c r="J5830" s="22" t="n">
        <v>0.117573</v>
      </c>
      <c r="K5830" s="22" t="n">
        <v>1</v>
      </c>
      <c r="O5830" s="23"/>
    </row>
    <row r="5831" customFormat="false" ht="15" hidden="false" customHeight="false" outlineLevel="0" collapsed="false">
      <c r="A5831" s="22" t="s">
        <v>3526</v>
      </c>
      <c r="B5831" s="22" t="n">
        <v>112</v>
      </c>
      <c r="C5831" s="22" t="n">
        <v>204</v>
      </c>
      <c r="D5831" s="22" t="n">
        <v>43</v>
      </c>
      <c r="E5831" s="22" t="n">
        <v>1</v>
      </c>
      <c r="F5831" s="22" t="n">
        <f aca="false">D5831/SUM(C5831:E5831)</f>
        <v>0.173387096774194</v>
      </c>
      <c r="G5831" s="22" t="n">
        <v>205.04</v>
      </c>
      <c r="H5831" s="22" t="n">
        <v>40.92</v>
      </c>
      <c r="I5831" s="22" t="n">
        <v>2.04</v>
      </c>
      <c r="J5831" s="22" t="n">
        <v>0.642502</v>
      </c>
      <c r="K5831" s="22" t="n">
        <v>0.702814</v>
      </c>
      <c r="O5831" s="23"/>
    </row>
    <row r="5832" customFormat="false" ht="15" hidden="false" customHeight="false" outlineLevel="0" collapsed="false">
      <c r="A5832" s="22" t="s">
        <v>3526</v>
      </c>
      <c r="B5832" s="22" t="n">
        <v>116</v>
      </c>
      <c r="C5832" s="22" t="n">
        <v>204</v>
      </c>
      <c r="D5832" s="22" t="n">
        <v>43</v>
      </c>
      <c r="E5832" s="22" t="n">
        <v>1</v>
      </c>
      <c r="F5832" s="22" t="n">
        <f aca="false">D5832/SUM(C5832:E5832)</f>
        <v>0.173387096774194</v>
      </c>
      <c r="G5832" s="22" t="n">
        <v>205.04</v>
      </c>
      <c r="H5832" s="22" t="n">
        <v>40.92</v>
      </c>
      <c r="I5832" s="22" t="n">
        <v>2.04</v>
      </c>
      <c r="J5832" s="22" t="n">
        <v>0.642502</v>
      </c>
      <c r="K5832" s="22" t="n">
        <v>0.702814</v>
      </c>
      <c r="O5832" s="23"/>
    </row>
    <row r="5833" customFormat="false" ht="15" hidden="false" customHeight="false" outlineLevel="0" collapsed="false">
      <c r="A5833" s="22" t="s">
        <v>3473</v>
      </c>
      <c r="B5833" s="22" t="n">
        <v>123</v>
      </c>
      <c r="C5833" s="22" t="n">
        <v>232</v>
      </c>
      <c r="D5833" s="22" t="n">
        <v>49</v>
      </c>
      <c r="E5833" s="22" t="n">
        <v>2</v>
      </c>
      <c r="F5833" s="22" t="n">
        <f aca="false">D5833/SUM(C5833:E5833)</f>
        <v>0.173144876325088</v>
      </c>
      <c r="G5833" s="22" t="n">
        <v>232.48</v>
      </c>
      <c r="H5833" s="22" t="n">
        <v>48.04</v>
      </c>
      <c r="I5833" s="22" t="n">
        <v>2.48</v>
      </c>
      <c r="J5833" s="22" t="n">
        <v>0.113709</v>
      </c>
      <c r="K5833" s="22" t="n">
        <v>1</v>
      </c>
      <c r="O5833" s="23"/>
    </row>
    <row r="5834" customFormat="false" ht="15" hidden="false" customHeight="false" outlineLevel="0" collapsed="false">
      <c r="A5834" s="22" t="s">
        <v>3556</v>
      </c>
      <c r="B5834" s="22" t="n">
        <v>13</v>
      </c>
      <c r="C5834" s="22" t="n">
        <v>232</v>
      </c>
      <c r="D5834" s="22" t="n">
        <v>49</v>
      </c>
      <c r="E5834" s="22" t="n">
        <v>2</v>
      </c>
      <c r="F5834" s="22" t="n">
        <f aca="false">D5834/SUM(C5834:E5834)</f>
        <v>0.173144876325088</v>
      </c>
      <c r="G5834" s="22" t="n">
        <v>232.48</v>
      </c>
      <c r="H5834" s="22" t="n">
        <v>48.04</v>
      </c>
      <c r="I5834" s="22" t="n">
        <v>2.48</v>
      </c>
      <c r="J5834" s="22" t="n">
        <v>0.113709</v>
      </c>
      <c r="K5834" s="22" t="n">
        <v>1</v>
      </c>
      <c r="O5834" s="23"/>
    </row>
    <row r="5835" customFormat="false" ht="15" hidden="false" customHeight="false" outlineLevel="0" collapsed="false">
      <c r="A5835" s="22" t="s">
        <v>2375</v>
      </c>
      <c r="B5835" s="22" t="n">
        <v>72</v>
      </c>
      <c r="C5835" s="22" t="n">
        <v>223</v>
      </c>
      <c r="D5835" s="22" t="n">
        <v>49</v>
      </c>
      <c r="E5835" s="22" t="n">
        <v>11</v>
      </c>
      <c r="F5835" s="22" t="n">
        <f aca="false">D5835/SUM(C5835:E5835)</f>
        <v>0.173144876325088</v>
      </c>
      <c r="G5835" s="22" t="n">
        <v>216.45</v>
      </c>
      <c r="H5835" s="22" t="n">
        <v>62.09</v>
      </c>
      <c r="I5835" s="22" t="n">
        <v>4.45</v>
      </c>
      <c r="J5835" s="22" t="n">
        <v>12.583834</v>
      </c>
      <c r="K5835" s="22" t="n">
        <v>0.001307</v>
      </c>
      <c r="O5835" s="23"/>
    </row>
    <row r="5836" customFormat="false" ht="15" hidden="false" customHeight="false" outlineLevel="0" collapsed="false">
      <c r="A5836" s="22" t="s">
        <v>1243</v>
      </c>
      <c r="B5836" s="22" t="n">
        <v>66</v>
      </c>
      <c r="C5836" s="22" t="n">
        <v>150</v>
      </c>
      <c r="D5836" s="22" t="n">
        <v>45</v>
      </c>
      <c r="E5836" s="22" t="n">
        <v>65</v>
      </c>
      <c r="F5836" s="22" t="n">
        <f aca="false">D5836/SUM(C5836:E5836)</f>
        <v>0.173076923076923</v>
      </c>
      <c r="G5836" s="22" t="n">
        <v>114.45</v>
      </c>
      <c r="H5836" s="22" t="n">
        <v>116.11</v>
      </c>
      <c r="I5836" s="22" t="n">
        <v>29.45</v>
      </c>
      <c r="J5836" s="22" t="n">
        <v>97.515898</v>
      </c>
      <c r="K5836" s="22" t="n">
        <v>0</v>
      </c>
      <c r="O5836" s="23"/>
    </row>
    <row r="5837" customFormat="false" ht="15" hidden="false" customHeight="false" outlineLevel="0" collapsed="false">
      <c r="A5837" s="22" t="s">
        <v>3557</v>
      </c>
      <c r="B5837" s="22" t="n">
        <v>83</v>
      </c>
      <c r="C5837" s="22" t="n">
        <v>214</v>
      </c>
      <c r="D5837" s="22" t="n">
        <v>45</v>
      </c>
      <c r="E5837" s="22" t="n">
        <v>1</v>
      </c>
      <c r="F5837" s="22" t="n">
        <f aca="false">D5837/SUM(C5837:E5837)</f>
        <v>0.173076923076923</v>
      </c>
      <c r="G5837" s="22" t="n">
        <v>215.12</v>
      </c>
      <c r="H5837" s="22" t="n">
        <v>42.75</v>
      </c>
      <c r="I5837" s="22" t="n">
        <v>2.12</v>
      </c>
      <c r="J5837" s="22" t="n">
        <v>0.718926</v>
      </c>
      <c r="K5837" s="22" t="n">
        <v>0.704589</v>
      </c>
      <c r="O5837" s="23"/>
    </row>
    <row r="5838" customFormat="false" ht="15" hidden="false" customHeight="false" outlineLevel="0" collapsed="false">
      <c r="A5838" s="22" t="s">
        <v>3558</v>
      </c>
      <c r="B5838" s="22" t="n">
        <v>41</v>
      </c>
      <c r="C5838" s="22" t="n">
        <v>127</v>
      </c>
      <c r="D5838" s="22" t="n">
        <v>27</v>
      </c>
      <c r="E5838" s="22" t="n">
        <v>2</v>
      </c>
      <c r="F5838" s="22" t="n">
        <f aca="false">D5838/SUM(C5838:E5838)</f>
        <v>0.173076923076923</v>
      </c>
      <c r="G5838" s="22" t="n">
        <v>126.54</v>
      </c>
      <c r="H5838" s="22" t="n">
        <v>27.92</v>
      </c>
      <c r="I5838" s="22" t="n">
        <v>1.54</v>
      </c>
      <c r="J5838" s="22" t="n">
        <v>0.169337</v>
      </c>
      <c r="K5838" s="22" t="n">
        <v>0.647427</v>
      </c>
      <c r="O5838" s="23"/>
    </row>
    <row r="5839" customFormat="false" ht="15" hidden="false" customHeight="false" outlineLevel="0" collapsed="false">
      <c r="A5839" s="22" t="s">
        <v>483</v>
      </c>
      <c r="B5839" s="22" t="n">
        <v>106</v>
      </c>
      <c r="C5839" s="22" t="n">
        <v>133</v>
      </c>
      <c r="D5839" s="22" t="n">
        <v>28</v>
      </c>
      <c r="E5839" s="22" t="n">
        <v>1</v>
      </c>
      <c r="F5839" s="22" t="n">
        <f aca="false">D5839/SUM(C5839:E5839)</f>
        <v>0.17283950617284</v>
      </c>
      <c r="G5839" s="22" t="n">
        <v>133.39</v>
      </c>
      <c r="H5839" s="22" t="n">
        <v>27.22</v>
      </c>
      <c r="I5839" s="22" t="n">
        <v>1.39</v>
      </c>
      <c r="J5839" s="22" t="n">
        <v>0.132245</v>
      </c>
      <c r="K5839" s="22" t="n">
        <v>1</v>
      </c>
      <c r="O5839" s="23"/>
    </row>
    <row r="5840" customFormat="false" ht="15" hidden="false" customHeight="false" outlineLevel="0" collapsed="false">
      <c r="A5840" s="22" t="s">
        <v>483</v>
      </c>
      <c r="B5840" s="22" t="n">
        <v>107</v>
      </c>
      <c r="C5840" s="22" t="n">
        <v>133</v>
      </c>
      <c r="D5840" s="22" t="n">
        <v>28</v>
      </c>
      <c r="E5840" s="22" t="n">
        <v>1</v>
      </c>
      <c r="F5840" s="22" t="n">
        <f aca="false">D5840/SUM(C5840:E5840)</f>
        <v>0.17283950617284</v>
      </c>
      <c r="G5840" s="22" t="n">
        <v>133.39</v>
      </c>
      <c r="H5840" s="22" t="n">
        <v>27.22</v>
      </c>
      <c r="I5840" s="22" t="n">
        <v>1.39</v>
      </c>
      <c r="J5840" s="22" t="n">
        <v>0.132245</v>
      </c>
      <c r="K5840" s="22" t="n">
        <v>1</v>
      </c>
      <c r="O5840" s="23"/>
    </row>
    <row r="5841" customFormat="false" ht="15" hidden="false" customHeight="false" outlineLevel="0" collapsed="false">
      <c r="A5841" s="22" t="s">
        <v>3559</v>
      </c>
      <c r="B5841" s="22" t="n">
        <v>99</v>
      </c>
      <c r="C5841" s="22" t="n">
        <v>188</v>
      </c>
      <c r="D5841" s="22" t="n">
        <v>43</v>
      </c>
      <c r="E5841" s="22" t="n">
        <v>18</v>
      </c>
      <c r="F5841" s="22" t="n">
        <f aca="false">D5841/SUM(C5841:E5841)</f>
        <v>0.172690763052209</v>
      </c>
      <c r="G5841" s="22" t="n">
        <v>176.27</v>
      </c>
      <c r="H5841" s="22" t="n">
        <v>66.47</v>
      </c>
      <c r="I5841" s="22" t="n">
        <v>6.27</v>
      </c>
      <c r="J5841" s="22" t="n">
        <v>31.040107</v>
      </c>
      <c r="K5841" s="22" t="n">
        <v>1E-006</v>
      </c>
      <c r="O5841" s="23"/>
    </row>
    <row r="5842" customFormat="false" ht="15" hidden="false" customHeight="false" outlineLevel="0" collapsed="false">
      <c r="A5842" s="22" t="s">
        <v>3560</v>
      </c>
      <c r="B5842" s="22" t="n">
        <v>54</v>
      </c>
      <c r="C5842" s="22" t="n">
        <v>2</v>
      </c>
      <c r="D5842" s="22" t="n">
        <v>29</v>
      </c>
      <c r="E5842" s="22" t="n">
        <v>137</v>
      </c>
      <c r="F5842" s="22" t="n">
        <f aca="false">D5842/SUM(C5842:E5842)</f>
        <v>0.172619047619048</v>
      </c>
      <c r="G5842" s="22" t="n">
        <v>1.62</v>
      </c>
      <c r="H5842" s="22" t="n">
        <v>29.76</v>
      </c>
      <c r="I5842" s="22" t="n">
        <v>136.62</v>
      </c>
      <c r="J5842" s="22" t="n">
        <v>0.109264</v>
      </c>
      <c r="K5842" s="22" t="n">
        <v>0.660317</v>
      </c>
      <c r="O5842" s="23"/>
    </row>
    <row r="5843" customFormat="false" ht="15" hidden="false" customHeight="false" outlineLevel="0" collapsed="false">
      <c r="A5843" s="22" t="s">
        <v>3561</v>
      </c>
      <c r="B5843" s="22" t="n">
        <v>63</v>
      </c>
      <c r="C5843" s="22" t="n">
        <v>233</v>
      </c>
      <c r="D5843" s="22" t="n">
        <v>49</v>
      </c>
      <c r="E5843" s="22" t="n">
        <v>2</v>
      </c>
      <c r="F5843" s="22" t="n">
        <f aca="false">D5843/SUM(C5843:E5843)</f>
        <v>0.172535211267606</v>
      </c>
      <c r="G5843" s="22" t="n">
        <v>233.47</v>
      </c>
      <c r="H5843" s="22" t="n">
        <v>48.05</v>
      </c>
      <c r="I5843" s="22" t="n">
        <v>2.47</v>
      </c>
      <c r="J5843" s="22" t="n">
        <v>0.109926</v>
      </c>
      <c r="K5843" s="22" t="n">
        <v>1</v>
      </c>
      <c r="O5843" s="23"/>
    </row>
    <row r="5844" customFormat="false" ht="15" hidden="false" customHeight="false" outlineLevel="0" collapsed="false">
      <c r="A5844" s="22" t="s">
        <v>3148</v>
      </c>
      <c r="B5844" s="22" t="n">
        <v>58</v>
      </c>
      <c r="C5844" s="22" t="n">
        <v>0</v>
      </c>
      <c r="D5844" s="22" t="n">
        <v>30</v>
      </c>
      <c r="E5844" s="22" t="n">
        <v>144</v>
      </c>
      <c r="F5844" s="22" t="n">
        <f aca="false">D5844/SUM(C5844:E5844)</f>
        <v>0.172413793103448</v>
      </c>
      <c r="G5844" s="22" t="n">
        <v>1.29</v>
      </c>
      <c r="H5844" s="22" t="n">
        <v>27.41</v>
      </c>
      <c r="I5844" s="22" t="n">
        <v>145.29</v>
      </c>
      <c r="J5844" s="22" t="n">
        <v>1.548594</v>
      </c>
      <c r="K5844" s="22" t="n">
        <v>0.617974</v>
      </c>
      <c r="O5844" s="23"/>
    </row>
    <row r="5845" customFormat="false" ht="15" hidden="false" customHeight="false" outlineLevel="0" collapsed="false">
      <c r="A5845" s="22" t="s">
        <v>3562</v>
      </c>
      <c r="B5845" s="22" t="n">
        <v>14</v>
      </c>
      <c r="C5845" s="22" t="n">
        <v>230</v>
      </c>
      <c r="D5845" s="22" t="n">
        <v>48</v>
      </c>
      <c r="E5845" s="22" t="n">
        <v>1</v>
      </c>
      <c r="F5845" s="22" t="n">
        <f aca="false">D5845/SUM(C5845:E5845)</f>
        <v>0.172043010752688</v>
      </c>
      <c r="G5845" s="22" t="n">
        <v>231.24</v>
      </c>
      <c r="H5845" s="22" t="n">
        <v>45.52</v>
      </c>
      <c r="I5845" s="22" t="n">
        <v>2.24</v>
      </c>
      <c r="J5845" s="22" t="n">
        <v>0.828341</v>
      </c>
      <c r="K5845" s="22" t="n">
        <v>0.708846</v>
      </c>
      <c r="O5845" s="23"/>
    </row>
    <row r="5846" customFormat="false" ht="15" hidden="false" customHeight="false" outlineLevel="0" collapsed="false">
      <c r="A5846" s="22" t="s">
        <v>3563</v>
      </c>
      <c r="B5846" s="22" t="n">
        <v>92</v>
      </c>
      <c r="C5846" s="22" t="n">
        <v>230</v>
      </c>
      <c r="D5846" s="22" t="n">
        <v>48</v>
      </c>
      <c r="E5846" s="22" t="n">
        <v>1</v>
      </c>
      <c r="F5846" s="22" t="n">
        <f aca="false">D5846/SUM(C5846:E5846)</f>
        <v>0.172043010752688</v>
      </c>
      <c r="G5846" s="22" t="n">
        <v>231.24</v>
      </c>
      <c r="H5846" s="22" t="n">
        <v>45.52</v>
      </c>
      <c r="I5846" s="22" t="n">
        <v>2.24</v>
      </c>
      <c r="J5846" s="22" t="n">
        <v>0.828341</v>
      </c>
      <c r="K5846" s="22" t="n">
        <v>0.708846</v>
      </c>
      <c r="O5846" s="23"/>
    </row>
    <row r="5847" customFormat="false" ht="15" hidden="false" customHeight="false" outlineLevel="0" collapsed="false">
      <c r="A5847" s="22" t="s">
        <v>3564</v>
      </c>
      <c r="B5847" s="22" t="n">
        <v>25</v>
      </c>
      <c r="C5847" s="22" t="n">
        <v>2</v>
      </c>
      <c r="D5847" s="22" t="n">
        <v>43</v>
      </c>
      <c r="E5847" s="22" t="n">
        <v>205</v>
      </c>
      <c r="F5847" s="22" t="n">
        <f aca="false">D5847/SUM(C5847:E5847)</f>
        <v>0.172</v>
      </c>
      <c r="G5847" s="22" t="n">
        <v>2.21</v>
      </c>
      <c r="H5847" s="22" t="n">
        <v>42.58</v>
      </c>
      <c r="I5847" s="22" t="n">
        <v>205.21</v>
      </c>
      <c r="J5847" s="22" t="n">
        <v>0.02409</v>
      </c>
      <c r="K5847" s="22" t="n">
        <v>1</v>
      </c>
      <c r="O5847" s="23"/>
    </row>
    <row r="5848" customFormat="false" ht="15" hidden="false" customHeight="false" outlineLevel="0" collapsed="false">
      <c r="A5848" s="22" t="s">
        <v>3564</v>
      </c>
      <c r="B5848" s="22" t="n">
        <v>91</v>
      </c>
      <c r="C5848" s="22" t="n">
        <v>2</v>
      </c>
      <c r="D5848" s="22" t="n">
        <v>43</v>
      </c>
      <c r="E5848" s="22" t="n">
        <v>205</v>
      </c>
      <c r="F5848" s="22" t="n">
        <f aca="false">D5848/SUM(C5848:E5848)</f>
        <v>0.172</v>
      </c>
      <c r="G5848" s="22" t="n">
        <v>2.21</v>
      </c>
      <c r="H5848" s="22" t="n">
        <v>42.58</v>
      </c>
      <c r="I5848" s="22" t="n">
        <v>205.21</v>
      </c>
      <c r="J5848" s="22" t="n">
        <v>0.02409</v>
      </c>
      <c r="K5848" s="22" t="n">
        <v>1</v>
      </c>
      <c r="O5848" s="23"/>
    </row>
    <row r="5849" customFormat="false" ht="15" hidden="false" customHeight="false" outlineLevel="0" collapsed="false">
      <c r="A5849" s="22" t="s">
        <v>3565</v>
      </c>
      <c r="B5849" s="22" t="n">
        <v>114</v>
      </c>
      <c r="C5849" s="22" t="n">
        <v>127</v>
      </c>
      <c r="D5849" s="22" t="n">
        <v>27</v>
      </c>
      <c r="E5849" s="22" t="n">
        <v>3</v>
      </c>
      <c r="F5849" s="22" t="n">
        <f aca="false">D5849/SUM(C5849:E5849)</f>
        <v>0.171974522292994</v>
      </c>
      <c r="G5849" s="22" t="n">
        <v>125.73</v>
      </c>
      <c r="H5849" s="22" t="n">
        <v>29.53</v>
      </c>
      <c r="I5849" s="22" t="n">
        <v>1.73</v>
      </c>
      <c r="J5849" s="22" t="n">
        <v>1.153967</v>
      </c>
      <c r="K5849" s="22" t="n">
        <v>0.380303</v>
      </c>
      <c r="O5849" s="23"/>
    </row>
    <row r="5850" customFormat="false" ht="15" hidden="false" customHeight="false" outlineLevel="0" collapsed="false">
      <c r="A5850" s="22" t="s">
        <v>3534</v>
      </c>
      <c r="B5850" s="22" t="n">
        <v>76</v>
      </c>
      <c r="C5850" s="22" t="n">
        <v>180</v>
      </c>
      <c r="D5850" s="22" t="n">
        <v>38</v>
      </c>
      <c r="E5850" s="22" t="n">
        <v>3</v>
      </c>
      <c r="F5850" s="22" t="n">
        <f aca="false">D5850/SUM(C5850:E5850)</f>
        <v>0.171945701357466</v>
      </c>
      <c r="G5850" s="22" t="n">
        <v>179.19</v>
      </c>
      <c r="H5850" s="22" t="n">
        <v>39.62</v>
      </c>
      <c r="I5850" s="22" t="n">
        <v>2.19</v>
      </c>
      <c r="J5850" s="22" t="n">
        <v>0.369442</v>
      </c>
      <c r="K5850" s="22" t="n">
        <v>0.457585</v>
      </c>
      <c r="O5850" s="23"/>
    </row>
    <row r="5851" customFormat="false" ht="15" hidden="false" customHeight="false" outlineLevel="0" collapsed="false">
      <c r="A5851" s="22" t="s">
        <v>3566</v>
      </c>
      <c r="B5851" s="22" t="n">
        <v>86</v>
      </c>
      <c r="C5851" s="22" t="n">
        <v>236</v>
      </c>
      <c r="D5851" s="22" t="n">
        <v>49</v>
      </c>
      <c r="E5851" s="22" t="n">
        <v>0</v>
      </c>
      <c r="F5851" s="22" t="n">
        <f aca="false">D5851/SUM(C5851:E5851)</f>
        <v>0.171929824561404</v>
      </c>
      <c r="G5851" s="22" t="n">
        <v>238.11</v>
      </c>
      <c r="H5851" s="22" t="n">
        <v>44.79</v>
      </c>
      <c r="I5851" s="22" t="n">
        <v>2.11</v>
      </c>
      <c r="J5851" s="22" t="n">
        <v>2.520935</v>
      </c>
      <c r="K5851" s="22" t="n">
        <v>0.242883</v>
      </c>
      <c r="O5851" s="23"/>
    </row>
    <row r="5852" customFormat="false" ht="15" hidden="false" customHeight="false" outlineLevel="0" collapsed="false">
      <c r="A5852" s="22" t="s">
        <v>3567</v>
      </c>
      <c r="B5852" s="22" t="n">
        <v>80</v>
      </c>
      <c r="C5852" s="22" t="n">
        <v>233</v>
      </c>
      <c r="D5852" s="22" t="n">
        <v>49</v>
      </c>
      <c r="E5852" s="22" t="n">
        <v>3</v>
      </c>
      <c r="F5852" s="22" t="n">
        <f aca="false">D5852/SUM(C5852:E5852)</f>
        <v>0.171929824561404</v>
      </c>
      <c r="G5852" s="22" t="n">
        <v>232.65</v>
      </c>
      <c r="H5852" s="22" t="n">
        <v>49.69</v>
      </c>
      <c r="I5852" s="22" t="n">
        <v>2.65</v>
      </c>
      <c r="J5852" s="22" t="n">
        <v>0.055424</v>
      </c>
      <c r="K5852" s="22" t="n">
        <v>0.733698</v>
      </c>
      <c r="O5852" s="23"/>
    </row>
    <row r="5853" customFormat="false" ht="15" hidden="false" customHeight="false" outlineLevel="0" collapsed="false">
      <c r="A5853" s="22" t="s">
        <v>3568</v>
      </c>
      <c r="B5853" s="22" t="n">
        <v>70</v>
      </c>
      <c r="C5853" s="22" t="n">
        <v>134</v>
      </c>
      <c r="D5853" s="22" t="n">
        <v>28</v>
      </c>
      <c r="E5853" s="22" t="n">
        <v>1</v>
      </c>
      <c r="F5853" s="22" t="n">
        <f aca="false">D5853/SUM(C5853:E5853)</f>
        <v>0.171779141104294</v>
      </c>
      <c r="G5853" s="22" t="n">
        <v>134.38</v>
      </c>
      <c r="H5853" s="22" t="n">
        <v>27.24</v>
      </c>
      <c r="I5853" s="22" t="n">
        <v>1.38</v>
      </c>
      <c r="J5853" s="22" t="n">
        <v>0.127135</v>
      </c>
      <c r="K5853" s="22" t="n">
        <v>1</v>
      </c>
      <c r="O5853" s="23"/>
    </row>
    <row r="5854" customFormat="false" ht="15" hidden="false" customHeight="false" outlineLevel="0" collapsed="false">
      <c r="A5854" s="22" t="s">
        <v>2235</v>
      </c>
      <c r="B5854" s="22" t="n">
        <v>41</v>
      </c>
      <c r="C5854" s="22" t="n">
        <v>201</v>
      </c>
      <c r="D5854" s="22" t="n">
        <v>45</v>
      </c>
      <c r="E5854" s="22" t="n">
        <v>16</v>
      </c>
      <c r="F5854" s="22" t="n">
        <f aca="false">D5854/SUM(C5854:E5854)</f>
        <v>0.17175572519084</v>
      </c>
      <c r="G5854" s="22" t="n">
        <v>190.66</v>
      </c>
      <c r="H5854" s="22" t="n">
        <v>65.69</v>
      </c>
      <c r="I5854" s="22" t="n">
        <v>5.66</v>
      </c>
      <c r="J5854" s="22" t="n">
        <v>25.982637</v>
      </c>
      <c r="K5854" s="22" t="n">
        <v>6E-006</v>
      </c>
      <c r="O5854" s="23"/>
    </row>
    <row r="5855" customFormat="false" ht="15" hidden="false" customHeight="false" outlineLevel="0" collapsed="false">
      <c r="A5855" s="22" t="s">
        <v>3569</v>
      </c>
      <c r="B5855" s="22" t="n">
        <v>88</v>
      </c>
      <c r="C5855" s="22" t="n">
        <v>216</v>
      </c>
      <c r="D5855" s="22" t="n">
        <v>45</v>
      </c>
      <c r="E5855" s="22" t="n">
        <v>1</v>
      </c>
      <c r="F5855" s="22" t="n">
        <f aca="false">D5855/SUM(C5855:E5855)</f>
        <v>0.17175572519084</v>
      </c>
      <c r="G5855" s="22" t="n">
        <v>217.11</v>
      </c>
      <c r="H5855" s="22" t="n">
        <v>42.78</v>
      </c>
      <c r="I5855" s="22" t="n">
        <v>2.11</v>
      </c>
      <c r="J5855" s="22" t="n">
        <v>0.702641</v>
      </c>
      <c r="K5855" s="22" t="n">
        <v>0.704396</v>
      </c>
      <c r="O5855" s="23"/>
    </row>
    <row r="5856" customFormat="false" ht="15" hidden="false" customHeight="false" outlineLevel="0" collapsed="false">
      <c r="A5856" s="22" t="s">
        <v>3570</v>
      </c>
      <c r="B5856" s="22" t="n">
        <v>28</v>
      </c>
      <c r="C5856" s="22" t="n">
        <v>214</v>
      </c>
      <c r="D5856" s="22" t="n">
        <v>45</v>
      </c>
      <c r="E5856" s="22" t="n">
        <v>3</v>
      </c>
      <c r="F5856" s="22" t="n">
        <f aca="false">D5856/SUM(C5856:E5856)</f>
        <v>0.17175572519084</v>
      </c>
      <c r="G5856" s="22" t="n">
        <v>213.48</v>
      </c>
      <c r="H5856" s="22" t="n">
        <v>46.04</v>
      </c>
      <c r="I5856" s="22" t="n">
        <v>2.48</v>
      </c>
      <c r="J5856" s="22" t="n">
        <v>0.132751</v>
      </c>
      <c r="K5856" s="22" t="n">
        <v>0.720452</v>
      </c>
      <c r="O5856" s="23"/>
    </row>
    <row r="5857" customFormat="false" ht="15" hidden="false" customHeight="false" outlineLevel="0" collapsed="false">
      <c r="A5857" s="22" t="s">
        <v>1848</v>
      </c>
      <c r="B5857" s="22" t="n">
        <v>113</v>
      </c>
      <c r="C5857" s="22" t="n">
        <v>222</v>
      </c>
      <c r="D5857" s="22" t="n">
        <v>46</v>
      </c>
      <c r="E5857" s="22" t="n">
        <v>0</v>
      </c>
      <c r="F5857" s="22" t="n">
        <f aca="false">D5857/SUM(C5857:E5857)</f>
        <v>0.171641791044776</v>
      </c>
      <c r="G5857" s="22" t="n">
        <v>223.97</v>
      </c>
      <c r="H5857" s="22" t="n">
        <v>42.05</v>
      </c>
      <c r="I5857" s="22" t="n">
        <v>1.97</v>
      </c>
      <c r="J5857" s="22" t="n">
        <v>2.361883</v>
      </c>
      <c r="K5857" s="22" t="n">
        <v>0.234549</v>
      </c>
      <c r="O5857" s="23"/>
    </row>
    <row r="5858" customFormat="false" ht="15" hidden="false" customHeight="false" outlineLevel="0" collapsed="false">
      <c r="A5858" s="22" t="s">
        <v>3571</v>
      </c>
      <c r="B5858" s="22" t="n">
        <v>99</v>
      </c>
      <c r="C5858" s="22" t="n">
        <v>137</v>
      </c>
      <c r="D5858" s="22" t="n">
        <v>29</v>
      </c>
      <c r="E5858" s="22" t="n">
        <v>3</v>
      </c>
      <c r="F5858" s="22" t="n">
        <f aca="false">D5858/SUM(C5858:E5858)</f>
        <v>0.171597633136095</v>
      </c>
      <c r="G5858" s="22" t="n">
        <v>135.81</v>
      </c>
      <c r="H5858" s="22" t="n">
        <v>31.38</v>
      </c>
      <c r="I5858" s="22" t="n">
        <v>1.81</v>
      </c>
      <c r="J5858" s="22" t="n">
        <v>0.968939</v>
      </c>
      <c r="K5858" s="22" t="n">
        <v>0.391177</v>
      </c>
      <c r="O5858" s="23"/>
    </row>
    <row r="5859" customFormat="false" ht="15" hidden="false" customHeight="false" outlineLevel="0" collapsed="false">
      <c r="A5859" s="22" t="s">
        <v>935</v>
      </c>
      <c r="B5859" s="22" t="n">
        <v>86</v>
      </c>
      <c r="C5859" s="22" t="n">
        <v>4</v>
      </c>
      <c r="D5859" s="22" t="n">
        <v>47</v>
      </c>
      <c r="E5859" s="22" t="n">
        <v>223</v>
      </c>
      <c r="F5859" s="22" t="n">
        <f aca="false">D5859/SUM(C5859:E5859)</f>
        <v>0.171532846715328</v>
      </c>
      <c r="G5859" s="22" t="n">
        <v>2.76</v>
      </c>
      <c r="H5859" s="22" t="n">
        <v>49.48</v>
      </c>
      <c r="I5859" s="22" t="n">
        <v>221.76</v>
      </c>
      <c r="J5859" s="22" t="n">
        <v>0.688288</v>
      </c>
      <c r="K5859" s="22" t="n">
        <v>0.329624</v>
      </c>
      <c r="O5859" s="23"/>
    </row>
    <row r="5860" customFormat="false" ht="15" hidden="false" customHeight="false" outlineLevel="0" collapsed="false">
      <c r="A5860" s="22" t="s">
        <v>1624</v>
      </c>
      <c r="B5860" s="22" t="n">
        <v>37</v>
      </c>
      <c r="C5860" s="22" t="n">
        <v>4</v>
      </c>
      <c r="D5860" s="22" t="n">
        <v>30</v>
      </c>
      <c r="E5860" s="22" t="n">
        <v>141</v>
      </c>
      <c r="F5860" s="22" t="n">
        <f aca="false">D5860/SUM(C5860:E5860)</f>
        <v>0.171428571428571</v>
      </c>
      <c r="G5860" s="22" t="n">
        <v>2.06</v>
      </c>
      <c r="H5860" s="22" t="n">
        <v>33.87</v>
      </c>
      <c r="I5860" s="22" t="n">
        <v>139.06</v>
      </c>
      <c r="J5860" s="22" t="n">
        <v>2.289186</v>
      </c>
      <c r="K5860" s="22" t="n">
        <v>0.123203</v>
      </c>
      <c r="O5860" s="23"/>
    </row>
    <row r="5861" customFormat="false" ht="15" hidden="false" customHeight="false" outlineLevel="0" collapsed="false">
      <c r="A5861" s="22" t="s">
        <v>3544</v>
      </c>
      <c r="B5861" s="22" t="n">
        <v>92</v>
      </c>
      <c r="C5861" s="22" t="n">
        <v>232</v>
      </c>
      <c r="D5861" s="22" t="n">
        <v>48</v>
      </c>
      <c r="E5861" s="22" t="n">
        <v>0</v>
      </c>
      <c r="F5861" s="22" t="n">
        <f aca="false">D5861/SUM(C5861:E5861)</f>
        <v>0.171428571428571</v>
      </c>
      <c r="G5861" s="22" t="n">
        <v>234.06</v>
      </c>
      <c r="H5861" s="22" t="n">
        <v>43.89</v>
      </c>
      <c r="I5861" s="22" t="n">
        <v>2.06</v>
      </c>
      <c r="J5861" s="22" t="n">
        <v>2.460937</v>
      </c>
      <c r="K5861" s="22" t="n">
        <v>0.239382</v>
      </c>
      <c r="O5861" s="23"/>
    </row>
    <row r="5862" customFormat="false" ht="15" hidden="false" customHeight="false" outlineLevel="0" collapsed="false">
      <c r="A5862" s="22" t="s">
        <v>3572</v>
      </c>
      <c r="B5862" s="22" t="n">
        <v>96</v>
      </c>
      <c r="C5862" s="22" t="n">
        <v>237</v>
      </c>
      <c r="D5862" s="22" t="n">
        <v>49</v>
      </c>
      <c r="E5862" s="22" t="n">
        <v>0</v>
      </c>
      <c r="F5862" s="22" t="n">
        <f aca="false">D5862/SUM(C5862:E5862)</f>
        <v>0.171328671328671</v>
      </c>
      <c r="G5862" s="22" t="n">
        <v>239.1</v>
      </c>
      <c r="H5862" s="22" t="n">
        <v>44.8</v>
      </c>
      <c r="I5862" s="22" t="n">
        <v>2.1</v>
      </c>
      <c r="J5862" s="22" t="n">
        <v>2.510469</v>
      </c>
      <c r="K5862" s="22" t="n">
        <v>0.242452</v>
      </c>
      <c r="O5862" s="23"/>
    </row>
    <row r="5863" customFormat="false" ht="15" hidden="false" customHeight="false" outlineLevel="0" collapsed="false">
      <c r="A5863" s="22" t="s">
        <v>3573</v>
      </c>
      <c r="B5863" s="22" t="n">
        <v>20</v>
      </c>
      <c r="C5863" s="22" t="n">
        <v>236</v>
      </c>
      <c r="D5863" s="22" t="n">
        <v>49</v>
      </c>
      <c r="E5863" s="22" t="n">
        <v>1</v>
      </c>
      <c r="F5863" s="22" t="n">
        <f aca="false">D5863/SUM(C5863:E5863)</f>
        <v>0.171328671328671</v>
      </c>
      <c r="G5863" s="22" t="n">
        <v>237.27</v>
      </c>
      <c r="H5863" s="22" t="n">
        <v>46.45</v>
      </c>
      <c r="I5863" s="22" t="n">
        <v>2.27</v>
      </c>
      <c r="J5863" s="22" t="n">
        <v>0.859942</v>
      </c>
      <c r="K5863" s="22" t="n">
        <v>0.71046</v>
      </c>
      <c r="O5863" s="23"/>
    </row>
    <row r="5864" customFormat="false" ht="15" hidden="false" customHeight="false" outlineLevel="0" collapsed="false">
      <c r="A5864" s="22" t="s">
        <v>3574</v>
      </c>
      <c r="B5864" s="22" t="n">
        <v>103</v>
      </c>
      <c r="C5864" s="22" t="n">
        <v>234</v>
      </c>
      <c r="D5864" s="22" t="n">
        <v>49</v>
      </c>
      <c r="E5864" s="22" t="n">
        <v>3</v>
      </c>
      <c r="F5864" s="22" t="n">
        <f aca="false">D5864/SUM(C5864:E5864)</f>
        <v>0.171328671328671</v>
      </c>
      <c r="G5864" s="22" t="n">
        <v>233.64</v>
      </c>
      <c r="H5864" s="22" t="n">
        <v>49.71</v>
      </c>
      <c r="I5864" s="22" t="n">
        <v>2.64</v>
      </c>
      <c r="J5864" s="22" t="n">
        <v>0.058593</v>
      </c>
      <c r="K5864" s="22" t="n">
        <v>0.733011</v>
      </c>
      <c r="O5864" s="23"/>
    </row>
    <row r="5865" customFormat="false" ht="15" hidden="false" customHeight="false" outlineLevel="0" collapsed="false">
      <c r="A5865" s="22" t="s">
        <v>3575</v>
      </c>
      <c r="B5865" s="22" t="n">
        <v>37</v>
      </c>
      <c r="C5865" s="22" t="n">
        <v>236</v>
      </c>
      <c r="D5865" s="22" t="n">
        <v>49</v>
      </c>
      <c r="E5865" s="22" t="n">
        <v>1</v>
      </c>
      <c r="F5865" s="22" t="n">
        <f aca="false">D5865/SUM(C5865:E5865)</f>
        <v>0.171328671328671</v>
      </c>
      <c r="G5865" s="22" t="n">
        <v>237.27</v>
      </c>
      <c r="H5865" s="22" t="n">
        <v>46.45</v>
      </c>
      <c r="I5865" s="22" t="n">
        <v>2.27</v>
      </c>
      <c r="J5865" s="22" t="n">
        <v>0.859942</v>
      </c>
      <c r="K5865" s="22" t="n">
        <v>0.71046</v>
      </c>
      <c r="O5865" s="23"/>
    </row>
    <row r="5866" customFormat="false" ht="15" hidden="false" customHeight="false" outlineLevel="0" collapsed="false">
      <c r="A5866" s="22" t="s">
        <v>3575</v>
      </c>
      <c r="B5866" s="22" t="n">
        <v>68</v>
      </c>
      <c r="C5866" s="22" t="n">
        <v>236</v>
      </c>
      <c r="D5866" s="22" t="n">
        <v>49</v>
      </c>
      <c r="E5866" s="22" t="n">
        <v>1</v>
      </c>
      <c r="F5866" s="22" t="n">
        <f aca="false">D5866/SUM(C5866:E5866)</f>
        <v>0.171328671328671</v>
      </c>
      <c r="G5866" s="22" t="n">
        <v>237.27</v>
      </c>
      <c r="H5866" s="22" t="n">
        <v>46.45</v>
      </c>
      <c r="I5866" s="22" t="n">
        <v>2.27</v>
      </c>
      <c r="J5866" s="22" t="n">
        <v>0.859942</v>
      </c>
      <c r="K5866" s="22" t="n">
        <v>0.71046</v>
      </c>
      <c r="O5866" s="23"/>
    </row>
    <row r="5867" customFormat="false" ht="15" hidden="false" customHeight="false" outlineLevel="0" collapsed="false">
      <c r="A5867" s="22" t="s">
        <v>3575</v>
      </c>
      <c r="B5867" s="22" t="n">
        <v>101</v>
      </c>
      <c r="C5867" s="22" t="n">
        <v>236</v>
      </c>
      <c r="D5867" s="22" t="n">
        <v>49</v>
      </c>
      <c r="E5867" s="22" t="n">
        <v>1</v>
      </c>
      <c r="F5867" s="22" t="n">
        <f aca="false">D5867/SUM(C5867:E5867)</f>
        <v>0.171328671328671</v>
      </c>
      <c r="G5867" s="22" t="n">
        <v>237.27</v>
      </c>
      <c r="H5867" s="22" t="n">
        <v>46.45</v>
      </c>
      <c r="I5867" s="22" t="n">
        <v>2.27</v>
      </c>
      <c r="J5867" s="22" t="n">
        <v>0.859942</v>
      </c>
      <c r="K5867" s="22" t="n">
        <v>0.71046</v>
      </c>
      <c r="O5867" s="23"/>
    </row>
    <row r="5868" customFormat="false" ht="15" hidden="false" customHeight="false" outlineLevel="0" collapsed="false">
      <c r="A5868" s="22" t="s">
        <v>3576</v>
      </c>
      <c r="B5868" s="22" t="n">
        <v>41</v>
      </c>
      <c r="C5868" s="22" t="n">
        <v>2</v>
      </c>
      <c r="D5868" s="22" t="n">
        <v>49</v>
      </c>
      <c r="E5868" s="22" t="n">
        <v>235</v>
      </c>
      <c r="F5868" s="22" t="n">
        <f aca="false">D5868/SUM(C5868:E5868)</f>
        <v>0.171328671328671</v>
      </c>
      <c r="G5868" s="22" t="n">
        <v>2.46</v>
      </c>
      <c r="H5868" s="22" t="n">
        <v>48.09</v>
      </c>
      <c r="I5868" s="22" t="n">
        <v>235.46</v>
      </c>
      <c r="J5868" s="22" t="n">
        <v>0.102602</v>
      </c>
      <c r="K5868" s="22" t="n">
        <v>1</v>
      </c>
      <c r="O5868" s="23"/>
    </row>
    <row r="5869" customFormat="false" ht="15" hidden="false" customHeight="false" outlineLevel="0" collapsed="false">
      <c r="A5869" s="22" t="s">
        <v>3577</v>
      </c>
      <c r="B5869" s="22" t="n">
        <v>86</v>
      </c>
      <c r="C5869" s="22" t="n">
        <v>1</v>
      </c>
      <c r="D5869" s="22" t="n">
        <v>43</v>
      </c>
      <c r="E5869" s="22" t="n">
        <v>207</v>
      </c>
      <c r="F5869" s="22" t="n">
        <f aca="false">D5869/SUM(C5869:E5869)</f>
        <v>0.171314741035857</v>
      </c>
      <c r="G5869" s="22" t="n">
        <v>2.02</v>
      </c>
      <c r="H5869" s="22" t="n">
        <v>40.97</v>
      </c>
      <c r="I5869" s="22" t="n">
        <v>208.02</v>
      </c>
      <c r="J5869" s="22" t="n">
        <v>0.618682</v>
      </c>
      <c r="K5869" s="22" t="n">
        <v>0.702882</v>
      </c>
      <c r="O5869" s="23"/>
    </row>
    <row r="5870" customFormat="false" ht="15" hidden="false" customHeight="false" outlineLevel="0" collapsed="false">
      <c r="A5870" s="22" t="s">
        <v>3578</v>
      </c>
      <c r="B5870" s="22" t="n">
        <v>80</v>
      </c>
      <c r="C5870" s="22" t="n">
        <v>209</v>
      </c>
      <c r="D5870" s="22" t="n">
        <v>44</v>
      </c>
      <c r="E5870" s="22" t="n">
        <v>4</v>
      </c>
      <c r="F5870" s="22" t="n">
        <f aca="false">D5870/SUM(C5870:E5870)</f>
        <v>0.171206225680934</v>
      </c>
      <c r="G5870" s="22" t="n">
        <v>207.63</v>
      </c>
      <c r="H5870" s="22" t="n">
        <v>46.74</v>
      </c>
      <c r="I5870" s="22" t="n">
        <v>2.63</v>
      </c>
      <c r="J5870" s="22" t="n">
        <v>0.88277</v>
      </c>
      <c r="K5870" s="22" t="n">
        <v>0.305593</v>
      </c>
      <c r="O5870" s="23"/>
    </row>
    <row r="5871" customFormat="false" ht="15" hidden="false" customHeight="false" outlineLevel="0" collapsed="false">
      <c r="A5871" s="22" t="s">
        <v>2062</v>
      </c>
      <c r="B5871" s="22" t="n">
        <v>44</v>
      </c>
      <c r="C5871" s="22" t="n">
        <v>216</v>
      </c>
      <c r="D5871" s="22" t="n">
        <v>45</v>
      </c>
      <c r="E5871" s="22" t="n">
        <v>2</v>
      </c>
      <c r="F5871" s="22" t="n">
        <f aca="false">D5871/SUM(C5871:E5871)</f>
        <v>0.171102661596958</v>
      </c>
      <c r="G5871" s="22" t="n">
        <v>216.28</v>
      </c>
      <c r="H5871" s="22" t="n">
        <v>44.44</v>
      </c>
      <c r="I5871" s="22" t="n">
        <v>2.28</v>
      </c>
      <c r="J5871" s="22" t="n">
        <v>0.042466</v>
      </c>
      <c r="K5871" s="22" t="n">
        <v>1</v>
      </c>
      <c r="O5871" s="23"/>
    </row>
    <row r="5872" customFormat="false" ht="15" hidden="false" customHeight="false" outlineLevel="0" collapsed="false">
      <c r="A5872" s="22" t="s">
        <v>3469</v>
      </c>
      <c r="B5872" s="22" t="n">
        <v>60</v>
      </c>
      <c r="C5872" s="22" t="n">
        <v>0</v>
      </c>
      <c r="D5872" s="22" t="n">
        <v>39</v>
      </c>
      <c r="E5872" s="22" t="n">
        <v>189</v>
      </c>
      <c r="F5872" s="22" t="n">
        <f aca="false">D5872/SUM(C5872:E5872)</f>
        <v>0.171052631578947</v>
      </c>
      <c r="G5872" s="22" t="n">
        <v>1.67</v>
      </c>
      <c r="H5872" s="22" t="n">
        <v>35.66</v>
      </c>
      <c r="I5872" s="22" t="n">
        <v>190.67</v>
      </c>
      <c r="J5872" s="22" t="n">
        <v>1.994307</v>
      </c>
      <c r="K5872" s="22" t="n">
        <v>0.382873</v>
      </c>
      <c r="O5872" s="23"/>
    </row>
    <row r="5873" customFormat="false" ht="15" hidden="false" customHeight="false" outlineLevel="0" collapsed="false">
      <c r="A5873" s="22" t="s">
        <v>3579</v>
      </c>
      <c r="B5873" s="22" t="n">
        <v>122</v>
      </c>
      <c r="C5873" s="22" t="n">
        <v>223</v>
      </c>
      <c r="D5873" s="22" t="n">
        <v>46</v>
      </c>
      <c r="E5873" s="22" t="n">
        <v>0</v>
      </c>
      <c r="F5873" s="22" t="n">
        <f aca="false">D5873/SUM(C5873:E5873)</f>
        <v>0.171003717472119</v>
      </c>
      <c r="G5873" s="22" t="n">
        <v>224.97</v>
      </c>
      <c r="H5873" s="22" t="n">
        <v>42.07</v>
      </c>
      <c r="I5873" s="22" t="n">
        <v>1.97</v>
      </c>
      <c r="J5873" s="22" t="n">
        <v>2.351461</v>
      </c>
      <c r="K5873" s="22" t="n">
        <v>0.23438</v>
      </c>
      <c r="O5873" s="23"/>
    </row>
    <row r="5874" customFormat="false" ht="15" hidden="false" customHeight="false" outlineLevel="0" collapsed="false">
      <c r="A5874" s="22" t="s">
        <v>2933</v>
      </c>
      <c r="B5874" s="22" t="n">
        <v>10</v>
      </c>
      <c r="C5874" s="22" t="n">
        <v>191</v>
      </c>
      <c r="D5874" s="22" t="n">
        <v>40</v>
      </c>
      <c r="E5874" s="22" t="n">
        <v>3</v>
      </c>
      <c r="F5874" s="22" t="n">
        <f aca="false">D5874/SUM(C5874:E5874)</f>
        <v>0.170940170940171</v>
      </c>
      <c r="G5874" s="22" t="n">
        <v>190.26</v>
      </c>
      <c r="H5874" s="22" t="n">
        <v>41.48</v>
      </c>
      <c r="I5874" s="22" t="n">
        <v>2.26</v>
      </c>
      <c r="J5874" s="22" t="n">
        <v>0.297363</v>
      </c>
      <c r="K5874" s="22" t="n">
        <v>0.471972</v>
      </c>
      <c r="O5874" s="23"/>
    </row>
    <row r="5875" customFormat="false" ht="15" hidden="false" customHeight="false" outlineLevel="0" collapsed="false">
      <c r="A5875" s="22" t="s">
        <v>1709</v>
      </c>
      <c r="B5875" s="22" t="n">
        <v>26</v>
      </c>
      <c r="C5875" s="22" t="n">
        <v>6</v>
      </c>
      <c r="D5875" s="22" t="n">
        <v>27</v>
      </c>
      <c r="E5875" s="22" t="n">
        <v>125</v>
      </c>
      <c r="F5875" s="22" t="n">
        <f aca="false">D5875/SUM(C5875:E5875)</f>
        <v>0.170886075949367</v>
      </c>
      <c r="G5875" s="22" t="n">
        <v>2.41</v>
      </c>
      <c r="H5875" s="22" t="n">
        <v>34.19</v>
      </c>
      <c r="I5875" s="22" t="n">
        <v>121.41</v>
      </c>
      <c r="J5875" s="22" t="n">
        <v>6.982366</v>
      </c>
      <c r="K5875" s="22" t="n">
        <v>0.015903</v>
      </c>
      <c r="O5875" s="23"/>
    </row>
    <row r="5876" customFormat="false" ht="15" hidden="false" customHeight="false" outlineLevel="0" collapsed="false">
      <c r="A5876" s="22" t="s">
        <v>3580</v>
      </c>
      <c r="B5876" s="22" t="n">
        <v>119</v>
      </c>
      <c r="C5876" s="22" t="n">
        <v>1</v>
      </c>
      <c r="D5876" s="22" t="n">
        <v>48</v>
      </c>
      <c r="E5876" s="22" t="n">
        <v>232</v>
      </c>
      <c r="F5876" s="22" t="n">
        <f aca="false">D5876/SUM(C5876:E5876)</f>
        <v>0.170818505338078</v>
      </c>
      <c r="G5876" s="22" t="n">
        <v>2.22</v>
      </c>
      <c r="H5876" s="22" t="n">
        <v>45.55</v>
      </c>
      <c r="I5876" s="22" t="n">
        <v>233.22</v>
      </c>
      <c r="J5876" s="22" t="n">
        <v>0.811827</v>
      </c>
      <c r="K5876" s="22" t="n">
        <v>0.708376</v>
      </c>
      <c r="O5876" s="23"/>
    </row>
    <row r="5877" customFormat="false" ht="15" hidden="false" customHeight="false" outlineLevel="0" collapsed="false">
      <c r="A5877" s="22" t="s">
        <v>3460</v>
      </c>
      <c r="B5877" s="22" t="n">
        <v>10</v>
      </c>
      <c r="C5877" s="22" t="n">
        <v>228</v>
      </c>
      <c r="D5877" s="22" t="n">
        <v>48</v>
      </c>
      <c r="E5877" s="22" t="n">
        <v>5</v>
      </c>
      <c r="F5877" s="22" t="n">
        <f aca="false">D5877/SUM(C5877:E5877)</f>
        <v>0.170818505338078</v>
      </c>
      <c r="G5877" s="22" t="n">
        <v>225.99</v>
      </c>
      <c r="H5877" s="22" t="n">
        <v>52.01</v>
      </c>
      <c r="I5877" s="22" t="n">
        <v>2.99</v>
      </c>
      <c r="J5877" s="22" t="n">
        <v>1.673661</v>
      </c>
      <c r="K5877" s="22" t="n">
        <v>0.192769</v>
      </c>
      <c r="O5877" s="23"/>
    </row>
    <row r="5878" customFormat="false" ht="15" hidden="false" customHeight="false" outlineLevel="0" collapsed="false">
      <c r="A5878" s="22" t="s">
        <v>3581</v>
      </c>
      <c r="B5878" s="22" t="n">
        <v>70</v>
      </c>
      <c r="C5878" s="22" t="n">
        <v>2</v>
      </c>
      <c r="D5878" s="22" t="n">
        <v>36</v>
      </c>
      <c r="E5878" s="22" t="n">
        <v>173</v>
      </c>
      <c r="F5878" s="22" t="n">
        <f aca="false">D5878/SUM(C5878:E5878)</f>
        <v>0.170616113744076</v>
      </c>
      <c r="G5878" s="22" t="n">
        <v>1.9</v>
      </c>
      <c r="H5878" s="22" t="n">
        <v>36.21</v>
      </c>
      <c r="I5878" s="22" t="n">
        <v>172.9</v>
      </c>
      <c r="J5878" s="22" t="n">
        <v>0.006998</v>
      </c>
      <c r="K5878" s="22" t="n">
        <v>1</v>
      </c>
      <c r="O5878" s="23"/>
    </row>
    <row r="5879" customFormat="false" ht="15" hidden="false" customHeight="false" outlineLevel="0" collapsed="false">
      <c r="A5879" s="22" t="s">
        <v>2610</v>
      </c>
      <c r="B5879" s="22" t="n">
        <v>87</v>
      </c>
      <c r="C5879" s="22" t="n">
        <v>8</v>
      </c>
      <c r="D5879" s="22" t="n">
        <v>38</v>
      </c>
      <c r="E5879" s="22" t="n">
        <v>177</v>
      </c>
      <c r="F5879" s="22" t="n">
        <f aca="false">D5879/SUM(C5879:E5879)</f>
        <v>0.170403587443946</v>
      </c>
      <c r="G5879" s="22" t="n">
        <v>3.27</v>
      </c>
      <c r="H5879" s="22" t="n">
        <v>47.46</v>
      </c>
      <c r="I5879" s="22" t="n">
        <v>172.27</v>
      </c>
      <c r="J5879" s="22" t="n">
        <v>8.862783</v>
      </c>
      <c r="K5879" s="22" t="n">
        <v>0.00664</v>
      </c>
      <c r="O5879" s="23"/>
    </row>
    <row r="5880" customFormat="false" ht="15" hidden="false" customHeight="false" outlineLevel="0" collapsed="false">
      <c r="A5880" s="22" t="s">
        <v>3582</v>
      </c>
      <c r="B5880" s="22" t="n">
        <v>120</v>
      </c>
      <c r="C5880" s="22" t="n">
        <v>98</v>
      </c>
      <c r="D5880" s="22" t="n">
        <v>31</v>
      </c>
      <c r="E5880" s="22" t="n">
        <v>53</v>
      </c>
      <c r="F5880" s="22" t="n">
        <f aca="false">D5880/SUM(C5880:E5880)</f>
        <v>0.17032967032967</v>
      </c>
      <c r="G5880" s="22" t="n">
        <v>70.78</v>
      </c>
      <c r="H5880" s="22" t="n">
        <v>85.44</v>
      </c>
      <c r="I5880" s="22" t="n">
        <v>25.78</v>
      </c>
      <c r="J5880" s="22" t="n">
        <v>73.886772</v>
      </c>
      <c r="K5880" s="22" t="n">
        <v>0</v>
      </c>
      <c r="O5880" s="23"/>
    </row>
    <row r="5881" customFormat="false" ht="15" hidden="false" customHeight="false" outlineLevel="0" collapsed="false">
      <c r="A5881" s="22" t="s">
        <v>3583</v>
      </c>
      <c r="B5881" s="22" t="n">
        <v>13</v>
      </c>
      <c r="C5881" s="22" t="n">
        <v>1</v>
      </c>
      <c r="D5881" s="22" t="n">
        <v>47</v>
      </c>
      <c r="E5881" s="22" t="n">
        <v>228</v>
      </c>
      <c r="F5881" s="22" t="n">
        <f aca="false">D5881/SUM(C5881:E5881)</f>
        <v>0.170289855072464</v>
      </c>
      <c r="G5881" s="22" t="n">
        <v>2.17</v>
      </c>
      <c r="H5881" s="22" t="n">
        <v>44.65</v>
      </c>
      <c r="I5881" s="22" t="n">
        <v>229.17</v>
      </c>
      <c r="J5881" s="22" t="n">
        <v>0.764295</v>
      </c>
      <c r="K5881" s="22" t="n">
        <v>0.706614</v>
      </c>
      <c r="O5881" s="23"/>
    </row>
    <row r="5882" customFormat="false" ht="15" hidden="false" customHeight="false" outlineLevel="0" collapsed="false">
      <c r="A5882" s="22" t="s">
        <v>3584</v>
      </c>
      <c r="B5882" s="22" t="n">
        <v>108</v>
      </c>
      <c r="C5882" s="22" t="n">
        <v>1</v>
      </c>
      <c r="D5882" s="22" t="n">
        <v>47</v>
      </c>
      <c r="E5882" s="22" t="n">
        <v>228</v>
      </c>
      <c r="F5882" s="22" t="n">
        <f aca="false">D5882/SUM(C5882:E5882)</f>
        <v>0.170289855072464</v>
      </c>
      <c r="G5882" s="22" t="n">
        <v>2.17</v>
      </c>
      <c r="H5882" s="22" t="n">
        <v>44.65</v>
      </c>
      <c r="I5882" s="22" t="n">
        <v>229.17</v>
      </c>
      <c r="J5882" s="22" t="n">
        <v>0.764295</v>
      </c>
      <c r="K5882" s="22" t="n">
        <v>0.706614</v>
      </c>
      <c r="O5882" s="23"/>
    </row>
    <row r="5883" customFormat="false" ht="15" hidden="false" customHeight="false" outlineLevel="0" collapsed="false">
      <c r="A5883" s="22" t="s">
        <v>639</v>
      </c>
      <c r="B5883" s="22" t="n">
        <v>46</v>
      </c>
      <c r="C5883" s="22" t="n">
        <v>233</v>
      </c>
      <c r="D5883" s="22" t="n">
        <v>48</v>
      </c>
      <c r="E5883" s="22" t="n">
        <v>1</v>
      </c>
      <c r="F5883" s="22" t="n">
        <f aca="false">D5883/SUM(C5883:E5883)</f>
        <v>0.170212765957447</v>
      </c>
      <c r="G5883" s="22" t="n">
        <v>234.22</v>
      </c>
      <c r="H5883" s="22" t="n">
        <v>45.57</v>
      </c>
      <c r="I5883" s="22" t="n">
        <v>2.22</v>
      </c>
      <c r="J5883" s="22" t="n">
        <v>0.803695</v>
      </c>
      <c r="K5883" s="22" t="n">
        <v>0.708157</v>
      </c>
      <c r="O5883" s="23"/>
    </row>
    <row r="5884" customFormat="false" ht="15" hidden="false" customHeight="false" outlineLevel="0" collapsed="false">
      <c r="A5884" s="22" t="s">
        <v>3585</v>
      </c>
      <c r="B5884" s="22" t="n">
        <v>36</v>
      </c>
      <c r="C5884" s="22" t="n">
        <v>3</v>
      </c>
      <c r="D5884" s="22" t="n">
        <v>48</v>
      </c>
      <c r="E5884" s="22" t="n">
        <v>231</v>
      </c>
      <c r="F5884" s="22" t="n">
        <f aca="false">D5884/SUM(C5884:E5884)</f>
        <v>0.170212765957447</v>
      </c>
      <c r="G5884" s="22" t="n">
        <v>2.59</v>
      </c>
      <c r="H5884" s="22" t="n">
        <v>48.83</v>
      </c>
      <c r="I5884" s="22" t="n">
        <v>230.59</v>
      </c>
      <c r="J5884" s="22" t="n">
        <v>0.081435</v>
      </c>
      <c r="K5884" s="22" t="n">
        <v>0.728414</v>
      </c>
      <c r="O5884" s="23"/>
    </row>
    <row r="5885" customFormat="false" ht="15" hidden="false" customHeight="false" outlineLevel="0" collapsed="false">
      <c r="A5885" s="22" t="s">
        <v>3586</v>
      </c>
      <c r="B5885" s="22" t="n">
        <v>64</v>
      </c>
      <c r="C5885" s="22" t="n">
        <v>3</v>
      </c>
      <c r="D5885" s="22" t="n">
        <v>32</v>
      </c>
      <c r="E5885" s="22" t="n">
        <v>153</v>
      </c>
      <c r="F5885" s="22" t="n">
        <f aca="false">D5885/SUM(C5885:E5885)</f>
        <v>0.170212765957447</v>
      </c>
      <c r="G5885" s="22" t="n">
        <v>1.92</v>
      </c>
      <c r="H5885" s="22" t="n">
        <v>34.16</v>
      </c>
      <c r="I5885" s="22" t="n">
        <v>151.92</v>
      </c>
      <c r="J5885" s="22" t="n">
        <v>0.751397</v>
      </c>
      <c r="K5885" s="22" t="n">
        <v>0.408484</v>
      </c>
      <c r="O5885" s="23"/>
    </row>
    <row r="5886" customFormat="false" ht="15" hidden="false" customHeight="false" outlineLevel="0" collapsed="false">
      <c r="A5886" s="22" t="s">
        <v>3586</v>
      </c>
      <c r="B5886" s="22" t="n">
        <v>122</v>
      </c>
      <c r="C5886" s="22" t="n">
        <v>3</v>
      </c>
      <c r="D5886" s="22" t="n">
        <v>32</v>
      </c>
      <c r="E5886" s="22" t="n">
        <v>153</v>
      </c>
      <c r="F5886" s="22" t="n">
        <f aca="false">D5886/SUM(C5886:E5886)</f>
        <v>0.170212765957447</v>
      </c>
      <c r="G5886" s="22" t="n">
        <v>1.92</v>
      </c>
      <c r="H5886" s="22" t="n">
        <v>34.16</v>
      </c>
      <c r="I5886" s="22" t="n">
        <v>151.92</v>
      </c>
      <c r="J5886" s="22" t="n">
        <v>0.751397</v>
      </c>
      <c r="K5886" s="22" t="n">
        <v>0.408484</v>
      </c>
      <c r="O5886" s="23"/>
    </row>
    <row r="5887" customFormat="false" ht="15" hidden="false" customHeight="false" outlineLevel="0" collapsed="false">
      <c r="A5887" s="22" t="s">
        <v>3587</v>
      </c>
      <c r="B5887" s="22" t="n">
        <v>25</v>
      </c>
      <c r="C5887" s="22" t="n">
        <v>198</v>
      </c>
      <c r="D5887" s="22" t="n">
        <v>41</v>
      </c>
      <c r="E5887" s="22" t="n">
        <v>2</v>
      </c>
      <c r="F5887" s="22" t="n">
        <f aca="false">D5887/SUM(C5887:E5887)</f>
        <v>0.170124481327801</v>
      </c>
      <c r="G5887" s="22" t="n">
        <v>198.1</v>
      </c>
      <c r="H5887" s="22" t="n">
        <v>40.8</v>
      </c>
      <c r="I5887" s="22" t="n">
        <v>2.1</v>
      </c>
      <c r="J5887" s="22" t="n">
        <v>0.005864</v>
      </c>
      <c r="K5887" s="22" t="n">
        <v>1</v>
      </c>
      <c r="O5887" s="23"/>
    </row>
    <row r="5888" customFormat="false" ht="15" hidden="false" customHeight="false" outlineLevel="0" collapsed="false">
      <c r="A5888" s="22" t="s">
        <v>3588</v>
      </c>
      <c r="B5888" s="22" t="n">
        <v>21</v>
      </c>
      <c r="C5888" s="22" t="n">
        <v>162</v>
      </c>
      <c r="D5888" s="22" t="n">
        <v>34</v>
      </c>
      <c r="E5888" s="22" t="n">
        <v>4</v>
      </c>
      <c r="F5888" s="22" t="n">
        <f aca="false">D5888/SUM(C5888:E5888)</f>
        <v>0.17</v>
      </c>
      <c r="G5888" s="22" t="n">
        <v>160.2</v>
      </c>
      <c r="H5888" s="22" t="n">
        <v>37.59</v>
      </c>
      <c r="I5888" s="22" t="n">
        <v>2.2</v>
      </c>
      <c r="J5888" s="22" t="n">
        <v>1.824208</v>
      </c>
      <c r="K5888" s="22" t="n">
        <v>0.242539</v>
      </c>
      <c r="O5888" s="23"/>
    </row>
    <row r="5889" customFormat="false" ht="15" hidden="false" customHeight="false" outlineLevel="0" collapsed="false">
      <c r="A5889" s="22" t="s">
        <v>3589</v>
      </c>
      <c r="B5889" s="22" t="n">
        <v>50</v>
      </c>
      <c r="C5889" s="22" t="n">
        <v>225</v>
      </c>
      <c r="D5889" s="22" t="n">
        <v>46</v>
      </c>
      <c r="E5889" s="22" t="n">
        <v>0</v>
      </c>
      <c r="F5889" s="22" t="n">
        <f aca="false">D5889/SUM(C5889:E5889)</f>
        <v>0.169741697416974</v>
      </c>
      <c r="G5889" s="22" t="n">
        <v>226.95</v>
      </c>
      <c r="H5889" s="22" t="n">
        <v>42.1</v>
      </c>
      <c r="I5889" s="22" t="n">
        <v>1.95</v>
      </c>
      <c r="J5889" s="22" t="n">
        <v>2.330889</v>
      </c>
      <c r="K5889" s="22" t="n">
        <v>0.234089</v>
      </c>
      <c r="O5889" s="23"/>
    </row>
    <row r="5890" customFormat="false" ht="15" hidden="false" customHeight="false" outlineLevel="0" collapsed="false">
      <c r="A5890" s="22" t="s">
        <v>3590</v>
      </c>
      <c r="B5890" s="22" t="n">
        <v>14</v>
      </c>
      <c r="C5890" s="22" t="n">
        <v>234</v>
      </c>
      <c r="D5890" s="22" t="n">
        <v>48</v>
      </c>
      <c r="E5890" s="22" t="n">
        <v>1</v>
      </c>
      <c r="F5890" s="22" t="n">
        <f aca="false">D5890/SUM(C5890:E5890)</f>
        <v>0.169611307420495</v>
      </c>
      <c r="G5890" s="22" t="n">
        <v>235.21</v>
      </c>
      <c r="H5890" s="22" t="n">
        <v>45.58</v>
      </c>
      <c r="I5890" s="22" t="n">
        <v>2.21</v>
      </c>
      <c r="J5890" s="22" t="n">
        <v>0.795645</v>
      </c>
      <c r="K5890" s="22" t="n">
        <v>0.707948</v>
      </c>
      <c r="O5890" s="23"/>
    </row>
    <row r="5891" customFormat="false" ht="15" hidden="false" customHeight="false" outlineLevel="0" collapsed="false">
      <c r="A5891" s="22" t="s">
        <v>3591</v>
      </c>
      <c r="B5891" s="22" t="n">
        <v>104</v>
      </c>
      <c r="C5891" s="22" t="n">
        <v>234</v>
      </c>
      <c r="D5891" s="22" t="n">
        <v>48</v>
      </c>
      <c r="E5891" s="22" t="n">
        <v>1</v>
      </c>
      <c r="F5891" s="22" t="n">
        <f aca="false">D5891/SUM(C5891:E5891)</f>
        <v>0.169611307420495</v>
      </c>
      <c r="G5891" s="22" t="n">
        <v>235.21</v>
      </c>
      <c r="H5891" s="22" t="n">
        <v>45.58</v>
      </c>
      <c r="I5891" s="22" t="n">
        <v>2.21</v>
      </c>
      <c r="J5891" s="22" t="n">
        <v>0.795645</v>
      </c>
      <c r="K5891" s="22" t="n">
        <v>0.707948</v>
      </c>
      <c r="O5891" s="23"/>
    </row>
    <row r="5892" customFormat="false" ht="15" hidden="false" customHeight="false" outlineLevel="0" collapsed="false">
      <c r="A5892" s="22" t="s">
        <v>3592</v>
      </c>
      <c r="B5892" s="22" t="n">
        <v>58</v>
      </c>
      <c r="C5892" s="22" t="n">
        <v>8</v>
      </c>
      <c r="D5892" s="22" t="n">
        <v>48</v>
      </c>
      <c r="E5892" s="22" t="n">
        <v>227</v>
      </c>
      <c r="F5892" s="22" t="n">
        <f aca="false">D5892/SUM(C5892:E5892)</f>
        <v>0.169611307420495</v>
      </c>
      <c r="G5892" s="22" t="n">
        <v>3.62</v>
      </c>
      <c r="H5892" s="22" t="n">
        <v>56.76</v>
      </c>
      <c r="I5892" s="22" t="n">
        <v>222.62</v>
      </c>
      <c r="J5892" s="22" t="n">
        <v>6.745007</v>
      </c>
      <c r="K5892" s="22" t="n">
        <v>0.015031</v>
      </c>
      <c r="O5892" s="23"/>
    </row>
    <row r="5893" customFormat="false" ht="15" hidden="false" customHeight="false" outlineLevel="0" collapsed="false">
      <c r="A5893" s="22" t="s">
        <v>2968</v>
      </c>
      <c r="B5893" s="22" t="n">
        <v>48</v>
      </c>
      <c r="C5893" s="22" t="n">
        <v>234</v>
      </c>
      <c r="D5893" s="22" t="n">
        <v>48</v>
      </c>
      <c r="E5893" s="22" t="n">
        <v>1</v>
      </c>
      <c r="F5893" s="22" t="n">
        <f aca="false">D5893/SUM(C5893:E5893)</f>
        <v>0.169611307420495</v>
      </c>
      <c r="G5893" s="22" t="n">
        <v>235.21</v>
      </c>
      <c r="H5893" s="22" t="n">
        <v>45.58</v>
      </c>
      <c r="I5893" s="22" t="n">
        <v>2.21</v>
      </c>
      <c r="J5893" s="22" t="n">
        <v>0.795645</v>
      </c>
      <c r="K5893" s="22" t="n">
        <v>0.707948</v>
      </c>
      <c r="O5893" s="23"/>
    </row>
    <row r="5894" customFormat="false" ht="15" hidden="false" customHeight="false" outlineLevel="0" collapsed="false">
      <c r="A5894" s="22" t="s">
        <v>3593</v>
      </c>
      <c r="B5894" s="22" t="n">
        <v>91</v>
      </c>
      <c r="C5894" s="22" t="n">
        <v>145</v>
      </c>
      <c r="D5894" s="22" t="n">
        <v>30</v>
      </c>
      <c r="E5894" s="22" t="n">
        <v>2</v>
      </c>
      <c r="F5894" s="22" t="n">
        <f aca="false">D5894/SUM(C5894:E5894)</f>
        <v>0.169491525423729</v>
      </c>
      <c r="G5894" s="22" t="n">
        <v>144.63</v>
      </c>
      <c r="H5894" s="22" t="n">
        <v>30.73</v>
      </c>
      <c r="I5894" s="22" t="n">
        <v>1.63</v>
      </c>
      <c r="J5894" s="22" t="n">
        <v>0.101079</v>
      </c>
      <c r="K5894" s="22" t="n">
        <v>0.662715</v>
      </c>
      <c r="O5894" s="23"/>
    </row>
    <row r="5895" customFormat="false" ht="15" hidden="false" customHeight="false" outlineLevel="0" collapsed="false">
      <c r="A5895" s="22" t="s">
        <v>1181</v>
      </c>
      <c r="B5895" s="22" t="n">
        <v>7</v>
      </c>
      <c r="C5895" s="22" t="n">
        <v>187</v>
      </c>
      <c r="D5895" s="22" t="n">
        <v>40</v>
      </c>
      <c r="E5895" s="22" t="n">
        <v>9</v>
      </c>
      <c r="F5895" s="22" t="n">
        <f aca="false">D5895/SUM(C5895:E5895)</f>
        <v>0.169491525423729</v>
      </c>
      <c r="G5895" s="22" t="n">
        <v>181.56</v>
      </c>
      <c r="H5895" s="22" t="n">
        <v>50.87</v>
      </c>
      <c r="I5895" s="22" t="n">
        <v>3.56</v>
      </c>
      <c r="J5895" s="22" t="n">
        <v>10.780245</v>
      </c>
      <c r="K5895" s="22" t="n">
        <v>0.003008</v>
      </c>
      <c r="O5895" s="23"/>
    </row>
    <row r="5896" customFormat="false" ht="15" hidden="false" customHeight="false" outlineLevel="0" collapsed="false">
      <c r="A5896" s="22" t="s">
        <v>3594</v>
      </c>
      <c r="B5896" s="22" t="n">
        <v>70</v>
      </c>
      <c r="C5896" s="22" t="n">
        <v>200</v>
      </c>
      <c r="D5896" s="22" t="n">
        <v>41</v>
      </c>
      <c r="E5896" s="22" t="n">
        <v>1</v>
      </c>
      <c r="F5896" s="22" t="n">
        <f aca="false">D5896/SUM(C5896:E5896)</f>
        <v>0.169421487603306</v>
      </c>
      <c r="G5896" s="22" t="n">
        <v>200.91</v>
      </c>
      <c r="H5896" s="22" t="n">
        <v>39.18</v>
      </c>
      <c r="I5896" s="22" t="n">
        <v>1.91</v>
      </c>
      <c r="J5896" s="22" t="n">
        <v>0.52234</v>
      </c>
      <c r="K5896" s="22" t="n">
        <v>0.703143</v>
      </c>
      <c r="O5896" s="23"/>
    </row>
    <row r="5897" customFormat="false" ht="15" hidden="false" customHeight="false" outlineLevel="0" collapsed="false">
      <c r="A5897" s="22" t="s">
        <v>2815</v>
      </c>
      <c r="B5897" s="22" t="n">
        <v>88</v>
      </c>
      <c r="C5897" s="22" t="n">
        <v>206</v>
      </c>
      <c r="D5897" s="22" t="n">
        <v>42</v>
      </c>
      <c r="E5897" s="22" t="n">
        <v>0</v>
      </c>
      <c r="F5897" s="22" t="n">
        <f aca="false">D5897/SUM(C5897:E5897)</f>
        <v>0.169354838709677</v>
      </c>
      <c r="G5897" s="22" t="n">
        <v>207.78</v>
      </c>
      <c r="H5897" s="22" t="n">
        <v>38.44</v>
      </c>
      <c r="I5897" s="22" t="n">
        <v>1.78</v>
      </c>
      <c r="J5897" s="22" t="n">
        <v>2.122455</v>
      </c>
      <c r="K5897" s="22" t="n">
        <v>0.231559</v>
      </c>
      <c r="O5897" s="23"/>
    </row>
    <row r="5898" customFormat="false" ht="15" hidden="false" customHeight="false" outlineLevel="0" collapsed="false">
      <c r="A5898" s="22" t="s">
        <v>3595</v>
      </c>
      <c r="B5898" s="22" t="n">
        <v>81</v>
      </c>
      <c r="C5898" s="22" t="n">
        <v>146</v>
      </c>
      <c r="D5898" s="22" t="n">
        <v>32</v>
      </c>
      <c r="E5898" s="22" t="n">
        <v>11</v>
      </c>
      <c r="F5898" s="22" t="n">
        <f aca="false">D5898/SUM(C5898:E5898)</f>
        <v>0.169312169312169</v>
      </c>
      <c r="G5898" s="22" t="n">
        <v>138.86</v>
      </c>
      <c r="H5898" s="22" t="n">
        <v>46.29</v>
      </c>
      <c r="I5898" s="22" t="n">
        <v>3.86</v>
      </c>
      <c r="J5898" s="22" t="n">
        <v>18.004115</v>
      </c>
      <c r="K5898" s="22" t="n">
        <v>0.000166</v>
      </c>
      <c r="O5898" s="23"/>
    </row>
    <row r="5899" customFormat="false" ht="15" hidden="false" customHeight="false" outlineLevel="0" collapsed="false">
      <c r="A5899" s="22" t="s">
        <v>3595</v>
      </c>
      <c r="B5899" s="22" t="n">
        <v>85</v>
      </c>
      <c r="C5899" s="22" t="n">
        <v>146</v>
      </c>
      <c r="D5899" s="22" t="n">
        <v>32</v>
      </c>
      <c r="E5899" s="22" t="n">
        <v>11</v>
      </c>
      <c r="F5899" s="22" t="n">
        <f aca="false">D5899/SUM(C5899:E5899)</f>
        <v>0.169312169312169</v>
      </c>
      <c r="G5899" s="22" t="n">
        <v>138.86</v>
      </c>
      <c r="H5899" s="22" t="n">
        <v>46.29</v>
      </c>
      <c r="I5899" s="22" t="n">
        <v>3.86</v>
      </c>
      <c r="J5899" s="22" t="n">
        <v>18.004115</v>
      </c>
      <c r="K5899" s="22" t="n">
        <v>0.000166</v>
      </c>
      <c r="O5899" s="23"/>
    </row>
    <row r="5900" customFormat="false" ht="15" hidden="false" customHeight="false" outlineLevel="0" collapsed="false">
      <c r="A5900" s="22" t="s">
        <v>3596</v>
      </c>
      <c r="B5900" s="22" t="n">
        <v>23</v>
      </c>
      <c r="C5900" s="22" t="n">
        <v>215</v>
      </c>
      <c r="D5900" s="22" t="n">
        <v>44</v>
      </c>
      <c r="E5900" s="22" t="n">
        <v>1</v>
      </c>
      <c r="F5900" s="22" t="n">
        <f aca="false">D5900/SUM(C5900:E5900)</f>
        <v>0.169230769230769</v>
      </c>
      <c r="G5900" s="22" t="n">
        <v>216.03</v>
      </c>
      <c r="H5900" s="22" t="n">
        <v>41.93</v>
      </c>
      <c r="I5900" s="22" t="n">
        <v>2.03</v>
      </c>
      <c r="J5900" s="22" t="n">
        <v>0.633178</v>
      </c>
      <c r="K5900" s="22" t="n">
        <v>0.703454</v>
      </c>
      <c r="O5900" s="23"/>
    </row>
    <row r="5901" customFormat="false" ht="15" hidden="false" customHeight="false" outlineLevel="0" collapsed="false">
      <c r="A5901" s="22" t="s">
        <v>3597</v>
      </c>
      <c r="B5901" s="22" t="n">
        <v>75</v>
      </c>
      <c r="C5901" s="22" t="n">
        <v>214</v>
      </c>
      <c r="D5901" s="22" t="n">
        <v>44</v>
      </c>
      <c r="E5901" s="22" t="n">
        <v>2</v>
      </c>
      <c r="F5901" s="22" t="n">
        <f aca="false">D5901/SUM(C5901:E5901)</f>
        <v>0.169230769230769</v>
      </c>
      <c r="G5901" s="22" t="n">
        <v>214.22</v>
      </c>
      <c r="H5901" s="22" t="n">
        <v>43.57</v>
      </c>
      <c r="I5901" s="22" t="n">
        <v>2.22</v>
      </c>
      <c r="J5901" s="22" t="n">
        <v>0.025416</v>
      </c>
      <c r="K5901" s="22" t="n">
        <v>1</v>
      </c>
      <c r="O5901" s="23"/>
    </row>
    <row r="5902" customFormat="false" ht="15" hidden="false" customHeight="false" outlineLevel="0" collapsed="false">
      <c r="A5902" s="22" t="s">
        <v>2881</v>
      </c>
      <c r="B5902" s="22" t="n">
        <v>110</v>
      </c>
      <c r="C5902" s="22" t="n">
        <v>224</v>
      </c>
      <c r="D5902" s="22" t="n">
        <v>46</v>
      </c>
      <c r="E5902" s="22" t="n">
        <v>2</v>
      </c>
      <c r="F5902" s="22" t="n">
        <f aca="false">D5902/SUM(C5902:E5902)</f>
        <v>0.169117647058824</v>
      </c>
      <c r="G5902" s="22" t="n">
        <v>224.3</v>
      </c>
      <c r="H5902" s="22" t="n">
        <v>45.4</v>
      </c>
      <c r="I5902" s="22" t="n">
        <v>2.3</v>
      </c>
      <c r="J5902" s="22" t="n">
        <v>0.046802</v>
      </c>
      <c r="K5902" s="22" t="n">
        <v>1</v>
      </c>
      <c r="O5902" s="23"/>
    </row>
    <row r="5903" customFormat="false" ht="15" hidden="false" customHeight="false" outlineLevel="0" collapsed="false">
      <c r="A5903" s="22" t="s">
        <v>127</v>
      </c>
      <c r="B5903" s="22" t="n">
        <v>13</v>
      </c>
      <c r="C5903" s="22" t="n">
        <v>231</v>
      </c>
      <c r="D5903" s="22" t="n">
        <v>47</v>
      </c>
      <c r="E5903" s="22" t="n">
        <v>0</v>
      </c>
      <c r="F5903" s="22" t="n">
        <f aca="false">D5903/SUM(C5903:E5903)</f>
        <v>0.169064748201439</v>
      </c>
      <c r="G5903" s="22" t="n">
        <v>232.99</v>
      </c>
      <c r="H5903" s="22" t="n">
        <v>43.03</v>
      </c>
      <c r="I5903" s="22" t="n">
        <v>1.99</v>
      </c>
      <c r="J5903" s="22" t="n">
        <v>2.370309</v>
      </c>
      <c r="K5903" s="22" t="n">
        <v>0.235818</v>
      </c>
      <c r="O5903" s="23"/>
    </row>
    <row r="5904" customFormat="false" ht="15" hidden="false" customHeight="false" outlineLevel="0" collapsed="false">
      <c r="A5904" s="22" t="s">
        <v>127</v>
      </c>
      <c r="B5904" s="22" t="n">
        <v>35</v>
      </c>
      <c r="C5904" s="22" t="n">
        <v>231</v>
      </c>
      <c r="D5904" s="22" t="n">
        <v>47</v>
      </c>
      <c r="E5904" s="22" t="n">
        <v>0</v>
      </c>
      <c r="F5904" s="22" t="n">
        <f aca="false">D5904/SUM(C5904:E5904)</f>
        <v>0.169064748201439</v>
      </c>
      <c r="G5904" s="22" t="n">
        <v>232.99</v>
      </c>
      <c r="H5904" s="22" t="n">
        <v>43.03</v>
      </c>
      <c r="I5904" s="22" t="n">
        <v>1.99</v>
      </c>
      <c r="J5904" s="22" t="n">
        <v>2.370309</v>
      </c>
      <c r="K5904" s="22" t="n">
        <v>0.235818</v>
      </c>
      <c r="O5904" s="23"/>
    </row>
    <row r="5905" customFormat="false" ht="15" hidden="false" customHeight="false" outlineLevel="0" collapsed="false">
      <c r="A5905" s="22" t="s">
        <v>2988</v>
      </c>
      <c r="B5905" s="22" t="n">
        <v>20</v>
      </c>
      <c r="C5905" s="22" t="n">
        <v>4</v>
      </c>
      <c r="D5905" s="22" t="n">
        <v>48</v>
      </c>
      <c r="E5905" s="22" t="n">
        <v>232</v>
      </c>
      <c r="F5905" s="22" t="n">
        <f aca="false">D5905/SUM(C5905:E5905)</f>
        <v>0.169014084507042</v>
      </c>
      <c r="G5905" s="22" t="n">
        <v>2.76</v>
      </c>
      <c r="H5905" s="22" t="n">
        <v>50.48</v>
      </c>
      <c r="I5905" s="22" t="n">
        <v>230.76</v>
      </c>
      <c r="J5905" s="22" t="n">
        <v>0.684869</v>
      </c>
      <c r="K5905" s="22" t="n">
        <v>0.330342</v>
      </c>
      <c r="O5905" s="23"/>
    </row>
    <row r="5906" customFormat="false" ht="15" hidden="false" customHeight="false" outlineLevel="0" collapsed="false">
      <c r="A5906" s="22" t="s">
        <v>3598</v>
      </c>
      <c r="B5906" s="22" t="n">
        <v>116</v>
      </c>
      <c r="C5906" s="22" t="n">
        <v>234</v>
      </c>
      <c r="D5906" s="22" t="n">
        <v>48</v>
      </c>
      <c r="E5906" s="22" t="n">
        <v>2</v>
      </c>
      <c r="F5906" s="22" t="n">
        <f aca="false">D5906/SUM(C5906:E5906)</f>
        <v>0.169014084507042</v>
      </c>
      <c r="G5906" s="22" t="n">
        <v>234.38</v>
      </c>
      <c r="H5906" s="22" t="n">
        <v>47.24</v>
      </c>
      <c r="I5906" s="22" t="n">
        <v>2.38</v>
      </c>
      <c r="J5906" s="22" t="n">
        <v>0.073617</v>
      </c>
      <c r="K5906" s="22" t="n">
        <v>1</v>
      </c>
      <c r="O5906" s="23"/>
    </row>
    <row r="5907" customFormat="false" ht="15" hidden="false" customHeight="false" outlineLevel="0" collapsed="false">
      <c r="A5907" s="22" t="s">
        <v>3599</v>
      </c>
      <c r="B5907" s="22" t="n">
        <v>52</v>
      </c>
      <c r="C5907" s="22" t="n">
        <v>235</v>
      </c>
      <c r="D5907" s="22" t="n">
        <v>48</v>
      </c>
      <c r="E5907" s="22" t="n">
        <v>1</v>
      </c>
      <c r="F5907" s="22" t="n">
        <f aca="false">D5907/SUM(C5907:E5907)</f>
        <v>0.169014084507042</v>
      </c>
      <c r="G5907" s="22" t="n">
        <v>236.2</v>
      </c>
      <c r="H5907" s="22" t="n">
        <v>45.6</v>
      </c>
      <c r="I5907" s="22" t="n">
        <v>2.2</v>
      </c>
      <c r="J5907" s="22" t="n">
        <v>0.787676</v>
      </c>
      <c r="K5907" s="22" t="n">
        <v>0.70775</v>
      </c>
      <c r="O5907" s="23"/>
    </row>
    <row r="5908" customFormat="false" ht="15" hidden="false" customHeight="false" outlineLevel="0" collapsed="false">
      <c r="A5908" s="22" t="s">
        <v>3600</v>
      </c>
      <c r="B5908" s="22" t="n">
        <v>104</v>
      </c>
      <c r="C5908" s="22" t="n">
        <v>186</v>
      </c>
      <c r="D5908" s="22" t="n">
        <v>38</v>
      </c>
      <c r="E5908" s="22" t="n">
        <v>1</v>
      </c>
      <c r="F5908" s="22" t="n">
        <f aca="false">D5908/SUM(C5908:E5908)</f>
        <v>0.168888888888889</v>
      </c>
      <c r="G5908" s="22" t="n">
        <v>186.78</v>
      </c>
      <c r="H5908" s="22" t="n">
        <v>36.44</v>
      </c>
      <c r="I5908" s="22" t="n">
        <v>1.78</v>
      </c>
      <c r="J5908" s="22" t="n">
        <v>0.409912</v>
      </c>
      <c r="K5908" s="22" t="n">
        <v>1</v>
      </c>
      <c r="O5908" s="23"/>
    </row>
    <row r="5909" customFormat="false" ht="15" hidden="false" customHeight="false" outlineLevel="0" collapsed="false">
      <c r="A5909" s="22" t="s">
        <v>2171</v>
      </c>
      <c r="B5909" s="22" t="n">
        <v>115</v>
      </c>
      <c r="C5909" s="22" t="n">
        <v>2</v>
      </c>
      <c r="D5909" s="22" t="n">
        <v>48</v>
      </c>
      <c r="E5909" s="22" t="n">
        <v>235</v>
      </c>
      <c r="F5909" s="22" t="n">
        <f aca="false">D5909/SUM(C5909:E5909)</f>
        <v>0.168421052631579</v>
      </c>
      <c r="G5909" s="22" t="n">
        <v>2.37</v>
      </c>
      <c r="H5909" s="22" t="n">
        <v>47.26</v>
      </c>
      <c r="I5909" s="22" t="n">
        <v>235.37</v>
      </c>
      <c r="J5909" s="22" t="n">
        <v>0.070617</v>
      </c>
      <c r="K5909" s="22" t="n">
        <v>1</v>
      </c>
      <c r="O5909" s="23"/>
    </row>
    <row r="5910" customFormat="false" ht="15" hidden="false" customHeight="false" outlineLevel="0" collapsed="false">
      <c r="A5910" s="22" t="s">
        <v>3601</v>
      </c>
      <c r="B5910" s="22" t="n">
        <v>117</v>
      </c>
      <c r="C5910" s="22" t="n">
        <v>9</v>
      </c>
      <c r="D5910" s="22" t="n">
        <v>48</v>
      </c>
      <c r="E5910" s="22" t="n">
        <v>228</v>
      </c>
      <c r="F5910" s="22" t="n">
        <f aca="false">D5910/SUM(C5910:E5910)</f>
        <v>0.168421052631579</v>
      </c>
      <c r="G5910" s="22" t="n">
        <v>3.82</v>
      </c>
      <c r="H5910" s="22" t="n">
        <v>58.36</v>
      </c>
      <c r="I5910" s="22" t="n">
        <v>222.82</v>
      </c>
      <c r="J5910" s="22" t="n">
        <v>8.978186</v>
      </c>
      <c r="K5910" s="22" t="n">
        <v>0.005972</v>
      </c>
      <c r="O5910" s="23"/>
    </row>
    <row r="5911" customFormat="false" ht="15" hidden="false" customHeight="false" outlineLevel="0" collapsed="false">
      <c r="A5911" s="22" t="s">
        <v>3443</v>
      </c>
      <c r="B5911" s="22" t="n">
        <v>23</v>
      </c>
      <c r="C5911" s="22" t="n">
        <v>171</v>
      </c>
      <c r="D5911" s="22" t="n">
        <v>35</v>
      </c>
      <c r="E5911" s="22" t="n">
        <v>2</v>
      </c>
      <c r="F5911" s="22" t="n">
        <f aca="false">D5911/SUM(C5911:E5911)</f>
        <v>0.168269230769231</v>
      </c>
      <c r="G5911" s="22" t="n">
        <v>170.83</v>
      </c>
      <c r="H5911" s="22" t="n">
        <v>35.34</v>
      </c>
      <c r="I5911" s="22" t="n">
        <v>1.83</v>
      </c>
      <c r="J5911" s="22" t="n">
        <v>0.019675</v>
      </c>
      <c r="K5911" s="22" t="n">
        <v>0.694948</v>
      </c>
      <c r="O5911" s="23"/>
    </row>
    <row r="5912" customFormat="false" ht="15" hidden="false" customHeight="false" outlineLevel="0" collapsed="false">
      <c r="A5912" s="22" t="s">
        <v>2824</v>
      </c>
      <c r="B5912" s="22" t="n">
        <v>43</v>
      </c>
      <c r="C5912" s="22" t="n">
        <v>175</v>
      </c>
      <c r="D5912" s="22" t="n">
        <v>36</v>
      </c>
      <c r="E5912" s="22" t="n">
        <v>3</v>
      </c>
      <c r="F5912" s="22" t="n">
        <f aca="false">D5912/SUM(C5912:E5912)</f>
        <v>0.168224299065421</v>
      </c>
      <c r="G5912" s="22" t="n">
        <v>174.06</v>
      </c>
      <c r="H5912" s="22" t="n">
        <v>37.88</v>
      </c>
      <c r="I5912" s="22" t="n">
        <v>2.06</v>
      </c>
      <c r="J5912" s="22" t="n">
        <v>0.526323</v>
      </c>
      <c r="K5912" s="22" t="n">
        <v>0.433673</v>
      </c>
      <c r="O5912" s="23"/>
    </row>
    <row r="5913" customFormat="false" ht="15" hidden="false" customHeight="false" outlineLevel="0" collapsed="false">
      <c r="A5913" s="22" t="s">
        <v>3602</v>
      </c>
      <c r="B5913" s="22" t="n">
        <v>83</v>
      </c>
      <c r="C5913" s="22" t="n">
        <v>187</v>
      </c>
      <c r="D5913" s="22" t="n">
        <v>38</v>
      </c>
      <c r="E5913" s="22" t="n">
        <v>1</v>
      </c>
      <c r="F5913" s="22" t="n">
        <f aca="false">D5913/SUM(C5913:E5913)</f>
        <v>0.168141592920354</v>
      </c>
      <c r="G5913" s="22" t="n">
        <v>187.77</v>
      </c>
      <c r="H5913" s="22" t="n">
        <v>36.46</v>
      </c>
      <c r="I5913" s="22" t="n">
        <v>1.77</v>
      </c>
      <c r="J5913" s="22" t="n">
        <v>0.4031</v>
      </c>
      <c r="K5913" s="22" t="n">
        <v>1</v>
      </c>
      <c r="O5913" s="23"/>
    </row>
    <row r="5914" customFormat="false" ht="15" hidden="false" customHeight="false" outlineLevel="0" collapsed="false">
      <c r="A5914" s="22" t="s">
        <v>3603</v>
      </c>
      <c r="B5914" s="22" t="n">
        <v>9</v>
      </c>
      <c r="C5914" s="22" t="n">
        <v>1</v>
      </c>
      <c r="D5914" s="22" t="n">
        <v>39</v>
      </c>
      <c r="E5914" s="22" t="n">
        <v>192</v>
      </c>
      <c r="F5914" s="22" t="n">
        <f aca="false">D5914/SUM(C5914:E5914)</f>
        <v>0.168103448275862</v>
      </c>
      <c r="G5914" s="22" t="n">
        <v>1.81</v>
      </c>
      <c r="H5914" s="22" t="n">
        <v>37.38</v>
      </c>
      <c r="I5914" s="22" t="n">
        <v>192.81</v>
      </c>
      <c r="J5914" s="22" t="n">
        <v>0.43735</v>
      </c>
      <c r="K5914" s="22" t="n">
        <v>1</v>
      </c>
      <c r="O5914" s="23"/>
    </row>
    <row r="5915" customFormat="false" ht="15" hidden="false" customHeight="false" outlineLevel="0" collapsed="false">
      <c r="A5915" s="22" t="s">
        <v>3604</v>
      </c>
      <c r="B5915" s="22" t="n">
        <v>30</v>
      </c>
      <c r="C5915" s="22" t="n">
        <v>213</v>
      </c>
      <c r="D5915" s="22" t="n">
        <v>43</v>
      </c>
      <c r="E5915" s="22" t="n">
        <v>0</v>
      </c>
      <c r="F5915" s="22" t="n">
        <f aca="false">D5915/SUM(C5915:E5915)</f>
        <v>0.16796875</v>
      </c>
      <c r="G5915" s="22" t="n">
        <v>214.81</v>
      </c>
      <c r="H5915" s="22" t="n">
        <v>39.39</v>
      </c>
      <c r="I5915" s="22" t="n">
        <v>1.81</v>
      </c>
      <c r="J5915" s="22" t="n">
        <v>2.151945</v>
      </c>
      <c r="K5915" s="22" t="n">
        <v>0.231722</v>
      </c>
      <c r="O5915" s="23"/>
    </row>
    <row r="5916" customFormat="false" ht="15" hidden="false" customHeight="false" outlineLevel="0" collapsed="false">
      <c r="A5916" s="22" t="s">
        <v>1848</v>
      </c>
      <c r="B5916" s="22" t="n">
        <v>119</v>
      </c>
      <c r="C5916" s="22" t="n">
        <v>223</v>
      </c>
      <c r="D5916" s="22" t="n">
        <v>45</v>
      </c>
      <c r="E5916" s="22" t="n">
        <v>0</v>
      </c>
      <c r="F5916" s="22" t="n">
        <f aca="false">D5916/SUM(C5916:E5916)</f>
        <v>0.167910447761194</v>
      </c>
      <c r="G5916" s="22" t="n">
        <v>224.89</v>
      </c>
      <c r="H5916" s="22" t="n">
        <v>41.22</v>
      </c>
      <c r="I5916" s="22" t="n">
        <v>1.89</v>
      </c>
      <c r="J5916" s="22" t="n">
        <v>2.251111</v>
      </c>
      <c r="K5916" s="22" t="n">
        <v>0.232573</v>
      </c>
      <c r="O5916" s="23"/>
    </row>
    <row r="5917" customFormat="false" ht="15" hidden="false" customHeight="false" outlineLevel="0" collapsed="false">
      <c r="A5917" s="22" t="s">
        <v>2249</v>
      </c>
      <c r="B5917" s="22" t="n">
        <v>22</v>
      </c>
      <c r="C5917" s="22" t="n">
        <v>218</v>
      </c>
      <c r="D5917" s="22" t="n">
        <v>45</v>
      </c>
      <c r="E5917" s="22" t="n">
        <v>5</v>
      </c>
      <c r="F5917" s="22" t="n">
        <f aca="false">D5917/SUM(C5917:E5917)</f>
        <v>0.167910447761194</v>
      </c>
      <c r="G5917" s="22" t="n">
        <v>215.82</v>
      </c>
      <c r="H5917" s="22" t="n">
        <v>49.36</v>
      </c>
      <c r="I5917" s="22" t="n">
        <v>2.82</v>
      </c>
      <c r="J5917" s="22" t="n">
        <v>2.08782</v>
      </c>
      <c r="K5917" s="22" t="n">
        <v>0.172305</v>
      </c>
      <c r="O5917" s="23"/>
    </row>
    <row r="5918" customFormat="false" ht="15" hidden="false" customHeight="false" outlineLevel="0" collapsed="false">
      <c r="A5918" s="22" t="s">
        <v>3605</v>
      </c>
      <c r="B5918" s="22" t="n">
        <v>99</v>
      </c>
      <c r="C5918" s="22" t="n">
        <v>232</v>
      </c>
      <c r="D5918" s="22" t="n">
        <v>47</v>
      </c>
      <c r="E5918" s="22" t="n">
        <v>1</v>
      </c>
      <c r="F5918" s="22" t="n">
        <f aca="false">D5918/SUM(C5918:E5918)</f>
        <v>0.167857142857143</v>
      </c>
      <c r="G5918" s="22" t="n">
        <v>233.14</v>
      </c>
      <c r="H5918" s="22" t="n">
        <v>44.71</v>
      </c>
      <c r="I5918" s="22" t="n">
        <v>2.14</v>
      </c>
      <c r="J5918" s="22" t="n">
        <v>0.732862</v>
      </c>
      <c r="K5918" s="22" t="n">
        <v>0.70603</v>
      </c>
      <c r="O5918" s="23"/>
    </row>
    <row r="5919" customFormat="false" ht="15" hidden="false" customHeight="false" outlineLevel="0" collapsed="false">
      <c r="A5919" s="22" t="s">
        <v>143</v>
      </c>
      <c r="B5919" s="22" t="n">
        <v>56</v>
      </c>
      <c r="C5919" s="22" t="n">
        <v>238</v>
      </c>
      <c r="D5919" s="22" t="n">
        <v>48</v>
      </c>
      <c r="E5919" s="22" t="n">
        <v>0</v>
      </c>
      <c r="F5919" s="22" t="n">
        <f aca="false">D5919/SUM(C5919:E5919)</f>
        <v>0.167832167832168</v>
      </c>
      <c r="G5919" s="22" t="n">
        <v>240.01</v>
      </c>
      <c r="H5919" s="22" t="n">
        <v>43.97</v>
      </c>
      <c r="I5919" s="22" t="n">
        <v>2.01</v>
      </c>
      <c r="J5919" s="22" t="n">
        <v>2.39986</v>
      </c>
      <c r="K5919" s="22" t="n">
        <v>0.2376</v>
      </c>
      <c r="O5919" s="23"/>
    </row>
    <row r="5920" customFormat="false" ht="15" hidden="false" customHeight="false" outlineLevel="0" collapsed="false">
      <c r="A5920" s="22" t="s">
        <v>3547</v>
      </c>
      <c r="B5920" s="22" t="n">
        <v>59</v>
      </c>
      <c r="C5920" s="22" t="n">
        <v>237</v>
      </c>
      <c r="D5920" s="22" t="n">
        <v>48</v>
      </c>
      <c r="E5920" s="22" t="n">
        <v>1</v>
      </c>
      <c r="F5920" s="22" t="n">
        <f aca="false">D5920/SUM(C5920:E5920)</f>
        <v>0.167832167832168</v>
      </c>
      <c r="G5920" s="22" t="n">
        <v>238.19</v>
      </c>
      <c r="H5920" s="22" t="n">
        <v>45.63</v>
      </c>
      <c r="I5920" s="22" t="n">
        <v>2.19</v>
      </c>
      <c r="J5920" s="22" t="n">
        <v>0.771977</v>
      </c>
      <c r="K5920" s="22" t="n">
        <v>0.707383</v>
      </c>
      <c r="O5920" s="23"/>
    </row>
    <row r="5921" customFormat="false" ht="15" hidden="false" customHeight="false" outlineLevel="0" collapsed="false">
      <c r="A5921" s="22" t="s">
        <v>3606</v>
      </c>
      <c r="B5921" s="22" t="n">
        <v>120</v>
      </c>
      <c r="C5921" s="22" t="n">
        <v>233</v>
      </c>
      <c r="D5921" s="22" t="n">
        <v>48</v>
      </c>
      <c r="E5921" s="22" t="n">
        <v>5</v>
      </c>
      <c r="F5921" s="22" t="n">
        <f aca="false">D5921/SUM(C5921:E5921)</f>
        <v>0.167832167832168</v>
      </c>
      <c r="G5921" s="22" t="n">
        <v>230.94</v>
      </c>
      <c r="H5921" s="22" t="n">
        <v>52.12</v>
      </c>
      <c r="I5921" s="22" t="n">
        <v>2.94</v>
      </c>
      <c r="J5921" s="22" t="n">
        <v>1.786218</v>
      </c>
      <c r="K5921" s="22" t="n">
        <v>0.186762</v>
      </c>
      <c r="O5921" s="23"/>
    </row>
    <row r="5922" customFormat="false" ht="15" hidden="false" customHeight="false" outlineLevel="0" collapsed="false">
      <c r="A5922" s="22" t="s">
        <v>2565</v>
      </c>
      <c r="B5922" s="22" t="n">
        <v>14</v>
      </c>
      <c r="C5922" s="22" t="n">
        <v>5</v>
      </c>
      <c r="D5922" s="22" t="n">
        <v>48</v>
      </c>
      <c r="E5922" s="22" t="n">
        <v>233</v>
      </c>
      <c r="F5922" s="22" t="n">
        <f aca="false">D5922/SUM(C5922:E5922)</f>
        <v>0.167832167832168</v>
      </c>
      <c r="G5922" s="22" t="n">
        <v>2.94</v>
      </c>
      <c r="H5922" s="22" t="n">
        <v>52.12</v>
      </c>
      <c r="I5922" s="22" t="n">
        <v>230.94</v>
      </c>
      <c r="J5922" s="22" t="n">
        <v>1.786218</v>
      </c>
      <c r="K5922" s="22" t="n">
        <v>0.186762</v>
      </c>
      <c r="O5922" s="23"/>
    </row>
    <row r="5923" customFormat="false" ht="15" hidden="false" customHeight="false" outlineLevel="0" collapsed="false">
      <c r="A5923" s="22" t="s">
        <v>3607</v>
      </c>
      <c r="B5923" s="22" t="n">
        <v>24</v>
      </c>
      <c r="C5923" s="22" t="n">
        <v>0</v>
      </c>
      <c r="D5923" s="22" t="n">
        <v>48</v>
      </c>
      <c r="E5923" s="22" t="n">
        <v>238</v>
      </c>
      <c r="F5923" s="22" t="n">
        <f aca="false">D5923/SUM(C5923:E5923)</f>
        <v>0.167832167832168</v>
      </c>
      <c r="G5923" s="22" t="n">
        <v>2.01</v>
      </c>
      <c r="H5923" s="22" t="n">
        <v>43.97</v>
      </c>
      <c r="I5923" s="22" t="n">
        <v>240.01</v>
      </c>
      <c r="J5923" s="22" t="n">
        <v>2.39986</v>
      </c>
      <c r="K5923" s="22" t="n">
        <v>0.2376</v>
      </c>
      <c r="O5923" s="23"/>
    </row>
    <row r="5924" customFormat="false" ht="15" hidden="false" customHeight="false" outlineLevel="0" collapsed="false">
      <c r="A5924" s="22" t="s">
        <v>3608</v>
      </c>
      <c r="B5924" s="22" t="n">
        <v>73</v>
      </c>
      <c r="C5924" s="22" t="n">
        <v>8</v>
      </c>
      <c r="D5924" s="22" t="n">
        <v>48</v>
      </c>
      <c r="E5924" s="22" t="n">
        <v>230</v>
      </c>
      <c r="F5924" s="22" t="n">
        <f aca="false">D5924/SUM(C5924:E5924)</f>
        <v>0.167832167832168</v>
      </c>
      <c r="G5924" s="22" t="n">
        <v>3.58</v>
      </c>
      <c r="H5924" s="22" t="n">
        <v>56.84</v>
      </c>
      <c r="I5924" s="22" t="n">
        <v>225.58</v>
      </c>
      <c r="J5924" s="22" t="n">
        <v>6.916602</v>
      </c>
      <c r="K5924" s="22" t="n">
        <v>0.01411</v>
      </c>
      <c r="O5924" s="23"/>
    </row>
    <row r="5925" customFormat="false" ht="15" hidden="false" customHeight="false" outlineLevel="0" collapsed="false">
      <c r="A5925" s="22" t="s">
        <v>1255</v>
      </c>
      <c r="B5925" s="22" t="n">
        <v>94</v>
      </c>
      <c r="C5925" s="22" t="n">
        <v>237</v>
      </c>
      <c r="D5925" s="22" t="n">
        <v>48</v>
      </c>
      <c r="E5925" s="22" t="n">
        <v>1</v>
      </c>
      <c r="F5925" s="22" t="n">
        <f aca="false">D5925/SUM(C5925:E5925)</f>
        <v>0.167832167832168</v>
      </c>
      <c r="G5925" s="22" t="n">
        <v>238.19</v>
      </c>
      <c r="H5925" s="22" t="n">
        <v>45.63</v>
      </c>
      <c r="I5925" s="22" t="n">
        <v>2.19</v>
      </c>
      <c r="J5925" s="22" t="n">
        <v>0.771977</v>
      </c>
      <c r="K5925" s="22" t="n">
        <v>0.707383</v>
      </c>
      <c r="O5925" s="23"/>
    </row>
    <row r="5926" customFormat="false" ht="15" hidden="false" customHeight="false" outlineLevel="0" collapsed="false">
      <c r="A5926" s="22" t="s">
        <v>3609</v>
      </c>
      <c r="B5926" s="22" t="n">
        <v>56</v>
      </c>
      <c r="C5926" s="22" t="n">
        <v>163</v>
      </c>
      <c r="D5926" s="22" t="n">
        <v>33</v>
      </c>
      <c r="E5926" s="22" t="n">
        <v>1</v>
      </c>
      <c r="F5926" s="22" t="n">
        <f aca="false">D5926/SUM(C5926:E5926)</f>
        <v>0.16751269035533</v>
      </c>
      <c r="G5926" s="22" t="n">
        <v>163.55</v>
      </c>
      <c r="H5926" s="22" t="n">
        <v>31.89</v>
      </c>
      <c r="I5926" s="22" t="n">
        <v>1.55</v>
      </c>
      <c r="J5926" s="22" t="n">
        <v>0.238289</v>
      </c>
      <c r="K5926" s="22" t="n">
        <v>1</v>
      </c>
      <c r="O5926" s="23"/>
    </row>
    <row r="5927" customFormat="false" ht="15" hidden="false" customHeight="false" outlineLevel="0" collapsed="false">
      <c r="A5927" s="22" t="s">
        <v>3610</v>
      </c>
      <c r="B5927" s="22" t="n">
        <v>8</v>
      </c>
      <c r="C5927" s="22" t="n">
        <v>197</v>
      </c>
      <c r="D5927" s="22" t="n">
        <v>40</v>
      </c>
      <c r="E5927" s="22" t="n">
        <v>2</v>
      </c>
      <c r="F5927" s="22" t="n">
        <f aca="false">D5927/SUM(C5927:E5927)</f>
        <v>0.167364016736402</v>
      </c>
      <c r="G5927" s="22" t="n">
        <v>197.03</v>
      </c>
      <c r="H5927" s="22" t="n">
        <v>39.95</v>
      </c>
      <c r="I5927" s="22" t="n">
        <v>2.03</v>
      </c>
      <c r="J5927" s="22" t="n">
        <v>0.000378</v>
      </c>
      <c r="K5927" s="22" t="n">
        <v>1</v>
      </c>
      <c r="O5927" s="23"/>
    </row>
    <row r="5928" customFormat="false" ht="15" hidden="false" customHeight="false" outlineLevel="0" collapsed="false">
      <c r="A5928" s="22" t="s">
        <v>3611</v>
      </c>
      <c r="B5928" s="22" t="n">
        <v>115</v>
      </c>
      <c r="C5928" s="22" t="n">
        <v>187</v>
      </c>
      <c r="D5928" s="22" t="n">
        <v>41</v>
      </c>
      <c r="E5928" s="22" t="n">
        <v>17</v>
      </c>
      <c r="F5928" s="22" t="n">
        <f aca="false">D5928/SUM(C5928:E5928)</f>
        <v>0.16734693877551</v>
      </c>
      <c r="G5928" s="22" t="n">
        <v>175.74</v>
      </c>
      <c r="H5928" s="22" t="n">
        <v>63.52</v>
      </c>
      <c r="I5928" s="22" t="n">
        <v>5.74</v>
      </c>
      <c r="J5928" s="22" t="n">
        <v>30.795839</v>
      </c>
      <c r="K5928" s="22" t="n">
        <v>1E-006</v>
      </c>
      <c r="O5928" s="23"/>
    </row>
    <row r="5929" customFormat="false" ht="15" hidden="false" customHeight="false" outlineLevel="0" collapsed="false">
      <c r="A5929" s="22" t="s">
        <v>3612</v>
      </c>
      <c r="B5929" s="22" t="n">
        <v>44</v>
      </c>
      <c r="C5929" s="22" t="n">
        <v>208</v>
      </c>
      <c r="D5929" s="22" t="n">
        <v>42</v>
      </c>
      <c r="E5929" s="22" t="n">
        <v>1</v>
      </c>
      <c r="F5929" s="22" t="n">
        <f aca="false">D5929/SUM(C5929:E5929)</f>
        <v>0.167330677290837</v>
      </c>
      <c r="G5929" s="22" t="n">
        <v>208.93</v>
      </c>
      <c r="H5929" s="22" t="n">
        <v>40.14</v>
      </c>
      <c r="I5929" s="22" t="n">
        <v>1.93</v>
      </c>
      <c r="J5929" s="22" t="n">
        <v>0.53687</v>
      </c>
      <c r="K5929" s="22" t="n">
        <v>0.703388</v>
      </c>
      <c r="O5929" s="23"/>
    </row>
    <row r="5930" customFormat="false" ht="15" hidden="false" customHeight="false" outlineLevel="0" collapsed="false">
      <c r="A5930" s="22" t="s">
        <v>3613</v>
      </c>
      <c r="B5930" s="22" t="n">
        <v>26</v>
      </c>
      <c r="C5930" s="22" t="n">
        <v>155</v>
      </c>
      <c r="D5930" s="22" t="n">
        <v>31</v>
      </c>
      <c r="E5930" s="22" t="n">
        <v>0</v>
      </c>
      <c r="F5930" s="22" t="n">
        <f aca="false">D5930/SUM(C5930:E5930)</f>
        <v>0.166666666666667</v>
      </c>
      <c r="G5930" s="22" t="n">
        <v>156.29</v>
      </c>
      <c r="H5930" s="22" t="n">
        <v>28.42</v>
      </c>
      <c r="I5930" s="22" t="n">
        <v>1.29</v>
      </c>
      <c r="J5930" s="22" t="n">
        <v>1.53719</v>
      </c>
      <c r="K5930" s="22" t="n">
        <v>0.618795</v>
      </c>
      <c r="O5930" s="23"/>
    </row>
    <row r="5931" customFormat="false" ht="15" hidden="false" customHeight="false" outlineLevel="0" collapsed="false">
      <c r="A5931" s="22" t="s">
        <v>3358</v>
      </c>
      <c r="B5931" s="22" t="n">
        <v>60</v>
      </c>
      <c r="C5931" s="22" t="n">
        <v>217</v>
      </c>
      <c r="D5931" s="22" t="n">
        <v>44</v>
      </c>
      <c r="E5931" s="22" t="n">
        <v>3</v>
      </c>
      <c r="F5931" s="22" t="n">
        <f aca="false">D5931/SUM(C5931:E5931)</f>
        <v>0.166666666666667</v>
      </c>
      <c r="G5931" s="22" t="n">
        <v>216.37</v>
      </c>
      <c r="H5931" s="22" t="n">
        <v>45.27</v>
      </c>
      <c r="I5931" s="22" t="n">
        <v>2.37</v>
      </c>
      <c r="J5931" s="22" t="n">
        <v>0.206234</v>
      </c>
      <c r="K5931" s="22" t="n">
        <v>0.713818</v>
      </c>
      <c r="O5931" s="23"/>
    </row>
    <row r="5932" customFormat="false" ht="15" hidden="false" customHeight="false" outlineLevel="0" collapsed="false">
      <c r="A5932" s="22" t="s">
        <v>3553</v>
      </c>
      <c r="B5932" s="22" t="n">
        <v>89</v>
      </c>
      <c r="C5932" s="22" t="n">
        <v>3</v>
      </c>
      <c r="D5932" s="22" t="n">
        <v>43</v>
      </c>
      <c r="E5932" s="22" t="n">
        <v>212</v>
      </c>
      <c r="F5932" s="22" t="n">
        <f aca="false">D5932/SUM(C5932:E5932)</f>
        <v>0.166666666666667</v>
      </c>
      <c r="G5932" s="22" t="n">
        <v>2.33</v>
      </c>
      <c r="H5932" s="22" t="n">
        <v>44.35</v>
      </c>
      <c r="I5932" s="22" t="n">
        <v>211.33</v>
      </c>
      <c r="J5932" s="22" t="n">
        <v>0.237993</v>
      </c>
      <c r="K5932" s="22" t="n">
        <v>0.486183</v>
      </c>
      <c r="O5932" s="23"/>
    </row>
    <row r="5933" customFormat="false" ht="15" hidden="false" customHeight="false" outlineLevel="0" collapsed="false">
      <c r="A5933" s="22" t="s">
        <v>3614</v>
      </c>
      <c r="B5933" s="22" t="n">
        <v>111</v>
      </c>
      <c r="C5933" s="22" t="n">
        <v>0</v>
      </c>
      <c r="D5933" s="22" t="n">
        <v>40</v>
      </c>
      <c r="E5933" s="22" t="n">
        <v>200</v>
      </c>
      <c r="F5933" s="22" t="n">
        <f aca="false">D5933/SUM(C5933:E5933)</f>
        <v>0.166666666666667</v>
      </c>
      <c r="G5933" s="22" t="n">
        <v>1.67</v>
      </c>
      <c r="H5933" s="22" t="n">
        <v>36.67</v>
      </c>
      <c r="I5933" s="22" t="n">
        <v>201.67</v>
      </c>
      <c r="J5933" s="22" t="n">
        <v>1.983471</v>
      </c>
      <c r="K5933" s="22" t="n">
        <v>0.383863</v>
      </c>
      <c r="O5933" s="23"/>
    </row>
    <row r="5934" customFormat="false" ht="15" hidden="false" customHeight="false" outlineLevel="0" collapsed="false">
      <c r="A5934" s="22" t="s">
        <v>3615</v>
      </c>
      <c r="B5934" s="22" t="n">
        <v>122</v>
      </c>
      <c r="C5934" s="22" t="n">
        <v>194</v>
      </c>
      <c r="D5934" s="22" t="n">
        <v>39</v>
      </c>
      <c r="E5934" s="22" t="n">
        <v>1</v>
      </c>
      <c r="F5934" s="22" t="n">
        <f aca="false">D5934/SUM(C5934:E5934)</f>
        <v>0.166666666666667</v>
      </c>
      <c r="G5934" s="22" t="n">
        <v>194.8</v>
      </c>
      <c r="H5934" s="22" t="n">
        <v>37.41</v>
      </c>
      <c r="I5934" s="22" t="n">
        <v>1.8</v>
      </c>
      <c r="J5934" s="22" t="n">
        <v>0.423745</v>
      </c>
      <c r="K5934" s="22" t="n">
        <v>1</v>
      </c>
      <c r="O5934" s="23"/>
    </row>
    <row r="5935" customFormat="false" ht="15" hidden="false" customHeight="false" outlineLevel="0" collapsed="false">
      <c r="A5935" s="22" t="s">
        <v>3616</v>
      </c>
      <c r="B5935" s="22" t="n">
        <v>75</v>
      </c>
      <c r="C5935" s="22" t="n">
        <v>233</v>
      </c>
      <c r="D5935" s="22" t="n">
        <v>47</v>
      </c>
      <c r="E5935" s="22" t="n">
        <v>2</v>
      </c>
      <c r="F5935" s="22" t="n">
        <f aca="false">D5935/SUM(C5935:E5935)</f>
        <v>0.166666666666667</v>
      </c>
      <c r="G5935" s="22" t="n">
        <v>233.31</v>
      </c>
      <c r="H5935" s="22" t="n">
        <v>46.39</v>
      </c>
      <c r="I5935" s="22" t="n">
        <v>2.31</v>
      </c>
      <c r="J5935" s="22" t="n">
        <v>0.049036</v>
      </c>
      <c r="K5935" s="22" t="n">
        <v>1</v>
      </c>
      <c r="O5935" s="23"/>
    </row>
    <row r="5936" customFormat="false" ht="15" hidden="false" customHeight="false" outlineLevel="0" collapsed="false">
      <c r="A5936" s="22" t="s">
        <v>3617</v>
      </c>
      <c r="B5936" s="22" t="n">
        <v>118</v>
      </c>
      <c r="C5936" s="22" t="n">
        <v>177</v>
      </c>
      <c r="D5936" s="22" t="n">
        <v>36</v>
      </c>
      <c r="E5936" s="22" t="n">
        <v>3</v>
      </c>
      <c r="F5936" s="22" t="n">
        <f aca="false">D5936/SUM(C5936:E5936)</f>
        <v>0.166666666666667</v>
      </c>
      <c r="G5936" s="22" t="n">
        <v>176.04</v>
      </c>
      <c r="H5936" s="22" t="n">
        <v>37.92</v>
      </c>
      <c r="I5936" s="22" t="n">
        <v>2.04</v>
      </c>
      <c r="J5936" s="22" t="n">
        <v>0.551933</v>
      </c>
      <c r="K5936" s="22" t="n">
        <v>0.430588</v>
      </c>
      <c r="O5936" s="23"/>
    </row>
    <row r="5937" customFormat="false" ht="15" hidden="false" customHeight="false" outlineLevel="0" collapsed="false">
      <c r="A5937" s="22" t="s">
        <v>2926</v>
      </c>
      <c r="B5937" s="22" t="n">
        <v>101</v>
      </c>
      <c r="C5937" s="22" t="n">
        <v>181</v>
      </c>
      <c r="D5937" s="22" t="n">
        <v>37</v>
      </c>
      <c r="E5937" s="22" t="n">
        <v>4</v>
      </c>
      <c r="F5937" s="22" t="n">
        <f aca="false">D5937/SUM(C5937:E5937)</f>
        <v>0.166666666666667</v>
      </c>
      <c r="G5937" s="22" t="n">
        <v>179.28</v>
      </c>
      <c r="H5937" s="22" t="n">
        <v>40.44</v>
      </c>
      <c r="I5937" s="22" t="n">
        <v>2.28</v>
      </c>
      <c r="J5937" s="22" t="n">
        <v>1.605685</v>
      </c>
      <c r="K5937" s="22" t="n">
        <v>0.252844</v>
      </c>
      <c r="O5937" s="23"/>
    </row>
    <row r="5938" customFormat="false" ht="15" hidden="false" customHeight="false" outlineLevel="0" collapsed="false">
      <c r="A5938" s="22" t="s">
        <v>3618</v>
      </c>
      <c r="B5938" s="22" t="n">
        <v>71</v>
      </c>
      <c r="C5938" s="22" t="n">
        <v>232</v>
      </c>
      <c r="D5938" s="22" t="n">
        <v>47</v>
      </c>
      <c r="E5938" s="22" t="n">
        <v>3</v>
      </c>
      <c r="F5938" s="22" t="n">
        <f aca="false">D5938/SUM(C5938:E5938)</f>
        <v>0.166666666666667</v>
      </c>
      <c r="G5938" s="22" t="n">
        <v>231.49</v>
      </c>
      <c r="H5938" s="22" t="n">
        <v>48.02</v>
      </c>
      <c r="I5938" s="22" t="n">
        <v>2.49</v>
      </c>
      <c r="J5938" s="22" t="n">
        <v>0.127113</v>
      </c>
      <c r="K5938" s="22" t="n">
        <v>0.721861</v>
      </c>
      <c r="O5938" s="23"/>
    </row>
    <row r="5939" customFormat="false" ht="15" hidden="false" customHeight="false" outlineLevel="0" collapsed="false">
      <c r="A5939" s="22" t="s">
        <v>3619</v>
      </c>
      <c r="B5939" s="22" t="n">
        <v>104</v>
      </c>
      <c r="C5939" s="22" t="n">
        <v>174</v>
      </c>
      <c r="D5939" s="22" t="n">
        <v>35</v>
      </c>
      <c r="E5939" s="22" t="n">
        <v>1</v>
      </c>
      <c r="F5939" s="22" t="n">
        <f aca="false">D5939/SUM(C5939:E5939)</f>
        <v>0.166666666666667</v>
      </c>
      <c r="G5939" s="22" t="n">
        <v>174.63</v>
      </c>
      <c r="H5939" s="22" t="n">
        <v>33.74</v>
      </c>
      <c r="I5939" s="22" t="n">
        <v>1.63</v>
      </c>
      <c r="J5939" s="22" t="n">
        <v>0.292637</v>
      </c>
      <c r="K5939" s="22" t="n">
        <v>1</v>
      </c>
      <c r="O5939" s="23"/>
    </row>
    <row r="5940" customFormat="false" ht="15" hidden="false" customHeight="false" outlineLevel="0" collapsed="false">
      <c r="A5940" s="22" t="s">
        <v>323</v>
      </c>
      <c r="B5940" s="22" t="n">
        <v>7</v>
      </c>
      <c r="C5940" s="22" t="n">
        <v>209</v>
      </c>
      <c r="D5940" s="22" t="n">
        <v>42</v>
      </c>
      <c r="E5940" s="22" t="n">
        <v>1</v>
      </c>
      <c r="F5940" s="22" t="n">
        <f aca="false">D5940/SUM(C5940:E5940)</f>
        <v>0.166666666666667</v>
      </c>
      <c r="G5940" s="22" t="n">
        <v>209.92</v>
      </c>
      <c r="H5940" s="22" t="n">
        <v>40.16</v>
      </c>
      <c r="I5940" s="22" t="n">
        <v>1.92</v>
      </c>
      <c r="J5940" s="22" t="n">
        <v>0.529756</v>
      </c>
      <c r="K5940" s="22" t="n">
        <v>0.703556</v>
      </c>
      <c r="O5940" s="23"/>
    </row>
    <row r="5941" customFormat="false" ht="15" hidden="false" customHeight="false" outlineLevel="0" collapsed="false">
      <c r="A5941" s="22" t="s">
        <v>3620</v>
      </c>
      <c r="B5941" s="22" t="n">
        <v>104</v>
      </c>
      <c r="C5941" s="22" t="n">
        <v>85</v>
      </c>
      <c r="D5941" s="22" t="n">
        <v>26</v>
      </c>
      <c r="E5941" s="22" t="n">
        <v>45</v>
      </c>
      <c r="F5941" s="22" t="n">
        <f aca="false">D5941/SUM(C5941:E5941)</f>
        <v>0.166666666666667</v>
      </c>
      <c r="G5941" s="22" t="n">
        <v>61.56</v>
      </c>
      <c r="H5941" s="22" t="n">
        <v>72.87</v>
      </c>
      <c r="I5941" s="22" t="n">
        <v>21.56</v>
      </c>
      <c r="J5941" s="22" t="n">
        <v>64.539981</v>
      </c>
      <c r="K5941" s="22" t="n">
        <v>0</v>
      </c>
      <c r="O5941" s="23"/>
    </row>
    <row r="5942" customFormat="false" ht="15" hidden="false" customHeight="false" outlineLevel="0" collapsed="false">
      <c r="A5942" s="22" t="s">
        <v>3621</v>
      </c>
      <c r="B5942" s="22" t="n">
        <v>113</v>
      </c>
      <c r="C5942" s="22" t="n">
        <v>235</v>
      </c>
      <c r="D5942" s="22" t="n">
        <v>47</v>
      </c>
      <c r="E5942" s="22" t="n">
        <v>1</v>
      </c>
      <c r="F5942" s="22" t="n">
        <f aca="false">D5942/SUM(C5942:E5942)</f>
        <v>0.166077738515901</v>
      </c>
      <c r="G5942" s="22" t="n">
        <v>236.12</v>
      </c>
      <c r="H5942" s="22" t="n">
        <v>44.76</v>
      </c>
      <c r="I5942" s="22" t="n">
        <v>2.12</v>
      </c>
      <c r="J5942" s="22" t="n">
        <v>0.710128</v>
      </c>
      <c r="K5942" s="22" t="n">
        <v>0.705696</v>
      </c>
      <c r="O5942" s="23"/>
    </row>
    <row r="5943" customFormat="false" ht="15" hidden="false" customHeight="false" outlineLevel="0" collapsed="false">
      <c r="A5943" s="22" t="s">
        <v>3622</v>
      </c>
      <c r="B5943" s="22" t="n">
        <v>32</v>
      </c>
      <c r="C5943" s="22" t="n">
        <v>228</v>
      </c>
      <c r="D5943" s="22" t="n">
        <v>46</v>
      </c>
      <c r="E5943" s="22" t="n">
        <v>3</v>
      </c>
      <c r="F5943" s="22" t="n">
        <f aca="false">D5943/SUM(C5943:E5943)</f>
        <v>0.166064981949458</v>
      </c>
      <c r="G5943" s="22" t="n">
        <v>227.44</v>
      </c>
      <c r="H5943" s="22" t="n">
        <v>47.12</v>
      </c>
      <c r="I5943" s="22" t="n">
        <v>2.44</v>
      </c>
      <c r="J5943" s="22" t="n">
        <v>0.15626</v>
      </c>
      <c r="K5943" s="22" t="n">
        <v>0.718536</v>
      </c>
      <c r="O5943" s="23"/>
    </row>
    <row r="5944" customFormat="false" ht="15" hidden="false" customHeight="false" outlineLevel="0" collapsed="false">
      <c r="A5944" s="22" t="s">
        <v>3623</v>
      </c>
      <c r="B5944" s="22" t="n">
        <v>41</v>
      </c>
      <c r="C5944" s="22" t="n">
        <v>229</v>
      </c>
      <c r="D5944" s="22" t="n">
        <v>46</v>
      </c>
      <c r="E5944" s="22" t="n">
        <v>2</v>
      </c>
      <c r="F5944" s="22" t="n">
        <f aca="false">D5944/SUM(C5944:E5944)</f>
        <v>0.166064981949458</v>
      </c>
      <c r="G5944" s="22" t="n">
        <v>229.26</v>
      </c>
      <c r="H5944" s="22" t="n">
        <v>45.49</v>
      </c>
      <c r="I5944" s="22" t="n">
        <v>2.26</v>
      </c>
      <c r="J5944" s="22" t="n">
        <v>0.035182</v>
      </c>
      <c r="K5944" s="22" t="n">
        <v>1</v>
      </c>
      <c r="O5944" s="23"/>
    </row>
    <row r="5945" customFormat="false" ht="15" hidden="false" customHeight="false" outlineLevel="0" collapsed="false">
      <c r="A5945" s="22" t="s">
        <v>1957</v>
      </c>
      <c r="B5945" s="22" t="n">
        <v>14</v>
      </c>
      <c r="C5945" s="22" t="n">
        <v>1</v>
      </c>
      <c r="D5945" s="22" t="n">
        <v>41</v>
      </c>
      <c r="E5945" s="22" t="n">
        <v>205</v>
      </c>
      <c r="F5945" s="22" t="n">
        <f aca="false">D5945/SUM(C5945:E5945)</f>
        <v>0.165991902834008</v>
      </c>
      <c r="G5945" s="22" t="n">
        <v>1.87</v>
      </c>
      <c r="H5945" s="22" t="n">
        <v>39.26</v>
      </c>
      <c r="I5945" s="22" t="n">
        <v>205.87</v>
      </c>
      <c r="J5945" s="22" t="n">
        <v>0.48687</v>
      </c>
      <c r="K5945" s="22" t="n">
        <v>1</v>
      </c>
      <c r="O5945" s="23"/>
    </row>
    <row r="5946" customFormat="false" ht="15" hidden="false" customHeight="false" outlineLevel="0" collapsed="false">
      <c r="A5946" s="22" t="s">
        <v>3624</v>
      </c>
      <c r="B5946" s="22" t="n">
        <v>22</v>
      </c>
      <c r="C5946" s="22" t="n">
        <v>147</v>
      </c>
      <c r="D5946" s="22" t="n">
        <v>30</v>
      </c>
      <c r="E5946" s="22" t="n">
        <v>4</v>
      </c>
      <c r="F5946" s="22" t="n">
        <f aca="false">D5946/SUM(C5946:E5946)</f>
        <v>0.165745856353591</v>
      </c>
      <c r="G5946" s="22" t="n">
        <v>144.99</v>
      </c>
      <c r="H5946" s="22" t="n">
        <v>34.01</v>
      </c>
      <c r="I5946" s="22" t="n">
        <v>1.99</v>
      </c>
      <c r="J5946" s="22" t="n">
        <v>2.517414</v>
      </c>
      <c r="K5946" s="22" t="n">
        <v>0.111628</v>
      </c>
      <c r="O5946" s="23"/>
    </row>
    <row r="5947" customFormat="false" ht="15" hidden="false" customHeight="false" outlineLevel="0" collapsed="false">
      <c r="A5947" s="22" t="s">
        <v>386</v>
      </c>
      <c r="B5947" s="22" t="n">
        <v>66</v>
      </c>
      <c r="C5947" s="22" t="n">
        <v>128</v>
      </c>
      <c r="D5947" s="22" t="n">
        <v>26</v>
      </c>
      <c r="E5947" s="22" t="n">
        <v>3</v>
      </c>
      <c r="F5947" s="22" t="n">
        <f aca="false">D5947/SUM(C5947:E5947)</f>
        <v>0.165605095541401</v>
      </c>
      <c r="G5947" s="22" t="n">
        <v>126.63</v>
      </c>
      <c r="H5947" s="22" t="n">
        <v>28.74</v>
      </c>
      <c r="I5947" s="22" t="n">
        <v>1.63</v>
      </c>
      <c r="J5947" s="22" t="n">
        <v>1.425931</v>
      </c>
      <c r="K5947" s="22" t="n">
        <v>0.198882</v>
      </c>
      <c r="O5947" s="23"/>
    </row>
    <row r="5948" customFormat="false" ht="15" hidden="false" customHeight="false" outlineLevel="0" collapsed="false">
      <c r="A5948" s="22" t="s">
        <v>3295</v>
      </c>
      <c r="B5948" s="22" t="n">
        <v>91</v>
      </c>
      <c r="C5948" s="22" t="n">
        <v>235</v>
      </c>
      <c r="D5948" s="22" t="n">
        <v>47</v>
      </c>
      <c r="E5948" s="22" t="n">
        <v>2</v>
      </c>
      <c r="F5948" s="22" t="n">
        <f aca="false">D5948/SUM(C5948:E5948)</f>
        <v>0.165492957746479</v>
      </c>
      <c r="G5948" s="22" t="n">
        <v>235.29</v>
      </c>
      <c r="H5948" s="22" t="n">
        <v>46.42</v>
      </c>
      <c r="I5948" s="22" t="n">
        <v>2.29</v>
      </c>
      <c r="J5948" s="22" t="n">
        <v>0.044217</v>
      </c>
      <c r="K5948" s="22" t="n">
        <v>1</v>
      </c>
      <c r="O5948" s="23"/>
    </row>
    <row r="5949" customFormat="false" ht="15" hidden="false" customHeight="false" outlineLevel="0" collapsed="false">
      <c r="A5949" s="22" t="s">
        <v>3625</v>
      </c>
      <c r="B5949" s="22" t="n">
        <v>13</v>
      </c>
      <c r="C5949" s="22" t="n">
        <v>228</v>
      </c>
      <c r="D5949" s="22" t="n">
        <v>46</v>
      </c>
      <c r="E5949" s="22" t="n">
        <v>4</v>
      </c>
      <c r="F5949" s="22" t="n">
        <f aca="false">D5949/SUM(C5949:E5949)</f>
        <v>0.165467625899281</v>
      </c>
      <c r="G5949" s="22" t="n">
        <v>226.62</v>
      </c>
      <c r="H5949" s="22" t="n">
        <v>48.76</v>
      </c>
      <c r="I5949" s="22" t="n">
        <v>2.62</v>
      </c>
      <c r="J5949" s="22" t="n">
        <v>0.887907</v>
      </c>
      <c r="K5949" s="22" t="n">
        <v>0.305768</v>
      </c>
      <c r="O5949" s="23"/>
    </row>
    <row r="5950" customFormat="false" ht="15" hidden="false" customHeight="false" outlineLevel="0" collapsed="false">
      <c r="A5950" s="22" t="s">
        <v>1694</v>
      </c>
      <c r="B5950" s="22" t="n">
        <v>62</v>
      </c>
      <c r="C5950" s="22" t="n">
        <v>227</v>
      </c>
      <c r="D5950" s="22" t="n">
        <v>45</v>
      </c>
      <c r="E5950" s="22" t="n">
        <v>0</v>
      </c>
      <c r="F5950" s="22" t="n">
        <f aca="false">D5950/SUM(C5950:E5950)</f>
        <v>0.165441176470588</v>
      </c>
      <c r="G5950" s="22" t="n">
        <v>228.86</v>
      </c>
      <c r="H5950" s="22" t="n">
        <v>41.28</v>
      </c>
      <c r="I5950" s="22" t="n">
        <v>1.86</v>
      </c>
      <c r="J5950" s="22" t="n">
        <v>2.212039</v>
      </c>
      <c r="K5950" s="22" t="n">
        <v>0.2327</v>
      </c>
      <c r="O5950" s="23"/>
    </row>
    <row r="5951" customFormat="false" ht="15" hidden="false" customHeight="false" outlineLevel="0" collapsed="false">
      <c r="A5951" s="22" t="s">
        <v>669</v>
      </c>
      <c r="B5951" s="22" t="n">
        <v>101</v>
      </c>
      <c r="C5951" s="22" t="n">
        <v>0</v>
      </c>
      <c r="D5951" s="22" t="n">
        <v>42</v>
      </c>
      <c r="E5951" s="22" t="n">
        <v>212</v>
      </c>
      <c r="F5951" s="22" t="n">
        <f aca="false">D5951/SUM(C5951:E5951)</f>
        <v>0.165354330708661</v>
      </c>
      <c r="G5951" s="22" t="n">
        <v>1.74</v>
      </c>
      <c r="H5951" s="22" t="n">
        <v>38.53</v>
      </c>
      <c r="I5951" s="22" t="n">
        <v>213.74</v>
      </c>
      <c r="J5951" s="22" t="n">
        <v>2.063291</v>
      </c>
      <c r="K5951" s="22" t="n">
        <v>0.233357</v>
      </c>
      <c r="O5951" s="23"/>
    </row>
    <row r="5952" customFormat="false" ht="15" hidden="false" customHeight="false" outlineLevel="0" collapsed="false">
      <c r="A5952" s="22" t="s">
        <v>3626</v>
      </c>
      <c r="B5952" s="22" t="n">
        <v>38</v>
      </c>
      <c r="C5952" s="22" t="n">
        <v>211</v>
      </c>
      <c r="D5952" s="22" t="n">
        <v>42</v>
      </c>
      <c r="E5952" s="22" t="n">
        <v>1</v>
      </c>
      <c r="F5952" s="22" t="n">
        <f aca="false">D5952/SUM(C5952:E5952)</f>
        <v>0.165354330708661</v>
      </c>
      <c r="G5952" s="22" t="n">
        <v>211.91</v>
      </c>
      <c r="H5952" s="22" t="n">
        <v>40.19</v>
      </c>
      <c r="I5952" s="22" t="n">
        <v>1.91</v>
      </c>
      <c r="J5952" s="22" t="n">
        <v>0.515784</v>
      </c>
      <c r="K5952" s="22" t="n">
        <v>0.703922</v>
      </c>
      <c r="O5952" s="23"/>
    </row>
    <row r="5953" customFormat="false" ht="15" hidden="false" customHeight="false" outlineLevel="0" collapsed="false">
      <c r="A5953" s="22" t="s">
        <v>3627</v>
      </c>
      <c r="B5953" s="22" t="n">
        <v>67</v>
      </c>
      <c r="C5953" s="22" t="n">
        <v>208</v>
      </c>
      <c r="D5953" s="22" t="n">
        <v>42</v>
      </c>
      <c r="E5953" s="22" t="n">
        <v>4</v>
      </c>
      <c r="F5953" s="22" t="n">
        <f aca="false">D5953/SUM(C5953:E5953)</f>
        <v>0.165354330708661</v>
      </c>
      <c r="G5953" s="22" t="n">
        <v>206.46</v>
      </c>
      <c r="H5953" s="22" t="n">
        <v>45.08</v>
      </c>
      <c r="I5953" s="22" t="n">
        <v>2.46</v>
      </c>
      <c r="J5953" s="22" t="n">
        <v>1.184776</v>
      </c>
      <c r="K5953" s="22" t="n">
        <v>0.27884</v>
      </c>
      <c r="O5953" s="23"/>
    </row>
    <row r="5954" customFormat="false" ht="15" hidden="false" customHeight="false" outlineLevel="0" collapsed="false">
      <c r="A5954" s="22" t="s">
        <v>1135</v>
      </c>
      <c r="B5954" s="22" t="n">
        <v>26</v>
      </c>
      <c r="C5954" s="22" t="n">
        <v>195</v>
      </c>
      <c r="D5954" s="22" t="n">
        <v>39</v>
      </c>
      <c r="E5954" s="22" t="n">
        <v>2</v>
      </c>
      <c r="F5954" s="22" t="n">
        <f aca="false">D5954/SUM(C5954:E5954)</f>
        <v>0.165254237288136</v>
      </c>
      <c r="G5954" s="22" t="n">
        <v>194.96</v>
      </c>
      <c r="H5954" s="22" t="n">
        <v>39.08</v>
      </c>
      <c r="I5954" s="22" t="n">
        <v>1.96</v>
      </c>
      <c r="J5954" s="22" t="n">
        <v>0.001055</v>
      </c>
      <c r="K5954" s="22" t="n">
        <v>1</v>
      </c>
      <c r="O5954" s="23"/>
    </row>
    <row r="5955" customFormat="false" ht="15" hidden="false" customHeight="false" outlineLevel="0" collapsed="false">
      <c r="A5955" s="22" t="s">
        <v>3154</v>
      </c>
      <c r="B5955" s="22" t="n">
        <v>40</v>
      </c>
      <c r="C5955" s="22" t="n">
        <v>170</v>
      </c>
      <c r="D5955" s="22" t="n">
        <v>34</v>
      </c>
      <c r="E5955" s="22" t="n">
        <v>2</v>
      </c>
      <c r="F5955" s="22" t="n">
        <f aca="false">D5955/SUM(C5955:E5955)</f>
        <v>0.16504854368932</v>
      </c>
      <c r="G5955" s="22" t="n">
        <v>169.75</v>
      </c>
      <c r="H5955" s="22" t="n">
        <v>34.5</v>
      </c>
      <c r="I5955" s="22" t="n">
        <v>1.75</v>
      </c>
      <c r="J5955" s="22" t="n">
        <v>0.042444</v>
      </c>
      <c r="K5955" s="22" t="n">
        <v>0.682731</v>
      </c>
      <c r="O5955" s="23"/>
    </row>
    <row r="5956" customFormat="false" ht="15" hidden="false" customHeight="false" outlineLevel="0" collapsed="false">
      <c r="A5956" s="22" t="s">
        <v>2038</v>
      </c>
      <c r="B5956" s="22" t="n">
        <v>89</v>
      </c>
      <c r="C5956" s="22" t="n">
        <v>236</v>
      </c>
      <c r="D5956" s="22" t="n">
        <v>47</v>
      </c>
      <c r="E5956" s="22" t="n">
        <v>2</v>
      </c>
      <c r="F5956" s="22" t="n">
        <f aca="false">D5956/SUM(C5956:E5956)</f>
        <v>0.164912280701754</v>
      </c>
      <c r="G5956" s="22" t="n">
        <v>236.28</v>
      </c>
      <c r="H5956" s="22" t="n">
        <v>46.44</v>
      </c>
      <c r="I5956" s="22" t="n">
        <v>2.28</v>
      </c>
      <c r="J5956" s="22" t="n">
        <v>0.041916</v>
      </c>
      <c r="K5956" s="22" t="n">
        <v>1</v>
      </c>
      <c r="O5956" s="23"/>
    </row>
    <row r="5957" customFormat="false" ht="15" hidden="false" customHeight="false" outlineLevel="0" collapsed="false">
      <c r="A5957" s="22" t="s">
        <v>3628</v>
      </c>
      <c r="B5957" s="22" t="n">
        <v>86</v>
      </c>
      <c r="C5957" s="22" t="n">
        <v>3</v>
      </c>
      <c r="D5957" s="22" t="n">
        <v>47</v>
      </c>
      <c r="E5957" s="22" t="n">
        <v>235</v>
      </c>
      <c r="F5957" s="22" t="n">
        <f aca="false">D5957/SUM(C5957:E5957)</f>
        <v>0.164912280701754</v>
      </c>
      <c r="G5957" s="22" t="n">
        <v>2.46</v>
      </c>
      <c r="H5957" s="22" t="n">
        <v>48.07</v>
      </c>
      <c r="I5957" s="22" t="n">
        <v>234.46</v>
      </c>
      <c r="J5957" s="22" t="n">
        <v>0.141708</v>
      </c>
      <c r="K5957" s="22" t="n">
        <v>0.720317</v>
      </c>
      <c r="O5957" s="23"/>
    </row>
    <row r="5958" customFormat="false" ht="15" hidden="false" customHeight="false" outlineLevel="0" collapsed="false">
      <c r="A5958" s="22" t="s">
        <v>3629</v>
      </c>
      <c r="B5958" s="22" t="n">
        <v>20</v>
      </c>
      <c r="C5958" s="22" t="n">
        <v>233</v>
      </c>
      <c r="D5958" s="22" t="n">
        <v>47</v>
      </c>
      <c r="E5958" s="22" t="n">
        <v>5</v>
      </c>
      <c r="F5958" s="22" t="n">
        <f aca="false">D5958/SUM(C5958:E5958)</f>
        <v>0.164912280701754</v>
      </c>
      <c r="G5958" s="22" t="n">
        <v>230.85</v>
      </c>
      <c r="H5958" s="22" t="n">
        <v>51.3</v>
      </c>
      <c r="I5958" s="22" t="n">
        <v>2.85</v>
      </c>
      <c r="J5958" s="22" t="n">
        <v>2.002382</v>
      </c>
      <c r="K5958" s="22" t="n">
        <v>0.176556</v>
      </c>
      <c r="O5958" s="23"/>
    </row>
    <row r="5959" customFormat="false" ht="15" hidden="false" customHeight="false" outlineLevel="0" collapsed="false">
      <c r="A5959" s="22" t="s">
        <v>3630</v>
      </c>
      <c r="B5959" s="22" t="n">
        <v>46</v>
      </c>
      <c r="C5959" s="22" t="n">
        <v>236</v>
      </c>
      <c r="D5959" s="22" t="n">
        <v>47</v>
      </c>
      <c r="E5959" s="22" t="n">
        <v>2</v>
      </c>
      <c r="F5959" s="22" t="n">
        <f aca="false">D5959/SUM(C5959:E5959)</f>
        <v>0.164912280701754</v>
      </c>
      <c r="G5959" s="22" t="n">
        <v>236.28</v>
      </c>
      <c r="H5959" s="22" t="n">
        <v>46.44</v>
      </c>
      <c r="I5959" s="22" t="n">
        <v>2.28</v>
      </c>
      <c r="J5959" s="22" t="n">
        <v>0.041916</v>
      </c>
      <c r="K5959" s="22" t="n">
        <v>1</v>
      </c>
      <c r="O5959" s="23"/>
    </row>
    <row r="5960" customFormat="false" ht="15" hidden="false" customHeight="false" outlineLevel="0" collapsed="false">
      <c r="A5960" s="22" t="s">
        <v>3631</v>
      </c>
      <c r="B5960" s="22" t="n">
        <v>37</v>
      </c>
      <c r="C5960" s="22" t="n">
        <v>3</v>
      </c>
      <c r="D5960" s="22" t="n">
        <v>46</v>
      </c>
      <c r="E5960" s="22" t="n">
        <v>230</v>
      </c>
      <c r="F5960" s="22" t="n">
        <f aca="false">D5960/SUM(C5960:E5960)</f>
        <v>0.164874551971326</v>
      </c>
      <c r="G5960" s="22" t="n">
        <v>2.42</v>
      </c>
      <c r="H5960" s="22" t="n">
        <v>47.15</v>
      </c>
      <c r="I5960" s="22" t="n">
        <v>229.42</v>
      </c>
      <c r="J5960" s="22" t="n">
        <v>0.167135</v>
      </c>
      <c r="K5960" s="22" t="n">
        <v>0.717587</v>
      </c>
      <c r="O5960" s="23"/>
    </row>
    <row r="5961" customFormat="false" ht="15" hidden="false" customHeight="false" outlineLevel="0" collapsed="false">
      <c r="A5961" s="22" t="s">
        <v>3631</v>
      </c>
      <c r="B5961" s="22" t="n">
        <v>78</v>
      </c>
      <c r="C5961" s="22" t="n">
        <v>3</v>
      </c>
      <c r="D5961" s="22" t="n">
        <v>46</v>
      </c>
      <c r="E5961" s="22" t="n">
        <v>230</v>
      </c>
      <c r="F5961" s="22" t="n">
        <f aca="false">D5961/SUM(C5961:E5961)</f>
        <v>0.164874551971326</v>
      </c>
      <c r="G5961" s="22" t="n">
        <v>2.42</v>
      </c>
      <c r="H5961" s="22" t="n">
        <v>47.15</v>
      </c>
      <c r="I5961" s="22" t="n">
        <v>229.42</v>
      </c>
      <c r="J5961" s="22" t="n">
        <v>0.167135</v>
      </c>
      <c r="K5961" s="22" t="n">
        <v>0.717587</v>
      </c>
      <c r="O5961" s="23"/>
    </row>
    <row r="5962" customFormat="false" ht="15" hidden="false" customHeight="false" outlineLevel="0" collapsed="false">
      <c r="A5962" s="22" t="s">
        <v>3632</v>
      </c>
      <c r="B5962" s="22" t="n">
        <v>124</v>
      </c>
      <c r="C5962" s="22" t="n">
        <v>2</v>
      </c>
      <c r="D5962" s="22" t="n">
        <v>46</v>
      </c>
      <c r="E5962" s="22" t="n">
        <v>231</v>
      </c>
      <c r="F5962" s="22" t="n">
        <f aca="false">D5962/SUM(C5962:E5962)</f>
        <v>0.164874551971326</v>
      </c>
      <c r="G5962" s="22" t="n">
        <v>2.24</v>
      </c>
      <c r="H5962" s="22" t="n">
        <v>45.52</v>
      </c>
      <c r="I5962" s="22" t="n">
        <v>231.24</v>
      </c>
      <c r="J5962" s="22" t="n">
        <v>0.03106</v>
      </c>
      <c r="K5962" s="22" t="n">
        <v>1</v>
      </c>
      <c r="O5962" s="23"/>
    </row>
    <row r="5963" customFormat="false" ht="15" hidden="false" customHeight="false" outlineLevel="0" collapsed="false">
      <c r="A5963" s="22" t="s">
        <v>3633</v>
      </c>
      <c r="B5963" s="22" t="n">
        <v>91</v>
      </c>
      <c r="C5963" s="22" t="n">
        <v>231</v>
      </c>
      <c r="D5963" s="22" t="n">
        <v>46</v>
      </c>
      <c r="E5963" s="22" t="n">
        <v>2</v>
      </c>
      <c r="F5963" s="22" t="n">
        <f aca="false">D5963/SUM(C5963:E5963)</f>
        <v>0.164874551971326</v>
      </c>
      <c r="G5963" s="22" t="n">
        <v>231.24</v>
      </c>
      <c r="H5963" s="22" t="n">
        <v>45.52</v>
      </c>
      <c r="I5963" s="22" t="n">
        <v>2.24</v>
      </c>
      <c r="J5963" s="22" t="n">
        <v>0.03106</v>
      </c>
      <c r="K5963" s="22" t="n">
        <v>1</v>
      </c>
      <c r="O5963" s="23"/>
    </row>
    <row r="5964" customFormat="false" ht="15" hidden="false" customHeight="false" outlineLevel="0" collapsed="false">
      <c r="A5964" s="22" t="s">
        <v>3634</v>
      </c>
      <c r="B5964" s="22" t="n">
        <v>65</v>
      </c>
      <c r="C5964" s="22" t="n">
        <v>227</v>
      </c>
      <c r="D5964" s="22" t="n">
        <v>45</v>
      </c>
      <c r="E5964" s="22" t="n">
        <v>1</v>
      </c>
      <c r="F5964" s="22" t="n">
        <f aca="false">D5964/SUM(C5964:E5964)</f>
        <v>0.164835164835165</v>
      </c>
      <c r="G5964" s="22" t="n">
        <v>228.02</v>
      </c>
      <c r="H5964" s="22" t="n">
        <v>42.95</v>
      </c>
      <c r="I5964" s="22" t="n">
        <v>2.02</v>
      </c>
      <c r="J5964" s="22" t="n">
        <v>0.619259</v>
      </c>
      <c r="K5964" s="22" t="n">
        <v>0.704087</v>
      </c>
      <c r="O5964" s="23"/>
    </row>
    <row r="5965" customFormat="false" ht="15" hidden="false" customHeight="false" outlineLevel="0" collapsed="false">
      <c r="A5965" s="22" t="s">
        <v>2189</v>
      </c>
      <c r="B5965" s="22" t="n">
        <v>60</v>
      </c>
      <c r="C5965" s="22" t="n">
        <v>202</v>
      </c>
      <c r="D5965" s="22" t="n">
        <v>40</v>
      </c>
      <c r="E5965" s="22" t="n">
        <v>1</v>
      </c>
      <c r="F5965" s="22" t="n">
        <f aca="false">D5965/SUM(C5965:E5965)</f>
        <v>0.164609053497942</v>
      </c>
      <c r="G5965" s="22" t="n">
        <v>202.81</v>
      </c>
      <c r="H5965" s="22" t="n">
        <v>38.37</v>
      </c>
      <c r="I5965" s="22" t="n">
        <v>1.81</v>
      </c>
      <c r="J5965" s="22" t="n">
        <v>0.438321</v>
      </c>
      <c r="K5965" s="22" t="n">
        <v>1</v>
      </c>
      <c r="O5965" s="23"/>
    </row>
    <row r="5966" customFormat="false" ht="15" hidden="false" customHeight="false" outlineLevel="0" collapsed="false">
      <c r="A5966" s="22" t="s">
        <v>2189</v>
      </c>
      <c r="B5966" s="22" t="n">
        <v>67</v>
      </c>
      <c r="C5966" s="22" t="n">
        <v>202</v>
      </c>
      <c r="D5966" s="22" t="n">
        <v>40</v>
      </c>
      <c r="E5966" s="22" t="n">
        <v>1</v>
      </c>
      <c r="F5966" s="22" t="n">
        <f aca="false">D5966/SUM(C5966:E5966)</f>
        <v>0.164609053497942</v>
      </c>
      <c r="G5966" s="22" t="n">
        <v>202.81</v>
      </c>
      <c r="H5966" s="22" t="n">
        <v>38.37</v>
      </c>
      <c r="I5966" s="22" t="n">
        <v>1.81</v>
      </c>
      <c r="J5966" s="22" t="n">
        <v>0.438321</v>
      </c>
      <c r="K5966" s="22" t="n">
        <v>1</v>
      </c>
      <c r="O5966" s="23"/>
    </row>
    <row r="5967" customFormat="false" ht="15" hidden="false" customHeight="false" outlineLevel="0" collapsed="false">
      <c r="A5967" s="22" t="s">
        <v>2178</v>
      </c>
      <c r="B5967" s="22" t="n">
        <v>98</v>
      </c>
      <c r="C5967" s="22" t="n">
        <v>234</v>
      </c>
      <c r="D5967" s="22" t="n">
        <v>47</v>
      </c>
      <c r="E5967" s="22" t="n">
        <v>5</v>
      </c>
      <c r="F5967" s="22" t="n">
        <f aca="false">D5967/SUM(C5967:E5967)</f>
        <v>0.164335664335664</v>
      </c>
      <c r="G5967" s="22" t="n">
        <v>231.84</v>
      </c>
      <c r="H5967" s="22" t="n">
        <v>51.32</v>
      </c>
      <c r="I5967" s="22" t="n">
        <v>2.84</v>
      </c>
      <c r="J5967" s="22" t="n">
        <v>2.026503</v>
      </c>
      <c r="K5967" s="22" t="n">
        <v>0.17559</v>
      </c>
      <c r="O5967" s="23"/>
    </row>
    <row r="5968" customFormat="false" ht="15" hidden="false" customHeight="false" outlineLevel="0" collapsed="false">
      <c r="A5968" s="22" t="s">
        <v>3635</v>
      </c>
      <c r="B5968" s="22" t="n">
        <v>22</v>
      </c>
      <c r="C5968" s="22" t="n">
        <v>236</v>
      </c>
      <c r="D5968" s="22" t="n">
        <v>47</v>
      </c>
      <c r="E5968" s="22" t="n">
        <v>3</v>
      </c>
      <c r="F5968" s="22" t="n">
        <f aca="false">D5968/SUM(C5968:E5968)</f>
        <v>0.164335664335664</v>
      </c>
      <c r="G5968" s="22" t="n">
        <v>235.46</v>
      </c>
      <c r="H5968" s="22" t="n">
        <v>48.09</v>
      </c>
      <c r="I5968" s="22" t="n">
        <v>2.46</v>
      </c>
      <c r="J5968" s="22" t="n">
        <v>0.146709</v>
      </c>
      <c r="K5968" s="22" t="n">
        <v>0.719825</v>
      </c>
      <c r="O5968" s="23"/>
    </row>
    <row r="5969" customFormat="false" ht="15" hidden="false" customHeight="false" outlineLevel="0" collapsed="false">
      <c r="A5969" s="22" t="s">
        <v>439</v>
      </c>
      <c r="B5969" s="22" t="n">
        <v>32</v>
      </c>
      <c r="C5969" s="22" t="n">
        <v>235</v>
      </c>
      <c r="D5969" s="22" t="n">
        <v>47</v>
      </c>
      <c r="E5969" s="22" t="n">
        <v>4</v>
      </c>
      <c r="F5969" s="22" t="n">
        <f aca="false">D5969/SUM(C5969:E5969)</f>
        <v>0.164335664335664</v>
      </c>
      <c r="G5969" s="22" t="n">
        <v>233.64</v>
      </c>
      <c r="H5969" s="22" t="n">
        <v>49.71</v>
      </c>
      <c r="I5969" s="22" t="n">
        <v>2.64</v>
      </c>
      <c r="J5969" s="22" t="n">
        <v>0.850909</v>
      </c>
      <c r="K5969" s="22" t="n">
        <v>0.309978</v>
      </c>
      <c r="O5969" s="23"/>
    </row>
    <row r="5970" customFormat="false" ht="15" hidden="false" customHeight="false" outlineLevel="0" collapsed="false">
      <c r="A5970" s="22" t="s">
        <v>3636</v>
      </c>
      <c r="B5970" s="22" t="n">
        <v>100</v>
      </c>
      <c r="C5970" s="22" t="n">
        <v>236</v>
      </c>
      <c r="D5970" s="22" t="n">
        <v>47</v>
      </c>
      <c r="E5970" s="22" t="n">
        <v>3</v>
      </c>
      <c r="F5970" s="22" t="n">
        <f aca="false">D5970/SUM(C5970:E5970)</f>
        <v>0.164335664335664</v>
      </c>
      <c r="G5970" s="22" t="n">
        <v>235.46</v>
      </c>
      <c r="H5970" s="22" t="n">
        <v>48.09</v>
      </c>
      <c r="I5970" s="22" t="n">
        <v>2.46</v>
      </c>
      <c r="J5970" s="22" t="n">
        <v>0.146709</v>
      </c>
      <c r="K5970" s="22" t="n">
        <v>0.719825</v>
      </c>
      <c r="O5970" s="23"/>
    </row>
    <row r="5971" customFormat="false" ht="15" hidden="false" customHeight="false" outlineLevel="0" collapsed="false">
      <c r="A5971" s="22" t="s">
        <v>3637</v>
      </c>
      <c r="B5971" s="22" t="n">
        <v>29</v>
      </c>
      <c r="C5971" s="22" t="n">
        <v>0</v>
      </c>
      <c r="D5971" s="22" t="n">
        <v>47</v>
      </c>
      <c r="E5971" s="22" t="n">
        <v>239</v>
      </c>
      <c r="F5971" s="22" t="n">
        <f aca="false">D5971/SUM(C5971:E5971)</f>
        <v>0.164335664335664</v>
      </c>
      <c r="G5971" s="22" t="n">
        <v>1.93</v>
      </c>
      <c r="H5971" s="22" t="n">
        <v>43.14</v>
      </c>
      <c r="I5971" s="22" t="n">
        <v>240.93</v>
      </c>
      <c r="J5971" s="22" t="n">
        <v>2.292151</v>
      </c>
      <c r="K5971" s="22" t="n">
        <v>0.234692</v>
      </c>
      <c r="O5971" s="23"/>
    </row>
    <row r="5972" customFormat="false" ht="15" hidden="false" customHeight="false" outlineLevel="0" collapsed="false">
      <c r="A5972" s="22" t="s">
        <v>3637</v>
      </c>
      <c r="B5972" s="22" t="n">
        <v>30</v>
      </c>
      <c r="C5972" s="22" t="n">
        <v>0</v>
      </c>
      <c r="D5972" s="22" t="n">
        <v>47</v>
      </c>
      <c r="E5972" s="22" t="n">
        <v>239</v>
      </c>
      <c r="F5972" s="22" t="n">
        <f aca="false">D5972/SUM(C5972:E5972)</f>
        <v>0.164335664335664</v>
      </c>
      <c r="G5972" s="22" t="n">
        <v>1.93</v>
      </c>
      <c r="H5972" s="22" t="n">
        <v>43.14</v>
      </c>
      <c r="I5972" s="22" t="n">
        <v>240.93</v>
      </c>
      <c r="J5972" s="22" t="n">
        <v>2.292151</v>
      </c>
      <c r="K5972" s="22" t="n">
        <v>0.234692</v>
      </c>
      <c r="O5972" s="23"/>
    </row>
    <row r="5973" customFormat="false" ht="15" hidden="false" customHeight="false" outlineLevel="0" collapsed="false">
      <c r="A5973" s="22" t="s">
        <v>3638</v>
      </c>
      <c r="B5973" s="22" t="n">
        <v>111</v>
      </c>
      <c r="C5973" s="22" t="n">
        <v>0</v>
      </c>
      <c r="D5973" s="22" t="n">
        <v>34</v>
      </c>
      <c r="E5973" s="22" t="n">
        <v>173</v>
      </c>
      <c r="F5973" s="22" t="n">
        <f aca="false">D5973/SUM(C5973:E5973)</f>
        <v>0.164251207729469</v>
      </c>
      <c r="G5973" s="22" t="n">
        <v>1.4</v>
      </c>
      <c r="H5973" s="22" t="n">
        <v>31.21</v>
      </c>
      <c r="I5973" s="22" t="n">
        <v>174.4</v>
      </c>
      <c r="J5973" s="22" t="n">
        <v>1.657147</v>
      </c>
      <c r="K5973" s="22" t="n">
        <v>0.370675</v>
      </c>
      <c r="O5973" s="23"/>
    </row>
    <row r="5974" customFormat="false" ht="15" hidden="false" customHeight="false" outlineLevel="0" collapsed="false">
      <c r="A5974" s="22" t="s">
        <v>3639</v>
      </c>
      <c r="B5974" s="22" t="n">
        <v>91</v>
      </c>
      <c r="C5974" s="22" t="n">
        <v>214</v>
      </c>
      <c r="D5974" s="22" t="n">
        <v>42</v>
      </c>
      <c r="E5974" s="22" t="n">
        <v>0</v>
      </c>
      <c r="F5974" s="22" t="n">
        <f aca="false">D5974/SUM(C5974:E5974)</f>
        <v>0.1640625</v>
      </c>
      <c r="G5974" s="22" t="n">
        <v>215.72</v>
      </c>
      <c r="H5974" s="22" t="n">
        <v>38.55</v>
      </c>
      <c r="I5974" s="22" t="n">
        <v>1.72</v>
      </c>
      <c r="J5974" s="22" t="n">
        <v>2.044292</v>
      </c>
      <c r="K5974" s="22" t="n">
        <v>0.39026</v>
      </c>
      <c r="O5974" s="23"/>
    </row>
    <row r="5975" customFormat="false" ht="15" hidden="false" customHeight="false" outlineLevel="0" collapsed="false">
      <c r="A5975" s="22" t="s">
        <v>2597</v>
      </c>
      <c r="B5975" s="22" t="n">
        <v>10</v>
      </c>
      <c r="C5975" s="22" t="n">
        <v>0</v>
      </c>
      <c r="D5975" s="22" t="n">
        <v>31</v>
      </c>
      <c r="E5975" s="22" t="n">
        <v>158</v>
      </c>
      <c r="F5975" s="22" t="n">
        <f aca="false">D5975/SUM(C5975:E5975)</f>
        <v>0.164021164021164</v>
      </c>
      <c r="G5975" s="22" t="n">
        <v>1.27</v>
      </c>
      <c r="H5975" s="22" t="n">
        <v>28.46</v>
      </c>
      <c r="I5975" s="22" t="n">
        <v>159.27</v>
      </c>
      <c r="J5975" s="22" t="n">
        <v>1.508434</v>
      </c>
      <c r="K5975" s="22" t="n">
        <v>0.617055</v>
      </c>
      <c r="O5975" s="23"/>
    </row>
    <row r="5976" customFormat="false" ht="15" hidden="false" customHeight="false" outlineLevel="0" collapsed="false">
      <c r="A5976" s="22" t="s">
        <v>3640</v>
      </c>
      <c r="B5976" s="22" t="n">
        <v>98</v>
      </c>
      <c r="C5976" s="22" t="n">
        <v>152</v>
      </c>
      <c r="D5976" s="22" t="n">
        <v>30</v>
      </c>
      <c r="E5976" s="22" t="n">
        <v>1</v>
      </c>
      <c r="F5976" s="22" t="n">
        <f aca="false">D5976/SUM(C5976:E5976)</f>
        <v>0.163934426229508</v>
      </c>
      <c r="G5976" s="22" t="n">
        <v>152.4</v>
      </c>
      <c r="H5976" s="22" t="n">
        <v>29.2</v>
      </c>
      <c r="I5976" s="22" t="n">
        <v>1.4</v>
      </c>
      <c r="J5976" s="22" t="n">
        <v>0.136592</v>
      </c>
      <c r="K5976" s="22" t="n">
        <v>1</v>
      </c>
      <c r="O5976" s="23"/>
    </row>
    <row r="5977" customFormat="false" ht="15" hidden="false" customHeight="false" outlineLevel="0" collapsed="false">
      <c r="A5977" s="22" t="s">
        <v>3641</v>
      </c>
      <c r="B5977" s="22" t="n">
        <v>123</v>
      </c>
      <c r="C5977" s="22" t="n">
        <v>147</v>
      </c>
      <c r="D5977" s="22" t="n">
        <v>29</v>
      </c>
      <c r="E5977" s="22" t="n">
        <v>1</v>
      </c>
      <c r="F5977" s="22" t="n">
        <f aca="false">D5977/SUM(C5977:E5977)</f>
        <v>0.163841807909605</v>
      </c>
      <c r="G5977" s="22" t="n">
        <v>147.36</v>
      </c>
      <c r="H5977" s="22" t="n">
        <v>28.29</v>
      </c>
      <c r="I5977" s="22" t="n">
        <v>1.36</v>
      </c>
      <c r="J5977" s="22" t="n">
        <v>0.113002</v>
      </c>
      <c r="K5977" s="22" t="n">
        <v>1</v>
      </c>
      <c r="O5977" s="23"/>
    </row>
    <row r="5978" customFormat="false" ht="15" hidden="false" customHeight="false" outlineLevel="0" collapsed="false">
      <c r="A5978" s="22" t="s">
        <v>1404</v>
      </c>
      <c r="B5978" s="22" t="n">
        <v>7</v>
      </c>
      <c r="C5978" s="22" t="n">
        <v>229</v>
      </c>
      <c r="D5978" s="22" t="n">
        <v>46</v>
      </c>
      <c r="E5978" s="22" t="n">
        <v>6</v>
      </c>
      <c r="F5978" s="22" t="n">
        <f aca="false">D5978/SUM(C5978:E5978)</f>
        <v>0.163701067615658</v>
      </c>
      <c r="G5978" s="22" t="n">
        <v>225.99</v>
      </c>
      <c r="H5978" s="22" t="n">
        <v>52.01</v>
      </c>
      <c r="I5978" s="22" t="n">
        <v>2.99</v>
      </c>
      <c r="J5978" s="22" t="n">
        <v>3.75684</v>
      </c>
      <c r="K5978" s="22" t="n">
        <v>0.094771</v>
      </c>
      <c r="O5978" s="23"/>
    </row>
    <row r="5979" customFormat="false" ht="15" hidden="false" customHeight="false" outlineLevel="0" collapsed="false">
      <c r="A5979" s="22" t="s">
        <v>3642</v>
      </c>
      <c r="B5979" s="22" t="n">
        <v>107</v>
      </c>
      <c r="C5979" s="22" t="n">
        <v>214</v>
      </c>
      <c r="D5979" s="22" t="n">
        <v>45</v>
      </c>
      <c r="E5979" s="22" t="n">
        <v>16</v>
      </c>
      <c r="F5979" s="22" t="n">
        <f aca="false">D5979/SUM(C5979:E5979)</f>
        <v>0.163636363636364</v>
      </c>
      <c r="G5979" s="22" t="n">
        <v>203.39</v>
      </c>
      <c r="H5979" s="22" t="n">
        <v>66.22</v>
      </c>
      <c r="I5979" s="22" t="n">
        <v>5.39</v>
      </c>
      <c r="J5979" s="22" t="n">
        <v>28.238726</v>
      </c>
      <c r="K5979" s="22" t="n">
        <v>3E-006</v>
      </c>
      <c r="O5979" s="23"/>
    </row>
    <row r="5980" customFormat="false" ht="15" hidden="false" customHeight="false" outlineLevel="0" collapsed="false">
      <c r="A5980" s="22" t="s">
        <v>3267</v>
      </c>
      <c r="B5980" s="22" t="n">
        <v>28</v>
      </c>
      <c r="C5980" s="22" t="n">
        <v>229</v>
      </c>
      <c r="D5980" s="22" t="n">
        <v>45</v>
      </c>
      <c r="E5980" s="22" t="n">
        <v>1</v>
      </c>
      <c r="F5980" s="22" t="n">
        <f aca="false">D5980/SUM(C5980:E5980)</f>
        <v>0.163636363636364</v>
      </c>
      <c r="G5980" s="22" t="n">
        <v>230.01</v>
      </c>
      <c r="H5980" s="22" t="n">
        <v>42.98</v>
      </c>
      <c r="I5980" s="22" t="n">
        <v>2.01</v>
      </c>
      <c r="J5980" s="22" t="n">
        <v>0.605151</v>
      </c>
      <c r="K5980" s="22" t="n">
        <v>0.704157</v>
      </c>
      <c r="O5980" s="23"/>
    </row>
    <row r="5981" customFormat="false" ht="15" hidden="false" customHeight="false" outlineLevel="0" collapsed="false">
      <c r="A5981" s="22" t="s">
        <v>3643</v>
      </c>
      <c r="B5981" s="22" t="n">
        <v>13</v>
      </c>
      <c r="C5981" s="22" t="n">
        <v>227</v>
      </c>
      <c r="D5981" s="22" t="n">
        <v>45</v>
      </c>
      <c r="E5981" s="22" t="n">
        <v>3</v>
      </c>
      <c r="F5981" s="22" t="n">
        <f aca="false">D5981/SUM(C5981:E5981)</f>
        <v>0.163636363636364</v>
      </c>
      <c r="G5981" s="22" t="n">
        <v>226.36</v>
      </c>
      <c r="H5981" s="22" t="n">
        <v>46.27</v>
      </c>
      <c r="I5981" s="22" t="n">
        <v>2.36</v>
      </c>
      <c r="J5981" s="22" t="n">
        <v>0.207465</v>
      </c>
      <c r="K5981" s="22" t="n">
        <v>0.714187</v>
      </c>
      <c r="O5981" s="23"/>
    </row>
    <row r="5982" customFormat="false" ht="15" hidden="false" customHeight="false" outlineLevel="0" collapsed="false">
      <c r="A5982" s="22" t="s">
        <v>3644</v>
      </c>
      <c r="B5982" s="22" t="n">
        <v>121</v>
      </c>
      <c r="C5982" s="22" t="n">
        <v>214</v>
      </c>
      <c r="D5982" s="22" t="n">
        <v>42</v>
      </c>
      <c r="E5982" s="22" t="n">
        <v>1</v>
      </c>
      <c r="F5982" s="22" t="n">
        <f aca="false">D5982/SUM(C5982:E5982)</f>
        <v>0.163424124513619</v>
      </c>
      <c r="G5982" s="22" t="n">
        <v>214.88</v>
      </c>
      <c r="H5982" s="22" t="n">
        <v>40.23</v>
      </c>
      <c r="I5982" s="22" t="n">
        <v>1.88</v>
      </c>
      <c r="J5982" s="22" t="n">
        <v>0.495454</v>
      </c>
      <c r="K5982" s="22" t="n">
        <v>0.704539</v>
      </c>
      <c r="O5982" s="23"/>
    </row>
    <row r="5983" customFormat="false" ht="15" hidden="false" customHeight="false" outlineLevel="0" collapsed="false">
      <c r="A5983" s="22" t="s">
        <v>3645</v>
      </c>
      <c r="B5983" s="22" t="n">
        <v>49</v>
      </c>
      <c r="C5983" s="22" t="n">
        <v>233</v>
      </c>
      <c r="D5983" s="22" t="n">
        <v>46</v>
      </c>
      <c r="E5983" s="22" t="n">
        <v>3</v>
      </c>
      <c r="F5983" s="22" t="n">
        <f aca="false">D5983/SUM(C5983:E5983)</f>
        <v>0.163120567375887</v>
      </c>
      <c r="G5983" s="22" t="n">
        <v>232.4</v>
      </c>
      <c r="H5983" s="22" t="n">
        <v>47.21</v>
      </c>
      <c r="I5983" s="22" t="n">
        <v>2.4</v>
      </c>
      <c r="J5983" s="22" t="n">
        <v>0.183959</v>
      </c>
      <c r="K5983" s="22" t="n">
        <v>0.716251</v>
      </c>
      <c r="O5983" s="23"/>
    </row>
    <row r="5984" customFormat="false" ht="15" hidden="false" customHeight="false" outlineLevel="0" collapsed="false">
      <c r="A5984" s="22" t="s">
        <v>3646</v>
      </c>
      <c r="B5984" s="22" t="n">
        <v>123</v>
      </c>
      <c r="C5984" s="22" t="n">
        <v>236</v>
      </c>
      <c r="D5984" s="22" t="n">
        <v>46</v>
      </c>
      <c r="E5984" s="22" t="n">
        <v>0</v>
      </c>
      <c r="F5984" s="22" t="n">
        <f aca="false">D5984/SUM(C5984:E5984)</f>
        <v>0.163120567375887</v>
      </c>
      <c r="G5984" s="22" t="n">
        <v>237.88</v>
      </c>
      <c r="H5984" s="22" t="n">
        <v>42.25</v>
      </c>
      <c r="I5984" s="22" t="n">
        <v>1.88</v>
      </c>
      <c r="J5984" s="22" t="n">
        <v>2.223849</v>
      </c>
      <c r="K5984" s="22" t="n">
        <v>0.233542</v>
      </c>
      <c r="O5984" s="23"/>
    </row>
    <row r="5985" customFormat="false" ht="15" hidden="false" customHeight="false" outlineLevel="0" collapsed="false">
      <c r="A5985" s="22" t="s">
        <v>3647</v>
      </c>
      <c r="B5985" s="22" t="n">
        <v>52</v>
      </c>
      <c r="C5985" s="22" t="n">
        <v>7</v>
      </c>
      <c r="D5985" s="22" t="n">
        <v>46</v>
      </c>
      <c r="E5985" s="22" t="n">
        <v>229</v>
      </c>
      <c r="F5985" s="22" t="n">
        <f aca="false">D5985/SUM(C5985:E5985)</f>
        <v>0.163120567375887</v>
      </c>
      <c r="G5985" s="22" t="n">
        <v>3.19</v>
      </c>
      <c r="H5985" s="22" t="n">
        <v>53.62</v>
      </c>
      <c r="I5985" s="22" t="n">
        <v>225.19</v>
      </c>
      <c r="J5985" s="22" t="n">
        <v>5.691334</v>
      </c>
      <c r="K5985" s="22" t="n">
        <v>0.024556</v>
      </c>
      <c r="O5985" s="23"/>
    </row>
    <row r="5986" customFormat="false" ht="15" hidden="false" customHeight="false" outlineLevel="0" collapsed="false">
      <c r="A5986" s="22" t="s">
        <v>3500</v>
      </c>
      <c r="B5986" s="22" t="n">
        <v>28</v>
      </c>
      <c r="C5986" s="22" t="n">
        <v>229</v>
      </c>
      <c r="D5986" s="22" t="n">
        <v>45</v>
      </c>
      <c r="E5986" s="22" t="n">
        <v>2</v>
      </c>
      <c r="F5986" s="22" t="n">
        <f aca="false">D5986/SUM(C5986:E5986)</f>
        <v>0.16304347826087</v>
      </c>
      <c r="G5986" s="22" t="n">
        <v>229.17</v>
      </c>
      <c r="H5986" s="22" t="n">
        <v>44.65</v>
      </c>
      <c r="I5986" s="22" t="n">
        <v>2.17</v>
      </c>
      <c r="J5986" s="22" t="n">
        <v>0.016924</v>
      </c>
      <c r="K5986" s="22" t="n">
        <v>1</v>
      </c>
      <c r="O5986" s="23"/>
    </row>
    <row r="5987" customFormat="false" ht="15" hidden="false" customHeight="false" outlineLevel="0" collapsed="false">
      <c r="A5987" s="22" t="s">
        <v>1569</v>
      </c>
      <c r="B5987" s="22" t="n">
        <v>74</v>
      </c>
      <c r="C5987" s="22" t="n">
        <v>174</v>
      </c>
      <c r="D5987" s="22" t="n">
        <v>34</v>
      </c>
      <c r="E5987" s="22" t="n">
        <v>1</v>
      </c>
      <c r="F5987" s="22" t="n">
        <f aca="false">D5987/SUM(C5987:E5987)</f>
        <v>0.162679425837321</v>
      </c>
      <c r="G5987" s="22" t="n">
        <v>174.55</v>
      </c>
      <c r="H5987" s="22" t="n">
        <v>32.9</v>
      </c>
      <c r="I5987" s="22" t="n">
        <v>1.55</v>
      </c>
      <c r="J5987" s="22" t="n">
        <v>0.233846</v>
      </c>
      <c r="K5987" s="22" t="n">
        <v>1</v>
      </c>
      <c r="O5987" s="23"/>
    </row>
    <row r="5988" customFormat="false" ht="15" hidden="false" customHeight="false" outlineLevel="0" collapsed="false">
      <c r="A5988" s="22" t="s">
        <v>2506</v>
      </c>
      <c r="B5988" s="22" t="n">
        <v>63</v>
      </c>
      <c r="C5988" s="22" t="n">
        <v>203</v>
      </c>
      <c r="D5988" s="22" t="n">
        <v>40</v>
      </c>
      <c r="E5988" s="22" t="n">
        <v>3</v>
      </c>
      <c r="F5988" s="22" t="n">
        <f aca="false">D5988/SUM(C5988:E5988)</f>
        <v>0.16260162601626</v>
      </c>
      <c r="G5988" s="22" t="n">
        <v>202.15</v>
      </c>
      <c r="H5988" s="22" t="n">
        <v>41.7</v>
      </c>
      <c r="I5988" s="22" t="n">
        <v>2.15</v>
      </c>
      <c r="J5988" s="22" t="n">
        <v>0.408472</v>
      </c>
      <c r="K5988" s="22" t="n">
        <v>0.451878</v>
      </c>
      <c r="O5988" s="23"/>
    </row>
    <row r="5989" customFormat="false" ht="15" hidden="false" customHeight="false" outlineLevel="0" collapsed="false">
      <c r="A5989" s="22" t="s">
        <v>537</v>
      </c>
      <c r="B5989" s="22" t="n">
        <v>74</v>
      </c>
      <c r="C5989" s="22" t="n">
        <v>234</v>
      </c>
      <c r="D5989" s="22" t="n">
        <v>46</v>
      </c>
      <c r="E5989" s="22" t="n">
        <v>3</v>
      </c>
      <c r="F5989" s="22" t="n">
        <f aca="false">D5989/SUM(C5989:E5989)</f>
        <v>0.162544169611307</v>
      </c>
      <c r="G5989" s="22" t="n">
        <v>233.39</v>
      </c>
      <c r="H5989" s="22" t="n">
        <v>47.22</v>
      </c>
      <c r="I5989" s="22" t="n">
        <v>2.39</v>
      </c>
      <c r="J5989" s="22" t="n">
        <v>0.189699</v>
      </c>
      <c r="K5989" s="22" t="n">
        <v>0.715828</v>
      </c>
      <c r="O5989" s="23"/>
    </row>
    <row r="5990" customFormat="false" ht="15" hidden="false" customHeight="false" outlineLevel="0" collapsed="false">
      <c r="A5990" s="22" t="s">
        <v>3648</v>
      </c>
      <c r="B5990" s="22" t="n">
        <v>121</v>
      </c>
      <c r="C5990" s="22" t="n">
        <v>0</v>
      </c>
      <c r="D5990" s="22" t="n">
        <v>39</v>
      </c>
      <c r="E5990" s="22" t="n">
        <v>201</v>
      </c>
      <c r="F5990" s="22" t="n">
        <f aca="false">D5990/SUM(C5990:E5990)</f>
        <v>0.1625</v>
      </c>
      <c r="G5990" s="22" t="n">
        <v>1.58</v>
      </c>
      <c r="H5990" s="22" t="n">
        <v>35.83</v>
      </c>
      <c r="I5990" s="22" t="n">
        <v>202.58</v>
      </c>
      <c r="J5990" s="22" t="n">
        <v>1.876996</v>
      </c>
      <c r="K5990" s="22" t="n">
        <v>0.378096</v>
      </c>
      <c r="O5990" s="23"/>
    </row>
    <row r="5991" customFormat="false" ht="15" hidden="false" customHeight="false" outlineLevel="0" collapsed="false">
      <c r="A5991" s="22" t="s">
        <v>3649</v>
      </c>
      <c r="B5991" s="22" t="n">
        <v>39</v>
      </c>
      <c r="C5991" s="22" t="n">
        <v>224</v>
      </c>
      <c r="D5991" s="22" t="n">
        <v>44</v>
      </c>
      <c r="E5991" s="22" t="n">
        <v>3</v>
      </c>
      <c r="F5991" s="22" t="n">
        <f aca="false">D5991/SUM(C5991:E5991)</f>
        <v>0.162361623616236</v>
      </c>
      <c r="G5991" s="22" t="n">
        <v>223.31</v>
      </c>
      <c r="H5991" s="22" t="n">
        <v>45.39</v>
      </c>
      <c r="I5991" s="22" t="n">
        <v>2.31</v>
      </c>
      <c r="J5991" s="22" t="n">
        <v>0.253241</v>
      </c>
      <c r="K5991" s="22" t="n">
        <v>0.482762</v>
      </c>
      <c r="O5991" s="23"/>
    </row>
    <row r="5992" customFormat="false" ht="15" hidden="false" customHeight="false" outlineLevel="0" collapsed="false">
      <c r="A5992" s="22" t="s">
        <v>3650</v>
      </c>
      <c r="B5992" s="22" t="n">
        <v>7</v>
      </c>
      <c r="C5992" s="22" t="n">
        <v>226</v>
      </c>
      <c r="D5992" s="22" t="n">
        <v>44</v>
      </c>
      <c r="E5992" s="22" t="n">
        <v>1</v>
      </c>
      <c r="F5992" s="22" t="n">
        <f aca="false">D5992/SUM(C5992:E5992)</f>
        <v>0.162361623616236</v>
      </c>
      <c r="G5992" s="22" t="n">
        <v>226.95</v>
      </c>
      <c r="H5992" s="22" t="n">
        <v>42.1</v>
      </c>
      <c r="I5992" s="22" t="n">
        <v>1.95</v>
      </c>
      <c r="J5992" s="22" t="n">
        <v>0.554434</v>
      </c>
      <c r="K5992" s="22" t="n">
        <v>0.704192</v>
      </c>
      <c r="O5992" s="23"/>
    </row>
    <row r="5993" customFormat="false" ht="15" hidden="false" customHeight="false" outlineLevel="0" collapsed="false">
      <c r="A5993" s="22" t="s">
        <v>3651</v>
      </c>
      <c r="B5993" s="22" t="n">
        <v>115</v>
      </c>
      <c r="C5993" s="22" t="n">
        <v>233</v>
      </c>
      <c r="D5993" s="22" t="n">
        <v>46</v>
      </c>
      <c r="E5993" s="22" t="n">
        <v>5</v>
      </c>
      <c r="F5993" s="22" t="n">
        <f aca="false">D5993/SUM(C5993:E5993)</f>
        <v>0.161971830985916</v>
      </c>
      <c r="G5993" s="22" t="n">
        <v>230.76</v>
      </c>
      <c r="H5993" s="22" t="n">
        <v>50.48</v>
      </c>
      <c r="I5993" s="22" t="n">
        <v>2.76</v>
      </c>
      <c r="J5993" s="22" t="n">
        <v>2.235819</v>
      </c>
      <c r="K5993" s="22" t="n">
        <v>0.167681</v>
      </c>
      <c r="O5993" s="23"/>
    </row>
    <row r="5994" customFormat="false" ht="15" hidden="false" customHeight="false" outlineLevel="0" collapsed="false">
      <c r="A5994" s="22" t="s">
        <v>2162</v>
      </c>
      <c r="B5994" s="22" t="n">
        <v>22</v>
      </c>
      <c r="C5994" s="22" t="n">
        <v>0</v>
      </c>
      <c r="D5994" s="22" t="n">
        <v>46</v>
      </c>
      <c r="E5994" s="22" t="n">
        <v>238</v>
      </c>
      <c r="F5994" s="22" t="n">
        <f aca="false">D5994/SUM(C5994:E5994)</f>
        <v>0.161971830985916</v>
      </c>
      <c r="G5994" s="22" t="n">
        <v>1.86</v>
      </c>
      <c r="H5994" s="22" t="n">
        <v>42.27</v>
      </c>
      <c r="I5994" s="22" t="n">
        <v>239.86</v>
      </c>
      <c r="J5994" s="22" t="n">
        <v>2.205429</v>
      </c>
      <c r="K5994" s="22" t="n">
        <v>0.233618</v>
      </c>
      <c r="O5994" s="23"/>
    </row>
    <row r="5995" customFormat="false" ht="15" hidden="false" customHeight="false" outlineLevel="0" collapsed="false">
      <c r="A5995" s="22" t="s">
        <v>3652</v>
      </c>
      <c r="B5995" s="22" t="n">
        <v>108</v>
      </c>
      <c r="C5995" s="22" t="n">
        <v>224</v>
      </c>
      <c r="D5995" s="22" t="n">
        <v>44</v>
      </c>
      <c r="E5995" s="22" t="n">
        <v>4</v>
      </c>
      <c r="F5995" s="22" t="n">
        <f aca="false">D5995/SUM(C5995:E5995)</f>
        <v>0.161764705882353</v>
      </c>
      <c r="G5995" s="22" t="n">
        <v>222.49</v>
      </c>
      <c r="H5995" s="22" t="n">
        <v>47.03</v>
      </c>
      <c r="I5995" s="22" t="n">
        <v>2.49</v>
      </c>
      <c r="J5995" s="22" t="n">
        <v>1.128617</v>
      </c>
      <c r="K5995" s="22" t="n">
        <v>0.283851</v>
      </c>
      <c r="O5995" s="23"/>
    </row>
    <row r="5996" customFormat="false" ht="15" hidden="false" customHeight="false" outlineLevel="0" collapsed="false">
      <c r="A5996" s="22" t="s">
        <v>3653</v>
      </c>
      <c r="B5996" s="22" t="n">
        <v>10</v>
      </c>
      <c r="C5996" s="22" t="n">
        <v>223</v>
      </c>
      <c r="D5996" s="22" t="n">
        <v>44</v>
      </c>
      <c r="E5996" s="22" t="n">
        <v>5</v>
      </c>
      <c r="F5996" s="22" t="n">
        <f aca="false">D5996/SUM(C5996:E5996)</f>
        <v>0.161764705882353</v>
      </c>
      <c r="G5996" s="22" t="n">
        <v>220.68</v>
      </c>
      <c r="H5996" s="22" t="n">
        <v>48.64</v>
      </c>
      <c r="I5996" s="22" t="n">
        <v>2.68</v>
      </c>
      <c r="J5996" s="22" t="n">
        <v>2.474959</v>
      </c>
      <c r="K5996" s="22" t="n">
        <v>0.159923</v>
      </c>
      <c r="O5996" s="23"/>
    </row>
    <row r="5997" customFormat="false" ht="15" hidden="false" customHeight="false" outlineLevel="0" collapsed="false">
      <c r="A5997" s="22" t="s">
        <v>3654</v>
      </c>
      <c r="B5997" s="22" t="n">
        <v>42</v>
      </c>
      <c r="C5997" s="22" t="n">
        <v>197</v>
      </c>
      <c r="D5997" s="22" t="n">
        <v>38</v>
      </c>
      <c r="E5997" s="22" t="n">
        <v>0</v>
      </c>
      <c r="F5997" s="22" t="n">
        <f aca="false">D5997/SUM(C5997:E5997)</f>
        <v>0.161702127659574</v>
      </c>
      <c r="G5997" s="22" t="n">
        <v>198.54</v>
      </c>
      <c r="H5997" s="22" t="n">
        <v>34.93</v>
      </c>
      <c r="I5997" s="22" t="n">
        <v>1.54</v>
      </c>
      <c r="J5997" s="22" t="n">
        <v>1.818308</v>
      </c>
      <c r="K5997" s="22" t="n">
        <v>0.375311</v>
      </c>
      <c r="O5997" s="23"/>
    </row>
    <row r="5998" customFormat="false" ht="15" hidden="false" customHeight="false" outlineLevel="0" collapsed="false">
      <c r="A5998" s="22" t="s">
        <v>3655</v>
      </c>
      <c r="B5998" s="22" t="n">
        <v>49</v>
      </c>
      <c r="C5998" s="22" t="n">
        <v>221</v>
      </c>
      <c r="D5998" s="22" t="n">
        <v>43</v>
      </c>
      <c r="E5998" s="22" t="n">
        <v>2</v>
      </c>
      <c r="F5998" s="22" t="n">
        <f aca="false">D5998/SUM(C5998:E5998)</f>
        <v>0.161654135338346</v>
      </c>
      <c r="G5998" s="22" t="n">
        <v>221.08</v>
      </c>
      <c r="H5998" s="22" t="n">
        <v>42.85</v>
      </c>
      <c r="I5998" s="22" t="n">
        <v>2.08</v>
      </c>
      <c r="J5998" s="22" t="n">
        <v>0.003359</v>
      </c>
      <c r="K5998" s="22" t="n">
        <v>1</v>
      </c>
      <c r="O5998" s="23"/>
    </row>
    <row r="5999" customFormat="false" ht="15" hidden="false" customHeight="false" outlineLevel="0" collapsed="false">
      <c r="A5999" s="22" t="s">
        <v>3656</v>
      </c>
      <c r="B5999" s="22" t="n">
        <v>48</v>
      </c>
      <c r="C5999" s="22" t="n">
        <v>2</v>
      </c>
      <c r="D5999" s="22" t="n">
        <v>43</v>
      </c>
      <c r="E5999" s="22" t="n">
        <v>221</v>
      </c>
      <c r="F5999" s="22" t="n">
        <f aca="false">D5999/SUM(C5999:E5999)</f>
        <v>0.161654135338346</v>
      </c>
      <c r="G5999" s="22" t="n">
        <v>2.08</v>
      </c>
      <c r="H5999" s="22" t="n">
        <v>42.85</v>
      </c>
      <c r="I5999" s="22" t="n">
        <v>221.08</v>
      </c>
      <c r="J5999" s="22" t="n">
        <v>0.003359</v>
      </c>
      <c r="K5999" s="22" t="n">
        <v>1</v>
      </c>
      <c r="O5999" s="23"/>
    </row>
    <row r="6000" customFormat="false" ht="15" hidden="false" customHeight="false" outlineLevel="0" collapsed="false">
      <c r="A6000" s="22" t="s">
        <v>3657</v>
      </c>
      <c r="B6000" s="22" t="n">
        <v>7</v>
      </c>
      <c r="C6000" s="22" t="n">
        <v>94</v>
      </c>
      <c r="D6000" s="22" t="n">
        <v>32</v>
      </c>
      <c r="E6000" s="22" t="n">
        <v>72</v>
      </c>
      <c r="F6000" s="22" t="n">
        <f aca="false">D6000/SUM(C6000:E6000)</f>
        <v>0.161616161616162</v>
      </c>
      <c r="G6000" s="22" t="n">
        <v>61.11</v>
      </c>
      <c r="H6000" s="22" t="n">
        <v>97.78</v>
      </c>
      <c r="I6000" s="22" t="n">
        <v>39.11</v>
      </c>
      <c r="J6000" s="22" t="n">
        <v>89.607273</v>
      </c>
      <c r="K6000" s="22" t="n">
        <v>0</v>
      </c>
      <c r="O6000" s="23"/>
    </row>
    <row r="6001" customFormat="false" ht="15" hidden="false" customHeight="false" outlineLevel="0" collapsed="false">
      <c r="A6001" s="22" t="s">
        <v>3658</v>
      </c>
      <c r="B6001" s="22" t="n">
        <v>33</v>
      </c>
      <c r="C6001" s="22" t="n">
        <v>164</v>
      </c>
      <c r="D6001" s="22" t="n">
        <v>32</v>
      </c>
      <c r="E6001" s="22" t="n">
        <v>2</v>
      </c>
      <c r="F6001" s="22" t="n">
        <f aca="false">D6001/SUM(C6001:E6001)</f>
        <v>0.161616161616162</v>
      </c>
      <c r="G6001" s="22" t="n">
        <v>163.64</v>
      </c>
      <c r="H6001" s="22" t="n">
        <v>32.73</v>
      </c>
      <c r="I6001" s="22" t="n">
        <v>1.64</v>
      </c>
      <c r="J6001" s="22" t="n">
        <v>0.097778</v>
      </c>
      <c r="K6001" s="22" t="n">
        <v>0.664315</v>
      </c>
      <c r="O6001" s="23"/>
    </row>
    <row r="6002" customFormat="false" ht="15" hidden="false" customHeight="false" outlineLevel="0" collapsed="false">
      <c r="A6002" s="22" t="s">
        <v>3659</v>
      </c>
      <c r="B6002" s="22" t="n">
        <v>64</v>
      </c>
      <c r="C6002" s="22" t="n">
        <v>207</v>
      </c>
      <c r="D6002" s="22" t="n">
        <v>42</v>
      </c>
      <c r="E6002" s="22" t="n">
        <v>11</v>
      </c>
      <c r="F6002" s="22" t="n">
        <f aca="false">D6002/SUM(C6002:E6002)</f>
        <v>0.161538461538462</v>
      </c>
      <c r="G6002" s="22" t="n">
        <v>199.94</v>
      </c>
      <c r="H6002" s="22" t="n">
        <v>56.12</v>
      </c>
      <c r="I6002" s="22" t="n">
        <v>3.94</v>
      </c>
      <c r="J6002" s="22" t="n">
        <v>16.464519</v>
      </c>
      <c r="K6002" s="22" t="n">
        <v>0.000338</v>
      </c>
      <c r="O6002" s="23"/>
    </row>
    <row r="6003" customFormat="false" ht="15" hidden="false" customHeight="false" outlineLevel="0" collapsed="false">
      <c r="A6003" s="22" t="s">
        <v>2283</v>
      </c>
      <c r="B6003" s="22" t="n">
        <v>74</v>
      </c>
      <c r="C6003" s="22" t="n">
        <v>218</v>
      </c>
      <c r="D6003" s="22" t="n">
        <v>42</v>
      </c>
      <c r="E6003" s="22" t="n">
        <v>0</v>
      </c>
      <c r="F6003" s="22" t="n">
        <f aca="false">D6003/SUM(C6003:E6003)</f>
        <v>0.161538461538462</v>
      </c>
      <c r="G6003" s="22" t="n">
        <v>219.7</v>
      </c>
      <c r="H6003" s="22" t="n">
        <v>38.61</v>
      </c>
      <c r="I6003" s="22" t="n">
        <v>1.7</v>
      </c>
      <c r="J6003" s="22" t="n">
        <v>2.007318</v>
      </c>
      <c r="K6003" s="22" t="n">
        <v>0.388051</v>
      </c>
      <c r="O6003" s="23"/>
    </row>
    <row r="6004" customFormat="false" ht="15" hidden="false" customHeight="false" outlineLevel="0" collapsed="false">
      <c r="A6004" s="22" t="s">
        <v>3660</v>
      </c>
      <c r="B6004" s="22" t="n">
        <v>116</v>
      </c>
      <c r="C6004" s="22" t="n">
        <v>132</v>
      </c>
      <c r="D6004" s="22" t="n">
        <v>26</v>
      </c>
      <c r="E6004" s="22" t="n">
        <v>3</v>
      </c>
      <c r="F6004" s="22" t="n">
        <f aca="false">D6004/SUM(C6004:E6004)</f>
        <v>0.161490683229814</v>
      </c>
      <c r="G6004" s="22" t="n">
        <v>130.59</v>
      </c>
      <c r="H6004" s="22" t="n">
        <v>28.82</v>
      </c>
      <c r="I6004" s="22" t="n">
        <v>1.59</v>
      </c>
      <c r="J6004" s="22" t="n">
        <v>1.541351</v>
      </c>
      <c r="K6004" s="22" t="n">
        <v>0.18828</v>
      </c>
      <c r="O6004" s="23"/>
    </row>
    <row r="6005" customFormat="false" ht="15" hidden="false" customHeight="false" outlineLevel="0" collapsed="false">
      <c r="A6005" s="22" t="s">
        <v>3036</v>
      </c>
      <c r="B6005" s="22" t="n">
        <v>72</v>
      </c>
      <c r="C6005" s="22" t="n">
        <v>160</v>
      </c>
      <c r="D6005" s="22" t="n">
        <v>31</v>
      </c>
      <c r="E6005" s="22" t="n">
        <v>1</v>
      </c>
      <c r="F6005" s="22" t="n">
        <f aca="false">D6005/SUM(C6005:E6005)</f>
        <v>0.161458333333333</v>
      </c>
      <c r="G6005" s="22" t="n">
        <v>160.42</v>
      </c>
      <c r="H6005" s="22" t="n">
        <v>30.16</v>
      </c>
      <c r="I6005" s="22" t="n">
        <v>1.42</v>
      </c>
      <c r="J6005" s="22" t="n">
        <v>0.147458</v>
      </c>
      <c r="K6005" s="22" t="n">
        <v>1</v>
      </c>
      <c r="O6005" s="23"/>
    </row>
    <row r="6006" customFormat="false" ht="15" hidden="false" customHeight="false" outlineLevel="0" collapsed="false">
      <c r="A6006" s="22" t="s">
        <v>2529</v>
      </c>
      <c r="B6006" s="22" t="n">
        <v>43</v>
      </c>
      <c r="C6006" s="22" t="n">
        <v>237</v>
      </c>
      <c r="D6006" s="22" t="n">
        <v>46</v>
      </c>
      <c r="E6006" s="22" t="n">
        <v>2</v>
      </c>
      <c r="F6006" s="22" t="n">
        <f aca="false">D6006/SUM(C6006:E6006)</f>
        <v>0.16140350877193</v>
      </c>
      <c r="G6006" s="22" t="n">
        <v>237.19</v>
      </c>
      <c r="H6006" s="22" t="n">
        <v>45.61</v>
      </c>
      <c r="I6006" s="22" t="n">
        <v>2.19</v>
      </c>
      <c r="J6006" s="22" t="n">
        <v>0.020405</v>
      </c>
      <c r="K6006" s="22" t="n">
        <v>1</v>
      </c>
      <c r="O6006" s="23"/>
    </row>
    <row r="6007" customFormat="false" ht="15" hidden="false" customHeight="false" outlineLevel="0" collapsed="false">
      <c r="A6007" s="22" t="s">
        <v>3661</v>
      </c>
      <c r="B6007" s="22" t="n">
        <v>9</v>
      </c>
      <c r="C6007" s="22" t="n">
        <v>238</v>
      </c>
      <c r="D6007" s="22" t="n">
        <v>46</v>
      </c>
      <c r="E6007" s="22" t="n">
        <v>1</v>
      </c>
      <c r="F6007" s="22" t="n">
        <f aca="false">D6007/SUM(C6007:E6007)</f>
        <v>0.16140350877193</v>
      </c>
      <c r="G6007" s="22" t="n">
        <v>239.02</v>
      </c>
      <c r="H6007" s="22" t="n">
        <v>43.96</v>
      </c>
      <c r="I6007" s="22" t="n">
        <v>2.02</v>
      </c>
      <c r="J6007" s="22" t="n">
        <v>0.615074</v>
      </c>
      <c r="K6007" s="22" t="n">
        <v>0.704667</v>
      </c>
      <c r="O6007" s="23"/>
    </row>
    <row r="6008" customFormat="false" ht="15" hidden="false" customHeight="false" outlineLevel="0" collapsed="false">
      <c r="A6008" s="22" t="s">
        <v>3662</v>
      </c>
      <c r="B6008" s="22" t="n">
        <v>20</v>
      </c>
      <c r="C6008" s="22" t="n">
        <v>239</v>
      </c>
      <c r="D6008" s="22" t="n">
        <v>46</v>
      </c>
      <c r="E6008" s="22" t="n">
        <v>0</v>
      </c>
      <c r="F6008" s="22" t="n">
        <f aca="false">D6008/SUM(C6008:E6008)</f>
        <v>0.16140350877193</v>
      </c>
      <c r="G6008" s="22" t="n">
        <v>240.86</v>
      </c>
      <c r="H6008" s="22" t="n">
        <v>42.29</v>
      </c>
      <c r="I6008" s="22" t="n">
        <v>1.86</v>
      </c>
      <c r="J6008" s="22" t="n">
        <v>2.196332</v>
      </c>
      <c r="K6008" s="22" t="n">
        <v>0.233675</v>
      </c>
      <c r="O6008" s="23"/>
    </row>
    <row r="6009" customFormat="false" ht="15" hidden="false" customHeight="false" outlineLevel="0" collapsed="false">
      <c r="A6009" s="22" t="s">
        <v>3663</v>
      </c>
      <c r="B6009" s="22" t="n">
        <v>74</v>
      </c>
      <c r="C6009" s="22" t="n">
        <v>239</v>
      </c>
      <c r="D6009" s="22" t="n">
        <v>46</v>
      </c>
      <c r="E6009" s="22" t="n">
        <v>0</v>
      </c>
      <c r="F6009" s="22" t="n">
        <f aca="false">D6009/SUM(C6009:E6009)</f>
        <v>0.16140350877193</v>
      </c>
      <c r="G6009" s="22" t="n">
        <v>240.86</v>
      </c>
      <c r="H6009" s="22" t="n">
        <v>42.29</v>
      </c>
      <c r="I6009" s="22" t="n">
        <v>1.86</v>
      </c>
      <c r="J6009" s="22" t="n">
        <v>2.196332</v>
      </c>
      <c r="K6009" s="22" t="n">
        <v>0.233675</v>
      </c>
      <c r="O6009" s="23"/>
    </row>
    <row r="6010" customFormat="false" ht="15" hidden="false" customHeight="false" outlineLevel="0" collapsed="false">
      <c r="A6010" s="22" t="s">
        <v>2469</v>
      </c>
      <c r="B6010" s="22" t="n">
        <v>83</v>
      </c>
      <c r="C6010" s="22" t="n">
        <v>3</v>
      </c>
      <c r="D6010" s="22" t="n">
        <v>46</v>
      </c>
      <c r="E6010" s="22" t="n">
        <v>236</v>
      </c>
      <c r="F6010" s="22" t="n">
        <f aca="false">D6010/SUM(C6010:E6010)</f>
        <v>0.16140350877193</v>
      </c>
      <c r="G6010" s="22" t="n">
        <v>2.37</v>
      </c>
      <c r="H6010" s="22" t="n">
        <v>47.26</v>
      </c>
      <c r="I6010" s="22" t="n">
        <v>235.37</v>
      </c>
      <c r="J6010" s="22" t="n">
        <v>0.201375</v>
      </c>
      <c r="K6010" s="22" t="n">
        <v>0.715017</v>
      </c>
      <c r="O6010" s="23"/>
    </row>
    <row r="6011" customFormat="false" ht="15" hidden="false" customHeight="false" outlineLevel="0" collapsed="false">
      <c r="A6011" s="22" t="s">
        <v>3664</v>
      </c>
      <c r="B6011" s="22" t="n">
        <v>35</v>
      </c>
      <c r="C6011" s="22" t="n">
        <v>238</v>
      </c>
      <c r="D6011" s="22" t="n">
        <v>46</v>
      </c>
      <c r="E6011" s="22" t="n">
        <v>1</v>
      </c>
      <c r="F6011" s="22" t="n">
        <f aca="false">D6011/SUM(C6011:E6011)</f>
        <v>0.16140350877193</v>
      </c>
      <c r="G6011" s="22" t="n">
        <v>239.02</v>
      </c>
      <c r="H6011" s="22" t="n">
        <v>43.96</v>
      </c>
      <c r="I6011" s="22" t="n">
        <v>2.02</v>
      </c>
      <c r="J6011" s="22" t="n">
        <v>0.615074</v>
      </c>
      <c r="K6011" s="22" t="n">
        <v>0.704667</v>
      </c>
      <c r="O6011" s="23"/>
    </row>
    <row r="6012" customFormat="false" ht="15" hidden="false" customHeight="false" outlineLevel="0" collapsed="false">
      <c r="A6012" s="22" t="s">
        <v>1274</v>
      </c>
      <c r="B6012" s="22" t="n">
        <v>78</v>
      </c>
      <c r="C6012" s="22" t="n">
        <v>237</v>
      </c>
      <c r="D6012" s="22" t="n">
        <v>46</v>
      </c>
      <c r="E6012" s="22" t="n">
        <v>2</v>
      </c>
      <c r="F6012" s="22" t="n">
        <f aca="false">D6012/SUM(C6012:E6012)</f>
        <v>0.16140350877193</v>
      </c>
      <c r="G6012" s="22" t="n">
        <v>237.19</v>
      </c>
      <c r="H6012" s="22" t="n">
        <v>45.61</v>
      </c>
      <c r="I6012" s="22" t="n">
        <v>2.19</v>
      </c>
      <c r="J6012" s="22" t="n">
        <v>0.020405</v>
      </c>
      <c r="K6012" s="22" t="n">
        <v>1</v>
      </c>
      <c r="O6012" s="23"/>
    </row>
    <row r="6013" customFormat="false" ht="15" hidden="false" customHeight="false" outlineLevel="0" collapsed="false">
      <c r="A6013" s="22" t="s">
        <v>3632</v>
      </c>
      <c r="B6013" s="22" t="n">
        <v>108</v>
      </c>
      <c r="C6013" s="22" t="n">
        <v>2</v>
      </c>
      <c r="D6013" s="22" t="n">
        <v>45</v>
      </c>
      <c r="E6013" s="22" t="n">
        <v>232</v>
      </c>
      <c r="F6013" s="22" t="n">
        <f aca="false">D6013/SUM(C6013:E6013)</f>
        <v>0.161290322580645</v>
      </c>
      <c r="G6013" s="22" t="n">
        <v>2.15</v>
      </c>
      <c r="H6013" s="22" t="n">
        <v>44.7</v>
      </c>
      <c r="I6013" s="22" t="n">
        <v>232.15</v>
      </c>
      <c r="J6013" s="22" t="n">
        <v>0.01281</v>
      </c>
      <c r="K6013" s="22" t="n">
        <v>1</v>
      </c>
      <c r="O6013" s="23"/>
    </row>
    <row r="6014" customFormat="false" ht="15" hidden="false" customHeight="false" outlineLevel="0" collapsed="false">
      <c r="A6014" s="22" t="s">
        <v>3665</v>
      </c>
      <c r="B6014" s="22" t="n">
        <v>72</v>
      </c>
      <c r="C6014" s="22" t="n">
        <v>227</v>
      </c>
      <c r="D6014" s="22" t="n">
        <v>44</v>
      </c>
      <c r="E6014" s="22" t="n">
        <v>2</v>
      </c>
      <c r="F6014" s="22" t="n">
        <f aca="false">D6014/SUM(C6014:E6014)</f>
        <v>0.161172161172161</v>
      </c>
      <c r="G6014" s="22" t="n">
        <v>227.11</v>
      </c>
      <c r="H6014" s="22" t="n">
        <v>43.78</v>
      </c>
      <c r="I6014" s="22" t="n">
        <v>2.11</v>
      </c>
      <c r="J6014" s="22" t="n">
        <v>0.00688</v>
      </c>
      <c r="K6014" s="22" t="n">
        <v>1</v>
      </c>
      <c r="O6014" s="23"/>
    </row>
    <row r="6015" customFormat="false" ht="15" hidden="false" customHeight="false" outlineLevel="0" collapsed="false">
      <c r="A6015" s="22" t="s">
        <v>143</v>
      </c>
      <c r="B6015" s="22" t="n">
        <v>15</v>
      </c>
      <c r="C6015" s="22" t="n">
        <v>240</v>
      </c>
      <c r="D6015" s="22" t="n">
        <v>46</v>
      </c>
      <c r="E6015" s="22" t="n">
        <v>0</v>
      </c>
      <c r="F6015" s="22" t="n">
        <f aca="false">D6015/SUM(C6015:E6015)</f>
        <v>0.160839160839161</v>
      </c>
      <c r="G6015" s="22" t="n">
        <v>241.85</v>
      </c>
      <c r="H6015" s="22" t="n">
        <v>42.3</v>
      </c>
      <c r="I6015" s="22" t="n">
        <v>1.85</v>
      </c>
      <c r="J6015" s="22" t="n">
        <v>2.187309</v>
      </c>
      <c r="K6015" s="22" t="n">
        <v>0.233744</v>
      </c>
      <c r="O6015" s="23"/>
    </row>
    <row r="6016" customFormat="false" ht="15" hidden="false" customHeight="false" outlineLevel="0" collapsed="false">
      <c r="A6016" s="22" t="s">
        <v>2876</v>
      </c>
      <c r="B6016" s="22" t="n">
        <v>76</v>
      </c>
      <c r="C6016" s="22" t="n">
        <v>238</v>
      </c>
      <c r="D6016" s="22" t="n">
        <v>46</v>
      </c>
      <c r="E6016" s="22" t="n">
        <v>2</v>
      </c>
      <c r="F6016" s="22" t="n">
        <f aca="false">D6016/SUM(C6016:E6016)</f>
        <v>0.160839160839161</v>
      </c>
      <c r="G6016" s="22" t="n">
        <v>238.19</v>
      </c>
      <c r="H6016" s="22" t="n">
        <v>45.63</v>
      </c>
      <c r="I6016" s="22" t="n">
        <v>2.19</v>
      </c>
      <c r="J6016" s="22" t="n">
        <v>0.018869</v>
      </c>
      <c r="K6016" s="22" t="n">
        <v>1</v>
      </c>
      <c r="O6016" s="23"/>
    </row>
    <row r="6017" customFormat="false" ht="15" hidden="false" customHeight="false" outlineLevel="0" collapsed="false">
      <c r="A6017" s="22" t="s">
        <v>3666</v>
      </c>
      <c r="B6017" s="22" t="n">
        <v>50</v>
      </c>
      <c r="C6017" s="22" t="n">
        <v>0</v>
      </c>
      <c r="D6017" s="22" t="n">
        <v>46</v>
      </c>
      <c r="E6017" s="22" t="n">
        <v>240</v>
      </c>
      <c r="F6017" s="22" t="n">
        <f aca="false">D6017/SUM(C6017:E6017)</f>
        <v>0.160839160839161</v>
      </c>
      <c r="G6017" s="22" t="n">
        <v>1.85</v>
      </c>
      <c r="H6017" s="22" t="n">
        <v>42.3</v>
      </c>
      <c r="I6017" s="22" t="n">
        <v>241.85</v>
      </c>
      <c r="J6017" s="22" t="n">
        <v>2.187309</v>
      </c>
      <c r="K6017" s="22" t="n">
        <v>0.233744</v>
      </c>
      <c r="O6017" s="23"/>
    </row>
    <row r="6018" customFormat="false" ht="15" hidden="false" customHeight="false" outlineLevel="0" collapsed="false">
      <c r="A6018" s="22" t="s">
        <v>3667</v>
      </c>
      <c r="B6018" s="22" t="n">
        <v>17</v>
      </c>
      <c r="C6018" s="22" t="n">
        <v>238</v>
      </c>
      <c r="D6018" s="22" t="n">
        <v>46</v>
      </c>
      <c r="E6018" s="22" t="n">
        <v>2</v>
      </c>
      <c r="F6018" s="22" t="n">
        <f aca="false">D6018/SUM(C6018:E6018)</f>
        <v>0.160839160839161</v>
      </c>
      <c r="G6018" s="22" t="n">
        <v>238.19</v>
      </c>
      <c r="H6018" s="22" t="n">
        <v>45.63</v>
      </c>
      <c r="I6018" s="22" t="n">
        <v>2.19</v>
      </c>
      <c r="J6018" s="22" t="n">
        <v>0.018869</v>
      </c>
      <c r="K6018" s="22" t="n">
        <v>1</v>
      </c>
      <c r="O6018" s="23"/>
    </row>
    <row r="6019" customFormat="false" ht="15" hidden="false" customHeight="false" outlineLevel="0" collapsed="false">
      <c r="A6019" s="22" t="s">
        <v>844</v>
      </c>
      <c r="B6019" s="22" t="n">
        <v>79</v>
      </c>
      <c r="C6019" s="22" t="n">
        <v>239</v>
      </c>
      <c r="D6019" s="22" t="n">
        <v>46</v>
      </c>
      <c r="E6019" s="22" t="n">
        <v>1</v>
      </c>
      <c r="F6019" s="22" t="n">
        <f aca="false">D6019/SUM(C6019:E6019)</f>
        <v>0.160839160839161</v>
      </c>
      <c r="G6019" s="22" t="n">
        <v>240.01</v>
      </c>
      <c r="H6019" s="22" t="n">
        <v>43.97</v>
      </c>
      <c r="I6019" s="22" t="n">
        <v>2.01</v>
      </c>
      <c r="J6019" s="22" t="n">
        <v>0.608327</v>
      </c>
      <c r="K6019" s="22" t="n">
        <v>0.704697</v>
      </c>
      <c r="O6019" s="23"/>
    </row>
    <row r="6020" customFormat="false" ht="15" hidden="false" customHeight="false" outlineLevel="0" collapsed="false">
      <c r="A6020" s="22" t="s">
        <v>844</v>
      </c>
      <c r="B6020" s="22" t="n">
        <v>86</v>
      </c>
      <c r="C6020" s="22" t="n">
        <v>239</v>
      </c>
      <c r="D6020" s="22" t="n">
        <v>46</v>
      </c>
      <c r="E6020" s="22" t="n">
        <v>1</v>
      </c>
      <c r="F6020" s="22" t="n">
        <f aca="false">D6020/SUM(C6020:E6020)</f>
        <v>0.160839160839161</v>
      </c>
      <c r="G6020" s="22" t="n">
        <v>240.01</v>
      </c>
      <c r="H6020" s="22" t="n">
        <v>43.97</v>
      </c>
      <c r="I6020" s="22" t="n">
        <v>2.01</v>
      </c>
      <c r="J6020" s="22" t="n">
        <v>0.608327</v>
      </c>
      <c r="K6020" s="22" t="n">
        <v>0.704697</v>
      </c>
      <c r="O6020" s="23"/>
    </row>
    <row r="6021" customFormat="false" ht="15" hidden="false" customHeight="false" outlineLevel="0" collapsed="false">
      <c r="A6021" s="22" t="s">
        <v>3668</v>
      </c>
      <c r="B6021" s="22" t="n">
        <v>43</v>
      </c>
      <c r="C6021" s="22" t="n">
        <v>234</v>
      </c>
      <c r="D6021" s="22" t="n">
        <v>45</v>
      </c>
      <c r="E6021" s="22" t="n">
        <v>1</v>
      </c>
      <c r="F6021" s="22" t="n">
        <f aca="false">D6021/SUM(C6021:E6021)</f>
        <v>0.160714285714286</v>
      </c>
      <c r="G6021" s="22" t="n">
        <v>234.97</v>
      </c>
      <c r="H6021" s="22" t="n">
        <v>43.06</v>
      </c>
      <c r="I6021" s="22" t="n">
        <v>1.97</v>
      </c>
      <c r="J6021" s="22" t="n">
        <v>0.571194</v>
      </c>
      <c r="K6021" s="22" t="n">
        <v>0.704488</v>
      </c>
      <c r="O6021" s="23"/>
    </row>
    <row r="6022" customFormat="false" ht="15" hidden="false" customHeight="false" outlineLevel="0" collapsed="false">
      <c r="A6022" s="22" t="s">
        <v>3669</v>
      </c>
      <c r="B6022" s="22" t="n">
        <v>7</v>
      </c>
      <c r="C6022" s="22" t="n">
        <v>73</v>
      </c>
      <c r="D6022" s="22" t="n">
        <v>27</v>
      </c>
      <c r="E6022" s="22" t="n">
        <v>68</v>
      </c>
      <c r="F6022" s="22" t="n">
        <f aca="false">D6022/SUM(C6022:E6022)</f>
        <v>0.160714285714286</v>
      </c>
      <c r="G6022" s="22" t="n">
        <v>44.54</v>
      </c>
      <c r="H6022" s="22" t="n">
        <v>83.93</v>
      </c>
      <c r="I6022" s="22" t="n">
        <v>39.54</v>
      </c>
      <c r="J6022" s="22" t="n">
        <v>77.292185</v>
      </c>
      <c r="K6022" s="22" t="n">
        <v>0</v>
      </c>
      <c r="O6022" s="23"/>
    </row>
    <row r="6023" customFormat="false" ht="15" hidden="false" customHeight="false" outlineLevel="0" collapsed="false">
      <c r="A6023" s="22" t="s">
        <v>3670</v>
      </c>
      <c r="B6023" s="22" t="n">
        <v>118</v>
      </c>
      <c r="C6023" s="22" t="n">
        <v>207</v>
      </c>
      <c r="D6023" s="22" t="n">
        <v>40</v>
      </c>
      <c r="E6023" s="22" t="n">
        <v>2</v>
      </c>
      <c r="F6023" s="22" t="n">
        <f aca="false">D6023/SUM(C6023:E6023)</f>
        <v>0.160642570281125</v>
      </c>
      <c r="G6023" s="22" t="n">
        <v>206.94</v>
      </c>
      <c r="H6023" s="22" t="n">
        <v>40.11</v>
      </c>
      <c r="I6023" s="22" t="n">
        <v>1.94</v>
      </c>
      <c r="J6023" s="22" t="n">
        <v>0.001957</v>
      </c>
      <c r="K6023" s="22" t="n">
        <v>1</v>
      </c>
      <c r="O6023" s="23"/>
    </row>
    <row r="6024" customFormat="false" ht="15" hidden="false" customHeight="false" outlineLevel="0" collapsed="false">
      <c r="A6024" s="22" t="s">
        <v>3671</v>
      </c>
      <c r="B6024" s="22" t="n">
        <v>73</v>
      </c>
      <c r="C6024" s="22" t="n">
        <v>136</v>
      </c>
      <c r="D6024" s="22" t="n">
        <v>26</v>
      </c>
      <c r="E6024" s="22" t="n">
        <v>0</v>
      </c>
      <c r="F6024" s="22" t="n">
        <f aca="false">D6024/SUM(C6024:E6024)</f>
        <v>0.160493827160494</v>
      </c>
      <c r="G6024" s="22" t="n">
        <v>137.04</v>
      </c>
      <c r="H6024" s="22" t="n">
        <v>23.91</v>
      </c>
      <c r="I6024" s="22" t="n">
        <v>1.04</v>
      </c>
      <c r="J6024" s="22" t="n">
        <v>1.233188</v>
      </c>
      <c r="K6024" s="22" t="n">
        <v>0.601244</v>
      </c>
      <c r="O6024" s="23"/>
    </row>
    <row r="6025" customFormat="false" ht="15" hidden="false" customHeight="false" outlineLevel="0" collapsed="false">
      <c r="A6025" s="22" t="s">
        <v>3234</v>
      </c>
      <c r="B6025" s="22" t="n">
        <v>30</v>
      </c>
      <c r="C6025" s="22" t="n">
        <v>176</v>
      </c>
      <c r="D6025" s="22" t="n">
        <v>34</v>
      </c>
      <c r="E6025" s="22" t="n">
        <v>2</v>
      </c>
      <c r="F6025" s="22" t="n">
        <f aca="false">D6025/SUM(C6025:E6025)</f>
        <v>0.160377358490566</v>
      </c>
      <c r="G6025" s="22" t="n">
        <v>175.7</v>
      </c>
      <c r="H6025" s="22" t="n">
        <v>34.59</v>
      </c>
      <c r="I6025" s="22" t="n">
        <v>1.7</v>
      </c>
      <c r="J6025" s="22" t="n">
        <v>0.062574</v>
      </c>
      <c r="K6025" s="22" t="n">
        <v>0.675128</v>
      </c>
      <c r="O6025" s="23"/>
    </row>
    <row r="6026" customFormat="false" ht="15" hidden="false" customHeight="false" outlineLevel="0" collapsed="false">
      <c r="A6026" s="22" t="s">
        <v>3672</v>
      </c>
      <c r="B6026" s="22" t="n">
        <v>121</v>
      </c>
      <c r="C6026" s="22" t="n">
        <v>233</v>
      </c>
      <c r="D6026" s="22" t="n">
        <v>45</v>
      </c>
      <c r="E6026" s="22" t="n">
        <v>3</v>
      </c>
      <c r="F6026" s="22" t="n">
        <f aca="false">D6026/SUM(C6026:E6026)</f>
        <v>0.160142348754448</v>
      </c>
      <c r="G6026" s="22" t="n">
        <v>232.31</v>
      </c>
      <c r="H6026" s="22" t="n">
        <v>46.37</v>
      </c>
      <c r="I6026" s="22" t="n">
        <v>2.31</v>
      </c>
      <c r="J6026" s="22" t="n">
        <v>0.245942</v>
      </c>
      <c r="K6026" s="22" t="n">
        <v>0.484713</v>
      </c>
      <c r="O6026" s="23"/>
    </row>
    <row r="6027" customFormat="false" ht="15" hidden="false" customHeight="false" outlineLevel="0" collapsed="false">
      <c r="A6027" s="22" t="s">
        <v>3673</v>
      </c>
      <c r="B6027" s="22" t="n">
        <v>33</v>
      </c>
      <c r="C6027" s="22" t="n">
        <v>101</v>
      </c>
      <c r="D6027" s="22" t="n">
        <v>28</v>
      </c>
      <c r="E6027" s="22" t="n">
        <v>46</v>
      </c>
      <c r="F6027" s="22" t="n">
        <f aca="false">D6027/SUM(C6027:E6027)</f>
        <v>0.16</v>
      </c>
      <c r="G6027" s="22" t="n">
        <v>75.57</v>
      </c>
      <c r="H6027" s="22" t="n">
        <v>78.86</v>
      </c>
      <c r="I6027" s="22" t="n">
        <v>20.57</v>
      </c>
      <c r="J6027" s="22" t="n">
        <v>72.788017</v>
      </c>
      <c r="K6027" s="22" t="n">
        <v>0</v>
      </c>
      <c r="O6027" s="23"/>
    </row>
    <row r="6028" customFormat="false" ht="15" hidden="false" customHeight="false" outlineLevel="0" collapsed="false">
      <c r="A6028" s="22" t="s">
        <v>477</v>
      </c>
      <c r="B6028" s="22" t="n">
        <v>35</v>
      </c>
      <c r="C6028" s="22" t="n">
        <v>226</v>
      </c>
      <c r="D6028" s="22" t="n">
        <v>44</v>
      </c>
      <c r="E6028" s="22" t="n">
        <v>5</v>
      </c>
      <c r="F6028" s="22" t="n">
        <f aca="false">D6028/SUM(C6028:E6028)</f>
        <v>0.16</v>
      </c>
      <c r="G6028" s="22" t="n">
        <v>223.65</v>
      </c>
      <c r="H6028" s="22" t="n">
        <v>48.7</v>
      </c>
      <c r="I6028" s="22" t="n">
        <v>2.65</v>
      </c>
      <c r="J6028" s="22" t="n">
        <v>2.559569</v>
      </c>
      <c r="K6028" s="22" t="n">
        <v>0.157953</v>
      </c>
      <c r="O6028" s="23"/>
    </row>
    <row r="6029" customFormat="false" ht="15" hidden="false" customHeight="false" outlineLevel="0" collapsed="false">
      <c r="A6029" s="22" t="s">
        <v>3674</v>
      </c>
      <c r="B6029" s="22" t="n">
        <v>53</v>
      </c>
      <c r="C6029" s="22" t="n">
        <v>142</v>
      </c>
      <c r="D6029" s="22" t="n">
        <v>27</v>
      </c>
      <c r="E6029" s="22" t="n">
        <v>0</v>
      </c>
      <c r="F6029" s="22" t="n">
        <f aca="false">D6029/SUM(C6029:E6029)</f>
        <v>0.159763313609467</v>
      </c>
      <c r="G6029" s="22" t="n">
        <v>143.08</v>
      </c>
      <c r="H6029" s="22" t="n">
        <v>24.84</v>
      </c>
      <c r="I6029" s="22" t="n">
        <v>1.08</v>
      </c>
      <c r="J6029" s="22" t="n">
        <v>1.273777</v>
      </c>
      <c r="K6029" s="22" t="n">
        <v>0.602822</v>
      </c>
      <c r="O6029" s="23"/>
    </row>
    <row r="6030" customFormat="false" ht="15" hidden="false" customHeight="false" outlineLevel="0" collapsed="false">
      <c r="A6030" s="22" t="s">
        <v>3675</v>
      </c>
      <c r="B6030" s="22" t="n">
        <v>55</v>
      </c>
      <c r="C6030" s="22" t="n">
        <v>178</v>
      </c>
      <c r="D6030" s="22" t="n">
        <v>34</v>
      </c>
      <c r="E6030" s="22" t="n">
        <v>1</v>
      </c>
      <c r="F6030" s="22" t="n">
        <f aca="false">D6030/SUM(C6030:E6030)</f>
        <v>0.15962441314554</v>
      </c>
      <c r="G6030" s="22" t="n">
        <v>178.52</v>
      </c>
      <c r="H6030" s="22" t="n">
        <v>32.96</v>
      </c>
      <c r="I6030" s="22" t="n">
        <v>1.52</v>
      </c>
      <c r="J6030" s="22" t="n">
        <v>0.213016</v>
      </c>
      <c r="K6030" s="22" t="n">
        <v>1</v>
      </c>
      <c r="O6030" s="23"/>
    </row>
    <row r="6031" customFormat="false" ht="15" hidden="false" customHeight="false" outlineLevel="0" collapsed="false">
      <c r="A6031" s="22" t="s">
        <v>3676</v>
      </c>
      <c r="B6031" s="22" t="n">
        <v>14</v>
      </c>
      <c r="C6031" s="22" t="n">
        <v>237</v>
      </c>
      <c r="D6031" s="22" t="n">
        <v>45</v>
      </c>
      <c r="E6031" s="22" t="n">
        <v>0</v>
      </c>
      <c r="F6031" s="22" t="n">
        <f aca="false">D6031/SUM(C6031:E6031)</f>
        <v>0.159574468085106</v>
      </c>
      <c r="G6031" s="22" t="n">
        <v>238.8</v>
      </c>
      <c r="H6031" s="22" t="n">
        <v>41.41</v>
      </c>
      <c r="I6031" s="22" t="n">
        <v>1.8</v>
      </c>
      <c r="J6031" s="22" t="n">
        <v>2.120017</v>
      </c>
      <c r="K6031" s="22" t="n">
        <v>0.233934</v>
      </c>
      <c r="O6031" s="23"/>
    </row>
    <row r="6032" customFormat="false" ht="15" hidden="false" customHeight="false" outlineLevel="0" collapsed="false">
      <c r="A6032" s="22" t="s">
        <v>3677</v>
      </c>
      <c r="B6032" s="22" t="n">
        <v>108</v>
      </c>
      <c r="C6032" s="22" t="n">
        <v>1</v>
      </c>
      <c r="D6032" s="22" t="n">
        <v>30</v>
      </c>
      <c r="E6032" s="22" t="n">
        <v>157</v>
      </c>
      <c r="F6032" s="22" t="n">
        <f aca="false">D6032/SUM(C6032:E6032)</f>
        <v>0.159574468085106</v>
      </c>
      <c r="G6032" s="22" t="n">
        <v>1.36</v>
      </c>
      <c r="H6032" s="22" t="n">
        <v>29.28</v>
      </c>
      <c r="I6032" s="22" t="n">
        <v>157.36</v>
      </c>
      <c r="J6032" s="22" t="n">
        <v>0.114783</v>
      </c>
      <c r="K6032" s="22" t="n">
        <v>1</v>
      </c>
      <c r="O6032" s="23"/>
    </row>
    <row r="6033" customFormat="false" ht="15" hidden="false" customHeight="false" outlineLevel="0" collapsed="false">
      <c r="A6033" s="22" t="s">
        <v>3678</v>
      </c>
      <c r="B6033" s="22" t="n">
        <v>40</v>
      </c>
      <c r="C6033" s="22" t="n">
        <v>213</v>
      </c>
      <c r="D6033" s="22" t="n">
        <v>41</v>
      </c>
      <c r="E6033" s="22" t="n">
        <v>3</v>
      </c>
      <c r="F6033" s="22" t="n">
        <f aca="false">D6033/SUM(C6033:E6033)</f>
        <v>0.159533073929961</v>
      </c>
      <c r="G6033" s="22" t="n">
        <v>212.15</v>
      </c>
      <c r="H6033" s="22" t="n">
        <v>42.7</v>
      </c>
      <c r="I6033" s="22" t="n">
        <v>2.15</v>
      </c>
      <c r="J6033" s="22" t="n">
        <v>0.408432</v>
      </c>
      <c r="K6033" s="22" t="n">
        <v>0.452249</v>
      </c>
      <c r="O6033" s="23"/>
    </row>
    <row r="6034" customFormat="false" ht="15" hidden="false" customHeight="false" outlineLevel="0" collapsed="false">
      <c r="A6034" s="22" t="s">
        <v>3679</v>
      </c>
      <c r="B6034" s="22" t="n">
        <v>9</v>
      </c>
      <c r="C6034" s="22" t="n">
        <v>131</v>
      </c>
      <c r="D6034" s="22" t="n">
        <v>25</v>
      </c>
      <c r="E6034" s="22" t="n">
        <v>1</v>
      </c>
      <c r="F6034" s="22" t="n">
        <f aca="false">D6034/SUM(C6034:E6034)</f>
        <v>0.159235668789809</v>
      </c>
      <c r="G6034" s="22" t="n">
        <v>131.16</v>
      </c>
      <c r="H6034" s="22" t="n">
        <v>24.68</v>
      </c>
      <c r="I6034" s="22" t="n">
        <v>1.16</v>
      </c>
      <c r="J6034" s="22" t="n">
        <v>0.026672</v>
      </c>
      <c r="K6034" s="22" t="n">
        <v>1</v>
      </c>
      <c r="O6034" s="23"/>
    </row>
    <row r="6035" customFormat="false" ht="15" hidden="false" customHeight="false" outlineLevel="0" collapsed="false">
      <c r="A6035" s="22" t="s">
        <v>3680</v>
      </c>
      <c r="B6035" s="22" t="n">
        <v>7</v>
      </c>
      <c r="C6035" s="22" t="n">
        <v>237</v>
      </c>
      <c r="D6035" s="22" t="n">
        <v>45</v>
      </c>
      <c r="E6035" s="22" t="n">
        <v>1</v>
      </c>
      <c r="F6035" s="22" t="n">
        <f aca="false">D6035/SUM(C6035:E6035)</f>
        <v>0.159010600706714</v>
      </c>
      <c r="G6035" s="22" t="n">
        <v>237.95</v>
      </c>
      <c r="H6035" s="22" t="n">
        <v>43.1</v>
      </c>
      <c r="I6035" s="22" t="n">
        <v>1.95</v>
      </c>
      <c r="J6035" s="22" t="n">
        <v>0.55168</v>
      </c>
      <c r="K6035" s="22" t="n">
        <v>0.704787</v>
      </c>
      <c r="O6035" s="23"/>
    </row>
    <row r="6036" customFormat="false" ht="15" hidden="false" customHeight="false" outlineLevel="0" collapsed="false">
      <c r="A6036" s="22" t="s">
        <v>2827</v>
      </c>
      <c r="B6036" s="22" t="n">
        <v>29</v>
      </c>
      <c r="C6036" s="22" t="n">
        <v>1</v>
      </c>
      <c r="D6036" s="22" t="n">
        <v>45</v>
      </c>
      <c r="E6036" s="22" t="n">
        <v>237</v>
      </c>
      <c r="F6036" s="22" t="n">
        <f aca="false">D6036/SUM(C6036:E6036)</f>
        <v>0.159010600706714</v>
      </c>
      <c r="G6036" s="22" t="n">
        <v>1.95</v>
      </c>
      <c r="H6036" s="22" t="n">
        <v>43.1</v>
      </c>
      <c r="I6036" s="22" t="n">
        <v>237.95</v>
      </c>
      <c r="J6036" s="22" t="n">
        <v>0.55168</v>
      </c>
      <c r="K6036" s="22" t="n">
        <v>0.704787</v>
      </c>
      <c r="O6036" s="23"/>
    </row>
    <row r="6037" customFormat="false" ht="15" hidden="false" customHeight="false" outlineLevel="0" collapsed="false">
      <c r="A6037" s="22" t="s">
        <v>2920</v>
      </c>
      <c r="B6037" s="22" t="n">
        <v>56</v>
      </c>
      <c r="C6037" s="22" t="n">
        <v>184</v>
      </c>
      <c r="D6037" s="22" t="n">
        <v>40</v>
      </c>
      <c r="E6037" s="22" t="n">
        <v>28</v>
      </c>
      <c r="F6037" s="22" t="n">
        <f aca="false">D6037/SUM(C6037:E6037)</f>
        <v>0.158730158730159</v>
      </c>
      <c r="G6037" s="22" t="n">
        <v>165.14</v>
      </c>
      <c r="H6037" s="22" t="n">
        <v>77.71</v>
      </c>
      <c r="I6037" s="22" t="n">
        <v>9.14</v>
      </c>
      <c r="J6037" s="22" t="n">
        <v>59.348616</v>
      </c>
      <c r="K6037" s="22" t="n">
        <v>0</v>
      </c>
      <c r="O6037" s="23"/>
    </row>
    <row r="6038" customFormat="false" ht="15" hidden="false" customHeight="false" outlineLevel="0" collapsed="false">
      <c r="A6038" s="22" t="s">
        <v>2907</v>
      </c>
      <c r="B6038" s="22" t="n">
        <v>54</v>
      </c>
      <c r="C6038" s="22" t="n">
        <v>154</v>
      </c>
      <c r="D6038" s="22" t="n">
        <v>30</v>
      </c>
      <c r="E6038" s="22" t="n">
        <v>5</v>
      </c>
      <c r="F6038" s="22" t="n">
        <f aca="false">D6038/SUM(C6038:E6038)</f>
        <v>0.158730158730159</v>
      </c>
      <c r="G6038" s="22" t="n">
        <v>151.12</v>
      </c>
      <c r="H6038" s="22" t="n">
        <v>35.77</v>
      </c>
      <c r="I6038" s="22" t="n">
        <v>2.12</v>
      </c>
      <c r="J6038" s="22" t="n">
        <v>4.913844</v>
      </c>
      <c r="K6038" s="22" t="n">
        <v>0.03923</v>
      </c>
      <c r="O6038" s="23"/>
    </row>
    <row r="6039" customFormat="false" ht="15" hidden="false" customHeight="false" outlineLevel="0" collapsed="false">
      <c r="A6039" s="22" t="s">
        <v>3681</v>
      </c>
      <c r="B6039" s="22" t="n">
        <v>125</v>
      </c>
      <c r="C6039" s="22" t="n">
        <v>2</v>
      </c>
      <c r="D6039" s="22" t="n">
        <v>40</v>
      </c>
      <c r="E6039" s="22" t="n">
        <v>210</v>
      </c>
      <c r="F6039" s="22" t="n">
        <f aca="false">D6039/SUM(C6039:E6039)</f>
        <v>0.158730158730159</v>
      </c>
      <c r="G6039" s="22" t="n">
        <v>1.92</v>
      </c>
      <c r="H6039" s="22" t="n">
        <v>40.16</v>
      </c>
      <c r="I6039" s="22" t="n">
        <v>209.92</v>
      </c>
      <c r="J6039" s="22" t="n">
        <v>0.003937</v>
      </c>
      <c r="K6039" s="22" t="n">
        <v>1</v>
      </c>
      <c r="O6039" s="23"/>
    </row>
    <row r="6040" customFormat="false" ht="15" hidden="false" customHeight="false" outlineLevel="0" collapsed="false">
      <c r="A6040" s="22" t="s">
        <v>3682</v>
      </c>
      <c r="B6040" s="22" t="n">
        <v>22</v>
      </c>
      <c r="C6040" s="22" t="n">
        <v>4</v>
      </c>
      <c r="D6040" s="22" t="n">
        <v>43</v>
      </c>
      <c r="E6040" s="22" t="n">
        <v>224</v>
      </c>
      <c r="F6040" s="22" t="n">
        <f aca="false">D6040/SUM(C6040:E6040)</f>
        <v>0.158671586715867</v>
      </c>
      <c r="G6040" s="22" t="n">
        <v>2.4</v>
      </c>
      <c r="H6040" s="22" t="n">
        <v>46.2</v>
      </c>
      <c r="I6040" s="22" t="n">
        <v>222.4</v>
      </c>
      <c r="J6040" s="22" t="n">
        <v>1.300963</v>
      </c>
      <c r="K6040" s="22" t="n">
        <v>0.271814</v>
      </c>
      <c r="O6040" s="23"/>
    </row>
    <row r="6041" customFormat="false" ht="15" hidden="false" customHeight="false" outlineLevel="0" collapsed="false">
      <c r="A6041" s="22" t="s">
        <v>1786</v>
      </c>
      <c r="B6041" s="22" t="n">
        <v>51</v>
      </c>
      <c r="C6041" s="22" t="n">
        <v>137</v>
      </c>
      <c r="D6041" s="22" t="n">
        <v>26</v>
      </c>
      <c r="E6041" s="22" t="n">
        <v>1</v>
      </c>
      <c r="F6041" s="22" t="n">
        <f aca="false">D6041/SUM(C6041:E6041)</f>
        <v>0.158536585365854</v>
      </c>
      <c r="G6041" s="22" t="n">
        <v>137.2</v>
      </c>
      <c r="H6041" s="22" t="n">
        <v>25.61</v>
      </c>
      <c r="I6041" s="22" t="n">
        <v>1.2</v>
      </c>
      <c r="J6041" s="22" t="n">
        <v>0.038081</v>
      </c>
      <c r="K6041" s="22" t="n">
        <v>1</v>
      </c>
      <c r="O6041" s="23"/>
    </row>
    <row r="6042" customFormat="false" ht="15" hidden="false" customHeight="false" outlineLevel="0" collapsed="false">
      <c r="A6042" s="22" t="s">
        <v>218</v>
      </c>
      <c r="B6042" s="22" t="n">
        <v>100</v>
      </c>
      <c r="C6042" s="22" t="n">
        <v>0</v>
      </c>
      <c r="D6042" s="22" t="n">
        <v>29</v>
      </c>
      <c r="E6042" s="22" t="n">
        <v>154</v>
      </c>
      <c r="F6042" s="22" t="n">
        <f aca="false">D6042/SUM(C6042:E6042)</f>
        <v>0.158469945355191</v>
      </c>
      <c r="G6042" s="22" t="n">
        <v>1.15</v>
      </c>
      <c r="H6042" s="22" t="n">
        <v>26.7</v>
      </c>
      <c r="I6042" s="22" t="n">
        <v>155.15</v>
      </c>
      <c r="J6042" s="22" t="n">
        <v>1.35515</v>
      </c>
      <c r="K6042" s="22" t="n">
        <v>0.607262</v>
      </c>
      <c r="O6042" s="23"/>
    </row>
    <row r="6043" customFormat="false" ht="15" hidden="false" customHeight="false" outlineLevel="0" collapsed="false">
      <c r="A6043" s="22" t="s">
        <v>3683</v>
      </c>
      <c r="B6043" s="22" t="n">
        <v>50</v>
      </c>
      <c r="C6043" s="22" t="n">
        <v>0</v>
      </c>
      <c r="D6043" s="22" t="n">
        <v>45</v>
      </c>
      <c r="E6043" s="22" t="n">
        <v>239</v>
      </c>
      <c r="F6043" s="22" t="n">
        <f aca="false">D6043/SUM(C6043:E6043)</f>
        <v>0.158450704225352</v>
      </c>
      <c r="G6043" s="22" t="n">
        <v>1.78</v>
      </c>
      <c r="H6043" s="22" t="n">
        <v>41.43</v>
      </c>
      <c r="I6043" s="22" t="n">
        <v>240.78</v>
      </c>
      <c r="J6043" s="22" t="n">
        <v>2.102519</v>
      </c>
      <c r="K6043" s="22" t="n">
        <v>0.234323</v>
      </c>
      <c r="O6043" s="23"/>
    </row>
    <row r="6044" customFormat="false" ht="15" hidden="false" customHeight="false" outlineLevel="0" collapsed="false">
      <c r="A6044" s="22" t="s">
        <v>3684</v>
      </c>
      <c r="B6044" s="22" t="n">
        <v>106</v>
      </c>
      <c r="C6044" s="22" t="n">
        <v>235</v>
      </c>
      <c r="D6044" s="22" t="n">
        <v>45</v>
      </c>
      <c r="E6044" s="22" t="n">
        <v>4</v>
      </c>
      <c r="F6044" s="22" t="n">
        <f aca="false">D6044/SUM(C6044:E6044)</f>
        <v>0.158450704225352</v>
      </c>
      <c r="G6044" s="22" t="n">
        <v>233.47</v>
      </c>
      <c r="H6044" s="22" t="n">
        <v>48.05</v>
      </c>
      <c r="I6044" s="22" t="n">
        <v>2.47</v>
      </c>
      <c r="J6044" s="22" t="n">
        <v>1.147496</v>
      </c>
      <c r="K6044" s="22" t="n">
        <v>0.282901</v>
      </c>
      <c r="O6044" s="23"/>
    </row>
    <row r="6045" customFormat="false" ht="15" hidden="false" customHeight="false" outlineLevel="0" collapsed="false">
      <c r="A6045" s="22" t="s">
        <v>3685</v>
      </c>
      <c r="B6045" s="22" t="n">
        <v>50</v>
      </c>
      <c r="C6045" s="22" t="n">
        <v>1</v>
      </c>
      <c r="D6045" s="22" t="n">
        <v>45</v>
      </c>
      <c r="E6045" s="22" t="n">
        <v>238</v>
      </c>
      <c r="F6045" s="22" t="n">
        <f aca="false">D6045/SUM(C6045:E6045)</f>
        <v>0.158450704225352</v>
      </c>
      <c r="G6045" s="22" t="n">
        <v>1.94</v>
      </c>
      <c r="H6045" s="22" t="n">
        <v>43.11</v>
      </c>
      <c r="I6045" s="22" t="n">
        <v>238.94</v>
      </c>
      <c r="J6045" s="22" t="n">
        <v>0.545314</v>
      </c>
      <c r="K6045" s="22" t="n">
        <v>0.704902</v>
      </c>
      <c r="O6045" s="23"/>
    </row>
    <row r="6046" customFormat="false" ht="15" hidden="false" customHeight="false" outlineLevel="0" collapsed="false">
      <c r="A6046" s="22" t="s">
        <v>2162</v>
      </c>
      <c r="B6046" s="22" t="n">
        <v>17</v>
      </c>
      <c r="C6046" s="22" t="n">
        <v>0</v>
      </c>
      <c r="D6046" s="22" t="n">
        <v>45</v>
      </c>
      <c r="E6046" s="22" t="n">
        <v>239</v>
      </c>
      <c r="F6046" s="22" t="n">
        <f aca="false">D6046/SUM(C6046:E6046)</f>
        <v>0.158450704225352</v>
      </c>
      <c r="G6046" s="22" t="n">
        <v>1.78</v>
      </c>
      <c r="H6046" s="22" t="n">
        <v>41.43</v>
      </c>
      <c r="I6046" s="22" t="n">
        <v>240.78</v>
      </c>
      <c r="J6046" s="22" t="n">
        <v>2.102519</v>
      </c>
      <c r="K6046" s="22" t="n">
        <v>0.234323</v>
      </c>
      <c r="O6046" s="23"/>
    </row>
    <row r="6047" customFormat="false" ht="15" hidden="false" customHeight="false" outlineLevel="0" collapsed="false">
      <c r="A6047" s="22" t="s">
        <v>3686</v>
      </c>
      <c r="B6047" s="22" t="n">
        <v>16</v>
      </c>
      <c r="C6047" s="22" t="n">
        <v>234</v>
      </c>
      <c r="D6047" s="22" t="n">
        <v>45</v>
      </c>
      <c r="E6047" s="22" t="n">
        <v>5</v>
      </c>
      <c r="F6047" s="22" t="n">
        <f aca="false">D6047/SUM(C6047:E6047)</f>
        <v>0.158450704225352</v>
      </c>
      <c r="G6047" s="22" t="n">
        <v>231.66</v>
      </c>
      <c r="H6047" s="22" t="n">
        <v>49.67</v>
      </c>
      <c r="I6047" s="22" t="n">
        <v>2.66</v>
      </c>
      <c r="J6047" s="22" t="n">
        <v>2.514706</v>
      </c>
      <c r="K6047" s="22" t="n">
        <v>0.159534</v>
      </c>
      <c r="O6047" s="23"/>
    </row>
    <row r="6048" customFormat="false" ht="15" hidden="false" customHeight="false" outlineLevel="0" collapsed="false">
      <c r="A6048" s="22" t="s">
        <v>242</v>
      </c>
      <c r="B6048" s="22" t="n">
        <v>39</v>
      </c>
      <c r="C6048" s="22" t="n">
        <v>148</v>
      </c>
      <c r="D6048" s="22" t="n">
        <v>28</v>
      </c>
      <c r="E6048" s="22" t="n">
        <v>1</v>
      </c>
      <c r="F6048" s="22" t="n">
        <f aca="false">D6048/SUM(C6048:E6048)</f>
        <v>0.15819209039548</v>
      </c>
      <c r="G6048" s="22" t="n">
        <v>148.27</v>
      </c>
      <c r="H6048" s="22" t="n">
        <v>27.46</v>
      </c>
      <c r="I6048" s="22" t="n">
        <v>1.27</v>
      </c>
      <c r="J6048" s="22" t="n">
        <v>0.069063</v>
      </c>
      <c r="K6048" s="22" t="n">
        <v>1</v>
      </c>
      <c r="O6048" s="23"/>
    </row>
    <row r="6049" customFormat="false" ht="15" hidden="false" customHeight="false" outlineLevel="0" collapsed="false">
      <c r="A6049" s="22" t="s">
        <v>3687</v>
      </c>
      <c r="B6049" s="22" t="n">
        <v>74</v>
      </c>
      <c r="C6049" s="22" t="n">
        <v>239</v>
      </c>
      <c r="D6049" s="22" t="n">
        <v>45</v>
      </c>
      <c r="E6049" s="22" t="n">
        <v>1</v>
      </c>
      <c r="F6049" s="22" t="n">
        <f aca="false">D6049/SUM(C6049:E6049)</f>
        <v>0.157894736842105</v>
      </c>
      <c r="G6049" s="22" t="n">
        <v>239.94</v>
      </c>
      <c r="H6049" s="22" t="n">
        <v>43.12</v>
      </c>
      <c r="I6049" s="22" t="n">
        <v>1.94</v>
      </c>
      <c r="J6049" s="22" t="n">
        <v>0.539015</v>
      </c>
      <c r="K6049" s="22" t="n">
        <v>0.705026</v>
      </c>
      <c r="O6049" s="23"/>
    </row>
    <row r="6050" customFormat="false" ht="15" hidden="false" customHeight="false" outlineLevel="0" collapsed="false">
      <c r="A6050" s="22" t="s">
        <v>3688</v>
      </c>
      <c r="B6050" s="22" t="n">
        <v>52</v>
      </c>
      <c r="C6050" s="22" t="n">
        <v>238</v>
      </c>
      <c r="D6050" s="22" t="n">
        <v>45</v>
      </c>
      <c r="E6050" s="22" t="n">
        <v>2</v>
      </c>
      <c r="F6050" s="22" t="n">
        <f aca="false">D6050/SUM(C6050:E6050)</f>
        <v>0.157894736842105</v>
      </c>
      <c r="G6050" s="22" t="n">
        <v>238.11</v>
      </c>
      <c r="H6050" s="22" t="n">
        <v>44.79</v>
      </c>
      <c r="I6050" s="22" t="n">
        <v>2.11</v>
      </c>
      <c r="J6050" s="22" t="n">
        <v>0.006402</v>
      </c>
      <c r="K6050" s="22" t="n">
        <v>1</v>
      </c>
      <c r="O6050" s="23"/>
    </row>
    <row r="6051" customFormat="false" ht="15" hidden="false" customHeight="false" outlineLevel="0" collapsed="false">
      <c r="A6051" s="22" t="s">
        <v>3689</v>
      </c>
      <c r="B6051" s="22" t="n">
        <v>97</v>
      </c>
      <c r="C6051" s="22" t="n">
        <v>238</v>
      </c>
      <c r="D6051" s="22" t="n">
        <v>45</v>
      </c>
      <c r="E6051" s="22" t="n">
        <v>2</v>
      </c>
      <c r="F6051" s="22" t="n">
        <f aca="false">D6051/SUM(C6051:E6051)</f>
        <v>0.157894736842105</v>
      </c>
      <c r="G6051" s="22" t="n">
        <v>238.11</v>
      </c>
      <c r="H6051" s="22" t="n">
        <v>44.79</v>
      </c>
      <c r="I6051" s="22" t="n">
        <v>2.11</v>
      </c>
      <c r="J6051" s="22" t="n">
        <v>0.006402</v>
      </c>
      <c r="K6051" s="22" t="n">
        <v>1</v>
      </c>
      <c r="O6051" s="23"/>
    </row>
    <row r="6052" customFormat="false" ht="15" hidden="false" customHeight="false" outlineLevel="0" collapsed="false">
      <c r="A6052" s="22" t="s">
        <v>3690</v>
      </c>
      <c r="B6052" s="22" t="n">
        <v>14</v>
      </c>
      <c r="C6052" s="22" t="n">
        <v>1</v>
      </c>
      <c r="D6052" s="22" t="n">
        <v>45</v>
      </c>
      <c r="E6052" s="22" t="n">
        <v>239</v>
      </c>
      <c r="F6052" s="22" t="n">
        <f aca="false">D6052/SUM(C6052:E6052)</f>
        <v>0.157894736842105</v>
      </c>
      <c r="G6052" s="22" t="n">
        <v>1.94</v>
      </c>
      <c r="H6052" s="22" t="n">
        <v>43.12</v>
      </c>
      <c r="I6052" s="22" t="n">
        <v>239.94</v>
      </c>
      <c r="J6052" s="22" t="n">
        <v>0.539015</v>
      </c>
      <c r="K6052" s="22" t="n">
        <v>0.705026</v>
      </c>
      <c r="O6052" s="23"/>
    </row>
    <row r="6053" customFormat="false" ht="15" hidden="false" customHeight="false" outlineLevel="0" collapsed="false">
      <c r="A6053" s="22" t="s">
        <v>3691</v>
      </c>
      <c r="B6053" s="22" t="n">
        <v>109</v>
      </c>
      <c r="C6053" s="22" t="n">
        <v>233</v>
      </c>
      <c r="D6053" s="22" t="n">
        <v>44</v>
      </c>
      <c r="E6053" s="22" t="n">
        <v>2</v>
      </c>
      <c r="F6053" s="22" t="n">
        <f aca="false">D6053/SUM(C6053:E6053)</f>
        <v>0.157706093189964</v>
      </c>
      <c r="G6053" s="22" t="n">
        <v>233.06</v>
      </c>
      <c r="H6053" s="22" t="n">
        <v>43.87</v>
      </c>
      <c r="I6053" s="22" t="n">
        <v>2.06</v>
      </c>
      <c r="J6053" s="22" t="n">
        <v>0.002413</v>
      </c>
      <c r="K6053" s="22" t="n">
        <v>1</v>
      </c>
      <c r="O6053" s="23"/>
    </row>
    <row r="6054" customFormat="false" ht="15" hidden="false" customHeight="false" outlineLevel="0" collapsed="false">
      <c r="A6054" s="22" t="s">
        <v>3401</v>
      </c>
      <c r="B6054" s="22" t="n">
        <v>41</v>
      </c>
      <c r="C6054" s="22" t="n">
        <v>216</v>
      </c>
      <c r="D6054" s="22" t="n">
        <v>41</v>
      </c>
      <c r="E6054" s="22" t="n">
        <v>3</v>
      </c>
      <c r="F6054" s="22" t="n">
        <f aca="false">D6054/SUM(C6054:E6054)</f>
        <v>0.157692307692308</v>
      </c>
      <c r="G6054" s="22" t="n">
        <v>215.12</v>
      </c>
      <c r="H6054" s="22" t="n">
        <v>42.75</v>
      </c>
      <c r="I6054" s="22" t="n">
        <v>2.12</v>
      </c>
      <c r="J6054" s="22" t="n">
        <v>0.436608</v>
      </c>
      <c r="K6054" s="22" t="n">
        <v>0.44797</v>
      </c>
      <c r="O6054" s="23"/>
    </row>
    <row r="6055" customFormat="false" ht="15" hidden="false" customHeight="false" outlineLevel="0" collapsed="false">
      <c r="A6055" s="22" t="s">
        <v>3692</v>
      </c>
      <c r="B6055" s="22" t="n">
        <v>54</v>
      </c>
      <c r="C6055" s="22" t="n">
        <v>137</v>
      </c>
      <c r="D6055" s="22" t="n">
        <v>26</v>
      </c>
      <c r="E6055" s="22" t="n">
        <v>2</v>
      </c>
      <c r="F6055" s="22" t="n">
        <f aca="false">D6055/SUM(C6055:E6055)</f>
        <v>0.157575757575758</v>
      </c>
      <c r="G6055" s="22" t="n">
        <v>136.36</v>
      </c>
      <c r="H6055" s="22" t="n">
        <v>27.27</v>
      </c>
      <c r="I6055" s="22" t="n">
        <v>1.36</v>
      </c>
      <c r="J6055" s="22" t="n">
        <v>0.359333</v>
      </c>
      <c r="K6055" s="22" t="n">
        <v>0.624829</v>
      </c>
      <c r="O6055" s="23"/>
    </row>
    <row r="6056" customFormat="false" ht="15" hidden="false" customHeight="false" outlineLevel="0" collapsed="false">
      <c r="A6056" s="22" t="s">
        <v>251</v>
      </c>
      <c r="B6056" s="22" t="n">
        <v>15</v>
      </c>
      <c r="C6056" s="22" t="n">
        <v>230</v>
      </c>
      <c r="D6056" s="22" t="n">
        <v>43</v>
      </c>
      <c r="E6056" s="22" t="n">
        <v>0</v>
      </c>
      <c r="F6056" s="22" t="n">
        <f aca="false">D6056/SUM(C6056:E6056)</f>
        <v>0.157509157509158</v>
      </c>
      <c r="G6056" s="22" t="n">
        <v>231.69</v>
      </c>
      <c r="H6056" s="22" t="n">
        <v>39.61</v>
      </c>
      <c r="I6056" s="22" t="n">
        <v>1.69</v>
      </c>
      <c r="J6056" s="22" t="n">
        <v>1.995095</v>
      </c>
      <c r="K6056" s="22" t="n">
        <v>0.388736</v>
      </c>
      <c r="O6056" s="23"/>
    </row>
    <row r="6057" customFormat="false" ht="15" hidden="false" customHeight="false" outlineLevel="0" collapsed="false">
      <c r="A6057" s="22" t="s">
        <v>3693</v>
      </c>
      <c r="B6057" s="22" t="n">
        <v>62</v>
      </c>
      <c r="C6057" s="22" t="n">
        <v>197</v>
      </c>
      <c r="D6057" s="22" t="n">
        <v>37</v>
      </c>
      <c r="E6057" s="22" t="n">
        <v>1</v>
      </c>
      <c r="F6057" s="22" t="n">
        <f aca="false">D6057/SUM(C6057:E6057)</f>
        <v>0.157446808510638</v>
      </c>
      <c r="G6057" s="22" t="n">
        <v>197.62</v>
      </c>
      <c r="H6057" s="22" t="n">
        <v>35.76</v>
      </c>
      <c r="I6057" s="22" t="n">
        <v>1.62</v>
      </c>
      <c r="J6057" s="22" t="n">
        <v>0.280761</v>
      </c>
      <c r="K6057" s="22" t="n">
        <v>1</v>
      </c>
      <c r="O6057" s="23"/>
    </row>
    <row r="6058" customFormat="false" ht="15" hidden="false" customHeight="false" outlineLevel="0" collapsed="false">
      <c r="A6058" s="22" t="s">
        <v>3635</v>
      </c>
      <c r="B6058" s="22" t="n">
        <v>104</v>
      </c>
      <c r="C6058" s="22" t="n">
        <v>240</v>
      </c>
      <c r="D6058" s="22" t="n">
        <v>45</v>
      </c>
      <c r="E6058" s="22" t="n">
        <v>1</v>
      </c>
      <c r="F6058" s="22" t="n">
        <f aca="false">D6058/SUM(C6058:E6058)</f>
        <v>0.157342657342657</v>
      </c>
      <c r="G6058" s="22" t="n">
        <v>240.93</v>
      </c>
      <c r="H6058" s="22" t="n">
        <v>43.14</v>
      </c>
      <c r="I6058" s="22" t="n">
        <v>1.93</v>
      </c>
      <c r="J6058" s="22" t="n">
        <v>0.532784</v>
      </c>
      <c r="K6058" s="22" t="n">
        <v>0.705156</v>
      </c>
      <c r="O6058" s="23"/>
    </row>
    <row r="6059" customFormat="false" ht="15" hidden="false" customHeight="false" outlineLevel="0" collapsed="false">
      <c r="A6059" s="22" t="s">
        <v>3694</v>
      </c>
      <c r="B6059" s="22" t="n">
        <v>83</v>
      </c>
      <c r="C6059" s="22" t="n">
        <v>240</v>
      </c>
      <c r="D6059" s="22" t="n">
        <v>45</v>
      </c>
      <c r="E6059" s="22" t="n">
        <v>1</v>
      </c>
      <c r="F6059" s="22" t="n">
        <f aca="false">D6059/SUM(C6059:E6059)</f>
        <v>0.157342657342657</v>
      </c>
      <c r="G6059" s="22" t="n">
        <v>240.93</v>
      </c>
      <c r="H6059" s="22" t="n">
        <v>43.14</v>
      </c>
      <c r="I6059" s="22" t="n">
        <v>1.93</v>
      </c>
      <c r="J6059" s="22" t="n">
        <v>0.532784</v>
      </c>
      <c r="K6059" s="22" t="n">
        <v>0.705156</v>
      </c>
      <c r="O6059" s="23"/>
    </row>
    <row r="6060" customFormat="false" ht="15" hidden="false" customHeight="false" outlineLevel="0" collapsed="false">
      <c r="A6060" s="22" t="s">
        <v>3695</v>
      </c>
      <c r="B6060" s="22" t="n">
        <v>16</v>
      </c>
      <c r="C6060" s="22" t="n">
        <v>240</v>
      </c>
      <c r="D6060" s="22" t="n">
        <v>45</v>
      </c>
      <c r="E6060" s="22" t="n">
        <v>1</v>
      </c>
      <c r="F6060" s="22" t="n">
        <f aca="false">D6060/SUM(C6060:E6060)</f>
        <v>0.157342657342657</v>
      </c>
      <c r="G6060" s="22" t="n">
        <v>240.93</v>
      </c>
      <c r="H6060" s="22" t="n">
        <v>43.14</v>
      </c>
      <c r="I6060" s="22" t="n">
        <v>1.93</v>
      </c>
      <c r="J6060" s="22" t="n">
        <v>0.532784</v>
      </c>
      <c r="K6060" s="22" t="n">
        <v>0.705156</v>
      </c>
      <c r="O6060" s="23"/>
    </row>
    <row r="6061" customFormat="false" ht="15" hidden="false" customHeight="false" outlineLevel="0" collapsed="false">
      <c r="A6061" s="22" t="s">
        <v>3696</v>
      </c>
      <c r="B6061" s="22" t="n">
        <v>39</v>
      </c>
      <c r="C6061" s="22" t="n">
        <v>2</v>
      </c>
      <c r="D6061" s="22" t="n">
        <v>45</v>
      </c>
      <c r="E6061" s="22" t="n">
        <v>239</v>
      </c>
      <c r="F6061" s="22" t="n">
        <f aca="false">D6061/SUM(C6061:E6061)</f>
        <v>0.157342657342657</v>
      </c>
      <c r="G6061" s="22" t="n">
        <v>2.1</v>
      </c>
      <c r="H6061" s="22" t="n">
        <v>44.8</v>
      </c>
      <c r="I6061" s="22" t="n">
        <v>239.1</v>
      </c>
      <c r="J6061" s="22" t="n">
        <v>0.005561</v>
      </c>
      <c r="K6061" s="22" t="n">
        <v>1</v>
      </c>
      <c r="O6061" s="23"/>
    </row>
    <row r="6062" customFormat="false" ht="15" hidden="false" customHeight="false" outlineLevel="0" collapsed="false">
      <c r="A6062" s="22" t="s">
        <v>3697</v>
      </c>
      <c r="B6062" s="22" t="n">
        <v>14</v>
      </c>
      <c r="C6062" s="22" t="n">
        <v>225</v>
      </c>
      <c r="D6062" s="22" t="n">
        <v>42</v>
      </c>
      <c r="E6062" s="22" t="n">
        <v>0</v>
      </c>
      <c r="F6062" s="22" t="n">
        <f aca="false">D6062/SUM(C6062:E6062)</f>
        <v>0.157303370786517</v>
      </c>
      <c r="G6062" s="22" t="n">
        <v>226.65</v>
      </c>
      <c r="H6062" s="22" t="n">
        <v>38.7</v>
      </c>
      <c r="I6062" s="22" t="n">
        <v>1.65</v>
      </c>
      <c r="J6062" s="22" t="n">
        <v>1.945717</v>
      </c>
      <c r="K6062" s="22" t="n">
        <v>0.384813</v>
      </c>
      <c r="O6062" s="23"/>
    </row>
    <row r="6063" customFormat="false" ht="15" hidden="false" customHeight="false" outlineLevel="0" collapsed="false">
      <c r="A6063" s="22" t="s">
        <v>3698</v>
      </c>
      <c r="B6063" s="22" t="n">
        <v>87</v>
      </c>
      <c r="C6063" s="22" t="n">
        <v>208</v>
      </c>
      <c r="D6063" s="22" t="n">
        <v>39</v>
      </c>
      <c r="E6063" s="22" t="n">
        <v>1</v>
      </c>
      <c r="F6063" s="22" t="n">
        <f aca="false">D6063/SUM(C6063:E6063)</f>
        <v>0.157258064516129</v>
      </c>
      <c r="G6063" s="22" t="n">
        <v>208.69</v>
      </c>
      <c r="H6063" s="22" t="n">
        <v>37.61</v>
      </c>
      <c r="I6063" s="22" t="n">
        <v>1.69</v>
      </c>
      <c r="J6063" s="22" t="n">
        <v>0.338298</v>
      </c>
      <c r="K6063" s="22" t="n">
        <v>1</v>
      </c>
      <c r="O6063" s="23"/>
    </row>
    <row r="6064" customFormat="false" ht="15" hidden="false" customHeight="false" outlineLevel="0" collapsed="false">
      <c r="A6064" s="22" t="s">
        <v>3699</v>
      </c>
      <c r="B6064" s="22" t="n">
        <v>19</v>
      </c>
      <c r="C6064" s="22" t="n">
        <v>230</v>
      </c>
      <c r="D6064" s="22" t="n">
        <v>44</v>
      </c>
      <c r="E6064" s="22" t="n">
        <v>6</v>
      </c>
      <c r="F6064" s="22" t="n">
        <f aca="false">D6064/SUM(C6064:E6064)</f>
        <v>0.157142857142857</v>
      </c>
      <c r="G6064" s="22" t="n">
        <v>226.8</v>
      </c>
      <c r="H6064" s="22" t="n">
        <v>50.4</v>
      </c>
      <c r="I6064" s="22" t="n">
        <v>2.8</v>
      </c>
      <c r="J6064" s="22" t="n">
        <v>4.514991</v>
      </c>
      <c r="K6064" s="22" t="n">
        <v>0.04224</v>
      </c>
      <c r="O6064" s="23"/>
    </row>
    <row r="6065" customFormat="false" ht="15" hidden="false" customHeight="false" outlineLevel="0" collapsed="false">
      <c r="A6065" s="22" t="s">
        <v>3700</v>
      </c>
      <c r="B6065" s="22" t="n">
        <v>13</v>
      </c>
      <c r="C6065" s="22" t="n">
        <v>177</v>
      </c>
      <c r="D6065" s="22" t="n">
        <v>33</v>
      </c>
      <c r="E6065" s="22" t="n">
        <v>0</v>
      </c>
      <c r="F6065" s="22" t="n">
        <f aca="false">D6065/SUM(C6065:E6065)</f>
        <v>0.157142857142857</v>
      </c>
      <c r="G6065" s="22" t="n">
        <v>178.3</v>
      </c>
      <c r="H6065" s="22" t="n">
        <v>30.41</v>
      </c>
      <c r="I6065" s="22" t="n">
        <v>1.3</v>
      </c>
      <c r="J6065" s="22" t="n">
        <v>1.526952</v>
      </c>
      <c r="K6065" s="22" t="n">
        <v>0.620922</v>
      </c>
      <c r="O6065" s="23"/>
    </row>
    <row r="6066" customFormat="false" ht="15" hidden="false" customHeight="false" outlineLevel="0" collapsed="false">
      <c r="A6066" s="22" t="s">
        <v>3701</v>
      </c>
      <c r="B6066" s="22" t="n">
        <v>14</v>
      </c>
      <c r="C6066" s="22" t="n">
        <v>177</v>
      </c>
      <c r="D6066" s="22" t="n">
        <v>35</v>
      </c>
      <c r="E6066" s="22" t="n">
        <v>11</v>
      </c>
      <c r="F6066" s="22" t="n">
        <f aca="false">D6066/SUM(C6066:E6066)</f>
        <v>0.15695067264574</v>
      </c>
      <c r="G6066" s="22" t="n">
        <v>169.64</v>
      </c>
      <c r="H6066" s="22" t="n">
        <v>49.72</v>
      </c>
      <c r="I6066" s="22" t="n">
        <v>3.64</v>
      </c>
      <c r="J6066" s="22" t="n">
        <v>19.53713</v>
      </c>
      <c r="K6066" s="22" t="n">
        <v>0.000114</v>
      </c>
      <c r="O6066" s="23"/>
    </row>
    <row r="6067" customFormat="false" ht="15" hidden="false" customHeight="false" outlineLevel="0" collapsed="false">
      <c r="A6067" s="22" t="s">
        <v>3702</v>
      </c>
      <c r="B6067" s="22" t="n">
        <v>125</v>
      </c>
      <c r="C6067" s="22" t="n">
        <v>230</v>
      </c>
      <c r="D6067" s="22" t="n">
        <v>43</v>
      </c>
      <c r="E6067" s="22" t="n">
        <v>1</v>
      </c>
      <c r="F6067" s="22" t="n">
        <f aca="false">D6067/SUM(C6067:E6067)</f>
        <v>0.156934306569343</v>
      </c>
      <c r="G6067" s="22" t="n">
        <v>230.85</v>
      </c>
      <c r="H6067" s="22" t="n">
        <v>41.3</v>
      </c>
      <c r="I6067" s="22" t="n">
        <v>1.85</v>
      </c>
      <c r="J6067" s="22" t="n">
        <v>0.461552</v>
      </c>
      <c r="K6067" s="22" t="n">
        <v>1</v>
      </c>
      <c r="O6067" s="23"/>
    </row>
    <row r="6068" customFormat="false" ht="15" hidden="false" customHeight="false" outlineLevel="0" collapsed="false">
      <c r="A6068" s="22" t="s">
        <v>1715</v>
      </c>
      <c r="B6068" s="22" t="n">
        <v>113</v>
      </c>
      <c r="C6068" s="22" t="n">
        <v>0</v>
      </c>
      <c r="D6068" s="22" t="n">
        <v>43</v>
      </c>
      <c r="E6068" s="22" t="n">
        <v>231</v>
      </c>
      <c r="F6068" s="22" t="n">
        <f aca="false">D6068/SUM(C6068:E6068)</f>
        <v>0.156934306569343</v>
      </c>
      <c r="G6068" s="22" t="n">
        <v>1.69</v>
      </c>
      <c r="H6068" s="22" t="n">
        <v>39.63</v>
      </c>
      <c r="I6068" s="22" t="n">
        <v>232.69</v>
      </c>
      <c r="J6068" s="22" t="n">
        <v>1.986574</v>
      </c>
      <c r="K6068" s="22" t="n">
        <v>0.388255</v>
      </c>
      <c r="O6068" s="23"/>
    </row>
    <row r="6069" customFormat="false" ht="15" hidden="false" customHeight="false" outlineLevel="0" collapsed="false">
      <c r="A6069" s="22" t="s">
        <v>3703</v>
      </c>
      <c r="B6069" s="22" t="n">
        <v>103</v>
      </c>
      <c r="C6069" s="22" t="n">
        <v>207</v>
      </c>
      <c r="D6069" s="22" t="n">
        <v>40</v>
      </c>
      <c r="E6069" s="22" t="n">
        <v>8</v>
      </c>
      <c r="F6069" s="22" t="n">
        <f aca="false">D6069/SUM(C6069:E6069)</f>
        <v>0.156862745098039</v>
      </c>
      <c r="G6069" s="22" t="n">
        <v>202.07</v>
      </c>
      <c r="H6069" s="22" t="n">
        <v>49.85</v>
      </c>
      <c r="I6069" s="22" t="n">
        <v>3.07</v>
      </c>
      <c r="J6069" s="22" t="n">
        <v>9.957531</v>
      </c>
      <c r="K6069" s="22" t="n">
        <v>0.00469</v>
      </c>
      <c r="O6069" s="23"/>
    </row>
    <row r="6070" customFormat="false" ht="15" hidden="false" customHeight="false" outlineLevel="0" collapsed="false">
      <c r="A6070" s="22" t="s">
        <v>1848</v>
      </c>
      <c r="B6070" s="22" t="n">
        <v>115</v>
      </c>
      <c r="C6070" s="22" t="n">
        <v>226</v>
      </c>
      <c r="D6070" s="22" t="n">
        <v>42</v>
      </c>
      <c r="E6070" s="22" t="n">
        <v>0</v>
      </c>
      <c r="F6070" s="22" t="n">
        <f aca="false">D6070/SUM(C6070:E6070)</f>
        <v>0.156716417910448</v>
      </c>
      <c r="G6070" s="22" t="n">
        <v>227.65</v>
      </c>
      <c r="H6070" s="22" t="n">
        <v>38.71</v>
      </c>
      <c r="I6070" s="22" t="n">
        <v>1.65</v>
      </c>
      <c r="J6070" s="22" t="n">
        <v>1.937222</v>
      </c>
      <c r="K6070" s="22" t="n">
        <v>0.384411</v>
      </c>
      <c r="O6070" s="23"/>
    </row>
    <row r="6071" customFormat="false" ht="15" hidden="false" customHeight="false" outlineLevel="0" collapsed="false">
      <c r="A6071" s="22" t="s">
        <v>3704</v>
      </c>
      <c r="B6071" s="22" t="n">
        <v>52</v>
      </c>
      <c r="C6071" s="22" t="n">
        <v>229</v>
      </c>
      <c r="D6071" s="22" t="n">
        <v>44</v>
      </c>
      <c r="E6071" s="22" t="n">
        <v>8</v>
      </c>
      <c r="F6071" s="22" t="n">
        <f aca="false">D6071/SUM(C6071:E6071)</f>
        <v>0.156583629893238</v>
      </c>
      <c r="G6071" s="22" t="n">
        <v>224.2</v>
      </c>
      <c r="H6071" s="22" t="n">
        <v>53.59</v>
      </c>
      <c r="I6071" s="22" t="n">
        <v>3.2</v>
      </c>
      <c r="J6071" s="22" t="n">
        <v>9.005258</v>
      </c>
      <c r="K6071" s="22" t="n">
        <v>0.006636</v>
      </c>
      <c r="O6071" s="23"/>
    </row>
    <row r="6072" customFormat="false" ht="15" hidden="false" customHeight="false" outlineLevel="0" collapsed="false">
      <c r="A6072" s="22" t="s">
        <v>3705</v>
      </c>
      <c r="B6072" s="22" t="n">
        <v>24</v>
      </c>
      <c r="C6072" s="22" t="n">
        <v>237</v>
      </c>
      <c r="D6072" s="22" t="n">
        <v>44</v>
      </c>
      <c r="E6072" s="22" t="n">
        <v>0</v>
      </c>
      <c r="F6072" s="22" t="n">
        <f aca="false">D6072/SUM(C6072:E6072)</f>
        <v>0.156583629893238</v>
      </c>
      <c r="G6072" s="22" t="n">
        <v>238.72</v>
      </c>
      <c r="H6072" s="22" t="n">
        <v>40.56</v>
      </c>
      <c r="I6072" s="22" t="n">
        <v>1.72</v>
      </c>
      <c r="J6072" s="22" t="n">
        <v>2.027459</v>
      </c>
      <c r="K6072" s="22" t="n">
        <v>0.39203</v>
      </c>
      <c r="O6072" s="23"/>
    </row>
    <row r="6073" customFormat="false" ht="15" hidden="false" customHeight="false" outlineLevel="0" collapsed="false">
      <c r="A6073" s="22" t="s">
        <v>2081</v>
      </c>
      <c r="B6073" s="22" t="n">
        <v>123</v>
      </c>
      <c r="C6073" s="22" t="n">
        <v>220</v>
      </c>
      <c r="D6073" s="22" t="n">
        <v>41</v>
      </c>
      <c r="E6073" s="22" t="n">
        <v>1</v>
      </c>
      <c r="F6073" s="22" t="n">
        <f aca="false">D6073/SUM(C6073:E6073)</f>
        <v>0.156488549618321</v>
      </c>
      <c r="G6073" s="22" t="n">
        <v>220.76</v>
      </c>
      <c r="H6073" s="22" t="n">
        <v>39.47</v>
      </c>
      <c r="I6073" s="22" t="n">
        <v>1.76</v>
      </c>
      <c r="J6073" s="22" t="n">
        <v>0.392952</v>
      </c>
      <c r="K6073" s="22" t="n">
        <v>1</v>
      </c>
      <c r="O6073" s="23"/>
    </row>
    <row r="6074" customFormat="false" ht="15" hidden="false" customHeight="false" outlineLevel="0" collapsed="false">
      <c r="A6074" s="22" t="s">
        <v>2410</v>
      </c>
      <c r="B6074" s="22" t="n">
        <v>36</v>
      </c>
      <c r="C6074" s="22" t="n">
        <v>236</v>
      </c>
      <c r="D6074" s="22" t="n">
        <v>44</v>
      </c>
      <c r="E6074" s="22" t="n">
        <v>2</v>
      </c>
      <c r="F6074" s="22" t="n">
        <f aca="false">D6074/SUM(C6074:E6074)</f>
        <v>0.156028368794326</v>
      </c>
      <c r="G6074" s="22" t="n">
        <v>236.04</v>
      </c>
      <c r="H6074" s="22" t="n">
        <v>43.91</v>
      </c>
      <c r="I6074" s="22" t="n">
        <v>2.04</v>
      </c>
      <c r="J6074" s="22" t="n">
        <v>0.001059</v>
      </c>
      <c r="K6074" s="22" t="n">
        <v>1</v>
      </c>
      <c r="O6074" s="23"/>
    </row>
    <row r="6075" customFormat="false" ht="15" hidden="false" customHeight="false" outlineLevel="0" collapsed="false">
      <c r="A6075" s="22" t="s">
        <v>2410</v>
      </c>
      <c r="B6075" s="22" t="n">
        <v>107</v>
      </c>
      <c r="C6075" s="22" t="n">
        <v>236</v>
      </c>
      <c r="D6075" s="22" t="n">
        <v>44</v>
      </c>
      <c r="E6075" s="22" t="n">
        <v>2</v>
      </c>
      <c r="F6075" s="22" t="n">
        <f aca="false">D6075/SUM(C6075:E6075)</f>
        <v>0.156028368794326</v>
      </c>
      <c r="G6075" s="22" t="n">
        <v>236.04</v>
      </c>
      <c r="H6075" s="22" t="n">
        <v>43.91</v>
      </c>
      <c r="I6075" s="22" t="n">
        <v>2.04</v>
      </c>
      <c r="J6075" s="22" t="n">
        <v>0.001059</v>
      </c>
      <c r="K6075" s="22" t="n">
        <v>1</v>
      </c>
      <c r="O6075" s="23"/>
    </row>
    <row r="6076" customFormat="false" ht="15" hidden="false" customHeight="false" outlineLevel="0" collapsed="false">
      <c r="A6076" s="22" t="s">
        <v>3706</v>
      </c>
      <c r="B6076" s="22" t="n">
        <v>8</v>
      </c>
      <c r="C6076" s="22" t="n">
        <v>157</v>
      </c>
      <c r="D6076" s="22" t="n">
        <v>29</v>
      </c>
      <c r="E6076" s="22" t="n">
        <v>0</v>
      </c>
      <c r="F6076" s="22" t="n">
        <f aca="false">D6076/SUM(C6076:E6076)</f>
        <v>0.155913978494624</v>
      </c>
      <c r="G6076" s="22" t="n">
        <v>158.13</v>
      </c>
      <c r="H6076" s="22" t="n">
        <v>26.74</v>
      </c>
      <c r="I6076" s="22" t="n">
        <v>1.13</v>
      </c>
      <c r="J6076" s="22" t="n">
        <v>1.329599</v>
      </c>
      <c r="K6076" s="22" t="n">
        <v>0.606509</v>
      </c>
      <c r="O6076" s="23"/>
    </row>
    <row r="6077" customFormat="false" ht="15" hidden="false" customHeight="false" outlineLevel="0" collapsed="false">
      <c r="A6077" s="22" t="s">
        <v>860</v>
      </c>
      <c r="B6077" s="22" t="n">
        <v>84</v>
      </c>
      <c r="C6077" s="22" t="n">
        <v>220</v>
      </c>
      <c r="D6077" s="22" t="n">
        <v>41</v>
      </c>
      <c r="E6077" s="22" t="n">
        <v>2</v>
      </c>
      <c r="F6077" s="22" t="n">
        <f aca="false">D6077/SUM(C6077:E6077)</f>
        <v>0.155893536121673</v>
      </c>
      <c r="G6077" s="22" t="n">
        <v>219.92</v>
      </c>
      <c r="H6077" s="22" t="n">
        <v>41.15</v>
      </c>
      <c r="I6077" s="22" t="n">
        <v>1.92</v>
      </c>
      <c r="J6077" s="22" t="n">
        <v>0.003503</v>
      </c>
      <c r="K6077" s="22" t="n">
        <v>1</v>
      </c>
      <c r="O6077" s="23"/>
    </row>
    <row r="6078" customFormat="false" ht="15" hidden="false" customHeight="false" outlineLevel="0" collapsed="false">
      <c r="A6078" s="22" t="s">
        <v>3707</v>
      </c>
      <c r="B6078" s="22" t="n">
        <v>59</v>
      </c>
      <c r="C6078" s="22" t="n">
        <v>194</v>
      </c>
      <c r="D6078" s="22" t="n">
        <v>36</v>
      </c>
      <c r="E6078" s="22" t="n">
        <v>1</v>
      </c>
      <c r="F6078" s="22" t="n">
        <f aca="false">D6078/SUM(C6078:E6078)</f>
        <v>0.155844155844156</v>
      </c>
      <c r="G6078" s="22" t="n">
        <v>194.56</v>
      </c>
      <c r="H6078" s="22" t="n">
        <v>34.87</v>
      </c>
      <c r="I6078" s="22" t="n">
        <v>1.56</v>
      </c>
      <c r="J6078" s="22" t="n">
        <v>0.240613</v>
      </c>
      <c r="K6078" s="22" t="n">
        <v>1</v>
      </c>
      <c r="O6078" s="23"/>
    </row>
    <row r="6079" customFormat="false" ht="15" hidden="false" customHeight="false" outlineLevel="0" collapsed="false">
      <c r="A6079" s="22" t="s">
        <v>3708</v>
      </c>
      <c r="B6079" s="22" t="n">
        <v>83</v>
      </c>
      <c r="C6079" s="22" t="n">
        <v>232</v>
      </c>
      <c r="D6079" s="22" t="n">
        <v>43</v>
      </c>
      <c r="E6079" s="22" t="n">
        <v>1</v>
      </c>
      <c r="F6079" s="22" t="n">
        <f aca="false">D6079/SUM(C6079:E6079)</f>
        <v>0.155797101449275</v>
      </c>
      <c r="G6079" s="22" t="n">
        <v>232.83</v>
      </c>
      <c r="H6079" s="22" t="n">
        <v>41.33</v>
      </c>
      <c r="I6079" s="22" t="n">
        <v>1.83</v>
      </c>
      <c r="J6079" s="22" t="n">
        <v>0.449767</v>
      </c>
      <c r="K6079" s="22" t="n">
        <v>1</v>
      </c>
      <c r="O6079" s="23"/>
    </row>
    <row r="6080" customFormat="false" ht="15" hidden="false" customHeight="false" outlineLevel="0" collapsed="false">
      <c r="A6080" s="22" t="s">
        <v>3709</v>
      </c>
      <c r="B6080" s="22" t="n">
        <v>113</v>
      </c>
      <c r="C6080" s="22" t="n">
        <v>231</v>
      </c>
      <c r="D6080" s="22" t="n">
        <v>43</v>
      </c>
      <c r="E6080" s="22" t="n">
        <v>2</v>
      </c>
      <c r="F6080" s="22" t="n">
        <f aca="false">D6080/SUM(C6080:E6080)</f>
        <v>0.155797101449275</v>
      </c>
      <c r="G6080" s="22" t="n">
        <v>231</v>
      </c>
      <c r="H6080" s="22" t="n">
        <v>43</v>
      </c>
      <c r="I6080" s="22" t="n">
        <v>2</v>
      </c>
      <c r="J6080" s="22" t="n">
        <v>0</v>
      </c>
      <c r="K6080" s="22" t="n">
        <v>1</v>
      </c>
      <c r="O6080" s="23"/>
    </row>
    <row r="6081" customFormat="false" ht="15" hidden="false" customHeight="false" outlineLevel="0" collapsed="false">
      <c r="A6081" s="22" t="s">
        <v>3710</v>
      </c>
      <c r="B6081" s="22" t="n">
        <v>62</v>
      </c>
      <c r="C6081" s="22" t="n">
        <v>227</v>
      </c>
      <c r="D6081" s="22" t="n">
        <v>42</v>
      </c>
      <c r="E6081" s="22" t="n">
        <v>1</v>
      </c>
      <c r="F6081" s="22" t="n">
        <f aca="false">D6081/SUM(C6081:E6081)</f>
        <v>0.155555555555556</v>
      </c>
      <c r="G6081" s="22" t="n">
        <v>227.79</v>
      </c>
      <c r="H6081" s="22" t="n">
        <v>40.41</v>
      </c>
      <c r="I6081" s="22" t="n">
        <v>1.79</v>
      </c>
      <c r="J6081" s="22" t="n">
        <v>0.415377</v>
      </c>
      <c r="K6081" s="22" t="n">
        <v>1</v>
      </c>
      <c r="O6081" s="23"/>
    </row>
    <row r="6082" customFormat="false" ht="15" hidden="false" customHeight="false" outlineLevel="0" collapsed="false">
      <c r="A6082" s="22" t="s">
        <v>2651</v>
      </c>
      <c r="B6082" s="22" t="n">
        <v>54</v>
      </c>
      <c r="C6082" s="22" t="n">
        <v>199</v>
      </c>
      <c r="D6082" s="22" t="n">
        <v>37</v>
      </c>
      <c r="E6082" s="22" t="n">
        <v>2</v>
      </c>
      <c r="F6082" s="22" t="n">
        <f aca="false">D6082/SUM(C6082:E6082)</f>
        <v>0.15546218487395</v>
      </c>
      <c r="G6082" s="22" t="n">
        <v>198.77</v>
      </c>
      <c r="H6082" s="22" t="n">
        <v>37.47</v>
      </c>
      <c r="I6082" s="22" t="n">
        <v>1.77</v>
      </c>
      <c r="J6082" s="22" t="n">
        <v>0.037208</v>
      </c>
      <c r="K6082" s="22" t="n">
        <v>0.685799</v>
      </c>
      <c r="O6082" s="23"/>
    </row>
    <row r="6083" customFormat="false" ht="15" hidden="false" customHeight="false" outlineLevel="0" collapsed="false">
      <c r="A6083" s="22" t="s">
        <v>1707</v>
      </c>
      <c r="B6083" s="22" t="n">
        <v>48</v>
      </c>
      <c r="C6083" s="22" t="n">
        <v>215</v>
      </c>
      <c r="D6083" s="22" t="n">
        <v>41</v>
      </c>
      <c r="E6083" s="22" t="n">
        <v>8</v>
      </c>
      <c r="F6083" s="22" t="n">
        <f aca="false">D6083/SUM(C6083:E6083)</f>
        <v>0.15530303030303</v>
      </c>
      <c r="G6083" s="22" t="n">
        <v>210.08</v>
      </c>
      <c r="H6083" s="22" t="n">
        <v>50.85</v>
      </c>
      <c r="I6083" s="22" t="n">
        <v>3.08</v>
      </c>
      <c r="J6083" s="22" t="n">
        <v>9.900384</v>
      </c>
      <c r="K6083" s="22" t="n">
        <v>0.004822</v>
      </c>
      <c r="O6083" s="23"/>
    </row>
    <row r="6084" customFormat="false" ht="15" hidden="false" customHeight="false" outlineLevel="0" collapsed="false">
      <c r="A6084" s="22" t="s">
        <v>3711</v>
      </c>
      <c r="B6084" s="22" t="n">
        <v>7</v>
      </c>
      <c r="C6084" s="22" t="n">
        <v>219</v>
      </c>
      <c r="D6084" s="22" t="n">
        <v>41</v>
      </c>
      <c r="E6084" s="22" t="n">
        <v>4</v>
      </c>
      <c r="F6084" s="22" t="n">
        <f aca="false">D6084/SUM(C6084:E6084)</f>
        <v>0.15530303030303</v>
      </c>
      <c r="G6084" s="22" t="n">
        <v>217.27</v>
      </c>
      <c r="H6084" s="22" t="n">
        <v>44.45</v>
      </c>
      <c r="I6084" s="22" t="n">
        <v>2.27</v>
      </c>
      <c r="J6084" s="22" t="n">
        <v>1.592627</v>
      </c>
      <c r="K6084" s="22" t="n">
        <v>0.256143</v>
      </c>
      <c r="O6084" s="23"/>
    </row>
    <row r="6085" customFormat="false" ht="15" hidden="false" customHeight="false" outlineLevel="0" collapsed="false">
      <c r="A6085" s="22" t="s">
        <v>3712</v>
      </c>
      <c r="B6085" s="22" t="n">
        <v>88</v>
      </c>
      <c r="C6085" s="22" t="n">
        <v>233</v>
      </c>
      <c r="D6085" s="22" t="n">
        <v>43</v>
      </c>
      <c r="E6085" s="22" t="n">
        <v>1</v>
      </c>
      <c r="F6085" s="22" t="n">
        <f aca="false">D6085/SUM(C6085:E6085)</f>
        <v>0.155234657039711</v>
      </c>
      <c r="G6085" s="22" t="n">
        <v>233.83</v>
      </c>
      <c r="H6085" s="22" t="n">
        <v>41.34</v>
      </c>
      <c r="I6085" s="22" t="n">
        <v>1.83</v>
      </c>
      <c r="J6085" s="22" t="n">
        <v>0.443974</v>
      </c>
      <c r="K6085" s="22" t="n">
        <v>1</v>
      </c>
      <c r="O6085" s="23"/>
    </row>
    <row r="6086" customFormat="false" ht="15" hidden="false" customHeight="false" outlineLevel="0" collapsed="false">
      <c r="A6086" s="22" t="s">
        <v>3713</v>
      </c>
      <c r="B6086" s="22" t="n">
        <v>66</v>
      </c>
      <c r="C6086" s="22" t="n">
        <v>231</v>
      </c>
      <c r="D6086" s="22" t="n">
        <v>43</v>
      </c>
      <c r="E6086" s="22" t="n">
        <v>3</v>
      </c>
      <c r="F6086" s="22" t="n">
        <f aca="false">D6086/SUM(C6086:E6086)</f>
        <v>0.155234657039711</v>
      </c>
      <c r="G6086" s="22" t="n">
        <v>230.17</v>
      </c>
      <c r="H6086" s="22" t="n">
        <v>44.67</v>
      </c>
      <c r="I6086" s="22" t="n">
        <v>2.17</v>
      </c>
      <c r="J6086" s="22" t="n">
        <v>0.385397</v>
      </c>
      <c r="K6086" s="22" t="n">
        <v>0.456625</v>
      </c>
      <c r="O6086" s="23"/>
    </row>
    <row r="6087" customFormat="false" ht="15" hidden="false" customHeight="false" outlineLevel="0" collapsed="false">
      <c r="A6087" s="22" t="s">
        <v>3714</v>
      </c>
      <c r="B6087" s="22" t="n">
        <v>105</v>
      </c>
      <c r="C6087" s="22" t="n">
        <v>229</v>
      </c>
      <c r="D6087" s="22" t="n">
        <v>42</v>
      </c>
      <c r="E6087" s="22" t="n">
        <v>0</v>
      </c>
      <c r="F6087" s="22" t="n">
        <f aca="false">D6087/SUM(C6087:E6087)</f>
        <v>0.154981549815498</v>
      </c>
      <c r="G6087" s="22" t="n">
        <v>230.63</v>
      </c>
      <c r="H6087" s="22" t="n">
        <v>38.75</v>
      </c>
      <c r="I6087" s="22" t="n">
        <v>1.63</v>
      </c>
      <c r="J6087" s="22" t="n">
        <v>1.912176</v>
      </c>
      <c r="K6087" s="22" t="n">
        <v>0.383295</v>
      </c>
      <c r="O6087" s="23"/>
    </row>
    <row r="6088" customFormat="false" ht="15" hidden="false" customHeight="false" outlineLevel="0" collapsed="false">
      <c r="A6088" s="22" t="s">
        <v>3715</v>
      </c>
      <c r="B6088" s="22" t="n">
        <v>59</v>
      </c>
      <c r="C6088" s="22" t="n">
        <v>237</v>
      </c>
      <c r="D6088" s="22" t="n">
        <v>44</v>
      </c>
      <c r="E6088" s="22" t="n">
        <v>3</v>
      </c>
      <c r="F6088" s="22" t="n">
        <f aca="false">D6088/SUM(C6088:E6088)</f>
        <v>0.154929577464789</v>
      </c>
      <c r="G6088" s="22" t="n">
        <v>236.2</v>
      </c>
      <c r="H6088" s="22" t="n">
        <v>45.6</v>
      </c>
      <c r="I6088" s="22" t="n">
        <v>2.2</v>
      </c>
      <c r="J6088" s="22" t="n">
        <v>0.349052</v>
      </c>
      <c r="K6088" s="22" t="n">
        <v>0.463172</v>
      </c>
      <c r="O6088" s="23"/>
    </row>
    <row r="6089" customFormat="false" ht="15" hidden="false" customHeight="false" outlineLevel="0" collapsed="false">
      <c r="A6089" s="22" t="s">
        <v>2087</v>
      </c>
      <c r="B6089" s="22" t="n">
        <v>14</v>
      </c>
      <c r="C6089" s="22" t="n">
        <v>220</v>
      </c>
      <c r="D6089" s="22" t="n">
        <v>41</v>
      </c>
      <c r="E6089" s="22" t="n">
        <v>4</v>
      </c>
      <c r="F6089" s="22" t="n">
        <f aca="false">D6089/SUM(C6089:E6089)</f>
        <v>0.154716981132075</v>
      </c>
      <c r="G6089" s="22" t="n">
        <v>218.27</v>
      </c>
      <c r="H6089" s="22" t="n">
        <v>44.47</v>
      </c>
      <c r="I6089" s="22" t="n">
        <v>2.27</v>
      </c>
      <c r="J6089" s="22" t="n">
        <v>1.613344</v>
      </c>
      <c r="K6089" s="22" t="n">
        <v>0.255311</v>
      </c>
      <c r="O6089" s="23"/>
    </row>
    <row r="6090" customFormat="false" ht="15" hidden="false" customHeight="false" outlineLevel="0" collapsed="false">
      <c r="A6090" s="22" t="s">
        <v>3716</v>
      </c>
      <c r="B6090" s="22" t="n">
        <v>94</v>
      </c>
      <c r="C6090" s="22" t="n">
        <v>233</v>
      </c>
      <c r="D6090" s="22" t="n">
        <v>43</v>
      </c>
      <c r="E6090" s="22" t="n">
        <v>2</v>
      </c>
      <c r="F6090" s="22" t="n">
        <f aca="false">D6090/SUM(C6090:E6090)</f>
        <v>0.154676258992806</v>
      </c>
      <c r="G6090" s="22" t="n">
        <v>232.99</v>
      </c>
      <c r="H6090" s="22" t="n">
        <v>43.03</v>
      </c>
      <c r="I6090" s="22" t="n">
        <v>1.99</v>
      </c>
      <c r="J6090" s="22" t="n">
        <v>0.000109</v>
      </c>
      <c r="K6090" s="22" t="n">
        <v>1</v>
      </c>
      <c r="O6090" s="23"/>
    </row>
    <row r="6091" customFormat="false" ht="15" hidden="false" customHeight="false" outlineLevel="0" collapsed="false">
      <c r="A6091" s="22" t="s">
        <v>3717</v>
      </c>
      <c r="B6091" s="22" t="n">
        <v>63</v>
      </c>
      <c r="C6091" s="22" t="n">
        <v>175</v>
      </c>
      <c r="D6091" s="22" t="n">
        <v>32</v>
      </c>
      <c r="E6091" s="22" t="n">
        <v>0</v>
      </c>
      <c r="F6091" s="22" t="n">
        <f aca="false">D6091/SUM(C6091:E6091)</f>
        <v>0.154589371980676</v>
      </c>
      <c r="G6091" s="22" t="n">
        <v>176.24</v>
      </c>
      <c r="H6091" s="22" t="n">
        <v>29.53</v>
      </c>
      <c r="I6091" s="22" t="n">
        <v>1.24</v>
      </c>
      <c r="J6091" s="22" t="n">
        <v>1.452592</v>
      </c>
      <c r="K6091" s="22" t="n">
        <v>0.615286</v>
      </c>
      <c r="O6091" s="23"/>
    </row>
    <row r="6092" customFormat="false" ht="15" hidden="false" customHeight="false" outlineLevel="0" collapsed="false">
      <c r="A6092" s="22" t="s">
        <v>3718</v>
      </c>
      <c r="B6092" s="22" t="n">
        <v>42</v>
      </c>
      <c r="C6092" s="22" t="n">
        <v>240</v>
      </c>
      <c r="D6092" s="22" t="n">
        <v>44</v>
      </c>
      <c r="E6092" s="22" t="n">
        <v>1</v>
      </c>
      <c r="F6092" s="22" t="n">
        <f aca="false">D6092/SUM(C6092:E6092)</f>
        <v>0.154385964912281</v>
      </c>
      <c r="G6092" s="22" t="n">
        <v>240.86</v>
      </c>
      <c r="H6092" s="22" t="n">
        <v>42.29</v>
      </c>
      <c r="I6092" s="22" t="n">
        <v>1.86</v>
      </c>
      <c r="J6092" s="22" t="n">
        <v>0.467268</v>
      </c>
      <c r="K6092" s="22" t="n">
        <v>1</v>
      </c>
      <c r="O6092" s="23"/>
    </row>
    <row r="6093" customFormat="false" ht="15" hidden="false" customHeight="false" outlineLevel="0" collapsed="false">
      <c r="A6093" s="22" t="s">
        <v>3259</v>
      </c>
      <c r="B6093" s="22" t="n">
        <v>99</v>
      </c>
      <c r="C6093" s="22" t="n">
        <v>21</v>
      </c>
      <c r="D6093" s="22" t="n">
        <v>31</v>
      </c>
      <c r="E6093" s="22" t="n">
        <v>149</v>
      </c>
      <c r="F6093" s="22" t="n">
        <f aca="false">D6093/SUM(C6093:E6093)</f>
        <v>0.154228855721393</v>
      </c>
      <c r="G6093" s="22" t="n">
        <v>6.63</v>
      </c>
      <c r="H6093" s="22" t="n">
        <v>59.74</v>
      </c>
      <c r="I6093" s="22" t="n">
        <v>134.63</v>
      </c>
      <c r="J6093" s="22" t="n">
        <v>46.526292</v>
      </c>
      <c r="K6093" s="22" t="n">
        <v>0</v>
      </c>
      <c r="O6093" s="23"/>
    </row>
    <row r="6094" customFormat="false" ht="15" hidden="false" customHeight="false" outlineLevel="0" collapsed="false">
      <c r="A6094" s="22" t="s">
        <v>886</v>
      </c>
      <c r="B6094" s="22" t="n">
        <v>68</v>
      </c>
      <c r="C6094" s="22" t="n">
        <v>225</v>
      </c>
      <c r="D6094" s="22" t="n">
        <v>41</v>
      </c>
      <c r="E6094" s="22" t="n">
        <v>0</v>
      </c>
      <c r="F6094" s="22" t="n">
        <f aca="false">D6094/SUM(C6094:E6094)</f>
        <v>0.154135338345865</v>
      </c>
      <c r="G6094" s="22" t="n">
        <v>226.58</v>
      </c>
      <c r="H6094" s="22" t="n">
        <v>37.84</v>
      </c>
      <c r="I6094" s="22" t="n">
        <v>1.58</v>
      </c>
      <c r="J6094" s="22" t="n">
        <v>1.854754</v>
      </c>
      <c r="K6094" s="22" t="n">
        <v>0.379948</v>
      </c>
      <c r="O6094" s="23"/>
    </row>
    <row r="6095" customFormat="false" ht="15" hidden="false" customHeight="false" outlineLevel="0" collapsed="false">
      <c r="A6095" s="22" t="s">
        <v>3719</v>
      </c>
      <c r="B6095" s="22" t="n">
        <v>39</v>
      </c>
      <c r="C6095" s="22" t="n">
        <v>0</v>
      </c>
      <c r="D6095" s="22" t="n">
        <v>43</v>
      </c>
      <c r="E6095" s="22" t="n">
        <v>236</v>
      </c>
      <c r="F6095" s="22" t="n">
        <f aca="false">D6095/SUM(C6095:E6095)</f>
        <v>0.154121863799283</v>
      </c>
      <c r="G6095" s="22" t="n">
        <v>1.66</v>
      </c>
      <c r="H6095" s="22" t="n">
        <v>39.69</v>
      </c>
      <c r="I6095" s="22" t="n">
        <v>237.66</v>
      </c>
      <c r="J6095" s="22" t="n">
        <v>1.945032</v>
      </c>
      <c r="K6095" s="22" t="n">
        <v>0.386068</v>
      </c>
      <c r="O6095" s="23"/>
    </row>
    <row r="6096" customFormat="false" ht="15" hidden="false" customHeight="false" outlineLevel="0" collapsed="false">
      <c r="A6096" s="22" t="s">
        <v>3720</v>
      </c>
      <c r="B6096" s="22" t="n">
        <v>60</v>
      </c>
      <c r="C6096" s="22" t="n">
        <v>234</v>
      </c>
      <c r="D6096" s="22" t="n">
        <v>43</v>
      </c>
      <c r="E6096" s="22" t="n">
        <v>2</v>
      </c>
      <c r="F6096" s="22" t="n">
        <f aca="false">D6096/SUM(C6096:E6096)</f>
        <v>0.154121863799283</v>
      </c>
      <c r="G6096" s="22" t="n">
        <v>233.98</v>
      </c>
      <c r="H6096" s="22" t="n">
        <v>43.04</v>
      </c>
      <c r="I6096" s="22" t="n">
        <v>1.98</v>
      </c>
      <c r="J6096" s="22" t="n">
        <v>0.000256</v>
      </c>
      <c r="K6096" s="22" t="n">
        <v>1</v>
      </c>
      <c r="O6096" s="23"/>
    </row>
    <row r="6097" customFormat="false" ht="15" hidden="false" customHeight="false" outlineLevel="0" collapsed="false">
      <c r="A6097" s="22" t="s">
        <v>245</v>
      </c>
      <c r="B6097" s="22" t="n">
        <v>8</v>
      </c>
      <c r="C6097" s="22" t="n">
        <v>187</v>
      </c>
      <c r="D6097" s="22" t="n">
        <v>34</v>
      </c>
      <c r="E6097" s="22" t="n">
        <v>0</v>
      </c>
      <c r="F6097" s="22" t="n">
        <f aca="false">D6097/SUM(C6097:E6097)</f>
        <v>0.153846153846154</v>
      </c>
      <c r="G6097" s="22" t="n">
        <v>188.31</v>
      </c>
      <c r="H6097" s="22" t="n">
        <v>31.38</v>
      </c>
      <c r="I6097" s="22" t="n">
        <v>1.31</v>
      </c>
      <c r="J6097" s="22" t="n">
        <v>1.534722</v>
      </c>
      <c r="K6097" s="22" t="n">
        <v>0.622704</v>
      </c>
      <c r="O6097" s="23"/>
    </row>
    <row r="6098" customFormat="false" ht="15" hidden="false" customHeight="false" outlineLevel="0" collapsed="false">
      <c r="A6098" s="22" t="s">
        <v>245</v>
      </c>
      <c r="B6098" s="22" t="n">
        <v>67</v>
      </c>
      <c r="C6098" s="22" t="n">
        <v>187</v>
      </c>
      <c r="D6098" s="22" t="n">
        <v>34</v>
      </c>
      <c r="E6098" s="22" t="n">
        <v>0</v>
      </c>
      <c r="F6098" s="22" t="n">
        <f aca="false">D6098/SUM(C6098:E6098)</f>
        <v>0.153846153846154</v>
      </c>
      <c r="G6098" s="22" t="n">
        <v>188.31</v>
      </c>
      <c r="H6098" s="22" t="n">
        <v>31.38</v>
      </c>
      <c r="I6098" s="22" t="n">
        <v>1.31</v>
      </c>
      <c r="J6098" s="22" t="n">
        <v>1.534722</v>
      </c>
      <c r="K6098" s="22" t="n">
        <v>0.622704</v>
      </c>
      <c r="O6098" s="23"/>
    </row>
    <row r="6099" customFormat="false" ht="15" hidden="false" customHeight="false" outlineLevel="0" collapsed="false">
      <c r="A6099" s="22" t="s">
        <v>3721</v>
      </c>
      <c r="B6099" s="22" t="n">
        <v>26</v>
      </c>
      <c r="C6099" s="22" t="n">
        <v>224</v>
      </c>
      <c r="D6099" s="22" t="n">
        <v>42</v>
      </c>
      <c r="E6099" s="22" t="n">
        <v>7</v>
      </c>
      <c r="F6099" s="22" t="n">
        <f aca="false">D6099/SUM(C6099:E6099)</f>
        <v>0.153846153846154</v>
      </c>
      <c r="G6099" s="22" t="n">
        <v>219.87</v>
      </c>
      <c r="H6099" s="22" t="n">
        <v>50.26</v>
      </c>
      <c r="I6099" s="22" t="n">
        <v>2.87</v>
      </c>
      <c r="J6099" s="22" t="n">
        <v>7.368214</v>
      </c>
      <c r="K6099" s="22" t="n">
        <v>0.01324</v>
      </c>
      <c r="O6099" s="23"/>
    </row>
    <row r="6100" customFormat="false" ht="15" hidden="false" customHeight="false" outlineLevel="0" collapsed="false">
      <c r="A6100" s="22" t="s">
        <v>797</v>
      </c>
      <c r="B6100" s="22" t="n">
        <v>42</v>
      </c>
      <c r="C6100" s="22" t="n">
        <v>241</v>
      </c>
      <c r="D6100" s="22" t="n">
        <v>44</v>
      </c>
      <c r="E6100" s="22" t="n">
        <v>1</v>
      </c>
      <c r="F6100" s="22" t="n">
        <f aca="false">D6100/SUM(C6100:E6100)</f>
        <v>0.153846153846154</v>
      </c>
      <c r="G6100" s="22" t="n">
        <v>241.85</v>
      </c>
      <c r="H6100" s="22" t="n">
        <v>42.3</v>
      </c>
      <c r="I6100" s="22" t="n">
        <v>1.85</v>
      </c>
      <c r="J6100" s="22" t="n">
        <v>0.461542</v>
      </c>
      <c r="K6100" s="22" t="n">
        <v>1</v>
      </c>
      <c r="O6100" s="23"/>
    </row>
    <row r="6101" customFormat="false" ht="15" hidden="false" customHeight="false" outlineLevel="0" collapsed="false">
      <c r="A6101" s="22" t="s">
        <v>2076</v>
      </c>
      <c r="B6101" s="22" t="n">
        <v>121</v>
      </c>
      <c r="C6101" s="22" t="n">
        <v>131</v>
      </c>
      <c r="D6101" s="22" t="n">
        <v>24</v>
      </c>
      <c r="E6101" s="22" t="n">
        <v>1</v>
      </c>
      <c r="F6101" s="22" t="n">
        <f aca="false">D6101/SUM(C6101:E6101)</f>
        <v>0.153846153846154</v>
      </c>
      <c r="G6101" s="22" t="n">
        <v>131.08</v>
      </c>
      <c r="H6101" s="22" t="n">
        <v>23.83</v>
      </c>
      <c r="I6101" s="22" t="n">
        <v>1.08</v>
      </c>
      <c r="J6101" s="22" t="n">
        <v>0.007629</v>
      </c>
      <c r="K6101" s="22" t="n">
        <v>1</v>
      </c>
      <c r="O6101" s="23"/>
    </row>
    <row r="6102" customFormat="false" ht="15" hidden="false" customHeight="false" outlineLevel="0" collapsed="false">
      <c r="A6102" s="22" t="s">
        <v>3634</v>
      </c>
      <c r="B6102" s="22" t="n">
        <v>56</v>
      </c>
      <c r="C6102" s="22" t="n">
        <v>230</v>
      </c>
      <c r="D6102" s="22" t="n">
        <v>42</v>
      </c>
      <c r="E6102" s="22" t="n">
        <v>1</v>
      </c>
      <c r="F6102" s="22" t="n">
        <f aca="false">D6102/SUM(C6102:E6102)</f>
        <v>0.153846153846154</v>
      </c>
      <c r="G6102" s="22" t="n">
        <v>230.77</v>
      </c>
      <c r="H6102" s="22" t="n">
        <v>40.45</v>
      </c>
      <c r="I6102" s="22" t="n">
        <v>1.77</v>
      </c>
      <c r="J6102" s="22" t="n">
        <v>0.398598</v>
      </c>
      <c r="K6102" s="22" t="n">
        <v>1</v>
      </c>
      <c r="O6102" s="23"/>
    </row>
    <row r="6103" customFormat="false" ht="15" hidden="false" customHeight="false" outlineLevel="0" collapsed="false">
      <c r="A6103" s="22" t="s">
        <v>3695</v>
      </c>
      <c r="B6103" s="22" t="n">
        <v>39</v>
      </c>
      <c r="C6103" s="22" t="n">
        <v>241</v>
      </c>
      <c r="D6103" s="22" t="n">
        <v>44</v>
      </c>
      <c r="E6103" s="22" t="n">
        <v>1</v>
      </c>
      <c r="F6103" s="22" t="n">
        <f aca="false">D6103/SUM(C6103:E6103)</f>
        <v>0.153846153846154</v>
      </c>
      <c r="G6103" s="22" t="n">
        <v>241.85</v>
      </c>
      <c r="H6103" s="22" t="n">
        <v>42.3</v>
      </c>
      <c r="I6103" s="22" t="n">
        <v>1.85</v>
      </c>
      <c r="J6103" s="22" t="n">
        <v>0.461542</v>
      </c>
      <c r="K6103" s="22" t="n">
        <v>1</v>
      </c>
      <c r="O6103" s="23"/>
    </row>
    <row r="6104" customFormat="false" ht="15" hidden="false" customHeight="false" outlineLevel="0" collapsed="false">
      <c r="A6104" s="22" t="s">
        <v>3722</v>
      </c>
      <c r="B6104" s="22" t="n">
        <v>45</v>
      </c>
      <c r="C6104" s="22" t="n">
        <v>237</v>
      </c>
      <c r="D6104" s="22" t="n">
        <v>44</v>
      </c>
      <c r="E6104" s="22" t="n">
        <v>5</v>
      </c>
      <c r="F6104" s="22" t="n">
        <f aca="false">D6104/SUM(C6104:E6104)</f>
        <v>0.153846153846154</v>
      </c>
      <c r="G6104" s="22" t="n">
        <v>234.55</v>
      </c>
      <c r="H6104" s="22" t="n">
        <v>48.9</v>
      </c>
      <c r="I6104" s="22" t="n">
        <v>2.55</v>
      </c>
      <c r="J6104" s="22" t="n">
        <v>2.873922</v>
      </c>
      <c r="K6104" s="22" t="n">
        <v>0.08926</v>
      </c>
      <c r="O6104" s="23"/>
    </row>
    <row r="6105" customFormat="false" ht="15" hidden="false" customHeight="false" outlineLevel="0" collapsed="false">
      <c r="A6105" s="22" t="s">
        <v>354</v>
      </c>
      <c r="B6105" s="22" t="n">
        <v>107</v>
      </c>
      <c r="C6105" s="22" t="n">
        <v>236</v>
      </c>
      <c r="D6105" s="22" t="n">
        <v>43</v>
      </c>
      <c r="E6105" s="22" t="n">
        <v>1</v>
      </c>
      <c r="F6105" s="22" t="n">
        <f aca="false">D6105/SUM(C6105:E6105)</f>
        <v>0.153571428571429</v>
      </c>
      <c r="G6105" s="22" t="n">
        <v>236.81</v>
      </c>
      <c r="H6105" s="22" t="n">
        <v>41.38</v>
      </c>
      <c r="I6105" s="22" t="n">
        <v>1.81</v>
      </c>
      <c r="J6105" s="22" t="n">
        <v>0.426988</v>
      </c>
      <c r="K6105" s="22" t="n">
        <v>1</v>
      </c>
      <c r="O6105" s="23"/>
    </row>
    <row r="6106" customFormat="false" ht="15" hidden="false" customHeight="false" outlineLevel="0" collapsed="false">
      <c r="A6106" s="22" t="s">
        <v>354</v>
      </c>
      <c r="B6106" s="22" t="n">
        <v>124</v>
      </c>
      <c r="C6106" s="22" t="n">
        <v>236</v>
      </c>
      <c r="D6106" s="22" t="n">
        <v>43</v>
      </c>
      <c r="E6106" s="22" t="n">
        <v>1</v>
      </c>
      <c r="F6106" s="22" t="n">
        <f aca="false">D6106/SUM(C6106:E6106)</f>
        <v>0.153571428571429</v>
      </c>
      <c r="G6106" s="22" t="n">
        <v>236.81</v>
      </c>
      <c r="H6106" s="22" t="n">
        <v>41.38</v>
      </c>
      <c r="I6106" s="22" t="n">
        <v>1.81</v>
      </c>
      <c r="J6106" s="22" t="n">
        <v>0.426988</v>
      </c>
      <c r="K6106" s="22" t="n">
        <v>1</v>
      </c>
      <c r="O6106" s="23"/>
    </row>
    <row r="6107" customFormat="false" ht="15" hidden="false" customHeight="false" outlineLevel="0" collapsed="false">
      <c r="A6107" s="22" t="s">
        <v>3723</v>
      </c>
      <c r="B6107" s="22" t="n">
        <v>45</v>
      </c>
      <c r="C6107" s="22" t="n">
        <v>138</v>
      </c>
      <c r="D6107" s="22" t="n">
        <v>25</v>
      </c>
      <c r="E6107" s="22" t="n">
        <v>0</v>
      </c>
      <c r="F6107" s="22" t="n">
        <f aca="false">D6107/SUM(C6107:E6107)</f>
        <v>0.153374233128834</v>
      </c>
      <c r="G6107" s="22" t="n">
        <v>138.96</v>
      </c>
      <c r="H6107" s="22" t="n">
        <v>23.08</v>
      </c>
      <c r="I6107" s="22" t="n">
        <v>0.96</v>
      </c>
      <c r="J6107" s="22" t="n">
        <v>1.124436</v>
      </c>
      <c r="K6107" s="22" t="n">
        <v>0.601464</v>
      </c>
      <c r="O6107" s="23"/>
    </row>
    <row r="6108" customFormat="false" ht="15" hidden="false" customHeight="false" outlineLevel="0" collapsed="false">
      <c r="A6108" s="22" t="s">
        <v>3724</v>
      </c>
      <c r="B6108" s="22" t="n">
        <v>24</v>
      </c>
      <c r="C6108" s="22" t="n">
        <v>232</v>
      </c>
      <c r="D6108" s="22" t="n">
        <v>42</v>
      </c>
      <c r="E6108" s="22" t="n">
        <v>0</v>
      </c>
      <c r="F6108" s="22" t="n">
        <f aca="false">D6108/SUM(C6108:E6108)</f>
        <v>0.153284671532847</v>
      </c>
      <c r="G6108" s="22" t="n">
        <v>233.61</v>
      </c>
      <c r="H6108" s="22" t="n">
        <v>38.78</v>
      </c>
      <c r="I6108" s="22" t="n">
        <v>1.61</v>
      </c>
      <c r="J6108" s="22" t="n">
        <v>1.887766</v>
      </c>
      <c r="K6108" s="22" t="n">
        <v>0.382306</v>
      </c>
      <c r="O6108" s="23"/>
    </row>
    <row r="6109" customFormat="false" ht="15" hidden="false" customHeight="false" outlineLevel="0" collapsed="false">
      <c r="A6109" s="22" t="s">
        <v>3725</v>
      </c>
      <c r="B6109" s="22" t="n">
        <v>40</v>
      </c>
      <c r="C6109" s="22" t="n">
        <v>231</v>
      </c>
      <c r="D6109" s="22" t="n">
        <v>42</v>
      </c>
      <c r="E6109" s="22" t="n">
        <v>1</v>
      </c>
      <c r="F6109" s="22" t="n">
        <f aca="false">D6109/SUM(C6109:E6109)</f>
        <v>0.153284671532847</v>
      </c>
      <c r="G6109" s="22" t="n">
        <v>231.77</v>
      </c>
      <c r="H6109" s="22" t="n">
        <v>40.47</v>
      </c>
      <c r="I6109" s="22" t="n">
        <v>1.77</v>
      </c>
      <c r="J6109" s="22" t="n">
        <v>0.393136</v>
      </c>
      <c r="K6109" s="22" t="n">
        <v>1</v>
      </c>
      <c r="O6109" s="23"/>
    </row>
    <row r="6110" customFormat="false" ht="15" hidden="false" customHeight="false" outlineLevel="0" collapsed="false">
      <c r="A6110" s="22" t="s">
        <v>3726</v>
      </c>
      <c r="B6110" s="22" t="n">
        <v>95</v>
      </c>
      <c r="C6110" s="22" t="n">
        <v>2</v>
      </c>
      <c r="D6110" s="22" t="n">
        <v>34</v>
      </c>
      <c r="E6110" s="22" t="n">
        <v>186</v>
      </c>
      <c r="F6110" s="22" t="n">
        <f aca="false">D6110/SUM(C6110:E6110)</f>
        <v>0.153153153153153</v>
      </c>
      <c r="G6110" s="22" t="n">
        <v>1.63</v>
      </c>
      <c r="H6110" s="22" t="n">
        <v>34.75</v>
      </c>
      <c r="I6110" s="22" t="n">
        <v>185.63</v>
      </c>
      <c r="J6110" s="22" t="n">
        <v>0.102804</v>
      </c>
      <c r="K6110" s="22" t="n">
        <v>0.663784</v>
      </c>
      <c r="O6110" s="23"/>
    </row>
    <row r="6111" customFormat="false" ht="15" hidden="false" customHeight="false" outlineLevel="0" collapsed="false">
      <c r="A6111" s="22" t="s">
        <v>3727</v>
      </c>
      <c r="B6111" s="22" t="n">
        <v>59</v>
      </c>
      <c r="C6111" s="22" t="n">
        <v>4</v>
      </c>
      <c r="D6111" s="22" t="n">
        <v>41</v>
      </c>
      <c r="E6111" s="22" t="n">
        <v>223</v>
      </c>
      <c r="F6111" s="22" t="n">
        <f aca="false">D6111/SUM(C6111:E6111)</f>
        <v>0.152985074626866</v>
      </c>
      <c r="G6111" s="22" t="n">
        <v>2.24</v>
      </c>
      <c r="H6111" s="22" t="n">
        <v>44.52</v>
      </c>
      <c r="I6111" s="22" t="n">
        <v>221.24</v>
      </c>
      <c r="J6111" s="22" t="n">
        <v>1.675824</v>
      </c>
      <c r="K6111" s="22" t="n">
        <v>0.252945</v>
      </c>
      <c r="O6111" s="23"/>
    </row>
    <row r="6112" customFormat="false" ht="15" hidden="false" customHeight="false" outlineLevel="0" collapsed="false">
      <c r="A6112" s="22" t="s">
        <v>2949</v>
      </c>
      <c r="B6112" s="22" t="n">
        <v>117</v>
      </c>
      <c r="C6112" s="22" t="n">
        <v>0</v>
      </c>
      <c r="D6112" s="22" t="n">
        <v>26</v>
      </c>
      <c r="E6112" s="22" t="n">
        <v>144</v>
      </c>
      <c r="F6112" s="22" t="n">
        <f aca="false">D6112/SUM(C6112:E6112)</f>
        <v>0.152941176470588</v>
      </c>
      <c r="G6112" s="22" t="n">
        <v>0.99</v>
      </c>
      <c r="H6112" s="22" t="n">
        <v>24.01</v>
      </c>
      <c r="I6112" s="22" t="n">
        <v>144.99</v>
      </c>
      <c r="J6112" s="22" t="n">
        <v>1.165565</v>
      </c>
      <c r="K6112" s="22" t="n">
        <v>0.60171</v>
      </c>
      <c r="O6112" s="23"/>
    </row>
    <row r="6113" customFormat="false" ht="15" hidden="false" customHeight="false" outlineLevel="0" collapsed="false">
      <c r="A6113" s="22" t="s">
        <v>3728</v>
      </c>
      <c r="B6113" s="22" t="n">
        <v>77</v>
      </c>
      <c r="C6113" s="22" t="n">
        <v>132</v>
      </c>
      <c r="D6113" s="22" t="n">
        <v>24</v>
      </c>
      <c r="E6113" s="22" t="n">
        <v>1</v>
      </c>
      <c r="F6113" s="22" t="n">
        <f aca="false">D6113/SUM(C6113:E6113)</f>
        <v>0.152866242038217</v>
      </c>
      <c r="G6113" s="22" t="n">
        <v>132.08</v>
      </c>
      <c r="H6113" s="22" t="n">
        <v>23.85</v>
      </c>
      <c r="I6113" s="22" t="n">
        <v>1.08</v>
      </c>
      <c r="J6113" s="22" t="n">
        <v>0.006451</v>
      </c>
      <c r="K6113" s="22" t="n">
        <v>1</v>
      </c>
      <c r="O6113" s="23"/>
    </row>
    <row r="6114" customFormat="false" ht="15" hidden="false" customHeight="false" outlineLevel="0" collapsed="false">
      <c r="A6114" s="22" t="s">
        <v>3679</v>
      </c>
      <c r="B6114" s="22" t="n">
        <v>80</v>
      </c>
      <c r="C6114" s="22" t="n">
        <v>132</v>
      </c>
      <c r="D6114" s="22" t="n">
        <v>24</v>
      </c>
      <c r="E6114" s="22" t="n">
        <v>1</v>
      </c>
      <c r="F6114" s="22" t="n">
        <f aca="false">D6114/SUM(C6114:E6114)</f>
        <v>0.152866242038217</v>
      </c>
      <c r="G6114" s="22" t="n">
        <v>132.08</v>
      </c>
      <c r="H6114" s="22" t="n">
        <v>23.85</v>
      </c>
      <c r="I6114" s="22" t="n">
        <v>1.08</v>
      </c>
      <c r="J6114" s="22" t="n">
        <v>0.006451</v>
      </c>
      <c r="K6114" s="22" t="n">
        <v>1</v>
      </c>
      <c r="O6114" s="23"/>
    </row>
    <row r="6115" customFormat="false" ht="15" hidden="false" customHeight="false" outlineLevel="0" collapsed="false">
      <c r="A6115" s="22" t="s">
        <v>3729</v>
      </c>
      <c r="B6115" s="22" t="n">
        <v>17</v>
      </c>
      <c r="C6115" s="22" t="n">
        <v>228</v>
      </c>
      <c r="D6115" s="22" t="n">
        <v>42</v>
      </c>
      <c r="E6115" s="22" t="n">
        <v>5</v>
      </c>
      <c r="F6115" s="22" t="n">
        <f aca="false">D6115/SUM(C6115:E6115)</f>
        <v>0.152727272727273</v>
      </c>
      <c r="G6115" s="22" t="n">
        <v>225.46</v>
      </c>
      <c r="H6115" s="22" t="n">
        <v>47.08</v>
      </c>
      <c r="I6115" s="22" t="n">
        <v>2.46</v>
      </c>
      <c r="J6115" s="22" t="n">
        <v>3.205839</v>
      </c>
      <c r="K6115" s="22" t="n">
        <v>0.077577</v>
      </c>
      <c r="O6115" s="23"/>
    </row>
    <row r="6116" customFormat="false" ht="15" hidden="false" customHeight="false" outlineLevel="0" collapsed="false">
      <c r="A6116" s="22" t="s">
        <v>3730</v>
      </c>
      <c r="B6116" s="22" t="n">
        <v>64</v>
      </c>
      <c r="C6116" s="22" t="n">
        <v>233</v>
      </c>
      <c r="D6116" s="22" t="n">
        <v>42</v>
      </c>
      <c r="E6116" s="22" t="n">
        <v>0</v>
      </c>
      <c r="F6116" s="22" t="n">
        <f aca="false">D6116/SUM(C6116:E6116)</f>
        <v>0.152727272727273</v>
      </c>
      <c r="G6116" s="22" t="n">
        <v>234.6</v>
      </c>
      <c r="H6116" s="22" t="n">
        <v>38.79</v>
      </c>
      <c r="I6116" s="22" t="n">
        <v>1.6</v>
      </c>
      <c r="J6116" s="22" t="n">
        <v>1.879766</v>
      </c>
      <c r="K6116" s="22" t="n">
        <v>0.382003</v>
      </c>
      <c r="O6116" s="23"/>
    </row>
    <row r="6117" customFormat="false" ht="15" hidden="false" customHeight="false" outlineLevel="0" collapsed="false">
      <c r="A6117" s="22" t="s">
        <v>3731</v>
      </c>
      <c r="B6117" s="22" t="n">
        <v>100</v>
      </c>
      <c r="C6117" s="22" t="n">
        <v>3</v>
      </c>
      <c r="D6117" s="22" t="n">
        <v>38</v>
      </c>
      <c r="E6117" s="22" t="n">
        <v>208</v>
      </c>
      <c r="F6117" s="22" t="n">
        <f aca="false">D6117/SUM(C6117:E6117)</f>
        <v>0.152610441767068</v>
      </c>
      <c r="G6117" s="22" t="n">
        <v>1.94</v>
      </c>
      <c r="H6117" s="22" t="n">
        <v>40.11</v>
      </c>
      <c r="I6117" s="22" t="n">
        <v>206.94</v>
      </c>
      <c r="J6117" s="22" t="n">
        <v>0.69058</v>
      </c>
      <c r="K6117" s="22" t="n">
        <v>0.417541</v>
      </c>
      <c r="O6117" s="23"/>
    </row>
    <row r="6118" customFormat="false" ht="15" hidden="false" customHeight="false" outlineLevel="0" collapsed="false">
      <c r="A6118" s="22" t="s">
        <v>3361</v>
      </c>
      <c r="B6118" s="22" t="n">
        <v>60</v>
      </c>
      <c r="C6118" s="22" t="n">
        <v>206</v>
      </c>
      <c r="D6118" s="22" t="n">
        <v>38</v>
      </c>
      <c r="E6118" s="22" t="n">
        <v>5</v>
      </c>
      <c r="F6118" s="22" t="n">
        <f aca="false">D6118/SUM(C6118:E6118)</f>
        <v>0.152610441767068</v>
      </c>
      <c r="G6118" s="22" t="n">
        <v>203.31</v>
      </c>
      <c r="H6118" s="22" t="n">
        <v>43.37</v>
      </c>
      <c r="I6118" s="22" t="n">
        <v>2.31</v>
      </c>
      <c r="J6118" s="22" t="n">
        <v>3.821766</v>
      </c>
      <c r="K6118" s="22" t="n">
        <v>0.060343</v>
      </c>
      <c r="O6118" s="23"/>
    </row>
    <row r="6119" customFormat="false" ht="15" hidden="false" customHeight="false" outlineLevel="0" collapsed="false">
      <c r="A6119" s="22" t="s">
        <v>2736</v>
      </c>
      <c r="B6119" s="22" t="n">
        <v>7</v>
      </c>
      <c r="C6119" s="22" t="n">
        <v>24</v>
      </c>
      <c r="D6119" s="22" t="n">
        <v>36</v>
      </c>
      <c r="E6119" s="22" t="n">
        <v>176</v>
      </c>
      <c r="F6119" s="22" t="n">
        <f aca="false">D6119/SUM(C6119:E6119)</f>
        <v>0.152542372881356</v>
      </c>
      <c r="G6119" s="22" t="n">
        <v>7.47</v>
      </c>
      <c r="H6119" s="22" t="n">
        <v>69.05</v>
      </c>
      <c r="I6119" s="22" t="n">
        <v>159.47</v>
      </c>
      <c r="J6119" s="22" t="n">
        <v>54.067859</v>
      </c>
      <c r="K6119" s="22" t="n">
        <v>0</v>
      </c>
      <c r="O6119" s="23"/>
    </row>
    <row r="6120" customFormat="false" ht="15" hidden="false" customHeight="false" outlineLevel="0" collapsed="false">
      <c r="A6120" s="22" t="s">
        <v>3732</v>
      </c>
      <c r="B6120" s="22" t="n">
        <v>37</v>
      </c>
      <c r="C6120" s="22" t="n">
        <v>199</v>
      </c>
      <c r="D6120" s="22" t="n">
        <v>36</v>
      </c>
      <c r="E6120" s="22" t="n">
        <v>1</v>
      </c>
      <c r="F6120" s="22" t="n">
        <f aca="false">D6120/SUM(C6120:E6120)</f>
        <v>0.152542372881356</v>
      </c>
      <c r="G6120" s="22" t="n">
        <v>199.53</v>
      </c>
      <c r="H6120" s="22" t="n">
        <v>34.94</v>
      </c>
      <c r="I6120" s="22" t="n">
        <v>1.53</v>
      </c>
      <c r="J6120" s="22" t="n">
        <v>0.216923</v>
      </c>
      <c r="K6120" s="22" t="n">
        <v>1</v>
      </c>
      <c r="O6120" s="23"/>
    </row>
    <row r="6121" customFormat="false" ht="15" hidden="false" customHeight="false" outlineLevel="0" collapsed="false">
      <c r="A6121" s="22" t="s">
        <v>2793</v>
      </c>
      <c r="B6121" s="22" t="n">
        <v>33</v>
      </c>
      <c r="C6121" s="22" t="n">
        <v>236</v>
      </c>
      <c r="D6121" s="22" t="n">
        <v>43</v>
      </c>
      <c r="E6121" s="22" t="n">
        <v>3</v>
      </c>
      <c r="F6121" s="22" t="n">
        <f aca="false">D6121/SUM(C6121:E6121)</f>
        <v>0.152482269503546</v>
      </c>
      <c r="G6121" s="22" t="n">
        <v>235.13</v>
      </c>
      <c r="H6121" s="22" t="n">
        <v>44.74</v>
      </c>
      <c r="I6121" s="22" t="n">
        <v>2.13</v>
      </c>
      <c r="J6121" s="22" t="n">
        <v>0.427907</v>
      </c>
      <c r="K6121" s="22" t="n">
        <v>0.44997</v>
      </c>
      <c r="O6121" s="23"/>
    </row>
    <row r="6122" customFormat="false" ht="15" hidden="false" customHeight="false" outlineLevel="0" collapsed="false">
      <c r="A6122" s="22" t="s">
        <v>3733</v>
      </c>
      <c r="B6122" s="22" t="n">
        <v>40</v>
      </c>
      <c r="C6122" s="22" t="n">
        <v>138</v>
      </c>
      <c r="D6122" s="22" t="n">
        <v>25</v>
      </c>
      <c r="E6122" s="22" t="n">
        <v>1</v>
      </c>
      <c r="F6122" s="22" t="n">
        <f aca="false">D6122/SUM(C6122:E6122)</f>
        <v>0.152439024390244</v>
      </c>
      <c r="G6122" s="22" t="n">
        <v>138.11</v>
      </c>
      <c r="H6122" s="22" t="n">
        <v>24.78</v>
      </c>
      <c r="I6122" s="22" t="n">
        <v>1.11</v>
      </c>
      <c r="J6122" s="22" t="n">
        <v>0.013232</v>
      </c>
      <c r="K6122" s="22" t="n">
        <v>1</v>
      </c>
      <c r="O6122" s="23"/>
    </row>
    <row r="6123" customFormat="false" ht="15" hidden="false" customHeight="false" outlineLevel="0" collapsed="false">
      <c r="A6123" s="22" t="s">
        <v>394</v>
      </c>
      <c r="B6123" s="22" t="n">
        <v>38</v>
      </c>
      <c r="C6123" s="22" t="n">
        <v>0</v>
      </c>
      <c r="D6123" s="22" t="n">
        <v>42</v>
      </c>
      <c r="E6123" s="22" t="n">
        <v>234</v>
      </c>
      <c r="F6123" s="22" t="n">
        <f aca="false">D6123/SUM(C6123:E6123)</f>
        <v>0.152173913043478</v>
      </c>
      <c r="G6123" s="22" t="n">
        <v>1.6</v>
      </c>
      <c r="H6123" s="22" t="n">
        <v>38.8</v>
      </c>
      <c r="I6123" s="22" t="n">
        <v>235.6</v>
      </c>
      <c r="J6123" s="22" t="n">
        <v>1.871834</v>
      </c>
      <c r="K6123" s="22" t="n">
        <v>0.381714</v>
      </c>
      <c r="O6123" s="23"/>
    </row>
    <row r="6124" customFormat="false" ht="15" hidden="false" customHeight="false" outlineLevel="0" collapsed="false">
      <c r="A6124" s="22" t="s">
        <v>3734</v>
      </c>
      <c r="B6124" s="22" t="n">
        <v>96</v>
      </c>
      <c r="C6124" s="22" t="n">
        <v>2</v>
      </c>
      <c r="D6124" s="22" t="n">
        <v>42</v>
      </c>
      <c r="E6124" s="22" t="n">
        <v>232</v>
      </c>
      <c r="F6124" s="22" t="n">
        <f aca="false">D6124/SUM(C6124:E6124)</f>
        <v>0.152173913043478</v>
      </c>
      <c r="G6124" s="22" t="n">
        <v>1.92</v>
      </c>
      <c r="H6124" s="22" t="n">
        <v>42.17</v>
      </c>
      <c r="I6124" s="22" t="n">
        <v>231.92</v>
      </c>
      <c r="J6124" s="22" t="n">
        <v>0.004312</v>
      </c>
      <c r="K6124" s="22" t="n">
        <v>1</v>
      </c>
      <c r="O6124" s="23"/>
    </row>
    <row r="6125" customFormat="false" ht="15" hidden="false" customHeight="false" outlineLevel="0" collapsed="false">
      <c r="A6125" s="22" t="s">
        <v>3735</v>
      </c>
      <c r="B6125" s="22" t="n">
        <v>116</v>
      </c>
      <c r="C6125" s="22" t="n">
        <v>220</v>
      </c>
      <c r="D6125" s="22" t="n">
        <v>40</v>
      </c>
      <c r="E6125" s="22" t="n">
        <v>3</v>
      </c>
      <c r="F6125" s="22" t="n">
        <f aca="false">D6125/SUM(C6125:E6125)</f>
        <v>0.152091254752852</v>
      </c>
      <c r="G6125" s="22" t="n">
        <v>219.01</v>
      </c>
      <c r="H6125" s="22" t="n">
        <v>41.98</v>
      </c>
      <c r="I6125" s="22" t="n">
        <v>2.01</v>
      </c>
      <c r="J6125" s="22" t="n">
        <v>0.583478</v>
      </c>
      <c r="K6125" s="22" t="n">
        <v>0.429017</v>
      </c>
      <c r="O6125" s="23"/>
    </row>
    <row r="6126" customFormat="false" ht="15" hidden="false" customHeight="false" outlineLevel="0" collapsed="false">
      <c r="A6126" s="22" t="s">
        <v>3736</v>
      </c>
      <c r="B6126" s="22" t="n">
        <v>9</v>
      </c>
      <c r="C6126" s="22" t="n">
        <v>239</v>
      </c>
      <c r="D6126" s="22" t="n">
        <v>43</v>
      </c>
      <c r="E6126" s="22" t="n">
        <v>1</v>
      </c>
      <c r="F6126" s="22" t="n">
        <f aca="false">D6126/SUM(C6126:E6126)</f>
        <v>0.151943462897527</v>
      </c>
      <c r="G6126" s="22" t="n">
        <v>239.79</v>
      </c>
      <c r="H6126" s="22" t="n">
        <v>41.42</v>
      </c>
      <c r="I6126" s="22" t="n">
        <v>1.79</v>
      </c>
      <c r="J6126" s="22" t="n">
        <v>0.410572</v>
      </c>
      <c r="K6126" s="22" t="n">
        <v>1</v>
      </c>
      <c r="O6126" s="23"/>
    </row>
    <row r="6127" customFormat="false" ht="15" hidden="false" customHeight="false" outlineLevel="0" collapsed="false">
      <c r="A6127" s="22" t="s">
        <v>2897</v>
      </c>
      <c r="B6127" s="22" t="n">
        <v>53</v>
      </c>
      <c r="C6127" s="22" t="n">
        <v>7</v>
      </c>
      <c r="D6127" s="22" t="n">
        <v>43</v>
      </c>
      <c r="E6127" s="22" t="n">
        <v>233</v>
      </c>
      <c r="F6127" s="22" t="n">
        <f aca="false">D6127/SUM(C6127:E6127)</f>
        <v>0.151943462897527</v>
      </c>
      <c r="G6127" s="22" t="n">
        <v>2.87</v>
      </c>
      <c r="H6127" s="22" t="n">
        <v>51.26</v>
      </c>
      <c r="I6127" s="22" t="n">
        <v>228.87</v>
      </c>
      <c r="J6127" s="22" t="n">
        <v>7.34792</v>
      </c>
      <c r="K6127" s="22" t="n">
        <v>0.013405</v>
      </c>
      <c r="O6127" s="23"/>
    </row>
    <row r="6128" customFormat="false" ht="15" hidden="false" customHeight="false" outlineLevel="0" collapsed="false">
      <c r="A6128" s="22" t="s">
        <v>3737</v>
      </c>
      <c r="B6128" s="22" t="n">
        <v>58</v>
      </c>
      <c r="C6128" s="22" t="n">
        <v>200</v>
      </c>
      <c r="D6128" s="22" t="n">
        <v>36</v>
      </c>
      <c r="E6128" s="22" t="n">
        <v>1</v>
      </c>
      <c r="F6128" s="22" t="n">
        <f aca="false">D6128/SUM(C6128:E6128)</f>
        <v>0.151898734177215</v>
      </c>
      <c r="G6128" s="22" t="n">
        <v>200.52</v>
      </c>
      <c r="H6128" s="22" t="n">
        <v>34.95</v>
      </c>
      <c r="I6128" s="22" t="n">
        <v>1.52</v>
      </c>
      <c r="J6128" s="22" t="n">
        <v>0.212408</v>
      </c>
      <c r="K6128" s="22" t="n">
        <v>1</v>
      </c>
      <c r="O6128" s="23"/>
    </row>
    <row r="6129" customFormat="false" ht="15" hidden="false" customHeight="false" outlineLevel="0" collapsed="false">
      <c r="A6129" s="22" t="s">
        <v>709</v>
      </c>
      <c r="B6129" s="22" t="n">
        <v>36</v>
      </c>
      <c r="C6129" s="22" t="n">
        <v>1</v>
      </c>
      <c r="D6129" s="22" t="n">
        <v>41</v>
      </c>
      <c r="E6129" s="22" t="n">
        <v>228</v>
      </c>
      <c r="F6129" s="22" t="n">
        <f aca="false">D6129/SUM(C6129:E6129)</f>
        <v>0.151851851851852</v>
      </c>
      <c r="G6129" s="22" t="n">
        <v>1.71</v>
      </c>
      <c r="H6129" s="22" t="n">
        <v>39.58</v>
      </c>
      <c r="I6129" s="22" t="n">
        <v>228.71</v>
      </c>
      <c r="J6129" s="22" t="n">
        <v>0.349596</v>
      </c>
      <c r="K6129" s="22" t="n">
        <v>1</v>
      </c>
      <c r="O6129" s="23"/>
    </row>
    <row r="6130" customFormat="false" ht="15" hidden="false" customHeight="false" outlineLevel="0" collapsed="false">
      <c r="A6130" s="22" t="s">
        <v>3738</v>
      </c>
      <c r="B6130" s="22" t="n">
        <v>62</v>
      </c>
      <c r="C6130" s="22" t="n">
        <v>161</v>
      </c>
      <c r="D6130" s="22" t="n">
        <v>29</v>
      </c>
      <c r="E6130" s="22" t="n">
        <v>1</v>
      </c>
      <c r="F6130" s="22" t="n">
        <f aca="false">D6130/SUM(C6130:E6130)</f>
        <v>0.151832460732984</v>
      </c>
      <c r="G6130" s="22" t="n">
        <v>161.26</v>
      </c>
      <c r="H6130" s="22" t="n">
        <v>28.48</v>
      </c>
      <c r="I6130" s="22" t="n">
        <v>1.26</v>
      </c>
      <c r="J6130" s="22" t="n">
        <v>0.062608</v>
      </c>
      <c r="K6130" s="22" t="n">
        <v>1</v>
      </c>
      <c r="O6130" s="23"/>
    </row>
    <row r="6131" customFormat="false" ht="15" hidden="false" customHeight="false" outlineLevel="0" collapsed="false">
      <c r="A6131" s="22" t="s">
        <v>3739</v>
      </c>
      <c r="B6131" s="22" t="n">
        <v>99</v>
      </c>
      <c r="C6131" s="22" t="n">
        <v>1</v>
      </c>
      <c r="D6131" s="22" t="n">
        <v>34</v>
      </c>
      <c r="E6131" s="22" t="n">
        <v>189</v>
      </c>
      <c r="F6131" s="22" t="n">
        <f aca="false">D6131/SUM(C6131:E6131)</f>
        <v>0.151785714285714</v>
      </c>
      <c r="G6131" s="22" t="n">
        <v>1.45</v>
      </c>
      <c r="H6131" s="22" t="n">
        <v>33.11</v>
      </c>
      <c r="I6131" s="22" t="n">
        <v>189.45</v>
      </c>
      <c r="J6131" s="22" t="n">
        <v>0.162918</v>
      </c>
      <c r="K6131" s="22" t="n">
        <v>1</v>
      </c>
      <c r="O6131" s="23"/>
    </row>
    <row r="6132" customFormat="false" ht="15" hidden="false" customHeight="false" outlineLevel="0" collapsed="false">
      <c r="A6132" s="22" t="s">
        <v>3740</v>
      </c>
      <c r="B6132" s="22" t="n">
        <v>25</v>
      </c>
      <c r="C6132" s="22" t="n">
        <v>147</v>
      </c>
      <c r="D6132" s="22" t="n">
        <v>27</v>
      </c>
      <c r="E6132" s="22" t="n">
        <v>4</v>
      </c>
      <c r="F6132" s="22" t="n">
        <f aca="false">D6132/SUM(C6132:E6132)</f>
        <v>0.151685393258427</v>
      </c>
      <c r="G6132" s="22" t="n">
        <v>144.72</v>
      </c>
      <c r="H6132" s="22" t="n">
        <v>31.56</v>
      </c>
      <c r="I6132" s="22" t="n">
        <v>1.72</v>
      </c>
      <c r="J6132" s="22" t="n">
        <v>3.71459</v>
      </c>
      <c r="K6132" s="22" t="n">
        <v>0.069192</v>
      </c>
      <c r="O6132" s="23"/>
    </row>
    <row r="6133" customFormat="false" ht="15" hidden="false" customHeight="false" outlineLevel="0" collapsed="false">
      <c r="A6133" s="22" t="s">
        <v>3741</v>
      </c>
      <c r="B6133" s="22" t="n">
        <v>16</v>
      </c>
      <c r="C6133" s="22" t="n">
        <v>1</v>
      </c>
      <c r="D6133" s="22" t="n">
        <v>37</v>
      </c>
      <c r="E6133" s="22" t="n">
        <v>206</v>
      </c>
      <c r="F6133" s="22" t="n">
        <f aca="false">D6133/SUM(C6133:E6133)</f>
        <v>0.151639344262295</v>
      </c>
      <c r="G6133" s="22" t="n">
        <v>1.56</v>
      </c>
      <c r="H6133" s="22" t="n">
        <v>35.88</v>
      </c>
      <c r="I6133" s="22" t="n">
        <v>206.56</v>
      </c>
      <c r="J6133" s="22" t="n">
        <v>0.236353</v>
      </c>
      <c r="K6133" s="22" t="n">
        <v>1</v>
      </c>
      <c r="O6133" s="23"/>
    </row>
    <row r="6134" customFormat="false" ht="15" hidden="false" customHeight="false" outlineLevel="0" collapsed="false">
      <c r="A6134" s="22" t="s">
        <v>3742</v>
      </c>
      <c r="B6134" s="22" t="n">
        <v>53</v>
      </c>
      <c r="C6134" s="22" t="n">
        <v>233</v>
      </c>
      <c r="D6134" s="22" t="n">
        <v>42</v>
      </c>
      <c r="E6134" s="22" t="n">
        <v>2</v>
      </c>
      <c r="F6134" s="22" t="n">
        <f aca="false">D6134/SUM(C6134:E6134)</f>
        <v>0.151624548736462</v>
      </c>
      <c r="G6134" s="22" t="n">
        <v>232.91</v>
      </c>
      <c r="H6134" s="22" t="n">
        <v>42.18</v>
      </c>
      <c r="I6134" s="22" t="n">
        <v>1.91</v>
      </c>
      <c r="J6134" s="22" t="n">
        <v>0.005073</v>
      </c>
      <c r="K6134" s="22" t="n">
        <v>1</v>
      </c>
      <c r="O6134" s="23"/>
    </row>
    <row r="6135" customFormat="false" ht="15" hidden="false" customHeight="false" outlineLevel="0" collapsed="false">
      <c r="A6135" s="22" t="s">
        <v>3743</v>
      </c>
      <c r="B6135" s="22" t="n">
        <v>87</v>
      </c>
      <c r="C6135" s="22" t="n">
        <v>166</v>
      </c>
      <c r="D6135" s="22" t="n">
        <v>30</v>
      </c>
      <c r="E6135" s="22" t="n">
        <v>2</v>
      </c>
      <c r="F6135" s="22" t="n">
        <f aca="false">D6135/SUM(C6135:E6135)</f>
        <v>0.151515151515152</v>
      </c>
      <c r="G6135" s="22" t="n">
        <v>165.46</v>
      </c>
      <c r="H6135" s="22" t="n">
        <v>31.08</v>
      </c>
      <c r="I6135" s="22" t="n">
        <v>1.46</v>
      </c>
      <c r="J6135" s="22" t="n">
        <v>0.23943</v>
      </c>
      <c r="K6135" s="22" t="n">
        <v>0.639104</v>
      </c>
      <c r="O6135" s="23"/>
    </row>
    <row r="6136" customFormat="false" ht="15" hidden="false" customHeight="false" outlineLevel="0" collapsed="false">
      <c r="A6136" s="22" t="s">
        <v>3743</v>
      </c>
      <c r="B6136" s="22" t="n">
        <v>88</v>
      </c>
      <c r="C6136" s="22" t="n">
        <v>166</v>
      </c>
      <c r="D6136" s="22" t="n">
        <v>30</v>
      </c>
      <c r="E6136" s="22" t="n">
        <v>2</v>
      </c>
      <c r="F6136" s="22" t="n">
        <f aca="false">D6136/SUM(C6136:E6136)</f>
        <v>0.151515151515152</v>
      </c>
      <c r="G6136" s="22" t="n">
        <v>165.46</v>
      </c>
      <c r="H6136" s="22" t="n">
        <v>31.08</v>
      </c>
      <c r="I6136" s="22" t="n">
        <v>1.46</v>
      </c>
      <c r="J6136" s="22" t="n">
        <v>0.23943</v>
      </c>
      <c r="K6136" s="22" t="n">
        <v>0.639104</v>
      </c>
      <c r="O6136" s="23"/>
    </row>
    <row r="6137" customFormat="false" ht="15" hidden="false" customHeight="false" outlineLevel="0" collapsed="false">
      <c r="A6137" s="22" t="s">
        <v>3744</v>
      </c>
      <c r="B6137" s="22" t="n">
        <v>107</v>
      </c>
      <c r="C6137" s="22" t="n">
        <v>195</v>
      </c>
      <c r="D6137" s="22" t="n">
        <v>35</v>
      </c>
      <c r="E6137" s="22" t="n">
        <v>1</v>
      </c>
      <c r="F6137" s="22" t="n">
        <f aca="false">D6137/SUM(C6137:E6137)</f>
        <v>0.151515151515152</v>
      </c>
      <c r="G6137" s="22" t="n">
        <v>195.48</v>
      </c>
      <c r="H6137" s="22" t="n">
        <v>34.04</v>
      </c>
      <c r="I6137" s="22" t="n">
        <v>1.48</v>
      </c>
      <c r="J6137" s="22" t="n">
        <v>0.184991</v>
      </c>
      <c r="K6137" s="22" t="n">
        <v>1</v>
      </c>
      <c r="O6137" s="23"/>
    </row>
    <row r="6138" customFormat="false" ht="15" hidden="false" customHeight="false" outlineLevel="0" collapsed="false">
      <c r="A6138" s="22" t="s">
        <v>1262</v>
      </c>
      <c r="B6138" s="22" t="n">
        <v>7</v>
      </c>
      <c r="C6138" s="22" t="n">
        <v>210</v>
      </c>
      <c r="D6138" s="22" t="n">
        <v>38</v>
      </c>
      <c r="E6138" s="22" t="n">
        <v>3</v>
      </c>
      <c r="F6138" s="22" t="n">
        <f aca="false">D6138/SUM(C6138:E6138)</f>
        <v>0.151394422310757</v>
      </c>
      <c r="G6138" s="22" t="n">
        <v>208.93</v>
      </c>
      <c r="H6138" s="22" t="n">
        <v>40.14</v>
      </c>
      <c r="I6138" s="22" t="n">
        <v>1.93</v>
      </c>
      <c r="J6138" s="22" t="n">
        <v>0.715586</v>
      </c>
      <c r="K6138" s="22" t="n">
        <v>0.415388</v>
      </c>
      <c r="O6138" s="23"/>
    </row>
    <row r="6139" customFormat="false" ht="15" hidden="false" customHeight="false" outlineLevel="0" collapsed="false">
      <c r="A6139" s="22" t="s">
        <v>2841</v>
      </c>
      <c r="B6139" s="22" t="n">
        <v>57</v>
      </c>
      <c r="C6139" s="22" t="n">
        <v>1</v>
      </c>
      <c r="D6139" s="22" t="n">
        <v>41</v>
      </c>
      <c r="E6139" s="22" t="n">
        <v>229</v>
      </c>
      <c r="F6139" s="22" t="n">
        <f aca="false">D6139/SUM(C6139:E6139)</f>
        <v>0.151291512915129</v>
      </c>
      <c r="G6139" s="22" t="n">
        <v>1.71</v>
      </c>
      <c r="H6139" s="22" t="n">
        <v>39.59</v>
      </c>
      <c r="I6139" s="22" t="n">
        <v>229.71</v>
      </c>
      <c r="J6139" s="22" t="n">
        <v>0.344472</v>
      </c>
      <c r="K6139" s="22" t="n">
        <v>1</v>
      </c>
      <c r="O6139" s="23"/>
    </row>
    <row r="6140" customFormat="false" ht="15" hidden="false" customHeight="false" outlineLevel="0" collapsed="false">
      <c r="A6140" s="22" t="s">
        <v>3745</v>
      </c>
      <c r="B6140" s="22" t="n">
        <v>52</v>
      </c>
      <c r="C6140" s="22" t="n">
        <v>236</v>
      </c>
      <c r="D6140" s="22" t="n">
        <v>42</v>
      </c>
      <c r="E6140" s="22" t="n">
        <v>0</v>
      </c>
      <c r="F6140" s="22" t="n">
        <f aca="false">D6140/SUM(C6140:E6140)</f>
        <v>0.151079136690647</v>
      </c>
      <c r="G6140" s="22" t="n">
        <v>237.59</v>
      </c>
      <c r="H6140" s="22" t="n">
        <v>38.83</v>
      </c>
      <c r="I6140" s="22" t="n">
        <v>1.59</v>
      </c>
      <c r="J6140" s="22" t="n">
        <v>1.856167</v>
      </c>
      <c r="K6140" s="22" t="n">
        <v>0.381175</v>
      </c>
      <c r="O6140" s="23"/>
    </row>
    <row r="6141" customFormat="false" ht="15" hidden="false" customHeight="false" outlineLevel="0" collapsed="false">
      <c r="A6141" s="22" t="s">
        <v>3746</v>
      </c>
      <c r="B6141" s="22" t="n">
        <v>15</v>
      </c>
      <c r="C6141" s="22" t="n">
        <v>232</v>
      </c>
      <c r="D6141" s="22" t="n">
        <v>42</v>
      </c>
      <c r="E6141" s="22" t="n">
        <v>4</v>
      </c>
      <c r="F6141" s="22" t="n">
        <f aca="false">D6141/SUM(C6141:E6141)</f>
        <v>0.151079136690647</v>
      </c>
      <c r="G6141" s="22" t="n">
        <v>230.25</v>
      </c>
      <c r="H6141" s="22" t="n">
        <v>45.5</v>
      </c>
      <c r="I6141" s="22" t="n">
        <v>2.25</v>
      </c>
      <c r="J6141" s="22" t="n">
        <v>1.648093</v>
      </c>
      <c r="K6141" s="22" t="n">
        <v>0.254603</v>
      </c>
      <c r="O6141" s="23"/>
    </row>
    <row r="6142" customFormat="false" ht="15" hidden="false" customHeight="false" outlineLevel="0" collapsed="false">
      <c r="A6142" s="22" t="s">
        <v>3747</v>
      </c>
      <c r="B6142" s="22" t="n">
        <v>17</v>
      </c>
      <c r="C6142" s="22" t="n">
        <v>223</v>
      </c>
      <c r="D6142" s="22" t="n">
        <v>40</v>
      </c>
      <c r="E6142" s="22" t="n">
        <v>2</v>
      </c>
      <c r="F6142" s="22" t="n">
        <f aca="false">D6142/SUM(C6142:E6142)</f>
        <v>0.150943396226415</v>
      </c>
      <c r="G6142" s="22" t="n">
        <v>222.83</v>
      </c>
      <c r="H6142" s="22" t="n">
        <v>40.35</v>
      </c>
      <c r="I6142" s="22" t="n">
        <v>1.83</v>
      </c>
      <c r="J6142" s="22" t="n">
        <v>0.01962</v>
      </c>
      <c r="K6142" s="22" t="n">
        <v>0.695986</v>
      </c>
      <c r="O6142" s="23"/>
    </row>
    <row r="6143" customFormat="false" ht="15" hidden="false" customHeight="false" outlineLevel="0" collapsed="false">
      <c r="A6143" s="22" t="s">
        <v>3748</v>
      </c>
      <c r="B6143" s="22" t="n">
        <v>104</v>
      </c>
      <c r="C6143" s="22" t="n">
        <v>4</v>
      </c>
      <c r="D6143" s="22" t="n">
        <v>43</v>
      </c>
      <c r="E6143" s="22" t="n">
        <v>238</v>
      </c>
      <c r="F6143" s="22" t="n">
        <f aca="false">D6143/SUM(C6143:E6143)</f>
        <v>0.150877192982456</v>
      </c>
      <c r="G6143" s="22" t="n">
        <v>2.28</v>
      </c>
      <c r="H6143" s="22" t="n">
        <v>46.44</v>
      </c>
      <c r="I6143" s="22" t="n">
        <v>236.28</v>
      </c>
      <c r="J6143" s="22" t="n">
        <v>1.561129</v>
      </c>
      <c r="K6143" s="22" t="n">
        <v>0.258661</v>
      </c>
      <c r="O6143" s="23"/>
    </row>
    <row r="6144" customFormat="false" ht="15" hidden="false" customHeight="false" outlineLevel="0" collapsed="false">
      <c r="A6144" s="22" t="s">
        <v>2198</v>
      </c>
      <c r="B6144" s="22" t="n">
        <v>12</v>
      </c>
      <c r="C6144" s="22" t="n">
        <v>241</v>
      </c>
      <c r="D6144" s="22" t="n">
        <v>43</v>
      </c>
      <c r="E6144" s="22" t="n">
        <v>1</v>
      </c>
      <c r="F6144" s="22" t="n">
        <f aca="false">D6144/SUM(C6144:E6144)</f>
        <v>0.150877192982456</v>
      </c>
      <c r="G6144" s="22" t="n">
        <v>241.78</v>
      </c>
      <c r="H6144" s="22" t="n">
        <v>41.45</v>
      </c>
      <c r="I6144" s="22" t="n">
        <v>1.78</v>
      </c>
      <c r="J6144" s="22" t="n">
        <v>0.399933</v>
      </c>
      <c r="K6144" s="22" t="n">
        <v>1</v>
      </c>
      <c r="O6144" s="23"/>
    </row>
    <row r="6145" customFormat="false" ht="15" hidden="false" customHeight="false" outlineLevel="0" collapsed="false">
      <c r="A6145" s="22" t="s">
        <v>1615</v>
      </c>
      <c r="B6145" s="22" t="n">
        <v>59</v>
      </c>
      <c r="C6145" s="22" t="n">
        <v>0</v>
      </c>
      <c r="D6145" s="22" t="n">
        <v>27</v>
      </c>
      <c r="E6145" s="22" t="n">
        <v>152</v>
      </c>
      <c r="F6145" s="22" t="n">
        <f aca="false">D6145/SUM(C6145:E6145)</f>
        <v>0.150837988826816</v>
      </c>
      <c r="G6145" s="22" t="n">
        <v>1.02</v>
      </c>
      <c r="H6145" s="22" t="n">
        <v>24.96</v>
      </c>
      <c r="I6145" s="22" t="n">
        <v>153.02</v>
      </c>
      <c r="J6145" s="22" t="n">
        <v>1.191035</v>
      </c>
      <c r="K6145" s="22" t="n">
        <v>0.602575</v>
      </c>
      <c r="O6145" s="23"/>
    </row>
    <row r="6146" customFormat="false" ht="15" hidden="false" customHeight="false" outlineLevel="0" collapsed="false">
      <c r="A6146" s="22" t="s">
        <v>2820</v>
      </c>
      <c r="B6146" s="22" t="n">
        <v>70</v>
      </c>
      <c r="C6146" s="22" t="n">
        <v>200</v>
      </c>
      <c r="D6146" s="22" t="n">
        <v>36</v>
      </c>
      <c r="E6146" s="22" t="n">
        <v>3</v>
      </c>
      <c r="F6146" s="22" t="n">
        <f aca="false">D6146/SUM(C6146:E6146)</f>
        <v>0.150627615062762</v>
      </c>
      <c r="G6146" s="22" t="n">
        <v>198.85</v>
      </c>
      <c r="H6146" s="22" t="n">
        <v>38.31</v>
      </c>
      <c r="I6146" s="22" t="n">
        <v>1.85</v>
      </c>
      <c r="J6146" s="22" t="n">
        <v>0.868689</v>
      </c>
      <c r="K6146" s="22" t="n">
        <v>0.402954</v>
      </c>
      <c r="O6146" s="23"/>
    </row>
    <row r="6147" customFormat="false" ht="15" hidden="false" customHeight="false" outlineLevel="0" collapsed="false">
      <c r="A6147" s="22" t="s">
        <v>3749</v>
      </c>
      <c r="B6147" s="22" t="n">
        <v>84</v>
      </c>
      <c r="C6147" s="22" t="n">
        <v>235</v>
      </c>
      <c r="D6147" s="22" t="n">
        <v>42</v>
      </c>
      <c r="E6147" s="22" t="n">
        <v>2</v>
      </c>
      <c r="F6147" s="22" t="n">
        <f aca="false">D6147/SUM(C6147:E6147)</f>
        <v>0.150537634408602</v>
      </c>
      <c r="G6147" s="22" t="n">
        <v>234.9</v>
      </c>
      <c r="H6147" s="22" t="n">
        <v>42.21</v>
      </c>
      <c r="I6147" s="22" t="n">
        <v>1.9</v>
      </c>
      <c r="J6147" s="22" t="n">
        <v>0.006768</v>
      </c>
      <c r="K6147" s="22" t="n">
        <v>1</v>
      </c>
      <c r="O6147" s="23"/>
    </row>
    <row r="6148" customFormat="false" ht="15" hidden="false" customHeight="false" outlineLevel="0" collapsed="false">
      <c r="A6148" s="22" t="s">
        <v>3493</v>
      </c>
      <c r="B6148" s="22" t="n">
        <v>47</v>
      </c>
      <c r="C6148" s="22" t="n">
        <v>238</v>
      </c>
      <c r="D6148" s="22" t="n">
        <v>43</v>
      </c>
      <c r="E6148" s="22" t="n">
        <v>5</v>
      </c>
      <c r="F6148" s="22" t="n">
        <f aca="false">D6148/SUM(C6148:E6148)</f>
        <v>0.15034965034965</v>
      </c>
      <c r="G6148" s="22" t="n">
        <v>235.46</v>
      </c>
      <c r="H6148" s="22" t="n">
        <v>48.09</v>
      </c>
      <c r="I6148" s="22" t="n">
        <v>2.46</v>
      </c>
      <c r="J6148" s="22" t="n">
        <v>3.203052</v>
      </c>
      <c r="K6148" s="22" t="n">
        <v>0.077757</v>
      </c>
      <c r="O6148" s="23"/>
    </row>
    <row r="6149" customFormat="false" ht="15" hidden="false" customHeight="false" outlineLevel="0" collapsed="false">
      <c r="A6149" s="22" t="s">
        <v>3750</v>
      </c>
      <c r="B6149" s="22" t="n">
        <v>29</v>
      </c>
      <c r="C6149" s="22" t="n">
        <v>239</v>
      </c>
      <c r="D6149" s="22" t="n">
        <v>43</v>
      </c>
      <c r="E6149" s="22" t="n">
        <v>4</v>
      </c>
      <c r="F6149" s="22" t="n">
        <f aca="false">D6149/SUM(C6149:E6149)</f>
        <v>0.15034965034965</v>
      </c>
      <c r="G6149" s="22" t="n">
        <v>237.27</v>
      </c>
      <c r="H6149" s="22" t="n">
        <v>46.45</v>
      </c>
      <c r="I6149" s="22" t="n">
        <v>2.27</v>
      </c>
      <c r="J6149" s="22" t="n">
        <v>1.580099</v>
      </c>
      <c r="K6149" s="22" t="n">
        <v>0.257872</v>
      </c>
      <c r="O6149" s="23"/>
    </row>
    <row r="6150" customFormat="false" ht="15" hidden="false" customHeight="false" outlineLevel="0" collapsed="false">
      <c r="A6150" s="22" t="s">
        <v>3750</v>
      </c>
      <c r="B6150" s="22" t="n">
        <v>69</v>
      </c>
      <c r="C6150" s="22" t="n">
        <v>239</v>
      </c>
      <c r="D6150" s="22" t="n">
        <v>43</v>
      </c>
      <c r="E6150" s="22" t="n">
        <v>4</v>
      </c>
      <c r="F6150" s="22" t="n">
        <f aca="false">D6150/SUM(C6150:E6150)</f>
        <v>0.15034965034965</v>
      </c>
      <c r="G6150" s="22" t="n">
        <v>237.27</v>
      </c>
      <c r="H6150" s="22" t="n">
        <v>46.45</v>
      </c>
      <c r="I6150" s="22" t="n">
        <v>2.27</v>
      </c>
      <c r="J6150" s="22" t="n">
        <v>1.580099</v>
      </c>
      <c r="K6150" s="22" t="n">
        <v>0.257872</v>
      </c>
      <c r="O6150" s="23"/>
    </row>
    <row r="6151" customFormat="false" ht="15" hidden="false" customHeight="false" outlineLevel="0" collapsed="false">
      <c r="A6151" s="22" t="s">
        <v>1376</v>
      </c>
      <c r="B6151" s="22" t="n">
        <v>27</v>
      </c>
      <c r="C6151" s="22" t="n">
        <v>241</v>
      </c>
      <c r="D6151" s="22" t="n">
        <v>43</v>
      </c>
      <c r="E6151" s="22" t="n">
        <v>2</v>
      </c>
      <c r="F6151" s="22" t="n">
        <f aca="false">D6151/SUM(C6151:E6151)</f>
        <v>0.15034965034965</v>
      </c>
      <c r="G6151" s="22" t="n">
        <v>240.93</v>
      </c>
      <c r="H6151" s="22" t="n">
        <v>43.14</v>
      </c>
      <c r="I6151" s="22" t="n">
        <v>1.93</v>
      </c>
      <c r="J6151" s="22" t="n">
        <v>0.002932</v>
      </c>
      <c r="K6151" s="22" t="n">
        <v>1</v>
      </c>
      <c r="O6151" s="23"/>
    </row>
    <row r="6152" customFormat="false" ht="15" hidden="false" customHeight="false" outlineLevel="0" collapsed="false">
      <c r="A6152" s="22" t="s">
        <v>1247</v>
      </c>
      <c r="B6152" s="22" t="n">
        <v>70</v>
      </c>
      <c r="C6152" s="22" t="n">
        <v>231</v>
      </c>
      <c r="D6152" s="22" t="n">
        <v>41</v>
      </c>
      <c r="E6152" s="22" t="n">
        <v>1</v>
      </c>
      <c r="F6152" s="22" t="n">
        <f aca="false">D6152/SUM(C6152:E6152)</f>
        <v>0.15018315018315</v>
      </c>
      <c r="G6152" s="22" t="n">
        <v>231.69</v>
      </c>
      <c r="H6152" s="22" t="n">
        <v>39.61</v>
      </c>
      <c r="I6152" s="22" t="n">
        <v>1.69</v>
      </c>
      <c r="J6152" s="22" t="n">
        <v>0.334412</v>
      </c>
      <c r="K6152" s="22" t="n">
        <v>1</v>
      </c>
      <c r="O6152" s="23"/>
    </row>
    <row r="6153" customFormat="false" ht="15" hidden="false" customHeight="false" outlineLevel="0" collapsed="false">
      <c r="A6153" s="22" t="s">
        <v>3751</v>
      </c>
      <c r="B6153" s="22" t="n">
        <v>74</v>
      </c>
      <c r="C6153" s="22" t="n">
        <v>153</v>
      </c>
      <c r="D6153" s="22" t="n">
        <v>27</v>
      </c>
      <c r="E6153" s="22" t="n">
        <v>0</v>
      </c>
      <c r="F6153" s="22" t="n">
        <f aca="false">D6153/SUM(C6153:E6153)</f>
        <v>0.15</v>
      </c>
      <c r="G6153" s="22" t="n">
        <v>154.01</v>
      </c>
      <c r="H6153" s="22" t="n">
        <v>24.97</v>
      </c>
      <c r="I6153" s="22" t="n">
        <v>1.01</v>
      </c>
      <c r="J6153" s="22" t="n">
        <v>1.183346</v>
      </c>
      <c r="K6153" s="22" t="n">
        <v>0.602633</v>
      </c>
      <c r="O6153" s="23"/>
    </row>
    <row r="6154" customFormat="false" ht="15" hidden="false" customHeight="false" outlineLevel="0" collapsed="false">
      <c r="A6154" s="22" t="s">
        <v>3752</v>
      </c>
      <c r="B6154" s="22" t="n">
        <v>64</v>
      </c>
      <c r="C6154" s="22" t="n">
        <v>219</v>
      </c>
      <c r="D6154" s="22" t="n">
        <v>39</v>
      </c>
      <c r="E6154" s="22" t="n">
        <v>2</v>
      </c>
      <c r="F6154" s="22" t="n">
        <f aca="false">D6154/SUM(C6154:E6154)</f>
        <v>0.15</v>
      </c>
      <c r="G6154" s="22" t="n">
        <v>218.78</v>
      </c>
      <c r="H6154" s="22" t="n">
        <v>39.44</v>
      </c>
      <c r="I6154" s="22" t="n">
        <v>1.78</v>
      </c>
      <c r="J6154" s="22" t="n">
        <v>0.032978</v>
      </c>
      <c r="K6154" s="22" t="n">
        <v>0.68824</v>
      </c>
      <c r="O6154" s="23"/>
    </row>
    <row r="6155" customFormat="false" ht="15" hidden="false" customHeight="false" outlineLevel="0" collapsed="false">
      <c r="A6155" s="22" t="s">
        <v>3753</v>
      </c>
      <c r="B6155" s="22" t="n">
        <v>9</v>
      </c>
      <c r="C6155" s="22" t="n">
        <v>169</v>
      </c>
      <c r="D6155" s="22" t="n">
        <v>30</v>
      </c>
      <c r="E6155" s="22" t="n">
        <v>1</v>
      </c>
      <c r="F6155" s="22" t="n">
        <f aca="false">D6155/SUM(C6155:E6155)</f>
        <v>0.15</v>
      </c>
      <c r="G6155" s="22" t="n">
        <v>169.28</v>
      </c>
      <c r="H6155" s="22" t="n">
        <v>29.44</v>
      </c>
      <c r="I6155" s="22" t="n">
        <v>1.28</v>
      </c>
      <c r="J6155" s="22" t="n">
        <v>0.072365</v>
      </c>
      <c r="K6155" s="22" t="n">
        <v>1</v>
      </c>
      <c r="O6155" s="23"/>
    </row>
    <row r="6156" customFormat="false" ht="15" hidden="false" customHeight="false" outlineLevel="0" collapsed="false">
      <c r="A6156" s="22" t="s">
        <v>1259</v>
      </c>
      <c r="B6156" s="22" t="n">
        <v>115</v>
      </c>
      <c r="C6156" s="22" t="n">
        <v>159</v>
      </c>
      <c r="D6156" s="22" t="n">
        <v>28</v>
      </c>
      <c r="E6156" s="22" t="n">
        <v>0</v>
      </c>
      <c r="F6156" s="22" t="n">
        <f aca="false">D6156/SUM(C6156:E6156)</f>
        <v>0.149732620320856</v>
      </c>
      <c r="G6156" s="22" t="n">
        <v>160.05</v>
      </c>
      <c r="H6156" s="22" t="n">
        <v>25.9</v>
      </c>
      <c r="I6156" s="22" t="n">
        <v>1.05</v>
      </c>
      <c r="J6156" s="22" t="n">
        <v>1.224632</v>
      </c>
      <c r="K6156" s="22" t="n">
        <v>0.603659</v>
      </c>
      <c r="O6156" s="23"/>
    </row>
    <row r="6157" customFormat="false" ht="15" hidden="false" customHeight="false" outlineLevel="0" collapsed="false">
      <c r="A6157" s="22" t="s">
        <v>3754</v>
      </c>
      <c r="B6157" s="22" t="n">
        <v>47</v>
      </c>
      <c r="C6157" s="22" t="n">
        <v>158</v>
      </c>
      <c r="D6157" s="22" t="n">
        <v>28</v>
      </c>
      <c r="E6157" s="22" t="n">
        <v>1</v>
      </c>
      <c r="F6157" s="22" t="n">
        <f aca="false">D6157/SUM(C6157:E6157)</f>
        <v>0.149732620320856</v>
      </c>
      <c r="G6157" s="22" t="n">
        <v>158.2</v>
      </c>
      <c r="H6157" s="22" t="n">
        <v>27.59</v>
      </c>
      <c r="I6157" s="22" t="n">
        <v>1.2</v>
      </c>
      <c r="J6157" s="22" t="n">
        <v>0.040567</v>
      </c>
      <c r="K6157" s="22" t="n">
        <v>1</v>
      </c>
      <c r="O6157" s="23"/>
    </row>
    <row r="6158" customFormat="false" ht="15" hidden="false" customHeight="false" outlineLevel="0" collapsed="false">
      <c r="A6158" s="22" t="s">
        <v>3724</v>
      </c>
      <c r="B6158" s="22" t="n">
        <v>90</v>
      </c>
      <c r="C6158" s="22" t="n">
        <v>233</v>
      </c>
      <c r="D6158" s="22" t="n">
        <v>41</v>
      </c>
      <c r="E6158" s="22" t="n">
        <v>0</v>
      </c>
      <c r="F6158" s="22" t="n">
        <f aca="false">D6158/SUM(C6158:E6158)</f>
        <v>0.14963503649635</v>
      </c>
      <c r="G6158" s="22" t="n">
        <v>234.53</v>
      </c>
      <c r="H6158" s="22" t="n">
        <v>37.93</v>
      </c>
      <c r="I6158" s="22" t="n">
        <v>1.53</v>
      </c>
      <c r="J6158" s="22" t="n">
        <v>1.791853</v>
      </c>
      <c r="K6158" s="22" t="n">
        <v>0.378352</v>
      </c>
      <c r="O6158" s="23"/>
    </row>
    <row r="6159" customFormat="false" ht="15" hidden="false" customHeight="false" outlineLevel="0" collapsed="false">
      <c r="A6159" s="22" t="s">
        <v>3755</v>
      </c>
      <c r="B6159" s="22" t="n">
        <v>64</v>
      </c>
      <c r="C6159" s="22" t="n">
        <v>192</v>
      </c>
      <c r="D6159" s="22" t="n">
        <v>35</v>
      </c>
      <c r="E6159" s="22" t="n">
        <v>7</v>
      </c>
      <c r="F6159" s="22" t="n">
        <f aca="false">D6159/SUM(C6159:E6159)</f>
        <v>0.14957264957265</v>
      </c>
      <c r="G6159" s="22" t="n">
        <v>187.57</v>
      </c>
      <c r="H6159" s="22" t="n">
        <v>43.87</v>
      </c>
      <c r="I6159" s="22" t="n">
        <v>2.57</v>
      </c>
      <c r="J6159" s="22" t="n">
        <v>9.565356</v>
      </c>
      <c r="K6159" s="22" t="n">
        <v>0.006111</v>
      </c>
      <c r="O6159" s="23"/>
    </row>
    <row r="6160" customFormat="false" ht="15" hidden="false" customHeight="false" outlineLevel="0" collapsed="false">
      <c r="A6160" s="22" t="s">
        <v>3756</v>
      </c>
      <c r="B6160" s="22" t="n">
        <v>43</v>
      </c>
      <c r="C6160" s="22" t="n">
        <v>237</v>
      </c>
      <c r="D6160" s="22" t="n">
        <v>42</v>
      </c>
      <c r="E6160" s="22" t="n">
        <v>2</v>
      </c>
      <c r="F6160" s="22" t="n">
        <f aca="false">D6160/SUM(C6160:E6160)</f>
        <v>0.149466192170819</v>
      </c>
      <c r="G6160" s="22" t="n">
        <v>236.88</v>
      </c>
      <c r="H6160" s="22" t="n">
        <v>42.23</v>
      </c>
      <c r="I6160" s="22" t="n">
        <v>1.88</v>
      </c>
      <c r="J6160" s="22" t="n">
        <v>0.00869</v>
      </c>
      <c r="K6160" s="22" t="n">
        <v>0.705151</v>
      </c>
      <c r="O6160" s="23"/>
    </row>
    <row r="6161" customFormat="false" ht="15" hidden="false" customHeight="false" outlineLevel="0" collapsed="false">
      <c r="A6161" s="22" t="s">
        <v>404</v>
      </c>
      <c r="B6161" s="22" t="n">
        <v>9</v>
      </c>
      <c r="C6161" s="22" t="n">
        <v>239</v>
      </c>
      <c r="D6161" s="22" t="n">
        <v>42</v>
      </c>
      <c r="E6161" s="22" t="n">
        <v>0</v>
      </c>
      <c r="F6161" s="22" t="n">
        <f aca="false">D6161/SUM(C6161:E6161)</f>
        <v>0.149466192170819</v>
      </c>
      <c r="G6161" s="22" t="n">
        <v>240.57</v>
      </c>
      <c r="H6161" s="22" t="n">
        <v>38.86</v>
      </c>
      <c r="I6161" s="22" t="n">
        <v>1.57</v>
      </c>
      <c r="J6161" s="22" t="n">
        <v>1.833151</v>
      </c>
      <c r="K6161" s="22" t="n">
        <v>0.380461</v>
      </c>
      <c r="O6161" s="23"/>
    </row>
    <row r="6162" customFormat="false" ht="15" hidden="false" customHeight="false" outlineLevel="0" collapsed="false">
      <c r="A6162" s="22" t="s">
        <v>3757</v>
      </c>
      <c r="B6162" s="22" t="n">
        <v>31</v>
      </c>
      <c r="C6162" s="22" t="n">
        <v>236</v>
      </c>
      <c r="D6162" s="22" t="n">
        <v>42</v>
      </c>
      <c r="E6162" s="22" t="n">
        <v>3</v>
      </c>
      <c r="F6162" s="22" t="n">
        <f aca="false">D6162/SUM(C6162:E6162)</f>
        <v>0.149466192170819</v>
      </c>
      <c r="G6162" s="22" t="n">
        <v>235.05</v>
      </c>
      <c r="H6162" s="22" t="n">
        <v>43.9</v>
      </c>
      <c r="I6162" s="22" t="n">
        <v>2.05</v>
      </c>
      <c r="J6162" s="22" t="n">
        <v>0.526551</v>
      </c>
      <c r="K6162" s="22" t="n">
        <v>0.436375</v>
      </c>
      <c r="O6162" s="23"/>
    </row>
    <row r="6163" customFormat="false" ht="15" hidden="false" customHeight="false" outlineLevel="0" collapsed="false">
      <c r="A6163" s="22" t="s">
        <v>1913</v>
      </c>
      <c r="B6163" s="22" t="n">
        <v>15</v>
      </c>
      <c r="C6163" s="22" t="n">
        <v>186</v>
      </c>
      <c r="D6163" s="22" t="n">
        <v>33</v>
      </c>
      <c r="E6163" s="22" t="n">
        <v>2</v>
      </c>
      <c r="F6163" s="22" t="n">
        <f aca="false">D6163/SUM(C6163:E6163)</f>
        <v>0.149321266968326</v>
      </c>
      <c r="G6163" s="22" t="n">
        <v>185.55</v>
      </c>
      <c r="H6163" s="22" t="n">
        <v>33.9</v>
      </c>
      <c r="I6163" s="22" t="n">
        <v>1.55</v>
      </c>
      <c r="J6163" s="22" t="n">
        <v>0.156684</v>
      </c>
      <c r="K6163" s="22" t="n">
        <v>0.652452</v>
      </c>
      <c r="O6163" s="23"/>
    </row>
    <row r="6164" customFormat="false" ht="15" hidden="false" customHeight="false" outlineLevel="0" collapsed="false">
      <c r="A6164" s="22" t="s">
        <v>1607</v>
      </c>
      <c r="B6164" s="22" t="n">
        <v>51</v>
      </c>
      <c r="C6164" s="22" t="n">
        <v>226</v>
      </c>
      <c r="D6164" s="22" t="n">
        <v>40</v>
      </c>
      <c r="E6164" s="22" t="n">
        <v>2</v>
      </c>
      <c r="F6164" s="22" t="n">
        <f aca="false">D6164/SUM(C6164:E6164)</f>
        <v>0.149253731343284</v>
      </c>
      <c r="G6164" s="22" t="n">
        <v>225.81</v>
      </c>
      <c r="H6164" s="22" t="n">
        <v>40.39</v>
      </c>
      <c r="I6164" s="22" t="n">
        <v>1.81</v>
      </c>
      <c r="J6164" s="22" t="n">
        <v>0.024741</v>
      </c>
      <c r="K6164" s="22" t="n">
        <v>0.69282</v>
      </c>
      <c r="O6164" s="23"/>
    </row>
    <row r="6165" customFormat="false" ht="15" hidden="false" customHeight="false" outlineLevel="0" collapsed="false">
      <c r="A6165" s="22" t="s">
        <v>1607</v>
      </c>
      <c r="B6165" s="22" t="n">
        <v>82</v>
      </c>
      <c r="C6165" s="22" t="n">
        <v>226</v>
      </c>
      <c r="D6165" s="22" t="n">
        <v>40</v>
      </c>
      <c r="E6165" s="22" t="n">
        <v>2</v>
      </c>
      <c r="F6165" s="22" t="n">
        <f aca="false">D6165/SUM(C6165:E6165)</f>
        <v>0.149253731343284</v>
      </c>
      <c r="G6165" s="22" t="n">
        <v>225.81</v>
      </c>
      <c r="H6165" s="22" t="n">
        <v>40.39</v>
      </c>
      <c r="I6165" s="22" t="n">
        <v>1.81</v>
      </c>
      <c r="J6165" s="22" t="n">
        <v>0.024741</v>
      </c>
      <c r="K6165" s="22" t="n">
        <v>0.69282</v>
      </c>
      <c r="O6165" s="23"/>
    </row>
    <row r="6166" customFormat="false" ht="15" hidden="false" customHeight="false" outlineLevel="0" collapsed="false">
      <c r="A6166" s="22" t="s">
        <v>3758</v>
      </c>
      <c r="B6166" s="22" t="n">
        <v>71</v>
      </c>
      <c r="C6166" s="22" t="n">
        <v>224</v>
      </c>
      <c r="D6166" s="22" t="n">
        <v>40</v>
      </c>
      <c r="E6166" s="22" t="n">
        <v>4</v>
      </c>
      <c r="F6166" s="22" t="n">
        <f aca="false">D6166/SUM(C6166:E6166)</f>
        <v>0.149253731343284</v>
      </c>
      <c r="G6166" s="22" t="n">
        <v>222.15</v>
      </c>
      <c r="H6166" s="22" t="n">
        <v>43.7</v>
      </c>
      <c r="I6166" s="22" t="n">
        <v>2.15</v>
      </c>
      <c r="J6166" s="22" t="n">
        <v>1.922631</v>
      </c>
      <c r="K6166" s="22" t="n">
        <v>0.244764</v>
      </c>
      <c r="O6166" s="23"/>
    </row>
    <row r="6167" customFormat="false" ht="15" hidden="false" customHeight="false" outlineLevel="0" collapsed="false">
      <c r="A6167" s="22" t="s">
        <v>3759</v>
      </c>
      <c r="B6167" s="22" t="n">
        <v>27</v>
      </c>
      <c r="C6167" s="22" t="n">
        <v>210</v>
      </c>
      <c r="D6167" s="22" t="n">
        <v>37</v>
      </c>
      <c r="E6167" s="22" t="n">
        <v>1</v>
      </c>
      <c r="F6167" s="22" t="n">
        <f aca="false">D6167/SUM(C6167:E6167)</f>
        <v>0.149193548387097</v>
      </c>
      <c r="G6167" s="22" t="n">
        <v>210.53</v>
      </c>
      <c r="H6167" s="22" t="n">
        <v>35.93</v>
      </c>
      <c r="I6167" s="22" t="n">
        <v>1.53</v>
      </c>
      <c r="J6167" s="22" t="n">
        <v>0.218475</v>
      </c>
      <c r="K6167" s="22" t="n">
        <v>1</v>
      </c>
      <c r="O6167" s="23"/>
    </row>
    <row r="6168" customFormat="false" ht="15" hidden="false" customHeight="false" outlineLevel="0" collapsed="false">
      <c r="A6168" s="22" t="s">
        <v>3245</v>
      </c>
      <c r="B6168" s="22" t="n">
        <v>108</v>
      </c>
      <c r="C6168" s="22" t="n">
        <v>233</v>
      </c>
      <c r="D6168" s="22" t="n">
        <v>41</v>
      </c>
      <c r="E6168" s="22" t="n">
        <v>1</v>
      </c>
      <c r="F6168" s="22" t="n">
        <f aca="false">D6168/SUM(C6168:E6168)</f>
        <v>0.149090909090909</v>
      </c>
      <c r="G6168" s="22" t="n">
        <v>233.68</v>
      </c>
      <c r="H6168" s="22" t="n">
        <v>39.64</v>
      </c>
      <c r="I6168" s="22" t="n">
        <v>1.68</v>
      </c>
      <c r="J6168" s="22" t="n">
        <v>0.324596</v>
      </c>
      <c r="K6168" s="22" t="n">
        <v>1</v>
      </c>
      <c r="O6168" s="23"/>
    </row>
    <row r="6169" customFormat="false" ht="15" hidden="false" customHeight="false" outlineLevel="0" collapsed="false">
      <c r="A6169" s="22" t="s">
        <v>3760</v>
      </c>
      <c r="B6169" s="22" t="n">
        <v>125</v>
      </c>
      <c r="C6169" s="22" t="n">
        <v>1</v>
      </c>
      <c r="D6169" s="22" t="n">
        <v>42</v>
      </c>
      <c r="E6169" s="22" t="n">
        <v>239</v>
      </c>
      <c r="F6169" s="22" t="n">
        <f aca="false">D6169/SUM(C6169:E6169)</f>
        <v>0.148936170212766</v>
      </c>
      <c r="G6169" s="22" t="n">
        <v>1.72</v>
      </c>
      <c r="H6169" s="22" t="n">
        <v>40.57</v>
      </c>
      <c r="I6169" s="22" t="n">
        <v>239.72</v>
      </c>
      <c r="J6169" s="22" t="n">
        <v>0.35169</v>
      </c>
      <c r="K6169" s="22" t="n">
        <v>1</v>
      </c>
      <c r="O6169" s="23"/>
    </row>
    <row r="6170" customFormat="false" ht="15" hidden="false" customHeight="false" outlineLevel="0" collapsed="false">
      <c r="A6170" s="22" t="s">
        <v>3761</v>
      </c>
      <c r="B6170" s="22" t="n">
        <v>68</v>
      </c>
      <c r="C6170" s="22" t="n">
        <v>143</v>
      </c>
      <c r="D6170" s="22" t="n">
        <v>25</v>
      </c>
      <c r="E6170" s="22" t="n">
        <v>0</v>
      </c>
      <c r="F6170" s="22" t="n">
        <f aca="false">D6170/SUM(C6170:E6170)</f>
        <v>0.148809523809524</v>
      </c>
      <c r="G6170" s="22" t="n">
        <v>143.93</v>
      </c>
      <c r="H6170" s="22" t="n">
        <v>23.14</v>
      </c>
      <c r="I6170" s="22" t="n">
        <v>0.93</v>
      </c>
      <c r="J6170" s="22" t="n">
        <v>1.085597</v>
      </c>
      <c r="K6170" s="22" t="n">
        <v>0.602775</v>
      </c>
      <c r="O6170" s="23"/>
    </row>
    <row r="6171" customFormat="false" ht="15" hidden="false" customHeight="false" outlineLevel="0" collapsed="false">
      <c r="A6171" s="22" t="s">
        <v>3761</v>
      </c>
      <c r="B6171" s="22" t="n">
        <v>71</v>
      </c>
      <c r="C6171" s="22" t="n">
        <v>143</v>
      </c>
      <c r="D6171" s="22" t="n">
        <v>25</v>
      </c>
      <c r="E6171" s="22" t="n">
        <v>0</v>
      </c>
      <c r="F6171" s="22" t="n">
        <f aca="false">D6171/SUM(C6171:E6171)</f>
        <v>0.148809523809524</v>
      </c>
      <c r="G6171" s="22" t="n">
        <v>143.93</v>
      </c>
      <c r="H6171" s="22" t="n">
        <v>23.14</v>
      </c>
      <c r="I6171" s="22" t="n">
        <v>0.93</v>
      </c>
      <c r="J6171" s="22" t="n">
        <v>1.085597</v>
      </c>
      <c r="K6171" s="22" t="n">
        <v>0.602775</v>
      </c>
      <c r="O6171" s="23"/>
    </row>
    <row r="6172" customFormat="false" ht="15" hidden="false" customHeight="false" outlineLevel="0" collapsed="false">
      <c r="A6172" s="22" t="s">
        <v>3762</v>
      </c>
      <c r="B6172" s="22" t="n">
        <v>63</v>
      </c>
      <c r="C6172" s="22" t="n">
        <v>165</v>
      </c>
      <c r="D6172" s="22" t="n">
        <v>29</v>
      </c>
      <c r="E6172" s="22" t="n">
        <v>1</v>
      </c>
      <c r="F6172" s="22" t="n">
        <f aca="false">D6172/SUM(C6172:E6172)</f>
        <v>0.148717948717949</v>
      </c>
      <c r="G6172" s="22" t="n">
        <v>165.23</v>
      </c>
      <c r="H6172" s="22" t="n">
        <v>28.54</v>
      </c>
      <c r="I6172" s="22" t="n">
        <v>1.23</v>
      </c>
      <c r="J6172" s="22" t="n">
        <v>0.05158</v>
      </c>
      <c r="K6172" s="22" t="n">
        <v>1</v>
      </c>
      <c r="O6172" s="23"/>
    </row>
    <row r="6173" customFormat="false" ht="15" hidden="false" customHeight="false" outlineLevel="0" collapsed="false">
      <c r="A6173" s="22" t="s">
        <v>3763</v>
      </c>
      <c r="B6173" s="22" t="n">
        <v>9</v>
      </c>
      <c r="C6173" s="22" t="n">
        <v>164</v>
      </c>
      <c r="D6173" s="22" t="n">
        <v>29</v>
      </c>
      <c r="E6173" s="22" t="n">
        <v>2</v>
      </c>
      <c r="F6173" s="22" t="n">
        <f aca="false">D6173/SUM(C6173:E6173)</f>
        <v>0.148717948717949</v>
      </c>
      <c r="G6173" s="22" t="n">
        <v>163.4</v>
      </c>
      <c r="H6173" s="22" t="n">
        <v>30.21</v>
      </c>
      <c r="I6173" s="22" t="n">
        <v>1.4</v>
      </c>
      <c r="J6173" s="22" t="n">
        <v>0.311682</v>
      </c>
      <c r="K6173" s="22" t="n">
        <v>0.630927</v>
      </c>
      <c r="O6173" s="23"/>
    </row>
    <row r="6174" customFormat="false" ht="15" hidden="false" customHeight="false" outlineLevel="0" collapsed="false">
      <c r="A6174" s="22" t="s">
        <v>3763</v>
      </c>
      <c r="B6174" s="22" t="n">
        <v>14</v>
      </c>
      <c r="C6174" s="22" t="n">
        <v>164</v>
      </c>
      <c r="D6174" s="22" t="n">
        <v>29</v>
      </c>
      <c r="E6174" s="22" t="n">
        <v>2</v>
      </c>
      <c r="F6174" s="22" t="n">
        <f aca="false">D6174/SUM(C6174:E6174)</f>
        <v>0.148717948717949</v>
      </c>
      <c r="G6174" s="22" t="n">
        <v>163.4</v>
      </c>
      <c r="H6174" s="22" t="n">
        <v>30.21</v>
      </c>
      <c r="I6174" s="22" t="n">
        <v>1.4</v>
      </c>
      <c r="J6174" s="22" t="n">
        <v>0.311682</v>
      </c>
      <c r="K6174" s="22" t="n">
        <v>0.630927</v>
      </c>
      <c r="O6174" s="23"/>
    </row>
    <row r="6175" customFormat="false" ht="15" hidden="false" customHeight="false" outlineLevel="0" collapsed="false">
      <c r="A6175" s="22" t="s">
        <v>3763</v>
      </c>
      <c r="B6175" s="22" t="n">
        <v>41</v>
      </c>
      <c r="C6175" s="22" t="n">
        <v>164</v>
      </c>
      <c r="D6175" s="22" t="n">
        <v>29</v>
      </c>
      <c r="E6175" s="22" t="n">
        <v>2</v>
      </c>
      <c r="F6175" s="22" t="n">
        <f aca="false">D6175/SUM(C6175:E6175)</f>
        <v>0.148717948717949</v>
      </c>
      <c r="G6175" s="22" t="n">
        <v>163.4</v>
      </c>
      <c r="H6175" s="22" t="n">
        <v>30.21</v>
      </c>
      <c r="I6175" s="22" t="n">
        <v>1.4</v>
      </c>
      <c r="J6175" s="22" t="n">
        <v>0.311682</v>
      </c>
      <c r="K6175" s="22" t="n">
        <v>0.630927</v>
      </c>
      <c r="O6175" s="23"/>
    </row>
    <row r="6176" customFormat="false" ht="15" hidden="false" customHeight="false" outlineLevel="0" collapsed="false">
      <c r="A6176" s="22" t="s">
        <v>3763</v>
      </c>
      <c r="B6176" s="22" t="n">
        <v>90</v>
      </c>
      <c r="C6176" s="22" t="n">
        <v>164</v>
      </c>
      <c r="D6176" s="22" t="n">
        <v>29</v>
      </c>
      <c r="E6176" s="22" t="n">
        <v>2</v>
      </c>
      <c r="F6176" s="22" t="n">
        <f aca="false">D6176/SUM(C6176:E6176)</f>
        <v>0.148717948717949</v>
      </c>
      <c r="G6176" s="22" t="n">
        <v>163.4</v>
      </c>
      <c r="H6176" s="22" t="n">
        <v>30.21</v>
      </c>
      <c r="I6176" s="22" t="n">
        <v>1.4</v>
      </c>
      <c r="J6176" s="22" t="n">
        <v>0.311682</v>
      </c>
      <c r="K6176" s="22" t="n">
        <v>0.630927</v>
      </c>
      <c r="O6176" s="23"/>
    </row>
    <row r="6177" customFormat="false" ht="15" hidden="false" customHeight="false" outlineLevel="0" collapsed="false">
      <c r="A6177" s="22" t="s">
        <v>3764</v>
      </c>
      <c r="B6177" s="22" t="n">
        <v>65</v>
      </c>
      <c r="C6177" s="22" t="n">
        <v>234</v>
      </c>
      <c r="D6177" s="22" t="n">
        <v>41</v>
      </c>
      <c r="E6177" s="22" t="n">
        <v>1</v>
      </c>
      <c r="F6177" s="22" t="n">
        <f aca="false">D6177/SUM(C6177:E6177)</f>
        <v>0.148550724637681</v>
      </c>
      <c r="G6177" s="22" t="n">
        <v>234.67</v>
      </c>
      <c r="H6177" s="22" t="n">
        <v>39.65</v>
      </c>
      <c r="I6177" s="22" t="n">
        <v>1.67</v>
      </c>
      <c r="J6177" s="22" t="n">
        <v>0.319778</v>
      </c>
      <c r="K6177" s="22" t="n">
        <v>1</v>
      </c>
      <c r="O6177" s="23"/>
    </row>
    <row r="6178" customFormat="false" ht="15" hidden="false" customHeight="false" outlineLevel="0" collapsed="false">
      <c r="A6178" s="22" t="s">
        <v>394</v>
      </c>
      <c r="B6178" s="22" t="n">
        <v>91</v>
      </c>
      <c r="C6178" s="22" t="n">
        <v>0</v>
      </c>
      <c r="D6178" s="22" t="n">
        <v>41</v>
      </c>
      <c r="E6178" s="22" t="n">
        <v>235</v>
      </c>
      <c r="F6178" s="22" t="n">
        <f aca="false">D6178/SUM(C6178:E6178)</f>
        <v>0.148550724637681</v>
      </c>
      <c r="G6178" s="22" t="n">
        <v>1.52</v>
      </c>
      <c r="H6178" s="22" t="n">
        <v>37.95</v>
      </c>
      <c r="I6178" s="22" t="n">
        <v>236.52</v>
      </c>
      <c r="J6178" s="22" t="n">
        <v>1.776785</v>
      </c>
      <c r="K6178" s="22" t="n">
        <v>0.378079</v>
      </c>
      <c r="O6178" s="23"/>
    </row>
    <row r="6179" customFormat="false" ht="15" hidden="false" customHeight="false" outlineLevel="0" collapsed="false">
      <c r="A6179" s="22" t="s">
        <v>3765</v>
      </c>
      <c r="B6179" s="22" t="n">
        <v>97</v>
      </c>
      <c r="C6179" s="22" t="n">
        <v>2</v>
      </c>
      <c r="D6179" s="22" t="n">
        <v>41</v>
      </c>
      <c r="E6179" s="22" t="n">
        <v>233</v>
      </c>
      <c r="F6179" s="22" t="n">
        <f aca="false">D6179/SUM(C6179:E6179)</f>
        <v>0.148550724637681</v>
      </c>
      <c r="G6179" s="22" t="n">
        <v>1.83</v>
      </c>
      <c r="H6179" s="22" t="n">
        <v>41.33</v>
      </c>
      <c r="I6179" s="22" t="n">
        <v>232.83</v>
      </c>
      <c r="J6179" s="22" t="n">
        <v>0.017757</v>
      </c>
      <c r="K6179" s="22" t="n">
        <v>0.697424</v>
      </c>
      <c r="O6179" s="23"/>
    </row>
    <row r="6180" customFormat="false" ht="15" hidden="false" customHeight="false" outlineLevel="0" collapsed="false">
      <c r="A6180" s="22" t="s">
        <v>2568</v>
      </c>
      <c r="B6180" s="22" t="n">
        <v>90</v>
      </c>
      <c r="C6180" s="22" t="n">
        <v>241</v>
      </c>
      <c r="D6180" s="22" t="n">
        <v>42</v>
      </c>
      <c r="E6180" s="22" t="n">
        <v>0</v>
      </c>
      <c r="F6180" s="22" t="n">
        <f aca="false">D6180/SUM(C6180:E6180)</f>
        <v>0.148409893992933</v>
      </c>
      <c r="G6180" s="22" t="n">
        <v>242.56</v>
      </c>
      <c r="H6180" s="22" t="n">
        <v>38.88</v>
      </c>
      <c r="I6180" s="22" t="n">
        <v>1.56</v>
      </c>
      <c r="J6180" s="22" t="n">
        <v>1.81812</v>
      </c>
      <c r="K6180" s="22" t="n">
        <v>0.380047</v>
      </c>
      <c r="O6180" s="23"/>
    </row>
    <row r="6181" customFormat="false" ht="15" hidden="false" customHeight="false" outlineLevel="0" collapsed="false">
      <c r="A6181" s="22" t="s">
        <v>2068</v>
      </c>
      <c r="B6181" s="22" t="n">
        <v>99</v>
      </c>
      <c r="C6181" s="22" t="n">
        <v>4</v>
      </c>
      <c r="D6181" s="22" t="n">
        <v>27</v>
      </c>
      <c r="E6181" s="22" t="n">
        <v>151</v>
      </c>
      <c r="F6181" s="22" t="n">
        <f aca="false">D6181/SUM(C6181:E6181)</f>
        <v>0.148351648351648</v>
      </c>
      <c r="G6181" s="22" t="n">
        <v>1.68</v>
      </c>
      <c r="H6181" s="22" t="n">
        <v>31.63</v>
      </c>
      <c r="I6181" s="22" t="n">
        <v>148.68</v>
      </c>
      <c r="J6181" s="22" t="n">
        <v>3.906373</v>
      </c>
      <c r="K6181" s="22" t="n">
        <v>0.064506</v>
      </c>
      <c r="O6181" s="23"/>
    </row>
    <row r="6182" customFormat="false" ht="15" hidden="false" customHeight="false" outlineLevel="0" collapsed="false">
      <c r="A6182" s="22" t="s">
        <v>3766</v>
      </c>
      <c r="B6182" s="22" t="n">
        <v>37</v>
      </c>
      <c r="C6182" s="22" t="n">
        <v>1</v>
      </c>
      <c r="D6182" s="22" t="n">
        <v>31</v>
      </c>
      <c r="E6182" s="22" t="n">
        <v>177</v>
      </c>
      <c r="F6182" s="22" t="n">
        <f aca="false">D6182/SUM(C6182:E6182)</f>
        <v>0.148325358851675</v>
      </c>
      <c r="G6182" s="22" t="n">
        <v>1.3</v>
      </c>
      <c r="H6182" s="22" t="n">
        <v>30.39</v>
      </c>
      <c r="I6182" s="22" t="n">
        <v>177.3</v>
      </c>
      <c r="J6182" s="22" t="n">
        <v>0.082878</v>
      </c>
      <c r="K6182" s="22" t="n">
        <v>1</v>
      </c>
      <c r="O6182" s="23"/>
    </row>
    <row r="6183" customFormat="false" ht="15" hidden="false" customHeight="false" outlineLevel="0" collapsed="false">
      <c r="A6183" s="22" t="s">
        <v>861</v>
      </c>
      <c r="B6183" s="22" t="n">
        <v>24</v>
      </c>
      <c r="C6183" s="22" t="n">
        <v>202</v>
      </c>
      <c r="D6183" s="22" t="n">
        <v>36</v>
      </c>
      <c r="E6183" s="22" t="n">
        <v>5</v>
      </c>
      <c r="F6183" s="22" t="n">
        <f aca="false">D6183/SUM(C6183:E6183)</f>
        <v>0.148148148148148</v>
      </c>
      <c r="G6183" s="22" t="n">
        <v>199.18</v>
      </c>
      <c r="H6183" s="22" t="n">
        <v>41.65</v>
      </c>
      <c r="I6183" s="22" t="n">
        <v>2.18</v>
      </c>
      <c r="J6183" s="22" t="n">
        <v>4.466357</v>
      </c>
      <c r="K6183" s="22" t="n">
        <v>0.047115</v>
      </c>
      <c r="O6183" s="23"/>
    </row>
    <row r="6184" customFormat="false" ht="15" hidden="false" customHeight="false" outlineLevel="0" collapsed="false">
      <c r="A6184" s="22" t="s">
        <v>1761</v>
      </c>
      <c r="B6184" s="22" t="n">
        <v>20</v>
      </c>
      <c r="C6184" s="22" t="n">
        <v>235</v>
      </c>
      <c r="D6184" s="22" t="n">
        <v>41</v>
      </c>
      <c r="E6184" s="22" t="n">
        <v>1</v>
      </c>
      <c r="F6184" s="22" t="n">
        <f aca="false">D6184/SUM(C6184:E6184)</f>
        <v>0.148014440433213</v>
      </c>
      <c r="G6184" s="22" t="n">
        <v>235.67</v>
      </c>
      <c r="H6184" s="22" t="n">
        <v>39.66</v>
      </c>
      <c r="I6184" s="22" t="n">
        <v>1.67</v>
      </c>
      <c r="J6184" s="22" t="n">
        <v>0.31502</v>
      </c>
      <c r="K6184" s="22" t="n">
        <v>1</v>
      </c>
      <c r="O6184" s="23"/>
    </row>
    <row r="6185" customFormat="false" ht="15" hidden="false" customHeight="false" outlineLevel="0" collapsed="false">
      <c r="A6185" s="22" t="s">
        <v>3767</v>
      </c>
      <c r="B6185" s="22" t="n">
        <v>31</v>
      </c>
      <c r="C6185" s="22" t="n">
        <v>157</v>
      </c>
      <c r="D6185" s="22" t="n">
        <v>33</v>
      </c>
      <c r="E6185" s="22" t="n">
        <v>33</v>
      </c>
      <c r="F6185" s="22" t="n">
        <f aca="false">D6185/SUM(C6185:E6185)</f>
        <v>0.147982062780269</v>
      </c>
      <c r="G6185" s="22" t="n">
        <v>134.99</v>
      </c>
      <c r="H6185" s="22" t="n">
        <v>77.02</v>
      </c>
      <c r="I6185" s="22" t="n">
        <v>10.99</v>
      </c>
      <c r="J6185" s="22" t="n">
        <v>72.851305</v>
      </c>
      <c r="K6185" s="22" t="n">
        <v>0</v>
      </c>
      <c r="O6185" s="23"/>
    </row>
    <row r="6186" customFormat="false" ht="15" hidden="false" customHeight="false" outlineLevel="0" collapsed="false">
      <c r="A6186" s="22" t="s">
        <v>3768</v>
      </c>
      <c r="B6186" s="22" t="n">
        <v>22</v>
      </c>
      <c r="C6186" s="22" t="n">
        <v>241</v>
      </c>
      <c r="D6186" s="22" t="n">
        <v>42</v>
      </c>
      <c r="E6186" s="22" t="n">
        <v>1</v>
      </c>
      <c r="F6186" s="22" t="n">
        <f aca="false">D6186/SUM(C6186:E6186)</f>
        <v>0.147887323943662</v>
      </c>
      <c r="G6186" s="22" t="n">
        <v>241.7</v>
      </c>
      <c r="H6186" s="22" t="n">
        <v>40.59</v>
      </c>
      <c r="I6186" s="22" t="n">
        <v>1.7</v>
      </c>
      <c r="J6186" s="22" t="n">
        <v>0.341925</v>
      </c>
      <c r="K6186" s="22" t="n">
        <v>1</v>
      </c>
      <c r="O6186" s="23"/>
    </row>
    <row r="6187" customFormat="false" ht="15" hidden="false" customHeight="false" outlineLevel="0" collapsed="false">
      <c r="A6187" s="22" t="s">
        <v>3769</v>
      </c>
      <c r="B6187" s="22" t="n">
        <v>85</v>
      </c>
      <c r="C6187" s="22" t="n">
        <v>232</v>
      </c>
      <c r="D6187" s="22" t="n">
        <v>41</v>
      </c>
      <c r="E6187" s="22" t="n">
        <v>5</v>
      </c>
      <c r="F6187" s="22" t="n">
        <f aca="false">D6187/SUM(C6187:E6187)</f>
        <v>0.147482014388489</v>
      </c>
      <c r="G6187" s="22" t="n">
        <v>229.34</v>
      </c>
      <c r="H6187" s="22" t="n">
        <v>46.32</v>
      </c>
      <c r="I6187" s="22" t="n">
        <v>2.34</v>
      </c>
      <c r="J6187" s="22" t="n">
        <v>3.66954</v>
      </c>
      <c r="K6187" s="22" t="n">
        <v>0.064364</v>
      </c>
      <c r="O6187" s="23"/>
    </row>
    <row r="6188" customFormat="false" ht="15" hidden="false" customHeight="false" outlineLevel="0" collapsed="false">
      <c r="A6188" s="22" t="s">
        <v>3770</v>
      </c>
      <c r="B6188" s="22" t="n">
        <v>117</v>
      </c>
      <c r="C6188" s="22" t="n">
        <v>241</v>
      </c>
      <c r="D6188" s="22" t="n">
        <v>42</v>
      </c>
      <c r="E6188" s="22" t="n">
        <v>2</v>
      </c>
      <c r="F6188" s="22" t="n">
        <f aca="false">D6188/SUM(C6188:E6188)</f>
        <v>0.147368421052632</v>
      </c>
      <c r="G6188" s="22" t="n">
        <v>240.86</v>
      </c>
      <c r="H6188" s="22" t="n">
        <v>42.29</v>
      </c>
      <c r="I6188" s="22" t="n">
        <v>1.86</v>
      </c>
      <c r="J6188" s="22" t="n">
        <v>0.013193</v>
      </c>
      <c r="K6188" s="22" t="n">
        <v>0.701032</v>
      </c>
      <c r="O6188" s="23"/>
    </row>
    <row r="6189" customFormat="false" ht="15" hidden="false" customHeight="false" outlineLevel="0" collapsed="false">
      <c r="A6189" s="22" t="s">
        <v>1705</v>
      </c>
      <c r="B6189" s="22" t="n">
        <v>16</v>
      </c>
      <c r="C6189" s="22" t="n">
        <v>243</v>
      </c>
      <c r="D6189" s="22" t="n">
        <v>42</v>
      </c>
      <c r="E6189" s="22" t="n">
        <v>0</v>
      </c>
      <c r="F6189" s="22" t="n">
        <f aca="false">D6189/SUM(C6189:E6189)</f>
        <v>0.147368421052632</v>
      </c>
      <c r="G6189" s="22" t="n">
        <v>244.55</v>
      </c>
      <c r="H6189" s="22" t="n">
        <v>38.91</v>
      </c>
      <c r="I6189" s="22" t="n">
        <v>1.55</v>
      </c>
      <c r="J6189" s="22" t="n">
        <v>1.803332</v>
      </c>
      <c r="K6189" s="22" t="n">
        <v>0.37968</v>
      </c>
      <c r="O6189" s="23"/>
    </row>
    <row r="6190" customFormat="false" ht="15" hidden="false" customHeight="false" outlineLevel="0" collapsed="false">
      <c r="A6190" s="22" t="s">
        <v>3771</v>
      </c>
      <c r="B6190" s="22" t="n">
        <v>60</v>
      </c>
      <c r="C6190" s="22" t="n">
        <v>1</v>
      </c>
      <c r="D6190" s="22" t="n">
        <v>42</v>
      </c>
      <c r="E6190" s="22" t="n">
        <v>242</v>
      </c>
      <c r="F6190" s="22" t="n">
        <f aca="false">D6190/SUM(C6190:E6190)</f>
        <v>0.147368421052632</v>
      </c>
      <c r="G6190" s="22" t="n">
        <v>1.7</v>
      </c>
      <c r="H6190" s="22" t="n">
        <v>40.6</v>
      </c>
      <c r="I6190" s="22" t="n">
        <v>242.7</v>
      </c>
      <c r="J6190" s="22" t="n">
        <v>0.337127</v>
      </c>
      <c r="K6190" s="22" t="n">
        <v>1</v>
      </c>
      <c r="O6190" s="23"/>
    </row>
    <row r="6191" customFormat="false" ht="15" hidden="false" customHeight="false" outlineLevel="0" collapsed="false">
      <c r="A6191" s="22" t="s">
        <v>3772</v>
      </c>
      <c r="B6191" s="22" t="n">
        <v>76</v>
      </c>
      <c r="C6191" s="22" t="n">
        <v>190</v>
      </c>
      <c r="D6191" s="22" t="n">
        <v>33</v>
      </c>
      <c r="E6191" s="22" t="n">
        <v>1</v>
      </c>
      <c r="F6191" s="22" t="n">
        <f aca="false">D6191/SUM(C6191:E6191)</f>
        <v>0.147321428571429</v>
      </c>
      <c r="G6191" s="22" t="n">
        <v>190.37</v>
      </c>
      <c r="H6191" s="22" t="n">
        <v>32.27</v>
      </c>
      <c r="I6191" s="22" t="n">
        <v>1.37</v>
      </c>
      <c r="J6191" s="22" t="n">
        <v>0.116039</v>
      </c>
      <c r="K6191" s="22" t="n">
        <v>1</v>
      </c>
      <c r="O6191" s="23"/>
    </row>
    <row r="6192" customFormat="false" ht="15" hidden="false" customHeight="false" outlineLevel="0" collapsed="false">
      <c r="A6192" s="22" t="s">
        <v>3773</v>
      </c>
      <c r="B6192" s="22" t="n">
        <v>100</v>
      </c>
      <c r="C6192" s="22" t="n">
        <v>208</v>
      </c>
      <c r="D6192" s="22" t="n">
        <v>38</v>
      </c>
      <c r="E6192" s="22" t="n">
        <v>12</v>
      </c>
      <c r="F6192" s="22" t="n">
        <f aca="false">D6192/SUM(C6192:E6192)</f>
        <v>0.147286821705426</v>
      </c>
      <c r="G6192" s="22" t="n">
        <v>199.72</v>
      </c>
      <c r="H6192" s="22" t="n">
        <v>54.55</v>
      </c>
      <c r="I6192" s="22" t="n">
        <v>3.72</v>
      </c>
      <c r="J6192" s="22" t="n">
        <v>23.748729</v>
      </c>
      <c r="K6192" s="22" t="n">
        <v>2.8E-005</v>
      </c>
      <c r="O6192" s="23"/>
    </row>
    <row r="6193" customFormat="false" ht="15" hidden="false" customHeight="false" outlineLevel="0" collapsed="false">
      <c r="A6193" s="22" t="s">
        <v>3774</v>
      </c>
      <c r="B6193" s="22" t="n">
        <v>57</v>
      </c>
      <c r="C6193" s="22" t="n">
        <v>221</v>
      </c>
      <c r="D6193" s="22" t="n">
        <v>39</v>
      </c>
      <c r="E6193" s="22" t="n">
        <v>5</v>
      </c>
      <c r="F6193" s="22" t="n">
        <f aca="false">D6193/SUM(C6193:E6193)</f>
        <v>0.147169811320755</v>
      </c>
      <c r="G6193" s="22" t="n">
        <v>218.27</v>
      </c>
      <c r="H6193" s="22" t="n">
        <v>44.47</v>
      </c>
      <c r="I6193" s="22" t="n">
        <v>2.27</v>
      </c>
      <c r="J6193" s="22" t="n">
        <v>4.009221</v>
      </c>
      <c r="K6193" s="22" t="n">
        <v>0.056272</v>
      </c>
      <c r="O6193" s="23"/>
    </row>
    <row r="6194" customFormat="false" ht="15" hidden="false" customHeight="false" outlineLevel="0" collapsed="false">
      <c r="A6194" s="22" t="s">
        <v>1315</v>
      </c>
      <c r="B6194" s="22" t="n">
        <v>81</v>
      </c>
      <c r="C6194" s="22" t="n">
        <v>230</v>
      </c>
      <c r="D6194" s="22" t="n">
        <v>40</v>
      </c>
      <c r="E6194" s="22" t="n">
        <v>2</v>
      </c>
      <c r="F6194" s="22" t="n">
        <f aca="false">D6194/SUM(C6194:E6194)</f>
        <v>0.147058823529412</v>
      </c>
      <c r="G6194" s="22" t="n">
        <v>229.78</v>
      </c>
      <c r="H6194" s="22" t="n">
        <v>40.44</v>
      </c>
      <c r="I6194" s="22" t="n">
        <v>1.78</v>
      </c>
      <c r="J6194" s="22" t="n">
        <v>0.03237</v>
      </c>
      <c r="K6194" s="22" t="n">
        <v>0.688738</v>
      </c>
      <c r="O6194" s="23"/>
    </row>
    <row r="6195" customFormat="false" ht="15" hidden="false" customHeight="false" outlineLevel="0" collapsed="false">
      <c r="A6195" s="22" t="s">
        <v>3775</v>
      </c>
      <c r="B6195" s="22" t="n">
        <v>61</v>
      </c>
      <c r="C6195" s="22" t="n">
        <v>235</v>
      </c>
      <c r="D6195" s="22" t="n">
        <v>41</v>
      </c>
      <c r="E6195" s="22" t="n">
        <v>3</v>
      </c>
      <c r="F6195" s="22" t="n">
        <f aca="false">D6195/SUM(C6195:E6195)</f>
        <v>0.146953405017921</v>
      </c>
      <c r="G6195" s="22" t="n">
        <v>233.98</v>
      </c>
      <c r="H6195" s="22" t="n">
        <v>43.04</v>
      </c>
      <c r="I6195" s="22" t="n">
        <v>1.98</v>
      </c>
      <c r="J6195" s="22" t="n">
        <v>0.627501</v>
      </c>
      <c r="K6195" s="22" t="n">
        <v>0.424933</v>
      </c>
      <c r="O6195" s="23"/>
    </row>
    <row r="6196" customFormat="false" ht="15" hidden="false" customHeight="false" outlineLevel="0" collapsed="false">
      <c r="A6196" s="22" t="s">
        <v>2613</v>
      </c>
      <c r="B6196" s="22" t="n">
        <v>112</v>
      </c>
      <c r="C6196" s="22" t="n">
        <v>236</v>
      </c>
      <c r="D6196" s="22" t="n">
        <v>41</v>
      </c>
      <c r="E6196" s="22" t="n">
        <v>2</v>
      </c>
      <c r="F6196" s="22" t="n">
        <f aca="false">D6196/SUM(C6196:E6196)</f>
        <v>0.146953405017921</v>
      </c>
      <c r="G6196" s="22" t="n">
        <v>235.81</v>
      </c>
      <c r="H6196" s="22" t="n">
        <v>41.37</v>
      </c>
      <c r="I6196" s="22" t="n">
        <v>1.81</v>
      </c>
      <c r="J6196" s="22" t="n">
        <v>0.022433</v>
      </c>
      <c r="K6196" s="22" t="n">
        <v>0.694373</v>
      </c>
      <c r="O6196" s="23"/>
    </row>
    <row r="6197" customFormat="false" ht="15" hidden="false" customHeight="false" outlineLevel="0" collapsed="false">
      <c r="A6197" s="22" t="s">
        <v>257</v>
      </c>
      <c r="B6197" s="22" t="n">
        <v>45</v>
      </c>
      <c r="C6197" s="22" t="n">
        <v>0</v>
      </c>
      <c r="D6197" s="22" t="n">
        <v>36</v>
      </c>
      <c r="E6197" s="22" t="n">
        <v>209</v>
      </c>
      <c r="F6197" s="22" t="n">
        <f aca="false">D6197/SUM(C6197:E6197)</f>
        <v>0.146938775510204</v>
      </c>
      <c r="G6197" s="22" t="n">
        <v>1.32</v>
      </c>
      <c r="H6197" s="22" t="n">
        <v>33.36</v>
      </c>
      <c r="I6197" s="22" t="n">
        <v>210.32</v>
      </c>
      <c r="J6197" s="22" t="n">
        <v>1.540492</v>
      </c>
      <c r="K6197" s="22" t="n">
        <v>0.62547</v>
      </c>
      <c r="O6197" s="23"/>
    </row>
    <row r="6198" customFormat="false" ht="15" hidden="false" customHeight="false" outlineLevel="0" collapsed="false">
      <c r="A6198" s="22" t="s">
        <v>3776</v>
      </c>
      <c r="B6198" s="22" t="n">
        <v>91</v>
      </c>
      <c r="C6198" s="22" t="n">
        <v>240</v>
      </c>
      <c r="D6198" s="22" t="n">
        <v>42</v>
      </c>
      <c r="E6198" s="22" t="n">
        <v>4</v>
      </c>
      <c r="F6198" s="22" t="n">
        <f aca="false">D6198/SUM(C6198:E6198)</f>
        <v>0.146853146853147</v>
      </c>
      <c r="G6198" s="22" t="n">
        <v>238.19</v>
      </c>
      <c r="H6198" s="22" t="n">
        <v>45.63</v>
      </c>
      <c r="I6198" s="22" t="n">
        <v>2.19</v>
      </c>
      <c r="J6198" s="22" t="n">
        <v>1.809421</v>
      </c>
      <c r="K6198" s="22" t="n">
        <v>0.249223</v>
      </c>
      <c r="O6198" s="23"/>
    </row>
    <row r="6199" customFormat="false" ht="15" hidden="false" customHeight="false" outlineLevel="0" collapsed="false">
      <c r="A6199" s="22" t="s">
        <v>612</v>
      </c>
      <c r="B6199" s="22" t="n">
        <v>109</v>
      </c>
      <c r="C6199" s="22" t="n">
        <v>4</v>
      </c>
      <c r="D6199" s="22" t="n">
        <v>42</v>
      </c>
      <c r="E6199" s="22" t="n">
        <v>240</v>
      </c>
      <c r="F6199" s="22" t="n">
        <f aca="false">D6199/SUM(C6199:E6199)</f>
        <v>0.146853146853147</v>
      </c>
      <c r="G6199" s="22" t="n">
        <v>2.19</v>
      </c>
      <c r="H6199" s="22" t="n">
        <v>45.63</v>
      </c>
      <c r="I6199" s="22" t="n">
        <v>238.19</v>
      </c>
      <c r="J6199" s="22" t="n">
        <v>1.809421</v>
      </c>
      <c r="K6199" s="22" t="n">
        <v>0.249223</v>
      </c>
      <c r="O6199" s="23"/>
    </row>
    <row r="6200" customFormat="false" ht="15" hidden="false" customHeight="false" outlineLevel="0" collapsed="false">
      <c r="A6200" s="22" t="s">
        <v>3777</v>
      </c>
      <c r="B6200" s="22" t="n">
        <v>64</v>
      </c>
      <c r="C6200" s="22" t="n">
        <v>242</v>
      </c>
      <c r="D6200" s="22" t="n">
        <v>42</v>
      </c>
      <c r="E6200" s="22" t="n">
        <v>2</v>
      </c>
      <c r="F6200" s="22" t="n">
        <f aca="false">D6200/SUM(C6200:E6200)</f>
        <v>0.146853146853147</v>
      </c>
      <c r="G6200" s="22" t="n">
        <v>241.85</v>
      </c>
      <c r="H6200" s="22" t="n">
        <v>42.3</v>
      </c>
      <c r="I6200" s="22" t="n">
        <v>1.85</v>
      </c>
      <c r="J6200" s="22" t="n">
        <v>0.014452</v>
      </c>
      <c r="K6200" s="22" t="n">
        <v>0.700024</v>
      </c>
      <c r="O6200" s="23"/>
    </row>
    <row r="6201" customFormat="false" ht="15" hidden="false" customHeight="false" outlineLevel="0" collapsed="false">
      <c r="A6201" s="22" t="s">
        <v>3778</v>
      </c>
      <c r="B6201" s="22" t="n">
        <v>88</v>
      </c>
      <c r="C6201" s="22" t="n">
        <v>0</v>
      </c>
      <c r="D6201" s="22" t="n">
        <v>32</v>
      </c>
      <c r="E6201" s="22" t="n">
        <v>186</v>
      </c>
      <c r="F6201" s="22" t="n">
        <f aca="false">D6201/SUM(C6201:E6201)</f>
        <v>0.146788990825688</v>
      </c>
      <c r="G6201" s="22" t="n">
        <v>1.17</v>
      </c>
      <c r="H6201" s="22" t="n">
        <v>29.65</v>
      </c>
      <c r="I6201" s="22" t="n">
        <v>187.17</v>
      </c>
      <c r="J6201" s="22" t="n">
        <v>1.367709</v>
      </c>
      <c r="K6201" s="22" t="n">
        <v>0.611369</v>
      </c>
      <c r="O6201" s="23"/>
    </row>
    <row r="6202" customFormat="false" ht="15" hidden="false" customHeight="false" outlineLevel="0" collapsed="false">
      <c r="A6202" s="22" t="s">
        <v>2781</v>
      </c>
      <c r="B6202" s="22" t="n">
        <v>55</v>
      </c>
      <c r="C6202" s="22" t="n">
        <v>219</v>
      </c>
      <c r="D6202" s="22" t="n">
        <v>38</v>
      </c>
      <c r="E6202" s="22" t="n">
        <v>2</v>
      </c>
      <c r="F6202" s="22" t="n">
        <f aca="false">D6202/SUM(C6202:E6202)</f>
        <v>0.146718146718147</v>
      </c>
      <c r="G6202" s="22" t="n">
        <v>218.7</v>
      </c>
      <c r="H6202" s="22" t="n">
        <v>38.59</v>
      </c>
      <c r="I6202" s="22" t="n">
        <v>1.7</v>
      </c>
      <c r="J6202" s="22" t="n">
        <v>0.061474</v>
      </c>
      <c r="K6202" s="22" t="n">
        <v>0.676567</v>
      </c>
      <c r="O6202" s="23"/>
    </row>
    <row r="6203" customFormat="false" ht="15" hidden="false" customHeight="false" outlineLevel="0" collapsed="false">
      <c r="A6203" s="22" t="s">
        <v>2315</v>
      </c>
      <c r="B6203" s="22" t="n">
        <v>100</v>
      </c>
      <c r="C6203" s="22" t="n">
        <v>239</v>
      </c>
      <c r="D6203" s="22" t="n">
        <v>41</v>
      </c>
      <c r="E6203" s="22" t="n">
        <v>0</v>
      </c>
      <c r="F6203" s="22" t="n">
        <f aca="false">D6203/SUM(C6203:E6203)</f>
        <v>0.146428571428571</v>
      </c>
      <c r="G6203" s="22" t="n">
        <v>240.5</v>
      </c>
      <c r="H6203" s="22" t="n">
        <v>38</v>
      </c>
      <c r="I6203" s="22" t="n">
        <v>1.5</v>
      </c>
      <c r="J6203" s="22" t="n">
        <v>1.747395</v>
      </c>
      <c r="K6203" s="22" t="n">
        <v>0.377676</v>
      </c>
      <c r="O6203" s="23"/>
    </row>
    <row r="6204" customFormat="false" ht="15" hidden="false" customHeight="false" outlineLevel="0" collapsed="false">
      <c r="A6204" s="22" t="s">
        <v>3779</v>
      </c>
      <c r="B6204" s="22" t="n">
        <v>84</v>
      </c>
      <c r="C6204" s="22" t="n">
        <v>237</v>
      </c>
      <c r="D6204" s="22" t="n">
        <v>41</v>
      </c>
      <c r="E6204" s="22" t="n">
        <v>2</v>
      </c>
      <c r="F6204" s="22" t="n">
        <f aca="false">D6204/SUM(C6204:E6204)</f>
        <v>0.146428571428571</v>
      </c>
      <c r="G6204" s="22" t="n">
        <v>236.81</v>
      </c>
      <c r="H6204" s="22" t="n">
        <v>41.38</v>
      </c>
      <c r="I6204" s="22" t="n">
        <v>1.81</v>
      </c>
      <c r="J6204" s="22" t="n">
        <v>0.024099</v>
      </c>
      <c r="K6204" s="22" t="n">
        <v>0.693375</v>
      </c>
      <c r="O6204" s="23"/>
    </row>
    <row r="6205" customFormat="false" ht="15" hidden="false" customHeight="false" outlineLevel="0" collapsed="false">
      <c r="A6205" s="22" t="s">
        <v>3780</v>
      </c>
      <c r="B6205" s="22" t="n">
        <v>39</v>
      </c>
      <c r="C6205" s="22" t="n">
        <v>207</v>
      </c>
      <c r="D6205" s="22" t="n">
        <v>36</v>
      </c>
      <c r="E6205" s="22" t="n">
        <v>3</v>
      </c>
      <c r="F6205" s="22" t="n">
        <f aca="false">D6205/SUM(C6205:E6205)</f>
        <v>0.146341463414634</v>
      </c>
      <c r="G6205" s="22" t="n">
        <v>205.79</v>
      </c>
      <c r="H6205" s="22" t="n">
        <v>38.41</v>
      </c>
      <c r="I6205" s="22" t="n">
        <v>1.79</v>
      </c>
      <c r="J6205" s="22" t="n">
        <v>0.971951</v>
      </c>
      <c r="K6205" s="22" t="n">
        <v>0.397035</v>
      </c>
      <c r="O6205" s="23"/>
    </row>
    <row r="6206" customFormat="false" ht="15" hidden="false" customHeight="false" outlineLevel="0" collapsed="false">
      <c r="A6206" s="22" t="s">
        <v>3781</v>
      </c>
      <c r="B6206" s="22" t="n">
        <v>52</v>
      </c>
      <c r="C6206" s="22" t="n">
        <v>216</v>
      </c>
      <c r="D6206" s="22" t="n">
        <v>37</v>
      </c>
      <c r="E6206" s="22" t="n">
        <v>0</v>
      </c>
      <c r="F6206" s="22" t="n">
        <f aca="false">D6206/SUM(C6206:E6206)</f>
        <v>0.146245059288538</v>
      </c>
      <c r="G6206" s="22" t="n">
        <v>217.35</v>
      </c>
      <c r="H6206" s="22" t="n">
        <v>34.29</v>
      </c>
      <c r="I6206" s="22" t="n">
        <v>1.35</v>
      </c>
      <c r="J6206" s="22" t="n">
        <v>1.574629</v>
      </c>
      <c r="K6206" s="22" t="n">
        <v>0.375953</v>
      </c>
      <c r="O6206" s="23"/>
    </row>
    <row r="6207" customFormat="false" ht="15" hidden="false" customHeight="false" outlineLevel="0" collapsed="false">
      <c r="A6207" s="22" t="s">
        <v>3782</v>
      </c>
      <c r="B6207" s="22" t="n">
        <v>41</v>
      </c>
      <c r="C6207" s="22" t="n">
        <v>222</v>
      </c>
      <c r="D6207" s="22" t="n">
        <v>38</v>
      </c>
      <c r="E6207" s="22" t="n">
        <v>0</v>
      </c>
      <c r="F6207" s="22" t="n">
        <f aca="false">D6207/SUM(C6207:E6207)</f>
        <v>0.146153846153846</v>
      </c>
      <c r="G6207" s="22" t="n">
        <v>223.39</v>
      </c>
      <c r="H6207" s="22" t="n">
        <v>35.22</v>
      </c>
      <c r="I6207" s="22" t="n">
        <v>1.39</v>
      </c>
      <c r="J6207" s="22" t="n">
        <v>1.616019</v>
      </c>
      <c r="K6207" s="22" t="n">
        <v>0.375598</v>
      </c>
      <c r="O6207" s="23"/>
    </row>
    <row r="6208" customFormat="false" ht="15" hidden="false" customHeight="false" outlineLevel="0" collapsed="false">
      <c r="A6208" s="22" t="s">
        <v>2764</v>
      </c>
      <c r="B6208" s="22" t="n">
        <v>31</v>
      </c>
      <c r="C6208" s="22" t="n">
        <v>3</v>
      </c>
      <c r="D6208" s="22" t="n">
        <v>36</v>
      </c>
      <c r="E6208" s="22" t="n">
        <v>208</v>
      </c>
      <c r="F6208" s="22" t="n">
        <f aca="false">D6208/SUM(C6208:E6208)</f>
        <v>0.145748987854251</v>
      </c>
      <c r="G6208" s="22" t="n">
        <v>1.79</v>
      </c>
      <c r="H6208" s="22" t="n">
        <v>38.43</v>
      </c>
      <c r="I6208" s="22" t="n">
        <v>206.79</v>
      </c>
      <c r="J6208" s="22" t="n">
        <v>0.986925</v>
      </c>
      <c r="K6208" s="22" t="n">
        <v>0.396272</v>
      </c>
      <c r="O6208" s="23"/>
    </row>
    <row r="6209" customFormat="false" ht="15" hidden="false" customHeight="false" outlineLevel="0" collapsed="false">
      <c r="A6209" s="22" t="s">
        <v>3783</v>
      </c>
      <c r="B6209" s="22" t="n">
        <v>67</v>
      </c>
      <c r="C6209" s="22" t="n">
        <v>215</v>
      </c>
      <c r="D6209" s="22" t="n">
        <v>37</v>
      </c>
      <c r="E6209" s="22" t="n">
        <v>2</v>
      </c>
      <c r="F6209" s="22" t="n">
        <f aca="false">D6209/SUM(C6209:E6209)</f>
        <v>0.145669291338583</v>
      </c>
      <c r="G6209" s="22" t="n">
        <v>214.65</v>
      </c>
      <c r="H6209" s="22" t="n">
        <v>37.69</v>
      </c>
      <c r="I6209" s="22" t="n">
        <v>1.65</v>
      </c>
      <c r="J6209" s="22" t="n">
        <v>0.085358</v>
      </c>
      <c r="K6209" s="22" t="n">
        <v>0.669129</v>
      </c>
      <c r="O6209" s="23"/>
    </row>
    <row r="6210" customFormat="false" ht="15" hidden="false" customHeight="false" outlineLevel="0" collapsed="false">
      <c r="A6210" s="22" t="s">
        <v>3784</v>
      </c>
      <c r="B6210" s="22" t="n">
        <v>40</v>
      </c>
      <c r="C6210" s="22" t="n">
        <v>232</v>
      </c>
      <c r="D6210" s="22" t="n">
        <v>40</v>
      </c>
      <c r="E6210" s="22" t="n">
        <v>3</v>
      </c>
      <c r="F6210" s="22" t="n">
        <f aca="false">D6210/SUM(C6210:E6210)</f>
        <v>0.145454545454545</v>
      </c>
      <c r="G6210" s="22" t="n">
        <v>230.92</v>
      </c>
      <c r="H6210" s="22" t="n">
        <v>42.15</v>
      </c>
      <c r="I6210" s="22" t="n">
        <v>1.92</v>
      </c>
      <c r="J6210" s="22" t="n">
        <v>0.717232</v>
      </c>
      <c r="K6210" s="22" t="n">
        <v>0.416326</v>
      </c>
      <c r="O6210" s="23"/>
    </row>
    <row r="6211" customFormat="false" ht="15" hidden="false" customHeight="false" outlineLevel="0" collapsed="false">
      <c r="A6211" s="22" t="s">
        <v>2263</v>
      </c>
      <c r="B6211" s="22" t="n">
        <v>20</v>
      </c>
      <c r="C6211" s="22" t="n">
        <v>218</v>
      </c>
      <c r="D6211" s="22" t="n">
        <v>37</v>
      </c>
      <c r="E6211" s="22" t="n">
        <v>0</v>
      </c>
      <c r="F6211" s="22" t="n">
        <f aca="false">D6211/SUM(C6211:E6211)</f>
        <v>0.145098039215686</v>
      </c>
      <c r="G6211" s="22" t="n">
        <v>219.34</v>
      </c>
      <c r="H6211" s="22" t="n">
        <v>34.32</v>
      </c>
      <c r="I6211" s="22" t="n">
        <v>1.34</v>
      </c>
      <c r="J6211" s="22" t="n">
        <v>1.560348</v>
      </c>
      <c r="K6211" s="22" t="n">
        <v>0.376483</v>
      </c>
      <c r="O6211" s="23"/>
    </row>
    <row r="6212" customFormat="false" ht="15" hidden="false" customHeight="false" outlineLevel="0" collapsed="false">
      <c r="A6212" s="22" t="s">
        <v>2263</v>
      </c>
      <c r="B6212" s="22" t="n">
        <v>53</v>
      </c>
      <c r="C6212" s="22" t="n">
        <v>218</v>
      </c>
      <c r="D6212" s="22" t="n">
        <v>37</v>
      </c>
      <c r="E6212" s="22" t="n">
        <v>0</v>
      </c>
      <c r="F6212" s="22" t="n">
        <f aca="false">D6212/SUM(C6212:E6212)</f>
        <v>0.145098039215686</v>
      </c>
      <c r="G6212" s="22" t="n">
        <v>219.34</v>
      </c>
      <c r="H6212" s="22" t="n">
        <v>34.32</v>
      </c>
      <c r="I6212" s="22" t="n">
        <v>1.34</v>
      </c>
      <c r="J6212" s="22" t="n">
        <v>1.560348</v>
      </c>
      <c r="K6212" s="22" t="n">
        <v>0.376483</v>
      </c>
      <c r="O6212" s="23"/>
    </row>
    <row r="6213" customFormat="false" ht="15" hidden="false" customHeight="false" outlineLevel="0" collapsed="false">
      <c r="A6213" s="22" t="s">
        <v>3785</v>
      </c>
      <c r="B6213" s="22" t="n">
        <v>45</v>
      </c>
      <c r="C6213" s="22" t="n">
        <v>2</v>
      </c>
      <c r="D6213" s="22" t="n">
        <v>38</v>
      </c>
      <c r="E6213" s="22" t="n">
        <v>222</v>
      </c>
      <c r="F6213" s="22" t="n">
        <f aca="false">D6213/SUM(C6213:E6213)</f>
        <v>0.145038167938931</v>
      </c>
      <c r="G6213" s="22" t="n">
        <v>1.68</v>
      </c>
      <c r="H6213" s="22" t="n">
        <v>38.63</v>
      </c>
      <c r="I6213" s="22" t="n">
        <v>221.68</v>
      </c>
      <c r="J6213" s="22" t="n">
        <v>0.070467</v>
      </c>
      <c r="K6213" s="22" t="n">
        <v>0.67368</v>
      </c>
      <c r="O6213" s="23"/>
    </row>
    <row r="6214" customFormat="false" ht="15" hidden="false" customHeight="false" outlineLevel="0" collapsed="false">
      <c r="A6214" s="22" t="s">
        <v>3786</v>
      </c>
      <c r="B6214" s="22" t="n">
        <v>93</v>
      </c>
      <c r="C6214" s="22" t="n">
        <v>0</v>
      </c>
      <c r="D6214" s="22" t="n">
        <v>38</v>
      </c>
      <c r="E6214" s="22" t="n">
        <v>224</v>
      </c>
      <c r="F6214" s="22" t="n">
        <f aca="false">D6214/SUM(C6214:E6214)</f>
        <v>0.145038167938931</v>
      </c>
      <c r="G6214" s="22" t="n">
        <v>1.38</v>
      </c>
      <c r="H6214" s="22" t="n">
        <v>35.24</v>
      </c>
      <c r="I6214" s="22" t="n">
        <v>225.38</v>
      </c>
      <c r="J6214" s="22" t="n">
        <v>1.601754</v>
      </c>
      <c r="K6214" s="22" t="n">
        <v>0.375956</v>
      </c>
      <c r="O6214" s="23"/>
    </row>
    <row r="6215" customFormat="false" ht="15" hidden="false" customHeight="false" outlineLevel="0" collapsed="false">
      <c r="A6215" s="22" t="s">
        <v>3787</v>
      </c>
      <c r="B6215" s="22" t="n">
        <v>27</v>
      </c>
      <c r="C6215" s="22" t="n">
        <v>223</v>
      </c>
      <c r="D6215" s="22" t="n">
        <v>38</v>
      </c>
      <c r="E6215" s="22" t="n">
        <v>1</v>
      </c>
      <c r="F6215" s="22" t="n">
        <f aca="false">D6215/SUM(C6215:E6215)</f>
        <v>0.145038167938931</v>
      </c>
      <c r="G6215" s="22" t="n">
        <v>223.53</v>
      </c>
      <c r="H6215" s="22" t="n">
        <v>36.95</v>
      </c>
      <c r="I6215" s="22" t="n">
        <v>1.53</v>
      </c>
      <c r="J6215" s="22" t="n">
        <v>0.212995</v>
      </c>
      <c r="K6215" s="22" t="n">
        <v>1</v>
      </c>
      <c r="O6215" s="23"/>
    </row>
    <row r="6216" customFormat="false" ht="15" hidden="false" customHeight="false" outlineLevel="0" collapsed="false">
      <c r="A6216" s="22" t="s">
        <v>182</v>
      </c>
      <c r="B6216" s="22" t="n">
        <v>28</v>
      </c>
      <c r="C6216" s="22" t="n">
        <v>171</v>
      </c>
      <c r="D6216" s="22" t="n">
        <v>29</v>
      </c>
      <c r="E6216" s="22" t="n">
        <v>0</v>
      </c>
      <c r="F6216" s="22" t="n">
        <f aca="false">D6216/SUM(C6216:E6216)</f>
        <v>0.145</v>
      </c>
      <c r="G6216" s="22" t="n">
        <v>172.05</v>
      </c>
      <c r="H6216" s="22" t="n">
        <v>26.9</v>
      </c>
      <c r="I6216" s="22" t="n">
        <v>1.05</v>
      </c>
      <c r="J6216" s="22" t="n">
        <v>1.22202</v>
      </c>
      <c r="K6216" s="22" t="n">
        <v>0.604746</v>
      </c>
      <c r="O6216" s="23"/>
    </row>
    <row r="6217" customFormat="false" ht="15" hidden="false" customHeight="false" outlineLevel="0" collapsed="false">
      <c r="A6217" s="22" t="s">
        <v>3788</v>
      </c>
      <c r="B6217" s="22" t="n">
        <v>121</v>
      </c>
      <c r="C6217" s="22" t="n">
        <v>238</v>
      </c>
      <c r="D6217" s="22" t="n">
        <v>41</v>
      </c>
      <c r="E6217" s="22" t="n">
        <v>4</v>
      </c>
      <c r="F6217" s="22" t="n">
        <f aca="false">D6217/SUM(C6217:E6217)</f>
        <v>0.144876325088339</v>
      </c>
      <c r="G6217" s="22" t="n">
        <v>236.12</v>
      </c>
      <c r="H6217" s="22" t="n">
        <v>44.76</v>
      </c>
      <c r="I6217" s="22" t="n">
        <v>2.12</v>
      </c>
      <c r="J6217" s="22" t="n">
        <v>1.995024</v>
      </c>
      <c r="K6217" s="22" t="n">
        <v>0.141081</v>
      </c>
      <c r="O6217" s="23"/>
    </row>
    <row r="6218" customFormat="false" ht="15" hidden="false" customHeight="false" outlineLevel="0" collapsed="false">
      <c r="A6218" s="22" t="s">
        <v>3157</v>
      </c>
      <c r="B6218" s="22" t="n">
        <v>7</v>
      </c>
      <c r="C6218" s="22" t="n">
        <v>241</v>
      </c>
      <c r="D6218" s="22" t="n">
        <v>41</v>
      </c>
      <c r="E6218" s="22" t="n">
        <v>1</v>
      </c>
      <c r="F6218" s="22" t="n">
        <f aca="false">D6218/SUM(C6218:E6218)</f>
        <v>0.144876325088339</v>
      </c>
      <c r="G6218" s="22" t="n">
        <v>241.63</v>
      </c>
      <c r="H6218" s="22" t="n">
        <v>39.73</v>
      </c>
      <c r="I6218" s="22" t="n">
        <v>1.63</v>
      </c>
      <c r="J6218" s="22" t="n">
        <v>0.287663</v>
      </c>
      <c r="K6218" s="22" t="n">
        <v>1</v>
      </c>
      <c r="O6218" s="23"/>
    </row>
    <row r="6219" customFormat="false" ht="15" hidden="false" customHeight="false" outlineLevel="0" collapsed="false">
      <c r="A6219" s="22" t="s">
        <v>3789</v>
      </c>
      <c r="B6219" s="22" t="n">
        <v>14</v>
      </c>
      <c r="C6219" s="22" t="n">
        <v>2</v>
      </c>
      <c r="D6219" s="22" t="n">
        <v>35</v>
      </c>
      <c r="E6219" s="22" t="n">
        <v>205</v>
      </c>
      <c r="F6219" s="22" t="n">
        <f aca="false">D6219/SUM(C6219:E6219)</f>
        <v>0.144628099173554</v>
      </c>
      <c r="G6219" s="22" t="n">
        <v>1.57</v>
      </c>
      <c r="H6219" s="22" t="n">
        <v>35.86</v>
      </c>
      <c r="I6219" s="22" t="n">
        <v>204.57</v>
      </c>
      <c r="J6219" s="22" t="n">
        <v>0.138376</v>
      </c>
      <c r="K6219" s="22" t="n">
        <v>0.656525</v>
      </c>
      <c r="O6219" s="23"/>
    </row>
    <row r="6220" customFormat="false" ht="15" hidden="false" customHeight="false" outlineLevel="0" collapsed="false">
      <c r="A6220" s="22" t="s">
        <v>3789</v>
      </c>
      <c r="B6220" s="22" t="n">
        <v>25</v>
      </c>
      <c r="C6220" s="22" t="n">
        <v>2</v>
      </c>
      <c r="D6220" s="22" t="n">
        <v>35</v>
      </c>
      <c r="E6220" s="22" t="n">
        <v>205</v>
      </c>
      <c r="F6220" s="22" t="n">
        <f aca="false">D6220/SUM(C6220:E6220)</f>
        <v>0.144628099173554</v>
      </c>
      <c r="G6220" s="22" t="n">
        <v>1.57</v>
      </c>
      <c r="H6220" s="22" t="n">
        <v>35.86</v>
      </c>
      <c r="I6220" s="22" t="n">
        <v>204.57</v>
      </c>
      <c r="J6220" s="22" t="n">
        <v>0.138376</v>
      </c>
      <c r="K6220" s="22" t="n">
        <v>0.656525</v>
      </c>
      <c r="O6220" s="23"/>
    </row>
    <row r="6221" customFormat="false" ht="15" hidden="false" customHeight="false" outlineLevel="0" collapsed="false">
      <c r="A6221" s="22" t="s">
        <v>3790</v>
      </c>
      <c r="B6221" s="22" t="n">
        <v>77</v>
      </c>
      <c r="C6221" s="22" t="n">
        <v>6</v>
      </c>
      <c r="D6221" s="22" t="n">
        <v>37</v>
      </c>
      <c r="E6221" s="22" t="n">
        <v>213</v>
      </c>
      <c r="F6221" s="22" t="n">
        <f aca="false">D6221/SUM(C6221:E6221)</f>
        <v>0.14453125</v>
      </c>
      <c r="G6221" s="22" t="n">
        <v>2.34</v>
      </c>
      <c r="H6221" s="22" t="n">
        <v>44.31</v>
      </c>
      <c r="I6221" s="22" t="n">
        <v>209.34</v>
      </c>
      <c r="J6221" s="22" t="n">
        <v>6.968278</v>
      </c>
      <c r="K6221" s="22" t="n">
        <v>0.017178</v>
      </c>
      <c r="O6221" s="23"/>
    </row>
    <row r="6222" customFormat="false" ht="15" hidden="false" customHeight="false" outlineLevel="0" collapsed="false">
      <c r="A6222" s="22" t="s">
        <v>1269</v>
      </c>
      <c r="B6222" s="22" t="n">
        <v>80</v>
      </c>
      <c r="C6222" s="22" t="n">
        <v>227</v>
      </c>
      <c r="D6222" s="22" t="n">
        <v>39</v>
      </c>
      <c r="E6222" s="22" t="n">
        <v>4</v>
      </c>
      <c r="F6222" s="22" t="n">
        <f aca="false">D6222/SUM(C6222:E6222)</f>
        <v>0.144444444444444</v>
      </c>
      <c r="G6222" s="22" t="n">
        <v>225.05</v>
      </c>
      <c r="H6222" s="22" t="n">
        <v>42.91</v>
      </c>
      <c r="I6222" s="22" t="n">
        <v>2.05</v>
      </c>
      <c r="J6222" s="22" t="n">
        <v>2.241046</v>
      </c>
      <c r="K6222" s="22" t="n">
        <v>0.126425</v>
      </c>
      <c r="O6222" s="23"/>
    </row>
    <row r="6223" customFormat="false" ht="15" hidden="false" customHeight="false" outlineLevel="0" collapsed="false">
      <c r="A6223" s="22" t="s">
        <v>3791</v>
      </c>
      <c r="B6223" s="22" t="n">
        <v>11</v>
      </c>
      <c r="C6223" s="22" t="n">
        <v>235</v>
      </c>
      <c r="D6223" s="22" t="n">
        <v>40</v>
      </c>
      <c r="E6223" s="22" t="n">
        <v>2</v>
      </c>
      <c r="F6223" s="22" t="n">
        <f aca="false">D6223/SUM(C6223:E6223)</f>
        <v>0.144404332129964</v>
      </c>
      <c r="G6223" s="22" t="n">
        <v>234.75</v>
      </c>
      <c r="H6223" s="22" t="n">
        <v>40.51</v>
      </c>
      <c r="I6223" s="22" t="n">
        <v>1.75</v>
      </c>
      <c r="J6223" s="22" t="n">
        <v>0.043127</v>
      </c>
      <c r="K6223" s="22" t="n">
        <v>0.683856</v>
      </c>
      <c r="O6223" s="23"/>
    </row>
    <row r="6224" customFormat="false" ht="15" hidden="false" customHeight="false" outlineLevel="0" collapsed="false">
      <c r="A6224" s="22" t="s">
        <v>3792</v>
      </c>
      <c r="B6224" s="22" t="n">
        <v>89</v>
      </c>
      <c r="C6224" s="22" t="n">
        <v>226</v>
      </c>
      <c r="D6224" s="22" t="n">
        <v>38</v>
      </c>
      <c r="E6224" s="22" t="n">
        <v>0</v>
      </c>
      <c r="F6224" s="22" t="n">
        <f aca="false">D6224/SUM(C6224:E6224)</f>
        <v>0.143939393939394</v>
      </c>
      <c r="G6224" s="22" t="n">
        <v>227.37</v>
      </c>
      <c r="H6224" s="22" t="n">
        <v>35.27</v>
      </c>
      <c r="I6224" s="22" t="n">
        <v>1.37</v>
      </c>
      <c r="J6224" s="22" t="n">
        <v>1.587738</v>
      </c>
      <c r="K6224" s="22" t="n">
        <v>0.376355</v>
      </c>
      <c r="O6224" s="23"/>
    </row>
    <row r="6225" customFormat="false" ht="15" hidden="false" customHeight="false" outlineLevel="0" collapsed="false">
      <c r="A6225" s="22" t="s">
        <v>1760</v>
      </c>
      <c r="B6225" s="22" t="n">
        <v>108</v>
      </c>
      <c r="C6225" s="22" t="n">
        <v>226</v>
      </c>
      <c r="D6225" s="22" t="n">
        <v>38</v>
      </c>
      <c r="E6225" s="22" t="n">
        <v>0</v>
      </c>
      <c r="F6225" s="22" t="n">
        <f aca="false">D6225/SUM(C6225:E6225)</f>
        <v>0.143939393939394</v>
      </c>
      <c r="G6225" s="22" t="n">
        <v>227.37</v>
      </c>
      <c r="H6225" s="22" t="n">
        <v>35.27</v>
      </c>
      <c r="I6225" s="22" t="n">
        <v>1.37</v>
      </c>
      <c r="J6225" s="22" t="n">
        <v>1.587738</v>
      </c>
      <c r="K6225" s="22" t="n">
        <v>0.376355</v>
      </c>
      <c r="O6225" s="23"/>
    </row>
    <row r="6226" customFormat="false" ht="15" hidden="false" customHeight="false" outlineLevel="0" collapsed="false">
      <c r="A6226" s="22" t="s">
        <v>3793</v>
      </c>
      <c r="B6226" s="22" t="n">
        <v>79</v>
      </c>
      <c r="C6226" s="22" t="n">
        <v>243</v>
      </c>
      <c r="D6226" s="22" t="n">
        <v>41</v>
      </c>
      <c r="E6226" s="22" t="n">
        <v>1</v>
      </c>
      <c r="F6226" s="22" t="n">
        <f aca="false">D6226/SUM(C6226:E6226)</f>
        <v>0.143859649122807</v>
      </c>
      <c r="G6226" s="22" t="n">
        <v>243.62</v>
      </c>
      <c r="H6226" s="22" t="n">
        <v>39.76</v>
      </c>
      <c r="I6226" s="22" t="n">
        <v>1.62</v>
      </c>
      <c r="J6226" s="22" t="n">
        <v>0.278984</v>
      </c>
      <c r="K6226" s="22" t="n">
        <v>1</v>
      </c>
      <c r="O6226" s="23"/>
    </row>
    <row r="6227" customFormat="false" ht="15" hidden="false" customHeight="false" outlineLevel="0" collapsed="false">
      <c r="A6227" s="22" t="s">
        <v>3794</v>
      </c>
      <c r="B6227" s="22" t="n">
        <v>43</v>
      </c>
      <c r="C6227" s="22" t="n">
        <v>239</v>
      </c>
      <c r="D6227" s="22" t="n">
        <v>41</v>
      </c>
      <c r="E6227" s="22" t="n">
        <v>5</v>
      </c>
      <c r="F6227" s="22" t="n">
        <f aca="false">D6227/SUM(C6227:E6227)</f>
        <v>0.143859649122807</v>
      </c>
      <c r="G6227" s="22" t="n">
        <v>236.28</v>
      </c>
      <c r="H6227" s="22" t="n">
        <v>46.44</v>
      </c>
      <c r="I6227" s="22" t="n">
        <v>2.28</v>
      </c>
      <c r="J6227" s="22" t="n">
        <v>3.906726</v>
      </c>
      <c r="K6227" s="22" t="n">
        <v>0.058734</v>
      </c>
      <c r="O6227" s="23"/>
    </row>
    <row r="6228" customFormat="false" ht="15" hidden="false" customHeight="false" outlineLevel="0" collapsed="false">
      <c r="A6228" s="22" t="s">
        <v>3795</v>
      </c>
      <c r="B6228" s="22" t="n">
        <v>114</v>
      </c>
      <c r="C6228" s="22" t="n">
        <v>241</v>
      </c>
      <c r="D6228" s="22" t="n">
        <v>41</v>
      </c>
      <c r="E6228" s="22" t="n">
        <v>3</v>
      </c>
      <c r="F6228" s="22" t="n">
        <f aca="false">D6228/SUM(C6228:E6228)</f>
        <v>0.143859649122807</v>
      </c>
      <c r="G6228" s="22" t="n">
        <v>239.94</v>
      </c>
      <c r="H6228" s="22" t="n">
        <v>43.12</v>
      </c>
      <c r="I6228" s="22" t="n">
        <v>1.94</v>
      </c>
      <c r="J6228" s="22" t="n">
        <v>0.691726</v>
      </c>
      <c r="K6228" s="22" t="n">
        <v>0.41899</v>
      </c>
      <c r="O6228" s="23"/>
    </row>
    <row r="6229" customFormat="false" ht="15" hidden="false" customHeight="false" outlineLevel="0" collapsed="false">
      <c r="A6229" s="22" t="s">
        <v>3796</v>
      </c>
      <c r="B6229" s="22" t="n">
        <v>33</v>
      </c>
      <c r="C6229" s="22" t="n">
        <v>243</v>
      </c>
      <c r="D6229" s="22" t="n">
        <v>41</v>
      </c>
      <c r="E6229" s="22" t="n">
        <v>1</v>
      </c>
      <c r="F6229" s="22" t="n">
        <f aca="false">D6229/SUM(C6229:E6229)</f>
        <v>0.143859649122807</v>
      </c>
      <c r="G6229" s="22" t="n">
        <v>243.62</v>
      </c>
      <c r="H6229" s="22" t="n">
        <v>39.76</v>
      </c>
      <c r="I6229" s="22" t="n">
        <v>1.62</v>
      </c>
      <c r="J6229" s="22" t="n">
        <v>0.278984</v>
      </c>
      <c r="K6229" s="22" t="n">
        <v>1</v>
      </c>
      <c r="O6229" s="23"/>
    </row>
    <row r="6230" customFormat="false" ht="15" hidden="false" customHeight="false" outlineLevel="0" collapsed="false">
      <c r="A6230" s="22" t="s">
        <v>3797</v>
      </c>
      <c r="B6230" s="22" t="n">
        <v>37</v>
      </c>
      <c r="C6230" s="22" t="n">
        <v>136</v>
      </c>
      <c r="D6230" s="22" t="n">
        <v>23</v>
      </c>
      <c r="E6230" s="22" t="n">
        <v>1</v>
      </c>
      <c r="F6230" s="22" t="n">
        <f aca="false">D6230/SUM(C6230:E6230)</f>
        <v>0.14375</v>
      </c>
      <c r="G6230" s="22" t="n">
        <v>135.98</v>
      </c>
      <c r="H6230" s="22" t="n">
        <v>23.05</v>
      </c>
      <c r="I6230" s="22" t="n">
        <v>0.98</v>
      </c>
      <c r="J6230" s="22" t="n">
        <v>0.000662</v>
      </c>
      <c r="K6230" s="22" t="n">
        <v>1</v>
      </c>
      <c r="O6230" s="23"/>
    </row>
    <row r="6231" customFormat="false" ht="15" hidden="false" customHeight="false" outlineLevel="0" collapsed="false">
      <c r="A6231" s="22" t="s">
        <v>3798</v>
      </c>
      <c r="B6231" s="22" t="n">
        <v>57</v>
      </c>
      <c r="C6231" s="22" t="n">
        <v>166</v>
      </c>
      <c r="D6231" s="22" t="n">
        <v>28</v>
      </c>
      <c r="E6231" s="22" t="n">
        <v>1</v>
      </c>
      <c r="F6231" s="22" t="n">
        <f aca="false">D6231/SUM(C6231:E6231)</f>
        <v>0.143589743589744</v>
      </c>
      <c r="G6231" s="22" t="n">
        <v>166.15</v>
      </c>
      <c r="H6231" s="22" t="n">
        <v>27.69</v>
      </c>
      <c r="I6231" s="22" t="n">
        <v>1.15</v>
      </c>
      <c r="J6231" s="22" t="n">
        <v>0.024074</v>
      </c>
      <c r="K6231" s="22" t="n">
        <v>1</v>
      </c>
      <c r="O6231" s="23"/>
    </row>
    <row r="6232" customFormat="false" ht="15" hidden="false" customHeight="false" outlineLevel="0" collapsed="false">
      <c r="A6232" s="22" t="s">
        <v>1833</v>
      </c>
      <c r="B6232" s="22" t="n">
        <v>49</v>
      </c>
      <c r="C6232" s="22" t="n">
        <v>189</v>
      </c>
      <c r="D6232" s="22" t="n">
        <v>32</v>
      </c>
      <c r="E6232" s="22" t="n">
        <v>2</v>
      </c>
      <c r="F6232" s="22" t="n">
        <f aca="false">D6232/SUM(C6232:E6232)</f>
        <v>0.143497757847534</v>
      </c>
      <c r="G6232" s="22" t="n">
        <v>188.45</v>
      </c>
      <c r="H6232" s="22" t="n">
        <v>33.09</v>
      </c>
      <c r="I6232" s="22" t="n">
        <v>1.45</v>
      </c>
      <c r="J6232" s="22" t="n">
        <v>0.243765</v>
      </c>
      <c r="K6232" s="22" t="n">
        <v>0.639585</v>
      </c>
      <c r="O6232" s="23"/>
    </row>
    <row r="6233" customFormat="false" ht="15" hidden="false" customHeight="false" outlineLevel="0" collapsed="false">
      <c r="A6233" s="22" t="s">
        <v>3741</v>
      </c>
      <c r="B6233" s="22" t="n">
        <v>103</v>
      </c>
      <c r="C6233" s="22" t="n">
        <v>1</v>
      </c>
      <c r="D6233" s="22" t="n">
        <v>35</v>
      </c>
      <c r="E6233" s="22" t="n">
        <v>208</v>
      </c>
      <c r="F6233" s="22" t="n">
        <f aca="false">D6233/SUM(C6233:E6233)</f>
        <v>0.14344262295082</v>
      </c>
      <c r="G6233" s="22" t="n">
        <v>1.4</v>
      </c>
      <c r="H6233" s="22" t="n">
        <v>34.19</v>
      </c>
      <c r="I6233" s="22" t="n">
        <v>208.4</v>
      </c>
      <c r="J6233" s="22" t="n">
        <v>0.135338</v>
      </c>
      <c r="K6233" s="22" t="n">
        <v>1</v>
      </c>
      <c r="O6233" s="23"/>
    </row>
    <row r="6234" customFormat="false" ht="15" hidden="false" customHeight="false" outlineLevel="0" collapsed="false">
      <c r="A6234" s="22" t="s">
        <v>3799</v>
      </c>
      <c r="B6234" s="22" t="n">
        <v>61</v>
      </c>
      <c r="C6234" s="22" t="n">
        <v>227</v>
      </c>
      <c r="D6234" s="22" t="n">
        <v>38</v>
      </c>
      <c r="E6234" s="22" t="n">
        <v>0</v>
      </c>
      <c r="F6234" s="22" t="n">
        <f aca="false">D6234/SUM(C6234:E6234)</f>
        <v>0.143396226415094</v>
      </c>
      <c r="G6234" s="22" t="n">
        <v>228.36</v>
      </c>
      <c r="H6234" s="22" t="n">
        <v>35.28</v>
      </c>
      <c r="I6234" s="22" t="n">
        <v>1.36</v>
      </c>
      <c r="J6234" s="22" t="n">
        <v>1.580822</v>
      </c>
      <c r="K6234" s="22" t="n">
        <v>0.376569</v>
      </c>
      <c r="O6234" s="23"/>
    </row>
    <row r="6235" customFormat="false" ht="15" hidden="false" customHeight="false" outlineLevel="0" collapsed="false">
      <c r="A6235" s="22" t="s">
        <v>3563</v>
      </c>
      <c r="B6235" s="22" t="n">
        <v>83</v>
      </c>
      <c r="C6235" s="22" t="n">
        <v>238</v>
      </c>
      <c r="D6235" s="22" t="n">
        <v>40</v>
      </c>
      <c r="E6235" s="22" t="n">
        <v>1</v>
      </c>
      <c r="F6235" s="22" t="n">
        <f aca="false">D6235/SUM(C6235:E6235)</f>
        <v>0.14336917562724</v>
      </c>
      <c r="G6235" s="22" t="n">
        <v>238.58</v>
      </c>
      <c r="H6235" s="22" t="n">
        <v>38.84</v>
      </c>
      <c r="I6235" s="22" t="n">
        <v>1.58</v>
      </c>
      <c r="J6235" s="22" t="n">
        <v>0.249434</v>
      </c>
      <c r="K6235" s="22" t="n">
        <v>1</v>
      </c>
      <c r="O6235" s="23"/>
    </row>
    <row r="6236" customFormat="false" ht="15" hidden="false" customHeight="false" outlineLevel="0" collapsed="false">
      <c r="A6236" s="22" t="s">
        <v>3800</v>
      </c>
      <c r="B6236" s="22" t="n">
        <v>120</v>
      </c>
      <c r="C6236" s="22" t="n">
        <v>241</v>
      </c>
      <c r="D6236" s="22" t="n">
        <v>41</v>
      </c>
      <c r="E6236" s="22" t="n">
        <v>4</v>
      </c>
      <c r="F6236" s="22" t="n">
        <f aca="false">D6236/SUM(C6236:E6236)</f>
        <v>0.143356643356643</v>
      </c>
      <c r="G6236" s="22" t="n">
        <v>239.1</v>
      </c>
      <c r="H6236" s="22" t="n">
        <v>44.8</v>
      </c>
      <c r="I6236" s="22" t="n">
        <v>2.1</v>
      </c>
      <c r="J6236" s="22" t="n">
        <v>2.060103</v>
      </c>
      <c r="K6236" s="22" t="n">
        <v>0.137015</v>
      </c>
      <c r="O6236" s="23"/>
    </row>
    <row r="6237" customFormat="false" ht="15" hidden="false" customHeight="false" outlineLevel="0" collapsed="false">
      <c r="A6237" s="22" t="s">
        <v>3801</v>
      </c>
      <c r="B6237" s="22" t="n">
        <v>105</v>
      </c>
      <c r="C6237" s="22" t="n">
        <v>245</v>
      </c>
      <c r="D6237" s="22" t="n">
        <v>41</v>
      </c>
      <c r="E6237" s="22" t="n">
        <v>0</v>
      </c>
      <c r="F6237" s="22" t="n">
        <f aca="false">D6237/SUM(C6237:E6237)</f>
        <v>0.143356643356643</v>
      </c>
      <c r="G6237" s="22" t="n">
        <v>246.47</v>
      </c>
      <c r="H6237" s="22" t="n">
        <v>38.06</v>
      </c>
      <c r="I6237" s="22" t="n">
        <v>1.47</v>
      </c>
      <c r="J6237" s="22" t="n">
        <v>1.70508</v>
      </c>
      <c r="K6237" s="22" t="n">
        <v>0.377404</v>
      </c>
      <c r="O6237" s="23"/>
    </row>
    <row r="6238" customFormat="false" ht="15" hidden="false" customHeight="false" outlineLevel="0" collapsed="false">
      <c r="A6238" s="22" t="s">
        <v>3802</v>
      </c>
      <c r="B6238" s="22" t="n">
        <v>118</v>
      </c>
      <c r="C6238" s="22" t="n">
        <v>2</v>
      </c>
      <c r="D6238" s="22" t="n">
        <v>41</v>
      </c>
      <c r="E6238" s="22" t="n">
        <v>243</v>
      </c>
      <c r="F6238" s="22" t="n">
        <f aca="false">D6238/SUM(C6238:E6238)</f>
        <v>0.143356643356643</v>
      </c>
      <c r="G6238" s="22" t="n">
        <v>1.77</v>
      </c>
      <c r="H6238" s="22" t="n">
        <v>41.46</v>
      </c>
      <c r="I6238" s="22" t="n">
        <v>242.77</v>
      </c>
      <c r="J6238" s="22" t="n">
        <v>0.035175</v>
      </c>
      <c r="K6238" s="22" t="n">
        <v>0.687574</v>
      </c>
      <c r="O6238" s="23"/>
    </row>
    <row r="6239" customFormat="false" ht="15" hidden="false" customHeight="false" outlineLevel="0" collapsed="false">
      <c r="A6239" s="22" t="s">
        <v>3803</v>
      </c>
      <c r="B6239" s="22" t="n">
        <v>111</v>
      </c>
      <c r="C6239" s="22" t="n">
        <v>227</v>
      </c>
      <c r="D6239" s="22" t="n">
        <v>39</v>
      </c>
      <c r="E6239" s="22" t="n">
        <v>7</v>
      </c>
      <c r="F6239" s="22" t="n">
        <f aca="false">D6239/SUM(C6239:E6239)</f>
        <v>0.142857142857143</v>
      </c>
      <c r="G6239" s="22" t="n">
        <v>222.57</v>
      </c>
      <c r="H6239" s="22" t="n">
        <v>47.86</v>
      </c>
      <c r="I6239" s="22" t="n">
        <v>2.57</v>
      </c>
      <c r="J6239" s="22" t="n">
        <v>9.347813</v>
      </c>
      <c r="K6239" s="22" t="n">
        <v>0.006785</v>
      </c>
      <c r="O6239" s="23"/>
    </row>
    <row r="6240" customFormat="false" ht="15" hidden="false" customHeight="false" outlineLevel="0" collapsed="false">
      <c r="A6240" s="22" t="s">
        <v>145</v>
      </c>
      <c r="B6240" s="22" t="n">
        <v>60</v>
      </c>
      <c r="C6240" s="22" t="n">
        <v>192</v>
      </c>
      <c r="D6240" s="22" t="n">
        <v>32</v>
      </c>
      <c r="E6240" s="22" t="n">
        <v>0</v>
      </c>
      <c r="F6240" s="22" t="n">
        <f aca="false">D6240/SUM(C6240:E6240)</f>
        <v>0.142857142857143</v>
      </c>
      <c r="G6240" s="22" t="n">
        <v>193.14</v>
      </c>
      <c r="H6240" s="22" t="n">
        <v>29.71</v>
      </c>
      <c r="I6240" s="22" t="n">
        <v>1.14</v>
      </c>
      <c r="J6240" s="22" t="n">
        <v>1.325444</v>
      </c>
      <c r="K6240" s="22" t="n">
        <v>0.609869</v>
      </c>
      <c r="O6240" s="23"/>
    </row>
    <row r="6241" customFormat="false" ht="15" hidden="false" customHeight="false" outlineLevel="0" collapsed="false">
      <c r="A6241" s="22" t="s">
        <v>3804</v>
      </c>
      <c r="B6241" s="22" t="n">
        <v>30</v>
      </c>
      <c r="C6241" s="22" t="n">
        <v>154</v>
      </c>
      <c r="D6241" s="22" t="n">
        <v>26</v>
      </c>
      <c r="E6241" s="22" t="n">
        <v>2</v>
      </c>
      <c r="F6241" s="22" t="n">
        <f aca="false">D6241/SUM(C6241:E6241)</f>
        <v>0.142857142857143</v>
      </c>
      <c r="G6241" s="22" t="n">
        <v>153.24</v>
      </c>
      <c r="H6241" s="22" t="n">
        <v>27.53</v>
      </c>
      <c r="I6241" s="22" t="n">
        <v>1.24</v>
      </c>
      <c r="J6241" s="22" t="n">
        <v>0.560384</v>
      </c>
      <c r="K6241" s="22" t="n">
        <v>0.341454</v>
      </c>
      <c r="O6241" s="23"/>
    </row>
    <row r="6242" customFormat="false" ht="15" hidden="false" customHeight="false" outlineLevel="0" collapsed="false">
      <c r="A6242" s="22" t="s">
        <v>919</v>
      </c>
      <c r="B6242" s="22" t="n">
        <v>20</v>
      </c>
      <c r="C6242" s="22" t="n">
        <v>186</v>
      </c>
      <c r="D6242" s="22" t="n">
        <v>31</v>
      </c>
      <c r="E6242" s="22" t="n">
        <v>0</v>
      </c>
      <c r="F6242" s="22" t="n">
        <f aca="false">D6242/SUM(C6242:E6242)</f>
        <v>0.142857142857143</v>
      </c>
      <c r="G6242" s="22" t="n">
        <v>187.11</v>
      </c>
      <c r="H6242" s="22" t="n">
        <v>28.79</v>
      </c>
      <c r="I6242" s="22" t="n">
        <v>1.11</v>
      </c>
      <c r="J6242" s="22" t="n">
        <v>1.284024</v>
      </c>
      <c r="K6242" s="22" t="n">
        <v>0.607702</v>
      </c>
      <c r="O6242" s="23"/>
    </row>
    <row r="6243" customFormat="false" ht="15" hidden="false" customHeight="false" outlineLevel="0" collapsed="false">
      <c r="A6243" s="22" t="s">
        <v>2493</v>
      </c>
      <c r="B6243" s="22" t="n">
        <v>73</v>
      </c>
      <c r="C6243" s="22" t="n">
        <v>226</v>
      </c>
      <c r="D6243" s="22" t="n">
        <v>38</v>
      </c>
      <c r="E6243" s="22" t="n">
        <v>2</v>
      </c>
      <c r="F6243" s="22" t="n">
        <f aca="false">D6243/SUM(C6243:E6243)</f>
        <v>0.142857142857143</v>
      </c>
      <c r="G6243" s="22" t="n">
        <v>225.66</v>
      </c>
      <c r="H6243" s="22" t="n">
        <v>38.68</v>
      </c>
      <c r="I6243" s="22" t="n">
        <v>1.66</v>
      </c>
      <c r="J6243" s="22" t="n">
        <v>0.083213</v>
      </c>
      <c r="K6243" s="22" t="n">
        <v>0.66998</v>
      </c>
      <c r="O6243" s="23"/>
    </row>
    <row r="6244" customFormat="false" ht="15" hidden="false" customHeight="false" outlineLevel="0" collapsed="false">
      <c r="A6244" s="22" t="s">
        <v>3805</v>
      </c>
      <c r="B6244" s="22" t="n">
        <v>15</v>
      </c>
      <c r="C6244" s="22" t="n">
        <v>140</v>
      </c>
      <c r="D6244" s="22" t="n">
        <v>24</v>
      </c>
      <c r="E6244" s="22" t="n">
        <v>4</v>
      </c>
      <c r="F6244" s="22" t="n">
        <f aca="false">D6244/SUM(C6244:E6244)</f>
        <v>0.142857142857143</v>
      </c>
      <c r="G6244" s="22" t="n">
        <v>137.52</v>
      </c>
      <c r="H6244" s="22" t="n">
        <v>28.95</v>
      </c>
      <c r="I6244" s="22" t="n">
        <v>1.52</v>
      </c>
      <c r="J6244" s="22" t="n">
        <v>4.915512</v>
      </c>
      <c r="K6244" s="22" t="n">
        <v>0.044948</v>
      </c>
      <c r="O6244" s="23"/>
    </row>
    <row r="6245" customFormat="false" ht="15" hidden="false" customHeight="false" outlineLevel="0" collapsed="false">
      <c r="A6245" s="22" t="s">
        <v>3806</v>
      </c>
      <c r="B6245" s="22" t="n">
        <v>118</v>
      </c>
      <c r="C6245" s="22" t="n">
        <v>195</v>
      </c>
      <c r="D6245" s="22" t="n">
        <v>33</v>
      </c>
      <c r="E6245" s="22" t="n">
        <v>3</v>
      </c>
      <c r="F6245" s="22" t="n">
        <f aca="false">D6245/SUM(C6245:E6245)</f>
        <v>0.142857142857143</v>
      </c>
      <c r="G6245" s="22" t="n">
        <v>193.65</v>
      </c>
      <c r="H6245" s="22" t="n">
        <v>35.71</v>
      </c>
      <c r="I6245" s="22" t="n">
        <v>1.65</v>
      </c>
      <c r="J6245" s="22" t="n">
        <v>1.328363</v>
      </c>
      <c r="K6245" s="22" t="n">
        <v>0.208011</v>
      </c>
      <c r="O6245" s="23"/>
    </row>
    <row r="6246" customFormat="false" ht="15" hidden="false" customHeight="false" outlineLevel="0" collapsed="false">
      <c r="A6246" s="22" t="s">
        <v>3772</v>
      </c>
      <c r="B6246" s="22" t="n">
        <v>11</v>
      </c>
      <c r="C6246" s="22" t="n">
        <v>191</v>
      </c>
      <c r="D6246" s="22" t="n">
        <v>32</v>
      </c>
      <c r="E6246" s="22" t="n">
        <v>1</v>
      </c>
      <c r="F6246" s="22" t="n">
        <f aca="false">D6246/SUM(C6246:E6246)</f>
        <v>0.142857142857143</v>
      </c>
      <c r="G6246" s="22" t="n">
        <v>191.29</v>
      </c>
      <c r="H6246" s="22" t="n">
        <v>31.42</v>
      </c>
      <c r="I6246" s="22" t="n">
        <v>1.29</v>
      </c>
      <c r="J6246" s="22" t="n">
        <v>0.076425</v>
      </c>
      <c r="K6246" s="22" t="n">
        <v>1</v>
      </c>
      <c r="O6246" s="23"/>
    </row>
    <row r="6247" customFormat="false" ht="15" hidden="false" customHeight="false" outlineLevel="0" collapsed="false">
      <c r="A6247" s="22" t="s">
        <v>404</v>
      </c>
      <c r="B6247" s="22" t="n">
        <v>43</v>
      </c>
      <c r="C6247" s="22" t="n">
        <v>2</v>
      </c>
      <c r="D6247" s="22" t="n">
        <v>40</v>
      </c>
      <c r="E6247" s="22" t="n">
        <v>239</v>
      </c>
      <c r="F6247" s="22" t="n">
        <f aca="false">D6247/SUM(C6247:E6247)</f>
        <v>0.142348754448399</v>
      </c>
      <c r="G6247" s="22" t="n">
        <v>1.72</v>
      </c>
      <c r="H6247" s="22" t="n">
        <v>40.56</v>
      </c>
      <c r="I6247" s="22" t="n">
        <v>238.72</v>
      </c>
      <c r="J6247" s="22" t="n">
        <v>0.052656</v>
      </c>
      <c r="K6247" s="22" t="n">
        <v>0.680121</v>
      </c>
      <c r="O6247" s="23"/>
    </row>
    <row r="6248" customFormat="false" ht="15" hidden="false" customHeight="false" outlineLevel="0" collapsed="false">
      <c r="A6248" s="22" t="s">
        <v>3807</v>
      </c>
      <c r="B6248" s="22" t="n">
        <v>121</v>
      </c>
      <c r="C6248" s="22" t="n">
        <v>239</v>
      </c>
      <c r="D6248" s="22" t="n">
        <v>40</v>
      </c>
      <c r="E6248" s="22" t="n">
        <v>2</v>
      </c>
      <c r="F6248" s="22" t="n">
        <f aca="false">D6248/SUM(C6248:E6248)</f>
        <v>0.142348754448399</v>
      </c>
      <c r="G6248" s="22" t="n">
        <v>238.72</v>
      </c>
      <c r="H6248" s="22" t="n">
        <v>40.56</v>
      </c>
      <c r="I6248" s="22" t="n">
        <v>1.72</v>
      </c>
      <c r="J6248" s="22" t="n">
        <v>0.052656</v>
      </c>
      <c r="K6248" s="22" t="n">
        <v>0.680121</v>
      </c>
      <c r="O6248" s="23"/>
    </row>
    <row r="6249" customFormat="false" ht="15" hidden="false" customHeight="false" outlineLevel="0" collapsed="false">
      <c r="A6249" s="22" t="s">
        <v>3808</v>
      </c>
      <c r="B6249" s="22" t="n">
        <v>51</v>
      </c>
      <c r="C6249" s="22" t="n">
        <v>233</v>
      </c>
      <c r="D6249" s="22" t="n">
        <v>39</v>
      </c>
      <c r="E6249" s="22" t="n">
        <v>2</v>
      </c>
      <c r="F6249" s="22" t="n">
        <f aca="false">D6249/SUM(C6249:E6249)</f>
        <v>0.142335766423358</v>
      </c>
      <c r="G6249" s="22" t="n">
        <v>232.69</v>
      </c>
      <c r="H6249" s="22" t="n">
        <v>39.63</v>
      </c>
      <c r="I6249" s="22" t="n">
        <v>1.69</v>
      </c>
      <c r="J6249" s="22" t="n">
        <v>0.068363</v>
      </c>
      <c r="K6249" s="22" t="n">
        <v>0.674574</v>
      </c>
      <c r="O6249" s="23"/>
    </row>
    <row r="6250" customFormat="false" ht="15" hidden="false" customHeight="false" outlineLevel="0" collapsed="false">
      <c r="A6250" s="22" t="s">
        <v>3809</v>
      </c>
      <c r="B6250" s="22" t="n">
        <v>36</v>
      </c>
      <c r="C6250" s="22" t="n">
        <v>228</v>
      </c>
      <c r="D6250" s="22" t="n">
        <v>38</v>
      </c>
      <c r="E6250" s="22" t="n">
        <v>1</v>
      </c>
      <c r="F6250" s="22" t="n">
        <f aca="false">D6250/SUM(C6250:E6250)</f>
        <v>0.142322097378277</v>
      </c>
      <c r="G6250" s="22" t="n">
        <v>228.5</v>
      </c>
      <c r="H6250" s="22" t="n">
        <v>37</v>
      </c>
      <c r="I6250" s="22" t="n">
        <v>1.5</v>
      </c>
      <c r="J6250" s="22" t="n">
        <v>0.193536</v>
      </c>
      <c r="K6250" s="22" t="n">
        <v>1</v>
      </c>
      <c r="O6250" s="23"/>
    </row>
    <row r="6251" customFormat="false" ht="15" hidden="false" customHeight="false" outlineLevel="0" collapsed="false">
      <c r="A6251" s="22" t="s">
        <v>3810</v>
      </c>
      <c r="B6251" s="22" t="n">
        <v>124</v>
      </c>
      <c r="C6251" s="22" t="n">
        <v>221</v>
      </c>
      <c r="D6251" s="22" t="n">
        <v>37</v>
      </c>
      <c r="E6251" s="22" t="n">
        <v>2</v>
      </c>
      <c r="F6251" s="22" t="n">
        <f aca="false">D6251/SUM(C6251:E6251)</f>
        <v>0.142307692307692</v>
      </c>
      <c r="G6251" s="22" t="n">
        <v>220.62</v>
      </c>
      <c r="H6251" s="22" t="n">
        <v>37.77</v>
      </c>
      <c r="I6251" s="22" t="n">
        <v>1.62</v>
      </c>
      <c r="J6251" s="22" t="n">
        <v>0.10732</v>
      </c>
      <c r="K6251" s="22" t="n">
        <v>0.663656</v>
      </c>
      <c r="O6251" s="23"/>
    </row>
    <row r="6252" customFormat="false" ht="15" hidden="false" customHeight="false" outlineLevel="0" collapsed="false">
      <c r="A6252" s="22" t="s">
        <v>3240</v>
      </c>
      <c r="B6252" s="22" t="n">
        <v>61</v>
      </c>
      <c r="C6252" s="22" t="n">
        <v>210</v>
      </c>
      <c r="D6252" s="22" t="n">
        <v>35</v>
      </c>
      <c r="E6252" s="22" t="n">
        <v>1</v>
      </c>
      <c r="F6252" s="22" t="n">
        <f aca="false">D6252/SUM(C6252:E6252)</f>
        <v>0.142276422764228</v>
      </c>
      <c r="G6252" s="22" t="n">
        <v>210.39</v>
      </c>
      <c r="H6252" s="22" t="n">
        <v>34.22</v>
      </c>
      <c r="I6252" s="22" t="n">
        <v>1.39</v>
      </c>
      <c r="J6252" s="22" t="n">
        <v>0.128656</v>
      </c>
      <c r="K6252" s="22" t="n">
        <v>1</v>
      </c>
      <c r="O6252" s="23"/>
    </row>
    <row r="6253" customFormat="false" ht="15" hidden="false" customHeight="false" outlineLevel="0" collapsed="false">
      <c r="A6253" s="22" t="s">
        <v>459</v>
      </c>
      <c r="B6253" s="22" t="n">
        <v>43</v>
      </c>
      <c r="C6253" s="22" t="n">
        <v>156</v>
      </c>
      <c r="D6253" s="22" t="n">
        <v>26</v>
      </c>
      <c r="E6253" s="22" t="n">
        <v>1</v>
      </c>
      <c r="F6253" s="22" t="n">
        <f aca="false">D6253/SUM(C6253:E6253)</f>
        <v>0.14207650273224</v>
      </c>
      <c r="G6253" s="22" t="n">
        <v>156.07</v>
      </c>
      <c r="H6253" s="22" t="n">
        <v>25.86</v>
      </c>
      <c r="I6253" s="22" t="n">
        <v>1.07</v>
      </c>
      <c r="J6253" s="22" t="n">
        <v>0.005525</v>
      </c>
      <c r="K6253" s="22" t="n">
        <v>1</v>
      </c>
      <c r="O6253" s="23"/>
    </row>
    <row r="6254" customFormat="false" ht="15" hidden="false" customHeight="false" outlineLevel="0" collapsed="false">
      <c r="A6254" s="22" t="s">
        <v>3811</v>
      </c>
      <c r="B6254" s="22" t="n">
        <v>91</v>
      </c>
      <c r="C6254" s="22" t="n">
        <v>150</v>
      </c>
      <c r="D6254" s="22" t="n">
        <v>25</v>
      </c>
      <c r="E6254" s="22" t="n">
        <v>1</v>
      </c>
      <c r="F6254" s="22" t="n">
        <f aca="false">D6254/SUM(C6254:E6254)</f>
        <v>0.142045454545455</v>
      </c>
      <c r="G6254" s="22" t="n">
        <v>150.04</v>
      </c>
      <c r="H6254" s="22" t="n">
        <v>24.93</v>
      </c>
      <c r="I6254" s="22" t="n">
        <v>1.04</v>
      </c>
      <c r="J6254" s="22" t="n">
        <v>0.001429</v>
      </c>
      <c r="K6254" s="22" t="n">
        <v>1</v>
      </c>
      <c r="O6254" s="23"/>
    </row>
    <row r="6255" customFormat="false" ht="15" hidden="false" customHeight="false" outlineLevel="0" collapsed="false">
      <c r="A6255" s="22" t="s">
        <v>3812</v>
      </c>
      <c r="B6255" s="22" t="n">
        <v>63</v>
      </c>
      <c r="C6255" s="22" t="n">
        <v>128</v>
      </c>
      <c r="D6255" s="22" t="n">
        <v>24</v>
      </c>
      <c r="E6255" s="22" t="n">
        <v>17</v>
      </c>
      <c r="F6255" s="22" t="n">
        <f aca="false">D6255/SUM(C6255:E6255)</f>
        <v>0.142011834319527</v>
      </c>
      <c r="G6255" s="22" t="n">
        <v>115.98</v>
      </c>
      <c r="H6255" s="22" t="n">
        <v>48.05</v>
      </c>
      <c r="I6255" s="22" t="n">
        <v>4.98</v>
      </c>
      <c r="J6255" s="22" t="n">
        <v>42.333292</v>
      </c>
      <c r="K6255" s="22" t="n">
        <v>0</v>
      </c>
      <c r="O6255" s="23"/>
    </row>
    <row r="6256" customFormat="false" ht="15" hidden="false" customHeight="false" outlineLevel="0" collapsed="false">
      <c r="A6256" s="22" t="s">
        <v>1370</v>
      </c>
      <c r="B6256" s="22" t="n">
        <v>31</v>
      </c>
      <c r="C6256" s="22" t="n">
        <v>236</v>
      </c>
      <c r="D6256" s="22" t="n">
        <v>39</v>
      </c>
      <c r="E6256" s="22" t="n">
        <v>0</v>
      </c>
      <c r="F6256" s="22" t="n">
        <f aca="false">D6256/SUM(C6256:E6256)</f>
        <v>0.141818181818182</v>
      </c>
      <c r="G6256" s="22" t="n">
        <v>237.38</v>
      </c>
      <c r="H6256" s="22" t="n">
        <v>36.23</v>
      </c>
      <c r="I6256" s="22" t="n">
        <v>1.38</v>
      </c>
      <c r="J6256" s="22" t="n">
        <v>1.601844</v>
      </c>
      <c r="K6256" s="22" t="n">
        <v>0.376792</v>
      </c>
      <c r="O6256" s="23"/>
    </row>
    <row r="6257" customFormat="false" ht="15" hidden="false" customHeight="false" outlineLevel="0" collapsed="false">
      <c r="A6257" s="22" t="s">
        <v>3813</v>
      </c>
      <c r="B6257" s="22" t="n">
        <v>104</v>
      </c>
      <c r="C6257" s="22" t="n">
        <v>234</v>
      </c>
      <c r="D6257" s="22" t="n">
        <v>39</v>
      </c>
      <c r="E6257" s="22" t="n">
        <v>2</v>
      </c>
      <c r="F6257" s="22" t="n">
        <f aca="false">D6257/SUM(C6257:E6257)</f>
        <v>0.141818181818182</v>
      </c>
      <c r="G6257" s="22" t="n">
        <v>233.68</v>
      </c>
      <c r="H6257" s="22" t="n">
        <v>39.64</v>
      </c>
      <c r="I6257" s="22" t="n">
        <v>1.68</v>
      </c>
      <c r="J6257" s="22" t="n">
        <v>0.071284</v>
      </c>
      <c r="K6257" s="22" t="n">
        <v>0.673674</v>
      </c>
      <c r="O6257" s="23"/>
    </row>
    <row r="6258" customFormat="false" ht="15" hidden="false" customHeight="false" outlineLevel="0" collapsed="false">
      <c r="A6258" s="22" t="s">
        <v>3814</v>
      </c>
      <c r="B6258" s="22" t="n">
        <v>117</v>
      </c>
      <c r="C6258" s="22" t="n">
        <v>212</v>
      </c>
      <c r="D6258" s="22" t="n">
        <v>35</v>
      </c>
      <c r="E6258" s="22" t="n">
        <v>0</v>
      </c>
      <c r="F6258" s="22" t="n">
        <f aca="false">D6258/SUM(C6258:E6258)</f>
        <v>0.1417004048583</v>
      </c>
      <c r="G6258" s="22" t="n">
        <v>213.24</v>
      </c>
      <c r="H6258" s="22" t="n">
        <v>32.52</v>
      </c>
      <c r="I6258" s="22" t="n">
        <v>1.24</v>
      </c>
      <c r="J6258" s="22" t="n">
        <v>1.436176</v>
      </c>
      <c r="K6258" s="22" t="n">
        <v>0.617865</v>
      </c>
      <c r="O6258" s="23"/>
    </row>
    <row r="6259" customFormat="false" ht="15" hidden="false" customHeight="false" outlineLevel="0" collapsed="false">
      <c r="A6259" s="22" t="s">
        <v>3736</v>
      </c>
      <c r="B6259" s="22" t="n">
        <v>48</v>
      </c>
      <c r="C6259" s="22" t="n">
        <v>240</v>
      </c>
      <c r="D6259" s="22" t="n">
        <v>40</v>
      </c>
      <c r="E6259" s="22" t="n">
        <v>3</v>
      </c>
      <c r="F6259" s="22" t="n">
        <f aca="false">D6259/SUM(C6259:E6259)</f>
        <v>0.141342756183746</v>
      </c>
      <c r="G6259" s="22" t="n">
        <v>238.87</v>
      </c>
      <c r="H6259" s="22" t="n">
        <v>42.26</v>
      </c>
      <c r="I6259" s="22" t="n">
        <v>1.87</v>
      </c>
      <c r="J6259" s="22" t="n">
        <v>0.810371</v>
      </c>
      <c r="K6259" s="22" t="n">
        <v>0.409254</v>
      </c>
      <c r="O6259" s="23"/>
    </row>
    <row r="6260" customFormat="false" ht="15" hidden="false" customHeight="false" outlineLevel="0" collapsed="false">
      <c r="A6260" s="22" t="s">
        <v>3815</v>
      </c>
      <c r="B6260" s="22" t="n">
        <v>111</v>
      </c>
      <c r="C6260" s="22" t="n">
        <v>6</v>
      </c>
      <c r="D6260" s="22" t="n">
        <v>25</v>
      </c>
      <c r="E6260" s="22" t="n">
        <v>146</v>
      </c>
      <c r="F6260" s="22" t="n">
        <f aca="false">D6260/SUM(C6260:E6260)</f>
        <v>0.141242937853107</v>
      </c>
      <c r="G6260" s="22" t="n">
        <v>1.93</v>
      </c>
      <c r="H6260" s="22" t="n">
        <v>33.13</v>
      </c>
      <c r="I6260" s="22" t="n">
        <v>141.93</v>
      </c>
      <c r="J6260" s="22" t="n">
        <v>10.664356</v>
      </c>
      <c r="K6260" s="22" t="n">
        <v>0.004897</v>
      </c>
      <c r="O6260" s="23"/>
    </row>
    <row r="6261" customFormat="false" ht="15" hidden="false" customHeight="false" outlineLevel="0" collapsed="false">
      <c r="A6261" s="22" t="s">
        <v>2162</v>
      </c>
      <c r="B6261" s="22" t="n">
        <v>33</v>
      </c>
      <c r="C6261" s="22" t="n">
        <v>0</v>
      </c>
      <c r="D6261" s="22" t="n">
        <v>40</v>
      </c>
      <c r="E6261" s="22" t="n">
        <v>244</v>
      </c>
      <c r="F6261" s="22" t="n">
        <f aca="false">D6261/SUM(C6261:E6261)</f>
        <v>0.140845070422535</v>
      </c>
      <c r="G6261" s="22" t="n">
        <v>1.41</v>
      </c>
      <c r="H6261" s="22" t="n">
        <v>37.18</v>
      </c>
      <c r="I6261" s="22" t="n">
        <v>245.41</v>
      </c>
      <c r="J6261" s="22" t="n">
        <v>1.629936</v>
      </c>
      <c r="K6261" s="22" t="n">
        <v>0.377045</v>
      </c>
      <c r="O6261" s="23"/>
    </row>
    <row r="6262" customFormat="false" ht="15" hidden="false" customHeight="false" outlineLevel="0" collapsed="false">
      <c r="A6262" s="22" t="s">
        <v>3816</v>
      </c>
      <c r="B6262" s="22" t="n">
        <v>118</v>
      </c>
      <c r="C6262" s="22" t="n">
        <v>4</v>
      </c>
      <c r="D6262" s="22" t="n">
        <v>39</v>
      </c>
      <c r="E6262" s="22" t="n">
        <v>234</v>
      </c>
      <c r="F6262" s="22" t="n">
        <f aca="false">D6262/SUM(C6262:E6262)</f>
        <v>0.140794223826715</v>
      </c>
      <c r="G6262" s="22" t="n">
        <v>1.99</v>
      </c>
      <c r="H6262" s="22" t="n">
        <v>43.01</v>
      </c>
      <c r="I6262" s="22" t="n">
        <v>231.99</v>
      </c>
      <c r="J6262" s="22" t="n">
        <v>2.410722</v>
      </c>
      <c r="K6262" s="22" t="n">
        <v>0.117549</v>
      </c>
      <c r="O6262" s="23"/>
    </row>
    <row r="6263" customFormat="false" ht="15" hidden="false" customHeight="false" outlineLevel="0" collapsed="false">
      <c r="A6263" s="22" t="s">
        <v>3817</v>
      </c>
      <c r="B6263" s="22" t="n">
        <v>56</v>
      </c>
      <c r="C6263" s="22" t="n">
        <v>3</v>
      </c>
      <c r="D6263" s="22" t="n">
        <v>35</v>
      </c>
      <c r="E6263" s="22" t="n">
        <v>211</v>
      </c>
      <c r="F6263" s="22" t="n">
        <f aca="false">D6263/SUM(C6263:E6263)</f>
        <v>0.140562248995984</v>
      </c>
      <c r="G6263" s="22" t="n">
        <v>1.69</v>
      </c>
      <c r="H6263" s="22" t="n">
        <v>37.62</v>
      </c>
      <c r="I6263" s="22" t="n">
        <v>209.69</v>
      </c>
      <c r="J6263" s="22" t="n">
        <v>1.211575</v>
      </c>
      <c r="K6263" s="22" t="n">
        <v>0.220252</v>
      </c>
      <c r="O6263" s="23"/>
    </row>
    <row r="6264" customFormat="false" ht="15" hidden="false" customHeight="false" outlineLevel="0" collapsed="false">
      <c r="A6264" s="22" t="s">
        <v>3818</v>
      </c>
      <c r="B6264" s="22" t="n">
        <v>97</v>
      </c>
      <c r="C6264" s="22" t="n">
        <v>206</v>
      </c>
      <c r="D6264" s="22" t="n">
        <v>34</v>
      </c>
      <c r="E6264" s="22" t="n">
        <v>2</v>
      </c>
      <c r="F6264" s="22" t="n">
        <f aca="false">D6264/SUM(C6264:E6264)</f>
        <v>0.140495867768595</v>
      </c>
      <c r="G6264" s="22" t="n">
        <v>205.49</v>
      </c>
      <c r="H6264" s="22" t="n">
        <v>35.02</v>
      </c>
      <c r="I6264" s="22" t="n">
        <v>1.49</v>
      </c>
      <c r="J6264" s="22" t="n">
        <v>0.203943</v>
      </c>
      <c r="K6264" s="22" t="n">
        <v>0.645527</v>
      </c>
      <c r="O6264" s="23"/>
    </row>
    <row r="6265" customFormat="false" ht="15" hidden="false" customHeight="false" outlineLevel="0" collapsed="false">
      <c r="A6265" s="22" t="s">
        <v>3819</v>
      </c>
      <c r="B6265" s="22" t="n">
        <v>102</v>
      </c>
      <c r="C6265" s="22" t="n">
        <v>243</v>
      </c>
      <c r="D6265" s="22" t="n">
        <v>40</v>
      </c>
      <c r="E6265" s="22" t="n">
        <v>2</v>
      </c>
      <c r="F6265" s="22" t="n">
        <f aca="false">D6265/SUM(C6265:E6265)</f>
        <v>0.140350877192982</v>
      </c>
      <c r="G6265" s="22" t="n">
        <v>242.7</v>
      </c>
      <c r="H6265" s="22" t="n">
        <v>40.6</v>
      </c>
      <c r="I6265" s="22" t="n">
        <v>1.7</v>
      </c>
      <c r="J6265" s="22" t="n">
        <v>0.062963</v>
      </c>
      <c r="K6265" s="22" t="n">
        <v>0.676534</v>
      </c>
      <c r="O6265" s="23"/>
    </row>
    <row r="6266" customFormat="false" ht="15" hidden="false" customHeight="false" outlineLevel="0" collapsed="false">
      <c r="A6266" s="22" t="s">
        <v>3820</v>
      </c>
      <c r="B6266" s="22" t="n">
        <v>34</v>
      </c>
      <c r="C6266" s="22" t="n">
        <v>243</v>
      </c>
      <c r="D6266" s="22" t="n">
        <v>40</v>
      </c>
      <c r="E6266" s="22" t="n">
        <v>2</v>
      </c>
      <c r="F6266" s="22" t="n">
        <f aca="false">D6266/SUM(C6266:E6266)</f>
        <v>0.140350877192982</v>
      </c>
      <c r="G6266" s="22" t="n">
        <v>242.7</v>
      </c>
      <c r="H6266" s="22" t="n">
        <v>40.6</v>
      </c>
      <c r="I6266" s="22" t="n">
        <v>1.7</v>
      </c>
      <c r="J6266" s="22" t="n">
        <v>0.062963</v>
      </c>
      <c r="K6266" s="22" t="n">
        <v>0.676534</v>
      </c>
      <c r="O6266" s="23"/>
    </row>
    <row r="6267" customFormat="false" ht="15" hidden="false" customHeight="false" outlineLevel="0" collapsed="false">
      <c r="A6267" s="22" t="s">
        <v>3820</v>
      </c>
      <c r="B6267" s="22" t="n">
        <v>106</v>
      </c>
      <c r="C6267" s="22" t="n">
        <v>243</v>
      </c>
      <c r="D6267" s="22" t="n">
        <v>40</v>
      </c>
      <c r="E6267" s="22" t="n">
        <v>2</v>
      </c>
      <c r="F6267" s="22" t="n">
        <f aca="false">D6267/SUM(C6267:E6267)</f>
        <v>0.140350877192982</v>
      </c>
      <c r="G6267" s="22" t="n">
        <v>242.7</v>
      </c>
      <c r="H6267" s="22" t="n">
        <v>40.6</v>
      </c>
      <c r="I6267" s="22" t="n">
        <v>1.7</v>
      </c>
      <c r="J6267" s="22" t="n">
        <v>0.062963</v>
      </c>
      <c r="K6267" s="22" t="n">
        <v>0.676534</v>
      </c>
      <c r="O6267" s="23"/>
    </row>
    <row r="6268" customFormat="false" ht="15" hidden="false" customHeight="false" outlineLevel="0" collapsed="false">
      <c r="A6268" s="22" t="s">
        <v>3821</v>
      </c>
      <c r="B6268" s="22" t="n">
        <v>9</v>
      </c>
      <c r="C6268" s="22" t="n">
        <v>242</v>
      </c>
      <c r="D6268" s="22" t="n">
        <v>40</v>
      </c>
      <c r="E6268" s="22" t="n">
        <v>3</v>
      </c>
      <c r="F6268" s="22" t="n">
        <f aca="false">D6268/SUM(C6268:E6268)</f>
        <v>0.140350877192982</v>
      </c>
      <c r="G6268" s="22" t="n">
        <v>240.86</v>
      </c>
      <c r="H6268" s="22" t="n">
        <v>42.29</v>
      </c>
      <c r="I6268" s="22" t="n">
        <v>1.86</v>
      </c>
      <c r="J6268" s="22" t="n">
        <v>0.834107</v>
      </c>
      <c r="K6268" s="22" t="n">
        <v>0.407646</v>
      </c>
      <c r="O6268" s="23"/>
    </row>
    <row r="6269" customFormat="false" ht="15" hidden="false" customHeight="false" outlineLevel="0" collapsed="false">
      <c r="A6269" s="22" t="s">
        <v>3822</v>
      </c>
      <c r="B6269" s="22" t="n">
        <v>77</v>
      </c>
      <c r="C6269" s="22" t="n">
        <v>241</v>
      </c>
      <c r="D6269" s="22" t="n">
        <v>40</v>
      </c>
      <c r="E6269" s="22" t="n">
        <v>4</v>
      </c>
      <c r="F6269" s="22" t="n">
        <f aca="false">D6269/SUM(C6269:E6269)</f>
        <v>0.140350877192982</v>
      </c>
      <c r="G6269" s="22" t="n">
        <v>239.02</v>
      </c>
      <c r="H6269" s="22" t="n">
        <v>43.96</v>
      </c>
      <c r="I6269" s="22" t="n">
        <v>2.02</v>
      </c>
      <c r="J6269" s="22" t="n">
        <v>2.310466</v>
      </c>
      <c r="K6269" s="22" t="n">
        <v>0.122744</v>
      </c>
      <c r="O6269" s="23"/>
    </row>
    <row r="6270" customFormat="false" ht="15" hidden="false" customHeight="false" outlineLevel="0" collapsed="false">
      <c r="A6270" s="22" t="s">
        <v>3823</v>
      </c>
      <c r="B6270" s="22" t="n">
        <v>115</v>
      </c>
      <c r="C6270" s="22" t="n">
        <v>233</v>
      </c>
      <c r="D6270" s="22" t="n">
        <v>39</v>
      </c>
      <c r="E6270" s="22" t="n">
        <v>6</v>
      </c>
      <c r="F6270" s="22" t="n">
        <f aca="false">D6270/SUM(C6270:E6270)</f>
        <v>0.140287769784173</v>
      </c>
      <c r="G6270" s="22" t="n">
        <v>229.34</v>
      </c>
      <c r="H6270" s="22" t="n">
        <v>46.32</v>
      </c>
      <c r="I6270" s="22" t="n">
        <v>2.34</v>
      </c>
      <c r="J6270" s="22" t="n">
        <v>6.945826</v>
      </c>
      <c r="K6270" s="22" t="n">
        <v>0.017493</v>
      </c>
      <c r="O6270" s="23"/>
    </row>
    <row r="6271" customFormat="false" ht="15" hidden="false" customHeight="false" outlineLevel="0" collapsed="false">
      <c r="A6271" s="22" t="s">
        <v>3824</v>
      </c>
      <c r="B6271" s="22" t="n">
        <v>27</v>
      </c>
      <c r="C6271" s="22" t="n">
        <v>239</v>
      </c>
      <c r="D6271" s="22" t="n">
        <v>39</v>
      </c>
      <c r="E6271" s="22" t="n">
        <v>0</v>
      </c>
      <c r="F6271" s="22" t="n">
        <f aca="false">D6271/SUM(C6271:E6271)</f>
        <v>0.140287769784173</v>
      </c>
      <c r="G6271" s="22" t="n">
        <v>240.37</v>
      </c>
      <c r="H6271" s="22" t="n">
        <v>36.26</v>
      </c>
      <c r="I6271" s="22" t="n">
        <v>1.37</v>
      </c>
      <c r="J6271" s="22" t="n">
        <v>1.581951</v>
      </c>
      <c r="K6271" s="22" t="n">
        <v>0.377336</v>
      </c>
      <c r="O6271" s="23"/>
    </row>
    <row r="6272" customFormat="false" ht="15" hidden="false" customHeight="false" outlineLevel="0" collapsed="false">
      <c r="A6272" s="22" t="s">
        <v>2679</v>
      </c>
      <c r="B6272" s="22" t="n">
        <v>103</v>
      </c>
      <c r="C6272" s="22" t="n">
        <v>239</v>
      </c>
      <c r="D6272" s="22" t="n">
        <v>39</v>
      </c>
      <c r="E6272" s="22" t="n">
        <v>0</v>
      </c>
      <c r="F6272" s="22" t="n">
        <f aca="false">D6272/SUM(C6272:E6272)</f>
        <v>0.140287769784173</v>
      </c>
      <c r="G6272" s="22" t="n">
        <v>240.37</v>
      </c>
      <c r="H6272" s="22" t="n">
        <v>36.26</v>
      </c>
      <c r="I6272" s="22" t="n">
        <v>1.37</v>
      </c>
      <c r="J6272" s="22" t="n">
        <v>1.581951</v>
      </c>
      <c r="K6272" s="22" t="n">
        <v>0.377336</v>
      </c>
      <c r="O6272" s="23"/>
    </row>
    <row r="6273" customFormat="false" ht="15" hidden="false" customHeight="false" outlineLevel="0" collapsed="false">
      <c r="A6273" s="22" t="s">
        <v>3825</v>
      </c>
      <c r="B6273" s="22" t="n">
        <v>77</v>
      </c>
      <c r="C6273" s="22" t="n">
        <v>237</v>
      </c>
      <c r="D6273" s="22" t="n">
        <v>39</v>
      </c>
      <c r="E6273" s="22" t="n">
        <v>2</v>
      </c>
      <c r="F6273" s="22" t="n">
        <f aca="false">D6273/SUM(C6273:E6273)</f>
        <v>0.140287769784173</v>
      </c>
      <c r="G6273" s="22" t="n">
        <v>236.66</v>
      </c>
      <c r="H6273" s="22" t="n">
        <v>39.67</v>
      </c>
      <c r="I6273" s="22" t="n">
        <v>1.66</v>
      </c>
      <c r="J6273" s="22" t="n">
        <v>0.080341</v>
      </c>
      <c r="K6273" s="22" t="n">
        <v>0.67103</v>
      </c>
      <c r="O6273" s="23"/>
    </row>
    <row r="6274" customFormat="false" ht="15" hidden="false" customHeight="false" outlineLevel="0" collapsed="false">
      <c r="A6274" s="22" t="s">
        <v>3826</v>
      </c>
      <c r="B6274" s="22" t="n">
        <v>8</v>
      </c>
      <c r="C6274" s="22" t="n">
        <v>188</v>
      </c>
      <c r="D6274" s="22" t="n">
        <v>31</v>
      </c>
      <c r="E6274" s="22" t="n">
        <v>2</v>
      </c>
      <c r="F6274" s="22" t="n">
        <f aca="false">D6274/SUM(C6274:E6274)</f>
        <v>0.14027149321267</v>
      </c>
      <c r="G6274" s="22" t="n">
        <v>187.39</v>
      </c>
      <c r="H6274" s="22" t="n">
        <v>32.23</v>
      </c>
      <c r="I6274" s="22" t="n">
        <v>1.39</v>
      </c>
      <c r="J6274" s="22" t="n">
        <v>0.32112</v>
      </c>
      <c r="K6274" s="22" t="n">
        <v>0.631223</v>
      </c>
      <c r="O6274" s="23"/>
    </row>
    <row r="6275" customFormat="false" ht="15" hidden="false" customHeight="false" outlineLevel="0" collapsed="false">
      <c r="A6275" s="22" t="s">
        <v>3827</v>
      </c>
      <c r="B6275" s="22" t="n">
        <v>63</v>
      </c>
      <c r="C6275" s="22" t="n">
        <v>228</v>
      </c>
      <c r="D6275" s="22" t="n">
        <v>38</v>
      </c>
      <c r="E6275" s="22" t="n">
        <v>5</v>
      </c>
      <c r="F6275" s="22" t="n">
        <f aca="false">D6275/SUM(C6275:E6275)</f>
        <v>0.140221402214022</v>
      </c>
      <c r="G6275" s="22" t="n">
        <v>225.13</v>
      </c>
      <c r="H6275" s="22" t="n">
        <v>43.75</v>
      </c>
      <c r="I6275" s="22" t="n">
        <v>2.13</v>
      </c>
      <c r="J6275" s="22" t="n">
        <v>4.679806</v>
      </c>
      <c r="K6275" s="22" t="n">
        <v>0.043849</v>
      </c>
      <c r="O6275" s="23"/>
    </row>
    <row r="6276" customFormat="false" ht="15" hidden="false" customHeight="false" outlineLevel="0" collapsed="false">
      <c r="A6276" s="22" t="s">
        <v>3828</v>
      </c>
      <c r="B6276" s="22" t="n">
        <v>103</v>
      </c>
      <c r="C6276" s="22" t="n">
        <v>225</v>
      </c>
      <c r="D6276" s="22" t="n">
        <v>37</v>
      </c>
      <c r="E6276" s="22" t="n">
        <v>2</v>
      </c>
      <c r="F6276" s="22" t="n">
        <f aca="false">D6276/SUM(C6276:E6276)</f>
        <v>0.140151515151515</v>
      </c>
      <c r="G6276" s="22" t="n">
        <v>224.59</v>
      </c>
      <c r="H6276" s="22" t="n">
        <v>37.82</v>
      </c>
      <c r="I6276" s="22" t="n">
        <v>1.59</v>
      </c>
      <c r="J6276" s="22" t="n">
        <v>0.123008</v>
      </c>
      <c r="K6276" s="22" t="n">
        <v>0.660227</v>
      </c>
      <c r="O6276" s="23"/>
    </row>
    <row r="6277" customFormat="false" ht="15" hidden="false" customHeight="false" outlineLevel="0" collapsed="false">
      <c r="A6277" s="22" t="s">
        <v>3829</v>
      </c>
      <c r="B6277" s="22" t="n">
        <v>110</v>
      </c>
      <c r="C6277" s="22" t="n">
        <v>2</v>
      </c>
      <c r="D6277" s="22" t="n">
        <v>28</v>
      </c>
      <c r="E6277" s="22" t="n">
        <v>170</v>
      </c>
      <c r="F6277" s="22" t="n">
        <f aca="false">D6277/SUM(C6277:E6277)</f>
        <v>0.14</v>
      </c>
      <c r="G6277" s="22" t="n">
        <v>1.28</v>
      </c>
      <c r="H6277" s="22" t="n">
        <v>29.44</v>
      </c>
      <c r="I6277" s="22" t="n">
        <v>169.28</v>
      </c>
      <c r="J6277" s="22" t="n">
        <v>0.478497</v>
      </c>
      <c r="K6277" s="22" t="n">
        <v>0.358824</v>
      </c>
      <c r="O6277" s="23"/>
    </row>
    <row r="6278" customFormat="false" ht="15" hidden="false" customHeight="false" outlineLevel="0" collapsed="false">
      <c r="A6278" s="22" t="s">
        <v>861</v>
      </c>
      <c r="B6278" s="22" t="n">
        <v>74</v>
      </c>
      <c r="C6278" s="22" t="n">
        <v>209</v>
      </c>
      <c r="D6278" s="22" t="n">
        <v>34</v>
      </c>
      <c r="E6278" s="22" t="n">
        <v>0</v>
      </c>
      <c r="F6278" s="22" t="n">
        <f aca="false">D6278/SUM(C6278:E6278)</f>
        <v>0.139917695473251</v>
      </c>
      <c r="G6278" s="22" t="n">
        <v>210.19</v>
      </c>
      <c r="H6278" s="22" t="n">
        <v>31.62</v>
      </c>
      <c r="I6278" s="22" t="n">
        <v>1.19</v>
      </c>
      <c r="J6278" s="22" t="n">
        <v>1.374951</v>
      </c>
      <c r="K6278" s="22" t="n">
        <v>0.613818</v>
      </c>
      <c r="O6278" s="23"/>
    </row>
    <row r="6279" customFormat="false" ht="15" hidden="false" customHeight="false" outlineLevel="0" collapsed="false">
      <c r="A6279" s="22" t="s">
        <v>1841</v>
      </c>
      <c r="B6279" s="22" t="n">
        <v>52</v>
      </c>
      <c r="C6279" s="22" t="n">
        <v>206</v>
      </c>
      <c r="D6279" s="22" t="n">
        <v>34</v>
      </c>
      <c r="E6279" s="22" t="n">
        <v>3</v>
      </c>
      <c r="F6279" s="22" t="n">
        <f aca="false">D6279/SUM(C6279:E6279)</f>
        <v>0.139917695473251</v>
      </c>
      <c r="G6279" s="22" t="n">
        <v>204.65</v>
      </c>
      <c r="H6279" s="22" t="n">
        <v>36.71</v>
      </c>
      <c r="I6279" s="22" t="n">
        <v>1.65</v>
      </c>
      <c r="J6279" s="22" t="n">
        <v>1.322295</v>
      </c>
      <c r="K6279" s="22" t="n">
        <v>0.208568</v>
      </c>
      <c r="O6279" s="23"/>
    </row>
    <row r="6280" customFormat="false" ht="15" hidden="false" customHeight="false" outlineLevel="0" collapsed="false">
      <c r="A6280" s="22" t="s">
        <v>3103</v>
      </c>
      <c r="B6280" s="22" t="n">
        <v>21</v>
      </c>
      <c r="C6280" s="22" t="n">
        <v>1</v>
      </c>
      <c r="D6280" s="22" t="n">
        <v>40</v>
      </c>
      <c r="E6280" s="22" t="n">
        <v>245</v>
      </c>
      <c r="F6280" s="22" t="n">
        <f aca="false">D6280/SUM(C6280:E6280)</f>
        <v>0.13986013986014</v>
      </c>
      <c r="G6280" s="22" t="n">
        <v>1.54</v>
      </c>
      <c r="H6280" s="22" t="n">
        <v>38.92</v>
      </c>
      <c r="I6280" s="22" t="n">
        <v>245.54</v>
      </c>
      <c r="J6280" s="22" t="n">
        <v>0.22187</v>
      </c>
      <c r="K6280" s="22" t="n">
        <v>1</v>
      </c>
      <c r="O6280" s="23"/>
    </row>
    <row r="6281" customFormat="false" ht="15" hidden="false" customHeight="false" outlineLevel="0" collapsed="false">
      <c r="A6281" s="22" t="s">
        <v>3830</v>
      </c>
      <c r="B6281" s="22" t="n">
        <v>105</v>
      </c>
      <c r="C6281" s="22" t="n">
        <v>1</v>
      </c>
      <c r="D6281" s="22" t="n">
        <v>40</v>
      </c>
      <c r="E6281" s="22" t="n">
        <v>245</v>
      </c>
      <c r="F6281" s="22" t="n">
        <f aca="false">D6281/SUM(C6281:E6281)</f>
        <v>0.13986013986014</v>
      </c>
      <c r="G6281" s="22" t="n">
        <v>1.54</v>
      </c>
      <c r="H6281" s="22" t="n">
        <v>38.92</v>
      </c>
      <c r="I6281" s="22" t="n">
        <v>245.54</v>
      </c>
      <c r="J6281" s="22" t="n">
        <v>0.22187</v>
      </c>
      <c r="K6281" s="22" t="n">
        <v>1</v>
      </c>
      <c r="O6281" s="23"/>
    </row>
    <row r="6282" customFormat="false" ht="15" hidden="false" customHeight="false" outlineLevel="0" collapsed="false">
      <c r="A6282" s="22" t="s">
        <v>3831</v>
      </c>
      <c r="B6282" s="22" t="n">
        <v>48</v>
      </c>
      <c r="C6282" s="22" t="n">
        <v>238</v>
      </c>
      <c r="D6282" s="22" t="n">
        <v>39</v>
      </c>
      <c r="E6282" s="22" t="n">
        <v>2</v>
      </c>
      <c r="F6282" s="22" t="n">
        <f aca="false">D6282/SUM(C6282:E6282)</f>
        <v>0.139784946236559</v>
      </c>
      <c r="G6282" s="22" t="n">
        <v>237.66</v>
      </c>
      <c r="H6282" s="22" t="n">
        <v>39.69</v>
      </c>
      <c r="I6282" s="22" t="n">
        <v>1.66</v>
      </c>
      <c r="J6282" s="22" t="n">
        <v>0.083455</v>
      </c>
      <c r="K6282" s="22" t="n">
        <v>0.670167</v>
      </c>
      <c r="O6282" s="23"/>
    </row>
    <row r="6283" customFormat="false" ht="15" hidden="false" customHeight="false" outlineLevel="0" collapsed="false">
      <c r="A6283" s="22" t="s">
        <v>3832</v>
      </c>
      <c r="B6283" s="22" t="n">
        <v>116</v>
      </c>
      <c r="C6283" s="22" t="n">
        <v>191</v>
      </c>
      <c r="D6283" s="22" t="n">
        <v>31</v>
      </c>
      <c r="E6283" s="22" t="n">
        <v>0</v>
      </c>
      <c r="F6283" s="22" t="n">
        <f aca="false">D6283/SUM(C6283:E6283)</f>
        <v>0.13963963963964</v>
      </c>
      <c r="G6283" s="22" t="n">
        <v>192.08</v>
      </c>
      <c r="H6283" s="22" t="n">
        <v>28.84</v>
      </c>
      <c r="I6283" s="22" t="n">
        <v>1.08</v>
      </c>
      <c r="J6283" s="22" t="n">
        <v>1.250767</v>
      </c>
      <c r="K6283" s="22" t="n">
        <v>0.607089</v>
      </c>
      <c r="O6283" s="23"/>
    </row>
    <row r="6284" customFormat="false" ht="15" hidden="false" customHeight="false" outlineLevel="0" collapsed="false">
      <c r="A6284" s="22" t="s">
        <v>3833</v>
      </c>
      <c r="B6284" s="22" t="n">
        <v>45</v>
      </c>
      <c r="C6284" s="22" t="n">
        <v>227</v>
      </c>
      <c r="D6284" s="22" t="n">
        <v>37</v>
      </c>
      <c r="E6284" s="22" t="n">
        <v>1</v>
      </c>
      <c r="F6284" s="22" t="n">
        <f aca="false">D6284/SUM(C6284:E6284)</f>
        <v>0.139622641509434</v>
      </c>
      <c r="G6284" s="22" t="n">
        <v>227.43</v>
      </c>
      <c r="H6284" s="22" t="n">
        <v>36.13</v>
      </c>
      <c r="I6284" s="22" t="n">
        <v>1.43</v>
      </c>
      <c r="J6284" s="22" t="n">
        <v>0.153587</v>
      </c>
      <c r="K6284" s="22" t="n">
        <v>1</v>
      </c>
      <c r="O6284" s="23"/>
    </row>
    <row r="6285" customFormat="false" ht="15" hidden="false" customHeight="false" outlineLevel="0" collapsed="false">
      <c r="A6285" s="22" t="s">
        <v>3834</v>
      </c>
      <c r="B6285" s="22" t="n">
        <v>55</v>
      </c>
      <c r="C6285" s="22" t="n">
        <v>0</v>
      </c>
      <c r="D6285" s="22" t="n">
        <v>29</v>
      </c>
      <c r="E6285" s="22" t="n">
        <v>179</v>
      </c>
      <c r="F6285" s="22" t="n">
        <f aca="false">D6285/SUM(C6285:E6285)</f>
        <v>0.139423076923077</v>
      </c>
      <c r="G6285" s="22" t="n">
        <v>1.01</v>
      </c>
      <c r="H6285" s="22" t="n">
        <v>26.98</v>
      </c>
      <c r="I6285" s="22" t="n">
        <v>180.01</v>
      </c>
      <c r="J6285" s="22" t="n">
        <v>1.167985</v>
      </c>
      <c r="K6285" s="22" t="n">
        <v>0.604829</v>
      </c>
      <c r="O6285" s="23"/>
    </row>
    <row r="6286" customFormat="false" ht="15" hidden="false" customHeight="false" outlineLevel="0" collapsed="false">
      <c r="A6286" s="22" t="s">
        <v>3835</v>
      </c>
      <c r="B6286" s="22" t="n">
        <v>111</v>
      </c>
      <c r="C6286" s="22" t="n">
        <v>1</v>
      </c>
      <c r="D6286" s="22" t="n">
        <v>34</v>
      </c>
      <c r="E6286" s="22" t="n">
        <v>209</v>
      </c>
      <c r="F6286" s="22" t="n">
        <f aca="false">D6286/SUM(C6286:E6286)</f>
        <v>0.139344262295082</v>
      </c>
      <c r="G6286" s="22" t="n">
        <v>1.33</v>
      </c>
      <c r="H6286" s="22" t="n">
        <v>33.34</v>
      </c>
      <c r="I6286" s="22" t="n">
        <v>209.33</v>
      </c>
      <c r="J6286" s="22" t="n">
        <v>0.094364</v>
      </c>
      <c r="K6286" s="22" t="n">
        <v>1</v>
      </c>
      <c r="O6286" s="23"/>
    </row>
    <row r="6287" customFormat="false" ht="15" hidden="false" customHeight="false" outlineLevel="0" collapsed="false">
      <c r="A6287" s="22" t="s">
        <v>3836</v>
      </c>
      <c r="B6287" s="22" t="n">
        <v>110</v>
      </c>
      <c r="C6287" s="22" t="n">
        <v>239</v>
      </c>
      <c r="D6287" s="22" t="n">
        <v>39</v>
      </c>
      <c r="E6287" s="22" t="n">
        <v>2</v>
      </c>
      <c r="F6287" s="22" t="n">
        <f aca="false">D6287/SUM(C6287:E6287)</f>
        <v>0.139285714285714</v>
      </c>
      <c r="G6287" s="22" t="n">
        <v>238.65</v>
      </c>
      <c r="H6287" s="22" t="n">
        <v>39.7</v>
      </c>
      <c r="I6287" s="22" t="n">
        <v>1.65</v>
      </c>
      <c r="J6287" s="22" t="n">
        <v>0.086615</v>
      </c>
      <c r="K6287" s="22" t="n">
        <v>0.669315</v>
      </c>
      <c r="O6287" s="23"/>
    </row>
    <row r="6288" customFormat="false" ht="15" hidden="false" customHeight="false" outlineLevel="0" collapsed="false">
      <c r="A6288" s="22" t="s">
        <v>3837</v>
      </c>
      <c r="B6288" s="22" t="n">
        <v>92</v>
      </c>
      <c r="C6288" s="22" t="n">
        <v>236</v>
      </c>
      <c r="D6288" s="22" t="n">
        <v>39</v>
      </c>
      <c r="E6288" s="22" t="n">
        <v>5</v>
      </c>
      <c r="F6288" s="22" t="n">
        <f aca="false">D6288/SUM(C6288:E6288)</f>
        <v>0.139285714285714</v>
      </c>
      <c r="G6288" s="22" t="n">
        <v>233.14</v>
      </c>
      <c r="H6288" s="22" t="n">
        <v>44.71</v>
      </c>
      <c r="I6288" s="22" t="n">
        <v>2.14</v>
      </c>
      <c r="J6288" s="22" t="n">
        <v>4.570383</v>
      </c>
      <c r="K6288" s="22" t="n">
        <v>0.045727</v>
      </c>
      <c r="O6288" s="23"/>
    </row>
    <row r="6289" customFormat="false" ht="15" hidden="false" customHeight="false" outlineLevel="0" collapsed="false">
      <c r="A6289" s="22" t="s">
        <v>2920</v>
      </c>
      <c r="B6289" s="22" t="n">
        <v>73</v>
      </c>
      <c r="C6289" s="22" t="n">
        <v>192</v>
      </c>
      <c r="D6289" s="22" t="n">
        <v>35</v>
      </c>
      <c r="E6289" s="22" t="n">
        <v>25</v>
      </c>
      <c r="F6289" s="22" t="n">
        <f aca="false">D6289/SUM(C6289:E6289)</f>
        <v>0.138888888888889</v>
      </c>
      <c r="G6289" s="22" t="n">
        <v>174.17</v>
      </c>
      <c r="H6289" s="22" t="n">
        <v>70.66</v>
      </c>
      <c r="I6289" s="22" t="n">
        <v>7.17</v>
      </c>
      <c r="J6289" s="22" t="n">
        <v>64.190749</v>
      </c>
      <c r="K6289" s="22" t="n">
        <v>0</v>
      </c>
      <c r="O6289" s="23"/>
    </row>
    <row r="6290" customFormat="false" ht="15" hidden="false" customHeight="false" outlineLevel="0" collapsed="false">
      <c r="A6290" s="22" t="s">
        <v>3838</v>
      </c>
      <c r="B6290" s="22" t="n">
        <v>27</v>
      </c>
      <c r="C6290" s="22" t="n">
        <v>180</v>
      </c>
      <c r="D6290" s="22" t="n">
        <v>29</v>
      </c>
      <c r="E6290" s="22" t="n">
        <v>0</v>
      </c>
      <c r="F6290" s="22" t="n">
        <f aca="false">D6290/SUM(C6290:E6290)</f>
        <v>0.138755980861244</v>
      </c>
      <c r="G6290" s="22" t="n">
        <v>181.01</v>
      </c>
      <c r="H6290" s="22" t="n">
        <v>26.99</v>
      </c>
      <c r="I6290" s="22" t="n">
        <v>1.01</v>
      </c>
      <c r="J6290" s="22" t="n">
        <v>1.161564</v>
      </c>
      <c r="K6290" s="22" t="n">
        <v>0.604887</v>
      </c>
      <c r="O6290" s="23"/>
    </row>
    <row r="6291" customFormat="false" ht="15" hidden="false" customHeight="false" outlineLevel="0" collapsed="false">
      <c r="A6291" s="22" t="s">
        <v>3839</v>
      </c>
      <c r="B6291" s="22" t="n">
        <v>99</v>
      </c>
      <c r="C6291" s="22" t="n">
        <v>235</v>
      </c>
      <c r="D6291" s="22" t="n">
        <v>38</v>
      </c>
      <c r="E6291" s="22" t="n">
        <v>1</v>
      </c>
      <c r="F6291" s="22" t="n">
        <f aca="false">D6291/SUM(C6291:E6291)</f>
        <v>0.138686131386861</v>
      </c>
      <c r="G6291" s="22" t="n">
        <v>235.46</v>
      </c>
      <c r="H6291" s="22" t="n">
        <v>37.08</v>
      </c>
      <c r="I6291" s="22" t="n">
        <v>1.46</v>
      </c>
      <c r="J6291" s="22" t="n">
        <v>0.168564</v>
      </c>
      <c r="K6291" s="22" t="n">
        <v>1</v>
      </c>
      <c r="O6291" s="23"/>
    </row>
    <row r="6292" customFormat="false" ht="15" hidden="false" customHeight="false" outlineLevel="0" collapsed="false">
      <c r="A6292" s="22" t="s">
        <v>3840</v>
      </c>
      <c r="B6292" s="22" t="n">
        <v>66</v>
      </c>
      <c r="C6292" s="22" t="n">
        <v>235</v>
      </c>
      <c r="D6292" s="22" t="n">
        <v>38</v>
      </c>
      <c r="E6292" s="22" t="n">
        <v>1</v>
      </c>
      <c r="F6292" s="22" t="n">
        <f aca="false">D6292/SUM(C6292:E6292)</f>
        <v>0.138686131386861</v>
      </c>
      <c r="G6292" s="22" t="n">
        <v>235.46</v>
      </c>
      <c r="H6292" s="22" t="n">
        <v>37.08</v>
      </c>
      <c r="I6292" s="22" t="n">
        <v>1.46</v>
      </c>
      <c r="J6292" s="22" t="n">
        <v>0.168564</v>
      </c>
      <c r="K6292" s="22" t="n">
        <v>1</v>
      </c>
      <c r="O6292" s="23"/>
    </row>
    <row r="6293" customFormat="false" ht="15" hidden="false" customHeight="false" outlineLevel="0" collapsed="false">
      <c r="A6293" s="22" t="s">
        <v>3841</v>
      </c>
      <c r="B6293" s="22" t="n">
        <v>76</v>
      </c>
      <c r="C6293" s="22" t="n">
        <v>233</v>
      </c>
      <c r="D6293" s="22" t="n">
        <v>38</v>
      </c>
      <c r="E6293" s="22" t="n">
        <v>3</v>
      </c>
      <c r="F6293" s="22" t="n">
        <f aca="false">D6293/SUM(C6293:E6293)</f>
        <v>0.138686131386861</v>
      </c>
      <c r="G6293" s="22" t="n">
        <v>231.77</v>
      </c>
      <c r="H6293" s="22" t="n">
        <v>40.47</v>
      </c>
      <c r="I6293" s="22" t="n">
        <v>1.77</v>
      </c>
      <c r="J6293" s="22" t="n">
        <v>1.018445</v>
      </c>
      <c r="K6293" s="22" t="n">
        <v>0.396129</v>
      </c>
      <c r="O6293" s="23"/>
    </row>
    <row r="6294" customFormat="false" ht="15" hidden="false" customHeight="false" outlineLevel="0" collapsed="false">
      <c r="A6294" s="22" t="s">
        <v>3842</v>
      </c>
      <c r="B6294" s="22" t="n">
        <v>125</v>
      </c>
      <c r="C6294" s="22" t="n">
        <v>2</v>
      </c>
      <c r="D6294" s="22" t="n">
        <v>33</v>
      </c>
      <c r="E6294" s="22" t="n">
        <v>203</v>
      </c>
      <c r="F6294" s="22" t="n">
        <f aca="false">D6294/SUM(C6294:E6294)</f>
        <v>0.138655462184874</v>
      </c>
      <c r="G6294" s="22" t="n">
        <v>1.44</v>
      </c>
      <c r="H6294" s="22" t="n">
        <v>34.12</v>
      </c>
      <c r="I6294" s="22" t="n">
        <v>202.44</v>
      </c>
      <c r="J6294" s="22" t="n">
        <v>0.258197</v>
      </c>
      <c r="K6294" s="22" t="n">
        <v>0.638404</v>
      </c>
      <c r="O6294" s="23"/>
    </row>
    <row r="6295" customFormat="false" ht="15" hidden="false" customHeight="false" outlineLevel="0" collapsed="false">
      <c r="A6295" s="22" t="s">
        <v>3843</v>
      </c>
      <c r="B6295" s="22" t="n">
        <v>62</v>
      </c>
      <c r="C6295" s="22" t="n">
        <v>33</v>
      </c>
      <c r="D6295" s="22" t="n">
        <v>28</v>
      </c>
      <c r="E6295" s="22" t="n">
        <v>141</v>
      </c>
      <c r="F6295" s="22" t="n">
        <f aca="false">D6295/SUM(C6295:E6295)</f>
        <v>0.138613861386139</v>
      </c>
      <c r="G6295" s="22" t="n">
        <v>10.94</v>
      </c>
      <c r="H6295" s="22" t="n">
        <v>72.13</v>
      </c>
      <c r="I6295" s="22" t="n">
        <v>118.94</v>
      </c>
      <c r="J6295" s="22" t="n">
        <v>75.609702</v>
      </c>
      <c r="K6295" s="22" t="n">
        <v>0</v>
      </c>
      <c r="O6295" s="23"/>
    </row>
    <row r="6296" customFormat="false" ht="15" hidden="false" customHeight="false" outlineLevel="0" collapsed="false">
      <c r="A6296" s="22" t="s">
        <v>3844</v>
      </c>
      <c r="B6296" s="22" t="n">
        <v>91</v>
      </c>
      <c r="C6296" s="22" t="n">
        <v>224</v>
      </c>
      <c r="D6296" s="22" t="n">
        <v>37</v>
      </c>
      <c r="E6296" s="22" t="n">
        <v>6</v>
      </c>
      <c r="F6296" s="22" t="n">
        <f aca="false">D6296/SUM(C6296:E6296)</f>
        <v>0.138576779026217</v>
      </c>
      <c r="G6296" s="22" t="n">
        <v>220.25</v>
      </c>
      <c r="H6296" s="22" t="n">
        <v>44.5</v>
      </c>
      <c r="I6296" s="22" t="n">
        <v>2.25</v>
      </c>
      <c r="J6296" s="22" t="n">
        <v>7.590569</v>
      </c>
      <c r="K6296" s="22" t="n">
        <v>0.014032</v>
      </c>
      <c r="O6296" s="23"/>
    </row>
    <row r="6297" customFormat="false" ht="15" hidden="false" customHeight="false" outlineLevel="0" collapsed="false">
      <c r="A6297" s="22" t="s">
        <v>3845</v>
      </c>
      <c r="B6297" s="22" t="n">
        <v>28</v>
      </c>
      <c r="C6297" s="22" t="n">
        <v>1</v>
      </c>
      <c r="D6297" s="22" t="n">
        <v>36</v>
      </c>
      <c r="E6297" s="22" t="n">
        <v>223</v>
      </c>
      <c r="F6297" s="22" t="n">
        <f aca="false">D6297/SUM(C6297:E6297)</f>
        <v>0.138461538461538</v>
      </c>
      <c r="G6297" s="22" t="n">
        <v>1.39</v>
      </c>
      <c r="H6297" s="22" t="n">
        <v>35.22</v>
      </c>
      <c r="I6297" s="22" t="n">
        <v>223.39</v>
      </c>
      <c r="J6297" s="22" t="n">
        <v>0.126495</v>
      </c>
      <c r="K6297" s="22" t="n">
        <v>1</v>
      </c>
      <c r="O6297" s="23"/>
    </row>
    <row r="6298" customFormat="false" ht="15" hidden="false" customHeight="false" outlineLevel="0" collapsed="false">
      <c r="A6298" s="22" t="s">
        <v>3659</v>
      </c>
      <c r="B6298" s="22" t="n">
        <v>89</v>
      </c>
      <c r="C6298" s="22" t="n">
        <v>212</v>
      </c>
      <c r="D6298" s="22" t="n">
        <v>36</v>
      </c>
      <c r="E6298" s="22" t="n">
        <v>12</v>
      </c>
      <c r="F6298" s="22" t="n">
        <f aca="false">D6298/SUM(C6298:E6298)</f>
        <v>0.138461538461538</v>
      </c>
      <c r="G6298" s="22" t="n">
        <v>203.46</v>
      </c>
      <c r="H6298" s="22" t="n">
        <v>53.08</v>
      </c>
      <c r="I6298" s="22" t="n">
        <v>3.46</v>
      </c>
      <c r="J6298" s="22" t="n">
        <v>26.914178</v>
      </c>
      <c r="K6298" s="22" t="n">
        <v>1.1E-005</v>
      </c>
      <c r="O6298" s="23"/>
    </row>
    <row r="6299" customFormat="false" ht="15" hidden="false" customHeight="false" outlineLevel="0" collapsed="false">
      <c r="A6299" s="22" t="s">
        <v>3025</v>
      </c>
      <c r="B6299" s="22" t="n">
        <v>61</v>
      </c>
      <c r="C6299" s="22" t="n">
        <v>193</v>
      </c>
      <c r="D6299" s="22" t="n">
        <v>31</v>
      </c>
      <c r="E6299" s="22" t="n">
        <v>0</v>
      </c>
      <c r="F6299" s="22" t="n">
        <f aca="false">D6299/SUM(C6299:E6299)</f>
        <v>0.138392857142857</v>
      </c>
      <c r="G6299" s="22" t="n">
        <v>194.07</v>
      </c>
      <c r="H6299" s="22" t="n">
        <v>28.85</v>
      </c>
      <c r="I6299" s="22" t="n">
        <v>1.07</v>
      </c>
      <c r="J6299" s="22" t="n">
        <v>1.237939</v>
      </c>
      <c r="K6299" s="22" t="n">
        <v>0.606916</v>
      </c>
      <c r="O6299" s="23"/>
    </row>
    <row r="6300" customFormat="false" ht="15" hidden="false" customHeight="false" outlineLevel="0" collapsed="false">
      <c r="A6300" s="22" t="s">
        <v>346</v>
      </c>
      <c r="B6300" s="22" t="n">
        <v>32</v>
      </c>
      <c r="C6300" s="22" t="n">
        <v>240</v>
      </c>
      <c r="D6300" s="22" t="n">
        <v>39</v>
      </c>
      <c r="E6300" s="22" t="n">
        <v>3</v>
      </c>
      <c r="F6300" s="22" t="n">
        <f aca="false">D6300/SUM(C6300:E6300)</f>
        <v>0.138297872340426</v>
      </c>
      <c r="G6300" s="22" t="n">
        <v>238.8</v>
      </c>
      <c r="H6300" s="22" t="n">
        <v>41.41</v>
      </c>
      <c r="I6300" s="22" t="n">
        <v>1.8</v>
      </c>
      <c r="J6300" s="22" t="n">
        <v>0.954835</v>
      </c>
      <c r="K6300" s="22" t="n">
        <v>0.399919</v>
      </c>
      <c r="O6300" s="23"/>
    </row>
    <row r="6301" customFormat="false" ht="15" hidden="false" customHeight="false" outlineLevel="0" collapsed="false">
      <c r="A6301" s="22" t="s">
        <v>3846</v>
      </c>
      <c r="B6301" s="22" t="n">
        <v>33</v>
      </c>
      <c r="C6301" s="22" t="n">
        <v>241</v>
      </c>
      <c r="D6301" s="22" t="n">
        <v>39</v>
      </c>
      <c r="E6301" s="22" t="n">
        <v>2</v>
      </c>
      <c r="F6301" s="22" t="n">
        <f aca="false">D6301/SUM(C6301:E6301)</f>
        <v>0.138297872340426</v>
      </c>
      <c r="G6301" s="22" t="n">
        <v>240.64</v>
      </c>
      <c r="H6301" s="22" t="n">
        <v>39.72</v>
      </c>
      <c r="I6301" s="22" t="n">
        <v>1.64</v>
      </c>
      <c r="J6301" s="22" t="n">
        <v>0.093073</v>
      </c>
      <c r="K6301" s="22" t="n">
        <v>0.667637</v>
      </c>
      <c r="O6301" s="23"/>
    </row>
    <row r="6302" customFormat="false" ht="15" hidden="false" customHeight="false" outlineLevel="0" collapsed="false">
      <c r="A6302" s="22" t="s">
        <v>3847</v>
      </c>
      <c r="B6302" s="22" t="n">
        <v>32</v>
      </c>
      <c r="C6302" s="22" t="n">
        <v>241</v>
      </c>
      <c r="D6302" s="22" t="n">
        <v>39</v>
      </c>
      <c r="E6302" s="22" t="n">
        <v>2</v>
      </c>
      <c r="F6302" s="22" t="n">
        <f aca="false">D6302/SUM(C6302:E6302)</f>
        <v>0.138297872340426</v>
      </c>
      <c r="G6302" s="22" t="n">
        <v>240.64</v>
      </c>
      <c r="H6302" s="22" t="n">
        <v>39.72</v>
      </c>
      <c r="I6302" s="22" t="n">
        <v>1.64</v>
      </c>
      <c r="J6302" s="22" t="n">
        <v>0.093073</v>
      </c>
      <c r="K6302" s="22" t="n">
        <v>0.667637</v>
      </c>
      <c r="O6302" s="23"/>
    </row>
    <row r="6303" customFormat="false" ht="15" hidden="false" customHeight="false" outlineLevel="0" collapsed="false">
      <c r="A6303" s="22" t="s">
        <v>3848</v>
      </c>
      <c r="B6303" s="22" t="n">
        <v>93</v>
      </c>
      <c r="C6303" s="22" t="n">
        <v>1</v>
      </c>
      <c r="D6303" s="22" t="n">
        <v>38</v>
      </c>
      <c r="E6303" s="22" t="n">
        <v>236</v>
      </c>
      <c r="F6303" s="22" t="n">
        <f aca="false">D6303/SUM(C6303:E6303)</f>
        <v>0.138181818181818</v>
      </c>
      <c r="G6303" s="22" t="n">
        <v>1.45</v>
      </c>
      <c r="H6303" s="22" t="n">
        <v>37.09</v>
      </c>
      <c r="I6303" s="22" t="n">
        <v>236.45</v>
      </c>
      <c r="J6303" s="22" t="n">
        <v>0.165201</v>
      </c>
      <c r="K6303" s="22" t="n">
        <v>1</v>
      </c>
      <c r="O6303" s="23"/>
    </row>
    <row r="6304" customFormat="false" ht="15" hidden="false" customHeight="false" outlineLevel="0" collapsed="false">
      <c r="A6304" s="22" t="s">
        <v>3849</v>
      </c>
      <c r="B6304" s="22" t="n">
        <v>35</v>
      </c>
      <c r="C6304" s="22" t="n">
        <v>16</v>
      </c>
      <c r="D6304" s="22" t="n">
        <v>38</v>
      </c>
      <c r="E6304" s="22" t="n">
        <v>221</v>
      </c>
      <c r="F6304" s="22" t="n">
        <f aca="false">D6304/SUM(C6304:E6304)</f>
        <v>0.138181818181818</v>
      </c>
      <c r="G6304" s="22" t="n">
        <v>4.45</v>
      </c>
      <c r="H6304" s="22" t="n">
        <v>61.09</v>
      </c>
      <c r="I6304" s="22" t="n">
        <v>209.45</v>
      </c>
      <c r="J6304" s="22" t="n">
        <v>39.28815</v>
      </c>
      <c r="K6304" s="22" t="n">
        <v>0</v>
      </c>
      <c r="O6304" s="23"/>
    </row>
    <row r="6305" customFormat="false" ht="15" hidden="false" customHeight="false" outlineLevel="0" collapsed="false">
      <c r="A6305" s="22" t="s">
        <v>3850</v>
      </c>
      <c r="B6305" s="22" t="n">
        <v>35</v>
      </c>
      <c r="C6305" s="22" t="n">
        <v>1</v>
      </c>
      <c r="D6305" s="22" t="n">
        <v>37</v>
      </c>
      <c r="E6305" s="22" t="n">
        <v>230</v>
      </c>
      <c r="F6305" s="22" t="n">
        <f aca="false">D6305/SUM(C6305:E6305)</f>
        <v>0.138059701492537</v>
      </c>
      <c r="G6305" s="22" t="n">
        <v>1.42</v>
      </c>
      <c r="H6305" s="22" t="n">
        <v>36.16</v>
      </c>
      <c r="I6305" s="22" t="n">
        <v>230.42</v>
      </c>
      <c r="J6305" s="22" t="n">
        <v>0.143809</v>
      </c>
      <c r="K6305" s="22" t="n">
        <v>1</v>
      </c>
      <c r="O6305" s="23"/>
    </row>
    <row r="6306" customFormat="false" ht="15" hidden="false" customHeight="false" outlineLevel="0" collapsed="false">
      <c r="A6306" s="22" t="s">
        <v>3851</v>
      </c>
      <c r="B6306" s="22" t="n">
        <v>67</v>
      </c>
      <c r="C6306" s="22" t="n">
        <v>223</v>
      </c>
      <c r="D6306" s="22" t="n">
        <v>36</v>
      </c>
      <c r="E6306" s="22" t="n">
        <v>2</v>
      </c>
      <c r="F6306" s="22" t="n">
        <f aca="false">D6306/SUM(C6306:E6306)</f>
        <v>0.137931034482759</v>
      </c>
      <c r="G6306" s="22" t="n">
        <v>222.53</v>
      </c>
      <c r="H6306" s="22" t="n">
        <v>36.93</v>
      </c>
      <c r="I6306" s="22" t="n">
        <v>1.53</v>
      </c>
      <c r="J6306" s="22" t="n">
        <v>0.167211</v>
      </c>
      <c r="K6306" s="22" t="n">
        <v>0.65178</v>
      </c>
      <c r="O6306" s="23"/>
    </row>
    <row r="6307" customFormat="false" ht="15" hidden="false" customHeight="false" outlineLevel="0" collapsed="false">
      <c r="A6307" s="22" t="s">
        <v>3852</v>
      </c>
      <c r="B6307" s="22" t="n">
        <v>92</v>
      </c>
      <c r="C6307" s="22" t="n">
        <v>239</v>
      </c>
      <c r="D6307" s="22" t="n">
        <v>39</v>
      </c>
      <c r="E6307" s="22" t="n">
        <v>5</v>
      </c>
      <c r="F6307" s="22" t="n">
        <f aca="false">D6307/SUM(C6307:E6307)</f>
        <v>0.137809187279152</v>
      </c>
      <c r="G6307" s="22" t="n">
        <v>236.12</v>
      </c>
      <c r="H6307" s="22" t="n">
        <v>44.76</v>
      </c>
      <c r="I6307" s="22" t="n">
        <v>2.12</v>
      </c>
      <c r="J6307" s="22" t="n">
        <v>4.683623</v>
      </c>
      <c r="K6307" s="22" t="n">
        <v>0.043906</v>
      </c>
      <c r="O6307" s="23"/>
    </row>
    <row r="6308" customFormat="false" ht="15" hidden="false" customHeight="false" outlineLevel="0" collapsed="false">
      <c r="A6308" s="22" t="s">
        <v>3853</v>
      </c>
      <c r="B6308" s="22" t="n">
        <v>118</v>
      </c>
      <c r="C6308" s="22" t="n">
        <v>203</v>
      </c>
      <c r="D6308" s="22" t="n">
        <v>34</v>
      </c>
      <c r="E6308" s="22" t="n">
        <v>10</v>
      </c>
      <c r="F6308" s="22" t="n">
        <f aca="false">D6308/SUM(C6308:E6308)</f>
        <v>0.137651821862348</v>
      </c>
      <c r="G6308" s="22" t="n">
        <v>195.95</v>
      </c>
      <c r="H6308" s="22" t="n">
        <v>48.1</v>
      </c>
      <c r="I6308" s="22" t="n">
        <v>2.95</v>
      </c>
      <c r="J6308" s="22" t="n">
        <v>21.218838</v>
      </c>
      <c r="K6308" s="22" t="n">
        <v>9.5E-005</v>
      </c>
      <c r="O6308" s="23"/>
    </row>
    <row r="6309" customFormat="false" ht="15" hidden="false" customHeight="false" outlineLevel="0" collapsed="false">
      <c r="A6309" s="22" t="s">
        <v>3854</v>
      </c>
      <c r="B6309" s="22" t="n">
        <v>66</v>
      </c>
      <c r="C6309" s="22" t="n">
        <v>160</v>
      </c>
      <c r="D6309" s="22" t="n">
        <v>26</v>
      </c>
      <c r="E6309" s="22" t="n">
        <v>3</v>
      </c>
      <c r="F6309" s="22" t="n">
        <f aca="false">D6309/SUM(C6309:E6309)</f>
        <v>0.137566137566138</v>
      </c>
      <c r="G6309" s="22" t="n">
        <v>158.35</v>
      </c>
      <c r="H6309" s="22" t="n">
        <v>29.29</v>
      </c>
      <c r="I6309" s="22" t="n">
        <v>1.35</v>
      </c>
      <c r="J6309" s="22" t="n">
        <v>2.38589</v>
      </c>
      <c r="K6309" s="22" t="n">
        <v>0.131141</v>
      </c>
      <c r="O6309" s="23"/>
    </row>
    <row r="6310" customFormat="false" ht="15" hidden="false" customHeight="false" outlineLevel="0" collapsed="false">
      <c r="A6310" s="22" t="s">
        <v>3855</v>
      </c>
      <c r="B6310" s="22" t="n">
        <v>30</v>
      </c>
      <c r="C6310" s="22" t="n">
        <v>232</v>
      </c>
      <c r="D6310" s="22" t="n">
        <v>37</v>
      </c>
      <c r="E6310" s="22" t="n">
        <v>0</v>
      </c>
      <c r="F6310" s="22" t="n">
        <f aca="false">D6310/SUM(C6310:E6310)</f>
        <v>0.137546468401487</v>
      </c>
      <c r="G6310" s="22" t="n">
        <v>233.27</v>
      </c>
      <c r="H6310" s="22" t="n">
        <v>34.46</v>
      </c>
      <c r="I6310" s="22" t="n">
        <v>1.27</v>
      </c>
      <c r="J6310" s="22" t="n">
        <v>1.467169</v>
      </c>
      <c r="K6310" s="22" t="n">
        <v>0.621707</v>
      </c>
      <c r="O6310" s="23"/>
    </row>
    <row r="6311" customFormat="false" ht="15" hidden="false" customHeight="false" outlineLevel="0" collapsed="false">
      <c r="A6311" s="22" t="s">
        <v>3856</v>
      </c>
      <c r="B6311" s="22" t="n">
        <v>56</v>
      </c>
      <c r="C6311" s="22" t="n">
        <v>2</v>
      </c>
      <c r="D6311" s="22" t="n">
        <v>36</v>
      </c>
      <c r="E6311" s="22" t="n">
        <v>224</v>
      </c>
      <c r="F6311" s="22" t="n">
        <f aca="false">D6311/SUM(C6311:E6311)</f>
        <v>0.137404580152672</v>
      </c>
      <c r="G6311" s="22" t="n">
        <v>1.53</v>
      </c>
      <c r="H6311" s="22" t="n">
        <v>36.95</v>
      </c>
      <c r="I6311" s="22" t="n">
        <v>223.53</v>
      </c>
      <c r="J6311" s="22" t="n">
        <v>0.17197</v>
      </c>
      <c r="K6311" s="22" t="n">
        <v>0.651012</v>
      </c>
      <c r="O6311" s="23"/>
    </row>
    <row r="6312" customFormat="false" ht="15" hidden="false" customHeight="false" outlineLevel="0" collapsed="false">
      <c r="A6312" s="22" t="s">
        <v>3857</v>
      </c>
      <c r="B6312" s="22" t="n">
        <v>51</v>
      </c>
      <c r="C6312" s="22" t="n">
        <v>0</v>
      </c>
      <c r="D6312" s="22" t="n">
        <v>25</v>
      </c>
      <c r="E6312" s="22" t="n">
        <v>157</v>
      </c>
      <c r="F6312" s="22" t="n">
        <f aca="false">D6312/SUM(C6312:E6312)</f>
        <v>0.137362637362637</v>
      </c>
      <c r="G6312" s="22" t="n">
        <v>0.86</v>
      </c>
      <c r="H6312" s="22" t="n">
        <v>23.28</v>
      </c>
      <c r="I6312" s="22" t="n">
        <v>157.86</v>
      </c>
      <c r="J6312" s="22" t="n">
        <v>0.98981</v>
      </c>
      <c r="K6312" s="22" t="n">
        <v>1</v>
      </c>
      <c r="O6312" s="23"/>
    </row>
    <row r="6313" customFormat="false" ht="15" hidden="false" customHeight="false" outlineLevel="0" collapsed="false">
      <c r="A6313" s="22" t="s">
        <v>3858</v>
      </c>
      <c r="B6313" s="22" t="n">
        <v>108</v>
      </c>
      <c r="C6313" s="22" t="n">
        <v>201</v>
      </c>
      <c r="D6313" s="22" t="n">
        <v>32</v>
      </c>
      <c r="E6313" s="22" t="n">
        <v>0</v>
      </c>
      <c r="F6313" s="22" t="n">
        <f aca="false">D6313/SUM(C6313:E6313)</f>
        <v>0.137339055793991</v>
      </c>
      <c r="G6313" s="22" t="n">
        <v>202.1</v>
      </c>
      <c r="H6313" s="22" t="n">
        <v>29.8</v>
      </c>
      <c r="I6313" s="22" t="n">
        <v>1.1</v>
      </c>
      <c r="J6313" s="22" t="n">
        <v>1.266708</v>
      </c>
      <c r="K6313" s="22" t="n">
        <v>0.608348</v>
      </c>
      <c r="O6313" s="23"/>
    </row>
    <row r="6314" customFormat="false" ht="15" hidden="false" customHeight="false" outlineLevel="0" collapsed="false">
      <c r="A6314" s="22" t="s">
        <v>3859</v>
      </c>
      <c r="B6314" s="22" t="n">
        <v>117</v>
      </c>
      <c r="C6314" s="22" t="n">
        <v>245</v>
      </c>
      <c r="D6314" s="22" t="n">
        <v>39</v>
      </c>
      <c r="E6314" s="22" t="n">
        <v>0</v>
      </c>
      <c r="F6314" s="22" t="n">
        <f aca="false">D6314/SUM(C6314:E6314)</f>
        <v>0.137323943661972</v>
      </c>
      <c r="G6314" s="22" t="n">
        <v>246.34</v>
      </c>
      <c r="H6314" s="22" t="n">
        <v>36.32</v>
      </c>
      <c r="I6314" s="22" t="n">
        <v>1.34</v>
      </c>
      <c r="J6314" s="22" t="n">
        <v>1.543605</v>
      </c>
      <c r="K6314" s="22" t="n">
        <v>0.37866</v>
      </c>
      <c r="O6314" s="23"/>
    </row>
    <row r="6315" customFormat="false" ht="15" hidden="false" customHeight="false" outlineLevel="0" collapsed="false">
      <c r="A6315" s="22" t="s">
        <v>494</v>
      </c>
      <c r="B6315" s="22" t="n">
        <v>7</v>
      </c>
      <c r="C6315" s="22" t="n">
        <v>242</v>
      </c>
      <c r="D6315" s="22" t="n">
        <v>39</v>
      </c>
      <c r="E6315" s="22" t="n">
        <v>3</v>
      </c>
      <c r="F6315" s="22" t="n">
        <f aca="false">D6315/SUM(C6315:E6315)</f>
        <v>0.137323943661972</v>
      </c>
      <c r="G6315" s="22" t="n">
        <v>240.78</v>
      </c>
      <c r="H6315" s="22" t="n">
        <v>41.43</v>
      </c>
      <c r="I6315" s="22" t="n">
        <v>1.78</v>
      </c>
      <c r="J6315" s="22" t="n">
        <v>0.980696</v>
      </c>
      <c r="K6315" s="22" t="n">
        <v>0.398593</v>
      </c>
      <c r="O6315" s="23"/>
    </row>
    <row r="6316" customFormat="false" ht="15" hidden="false" customHeight="false" outlineLevel="0" collapsed="false">
      <c r="A6316" s="22" t="s">
        <v>2138</v>
      </c>
      <c r="B6316" s="22" t="n">
        <v>104</v>
      </c>
      <c r="C6316" s="22" t="n">
        <v>2</v>
      </c>
      <c r="D6316" s="22" t="n">
        <v>39</v>
      </c>
      <c r="E6316" s="22" t="n">
        <v>243</v>
      </c>
      <c r="F6316" s="22" t="n">
        <f aca="false">D6316/SUM(C6316:E6316)</f>
        <v>0.137323943661972</v>
      </c>
      <c r="G6316" s="22" t="n">
        <v>1.63</v>
      </c>
      <c r="H6316" s="22" t="n">
        <v>39.74</v>
      </c>
      <c r="I6316" s="22" t="n">
        <v>242.63</v>
      </c>
      <c r="J6316" s="22" t="n">
        <v>0.099711</v>
      </c>
      <c r="K6316" s="22" t="n">
        <v>0.665996</v>
      </c>
      <c r="O6316" s="23"/>
    </row>
    <row r="6317" customFormat="false" ht="15" hidden="false" customHeight="false" outlineLevel="0" collapsed="false">
      <c r="A6317" s="22" t="s">
        <v>3860</v>
      </c>
      <c r="B6317" s="22" t="n">
        <v>65</v>
      </c>
      <c r="C6317" s="22" t="n">
        <v>1</v>
      </c>
      <c r="D6317" s="22" t="n">
        <v>31</v>
      </c>
      <c r="E6317" s="22" t="n">
        <v>194</v>
      </c>
      <c r="F6317" s="22" t="n">
        <f aca="false">D6317/SUM(C6317:E6317)</f>
        <v>0.13716814159292</v>
      </c>
      <c r="G6317" s="22" t="n">
        <v>1.2</v>
      </c>
      <c r="H6317" s="22" t="n">
        <v>30.59</v>
      </c>
      <c r="I6317" s="22" t="n">
        <v>194.2</v>
      </c>
      <c r="J6317" s="22" t="n">
        <v>0.040457</v>
      </c>
      <c r="K6317" s="22" t="n">
        <v>1</v>
      </c>
      <c r="O6317" s="23"/>
    </row>
    <row r="6318" customFormat="false" ht="15" hidden="false" customHeight="false" outlineLevel="0" collapsed="false">
      <c r="A6318" s="22" t="s">
        <v>3861</v>
      </c>
      <c r="B6318" s="22" t="n">
        <v>54</v>
      </c>
      <c r="C6318" s="22" t="n">
        <v>193</v>
      </c>
      <c r="D6318" s="22" t="n">
        <v>31</v>
      </c>
      <c r="E6318" s="22" t="n">
        <v>2</v>
      </c>
      <c r="F6318" s="22" t="n">
        <f aca="false">D6318/SUM(C6318:E6318)</f>
        <v>0.13716814159292</v>
      </c>
      <c r="G6318" s="22" t="n">
        <v>192.36</v>
      </c>
      <c r="H6318" s="22" t="n">
        <v>32.29</v>
      </c>
      <c r="I6318" s="22" t="n">
        <v>1.36</v>
      </c>
      <c r="J6318" s="22" t="n">
        <v>0.36061</v>
      </c>
      <c r="K6318" s="22" t="n">
        <v>0.627998</v>
      </c>
      <c r="O6318" s="23"/>
    </row>
    <row r="6319" customFormat="false" ht="15" hidden="false" customHeight="false" outlineLevel="0" collapsed="false">
      <c r="A6319" s="22" t="s">
        <v>1644</v>
      </c>
      <c r="B6319" s="22" t="n">
        <v>34</v>
      </c>
      <c r="C6319" s="22" t="n">
        <v>169</v>
      </c>
      <c r="D6319" s="22" t="n">
        <v>27</v>
      </c>
      <c r="E6319" s="22" t="n">
        <v>1</v>
      </c>
      <c r="F6319" s="22" t="n">
        <f aca="false">D6319/SUM(C6319:E6319)</f>
        <v>0.137055837563452</v>
      </c>
      <c r="G6319" s="22" t="n">
        <v>169.07</v>
      </c>
      <c r="H6319" s="22" t="n">
        <v>26.87</v>
      </c>
      <c r="I6319" s="22" t="n">
        <v>1.07</v>
      </c>
      <c r="J6319" s="22" t="n">
        <v>0.004939</v>
      </c>
      <c r="K6319" s="22" t="n">
        <v>1</v>
      </c>
      <c r="O6319" s="23"/>
    </row>
    <row r="6320" customFormat="false" ht="15" hidden="false" customHeight="false" outlineLevel="0" collapsed="false">
      <c r="A6320" s="22" t="s">
        <v>3862</v>
      </c>
      <c r="B6320" s="22" t="n">
        <v>46</v>
      </c>
      <c r="C6320" s="22" t="n">
        <v>145</v>
      </c>
      <c r="D6320" s="22" t="n">
        <v>23</v>
      </c>
      <c r="E6320" s="22" t="n">
        <v>0</v>
      </c>
      <c r="F6320" s="22" t="n">
        <f aca="false">D6320/SUM(C6320:E6320)</f>
        <v>0.136904761904762</v>
      </c>
      <c r="G6320" s="22" t="n">
        <v>145.79</v>
      </c>
      <c r="H6320" s="22" t="n">
        <v>21.43</v>
      </c>
      <c r="I6320" s="22" t="n">
        <v>0.79</v>
      </c>
      <c r="J6320" s="22" t="n">
        <v>0.907144</v>
      </c>
      <c r="K6320" s="22" t="n">
        <v>1</v>
      </c>
      <c r="O6320" s="23"/>
    </row>
    <row r="6321" customFormat="false" ht="15" hidden="false" customHeight="false" outlineLevel="0" collapsed="false">
      <c r="A6321" s="22" t="s">
        <v>3863</v>
      </c>
      <c r="B6321" s="22" t="n">
        <v>95</v>
      </c>
      <c r="C6321" s="22" t="n">
        <v>221</v>
      </c>
      <c r="D6321" s="22" t="n">
        <v>35</v>
      </c>
      <c r="E6321" s="22" t="n">
        <v>0</v>
      </c>
      <c r="F6321" s="22" t="n">
        <f aca="false">D6321/SUM(C6321:E6321)</f>
        <v>0.13671875</v>
      </c>
      <c r="G6321" s="22" t="n">
        <v>222.2</v>
      </c>
      <c r="H6321" s="22" t="n">
        <v>32.61</v>
      </c>
      <c r="I6321" s="22" t="n">
        <v>1.2</v>
      </c>
      <c r="J6321" s="22" t="n">
        <v>1.378286</v>
      </c>
      <c r="K6321" s="22" t="n">
        <v>0.614965</v>
      </c>
      <c r="O6321" s="23"/>
    </row>
    <row r="6322" customFormat="false" ht="15" hidden="false" customHeight="false" outlineLevel="0" collapsed="false">
      <c r="A6322" s="22" t="s">
        <v>3178</v>
      </c>
      <c r="B6322" s="22" t="n">
        <v>62</v>
      </c>
      <c r="C6322" s="22" t="n">
        <v>1</v>
      </c>
      <c r="D6322" s="22" t="n">
        <v>38</v>
      </c>
      <c r="E6322" s="22" t="n">
        <v>239</v>
      </c>
      <c r="F6322" s="22" t="n">
        <f aca="false">D6322/SUM(C6322:E6322)</f>
        <v>0.136690647482014</v>
      </c>
      <c r="G6322" s="22" t="n">
        <v>1.44</v>
      </c>
      <c r="H6322" s="22" t="n">
        <v>37.12</v>
      </c>
      <c r="I6322" s="22" t="n">
        <v>239.44</v>
      </c>
      <c r="J6322" s="22" t="n">
        <v>0.155405</v>
      </c>
      <c r="K6322" s="22" t="n">
        <v>1</v>
      </c>
      <c r="O6322" s="23"/>
    </row>
    <row r="6323" customFormat="false" ht="15" hidden="false" customHeight="false" outlineLevel="0" collapsed="false">
      <c r="A6323" s="22" t="s">
        <v>3864</v>
      </c>
      <c r="B6323" s="22" t="n">
        <v>66</v>
      </c>
      <c r="C6323" s="22" t="n">
        <v>0</v>
      </c>
      <c r="D6323" s="22" t="n">
        <v>22</v>
      </c>
      <c r="E6323" s="22" t="n">
        <v>139</v>
      </c>
      <c r="F6323" s="22" t="n">
        <f aca="false">D6323/SUM(C6323:E6323)</f>
        <v>0.136645962732919</v>
      </c>
      <c r="G6323" s="22" t="n">
        <v>0.75</v>
      </c>
      <c r="H6323" s="22" t="n">
        <v>20.5</v>
      </c>
      <c r="I6323" s="22" t="n">
        <v>139.75</v>
      </c>
      <c r="J6323" s="22" t="n">
        <v>0.865822</v>
      </c>
      <c r="K6323" s="22" t="n">
        <v>1</v>
      </c>
      <c r="O6323" s="23"/>
    </row>
    <row r="6324" customFormat="false" ht="15" hidden="false" customHeight="false" outlineLevel="0" collapsed="false">
      <c r="A6324" s="22" t="s">
        <v>145</v>
      </c>
      <c r="B6324" s="22" t="n">
        <v>17</v>
      </c>
      <c r="C6324" s="22" t="n">
        <v>196</v>
      </c>
      <c r="D6324" s="22" t="n">
        <v>31</v>
      </c>
      <c r="E6324" s="22" t="n">
        <v>0</v>
      </c>
      <c r="F6324" s="22" t="n">
        <f aca="false">D6324/SUM(C6324:E6324)</f>
        <v>0.136563876651982</v>
      </c>
      <c r="G6324" s="22" t="n">
        <v>197.06</v>
      </c>
      <c r="H6324" s="22" t="n">
        <v>28.88</v>
      </c>
      <c r="I6324" s="22" t="n">
        <v>1.06</v>
      </c>
      <c r="J6324" s="22" t="n">
        <v>1.219182</v>
      </c>
      <c r="K6324" s="22" t="n">
        <v>0.606729</v>
      </c>
      <c r="O6324" s="23"/>
    </row>
    <row r="6325" customFormat="false" ht="15" hidden="false" customHeight="false" outlineLevel="0" collapsed="false">
      <c r="A6325" s="22" t="s">
        <v>3865</v>
      </c>
      <c r="B6325" s="22" t="n">
        <v>70</v>
      </c>
      <c r="C6325" s="22" t="n">
        <v>0</v>
      </c>
      <c r="D6325" s="22" t="n">
        <v>34</v>
      </c>
      <c r="E6325" s="22" t="n">
        <v>215</v>
      </c>
      <c r="F6325" s="22" t="n">
        <f aca="false">D6325/SUM(C6325:E6325)</f>
        <v>0.136546184738956</v>
      </c>
      <c r="G6325" s="22" t="n">
        <v>1.16</v>
      </c>
      <c r="H6325" s="22" t="n">
        <v>31.68</v>
      </c>
      <c r="I6325" s="22" t="n">
        <v>216.16</v>
      </c>
      <c r="J6325" s="22" t="n">
        <v>1.336969</v>
      </c>
      <c r="K6325" s="22" t="n">
        <v>0.612292</v>
      </c>
      <c r="O6325" s="23"/>
    </row>
    <row r="6326" customFormat="false" ht="15" hidden="false" customHeight="false" outlineLevel="0" collapsed="false">
      <c r="A6326" s="22" t="s">
        <v>3865</v>
      </c>
      <c r="B6326" s="22" t="n">
        <v>107</v>
      </c>
      <c r="C6326" s="22" t="n">
        <v>0</v>
      </c>
      <c r="D6326" s="22" t="n">
        <v>34</v>
      </c>
      <c r="E6326" s="22" t="n">
        <v>215</v>
      </c>
      <c r="F6326" s="22" t="n">
        <f aca="false">D6326/SUM(C6326:E6326)</f>
        <v>0.136546184738956</v>
      </c>
      <c r="G6326" s="22" t="n">
        <v>1.16</v>
      </c>
      <c r="H6326" s="22" t="n">
        <v>31.68</v>
      </c>
      <c r="I6326" s="22" t="n">
        <v>216.16</v>
      </c>
      <c r="J6326" s="22" t="n">
        <v>1.336969</v>
      </c>
      <c r="K6326" s="22" t="n">
        <v>0.612292</v>
      </c>
      <c r="O6326" s="23"/>
    </row>
    <row r="6327" customFormat="false" ht="15" hidden="false" customHeight="false" outlineLevel="0" collapsed="false">
      <c r="A6327" s="22" t="s">
        <v>3866</v>
      </c>
      <c r="B6327" s="22" t="n">
        <v>124</v>
      </c>
      <c r="C6327" s="22" t="n">
        <v>4</v>
      </c>
      <c r="D6327" s="22" t="n">
        <v>39</v>
      </c>
      <c r="E6327" s="22" t="n">
        <v>243</v>
      </c>
      <c r="F6327" s="22" t="n">
        <f aca="false">D6327/SUM(C6327:E6327)</f>
        <v>0.136363636363636</v>
      </c>
      <c r="G6327" s="22" t="n">
        <v>1.93</v>
      </c>
      <c r="H6327" s="22" t="n">
        <v>43.14</v>
      </c>
      <c r="I6327" s="22" t="n">
        <v>240.93</v>
      </c>
      <c r="J6327" s="22" t="n">
        <v>2.631772</v>
      </c>
      <c r="K6327" s="22" t="n">
        <v>0.10721</v>
      </c>
      <c r="O6327" s="23"/>
    </row>
    <row r="6328" customFormat="false" ht="15" hidden="false" customHeight="false" outlineLevel="0" collapsed="false">
      <c r="A6328" s="22" t="s">
        <v>3867</v>
      </c>
      <c r="B6328" s="22" t="n">
        <v>58</v>
      </c>
      <c r="C6328" s="22" t="n">
        <v>7</v>
      </c>
      <c r="D6328" s="22" t="n">
        <v>39</v>
      </c>
      <c r="E6328" s="22" t="n">
        <v>240</v>
      </c>
      <c r="F6328" s="22" t="n">
        <f aca="false">D6328/SUM(C6328:E6328)</f>
        <v>0.136363636363636</v>
      </c>
      <c r="G6328" s="22" t="n">
        <v>2.46</v>
      </c>
      <c r="H6328" s="22" t="n">
        <v>48.09</v>
      </c>
      <c r="I6328" s="22" t="n">
        <v>235.46</v>
      </c>
      <c r="J6328" s="22" t="n">
        <v>10.216902</v>
      </c>
      <c r="K6328" s="22" t="n">
        <v>0.005197</v>
      </c>
      <c r="O6328" s="23"/>
    </row>
    <row r="6329" customFormat="false" ht="15" hidden="false" customHeight="false" outlineLevel="0" collapsed="false">
      <c r="A6329" s="22" t="s">
        <v>3868</v>
      </c>
      <c r="B6329" s="22" t="n">
        <v>121</v>
      </c>
      <c r="C6329" s="22" t="n">
        <v>246</v>
      </c>
      <c r="D6329" s="22" t="n">
        <v>39</v>
      </c>
      <c r="E6329" s="22" t="n">
        <v>1</v>
      </c>
      <c r="F6329" s="22" t="n">
        <f aca="false">D6329/SUM(C6329:E6329)</f>
        <v>0.136363636363636</v>
      </c>
      <c r="G6329" s="22" t="n">
        <v>246.47</v>
      </c>
      <c r="H6329" s="22" t="n">
        <v>38.06</v>
      </c>
      <c r="I6329" s="22" t="n">
        <v>1.47</v>
      </c>
      <c r="J6329" s="22" t="n">
        <v>0.174003</v>
      </c>
      <c r="K6329" s="22" t="n">
        <v>1</v>
      </c>
      <c r="O6329" s="23"/>
    </row>
    <row r="6330" customFormat="false" ht="15" hidden="false" customHeight="false" outlineLevel="0" collapsed="false">
      <c r="A6330" s="22" t="s">
        <v>3869</v>
      </c>
      <c r="B6330" s="22" t="n">
        <v>21</v>
      </c>
      <c r="C6330" s="22" t="n">
        <v>246</v>
      </c>
      <c r="D6330" s="22" t="n">
        <v>39</v>
      </c>
      <c r="E6330" s="22" t="n">
        <v>1</v>
      </c>
      <c r="F6330" s="22" t="n">
        <f aca="false">D6330/SUM(C6330:E6330)</f>
        <v>0.136363636363636</v>
      </c>
      <c r="G6330" s="22" t="n">
        <v>246.47</v>
      </c>
      <c r="H6330" s="22" t="n">
        <v>38.06</v>
      </c>
      <c r="I6330" s="22" t="n">
        <v>1.47</v>
      </c>
      <c r="J6330" s="22" t="n">
        <v>0.174003</v>
      </c>
      <c r="K6330" s="22" t="n">
        <v>1</v>
      </c>
      <c r="O6330" s="23"/>
    </row>
    <row r="6331" customFormat="false" ht="15" hidden="false" customHeight="false" outlineLevel="0" collapsed="false">
      <c r="A6331" s="22" t="s">
        <v>1745</v>
      </c>
      <c r="B6331" s="22" t="n">
        <v>46</v>
      </c>
      <c r="C6331" s="22" t="n">
        <v>245</v>
      </c>
      <c r="D6331" s="22" t="n">
        <v>39</v>
      </c>
      <c r="E6331" s="22" t="n">
        <v>2</v>
      </c>
      <c r="F6331" s="22" t="n">
        <f aca="false">D6331/SUM(C6331:E6331)</f>
        <v>0.136363636363636</v>
      </c>
      <c r="G6331" s="22" t="n">
        <v>244.62</v>
      </c>
      <c r="H6331" s="22" t="n">
        <v>39.77</v>
      </c>
      <c r="I6331" s="22" t="n">
        <v>1.62</v>
      </c>
      <c r="J6331" s="22" t="n">
        <v>0.106524</v>
      </c>
      <c r="K6331" s="22" t="n">
        <v>0.664391</v>
      </c>
      <c r="O6331" s="23"/>
    </row>
    <row r="6332" customFormat="false" ht="15" hidden="false" customHeight="false" outlineLevel="0" collapsed="false">
      <c r="A6332" s="22" t="s">
        <v>3870</v>
      </c>
      <c r="B6332" s="22" t="n">
        <v>86</v>
      </c>
      <c r="C6332" s="22" t="n">
        <v>245</v>
      </c>
      <c r="D6332" s="22" t="n">
        <v>39</v>
      </c>
      <c r="E6332" s="22" t="n">
        <v>2</v>
      </c>
      <c r="F6332" s="22" t="n">
        <f aca="false">D6332/SUM(C6332:E6332)</f>
        <v>0.136363636363636</v>
      </c>
      <c r="G6332" s="22" t="n">
        <v>244.62</v>
      </c>
      <c r="H6332" s="22" t="n">
        <v>39.77</v>
      </c>
      <c r="I6332" s="22" t="n">
        <v>1.62</v>
      </c>
      <c r="J6332" s="22" t="n">
        <v>0.106524</v>
      </c>
      <c r="K6332" s="22" t="n">
        <v>0.664391</v>
      </c>
      <c r="O6332" s="23"/>
    </row>
    <row r="6333" customFormat="false" ht="15" hidden="false" customHeight="false" outlineLevel="0" collapsed="false">
      <c r="A6333" s="22" t="s">
        <v>3871</v>
      </c>
      <c r="B6333" s="22" t="n">
        <v>34</v>
      </c>
      <c r="C6333" s="22" t="n">
        <v>246</v>
      </c>
      <c r="D6333" s="22" t="n">
        <v>39</v>
      </c>
      <c r="E6333" s="22" t="n">
        <v>1</v>
      </c>
      <c r="F6333" s="22" t="n">
        <f aca="false">D6333/SUM(C6333:E6333)</f>
        <v>0.136363636363636</v>
      </c>
      <c r="G6333" s="22" t="n">
        <v>246.47</v>
      </c>
      <c r="H6333" s="22" t="n">
        <v>38.06</v>
      </c>
      <c r="I6333" s="22" t="n">
        <v>1.47</v>
      </c>
      <c r="J6333" s="22" t="n">
        <v>0.174003</v>
      </c>
      <c r="K6333" s="22" t="n">
        <v>1</v>
      </c>
      <c r="O6333" s="23"/>
    </row>
    <row r="6334" customFormat="false" ht="15" hidden="false" customHeight="false" outlineLevel="0" collapsed="false">
      <c r="A6334" s="22" t="s">
        <v>3872</v>
      </c>
      <c r="B6334" s="22" t="n">
        <v>18</v>
      </c>
      <c r="C6334" s="22" t="n">
        <v>3</v>
      </c>
      <c r="D6334" s="22" t="n">
        <v>39</v>
      </c>
      <c r="E6334" s="22" t="n">
        <v>244</v>
      </c>
      <c r="F6334" s="22" t="n">
        <f aca="false">D6334/SUM(C6334:E6334)</f>
        <v>0.136363636363636</v>
      </c>
      <c r="G6334" s="22" t="n">
        <v>1.77</v>
      </c>
      <c r="H6334" s="22" t="n">
        <v>41.46</v>
      </c>
      <c r="I6334" s="22" t="n">
        <v>242.77</v>
      </c>
      <c r="J6334" s="22" t="n">
        <v>1.006718</v>
      </c>
      <c r="K6334" s="22" t="n">
        <v>0.397326</v>
      </c>
      <c r="O6334" s="23"/>
    </row>
    <row r="6335" customFormat="false" ht="15" hidden="false" customHeight="false" outlineLevel="0" collapsed="false">
      <c r="A6335" s="22" t="s">
        <v>3873</v>
      </c>
      <c r="B6335" s="22" t="n">
        <v>62</v>
      </c>
      <c r="C6335" s="22" t="n">
        <v>3</v>
      </c>
      <c r="D6335" s="22" t="n">
        <v>39</v>
      </c>
      <c r="E6335" s="22" t="n">
        <v>244</v>
      </c>
      <c r="F6335" s="22" t="n">
        <f aca="false">D6335/SUM(C6335:E6335)</f>
        <v>0.136363636363636</v>
      </c>
      <c r="G6335" s="22" t="n">
        <v>1.77</v>
      </c>
      <c r="H6335" s="22" t="n">
        <v>41.46</v>
      </c>
      <c r="I6335" s="22" t="n">
        <v>242.77</v>
      </c>
      <c r="J6335" s="22" t="n">
        <v>1.006718</v>
      </c>
      <c r="K6335" s="22" t="n">
        <v>0.397326</v>
      </c>
      <c r="O6335" s="23"/>
    </row>
    <row r="6336" customFormat="false" ht="15" hidden="false" customHeight="false" outlineLevel="0" collapsed="false">
      <c r="A6336" s="22" t="s">
        <v>3874</v>
      </c>
      <c r="B6336" s="22" t="n">
        <v>48</v>
      </c>
      <c r="C6336" s="22" t="n">
        <v>202</v>
      </c>
      <c r="D6336" s="22" t="n">
        <v>32</v>
      </c>
      <c r="E6336" s="22" t="n">
        <v>1</v>
      </c>
      <c r="F6336" s="22" t="n">
        <f aca="false">D6336/SUM(C6336:E6336)</f>
        <v>0.136170212765957</v>
      </c>
      <c r="G6336" s="22" t="n">
        <v>202.23</v>
      </c>
      <c r="H6336" s="22" t="n">
        <v>31.54</v>
      </c>
      <c r="I6336" s="22" t="n">
        <v>1.23</v>
      </c>
      <c r="J6336" s="22" t="n">
        <v>0.049894</v>
      </c>
      <c r="K6336" s="22" t="n">
        <v>1</v>
      </c>
      <c r="O6336" s="23"/>
    </row>
    <row r="6337" customFormat="false" ht="15" hidden="false" customHeight="false" outlineLevel="0" collapsed="false">
      <c r="A6337" s="22" t="s">
        <v>3874</v>
      </c>
      <c r="B6337" s="22" t="n">
        <v>51</v>
      </c>
      <c r="C6337" s="22" t="n">
        <v>202</v>
      </c>
      <c r="D6337" s="22" t="n">
        <v>32</v>
      </c>
      <c r="E6337" s="22" t="n">
        <v>1</v>
      </c>
      <c r="F6337" s="22" t="n">
        <f aca="false">D6337/SUM(C6337:E6337)</f>
        <v>0.136170212765957</v>
      </c>
      <c r="G6337" s="22" t="n">
        <v>202.23</v>
      </c>
      <c r="H6337" s="22" t="n">
        <v>31.54</v>
      </c>
      <c r="I6337" s="22" t="n">
        <v>1.23</v>
      </c>
      <c r="J6337" s="22" t="n">
        <v>0.049894</v>
      </c>
      <c r="K6337" s="22" t="n">
        <v>1</v>
      </c>
      <c r="O6337" s="23"/>
    </row>
    <row r="6338" customFormat="false" ht="15" hidden="false" customHeight="false" outlineLevel="0" collapsed="false">
      <c r="A6338" s="22" t="s">
        <v>3874</v>
      </c>
      <c r="B6338" s="22" t="n">
        <v>61</v>
      </c>
      <c r="C6338" s="22" t="n">
        <v>202</v>
      </c>
      <c r="D6338" s="22" t="n">
        <v>32</v>
      </c>
      <c r="E6338" s="22" t="n">
        <v>1</v>
      </c>
      <c r="F6338" s="22" t="n">
        <f aca="false">D6338/SUM(C6338:E6338)</f>
        <v>0.136170212765957</v>
      </c>
      <c r="G6338" s="22" t="n">
        <v>202.23</v>
      </c>
      <c r="H6338" s="22" t="n">
        <v>31.54</v>
      </c>
      <c r="I6338" s="22" t="n">
        <v>1.23</v>
      </c>
      <c r="J6338" s="22" t="n">
        <v>0.049894</v>
      </c>
      <c r="K6338" s="22" t="n">
        <v>1</v>
      </c>
      <c r="O6338" s="23"/>
    </row>
    <row r="6339" customFormat="false" ht="15" hidden="false" customHeight="false" outlineLevel="0" collapsed="false">
      <c r="A6339" s="22" t="s">
        <v>3875</v>
      </c>
      <c r="B6339" s="22" t="n">
        <v>104</v>
      </c>
      <c r="C6339" s="22" t="n">
        <v>184</v>
      </c>
      <c r="D6339" s="22" t="n">
        <v>29</v>
      </c>
      <c r="E6339" s="22" t="n">
        <v>0</v>
      </c>
      <c r="F6339" s="22" t="n">
        <f aca="false">D6339/SUM(C6339:E6339)</f>
        <v>0.136150234741784</v>
      </c>
      <c r="G6339" s="22" t="n">
        <v>184.99</v>
      </c>
      <c r="H6339" s="22" t="n">
        <v>27.03</v>
      </c>
      <c r="I6339" s="22" t="n">
        <v>0.99</v>
      </c>
      <c r="J6339" s="22" t="n">
        <v>1.136566</v>
      </c>
      <c r="K6339" s="22" t="n">
        <v>0.605213</v>
      </c>
      <c r="O6339" s="23"/>
    </row>
    <row r="6340" customFormat="false" ht="15" hidden="false" customHeight="false" outlineLevel="0" collapsed="false">
      <c r="A6340" s="22" t="s">
        <v>3876</v>
      </c>
      <c r="B6340" s="22" t="n">
        <v>20</v>
      </c>
      <c r="C6340" s="22" t="n">
        <v>233</v>
      </c>
      <c r="D6340" s="22" t="n">
        <v>37</v>
      </c>
      <c r="E6340" s="22" t="n">
        <v>2</v>
      </c>
      <c r="F6340" s="22" t="n">
        <f aca="false">D6340/SUM(C6340:E6340)</f>
        <v>0.136029411764706</v>
      </c>
      <c r="G6340" s="22" t="n">
        <v>232.55</v>
      </c>
      <c r="H6340" s="22" t="n">
        <v>37.91</v>
      </c>
      <c r="I6340" s="22" t="n">
        <v>1.55</v>
      </c>
      <c r="J6340" s="22" t="n">
        <v>0.156702</v>
      </c>
      <c r="K6340" s="22" t="n">
        <v>0.653869</v>
      </c>
      <c r="O6340" s="23"/>
    </row>
    <row r="6341" customFormat="false" ht="15" hidden="false" customHeight="false" outlineLevel="0" collapsed="false">
      <c r="A6341" s="22" t="s">
        <v>3877</v>
      </c>
      <c r="B6341" s="22" t="n">
        <v>55</v>
      </c>
      <c r="C6341" s="22" t="n">
        <v>213</v>
      </c>
      <c r="D6341" s="22" t="n">
        <v>34</v>
      </c>
      <c r="E6341" s="22" t="n">
        <v>3</v>
      </c>
      <c r="F6341" s="22" t="n">
        <f aca="false">D6341/SUM(C6341:E6341)</f>
        <v>0.136</v>
      </c>
      <c r="G6341" s="22" t="n">
        <v>211.6</v>
      </c>
      <c r="H6341" s="22" t="n">
        <v>36.8</v>
      </c>
      <c r="I6341" s="22" t="n">
        <v>1.6</v>
      </c>
      <c r="J6341" s="22" t="n">
        <v>1.447306</v>
      </c>
      <c r="K6341" s="22" t="n">
        <v>0.196436</v>
      </c>
      <c r="O6341" s="23"/>
    </row>
    <row r="6342" customFormat="false" ht="15" hidden="false" customHeight="false" outlineLevel="0" collapsed="false">
      <c r="A6342" s="22" t="s">
        <v>3878</v>
      </c>
      <c r="B6342" s="22" t="n">
        <v>11</v>
      </c>
      <c r="C6342" s="22" t="n">
        <v>175</v>
      </c>
      <c r="D6342" s="22" t="n">
        <v>28</v>
      </c>
      <c r="E6342" s="22" t="n">
        <v>3</v>
      </c>
      <c r="F6342" s="22" t="n">
        <f aca="false">D6342/SUM(C6342:E6342)</f>
        <v>0.135922330097087</v>
      </c>
      <c r="G6342" s="22" t="n">
        <v>173.4</v>
      </c>
      <c r="H6342" s="22" t="n">
        <v>31.19</v>
      </c>
      <c r="I6342" s="22" t="n">
        <v>1.4</v>
      </c>
      <c r="J6342" s="22" t="n">
        <v>2.159919</v>
      </c>
      <c r="K6342" s="22" t="n">
        <v>0.143766</v>
      </c>
      <c r="O6342" s="23"/>
    </row>
    <row r="6343" customFormat="false" ht="15" hidden="false" customHeight="false" outlineLevel="0" collapsed="false">
      <c r="A6343" s="22" t="s">
        <v>3879</v>
      </c>
      <c r="B6343" s="22" t="n">
        <v>57</v>
      </c>
      <c r="C6343" s="22" t="n">
        <v>242</v>
      </c>
      <c r="D6343" s="22" t="n">
        <v>38</v>
      </c>
      <c r="E6343" s="22" t="n">
        <v>0</v>
      </c>
      <c r="F6343" s="22" t="n">
        <f aca="false">D6343/SUM(C6343:E6343)</f>
        <v>0.135714285714286</v>
      </c>
      <c r="G6343" s="22" t="n">
        <v>243.29</v>
      </c>
      <c r="H6343" s="22" t="n">
        <v>35.42</v>
      </c>
      <c r="I6343" s="22" t="n">
        <v>1.29</v>
      </c>
      <c r="J6343" s="22" t="n">
        <v>1.48383</v>
      </c>
      <c r="K6343" s="22" t="n">
        <v>0.623735</v>
      </c>
      <c r="O6343" s="23"/>
    </row>
    <row r="6344" customFormat="false" ht="15" hidden="false" customHeight="false" outlineLevel="0" collapsed="false">
      <c r="A6344" s="22" t="s">
        <v>3879</v>
      </c>
      <c r="B6344" s="22" t="n">
        <v>58</v>
      </c>
      <c r="C6344" s="22" t="n">
        <v>242</v>
      </c>
      <c r="D6344" s="22" t="n">
        <v>38</v>
      </c>
      <c r="E6344" s="22" t="n">
        <v>0</v>
      </c>
      <c r="F6344" s="22" t="n">
        <f aca="false">D6344/SUM(C6344:E6344)</f>
        <v>0.135714285714286</v>
      </c>
      <c r="G6344" s="22" t="n">
        <v>243.29</v>
      </c>
      <c r="H6344" s="22" t="n">
        <v>35.42</v>
      </c>
      <c r="I6344" s="22" t="n">
        <v>1.29</v>
      </c>
      <c r="J6344" s="22" t="n">
        <v>1.48383</v>
      </c>
      <c r="K6344" s="22" t="n">
        <v>0.623735</v>
      </c>
      <c r="O6344" s="23"/>
    </row>
    <row r="6345" customFormat="false" ht="15" hidden="false" customHeight="false" outlineLevel="0" collapsed="false">
      <c r="A6345" s="22" t="s">
        <v>3880</v>
      </c>
      <c r="B6345" s="22" t="n">
        <v>22</v>
      </c>
      <c r="C6345" s="22" t="n">
        <v>242</v>
      </c>
      <c r="D6345" s="22" t="n">
        <v>38</v>
      </c>
      <c r="E6345" s="22" t="n">
        <v>0</v>
      </c>
      <c r="F6345" s="22" t="n">
        <f aca="false">D6345/SUM(C6345:E6345)</f>
        <v>0.135714285714286</v>
      </c>
      <c r="G6345" s="22" t="n">
        <v>243.29</v>
      </c>
      <c r="H6345" s="22" t="n">
        <v>35.42</v>
      </c>
      <c r="I6345" s="22" t="n">
        <v>1.29</v>
      </c>
      <c r="J6345" s="22" t="n">
        <v>1.48383</v>
      </c>
      <c r="K6345" s="22" t="n">
        <v>0.623735</v>
      </c>
      <c r="O6345" s="23"/>
    </row>
    <row r="6346" customFormat="false" ht="15" hidden="false" customHeight="false" outlineLevel="0" collapsed="false">
      <c r="A6346" s="22" t="s">
        <v>3881</v>
      </c>
      <c r="B6346" s="22" t="n">
        <v>58</v>
      </c>
      <c r="C6346" s="22" t="n">
        <v>222</v>
      </c>
      <c r="D6346" s="22" t="n">
        <v>35</v>
      </c>
      <c r="E6346" s="22" t="n">
        <v>1</v>
      </c>
      <c r="F6346" s="22" t="n">
        <f aca="false">D6346/SUM(C6346:E6346)</f>
        <v>0.135658914728682</v>
      </c>
      <c r="G6346" s="22" t="n">
        <v>222.33</v>
      </c>
      <c r="H6346" s="22" t="n">
        <v>34.35</v>
      </c>
      <c r="I6346" s="22" t="n">
        <v>1.33</v>
      </c>
      <c r="J6346" s="22" t="n">
        <v>0.093284</v>
      </c>
      <c r="K6346" s="22" t="n">
        <v>1</v>
      </c>
      <c r="O6346" s="23"/>
    </row>
    <row r="6347" customFormat="false" ht="15" hidden="false" customHeight="false" outlineLevel="0" collapsed="false">
      <c r="A6347" s="22" t="s">
        <v>3882</v>
      </c>
      <c r="B6347" s="22" t="n">
        <v>97</v>
      </c>
      <c r="C6347" s="22" t="n">
        <v>221</v>
      </c>
      <c r="D6347" s="22" t="n">
        <v>35</v>
      </c>
      <c r="E6347" s="22" t="n">
        <v>2</v>
      </c>
      <c r="F6347" s="22" t="n">
        <f aca="false">D6347/SUM(C6347:E6347)</f>
        <v>0.135658914728682</v>
      </c>
      <c r="G6347" s="22" t="n">
        <v>220.47</v>
      </c>
      <c r="H6347" s="22" t="n">
        <v>36.05</v>
      </c>
      <c r="I6347" s="22" t="n">
        <v>1.47</v>
      </c>
      <c r="J6347" s="22" t="n">
        <v>0.219813</v>
      </c>
      <c r="K6347" s="22" t="n">
        <v>0.64381</v>
      </c>
      <c r="O6347" s="23"/>
    </row>
    <row r="6348" customFormat="false" ht="15" hidden="false" customHeight="false" outlineLevel="0" collapsed="false">
      <c r="A6348" s="22" t="s">
        <v>3883</v>
      </c>
      <c r="B6348" s="22" t="n">
        <v>74</v>
      </c>
      <c r="C6348" s="22" t="n">
        <v>142</v>
      </c>
      <c r="D6348" s="22" t="n">
        <v>26</v>
      </c>
      <c r="E6348" s="22" t="n">
        <v>24</v>
      </c>
      <c r="F6348" s="22" t="n">
        <f aca="false">D6348/SUM(C6348:E6348)</f>
        <v>0.135416666666667</v>
      </c>
      <c r="G6348" s="22" t="n">
        <v>125.13</v>
      </c>
      <c r="H6348" s="22" t="n">
        <v>59.74</v>
      </c>
      <c r="I6348" s="22" t="n">
        <v>7.13</v>
      </c>
      <c r="J6348" s="22" t="n">
        <v>61.242975</v>
      </c>
      <c r="K6348" s="22" t="n">
        <v>0</v>
      </c>
      <c r="O6348" s="23"/>
    </row>
    <row r="6349" customFormat="false" ht="15" hidden="false" customHeight="false" outlineLevel="0" collapsed="false">
      <c r="A6349" s="22" t="s">
        <v>3884</v>
      </c>
      <c r="B6349" s="22" t="n">
        <v>75</v>
      </c>
      <c r="C6349" s="22" t="n">
        <v>4</v>
      </c>
      <c r="D6349" s="22" t="n">
        <v>36</v>
      </c>
      <c r="E6349" s="22" t="n">
        <v>226</v>
      </c>
      <c r="F6349" s="22" t="n">
        <f aca="false">D6349/SUM(C6349:E6349)</f>
        <v>0.135338345864662</v>
      </c>
      <c r="G6349" s="22" t="n">
        <v>1.82</v>
      </c>
      <c r="H6349" s="22" t="n">
        <v>40.36</v>
      </c>
      <c r="I6349" s="22" t="n">
        <v>223.82</v>
      </c>
      <c r="J6349" s="22" t="n">
        <v>3.105365</v>
      </c>
      <c r="K6349" s="22" t="n">
        <v>0.088542</v>
      </c>
      <c r="O6349" s="23"/>
    </row>
    <row r="6350" customFormat="false" ht="15" hidden="false" customHeight="false" outlineLevel="0" collapsed="false">
      <c r="A6350" s="22" t="s">
        <v>3885</v>
      </c>
      <c r="B6350" s="22" t="n">
        <v>57</v>
      </c>
      <c r="C6350" s="22" t="n">
        <v>144</v>
      </c>
      <c r="D6350" s="22" t="n">
        <v>23</v>
      </c>
      <c r="E6350" s="22" t="n">
        <v>3</v>
      </c>
      <c r="F6350" s="22" t="n">
        <f aca="false">D6350/SUM(C6350:E6350)</f>
        <v>0.135294117647059</v>
      </c>
      <c r="G6350" s="22" t="n">
        <v>142.24</v>
      </c>
      <c r="H6350" s="22" t="n">
        <v>26.53</v>
      </c>
      <c r="I6350" s="22" t="n">
        <v>1.24</v>
      </c>
      <c r="J6350" s="22" t="n">
        <v>3.004488</v>
      </c>
      <c r="K6350" s="22" t="n">
        <v>0.103453</v>
      </c>
      <c r="O6350" s="23"/>
    </row>
    <row r="6351" customFormat="false" ht="15" hidden="false" customHeight="false" outlineLevel="0" collapsed="false">
      <c r="A6351" s="22" t="s">
        <v>3886</v>
      </c>
      <c r="B6351" s="22" t="n">
        <v>60</v>
      </c>
      <c r="C6351" s="22" t="n">
        <v>4</v>
      </c>
      <c r="D6351" s="22" t="n">
        <v>38</v>
      </c>
      <c r="E6351" s="22" t="n">
        <v>239</v>
      </c>
      <c r="F6351" s="22" t="n">
        <f aca="false">D6351/SUM(C6351:E6351)</f>
        <v>0.135231316725979</v>
      </c>
      <c r="G6351" s="22" t="n">
        <v>1.88</v>
      </c>
      <c r="H6351" s="22" t="n">
        <v>42.23</v>
      </c>
      <c r="I6351" s="22" t="n">
        <v>236.88</v>
      </c>
      <c r="J6351" s="22" t="n">
        <v>2.825174</v>
      </c>
      <c r="K6351" s="22" t="n">
        <v>0.09906</v>
      </c>
      <c r="O6351" s="23"/>
    </row>
    <row r="6352" customFormat="false" ht="15" hidden="false" customHeight="false" outlineLevel="0" collapsed="false">
      <c r="A6352" s="22" t="s">
        <v>3832</v>
      </c>
      <c r="B6352" s="22" t="n">
        <v>96</v>
      </c>
      <c r="C6352" s="22" t="n">
        <v>190</v>
      </c>
      <c r="D6352" s="22" t="n">
        <v>30</v>
      </c>
      <c r="E6352" s="22" t="n">
        <v>2</v>
      </c>
      <c r="F6352" s="22" t="n">
        <f aca="false">D6352/SUM(C6352:E6352)</f>
        <v>0.135135135135135</v>
      </c>
      <c r="G6352" s="22" t="n">
        <v>189.3</v>
      </c>
      <c r="H6352" s="22" t="n">
        <v>31.4</v>
      </c>
      <c r="I6352" s="22" t="n">
        <v>1.3</v>
      </c>
      <c r="J6352" s="22" t="n">
        <v>0.439148</v>
      </c>
      <c r="K6352" s="22" t="n">
        <v>0.367594</v>
      </c>
      <c r="O6352" s="23"/>
    </row>
    <row r="6353" customFormat="false" ht="15" hidden="false" customHeight="false" outlineLevel="0" collapsed="false">
      <c r="A6353" s="22" t="s">
        <v>3887</v>
      </c>
      <c r="B6353" s="22" t="n">
        <v>15</v>
      </c>
      <c r="C6353" s="22" t="n">
        <v>159</v>
      </c>
      <c r="D6353" s="22" t="n">
        <v>25</v>
      </c>
      <c r="E6353" s="22" t="n">
        <v>1</v>
      </c>
      <c r="F6353" s="22" t="n">
        <f aca="false">D6353/SUM(C6353:E6353)</f>
        <v>0.135135135135135</v>
      </c>
      <c r="G6353" s="22" t="n">
        <v>158.99</v>
      </c>
      <c r="H6353" s="22" t="n">
        <v>25.03</v>
      </c>
      <c r="I6353" s="22" t="n">
        <v>0.99</v>
      </c>
      <c r="J6353" s="22" t="n">
        <v>0.000261</v>
      </c>
      <c r="K6353" s="22" t="n">
        <v>1</v>
      </c>
      <c r="O6353" s="23"/>
    </row>
    <row r="6354" customFormat="false" ht="15" hidden="false" customHeight="false" outlineLevel="0" collapsed="false">
      <c r="A6354" s="22" t="s">
        <v>3888</v>
      </c>
      <c r="B6354" s="22" t="n">
        <v>98</v>
      </c>
      <c r="C6354" s="22" t="n">
        <v>192</v>
      </c>
      <c r="D6354" s="22" t="n">
        <v>30</v>
      </c>
      <c r="E6354" s="22" t="n">
        <v>0</v>
      </c>
      <c r="F6354" s="22" t="n">
        <f aca="false">D6354/SUM(C6354:E6354)</f>
        <v>0.135135135135135</v>
      </c>
      <c r="G6354" s="22" t="n">
        <v>193.01</v>
      </c>
      <c r="H6354" s="22" t="n">
        <v>27.97</v>
      </c>
      <c r="I6354" s="22" t="n">
        <v>1.01</v>
      </c>
      <c r="J6354" s="22" t="n">
        <v>1.165721</v>
      </c>
      <c r="K6354" s="22" t="n">
        <v>0.605775</v>
      </c>
      <c r="O6354" s="23"/>
    </row>
    <row r="6355" customFormat="false" ht="15" hidden="false" customHeight="false" outlineLevel="0" collapsed="false">
      <c r="A6355" s="22" t="s">
        <v>1349</v>
      </c>
      <c r="B6355" s="22" t="n">
        <v>107</v>
      </c>
      <c r="C6355" s="22" t="n">
        <v>203</v>
      </c>
      <c r="D6355" s="22" t="n">
        <v>32</v>
      </c>
      <c r="E6355" s="22" t="n">
        <v>2</v>
      </c>
      <c r="F6355" s="22" t="n">
        <f aca="false">D6355/SUM(C6355:E6355)</f>
        <v>0.135021097046413</v>
      </c>
      <c r="G6355" s="22" t="n">
        <v>202.37</v>
      </c>
      <c r="H6355" s="22" t="n">
        <v>33.27</v>
      </c>
      <c r="I6355" s="22" t="n">
        <v>1.37</v>
      </c>
      <c r="J6355" s="22" t="n">
        <v>0.343161</v>
      </c>
      <c r="K6355" s="22" t="n">
        <v>0.6299</v>
      </c>
      <c r="O6355" s="23"/>
    </row>
    <row r="6356" customFormat="false" ht="15" hidden="false" customHeight="false" outlineLevel="0" collapsed="false">
      <c r="A6356" s="22" t="s">
        <v>2345</v>
      </c>
      <c r="B6356" s="22" t="n">
        <v>57</v>
      </c>
      <c r="C6356" s="22" t="n">
        <v>140</v>
      </c>
      <c r="D6356" s="22" t="n">
        <v>22</v>
      </c>
      <c r="E6356" s="22" t="n">
        <v>1</v>
      </c>
      <c r="F6356" s="22" t="n">
        <f aca="false">D6356/SUM(C6356:E6356)</f>
        <v>0.134969325153374</v>
      </c>
      <c r="G6356" s="22" t="n">
        <v>139.88</v>
      </c>
      <c r="H6356" s="22" t="n">
        <v>22.23</v>
      </c>
      <c r="I6356" s="22" t="n">
        <v>0.88</v>
      </c>
      <c r="J6356" s="22" t="n">
        <v>0.017922</v>
      </c>
      <c r="K6356" s="22" t="n">
        <v>0.598807</v>
      </c>
      <c r="O6356" s="23"/>
    </row>
    <row r="6357" customFormat="false" ht="15" hidden="false" customHeight="false" outlineLevel="0" collapsed="false">
      <c r="A6357" s="22" t="s">
        <v>3889</v>
      </c>
      <c r="B6357" s="22" t="n">
        <v>61</v>
      </c>
      <c r="C6357" s="22" t="n">
        <v>135</v>
      </c>
      <c r="D6357" s="22" t="n">
        <v>24</v>
      </c>
      <c r="E6357" s="22" t="n">
        <v>19</v>
      </c>
      <c r="F6357" s="22" t="n">
        <f aca="false">D6357/SUM(C6357:E6357)</f>
        <v>0.134831460674157</v>
      </c>
      <c r="G6357" s="22" t="n">
        <v>121.4</v>
      </c>
      <c r="H6357" s="22" t="n">
        <v>51.2</v>
      </c>
      <c r="I6357" s="22" t="n">
        <v>5.4</v>
      </c>
      <c r="J6357" s="22" t="n">
        <v>50.240219</v>
      </c>
      <c r="K6357" s="22" t="n">
        <v>0</v>
      </c>
      <c r="O6357" s="23"/>
    </row>
    <row r="6358" customFormat="false" ht="15" hidden="false" customHeight="false" outlineLevel="0" collapsed="false">
      <c r="A6358" s="22" t="s">
        <v>2076</v>
      </c>
      <c r="B6358" s="22" t="n">
        <v>40</v>
      </c>
      <c r="C6358" s="22" t="n">
        <v>0</v>
      </c>
      <c r="D6358" s="22" t="n">
        <v>21</v>
      </c>
      <c r="E6358" s="22" t="n">
        <v>135</v>
      </c>
      <c r="F6358" s="22" t="n">
        <f aca="false">D6358/SUM(C6358:E6358)</f>
        <v>0.134615384615385</v>
      </c>
      <c r="G6358" s="22" t="n">
        <v>0.71</v>
      </c>
      <c r="H6358" s="22" t="n">
        <v>19.59</v>
      </c>
      <c r="I6358" s="22" t="n">
        <v>135.71</v>
      </c>
      <c r="J6358" s="22" t="n">
        <v>0.812414</v>
      </c>
      <c r="K6358" s="22" t="n">
        <v>1</v>
      </c>
      <c r="O6358" s="23"/>
    </row>
    <row r="6359" customFormat="false" ht="15" hidden="false" customHeight="false" outlineLevel="0" collapsed="false">
      <c r="A6359" s="22" t="s">
        <v>1370</v>
      </c>
      <c r="B6359" s="22" t="n">
        <v>10</v>
      </c>
      <c r="C6359" s="22" t="n">
        <v>238</v>
      </c>
      <c r="D6359" s="22" t="n">
        <v>37</v>
      </c>
      <c r="E6359" s="22" t="n">
        <v>0</v>
      </c>
      <c r="F6359" s="22" t="n">
        <f aca="false">D6359/SUM(C6359:E6359)</f>
        <v>0.134545454545455</v>
      </c>
      <c r="G6359" s="22" t="n">
        <v>239.24</v>
      </c>
      <c r="H6359" s="22" t="n">
        <v>34.51</v>
      </c>
      <c r="I6359" s="22" t="n">
        <v>1.24</v>
      </c>
      <c r="J6359" s="22" t="n">
        <v>1.430545</v>
      </c>
      <c r="K6359" s="22" t="n">
        <v>0.619548</v>
      </c>
      <c r="O6359" s="23"/>
    </row>
    <row r="6360" customFormat="false" ht="15" hidden="false" customHeight="false" outlineLevel="0" collapsed="false">
      <c r="A6360" s="22" t="s">
        <v>866</v>
      </c>
      <c r="B6360" s="22" t="n">
        <v>17</v>
      </c>
      <c r="C6360" s="22" t="n">
        <v>148</v>
      </c>
      <c r="D6360" s="22" t="n">
        <v>23</v>
      </c>
      <c r="E6360" s="22" t="n">
        <v>0</v>
      </c>
      <c r="F6360" s="22" t="n">
        <f aca="false">D6360/SUM(C6360:E6360)</f>
        <v>0.134502923976608</v>
      </c>
      <c r="G6360" s="22" t="n">
        <v>148.77</v>
      </c>
      <c r="H6360" s="22" t="n">
        <v>21.45</v>
      </c>
      <c r="I6360" s="22" t="n">
        <v>0.77</v>
      </c>
      <c r="J6360" s="22" t="n">
        <v>0.888936</v>
      </c>
      <c r="K6360" s="22" t="n">
        <v>1</v>
      </c>
      <c r="O6360" s="23"/>
    </row>
    <row r="6361" customFormat="false" ht="15" hidden="false" customHeight="false" outlineLevel="0" collapsed="false">
      <c r="A6361" s="22" t="s">
        <v>3890</v>
      </c>
      <c r="B6361" s="22" t="n">
        <v>56</v>
      </c>
      <c r="C6361" s="22" t="n">
        <v>245</v>
      </c>
      <c r="D6361" s="22" t="n">
        <v>38</v>
      </c>
      <c r="E6361" s="22" t="n">
        <v>0</v>
      </c>
      <c r="F6361" s="22" t="n">
        <f aca="false">D6361/SUM(C6361:E6361)</f>
        <v>0.134275618374558</v>
      </c>
      <c r="G6361" s="22" t="n">
        <v>246.28</v>
      </c>
      <c r="H6361" s="22" t="n">
        <v>35.45</v>
      </c>
      <c r="I6361" s="22" t="n">
        <v>1.28</v>
      </c>
      <c r="J6361" s="22" t="n">
        <v>1.465837</v>
      </c>
      <c r="K6361" s="22" t="n">
        <v>0.622588</v>
      </c>
      <c r="O6361" s="23"/>
    </row>
    <row r="6362" customFormat="false" ht="15" hidden="false" customHeight="false" outlineLevel="0" collapsed="false">
      <c r="A6362" s="22" t="s">
        <v>3890</v>
      </c>
      <c r="B6362" s="22" t="n">
        <v>94</v>
      </c>
      <c r="C6362" s="22" t="n">
        <v>245</v>
      </c>
      <c r="D6362" s="22" t="n">
        <v>38</v>
      </c>
      <c r="E6362" s="22" t="n">
        <v>0</v>
      </c>
      <c r="F6362" s="22" t="n">
        <f aca="false">D6362/SUM(C6362:E6362)</f>
        <v>0.134275618374558</v>
      </c>
      <c r="G6362" s="22" t="n">
        <v>246.28</v>
      </c>
      <c r="H6362" s="22" t="n">
        <v>35.45</v>
      </c>
      <c r="I6362" s="22" t="n">
        <v>1.28</v>
      </c>
      <c r="J6362" s="22" t="n">
        <v>1.465837</v>
      </c>
      <c r="K6362" s="22" t="n">
        <v>0.622588</v>
      </c>
      <c r="O6362" s="23"/>
    </row>
    <row r="6363" customFormat="false" ht="15" hidden="false" customHeight="false" outlineLevel="0" collapsed="false">
      <c r="A6363" s="22" t="s">
        <v>3891</v>
      </c>
      <c r="B6363" s="22" t="n">
        <v>96</v>
      </c>
      <c r="C6363" s="22" t="n">
        <v>200</v>
      </c>
      <c r="D6363" s="22" t="n">
        <v>31</v>
      </c>
      <c r="E6363" s="22" t="n">
        <v>0</v>
      </c>
      <c r="F6363" s="22" t="n">
        <f aca="false">D6363/SUM(C6363:E6363)</f>
        <v>0.134199134199134</v>
      </c>
      <c r="G6363" s="22" t="n">
        <v>201.04</v>
      </c>
      <c r="H6363" s="22" t="n">
        <v>28.92</v>
      </c>
      <c r="I6363" s="22" t="n">
        <v>1.04</v>
      </c>
      <c r="J6363" s="22" t="n">
        <v>1.195036</v>
      </c>
      <c r="K6363" s="22" t="n">
        <v>0.606608</v>
      </c>
      <c r="O6363" s="23"/>
    </row>
    <row r="6364" customFormat="false" ht="15" hidden="false" customHeight="false" outlineLevel="0" collapsed="false">
      <c r="A6364" s="22" t="s">
        <v>3892</v>
      </c>
      <c r="B6364" s="22" t="n">
        <v>50</v>
      </c>
      <c r="C6364" s="22" t="n">
        <v>141</v>
      </c>
      <c r="D6364" s="22" t="n">
        <v>22</v>
      </c>
      <c r="E6364" s="22" t="n">
        <v>1</v>
      </c>
      <c r="F6364" s="22" t="n">
        <f aca="false">D6364/SUM(C6364:E6364)</f>
        <v>0.134146341463415</v>
      </c>
      <c r="G6364" s="22" t="n">
        <v>140.88</v>
      </c>
      <c r="H6364" s="22" t="n">
        <v>22.24</v>
      </c>
      <c r="I6364" s="22" t="n">
        <v>0.88</v>
      </c>
      <c r="J6364" s="22" t="n">
        <v>0.019718</v>
      </c>
      <c r="K6364" s="22" t="n">
        <v>0.596389</v>
      </c>
      <c r="O6364" s="23"/>
    </row>
    <row r="6365" customFormat="false" ht="15" hidden="false" customHeight="false" outlineLevel="0" collapsed="false">
      <c r="A6365" s="22" t="s">
        <v>3782</v>
      </c>
      <c r="B6365" s="22" t="n">
        <v>20</v>
      </c>
      <c r="C6365" s="22" t="n">
        <v>226</v>
      </c>
      <c r="D6365" s="22" t="n">
        <v>35</v>
      </c>
      <c r="E6365" s="22" t="n">
        <v>0</v>
      </c>
      <c r="F6365" s="22" t="n">
        <f aca="false">D6365/SUM(C6365:E6365)</f>
        <v>0.134099616858238</v>
      </c>
      <c r="G6365" s="22" t="n">
        <v>227.17</v>
      </c>
      <c r="H6365" s="22" t="n">
        <v>32.65</v>
      </c>
      <c r="I6365" s="22" t="n">
        <v>1.17</v>
      </c>
      <c r="J6365" s="22" t="n">
        <v>1.348089</v>
      </c>
      <c r="K6365" s="22" t="n">
        <v>0.613672</v>
      </c>
      <c r="O6365" s="23"/>
    </row>
    <row r="6366" customFormat="false" ht="15" hidden="false" customHeight="false" outlineLevel="0" collapsed="false">
      <c r="A6366" s="22" t="s">
        <v>3893</v>
      </c>
      <c r="B6366" s="22" t="n">
        <v>65</v>
      </c>
      <c r="C6366" s="22" t="n">
        <v>11</v>
      </c>
      <c r="D6366" s="22" t="n">
        <v>26</v>
      </c>
      <c r="E6366" s="22" t="n">
        <v>157</v>
      </c>
      <c r="F6366" s="22" t="n">
        <f aca="false">D6366/SUM(C6366:E6366)</f>
        <v>0.134020618556701</v>
      </c>
      <c r="G6366" s="22" t="n">
        <v>2.97</v>
      </c>
      <c r="H6366" s="22" t="n">
        <v>42.06</v>
      </c>
      <c r="I6366" s="22" t="n">
        <v>148.97</v>
      </c>
      <c r="J6366" s="22" t="n">
        <v>28.288916</v>
      </c>
      <c r="K6366" s="22" t="n">
        <v>7E-006</v>
      </c>
      <c r="O6366" s="23"/>
    </row>
    <row r="6367" customFormat="false" ht="15" hidden="false" customHeight="false" outlineLevel="0" collapsed="false">
      <c r="A6367" s="22" t="s">
        <v>1582</v>
      </c>
      <c r="B6367" s="22" t="n">
        <v>61</v>
      </c>
      <c r="C6367" s="22" t="n">
        <v>205</v>
      </c>
      <c r="D6367" s="22" t="n">
        <v>32</v>
      </c>
      <c r="E6367" s="22" t="n">
        <v>2</v>
      </c>
      <c r="F6367" s="22" t="n">
        <f aca="false">D6367/SUM(C6367:E6367)</f>
        <v>0.133891213389121</v>
      </c>
      <c r="G6367" s="22" t="n">
        <v>204.36</v>
      </c>
      <c r="H6367" s="22" t="n">
        <v>33.29</v>
      </c>
      <c r="I6367" s="22" t="n">
        <v>1.36</v>
      </c>
      <c r="J6367" s="22" t="n">
        <v>0.358187</v>
      </c>
      <c r="K6367" s="22" t="n">
        <v>0.628722</v>
      </c>
      <c r="O6367" s="23"/>
    </row>
    <row r="6368" customFormat="false" ht="15" hidden="false" customHeight="false" outlineLevel="0" collapsed="false">
      <c r="A6368" s="22" t="s">
        <v>1858</v>
      </c>
      <c r="B6368" s="22" t="n">
        <v>110</v>
      </c>
      <c r="C6368" s="22" t="n">
        <v>1</v>
      </c>
      <c r="D6368" s="22" t="n">
        <v>34</v>
      </c>
      <c r="E6368" s="22" t="n">
        <v>219</v>
      </c>
      <c r="F6368" s="22" t="n">
        <f aca="false">D6368/SUM(C6368:E6368)</f>
        <v>0.133858267716535</v>
      </c>
      <c r="G6368" s="22" t="n">
        <v>1.28</v>
      </c>
      <c r="H6368" s="22" t="n">
        <v>33.45</v>
      </c>
      <c r="I6368" s="22" t="n">
        <v>219.28</v>
      </c>
      <c r="J6368" s="22" t="n">
        <v>0.06897</v>
      </c>
      <c r="K6368" s="22" t="n">
        <v>1</v>
      </c>
      <c r="O6368" s="23"/>
    </row>
    <row r="6369" customFormat="false" ht="15" hidden="false" customHeight="false" outlineLevel="0" collapsed="false">
      <c r="A6369" s="22" t="s">
        <v>3894</v>
      </c>
      <c r="B6369" s="22" t="n">
        <v>11</v>
      </c>
      <c r="C6369" s="22" t="n">
        <v>2</v>
      </c>
      <c r="D6369" s="22" t="n">
        <v>38</v>
      </c>
      <c r="E6369" s="22" t="n">
        <v>244</v>
      </c>
      <c r="F6369" s="22" t="n">
        <f aca="false">D6369/SUM(C6369:E6369)</f>
        <v>0.133802816901408</v>
      </c>
      <c r="G6369" s="22" t="n">
        <v>1.55</v>
      </c>
      <c r="H6369" s="22" t="n">
        <v>38.89</v>
      </c>
      <c r="I6369" s="22" t="n">
        <v>243.55</v>
      </c>
      <c r="J6369" s="22" t="n">
        <v>0.150167</v>
      </c>
      <c r="K6369" s="22" t="n">
        <v>0.65532</v>
      </c>
      <c r="O6369" s="23"/>
    </row>
    <row r="6370" customFormat="false" ht="15" hidden="false" customHeight="false" outlineLevel="0" collapsed="false">
      <c r="A6370" s="22" t="s">
        <v>3895</v>
      </c>
      <c r="B6370" s="22" t="n">
        <v>32</v>
      </c>
      <c r="C6370" s="22" t="n">
        <v>221</v>
      </c>
      <c r="D6370" s="22" t="n">
        <v>34</v>
      </c>
      <c r="E6370" s="22" t="n">
        <v>0</v>
      </c>
      <c r="F6370" s="22" t="n">
        <f aca="false">D6370/SUM(C6370:E6370)</f>
        <v>0.133333333333333</v>
      </c>
      <c r="G6370" s="22" t="n">
        <v>222.13</v>
      </c>
      <c r="H6370" s="22" t="n">
        <v>31.73</v>
      </c>
      <c r="I6370" s="22" t="n">
        <v>1.13</v>
      </c>
      <c r="J6370" s="22" t="n">
        <v>1.30102</v>
      </c>
      <c r="K6370" s="22" t="n">
        <v>0.611091</v>
      </c>
      <c r="O6370" s="23"/>
    </row>
    <row r="6371" customFormat="false" ht="15" hidden="false" customHeight="false" outlineLevel="0" collapsed="false">
      <c r="A6371" s="22" t="s">
        <v>3896</v>
      </c>
      <c r="B6371" s="22" t="n">
        <v>60</v>
      </c>
      <c r="C6371" s="22" t="n">
        <v>1</v>
      </c>
      <c r="D6371" s="22" t="n">
        <v>34</v>
      </c>
      <c r="E6371" s="22" t="n">
        <v>220</v>
      </c>
      <c r="F6371" s="22" t="n">
        <f aca="false">D6371/SUM(C6371:E6371)</f>
        <v>0.133333333333333</v>
      </c>
      <c r="G6371" s="22" t="n">
        <v>1.27</v>
      </c>
      <c r="H6371" s="22" t="n">
        <v>33.46</v>
      </c>
      <c r="I6371" s="22" t="n">
        <v>220.27</v>
      </c>
      <c r="J6371" s="22" t="n">
        <v>0.066711</v>
      </c>
      <c r="K6371" s="22" t="n">
        <v>1</v>
      </c>
      <c r="O6371" s="23"/>
    </row>
    <row r="6372" customFormat="false" ht="15" hidden="false" customHeight="false" outlineLevel="0" collapsed="false">
      <c r="A6372" s="22" t="s">
        <v>2953</v>
      </c>
      <c r="B6372" s="22" t="n">
        <v>12</v>
      </c>
      <c r="C6372" s="22" t="n">
        <v>244</v>
      </c>
      <c r="D6372" s="22" t="n">
        <v>38</v>
      </c>
      <c r="E6372" s="22" t="n">
        <v>3</v>
      </c>
      <c r="F6372" s="22" t="n">
        <f aca="false">D6372/SUM(C6372:E6372)</f>
        <v>0.133333333333333</v>
      </c>
      <c r="G6372" s="22" t="n">
        <v>242.7</v>
      </c>
      <c r="H6372" s="22" t="n">
        <v>40.6</v>
      </c>
      <c r="I6372" s="22" t="n">
        <v>1.7</v>
      </c>
      <c r="J6372" s="22" t="n">
        <v>1.171752</v>
      </c>
      <c r="K6372" s="22" t="n">
        <v>0.224513</v>
      </c>
      <c r="O6372" s="23"/>
    </row>
    <row r="6373" customFormat="false" ht="15" hidden="false" customHeight="false" outlineLevel="0" collapsed="false">
      <c r="A6373" s="22" t="s">
        <v>3897</v>
      </c>
      <c r="B6373" s="22" t="n">
        <v>87</v>
      </c>
      <c r="C6373" s="22" t="n">
        <v>193</v>
      </c>
      <c r="D6373" s="22" t="n">
        <v>30</v>
      </c>
      <c r="E6373" s="22" t="n">
        <v>2</v>
      </c>
      <c r="F6373" s="22" t="n">
        <f aca="false">D6373/SUM(C6373:E6373)</f>
        <v>0.133333333333333</v>
      </c>
      <c r="G6373" s="22" t="n">
        <v>192.28</v>
      </c>
      <c r="H6373" s="22" t="n">
        <v>31.43</v>
      </c>
      <c r="I6373" s="22" t="n">
        <v>1.28</v>
      </c>
      <c r="J6373" s="22" t="n">
        <v>0.466455</v>
      </c>
      <c r="K6373" s="22" t="n">
        <v>0.361</v>
      </c>
      <c r="O6373" s="23"/>
    </row>
    <row r="6374" customFormat="false" ht="15" hidden="false" customHeight="false" outlineLevel="0" collapsed="false">
      <c r="A6374" s="22" t="s">
        <v>3898</v>
      </c>
      <c r="B6374" s="22" t="n">
        <v>26</v>
      </c>
      <c r="C6374" s="22" t="n">
        <v>153</v>
      </c>
      <c r="D6374" s="22" t="n">
        <v>24</v>
      </c>
      <c r="E6374" s="22" t="n">
        <v>3</v>
      </c>
      <c r="F6374" s="22" t="n">
        <f aca="false">D6374/SUM(C6374:E6374)</f>
        <v>0.133333333333333</v>
      </c>
      <c r="G6374" s="22" t="n">
        <v>151.25</v>
      </c>
      <c r="H6374" s="22" t="n">
        <v>27.5</v>
      </c>
      <c r="I6374" s="22" t="n">
        <v>1.25</v>
      </c>
      <c r="J6374" s="22" t="n">
        <v>2.915702</v>
      </c>
      <c r="K6374" s="22" t="n">
        <v>0.107021</v>
      </c>
      <c r="O6374" s="23"/>
    </row>
    <row r="6375" customFormat="false" ht="15" hidden="false" customHeight="false" outlineLevel="0" collapsed="false">
      <c r="A6375" s="22" t="s">
        <v>3899</v>
      </c>
      <c r="B6375" s="22" t="n">
        <v>99</v>
      </c>
      <c r="C6375" s="22" t="n">
        <v>2</v>
      </c>
      <c r="D6375" s="22" t="n">
        <v>36</v>
      </c>
      <c r="E6375" s="22" t="n">
        <v>232</v>
      </c>
      <c r="F6375" s="22" t="n">
        <f aca="false">D6375/SUM(C6375:E6375)</f>
        <v>0.133333333333333</v>
      </c>
      <c r="G6375" s="22" t="n">
        <v>1.48</v>
      </c>
      <c r="H6375" s="22" t="n">
        <v>37.04</v>
      </c>
      <c r="I6375" s="22" t="n">
        <v>231.48</v>
      </c>
      <c r="J6375" s="22" t="n">
        <v>0.21168</v>
      </c>
      <c r="K6375" s="22" t="n">
        <v>0.645247</v>
      </c>
      <c r="O6375" s="23"/>
    </row>
    <row r="6376" customFormat="false" ht="15" hidden="false" customHeight="false" outlineLevel="0" collapsed="false">
      <c r="A6376" s="22" t="s">
        <v>3900</v>
      </c>
      <c r="B6376" s="22" t="n">
        <v>8</v>
      </c>
      <c r="C6376" s="22" t="n">
        <v>156</v>
      </c>
      <c r="D6376" s="22" t="n">
        <v>24</v>
      </c>
      <c r="E6376" s="22" t="n">
        <v>0</v>
      </c>
      <c r="F6376" s="22" t="n">
        <f aca="false">D6376/SUM(C6376:E6376)</f>
        <v>0.133333333333333</v>
      </c>
      <c r="G6376" s="22" t="n">
        <v>156.8</v>
      </c>
      <c r="H6376" s="22" t="n">
        <v>22.4</v>
      </c>
      <c r="I6376" s="22" t="n">
        <v>0.8</v>
      </c>
      <c r="J6376" s="22" t="n">
        <v>0.918367</v>
      </c>
      <c r="K6376" s="22" t="n">
        <v>1</v>
      </c>
      <c r="O6376" s="23"/>
    </row>
    <row r="6377" customFormat="false" ht="15" hidden="false" customHeight="false" outlineLevel="0" collapsed="false">
      <c r="A6377" s="22" t="s">
        <v>3901</v>
      </c>
      <c r="B6377" s="22" t="n">
        <v>10</v>
      </c>
      <c r="C6377" s="22" t="n">
        <v>241</v>
      </c>
      <c r="D6377" s="22" t="n">
        <v>37</v>
      </c>
      <c r="E6377" s="22" t="n">
        <v>0</v>
      </c>
      <c r="F6377" s="22" t="n">
        <f aca="false">D6377/SUM(C6377:E6377)</f>
        <v>0.133093525179856</v>
      </c>
      <c r="G6377" s="22" t="n">
        <v>242.23</v>
      </c>
      <c r="H6377" s="22" t="n">
        <v>34.54</v>
      </c>
      <c r="I6377" s="22" t="n">
        <v>1.23</v>
      </c>
      <c r="J6377" s="22" t="n">
        <v>1.412907</v>
      </c>
      <c r="K6377" s="22" t="n">
        <v>0.618579</v>
      </c>
      <c r="O6377" s="23"/>
    </row>
    <row r="6378" customFormat="false" ht="15" hidden="false" customHeight="false" outlineLevel="0" collapsed="false">
      <c r="A6378" s="22" t="s">
        <v>3901</v>
      </c>
      <c r="B6378" s="22" t="n">
        <v>55</v>
      </c>
      <c r="C6378" s="22" t="n">
        <v>241</v>
      </c>
      <c r="D6378" s="22" t="n">
        <v>37</v>
      </c>
      <c r="E6378" s="22" t="n">
        <v>0</v>
      </c>
      <c r="F6378" s="22" t="n">
        <f aca="false">D6378/SUM(C6378:E6378)</f>
        <v>0.133093525179856</v>
      </c>
      <c r="G6378" s="22" t="n">
        <v>242.23</v>
      </c>
      <c r="H6378" s="22" t="n">
        <v>34.54</v>
      </c>
      <c r="I6378" s="22" t="n">
        <v>1.23</v>
      </c>
      <c r="J6378" s="22" t="n">
        <v>1.412907</v>
      </c>
      <c r="K6378" s="22" t="n">
        <v>0.618579</v>
      </c>
      <c r="O6378" s="23"/>
    </row>
    <row r="6379" customFormat="false" ht="15" hidden="false" customHeight="false" outlineLevel="0" collapsed="false">
      <c r="A6379" s="22" t="s">
        <v>3902</v>
      </c>
      <c r="B6379" s="22" t="n">
        <v>78</v>
      </c>
      <c r="C6379" s="22" t="n">
        <v>240</v>
      </c>
      <c r="D6379" s="22" t="n">
        <v>37</v>
      </c>
      <c r="E6379" s="22" t="n">
        <v>1</v>
      </c>
      <c r="F6379" s="22" t="n">
        <f aca="false">D6379/SUM(C6379:E6379)</f>
        <v>0.133093525179856</v>
      </c>
      <c r="G6379" s="22" t="n">
        <v>240.37</v>
      </c>
      <c r="H6379" s="22" t="n">
        <v>36.26</v>
      </c>
      <c r="I6379" s="22" t="n">
        <v>1.37</v>
      </c>
      <c r="J6379" s="22" t="n">
        <v>0.114388</v>
      </c>
      <c r="K6379" s="22" t="n">
        <v>1</v>
      </c>
      <c r="O6379" s="23"/>
    </row>
    <row r="6380" customFormat="false" ht="15" hidden="false" customHeight="false" outlineLevel="0" collapsed="false">
      <c r="A6380" s="22" t="s">
        <v>3903</v>
      </c>
      <c r="B6380" s="22" t="n">
        <v>79</v>
      </c>
      <c r="C6380" s="22" t="n">
        <v>226</v>
      </c>
      <c r="D6380" s="22" t="n">
        <v>35</v>
      </c>
      <c r="E6380" s="22" t="n">
        <v>2</v>
      </c>
      <c r="F6380" s="22" t="n">
        <f aca="false">D6380/SUM(C6380:E6380)</f>
        <v>0.133079847908745</v>
      </c>
      <c r="G6380" s="22" t="n">
        <v>225.45</v>
      </c>
      <c r="H6380" s="22" t="n">
        <v>36.11</v>
      </c>
      <c r="I6380" s="22" t="n">
        <v>1.45</v>
      </c>
      <c r="J6380" s="22" t="n">
        <v>0.247803</v>
      </c>
      <c r="K6380" s="22" t="n">
        <v>0.640424</v>
      </c>
      <c r="O6380" s="23"/>
    </row>
    <row r="6381" customFormat="false" ht="15" hidden="false" customHeight="false" outlineLevel="0" collapsed="false">
      <c r="A6381" s="22" t="s">
        <v>1055</v>
      </c>
      <c r="B6381" s="22" t="n">
        <v>29</v>
      </c>
      <c r="C6381" s="22" t="n">
        <v>214</v>
      </c>
      <c r="D6381" s="22" t="n">
        <v>33</v>
      </c>
      <c r="E6381" s="22" t="n">
        <v>1</v>
      </c>
      <c r="F6381" s="22" t="n">
        <f aca="false">D6381/SUM(C6381:E6381)</f>
        <v>0.133064516129032</v>
      </c>
      <c r="G6381" s="22" t="n">
        <v>214.23</v>
      </c>
      <c r="H6381" s="22" t="n">
        <v>32.53</v>
      </c>
      <c r="I6381" s="22" t="n">
        <v>1.23</v>
      </c>
      <c r="J6381" s="22" t="n">
        <v>0.051716</v>
      </c>
      <c r="K6381" s="22" t="n">
        <v>1</v>
      </c>
      <c r="O6381" s="23"/>
    </row>
    <row r="6382" customFormat="false" ht="15" hidden="false" customHeight="false" outlineLevel="0" collapsed="false">
      <c r="A6382" s="22" t="s">
        <v>3488</v>
      </c>
      <c r="B6382" s="22" t="n">
        <v>12</v>
      </c>
      <c r="C6382" s="22" t="n">
        <v>175</v>
      </c>
      <c r="D6382" s="22" t="n">
        <v>27</v>
      </c>
      <c r="E6382" s="22" t="n">
        <v>1</v>
      </c>
      <c r="F6382" s="22" t="n">
        <f aca="false">D6382/SUM(C6382:E6382)</f>
        <v>0.133004926108374</v>
      </c>
      <c r="G6382" s="22" t="n">
        <v>175.04</v>
      </c>
      <c r="H6382" s="22" t="n">
        <v>26.93</v>
      </c>
      <c r="I6382" s="22" t="n">
        <v>1.04</v>
      </c>
      <c r="J6382" s="22" t="n">
        <v>0.001428</v>
      </c>
      <c r="K6382" s="22" t="n">
        <v>1</v>
      </c>
      <c r="O6382" s="23"/>
    </row>
    <row r="6383" customFormat="false" ht="15" hidden="false" customHeight="false" outlineLevel="0" collapsed="false">
      <c r="A6383" s="22" t="s">
        <v>3463</v>
      </c>
      <c r="B6383" s="22" t="n">
        <v>30</v>
      </c>
      <c r="C6383" s="22" t="n">
        <v>2</v>
      </c>
      <c r="D6383" s="22" t="n">
        <v>23</v>
      </c>
      <c r="E6383" s="22" t="n">
        <v>148</v>
      </c>
      <c r="F6383" s="22" t="n">
        <f aca="false">D6383/SUM(C6383:E6383)</f>
        <v>0.132947976878613</v>
      </c>
      <c r="G6383" s="22" t="n">
        <v>1.05</v>
      </c>
      <c r="H6383" s="22" t="n">
        <v>24.89</v>
      </c>
      <c r="I6383" s="22" t="n">
        <v>147.05</v>
      </c>
      <c r="J6383" s="22" t="n">
        <v>1.000506</v>
      </c>
      <c r="K6383" s="22" t="n">
        <v>0.269613</v>
      </c>
      <c r="O6383" s="23"/>
    </row>
    <row r="6384" customFormat="false" ht="15" hidden="false" customHeight="false" outlineLevel="0" collapsed="false">
      <c r="A6384" s="22" t="s">
        <v>2765</v>
      </c>
      <c r="B6384" s="22" t="n">
        <v>76</v>
      </c>
      <c r="C6384" s="22" t="n">
        <v>149</v>
      </c>
      <c r="D6384" s="22" t="n">
        <v>23</v>
      </c>
      <c r="E6384" s="22" t="n">
        <v>1</v>
      </c>
      <c r="F6384" s="22" t="n">
        <f aca="false">D6384/SUM(C6384:E6384)</f>
        <v>0.132947976878613</v>
      </c>
      <c r="G6384" s="22" t="n">
        <v>148.9</v>
      </c>
      <c r="H6384" s="22" t="n">
        <v>23.19</v>
      </c>
      <c r="I6384" s="22" t="n">
        <v>0.9</v>
      </c>
      <c r="J6384" s="22" t="n">
        <v>0.012059</v>
      </c>
      <c r="K6384" s="22" t="n">
        <v>1</v>
      </c>
      <c r="O6384" s="23"/>
    </row>
    <row r="6385" customFormat="false" ht="15" hidden="false" customHeight="false" outlineLevel="0" collapsed="false">
      <c r="A6385" s="22" t="s">
        <v>3904</v>
      </c>
      <c r="B6385" s="22" t="n">
        <v>40</v>
      </c>
      <c r="C6385" s="22" t="n">
        <v>247</v>
      </c>
      <c r="D6385" s="22" t="n">
        <v>38</v>
      </c>
      <c r="E6385" s="22" t="n">
        <v>1</v>
      </c>
      <c r="F6385" s="22" t="n">
        <f aca="false">D6385/SUM(C6385:E6385)</f>
        <v>0.132867132867133</v>
      </c>
      <c r="G6385" s="22" t="n">
        <v>247.4</v>
      </c>
      <c r="H6385" s="22" t="n">
        <v>37.2</v>
      </c>
      <c r="I6385" s="22" t="n">
        <v>1.4</v>
      </c>
      <c r="J6385" s="22" t="n">
        <v>0.131327</v>
      </c>
      <c r="K6385" s="22" t="n">
        <v>1</v>
      </c>
      <c r="O6385" s="23"/>
    </row>
    <row r="6386" customFormat="false" ht="15" hidden="false" customHeight="false" outlineLevel="0" collapsed="false">
      <c r="A6386" s="22" t="s">
        <v>3872</v>
      </c>
      <c r="B6386" s="22" t="n">
        <v>27</v>
      </c>
      <c r="C6386" s="22" t="n">
        <v>4</v>
      </c>
      <c r="D6386" s="22" t="n">
        <v>38</v>
      </c>
      <c r="E6386" s="22" t="n">
        <v>244</v>
      </c>
      <c r="F6386" s="22" t="n">
        <f aca="false">D6386/SUM(C6386:E6386)</f>
        <v>0.132867132867133</v>
      </c>
      <c r="G6386" s="22" t="n">
        <v>1.85</v>
      </c>
      <c r="H6386" s="22" t="n">
        <v>42.3</v>
      </c>
      <c r="I6386" s="22" t="n">
        <v>241.85</v>
      </c>
      <c r="J6386" s="22" t="n">
        <v>2.956304</v>
      </c>
      <c r="K6386" s="22" t="n">
        <v>0.094045</v>
      </c>
      <c r="O6386" s="23"/>
    </row>
    <row r="6387" customFormat="false" ht="15" hidden="false" customHeight="false" outlineLevel="0" collapsed="false">
      <c r="A6387" s="22" t="s">
        <v>1989</v>
      </c>
      <c r="B6387" s="22" t="n">
        <v>109</v>
      </c>
      <c r="C6387" s="22" t="n">
        <v>247</v>
      </c>
      <c r="D6387" s="22" t="n">
        <v>38</v>
      </c>
      <c r="E6387" s="22" t="n">
        <v>1</v>
      </c>
      <c r="F6387" s="22" t="n">
        <f aca="false">D6387/SUM(C6387:E6387)</f>
        <v>0.132867132867133</v>
      </c>
      <c r="G6387" s="22" t="n">
        <v>247.4</v>
      </c>
      <c r="H6387" s="22" t="n">
        <v>37.2</v>
      </c>
      <c r="I6387" s="22" t="n">
        <v>1.4</v>
      </c>
      <c r="J6387" s="22" t="n">
        <v>0.131327</v>
      </c>
      <c r="K6387" s="22" t="n">
        <v>1</v>
      </c>
      <c r="O6387" s="23"/>
    </row>
    <row r="6388" customFormat="false" ht="15" hidden="false" customHeight="false" outlineLevel="0" collapsed="false">
      <c r="A6388" s="22" t="s">
        <v>3905</v>
      </c>
      <c r="B6388" s="22" t="n">
        <v>62</v>
      </c>
      <c r="C6388" s="22" t="n">
        <v>235</v>
      </c>
      <c r="D6388" s="22" t="n">
        <v>36</v>
      </c>
      <c r="E6388" s="22" t="n">
        <v>0</v>
      </c>
      <c r="F6388" s="22" t="n">
        <f aca="false">D6388/SUM(C6388:E6388)</f>
        <v>0.132841328413284</v>
      </c>
      <c r="G6388" s="22" t="n">
        <v>236.2</v>
      </c>
      <c r="H6388" s="22" t="n">
        <v>33.61</v>
      </c>
      <c r="I6388" s="22" t="n">
        <v>1.2</v>
      </c>
      <c r="J6388" s="22" t="n">
        <v>1.371745</v>
      </c>
      <c r="K6388" s="22" t="n">
        <v>0.615614</v>
      </c>
      <c r="O6388" s="23"/>
    </row>
    <row r="6389" customFormat="false" ht="15" hidden="false" customHeight="false" outlineLevel="0" collapsed="false">
      <c r="A6389" s="22" t="s">
        <v>3905</v>
      </c>
      <c r="B6389" s="22" t="n">
        <v>92</v>
      </c>
      <c r="C6389" s="22" t="n">
        <v>235</v>
      </c>
      <c r="D6389" s="22" t="n">
        <v>36</v>
      </c>
      <c r="E6389" s="22" t="n">
        <v>0</v>
      </c>
      <c r="F6389" s="22" t="n">
        <f aca="false">D6389/SUM(C6389:E6389)</f>
        <v>0.132841328413284</v>
      </c>
      <c r="G6389" s="22" t="n">
        <v>236.2</v>
      </c>
      <c r="H6389" s="22" t="n">
        <v>33.61</v>
      </c>
      <c r="I6389" s="22" t="n">
        <v>1.2</v>
      </c>
      <c r="J6389" s="22" t="n">
        <v>1.371745</v>
      </c>
      <c r="K6389" s="22" t="n">
        <v>0.615614</v>
      </c>
      <c r="O6389" s="23"/>
    </row>
    <row r="6390" customFormat="false" ht="15" hidden="false" customHeight="false" outlineLevel="0" collapsed="false">
      <c r="A6390" s="22" t="s">
        <v>3906</v>
      </c>
      <c r="B6390" s="22" t="n">
        <v>78</v>
      </c>
      <c r="C6390" s="22" t="n">
        <v>3</v>
      </c>
      <c r="D6390" s="22" t="n">
        <v>32</v>
      </c>
      <c r="E6390" s="22" t="n">
        <v>206</v>
      </c>
      <c r="F6390" s="22" t="n">
        <f aca="false">D6390/SUM(C6390:E6390)</f>
        <v>0.132780082987552</v>
      </c>
      <c r="G6390" s="22" t="n">
        <v>1.5</v>
      </c>
      <c r="H6390" s="22" t="n">
        <v>35</v>
      </c>
      <c r="I6390" s="22" t="n">
        <v>204.5</v>
      </c>
      <c r="J6390" s="22" t="n">
        <v>1.775093</v>
      </c>
      <c r="K6390" s="22" t="n">
        <v>0.169308</v>
      </c>
      <c r="O6390" s="23"/>
    </row>
    <row r="6391" customFormat="false" ht="15" hidden="false" customHeight="false" outlineLevel="0" collapsed="false">
      <c r="A6391" s="22" t="s">
        <v>3907</v>
      </c>
      <c r="B6391" s="22" t="n">
        <v>85</v>
      </c>
      <c r="C6391" s="22" t="n">
        <v>242</v>
      </c>
      <c r="D6391" s="22" t="n">
        <v>37</v>
      </c>
      <c r="E6391" s="22" t="n">
        <v>0</v>
      </c>
      <c r="F6391" s="22" t="n">
        <f aca="false">D6391/SUM(C6391:E6391)</f>
        <v>0.132616487455197</v>
      </c>
      <c r="G6391" s="22" t="n">
        <v>243.23</v>
      </c>
      <c r="H6391" s="22" t="n">
        <v>34.55</v>
      </c>
      <c r="I6391" s="22" t="n">
        <v>1.23</v>
      </c>
      <c r="J6391" s="22" t="n">
        <v>1.407123</v>
      </c>
      <c r="K6391" s="22" t="n">
        <v>0.618272</v>
      </c>
      <c r="O6391" s="23"/>
    </row>
    <row r="6392" customFormat="false" ht="15" hidden="false" customHeight="false" outlineLevel="0" collapsed="false">
      <c r="A6392" s="22" t="s">
        <v>126</v>
      </c>
      <c r="B6392" s="22" t="n">
        <v>47</v>
      </c>
      <c r="C6392" s="22" t="n">
        <v>0</v>
      </c>
      <c r="D6392" s="22" t="n">
        <v>33</v>
      </c>
      <c r="E6392" s="22" t="n">
        <v>216</v>
      </c>
      <c r="F6392" s="22" t="n">
        <f aca="false">D6392/SUM(C6392:E6392)</f>
        <v>0.132530120481928</v>
      </c>
      <c r="G6392" s="22" t="n">
        <v>1.09</v>
      </c>
      <c r="H6392" s="22" t="n">
        <v>30.81</v>
      </c>
      <c r="I6392" s="22" t="n">
        <v>217.09</v>
      </c>
      <c r="J6392" s="22" t="n">
        <v>1.254069</v>
      </c>
      <c r="K6392" s="22" t="n">
        <v>0.609034</v>
      </c>
      <c r="O6392" s="23"/>
    </row>
    <row r="6393" customFormat="false" ht="15" hidden="false" customHeight="false" outlineLevel="0" collapsed="false">
      <c r="A6393" s="22" t="s">
        <v>126</v>
      </c>
      <c r="B6393" s="22" t="n">
        <v>70</v>
      </c>
      <c r="C6393" s="22" t="n">
        <v>216</v>
      </c>
      <c r="D6393" s="22" t="n">
        <v>33</v>
      </c>
      <c r="E6393" s="22" t="n">
        <v>0</v>
      </c>
      <c r="F6393" s="22" t="n">
        <f aca="false">D6393/SUM(C6393:E6393)</f>
        <v>0.132530120481928</v>
      </c>
      <c r="G6393" s="22" t="n">
        <v>217.09</v>
      </c>
      <c r="H6393" s="22" t="n">
        <v>30.81</v>
      </c>
      <c r="I6393" s="22" t="n">
        <v>1.09</v>
      </c>
      <c r="J6393" s="22" t="n">
        <v>1.254069</v>
      </c>
      <c r="K6393" s="22" t="n">
        <v>0.609034</v>
      </c>
      <c r="O6393" s="23"/>
    </row>
    <row r="6394" customFormat="false" ht="15" hidden="false" customHeight="false" outlineLevel="0" collapsed="false">
      <c r="A6394" s="22" t="s">
        <v>3908</v>
      </c>
      <c r="B6394" s="22" t="n">
        <v>31</v>
      </c>
      <c r="C6394" s="22" t="n">
        <v>2</v>
      </c>
      <c r="D6394" s="22" t="n">
        <v>22</v>
      </c>
      <c r="E6394" s="22" t="n">
        <v>142</v>
      </c>
      <c r="F6394" s="22" t="n">
        <f aca="false">D6394/SUM(C6394:E6394)</f>
        <v>0.132530120481928</v>
      </c>
      <c r="G6394" s="22" t="n">
        <v>1.02</v>
      </c>
      <c r="H6394" s="22" t="n">
        <v>23.96</v>
      </c>
      <c r="I6394" s="22" t="n">
        <v>141.02</v>
      </c>
      <c r="J6394" s="22" t="n">
        <v>1.114843</v>
      </c>
      <c r="K6394" s="22" t="n">
        <v>0.255439</v>
      </c>
      <c r="O6394" s="23"/>
    </row>
    <row r="6395" customFormat="false" ht="15" hidden="false" customHeight="false" outlineLevel="0" collapsed="false">
      <c r="A6395" s="22" t="s">
        <v>3559</v>
      </c>
      <c r="B6395" s="22" t="n">
        <v>80</v>
      </c>
      <c r="C6395" s="22" t="n">
        <v>200</v>
      </c>
      <c r="D6395" s="22" t="n">
        <v>33</v>
      </c>
      <c r="E6395" s="22" t="n">
        <v>16</v>
      </c>
      <c r="F6395" s="22" t="n">
        <f aca="false">D6395/SUM(C6395:E6395)</f>
        <v>0.132530120481928</v>
      </c>
      <c r="G6395" s="22" t="n">
        <v>188.24</v>
      </c>
      <c r="H6395" s="22" t="n">
        <v>56.52</v>
      </c>
      <c r="I6395" s="22" t="n">
        <v>4.24</v>
      </c>
      <c r="J6395" s="22" t="n">
        <v>43.110673</v>
      </c>
      <c r="K6395" s="22" t="n">
        <v>0</v>
      </c>
      <c r="O6395" s="23"/>
    </row>
    <row r="6396" customFormat="false" ht="15" hidden="false" customHeight="false" outlineLevel="0" collapsed="false">
      <c r="A6396" s="22" t="s">
        <v>2740</v>
      </c>
      <c r="B6396" s="22" t="n">
        <v>86</v>
      </c>
      <c r="C6396" s="22" t="n">
        <v>235</v>
      </c>
      <c r="D6396" s="22" t="n">
        <v>36</v>
      </c>
      <c r="E6396" s="22" t="n">
        <v>1</v>
      </c>
      <c r="F6396" s="22" t="n">
        <f aca="false">D6396/SUM(C6396:E6396)</f>
        <v>0.132352941176471</v>
      </c>
      <c r="G6396" s="22" t="n">
        <v>235.33</v>
      </c>
      <c r="H6396" s="22" t="n">
        <v>35.35</v>
      </c>
      <c r="I6396" s="22" t="n">
        <v>1.33</v>
      </c>
      <c r="J6396" s="22" t="n">
        <v>0.09324</v>
      </c>
      <c r="K6396" s="22" t="n">
        <v>1</v>
      </c>
      <c r="O6396" s="23"/>
    </row>
    <row r="6397" customFormat="false" ht="15" hidden="false" customHeight="false" outlineLevel="0" collapsed="false">
      <c r="A6397" s="22" t="s">
        <v>1222</v>
      </c>
      <c r="B6397" s="22" t="n">
        <v>42</v>
      </c>
      <c r="C6397" s="22" t="n">
        <v>230</v>
      </c>
      <c r="D6397" s="22" t="n">
        <v>36</v>
      </c>
      <c r="E6397" s="22" t="n">
        <v>6</v>
      </c>
      <c r="F6397" s="22" t="n">
        <f aca="false">D6397/SUM(C6397:E6397)</f>
        <v>0.132352941176471</v>
      </c>
      <c r="G6397" s="22" t="n">
        <v>226.12</v>
      </c>
      <c r="H6397" s="22" t="n">
        <v>43.76</v>
      </c>
      <c r="I6397" s="22" t="n">
        <v>2.12</v>
      </c>
      <c r="J6397" s="22" t="n">
        <v>8.561915</v>
      </c>
      <c r="K6397" s="22" t="n">
        <v>0.010302</v>
      </c>
      <c r="O6397" s="23"/>
    </row>
    <row r="6398" customFormat="false" ht="15" hidden="false" customHeight="false" outlineLevel="0" collapsed="false">
      <c r="A6398" s="22" t="s">
        <v>1222</v>
      </c>
      <c r="B6398" s="22" t="n">
        <v>46</v>
      </c>
      <c r="C6398" s="22" t="n">
        <v>230</v>
      </c>
      <c r="D6398" s="22" t="n">
        <v>36</v>
      </c>
      <c r="E6398" s="22" t="n">
        <v>6</v>
      </c>
      <c r="F6398" s="22" t="n">
        <f aca="false">D6398/SUM(C6398:E6398)</f>
        <v>0.132352941176471</v>
      </c>
      <c r="G6398" s="22" t="n">
        <v>226.12</v>
      </c>
      <c r="H6398" s="22" t="n">
        <v>43.76</v>
      </c>
      <c r="I6398" s="22" t="n">
        <v>2.12</v>
      </c>
      <c r="J6398" s="22" t="n">
        <v>8.561915</v>
      </c>
      <c r="K6398" s="22" t="n">
        <v>0.010302</v>
      </c>
      <c r="O6398" s="23"/>
    </row>
    <row r="6399" customFormat="false" ht="15" hidden="false" customHeight="false" outlineLevel="0" collapsed="false">
      <c r="A6399" s="22" t="s">
        <v>2907</v>
      </c>
      <c r="B6399" s="22" t="n">
        <v>113</v>
      </c>
      <c r="C6399" s="22" t="n">
        <v>161</v>
      </c>
      <c r="D6399" s="22" t="n">
        <v>25</v>
      </c>
      <c r="E6399" s="22" t="n">
        <v>3</v>
      </c>
      <c r="F6399" s="22" t="n">
        <f aca="false">D6399/SUM(C6399:E6399)</f>
        <v>0.132275132275132</v>
      </c>
      <c r="G6399" s="22" t="n">
        <v>159.27</v>
      </c>
      <c r="H6399" s="22" t="n">
        <v>28.46</v>
      </c>
      <c r="I6399" s="22" t="n">
        <v>1.27</v>
      </c>
      <c r="J6399" s="22" t="n">
        <v>2.79017</v>
      </c>
      <c r="K6399" s="22" t="n">
        <v>0.112239</v>
      </c>
      <c r="O6399" s="23"/>
    </row>
    <row r="6400" customFormat="false" ht="15" hidden="false" customHeight="false" outlineLevel="0" collapsed="false">
      <c r="A6400" s="22" t="s">
        <v>3148</v>
      </c>
      <c r="B6400" s="22" t="n">
        <v>64</v>
      </c>
      <c r="C6400" s="22" t="n">
        <v>151</v>
      </c>
      <c r="D6400" s="22" t="n">
        <v>23</v>
      </c>
      <c r="E6400" s="22" t="n">
        <v>0</v>
      </c>
      <c r="F6400" s="22" t="n">
        <f aca="false">D6400/SUM(C6400:E6400)</f>
        <v>0.132183908045977</v>
      </c>
      <c r="G6400" s="22" t="n">
        <v>151.76</v>
      </c>
      <c r="H6400" s="22" t="n">
        <v>21.48</v>
      </c>
      <c r="I6400" s="22" t="n">
        <v>0.76</v>
      </c>
      <c r="J6400" s="22" t="n">
        <v>0.871441</v>
      </c>
      <c r="K6400" s="22" t="n">
        <v>1</v>
      </c>
      <c r="O6400" s="23"/>
    </row>
    <row r="6401" customFormat="false" ht="15" hidden="false" customHeight="false" outlineLevel="0" collapsed="false">
      <c r="A6401" s="22" t="s">
        <v>3909</v>
      </c>
      <c r="B6401" s="22" t="n">
        <v>114</v>
      </c>
      <c r="C6401" s="22" t="n">
        <v>151</v>
      </c>
      <c r="D6401" s="22" t="n">
        <v>23</v>
      </c>
      <c r="E6401" s="22" t="n">
        <v>0</v>
      </c>
      <c r="F6401" s="22" t="n">
        <f aca="false">D6401/SUM(C6401:E6401)</f>
        <v>0.132183908045977</v>
      </c>
      <c r="G6401" s="22" t="n">
        <v>151.76</v>
      </c>
      <c r="H6401" s="22" t="n">
        <v>21.48</v>
      </c>
      <c r="I6401" s="22" t="n">
        <v>0.76</v>
      </c>
      <c r="J6401" s="22" t="n">
        <v>0.871441</v>
      </c>
      <c r="K6401" s="22" t="n">
        <v>1</v>
      </c>
      <c r="O6401" s="23"/>
    </row>
    <row r="6402" customFormat="false" ht="15" hidden="false" customHeight="false" outlineLevel="0" collapsed="false">
      <c r="A6402" s="22" t="s">
        <v>145</v>
      </c>
      <c r="B6402" s="22" t="n">
        <v>50</v>
      </c>
      <c r="C6402" s="22" t="n">
        <v>197</v>
      </c>
      <c r="D6402" s="22" t="n">
        <v>30</v>
      </c>
      <c r="E6402" s="22" t="n">
        <v>0</v>
      </c>
      <c r="F6402" s="22" t="n">
        <f aca="false">D6402/SUM(C6402:E6402)</f>
        <v>0.13215859030837</v>
      </c>
      <c r="G6402" s="22" t="n">
        <v>197.99</v>
      </c>
      <c r="H6402" s="22" t="n">
        <v>28.02</v>
      </c>
      <c r="I6402" s="22" t="n">
        <v>0.99</v>
      </c>
      <c r="J6402" s="22" t="n">
        <v>1.136414</v>
      </c>
      <c r="K6402" s="22" t="n">
        <v>0.606088</v>
      </c>
      <c r="O6402" s="23"/>
    </row>
    <row r="6403" customFormat="false" ht="15" hidden="false" customHeight="false" outlineLevel="0" collapsed="false">
      <c r="A6403" s="22" t="s">
        <v>3910</v>
      </c>
      <c r="B6403" s="22" t="n">
        <v>42</v>
      </c>
      <c r="C6403" s="22" t="n">
        <v>229</v>
      </c>
      <c r="D6403" s="22" t="n">
        <v>35</v>
      </c>
      <c r="E6403" s="22" t="n">
        <v>1</v>
      </c>
      <c r="F6403" s="22" t="n">
        <f aca="false">D6403/SUM(C6403:E6403)</f>
        <v>0.132075471698113</v>
      </c>
      <c r="G6403" s="22" t="n">
        <v>229.29</v>
      </c>
      <c r="H6403" s="22" t="n">
        <v>34.42</v>
      </c>
      <c r="I6403" s="22" t="n">
        <v>1.29</v>
      </c>
      <c r="J6403" s="22" t="n">
        <v>0.076044</v>
      </c>
      <c r="K6403" s="22" t="n">
        <v>1</v>
      </c>
      <c r="O6403" s="23"/>
    </row>
    <row r="6404" customFormat="false" ht="15" hidden="false" customHeight="false" outlineLevel="0" collapsed="false">
      <c r="A6404" s="22" t="s">
        <v>3910</v>
      </c>
      <c r="B6404" s="22" t="n">
        <v>65</v>
      </c>
      <c r="C6404" s="22" t="n">
        <v>229</v>
      </c>
      <c r="D6404" s="22" t="n">
        <v>35</v>
      </c>
      <c r="E6404" s="22" t="n">
        <v>1</v>
      </c>
      <c r="F6404" s="22" t="n">
        <f aca="false">D6404/SUM(C6404:E6404)</f>
        <v>0.132075471698113</v>
      </c>
      <c r="G6404" s="22" t="n">
        <v>229.29</v>
      </c>
      <c r="H6404" s="22" t="n">
        <v>34.42</v>
      </c>
      <c r="I6404" s="22" t="n">
        <v>1.29</v>
      </c>
      <c r="J6404" s="22" t="n">
        <v>0.076044</v>
      </c>
      <c r="K6404" s="22" t="n">
        <v>1</v>
      </c>
      <c r="O6404" s="23"/>
    </row>
    <row r="6405" customFormat="false" ht="15" hidden="false" customHeight="false" outlineLevel="0" collapsed="false">
      <c r="A6405" s="22" t="s">
        <v>101</v>
      </c>
      <c r="B6405" s="22" t="n">
        <v>43</v>
      </c>
      <c r="C6405" s="22" t="n">
        <v>191</v>
      </c>
      <c r="D6405" s="22" t="n">
        <v>29</v>
      </c>
      <c r="E6405" s="22" t="n">
        <v>0</v>
      </c>
      <c r="F6405" s="22" t="n">
        <f aca="false">D6405/SUM(C6405:E6405)</f>
        <v>0.131818181818182</v>
      </c>
      <c r="G6405" s="22" t="n">
        <v>191.96</v>
      </c>
      <c r="H6405" s="22" t="n">
        <v>27.09</v>
      </c>
      <c r="I6405" s="22" t="n">
        <v>0.96</v>
      </c>
      <c r="J6405" s="22" t="n">
        <v>1.095305</v>
      </c>
      <c r="K6405" s="22" t="n">
        <v>0.606121</v>
      </c>
      <c r="O6405" s="23"/>
    </row>
    <row r="6406" customFormat="false" ht="15" hidden="false" customHeight="false" outlineLevel="0" collapsed="false">
      <c r="A6406" s="22" t="s">
        <v>1041</v>
      </c>
      <c r="B6406" s="22" t="n">
        <v>20</v>
      </c>
      <c r="C6406" s="22" t="n">
        <v>145</v>
      </c>
      <c r="D6406" s="22" t="n">
        <v>22</v>
      </c>
      <c r="E6406" s="22" t="n">
        <v>0</v>
      </c>
      <c r="F6406" s="22" t="n">
        <f aca="false">D6406/SUM(C6406:E6406)</f>
        <v>0.131736526946108</v>
      </c>
      <c r="G6406" s="22" t="n">
        <v>145.72</v>
      </c>
      <c r="H6406" s="22" t="n">
        <v>20.55</v>
      </c>
      <c r="I6406" s="22" t="n">
        <v>0.72</v>
      </c>
      <c r="J6406" s="22" t="n">
        <v>0.830334</v>
      </c>
      <c r="K6406" s="22" t="n">
        <v>1</v>
      </c>
      <c r="O6406" s="23"/>
    </row>
    <row r="6407" customFormat="false" ht="15" hidden="false" customHeight="false" outlineLevel="0" collapsed="false">
      <c r="A6407" s="22" t="s">
        <v>3911</v>
      </c>
      <c r="B6407" s="22" t="n">
        <v>51</v>
      </c>
      <c r="C6407" s="22" t="n">
        <v>241</v>
      </c>
      <c r="D6407" s="22" t="n">
        <v>37</v>
      </c>
      <c r="E6407" s="22" t="n">
        <v>3</v>
      </c>
      <c r="F6407" s="22" t="n">
        <f aca="false">D6407/SUM(C6407:E6407)</f>
        <v>0.131672597864769</v>
      </c>
      <c r="G6407" s="22" t="n">
        <v>239.65</v>
      </c>
      <c r="H6407" s="22" t="n">
        <v>39.71</v>
      </c>
      <c r="I6407" s="22" t="n">
        <v>1.65</v>
      </c>
      <c r="J6407" s="22" t="n">
        <v>1.308683</v>
      </c>
      <c r="K6407" s="22" t="n">
        <v>0.209796</v>
      </c>
      <c r="O6407" s="23"/>
    </row>
    <row r="6408" customFormat="false" ht="15" hidden="false" customHeight="false" outlineLevel="0" collapsed="false">
      <c r="A6408" s="22" t="s">
        <v>3912</v>
      </c>
      <c r="B6408" s="22" t="n">
        <v>81</v>
      </c>
      <c r="C6408" s="22" t="n">
        <v>244</v>
      </c>
      <c r="D6408" s="22" t="n">
        <v>37</v>
      </c>
      <c r="E6408" s="22" t="n">
        <v>0</v>
      </c>
      <c r="F6408" s="22" t="n">
        <f aca="false">D6408/SUM(C6408:E6408)</f>
        <v>0.131672597864769</v>
      </c>
      <c r="G6408" s="22" t="n">
        <v>245.22</v>
      </c>
      <c r="H6408" s="22" t="n">
        <v>34.56</v>
      </c>
      <c r="I6408" s="22" t="n">
        <v>1.22</v>
      </c>
      <c r="J6408" s="22" t="n">
        <v>1.395697</v>
      </c>
      <c r="K6408" s="22" t="n">
        <v>0.617681</v>
      </c>
      <c r="O6408" s="23"/>
    </row>
    <row r="6409" customFormat="false" ht="15" hidden="false" customHeight="false" outlineLevel="0" collapsed="false">
      <c r="A6409" s="22" t="s">
        <v>3913</v>
      </c>
      <c r="B6409" s="22" t="n">
        <v>47</v>
      </c>
      <c r="C6409" s="22" t="n">
        <v>218</v>
      </c>
      <c r="D6409" s="22" t="n">
        <v>33</v>
      </c>
      <c r="E6409" s="22" t="n">
        <v>0</v>
      </c>
      <c r="F6409" s="22" t="n">
        <f aca="false">D6409/SUM(C6409:E6409)</f>
        <v>0.131474103585657</v>
      </c>
      <c r="G6409" s="22" t="n">
        <v>219.08</v>
      </c>
      <c r="H6409" s="22" t="n">
        <v>30.83</v>
      </c>
      <c r="I6409" s="22" t="n">
        <v>1.08</v>
      </c>
      <c r="J6409" s="22" t="n">
        <v>1.24267</v>
      </c>
      <c r="K6409" s="22" t="n">
        <v>0.608833</v>
      </c>
      <c r="O6409" s="23"/>
    </row>
    <row r="6410" customFormat="false" ht="15" hidden="false" customHeight="false" outlineLevel="0" collapsed="false">
      <c r="A6410" s="22" t="s">
        <v>3724</v>
      </c>
      <c r="B6410" s="22" t="n">
        <v>76</v>
      </c>
      <c r="C6410" s="22" t="n">
        <v>234</v>
      </c>
      <c r="D6410" s="22" t="n">
        <v>36</v>
      </c>
      <c r="E6410" s="22" t="n">
        <v>4</v>
      </c>
      <c r="F6410" s="22" t="n">
        <f aca="false">D6410/SUM(C6410:E6410)</f>
        <v>0.131386861313869</v>
      </c>
      <c r="G6410" s="22" t="n">
        <v>231.77</v>
      </c>
      <c r="H6410" s="22" t="n">
        <v>40.47</v>
      </c>
      <c r="I6410" s="22" t="n">
        <v>1.77</v>
      </c>
      <c r="J6410" s="22" t="n">
        <v>3.338927</v>
      </c>
      <c r="K6410" s="22" t="n">
        <v>0.080996</v>
      </c>
      <c r="O6410" s="23"/>
    </row>
    <row r="6411" customFormat="false" ht="15" hidden="false" customHeight="false" outlineLevel="0" collapsed="false">
      <c r="A6411" s="22" t="s">
        <v>3914</v>
      </c>
      <c r="B6411" s="22" t="n">
        <v>43</v>
      </c>
      <c r="C6411" s="22" t="n">
        <v>236</v>
      </c>
      <c r="D6411" s="22" t="n">
        <v>36</v>
      </c>
      <c r="E6411" s="22" t="n">
        <v>2</v>
      </c>
      <c r="F6411" s="22" t="n">
        <f aca="false">D6411/SUM(C6411:E6411)</f>
        <v>0.131386861313869</v>
      </c>
      <c r="G6411" s="22" t="n">
        <v>235.46</v>
      </c>
      <c r="H6411" s="22" t="n">
        <v>37.08</v>
      </c>
      <c r="I6411" s="22" t="n">
        <v>1.46</v>
      </c>
      <c r="J6411" s="22" t="n">
        <v>0.232566</v>
      </c>
      <c r="K6411" s="22" t="n">
        <v>0.642603</v>
      </c>
      <c r="O6411" s="23"/>
    </row>
    <row r="6412" customFormat="false" ht="15" hidden="false" customHeight="false" outlineLevel="0" collapsed="false">
      <c r="A6412" s="22" t="s">
        <v>3914</v>
      </c>
      <c r="B6412" s="22" t="n">
        <v>78</v>
      </c>
      <c r="C6412" s="22" t="n">
        <v>236</v>
      </c>
      <c r="D6412" s="22" t="n">
        <v>36</v>
      </c>
      <c r="E6412" s="22" t="n">
        <v>2</v>
      </c>
      <c r="F6412" s="22" t="n">
        <f aca="false">D6412/SUM(C6412:E6412)</f>
        <v>0.131386861313869</v>
      </c>
      <c r="G6412" s="22" t="n">
        <v>235.46</v>
      </c>
      <c r="H6412" s="22" t="n">
        <v>37.08</v>
      </c>
      <c r="I6412" s="22" t="n">
        <v>1.46</v>
      </c>
      <c r="J6412" s="22" t="n">
        <v>0.232566</v>
      </c>
      <c r="K6412" s="22" t="n">
        <v>0.642603</v>
      </c>
      <c r="O6412" s="23"/>
    </row>
    <row r="6413" customFormat="false" ht="15" hidden="false" customHeight="false" outlineLevel="0" collapsed="false">
      <c r="A6413" s="22" t="s">
        <v>3743</v>
      </c>
      <c r="B6413" s="22" t="n">
        <v>39</v>
      </c>
      <c r="C6413" s="22" t="n">
        <v>0</v>
      </c>
      <c r="D6413" s="22" t="n">
        <v>26</v>
      </c>
      <c r="E6413" s="22" t="n">
        <v>172</v>
      </c>
      <c r="F6413" s="22" t="n">
        <f aca="false">D6413/SUM(C6413:E6413)</f>
        <v>0.131313131313131</v>
      </c>
      <c r="G6413" s="22" t="n">
        <v>0.85</v>
      </c>
      <c r="H6413" s="22" t="n">
        <v>24.29</v>
      </c>
      <c r="I6413" s="22" t="n">
        <v>172.85</v>
      </c>
      <c r="J6413" s="22" t="n">
        <v>0.977706</v>
      </c>
      <c r="K6413" s="22" t="n">
        <v>1</v>
      </c>
      <c r="O6413" s="23"/>
    </row>
    <row r="6414" customFormat="false" ht="15" hidden="false" customHeight="false" outlineLevel="0" collapsed="false">
      <c r="A6414" s="22" t="s">
        <v>101</v>
      </c>
      <c r="B6414" s="22" t="n">
        <v>72</v>
      </c>
      <c r="C6414" s="22" t="n">
        <v>192</v>
      </c>
      <c r="D6414" s="22" t="n">
        <v>29</v>
      </c>
      <c r="E6414" s="22" t="n">
        <v>0</v>
      </c>
      <c r="F6414" s="22" t="n">
        <f aca="false">D6414/SUM(C6414:E6414)</f>
        <v>0.131221719457014</v>
      </c>
      <c r="G6414" s="22" t="n">
        <v>192.95</v>
      </c>
      <c r="H6414" s="22" t="n">
        <v>27.1</v>
      </c>
      <c r="I6414" s="22" t="n">
        <v>0.95</v>
      </c>
      <c r="J6414" s="22" t="n">
        <v>1.089653</v>
      </c>
      <c r="K6414" s="22" t="n">
        <v>0.606283</v>
      </c>
      <c r="O6414" s="23"/>
    </row>
    <row r="6415" customFormat="false" ht="15" hidden="false" customHeight="false" outlineLevel="0" collapsed="false">
      <c r="A6415" s="22" t="s">
        <v>101</v>
      </c>
      <c r="B6415" s="22" t="n">
        <v>73</v>
      </c>
      <c r="C6415" s="22" t="n">
        <v>192</v>
      </c>
      <c r="D6415" s="22" t="n">
        <v>29</v>
      </c>
      <c r="E6415" s="22" t="n">
        <v>0</v>
      </c>
      <c r="F6415" s="22" t="n">
        <f aca="false">D6415/SUM(C6415:E6415)</f>
        <v>0.131221719457014</v>
      </c>
      <c r="G6415" s="22" t="n">
        <v>192.95</v>
      </c>
      <c r="H6415" s="22" t="n">
        <v>27.1</v>
      </c>
      <c r="I6415" s="22" t="n">
        <v>0.95</v>
      </c>
      <c r="J6415" s="22" t="n">
        <v>1.089653</v>
      </c>
      <c r="K6415" s="22" t="n">
        <v>0.606283</v>
      </c>
      <c r="O6415" s="23"/>
    </row>
    <row r="6416" customFormat="false" ht="15" hidden="false" customHeight="false" outlineLevel="0" collapsed="false">
      <c r="A6416" s="22" t="s">
        <v>979</v>
      </c>
      <c r="B6416" s="22" t="n">
        <v>103</v>
      </c>
      <c r="C6416" s="22" t="n">
        <v>239</v>
      </c>
      <c r="D6416" s="22" t="n">
        <v>37</v>
      </c>
      <c r="E6416" s="22" t="n">
        <v>6</v>
      </c>
      <c r="F6416" s="22" t="n">
        <f aca="false">D6416/SUM(C6416:E6416)</f>
        <v>0.131205673758865</v>
      </c>
      <c r="G6416" s="22" t="n">
        <v>235.13</v>
      </c>
      <c r="H6416" s="22" t="n">
        <v>44.74</v>
      </c>
      <c r="I6416" s="22" t="n">
        <v>2.13</v>
      </c>
      <c r="J6416" s="22" t="n">
        <v>8.445179</v>
      </c>
      <c r="K6416" s="22" t="n">
        <v>0.010751</v>
      </c>
      <c r="O6416" s="23"/>
    </row>
    <row r="6417" customFormat="false" ht="15" hidden="false" customHeight="false" outlineLevel="0" collapsed="false">
      <c r="A6417" s="22" t="s">
        <v>3915</v>
      </c>
      <c r="B6417" s="22" t="n">
        <v>112</v>
      </c>
      <c r="C6417" s="22" t="n">
        <v>210</v>
      </c>
      <c r="D6417" s="22" t="n">
        <v>32</v>
      </c>
      <c r="E6417" s="22" t="n">
        <v>2</v>
      </c>
      <c r="F6417" s="22" t="n">
        <f aca="false">D6417/SUM(C6417:E6417)</f>
        <v>0.131147540983607</v>
      </c>
      <c r="G6417" s="22" t="n">
        <v>209.33</v>
      </c>
      <c r="H6417" s="22" t="n">
        <v>33.34</v>
      </c>
      <c r="I6417" s="22" t="n">
        <v>1.33</v>
      </c>
      <c r="J6417" s="22" t="n">
        <v>0.396566</v>
      </c>
      <c r="K6417" s="22" t="n">
        <v>0.625984</v>
      </c>
      <c r="O6417" s="23"/>
    </row>
    <row r="6418" customFormat="false" ht="15" hidden="false" customHeight="false" outlineLevel="0" collapsed="false">
      <c r="A6418" s="22" t="s">
        <v>3916</v>
      </c>
      <c r="B6418" s="22" t="n">
        <v>63</v>
      </c>
      <c r="C6418" s="22" t="n">
        <v>210</v>
      </c>
      <c r="D6418" s="22" t="n">
        <v>32</v>
      </c>
      <c r="E6418" s="22" t="n">
        <v>2</v>
      </c>
      <c r="F6418" s="22" t="n">
        <f aca="false">D6418/SUM(C6418:E6418)</f>
        <v>0.131147540983607</v>
      </c>
      <c r="G6418" s="22" t="n">
        <v>209.33</v>
      </c>
      <c r="H6418" s="22" t="n">
        <v>33.34</v>
      </c>
      <c r="I6418" s="22" t="n">
        <v>1.33</v>
      </c>
      <c r="J6418" s="22" t="n">
        <v>0.396566</v>
      </c>
      <c r="K6418" s="22" t="n">
        <v>0.625984</v>
      </c>
      <c r="O6418" s="23"/>
    </row>
    <row r="6419" customFormat="false" ht="15" hidden="false" customHeight="false" outlineLevel="0" collapsed="false">
      <c r="A6419" s="22" t="s">
        <v>2702</v>
      </c>
      <c r="B6419" s="22" t="n">
        <v>81</v>
      </c>
      <c r="C6419" s="22" t="n">
        <v>11</v>
      </c>
      <c r="D6419" s="22" t="n">
        <v>30</v>
      </c>
      <c r="E6419" s="22" t="n">
        <v>188</v>
      </c>
      <c r="F6419" s="22" t="n">
        <f aca="false">D6419/SUM(C6419:E6419)</f>
        <v>0.131004366812227</v>
      </c>
      <c r="G6419" s="22" t="n">
        <v>2.95</v>
      </c>
      <c r="H6419" s="22" t="n">
        <v>46.1</v>
      </c>
      <c r="I6419" s="22" t="n">
        <v>179.95</v>
      </c>
      <c r="J6419" s="22" t="n">
        <v>27.922055</v>
      </c>
      <c r="K6419" s="22" t="n">
        <v>1E-005</v>
      </c>
      <c r="O6419" s="23"/>
    </row>
    <row r="6420" customFormat="false" ht="15" hidden="false" customHeight="false" outlineLevel="0" collapsed="false">
      <c r="A6420" s="22" t="s">
        <v>170</v>
      </c>
      <c r="B6420" s="22" t="n">
        <v>109</v>
      </c>
      <c r="C6420" s="22" t="n">
        <v>186</v>
      </c>
      <c r="D6420" s="22" t="n">
        <v>28</v>
      </c>
      <c r="E6420" s="22" t="n">
        <v>0</v>
      </c>
      <c r="F6420" s="22" t="n">
        <f aca="false">D6420/SUM(C6420:E6420)</f>
        <v>0.130841121495327</v>
      </c>
      <c r="G6420" s="22" t="n">
        <v>186.92</v>
      </c>
      <c r="H6420" s="22" t="n">
        <v>26.17</v>
      </c>
      <c r="I6420" s="22" t="n">
        <v>0.92</v>
      </c>
      <c r="J6420" s="22" t="n">
        <v>1.0486</v>
      </c>
      <c r="K6420" s="22" t="n">
        <v>0.606991</v>
      </c>
      <c r="O6420" s="23"/>
    </row>
    <row r="6421" customFormat="false" ht="15" hidden="false" customHeight="false" outlineLevel="0" collapsed="false">
      <c r="A6421" s="22" t="s">
        <v>3917</v>
      </c>
      <c r="B6421" s="22" t="n">
        <v>34</v>
      </c>
      <c r="C6421" s="22" t="n">
        <v>204</v>
      </c>
      <c r="D6421" s="22" t="n">
        <v>31</v>
      </c>
      <c r="E6421" s="22" t="n">
        <v>2</v>
      </c>
      <c r="F6421" s="22" t="n">
        <f aca="false">D6421/SUM(C6421:E6421)</f>
        <v>0.130801687763713</v>
      </c>
      <c r="G6421" s="22" t="n">
        <v>203.29</v>
      </c>
      <c r="H6421" s="22" t="n">
        <v>32.42</v>
      </c>
      <c r="I6421" s="22" t="n">
        <v>1.29</v>
      </c>
      <c r="J6421" s="22" t="n">
        <v>0.451989</v>
      </c>
      <c r="K6421" s="22" t="n">
        <v>0.364156</v>
      </c>
      <c r="O6421" s="23"/>
    </row>
    <row r="6422" customFormat="false" ht="15" hidden="false" customHeight="false" outlineLevel="0" collapsed="false">
      <c r="A6422" s="22" t="s">
        <v>3918</v>
      </c>
      <c r="B6422" s="22" t="n">
        <v>44</v>
      </c>
      <c r="C6422" s="22" t="n">
        <v>1</v>
      </c>
      <c r="D6422" s="22" t="n">
        <v>31</v>
      </c>
      <c r="E6422" s="22" t="n">
        <v>205</v>
      </c>
      <c r="F6422" s="22" t="n">
        <f aca="false">D6422/SUM(C6422:E6422)</f>
        <v>0.130801687763713</v>
      </c>
      <c r="G6422" s="22" t="n">
        <v>1.15</v>
      </c>
      <c r="H6422" s="22" t="n">
        <v>30.7</v>
      </c>
      <c r="I6422" s="22" t="n">
        <v>205.15</v>
      </c>
      <c r="J6422" s="22" t="n">
        <v>0.022248</v>
      </c>
      <c r="K6422" s="22" t="n">
        <v>1</v>
      </c>
      <c r="O6422" s="23"/>
    </row>
    <row r="6423" customFormat="false" ht="15" hidden="false" customHeight="false" outlineLevel="0" collapsed="false">
      <c r="A6423" s="22" t="s">
        <v>3919</v>
      </c>
      <c r="B6423" s="22" t="n">
        <v>43</v>
      </c>
      <c r="C6423" s="22" t="n">
        <v>243</v>
      </c>
      <c r="D6423" s="22" t="n">
        <v>37</v>
      </c>
      <c r="E6423" s="22" t="n">
        <v>3</v>
      </c>
      <c r="F6423" s="22" t="n">
        <f aca="false">D6423/SUM(C6423:E6423)</f>
        <v>0.130742049469965</v>
      </c>
      <c r="G6423" s="22" t="n">
        <v>241.63</v>
      </c>
      <c r="H6423" s="22" t="n">
        <v>39.73</v>
      </c>
      <c r="I6423" s="22" t="n">
        <v>1.63</v>
      </c>
      <c r="J6423" s="22" t="n">
        <v>1.339142</v>
      </c>
      <c r="K6423" s="22" t="n">
        <v>0.206718</v>
      </c>
      <c r="O6423" s="23"/>
    </row>
    <row r="6424" customFormat="false" ht="15" hidden="false" customHeight="false" outlineLevel="0" collapsed="false">
      <c r="A6424" s="22" t="s">
        <v>2601</v>
      </c>
      <c r="B6424" s="22" t="n">
        <v>59</v>
      </c>
      <c r="C6424" s="22" t="n">
        <v>4</v>
      </c>
      <c r="D6424" s="22" t="n">
        <v>26</v>
      </c>
      <c r="E6424" s="22" t="n">
        <v>169</v>
      </c>
      <c r="F6424" s="22" t="n">
        <f aca="false">D6424/SUM(C6424:E6424)</f>
        <v>0.130653266331658</v>
      </c>
      <c r="G6424" s="22" t="n">
        <v>1.45</v>
      </c>
      <c r="H6424" s="22" t="n">
        <v>31.1</v>
      </c>
      <c r="I6424" s="22" t="n">
        <v>166.45</v>
      </c>
      <c r="J6424" s="22" t="n">
        <v>5.343532</v>
      </c>
      <c r="K6424" s="22" t="n">
        <v>0.039528</v>
      </c>
      <c r="O6424" s="23"/>
    </row>
    <row r="6425" customFormat="false" ht="15" hidden="false" customHeight="false" outlineLevel="0" collapsed="false">
      <c r="A6425" s="22" t="s">
        <v>3920</v>
      </c>
      <c r="B6425" s="22" t="n">
        <v>39</v>
      </c>
      <c r="C6425" s="22" t="n">
        <v>0</v>
      </c>
      <c r="D6425" s="22" t="n">
        <v>26</v>
      </c>
      <c r="E6425" s="22" t="n">
        <v>173</v>
      </c>
      <c r="F6425" s="22" t="n">
        <f aca="false">D6425/SUM(C6425:E6425)</f>
        <v>0.130653266331658</v>
      </c>
      <c r="G6425" s="22" t="n">
        <v>0.85</v>
      </c>
      <c r="H6425" s="22" t="n">
        <v>24.3</v>
      </c>
      <c r="I6425" s="22" t="n">
        <v>173.85</v>
      </c>
      <c r="J6425" s="22" t="n">
        <v>0.972107</v>
      </c>
      <c r="K6425" s="22" t="n">
        <v>1</v>
      </c>
      <c r="O6425" s="23"/>
    </row>
    <row r="6426" customFormat="false" ht="15" hidden="false" customHeight="false" outlineLevel="0" collapsed="false">
      <c r="A6426" s="22" t="s">
        <v>3384</v>
      </c>
      <c r="B6426" s="22" t="n">
        <v>109</v>
      </c>
      <c r="C6426" s="22" t="n">
        <v>191</v>
      </c>
      <c r="D6426" s="22" t="n">
        <v>29</v>
      </c>
      <c r="E6426" s="22" t="n">
        <v>2</v>
      </c>
      <c r="F6426" s="22" t="n">
        <f aca="false">D6426/SUM(C6426:E6426)</f>
        <v>0.130630630630631</v>
      </c>
      <c r="G6426" s="22" t="n">
        <v>190.23</v>
      </c>
      <c r="H6426" s="22" t="n">
        <v>30.55</v>
      </c>
      <c r="I6426" s="22" t="n">
        <v>1.23</v>
      </c>
      <c r="J6426" s="22" t="n">
        <v>0.56958</v>
      </c>
      <c r="K6426" s="22" t="n">
        <v>0.338584</v>
      </c>
      <c r="O6426" s="23"/>
    </row>
    <row r="6427" customFormat="false" ht="15" hidden="false" customHeight="false" outlineLevel="0" collapsed="false">
      <c r="A6427" s="22" t="s">
        <v>3384</v>
      </c>
      <c r="B6427" s="22" t="n">
        <v>111</v>
      </c>
      <c r="C6427" s="22" t="n">
        <v>191</v>
      </c>
      <c r="D6427" s="22" t="n">
        <v>29</v>
      </c>
      <c r="E6427" s="22" t="n">
        <v>2</v>
      </c>
      <c r="F6427" s="22" t="n">
        <f aca="false">D6427/SUM(C6427:E6427)</f>
        <v>0.130630630630631</v>
      </c>
      <c r="G6427" s="22" t="n">
        <v>190.23</v>
      </c>
      <c r="H6427" s="22" t="n">
        <v>30.55</v>
      </c>
      <c r="I6427" s="22" t="n">
        <v>1.23</v>
      </c>
      <c r="J6427" s="22" t="n">
        <v>0.56958</v>
      </c>
      <c r="K6427" s="22" t="n">
        <v>0.338584</v>
      </c>
      <c r="O6427" s="23"/>
    </row>
    <row r="6428" customFormat="false" ht="15" hidden="false" customHeight="false" outlineLevel="0" collapsed="false">
      <c r="A6428" s="22" t="s">
        <v>3921</v>
      </c>
      <c r="B6428" s="22" t="n">
        <v>19</v>
      </c>
      <c r="C6428" s="22" t="n">
        <v>193</v>
      </c>
      <c r="D6428" s="22" t="n">
        <v>29</v>
      </c>
      <c r="E6428" s="22" t="n">
        <v>0</v>
      </c>
      <c r="F6428" s="22" t="n">
        <f aca="false">D6428/SUM(C6428:E6428)</f>
        <v>0.130630630630631</v>
      </c>
      <c r="G6428" s="22" t="n">
        <v>193.95</v>
      </c>
      <c r="H6428" s="22" t="n">
        <v>27.11</v>
      </c>
      <c r="I6428" s="22" t="n">
        <v>0.95</v>
      </c>
      <c r="J6428" s="22" t="n">
        <v>1.084059</v>
      </c>
      <c r="K6428" s="22" t="n">
        <v>0.606453</v>
      </c>
      <c r="O6428" s="23"/>
    </row>
    <row r="6429" customFormat="false" ht="15" hidden="false" customHeight="false" outlineLevel="0" collapsed="false">
      <c r="A6429" s="22" t="s">
        <v>3922</v>
      </c>
      <c r="B6429" s="22" t="n">
        <v>33</v>
      </c>
      <c r="C6429" s="22" t="n">
        <v>233</v>
      </c>
      <c r="D6429" s="22" t="n">
        <v>35</v>
      </c>
      <c r="E6429" s="22" t="n">
        <v>0</v>
      </c>
      <c r="F6429" s="22" t="n">
        <f aca="false">D6429/SUM(C6429:E6429)</f>
        <v>0.130597014925373</v>
      </c>
      <c r="G6429" s="22" t="n">
        <v>234.14</v>
      </c>
      <c r="H6429" s="22" t="n">
        <v>32.71</v>
      </c>
      <c r="I6429" s="22" t="n">
        <v>1.14</v>
      </c>
      <c r="J6429" s="22" t="n">
        <v>1.307963</v>
      </c>
      <c r="K6429" s="22" t="n">
        <v>0.612207</v>
      </c>
      <c r="O6429" s="23"/>
    </row>
    <row r="6430" customFormat="false" ht="15" hidden="false" customHeight="false" outlineLevel="0" collapsed="false">
      <c r="A6430" s="22" t="s">
        <v>3014</v>
      </c>
      <c r="B6430" s="22" t="n">
        <v>81</v>
      </c>
      <c r="C6430" s="22" t="n">
        <v>200</v>
      </c>
      <c r="D6430" s="22" t="n">
        <v>30</v>
      </c>
      <c r="E6430" s="22" t="n">
        <v>0</v>
      </c>
      <c r="F6430" s="22" t="n">
        <f aca="false">D6430/SUM(C6430:E6430)</f>
        <v>0.130434782608696</v>
      </c>
      <c r="G6430" s="22" t="n">
        <v>200.98</v>
      </c>
      <c r="H6430" s="22" t="n">
        <v>28.04</v>
      </c>
      <c r="I6430" s="22" t="n">
        <v>0.98</v>
      </c>
      <c r="J6430" s="22" t="n">
        <v>1.119524</v>
      </c>
      <c r="K6430" s="22" t="n">
        <v>0.606372</v>
      </c>
      <c r="O6430" s="23"/>
    </row>
    <row r="6431" customFormat="false" ht="15" hidden="false" customHeight="false" outlineLevel="0" collapsed="false">
      <c r="A6431" s="22" t="s">
        <v>3923</v>
      </c>
      <c r="B6431" s="22" t="n">
        <v>74</v>
      </c>
      <c r="C6431" s="22" t="n">
        <v>160</v>
      </c>
      <c r="D6431" s="22" t="n">
        <v>24</v>
      </c>
      <c r="E6431" s="22" t="n">
        <v>0</v>
      </c>
      <c r="F6431" s="22" t="n">
        <f aca="false">D6431/SUM(C6431:E6431)</f>
        <v>0.130434782608696</v>
      </c>
      <c r="G6431" s="22" t="n">
        <v>160.78</v>
      </c>
      <c r="H6431" s="22" t="n">
        <v>22.43</v>
      </c>
      <c r="I6431" s="22" t="n">
        <v>0.78</v>
      </c>
      <c r="J6431" s="22" t="n">
        <v>0.895619</v>
      </c>
      <c r="K6431" s="22" t="n">
        <v>1</v>
      </c>
      <c r="O6431" s="23"/>
    </row>
    <row r="6432" customFormat="false" ht="15" hidden="false" customHeight="false" outlineLevel="0" collapsed="false">
      <c r="A6432" s="22" t="s">
        <v>3924</v>
      </c>
      <c r="B6432" s="22" t="n">
        <v>125</v>
      </c>
      <c r="C6432" s="22" t="n">
        <v>220</v>
      </c>
      <c r="D6432" s="22" t="n">
        <v>33</v>
      </c>
      <c r="E6432" s="22" t="n">
        <v>0</v>
      </c>
      <c r="F6432" s="22" t="n">
        <f aca="false">D6432/SUM(C6432:E6432)</f>
        <v>0.130434782608696</v>
      </c>
      <c r="G6432" s="22" t="n">
        <v>221.08</v>
      </c>
      <c r="H6432" s="22" t="n">
        <v>30.85</v>
      </c>
      <c r="I6432" s="22" t="n">
        <v>1.08</v>
      </c>
      <c r="J6432" s="22" t="n">
        <v>1.231476</v>
      </c>
      <c r="K6432" s="22" t="n">
        <v>0.608664</v>
      </c>
      <c r="O6432" s="23"/>
    </row>
    <row r="6433" customFormat="false" ht="15" hidden="false" customHeight="false" outlineLevel="0" collapsed="false">
      <c r="A6433" s="22" t="s">
        <v>3925</v>
      </c>
      <c r="B6433" s="22" t="n">
        <v>46</v>
      </c>
      <c r="C6433" s="22" t="n">
        <v>234</v>
      </c>
      <c r="D6433" s="22" t="n">
        <v>36</v>
      </c>
      <c r="E6433" s="22" t="n">
        <v>6</v>
      </c>
      <c r="F6433" s="22" t="n">
        <f aca="false">D6433/SUM(C6433:E6433)</f>
        <v>0.130434782608696</v>
      </c>
      <c r="G6433" s="22" t="n">
        <v>230.09</v>
      </c>
      <c r="H6433" s="22" t="n">
        <v>43.83</v>
      </c>
      <c r="I6433" s="22" t="n">
        <v>2.09</v>
      </c>
      <c r="J6433" s="22" t="n">
        <v>8.80102</v>
      </c>
      <c r="K6433" s="22" t="n">
        <v>0.009585</v>
      </c>
      <c r="O6433" s="23"/>
    </row>
    <row r="6434" customFormat="false" ht="15" hidden="false" customHeight="false" outlineLevel="0" collapsed="false">
      <c r="A6434" s="22" t="s">
        <v>3925</v>
      </c>
      <c r="B6434" s="22" t="n">
        <v>55</v>
      </c>
      <c r="C6434" s="22" t="n">
        <v>234</v>
      </c>
      <c r="D6434" s="22" t="n">
        <v>36</v>
      </c>
      <c r="E6434" s="22" t="n">
        <v>6</v>
      </c>
      <c r="F6434" s="22" t="n">
        <f aca="false">D6434/SUM(C6434:E6434)</f>
        <v>0.130434782608696</v>
      </c>
      <c r="G6434" s="22" t="n">
        <v>230.09</v>
      </c>
      <c r="H6434" s="22" t="n">
        <v>43.83</v>
      </c>
      <c r="I6434" s="22" t="n">
        <v>2.09</v>
      </c>
      <c r="J6434" s="22" t="n">
        <v>8.80102</v>
      </c>
      <c r="K6434" s="22" t="n">
        <v>0.009585</v>
      </c>
      <c r="O6434" s="23"/>
    </row>
    <row r="6435" customFormat="false" ht="15" hidden="false" customHeight="false" outlineLevel="0" collapsed="false">
      <c r="A6435" s="22" t="s">
        <v>1685</v>
      </c>
      <c r="B6435" s="22" t="n">
        <v>28</v>
      </c>
      <c r="C6435" s="22" t="n">
        <v>219</v>
      </c>
      <c r="D6435" s="22" t="n">
        <v>33</v>
      </c>
      <c r="E6435" s="22" t="n">
        <v>1</v>
      </c>
      <c r="F6435" s="22" t="n">
        <f aca="false">D6435/SUM(C6435:E6435)</f>
        <v>0.130434782608696</v>
      </c>
      <c r="G6435" s="22" t="n">
        <v>219.21</v>
      </c>
      <c r="H6435" s="22" t="n">
        <v>32.58</v>
      </c>
      <c r="I6435" s="22" t="n">
        <v>1.21</v>
      </c>
      <c r="J6435" s="22" t="n">
        <v>0.042238</v>
      </c>
      <c r="K6435" s="22" t="n">
        <v>1</v>
      </c>
      <c r="O6435" s="23"/>
    </row>
    <row r="6436" customFormat="false" ht="15" hidden="false" customHeight="false" outlineLevel="0" collapsed="false">
      <c r="A6436" s="22" t="s">
        <v>839</v>
      </c>
      <c r="B6436" s="22" t="n">
        <v>98</v>
      </c>
      <c r="C6436" s="22" t="n">
        <v>2</v>
      </c>
      <c r="D6436" s="22" t="n">
        <v>36</v>
      </c>
      <c r="E6436" s="22" t="n">
        <v>238</v>
      </c>
      <c r="F6436" s="22" t="n">
        <f aca="false">D6436/SUM(C6436:E6436)</f>
        <v>0.130434782608696</v>
      </c>
      <c r="G6436" s="22" t="n">
        <v>1.45</v>
      </c>
      <c r="H6436" s="22" t="n">
        <v>37.1</v>
      </c>
      <c r="I6436" s="22" t="n">
        <v>237.45</v>
      </c>
      <c r="J6436" s="22" t="n">
        <v>0.243252</v>
      </c>
      <c r="K6436" s="22" t="n">
        <v>0.641337</v>
      </c>
      <c r="O6436" s="23"/>
    </row>
    <row r="6437" customFormat="false" ht="15" hidden="false" customHeight="false" outlineLevel="0" collapsed="false">
      <c r="A6437" s="22" t="s">
        <v>3926</v>
      </c>
      <c r="B6437" s="22" t="n">
        <v>74</v>
      </c>
      <c r="C6437" s="22" t="n">
        <v>240</v>
      </c>
      <c r="D6437" s="22" t="n">
        <v>36</v>
      </c>
      <c r="E6437" s="22" t="n">
        <v>0</v>
      </c>
      <c r="F6437" s="22" t="n">
        <f aca="false">D6437/SUM(C6437:E6437)</f>
        <v>0.130434782608696</v>
      </c>
      <c r="G6437" s="22" t="n">
        <v>241.17</v>
      </c>
      <c r="H6437" s="22" t="n">
        <v>33.65</v>
      </c>
      <c r="I6437" s="22" t="n">
        <v>1.17</v>
      </c>
      <c r="J6437" s="22" t="n">
        <v>1.343429</v>
      </c>
      <c r="K6437" s="22" t="n">
        <v>0.614392</v>
      </c>
      <c r="O6437" s="23"/>
    </row>
    <row r="6438" customFormat="false" ht="15" hidden="false" customHeight="false" outlineLevel="0" collapsed="false">
      <c r="A6438" s="22" t="s">
        <v>3927</v>
      </c>
      <c r="B6438" s="22" t="n">
        <v>105</v>
      </c>
      <c r="C6438" s="22" t="n">
        <v>139</v>
      </c>
      <c r="D6438" s="22" t="n">
        <v>21</v>
      </c>
      <c r="E6438" s="22" t="n">
        <v>1</v>
      </c>
      <c r="F6438" s="22" t="n">
        <f aca="false">D6438/SUM(C6438:E6438)</f>
        <v>0.130434782608696</v>
      </c>
      <c r="G6438" s="22" t="n">
        <v>138.82</v>
      </c>
      <c r="H6438" s="22" t="n">
        <v>21.36</v>
      </c>
      <c r="I6438" s="22" t="n">
        <v>0.82</v>
      </c>
      <c r="J6438" s="22" t="n">
        <v>0.045022</v>
      </c>
      <c r="K6438" s="22" t="n">
        <v>0.570672</v>
      </c>
      <c r="O6438" s="23"/>
    </row>
    <row r="6439" customFormat="false" ht="15" hidden="false" customHeight="false" outlineLevel="0" collapsed="false">
      <c r="A6439" s="22" t="s">
        <v>2267</v>
      </c>
      <c r="B6439" s="22" t="n">
        <v>115</v>
      </c>
      <c r="C6439" s="22" t="n">
        <v>244</v>
      </c>
      <c r="D6439" s="22" t="n">
        <v>37</v>
      </c>
      <c r="E6439" s="22" t="n">
        <v>3</v>
      </c>
      <c r="F6439" s="22" t="n">
        <f aca="false">D6439/SUM(C6439:E6439)</f>
        <v>0.130281690140845</v>
      </c>
      <c r="G6439" s="22" t="n">
        <v>242.63</v>
      </c>
      <c r="H6439" s="22" t="n">
        <v>39.74</v>
      </c>
      <c r="I6439" s="22" t="n">
        <v>1.63</v>
      </c>
      <c r="J6439" s="22" t="n">
        <v>1.354425</v>
      </c>
      <c r="K6439" s="22" t="n">
        <v>0.2052</v>
      </c>
      <c r="O6439" s="23"/>
    </row>
    <row r="6440" customFormat="false" ht="15" hidden="false" customHeight="false" outlineLevel="0" collapsed="false">
      <c r="A6440" s="22" t="s">
        <v>3159</v>
      </c>
      <c r="B6440" s="22" t="n">
        <v>75</v>
      </c>
      <c r="C6440" s="22" t="n">
        <v>2</v>
      </c>
      <c r="D6440" s="22" t="n">
        <v>37</v>
      </c>
      <c r="E6440" s="22" t="n">
        <v>245</v>
      </c>
      <c r="F6440" s="22" t="n">
        <f aca="false">D6440/SUM(C6440:E6440)</f>
        <v>0.130281690140845</v>
      </c>
      <c r="G6440" s="22" t="n">
        <v>1.48</v>
      </c>
      <c r="H6440" s="22" t="n">
        <v>38.04</v>
      </c>
      <c r="I6440" s="22" t="n">
        <v>244.48</v>
      </c>
      <c r="J6440" s="22" t="n">
        <v>0.212473</v>
      </c>
      <c r="K6440" s="22" t="n">
        <v>0.645498</v>
      </c>
      <c r="O6440" s="23"/>
    </row>
    <row r="6441" customFormat="false" ht="15" hidden="false" customHeight="false" outlineLevel="0" collapsed="false">
      <c r="A6441" s="22" t="s">
        <v>2989</v>
      </c>
      <c r="B6441" s="22" t="n">
        <v>15</v>
      </c>
      <c r="C6441" s="22" t="n">
        <v>245</v>
      </c>
      <c r="D6441" s="22" t="n">
        <v>37</v>
      </c>
      <c r="E6441" s="22" t="n">
        <v>2</v>
      </c>
      <c r="F6441" s="22" t="n">
        <f aca="false">D6441/SUM(C6441:E6441)</f>
        <v>0.130281690140845</v>
      </c>
      <c r="G6441" s="22" t="n">
        <v>244.48</v>
      </c>
      <c r="H6441" s="22" t="n">
        <v>38.04</v>
      </c>
      <c r="I6441" s="22" t="n">
        <v>1.48</v>
      </c>
      <c r="J6441" s="22" t="n">
        <v>0.212473</v>
      </c>
      <c r="K6441" s="22" t="n">
        <v>0.645498</v>
      </c>
      <c r="O6441" s="23"/>
    </row>
    <row r="6442" customFormat="false" ht="15" hidden="false" customHeight="false" outlineLevel="0" collapsed="false">
      <c r="A6442" s="22" t="s">
        <v>2989</v>
      </c>
      <c r="B6442" s="22" t="n">
        <v>58</v>
      </c>
      <c r="C6442" s="22" t="n">
        <v>245</v>
      </c>
      <c r="D6442" s="22" t="n">
        <v>37</v>
      </c>
      <c r="E6442" s="22" t="n">
        <v>2</v>
      </c>
      <c r="F6442" s="22" t="n">
        <f aca="false">D6442/SUM(C6442:E6442)</f>
        <v>0.130281690140845</v>
      </c>
      <c r="G6442" s="22" t="n">
        <v>244.48</v>
      </c>
      <c r="H6442" s="22" t="n">
        <v>38.04</v>
      </c>
      <c r="I6442" s="22" t="n">
        <v>1.48</v>
      </c>
      <c r="J6442" s="22" t="n">
        <v>0.212473</v>
      </c>
      <c r="K6442" s="22" t="n">
        <v>0.645498</v>
      </c>
      <c r="O6442" s="23"/>
    </row>
    <row r="6443" customFormat="false" ht="15" hidden="false" customHeight="false" outlineLevel="0" collapsed="false">
      <c r="A6443" s="22" t="s">
        <v>3928</v>
      </c>
      <c r="B6443" s="22" t="n">
        <v>57</v>
      </c>
      <c r="C6443" s="22" t="n">
        <v>224</v>
      </c>
      <c r="D6443" s="22" t="n">
        <v>35</v>
      </c>
      <c r="E6443" s="22" t="n">
        <v>10</v>
      </c>
      <c r="F6443" s="22" t="n">
        <f aca="false">D6443/SUM(C6443:E6443)</f>
        <v>0.130111524163569</v>
      </c>
      <c r="G6443" s="22" t="n">
        <v>216.81</v>
      </c>
      <c r="H6443" s="22" t="n">
        <v>49.38</v>
      </c>
      <c r="I6443" s="22" t="n">
        <v>2.81</v>
      </c>
      <c r="J6443" s="22" t="n">
        <v>22.806218</v>
      </c>
      <c r="K6443" s="22" t="n">
        <v>6.5E-005</v>
      </c>
      <c r="O6443" s="23"/>
    </row>
    <row r="6444" customFormat="false" ht="15" hidden="false" customHeight="false" outlineLevel="0" collapsed="false">
      <c r="A6444" s="22" t="s">
        <v>3929</v>
      </c>
      <c r="B6444" s="22" t="n">
        <v>86</v>
      </c>
      <c r="C6444" s="22" t="n">
        <v>248</v>
      </c>
      <c r="D6444" s="22" t="n">
        <v>37</v>
      </c>
      <c r="E6444" s="22" t="n">
        <v>0</v>
      </c>
      <c r="F6444" s="22" t="n">
        <f aca="false">D6444/SUM(C6444:E6444)</f>
        <v>0.129824561403509</v>
      </c>
      <c r="G6444" s="22" t="n">
        <v>249.2</v>
      </c>
      <c r="H6444" s="22" t="n">
        <v>34.6</v>
      </c>
      <c r="I6444" s="22" t="n">
        <v>1.2</v>
      </c>
      <c r="J6444" s="22" t="n">
        <v>1.37339</v>
      </c>
      <c r="K6444" s="22" t="n">
        <v>0.616588</v>
      </c>
      <c r="O6444" s="23"/>
    </row>
    <row r="6445" customFormat="false" ht="15" hidden="false" customHeight="false" outlineLevel="0" collapsed="false">
      <c r="A6445" s="22" t="s">
        <v>3930</v>
      </c>
      <c r="B6445" s="22" t="n">
        <v>85</v>
      </c>
      <c r="C6445" s="22" t="n">
        <v>1</v>
      </c>
      <c r="D6445" s="22" t="n">
        <v>37</v>
      </c>
      <c r="E6445" s="22" t="n">
        <v>247</v>
      </c>
      <c r="F6445" s="22" t="n">
        <f aca="false">D6445/SUM(C6445:E6445)</f>
        <v>0.129824561403509</v>
      </c>
      <c r="G6445" s="22" t="n">
        <v>1.33</v>
      </c>
      <c r="H6445" s="22" t="n">
        <v>36.33</v>
      </c>
      <c r="I6445" s="22" t="n">
        <v>247.33</v>
      </c>
      <c r="J6445" s="22" t="n">
        <v>0.096467</v>
      </c>
      <c r="K6445" s="22" t="n">
        <v>1</v>
      </c>
      <c r="O6445" s="23"/>
    </row>
    <row r="6446" customFormat="false" ht="15" hidden="false" customHeight="false" outlineLevel="0" collapsed="false">
      <c r="A6446" s="22" t="s">
        <v>3931</v>
      </c>
      <c r="B6446" s="22" t="n">
        <v>86</v>
      </c>
      <c r="C6446" s="22" t="n">
        <v>0</v>
      </c>
      <c r="D6446" s="22" t="n">
        <v>37</v>
      </c>
      <c r="E6446" s="22" t="n">
        <v>248</v>
      </c>
      <c r="F6446" s="22" t="n">
        <f aca="false">D6446/SUM(C6446:E6446)</f>
        <v>0.129824561403509</v>
      </c>
      <c r="G6446" s="22" t="n">
        <v>1.2</v>
      </c>
      <c r="H6446" s="22" t="n">
        <v>34.6</v>
      </c>
      <c r="I6446" s="22" t="n">
        <v>249.2</v>
      </c>
      <c r="J6446" s="22" t="n">
        <v>1.37339</v>
      </c>
      <c r="K6446" s="22" t="n">
        <v>0.616588</v>
      </c>
      <c r="O6446" s="23"/>
    </row>
    <row r="6447" customFormat="false" ht="15" hidden="false" customHeight="false" outlineLevel="0" collapsed="false">
      <c r="A6447" s="22" t="s">
        <v>3932</v>
      </c>
      <c r="B6447" s="22" t="n">
        <v>12</v>
      </c>
      <c r="C6447" s="22" t="n">
        <v>248</v>
      </c>
      <c r="D6447" s="22" t="n">
        <v>37</v>
      </c>
      <c r="E6447" s="22" t="n">
        <v>0</v>
      </c>
      <c r="F6447" s="22" t="n">
        <f aca="false">D6447/SUM(C6447:E6447)</f>
        <v>0.129824561403509</v>
      </c>
      <c r="G6447" s="22" t="n">
        <v>249.2</v>
      </c>
      <c r="H6447" s="22" t="n">
        <v>34.6</v>
      </c>
      <c r="I6447" s="22" t="n">
        <v>1.2</v>
      </c>
      <c r="J6447" s="22" t="n">
        <v>1.37339</v>
      </c>
      <c r="K6447" s="22" t="n">
        <v>0.616588</v>
      </c>
      <c r="O6447" s="23"/>
    </row>
    <row r="6448" customFormat="false" ht="15" hidden="false" customHeight="false" outlineLevel="0" collapsed="false">
      <c r="A6448" s="22" t="s">
        <v>3933</v>
      </c>
      <c r="B6448" s="22" t="n">
        <v>117</v>
      </c>
      <c r="C6448" s="22" t="n">
        <v>246</v>
      </c>
      <c r="D6448" s="22" t="n">
        <v>37</v>
      </c>
      <c r="E6448" s="22" t="n">
        <v>2</v>
      </c>
      <c r="F6448" s="22" t="n">
        <f aca="false">D6448/SUM(C6448:E6448)</f>
        <v>0.129824561403509</v>
      </c>
      <c r="G6448" s="22" t="n">
        <v>245.47</v>
      </c>
      <c r="H6448" s="22" t="n">
        <v>38.05</v>
      </c>
      <c r="I6448" s="22" t="n">
        <v>1.47</v>
      </c>
      <c r="J6448" s="22" t="n">
        <v>0.21738</v>
      </c>
      <c r="K6448" s="22" t="n">
        <v>0.64486</v>
      </c>
      <c r="O6448" s="23"/>
    </row>
    <row r="6449" customFormat="false" ht="15" hidden="false" customHeight="false" outlineLevel="0" collapsed="false">
      <c r="A6449" s="22" t="s">
        <v>3934</v>
      </c>
      <c r="B6449" s="22" t="n">
        <v>37</v>
      </c>
      <c r="C6449" s="22" t="n">
        <v>246</v>
      </c>
      <c r="D6449" s="22" t="n">
        <v>37</v>
      </c>
      <c r="E6449" s="22" t="n">
        <v>2</v>
      </c>
      <c r="F6449" s="22" t="n">
        <f aca="false">D6449/SUM(C6449:E6449)</f>
        <v>0.129824561403509</v>
      </c>
      <c r="G6449" s="22" t="n">
        <v>245.47</v>
      </c>
      <c r="H6449" s="22" t="n">
        <v>38.05</v>
      </c>
      <c r="I6449" s="22" t="n">
        <v>1.47</v>
      </c>
      <c r="J6449" s="22" t="n">
        <v>0.21738</v>
      </c>
      <c r="K6449" s="22" t="n">
        <v>0.64486</v>
      </c>
      <c r="O6449" s="23"/>
    </row>
    <row r="6450" customFormat="false" ht="15" hidden="false" customHeight="false" outlineLevel="0" collapsed="false">
      <c r="A6450" s="22" t="s">
        <v>3935</v>
      </c>
      <c r="B6450" s="22" t="n">
        <v>102</v>
      </c>
      <c r="C6450" s="22" t="n">
        <v>13</v>
      </c>
      <c r="D6450" s="22" t="n">
        <v>27</v>
      </c>
      <c r="E6450" s="22" t="n">
        <v>168</v>
      </c>
      <c r="F6450" s="22" t="n">
        <f aca="false">D6450/SUM(C6450:E6450)</f>
        <v>0.129807692307692</v>
      </c>
      <c r="G6450" s="22" t="n">
        <v>3.38</v>
      </c>
      <c r="H6450" s="22" t="n">
        <v>46.25</v>
      </c>
      <c r="I6450" s="22" t="n">
        <v>158.38</v>
      </c>
      <c r="J6450" s="22" t="n">
        <v>36.027822</v>
      </c>
      <c r="K6450" s="22" t="n">
        <v>0</v>
      </c>
      <c r="O6450" s="23"/>
    </row>
    <row r="6451" customFormat="false" ht="15" hidden="false" customHeight="false" outlineLevel="0" collapsed="false">
      <c r="A6451" s="22" t="s">
        <v>3017</v>
      </c>
      <c r="B6451" s="22" t="n">
        <v>111</v>
      </c>
      <c r="C6451" s="22" t="n">
        <v>1</v>
      </c>
      <c r="D6451" s="22" t="n">
        <v>31</v>
      </c>
      <c r="E6451" s="22" t="n">
        <v>207</v>
      </c>
      <c r="F6451" s="22" t="n">
        <f aca="false">D6451/SUM(C6451:E6451)</f>
        <v>0.129707112970711</v>
      </c>
      <c r="G6451" s="22" t="n">
        <v>1.14</v>
      </c>
      <c r="H6451" s="22" t="n">
        <v>30.72</v>
      </c>
      <c r="I6451" s="22" t="n">
        <v>207.14</v>
      </c>
      <c r="J6451" s="22" t="n">
        <v>0.019604</v>
      </c>
      <c r="K6451" s="22" t="n">
        <v>1</v>
      </c>
      <c r="O6451" s="23"/>
    </row>
    <row r="6452" customFormat="false" ht="15" hidden="false" customHeight="false" outlineLevel="0" collapsed="false">
      <c r="A6452" s="22" t="s">
        <v>1558</v>
      </c>
      <c r="B6452" s="22" t="n">
        <v>115</v>
      </c>
      <c r="C6452" s="22" t="n">
        <v>235</v>
      </c>
      <c r="D6452" s="22" t="n">
        <v>35</v>
      </c>
      <c r="E6452" s="22" t="n">
        <v>0</v>
      </c>
      <c r="F6452" s="22" t="n">
        <f aca="false">D6452/SUM(C6452:E6452)</f>
        <v>0.12962962962963</v>
      </c>
      <c r="G6452" s="22" t="n">
        <v>236.13</v>
      </c>
      <c r="H6452" s="22" t="n">
        <v>32.73</v>
      </c>
      <c r="I6452" s="22" t="n">
        <v>1.13</v>
      </c>
      <c r="J6452" s="22" t="n">
        <v>1.296932</v>
      </c>
      <c r="K6452" s="22" t="n">
        <v>0.611858</v>
      </c>
      <c r="O6452" s="23"/>
    </row>
    <row r="6453" customFormat="false" ht="15" hidden="false" customHeight="false" outlineLevel="0" collapsed="false">
      <c r="A6453" s="22" t="s">
        <v>3936</v>
      </c>
      <c r="B6453" s="22" t="n">
        <v>77</v>
      </c>
      <c r="C6453" s="22" t="n">
        <v>234</v>
      </c>
      <c r="D6453" s="22" t="n">
        <v>35</v>
      </c>
      <c r="E6453" s="22" t="n">
        <v>1</v>
      </c>
      <c r="F6453" s="22" t="n">
        <f aca="false">D6453/SUM(C6453:E6453)</f>
        <v>0.12962962962963</v>
      </c>
      <c r="G6453" s="22" t="n">
        <v>234.27</v>
      </c>
      <c r="H6453" s="22" t="n">
        <v>34.46</v>
      </c>
      <c r="I6453" s="22" t="n">
        <v>1.27</v>
      </c>
      <c r="J6453" s="22" t="n">
        <v>0.065106</v>
      </c>
      <c r="K6453" s="22" t="n">
        <v>1</v>
      </c>
      <c r="O6453" s="23"/>
    </row>
    <row r="6454" customFormat="false" ht="15" hidden="false" customHeight="false" outlineLevel="0" collapsed="false">
      <c r="A6454" s="22" t="s">
        <v>3937</v>
      </c>
      <c r="B6454" s="22" t="n">
        <v>44</v>
      </c>
      <c r="C6454" s="22" t="n">
        <v>247</v>
      </c>
      <c r="D6454" s="22" t="n">
        <v>37</v>
      </c>
      <c r="E6454" s="22" t="n">
        <v>2</v>
      </c>
      <c r="F6454" s="22" t="n">
        <f aca="false">D6454/SUM(C6454:E6454)</f>
        <v>0.129370629370629</v>
      </c>
      <c r="G6454" s="22" t="n">
        <v>246.47</v>
      </c>
      <c r="H6454" s="22" t="n">
        <v>38.06</v>
      </c>
      <c r="I6454" s="22" t="n">
        <v>1.47</v>
      </c>
      <c r="J6454" s="22" t="n">
        <v>0.222324</v>
      </c>
      <c r="K6454" s="22" t="n">
        <v>0.644231</v>
      </c>
      <c r="O6454" s="23"/>
    </row>
    <row r="6455" customFormat="false" ht="15" hidden="false" customHeight="false" outlineLevel="0" collapsed="false">
      <c r="A6455" s="22" t="s">
        <v>3938</v>
      </c>
      <c r="B6455" s="22" t="n">
        <v>95</v>
      </c>
      <c r="C6455" s="22" t="n">
        <v>4</v>
      </c>
      <c r="D6455" s="22" t="n">
        <v>37</v>
      </c>
      <c r="E6455" s="22" t="n">
        <v>245</v>
      </c>
      <c r="F6455" s="22" t="n">
        <f aca="false">D6455/SUM(C6455:E6455)</f>
        <v>0.129370629370629</v>
      </c>
      <c r="G6455" s="22" t="n">
        <v>1.77</v>
      </c>
      <c r="H6455" s="22" t="n">
        <v>41.46</v>
      </c>
      <c r="I6455" s="22" t="n">
        <v>242.77</v>
      </c>
      <c r="J6455" s="22" t="n">
        <v>3.309335</v>
      </c>
      <c r="K6455" s="22" t="n">
        <v>0.082014</v>
      </c>
      <c r="O6455" s="23"/>
    </row>
    <row r="6456" customFormat="false" ht="15" hidden="false" customHeight="false" outlineLevel="0" collapsed="false">
      <c r="A6456" s="22" t="s">
        <v>3939</v>
      </c>
      <c r="B6456" s="22" t="n">
        <v>82</v>
      </c>
      <c r="C6456" s="22" t="n">
        <v>1</v>
      </c>
      <c r="D6456" s="22" t="n">
        <v>37</v>
      </c>
      <c r="E6456" s="22" t="n">
        <v>248</v>
      </c>
      <c r="F6456" s="22" t="n">
        <f aca="false">D6456/SUM(C6456:E6456)</f>
        <v>0.129370629370629</v>
      </c>
      <c r="G6456" s="22" t="n">
        <v>1.33</v>
      </c>
      <c r="H6456" s="22" t="n">
        <v>36.34</v>
      </c>
      <c r="I6456" s="22" t="n">
        <v>248.33</v>
      </c>
      <c r="J6456" s="22" t="n">
        <v>0.094073</v>
      </c>
      <c r="K6456" s="22" t="n">
        <v>1</v>
      </c>
      <c r="O6456" s="23"/>
    </row>
    <row r="6457" customFormat="false" ht="15" hidden="false" customHeight="false" outlineLevel="0" collapsed="false">
      <c r="A6457" s="22" t="s">
        <v>3940</v>
      </c>
      <c r="B6457" s="22" t="n">
        <v>63</v>
      </c>
      <c r="C6457" s="22" t="n">
        <v>247</v>
      </c>
      <c r="D6457" s="22" t="n">
        <v>37</v>
      </c>
      <c r="E6457" s="22" t="n">
        <v>2</v>
      </c>
      <c r="F6457" s="22" t="n">
        <f aca="false">D6457/SUM(C6457:E6457)</f>
        <v>0.129370629370629</v>
      </c>
      <c r="G6457" s="22" t="n">
        <v>246.47</v>
      </c>
      <c r="H6457" s="22" t="n">
        <v>38.06</v>
      </c>
      <c r="I6457" s="22" t="n">
        <v>1.47</v>
      </c>
      <c r="J6457" s="22" t="n">
        <v>0.222324</v>
      </c>
      <c r="K6457" s="22" t="n">
        <v>0.644231</v>
      </c>
      <c r="O6457" s="23"/>
    </row>
    <row r="6458" customFormat="false" ht="15" hidden="false" customHeight="false" outlineLevel="0" collapsed="false">
      <c r="A6458" s="22" t="s">
        <v>3941</v>
      </c>
      <c r="B6458" s="22" t="n">
        <v>47</v>
      </c>
      <c r="C6458" s="22" t="n">
        <v>246</v>
      </c>
      <c r="D6458" s="22" t="n">
        <v>37</v>
      </c>
      <c r="E6458" s="22" t="n">
        <v>3</v>
      </c>
      <c r="F6458" s="22" t="n">
        <f aca="false">D6458/SUM(C6458:E6458)</f>
        <v>0.129370629370629</v>
      </c>
      <c r="G6458" s="22" t="n">
        <v>244.62</v>
      </c>
      <c r="H6458" s="22" t="n">
        <v>39.77</v>
      </c>
      <c r="I6458" s="22" t="n">
        <v>1.62</v>
      </c>
      <c r="J6458" s="22" t="n">
        <v>1.385095</v>
      </c>
      <c r="K6458" s="22" t="n">
        <v>0.202206</v>
      </c>
      <c r="O6458" s="23"/>
    </row>
    <row r="6459" customFormat="false" ht="15" hidden="false" customHeight="false" outlineLevel="0" collapsed="false">
      <c r="A6459" s="22" t="s">
        <v>3942</v>
      </c>
      <c r="B6459" s="22" t="n">
        <v>32</v>
      </c>
      <c r="C6459" s="22" t="n">
        <v>1</v>
      </c>
      <c r="D6459" s="22" t="n">
        <v>23</v>
      </c>
      <c r="E6459" s="22" t="n">
        <v>154</v>
      </c>
      <c r="F6459" s="22" t="n">
        <f aca="false">D6459/SUM(C6459:E6459)</f>
        <v>0.129213483146067</v>
      </c>
      <c r="G6459" s="22" t="n">
        <v>0.88</v>
      </c>
      <c r="H6459" s="22" t="n">
        <v>23.24</v>
      </c>
      <c r="I6459" s="22" t="n">
        <v>153.88</v>
      </c>
      <c r="J6459" s="22" t="n">
        <v>0.019675</v>
      </c>
      <c r="K6459" s="22" t="n">
        <v>0.595782</v>
      </c>
      <c r="O6459" s="23"/>
    </row>
    <row r="6460" customFormat="false" ht="15" hidden="false" customHeight="false" outlineLevel="0" collapsed="false">
      <c r="A6460" s="22" t="s">
        <v>3943</v>
      </c>
      <c r="B6460" s="22" t="n">
        <v>61</v>
      </c>
      <c r="C6460" s="22" t="n">
        <v>242</v>
      </c>
      <c r="D6460" s="22" t="n">
        <v>36</v>
      </c>
      <c r="E6460" s="22" t="n">
        <v>1</v>
      </c>
      <c r="F6460" s="22" t="n">
        <f aca="false">D6460/SUM(C6460:E6460)</f>
        <v>0.129032258064516</v>
      </c>
      <c r="G6460" s="22" t="n">
        <v>242.29</v>
      </c>
      <c r="H6460" s="22" t="n">
        <v>35.41</v>
      </c>
      <c r="I6460" s="22" t="n">
        <v>1.29</v>
      </c>
      <c r="J6460" s="22" t="n">
        <v>0.076874</v>
      </c>
      <c r="K6460" s="22" t="n">
        <v>1</v>
      </c>
      <c r="O6460" s="23"/>
    </row>
    <row r="6461" customFormat="false" ht="15" hidden="false" customHeight="false" outlineLevel="0" collapsed="false">
      <c r="A6461" s="22" t="s">
        <v>3944</v>
      </c>
      <c r="B6461" s="22" t="n">
        <v>23</v>
      </c>
      <c r="C6461" s="22" t="n">
        <v>242</v>
      </c>
      <c r="D6461" s="22" t="n">
        <v>36</v>
      </c>
      <c r="E6461" s="22" t="n">
        <v>1</v>
      </c>
      <c r="F6461" s="22" t="n">
        <f aca="false">D6461/SUM(C6461:E6461)</f>
        <v>0.129032258064516</v>
      </c>
      <c r="G6461" s="22" t="n">
        <v>242.29</v>
      </c>
      <c r="H6461" s="22" t="n">
        <v>35.41</v>
      </c>
      <c r="I6461" s="22" t="n">
        <v>1.29</v>
      </c>
      <c r="J6461" s="22" t="n">
        <v>0.076874</v>
      </c>
      <c r="K6461" s="22" t="n">
        <v>1</v>
      </c>
      <c r="O6461" s="23"/>
    </row>
    <row r="6462" customFormat="false" ht="15" hidden="false" customHeight="false" outlineLevel="0" collapsed="false">
      <c r="A6462" s="22" t="s">
        <v>3945</v>
      </c>
      <c r="B6462" s="22" t="n">
        <v>54</v>
      </c>
      <c r="C6462" s="22" t="n">
        <v>243</v>
      </c>
      <c r="D6462" s="22" t="n">
        <v>36</v>
      </c>
      <c r="E6462" s="22" t="n">
        <v>0</v>
      </c>
      <c r="F6462" s="22" t="n">
        <f aca="false">D6462/SUM(C6462:E6462)</f>
        <v>0.129032258064516</v>
      </c>
      <c r="G6462" s="22" t="n">
        <v>244.16</v>
      </c>
      <c r="H6462" s="22" t="n">
        <v>33.68</v>
      </c>
      <c r="I6462" s="22" t="n">
        <v>1.16</v>
      </c>
      <c r="J6462" s="22" t="n">
        <v>1.326992</v>
      </c>
      <c r="K6462" s="22" t="n">
        <v>0.613748</v>
      </c>
      <c r="O6462" s="23"/>
    </row>
    <row r="6463" customFormat="false" ht="15" hidden="false" customHeight="false" outlineLevel="0" collapsed="false">
      <c r="A6463" s="22" t="s">
        <v>3946</v>
      </c>
      <c r="B6463" s="22" t="n">
        <v>51</v>
      </c>
      <c r="C6463" s="22" t="n">
        <v>181</v>
      </c>
      <c r="D6463" s="22" t="n">
        <v>29</v>
      </c>
      <c r="E6463" s="22" t="n">
        <v>15</v>
      </c>
      <c r="F6463" s="22" t="n">
        <f aca="false">D6463/SUM(C6463:E6463)</f>
        <v>0.128888888888889</v>
      </c>
      <c r="G6463" s="22" t="n">
        <v>169.87</v>
      </c>
      <c r="H6463" s="22" t="n">
        <v>51.26</v>
      </c>
      <c r="I6463" s="22" t="n">
        <v>3.87</v>
      </c>
      <c r="J6463" s="22" t="n">
        <v>42.43984</v>
      </c>
      <c r="K6463" s="22" t="n">
        <v>0</v>
      </c>
      <c r="O6463" s="23"/>
    </row>
    <row r="6464" customFormat="false" ht="15" hidden="false" customHeight="false" outlineLevel="0" collapsed="false">
      <c r="A6464" s="22" t="s">
        <v>3947</v>
      </c>
      <c r="B6464" s="22" t="n">
        <v>100</v>
      </c>
      <c r="C6464" s="22" t="n">
        <v>141</v>
      </c>
      <c r="D6464" s="22" t="n">
        <v>25</v>
      </c>
      <c r="E6464" s="22" t="n">
        <v>28</v>
      </c>
      <c r="F6464" s="22" t="n">
        <f aca="false">D6464/SUM(C6464:E6464)</f>
        <v>0.128865979381443</v>
      </c>
      <c r="G6464" s="22" t="n">
        <v>121.45</v>
      </c>
      <c r="H6464" s="22" t="n">
        <v>64.09</v>
      </c>
      <c r="I6464" s="22" t="n">
        <v>8.45</v>
      </c>
      <c r="J6464" s="22" t="n">
        <v>72.169603</v>
      </c>
      <c r="K6464" s="22" t="n">
        <v>0</v>
      </c>
      <c r="O6464" s="23"/>
    </row>
    <row r="6465" customFormat="false" ht="15" hidden="false" customHeight="false" outlineLevel="0" collapsed="false">
      <c r="A6465" s="22" t="s">
        <v>3948</v>
      </c>
      <c r="B6465" s="22" t="n">
        <v>112</v>
      </c>
      <c r="C6465" s="22" t="n">
        <v>2</v>
      </c>
      <c r="D6465" s="22" t="n">
        <v>35</v>
      </c>
      <c r="E6465" s="22" t="n">
        <v>235</v>
      </c>
      <c r="F6465" s="22" t="n">
        <f aca="false">D6465/SUM(C6465:E6465)</f>
        <v>0.128676470588235</v>
      </c>
      <c r="G6465" s="22" t="n">
        <v>1.4</v>
      </c>
      <c r="H6465" s="22" t="n">
        <v>36.2</v>
      </c>
      <c r="I6465" s="22" t="n">
        <v>234.4</v>
      </c>
      <c r="J6465" s="22" t="n">
        <v>0.300843</v>
      </c>
      <c r="K6465" s="22" t="n">
        <v>0.634965</v>
      </c>
      <c r="O6465" s="23"/>
    </row>
    <row r="6466" customFormat="false" ht="15" hidden="false" customHeight="false" outlineLevel="0" collapsed="false">
      <c r="A6466" s="22" t="s">
        <v>3949</v>
      </c>
      <c r="B6466" s="22" t="n">
        <v>93</v>
      </c>
      <c r="C6466" s="22" t="n">
        <v>227</v>
      </c>
      <c r="D6466" s="22" t="n">
        <v>34</v>
      </c>
      <c r="E6466" s="22" t="n">
        <v>4</v>
      </c>
      <c r="F6466" s="22" t="n">
        <f aca="false">D6466/SUM(C6466:E6466)</f>
        <v>0.128301886792453</v>
      </c>
      <c r="G6466" s="22" t="n">
        <v>224.66</v>
      </c>
      <c r="H6466" s="22" t="n">
        <v>38.67</v>
      </c>
      <c r="I6466" s="22" t="n">
        <v>1.66</v>
      </c>
      <c r="J6466" s="22" t="n">
        <v>3.867309</v>
      </c>
      <c r="K6466" s="22" t="n">
        <v>0.066542</v>
      </c>
      <c r="O6466" s="23"/>
    </row>
    <row r="6467" customFormat="false" ht="15" hidden="false" customHeight="false" outlineLevel="0" collapsed="false">
      <c r="A6467" s="22" t="s">
        <v>251</v>
      </c>
      <c r="B6467" s="22" t="n">
        <v>71</v>
      </c>
      <c r="C6467" s="22" t="n">
        <v>236</v>
      </c>
      <c r="D6467" s="22" t="n">
        <v>35</v>
      </c>
      <c r="E6467" s="22" t="n">
        <v>2</v>
      </c>
      <c r="F6467" s="22" t="n">
        <f aca="false">D6467/SUM(C6467:E6467)</f>
        <v>0.128205128205128</v>
      </c>
      <c r="G6467" s="22" t="n">
        <v>235.39</v>
      </c>
      <c r="H6467" s="22" t="n">
        <v>36.21</v>
      </c>
      <c r="I6467" s="22" t="n">
        <v>1.39</v>
      </c>
      <c r="J6467" s="22" t="n">
        <v>0.306934</v>
      </c>
      <c r="K6467" s="22" t="n">
        <v>0.634406</v>
      </c>
      <c r="O6467" s="23"/>
    </row>
    <row r="6468" customFormat="false" ht="15" hidden="false" customHeight="false" outlineLevel="0" collapsed="false">
      <c r="A6468" s="22" t="s">
        <v>3950</v>
      </c>
      <c r="B6468" s="22" t="n">
        <v>89</v>
      </c>
      <c r="C6468" s="22" t="n">
        <v>202</v>
      </c>
      <c r="D6468" s="22" t="n">
        <v>30</v>
      </c>
      <c r="E6468" s="22" t="n">
        <v>2</v>
      </c>
      <c r="F6468" s="22" t="n">
        <f aca="false">D6468/SUM(C6468:E6468)</f>
        <v>0.128205128205128</v>
      </c>
      <c r="G6468" s="22" t="n">
        <v>201.24</v>
      </c>
      <c r="H6468" s="22" t="n">
        <v>31.53</v>
      </c>
      <c r="I6468" s="22" t="n">
        <v>1.24</v>
      </c>
      <c r="J6468" s="22" t="n">
        <v>0.55094</v>
      </c>
      <c r="K6468" s="22" t="n">
        <v>0.342176</v>
      </c>
      <c r="O6468" s="23"/>
    </row>
    <row r="6469" customFormat="false" ht="15" hidden="false" customHeight="false" outlineLevel="0" collapsed="false">
      <c r="A6469" s="22" t="s">
        <v>3951</v>
      </c>
      <c r="B6469" s="22" t="n">
        <v>40</v>
      </c>
      <c r="C6469" s="22" t="n">
        <v>204</v>
      </c>
      <c r="D6469" s="22" t="n">
        <v>30</v>
      </c>
      <c r="E6469" s="22" t="n">
        <v>0</v>
      </c>
      <c r="F6469" s="22" t="n">
        <f aca="false">D6469/SUM(C6469:E6469)</f>
        <v>0.128205128205128</v>
      </c>
      <c r="G6469" s="22" t="n">
        <v>204.96</v>
      </c>
      <c r="H6469" s="22" t="n">
        <v>28.08</v>
      </c>
      <c r="I6469" s="22" t="n">
        <v>0.96</v>
      </c>
      <c r="J6469" s="22" t="n">
        <v>1.097767</v>
      </c>
      <c r="K6469" s="22" t="n">
        <v>0.606855</v>
      </c>
      <c r="O6469" s="23"/>
    </row>
    <row r="6470" customFormat="false" ht="15" hidden="false" customHeight="false" outlineLevel="0" collapsed="false">
      <c r="A6470" s="22" t="s">
        <v>1894</v>
      </c>
      <c r="B6470" s="22" t="n">
        <v>112</v>
      </c>
      <c r="C6470" s="22" t="n">
        <v>168</v>
      </c>
      <c r="D6470" s="22" t="n">
        <v>25</v>
      </c>
      <c r="E6470" s="22" t="n">
        <v>2</v>
      </c>
      <c r="F6470" s="22" t="n">
        <f aca="false">D6470/SUM(C6470:E6470)</f>
        <v>0.128205128205128</v>
      </c>
      <c r="G6470" s="22" t="n">
        <v>167.08</v>
      </c>
      <c r="H6470" s="22" t="n">
        <v>26.84</v>
      </c>
      <c r="I6470" s="22" t="n">
        <v>1.08</v>
      </c>
      <c r="J6470" s="22" t="n">
        <v>0.919776</v>
      </c>
      <c r="K6470" s="22" t="n">
        <v>0.280179</v>
      </c>
      <c r="O6470" s="23"/>
    </row>
    <row r="6471" customFormat="false" ht="15" hidden="false" customHeight="false" outlineLevel="0" collapsed="false">
      <c r="A6471" s="22" t="s">
        <v>1894</v>
      </c>
      <c r="B6471" s="22" t="n">
        <v>118</v>
      </c>
      <c r="C6471" s="22" t="n">
        <v>168</v>
      </c>
      <c r="D6471" s="22" t="n">
        <v>25</v>
      </c>
      <c r="E6471" s="22" t="n">
        <v>2</v>
      </c>
      <c r="F6471" s="22" t="n">
        <f aca="false">D6471/SUM(C6471:E6471)</f>
        <v>0.128205128205128</v>
      </c>
      <c r="G6471" s="22" t="n">
        <v>167.08</v>
      </c>
      <c r="H6471" s="22" t="n">
        <v>26.84</v>
      </c>
      <c r="I6471" s="22" t="n">
        <v>1.08</v>
      </c>
      <c r="J6471" s="22" t="n">
        <v>0.919776</v>
      </c>
      <c r="K6471" s="22" t="n">
        <v>0.280179</v>
      </c>
      <c r="O6471" s="23"/>
    </row>
    <row r="6472" customFormat="false" ht="15" hidden="false" customHeight="false" outlineLevel="0" collapsed="false">
      <c r="A6472" s="22" t="s">
        <v>3952</v>
      </c>
      <c r="B6472" s="22" t="n">
        <v>92</v>
      </c>
      <c r="C6472" s="22" t="n">
        <v>243</v>
      </c>
      <c r="D6472" s="22" t="n">
        <v>36</v>
      </c>
      <c r="E6472" s="22" t="n">
        <v>2</v>
      </c>
      <c r="F6472" s="22" t="n">
        <f aca="false">D6472/SUM(C6472:E6472)</f>
        <v>0.128113879003559</v>
      </c>
      <c r="G6472" s="22" t="n">
        <v>242.42</v>
      </c>
      <c r="H6472" s="22" t="n">
        <v>37.15</v>
      </c>
      <c r="I6472" s="22" t="n">
        <v>1.42</v>
      </c>
      <c r="J6472" s="22" t="n">
        <v>0.270642</v>
      </c>
      <c r="K6472" s="22" t="n">
        <v>0.638335</v>
      </c>
      <c r="O6472" s="23"/>
    </row>
    <row r="6473" customFormat="false" ht="15" hidden="false" customHeight="false" outlineLevel="0" collapsed="false">
      <c r="A6473" s="22" t="s">
        <v>3953</v>
      </c>
      <c r="B6473" s="22" t="n">
        <v>35</v>
      </c>
      <c r="C6473" s="22" t="n">
        <v>245</v>
      </c>
      <c r="D6473" s="22" t="n">
        <v>36</v>
      </c>
      <c r="E6473" s="22" t="n">
        <v>0</v>
      </c>
      <c r="F6473" s="22" t="n">
        <f aca="false">D6473/SUM(C6473:E6473)</f>
        <v>0.128113879003559</v>
      </c>
      <c r="G6473" s="22" t="n">
        <v>246.15</v>
      </c>
      <c r="H6473" s="22" t="n">
        <v>33.69</v>
      </c>
      <c r="I6473" s="22" t="n">
        <v>1.15</v>
      </c>
      <c r="J6473" s="22" t="n">
        <v>1.316254</v>
      </c>
      <c r="K6473" s="22" t="n">
        <v>0.613355</v>
      </c>
      <c r="O6473" s="23"/>
    </row>
    <row r="6474" customFormat="false" ht="15" hidden="false" customHeight="false" outlineLevel="0" collapsed="false">
      <c r="A6474" s="22" t="s">
        <v>3954</v>
      </c>
      <c r="B6474" s="22" t="n">
        <v>78</v>
      </c>
      <c r="C6474" s="22" t="n">
        <v>243</v>
      </c>
      <c r="D6474" s="22" t="n">
        <v>36</v>
      </c>
      <c r="E6474" s="22" t="n">
        <v>2</v>
      </c>
      <c r="F6474" s="22" t="n">
        <f aca="false">D6474/SUM(C6474:E6474)</f>
        <v>0.128113879003559</v>
      </c>
      <c r="G6474" s="22" t="n">
        <v>242.42</v>
      </c>
      <c r="H6474" s="22" t="n">
        <v>37.15</v>
      </c>
      <c r="I6474" s="22" t="n">
        <v>1.42</v>
      </c>
      <c r="J6474" s="22" t="n">
        <v>0.270642</v>
      </c>
      <c r="K6474" s="22" t="n">
        <v>0.638335</v>
      </c>
      <c r="O6474" s="23"/>
    </row>
    <row r="6475" customFormat="false" ht="15" hidden="false" customHeight="false" outlineLevel="0" collapsed="false">
      <c r="A6475" s="22" t="s">
        <v>3955</v>
      </c>
      <c r="B6475" s="22" t="n">
        <v>60</v>
      </c>
      <c r="C6475" s="22" t="n">
        <v>232</v>
      </c>
      <c r="D6475" s="22" t="n">
        <v>34</v>
      </c>
      <c r="E6475" s="22" t="n">
        <v>0</v>
      </c>
      <c r="F6475" s="22" t="n">
        <f aca="false">D6475/SUM(C6475:E6475)</f>
        <v>0.12781954887218</v>
      </c>
      <c r="G6475" s="22" t="n">
        <v>233.09</v>
      </c>
      <c r="H6475" s="22" t="n">
        <v>31.83</v>
      </c>
      <c r="I6475" s="22" t="n">
        <v>1.09</v>
      </c>
      <c r="J6475" s="22" t="n">
        <v>1.239883</v>
      </c>
      <c r="K6475" s="22" t="n">
        <v>0.609641</v>
      </c>
      <c r="O6475" s="23"/>
    </row>
    <row r="6476" customFormat="false" ht="15" hidden="false" customHeight="false" outlineLevel="0" collapsed="false">
      <c r="A6476" s="22" t="s">
        <v>3956</v>
      </c>
      <c r="B6476" s="22" t="n">
        <v>112</v>
      </c>
      <c r="C6476" s="22" t="n">
        <v>244</v>
      </c>
      <c r="D6476" s="22" t="n">
        <v>36</v>
      </c>
      <c r="E6476" s="22" t="n">
        <v>2</v>
      </c>
      <c r="F6476" s="22" t="n">
        <f aca="false">D6476/SUM(C6476:E6476)</f>
        <v>0.127659574468085</v>
      </c>
      <c r="G6476" s="22" t="n">
        <v>243.42</v>
      </c>
      <c r="H6476" s="22" t="n">
        <v>37.16</v>
      </c>
      <c r="I6476" s="22" t="n">
        <v>1.42</v>
      </c>
      <c r="J6476" s="22" t="n">
        <v>0.276232</v>
      </c>
      <c r="K6476" s="22" t="n">
        <v>0.637762</v>
      </c>
      <c r="O6476" s="23"/>
    </row>
    <row r="6477" customFormat="false" ht="15" hidden="false" customHeight="false" outlineLevel="0" collapsed="false">
      <c r="A6477" s="22" t="s">
        <v>3957</v>
      </c>
      <c r="B6477" s="22" t="n">
        <v>46</v>
      </c>
      <c r="C6477" s="22" t="n">
        <v>168</v>
      </c>
      <c r="D6477" s="22" t="n">
        <v>25</v>
      </c>
      <c r="E6477" s="22" t="n">
        <v>3</v>
      </c>
      <c r="F6477" s="22" t="n">
        <f aca="false">D6477/SUM(C6477:E6477)</f>
        <v>0.127551020408163</v>
      </c>
      <c r="G6477" s="22" t="n">
        <v>166.23</v>
      </c>
      <c r="H6477" s="22" t="n">
        <v>28.55</v>
      </c>
      <c r="I6477" s="22" t="n">
        <v>1.23</v>
      </c>
      <c r="J6477" s="22" t="n">
        <v>3.028116</v>
      </c>
      <c r="K6477" s="22" t="n">
        <v>0.102916</v>
      </c>
      <c r="O6477" s="23"/>
    </row>
    <row r="6478" customFormat="false" ht="15" hidden="false" customHeight="false" outlineLevel="0" collapsed="false">
      <c r="A6478" s="22" t="s">
        <v>2498</v>
      </c>
      <c r="B6478" s="22" t="n">
        <v>59</v>
      </c>
      <c r="C6478" s="22" t="n">
        <v>232</v>
      </c>
      <c r="D6478" s="22" t="n">
        <v>34</v>
      </c>
      <c r="E6478" s="22" t="n">
        <v>1</v>
      </c>
      <c r="F6478" s="22" t="n">
        <f aca="false">D6478/SUM(C6478:E6478)</f>
        <v>0.127340823970037</v>
      </c>
      <c r="G6478" s="22" t="n">
        <v>232.21</v>
      </c>
      <c r="H6478" s="22" t="n">
        <v>33.57</v>
      </c>
      <c r="I6478" s="22" t="n">
        <v>1.21</v>
      </c>
      <c r="J6478" s="22" t="n">
        <v>0.043183</v>
      </c>
      <c r="K6478" s="22" t="n">
        <v>1</v>
      </c>
      <c r="O6478" s="23"/>
    </row>
    <row r="6479" customFormat="false" ht="15" hidden="false" customHeight="false" outlineLevel="0" collapsed="false">
      <c r="A6479" s="22" t="s">
        <v>3958</v>
      </c>
      <c r="B6479" s="22" t="n">
        <v>69</v>
      </c>
      <c r="C6479" s="22" t="n">
        <v>225</v>
      </c>
      <c r="D6479" s="22" t="n">
        <v>34</v>
      </c>
      <c r="E6479" s="22" t="n">
        <v>8</v>
      </c>
      <c r="F6479" s="22" t="n">
        <f aca="false">D6479/SUM(C6479:E6479)</f>
        <v>0.127340823970037</v>
      </c>
      <c r="G6479" s="22" t="n">
        <v>219.34</v>
      </c>
      <c r="H6479" s="22" t="n">
        <v>45.32</v>
      </c>
      <c r="I6479" s="22" t="n">
        <v>2.34</v>
      </c>
      <c r="J6479" s="22" t="n">
        <v>16.654417</v>
      </c>
      <c r="K6479" s="22" t="n">
        <v>0.000617</v>
      </c>
      <c r="O6479" s="23"/>
    </row>
    <row r="6480" customFormat="false" ht="15" hidden="false" customHeight="false" outlineLevel="0" collapsed="false">
      <c r="A6480" s="22" t="s">
        <v>3959</v>
      </c>
      <c r="B6480" s="22" t="n">
        <v>65</v>
      </c>
      <c r="C6480" s="22" t="n">
        <v>2</v>
      </c>
      <c r="D6480" s="22" t="n">
        <v>34</v>
      </c>
      <c r="E6480" s="22" t="n">
        <v>231</v>
      </c>
      <c r="F6480" s="22" t="n">
        <f aca="false">D6480/SUM(C6480:E6480)</f>
        <v>0.127340823970037</v>
      </c>
      <c r="G6480" s="22" t="n">
        <v>1.35</v>
      </c>
      <c r="H6480" s="22" t="n">
        <v>35.3</v>
      </c>
      <c r="I6480" s="22" t="n">
        <v>230.35</v>
      </c>
      <c r="J6480" s="22" t="n">
        <v>0.359909</v>
      </c>
      <c r="K6480" s="22" t="n">
        <v>0.629584</v>
      </c>
      <c r="O6480" s="23"/>
    </row>
    <row r="6481" customFormat="false" ht="15" hidden="false" customHeight="false" outlineLevel="0" collapsed="false">
      <c r="A6481" s="22" t="s">
        <v>3960</v>
      </c>
      <c r="B6481" s="22" t="n">
        <v>15</v>
      </c>
      <c r="C6481" s="22" t="n">
        <v>3</v>
      </c>
      <c r="D6481" s="22" t="n">
        <v>34</v>
      </c>
      <c r="E6481" s="22" t="n">
        <v>230</v>
      </c>
      <c r="F6481" s="22" t="n">
        <f aca="false">D6481/SUM(C6481:E6481)</f>
        <v>0.127340823970037</v>
      </c>
      <c r="G6481" s="22" t="n">
        <v>1.5</v>
      </c>
      <c r="H6481" s="22" t="n">
        <v>37</v>
      </c>
      <c r="I6481" s="22" t="n">
        <v>228.5</v>
      </c>
      <c r="J6481" s="22" t="n">
        <v>1.759325</v>
      </c>
      <c r="K6481" s="22" t="n">
        <v>0.170497</v>
      </c>
      <c r="O6481" s="23"/>
    </row>
    <row r="6482" customFormat="false" ht="15" hidden="false" customHeight="false" outlineLevel="0" collapsed="false">
      <c r="A6482" s="22" t="s">
        <v>3961</v>
      </c>
      <c r="B6482" s="22" t="n">
        <v>19</v>
      </c>
      <c r="C6482" s="22" t="n">
        <v>0</v>
      </c>
      <c r="D6482" s="22" t="n">
        <v>28</v>
      </c>
      <c r="E6482" s="22" t="n">
        <v>192</v>
      </c>
      <c r="F6482" s="22" t="n">
        <f aca="false">D6482/SUM(C6482:E6482)</f>
        <v>0.127272727272727</v>
      </c>
      <c r="G6482" s="22" t="n">
        <v>0.89</v>
      </c>
      <c r="H6482" s="22" t="n">
        <v>26.22</v>
      </c>
      <c r="I6482" s="22" t="n">
        <v>192.89</v>
      </c>
      <c r="J6482" s="22" t="n">
        <v>1.016118</v>
      </c>
      <c r="K6482" s="22" t="n">
        <v>1</v>
      </c>
      <c r="O6482" s="23"/>
    </row>
    <row r="6483" customFormat="false" ht="15" hidden="false" customHeight="false" outlineLevel="0" collapsed="false">
      <c r="A6483" s="22" t="s">
        <v>1304</v>
      </c>
      <c r="B6483" s="22" t="n">
        <v>105</v>
      </c>
      <c r="C6483" s="22" t="n">
        <v>149</v>
      </c>
      <c r="D6483" s="22" t="n">
        <v>22</v>
      </c>
      <c r="E6483" s="22" t="n">
        <v>2</v>
      </c>
      <c r="F6483" s="22" t="n">
        <f aca="false">D6483/SUM(C6483:E6483)</f>
        <v>0.127167630057803</v>
      </c>
      <c r="G6483" s="22" t="n">
        <v>147.98</v>
      </c>
      <c r="H6483" s="22" t="n">
        <v>24.05</v>
      </c>
      <c r="I6483" s="22" t="n">
        <v>0.98</v>
      </c>
      <c r="J6483" s="22" t="n">
        <v>1.252754</v>
      </c>
      <c r="K6483" s="22" t="n">
        <v>0.239773</v>
      </c>
      <c r="O6483" s="23"/>
    </row>
    <row r="6484" customFormat="false" ht="15" hidden="false" customHeight="false" outlineLevel="0" collapsed="false">
      <c r="A6484" s="22" t="s">
        <v>3962</v>
      </c>
      <c r="B6484" s="22" t="n">
        <v>103</v>
      </c>
      <c r="C6484" s="22" t="n">
        <v>231</v>
      </c>
      <c r="D6484" s="22" t="n">
        <v>34</v>
      </c>
      <c r="E6484" s="22" t="n">
        <v>3</v>
      </c>
      <c r="F6484" s="22" t="n">
        <f aca="false">D6484/SUM(C6484:E6484)</f>
        <v>0.126865671641791</v>
      </c>
      <c r="G6484" s="22" t="n">
        <v>229.49</v>
      </c>
      <c r="H6484" s="22" t="n">
        <v>37.01</v>
      </c>
      <c r="I6484" s="22" t="n">
        <v>1.49</v>
      </c>
      <c r="J6484" s="22" t="n">
        <v>1.77801</v>
      </c>
      <c r="K6484" s="22" t="n">
        <v>0.169111</v>
      </c>
      <c r="O6484" s="23"/>
    </row>
    <row r="6485" customFormat="false" ht="15" hidden="false" customHeight="false" outlineLevel="0" collapsed="false">
      <c r="A6485" s="22" t="s">
        <v>3963</v>
      </c>
      <c r="B6485" s="22" t="n">
        <v>115</v>
      </c>
      <c r="C6485" s="22" t="n">
        <v>0</v>
      </c>
      <c r="D6485" s="22" t="n">
        <v>35</v>
      </c>
      <c r="E6485" s="22" t="n">
        <v>241</v>
      </c>
      <c r="F6485" s="22" t="n">
        <f aca="false">D6485/SUM(C6485:E6485)</f>
        <v>0.126811594202899</v>
      </c>
      <c r="G6485" s="22" t="n">
        <v>1.11</v>
      </c>
      <c r="H6485" s="22" t="n">
        <v>32.78</v>
      </c>
      <c r="I6485" s="22" t="n">
        <v>242.11</v>
      </c>
      <c r="J6485" s="22" t="n">
        <v>1.264923</v>
      </c>
      <c r="K6485" s="22" t="n">
        <v>0.610984</v>
      </c>
      <c r="O6485" s="23"/>
    </row>
    <row r="6486" customFormat="false" ht="15" hidden="false" customHeight="false" outlineLevel="0" collapsed="false">
      <c r="A6486" s="22" t="s">
        <v>3964</v>
      </c>
      <c r="B6486" s="22" t="n">
        <v>54</v>
      </c>
      <c r="C6486" s="22" t="n">
        <v>246</v>
      </c>
      <c r="D6486" s="22" t="n">
        <v>36</v>
      </c>
      <c r="E6486" s="22" t="n">
        <v>2</v>
      </c>
      <c r="F6486" s="22" t="n">
        <f aca="false">D6486/SUM(C6486:E6486)</f>
        <v>0.126760563380282</v>
      </c>
      <c r="G6486" s="22" t="n">
        <v>245.41</v>
      </c>
      <c r="H6486" s="22" t="n">
        <v>37.18</v>
      </c>
      <c r="I6486" s="22" t="n">
        <v>1.41</v>
      </c>
      <c r="J6486" s="22" t="n">
        <v>0.287521</v>
      </c>
      <c r="K6486" s="22" t="n">
        <v>0.63664</v>
      </c>
      <c r="O6486" s="23"/>
    </row>
    <row r="6487" customFormat="false" ht="15" hidden="false" customHeight="false" outlineLevel="0" collapsed="false">
      <c r="A6487" s="22" t="s">
        <v>2162</v>
      </c>
      <c r="B6487" s="22" t="n">
        <v>11</v>
      </c>
      <c r="C6487" s="22" t="n">
        <v>0</v>
      </c>
      <c r="D6487" s="22" t="n">
        <v>36</v>
      </c>
      <c r="E6487" s="22" t="n">
        <v>248</v>
      </c>
      <c r="F6487" s="22" t="n">
        <f aca="false">D6487/SUM(C6487:E6487)</f>
        <v>0.126760563380282</v>
      </c>
      <c r="G6487" s="22" t="n">
        <v>1.14</v>
      </c>
      <c r="H6487" s="22" t="n">
        <v>33.72</v>
      </c>
      <c r="I6487" s="22" t="n">
        <v>249.14</v>
      </c>
      <c r="J6487" s="22" t="n">
        <v>1.300469</v>
      </c>
      <c r="K6487" s="22" t="n">
        <v>0.612816</v>
      </c>
      <c r="O6487" s="23"/>
    </row>
    <row r="6488" customFormat="false" ht="15" hidden="false" customHeight="false" outlineLevel="0" collapsed="false">
      <c r="A6488" s="22" t="s">
        <v>3965</v>
      </c>
      <c r="B6488" s="22" t="n">
        <v>51</v>
      </c>
      <c r="C6488" s="22" t="n">
        <v>5</v>
      </c>
      <c r="D6488" s="22" t="n">
        <v>36</v>
      </c>
      <c r="E6488" s="22" t="n">
        <v>243</v>
      </c>
      <c r="F6488" s="22" t="n">
        <f aca="false">D6488/SUM(C6488:E6488)</f>
        <v>0.126760563380282</v>
      </c>
      <c r="G6488" s="22" t="n">
        <v>1.86</v>
      </c>
      <c r="H6488" s="22" t="n">
        <v>42.27</v>
      </c>
      <c r="I6488" s="22" t="n">
        <v>239.86</v>
      </c>
      <c r="J6488" s="22" t="n">
        <v>6.256581</v>
      </c>
      <c r="K6488" s="22" t="n">
        <v>0.025578</v>
      </c>
      <c r="O6488" s="23"/>
    </row>
    <row r="6489" customFormat="false" ht="15" hidden="false" customHeight="false" outlineLevel="0" collapsed="false">
      <c r="A6489" s="22" t="s">
        <v>3966</v>
      </c>
      <c r="B6489" s="22" t="n">
        <v>7</v>
      </c>
      <c r="C6489" s="22" t="n">
        <v>184</v>
      </c>
      <c r="D6489" s="22" t="n">
        <v>27</v>
      </c>
      <c r="E6489" s="22" t="n">
        <v>2</v>
      </c>
      <c r="F6489" s="22" t="n">
        <f aca="false">D6489/SUM(C6489:E6489)</f>
        <v>0.126760563380282</v>
      </c>
      <c r="G6489" s="22" t="n">
        <v>183.13</v>
      </c>
      <c r="H6489" s="22" t="n">
        <v>28.74</v>
      </c>
      <c r="I6489" s="22" t="n">
        <v>1.13</v>
      </c>
      <c r="J6489" s="22" t="n">
        <v>0.784223</v>
      </c>
      <c r="K6489" s="22" t="n">
        <v>0.300155</v>
      </c>
      <c r="O6489" s="23"/>
    </row>
    <row r="6490" customFormat="false" ht="15" hidden="false" customHeight="false" outlineLevel="0" collapsed="false">
      <c r="A6490" s="22" t="s">
        <v>3967</v>
      </c>
      <c r="B6490" s="22" t="n">
        <v>7</v>
      </c>
      <c r="C6490" s="22" t="n">
        <v>74</v>
      </c>
      <c r="D6490" s="22" t="n">
        <v>21</v>
      </c>
      <c r="E6490" s="22" t="n">
        <v>71</v>
      </c>
      <c r="F6490" s="22" t="n">
        <f aca="false">D6490/SUM(C6490:E6490)</f>
        <v>0.126506024096386</v>
      </c>
      <c r="G6490" s="22" t="n">
        <v>43.01</v>
      </c>
      <c r="H6490" s="22" t="n">
        <v>82.97</v>
      </c>
      <c r="I6490" s="22" t="n">
        <v>40.01</v>
      </c>
      <c r="J6490" s="22" t="n">
        <v>92.606007</v>
      </c>
      <c r="K6490" s="22" t="n">
        <v>0</v>
      </c>
      <c r="O6490" s="23"/>
    </row>
    <row r="6491" customFormat="false" ht="15" hidden="false" customHeight="false" outlineLevel="0" collapsed="false">
      <c r="A6491" s="22" t="s">
        <v>3968</v>
      </c>
      <c r="B6491" s="22" t="n">
        <v>47</v>
      </c>
      <c r="C6491" s="22" t="n">
        <v>145</v>
      </c>
      <c r="D6491" s="22" t="n">
        <v>21</v>
      </c>
      <c r="E6491" s="22" t="n">
        <v>0</v>
      </c>
      <c r="F6491" s="22" t="n">
        <f aca="false">D6491/SUM(C6491:E6491)</f>
        <v>0.126506024096386</v>
      </c>
      <c r="G6491" s="22" t="n">
        <v>145.66</v>
      </c>
      <c r="H6491" s="22" t="n">
        <v>19.67</v>
      </c>
      <c r="I6491" s="22" t="n">
        <v>0.66</v>
      </c>
      <c r="J6491" s="22" t="n">
        <v>0.756878</v>
      </c>
      <c r="K6491" s="22" t="n">
        <v>1</v>
      </c>
      <c r="O6491" s="23"/>
    </row>
    <row r="6492" customFormat="false" ht="15" hidden="false" customHeight="false" outlineLevel="0" collapsed="false">
      <c r="A6492" s="22" t="s">
        <v>3969</v>
      </c>
      <c r="B6492" s="22" t="n">
        <v>55</v>
      </c>
      <c r="C6492" s="22" t="n">
        <v>227</v>
      </c>
      <c r="D6492" s="22" t="n">
        <v>33</v>
      </c>
      <c r="E6492" s="22" t="n">
        <v>1</v>
      </c>
      <c r="F6492" s="22" t="n">
        <f aca="false">D6492/SUM(C6492:E6492)</f>
        <v>0.126436781609195</v>
      </c>
      <c r="G6492" s="22" t="n">
        <v>227.17</v>
      </c>
      <c r="H6492" s="22" t="n">
        <v>32.65</v>
      </c>
      <c r="I6492" s="22" t="n">
        <v>1.17</v>
      </c>
      <c r="J6492" s="22" t="n">
        <v>0.029431</v>
      </c>
      <c r="K6492" s="22" t="n">
        <v>1</v>
      </c>
      <c r="O6492" s="23"/>
    </row>
    <row r="6493" customFormat="false" ht="15" hidden="false" customHeight="false" outlineLevel="0" collapsed="false">
      <c r="A6493" s="22" t="s">
        <v>1880</v>
      </c>
      <c r="B6493" s="22" t="n">
        <v>33</v>
      </c>
      <c r="C6493" s="22" t="n">
        <v>227</v>
      </c>
      <c r="D6493" s="22" t="n">
        <v>33</v>
      </c>
      <c r="E6493" s="22" t="n">
        <v>1</v>
      </c>
      <c r="F6493" s="22" t="n">
        <f aca="false">D6493/SUM(C6493:E6493)</f>
        <v>0.126436781609195</v>
      </c>
      <c r="G6493" s="22" t="n">
        <v>227.17</v>
      </c>
      <c r="H6493" s="22" t="n">
        <v>32.65</v>
      </c>
      <c r="I6493" s="22" t="n">
        <v>1.17</v>
      </c>
      <c r="J6493" s="22" t="n">
        <v>0.029431</v>
      </c>
      <c r="K6493" s="22" t="n">
        <v>1</v>
      </c>
      <c r="O6493" s="23"/>
    </row>
    <row r="6494" customFormat="false" ht="15" hidden="false" customHeight="false" outlineLevel="0" collapsed="false">
      <c r="A6494" s="22" t="s">
        <v>3970</v>
      </c>
      <c r="B6494" s="22" t="n">
        <v>37</v>
      </c>
      <c r="C6494" s="22" t="n">
        <v>242</v>
      </c>
      <c r="D6494" s="22" t="n">
        <v>35</v>
      </c>
      <c r="E6494" s="22" t="n">
        <v>0</v>
      </c>
      <c r="F6494" s="22" t="n">
        <f aca="false">D6494/SUM(C6494:E6494)</f>
        <v>0.126353790613718</v>
      </c>
      <c r="G6494" s="22" t="n">
        <v>243.11</v>
      </c>
      <c r="H6494" s="22" t="n">
        <v>32.79</v>
      </c>
      <c r="I6494" s="22" t="n">
        <v>1.11</v>
      </c>
      <c r="J6494" s="22" t="n">
        <v>1.259741</v>
      </c>
      <c r="K6494" s="22" t="n">
        <v>0.610862</v>
      </c>
      <c r="O6494" s="23"/>
    </row>
    <row r="6495" customFormat="false" ht="15" hidden="false" customHeight="false" outlineLevel="0" collapsed="false">
      <c r="A6495" s="22" t="s">
        <v>1770</v>
      </c>
      <c r="B6495" s="22" t="n">
        <v>43</v>
      </c>
      <c r="C6495" s="22" t="n">
        <v>246</v>
      </c>
      <c r="D6495" s="22" t="n">
        <v>36</v>
      </c>
      <c r="E6495" s="22" t="n">
        <v>3</v>
      </c>
      <c r="F6495" s="22" t="n">
        <f aca="false">D6495/SUM(C6495:E6495)</f>
        <v>0.126315789473684</v>
      </c>
      <c r="G6495" s="22" t="n">
        <v>244.55</v>
      </c>
      <c r="H6495" s="22" t="n">
        <v>38.91</v>
      </c>
      <c r="I6495" s="22" t="n">
        <v>1.55</v>
      </c>
      <c r="J6495" s="22" t="n">
        <v>1.589275</v>
      </c>
      <c r="K6495" s="22" t="n">
        <v>0.18391</v>
      </c>
      <c r="O6495" s="23"/>
    </row>
    <row r="6496" customFormat="false" ht="15" hidden="false" customHeight="false" outlineLevel="0" collapsed="false">
      <c r="A6496" s="22" t="s">
        <v>3971</v>
      </c>
      <c r="B6496" s="22" t="n">
        <v>87</v>
      </c>
      <c r="C6496" s="22" t="n">
        <v>246</v>
      </c>
      <c r="D6496" s="22" t="n">
        <v>36</v>
      </c>
      <c r="E6496" s="22" t="n">
        <v>3</v>
      </c>
      <c r="F6496" s="22" t="n">
        <f aca="false">D6496/SUM(C6496:E6496)</f>
        <v>0.126315789473684</v>
      </c>
      <c r="G6496" s="22" t="n">
        <v>244.55</v>
      </c>
      <c r="H6496" s="22" t="n">
        <v>38.91</v>
      </c>
      <c r="I6496" s="22" t="n">
        <v>1.55</v>
      </c>
      <c r="J6496" s="22" t="n">
        <v>1.589275</v>
      </c>
      <c r="K6496" s="22" t="n">
        <v>0.18391</v>
      </c>
      <c r="O6496" s="23"/>
    </row>
    <row r="6497" customFormat="false" ht="15" hidden="false" customHeight="false" outlineLevel="0" collapsed="false">
      <c r="A6497" s="22" t="s">
        <v>3972</v>
      </c>
      <c r="B6497" s="22" t="n">
        <v>65</v>
      </c>
      <c r="C6497" s="22" t="n">
        <v>248</v>
      </c>
      <c r="D6497" s="22" t="n">
        <v>36</v>
      </c>
      <c r="E6497" s="22" t="n">
        <v>1</v>
      </c>
      <c r="F6497" s="22" t="n">
        <f aca="false">D6497/SUM(C6497:E6497)</f>
        <v>0.126315789473684</v>
      </c>
      <c r="G6497" s="22" t="n">
        <v>248.27</v>
      </c>
      <c r="H6497" s="22" t="n">
        <v>35.47</v>
      </c>
      <c r="I6497" s="22" t="n">
        <v>1.27</v>
      </c>
      <c r="J6497" s="22" t="n">
        <v>0.064447</v>
      </c>
      <c r="K6497" s="22" t="n">
        <v>1</v>
      </c>
      <c r="O6497" s="23"/>
    </row>
    <row r="6498" customFormat="false" ht="15" hidden="false" customHeight="false" outlineLevel="0" collapsed="false">
      <c r="A6498" s="22" t="s">
        <v>3973</v>
      </c>
      <c r="B6498" s="22" t="n">
        <v>83</v>
      </c>
      <c r="C6498" s="22" t="n">
        <v>247</v>
      </c>
      <c r="D6498" s="22" t="n">
        <v>36</v>
      </c>
      <c r="E6498" s="22" t="n">
        <v>2</v>
      </c>
      <c r="F6498" s="22" t="n">
        <f aca="false">D6498/SUM(C6498:E6498)</f>
        <v>0.126315789473684</v>
      </c>
      <c r="G6498" s="22" t="n">
        <v>246.4</v>
      </c>
      <c r="H6498" s="22" t="n">
        <v>37.19</v>
      </c>
      <c r="I6498" s="22" t="n">
        <v>1.4</v>
      </c>
      <c r="J6498" s="22" t="n">
        <v>0.293218</v>
      </c>
      <c r="K6498" s="22" t="n">
        <v>0.636093</v>
      </c>
      <c r="O6498" s="23"/>
    </row>
    <row r="6499" customFormat="false" ht="15" hidden="false" customHeight="false" outlineLevel="0" collapsed="false">
      <c r="A6499" s="22" t="s">
        <v>3974</v>
      </c>
      <c r="B6499" s="22" t="n">
        <v>110</v>
      </c>
      <c r="C6499" s="22" t="n">
        <v>0</v>
      </c>
      <c r="D6499" s="22" t="n">
        <v>25</v>
      </c>
      <c r="E6499" s="22" t="n">
        <v>173</v>
      </c>
      <c r="F6499" s="22" t="n">
        <f aca="false">D6499/SUM(C6499:E6499)</f>
        <v>0.126262626262626</v>
      </c>
      <c r="G6499" s="22" t="n">
        <v>0.79</v>
      </c>
      <c r="H6499" s="22" t="n">
        <v>23.42</v>
      </c>
      <c r="I6499" s="22" t="n">
        <v>173.79</v>
      </c>
      <c r="J6499" s="22" t="n">
        <v>0.899078</v>
      </c>
      <c r="K6499" s="22" t="n">
        <v>1</v>
      </c>
      <c r="O6499" s="23"/>
    </row>
    <row r="6500" customFormat="false" ht="15" hidden="false" customHeight="false" outlineLevel="0" collapsed="false">
      <c r="A6500" s="22" t="s">
        <v>562</v>
      </c>
      <c r="B6500" s="22" t="n">
        <v>32</v>
      </c>
      <c r="C6500" s="22" t="n">
        <v>222</v>
      </c>
      <c r="D6500" s="22" t="n">
        <v>32</v>
      </c>
      <c r="E6500" s="22" t="n">
        <v>0</v>
      </c>
      <c r="F6500" s="22" t="n">
        <f aca="false">D6500/SUM(C6500:E6500)</f>
        <v>0.125984251968504</v>
      </c>
      <c r="G6500" s="22" t="n">
        <v>223.01</v>
      </c>
      <c r="H6500" s="22" t="n">
        <v>29.98</v>
      </c>
      <c r="I6500" s="22" t="n">
        <v>1.01</v>
      </c>
      <c r="J6500" s="22" t="n">
        <v>1.147942</v>
      </c>
      <c r="K6500" s="22" t="n">
        <v>0.607581</v>
      </c>
      <c r="O6500" s="23"/>
    </row>
    <row r="6501" customFormat="false" ht="15" hidden="false" customHeight="false" outlineLevel="0" collapsed="false">
      <c r="A6501" s="22" t="s">
        <v>1783</v>
      </c>
      <c r="B6501" s="22" t="n">
        <v>118</v>
      </c>
      <c r="C6501" s="22" t="n">
        <v>227</v>
      </c>
      <c r="D6501" s="22" t="n">
        <v>33</v>
      </c>
      <c r="E6501" s="22" t="n">
        <v>2</v>
      </c>
      <c r="F6501" s="22" t="n">
        <f aca="false">D6501/SUM(C6501:E6501)</f>
        <v>0.125954198473282</v>
      </c>
      <c r="G6501" s="22" t="n">
        <v>226.31</v>
      </c>
      <c r="H6501" s="22" t="n">
        <v>34.39</v>
      </c>
      <c r="I6501" s="22" t="n">
        <v>1.31</v>
      </c>
      <c r="J6501" s="22" t="n">
        <v>0.42649</v>
      </c>
      <c r="K6501" s="22" t="n">
        <v>0.369862</v>
      </c>
      <c r="O6501" s="23"/>
    </row>
    <row r="6502" customFormat="false" ht="15" hidden="false" customHeight="false" outlineLevel="0" collapsed="false">
      <c r="A6502" s="22" t="s">
        <v>3975</v>
      </c>
      <c r="B6502" s="22" t="n">
        <v>50</v>
      </c>
      <c r="C6502" s="22" t="n">
        <v>242</v>
      </c>
      <c r="D6502" s="22" t="n">
        <v>35</v>
      </c>
      <c r="E6502" s="22" t="n">
        <v>1</v>
      </c>
      <c r="F6502" s="22" t="n">
        <f aca="false">D6502/SUM(C6502:E6502)</f>
        <v>0.12589928057554</v>
      </c>
      <c r="G6502" s="22" t="n">
        <v>242.23</v>
      </c>
      <c r="H6502" s="22" t="n">
        <v>34.54</v>
      </c>
      <c r="I6502" s="22" t="n">
        <v>1.23</v>
      </c>
      <c r="J6502" s="22" t="n">
        <v>0.049794</v>
      </c>
      <c r="K6502" s="22" t="n">
        <v>1</v>
      </c>
      <c r="O6502" s="23"/>
    </row>
    <row r="6503" customFormat="false" ht="15" hidden="false" customHeight="false" outlineLevel="0" collapsed="false">
      <c r="A6503" s="22" t="s">
        <v>2107</v>
      </c>
      <c r="B6503" s="22" t="n">
        <v>95</v>
      </c>
      <c r="C6503" s="22" t="n">
        <v>245</v>
      </c>
      <c r="D6503" s="22" t="n">
        <v>36</v>
      </c>
      <c r="E6503" s="22" t="n">
        <v>5</v>
      </c>
      <c r="F6503" s="22" t="n">
        <f aca="false">D6503/SUM(C6503:E6503)</f>
        <v>0.125874125874126</v>
      </c>
      <c r="G6503" s="22" t="n">
        <v>241.85</v>
      </c>
      <c r="H6503" s="22" t="n">
        <v>42.3</v>
      </c>
      <c r="I6503" s="22" t="n">
        <v>1.85</v>
      </c>
      <c r="J6503" s="22" t="n">
        <v>6.345246</v>
      </c>
      <c r="K6503" s="22" t="n">
        <v>0.024868</v>
      </c>
      <c r="O6503" s="23"/>
    </row>
    <row r="6504" customFormat="false" ht="15" hidden="false" customHeight="false" outlineLevel="0" collapsed="false">
      <c r="A6504" s="22" t="s">
        <v>273</v>
      </c>
      <c r="B6504" s="22" t="n">
        <v>62</v>
      </c>
      <c r="C6504" s="22" t="n">
        <v>0</v>
      </c>
      <c r="D6504" s="22" t="n">
        <v>36</v>
      </c>
      <c r="E6504" s="22" t="n">
        <v>250</v>
      </c>
      <c r="F6504" s="22" t="n">
        <f aca="false">D6504/SUM(C6504:E6504)</f>
        <v>0.125874125874126</v>
      </c>
      <c r="G6504" s="22" t="n">
        <v>1.13</v>
      </c>
      <c r="H6504" s="22" t="n">
        <v>33.73</v>
      </c>
      <c r="I6504" s="22" t="n">
        <v>251.13</v>
      </c>
      <c r="J6504" s="22" t="n">
        <v>1.290154</v>
      </c>
      <c r="K6504" s="22" t="n">
        <v>0.612491</v>
      </c>
      <c r="O6504" s="23"/>
    </row>
    <row r="6505" customFormat="false" ht="15" hidden="false" customHeight="false" outlineLevel="0" collapsed="false">
      <c r="A6505" s="22" t="s">
        <v>2465</v>
      </c>
      <c r="B6505" s="22" t="n">
        <v>117</v>
      </c>
      <c r="C6505" s="22" t="n">
        <v>139</v>
      </c>
      <c r="D6505" s="22" t="n">
        <v>20</v>
      </c>
      <c r="E6505" s="22" t="n">
        <v>0</v>
      </c>
      <c r="F6505" s="22" t="n">
        <f aca="false">D6505/SUM(C6505:E6505)</f>
        <v>0.125786163522013</v>
      </c>
      <c r="G6505" s="22" t="n">
        <v>139.63</v>
      </c>
      <c r="H6505" s="22" t="n">
        <v>18.74</v>
      </c>
      <c r="I6505" s="22" t="n">
        <v>0.63</v>
      </c>
      <c r="J6505" s="22" t="n">
        <v>0.716184</v>
      </c>
      <c r="K6505" s="22" t="n">
        <v>1</v>
      </c>
      <c r="O6505" s="23"/>
    </row>
    <row r="6506" customFormat="false" ht="15" hidden="false" customHeight="false" outlineLevel="0" collapsed="false">
      <c r="A6506" s="22" t="s">
        <v>3976</v>
      </c>
      <c r="B6506" s="22" t="n">
        <v>71</v>
      </c>
      <c r="C6506" s="22" t="n">
        <v>160</v>
      </c>
      <c r="D6506" s="22" t="n">
        <v>23</v>
      </c>
      <c r="E6506" s="22" t="n">
        <v>0</v>
      </c>
      <c r="F6506" s="22" t="n">
        <f aca="false">D6506/SUM(C6506:E6506)</f>
        <v>0.12568306010929</v>
      </c>
      <c r="G6506" s="22" t="n">
        <v>160.72</v>
      </c>
      <c r="H6506" s="22" t="n">
        <v>21.55</v>
      </c>
      <c r="I6506" s="22" t="n">
        <v>0.72</v>
      </c>
      <c r="J6506" s="22" t="n">
        <v>0.822846</v>
      </c>
      <c r="K6506" s="22" t="n">
        <v>1</v>
      </c>
      <c r="O6506" s="23"/>
    </row>
    <row r="6507" customFormat="false" ht="15" hidden="false" customHeight="false" outlineLevel="0" collapsed="false">
      <c r="A6507" s="22" t="s">
        <v>2199</v>
      </c>
      <c r="B6507" s="22" t="n">
        <v>40</v>
      </c>
      <c r="C6507" s="22" t="n">
        <v>167</v>
      </c>
      <c r="D6507" s="22" t="n">
        <v>24</v>
      </c>
      <c r="E6507" s="22" t="n">
        <v>0</v>
      </c>
      <c r="F6507" s="22" t="n">
        <f aca="false">D6507/SUM(C6507:E6507)</f>
        <v>0.12565445026178</v>
      </c>
      <c r="G6507" s="22" t="n">
        <v>167.75</v>
      </c>
      <c r="H6507" s="22" t="n">
        <v>22.49</v>
      </c>
      <c r="I6507" s="22" t="n">
        <v>0.75</v>
      </c>
      <c r="J6507" s="22" t="n">
        <v>0.8584</v>
      </c>
      <c r="K6507" s="22" t="n">
        <v>1</v>
      </c>
      <c r="O6507" s="23"/>
    </row>
    <row r="6508" customFormat="false" ht="15" hidden="false" customHeight="false" outlineLevel="0" collapsed="false">
      <c r="A6508" s="22" t="s">
        <v>3977</v>
      </c>
      <c r="B6508" s="22" t="n">
        <v>14</v>
      </c>
      <c r="C6508" s="22" t="n">
        <v>0</v>
      </c>
      <c r="D6508" s="22" t="n">
        <v>32</v>
      </c>
      <c r="E6508" s="22" t="n">
        <v>223</v>
      </c>
      <c r="F6508" s="22" t="n">
        <f aca="false">D6508/SUM(C6508:E6508)</f>
        <v>0.125490196078431</v>
      </c>
      <c r="G6508" s="22" t="n">
        <v>1</v>
      </c>
      <c r="H6508" s="22" t="n">
        <v>29.99</v>
      </c>
      <c r="I6508" s="22" t="n">
        <v>224</v>
      </c>
      <c r="J6508" s="22" t="n">
        <v>1.142837</v>
      </c>
      <c r="K6508" s="22" t="n">
        <v>0.607626</v>
      </c>
      <c r="O6508" s="23"/>
    </row>
    <row r="6509" customFormat="false" ht="15" hidden="false" customHeight="false" outlineLevel="0" collapsed="false">
      <c r="A6509" s="22" t="s">
        <v>3903</v>
      </c>
      <c r="B6509" s="22" t="n">
        <v>109</v>
      </c>
      <c r="C6509" s="22" t="n">
        <v>228</v>
      </c>
      <c r="D6509" s="22" t="n">
        <v>33</v>
      </c>
      <c r="E6509" s="22" t="n">
        <v>2</v>
      </c>
      <c r="F6509" s="22" t="n">
        <f aca="false">D6509/SUM(C6509:E6509)</f>
        <v>0.125475285171103</v>
      </c>
      <c r="G6509" s="22" t="n">
        <v>227.3</v>
      </c>
      <c r="H6509" s="22" t="n">
        <v>34.4</v>
      </c>
      <c r="I6509" s="22" t="n">
        <v>1.3</v>
      </c>
      <c r="J6509" s="22" t="n">
        <v>0.43402</v>
      </c>
      <c r="K6509" s="22" t="n">
        <v>0.367988</v>
      </c>
      <c r="O6509" s="23"/>
    </row>
    <row r="6510" customFormat="false" ht="15" hidden="false" customHeight="false" outlineLevel="0" collapsed="false">
      <c r="A6510" s="22" t="s">
        <v>3978</v>
      </c>
      <c r="B6510" s="22" t="n">
        <v>38</v>
      </c>
      <c r="C6510" s="22" t="n">
        <v>234</v>
      </c>
      <c r="D6510" s="22" t="n">
        <v>34</v>
      </c>
      <c r="E6510" s="22" t="n">
        <v>3</v>
      </c>
      <c r="F6510" s="22" t="n">
        <f aca="false">D6510/SUM(C6510:E6510)</f>
        <v>0.125461254612546</v>
      </c>
      <c r="G6510" s="22" t="n">
        <v>232.48</v>
      </c>
      <c r="H6510" s="22" t="n">
        <v>37.05</v>
      </c>
      <c r="I6510" s="22" t="n">
        <v>1.48</v>
      </c>
      <c r="J6510" s="22" t="n">
        <v>1.834264</v>
      </c>
      <c r="K6510" s="22" t="n">
        <v>0.165039</v>
      </c>
      <c r="O6510" s="23"/>
    </row>
    <row r="6511" customFormat="false" ht="15" hidden="false" customHeight="false" outlineLevel="0" collapsed="false">
      <c r="A6511" s="22" t="s">
        <v>3979</v>
      </c>
      <c r="B6511" s="22" t="n">
        <v>54</v>
      </c>
      <c r="C6511" s="22" t="n">
        <v>245</v>
      </c>
      <c r="D6511" s="22" t="n">
        <v>35</v>
      </c>
      <c r="E6511" s="22" t="n">
        <v>0</v>
      </c>
      <c r="F6511" s="22" t="n">
        <f aca="false">D6511/SUM(C6511:E6511)</f>
        <v>0.125</v>
      </c>
      <c r="G6511" s="22" t="n">
        <v>246.09</v>
      </c>
      <c r="H6511" s="22" t="n">
        <v>32.81</v>
      </c>
      <c r="I6511" s="22" t="n">
        <v>1.09</v>
      </c>
      <c r="J6511" s="22" t="n">
        <v>1.244444</v>
      </c>
      <c r="K6511" s="22" t="n">
        <v>0.610537</v>
      </c>
      <c r="O6511" s="23"/>
    </row>
    <row r="6512" customFormat="false" ht="15" hidden="false" customHeight="false" outlineLevel="0" collapsed="false">
      <c r="A6512" s="22" t="s">
        <v>3980</v>
      </c>
      <c r="B6512" s="22" t="n">
        <v>88</v>
      </c>
      <c r="C6512" s="22" t="n">
        <v>175</v>
      </c>
      <c r="D6512" s="22" t="n">
        <v>25</v>
      </c>
      <c r="E6512" s="22" t="n">
        <v>0</v>
      </c>
      <c r="F6512" s="22" t="n">
        <f aca="false">D6512/SUM(C6512:E6512)</f>
        <v>0.125</v>
      </c>
      <c r="G6512" s="22" t="n">
        <v>175.78</v>
      </c>
      <c r="H6512" s="22" t="n">
        <v>23.44</v>
      </c>
      <c r="I6512" s="22" t="n">
        <v>0.78</v>
      </c>
      <c r="J6512" s="22" t="n">
        <v>0.888889</v>
      </c>
      <c r="K6512" s="22" t="n">
        <v>1</v>
      </c>
      <c r="O6512" s="23"/>
    </row>
    <row r="6513" customFormat="false" ht="15" hidden="false" customHeight="false" outlineLevel="0" collapsed="false">
      <c r="A6513" s="22" t="s">
        <v>3981</v>
      </c>
      <c r="B6513" s="22" t="n">
        <v>23</v>
      </c>
      <c r="C6513" s="22" t="n">
        <v>243</v>
      </c>
      <c r="D6513" s="22" t="n">
        <v>35</v>
      </c>
      <c r="E6513" s="22" t="n">
        <v>2</v>
      </c>
      <c r="F6513" s="22" t="n">
        <f aca="false">D6513/SUM(C6513:E6513)</f>
        <v>0.125</v>
      </c>
      <c r="G6513" s="22" t="n">
        <v>242.36</v>
      </c>
      <c r="H6513" s="22" t="n">
        <v>36.28</v>
      </c>
      <c r="I6513" s="22" t="n">
        <v>1.36</v>
      </c>
      <c r="J6513" s="22" t="n">
        <v>0.350599</v>
      </c>
      <c r="K6513" s="22" t="n">
        <v>0.630749</v>
      </c>
      <c r="O6513" s="23"/>
    </row>
    <row r="6514" customFormat="false" ht="15" hidden="false" customHeight="false" outlineLevel="0" collapsed="false">
      <c r="A6514" s="22" t="s">
        <v>3982</v>
      </c>
      <c r="B6514" s="22" t="n">
        <v>12</v>
      </c>
      <c r="C6514" s="22" t="n">
        <v>187</v>
      </c>
      <c r="D6514" s="22" t="n">
        <v>29</v>
      </c>
      <c r="E6514" s="22" t="n">
        <v>16</v>
      </c>
      <c r="F6514" s="22" t="n">
        <f aca="false">D6514/SUM(C6514:E6514)</f>
        <v>0.125</v>
      </c>
      <c r="G6514" s="22" t="n">
        <v>175.01</v>
      </c>
      <c r="H6514" s="22" t="n">
        <v>52.98</v>
      </c>
      <c r="I6514" s="22" t="n">
        <v>4.01</v>
      </c>
      <c r="J6514" s="22" t="n">
        <v>47.530721</v>
      </c>
      <c r="K6514" s="22" t="n">
        <v>0</v>
      </c>
      <c r="O6514" s="23"/>
    </row>
    <row r="6515" customFormat="false" ht="15" hidden="false" customHeight="false" outlineLevel="0" collapsed="false">
      <c r="A6515" s="22" t="s">
        <v>3983</v>
      </c>
      <c r="B6515" s="22" t="n">
        <v>36</v>
      </c>
      <c r="C6515" s="22" t="n">
        <v>245</v>
      </c>
      <c r="D6515" s="22" t="n">
        <v>35</v>
      </c>
      <c r="E6515" s="22" t="n">
        <v>1</v>
      </c>
      <c r="F6515" s="22" t="n">
        <f aca="false">D6515/SUM(C6515:E6515)</f>
        <v>0.124555160142349</v>
      </c>
      <c r="G6515" s="22" t="n">
        <v>245.22</v>
      </c>
      <c r="H6515" s="22" t="n">
        <v>34.56</v>
      </c>
      <c r="I6515" s="22" t="n">
        <v>1.22</v>
      </c>
      <c r="J6515" s="22" t="n">
        <v>0.044701</v>
      </c>
      <c r="K6515" s="22" t="n">
        <v>1</v>
      </c>
      <c r="O6515" s="23"/>
    </row>
    <row r="6516" customFormat="false" ht="15" hidden="false" customHeight="false" outlineLevel="0" collapsed="false">
      <c r="A6516" s="22" t="s">
        <v>3984</v>
      </c>
      <c r="B6516" s="22" t="n">
        <v>11</v>
      </c>
      <c r="C6516" s="22" t="n">
        <v>234</v>
      </c>
      <c r="D6516" s="22" t="n">
        <v>34</v>
      </c>
      <c r="E6516" s="22" t="n">
        <v>5</v>
      </c>
      <c r="F6516" s="22" t="n">
        <f aca="false">D6516/SUM(C6516:E6516)</f>
        <v>0.124542124542125</v>
      </c>
      <c r="G6516" s="22" t="n">
        <v>230.77</v>
      </c>
      <c r="H6516" s="22" t="n">
        <v>40.45</v>
      </c>
      <c r="I6516" s="22" t="n">
        <v>1.77</v>
      </c>
      <c r="J6516" s="22" t="n">
        <v>6.94899</v>
      </c>
      <c r="K6516" s="22" t="n">
        <v>0.020405</v>
      </c>
      <c r="O6516" s="23"/>
    </row>
    <row r="6517" customFormat="false" ht="15" hidden="false" customHeight="false" outlineLevel="0" collapsed="false">
      <c r="A6517" s="22" t="s">
        <v>3985</v>
      </c>
      <c r="B6517" s="22" t="n">
        <v>57</v>
      </c>
      <c r="C6517" s="22" t="n">
        <v>2</v>
      </c>
      <c r="D6517" s="22" t="n">
        <v>33</v>
      </c>
      <c r="E6517" s="22" t="n">
        <v>230</v>
      </c>
      <c r="F6517" s="22" t="n">
        <f aca="false">D6517/SUM(C6517:E6517)</f>
        <v>0.124528301886792</v>
      </c>
      <c r="G6517" s="22" t="n">
        <v>1.29</v>
      </c>
      <c r="H6517" s="22" t="n">
        <v>34.42</v>
      </c>
      <c r="I6517" s="22" t="n">
        <v>229.29</v>
      </c>
      <c r="J6517" s="22" t="n">
        <v>0.449188</v>
      </c>
      <c r="K6517" s="22" t="n">
        <v>0.364279</v>
      </c>
      <c r="O6517" s="23"/>
    </row>
    <row r="6518" customFormat="false" ht="15" hidden="false" customHeight="false" outlineLevel="0" collapsed="false">
      <c r="A6518" s="22" t="s">
        <v>3986</v>
      </c>
      <c r="B6518" s="22" t="n">
        <v>56</v>
      </c>
      <c r="C6518" s="22" t="n">
        <v>211</v>
      </c>
      <c r="D6518" s="22" t="n">
        <v>30</v>
      </c>
      <c r="E6518" s="22" t="n">
        <v>0</v>
      </c>
      <c r="F6518" s="22" t="n">
        <f aca="false">D6518/SUM(C6518:E6518)</f>
        <v>0.12448132780083</v>
      </c>
      <c r="G6518" s="22" t="n">
        <v>211.93</v>
      </c>
      <c r="H6518" s="22" t="n">
        <v>28.13</v>
      </c>
      <c r="I6518" s="22" t="n">
        <v>0.93</v>
      </c>
      <c r="J6518" s="22" t="n">
        <v>1.061653</v>
      </c>
      <c r="K6518" s="22" t="n">
        <v>0.607961</v>
      </c>
      <c r="O6518" s="23"/>
    </row>
    <row r="6519" customFormat="false" ht="15" hidden="false" customHeight="false" outlineLevel="0" collapsed="false">
      <c r="A6519" s="22" t="s">
        <v>3987</v>
      </c>
      <c r="B6519" s="22" t="n">
        <v>24</v>
      </c>
      <c r="C6519" s="22" t="n">
        <v>174</v>
      </c>
      <c r="D6519" s="22" t="n">
        <v>25</v>
      </c>
      <c r="E6519" s="22" t="n">
        <v>2</v>
      </c>
      <c r="F6519" s="22" t="n">
        <f aca="false">D6519/SUM(C6519:E6519)</f>
        <v>0.124378109452736</v>
      </c>
      <c r="G6519" s="22" t="n">
        <v>173.05</v>
      </c>
      <c r="H6519" s="22" t="n">
        <v>26.91</v>
      </c>
      <c r="I6519" s="22" t="n">
        <v>1.05</v>
      </c>
      <c r="J6519" s="22" t="n">
        <v>1.010586</v>
      </c>
      <c r="K6519" s="22" t="n">
        <v>0.267852</v>
      </c>
      <c r="O6519" s="23"/>
    </row>
    <row r="6520" customFormat="false" ht="15" hidden="false" customHeight="false" outlineLevel="0" collapsed="false">
      <c r="A6520" s="22" t="s">
        <v>3988</v>
      </c>
      <c r="B6520" s="22" t="n">
        <v>126</v>
      </c>
      <c r="C6520" s="22" t="n">
        <v>1</v>
      </c>
      <c r="D6520" s="22" t="n">
        <v>22</v>
      </c>
      <c r="E6520" s="22" t="n">
        <v>154</v>
      </c>
      <c r="F6520" s="22" t="n">
        <f aca="false">D6520/SUM(C6520:E6520)</f>
        <v>0.124293785310734</v>
      </c>
      <c r="G6520" s="22" t="n">
        <v>0.81</v>
      </c>
      <c r="H6520" s="22" t="n">
        <v>22.37</v>
      </c>
      <c r="I6520" s="22" t="n">
        <v>153.81</v>
      </c>
      <c r="J6520" s="22" t="n">
        <v>0.049167</v>
      </c>
      <c r="K6520" s="22" t="n">
        <v>0.566473</v>
      </c>
      <c r="O6520" s="23"/>
    </row>
    <row r="6521" customFormat="false" ht="15" hidden="false" customHeight="false" outlineLevel="0" collapsed="false">
      <c r="A6521" s="22" t="s">
        <v>3989</v>
      </c>
      <c r="B6521" s="22" t="n">
        <v>111</v>
      </c>
      <c r="C6521" s="22" t="n">
        <v>141</v>
      </c>
      <c r="D6521" s="22" t="n">
        <v>20</v>
      </c>
      <c r="E6521" s="22" t="n">
        <v>0</v>
      </c>
      <c r="F6521" s="22" t="n">
        <f aca="false">D6521/SUM(C6521:E6521)</f>
        <v>0.124223602484472</v>
      </c>
      <c r="G6521" s="22" t="n">
        <v>141.62</v>
      </c>
      <c r="H6521" s="22" t="n">
        <v>18.76</v>
      </c>
      <c r="I6521" s="22" t="n">
        <v>0.62</v>
      </c>
      <c r="J6521" s="22" t="n">
        <v>0.706109</v>
      </c>
      <c r="K6521" s="22" t="n">
        <v>1</v>
      </c>
      <c r="O6521" s="23"/>
    </row>
    <row r="6522" customFormat="false" ht="15" hidden="false" customHeight="false" outlineLevel="0" collapsed="false">
      <c r="A6522" s="22" t="s">
        <v>3990</v>
      </c>
      <c r="B6522" s="22" t="n">
        <v>12</v>
      </c>
      <c r="C6522" s="22" t="n">
        <v>140</v>
      </c>
      <c r="D6522" s="22" t="n">
        <v>20</v>
      </c>
      <c r="E6522" s="22" t="n">
        <v>1</v>
      </c>
      <c r="F6522" s="22" t="n">
        <f aca="false">D6522/SUM(C6522:E6522)</f>
        <v>0.124223602484472</v>
      </c>
      <c r="G6522" s="22" t="n">
        <v>139.75</v>
      </c>
      <c r="H6522" s="22" t="n">
        <v>20.5</v>
      </c>
      <c r="I6522" s="22" t="n">
        <v>0.75</v>
      </c>
      <c r="J6522" s="22" t="n">
        <v>0.094619</v>
      </c>
      <c r="K6522" s="22" t="n">
        <v>0.536697</v>
      </c>
      <c r="O6522" s="23"/>
    </row>
    <row r="6523" customFormat="false" ht="15" hidden="false" customHeight="false" outlineLevel="0" collapsed="false">
      <c r="A6523" s="22" t="s">
        <v>3991</v>
      </c>
      <c r="B6523" s="22" t="n">
        <v>42</v>
      </c>
      <c r="C6523" s="22" t="n">
        <v>141</v>
      </c>
      <c r="D6523" s="22" t="n">
        <v>20</v>
      </c>
      <c r="E6523" s="22" t="n">
        <v>0</v>
      </c>
      <c r="F6523" s="22" t="n">
        <f aca="false">D6523/SUM(C6523:E6523)</f>
        <v>0.124223602484472</v>
      </c>
      <c r="G6523" s="22" t="n">
        <v>141.62</v>
      </c>
      <c r="H6523" s="22" t="n">
        <v>18.76</v>
      </c>
      <c r="I6523" s="22" t="n">
        <v>0.62</v>
      </c>
      <c r="J6523" s="22" t="n">
        <v>0.706109</v>
      </c>
      <c r="K6523" s="22" t="n">
        <v>1</v>
      </c>
      <c r="O6523" s="23"/>
    </row>
    <row r="6524" customFormat="false" ht="15" hidden="false" customHeight="false" outlineLevel="0" collapsed="false">
      <c r="A6524" s="22" t="s">
        <v>3992</v>
      </c>
      <c r="B6524" s="22" t="n">
        <v>83</v>
      </c>
      <c r="C6524" s="22" t="n">
        <v>1</v>
      </c>
      <c r="D6524" s="22" t="n">
        <v>35</v>
      </c>
      <c r="E6524" s="22" t="n">
        <v>246</v>
      </c>
      <c r="F6524" s="22" t="n">
        <f aca="false">D6524/SUM(C6524:E6524)</f>
        <v>0.124113475177305</v>
      </c>
      <c r="G6524" s="22" t="n">
        <v>1.21</v>
      </c>
      <c r="H6524" s="22" t="n">
        <v>34.57</v>
      </c>
      <c r="I6524" s="22" t="n">
        <v>246.21</v>
      </c>
      <c r="J6524" s="22" t="n">
        <v>0.043078</v>
      </c>
      <c r="K6524" s="22" t="n">
        <v>1</v>
      </c>
      <c r="O6524" s="23"/>
    </row>
    <row r="6525" customFormat="false" ht="15" hidden="false" customHeight="false" outlineLevel="0" collapsed="false">
      <c r="A6525" s="22" t="s">
        <v>2668</v>
      </c>
      <c r="B6525" s="22" t="n">
        <v>16</v>
      </c>
      <c r="C6525" s="22" t="n">
        <v>247</v>
      </c>
      <c r="D6525" s="22" t="n">
        <v>35</v>
      </c>
      <c r="E6525" s="22" t="n">
        <v>1</v>
      </c>
      <c r="F6525" s="22" t="n">
        <f aca="false">D6525/SUM(C6525:E6525)</f>
        <v>0.123674911660777</v>
      </c>
      <c r="G6525" s="22" t="n">
        <v>247.21</v>
      </c>
      <c r="H6525" s="22" t="n">
        <v>34.58</v>
      </c>
      <c r="I6525" s="22" t="n">
        <v>1.21</v>
      </c>
      <c r="J6525" s="22" t="n">
        <v>0.041492</v>
      </c>
      <c r="K6525" s="22" t="n">
        <v>1</v>
      </c>
      <c r="O6525" s="23"/>
    </row>
    <row r="6526" customFormat="false" ht="15" hidden="false" customHeight="false" outlineLevel="0" collapsed="false">
      <c r="A6526" s="22" t="s">
        <v>3889</v>
      </c>
      <c r="B6526" s="22" t="n">
        <v>98</v>
      </c>
      <c r="C6526" s="22" t="n">
        <v>140</v>
      </c>
      <c r="D6526" s="22" t="n">
        <v>22</v>
      </c>
      <c r="E6526" s="22" t="n">
        <v>16</v>
      </c>
      <c r="F6526" s="22" t="n">
        <f aca="false">D6526/SUM(C6526:E6526)</f>
        <v>0.123595505617978</v>
      </c>
      <c r="G6526" s="22" t="n">
        <v>128.1</v>
      </c>
      <c r="H6526" s="22" t="n">
        <v>45.81</v>
      </c>
      <c r="I6526" s="22" t="n">
        <v>4.1</v>
      </c>
      <c r="J6526" s="22" t="n">
        <v>48.083989</v>
      </c>
      <c r="K6526" s="22" t="n">
        <v>0</v>
      </c>
      <c r="O6526" s="23"/>
    </row>
    <row r="6527" customFormat="false" ht="15" hidden="false" customHeight="false" outlineLevel="0" collapsed="false">
      <c r="A6527" s="22" t="s">
        <v>3993</v>
      </c>
      <c r="B6527" s="22" t="n">
        <v>39</v>
      </c>
      <c r="C6527" s="22" t="n">
        <v>2</v>
      </c>
      <c r="D6527" s="22" t="n">
        <v>35</v>
      </c>
      <c r="E6527" s="22" t="n">
        <v>247</v>
      </c>
      <c r="F6527" s="22" t="n">
        <f aca="false">D6527/SUM(C6527:E6527)</f>
        <v>0.123239436619718</v>
      </c>
      <c r="G6527" s="22" t="n">
        <v>1.34</v>
      </c>
      <c r="H6527" s="22" t="n">
        <v>36.32</v>
      </c>
      <c r="I6527" s="22" t="n">
        <v>246.34</v>
      </c>
      <c r="J6527" s="22" t="n">
        <v>0.37632</v>
      </c>
      <c r="K6527" s="22" t="n">
        <v>0.628849</v>
      </c>
      <c r="O6527" s="23"/>
    </row>
    <row r="6528" customFormat="false" ht="15" hidden="false" customHeight="false" outlineLevel="0" collapsed="false">
      <c r="A6528" s="22" t="s">
        <v>2241</v>
      </c>
      <c r="B6528" s="22" t="n">
        <v>85</v>
      </c>
      <c r="C6528" s="22" t="n">
        <v>4</v>
      </c>
      <c r="D6528" s="22" t="n">
        <v>34</v>
      </c>
      <c r="E6528" s="22" t="n">
        <v>238</v>
      </c>
      <c r="F6528" s="22" t="n">
        <f aca="false">D6528/SUM(C6528:E6528)</f>
        <v>0.123188405797101</v>
      </c>
      <c r="G6528" s="22" t="n">
        <v>1.6</v>
      </c>
      <c r="H6528" s="22" t="n">
        <v>38.8</v>
      </c>
      <c r="I6528" s="22" t="n">
        <v>235.6</v>
      </c>
      <c r="J6528" s="22" t="n">
        <v>4.230748</v>
      </c>
      <c r="K6528" s="22" t="n">
        <v>0.058613</v>
      </c>
      <c r="O6528" s="23"/>
    </row>
    <row r="6529" customFormat="false" ht="15" hidden="false" customHeight="false" outlineLevel="0" collapsed="false">
      <c r="A6529" s="22" t="s">
        <v>3994</v>
      </c>
      <c r="B6529" s="22" t="n">
        <v>25</v>
      </c>
      <c r="C6529" s="22" t="n">
        <v>4</v>
      </c>
      <c r="D6529" s="22" t="n">
        <v>33</v>
      </c>
      <c r="E6529" s="22" t="n">
        <v>231</v>
      </c>
      <c r="F6529" s="22" t="n">
        <f aca="false">D6529/SUM(C6529:E6529)</f>
        <v>0.123134328358209</v>
      </c>
      <c r="G6529" s="22" t="n">
        <v>1.57</v>
      </c>
      <c r="H6529" s="22" t="n">
        <v>37.86</v>
      </c>
      <c r="I6529" s="22" t="n">
        <v>228.57</v>
      </c>
      <c r="J6529" s="22" t="n">
        <v>4.422204</v>
      </c>
      <c r="K6529" s="22" t="n">
        <v>0.054787</v>
      </c>
      <c r="O6529" s="23"/>
    </row>
    <row r="6530" customFormat="false" ht="15" hidden="false" customHeight="false" outlineLevel="0" collapsed="false">
      <c r="A6530" s="22" t="s">
        <v>3994</v>
      </c>
      <c r="B6530" s="22" t="n">
        <v>73</v>
      </c>
      <c r="C6530" s="22" t="n">
        <v>4</v>
      </c>
      <c r="D6530" s="22" t="n">
        <v>33</v>
      </c>
      <c r="E6530" s="22" t="n">
        <v>231</v>
      </c>
      <c r="F6530" s="22" t="n">
        <f aca="false">D6530/SUM(C6530:E6530)</f>
        <v>0.123134328358209</v>
      </c>
      <c r="G6530" s="22" t="n">
        <v>1.57</v>
      </c>
      <c r="H6530" s="22" t="n">
        <v>37.86</v>
      </c>
      <c r="I6530" s="22" t="n">
        <v>228.57</v>
      </c>
      <c r="J6530" s="22" t="n">
        <v>4.422204</v>
      </c>
      <c r="K6530" s="22" t="n">
        <v>0.054787</v>
      </c>
      <c r="O6530" s="23"/>
    </row>
    <row r="6531" customFormat="false" ht="15" hidden="false" customHeight="false" outlineLevel="0" collapsed="false">
      <c r="A6531" s="22" t="s">
        <v>3995</v>
      </c>
      <c r="B6531" s="22" t="n">
        <v>77</v>
      </c>
      <c r="C6531" s="22" t="n">
        <v>171</v>
      </c>
      <c r="D6531" s="22" t="n">
        <v>24</v>
      </c>
      <c r="E6531" s="22" t="n">
        <v>0</v>
      </c>
      <c r="F6531" s="22" t="n">
        <f aca="false">D6531/SUM(C6531:E6531)</f>
        <v>0.123076923076923</v>
      </c>
      <c r="G6531" s="22" t="n">
        <v>171.74</v>
      </c>
      <c r="H6531" s="22" t="n">
        <v>22.52</v>
      </c>
      <c r="I6531" s="22" t="n">
        <v>0.74</v>
      </c>
      <c r="J6531" s="22" t="n">
        <v>0.838484</v>
      </c>
      <c r="K6531" s="22" t="n">
        <v>1</v>
      </c>
      <c r="O6531" s="23"/>
    </row>
    <row r="6532" customFormat="false" ht="15" hidden="false" customHeight="false" outlineLevel="0" collapsed="false">
      <c r="A6532" s="22" t="s">
        <v>3996</v>
      </c>
      <c r="B6532" s="22" t="n">
        <v>32</v>
      </c>
      <c r="C6532" s="22" t="n">
        <v>250</v>
      </c>
      <c r="D6532" s="22" t="n">
        <v>35</v>
      </c>
      <c r="E6532" s="22" t="n">
        <v>0</v>
      </c>
      <c r="F6532" s="22" t="n">
        <f aca="false">D6532/SUM(C6532:E6532)</f>
        <v>0.12280701754386</v>
      </c>
      <c r="G6532" s="22" t="n">
        <v>251.07</v>
      </c>
      <c r="H6532" s="22" t="n">
        <v>32.85</v>
      </c>
      <c r="I6532" s="22" t="n">
        <v>1.07</v>
      </c>
      <c r="J6532" s="22" t="n">
        <v>1.219757</v>
      </c>
      <c r="K6532" s="22" t="n">
        <v>0.610121</v>
      </c>
      <c r="O6532" s="23"/>
    </row>
    <row r="6533" customFormat="false" ht="15" hidden="false" customHeight="false" outlineLevel="0" collapsed="false">
      <c r="A6533" s="22" t="s">
        <v>1981</v>
      </c>
      <c r="B6533" s="22" t="n">
        <v>77</v>
      </c>
      <c r="C6533" s="22" t="n">
        <v>249</v>
      </c>
      <c r="D6533" s="22" t="n">
        <v>35</v>
      </c>
      <c r="E6533" s="22" t="n">
        <v>1</v>
      </c>
      <c r="F6533" s="22" t="n">
        <f aca="false">D6533/SUM(C6533:E6533)</f>
        <v>0.12280701754386</v>
      </c>
      <c r="G6533" s="22" t="n">
        <v>249.2</v>
      </c>
      <c r="H6533" s="22" t="n">
        <v>34.6</v>
      </c>
      <c r="I6533" s="22" t="n">
        <v>1.2</v>
      </c>
      <c r="J6533" s="22" t="n">
        <v>0.038429</v>
      </c>
      <c r="K6533" s="22" t="n">
        <v>1</v>
      </c>
      <c r="O6533" s="23"/>
    </row>
    <row r="6534" customFormat="false" ht="15" hidden="false" customHeight="false" outlineLevel="0" collapsed="false">
      <c r="A6534" s="22" t="s">
        <v>3689</v>
      </c>
      <c r="B6534" s="22" t="n">
        <v>115</v>
      </c>
      <c r="C6534" s="22" t="n">
        <v>248</v>
      </c>
      <c r="D6534" s="22" t="n">
        <v>35</v>
      </c>
      <c r="E6534" s="22" t="n">
        <v>2</v>
      </c>
      <c r="F6534" s="22" t="n">
        <f aca="false">D6534/SUM(C6534:E6534)</f>
        <v>0.12280701754386</v>
      </c>
      <c r="G6534" s="22" t="n">
        <v>247.33</v>
      </c>
      <c r="H6534" s="22" t="n">
        <v>36.33</v>
      </c>
      <c r="I6534" s="22" t="n">
        <v>1.33</v>
      </c>
      <c r="J6534" s="22" t="n">
        <v>0.382834</v>
      </c>
      <c r="K6534" s="22" t="n">
        <v>0.628395</v>
      </c>
      <c r="O6534" s="23"/>
    </row>
    <row r="6535" customFormat="false" ht="15" hidden="false" customHeight="false" outlineLevel="0" collapsed="false">
      <c r="A6535" s="22" t="s">
        <v>3997</v>
      </c>
      <c r="B6535" s="22" t="n">
        <v>68</v>
      </c>
      <c r="C6535" s="22" t="n">
        <v>249</v>
      </c>
      <c r="D6535" s="22" t="n">
        <v>35</v>
      </c>
      <c r="E6535" s="22" t="n">
        <v>1</v>
      </c>
      <c r="F6535" s="22" t="n">
        <f aca="false">D6535/SUM(C6535:E6535)</f>
        <v>0.12280701754386</v>
      </c>
      <c r="G6535" s="22" t="n">
        <v>249.2</v>
      </c>
      <c r="H6535" s="22" t="n">
        <v>34.6</v>
      </c>
      <c r="I6535" s="22" t="n">
        <v>1.2</v>
      </c>
      <c r="J6535" s="22" t="n">
        <v>0.038429</v>
      </c>
      <c r="K6535" s="22" t="n">
        <v>1</v>
      </c>
      <c r="O6535" s="23"/>
    </row>
    <row r="6536" customFormat="false" ht="15" hidden="false" customHeight="false" outlineLevel="0" collapsed="false">
      <c r="A6536" s="22" t="s">
        <v>3998</v>
      </c>
      <c r="B6536" s="22" t="n">
        <v>93</v>
      </c>
      <c r="C6536" s="22" t="n">
        <v>97</v>
      </c>
      <c r="D6536" s="22" t="n">
        <v>20</v>
      </c>
      <c r="E6536" s="22" t="n">
        <v>46</v>
      </c>
      <c r="F6536" s="22" t="n">
        <f aca="false">D6536/SUM(C6536:E6536)</f>
        <v>0.122699386503067</v>
      </c>
      <c r="G6536" s="22" t="n">
        <v>70.24</v>
      </c>
      <c r="H6536" s="22" t="n">
        <v>73.52</v>
      </c>
      <c r="I6536" s="22" t="n">
        <v>19.24</v>
      </c>
      <c r="J6536" s="22" t="n">
        <v>86.380421</v>
      </c>
      <c r="K6536" s="22" t="n">
        <v>0</v>
      </c>
      <c r="O6536" s="23"/>
    </row>
    <row r="6537" customFormat="false" ht="15" hidden="false" customHeight="false" outlineLevel="0" collapsed="false">
      <c r="A6537" s="22" t="s">
        <v>3999</v>
      </c>
      <c r="B6537" s="22" t="n">
        <v>23</v>
      </c>
      <c r="C6537" s="22" t="n">
        <v>130</v>
      </c>
      <c r="D6537" s="22" t="n">
        <v>20</v>
      </c>
      <c r="E6537" s="22" t="n">
        <v>13</v>
      </c>
      <c r="F6537" s="22" t="n">
        <f aca="false">D6537/SUM(C6537:E6537)</f>
        <v>0.122699386503067</v>
      </c>
      <c r="G6537" s="22" t="n">
        <v>120.25</v>
      </c>
      <c r="H6537" s="22" t="n">
        <v>39.51</v>
      </c>
      <c r="I6537" s="22" t="n">
        <v>3.25</v>
      </c>
      <c r="J6537" s="22" t="n">
        <v>39.743866</v>
      </c>
      <c r="K6537" s="22" t="n">
        <v>0</v>
      </c>
      <c r="O6537" s="23"/>
    </row>
    <row r="6538" customFormat="false" ht="15" hidden="false" customHeight="false" outlineLevel="0" collapsed="false">
      <c r="A6538" s="22" t="s">
        <v>4000</v>
      </c>
      <c r="B6538" s="22" t="n">
        <v>120</v>
      </c>
      <c r="C6538" s="22" t="n">
        <v>235</v>
      </c>
      <c r="D6538" s="22" t="n">
        <v>33</v>
      </c>
      <c r="E6538" s="22" t="n">
        <v>1</v>
      </c>
      <c r="F6538" s="22" t="n">
        <f aca="false">D6538/SUM(C6538:E6538)</f>
        <v>0.122676579925651</v>
      </c>
      <c r="G6538" s="22" t="n">
        <v>235.14</v>
      </c>
      <c r="H6538" s="22" t="n">
        <v>32.72</v>
      </c>
      <c r="I6538" s="22" t="n">
        <v>1.14</v>
      </c>
      <c r="J6538" s="22" t="n">
        <v>0.019269</v>
      </c>
      <c r="K6538" s="22" t="n">
        <v>1</v>
      </c>
      <c r="O6538" s="23"/>
    </row>
    <row r="6539" customFormat="false" ht="15" hidden="false" customHeight="false" outlineLevel="0" collapsed="false">
      <c r="A6539" s="22" t="s">
        <v>3262</v>
      </c>
      <c r="B6539" s="22" t="n">
        <v>121</v>
      </c>
      <c r="C6539" s="22" t="n">
        <v>235</v>
      </c>
      <c r="D6539" s="22" t="n">
        <v>33</v>
      </c>
      <c r="E6539" s="22" t="n">
        <v>1</v>
      </c>
      <c r="F6539" s="22" t="n">
        <f aca="false">D6539/SUM(C6539:E6539)</f>
        <v>0.122676579925651</v>
      </c>
      <c r="G6539" s="22" t="n">
        <v>235.14</v>
      </c>
      <c r="H6539" s="22" t="n">
        <v>32.72</v>
      </c>
      <c r="I6539" s="22" t="n">
        <v>1.14</v>
      </c>
      <c r="J6539" s="22" t="n">
        <v>0.019269</v>
      </c>
      <c r="K6539" s="22" t="n">
        <v>1</v>
      </c>
      <c r="O6539" s="23"/>
    </row>
    <row r="6540" customFormat="false" ht="15" hidden="false" customHeight="false" outlineLevel="0" collapsed="false">
      <c r="A6540" s="22" t="s">
        <v>4001</v>
      </c>
      <c r="B6540" s="22" t="n">
        <v>102</v>
      </c>
      <c r="C6540" s="22" t="n">
        <v>236</v>
      </c>
      <c r="D6540" s="22" t="n">
        <v>33</v>
      </c>
      <c r="E6540" s="22" t="n">
        <v>0</v>
      </c>
      <c r="F6540" s="22" t="n">
        <f aca="false">D6540/SUM(C6540:E6540)</f>
        <v>0.122676579925651</v>
      </c>
      <c r="G6540" s="22" t="n">
        <v>237.01</v>
      </c>
      <c r="H6540" s="22" t="n">
        <v>30.98</v>
      </c>
      <c r="I6540" s="22" t="n">
        <v>1.01</v>
      </c>
      <c r="J6540" s="22" t="n">
        <v>1.148676</v>
      </c>
      <c r="K6540" s="22" t="n">
        <v>0.608332</v>
      </c>
      <c r="O6540" s="23"/>
    </row>
    <row r="6541" customFormat="false" ht="15" hidden="false" customHeight="false" outlineLevel="0" collapsed="false">
      <c r="A6541" s="22" t="s">
        <v>4002</v>
      </c>
      <c r="B6541" s="22" t="n">
        <v>39</v>
      </c>
      <c r="C6541" s="22" t="n">
        <v>235</v>
      </c>
      <c r="D6541" s="22" t="n">
        <v>33</v>
      </c>
      <c r="E6541" s="22" t="n">
        <v>1</v>
      </c>
      <c r="F6541" s="22" t="n">
        <f aca="false">D6541/SUM(C6541:E6541)</f>
        <v>0.122676579925651</v>
      </c>
      <c r="G6541" s="22" t="n">
        <v>235.14</v>
      </c>
      <c r="H6541" s="22" t="n">
        <v>32.72</v>
      </c>
      <c r="I6541" s="22" t="n">
        <v>1.14</v>
      </c>
      <c r="J6541" s="22" t="n">
        <v>0.019269</v>
      </c>
      <c r="K6541" s="22" t="n">
        <v>1</v>
      </c>
      <c r="O6541" s="23"/>
    </row>
    <row r="6542" customFormat="false" ht="15" hidden="false" customHeight="false" outlineLevel="0" collapsed="false">
      <c r="A6542" s="22" t="s">
        <v>306</v>
      </c>
      <c r="B6542" s="22" t="n">
        <v>117</v>
      </c>
      <c r="C6542" s="22" t="n">
        <v>1</v>
      </c>
      <c r="D6542" s="22" t="n">
        <v>32</v>
      </c>
      <c r="E6542" s="22" t="n">
        <v>228</v>
      </c>
      <c r="F6542" s="22" t="n">
        <f aca="false">D6542/SUM(C6542:E6542)</f>
        <v>0.122605363984674</v>
      </c>
      <c r="G6542" s="22" t="n">
        <v>1.11</v>
      </c>
      <c r="H6542" s="22" t="n">
        <v>31.79</v>
      </c>
      <c r="I6542" s="22" t="n">
        <v>228.11</v>
      </c>
      <c r="J6542" s="22" t="n">
        <v>0.011893</v>
      </c>
      <c r="K6542" s="22" t="n">
        <v>1</v>
      </c>
      <c r="O6542" s="23"/>
    </row>
    <row r="6543" customFormat="false" ht="15" hidden="false" customHeight="false" outlineLevel="0" collapsed="false">
      <c r="A6543" s="22" t="s">
        <v>2900</v>
      </c>
      <c r="B6543" s="22" t="n">
        <v>48</v>
      </c>
      <c r="C6543" s="22" t="n">
        <v>222</v>
      </c>
      <c r="D6543" s="22" t="n">
        <v>31</v>
      </c>
      <c r="E6543" s="22" t="n">
        <v>0</v>
      </c>
      <c r="F6543" s="22" t="n">
        <f aca="false">D6543/SUM(C6543:E6543)</f>
        <v>0.122529644268775</v>
      </c>
      <c r="G6543" s="22" t="n">
        <v>222.95</v>
      </c>
      <c r="H6543" s="22" t="n">
        <v>29.1</v>
      </c>
      <c r="I6543" s="22" t="n">
        <v>0.95</v>
      </c>
      <c r="J6543" s="22" t="n">
        <v>1.077598</v>
      </c>
      <c r="K6543" s="22" t="n">
        <v>0.608148</v>
      </c>
      <c r="O6543" s="23"/>
    </row>
    <row r="6544" customFormat="false" ht="15" hidden="false" customHeight="false" outlineLevel="0" collapsed="false">
      <c r="A6544" s="22" t="s">
        <v>1652</v>
      </c>
      <c r="B6544" s="22" t="n">
        <v>34</v>
      </c>
      <c r="C6544" s="22" t="n">
        <v>222</v>
      </c>
      <c r="D6544" s="22" t="n">
        <v>31</v>
      </c>
      <c r="E6544" s="22" t="n">
        <v>0</v>
      </c>
      <c r="F6544" s="22" t="n">
        <f aca="false">D6544/SUM(C6544:E6544)</f>
        <v>0.122529644268775</v>
      </c>
      <c r="G6544" s="22" t="n">
        <v>222.95</v>
      </c>
      <c r="H6544" s="22" t="n">
        <v>29.1</v>
      </c>
      <c r="I6544" s="22" t="n">
        <v>0.95</v>
      </c>
      <c r="J6544" s="22" t="n">
        <v>1.077598</v>
      </c>
      <c r="K6544" s="22" t="n">
        <v>0.608148</v>
      </c>
      <c r="O6544" s="23"/>
    </row>
    <row r="6545" customFormat="false" ht="15" hidden="false" customHeight="false" outlineLevel="0" collapsed="false">
      <c r="A6545" s="22" t="s">
        <v>4003</v>
      </c>
      <c r="B6545" s="22" t="n">
        <v>86</v>
      </c>
      <c r="C6545" s="22" t="n">
        <v>250</v>
      </c>
      <c r="D6545" s="22" t="n">
        <v>35</v>
      </c>
      <c r="E6545" s="22" t="n">
        <v>1</v>
      </c>
      <c r="F6545" s="22" t="n">
        <f aca="false">D6545/SUM(C6545:E6545)</f>
        <v>0.122377622377622</v>
      </c>
      <c r="G6545" s="22" t="n">
        <v>250.2</v>
      </c>
      <c r="H6545" s="22" t="n">
        <v>34.61</v>
      </c>
      <c r="I6545" s="22" t="n">
        <v>1.2</v>
      </c>
      <c r="J6545" s="22" t="n">
        <v>0.03695</v>
      </c>
      <c r="K6545" s="22" t="n">
        <v>1</v>
      </c>
      <c r="O6545" s="23"/>
    </row>
    <row r="6546" customFormat="false" ht="15" hidden="false" customHeight="false" outlineLevel="0" collapsed="false">
      <c r="A6546" s="22" t="s">
        <v>3940</v>
      </c>
      <c r="B6546" s="22" t="n">
        <v>93</v>
      </c>
      <c r="C6546" s="22" t="n">
        <v>249</v>
      </c>
      <c r="D6546" s="22" t="n">
        <v>35</v>
      </c>
      <c r="E6546" s="22" t="n">
        <v>2</v>
      </c>
      <c r="F6546" s="22" t="n">
        <f aca="false">D6546/SUM(C6546:E6546)</f>
        <v>0.122377622377622</v>
      </c>
      <c r="G6546" s="22" t="n">
        <v>248.33</v>
      </c>
      <c r="H6546" s="22" t="n">
        <v>36.34</v>
      </c>
      <c r="I6546" s="22" t="n">
        <v>1.33</v>
      </c>
      <c r="J6546" s="22" t="n">
        <v>0.38938</v>
      </c>
      <c r="K6546" s="22" t="n">
        <v>0.37891</v>
      </c>
      <c r="O6546" s="23"/>
    </row>
    <row r="6547" customFormat="false" ht="15" hidden="false" customHeight="false" outlineLevel="0" collapsed="false">
      <c r="A6547" s="22" t="s">
        <v>2479</v>
      </c>
      <c r="B6547" s="22" t="n">
        <v>95</v>
      </c>
      <c r="C6547" s="22" t="n">
        <v>251</v>
      </c>
      <c r="D6547" s="22" t="n">
        <v>35</v>
      </c>
      <c r="E6547" s="22" t="n">
        <v>0</v>
      </c>
      <c r="F6547" s="22" t="n">
        <f aca="false">D6547/SUM(C6547:E6547)</f>
        <v>0.122377622377622</v>
      </c>
      <c r="G6547" s="22" t="n">
        <v>252.07</v>
      </c>
      <c r="H6547" s="22" t="n">
        <v>32.86</v>
      </c>
      <c r="I6547" s="22" t="n">
        <v>1.07</v>
      </c>
      <c r="J6547" s="22" t="n">
        <v>1.214936</v>
      </c>
      <c r="K6547" s="22" t="n">
        <v>0.610056</v>
      </c>
      <c r="O6547" s="23"/>
    </row>
    <row r="6548" customFormat="false" ht="15" hidden="false" customHeight="false" outlineLevel="0" collapsed="false">
      <c r="A6548" s="22" t="s">
        <v>2479</v>
      </c>
      <c r="B6548" s="22" t="n">
        <v>101</v>
      </c>
      <c r="C6548" s="22" t="n">
        <v>251</v>
      </c>
      <c r="D6548" s="22" t="n">
        <v>35</v>
      </c>
      <c r="E6548" s="22" t="n">
        <v>0</v>
      </c>
      <c r="F6548" s="22" t="n">
        <f aca="false">D6548/SUM(C6548:E6548)</f>
        <v>0.122377622377622</v>
      </c>
      <c r="G6548" s="22" t="n">
        <v>252.07</v>
      </c>
      <c r="H6548" s="22" t="n">
        <v>32.86</v>
      </c>
      <c r="I6548" s="22" t="n">
        <v>1.07</v>
      </c>
      <c r="J6548" s="22" t="n">
        <v>1.214936</v>
      </c>
      <c r="K6548" s="22" t="n">
        <v>0.610056</v>
      </c>
      <c r="O6548" s="23"/>
    </row>
    <row r="6549" customFormat="false" ht="15" hidden="false" customHeight="false" outlineLevel="0" collapsed="false">
      <c r="A6549" s="22" t="s">
        <v>4004</v>
      </c>
      <c r="B6549" s="22" t="n">
        <v>87</v>
      </c>
      <c r="C6549" s="22" t="n">
        <v>250</v>
      </c>
      <c r="D6549" s="22" t="n">
        <v>35</v>
      </c>
      <c r="E6549" s="22" t="n">
        <v>1</v>
      </c>
      <c r="F6549" s="22" t="n">
        <f aca="false">D6549/SUM(C6549:E6549)</f>
        <v>0.122377622377622</v>
      </c>
      <c r="G6549" s="22" t="n">
        <v>250.2</v>
      </c>
      <c r="H6549" s="22" t="n">
        <v>34.61</v>
      </c>
      <c r="I6549" s="22" t="n">
        <v>1.2</v>
      </c>
      <c r="J6549" s="22" t="n">
        <v>0.03695</v>
      </c>
      <c r="K6549" s="22" t="n">
        <v>1</v>
      </c>
      <c r="O6549" s="23"/>
    </row>
    <row r="6550" customFormat="false" ht="15" hidden="false" customHeight="false" outlineLevel="0" collapsed="false">
      <c r="A6550" s="22" t="s">
        <v>4005</v>
      </c>
      <c r="B6550" s="22" t="n">
        <v>70</v>
      </c>
      <c r="C6550" s="22" t="n">
        <v>200</v>
      </c>
      <c r="D6550" s="22" t="n">
        <v>28</v>
      </c>
      <c r="E6550" s="22" t="n">
        <v>1</v>
      </c>
      <c r="F6550" s="22" t="n">
        <f aca="false">D6550/SUM(C6550:E6550)</f>
        <v>0.122270742358079</v>
      </c>
      <c r="G6550" s="22" t="n">
        <v>199.98</v>
      </c>
      <c r="H6550" s="22" t="n">
        <v>28.03</v>
      </c>
      <c r="I6550" s="22" t="n">
        <v>0.98</v>
      </c>
      <c r="J6550" s="22" t="n">
        <v>0.000356</v>
      </c>
      <c r="K6550" s="22" t="n">
        <v>1</v>
      </c>
      <c r="O6550" s="23"/>
    </row>
    <row r="6551" customFormat="false" ht="15" hidden="false" customHeight="false" outlineLevel="0" collapsed="false">
      <c r="A6551" s="22" t="s">
        <v>4006</v>
      </c>
      <c r="B6551" s="22" t="n">
        <v>23</v>
      </c>
      <c r="C6551" s="22" t="n">
        <v>237</v>
      </c>
      <c r="D6551" s="22" t="n">
        <v>33</v>
      </c>
      <c r="E6551" s="22" t="n">
        <v>0</v>
      </c>
      <c r="F6551" s="22" t="n">
        <f aca="false">D6551/SUM(C6551:E6551)</f>
        <v>0.122222222222222</v>
      </c>
      <c r="G6551" s="22" t="n">
        <v>238.01</v>
      </c>
      <c r="H6551" s="22" t="n">
        <v>30.98</v>
      </c>
      <c r="I6551" s="22" t="n">
        <v>1.01</v>
      </c>
      <c r="J6551" s="22" t="n">
        <v>1.143868</v>
      </c>
      <c r="K6551" s="22" t="n">
        <v>0.608366</v>
      </c>
      <c r="O6551" s="23"/>
    </row>
    <row r="6552" customFormat="false" ht="15" hidden="false" customHeight="false" outlineLevel="0" collapsed="false">
      <c r="A6552" s="22" t="s">
        <v>4007</v>
      </c>
      <c r="B6552" s="22" t="n">
        <v>13</v>
      </c>
      <c r="C6552" s="22" t="n">
        <v>1</v>
      </c>
      <c r="D6552" s="22" t="n">
        <v>27</v>
      </c>
      <c r="E6552" s="22" t="n">
        <v>193</v>
      </c>
      <c r="F6552" s="22" t="n">
        <f aca="false">D6552/SUM(C6552:E6552)</f>
        <v>0.122171945701357</v>
      </c>
      <c r="G6552" s="22" t="n">
        <v>0.95</v>
      </c>
      <c r="H6552" s="22" t="n">
        <v>27.1</v>
      </c>
      <c r="I6552" s="22" t="n">
        <v>192.95</v>
      </c>
      <c r="J6552" s="22" t="n">
        <v>0.002849</v>
      </c>
      <c r="K6552" s="22" t="n">
        <v>1</v>
      </c>
      <c r="O6552" s="23"/>
    </row>
    <row r="6553" customFormat="false" ht="15" hidden="false" customHeight="false" outlineLevel="0" collapsed="false">
      <c r="A6553" s="22" t="s">
        <v>4008</v>
      </c>
      <c r="B6553" s="22" t="n">
        <v>24</v>
      </c>
      <c r="C6553" s="22" t="n">
        <v>179</v>
      </c>
      <c r="D6553" s="22" t="n">
        <v>25</v>
      </c>
      <c r="E6553" s="22" t="n">
        <v>1</v>
      </c>
      <c r="F6553" s="22" t="n">
        <f aca="false">D6553/SUM(C6553:E6553)</f>
        <v>0.121951219512195</v>
      </c>
      <c r="G6553" s="22" t="n">
        <v>178.89</v>
      </c>
      <c r="H6553" s="22" t="n">
        <v>25.22</v>
      </c>
      <c r="I6553" s="22" t="n">
        <v>0.89</v>
      </c>
      <c r="J6553" s="22" t="n">
        <v>0.015875</v>
      </c>
      <c r="K6553" s="22" t="n">
        <v>0.599877</v>
      </c>
      <c r="O6553" s="23"/>
    </row>
    <row r="6554" customFormat="false" ht="15" hidden="false" customHeight="false" outlineLevel="0" collapsed="false">
      <c r="A6554" s="22" t="s">
        <v>775</v>
      </c>
      <c r="B6554" s="22" t="n">
        <v>22</v>
      </c>
      <c r="C6554" s="22" t="n">
        <v>244</v>
      </c>
      <c r="D6554" s="22" t="n">
        <v>34</v>
      </c>
      <c r="E6554" s="22" t="n">
        <v>1</v>
      </c>
      <c r="F6554" s="22" t="n">
        <f aca="false">D6554/SUM(C6554:E6554)</f>
        <v>0.121863799283154</v>
      </c>
      <c r="G6554" s="22" t="n">
        <v>244.16</v>
      </c>
      <c r="H6554" s="22" t="n">
        <v>33.68</v>
      </c>
      <c r="I6554" s="22" t="n">
        <v>1.16</v>
      </c>
      <c r="J6554" s="22" t="n">
        <v>0.025598</v>
      </c>
      <c r="K6554" s="22" t="n">
        <v>1</v>
      </c>
      <c r="O6554" s="23"/>
    </row>
    <row r="6555" customFormat="false" ht="15" hidden="false" customHeight="false" outlineLevel="0" collapsed="false">
      <c r="A6555" s="22" t="s">
        <v>4009</v>
      </c>
      <c r="B6555" s="22" t="n">
        <v>98</v>
      </c>
      <c r="C6555" s="22" t="n">
        <v>0</v>
      </c>
      <c r="D6555" s="22" t="n">
        <v>29</v>
      </c>
      <c r="E6555" s="22" t="n">
        <v>209</v>
      </c>
      <c r="F6555" s="22" t="n">
        <f aca="false">D6555/SUM(C6555:E6555)</f>
        <v>0.121848739495798</v>
      </c>
      <c r="G6555" s="22" t="n">
        <v>0.88</v>
      </c>
      <c r="H6555" s="22" t="n">
        <v>27.23</v>
      </c>
      <c r="I6555" s="22" t="n">
        <v>209.88</v>
      </c>
      <c r="J6555" s="22" t="n">
        <v>1.001747</v>
      </c>
      <c r="K6555" s="22" t="n">
        <v>1</v>
      </c>
      <c r="O6555" s="23"/>
    </row>
    <row r="6556" customFormat="false" ht="15" hidden="false" customHeight="false" outlineLevel="0" collapsed="false">
      <c r="A6556" s="22" t="s">
        <v>4010</v>
      </c>
      <c r="B6556" s="22" t="n">
        <v>58</v>
      </c>
      <c r="C6556" s="22" t="n">
        <v>172</v>
      </c>
      <c r="D6556" s="22" t="n">
        <v>24</v>
      </c>
      <c r="E6556" s="22" t="n">
        <v>1</v>
      </c>
      <c r="F6556" s="22" t="n">
        <f aca="false">D6556/SUM(C6556:E6556)</f>
        <v>0.121827411167513</v>
      </c>
      <c r="G6556" s="22" t="n">
        <v>171.86</v>
      </c>
      <c r="H6556" s="22" t="n">
        <v>24.28</v>
      </c>
      <c r="I6556" s="22" t="n">
        <v>0.86</v>
      </c>
      <c r="J6556" s="22" t="n">
        <v>0.026994</v>
      </c>
      <c r="K6556" s="22" t="n">
        <v>0.586318</v>
      </c>
      <c r="O6556" s="23"/>
    </row>
    <row r="6557" customFormat="false" ht="15" hidden="false" customHeight="false" outlineLevel="0" collapsed="false">
      <c r="A6557" s="22" t="s">
        <v>2200</v>
      </c>
      <c r="B6557" s="22" t="n">
        <v>126</v>
      </c>
      <c r="C6557" s="22" t="n">
        <v>0</v>
      </c>
      <c r="D6557" s="22" t="n">
        <v>32</v>
      </c>
      <c r="E6557" s="22" t="n">
        <v>231</v>
      </c>
      <c r="F6557" s="22" t="n">
        <f aca="false">D6557/SUM(C6557:E6557)</f>
        <v>0.121673003802281</v>
      </c>
      <c r="G6557" s="22" t="n">
        <v>0.97</v>
      </c>
      <c r="H6557" s="22" t="n">
        <v>30.05</v>
      </c>
      <c r="I6557" s="22" t="n">
        <v>231.97</v>
      </c>
      <c r="J6557" s="22" t="n">
        <v>1.103575</v>
      </c>
      <c r="K6557" s="22" t="n">
        <v>0.608206</v>
      </c>
      <c r="O6557" s="23"/>
    </row>
    <row r="6558" customFormat="false" ht="15" hidden="false" customHeight="false" outlineLevel="0" collapsed="false">
      <c r="A6558" s="22" t="s">
        <v>4011</v>
      </c>
      <c r="B6558" s="22" t="n">
        <v>57</v>
      </c>
      <c r="C6558" s="22" t="n">
        <v>230</v>
      </c>
      <c r="D6558" s="22" t="n">
        <v>32</v>
      </c>
      <c r="E6558" s="22" t="n">
        <v>1</v>
      </c>
      <c r="F6558" s="22" t="n">
        <f aca="false">D6558/SUM(C6558:E6558)</f>
        <v>0.121673003802281</v>
      </c>
      <c r="G6558" s="22" t="n">
        <v>230.1</v>
      </c>
      <c r="H6558" s="22" t="n">
        <v>31.8</v>
      </c>
      <c r="I6558" s="22" t="n">
        <v>1.1</v>
      </c>
      <c r="J6558" s="22" t="n">
        <v>0.010166</v>
      </c>
      <c r="K6558" s="22" t="n">
        <v>1</v>
      </c>
      <c r="O6558" s="23"/>
    </row>
    <row r="6559" customFormat="false" ht="15" hidden="false" customHeight="false" outlineLevel="0" collapsed="false">
      <c r="A6559" s="22" t="s">
        <v>4012</v>
      </c>
      <c r="B6559" s="22" t="n">
        <v>48</v>
      </c>
      <c r="C6559" s="22" t="n">
        <v>0</v>
      </c>
      <c r="D6559" s="22" t="n">
        <v>31</v>
      </c>
      <c r="E6559" s="22" t="n">
        <v>224</v>
      </c>
      <c r="F6559" s="22" t="n">
        <f aca="false">D6559/SUM(C6559:E6559)</f>
        <v>0.12156862745098</v>
      </c>
      <c r="G6559" s="22" t="n">
        <v>0.94</v>
      </c>
      <c r="H6559" s="22" t="n">
        <v>29.12</v>
      </c>
      <c r="I6559" s="22" t="n">
        <v>224.94</v>
      </c>
      <c r="J6559" s="22" t="n">
        <v>1.068052</v>
      </c>
      <c r="K6559" s="22" t="n">
        <v>0.608443</v>
      </c>
      <c r="O6559" s="23"/>
    </row>
    <row r="6560" customFormat="false" ht="15" hidden="false" customHeight="false" outlineLevel="0" collapsed="false">
      <c r="A6560" s="22" t="s">
        <v>4013</v>
      </c>
      <c r="B6560" s="22" t="n">
        <v>78</v>
      </c>
      <c r="C6560" s="22" t="n">
        <v>159</v>
      </c>
      <c r="D6560" s="22" t="n">
        <v>22</v>
      </c>
      <c r="E6560" s="22" t="n">
        <v>0</v>
      </c>
      <c r="F6560" s="22" t="n">
        <f aca="false">D6560/SUM(C6560:E6560)</f>
        <v>0.121546961325967</v>
      </c>
      <c r="G6560" s="22" t="n">
        <v>159.67</v>
      </c>
      <c r="H6560" s="22" t="n">
        <v>20.66</v>
      </c>
      <c r="I6560" s="22" t="n">
        <v>0.67</v>
      </c>
      <c r="J6560" s="22" t="n">
        <v>0.75782</v>
      </c>
      <c r="K6560" s="22" t="n">
        <v>1</v>
      </c>
      <c r="O6560" s="23"/>
    </row>
    <row r="6561" customFormat="false" ht="15" hidden="false" customHeight="false" outlineLevel="0" collapsed="false">
      <c r="A6561" s="22" t="s">
        <v>4014</v>
      </c>
      <c r="B6561" s="22" t="n">
        <v>95</v>
      </c>
      <c r="C6561" s="22" t="n">
        <v>152</v>
      </c>
      <c r="D6561" s="22" t="n">
        <v>21</v>
      </c>
      <c r="E6561" s="22" t="n">
        <v>0</v>
      </c>
      <c r="F6561" s="22" t="n">
        <f aca="false">D6561/SUM(C6561:E6561)</f>
        <v>0.121387283236994</v>
      </c>
      <c r="G6561" s="22" t="n">
        <v>152.64</v>
      </c>
      <c r="H6561" s="22" t="n">
        <v>19.73</v>
      </c>
      <c r="I6561" s="22" t="n">
        <v>0.64</v>
      </c>
      <c r="J6561" s="22" t="n">
        <v>0.722301</v>
      </c>
      <c r="K6561" s="22" t="n">
        <v>1</v>
      </c>
      <c r="O6561" s="23"/>
    </row>
    <row r="6562" customFormat="false" ht="15" hidden="false" customHeight="false" outlineLevel="0" collapsed="false">
      <c r="A6562" s="22" t="s">
        <v>4015</v>
      </c>
      <c r="B6562" s="22" t="n">
        <v>26</v>
      </c>
      <c r="C6562" s="22" t="n">
        <v>232</v>
      </c>
      <c r="D6562" s="22" t="n">
        <v>32</v>
      </c>
      <c r="E6562" s="22" t="n">
        <v>0</v>
      </c>
      <c r="F6562" s="22" t="n">
        <f aca="false">D6562/SUM(C6562:E6562)</f>
        <v>0.121212121212121</v>
      </c>
      <c r="G6562" s="22" t="n">
        <v>232.97</v>
      </c>
      <c r="H6562" s="22" t="n">
        <v>30.06</v>
      </c>
      <c r="I6562" s="22" t="n">
        <v>0.97</v>
      </c>
      <c r="J6562" s="22" t="n">
        <v>1.098855</v>
      </c>
      <c r="K6562" s="22" t="n">
        <v>0.608305</v>
      </c>
      <c r="O6562" s="23"/>
    </row>
    <row r="6563" customFormat="false" ht="15" hidden="false" customHeight="false" outlineLevel="0" collapsed="false">
      <c r="A6563" s="22" t="s">
        <v>3658</v>
      </c>
      <c r="B6563" s="22" t="n">
        <v>63</v>
      </c>
      <c r="C6563" s="22" t="n">
        <v>172</v>
      </c>
      <c r="D6563" s="22" t="n">
        <v>24</v>
      </c>
      <c r="E6563" s="22" t="n">
        <v>2</v>
      </c>
      <c r="F6563" s="22" t="n">
        <f aca="false">D6563/SUM(C6563:E6563)</f>
        <v>0.121212121212121</v>
      </c>
      <c r="G6563" s="22" t="n">
        <v>170.99</v>
      </c>
      <c r="H6563" s="22" t="n">
        <v>26.02</v>
      </c>
      <c r="I6563" s="22" t="n">
        <v>0.99</v>
      </c>
      <c r="J6563" s="22" t="n">
        <v>1.19353</v>
      </c>
      <c r="K6563" s="22" t="n">
        <v>0.245946</v>
      </c>
      <c r="O6563" s="23"/>
    </row>
    <row r="6564" customFormat="false" ht="15" hidden="false" customHeight="false" outlineLevel="0" collapsed="false">
      <c r="A6564" s="22" t="s">
        <v>4016</v>
      </c>
      <c r="B6564" s="22" t="n">
        <v>64</v>
      </c>
      <c r="C6564" s="22" t="n">
        <v>0</v>
      </c>
      <c r="D6564" s="22" t="n">
        <v>31</v>
      </c>
      <c r="E6564" s="22" t="n">
        <v>225</v>
      </c>
      <c r="F6564" s="22" t="n">
        <f aca="false">D6564/SUM(C6564:E6564)</f>
        <v>0.12109375</v>
      </c>
      <c r="G6564" s="22" t="n">
        <v>0.94</v>
      </c>
      <c r="H6564" s="22" t="n">
        <v>29.12</v>
      </c>
      <c r="I6564" s="22" t="n">
        <v>225.94</v>
      </c>
      <c r="J6564" s="22" t="n">
        <v>1.063343</v>
      </c>
      <c r="K6564" s="22" t="n">
        <v>0.608599</v>
      </c>
      <c r="O6564" s="23"/>
    </row>
    <row r="6565" customFormat="false" ht="15" hidden="false" customHeight="false" outlineLevel="0" collapsed="false">
      <c r="A6565" s="22" t="s">
        <v>4017</v>
      </c>
      <c r="B6565" s="22" t="n">
        <v>84</v>
      </c>
      <c r="C6565" s="22" t="n">
        <v>220</v>
      </c>
      <c r="D6565" s="22" t="n">
        <v>31</v>
      </c>
      <c r="E6565" s="22" t="n">
        <v>5</v>
      </c>
      <c r="F6565" s="22" t="n">
        <f aca="false">D6565/SUM(C6565:E6565)</f>
        <v>0.12109375</v>
      </c>
      <c r="G6565" s="22" t="n">
        <v>216.64</v>
      </c>
      <c r="H6565" s="22" t="n">
        <v>37.72</v>
      </c>
      <c r="I6565" s="22" t="n">
        <v>1.64</v>
      </c>
      <c r="J6565" s="22" t="n">
        <v>8.118855</v>
      </c>
      <c r="K6565" s="22" t="n">
        <v>0.014154</v>
      </c>
      <c r="O6565" s="23"/>
    </row>
    <row r="6566" customFormat="false" ht="15" hidden="false" customHeight="false" outlineLevel="0" collapsed="false">
      <c r="A6566" s="22" t="s">
        <v>4018</v>
      </c>
      <c r="B6566" s="22" t="n">
        <v>124</v>
      </c>
      <c r="C6566" s="22" t="n">
        <v>1</v>
      </c>
      <c r="D6566" s="22" t="n">
        <v>19</v>
      </c>
      <c r="E6566" s="22" t="n">
        <v>137</v>
      </c>
      <c r="F6566" s="22" t="n">
        <f aca="false">D6566/SUM(C6566:E6566)</f>
        <v>0.121019108280255</v>
      </c>
      <c r="G6566" s="22" t="n">
        <v>0.7</v>
      </c>
      <c r="H6566" s="22" t="n">
        <v>19.6</v>
      </c>
      <c r="I6566" s="22" t="n">
        <v>136.7</v>
      </c>
      <c r="J6566" s="22" t="n">
        <v>0.145014</v>
      </c>
      <c r="K6566" s="22" t="n">
        <v>0.511337</v>
      </c>
      <c r="O6566" s="23"/>
    </row>
    <row r="6567" customFormat="false" ht="15" hidden="false" customHeight="false" outlineLevel="0" collapsed="false">
      <c r="A6567" s="22" t="s">
        <v>4019</v>
      </c>
      <c r="B6567" s="22" t="n">
        <v>25</v>
      </c>
      <c r="C6567" s="22" t="n">
        <v>247</v>
      </c>
      <c r="D6567" s="22" t="n">
        <v>34</v>
      </c>
      <c r="E6567" s="22" t="n">
        <v>0</v>
      </c>
      <c r="F6567" s="22" t="n">
        <f aca="false">D6567/SUM(C6567:E6567)</f>
        <v>0.120996441281139</v>
      </c>
      <c r="G6567" s="22" t="n">
        <v>248.03</v>
      </c>
      <c r="H6567" s="22" t="n">
        <v>31.94</v>
      </c>
      <c r="I6567" s="22" t="n">
        <v>1.03</v>
      </c>
      <c r="J6567" s="22" t="n">
        <v>1.165189</v>
      </c>
      <c r="K6567" s="22" t="n">
        <v>0.609005</v>
      </c>
      <c r="O6567" s="23"/>
    </row>
    <row r="6568" customFormat="false" ht="15" hidden="false" customHeight="false" outlineLevel="0" collapsed="false">
      <c r="A6568" s="22" t="s">
        <v>1052</v>
      </c>
      <c r="B6568" s="22" t="n">
        <v>85</v>
      </c>
      <c r="C6568" s="22" t="n">
        <v>244</v>
      </c>
      <c r="D6568" s="22" t="n">
        <v>34</v>
      </c>
      <c r="E6568" s="22" t="n">
        <v>3</v>
      </c>
      <c r="F6568" s="22" t="n">
        <f aca="false">D6568/SUM(C6568:E6568)</f>
        <v>0.120996441281139</v>
      </c>
      <c r="G6568" s="22" t="n">
        <v>242.42</v>
      </c>
      <c r="H6568" s="22" t="n">
        <v>37.15</v>
      </c>
      <c r="I6568" s="22" t="n">
        <v>1.42</v>
      </c>
      <c r="J6568" s="22" t="n">
        <v>2.023824</v>
      </c>
      <c r="K6568" s="22" t="n">
        <v>0.152343</v>
      </c>
      <c r="O6568" s="23"/>
    </row>
    <row r="6569" customFormat="false" ht="15" hidden="false" customHeight="false" outlineLevel="0" collapsed="false">
      <c r="A6569" s="22" t="s">
        <v>4020</v>
      </c>
      <c r="B6569" s="22" t="n">
        <v>116</v>
      </c>
      <c r="C6569" s="22" t="n">
        <v>1</v>
      </c>
      <c r="D6569" s="22" t="n">
        <v>30</v>
      </c>
      <c r="E6569" s="22" t="n">
        <v>217</v>
      </c>
      <c r="F6569" s="22" t="n">
        <f aca="false">D6569/SUM(C6569:E6569)</f>
        <v>0.120967741935484</v>
      </c>
      <c r="G6569" s="22" t="n">
        <v>1.03</v>
      </c>
      <c r="H6569" s="22" t="n">
        <v>29.94</v>
      </c>
      <c r="I6569" s="22" t="n">
        <v>217.03</v>
      </c>
      <c r="J6569" s="22" t="n">
        <v>0.001152</v>
      </c>
      <c r="K6569" s="22" t="n">
        <v>1</v>
      </c>
      <c r="O6569" s="23"/>
    </row>
    <row r="6570" customFormat="false" ht="15" hidden="false" customHeight="false" outlineLevel="0" collapsed="false">
      <c r="A6570" s="22" t="s">
        <v>4021</v>
      </c>
      <c r="B6570" s="22" t="n">
        <v>38</v>
      </c>
      <c r="C6570" s="22" t="n">
        <v>233</v>
      </c>
      <c r="D6570" s="22" t="n">
        <v>33</v>
      </c>
      <c r="E6570" s="22" t="n">
        <v>7</v>
      </c>
      <c r="F6570" s="22" t="n">
        <f aca="false">D6570/SUM(C6570:E6570)</f>
        <v>0.120879120879121</v>
      </c>
      <c r="G6570" s="22" t="n">
        <v>228.02</v>
      </c>
      <c r="H6570" s="22" t="n">
        <v>42.95</v>
      </c>
      <c r="I6570" s="22" t="n">
        <v>2.02</v>
      </c>
      <c r="J6570" s="22" t="n">
        <v>14.661045</v>
      </c>
      <c r="K6570" s="22" t="n">
        <v>0.001405</v>
      </c>
      <c r="O6570" s="23"/>
    </row>
    <row r="6571" customFormat="false" ht="15" hidden="false" customHeight="false" outlineLevel="0" collapsed="false">
      <c r="A6571" s="22" t="s">
        <v>4022</v>
      </c>
      <c r="B6571" s="22" t="n">
        <v>73</v>
      </c>
      <c r="C6571" s="22" t="n">
        <v>20</v>
      </c>
      <c r="D6571" s="22" t="n">
        <v>22</v>
      </c>
      <c r="E6571" s="22" t="n">
        <v>140</v>
      </c>
      <c r="F6571" s="22" t="n">
        <f aca="false">D6571/SUM(C6571:E6571)</f>
        <v>0.120879120879121</v>
      </c>
      <c r="G6571" s="22" t="n">
        <v>5.28</v>
      </c>
      <c r="H6571" s="22" t="n">
        <v>51.44</v>
      </c>
      <c r="I6571" s="22" t="n">
        <v>125.28</v>
      </c>
      <c r="J6571" s="22" t="n">
        <v>59.612802</v>
      </c>
      <c r="K6571" s="22" t="n">
        <v>0</v>
      </c>
      <c r="O6571" s="23"/>
    </row>
    <row r="6572" customFormat="false" ht="15" hidden="false" customHeight="false" outlineLevel="0" collapsed="false">
      <c r="A6572" s="22" t="s">
        <v>2453</v>
      </c>
      <c r="B6572" s="22" t="n">
        <v>79</v>
      </c>
      <c r="C6572" s="22" t="n">
        <v>1</v>
      </c>
      <c r="D6572" s="22" t="n">
        <v>32</v>
      </c>
      <c r="E6572" s="22" t="n">
        <v>232</v>
      </c>
      <c r="F6572" s="22" t="n">
        <f aca="false">D6572/SUM(C6572:E6572)</f>
        <v>0.120754716981132</v>
      </c>
      <c r="G6572" s="22" t="n">
        <v>1.09</v>
      </c>
      <c r="H6572" s="22" t="n">
        <v>31.82</v>
      </c>
      <c r="I6572" s="22" t="n">
        <v>232.09</v>
      </c>
      <c r="J6572" s="22" t="n">
        <v>0.008588</v>
      </c>
      <c r="K6572" s="22" t="n">
        <v>1</v>
      </c>
      <c r="O6572" s="23"/>
    </row>
    <row r="6573" customFormat="false" ht="15" hidden="false" customHeight="false" outlineLevel="0" collapsed="false">
      <c r="A6573" s="22" t="s">
        <v>3213</v>
      </c>
      <c r="B6573" s="22" t="n">
        <v>15</v>
      </c>
      <c r="C6573" s="22" t="n">
        <v>0</v>
      </c>
      <c r="D6573" s="22" t="n">
        <v>32</v>
      </c>
      <c r="E6573" s="22" t="n">
        <v>233</v>
      </c>
      <c r="F6573" s="22" t="n">
        <f aca="false">D6573/SUM(C6573:E6573)</f>
        <v>0.120754716981132</v>
      </c>
      <c r="G6573" s="22" t="n">
        <v>0.97</v>
      </c>
      <c r="H6573" s="22" t="n">
        <v>30.07</v>
      </c>
      <c r="I6573" s="22" t="n">
        <v>233.97</v>
      </c>
      <c r="J6573" s="22" t="n">
        <v>1.094176</v>
      </c>
      <c r="K6573" s="22" t="n">
        <v>0.60841</v>
      </c>
      <c r="O6573" s="23"/>
    </row>
    <row r="6574" customFormat="false" ht="15" hidden="false" customHeight="false" outlineLevel="0" collapsed="false">
      <c r="A6574" s="22" t="s">
        <v>2160</v>
      </c>
      <c r="B6574" s="22" t="n">
        <v>43</v>
      </c>
      <c r="C6574" s="22" t="n">
        <v>202</v>
      </c>
      <c r="D6574" s="22" t="n">
        <v>28</v>
      </c>
      <c r="E6574" s="22" t="n">
        <v>2</v>
      </c>
      <c r="F6574" s="22" t="n">
        <f aca="false">D6574/SUM(C6574:E6574)</f>
        <v>0.120689655172414</v>
      </c>
      <c r="G6574" s="22" t="n">
        <v>201.1</v>
      </c>
      <c r="H6574" s="22" t="n">
        <v>29.79</v>
      </c>
      <c r="I6574" s="22" t="n">
        <v>1.1</v>
      </c>
      <c r="J6574" s="22" t="n">
        <v>0.840364</v>
      </c>
      <c r="K6574" s="22" t="n">
        <v>0.291154</v>
      </c>
      <c r="O6574" s="23"/>
    </row>
    <row r="6575" customFormat="false" ht="15" hidden="false" customHeight="false" outlineLevel="0" collapsed="false">
      <c r="A6575" s="22" t="s">
        <v>4023</v>
      </c>
      <c r="B6575" s="22" t="n">
        <v>52</v>
      </c>
      <c r="C6575" s="22" t="n">
        <v>245</v>
      </c>
      <c r="D6575" s="22" t="n">
        <v>34</v>
      </c>
      <c r="E6575" s="22" t="n">
        <v>3</v>
      </c>
      <c r="F6575" s="22" t="n">
        <f aca="false">D6575/SUM(C6575:E6575)</f>
        <v>0.120567375886525</v>
      </c>
      <c r="G6575" s="22" t="n">
        <v>243.42</v>
      </c>
      <c r="H6575" s="22" t="n">
        <v>37.16</v>
      </c>
      <c r="I6575" s="22" t="n">
        <v>1.42</v>
      </c>
      <c r="J6575" s="22" t="n">
        <v>2.042943</v>
      </c>
      <c r="K6575" s="22" t="n">
        <v>0.151144</v>
      </c>
      <c r="O6575" s="23"/>
    </row>
    <row r="6576" customFormat="false" ht="15" hidden="false" customHeight="false" outlineLevel="0" collapsed="false">
      <c r="A6576" s="22" t="s">
        <v>1603</v>
      </c>
      <c r="B6576" s="22" t="n">
        <v>57</v>
      </c>
      <c r="C6576" s="22" t="n">
        <v>137</v>
      </c>
      <c r="D6576" s="22" t="n">
        <v>19</v>
      </c>
      <c r="E6576" s="22" t="n">
        <v>2</v>
      </c>
      <c r="F6576" s="22" t="n">
        <f aca="false">D6576/SUM(C6576:E6576)</f>
        <v>0.120253164556962</v>
      </c>
      <c r="G6576" s="22" t="n">
        <v>135.84</v>
      </c>
      <c r="H6576" s="22" t="n">
        <v>21.33</v>
      </c>
      <c r="I6576" s="22" t="n">
        <v>0.84</v>
      </c>
      <c r="J6576" s="22" t="n">
        <v>1.879494</v>
      </c>
      <c r="K6576" s="22" t="n">
        <v>0.185562</v>
      </c>
      <c r="O6576" s="23"/>
    </row>
    <row r="6577" customFormat="false" ht="15" hidden="false" customHeight="false" outlineLevel="0" collapsed="false">
      <c r="A6577" s="22" t="s">
        <v>4024</v>
      </c>
      <c r="B6577" s="22" t="n">
        <v>73</v>
      </c>
      <c r="C6577" s="22" t="n">
        <v>202</v>
      </c>
      <c r="D6577" s="22" t="n">
        <v>28</v>
      </c>
      <c r="E6577" s="22" t="n">
        <v>3</v>
      </c>
      <c r="F6577" s="22" t="n">
        <f aca="false">D6577/SUM(C6577:E6577)</f>
        <v>0.120171673819742</v>
      </c>
      <c r="G6577" s="22" t="n">
        <v>200.24</v>
      </c>
      <c r="H6577" s="22" t="n">
        <v>31.52</v>
      </c>
      <c r="I6577" s="22" t="n">
        <v>1.24</v>
      </c>
      <c r="J6577" s="22" t="n">
        <v>2.904814</v>
      </c>
      <c r="K6577" s="22" t="n">
        <v>0.108022</v>
      </c>
      <c r="O6577" s="23"/>
    </row>
    <row r="6578" customFormat="false" ht="15" hidden="false" customHeight="false" outlineLevel="0" collapsed="false">
      <c r="A6578" s="22" t="s">
        <v>4025</v>
      </c>
      <c r="B6578" s="22" t="n">
        <v>75</v>
      </c>
      <c r="C6578" s="22" t="n">
        <v>249</v>
      </c>
      <c r="D6578" s="22" t="n">
        <v>34</v>
      </c>
      <c r="E6578" s="22" t="n">
        <v>0</v>
      </c>
      <c r="F6578" s="22" t="n">
        <f aca="false">D6578/SUM(C6578:E6578)</f>
        <v>0.120141342756184</v>
      </c>
      <c r="G6578" s="22" t="n">
        <v>250.02</v>
      </c>
      <c r="H6578" s="22" t="n">
        <v>31.96</v>
      </c>
      <c r="I6578" s="22" t="n">
        <v>1.02</v>
      </c>
      <c r="J6578" s="22" t="n">
        <v>1.155902</v>
      </c>
      <c r="K6578" s="22" t="n">
        <v>0.609022</v>
      </c>
      <c r="O6578" s="23"/>
    </row>
    <row r="6579" customFormat="false" ht="15" hidden="false" customHeight="false" outlineLevel="0" collapsed="false">
      <c r="A6579" s="22" t="s">
        <v>4026</v>
      </c>
      <c r="B6579" s="22" t="n">
        <v>96</v>
      </c>
      <c r="C6579" s="22" t="n">
        <v>2</v>
      </c>
      <c r="D6579" s="22" t="n">
        <v>34</v>
      </c>
      <c r="E6579" s="22" t="n">
        <v>247</v>
      </c>
      <c r="F6579" s="22" t="n">
        <f aca="false">D6579/SUM(C6579:E6579)</f>
        <v>0.120141342756184</v>
      </c>
      <c r="G6579" s="22" t="n">
        <v>1.28</v>
      </c>
      <c r="H6579" s="22" t="n">
        <v>35.45</v>
      </c>
      <c r="I6579" s="22" t="n">
        <v>246.28</v>
      </c>
      <c r="J6579" s="22" t="n">
        <v>0.472693</v>
      </c>
      <c r="K6579" s="22" t="n">
        <v>0.358454</v>
      </c>
      <c r="O6579" s="23"/>
    </row>
    <row r="6580" customFormat="false" ht="15" hidden="false" customHeight="false" outlineLevel="0" collapsed="false">
      <c r="A6580" s="22" t="s">
        <v>4027</v>
      </c>
      <c r="B6580" s="22" t="n">
        <v>57</v>
      </c>
      <c r="C6580" s="22" t="n">
        <v>241</v>
      </c>
      <c r="D6580" s="22" t="n">
        <v>33</v>
      </c>
      <c r="E6580" s="22" t="n">
        <v>1</v>
      </c>
      <c r="F6580" s="22" t="n">
        <f aca="false">D6580/SUM(C6580:E6580)</f>
        <v>0.12</v>
      </c>
      <c r="G6580" s="22" t="n">
        <v>241.11</v>
      </c>
      <c r="H6580" s="22" t="n">
        <v>32.77</v>
      </c>
      <c r="I6580" s="22" t="n">
        <v>1.11</v>
      </c>
      <c r="J6580" s="22" t="n">
        <v>0.013225</v>
      </c>
      <c r="K6580" s="22" t="n">
        <v>1</v>
      </c>
      <c r="O6580" s="23"/>
    </row>
    <row r="6581" customFormat="false" ht="15" hidden="false" customHeight="false" outlineLevel="0" collapsed="false">
      <c r="A6581" s="22" t="s">
        <v>4028</v>
      </c>
      <c r="B6581" s="22" t="n">
        <v>46</v>
      </c>
      <c r="C6581" s="22" t="n">
        <v>0</v>
      </c>
      <c r="D6581" s="22" t="n">
        <v>33</v>
      </c>
      <c r="E6581" s="22" t="n">
        <v>242</v>
      </c>
      <c r="F6581" s="22" t="n">
        <f aca="false">D6581/SUM(C6581:E6581)</f>
        <v>0.12</v>
      </c>
      <c r="G6581" s="22" t="n">
        <v>0.99</v>
      </c>
      <c r="H6581" s="22" t="n">
        <v>31.02</v>
      </c>
      <c r="I6581" s="22" t="n">
        <v>242.99</v>
      </c>
      <c r="J6581" s="22" t="n">
        <v>1.120416</v>
      </c>
      <c r="K6581" s="22" t="n">
        <v>0.608619</v>
      </c>
      <c r="O6581" s="23"/>
    </row>
    <row r="6582" customFormat="false" ht="15" hidden="false" customHeight="false" outlineLevel="0" collapsed="false">
      <c r="A6582" s="22" t="s">
        <v>4029</v>
      </c>
      <c r="B6582" s="22" t="n">
        <v>43</v>
      </c>
      <c r="C6582" s="22" t="n">
        <v>173</v>
      </c>
      <c r="D6582" s="22" t="n">
        <v>24</v>
      </c>
      <c r="E6582" s="22" t="n">
        <v>3</v>
      </c>
      <c r="F6582" s="22" t="n">
        <f aca="false">D6582/SUM(C6582:E6582)</f>
        <v>0.12</v>
      </c>
      <c r="G6582" s="22" t="n">
        <v>171.13</v>
      </c>
      <c r="H6582" s="22" t="n">
        <v>27.75</v>
      </c>
      <c r="I6582" s="22" t="n">
        <v>1.12</v>
      </c>
      <c r="J6582" s="22" t="n">
        <v>3.652301</v>
      </c>
      <c r="K6582" s="22" t="n">
        <v>0.082878</v>
      </c>
      <c r="O6582" s="23"/>
    </row>
    <row r="6583" customFormat="false" ht="15" hidden="false" customHeight="false" outlineLevel="0" collapsed="false">
      <c r="A6583" s="22" t="s">
        <v>4030</v>
      </c>
      <c r="B6583" s="22" t="n">
        <v>35</v>
      </c>
      <c r="C6583" s="22" t="n">
        <v>234</v>
      </c>
      <c r="D6583" s="22" t="n">
        <v>32</v>
      </c>
      <c r="E6583" s="22" t="n">
        <v>1</v>
      </c>
      <c r="F6583" s="22" t="n">
        <f aca="false">D6583/SUM(C6583:E6583)</f>
        <v>0.119850187265918</v>
      </c>
      <c r="G6583" s="22" t="n">
        <v>234.08</v>
      </c>
      <c r="H6583" s="22" t="n">
        <v>31.84</v>
      </c>
      <c r="I6583" s="22" t="n">
        <v>1.08</v>
      </c>
      <c r="J6583" s="22" t="n">
        <v>0.007154</v>
      </c>
      <c r="K6583" s="22" t="n">
        <v>1</v>
      </c>
      <c r="O6583" s="23"/>
    </row>
    <row r="6584" customFormat="false" ht="15" hidden="false" customHeight="false" outlineLevel="0" collapsed="false">
      <c r="A6584" s="22" t="s">
        <v>4031</v>
      </c>
      <c r="B6584" s="22" t="n">
        <v>93</v>
      </c>
      <c r="C6584" s="22" t="n">
        <v>168</v>
      </c>
      <c r="D6584" s="22" t="n">
        <v>23</v>
      </c>
      <c r="E6584" s="22" t="n">
        <v>1</v>
      </c>
      <c r="F6584" s="22" t="n">
        <f aca="false">D6584/SUM(C6584:E6584)</f>
        <v>0.119791666666667</v>
      </c>
      <c r="G6584" s="22" t="n">
        <v>167.81</v>
      </c>
      <c r="H6584" s="22" t="n">
        <v>23.37</v>
      </c>
      <c r="I6584" s="22" t="n">
        <v>0.81</v>
      </c>
      <c r="J6584" s="22" t="n">
        <v>0.048742</v>
      </c>
      <c r="K6584" s="22" t="n">
        <v>0.566185</v>
      </c>
      <c r="O6584" s="23"/>
    </row>
    <row r="6585" customFormat="false" ht="15" hidden="false" customHeight="false" outlineLevel="0" collapsed="false">
      <c r="A6585" s="22" t="s">
        <v>2563</v>
      </c>
      <c r="B6585" s="22" t="n">
        <v>43</v>
      </c>
      <c r="C6585" s="22" t="n">
        <v>1</v>
      </c>
      <c r="D6585" s="22" t="n">
        <v>20</v>
      </c>
      <c r="E6585" s="22" t="n">
        <v>146</v>
      </c>
      <c r="F6585" s="22" t="n">
        <f aca="false">D6585/SUM(C6585:E6585)</f>
        <v>0.119760479041916</v>
      </c>
      <c r="G6585" s="22" t="n">
        <v>0.72</v>
      </c>
      <c r="H6585" s="22" t="n">
        <v>20.55</v>
      </c>
      <c r="I6585" s="22" t="n">
        <v>145.72</v>
      </c>
      <c r="J6585" s="22" t="n">
        <v>0.120005</v>
      </c>
      <c r="K6585" s="22" t="n">
        <v>0.522782</v>
      </c>
      <c r="O6585" s="23"/>
    </row>
    <row r="6586" customFormat="false" ht="15" hidden="false" customHeight="false" outlineLevel="0" collapsed="false">
      <c r="A6586" s="22" t="s">
        <v>3062</v>
      </c>
      <c r="B6586" s="22" t="n">
        <v>104</v>
      </c>
      <c r="C6586" s="22" t="n">
        <v>250</v>
      </c>
      <c r="D6586" s="22" t="n">
        <v>34</v>
      </c>
      <c r="E6586" s="22" t="n">
        <v>0</v>
      </c>
      <c r="F6586" s="22" t="n">
        <f aca="false">D6586/SUM(C6586:E6586)</f>
        <v>0.119718309859155</v>
      </c>
      <c r="G6586" s="22" t="n">
        <v>251.02</v>
      </c>
      <c r="H6586" s="22" t="n">
        <v>31.96</v>
      </c>
      <c r="I6586" s="22" t="n">
        <v>1.02</v>
      </c>
      <c r="J6586" s="22" t="n">
        <v>1.151314</v>
      </c>
      <c r="K6586" s="22" t="n">
        <v>0.609038</v>
      </c>
      <c r="O6586" s="23"/>
    </row>
    <row r="6587" customFormat="false" ht="15" hidden="false" customHeight="false" outlineLevel="0" collapsed="false">
      <c r="A6587" s="22" t="s">
        <v>641</v>
      </c>
      <c r="B6587" s="22" t="n">
        <v>87</v>
      </c>
      <c r="C6587" s="22" t="n">
        <v>247</v>
      </c>
      <c r="D6587" s="22" t="n">
        <v>34</v>
      </c>
      <c r="E6587" s="22" t="n">
        <v>3</v>
      </c>
      <c r="F6587" s="22" t="n">
        <f aca="false">D6587/SUM(C6587:E6587)</f>
        <v>0.119718309859155</v>
      </c>
      <c r="G6587" s="22" t="n">
        <v>245.41</v>
      </c>
      <c r="H6587" s="22" t="n">
        <v>37.18</v>
      </c>
      <c r="I6587" s="22" t="n">
        <v>1.41</v>
      </c>
      <c r="J6587" s="22" t="n">
        <v>2.081265</v>
      </c>
      <c r="K6587" s="22" t="n">
        <v>0.148781</v>
      </c>
      <c r="O6587" s="23"/>
    </row>
    <row r="6588" customFormat="false" ht="15" hidden="false" customHeight="false" outlineLevel="0" collapsed="false">
      <c r="A6588" s="22" t="s">
        <v>4032</v>
      </c>
      <c r="B6588" s="22" t="n">
        <v>83</v>
      </c>
      <c r="C6588" s="22" t="n">
        <v>249</v>
      </c>
      <c r="D6588" s="22" t="n">
        <v>34</v>
      </c>
      <c r="E6588" s="22" t="n">
        <v>1</v>
      </c>
      <c r="F6588" s="22" t="n">
        <f aca="false">D6588/SUM(C6588:E6588)</f>
        <v>0.119718309859155</v>
      </c>
      <c r="G6588" s="22" t="n">
        <v>249.14</v>
      </c>
      <c r="H6588" s="22" t="n">
        <v>33.72</v>
      </c>
      <c r="I6588" s="22" t="n">
        <v>1.14</v>
      </c>
      <c r="J6588" s="22" t="n">
        <v>0.019821</v>
      </c>
      <c r="K6588" s="22" t="n">
        <v>1</v>
      </c>
      <c r="O6588" s="23"/>
    </row>
    <row r="6589" customFormat="false" ht="15" hidden="false" customHeight="false" outlineLevel="0" collapsed="false">
      <c r="A6589" s="22" t="s">
        <v>4033</v>
      </c>
      <c r="B6589" s="22" t="n">
        <v>8</v>
      </c>
      <c r="C6589" s="22" t="n">
        <v>242</v>
      </c>
      <c r="D6589" s="22" t="n">
        <v>33</v>
      </c>
      <c r="E6589" s="22" t="n">
        <v>1</v>
      </c>
      <c r="F6589" s="22" t="n">
        <f aca="false">D6589/SUM(C6589:E6589)</f>
        <v>0.119565217391304</v>
      </c>
      <c r="G6589" s="22" t="n">
        <v>242.11</v>
      </c>
      <c r="H6589" s="22" t="n">
        <v>32.78</v>
      </c>
      <c r="I6589" s="22" t="n">
        <v>1.11</v>
      </c>
      <c r="J6589" s="22" t="n">
        <v>0.012341</v>
      </c>
      <c r="K6589" s="22" t="n">
        <v>1</v>
      </c>
      <c r="O6589" s="23"/>
    </row>
    <row r="6590" customFormat="false" ht="15" hidden="false" customHeight="false" outlineLevel="0" collapsed="false">
      <c r="A6590" s="22" t="s">
        <v>4034</v>
      </c>
      <c r="B6590" s="22" t="n">
        <v>55</v>
      </c>
      <c r="C6590" s="22" t="n">
        <v>0</v>
      </c>
      <c r="D6590" s="22" t="n">
        <v>32</v>
      </c>
      <c r="E6590" s="22" t="n">
        <v>236</v>
      </c>
      <c r="F6590" s="22" t="n">
        <f aca="false">D6590/SUM(C6590:E6590)</f>
        <v>0.119402985074627</v>
      </c>
      <c r="G6590" s="22" t="n">
        <v>0.96</v>
      </c>
      <c r="H6590" s="22" t="n">
        <v>30.09</v>
      </c>
      <c r="I6590" s="22" t="n">
        <v>236.96</v>
      </c>
      <c r="J6590" s="22" t="n">
        <v>1.080373</v>
      </c>
      <c r="K6590" s="22" t="n">
        <v>0.608755</v>
      </c>
      <c r="O6590" s="23"/>
    </row>
    <row r="6591" customFormat="false" ht="15" hidden="false" customHeight="false" outlineLevel="0" collapsed="false">
      <c r="A6591" s="22" t="s">
        <v>2250</v>
      </c>
      <c r="B6591" s="22" t="n">
        <v>15</v>
      </c>
      <c r="C6591" s="22" t="n">
        <v>0</v>
      </c>
      <c r="D6591" s="22" t="n">
        <v>34</v>
      </c>
      <c r="E6591" s="22" t="n">
        <v>251</v>
      </c>
      <c r="F6591" s="22" t="n">
        <f aca="false">D6591/SUM(C6591:E6591)</f>
        <v>0.119298245614035</v>
      </c>
      <c r="G6591" s="22" t="n">
        <v>1.01</v>
      </c>
      <c r="H6591" s="22" t="n">
        <v>31.97</v>
      </c>
      <c r="I6591" s="22" t="n">
        <v>252.01</v>
      </c>
      <c r="J6591" s="22" t="n">
        <v>1.146762</v>
      </c>
      <c r="K6591" s="22" t="n">
        <v>0.60906</v>
      </c>
      <c r="O6591" s="23"/>
    </row>
    <row r="6592" customFormat="false" ht="15" hidden="false" customHeight="false" outlineLevel="0" collapsed="false">
      <c r="A6592" s="22" t="s">
        <v>4035</v>
      </c>
      <c r="B6592" s="22" t="n">
        <v>78</v>
      </c>
      <c r="C6592" s="22" t="n">
        <v>0</v>
      </c>
      <c r="D6592" s="22" t="n">
        <v>34</v>
      </c>
      <c r="E6592" s="22" t="n">
        <v>251</v>
      </c>
      <c r="F6592" s="22" t="n">
        <f aca="false">D6592/SUM(C6592:E6592)</f>
        <v>0.119298245614035</v>
      </c>
      <c r="G6592" s="22" t="n">
        <v>1.01</v>
      </c>
      <c r="H6592" s="22" t="n">
        <v>31.97</v>
      </c>
      <c r="I6592" s="22" t="n">
        <v>252.01</v>
      </c>
      <c r="J6592" s="22" t="n">
        <v>1.146762</v>
      </c>
      <c r="K6592" s="22" t="n">
        <v>0.60906</v>
      </c>
      <c r="O6592" s="23"/>
    </row>
    <row r="6593" customFormat="false" ht="15" hidden="false" customHeight="false" outlineLevel="0" collapsed="false">
      <c r="A6593" s="22" t="s">
        <v>4036</v>
      </c>
      <c r="B6593" s="22" t="n">
        <v>86</v>
      </c>
      <c r="C6593" s="22" t="n">
        <v>0</v>
      </c>
      <c r="D6593" s="22" t="n">
        <v>26</v>
      </c>
      <c r="E6593" s="22" t="n">
        <v>192</v>
      </c>
      <c r="F6593" s="22" t="n">
        <f aca="false">D6593/SUM(C6593:E6593)</f>
        <v>0.119266055045872</v>
      </c>
      <c r="G6593" s="22" t="n">
        <v>0.78</v>
      </c>
      <c r="H6593" s="22" t="n">
        <v>24.45</v>
      </c>
      <c r="I6593" s="22" t="n">
        <v>192.78</v>
      </c>
      <c r="J6593" s="22" t="n">
        <v>0.876669</v>
      </c>
      <c r="K6593" s="22" t="n">
        <v>1</v>
      </c>
      <c r="O6593" s="23"/>
    </row>
    <row r="6594" customFormat="false" ht="15" hidden="false" customHeight="false" outlineLevel="0" collapsed="false">
      <c r="A6594" s="22" t="s">
        <v>4037</v>
      </c>
      <c r="B6594" s="22" t="n">
        <v>47</v>
      </c>
      <c r="C6594" s="22" t="n">
        <v>0</v>
      </c>
      <c r="D6594" s="22" t="n">
        <v>25</v>
      </c>
      <c r="E6594" s="22" t="n">
        <v>185</v>
      </c>
      <c r="F6594" s="22" t="n">
        <f aca="false">D6594/SUM(C6594:E6594)</f>
        <v>0.119047619047619</v>
      </c>
      <c r="G6594" s="22" t="n">
        <v>0.74</v>
      </c>
      <c r="H6594" s="22" t="n">
        <v>23.51</v>
      </c>
      <c r="I6594" s="22" t="n">
        <v>185.74</v>
      </c>
      <c r="J6594" s="22" t="n">
        <v>0.841211</v>
      </c>
      <c r="K6594" s="22" t="n">
        <v>1</v>
      </c>
      <c r="O6594" s="23"/>
    </row>
    <row r="6595" customFormat="false" ht="15" hidden="false" customHeight="false" outlineLevel="0" collapsed="false">
      <c r="A6595" s="22" t="s">
        <v>4038</v>
      </c>
      <c r="B6595" s="22" t="n">
        <v>42</v>
      </c>
      <c r="C6595" s="22" t="n">
        <v>233</v>
      </c>
      <c r="D6595" s="22" t="n">
        <v>32</v>
      </c>
      <c r="E6595" s="22" t="n">
        <v>4</v>
      </c>
      <c r="F6595" s="22" t="n">
        <f aca="false">D6595/SUM(C6595:E6595)</f>
        <v>0.118959107806691</v>
      </c>
      <c r="G6595" s="22" t="n">
        <v>230.49</v>
      </c>
      <c r="H6595" s="22" t="n">
        <v>37.03</v>
      </c>
      <c r="I6595" s="22" t="n">
        <v>1.49</v>
      </c>
      <c r="J6595" s="22" t="n">
        <v>4.956636</v>
      </c>
      <c r="K6595" s="22" t="n">
        <v>0.045821</v>
      </c>
      <c r="O6595" s="23"/>
    </row>
    <row r="6596" customFormat="false" ht="15" hidden="false" customHeight="false" outlineLevel="0" collapsed="false">
      <c r="A6596" s="22" t="s">
        <v>4039</v>
      </c>
      <c r="B6596" s="22" t="n">
        <v>73</v>
      </c>
      <c r="C6596" s="22" t="n">
        <v>252</v>
      </c>
      <c r="D6596" s="22" t="n">
        <v>34</v>
      </c>
      <c r="E6596" s="22" t="n">
        <v>0</v>
      </c>
      <c r="F6596" s="22" t="n">
        <f aca="false">D6596/SUM(C6596:E6596)</f>
        <v>0.118881118881119</v>
      </c>
      <c r="G6596" s="22" t="n">
        <v>253.01</v>
      </c>
      <c r="H6596" s="22" t="n">
        <v>31.98</v>
      </c>
      <c r="I6596" s="22" t="n">
        <v>1.01</v>
      </c>
      <c r="J6596" s="22" t="n">
        <v>1.142245</v>
      </c>
      <c r="K6596" s="22" t="n">
        <v>0.609087</v>
      </c>
      <c r="O6596" s="23"/>
    </row>
    <row r="6597" customFormat="false" ht="15" hidden="false" customHeight="false" outlineLevel="0" collapsed="false">
      <c r="A6597" s="22" t="s">
        <v>4040</v>
      </c>
      <c r="B6597" s="22" t="n">
        <v>90</v>
      </c>
      <c r="C6597" s="22" t="n">
        <v>4</v>
      </c>
      <c r="D6597" s="22" t="n">
        <v>34</v>
      </c>
      <c r="E6597" s="22" t="n">
        <v>248</v>
      </c>
      <c r="F6597" s="22" t="n">
        <f aca="false">D6597/SUM(C6597:E6597)</f>
        <v>0.118881118881119</v>
      </c>
      <c r="G6597" s="22" t="n">
        <v>1.54</v>
      </c>
      <c r="H6597" s="22" t="n">
        <v>38.92</v>
      </c>
      <c r="I6597" s="22" t="n">
        <v>245.54</v>
      </c>
      <c r="J6597" s="22" t="n">
        <v>4.564007</v>
      </c>
      <c r="K6597" s="22" t="n">
        <v>0.052387</v>
      </c>
      <c r="O6597" s="23"/>
    </row>
    <row r="6598" customFormat="false" ht="15" hidden="false" customHeight="false" outlineLevel="0" collapsed="false">
      <c r="A6598" s="22" t="s">
        <v>4041</v>
      </c>
      <c r="B6598" s="22" t="n">
        <v>71</v>
      </c>
      <c r="C6598" s="22" t="n">
        <v>250</v>
      </c>
      <c r="D6598" s="22" t="n">
        <v>34</v>
      </c>
      <c r="E6598" s="22" t="n">
        <v>2</v>
      </c>
      <c r="F6598" s="22" t="n">
        <f aca="false">D6598/SUM(C6598:E6598)</f>
        <v>0.118881118881119</v>
      </c>
      <c r="G6598" s="22" t="n">
        <v>249.26</v>
      </c>
      <c r="H6598" s="22" t="n">
        <v>35.48</v>
      </c>
      <c r="I6598" s="22" t="n">
        <v>1.26</v>
      </c>
      <c r="J6598" s="22" t="n">
        <v>0.494768</v>
      </c>
      <c r="K6598" s="22" t="n">
        <v>0.353394</v>
      </c>
      <c r="O6598" s="23"/>
    </row>
    <row r="6599" customFormat="false" ht="15" hidden="false" customHeight="false" outlineLevel="0" collapsed="false">
      <c r="A6599" s="22" t="s">
        <v>4042</v>
      </c>
      <c r="B6599" s="22" t="n">
        <v>59</v>
      </c>
      <c r="C6599" s="22" t="n">
        <v>252</v>
      </c>
      <c r="D6599" s="22" t="n">
        <v>34</v>
      </c>
      <c r="E6599" s="22" t="n">
        <v>0</v>
      </c>
      <c r="F6599" s="22" t="n">
        <f aca="false">D6599/SUM(C6599:E6599)</f>
        <v>0.118881118881119</v>
      </c>
      <c r="G6599" s="22" t="n">
        <v>253.01</v>
      </c>
      <c r="H6599" s="22" t="n">
        <v>31.98</v>
      </c>
      <c r="I6599" s="22" t="n">
        <v>1.01</v>
      </c>
      <c r="J6599" s="22" t="n">
        <v>1.142245</v>
      </c>
      <c r="K6599" s="22" t="n">
        <v>0.609087</v>
      </c>
      <c r="O6599" s="23"/>
    </row>
    <row r="6600" customFormat="false" ht="15" hidden="false" customHeight="false" outlineLevel="0" collapsed="false">
      <c r="A6600" s="22" t="s">
        <v>4043</v>
      </c>
      <c r="B6600" s="22" t="n">
        <v>114</v>
      </c>
      <c r="C6600" s="22" t="n">
        <v>2</v>
      </c>
      <c r="D6600" s="22" t="n">
        <v>34</v>
      </c>
      <c r="E6600" s="22" t="n">
        <v>250</v>
      </c>
      <c r="F6600" s="22" t="n">
        <f aca="false">D6600/SUM(C6600:E6600)</f>
        <v>0.118881118881119</v>
      </c>
      <c r="G6600" s="22" t="n">
        <v>1.26</v>
      </c>
      <c r="H6600" s="22" t="n">
        <v>35.48</v>
      </c>
      <c r="I6600" s="22" t="n">
        <v>249.26</v>
      </c>
      <c r="J6600" s="22" t="n">
        <v>0.494768</v>
      </c>
      <c r="K6600" s="22" t="n">
        <v>0.353394</v>
      </c>
      <c r="O6600" s="23"/>
    </row>
    <row r="6601" customFormat="false" ht="15" hidden="false" customHeight="false" outlineLevel="0" collapsed="false">
      <c r="A6601" s="22" t="s">
        <v>4044</v>
      </c>
      <c r="B6601" s="22" t="n">
        <v>50</v>
      </c>
      <c r="C6601" s="22" t="n">
        <v>252</v>
      </c>
      <c r="D6601" s="22" t="n">
        <v>34</v>
      </c>
      <c r="E6601" s="22" t="n">
        <v>0</v>
      </c>
      <c r="F6601" s="22" t="n">
        <f aca="false">D6601/SUM(C6601:E6601)</f>
        <v>0.118881118881119</v>
      </c>
      <c r="G6601" s="22" t="n">
        <v>253.01</v>
      </c>
      <c r="H6601" s="22" t="n">
        <v>31.98</v>
      </c>
      <c r="I6601" s="22" t="n">
        <v>1.01</v>
      </c>
      <c r="J6601" s="22" t="n">
        <v>1.142245</v>
      </c>
      <c r="K6601" s="22" t="n">
        <v>0.609087</v>
      </c>
      <c r="O6601" s="23"/>
    </row>
    <row r="6602" customFormat="false" ht="15" hidden="false" customHeight="false" outlineLevel="0" collapsed="false">
      <c r="A6602" s="22" t="s">
        <v>4045</v>
      </c>
      <c r="B6602" s="22" t="n">
        <v>12</v>
      </c>
      <c r="C6602" s="22" t="n">
        <v>251</v>
      </c>
      <c r="D6602" s="22" t="n">
        <v>34</v>
      </c>
      <c r="E6602" s="22" t="n">
        <v>1</v>
      </c>
      <c r="F6602" s="22" t="n">
        <f aca="false">D6602/SUM(C6602:E6602)</f>
        <v>0.118881118881119</v>
      </c>
      <c r="G6602" s="22" t="n">
        <v>251.13</v>
      </c>
      <c r="H6602" s="22" t="n">
        <v>33.73</v>
      </c>
      <c r="I6602" s="22" t="n">
        <v>1.13</v>
      </c>
      <c r="J6602" s="22" t="n">
        <v>0.017747</v>
      </c>
      <c r="K6602" s="22" t="n">
        <v>1</v>
      </c>
      <c r="O6602" s="23"/>
    </row>
    <row r="6603" customFormat="false" ht="15" hidden="false" customHeight="false" outlineLevel="0" collapsed="false">
      <c r="A6603" s="22" t="s">
        <v>4046</v>
      </c>
      <c r="B6603" s="22" t="n">
        <v>80</v>
      </c>
      <c r="C6603" s="22" t="n">
        <v>1</v>
      </c>
      <c r="D6603" s="22" t="n">
        <v>31</v>
      </c>
      <c r="E6603" s="22" t="n">
        <v>229</v>
      </c>
      <c r="F6603" s="22" t="n">
        <f aca="false">D6603/SUM(C6603:E6603)</f>
        <v>0.118773946360153</v>
      </c>
      <c r="G6603" s="22" t="n">
        <v>1.04</v>
      </c>
      <c r="H6603" s="22" t="n">
        <v>30.91</v>
      </c>
      <c r="I6603" s="22" t="n">
        <v>229.04</v>
      </c>
      <c r="J6603" s="22" t="n">
        <v>0.00203</v>
      </c>
      <c r="K6603" s="22" t="n">
        <v>1</v>
      </c>
      <c r="O6603" s="23"/>
    </row>
    <row r="6604" customFormat="false" ht="15" hidden="false" customHeight="false" outlineLevel="0" collapsed="false">
      <c r="A6604" s="22" t="s">
        <v>1880</v>
      </c>
      <c r="B6604" s="22" t="n">
        <v>83</v>
      </c>
      <c r="C6604" s="22" t="n">
        <v>229</v>
      </c>
      <c r="D6604" s="22" t="n">
        <v>31</v>
      </c>
      <c r="E6604" s="22" t="n">
        <v>1</v>
      </c>
      <c r="F6604" s="22" t="n">
        <f aca="false">D6604/SUM(C6604:E6604)</f>
        <v>0.118773946360153</v>
      </c>
      <c r="G6604" s="22" t="n">
        <v>229.04</v>
      </c>
      <c r="H6604" s="22" t="n">
        <v>30.91</v>
      </c>
      <c r="I6604" s="22" t="n">
        <v>1.04</v>
      </c>
      <c r="J6604" s="22" t="n">
        <v>0.00203</v>
      </c>
      <c r="K6604" s="22" t="n">
        <v>1</v>
      </c>
      <c r="O6604" s="23"/>
    </row>
    <row r="6605" customFormat="false" ht="15" hidden="false" customHeight="false" outlineLevel="0" collapsed="false">
      <c r="A6605" s="22" t="s">
        <v>1880</v>
      </c>
      <c r="B6605" s="22" t="n">
        <v>90</v>
      </c>
      <c r="C6605" s="22" t="n">
        <v>229</v>
      </c>
      <c r="D6605" s="22" t="n">
        <v>31</v>
      </c>
      <c r="E6605" s="22" t="n">
        <v>1</v>
      </c>
      <c r="F6605" s="22" t="n">
        <f aca="false">D6605/SUM(C6605:E6605)</f>
        <v>0.118773946360153</v>
      </c>
      <c r="G6605" s="22" t="n">
        <v>229.04</v>
      </c>
      <c r="H6605" s="22" t="n">
        <v>30.91</v>
      </c>
      <c r="I6605" s="22" t="n">
        <v>1.04</v>
      </c>
      <c r="J6605" s="22" t="n">
        <v>0.00203</v>
      </c>
      <c r="K6605" s="22" t="n">
        <v>1</v>
      </c>
      <c r="O6605" s="23"/>
    </row>
    <row r="6606" customFormat="false" ht="15" hidden="false" customHeight="false" outlineLevel="0" collapsed="false">
      <c r="A6606" s="22" t="s">
        <v>4047</v>
      </c>
      <c r="B6606" s="22" t="n">
        <v>90</v>
      </c>
      <c r="C6606" s="22" t="n">
        <v>138</v>
      </c>
      <c r="D6606" s="22" t="n">
        <v>19</v>
      </c>
      <c r="E6606" s="22" t="n">
        <v>3</v>
      </c>
      <c r="F6606" s="22" t="n">
        <f aca="false">D6606/SUM(C6606:E6606)</f>
        <v>0.11875</v>
      </c>
      <c r="G6606" s="22" t="n">
        <v>135.98</v>
      </c>
      <c r="H6606" s="22" t="n">
        <v>23.05</v>
      </c>
      <c r="I6606" s="22" t="n">
        <v>0.98</v>
      </c>
      <c r="J6606" s="22" t="n">
        <v>4.933277</v>
      </c>
      <c r="K6606" s="22" t="n">
        <v>0.054668</v>
      </c>
      <c r="O6606" s="23"/>
    </row>
    <row r="6607" customFormat="false" ht="15" hidden="false" customHeight="false" outlineLevel="0" collapsed="false">
      <c r="A6607" s="22" t="s">
        <v>4048</v>
      </c>
      <c r="B6607" s="22" t="n">
        <v>9</v>
      </c>
      <c r="C6607" s="22" t="n">
        <v>242</v>
      </c>
      <c r="D6607" s="22" t="n">
        <v>33</v>
      </c>
      <c r="E6607" s="22" t="n">
        <v>3</v>
      </c>
      <c r="F6607" s="22" t="n">
        <f aca="false">D6607/SUM(C6607:E6607)</f>
        <v>0.118705035971223</v>
      </c>
      <c r="G6607" s="22" t="n">
        <v>240.37</v>
      </c>
      <c r="H6607" s="22" t="n">
        <v>36.26</v>
      </c>
      <c r="I6607" s="22" t="n">
        <v>1.37</v>
      </c>
      <c r="J6607" s="22" t="n">
        <v>2.252619</v>
      </c>
      <c r="K6607" s="22" t="n">
        <v>0.138793</v>
      </c>
      <c r="O6607" s="23"/>
    </row>
    <row r="6608" customFormat="false" ht="15" hidden="false" customHeight="false" outlineLevel="0" collapsed="false">
      <c r="A6608" s="22" t="s">
        <v>438</v>
      </c>
      <c r="B6608" s="22" t="n">
        <v>97</v>
      </c>
      <c r="C6608" s="22" t="n">
        <v>221</v>
      </c>
      <c r="D6608" s="22" t="n">
        <v>30</v>
      </c>
      <c r="E6608" s="22" t="n">
        <v>2</v>
      </c>
      <c r="F6608" s="22" t="n">
        <f aca="false">D6608/SUM(C6608:E6608)</f>
        <v>0.118577075098814</v>
      </c>
      <c r="G6608" s="22" t="n">
        <v>220.14</v>
      </c>
      <c r="H6608" s="22" t="n">
        <v>31.72</v>
      </c>
      <c r="I6608" s="22" t="n">
        <v>1.14</v>
      </c>
      <c r="J6608" s="22" t="n">
        <v>0.740147</v>
      </c>
      <c r="K6608" s="22" t="n">
        <v>0.306717</v>
      </c>
      <c r="O6608" s="23"/>
    </row>
    <row r="6609" customFormat="false" ht="15" hidden="false" customHeight="false" outlineLevel="0" collapsed="false">
      <c r="A6609" s="22" t="s">
        <v>4049</v>
      </c>
      <c r="B6609" s="22" t="n">
        <v>63</v>
      </c>
      <c r="C6609" s="22" t="n">
        <v>169</v>
      </c>
      <c r="D6609" s="22" t="n">
        <v>23</v>
      </c>
      <c r="E6609" s="22" t="n">
        <v>2</v>
      </c>
      <c r="F6609" s="22" t="n">
        <f aca="false">D6609/SUM(C6609:E6609)</f>
        <v>0.118556701030928</v>
      </c>
      <c r="G6609" s="22" t="n">
        <v>167.94</v>
      </c>
      <c r="H6609" s="22" t="n">
        <v>25.12</v>
      </c>
      <c r="I6609" s="22" t="n">
        <v>0.94</v>
      </c>
      <c r="J6609" s="22" t="n">
        <v>1.383119</v>
      </c>
      <c r="K6609" s="22" t="n">
        <v>0.226323</v>
      </c>
      <c r="O6609" s="23"/>
    </row>
    <row r="6610" customFormat="false" ht="15" hidden="false" customHeight="false" outlineLevel="0" collapsed="false">
      <c r="A6610" s="22" t="s">
        <v>3947</v>
      </c>
      <c r="B6610" s="22" t="n">
        <v>114</v>
      </c>
      <c r="C6610" s="22" t="n">
        <v>142</v>
      </c>
      <c r="D6610" s="22" t="n">
        <v>23</v>
      </c>
      <c r="E6610" s="22" t="n">
        <v>29</v>
      </c>
      <c r="F6610" s="22" t="n">
        <f aca="false">D6610/SUM(C6610:E6610)</f>
        <v>0.118556701030928</v>
      </c>
      <c r="G6610" s="22" t="n">
        <v>121.45</v>
      </c>
      <c r="H6610" s="22" t="n">
        <v>64.09</v>
      </c>
      <c r="I6610" s="22" t="n">
        <v>8.45</v>
      </c>
      <c r="J6610" s="22" t="n">
        <v>79.743452</v>
      </c>
      <c r="K6610" s="22" t="n">
        <v>0</v>
      </c>
      <c r="O6610" s="23"/>
    </row>
    <row r="6611" customFormat="false" ht="15" hidden="false" customHeight="false" outlineLevel="0" collapsed="false">
      <c r="A6611" s="22" t="s">
        <v>4050</v>
      </c>
      <c r="B6611" s="22" t="n">
        <v>91</v>
      </c>
      <c r="C6611" s="22" t="n">
        <v>145</v>
      </c>
      <c r="D6611" s="22" t="n">
        <v>20</v>
      </c>
      <c r="E6611" s="22" t="n">
        <v>4</v>
      </c>
      <c r="F6611" s="22" t="n">
        <f aca="false">D6611/SUM(C6611:E6611)</f>
        <v>0.118343195266272</v>
      </c>
      <c r="G6611" s="22" t="n">
        <v>142.16</v>
      </c>
      <c r="H6611" s="22" t="n">
        <v>25.68</v>
      </c>
      <c r="I6611" s="22" t="n">
        <v>1.16</v>
      </c>
      <c r="J6611" s="22" t="n">
        <v>8.268938</v>
      </c>
      <c r="K6611" s="22" t="n">
        <v>0.016237</v>
      </c>
      <c r="O6611" s="23"/>
    </row>
    <row r="6612" customFormat="false" ht="15" hidden="false" customHeight="false" outlineLevel="0" collapsed="false">
      <c r="A6612" s="22" t="s">
        <v>297</v>
      </c>
      <c r="B6612" s="22" t="n">
        <v>98</v>
      </c>
      <c r="C6612" s="22" t="n">
        <v>246</v>
      </c>
      <c r="D6612" s="22" t="n">
        <v>33</v>
      </c>
      <c r="E6612" s="22" t="n">
        <v>0</v>
      </c>
      <c r="F6612" s="22" t="n">
        <f aca="false">D6612/SUM(C6612:E6612)</f>
        <v>0.118279569892473</v>
      </c>
      <c r="G6612" s="22" t="n">
        <v>246.98</v>
      </c>
      <c r="H6612" s="22" t="n">
        <v>31.05</v>
      </c>
      <c r="I6612" s="22" t="n">
        <v>0.98</v>
      </c>
      <c r="J6612" s="22" t="n">
        <v>1.102335</v>
      </c>
      <c r="K6612" s="22" t="n">
        <v>0.608918</v>
      </c>
      <c r="O6612" s="23"/>
    </row>
    <row r="6613" customFormat="false" ht="15" hidden="false" customHeight="false" outlineLevel="0" collapsed="false">
      <c r="A6613" s="22" t="s">
        <v>4051</v>
      </c>
      <c r="B6613" s="22" t="n">
        <v>112</v>
      </c>
      <c r="C6613" s="22" t="n">
        <v>0</v>
      </c>
      <c r="D6613" s="22" t="n">
        <v>30</v>
      </c>
      <c r="E6613" s="22" t="n">
        <v>224</v>
      </c>
      <c r="F6613" s="22" t="n">
        <f aca="false">D6613/SUM(C6613:E6613)</f>
        <v>0.118110236220472</v>
      </c>
      <c r="G6613" s="22" t="n">
        <v>0.89</v>
      </c>
      <c r="H6613" s="22" t="n">
        <v>28.23</v>
      </c>
      <c r="I6613" s="22" t="n">
        <v>224.89</v>
      </c>
      <c r="J6613" s="22" t="n">
        <v>1.000508</v>
      </c>
      <c r="K6613" s="22" t="n">
        <v>1</v>
      </c>
      <c r="O6613" s="23"/>
    </row>
    <row r="6614" customFormat="false" ht="15" hidden="false" customHeight="false" outlineLevel="0" collapsed="false">
      <c r="A6614" s="22" t="s">
        <v>4052</v>
      </c>
      <c r="B6614" s="22" t="n">
        <v>53</v>
      </c>
      <c r="C6614" s="22" t="n">
        <v>237</v>
      </c>
      <c r="D6614" s="22" t="n">
        <v>32</v>
      </c>
      <c r="E6614" s="22" t="n">
        <v>2</v>
      </c>
      <c r="F6614" s="22" t="n">
        <f aca="false">D6614/SUM(C6614:E6614)</f>
        <v>0.118081180811808</v>
      </c>
      <c r="G6614" s="22" t="n">
        <v>236.2</v>
      </c>
      <c r="H6614" s="22" t="n">
        <v>33.61</v>
      </c>
      <c r="I6614" s="22" t="n">
        <v>1.2</v>
      </c>
      <c r="J6614" s="22" t="n">
        <v>0.621007</v>
      </c>
      <c r="K6614" s="22" t="n">
        <v>0.32763</v>
      </c>
      <c r="O6614" s="23"/>
    </row>
    <row r="6615" customFormat="false" ht="15" hidden="false" customHeight="false" outlineLevel="0" collapsed="false">
      <c r="A6615" s="22" t="s">
        <v>4053</v>
      </c>
      <c r="B6615" s="22" t="n">
        <v>17</v>
      </c>
      <c r="C6615" s="22" t="n">
        <v>239</v>
      </c>
      <c r="D6615" s="22" t="n">
        <v>32</v>
      </c>
      <c r="E6615" s="22" t="n">
        <v>0</v>
      </c>
      <c r="F6615" s="22" t="n">
        <f aca="false">D6615/SUM(C6615:E6615)</f>
        <v>0.118081180811808</v>
      </c>
      <c r="G6615" s="22" t="n">
        <v>239.94</v>
      </c>
      <c r="H6615" s="22" t="n">
        <v>30.11</v>
      </c>
      <c r="I6615" s="22" t="n">
        <v>0.94</v>
      </c>
      <c r="J6615" s="22" t="n">
        <v>1.066913</v>
      </c>
      <c r="K6615" s="22" t="n">
        <v>0.609147</v>
      </c>
      <c r="O6615" s="23"/>
    </row>
    <row r="6616" customFormat="false" ht="15" hidden="false" customHeight="false" outlineLevel="0" collapsed="false">
      <c r="A6616" s="22" t="s">
        <v>4054</v>
      </c>
      <c r="B6616" s="22" t="n">
        <v>54</v>
      </c>
      <c r="C6616" s="22" t="n">
        <v>239</v>
      </c>
      <c r="D6616" s="22" t="n">
        <v>32</v>
      </c>
      <c r="E6616" s="22" t="n">
        <v>0</v>
      </c>
      <c r="F6616" s="22" t="n">
        <f aca="false">D6616/SUM(C6616:E6616)</f>
        <v>0.118081180811808</v>
      </c>
      <c r="G6616" s="22" t="n">
        <v>239.94</v>
      </c>
      <c r="H6616" s="22" t="n">
        <v>30.11</v>
      </c>
      <c r="I6616" s="22" t="n">
        <v>0.94</v>
      </c>
      <c r="J6616" s="22" t="n">
        <v>1.066913</v>
      </c>
      <c r="K6616" s="22" t="n">
        <v>0.609147</v>
      </c>
      <c r="O6616" s="23"/>
    </row>
    <row r="6617" customFormat="false" ht="15" hidden="false" customHeight="false" outlineLevel="0" collapsed="false">
      <c r="A6617" s="22" t="s">
        <v>4055</v>
      </c>
      <c r="B6617" s="22" t="n">
        <v>41</v>
      </c>
      <c r="C6617" s="22" t="n">
        <v>155</v>
      </c>
      <c r="D6617" s="22" t="n">
        <v>21</v>
      </c>
      <c r="E6617" s="22" t="n">
        <v>2</v>
      </c>
      <c r="F6617" s="22" t="n">
        <f aca="false">D6617/SUM(C6617:E6617)</f>
        <v>0.117977528089888</v>
      </c>
      <c r="G6617" s="22" t="n">
        <v>153.88</v>
      </c>
      <c r="H6617" s="22" t="n">
        <v>23.24</v>
      </c>
      <c r="I6617" s="22" t="n">
        <v>0.88</v>
      </c>
      <c r="J6617" s="22" t="n">
        <v>1.659501</v>
      </c>
      <c r="K6617" s="22" t="n">
        <v>0.202063</v>
      </c>
      <c r="O6617" s="23"/>
    </row>
    <row r="6618" customFormat="false" ht="15" hidden="false" customHeight="false" outlineLevel="0" collapsed="false">
      <c r="A6618" s="22" t="s">
        <v>4056</v>
      </c>
      <c r="B6618" s="22" t="n">
        <v>95</v>
      </c>
      <c r="C6618" s="22" t="n">
        <v>23</v>
      </c>
      <c r="D6618" s="22" t="n">
        <v>25</v>
      </c>
      <c r="E6618" s="22" t="n">
        <v>164</v>
      </c>
      <c r="F6618" s="22" t="n">
        <f aca="false">D6618/SUM(C6618:E6618)</f>
        <v>0.117924528301887</v>
      </c>
      <c r="G6618" s="22" t="n">
        <v>5.94</v>
      </c>
      <c r="H6618" s="22" t="n">
        <v>59.11</v>
      </c>
      <c r="I6618" s="22" t="n">
        <v>146.94</v>
      </c>
      <c r="J6618" s="22" t="n">
        <v>70.597045</v>
      </c>
      <c r="K6618" s="22" t="n">
        <v>0</v>
      </c>
      <c r="O6618" s="23"/>
    </row>
    <row r="6619" customFormat="false" ht="15" hidden="false" customHeight="false" outlineLevel="0" collapsed="false">
      <c r="A6619" s="22" t="s">
        <v>401</v>
      </c>
      <c r="B6619" s="22" t="n">
        <v>86</v>
      </c>
      <c r="C6619" s="22" t="n">
        <v>216</v>
      </c>
      <c r="D6619" s="22" t="n">
        <v>29</v>
      </c>
      <c r="E6619" s="22" t="n">
        <v>1</v>
      </c>
      <c r="F6619" s="22" t="n">
        <f aca="false">D6619/SUM(C6619:E6619)</f>
        <v>0.117886178861789</v>
      </c>
      <c r="G6619" s="22" t="n">
        <v>215.98</v>
      </c>
      <c r="H6619" s="22" t="n">
        <v>29.05</v>
      </c>
      <c r="I6619" s="22" t="n">
        <v>0.98</v>
      </c>
      <c r="J6619" s="22" t="n">
        <v>0.000637</v>
      </c>
      <c r="K6619" s="22" t="n">
        <v>1</v>
      </c>
      <c r="O6619" s="23"/>
    </row>
    <row r="6620" customFormat="false" ht="15" hidden="false" customHeight="false" outlineLevel="0" collapsed="false">
      <c r="A6620" s="22" t="s">
        <v>4057</v>
      </c>
      <c r="B6620" s="22" t="n">
        <v>57</v>
      </c>
      <c r="C6620" s="22" t="n">
        <v>247</v>
      </c>
      <c r="D6620" s="22" t="n">
        <v>33</v>
      </c>
      <c r="E6620" s="22" t="n">
        <v>0</v>
      </c>
      <c r="F6620" s="22" t="n">
        <f aca="false">D6620/SUM(C6620:E6620)</f>
        <v>0.117857142857143</v>
      </c>
      <c r="G6620" s="22" t="n">
        <v>247.97</v>
      </c>
      <c r="H6620" s="22" t="n">
        <v>31.06</v>
      </c>
      <c r="I6620" s="22" t="n">
        <v>0.97</v>
      </c>
      <c r="J6620" s="22" t="n">
        <v>1.097905</v>
      </c>
      <c r="K6620" s="22" t="n">
        <v>0.609005</v>
      </c>
      <c r="O6620" s="23"/>
    </row>
    <row r="6621" customFormat="false" ht="15" hidden="false" customHeight="false" outlineLevel="0" collapsed="false">
      <c r="A6621" s="22" t="s">
        <v>4057</v>
      </c>
      <c r="B6621" s="22" t="n">
        <v>101</v>
      </c>
      <c r="C6621" s="22" t="n">
        <v>247</v>
      </c>
      <c r="D6621" s="22" t="n">
        <v>33</v>
      </c>
      <c r="E6621" s="22" t="n">
        <v>0</v>
      </c>
      <c r="F6621" s="22" t="n">
        <f aca="false">D6621/SUM(C6621:E6621)</f>
        <v>0.117857142857143</v>
      </c>
      <c r="G6621" s="22" t="n">
        <v>247.97</v>
      </c>
      <c r="H6621" s="22" t="n">
        <v>31.06</v>
      </c>
      <c r="I6621" s="22" t="n">
        <v>0.97</v>
      </c>
      <c r="J6621" s="22" t="n">
        <v>1.097905</v>
      </c>
      <c r="K6621" s="22" t="n">
        <v>0.609005</v>
      </c>
      <c r="O6621" s="23"/>
    </row>
    <row r="6622" customFormat="false" ht="15" hidden="false" customHeight="false" outlineLevel="0" collapsed="false">
      <c r="A6622" s="22" t="s">
        <v>4058</v>
      </c>
      <c r="B6622" s="22" t="n">
        <v>52</v>
      </c>
      <c r="C6622" s="22" t="n">
        <v>1</v>
      </c>
      <c r="D6622" s="22" t="n">
        <v>20</v>
      </c>
      <c r="E6622" s="22" t="n">
        <v>149</v>
      </c>
      <c r="F6622" s="22" t="n">
        <f aca="false">D6622/SUM(C6622:E6622)</f>
        <v>0.117647058823529</v>
      </c>
      <c r="G6622" s="22" t="n">
        <v>0.71</v>
      </c>
      <c r="H6622" s="22" t="n">
        <v>20.58</v>
      </c>
      <c r="I6622" s="22" t="n">
        <v>148.71</v>
      </c>
      <c r="J6622" s="22" t="n">
        <v>0.133432</v>
      </c>
      <c r="K6622" s="22" t="n">
        <v>0.516075</v>
      </c>
      <c r="O6622" s="23"/>
    </row>
    <row r="6623" customFormat="false" ht="15" hidden="false" customHeight="false" outlineLevel="0" collapsed="false">
      <c r="A6623" s="22" t="s">
        <v>1797</v>
      </c>
      <c r="B6623" s="22" t="n">
        <v>103</v>
      </c>
      <c r="C6623" s="22" t="n">
        <v>233</v>
      </c>
      <c r="D6623" s="22" t="n">
        <v>31</v>
      </c>
      <c r="E6623" s="22" t="n">
        <v>0</v>
      </c>
      <c r="F6623" s="22" t="n">
        <f aca="false">D6623/SUM(C6623:E6623)</f>
        <v>0.117424242424242</v>
      </c>
      <c r="G6623" s="22" t="n">
        <v>233.91</v>
      </c>
      <c r="H6623" s="22" t="n">
        <v>29.18</v>
      </c>
      <c r="I6623" s="22" t="n">
        <v>0.91</v>
      </c>
      <c r="J6623" s="22" t="n">
        <v>1.027104</v>
      </c>
      <c r="K6623" s="22" t="n">
        <v>1</v>
      </c>
      <c r="O6623" s="23"/>
    </row>
    <row r="6624" customFormat="false" ht="15" hidden="false" customHeight="false" outlineLevel="0" collapsed="false">
      <c r="A6624" s="22" t="s">
        <v>4059</v>
      </c>
      <c r="B6624" s="22" t="n">
        <v>105</v>
      </c>
      <c r="C6624" s="22" t="n">
        <v>158</v>
      </c>
      <c r="D6624" s="22" t="n">
        <v>21</v>
      </c>
      <c r="E6624" s="22" t="n">
        <v>0</v>
      </c>
      <c r="F6624" s="22" t="n">
        <f aca="false">D6624/SUM(C6624:E6624)</f>
        <v>0.11731843575419</v>
      </c>
      <c r="G6624" s="22" t="n">
        <v>158.62</v>
      </c>
      <c r="H6624" s="22" t="n">
        <v>19.77</v>
      </c>
      <c r="I6624" s="22" t="n">
        <v>0.62</v>
      </c>
      <c r="J6624" s="22" t="n">
        <v>0.695075</v>
      </c>
      <c r="K6624" s="22" t="n">
        <v>1</v>
      </c>
      <c r="O6624" s="23"/>
    </row>
    <row r="6625" customFormat="false" ht="15" hidden="false" customHeight="false" outlineLevel="0" collapsed="false">
      <c r="A6625" s="22" t="s">
        <v>3204</v>
      </c>
      <c r="B6625" s="22" t="n">
        <v>7</v>
      </c>
      <c r="C6625" s="22" t="n">
        <v>141</v>
      </c>
      <c r="D6625" s="22" t="n">
        <v>19</v>
      </c>
      <c r="E6625" s="22" t="n">
        <v>2</v>
      </c>
      <c r="F6625" s="22" t="n">
        <f aca="false">D6625/SUM(C6625:E6625)</f>
        <v>0.117283950617284</v>
      </c>
      <c r="G6625" s="22" t="n">
        <v>139.82</v>
      </c>
      <c r="H6625" s="22" t="n">
        <v>21.37</v>
      </c>
      <c r="I6625" s="22" t="n">
        <v>0.82</v>
      </c>
      <c r="J6625" s="22" t="n">
        <v>1.988461</v>
      </c>
      <c r="K6625" s="22" t="n">
        <v>0.178139</v>
      </c>
      <c r="O6625" s="23"/>
    </row>
    <row r="6626" customFormat="false" ht="15" hidden="false" customHeight="false" outlineLevel="0" collapsed="false">
      <c r="A6626" s="22" t="s">
        <v>4060</v>
      </c>
      <c r="B6626" s="22" t="n">
        <v>44</v>
      </c>
      <c r="C6626" s="22" t="n">
        <v>165</v>
      </c>
      <c r="D6626" s="22" t="n">
        <v>22</v>
      </c>
      <c r="E6626" s="22" t="n">
        <v>1</v>
      </c>
      <c r="F6626" s="22" t="n">
        <f aca="false">D6626/SUM(C6626:E6626)</f>
        <v>0.117021276595745</v>
      </c>
      <c r="G6626" s="22" t="n">
        <v>164.77</v>
      </c>
      <c r="H6626" s="22" t="n">
        <v>22.47</v>
      </c>
      <c r="I6626" s="22" t="n">
        <v>0.77</v>
      </c>
      <c r="J6626" s="22" t="n">
        <v>0.081597</v>
      </c>
      <c r="K6626" s="22" t="n">
        <v>0.543222</v>
      </c>
      <c r="O6626" s="23"/>
    </row>
    <row r="6627" customFormat="false" ht="15" hidden="false" customHeight="false" outlineLevel="0" collapsed="false">
      <c r="A6627" s="22" t="s">
        <v>4061</v>
      </c>
      <c r="B6627" s="22" t="n">
        <v>21</v>
      </c>
      <c r="C6627" s="22" t="n">
        <v>247</v>
      </c>
      <c r="D6627" s="22" t="n">
        <v>33</v>
      </c>
      <c r="E6627" s="22" t="n">
        <v>2</v>
      </c>
      <c r="F6627" s="22" t="n">
        <f aca="false">D6627/SUM(C6627:E6627)</f>
        <v>0.117021276595745</v>
      </c>
      <c r="G6627" s="22" t="n">
        <v>246.21</v>
      </c>
      <c r="H6627" s="22" t="n">
        <v>34.57</v>
      </c>
      <c r="I6627" s="22" t="n">
        <v>1.21</v>
      </c>
      <c r="J6627" s="22" t="n">
        <v>0.583541</v>
      </c>
      <c r="K6627" s="22" t="n">
        <v>0.334753</v>
      </c>
      <c r="O6627" s="23"/>
    </row>
    <row r="6628" customFormat="false" ht="15" hidden="false" customHeight="false" outlineLevel="0" collapsed="false">
      <c r="A6628" s="22" t="s">
        <v>4062</v>
      </c>
      <c r="B6628" s="22" t="n">
        <v>18</v>
      </c>
      <c r="C6628" s="22" t="n">
        <v>2</v>
      </c>
      <c r="D6628" s="22" t="n">
        <v>33</v>
      </c>
      <c r="E6628" s="22" t="n">
        <v>247</v>
      </c>
      <c r="F6628" s="22" t="n">
        <f aca="false">D6628/SUM(C6628:E6628)</f>
        <v>0.117021276595745</v>
      </c>
      <c r="G6628" s="22" t="n">
        <v>1.21</v>
      </c>
      <c r="H6628" s="22" t="n">
        <v>34.57</v>
      </c>
      <c r="I6628" s="22" t="n">
        <v>246.21</v>
      </c>
      <c r="J6628" s="22" t="n">
        <v>0.583541</v>
      </c>
      <c r="K6628" s="22" t="n">
        <v>0.334753</v>
      </c>
      <c r="O6628" s="23"/>
    </row>
    <row r="6629" customFormat="false" ht="15" hidden="false" customHeight="false" outlineLevel="0" collapsed="false">
      <c r="A6629" s="22" t="s">
        <v>4063</v>
      </c>
      <c r="B6629" s="22" t="n">
        <v>107</v>
      </c>
      <c r="C6629" s="22" t="n">
        <v>204</v>
      </c>
      <c r="D6629" s="22" t="n">
        <v>27</v>
      </c>
      <c r="E6629" s="22" t="n">
        <v>0</v>
      </c>
      <c r="F6629" s="22" t="n">
        <f aca="false">D6629/SUM(C6629:E6629)</f>
        <v>0.116883116883117</v>
      </c>
      <c r="G6629" s="22" t="n">
        <v>204.79</v>
      </c>
      <c r="H6629" s="22" t="n">
        <v>25.42</v>
      </c>
      <c r="I6629" s="22" t="n">
        <v>0.79</v>
      </c>
      <c r="J6629" s="22" t="n">
        <v>0.889941</v>
      </c>
      <c r="K6629" s="22" t="n">
        <v>1</v>
      </c>
      <c r="O6629" s="23"/>
    </row>
    <row r="6630" customFormat="false" ht="15" hidden="false" customHeight="false" outlineLevel="0" collapsed="false">
      <c r="A6630" s="22" t="s">
        <v>4064</v>
      </c>
      <c r="B6630" s="22" t="n">
        <v>82</v>
      </c>
      <c r="C6630" s="22" t="n">
        <v>1</v>
      </c>
      <c r="D6630" s="22" t="n">
        <v>27</v>
      </c>
      <c r="E6630" s="22" t="n">
        <v>203</v>
      </c>
      <c r="F6630" s="22" t="n">
        <f aca="false">D6630/SUM(C6630:E6630)</f>
        <v>0.116883116883117</v>
      </c>
      <c r="G6630" s="22" t="n">
        <v>0.91</v>
      </c>
      <c r="H6630" s="22" t="n">
        <v>27.18</v>
      </c>
      <c r="I6630" s="22" t="n">
        <v>202.91</v>
      </c>
      <c r="J6630" s="22" t="n">
        <v>0.010092</v>
      </c>
      <c r="K6630" s="22" t="n">
        <v>1</v>
      </c>
      <c r="O6630" s="23"/>
    </row>
    <row r="6631" customFormat="false" ht="15" hidden="false" customHeight="false" outlineLevel="0" collapsed="false">
      <c r="A6631" s="22" t="s">
        <v>4065</v>
      </c>
      <c r="B6631" s="22" t="n">
        <v>61</v>
      </c>
      <c r="C6631" s="22" t="n">
        <v>226</v>
      </c>
      <c r="D6631" s="22" t="n">
        <v>30</v>
      </c>
      <c r="E6631" s="22" t="n">
        <v>1</v>
      </c>
      <c r="F6631" s="22" t="n">
        <f aca="false">D6631/SUM(C6631:E6631)</f>
        <v>0.116731517509728</v>
      </c>
      <c r="G6631" s="22" t="n">
        <v>226</v>
      </c>
      <c r="H6631" s="22" t="n">
        <v>30.01</v>
      </c>
      <c r="I6631" s="22" t="n">
        <v>1</v>
      </c>
      <c r="J6631" s="22" t="n">
        <v>1.7E-005</v>
      </c>
      <c r="K6631" s="22" t="n">
        <v>1</v>
      </c>
      <c r="O6631" s="23"/>
    </row>
    <row r="6632" customFormat="false" ht="15" hidden="false" customHeight="false" outlineLevel="0" collapsed="false">
      <c r="A6632" s="22" t="s">
        <v>173</v>
      </c>
      <c r="B6632" s="22" t="n">
        <v>110</v>
      </c>
      <c r="C6632" s="22" t="n">
        <v>250</v>
      </c>
      <c r="D6632" s="22" t="n">
        <v>33</v>
      </c>
      <c r="E6632" s="22" t="n">
        <v>0</v>
      </c>
      <c r="F6632" s="22" t="n">
        <f aca="false">D6632/SUM(C6632:E6632)</f>
        <v>0.11660777385159</v>
      </c>
      <c r="G6632" s="22" t="n">
        <v>250.96</v>
      </c>
      <c r="H6632" s="22" t="n">
        <v>31.08</v>
      </c>
      <c r="I6632" s="22" t="n">
        <v>0.96</v>
      </c>
      <c r="J6632" s="22" t="n">
        <v>1.084826</v>
      </c>
      <c r="K6632" s="22" t="n">
        <v>0.609297</v>
      </c>
      <c r="O6632" s="23"/>
    </row>
    <row r="6633" customFormat="false" ht="15" hidden="false" customHeight="false" outlineLevel="0" collapsed="false">
      <c r="A6633" s="22" t="s">
        <v>4066</v>
      </c>
      <c r="B6633" s="22" t="n">
        <v>84</v>
      </c>
      <c r="C6633" s="22" t="n">
        <v>0</v>
      </c>
      <c r="D6633" s="22" t="n">
        <v>33</v>
      </c>
      <c r="E6633" s="22" t="n">
        <v>250</v>
      </c>
      <c r="F6633" s="22" t="n">
        <f aca="false">D6633/SUM(C6633:E6633)</f>
        <v>0.11660777385159</v>
      </c>
      <c r="G6633" s="22" t="n">
        <v>0.96</v>
      </c>
      <c r="H6633" s="22" t="n">
        <v>31.08</v>
      </c>
      <c r="I6633" s="22" t="n">
        <v>250.96</v>
      </c>
      <c r="J6633" s="22" t="n">
        <v>1.084826</v>
      </c>
      <c r="K6633" s="22" t="n">
        <v>0.609297</v>
      </c>
      <c r="O6633" s="23"/>
    </row>
    <row r="6634" customFormat="false" ht="15" hidden="false" customHeight="false" outlineLevel="0" collapsed="false">
      <c r="A6634" s="22" t="s">
        <v>4067</v>
      </c>
      <c r="B6634" s="22" t="n">
        <v>99</v>
      </c>
      <c r="C6634" s="22" t="n">
        <v>144</v>
      </c>
      <c r="D6634" s="22" t="n">
        <v>19</v>
      </c>
      <c r="E6634" s="22" t="n">
        <v>0</v>
      </c>
      <c r="F6634" s="22" t="n">
        <f aca="false">D6634/SUM(C6634:E6634)</f>
        <v>0.116564417177914</v>
      </c>
      <c r="G6634" s="22" t="n">
        <v>144.55</v>
      </c>
      <c r="H6634" s="22" t="n">
        <v>17.89</v>
      </c>
      <c r="I6634" s="22" t="n">
        <v>0.55</v>
      </c>
      <c r="J6634" s="22" t="n">
        <v>0.624336</v>
      </c>
      <c r="K6634" s="22" t="n">
        <v>1</v>
      </c>
      <c r="O6634" s="23"/>
    </row>
    <row r="6635" customFormat="false" ht="15" hidden="false" customHeight="false" outlineLevel="0" collapsed="false">
      <c r="A6635" s="22" t="s">
        <v>3526</v>
      </c>
      <c r="B6635" s="22" t="n">
        <v>81</v>
      </c>
      <c r="C6635" s="22" t="n">
        <v>218</v>
      </c>
      <c r="D6635" s="22" t="n">
        <v>29</v>
      </c>
      <c r="E6635" s="22" t="n">
        <v>2</v>
      </c>
      <c r="F6635" s="22" t="n">
        <f aca="false">D6635/SUM(C6635:E6635)</f>
        <v>0.116465863453815</v>
      </c>
      <c r="G6635" s="22" t="n">
        <v>217.09</v>
      </c>
      <c r="H6635" s="22" t="n">
        <v>30.81</v>
      </c>
      <c r="I6635" s="22" t="n">
        <v>1.09</v>
      </c>
      <c r="J6635" s="22" t="n">
        <v>0.862266</v>
      </c>
      <c r="K6635" s="22" t="n">
        <v>0.287671</v>
      </c>
      <c r="O6635" s="23"/>
    </row>
    <row r="6636" customFormat="false" ht="15" hidden="false" customHeight="false" outlineLevel="0" collapsed="false">
      <c r="A6636" s="22" t="s">
        <v>1450</v>
      </c>
      <c r="B6636" s="22" t="n">
        <v>24</v>
      </c>
      <c r="C6636" s="22" t="n">
        <v>240</v>
      </c>
      <c r="D6636" s="22" t="n">
        <v>32</v>
      </c>
      <c r="E6636" s="22" t="n">
        <v>3</v>
      </c>
      <c r="F6636" s="22" t="n">
        <f aca="false">D6636/SUM(C6636:E6636)</f>
        <v>0.116363636363636</v>
      </c>
      <c r="G6636" s="22" t="n">
        <v>238.31</v>
      </c>
      <c r="H6636" s="22" t="n">
        <v>35.37</v>
      </c>
      <c r="I6636" s="22" t="n">
        <v>1.31</v>
      </c>
      <c r="J6636" s="22" t="n">
        <v>2.502543</v>
      </c>
      <c r="K6636" s="22" t="n">
        <v>0.125859</v>
      </c>
      <c r="O6636" s="23"/>
    </row>
    <row r="6637" customFormat="false" ht="15" hidden="false" customHeight="false" outlineLevel="0" collapsed="false">
      <c r="A6637" s="22" t="s">
        <v>4028</v>
      </c>
      <c r="B6637" s="22" t="n">
        <v>63</v>
      </c>
      <c r="C6637" s="22" t="n">
        <v>0</v>
      </c>
      <c r="D6637" s="22" t="n">
        <v>32</v>
      </c>
      <c r="E6637" s="22" t="n">
        <v>243</v>
      </c>
      <c r="F6637" s="22" t="n">
        <f aca="false">D6637/SUM(C6637:E6637)</f>
        <v>0.116363636363636</v>
      </c>
      <c r="G6637" s="22" t="n">
        <v>0.93</v>
      </c>
      <c r="H6637" s="22" t="n">
        <v>30.14</v>
      </c>
      <c r="I6637" s="22" t="n">
        <v>243.93</v>
      </c>
      <c r="J6637" s="22" t="n">
        <v>1.049477</v>
      </c>
      <c r="K6637" s="22" t="n">
        <v>0.609737</v>
      </c>
      <c r="O6637" s="23"/>
    </row>
    <row r="6638" customFormat="false" ht="15" hidden="false" customHeight="false" outlineLevel="0" collapsed="false">
      <c r="A6638" s="22" t="s">
        <v>4028</v>
      </c>
      <c r="B6638" s="22" t="n">
        <v>118</v>
      </c>
      <c r="C6638" s="22" t="n">
        <v>243</v>
      </c>
      <c r="D6638" s="22" t="n">
        <v>32</v>
      </c>
      <c r="E6638" s="22" t="n">
        <v>0</v>
      </c>
      <c r="F6638" s="22" t="n">
        <f aca="false">D6638/SUM(C6638:E6638)</f>
        <v>0.116363636363636</v>
      </c>
      <c r="G6638" s="22" t="n">
        <v>243.93</v>
      </c>
      <c r="H6638" s="22" t="n">
        <v>30.14</v>
      </c>
      <c r="I6638" s="22" t="n">
        <v>0.93</v>
      </c>
      <c r="J6638" s="22" t="n">
        <v>1.049477</v>
      </c>
      <c r="K6638" s="22" t="n">
        <v>0.609737</v>
      </c>
      <c r="O6638" s="23"/>
    </row>
    <row r="6639" customFormat="false" ht="15" hidden="false" customHeight="false" outlineLevel="0" collapsed="false">
      <c r="A6639" s="22" t="s">
        <v>4068</v>
      </c>
      <c r="B6639" s="22" t="n">
        <v>24</v>
      </c>
      <c r="C6639" s="22" t="n">
        <v>239</v>
      </c>
      <c r="D6639" s="22" t="n">
        <v>32</v>
      </c>
      <c r="E6639" s="22" t="n">
        <v>4</v>
      </c>
      <c r="F6639" s="22" t="n">
        <f aca="false">D6639/SUM(C6639:E6639)</f>
        <v>0.116363636363636</v>
      </c>
      <c r="G6639" s="22" t="n">
        <v>236.45</v>
      </c>
      <c r="H6639" s="22" t="n">
        <v>37.09</v>
      </c>
      <c r="I6639" s="22" t="n">
        <v>1.45</v>
      </c>
      <c r="J6639" s="22" t="n">
        <v>5.1807</v>
      </c>
      <c r="K6639" s="22" t="n">
        <v>0.042669</v>
      </c>
      <c r="O6639" s="23"/>
    </row>
    <row r="6640" customFormat="false" ht="15" hidden="false" customHeight="false" outlineLevel="0" collapsed="false">
      <c r="A6640" s="22" t="s">
        <v>4069</v>
      </c>
      <c r="B6640" s="22" t="n">
        <v>77</v>
      </c>
      <c r="C6640" s="22" t="n">
        <v>227</v>
      </c>
      <c r="D6640" s="22" t="n">
        <v>30</v>
      </c>
      <c r="E6640" s="22" t="n">
        <v>1</v>
      </c>
      <c r="F6640" s="22" t="n">
        <f aca="false">D6640/SUM(C6640:E6640)</f>
        <v>0.116279069767442</v>
      </c>
      <c r="G6640" s="22" t="n">
        <v>226.99</v>
      </c>
      <c r="H6640" s="22" t="n">
        <v>30.02</v>
      </c>
      <c r="I6640" s="22" t="n">
        <v>0.99</v>
      </c>
      <c r="J6640" s="22" t="n">
        <v>6.9E-005</v>
      </c>
      <c r="K6640" s="22" t="n">
        <v>1</v>
      </c>
      <c r="O6640" s="23"/>
    </row>
    <row r="6641" customFormat="false" ht="15" hidden="false" customHeight="false" outlineLevel="0" collapsed="false">
      <c r="A6641" s="22" t="s">
        <v>881</v>
      </c>
      <c r="B6641" s="22" t="n">
        <v>86</v>
      </c>
      <c r="C6641" s="22" t="n">
        <v>0</v>
      </c>
      <c r="D6641" s="22" t="n">
        <v>33</v>
      </c>
      <c r="E6641" s="22" t="n">
        <v>251</v>
      </c>
      <c r="F6641" s="22" t="n">
        <f aca="false">D6641/SUM(C6641:E6641)</f>
        <v>0.116197183098592</v>
      </c>
      <c r="G6641" s="22" t="n">
        <v>0.96</v>
      </c>
      <c r="H6641" s="22" t="n">
        <v>31.08</v>
      </c>
      <c r="I6641" s="22" t="n">
        <v>251.96</v>
      </c>
      <c r="J6641" s="22" t="n">
        <v>1.080535</v>
      </c>
      <c r="K6641" s="22" t="n">
        <v>0.609403</v>
      </c>
      <c r="O6641" s="23"/>
    </row>
    <row r="6642" customFormat="false" ht="15" hidden="false" customHeight="false" outlineLevel="0" collapsed="false">
      <c r="A6642" s="22" t="s">
        <v>4070</v>
      </c>
      <c r="B6642" s="22" t="n">
        <v>20</v>
      </c>
      <c r="C6642" s="22" t="n">
        <v>250</v>
      </c>
      <c r="D6642" s="22" t="n">
        <v>33</v>
      </c>
      <c r="E6642" s="22" t="n">
        <v>1</v>
      </c>
      <c r="F6642" s="22" t="n">
        <f aca="false">D6642/SUM(C6642:E6642)</f>
        <v>0.116197183098592</v>
      </c>
      <c r="G6642" s="22" t="n">
        <v>250.08</v>
      </c>
      <c r="H6642" s="22" t="n">
        <v>32.84</v>
      </c>
      <c r="I6642" s="22" t="n">
        <v>1.08</v>
      </c>
      <c r="J6642" s="22" t="n">
        <v>0.006464</v>
      </c>
      <c r="K6642" s="22" t="n">
        <v>1</v>
      </c>
      <c r="O6642" s="23"/>
    </row>
    <row r="6643" customFormat="false" ht="15" hidden="false" customHeight="false" outlineLevel="0" collapsed="false">
      <c r="A6643" s="22" t="s">
        <v>4071</v>
      </c>
      <c r="B6643" s="22" t="n">
        <v>56</v>
      </c>
      <c r="C6643" s="22" t="n">
        <v>248</v>
      </c>
      <c r="D6643" s="22" t="n">
        <v>33</v>
      </c>
      <c r="E6643" s="22" t="n">
        <v>3</v>
      </c>
      <c r="F6643" s="22" t="n">
        <f aca="false">D6643/SUM(C6643:E6643)</f>
        <v>0.116197183098592</v>
      </c>
      <c r="G6643" s="22" t="n">
        <v>246.34</v>
      </c>
      <c r="H6643" s="22" t="n">
        <v>36.32</v>
      </c>
      <c r="I6643" s="22" t="n">
        <v>1.34</v>
      </c>
      <c r="J6643" s="22" t="n">
        <v>2.375864</v>
      </c>
      <c r="K6643" s="22" t="n">
        <v>0.132227</v>
      </c>
      <c r="O6643" s="23"/>
    </row>
    <row r="6644" customFormat="false" ht="15" hidden="false" customHeight="false" outlineLevel="0" collapsed="false">
      <c r="A6644" s="22" t="s">
        <v>4072</v>
      </c>
      <c r="B6644" s="22" t="n">
        <v>27</v>
      </c>
      <c r="C6644" s="22" t="n">
        <v>0</v>
      </c>
      <c r="D6644" s="22" t="n">
        <v>33</v>
      </c>
      <c r="E6644" s="22" t="n">
        <v>251</v>
      </c>
      <c r="F6644" s="22" t="n">
        <f aca="false">D6644/SUM(C6644:E6644)</f>
        <v>0.116197183098592</v>
      </c>
      <c r="G6644" s="22" t="n">
        <v>0.96</v>
      </c>
      <c r="H6644" s="22" t="n">
        <v>31.08</v>
      </c>
      <c r="I6644" s="22" t="n">
        <v>251.96</v>
      </c>
      <c r="J6644" s="22" t="n">
        <v>1.080535</v>
      </c>
      <c r="K6644" s="22" t="n">
        <v>0.609403</v>
      </c>
      <c r="O6644" s="23"/>
    </row>
    <row r="6645" customFormat="false" ht="15" hidden="false" customHeight="false" outlineLevel="0" collapsed="false">
      <c r="A6645" s="22" t="s">
        <v>4073</v>
      </c>
      <c r="B6645" s="22" t="n">
        <v>46</v>
      </c>
      <c r="C6645" s="22" t="n">
        <v>8</v>
      </c>
      <c r="D6645" s="22" t="n">
        <v>28</v>
      </c>
      <c r="E6645" s="22" t="n">
        <v>205</v>
      </c>
      <c r="F6645" s="22" t="n">
        <f aca="false">D6645/SUM(C6645:E6645)</f>
        <v>0.116182572614108</v>
      </c>
      <c r="G6645" s="22" t="n">
        <v>2.01</v>
      </c>
      <c r="H6645" s="22" t="n">
        <v>39.98</v>
      </c>
      <c r="I6645" s="22" t="n">
        <v>199.01</v>
      </c>
      <c r="J6645" s="22" t="n">
        <v>21.648003</v>
      </c>
      <c r="K6645" s="22" t="n">
        <v>0.000155</v>
      </c>
      <c r="O6645" s="23"/>
    </row>
    <row r="6646" customFormat="false" ht="15" hidden="false" customHeight="false" outlineLevel="0" collapsed="false">
      <c r="A6646" s="22" t="s">
        <v>3697</v>
      </c>
      <c r="B6646" s="22" t="n">
        <v>83</v>
      </c>
      <c r="C6646" s="22" t="n">
        <v>236</v>
      </c>
      <c r="D6646" s="22" t="n">
        <v>31</v>
      </c>
      <c r="E6646" s="22" t="n">
        <v>0</v>
      </c>
      <c r="F6646" s="22" t="n">
        <f aca="false">D6646/SUM(C6646:E6646)</f>
        <v>0.116104868913858</v>
      </c>
      <c r="G6646" s="22" t="n">
        <v>236.9</v>
      </c>
      <c r="H6646" s="22" t="n">
        <v>29.2</v>
      </c>
      <c r="I6646" s="22" t="n">
        <v>0.9</v>
      </c>
      <c r="J6646" s="22" t="n">
        <v>1.014142</v>
      </c>
      <c r="K6646" s="22" t="n">
        <v>1</v>
      </c>
      <c r="O6646" s="23"/>
    </row>
    <row r="6647" customFormat="false" ht="15" hidden="false" customHeight="false" outlineLevel="0" collapsed="false">
      <c r="A6647" s="22" t="s">
        <v>4074</v>
      </c>
      <c r="B6647" s="22" t="n">
        <v>111</v>
      </c>
      <c r="C6647" s="22" t="n">
        <v>0</v>
      </c>
      <c r="D6647" s="22" t="n">
        <v>19</v>
      </c>
      <c r="E6647" s="22" t="n">
        <v>145</v>
      </c>
      <c r="F6647" s="22" t="n">
        <f aca="false">D6647/SUM(C6647:E6647)</f>
        <v>0.115853658536585</v>
      </c>
      <c r="G6647" s="22" t="n">
        <v>0.55</v>
      </c>
      <c r="H6647" s="22" t="n">
        <v>17.9</v>
      </c>
      <c r="I6647" s="22" t="n">
        <v>145.55</v>
      </c>
      <c r="J6647" s="22" t="n">
        <v>0.620061</v>
      </c>
      <c r="K6647" s="22" t="n">
        <v>1</v>
      </c>
      <c r="O6647" s="23"/>
    </row>
    <row r="6648" customFormat="false" ht="15" hidden="false" customHeight="false" outlineLevel="0" collapsed="false">
      <c r="A6648" s="22" t="s">
        <v>4075</v>
      </c>
      <c r="B6648" s="22" t="n">
        <v>9</v>
      </c>
      <c r="C6648" s="22" t="n">
        <v>218</v>
      </c>
      <c r="D6648" s="22" t="n">
        <v>30</v>
      </c>
      <c r="E6648" s="22" t="n">
        <v>11</v>
      </c>
      <c r="F6648" s="22" t="n">
        <f aca="false">D6648/SUM(C6648:E6648)</f>
        <v>0.115830115830116</v>
      </c>
      <c r="G6648" s="22" t="n">
        <v>209.61</v>
      </c>
      <c r="H6648" s="22" t="n">
        <v>46.78</v>
      </c>
      <c r="I6648" s="22" t="n">
        <v>2.61</v>
      </c>
      <c r="J6648" s="22" t="n">
        <v>33.324273</v>
      </c>
      <c r="K6648" s="22" t="n">
        <v>3E-006</v>
      </c>
      <c r="O6648" s="23"/>
    </row>
    <row r="6649" customFormat="false" ht="15" hidden="false" customHeight="false" outlineLevel="0" collapsed="false">
      <c r="A6649" s="22" t="s">
        <v>4076</v>
      </c>
      <c r="B6649" s="22" t="n">
        <v>53</v>
      </c>
      <c r="C6649" s="22" t="n">
        <v>0</v>
      </c>
      <c r="D6649" s="22" t="n">
        <v>30</v>
      </c>
      <c r="E6649" s="22" t="n">
        <v>229</v>
      </c>
      <c r="F6649" s="22" t="n">
        <f aca="false">D6649/SUM(C6649:E6649)</f>
        <v>0.115830115830116</v>
      </c>
      <c r="G6649" s="22" t="n">
        <v>0.87</v>
      </c>
      <c r="H6649" s="22" t="n">
        <v>28.26</v>
      </c>
      <c r="I6649" s="22" t="n">
        <v>229.87</v>
      </c>
      <c r="J6649" s="22" t="n">
        <v>0.97882</v>
      </c>
      <c r="K6649" s="22" t="n">
        <v>1</v>
      </c>
      <c r="O6649" s="23"/>
    </row>
    <row r="6650" customFormat="false" ht="15" hidden="false" customHeight="false" outlineLevel="0" collapsed="false">
      <c r="A6650" s="22" t="s">
        <v>3221</v>
      </c>
      <c r="B6650" s="22" t="n">
        <v>119</v>
      </c>
      <c r="C6650" s="22" t="n">
        <v>252</v>
      </c>
      <c r="D6650" s="22" t="n">
        <v>33</v>
      </c>
      <c r="E6650" s="22" t="n">
        <v>0</v>
      </c>
      <c r="F6650" s="22" t="n">
        <f aca="false">D6650/SUM(C6650:E6650)</f>
        <v>0.115789473684211</v>
      </c>
      <c r="G6650" s="22" t="n">
        <v>252.96</v>
      </c>
      <c r="H6650" s="22" t="n">
        <v>31.09</v>
      </c>
      <c r="I6650" s="22" t="n">
        <v>0.96</v>
      </c>
      <c r="J6650" s="22" t="n">
        <v>1.076277</v>
      </c>
      <c r="K6650" s="22" t="n">
        <v>0.609514</v>
      </c>
      <c r="O6650" s="23"/>
    </row>
    <row r="6651" customFormat="false" ht="15" hidden="false" customHeight="false" outlineLevel="0" collapsed="false">
      <c r="A6651" s="22" t="s">
        <v>3536</v>
      </c>
      <c r="B6651" s="22" t="n">
        <v>28</v>
      </c>
      <c r="C6651" s="22" t="n">
        <v>250</v>
      </c>
      <c r="D6651" s="22" t="n">
        <v>33</v>
      </c>
      <c r="E6651" s="22" t="n">
        <v>2</v>
      </c>
      <c r="F6651" s="22" t="n">
        <f aca="false">D6651/SUM(C6651:E6651)</f>
        <v>0.115789473684211</v>
      </c>
      <c r="G6651" s="22" t="n">
        <v>249.2</v>
      </c>
      <c r="H6651" s="22" t="n">
        <v>34.6</v>
      </c>
      <c r="I6651" s="22" t="n">
        <v>1.2</v>
      </c>
      <c r="J6651" s="22" t="n">
        <v>0.608168</v>
      </c>
      <c r="K6651" s="22" t="n">
        <v>0.329892</v>
      </c>
      <c r="O6651" s="23"/>
    </row>
    <row r="6652" customFormat="false" ht="15" hidden="false" customHeight="false" outlineLevel="0" collapsed="false">
      <c r="A6652" s="22" t="s">
        <v>2038</v>
      </c>
      <c r="B6652" s="22" t="n">
        <v>28</v>
      </c>
      <c r="C6652" s="22" t="n">
        <v>252</v>
      </c>
      <c r="D6652" s="22" t="n">
        <v>33</v>
      </c>
      <c r="E6652" s="22" t="n">
        <v>0</v>
      </c>
      <c r="F6652" s="22" t="n">
        <f aca="false">D6652/SUM(C6652:E6652)</f>
        <v>0.115789473684211</v>
      </c>
      <c r="G6652" s="22" t="n">
        <v>252.96</v>
      </c>
      <c r="H6652" s="22" t="n">
        <v>31.09</v>
      </c>
      <c r="I6652" s="22" t="n">
        <v>0.96</v>
      </c>
      <c r="J6652" s="22" t="n">
        <v>1.076277</v>
      </c>
      <c r="K6652" s="22" t="n">
        <v>0.609514</v>
      </c>
      <c r="O6652" s="23"/>
    </row>
    <row r="6653" customFormat="false" ht="15" hidden="false" customHeight="false" outlineLevel="0" collapsed="false">
      <c r="A6653" s="22" t="s">
        <v>4077</v>
      </c>
      <c r="B6653" s="22" t="n">
        <v>98</v>
      </c>
      <c r="C6653" s="22" t="n">
        <v>250</v>
      </c>
      <c r="D6653" s="22" t="n">
        <v>33</v>
      </c>
      <c r="E6653" s="22" t="n">
        <v>2</v>
      </c>
      <c r="F6653" s="22" t="n">
        <f aca="false">D6653/SUM(C6653:E6653)</f>
        <v>0.115789473684211</v>
      </c>
      <c r="G6653" s="22" t="n">
        <v>249.2</v>
      </c>
      <c r="H6653" s="22" t="n">
        <v>34.6</v>
      </c>
      <c r="I6653" s="22" t="n">
        <v>1.2</v>
      </c>
      <c r="J6653" s="22" t="n">
        <v>0.608168</v>
      </c>
      <c r="K6653" s="22" t="n">
        <v>0.329892</v>
      </c>
      <c r="O6653" s="23"/>
    </row>
    <row r="6654" customFormat="false" ht="15" hidden="false" customHeight="false" outlineLevel="0" collapsed="false">
      <c r="A6654" s="22" t="s">
        <v>4078</v>
      </c>
      <c r="B6654" s="22" t="n">
        <v>97</v>
      </c>
      <c r="C6654" s="22" t="n">
        <v>249</v>
      </c>
      <c r="D6654" s="22" t="n">
        <v>33</v>
      </c>
      <c r="E6654" s="22" t="n">
        <v>3</v>
      </c>
      <c r="F6654" s="22" t="n">
        <f aca="false">D6654/SUM(C6654:E6654)</f>
        <v>0.115789473684211</v>
      </c>
      <c r="G6654" s="22" t="n">
        <v>247.33</v>
      </c>
      <c r="H6654" s="22" t="n">
        <v>36.33</v>
      </c>
      <c r="I6654" s="22" t="n">
        <v>1.33</v>
      </c>
      <c r="J6654" s="22" t="n">
        <v>2.396495</v>
      </c>
      <c r="K6654" s="22" t="n">
        <v>0.131173</v>
      </c>
      <c r="O6654" s="23"/>
    </row>
    <row r="6655" customFormat="false" ht="15" hidden="false" customHeight="false" outlineLevel="0" collapsed="false">
      <c r="A6655" s="22" t="s">
        <v>4079</v>
      </c>
      <c r="B6655" s="22" t="n">
        <v>12</v>
      </c>
      <c r="C6655" s="22" t="n">
        <v>252</v>
      </c>
      <c r="D6655" s="22" t="n">
        <v>33</v>
      </c>
      <c r="E6655" s="22" t="n">
        <v>0</v>
      </c>
      <c r="F6655" s="22" t="n">
        <f aca="false">D6655/SUM(C6655:E6655)</f>
        <v>0.115789473684211</v>
      </c>
      <c r="G6655" s="22" t="n">
        <v>252.96</v>
      </c>
      <c r="H6655" s="22" t="n">
        <v>31.09</v>
      </c>
      <c r="I6655" s="22" t="n">
        <v>0.96</v>
      </c>
      <c r="J6655" s="22" t="n">
        <v>1.076277</v>
      </c>
      <c r="K6655" s="22" t="n">
        <v>0.609514</v>
      </c>
      <c r="O6655" s="23"/>
    </row>
    <row r="6656" customFormat="false" ht="15" hidden="false" customHeight="false" outlineLevel="0" collapsed="false">
      <c r="A6656" s="22" t="s">
        <v>2173</v>
      </c>
      <c r="B6656" s="22" t="n">
        <v>25</v>
      </c>
      <c r="C6656" s="22" t="n">
        <v>252</v>
      </c>
      <c r="D6656" s="22" t="n">
        <v>33</v>
      </c>
      <c r="E6656" s="22" t="n">
        <v>0</v>
      </c>
      <c r="F6656" s="22" t="n">
        <f aca="false">D6656/SUM(C6656:E6656)</f>
        <v>0.115789473684211</v>
      </c>
      <c r="G6656" s="22" t="n">
        <v>252.96</v>
      </c>
      <c r="H6656" s="22" t="n">
        <v>31.09</v>
      </c>
      <c r="I6656" s="22" t="n">
        <v>0.96</v>
      </c>
      <c r="J6656" s="22" t="n">
        <v>1.076277</v>
      </c>
      <c r="K6656" s="22" t="n">
        <v>0.609514</v>
      </c>
      <c r="O6656" s="23"/>
    </row>
    <row r="6657" customFormat="false" ht="15" hidden="false" customHeight="false" outlineLevel="0" collapsed="false">
      <c r="A6657" s="22" t="s">
        <v>2173</v>
      </c>
      <c r="B6657" s="22" t="n">
        <v>37</v>
      </c>
      <c r="C6657" s="22" t="n">
        <v>252</v>
      </c>
      <c r="D6657" s="22" t="n">
        <v>33</v>
      </c>
      <c r="E6657" s="22" t="n">
        <v>0</v>
      </c>
      <c r="F6657" s="22" t="n">
        <f aca="false">D6657/SUM(C6657:E6657)</f>
        <v>0.115789473684211</v>
      </c>
      <c r="G6657" s="22" t="n">
        <v>252.96</v>
      </c>
      <c r="H6657" s="22" t="n">
        <v>31.09</v>
      </c>
      <c r="I6657" s="22" t="n">
        <v>0.96</v>
      </c>
      <c r="J6657" s="22" t="n">
        <v>1.076277</v>
      </c>
      <c r="K6657" s="22" t="n">
        <v>0.609514</v>
      </c>
      <c r="O6657" s="23"/>
    </row>
    <row r="6658" customFormat="false" ht="15" hidden="false" customHeight="false" outlineLevel="0" collapsed="false">
      <c r="A6658" s="22" t="s">
        <v>2173</v>
      </c>
      <c r="B6658" s="22" t="n">
        <v>44</v>
      </c>
      <c r="C6658" s="22" t="n">
        <v>252</v>
      </c>
      <c r="D6658" s="22" t="n">
        <v>33</v>
      </c>
      <c r="E6658" s="22" t="n">
        <v>0</v>
      </c>
      <c r="F6658" s="22" t="n">
        <f aca="false">D6658/SUM(C6658:E6658)</f>
        <v>0.115789473684211</v>
      </c>
      <c r="G6658" s="22" t="n">
        <v>252.96</v>
      </c>
      <c r="H6658" s="22" t="n">
        <v>31.09</v>
      </c>
      <c r="I6658" s="22" t="n">
        <v>0.96</v>
      </c>
      <c r="J6658" s="22" t="n">
        <v>1.076277</v>
      </c>
      <c r="K6658" s="22" t="n">
        <v>0.609514</v>
      </c>
      <c r="O6658" s="23"/>
    </row>
    <row r="6659" customFormat="false" ht="15" hidden="false" customHeight="false" outlineLevel="0" collapsed="false">
      <c r="A6659" s="22" t="s">
        <v>2368</v>
      </c>
      <c r="B6659" s="22" t="n">
        <v>43</v>
      </c>
      <c r="C6659" s="22" t="n">
        <v>252</v>
      </c>
      <c r="D6659" s="22" t="n">
        <v>33</v>
      </c>
      <c r="E6659" s="22" t="n">
        <v>0</v>
      </c>
      <c r="F6659" s="22" t="n">
        <f aca="false">D6659/SUM(C6659:E6659)</f>
        <v>0.115789473684211</v>
      </c>
      <c r="G6659" s="22" t="n">
        <v>252.96</v>
      </c>
      <c r="H6659" s="22" t="n">
        <v>31.09</v>
      </c>
      <c r="I6659" s="22" t="n">
        <v>0.96</v>
      </c>
      <c r="J6659" s="22" t="n">
        <v>1.076277</v>
      </c>
      <c r="K6659" s="22" t="n">
        <v>0.609514</v>
      </c>
      <c r="O6659" s="23"/>
    </row>
    <row r="6660" customFormat="false" ht="15" hidden="false" customHeight="false" outlineLevel="0" collapsed="false">
      <c r="A6660" s="22" t="s">
        <v>2368</v>
      </c>
      <c r="B6660" s="22" t="n">
        <v>78</v>
      </c>
      <c r="C6660" s="22" t="n">
        <v>252</v>
      </c>
      <c r="D6660" s="22" t="n">
        <v>33</v>
      </c>
      <c r="E6660" s="22" t="n">
        <v>0</v>
      </c>
      <c r="F6660" s="22" t="n">
        <f aca="false">D6660/SUM(C6660:E6660)</f>
        <v>0.115789473684211</v>
      </c>
      <c r="G6660" s="22" t="n">
        <v>252.96</v>
      </c>
      <c r="H6660" s="22" t="n">
        <v>31.09</v>
      </c>
      <c r="I6660" s="22" t="n">
        <v>0.96</v>
      </c>
      <c r="J6660" s="22" t="n">
        <v>1.076277</v>
      </c>
      <c r="K6660" s="22" t="n">
        <v>0.609514</v>
      </c>
      <c r="O6660" s="23"/>
    </row>
    <row r="6661" customFormat="false" ht="15" hidden="false" customHeight="false" outlineLevel="0" collapsed="false">
      <c r="A6661" s="22" t="s">
        <v>2974</v>
      </c>
      <c r="B6661" s="22" t="n">
        <v>86</v>
      </c>
      <c r="C6661" s="22" t="n">
        <v>251</v>
      </c>
      <c r="D6661" s="22" t="n">
        <v>33</v>
      </c>
      <c r="E6661" s="22" t="n">
        <v>1</v>
      </c>
      <c r="F6661" s="22" t="n">
        <f aca="false">D6661/SUM(C6661:E6661)</f>
        <v>0.115789473684211</v>
      </c>
      <c r="G6661" s="22" t="n">
        <v>251.07</v>
      </c>
      <c r="H6661" s="22" t="n">
        <v>32.85</v>
      </c>
      <c r="I6661" s="22" t="n">
        <v>1.07</v>
      </c>
      <c r="J6661" s="22" t="n">
        <v>0.005873</v>
      </c>
      <c r="K6661" s="22" t="n">
        <v>1</v>
      </c>
      <c r="O6661" s="23"/>
    </row>
    <row r="6662" customFormat="false" ht="15" hidden="false" customHeight="false" outlineLevel="0" collapsed="false">
      <c r="A6662" s="22" t="s">
        <v>4080</v>
      </c>
      <c r="B6662" s="22" t="n">
        <v>19</v>
      </c>
      <c r="C6662" s="22" t="n">
        <v>4</v>
      </c>
      <c r="D6662" s="22" t="n">
        <v>25</v>
      </c>
      <c r="E6662" s="22" t="n">
        <v>187</v>
      </c>
      <c r="F6662" s="22" t="n">
        <f aca="false">D6662/SUM(C6662:E6662)</f>
        <v>0.115740740740741</v>
      </c>
      <c r="G6662" s="22" t="n">
        <v>1.26</v>
      </c>
      <c r="H6662" s="22" t="n">
        <v>30.48</v>
      </c>
      <c r="I6662" s="22" t="n">
        <v>184.26</v>
      </c>
      <c r="J6662" s="22" t="n">
        <v>6.98034</v>
      </c>
      <c r="K6662" s="22" t="n">
        <v>0.024159</v>
      </c>
      <c r="O6662" s="23"/>
    </row>
    <row r="6663" customFormat="false" ht="15" hidden="false" customHeight="false" outlineLevel="0" collapsed="false">
      <c r="A6663" s="22" t="s">
        <v>116</v>
      </c>
      <c r="B6663" s="22" t="n">
        <v>116</v>
      </c>
      <c r="C6663" s="22" t="n">
        <v>214</v>
      </c>
      <c r="D6663" s="22" t="n">
        <v>28</v>
      </c>
      <c r="E6663" s="22" t="n">
        <v>0</v>
      </c>
      <c r="F6663" s="22" t="n">
        <f aca="false">D6663/SUM(C6663:E6663)</f>
        <v>0.115702479338843</v>
      </c>
      <c r="G6663" s="22" t="n">
        <v>214.81</v>
      </c>
      <c r="H6663" s="22" t="n">
        <v>26.38</v>
      </c>
      <c r="I6663" s="22" t="n">
        <v>0.81</v>
      </c>
      <c r="J6663" s="22" t="n">
        <v>0.912435</v>
      </c>
      <c r="K6663" s="22" t="n">
        <v>1</v>
      </c>
      <c r="O6663" s="23"/>
    </row>
    <row r="6664" customFormat="false" ht="15" hidden="false" customHeight="false" outlineLevel="0" collapsed="false">
      <c r="A6664" s="22" t="s">
        <v>1455</v>
      </c>
      <c r="B6664" s="22" t="n">
        <v>55</v>
      </c>
      <c r="C6664" s="22" t="n">
        <v>0</v>
      </c>
      <c r="D6664" s="22" t="n">
        <v>28</v>
      </c>
      <c r="E6664" s="22" t="n">
        <v>214</v>
      </c>
      <c r="F6664" s="22" t="n">
        <f aca="false">D6664/SUM(C6664:E6664)</f>
        <v>0.115702479338843</v>
      </c>
      <c r="G6664" s="22" t="n">
        <v>0.81</v>
      </c>
      <c r="H6664" s="22" t="n">
        <v>26.38</v>
      </c>
      <c r="I6664" s="22" t="n">
        <v>214.81</v>
      </c>
      <c r="J6664" s="22" t="n">
        <v>0.912435</v>
      </c>
      <c r="K6664" s="22" t="n">
        <v>1</v>
      </c>
      <c r="O6664" s="23"/>
    </row>
    <row r="6665" customFormat="false" ht="15" hidden="false" customHeight="false" outlineLevel="0" collapsed="false">
      <c r="A6665" s="22" t="s">
        <v>4081</v>
      </c>
      <c r="B6665" s="22" t="n">
        <v>67</v>
      </c>
      <c r="C6665" s="22" t="n">
        <v>0</v>
      </c>
      <c r="D6665" s="22" t="n">
        <v>26</v>
      </c>
      <c r="E6665" s="22" t="n">
        <v>199</v>
      </c>
      <c r="F6665" s="22" t="n">
        <f aca="false">D6665/SUM(C6665:E6665)</f>
        <v>0.115555555555556</v>
      </c>
      <c r="G6665" s="22" t="n">
        <v>0.75</v>
      </c>
      <c r="H6665" s="22" t="n">
        <v>24.5</v>
      </c>
      <c r="I6665" s="22" t="n">
        <v>199.75</v>
      </c>
      <c r="J6665" s="22" t="n">
        <v>0.846053</v>
      </c>
      <c r="K6665" s="22" t="n">
        <v>1</v>
      </c>
      <c r="O6665" s="23"/>
    </row>
    <row r="6666" customFormat="false" ht="15" hidden="false" customHeight="false" outlineLevel="0" collapsed="false">
      <c r="A6666" s="22" t="s">
        <v>4082</v>
      </c>
      <c r="B6666" s="22" t="n">
        <v>17</v>
      </c>
      <c r="C6666" s="22" t="n">
        <v>222</v>
      </c>
      <c r="D6666" s="22" t="n">
        <v>29</v>
      </c>
      <c r="E6666" s="22" t="n">
        <v>0</v>
      </c>
      <c r="F6666" s="22" t="n">
        <f aca="false">D6666/SUM(C6666:E6666)</f>
        <v>0.115537848605578</v>
      </c>
      <c r="G6666" s="22" t="n">
        <v>222.84</v>
      </c>
      <c r="H6666" s="22" t="n">
        <v>27.32</v>
      </c>
      <c r="I6666" s="22" t="n">
        <v>0.84</v>
      </c>
      <c r="J6666" s="22" t="n">
        <v>0.943512</v>
      </c>
      <c r="K6666" s="22" t="n">
        <v>1</v>
      </c>
      <c r="O6666" s="23"/>
    </row>
    <row r="6667" customFormat="false" ht="15" hidden="false" customHeight="false" outlineLevel="0" collapsed="false">
      <c r="A6667" s="22" t="s">
        <v>4083</v>
      </c>
      <c r="B6667" s="22" t="n">
        <v>24</v>
      </c>
      <c r="C6667" s="22" t="n">
        <v>249</v>
      </c>
      <c r="D6667" s="22" t="n">
        <v>33</v>
      </c>
      <c r="E6667" s="22" t="n">
        <v>4</v>
      </c>
      <c r="F6667" s="22" t="n">
        <f aca="false">D6667/SUM(C6667:E6667)</f>
        <v>0.115384615384615</v>
      </c>
      <c r="G6667" s="22" t="n">
        <v>246.47</v>
      </c>
      <c r="H6667" s="22" t="n">
        <v>38.06</v>
      </c>
      <c r="I6667" s="22" t="n">
        <v>1.47</v>
      </c>
      <c r="J6667" s="22" t="n">
        <v>5.057157</v>
      </c>
      <c r="K6667" s="22" t="n">
        <v>0.044515</v>
      </c>
      <c r="O6667" s="23"/>
    </row>
    <row r="6668" customFormat="false" ht="15" hidden="false" customHeight="false" outlineLevel="0" collapsed="false">
      <c r="A6668" s="22" t="s">
        <v>4084</v>
      </c>
      <c r="B6668" s="22" t="n">
        <v>48</v>
      </c>
      <c r="C6668" s="22" t="n">
        <v>251</v>
      </c>
      <c r="D6668" s="22" t="n">
        <v>33</v>
      </c>
      <c r="E6668" s="22" t="n">
        <v>2</v>
      </c>
      <c r="F6668" s="22" t="n">
        <f aca="false">D6668/SUM(C6668:E6668)</f>
        <v>0.115384615384615</v>
      </c>
      <c r="G6668" s="22" t="n">
        <v>250.2</v>
      </c>
      <c r="H6668" s="22" t="n">
        <v>34.61</v>
      </c>
      <c r="I6668" s="22" t="n">
        <v>1.2</v>
      </c>
      <c r="J6668" s="22" t="n">
        <v>0.616433</v>
      </c>
      <c r="K6668" s="22" t="n">
        <v>0.328294</v>
      </c>
      <c r="O6668" s="23"/>
    </row>
    <row r="6669" customFormat="false" ht="15" hidden="false" customHeight="false" outlineLevel="0" collapsed="false">
      <c r="A6669" s="22" t="s">
        <v>4084</v>
      </c>
      <c r="B6669" s="22" t="n">
        <v>88</v>
      </c>
      <c r="C6669" s="22" t="n">
        <v>251</v>
      </c>
      <c r="D6669" s="22" t="n">
        <v>33</v>
      </c>
      <c r="E6669" s="22" t="n">
        <v>2</v>
      </c>
      <c r="F6669" s="22" t="n">
        <f aca="false">D6669/SUM(C6669:E6669)</f>
        <v>0.115384615384615</v>
      </c>
      <c r="G6669" s="22" t="n">
        <v>250.2</v>
      </c>
      <c r="H6669" s="22" t="n">
        <v>34.61</v>
      </c>
      <c r="I6669" s="22" t="n">
        <v>1.2</v>
      </c>
      <c r="J6669" s="22" t="n">
        <v>0.616433</v>
      </c>
      <c r="K6669" s="22" t="n">
        <v>0.328294</v>
      </c>
      <c r="O6669" s="23"/>
    </row>
    <row r="6670" customFormat="false" ht="15" hidden="false" customHeight="false" outlineLevel="0" collapsed="false">
      <c r="A6670" s="22" t="s">
        <v>1075</v>
      </c>
      <c r="B6670" s="22" t="n">
        <v>91</v>
      </c>
      <c r="C6670" s="22" t="n">
        <v>252</v>
      </c>
      <c r="D6670" s="22" t="n">
        <v>33</v>
      </c>
      <c r="E6670" s="22" t="n">
        <v>1</v>
      </c>
      <c r="F6670" s="22" t="n">
        <f aca="false">D6670/SUM(C6670:E6670)</f>
        <v>0.115384615384615</v>
      </c>
      <c r="G6670" s="22" t="n">
        <v>252.07</v>
      </c>
      <c r="H6670" s="22" t="n">
        <v>32.86</v>
      </c>
      <c r="I6670" s="22" t="n">
        <v>1.07</v>
      </c>
      <c r="J6670" s="22" t="n">
        <v>0.005312</v>
      </c>
      <c r="K6670" s="22" t="n">
        <v>1</v>
      </c>
      <c r="O6670" s="23"/>
    </row>
    <row r="6671" customFormat="false" ht="15" hidden="false" customHeight="false" outlineLevel="0" collapsed="false">
      <c r="A6671" s="22" t="s">
        <v>4085</v>
      </c>
      <c r="B6671" s="22" t="n">
        <v>14</v>
      </c>
      <c r="C6671" s="22" t="n">
        <v>0</v>
      </c>
      <c r="D6671" s="22" t="n">
        <v>33</v>
      </c>
      <c r="E6671" s="22" t="n">
        <v>253</v>
      </c>
      <c r="F6671" s="22" t="n">
        <f aca="false">D6671/SUM(C6671:E6671)</f>
        <v>0.115384615384615</v>
      </c>
      <c r="G6671" s="22" t="n">
        <v>0.95</v>
      </c>
      <c r="H6671" s="22" t="n">
        <v>31.1</v>
      </c>
      <c r="I6671" s="22" t="n">
        <v>253.95</v>
      </c>
      <c r="J6671" s="22" t="n">
        <v>1.072053</v>
      </c>
      <c r="K6671" s="22" t="n">
        <v>0.60963</v>
      </c>
      <c r="O6671" s="23"/>
    </row>
    <row r="6672" customFormat="false" ht="15" hidden="false" customHeight="false" outlineLevel="0" collapsed="false">
      <c r="A6672" s="22" t="s">
        <v>2477</v>
      </c>
      <c r="B6672" s="22" t="n">
        <v>54</v>
      </c>
      <c r="C6672" s="22" t="n">
        <v>253</v>
      </c>
      <c r="D6672" s="22" t="n">
        <v>33</v>
      </c>
      <c r="E6672" s="22" t="n">
        <v>0</v>
      </c>
      <c r="F6672" s="22" t="n">
        <f aca="false">D6672/SUM(C6672:E6672)</f>
        <v>0.115384615384615</v>
      </c>
      <c r="G6672" s="22" t="n">
        <v>253.95</v>
      </c>
      <c r="H6672" s="22" t="n">
        <v>31.1</v>
      </c>
      <c r="I6672" s="22" t="n">
        <v>0.95</v>
      </c>
      <c r="J6672" s="22" t="n">
        <v>1.072053</v>
      </c>
      <c r="K6672" s="22" t="n">
        <v>0.60963</v>
      </c>
      <c r="O6672" s="23"/>
    </row>
    <row r="6673" customFormat="false" ht="15" hidden="false" customHeight="false" outlineLevel="0" collapsed="false">
      <c r="A6673" s="22" t="s">
        <v>2477</v>
      </c>
      <c r="B6673" s="22" t="n">
        <v>55</v>
      </c>
      <c r="C6673" s="22" t="n">
        <v>253</v>
      </c>
      <c r="D6673" s="22" t="n">
        <v>33</v>
      </c>
      <c r="E6673" s="22" t="n">
        <v>0</v>
      </c>
      <c r="F6673" s="22" t="n">
        <f aca="false">D6673/SUM(C6673:E6673)</f>
        <v>0.115384615384615</v>
      </c>
      <c r="G6673" s="22" t="n">
        <v>253.95</v>
      </c>
      <c r="H6673" s="22" t="n">
        <v>31.1</v>
      </c>
      <c r="I6673" s="22" t="n">
        <v>0.95</v>
      </c>
      <c r="J6673" s="22" t="n">
        <v>1.072053</v>
      </c>
      <c r="K6673" s="22" t="n">
        <v>0.60963</v>
      </c>
      <c r="O6673" s="23"/>
    </row>
    <row r="6674" customFormat="false" ht="15" hidden="false" customHeight="false" outlineLevel="0" collapsed="false">
      <c r="A6674" s="22" t="s">
        <v>4086</v>
      </c>
      <c r="B6674" s="22" t="n">
        <v>43</v>
      </c>
      <c r="C6674" s="22" t="n">
        <v>253</v>
      </c>
      <c r="D6674" s="22" t="n">
        <v>33</v>
      </c>
      <c r="E6674" s="22" t="n">
        <v>0</v>
      </c>
      <c r="F6674" s="22" t="n">
        <f aca="false">D6674/SUM(C6674:E6674)</f>
        <v>0.115384615384615</v>
      </c>
      <c r="G6674" s="22" t="n">
        <v>253.95</v>
      </c>
      <c r="H6674" s="22" t="n">
        <v>31.1</v>
      </c>
      <c r="I6674" s="22" t="n">
        <v>0.95</v>
      </c>
      <c r="J6674" s="22" t="n">
        <v>1.072053</v>
      </c>
      <c r="K6674" s="22" t="n">
        <v>0.60963</v>
      </c>
      <c r="O6674" s="23"/>
    </row>
    <row r="6675" customFormat="false" ht="15" hidden="false" customHeight="false" outlineLevel="0" collapsed="false">
      <c r="A6675" s="22" t="s">
        <v>3307</v>
      </c>
      <c r="B6675" s="22" t="n">
        <v>104</v>
      </c>
      <c r="C6675" s="22" t="n">
        <v>251</v>
      </c>
      <c r="D6675" s="22" t="n">
        <v>33</v>
      </c>
      <c r="E6675" s="22" t="n">
        <v>2</v>
      </c>
      <c r="F6675" s="22" t="n">
        <f aca="false">D6675/SUM(C6675:E6675)</f>
        <v>0.115384615384615</v>
      </c>
      <c r="G6675" s="22" t="n">
        <v>250.2</v>
      </c>
      <c r="H6675" s="22" t="n">
        <v>34.61</v>
      </c>
      <c r="I6675" s="22" t="n">
        <v>1.2</v>
      </c>
      <c r="J6675" s="22" t="n">
        <v>0.616433</v>
      </c>
      <c r="K6675" s="22" t="n">
        <v>0.328294</v>
      </c>
      <c r="O6675" s="23"/>
    </row>
    <row r="6676" customFormat="false" ht="15" hidden="false" customHeight="false" outlineLevel="0" collapsed="false">
      <c r="A6676" s="22" t="s">
        <v>4087</v>
      </c>
      <c r="B6676" s="22" t="n">
        <v>78</v>
      </c>
      <c r="C6676" s="22" t="n">
        <v>0</v>
      </c>
      <c r="D6676" s="22" t="n">
        <v>33</v>
      </c>
      <c r="E6676" s="22" t="n">
        <v>253</v>
      </c>
      <c r="F6676" s="22" t="n">
        <f aca="false">D6676/SUM(C6676:E6676)</f>
        <v>0.115384615384615</v>
      </c>
      <c r="G6676" s="22" t="n">
        <v>0.95</v>
      </c>
      <c r="H6676" s="22" t="n">
        <v>31.1</v>
      </c>
      <c r="I6676" s="22" t="n">
        <v>253.95</v>
      </c>
      <c r="J6676" s="22" t="n">
        <v>1.072053</v>
      </c>
      <c r="K6676" s="22" t="n">
        <v>0.60963</v>
      </c>
      <c r="O6676" s="23"/>
    </row>
    <row r="6677" customFormat="false" ht="15" hidden="false" customHeight="false" outlineLevel="0" collapsed="false">
      <c r="A6677" s="22" t="s">
        <v>4088</v>
      </c>
      <c r="B6677" s="22" t="n">
        <v>122</v>
      </c>
      <c r="C6677" s="22" t="n">
        <v>244</v>
      </c>
      <c r="D6677" s="22" t="n">
        <v>32</v>
      </c>
      <c r="E6677" s="22" t="n">
        <v>2</v>
      </c>
      <c r="F6677" s="22" t="n">
        <f aca="false">D6677/SUM(C6677:E6677)</f>
        <v>0.115107913669065</v>
      </c>
      <c r="G6677" s="22" t="n">
        <v>243.17</v>
      </c>
      <c r="H6677" s="22" t="n">
        <v>33.67</v>
      </c>
      <c r="I6677" s="22" t="n">
        <v>1.17</v>
      </c>
      <c r="J6677" s="22" t="n">
        <v>0.68317</v>
      </c>
      <c r="K6677" s="22" t="n">
        <v>0.316149</v>
      </c>
      <c r="O6677" s="23"/>
    </row>
    <row r="6678" customFormat="false" ht="15" hidden="false" customHeight="false" outlineLevel="0" collapsed="false">
      <c r="A6678" s="22" t="s">
        <v>4089</v>
      </c>
      <c r="B6678" s="22" t="n">
        <v>64</v>
      </c>
      <c r="C6678" s="22" t="n">
        <v>0</v>
      </c>
      <c r="D6678" s="22" t="n">
        <v>32</v>
      </c>
      <c r="E6678" s="22" t="n">
        <v>246</v>
      </c>
      <c r="F6678" s="22" t="n">
        <f aca="false">D6678/SUM(C6678:E6678)</f>
        <v>0.115107913669065</v>
      </c>
      <c r="G6678" s="22" t="n">
        <v>0.92</v>
      </c>
      <c r="H6678" s="22" t="n">
        <v>30.16</v>
      </c>
      <c r="I6678" s="22" t="n">
        <v>246.92</v>
      </c>
      <c r="J6678" s="22" t="n">
        <v>1.036769</v>
      </c>
      <c r="K6678" s="22" t="n">
        <v>0.610227</v>
      </c>
      <c r="O6678" s="23"/>
    </row>
    <row r="6679" customFormat="false" ht="15" hidden="false" customHeight="false" outlineLevel="0" collapsed="false">
      <c r="A6679" s="22" t="s">
        <v>4090</v>
      </c>
      <c r="B6679" s="22" t="n">
        <v>54</v>
      </c>
      <c r="C6679" s="22" t="n">
        <v>1</v>
      </c>
      <c r="D6679" s="22" t="n">
        <v>30</v>
      </c>
      <c r="E6679" s="22" t="n">
        <v>230</v>
      </c>
      <c r="F6679" s="22" t="n">
        <f aca="false">D6679/SUM(C6679:E6679)</f>
        <v>0.114942528735632</v>
      </c>
      <c r="G6679" s="22" t="n">
        <v>0.98</v>
      </c>
      <c r="H6679" s="22" t="n">
        <v>30.04</v>
      </c>
      <c r="I6679" s="22" t="n">
        <v>229.98</v>
      </c>
      <c r="J6679" s="22" t="n">
        <v>0.000425</v>
      </c>
      <c r="K6679" s="22" t="n">
        <v>1</v>
      </c>
      <c r="O6679" s="23"/>
    </row>
    <row r="6680" customFormat="false" ht="15" hidden="false" customHeight="false" outlineLevel="0" collapsed="false">
      <c r="A6680" s="22" t="s">
        <v>652</v>
      </c>
      <c r="B6680" s="22" t="n">
        <v>101</v>
      </c>
      <c r="C6680" s="22" t="n">
        <v>1</v>
      </c>
      <c r="D6680" s="22" t="n">
        <v>30</v>
      </c>
      <c r="E6680" s="22" t="n">
        <v>230</v>
      </c>
      <c r="F6680" s="22" t="n">
        <f aca="false">D6680/SUM(C6680:E6680)</f>
        <v>0.114942528735632</v>
      </c>
      <c r="G6680" s="22" t="n">
        <v>0.98</v>
      </c>
      <c r="H6680" s="22" t="n">
        <v>30.04</v>
      </c>
      <c r="I6680" s="22" t="n">
        <v>229.98</v>
      </c>
      <c r="J6680" s="22" t="n">
        <v>0.000425</v>
      </c>
      <c r="K6680" s="22" t="n">
        <v>1</v>
      </c>
      <c r="O6680" s="23"/>
    </row>
    <row r="6681" customFormat="false" ht="15" hidden="false" customHeight="false" outlineLevel="0" collapsed="false">
      <c r="A6681" s="22" t="s">
        <v>3569</v>
      </c>
      <c r="B6681" s="22" t="n">
        <v>25</v>
      </c>
      <c r="C6681" s="22" t="n">
        <v>231</v>
      </c>
      <c r="D6681" s="22" t="n">
        <v>30</v>
      </c>
      <c r="E6681" s="22" t="n">
        <v>1</v>
      </c>
      <c r="F6681" s="22" t="n">
        <f aca="false">D6681/SUM(C6681:E6681)</f>
        <v>0.114503816793893</v>
      </c>
      <c r="G6681" s="22" t="n">
        <v>230.98</v>
      </c>
      <c r="H6681" s="22" t="n">
        <v>30.05</v>
      </c>
      <c r="I6681" s="22" t="n">
        <v>0.98</v>
      </c>
      <c r="J6681" s="22" t="n">
        <v>0.000609</v>
      </c>
      <c r="K6681" s="22" t="n">
        <v>1</v>
      </c>
      <c r="O6681" s="23"/>
    </row>
    <row r="6682" customFormat="false" ht="15" hidden="false" customHeight="false" outlineLevel="0" collapsed="false">
      <c r="A6682" s="22" t="s">
        <v>3569</v>
      </c>
      <c r="B6682" s="22" t="n">
        <v>42</v>
      </c>
      <c r="C6682" s="22" t="n">
        <v>231</v>
      </c>
      <c r="D6682" s="22" t="n">
        <v>30</v>
      </c>
      <c r="E6682" s="22" t="n">
        <v>1</v>
      </c>
      <c r="F6682" s="22" t="n">
        <f aca="false">D6682/SUM(C6682:E6682)</f>
        <v>0.114503816793893</v>
      </c>
      <c r="G6682" s="22" t="n">
        <v>230.98</v>
      </c>
      <c r="H6682" s="22" t="n">
        <v>30.05</v>
      </c>
      <c r="I6682" s="22" t="n">
        <v>0.98</v>
      </c>
      <c r="J6682" s="22" t="n">
        <v>0.000609</v>
      </c>
      <c r="K6682" s="22" t="n">
        <v>1</v>
      </c>
      <c r="O6682" s="23"/>
    </row>
    <row r="6683" customFormat="false" ht="15" hidden="false" customHeight="false" outlineLevel="0" collapsed="false">
      <c r="A6683" s="22" t="s">
        <v>4091</v>
      </c>
      <c r="B6683" s="22" t="n">
        <v>112</v>
      </c>
      <c r="C6683" s="22" t="n">
        <v>1</v>
      </c>
      <c r="D6683" s="22" t="n">
        <v>19</v>
      </c>
      <c r="E6683" s="22" t="n">
        <v>146</v>
      </c>
      <c r="F6683" s="22" t="n">
        <f aca="false">D6683/SUM(C6683:E6683)</f>
        <v>0.114457831325301</v>
      </c>
      <c r="G6683" s="22" t="n">
        <v>0.66</v>
      </c>
      <c r="H6683" s="22" t="n">
        <v>19.67</v>
      </c>
      <c r="I6683" s="22" t="n">
        <v>145.66</v>
      </c>
      <c r="J6683" s="22" t="n">
        <v>0.193535</v>
      </c>
      <c r="K6683" s="22" t="n">
        <v>0.490662</v>
      </c>
      <c r="O6683" s="23"/>
    </row>
    <row r="6684" customFormat="false" ht="15" hidden="false" customHeight="false" outlineLevel="0" collapsed="false">
      <c r="A6684" s="22" t="s">
        <v>4092</v>
      </c>
      <c r="B6684" s="22" t="n">
        <v>107</v>
      </c>
      <c r="C6684" s="22" t="n">
        <v>1</v>
      </c>
      <c r="D6684" s="22" t="n">
        <v>19</v>
      </c>
      <c r="E6684" s="22" t="n">
        <v>146</v>
      </c>
      <c r="F6684" s="22" t="n">
        <f aca="false">D6684/SUM(C6684:E6684)</f>
        <v>0.114457831325301</v>
      </c>
      <c r="G6684" s="22" t="n">
        <v>0.66</v>
      </c>
      <c r="H6684" s="22" t="n">
        <v>19.67</v>
      </c>
      <c r="I6684" s="22" t="n">
        <v>145.66</v>
      </c>
      <c r="J6684" s="22" t="n">
        <v>0.193535</v>
      </c>
      <c r="K6684" s="22" t="n">
        <v>0.490662</v>
      </c>
      <c r="O6684" s="23"/>
    </row>
    <row r="6685" customFormat="false" ht="15" hidden="false" customHeight="false" outlineLevel="0" collapsed="false">
      <c r="A6685" s="22" t="s">
        <v>2692</v>
      </c>
      <c r="B6685" s="22" t="n">
        <v>52</v>
      </c>
      <c r="C6685" s="22" t="n">
        <v>178</v>
      </c>
      <c r="D6685" s="22" t="n">
        <v>23</v>
      </c>
      <c r="E6685" s="22" t="n">
        <v>0</v>
      </c>
      <c r="F6685" s="22" t="n">
        <f aca="false">D6685/SUM(C6685:E6685)</f>
        <v>0.114427860696517</v>
      </c>
      <c r="G6685" s="22" t="n">
        <v>178.66</v>
      </c>
      <c r="H6685" s="22" t="n">
        <v>21.68</v>
      </c>
      <c r="I6685" s="22" t="n">
        <v>0.66</v>
      </c>
      <c r="J6685" s="22" t="n">
        <v>0.740241</v>
      </c>
      <c r="K6685" s="22" t="n">
        <v>1</v>
      </c>
      <c r="O6685" s="23"/>
    </row>
    <row r="6686" customFormat="false" ht="15" hidden="false" customHeight="false" outlineLevel="0" collapsed="false">
      <c r="A6686" s="22" t="s">
        <v>4093</v>
      </c>
      <c r="B6686" s="22" t="n">
        <v>57</v>
      </c>
      <c r="C6686" s="22" t="n">
        <v>240</v>
      </c>
      <c r="D6686" s="22" t="n">
        <v>31</v>
      </c>
      <c r="E6686" s="22" t="n">
        <v>0</v>
      </c>
      <c r="F6686" s="22" t="n">
        <f aca="false">D6686/SUM(C6686:E6686)</f>
        <v>0.114391143911439</v>
      </c>
      <c r="G6686" s="22" t="n">
        <v>240.89</v>
      </c>
      <c r="H6686" s="22" t="n">
        <v>29.23</v>
      </c>
      <c r="I6686" s="22" t="n">
        <v>0.89</v>
      </c>
      <c r="J6686" s="22" t="n">
        <v>0.997358</v>
      </c>
      <c r="K6686" s="22" t="n">
        <v>1</v>
      </c>
      <c r="O6686" s="23"/>
    </row>
    <row r="6687" customFormat="false" ht="15" hidden="false" customHeight="false" outlineLevel="0" collapsed="false">
      <c r="A6687" s="22" t="s">
        <v>1425</v>
      </c>
      <c r="B6687" s="22" t="n">
        <v>59</v>
      </c>
      <c r="C6687" s="22" t="n">
        <v>248</v>
      </c>
      <c r="D6687" s="22" t="n">
        <v>32</v>
      </c>
      <c r="E6687" s="22" t="n">
        <v>0</v>
      </c>
      <c r="F6687" s="22" t="n">
        <f aca="false">D6687/SUM(C6687:E6687)</f>
        <v>0.114285714285714</v>
      </c>
      <c r="G6687" s="22" t="n">
        <v>248.91</v>
      </c>
      <c r="H6687" s="22" t="n">
        <v>30.17</v>
      </c>
      <c r="I6687" s="22" t="n">
        <v>0.91</v>
      </c>
      <c r="J6687" s="22" t="n">
        <v>1.028466</v>
      </c>
      <c r="K6687" s="22" t="n">
        <v>1</v>
      </c>
      <c r="O6687" s="23"/>
    </row>
    <row r="6688" customFormat="false" ht="15" hidden="false" customHeight="false" outlineLevel="0" collapsed="false">
      <c r="A6688" s="22" t="s">
        <v>1230</v>
      </c>
      <c r="B6688" s="22" t="n">
        <v>98</v>
      </c>
      <c r="C6688" s="22" t="n">
        <v>193</v>
      </c>
      <c r="D6688" s="22" t="n">
        <v>25</v>
      </c>
      <c r="E6688" s="22" t="n">
        <v>1</v>
      </c>
      <c r="F6688" s="22" t="n">
        <f aca="false">D6688/SUM(C6688:E6688)</f>
        <v>0.114155251141553</v>
      </c>
      <c r="G6688" s="22" t="n">
        <v>192.83</v>
      </c>
      <c r="H6688" s="22" t="n">
        <v>25.34</v>
      </c>
      <c r="I6688" s="22" t="n">
        <v>0.83</v>
      </c>
      <c r="J6688" s="22" t="n">
        <v>0.03843</v>
      </c>
      <c r="K6688" s="22" t="n">
        <v>0.574107</v>
      </c>
      <c r="O6688" s="23"/>
    </row>
    <row r="6689" customFormat="false" ht="15" hidden="false" customHeight="false" outlineLevel="0" collapsed="false">
      <c r="A6689" s="22" t="s">
        <v>4094</v>
      </c>
      <c r="B6689" s="22" t="n">
        <v>110</v>
      </c>
      <c r="C6689" s="22" t="n">
        <v>0</v>
      </c>
      <c r="D6689" s="22" t="n">
        <v>26</v>
      </c>
      <c r="E6689" s="22" t="n">
        <v>202</v>
      </c>
      <c r="F6689" s="22" t="n">
        <f aca="false">D6689/SUM(C6689:E6689)</f>
        <v>0.114035087719298</v>
      </c>
      <c r="G6689" s="22" t="n">
        <v>0.74</v>
      </c>
      <c r="H6689" s="22" t="n">
        <v>24.52</v>
      </c>
      <c r="I6689" s="22" t="n">
        <v>202.74</v>
      </c>
      <c r="J6689" s="22" t="n">
        <v>0.833575</v>
      </c>
      <c r="K6689" s="22" t="n">
        <v>1</v>
      </c>
      <c r="O6689" s="23"/>
    </row>
    <row r="6690" customFormat="false" ht="15" hidden="false" customHeight="false" outlineLevel="0" collapsed="false">
      <c r="A6690" s="22" t="s">
        <v>389</v>
      </c>
      <c r="B6690" s="22" t="n">
        <v>30</v>
      </c>
      <c r="C6690" s="22" t="n">
        <v>168</v>
      </c>
      <c r="D6690" s="22" t="n">
        <v>22</v>
      </c>
      <c r="E6690" s="22" t="n">
        <v>3</v>
      </c>
      <c r="F6690" s="22" t="n">
        <f aca="false">D6690/SUM(C6690:E6690)</f>
        <v>0.113989637305699</v>
      </c>
      <c r="G6690" s="22" t="n">
        <v>166.02</v>
      </c>
      <c r="H6690" s="22" t="n">
        <v>25.97</v>
      </c>
      <c r="I6690" s="22" t="n">
        <v>1.02</v>
      </c>
      <c r="J6690" s="22" t="n">
        <v>4.508092</v>
      </c>
      <c r="K6690" s="22" t="n">
        <v>0.062895</v>
      </c>
      <c r="O6690" s="23"/>
    </row>
    <row r="6691" customFormat="false" ht="15" hidden="false" customHeight="false" outlineLevel="0" collapsed="false">
      <c r="A6691" s="22" t="s">
        <v>4095</v>
      </c>
      <c r="B6691" s="22" t="n">
        <v>104</v>
      </c>
      <c r="C6691" s="22" t="n">
        <v>247</v>
      </c>
      <c r="D6691" s="22" t="n">
        <v>32</v>
      </c>
      <c r="E6691" s="22" t="n">
        <v>2</v>
      </c>
      <c r="F6691" s="22" t="n">
        <f aca="false">D6691/SUM(C6691:E6691)</f>
        <v>0.113879003558719</v>
      </c>
      <c r="G6691" s="22" t="n">
        <v>246.15</v>
      </c>
      <c r="H6691" s="22" t="n">
        <v>33.69</v>
      </c>
      <c r="I6691" s="22" t="n">
        <v>1.15</v>
      </c>
      <c r="J6691" s="22" t="n">
        <v>0.710238</v>
      </c>
      <c r="K6691" s="22" t="n">
        <v>0.311403</v>
      </c>
      <c r="O6691" s="23"/>
    </row>
    <row r="6692" customFormat="false" ht="15" hidden="false" customHeight="false" outlineLevel="0" collapsed="false">
      <c r="A6692" s="22" t="s">
        <v>4096</v>
      </c>
      <c r="B6692" s="22" t="n">
        <v>8</v>
      </c>
      <c r="C6692" s="22" t="n">
        <v>217</v>
      </c>
      <c r="D6692" s="22" t="n">
        <v>28</v>
      </c>
      <c r="E6692" s="22" t="n">
        <v>1</v>
      </c>
      <c r="F6692" s="22" t="n">
        <f aca="false">D6692/SUM(C6692:E6692)</f>
        <v>0.113821138211382</v>
      </c>
      <c r="G6692" s="22" t="n">
        <v>216.91</v>
      </c>
      <c r="H6692" s="22" t="n">
        <v>28.17</v>
      </c>
      <c r="I6692" s="22" t="n">
        <v>0.91</v>
      </c>
      <c r="J6692" s="22" t="n">
        <v>0.009036</v>
      </c>
      <c r="K6692" s="22" t="n">
        <v>1</v>
      </c>
      <c r="O6692" s="23"/>
    </row>
    <row r="6693" customFormat="false" ht="15" hidden="false" customHeight="false" outlineLevel="0" collapsed="false">
      <c r="A6693" s="22" t="s">
        <v>4097</v>
      </c>
      <c r="B6693" s="22" t="n">
        <v>64</v>
      </c>
      <c r="C6693" s="22" t="n">
        <v>234</v>
      </c>
      <c r="D6693" s="22" t="n">
        <v>30</v>
      </c>
      <c r="E6693" s="22" t="n">
        <v>0</v>
      </c>
      <c r="F6693" s="22" t="n">
        <f aca="false">D6693/SUM(C6693:E6693)</f>
        <v>0.113636363636364</v>
      </c>
      <c r="G6693" s="22" t="n">
        <v>234.85</v>
      </c>
      <c r="H6693" s="22" t="n">
        <v>28.3</v>
      </c>
      <c r="I6693" s="22" t="n">
        <v>0.85</v>
      </c>
      <c r="J6693" s="22" t="n">
        <v>0.958049</v>
      </c>
      <c r="K6693" s="22" t="n">
        <v>1</v>
      </c>
      <c r="O6693" s="23"/>
    </row>
    <row r="6694" customFormat="false" ht="15" hidden="false" customHeight="false" outlineLevel="0" collapsed="false">
      <c r="A6694" s="22" t="s">
        <v>2696</v>
      </c>
      <c r="B6694" s="22" t="n">
        <v>82</v>
      </c>
      <c r="C6694" s="22" t="n">
        <v>242</v>
      </c>
      <c r="D6694" s="22" t="n">
        <v>31</v>
      </c>
      <c r="E6694" s="22" t="n">
        <v>0</v>
      </c>
      <c r="F6694" s="22" t="n">
        <f aca="false">D6694/SUM(C6694:E6694)</f>
        <v>0.113553113553114</v>
      </c>
      <c r="G6694" s="22" t="n">
        <v>242.88</v>
      </c>
      <c r="H6694" s="22" t="n">
        <v>29.24</v>
      </c>
      <c r="I6694" s="22" t="n">
        <v>0.88</v>
      </c>
      <c r="J6694" s="22" t="n">
        <v>0.989171</v>
      </c>
      <c r="K6694" s="22" t="n">
        <v>1</v>
      </c>
      <c r="O6694" s="23"/>
    </row>
    <row r="6695" customFormat="false" ht="15" hidden="false" customHeight="false" outlineLevel="0" collapsed="false">
      <c r="A6695" s="22" t="s">
        <v>4098</v>
      </c>
      <c r="B6695" s="22" t="n">
        <v>113</v>
      </c>
      <c r="C6695" s="22" t="n">
        <v>250</v>
      </c>
      <c r="D6695" s="22" t="n">
        <v>32</v>
      </c>
      <c r="E6695" s="22" t="n">
        <v>0</v>
      </c>
      <c r="F6695" s="22" t="n">
        <f aca="false">D6695/SUM(C6695:E6695)</f>
        <v>0.113475177304965</v>
      </c>
      <c r="G6695" s="22" t="n">
        <v>250.91</v>
      </c>
      <c r="H6695" s="22" t="n">
        <v>30.18</v>
      </c>
      <c r="I6695" s="22" t="n">
        <v>0.91</v>
      </c>
      <c r="J6695" s="22" t="n">
        <v>1.020295</v>
      </c>
      <c r="K6695" s="22" t="n">
        <v>1</v>
      </c>
      <c r="O6695" s="23"/>
    </row>
    <row r="6696" customFormat="false" ht="15" hidden="false" customHeight="false" outlineLevel="0" collapsed="false">
      <c r="A6696" s="22" t="s">
        <v>4099</v>
      </c>
      <c r="B6696" s="22" t="n">
        <v>90</v>
      </c>
      <c r="C6696" s="22" t="n">
        <v>172</v>
      </c>
      <c r="D6696" s="22" t="n">
        <v>22</v>
      </c>
      <c r="E6696" s="22" t="n">
        <v>0</v>
      </c>
      <c r="F6696" s="22" t="n">
        <f aca="false">D6696/SUM(C6696:E6696)</f>
        <v>0.11340206185567</v>
      </c>
      <c r="G6696" s="22" t="n">
        <v>172.62</v>
      </c>
      <c r="H6696" s="22" t="n">
        <v>20.75</v>
      </c>
      <c r="I6696" s="22" t="n">
        <v>0.62</v>
      </c>
      <c r="J6696" s="22" t="n">
        <v>0.700947</v>
      </c>
      <c r="K6696" s="22" t="n">
        <v>1</v>
      </c>
      <c r="O6696" s="23"/>
    </row>
    <row r="6697" customFormat="false" ht="15" hidden="false" customHeight="false" outlineLevel="0" collapsed="false">
      <c r="A6697" s="22" t="s">
        <v>4100</v>
      </c>
      <c r="B6697" s="22" t="n">
        <v>79</v>
      </c>
      <c r="C6697" s="22" t="n">
        <v>250</v>
      </c>
      <c r="D6697" s="22" t="n">
        <v>32</v>
      </c>
      <c r="E6697" s="22" t="n">
        <v>1</v>
      </c>
      <c r="F6697" s="22" t="n">
        <f aca="false">D6697/SUM(C6697:E6697)</f>
        <v>0.113074204946996</v>
      </c>
      <c r="G6697" s="22" t="n">
        <v>250.02</v>
      </c>
      <c r="H6697" s="22" t="n">
        <v>31.96</v>
      </c>
      <c r="I6697" s="22" t="n">
        <v>1.02</v>
      </c>
      <c r="J6697" s="22" t="n">
        <v>0.000498</v>
      </c>
      <c r="K6697" s="22" t="n">
        <v>1</v>
      </c>
      <c r="O6697" s="23"/>
    </row>
    <row r="6698" customFormat="false" ht="15" hidden="false" customHeight="false" outlineLevel="0" collapsed="false">
      <c r="A6698" s="22" t="s">
        <v>2151</v>
      </c>
      <c r="B6698" s="22" t="n">
        <v>97</v>
      </c>
      <c r="C6698" s="22" t="n">
        <v>1</v>
      </c>
      <c r="D6698" s="22" t="n">
        <v>23</v>
      </c>
      <c r="E6698" s="22" t="n">
        <v>180</v>
      </c>
      <c r="F6698" s="22" t="n">
        <f aca="false">D6698/SUM(C6698:E6698)</f>
        <v>0.112745098039216</v>
      </c>
      <c r="G6698" s="22" t="n">
        <v>0.77</v>
      </c>
      <c r="H6698" s="22" t="n">
        <v>23.47</v>
      </c>
      <c r="I6698" s="22" t="n">
        <v>179.77</v>
      </c>
      <c r="J6698" s="22" t="n">
        <v>0.081174</v>
      </c>
      <c r="K6698" s="22" t="n">
        <v>0.542876</v>
      </c>
      <c r="O6698" s="23"/>
    </row>
    <row r="6699" customFormat="false" ht="15" hidden="false" customHeight="false" outlineLevel="0" collapsed="false">
      <c r="A6699" s="22" t="s">
        <v>4101</v>
      </c>
      <c r="B6699" s="22" t="n">
        <v>21</v>
      </c>
      <c r="C6699" s="22" t="n">
        <v>252</v>
      </c>
      <c r="D6699" s="22" t="n">
        <v>32</v>
      </c>
      <c r="E6699" s="22" t="n">
        <v>0</v>
      </c>
      <c r="F6699" s="22" t="n">
        <f aca="false">D6699/SUM(C6699:E6699)</f>
        <v>0.112676056338028</v>
      </c>
      <c r="G6699" s="22" t="n">
        <v>252.9</v>
      </c>
      <c r="H6699" s="22" t="n">
        <v>30.2</v>
      </c>
      <c r="I6699" s="22" t="n">
        <v>0.9</v>
      </c>
      <c r="J6699" s="22" t="n">
        <v>1.012252</v>
      </c>
      <c r="K6699" s="22" t="n">
        <v>1</v>
      </c>
      <c r="O6699" s="23"/>
    </row>
    <row r="6700" customFormat="false" ht="15" hidden="false" customHeight="false" outlineLevel="0" collapsed="false">
      <c r="A6700" s="22" t="s">
        <v>4102</v>
      </c>
      <c r="B6700" s="22" t="n">
        <v>92</v>
      </c>
      <c r="C6700" s="22" t="n">
        <v>228</v>
      </c>
      <c r="D6700" s="22" t="n">
        <v>29</v>
      </c>
      <c r="E6700" s="22" t="n">
        <v>1</v>
      </c>
      <c r="F6700" s="22" t="n">
        <f aca="false">D6700/SUM(C6700:E6700)</f>
        <v>0.112403100775194</v>
      </c>
      <c r="G6700" s="22" t="n">
        <v>227.93</v>
      </c>
      <c r="H6700" s="22" t="n">
        <v>29.14</v>
      </c>
      <c r="I6700" s="22" t="n">
        <v>0.93</v>
      </c>
      <c r="J6700" s="22" t="n">
        <v>0.005753</v>
      </c>
      <c r="K6700" s="22" t="n">
        <v>1</v>
      </c>
      <c r="O6700" s="23"/>
    </row>
    <row r="6701" customFormat="false" ht="15" hidden="false" customHeight="false" outlineLevel="0" collapsed="false">
      <c r="A6701" s="22" t="s">
        <v>4103</v>
      </c>
      <c r="B6701" s="22" t="n">
        <v>58</v>
      </c>
      <c r="C6701" s="22" t="n">
        <v>229</v>
      </c>
      <c r="D6701" s="22" t="n">
        <v>29</v>
      </c>
      <c r="E6701" s="22" t="n">
        <v>0</v>
      </c>
      <c r="F6701" s="22" t="n">
        <f aca="false">D6701/SUM(C6701:E6701)</f>
        <v>0.112403100775194</v>
      </c>
      <c r="G6701" s="22" t="n">
        <v>229.81</v>
      </c>
      <c r="H6701" s="22" t="n">
        <v>27.37</v>
      </c>
      <c r="I6701" s="22" t="n">
        <v>0.81</v>
      </c>
      <c r="J6701" s="22" t="n">
        <v>0.914867</v>
      </c>
      <c r="K6701" s="22" t="n">
        <v>1</v>
      </c>
      <c r="O6701" s="23"/>
    </row>
    <row r="6702" customFormat="false" ht="15" hidden="false" customHeight="false" outlineLevel="0" collapsed="false">
      <c r="A6702" s="22" t="s">
        <v>91</v>
      </c>
      <c r="B6702" s="22" t="n">
        <v>107</v>
      </c>
      <c r="C6702" s="22" t="n">
        <v>236</v>
      </c>
      <c r="D6702" s="22" t="n">
        <v>30</v>
      </c>
      <c r="E6702" s="22" t="n">
        <v>1</v>
      </c>
      <c r="F6702" s="22" t="n">
        <f aca="false">D6702/SUM(C6702:E6702)</f>
        <v>0.112359550561798</v>
      </c>
      <c r="G6702" s="22" t="n">
        <v>235.96</v>
      </c>
      <c r="H6702" s="22" t="n">
        <v>30.08</v>
      </c>
      <c r="I6702" s="22" t="n">
        <v>0.96</v>
      </c>
      <c r="J6702" s="22" t="n">
        <v>0.002003</v>
      </c>
      <c r="K6702" s="22" t="n">
        <v>1</v>
      </c>
      <c r="O6702" s="23"/>
    </row>
    <row r="6703" customFormat="false" ht="15" hidden="false" customHeight="false" outlineLevel="0" collapsed="false">
      <c r="A6703" s="22" t="s">
        <v>4104</v>
      </c>
      <c r="B6703" s="22" t="n">
        <v>26</v>
      </c>
      <c r="C6703" s="22" t="n">
        <v>0</v>
      </c>
      <c r="D6703" s="22" t="n">
        <v>32</v>
      </c>
      <c r="E6703" s="22" t="n">
        <v>253</v>
      </c>
      <c r="F6703" s="22" t="n">
        <f aca="false">D6703/SUM(C6703:E6703)</f>
        <v>0.112280701754386</v>
      </c>
      <c r="G6703" s="22" t="n">
        <v>0.9</v>
      </c>
      <c r="H6703" s="22" t="n">
        <v>30.2</v>
      </c>
      <c r="I6703" s="22" t="n">
        <v>253.9</v>
      </c>
      <c r="J6703" s="22" t="n">
        <v>1.008278</v>
      </c>
      <c r="K6703" s="22" t="n">
        <v>1</v>
      </c>
      <c r="O6703" s="23"/>
    </row>
    <row r="6704" customFormat="false" ht="15" hidden="false" customHeight="false" outlineLevel="0" collapsed="false">
      <c r="A6704" s="22" t="s">
        <v>4105</v>
      </c>
      <c r="B6704" s="22" t="n">
        <v>103</v>
      </c>
      <c r="C6704" s="22" t="n">
        <v>253</v>
      </c>
      <c r="D6704" s="22" t="n">
        <v>32</v>
      </c>
      <c r="E6704" s="22" t="n">
        <v>0</v>
      </c>
      <c r="F6704" s="22" t="n">
        <f aca="false">D6704/SUM(C6704:E6704)</f>
        <v>0.112280701754386</v>
      </c>
      <c r="G6704" s="22" t="n">
        <v>253.9</v>
      </c>
      <c r="H6704" s="22" t="n">
        <v>30.2</v>
      </c>
      <c r="I6704" s="22" t="n">
        <v>0.9</v>
      </c>
      <c r="J6704" s="22" t="n">
        <v>1.008278</v>
      </c>
      <c r="K6704" s="22" t="n">
        <v>1</v>
      </c>
      <c r="O6704" s="23"/>
    </row>
    <row r="6705" customFormat="false" ht="15" hidden="false" customHeight="false" outlineLevel="0" collapsed="false">
      <c r="A6705" s="22" t="s">
        <v>994</v>
      </c>
      <c r="B6705" s="22" t="n">
        <v>9</v>
      </c>
      <c r="C6705" s="22" t="n">
        <v>182</v>
      </c>
      <c r="D6705" s="22" t="n">
        <v>23</v>
      </c>
      <c r="E6705" s="22" t="n">
        <v>0</v>
      </c>
      <c r="F6705" s="22" t="n">
        <f aca="false">D6705/SUM(C6705:E6705)</f>
        <v>0.11219512195122</v>
      </c>
      <c r="G6705" s="22" t="n">
        <v>182.65</v>
      </c>
      <c r="H6705" s="22" t="n">
        <v>21.71</v>
      </c>
      <c r="I6705" s="22" t="n">
        <v>0.65</v>
      </c>
      <c r="J6705" s="22" t="n">
        <v>0.724082</v>
      </c>
      <c r="K6705" s="22" t="n">
        <v>1</v>
      </c>
      <c r="O6705" s="23"/>
    </row>
    <row r="6706" customFormat="false" ht="15" hidden="false" customHeight="false" outlineLevel="0" collapsed="false">
      <c r="A6706" s="22" t="s">
        <v>1833</v>
      </c>
      <c r="B6706" s="22" t="n">
        <v>113</v>
      </c>
      <c r="C6706" s="22" t="n">
        <v>198</v>
      </c>
      <c r="D6706" s="22" t="n">
        <v>25</v>
      </c>
      <c r="E6706" s="22" t="n">
        <v>0</v>
      </c>
      <c r="F6706" s="22" t="n">
        <f aca="false">D6706/SUM(C6706:E6706)</f>
        <v>0.112107623318386</v>
      </c>
      <c r="G6706" s="22" t="n">
        <v>198.7</v>
      </c>
      <c r="H6706" s="22" t="n">
        <v>23.6</v>
      </c>
      <c r="I6706" s="22" t="n">
        <v>0.7</v>
      </c>
      <c r="J6706" s="22" t="n">
        <v>0.786359</v>
      </c>
      <c r="K6706" s="22" t="n">
        <v>1</v>
      </c>
      <c r="O6706" s="23"/>
    </row>
    <row r="6707" customFormat="false" ht="15" hidden="false" customHeight="false" outlineLevel="0" collapsed="false">
      <c r="A6707" s="22" t="s">
        <v>4106</v>
      </c>
      <c r="B6707" s="22" t="n">
        <v>77</v>
      </c>
      <c r="C6707" s="22" t="n">
        <v>205</v>
      </c>
      <c r="D6707" s="22" t="n">
        <v>26</v>
      </c>
      <c r="E6707" s="22" t="n">
        <v>1</v>
      </c>
      <c r="F6707" s="22" t="n">
        <f aca="false">D6707/SUM(C6707:E6707)</f>
        <v>0.112068965517241</v>
      </c>
      <c r="G6707" s="22" t="n">
        <v>204.84</v>
      </c>
      <c r="H6707" s="22" t="n">
        <v>26.31</v>
      </c>
      <c r="I6707" s="22" t="n">
        <v>0.84</v>
      </c>
      <c r="J6707" s="22" t="n">
        <v>0.032279</v>
      </c>
      <c r="K6707" s="22" t="n">
        <v>0.579601</v>
      </c>
      <c r="O6707" s="23"/>
    </row>
    <row r="6708" customFormat="false" ht="15" hidden="false" customHeight="false" outlineLevel="0" collapsed="false">
      <c r="A6708" s="22" t="s">
        <v>3587</v>
      </c>
      <c r="B6708" s="22" t="n">
        <v>103</v>
      </c>
      <c r="C6708" s="22" t="n">
        <v>0</v>
      </c>
      <c r="D6708" s="22" t="n">
        <v>27</v>
      </c>
      <c r="E6708" s="22" t="n">
        <v>214</v>
      </c>
      <c r="F6708" s="22" t="n">
        <f aca="false">D6708/SUM(C6708:E6708)</f>
        <v>0.112033195020747</v>
      </c>
      <c r="G6708" s="22" t="n">
        <v>0.76</v>
      </c>
      <c r="H6708" s="22" t="n">
        <v>25.49</v>
      </c>
      <c r="I6708" s="22" t="n">
        <v>214.76</v>
      </c>
      <c r="J6708" s="22" t="n">
        <v>0.848637</v>
      </c>
      <c r="K6708" s="22" t="n">
        <v>1</v>
      </c>
      <c r="O6708" s="23"/>
    </row>
    <row r="6709" customFormat="false" ht="15" hidden="false" customHeight="false" outlineLevel="0" collapsed="false">
      <c r="A6709" s="22" t="s">
        <v>4107</v>
      </c>
      <c r="B6709" s="22" t="n">
        <v>16</v>
      </c>
      <c r="C6709" s="22" t="n">
        <v>237</v>
      </c>
      <c r="D6709" s="22" t="n">
        <v>30</v>
      </c>
      <c r="E6709" s="22" t="n">
        <v>1</v>
      </c>
      <c r="F6709" s="22" t="n">
        <f aca="false">D6709/SUM(C6709:E6709)</f>
        <v>0.111940298507463</v>
      </c>
      <c r="G6709" s="22" t="n">
        <v>236.96</v>
      </c>
      <c r="H6709" s="22" t="n">
        <v>30.09</v>
      </c>
      <c r="I6709" s="22" t="n">
        <v>0.96</v>
      </c>
      <c r="J6709" s="22" t="n">
        <v>0.002374</v>
      </c>
      <c r="K6709" s="22" t="n">
        <v>1</v>
      </c>
      <c r="O6709" s="23"/>
    </row>
    <row r="6710" customFormat="false" ht="15" hidden="false" customHeight="false" outlineLevel="0" collapsed="false">
      <c r="A6710" s="22" t="s">
        <v>2449</v>
      </c>
      <c r="B6710" s="22" t="n">
        <v>58</v>
      </c>
      <c r="C6710" s="22" t="n">
        <v>245</v>
      </c>
      <c r="D6710" s="22" t="n">
        <v>31</v>
      </c>
      <c r="E6710" s="22" t="n">
        <v>1</v>
      </c>
      <c r="F6710" s="22" t="n">
        <f aca="false">D6710/SUM(C6710:E6710)</f>
        <v>0.111913357400722</v>
      </c>
      <c r="G6710" s="22" t="n">
        <v>244.98</v>
      </c>
      <c r="H6710" s="22" t="n">
        <v>31.03</v>
      </c>
      <c r="I6710" s="22" t="n">
        <v>0.98</v>
      </c>
      <c r="J6710" s="22" t="n">
        <v>0.000338</v>
      </c>
      <c r="K6710" s="22" t="n">
        <v>1</v>
      </c>
      <c r="O6710" s="23"/>
    </row>
    <row r="6711" customFormat="false" ht="15" hidden="false" customHeight="false" outlineLevel="0" collapsed="false">
      <c r="A6711" s="22" t="s">
        <v>565</v>
      </c>
      <c r="B6711" s="22" t="n">
        <v>35</v>
      </c>
      <c r="C6711" s="22" t="n">
        <v>246</v>
      </c>
      <c r="D6711" s="22" t="n">
        <v>31</v>
      </c>
      <c r="E6711" s="22" t="n">
        <v>0</v>
      </c>
      <c r="F6711" s="22" t="n">
        <f aca="false">D6711/SUM(C6711:E6711)</f>
        <v>0.111913357400722</v>
      </c>
      <c r="G6711" s="22" t="n">
        <v>246.87</v>
      </c>
      <c r="H6711" s="22" t="n">
        <v>29.27</v>
      </c>
      <c r="I6711" s="22" t="n">
        <v>0.87</v>
      </c>
      <c r="J6711" s="22" t="n">
        <v>0.973195</v>
      </c>
      <c r="K6711" s="22" t="n">
        <v>1</v>
      </c>
      <c r="O6711" s="23"/>
    </row>
    <row r="6712" customFormat="false" ht="15" hidden="false" customHeight="false" outlineLevel="0" collapsed="false">
      <c r="A6712" s="22" t="s">
        <v>4108</v>
      </c>
      <c r="B6712" s="22" t="n">
        <v>92</v>
      </c>
      <c r="C6712" s="22" t="n">
        <v>246</v>
      </c>
      <c r="D6712" s="22" t="n">
        <v>31</v>
      </c>
      <c r="E6712" s="22" t="n">
        <v>0</v>
      </c>
      <c r="F6712" s="22" t="n">
        <f aca="false">D6712/SUM(C6712:E6712)</f>
        <v>0.111913357400722</v>
      </c>
      <c r="G6712" s="22" t="n">
        <v>246.87</v>
      </c>
      <c r="H6712" s="22" t="n">
        <v>29.27</v>
      </c>
      <c r="I6712" s="22" t="n">
        <v>0.87</v>
      </c>
      <c r="J6712" s="22" t="n">
        <v>0.973195</v>
      </c>
      <c r="K6712" s="22" t="n">
        <v>1</v>
      </c>
      <c r="O6712" s="23"/>
    </row>
    <row r="6713" customFormat="false" ht="15" hidden="false" customHeight="false" outlineLevel="0" collapsed="false">
      <c r="A6713" s="22" t="s">
        <v>4109</v>
      </c>
      <c r="B6713" s="22" t="n">
        <v>60</v>
      </c>
      <c r="C6713" s="22" t="n">
        <v>251</v>
      </c>
      <c r="D6713" s="22" t="n">
        <v>32</v>
      </c>
      <c r="E6713" s="22" t="n">
        <v>3</v>
      </c>
      <c r="F6713" s="22" t="n">
        <f aca="false">D6713/SUM(C6713:E6713)</f>
        <v>0.111888111888112</v>
      </c>
      <c r="G6713" s="22" t="n">
        <v>249.26</v>
      </c>
      <c r="H6713" s="22" t="n">
        <v>35.48</v>
      </c>
      <c r="I6713" s="22" t="n">
        <v>1.26</v>
      </c>
      <c r="J6713" s="22" t="n">
        <v>2.745043</v>
      </c>
      <c r="K6713" s="22" t="n">
        <v>0.114946</v>
      </c>
      <c r="O6713" s="23"/>
    </row>
    <row r="6714" customFormat="false" ht="15" hidden="false" customHeight="false" outlineLevel="0" collapsed="false">
      <c r="A6714" s="22" t="s">
        <v>4110</v>
      </c>
      <c r="B6714" s="22" t="n">
        <v>27</v>
      </c>
      <c r="C6714" s="22" t="n">
        <v>143</v>
      </c>
      <c r="D6714" s="22" t="n">
        <v>18</v>
      </c>
      <c r="E6714" s="22" t="n">
        <v>0</v>
      </c>
      <c r="F6714" s="22" t="n">
        <f aca="false">D6714/SUM(C6714:E6714)</f>
        <v>0.111801242236025</v>
      </c>
      <c r="G6714" s="22" t="n">
        <v>143.5</v>
      </c>
      <c r="H6714" s="22" t="n">
        <v>16.99</v>
      </c>
      <c r="I6714" s="22" t="n">
        <v>0.5</v>
      </c>
      <c r="J6714" s="22" t="n">
        <v>0.564448</v>
      </c>
      <c r="K6714" s="22" t="n">
        <v>1</v>
      </c>
      <c r="O6714" s="23"/>
    </row>
    <row r="6715" customFormat="false" ht="15" hidden="false" customHeight="false" outlineLevel="0" collapsed="false">
      <c r="A6715" s="22" t="s">
        <v>4111</v>
      </c>
      <c r="B6715" s="22" t="n">
        <v>124</v>
      </c>
      <c r="C6715" s="22" t="n">
        <v>2</v>
      </c>
      <c r="D6715" s="22" t="n">
        <v>29</v>
      </c>
      <c r="E6715" s="22" t="n">
        <v>229</v>
      </c>
      <c r="F6715" s="22" t="n">
        <f aca="false">D6715/SUM(C6715:E6715)</f>
        <v>0.111538461538462</v>
      </c>
      <c r="G6715" s="22" t="n">
        <v>1.05</v>
      </c>
      <c r="H6715" s="22" t="n">
        <v>30.91</v>
      </c>
      <c r="I6715" s="22" t="n">
        <v>228.05</v>
      </c>
      <c r="J6715" s="22" t="n">
        <v>0.988632</v>
      </c>
      <c r="K6715" s="22" t="n">
        <v>0.270026</v>
      </c>
      <c r="O6715" s="23"/>
    </row>
    <row r="6716" customFormat="false" ht="15" hidden="false" customHeight="false" outlineLevel="0" collapsed="false">
      <c r="A6716" s="22" t="s">
        <v>1683</v>
      </c>
      <c r="B6716" s="22" t="n">
        <v>111</v>
      </c>
      <c r="C6716" s="22" t="n">
        <v>239</v>
      </c>
      <c r="D6716" s="22" t="n">
        <v>30</v>
      </c>
      <c r="E6716" s="22" t="n">
        <v>0</v>
      </c>
      <c r="F6716" s="22" t="n">
        <f aca="false">D6716/SUM(C6716:E6716)</f>
        <v>0.111524163568773</v>
      </c>
      <c r="G6716" s="22" t="n">
        <v>239.84</v>
      </c>
      <c r="H6716" s="22" t="n">
        <v>28.33</v>
      </c>
      <c r="I6716" s="22" t="n">
        <v>0.84</v>
      </c>
      <c r="J6716" s="22" t="n">
        <v>0.938139</v>
      </c>
      <c r="K6716" s="22" t="n">
        <v>1</v>
      </c>
      <c r="O6716" s="23"/>
    </row>
    <row r="6717" customFormat="false" ht="15" hidden="false" customHeight="false" outlineLevel="0" collapsed="false">
      <c r="A6717" s="22" t="s">
        <v>4112</v>
      </c>
      <c r="B6717" s="22" t="n">
        <v>111</v>
      </c>
      <c r="C6717" s="22" t="n">
        <v>247</v>
      </c>
      <c r="D6717" s="22" t="n">
        <v>31</v>
      </c>
      <c r="E6717" s="22" t="n">
        <v>1</v>
      </c>
      <c r="F6717" s="22" t="n">
        <f aca="false">D6717/SUM(C6717:E6717)</f>
        <v>0.111111111111111</v>
      </c>
      <c r="G6717" s="22" t="n">
        <v>246.98</v>
      </c>
      <c r="H6717" s="22" t="n">
        <v>31.05</v>
      </c>
      <c r="I6717" s="22" t="n">
        <v>0.98</v>
      </c>
      <c r="J6717" s="22" t="n">
        <v>0.000678</v>
      </c>
      <c r="K6717" s="22" t="n">
        <v>1</v>
      </c>
      <c r="O6717" s="23"/>
    </row>
    <row r="6718" customFormat="false" ht="15" hidden="false" customHeight="false" outlineLevel="0" collapsed="false">
      <c r="A6718" s="22" t="s">
        <v>4113</v>
      </c>
      <c r="B6718" s="22" t="n">
        <v>20</v>
      </c>
      <c r="C6718" s="22" t="n">
        <v>206</v>
      </c>
      <c r="D6718" s="22" t="n">
        <v>26</v>
      </c>
      <c r="E6718" s="22" t="n">
        <v>2</v>
      </c>
      <c r="F6718" s="22" t="n">
        <f aca="false">D6718/SUM(C6718:E6718)</f>
        <v>0.111111111111111</v>
      </c>
      <c r="G6718" s="22" t="n">
        <v>204.96</v>
      </c>
      <c r="H6718" s="22" t="n">
        <v>28.08</v>
      </c>
      <c r="I6718" s="22" t="n">
        <v>0.96</v>
      </c>
      <c r="J6718" s="22" t="n">
        <v>1.280435</v>
      </c>
      <c r="K6718" s="22" t="n">
        <v>0.236305</v>
      </c>
      <c r="O6718" s="23"/>
    </row>
    <row r="6719" customFormat="false" ht="15" hidden="false" customHeight="false" outlineLevel="0" collapsed="false">
      <c r="A6719" s="22" t="s">
        <v>4114</v>
      </c>
      <c r="B6719" s="22" t="n">
        <v>49</v>
      </c>
      <c r="C6719" s="22" t="n">
        <v>200</v>
      </c>
      <c r="D6719" s="22" t="n">
        <v>25</v>
      </c>
      <c r="E6719" s="22" t="n">
        <v>0</v>
      </c>
      <c r="F6719" s="22" t="n">
        <f aca="false">D6719/SUM(C6719:E6719)</f>
        <v>0.111111111111111</v>
      </c>
      <c r="G6719" s="22" t="n">
        <v>200.69</v>
      </c>
      <c r="H6719" s="22" t="n">
        <v>23.61</v>
      </c>
      <c r="I6719" s="22" t="n">
        <v>0.69</v>
      </c>
      <c r="J6719" s="22" t="n">
        <v>0.778547</v>
      </c>
      <c r="K6719" s="22" t="n">
        <v>1</v>
      </c>
      <c r="O6719" s="23"/>
    </row>
    <row r="6720" customFormat="false" ht="15" hidden="false" customHeight="false" outlineLevel="0" collapsed="false">
      <c r="A6720" s="22" t="s">
        <v>2821</v>
      </c>
      <c r="B6720" s="22" t="n">
        <v>69</v>
      </c>
      <c r="C6720" s="22" t="n">
        <v>248</v>
      </c>
      <c r="D6720" s="22" t="n">
        <v>31</v>
      </c>
      <c r="E6720" s="22" t="n">
        <v>0</v>
      </c>
      <c r="F6720" s="22" t="n">
        <f aca="false">D6720/SUM(C6720:E6720)</f>
        <v>0.111111111111111</v>
      </c>
      <c r="G6720" s="22" t="n">
        <v>248.86</v>
      </c>
      <c r="H6720" s="22" t="n">
        <v>29.28</v>
      </c>
      <c r="I6720" s="22" t="n">
        <v>0.86</v>
      </c>
      <c r="J6720" s="22" t="n">
        <v>0.965398</v>
      </c>
      <c r="K6720" s="22" t="n">
        <v>1</v>
      </c>
      <c r="O6720" s="23"/>
    </row>
    <row r="6721" customFormat="false" ht="15" hidden="false" customHeight="false" outlineLevel="0" collapsed="false">
      <c r="A6721" s="22" t="s">
        <v>4115</v>
      </c>
      <c r="B6721" s="22" t="n">
        <v>13</v>
      </c>
      <c r="C6721" s="22" t="n">
        <v>144</v>
      </c>
      <c r="D6721" s="22" t="n">
        <v>18</v>
      </c>
      <c r="E6721" s="22" t="n">
        <v>0</v>
      </c>
      <c r="F6721" s="22" t="n">
        <f aca="false">D6721/SUM(C6721:E6721)</f>
        <v>0.111111111111111</v>
      </c>
      <c r="G6721" s="22" t="n">
        <v>144.5</v>
      </c>
      <c r="H6721" s="22" t="n">
        <v>17</v>
      </c>
      <c r="I6721" s="22" t="n">
        <v>0.5</v>
      </c>
      <c r="J6721" s="22" t="n">
        <v>0.560554</v>
      </c>
      <c r="K6721" s="22" t="n">
        <v>1</v>
      </c>
      <c r="O6721" s="23"/>
    </row>
    <row r="6722" customFormat="false" ht="15" hidden="false" customHeight="false" outlineLevel="0" collapsed="false">
      <c r="A6722" s="22" t="s">
        <v>4116</v>
      </c>
      <c r="B6722" s="22" t="n">
        <v>19</v>
      </c>
      <c r="C6722" s="22" t="n">
        <v>213</v>
      </c>
      <c r="D6722" s="22" t="n">
        <v>27</v>
      </c>
      <c r="E6722" s="22" t="n">
        <v>3</v>
      </c>
      <c r="F6722" s="22" t="n">
        <f aca="false">D6722/SUM(C6722:E6722)</f>
        <v>0.111111111111111</v>
      </c>
      <c r="G6722" s="22" t="n">
        <v>211.12</v>
      </c>
      <c r="H6722" s="22" t="n">
        <v>30.76</v>
      </c>
      <c r="I6722" s="22" t="n">
        <v>1.12</v>
      </c>
      <c r="J6722" s="22" t="n">
        <v>3.629603</v>
      </c>
      <c r="K6722" s="22" t="n">
        <v>0.08405</v>
      </c>
      <c r="O6722" s="23"/>
    </row>
    <row r="6723" customFormat="false" ht="15" hidden="false" customHeight="false" outlineLevel="0" collapsed="false">
      <c r="A6723" s="22" t="s">
        <v>4117</v>
      </c>
      <c r="B6723" s="22" t="n">
        <v>7</v>
      </c>
      <c r="C6723" s="22" t="n">
        <v>216</v>
      </c>
      <c r="D6723" s="22" t="n">
        <v>27</v>
      </c>
      <c r="E6723" s="22" t="n">
        <v>0</v>
      </c>
      <c r="F6723" s="22" t="n">
        <f aca="false">D6723/SUM(C6723:E6723)</f>
        <v>0.111111111111111</v>
      </c>
      <c r="G6723" s="22" t="n">
        <v>216.75</v>
      </c>
      <c r="H6723" s="22" t="n">
        <v>25.5</v>
      </c>
      <c r="I6723" s="22" t="n">
        <v>0.75</v>
      </c>
      <c r="J6723" s="22" t="n">
        <v>0.84083</v>
      </c>
      <c r="K6723" s="22" t="n">
        <v>1</v>
      </c>
      <c r="O6723" s="23"/>
    </row>
    <row r="6724" customFormat="false" ht="15" hidden="false" customHeight="false" outlineLevel="0" collapsed="false">
      <c r="A6724" s="22" t="s">
        <v>1031</v>
      </c>
      <c r="B6724" s="22" t="n">
        <v>16</v>
      </c>
      <c r="C6724" s="22" t="n">
        <v>246</v>
      </c>
      <c r="D6724" s="22" t="n">
        <v>31</v>
      </c>
      <c r="E6724" s="22" t="n">
        <v>3</v>
      </c>
      <c r="F6724" s="22" t="n">
        <f aca="false">D6724/SUM(C6724:E6724)</f>
        <v>0.110714285714286</v>
      </c>
      <c r="G6724" s="22" t="n">
        <v>244.22</v>
      </c>
      <c r="H6724" s="22" t="n">
        <v>34.56</v>
      </c>
      <c r="I6724" s="22" t="n">
        <v>1.22</v>
      </c>
      <c r="J6724" s="22" t="n">
        <v>2.964106</v>
      </c>
      <c r="K6724" s="22" t="n">
        <v>0.106104</v>
      </c>
      <c r="O6724" s="23"/>
    </row>
    <row r="6725" customFormat="false" ht="15" hidden="false" customHeight="false" outlineLevel="0" collapsed="false">
      <c r="A6725" s="22" t="s">
        <v>4118</v>
      </c>
      <c r="B6725" s="22" t="n">
        <v>37</v>
      </c>
      <c r="C6725" s="22" t="n">
        <v>249</v>
      </c>
      <c r="D6725" s="22" t="n">
        <v>31</v>
      </c>
      <c r="E6725" s="22" t="n">
        <v>0</v>
      </c>
      <c r="F6725" s="22" t="n">
        <f aca="false">D6725/SUM(C6725:E6725)</f>
        <v>0.110714285714286</v>
      </c>
      <c r="G6725" s="22" t="n">
        <v>249.86</v>
      </c>
      <c r="H6725" s="22" t="n">
        <v>29.28</v>
      </c>
      <c r="I6725" s="22" t="n">
        <v>0.86</v>
      </c>
      <c r="J6725" s="22" t="n">
        <v>0.961546</v>
      </c>
      <c r="K6725" s="22" t="n">
        <v>1</v>
      </c>
      <c r="O6725" s="23"/>
    </row>
    <row r="6726" customFormat="false" ht="15" hidden="false" customHeight="false" outlineLevel="0" collapsed="false">
      <c r="A6726" s="22" t="s">
        <v>4119</v>
      </c>
      <c r="B6726" s="22" t="n">
        <v>97</v>
      </c>
      <c r="C6726" s="22" t="n">
        <v>249</v>
      </c>
      <c r="D6726" s="22" t="n">
        <v>31</v>
      </c>
      <c r="E6726" s="22" t="n">
        <v>0</v>
      </c>
      <c r="F6726" s="22" t="n">
        <f aca="false">D6726/SUM(C6726:E6726)</f>
        <v>0.110714285714286</v>
      </c>
      <c r="G6726" s="22" t="n">
        <v>249.86</v>
      </c>
      <c r="H6726" s="22" t="n">
        <v>29.28</v>
      </c>
      <c r="I6726" s="22" t="n">
        <v>0.86</v>
      </c>
      <c r="J6726" s="22" t="n">
        <v>0.961546</v>
      </c>
      <c r="K6726" s="22" t="n">
        <v>1</v>
      </c>
      <c r="O6726" s="23"/>
    </row>
    <row r="6727" customFormat="false" ht="15" hidden="false" customHeight="false" outlineLevel="0" collapsed="false">
      <c r="A6727" s="22" t="s">
        <v>4120</v>
      </c>
      <c r="B6727" s="22" t="n">
        <v>57</v>
      </c>
      <c r="C6727" s="22" t="n">
        <v>9</v>
      </c>
      <c r="D6727" s="22" t="n">
        <v>30</v>
      </c>
      <c r="E6727" s="22" t="n">
        <v>232</v>
      </c>
      <c r="F6727" s="22" t="n">
        <f aca="false">D6727/SUM(C6727:E6727)</f>
        <v>0.11070110701107</v>
      </c>
      <c r="G6727" s="22" t="n">
        <v>2.13</v>
      </c>
      <c r="H6727" s="22" t="n">
        <v>43.75</v>
      </c>
      <c r="I6727" s="22" t="n">
        <v>225.13</v>
      </c>
      <c r="J6727" s="22" t="n">
        <v>26.7657</v>
      </c>
      <c r="K6727" s="22" t="n">
        <v>3.3E-005</v>
      </c>
      <c r="O6727" s="23"/>
    </row>
    <row r="6728" customFormat="false" ht="15" hidden="false" customHeight="false" outlineLevel="0" collapsed="false">
      <c r="A6728" s="22" t="s">
        <v>4121</v>
      </c>
      <c r="B6728" s="22" t="n">
        <v>41</v>
      </c>
      <c r="C6728" s="22" t="n">
        <v>0</v>
      </c>
      <c r="D6728" s="22" t="n">
        <v>28</v>
      </c>
      <c r="E6728" s="22" t="n">
        <v>225</v>
      </c>
      <c r="F6728" s="22" t="n">
        <f aca="false">D6728/SUM(C6728:E6728)</f>
        <v>0.110671936758893</v>
      </c>
      <c r="G6728" s="22" t="n">
        <v>0.77</v>
      </c>
      <c r="H6728" s="22" t="n">
        <v>26.45</v>
      </c>
      <c r="I6728" s="22" t="n">
        <v>225.77</v>
      </c>
      <c r="J6728" s="22" t="n">
        <v>0.868122</v>
      </c>
      <c r="K6728" s="22" t="n">
        <v>1</v>
      </c>
      <c r="O6728" s="23"/>
    </row>
    <row r="6729" customFormat="false" ht="15" hidden="false" customHeight="false" outlineLevel="0" collapsed="false">
      <c r="A6729" s="22" t="s">
        <v>3464</v>
      </c>
      <c r="B6729" s="22" t="n">
        <v>79</v>
      </c>
      <c r="C6729" s="22" t="n">
        <v>217</v>
      </c>
      <c r="D6729" s="22" t="n">
        <v>27</v>
      </c>
      <c r="E6729" s="22" t="n">
        <v>0</v>
      </c>
      <c r="F6729" s="22" t="n">
        <f aca="false">D6729/SUM(C6729:E6729)</f>
        <v>0.110655737704918</v>
      </c>
      <c r="G6729" s="22" t="n">
        <v>217.75</v>
      </c>
      <c r="H6729" s="22" t="n">
        <v>25.51</v>
      </c>
      <c r="I6729" s="22" t="n">
        <v>0.75</v>
      </c>
      <c r="J6729" s="22" t="n">
        <v>0.836981</v>
      </c>
      <c r="K6729" s="22" t="n">
        <v>1</v>
      </c>
      <c r="O6729" s="23"/>
    </row>
    <row r="6730" customFormat="false" ht="15" hidden="false" customHeight="false" outlineLevel="0" collapsed="false">
      <c r="A6730" s="22" t="s">
        <v>3464</v>
      </c>
      <c r="B6730" s="22" t="n">
        <v>108</v>
      </c>
      <c r="C6730" s="22" t="n">
        <v>217</v>
      </c>
      <c r="D6730" s="22" t="n">
        <v>27</v>
      </c>
      <c r="E6730" s="22" t="n">
        <v>0</v>
      </c>
      <c r="F6730" s="22" t="n">
        <f aca="false">D6730/SUM(C6730:E6730)</f>
        <v>0.110655737704918</v>
      </c>
      <c r="G6730" s="22" t="n">
        <v>217.75</v>
      </c>
      <c r="H6730" s="22" t="n">
        <v>25.51</v>
      </c>
      <c r="I6730" s="22" t="n">
        <v>0.75</v>
      </c>
      <c r="J6730" s="22" t="n">
        <v>0.836981</v>
      </c>
      <c r="K6730" s="22" t="n">
        <v>1</v>
      </c>
      <c r="O6730" s="23"/>
    </row>
    <row r="6731" customFormat="false" ht="15" hidden="false" customHeight="false" outlineLevel="0" collapsed="false">
      <c r="A6731" s="22" t="s">
        <v>4122</v>
      </c>
      <c r="B6731" s="22" t="n">
        <v>82</v>
      </c>
      <c r="C6731" s="22" t="n">
        <v>169</v>
      </c>
      <c r="D6731" s="22" t="n">
        <v>21</v>
      </c>
      <c r="E6731" s="22" t="n">
        <v>0</v>
      </c>
      <c r="F6731" s="22" t="n">
        <f aca="false">D6731/SUM(C6731:E6731)</f>
        <v>0.110526315789474</v>
      </c>
      <c r="G6731" s="22" t="n">
        <v>169.58</v>
      </c>
      <c r="H6731" s="22" t="n">
        <v>19.84</v>
      </c>
      <c r="I6731" s="22" t="n">
        <v>0.58</v>
      </c>
      <c r="J6731" s="22" t="n">
        <v>0.650135</v>
      </c>
      <c r="K6731" s="22" t="n">
        <v>1</v>
      </c>
      <c r="O6731" s="23"/>
    </row>
    <row r="6732" customFormat="false" ht="15" hidden="false" customHeight="false" outlineLevel="0" collapsed="false">
      <c r="A6732" s="22" t="s">
        <v>4123</v>
      </c>
      <c r="B6732" s="22" t="n">
        <v>40</v>
      </c>
      <c r="C6732" s="22" t="n">
        <v>2</v>
      </c>
      <c r="D6732" s="22" t="n">
        <v>18</v>
      </c>
      <c r="E6732" s="22" t="n">
        <v>143</v>
      </c>
      <c r="F6732" s="22" t="n">
        <f aca="false">D6732/SUM(C6732:E6732)</f>
        <v>0.110429447852761</v>
      </c>
      <c r="G6732" s="22" t="n">
        <v>0.74</v>
      </c>
      <c r="H6732" s="22" t="n">
        <v>20.52</v>
      </c>
      <c r="I6732" s="22" t="n">
        <v>141.74</v>
      </c>
      <c r="J6732" s="22" t="n">
        <v>2.45032</v>
      </c>
      <c r="K6732" s="22" t="n">
        <v>0.151307</v>
      </c>
      <c r="O6732" s="23"/>
    </row>
    <row r="6733" customFormat="false" ht="15" hidden="false" customHeight="false" outlineLevel="0" collapsed="false">
      <c r="A6733" s="22" t="s">
        <v>2290</v>
      </c>
      <c r="B6733" s="22" t="n">
        <v>95</v>
      </c>
      <c r="C6733" s="22" t="n">
        <v>200</v>
      </c>
      <c r="D6733" s="22" t="n">
        <v>25</v>
      </c>
      <c r="E6733" s="22" t="n">
        <v>2</v>
      </c>
      <c r="F6733" s="22" t="n">
        <f aca="false">D6733/SUM(C6733:E6733)</f>
        <v>0.110132158590308</v>
      </c>
      <c r="G6733" s="22" t="n">
        <v>198.93</v>
      </c>
      <c r="H6733" s="22" t="n">
        <v>27.15</v>
      </c>
      <c r="I6733" s="22" t="n">
        <v>0.93</v>
      </c>
      <c r="J6733" s="22" t="n">
        <v>1.420565</v>
      </c>
      <c r="K6733" s="22" t="n">
        <v>0.222551</v>
      </c>
      <c r="O6733" s="23"/>
    </row>
    <row r="6734" customFormat="false" ht="15" hidden="false" customHeight="false" outlineLevel="0" collapsed="false">
      <c r="A6734" s="22" t="s">
        <v>4124</v>
      </c>
      <c r="B6734" s="22" t="n">
        <v>25</v>
      </c>
      <c r="C6734" s="22" t="n">
        <v>186</v>
      </c>
      <c r="D6734" s="22" t="n">
        <v>23</v>
      </c>
      <c r="E6734" s="22" t="n">
        <v>0</v>
      </c>
      <c r="F6734" s="22" t="n">
        <f aca="false">D6734/SUM(C6734:E6734)</f>
        <v>0.110047846889952</v>
      </c>
      <c r="G6734" s="22" t="n">
        <v>186.63</v>
      </c>
      <c r="H6734" s="22" t="n">
        <v>21.73</v>
      </c>
      <c r="I6734" s="22" t="n">
        <v>0.63</v>
      </c>
      <c r="J6734" s="22" t="n">
        <v>0.708611</v>
      </c>
      <c r="K6734" s="22" t="n">
        <v>1</v>
      </c>
      <c r="O6734" s="23"/>
    </row>
    <row r="6735" customFormat="false" ht="15" hidden="false" customHeight="false" outlineLevel="0" collapsed="false">
      <c r="A6735" s="22" t="s">
        <v>4125</v>
      </c>
      <c r="B6735" s="22" t="n">
        <v>96</v>
      </c>
      <c r="C6735" s="22" t="n">
        <v>185</v>
      </c>
      <c r="D6735" s="22" t="n">
        <v>23</v>
      </c>
      <c r="E6735" s="22" t="n">
        <v>1</v>
      </c>
      <c r="F6735" s="22" t="n">
        <f aca="false">D6735/SUM(C6735:E6735)</f>
        <v>0.110047846889952</v>
      </c>
      <c r="G6735" s="22" t="n">
        <v>184.75</v>
      </c>
      <c r="H6735" s="22" t="n">
        <v>23.5</v>
      </c>
      <c r="I6735" s="22" t="n">
        <v>0.75</v>
      </c>
      <c r="J6735" s="22" t="n">
        <v>0.096393</v>
      </c>
      <c r="K6735" s="22" t="n">
        <v>0.533679</v>
      </c>
      <c r="O6735" s="23"/>
    </row>
    <row r="6736" customFormat="false" ht="15" hidden="false" customHeight="false" outlineLevel="0" collapsed="false">
      <c r="A6736" s="22" t="s">
        <v>4126</v>
      </c>
      <c r="B6736" s="22" t="n">
        <v>91</v>
      </c>
      <c r="C6736" s="22" t="n">
        <v>178</v>
      </c>
      <c r="D6736" s="22" t="n">
        <v>22</v>
      </c>
      <c r="E6736" s="22" t="n">
        <v>0</v>
      </c>
      <c r="F6736" s="22" t="n">
        <f aca="false">D6736/SUM(C6736:E6736)</f>
        <v>0.11</v>
      </c>
      <c r="G6736" s="22" t="n">
        <v>178.6</v>
      </c>
      <c r="H6736" s="22" t="n">
        <v>20.79</v>
      </c>
      <c r="I6736" s="22" t="n">
        <v>0.61</v>
      </c>
      <c r="J6736" s="22" t="n">
        <v>0.677473</v>
      </c>
      <c r="K6736" s="22" t="n">
        <v>1</v>
      </c>
      <c r="O6736" s="23"/>
    </row>
    <row r="6737" customFormat="false" ht="15" hidden="false" customHeight="false" outlineLevel="0" collapsed="false">
      <c r="A6737" s="22" t="s">
        <v>3753</v>
      </c>
      <c r="B6737" s="22" t="n">
        <v>85</v>
      </c>
      <c r="C6737" s="22" t="n">
        <v>178</v>
      </c>
      <c r="D6737" s="22" t="n">
        <v>22</v>
      </c>
      <c r="E6737" s="22" t="n">
        <v>0</v>
      </c>
      <c r="F6737" s="22" t="n">
        <f aca="false">D6737/SUM(C6737:E6737)</f>
        <v>0.11</v>
      </c>
      <c r="G6737" s="22" t="n">
        <v>178.6</v>
      </c>
      <c r="H6737" s="22" t="n">
        <v>20.79</v>
      </c>
      <c r="I6737" s="22" t="n">
        <v>0.61</v>
      </c>
      <c r="J6737" s="22" t="n">
        <v>0.677473</v>
      </c>
      <c r="K6737" s="22" t="n">
        <v>1</v>
      </c>
      <c r="O6737" s="23"/>
    </row>
    <row r="6738" customFormat="false" ht="15" hidden="false" customHeight="false" outlineLevel="0" collapsed="false">
      <c r="A6738" s="22" t="s">
        <v>4127</v>
      </c>
      <c r="B6738" s="22" t="n">
        <v>13</v>
      </c>
      <c r="C6738" s="22" t="n">
        <v>176</v>
      </c>
      <c r="D6738" s="22" t="n">
        <v>22</v>
      </c>
      <c r="E6738" s="22" t="n">
        <v>2</v>
      </c>
      <c r="F6738" s="22" t="n">
        <f aca="false">D6738/SUM(C6738:E6738)</f>
        <v>0.11</v>
      </c>
      <c r="G6738" s="22" t="n">
        <v>174.85</v>
      </c>
      <c r="H6738" s="22" t="n">
        <v>24.31</v>
      </c>
      <c r="I6738" s="22" t="n">
        <v>0.84</v>
      </c>
      <c r="J6738" s="22" t="n">
        <v>1.80586</v>
      </c>
      <c r="K6738" s="22" t="n">
        <v>0.190804</v>
      </c>
      <c r="O6738" s="23"/>
    </row>
    <row r="6739" customFormat="false" ht="15" hidden="false" customHeight="false" outlineLevel="0" collapsed="false">
      <c r="A6739" s="22" t="s">
        <v>4128</v>
      </c>
      <c r="B6739" s="22" t="n">
        <v>105</v>
      </c>
      <c r="C6739" s="22" t="n">
        <v>251</v>
      </c>
      <c r="D6739" s="22" t="n">
        <v>31</v>
      </c>
      <c r="E6739" s="22" t="n">
        <v>0</v>
      </c>
      <c r="F6739" s="22" t="n">
        <f aca="false">D6739/SUM(C6739:E6739)</f>
        <v>0.109929078014184</v>
      </c>
      <c r="G6739" s="22" t="n">
        <v>251.85</v>
      </c>
      <c r="H6739" s="22" t="n">
        <v>29.3</v>
      </c>
      <c r="I6739" s="22" t="n">
        <v>0.85</v>
      </c>
      <c r="J6739" s="22" t="n">
        <v>0.953933</v>
      </c>
      <c r="K6739" s="22" t="n">
        <v>1</v>
      </c>
      <c r="O6739" s="23"/>
    </row>
    <row r="6740" customFormat="false" ht="15" hidden="false" customHeight="false" outlineLevel="0" collapsed="false">
      <c r="A6740" s="22" t="s">
        <v>4129</v>
      </c>
      <c r="B6740" s="22" t="n">
        <v>9</v>
      </c>
      <c r="C6740" s="22" t="n">
        <v>251</v>
      </c>
      <c r="D6740" s="22" t="n">
        <v>31</v>
      </c>
      <c r="E6740" s="22" t="n">
        <v>0</v>
      </c>
      <c r="F6740" s="22" t="n">
        <f aca="false">D6740/SUM(C6740:E6740)</f>
        <v>0.109929078014184</v>
      </c>
      <c r="G6740" s="22" t="n">
        <v>251.85</v>
      </c>
      <c r="H6740" s="22" t="n">
        <v>29.3</v>
      </c>
      <c r="I6740" s="22" t="n">
        <v>0.85</v>
      </c>
      <c r="J6740" s="22" t="n">
        <v>0.953933</v>
      </c>
      <c r="K6740" s="22" t="n">
        <v>1</v>
      </c>
      <c r="O6740" s="23"/>
    </row>
    <row r="6741" customFormat="false" ht="15" hidden="false" customHeight="false" outlineLevel="0" collapsed="false">
      <c r="A6741" s="22" t="s">
        <v>2067</v>
      </c>
      <c r="B6741" s="22" t="n">
        <v>49</v>
      </c>
      <c r="C6741" s="22" t="n">
        <v>0</v>
      </c>
      <c r="D6741" s="22" t="n">
        <v>31</v>
      </c>
      <c r="E6741" s="22" t="n">
        <v>251</v>
      </c>
      <c r="F6741" s="22" t="n">
        <f aca="false">D6741/SUM(C6741:E6741)</f>
        <v>0.109929078014184</v>
      </c>
      <c r="G6741" s="22" t="n">
        <v>0.85</v>
      </c>
      <c r="H6741" s="22" t="n">
        <v>29.3</v>
      </c>
      <c r="I6741" s="22" t="n">
        <v>251.85</v>
      </c>
      <c r="J6741" s="22" t="n">
        <v>0.953933</v>
      </c>
      <c r="K6741" s="22" t="n">
        <v>1</v>
      </c>
      <c r="O6741" s="23"/>
    </row>
    <row r="6742" customFormat="false" ht="15" hidden="false" customHeight="false" outlineLevel="0" collapsed="false">
      <c r="A6742" s="22" t="s">
        <v>4130</v>
      </c>
      <c r="B6742" s="22" t="n">
        <v>53</v>
      </c>
      <c r="C6742" s="22" t="n">
        <v>251</v>
      </c>
      <c r="D6742" s="22" t="n">
        <v>31</v>
      </c>
      <c r="E6742" s="22" t="n">
        <v>0</v>
      </c>
      <c r="F6742" s="22" t="n">
        <f aca="false">D6742/SUM(C6742:E6742)</f>
        <v>0.109929078014184</v>
      </c>
      <c r="G6742" s="22" t="n">
        <v>251.85</v>
      </c>
      <c r="H6742" s="22" t="n">
        <v>29.3</v>
      </c>
      <c r="I6742" s="22" t="n">
        <v>0.85</v>
      </c>
      <c r="J6742" s="22" t="n">
        <v>0.953933</v>
      </c>
      <c r="K6742" s="22" t="n">
        <v>1</v>
      </c>
      <c r="O6742" s="23"/>
    </row>
    <row r="6743" customFormat="false" ht="15" hidden="false" customHeight="false" outlineLevel="0" collapsed="false">
      <c r="A6743" s="22" t="s">
        <v>4131</v>
      </c>
      <c r="B6743" s="22" t="n">
        <v>81</v>
      </c>
      <c r="C6743" s="22" t="n">
        <v>250</v>
      </c>
      <c r="D6743" s="22" t="n">
        <v>31</v>
      </c>
      <c r="E6743" s="22" t="n">
        <v>1</v>
      </c>
      <c r="F6743" s="22" t="n">
        <f aca="false">D6743/SUM(C6743:E6743)</f>
        <v>0.109929078014184</v>
      </c>
      <c r="G6743" s="22" t="n">
        <v>249.97</v>
      </c>
      <c r="H6743" s="22" t="n">
        <v>31.07</v>
      </c>
      <c r="I6743" s="22" t="n">
        <v>0.97</v>
      </c>
      <c r="J6743" s="22" t="n">
        <v>0.001397</v>
      </c>
      <c r="K6743" s="22" t="n">
        <v>1</v>
      </c>
      <c r="O6743" s="23"/>
    </row>
    <row r="6744" customFormat="false" ht="15" hidden="false" customHeight="false" outlineLevel="0" collapsed="false">
      <c r="A6744" s="22" t="s">
        <v>3000</v>
      </c>
      <c r="B6744" s="22" t="n">
        <v>10</v>
      </c>
      <c r="C6744" s="22" t="n">
        <v>242</v>
      </c>
      <c r="D6744" s="22" t="n">
        <v>30</v>
      </c>
      <c r="E6744" s="22" t="n">
        <v>1</v>
      </c>
      <c r="F6744" s="22" t="n">
        <f aca="false">D6744/SUM(C6744:E6744)</f>
        <v>0.10989010989011</v>
      </c>
      <c r="G6744" s="22" t="n">
        <v>241.94</v>
      </c>
      <c r="H6744" s="22" t="n">
        <v>30.12</v>
      </c>
      <c r="I6744" s="22" t="n">
        <v>0.94</v>
      </c>
      <c r="J6744" s="22" t="n">
        <v>0.004666</v>
      </c>
      <c r="K6744" s="22" t="n">
        <v>1</v>
      </c>
      <c r="O6744" s="23"/>
    </row>
    <row r="6745" customFormat="false" ht="15" hidden="false" customHeight="false" outlineLevel="0" collapsed="false">
      <c r="A6745" s="22" t="s">
        <v>4132</v>
      </c>
      <c r="B6745" s="22" t="n">
        <v>102</v>
      </c>
      <c r="C6745" s="22" t="n">
        <v>1</v>
      </c>
      <c r="D6745" s="22" t="n">
        <v>19</v>
      </c>
      <c r="E6745" s="22" t="n">
        <v>153</v>
      </c>
      <c r="F6745" s="22" t="n">
        <f aca="false">D6745/SUM(C6745:E6745)</f>
        <v>0.109826589595376</v>
      </c>
      <c r="G6745" s="22" t="n">
        <v>0.64</v>
      </c>
      <c r="H6745" s="22" t="n">
        <v>19.73</v>
      </c>
      <c r="I6745" s="22" t="n">
        <v>152.64</v>
      </c>
      <c r="J6745" s="22" t="n">
        <v>0.233985</v>
      </c>
      <c r="K6745" s="22" t="n">
        <v>0.475645</v>
      </c>
      <c r="O6745" s="23"/>
    </row>
    <row r="6746" customFormat="false" ht="15" hidden="false" customHeight="false" outlineLevel="0" collapsed="false">
      <c r="A6746" s="22" t="s">
        <v>4133</v>
      </c>
      <c r="B6746" s="22" t="n">
        <v>60</v>
      </c>
      <c r="C6746" s="22" t="n">
        <v>0</v>
      </c>
      <c r="D6746" s="22" t="n">
        <v>19</v>
      </c>
      <c r="E6746" s="22" t="n">
        <v>154</v>
      </c>
      <c r="F6746" s="22" t="n">
        <f aca="false">D6746/SUM(C6746:E6746)</f>
        <v>0.109826589595376</v>
      </c>
      <c r="G6746" s="22" t="n">
        <v>0.52</v>
      </c>
      <c r="H6746" s="22" t="n">
        <v>17.96</v>
      </c>
      <c r="I6746" s="22" t="n">
        <v>154.52</v>
      </c>
      <c r="J6746" s="22" t="n">
        <v>0.58406</v>
      </c>
      <c r="K6746" s="22" t="n">
        <v>1</v>
      </c>
      <c r="O6746" s="23"/>
    </row>
    <row r="6747" customFormat="false" ht="15" hidden="false" customHeight="false" outlineLevel="0" collapsed="false">
      <c r="A6747" s="22" t="s">
        <v>1014</v>
      </c>
      <c r="B6747" s="22" t="n">
        <v>86</v>
      </c>
      <c r="C6747" s="22" t="n">
        <v>227</v>
      </c>
      <c r="D6747" s="22" t="n">
        <v>28</v>
      </c>
      <c r="E6747" s="22" t="n">
        <v>0</v>
      </c>
      <c r="F6747" s="22" t="n">
        <f aca="false">D6747/SUM(C6747:E6747)</f>
        <v>0.109803921568627</v>
      </c>
      <c r="G6747" s="22" t="n">
        <v>227.77</v>
      </c>
      <c r="H6747" s="22" t="n">
        <v>26.46</v>
      </c>
      <c r="I6747" s="22" t="n">
        <v>0.77</v>
      </c>
      <c r="J6747" s="22" t="n">
        <v>0.860522</v>
      </c>
      <c r="K6747" s="22" t="n">
        <v>1</v>
      </c>
      <c r="O6747" s="23"/>
    </row>
    <row r="6748" customFormat="false" ht="15" hidden="false" customHeight="false" outlineLevel="0" collapsed="false">
      <c r="A6748" s="22" t="s">
        <v>4134</v>
      </c>
      <c r="B6748" s="22" t="n">
        <v>16</v>
      </c>
      <c r="C6748" s="22" t="n">
        <v>145</v>
      </c>
      <c r="D6748" s="22" t="n">
        <v>18</v>
      </c>
      <c r="E6748" s="22" t="n">
        <v>1</v>
      </c>
      <c r="F6748" s="22" t="n">
        <f aca="false">D6748/SUM(C6748:E6748)</f>
        <v>0.109756097560976</v>
      </c>
      <c r="G6748" s="22" t="n">
        <v>144.61</v>
      </c>
      <c r="H6748" s="22" t="n">
        <v>18.78</v>
      </c>
      <c r="I6748" s="22" t="n">
        <v>0.61</v>
      </c>
      <c r="J6748" s="22" t="n">
        <v>0.283245</v>
      </c>
      <c r="K6748" s="22" t="n">
        <v>0.460057</v>
      </c>
      <c r="O6748" s="23"/>
    </row>
    <row r="6749" customFormat="false" ht="15" hidden="false" customHeight="false" outlineLevel="0" collapsed="false">
      <c r="A6749" s="22" t="s">
        <v>1589</v>
      </c>
      <c r="B6749" s="22" t="n">
        <v>22</v>
      </c>
      <c r="C6749" s="22" t="n">
        <v>0</v>
      </c>
      <c r="D6749" s="22" t="n">
        <v>23</v>
      </c>
      <c r="E6749" s="22" t="n">
        <v>187</v>
      </c>
      <c r="F6749" s="22" t="n">
        <f aca="false">D6749/SUM(C6749:E6749)</f>
        <v>0.10952380952381</v>
      </c>
      <c r="G6749" s="22" t="n">
        <v>0.63</v>
      </c>
      <c r="H6749" s="22" t="n">
        <v>21.74</v>
      </c>
      <c r="I6749" s="22" t="n">
        <v>187.63</v>
      </c>
      <c r="J6749" s="22" t="n">
        <v>0.704846</v>
      </c>
      <c r="K6749" s="22" t="n">
        <v>1</v>
      </c>
      <c r="O6749" s="23"/>
    </row>
    <row r="6750" customFormat="false" ht="15" hidden="false" customHeight="false" outlineLevel="0" collapsed="false">
      <c r="A6750" s="22" t="s">
        <v>3129</v>
      </c>
      <c r="B6750" s="22" t="n">
        <v>34</v>
      </c>
      <c r="C6750" s="22" t="n">
        <v>241</v>
      </c>
      <c r="D6750" s="22" t="n">
        <v>30</v>
      </c>
      <c r="E6750" s="22" t="n">
        <v>3</v>
      </c>
      <c r="F6750" s="22" t="n">
        <f aca="false">D6750/SUM(C6750:E6750)</f>
        <v>0.109489051094891</v>
      </c>
      <c r="G6750" s="22" t="n">
        <v>239.18</v>
      </c>
      <c r="H6750" s="22" t="n">
        <v>33.64</v>
      </c>
      <c r="I6750" s="22" t="n">
        <v>1.18</v>
      </c>
      <c r="J6750" s="22" t="n">
        <v>3.200253</v>
      </c>
      <c r="K6750" s="22" t="n">
        <v>0.097571</v>
      </c>
      <c r="O6750" s="23"/>
    </row>
    <row r="6751" customFormat="false" ht="15" hidden="false" customHeight="false" outlineLevel="0" collapsed="false">
      <c r="A6751" s="22" t="s">
        <v>4135</v>
      </c>
      <c r="B6751" s="22" t="n">
        <v>109</v>
      </c>
      <c r="C6751" s="22" t="n">
        <v>243</v>
      </c>
      <c r="D6751" s="22" t="n">
        <v>30</v>
      </c>
      <c r="E6751" s="22" t="n">
        <v>1</v>
      </c>
      <c r="F6751" s="22" t="n">
        <f aca="false">D6751/SUM(C6751:E6751)</f>
        <v>0.109489051094891</v>
      </c>
      <c r="G6751" s="22" t="n">
        <v>242.93</v>
      </c>
      <c r="H6751" s="22" t="n">
        <v>30.13</v>
      </c>
      <c r="I6751" s="22" t="n">
        <v>0.93</v>
      </c>
      <c r="J6751" s="22" t="n">
        <v>0.00521</v>
      </c>
      <c r="K6751" s="22" t="n">
        <v>1</v>
      </c>
      <c r="O6751" s="23"/>
    </row>
    <row r="6752" customFormat="false" ht="15" hidden="false" customHeight="false" outlineLevel="0" collapsed="false">
      <c r="A6752" s="22" t="s">
        <v>4136</v>
      </c>
      <c r="B6752" s="22" t="n">
        <v>73</v>
      </c>
      <c r="C6752" s="22" t="n">
        <v>236</v>
      </c>
      <c r="D6752" s="22" t="n">
        <v>29</v>
      </c>
      <c r="E6752" s="22" t="n">
        <v>0</v>
      </c>
      <c r="F6752" s="22" t="n">
        <f aca="false">D6752/SUM(C6752:E6752)</f>
        <v>0.109433962264151</v>
      </c>
      <c r="G6752" s="22" t="n">
        <v>236.79</v>
      </c>
      <c r="H6752" s="22" t="n">
        <v>27.41</v>
      </c>
      <c r="I6752" s="22" t="n">
        <v>0.79</v>
      </c>
      <c r="J6752" s="22" t="n">
        <v>0.887905</v>
      </c>
      <c r="K6752" s="22" t="n">
        <v>1</v>
      </c>
      <c r="O6752" s="23"/>
    </row>
    <row r="6753" customFormat="false" ht="15" hidden="false" customHeight="false" outlineLevel="0" collapsed="false">
      <c r="A6753" s="22" t="s">
        <v>4137</v>
      </c>
      <c r="B6753" s="22" t="n">
        <v>17</v>
      </c>
      <c r="C6753" s="22" t="n">
        <v>170</v>
      </c>
      <c r="D6753" s="22" t="n">
        <v>21</v>
      </c>
      <c r="E6753" s="22" t="n">
        <v>1</v>
      </c>
      <c r="F6753" s="22" t="n">
        <f aca="false">D6753/SUM(C6753:E6753)</f>
        <v>0.109375</v>
      </c>
      <c r="G6753" s="22" t="n">
        <v>169.69</v>
      </c>
      <c r="H6753" s="22" t="n">
        <v>21.62</v>
      </c>
      <c r="I6753" s="22" t="n">
        <v>0.69</v>
      </c>
      <c r="J6753" s="22" t="n">
        <v>0.159084</v>
      </c>
      <c r="K6753" s="22" t="n">
        <v>0.50357</v>
      </c>
      <c r="O6753" s="23"/>
    </row>
    <row r="6754" customFormat="false" ht="15" hidden="false" customHeight="false" outlineLevel="0" collapsed="false">
      <c r="A6754" s="22" t="s">
        <v>4138</v>
      </c>
      <c r="B6754" s="22" t="n">
        <v>34</v>
      </c>
      <c r="C6754" s="22" t="n">
        <v>155</v>
      </c>
      <c r="D6754" s="22" t="n">
        <v>19</v>
      </c>
      <c r="E6754" s="22" t="n">
        <v>0</v>
      </c>
      <c r="F6754" s="22" t="n">
        <f aca="false">D6754/SUM(C6754:E6754)</f>
        <v>0.109195402298851</v>
      </c>
      <c r="G6754" s="22" t="n">
        <v>155.52</v>
      </c>
      <c r="H6754" s="22" t="n">
        <v>17.96</v>
      </c>
      <c r="I6754" s="22" t="n">
        <v>0.52</v>
      </c>
      <c r="J6754" s="22" t="n">
        <v>0.580316</v>
      </c>
      <c r="K6754" s="22" t="n">
        <v>1</v>
      </c>
      <c r="O6754" s="23"/>
    </row>
    <row r="6755" customFormat="false" ht="15" hidden="false" customHeight="false" outlineLevel="0" collapsed="false">
      <c r="A6755" s="22" t="s">
        <v>4139</v>
      </c>
      <c r="B6755" s="22" t="n">
        <v>75</v>
      </c>
      <c r="C6755" s="22" t="n">
        <v>237</v>
      </c>
      <c r="D6755" s="22" t="n">
        <v>29</v>
      </c>
      <c r="E6755" s="22" t="n">
        <v>0</v>
      </c>
      <c r="F6755" s="22" t="n">
        <f aca="false">D6755/SUM(C6755:E6755)</f>
        <v>0.109022556390977</v>
      </c>
      <c r="G6755" s="22" t="n">
        <v>237.79</v>
      </c>
      <c r="H6755" s="22" t="n">
        <v>27.42</v>
      </c>
      <c r="I6755" s="22" t="n">
        <v>0.79</v>
      </c>
      <c r="J6755" s="22" t="n">
        <v>0.884182</v>
      </c>
      <c r="K6755" s="22" t="n">
        <v>1</v>
      </c>
      <c r="O6755" s="23"/>
    </row>
    <row r="6756" customFormat="false" ht="15" hidden="false" customHeight="false" outlineLevel="0" collapsed="false">
      <c r="A6756" s="22" t="s">
        <v>706</v>
      </c>
      <c r="B6756" s="22" t="n">
        <v>22</v>
      </c>
      <c r="C6756" s="22" t="n">
        <v>237</v>
      </c>
      <c r="D6756" s="22" t="n">
        <v>29</v>
      </c>
      <c r="E6756" s="22" t="n">
        <v>0</v>
      </c>
      <c r="F6756" s="22" t="n">
        <f aca="false">D6756/SUM(C6756:E6756)</f>
        <v>0.109022556390977</v>
      </c>
      <c r="G6756" s="22" t="n">
        <v>237.79</v>
      </c>
      <c r="H6756" s="22" t="n">
        <v>27.42</v>
      </c>
      <c r="I6756" s="22" t="n">
        <v>0.79</v>
      </c>
      <c r="J6756" s="22" t="n">
        <v>0.884182</v>
      </c>
      <c r="K6756" s="22" t="n">
        <v>1</v>
      </c>
      <c r="O6756" s="23"/>
    </row>
    <row r="6757" customFormat="false" ht="15" hidden="false" customHeight="false" outlineLevel="0" collapsed="false">
      <c r="A6757" s="22" t="s">
        <v>4140</v>
      </c>
      <c r="B6757" s="22" t="n">
        <v>14</v>
      </c>
      <c r="C6757" s="22" t="n">
        <v>221</v>
      </c>
      <c r="D6757" s="22" t="n">
        <v>27</v>
      </c>
      <c r="E6757" s="22" t="n">
        <v>0</v>
      </c>
      <c r="F6757" s="22" t="n">
        <f aca="false">D6757/SUM(C6757:E6757)</f>
        <v>0.108870967741935</v>
      </c>
      <c r="G6757" s="22" t="n">
        <v>221.73</v>
      </c>
      <c r="H6757" s="22" t="n">
        <v>25.53</v>
      </c>
      <c r="I6757" s="22" t="n">
        <v>0.73</v>
      </c>
      <c r="J6757" s="22" t="n">
        <v>0.821928</v>
      </c>
      <c r="K6757" s="22" t="n">
        <v>1</v>
      </c>
      <c r="O6757" s="23"/>
    </row>
    <row r="6758" customFormat="false" ht="15" hidden="false" customHeight="false" outlineLevel="0" collapsed="false">
      <c r="A6758" s="22" t="s">
        <v>780</v>
      </c>
      <c r="B6758" s="22" t="n">
        <v>113</v>
      </c>
      <c r="C6758" s="22" t="n">
        <v>251</v>
      </c>
      <c r="D6758" s="22" t="n">
        <v>31</v>
      </c>
      <c r="E6758" s="22" t="n">
        <v>3</v>
      </c>
      <c r="F6758" s="22" t="n">
        <f aca="false">D6758/SUM(C6758:E6758)</f>
        <v>0.108771929824561</v>
      </c>
      <c r="G6758" s="22" t="n">
        <v>249.2</v>
      </c>
      <c r="H6758" s="22" t="n">
        <v>34.6</v>
      </c>
      <c r="I6758" s="22" t="n">
        <v>1.2</v>
      </c>
      <c r="J6758" s="22" t="n">
        <v>3.082608</v>
      </c>
      <c r="K6758" s="22" t="n">
        <v>0.101762</v>
      </c>
      <c r="O6758" s="23"/>
    </row>
    <row r="6759" customFormat="false" ht="15" hidden="false" customHeight="false" outlineLevel="0" collapsed="false">
      <c r="A6759" s="22" t="s">
        <v>4141</v>
      </c>
      <c r="B6759" s="22" t="n">
        <v>25</v>
      </c>
      <c r="C6759" s="22" t="n">
        <v>3</v>
      </c>
      <c r="D6759" s="22" t="n">
        <v>31</v>
      </c>
      <c r="E6759" s="22" t="n">
        <v>251</v>
      </c>
      <c r="F6759" s="22" t="n">
        <f aca="false">D6759/SUM(C6759:E6759)</f>
        <v>0.108771929824561</v>
      </c>
      <c r="G6759" s="22" t="n">
        <v>1.2</v>
      </c>
      <c r="H6759" s="22" t="n">
        <v>34.6</v>
      </c>
      <c r="I6759" s="22" t="n">
        <v>249.2</v>
      </c>
      <c r="J6759" s="22" t="n">
        <v>3.082608</v>
      </c>
      <c r="K6759" s="22" t="n">
        <v>0.101762</v>
      </c>
      <c r="O6759" s="23"/>
    </row>
    <row r="6760" customFormat="false" ht="15" hidden="false" customHeight="false" outlineLevel="0" collapsed="false">
      <c r="A6760" s="22" t="s">
        <v>4141</v>
      </c>
      <c r="B6760" s="22" t="n">
        <v>26</v>
      </c>
      <c r="C6760" s="22" t="n">
        <v>3</v>
      </c>
      <c r="D6760" s="22" t="n">
        <v>31</v>
      </c>
      <c r="E6760" s="22" t="n">
        <v>251</v>
      </c>
      <c r="F6760" s="22" t="n">
        <f aca="false">D6760/SUM(C6760:E6760)</f>
        <v>0.108771929824561</v>
      </c>
      <c r="G6760" s="22" t="n">
        <v>1.2</v>
      </c>
      <c r="H6760" s="22" t="n">
        <v>34.6</v>
      </c>
      <c r="I6760" s="22" t="n">
        <v>249.2</v>
      </c>
      <c r="J6760" s="22" t="n">
        <v>3.082608</v>
      </c>
      <c r="K6760" s="22" t="n">
        <v>0.101762</v>
      </c>
      <c r="O6760" s="23"/>
    </row>
    <row r="6761" customFormat="false" ht="15" hidden="false" customHeight="false" outlineLevel="0" collapsed="false">
      <c r="A6761" s="22" t="s">
        <v>1981</v>
      </c>
      <c r="B6761" s="22" t="n">
        <v>87</v>
      </c>
      <c r="C6761" s="22" t="n">
        <v>254</v>
      </c>
      <c r="D6761" s="22" t="n">
        <v>31</v>
      </c>
      <c r="E6761" s="22" t="n">
        <v>0</v>
      </c>
      <c r="F6761" s="22" t="n">
        <f aca="false">D6761/SUM(C6761:E6761)</f>
        <v>0.108771929824561</v>
      </c>
      <c r="G6761" s="22" t="n">
        <v>254.84</v>
      </c>
      <c r="H6761" s="22" t="n">
        <v>29.31</v>
      </c>
      <c r="I6761" s="22" t="n">
        <v>0.84</v>
      </c>
      <c r="J6761" s="22" t="n">
        <v>0.942737</v>
      </c>
      <c r="K6761" s="22" t="n">
        <v>1</v>
      </c>
      <c r="O6761" s="23"/>
    </row>
    <row r="6762" customFormat="false" ht="15" hidden="false" customHeight="false" outlineLevel="0" collapsed="false">
      <c r="A6762" s="22" t="s">
        <v>1981</v>
      </c>
      <c r="B6762" s="22" t="n">
        <v>88</v>
      </c>
      <c r="C6762" s="22" t="n">
        <v>254</v>
      </c>
      <c r="D6762" s="22" t="n">
        <v>31</v>
      </c>
      <c r="E6762" s="22" t="n">
        <v>0</v>
      </c>
      <c r="F6762" s="22" t="n">
        <f aca="false">D6762/SUM(C6762:E6762)</f>
        <v>0.108771929824561</v>
      </c>
      <c r="G6762" s="22" t="n">
        <v>254.84</v>
      </c>
      <c r="H6762" s="22" t="n">
        <v>29.31</v>
      </c>
      <c r="I6762" s="22" t="n">
        <v>0.84</v>
      </c>
      <c r="J6762" s="22" t="n">
        <v>0.942737</v>
      </c>
      <c r="K6762" s="22" t="n">
        <v>1</v>
      </c>
      <c r="O6762" s="23"/>
    </row>
    <row r="6763" customFormat="false" ht="15" hidden="false" customHeight="false" outlineLevel="0" collapsed="false">
      <c r="A6763" s="22" t="s">
        <v>4142</v>
      </c>
      <c r="B6763" s="22" t="n">
        <v>81</v>
      </c>
      <c r="C6763" s="22" t="n">
        <v>254</v>
      </c>
      <c r="D6763" s="22" t="n">
        <v>31</v>
      </c>
      <c r="E6763" s="22" t="n">
        <v>0</v>
      </c>
      <c r="F6763" s="22" t="n">
        <f aca="false">D6763/SUM(C6763:E6763)</f>
        <v>0.108771929824561</v>
      </c>
      <c r="G6763" s="22" t="n">
        <v>254.84</v>
      </c>
      <c r="H6763" s="22" t="n">
        <v>29.31</v>
      </c>
      <c r="I6763" s="22" t="n">
        <v>0.84</v>
      </c>
      <c r="J6763" s="22" t="n">
        <v>0.942737</v>
      </c>
      <c r="K6763" s="22" t="n">
        <v>1</v>
      </c>
      <c r="O6763" s="23"/>
    </row>
    <row r="6764" customFormat="false" ht="15" hidden="false" customHeight="false" outlineLevel="0" collapsed="false">
      <c r="A6764" s="22" t="s">
        <v>4143</v>
      </c>
      <c r="B6764" s="22" t="n">
        <v>51</v>
      </c>
      <c r="C6764" s="22" t="n">
        <v>227</v>
      </c>
      <c r="D6764" s="22" t="n">
        <v>28</v>
      </c>
      <c r="E6764" s="22" t="n">
        <v>3</v>
      </c>
      <c r="F6764" s="22" t="n">
        <f aca="false">D6764/SUM(C6764:E6764)</f>
        <v>0.108527131782946</v>
      </c>
      <c r="G6764" s="22" t="n">
        <v>225.12</v>
      </c>
      <c r="H6764" s="22" t="n">
        <v>31.76</v>
      </c>
      <c r="I6764" s="22" t="n">
        <v>1.12</v>
      </c>
      <c r="J6764" s="22" t="n">
        <v>3.615524</v>
      </c>
      <c r="K6764" s="22" t="n">
        <v>0.084601</v>
      </c>
      <c r="O6764" s="23"/>
    </row>
    <row r="6765" customFormat="false" ht="15" hidden="false" customHeight="false" outlineLevel="0" collapsed="false">
      <c r="A6765" s="22" t="s">
        <v>4144</v>
      </c>
      <c r="B6765" s="22" t="n">
        <v>73</v>
      </c>
      <c r="C6765" s="22" t="n">
        <v>0</v>
      </c>
      <c r="D6765" s="22" t="n">
        <v>31</v>
      </c>
      <c r="E6765" s="22" t="n">
        <v>255</v>
      </c>
      <c r="F6765" s="22" t="n">
        <f aca="false">D6765/SUM(C6765:E6765)</f>
        <v>0.108391608391608</v>
      </c>
      <c r="G6765" s="22" t="n">
        <v>0.84</v>
      </c>
      <c r="H6765" s="22" t="n">
        <v>29.32</v>
      </c>
      <c r="I6765" s="22" t="n">
        <v>255.84</v>
      </c>
      <c r="J6765" s="22" t="n">
        <v>0.939063</v>
      </c>
      <c r="K6765" s="22" t="n">
        <v>1</v>
      </c>
      <c r="O6765" s="23"/>
    </row>
    <row r="6766" customFormat="false" ht="15" hidden="false" customHeight="false" outlineLevel="0" collapsed="false">
      <c r="A6766" s="22" t="s">
        <v>4145</v>
      </c>
      <c r="B6766" s="22" t="n">
        <v>94</v>
      </c>
      <c r="C6766" s="22" t="n">
        <v>254</v>
      </c>
      <c r="D6766" s="22" t="n">
        <v>31</v>
      </c>
      <c r="E6766" s="22" t="n">
        <v>1</v>
      </c>
      <c r="F6766" s="22" t="n">
        <f aca="false">D6766/SUM(C6766:E6766)</f>
        <v>0.108391608391608</v>
      </c>
      <c r="G6766" s="22" t="n">
        <v>253.95</v>
      </c>
      <c r="H6766" s="22" t="n">
        <v>31.1</v>
      </c>
      <c r="I6766" s="22" t="n">
        <v>0.95</v>
      </c>
      <c r="J6766" s="22" t="n">
        <v>0.002735</v>
      </c>
      <c r="K6766" s="22" t="n">
        <v>1</v>
      </c>
      <c r="O6766" s="23"/>
    </row>
    <row r="6767" customFormat="false" ht="15" hidden="false" customHeight="false" outlineLevel="0" collapsed="false">
      <c r="A6767" s="22" t="s">
        <v>879</v>
      </c>
      <c r="B6767" s="22" t="n">
        <v>12</v>
      </c>
      <c r="C6767" s="22" t="n">
        <v>0</v>
      </c>
      <c r="D6767" s="22" t="n">
        <v>31</v>
      </c>
      <c r="E6767" s="22" t="n">
        <v>255</v>
      </c>
      <c r="F6767" s="22" t="n">
        <f aca="false">D6767/SUM(C6767:E6767)</f>
        <v>0.108391608391608</v>
      </c>
      <c r="G6767" s="22" t="n">
        <v>0.84</v>
      </c>
      <c r="H6767" s="22" t="n">
        <v>29.32</v>
      </c>
      <c r="I6767" s="22" t="n">
        <v>255.84</v>
      </c>
      <c r="J6767" s="22" t="n">
        <v>0.939063</v>
      </c>
      <c r="K6767" s="22" t="n">
        <v>1</v>
      </c>
      <c r="O6767" s="23"/>
    </row>
    <row r="6768" customFormat="false" ht="15" hidden="false" customHeight="false" outlineLevel="0" collapsed="false">
      <c r="A6768" s="22" t="s">
        <v>4108</v>
      </c>
      <c r="B6768" s="22" t="n">
        <v>105</v>
      </c>
      <c r="C6768" s="22" t="n">
        <v>247</v>
      </c>
      <c r="D6768" s="22" t="n">
        <v>30</v>
      </c>
      <c r="E6768" s="22" t="n">
        <v>0</v>
      </c>
      <c r="F6768" s="22" t="n">
        <f aca="false">D6768/SUM(C6768:E6768)</f>
        <v>0.108303249097473</v>
      </c>
      <c r="G6768" s="22" t="n">
        <v>247.81</v>
      </c>
      <c r="H6768" s="22" t="n">
        <v>28.38</v>
      </c>
      <c r="I6768" s="22" t="n">
        <v>0.81</v>
      </c>
      <c r="J6768" s="22" t="n">
        <v>0.907945</v>
      </c>
      <c r="K6768" s="22" t="n">
        <v>1</v>
      </c>
      <c r="O6768" s="23"/>
    </row>
    <row r="6769" customFormat="false" ht="15" hidden="false" customHeight="false" outlineLevel="0" collapsed="false">
      <c r="A6769" s="22" t="s">
        <v>3926</v>
      </c>
      <c r="B6769" s="22" t="n">
        <v>47</v>
      </c>
      <c r="C6769" s="22" t="n">
        <v>247</v>
      </c>
      <c r="D6769" s="22" t="n">
        <v>30</v>
      </c>
      <c r="E6769" s="22" t="n">
        <v>0</v>
      </c>
      <c r="F6769" s="22" t="n">
        <f aca="false">D6769/SUM(C6769:E6769)</f>
        <v>0.108303249097473</v>
      </c>
      <c r="G6769" s="22" t="n">
        <v>247.81</v>
      </c>
      <c r="H6769" s="22" t="n">
        <v>28.38</v>
      </c>
      <c r="I6769" s="22" t="n">
        <v>0.81</v>
      </c>
      <c r="J6769" s="22" t="n">
        <v>0.907945</v>
      </c>
      <c r="K6769" s="22" t="n">
        <v>1</v>
      </c>
      <c r="O6769" s="23"/>
    </row>
    <row r="6770" customFormat="false" ht="15" hidden="false" customHeight="false" outlineLevel="0" collapsed="false">
      <c r="A6770" s="22" t="s">
        <v>3679</v>
      </c>
      <c r="B6770" s="22" t="n">
        <v>108</v>
      </c>
      <c r="C6770" s="22" t="n">
        <v>0</v>
      </c>
      <c r="D6770" s="22" t="n">
        <v>17</v>
      </c>
      <c r="E6770" s="22" t="n">
        <v>140</v>
      </c>
      <c r="F6770" s="22" t="n">
        <f aca="false">D6770/SUM(C6770:E6770)</f>
        <v>0.10828025477707</v>
      </c>
      <c r="G6770" s="22" t="n">
        <v>0.46</v>
      </c>
      <c r="H6770" s="22" t="n">
        <v>16.08</v>
      </c>
      <c r="I6770" s="22" t="n">
        <v>140.46</v>
      </c>
      <c r="J6770" s="22" t="n">
        <v>0.514381</v>
      </c>
      <c r="K6770" s="22" t="n">
        <v>1</v>
      </c>
      <c r="O6770" s="23"/>
    </row>
    <row r="6771" customFormat="false" ht="15" hidden="false" customHeight="false" outlineLevel="0" collapsed="false">
      <c r="A6771" s="22" t="s">
        <v>4146</v>
      </c>
      <c r="B6771" s="22" t="n">
        <v>106</v>
      </c>
      <c r="C6771" s="22" t="n">
        <v>0</v>
      </c>
      <c r="D6771" s="22" t="n">
        <v>21</v>
      </c>
      <c r="E6771" s="22" t="n">
        <v>173</v>
      </c>
      <c r="F6771" s="22" t="n">
        <f aca="false">D6771/SUM(C6771:E6771)</f>
        <v>0.108247422680412</v>
      </c>
      <c r="G6771" s="22" t="n">
        <v>0.57</v>
      </c>
      <c r="H6771" s="22" t="n">
        <v>19.86</v>
      </c>
      <c r="I6771" s="22" t="n">
        <v>173.57</v>
      </c>
      <c r="J6771" s="22" t="n">
        <v>0.635197</v>
      </c>
      <c r="K6771" s="22" t="n">
        <v>1</v>
      </c>
      <c r="O6771" s="23"/>
    </row>
    <row r="6772" customFormat="false" ht="15" hidden="false" customHeight="false" outlineLevel="0" collapsed="false">
      <c r="A6772" s="22" t="s">
        <v>4147</v>
      </c>
      <c r="B6772" s="22" t="n">
        <v>27</v>
      </c>
      <c r="C6772" s="22" t="n">
        <v>206</v>
      </c>
      <c r="D6772" s="22" t="n">
        <v>25</v>
      </c>
      <c r="E6772" s="22" t="n">
        <v>0</v>
      </c>
      <c r="F6772" s="22" t="n">
        <f aca="false">D6772/SUM(C6772:E6772)</f>
        <v>0.108225108225108</v>
      </c>
      <c r="G6772" s="22" t="n">
        <v>206.68</v>
      </c>
      <c r="H6772" s="22" t="n">
        <v>23.65</v>
      </c>
      <c r="I6772" s="22" t="n">
        <v>0.68</v>
      </c>
      <c r="J6772" s="22" t="n">
        <v>0.756013</v>
      </c>
      <c r="K6772" s="22" t="n">
        <v>1</v>
      </c>
      <c r="O6772" s="23"/>
    </row>
    <row r="6773" customFormat="false" ht="15" hidden="false" customHeight="false" outlineLevel="0" collapsed="false">
      <c r="A6773" s="22" t="s">
        <v>118</v>
      </c>
      <c r="B6773" s="22" t="n">
        <v>55</v>
      </c>
      <c r="C6773" s="22" t="n">
        <v>231</v>
      </c>
      <c r="D6773" s="22" t="n">
        <v>28</v>
      </c>
      <c r="E6773" s="22" t="n">
        <v>0</v>
      </c>
      <c r="F6773" s="22" t="n">
        <f aca="false">D6773/SUM(C6773:E6773)</f>
        <v>0.108108108108108</v>
      </c>
      <c r="G6773" s="22" t="n">
        <v>231.76</v>
      </c>
      <c r="H6773" s="22" t="n">
        <v>26.49</v>
      </c>
      <c r="I6773" s="22" t="n">
        <v>0.76</v>
      </c>
      <c r="J6773" s="22" t="n">
        <v>0.845714</v>
      </c>
      <c r="K6773" s="22" t="n">
        <v>1</v>
      </c>
      <c r="O6773" s="23"/>
    </row>
    <row r="6774" customFormat="false" ht="15" hidden="false" customHeight="false" outlineLevel="0" collapsed="false">
      <c r="A6774" s="22" t="s">
        <v>4148</v>
      </c>
      <c r="B6774" s="22" t="n">
        <v>121</v>
      </c>
      <c r="C6774" s="22" t="n">
        <v>2</v>
      </c>
      <c r="D6774" s="22" t="n">
        <v>28</v>
      </c>
      <c r="E6774" s="22" t="n">
        <v>229</v>
      </c>
      <c r="F6774" s="22" t="n">
        <f aca="false">D6774/SUM(C6774:E6774)</f>
        <v>0.108108108108108</v>
      </c>
      <c r="G6774" s="22" t="n">
        <v>0.99</v>
      </c>
      <c r="H6774" s="22" t="n">
        <v>30.02</v>
      </c>
      <c r="I6774" s="22" t="n">
        <v>227.99</v>
      </c>
      <c r="J6774" s="22" t="n">
        <v>1.176115</v>
      </c>
      <c r="K6774" s="22" t="n">
        <v>0.247359</v>
      </c>
      <c r="O6774" s="23"/>
    </row>
    <row r="6775" customFormat="false" ht="15" hidden="false" customHeight="false" outlineLevel="0" collapsed="false">
      <c r="A6775" s="22" t="s">
        <v>4149</v>
      </c>
      <c r="B6775" s="22" t="n">
        <v>103</v>
      </c>
      <c r="C6775" s="22" t="n">
        <v>190</v>
      </c>
      <c r="D6775" s="22" t="n">
        <v>23</v>
      </c>
      <c r="E6775" s="22" t="n">
        <v>0</v>
      </c>
      <c r="F6775" s="22" t="n">
        <f aca="false">D6775/SUM(C6775:E6775)</f>
        <v>0.107981220657277</v>
      </c>
      <c r="G6775" s="22" t="n">
        <v>190.62</v>
      </c>
      <c r="H6775" s="22" t="n">
        <v>21.76</v>
      </c>
      <c r="I6775" s="22" t="n">
        <v>0.62</v>
      </c>
      <c r="J6775" s="22" t="n">
        <v>0.693785</v>
      </c>
      <c r="K6775" s="22" t="n">
        <v>1</v>
      </c>
      <c r="O6775" s="23"/>
    </row>
    <row r="6776" customFormat="false" ht="15" hidden="false" customHeight="false" outlineLevel="0" collapsed="false">
      <c r="A6776" s="22" t="s">
        <v>4149</v>
      </c>
      <c r="B6776" s="22" t="n">
        <v>104</v>
      </c>
      <c r="C6776" s="22" t="n">
        <v>190</v>
      </c>
      <c r="D6776" s="22" t="n">
        <v>23</v>
      </c>
      <c r="E6776" s="22" t="n">
        <v>0</v>
      </c>
      <c r="F6776" s="22" t="n">
        <f aca="false">D6776/SUM(C6776:E6776)</f>
        <v>0.107981220657277</v>
      </c>
      <c r="G6776" s="22" t="n">
        <v>190.62</v>
      </c>
      <c r="H6776" s="22" t="n">
        <v>21.76</v>
      </c>
      <c r="I6776" s="22" t="n">
        <v>0.62</v>
      </c>
      <c r="J6776" s="22" t="n">
        <v>0.693785</v>
      </c>
      <c r="K6776" s="22" t="n">
        <v>1</v>
      </c>
      <c r="O6776" s="23"/>
    </row>
    <row r="6777" customFormat="false" ht="15" hidden="false" customHeight="false" outlineLevel="0" collapsed="false">
      <c r="A6777" s="22" t="s">
        <v>3186</v>
      </c>
      <c r="B6777" s="22" t="n">
        <v>122</v>
      </c>
      <c r="C6777" s="22" t="n">
        <v>248</v>
      </c>
      <c r="D6777" s="22" t="n">
        <v>30</v>
      </c>
      <c r="E6777" s="22" t="n">
        <v>0</v>
      </c>
      <c r="F6777" s="22" t="n">
        <f aca="false">D6777/SUM(C6777:E6777)</f>
        <v>0.107913669064748</v>
      </c>
      <c r="G6777" s="22" t="n">
        <v>248.81</v>
      </c>
      <c r="H6777" s="22" t="n">
        <v>28.38</v>
      </c>
      <c r="I6777" s="22" t="n">
        <v>0.81</v>
      </c>
      <c r="J6777" s="22" t="n">
        <v>0.904307</v>
      </c>
      <c r="K6777" s="22" t="n">
        <v>1</v>
      </c>
      <c r="O6777" s="23"/>
    </row>
    <row r="6778" customFormat="false" ht="15" hidden="false" customHeight="false" outlineLevel="0" collapsed="false">
      <c r="A6778" s="22" t="s">
        <v>4150</v>
      </c>
      <c r="B6778" s="22" t="n">
        <v>115</v>
      </c>
      <c r="C6778" s="22" t="n">
        <v>248</v>
      </c>
      <c r="D6778" s="22" t="n">
        <v>30</v>
      </c>
      <c r="E6778" s="22" t="n">
        <v>0</v>
      </c>
      <c r="F6778" s="22" t="n">
        <f aca="false">D6778/SUM(C6778:E6778)</f>
        <v>0.107913669064748</v>
      </c>
      <c r="G6778" s="22" t="n">
        <v>248.81</v>
      </c>
      <c r="H6778" s="22" t="n">
        <v>28.38</v>
      </c>
      <c r="I6778" s="22" t="n">
        <v>0.81</v>
      </c>
      <c r="J6778" s="22" t="n">
        <v>0.904307</v>
      </c>
      <c r="K6778" s="22" t="n">
        <v>1</v>
      </c>
      <c r="O6778" s="23"/>
    </row>
    <row r="6779" customFormat="false" ht="15" hidden="false" customHeight="false" outlineLevel="0" collapsed="false">
      <c r="A6779" s="22" t="s">
        <v>445</v>
      </c>
      <c r="B6779" s="22" t="n">
        <v>34</v>
      </c>
      <c r="C6779" s="22" t="n">
        <v>247</v>
      </c>
      <c r="D6779" s="22" t="n">
        <v>30</v>
      </c>
      <c r="E6779" s="22" t="n">
        <v>1</v>
      </c>
      <c r="F6779" s="22" t="n">
        <f aca="false">D6779/SUM(C6779:E6779)</f>
        <v>0.107913669064748</v>
      </c>
      <c r="G6779" s="22" t="n">
        <v>246.92</v>
      </c>
      <c r="H6779" s="22" t="n">
        <v>30.16</v>
      </c>
      <c r="I6779" s="22" t="n">
        <v>0.92</v>
      </c>
      <c r="J6779" s="22" t="n">
        <v>0.007657</v>
      </c>
      <c r="K6779" s="22" t="n">
        <v>1</v>
      </c>
      <c r="O6779" s="23"/>
    </row>
    <row r="6780" customFormat="false" ht="15" hidden="false" customHeight="false" outlineLevel="0" collapsed="false">
      <c r="A6780" s="22" t="s">
        <v>3659</v>
      </c>
      <c r="B6780" s="22" t="n">
        <v>27</v>
      </c>
      <c r="C6780" s="22" t="n">
        <v>226</v>
      </c>
      <c r="D6780" s="22" t="n">
        <v>28</v>
      </c>
      <c r="E6780" s="22" t="n">
        <v>6</v>
      </c>
      <c r="F6780" s="22" t="n">
        <f aca="false">D6780/SUM(C6780:E6780)</f>
        <v>0.107692307692308</v>
      </c>
      <c r="G6780" s="22" t="n">
        <v>221.54</v>
      </c>
      <c r="H6780" s="22" t="n">
        <v>36.92</v>
      </c>
      <c r="I6780" s="22" t="n">
        <v>1.54</v>
      </c>
      <c r="J6780" s="22" t="n">
        <v>15.184722</v>
      </c>
      <c r="K6780" s="22" t="n">
        <v>0.00162</v>
      </c>
      <c r="O6780" s="23"/>
    </row>
    <row r="6781" customFormat="false" ht="15" hidden="false" customHeight="false" outlineLevel="0" collapsed="false">
      <c r="A6781" s="22" t="s">
        <v>4151</v>
      </c>
      <c r="B6781" s="22" t="n">
        <v>30</v>
      </c>
      <c r="C6781" s="22" t="n">
        <v>1</v>
      </c>
      <c r="D6781" s="22" t="n">
        <v>27</v>
      </c>
      <c r="E6781" s="22" t="n">
        <v>223</v>
      </c>
      <c r="F6781" s="22" t="n">
        <f aca="false">D6781/SUM(C6781:E6781)</f>
        <v>0.107569721115538</v>
      </c>
      <c r="G6781" s="22" t="n">
        <v>0.84</v>
      </c>
      <c r="H6781" s="22" t="n">
        <v>27.32</v>
      </c>
      <c r="I6781" s="22" t="n">
        <v>222.84</v>
      </c>
      <c r="J6781" s="22" t="n">
        <v>0.035443</v>
      </c>
      <c r="K6781" s="22" t="n">
        <v>0.575975</v>
      </c>
      <c r="O6781" s="23"/>
    </row>
    <row r="6782" customFormat="false" ht="15" hidden="false" customHeight="false" outlineLevel="0" collapsed="false">
      <c r="A6782" s="22" t="s">
        <v>4152</v>
      </c>
      <c r="B6782" s="22" t="n">
        <v>9</v>
      </c>
      <c r="C6782" s="22" t="n">
        <v>190</v>
      </c>
      <c r="D6782" s="22" t="n">
        <v>23</v>
      </c>
      <c r="E6782" s="22" t="n">
        <v>1</v>
      </c>
      <c r="F6782" s="22" t="n">
        <f aca="false">D6782/SUM(C6782:E6782)</f>
        <v>0.107476635514019</v>
      </c>
      <c r="G6782" s="22" t="n">
        <v>189.73</v>
      </c>
      <c r="H6782" s="22" t="n">
        <v>23.54</v>
      </c>
      <c r="I6782" s="22" t="n">
        <v>0.73</v>
      </c>
      <c r="J6782" s="22" t="n">
        <v>0.112499</v>
      </c>
      <c r="K6782" s="22" t="n">
        <v>0.524767</v>
      </c>
      <c r="O6782" s="23"/>
    </row>
    <row r="6783" customFormat="false" ht="15" hidden="false" customHeight="false" outlineLevel="0" collapsed="false">
      <c r="A6783" s="22" t="s">
        <v>4153</v>
      </c>
      <c r="B6783" s="22" t="n">
        <v>59</v>
      </c>
      <c r="C6783" s="22" t="n">
        <v>1</v>
      </c>
      <c r="D6783" s="22" t="n">
        <v>23</v>
      </c>
      <c r="E6783" s="22" t="n">
        <v>190</v>
      </c>
      <c r="F6783" s="22" t="n">
        <f aca="false">D6783/SUM(C6783:E6783)</f>
        <v>0.107476635514019</v>
      </c>
      <c r="G6783" s="22" t="n">
        <v>0.73</v>
      </c>
      <c r="H6783" s="22" t="n">
        <v>23.54</v>
      </c>
      <c r="I6783" s="22" t="n">
        <v>189.73</v>
      </c>
      <c r="J6783" s="22" t="n">
        <v>0.112499</v>
      </c>
      <c r="K6783" s="22" t="n">
        <v>0.524767</v>
      </c>
      <c r="O6783" s="23"/>
    </row>
    <row r="6784" customFormat="false" ht="15" hidden="false" customHeight="false" outlineLevel="0" collapsed="false">
      <c r="A6784" s="22" t="s">
        <v>4154</v>
      </c>
      <c r="B6784" s="22" t="n">
        <v>104</v>
      </c>
      <c r="C6784" s="22" t="n">
        <v>183</v>
      </c>
      <c r="D6784" s="22" t="n">
        <v>22</v>
      </c>
      <c r="E6784" s="22" t="n">
        <v>0</v>
      </c>
      <c r="F6784" s="22" t="n">
        <f aca="false">D6784/SUM(C6784:E6784)</f>
        <v>0.107317073170732</v>
      </c>
      <c r="G6784" s="22" t="n">
        <v>183.59</v>
      </c>
      <c r="H6784" s="22" t="n">
        <v>20.82</v>
      </c>
      <c r="I6784" s="22" t="n">
        <v>0.59</v>
      </c>
      <c r="J6784" s="22" t="n">
        <v>0.659076</v>
      </c>
      <c r="K6784" s="22" t="n">
        <v>1</v>
      </c>
      <c r="O6784" s="23"/>
    </row>
    <row r="6785" customFormat="false" ht="15" hidden="false" customHeight="false" outlineLevel="0" collapsed="false">
      <c r="A6785" s="22" t="s">
        <v>3699</v>
      </c>
      <c r="B6785" s="22" t="n">
        <v>108</v>
      </c>
      <c r="C6785" s="22" t="n">
        <v>243</v>
      </c>
      <c r="D6785" s="22" t="n">
        <v>30</v>
      </c>
      <c r="E6785" s="22" t="n">
        <v>7</v>
      </c>
      <c r="F6785" s="22" t="n">
        <f aca="false">D6785/SUM(C6785:E6785)</f>
        <v>0.107142857142857</v>
      </c>
      <c r="G6785" s="22" t="n">
        <v>237.73</v>
      </c>
      <c r="H6785" s="22" t="n">
        <v>40.54</v>
      </c>
      <c r="I6785" s="22" t="n">
        <v>1.73</v>
      </c>
      <c r="J6785" s="22" t="n">
        <v>18.934157</v>
      </c>
      <c r="K6785" s="22" t="n">
        <v>0.000474</v>
      </c>
      <c r="O6785" s="23"/>
    </row>
    <row r="6786" customFormat="false" ht="15" hidden="false" customHeight="false" outlineLevel="0" collapsed="false">
      <c r="A6786" s="22" t="s">
        <v>4155</v>
      </c>
      <c r="B6786" s="22" t="n">
        <v>43</v>
      </c>
      <c r="C6786" s="22" t="n">
        <v>150</v>
      </c>
      <c r="D6786" s="22" t="n">
        <v>18</v>
      </c>
      <c r="E6786" s="22" t="n">
        <v>0</v>
      </c>
      <c r="F6786" s="22" t="n">
        <f aca="false">D6786/SUM(C6786:E6786)</f>
        <v>0.107142857142857</v>
      </c>
      <c r="G6786" s="22" t="n">
        <v>150.48</v>
      </c>
      <c r="H6786" s="22" t="n">
        <v>17.04</v>
      </c>
      <c r="I6786" s="22" t="n">
        <v>0.48</v>
      </c>
      <c r="J6786" s="22" t="n">
        <v>0.53827</v>
      </c>
      <c r="K6786" s="22" t="n">
        <v>1</v>
      </c>
      <c r="O6786" s="23"/>
    </row>
    <row r="6787" customFormat="false" ht="15" hidden="false" customHeight="false" outlineLevel="0" collapsed="false">
      <c r="A6787" s="22" t="s">
        <v>1327</v>
      </c>
      <c r="B6787" s="22" t="n">
        <v>27</v>
      </c>
      <c r="C6787" s="22" t="n">
        <v>209</v>
      </c>
      <c r="D6787" s="22" t="n">
        <v>25</v>
      </c>
      <c r="E6787" s="22" t="n">
        <v>0</v>
      </c>
      <c r="F6787" s="22" t="n">
        <f aca="false">D6787/SUM(C6787:E6787)</f>
        <v>0.106837606837607</v>
      </c>
      <c r="G6787" s="22" t="n">
        <v>209.67</v>
      </c>
      <c r="H6787" s="22" t="n">
        <v>23.66</v>
      </c>
      <c r="I6787" s="22" t="n">
        <v>0.67</v>
      </c>
      <c r="J6787" s="22" t="n">
        <v>0.745227</v>
      </c>
      <c r="K6787" s="22" t="n">
        <v>1</v>
      </c>
      <c r="O6787" s="23"/>
    </row>
    <row r="6788" customFormat="false" ht="15" hidden="false" customHeight="false" outlineLevel="0" collapsed="false">
      <c r="A6788" s="22" t="s">
        <v>4156</v>
      </c>
      <c r="B6788" s="22" t="n">
        <v>90</v>
      </c>
      <c r="C6788" s="22" t="n">
        <v>0</v>
      </c>
      <c r="D6788" s="22" t="n">
        <v>29</v>
      </c>
      <c r="E6788" s="22" t="n">
        <v>243</v>
      </c>
      <c r="F6788" s="22" t="n">
        <f aca="false">D6788/SUM(C6788:E6788)</f>
        <v>0.106617647058824</v>
      </c>
      <c r="G6788" s="22" t="n">
        <v>0.77</v>
      </c>
      <c r="H6788" s="22" t="n">
        <v>27.45</v>
      </c>
      <c r="I6788" s="22" t="n">
        <v>243.77</v>
      </c>
      <c r="J6788" s="22" t="n">
        <v>0.862483</v>
      </c>
      <c r="K6788" s="22" t="n">
        <v>1</v>
      </c>
      <c r="O6788" s="23"/>
    </row>
    <row r="6789" customFormat="false" ht="15" hidden="false" customHeight="false" outlineLevel="0" collapsed="false">
      <c r="A6789" s="22" t="s">
        <v>4050</v>
      </c>
      <c r="B6789" s="22" t="n">
        <v>53</v>
      </c>
      <c r="C6789" s="22" t="n">
        <v>147</v>
      </c>
      <c r="D6789" s="22" t="n">
        <v>18</v>
      </c>
      <c r="E6789" s="22" t="n">
        <v>4</v>
      </c>
      <c r="F6789" s="22" t="n">
        <f aca="false">D6789/SUM(C6789:E6789)</f>
        <v>0.106508875739645</v>
      </c>
      <c r="G6789" s="22" t="n">
        <v>144</v>
      </c>
      <c r="H6789" s="22" t="n">
        <v>24</v>
      </c>
      <c r="I6789" s="22" t="n">
        <v>1</v>
      </c>
      <c r="J6789" s="22" t="n">
        <v>10.5625</v>
      </c>
      <c r="K6789" s="22" t="n">
        <v>0.008971</v>
      </c>
      <c r="O6789" s="23"/>
    </row>
    <row r="6790" customFormat="false" ht="15" hidden="false" customHeight="false" outlineLevel="0" collapsed="false">
      <c r="A6790" s="22" t="s">
        <v>3474</v>
      </c>
      <c r="B6790" s="22" t="n">
        <v>24</v>
      </c>
      <c r="C6790" s="22" t="n">
        <v>151</v>
      </c>
      <c r="D6790" s="22" t="n">
        <v>18</v>
      </c>
      <c r="E6790" s="22" t="n">
        <v>0</v>
      </c>
      <c r="F6790" s="22" t="n">
        <f aca="false">D6790/SUM(C6790:E6790)</f>
        <v>0.106508875739645</v>
      </c>
      <c r="G6790" s="22" t="n">
        <v>151.48</v>
      </c>
      <c r="H6790" s="22" t="n">
        <v>17.04</v>
      </c>
      <c r="I6790" s="22" t="n">
        <v>0.48</v>
      </c>
      <c r="J6790" s="22" t="n">
        <v>0.534727</v>
      </c>
      <c r="K6790" s="22" t="n">
        <v>1</v>
      </c>
      <c r="O6790" s="23"/>
    </row>
    <row r="6791" customFormat="false" ht="15" hidden="false" customHeight="false" outlineLevel="0" collapsed="false">
      <c r="A6791" s="22" t="s">
        <v>4130</v>
      </c>
      <c r="B6791" s="22" t="n">
        <v>26</v>
      </c>
      <c r="C6791" s="22" t="n">
        <v>252</v>
      </c>
      <c r="D6791" s="22" t="n">
        <v>30</v>
      </c>
      <c r="E6791" s="22" t="n">
        <v>0</v>
      </c>
      <c r="F6791" s="22" t="n">
        <f aca="false">D6791/SUM(C6791:E6791)</f>
        <v>0.106382978723404</v>
      </c>
      <c r="G6791" s="22" t="n">
        <v>252.8</v>
      </c>
      <c r="H6791" s="22" t="n">
        <v>28.4</v>
      </c>
      <c r="I6791" s="22" t="n">
        <v>0.8</v>
      </c>
      <c r="J6791" s="22" t="n">
        <v>0.890039</v>
      </c>
      <c r="K6791" s="22" t="n">
        <v>1</v>
      </c>
      <c r="O6791" s="23"/>
    </row>
    <row r="6792" customFormat="false" ht="15" hidden="false" customHeight="false" outlineLevel="0" collapsed="false">
      <c r="A6792" s="22" t="s">
        <v>4130</v>
      </c>
      <c r="B6792" s="22" t="n">
        <v>98</v>
      </c>
      <c r="C6792" s="22" t="n">
        <v>252</v>
      </c>
      <c r="D6792" s="22" t="n">
        <v>30</v>
      </c>
      <c r="E6792" s="22" t="n">
        <v>0</v>
      </c>
      <c r="F6792" s="22" t="n">
        <f aca="false">D6792/SUM(C6792:E6792)</f>
        <v>0.106382978723404</v>
      </c>
      <c r="G6792" s="22" t="n">
        <v>252.8</v>
      </c>
      <c r="H6792" s="22" t="n">
        <v>28.4</v>
      </c>
      <c r="I6792" s="22" t="n">
        <v>0.8</v>
      </c>
      <c r="J6792" s="22" t="n">
        <v>0.890039</v>
      </c>
      <c r="K6792" s="22" t="n">
        <v>1</v>
      </c>
      <c r="O6792" s="23"/>
    </row>
    <row r="6793" customFormat="false" ht="15" hidden="false" customHeight="false" outlineLevel="0" collapsed="false">
      <c r="A6793" s="22" t="s">
        <v>4157</v>
      </c>
      <c r="B6793" s="22" t="n">
        <v>52</v>
      </c>
      <c r="C6793" s="22" t="n">
        <v>0</v>
      </c>
      <c r="D6793" s="22" t="n">
        <v>30</v>
      </c>
      <c r="E6793" s="22" t="n">
        <v>252</v>
      </c>
      <c r="F6793" s="22" t="n">
        <f aca="false">D6793/SUM(C6793:E6793)</f>
        <v>0.106382978723404</v>
      </c>
      <c r="G6793" s="22" t="n">
        <v>0.8</v>
      </c>
      <c r="H6793" s="22" t="n">
        <v>28.4</v>
      </c>
      <c r="I6793" s="22" t="n">
        <v>252.8</v>
      </c>
      <c r="J6793" s="22" t="n">
        <v>0.890039</v>
      </c>
      <c r="K6793" s="22" t="n">
        <v>1</v>
      </c>
      <c r="O6793" s="23"/>
    </row>
    <row r="6794" customFormat="false" ht="15" hidden="false" customHeight="false" outlineLevel="0" collapsed="false">
      <c r="A6794" s="22" t="s">
        <v>4158</v>
      </c>
      <c r="B6794" s="22" t="n">
        <v>74</v>
      </c>
      <c r="C6794" s="22" t="n">
        <v>116</v>
      </c>
      <c r="D6794" s="22" t="n">
        <v>17</v>
      </c>
      <c r="E6794" s="22" t="n">
        <v>27</v>
      </c>
      <c r="F6794" s="22" t="n">
        <f aca="false">D6794/SUM(C6794:E6794)</f>
        <v>0.10625</v>
      </c>
      <c r="G6794" s="22" t="n">
        <v>96.88</v>
      </c>
      <c r="H6794" s="22" t="n">
        <v>55.25</v>
      </c>
      <c r="I6794" s="22" t="n">
        <v>7.88</v>
      </c>
      <c r="J6794" s="22" t="n">
        <v>76.682535</v>
      </c>
      <c r="K6794" s="22" t="n">
        <v>0</v>
      </c>
      <c r="O6794" s="23"/>
    </row>
    <row r="6795" customFormat="false" ht="15" hidden="false" customHeight="false" outlineLevel="0" collapsed="false">
      <c r="A6795" s="22" t="s">
        <v>1111</v>
      </c>
      <c r="B6795" s="22" t="n">
        <v>78</v>
      </c>
      <c r="C6795" s="22" t="n">
        <v>0</v>
      </c>
      <c r="D6795" s="22" t="n">
        <v>19</v>
      </c>
      <c r="E6795" s="22" t="n">
        <v>160</v>
      </c>
      <c r="F6795" s="22" t="n">
        <f aca="false">D6795/SUM(C6795:E6795)</f>
        <v>0.106145251396648</v>
      </c>
      <c r="G6795" s="22" t="n">
        <v>0.5</v>
      </c>
      <c r="H6795" s="22" t="n">
        <v>17.99</v>
      </c>
      <c r="I6795" s="22" t="n">
        <v>160.5</v>
      </c>
      <c r="J6795" s="22" t="n">
        <v>0.562291</v>
      </c>
      <c r="K6795" s="22" t="n">
        <v>1</v>
      </c>
      <c r="O6795" s="23"/>
    </row>
    <row r="6796" customFormat="false" ht="15" hidden="false" customHeight="false" outlineLevel="0" collapsed="false">
      <c r="A6796" s="22" t="s">
        <v>704</v>
      </c>
      <c r="B6796" s="22" t="n">
        <v>60</v>
      </c>
      <c r="C6796" s="22" t="n">
        <v>234</v>
      </c>
      <c r="D6796" s="22" t="n">
        <v>28</v>
      </c>
      <c r="E6796" s="22" t="n">
        <v>2</v>
      </c>
      <c r="F6796" s="22" t="n">
        <f aca="false">D6796/SUM(C6796:E6796)</f>
        <v>0.106060606060606</v>
      </c>
      <c r="G6796" s="22" t="n">
        <v>232.97</v>
      </c>
      <c r="H6796" s="22" t="n">
        <v>30.06</v>
      </c>
      <c r="I6796" s="22" t="n">
        <v>0.97</v>
      </c>
      <c r="J6796" s="22" t="n">
        <v>1.240505</v>
      </c>
      <c r="K6796" s="22" t="n">
        <v>0.240302</v>
      </c>
      <c r="O6796" s="23"/>
    </row>
    <row r="6797" customFormat="false" ht="15" hidden="false" customHeight="false" outlineLevel="0" collapsed="false">
      <c r="A6797" s="22" t="s">
        <v>3788</v>
      </c>
      <c r="B6797" s="22" t="n">
        <v>105</v>
      </c>
      <c r="C6797" s="22" t="n">
        <v>251</v>
      </c>
      <c r="D6797" s="22" t="n">
        <v>30</v>
      </c>
      <c r="E6797" s="22" t="n">
        <v>2</v>
      </c>
      <c r="F6797" s="22" t="n">
        <f aca="false">D6797/SUM(C6797:E6797)</f>
        <v>0.106007067137809</v>
      </c>
      <c r="G6797" s="22" t="n">
        <v>250.02</v>
      </c>
      <c r="H6797" s="22" t="n">
        <v>31.96</v>
      </c>
      <c r="I6797" s="22" t="n">
        <v>1.02</v>
      </c>
      <c r="J6797" s="22" t="n">
        <v>1.061903</v>
      </c>
      <c r="K6797" s="22" t="n">
        <v>0.260556</v>
      </c>
      <c r="O6797" s="23"/>
    </row>
    <row r="6798" customFormat="false" ht="15" hidden="false" customHeight="false" outlineLevel="0" collapsed="false">
      <c r="A6798" s="22" t="s">
        <v>2451</v>
      </c>
      <c r="B6798" s="22" t="n">
        <v>48</v>
      </c>
      <c r="C6798" s="22" t="n">
        <v>245</v>
      </c>
      <c r="D6798" s="22" t="n">
        <v>29</v>
      </c>
      <c r="E6798" s="22" t="n">
        <v>0</v>
      </c>
      <c r="F6798" s="22" t="n">
        <f aca="false">D6798/SUM(C6798:E6798)</f>
        <v>0.105839416058394</v>
      </c>
      <c r="G6798" s="22" t="n">
        <v>245.77</v>
      </c>
      <c r="H6798" s="22" t="n">
        <v>27.47</v>
      </c>
      <c r="I6798" s="22" t="n">
        <v>0.77</v>
      </c>
      <c r="J6798" s="22" t="n">
        <v>0.855484</v>
      </c>
      <c r="K6798" s="22" t="n">
        <v>1</v>
      </c>
      <c r="O6798" s="23"/>
    </row>
    <row r="6799" customFormat="false" ht="15" hidden="false" customHeight="false" outlineLevel="0" collapsed="false">
      <c r="A6799" s="22" t="s">
        <v>4159</v>
      </c>
      <c r="B6799" s="22" t="n">
        <v>61</v>
      </c>
      <c r="C6799" s="22" t="n">
        <v>217</v>
      </c>
      <c r="D6799" s="22" t="n">
        <v>26</v>
      </c>
      <c r="E6799" s="22" t="n">
        <v>3</v>
      </c>
      <c r="F6799" s="22" t="n">
        <f aca="false">D6799/SUM(C6799:E6799)</f>
        <v>0.105691056910569</v>
      </c>
      <c r="G6799" s="22" t="n">
        <v>215.04</v>
      </c>
      <c r="H6799" s="22" t="n">
        <v>29.92</v>
      </c>
      <c r="I6799" s="22" t="n">
        <v>1.04</v>
      </c>
      <c r="J6799" s="22" t="n">
        <v>4.220205</v>
      </c>
      <c r="K6799" s="22" t="n">
        <v>0.069541</v>
      </c>
      <c r="O6799" s="23"/>
    </row>
    <row r="6800" customFormat="false" ht="15" hidden="false" customHeight="false" outlineLevel="0" collapsed="false">
      <c r="A6800" s="22" t="s">
        <v>4160</v>
      </c>
      <c r="B6800" s="22" t="n">
        <v>39</v>
      </c>
      <c r="C6800" s="22" t="n">
        <v>0</v>
      </c>
      <c r="D6800" s="22" t="n">
        <v>28</v>
      </c>
      <c r="E6800" s="22" t="n">
        <v>237</v>
      </c>
      <c r="F6800" s="22" t="n">
        <f aca="false">D6800/SUM(C6800:E6800)</f>
        <v>0.105660377358491</v>
      </c>
      <c r="G6800" s="22" t="n">
        <v>0.74</v>
      </c>
      <c r="H6800" s="22" t="n">
        <v>26.52</v>
      </c>
      <c r="I6800" s="22" t="n">
        <v>237.74</v>
      </c>
      <c r="J6800" s="22" t="n">
        <v>0.824431</v>
      </c>
      <c r="K6800" s="22" t="n">
        <v>1</v>
      </c>
      <c r="O6800" s="23"/>
    </row>
    <row r="6801" customFormat="false" ht="15" hidden="false" customHeight="false" outlineLevel="0" collapsed="false">
      <c r="A6801" s="22" t="s">
        <v>288</v>
      </c>
      <c r="B6801" s="22" t="n">
        <v>69</v>
      </c>
      <c r="C6801" s="22" t="n">
        <v>251</v>
      </c>
      <c r="D6801" s="22" t="n">
        <v>30</v>
      </c>
      <c r="E6801" s="22" t="n">
        <v>3</v>
      </c>
      <c r="F6801" s="22" t="n">
        <f aca="false">D6801/SUM(C6801:E6801)</f>
        <v>0.105633802816901</v>
      </c>
      <c r="G6801" s="22" t="n">
        <v>249.14</v>
      </c>
      <c r="H6801" s="22" t="n">
        <v>33.72</v>
      </c>
      <c r="I6801" s="22" t="n">
        <v>1.14</v>
      </c>
      <c r="J6801" s="22" t="n">
        <v>3.453647</v>
      </c>
      <c r="K6801" s="22" t="n">
        <v>0.089546</v>
      </c>
      <c r="O6801" s="23"/>
    </row>
    <row r="6802" customFormat="false" ht="15" hidden="false" customHeight="false" outlineLevel="0" collapsed="false">
      <c r="A6802" s="22" t="s">
        <v>2162</v>
      </c>
      <c r="B6802" s="22" t="n">
        <v>47</v>
      </c>
      <c r="C6802" s="22" t="n">
        <v>0</v>
      </c>
      <c r="D6802" s="22" t="n">
        <v>30</v>
      </c>
      <c r="E6802" s="22" t="n">
        <v>254</v>
      </c>
      <c r="F6802" s="22" t="n">
        <f aca="false">D6802/SUM(C6802:E6802)</f>
        <v>0.105633802816901</v>
      </c>
      <c r="G6802" s="22" t="n">
        <v>0.79</v>
      </c>
      <c r="H6802" s="22" t="n">
        <v>28.42</v>
      </c>
      <c r="I6802" s="22" t="n">
        <v>254.79</v>
      </c>
      <c r="J6802" s="22" t="n">
        <v>0.883072</v>
      </c>
      <c r="K6802" s="22" t="n">
        <v>1</v>
      </c>
      <c r="O6802" s="23"/>
    </row>
    <row r="6803" customFormat="false" ht="15" hidden="false" customHeight="false" outlineLevel="0" collapsed="false">
      <c r="A6803" s="22" t="s">
        <v>2162</v>
      </c>
      <c r="B6803" s="22" t="n">
        <v>51</v>
      </c>
      <c r="C6803" s="22" t="n">
        <v>0</v>
      </c>
      <c r="D6803" s="22" t="n">
        <v>30</v>
      </c>
      <c r="E6803" s="22" t="n">
        <v>254</v>
      </c>
      <c r="F6803" s="22" t="n">
        <f aca="false">D6803/SUM(C6803:E6803)</f>
        <v>0.105633802816901</v>
      </c>
      <c r="G6803" s="22" t="n">
        <v>0.79</v>
      </c>
      <c r="H6803" s="22" t="n">
        <v>28.42</v>
      </c>
      <c r="I6803" s="22" t="n">
        <v>254.79</v>
      </c>
      <c r="J6803" s="22" t="n">
        <v>0.883072</v>
      </c>
      <c r="K6803" s="22" t="n">
        <v>1</v>
      </c>
      <c r="O6803" s="23"/>
    </row>
    <row r="6804" customFormat="false" ht="15" hidden="false" customHeight="false" outlineLevel="0" collapsed="false">
      <c r="A6804" s="22" t="s">
        <v>1336</v>
      </c>
      <c r="B6804" s="22" t="n">
        <v>106</v>
      </c>
      <c r="C6804" s="22" t="n">
        <v>253</v>
      </c>
      <c r="D6804" s="22" t="n">
        <v>30</v>
      </c>
      <c r="E6804" s="22" t="n">
        <v>1</v>
      </c>
      <c r="F6804" s="22" t="n">
        <f aca="false">D6804/SUM(C6804:E6804)</f>
        <v>0.105633802816901</v>
      </c>
      <c r="G6804" s="22" t="n">
        <v>252.9</v>
      </c>
      <c r="H6804" s="22" t="n">
        <v>30.2</v>
      </c>
      <c r="I6804" s="22" t="n">
        <v>0.9</v>
      </c>
      <c r="J6804" s="22" t="n">
        <v>0.012109</v>
      </c>
      <c r="K6804" s="22" t="n">
        <v>0.603485</v>
      </c>
      <c r="O6804" s="23"/>
    </row>
    <row r="6805" customFormat="false" ht="15" hidden="false" customHeight="false" outlineLevel="0" collapsed="false">
      <c r="A6805" s="22" t="s">
        <v>3010</v>
      </c>
      <c r="B6805" s="22" t="n">
        <v>62</v>
      </c>
      <c r="C6805" s="22" t="n">
        <v>158</v>
      </c>
      <c r="D6805" s="22" t="n">
        <v>19</v>
      </c>
      <c r="E6805" s="22" t="n">
        <v>3</v>
      </c>
      <c r="F6805" s="22" t="n">
        <f aca="false">D6805/SUM(C6805:E6805)</f>
        <v>0.105555555555556</v>
      </c>
      <c r="G6805" s="22" t="n">
        <v>155.87</v>
      </c>
      <c r="H6805" s="22" t="n">
        <v>23.26</v>
      </c>
      <c r="I6805" s="22" t="n">
        <v>0.87</v>
      </c>
      <c r="J6805" s="22" t="n">
        <v>6.046717</v>
      </c>
      <c r="K6805" s="22" t="n">
        <v>0.0402</v>
      </c>
      <c r="O6805" s="23"/>
    </row>
    <row r="6806" customFormat="false" ht="15" hidden="false" customHeight="false" outlineLevel="0" collapsed="false">
      <c r="A6806" s="22" t="s">
        <v>4161</v>
      </c>
      <c r="B6806" s="22" t="n">
        <v>75</v>
      </c>
      <c r="C6806" s="22" t="n">
        <v>0</v>
      </c>
      <c r="D6806" s="22" t="n">
        <v>30</v>
      </c>
      <c r="E6806" s="22" t="n">
        <v>255</v>
      </c>
      <c r="F6806" s="22" t="n">
        <f aca="false">D6806/SUM(C6806:E6806)</f>
        <v>0.105263157894737</v>
      </c>
      <c r="G6806" s="22" t="n">
        <v>0.79</v>
      </c>
      <c r="H6806" s="22" t="n">
        <v>28.42</v>
      </c>
      <c r="I6806" s="22" t="n">
        <v>255.79</v>
      </c>
      <c r="J6806" s="22" t="n">
        <v>0.87963</v>
      </c>
      <c r="K6806" s="22" t="n">
        <v>1</v>
      </c>
      <c r="O6806" s="23"/>
    </row>
    <row r="6807" customFormat="false" ht="15" hidden="false" customHeight="false" outlineLevel="0" collapsed="false">
      <c r="A6807" s="22" t="s">
        <v>4162</v>
      </c>
      <c r="B6807" s="22" t="n">
        <v>116</v>
      </c>
      <c r="C6807" s="22" t="n">
        <v>254</v>
      </c>
      <c r="D6807" s="22" t="n">
        <v>30</v>
      </c>
      <c r="E6807" s="22" t="n">
        <v>1</v>
      </c>
      <c r="F6807" s="22" t="n">
        <f aca="false">D6807/SUM(C6807:E6807)</f>
        <v>0.105263157894737</v>
      </c>
      <c r="G6807" s="22" t="n">
        <v>253.9</v>
      </c>
      <c r="H6807" s="22" t="n">
        <v>30.2</v>
      </c>
      <c r="I6807" s="22" t="n">
        <v>0.9</v>
      </c>
      <c r="J6807" s="22" t="n">
        <v>0.012939</v>
      </c>
      <c r="K6807" s="22" t="n">
        <v>0.602119</v>
      </c>
      <c r="O6807" s="23"/>
    </row>
    <row r="6808" customFormat="false" ht="15" hidden="false" customHeight="false" outlineLevel="0" collapsed="false">
      <c r="A6808" s="22" t="s">
        <v>1394</v>
      </c>
      <c r="B6808" s="22" t="n">
        <v>13</v>
      </c>
      <c r="C6808" s="22" t="n">
        <v>0</v>
      </c>
      <c r="D6808" s="22" t="n">
        <v>30</v>
      </c>
      <c r="E6808" s="22" t="n">
        <v>255</v>
      </c>
      <c r="F6808" s="22" t="n">
        <f aca="false">D6808/SUM(C6808:E6808)</f>
        <v>0.105263157894737</v>
      </c>
      <c r="G6808" s="22" t="n">
        <v>0.79</v>
      </c>
      <c r="H6808" s="22" t="n">
        <v>28.42</v>
      </c>
      <c r="I6808" s="22" t="n">
        <v>255.79</v>
      </c>
      <c r="J6808" s="22" t="n">
        <v>0.87963</v>
      </c>
      <c r="K6808" s="22" t="n">
        <v>1</v>
      </c>
      <c r="O6808" s="23"/>
    </row>
    <row r="6809" customFormat="false" ht="15" hidden="false" customHeight="false" outlineLevel="0" collapsed="false">
      <c r="A6809" s="22" t="s">
        <v>4163</v>
      </c>
      <c r="B6809" s="22" t="n">
        <v>56</v>
      </c>
      <c r="C6809" s="22" t="n">
        <v>0</v>
      </c>
      <c r="D6809" s="22" t="n">
        <v>24</v>
      </c>
      <c r="E6809" s="22" t="n">
        <v>204</v>
      </c>
      <c r="F6809" s="22" t="n">
        <f aca="false">D6809/SUM(C6809:E6809)</f>
        <v>0.105263157894737</v>
      </c>
      <c r="G6809" s="22" t="n">
        <v>0.63</v>
      </c>
      <c r="H6809" s="22" t="n">
        <v>22.74</v>
      </c>
      <c r="I6809" s="22" t="n">
        <v>204.63</v>
      </c>
      <c r="J6809" s="22" t="n">
        <v>0.703704</v>
      </c>
      <c r="K6809" s="22" t="n">
        <v>1</v>
      </c>
      <c r="O6809" s="23"/>
    </row>
    <row r="6810" customFormat="false" ht="15" hidden="false" customHeight="false" outlineLevel="0" collapsed="false">
      <c r="A6810" s="22" t="s">
        <v>256</v>
      </c>
      <c r="B6810" s="22" t="n">
        <v>9</v>
      </c>
      <c r="C6810" s="22" t="n">
        <v>255</v>
      </c>
      <c r="D6810" s="22" t="n">
        <v>30</v>
      </c>
      <c r="E6810" s="22" t="n">
        <v>0</v>
      </c>
      <c r="F6810" s="22" t="n">
        <f aca="false">D6810/SUM(C6810:E6810)</f>
        <v>0.105263157894737</v>
      </c>
      <c r="G6810" s="22" t="n">
        <v>255.79</v>
      </c>
      <c r="H6810" s="22" t="n">
        <v>28.42</v>
      </c>
      <c r="I6810" s="22" t="n">
        <v>0.79</v>
      </c>
      <c r="J6810" s="22" t="n">
        <v>0.87963</v>
      </c>
      <c r="K6810" s="22" t="n">
        <v>1</v>
      </c>
      <c r="O6810" s="23"/>
    </row>
    <row r="6811" customFormat="false" ht="15" hidden="false" customHeight="false" outlineLevel="0" collapsed="false">
      <c r="A6811" s="22" t="s">
        <v>4164</v>
      </c>
      <c r="B6811" s="22" t="n">
        <v>107</v>
      </c>
      <c r="C6811" s="22" t="n">
        <v>247</v>
      </c>
      <c r="D6811" s="22" t="n">
        <v>29</v>
      </c>
      <c r="E6811" s="22" t="n">
        <v>0</v>
      </c>
      <c r="F6811" s="22" t="n">
        <f aca="false">D6811/SUM(C6811:E6811)</f>
        <v>0.105072463768116</v>
      </c>
      <c r="G6811" s="22" t="n">
        <v>247.76</v>
      </c>
      <c r="H6811" s="22" t="n">
        <v>27.48</v>
      </c>
      <c r="I6811" s="22" t="n">
        <v>0.76</v>
      </c>
      <c r="J6811" s="22" t="n">
        <v>0.848597</v>
      </c>
      <c r="K6811" s="22" t="n">
        <v>1</v>
      </c>
      <c r="O6811" s="23"/>
    </row>
    <row r="6812" customFormat="false" ht="15" hidden="false" customHeight="false" outlineLevel="0" collapsed="false">
      <c r="A6812" s="22" t="s">
        <v>4165</v>
      </c>
      <c r="B6812" s="22" t="n">
        <v>108</v>
      </c>
      <c r="C6812" s="22" t="n">
        <v>161</v>
      </c>
      <c r="D6812" s="22" t="n">
        <v>19</v>
      </c>
      <c r="E6812" s="22" t="n">
        <v>1</v>
      </c>
      <c r="F6812" s="22" t="n">
        <f aca="false">D6812/SUM(C6812:E6812)</f>
        <v>0.104972375690608</v>
      </c>
      <c r="G6812" s="22" t="n">
        <v>160.61</v>
      </c>
      <c r="H6812" s="22" t="n">
        <v>19.78</v>
      </c>
      <c r="I6812" s="22" t="n">
        <v>0.61</v>
      </c>
      <c r="J6812" s="22" t="n">
        <v>0.282686</v>
      </c>
      <c r="K6812" s="22" t="n">
        <v>0.459523</v>
      </c>
      <c r="O6812" s="23"/>
    </row>
    <row r="6813" customFormat="false" ht="15" hidden="false" customHeight="false" outlineLevel="0" collapsed="false">
      <c r="A6813" s="22" t="s">
        <v>4166</v>
      </c>
      <c r="B6813" s="22" t="n">
        <v>107</v>
      </c>
      <c r="C6813" s="22" t="n">
        <v>255</v>
      </c>
      <c r="D6813" s="22" t="n">
        <v>30</v>
      </c>
      <c r="E6813" s="22" t="n">
        <v>1</v>
      </c>
      <c r="F6813" s="22" t="n">
        <f aca="false">D6813/SUM(C6813:E6813)</f>
        <v>0.104895104895105</v>
      </c>
      <c r="G6813" s="22" t="n">
        <v>254.9</v>
      </c>
      <c r="H6813" s="22" t="n">
        <v>30.21</v>
      </c>
      <c r="I6813" s="22" t="n">
        <v>0.9</v>
      </c>
      <c r="J6813" s="22" t="n">
        <v>0.013792</v>
      </c>
      <c r="K6813" s="22" t="n">
        <v>0.600758</v>
      </c>
      <c r="O6813" s="23"/>
    </row>
    <row r="6814" customFormat="false" ht="15" hidden="false" customHeight="false" outlineLevel="0" collapsed="false">
      <c r="A6814" s="22" t="s">
        <v>2020</v>
      </c>
      <c r="B6814" s="22" t="n">
        <v>16</v>
      </c>
      <c r="C6814" s="22" t="n">
        <v>254</v>
      </c>
      <c r="D6814" s="22" t="n">
        <v>30</v>
      </c>
      <c r="E6814" s="22" t="n">
        <v>2</v>
      </c>
      <c r="F6814" s="22" t="n">
        <f aca="false">D6814/SUM(C6814:E6814)</f>
        <v>0.104895104895105</v>
      </c>
      <c r="G6814" s="22" t="n">
        <v>253.01</v>
      </c>
      <c r="H6814" s="22" t="n">
        <v>31.98</v>
      </c>
      <c r="I6814" s="22" t="n">
        <v>1.01</v>
      </c>
      <c r="J6814" s="22" t="n">
        <v>1.095309</v>
      </c>
      <c r="K6814" s="22" t="n">
        <v>0.256499</v>
      </c>
      <c r="O6814" s="23"/>
    </row>
    <row r="6815" customFormat="false" ht="15" hidden="false" customHeight="false" outlineLevel="0" collapsed="false">
      <c r="A6815" s="22" t="s">
        <v>4167</v>
      </c>
      <c r="B6815" s="22" t="n">
        <v>24</v>
      </c>
      <c r="C6815" s="22" t="n">
        <v>0</v>
      </c>
      <c r="D6815" s="22" t="n">
        <v>30</v>
      </c>
      <c r="E6815" s="22" t="n">
        <v>256</v>
      </c>
      <c r="F6815" s="22" t="n">
        <f aca="false">D6815/SUM(C6815:E6815)</f>
        <v>0.104895104895105</v>
      </c>
      <c r="G6815" s="22" t="n">
        <v>0.79</v>
      </c>
      <c r="H6815" s="22" t="n">
        <v>28.43</v>
      </c>
      <c r="I6815" s="22" t="n">
        <v>256.79</v>
      </c>
      <c r="J6815" s="22" t="n">
        <v>0.876214</v>
      </c>
      <c r="K6815" s="22" t="n">
        <v>1</v>
      </c>
      <c r="O6815" s="23"/>
    </row>
    <row r="6816" customFormat="false" ht="15" hidden="false" customHeight="false" outlineLevel="0" collapsed="false">
      <c r="A6816" s="22" t="s">
        <v>408</v>
      </c>
      <c r="B6816" s="22" t="n">
        <v>27</v>
      </c>
      <c r="C6816" s="22" t="n">
        <v>2</v>
      </c>
      <c r="D6816" s="22" t="n">
        <v>30</v>
      </c>
      <c r="E6816" s="22" t="n">
        <v>254</v>
      </c>
      <c r="F6816" s="22" t="n">
        <f aca="false">D6816/SUM(C6816:E6816)</f>
        <v>0.104895104895105</v>
      </c>
      <c r="G6816" s="22" t="n">
        <v>1.01</v>
      </c>
      <c r="H6816" s="22" t="n">
        <v>31.98</v>
      </c>
      <c r="I6816" s="22" t="n">
        <v>253.01</v>
      </c>
      <c r="J6816" s="22" t="n">
        <v>1.095309</v>
      </c>
      <c r="K6816" s="22" t="n">
        <v>0.256499</v>
      </c>
      <c r="O6816" s="23"/>
    </row>
    <row r="6817" customFormat="false" ht="15" hidden="false" customHeight="false" outlineLevel="0" collapsed="false">
      <c r="A6817" s="22" t="s">
        <v>4168</v>
      </c>
      <c r="B6817" s="22" t="n">
        <v>62</v>
      </c>
      <c r="C6817" s="22" t="n">
        <v>247</v>
      </c>
      <c r="D6817" s="22" t="n">
        <v>29</v>
      </c>
      <c r="E6817" s="22" t="n">
        <v>1</v>
      </c>
      <c r="F6817" s="22" t="n">
        <f aca="false">D6817/SUM(C6817:E6817)</f>
        <v>0.104693140794224</v>
      </c>
      <c r="G6817" s="22" t="n">
        <v>246.87</v>
      </c>
      <c r="H6817" s="22" t="n">
        <v>29.27</v>
      </c>
      <c r="I6817" s="22" t="n">
        <v>0.87</v>
      </c>
      <c r="J6817" s="22" t="n">
        <v>0.022771</v>
      </c>
      <c r="K6817" s="22" t="n">
        <v>0.588832</v>
      </c>
      <c r="O6817" s="23"/>
    </row>
    <row r="6818" customFormat="false" ht="15" hidden="false" customHeight="false" outlineLevel="0" collapsed="false">
      <c r="A6818" s="22" t="s">
        <v>4169</v>
      </c>
      <c r="B6818" s="22" t="n">
        <v>15</v>
      </c>
      <c r="C6818" s="22" t="n">
        <v>248</v>
      </c>
      <c r="D6818" s="22" t="n">
        <v>29</v>
      </c>
      <c r="E6818" s="22" t="n">
        <v>0</v>
      </c>
      <c r="F6818" s="22" t="n">
        <f aca="false">D6818/SUM(C6818:E6818)</f>
        <v>0.104693140794224</v>
      </c>
      <c r="G6818" s="22" t="n">
        <v>248.76</v>
      </c>
      <c r="H6818" s="22" t="n">
        <v>27.48</v>
      </c>
      <c r="I6818" s="22" t="n">
        <v>0.76</v>
      </c>
      <c r="J6818" s="22" t="n">
        <v>0.845195</v>
      </c>
      <c r="K6818" s="22" t="n">
        <v>1</v>
      </c>
      <c r="O6818" s="23"/>
    </row>
    <row r="6819" customFormat="false" ht="15" hidden="false" customHeight="false" outlineLevel="0" collapsed="false">
      <c r="A6819" s="22" t="s">
        <v>4170</v>
      </c>
      <c r="B6819" s="22" t="n">
        <v>45</v>
      </c>
      <c r="C6819" s="22" t="n">
        <v>0</v>
      </c>
      <c r="D6819" s="22" t="n">
        <v>29</v>
      </c>
      <c r="E6819" s="22" t="n">
        <v>248</v>
      </c>
      <c r="F6819" s="22" t="n">
        <f aca="false">D6819/SUM(C6819:E6819)</f>
        <v>0.104693140794224</v>
      </c>
      <c r="G6819" s="22" t="n">
        <v>0.76</v>
      </c>
      <c r="H6819" s="22" t="n">
        <v>27.48</v>
      </c>
      <c r="I6819" s="22" t="n">
        <v>248.76</v>
      </c>
      <c r="J6819" s="22" t="n">
        <v>0.845195</v>
      </c>
      <c r="K6819" s="22" t="n">
        <v>1</v>
      </c>
      <c r="O6819" s="23"/>
    </row>
    <row r="6820" customFormat="false" ht="15" hidden="false" customHeight="false" outlineLevel="0" collapsed="false">
      <c r="A6820" s="22" t="s">
        <v>4171</v>
      </c>
      <c r="B6820" s="22" t="n">
        <v>114</v>
      </c>
      <c r="C6820" s="22" t="n">
        <v>231</v>
      </c>
      <c r="D6820" s="22" t="n">
        <v>27</v>
      </c>
      <c r="E6820" s="22" t="n">
        <v>0</v>
      </c>
      <c r="F6820" s="22" t="n">
        <f aca="false">D6820/SUM(C6820:E6820)</f>
        <v>0.104651162790698</v>
      </c>
      <c r="G6820" s="22" t="n">
        <v>231.71</v>
      </c>
      <c r="H6820" s="22" t="n">
        <v>25.59</v>
      </c>
      <c r="I6820" s="22" t="n">
        <v>0.71</v>
      </c>
      <c r="J6820" s="22" t="n">
        <v>0.786556</v>
      </c>
      <c r="K6820" s="22" t="n">
        <v>1</v>
      </c>
      <c r="O6820" s="23"/>
    </row>
    <row r="6821" customFormat="false" ht="15" hidden="false" customHeight="false" outlineLevel="0" collapsed="false">
      <c r="A6821" s="22" t="s">
        <v>711</v>
      </c>
      <c r="B6821" s="22" t="n">
        <v>68</v>
      </c>
      <c r="C6821" s="22" t="n">
        <v>163</v>
      </c>
      <c r="D6821" s="22" t="n">
        <v>19</v>
      </c>
      <c r="E6821" s="22" t="n">
        <v>0</v>
      </c>
      <c r="F6821" s="22" t="n">
        <f aca="false">D6821/SUM(C6821:E6821)</f>
        <v>0.104395604395604</v>
      </c>
      <c r="G6821" s="22" t="n">
        <v>163.5</v>
      </c>
      <c r="H6821" s="22" t="n">
        <v>18.01</v>
      </c>
      <c r="I6821" s="22" t="n">
        <v>0.5</v>
      </c>
      <c r="J6821" s="22" t="n">
        <v>0.552002</v>
      </c>
      <c r="K6821" s="22" t="n">
        <v>1</v>
      </c>
      <c r="O6821" s="23"/>
    </row>
    <row r="6822" customFormat="false" ht="15" hidden="false" customHeight="false" outlineLevel="0" collapsed="false">
      <c r="A6822" s="22" t="s">
        <v>4172</v>
      </c>
      <c r="B6822" s="22" t="n">
        <v>98</v>
      </c>
      <c r="C6822" s="22" t="n">
        <v>0</v>
      </c>
      <c r="D6822" s="22" t="n">
        <v>19</v>
      </c>
      <c r="E6822" s="22" t="n">
        <v>163</v>
      </c>
      <c r="F6822" s="22" t="n">
        <f aca="false">D6822/SUM(C6822:E6822)</f>
        <v>0.104395604395604</v>
      </c>
      <c r="G6822" s="22" t="n">
        <v>0.5</v>
      </c>
      <c r="H6822" s="22" t="n">
        <v>18.01</v>
      </c>
      <c r="I6822" s="22" t="n">
        <v>163.5</v>
      </c>
      <c r="J6822" s="22" t="n">
        <v>0.552002</v>
      </c>
      <c r="K6822" s="22" t="n">
        <v>1</v>
      </c>
      <c r="O6822" s="23"/>
    </row>
    <row r="6823" customFormat="false" ht="15" hidden="false" customHeight="false" outlineLevel="0" collapsed="false">
      <c r="A6823" s="22" t="s">
        <v>548</v>
      </c>
      <c r="B6823" s="22" t="n">
        <v>29</v>
      </c>
      <c r="C6823" s="22" t="n">
        <v>249</v>
      </c>
      <c r="D6823" s="22" t="n">
        <v>29</v>
      </c>
      <c r="E6823" s="22" t="n">
        <v>0</v>
      </c>
      <c r="F6823" s="22" t="n">
        <f aca="false">D6823/SUM(C6823:E6823)</f>
        <v>0.10431654676259</v>
      </c>
      <c r="G6823" s="22" t="n">
        <v>249.76</v>
      </c>
      <c r="H6823" s="22" t="n">
        <v>27.49</v>
      </c>
      <c r="I6823" s="22" t="n">
        <v>0.76</v>
      </c>
      <c r="J6823" s="22" t="n">
        <v>0.841821</v>
      </c>
      <c r="K6823" s="22" t="n">
        <v>1</v>
      </c>
      <c r="O6823" s="23"/>
    </row>
    <row r="6824" customFormat="false" ht="15" hidden="false" customHeight="false" outlineLevel="0" collapsed="false">
      <c r="A6824" s="22" t="s">
        <v>4173</v>
      </c>
      <c r="B6824" s="22" t="n">
        <v>50</v>
      </c>
      <c r="C6824" s="22" t="n">
        <v>172</v>
      </c>
      <c r="D6824" s="22" t="n">
        <v>20</v>
      </c>
      <c r="E6824" s="22" t="n">
        <v>0</v>
      </c>
      <c r="F6824" s="22" t="n">
        <f aca="false">D6824/SUM(C6824:E6824)</f>
        <v>0.104166666666667</v>
      </c>
      <c r="G6824" s="22" t="n">
        <v>172.52</v>
      </c>
      <c r="H6824" s="22" t="n">
        <v>18.96</v>
      </c>
      <c r="I6824" s="22" t="n">
        <v>0.52</v>
      </c>
      <c r="J6824" s="22" t="n">
        <v>0.57964</v>
      </c>
      <c r="K6824" s="22" t="n">
        <v>1</v>
      </c>
      <c r="O6824" s="23"/>
    </row>
    <row r="6825" customFormat="false" ht="15" hidden="false" customHeight="false" outlineLevel="0" collapsed="false">
      <c r="A6825" s="22" t="s">
        <v>4174</v>
      </c>
      <c r="B6825" s="22" t="n">
        <v>17</v>
      </c>
      <c r="C6825" s="22" t="n">
        <v>196</v>
      </c>
      <c r="D6825" s="22" t="n">
        <v>23</v>
      </c>
      <c r="E6825" s="22" t="n">
        <v>2</v>
      </c>
      <c r="F6825" s="22" t="n">
        <f aca="false">D6825/SUM(C6825:E6825)</f>
        <v>0.104072398190045</v>
      </c>
      <c r="G6825" s="22" t="n">
        <v>194.82</v>
      </c>
      <c r="H6825" s="22" t="n">
        <v>25.35</v>
      </c>
      <c r="I6825" s="22" t="n">
        <v>0.82</v>
      </c>
      <c r="J6825" s="22" t="n">
        <v>1.900201</v>
      </c>
      <c r="K6825" s="22" t="n">
        <v>0.184116</v>
      </c>
      <c r="O6825" s="23"/>
    </row>
    <row r="6826" customFormat="false" ht="15" hidden="false" customHeight="false" outlineLevel="0" collapsed="false">
      <c r="A6826" s="22" t="s">
        <v>4175</v>
      </c>
      <c r="B6826" s="22" t="n">
        <v>121</v>
      </c>
      <c r="C6826" s="22" t="n">
        <v>223</v>
      </c>
      <c r="D6826" s="22" t="n">
        <v>26</v>
      </c>
      <c r="E6826" s="22" t="n">
        <v>1</v>
      </c>
      <c r="F6826" s="22" t="n">
        <f aca="false">D6826/SUM(C6826:E6826)</f>
        <v>0.104</v>
      </c>
      <c r="G6826" s="22" t="n">
        <v>222.78</v>
      </c>
      <c r="H6826" s="22" t="n">
        <v>26.43</v>
      </c>
      <c r="I6826" s="22" t="n">
        <v>0.78</v>
      </c>
      <c r="J6826" s="22" t="n">
        <v>0.06678</v>
      </c>
      <c r="K6826" s="22" t="n">
        <v>0.550874</v>
      </c>
      <c r="O6826" s="23"/>
    </row>
    <row r="6827" customFormat="false" ht="15" hidden="false" customHeight="false" outlineLevel="0" collapsed="false">
      <c r="A6827" s="22" t="s">
        <v>3012</v>
      </c>
      <c r="B6827" s="22" t="n">
        <v>39</v>
      </c>
      <c r="C6827" s="22" t="n">
        <v>0</v>
      </c>
      <c r="D6827" s="22" t="n">
        <v>29</v>
      </c>
      <c r="E6827" s="22" t="n">
        <v>250</v>
      </c>
      <c r="F6827" s="22" t="n">
        <f aca="false">D6827/SUM(C6827:E6827)</f>
        <v>0.103942652329749</v>
      </c>
      <c r="G6827" s="22" t="n">
        <v>0.75</v>
      </c>
      <c r="H6827" s="22" t="n">
        <v>27.49</v>
      </c>
      <c r="I6827" s="22" t="n">
        <v>250.75</v>
      </c>
      <c r="J6827" s="22" t="n">
        <v>0.838473</v>
      </c>
      <c r="K6827" s="22" t="n">
        <v>1</v>
      </c>
      <c r="O6827" s="23"/>
    </row>
    <row r="6828" customFormat="false" ht="15" hidden="false" customHeight="false" outlineLevel="0" collapsed="false">
      <c r="A6828" s="22" t="s">
        <v>4176</v>
      </c>
      <c r="B6828" s="22" t="n">
        <v>13</v>
      </c>
      <c r="C6828" s="22" t="n">
        <v>0</v>
      </c>
      <c r="D6828" s="22" t="n">
        <v>22</v>
      </c>
      <c r="E6828" s="22" t="n">
        <v>190</v>
      </c>
      <c r="F6828" s="22" t="n">
        <f aca="false">D6828/SUM(C6828:E6828)</f>
        <v>0.10377358490566</v>
      </c>
      <c r="G6828" s="22" t="n">
        <v>0.57</v>
      </c>
      <c r="H6828" s="22" t="n">
        <v>20.86</v>
      </c>
      <c r="I6828" s="22" t="n">
        <v>190.57</v>
      </c>
      <c r="J6828" s="22" t="n">
        <v>0.634935</v>
      </c>
      <c r="K6828" s="22" t="n">
        <v>1</v>
      </c>
      <c r="O6828" s="23"/>
    </row>
    <row r="6829" customFormat="false" ht="15" hidden="false" customHeight="false" outlineLevel="0" collapsed="false">
      <c r="A6829" s="22" t="s">
        <v>4177</v>
      </c>
      <c r="B6829" s="22" t="n">
        <v>109</v>
      </c>
      <c r="C6829" s="22" t="n">
        <v>0</v>
      </c>
      <c r="D6829" s="22" t="n">
        <v>25</v>
      </c>
      <c r="E6829" s="22" t="n">
        <v>216</v>
      </c>
      <c r="F6829" s="22" t="n">
        <f aca="false">D6829/SUM(C6829:E6829)</f>
        <v>0.103734439834025</v>
      </c>
      <c r="G6829" s="22" t="n">
        <v>0.65</v>
      </c>
      <c r="H6829" s="22" t="n">
        <v>23.7</v>
      </c>
      <c r="I6829" s="22" t="n">
        <v>216.65</v>
      </c>
      <c r="J6829" s="22" t="n">
        <v>0.721215</v>
      </c>
      <c r="K6829" s="22" t="n">
        <v>1</v>
      </c>
      <c r="O6829" s="23"/>
    </row>
    <row r="6830" customFormat="false" ht="15" hidden="false" customHeight="false" outlineLevel="0" collapsed="false">
      <c r="A6830" s="22" t="s">
        <v>4178</v>
      </c>
      <c r="B6830" s="22" t="n">
        <v>53</v>
      </c>
      <c r="C6830" s="22" t="n">
        <v>250</v>
      </c>
      <c r="D6830" s="22" t="n">
        <v>29</v>
      </c>
      <c r="E6830" s="22" t="n">
        <v>1</v>
      </c>
      <c r="F6830" s="22" t="n">
        <f aca="false">D6830/SUM(C6830:E6830)</f>
        <v>0.103571428571429</v>
      </c>
      <c r="G6830" s="22" t="n">
        <v>249.86</v>
      </c>
      <c r="H6830" s="22" t="n">
        <v>29.28</v>
      </c>
      <c r="I6830" s="22" t="n">
        <v>0.86</v>
      </c>
      <c r="J6830" s="22" t="n">
        <v>0.026322</v>
      </c>
      <c r="K6830" s="22" t="n">
        <v>0.584666</v>
      </c>
      <c r="O6830" s="23"/>
    </row>
    <row r="6831" customFormat="false" ht="15" hidden="false" customHeight="false" outlineLevel="0" collapsed="false">
      <c r="A6831" s="22" t="s">
        <v>4179</v>
      </c>
      <c r="B6831" s="22" t="n">
        <v>89</v>
      </c>
      <c r="C6831" s="22" t="n">
        <v>155</v>
      </c>
      <c r="D6831" s="22" t="n">
        <v>18</v>
      </c>
      <c r="E6831" s="22" t="n">
        <v>1</v>
      </c>
      <c r="F6831" s="22" t="n">
        <f aca="false">D6831/SUM(C6831:E6831)</f>
        <v>0.103448275862069</v>
      </c>
      <c r="G6831" s="22" t="n">
        <v>154.57</v>
      </c>
      <c r="H6831" s="22" t="n">
        <v>18.85</v>
      </c>
      <c r="I6831" s="22" t="n">
        <v>0.57</v>
      </c>
      <c r="J6831" s="22" t="n">
        <v>0.354262</v>
      </c>
      <c r="K6831" s="22" t="n">
        <v>0.439387</v>
      </c>
      <c r="O6831" s="23"/>
    </row>
    <row r="6832" customFormat="false" ht="15" hidden="false" customHeight="false" outlineLevel="0" collapsed="false">
      <c r="A6832" s="22" t="s">
        <v>4180</v>
      </c>
      <c r="B6832" s="22" t="n">
        <v>51</v>
      </c>
      <c r="C6832" s="22" t="n">
        <v>0</v>
      </c>
      <c r="D6832" s="22" t="n">
        <v>25</v>
      </c>
      <c r="E6832" s="22" t="n">
        <v>217</v>
      </c>
      <c r="F6832" s="22" t="n">
        <f aca="false">D6832/SUM(C6832:E6832)</f>
        <v>0.103305785123967</v>
      </c>
      <c r="G6832" s="22" t="n">
        <v>0.65</v>
      </c>
      <c r="H6832" s="22" t="n">
        <v>23.71</v>
      </c>
      <c r="I6832" s="22" t="n">
        <v>217.65</v>
      </c>
      <c r="J6832" s="22" t="n">
        <v>0.71791</v>
      </c>
      <c r="K6832" s="22" t="n">
        <v>1</v>
      </c>
      <c r="O6832" s="23"/>
    </row>
    <row r="6833" customFormat="false" ht="15" hidden="false" customHeight="false" outlineLevel="0" collapsed="false">
      <c r="A6833" s="22" t="s">
        <v>1853</v>
      </c>
      <c r="B6833" s="22" t="n">
        <v>96</v>
      </c>
      <c r="C6833" s="22" t="n">
        <v>248</v>
      </c>
      <c r="D6833" s="22" t="n">
        <v>29</v>
      </c>
      <c r="E6833" s="22" t="n">
        <v>4</v>
      </c>
      <c r="F6833" s="22" t="n">
        <f aca="false">D6833/SUM(C6833:E6833)</f>
        <v>0.103202846975089</v>
      </c>
      <c r="G6833" s="22" t="n">
        <v>245.22</v>
      </c>
      <c r="H6833" s="22" t="n">
        <v>34.56</v>
      </c>
      <c r="I6833" s="22" t="n">
        <v>1.22</v>
      </c>
      <c r="J6833" s="22" t="n">
        <v>7.281821</v>
      </c>
      <c r="K6833" s="22" t="n">
        <v>0.022853</v>
      </c>
      <c r="O6833" s="23"/>
    </row>
    <row r="6834" customFormat="false" ht="15" hidden="false" customHeight="false" outlineLevel="0" collapsed="false">
      <c r="A6834" s="22" t="s">
        <v>323</v>
      </c>
      <c r="B6834" s="22" t="n">
        <v>17</v>
      </c>
      <c r="C6834" s="22" t="n">
        <v>226</v>
      </c>
      <c r="D6834" s="22" t="n">
        <v>26</v>
      </c>
      <c r="E6834" s="22" t="n">
        <v>0</v>
      </c>
      <c r="F6834" s="22" t="n">
        <f aca="false">D6834/SUM(C6834:E6834)</f>
        <v>0.103174603174603</v>
      </c>
      <c r="G6834" s="22" t="n">
        <v>226.67</v>
      </c>
      <c r="H6834" s="22" t="n">
        <v>24.66</v>
      </c>
      <c r="I6834" s="22" t="n">
        <v>0.67</v>
      </c>
      <c r="J6834" s="22" t="n">
        <v>0.745575</v>
      </c>
      <c r="K6834" s="22" t="n">
        <v>1</v>
      </c>
      <c r="O6834" s="23"/>
    </row>
    <row r="6835" customFormat="false" ht="15" hidden="false" customHeight="false" outlineLevel="0" collapsed="false">
      <c r="A6835" s="22" t="s">
        <v>323</v>
      </c>
      <c r="B6835" s="22" t="n">
        <v>18</v>
      </c>
      <c r="C6835" s="22" t="n">
        <v>226</v>
      </c>
      <c r="D6835" s="22" t="n">
        <v>26</v>
      </c>
      <c r="E6835" s="22" t="n">
        <v>0</v>
      </c>
      <c r="F6835" s="22" t="n">
        <f aca="false">D6835/SUM(C6835:E6835)</f>
        <v>0.103174603174603</v>
      </c>
      <c r="G6835" s="22" t="n">
        <v>226.67</v>
      </c>
      <c r="H6835" s="22" t="n">
        <v>24.66</v>
      </c>
      <c r="I6835" s="22" t="n">
        <v>0.67</v>
      </c>
      <c r="J6835" s="22" t="n">
        <v>0.745575</v>
      </c>
      <c r="K6835" s="22" t="n">
        <v>1</v>
      </c>
      <c r="O6835" s="23"/>
    </row>
    <row r="6836" customFormat="false" ht="15" hidden="false" customHeight="false" outlineLevel="0" collapsed="false">
      <c r="A6836" s="22" t="s">
        <v>4181</v>
      </c>
      <c r="B6836" s="22" t="n">
        <v>58</v>
      </c>
      <c r="C6836" s="22" t="n">
        <v>157</v>
      </c>
      <c r="D6836" s="22" t="n">
        <v>18</v>
      </c>
      <c r="E6836" s="22" t="n">
        <v>0</v>
      </c>
      <c r="F6836" s="22" t="n">
        <f aca="false">D6836/SUM(C6836:E6836)</f>
        <v>0.102857142857143</v>
      </c>
      <c r="G6836" s="22" t="n">
        <v>157.46</v>
      </c>
      <c r="H6836" s="22" t="n">
        <v>17.07</v>
      </c>
      <c r="I6836" s="22" t="n">
        <v>0.46</v>
      </c>
      <c r="J6836" s="22" t="n">
        <v>0.514407</v>
      </c>
      <c r="K6836" s="22" t="n">
        <v>1</v>
      </c>
      <c r="O6836" s="23"/>
    </row>
    <row r="6837" customFormat="false" ht="15" hidden="false" customHeight="false" outlineLevel="0" collapsed="false">
      <c r="A6837" s="22" t="s">
        <v>2342</v>
      </c>
      <c r="B6837" s="22" t="n">
        <v>57</v>
      </c>
      <c r="C6837" s="22" t="n">
        <v>253</v>
      </c>
      <c r="D6837" s="22" t="n">
        <v>29</v>
      </c>
      <c r="E6837" s="22" t="n">
        <v>0</v>
      </c>
      <c r="F6837" s="22" t="n">
        <f aca="false">D6837/SUM(C6837:E6837)</f>
        <v>0.102836879432624</v>
      </c>
      <c r="G6837" s="22" t="n">
        <v>253.75</v>
      </c>
      <c r="H6837" s="22" t="n">
        <v>27.51</v>
      </c>
      <c r="I6837" s="22" t="n">
        <v>0.75</v>
      </c>
      <c r="J6837" s="22" t="n">
        <v>0.828586</v>
      </c>
      <c r="K6837" s="22" t="n">
        <v>1</v>
      </c>
      <c r="O6837" s="23"/>
    </row>
    <row r="6838" customFormat="false" ht="15" hidden="false" customHeight="false" outlineLevel="0" collapsed="false">
      <c r="A6838" s="22" t="s">
        <v>4182</v>
      </c>
      <c r="B6838" s="22" t="n">
        <v>92</v>
      </c>
      <c r="C6838" s="22" t="n">
        <v>253</v>
      </c>
      <c r="D6838" s="22" t="n">
        <v>29</v>
      </c>
      <c r="E6838" s="22" t="n">
        <v>0</v>
      </c>
      <c r="F6838" s="22" t="n">
        <f aca="false">D6838/SUM(C6838:E6838)</f>
        <v>0.102836879432624</v>
      </c>
      <c r="G6838" s="22" t="n">
        <v>253.75</v>
      </c>
      <c r="H6838" s="22" t="n">
        <v>27.51</v>
      </c>
      <c r="I6838" s="22" t="n">
        <v>0.75</v>
      </c>
      <c r="J6838" s="22" t="n">
        <v>0.828586</v>
      </c>
      <c r="K6838" s="22" t="n">
        <v>1</v>
      </c>
      <c r="O6838" s="23"/>
    </row>
    <row r="6839" customFormat="false" ht="15" hidden="false" customHeight="false" outlineLevel="0" collapsed="false">
      <c r="A6839" s="22" t="s">
        <v>4183</v>
      </c>
      <c r="B6839" s="22" t="n">
        <v>18</v>
      </c>
      <c r="C6839" s="22" t="n">
        <v>0</v>
      </c>
      <c r="D6839" s="22" t="n">
        <v>29</v>
      </c>
      <c r="E6839" s="22" t="n">
        <v>253</v>
      </c>
      <c r="F6839" s="22" t="n">
        <f aca="false">D6839/SUM(C6839:E6839)</f>
        <v>0.102836879432624</v>
      </c>
      <c r="G6839" s="22" t="n">
        <v>0.75</v>
      </c>
      <c r="H6839" s="22" t="n">
        <v>27.51</v>
      </c>
      <c r="I6839" s="22" t="n">
        <v>253.75</v>
      </c>
      <c r="J6839" s="22" t="n">
        <v>0.828586</v>
      </c>
      <c r="K6839" s="22" t="n">
        <v>1</v>
      </c>
      <c r="O6839" s="23"/>
    </row>
    <row r="6840" customFormat="false" ht="15" hidden="false" customHeight="false" outlineLevel="0" collapsed="false">
      <c r="A6840" s="22" t="s">
        <v>4184</v>
      </c>
      <c r="B6840" s="22" t="n">
        <v>71</v>
      </c>
      <c r="C6840" s="22" t="n">
        <v>227</v>
      </c>
      <c r="D6840" s="22" t="n">
        <v>26</v>
      </c>
      <c r="E6840" s="22" t="n">
        <v>0</v>
      </c>
      <c r="F6840" s="22" t="n">
        <f aca="false">D6840/SUM(C6840:E6840)</f>
        <v>0.102766798418972</v>
      </c>
      <c r="G6840" s="22" t="n">
        <v>227.67</v>
      </c>
      <c r="H6840" s="22" t="n">
        <v>24.66</v>
      </c>
      <c r="I6840" s="22" t="n">
        <v>0.67</v>
      </c>
      <c r="J6840" s="22" t="n">
        <v>0.742309</v>
      </c>
      <c r="K6840" s="22" t="n">
        <v>1</v>
      </c>
      <c r="O6840" s="23"/>
    </row>
    <row r="6841" customFormat="false" ht="15" hidden="false" customHeight="false" outlineLevel="0" collapsed="false">
      <c r="A6841" s="22" t="s">
        <v>4185</v>
      </c>
      <c r="B6841" s="22" t="n">
        <v>14</v>
      </c>
      <c r="C6841" s="22" t="n">
        <v>0</v>
      </c>
      <c r="D6841" s="22" t="n">
        <v>19</v>
      </c>
      <c r="E6841" s="22" t="n">
        <v>166</v>
      </c>
      <c r="F6841" s="22" t="n">
        <f aca="false">D6841/SUM(C6841:E6841)</f>
        <v>0.102702702702703</v>
      </c>
      <c r="G6841" s="22" t="n">
        <v>0.49</v>
      </c>
      <c r="H6841" s="22" t="n">
        <v>18.02</v>
      </c>
      <c r="I6841" s="22" t="n">
        <v>166.49</v>
      </c>
      <c r="J6841" s="22" t="n">
        <v>0.542082</v>
      </c>
      <c r="K6841" s="22" t="n">
        <v>1</v>
      </c>
      <c r="O6841" s="23"/>
    </row>
    <row r="6842" customFormat="false" ht="15" hidden="false" customHeight="false" outlineLevel="0" collapsed="false">
      <c r="A6842" s="22" t="s">
        <v>4186</v>
      </c>
      <c r="B6842" s="22" t="n">
        <v>27</v>
      </c>
      <c r="C6842" s="22" t="n">
        <v>137</v>
      </c>
      <c r="D6842" s="22" t="n">
        <v>16</v>
      </c>
      <c r="E6842" s="22" t="n">
        <v>3</v>
      </c>
      <c r="F6842" s="22" t="n">
        <f aca="false">D6842/SUM(C6842:E6842)</f>
        <v>0.102564102564103</v>
      </c>
      <c r="G6842" s="22" t="n">
        <v>134.78</v>
      </c>
      <c r="H6842" s="22" t="n">
        <v>20.45</v>
      </c>
      <c r="I6842" s="22" t="n">
        <v>0.78</v>
      </c>
      <c r="J6842" s="22" t="n">
        <v>7.383498</v>
      </c>
      <c r="K6842" s="22" t="n">
        <v>0.028007</v>
      </c>
      <c r="O6842" s="23"/>
    </row>
    <row r="6843" customFormat="false" ht="15" hidden="false" customHeight="false" outlineLevel="0" collapsed="false">
      <c r="A6843" s="22" t="s">
        <v>2023</v>
      </c>
      <c r="B6843" s="22" t="n">
        <v>41</v>
      </c>
      <c r="C6843" s="22" t="n">
        <v>210</v>
      </c>
      <c r="D6843" s="22" t="n">
        <v>24</v>
      </c>
      <c r="E6843" s="22" t="n">
        <v>0</v>
      </c>
      <c r="F6843" s="22" t="n">
        <f aca="false">D6843/SUM(C6843:E6843)</f>
        <v>0.102564102564103</v>
      </c>
      <c r="G6843" s="22" t="n">
        <v>210.62</v>
      </c>
      <c r="H6843" s="22" t="n">
        <v>22.77</v>
      </c>
      <c r="I6843" s="22" t="n">
        <v>0.62</v>
      </c>
      <c r="J6843" s="22" t="n">
        <v>0.683711</v>
      </c>
      <c r="K6843" s="22" t="n">
        <v>1</v>
      </c>
      <c r="O6843" s="23"/>
    </row>
    <row r="6844" customFormat="false" ht="15" hidden="false" customHeight="false" outlineLevel="0" collapsed="false">
      <c r="A6844" s="22" t="s">
        <v>4187</v>
      </c>
      <c r="B6844" s="22" t="n">
        <v>27</v>
      </c>
      <c r="C6844" s="22" t="n">
        <v>254</v>
      </c>
      <c r="D6844" s="22" t="n">
        <v>29</v>
      </c>
      <c r="E6844" s="22" t="n">
        <v>0</v>
      </c>
      <c r="F6844" s="22" t="n">
        <f aca="false">D6844/SUM(C6844:E6844)</f>
        <v>0.102473498233216</v>
      </c>
      <c r="G6844" s="22" t="n">
        <v>254.74</v>
      </c>
      <c r="H6844" s="22" t="n">
        <v>27.51</v>
      </c>
      <c r="I6844" s="22" t="n">
        <v>0.74</v>
      </c>
      <c r="J6844" s="22" t="n">
        <v>0.825342</v>
      </c>
      <c r="K6844" s="22" t="n">
        <v>1</v>
      </c>
      <c r="O6844" s="23"/>
    </row>
    <row r="6845" customFormat="false" ht="15" hidden="false" customHeight="false" outlineLevel="0" collapsed="false">
      <c r="A6845" s="22" t="s">
        <v>4188</v>
      </c>
      <c r="B6845" s="22" t="n">
        <v>11</v>
      </c>
      <c r="C6845" s="22" t="n">
        <v>254</v>
      </c>
      <c r="D6845" s="22" t="n">
        <v>29</v>
      </c>
      <c r="E6845" s="22" t="n">
        <v>0</v>
      </c>
      <c r="F6845" s="22" t="n">
        <f aca="false">D6845/SUM(C6845:E6845)</f>
        <v>0.102473498233216</v>
      </c>
      <c r="G6845" s="22" t="n">
        <v>254.74</v>
      </c>
      <c r="H6845" s="22" t="n">
        <v>27.51</v>
      </c>
      <c r="I6845" s="22" t="n">
        <v>0.74</v>
      </c>
      <c r="J6845" s="22" t="n">
        <v>0.825342</v>
      </c>
      <c r="K6845" s="22" t="n">
        <v>1</v>
      </c>
      <c r="O6845" s="23"/>
    </row>
    <row r="6846" customFormat="false" ht="15" hidden="false" customHeight="false" outlineLevel="0" collapsed="false">
      <c r="A6846" s="22" t="s">
        <v>4189</v>
      </c>
      <c r="B6846" s="22" t="n">
        <v>108</v>
      </c>
      <c r="C6846" s="22" t="n">
        <v>0</v>
      </c>
      <c r="D6846" s="22" t="n">
        <v>22</v>
      </c>
      <c r="E6846" s="22" t="n">
        <v>193</v>
      </c>
      <c r="F6846" s="22" t="n">
        <f aca="false">D6846/SUM(C6846:E6846)</f>
        <v>0.102325581395349</v>
      </c>
      <c r="G6846" s="22" t="n">
        <v>0.56</v>
      </c>
      <c r="H6846" s="22" t="n">
        <v>20.87</v>
      </c>
      <c r="I6846" s="22" t="n">
        <v>193.56</v>
      </c>
      <c r="J6846" s="22" t="n">
        <v>0.62512</v>
      </c>
      <c r="K6846" s="22" t="n">
        <v>1</v>
      </c>
      <c r="O6846" s="23"/>
    </row>
    <row r="6847" customFormat="false" ht="15" hidden="false" customHeight="false" outlineLevel="0" collapsed="false">
      <c r="A6847" s="22" t="s">
        <v>4190</v>
      </c>
      <c r="B6847" s="22" t="n">
        <v>97</v>
      </c>
      <c r="C6847" s="22" t="n">
        <v>2</v>
      </c>
      <c r="D6847" s="22" t="n">
        <v>18</v>
      </c>
      <c r="E6847" s="22" t="n">
        <v>156</v>
      </c>
      <c r="F6847" s="22" t="n">
        <f aca="false">D6847/SUM(C6847:E6847)</f>
        <v>0.102272727272727</v>
      </c>
      <c r="G6847" s="22" t="n">
        <v>0.69</v>
      </c>
      <c r="H6847" s="22" t="n">
        <v>20.62</v>
      </c>
      <c r="I6847" s="22" t="n">
        <v>154.69</v>
      </c>
      <c r="J6847" s="22" t="n">
        <v>2.850909</v>
      </c>
      <c r="K6847" s="22" t="n">
        <v>0.132887</v>
      </c>
      <c r="O6847" s="23"/>
    </row>
    <row r="6848" customFormat="false" ht="15" hidden="false" customHeight="false" outlineLevel="0" collapsed="false">
      <c r="A6848" s="22" t="s">
        <v>4191</v>
      </c>
      <c r="B6848" s="22" t="n">
        <v>10</v>
      </c>
      <c r="C6848" s="22" t="n">
        <v>254</v>
      </c>
      <c r="D6848" s="22" t="n">
        <v>29</v>
      </c>
      <c r="E6848" s="22" t="n">
        <v>1</v>
      </c>
      <c r="F6848" s="22" t="n">
        <f aca="false">D6848/SUM(C6848:E6848)</f>
        <v>0.102112676056338</v>
      </c>
      <c r="G6848" s="22" t="n">
        <v>253.85</v>
      </c>
      <c r="H6848" s="22" t="n">
        <v>29.31</v>
      </c>
      <c r="I6848" s="22" t="n">
        <v>0.85</v>
      </c>
      <c r="J6848" s="22" t="n">
        <v>0.031385</v>
      </c>
      <c r="K6848" s="22" t="n">
        <v>0.579193</v>
      </c>
      <c r="O6848" s="23"/>
    </row>
    <row r="6849" customFormat="false" ht="15" hidden="false" customHeight="false" outlineLevel="0" collapsed="false">
      <c r="A6849" s="22" t="s">
        <v>4192</v>
      </c>
      <c r="B6849" s="22" t="n">
        <v>99</v>
      </c>
      <c r="C6849" s="22" t="n">
        <v>255</v>
      </c>
      <c r="D6849" s="22" t="n">
        <v>29</v>
      </c>
      <c r="E6849" s="22" t="n">
        <v>0</v>
      </c>
      <c r="F6849" s="22" t="n">
        <f aca="false">D6849/SUM(C6849:E6849)</f>
        <v>0.102112676056338</v>
      </c>
      <c r="G6849" s="22" t="n">
        <v>255.74</v>
      </c>
      <c r="H6849" s="22" t="n">
        <v>27.52</v>
      </c>
      <c r="I6849" s="22" t="n">
        <v>0.74</v>
      </c>
      <c r="J6849" s="22" t="n">
        <v>0.822123</v>
      </c>
      <c r="K6849" s="22" t="n">
        <v>1</v>
      </c>
      <c r="O6849" s="23"/>
    </row>
    <row r="6850" customFormat="false" ht="15" hidden="false" customHeight="false" outlineLevel="0" collapsed="false">
      <c r="A6850" s="22" t="s">
        <v>4193</v>
      </c>
      <c r="B6850" s="22" t="n">
        <v>123</v>
      </c>
      <c r="C6850" s="22" t="n">
        <v>1</v>
      </c>
      <c r="D6850" s="22" t="n">
        <v>29</v>
      </c>
      <c r="E6850" s="22" t="n">
        <v>254</v>
      </c>
      <c r="F6850" s="22" t="n">
        <f aca="false">D6850/SUM(C6850:E6850)</f>
        <v>0.102112676056338</v>
      </c>
      <c r="G6850" s="22" t="n">
        <v>0.85</v>
      </c>
      <c r="H6850" s="22" t="n">
        <v>29.31</v>
      </c>
      <c r="I6850" s="22" t="n">
        <v>253.85</v>
      </c>
      <c r="J6850" s="22" t="n">
        <v>0.031385</v>
      </c>
      <c r="K6850" s="22" t="n">
        <v>0.579193</v>
      </c>
      <c r="O6850" s="23"/>
    </row>
    <row r="6851" customFormat="false" ht="15" hidden="false" customHeight="false" outlineLevel="0" collapsed="false">
      <c r="A6851" s="22" t="s">
        <v>3185</v>
      </c>
      <c r="B6851" s="22" t="n">
        <v>45</v>
      </c>
      <c r="C6851" s="22" t="n">
        <v>0</v>
      </c>
      <c r="D6851" s="22" t="n">
        <v>29</v>
      </c>
      <c r="E6851" s="22" t="n">
        <v>255</v>
      </c>
      <c r="F6851" s="22" t="n">
        <f aca="false">D6851/SUM(C6851:E6851)</f>
        <v>0.102112676056338</v>
      </c>
      <c r="G6851" s="22" t="n">
        <v>0.74</v>
      </c>
      <c r="H6851" s="22" t="n">
        <v>27.52</v>
      </c>
      <c r="I6851" s="22" t="n">
        <v>255.74</v>
      </c>
      <c r="J6851" s="22" t="n">
        <v>0.822123</v>
      </c>
      <c r="K6851" s="22" t="n">
        <v>1</v>
      </c>
      <c r="O6851" s="23"/>
    </row>
    <row r="6852" customFormat="false" ht="15" hidden="false" customHeight="false" outlineLevel="0" collapsed="false">
      <c r="A6852" s="22" t="s">
        <v>1496</v>
      </c>
      <c r="B6852" s="22" t="n">
        <v>43</v>
      </c>
      <c r="C6852" s="22" t="n">
        <v>255</v>
      </c>
      <c r="D6852" s="22" t="n">
        <v>29</v>
      </c>
      <c r="E6852" s="22" t="n">
        <v>0</v>
      </c>
      <c r="F6852" s="22" t="n">
        <f aca="false">D6852/SUM(C6852:E6852)</f>
        <v>0.102112676056338</v>
      </c>
      <c r="G6852" s="22" t="n">
        <v>255.74</v>
      </c>
      <c r="H6852" s="22" t="n">
        <v>27.52</v>
      </c>
      <c r="I6852" s="22" t="n">
        <v>0.74</v>
      </c>
      <c r="J6852" s="22" t="n">
        <v>0.822123</v>
      </c>
      <c r="K6852" s="22" t="n">
        <v>1</v>
      </c>
      <c r="O6852" s="23"/>
    </row>
    <row r="6853" customFormat="false" ht="15" hidden="false" customHeight="false" outlineLevel="0" collapsed="false">
      <c r="A6853" s="22" t="s">
        <v>4194</v>
      </c>
      <c r="B6853" s="22" t="n">
        <v>101</v>
      </c>
      <c r="C6853" s="22" t="n">
        <v>254</v>
      </c>
      <c r="D6853" s="22" t="n">
        <v>29</v>
      </c>
      <c r="E6853" s="22" t="n">
        <v>1</v>
      </c>
      <c r="F6853" s="22" t="n">
        <f aca="false">D6853/SUM(C6853:E6853)</f>
        <v>0.102112676056338</v>
      </c>
      <c r="G6853" s="22" t="n">
        <v>253.85</v>
      </c>
      <c r="H6853" s="22" t="n">
        <v>29.31</v>
      </c>
      <c r="I6853" s="22" t="n">
        <v>0.85</v>
      </c>
      <c r="J6853" s="22" t="n">
        <v>0.031385</v>
      </c>
      <c r="K6853" s="22" t="n">
        <v>0.579193</v>
      </c>
      <c r="O6853" s="23"/>
    </row>
    <row r="6854" customFormat="false" ht="15" hidden="false" customHeight="false" outlineLevel="0" collapsed="false">
      <c r="A6854" s="22" t="s">
        <v>4195</v>
      </c>
      <c r="B6854" s="22" t="n">
        <v>45</v>
      </c>
      <c r="C6854" s="22" t="n">
        <v>246</v>
      </c>
      <c r="D6854" s="22" t="n">
        <v>28</v>
      </c>
      <c r="E6854" s="22" t="n">
        <v>1</v>
      </c>
      <c r="F6854" s="22" t="n">
        <f aca="false">D6854/SUM(C6854:E6854)</f>
        <v>0.101818181818182</v>
      </c>
      <c r="G6854" s="22" t="n">
        <v>245.82</v>
      </c>
      <c r="H6854" s="22" t="n">
        <v>28.36</v>
      </c>
      <c r="I6854" s="22" t="n">
        <v>0.82</v>
      </c>
      <c r="J6854" s="22" t="n">
        <v>0.045201</v>
      </c>
      <c r="K6854" s="22" t="n">
        <v>0.566638</v>
      </c>
      <c r="O6854" s="23"/>
    </row>
    <row r="6855" customFormat="false" ht="15" hidden="false" customHeight="false" outlineLevel="0" collapsed="false">
      <c r="A6855" s="22" t="s">
        <v>4196</v>
      </c>
      <c r="B6855" s="22" t="n">
        <v>109</v>
      </c>
      <c r="C6855" s="22" t="n">
        <v>244</v>
      </c>
      <c r="D6855" s="22" t="n">
        <v>28</v>
      </c>
      <c r="E6855" s="22" t="n">
        <v>3</v>
      </c>
      <c r="F6855" s="22" t="n">
        <f aca="false">D6855/SUM(C6855:E6855)</f>
        <v>0.101818181818182</v>
      </c>
      <c r="G6855" s="22" t="n">
        <v>242.05</v>
      </c>
      <c r="H6855" s="22" t="n">
        <v>31.9</v>
      </c>
      <c r="I6855" s="22" t="n">
        <v>1.05</v>
      </c>
      <c r="J6855" s="22" t="n">
        <v>4.107003</v>
      </c>
      <c r="K6855" s="22" t="n">
        <v>0.072362</v>
      </c>
      <c r="O6855" s="23"/>
    </row>
    <row r="6856" customFormat="false" ht="15" hidden="false" customHeight="false" outlineLevel="0" collapsed="false">
      <c r="A6856" s="22" t="s">
        <v>4197</v>
      </c>
      <c r="B6856" s="22" t="n">
        <v>32</v>
      </c>
      <c r="C6856" s="22" t="n">
        <v>202</v>
      </c>
      <c r="D6856" s="22" t="n">
        <v>23</v>
      </c>
      <c r="E6856" s="22" t="n">
        <v>1</v>
      </c>
      <c r="F6856" s="22" t="n">
        <f aca="false">D6856/SUM(C6856:E6856)</f>
        <v>0.101769911504425</v>
      </c>
      <c r="G6856" s="22" t="n">
        <v>201.69</v>
      </c>
      <c r="H6856" s="22" t="n">
        <v>23.62</v>
      </c>
      <c r="I6856" s="22" t="n">
        <v>0.69</v>
      </c>
      <c r="J6856" s="22" t="n">
        <v>0.154376</v>
      </c>
      <c r="K6856" s="22" t="n">
        <v>0.504475</v>
      </c>
      <c r="O6856" s="23"/>
    </row>
    <row r="6857" customFormat="false" ht="15" hidden="false" customHeight="false" outlineLevel="0" collapsed="false">
      <c r="A6857" s="22" t="s">
        <v>4198</v>
      </c>
      <c r="B6857" s="22" t="n">
        <v>61</v>
      </c>
      <c r="C6857" s="22" t="n">
        <v>2</v>
      </c>
      <c r="D6857" s="22" t="n">
        <v>29</v>
      </c>
      <c r="E6857" s="22" t="n">
        <v>254</v>
      </c>
      <c r="F6857" s="22" t="n">
        <f aca="false">D6857/SUM(C6857:E6857)</f>
        <v>0.101754385964912</v>
      </c>
      <c r="G6857" s="22" t="n">
        <v>0.96</v>
      </c>
      <c r="H6857" s="22" t="n">
        <v>31.09</v>
      </c>
      <c r="I6857" s="22" t="n">
        <v>252.96</v>
      </c>
      <c r="J6857" s="22" t="n">
        <v>1.287336</v>
      </c>
      <c r="K6857" s="22" t="n">
        <v>0.235299</v>
      </c>
      <c r="O6857" s="23"/>
    </row>
    <row r="6858" customFormat="false" ht="15" hidden="false" customHeight="false" outlineLevel="0" collapsed="false">
      <c r="A6858" s="22" t="s">
        <v>3973</v>
      </c>
      <c r="B6858" s="22" t="n">
        <v>82</v>
      </c>
      <c r="C6858" s="22" t="n">
        <v>1</v>
      </c>
      <c r="D6858" s="22" t="n">
        <v>29</v>
      </c>
      <c r="E6858" s="22" t="n">
        <v>255</v>
      </c>
      <c r="F6858" s="22" t="n">
        <f aca="false">D6858/SUM(C6858:E6858)</f>
        <v>0.101754385964912</v>
      </c>
      <c r="G6858" s="22" t="n">
        <v>0.84</v>
      </c>
      <c r="H6858" s="22" t="n">
        <v>29.31</v>
      </c>
      <c r="I6858" s="22" t="n">
        <v>254.84</v>
      </c>
      <c r="J6858" s="22" t="n">
        <v>0.032708</v>
      </c>
      <c r="K6858" s="22" t="n">
        <v>0.577839</v>
      </c>
      <c r="O6858" s="23"/>
    </row>
    <row r="6859" customFormat="false" ht="15" hidden="false" customHeight="false" outlineLevel="0" collapsed="false">
      <c r="A6859" s="22" t="s">
        <v>4199</v>
      </c>
      <c r="B6859" s="22" t="n">
        <v>7</v>
      </c>
      <c r="C6859" s="22" t="n">
        <v>255</v>
      </c>
      <c r="D6859" s="22" t="n">
        <v>29</v>
      </c>
      <c r="E6859" s="22" t="n">
        <v>1</v>
      </c>
      <c r="F6859" s="22" t="n">
        <f aca="false">D6859/SUM(C6859:E6859)</f>
        <v>0.101754385964912</v>
      </c>
      <c r="G6859" s="22" t="n">
        <v>254.84</v>
      </c>
      <c r="H6859" s="22" t="n">
        <v>29.31</v>
      </c>
      <c r="I6859" s="22" t="n">
        <v>0.84</v>
      </c>
      <c r="J6859" s="22" t="n">
        <v>0.032708</v>
      </c>
      <c r="K6859" s="22" t="n">
        <v>0.577839</v>
      </c>
      <c r="O6859" s="23"/>
    </row>
    <row r="6860" customFormat="false" ht="15" hidden="false" customHeight="false" outlineLevel="0" collapsed="false">
      <c r="A6860" s="22" t="s">
        <v>4200</v>
      </c>
      <c r="B6860" s="22" t="n">
        <v>55</v>
      </c>
      <c r="C6860" s="22" t="n">
        <v>220</v>
      </c>
      <c r="D6860" s="22" t="n">
        <v>25</v>
      </c>
      <c r="E6860" s="22" t="n">
        <v>1</v>
      </c>
      <c r="F6860" s="22" t="n">
        <f aca="false">D6860/SUM(C6860:E6860)</f>
        <v>0.101626016260163</v>
      </c>
      <c r="G6860" s="22" t="n">
        <v>219.74</v>
      </c>
      <c r="H6860" s="22" t="n">
        <v>25.52</v>
      </c>
      <c r="I6860" s="22" t="n">
        <v>0.74</v>
      </c>
      <c r="J6860" s="22" t="n">
        <v>0.10148</v>
      </c>
      <c r="K6860" s="22" t="n">
        <v>0.529724</v>
      </c>
      <c r="O6860" s="23"/>
    </row>
    <row r="6861" customFormat="false" ht="15" hidden="false" customHeight="false" outlineLevel="0" collapsed="false">
      <c r="A6861" s="22" t="s">
        <v>3367</v>
      </c>
      <c r="B6861" s="22" t="n">
        <v>24</v>
      </c>
      <c r="C6861" s="22" t="n">
        <v>248</v>
      </c>
      <c r="D6861" s="22" t="n">
        <v>28</v>
      </c>
      <c r="E6861" s="22" t="n">
        <v>0</v>
      </c>
      <c r="F6861" s="22" t="n">
        <f aca="false">D6861/SUM(C6861:E6861)</f>
        <v>0.101449275362319</v>
      </c>
      <c r="G6861" s="22" t="n">
        <v>248.71</v>
      </c>
      <c r="H6861" s="22" t="n">
        <v>26.58</v>
      </c>
      <c r="I6861" s="22" t="n">
        <v>0.71</v>
      </c>
      <c r="J6861" s="22" t="n">
        <v>0.788066</v>
      </c>
      <c r="K6861" s="22" t="n">
        <v>1</v>
      </c>
      <c r="O6861" s="23"/>
    </row>
    <row r="6862" customFormat="false" ht="15" hidden="false" customHeight="false" outlineLevel="0" collapsed="false">
      <c r="A6862" s="22" t="s">
        <v>4201</v>
      </c>
      <c r="B6862" s="22" t="n">
        <v>33</v>
      </c>
      <c r="C6862" s="22" t="n">
        <v>247</v>
      </c>
      <c r="D6862" s="22" t="n">
        <v>28</v>
      </c>
      <c r="E6862" s="22" t="n">
        <v>1</v>
      </c>
      <c r="F6862" s="22" t="n">
        <f aca="false">D6862/SUM(C6862:E6862)</f>
        <v>0.101449275362319</v>
      </c>
      <c r="G6862" s="22" t="n">
        <v>246.82</v>
      </c>
      <c r="H6862" s="22" t="n">
        <v>28.37</v>
      </c>
      <c r="I6862" s="22" t="n">
        <v>0.82</v>
      </c>
      <c r="J6862" s="22" t="n">
        <v>0.046837</v>
      </c>
      <c r="K6862" s="22" t="n">
        <v>0.565247</v>
      </c>
      <c r="O6862" s="23"/>
    </row>
    <row r="6863" customFormat="false" ht="15" hidden="false" customHeight="false" outlineLevel="0" collapsed="false">
      <c r="A6863" s="22" t="s">
        <v>4202</v>
      </c>
      <c r="B6863" s="22" t="n">
        <v>72</v>
      </c>
      <c r="C6863" s="22" t="n">
        <v>256</v>
      </c>
      <c r="D6863" s="22" t="n">
        <v>29</v>
      </c>
      <c r="E6863" s="22" t="n">
        <v>1</v>
      </c>
      <c r="F6863" s="22" t="n">
        <f aca="false">D6863/SUM(C6863:E6863)</f>
        <v>0.101398601398601</v>
      </c>
      <c r="G6863" s="22" t="n">
        <v>255.84</v>
      </c>
      <c r="H6863" s="22" t="n">
        <v>29.32</v>
      </c>
      <c r="I6863" s="22" t="n">
        <v>0.84</v>
      </c>
      <c r="J6863" s="22" t="n">
        <v>0.034053</v>
      </c>
      <c r="K6863" s="22" t="n">
        <v>0.576491</v>
      </c>
      <c r="O6863" s="23"/>
    </row>
    <row r="6864" customFormat="false" ht="15" hidden="false" customHeight="false" outlineLevel="0" collapsed="false">
      <c r="A6864" s="22" t="s">
        <v>4203</v>
      </c>
      <c r="B6864" s="22" t="n">
        <v>77</v>
      </c>
      <c r="C6864" s="22" t="n">
        <v>256</v>
      </c>
      <c r="D6864" s="22" t="n">
        <v>29</v>
      </c>
      <c r="E6864" s="22" t="n">
        <v>1</v>
      </c>
      <c r="F6864" s="22" t="n">
        <f aca="false">D6864/SUM(C6864:E6864)</f>
        <v>0.101398601398601</v>
      </c>
      <c r="G6864" s="22" t="n">
        <v>255.84</v>
      </c>
      <c r="H6864" s="22" t="n">
        <v>29.32</v>
      </c>
      <c r="I6864" s="22" t="n">
        <v>0.84</v>
      </c>
      <c r="J6864" s="22" t="n">
        <v>0.034053</v>
      </c>
      <c r="K6864" s="22" t="n">
        <v>0.576491</v>
      </c>
      <c r="O6864" s="23"/>
    </row>
    <row r="6865" customFormat="false" ht="15" hidden="false" customHeight="false" outlineLevel="0" collapsed="false">
      <c r="A6865" s="22" t="s">
        <v>4204</v>
      </c>
      <c r="B6865" s="22" t="n">
        <v>79</v>
      </c>
      <c r="C6865" s="22" t="n">
        <v>256</v>
      </c>
      <c r="D6865" s="22" t="n">
        <v>29</v>
      </c>
      <c r="E6865" s="22" t="n">
        <v>1</v>
      </c>
      <c r="F6865" s="22" t="n">
        <f aca="false">D6865/SUM(C6865:E6865)</f>
        <v>0.101398601398601</v>
      </c>
      <c r="G6865" s="22" t="n">
        <v>255.84</v>
      </c>
      <c r="H6865" s="22" t="n">
        <v>29.32</v>
      </c>
      <c r="I6865" s="22" t="n">
        <v>0.84</v>
      </c>
      <c r="J6865" s="22" t="n">
        <v>0.034053</v>
      </c>
      <c r="K6865" s="22" t="n">
        <v>0.576491</v>
      </c>
      <c r="O6865" s="23"/>
    </row>
    <row r="6866" customFormat="false" ht="15" hidden="false" customHeight="false" outlineLevel="0" collapsed="false">
      <c r="A6866" s="22" t="s">
        <v>2406</v>
      </c>
      <c r="B6866" s="22" t="n">
        <v>39</v>
      </c>
      <c r="C6866" s="22" t="n">
        <v>255</v>
      </c>
      <c r="D6866" s="22" t="n">
        <v>29</v>
      </c>
      <c r="E6866" s="22" t="n">
        <v>2</v>
      </c>
      <c r="F6866" s="22" t="n">
        <f aca="false">D6866/SUM(C6866:E6866)</f>
        <v>0.101398601398601</v>
      </c>
      <c r="G6866" s="22" t="n">
        <v>253.95</v>
      </c>
      <c r="H6866" s="22" t="n">
        <v>31.1</v>
      </c>
      <c r="I6866" s="22" t="n">
        <v>0.95</v>
      </c>
      <c r="J6866" s="22" t="n">
        <v>1.299568</v>
      </c>
      <c r="K6866" s="22" t="n">
        <v>0.234047</v>
      </c>
      <c r="O6866" s="23"/>
    </row>
    <row r="6867" customFormat="false" ht="15" hidden="false" customHeight="false" outlineLevel="0" collapsed="false">
      <c r="A6867" s="22" t="s">
        <v>923</v>
      </c>
      <c r="B6867" s="22" t="n">
        <v>64</v>
      </c>
      <c r="C6867" s="22" t="n">
        <v>0</v>
      </c>
      <c r="D6867" s="22" t="n">
        <v>29</v>
      </c>
      <c r="E6867" s="22" t="n">
        <v>257</v>
      </c>
      <c r="F6867" s="22" t="n">
        <f aca="false">D6867/SUM(C6867:E6867)</f>
        <v>0.101398601398601</v>
      </c>
      <c r="G6867" s="22" t="n">
        <v>0.74</v>
      </c>
      <c r="H6867" s="22" t="n">
        <v>27.53</v>
      </c>
      <c r="I6867" s="22" t="n">
        <v>257.74</v>
      </c>
      <c r="J6867" s="22" t="n">
        <v>0.81576</v>
      </c>
      <c r="K6867" s="22" t="n">
        <v>1</v>
      </c>
      <c r="O6867" s="23"/>
    </row>
    <row r="6868" customFormat="false" ht="15" hidden="false" customHeight="false" outlineLevel="0" collapsed="false">
      <c r="A6868" s="22" t="s">
        <v>4205</v>
      </c>
      <c r="B6868" s="22" t="n">
        <v>82</v>
      </c>
      <c r="C6868" s="22" t="n">
        <v>0</v>
      </c>
      <c r="D6868" s="22" t="n">
        <v>29</v>
      </c>
      <c r="E6868" s="22" t="n">
        <v>257</v>
      </c>
      <c r="F6868" s="22" t="n">
        <f aca="false">D6868/SUM(C6868:E6868)</f>
        <v>0.101398601398601</v>
      </c>
      <c r="G6868" s="22" t="n">
        <v>0.74</v>
      </c>
      <c r="H6868" s="22" t="n">
        <v>27.53</v>
      </c>
      <c r="I6868" s="22" t="n">
        <v>257.74</v>
      </c>
      <c r="J6868" s="22" t="n">
        <v>0.81576</v>
      </c>
      <c r="K6868" s="22" t="n">
        <v>1</v>
      </c>
      <c r="O6868" s="23"/>
    </row>
    <row r="6869" customFormat="false" ht="15" hidden="false" customHeight="false" outlineLevel="0" collapsed="false">
      <c r="A6869" s="22" t="s">
        <v>4206</v>
      </c>
      <c r="B6869" s="22" t="n">
        <v>24</v>
      </c>
      <c r="C6869" s="22" t="n">
        <v>257</v>
      </c>
      <c r="D6869" s="22" t="n">
        <v>29</v>
      </c>
      <c r="E6869" s="22" t="n">
        <v>0</v>
      </c>
      <c r="F6869" s="22" t="n">
        <f aca="false">D6869/SUM(C6869:E6869)</f>
        <v>0.101398601398601</v>
      </c>
      <c r="G6869" s="22" t="n">
        <v>257.74</v>
      </c>
      <c r="H6869" s="22" t="n">
        <v>27.53</v>
      </c>
      <c r="I6869" s="22" t="n">
        <v>0.74</v>
      </c>
      <c r="J6869" s="22" t="n">
        <v>0.81576</v>
      </c>
      <c r="K6869" s="22" t="n">
        <v>1</v>
      </c>
      <c r="O6869" s="23"/>
    </row>
    <row r="6870" customFormat="false" ht="15" hidden="false" customHeight="false" outlineLevel="0" collapsed="false">
      <c r="A6870" s="22" t="s">
        <v>3336</v>
      </c>
      <c r="B6870" s="22" t="n">
        <v>83</v>
      </c>
      <c r="C6870" s="22" t="n">
        <v>0</v>
      </c>
      <c r="D6870" s="22" t="n">
        <v>29</v>
      </c>
      <c r="E6870" s="22" t="n">
        <v>257</v>
      </c>
      <c r="F6870" s="22" t="n">
        <f aca="false">D6870/SUM(C6870:E6870)</f>
        <v>0.101398601398601</v>
      </c>
      <c r="G6870" s="22" t="n">
        <v>0.74</v>
      </c>
      <c r="H6870" s="22" t="n">
        <v>27.53</v>
      </c>
      <c r="I6870" s="22" t="n">
        <v>257.74</v>
      </c>
      <c r="J6870" s="22" t="n">
        <v>0.81576</v>
      </c>
      <c r="K6870" s="22" t="n">
        <v>1</v>
      </c>
      <c r="O6870" s="23"/>
    </row>
    <row r="6871" customFormat="false" ht="15" hidden="false" customHeight="false" outlineLevel="0" collapsed="false">
      <c r="A6871" s="22" t="s">
        <v>1343</v>
      </c>
      <c r="B6871" s="22" t="n">
        <v>62</v>
      </c>
      <c r="C6871" s="22" t="n">
        <v>191</v>
      </c>
      <c r="D6871" s="22" t="n">
        <v>22</v>
      </c>
      <c r="E6871" s="22" t="n">
        <v>4</v>
      </c>
      <c r="F6871" s="22" t="n">
        <f aca="false">D6871/SUM(C6871:E6871)</f>
        <v>0.101382488479263</v>
      </c>
      <c r="G6871" s="22" t="n">
        <v>188.04</v>
      </c>
      <c r="H6871" s="22" t="n">
        <v>27.93</v>
      </c>
      <c r="I6871" s="22" t="n">
        <v>1.04</v>
      </c>
      <c r="J6871" s="22" t="n">
        <v>9.772292</v>
      </c>
      <c r="K6871" s="22" t="n">
        <v>0.01148</v>
      </c>
      <c r="O6871" s="23"/>
    </row>
    <row r="6872" customFormat="false" ht="15" hidden="false" customHeight="false" outlineLevel="0" collapsed="false">
      <c r="A6872" s="22" t="s">
        <v>4207</v>
      </c>
      <c r="B6872" s="22" t="n">
        <v>60</v>
      </c>
      <c r="C6872" s="22" t="n">
        <v>1</v>
      </c>
      <c r="D6872" s="22" t="n">
        <v>24</v>
      </c>
      <c r="E6872" s="22" t="n">
        <v>212</v>
      </c>
      <c r="F6872" s="22" t="n">
        <f aca="false">D6872/SUM(C6872:E6872)</f>
        <v>0.10126582278481</v>
      </c>
      <c r="G6872" s="22" t="n">
        <v>0.71</v>
      </c>
      <c r="H6872" s="22" t="n">
        <v>24.57</v>
      </c>
      <c r="I6872" s="22" t="n">
        <v>211.71</v>
      </c>
      <c r="J6872" s="22" t="n">
        <v>0.129236</v>
      </c>
      <c r="K6872" s="22" t="n">
        <v>0.515689</v>
      </c>
      <c r="O6872" s="23"/>
    </row>
    <row r="6873" customFormat="false" ht="15" hidden="false" customHeight="false" outlineLevel="0" collapsed="false">
      <c r="A6873" s="22" t="s">
        <v>4208</v>
      </c>
      <c r="B6873" s="22" t="n">
        <v>112</v>
      </c>
      <c r="C6873" s="22" t="n">
        <v>230</v>
      </c>
      <c r="D6873" s="22" t="n">
        <v>26</v>
      </c>
      <c r="E6873" s="22" t="n">
        <v>1</v>
      </c>
      <c r="F6873" s="22" t="n">
        <f aca="false">D6873/SUM(C6873:E6873)</f>
        <v>0.101167315175097</v>
      </c>
      <c r="G6873" s="22" t="n">
        <v>229.76</v>
      </c>
      <c r="H6873" s="22" t="n">
        <v>26.47</v>
      </c>
      <c r="I6873" s="22" t="n">
        <v>0.76</v>
      </c>
      <c r="J6873" s="22" t="n">
        <v>0.082627</v>
      </c>
      <c r="K6873" s="22" t="n">
        <v>0.540397</v>
      </c>
      <c r="O6873" s="23"/>
    </row>
    <row r="6874" customFormat="false" ht="15" hidden="false" customHeight="false" outlineLevel="0" collapsed="false">
      <c r="A6874" s="22" t="s">
        <v>2129</v>
      </c>
      <c r="B6874" s="22" t="n">
        <v>18</v>
      </c>
      <c r="C6874" s="22" t="n">
        <v>239</v>
      </c>
      <c r="D6874" s="22" t="n">
        <v>27</v>
      </c>
      <c r="E6874" s="22" t="n">
        <v>1</v>
      </c>
      <c r="F6874" s="22" t="n">
        <f aca="false">D6874/SUM(C6874:E6874)</f>
        <v>0.101123595505618</v>
      </c>
      <c r="G6874" s="22" t="n">
        <v>238.79</v>
      </c>
      <c r="H6874" s="22" t="n">
        <v>27.43</v>
      </c>
      <c r="I6874" s="22" t="n">
        <v>0.79</v>
      </c>
      <c r="J6874" s="22" t="n">
        <v>0.064148</v>
      </c>
      <c r="K6874" s="22" t="n">
        <v>0.552281</v>
      </c>
      <c r="O6874" s="23"/>
    </row>
    <row r="6875" customFormat="false" ht="15" hidden="false" customHeight="false" outlineLevel="0" collapsed="false">
      <c r="A6875" s="22" t="s">
        <v>4102</v>
      </c>
      <c r="B6875" s="22" t="n">
        <v>24</v>
      </c>
      <c r="C6875" s="22" t="n">
        <v>231</v>
      </c>
      <c r="D6875" s="22" t="n">
        <v>26</v>
      </c>
      <c r="E6875" s="22" t="n">
        <v>1</v>
      </c>
      <c r="F6875" s="22" t="n">
        <f aca="false">D6875/SUM(C6875:E6875)</f>
        <v>0.10077519379845</v>
      </c>
      <c r="G6875" s="22" t="n">
        <v>230.76</v>
      </c>
      <c r="H6875" s="22" t="n">
        <v>26.48</v>
      </c>
      <c r="I6875" s="22" t="n">
        <v>0.76</v>
      </c>
      <c r="J6875" s="22" t="n">
        <v>0.08499</v>
      </c>
      <c r="K6875" s="22" t="n">
        <v>0.53893</v>
      </c>
      <c r="O6875" s="23"/>
    </row>
    <row r="6876" customFormat="false" ht="15" hidden="false" customHeight="false" outlineLevel="0" collapsed="false">
      <c r="A6876" s="22" t="s">
        <v>4171</v>
      </c>
      <c r="B6876" s="22" t="n">
        <v>37</v>
      </c>
      <c r="C6876" s="22" t="n">
        <v>232</v>
      </c>
      <c r="D6876" s="22" t="n">
        <v>26</v>
      </c>
      <c r="E6876" s="22" t="n">
        <v>0</v>
      </c>
      <c r="F6876" s="22" t="n">
        <f aca="false">D6876/SUM(C6876:E6876)</f>
        <v>0.10077519379845</v>
      </c>
      <c r="G6876" s="22" t="n">
        <v>232.66</v>
      </c>
      <c r="H6876" s="22" t="n">
        <v>24.69</v>
      </c>
      <c r="I6876" s="22" t="n">
        <v>0.66</v>
      </c>
      <c r="J6876" s="22" t="n">
        <v>0.726397</v>
      </c>
      <c r="K6876" s="22" t="n">
        <v>1</v>
      </c>
      <c r="O6876" s="23"/>
    </row>
    <row r="6877" customFormat="false" ht="15" hidden="false" customHeight="false" outlineLevel="0" collapsed="false">
      <c r="A6877" s="22" t="s">
        <v>676</v>
      </c>
      <c r="B6877" s="22" t="n">
        <v>120</v>
      </c>
      <c r="C6877" s="22" t="n">
        <v>250</v>
      </c>
      <c r="D6877" s="22" t="n">
        <v>28</v>
      </c>
      <c r="E6877" s="22" t="n">
        <v>0</v>
      </c>
      <c r="F6877" s="22" t="n">
        <f aca="false">D6877/SUM(C6877:E6877)</f>
        <v>0.100719424460432</v>
      </c>
      <c r="G6877" s="22" t="n">
        <v>250.71</v>
      </c>
      <c r="H6877" s="22" t="n">
        <v>26.59</v>
      </c>
      <c r="I6877" s="22" t="n">
        <v>0.71</v>
      </c>
      <c r="J6877" s="22" t="n">
        <v>0.781795</v>
      </c>
      <c r="K6877" s="22" t="n">
        <v>1</v>
      </c>
      <c r="O6877" s="23"/>
    </row>
    <row r="6878" customFormat="false" ht="15" hidden="false" customHeight="false" outlineLevel="0" collapsed="false">
      <c r="A6878" s="22" t="s">
        <v>4209</v>
      </c>
      <c r="B6878" s="22" t="n">
        <v>46</v>
      </c>
      <c r="C6878" s="22" t="n">
        <v>0</v>
      </c>
      <c r="D6878" s="22" t="n">
        <v>28</v>
      </c>
      <c r="E6878" s="22" t="n">
        <v>250</v>
      </c>
      <c r="F6878" s="22" t="n">
        <f aca="false">D6878/SUM(C6878:E6878)</f>
        <v>0.100719424460432</v>
      </c>
      <c r="G6878" s="22" t="n">
        <v>0.71</v>
      </c>
      <c r="H6878" s="22" t="n">
        <v>26.59</v>
      </c>
      <c r="I6878" s="22" t="n">
        <v>250.71</v>
      </c>
      <c r="J6878" s="22" t="n">
        <v>0.781795</v>
      </c>
      <c r="K6878" s="22" t="n">
        <v>1</v>
      </c>
      <c r="O6878" s="23"/>
    </row>
    <row r="6879" customFormat="false" ht="15" hidden="false" customHeight="false" outlineLevel="0" collapsed="false">
      <c r="A6879" s="22" t="s">
        <v>4210</v>
      </c>
      <c r="B6879" s="22" t="n">
        <v>26</v>
      </c>
      <c r="C6879" s="22" t="n">
        <v>250</v>
      </c>
      <c r="D6879" s="22" t="n">
        <v>28</v>
      </c>
      <c r="E6879" s="22" t="n">
        <v>0</v>
      </c>
      <c r="F6879" s="22" t="n">
        <f aca="false">D6879/SUM(C6879:E6879)</f>
        <v>0.100719424460432</v>
      </c>
      <c r="G6879" s="22" t="n">
        <v>250.71</v>
      </c>
      <c r="H6879" s="22" t="n">
        <v>26.59</v>
      </c>
      <c r="I6879" s="22" t="n">
        <v>0.71</v>
      </c>
      <c r="J6879" s="22" t="n">
        <v>0.781795</v>
      </c>
      <c r="K6879" s="22" t="n">
        <v>1</v>
      </c>
      <c r="O6879" s="23"/>
    </row>
    <row r="6880" customFormat="false" ht="15" hidden="false" customHeight="false" outlineLevel="0" collapsed="false">
      <c r="A6880" s="22" t="s">
        <v>4211</v>
      </c>
      <c r="B6880" s="22" t="n">
        <v>25</v>
      </c>
      <c r="C6880" s="22" t="n">
        <v>166</v>
      </c>
      <c r="D6880" s="22" t="n">
        <v>19</v>
      </c>
      <c r="E6880" s="22" t="n">
        <v>4</v>
      </c>
      <c r="F6880" s="22" t="n">
        <f aca="false">D6880/SUM(C6880:E6880)</f>
        <v>0.100529100529101</v>
      </c>
      <c r="G6880" s="22" t="n">
        <v>162.96</v>
      </c>
      <c r="H6880" s="22" t="n">
        <v>25.07</v>
      </c>
      <c r="I6880" s="22" t="n">
        <v>0.96</v>
      </c>
      <c r="J6880" s="22" t="n">
        <v>11.083717</v>
      </c>
      <c r="K6880" s="22" t="n">
        <v>0.008126</v>
      </c>
      <c r="O6880" s="23"/>
    </row>
    <row r="6881" customFormat="false" ht="15" hidden="false" customHeight="false" outlineLevel="0" collapsed="false">
      <c r="A6881" s="22" t="s">
        <v>4212</v>
      </c>
      <c r="B6881" s="22" t="n">
        <v>75</v>
      </c>
      <c r="C6881" s="22" t="n">
        <v>223</v>
      </c>
      <c r="D6881" s="22" t="n">
        <v>25</v>
      </c>
      <c r="E6881" s="22" t="n">
        <v>1</v>
      </c>
      <c r="F6881" s="22" t="n">
        <f aca="false">D6881/SUM(C6881:E6881)</f>
        <v>0.100401606425703</v>
      </c>
      <c r="G6881" s="22" t="n">
        <v>222.73</v>
      </c>
      <c r="H6881" s="22" t="n">
        <v>25.54</v>
      </c>
      <c r="I6881" s="22" t="n">
        <v>0.73</v>
      </c>
      <c r="J6881" s="22" t="n">
        <v>0.109762</v>
      </c>
      <c r="K6881" s="22" t="n">
        <v>0.525182</v>
      </c>
      <c r="O6881" s="23"/>
    </row>
    <row r="6882" customFormat="false" ht="15" hidden="false" customHeight="false" outlineLevel="0" collapsed="false">
      <c r="A6882" s="22" t="s">
        <v>1570</v>
      </c>
      <c r="B6882" s="22" t="n">
        <v>38</v>
      </c>
      <c r="C6882" s="22" t="n">
        <v>233</v>
      </c>
      <c r="D6882" s="22" t="n">
        <v>26</v>
      </c>
      <c r="E6882" s="22" t="n">
        <v>0</v>
      </c>
      <c r="F6882" s="22" t="n">
        <f aca="false">D6882/SUM(C6882:E6882)</f>
        <v>0.1003861003861</v>
      </c>
      <c r="G6882" s="22" t="n">
        <v>233.65</v>
      </c>
      <c r="H6882" s="22" t="n">
        <v>24.69</v>
      </c>
      <c r="I6882" s="22" t="n">
        <v>0.65</v>
      </c>
      <c r="J6882" s="22" t="n">
        <v>0.723296</v>
      </c>
      <c r="K6882" s="22" t="n">
        <v>1</v>
      </c>
      <c r="O6882" s="23"/>
    </row>
    <row r="6883" customFormat="false" ht="15" hidden="false" customHeight="false" outlineLevel="0" collapsed="false">
      <c r="A6883" s="22" t="s">
        <v>4213</v>
      </c>
      <c r="B6883" s="22" t="n">
        <v>13</v>
      </c>
      <c r="C6883" s="22" t="n">
        <v>250</v>
      </c>
      <c r="D6883" s="22" t="n">
        <v>28</v>
      </c>
      <c r="E6883" s="22" t="n">
        <v>1</v>
      </c>
      <c r="F6883" s="22" t="n">
        <f aca="false">D6883/SUM(C6883:E6883)</f>
        <v>0.100358422939068</v>
      </c>
      <c r="G6883" s="22" t="n">
        <v>249.81</v>
      </c>
      <c r="H6883" s="22" t="n">
        <v>28.39</v>
      </c>
      <c r="I6883" s="22" t="n">
        <v>0.81</v>
      </c>
      <c r="J6883" s="22" t="n">
        <v>0.05188</v>
      </c>
      <c r="K6883" s="22" t="n">
        <v>0.561112</v>
      </c>
      <c r="O6883" s="23"/>
    </row>
    <row r="6884" customFormat="false" ht="15" hidden="false" customHeight="false" outlineLevel="0" collapsed="false">
      <c r="A6884" s="22" t="s">
        <v>3324</v>
      </c>
      <c r="B6884" s="22" t="n">
        <v>33</v>
      </c>
      <c r="C6884" s="22" t="n">
        <v>161</v>
      </c>
      <c r="D6884" s="22" t="n">
        <v>18</v>
      </c>
      <c r="E6884" s="22" t="n">
        <v>1</v>
      </c>
      <c r="F6884" s="22" t="n">
        <f aca="false">D6884/SUM(C6884:E6884)</f>
        <v>0.1</v>
      </c>
      <c r="G6884" s="22" t="n">
        <v>160.56</v>
      </c>
      <c r="H6884" s="22" t="n">
        <v>18.89</v>
      </c>
      <c r="I6884" s="22" t="n">
        <v>0.56</v>
      </c>
      <c r="J6884" s="22" t="n">
        <v>0.398616</v>
      </c>
      <c r="K6884" s="22" t="n">
        <v>0.427823</v>
      </c>
      <c r="O6884" s="23"/>
    </row>
    <row r="6885" customFormat="false" ht="15" hidden="false" customHeight="false" outlineLevel="0" collapsed="false">
      <c r="A6885" s="22" t="s">
        <v>4029</v>
      </c>
      <c r="B6885" s="22" t="n">
        <v>30</v>
      </c>
      <c r="C6885" s="22" t="n">
        <v>179</v>
      </c>
      <c r="D6885" s="22" t="n">
        <v>20</v>
      </c>
      <c r="E6885" s="22" t="n">
        <v>1</v>
      </c>
      <c r="F6885" s="22" t="n">
        <f aca="false">D6885/SUM(C6885:E6885)</f>
        <v>0.1</v>
      </c>
      <c r="G6885" s="22" t="n">
        <v>178.6</v>
      </c>
      <c r="H6885" s="22" t="n">
        <v>20.79</v>
      </c>
      <c r="I6885" s="22" t="n">
        <v>0.61</v>
      </c>
      <c r="J6885" s="22" t="n">
        <v>0.288785</v>
      </c>
      <c r="K6885" s="22" t="n">
        <v>0.456992</v>
      </c>
      <c r="O6885" s="23"/>
    </row>
    <row r="6886" customFormat="false" ht="15" hidden="false" customHeight="false" outlineLevel="0" collapsed="false">
      <c r="A6886" s="22" t="s">
        <v>4127</v>
      </c>
      <c r="B6886" s="22" t="n">
        <v>74</v>
      </c>
      <c r="C6886" s="22" t="n">
        <v>180</v>
      </c>
      <c r="D6886" s="22" t="n">
        <v>20</v>
      </c>
      <c r="E6886" s="22" t="n">
        <v>0</v>
      </c>
      <c r="F6886" s="22" t="n">
        <f aca="false">D6886/SUM(C6886:E6886)</f>
        <v>0.1</v>
      </c>
      <c r="G6886" s="22" t="n">
        <v>180.5</v>
      </c>
      <c r="H6886" s="22" t="n">
        <v>19</v>
      </c>
      <c r="I6886" s="22" t="n">
        <v>0.5</v>
      </c>
      <c r="J6886" s="22" t="n">
        <v>0.554017</v>
      </c>
      <c r="K6886" s="22" t="n">
        <v>1</v>
      </c>
      <c r="O6886" s="23"/>
    </row>
    <row r="6887" customFormat="false" ht="15" hidden="false" customHeight="false" outlineLevel="0" collapsed="false">
      <c r="A6887" s="22" t="s">
        <v>4214</v>
      </c>
      <c r="B6887" s="22" t="n">
        <v>107</v>
      </c>
      <c r="C6887" s="22" t="n">
        <v>19</v>
      </c>
      <c r="D6887" s="22" t="n">
        <v>18</v>
      </c>
      <c r="E6887" s="22" t="n">
        <v>143</v>
      </c>
      <c r="F6887" s="22" t="n">
        <f aca="false">D6887/SUM(C6887:E6887)</f>
        <v>0.1</v>
      </c>
      <c r="G6887" s="22" t="n">
        <v>4.36</v>
      </c>
      <c r="H6887" s="22" t="n">
        <v>47.29</v>
      </c>
      <c r="I6887" s="22" t="n">
        <v>128.36</v>
      </c>
      <c r="J6887" s="22" t="n">
        <v>69.049427</v>
      </c>
      <c r="K6887" s="22" t="n">
        <v>0</v>
      </c>
      <c r="O6887" s="23"/>
    </row>
    <row r="6888" customFormat="false" ht="15" hidden="false" customHeight="false" outlineLevel="0" collapsed="false">
      <c r="A6888" s="22" t="s">
        <v>4215</v>
      </c>
      <c r="B6888" s="22" t="n">
        <v>79</v>
      </c>
      <c r="C6888" s="22" t="n">
        <v>2</v>
      </c>
      <c r="D6888" s="22" t="n">
        <v>26</v>
      </c>
      <c r="E6888" s="22" t="n">
        <v>232</v>
      </c>
      <c r="F6888" s="22" t="n">
        <f aca="false">D6888/SUM(C6888:E6888)</f>
        <v>0.1</v>
      </c>
      <c r="G6888" s="22" t="n">
        <v>0.87</v>
      </c>
      <c r="H6888" s="22" t="n">
        <v>28.27</v>
      </c>
      <c r="I6888" s="22" t="n">
        <v>230.87</v>
      </c>
      <c r="J6888" s="22" t="n">
        <v>1.675339</v>
      </c>
      <c r="K6888" s="22" t="n">
        <v>0.2006</v>
      </c>
      <c r="O6888" s="23"/>
    </row>
    <row r="6889" customFormat="false" ht="15" hidden="false" customHeight="false" outlineLevel="0" collapsed="false">
      <c r="A6889" s="22" t="s">
        <v>4216</v>
      </c>
      <c r="B6889" s="22" t="n">
        <v>15</v>
      </c>
      <c r="C6889" s="22" t="n">
        <v>253</v>
      </c>
      <c r="D6889" s="22" t="n">
        <v>28</v>
      </c>
      <c r="E6889" s="22" t="n">
        <v>0</v>
      </c>
      <c r="F6889" s="22" t="n">
        <f aca="false">D6889/SUM(C6889:E6889)</f>
        <v>0.099644128113879</v>
      </c>
      <c r="G6889" s="22" t="n">
        <v>253.7</v>
      </c>
      <c r="H6889" s="22" t="n">
        <v>26.6</v>
      </c>
      <c r="I6889" s="22" t="n">
        <v>0.7</v>
      </c>
      <c r="J6889" s="22" t="n">
        <v>0.772574</v>
      </c>
      <c r="K6889" s="22" t="n">
        <v>1</v>
      </c>
      <c r="O6889" s="23"/>
    </row>
    <row r="6890" customFormat="false" ht="15" hidden="false" customHeight="false" outlineLevel="0" collapsed="false">
      <c r="A6890" s="22" t="s">
        <v>4217</v>
      </c>
      <c r="B6890" s="22" t="n">
        <v>108</v>
      </c>
      <c r="C6890" s="22" t="n">
        <v>253</v>
      </c>
      <c r="D6890" s="22" t="n">
        <v>28</v>
      </c>
      <c r="E6890" s="22" t="n">
        <v>0</v>
      </c>
      <c r="F6890" s="22" t="n">
        <f aca="false">D6890/SUM(C6890:E6890)</f>
        <v>0.099644128113879</v>
      </c>
      <c r="G6890" s="22" t="n">
        <v>253.7</v>
      </c>
      <c r="H6890" s="22" t="n">
        <v>26.6</v>
      </c>
      <c r="I6890" s="22" t="n">
        <v>0.7</v>
      </c>
      <c r="J6890" s="22" t="n">
        <v>0.772574</v>
      </c>
      <c r="K6890" s="22" t="n">
        <v>1</v>
      </c>
      <c r="O6890" s="23"/>
    </row>
    <row r="6891" customFormat="false" ht="15" hidden="false" customHeight="false" outlineLevel="0" collapsed="false">
      <c r="A6891" s="22" t="s">
        <v>4095</v>
      </c>
      <c r="B6891" s="22" t="n">
        <v>45</v>
      </c>
      <c r="C6891" s="22" t="n">
        <v>253</v>
      </c>
      <c r="D6891" s="22" t="n">
        <v>28</v>
      </c>
      <c r="E6891" s="22" t="n">
        <v>0</v>
      </c>
      <c r="F6891" s="22" t="n">
        <f aca="false">D6891/SUM(C6891:E6891)</f>
        <v>0.099644128113879</v>
      </c>
      <c r="G6891" s="22" t="n">
        <v>253.7</v>
      </c>
      <c r="H6891" s="22" t="n">
        <v>26.6</v>
      </c>
      <c r="I6891" s="22" t="n">
        <v>0.7</v>
      </c>
      <c r="J6891" s="22" t="n">
        <v>0.772574</v>
      </c>
      <c r="K6891" s="22" t="n">
        <v>1</v>
      </c>
      <c r="O6891" s="23"/>
    </row>
    <row r="6892" customFormat="false" ht="15" hidden="false" customHeight="false" outlineLevel="0" collapsed="false">
      <c r="A6892" s="22" t="s">
        <v>4218</v>
      </c>
      <c r="B6892" s="22" t="n">
        <v>94</v>
      </c>
      <c r="C6892" s="22" t="n">
        <v>2</v>
      </c>
      <c r="D6892" s="22" t="n">
        <v>28</v>
      </c>
      <c r="E6892" s="22" t="n">
        <v>251</v>
      </c>
      <c r="F6892" s="22" t="n">
        <f aca="false">D6892/SUM(C6892:E6892)</f>
        <v>0.099644128113879</v>
      </c>
      <c r="G6892" s="22" t="n">
        <v>0.91</v>
      </c>
      <c r="H6892" s="22" t="n">
        <v>30.18</v>
      </c>
      <c r="I6892" s="22" t="n">
        <v>249.91</v>
      </c>
      <c r="J6892" s="22" t="n">
        <v>1.463583</v>
      </c>
      <c r="K6892" s="22" t="n">
        <v>0.218373</v>
      </c>
      <c r="O6892" s="23"/>
    </row>
    <row r="6893" customFormat="false" ht="15" hidden="false" customHeight="false" outlineLevel="0" collapsed="false">
      <c r="A6893" s="22" t="s">
        <v>4219</v>
      </c>
      <c r="B6893" s="22" t="n">
        <v>120</v>
      </c>
      <c r="C6893" s="22" t="n">
        <v>253</v>
      </c>
      <c r="D6893" s="22" t="n">
        <v>28</v>
      </c>
      <c r="E6893" s="22" t="n">
        <v>0</v>
      </c>
      <c r="F6893" s="22" t="n">
        <f aca="false">D6893/SUM(C6893:E6893)</f>
        <v>0.099644128113879</v>
      </c>
      <c r="G6893" s="22" t="n">
        <v>253.7</v>
      </c>
      <c r="H6893" s="22" t="n">
        <v>26.6</v>
      </c>
      <c r="I6893" s="22" t="n">
        <v>0.7</v>
      </c>
      <c r="J6893" s="22" t="n">
        <v>0.772574</v>
      </c>
      <c r="K6893" s="22" t="n">
        <v>1</v>
      </c>
      <c r="O6893" s="23"/>
    </row>
    <row r="6894" customFormat="false" ht="15" hidden="false" customHeight="false" outlineLevel="0" collapsed="false">
      <c r="A6894" s="22" t="s">
        <v>534</v>
      </c>
      <c r="B6894" s="22" t="n">
        <v>119</v>
      </c>
      <c r="C6894" s="22" t="n">
        <v>163</v>
      </c>
      <c r="D6894" s="22" t="n">
        <v>18</v>
      </c>
      <c r="E6894" s="22" t="n">
        <v>0</v>
      </c>
      <c r="F6894" s="22" t="n">
        <f aca="false">D6894/SUM(C6894:E6894)</f>
        <v>0.0994475138121547</v>
      </c>
      <c r="G6894" s="22" t="n">
        <v>163.45</v>
      </c>
      <c r="H6894" s="22" t="n">
        <v>17.1</v>
      </c>
      <c r="I6894" s="22" t="n">
        <v>0.45</v>
      </c>
      <c r="J6894" s="22" t="n">
        <v>0.495572</v>
      </c>
      <c r="K6894" s="22" t="n">
        <v>1</v>
      </c>
      <c r="O6894" s="23"/>
    </row>
    <row r="6895" customFormat="false" ht="15" hidden="false" customHeight="false" outlineLevel="0" collapsed="false">
      <c r="A6895" s="22" t="s">
        <v>4220</v>
      </c>
      <c r="B6895" s="22" t="n">
        <v>122</v>
      </c>
      <c r="C6895" s="22" t="n">
        <v>0</v>
      </c>
      <c r="D6895" s="22" t="n">
        <v>28</v>
      </c>
      <c r="E6895" s="22" t="n">
        <v>254</v>
      </c>
      <c r="F6895" s="22" t="n">
        <f aca="false">D6895/SUM(C6895:E6895)</f>
        <v>0.099290780141844</v>
      </c>
      <c r="G6895" s="22" t="n">
        <v>0.7</v>
      </c>
      <c r="H6895" s="22" t="n">
        <v>26.61</v>
      </c>
      <c r="I6895" s="22" t="n">
        <v>254.7</v>
      </c>
      <c r="J6895" s="22" t="n">
        <v>0.769548</v>
      </c>
      <c r="K6895" s="22" t="n">
        <v>1</v>
      </c>
      <c r="O6895" s="23"/>
    </row>
    <row r="6896" customFormat="false" ht="15" hidden="false" customHeight="false" outlineLevel="0" collapsed="false">
      <c r="A6896" s="22" t="s">
        <v>4221</v>
      </c>
      <c r="B6896" s="22" t="n">
        <v>86</v>
      </c>
      <c r="C6896" s="22" t="n">
        <v>0</v>
      </c>
      <c r="D6896" s="22" t="n">
        <v>28</v>
      </c>
      <c r="E6896" s="22" t="n">
        <v>254</v>
      </c>
      <c r="F6896" s="22" t="n">
        <f aca="false">D6896/SUM(C6896:E6896)</f>
        <v>0.099290780141844</v>
      </c>
      <c r="G6896" s="22" t="n">
        <v>0.7</v>
      </c>
      <c r="H6896" s="22" t="n">
        <v>26.61</v>
      </c>
      <c r="I6896" s="22" t="n">
        <v>254.7</v>
      </c>
      <c r="J6896" s="22" t="n">
        <v>0.769548</v>
      </c>
      <c r="K6896" s="22" t="n">
        <v>1</v>
      </c>
      <c r="O6896" s="23"/>
    </row>
    <row r="6897" customFormat="false" ht="15" hidden="false" customHeight="false" outlineLevel="0" collapsed="false">
      <c r="A6897" s="22" t="s">
        <v>2169</v>
      </c>
      <c r="B6897" s="22" t="n">
        <v>119</v>
      </c>
      <c r="C6897" s="22" t="n">
        <v>1</v>
      </c>
      <c r="D6897" s="22" t="n">
        <v>28</v>
      </c>
      <c r="E6897" s="22" t="n">
        <v>253</v>
      </c>
      <c r="F6897" s="22" t="n">
        <f aca="false">D6897/SUM(C6897:E6897)</f>
        <v>0.099290780141844</v>
      </c>
      <c r="G6897" s="22" t="n">
        <v>0.8</v>
      </c>
      <c r="H6897" s="22" t="n">
        <v>28.4</v>
      </c>
      <c r="I6897" s="22" t="n">
        <v>252.8</v>
      </c>
      <c r="J6897" s="22" t="n">
        <v>0.057121</v>
      </c>
      <c r="K6897" s="22" t="n">
        <v>0.557032</v>
      </c>
      <c r="O6897" s="23"/>
    </row>
    <row r="6898" customFormat="false" ht="15" hidden="false" customHeight="false" outlineLevel="0" collapsed="false">
      <c r="A6898" s="22" t="s">
        <v>4222</v>
      </c>
      <c r="B6898" s="22" t="n">
        <v>83</v>
      </c>
      <c r="C6898" s="22" t="n">
        <v>252</v>
      </c>
      <c r="D6898" s="22" t="n">
        <v>28</v>
      </c>
      <c r="E6898" s="22" t="n">
        <v>2</v>
      </c>
      <c r="F6898" s="22" t="n">
        <f aca="false">D6898/SUM(C6898:E6898)</f>
        <v>0.099290780141844</v>
      </c>
      <c r="G6898" s="22" t="n">
        <v>250.91</v>
      </c>
      <c r="H6898" s="22" t="n">
        <v>30.18</v>
      </c>
      <c r="I6898" s="22" t="n">
        <v>0.91</v>
      </c>
      <c r="J6898" s="22" t="n">
        <v>1.476887</v>
      </c>
      <c r="K6898" s="22" t="n">
        <v>0.217174</v>
      </c>
      <c r="O6898" s="23"/>
    </row>
    <row r="6899" customFormat="false" ht="15" hidden="false" customHeight="false" outlineLevel="0" collapsed="false">
      <c r="A6899" s="22" t="s">
        <v>4223</v>
      </c>
      <c r="B6899" s="22" t="n">
        <v>29</v>
      </c>
      <c r="C6899" s="22" t="n">
        <v>254</v>
      </c>
      <c r="D6899" s="22" t="n">
        <v>28</v>
      </c>
      <c r="E6899" s="22" t="n">
        <v>0</v>
      </c>
      <c r="F6899" s="22" t="n">
        <f aca="false">D6899/SUM(C6899:E6899)</f>
        <v>0.099290780141844</v>
      </c>
      <c r="G6899" s="22" t="n">
        <v>254.7</v>
      </c>
      <c r="H6899" s="22" t="n">
        <v>26.61</v>
      </c>
      <c r="I6899" s="22" t="n">
        <v>0.7</v>
      </c>
      <c r="J6899" s="22" t="n">
        <v>0.769548</v>
      </c>
      <c r="K6899" s="22" t="n">
        <v>1</v>
      </c>
      <c r="O6899" s="23"/>
    </row>
    <row r="6900" customFormat="false" ht="15" hidden="false" customHeight="false" outlineLevel="0" collapsed="false">
      <c r="A6900" s="22" t="s">
        <v>4224</v>
      </c>
      <c r="B6900" s="22" t="n">
        <v>70</v>
      </c>
      <c r="C6900" s="22" t="n">
        <v>245</v>
      </c>
      <c r="D6900" s="22" t="n">
        <v>27</v>
      </c>
      <c r="E6900" s="22" t="n">
        <v>0</v>
      </c>
      <c r="F6900" s="22" t="n">
        <f aca="false">D6900/SUM(C6900:E6900)</f>
        <v>0.0992647058823529</v>
      </c>
      <c r="G6900" s="22" t="n">
        <v>245.67</v>
      </c>
      <c r="H6900" s="22" t="n">
        <v>25.66</v>
      </c>
      <c r="I6900" s="22" t="n">
        <v>0.67</v>
      </c>
      <c r="J6900" s="22" t="n">
        <v>0.741849</v>
      </c>
      <c r="K6900" s="22" t="n">
        <v>1</v>
      </c>
      <c r="O6900" s="23"/>
    </row>
    <row r="6901" customFormat="false" ht="15" hidden="false" customHeight="false" outlineLevel="0" collapsed="false">
      <c r="A6901" s="22" t="s">
        <v>848</v>
      </c>
      <c r="B6901" s="22" t="n">
        <v>106</v>
      </c>
      <c r="C6901" s="22" t="n">
        <v>236</v>
      </c>
      <c r="D6901" s="22" t="n">
        <v>26</v>
      </c>
      <c r="E6901" s="22" t="n">
        <v>0</v>
      </c>
      <c r="F6901" s="22" t="n">
        <f aca="false">D6901/SUM(C6901:E6901)</f>
        <v>0.0992366412213741</v>
      </c>
      <c r="G6901" s="22" t="n">
        <v>236.65</v>
      </c>
      <c r="H6901" s="22" t="n">
        <v>24.71</v>
      </c>
      <c r="I6901" s="22" t="n">
        <v>0.65</v>
      </c>
      <c r="J6901" s="22" t="n">
        <v>0.71415</v>
      </c>
      <c r="K6901" s="22" t="n">
        <v>1</v>
      </c>
      <c r="O6901" s="23"/>
    </row>
    <row r="6902" customFormat="false" ht="15" hidden="false" customHeight="false" outlineLevel="0" collapsed="false">
      <c r="A6902" s="22" t="s">
        <v>4225</v>
      </c>
      <c r="B6902" s="22" t="n">
        <v>108</v>
      </c>
      <c r="C6902" s="22" t="n">
        <v>2</v>
      </c>
      <c r="D6902" s="22" t="n">
        <v>21</v>
      </c>
      <c r="E6902" s="22" t="n">
        <v>189</v>
      </c>
      <c r="F6902" s="22" t="n">
        <f aca="false">D6902/SUM(C6902:E6902)</f>
        <v>0.0990566037735849</v>
      </c>
      <c r="G6902" s="22" t="n">
        <v>0.74</v>
      </c>
      <c r="H6902" s="22" t="n">
        <v>23.53</v>
      </c>
      <c r="I6902" s="22" t="n">
        <v>187.74</v>
      </c>
      <c r="J6902" s="22" t="n">
        <v>2.443931</v>
      </c>
      <c r="K6902" s="22" t="n">
        <v>0.151941</v>
      </c>
      <c r="O6902" s="23"/>
    </row>
    <row r="6903" customFormat="false" ht="15" hidden="false" customHeight="false" outlineLevel="0" collapsed="false">
      <c r="A6903" s="22" t="s">
        <v>4226</v>
      </c>
      <c r="B6903" s="22" t="n">
        <v>40</v>
      </c>
      <c r="C6903" s="22" t="n">
        <v>180</v>
      </c>
      <c r="D6903" s="22" t="n">
        <v>20</v>
      </c>
      <c r="E6903" s="22" t="n">
        <v>2</v>
      </c>
      <c r="F6903" s="22" t="n">
        <f aca="false">D6903/SUM(C6903:E6903)</f>
        <v>0.099009900990099</v>
      </c>
      <c r="G6903" s="22" t="n">
        <v>178.71</v>
      </c>
      <c r="H6903" s="22" t="n">
        <v>22.57</v>
      </c>
      <c r="I6903" s="22" t="n">
        <v>0.71</v>
      </c>
      <c r="J6903" s="22" t="n">
        <v>2.626808</v>
      </c>
      <c r="K6903" s="22" t="n">
        <v>0.14299</v>
      </c>
      <c r="O6903" s="23"/>
    </row>
    <row r="6904" customFormat="false" ht="15" hidden="false" customHeight="false" outlineLevel="0" collapsed="false">
      <c r="A6904" s="22" t="s">
        <v>4227</v>
      </c>
      <c r="B6904" s="22" t="n">
        <v>54</v>
      </c>
      <c r="C6904" s="22" t="n">
        <v>254</v>
      </c>
      <c r="D6904" s="22" t="n">
        <v>28</v>
      </c>
      <c r="E6904" s="22" t="n">
        <v>1</v>
      </c>
      <c r="F6904" s="22" t="n">
        <f aca="false">D6904/SUM(C6904:E6904)</f>
        <v>0.0989399293286219</v>
      </c>
      <c r="G6904" s="22" t="n">
        <v>253.8</v>
      </c>
      <c r="H6904" s="22" t="n">
        <v>28.41</v>
      </c>
      <c r="I6904" s="22" t="n">
        <v>0.8</v>
      </c>
      <c r="J6904" s="22" t="n">
        <v>0.05891</v>
      </c>
      <c r="K6904" s="22" t="n">
        <v>0.555684</v>
      </c>
      <c r="O6904" s="23"/>
    </row>
    <row r="6905" customFormat="false" ht="15" hidden="false" customHeight="false" outlineLevel="0" collapsed="false">
      <c r="A6905" s="22" t="s">
        <v>4228</v>
      </c>
      <c r="B6905" s="22" t="n">
        <v>18</v>
      </c>
      <c r="C6905" s="22" t="n">
        <v>253</v>
      </c>
      <c r="D6905" s="22" t="n">
        <v>28</v>
      </c>
      <c r="E6905" s="22" t="n">
        <v>2</v>
      </c>
      <c r="F6905" s="22" t="n">
        <f aca="false">D6905/SUM(C6905:E6905)</f>
        <v>0.0989399293286219</v>
      </c>
      <c r="G6905" s="22" t="n">
        <v>251.9</v>
      </c>
      <c r="H6905" s="22" t="n">
        <v>30.19</v>
      </c>
      <c r="I6905" s="22" t="n">
        <v>0.9</v>
      </c>
      <c r="J6905" s="22" t="n">
        <v>1.49021</v>
      </c>
      <c r="K6905" s="22" t="n">
        <v>0.215986</v>
      </c>
      <c r="O6905" s="23"/>
    </row>
    <row r="6906" customFormat="false" ht="15" hidden="false" customHeight="false" outlineLevel="0" collapsed="false">
      <c r="A6906" s="22" t="s">
        <v>4229</v>
      </c>
      <c r="B6906" s="22" t="n">
        <v>21</v>
      </c>
      <c r="C6906" s="22" t="n">
        <v>246</v>
      </c>
      <c r="D6906" s="22" t="n">
        <v>27</v>
      </c>
      <c r="E6906" s="22" t="n">
        <v>0</v>
      </c>
      <c r="F6906" s="22" t="n">
        <f aca="false">D6906/SUM(C6906:E6906)</f>
        <v>0.0989010989010989</v>
      </c>
      <c r="G6906" s="22" t="n">
        <v>246.67</v>
      </c>
      <c r="H6906" s="22" t="n">
        <v>25.66</v>
      </c>
      <c r="I6906" s="22" t="n">
        <v>0.67</v>
      </c>
      <c r="J6906" s="22" t="n">
        <v>0.738849</v>
      </c>
      <c r="K6906" s="22" t="n">
        <v>1</v>
      </c>
      <c r="O6906" s="23"/>
    </row>
    <row r="6907" customFormat="false" ht="15" hidden="false" customHeight="false" outlineLevel="0" collapsed="false">
      <c r="A6907" s="22" t="s">
        <v>4022</v>
      </c>
      <c r="B6907" s="22" t="n">
        <v>79</v>
      </c>
      <c r="C6907" s="22" t="n">
        <v>148</v>
      </c>
      <c r="D6907" s="22" t="n">
        <v>18</v>
      </c>
      <c r="E6907" s="22" t="n">
        <v>16</v>
      </c>
      <c r="F6907" s="22" t="n">
        <f aca="false">D6907/SUM(C6907:E6907)</f>
        <v>0.0989010989010989</v>
      </c>
      <c r="G6907" s="22" t="n">
        <v>135.43</v>
      </c>
      <c r="H6907" s="22" t="n">
        <v>43.13</v>
      </c>
      <c r="I6907" s="22" t="n">
        <v>3.43</v>
      </c>
      <c r="J6907" s="22" t="n">
        <v>61.790882</v>
      </c>
      <c r="K6907" s="22" t="n">
        <v>0</v>
      </c>
      <c r="O6907" s="23"/>
    </row>
    <row r="6908" customFormat="false" ht="15" hidden="false" customHeight="false" outlineLevel="0" collapsed="false">
      <c r="A6908" s="22" t="s">
        <v>1685</v>
      </c>
      <c r="B6908" s="22" t="n">
        <v>92</v>
      </c>
      <c r="C6908" s="22" t="n">
        <v>228</v>
      </c>
      <c r="D6908" s="22" t="n">
        <v>25</v>
      </c>
      <c r="E6908" s="22" t="n">
        <v>0</v>
      </c>
      <c r="F6908" s="22" t="n">
        <f aca="false">D6908/SUM(C6908:E6908)</f>
        <v>0.0988142292490119</v>
      </c>
      <c r="G6908" s="22" t="n">
        <v>228.62</v>
      </c>
      <c r="H6908" s="22" t="n">
        <v>23.76</v>
      </c>
      <c r="I6908" s="22" t="n">
        <v>0.62</v>
      </c>
      <c r="J6908" s="22" t="n">
        <v>0.683456</v>
      </c>
      <c r="K6908" s="22" t="n">
        <v>1</v>
      </c>
      <c r="O6908" s="23"/>
    </row>
    <row r="6909" customFormat="false" ht="15" hidden="false" customHeight="false" outlineLevel="0" collapsed="false">
      <c r="A6909" s="22" t="s">
        <v>4230</v>
      </c>
      <c r="B6909" s="22" t="n">
        <v>37</v>
      </c>
      <c r="C6909" s="22" t="n">
        <v>219</v>
      </c>
      <c r="D6909" s="22" t="n">
        <v>24</v>
      </c>
      <c r="E6909" s="22" t="n">
        <v>0</v>
      </c>
      <c r="F6909" s="22" t="n">
        <f aca="false">D6909/SUM(C6909:E6909)</f>
        <v>0.0987654320987654</v>
      </c>
      <c r="G6909" s="22" t="n">
        <v>219.59</v>
      </c>
      <c r="H6909" s="22" t="n">
        <v>22.81</v>
      </c>
      <c r="I6909" s="22" t="n">
        <v>0.59</v>
      </c>
      <c r="J6909" s="22" t="n">
        <v>0.65576</v>
      </c>
      <c r="K6909" s="22" t="n">
        <v>1</v>
      </c>
      <c r="O6909" s="23"/>
    </row>
    <row r="6910" customFormat="false" ht="15" hidden="false" customHeight="false" outlineLevel="0" collapsed="false">
      <c r="A6910" s="22" t="s">
        <v>2162</v>
      </c>
      <c r="B6910" s="22" t="n">
        <v>63</v>
      </c>
      <c r="C6910" s="22" t="n">
        <v>0</v>
      </c>
      <c r="D6910" s="22" t="n">
        <v>28</v>
      </c>
      <c r="E6910" s="22" t="n">
        <v>256</v>
      </c>
      <c r="F6910" s="22" t="n">
        <f aca="false">D6910/SUM(C6910:E6910)</f>
        <v>0.0985915492957746</v>
      </c>
      <c r="G6910" s="22" t="n">
        <v>0.69</v>
      </c>
      <c r="H6910" s="22" t="n">
        <v>26.62</v>
      </c>
      <c r="I6910" s="22" t="n">
        <v>256.69</v>
      </c>
      <c r="J6910" s="22" t="n">
        <v>0.763567</v>
      </c>
      <c r="K6910" s="22" t="n">
        <v>1</v>
      </c>
      <c r="O6910" s="23"/>
    </row>
    <row r="6911" customFormat="false" ht="15" hidden="false" customHeight="false" outlineLevel="0" collapsed="false">
      <c r="A6911" s="22" t="s">
        <v>2162</v>
      </c>
      <c r="B6911" s="22" t="n">
        <v>67</v>
      </c>
      <c r="C6911" s="22" t="n">
        <v>0</v>
      </c>
      <c r="D6911" s="22" t="n">
        <v>28</v>
      </c>
      <c r="E6911" s="22" t="n">
        <v>256</v>
      </c>
      <c r="F6911" s="22" t="n">
        <f aca="false">D6911/SUM(C6911:E6911)</f>
        <v>0.0985915492957746</v>
      </c>
      <c r="G6911" s="22" t="n">
        <v>0.69</v>
      </c>
      <c r="H6911" s="22" t="n">
        <v>26.62</v>
      </c>
      <c r="I6911" s="22" t="n">
        <v>256.69</v>
      </c>
      <c r="J6911" s="22" t="n">
        <v>0.763567</v>
      </c>
      <c r="K6911" s="22" t="n">
        <v>1</v>
      </c>
      <c r="O6911" s="23"/>
    </row>
    <row r="6912" customFormat="false" ht="15" hidden="false" customHeight="false" outlineLevel="0" collapsed="false">
      <c r="A6912" s="22" t="s">
        <v>2162</v>
      </c>
      <c r="B6912" s="22" t="n">
        <v>68</v>
      </c>
      <c r="C6912" s="22" t="n">
        <v>0</v>
      </c>
      <c r="D6912" s="22" t="n">
        <v>28</v>
      </c>
      <c r="E6912" s="22" t="n">
        <v>256</v>
      </c>
      <c r="F6912" s="22" t="n">
        <f aca="false">D6912/SUM(C6912:E6912)</f>
        <v>0.0985915492957746</v>
      </c>
      <c r="G6912" s="22" t="n">
        <v>0.69</v>
      </c>
      <c r="H6912" s="22" t="n">
        <v>26.62</v>
      </c>
      <c r="I6912" s="22" t="n">
        <v>256.69</v>
      </c>
      <c r="J6912" s="22" t="n">
        <v>0.763567</v>
      </c>
      <c r="K6912" s="22" t="n">
        <v>1</v>
      </c>
      <c r="O6912" s="23"/>
    </row>
    <row r="6913" customFormat="false" ht="15" hidden="false" customHeight="false" outlineLevel="0" collapsed="false">
      <c r="A6913" s="22" t="s">
        <v>2447</v>
      </c>
      <c r="B6913" s="22" t="n">
        <v>42</v>
      </c>
      <c r="C6913" s="22" t="n">
        <v>191</v>
      </c>
      <c r="D6913" s="22" t="n">
        <v>21</v>
      </c>
      <c r="E6913" s="22" t="n">
        <v>1</v>
      </c>
      <c r="F6913" s="22" t="n">
        <f aca="false">D6913/SUM(C6913:E6913)</f>
        <v>0.0985915492957746</v>
      </c>
      <c r="G6913" s="22" t="n">
        <v>190.62</v>
      </c>
      <c r="H6913" s="22" t="n">
        <v>21.76</v>
      </c>
      <c r="I6913" s="22" t="n">
        <v>0.62</v>
      </c>
      <c r="J6913" s="22" t="n">
        <v>0.258654</v>
      </c>
      <c r="K6913" s="22" t="n">
        <v>0.465988</v>
      </c>
      <c r="O6913" s="23"/>
    </row>
    <row r="6914" customFormat="false" ht="15" hidden="false" customHeight="false" outlineLevel="0" collapsed="false">
      <c r="A6914" s="22" t="s">
        <v>4231</v>
      </c>
      <c r="B6914" s="22" t="n">
        <v>96</v>
      </c>
      <c r="C6914" s="22" t="n">
        <v>256</v>
      </c>
      <c r="D6914" s="22" t="n">
        <v>28</v>
      </c>
      <c r="E6914" s="22" t="n">
        <v>0</v>
      </c>
      <c r="F6914" s="22" t="n">
        <f aca="false">D6914/SUM(C6914:E6914)</f>
        <v>0.0985915492957746</v>
      </c>
      <c r="G6914" s="22" t="n">
        <v>256.69</v>
      </c>
      <c r="H6914" s="22" t="n">
        <v>26.62</v>
      </c>
      <c r="I6914" s="22" t="n">
        <v>0.69</v>
      </c>
      <c r="J6914" s="22" t="n">
        <v>0.763567</v>
      </c>
      <c r="K6914" s="22" t="n">
        <v>1</v>
      </c>
      <c r="O6914" s="23"/>
    </row>
    <row r="6915" customFormat="false" ht="15" hidden="false" customHeight="false" outlineLevel="0" collapsed="false">
      <c r="A6915" s="22" t="s">
        <v>4232</v>
      </c>
      <c r="B6915" s="22" t="n">
        <v>73</v>
      </c>
      <c r="C6915" s="22" t="n">
        <v>255</v>
      </c>
      <c r="D6915" s="22" t="n">
        <v>28</v>
      </c>
      <c r="E6915" s="22" t="n">
        <v>1</v>
      </c>
      <c r="F6915" s="22" t="n">
        <f aca="false">D6915/SUM(C6915:E6915)</f>
        <v>0.0985915492957746</v>
      </c>
      <c r="G6915" s="22" t="n">
        <v>254.79</v>
      </c>
      <c r="H6915" s="22" t="n">
        <v>28.42</v>
      </c>
      <c r="I6915" s="22" t="n">
        <v>0.79</v>
      </c>
      <c r="J6915" s="22" t="n">
        <v>0.06072</v>
      </c>
      <c r="K6915" s="22" t="n">
        <v>0.554342</v>
      </c>
      <c r="O6915" s="23"/>
    </row>
    <row r="6916" customFormat="false" ht="15" hidden="false" customHeight="false" outlineLevel="0" collapsed="false">
      <c r="A6916" s="22" t="s">
        <v>4233</v>
      </c>
      <c r="B6916" s="22" t="n">
        <v>47</v>
      </c>
      <c r="C6916" s="22" t="n">
        <v>247</v>
      </c>
      <c r="D6916" s="22" t="n">
        <v>27</v>
      </c>
      <c r="E6916" s="22" t="n">
        <v>0</v>
      </c>
      <c r="F6916" s="22" t="n">
        <f aca="false">D6916/SUM(C6916:E6916)</f>
        <v>0.0985401459854015</v>
      </c>
      <c r="G6916" s="22" t="n">
        <v>247.67</v>
      </c>
      <c r="H6916" s="22" t="n">
        <v>25.67</v>
      </c>
      <c r="I6916" s="22" t="n">
        <v>0.67</v>
      </c>
      <c r="J6916" s="22" t="n">
        <v>0.735873</v>
      </c>
      <c r="K6916" s="22" t="n">
        <v>1</v>
      </c>
      <c r="O6916" s="23"/>
    </row>
    <row r="6917" customFormat="false" ht="15" hidden="false" customHeight="false" outlineLevel="0" collapsed="false">
      <c r="A6917" s="22" t="s">
        <v>3841</v>
      </c>
      <c r="B6917" s="22" t="n">
        <v>93</v>
      </c>
      <c r="C6917" s="22" t="n">
        <v>0</v>
      </c>
      <c r="D6917" s="22" t="n">
        <v>27</v>
      </c>
      <c r="E6917" s="22" t="n">
        <v>247</v>
      </c>
      <c r="F6917" s="22" t="n">
        <f aca="false">D6917/SUM(C6917:E6917)</f>
        <v>0.0985401459854015</v>
      </c>
      <c r="G6917" s="22" t="n">
        <v>0.67</v>
      </c>
      <c r="H6917" s="22" t="n">
        <v>25.67</v>
      </c>
      <c r="I6917" s="22" t="n">
        <v>247.67</v>
      </c>
      <c r="J6917" s="22" t="n">
        <v>0.735873</v>
      </c>
      <c r="K6917" s="22" t="n">
        <v>1</v>
      </c>
      <c r="O6917" s="23"/>
    </row>
    <row r="6918" customFormat="false" ht="15" hidden="false" customHeight="false" outlineLevel="0" collapsed="false">
      <c r="A6918" s="22" t="s">
        <v>4234</v>
      </c>
      <c r="B6918" s="22" t="n">
        <v>71</v>
      </c>
      <c r="C6918" s="22" t="n">
        <v>229</v>
      </c>
      <c r="D6918" s="22" t="n">
        <v>25</v>
      </c>
      <c r="E6918" s="22" t="n">
        <v>0</v>
      </c>
      <c r="F6918" s="22" t="n">
        <f aca="false">D6918/SUM(C6918:E6918)</f>
        <v>0.0984251968503937</v>
      </c>
      <c r="G6918" s="22" t="n">
        <v>229.62</v>
      </c>
      <c r="H6918" s="22" t="n">
        <v>23.77</v>
      </c>
      <c r="I6918" s="22" t="n">
        <v>0.62</v>
      </c>
      <c r="J6918" s="22" t="n">
        <v>0.680486</v>
      </c>
      <c r="K6918" s="22" t="n">
        <v>1</v>
      </c>
      <c r="O6918" s="23"/>
    </row>
    <row r="6919" customFormat="false" ht="15" hidden="false" customHeight="false" outlineLevel="0" collapsed="false">
      <c r="A6919" s="22" t="s">
        <v>1919</v>
      </c>
      <c r="B6919" s="22" t="n">
        <v>108</v>
      </c>
      <c r="C6919" s="22" t="n">
        <v>220</v>
      </c>
      <c r="D6919" s="22" t="n">
        <v>24</v>
      </c>
      <c r="E6919" s="22" t="n">
        <v>0</v>
      </c>
      <c r="F6919" s="22" t="n">
        <f aca="false">D6919/SUM(C6919:E6919)</f>
        <v>0.0983606557377049</v>
      </c>
      <c r="G6919" s="22" t="n">
        <v>220.59</v>
      </c>
      <c r="H6919" s="22" t="n">
        <v>22.82</v>
      </c>
      <c r="I6919" s="22" t="n">
        <v>0.59</v>
      </c>
      <c r="J6919" s="22" t="n">
        <v>0.652794</v>
      </c>
      <c r="K6919" s="22" t="n">
        <v>1</v>
      </c>
      <c r="O6919" s="23"/>
    </row>
    <row r="6920" customFormat="false" ht="15" hidden="false" customHeight="false" outlineLevel="0" collapsed="false">
      <c r="A6920" s="22" t="s">
        <v>4235</v>
      </c>
      <c r="B6920" s="22" t="n">
        <v>64</v>
      </c>
      <c r="C6920" s="22" t="n">
        <v>209</v>
      </c>
      <c r="D6920" s="22" t="n">
        <v>23</v>
      </c>
      <c r="E6920" s="22" t="n">
        <v>2</v>
      </c>
      <c r="F6920" s="22" t="n">
        <f aca="false">D6920/SUM(C6920:E6920)</f>
        <v>0.0982905982905983</v>
      </c>
      <c r="G6920" s="22" t="n">
        <v>207.78</v>
      </c>
      <c r="H6920" s="22" t="n">
        <v>25.44</v>
      </c>
      <c r="I6920" s="22" t="n">
        <v>0.78</v>
      </c>
      <c r="J6920" s="22" t="n">
        <v>2.156272</v>
      </c>
      <c r="K6920" s="22" t="n">
        <v>0.167808</v>
      </c>
      <c r="O6920" s="23"/>
    </row>
    <row r="6921" customFormat="false" ht="15" hidden="false" customHeight="false" outlineLevel="0" collapsed="false">
      <c r="A6921" s="22" t="s">
        <v>1136</v>
      </c>
      <c r="B6921" s="22" t="n">
        <v>61</v>
      </c>
      <c r="C6921" s="22" t="n">
        <v>211</v>
      </c>
      <c r="D6921" s="22" t="n">
        <v>23</v>
      </c>
      <c r="E6921" s="22" t="n">
        <v>0</v>
      </c>
      <c r="F6921" s="22" t="n">
        <f aca="false">D6921/SUM(C6921:E6921)</f>
        <v>0.0982905982905983</v>
      </c>
      <c r="G6921" s="22" t="n">
        <v>211.57</v>
      </c>
      <c r="H6921" s="22" t="n">
        <v>21.87</v>
      </c>
      <c r="I6921" s="22" t="n">
        <v>0.57</v>
      </c>
      <c r="J6921" s="22" t="n">
        <v>0.625103</v>
      </c>
      <c r="K6921" s="22" t="n">
        <v>1</v>
      </c>
      <c r="O6921" s="23"/>
    </row>
    <row r="6922" customFormat="false" ht="15" hidden="false" customHeight="false" outlineLevel="0" collapsed="false">
      <c r="A6922" s="22" t="s">
        <v>4236</v>
      </c>
      <c r="B6922" s="22" t="n">
        <v>15</v>
      </c>
      <c r="C6922" s="22" t="n">
        <v>156</v>
      </c>
      <c r="D6922" s="22" t="n">
        <v>17</v>
      </c>
      <c r="E6922" s="22" t="n">
        <v>0</v>
      </c>
      <c r="F6922" s="22" t="n">
        <f aca="false">D6922/SUM(C6922:E6922)</f>
        <v>0.0982658959537572</v>
      </c>
      <c r="G6922" s="22" t="n">
        <v>156.42</v>
      </c>
      <c r="H6922" s="22" t="n">
        <v>16.16</v>
      </c>
      <c r="I6922" s="22" t="n">
        <v>0.42</v>
      </c>
      <c r="J6922" s="22" t="n">
        <v>0.461904</v>
      </c>
      <c r="K6922" s="22" t="n">
        <v>1</v>
      </c>
      <c r="O6922" s="23"/>
    </row>
    <row r="6923" customFormat="false" ht="15" hidden="false" customHeight="false" outlineLevel="0" collapsed="false">
      <c r="A6923" s="22" t="s">
        <v>3566</v>
      </c>
      <c r="B6923" s="22" t="n">
        <v>76</v>
      </c>
      <c r="C6923" s="22" t="n">
        <v>0</v>
      </c>
      <c r="D6923" s="22" t="n">
        <v>28</v>
      </c>
      <c r="E6923" s="22" t="n">
        <v>257</v>
      </c>
      <c r="F6923" s="22" t="n">
        <f aca="false">D6923/SUM(C6923:E6923)</f>
        <v>0.0982456140350877</v>
      </c>
      <c r="G6923" s="22" t="n">
        <v>0.69</v>
      </c>
      <c r="H6923" s="22" t="n">
        <v>26.62</v>
      </c>
      <c r="I6923" s="22" t="n">
        <v>257.69</v>
      </c>
      <c r="J6923" s="22" t="n">
        <v>0.760611</v>
      </c>
      <c r="K6923" s="22" t="n">
        <v>1</v>
      </c>
      <c r="O6923" s="23"/>
    </row>
    <row r="6924" customFormat="false" ht="15" hidden="false" customHeight="false" outlineLevel="0" collapsed="false">
      <c r="A6924" s="22" t="s">
        <v>945</v>
      </c>
      <c r="B6924" s="22" t="n">
        <v>27</v>
      </c>
      <c r="C6924" s="22" t="n">
        <v>256</v>
      </c>
      <c r="D6924" s="22" t="n">
        <v>28</v>
      </c>
      <c r="E6924" s="22" t="n">
        <v>1</v>
      </c>
      <c r="F6924" s="22" t="n">
        <f aca="false">D6924/SUM(C6924:E6924)</f>
        <v>0.0982456140350877</v>
      </c>
      <c r="G6924" s="22" t="n">
        <v>255.79</v>
      </c>
      <c r="H6924" s="22" t="n">
        <v>28.42</v>
      </c>
      <c r="I6924" s="22" t="n">
        <v>0.79</v>
      </c>
      <c r="J6924" s="22" t="n">
        <v>0.062551</v>
      </c>
      <c r="K6924" s="22" t="n">
        <v>0.553006</v>
      </c>
      <c r="O6924" s="23"/>
    </row>
    <row r="6925" customFormat="false" ht="15" hidden="false" customHeight="false" outlineLevel="0" collapsed="false">
      <c r="A6925" s="22" t="s">
        <v>4237</v>
      </c>
      <c r="B6925" s="22" t="n">
        <v>87</v>
      </c>
      <c r="C6925" s="22" t="n">
        <v>256</v>
      </c>
      <c r="D6925" s="22" t="n">
        <v>28</v>
      </c>
      <c r="E6925" s="22" t="n">
        <v>1</v>
      </c>
      <c r="F6925" s="22" t="n">
        <f aca="false">D6925/SUM(C6925:E6925)</f>
        <v>0.0982456140350877</v>
      </c>
      <c r="G6925" s="22" t="n">
        <v>255.79</v>
      </c>
      <c r="H6925" s="22" t="n">
        <v>28.42</v>
      </c>
      <c r="I6925" s="22" t="n">
        <v>0.79</v>
      </c>
      <c r="J6925" s="22" t="n">
        <v>0.062551</v>
      </c>
      <c r="K6925" s="22" t="n">
        <v>0.553006</v>
      </c>
      <c r="O6925" s="23"/>
    </row>
    <row r="6926" customFormat="false" ht="15" hidden="false" customHeight="false" outlineLevel="0" collapsed="false">
      <c r="A6926" s="22" t="s">
        <v>4238</v>
      </c>
      <c r="B6926" s="22" t="n">
        <v>11</v>
      </c>
      <c r="C6926" s="22" t="n">
        <v>1</v>
      </c>
      <c r="D6926" s="22" t="n">
        <v>28</v>
      </c>
      <c r="E6926" s="22" t="n">
        <v>256</v>
      </c>
      <c r="F6926" s="22" t="n">
        <f aca="false">D6926/SUM(C6926:E6926)</f>
        <v>0.0982456140350877</v>
      </c>
      <c r="G6926" s="22" t="n">
        <v>0.79</v>
      </c>
      <c r="H6926" s="22" t="n">
        <v>28.42</v>
      </c>
      <c r="I6926" s="22" t="n">
        <v>255.79</v>
      </c>
      <c r="J6926" s="22" t="n">
        <v>0.062551</v>
      </c>
      <c r="K6926" s="22" t="n">
        <v>0.553006</v>
      </c>
      <c r="O6926" s="23"/>
    </row>
    <row r="6927" customFormat="false" ht="15" hidden="false" customHeight="false" outlineLevel="0" collapsed="false">
      <c r="A6927" s="22" t="s">
        <v>4239</v>
      </c>
      <c r="B6927" s="22" t="n">
        <v>29</v>
      </c>
      <c r="C6927" s="22" t="n">
        <v>257</v>
      </c>
      <c r="D6927" s="22" t="n">
        <v>28</v>
      </c>
      <c r="E6927" s="22" t="n">
        <v>0</v>
      </c>
      <c r="F6927" s="22" t="n">
        <f aca="false">D6927/SUM(C6927:E6927)</f>
        <v>0.0982456140350877</v>
      </c>
      <c r="G6927" s="22" t="n">
        <v>257.69</v>
      </c>
      <c r="H6927" s="22" t="n">
        <v>26.62</v>
      </c>
      <c r="I6927" s="22" t="n">
        <v>0.69</v>
      </c>
      <c r="J6927" s="22" t="n">
        <v>0.760611</v>
      </c>
      <c r="K6927" s="22" t="n">
        <v>1</v>
      </c>
      <c r="O6927" s="23"/>
    </row>
    <row r="6928" customFormat="false" ht="15" hidden="false" customHeight="false" outlineLevel="0" collapsed="false">
      <c r="A6928" s="22" t="s">
        <v>1845</v>
      </c>
      <c r="B6928" s="22" t="n">
        <v>106</v>
      </c>
      <c r="C6928" s="22" t="n">
        <v>0</v>
      </c>
      <c r="D6928" s="22" t="n">
        <v>28</v>
      </c>
      <c r="E6928" s="22" t="n">
        <v>257</v>
      </c>
      <c r="F6928" s="22" t="n">
        <f aca="false">D6928/SUM(C6928:E6928)</f>
        <v>0.0982456140350877</v>
      </c>
      <c r="G6928" s="22" t="n">
        <v>0.69</v>
      </c>
      <c r="H6928" s="22" t="n">
        <v>26.62</v>
      </c>
      <c r="I6928" s="22" t="n">
        <v>257.69</v>
      </c>
      <c r="J6928" s="22" t="n">
        <v>0.760611</v>
      </c>
      <c r="K6928" s="22" t="n">
        <v>1</v>
      </c>
      <c r="O6928" s="23"/>
    </row>
    <row r="6929" customFormat="false" ht="15" hidden="false" customHeight="false" outlineLevel="0" collapsed="false">
      <c r="A6929" s="22" t="s">
        <v>4240</v>
      </c>
      <c r="B6929" s="22" t="n">
        <v>42</v>
      </c>
      <c r="C6929" s="22" t="n">
        <v>246</v>
      </c>
      <c r="D6929" s="22" t="n">
        <v>27</v>
      </c>
      <c r="E6929" s="22" t="n">
        <v>2</v>
      </c>
      <c r="F6929" s="22" t="n">
        <f aca="false">D6929/SUM(C6929:E6929)</f>
        <v>0.0981818181818182</v>
      </c>
      <c r="G6929" s="22" t="n">
        <v>244.87</v>
      </c>
      <c r="H6929" s="22" t="n">
        <v>29.25</v>
      </c>
      <c r="I6929" s="22" t="n">
        <v>0.87</v>
      </c>
      <c r="J6929" s="22" t="n">
        <v>1.630862</v>
      </c>
      <c r="K6929" s="22" t="n">
        <v>0.204114</v>
      </c>
      <c r="O6929" s="23"/>
    </row>
    <row r="6930" customFormat="false" ht="15" hidden="false" customHeight="false" outlineLevel="0" collapsed="false">
      <c r="A6930" s="22" t="s">
        <v>4241</v>
      </c>
      <c r="B6930" s="22" t="n">
        <v>32</v>
      </c>
      <c r="C6930" s="22" t="n">
        <v>0</v>
      </c>
      <c r="D6930" s="22" t="n">
        <v>27</v>
      </c>
      <c r="E6930" s="22" t="n">
        <v>248</v>
      </c>
      <c r="F6930" s="22" t="n">
        <f aca="false">D6930/SUM(C6930:E6930)</f>
        <v>0.0981818181818182</v>
      </c>
      <c r="G6930" s="22" t="n">
        <v>0.66</v>
      </c>
      <c r="H6930" s="22" t="n">
        <v>25.67</v>
      </c>
      <c r="I6930" s="22" t="n">
        <v>248.66</v>
      </c>
      <c r="J6930" s="22" t="n">
        <v>0.73292</v>
      </c>
      <c r="K6930" s="22" t="n">
        <v>1</v>
      </c>
      <c r="O6930" s="23"/>
    </row>
    <row r="6931" customFormat="false" ht="15" hidden="false" customHeight="false" outlineLevel="0" collapsed="false">
      <c r="A6931" s="22" t="s">
        <v>2839</v>
      </c>
      <c r="B6931" s="22" t="n">
        <v>46</v>
      </c>
      <c r="C6931" s="22" t="n">
        <v>165</v>
      </c>
      <c r="D6931" s="22" t="n">
        <v>19</v>
      </c>
      <c r="E6931" s="22" t="n">
        <v>10</v>
      </c>
      <c r="F6931" s="22" t="n">
        <f aca="false">D6931/SUM(C6931:E6931)</f>
        <v>0.0979381443298969</v>
      </c>
      <c r="G6931" s="22" t="n">
        <v>156.96</v>
      </c>
      <c r="H6931" s="22" t="n">
        <v>35.08</v>
      </c>
      <c r="I6931" s="22" t="n">
        <v>1.96</v>
      </c>
      <c r="J6931" s="22" t="n">
        <v>40.761639</v>
      </c>
      <c r="K6931" s="22" t="n">
        <v>0</v>
      </c>
      <c r="O6931" s="23"/>
    </row>
    <row r="6932" customFormat="false" ht="15" hidden="false" customHeight="false" outlineLevel="0" collapsed="false">
      <c r="A6932" s="22" t="s">
        <v>4242</v>
      </c>
      <c r="B6932" s="22" t="n">
        <v>109</v>
      </c>
      <c r="C6932" s="22" t="n">
        <v>257</v>
      </c>
      <c r="D6932" s="22" t="n">
        <v>28</v>
      </c>
      <c r="E6932" s="22" t="n">
        <v>1</v>
      </c>
      <c r="F6932" s="22" t="n">
        <f aca="false">D6932/SUM(C6932:E6932)</f>
        <v>0.0979020979020979</v>
      </c>
      <c r="G6932" s="22" t="n">
        <v>256.79</v>
      </c>
      <c r="H6932" s="22" t="n">
        <v>28.43</v>
      </c>
      <c r="I6932" s="22" t="n">
        <v>0.79</v>
      </c>
      <c r="J6932" s="22" t="n">
        <v>0.064403</v>
      </c>
      <c r="K6932" s="22" t="n">
        <v>0.551676</v>
      </c>
      <c r="O6932" s="23"/>
    </row>
    <row r="6933" customFormat="false" ht="15" hidden="false" customHeight="false" outlineLevel="0" collapsed="false">
      <c r="A6933" s="22" t="s">
        <v>4243</v>
      </c>
      <c r="B6933" s="22" t="n">
        <v>14</v>
      </c>
      <c r="C6933" s="22" t="n">
        <v>256</v>
      </c>
      <c r="D6933" s="22" t="n">
        <v>28</v>
      </c>
      <c r="E6933" s="22" t="n">
        <v>2</v>
      </c>
      <c r="F6933" s="22" t="n">
        <f aca="false">D6933/SUM(C6933:E6933)</f>
        <v>0.0979020979020979</v>
      </c>
      <c r="G6933" s="22" t="n">
        <v>254.9</v>
      </c>
      <c r="H6933" s="22" t="n">
        <v>30.21</v>
      </c>
      <c r="I6933" s="22" t="n">
        <v>0.9</v>
      </c>
      <c r="J6933" s="22" t="n">
        <v>1.530286</v>
      </c>
      <c r="K6933" s="22" t="n">
        <v>0.212476</v>
      </c>
      <c r="O6933" s="23"/>
    </row>
    <row r="6934" customFormat="false" ht="15" hidden="false" customHeight="false" outlineLevel="0" collapsed="false">
      <c r="A6934" s="22" t="s">
        <v>4244</v>
      </c>
      <c r="B6934" s="22" t="n">
        <v>65</v>
      </c>
      <c r="C6934" s="22" t="n">
        <v>2</v>
      </c>
      <c r="D6934" s="22" t="n">
        <v>28</v>
      </c>
      <c r="E6934" s="22" t="n">
        <v>256</v>
      </c>
      <c r="F6934" s="22" t="n">
        <f aca="false">D6934/SUM(C6934:E6934)</f>
        <v>0.0979020979020979</v>
      </c>
      <c r="G6934" s="22" t="n">
        <v>0.9</v>
      </c>
      <c r="H6934" s="22" t="n">
        <v>30.21</v>
      </c>
      <c r="I6934" s="22" t="n">
        <v>254.9</v>
      </c>
      <c r="J6934" s="22" t="n">
        <v>1.530286</v>
      </c>
      <c r="K6934" s="22" t="n">
        <v>0.212476</v>
      </c>
      <c r="O6934" s="23"/>
    </row>
    <row r="6935" customFormat="false" ht="15" hidden="false" customHeight="false" outlineLevel="0" collapsed="false">
      <c r="A6935" s="22" t="s">
        <v>4245</v>
      </c>
      <c r="B6935" s="22" t="n">
        <v>82</v>
      </c>
      <c r="C6935" s="22" t="n">
        <v>0</v>
      </c>
      <c r="D6935" s="22" t="n">
        <v>28</v>
      </c>
      <c r="E6935" s="22" t="n">
        <v>258</v>
      </c>
      <c r="F6935" s="22" t="n">
        <f aca="false">D6935/SUM(C6935:E6935)</f>
        <v>0.0979020979020979</v>
      </c>
      <c r="G6935" s="22" t="n">
        <v>0.69</v>
      </c>
      <c r="H6935" s="22" t="n">
        <v>26.63</v>
      </c>
      <c r="I6935" s="22" t="n">
        <v>258.69</v>
      </c>
      <c r="J6935" s="22" t="n">
        <v>0.757677</v>
      </c>
      <c r="K6935" s="22" t="n">
        <v>1</v>
      </c>
      <c r="O6935" s="23"/>
    </row>
    <row r="6936" customFormat="false" ht="15" hidden="false" customHeight="false" outlineLevel="0" collapsed="false">
      <c r="A6936" s="22" t="s">
        <v>786</v>
      </c>
      <c r="B6936" s="22" t="n">
        <v>119</v>
      </c>
      <c r="C6936" s="22" t="n">
        <v>245</v>
      </c>
      <c r="D6936" s="22" t="n">
        <v>27</v>
      </c>
      <c r="E6936" s="22" t="n">
        <v>4</v>
      </c>
      <c r="F6936" s="22" t="n">
        <f aca="false">D6936/SUM(C6936:E6936)</f>
        <v>0.0978260869565217</v>
      </c>
      <c r="G6936" s="22" t="n">
        <v>242.11</v>
      </c>
      <c r="H6936" s="22" t="n">
        <v>32.78</v>
      </c>
      <c r="I6936" s="22" t="n">
        <v>1.11</v>
      </c>
      <c r="J6936" s="22" t="n">
        <v>8.583127</v>
      </c>
      <c r="K6936" s="22" t="n">
        <v>0.016103</v>
      </c>
      <c r="O6936" s="23"/>
    </row>
    <row r="6937" customFormat="false" ht="15" hidden="false" customHeight="false" outlineLevel="0" collapsed="false">
      <c r="A6937" s="22" t="s">
        <v>4246</v>
      </c>
      <c r="B6937" s="22" t="n">
        <v>93</v>
      </c>
      <c r="C6937" s="22" t="n">
        <v>0</v>
      </c>
      <c r="D6937" s="22" t="n">
        <v>26</v>
      </c>
      <c r="E6937" s="22" t="n">
        <v>240</v>
      </c>
      <c r="F6937" s="22" t="n">
        <f aca="false">D6937/SUM(C6937:E6937)</f>
        <v>0.0977443609022556</v>
      </c>
      <c r="G6937" s="22" t="n">
        <v>0.64</v>
      </c>
      <c r="H6937" s="22" t="n">
        <v>24.73</v>
      </c>
      <c r="I6937" s="22" t="n">
        <v>240.64</v>
      </c>
      <c r="J6937" s="22" t="n">
        <v>0.702307</v>
      </c>
      <c r="K6937" s="22" t="n">
        <v>1</v>
      </c>
      <c r="O6937" s="23"/>
    </row>
    <row r="6938" customFormat="false" ht="15" hidden="false" customHeight="false" outlineLevel="0" collapsed="false">
      <c r="A6938" s="22" t="s">
        <v>4247</v>
      </c>
      <c r="B6938" s="22" t="n">
        <v>43</v>
      </c>
      <c r="C6938" s="22" t="n">
        <v>0</v>
      </c>
      <c r="D6938" s="22" t="n">
        <v>25</v>
      </c>
      <c r="E6938" s="22" t="n">
        <v>231</v>
      </c>
      <c r="F6938" s="22" t="n">
        <f aca="false">D6938/SUM(C6938:E6938)</f>
        <v>0.09765625</v>
      </c>
      <c r="G6938" s="22" t="n">
        <v>0.61</v>
      </c>
      <c r="H6938" s="22" t="n">
        <v>23.78</v>
      </c>
      <c r="I6938" s="22" t="n">
        <v>231.61</v>
      </c>
      <c r="J6938" s="22" t="n">
        <v>0.674624</v>
      </c>
      <c r="K6938" s="22" t="n">
        <v>1</v>
      </c>
      <c r="O6938" s="23"/>
    </row>
    <row r="6939" customFormat="false" ht="15" hidden="false" customHeight="false" outlineLevel="0" collapsed="false">
      <c r="A6939" s="22" t="s">
        <v>4247</v>
      </c>
      <c r="B6939" s="22" t="n">
        <v>44</v>
      </c>
      <c r="C6939" s="22" t="n">
        <v>0</v>
      </c>
      <c r="D6939" s="22" t="n">
        <v>25</v>
      </c>
      <c r="E6939" s="22" t="n">
        <v>231</v>
      </c>
      <c r="F6939" s="22" t="n">
        <f aca="false">D6939/SUM(C6939:E6939)</f>
        <v>0.09765625</v>
      </c>
      <c r="G6939" s="22" t="n">
        <v>0.61</v>
      </c>
      <c r="H6939" s="22" t="n">
        <v>23.78</v>
      </c>
      <c r="I6939" s="22" t="n">
        <v>231.61</v>
      </c>
      <c r="J6939" s="22" t="n">
        <v>0.674624</v>
      </c>
      <c r="K6939" s="22" t="n">
        <v>1</v>
      </c>
      <c r="O6939" s="23"/>
    </row>
    <row r="6940" customFormat="false" ht="15" hidden="false" customHeight="false" outlineLevel="0" collapsed="false">
      <c r="A6940" s="22" t="s">
        <v>4248</v>
      </c>
      <c r="B6940" s="22" t="n">
        <v>37</v>
      </c>
      <c r="C6940" s="22" t="n">
        <v>3</v>
      </c>
      <c r="D6940" s="22" t="n">
        <v>27</v>
      </c>
      <c r="E6940" s="22" t="n">
        <v>247</v>
      </c>
      <c r="F6940" s="22" t="n">
        <f aca="false">D6940/SUM(C6940:E6940)</f>
        <v>0.0974729241877256</v>
      </c>
      <c r="G6940" s="22" t="n">
        <v>0.98</v>
      </c>
      <c r="H6940" s="22" t="n">
        <v>31.03</v>
      </c>
      <c r="I6940" s="22" t="n">
        <v>244.98</v>
      </c>
      <c r="J6940" s="22" t="n">
        <v>4.680923</v>
      </c>
      <c r="K6940" s="22" t="n">
        <v>0.060787</v>
      </c>
      <c r="O6940" s="23"/>
    </row>
    <row r="6941" customFormat="false" ht="15" hidden="false" customHeight="false" outlineLevel="0" collapsed="false">
      <c r="A6941" s="22" t="s">
        <v>4248</v>
      </c>
      <c r="B6941" s="22" t="n">
        <v>44</v>
      </c>
      <c r="C6941" s="22" t="n">
        <v>3</v>
      </c>
      <c r="D6941" s="22" t="n">
        <v>27</v>
      </c>
      <c r="E6941" s="22" t="n">
        <v>247</v>
      </c>
      <c r="F6941" s="22" t="n">
        <f aca="false">D6941/SUM(C6941:E6941)</f>
        <v>0.0974729241877256</v>
      </c>
      <c r="G6941" s="22" t="n">
        <v>0.98</v>
      </c>
      <c r="H6941" s="22" t="n">
        <v>31.03</v>
      </c>
      <c r="I6941" s="22" t="n">
        <v>244.98</v>
      </c>
      <c r="J6941" s="22" t="n">
        <v>4.680923</v>
      </c>
      <c r="K6941" s="22" t="n">
        <v>0.060787</v>
      </c>
      <c r="O6941" s="23"/>
    </row>
    <row r="6942" customFormat="false" ht="15" hidden="false" customHeight="false" outlineLevel="0" collapsed="false">
      <c r="A6942" s="22" t="s">
        <v>4248</v>
      </c>
      <c r="B6942" s="22" t="n">
        <v>46</v>
      </c>
      <c r="C6942" s="22" t="n">
        <v>3</v>
      </c>
      <c r="D6942" s="22" t="n">
        <v>27</v>
      </c>
      <c r="E6942" s="22" t="n">
        <v>247</v>
      </c>
      <c r="F6942" s="22" t="n">
        <f aca="false">D6942/SUM(C6942:E6942)</f>
        <v>0.0974729241877256</v>
      </c>
      <c r="G6942" s="22" t="n">
        <v>0.98</v>
      </c>
      <c r="H6942" s="22" t="n">
        <v>31.03</v>
      </c>
      <c r="I6942" s="22" t="n">
        <v>244.98</v>
      </c>
      <c r="J6942" s="22" t="n">
        <v>4.680923</v>
      </c>
      <c r="K6942" s="22" t="n">
        <v>0.060787</v>
      </c>
      <c r="O6942" s="23"/>
    </row>
    <row r="6943" customFormat="false" ht="15" hidden="false" customHeight="false" outlineLevel="0" collapsed="false">
      <c r="A6943" s="22" t="s">
        <v>4249</v>
      </c>
      <c r="B6943" s="22" t="n">
        <v>122</v>
      </c>
      <c r="C6943" s="22" t="n">
        <v>240</v>
      </c>
      <c r="D6943" s="22" t="n">
        <v>26</v>
      </c>
      <c r="E6943" s="22" t="n">
        <v>1</v>
      </c>
      <c r="F6943" s="22" t="n">
        <f aca="false">D6943/SUM(C6943:E6943)</f>
        <v>0.0973782771535581</v>
      </c>
      <c r="G6943" s="22" t="n">
        <v>239.73</v>
      </c>
      <c r="H6943" s="22" t="n">
        <v>26.53</v>
      </c>
      <c r="I6943" s="22" t="n">
        <v>0.73</v>
      </c>
      <c r="J6943" s="22" t="n">
        <v>0.107283</v>
      </c>
      <c r="K6943" s="22" t="n">
        <v>0.526055</v>
      </c>
      <c r="O6943" s="23"/>
    </row>
    <row r="6944" customFormat="false" ht="15" hidden="false" customHeight="false" outlineLevel="0" collapsed="false">
      <c r="A6944" s="22" t="s">
        <v>2650</v>
      </c>
      <c r="B6944" s="22" t="n">
        <v>49</v>
      </c>
      <c r="C6944" s="22" t="n">
        <v>251</v>
      </c>
      <c r="D6944" s="22" t="n">
        <v>27</v>
      </c>
      <c r="E6944" s="22" t="n">
        <v>0</v>
      </c>
      <c r="F6944" s="22" t="n">
        <f aca="false">D6944/SUM(C6944:E6944)</f>
        <v>0.0971223021582734</v>
      </c>
      <c r="G6944" s="22" t="n">
        <v>251.66</v>
      </c>
      <c r="H6944" s="22" t="n">
        <v>25.69</v>
      </c>
      <c r="I6944" s="22" t="n">
        <v>0.66</v>
      </c>
      <c r="J6944" s="22" t="n">
        <v>0.724204</v>
      </c>
      <c r="K6944" s="22" t="n">
        <v>1</v>
      </c>
      <c r="O6944" s="23"/>
    </row>
    <row r="6945" customFormat="false" ht="15" hidden="false" customHeight="false" outlineLevel="0" collapsed="false">
      <c r="A6945" s="22" t="s">
        <v>4250</v>
      </c>
      <c r="B6945" s="22" t="n">
        <v>43</v>
      </c>
      <c r="C6945" s="22" t="n">
        <v>214</v>
      </c>
      <c r="D6945" s="22" t="n">
        <v>23</v>
      </c>
      <c r="E6945" s="22" t="n">
        <v>0</v>
      </c>
      <c r="F6945" s="22" t="n">
        <f aca="false">D6945/SUM(C6945:E6945)</f>
        <v>0.0970464135021097</v>
      </c>
      <c r="G6945" s="22" t="n">
        <v>214.56</v>
      </c>
      <c r="H6945" s="22" t="n">
        <v>21.88</v>
      </c>
      <c r="I6945" s="22" t="n">
        <v>0.56</v>
      </c>
      <c r="J6945" s="22" t="n">
        <v>0.616383</v>
      </c>
      <c r="K6945" s="22" t="n">
        <v>1</v>
      </c>
      <c r="O6945" s="23"/>
    </row>
    <row r="6946" customFormat="false" ht="15" hidden="false" customHeight="false" outlineLevel="0" collapsed="false">
      <c r="A6946" s="22" t="s">
        <v>1934</v>
      </c>
      <c r="B6946" s="22" t="n">
        <v>8</v>
      </c>
      <c r="C6946" s="22" t="n">
        <v>241</v>
      </c>
      <c r="D6946" s="22" t="n">
        <v>26</v>
      </c>
      <c r="E6946" s="22" t="n">
        <v>1</v>
      </c>
      <c r="F6946" s="22" t="n">
        <f aca="false">D6946/SUM(C6946:E6946)</f>
        <v>0.0970149253731343</v>
      </c>
      <c r="G6946" s="22" t="n">
        <v>240.73</v>
      </c>
      <c r="H6946" s="22" t="n">
        <v>26.54</v>
      </c>
      <c r="I6946" s="22" t="n">
        <v>0.73</v>
      </c>
      <c r="J6946" s="22" t="n">
        <v>0.109869</v>
      </c>
      <c r="K6946" s="22" t="n">
        <v>0.52466</v>
      </c>
      <c r="O6946" s="23"/>
    </row>
    <row r="6947" customFormat="false" ht="15" hidden="false" customHeight="false" outlineLevel="0" collapsed="false">
      <c r="A6947" s="22" t="s">
        <v>4251</v>
      </c>
      <c r="B6947" s="22" t="n">
        <v>22</v>
      </c>
      <c r="C6947" s="22" t="n">
        <v>250</v>
      </c>
      <c r="D6947" s="22" t="n">
        <v>27</v>
      </c>
      <c r="E6947" s="22" t="n">
        <v>2</v>
      </c>
      <c r="F6947" s="22" t="n">
        <f aca="false">D6947/SUM(C6947:E6947)</f>
        <v>0.0967741935483871</v>
      </c>
      <c r="G6947" s="22" t="n">
        <v>248.86</v>
      </c>
      <c r="H6947" s="22" t="n">
        <v>29.28</v>
      </c>
      <c r="I6947" s="22" t="n">
        <v>0.86</v>
      </c>
      <c r="J6947" s="22" t="n">
        <v>1.688693</v>
      </c>
      <c r="K6947" s="22" t="n">
        <v>0.199528</v>
      </c>
      <c r="O6947" s="23"/>
    </row>
    <row r="6948" customFormat="false" ht="15" hidden="false" customHeight="false" outlineLevel="0" collapsed="false">
      <c r="A6948" s="22" t="s">
        <v>4252</v>
      </c>
      <c r="B6948" s="22" t="n">
        <v>68</v>
      </c>
      <c r="C6948" s="22" t="n">
        <v>252</v>
      </c>
      <c r="D6948" s="22" t="n">
        <v>27</v>
      </c>
      <c r="E6948" s="22" t="n">
        <v>0</v>
      </c>
      <c r="F6948" s="22" t="n">
        <f aca="false">D6948/SUM(C6948:E6948)</f>
        <v>0.0967741935483871</v>
      </c>
      <c r="G6948" s="22" t="n">
        <v>252.65</v>
      </c>
      <c r="H6948" s="22" t="n">
        <v>25.69</v>
      </c>
      <c r="I6948" s="22" t="n">
        <v>0.65</v>
      </c>
      <c r="J6948" s="22" t="n">
        <v>0.721344</v>
      </c>
      <c r="K6948" s="22" t="n">
        <v>1</v>
      </c>
      <c r="O6948" s="23"/>
    </row>
    <row r="6949" customFormat="false" ht="15" hidden="false" customHeight="false" outlineLevel="0" collapsed="false">
      <c r="A6949" s="22" t="s">
        <v>1890</v>
      </c>
      <c r="B6949" s="22" t="n">
        <v>62</v>
      </c>
      <c r="C6949" s="22" t="n">
        <v>252</v>
      </c>
      <c r="D6949" s="22" t="n">
        <v>27</v>
      </c>
      <c r="E6949" s="22" t="n">
        <v>0</v>
      </c>
      <c r="F6949" s="22" t="n">
        <f aca="false">D6949/SUM(C6949:E6949)</f>
        <v>0.0967741935483871</v>
      </c>
      <c r="G6949" s="22" t="n">
        <v>252.65</v>
      </c>
      <c r="H6949" s="22" t="n">
        <v>25.69</v>
      </c>
      <c r="I6949" s="22" t="n">
        <v>0.65</v>
      </c>
      <c r="J6949" s="22" t="n">
        <v>0.721344</v>
      </c>
      <c r="K6949" s="22" t="n">
        <v>1</v>
      </c>
      <c r="O6949" s="23"/>
    </row>
    <row r="6950" customFormat="false" ht="15" hidden="false" customHeight="false" outlineLevel="0" collapsed="false">
      <c r="A6950" s="22" t="s">
        <v>4253</v>
      </c>
      <c r="B6950" s="22" t="n">
        <v>63</v>
      </c>
      <c r="C6950" s="22" t="n">
        <v>1</v>
      </c>
      <c r="D6950" s="22" t="n">
        <v>27</v>
      </c>
      <c r="E6950" s="22" t="n">
        <v>251</v>
      </c>
      <c r="F6950" s="22" t="n">
        <f aca="false">D6950/SUM(C6950:E6950)</f>
        <v>0.0967741935483871</v>
      </c>
      <c r="G6950" s="22" t="n">
        <v>0.75</v>
      </c>
      <c r="H6950" s="22" t="n">
        <v>27.49</v>
      </c>
      <c r="I6950" s="22" t="n">
        <v>250.75</v>
      </c>
      <c r="J6950" s="22" t="n">
        <v>0.089652</v>
      </c>
      <c r="K6950" s="22" t="n">
        <v>0.535657</v>
      </c>
      <c r="O6950" s="23"/>
    </row>
    <row r="6951" customFormat="false" ht="15" hidden="false" customHeight="false" outlineLevel="0" collapsed="false">
      <c r="A6951" s="22" t="s">
        <v>1633</v>
      </c>
      <c r="B6951" s="22" t="n">
        <v>124</v>
      </c>
      <c r="C6951" s="22" t="n">
        <v>0</v>
      </c>
      <c r="D6951" s="22" t="n">
        <v>23</v>
      </c>
      <c r="E6951" s="22" t="n">
        <v>215</v>
      </c>
      <c r="F6951" s="22" t="n">
        <f aca="false">D6951/SUM(C6951:E6951)</f>
        <v>0.0966386554621849</v>
      </c>
      <c r="G6951" s="22" t="n">
        <v>0.56</v>
      </c>
      <c r="H6951" s="22" t="n">
        <v>21.89</v>
      </c>
      <c r="I6951" s="22" t="n">
        <v>215.56</v>
      </c>
      <c r="J6951" s="22" t="n">
        <v>0.613531</v>
      </c>
      <c r="K6951" s="22" t="n">
        <v>1</v>
      </c>
      <c r="O6951" s="23"/>
    </row>
    <row r="6952" customFormat="false" ht="15" hidden="false" customHeight="false" outlineLevel="0" collapsed="false">
      <c r="A6952" s="22" t="s">
        <v>4254</v>
      </c>
      <c r="B6952" s="22" t="n">
        <v>55</v>
      </c>
      <c r="C6952" s="22" t="n">
        <v>1</v>
      </c>
      <c r="D6952" s="22" t="n">
        <v>27</v>
      </c>
      <c r="E6952" s="22" t="n">
        <v>252</v>
      </c>
      <c r="F6952" s="22" t="n">
        <f aca="false">D6952/SUM(C6952:E6952)</f>
        <v>0.0964285714285714</v>
      </c>
      <c r="G6952" s="22" t="n">
        <v>0.75</v>
      </c>
      <c r="H6952" s="22" t="n">
        <v>27.5</v>
      </c>
      <c r="I6952" s="22" t="n">
        <v>251.75</v>
      </c>
      <c r="J6952" s="22" t="n">
        <v>0.091914</v>
      </c>
      <c r="K6952" s="22" t="n">
        <v>0.534313</v>
      </c>
      <c r="O6952" s="23"/>
    </row>
    <row r="6953" customFormat="false" ht="15" hidden="false" customHeight="false" outlineLevel="0" collapsed="false">
      <c r="A6953" s="22" t="s">
        <v>4255</v>
      </c>
      <c r="B6953" s="22" t="n">
        <v>71</v>
      </c>
      <c r="C6953" s="22" t="n">
        <v>197</v>
      </c>
      <c r="D6953" s="22" t="n">
        <v>21</v>
      </c>
      <c r="E6953" s="22" t="n">
        <v>0</v>
      </c>
      <c r="F6953" s="22" t="n">
        <f aca="false">D6953/SUM(C6953:E6953)</f>
        <v>0.0963302752293578</v>
      </c>
      <c r="G6953" s="22" t="n">
        <v>197.51</v>
      </c>
      <c r="H6953" s="22" t="n">
        <v>19.99</v>
      </c>
      <c r="I6953" s="22" t="n">
        <v>0.51</v>
      </c>
      <c r="J6953" s="22" t="n">
        <v>0.558212</v>
      </c>
      <c r="K6953" s="22" t="n">
        <v>1</v>
      </c>
      <c r="O6953" s="23"/>
    </row>
    <row r="6954" customFormat="false" ht="15" hidden="false" customHeight="false" outlineLevel="0" collapsed="false">
      <c r="A6954" s="22" t="s">
        <v>3017</v>
      </c>
      <c r="B6954" s="22" t="n">
        <v>56</v>
      </c>
      <c r="C6954" s="22" t="n">
        <v>216</v>
      </c>
      <c r="D6954" s="22" t="n">
        <v>23</v>
      </c>
      <c r="E6954" s="22" t="n">
        <v>0</v>
      </c>
      <c r="F6954" s="22" t="n">
        <f aca="false">D6954/SUM(C6954:E6954)</f>
        <v>0.096234309623431</v>
      </c>
      <c r="G6954" s="22" t="n">
        <v>216.55</v>
      </c>
      <c r="H6954" s="22" t="n">
        <v>21.89</v>
      </c>
      <c r="I6954" s="22" t="n">
        <v>0.55</v>
      </c>
      <c r="J6954" s="22" t="n">
        <v>0.610704</v>
      </c>
      <c r="K6954" s="22" t="n">
        <v>1</v>
      </c>
      <c r="O6954" s="23"/>
    </row>
    <row r="6955" customFormat="false" ht="15" hidden="false" customHeight="false" outlineLevel="0" collapsed="false">
      <c r="A6955" s="22" t="s">
        <v>4256</v>
      </c>
      <c r="B6955" s="22" t="n">
        <v>33</v>
      </c>
      <c r="C6955" s="22" t="n">
        <v>188</v>
      </c>
      <c r="D6955" s="22" t="n">
        <v>20</v>
      </c>
      <c r="E6955" s="22" t="n">
        <v>0</v>
      </c>
      <c r="F6955" s="22" t="n">
        <f aca="false">D6955/SUM(C6955:E6955)</f>
        <v>0.0961538461538462</v>
      </c>
      <c r="G6955" s="22" t="n">
        <v>188.48</v>
      </c>
      <c r="H6955" s="22" t="n">
        <v>19.04</v>
      </c>
      <c r="I6955" s="22" t="n">
        <v>0.48</v>
      </c>
      <c r="J6955" s="22" t="n">
        <v>0.530558</v>
      </c>
      <c r="K6955" s="22" t="n">
        <v>1</v>
      </c>
      <c r="O6955" s="23"/>
    </row>
    <row r="6956" customFormat="false" ht="15" hidden="false" customHeight="false" outlineLevel="0" collapsed="false">
      <c r="A6956" s="22" t="s">
        <v>4257</v>
      </c>
      <c r="B6956" s="22" t="n">
        <v>67</v>
      </c>
      <c r="C6956" s="22" t="n">
        <v>0</v>
      </c>
      <c r="D6956" s="22" t="n">
        <v>27</v>
      </c>
      <c r="E6956" s="22" t="n">
        <v>254</v>
      </c>
      <c r="F6956" s="22" t="n">
        <f aca="false">D6956/SUM(C6956:E6956)</f>
        <v>0.096085409252669</v>
      </c>
      <c r="G6956" s="22" t="n">
        <v>0.65</v>
      </c>
      <c r="H6956" s="22" t="n">
        <v>25.7</v>
      </c>
      <c r="I6956" s="22" t="n">
        <v>254.65</v>
      </c>
      <c r="J6956" s="22" t="n">
        <v>0.715692</v>
      </c>
      <c r="K6956" s="22" t="n">
        <v>1</v>
      </c>
      <c r="O6956" s="23"/>
    </row>
    <row r="6957" customFormat="false" ht="15" hidden="false" customHeight="false" outlineLevel="0" collapsed="false">
      <c r="A6957" s="22" t="s">
        <v>4258</v>
      </c>
      <c r="B6957" s="22" t="n">
        <v>19</v>
      </c>
      <c r="C6957" s="22" t="n">
        <v>250</v>
      </c>
      <c r="D6957" s="22" t="n">
        <v>27</v>
      </c>
      <c r="E6957" s="22" t="n">
        <v>4</v>
      </c>
      <c r="F6957" s="22" t="n">
        <f aca="false">D6957/SUM(C6957:E6957)</f>
        <v>0.096085409252669</v>
      </c>
      <c r="G6957" s="22" t="n">
        <v>247.09</v>
      </c>
      <c r="H6957" s="22" t="n">
        <v>32.82</v>
      </c>
      <c r="I6957" s="22" t="n">
        <v>1.09</v>
      </c>
      <c r="J6957" s="22" t="n">
        <v>8.837107</v>
      </c>
      <c r="K6957" s="22" t="n">
        <v>0.015128</v>
      </c>
      <c r="O6957" s="23"/>
    </row>
    <row r="6958" customFormat="false" ht="15" hidden="false" customHeight="false" outlineLevel="0" collapsed="false">
      <c r="A6958" s="22" t="s">
        <v>2027</v>
      </c>
      <c r="B6958" s="22" t="n">
        <v>29</v>
      </c>
      <c r="C6958" s="22" t="n">
        <v>160</v>
      </c>
      <c r="D6958" s="22" t="n">
        <v>17</v>
      </c>
      <c r="E6958" s="22" t="n">
        <v>0</v>
      </c>
      <c r="F6958" s="22" t="n">
        <f aca="false">D6958/SUM(C6958:E6958)</f>
        <v>0.096045197740113</v>
      </c>
      <c r="G6958" s="22" t="n">
        <v>160.41</v>
      </c>
      <c r="H6958" s="22" t="n">
        <v>16.18</v>
      </c>
      <c r="I6958" s="22" t="n">
        <v>0.41</v>
      </c>
      <c r="J6958" s="22" t="n">
        <v>0.450413</v>
      </c>
      <c r="K6958" s="22" t="n">
        <v>1</v>
      </c>
      <c r="O6958" s="23"/>
    </row>
    <row r="6959" customFormat="false" ht="15" hidden="false" customHeight="false" outlineLevel="0" collapsed="false">
      <c r="A6959" s="22" t="s">
        <v>4259</v>
      </c>
      <c r="B6959" s="22" t="n">
        <v>30</v>
      </c>
      <c r="C6959" s="22" t="n">
        <v>0</v>
      </c>
      <c r="D6959" s="22" t="n">
        <v>21</v>
      </c>
      <c r="E6959" s="22" t="n">
        <v>198</v>
      </c>
      <c r="F6959" s="22" t="n">
        <f aca="false">D6959/SUM(C6959:E6959)</f>
        <v>0.0958904109589041</v>
      </c>
      <c r="G6959" s="22" t="n">
        <v>0.5</v>
      </c>
      <c r="H6959" s="22" t="n">
        <v>19.99</v>
      </c>
      <c r="I6959" s="22" t="n">
        <v>198.5</v>
      </c>
      <c r="J6959" s="22" t="n">
        <v>0.555406</v>
      </c>
      <c r="K6959" s="22" t="n">
        <v>1</v>
      </c>
      <c r="O6959" s="23"/>
    </row>
    <row r="6960" customFormat="false" ht="15" hidden="false" customHeight="false" outlineLevel="0" collapsed="false">
      <c r="A6960" s="22" t="s">
        <v>4260</v>
      </c>
      <c r="B6960" s="22" t="n">
        <v>106</v>
      </c>
      <c r="C6960" s="22" t="n">
        <v>0</v>
      </c>
      <c r="D6960" s="22" t="n">
        <v>27</v>
      </c>
      <c r="E6960" s="22" t="n">
        <v>255</v>
      </c>
      <c r="F6960" s="22" t="n">
        <f aca="false">D6960/SUM(C6960:E6960)</f>
        <v>0.0957446808510638</v>
      </c>
      <c r="G6960" s="22" t="n">
        <v>0.65</v>
      </c>
      <c r="H6960" s="22" t="n">
        <v>25.71</v>
      </c>
      <c r="I6960" s="22" t="n">
        <v>255.65</v>
      </c>
      <c r="J6960" s="22" t="n">
        <v>0.712899</v>
      </c>
      <c r="K6960" s="22" t="n">
        <v>1</v>
      </c>
      <c r="O6960" s="23"/>
    </row>
    <row r="6961" customFormat="false" ht="15" hidden="false" customHeight="false" outlineLevel="0" collapsed="false">
      <c r="A6961" s="22" t="s">
        <v>4260</v>
      </c>
      <c r="B6961" s="22" t="n">
        <v>107</v>
      </c>
      <c r="C6961" s="22" t="n">
        <v>0</v>
      </c>
      <c r="D6961" s="22" t="n">
        <v>27</v>
      </c>
      <c r="E6961" s="22" t="n">
        <v>255</v>
      </c>
      <c r="F6961" s="22" t="n">
        <f aca="false">D6961/SUM(C6961:E6961)</f>
        <v>0.0957446808510638</v>
      </c>
      <c r="G6961" s="22" t="n">
        <v>0.65</v>
      </c>
      <c r="H6961" s="22" t="n">
        <v>25.71</v>
      </c>
      <c r="I6961" s="22" t="n">
        <v>255.65</v>
      </c>
      <c r="J6961" s="22" t="n">
        <v>0.712899</v>
      </c>
      <c r="K6961" s="22" t="n">
        <v>1</v>
      </c>
      <c r="O6961" s="23"/>
    </row>
    <row r="6962" customFormat="false" ht="15" hidden="false" customHeight="false" outlineLevel="0" collapsed="false">
      <c r="A6962" s="22" t="s">
        <v>4260</v>
      </c>
      <c r="B6962" s="22" t="n">
        <v>109</v>
      </c>
      <c r="C6962" s="22" t="n">
        <v>0</v>
      </c>
      <c r="D6962" s="22" t="n">
        <v>27</v>
      </c>
      <c r="E6962" s="22" t="n">
        <v>255</v>
      </c>
      <c r="F6962" s="22" t="n">
        <f aca="false">D6962/SUM(C6962:E6962)</f>
        <v>0.0957446808510638</v>
      </c>
      <c r="G6962" s="22" t="n">
        <v>0.65</v>
      </c>
      <c r="H6962" s="22" t="n">
        <v>25.71</v>
      </c>
      <c r="I6962" s="22" t="n">
        <v>255.65</v>
      </c>
      <c r="J6962" s="22" t="n">
        <v>0.712899</v>
      </c>
      <c r="K6962" s="22" t="n">
        <v>1</v>
      </c>
      <c r="O6962" s="23"/>
    </row>
    <row r="6963" customFormat="false" ht="15" hidden="false" customHeight="false" outlineLevel="0" collapsed="false">
      <c r="A6963" s="22" t="s">
        <v>4261</v>
      </c>
      <c r="B6963" s="22" t="n">
        <v>104</v>
      </c>
      <c r="C6963" s="22" t="n">
        <v>255</v>
      </c>
      <c r="D6963" s="22" t="n">
        <v>27</v>
      </c>
      <c r="E6963" s="22" t="n">
        <v>0</v>
      </c>
      <c r="F6963" s="22" t="n">
        <f aca="false">D6963/SUM(C6963:E6963)</f>
        <v>0.0957446808510638</v>
      </c>
      <c r="G6963" s="22" t="n">
        <v>255.65</v>
      </c>
      <c r="H6963" s="22" t="n">
        <v>25.71</v>
      </c>
      <c r="I6963" s="22" t="n">
        <v>0.65</v>
      </c>
      <c r="J6963" s="22" t="n">
        <v>0.712899</v>
      </c>
      <c r="K6963" s="22" t="n">
        <v>1</v>
      </c>
      <c r="O6963" s="23"/>
    </row>
    <row r="6964" customFormat="false" ht="15" hidden="false" customHeight="false" outlineLevel="0" collapsed="false">
      <c r="A6964" s="22" t="s">
        <v>4223</v>
      </c>
      <c r="B6964" s="22" t="n">
        <v>94</v>
      </c>
      <c r="C6964" s="22" t="n">
        <v>255</v>
      </c>
      <c r="D6964" s="22" t="n">
        <v>27</v>
      </c>
      <c r="E6964" s="22" t="n">
        <v>0</v>
      </c>
      <c r="F6964" s="22" t="n">
        <f aca="false">D6964/SUM(C6964:E6964)</f>
        <v>0.0957446808510638</v>
      </c>
      <c r="G6964" s="22" t="n">
        <v>255.65</v>
      </c>
      <c r="H6964" s="22" t="n">
        <v>25.71</v>
      </c>
      <c r="I6964" s="22" t="n">
        <v>0.65</v>
      </c>
      <c r="J6964" s="22" t="n">
        <v>0.712899</v>
      </c>
      <c r="K6964" s="22" t="n">
        <v>1</v>
      </c>
      <c r="O6964" s="23"/>
    </row>
    <row r="6965" customFormat="false" ht="15" hidden="false" customHeight="false" outlineLevel="0" collapsed="false">
      <c r="A6965" s="22" t="s">
        <v>4262</v>
      </c>
      <c r="B6965" s="22" t="n">
        <v>14</v>
      </c>
      <c r="C6965" s="22" t="n">
        <v>2</v>
      </c>
      <c r="D6965" s="22" t="n">
        <v>24</v>
      </c>
      <c r="E6965" s="22" t="n">
        <v>225</v>
      </c>
      <c r="F6965" s="22" t="n">
        <f aca="false">D6965/SUM(C6965:E6965)</f>
        <v>0.0956175298804781</v>
      </c>
      <c r="G6965" s="22" t="n">
        <v>0.78</v>
      </c>
      <c r="H6965" s="22" t="n">
        <v>26.44</v>
      </c>
      <c r="I6965" s="22" t="n">
        <v>223.78</v>
      </c>
      <c r="J6965" s="22" t="n">
        <v>2.134833</v>
      </c>
      <c r="K6965" s="22" t="n">
        <v>0.169122</v>
      </c>
      <c r="O6965" s="23"/>
    </row>
    <row r="6966" customFormat="false" ht="15" hidden="false" customHeight="false" outlineLevel="0" collapsed="false">
      <c r="A6966" s="22" t="s">
        <v>4263</v>
      </c>
      <c r="B6966" s="22" t="n">
        <v>121</v>
      </c>
      <c r="C6966" s="22" t="n">
        <v>142</v>
      </c>
      <c r="D6966" s="22" t="n">
        <v>15</v>
      </c>
      <c r="E6966" s="22" t="n">
        <v>0</v>
      </c>
      <c r="F6966" s="22" t="n">
        <f aca="false">D6966/SUM(C6966:E6966)</f>
        <v>0.0955414012738854</v>
      </c>
      <c r="G6966" s="22" t="n">
        <v>142.36</v>
      </c>
      <c r="H6966" s="22" t="n">
        <v>14.28</v>
      </c>
      <c r="I6966" s="22" t="n">
        <v>0.36</v>
      </c>
      <c r="J6966" s="22" t="n">
        <v>0.39513</v>
      </c>
      <c r="K6966" s="22" t="n">
        <v>1</v>
      </c>
      <c r="O6966" s="23"/>
    </row>
    <row r="6967" customFormat="false" ht="15" hidden="false" customHeight="false" outlineLevel="0" collapsed="false">
      <c r="A6967" s="22" t="s">
        <v>4263</v>
      </c>
      <c r="B6967" s="22" t="n">
        <v>123</v>
      </c>
      <c r="C6967" s="22" t="n">
        <v>142</v>
      </c>
      <c r="D6967" s="22" t="n">
        <v>15</v>
      </c>
      <c r="E6967" s="22" t="n">
        <v>0</v>
      </c>
      <c r="F6967" s="22" t="n">
        <f aca="false">D6967/SUM(C6967:E6967)</f>
        <v>0.0955414012738854</v>
      </c>
      <c r="G6967" s="22" t="n">
        <v>142.36</v>
      </c>
      <c r="H6967" s="22" t="n">
        <v>14.28</v>
      </c>
      <c r="I6967" s="22" t="n">
        <v>0.36</v>
      </c>
      <c r="J6967" s="22" t="n">
        <v>0.39513</v>
      </c>
      <c r="K6967" s="22" t="n">
        <v>1</v>
      </c>
      <c r="O6967" s="23"/>
    </row>
    <row r="6968" customFormat="false" ht="15" hidden="false" customHeight="false" outlineLevel="0" collapsed="false">
      <c r="A6968" s="22" t="s">
        <v>4073</v>
      </c>
      <c r="B6968" s="22" t="n">
        <v>76</v>
      </c>
      <c r="C6968" s="22" t="n">
        <v>5</v>
      </c>
      <c r="D6968" s="22" t="n">
        <v>23</v>
      </c>
      <c r="E6968" s="22" t="n">
        <v>213</v>
      </c>
      <c r="F6968" s="22" t="n">
        <f aca="false">D6968/SUM(C6968:E6968)</f>
        <v>0.0954356846473029</v>
      </c>
      <c r="G6968" s="22" t="n">
        <v>1.13</v>
      </c>
      <c r="H6968" s="22" t="n">
        <v>30.74</v>
      </c>
      <c r="I6968" s="22" t="n">
        <v>209.13</v>
      </c>
      <c r="J6968" s="22" t="n">
        <v>15.280831</v>
      </c>
      <c r="K6968" s="22" t="n">
        <v>0.002231</v>
      </c>
      <c r="O6968" s="23"/>
    </row>
    <row r="6969" customFormat="false" ht="15" hidden="false" customHeight="false" outlineLevel="0" collapsed="false">
      <c r="A6969" s="22" t="s">
        <v>4264</v>
      </c>
      <c r="B6969" s="22" t="n">
        <v>114</v>
      </c>
      <c r="C6969" s="22" t="n">
        <v>216</v>
      </c>
      <c r="D6969" s="22" t="n">
        <v>23</v>
      </c>
      <c r="E6969" s="22" t="n">
        <v>2</v>
      </c>
      <c r="F6969" s="22" t="n">
        <f aca="false">D6969/SUM(C6969:E6969)</f>
        <v>0.0954356846473029</v>
      </c>
      <c r="G6969" s="22" t="n">
        <v>214.76</v>
      </c>
      <c r="H6969" s="22" t="n">
        <v>25.49</v>
      </c>
      <c r="I6969" s="22" t="n">
        <v>0.76</v>
      </c>
      <c r="J6969" s="22" t="n">
        <v>2.295647</v>
      </c>
      <c r="K6969" s="22" t="n">
        <v>0.159893</v>
      </c>
      <c r="O6969" s="23"/>
    </row>
    <row r="6970" customFormat="false" ht="15" hidden="false" customHeight="false" outlineLevel="0" collapsed="false">
      <c r="A6970" s="22" t="s">
        <v>4265</v>
      </c>
      <c r="B6970" s="22" t="n">
        <v>36</v>
      </c>
      <c r="C6970" s="22" t="n">
        <v>255</v>
      </c>
      <c r="D6970" s="22" t="n">
        <v>27</v>
      </c>
      <c r="E6970" s="22" t="n">
        <v>1</v>
      </c>
      <c r="F6970" s="22" t="n">
        <f aca="false">D6970/SUM(C6970:E6970)</f>
        <v>0.0954063604240283</v>
      </c>
      <c r="G6970" s="22" t="n">
        <v>254.74</v>
      </c>
      <c r="H6970" s="22" t="n">
        <v>27.51</v>
      </c>
      <c r="I6970" s="22" t="n">
        <v>0.74</v>
      </c>
      <c r="J6970" s="22" t="n">
        <v>0.098816</v>
      </c>
      <c r="K6970" s="22" t="n">
        <v>0.530319</v>
      </c>
      <c r="O6970" s="23"/>
    </row>
    <row r="6971" customFormat="false" ht="15" hidden="false" customHeight="false" outlineLevel="0" collapsed="false">
      <c r="A6971" s="22" t="s">
        <v>4266</v>
      </c>
      <c r="B6971" s="22" t="n">
        <v>40</v>
      </c>
      <c r="C6971" s="22" t="n">
        <v>209</v>
      </c>
      <c r="D6971" s="22" t="n">
        <v>22</v>
      </c>
      <c r="E6971" s="22" t="n">
        <v>0</v>
      </c>
      <c r="F6971" s="22" t="n">
        <f aca="false">D6971/SUM(C6971:E6971)</f>
        <v>0.0952380952380952</v>
      </c>
      <c r="G6971" s="22" t="n">
        <v>209.52</v>
      </c>
      <c r="H6971" s="22" t="n">
        <v>20.95</v>
      </c>
      <c r="I6971" s="22" t="n">
        <v>0.52</v>
      </c>
      <c r="J6971" s="22" t="n">
        <v>0.5775</v>
      </c>
      <c r="K6971" s="22" t="n">
        <v>1</v>
      </c>
      <c r="O6971" s="23"/>
    </row>
    <row r="6972" customFormat="false" ht="15" hidden="false" customHeight="false" outlineLevel="0" collapsed="false">
      <c r="A6972" s="22" t="s">
        <v>4267</v>
      </c>
      <c r="B6972" s="22" t="n">
        <v>37</v>
      </c>
      <c r="C6972" s="22" t="n">
        <v>0</v>
      </c>
      <c r="D6972" s="22" t="n">
        <v>16</v>
      </c>
      <c r="E6972" s="22" t="n">
        <v>152</v>
      </c>
      <c r="F6972" s="22" t="n">
        <f aca="false">D6972/SUM(C6972:E6972)</f>
        <v>0.0952380952380952</v>
      </c>
      <c r="G6972" s="22" t="n">
        <v>0.38</v>
      </c>
      <c r="H6972" s="22" t="n">
        <v>15.24</v>
      </c>
      <c r="I6972" s="22" t="n">
        <v>152.38</v>
      </c>
      <c r="J6972" s="22" t="n">
        <v>0.42</v>
      </c>
      <c r="K6972" s="22" t="n">
        <v>1</v>
      </c>
      <c r="O6972" s="23"/>
    </row>
    <row r="6973" customFormat="false" ht="15" hidden="false" customHeight="false" outlineLevel="0" collapsed="false">
      <c r="A6973" s="22" t="s">
        <v>4267</v>
      </c>
      <c r="B6973" s="22" t="n">
        <v>96</v>
      </c>
      <c r="C6973" s="22" t="n">
        <v>0</v>
      </c>
      <c r="D6973" s="22" t="n">
        <v>16</v>
      </c>
      <c r="E6973" s="22" t="n">
        <v>152</v>
      </c>
      <c r="F6973" s="22" t="n">
        <f aca="false">D6973/SUM(C6973:E6973)</f>
        <v>0.0952380952380952</v>
      </c>
      <c r="G6973" s="22" t="n">
        <v>0.38</v>
      </c>
      <c r="H6973" s="22" t="n">
        <v>15.24</v>
      </c>
      <c r="I6973" s="22" t="n">
        <v>152.38</v>
      </c>
      <c r="J6973" s="22" t="n">
        <v>0.42</v>
      </c>
      <c r="K6973" s="22" t="n">
        <v>1</v>
      </c>
      <c r="O6973" s="23"/>
    </row>
    <row r="6974" customFormat="false" ht="15" hidden="false" customHeight="false" outlineLevel="0" collapsed="false">
      <c r="A6974" s="22" t="s">
        <v>4268</v>
      </c>
      <c r="B6974" s="22" t="n">
        <v>85</v>
      </c>
      <c r="C6974" s="22" t="n">
        <v>257</v>
      </c>
      <c r="D6974" s="22" t="n">
        <v>27</v>
      </c>
      <c r="E6974" s="22" t="n">
        <v>0</v>
      </c>
      <c r="F6974" s="22" t="n">
        <f aca="false">D6974/SUM(C6974:E6974)</f>
        <v>0.0950704225352113</v>
      </c>
      <c r="G6974" s="22" t="n">
        <v>257.64</v>
      </c>
      <c r="H6974" s="22" t="n">
        <v>25.72</v>
      </c>
      <c r="I6974" s="22" t="n">
        <v>0.64</v>
      </c>
      <c r="J6974" s="22" t="n">
        <v>0.707378</v>
      </c>
      <c r="K6974" s="22" t="n">
        <v>1</v>
      </c>
      <c r="O6974" s="23"/>
    </row>
    <row r="6975" customFormat="false" ht="15" hidden="false" customHeight="false" outlineLevel="0" collapsed="false">
      <c r="A6975" s="22" t="s">
        <v>4269</v>
      </c>
      <c r="B6975" s="22" t="n">
        <v>55</v>
      </c>
      <c r="C6975" s="22" t="n">
        <v>256</v>
      </c>
      <c r="D6975" s="22" t="n">
        <v>27</v>
      </c>
      <c r="E6975" s="22" t="n">
        <v>1</v>
      </c>
      <c r="F6975" s="22" t="n">
        <f aca="false">D6975/SUM(C6975:E6975)</f>
        <v>0.0950704225352113</v>
      </c>
      <c r="G6975" s="22" t="n">
        <v>255.74</v>
      </c>
      <c r="H6975" s="22" t="n">
        <v>27.52</v>
      </c>
      <c r="I6975" s="22" t="n">
        <v>0.74</v>
      </c>
      <c r="J6975" s="22" t="n">
        <v>0.101155</v>
      </c>
      <c r="K6975" s="22" t="n">
        <v>0.529001</v>
      </c>
      <c r="O6975" s="23"/>
    </row>
    <row r="6976" customFormat="false" ht="15" hidden="false" customHeight="false" outlineLevel="0" collapsed="false">
      <c r="A6976" s="22" t="s">
        <v>2988</v>
      </c>
      <c r="B6976" s="22" t="n">
        <v>101</v>
      </c>
      <c r="C6976" s="22" t="n">
        <v>255</v>
      </c>
      <c r="D6976" s="22" t="n">
        <v>27</v>
      </c>
      <c r="E6976" s="22" t="n">
        <v>2</v>
      </c>
      <c r="F6976" s="22" t="n">
        <f aca="false">D6976/SUM(C6976:E6976)</f>
        <v>0.0950704225352113</v>
      </c>
      <c r="G6976" s="22" t="n">
        <v>253.85</v>
      </c>
      <c r="H6976" s="22" t="n">
        <v>29.31</v>
      </c>
      <c r="I6976" s="22" t="n">
        <v>0.85</v>
      </c>
      <c r="J6976" s="22" t="n">
        <v>1.761375</v>
      </c>
      <c r="K6976" s="22" t="n">
        <v>0.194005</v>
      </c>
      <c r="O6976" s="23"/>
    </row>
    <row r="6977" customFormat="false" ht="15" hidden="false" customHeight="false" outlineLevel="0" collapsed="false">
      <c r="A6977" s="22" t="s">
        <v>4270</v>
      </c>
      <c r="B6977" s="22" t="n">
        <v>67</v>
      </c>
      <c r="C6977" s="22" t="n">
        <v>236</v>
      </c>
      <c r="D6977" s="22" t="n">
        <v>25</v>
      </c>
      <c r="E6977" s="22" t="n">
        <v>2</v>
      </c>
      <c r="F6977" s="22" t="n">
        <f aca="false">D6977/SUM(C6977:E6977)</f>
        <v>0.0950570342205323</v>
      </c>
      <c r="G6977" s="22" t="n">
        <v>234.8</v>
      </c>
      <c r="H6977" s="22" t="n">
        <v>27.4</v>
      </c>
      <c r="I6977" s="22" t="n">
        <v>0.8</v>
      </c>
      <c r="J6977" s="22" t="n">
        <v>2.019546</v>
      </c>
      <c r="K6977" s="22" t="n">
        <v>0.176254</v>
      </c>
      <c r="O6977" s="23"/>
    </row>
    <row r="6978" customFormat="false" ht="15" hidden="false" customHeight="false" outlineLevel="0" collapsed="false">
      <c r="A6978" s="22" t="s">
        <v>4271</v>
      </c>
      <c r="B6978" s="22" t="n">
        <v>9</v>
      </c>
      <c r="C6978" s="22" t="n">
        <v>219</v>
      </c>
      <c r="D6978" s="22" t="n">
        <v>23</v>
      </c>
      <c r="E6978" s="22" t="n">
        <v>0</v>
      </c>
      <c r="F6978" s="22" t="n">
        <f aca="false">D6978/SUM(C6978:E6978)</f>
        <v>0.0950413223140496</v>
      </c>
      <c r="G6978" s="22" t="n">
        <v>219.55</v>
      </c>
      <c r="H6978" s="22" t="n">
        <v>21.91</v>
      </c>
      <c r="I6978" s="22" t="n">
        <v>0.55</v>
      </c>
      <c r="J6978" s="22" t="n">
        <v>0.602378</v>
      </c>
      <c r="K6978" s="22" t="n">
        <v>1</v>
      </c>
      <c r="O6978" s="23"/>
    </row>
    <row r="6979" customFormat="false" ht="15" hidden="false" customHeight="false" outlineLevel="0" collapsed="false">
      <c r="A6979" s="22" t="s">
        <v>4272</v>
      </c>
      <c r="B6979" s="22" t="n">
        <v>42</v>
      </c>
      <c r="C6979" s="22" t="n">
        <v>180</v>
      </c>
      <c r="D6979" s="22" t="n">
        <v>19</v>
      </c>
      <c r="E6979" s="22" t="n">
        <v>1</v>
      </c>
      <c r="F6979" s="22" t="n">
        <f aca="false">D6979/SUM(C6979:E6979)</f>
        <v>0.095</v>
      </c>
      <c r="G6979" s="22" t="n">
        <v>179.55</v>
      </c>
      <c r="H6979" s="22" t="n">
        <v>19.9</v>
      </c>
      <c r="I6979" s="22" t="n">
        <v>0.55</v>
      </c>
      <c r="J6979" s="22" t="n">
        <v>0.406913</v>
      </c>
      <c r="K6979" s="22" t="n">
        <v>0.42514</v>
      </c>
      <c r="O6979" s="23"/>
    </row>
    <row r="6980" customFormat="false" ht="15" hidden="false" customHeight="false" outlineLevel="0" collapsed="false">
      <c r="A6980" s="22" t="s">
        <v>1604</v>
      </c>
      <c r="B6980" s="22" t="n">
        <v>44</v>
      </c>
      <c r="C6980" s="22" t="n">
        <v>0</v>
      </c>
      <c r="D6980" s="22" t="n">
        <v>15</v>
      </c>
      <c r="E6980" s="22" t="n">
        <v>143</v>
      </c>
      <c r="F6980" s="22" t="n">
        <f aca="false">D6980/SUM(C6980:E6980)</f>
        <v>0.0949367088607595</v>
      </c>
      <c r="G6980" s="22" t="n">
        <v>0.36</v>
      </c>
      <c r="H6980" s="22" t="n">
        <v>14.29</v>
      </c>
      <c r="I6980" s="22" t="n">
        <v>143.36</v>
      </c>
      <c r="J6980" s="22" t="n">
        <v>0.39238</v>
      </c>
      <c r="K6980" s="22" t="n">
        <v>1</v>
      </c>
      <c r="O6980" s="23"/>
    </row>
    <row r="6981" customFormat="false" ht="15" hidden="false" customHeight="false" outlineLevel="0" collapsed="false">
      <c r="A6981" s="22" t="s">
        <v>713</v>
      </c>
      <c r="B6981" s="22" t="n">
        <v>111</v>
      </c>
      <c r="C6981" s="22" t="n">
        <v>248</v>
      </c>
      <c r="D6981" s="22" t="n">
        <v>26</v>
      </c>
      <c r="E6981" s="22" t="n">
        <v>0</v>
      </c>
      <c r="F6981" s="22" t="n">
        <f aca="false">D6981/SUM(C6981:E6981)</f>
        <v>0.0948905109489051</v>
      </c>
      <c r="G6981" s="22" t="n">
        <v>248.62</v>
      </c>
      <c r="H6981" s="22" t="n">
        <v>24.77</v>
      </c>
      <c r="I6981" s="22" t="n">
        <v>0.62</v>
      </c>
      <c r="J6981" s="22" t="n">
        <v>0.679761</v>
      </c>
      <c r="K6981" s="22" t="n">
        <v>1</v>
      </c>
      <c r="O6981" s="23"/>
    </row>
    <row r="6982" customFormat="false" ht="15" hidden="false" customHeight="false" outlineLevel="0" collapsed="false">
      <c r="A6982" s="22" t="s">
        <v>4273</v>
      </c>
      <c r="B6982" s="22" t="n">
        <v>30</v>
      </c>
      <c r="C6982" s="22" t="n">
        <v>210</v>
      </c>
      <c r="D6982" s="22" t="n">
        <v>22</v>
      </c>
      <c r="E6982" s="22" t="n">
        <v>0</v>
      </c>
      <c r="F6982" s="22" t="n">
        <f aca="false">D6982/SUM(C6982:E6982)</f>
        <v>0.0948275862068966</v>
      </c>
      <c r="G6982" s="22" t="n">
        <v>210.52</v>
      </c>
      <c r="H6982" s="22" t="n">
        <v>20.96</v>
      </c>
      <c r="I6982" s="22" t="n">
        <v>0.52</v>
      </c>
      <c r="J6982" s="22" t="n">
        <v>0.574763</v>
      </c>
      <c r="K6982" s="22" t="n">
        <v>1</v>
      </c>
      <c r="O6982" s="23"/>
    </row>
    <row r="6983" customFormat="false" ht="15" hidden="false" customHeight="false" outlineLevel="0" collapsed="false">
      <c r="A6983" s="22" t="s">
        <v>4274</v>
      </c>
      <c r="B6983" s="22" t="n">
        <v>37</v>
      </c>
      <c r="C6983" s="22" t="n">
        <v>254</v>
      </c>
      <c r="D6983" s="22" t="n">
        <v>27</v>
      </c>
      <c r="E6983" s="22" t="n">
        <v>4</v>
      </c>
      <c r="F6983" s="22" t="n">
        <f aca="false">D6983/SUM(C6983:E6983)</f>
        <v>0.0947368421052632</v>
      </c>
      <c r="G6983" s="22" t="n">
        <v>251.07</v>
      </c>
      <c r="H6983" s="22" t="n">
        <v>32.85</v>
      </c>
      <c r="I6983" s="22" t="n">
        <v>1.07</v>
      </c>
      <c r="J6983" s="22" t="n">
        <v>9.040509</v>
      </c>
      <c r="K6983" s="22" t="n">
        <v>0.0144</v>
      </c>
      <c r="O6983" s="23"/>
    </row>
    <row r="6984" customFormat="false" ht="15" hidden="false" customHeight="false" outlineLevel="0" collapsed="false">
      <c r="A6984" s="22" t="s">
        <v>4274</v>
      </c>
      <c r="B6984" s="22" t="n">
        <v>74</v>
      </c>
      <c r="C6984" s="22" t="n">
        <v>254</v>
      </c>
      <c r="D6984" s="22" t="n">
        <v>27</v>
      </c>
      <c r="E6984" s="22" t="n">
        <v>4</v>
      </c>
      <c r="F6984" s="22" t="n">
        <f aca="false">D6984/SUM(C6984:E6984)</f>
        <v>0.0947368421052632</v>
      </c>
      <c r="G6984" s="22" t="n">
        <v>251.07</v>
      </c>
      <c r="H6984" s="22" t="n">
        <v>32.85</v>
      </c>
      <c r="I6984" s="22" t="n">
        <v>1.07</v>
      </c>
      <c r="J6984" s="22" t="n">
        <v>9.040509</v>
      </c>
      <c r="K6984" s="22" t="n">
        <v>0.0144</v>
      </c>
      <c r="O6984" s="23"/>
    </row>
    <row r="6985" customFormat="false" ht="15" hidden="false" customHeight="false" outlineLevel="0" collapsed="false">
      <c r="A6985" s="22" t="s">
        <v>4275</v>
      </c>
      <c r="B6985" s="22" t="n">
        <v>56</v>
      </c>
      <c r="C6985" s="22" t="n">
        <v>1</v>
      </c>
      <c r="D6985" s="22" t="n">
        <v>27</v>
      </c>
      <c r="E6985" s="22" t="n">
        <v>257</v>
      </c>
      <c r="F6985" s="22" t="n">
        <f aca="false">D6985/SUM(C6985:E6985)</f>
        <v>0.0947368421052632</v>
      </c>
      <c r="G6985" s="22" t="n">
        <v>0.74</v>
      </c>
      <c r="H6985" s="22" t="n">
        <v>27.52</v>
      </c>
      <c r="I6985" s="22" t="n">
        <v>256.74</v>
      </c>
      <c r="J6985" s="22" t="n">
        <v>0.103513</v>
      </c>
      <c r="K6985" s="22" t="n">
        <v>0.527688</v>
      </c>
      <c r="O6985" s="23"/>
    </row>
    <row r="6986" customFormat="false" ht="15" hidden="false" customHeight="false" outlineLevel="0" collapsed="false">
      <c r="A6986" s="22" t="s">
        <v>4276</v>
      </c>
      <c r="B6986" s="22" t="n">
        <v>91</v>
      </c>
      <c r="C6986" s="22" t="n">
        <v>1</v>
      </c>
      <c r="D6986" s="22" t="n">
        <v>27</v>
      </c>
      <c r="E6986" s="22" t="n">
        <v>257</v>
      </c>
      <c r="F6986" s="22" t="n">
        <f aca="false">D6986/SUM(C6986:E6986)</f>
        <v>0.0947368421052632</v>
      </c>
      <c r="G6986" s="22" t="n">
        <v>0.74</v>
      </c>
      <c r="H6986" s="22" t="n">
        <v>27.52</v>
      </c>
      <c r="I6986" s="22" t="n">
        <v>256.74</v>
      </c>
      <c r="J6986" s="22" t="n">
        <v>0.103513</v>
      </c>
      <c r="K6986" s="22" t="n">
        <v>0.527688</v>
      </c>
      <c r="O6986" s="23"/>
    </row>
    <row r="6987" customFormat="false" ht="15" hidden="false" customHeight="false" outlineLevel="0" collapsed="false">
      <c r="A6987" s="22" t="s">
        <v>4277</v>
      </c>
      <c r="B6987" s="22" t="n">
        <v>92</v>
      </c>
      <c r="C6987" s="22" t="n">
        <v>258</v>
      </c>
      <c r="D6987" s="22" t="n">
        <v>27</v>
      </c>
      <c r="E6987" s="22" t="n">
        <v>0</v>
      </c>
      <c r="F6987" s="22" t="n">
        <f aca="false">D6987/SUM(C6987:E6987)</f>
        <v>0.0947368421052632</v>
      </c>
      <c r="G6987" s="22" t="n">
        <v>258.64</v>
      </c>
      <c r="H6987" s="22" t="n">
        <v>25.72</v>
      </c>
      <c r="I6987" s="22" t="n">
        <v>0.64</v>
      </c>
      <c r="J6987" s="22" t="n">
        <v>0.704649</v>
      </c>
      <c r="K6987" s="22" t="n">
        <v>1</v>
      </c>
      <c r="O6987" s="23"/>
    </row>
    <row r="6988" customFormat="false" ht="15" hidden="false" customHeight="false" outlineLevel="0" collapsed="false">
      <c r="A6988" s="22" t="s">
        <v>3690</v>
      </c>
      <c r="B6988" s="22" t="n">
        <v>46</v>
      </c>
      <c r="C6988" s="22" t="n">
        <v>257</v>
      </c>
      <c r="D6988" s="22" t="n">
        <v>27</v>
      </c>
      <c r="E6988" s="22" t="n">
        <v>1</v>
      </c>
      <c r="F6988" s="22" t="n">
        <f aca="false">D6988/SUM(C6988:E6988)</f>
        <v>0.0947368421052632</v>
      </c>
      <c r="G6988" s="22" t="n">
        <v>256.74</v>
      </c>
      <c r="H6988" s="22" t="n">
        <v>27.52</v>
      </c>
      <c r="I6988" s="22" t="n">
        <v>0.74</v>
      </c>
      <c r="J6988" s="22" t="n">
        <v>0.103513</v>
      </c>
      <c r="K6988" s="22" t="n">
        <v>0.527688</v>
      </c>
      <c r="O6988" s="23"/>
    </row>
    <row r="6989" customFormat="false" ht="15" hidden="false" customHeight="false" outlineLevel="0" collapsed="false">
      <c r="A6989" s="22" t="s">
        <v>4278</v>
      </c>
      <c r="B6989" s="22" t="n">
        <v>100</v>
      </c>
      <c r="C6989" s="22" t="n">
        <v>0</v>
      </c>
      <c r="D6989" s="22" t="n">
        <v>27</v>
      </c>
      <c r="E6989" s="22" t="n">
        <v>258</v>
      </c>
      <c r="F6989" s="22" t="n">
        <f aca="false">D6989/SUM(C6989:E6989)</f>
        <v>0.0947368421052632</v>
      </c>
      <c r="G6989" s="22" t="n">
        <v>0.64</v>
      </c>
      <c r="H6989" s="22" t="n">
        <v>25.72</v>
      </c>
      <c r="I6989" s="22" t="n">
        <v>258.64</v>
      </c>
      <c r="J6989" s="22" t="n">
        <v>0.704649</v>
      </c>
      <c r="K6989" s="22" t="n">
        <v>1</v>
      </c>
      <c r="O6989" s="23"/>
    </row>
    <row r="6990" customFormat="false" ht="15" hidden="false" customHeight="false" outlineLevel="0" collapsed="false">
      <c r="A6990" s="22" t="s">
        <v>4279</v>
      </c>
      <c r="B6990" s="22" t="n">
        <v>92</v>
      </c>
      <c r="C6990" s="22" t="n">
        <v>257</v>
      </c>
      <c r="D6990" s="22" t="n">
        <v>27</v>
      </c>
      <c r="E6990" s="22" t="n">
        <v>1</v>
      </c>
      <c r="F6990" s="22" t="n">
        <f aca="false">D6990/SUM(C6990:E6990)</f>
        <v>0.0947368421052632</v>
      </c>
      <c r="G6990" s="22" t="n">
        <v>256.74</v>
      </c>
      <c r="H6990" s="22" t="n">
        <v>27.52</v>
      </c>
      <c r="I6990" s="22" t="n">
        <v>0.74</v>
      </c>
      <c r="J6990" s="22" t="n">
        <v>0.103513</v>
      </c>
      <c r="K6990" s="22" t="n">
        <v>0.527688</v>
      </c>
      <c r="O6990" s="23"/>
    </row>
    <row r="6991" customFormat="false" ht="15" hidden="false" customHeight="false" outlineLevel="0" collapsed="false">
      <c r="A6991" s="22" t="s">
        <v>4280</v>
      </c>
      <c r="B6991" s="22" t="n">
        <v>46</v>
      </c>
      <c r="C6991" s="22" t="n">
        <v>258</v>
      </c>
      <c r="D6991" s="22" t="n">
        <v>27</v>
      </c>
      <c r="E6991" s="22" t="n">
        <v>0</v>
      </c>
      <c r="F6991" s="22" t="n">
        <f aca="false">D6991/SUM(C6991:E6991)</f>
        <v>0.0947368421052632</v>
      </c>
      <c r="G6991" s="22" t="n">
        <v>258.64</v>
      </c>
      <c r="H6991" s="22" t="n">
        <v>25.72</v>
      </c>
      <c r="I6991" s="22" t="n">
        <v>0.64</v>
      </c>
      <c r="J6991" s="22" t="n">
        <v>0.704649</v>
      </c>
      <c r="K6991" s="22" t="n">
        <v>1</v>
      </c>
      <c r="O6991" s="23"/>
    </row>
    <row r="6992" customFormat="false" ht="15" hidden="false" customHeight="false" outlineLevel="0" collapsed="false">
      <c r="A6992" s="22" t="s">
        <v>4097</v>
      </c>
      <c r="B6992" s="22" t="n">
        <v>22</v>
      </c>
      <c r="C6992" s="22" t="n">
        <v>234</v>
      </c>
      <c r="D6992" s="22" t="n">
        <v>25</v>
      </c>
      <c r="E6992" s="22" t="n">
        <v>5</v>
      </c>
      <c r="F6992" s="22" t="n">
        <f aca="false">D6992/SUM(C6992:E6992)</f>
        <v>0.0946969696969697</v>
      </c>
      <c r="G6992" s="22" t="n">
        <v>230.16</v>
      </c>
      <c r="H6992" s="22" t="n">
        <v>32.68</v>
      </c>
      <c r="I6992" s="22" t="n">
        <v>1.16</v>
      </c>
      <c r="J6992" s="22" t="n">
        <v>14.579939</v>
      </c>
      <c r="K6992" s="22" t="n">
        <v>0.002691</v>
      </c>
      <c r="O6992" s="23"/>
    </row>
    <row r="6993" customFormat="false" ht="15" hidden="false" customHeight="false" outlineLevel="0" collapsed="false">
      <c r="A6993" s="22" t="s">
        <v>4281</v>
      </c>
      <c r="B6993" s="22" t="n">
        <v>47</v>
      </c>
      <c r="C6993" s="22" t="n">
        <v>0</v>
      </c>
      <c r="D6993" s="22" t="n">
        <v>23</v>
      </c>
      <c r="E6993" s="22" t="n">
        <v>220</v>
      </c>
      <c r="F6993" s="22" t="n">
        <f aca="false">D6993/SUM(C6993:E6993)</f>
        <v>0.0946502057613169</v>
      </c>
      <c r="G6993" s="22" t="n">
        <v>0.54</v>
      </c>
      <c r="H6993" s="22" t="n">
        <v>21.91</v>
      </c>
      <c r="I6993" s="22" t="n">
        <v>220.54</v>
      </c>
      <c r="J6993" s="22" t="n">
        <v>0.599653</v>
      </c>
      <c r="K6993" s="22" t="n">
        <v>1</v>
      </c>
      <c r="O6993" s="23"/>
    </row>
    <row r="6994" customFormat="false" ht="15" hidden="false" customHeight="false" outlineLevel="0" collapsed="false">
      <c r="A6994" s="22" t="s">
        <v>4282</v>
      </c>
      <c r="B6994" s="22" t="n">
        <v>78</v>
      </c>
      <c r="C6994" s="22" t="n">
        <v>181</v>
      </c>
      <c r="D6994" s="22" t="n">
        <v>19</v>
      </c>
      <c r="E6994" s="22" t="n">
        <v>1</v>
      </c>
      <c r="F6994" s="22" t="n">
        <f aca="false">D6994/SUM(C6994:E6994)</f>
        <v>0.0945273631840796</v>
      </c>
      <c r="G6994" s="22" t="n">
        <v>180.55</v>
      </c>
      <c r="H6994" s="22" t="n">
        <v>19.9</v>
      </c>
      <c r="I6994" s="22" t="n">
        <v>0.55</v>
      </c>
      <c r="J6994" s="22" t="n">
        <v>0.413734</v>
      </c>
      <c r="K6994" s="22" t="n">
        <v>0.423467</v>
      </c>
      <c r="O6994" s="23"/>
    </row>
    <row r="6995" customFormat="false" ht="15" hidden="false" customHeight="false" outlineLevel="0" collapsed="false">
      <c r="A6995" s="22" t="s">
        <v>4214</v>
      </c>
      <c r="B6995" s="22" t="n">
        <v>46</v>
      </c>
      <c r="C6995" s="22" t="n">
        <v>19</v>
      </c>
      <c r="D6995" s="22" t="n">
        <v>17</v>
      </c>
      <c r="E6995" s="22" t="n">
        <v>144</v>
      </c>
      <c r="F6995" s="22" t="n">
        <f aca="false">D6995/SUM(C6995:E6995)</f>
        <v>0.0944444444444444</v>
      </c>
      <c r="G6995" s="22" t="n">
        <v>4.2</v>
      </c>
      <c r="H6995" s="22" t="n">
        <v>46.6</v>
      </c>
      <c r="I6995" s="22" t="n">
        <v>129.2</v>
      </c>
      <c r="J6995" s="22" t="n">
        <v>72.619684</v>
      </c>
      <c r="K6995" s="22" t="n">
        <v>0</v>
      </c>
      <c r="O6995" s="23"/>
    </row>
    <row r="6996" customFormat="false" ht="15" hidden="false" customHeight="false" outlineLevel="0" collapsed="false">
      <c r="A6996" s="22" t="s">
        <v>4283</v>
      </c>
      <c r="B6996" s="22" t="n">
        <v>45</v>
      </c>
      <c r="C6996" s="22" t="n">
        <v>210</v>
      </c>
      <c r="D6996" s="22" t="n">
        <v>22</v>
      </c>
      <c r="E6996" s="22" t="n">
        <v>1</v>
      </c>
      <c r="F6996" s="22" t="n">
        <f aca="false">D6996/SUM(C6996:E6996)</f>
        <v>0.0944206008583691</v>
      </c>
      <c r="G6996" s="22" t="n">
        <v>209.62</v>
      </c>
      <c r="H6996" s="22" t="n">
        <v>22.76</v>
      </c>
      <c r="I6996" s="22" t="n">
        <v>0.62</v>
      </c>
      <c r="J6996" s="22" t="n">
        <v>0.262415</v>
      </c>
      <c r="K6996" s="22" t="n">
        <v>0.464215</v>
      </c>
      <c r="O6996" s="23"/>
    </row>
    <row r="6997" customFormat="false" ht="15" hidden="false" customHeight="false" outlineLevel="0" collapsed="false">
      <c r="A6997" s="22" t="s">
        <v>4284</v>
      </c>
      <c r="B6997" s="22" t="n">
        <v>22</v>
      </c>
      <c r="C6997" s="22" t="n">
        <v>2</v>
      </c>
      <c r="D6997" s="22" t="n">
        <v>27</v>
      </c>
      <c r="E6997" s="22" t="n">
        <v>257</v>
      </c>
      <c r="F6997" s="22" t="n">
        <f aca="false">D6997/SUM(C6997:E6997)</f>
        <v>0.0944055944055944</v>
      </c>
      <c r="G6997" s="22" t="n">
        <v>0.84</v>
      </c>
      <c r="H6997" s="22" t="n">
        <v>29.32</v>
      </c>
      <c r="I6997" s="22" t="n">
        <v>255.84</v>
      </c>
      <c r="J6997" s="22" t="n">
        <v>1.790564</v>
      </c>
      <c r="K6997" s="22" t="n">
        <v>0.191858</v>
      </c>
      <c r="O6997" s="23"/>
    </row>
    <row r="6998" customFormat="false" ht="15" hidden="false" customHeight="false" outlineLevel="0" collapsed="false">
      <c r="A6998" s="22" t="s">
        <v>4285</v>
      </c>
      <c r="B6998" s="22" t="n">
        <v>65</v>
      </c>
      <c r="C6998" s="22" t="n">
        <v>259</v>
      </c>
      <c r="D6998" s="22" t="n">
        <v>27</v>
      </c>
      <c r="E6998" s="22" t="n">
        <v>0</v>
      </c>
      <c r="F6998" s="22" t="n">
        <f aca="false">D6998/SUM(C6998:E6998)</f>
        <v>0.0944055944055944</v>
      </c>
      <c r="G6998" s="22" t="n">
        <v>259.64</v>
      </c>
      <c r="H6998" s="22" t="n">
        <v>25.73</v>
      </c>
      <c r="I6998" s="22" t="n">
        <v>0.64</v>
      </c>
      <c r="J6998" s="22" t="n">
        <v>0.701941</v>
      </c>
      <c r="K6998" s="22" t="n">
        <v>1</v>
      </c>
      <c r="O6998" s="23"/>
    </row>
    <row r="6999" customFormat="false" ht="15" hidden="false" customHeight="false" outlineLevel="0" collapsed="false">
      <c r="A6999" s="22" t="s">
        <v>4286</v>
      </c>
      <c r="B6999" s="22" t="n">
        <v>66</v>
      </c>
      <c r="C6999" s="22" t="n">
        <v>0</v>
      </c>
      <c r="D6999" s="22" t="n">
        <v>27</v>
      </c>
      <c r="E6999" s="22" t="n">
        <v>259</v>
      </c>
      <c r="F6999" s="22" t="n">
        <f aca="false">D6999/SUM(C6999:E6999)</f>
        <v>0.0944055944055944</v>
      </c>
      <c r="G6999" s="22" t="n">
        <v>0.64</v>
      </c>
      <c r="H6999" s="22" t="n">
        <v>25.73</v>
      </c>
      <c r="I6999" s="22" t="n">
        <v>259.64</v>
      </c>
      <c r="J6999" s="22" t="n">
        <v>0.701941</v>
      </c>
      <c r="K6999" s="22" t="n">
        <v>1</v>
      </c>
      <c r="O6999" s="23"/>
    </row>
    <row r="7000" customFormat="false" ht="15" hidden="false" customHeight="false" outlineLevel="0" collapsed="false">
      <c r="A7000" s="22" t="s">
        <v>997</v>
      </c>
      <c r="B7000" s="22" t="n">
        <v>20</v>
      </c>
      <c r="C7000" s="22" t="n">
        <v>220</v>
      </c>
      <c r="D7000" s="22" t="n">
        <v>23</v>
      </c>
      <c r="E7000" s="22" t="n">
        <v>1</v>
      </c>
      <c r="F7000" s="22" t="n">
        <f aca="false">D7000/SUM(C7000:E7000)</f>
        <v>0.0942622950819672</v>
      </c>
      <c r="G7000" s="22" t="n">
        <v>219.64</v>
      </c>
      <c r="H7000" s="22" t="n">
        <v>23.72</v>
      </c>
      <c r="I7000" s="22" t="n">
        <v>0.64</v>
      </c>
      <c r="J7000" s="22" t="n">
        <v>0.224369</v>
      </c>
      <c r="K7000" s="22" t="n">
        <v>0.476674</v>
      </c>
      <c r="O7000" s="23"/>
    </row>
    <row r="7001" customFormat="false" ht="15" hidden="false" customHeight="false" outlineLevel="0" collapsed="false">
      <c r="A7001" s="22" t="s">
        <v>4287</v>
      </c>
      <c r="B7001" s="22" t="n">
        <v>69</v>
      </c>
      <c r="C7001" s="22" t="n">
        <v>249</v>
      </c>
      <c r="D7001" s="22" t="n">
        <v>26</v>
      </c>
      <c r="E7001" s="22" t="n">
        <v>1</v>
      </c>
      <c r="F7001" s="22" t="n">
        <f aca="false">D7001/SUM(C7001:E7001)</f>
        <v>0.0942028985507246</v>
      </c>
      <c r="G7001" s="22" t="n">
        <v>248.71</v>
      </c>
      <c r="H7001" s="22" t="n">
        <v>26.58</v>
      </c>
      <c r="I7001" s="22" t="n">
        <v>0.71</v>
      </c>
      <c r="J7001" s="22" t="n">
        <v>0.13129</v>
      </c>
      <c r="K7001" s="22" t="n">
        <v>0.513742</v>
      </c>
      <c r="O7001" s="23"/>
    </row>
    <row r="7002" customFormat="false" ht="15" hidden="false" customHeight="false" outlineLevel="0" collapsed="false">
      <c r="A7002" s="22" t="s">
        <v>3340</v>
      </c>
      <c r="B7002" s="22" t="n">
        <v>38</v>
      </c>
      <c r="C7002" s="22" t="n">
        <v>250</v>
      </c>
      <c r="D7002" s="22" t="n">
        <v>26</v>
      </c>
      <c r="E7002" s="22" t="n">
        <v>0</v>
      </c>
      <c r="F7002" s="22" t="n">
        <f aca="false">D7002/SUM(C7002:E7002)</f>
        <v>0.0942028985507246</v>
      </c>
      <c r="G7002" s="22" t="n">
        <v>250.61</v>
      </c>
      <c r="H7002" s="22" t="n">
        <v>24.78</v>
      </c>
      <c r="I7002" s="22" t="n">
        <v>0.61</v>
      </c>
      <c r="J7002" s="22" t="n">
        <v>0.674348</v>
      </c>
      <c r="K7002" s="22" t="n">
        <v>1</v>
      </c>
      <c r="O7002" s="23"/>
    </row>
    <row r="7003" customFormat="false" ht="15" hidden="false" customHeight="false" outlineLevel="0" collapsed="false">
      <c r="A7003" s="22" t="s">
        <v>3533</v>
      </c>
      <c r="B7003" s="22" t="n">
        <v>96</v>
      </c>
      <c r="C7003" s="22" t="n">
        <v>2</v>
      </c>
      <c r="D7003" s="22" t="n">
        <v>24</v>
      </c>
      <c r="E7003" s="22" t="n">
        <v>229</v>
      </c>
      <c r="F7003" s="22" t="n">
        <f aca="false">D7003/SUM(C7003:E7003)</f>
        <v>0.0941176470588235</v>
      </c>
      <c r="G7003" s="22" t="n">
        <v>0.77</v>
      </c>
      <c r="H7003" s="22" t="n">
        <v>26.46</v>
      </c>
      <c r="I7003" s="22" t="n">
        <v>227.77</v>
      </c>
      <c r="J7003" s="22" t="n">
        <v>2.208561</v>
      </c>
      <c r="K7003" s="22" t="n">
        <v>0.164816</v>
      </c>
      <c r="O7003" s="23"/>
    </row>
    <row r="7004" customFormat="false" ht="15" hidden="false" customHeight="false" outlineLevel="0" collapsed="false">
      <c r="A7004" s="22" t="s">
        <v>4288</v>
      </c>
      <c r="B7004" s="22" t="n">
        <v>8</v>
      </c>
      <c r="C7004" s="22" t="n">
        <v>229</v>
      </c>
      <c r="D7004" s="22" t="n">
        <v>24</v>
      </c>
      <c r="E7004" s="22" t="n">
        <v>2</v>
      </c>
      <c r="F7004" s="22" t="n">
        <f aca="false">D7004/SUM(C7004:E7004)</f>
        <v>0.0941176470588235</v>
      </c>
      <c r="G7004" s="22" t="n">
        <v>227.77</v>
      </c>
      <c r="H7004" s="22" t="n">
        <v>26.46</v>
      </c>
      <c r="I7004" s="22" t="n">
        <v>0.77</v>
      </c>
      <c r="J7004" s="22" t="n">
        <v>2.208561</v>
      </c>
      <c r="K7004" s="22" t="n">
        <v>0.164816</v>
      </c>
      <c r="O7004" s="23"/>
    </row>
    <row r="7005" customFormat="false" ht="15" hidden="false" customHeight="false" outlineLevel="0" collapsed="false">
      <c r="A7005" s="22" t="s">
        <v>4289</v>
      </c>
      <c r="B7005" s="22" t="n">
        <v>124</v>
      </c>
      <c r="C7005" s="22" t="n">
        <v>0</v>
      </c>
      <c r="D7005" s="22" t="n">
        <v>22</v>
      </c>
      <c r="E7005" s="22" t="n">
        <v>212</v>
      </c>
      <c r="F7005" s="22" t="n">
        <f aca="false">D7005/SUM(C7005:E7005)</f>
        <v>0.094017094017094</v>
      </c>
      <c r="G7005" s="22" t="n">
        <v>0.52</v>
      </c>
      <c r="H7005" s="22" t="n">
        <v>20.97</v>
      </c>
      <c r="I7005" s="22" t="n">
        <v>212.52</v>
      </c>
      <c r="J7005" s="22" t="n">
        <v>0.569366</v>
      </c>
      <c r="K7005" s="22" t="n">
        <v>1</v>
      </c>
      <c r="O7005" s="23"/>
    </row>
    <row r="7006" customFormat="false" ht="15" hidden="false" customHeight="false" outlineLevel="0" collapsed="false">
      <c r="A7006" s="22" t="s">
        <v>1136</v>
      </c>
      <c r="B7006" s="22" t="n">
        <v>18</v>
      </c>
      <c r="C7006" s="22" t="n">
        <v>212</v>
      </c>
      <c r="D7006" s="22" t="n">
        <v>22</v>
      </c>
      <c r="E7006" s="22" t="n">
        <v>0</v>
      </c>
      <c r="F7006" s="22" t="n">
        <f aca="false">D7006/SUM(C7006:E7006)</f>
        <v>0.094017094017094</v>
      </c>
      <c r="G7006" s="22" t="n">
        <v>212.52</v>
      </c>
      <c r="H7006" s="22" t="n">
        <v>20.97</v>
      </c>
      <c r="I7006" s="22" t="n">
        <v>0.52</v>
      </c>
      <c r="J7006" s="22" t="n">
        <v>0.569366</v>
      </c>
      <c r="K7006" s="22" t="n">
        <v>1</v>
      </c>
      <c r="O7006" s="23"/>
    </row>
    <row r="7007" customFormat="false" ht="15" hidden="false" customHeight="false" outlineLevel="0" collapsed="false">
      <c r="A7007" s="22" t="s">
        <v>4290</v>
      </c>
      <c r="B7007" s="22" t="n">
        <v>64</v>
      </c>
      <c r="C7007" s="22" t="n">
        <v>0</v>
      </c>
      <c r="D7007" s="22" t="n">
        <v>26</v>
      </c>
      <c r="E7007" s="22" t="n">
        <v>251</v>
      </c>
      <c r="F7007" s="22" t="n">
        <f aca="false">D7007/SUM(C7007:E7007)</f>
        <v>0.0938628158844765</v>
      </c>
      <c r="G7007" s="22" t="n">
        <v>0.61</v>
      </c>
      <c r="H7007" s="22" t="n">
        <v>24.78</v>
      </c>
      <c r="I7007" s="22" t="n">
        <v>251.61</v>
      </c>
      <c r="J7007" s="22" t="n">
        <v>0.671674</v>
      </c>
      <c r="K7007" s="22" t="n">
        <v>1</v>
      </c>
      <c r="O7007" s="23"/>
    </row>
    <row r="7008" customFormat="false" ht="15" hidden="false" customHeight="false" outlineLevel="0" collapsed="false">
      <c r="A7008" s="22" t="s">
        <v>4291</v>
      </c>
      <c r="B7008" s="22" t="n">
        <v>34</v>
      </c>
      <c r="C7008" s="22" t="n">
        <v>142</v>
      </c>
      <c r="D7008" s="22" t="n">
        <v>16</v>
      </c>
      <c r="E7008" s="22" t="n">
        <v>13</v>
      </c>
      <c r="F7008" s="22" t="n">
        <f aca="false">D7008/SUM(C7008:E7008)</f>
        <v>0.0935672514619883</v>
      </c>
      <c r="G7008" s="22" t="n">
        <v>131.58</v>
      </c>
      <c r="H7008" s="22" t="n">
        <v>36.84</v>
      </c>
      <c r="I7008" s="22" t="n">
        <v>2.58</v>
      </c>
      <c r="J7008" s="22" t="n">
        <v>54.725584</v>
      </c>
      <c r="K7008" s="22" t="n">
        <v>0</v>
      </c>
      <c r="O7008" s="23"/>
    </row>
    <row r="7009" customFormat="false" ht="15" hidden="false" customHeight="false" outlineLevel="0" collapsed="false">
      <c r="A7009" s="22" t="s">
        <v>1810</v>
      </c>
      <c r="B7009" s="22" t="n">
        <v>76</v>
      </c>
      <c r="C7009" s="22" t="n">
        <v>193</v>
      </c>
      <c r="D7009" s="22" t="n">
        <v>20</v>
      </c>
      <c r="E7009" s="22" t="n">
        <v>1</v>
      </c>
      <c r="F7009" s="22" t="n">
        <f aca="false">D7009/SUM(C7009:E7009)</f>
        <v>0.0934579439252336</v>
      </c>
      <c r="G7009" s="22" t="n">
        <v>192.57</v>
      </c>
      <c r="H7009" s="22" t="n">
        <v>20.87</v>
      </c>
      <c r="I7009" s="22" t="n">
        <v>0.57</v>
      </c>
      <c r="J7009" s="22" t="n">
        <v>0.371195</v>
      </c>
      <c r="K7009" s="22" t="n">
        <v>0.433643</v>
      </c>
      <c r="O7009" s="23"/>
    </row>
    <row r="7010" customFormat="false" ht="15" hidden="false" customHeight="false" outlineLevel="0" collapsed="false">
      <c r="A7010" s="22" t="s">
        <v>4292</v>
      </c>
      <c r="B7010" s="22" t="n">
        <v>15</v>
      </c>
      <c r="C7010" s="22" t="n">
        <v>252</v>
      </c>
      <c r="D7010" s="22" t="n">
        <v>26</v>
      </c>
      <c r="E7010" s="22" t="n">
        <v>1</v>
      </c>
      <c r="F7010" s="22" t="n">
        <f aca="false">D7010/SUM(C7010:E7010)</f>
        <v>0.0931899641577061</v>
      </c>
      <c r="G7010" s="22" t="n">
        <v>251.7</v>
      </c>
      <c r="H7010" s="22" t="n">
        <v>26.59</v>
      </c>
      <c r="I7010" s="22" t="n">
        <v>0.7</v>
      </c>
      <c r="J7010" s="22" t="n">
        <v>0.139641</v>
      </c>
      <c r="K7010" s="22" t="n">
        <v>0.509757</v>
      </c>
      <c r="O7010" s="23"/>
    </row>
    <row r="7011" customFormat="false" ht="15" hidden="false" customHeight="false" outlineLevel="0" collapsed="false">
      <c r="A7011" s="22" t="s">
        <v>442</v>
      </c>
      <c r="B7011" s="22" t="n">
        <v>62</v>
      </c>
      <c r="C7011" s="22" t="n">
        <v>0</v>
      </c>
      <c r="D7011" s="22" t="n">
        <v>26</v>
      </c>
      <c r="E7011" s="22" t="n">
        <v>253</v>
      </c>
      <c r="F7011" s="22" t="n">
        <f aca="false">D7011/SUM(C7011:E7011)</f>
        <v>0.0931899641577061</v>
      </c>
      <c r="G7011" s="22" t="n">
        <v>0.61</v>
      </c>
      <c r="H7011" s="22" t="n">
        <v>24.79</v>
      </c>
      <c r="I7011" s="22" t="n">
        <v>253.61</v>
      </c>
      <c r="J7011" s="22" t="n">
        <v>0.666389</v>
      </c>
      <c r="K7011" s="22" t="n">
        <v>1</v>
      </c>
      <c r="O7011" s="23"/>
    </row>
    <row r="7012" customFormat="false" ht="15" hidden="false" customHeight="false" outlineLevel="0" collapsed="false">
      <c r="A7012" s="22" t="s">
        <v>900</v>
      </c>
      <c r="B7012" s="22" t="n">
        <v>27</v>
      </c>
      <c r="C7012" s="22" t="n">
        <v>253</v>
      </c>
      <c r="D7012" s="22" t="n">
        <v>26</v>
      </c>
      <c r="E7012" s="22" t="n">
        <v>0</v>
      </c>
      <c r="F7012" s="22" t="n">
        <f aca="false">D7012/SUM(C7012:E7012)</f>
        <v>0.0931899641577061</v>
      </c>
      <c r="G7012" s="22" t="n">
        <v>253.61</v>
      </c>
      <c r="H7012" s="22" t="n">
        <v>24.79</v>
      </c>
      <c r="I7012" s="22" t="n">
        <v>0.61</v>
      </c>
      <c r="J7012" s="22" t="n">
        <v>0.666389</v>
      </c>
      <c r="K7012" s="22" t="n">
        <v>1</v>
      </c>
      <c r="O7012" s="23"/>
    </row>
    <row r="7013" customFormat="false" ht="15" hidden="false" customHeight="false" outlineLevel="0" collapsed="false">
      <c r="A7013" s="22" t="s">
        <v>4293</v>
      </c>
      <c r="B7013" s="22" t="n">
        <v>16</v>
      </c>
      <c r="C7013" s="22" t="n">
        <v>195</v>
      </c>
      <c r="D7013" s="22" t="n">
        <v>20</v>
      </c>
      <c r="E7013" s="22" t="n">
        <v>0</v>
      </c>
      <c r="F7013" s="22" t="n">
        <f aca="false">D7013/SUM(C7013:E7013)</f>
        <v>0.0930232558139535</v>
      </c>
      <c r="G7013" s="22" t="n">
        <v>195.47</v>
      </c>
      <c r="H7013" s="22" t="n">
        <v>19.07</v>
      </c>
      <c r="I7013" s="22" t="n">
        <v>0.47</v>
      </c>
      <c r="J7013" s="22" t="n">
        <v>0.5116</v>
      </c>
      <c r="K7013" s="22" t="n">
        <v>1</v>
      </c>
      <c r="O7013" s="23"/>
    </row>
    <row r="7014" customFormat="false" ht="15" hidden="false" customHeight="false" outlineLevel="0" collapsed="false">
      <c r="A7014" s="22" t="s">
        <v>2965</v>
      </c>
      <c r="B7014" s="22" t="n">
        <v>53</v>
      </c>
      <c r="C7014" s="22" t="n">
        <v>195</v>
      </c>
      <c r="D7014" s="22" t="n">
        <v>20</v>
      </c>
      <c r="E7014" s="22" t="n">
        <v>0</v>
      </c>
      <c r="F7014" s="22" t="n">
        <f aca="false">D7014/SUM(C7014:E7014)</f>
        <v>0.0930232558139535</v>
      </c>
      <c r="G7014" s="22" t="n">
        <v>195.47</v>
      </c>
      <c r="H7014" s="22" t="n">
        <v>19.07</v>
      </c>
      <c r="I7014" s="22" t="n">
        <v>0.47</v>
      </c>
      <c r="J7014" s="22" t="n">
        <v>0.5116</v>
      </c>
      <c r="K7014" s="22" t="n">
        <v>1</v>
      </c>
      <c r="O7014" s="23"/>
    </row>
    <row r="7015" customFormat="false" ht="15" hidden="false" customHeight="false" outlineLevel="0" collapsed="false">
      <c r="A7015" s="22" t="s">
        <v>4294</v>
      </c>
      <c r="B7015" s="22" t="n">
        <v>68</v>
      </c>
      <c r="C7015" s="22" t="n">
        <v>243</v>
      </c>
      <c r="D7015" s="22" t="n">
        <v>25</v>
      </c>
      <c r="E7015" s="22" t="n">
        <v>1</v>
      </c>
      <c r="F7015" s="22" t="n">
        <f aca="false">D7015/SUM(C7015:E7015)</f>
        <v>0.0929368029739777</v>
      </c>
      <c r="G7015" s="22" t="n">
        <v>242.68</v>
      </c>
      <c r="H7015" s="22" t="n">
        <v>25.64</v>
      </c>
      <c r="I7015" s="22" t="n">
        <v>0.68</v>
      </c>
      <c r="J7015" s="22" t="n">
        <v>0.170154</v>
      </c>
      <c r="K7015" s="22" t="n">
        <v>0.496677</v>
      </c>
      <c r="O7015" s="23"/>
    </row>
    <row r="7016" customFormat="false" ht="15" hidden="false" customHeight="false" outlineLevel="0" collapsed="false">
      <c r="A7016" s="22" t="s">
        <v>3111</v>
      </c>
      <c r="B7016" s="22" t="n">
        <v>85</v>
      </c>
      <c r="C7016" s="22" t="n">
        <v>165</v>
      </c>
      <c r="D7016" s="22" t="n">
        <v>17</v>
      </c>
      <c r="E7016" s="22" t="n">
        <v>1</v>
      </c>
      <c r="F7016" s="22" t="n">
        <f aca="false">D7016/SUM(C7016:E7016)</f>
        <v>0.092896174863388</v>
      </c>
      <c r="G7016" s="22" t="n">
        <v>164.49</v>
      </c>
      <c r="H7016" s="22" t="n">
        <v>18.01</v>
      </c>
      <c r="I7016" s="22" t="n">
        <v>0.49</v>
      </c>
      <c r="J7016" s="22" t="n">
        <v>0.579472</v>
      </c>
      <c r="K7016" s="22" t="n">
        <v>0.388792</v>
      </c>
      <c r="O7016" s="23"/>
    </row>
    <row r="7017" customFormat="false" ht="15" hidden="false" customHeight="false" outlineLevel="0" collapsed="false">
      <c r="A7017" s="22" t="s">
        <v>4295</v>
      </c>
      <c r="B7017" s="22" t="n">
        <v>54</v>
      </c>
      <c r="C7017" s="22" t="n">
        <v>253</v>
      </c>
      <c r="D7017" s="22" t="n">
        <v>26</v>
      </c>
      <c r="E7017" s="22" t="n">
        <v>1</v>
      </c>
      <c r="F7017" s="22" t="n">
        <f aca="false">D7017/SUM(C7017:E7017)</f>
        <v>0.0928571428571429</v>
      </c>
      <c r="G7017" s="22" t="n">
        <v>252.7</v>
      </c>
      <c r="H7017" s="22" t="n">
        <v>26.6</v>
      </c>
      <c r="I7017" s="22" t="n">
        <v>0.7</v>
      </c>
      <c r="J7017" s="22" t="n">
        <v>0.142461</v>
      </c>
      <c r="K7017" s="22" t="n">
        <v>0.508441</v>
      </c>
      <c r="O7017" s="23"/>
    </row>
    <row r="7018" customFormat="false" ht="15" hidden="false" customHeight="false" outlineLevel="0" collapsed="false">
      <c r="A7018" s="22" t="s">
        <v>4296</v>
      </c>
      <c r="B7018" s="22" t="n">
        <v>13</v>
      </c>
      <c r="C7018" s="22" t="n">
        <v>185</v>
      </c>
      <c r="D7018" s="22" t="n">
        <v>19</v>
      </c>
      <c r="E7018" s="22" t="n">
        <v>1</v>
      </c>
      <c r="F7018" s="22" t="n">
        <f aca="false">D7018/SUM(C7018:E7018)</f>
        <v>0.0926829268292683</v>
      </c>
      <c r="G7018" s="22" t="n">
        <v>184.54</v>
      </c>
      <c r="H7018" s="22" t="n">
        <v>19.92</v>
      </c>
      <c r="I7018" s="22" t="n">
        <v>0.54</v>
      </c>
      <c r="J7018" s="22" t="n">
        <v>0.44126</v>
      </c>
      <c r="K7018" s="22" t="n">
        <v>0.416903</v>
      </c>
      <c r="O7018" s="23"/>
    </row>
    <row r="7019" customFormat="false" ht="15" hidden="false" customHeight="false" outlineLevel="0" collapsed="false">
      <c r="A7019" s="22" t="s">
        <v>4297</v>
      </c>
      <c r="B7019" s="22" t="n">
        <v>100</v>
      </c>
      <c r="C7019" s="22" t="n">
        <v>232</v>
      </c>
      <c r="D7019" s="22" t="n">
        <v>24</v>
      </c>
      <c r="E7019" s="22" t="n">
        <v>3</v>
      </c>
      <c r="F7019" s="22" t="n">
        <f aca="false">D7019/SUM(C7019:E7019)</f>
        <v>0.0926640926640927</v>
      </c>
      <c r="G7019" s="22" t="n">
        <v>229.87</v>
      </c>
      <c r="H7019" s="22" t="n">
        <v>28.26</v>
      </c>
      <c r="I7019" s="22" t="n">
        <v>0.87</v>
      </c>
      <c r="J7019" s="22" t="n">
        <v>5.891363</v>
      </c>
      <c r="K7019" s="22" t="n">
        <v>0.04312</v>
      </c>
      <c r="O7019" s="23"/>
    </row>
    <row r="7020" customFormat="false" ht="15" hidden="false" customHeight="false" outlineLevel="0" collapsed="false">
      <c r="A7020" s="22" t="s">
        <v>2662</v>
      </c>
      <c r="B7020" s="22" t="n">
        <v>38</v>
      </c>
      <c r="C7020" s="22" t="n">
        <v>235</v>
      </c>
      <c r="D7020" s="22" t="n">
        <v>24</v>
      </c>
      <c r="E7020" s="22" t="n">
        <v>0</v>
      </c>
      <c r="F7020" s="22" t="n">
        <f aca="false">D7020/SUM(C7020:E7020)</f>
        <v>0.0926640926640927</v>
      </c>
      <c r="G7020" s="22" t="n">
        <v>235.56</v>
      </c>
      <c r="H7020" s="22" t="n">
        <v>22.89</v>
      </c>
      <c r="I7020" s="22" t="n">
        <v>0.56</v>
      </c>
      <c r="J7020" s="22" t="n">
        <v>0.61132</v>
      </c>
      <c r="K7020" s="22" t="n">
        <v>1</v>
      </c>
      <c r="O7020" s="23"/>
    </row>
    <row r="7021" customFormat="false" ht="15" hidden="false" customHeight="false" outlineLevel="0" collapsed="false">
      <c r="A7021" s="22" t="s">
        <v>4298</v>
      </c>
      <c r="B7021" s="22" t="n">
        <v>87</v>
      </c>
      <c r="C7021" s="22" t="n">
        <v>245</v>
      </c>
      <c r="D7021" s="22" t="n">
        <v>25</v>
      </c>
      <c r="E7021" s="22" t="n">
        <v>0</v>
      </c>
      <c r="F7021" s="22" t="n">
        <f aca="false">D7021/SUM(C7021:E7021)</f>
        <v>0.0925925925925926</v>
      </c>
      <c r="G7021" s="22" t="n">
        <v>245.58</v>
      </c>
      <c r="H7021" s="22" t="n">
        <v>23.84</v>
      </c>
      <c r="I7021" s="22" t="n">
        <v>0.58</v>
      </c>
      <c r="J7021" s="22" t="n">
        <v>0.636252</v>
      </c>
      <c r="K7021" s="22" t="n">
        <v>1</v>
      </c>
      <c r="O7021" s="23"/>
    </row>
    <row r="7022" customFormat="false" ht="15" hidden="false" customHeight="false" outlineLevel="0" collapsed="false">
      <c r="A7022" s="22" t="s">
        <v>4299</v>
      </c>
      <c r="B7022" s="22" t="n">
        <v>50</v>
      </c>
      <c r="C7022" s="22" t="n">
        <v>255</v>
      </c>
      <c r="D7022" s="22" t="n">
        <v>26</v>
      </c>
      <c r="E7022" s="22" t="n">
        <v>0</v>
      </c>
      <c r="F7022" s="22" t="n">
        <f aca="false">D7022/SUM(C7022:E7022)</f>
        <v>0.0925266903914591</v>
      </c>
      <c r="G7022" s="22" t="n">
        <v>255.6</v>
      </c>
      <c r="H7022" s="22" t="n">
        <v>24.8</v>
      </c>
      <c r="I7022" s="22" t="n">
        <v>0.6</v>
      </c>
      <c r="J7022" s="22" t="n">
        <v>0.661186</v>
      </c>
      <c r="K7022" s="22" t="n">
        <v>1</v>
      </c>
      <c r="O7022" s="23"/>
    </row>
    <row r="7023" customFormat="false" ht="15" hidden="false" customHeight="false" outlineLevel="0" collapsed="false">
      <c r="A7023" s="22" t="s">
        <v>952</v>
      </c>
      <c r="B7023" s="22" t="n">
        <v>21</v>
      </c>
      <c r="C7023" s="22" t="n">
        <v>254</v>
      </c>
      <c r="D7023" s="22" t="n">
        <v>26</v>
      </c>
      <c r="E7023" s="22" t="n">
        <v>1</v>
      </c>
      <c r="F7023" s="22" t="n">
        <f aca="false">D7023/SUM(C7023:E7023)</f>
        <v>0.0925266903914591</v>
      </c>
      <c r="G7023" s="22" t="n">
        <v>253.7</v>
      </c>
      <c r="H7023" s="22" t="n">
        <v>26.6</v>
      </c>
      <c r="I7023" s="22" t="n">
        <v>0.7</v>
      </c>
      <c r="J7023" s="22" t="n">
        <v>0.1453</v>
      </c>
      <c r="K7023" s="22" t="n">
        <v>0.507132</v>
      </c>
      <c r="O7023" s="23"/>
    </row>
    <row r="7024" customFormat="false" ht="15" hidden="false" customHeight="false" outlineLevel="0" collapsed="false">
      <c r="A7024" s="22" t="s">
        <v>4300</v>
      </c>
      <c r="B7024" s="22" t="n">
        <v>57</v>
      </c>
      <c r="C7024" s="22" t="n">
        <v>0</v>
      </c>
      <c r="D7024" s="22" t="n">
        <v>26</v>
      </c>
      <c r="E7024" s="22" t="n">
        <v>255</v>
      </c>
      <c r="F7024" s="22" t="n">
        <f aca="false">D7024/SUM(C7024:E7024)</f>
        <v>0.0925266903914591</v>
      </c>
      <c r="G7024" s="22" t="n">
        <v>0.6</v>
      </c>
      <c r="H7024" s="22" t="n">
        <v>24.8</v>
      </c>
      <c r="I7024" s="22" t="n">
        <v>255.6</v>
      </c>
      <c r="J7024" s="22" t="n">
        <v>0.661186</v>
      </c>
      <c r="K7024" s="22" t="n">
        <v>1</v>
      </c>
      <c r="O7024" s="23"/>
    </row>
    <row r="7025" customFormat="false" ht="15" hidden="false" customHeight="false" outlineLevel="0" collapsed="false">
      <c r="A7025" s="22" t="s">
        <v>2747</v>
      </c>
      <c r="B7025" s="22" t="n">
        <v>125</v>
      </c>
      <c r="C7025" s="22" t="n">
        <v>206</v>
      </c>
      <c r="D7025" s="22" t="n">
        <v>21</v>
      </c>
      <c r="E7025" s="22" t="n">
        <v>0</v>
      </c>
      <c r="F7025" s="22" t="n">
        <f aca="false">D7025/SUM(C7025:E7025)</f>
        <v>0.092511013215859</v>
      </c>
      <c r="G7025" s="22" t="n">
        <v>206.49</v>
      </c>
      <c r="H7025" s="22" t="n">
        <v>20.03</v>
      </c>
      <c r="I7025" s="22" t="n">
        <v>0.49</v>
      </c>
      <c r="J7025" s="22" t="n">
        <v>0.533935</v>
      </c>
      <c r="K7025" s="22" t="n">
        <v>1</v>
      </c>
      <c r="O7025" s="23"/>
    </row>
    <row r="7026" customFormat="false" ht="15" hidden="false" customHeight="false" outlineLevel="0" collapsed="false">
      <c r="A7026" s="22" t="s">
        <v>4301</v>
      </c>
      <c r="B7026" s="22" t="n">
        <v>67</v>
      </c>
      <c r="C7026" s="22" t="n">
        <v>236</v>
      </c>
      <c r="D7026" s="22" t="n">
        <v>24</v>
      </c>
      <c r="E7026" s="22" t="n">
        <v>0</v>
      </c>
      <c r="F7026" s="22" t="n">
        <f aca="false">D7026/SUM(C7026:E7026)</f>
        <v>0.0923076923076923</v>
      </c>
      <c r="G7026" s="22" t="n">
        <v>236.55</v>
      </c>
      <c r="H7026" s="22" t="n">
        <v>22.89</v>
      </c>
      <c r="I7026" s="22" t="n">
        <v>0.55</v>
      </c>
      <c r="J7026" s="22" t="n">
        <v>0.608741</v>
      </c>
      <c r="K7026" s="22" t="n">
        <v>1</v>
      </c>
      <c r="O7026" s="23"/>
    </row>
    <row r="7027" customFormat="false" ht="15" hidden="false" customHeight="false" outlineLevel="0" collapsed="false">
      <c r="A7027" s="22" t="s">
        <v>2283</v>
      </c>
      <c r="B7027" s="22" t="n">
        <v>118</v>
      </c>
      <c r="C7027" s="22" t="n">
        <v>235</v>
      </c>
      <c r="D7027" s="22" t="n">
        <v>24</v>
      </c>
      <c r="E7027" s="22" t="n">
        <v>1</v>
      </c>
      <c r="F7027" s="22" t="n">
        <f aca="false">D7027/SUM(C7027:E7027)</f>
        <v>0.0923076923076923</v>
      </c>
      <c r="G7027" s="22" t="n">
        <v>234.65</v>
      </c>
      <c r="H7027" s="22" t="n">
        <v>24.7</v>
      </c>
      <c r="I7027" s="22" t="n">
        <v>0.65</v>
      </c>
      <c r="J7027" s="22" t="n">
        <v>0.208822</v>
      </c>
      <c r="K7027" s="22" t="n">
        <v>0.481865</v>
      </c>
      <c r="O7027" s="23"/>
    </row>
    <row r="7028" customFormat="false" ht="15" hidden="false" customHeight="false" outlineLevel="0" collapsed="false">
      <c r="A7028" s="22" t="s">
        <v>4302</v>
      </c>
      <c r="B7028" s="22" t="n">
        <v>111</v>
      </c>
      <c r="C7028" s="22" t="n">
        <v>243</v>
      </c>
      <c r="D7028" s="22" t="n">
        <v>25</v>
      </c>
      <c r="E7028" s="22" t="n">
        <v>3</v>
      </c>
      <c r="F7028" s="22" t="n">
        <f aca="false">D7028/SUM(C7028:E7028)</f>
        <v>0.0922509225092251</v>
      </c>
      <c r="G7028" s="22" t="n">
        <v>240.89</v>
      </c>
      <c r="H7028" s="22" t="n">
        <v>29.23</v>
      </c>
      <c r="I7028" s="22" t="n">
        <v>0.89</v>
      </c>
      <c r="J7028" s="22" t="n">
        <v>5.668319</v>
      </c>
      <c r="K7028" s="22" t="n">
        <v>0.045922</v>
      </c>
      <c r="O7028" s="23"/>
    </row>
    <row r="7029" customFormat="false" ht="15" hidden="false" customHeight="false" outlineLevel="0" collapsed="false">
      <c r="A7029" s="22" t="s">
        <v>4303</v>
      </c>
      <c r="B7029" s="22" t="n">
        <v>119</v>
      </c>
      <c r="C7029" s="22" t="n">
        <v>187</v>
      </c>
      <c r="D7029" s="22" t="n">
        <v>19</v>
      </c>
      <c r="E7029" s="22" t="n">
        <v>0</v>
      </c>
      <c r="F7029" s="22" t="n">
        <f aca="false">D7029/SUM(C7029:E7029)</f>
        <v>0.0922330097087379</v>
      </c>
      <c r="G7029" s="22" t="n">
        <v>187.44</v>
      </c>
      <c r="H7029" s="22" t="n">
        <v>18.12</v>
      </c>
      <c r="I7029" s="22" t="n">
        <v>0.44</v>
      </c>
      <c r="J7029" s="22" t="n">
        <v>0.481492</v>
      </c>
      <c r="K7029" s="22" t="n">
        <v>1</v>
      </c>
      <c r="O7029" s="23"/>
    </row>
    <row r="7030" customFormat="false" ht="15" hidden="false" customHeight="false" outlineLevel="0" collapsed="false">
      <c r="A7030" s="22" t="s">
        <v>715</v>
      </c>
      <c r="B7030" s="22" t="n">
        <v>9</v>
      </c>
      <c r="C7030" s="22" t="n">
        <v>256</v>
      </c>
      <c r="D7030" s="22" t="n">
        <v>26</v>
      </c>
      <c r="E7030" s="22" t="n">
        <v>0</v>
      </c>
      <c r="F7030" s="22" t="n">
        <f aca="false">D7030/SUM(C7030:E7030)</f>
        <v>0.0921985815602837</v>
      </c>
      <c r="G7030" s="22" t="n">
        <v>256.6</v>
      </c>
      <c r="H7030" s="22" t="n">
        <v>24.8</v>
      </c>
      <c r="I7030" s="22" t="n">
        <v>0.6</v>
      </c>
      <c r="J7030" s="22" t="n">
        <v>0.658614</v>
      </c>
      <c r="K7030" s="22" t="n">
        <v>1</v>
      </c>
      <c r="O7030" s="23"/>
    </row>
    <row r="7031" customFormat="false" ht="15" hidden="false" customHeight="false" outlineLevel="0" collapsed="false">
      <c r="A7031" s="22" t="s">
        <v>4304</v>
      </c>
      <c r="B7031" s="22" t="n">
        <v>88</v>
      </c>
      <c r="C7031" s="22" t="n">
        <v>0</v>
      </c>
      <c r="D7031" s="22" t="n">
        <v>26</v>
      </c>
      <c r="E7031" s="22" t="n">
        <v>256</v>
      </c>
      <c r="F7031" s="22" t="n">
        <f aca="false">D7031/SUM(C7031:E7031)</f>
        <v>0.0921985815602837</v>
      </c>
      <c r="G7031" s="22" t="n">
        <v>0.6</v>
      </c>
      <c r="H7031" s="22" t="n">
        <v>24.8</v>
      </c>
      <c r="I7031" s="22" t="n">
        <v>256.6</v>
      </c>
      <c r="J7031" s="22" t="n">
        <v>0.658614</v>
      </c>
      <c r="K7031" s="22" t="n">
        <v>1</v>
      </c>
      <c r="O7031" s="23"/>
    </row>
    <row r="7032" customFormat="false" ht="15" hidden="false" customHeight="false" outlineLevel="0" collapsed="false">
      <c r="A7032" s="22" t="s">
        <v>4305</v>
      </c>
      <c r="B7032" s="22" t="n">
        <v>65</v>
      </c>
      <c r="C7032" s="22" t="n">
        <v>256</v>
      </c>
      <c r="D7032" s="22" t="n">
        <v>26</v>
      </c>
      <c r="E7032" s="22" t="n">
        <v>0</v>
      </c>
      <c r="F7032" s="22" t="n">
        <f aca="false">D7032/SUM(C7032:E7032)</f>
        <v>0.0921985815602837</v>
      </c>
      <c r="G7032" s="22" t="n">
        <v>256.6</v>
      </c>
      <c r="H7032" s="22" t="n">
        <v>24.8</v>
      </c>
      <c r="I7032" s="22" t="n">
        <v>0.6</v>
      </c>
      <c r="J7032" s="22" t="n">
        <v>0.658614</v>
      </c>
      <c r="K7032" s="22" t="n">
        <v>1</v>
      </c>
      <c r="O7032" s="23"/>
    </row>
    <row r="7033" customFormat="false" ht="15" hidden="false" customHeight="false" outlineLevel="0" collapsed="false">
      <c r="A7033" s="22" t="s">
        <v>4306</v>
      </c>
      <c r="B7033" s="22" t="n">
        <v>77</v>
      </c>
      <c r="C7033" s="22" t="n">
        <v>256</v>
      </c>
      <c r="D7033" s="22" t="n">
        <v>26</v>
      </c>
      <c r="E7033" s="22" t="n">
        <v>0</v>
      </c>
      <c r="F7033" s="22" t="n">
        <f aca="false">D7033/SUM(C7033:E7033)</f>
        <v>0.0921985815602837</v>
      </c>
      <c r="G7033" s="22" t="n">
        <v>256.6</v>
      </c>
      <c r="H7033" s="22" t="n">
        <v>24.8</v>
      </c>
      <c r="I7033" s="22" t="n">
        <v>0.6</v>
      </c>
      <c r="J7033" s="22" t="n">
        <v>0.658614</v>
      </c>
      <c r="K7033" s="22" t="n">
        <v>1</v>
      </c>
      <c r="O7033" s="23"/>
    </row>
    <row r="7034" customFormat="false" ht="15" hidden="false" customHeight="false" outlineLevel="0" collapsed="false">
      <c r="A7034" s="22" t="s">
        <v>4307</v>
      </c>
      <c r="B7034" s="22" t="n">
        <v>122</v>
      </c>
      <c r="C7034" s="22" t="n">
        <v>253</v>
      </c>
      <c r="D7034" s="22" t="n">
        <v>26</v>
      </c>
      <c r="E7034" s="22" t="n">
        <v>3</v>
      </c>
      <c r="F7034" s="22" t="n">
        <f aca="false">D7034/SUM(C7034:E7034)</f>
        <v>0.0921985815602837</v>
      </c>
      <c r="G7034" s="22" t="n">
        <v>250.91</v>
      </c>
      <c r="H7034" s="22" t="n">
        <v>30.18</v>
      </c>
      <c r="I7034" s="22" t="n">
        <v>0.91</v>
      </c>
      <c r="J7034" s="22" t="n">
        <v>5.419384</v>
      </c>
      <c r="K7034" s="22" t="n">
        <v>0.049277</v>
      </c>
      <c r="O7034" s="23"/>
    </row>
    <row r="7035" customFormat="false" ht="15" hidden="false" customHeight="false" outlineLevel="0" collapsed="false">
      <c r="A7035" s="22" t="s">
        <v>4308</v>
      </c>
      <c r="B7035" s="22" t="n">
        <v>58</v>
      </c>
      <c r="C7035" s="22" t="n">
        <v>216</v>
      </c>
      <c r="D7035" s="22" t="n">
        <v>22</v>
      </c>
      <c r="E7035" s="22" t="n">
        <v>1</v>
      </c>
      <c r="F7035" s="22" t="n">
        <f aca="false">D7035/SUM(C7035:E7035)</f>
        <v>0.0920502092050209</v>
      </c>
      <c r="G7035" s="22" t="n">
        <v>215.6</v>
      </c>
      <c r="H7035" s="22" t="n">
        <v>22.79</v>
      </c>
      <c r="I7035" s="22" t="n">
        <v>0.6</v>
      </c>
      <c r="J7035" s="22" t="n">
        <v>0.290691</v>
      </c>
      <c r="K7035" s="22" t="n">
        <v>0.455306</v>
      </c>
      <c r="O7035" s="23"/>
    </row>
    <row r="7036" customFormat="false" ht="15" hidden="false" customHeight="false" outlineLevel="0" collapsed="false">
      <c r="A7036" s="22" t="s">
        <v>3472</v>
      </c>
      <c r="B7036" s="22" t="n">
        <v>78</v>
      </c>
      <c r="C7036" s="22" t="n">
        <v>148</v>
      </c>
      <c r="D7036" s="22" t="n">
        <v>15</v>
      </c>
      <c r="E7036" s="22" t="n">
        <v>0</v>
      </c>
      <c r="F7036" s="22" t="n">
        <f aca="false">D7036/SUM(C7036:E7036)</f>
        <v>0.0920245398773006</v>
      </c>
      <c r="G7036" s="22" t="n">
        <v>148.35</v>
      </c>
      <c r="H7036" s="22" t="n">
        <v>14.31</v>
      </c>
      <c r="I7036" s="22" t="n">
        <v>0.35</v>
      </c>
      <c r="J7036" s="22" t="n">
        <v>0.379183</v>
      </c>
      <c r="K7036" s="22" t="n">
        <v>1</v>
      </c>
      <c r="O7036" s="23"/>
    </row>
    <row r="7037" customFormat="false" ht="15" hidden="false" customHeight="false" outlineLevel="0" collapsed="false">
      <c r="A7037" s="22" t="s">
        <v>4309</v>
      </c>
      <c r="B7037" s="22" t="n">
        <v>81</v>
      </c>
      <c r="C7037" s="22" t="n">
        <v>148</v>
      </c>
      <c r="D7037" s="22" t="n">
        <v>15</v>
      </c>
      <c r="E7037" s="22" t="n">
        <v>0</v>
      </c>
      <c r="F7037" s="22" t="n">
        <f aca="false">D7037/SUM(C7037:E7037)</f>
        <v>0.0920245398773006</v>
      </c>
      <c r="G7037" s="22" t="n">
        <v>148.35</v>
      </c>
      <c r="H7037" s="22" t="n">
        <v>14.31</v>
      </c>
      <c r="I7037" s="22" t="n">
        <v>0.35</v>
      </c>
      <c r="J7037" s="22" t="n">
        <v>0.379183</v>
      </c>
      <c r="K7037" s="22" t="n">
        <v>1</v>
      </c>
      <c r="O7037" s="23"/>
    </row>
    <row r="7038" customFormat="false" ht="15" hidden="false" customHeight="false" outlineLevel="0" collapsed="false">
      <c r="A7038" s="22" t="s">
        <v>4310</v>
      </c>
      <c r="B7038" s="22" t="n">
        <v>45</v>
      </c>
      <c r="C7038" s="22" t="n">
        <v>0</v>
      </c>
      <c r="D7038" s="22" t="n">
        <v>25</v>
      </c>
      <c r="E7038" s="22" t="n">
        <v>247</v>
      </c>
      <c r="F7038" s="22" t="n">
        <f aca="false">D7038/SUM(C7038:E7038)</f>
        <v>0.0919117647058824</v>
      </c>
      <c r="G7038" s="22" t="n">
        <v>0.57</v>
      </c>
      <c r="H7038" s="22" t="n">
        <v>23.85</v>
      </c>
      <c r="I7038" s="22" t="n">
        <v>247.57</v>
      </c>
      <c r="J7038" s="22" t="n">
        <v>0.631123</v>
      </c>
      <c r="K7038" s="22" t="n">
        <v>1</v>
      </c>
      <c r="O7038" s="23"/>
    </row>
    <row r="7039" customFormat="false" ht="15" hidden="false" customHeight="false" outlineLevel="0" collapsed="false">
      <c r="A7039" s="22" t="s">
        <v>4311</v>
      </c>
      <c r="B7039" s="22" t="n">
        <v>98</v>
      </c>
      <c r="C7039" s="22" t="n">
        <v>246</v>
      </c>
      <c r="D7039" s="22" t="n">
        <v>25</v>
      </c>
      <c r="E7039" s="22" t="n">
        <v>1</v>
      </c>
      <c r="F7039" s="22" t="n">
        <f aca="false">D7039/SUM(C7039:E7039)</f>
        <v>0.0919117647058824</v>
      </c>
      <c r="G7039" s="22" t="n">
        <v>245.67</v>
      </c>
      <c r="H7039" s="22" t="n">
        <v>25.66</v>
      </c>
      <c r="I7039" s="22" t="n">
        <v>0.67</v>
      </c>
      <c r="J7039" s="22" t="n">
        <v>0.179907</v>
      </c>
      <c r="K7039" s="22" t="n">
        <v>0.492651</v>
      </c>
      <c r="O7039" s="23"/>
    </row>
    <row r="7040" customFormat="false" ht="15" hidden="false" customHeight="false" outlineLevel="0" collapsed="false">
      <c r="A7040" s="22" t="s">
        <v>2404</v>
      </c>
      <c r="B7040" s="22" t="n">
        <v>122</v>
      </c>
      <c r="C7040" s="22" t="n">
        <v>0</v>
      </c>
      <c r="D7040" s="22" t="n">
        <v>26</v>
      </c>
      <c r="E7040" s="22" t="n">
        <v>257</v>
      </c>
      <c r="F7040" s="22" t="n">
        <f aca="false">D7040/SUM(C7040:E7040)</f>
        <v>0.0918727915194346</v>
      </c>
      <c r="G7040" s="22" t="n">
        <v>0.6</v>
      </c>
      <c r="H7040" s="22" t="n">
        <v>24.81</v>
      </c>
      <c r="I7040" s="22" t="n">
        <v>257.6</v>
      </c>
      <c r="J7040" s="22" t="n">
        <v>0.656063</v>
      </c>
      <c r="K7040" s="22" t="n">
        <v>1</v>
      </c>
      <c r="O7040" s="23"/>
    </row>
    <row r="7041" customFormat="false" ht="15" hidden="false" customHeight="false" outlineLevel="0" collapsed="false">
      <c r="A7041" s="22" t="s">
        <v>2404</v>
      </c>
      <c r="B7041" s="22" t="n">
        <v>124</v>
      </c>
      <c r="C7041" s="22" t="n">
        <v>0</v>
      </c>
      <c r="D7041" s="22" t="n">
        <v>26</v>
      </c>
      <c r="E7041" s="22" t="n">
        <v>257</v>
      </c>
      <c r="F7041" s="22" t="n">
        <f aca="false">D7041/SUM(C7041:E7041)</f>
        <v>0.0918727915194346</v>
      </c>
      <c r="G7041" s="22" t="n">
        <v>0.6</v>
      </c>
      <c r="H7041" s="22" t="n">
        <v>24.81</v>
      </c>
      <c r="I7041" s="22" t="n">
        <v>257.6</v>
      </c>
      <c r="J7041" s="22" t="n">
        <v>0.656063</v>
      </c>
      <c r="K7041" s="22" t="n">
        <v>1</v>
      </c>
      <c r="O7041" s="23"/>
    </row>
    <row r="7042" customFormat="false" ht="15" hidden="false" customHeight="false" outlineLevel="0" collapsed="false">
      <c r="A7042" s="22" t="s">
        <v>4312</v>
      </c>
      <c r="B7042" s="22" t="n">
        <v>33</v>
      </c>
      <c r="C7042" s="22" t="n">
        <v>0</v>
      </c>
      <c r="D7042" s="22" t="n">
        <v>26</v>
      </c>
      <c r="E7042" s="22" t="n">
        <v>257</v>
      </c>
      <c r="F7042" s="22" t="n">
        <f aca="false">D7042/SUM(C7042:E7042)</f>
        <v>0.0918727915194346</v>
      </c>
      <c r="G7042" s="22" t="n">
        <v>0.6</v>
      </c>
      <c r="H7042" s="22" t="n">
        <v>24.81</v>
      </c>
      <c r="I7042" s="22" t="n">
        <v>257.6</v>
      </c>
      <c r="J7042" s="22" t="n">
        <v>0.656063</v>
      </c>
      <c r="K7042" s="22" t="n">
        <v>1</v>
      </c>
      <c r="O7042" s="23"/>
    </row>
    <row r="7043" customFormat="false" ht="15" hidden="false" customHeight="false" outlineLevel="0" collapsed="false">
      <c r="A7043" s="22" t="s">
        <v>1364</v>
      </c>
      <c r="B7043" s="22" t="n">
        <v>22</v>
      </c>
      <c r="C7043" s="22" t="n">
        <v>0</v>
      </c>
      <c r="D7043" s="22" t="n">
        <v>20</v>
      </c>
      <c r="E7043" s="22" t="n">
        <v>198</v>
      </c>
      <c r="F7043" s="22" t="n">
        <f aca="false">D7043/SUM(C7043:E7043)</f>
        <v>0.091743119266055</v>
      </c>
      <c r="G7043" s="22" t="n">
        <v>0.46</v>
      </c>
      <c r="H7043" s="22" t="n">
        <v>19.08</v>
      </c>
      <c r="I7043" s="22" t="n">
        <v>198.46</v>
      </c>
      <c r="J7043" s="22" t="n">
        <v>0.503883</v>
      </c>
      <c r="K7043" s="22" t="n">
        <v>1</v>
      </c>
      <c r="O7043" s="23"/>
    </row>
    <row r="7044" customFormat="false" ht="15" hidden="false" customHeight="false" outlineLevel="0" collapsed="false">
      <c r="A7044" s="22" t="s">
        <v>2064</v>
      </c>
      <c r="B7044" s="22" t="n">
        <v>125</v>
      </c>
      <c r="C7044" s="22" t="n">
        <v>227</v>
      </c>
      <c r="D7044" s="22" t="n">
        <v>23</v>
      </c>
      <c r="E7044" s="22" t="n">
        <v>1</v>
      </c>
      <c r="F7044" s="22" t="n">
        <f aca="false">D7044/SUM(C7044:E7044)</f>
        <v>0.0916334661354582</v>
      </c>
      <c r="G7044" s="22" t="n">
        <v>226.62</v>
      </c>
      <c r="H7044" s="22" t="n">
        <v>23.75</v>
      </c>
      <c r="I7044" s="22" t="n">
        <v>0.62</v>
      </c>
      <c r="J7044" s="22" t="n">
        <v>0.253534</v>
      </c>
      <c r="K7044" s="22" t="n">
        <v>0.466634</v>
      </c>
      <c r="O7044" s="23"/>
    </row>
    <row r="7045" customFormat="false" ht="15" hidden="false" customHeight="false" outlineLevel="0" collapsed="false">
      <c r="A7045" s="22" t="s">
        <v>4313</v>
      </c>
      <c r="B7045" s="22" t="n">
        <v>76</v>
      </c>
      <c r="C7045" s="22" t="n">
        <v>238</v>
      </c>
      <c r="D7045" s="22" t="n">
        <v>24</v>
      </c>
      <c r="E7045" s="22" t="n">
        <v>0</v>
      </c>
      <c r="F7045" s="22" t="n">
        <f aca="false">D7045/SUM(C7045:E7045)</f>
        <v>0.0916030534351145</v>
      </c>
      <c r="G7045" s="22" t="n">
        <v>238.55</v>
      </c>
      <c r="H7045" s="22" t="n">
        <v>22.9</v>
      </c>
      <c r="I7045" s="22" t="n">
        <v>0.55</v>
      </c>
      <c r="J7045" s="22" t="n">
        <v>0.603648</v>
      </c>
      <c r="K7045" s="22" t="n">
        <v>1</v>
      </c>
      <c r="O7045" s="23"/>
    </row>
    <row r="7046" customFormat="false" ht="15" hidden="false" customHeight="false" outlineLevel="0" collapsed="false">
      <c r="A7046" s="22" t="s">
        <v>4314</v>
      </c>
      <c r="B7046" s="22" t="n">
        <v>113</v>
      </c>
      <c r="C7046" s="22" t="n">
        <v>258</v>
      </c>
      <c r="D7046" s="22" t="n">
        <v>26</v>
      </c>
      <c r="E7046" s="22" t="n">
        <v>0</v>
      </c>
      <c r="F7046" s="22" t="n">
        <f aca="false">D7046/SUM(C7046:E7046)</f>
        <v>0.0915492957746479</v>
      </c>
      <c r="G7046" s="22" t="n">
        <v>258.6</v>
      </c>
      <c r="H7046" s="22" t="n">
        <v>24.81</v>
      </c>
      <c r="I7046" s="22" t="n">
        <v>0.6</v>
      </c>
      <c r="J7046" s="22" t="n">
        <v>0.653531</v>
      </c>
      <c r="K7046" s="22" t="n">
        <v>1</v>
      </c>
      <c r="O7046" s="23"/>
    </row>
    <row r="7047" customFormat="false" ht="15" hidden="false" customHeight="false" outlineLevel="0" collapsed="false">
      <c r="A7047" s="22" t="s">
        <v>4315</v>
      </c>
      <c r="B7047" s="22" t="n">
        <v>19</v>
      </c>
      <c r="C7047" s="22" t="n">
        <v>258</v>
      </c>
      <c r="D7047" s="22" t="n">
        <v>26</v>
      </c>
      <c r="E7047" s="22" t="n">
        <v>0</v>
      </c>
      <c r="F7047" s="22" t="n">
        <f aca="false">D7047/SUM(C7047:E7047)</f>
        <v>0.0915492957746479</v>
      </c>
      <c r="G7047" s="22" t="n">
        <v>258.6</v>
      </c>
      <c r="H7047" s="22" t="n">
        <v>24.81</v>
      </c>
      <c r="I7047" s="22" t="n">
        <v>0.6</v>
      </c>
      <c r="J7047" s="22" t="n">
        <v>0.653531</v>
      </c>
      <c r="K7047" s="22" t="n">
        <v>1</v>
      </c>
      <c r="O7047" s="23"/>
    </row>
    <row r="7048" customFormat="false" ht="15" hidden="false" customHeight="false" outlineLevel="0" collapsed="false">
      <c r="A7048" s="22" t="s">
        <v>4316</v>
      </c>
      <c r="B7048" s="22" t="n">
        <v>59</v>
      </c>
      <c r="C7048" s="22" t="n">
        <v>257</v>
      </c>
      <c r="D7048" s="22" t="n">
        <v>26</v>
      </c>
      <c r="E7048" s="22" t="n">
        <v>1</v>
      </c>
      <c r="F7048" s="22" t="n">
        <f aca="false">D7048/SUM(C7048:E7048)</f>
        <v>0.0915492957746479</v>
      </c>
      <c r="G7048" s="22" t="n">
        <v>256.69</v>
      </c>
      <c r="H7048" s="22" t="n">
        <v>26.62</v>
      </c>
      <c r="I7048" s="22" t="n">
        <v>0.69</v>
      </c>
      <c r="J7048" s="22" t="n">
        <v>0.153922</v>
      </c>
      <c r="K7048" s="22" t="n">
        <v>0.503243</v>
      </c>
      <c r="O7048" s="23"/>
    </row>
    <row r="7049" customFormat="false" ht="15" hidden="false" customHeight="false" outlineLevel="0" collapsed="false">
      <c r="A7049" s="22" t="s">
        <v>4317</v>
      </c>
      <c r="B7049" s="22" t="n">
        <v>106</v>
      </c>
      <c r="C7049" s="22" t="n">
        <v>258</v>
      </c>
      <c r="D7049" s="22" t="n">
        <v>26</v>
      </c>
      <c r="E7049" s="22" t="n">
        <v>0</v>
      </c>
      <c r="F7049" s="22" t="n">
        <f aca="false">D7049/SUM(C7049:E7049)</f>
        <v>0.0915492957746479</v>
      </c>
      <c r="G7049" s="22" t="n">
        <v>258.6</v>
      </c>
      <c r="H7049" s="22" t="n">
        <v>24.81</v>
      </c>
      <c r="I7049" s="22" t="n">
        <v>0.6</v>
      </c>
      <c r="J7049" s="22" t="n">
        <v>0.653531</v>
      </c>
      <c r="K7049" s="22" t="n">
        <v>1</v>
      </c>
      <c r="O7049" s="23"/>
    </row>
    <row r="7050" customFormat="false" ht="15" hidden="false" customHeight="false" outlineLevel="0" collapsed="false">
      <c r="A7050" s="22" t="s">
        <v>4318</v>
      </c>
      <c r="B7050" s="22" t="n">
        <v>39</v>
      </c>
      <c r="C7050" s="22" t="n">
        <v>0</v>
      </c>
      <c r="D7050" s="22" t="n">
        <v>26</v>
      </c>
      <c r="E7050" s="22" t="n">
        <v>258</v>
      </c>
      <c r="F7050" s="22" t="n">
        <f aca="false">D7050/SUM(C7050:E7050)</f>
        <v>0.0915492957746479</v>
      </c>
      <c r="G7050" s="22" t="n">
        <v>0.6</v>
      </c>
      <c r="H7050" s="22" t="n">
        <v>24.81</v>
      </c>
      <c r="I7050" s="22" t="n">
        <v>258.6</v>
      </c>
      <c r="J7050" s="22" t="n">
        <v>0.653531</v>
      </c>
      <c r="K7050" s="22" t="n">
        <v>1</v>
      </c>
      <c r="O7050" s="23"/>
    </row>
    <row r="7051" customFormat="false" ht="15" hidden="false" customHeight="false" outlineLevel="0" collapsed="false">
      <c r="A7051" s="22" t="s">
        <v>4319</v>
      </c>
      <c r="B7051" s="22" t="n">
        <v>114</v>
      </c>
      <c r="C7051" s="22" t="n">
        <v>149</v>
      </c>
      <c r="D7051" s="22" t="n">
        <v>15</v>
      </c>
      <c r="E7051" s="22" t="n">
        <v>0</v>
      </c>
      <c r="F7051" s="22" t="n">
        <f aca="false">D7051/SUM(C7051:E7051)</f>
        <v>0.0914634146341463</v>
      </c>
      <c r="G7051" s="22" t="n">
        <v>149.34</v>
      </c>
      <c r="H7051" s="22" t="n">
        <v>14.31</v>
      </c>
      <c r="I7051" s="22" t="n">
        <v>0.34</v>
      </c>
      <c r="J7051" s="22" t="n">
        <v>0.37665</v>
      </c>
      <c r="K7051" s="22" t="n">
        <v>1</v>
      </c>
      <c r="O7051" s="23"/>
    </row>
    <row r="7052" customFormat="false" ht="15" hidden="false" customHeight="false" outlineLevel="0" collapsed="false">
      <c r="A7052" s="22" t="s">
        <v>703</v>
      </c>
      <c r="B7052" s="22" t="n">
        <v>63</v>
      </c>
      <c r="C7052" s="22" t="n">
        <v>1</v>
      </c>
      <c r="D7052" s="22" t="n">
        <v>20</v>
      </c>
      <c r="E7052" s="22" t="n">
        <v>198</v>
      </c>
      <c r="F7052" s="22" t="n">
        <f aca="false">D7052/SUM(C7052:E7052)</f>
        <v>0.091324200913242</v>
      </c>
      <c r="G7052" s="22" t="n">
        <v>0.55</v>
      </c>
      <c r="H7052" s="22" t="n">
        <v>20.89</v>
      </c>
      <c r="I7052" s="22" t="n">
        <v>197.55</v>
      </c>
      <c r="J7052" s="22" t="n">
        <v>0.401776</v>
      </c>
      <c r="K7052" s="22" t="n">
        <v>0.425852</v>
      </c>
      <c r="O7052" s="23"/>
    </row>
    <row r="7053" customFormat="false" ht="15" hidden="false" customHeight="false" outlineLevel="0" collapsed="false">
      <c r="A7053" s="22" t="s">
        <v>4320</v>
      </c>
      <c r="B7053" s="22" t="n">
        <v>46</v>
      </c>
      <c r="C7053" s="22" t="n">
        <v>0</v>
      </c>
      <c r="D7053" s="22" t="n">
        <v>20</v>
      </c>
      <c r="E7053" s="22" t="n">
        <v>199</v>
      </c>
      <c r="F7053" s="22" t="n">
        <f aca="false">D7053/SUM(C7053:E7053)</f>
        <v>0.091324200913242</v>
      </c>
      <c r="G7053" s="22" t="n">
        <v>0.46</v>
      </c>
      <c r="H7053" s="22" t="n">
        <v>19.09</v>
      </c>
      <c r="I7053" s="22" t="n">
        <v>199.46</v>
      </c>
      <c r="J7053" s="22" t="n">
        <v>0.501362</v>
      </c>
      <c r="K7053" s="22" t="n">
        <v>1</v>
      </c>
      <c r="O7053" s="23"/>
    </row>
    <row r="7054" customFormat="false" ht="15" hidden="false" customHeight="false" outlineLevel="0" collapsed="false">
      <c r="A7054" s="22" t="s">
        <v>4321</v>
      </c>
      <c r="B7054" s="22" t="n">
        <v>8</v>
      </c>
      <c r="C7054" s="22" t="n">
        <v>1</v>
      </c>
      <c r="D7054" s="22" t="n">
        <v>23</v>
      </c>
      <c r="E7054" s="22" t="n">
        <v>228</v>
      </c>
      <c r="F7054" s="22" t="n">
        <f aca="false">D7054/SUM(C7054:E7054)</f>
        <v>0.0912698412698413</v>
      </c>
      <c r="G7054" s="22" t="n">
        <v>0.62</v>
      </c>
      <c r="H7054" s="22" t="n">
        <v>23.76</v>
      </c>
      <c r="I7054" s="22" t="n">
        <v>227.62</v>
      </c>
      <c r="J7054" s="22" t="n">
        <v>0.257779</v>
      </c>
      <c r="K7054" s="22" t="n">
        <v>0.465233</v>
      </c>
      <c r="O7054" s="23"/>
    </row>
    <row r="7055" customFormat="false" ht="15" hidden="false" customHeight="false" outlineLevel="0" collapsed="false">
      <c r="A7055" s="22" t="s">
        <v>4322</v>
      </c>
      <c r="B7055" s="22" t="n">
        <v>33</v>
      </c>
      <c r="C7055" s="22" t="n">
        <v>247</v>
      </c>
      <c r="D7055" s="22" t="n">
        <v>25</v>
      </c>
      <c r="E7055" s="22" t="n">
        <v>2</v>
      </c>
      <c r="F7055" s="22" t="n">
        <f aca="false">D7055/SUM(C7055:E7055)</f>
        <v>0.0912408759124088</v>
      </c>
      <c r="G7055" s="22" t="n">
        <v>245.77</v>
      </c>
      <c r="H7055" s="22" t="n">
        <v>27.47</v>
      </c>
      <c r="I7055" s="22" t="n">
        <v>0.77</v>
      </c>
      <c r="J7055" s="22" t="n">
        <v>2.207652</v>
      </c>
      <c r="K7055" s="22" t="n">
        <v>0.164914</v>
      </c>
      <c r="O7055" s="23"/>
    </row>
    <row r="7056" customFormat="false" ht="15" hidden="false" customHeight="false" outlineLevel="0" collapsed="false">
      <c r="A7056" s="22" t="s">
        <v>4323</v>
      </c>
      <c r="B7056" s="22" t="n">
        <v>7</v>
      </c>
      <c r="C7056" s="22" t="n">
        <v>0</v>
      </c>
      <c r="D7056" s="22" t="n">
        <v>25</v>
      </c>
      <c r="E7056" s="22" t="n">
        <v>249</v>
      </c>
      <c r="F7056" s="22" t="n">
        <f aca="false">D7056/SUM(C7056:E7056)</f>
        <v>0.0912408759124088</v>
      </c>
      <c r="G7056" s="22" t="n">
        <v>0.57</v>
      </c>
      <c r="H7056" s="22" t="n">
        <v>23.86</v>
      </c>
      <c r="I7056" s="22" t="n">
        <v>249.57</v>
      </c>
      <c r="J7056" s="22" t="n">
        <v>0.626076</v>
      </c>
      <c r="K7056" s="22" t="n">
        <v>1</v>
      </c>
      <c r="O7056" s="23"/>
    </row>
    <row r="7057" customFormat="false" ht="15" hidden="false" customHeight="false" outlineLevel="0" collapsed="false">
      <c r="A7057" s="22" t="s">
        <v>4324</v>
      </c>
      <c r="B7057" s="22" t="n">
        <v>115</v>
      </c>
      <c r="C7057" s="22" t="n">
        <v>257</v>
      </c>
      <c r="D7057" s="22" t="n">
        <v>26</v>
      </c>
      <c r="E7057" s="22" t="n">
        <v>2</v>
      </c>
      <c r="F7057" s="22" t="n">
        <f aca="false">D7057/SUM(C7057:E7057)</f>
        <v>0.0912280701754386</v>
      </c>
      <c r="G7057" s="22" t="n">
        <v>255.79</v>
      </c>
      <c r="H7057" s="22" t="n">
        <v>28.42</v>
      </c>
      <c r="I7057" s="22" t="n">
        <v>0.79</v>
      </c>
      <c r="J7057" s="22" t="n">
        <v>2.068107</v>
      </c>
      <c r="K7057" s="22" t="n">
        <v>0.173235</v>
      </c>
      <c r="O7057" s="23"/>
    </row>
    <row r="7058" customFormat="false" ht="15" hidden="false" customHeight="false" outlineLevel="0" collapsed="false">
      <c r="A7058" s="22" t="s">
        <v>4325</v>
      </c>
      <c r="B7058" s="22" t="n">
        <v>104</v>
      </c>
      <c r="C7058" s="22" t="n">
        <v>259</v>
      </c>
      <c r="D7058" s="22" t="n">
        <v>26</v>
      </c>
      <c r="E7058" s="22" t="n">
        <v>0</v>
      </c>
      <c r="F7058" s="22" t="n">
        <f aca="false">D7058/SUM(C7058:E7058)</f>
        <v>0.0912280701754386</v>
      </c>
      <c r="G7058" s="22" t="n">
        <v>259.59</v>
      </c>
      <c r="H7058" s="22" t="n">
        <v>24.81</v>
      </c>
      <c r="I7058" s="22" t="n">
        <v>0.59</v>
      </c>
      <c r="J7058" s="22" t="n">
        <v>0.651019</v>
      </c>
      <c r="K7058" s="22" t="n">
        <v>1</v>
      </c>
      <c r="O7058" s="23"/>
    </row>
    <row r="7059" customFormat="false" ht="15" hidden="false" customHeight="false" outlineLevel="0" collapsed="false">
      <c r="A7059" s="22" t="s">
        <v>2251</v>
      </c>
      <c r="B7059" s="22" t="n">
        <v>48</v>
      </c>
      <c r="C7059" s="22" t="n">
        <v>258</v>
      </c>
      <c r="D7059" s="22" t="n">
        <v>26</v>
      </c>
      <c r="E7059" s="22" t="n">
        <v>1</v>
      </c>
      <c r="F7059" s="22" t="n">
        <f aca="false">D7059/SUM(C7059:E7059)</f>
        <v>0.0912280701754386</v>
      </c>
      <c r="G7059" s="22" t="n">
        <v>257.69</v>
      </c>
      <c r="H7059" s="22" t="n">
        <v>26.62</v>
      </c>
      <c r="I7059" s="22" t="n">
        <v>0.69</v>
      </c>
      <c r="J7059" s="22" t="n">
        <v>0.15683</v>
      </c>
      <c r="K7059" s="22" t="n">
        <v>0.501959</v>
      </c>
      <c r="O7059" s="23"/>
    </row>
    <row r="7060" customFormat="false" ht="15" hidden="false" customHeight="false" outlineLevel="0" collapsed="false">
      <c r="A7060" s="22" t="s">
        <v>4326</v>
      </c>
      <c r="B7060" s="22" t="n">
        <v>54</v>
      </c>
      <c r="C7060" s="22" t="n">
        <v>258</v>
      </c>
      <c r="D7060" s="22" t="n">
        <v>26</v>
      </c>
      <c r="E7060" s="22" t="n">
        <v>1</v>
      </c>
      <c r="F7060" s="22" t="n">
        <f aca="false">D7060/SUM(C7060:E7060)</f>
        <v>0.0912280701754386</v>
      </c>
      <c r="G7060" s="22" t="n">
        <v>257.69</v>
      </c>
      <c r="H7060" s="22" t="n">
        <v>26.62</v>
      </c>
      <c r="I7060" s="22" t="n">
        <v>0.69</v>
      </c>
      <c r="J7060" s="22" t="n">
        <v>0.15683</v>
      </c>
      <c r="K7060" s="22" t="n">
        <v>0.501959</v>
      </c>
      <c r="O7060" s="23"/>
    </row>
    <row r="7061" customFormat="false" ht="15" hidden="false" customHeight="false" outlineLevel="0" collapsed="false">
      <c r="A7061" s="22" t="s">
        <v>4327</v>
      </c>
      <c r="B7061" s="22" t="n">
        <v>40</v>
      </c>
      <c r="C7061" s="22" t="n">
        <v>259</v>
      </c>
      <c r="D7061" s="22" t="n">
        <v>26</v>
      </c>
      <c r="E7061" s="22" t="n">
        <v>1</v>
      </c>
      <c r="F7061" s="22" t="n">
        <f aca="false">D7061/SUM(C7061:E7061)</f>
        <v>0.0909090909090909</v>
      </c>
      <c r="G7061" s="22" t="n">
        <v>258.69</v>
      </c>
      <c r="H7061" s="22" t="n">
        <v>26.63</v>
      </c>
      <c r="I7061" s="22" t="n">
        <v>0.69</v>
      </c>
      <c r="J7061" s="22" t="n">
        <v>0.159756</v>
      </c>
      <c r="K7061" s="22" t="n">
        <v>0.500681</v>
      </c>
      <c r="O7061" s="23"/>
    </row>
    <row r="7062" customFormat="false" ht="15" hidden="false" customHeight="false" outlineLevel="0" collapsed="false">
      <c r="A7062" s="22" t="s">
        <v>4328</v>
      </c>
      <c r="B7062" s="22" t="n">
        <v>123</v>
      </c>
      <c r="C7062" s="22" t="n">
        <v>0</v>
      </c>
      <c r="D7062" s="22" t="n">
        <v>26</v>
      </c>
      <c r="E7062" s="22" t="n">
        <v>260</v>
      </c>
      <c r="F7062" s="22" t="n">
        <f aca="false">D7062/SUM(C7062:E7062)</f>
        <v>0.0909090909090909</v>
      </c>
      <c r="G7062" s="22" t="n">
        <v>0.59</v>
      </c>
      <c r="H7062" s="22" t="n">
        <v>24.82</v>
      </c>
      <c r="I7062" s="22" t="n">
        <v>260.59</v>
      </c>
      <c r="J7062" s="22" t="n">
        <v>0.648526</v>
      </c>
      <c r="K7062" s="22" t="n">
        <v>1</v>
      </c>
      <c r="O7062" s="23"/>
    </row>
    <row r="7063" customFormat="false" ht="15" hidden="false" customHeight="false" outlineLevel="0" collapsed="false">
      <c r="A7063" s="22" t="s">
        <v>4329</v>
      </c>
      <c r="B7063" s="22" t="n">
        <v>109</v>
      </c>
      <c r="C7063" s="22" t="n">
        <v>260</v>
      </c>
      <c r="D7063" s="22" t="n">
        <v>26</v>
      </c>
      <c r="E7063" s="22" t="n">
        <v>0</v>
      </c>
      <c r="F7063" s="22" t="n">
        <f aca="false">D7063/SUM(C7063:E7063)</f>
        <v>0.0909090909090909</v>
      </c>
      <c r="G7063" s="22" t="n">
        <v>260.59</v>
      </c>
      <c r="H7063" s="22" t="n">
        <v>24.82</v>
      </c>
      <c r="I7063" s="22" t="n">
        <v>0.59</v>
      </c>
      <c r="J7063" s="22" t="n">
        <v>0.648526</v>
      </c>
      <c r="K7063" s="22" t="n">
        <v>1</v>
      </c>
      <c r="O7063" s="23"/>
    </row>
    <row r="7064" customFormat="false" ht="15" hidden="false" customHeight="false" outlineLevel="0" collapsed="false">
      <c r="A7064" s="22" t="s">
        <v>2732</v>
      </c>
      <c r="B7064" s="22" t="n">
        <v>100</v>
      </c>
      <c r="C7064" s="22" t="n">
        <v>169</v>
      </c>
      <c r="D7064" s="22" t="n">
        <v>17</v>
      </c>
      <c r="E7064" s="22" t="n">
        <v>1</v>
      </c>
      <c r="F7064" s="22" t="n">
        <f aca="false">D7064/SUM(C7064:E7064)</f>
        <v>0.0909090909090909</v>
      </c>
      <c r="G7064" s="22" t="n">
        <v>168.48</v>
      </c>
      <c r="H7064" s="22" t="n">
        <v>18.03</v>
      </c>
      <c r="I7064" s="22" t="n">
        <v>0.48</v>
      </c>
      <c r="J7064" s="22" t="n">
        <v>0.615601</v>
      </c>
      <c r="K7064" s="22" t="n">
        <v>0.381977</v>
      </c>
      <c r="O7064" s="23"/>
    </row>
    <row r="7065" customFormat="false" ht="15" hidden="false" customHeight="false" outlineLevel="0" collapsed="false">
      <c r="A7065" s="22" t="s">
        <v>4330</v>
      </c>
      <c r="B7065" s="22" t="n">
        <v>18</v>
      </c>
      <c r="C7065" s="22" t="n">
        <v>260</v>
      </c>
      <c r="D7065" s="22" t="n">
        <v>26</v>
      </c>
      <c r="E7065" s="22" t="n">
        <v>0</v>
      </c>
      <c r="F7065" s="22" t="n">
        <f aca="false">D7065/SUM(C7065:E7065)</f>
        <v>0.0909090909090909</v>
      </c>
      <c r="G7065" s="22" t="n">
        <v>260.59</v>
      </c>
      <c r="H7065" s="22" t="n">
        <v>24.82</v>
      </c>
      <c r="I7065" s="22" t="n">
        <v>0.59</v>
      </c>
      <c r="J7065" s="22" t="n">
        <v>0.648526</v>
      </c>
      <c r="K7065" s="22" t="n">
        <v>1</v>
      </c>
      <c r="O7065" s="23"/>
    </row>
    <row r="7066" customFormat="false" ht="15" hidden="false" customHeight="false" outlineLevel="0" collapsed="false">
      <c r="A7066" s="22" t="s">
        <v>4331</v>
      </c>
      <c r="B7066" s="22" t="n">
        <v>118</v>
      </c>
      <c r="C7066" s="22" t="n">
        <v>259</v>
      </c>
      <c r="D7066" s="22" t="n">
        <v>26</v>
      </c>
      <c r="E7066" s="22" t="n">
        <v>1</v>
      </c>
      <c r="F7066" s="22" t="n">
        <f aca="false">D7066/SUM(C7066:E7066)</f>
        <v>0.0909090909090909</v>
      </c>
      <c r="G7066" s="22" t="n">
        <v>258.69</v>
      </c>
      <c r="H7066" s="22" t="n">
        <v>26.63</v>
      </c>
      <c r="I7066" s="22" t="n">
        <v>0.69</v>
      </c>
      <c r="J7066" s="22" t="n">
        <v>0.159756</v>
      </c>
      <c r="K7066" s="22" t="n">
        <v>0.500681</v>
      </c>
      <c r="O7066" s="23"/>
    </row>
    <row r="7067" customFormat="false" ht="15" hidden="false" customHeight="false" outlineLevel="0" collapsed="false">
      <c r="A7067" s="22" t="s">
        <v>351</v>
      </c>
      <c r="B7067" s="22" t="n">
        <v>101</v>
      </c>
      <c r="C7067" s="22" t="n">
        <v>260</v>
      </c>
      <c r="D7067" s="22" t="n">
        <v>26</v>
      </c>
      <c r="E7067" s="22" t="n">
        <v>0</v>
      </c>
      <c r="F7067" s="22" t="n">
        <f aca="false">D7067/SUM(C7067:E7067)</f>
        <v>0.0909090909090909</v>
      </c>
      <c r="G7067" s="22" t="n">
        <v>260.59</v>
      </c>
      <c r="H7067" s="22" t="n">
        <v>24.82</v>
      </c>
      <c r="I7067" s="22" t="n">
        <v>0.59</v>
      </c>
      <c r="J7067" s="22" t="n">
        <v>0.648526</v>
      </c>
      <c r="K7067" s="22" t="n">
        <v>1</v>
      </c>
      <c r="O7067" s="23"/>
    </row>
    <row r="7068" customFormat="false" ht="15" hidden="false" customHeight="false" outlineLevel="0" collapsed="false">
      <c r="A7068" s="22" t="s">
        <v>351</v>
      </c>
      <c r="B7068" s="22" t="n">
        <v>108</v>
      </c>
      <c r="C7068" s="22" t="n">
        <v>260</v>
      </c>
      <c r="D7068" s="22" t="n">
        <v>26</v>
      </c>
      <c r="E7068" s="22" t="n">
        <v>0</v>
      </c>
      <c r="F7068" s="22" t="n">
        <f aca="false">D7068/SUM(C7068:E7068)</f>
        <v>0.0909090909090909</v>
      </c>
      <c r="G7068" s="22" t="n">
        <v>260.59</v>
      </c>
      <c r="H7068" s="22" t="n">
        <v>24.82</v>
      </c>
      <c r="I7068" s="22" t="n">
        <v>0.59</v>
      </c>
      <c r="J7068" s="22" t="n">
        <v>0.648526</v>
      </c>
      <c r="K7068" s="22" t="n">
        <v>1</v>
      </c>
      <c r="O7068" s="23"/>
    </row>
    <row r="7069" customFormat="false" ht="15" hidden="false" customHeight="false" outlineLevel="0" collapsed="false">
      <c r="A7069" s="22" t="s">
        <v>351</v>
      </c>
      <c r="B7069" s="22" t="n">
        <v>111</v>
      </c>
      <c r="C7069" s="22" t="n">
        <v>260</v>
      </c>
      <c r="D7069" s="22" t="n">
        <v>26</v>
      </c>
      <c r="E7069" s="22" t="n">
        <v>0</v>
      </c>
      <c r="F7069" s="22" t="n">
        <f aca="false">D7069/SUM(C7069:E7069)</f>
        <v>0.0909090909090909</v>
      </c>
      <c r="G7069" s="22" t="n">
        <v>260.59</v>
      </c>
      <c r="H7069" s="22" t="n">
        <v>24.82</v>
      </c>
      <c r="I7069" s="22" t="n">
        <v>0.59</v>
      </c>
      <c r="J7069" s="22" t="n">
        <v>0.648526</v>
      </c>
      <c r="K7069" s="22" t="n">
        <v>1</v>
      </c>
      <c r="O7069" s="23"/>
    </row>
    <row r="7070" customFormat="false" ht="15" hidden="false" customHeight="false" outlineLevel="0" collapsed="false">
      <c r="A7070" s="22" t="s">
        <v>4332</v>
      </c>
      <c r="B7070" s="22" t="n">
        <v>105</v>
      </c>
      <c r="C7070" s="22" t="n">
        <v>260</v>
      </c>
      <c r="D7070" s="22" t="n">
        <v>26</v>
      </c>
      <c r="E7070" s="22" t="n">
        <v>0</v>
      </c>
      <c r="F7070" s="22" t="n">
        <f aca="false">D7070/SUM(C7070:E7070)</f>
        <v>0.0909090909090909</v>
      </c>
      <c r="G7070" s="22" t="n">
        <v>260.59</v>
      </c>
      <c r="H7070" s="22" t="n">
        <v>24.82</v>
      </c>
      <c r="I7070" s="22" t="n">
        <v>0.59</v>
      </c>
      <c r="J7070" s="22" t="n">
        <v>0.648526</v>
      </c>
      <c r="K7070" s="22" t="n">
        <v>1</v>
      </c>
      <c r="O7070" s="23"/>
    </row>
    <row r="7071" customFormat="false" ht="15" hidden="false" customHeight="false" outlineLevel="0" collapsed="false">
      <c r="A7071" s="22" t="s">
        <v>4333</v>
      </c>
      <c r="B7071" s="22" t="n">
        <v>18</v>
      </c>
      <c r="C7071" s="22" t="n">
        <v>160</v>
      </c>
      <c r="D7071" s="22" t="n">
        <v>16</v>
      </c>
      <c r="E7071" s="22" t="n">
        <v>0</v>
      </c>
      <c r="F7071" s="22" t="n">
        <f aca="false">D7071/SUM(C7071:E7071)</f>
        <v>0.0909090909090909</v>
      </c>
      <c r="G7071" s="22" t="n">
        <v>160.36</v>
      </c>
      <c r="H7071" s="22" t="n">
        <v>15.27</v>
      </c>
      <c r="I7071" s="22" t="n">
        <v>0.36</v>
      </c>
      <c r="J7071" s="22" t="n">
        <v>0.399093</v>
      </c>
      <c r="K7071" s="22" t="n">
        <v>1</v>
      </c>
      <c r="O7071" s="23"/>
    </row>
    <row r="7072" customFormat="false" ht="15" hidden="false" customHeight="false" outlineLevel="0" collapsed="false">
      <c r="A7072" s="22" t="s">
        <v>649</v>
      </c>
      <c r="B7072" s="22" t="n">
        <v>21</v>
      </c>
      <c r="C7072" s="22" t="n">
        <v>260</v>
      </c>
      <c r="D7072" s="22" t="n">
        <v>26</v>
      </c>
      <c r="E7072" s="22" t="n">
        <v>0</v>
      </c>
      <c r="F7072" s="22" t="n">
        <f aca="false">D7072/SUM(C7072:E7072)</f>
        <v>0.0909090909090909</v>
      </c>
      <c r="G7072" s="22" t="n">
        <v>260.59</v>
      </c>
      <c r="H7072" s="22" t="n">
        <v>24.82</v>
      </c>
      <c r="I7072" s="22" t="n">
        <v>0.59</v>
      </c>
      <c r="J7072" s="22" t="n">
        <v>0.648526</v>
      </c>
      <c r="K7072" s="22" t="n">
        <v>1</v>
      </c>
      <c r="O7072" s="23"/>
    </row>
    <row r="7073" customFormat="false" ht="15" hidden="false" customHeight="false" outlineLevel="0" collapsed="false">
      <c r="A7073" s="22" t="s">
        <v>649</v>
      </c>
      <c r="B7073" s="22" t="n">
        <v>90</v>
      </c>
      <c r="C7073" s="22" t="n">
        <v>260</v>
      </c>
      <c r="D7073" s="22" t="n">
        <v>26</v>
      </c>
      <c r="E7073" s="22" t="n">
        <v>0</v>
      </c>
      <c r="F7073" s="22" t="n">
        <f aca="false">D7073/SUM(C7073:E7073)</f>
        <v>0.0909090909090909</v>
      </c>
      <c r="G7073" s="22" t="n">
        <v>260.59</v>
      </c>
      <c r="H7073" s="22" t="n">
        <v>24.82</v>
      </c>
      <c r="I7073" s="22" t="n">
        <v>0.59</v>
      </c>
      <c r="J7073" s="22" t="n">
        <v>0.648526</v>
      </c>
      <c r="K7073" s="22" t="n">
        <v>1</v>
      </c>
      <c r="O7073" s="23"/>
    </row>
    <row r="7074" customFormat="false" ht="15" hidden="false" customHeight="false" outlineLevel="0" collapsed="false">
      <c r="A7074" s="22" t="s">
        <v>4334</v>
      </c>
      <c r="B7074" s="22" t="n">
        <v>56</v>
      </c>
      <c r="C7074" s="22" t="n">
        <v>0</v>
      </c>
      <c r="D7074" s="22" t="n">
        <v>22</v>
      </c>
      <c r="E7074" s="22" t="n">
        <v>220</v>
      </c>
      <c r="F7074" s="22" t="n">
        <f aca="false">D7074/SUM(C7074:E7074)</f>
        <v>0.0909090909090909</v>
      </c>
      <c r="G7074" s="22" t="n">
        <v>0.5</v>
      </c>
      <c r="H7074" s="22" t="n">
        <v>21</v>
      </c>
      <c r="I7074" s="22" t="n">
        <v>220.5</v>
      </c>
      <c r="J7074" s="22" t="n">
        <v>0.548753</v>
      </c>
      <c r="K7074" s="22" t="n">
        <v>1</v>
      </c>
      <c r="O7074" s="23"/>
    </row>
    <row r="7075" customFormat="false" ht="15" hidden="false" customHeight="false" outlineLevel="0" collapsed="false">
      <c r="A7075" s="22" t="s">
        <v>4335</v>
      </c>
      <c r="B7075" s="22" t="n">
        <v>57</v>
      </c>
      <c r="C7075" s="22" t="n">
        <v>200</v>
      </c>
      <c r="D7075" s="22" t="n">
        <v>20</v>
      </c>
      <c r="E7075" s="22" t="n">
        <v>0</v>
      </c>
      <c r="F7075" s="22" t="n">
        <f aca="false">D7075/SUM(C7075:E7075)</f>
        <v>0.0909090909090909</v>
      </c>
      <c r="G7075" s="22" t="n">
        <v>200.45</v>
      </c>
      <c r="H7075" s="22" t="n">
        <v>19.09</v>
      </c>
      <c r="I7075" s="22" t="n">
        <v>0.45</v>
      </c>
      <c r="J7075" s="22" t="n">
        <v>0.498866</v>
      </c>
      <c r="K7075" s="22" t="n">
        <v>1</v>
      </c>
      <c r="O7075" s="23"/>
    </row>
    <row r="7076" customFormat="false" ht="15" hidden="false" customHeight="false" outlineLevel="0" collapsed="false">
      <c r="A7076" s="22" t="s">
        <v>4336</v>
      </c>
      <c r="B7076" s="22" t="n">
        <v>43</v>
      </c>
      <c r="C7076" s="22" t="n">
        <v>0</v>
      </c>
      <c r="D7076" s="22" t="n">
        <v>24</v>
      </c>
      <c r="E7076" s="22" t="n">
        <v>241</v>
      </c>
      <c r="F7076" s="22" t="n">
        <f aca="false">D7076/SUM(C7076:E7076)</f>
        <v>0.0905660377358491</v>
      </c>
      <c r="G7076" s="22" t="n">
        <v>0.54</v>
      </c>
      <c r="H7076" s="22" t="n">
        <v>22.91</v>
      </c>
      <c r="I7076" s="22" t="n">
        <v>241.54</v>
      </c>
      <c r="J7076" s="22" t="n">
        <v>0.596166</v>
      </c>
      <c r="K7076" s="22" t="n">
        <v>1</v>
      </c>
      <c r="O7076" s="23"/>
    </row>
    <row r="7077" customFormat="false" ht="15" hidden="false" customHeight="false" outlineLevel="0" collapsed="false">
      <c r="A7077" s="22" t="s">
        <v>808</v>
      </c>
      <c r="B7077" s="22" t="n">
        <v>57</v>
      </c>
      <c r="C7077" s="22" t="n">
        <v>1</v>
      </c>
      <c r="D7077" s="22" t="n">
        <v>20</v>
      </c>
      <c r="E7077" s="22" t="n">
        <v>200</v>
      </c>
      <c r="F7077" s="22" t="n">
        <f aca="false">D7077/SUM(C7077:E7077)</f>
        <v>0.0904977375565611</v>
      </c>
      <c r="G7077" s="22" t="n">
        <v>0.55</v>
      </c>
      <c r="H7077" s="22" t="n">
        <v>20.9</v>
      </c>
      <c r="I7077" s="22" t="n">
        <v>199.55</v>
      </c>
      <c r="J7077" s="22" t="n">
        <v>0.41416</v>
      </c>
      <c r="K7077" s="22" t="n">
        <v>0.422811</v>
      </c>
      <c r="O7077" s="23"/>
    </row>
    <row r="7078" customFormat="false" ht="15" hidden="false" customHeight="false" outlineLevel="0" collapsed="false">
      <c r="A7078" s="22" t="s">
        <v>4337</v>
      </c>
      <c r="B7078" s="22" t="n">
        <v>50</v>
      </c>
      <c r="C7078" s="22" t="n">
        <v>191</v>
      </c>
      <c r="D7078" s="22" t="n">
        <v>19</v>
      </c>
      <c r="E7078" s="22" t="n">
        <v>0</v>
      </c>
      <c r="F7078" s="22" t="n">
        <f aca="false">D7078/SUM(C7078:E7078)</f>
        <v>0.0904761904761905</v>
      </c>
      <c r="G7078" s="22" t="n">
        <v>191.43</v>
      </c>
      <c r="H7078" s="22" t="n">
        <v>18.14</v>
      </c>
      <c r="I7078" s="22" t="n">
        <v>0.43</v>
      </c>
      <c r="J7078" s="22" t="n">
        <v>0.471452</v>
      </c>
      <c r="K7078" s="22" t="n">
        <v>1</v>
      </c>
      <c r="O7078" s="23"/>
    </row>
    <row r="7079" customFormat="false" ht="15" hidden="false" customHeight="false" outlineLevel="0" collapsed="false">
      <c r="A7079" s="22" t="s">
        <v>4338</v>
      </c>
      <c r="B7079" s="22" t="n">
        <v>66</v>
      </c>
      <c r="C7079" s="22" t="n">
        <v>0</v>
      </c>
      <c r="D7079" s="22" t="n">
        <v>18</v>
      </c>
      <c r="E7079" s="22" t="n">
        <v>182</v>
      </c>
      <c r="F7079" s="22" t="n">
        <f aca="false">D7079/SUM(C7079:E7079)</f>
        <v>0.09</v>
      </c>
      <c r="G7079" s="22" t="n">
        <v>0.4</v>
      </c>
      <c r="H7079" s="22" t="n">
        <v>17.19</v>
      </c>
      <c r="I7079" s="22" t="n">
        <v>182.41</v>
      </c>
      <c r="J7079" s="22" t="n">
        <v>0.444067</v>
      </c>
      <c r="K7079" s="22" t="n">
        <v>1</v>
      </c>
      <c r="O7079" s="23"/>
    </row>
    <row r="7080" customFormat="false" ht="15" hidden="false" customHeight="false" outlineLevel="0" collapsed="false">
      <c r="A7080" s="22" t="s">
        <v>2650</v>
      </c>
      <c r="B7080" s="22" t="n">
        <v>27</v>
      </c>
      <c r="C7080" s="22" t="n">
        <v>252</v>
      </c>
      <c r="D7080" s="22" t="n">
        <v>25</v>
      </c>
      <c r="E7080" s="22" t="n">
        <v>1</v>
      </c>
      <c r="F7080" s="22" t="n">
        <f aca="false">D7080/SUM(C7080:E7080)</f>
        <v>0.0899280575539568</v>
      </c>
      <c r="G7080" s="22" t="n">
        <v>251.66</v>
      </c>
      <c r="H7080" s="22" t="n">
        <v>25.69</v>
      </c>
      <c r="I7080" s="22" t="n">
        <v>0.66</v>
      </c>
      <c r="J7080" s="22" t="n">
        <v>0.199896</v>
      </c>
      <c r="K7080" s="22" t="n">
        <v>0.484782</v>
      </c>
      <c r="O7080" s="23"/>
    </row>
    <row r="7081" customFormat="false" ht="15" hidden="false" customHeight="false" outlineLevel="0" collapsed="false">
      <c r="A7081" s="22" t="s">
        <v>4339</v>
      </c>
      <c r="B7081" s="22" t="n">
        <v>22</v>
      </c>
      <c r="C7081" s="22" t="n">
        <v>253</v>
      </c>
      <c r="D7081" s="22" t="n">
        <v>25</v>
      </c>
      <c r="E7081" s="22" t="n">
        <v>0</v>
      </c>
      <c r="F7081" s="22" t="n">
        <f aca="false">D7081/SUM(C7081:E7081)</f>
        <v>0.0899280575539568</v>
      </c>
      <c r="G7081" s="22" t="n">
        <v>253.56</v>
      </c>
      <c r="H7081" s="22" t="n">
        <v>23.88</v>
      </c>
      <c r="I7081" s="22" t="n">
        <v>0.56</v>
      </c>
      <c r="J7081" s="22" t="n">
        <v>0.61622</v>
      </c>
      <c r="K7081" s="22" t="n">
        <v>1</v>
      </c>
      <c r="O7081" s="23"/>
    </row>
    <row r="7082" customFormat="false" ht="15" hidden="false" customHeight="false" outlineLevel="0" collapsed="false">
      <c r="A7082" s="22" t="s">
        <v>4340</v>
      </c>
      <c r="B7082" s="22" t="n">
        <v>38</v>
      </c>
      <c r="C7082" s="22" t="n">
        <v>242</v>
      </c>
      <c r="D7082" s="22" t="n">
        <v>24</v>
      </c>
      <c r="E7082" s="22" t="n">
        <v>1</v>
      </c>
      <c r="F7082" s="22" t="n">
        <f aca="false">D7082/SUM(C7082:E7082)</f>
        <v>0.0898876404494382</v>
      </c>
      <c r="G7082" s="22" t="n">
        <v>241.63</v>
      </c>
      <c r="H7082" s="22" t="n">
        <v>24.73</v>
      </c>
      <c r="I7082" s="22" t="n">
        <v>0.63</v>
      </c>
      <c r="J7082" s="22" t="n">
        <v>0.235185</v>
      </c>
      <c r="K7082" s="22" t="n">
        <v>0.472392</v>
      </c>
      <c r="O7082" s="23"/>
    </row>
    <row r="7083" customFormat="false" ht="15" hidden="false" customHeight="false" outlineLevel="0" collapsed="false">
      <c r="A7083" s="22" t="s">
        <v>3300</v>
      </c>
      <c r="B7083" s="22" t="n">
        <v>92</v>
      </c>
      <c r="C7083" s="22" t="n">
        <v>222</v>
      </c>
      <c r="D7083" s="22" t="n">
        <v>22</v>
      </c>
      <c r="E7083" s="22" t="n">
        <v>1</v>
      </c>
      <c r="F7083" s="22" t="n">
        <f aca="false">D7083/SUM(C7083:E7083)</f>
        <v>0.0897959183673469</v>
      </c>
      <c r="G7083" s="22" t="n">
        <v>221.59</v>
      </c>
      <c r="H7083" s="22" t="n">
        <v>22.82</v>
      </c>
      <c r="I7083" s="22" t="n">
        <v>0.59</v>
      </c>
      <c r="J7083" s="22" t="n">
        <v>0.319694</v>
      </c>
      <c r="K7083" s="22" t="n">
        <v>0.446719</v>
      </c>
      <c r="O7083" s="23"/>
    </row>
    <row r="7084" customFormat="false" ht="15" hidden="false" customHeight="false" outlineLevel="0" collapsed="false">
      <c r="A7084" s="22" t="s">
        <v>1809</v>
      </c>
      <c r="B7084" s="22" t="n">
        <v>123</v>
      </c>
      <c r="C7084" s="22" t="n">
        <v>193</v>
      </c>
      <c r="D7084" s="22" t="n">
        <v>19</v>
      </c>
      <c r="E7084" s="22" t="n">
        <v>0</v>
      </c>
      <c r="F7084" s="22" t="n">
        <f aca="false">D7084/SUM(C7084:E7084)</f>
        <v>0.089622641509434</v>
      </c>
      <c r="G7084" s="22" t="n">
        <v>193.43</v>
      </c>
      <c r="H7084" s="22" t="n">
        <v>18.15</v>
      </c>
      <c r="I7084" s="22" t="n">
        <v>0.43</v>
      </c>
      <c r="J7084" s="22" t="n">
        <v>0.466587</v>
      </c>
      <c r="K7084" s="22" t="n">
        <v>1</v>
      </c>
      <c r="O7084" s="23"/>
    </row>
    <row r="7085" customFormat="false" ht="15" hidden="false" customHeight="false" outlineLevel="0" collapsed="false">
      <c r="A7085" s="22" t="s">
        <v>4251</v>
      </c>
      <c r="B7085" s="22" t="n">
        <v>108</v>
      </c>
      <c r="C7085" s="22" t="n">
        <v>252</v>
      </c>
      <c r="D7085" s="22" t="n">
        <v>25</v>
      </c>
      <c r="E7085" s="22" t="n">
        <v>2</v>
      </c>
      <c r="F7085" s="22" t="n">
        <f aca="false">D7085/SUM(C7085:E7085)</f>
        <v>0.0896057347670251</v>
      </c>
      <c r="G7085" s="22" t="n">
        <v>250.75</v>
      </c>
      <c r="H7085" s="22" t="n">
        <v>27.49</v>
      </c>
      <c r="I7085" s="22" t="n">
        <v>0.75</v>
      </c>
      <c r="J7085" s="22" t="n">
        <v>2.293777</v>
      </c>
      <c r="K7085" s="22" t="n">
        <v>0.160112</v>
      </c>
      <c r="O7085" s="23"/>
    </row>
    <row r="7086" customFormat="false" ht="15" hidden="false" customHeight="false" outlineLevel="0" collapsed="false">
      <c r="A7086" s="22" t="s">
        <v>2142</v>
      </c>
      <c r="B7086" s="22" t="n">
        <v>24</v>
      </c>
      <c r="C7086" s="22" t="n">
        <v>254</v>
      </c>
      <c r="D7086" s="22" t="n">
        <v>25</v>
      </c>
      <c r="E7086" s="22" t="n">
        <v>0</v>
      </c>
      <c r="F7086" s="22" t="n">
        <f aca="false">D7086/SUM(C7086:E7086)</f>
        <v>0.0896057347670251</v>
      </c>
      <c r="G7086" s="22" t="n">
        <v>254.56</v>
      </c>
      <c r="H7086" s="22" t="n">
        <v>23.88</v>
      </c>
      <c r="I7086" s="22" t="n">
        <v>0.56</v>
      </c>
      <c r="J7086" s="22" t="n">
        <v>0.613804</v>
      </c>
      <c r="K7086" s="22" t="n">
        <v>1</v>
      </c>
      <c r="O7086" s="23"/>
    </row>
    <row r="7087" customFormat="false" ht="15" hidden="false" customHeight="false" outlineLevel="0" collapsed="false">
      <c r="A7087" s="22" t="s">
        <v>4341</v>
      </c>
      <c r="B7087" s="22" t="n">
        <v>51</v>
      </c>
      <c r="C7087" s="22" t="n">
        <v>254</v>
      </c>
      <c r="D7087" s="22" t="n">
        <v>25</v>
      </c>
      <c r="E7087" s="22" t="n">
        <v>0</v>
      </c>
      <c r="F7087" s="22" t="n">
        <f aca="false">D7087/SUM(C7087:E7087)</f>
        <v>0.0896057347670251</v>
      </c>
      <c r="G7087" s="22" t="n">
        <v>254.56</v>
      </c>
      <c r="H7087" s="22" t="n">
        <v>23.88</v>
      </c>
      <c r="I7087" s="22" t="n">
        <v>0.56</v>
      </c>
      <c r="J7087" s="22" t="n">
        <v>0.613804</v>
      </c>
      <c r="K7087" s="22" t="n">
        <v>1</v>
      </c>
      <c r="O7087" s="23"/>
    </row>
    <row r="7088" customFormat="false" ht="15" hidden="false" customHeight="false" outlineLevel="0" collapsed="false">
      <c r="A7088" s="22" t="s">
        <v>4342</v>
      </c>
      <c r="B7088" s="22" t="n">
        <v>26</v>
      </c>
      <c r="C7088" s="22" t="n">
        <v>254</v>
      </c>
      <c r="D7088" s="22" t="n">
        <v>25</v>
      </c>
      <c r="E7088" s="22" t="n">
        <v>0</v>
      </c>
      <c r="F7088" s="22" t="n">
        <f aca="false">D7088/SUM(C7088:E7088)</f>
        <v>0.0896057347670251</v>
      </c>
      <c r="G7088" s="22" t="n">
        <v>254.56</v>
      </c>
      <c r="H7088" s="22" t="n">
        <v>23.88</v>
      </c>
      <c r="I7088" s="22" t="n">
        <v>0.56</v>
      </c>
      <c r="J7088" s="22" t="n">
        <v>0.613804</v>
      </c>
      <c r="K7088" s="22" t="n">
        <v>1</v>
      </c>
      <c r="O7088" s="23"/>
    </row>
    <row r="7089" customFormat="false" ht="15" hidden="false" customHeight="false" outlineLevel="0" collapsed="false">
      <c r="A7089" s="22" t="s">
        <v>4343</v>
      </c>
      <c r="B7089" s="22" t="n">
        <v>119</v>
      </c>
      <c r="C7089" s="22" t="n">
        <v>213</v>
      </c>
      <c r="D7089" s="22" t="n">
        <v>21</v>
      </c>
      <c r="E7089" s="22" t="n">
        <v>1</v>
      </c>
      <c r="F7089" s="22" t="n">
        <f aca="false">D7089/SUM(C7089:E7089)</f>
        <v>0.0893617021276596</v>
      </c>
      <c r="G7089" s="22" t="n">
        <v>212.56</v>
      </c>
      <c r="H7089" s="22" t="n">
        <v>21.87</v>
      </c>
      <c r="I7089" s="22" t="n">
        <v>0.56</v>
      </c>
      <c r="J7089" s="22" t="n">
        <v>0.375561</v>
      </c>
      <c r="K7089" s="22" t="n">
        <v>0.431981</v>
      </c>
      <c r="O7089" s="23"/>
    </row>
    <row r="7090" customFormat="false" ht="15" hidden="false" customHeight="false" outlineLevel="0" collapsed="false">
      <c r="A7090" s="22" t="s">
        <v>4344</v>
      </c>
      <c r="B7090" s="22" t="n">
        <v>22</v>
      </c>
      <c r="C7090" s="22" t="n">
        <v>1</v>
      </c>
      <c r="D7090" s="22" t="n">
        <v>21</v>
      </c>
      <c r="E7090" s="22" t="n">
        <v>213</v>
      </c>
      <c r="F7090" s="22" t="n">
        <f aca="false">D7090/SUM(C7090:E7090)</f>
        <v>0.0893617021276596</v>
      </c>
      <c r="G7090" s="22" t="n">
        <v>0.56</v>
      </c>
      <c r="H7090" s="22" t="n">
        <v>21.87</v>
      </c>
      <c r="I7090" s="22" t="n">
        <v>212.56</v>
      </c>
      <c r="J7090" s="22" t="n">
        <v>0.375561</v>
      </c>
      <c r="K7090" s="22" t="n">
        <v>0.431981</v>
      </c>
      <c r="O7090" s="23"/>
    </row>
    <row r="7091" customFormat="false" ht="15" hidden="false" customHeight="false" outlineLevel="0" collapsed="false">
      <c r="A7091" s="22" t="s">
        <v>4345</v>
      </c>
      <c r="B7091" s="22" t="n">
        <v>115</v>
      </c>
      <c r="C7091" s="22" t="n">
        <v>153</v>
      </c>
      <c r="D7091" s="22" t="n">
        <v>15</v>
      </c>
      <c r="E7091" s="22" t="n">
        <v>0</v>
      </c>
      <c r="F7091" s="22" t="n">
        <f aca="false">D7091/SUM(C7091:E7091)</f>
        <v>0.0892857142857143</v>
      </c>
      <c r="G7091" s="22" t="n">
        <v>153.33</v>
      </c>
      <c r="H7091" s="22" t="n">
        <v>14.33</v>
      </c>
      <c r="I7091" s="22" t="n">
        <v>0.33</v>
      </c>
      <c r="J7091" s="22" t="n">
        <v>0.366844</v>
      </c>
      <c r="K7091" s="22" t="n">
        <v>1</v>
      </c>
      <c r="O7091" s="23"/>
    </row>
    <row r="7092" customFormat="false" ht="15" hidden="false" customHeight="false" outlineLevel="0" collapsed="false">
      <c r="A7092" s="22" t="s">
        <v>4346</v>
      </c>
      <c r="B7092" s="22" t="n">
        <v>73</v>
      </c>
      <c r="C7092" s="22" t="n">
        <v>2</v>
      </c>
      <c r="D7092" s="22" t="n">
        <v>24</v>
      </c>
      <c r="E7092" s="22" t="n">
        <v>243</v>
      </c>
      <c r="F7092" s="22" t="n">
        <f aca="false">D7092/SUM(C7092:E7092)</f>
        <v>0.0892193308550186</v>
      </c>
      <c r="G7092" s="22" t="n">
        <v>0.73</v>
      </c>
      <c r="H7092" s="22" t="n">
        <v>26.54</v>
      </c>
      <c r="I7092" s="22" t="n">
        <v>241.73</v>
      </c>
      <c r="J7092" s="22" t="n">
        <v>2.468699</v>
      </c>
      <c r="K7092" s="22" t="n">
        <v>0.150951</v>
      </c>
      <c r="O7092" s="23"/>
    </row>
    <row r="7093" customFormat="false" ht="15" hidden="false" customHeight="false" outlineLevel="0" collapsed="false">
      <c r="A7093" s="22" t="s">
        <v>4347</v>
      </c>
      <c r="B7093" s="22" t="n">
        <v>29</v>
      </c>
      <c r="C7093" s="22" t="n">
        <v>193</v>
      </c>
      <c r="D7093" s="22" t="n">
        <v>19</v>
      </c>
      <c r="E7093" s="22" t="n">
        <v>1</v>
      </c>
      <c r="F7093" s="22" t="n">
        <f aca="false">D7093/SUM(C7093:E7093)</f>
        <v>0.0892018779342723</v>
      </c>
      <c r="G7093" s="22" t="n">
        <v>192.52</v>
      </c>
      <c r="H7093" s="22" t="n">
        <v>19.96</v>
      </c>
      <c r="I7093" s="22" t="n">
        <v>0.52</v>
      </c>
      <c r="J7093" s="22" t="n">
        <v>0.49741</v>
      </c>
      <c r="K7093" s="22" t="n">
        <v>0.404348</v>
      </c>
      <c r="O7093" s="23"/>
    </row>
    <row r="7094" customFormat="false" ht="15" hidden="false" customHeight="false" outlineLevel="0" collapsed="false">
      <c r="A7094" s="22" t="s">
        <v>2423</v>
      </c>
      <c r="B7094" s="22" t="n">
        <v>108</v>
      </c>
      <c r="C7094" s="22" t="n">
        <v>142</v>
      </c>
      <c r="D7094" s="22" t="n">
        <v>14</v>
      </c>
      <c r="E7094" s="22" t="n">
        <v>1</v>
      </c>
      <c r="F7094" s="22" t="n">
        <f aca="false">D7094/SUM(C7094:E7094)</f>
        <v>0.089171974522293</v>
      </c>
      <c r="G7094" s="22" t="n">
        <v>141.41</v>
      </c>
      <c r="H7094" s="22" t="n">
        <v>15.18</v>
      </c>
      <c r="I7094" s="22" t="n">
        <v>0.41</v>
      </c>
      <c r="J7094" s="22" t="n">
        <v>0.955681</v>
      </c>
      <c r="K7094" s="22" t="n">
        <v>0.331146</v>
      </c>
      <c r="O7094" s="23"/>
    </row>
    <row r="7095" customFormat="false" ht="15" hidden="false" customHeight="false" outlineLevel="0" collapsed="false">
      <c r="A7095" s="22" t="s">
        <v>2423</v>
      </c>
      <c r="B7095" s="22" t="n">
        <v>111</v>
      </c>
      <c r="C7095" s="22" t="n">
        <v>142</v>
      </c>
      <c r="D7095" s="22" t="n">
        <v>14</v>
      </c>
      <c r="E7095" s="22" t="n">
        <v>1</v>
      </c>
      <c r="F7095" s="22" t="n">
        <f aca="false">D7095/SUM(C7095:E7095)</f>
        <v>0.089171974522293</v>
      </c>
      <c r="G7095" s="22" t="n">
        <v>141.41</v>
      </c>
      <c r="H7095" s="22" t="n">
        <v>15.18</v>
      </c>
      <c r="I7095" s="22" t="n">
        <v>0.41</v>
      </c>
      <c r="J7095" s="22" t="n">
        <v>0.955681</v>
      </c>
      <c r="K7095" s="22" t="n">
        <v>0.331146</v>
      </c>
      <c r="O7095" s="23"/>
    </row>
    <row r="7096" customFormat="false" ht="15" hidden="false" customHeight="false" outlineLevel="0" collapsed="false">
      <c r="A7096" s="22" t="s">
        <v>4348</v>
      </c>
      <c r="B7096" s="22" t="n">
        <v>45</v>
      </c>
      <c r="C7096" s="22" t="n">
        <v>0</v>
      </c>
      <c r="D7096" s="22" t="n">
        <v>17</v>
      </c>
      <c r="E7096" s="22" t="n">
        <v>174</v>
      </c>
      <c r="F7096" s="22" t="n">
        <f aca="false">D7096/SUM(C7096:E7096)</f>
        <v>0.0890052356020942</v>
      </c>
      <c r="G7096" s="22" t="n">
        <v>0.38</v>
      </c>
      <c r="H7096" s="22" t="n">
        <v>16.24</v>
      </c>
      <c r="I7096" s="22" t="n">
        <v>174.38</v>
      </c>
      <c r="J7096" s="22" t="n">
        <v>0.414329</v>
      </c>
      <c r="K7096" s="22" t="n">
        <v>1</v>
      </c>
      <c r="O7096" s="23"/>
    </row>
    <row r="7097" customFormat="false" ht="15" hidden="false" customHeight="false" outlineLevel="0" collapsed="false">
      <c r="A7097" s="22" t="s">
        <v>368</v>
      </c>
      <c r="B7097" s="22" t="n">
        <v>34</v>
      </c>
      <c r="C7097" s="22" t="n">
        <v>215</v>
      </c>
      <c r="D7097" s="22" t="n">
        <v>21</v>
      </c>
      <c r="E7097" s="22" t="n">
        <v>0</v>
      </c>
      <c r="F7097" s="22" t="n">
        <f aca="false">D7097/SUM(C7097:E7097)</f>
        <v>0.0889830508474576</v>
      </c>
      <c r="G7097" s="22" t="n">
        <v>215.47</v>
      </c>
      <c r="H7097" s="22" t="n">
        <v>20.07</v>
      </c>
      <c r="I7097" s="22" t="n">
        <v>0.47</v>
      </c>
      <c r="J7097" s="22" t="n">
        <v>0.511679</v>
      </c>
      <c r="K7097" s="22" t="n">
        <v>1</v>
      </c>
      <c r="O7097" s="23"/>
    </row>
    <row r="7098" customFormat="false" ht="15" hidden="false" customHeight="false" outlineLevel="0" collapsed="false">
      <c r="A7098" s="22" t="s">
        <v>4299</v>
      </c>
      <c r="B7098" s="22" t="n">
        <v>56</v>
      </c>
      <c r="C7098" s="22" t="n">
        <v>254</v>
      </c>
      <c r="D7098" s="22" t="n">
        <v>25</v>
      </c>
      <c r="E7098" s="22" t="n">
        <v>2</v>
      </c>
      <c r="F7098" s="22" t="n">
        <f aca="false">D7098/SUM(C7098:E7098)</f>
        <v>0.0889679715302491</v>
      </c>
      <c r="G7098" s="22" t="n">
        <v>252.75</v>
      </c>
      <c r="H7098" s="22" t="n">
        <v>27.5</v>
      </c>
      <c r="I7098" s="22" t="n">
        <v>0.75</v>
      </c>
      <c r="J7098" s="22" t="n">
        <v>2.328328</v>
      </c>
      <c r="K7098" s="22" t="n">
        <v>0.158249</v>
      </c>
      <c r="O7098" s="23"/>
    </row>
    <row r="7099" customFormat="false" ht="15" hidden="false" customHeight="false" outlineLevel="0" collapsed="false">
      <c r="A7099" s="22" t="s">
        <v>4349</v>
      </c>
      <c r="B7099" s="22" t="n">
        <v>45</v>
      </c>
      <c r="C7099" s="22" t="n">
        <v>256</v>
      </c>
      <c r="D7099" s="22" t="n">
        <v>25</v>
      </c>
      <c r="E7099" s="22" t="n">
        <v>0</v>
      </c>
      <c r="F7099" s="22" t="n">
        <f aca="false">D7099/SUM(C7099:E7099)</f>
        <v>0.0889679715302491</v>
      </c>
      <c r="G7099" s="22" t="n">
        <v>256.56</v>
      </c>
      <c r="H7099" s="22" t="n">
        <v>23.89</v>
      </c>
      <c r="I7099" s="22" t="n">
        <v>0.56</v>
      </c>
      <c r="J7099" s="22" t="n">
        <v>0.609029</v>
      </c>
      <c r="K7099" s="22" t="n">
        <v>1</v>
      </c>
      <c r="O7099" s="23"/>
    </row>
    <row r="7100" customFormat="false" ht="15" hidden="false" customHeight="false" outlineLevel="0" collapsed="false">
      <c r="A7100" s="22" t="s">
        <v>4350</v>
      </c>
      <c r="B7100" s="22" t="n">
        <v>17</v>
      </c>
      <c r="C7100" s="22" t="n">
        <v>246</v>
      </c>
      <c r="D7100" s="22" t="n">
        <v>24</v>
      </c>
      <c r="E7100" s="22" t="n">
        <v>0</v>
      </c>
      <c r="F7100" s="22" t="n">
        <f aca="false">D7100/SUM(C7100:E7100)</f>
        <v>0.0888888888888889</v>
      </c>
      <c r="G7100" s="22" t="n">
        <v>246.53</v>
      </c>
      <c r="H7100" s="22" t="n">
        <v>22.93</v>
      </c>
      <c r="I7100" s="22" t="n">
        <v>0.53</v>
      </c>
      <c r="J7100" s="22" t="n">
        <v>0.5841</v>
      </c>
      <c r="K7100" s="22" t="n">
        <v>1</v>
      </c>
      <c r="O7100" s="23"/>
    </row>
    <row r="7101" customFormat="false" ht="15" hidden="false" customHeight="false" outlineLevel="0" collapsed="false">
      <c r="A7101" s="22" t="s">
        <v>2496</v>
      </c>
      <c r="B7101" s="22" t="n">
        <v>83</v>
      </c>
      <c r="C7101" s="22" t="n">
        <v>1</v>
      </c>
      <c r="D7101" s="22" t="n">
        <v>22</v>
      </c>
      <c r="E7101" s="22" t="n">
        <v>225</v>
      </c>
      <c r="F7101" s="22" t="n">
        <f aca="false">D7101/SUM(C7101:E7101)</f>
        <v>0.0887096774193548</v>
      </c>
      <c r="G7101" s="22" t="n">
        <v>0.58</v>
      </c>
      <c r="H7101" s="22" t="n">
        <v>22.84</v>
      </c>
      <c r="I7101" s="22" t="n">
        <v>224.58</v>
      </c>
      <c r="J7101" s="22" t="n">
        <v>0.334451</v>
      </c>
      <c r="K7101" s="22" t="n">
        <v>0.442542</v>
      </c>
      <c r="O7101" s="23"/>
    </row>
    <row r="7102" customFormat="false" ht="15" hidden="false" customHeight="false" outlineLevel="0" collapsed="false">
      <c r="A7102" s="22" t="s">
        <v>4351</v>
      </c>
      <c r="B7102" s="22" t="n">
        <v>93</v>
      </c>
      <c r="C7102" s="22" t="n">
        <v>255</v>
      </c>
      <c r="D7102" s="22" t="n">
        <v>25</v>
      </c>
      <c r="E7102" s="22" t="n">
        <v>2</v>
      </c>
      <c r="F7102" s="22" t="n">
        <f aca="false">D7102/SUM(C7102:E7102)</f>
        <v>0.0886524822695036</v>
      </c>
      <c r="G7102" s="22" t="n">
        <v>253.75</v>
      </c>
      <c r="H7102" s="22" t="n">
        <v>27.51</v>
      </c>
      <c r="I7102" s="22" t="n">
        <v>0.75</v>
      </c>
      <c r="J7102" s="22" t="n">
        <v>2.345624</v>
      </c>
      <c r="K7102" s="22" t="n">
        <v>0.157329</v>
      </c>
      <c r="O7102" s="23"/>
    </row>
    <row r="7103" customFormat="false" ht="15" hidden="false" customHeight="false" outlineLevel="0" collapsed="false">
      <c r="A7103" s="22" t="s">
        <v>4352</v>
      </c>
      <c r="B7103" s="22" t="n">
        <v>66</v>
      </c>
      <c r="C7103" s="22" t="n">
        <v>247</v>
      </c>
      <c r="D7103" s="22" t="n">
        <v>24</v>
      </c>
      <c r="E7103" s="22" t="n">
        <v>0</v>
      </c>
      <c r="F7103" s="22" t="n">
        <f aca="false">D7103/SUM(C7103:E7103)</f>
        <v>0.0885608856088561</v>
      </c>
      <c r="G7103" s="22" t="n">
        <v>247.53</v>
      </c>
      <c r="H7103" s="22" t="n">
        <v>22.94</v>
      </c>
      <c r="I7103" s="22" t="n">
        <v>0.53</v>
      </c>
      <c r="J7103" s="22" t="n">
        <v>0.581744</v>
      </c>
      <c r="K7103" s="22" t="n">
        <v>1</v>
      </c>
      <c r="O7103" s="23"/>
    </row>
    <row r="7104" customFormat="false" ht="15" hidden="false" customHeight="false" outlineLevel="0" collapsed="false">
      <c r="A7104" s="22" t="s">
        <v>4353</v>
      </c>
      <c r="B7104" s="22" t="n">
        <v>75</v>
      </c>
      <c r="C7104" s="22" t="n">
        <v>237</v>
      </c>
      <c r="D7104" s="22" t="n">
        <v>23</v>
      </c>
      <c r="E7104" s="22" t="n">
        <v>0</v>
      </c>
      <c r="F7104" s="22" t="n">
        <f aca="false">D7104/SUM(C7104:E7104)</f>
        <v>0.0884615384615385</v>
      </c>
      <c r="G7104" s="22" t="n">
        <v>237.51</v>
      </c>
      <c r="H7104" s="22" t="n">
        <v>21.98</v>
      </c>
      <c r="I7104" s="22" t="n">
        <v>0.51</v>
      </c>
      <c r="J7104" s="22" t="n">
        <v>0.556822</v>
      </c>
      <c r="K7104" s="22" t="n">
        <v>1</v>
      </c>
      <c r="O7104" s="23"/>
    </row>
    <row r="7105" customFormat="false" ht="15" hidden="false" customHeight="false" outlineLevel="0" collapsed="false">
      <c r="A7105" s="22" t="s">
        <v>4354</v>
      </c>
      <c r="B7105" s="22" t="n">
        <v>59</v>
      </c>
      <c r="C7105" s="22" t="n">
        <v>237</v>
      </c>
      <c r="D7105" s="22" t="n">
        <v>23</v>
      </c>
      <c r="E7105" s="22" t="n">
        <v>0</v>
      </c>
      <c r="F7105" s="22" t="n">
        <f aca="false">D7105/SUM(C7105:E7105)</f>
        <v>0.0884615384615385</v>
      </c>
      <c r="G7105" s="22" t="n">
        <v>237.51</v>
      </c>
      <c r="H7105" s="22" t="n">
        <v>21.98</v>
      </c>
      <c r="I7105" s="22" t="n">
        <v>0.51</v>
      </c>
      <c r="J7105" s="22" t="n">
        <v>0.556822</v>
      </c>
      <c r="K7105" s="22" t="n">
        <v>1</v>
      </c>
      <c r="O7105" s="23"/>
    </row>
    <row r="7106" customFormat="false" ht="15" hidden="false" customHeight="false" outlineLevel="0" collapsed="false">
      <c r="A7106" s="22" t="s">
        <v>4355</v>
      </c>
      <c r="B7106" s="22" t="n">
        <v>124</v>
      </c>
      <c r="C7106" s="22" t="n">
        <v>235</v>
      </c>
      <c r="D7106" s="22" t="n">
        <v>23</v>
      </c>
      <c r="E7106" s="22" t="n">
        <v>2</v>
      </c>
      <c r="F7106" s="22" t="n">
        <f aca="false">D7106/SUM(C7106:E7106)</f>
        <v>0.0884615384615385</v>
      </c>
      <c r="G7106" s="22" t="n">
        <v>233.7</v>
      </c>
      <c r="H7106" s="22" t="n">
        <v>25.6</v>
      </c>
      <c r="I7106" s="22" t="n">
        <v>0.7</v>
      </c>
      <c r="J7106" s="22" t="n">
        <v>2.678321</v>
      </c>
      <c r="K7106" s="22" t="n">
        <v>0.140987</v>
      </c>
      <c r="O7106" s="23"/>
    </row>
    <row r="7107" customFormat="false" ht="15" hidden="false" customHeight="false" outlineLevel="0" collapsed="false">
      <c r="A7107" s="22" t="s">
        <v>4356</v>
      </c>
      <c r="B7107" s="22" t="n">
        <v>123</v>
      </c>
      <c r="C7107" s="22" t="n">
        <v>165</v>
      </c>
      <c r="D7107" s="22" t="n">
        <v>16</v>
      </c>
      <c r="E7107" s="22" t="n">
        <v>0</v>
      </c>
      <c r="F7107" s="22" t="n">
        <f aca="false">D7107/SUM(C7107:E7107)</f>
        <v>0.0883977900552486</v>
      </c>
      <c r="G7107" s="22" t="n">
        <v>165.35</v>
      </c>
      <c r="H7107" s="22" t="n">
        <v>15.29</v>
      </c>
      <c r="I7107" s="22" t="n">
        <v>0.35</v>
      </c>
      <c r="J7107" s="22" t="n">
        <v>0.387049</v>
      </c>
      <c r="K7107" s="22" t="n">
        <v>1</v>
      </c>
      <c r="O7107" s="23"/>
    </row>
    <row r="7108" customFormat="false" ht="15" hidden="false" customHeight="false" outlineLevel="0" collapsed="false">
      <c r="A7108" s="22" t="s">
        <v>4357</v>
      </c>
      <c r="B7108" s="22" t="n">
        <v>21</v>
      </c>
      <c r="C7108" s="22" t="n">
        <v>227</v>
      </c>
      <c r="D7108" s="22" t="n">
        <v>22</v>
      </c>
      <c r="E7108" s="22" t="n">
        <v>0</v>
      </c>
      <c r="F7108" s="22" t="n">
        <f aca="false">D7108/SUM(C7108:E7108)</f>
        <v>0.0883534136546185</v>
      </c>
      <c r="G7108" s="22" t="n">
        <v>227.49</v>
      </c>
      <c r="H7108" s="22" t="n">
        <v>21.03</v>
      </c>
      <c r="I7108" s="22" t="n">
        <v>0.49</v>
      </c>
      <c r="J7108" s="22" t="n">
        <v>0.531901</v>
      </c>
      <c r="K7108" s="22" t="n">
        <v>1</v>
      </c>
      <c r="O7108" s="23"/>
    </row>
    <row r="7109" customFormat="false" ht="15" hidden="false" customHeight="false" outlineLevel="0" collapsed="false">
      <c r="A7109" s="22" t="s">
        <v>4358</v>
      </c>
      <c r="B7109" s="22" t="n">
        <v>61</v>
      </c>
      <c r="C7109" s="22" t="n">
        <v>258</v>
      </c>
      <c r="D7109" s="22" t="n">
        <v>25</v>
      </c>
      <c r="E7109" s="22" t="n">
        <v>0</v>
      </c>
      <c r="F7109" s="22" t="n">
        <f aca="false">D7109/SUM(C7109:E7109)</f>
        <v>0.088339222614841</v>
      </c>
      <c r="G7109" s="22" t="n">
        <v>258.55</v>
      </c>
      <c r="H7109" s="22" t="n">
        <v>23.9</v>
      </c>
      <c r="I7109" s="22" t="n">
        <v>0.55</v>
      </c>
      <c r="J7109" s="22" t="n">
        <v>0.604327</v>
      </c>
      <c r="K7109" s="22" t="n">
        <v>1</v>
      </c>
      <c r="O7109" s="23"/>
    </row>
    <row r="7110" customFormat="false" ht="15" hidden="false" customHeight="false" outlineLevel="0" collapsed="false">
      <c r="A7110" s="22" t="s">
        <v>2968</v>
      </c>
      <c r="B7110" s="22" t="n">
        <v>69</v>
      </c>
      <c r="C7110" s="22" t="n">
        <v>258</v>
      </c>
      <c r="D7110" s="22" t="n">
        <v>25</v>
      </c>
      <c r="E7110" s="22" t="n">
        <v>0</v>
      </c>
      <c r="F7110" s="22" t="n">
        <f aca="false">D7110/SUM(C7110:E7110)</f>
        <v>0.088339222614841</v>
      </c>
      <c r="G7110" s="22" t="n">
        <v>258.55</v>
      </c>
      <c r="H7110" s="22" t="n">
        <v>23.9</v>
      </c>
      <c r="I7110" s="22" t="n">
        <v>0.55</v>
      </c>
      <c r="J7110" s="22" t="n">
        <v>0.604327</v>
      </c>
      <c r="K7110" s="22" t="n">
        <v>1</v>
      </c>
      <c r="O7110" s="23"/>
    </row>
    <row r="7111" customFormat="false" ht="15" hidden="false" customHeight="false" outlineLevel="0" collapsed="false">
      <c r="A7111" s="22" t="s">
        <v>3473</v>
      </c>
      <c r="B7111" s="22" t="n">
        <v>52</v>
      </c>
      <c r="C7111" s="22" t="n">
        <v>255</v>
      </c>
      <c r="D7111" s="22" t="n">
        <v>25</v>
      </c>
      <c r="E7111" s="22" t="n">
        <v>3</v>
      </c>
      <c r="F7111" s="22" t="n">
        <f aca="false">D7111/SUM(C7111:E7111)</f>
        <v>0.088339222614841</v>
      </c>
      <c r="G7111" s="22" t="n">
        <v>252.85</v>
      </c>
      <c r="H7111" s="22" t="n">
        <v>29.3</v>
      </c>
      <c r="I7111" s="22" t="n">
        <v>0.85</v>
      </c>
      <c r="J7111" s="22" t="n">
        <v>6.100331</v>
      </c>
      <c r="K7111" s="22" t="n">
        <v>0.041059</v>
      </c>
      <c r="O7111" s="23"/>
    </row>
    <row r="7112" customFormat="false" ht="15" hidden="false" customHeight="false" outlineLevel="0" collapsed="false">
      <c r="A7112" s="22" t="s">
        <v>3852</v>
      </c>
      <c r="B7112" s="22" t="n">
        <v>101</v>
      </c>
      <c r="C7112" s="22" t="n">
        <v>257</v>
      </c>
      <c r="D7112" s="22" t="n">
        <v>25</v>
      </c>
      <c r="E7112" s="22" t="n">
        <v>1</v>
      </c>
      <c r="F7112" s="22" t="n">
        <f aca="false">D7112/SUM(C7112:E7112)</f>
        <v>0.088339222614841</v>
      </c>
      <c r="G7112" s="22" t="n">
        <v>256.64</v>
      </c>
      <c r="H7112" s="22" t="n">
        <v>25.71</v>
      </c>
      <c r="I7112" s="22" t="n">
        <v>0.64</v>
      </c>
      <c r="J7112" s="22" t="n">
        <v>0.217016</v>
      </c>
      <c r="K7112" s="22" t="n">
        <v>0.478405</v>
      </c>
      <c r="O7112" s="23"/>
    </row>
    <row r="7113" customFormat="false" ht="15" hidden="false" customHeight="false" outlineLevel="0" collapsed="false">
      <c r="A7113" s="22" t="s">
        <v>4359</v>
      </c>
      <c r="B7113" s="22" t="n">
        <v>37</v>
      </c>
      <c r="C7113" s="22" t="n">
        <v>256</v>
      </c>
      <c r="D7113" s="22" t="n">
        <v>25</v>
      </c>
      <c r="E7113" s="22" t="n">
        <v>2</v>
      </c>
      <c r="F7113" s="22" t="n">
        <f aca="false">D7113/SUM(C7113:E7113)</f>
        <v>0.088339222614841</v>
      </c>
      <c r="G7113" s="22" t="n">
        <v>254.74</v>
      </c>
      <c r="H7113" s="22" t="n">
        <v>27.51</v>
      </c>
      <c r="I7113" s="22" t="n">
        <v>0.74</v>
      </c>
      <c r="J7113" s="22" t="n">
        <v>2.362934</v>
      </c>
      <c r="K7113" s="22" t="n">
        <v>0.156417</v>
      </c>
      <c r="O7113" s="23"/>
    </row>
    <row r="7114" customFormat="false" ht="15" hidden="false" customHeight="false" outlineLevel="0" collapsed="false">
      <c r="A7114" s="22" t="s">
        <v>4360</v>
      </c>
      <c r="B7114" s="22" t="n">
        <v>124</v>
      </c>
      <c r="C7114" s="22" t="n">
        <v>257</v>
      </c>
      <c r="D7114" s="22" t="n">
        <v>25</v>
      </c>
      <c r="E7114" s="22" t="n">
        <v>1</v>
      </c>
      <c r="F7114" s="22" t="n">
        <f aca="false">D7114/SUM(C7114:E7114)</f>
        <v>0.088339222614841</v>
      </c>
      <c r="G7114" s="22" t="n">
        <v>256.64</v>
      </c>
      <c r="H7114" s="22" t="n">
        <v>25.71</v>
      </c>
      <c r="I7114" s="22" t="n">
        <v>0.64</v>
      </c>
      <c r="J7114" s="22" t="n">
        <v>0.217016</v>
      </c>
      <c r="K7114" s="22" t="n">
        <v>0.478405</v>
      </c>
      <c r="O7114" s="23"/>
    </row>
    <row r="7115" customFormat="false" ht="15" hidden="false" customHeight="false" outlineLevel="0" collapsed="false">
      <c r="A7115" s="22" t="s">
        <v>4361</v>
      </c>
      <c r="B7115" s="22" t="n">
        <v>90</v>
      </c>
      <c r="C7115" s="22" t="n">
        <v>257</v>
      </c>
      <c r="D7115" s="22" t="n">
        <v>25</v>
      </c>
      <c r="E7115" s="22" t="n">
        <v>1</v>
      </c>
      <c r="F7115" s="22" t="n">
        <f aca="false">D7115/SUM(C7115:E7115)</f>
        <v>0.088339222614841</v>
      </c>
      <c r="G7115" s="22" t="n">
        <v>256.64</v>
      </c>
      <c r="H7115" s="22" t="n">
        <v>25.71</v>
      </c>
      <c r="I7115" s="22" t="n">
        <v>0.64</v>
      </c>
      <c r="J7115" s="22" t="n">
        <v>0.217016</v>
      </c>
      <c r="K7115" s="22" t="n">
        <v>0.478405</v>
      </c>
      <c r="O7115" s="23"/>
    </row>
    <row r="7116" customFormat="false" ht="15" hidden="false" customHeight="false" outlineLevel="0" collapsed="false">
      <c r="A7116" s="22" t="s">
        <v>574</v>
      </c>
      <c r="B7116" s="22" t="n">
        <v>95</v>
      </c>
      <c r="C7116" s="22" t="n">
        <v>248</v>
      </c>
      <c r="D7116" s="22" t="n">
        <v>24</v>
      </c>
      <c r="E7116" s="22" t="n">
        <v>0</v>
      </c>
      <c r="F7116" s="22" t="n">
        <f aca="false">D7116/SUM(C7116:E7116)</f>
        <v>0.0882352941176471</v>
      </c>
      <c r="G7116" s="22" t="n">
        <v>248.53</v>
      </c>
      <c r="H7116" s="22" t="n">
        <v>22.94</v>
      </c>
      <c r="I7116" s="22" t="n">
        <v>0.53</v>
      </c>
      <c r="J7116" s="22" t="n">
        <v>0.579408</v>
      </c>
      <c r="K7116" s="22" t="n">
        <v>1</v>
      </c>
      <c r="O7116" s="23"/>
    </row>
    <row r="7117" customFormat="false" ht="15" hidden="false" customHeight="false" outlineLevel="0" collapsed="false">
      <c r="A7117" s="22" t="s">
        <v>4362</v>
      </c>
      <c r="B7117" s="22" t="n">
        <v>31</v>
      </c>
      <c r="C7117" s="22" t="n">
        <v>0</v>
      </c>
      <c r="D7117" s="22" t="n">
        <v>21</v>
      </c>
      <c r="E7117" s="22" t="n">
        <v>217</v>
      </c>
      <c r="F7117" s="22" t="n">
        <f aca="false">D7117/SUM(C7117:E7117)</f>
        <v>0.0882352941176471</v>
      </c>
      <c r="G7117" s="22" t="n">
        <v>0.46</v>
      </c>
      <c r="H7117" s="22" t="n">
        <v>20.07</v>
      </c>
      <c r="I7117" s="22" t="n">
        <v>217.46</v>
      </c>
      <c r="J7117" s="22" t="n">
        <v>0.506982</v>
      </c>
      <c r="K7117" s="22" t="n">
        <v>1</v>
      </c>
      <c r="O7117" s="23"/>
    </row>
    <row r="7118" customFormat="false" ht="15" hidden="false" customHeight="false" outlineLevel="0" collapsed="false">
      <c r="A7118" s="22" t="s">
        <v>1440</v>
      </c>
      <c r="B7118" s="22" t="n">
        <v>80</v>
      </c>
      <c r="C7118" s="22" t="n">
        <v>248</v>
      </c>
      <c r="D7118" s="22" t="n">
        <v>24</v>
      </c>
      <c r="E7118" s="22" t="n">
        <v>0</v>
      </c>
      <c r="F7118" s="22" t="n">
        <f aca="false">D7118/SUM(C7118:E7118)</f>
        <v>0.0882352941176471</v>
      </c>
      <c r="G7118" s="22" t="n">
        <v>248.53</v>
      </c>
      <c r="H7118" s="22" t="n">
        <v>22.94</v>
      </c>
      <c r="I7118" s="22" t="n">
        <v>0.53</v>
      </c>
      <c r="J7118" s="22" t="n">
        <v>0.579408</v>
      </c>
      <c r="K7118" s="22" t="n">
        <v>1</v>
      </c>
      <c r="O7118" s="23"/>
    </row>
    <row r="7119" customFormat="false" ht="15" hidden="false" customHeight="false" outlineLevel="0" collapsed="false">
      <c r="A7119" s="22" t="s">
        <v>4363</v>
      </c>
      <c r="B7119" s="22" t="n">
        <v>42</v>
      </c>
      <c r="C7119" s="22" t="n">
        <v>236</v>
      </c>
      <c r="D7119" s="22" t="n">
        <v>23</v>
      </c>
      <c r="E7119" s="22" t="n">
        <v>2</v>
      </c>
      <c r="F7119" s="22" t="n">
        <f aca="false">D7119/SUM(C7119:E7119)</f>
        <v>0.0881226053639847</v>
      </c>
      <c r="G7119" s="22" t="n">
        <v>234.7</v>
      </c>
      <c r="H7119" s="22" t="n">
        <v>25.6</v>
      </c>
      <c r="I7119" s="22" t="n">
        <v>0.7</v>
      </c>
      <c r="J7119" s="22" t="n">
        <v>2.698619</v>
      </c>
      <c r="K7119" s="22" t="n">
        <v>0.140085</v>
      </c>
      <c r="O7119" s="23"/>
    </row>
    <row r="7120" customFormat="false" ht="15" hidden="false" customHeight="false" outlineLevel="0" collapsed="false">
      <c r="A7120" s="22" t="s">
        <v>2149</v>
      </c>
      <c r="B7120" s="22" t="n">
        <v>24</v>
      </c>
      <c r="C7120" s="22" t="n">
        <v>175</v>
      </c>
      <c r="D7120" s="22" t="n">
        <v>17</v>
      </c>
      <c r="E7120" s="22" t="n">
        <v>1</v>
      </c>
      <c r="F7120" s="22" t="n">
        <f aca="false">D7120/SUM(C7120:E7120)</f>
        <v>0.0880829015544041</v>
      </c>
      <c r="G7120" s="22" t="n">
        <v>174.47</v>
      </c>
      <c r="H7120" s="22" t="n">
        <v>18.06</v>
      </c>
      <c r="I7120" s="22" t="n">
        <v>0.47</v>
      </c>
      <c r="J7120" s="22" t="n">
        <v>0.670504</v>
      </c>
      <c r="K7120" s="22" t="n">
        <v>0.37218</v>
      </c>
      <c r="O7120" s="23"/>
    </row>
    <row r="7121" customFormat="false" ht="15" hidden="false" customHeight="false" outlineLevel="0" collapsed="false">
      <c r="A7121" s="22" t="s">
        <v>4268</v>
      </c>
      <c r="B7121" s="22" t="n">
        <v>88</v>
      </c>
      <c r="C7121" s="22" t="n">
        <v>0</v>
      </c>
      <c r="D7121" s="22" t="n">
        <v>25</v>
      </c>
      <c r="E7121" s="22" t="n">
        <v>259</v>
      </c>
      <c r="F7121" s="22" t="n">
        <f aca="false">D7121/SUM(C7121:E7121)</f>
        <v>0.0880281690140845</v>
      </c>
      <c r="G7121" s="22" t="n">
        <v>0.55</v>
      </c>
      <c r="H7121" s="22" t="n">
        <v>23.9</v>
      </c>
      <c r="I7121" s="22" t="n">
        <v>259.55</v>
      </c>
      <c r="J7121" s="22" t="n">
        <v>0.602003</v>
      </c>
      <c r="K7121" s="22" t="n">
        <v>1</v>
      </c>
      <c r="O7121" s="23"/>
    </row>
    <row r="7122" customFormat="false" ht="15" hidden="false" customHeight="false" outlineLevel="0" collapsed="false">
      <c r="A7122" s="22" t="s">
        <v>277</v>
      </c>
      <c r="B7122" s="22" t="n">
        <v>13</v>
      </c>
      <c r="C7122" s="22" t="n">
        <v>197</v>
      </c>
      <c r="D7122" s="22" t="n">
        <v>19</v>
      </c>
      <c r="E7122" s="22" t="n">
        <v>0</v>
      </c>
      <c r="F7122" s="22" t="n">
        <f aca="false">D7122/SUM(C7122:E7122)</f>
        <v>0.087962962962963</v>
      </c>
      <c r="G7122" s="22" t="n">
        <v>197.42</v>
      </c>
      <c r="H7122" s="22" t="n">
        <v>18.16</v>
      </c>
      <c r="I7122" s="22" t="n">
        <v>0.42</v>
      </c>
      <c r="J7122" s="22" t="n">
        <v>0.457152</v>
      </c>
      <c r="K7122" s="22" t="n">
        <v>1</v>
      </c>
      <c r="O7122" s="23"/>
    </row>
    <row r="7123" customFormat="false" ht="15" hidden="false" customHeight="false" outlineLevel="0" collapsed="false">
      <c r="A7123" s="22" t="s">
        <v>277</v>
      </c>
      <c r="B7123" s="22" t="n">
        <v>21</v>
      </c>
      <c r="C7123" s="22" t="n">
        <v>197</v>
      </c>
      <c r="D7123" s="22" t="n">
        <v>19</v>
      </c>
      <c r="E7123" s="22" t="n">
        <v>0</v>
      </c>
      <c r="F7123" s="22" t="n">
        <f aca="false">D7123/SUM(C7123:E7123)</f>
        <v>0.087962962962963</v>
      </c>
      <c r="G7123" s="22" t="n">
        <v>197.42</v>
      </c>
      <c r="H7123" s="22" t="n">
        <v>18.16</v>
      </c>
      <c r="I7123" s="22" t="n">
        <v>0.42</v>
      </c>
      <c r="J7123" s="22" t="n">
        <v>0.457152</v>
      </c>
      <c r="K7123" s="22" t="n">
        <v>1</v>
      </c>
      <c r="O7123" s="23"/>
    </row>
    <row r="7124" customFormat="false" ht="15" hidden="false" customHeight="false" outlineLevel="0" collapsed="false">
      <c r="A7124" s="22" t="s">
        <v>4364</v>
      </c>
      <c r="B7124" s="22" t="n">
        <v>28</v>
      </c>
      <c r="C7124" s="22" t="n">
        <v>247</v>
      </c>
      <c r="D7124" s="22" t="n">
        <v>24</v>
      </c>
      <c r="E7124" s="22" t="n">
        <v>2</v>
      </c>
      <c r="F7124" s="22" t="n">
        <f aca="false">D7124/SUM(C7124:E7124)</f>
        <v>0.0879120879120879</v>
      </c>
      <c r="G7124" s="22" t="n">
        <v>245.72</v>
      </c>
      <c r="H7124" s="22" t="n">
        <v>26.56</v>
      </c>
      <c r="I7124" s="22" t="n">
        <v>0.72</v>
      </c>
      <c r="J7124" s="22" t="n">
        <v>2.543567</v>
      </c>
      <c r="K7124" s="22" t="n">
        <v>0.147305</v>
      </c>
      <c r="O7124" s="23"/>
    </row>
    <row r="7125" customFormat="false" ht="15" hidden="false" customHeight="false" outlineLevel="0" collapsed="false">
      <c r="A7125" s="22" t="s">
        <v>4365</v>
      </c>
      <c r="B7125" s="22" t="n">
        <v>71</v>
      </c>
      <c r="C7125" s="22" t="n">
        <v>249</v>
      </c>
      <c r="D7125" s="22" t="n">
        <v>24</v>
      </c>
      <c r="E7125" s="22" t="n">
        <v>0</v>
      </c>
      <c r="F7125" s="22" t="n">
        <f aca="false">D7125/SUM(C7125:E7125)</f>
        <v>0.0879120879120879</v>
      </c>
      <c r="G7125" s="22" t="n">
        <v>249.53</v>
      </c>
      <c r="H7125" s="22" t="n">
        <v>22.95</v>
      </c>
      <c r="I7125" s="22" t="n">
        <v>0.53</v>
      </c>
      <c r="J7125" s="22" t="n">
        <v>0.577091</v>
      </c>
      <c r="K7125" s="22" t="n">
        <v>1</v>
      </c>
      <c r="O7125" s="23"/>
    </row>
    <row r="7126" customFormat="false" ht="15" hidden="false" customHeight="false" outlineLevel="0" collapsed="false">
      <c r="A7126" s="22" t="s">
        <v>4229</v>
      </c>
      <c r="B7126" s="22" t="n">
        <v>117</v>
      </c>
      <c r="C7126" s="22" t="n">
        <v>1</v>
      </c>
      <c r="D7126" s="22" t="n">
        <v>24</v>
      </c>
      <c r="E7126" s="22" t="n">
        <v>248</v>
      </c>
      <c r="F7126" s="22" t="n">
        <f aca="false">D7126/SUM(C7126:E7126)</f>
        <v>0.0879120879120879</v>
      </c>
      <c r="G7126" s="22" t="n">
        <v>0.62</v>
      </c>
      <c r="H7126" s="22" t="n">
        <v>24.76</v>
      </c>
      <c r="I7126" s="22" t="n">
        <v>247.62</v>
      </c>
      <c r="J7126" s="22" t="n">
        <v>0.258462</v>
      </c>
      <c r="K7126" s="22" t="n">
        <v>0.464551</v>
      </c>
      <c r="O7126" s="23"/>
    </row>
    <row r="7127" customFormat="false" ht="15" hidden="false" customHeight="false" outlineLevel="0" collapsed="false">
      <c r="A7127" s="22" t="s">
        <v>994</v>
      </c>
      <c r="B7127" s="22" t="n">
        <v>66</v>
      </c>
      <c r="C7127" s="22" t="n">
        <v>187</v>
      </c>
      <c r="D7127" s="22" t="n">
        <v>18</v>
      </c>
      <c r="E7127" s="22" t="n">
        <v>0</v>
      </c>
      <c r="F7127" s="22" t="n">
        <f aca="false">D7127/SUM(C7127:E7127)</f>
        <v>0.0878048780487805</v>
      </c>
      <c r="G7127" s="22" t="n">
        <v>187.4</v>
      </c>
      <c r="H7127" s="22" t="n">
        <v>17.21</v>
      </c>
      <c r="I7127" s="22" t="n">
        <v>0.4</v>
      </c>
      <c r="J7127" s="22" t="n">
        <v>0.432242</v>
      </c>
      <c r="K7127" s="22" t="n">
        <v>1</v>
      </c>
      <c r="O7127" s="23"/>
    </row>
    <row r="7128" customFormat="false" ht="15" hidden="false" customHeight="false" outlineLevel="0" collapsed="false">
      <c r="A7128" s="22" t="s">
        <v>4366</v>
      </c>
      <c r="B7128" s="22" t="n">
        <v>69</v>
      </c>
      <c r="C7128" s="22" t="n">
        <v>260</v>
      </c>
      <c r="D7128" s="22" t="n">
        <v>25</v>
      </c>
      <c r="E7128" s="22" t="n">
        <v>0</v>
      </c>
      <c r="F7128" s="22" t="n">
        <f aca="false">D7128/SUM(C7128:E7128)</f>
        <v>0.087719298245614</v>
      </c>
      <c r="G7128" s="22" t="n">
        <v>260.55</v>
      </c>
      <c r="H7128" s="22" t="n">
        <v>23.9</v>
      </c>
      <c r="I7128" s="22" t="n">
        <v>0.55</v>
      </c>
      <c r="J7128" s="22" t="n">
        <v>0.599697</v>
      </c>
      <c r="K7128" s="22" t="n">
        <v>1</v>
      </c>
      <c r="O7128" s="23"/>
    </row>
    <row r="7129" customFormat="false" ht="15" hidden="false" customHeight="false" outlineLevel="0" collapsed="false">
      <c r="A7129" s="22" t="s">
        <v>4367</v>
      </c>
      <c r="B7129" s="22" t="n">
        <v>44</v>
      </c>
      <c r="C7129" s="22" t="n">
        <v>260</v>
      </c>
      <c r="D7129" s="22" t="n">
        <v>25</v>
      </c>
      <c r="E7129" s="22" t="n">
        <v>0</v>
      </c>
      <c r="F7129" s="22" t="n">
        <f aca="false">D7129/SUM(C7129:E7129)</f>
        <v>0.087719298245614</v>
      </c>
      <c r="G7129" s="22" t="n">
        <v>260.55</v>
      </c>
      <c r="H7129" s="22" t="n">
        <v>23.9</v>
      </c>
      <c r="I7129" s="22" t="n">
        <v>0.55</v>
      </c>
      <c r="J7129" s="22" t="n">
        <v>0.599697</v>
      </c>
      <c r="K7129" s="22" t="n">
        <v>1</v>
      </c>
      <c r="O7129" s="23"/>
    </row>
    <row r="7130" customFormat="false" ht="15" hidden="false" customHeight="false" outlineLevel="0" collapsed="false">
      <c r="A7130" s="22" t="s">
        <v>4367</v>
      </c>
      <c r="B7130" s="22" t="n">
        <v>122</v>
      </c>
      <c r="C7130" s="22" t="n">
        <v>260</v>
      </c>
      <c r="D7130" s="22" t="n">
        <v>25</v>
      </c>
      <c r="E7130" s="22" t="n">
        <v>0</v>
      </c>
      <c r="F7130" s="22" t="n">
        <f aca="false">D7130/SUM(C7130:E7130)</f>
        <v>0.087719298245614</v>
      </c>
      <c r="G7130" s="22" t="n">
        <v>260.55</v>
      </c>
      <c r="H7130" s="22" t="n">
        <v>23.9</v>
      </c>
      <c r="I7130" s="22" t="n">
        <v>0.55</v>
      </c>
      <c r="J7130" s="22" t="n">
        <v>0.599697</v>
      </c>
      <c r="K7130" s="22" t="n">
        <v>1</v>
      </c>
      <c r="O7130" s="23"/>
    </row>
    <row r="7131" customFormat="false" ht="15" hidden="false" customHeight="false" outlineLevel="0" collapsed="false">
      <c r="A7131" s="22" t="s">
        <v>4368</v>
      </c>
      <c r="B7131" s="22" t="n">
        <v>111</v>
      </c>
      <c r="C7131" s="22" t="n">
        <v>260</v>
      </c>
      <c r="D7131" s="22" t="n">
        <v>25</v>
      </c>
      <c r="E7131" s="22" t="n">
        <v>0</v>
      </c>
      <c r="F7131" s="22" t="n">
        <f aca="false">D7131/SUM(C7131:E7131)</f>
        <v>0.087719298245614</v>
      </c>
      <c r="G7131" s="22" t="n">
        <v>260.55</v>
      </c>
      <c r="H7131" s="22" t="n">
        <v>23.9</v>
      </c>
      <c r="I7131" s="22" t="n">
        <v>0.55</v>
      </c>
      <c r="J7131" s="22" t="n">
        <v>0.599697</v>
      </c>
      <c r="K7131" s="22" t="n">
        <v>1</v>
      </c>
      <c r="O7131" s="23"/>
    </row>
    <row r="7132" customFormat="false" ht="15" hidden="false" customHeight="false" outlineLevel="0" collapsed="false">
      <c r="A7132" s="22" t="s">
        <v>4199</v>
      </c>
      <c r="B7132" s="22" t="n">
        <v>59</v>
      </c>
      <c r="C7132" s="22" t="n">
        <v>259</v>
      </c>
      <c r="D7132" s="22" t="n">
        <v>25</v>
      </c>
      <c r="E7132" s="22" t="n">
        <v>1</v>
      </c>
      <c r="F7132" s="22" t="n">
        <f aca="false">D7132/SUM(C7132:E7132)</f>
        <v>0.087719298245614</v>
      </c>
      <c r="G7132" s="22" t="n">
        <v>258.64</v>
      </c>
      <c r="H7132" s="22" t="n">
        <v>25.72</v>
      </c>
      <c r="I7132" s="22" t="n">
        <v>0.64</v>
      </c>
      <c r="J7132" s="22" t="n">
        <v>0.223976</v>
      </c>
      <c r="K7132" s="22" t="n">
        <v>0.475898</v>
      </c>
      <c r="O7132" s="23"/>
    </row>
    <row r="7133" customFormat="false" ht="15" hidden="false" customHeight="false" outlineLevel="0" collapsed="false">
      <c r="A7133" s="22" t="s">
        <v>4369</v>
      </c>
      <c r="B7133" s="22" t="n">
        <v>62</v>
      </c>
      <c r="C7133" s="22" t="n">
        <v>259</v>
      </c>
      <c r="D7133" s="22" t="n">
        <v>25</v>
      </c>
      <c r="E7133" s="22" t="n">
        <v>1</v>
      </c>
      <c r="F7133" s="22" t="n">
        <f aca="false">D7133/SUM(C7133:E7133)</f>
        <v>0.087719298245614</v>
      </c>
      <c r="G7133" s="22" t="n">
        <v>258.64</v>
      </c>
      <c r="H7133" s="22" t="n">
        <v>25.72</v>
      </c>
      <c r="I7133" s="22" t="n">
        <v>0.64</v>
      </c>
      <c r="J7133" s="22" t="n">
        <v>0.223976</v>
      </c>
      <c r="K7133" s="22" t="n">
        <v>0.475898</v>
      </c>
      <c r="O7133" s="23"/>
    </row>
    <row r="7134" customFormat="false" ht="15" hidden="false" customHeight="false" outlineLevel="0" collapsed="false">
      <c r="A7134" s="22" t="s">
        <v>4370</v>
      </c>
      <c r="B7134" s="22" t="n">
        <v>12</v>
      </c>
      <c r="C7134" s="22" t="n">
        <v>259</v>
      </c>
      <c r="D7134" s="22" t="n">
        <v>25</v>
      </c>
      <c r="E7134" s="22" t="n">
        <v>1</v>
      </c>
      <c r="F7134" s="22" t="n">
        <f aca="false">D7134/SUM(C7134:E7134)</f>
        <v>0.087719298245614</v>
      </c>
      <c r="G7134" s="22" t="n">
        <v>258.64</v>
      </c>
      <c r="H7134" s="22" t="n">
        <v>25.72</v>
      </c>
      <c r="I7134" s="22" t="n">
        <v>0.64</v>
      </c>
      <c r="J7134" s="22" t="n">
        <v>0.223976</v>
      </c>
      <c r="K7134" s="22" t="n">
        <v>0.475898</v>
      </c>
      <c r="O7134" s="23"/>
    </row>
    <row r="7135" customFormat="false" ht="15" hidden="false" customHeight="false" outlineLevel="0" collapsed="false">
      <c r="A7135" s="22" t="s">
        <v>4370</v>
      </c>
      <c r="B7135" s="22" t="n">
        <v>24</v>
      </c>
      <c r="C7135" s="22" t="n">
        <v>259</v>
      </c>
      <c r="D7135" s="22" t="n">
        <v>25</v>
      </c>
      <c r="E7135" s="22" t="n">
        <v>1</v>
      </c>
      <c r="F7135" s="22" t="n">
        <f aca="false">D7135/SUM(C7135:E7135)</f>
        <v>0.087719298245614</v>
      </c>
      <c r="G7135" s="22" t="n">
        <v>258.64</v>
      </c>
      <c r="H7135" s="22" t="n">
        <v>25.72</v>
      </c>
      <c r="I7135" s="22" t="n">
        <v>0.64</v>
      </c>
      <c r="J7135" s="22" t="n">
        <v>0.223976</v>
      </c>
      <c r="K7135" s="22" t="n">
        <v>0.475898</v>
      </c>
      <c r="O7135" s="23"/>
    </row>
    <row r="7136" customFormat="false" ht="15" hidden="false" customHeight="false" outlineLevel="0" collapsed="false">
      <c r="A7136" s="22" t="s">
        <v>4371</v>
      </c>
      <c r="B7136" s="22" t="n">
        <v>120</v>
      </c>
      <c r="C7136" s="22" t="n">
        <v>0</v>
      </c>
      <c r="D7136" s="22" t="n">
        <v>24</v>
      </c>
      <c r="E7136" s="22" t="n">
        <v>250</v>
      </c>
      <c r="F7136" s="22" t="n">
        <f aca="false">D7136/SUM(C7136:E7136)</f>
        <v>0.0875912408759124</v>
      </c>
      <c r="G7136" s="22" t="n">
        <v>0.53</v>
      </c>
      <c r="H7136" s="22" t="n">
        <v>22.95</v>
      </c>
      <c r="I7136" s="22" t="n">
        <v>250.53</v>
      </c>
      <c r="J7136" s="22" t="n">
        <v>0.574792</v>
      </c>
      <c r="K7136" s="22" t="n">
        <v>1</v>
      </c>
      <c r="O7136" s="23"/>
    </row>
    <row r="7137" customFormat="false" ht="15" hidden="false" customHeight="false" outlineLevel="0" collapsed="false">
      <c r="A7137" s="22" t="s">
        <v>4372</v>
      </c>
      <c r="B7137" s="22" t="n">
        <v>66</v>
      </c>
      <c r="C7137" s="22" t="n">
        <v>250</v>
      </c>
      <c r="D7137" s="22" t="n">
        <v>24</v>
      </c>
      <c r="E7137" s="22" t="n">
        <v>0</v>
      </c>
      <c r="F7137" s="22" t="n">
        <f aca="false">D7137/SUM(C7137:E7137)</f>
        <v>0.0875912408759124</v>
      </c>
      <c r="G7137" s="22" t="n">
        <v>250.53</v>
      </c>
      <c r="H7137" s="22" t="n">
        <v>22.95</v>
      </c>
      <c r="I7137" s="22" t="n">
        <v>0.53</v>
      </c>
      <c r="J7137" s="22" t="n">
        <v>0.574792</v>
      </c>
      <c r="K7137" s="22" t="n">
        <v>1</v>
      </c>
      <c r="O7137" s="23"/>
    </row>
    <row r="7138" customFormat="false" ht="15" hidden="false" customHeight="false" outlineLevel="0" collapsed="false">
      <c r="A7138" s="22" t="s">
        <v>4041</v>
      </c>
      <c r="B7138" s="22" t="n">
        <v>76</v>
      </c>
      <c r="C7138" s="22" t="n">
        <v>261</v>
      </c>
      <c r="D7138" s="22" t="n">
        <v>25</v>
      </c>
      <c r="E7138" s="22" t="n">
        <v>0</v>
      </c>
      <c r="F7138" s="22" t="n">
        <f aca="false">D7138/SUM(C7138:E7138)</f>
        <v>0.0874125874125874</v>
      </c>
      <c r="G7138" s="22" t="n">
        <v>261.55</v>
      </c>
      <c r="H7138" s="22" t="n">
        <v>23.91</v>
      </c>
      <c r="I7138" s="22" t="n">
        <v>0.55</v>
      </c>
      <c r="J7138" s="22" t="n">
        <v>0.597409</v>
      </c>
      <c r="K7138" s="22" t="n">
        <v>1</v>
      </c>
      <c r="O7138" s="23"/>
    </row>
    <row r="7139" customFormat="false" ht="15" hidden="false" customHeight="false" outlineLevel="0" collapsed="false">
      <c r="A7139" s="22" t="s">
        <v>3150</v>
      </c>
      <c r="B7139" s="22" t="n">
        <v>36</v>
      </c>
      <c r="C7139" s="22" t="n">
        <v>0</v>
      </c>
      <c r="D7139" s="22" t="n">
        <v>25</v>
      </c>
      <c r="E7139" s="22" t="n">
        <v>261</v>
      </c>
      <c r="F7139" s="22" t="n">
        <f aca="false">D7139/SUM(C7139:E7139)</f>
        <v>0.0874125874125874</v>
      </c>
      <c r="G7139" s="22" t="n">
        <v>0.55</v>
      </c>
      <c r="H7139" s="22" t="n">
        <v>23.91</v>
      </c>
      <c r="I7139" s="22" t="n">
        <v>261.55</v>
      </c>
      <c r="J7139" s="22" t="n">
        <v>0.597409</v>
      </c>
      <c r="K7139" s="22" t="n">
        <v>1</v>
      </c>
      <c r="O7139" s="23"/>
    </row>
    <row r="7140" customFormat="false" ht="15" hidden="false" customHeight="false" outlineLevel="0" collapsed="false">
      <c r="A7140" s="22" t="s">
        <v>1781</v>
      </c>
      <c r="B7140" s="22" t="n">
        <v>72</v>
      </c>
      <c r="C7140" s="22" t="n">
        <v>260</v>
      </c>
      <c r="D7140" s="22" t="n">
        <v>25</v>
      </c>
      <c r="E7140" s="22" t="n">
        <v>1</v>
      </c>
      <c r="F7140" s="22" t="n">
        <f aca="false">D7140/SUM(C7140:E7140)</f>
        <v>0.0874125874125874</v>
      </c>
      <c r="G7140" s="22" t="n">
        <v>259.64</v>
      </c>
      <c r="H7140" s="22" t="n">
        <v>25.73</v>
      </c>
      <c r="I7140" s="22" t="n">
        <v>0.64</v>
      </c>
      <c r="J7140" s="22" t="n">
        <v>0.227479</v>
      </c>
      <c r="K7140" s="22" t="n">
        <v>0.474654</v>
      </c>
      <c r="O7140" s="23"/>
    </row>
    <row r="7141" customFormat="false" ht="15" hidden="false" customHeight="false" outlineLevel="0" collapsed="false">
      <c r="A7141" s="22" t="s">
        <v>2021</v>
      </c>
      <c r="B7141" s="22" t="n">
        <v>68</v>
      </c>
      <c r="C7141" s="22" t="n">
        <v>261</v>
      </c>
      <c r="D7141" s="22" t="n">
        <v>25</v>
      </c>
      <c r="E7141" s="22" t="n">
        <v>0</v>
      </c>
      <c r="F7141" s="22" t="n">
        <f aca="false">D7141/SUM(C7141:E7141)</f>
        <v>0.0874125874125874</v>
      </c>
      <c r="G7141" s="22" t="n">
        <v>261.55</v>
      </c>
      <c r="H7141" s="22" t="n">
        <v>23.91</v>
      </c>
      <c r="I7141" s="22" t="n">
        <v>0.55</v>
      </c>
      <c r="J7141" s="22" t="n">
        <v>0.597409</v>
      </c>
      <c r="K7141" s="22" t="n">
        <v>1</v>
      </c>
      <c r="O7141" s="23"/>
    </row>
    <row r="7142" customFormat="false" ht="15" hidden="false" customHeight="false" outlineLevel="0" collapsed="false">
      <c r="A7142" s="22" t="s">
        <v>4373</v>
      </c>
      <c r="B7142" s="22" t="n">
        <v>107</v>
      </c>
      <c r="C7142" s="22" t="n">
        <v>261</v>
      </c>
      <c r="D7142" s="22" t="n">
        <v>25</v>
      </c>
      <c r="E7142" s="22" t="n">
        <v>0</v>
      </c>
      <c r="F7142" s="22" t="n">
        <f aca="false">D7142/SUM(C7142:E7142)</f>
        <v>0.0874125874125874</v>
      </c>
      <c r="G7142" s="22" t="n">
        <v>261.55</v>
      </c>
      <c r="H7142" s="22" t="n">
        <v>23.91</v>
      </c>
      <c r="I7142" s="22" t="n">
        <v>0.55</v>
      </c>
      <c r="J7142" s="22" t="n">
        <v>0.597409</v>
      </c>
      <c r="K7142" s="22" t="n">
        <v>1</v>
      </c>
      <c r="O7142" s="23"/>
    </row>
    <row r="7143" customFormat="false" ht="15" hidden="false" customHeight="false" outlineLevel="0" collapsed="false">
      <c r="A7143" s="22" t="s">
        <v>4374</v>
      </c>
      <c r="B7143" s="22" t="n">
        <v>76</v>
      </c>
      <c r="C7143" s="22" t="n">
        <v>188</v>
      </c>
      <c r="D7143" s="22" t="n">
        <v>18</v>
      </c>
      <c r="E7143" s="22" t="n">
        <v>0</v>
      </c>
      <c r="F7143" s="22" t="n">
        <f aca="false">D7143/SUM(C7143:E7143)</f>
        <v>0.087378640776699</v>
      </c>
      <c r="G7143" s="22" t="n">
        <v>188.39</v>
      </c>
      <c r="H7143" s="22" t="n">
        <v>17.21</v>
      </c>
      <c r="I7143" s="22" t="n">
        <v>0.39</v>
      </c>
      <c r="J7143" s="22" t="n">
        <v>0.429952</v>
      </c>
      <c r="K7143" s="22" t="n">
        <v>1</v>
      </c>
      <c r="O7143" s="23"/>
    </row>
    <row r="7144" customFormat="false" ht="15" hidden="false" customHeight="false" outlineLevel="0" collapsed="false">
      <c r="A7144" s="22" t="s">
        <v>4375</v>
      </c>
      <c r="B7144" s="22" t="n">
        <v>30</v>
      </c>
      <c r="C7144" s="22" t="n">
        <v>230</v>
      </c>
      <c r="D7144" s="22" t="n">
        <v>22</v>
      </c>
      <c r="E7144" s="22" t="n">
        <v>0</v>
      </c>
      <c r="F7144" s="22" t="n">
        <f aca="false">D7144/SUM(C7144:E7144)</f>
        <v>0.0873015873015873</v>
      </c>
      <c r="G7144" s="22" t="n">
        <v>230.48</v>
      </c>
      <c r="H7144" s="22" t="n">
        <v>21.04</v>
      </c>
      <c r="I7144" s="22" t="n">
        <v>0.48</v>
      </c>
      <c r="J7144" s="22" t="n">
        <v>0.524991</v>
      </c>
      <c r="K7144" s="22" t="n">
        <v>1</v>
      </c>
      <c r="O7144" s="23"/>
    </row>
    <row r="7145" customFormat="false" ht="15" hidden="false" customHeight="false" outlineLevel="0" collapsed="false">
      <c r="A7145" s="22" t="s">
        <v>4376</v>
      </c>
      <c r="B7145" s="22" t="n">
        <v>7</v>
      </c>
      <c r="C7145" s="22" t="n">
        <v>250</v>
      </c>
      <c r="D7145" s="22" t="n">
        <v>24</v>
      </c>
      <c r="E7145" s="22" t="n">
        <v>1</v>
      </c>
      <c r="F7145" s="22" t="n">
        <f aca="false">D7145/SUM(C7145:E7145)</f>
        <v>0.0872727272727273</v>
      </c>
      <c r="G7145" s="22" t="n">
        <v>249.61</v>
      </c>
      <c r="H7145" s="22" t="n">
        <v>24.77</v>
      </c>
      <c r="I7145" s="22" t="n">
        <v>0.61</v>
      </c>
      <c r="J7145" s="22" t="n">
        <v>0.266351</v>
      </c>
      <c r="K7145" s="22" t="n">
        <v>0.461992</v>
      </c>
      <c r="O7145" s="23"/>
    </row>
    <row r="7146" customFormat="false" ht="15" hidden="false" customHeight="false" outlineLevel="0" collapsed="false">
      <c r="A7146" s="22" t="s">
        <v>1608</v>
      </c>
      <c r="B7146" s="22" t="n">
        <v>35</v>
      </c>
      <c r="C7146" s="22" t="n">
        <v>251</v>
      </c>
      <c r="D7146" s="22" t="n">
        <v>24</v>
      </c>
      <c r="E7146" s="22" t="n">
        <v>0</v>
      </c>
      <c r="F7146" s="22" t="n">
        <f aca="false">D7146/SUM(C7146:E7146)</f>
        <v>0.0872727272727273</v>
      </c>
      <c r="G7146" s="22" t="n">
        <v>251.52</v>
      </c>
      <c r="H7146" s="22" t="n">
        <v>22.95</v>
      </c>
      <c r="I7146" s="22" t="n">
        <v>0.52</v>
      </c>
      <c r="J7146" s="22" t="n">
        <v>0.572511</v>
      </c>
      <c r="K7146" s="22" t="n">
        <v>1</v>
      </c>
      <c r="O7146" s="23"/>
    </row>
    <row r="7147" customFormat="false" ht="15" hidden="false" customHeight="false" outlineLevel="0" collapsed="false">
      <c r="A7147" s="22" t="s">
        <v>2654</v>
      </c>
      <c r="B7147" s="22" t="n">
        <v>27</v>
      </c>
      <c r="C7147" s="22" t="n">
        <v>251</v>
      </c>
      <c r="D7147" s="22" t="n">
        <v>24</v>
      </c>
      <c r="E7147" s="22" t="n">
        <v>0</v>
      </c>
      <c r="F7147" s="22" t="n">
        <f aca="false">D7147/SUM(C7147:E7147)</f>
        <v>0.0872727272727273</v>
      </c>
      <c r="G7147" s="22" t="n">
        <v>251.52</v>
      </c>
      <c r="H7147" s="22" t="n">
        <v>22.95</v>
      </c>
      <c r="I7147" s="22" t="n">
        <v>0.52</v>
      </c>
      <c r="J7147" s="22" t="n">
        <v>0.572511</v>
      </c>
      <c r="K7147" s="22" t="n">
        <v>1</v>
      </c>
      <c r="O7147" s="23"/>
    </row>
    <row r="7148" customFormat="false" ht="15" hidden="false" customHeight="false" outlineLevel="0" collapsed="false">
      <c r="A7148" s="22" t="s">
        <v>1729</v>
      </c>
      <c r="B7148" s="22" t="n">
        <v>99</v>
      </c>
      <c r="C7148" s="22" t="n">
        <v>1</v>
      </c>
      <c r="D7148" s="22" t="n">
        <v>24</v>
      </c>
      <c r="E7148" s="22" t="n">
        <v>250</v>
      </c>
      <c r="F7148" s="22" t="n">
        <f aca="false">D7148/SUM(C7148:E7148)</f>
        <v>0.0872727272727273</v>
      </c>
      <c r="G7148" s="22" t="n">
        <v>0.61</v>
      </c>
      <c r="H7148" s="22" t="n">
        <v>24.77</v>
      </c>
      <c r="I7148" s="22" t="n">
        <v>249.61</v>
      </c>
      <c r="J7148" s="22" t="n">
        <v>0.266351</v>
      </c>
      <c r="K7148" s="22" t="n">
        <v>0.461992</v>
      </c>
      <c r="O7148" s="23"/>
    </row>
    <row r="7149" customFormat="false" ht="15" hidden="false" customHeight="false" outlineLevel="0" collapsed="false">
      <c r="A7149" s="22" t="s">
        <v>4377</v>
      </c>
      <c r="B7149" s="22" t="n">
        <v>104</v>
      </c>
      <c r="C7149" s="22" t="n">
        <v>250</v>
      </c>
      <c r="D7149" s="22" t="n">
        <v>24</v>
      </c>
      <c r="E7149" s="22" t="n">
        <v>1</v>
      </c>
      <c r="F7149" s="22" t="n">
        <f aca="false">D7149/SUM(C7149:E7149)</f>
        <v>0.0872727272727273</v>
      </c>
      <c r="G7149" s="22" t="n">
        <v>249.61</v>
      </c>
      <c r="H7149" s="22" t="n">
        <v>24.77</v>
      </c>
      <c r="I7149" s="22" t="n">
        <v>0.61</v>
      </c>
      <c r="J7149" s="22" t="n">
        <v>0.266351</v>
      </c>
      <c r="K7149" s="22" t="n">
        <v>0.461992</v>
      </c>
      <c r="O7149" s="23"/>
    </row>
    <row r="7150" customFormat="false" ht="15" hidden="false" customHeight="false" outlineLevel="0" collapsed="false">
      <c r="A7150" s="22" t="s">
        <v>4378</v>
      </c>
      <c r="B7150" s="22" t="n">
        <v>118</v>
      </c>
      <c r="C7150" s="22" t="n">
        <v>0</v>
      </c>
      <c r="D7150" s="22" t="n">
        <v>15</v>
      </c>
      <c r="E7150" s="22" t="n">
        <v>157</v>
      </c>
      <c r="F7150" s="22" t="n">
        <f aca="false">D7150/SUM(C7150:E7150)</f>
        <v>0.0872093023255814</v>
      </c>
      <c r="G7150" s="22" t="n">
        <v>0.33</v>
      </c>
      <c r="H7150" s="22" t="n">
        <v>14.35</v>
      </c>
      <c r="I7150" s="22" t="n">
        <v>157.33</v>
      </c>
      <c r="J7150" s="22" t="n">
        <v>0.357535</v>
      </c>
      <c r="K7150" s="22" t="n">
        <v>1</v>
      </c>
      <c r="O7150" s="23"/>
    </row>
    <row r="7151" customFormat="false" ht="15" hidden="false" customHeight="false" outlineLevel="0" collapsed="false">
      <c r="A7151" s="22" t="s">
        <v>4379</v>
      </c>
      <c r="B7151" s="22" t="n">
        <v>124</v>
      </c>
      <c r="C7151" s="22" t="n">
        <v>0</v>
      </c>
      <c r="D7151" s="22" t="n">
        <v>17</v>
      </c>
      <c r="E7151" s="22" t="n">
        <v>178</v>
      </c>
      <c r="F7151" s="22" t="n">
        <f aca="false">D7151/SUM(C7151:E7151)</f>
        <v>0.0871794871794872</v>
      </c>
      <c r="G7151" s="22" t="n">
        <v>0.37</v>
      </c>
      <c r="H7151" s="22" t="n">
        <v>16.26</v>
      </c>
      <c r="I7151" s="22" t="n">
        <v>178.37</v>
      </c>
      <c r="J7151" s="22" t="n">
        <v>0.405056</v>
      </c>
      <c r="K7151" s="22" t="n">
        <v>1</v>
      </c>
      <c r="O7151" s="23"/>
    </row>
    <row r="7152" customFormat="false" ht="15" hidden="false" customHeight="false" outlineLevel="0" collapsed="false">
      <c r="A7152" s="22" t="s">
        <v>632</v>
      </c>
      <c r="B7152" s="22" t="n">
        <v>44</v>
      </c>
      <c r="C7152" s="22" t="n">
        <v>199</v>
      </c>
      <c r="D7152" s="22" t="n">
        <v>19</v>
      </c>
      <c r="E7152" s="22" t="n">
        <v>0</v>
      </c>
      <c r="F7152" s="22" t="n">
        <f aca="false">D7152/SUM(C7152:E7152)</f>
        <v>0.0871559633027523</v>
      </c>
      <c r="G7152" s="22" t="n">
        <v>199.41</v>
      </c>
      <c r="H7152" s="22" t="n">
        <v>18.17</v>
      </c>
      <c r="I7152" s="22" t="n">
        <v>0.41</v>
      </c>
      <c r="J7152" s="22" t="n">
        <v>0.452576</v>
      </c>
      <c r="K7152" s="22" t="n">
        <v>1</v>
      </c>
      <c r="O7152" s="23"/>
    </row>
    <row r="7153" customFormat="false" ht="15" hidden="false" customHeight="false" outlineLevel="0" collapsed="false">
      <c r="A7153" s="22" t="s">
        <v>4380</v>
      </c>
      <c r="B7153" s="22" t="n">
        <v>81</v>
      </c>
      <c r="C7153" s="22" t="n">
        <v>220</v>
      </c>
      <c r="D7153" s="22" t="n">
        <v>21</v>
      </c>
      <c r="E7153" s="22" t="n">
        <v>0</v>
      </c>
      <c r="F7153" s="22" t="n">
        <f aca="false">D7153/SUM(C7153:E7153)</f>
        <v>0.0871369294605809</v>
      </c>
      <c r="G7153" s="22" t="n">
        <v>220.46</v>
      </c>
      <c r="H7153" s="22" t="n">
        <v>20.09</v>
      </c>
      <c r="I7153" s="22" t="n">
        <v>0.46</v>
      </c>
      <c r="J7153" s="22" t="n">
        <v>0.500096</v>
      </c>
      <c r="K7153" s="22" t="n">
        <v>1</v>
      </c>
      <c r="O7153" s="23"/>
    </row>
    <row r="7154" customFormat="false" ht="15" hidden="false" customHeight="false" outlineLevel="0" collapsed="false">
      <c r="A7154" s="22" t="s">
        <v>4381</v>
      </c>
      <c r="B7154" s="22" t="n">
        <v>85</v>
      </c>
      <c r="C7154" s="22" t="n">
        <v>146</v>
      </c>
      <c r="D7154" s="22" t="n">
        <v>14</v>
      </c>
      <c r="E7154" s="22" t="n">
        <v>1</v>
      </c>
      <c r="F7154" s="22" t="n">
        <f aca="false">D7154/SUM(C7154:E7154)</f>
        <v>0.0869565217391304</v>
      </c>
      <c r="G7154" s="22" t="n">
        <v>145.4</v>
      </c>
      <c r="H7154" s="22" t="n">
        <v>15.2</v>
      </c>
      <c r="I7154" s="22" t="n">
        <v>0.4</v>
      </c>
      <c r="J7154" s="22" t="n">
        <v>1.011129</v>
      </c>
      <c r="K7154" s="22" t="n">
        <v>0.324082</v>
      </c>
      <c r="O7154" s="23"/>
    </row>
    <row r="7155" customFormat="false" ht="15" hidden="false" customHeight="false" outlineLevel="0" collapsed="false">
      <c r="A7155" s="22" t="s">
        <v>3717</v>
      </c>
      <c r="B7155" s="22" t="n">
        <v>24</v>
      </c>
      <c r="C7155" s="22" t="n">
        <v>189</v>
      </c>
      <c r="D7155" s="22" t="n">
        <v>18</v>
      </c>
      <c r="E7155" s="22" t="n">
        <v>0</v>
      </c>
      <c r="F7155" s="22" t="n">
        <f aca="false">D7155/SUM(C7155:E7155)</f>
        <v>0.0869565217391304</v>
      </c>
      <c r="G7155" s="22" t="n">
        <v>189.39</v>
      </c>
      <c r="H7155" s="22" t="n">
        <v>17.22</v>
      </c>
      <c r="I7155" s="22" t="n">
        <v>0.39</v>
      </c>
      <c r="J7155" s="22" t="n">
        <v>0.427686</v>
      </c>
      <c r="K7155" s="22" t="n">
        <v>1</v>
      </c>
      <c r="O7155" s="23"/>
    </row>
    <row r="7156" customFormat="false" ht="15" hidden="false" customHeight="false" outlineLevel="0" collapsed="false">
      <c r="A7156" s="22" t="s">
        <v>4382</v>
      </c>
      <c r="B7156" s="22" t="n">
        <v>44</v>
      </c>
      <c r="C7156" s="22" t="n">
        <v>251</v>
      </c>
      <c r="D7156" s="22" t="n">
        <v>24</v>
      </c>
      <c r="E7156" s="22" t="n">
        <v>1</v>
      </c>
      <c r="F7156" s="22" t="n">
        <f aca="false">D7156/SUM(C7156:E7156)</f>
        <v>0.0869565217391304</v>
      </c>
      <c r="G7156" s="22" t="n">
        <v>250.61</v>
      </c>
      <c r="H7156" s="22" t="n">
        <v>24.78</v>
      </c>
      <c r="I7156" s="22" t="n">
        <v>0.61</v>
      </c>
      <c r="J7156" s="22" t="n">
        <v>0.27032</v>
      </c>
      <c r="K7156" s="22" t="n">
        <v>0.460722</v>
      </c>
      <c r="O7156" s="23"/>
    </row>
    <row r="7157" customFormat="false" ht="15" hidden="false" customHeight="false" outlineLevel="0" collapsed="false">
      <c r="A7157" s="22" t="s">
        <v>4383</v>
      </c>
      <c r="B7157" s="22" t="n">
        <v>102</v>
      </c>
      <c r="C7157" s="22" t="n">
        <v>252</v>
      </c>
      <c r="D7157" s="22" t="n">
        <v>24</v>
      </c>
      <c r="E7157" s="22" t="n">
        <v>0</v>
      </c>
      <c r="F7157" s="22" t="n">
        <f aca="false">D7157/SUM(C7157:E7157)</f>
        <v>0.0869565217391304</v>
      </c>
      <c r="G7157" s="22" t="n">
        <v>252.52</v>
      </c>
      <c r="H7157" s="22" t="n">
        <v>22.96</v>
      </c>
      <c r="I7157" s="22" t="n">
        <v>0.52</v>
      </c>
      <c r="J7157" s="22" t="n">
        <v>0.570248</v>
      </c>
      <c r="K7157" s="22" t="n">
        <v>1</v>
      </c>
      <c r="O7157" s="23"/>
    </row>
    <row r="7158" customFormat="false" ht="15" hidden="false" customHeight="false" outlineLevel="0" collapsed="false">
      <c r="A7158" s="22" t="s">
        <v>1901</v>
      </c>
      <c r="B7158" s="22" t="n">
        <v>47</v>
      </c>
      <c r="C7158" s="22" t="n">
        <v>237</v>
      </c>
      <c r="D7158" s="22" t="n">
        <v>23</v>
      </c>
      <c r="E7158" s="22" t="n">
        <v>5</v>
      </c>
      <c r="F7158" s="22" t="n">
        <f aca="false">D7158/SUM(C7158:E7158)</f>
        <v>0.0867924528301887</v>
      </c>
      <c r="G7158" s="22" t="n">
        <v>233.03</v>
      </c>
      <c r="H7158" s="22" t="n">
        <v>30.95</v>
      </c>
      <c r="I7158" s="22" t="n">
        <v>1.03</v>
      </c>
      <c r="J7158" s="22" t="n">
        <v>17.469308</v>
      </c>
      <c r="K7158" s="22" t="n">
        <v>0.001443</v>
      </c>
      <c r="O7158" s="23"/>
    </row>
    <row r="7159" customFormat="false" ht="15" hidden="false" customHeight="false" outlineLevel="0" collapsed="false">
      <c r="A7159" s="22" t="s">
        <v>4384</v>
      </c>
      <c r="B7159" s="22" t="n">
        <v>124</v>
      </c>
      <c r="C7159" s="22" t="n">
        <v>134</v>
      </c>
      <c r="D7159" s="22" t="n">
        <v>15</v>
      </c>
      <c r="E7159" s="22" t="n">
        <v>24</v>
      </c>
      <c r="F7159" s="22" t="n">
        <f aca="false">D7159/SUM(C7159:E7159)</f>
        <v>0.0867052023121387</v>
      </c>
      <c r="G7159" s="22" t="n">
        <v>115.74</v>
      </c>
      <c r="H7159" s="22" t="n">
        <v>51.53</v>
      </c>
      <c r="I7159" s="22" t="n">
        <v>5.74</v>
      </c>
      <c r="J7159" s="22" t="n">
        <v>86.939585</v>
      </c>
      <c r="K7159" s="22" t="n">
        <v>0</v>
      </c>
      <c r="O7159" s="23"/>
    </row>
    <row r="7160" customFormat="false" ht="15" hidden="false" customHeight="false" outlineLevel="0" collapsed="false">
      <c r="A7160" s="22" t="s">
        <v>4385</v>
      </c>
      <c r="B7160" s="22" t="n">
        <v>47</v>
      </c>
      <c r="C7160" s="22" t="n">
        <v>0</v>
      </c>
      <c r="D7160" s="22" t="n">
        <v>24</v>
      </c>
      <c r="E7160" s="22" t="n">
        <v>253</v>
      </c>
      <c r="F7160" s="22" t="n">
        <f aca="false">D7160/SUM(C7160:E7160)</f>
        <v>0.0866425992779783</v>
      </c>
      <c r="G7160" s="22" t="n">
        <v>0.52</v>
      </c>
      <c r="H7160" s="22" t="n">
        <v>22.96</v>
      </c>
      <c r="I7160" s="22" t="n">
        <v>253.52</v>
      </c>
      <c r="J7160" s="22" t="n">
        <v>0.568003</v>
      </c>
      <c r="K7160" s="22" t="n">
        <v>1</v>
      </c>
      <c r="O7160" s="23"/>
    </row>
    <row r="7161" customFormat="false" ht="15" hidden="false" customHeight="false" outlineLevel="0" collapsed="false">
      <c r="A7161" s="22" t="s">
        <v>4386</v>
      </c>
      <c r="B7161" s="22" t="n">
        <v>44</v>
      </c>
      <c r="C7161" s="22" t="n">
        <v>0</v>
      </c>
      <c r="D7161" s="22" t="n">
        <v>24</v>
      </c>
      <c r="E7161" s="22" t="n">
        <v>253</v>
      </c>
      <c r="F7161" s="22" t="n">
        <f aca="false">D7161/SUM(C7161:E7161)</f>
        <v>0.0866425992779783</v>
      </c>
      <c r="G7161" s="22" t="n">
        <v>0.52</v>
      </c>
      <c r="H7161" s="22" t="n">
        <v>22.96</v>
      </c>
      <c r="I7161" s="22" t="n">
        <v>253.52</v>
      </c>
      <c r="J7161" s="22" t="n">
        <v>0.568003</v>
      </c>
      <c r="K7161" s="22" t="n">
        <v>1</v>
      </c>
      <c r="O7161" s="23"/>
    </row>
    <row r="7162" customFormat="false" ht="15" hidden="false" customHeight="false" outlineLevel="0" collapsed="false">
      <c r="A7162" s="22" t="s">
        <v>4387</v>
      </c>
      <c r="B7162" s="22" t="n">
        <v>76</v>
      </c>
      <c r="C7162" s="22" t="n">
        <v>232</v>
      </c>
      <c r="D7162" s="22" t="n">
        <v>22</v>
      </c>
      <c r="E7162" s="22" t="n">
        <v>0</v>
      </c>
      <c r="F7162" s="22" t="n">
        <f aca="false">D7162/SUM(C7162:E7162)</f>
        <v>0.0866141732283464</v>
      </c>
      <c r="G7162" s="22" t="n">
        <v>232.48</v>
      </c>
      <c r="H7162" s="22" t="n">
        <v>21.05</v>
      </c>
      <c r="I7162" s="22" t="n">
        <v>0.48</v>
      </c>
      <c r="J7162" s="22" t="n">
        <v>0.520483</v>
      </c>
      <c r="K7162" s="22" t="n">
        <v>1</v>
      </c>
      <c r="O7162" s="23"/>
    </row>
    <row r="7163" customFormat="false" ht="15" hidden="false" customHeight="false" outlineLevel="0" collapsed="false">
      <c r="A7163" s="22" t="s">
        <v>3783</v>
      </c>
      <c r="B7163" s="22" t="n">
        <v>92</v>
      </c>
      <c r="C7163" s="22" t="n">
        <v>0</v>
      </c>
      <c r="D7163" s="22" t="n">
        <v>22</v>
      </c>
      <c r="E7163" s="22" t="n">
        <v>232</v>
      </c>
      <c r="F7163" s="22" t="n">
        <f aca="false">D7163/SUM(C7163:E7163)</f>
        <v>0.0866141732283464</v>
      </c>
      <c r="G7163" s="22" t="n">
        <v>0.48</v>
      </c>
      <c r="H7163" s="22" t="n">
        <v>21.05</v>
      </c>
      <c r="I7163" s="22" t="n">
        <v>232.48</v>
      </c>
      <c r="J7163" s="22" t="n">
        <v>0.520483</v>
      </c>
      <c r="K7163" s="22" t="n">
        <v>1</v>
      </c>
      <c r="O7163" s="23"/>
    </row>
    <row r="7164" customFormat="false" ht="15" hidden="false" customHeight="false" outlineLevel="0" collapsed="false">
      <c r="A7164" s="22" t="s">
        <v>4388</v>
      </c>
      <c r="B7164" s="22" t="n">
        <v>98</v>
      </c>
      <c r="C7164" s="22" t="n">
        <v>200</v>
      </c>
      <c r="D7164" s="22" t="n">
        <v>19</v>
      </c>
      <c r="E7164" s="22" t="n">
        <v>1</v>
      </c>
      <c r="F7164" s="22" t="n">
        <f aca="false">D7164/SUM(C7164:E7164)</f>
        <v>0.0863636363636364</v>
      </c>
      <c r="G7164" s="22" t="n">
        <v>199.5</v>
      </c>
      <c r="H7164" s="22" t="n">
        <v>20</v>
      </c>
      <c r="I7164" s="22" t="n">
        <v>0.5</v>
      </c>
      <c r="J7164" s="22" t="n">
        <v>0.547627</v>
      </c>
      <c r="K7164" s="22" t="n">
        <v>0.393951</v>
      </c>
      <c r="O7164" s="23"/>
    </row>
    <row r="7165" customFormat="false" ht="15" hidden="false" customHeight="false" outlineLevel="0" collapsed="false">
      <c r="A7165" s="22" t="s">
        <v>4389</v>
      </c>
      <c r="B7165" s="22" t="n">
        <v>61</v>
      </c>
      <c r="C7165" s="22" t="n">
        <v>232</v>
      </c>
      <c r="D7165" s="22" t="n">
        <v>22</v>
      </c>
      <c r="E7165" s="22" t="n">
        <v>1</v>
      </c>
      <c r="F7165" s="22" t="n">
        <f aca="false">D7165/SUM(C7165:E7165)</f>
        <v>0.0862745098039216</v>
      </c>
      <c r="G7165" s="22" t="n">
        <v>231.56</v>
      </c>
      <c r="H7165" s="22" t="n">
        <v>22.87</v>
      </c>
      <c r="I7165" s="22" t="n">
        <v>0.56</v>
      </c>
      <c r="J7165" s="22" t="n">
        <v>0.369497</v>
      </c>
      <c r="K7165" s="22" t="n">
        <v>0.43308</v>
      </c>
      <c r="O7165" s="23"/>
    </row>
    <row r="7166" customFormat="false" ht="15" hidden="false" customHeight="false" outlineLevel="0" collapsed="false">
      <c r="A7166" s="22" t="s">
        <v>3767</v>
      </c>
      <c r="B7166" s="22" t="n">
        <v>71</v>
      </c>
      <c r="C7166" s="22" t="n">
        <v>191</v>
      </c>
      <c r="D7166" s="22" t="n">
        <v>18</v>
      </c>
      <c r="E7166" s="22" t="n">
        <v>0</v>
      </c>
      <c r="F7166" s="22" t="n">
        <f aca="false">D7166/SUM(C7166:E7166)</f>
        <v>0.0861244019138756</v>
      </c>
      <c r="G7166" s="22" t="n">
        <v>191.39</v>
      </c>
      <c r="H7166" s="22" t="n">
        <v>17.22</v>
      </c>
      <c r="I7166" s="22" t="n">
        <v>0.39</v>
      </c>
      <c r="J7166" s="22" t="n">
        <v>0.423225</v>
      </c>
      <c r="K7166" s="22" t="n">
        <v>1</v>
      </c>
      <c r="O7166" s="23"/>
    </row>
    <row r="7167" customFormat="false" ht="15" hidden="false" customHeight="false" outlineLevel="0" collapsed="false">
      <c r="A7167" s="22" t="s">
        <v>157</v>
      </c>
      <c r="B7167" s="22" t="n">
        <v>41</v>
      </c>
      <c r="C7167" s="22" t="n">
        <v>223</v>
      </c>
      <c r="D7167" s="22" t="n">
        <v>21</v>
      </c>
      <c r="E7167" s="22" t="n">
        <v>0</v>
      </c>
      <c r="F7167" s="22" t="n">
        <f aca="false">D7167/SUM(C7167:E7167)</f>
        <v>0.0860655737704918</v>
      </c>
      <c r="G7167" s="22" t="n">
        <v>223.45</v>
      </c>
      <c r="H7167" s="22" t="n">
        <v>20.1</v>
      </c>
      <c r="I7167" s="22" t="n">
        <v>0.45</v>
      </c>
      <c r="J7167" s="22" t="n">
        <v>0.493395</v>
      </c>
      <c r="K7167" s="22" t="n">
        <v>1</v>
      </c>
      <c r="O7167" s="23"/>
    </row>
    <row r="7168" customFormat="false" ht="15" hidden="false" customHeight="false" outlineLevel="0" collapsed="false">
      <c r="A7168" s="22" t="s">
        <v>4390</v>
      </c>
      <c r="B7168" s="22" t="n">
        <v>91</v>
      </c>
      <c r="C7168" s="22" t="n">
        <v>168</v>
      </c>
      <c r="D7168" s="22" t="n">
        <v>16</v>
      </c>
      <c r="E7168" s="22" t="n">
        <v>2</v>
      </c>
      <c r="F7168" s="22" t="n">
        <f aca="false">D7168/SUM(C7168:E7168)</f>
        <v>0.0860215053763441</v>
      </c>
      <c r="G7168" s="22" t="n">
        <v>166.54</v>
      </c>
      <c r="H7168" s="22" t="n">
        <v>18.92</v>
      </c>
      <c r="I7168" s="22" t="n">
        <v>0.54</v>
      </c>
      <c r="J7168" s="22" t="n">
        <v>4.442479</v>
      </c>
      <c r="K7168" s="22" t="n">
        <v>0.085091</v>
      </c>
      <c r="O7168" s="23"/>
    </row>
    <row r="7169" customFormat="false" ht="15" hidden="false" customHeight="false" outlineLevel="0" collapsed="false">
      <c r="A7169" s="22" t="s">
        <v>4391</v>
      </c>
      <c r="B7169" s="22" t="n">
        <v>113</v>
      </c>
      <c r="C7169" s="22" t="n">
        <v>0</v>
      </c>
      <c r="D7169" s="22" t="n">
        <v>24</v>
      </c>
      <c r="E7169" s="22" t="n">
        <v>255</v>
      </c>
      <c r="F7169" s="22" t="n">
        <f aca="false">D7169/SUM(C7169:E7169)</f>
        <v>0.0860215053763441</v>
      </c>
      <c r="G7169" s="22" t="n">
        <v>0.52</v>
      </c>
      <c r="H7169" s="22" t="n">
        <v>22.97</v>
      </c>
      <c r="I7169" s="22" t="n">
        <v>255.52</v>
      </c>
      <c r="J7169" s="22" t="n">
        <v>0.563565</v>
      </c>
      <c r="K7169" s="22" t="n">
        <v>1</v>
      </c>
      <c r="O7169" s="23"/>
    </row>
    <row r="7170" customFormat="false" ht="15" hidden="false" customHeight="false" outlineLevel="0" collapsed="false">
      <c r="A7170" s="22" t="s">
        <v>2879</v>
      </c>
      <c r="B7170" s="22" t="n">
        <v>10</v>
      </c>
      <c r="C7170" s="22" t="n">
        <v>254</v>
      </c>
      <c r="D7170" s="22" t="n">
        <v>24</v>
      </c>
      <c r="E7170" s="22" t="n">
        <v>1</v>
      </c>
      <c r="F7170" s="22" t="n">
        <f aca="false">D7170/SUM(C7170:E7170)</f>
        <v>0.0860215053763441</v>
      </c>
      <c r="G7170" s="22" t="n">
        <v>253.61</v>
      </c>
      <c r="H7170" s="22" t="n">
        <v>24.79</v>
      </c>
      <c r="I7170" s="22" t="n">
        <v>0.61</v>
      </c>
      <c r="J7170" s="22" t="n">
        <v>0.282319</v>
      </c>
      <c r="K7170" s="22" t="n">
        <v>0.456954</v>
      </c>
      <c r="O7170" s="23"/>
    </row>
    <row r="7171" customFormat="false" ht="15" hidden="false" customHeight="false" outlineLevel="0" collapsed="false">
      <c r="A7171" s="22" t="s">
        <v>4392</v>
      </c>
      <c r="B7171" s="22" t="n">
        <v>123</v>
      </c>
      <c r="C7171" s="22" t="n">
        <v>250</v>
      </c>
      <c r="D7171" s="22" t="n">
        <v>24</v>
      </c>
      <c r="E7171" s="22" t="n">
        <v>5</v>
      </c>
      <c r="F7171" s="22" t="n">
        <f aca="false">D7171/SUM(C7171:E7171)</f>
        <v>0.0860215053763441</v>
      </c>
      <c r="G7171" s="22" t="n">
        <v>246.04</v>
      </c>
      <c r="H7171" s="22" t="n">
        <v>31.93</v>
      </c>
      <c r="I7171" s="22" t="n">
        <v>1.04</v>
      </c>
      <c r="J7171" s="22" t="n">
        <v>17.20339</v>
      </c>
      <c r="K7171" s="22" t="n">
        <v>0.001554</v>
      </c>
      <c r="O7171" s="23"/>
    </row>
    <row r="7172" customFormat="false" ht="15" hidden="false" customHeight="false" outlineLevel="0" collapsed="false">
      <c r="A7172" s="22" t="s">
        <v>4393</v>
      </c>
      <c r="B7172" s="22" t="n">
        <v>39</v>
      </c>
      <c r="C7172" s="22" t="n">
        <v>254</v>
      </c>
      <c r="D7172" s="22" t="n">
        <v>24</v>
      </c>
      <c r="E7172" s="22" t="n">
        <v>1</v>
      </c>
      <c r="F7172" s="22" t="n">
        <f aca="false">D7172/SUM(C7172:E7172)</f>
        <v>0.0860215053763441</v>
      </c>
      <c r="G7172" s="22" t="n">
        <v>253.61</v>
      </c>
      <c r="H7172" s="22" t="n">
        <v>24.79</v>
      </c>
      <c r="I7172" s="22" t="n">
        <v>0.61</v>
      </c>
      <c r="J7172" s="22" t="n">
        <v>0.282319</v>
      </c>
      <c r="K7172" s="22" t="n">
        <v>0.456954</v>
      </c>
      <c r="O7172" s="23"/>
    </row>
    <row r="7173" customFormat="false" ht="15" hidden="false" customHeight="false" outlineLevel="0" collapsed="false">
      <c r="A7173" s="22" t="s">
        <v>4394</v>
      </c>
      <c r="B7173" s="22" t="n">
        <v>119</v>
      </c>
      <c r="C7173" s="22" t="n">
        <v>181</v>
      </c>
      <c r="D7173" s="22" t="n">
        <v>19</v>
      </c>
      <c r="E7173" s="22" t="n">
        <v>21</v>
      </c>
      <c r="F7173" s="22" t="n">
        <f aca="false">D7173/SUM(C7173:E7173)</f>
        <v>0.085972850678733</v>
      </c>
      <c r="G7173" s="22" t="n">
        <v>164.21</v>
      </c>
      <c r="H7173" s="22" t="n">
        <v>52.58</v>
      </c>
      <c r="I7173" s="22" t="n">
        <v>4.21</v>
      </c>
      <c r="J7173" s="22" t="n">
        <v>90.141759</v>
      </c>
      <c r="K7173" s="22" t="n">
        <v>0</v>
      </c>
      <c r="O7173" s="23"/>
    </row>
    <row r="7174" customFormat="false" ht="15" hidden="false" customHeight="false" outlineLevel="0" collapsed="false">
      <c r="A7174" s="22" t="s">
        <v>4395</v>
      </c>
      <c r="B7174" s="22" t="n">
        <v>68</v>
      </c>
      <c r="C7174" s="22" t="n">
        <v>181</v>
      </c>
      <c r="D7174" s="22" t="n">
        <v>17</v>
      </c>
      <c r="E7174" s="22" t="n">
        <v>0</v>
      </c>
      <c r="F7174" s="22" t="n">
        <f aca="false">D7174/SUM(C7174:E7174)</f>
        <v>0.0858585858585859</v>
      </c>
      <c r="G7174" s="22" t="n">
        <v>181.36</v>
      </c>
      <c r="H7174" s="22" t="n">
        <v>16.27</v>
      </c>
      <c r="I7174" s="22" t="n">
        <v>0.36</v>
      </c>
      <c r="J7174" s="22" t="n">
        <v>0.398368</v>
      </c>
      <c r="K7174" s="22" t="n">
        <v>1</v>
      </c>
      <c r="O7174" s="23"/>
    </row>
    <row r="7175" customFormat="false" ht="15" hidden="false" customHeight="false" outlineLevel="0" collapsed="false">
      <c r="A7175" s="22" t="s">
        <v>4396</v>
      </c>
      <c r="B7175" s="22" t="n">
        <v>70</v>
      </c>
      <c r="C7175" s="22" t="n">
        <v>1</v>
      </c>
      <c r="D7175" s="22" t="n">
        <v>20</v>
      </c>
      <c r="E7175" s="22" t="n">
        <v>212</v>
      </c>
      <c r="F7175" s="22" t="n">
        <f aca="false">D7175/SUM(C7175:E7175)</f>
        <v>0.0858369098712446</v>
      </c>
      <c r="G7175" s="22" t="n">
        <v>0.52</v>
      </c>
      <c r="H7175" s="22" t="n">
        <v>20.96</v>
      </c>
      <c r="I7175" s="22" t="n">
        <v>211.52</v>
      </c>
      <c r="J7175" s="22" t="n">
        <v>0.490118</v>
      </c>
      <c r="K7175" s="22" t="n">
        <v>0.405412</v>
      </c>
      <c r="O7175" s="23"/>
    </row>
    <row r="7176" customFormat="false" ht="15" hidden="false" customHeight="false" outlineLevel="0" collapsed="false">
      <c r="A7176" s="22" t="s">
        <v>1902</v>
      </c>
      <c r="B7176" s="22" t="n">
        <v>27</v>
      </c>
      <c r="C7176" s="22" t="n">
        <v>245</v>
      </c>
      <c r="D7176" s="22" t="n">
        <v>23</v>
      </c>
      <c r="E7176" s="22" t="n">
        <v>0</v>
      </c>
      <c r="F7176" s="22" t="n">
        <f aca="false">D7176/SUM(C7176:E7176)</f>
        <v>0.0858208955223881</v>
      </c>
      <c r="G7176" s="22" t="n">
        <v>245.49</v>
      </c>
      <c r="H7176" s="22" t="n">
        <v>22.01</v>
      </c>
      <c r="I7176" s="22" t="n">
        <v>0.49</v>
      </c>
      <c r="J7176" s="22" t="n">
        <v>0.538711</v>
      </c>
      <c r="K7176" s="22" t="n">
        <v>1</v>
      </c>
      <c r="O7176" s="23"/>
    </row>
    <row r="7177" customFormat="false" ht="15" hidden="false" customHeight="false" outlineLevel="0" collapsed="false">
      <c r="A7177" s="22" t="s">
        <v>4397</v>
      </c>
      <c r="B7177" s="22" t="n">
        <v>102</v>
      </c>
      <c r="C7177" s="22" t="n">
        <v>0</v>
      </c>
      <c r="D7177" s="22" t="n">
        <v>24</v>
      </c>
      <c r="E7177" s="22" t="n">
        <v>256</v>
      </c>
      <c r="F7177" s="22" t="n">
        <f aca="false">D7177/SUM(C7177:E7177)</f>
        <v>0.0857142857142857</v>
      </c>
      <c r="G7177" s="22" t="n">
        <v>0.51</v>
      </c>
      <c r="H7177" s="22" t="n">
        <v>22.97</v>
      </c>
      <c r="I7177" s="22" t="n">
        <v>256.51</v>
      </c>
      <c r="J7177" s="22" t="n">
        <v>0.561372</v>
      </c>
      <c r="K7177" s="22" t="n">
        <v>1</v>
      </c>
      <c r="O7177" s="23"/>
    </row>
    <row r="7178" customFormat="false" ht="15" hidden="false" customHeight="false" outlineLevel="0" collapsed="false">
      <c r="A7178" s="22" t="s">
        <v>4398</v>
      </c>
      <c r="B7178" s="22" t="n">
        <v>80</v>
      </c>
      <c r="C7178" s="22" t="n">
        <v>256</v>
      </c>
      <c r="D7178" s="22" t="n">
        <v>24</v>
      </c>
      <c r="E7178" s="22" t="n">
        <v>0</v>
      </c>
      <c r="F7178" s="22" t="n">
        <f aca="false">D7178/SUM(C7178:E7178)</f>
        <v>0.0857142857142857</v>
      </c>
      <c r="G7178" s="22" t="n">
        <v>256.51</v>
      </c>
      <c r="H7178" s="22" t="n">
        <v>22.97</v>
      </c>
      <c r="I7178" s="22" t="n">
        <v>0.51</v>
      </c>
      <c r="J7178" s="22" t="n">
        <v>0.561372</v>
      </c>
      <c r="K7178" s="22" t="n">
        <v>1</v>
      </c>
      <c r="O7178" s="23"/>
    </row>
    <row r="7179" customFormat="false" ht="15" hidden="false" customHeight="false" outlineLevel="0" collapsed="false">
      <c r="A7179" s="22" t="s">
        <v>413</v>
      </c>
      <c r="B7179" s="22" t="n">
        <v>29</v>
      </c>
      <c r="C7179" s="22" t="n">
        <v>224</v>
      </c>
      <c r="D7179" s="22" t="n">
        <v>21</v>
      </c>
      <c r="E7179" s="22" t="n">
        <v>0</v>
      </c>
      <c r="F7179" s="22" t="n">
        <f aca="false">D7179/SUM(C7179:E7179)</f>
        <v>0.0857142857142857</v>
      </c>
      <c r="G7179" s="22" t="n">
        <v>224.45</v>
      </c>
      <c r="H7179" s="22" t="n">
        <v>20.1</v>
      </c>
      <c r="I7179" s="22" t="n">
        <v>0.45</v>
      </c>
      <c r="J7179" s="22" t="n">
        <v>0.491201</v>
      </c>
      <c r="K7179" s="22" t="n">
        <v>1</v>
      </c>
      <c r="O7179" s="23"/>
    </row>
    <row r="7180" customFormat="false" ht="15" hidden="false" customHeight="false" outlineLevel="0" collapsed="false">
      <c r="A7180" s="22" t="s">
        <v>4181</v>
      </c>
      <c r="B7180" s="22" t="n">
        <v>80</v>
      </c>
      <c r="C7180" s="22" t="n">
        <v>160</v>
      </c>
      <c r="D7180" s="22" t="n">
        <v>15</v>
      </c>
      <c r="E7180" s="22" t="n">
        <v>0</v>
      </c>
      <c r="F7180" s="22" t="n">
        <f aca="false">D7180/SUM(C7180:E7180)</f>
        <v>0.0857142857142857</v>
      </c>
      <c r="G7180" s="22" t="n">
        <v>160.32</v>
      </c>
      <c r="H7180" s="22" t="n">
        <v>14.36</v>
      </c>
      <c r="I7180" s="22" t="n">
        <v>0.32</v>
      </c>
      <c r="J7180" s="22" t="n">
        <v>0.350858</v>
      </c>
      <c r="K7180" s="22" t="n">
        <v>1</v>
      </c>
      <c r="O7180" s="23"/>
    </row>
    <row r="7181" customFormat="false" ht="15" hidden="false" customHeight="false" outlineLevel="0" collapsed="false">
      <c r="A7181" s="22" t="s">
        <v>4399</v>
      </c>
      <c r="B7181" s="22" t="n">
        <v>55</v>
      </c>
      <c r="C7181" s="22" t="n">
        <v>191</v>
      </c>
      <c r="D7181" s="22" t="n">
        <v>18</v>
      </c>
      <c r="E7181" s="22" t="n">
        <v>1</v>
      </c>
      <c r="F7181" s="22" t="n">
        <f aca="false">D7181/SUM(C7181:E7181)</f>
        <v>0.0857142857142857</v>
      </c>
      <c r="G7181" s="22" t="n">
        <v>190.48</v>
      </c>
      <c r="H7181" s="22" t="n">
        <v>19.05</v>
      </c>
      <c r="I7181" s="22" t="n">
        <v>0.48</v>
      </c>
      <c r="J7181" s="22" t="n">
        <v>0.63525</v>
      </c>
      <c r="K7181" s="22" t="n">
        <v>0.377862</v>
      </c>
      <c r="O7181" s="23"/>
    </row>
    <row r="7182" customFormat="false" ht="15" hidden="false" customHeight="false" outlineLevel="0" collapsed="false">
      <c r="A7182" s="22" t="s">
        <v>4400</v>
      </c>
      <c r="B7182" s="22" t="n">
        <v>36</v>
      </c>
      <c r="C7182" s="22" t="n">
        <v>235</v>
      </c>
      <c r="D7182" s="22" t="n">
        <v>22</v>
      </c>
      <c r="E7182" s="22" t="n">
        <v>0</v>
      </c>
      <c r="F7182" s="22" t="n">
        <f aca="false">D7182/SUM(C7182:E7182)</f>
        <v>0.0856031128404669</v>
      </c>
      <c r="G7182" s="22" t="n">
        <v>235.47</v>
      </c>
      <c r="H7182" s="22" t="n">
        <v>21.06</v>
      </c>
      <c r="I7182" s="22" t="n">
        <v>0.47</v>
      </c>
      <c r="J7182" s="22" t="n">
        <v>0.513864</v>
      </c>
      <c r="K7182" s="22" t="n">
        <v>1</v>
      </c>
      <c r="O7182" s="23"/>
    </row>
    <row r="7183" customFormat="false" ht="15" hidden="false" customHeight="false" outlineLevel="0" collapsed="false">
      <c r="A7183" s="22" t="s">
        <v>3439</v>
      </c>
      <c r="B7183" s="22" t="n">
        <v>98</v>
      </c>
      <c r="C7183" s="22" t="n">
        <v>1</v>
      </c>
      <c r="D7183" s="22" t="n">
        <v>19</v>
      </c>
      <c r="E7183" s="22" t="n">
        <v>202</v>
      </c>
      <c r="F7183" s="22" t="n">
        <f aca="false">D7183/SUM(C7183:E7183)</f>
        <v>0.0855855855855856</v>
      </c>
      <c r="G7183" s="22" t="n">
        <v>0.5</v>
      </c>
      <c r="H7183" s="22" t="n">
        <v>20.01</v>
      </c>
      <c r="I7183" s="22" t="n">
        <v>201.5</v>
      </c>
      <c r="J7183" s="22" t="n">
        <v>0.562145</v>
      </c>
      <c r="K7183" s="22" t="n">
        <v>0.391075</v>
      </c>
      <c r="O7183" s="23"/>
    </row>
    <row r="7184" customFormat="false" ht="15" hidden="false" customHeight="false" outlineLevel="0" collapsed="false">
      <c r="A7184" s="22" t="s">
        <v>4401</v>
      </c>
      <c r="B7184" s="22" t="n">
        <v>23</v>
      </c>
      <c r="C7184" s="22" t="n">
        <v>257</v>
      </c>
      <c r="D7184" s="22" t="n">
        <v>24</v>
      </c>
      <c r="E7184" s="22" t="n">
        <v>0</v>
      </c>
      <c r="F7184" s="22" t="n">
        <f aca="false">D7184/SUM(C7184:E7184)</f>
        <v>0.0854092526690392</v>
      </c>
      <c r="G7184" s="22" t="n">
        <v>257.51</v>
      </c>
      <c r="H7184" s="22" t="n">
        <v>22.98</v>
      </c>
      <c r="I7184" s="22" t="n">
        <v>0.51</v>
      </c>
      <c r="J7184" s="22" t="n">
        <v>0.559196</v>
      </c>
      <c r="K7184" s="22" t="n">
        <v>1</v>
      </c>
      <c r="O7184" s="23"/>
    </row>
    <row r="7185" customFormat="false" ht="15" hidden="false" customHeight="false" outlineLevel="0" collapsed="false">
      <c r="A7185" s="22" t="s">
        <v>4402</v>
      </c>
      <c r="B7185" s="22" t="n">
        <v>35</v>
      </c>
      <c r="C7185" s="22" t="n">
        <v>1</v>
      </c>
      <c r="D7185" s="22" t="n">
        <v>24</v>
      </c>
      <c r="E7185" s="22" t="n">
        <v>256</v>
      </c>
      <c r="F7185" s="22" t="n">
        <f aca="false">D7185/SUM(C7185:E7185)</f>
        <v>0.0854092526690392</v>
      </c>
      <c r="G7185" s="22" t="n">
        <v>0.6</v>
      </c>
      <c r="H7185" s="22" t="n">
        <v>24.8</v>
      </c>
      <c r="I7185" s="22" t="n">
        <v>255.6</v>
      </c>
      <c r="J7185" s="22" t="n">
        <v>0.290393</v>
      </c>
      <c r="K7185" s="22" t="n">
        <v>0.454475</v>
      </c>
      <c r="O7185" s="23"/>
    </row>
    <row r="7186" customFormat="false" ht="15" hidden="false" customHeight="false" outlineLevel="0" collapsed="false">
      <c r="A7186" s="22" t="s">
        <v>4403</v>
      </c>
      <c r="B7186" s="22" t="n">
        <v>82</v>
      </c>
      <c r="C7186" s="22" t="n">
        <v>214</v>
      </c>
      <c r="D7186" s="22" t="n">
        <v>21</v>
      </c>
      <c r="E7186" s="22" t="n">
        <v>11</v>
      </c>
      <c r="F7186" s="22" t="n">
        <f aca="false">D7186/SUM(C7186:E7186)</f>
        <v>0.0853658536585366</v>
      </c>
      <c r="G7186" s="22" t="n">
        <v>204.88</v>
      </c>
      <c r="H7186" s="22" t="n">
        <v>39.24</v>
      </c>
      <c r="I7186" s="22" t="n">
        <v>1.88</v>
      </c>
      <c r="J7186" s="22" t="n">
        <v>53.158709</v>
      </c>
      <c r="K7186" s="22" t="n">
        <v>0</v>
      </c>
      <c r="O7186" s="23"/>
    </row>
    <row r="7187" customFormat="false" ht="15" hidden="false" customHeight="false" outlineLevel="0" collapsed="false">
      <c r="A7187" s="22" t="s">
        <v>176</v>
      </c>
      <c r="B7187" s="22" t="n">
        <v>91</v>
      </c>
      <c r="C7187" s="22" t="n">
        <v>258</v>
      </c>
      <c r="D7187" s="22" t="n">
        <v>24</v>
      </c>
      <c r="E7187" s="22" t="n">
        <v>0</v>
      </c>
      <c r="F7187" s="22" t="n">
        <f aca="false">D7187/SUM(C7187:E7187)</f>
        <v>0.0851063829787234</v>
      </c>
      <c r="G7187" s="22" t="n">
        <v>258.51</v>
      </c>
      <c r="H7187" s="22" t="n">
        <v>22.98</v>
      </c>
      <c r="I7187" s="22" t="n">
        <v>0.51</v>
      </c>
      <c r="J7187" s="22" t="n">
        <v>0.557037</v>
      </c>
      <c r="K7187" s="22" t="n">
        <v>1</v>
      </c>
      <c r="O7187" s="23"/>
    </row>
    <row r="7188" customFormat="false" ht="15" hidden="false" customHeight="false" outlineLevel="0" collapsed="false">
      <c r="A7188" s="22" t="s">
        <v>2067</v>
      </c>
      <c r="B7188" s="22" t="n">
        <v>81</v>
      </c>
      <c r="C7188" s="22" t="n">
        <v>258</v>
      </c>
      <c r="D7188" s="22" t="n">
        <v>24</v>
      </c>
      <c r="E7188" s="22" t="n">
        <v>0</v>
      </c>
      <c r="F7188" s="22" t="n">
        <f aca="false">D7188/SUM(C7188:E7188)</f>
        <v>0.0851063829787234</v>
      </c>
      <c r="G7188" s="22" t="n">
        <v>258.51</v>
      </c>
      <c r="H7188" s="22" t="n">
        <v>22.98</v>
      </c>
      <c r="I7188" s="22" t="n">
        <v>0.51</v>
      </c>
      <c r="J7188" s="22" t="n">
        <v>0.557037</v>
      </c>
      <c r="K7188" s="22" t="n">
        <v>1</v>
      </c>
      <c r="O7188" s="23"/>
    </row>
    <row r="7189" customFormat="false" ht="15" hidden="false" customHeight="false" outlineLevel="0" collapsed="false">
      <c r="A7189" s="22" t="s">
        <v>1871</v>
      </c>
      <c r="B7189" s="22" t="n">
        <v>41</v>
      </c>
      <c r="C7189" s="22" t="n">
        <v>1</v>
      </c>
      <c r="D7189" s="22" t="n">
        <v>20</v>
      </c>
      <c r="E7189" s="22" t="n">
        <v>214</v>
      </c>
      <c r="F7189" s="22" t="n">
        <f aca="false">D7189/SUM(C7189:E7189)</f>
        <v>0.0851063829787234</v>
      </c>
      <c r="G7189" s="22" t="n">
        <v>0.51</v>
      </c>
      <c r="H7189" s="22" t="n">
        <v>20.97</v>
      </c>
      <c r="I7189" s="22" t="n">
        <v>213.51</v>
      </c>
      <c r="J7189" s="22" t="n">
        <v>0.503033</v>
      </c>
      <c r="K7189" s="22" t="n">
        <v>0.402647</v>
      </c>
      <c r="O7189" s="23"/>
    </row>
    <row r="7190" customFormat="false" ht="15" hidden="false" customHeight="false" outlineLevel="0" collapsed="false">
      <c r="A7190" s="22" t="s">
        <v>3528</v>
      </c>
      <c r="B7190" s="22" t="n">
        <v>55</v>
      </c>
      <c r="C7190" s="22" t="n">
        <v>258</v>
      </c>
      <c r="D7190" s="22" t="n">
        <v>24</v>
      </c>
      <c r="E7190" s="22" t="n">
        <v>0</v>
      </c>
      <c r="F7190" s="22" t="n">
        <f aca="false">D7190/SUM(C7190:E7190)</f>
        <v>0.0851063829787234</v>
      </c>
      <c r="G7190" s="22" t="n">
        <v>258.51</v>
      </c>
      <c r="H7190" s="22" t="n">
        <v>22.98</v>
      </c>
      <c r="I7190" s="22" t="n">
        <v>0.51</v>
      </c>
      <c r="J7190" s="22" t="n">
        <v>0.557037</v>
      </c>
      <c r="K7190" s="22" t="n">
        <v>1</v>
      </c>
      <c r="O7190" s="23"/>
    </row>
    <row r="7191" customFormat="false" ht="15" hidden="false" customHeight="false" outlineLevel="0" collapsed="false">
      <c r="A7191" s="22" t="s">
        <v>4404</v>
      </c>
      <c r="B7191" s="22" t="n">
        <v>57</v>
      </c>
      <c r="C7191" s="22" t="n">
        <v>256</v>
      </c>
      <c r="D7191" s="22" t="n">
        <v>24</v>
      </c>
      <c r="E7191" s="22" t="n">
        <v>2</v>
      </c>
      <c r="F7191" s="22" t="n">
        <f aca="false">D7191/SUM(C7191:E7191)</f>
        <v>0.0851063829787234</v>
      </c>
      <c r="G7191" s="22" t="n">
        <v>254.7</v>
      </c>
      <c r="H7191" s="22" t="n">
        <v>26.61</v>
      </c>
      <c r="I7191" s="22" t="n">
        <v>0.7</v>
      </c>
      <c r="J7191" s="22" t="n">
        <v>2.712808</v>
      </c>
      <c r="K7191" s="22" t="n">
        <v>0.139562</v>
      </c>
      <c r="O7191" s="23"/>
    </row>
    <row r="7192" customFormat="false" ht="15" hidden="false" customHeight="false" outlineLevel="0" collapsed="false">
      <c r="A7192" s="22" t="s">
        <v>4405</v>
      </c>
      <c r="B7192" s="22" t="n">
        <v>90</v>
      </c>
      <c r="C7192" s="22" t="n">
        <v>257</v>
      </c>
      <c r="D7192" s="22" t="n">
        <v>24</v>
      </c>
      <c r="E7192" s="22" t="n">
        <v>1</v>
      </c>
      <c r="F7192" s="22" t="n">
        <f aca="false">D7192/SUM(C7192:E7192)</f>
        <v>0.0851063829787234</v>
      </c>
      <c r="G7192" s="22" t="n">
        <v>256.6</v>
      </c>
      <c r="H7192" s="22" t="n">
        <v>24.8</v>
      </c>
      <c r="I7192" s="22" t="n">
        <v>0.6</v>
      </c>
      <c r="J7192" s="22" t="n">
        <v>0.294452</v>
      </c>
      <c r="K7192" s="22" t="n">
        <v>0.453244</v>
      </c>
      <c r="O7192" s="23"/>
    </row>
    <row r="7193" customFormat="false" ht="15" hidden="false" customHeight="false" outlineLevel="0" collapsed="false">
      <c r="A7193" s="22" t="s">
        <v>4338</v>
      </c>
      <c r="B7193" s="22" t="n">
        <v>90</v>
      </c>
      <c r="C7193" s="22" t="n">
        <v>0</v>
      </c>
      <c r="D7193" s="22" t="n">
        <v>17</v>
      </c>
      <c r="E7193" s="22" t="n">
        <v>183</v>
      </c>
      <c r="F7193" s="22" t="n">
        <f aca="false">D7193/SUM(C7193:E7193)</f>
        <v>0.085</v>
      </c>
      <c r="G7193" s="22" t="n">
        <v>0.36</v>
      </c>
      <c r="H7193" s="22" t="n">
        <v>16.28</v>
      </c>
      <c r="I7193" s="22" t="n">
        <v>183.36</v>
      </c>
      <c r="J7193" s="22" t="n">
        <v>0.394031</v>
      </c>
      <c r="K7193" s="22" t="n">
        <v>1</v>
      </c>
      <c r="O7193" s="23"/>
    </row>
    <row r="7194" customFormat="false" ht="15" hidden="false" customHeight="false" outlineLevel="0" collapsed="false">
      <c r="A7194" s="22" t="s">
        <v>118</v>
      </c>
      <c r="B7194" s="22" t="n">
        <v>90</v>
      </c>
      <c r="C7194" s="22" t="n">
        <v>237</v>
      </c>
      <c r="D7194" s="22" t="n">
        <v>22</v>
      </c>
      <c r="E7194" s="22" t="n">
        <v>0</v>
      </c>
      <c r="F7194" s="22" t="n">
        <f aca="false">D7194/SUM(C7194:E7194)</f>
        <v>0.0849420849420849</v>
      </c>
      <c r="G7194" s="22" t="n">
        <v>237.47</v>
      </c>
      <c r="H7194" s="22" t="n">
        <v>21.07</v>
      </c>
      <c r="I7194" s="22" t="n">
        <v>0.47</v>
      </c>
      <c r="J7194" s="22" t="n">
        <v>0.509544</v>
      </c>
      <c r="K7194" s="22" t="n">
        <v>1</v>
      </c>
      <c r="O7194" s="23"/>
    </row>
    <row r="7195" customFormat="false" ht="15" hidden="false" customHeight="false" outlineLevel="0" collapsed="false">
      <c r="A7195" s="22" t="s">
        <v>429</v>
      </c>
      <c r="B7195" s="22" t="n">
        <v>106</v>
      </c>
      <c r="C7195" s="22" t="n">
        <v>0</v>
      </c>
      <c r="D7195" s="22" t="n">
        <v>18</v>
      </c>
      <c r="E7195" s="22" t="n">
        <v>194</v>
      </c>
      <c r="F7195" s="22" t="n">
        <f aca="false">D7195/SUM(C7195:E7195)</f>
        <v>0.0849056603773585</v>
      </c>
      <c r="G7195" s="22" t="n">
        <v>0.38</v>
      </c>
      <c r="H7195" s="22" t="n">
        <v>17.24</v>
      </c>
      <c r="I7195" s="22" t="n">
        <v>194.38</v>
      </c>
      <c r="J7195" s="22" t="n">
        <v>0.416705</v>
      </c>
      <c r="K7195" s="22" t="n">
        <v>1</v>
      </c>
      <c r="O7195" s="23"/>
    </row>
    <row r="7196" customFormat="false" ht="15" hidden="false" customHeight="false" outlineLevel="0" collapsed="false">
      <c r="A7196" s="22" t="s">
        <v>416</v>
      </c>
      <c r="B7196" s="22" t="n">
        <v>95</v>
      </c>
      <c r="C7196" s="22" t="n">
        <v>0</v>
      </c>
      <c r="D7196" s="22" t="n">
        <v>23</v>
      </c>
      <c r="E7196" s="22" t="n">
        <v>248</v>
      </c>
      <c r="F7196" s="22" t="n">
        <f aca="false">D7196/SUM(C7196:E7196)</f>
        <v>0.0848708487084871</v>
      </c>
      <c r="G7196" s="22" t="n">
        <v>0.49</v>
      </c>
      <c r="H7196" s="22" t="n">
        <v>22.02</v>
      </c>
      <c r="I7196" s="22" t="n">
        <v>248.49</v>
      </c>
      <c r="J7196" s="22" t="n">
        <v>0.532219</v>
      </c>
      <c r="K7196" s="22" t="n">
        <v>1</v>
      </c>
      <c r="O7196" s="23"/>
    </row>
    <row r="7197" customFormat="false" ht="15" hidden="false" customHeight="false" outlineLevel="0" collapsed="false">
      <c r="A7197" s="22" t="s">
        <v>4406</v>
      </c>
      <c r="B7197" s="22" t="n">
        <v>89</v>
      </c>
      <c r="C7197" s="22" t="n">
        <v>248</v>
      </c>
      <c r="D7197" s="22" t="n">
        <v>23</v>
      </c>
      <c r="E7197" s="22" t="n">
        <v>0</v>
      </c>
      <c r="F7197" s="22" t="n">
        <f aca="false">D7197/SUM(C7197:E7197)</f>
        <v>0.0848708487084871</v>
      </c>
      <c r="G7197" s="22" t="n">
        <v>248.49</v>
      </c>
      <c r="H7197" s="22" t="n">
        <v>22.02</v>
      </c>
      <c r="I7197" s="22" t="n">
        <v>0.49</v>
      </c>
      <c r="J7197" s="22" t="n">
        <v>0.532219</v>
      </c>
      <c r="K7197" s="22" t="n">
        <v>1</v>
      </c>
      <c r="O7197" s="23"/>
    </row>
    <row r="7198" customFormat="false" ht="15" hidden="false" customHeight="false" outlineLevel="0" collapsed="false">
      <c r="A7198" s="22" t="s">
        <v>4352</v>
      </c>
      <c r="B7198" s="22" t="n">
        <v>67</v>
      </c>
      <c r="C7198" s="22" t="n">
        <v>246</v>
      </c>
      <c r="D7198" s="22" t="n">
        <v>23</v>
      </c>
      <c r="E7198" s="22" t="n">
        <v>2</v>
      </c>
      <c r="F7198" s="22" t="n">
        <f aca="false">D7198/SUM(C7198:E7198)</f>
        <v>0.0848708487084871</v>
      </c>
      <c r="G7198" s="22" t="n">
        <v>244.67</v>
      </c>
      <c r="H7198" s="22" t="n">
        <v>25.65</v>
      </c>
      <c r="I7198" s="22" t="n">
        <v>0.67</v>
      </c>
      <c r="J7198" s="22" t="n">
        <v>2.902344</v>
      </c>
      <c r="K7198" s="22" t="n">
        <v>0.131515</v>
      </c>
      <c r="O7198" s="23"/>
    </row>
    <row r="7199" customFormat="false" ht="15" hidden="false" customHeight="false" outlineLevel="0" collapsed="false">
      <c r="A7199" s="22" t="s">
        <v>4352</v>
      </c>
      <c r="B7199" s="22" t="n">
        <v>69</v>
      </c>
      <c r="C7199" s="22" t="n">
        <v>246</v>
      </c>
      <c r="D7199" s="22" t="n">
        <v>23</v>
      </c>
      <c r="E7199" s="22" t="n">
        <v>2</v>
      </c>
      <c r="F7199" s="22" t="n">
        <f aca="false">D7199/SUM(C7199:E7199)</f>
        <v>0.0848708487084871</v>
      </c>
      <c r="G7199" s="22" t="n">
        <v>244.67</v>
      </c>
      <c r="H7199" s="22" t="n">
        <v>25.65</v>
      </c>
      <c r="I7199" s="22" t="n">
        <v>0.67</v>
      </c>
      <c r="J7199" s="22" t="n">
        <v>2.902344</v>
      </c>
      <c r="K7199" s="22" t="n">
        <v>0.131515</v>
      </c>
      <c r="O7199" s="23"/>
    </row>
    <row r="7200" customFormat="false" ht="15" hidden="false" customHeight="false" outlineLevel="0" collapsed="false">
      <c r="A7200" s="22" t="s">
        <v>4407</v>
      </c>
      <c r="B7200" s="22" t="n">
        <v>32</v>
      </c>
      <c r="C7200" s="22" t="n">
        <v>150</v>
      </c>
      <c r="D7200" s="22" t="n">
        <v>14</v>
      </c>
      <c r="E7200" s="22" t="n">
        <v>1</v>
      </c>
      <c r="F7200" s="22" t="n">
        <f aca="false">D7200/SUM(C7200:E7200)</f>
        <v>0.0848484848484848</v>
      </c>
      <c r="G7200" s="22" t="n">
        <v>149.39</v>
      </c>
      <c r="H7200" s="22" t="n">
        <v>15.22</v>
      </c>
      <c r="I7200" s="22" t="n">
        <v>0.39</v>
      </c>
      <c r="J7200" s="22" t="n">
        <v>1.066958</v>
      </c>
      <c r="K7200" s="22" t="n">
        <v>0.317308</v>
      </c>
      <c r="O7200" s="23"/>
    </row>
    <row r="7201" customFormat="false" ht="15" hidden="false" customHeight="false" outlineLevel="0" collapsed="false">
      <c r="A7201" s="22" t="s">
        <v>3591</v>
      </c>
      <c r="B7201" s="22" t="n">
        <v>117</v>
      </c>
      <c r="C7201" s="22" t="n">
        <v>259</v>
      </c>
      <c r="D7201" s="22" t="n">
        <v>24</v>
      </c>
      <c r="E7201" s="22" t="n">
        <v>0</v>
      </c>
      <c r="F7201" s="22" t="n">
        <f aca="false">D7201/SUM(C7201:E7201)</f>
        <v>0.0848056537102474</v>
      </c>
      <c r="G7201" s="22" t="n">
        <v>259.51</v>
      </c>
      <c r="H7201" s="22" t="n">
        <v>22.98</v>
      </c>
      <c r="I7201" s="22" t="n">
        <v>0.51</v>
      </c>
      <c r="J7201" s="22" t="n">
        <v>0.554894</v>
      </c>
      <c r="K7201" s="22" t="n">
        <v>1</v>
      </c>
      <c r="O7201" s="23"/>
    </row>
    <row r="7202" customFormat="false" ht="15" hidden="false" customHeight="false" outlineLevel="0" collapsed="false">
      <c r="A7202" s="22" t="s">
        <v>4408</v>
      </c>
      <c r="B7202" s="22" t="n">
        <v>11</v>
      </c>
      <c r="C7202" s="22" t="n">
        <v>0</v>
      </c>
      <c r="D7202" s="22" t="n">
        <v>24</v>
      </c>
      <c r="E7202" s="22" t="n">
        <v>259</v>
      </c>
      <c r="F7202" s="22" t="n">
        <f aca="false">D7202/SUM(C7202:E7202)</f>
        <v>0.0848056537102474</v>
      </c>
      <c r="G7202" s="22" t="n">
        <v>0.51</v>
      </c>
      <c r="H7202" s="22" t="n">
        <v>22.98</v>
      </c>
      <c r="I7202" s="22" t="n">
        <v>259.51</v>
      </c>
      <c r="J7202" s="22" t="n">
        <v>0.554894</v>
      </c>
      <c r="K7202" s="22" t="n">
        <v>1</v>
      </c>
      <c r="O7202" s="23"/>
    </row>
    <row r="7203" customFormat="false" ht="15" hidden="false" customHeight="false" outlineLevel="0" collapsed="false">
      <c r="A7203" s="22" t="s">
        <v>4408</v>
      </c>
      <c r="B7203" s="22" t="n">
        <v>37</v>
      </c>
      <c r="C7203" s="22" t="n">
        <v>0</v>
      </c>
      <c r="D7203" s="22" t="n">
        <v>24</v>
      </c>
      <c r="E7203" s="22" t="n">
        <v>259</v>
      </c>
      <c r="F7203" s="22" t="n">
        <f aca="false">D7203/SUM(C7203:E7203)</f>
        <v>0.0848056537102474</v>
      </c>
      <c r="G7203" s="22" t="n">
        <v>0.51</v>
      </c>
      <c r="H7203" s="22" t="n">
        <v>22.98</v>
      </c>
      <c r="I7203" s="22" t="n">
        <v>259.51</v>
      </c>
      <c r="J7203" s="22" t="n">
        <v>0.554894</v>
      </c>
      <c r="K7203" s="22" t="n">
        <v>1</v>
      </c>
      <c r="O7203" s="23"/>
    </row>
    <row r="7204" customFormat="false" ht="15" hidden="false" customHeight="false" outlineLevel="0" collapsed="false">
      <c r="A7204" s="22" t="s">
        <v>4408</v>
      </c>
      <c r="B7204" s="22" t="n">
        <v>61</v>
      </c>
      <c r="C7204" s="22" t="n">
        <v>0</v>
      </c>
      <c r="D7204" s="22" t="n">
        <v>24</v>
      </c>
      <c r="E7204" s="22" t="n">
        <v>259</v>
      </c>
      <c r="F7204" s="22" t="n">
        <f aca="false">D7204/SUM(C7204:E7204)</f>
        <v>0.0848056537102474</v>
      </c>
      <c r="G7204" s="22" t="n">
        <v>0.51</v>
      </c>
      <c r="H7204" s="22" t="n">
        <v>22.98</v>
      </c>
      <c r="I7204" s="22" t="n">
        <v>259.51</v>
      </c>
      <c r="J7204" s="22" t="n">
        <v>0.554894</v>
      </c>
      <c r="K7204" s="22" t="n">
        <v>1</v>
      </c>
      <c r="O7204" s="23"/>
    </row>
    <row r="7205" customFormat="false" ht="15" hidden="false" customHeight="false" outlineLevel="0" collapsed="false">
      <c r="A7205" s="22" t="s">
        <v>4408</v>
      </c>
      <c r="B7205" s="22" t="n">
        <v>103</v>
      </c>
      <c r="C7205" s="22" t="n">
        <v>0</v>
      </c>
      <c r="D7205" s="22" t="n">
        <v>24</v>
      </c>
      <c r="E7205" s="22" t="n">
        <v>259</v>
      </c>
      <c r="F7205" s="22" t="n">
        <f aca="false">D7205/SUM(C7205:E7205)</f>
        <v>0.0848056537102474</v>
      </c>
      <c r="G7205" s="22" t="n">
        <v>0.51</v>
      </c>
      <c r="H7205" s="22" t="n">
        <v>22.98</v>
      </c>
      <c r="I7205" s="22" t="n">
        <v>259.51</v>
      </c>
      <c r="J7205" s="22" t="n">
        <v>0.554894</v>
      </c>
      <c r="K7205" s="22" t="n">
        <v>1</v>
      </c>
      <c r="O7205" s="23"/>
    </row>
    <row r="7206" customFormat="false" ht="15" hidden="false" customHeight="false" outlineLevel="0" collapsed="false">
      <c r="A7206" s="22" t="s">
        <v>3621</v>
      </c>
      <c r="B7206" s="22" t="n">
        <v>114</v>
      </c>
      <c r="C7206" s="22" t="n">
        <v>259</v>
      </c>
      <c r="D7206" s="22" t="n">
        <v>24</v>
      </c>
      <c r="E7206" s="22" t="n">
        <v>0</v>
      </c>
      <c r="F7206" s="22" t="n">
        <f aca="false">D7206/SUM(C7206:E7206)</f>
        <v>0.0848056537102474</v>
      </c>
      <c r="G7206" s="22" t="n">
        <v>259.51</v>
      </c>
      <c r="H7206" s="22" t="n">
        <v>22.98</v>
      </c>
      <c r="I7206" s="22" t="n">
        <v>0.51</v>
      </c>
      <c r="J7206" s="22" t="n">
        <v>0.554894</v>
      </c>
      <c r="K7206" s="22" t="n">
        <v>1</v>
      </c>
      <c r="O7206" s="23"/>
    </row>
    <row r="7207" customFormat="false" ht="15" hidden="false" customHeight="false" outlineLevel="0" collapsed="false">
      <c r="A7207" s="22" t="s">
        <v>4409</v>
      </c>
      <c r="B7207" s="22" t="n">
        <v>91</v>
      </c>
      <c r="C7207" s="22" t="n">
        <v>0</v>
      </c>
      <c r="D7207" s="22" t="n">
        <v>23</v>
      </c>
      <c r="E7207" s="22" t="n">
        <v>249</v>
      </c>
      <c r="F7207" s="22" t="n">
        <f aca="false">D7207/SUM(C7207:E7207)</f>
        <v>0.0845588235294118</v>
      </c>
      <c r="G7207" s="22" t="n">
        <v>0.49</v>
      </c>
      <c r="H7207" s="22" t="n">
        <v>22.03</v>
      </c>
      <c r="I7207" s="22" t="n">
        <v>249.49</v>
      </c>
      <c r="J7207" s="22" t="n">
        <v>0.530089</v>
      </c>
      <c r="K7207" s="22" t="n">
        <v>1</v>
      </c>
      <c r="O7207" s="23"/>
    </row>
    <row r="7208" customFormat="false" ht="15" hidden="false" customHeight="false" outlineLevel="0" collapsed="false">
      <c r="A7208" s="22" t="s">
        <v>4410</v>
      </c>
      <c r="B7208" s="22" t="n">
        <v>12</v>
      </c>
      <c r="C7208" s="22" t="n">
        <v>260</v>
      </c>
      <c r="D7208" s="22" t="n">
        <v>24</v>
      </c>
      <c r="E7208" s="22" t="n">
        <v>0</v>
      </c>
      <c r="F7208" s="22" t="n">
        <f aca="false">D7208/SUM(C7208:E7208)</f>
        <v>0.0845070422535211</v>
      </c>
      <c r="G7208" s="22" t="n">
        <v>260.51</v>
      </c>
      <c r="H7208" s="22" t="n">
        <v>22.99</v>
      </c>
      <c r="I7208" s="22" t="n">
        <v>0.51</v>
      </c>
      <c r="J7208" s="22" t="n">
        <v>0.552768</v>
      </c>
      <c r="K7208" s="22" t="n">
        <v>1</v>
      </c>
      <c r="O7208" s="23"/>
    </row>
    <row r="7209" customFormat="false" ht="15" hidden="false" customHeight="false" outlineLevel="0" collapsed="false">
      <c r="A7209" s="22" t="s">
        <v>4411</v>
      </c>
      <c r="B7209" s="22" t="n">
        <v>74</v>
      </c>
      <c r="C7209" s="22" t="n">
        <v>259</v>
      </c>
      <c r="D7209" s="22" t="n">
        <v>24</v>
      </c>
      <c r="E7209" s="22" t="n">
        <v>1</v>
      </c>
      <c r="F7209" s="22" t="n">
        <f aca="false">D7209/SUM(C7209:E7209)</f>
        <v>0.0845070422535211</v>
      </c>
      <c r="G7209" s="22" t="n">
        <v>258.6</v>
      </c>
      <c r="H7209" s="22" t="n">
        <v>24.81</v>
      </c>
      <c r="I7209" s="22" t="n">
        <v>0.6</v>
      </c>
      <c r="J7209" s="22" t="n">
        <v>0.302614</v>
      </c>
      <c r="K7209" s="22" t="n">
        <v>0.450803</v>
      </c>
      <c r="O7209" s="23"/>
    </row>
    <row r="7210" customFormat="false" ht="15" hidden="false" customHeight="false" outlineLevel="0" collapsed="false">
      <c r="A7210" s="22" t="s">
        <v>2396</v>
      </c>
      <c r="B7210" s="22" t="n">
        <v>87</v>
      </c>
      <c r="C7210" s="22" t="n">
        <v>261</v>
      </c>
      <c r="D7210" s="22" t="n">
        <v>24</v>
      </c>
      <c r="E7210" s="22" t="n">
        <v>0</v>
      </c>
      <c r="F7210" s="22" t="n">
        <f aca="false">D7210/SUM(C7210:E7210)</f>
        <v>0.0842105263157895</v>
      </c>
      <c r="G7210" s="22" t="n">
        <v>261.51</v>
      </c>
      <c r="H7210" s="22" t="n">
        <v>22.99</v>
      </c>
      <c r="I7210" s="22" t="n">
        <v>0.51</v>
      </c>
      <c r="J7210" s="22" t="n">
        <v>0.550658</v>
      </c>
      <c r="K7210" s="22" t="n">
        <v>1</v>
      </c>
      <c r="O7210" s="23"/>
    </row>
    <row r="7211" customFormat="false" ht="15" hidden="false" customHeight="false" outlineLevel="0" collapsed="false">
      <c r="A7211" s="22" t="s">
        <v>4237</v>
      </c>
      <c r="B7211" s="22" t="n">
        <v>54</v>
      </c>
      <c r="C7211" s="22" t="n">
        <v>260</v>
      </c>
      <c r="D7211" s="22" t="n">
        <v>24</v>
      </c>
      <c r="E7211" s="22" t="n">
        <v>1</v>
      </c>
      <c r="F7211" s="22" t="n">
        <f aca="false">D7211/SUM(C7211:E7211)</f>
        <v>0.0842105263157895</v>
      </c>
      <c r="G7211" s="22" t="n">
        <v>259.59</v>
      </c>
      <c r="H7211" s="22" t="n">
        <v>24.81</v>
      </c>
      <c r="I7211" s="22" t="n">
        <v>0.59</v>
      </c>
      <c r="J7211" s="22" t="n">
        <v>0.306716</v>
      </c>
      <c r="K7211" s="22" t="n">
        <v>0.449592</v>
      </c>
      <c r="O7211" s="23"/>
    </row>
    <row r="7212" customFormat="false" ht="15" hidden="false" customHeight="false" outlineLevel="0" collapsed="false">
      <c r="A7212" s="22" t="s">
        <v>4198</v>
      </c>
      <c r="B7212" s="22" t="n">
        <v>57</v>
      </c>
      <c r="C7212" s="22" t="n">
        <v>261</v>
      </c>
      <c r="D7212" s="22" t="n">
        <v>24</v>
      </c>
      <c r="E7212" s="22" t="n">
        <v>0</v>
      </c>
      <c r="F7212" s="22" t="n">
        <f aca="false">D7212/SUM(C7212:E7212)</f>
        <v>0.0842105263157895</v>
      </c>
      <c r="G7212" s="22" t="n">
        <v>261.51</v>
      </c>
      <c r="H7212" s="22" t="n">
        <v>22.99</v>
      </c>
      <c r="I7212" s="22" t="n">
        <v>0.51</v>
      </c>
      <c r="J7212" s="22" t="n">
        <v>0.550658</v>
      </c>
      <c r="K7212" s="22" t="n">
        <v>1</v>
      </c>
      <c r="O7212" s="23"/>
    </row>
    <row r="7213" customFormat="false" ht="15" hidden="false" customHeight="false" outlineLevel="0" collapsed="false">
      <c r="A7213" s="22" t="s">
        <v>3687</v>
      </c>
      <c r="B7213" s="22" t="n">
        <v>97</v>
      </c>
      <c r="C7213" s="22" t="n">
        <v>1</v>
      </c>
      <c r="D7213" s="22" t="n">
        <v>24</v>
      </c>
      <c r="E7213" s="22" t="n">
        <v>260</v>
      </c>
      <c r="F7213" s="22" t="n">
        <f aca="false">D7213/SUM(C7213:E7213)</f>
        <v>0.0842105263157895</v>
      </c>
      <c r="G7213" s="22" t="n">
        <v>0.59</v>
      </c>
      <c r="H7213" s="22" t="n">
        <v>24.81</v>
      </c>
      <c r="I7213" s="22" t="n">
        <v>259.59</v>
      </c>
      <c r="J7213" s="22" t="n">
        <v>0.306716</v>
      </c>
      <c r="K7213" s="22" t="n">
        <v>0.449592</v>
      </c>
      <c r="O7213" s="23"/>
    </row>
    <row r="7214" customFormat="false" ht="15" hidden="false" customHeight="false" outlineLevel="0" collapsed="false">
      <c r="A7214" s="22" t="s">
        <v>1232</v>
      </c>
      <c r="B7214" s="22" t="n">
        <v>74</v>
      </c>
      <c r="C7214" s="22" t="n">
        <v>0</v>
      </c>
      <c r="D7214" s="22" t="n">
        <v>24</v>
      </c>
      <c r="E7214" s="22" t="n">
        <v>261</v>
      </c>
      <c r="F7214" s="22" t="n">
        <f aca="false">D7214/SUM(C7214:E7214)</f>
        <v>0.0842105263157895</v>
      </c>
      <c r="G7214" s="22" t="n">
        <v>0.51</v>
      </c>
      <c r="H7214" s="22" t="n">
        <v>22.99</v>
      </c>
      <c r="I7214" s="22" t="n">
        <v>261.51</v>
      </c>
      <c r="J7214" s="22" t="n">
        <v>0.550658</v>
      </c>
      <c r="K7214" s="22" t="n">
        <v>1</v>
      </c>
      <c r="O7214" s="23"/>
    </row>
    <row r="7215" customFormat="false" ht="15" hidden="false" customHeight="false" outlineLevel="0" collapsed="false">
      <c r="A7215" s="22" t="s">
        <v>4412</v>
      </c>
      <c r="B7215" s="22" t="n">
        <v>60</v>
      </c>
      <c r="C7215" s="22" t="n">
        <v>260</v>
      </c>
      <c r="D7215" s="22" t="n">
        <v>24</v>
      </c>
      <c r="E7215" s="22" t="n">
        <v>1</v>
      </c>
      <c r="F7215" s="22" t="n">
        <f aca="false">D7215/SUM(C7215:E7215)</f>
        <v>0.0842105263157895</v>
      </c>
      <c r="G7215" s="22" t="n">
        <v>259.59</v>
      </c>
      <c r="H7215" s="22" t="n">
        <v>24.81</v>
      </c>
      <c r="I7215" s="22" t="n">
        <v>0.59</v>
      </c>
      <c r="J7215" s="22" t="n">
        <v>0.306716</v>
      </c>
      <c r="K7215" s="22" t="n">
        <v>0.449592</v>
      </c>
      <c r="O7215" s="23"/>
    </row>
    <row r="7216" customFormat="false" ht="15" hidden="false" customHeight="false" outlineLevel="0" collapsed="false">
      <c r="A7216" s="22" t="s">
        <v>151</v>
      </c>
      <c r="B7216" s="22" t="n">
        <v>68</v>
      </c>
      <c r="C7216" s="22" t="n">
        <v>261</v>
      </c>
      <c r="D7216" s="22" t="n">
        <v>24</v>
      </c>
      <c r="E7216" s="22" t="n">
        <v>0</v>
      </c>
      <c r="F7216" s="22" t="n">
        <f aca="false">D7216/SUM(C7216:E7216)</f>
        <v>0.0842105263157895</v>
      </c>
      <c r="G7216" s="22" t="n">
        <v>261.51</v>
      </c>
      <c r="H7216" s="22" t="n">
        <v>22.99</v>
      </c>
      <c r="I7216" s="22" t="n">
        <v>0.51</v>
      </c>
      <c r="J7216" s="22" t="n">
        <v>0.550658</v>
      </c>
      <c r="K7216" s="22" t="n">
        <v>1</v>
      </c>
      <c r="O7216" s="23"/>
    </row>
    <row r="7217" customFormat="false" ht="15" hidden="false" customHeight="false" outlineLevel="0" collapsed="false">
      <c r="A7217" s="22" t="s">
        <v>4413</v>
      </c>
      <c r="B7217" s="22" t="n">
        <v>109</v>
      </c>
      <c r="C7217" s="22" t="n">
        <v>261</v>
      </c>
      <c r="D7217" s="22" t="n">
        <v>24</v>
      </c>
      <c r="E7217" s="22" t="n">
        <v>0</v>
      </c>
      <c r="F7217" s="22" t="n">
        <f aca="false">D7217/SUM(C7217:E7217)</f>
        <v>0.0842105263157895</v>
      </c>
      <c r="G7217" s="22" t="n">
        <v>261.51</v>
      </c>
      <c r="H7217" s="22" t="n">
        <v>22.99</v>
      </c>
      <c r="I7217" s="22" t="n">
        <v>0.51</v>
      </c>
      <c r="J7217" s="22" t="n">
        <v>0.550658</v>
      </c>
      <c r="K7217" s="22" t="n">
        <v>1</v>
      </c>
      <c r="O7217" s="23"/>
    </row>
    <row r="7218" customFormat="false" ht="15" hidden="false" customHeight="false" outlineLevel="0" collapsed="false">
      <c r="A7218" s="22" t="s">
        <v>4414</v>
      </c>
      <c r="B7218" s="22" t="n">
        <v>10</v>
      </c>
      <c r="C7218" s="22" t="n">
        <v>1</v>
      </c>
      <c r="D7218" s="22" t="n">
        <v>24</v>
      </c>
      <c r="E7218" s="22" t="n">
        <v>260</v>
      </c>
      <c r="F7218" s="22" t="n">
        <f aca="false">D7218/SUM(C7218:E7218)</f>
        <v>0.0842105263157895</v>
      </c>
      <c r="G7218" s="22" t="n">
        <v>0.59</v>
      </c>
      <c r="H7218" s="22" t="n">
        <v>24.81</v>
      </c>
      <c r="I7218" s="22" t="n">
        <v>259.59</v>
      </c>
      <c r="J7218" s="22" t="n">
        <v>0.306716</v>
      </c>
      <c r="K7218" s="22" t="n">
        <v>0.449592</v>
      </c>
      <c r="O7218" s="23"/>
    </row>
    <row r="7219" customFormat="false" ht="15" hidden="false" customHeight="false" outlineLevel="0" collapsed="false">
      <c r="A7219" s="22" t="s">
        <v>827</v>
      </c>
      <c r="B7219" s="22" t="n">
        <v>123</v>
      </c>
      <c r="C7219" s="22" t="n">
        <v>260</v>
      </c>
      <c r="D7219" s="22" t="n">
        <v>24</v>
      </c>
      <c r="E7219" s="22" t="n">
        <v>1</v>
      </c>
      <c r="F7219" s="22" t="n">
        <f aca="false">D7219/SUM(C7219:E7219)</f>
        <v>0.0842105263157895</v>
      </c>
      <c r="G7219" s="22" t="n">
        <v>259.59</v>
      </c>
      <c r="H7219" s="22" t="n">
        <v>24.81</v>
      </c>
      <c r="I7219" s="22" t="n">
        <v>0.59</v>
      </c>
      <c r="J7219" s="22" t="n">
        <v>0.306716</v>
      </c>
      <c r="K7219" s="22" t="n">
        <v>0.449592</v>
      </c>
      <c r="O7219" s="23"/>
    </row>
    <row r="7220" customFormat="false" ht="15" hidden="false" customHeight="false" outlineLevel="0" collapsed="false">
      <c r="A7220" s="22" t="s">
        <v>4415</v>
      </c>
      <c r="B7220" s="22" t="n">
        <v>49</v>
      </c>
      <c r="C7220" s="22" t="n">
        <v>0</v>
      </c>
      <c r="D7220" s="22" t="n">
        <v>18</v>
      </c>
      <c r="E7220" s="22" t="n">
        <v>196</v>
      </c>
      <c r="F7220" s="22" t="n">
        <f aca="false">D7220/SUM(C7220:E7220)</f>
        <v>0.0841121495327103</v>
      </c>
      <c r="G7220" s="22" t="n">
        <v>0.38</v>
      </c>
      <c r="H7220" s="22" t="n">
        <v>17.24</v>
      </c>
      <c r="I7220" s="22" t="n">
        <v>196.38</v>
      </c>
      <c r="J7220" s="22" t="n">
        <v>0.412469</v>
      </c>
      <c r="K7220" s="22" t="n">
        <v>1</v>
      </c>
      <c r="O7220" s="23"/>
    </row>
    <row r="7221" customFormat="false" ht="15" hidden="false" customHeight="false" outlineLevel="0" collapsed="false">
      <c r="A7221" s="22" t="s">
        <v>4416</v>
      </c>
      <c r="B7221" s="22" t="n">
        <v>99</v>
      </c>
      <c r="C7221" s="22" t="n">
        <v>206</v>
      </c>
      <c r="D7221" s="22" t="n">
        <v>19</v>
      </c>
      <c r="E7221" s="22" t="n">
        <v>1</v>
      </c>
      <c r="F7221" s="22" t="n">
        <f aca="false">D7221/SUM(C7221:E7221)</f>
        <v>0.084070796460177</v>
      </c>
      <c r="G7221" s="22" t="n">
        <v>205.49</v>
      </c>
      <c r="H7221" s="22" t="n">
        <v>20.02</v>
      </c>
      <c r="I7221" s="22" t="n">
        <v>0.49</v>
      </c>
      <c r="J7221" s="22" t="n">
        <v>0.591395</v>
      </c>
      <c r="K7221" s="22" t="n">
        <v>0.385445</v>
      </c>
      <c r="O7221" s="23"/>
    </row>
    <row r="7222" customFormat="false" ht="15" hidden="false" customHeight="false" outlineLevel="0" collapsed="false">
      <c r="A7222" s="22" t="s">
        <v>1783</v>
      </c>
      <c r="B7222" s="22" t="n">
        <v>119</v>
      </c>
      <c r="C7222" s="22" t="n">
        <v>239</v>
      </c>
      <c r="D7222" s="22" t="n">
        <v>22</v>
      </c>
      <c r="E7222" s="22" t="n">
        <v>1</v>
      </c>
      <c r="F7222" s="22" t="n">
        <f aca="false">D7222/SUM(C7222:E7222)</f>
        <v>0.083969465648855</v>
      </c>
      <c r="G7222" s="22" t="n">
        <v>238.55</v>
      </c>
      <c r="H7222" s="22" t="n">
        <v>22.9</v>
      </c>
      <c r="I7222" s="22" t="n">
        <v>0.55</v>
      </c>
      <c r="J7222" s="22" t="n">
        <v>0.405343</v>
      </c>
      <c r="K7222" s="22" t="n">
        <v>0.424002</v>
      </c>
      <c r="O7222" s="23"/>
    </row>
    <row r="7223" customFormat="false" ht="15" hidden="false" customHeight="false" outlineLevel="0" collapsed="false">
      <c r="A7223" s="22" t="s">
        <v>4417</v>
      </c>
      <c r="B7223" s="22" t="n">
        <v>84</v>
      </c>
      <c r="C7223" s="22" t="n">
        <v>240</v>
      </c>
      <c r="D7223" s="22" t="n">
        <v>22</v>
      </c>
      <c r="E7223" s="22" t="n">
        <v>0</v>
      </c>
      <c r="F7223" s="22" t="n">
        <f aca="false">D7223/SUM(C7223:E7223)</f>
        <v>0.083969465648855</v>
      </c>
      <c r="G7223" s="22" t="n">
        <v>240.46</v>
      </c>
      <c r="H7223" s="22" t="n">
        <v>21.08</v>
      </c>
      <c r="I7223" s="22" t="n">
        <v>0.46</v>
      </c>
      <c r="J7223" s="22" t="n">
        <v>0.503198</v>
      </c>
      <c r="K7223" s="22" t="n">
        <v>1</v>
      </c>
      <c r="O7223" s="23"/>
    </row>
    <row r="7224" customFormat="false" ht="15" hidden="false" customHeight="false" outlineLevel="0" collapsed="false">
      <c r="A7224" s="22" t="s">
        <v>2589</v>
      </c>
      <c r="B7224" s="22" t="n">
        <v>81</v>
      </c>
      <c r="C7224" s="22" t="n">
        <v>260</v>
      </c>
      <c r="D7224" s="22" t="n">
        <v>24</v>
      </c>
      <c r="E7224" s="22" t="n">
        <v>2</v>
      </c>
      <c r="F7224" s="22" t="n">
        <f aca="false">D7224/SUM(C7224:E7224)</f>
        <v>0.0839160839160839</v>
      </c>
      <c r="G7224" s="22" t="n">
        <v>258.69</v>
      </c>
      <c r="H7224" s="22" t="n">
        <v>26.63</v>
      </c>
      <c r="I7224" s="22" t="n">
        <v>0.69</v>
      </c>
      <c r="J7224" s="22" t="n">
        <v>2.788354</v>
      </c>
      <c r="K7224" s="22" t="n">
        <v>0.136313</v>
      </c>
      <c r="O7224" s="23"/>
    </row>
    <row r="7225" customFormat="false" ht="15" hidden="false" customHeight="false" outlineLevel="0" collapsed="false">
      <c r="A7225" s="22" t="s">
        <v>1205</v>
      </c>
      <c r="B7225" s="22" t="n">
        <v>21</v>
      </c>
      <c r="C7225" s="22" t="n">
        <v>262</v>
      </c>
      <c r="D7225" s="22" t="n">
        <v>24</v>
      </c>
      <c r="E7225" s="22" t="n">
        <v>0</v>
      </c>
      <c r="F7225" s="22" t="n">
        <f aca="false">D7225/SUM(C7225:E7225)</f>
        <v>0.0839160839160839</v>
      </c>
      <c r="G7225" s="22" t="n">
        <v>262.5</v>
      </c>
      <c r="H7225" s="22" t="n">
        <v>22.99</v>
      </c>
      <c r="I7225" s="22" t="n">
        <v>0.5</v>
      </c>
      <c r="J7225" s="22" t="n">
        <v>0.548564</v>
      </c>
      <c r="K7225" s="22" t="n">
        <v>1</v>
      </c>
      <c r="O7225" s="23"/>
    </row>
    <row r="7226" customFormat="false" ht="15" hidden="false" customHeight="false" outlineLevel="0" collapsed="false">
      <c r="A7226" s="22" t="s">
        <v>1074</v>
      </c>
      <c r="B7226" s="22" t="n">
        <v>115</v>
      </c>
      <c r="C7226" s="22" t="n">
        <v>260</v>
      </c>
      <c r="D7226" s="22" t="n">
        <v>24</v>
      </c>
      <c r="E7226" s="22" t="n">
        <v>2</v>
      </c>
      <c r="F7226" s="22" t="n">
        <f aca="false">D7226/SUM(C7226:E7226)</f>
        <v>0.0839160839160839</v>
      </c>
      <c r="G7226" s="22" t="n">
        <v>258.69</v>
      </c>
      <c r="H7226" s="22" t="n">
        <v>26.63</v>
      </c>
      <c r="I7226" s="22" t="n">
        <v>0.69</v>
      </c>
      <c r="J7226" s="22" t="n">
        <v>2.788354</v>
      </c>
      <c r="K7226" s="22" t="n">
        <v>0.136313</v>
      </c>
      <c r="O7226" s="23"/>
    </row>
    <row r="7227" customFormat="false" ht="15" hidden="false" customHeight="false" outlineLevel="0" collapsed="false">
      <c r="A7227" s="22" t="s">
        <v>4418</v>
      </c>
      <c r="B7227" s="22" t="n">
        <v>109</v>
      </c>
      <c r="C7227" s="22" t="n">
        <v>260</v>
      </c>
      <c r="D7227" s="22" t="n">
        <v>24</v>
      </c>
      <c r="E7227" s="22" t="n">
        <v>2</v>
      </c>
      <c r="F7227" s="22" t="n">
        <f aca="false">D7227/SUM(C7227:E7227)</f>
        <v>0.0839160839160839</v>
      </c>
      <c r="G7227" s="22" t="n">
        <v>258.69</v>
      </c>
      <c r="H7227" s="22" t="n">
        <v>26.63</v>
      </c>
      <c r="I7227" s="22" t="n">
        <v>0.69</v>
      </c>
      <c r="J7227" s="22" t="n">
        <v>2.788354</v>
      </c>
      <c r="K7227" s="22" t="n">
        <v>0.136313</v>
      </c>
      <c r="O7227" s="23"/>
    </row>
    <row r="7228" customFormat="false" ht="15" hidden="false" customHeight="false" outlineLevel="0" collapsed="false">
      <c r="A7228" s="22" t="s">
        <v>4419</v>
      </c>
      <c r="B7228" s="22" t="n">
        <v>116</v>
      </c>
      <c r="C7228" s="22" t="n">
        <v>262</v>
      </c>
      <c r="D7228" s="22" t="n">
        <v>24</v>
      </c>
      <c r="E7228" s="22" t="n">
        <v>0</v>
      </c>
      <c r="F7228" s="22" t="n">
        <f aca="false">D7228/SUM(C7228:E7228)</f>
        <v>0.0839160839160839</v>
      </c>
      <c r="G7228" s="22" t="n">
        <v>262.5</v>
      </c>
      <c r="H7228" s="22" t="n">
        <v>22.99</v>
      </c>
      <c r="I7228" s="22" t="n">
        <v>0.5</v>
      </c>
      <c r="J7228" s="22" t="n">
        <v>0.548564</v>
      </c>
      <c r="K7228" s="22" t="n">
        <v>1</v>
      </c>
      <c r="O7228" s="23"/>
    </row>
    <row r="7229" customFormat="false" ht="15" hidden="false" customHeight="false" outlineLevel="0" collapsed="false">
      <c r="A7229" s="22" t="s">
        <v>4419</v>
      </c>
      <c r="B7229" s="22" t="n">
        <v>125</v>
      </c>
      <c r="C7229" s="22" t="n">
        <v>262</v>
      </c>
      <c r="D7229" s="22" t="n">
        <v>24</v>
      </c>
      <c r="E7229" s="22" t="n">
        <v>0</v>
      </c>
      <c r="F7229" s="22" t="n">
        <f aca="false">D7229/SUM(C7229:E7229)</f>
        <v>0.0839160839160839</v>
      </c>
      <c r="G7229" s="22" t="n">
        <v>262.5</v>
      </c>
      <c r="H7229" s="22" t="n">
        <v>22.99</v>
      </c>
      <c r="I7229" s="22" t="n">
        <v>0.5</v>
      </c>
      <c r="J7229" s="22" t="n">
        <v>0.548564</v>
      </c>
      <c r="K7229" s="22" t="n">
        <v>1</v>
      </c>
      <c r="O7229" s="23"/>
    </row>
    <row r="7230" customFormat="false" ht="15" hidden="false" customHeight="false" outlineLevel="0" collapsed="false">
      <c r="A7230" s="22" t="s">
        <v>4420</v>
      </c>
      <c r="B7230" s="22" t="n">
        <v>103</v>
      </c>
      <c r="C7230" s="22" t="n">
        <v>262</v>
      </c>
      <c r="D7230" s="22" t="n">
        <v>24</v>
      </c>
      <c r="E7230" s="22" t="n">
        <v>0</v>
      </c>
      <c r="F7230" s="22" t="n">
        <f aca="false">D7230/SUM(C7230:E7230)</f>
        <v>0.0839160839160839</v>
      </c>
      <c r="G7230" s="22" t="n">
        <v>262.5</v>
      </c>
      <c r="H7230" s="22" t="n">
        <v>22.99</v>
      </c>
      <c r="I7230" s="22" t="n">
        <v>0.5</v>
      </c>
      <c r="J7230" s="22" t="n">
        <v>0.548564</v>
      </c>
      <c r="K7230" s="22" t="n">
        <v>1</v>
      </c>
      <c r="O7230" s="23"/>
    </row>
    <row r="7231" customFormat="false" ht="15" hidden="false" customHeight="false" outlineLevel="0" collapsed="false">
      <c r="A7231" s="22" t="s">
        <v>4332</v>
      </c>
      <c r="B7231" s="22" t="n">
        <v>85</v>
      </c>
      <c r="C7231" s="22" t="n">
        <v>0</v>
      </c>
      <c r="D7231" s="22" t="n">
        <v>24</v>
      </c>
      <c r="E7231" s="22" t="n">
        <v>262</v>
      </c>
      <c r="F7231" s="22" t="n">
        <f aca="false">D7231/SUM(C7231:E7231)</f>
        <v>0.0839160839160839</v>
      </c>
      <c r="G7231" s="22" t="n">
        <v>0.5</v>
      </c>
      <c r="H7231" s="22" t="n">
        <v>22.99</v>
      </c>
      <c r="I7231" s="22" t="n">
        <v>262.5</v>
      </c>
      <c r="J7231" s="22" t="n">
        <v>0.548564</v>
      </c>
      <c r="K7231" s="22" t="n">
        <v>1</v>
      </c>
      <c r="O7231" s="23"/>
    </row>
    <row r="7232" customFormat="false" ht="15" hidden="false" customHeight="false" outlineLevel="0" collapsed="false">
      <c r="A7232" s="22" t="s">
        <v>4421</v>
      </c>
      <c r="B7232" s="22" t="n">
        <v>91</v>
      </c>
      <c r="C7232" s="22" t="n">
        <v>0</v>
      </c>
      <c r="D7232" s="22" t="n">
        <v>13</v>
      </c>
      <c r="E7232" s="22" t="n">
        <v>142</v>
      </c>
      <c r="F7232" s="22" t="n">
        <f aca="false">D7232/SUM(C7232:E7232)</f>
        <v>0.0838709677419355</v>
      </c>
      <c r="G7232" s="22" t="n">
        <v>0.27</v>
      </c>
      <c r="H7232" s="22" t="n">
        <v>12.45</v>
      </c>
      <c r="I7232" s="22" t="n">
        <v>142.27</v>
      </c>
      <c r="J7232" s="22" t="n">
        <v>0.296965</v>
      </c>
      <c r="K7232" s="22" t="n">
        <v>1</v>
      </c>
      <c r="O7232" s="23"/>
    </row>
    <row r="7233" customFormat="false" ht="15" hidden="false" customHeight="false" outlineLevel="0" collapsed="false">
      <c r="A7233" s="22" t="s">
        <v>2697</v>
      </c>
      <c r="B7233" s="22" t="n">
        <v>60</v>
      </c>
      <c r="C7233" s="22" t="n">
        <v>197</v>
      </c>
      <c r="D7233" s="22" t="n">
        <v>18</v>
      </c>
      <c r="E7233" s="22" t="n">
        <v>0</v>
      </c>
      <c r="F7233" s="22" t="n">
        <f aca="false">D7233/SUM(C7233:E7233)</f>
        <v>0.0837209302325581</v>
      </c>
      <c r="G7233" s="22" t="n">
        <v>197.38</v>
      </c>
      <c r="H7233" s="22" t="n">
        <v>17.25</v>
      </c>
      <c r="I7233" s="22" t="n">
        <v>0.38</v>
      </c>
      <c r="J7233" s="22" t="n">
        <v>0.410383</v>
      </c>
      <c r="K7233" s="22" t="n">
        <v>1</v>
      </c>
      <c r="O7233" s="23"/>
    </row>
    <row r="7234" customFormat="false" ht="15" hidden="false" customHeight="false" outlineLevel="0" collapsed="false">
      <c r="A7234" s="22" t="s">
        <v>4422</v>
      </c>
      <c r="B7234" s="22" t="n">
        <v>86</v>
      </c>
      <c r="C7234" s="22" t="n">
        <v>165</v>
      </c>
      <c r="D7234" s="22" t="n">
        <v>15</v>
      </c>
      <c r="E7234" s="22" t="n">
        <v>0</v>
      </c>
      <c r="F7234" s="22" t="n">
        <f aca="false">D7234/SUM(C7234:E7234)</f>
        <v>0.0833333333333333</v>
      </c>
      <c r="G7234" s="22" t="n">
        <v>165.31</v>
      </c>
      <c r="H7234" s="22" t="n">
        <v>14.37</v>
      </c>
      <c r="I7234" s="22" t="n">
        <v>0.31</v>
      </c>
      <c r="J7234" s="22" t="n">
        <v>0.340265</v>
      </c>
      <c r="K7234" s="22" t="n">
        <v>1</v>
      </c>
      <c r="O7234" s="23"/>
    </row>
    <row r="7235" customFormat="false" ht="15" hidden="false" customHeight="false" outlineLevel="0" collapsed="false">
      <c r="A7235" s="22" t="s">
        <v>1776</v>
      </c>
      <c r="B7235" s="22" t="n">
        <v>21</v>
      </c>
      <c r="C7235" s="22" t="n">
        <v>231</v>
      </c>
      <c r="D7235" s="22" t="n">
        <v>21</v>
      </c>
      <c r="E7235" s="22" t="n">
        <v>0</v>
      </c>
      <c r="F7235" s="22" t="n">
        <f aca="false">D7235/SUM(C7235:E7235)</f>
        <v>0.0833333333333333</v>
      </c>
      <c r="G7235" s="22" t="n">
        <v>231.44</v>
      </c>
      <c r="H7235" s="22" t="n">
        <v>20.12</v>
      </c>
      <c r="I7235" s="22" t="n">
        <v>0.44</v>
      </c>
      <c r="J7235" s="22" t="n">
        <v>0.476371</v>
      </c>
      <c r="K7235" s="22" t="n">
        <v>1</v>
      </c>
      <c r="O7235" s="23"/>
    </row>
    <row r="7236" customFormat="false" ht="15" hidden="false" customHeight="false" outlineLevel="0" collapsed="false">
      <c r="A7236" s="22" t="s">
        <v>277</v>
      </c>
      <c r="B7236" s="22" t="n">
        <v>7</v>
      </c>
      <c r="C7236" s="22" t="n">
        <v>198</v>
      </c>
      <c r="D7236" s="22" t="n">
        <v>18</v>
      </c>
      <c r="E7236" s="22" t="n">
        <v>0</v>
      </c>
      <c r="F7236" s="22" t="n">
        <f aca="false">D7236/SUM(C7236:E7236)</f>
        <v>0.0833333333333333</v>
      </c>
      <c r="G7236" s="22" t="n">
        <v>198.38</v>
      </c>
      <c r="H7236" s="22" t="n">
        <v>17.25</v>
      </c>
      <c r="I7236" s="22" t="n">
        <v>0.37</v>
      </c>
      <c r="J7236" s="22" t="n">
        <v>0.408318</v>
      </c>
      <c r="K7236" s="22" t="n">
        <v>1</v>
      </c>
      <c r="O7236" s="23"/>
    </row>
    <row r="7237" customFormat="false" ht="15" hidden="false" customHeight="false" outlineLevel="0" collapsed="false">
      <c r="A7237" s="22" t="s">
        <v>277</v>
      </c>
      <c r="B7237" s="22" t="n">
        <v>83</v>
      </c>
      <c r="C7237" s="22" t="n">
        <v>198</v>
      </c>
      <c r="D7237" s="22" t="n">
        <v>18</v>
      </c>
      <c r="E7237" s="22" t="n">
        <v>0</v>
      </c>
      <c r="F7237" s="22" t="n">
        <f aca="false">D7237/SUM(C7237:E7237)</f>
        <v>0.0833333333333333</v>
      </c>
      <c r="G7237" s="22" t="n">
        <v>198.38</v>
      </c>
      <c r="H7237" s="22" t="n">
        <v>17.25</v>
      </c>
      <c r="I7237" s="22" t="n">
        <v>0.37</v>
      </c>
      <c r="J7237" s="22" t="n">
        <v>0.408318</v>
      </c>
      <c r="K7237" s="22" t="n">
        <v>1</v>
      </c>
      <c r="O7237" s="23"/>
    </row>
    <row r="7238" customFormat="false" ht="15" hidden="false" customHeight="false" outlineLevel="0" collapsed="false">
      <c r="A7238" s="22" t="s">
        <v>1671</v>
      </c>
      <c r="B7238" s="22" t="n">
        <v>30</v>
      </c>
      <c r="C7238" s="22" t="n">
        <v>1</v>
      </c>
      <c r="D7238" s="22" t="n">
        <v>14</v>
      </c>
      <c r="E7238" s="22" t="n">
        <v>153</v>
      </c>
      <c r="F7238" s="22" t="n">
        <f aca="false">D7238/SUM(C7238:E7238)</f>
        <v>0.0833333333333333</v>
      </c>
      <c r="G7238" s="22" t="n">
        <v>0.38</v>
      </c>
      <c r="H7238" s="22" t="n">
        <v>15.24</v>
      </c>
      <c r="I7238" s="22" t="n">
        <v>152.38</v>
      </c>
      <c r="J7238" s="22" t="n">
        <v>1.109062</v>
      </c>
      <c r="K7238" s="22" t="n">
        <v>0.312408</v>
      </c>
      <c r="O7238" s="23"/>
    </row>
    <row r="7239" customFormat="false" ht="15" hidden="false" customHeight="false" outlineLevel="0" collapsed="false">
      <c r="A7239" s="22" t="s">
        <v>1671</v>
      </c>
      <c r="B7239" s="22" t="n">
        <v>79</v>
      </c>
      <c r="C7239" s="22" t="n">
        <v>1</v>
      </c>
      <c r="D7239" s="22" t="n">
        <v>14</v>
      </c>
      <c r="E7239" s="22" t="n">
        <v>153</v>
      </c>
      <c r="F7239" s="22" t="n">
        <f aca="false">D7239/SUM(C7239:E7239)</f>
        <v>0.0833333333333333</v>
      </c>
      <c r="G7239" s="22" t="n">
        <v>0.38</v>
      </c>
      <c r="H7239" s="22" t="n">
        <v>15.24</v>
      </c>
      <c r="I7239" s="22" t="n">
        <v>152.38</v>
      </c>
      <c r="J7239" s="22" t="n">
        <v>1.109062</v>
      </c>
      <c r="K7239" s="22" t="n">
        <v>0.312408</v>
      </c>
      <c r="O7239" s="23"/>
    </row>
    <row r="7240" customFormat="false" ht="15" hidden="false" customHeight="false" outlineLevel="0" collapsed="false">
      <c r="A7240" s="22" t="s">
        <v>4423</v>
      </c>
      <c r="B7240" s="22" t="n">
        <v>96</v>
      </c>
      <c r="C7240" s="22" t="n">
        <v>187</v>
      </c>
      <c r="D7240" s="22" t="n">
        <v>17</v>
      </c>
      <c r="E7240" s="22" t="n">
        <v>0</v>
      </c>
      <c r="F7240" s="22" t="n">
        <f aca="false">D7240/SUM(C7240:E7240)</f>
        <v>0.0833333333333333</v>
      </c>
      <c r="G7240" s="22" t="n">
        <v>187.35</v>
      </c>
      <c r="H7240" s="22" t="n">
        <v>16.29</v>
      </c>
      <c r="I7240" s="22" t="n">
        <v>0.35</v>
      </c>
      <c r="J7240" s="22" t="n">
        <v>0.385633</v>
      </c>
      <c r="K7240" s="22" t="n">
        <v>1</v>
      </c>
      <c r="O7240" s="23"/>
    </row>
    <row r="7241" customFormat="false" ht="15" hidden="false" customHeight="false" outlineLevel="0" collapsed="false">
      <c r="A7241" s="22" t="s">
        <v>4424</v>
      </c>
      <c r="B7241" s="22" t="n">
        <v>91</v>
      </c>
      <c r="C7241" s="22" t="n">
        <v>196</v>
      </c>
      <c r="D7241" s="22" t="n">
        <v>18</v>
      </c>
      <c r="E7241" s="22" t="n">
        <v>2</v>
      </c>
      <c r="F7241" s="22" t="n">
        <f aca="false">D7241/SUM(C7241:E7241)</f>
        <v>0.0833333333333333</v>
      </c>
      <c r="G7241" s="22" t="n">
        <v>194.56</v>
      </c>
      <c r="H7241" s="22" t="n">
        <v>20.88</v>
      </c>
      <c r="I7241" s="22" t="n">
        <v>0.56</v>
      </c>
      <c r="J7241" s="22" t="n">
        <v>4.108482</v>
      </c>
      <c r="K7241" s="22" t="n">
        <v>0.09317</v>
      </c>
      <c r="O7241" s="23"/>
    </row>
    <row r="7242" customFormat="false" ht="15" hidden="false" customHeight="false" outlineLevel="0" collapsed="false">
      <c r="A7242" s="22" t="s">
        <v>4425</v>
      </c>
      <c r="B7242" s="22" t="n">
        <v>50</v>
      </c>
      <c r="C7242" s="22" t="n">
        <v>253</v>
      </c>
      <c r="D7242" s="22" t="n">
        <v>23</v>
      </c>
      <c r="E7242" s="22" t="n">
        <v>1</v>
      </c>
      <c r="F7242" s="22" t="n">
        <f aca="false">D7242/SUM(C7242:E7242)</f>
        <v>0.0830324909747292</v>
      </c>
      <c r="G7242" s="22" t="n">
        <v>252.56</v>
      </c>
      <c r="H7242" s="22" t="n">
        <v>23.87</v>
      </c>
      <c r="I7242" s="22" t="n">
        <v>0.56</v>
      </c>
      <c r="J7242" s="22" t="n">
        <v>0.369473</v>
      </c>
      <c r="K7242" s="22" t="n">
        <v>0.432647</v>
      </c>
      <c r="O7242" s="23"/>
    </row>
    <row r="7243" customFormat="false" ht="15" hidden="false" customHeight="false" outlineLevel="0" collapsed="false">
      <c r="A7243" s="22" t="s">
        <v>4426</v>
      </c>
      <c r="B7243" s="22" t="n">
        <v>111</v>
      </c>
      <c r="C7243" s="22" t="n">
        <v>254</v>
      </c>
      <c r="D7243" s="22" t="n">
        <v>23</v>
      </c>
      <c r="E7243" s="22" t="n">
        <v>0</v>
      </c>
      <c r="F7243" s="22" t="n">
        <f aca="false">D7243/SUM(C7243:E7243)</f>
        <v>0.0830324909747292</v>
      </c>
      <c r="G7243" s="22" t="n">
        <v>254.48</v>
      </c>
      <c r="H7243" s="22" t="n">
        <v>22.05</v>
      </c>
      <c r="I7243" s="22" t="n">
        <v>0.48</v>
      </c>
      <c r="J7243" s="22" t="n">
        <v>0.519692</v>
      </c>
      <c r="K7243" s="22" t="n">
        <v>1</v>
      </c>
      <c r="O7243" s="23"/>
    </row>
    <row r="7244" customFormat="false" ht="15" hidden="false" customHeight="false" outlineLevel="0" collapsed="false">
      <c r="A7244" s="22" t="s">
        <v>1481</v>
      </c>
      <c r="B7244" s="22" t="n">
        <v>58</v>
      </c>
      <c r="C7244" s="22" t="n">
        <v>254</v>
      </c>
      <c r="D7244" s="22" t="n">
        <v>23</v>
      </c>
      <c r="E7244" s="22" t="n">
        <v>0</v>
      </c>
      <c r="F7244" s="22" t="n">
        <f aca="false">D7244/SUM(C7244:E7244)</f>
        <v>0.0830324909747292</v>
      </c>
      <c r="G7244" s="22" t="n">
        <v>254.48</v>
      </c>
      <c r="H7244" s="22" t="n">
        <v>22.05</v>
      </c>
      <c r="I7244" s="22" t="n">
        <v>0.48</v>
      </c>
      <c r="J7244" s="22" t="n">
        <v>0.519692</v>
      </c>
      <c r="K7244" s="22" t="n">
        <v>1</v>
      </c>
      <c r="O7244" s="23"/>
    </row>
    <row r="7245" customFormat="false" ht="15" hidden="false" customHeight="false" outlineLevel="0" collapsed="false">
      <c r="A7245" s="22" t="s">
        <v>4427</v>
      </c>
      <c r="B7245" s="22" t="n">
        <v>76</v>
      </c>
      <c r="C7245" s="22" t="n">
        <v>232</v>
      </c>
      <c r="D7245" s="22" t="n">
        <v>21</v>
      </c>
      <c r="E7245" s="22" t="n">
        <v>0</v>
      </c>
      <c r="F7245" s="22" t="n">
        <f aca="false">D7245/SUM(C7245:E7245)</f>
        <v>0.08300395256917</v>
      </c>
      <c r="G7245" s="22" t="n">
        <v>232.44</v>
      </c>
      <c r="H7245" s="22" t="n">
        <v>20.13</v>
      </c>
      <c r="I7245" s="22" t="n">
        <v>0.44</v>
      </c>
      <c r="J7245" s="22" t="n">
        <v>0.474325</v>
      </c>
      <c r="K7245" s="22" t="n">
        <v>1</v>
      </c>
      <c r="O7245" s="23"/>
    </row>
    <row r="7246" customFormat="false" ht="15" hidden="false" customHeight="false" outlineLevel="0" collapsed="false">
      <c r="A7246" s="22" t="s">
        <v>3011</v>
      </c>
      <c r="B7246" s="22" t="n">
        <v>51</v>
      </c>
      <c r="C7246" s="22" t="n">
        <v>1</v>
      </c>
      <c r="D7246" s="22" t="n">
        <v>17</v>
      </c>
      <c r="E7246" s="22" t="n">
        <v>187</v>
      </c>
      <c r="F7246" s="22" t="n">
        <f aca="false">D7246/SUM(C7246:E7246)</f>
        <v>0.0829268292682927</v>
      </c>
      <c r="G7246" s="22" t="n">
        <v>0.44</v>
      </c>
      <c r="H7246" s="22" t="n">
        <v>18.12</v>
      </c>
      <c r="I7246" s="22" t="n">
        <v>186.44</v>
      </c>
      <c r="J7246" s="22" t="n">
        <v>0.782562</v>
      </c>
      <c r="K7246" s="22" t="n">
        <v>0.353992</v>
      </c>
      <c r="O7246" s="23"/>
    </row>
    <row r="7247" customFormat="false" ht="15" hidden="false" customHeight="false" outlineLevel="0" collapsed="false">
      <c r="A7247" s="22" t="s">
        <v>4428</v>
      </c>
      <c r="B7247" s="22" t="n">
        <v>108</v>
      </c>
      <c r="C7247" s="22" t="n">
        <v>177</v>
      </c>
      <c r="D7247" s="22" t="n">
        <v>16</v>
      </c>
      <c r="E7247" s="22" t="n">
        <v>0</v>
      </c>
      <c r="F7247" s="22" t="n">
        <f aca="false">D7247/SUM(C7247:E7247)</f>
        <v>0.0829015544041451</v>
      </c>
      <c r="G7247" s="22" t="n">
        <v>177.33</v>
      </c>
      <c r="H7247" s="22" t="n">
        <v>15.34</v>
      </c>
      <c r="I7247" s="22" t="n">
        <v>0.33</v>
      </c>
      <c r="J7247" s="22" t="n">
        <v>0.360906</v>
      </c>
      <c r="K7247" s="22" t="n">
        <v>1</v>
      </c>
      <c r="O7247" s="23"/>
    </row>
    <row r="7248" customFormat="false" ht="15" hidden="false" customHeight="false" outlineLevel="0" collapsed="false">
      <c r="A7248" s="22" t="s">
        <v>4429</v>
      </c>
      <c r="B7248" s="22" t="n">
        <v>64</v>
      </c>
      <c r="C7248" s="22" t="n">
        <v>255</v>
      </c>
      <c r="D7248" s="22" t="n">
        <v>23</v>
      </c>
      <c r="E7248" s="22" t="n">
        <v>0</v>
      </c>
      <c r="F7248" s="22" t="n">
        <f aca="false">D7248/SUM(C7248:E7248)</f>
        <v>0.0827338129496403</v>
      </c>
      <c r="G7248" s="22" t="n">
        <v>255.48</v>
      </c>
      <c r="H7248" s="22" t="n">
        <v>22.05</v>
      </c>
      <c r="I7248" s="22" t="n">
        <v>0.48</v>
      </c>
      <c r="J7248" s="22" t="n">
        <v>0.517662</v>
      </c>
      <c r="K7248" s="22" t="n">
        <v>1</v>
      </c>
      <c r="O7248" s="23"/>
    </row>
    <row r="7249" customFormat="false" ht="15" hidden="false" customHeight="false" outlineLevel="0" collapsed="false">
      <c r="A7249" s="22" t="s">
        <v>4430</v>
      </c>
      <c r="B7249" s="22" t="n">
        <v>37</v>
      </c>
      <c r="C7249" s="22" t="n">
        <v>189</v>
      </c>
      <c r="D7249" s="22" t="n">
        <v>17</v>
      </c>
      <c r="E7249" s="22" t="n">
        <v>0</v>
      </c>
      <c r="F7249" s="22" t="n">
        <f aca="false">D7249/SUM(C7249:E7249)</f>
        <v>0.0825242718446602</v>
      </c>
      <c r="G7249" s="22" t="n">
        <v>189.35</v>
      </c>
      <c r="H7249" s="22" t="n">
        <v>16.3</v>
      </c>
      <c r="I7249" s="22" t="n">
        <v>0.35</v>
      </c>
      <c r="J7249" s="22" t="n">
        <v>0.381567</v>
      </c>
      <c r="K7249" s="22" t="n">
        <v>1</v>
      </c>
      <c r="O7249" s="23"/>
    </row>
    <row r="7250" customFormat="false" ht="15" hidden="false" customHeight="false" outlineLevel="0" collapsed="false">
      <c r="A7250" s="22" t="s">
        <v>4251</v>
      </c>
      <c r="B7250" s="22" t="n">
        <v>59</v>
      </c>
      <c r="C7250" s="22" t="n">
        <v>256</v>
      </c>
      <c r="D7250" s="22" t="n">
        <v>23</v>
      </c>
      <c r="E7250" s="22" t="n">
        <v>0</v>
      </c>
      <c r="F7250" s="22" t="n">
        <f aca="false">D7250/SUM(C7250:E7250)</f>
        <v>0.0824372759856631</v>
      </c>
      <c r="G7250" s="22" t="n">
        <v>256.47</v>
      </c>
      <c r="H7250" s="22" t="n">
        <v>22.05</v>
      </c>
      <c r="I7250" s="22" t="n">
        <v>0.47</v>
      </c>
      <c r="J7250" s="22" t="n">
        <v>0.515647</v>
      </c>
      <c r="K7250" s="22" t="n">
        <v>1</v>
      </c>
      <c r="O7250" s="23"/>
    </row>
    <row r="7251" customFormat="false" ht="15" hidden="false" customHeight="false" outlineLevel="0" collapsed="false">
      <c r="A7251" s="22" t="s">
        <v>4251</v>
      </c>
      <c r="B7251" s="22" t="n">
        <v>83</v>
      </c>
      <c r="C7251" s="22" t="n">
        <v>254</v>
      </c>
      <c r="D7251" s="22" t="n">
        <v>23</v>
      </c>
      <c r="E7251" s="22" t="n">
        <v>2</v>
      </c>
      <c r="F7251" s="22" t="n">
        <f aca="false">D7251/SUM(C7251:E7251)</f>
        <v>0.0824372759856631</v>
      </c>
      <c r="G7251" s="22" t="n">
        <v>252.65</v>
      </c>
      <c r="H7251" s="22" t="n">
        <v>25.69</v>
      </c>
      <c r="I7251" s="22" t="n">
        <v>0.65</v>
      </c>
      <c r="J7251" s="22" t="n">
        <v>3.066236</v>
      </c>
      <c r="K7251" s="22" t="n">
        <v>0.125206</v>
      </c>
      <c r="O7251" s="23"/>
    </row>
    <row r="7252" customFormat="false" ht="15" hidden="false" customHeight="false" outlineLevel="0" collapsed="false">
      <c r="A7252" s="22" t="s">
        <v>2821</v>
      </c>
      <c r="B7252" s="22" t="n">
        <v>73</v>
      </c>
      <c r="C7252" s="22" t="n">
        <v>255</v>
      </c>
      <c r="D7252" s="22" t="n">
        <v>23</v>
      </c>
      <c r="E7252" s="22" t="n">
        <v>1</v>
      </c>
      <c r="F7252" s="22" t="n">
        <f aca="false">D7252/SUM(C7252:E7252)</f>
        <v>0.0824372759856631</v>
      </c>
      <c r="G7252" s="22" t="n">
        <v>254.56</v>
      </c>
      <c r="H7252" s="22" t="n">
        <v>23.88</v>
      </c>
      <c r="I7252" s="22" t="n">
        <v>0.56</v>
      </c>
      <c r="J7252" s="22" t="n">
        <v>0.37882</v>
      </c>
      <c r="K7252" s="22" t="n">
        <v>0.430229</v>
      </c>
      <c r="O7252" s="23"/>
    </row>
    <row r="7253" customFormat="false" ht="15" hidden="false" customHeight="false" outlineLevel="0" collapsed="false">
      <c r="A7253" s="22" t="s">
        <v>4431</v>
      </c>
      <c r="B7253" s="22" t="n">
        <v>46</v>
      </c>
      <c r="C7253" s="22" t="n">
        <v>256</v>
      </c>
      <c r="D7253" s="22" t="n">
        <v>23</v>
      </c>
      <c r="E7253" s="22" t="n">
        <v>0</v>
      </c>
      <c r="F7253" s="22" t="n">
        <f aca="false">D7253/SUM(C7253:E7253)</f>
        <v>0.0824372759856631</v>
      </c>
      <c r="G7253" s="22" t="n">
        <v>256.47</v>
      </c>
      <c r="H7253" s="22" t="n">
        <v>22.05</v>
      </c>
      <c r="I7253" s="22" t="n">
        <v>0.47</v>
      </c>
      <c r="J7253" s="22" t="n">
        <v>0.515647</v>
      </c>
      <c r="K7253" s="22" t="n">
        <v>1</v>
      </c>
      <c r="O7253" s="23"/>
    </row>
    <row r="7254" customFormat="false" ht="15" hidden="false" customHeight="false" outlineLevel="0" collapsed="false">
      <c r="A7254" s="22" t="s">
        <v>4432</v>
      </c>
      <c r="B7254" s="22" t="n">
        <v>108</v>
      </c>
      <c r="C7254" s="22" t="n">
        <v>1</v>
      </c>
      <c r="D7254" s="22" t="n">
        <v>22</v>
      </c>
      <c r="E7254" s="22" t="n">
        <v>244</v>
      </c>
      <c r="F7254" s="22" t="n">
        <f aca="false">D7254/SUM(C7254:E7254)</f>
        <v>0.0823970037453183</v>
      </c>
      <c r="G7254" s="22" t="n">
        <v>0.54</v>
      </c>
      <c r="H7254" s="22" t="n">
        <v>22.92</v>
      </c>
      <c r="I7254" s="22" t="n">
        <v>243.54</v>
      </c>
      <c r="J7254" s="22" t="n">
        <v>0.431399</v>
      </c>
      <c r="K7254" s="22" t="n">
        <v>0.417739</v>
      </c>
      <c r="O7254" s="23"/>
    </row>
    <row r="7255" customFormat="false" ht="15" hidden="false" customHeight="false" outlineLevel="0" collapsed="false">
      <c r="A7255" s="22" t="s">
        <v>4433</v>
      </c>
      <c r="B7255" s="22" t="n">
        <v>35</v>
      </c>
      <c r="C7255" s="22" t="n">
        <v>156</v>
      </c>
      <c r="D7255" s="22" t="n">
        <v>14</v>
      </c>
      <c r="E7255" s="22" t="n">
        <v>0</v>
      </c>
      <c r="F7255" s="22" t="n">
        <f aca="false">D7255/SUM(C7255:E7255)</f>
        <v>0.0823529411764706</v>
      </c>
      <c r="G7255" s="22" t="n">
        <v>156.29</v>
      </c>
      <c r="H7255" s="22" t="n">
        <v>13.42</v>
      </c>
      <c r="I7255" s="22" t="n">
        <v>0.29</v>
      </c>
      <c r="J7255" s="22" t="n">
        <v>0.313523</v>
      </c>
      <c r="K7255" s="22" t="n">
        <v>1</v>
      </c>
      <c r="O7255" s="23"/>
    </row>
    <row r="7256" customFormat="false" ht="15" hidden="false" customHeight="false" outlineLevel="0" collapsed="false">
      <c r="A7256" s="22" t="s">
        <v>4434</v>
      </c>
      <c r="B7256" s="22" t="n">
        <v>47</v>
      </c>
      <c r="C7256" s="22" t="n">
        <v>131</v>
      </c>
      <c r="D7256" s="22" t="n">
        <v>13</v>
      </c>
      <c r="E7256" s="22" t="n">
        <v>14</v>
      </c>
      <c r="F7256" s="22" t="n">
        <f aca="false">D7256/SUM(C7256:E7256)</f>
        <v>0.0822784810126582</v>
      </c>
      <c r="G7256" s="22" t="n">
        <v>119.66</v>
      </c>
      <c r="H7256" s="22" t="n">
        <v>35.68</v>
      </c>
      <c r="I7256" s="22" t="n">
        <v>2.66</v>
      </c>
      <c r="J7256" s="22" t="n">
        <v>63.84087</v>
      </c>
      <c r="K7256" s="22" t="n">
        <v>0</v>
      </c>
      <c r="O7256" s="23"/>
    </row>
    <row r="7257" customFormat="false" ht="15" hidden="false" customHeight="false" outlineLevel="0" collapsed="false">
      <c r="A7257" s="22" t="s">
        <v>4435</v>
      </c>
      <c r="B7257" s="22" t="n">
        <v>59</v>
      </c>
      <c r="C7257" s="22" t="n">
        <v>257</v>
      </c>
      <c r="D7257" s="22" t="n">
        <v>23</v>
      </c>
      <c r="E7257" s="22" t="n">
        <v>0</v>
      </c>
      <c r="F7257" s="22" t="n">
        <f aca="false">D7257/SUM(C7257:E7257)</f>
        <v>0.0821428571428571</v>
      </c>
      <c r="G7257" s="22" t="n">
        <v>257.47</v>
      </c>
      <c r="H7257" s="22" t="n">
        <v>22.06</v>
      </c>
      <c r="I7257" s="22" t="n">
        <v>0.47</v>
      </c>
      <c r="J7257" s="22" t="n">
        <v>0.513647</v>
      </c>
      <c r="K7257" s="22" t="n">
        <v>1</v>
      </c>
      <c r="O7257" s="23"/>
    </row>
    <row r="7258" customFormat="false" ht="15" hidden="false" customHeight="false" outlineLevel="0" collapsed="false">
      <c r="A7258" s="22" t="s">
        <v>1087</v>
      </c>
      <c r="B7258" s="22" t="n">
        <v>115</v>
      </c>
      <c r="C7258" s="22" t="n">
        <v>257</v>
      </c>
      <c r="D7258" s="22" t="n">
        <v>23</v>
      </c>
      <c r="E7258" s="22" t="n">
        <v>0</v>
      </c>
      <c r="F7258" s="22" t="n">
        <f aca="false">D7258/SUM(C7258:E7258)</f>
        <v>0.0821428571428571</v>
      </c>
      <c r="G7258" s="22" t="n">
        <v>257.47</v>
      </c>
      <c r="H7258" s="22" t="n">
        <v>22.06</v>
      </c>
      <c r="I7258" s="22" t="n">
        <v>0.47</v>
      </c>
      <c r="J7258" s="22" t="n">
        <v>0.513647</v>
      </c>
      <c r="K7258" s="22" t="n">
        <v>1</v>
      </c>
      <c r="O7258" s="23"/>
    </row>
    <row r="7259" customFormat="false" ht="15" hidden="false" customHeight="false" outlineLevel="0" collapsed="false">
      <c r="A7259" s="22" t="s">
        <v>2212</v>
      </c>
      <c r="B7259" s="22" t="n">
        <v>34</v>
      </c>
      <c r="C7259" s="22" t="n">
        <v>188</v>
      </c>
      <c r="D7259" s="22" t="n">
        <v>17</v>
      </c>
      <c r="E7259" s="22" t="n">
        <v>2</v>
      </c>
      <c r="F7259" s="22" t="n">
        <f aca="false">D7259/SUM(C7259:E7259)</f>
        <v>0.0821256038647343</v>
      </c>
      <c r="G7259" s="22" t="n">
        <v>186.53</v>
      </c>
      <c r="H7259" s="22" t="n">
        <v>19.93</v>
      </c>
      <c r="I7259" s="22" t="n">
        <v>0.53</v>
      </c>
      <c r="J7259" s="22" t="n">
        <v>4.486413</v>
      </c>
      <c r="K7259" s="22" t="n">
        <v>0.084484</v>
      </c>
      <c r="O7259" s="23"/>
    </row>
    <row r="7260" customFormat="false" ht="15" hidden="false" customHeight="false" outlineLevel="0" collapsed="false">
      <c r="A7260" s="22" t="s">
        <v>4436</v>
      </c>
      <c r="B7260" s="22" t="n">
        <v>15</v>
      </c>
      <c r="C7260" s="22" t="n">
        <v>177</v>
      </c>
      <c r="D7260" s="22" t="n">
        <v>16</v>
      </c>
      <c r="E7260" s="22" t="n">
        <v>2</v>
      </c>
      <c r="F7260" s="22" t="n">
        <f aca="false">D7260/SUM(C7260:E7260)</f>
        <v>0.082051282051282</v>
      </c>
      <c r="G7260" s="22" t="n">
        <v>175.51</v>
      </c>
      <c r="H7260" s="22" t="n">
        <v>18.97</v>
      </c>
      <c r="I7260" s="22" t="n">
        <v>0.51</v>
      </c>
      <c r="J7260" s="22" t="n">
        <v>4.791673</v>
      </c>
      <c r="K7260" s="22" t="n">
        <v>0.078195</v>
      </c>
      <c r="O7260" s="23"/>
    </row>
    <row r="7261" customFormat="false" ht="15" hidden="false" customHeight="false" outlineLevel="0" collapsed="false">
      <c r="A7261" s="22" t="s">
        <v>4436</v>
      </c>
      <c r="B7261" s="22" t="n">
        <v>107</v>
      </c>
      <c r="C7261" s="22" t="n">
        <v>177</v>
      </c>
      <c r="D7261" s="22" t="n">
        <v>16</v>
      </c>
      <c r="E7261" s="22" t="n">
        <v>2</v>
      </c>
      <c r="F7261" s="22" t="n">
        <f aca="false">D7261/SUM(C7261:E7261)</f>
        <v>0.082051282051282</v>
      </c>
      <c r="G7261" s="22" t="n">
        <v>175.51</v>
      </c>
      <c r="H7261" s="22" t="n">
        <v>18.97</v>
      </c>
      <c r="I7261" s="22" t="n">
        <v>0.51</v>
      </c>
      <c r="J7261" s="22" t="n">
        <v>4.791673</v>
      </c>
      <c r="K7261" s="22" t="n">
        <v>0.078195</v>
      </c>
      <c r="O7261" s="23"/>
    </row>
    <row r="7262" customFormat="false" ht="15" hidden="false" customHeight="false" outlineLevel="0" collapsed="false">
      <c r="A7262" s="22" t="s">
        <v>4437</v>
      </c>
      <c r="B7262" s="22" t="n">
        <v>31</v>
      </c>
      <c r="C7262" s="22" t="n">
        <v>235</v>
      </c>
      <c r="D7262" s="22" t="n">
        <v>21</v>
      </c>
      <c r="E7262" s="22" t="n">
        <v>0</v>
      </c>
      <c r="F7262" s="22" t="n">
        <f aca="false">D7262/SUM(C7262:E7262)</f>
        <v>0.08203125</v>
      </c>
      <c r="G7262" s="22" t="n">
        <v>235.43</v>
      </c>
      <c r="H7262" s="22" t="n">
        <v>20.14</v>
      </c>
      <c r="I7262" s="22" t="n">
        <v>0.43</v>
      </c>
      <c r="J7262" s="22" t="n">
        <v>0.468291</v>
      </c>
      <c r="K7262" s="22" t="n">
        <v>1</v>
      </c>
      <c r="O7262" s="23"/>
    </row>
    <row r="7263" customFormat="false" ht="15" hidden="false" customHeight="false" outlineLevel="0" collapsed="false">
      <c r="A7263" s="22" t="s">
        <v>157</v>
      </c>
      <c r="B7263" s="22" t="n">
        <v>97</v>
      </c>
      <c r="C7263" s="22" t="n">
        <v>224</v>
      </c>
      <c r="D7263" s="22" t="n">
        <v>20</v>
      </c>
      <c r="E7263" s="22" t="n">
        <v>0</v>
      </c>
      <c r="F7263" s="22" t="n">
        <f aca="false">D7263/SUM(C7263:E7263)</f>
        <v>0.0819672131147541</v>
      </c>
      <c r="G7263" s="22" t="n">
        <v>224.41</v>
      </c>
      <c r="H7263" s="22" t="n">
        <v>19.18</v>
      </c>
      <c r="I7263" s="22" t="n">
        <v>0.41</v>
      </c>
      <c r="J7263" s="22" t="n">
        <v>0.445613</v>
      </c>
      <c r="K7263" s="22" t="n">
        <v>1</v>
      </c>
      <c r="O7263" s="23"/>
    </row>
    <row r="7264" customFormat="false" ht="15" hidden="false" customHeight="false" outlineLevel="0" collapsed="false">
      <c r="A7264" s="22" t="s">
        <v>1524</v>
      </c>
      <c r="B7264" s="22" t="n">
        <v>62</v>
      </c>
      <c r="C7264" s="22" t="n">
        <v>257</v>
      </c>
      <c r="D7264" s="22" t="n">
        <v>23</v>
      </c>
      <c r="E7264" s="22" t="n">
        <v>1</v>
      </c>
      <c r="F7264" s="22" t="n">
        <f aca="false">D7264/SUM(C7264:E7264)</f>
        <v>0.0818505338078292</v>
      </c>
      <c r="G7264" s="22" t="n">
        <v>256.56</v>
      </c>
      <c r="H7264" s="22" t="n">
        <v>23.89</v>
      </c>
      <c r="I7264" s="22" t="n">
        <v>0.56</v>
      </c>
      <c r="J7264" s="22" t="n">
        <v>0.388221</v>
      </c>
      <c r="K7264" s="22" t="n">
        <v>0.427838</v>
      </c>
      <c r="O7264" s="23"/>
    </row>
    <row r="7265" customFormat="false" ht="15" hidden="false" customHeight="false" outlineLevel="0" collapsed="false">
      <c r="A7265" s="22" t="s">
        <v>695</v>
      </c>
      <c r="B7265" s="22" t="n">
        <v>51</v>
      </c>
      <c r="C7265" s="22" t="n">
        <v>258</v>
      </c>
      <c r="D7265" s="22" t="n">
        <v>23</v>
      </c>
      <c r="E7265" s="22" t="n">
        <v>0</v>
      </c>
      <c r="F7265" s="22" t="n">
        <f aca="false">D7265/SUM(C7265:E7265)</f>
        <v>0.0818505338078292</v>
      </c>
      <c r="G7265" s="22" t="n">
        <v>258.47</v>
      </c>
      <c r="H7265" s="22" t="n">
        <v>22.06</v>
      </c>
      <c r="I7265" s="22" t="n">
        <v>0.47</v>
      </c>
      <c r="J7265" s="22" t="n">
        <v>0.511664</v>
      </c>
      <c r="K7265" s="22" t="n">
        <v>1</v>
      </c>
      <c r="O7265" s="23"/>
    </row>
    <row r="7266" customFormat="false" ht="15" hidden="false" customHeight="false" outlineLevel="0" collapsed="false">
      <c r="A7266" s="22" t="s">
        <v>4438</v>
      </c>
      <c r="B7266" s="22" t="n">
        <v>35</v>
      </c>
      <c r="C7266" s="22" t="n">
        <v>0</v>
      </c>
      <c r="D7266" s="22" t="n">
        <v>23</v>
      </c>
      <c r="E7266" s="22" t="n">
        <v>258</v>
      </c>
      <c r="F7266" s="22" t="n">
        <f aca="false">D7266/SUM(C7266:E7266)</f>
        <v>0.0818505338078292</v>
      </c>
      <c r="G7266" s="22" t="n">
        <v>0.47</v>
      </c>
      <c r="H7266" s="22" t="n">
        <v>22.06</v>
      </c>
      <c r="I7266" s="22" t="n">
        <v>258.47</v>
      </c>
      <c r="J7266" s="22" t="n">
        <v>0.511664</v>
      </c>
      <c r="K7266" s="22" t="n">
        <v>1</v>
      </c>
      <c r="O7266" s="23"/>
    </row>
    <row r="7267" customFormat="false" ht="15" hidden="false" customHeight="false" outlineLevel="0" collapsed="false">
      <c r="A7267" s="22" t="s">
        <v>4388</v>
      </c>
      <c r="B7267" s="22" t="n">
        <v>113</v>
      </c>
      <c r="C7267" s="22" t="n">
        <v>201</v>
      </c>
      <c r="D7267" s="22" t="n">
        <v>18</v>
      </c>
      <c r="E7267" s="22" t="n">
        <v>1</v>
      </c>
      <c r="F7267" s="22" t="n">
        <f aca="false">D7267/SUM(C7267:E7267)</f>
        <v>0.0818181818181818</v>
      </c>
      <c r="G7267" s="22" t="n">
        <v>200.45</v>
      </c>
      <c r="H7267" s="22" t="n">
        <v>19.09</v>
      </c>
      <c r="I7267" s="22" t="n">
        <v>0.45</v>
      </c>
      <c r="J7267" s="22" t="n">
        <v>0.718367</v>
      </c>
      <c r="K7267" s="22" t="n">
        <v>0.363649</v>
      </c>
      <c r="O7267" s="23"/>
    </row>
    <row r="7268" customFormat="false" ht="15" hidden="false" customHeight="false" outlineLevel="0" collapsed="false">
      <c r="A7268" s="22" t="s">
        <v>4439</v>
      </c>
      <c r="B7268" s="22" t="n">
        <v>92</v>
      </c>
      <c r="C7268" s="22" t="n">
        <v>1</v>
      </c>
      <c r="D7268" s="22" t="n">
        <v>23</v>
      </c>
      <c r="E7268" s="22" t="n">
        <v>258</v>
      </c>
      <c r="F7268" s="22" t="n">
        <f aca="false">D7268/SUM(C7268:E7268)</f>
        <v>0.0815602836879433</v>
      </c>
      <c r="G7268" s="22" t="n">
        <v>0.55</v>
      </c>
      <c r="H7268" s="22" t="n">
        <v>23.89</v>
      </c>
      <c r="I7268" s="22" t="n">
        <v>257.55</v>
      </c>
      <c r="J7268" s="22" t="n">
        <v>0.392941</v>
      </c>
      <c r="K7268" s="22" t="n">
        <v>0.426651</v>
      </c>
      <c r="O7268" s="23"/>
    </row>
    <row r="7269" customFormat="false" ht="15" hidden="false" customHeight="false" outlineLevel="0" collapsed="false">
      <c r="A7269" s="22" t="s">
        <v>3191</v>
      </c>
      <c r="B7269" s="22" t="n">
        <v>71</v>
      </c>
      <c r="C7269" s="22" t="n">
        <v>169</v>
      </c>
      <c r="D7269" s="22" t="n">
        <v>15</v>
      </c>
      <c r="E7269" s="22" t="n">
        <v>0</v>
      </c>
      <c r="F7269" s="22" t="n">
        <f aca="false">D7269/SUM(C7269:E7269)</f>
        <v>0.0815217391304348</v>
      </c>
      <c r="G7269" s="22" t="n">
        <v>169.31</v>
      </c>
      <c r="H7269" s="22" t="n">
        <v>14.39</v>
      </c>
      <c r="I7269" s="22" t="n">
        <v>0.31</v>
      </c>
      <c r="J7269" s="22" t="n">
        <v>0.332239</v>
      </c>
      <c r="K7269" s="22" t="n">
        <v>1</v>
      </c>
      <c r="O7269" s="23"/>
    </row>
    <row r="7270" customFormat="false" ht="15" hidden="false" customHeight="false" outlineLevel="0" collapsed="false">
      <c r="A7270" s="22" t="s">
        <v>1696</v>
      </c>
      <c r="B7270" s="22" t="n">
        <v>13</v>
      </c>
      <c r="C7270" s="22" t="n">
        <v>247</v>
      </c>
      <c r="D7270" s="22" t="n">
        <v>22</v>
      </c>
      <c r="E7270" s="22" t="n">
        <v>1</v>
      </c>
      <c r="F7270" s="22" t="n">
        <f aca="false">D7270/SUM(C7270:E7270)</f>
        <v>0.0814814814814815</v>
      </c>
      <c r="G7270" s="22" t="n">
        <v>246.53</v>
      </c>
      <c r="H7270" s="22" t="n">
        <v>22.93</v>
      </c>
      <c r="I7270" s="22" t="n">
        <v>0.53</v>
      </c>
      <c r="J7270" s="22" t="n">
        <v>0.447201</v>
      </c>
      <c r="K7270" s="22" t="n">
        <v>0.414067</v>
      </c>
      <c r="O7270" s="23"/>
    </row>
    <row r="7271" customFormat="false" ht="15" hidden="false" customHeight="false" outlineLevel="0" collapsed="false">
      <c r="A7271" s="22" t="s">
        <v>3138</v>
      </c>
      <c r="B7271" s="22" t="n">
        <v>77</v>
      </c>
      <c r="C7271" s="22" t="n">
        <v>246</v>
      </c>
      <c r="D7271" s="22" t="n">
        <v>22</v>
      </c>
      <c r="E7271" s="22" t="n">
        <v>2</v>
      </c>
      <c r="F7271" s="22" t="n">
        <f aca="false">D7271/SUM(C7271:E7271)</f>
        <v>0.0814814814814815</v>
      </c>
      <c r="G7271" s="22" t="n">
        <v>244.63</v>
      </c>
      <c r="H7271" s="22" t="n">
        <v>24.75</v>
      </c>
      <c r="I7271" s="22" t="n">
        <v>0.63</v>
      </c>
      <c r="J7271" s="22" t="n">
        <v>3.329344</v>
      </c>
      <c r="K7271" s="22" t="n">
        <v>0.115875</v>
      </c>
      <c r="O7271" s="23"/>
    </row>
    <row r="7272" customFormat="false" ht="15" hidden="false" customHeight="false" outlineLevel="0" collapsed="false">
      <c r="A7272" s="22" t="s">
        <v>623</v>
      </c>
      <c r="B7272" s="22" t="n">
        <v>69</v>
      </c>
      <c r="C7272" s="22" t="n">
        <v>260</v>
      </c>
      <c r="D7272" s="22" t="n">
        <v>23</v>
      </c>
      <c r="E7272" s="22" t="n">
        <v>0</v>
      </c>
      <c r="F7272" s="22" t="n">
        <f aca="false">D7272/SUM(C7272:E7272)</f>
        <v>0.0812720848056537</v>
      </c>
      <c r="G7272" s="22" t="n">
        <v>260.47</v>
      </c>
      <c r="H7272" s="22" t="n">
        <v>22.07</v>
      </c>
      <c r="I7272" s="22" t="n">
        <v>0.47</v>
      </c>
      <c r="J7272" s="22" t="n">
        <v>0.507741</v>
      </c>
      <c r="K7272" s="22" t="n">
        <v>1</v>
      </c>
      <c r="O7272" s="23"/>
    </row>
    <row r="7273" customFormat="false" ht="15" hidden="false" customHeight="false" outlineLevel="0" collapsed="false">
      <c r="A7273" s="22" t="s">
        <v>4440</v>
      </c>
      <c r="B7273" s="22" t="n">
        <v>61</v>
      </c>
      <c r="C7273" s="22" t="n">
        <v>260</v>
      </c>
      <c r="D7273" s="22" t="n">
        <v>23</v>
      </c>
      <c r="E7273" s="22" t="n">
        <v>0</v>
      </c>
      <c r="F7273" s="22" t="n">
        <f aca="false">D7273/SUM(C7273:E7273)</f>
        <v>0.0812720848056537</v>
      </c>
      <c r="G7273" s="22" t="n">
        <v>260.47</v>
      </c>
      <c r="H7273" s="22" t="n">
        <v>22.07</v>
      </c>
      <c r="I7273" s="22" t="n">
        <v>0.47</v>
      </c>
      <c r="J7273" s="22" t="n">
        <v>0.507741</v>
      </c>
      <c r="K7273" s="22" t="n">
        <v>1</v>
      </c>
      <c r="O7273" s="23"/>
    </row>
    <row r="7274" customFormat="false" ht="15" hidden="false" customHeight="false" outlineLevel="0" collapsed="false">
      <c r="A7274" s="22" t="s">
        <v>1941</v>
      </c>
      <c r="B7274" s="22" t="n">
        <v>37</v>
      </c>
      <c r="C7274" s="22" t="n">
        <v>260</v>
      </c>
      <c r="D7274" s="22" t="n">
        <v>23</v>
      </c>
      <c r="E7274" s="22" t="n">
        <v>1</v>
      </c>
      <c r="F7274" s="22" t="n">
        <f aca="false">D7274/SUM(C7274:E7274)</f>
        <v>0.0809859154929577</v>
      </c>
      <c r="G7274" s="22" t="n">
        <v>259.55</v>
      </c>
      <c r="H7274" s="22" t="n">
        <v>23.9</v>
      </c>
      <c r="I7274" s="22" t="n">
        <v>0.55</v>
      </c>
      <c r="J7274" s="22" t="n">
        <v>0.402421</v>
      </c>
      <c r="K7274" s="22" t="n">
        <v>0.424298</v>
      </c>
      <c r="O7274" s="23"/>
    </row>
    <row r="7275" customFormat="false" ht="15" hidden="false" customHeight="false" outlineLevel="0" collapsed="false">
      <c r="A7275" s="22" t="s">
        <v>2162</v>
      </c>
      <c r="B7275" s="22" t="n">
        <v>79</v>
      </c>
      <c r="C7275" s="22" t="n">
        <v>0</v>
      </c>
      <c r="D7275" s="22" t="n">
        <v>23</v>
      </c>
      <c r="E7275" s="22" t="n">
        <v>261</v>
      </c>
      <c r="F7275" s="22" t="n">
        <f aca="false">D7275/SUM(C7275:E7275)</f>
        <v>0.0809859154929577</v>
      </c>
      <c r="G7275" s="22" t="n">
        <v>0.47</v>
      </c>
      <c r="H7275" s="22" t="n">
        <v>22.07</v>
      </c>
      <c r="I7275" s="22" t="n">
        <v>261.47</v>
      </c>
      <c r="J7275" s="22" t="n">
        <v>0.505803</v>
      </c>
      <c r="K7275" s="22" t="n">
        <v>1</v>
      </c>
      <c r="O7275" s="23"/>
    </row>
    <row r="7276" customFormat="false" ht="15" hidden="false" customHeight="false" outlineLevel="0" collapsed="false">
      <c r="A7276" s="22" t="s">
        <v>4441</v>
      </c>
      <c r="B7276" s="22" t="n">
        <v>25</v>
      </c>
      <c r="C7276" s="22" t="n">
        <v>227</v>
      </c>
      <c r="D7276" s="22" t="n">
        <v>20</v>
      </c>
      <c r="E7276" s="22" t="n">
        <v>0</v>
      </c>
      <c r="F7276" s="22" t="n">
        <f aca="false">D7276/SUM(C7276:E7276)</f>
        <v>0.0809716599190283</v>
      </c>
      <c r="G7276" s="22" t="n">
        <v>227.4</v>
      </c>
      <c r="H7276" s="22" t="n">
        <v>19.19</v>
      </c>
      <c r="I7276" s="22" t="n">
        <v>0.4</v>
      </c>
      <c r="J7276" s="22" t="n">
        <v>0.439744</v>
      </c>
      <c r="K7276" s="22" t="n">
        <v>1</v>
      </c>
      <c r="O7276" s="23"/>
    </row>
    <row r="7277" customFormat="false" ht="15" hidden="false" customHeight="false" outlineLevel="0" collapsed="false">
      <c r="A7277" s="22" t="s">
        <v>4442</v>
      </c>
      <c r="B7277" s="22" t="n">
        <v>31</v>
      </c>
      <c r="C7277" s="22" t="n">
        <v>2</v>
      </c>
      <c r="D7277" s="22" t="n">
        <v>22</v>
      </c>
      <c r="E7277" s="22" t="n">
        <v>248</v>
      </c>
      <c r="F7277" s="22" t="n">
        <f aca="false">D7277/SUM(C7277:E7277)</f>
        <v>0.0808823529411765</v>
      </c>
      <c r="G7277" s="22" t="n">
        <v>0.62</v>
      </c>
      <c r="H7277" s="22" t="n">
        <v>24.76</v>
      </c>
      <c r="I7277" s="22" t="n">
        <v>246.62</v>
      </c>
      <c r="J7277" s="22" t="n">
        <v>3.374001</v>
      </c>
      <c r="K7277" s="22" t="n">
        <v>0.114419</v>
      </c>
      <c r="O7277" s="23"/>
    </row>
    <row r="7278" customFormat="false" ht="15" hidden="false" customHeight="false" outlineLevel="0" collapsed="false">
      <c r="A7278" s="22" t="s">
        <v>4443</v>
      </c>
      <c r="B7278" s="22" t="n">
        <v>30</v>
      </c>
      <c r="C7278" s="22" t="n">
        <v>182</v>
      </c>
      <c r="D7278" s="22" t="n">
        <v>16</v>
      </c>
      <c r="E7278" s="22" t="n">
        <v>0</v>
      </c>
      <c r="F7278" s="22" t="n">
        <f aca="false">D7278/SUM(C7278:E7278)</f>
        <v>0.0808080808080808</v>
      </c>
      <c r="G7278" s="22" t="n">
        <v>182.32</v>
      </c>
      <c r="H7278" s="22" t="n">
        <v>15.35</v>
      </c>
      <c r="I7278" s="22" t="n">
        <v>0.32</v>
      </c>
      <c r="J7278" s="22" t="n">
        <v>0.351025</v>
      </c>
      <c r="K7278" s="22" t="n">
        <v>1</v>
      </c>
      <c r="O7278" s="23"/>
    </row>
    <row r="7279" customFormat="false" ht="15" hidden="false" customHeight="false" outlineLevel="0" collapsed="false">
      <c r="A7279" s="22" t="s">
        <v>4444</v>
      </c>
      <c r="B7279" s="22" t="n">
        <v>51</v>
      </c>
      <c r="C7279" s="22" t="n">
        <v>239</v>
      </c>
      <c r="D7279" s="22" t="n">
        <v>21</v>
      </c>
      <c r="E7279" s="22" t="n">
        <v>0</v>
      </c>
      <c r="F7279" s="22" t="n">
        <f aca="false">D7279/SUM(C7279:E7279)</f>
        <v>0.0807692307692308</v>
      </c>
      <c r="G7279" s="22" t="n">
        <v>239.42</v>
      </c>
      <c r="H7279" s="22" t="n">
        <v>20.15</v>
      </c>
      <c r="I7279" s="22" t="n">
        <v>0.42</v>
      </c>
      <c r="J7279" s="22" t="n">
        <v>0.46048</v>
      </c>
      <c r="K7279" s="22" t="n">
        <v>1</v>
      </c>
      <c r="O7279" s="23"/>
    </row>
    <row r="7280" customFormat="false" ht="15" hidden="false" customHeight="false" outlineLevel="0" collapsed="false">
      <c r="A7280" s="22" t="s">
        <v>3989</v>
      </c>
      <c r="B7280" s="22" t="n">
        <v>104</v>
      </c>
      <c r="C7280" s="22" t="n">
        <v>148</v>
      </c>
      <c r="D7280" s="22" t="n">
        <v>13</v>
      </c>
      <c r="E7280" s="22" t="n">
        <v>0</v>
      </c>
      <c r="F7280" s="22" t="n">
        <f aca="false">D7280/SUM(C7280:E7280)</f>
        <v>0.0807453416149068</v>
      </c>
      <c r="G7280" s="22" t="n">
        <v>148.26</v>
      </c>
      <c r="H7280" s="22" t="n">
        <v>12.48</v>
      </c>
      <c r="I7280" s="22" t="n">
        <v>0.26</v>
      </c>
      <c r="J7280" s="22" t="n">
        <v>0.284968</v>
      </c>
      <c r="K7280" s="22" t="n">
        <v>1</v>
      </c>
      <c r="O7280" s="23"/>
    </row>
    <row r="7281" customFormat="false" ht="15" hidden="false" customHeight="false" outlineLevel="0" collapsed="false">
      <c r="A7281" s="22" t="s">
        <v>4445</v>
      </c>
      <c r="B7281" s="22" t="n">
        <v>95</v>
      </c>
      <c r="C7281" s="22" t="n">
        <v>147</v>
      </c>
      <c r="D7281" s="22" t="n">
        <v>13</v>
      </c>
      <c r="E7281" s="22" t="n">
        <v>1</v>
      </c>
      <c r="F7281" s="22" t="n">
        <f aca="false">D7281/SUM(C7281:E7281)</f>
        <v>0.0807453416149068</v>
      </c>
      <c r="G7281" s="22" t="n">
        <v>146.35</v>
      </c>
      <c r="H7281" s="22" t="n">
        <v>14.3</v>
      </c>
      <c r="I7281" s="22" t="n">
        <v>0.35</v>
      </c>
      <c r="J7281" s="22" t="n">
        <v>1.332891</v>
      </c>
      <c r="K7281" s="22" t="n">
        <v>0.28936</v>
      </c>
      <c r="O7281" s="23"/>
    </row>
    <row r="7282" customFormat="false" ht="15" hidden="false" customHeight="false" outlineLevel="0" collapsed="false">
      <c r="A7282" s="22" t="s">
        <v>4445</v>
      </c>
      <c r="B7282" s="22" t="n">
        <v>96</v>
      </c>
      <c r="C7282" s="22" t="n">
        <v>147</v>
      </c>
      <c r="D7282" s="22" t="n">
        <v>13</v>
      </c>
      <c r="E7282" s="22" t="n">
        <v>1</v>
      </c>
      <c r="F7282" s="22" t="n">
        <f aca="false">D7282/SUM(C7282:E7282)</f>
        <v>0.0807453416149068</v>
      </c>
      <c r="G7282" s="22" t="n">
        <v>146.35</v>
      </c>
      <c r="H7282" s="22" t="n">
        <v>14.3</v>
      </c>
      <c r="I7282" s="22" t="n">
        <v>0.35</v>
      </c>
      <c r="J7282" s="22" t="n">
        <v>1.332891</v>
      </c>
      <c r="K7282" s="22" t="n">
        <v>0.28936</v>
      </c>
      <c r="O7282" s="23"/>
    </row>
    <row r="7283" customFormat="false" ht="15" hidden="false" customHeight="false" outlineLevel="0" collapsed="false">
      <c r="A7283" s="22" t="s">
        <v>2979</v>
      </c>
      <c r="B7283" s="22" t="n">
        <v>120</v>
      </c>
      <c r="C7283" s="22" t="n">
        <v>148</v>
      </c>
      <c r="D7283" s="22" t="n">
        <v>13</v>
      </c>
      <c r="E7283" s="22" t="n">
        <v>0</v>
      </c>
      <c r="F7283" s="22" t="n">
        <f aca="false">D7283/SUM(C7283:E7283)</f>
        <v>0.0807453416149068</v>
      </c>
      <c r="G7283" s="22" t="n">
        <v>148.26</v>
      </c>
      <c r="H7283" s="22" t="n">
        <v>12.48</v>
      </c>
      <c r="I7283" s="22" t="n">
        <v>0.26</v>
      </c>
      <c r="J7283" s="22" t="n">
        <v>0.284968</v>
      </c>
      <c r="K7283" s="22" t="n">
        <v>1</v>
      </c>
      <c r="O7283" s="23"/>
    </row>
    <row r="7284" customFormat="false" ht="15" hidden="false" customHeight="false" outlineLevel="0" collapsed="false">
      <c r="A7284" s="22" t="s">
        <v>276</v>
      </c>
      <c r="B7284" s="22" t="n">
        <v>24</v>
      </c>
      <c r="C7284" s="22" t="n">
        <v>0</v>
      </c>
      <c r="D7284" s="22" t="n">
        <v>18</v>
      </c>
      <c r="E7284" s="22" t="n">
        <v>205</v>
      </c>
      <c r="F7284" s="22" t="n">
        <f aca="false">D7284/SUM(C7284:E7284)</f>
        <v>0.0807174887892377</v>
      </c>
      <c r="G7284" s="22" t="n">
        <v>0.36</v>
      </c>
      <c r="H7284" s="22" t="n">
        <v>17.27</v>
      </c>
      <c r="I7284" s="22" t="n">
        <v>205.36</v>
      </c>
      <c r="J7284" s="22" t="n">
        <v>0.394423</v>
      </c>
      <c r="K7284" s="22" t="n">
        <v>1</v>
      </c>
      <c r="O7284" s="23"/>
    </row>
    <row r="7285" customFormat="false" ht="15" hidden="false" customHeight="false" outlineLevel="0" collapsed="false">
      <c r="A7285" s="22" t="s">
        <v>1231</v>
      </c>
      <c r="B7285" s="22" t="n">
        <v>111</v>
      </c>
      <c r="C7285" s="22" t="n">
        <v>262</v>
      </c>
      <c r="D7285" s="22" t="n">
        <v>23</v>
      </c>
      <c r="E7285" s="22" t="n">
        <v>0</v>
      </c>
      <c r="F7285" s="22" t="n">
        <f aca="false">D7285/SUM(C7285:E7285)</f>
        <v>0.0807017543859649</v>
      </c>
      <c r="G7285" s="22" t="n">
        <v>262.46</v>
      </c>
      <c r="H7285" s="22" t="n">
        <v>22.07</v>
      </c>
      <c r="I7285" s="22" t="n">
        <v>0.46</v>
      </c>
      <c r="J7285" s="22" t="n">
        <v>0.503879</v>
      </c>
      <c r="K7285" s="22" t="n">
        <v>1</v>
      </c>
      <c r="O7285" s="23"/>
    </row>
    <row r="7286" customFormat="false" ht="15" hidden="false" customHeight="false" outlineLevel="0" collapsed="false">
      <c r="A7286" s="22" t="s">
        <v>4446</v>
      </c>
      <c r="B7286" s="22" t="n">
        <v>66</v>
      </c>
      <c r="C7286" s="22" t="n">
        <v>0</v>
      </c>
      <c r="D7286" s="22" t="n">
        <v>23</v>
      </c>
      <c r="E7286" s="22" t="n">
        <v>262</v>
      </c>
      <c r="F7286" s="22" t="n">
        <f aca="false">D7286/SUM(C7286:E7286)</f>
        <v>0.0807017543859649</v>
      </c>
      <c r="G7286" s="22" t="n">
        <v>0.46</v>
      </c>
      <c r="H7286" s="22" t="n">
        <v>22.07</v>
      </c>
      <c r="I7286" s="22" t="n">
        <v>262.46</v>
      </c>
      <c r="J7286" s="22" t="n">
        <v>0.503879</v>
      </c>
      <c r="K7286" s="22" t="n">
        <v>1</v>
      </c>
      <c r="O7286" s="23"/>
    </row>
    <row r="7287" customFormat="false" ht="15" hidden="false" customHeight="false" outlineLevel="0" collapsed="false">
      <c r="A7287" s="22" t="s">
        <v>4447</v>
      </c>
      <c r="B7287" s="22" t="n">
        <v>125</v>
      </c>
      <c r="C7287" s="22" t="n">
        <v>0</v>
      </c>
      <c r="D7287" s="22" t="n">
        <v>23</v>
      </c>
      <c r="E7287" s="22" t="n">
        <v>262</v>
      </c>
      <c r="F7287" s="22" t="n">
        <f aca="false">D7287/SUM(C7287:E7287)</f>
        <v>0.0807017543859649</v>
      </c>
      <c r="G7287" s="22" t="n">
        <v>0.46</v>
      </c>
      <c r="H7287" s="22" t="n">
        <v>22.07</v>
      </c>
      <c r="I7287" s="22" t="n">
        <v>262.46</v>
      </c>
      <c r="J7287" s="22" t="n">
        <v>0.503879</v>
      </c>
      <c r="K7287" s="22" t="n">
        <v>1</v>
      </c>
      <c r="O7287" s="23"/>
    </row>
    <row r="7288" customFormat="false" ht="15" hidden="false" customHeight="false" outlineLevel="0" collapsed="false">
      <c r="A7288" s="22" t="s">
        <v>4448</v>
      </c>
      <c r="B7288" s="22" t="n">
        <v>22</v>
      </c>
      <c r="C7288" s="22" t="n">
        <v>262</v>
      </c>
      <c r="D7288" s="22" t="n">
        <v>23</v>
      </c>
      <c r="E7288" s="22" t="n">
        <v>0</v>
      </c>
      <c r="F7288" s="22" t="n">
        <f aca="false">D7288/SUM(C7288:E7288)</f>
        <v>0.0807017543859649</v>
      </c>
      <c r="G7288" s="22" t="n">
        <v>262.46</v>
      </c>
      <c r="H7288" s="22" t="n">
        <v>22.07</v>
      </c>
      <c r="I7288" s="22" t="n">
        <v>0.46</v>
      </c>
      <c r="J7288" s="22" t="n">
        <v>0.503879</v>
      </c>
      <c r="K7288" s="22" t="n">
        <v>1</v>
      </c>
      <c r="O7288" s="23"/>
    </row>
    <row r="7289" customFormat="false" ht="15" hidden="false" customHeight="false" outlineLevel="0" collapsed="false">
      <c r="A7289" s="22" t="s">
        <v>4449</v>
      </c>
      <c r="B7289" s="22" t="n">
        <v>72</v>
      </c>
      <c r="C7289" s="22" t="n">
        <v>228</v>
      </c>
      <c r="D7289" s="22" t="n">
        <v>20</v>
      </c>
      <c r="E7289" s="22" t="n">
        <v>0</v>
      </c>
      <c r="F7289" s="22" t="n">
        <f aca="false">D7289/SUM(C7289:E7289)</f>
        <v>0.0806451612903226</v>
      </c>
      <c r="G7289" s="22" t="n">
        <v>228.4</v>
      </c>
      <c r="H7289" s="22" t="n">
        <v>19.19</v>
      </c>
      <c r="I7289" s="22" t="n">
        <v>0.4</v>
      </c>
      <c r="J7289" s="22" t="n">
        <v>0.437822</v>
      </c>
      <c r="K7289" s="22" t="n">
        <v>1</v>
      </c>
      <c r="O7289" s="23"/>
    </row>
    <row r="7290" customFormat="false" ht="15" hidden="false" customHeight="false" outlineLevel="0" collapsed="false">
      <c r="A7290" s="22" t="s">
        <v>4450</v>
      </c>
      <c r="B7290" s="22" t="n">
        <v>101</v>
      </c>
      <c r="C7290" s="22" t="n">
        <v>0</v>
      </c>
      <c r="D7290" s="22" t="n">
        <v>19</v>
      </c>
      <c r="E7290" s="22" t="n">
        <v>217</v>
      </c>
      <c r="F7290" s="22" t="n">
        <f aca="false">D7290/SUM(C7290:E7290)</f>
        <v>0.0805084745762712</v>
      </c>
      <c r="G7290" s="22" t="n">
        <v>0.38</v>
      </c>
      <c r="H7290" s="22" t="n">
        <v>18.24</v>
      </c>
      <c r="I7290" s="22" t="n">
        <v>217.38</v>
      </c>
      <c r="J7290" s="22" t="n">
        <v>0.415167</v>
      </c>
      <c r="K7290" s="22" t="n">
        <v>1</v>
      </c>
      <c r="O7290" s="23"/>
    </row>
    <row r="7291" customFormat="false" ht="15" hidden="false" customHeight="false" outlineLevel="0" collapsed="false">
      <c r="A7291" s="22" t="s">
        <v>329</v>
      </c>
      <c r="B7291" s="22" t="n">
        <v>113</v>
      </c>
      <c r="C7291" s="22" t="n">
        <v>263</v>
      </c>
      <c r="D7291" s="22" t="n">
        <v>23</v>
      </c>
      <c r="E7291" s="22" t="n">
        <v>0</v>
      </c>
      <c r="F7291" s="22" t="n">
        <f aca="false">D7291/SUM(C7291:E7291)</f>
        <v>0.0804195804195804</v>
      </c>
      <c r="G7291" s="22" t="n">
        <v>263.46</v>
      </c>
      <c r="H7291" s="22" t="n">
        <v>22.08</v>
      </c>
      <c r="I7291" s="22" t="n">
        <v>0.46</v>
      </c>
      <c r="J7291" s="22" t="n">
        <v>0.501969</v>
      </c>
      <c r="K7291" s="22" t="n">
        <v>1</v>
      </c>
      <c r="O7291" s="23"/>
    </row>
    <row r="7292" customFormat="false" ht="15" hidden="false" customHeight="false" outlineLevel="0" collapsed="false">
      <c r="A7292" s="22" t="s">
        <v>4451</v>
      </c>
      <c r="B7292" s="22" t="n">
        <v>69</v>
      </c>
      <c r="C7292" s="22" t="n">
        <v>263</v>
      </c>
      <c r="D7292" s="22" t="n">
        <v>23</v>
      </c>
      <c r="E7292" s="22" t="n">
        <v>0</v>
      </c>
      <c r="F7292" s="22" t="n">
        <f aca="false">D7292/SUM(C7292:E7292)</f>
        <v>0.0804195804195804</v>
      </c>
      <c r="G7292" s="22" t="n">
        <v>263.46</v>
      </c>
      <c r="H7292" s="22" t="n">
        <v>22.08</v>
      </c>
      <c r="I7292" s="22" t="n">
        <v>0.46</v>
      </c>
      <c r="J7292" s="22" t="n">
        <v>0.501969</v>
      </c>
      <c r="K7292" s="22" t="n">
        <v>1</v>
      </c>
      <c r="O7292" s="23"/>
    </row>
    <row r="7293" customFormat="false" ht="15" hidden="false" customHeight="false" outlineLevel="0" collapsed="false">
      <c r="A7293" s="22" t="s">
        <v>4452</v>
      </c>
      <c r="B7293" s="22" t="n">
        <v>92</v>
      </c>
      <c r="C7293" s="22" t="n">
        <v>263</v>
      </c>
      <c r="D7293" s="22" t="n">
        <v>23</v>
      </c>
      <c r="E7293" s="22" t="n">
        <v>0</v>
      </c>
      <c r="F7293" s="22" t="n">
        <f aca="false">D7293/SUM(C7293:E7293)</f>
        <v>0.0804195804195804</v>
      </c>
      <c r="G7293" s="22" t="n">
        <v>263.46</v>
      </c>
      <c r="H7293" s="22" t="n">
        <v>22.08</v>
      </c>
      <c r="I7293" s="22" t="n">
        <v>0.46</v>
      </c>
      <c r="J7293" s="22" t="n">
        <v>0.501969</v>
      </c>
      <c r="K7293" s="22" t="n">
        <v>1</v>
      </c>
      <c r="O7293" s="23"/>
    </row>
    <row r="7294" customFormat="false" ht="15" hidden="false" customHeight="false" outlineLevel="0" collapsed="false">
      <c r="A7294" s="22" t="s">
        <v>4453</v>
      </c>
      <c r="B7294" s="22" t="n">
        <v>68</v>
      </c>
      <c r="C7294" s="22" t="n">
        <v>262</v>
      </c>
      <c r="D7294" s="22" t="n">
        <v>23</v>
      </c>
      <c r="E7294" s="22" t="n">
        <v>1</v>
      </c>
      <c r="F7294" s="22" t="n">
        <f aca="false">D7294/SUM(C7294:E7294)</f>
        <v>0.0804195804195804</v>
      </c>
      <c r="G7294" s="22" t="n">
        <v>261.55</v>
      </c>
      <c r="H7294" s="22" t="n">
        <v>23.91</v>
      </c>
      <c r="I7294" s="22" t="n">
        <v>0.55</v>
      </c>
      <c r="J7294" s="22" t="n">
        <v>0.411951</v>
      </c>
      <c r="K7294" s="22" t="n">
        <v>0.421969</v>
      </c>
      <c r="O7294" s="23"/>
    </row>
    <row r="7295" customFormat="false" ht="15" hidden="false" customHeight="false" outlineLevel="0" collapsed="false">
      <c r="A7295" s="22" t="s">
        <v>4454</v>
      </c>
      <c r="B7295" s="22" t="n">
        <v>23</v>
      </c>
      <c r="C7295" s="22" t="n">
        <v>262</v>
      </c>
      <c r="D7295" s="22" t="n">
        <v>23</v>
      </c>
      <c r="E7295" s="22" t="n">
        <v>1</v>
      </c>
      <c r="F7295" s="22" t="n">
        <f aca="false">D7295/SUM(C7295:E7295)</f>
        <v>0.0804195804195804</v>
      </c>
      <c r="G7295" s="22" t="n">
        <v>261.55</v>
      </c>
      <c r="H7295" s="22" t="n">
        <v>23.91</v>
      </c>
      <c r="I7295" s="22" t="n">
        <v>0.55</v>
      </c>
      <c r="J7295" s="22" t="n">
        <v>0.411951</v>
      </c>
      <c r="K7295" s="22" t="n">
        <v>0.421969</v>
      </c>
      <c r="O7295" s="23"/>
    </row>
    <row r="7296" customFormat="false" ht="15" hidden="false" customHeight="false" outlineLevel="0" collapsed="false">
      <c r="A7296" s="22" t="s">
        <v>4455</v>
      </c>
      <c r="B7296" s="22" t="n">
        <v>109</v>
      </c>
      <c r="C7296" s="22" t="n">
        <v>263</v>
      </c>
      <c r="D7296" s="22" t="n">
        <v>23</v>
      </c>
      <c r="E7296" s="22" t="n">
        <v>0</v>
      </c>
      <c r="F7296" s="22" t="n">
        <f aca="false">D7296/SUM(C7296:E7296)</f>
        <v>0.0804195804195804</v>
      </c>
      <c r="G7296" s="22" t="n">
        <v>263.46</v>
      </c>
      <c r="H7296" s="22" t="n">
        <v>22.08</v>
      </c>
      <c r="I7296" s="22" t="n">
        <v>0.46</v>
      </c>
      <c r="J7296" s="22" t="n">
        <v>0.501969</v>
      </c>
      <c r="K7296" s="22" t="n">
        <v>1</v>
      </c>
      <c r="O7296" s="23"/>
    </row>
    <row r="7297" customFormat="false" ht="15" hidden="false" customHeight="false" outlineLevel="0" collapsed="false">
      <c r="A7297" s="22" t="s">
        <v>2153</v>
      </c>
      <c r="B7297" s="22" t="n">
        <v>54</v>
      </c>
      <c r="C7297" s="22" t="n">
        <v>261</v>
      </c>
      <c r="D7297" s="22" t="n">
        <v>23</v>
      </c>
      <c r="E7297" s="22" t="n">
        <v>2</v>
      </c>
      <c r="F7297" s="22" t="n">
        <f aca="false">D7297/SUM(C7297:E7297)</f>
        <v>0.0804195804195804</v>
      </c>
      <c r="G7297" s="22" t="n">
        <v>259.64</v>
      </c>
      <c r="H7297" s="22" t="n">
        <v>25.73</v>
      </c>
      <c r="I7297" s="22" t="n">
        <v>0.64</v>
      </c>
      <c r="J7297" s="22" t="n">
        <v>3.210242</v>
      </c>
      <c r="K7297" s="22" t="n">
        <v>0.120046</v>
      </c>
      <c r="O7297" s="23"/>
    </row>
    <row r="7298" customFormat="false" ht="15" hidden="false" customHeight="false" outlineLevel="0" collapsed="false">
      <c r="A7298" s="22" t="s">
        <v>4456</v>
      </c>
      <c r="B7298" s="22" t="n">
        <v>82</v>
      </c>
      <c r="C7298" s="22" t="n">
        <v>0</v>
      </c>
      <c r="D7298" s="22" t="n">
        <v>20</v>
      </c>
      <c r="E7298" s="22" t="n">
        <v>229</v>
      </c>
      <c r="F7298" s="22" t="n">
        <f aca="false">D7298/SUM(C7298:E7298)</f>
        <v>0.0803212851405623</v>
      </c>
      <c r="G7298" s="22" t="n">
        <v>0.4</v>
      </c>
      <c r="H7298" s="22" t="n">
        <v>19.2</v>
      </c>
      <c r="I7298" s="22" t="n">
        <v>229.4</v>
      </c>
      <c r="J7298" s="22" t="n">
        <v>0.435917</v>
      </c>
      <c r="K7298" s="22" t="n">
        <v>1</v>
      </c>
      <c r="O7298" s="23"/>
    </row>
    <row r="7299" customFormat="false" ht="15" hidden="false" customHeight="false" outlineLevel="0" collapsed="false">
      <c r="A7299" s="22" t="s">
        <v>4457</v>
      </c>
      <c r="B7299" s="22" t="n">
        <v>110</v>
      </c>
      <c r="C7299" s="22" t="n">
        <v>149</v>
      </c>
      <c r="D7299" s="22" t="n">
        <v>13</v>
      </c>
      <c r="E7299" s="22" t="n">
        <v>0</v>
      </c>
      <c r="F7299" s="22" t="n">
        <f aca="false">D7299/SUM(C7299:E7299)</f>
        <v>0.0802469135802469</v>
      </c>
      <c r="G7299" s="22" t="n">
        <v>149.26</v>
      </c>
      <c r="H7299" s="22" t="n">
        <v>12.48</v>
      </c>
      <c r="I7299" s="22" t="n">
        <v>0.26</v>
      </c>
      <c r="J7299" s="22" t="n">
        <v>0.283062</v>
      </c>
      <c r="K7299" s="22" t="n">
        <v>1</v>
      </c>
      <c r="O7299" s="23"/>
    </row>
    <row r="7300" customFormat="false" ht="15" hidden="false" customHeight="false" outlineLevel="0" collapsed="false">
      <c r="A7300" s="22" t="s">
        <v>4458</v>
      </c>
      <c r="B7300" s="22" t="n">
        <v>40</v>
      </c>
      <c r="C7300" s="22" t="n">
        <v>230</v>
      </c>
      <c r="D7300" s="22" t="n">
        <v>20</v>
      </c>
      <c r="E7300" s="22" t="n">
        <v>0</v>
      </c>
      <c r="F7300" s="22" t="n">
        <f aca="false">D7300/SUM(C7300:E7300)</f>
        <v>0.08</v>
      </c>
      <c r="G7300" s="22" t="n">
        <v>230.4</v>
      </c>
      <c r="H7300" s="22" t="n">
        <v>19.2</v>
      </c>
      <c r="I7300" s="22" t="n">
        <v>0.4</v>
      </c>
      <c r="J7300" s="22" t="n">
        <v>0.434028</v>
      </c>
      <c r="K7300" s="22" t="n">
        <v>1</v>
      </c>
      <c r="O7300" s="23"/>
    </row>
    <row r="7301" customFormat="false" ht="15" hidden="false" customHeight="false" outlineLevel="0" collapsed="false">
      <c r="A7301" s="22" t="s">
        <v>3642</v>
      </c>
      <c r="B7301" s="22" t="n">
        <v>78</v>
      </c>
      <c r="C7301" s="22" t="n">
        <v>247</v>
      </c>
      <c r="D7301" s="22" t="n">
        <v>22</v>
      </c>
      <c r="E7301" s="22" t="n">
        <v>6</v>
      </c>
      <c r="F7301" s="22" t="n">
        <f aca="false">D7301/SUM(C7301:E7301)</f>
        <v>0.08</v>
      </c>
      <c r="G7301" s="22" t="n">
        <v>242.05</v>
      </c>
      <c r="H7301" s="22" t="n">
        <v>31.9</v>
      </c>
      <c r="I7301" s="22" t="n">
        <v>1.05</v>
      </c>
      <c r="J7301" s="22" t="n">
        <v>26.479616</v>
      </c>
      <c r="K7301" s="22" t="n">
        <v>0.00015</v>
      </c>
      <c r="O7301" s="23"/>
    </row>
    <row r="7302" customFormat="false" ht="15" hidden="false" customHeight="false" outlineLevel="0" collapsed="false">
      <c r="A7302" s="22" t="s">
        <v>4459</v>
      </c>
      <c r="B7302" s="22" t="n">
        <v>35</v>
      </c>
      <c r="C7302" s="22" t="n">
        <v>0</v>
      </c>
      <c r="D7302" s="22" t="n">
        <v>18</v>
      </c>
      <c r="E7302" s="22" t="n">
        <v>207</v>
      </c>
      <c r="F7302" s="22" t="n">
        <f aca="false">D7302/SUM(C7302:E7302)</f>
        <v>0.08</v>
      </c>
      <c r="G7302" s="22" t="n">
        <v>0.36</v>
      </c>
      <c r="H7302" s="22" t="n">
        <v>17.28</v>
      </c>
      <c r="I7302" s="22" t="n">
        <v>207.36</v>
      </c>
      <c r="J7302" s="22" t="n">
        <v>0.390625</v>
      </c>
      <c r="K7302" s="22" t="n">
        <v>1</v>
      </c>
      <c r="O7302" s="23"/>
    </row>
    <row r="7303" customFormat="false" ht="15" hidden="false" customHeight="false" outlineLevel="0" collapsed="false">
      <c r="A7303" s="22" t="s">
        <v>4460</v>
      </c>
      <c r="B7303" s="22" t="n">
        <v>81</v>
      </c>
      <c r="C7303" s="22" t="n">
        <v>242</v>
      </c>
      <c r="D7303" s="22" t="n">
        <v>21</v>
      </c>
      <c r="E7303" s="22" t="n">
        <v>0</v>
      </c>
      <c r="F7303" s="22" t="n">
        <f aca="false">D7303/SUM(C7303:E7303)</f>
        <v>0.0798479087452472</v>
      </c>
      <c r="G7303" s="22" t="n">
        <v>242.42</v>
      </c>
      <c r="H7303" s="22" t="n">
        <v>20.16</v>
      </c>
      <c r="I7303" s="22" t="n">
        <v>0.42</v>
      </c>
      <c r="J7303" s="22" t="n">
        <v>0.454791</v>
      </c>
      <c r="K7303" s="22" t="n">
        <v>1</v>
      </c>
      <c r="O7303" s="23"/>
    </row>
    <row r="7304" customFormat="false" ht="15" hidden="false" customHeight="false" outlineLevel="0" collapsed="false">
      <c r="A7304" s="22" t="s">
        <v>4461</v>
      </c>
      <c r="B7304" s="22" t="n">
        <v>122</v>
      </c>
      <c r="C7304" s="22" t="n">
        <v>242</v>
      </c>
      <c r="D7304" s="22" t="n">
        <v>21</v>
      </c>
      <c r="E7304" s="22" t="n">
        <v>0</v>
      </c>
      <c r="F7304" s="22" t="n">
        <f aca="false">D7304/SUM(C7304:E7304)</f>
        <v>0.0798479087452472</v>
      </c>
      <c r="G7304" s="22" t="n">
        <v>242.42</v>
      </c>
      <c r="H7304" s="22" t="n">
        <v>20.16</v>
      </c>
      <c r="I7304" s="22" t="n">
        <v>0.42</v>
      </c>
      <c r="J7304" s="22" t="n">
        <v>0.454791</v>
      </c>
      <c r="K7304" s="22" t="n">
        <v>1</v>
      </c>
      <c r="O7304" s="23"/>
    </row>
    <row r="7305" customFormat="false" ht="15" hidden="false" customHeight="false" outlineLevel="0" collapsed="false">
      <c r="A7305" s="22" t="s">
        <v>4462</v>
      </c>
      <c r="B7305" s="22" t="n">
        <v>29</v>
      </c>
      <c r="C7305" s="22" t="n">
        <v>2</v>
      </c>
      <c r="D7305" s="22" t="n">
        <v>19</v>
      </c>
      <c r="E7305" s="22" t="n">
        <v>218</v>
      </c>
      <c r="F7305" s="22" t="n">
        <f aca="false">D7305/SUM(C7305:E7305)</f>
        <v>0.0794979079497908</v>
      </c>
      <c r="G7305" s="22" t="n">
        <v>0.55</v>
      </c>
      <c r="H7305" s="22" t="n">
        <v>21.89</v>
      </c>
      <c r="I7305" s="22" t="n">
        <v>216.55</v>
      </c>
      <c r="J7305" s="22" t="n">
        <v>4.174109</v>
      </c>
      <c r="K7305" s="22" t="n">
        <v>0.091871</v>
      </c>
      <c r="O7305" s="23"/>
    </row>
    <row r="7306" customFormat="false" ht="15" hidden="false" customHeight="false" outlineLevel="0" collapsed="false">
      <c r="A7306" s="22" t="s">
        <v>4415</v>
      </c>
      <c r="B7306" s="22" t="n">
        <v>46</v>
      </c>
      <c r="C7306" s="22" t="n">
        <v>197</v>
      </c>
      <c r="D7306" s="22" t="n">
        <v>17</v>
      </c>
      <c r="E7306" s="22" t="n">
        <v>0</v>
      </c>
      <c r="F7306" s="22" t="n">
        <f aca="false">D7306/SUM(C7306:E7306)</f>
        <v>0.0794392523364486</v>
      </c>
      <c r="G7306" s="22" t="n">
        <v>197.34</v>
      </c>
      <c r="H7306" s="22" t="n">
        <v>16.32</v>
      </c>
      <c r="I7306" s="22" t="n">
        <v>0.34</v>
      </c>
      <c r="J7306" s="22" t="n">
        <v>0.366124</v>
      </c>
      <c r="K7306" s="22" t="n">
        <v>1</v>
      </c>
      <c r="O7306" s="23"/>
    </row>
    <row r="7307" customFormat="false" ht="15" hidden="false" customHeight="false" outlineLevel="0" collapsed="false">
      <c r="A7307" s="22" t="s">
        <v>4463</v>
      </c>
      <c r="B7307" s="22" t="n">
        <v>80</v>
      </c>
      <c r="C7307" s="22" t="n">
        <v>255</v>
      </c>
      <c r="D7307" s="22" t="n">
        <v>22</v>
      </c>
      <c r="E7307" s="22" t="n">
        <v>0</v>
      </c>
      <c r="F7307" s="22" t="n">
        <f aca="false">D7307/SUM(C7307:E7307)</f>
        <v>0.0794223826714801</v>
      </c>
      <c r="G7307" s="22" t="n">
        <v>255.44</v>
      </c>
      <c r="H7307" s="22" t="n">
        <v>21.13</v>
      </c>
      <c r="I7307" s="22" t="n">
        <v>0.44</v>
      </c>
      <c r="J7307" s="22" t="n">
        <v>0.473698</v>
      </c>
      <c r="K7307" s="22" t="n">
        <v>1</v>
      </c>
      <c r="O7307" s="23"/>
    </row>
    <row r="7308" customFormat="false" ht="15" hidden="false" customHeight="false" outlineLevel="0" collapsed="false">
      <c r="A7308" s="22" t="s">
        <v>4426</v>
      </c>
      <c r="B7308" s="22" t="n">
        <v>106</v>
      </c>
      <c r="C7308" s="22" t="n">
        <v>255</v>
      </c>
      <c r="D7308" s="22" t="n">
        <v>22</v>
      </c>
      <c r="E7308" s="22" t="n">
        <v>0</v>
      </c>
      <c r="F7308" s="22" t="n">
        <f aca="false">D7308/SUM(C7308:E7308)</f>
        <v>0.0794223826714801</v>
      </c>
      <c r="G7308" s="22" t="n">
        <v>255.44</v>
      </c>
      <c r="H7308" s="22" t="n">
        <v>21.13</v>
      </c>
      <c r="I7308" s="22" t="n">
        <v>0.44</v>
      </c>
      <c r="J7308" s="22" t="n">
        <v>0.473698</v>
      </c>
      <c r="K7308" s="22" t="n">
        <v>1</v>
      </c>
      <c r="O7308" s="23"/>
    </row>
    <row r="7309" customFormat="false" ht="15" hidden="false" customHeight="false" outlineLevel="0" collapsed="false">
      <c r="A7309" s="22" t="s">
        <v>4464</v>
      </c>
      <c r="B7309" s="22" t="n">
        <v>56</v>
      </c>
      <c r="C7309" s="22" t="n">
        <v>252</v>
      </c>
      <c r="D7309" s="22" t="n">
        <v>22</v>
      </c>
      <c r="E7309" s="22" t="n">
        <v>3</v>
      </c>
      <c r="F7309" s="22" t="n">
        <f aca="false">D7309/SUM(C7309:E7309)</f>
        <v>0.0794223826714801</v>
      </c>
      <c r="G7309" s="22" t="n">
        <v>249.71</v>
      </c>
      <c r="H7309" s="22" t="n">
        <v>26.58</v>
      </c>
      <c r="I7309" s="22" t="n">
        <v>0.71</v>
      </c>
      <c r="J7309" s="22" t="n">
        <v>8.238718</v>
      </c>
      <c r="K7309" s="22" t="n">
        <v>0.024463</v>
      </c>
      <c r="O7309" s="23"/>
    </row>
    <row r="7310" customFormat="false" ht="15" hidden="false" customHeight="false" outlineLevel="0" collapsed="false">
      <c r="A7310" s="22" t="s">
        <v>4465</v>
      </c>
      <c r="B7310" s="22" t="n">
        <v>92</v>
      </c>
      <c r="C7310" s="22" t="n">
        <v>231</v>
      </c>
      <c r="D7310" s="22" t="n">
        <v>20</v>
      </c>
      <c r="E7310" s="22" t="n">
        <v>1</v>
      </c>
      <c r="F7310" s="22" t="n">
        <f aca="false">D7310/SUM(C7310:E7310)</f>
        <v>0.0793650793650794</v>
      </c>
      <c r="G7310" s="22" t="n">
        <v>230.48</v>
      </c>
      <c r="H7310" s="22" t="n">
        <v>21.04</v>
      </c>
      <c r="I7310" s="22" t="n">
        <v>0.48</v>
      </c>
      <c r="J7310" s="22" t="n">
        <v>0.615352</v>
      </c>
      <c r="K7310" s="22" t="n">
        <v>0.380545</v>
      </c>
      <c r="O7310" s="23"/>
    </row>
    <row r="7311" customFormat="false" ht="15" hidden="false" customHeight="false" outlineLevel="0" collapsed="false">
      <c r="A7311" s="22" t="s">
        <v>2747</v>
      </c>
      <c r="B7311" s="22" t="n">
        <v>115</v>
      </c>
      <c r="C7311" s="22" t="n">
        <v>209</v>
      </c>
      <c r="D7311" s="22" t="n">
        <v>18</v>
      </c>
      <c r="E7311" s="22" t="n">
        <v>0</v>
      </c>
      <c r="F7311" s="22" t="n">
        <f aca="false">D7311/SUM(C7311:E7311)</f>
        <v>0.079295154185022</v>
      </c>
      <c r="G7311" s="22" t="n">
        <v>209.36</v>
      </c>
      <c r="H7311" s="22" t="n">
        <v>17.29</v>
      </c>
      <c r="I7311" s="22" t="n">
        <v>0.36</v>
      </c>
      <c r="J7311" s="22" t="n">
        <v>0.386899</v>
      </c>
      <c r="K7311" s="22" t="n">
        <v>1</v>
      </c>
      <c r="O7311" s="23"/>
    </row>
    <row r="7312" customFormat="false" ht="15" hidden="false" customHeight="false" outlineLevel="0" collapsed="false">
      <c r="A7312" s="22" t="s">
        <v>4466</v>
      </c>
      <c r="B7312" s="22" t="n">
        <v>55</v>
      </c>
      <c r="C7312" s="22" t="n">
        <v>1</v>
      </c>
      <c r="D7312" s="22" t="n">
        <v>18</v>
      </c>
      <c r="E7312" s="22" t="n">
        <v>208</v>
      </c>
      <c r="F7312" s="22" t="n">
        <f aca="false">D7312/SUM(C7312:E7312)</f>
        <v>0.079295154185022</v>
      </c>
      <c r="G7312" s="22" t="n">
        <v>0.44</v>
      </c>
      <c r="H7312" s="22" t="n">
        <v>19.12</v>
      </c>
      <c r="I7312" s="22" t="n">
        <v>207.44</v>
      </c>
      <c r="J7312" s="22" t="n">
        <v>0.777524</v>
      </c>
      <c r="K7312" s="22" t="n">
        <v>0.354307</v>
      </c>
      <c r="O7312" s="23"/>
    </row>
    <row r="7313" customFormat="false" ht="15" hidden="false" customHeight="false" outlineLevel="0" collapsed="false">
      <c r="A7313" s="22" t="s">
        <v>4466</v>
      </c>
      <c r="B7313" s="22" t="n">
        <v>56</v>
      </c>
      <c r="C7313" s="22" t="n">
        <v>1</v>
      </c>
      <c r="D7313" s="22" t="n">
        <v>18</v>
      </c>
      <c r="E7313" s="22" t="n">
        <v>208</v>
      </c>
      <c r="F7313" s="22" t="n">
        <f aca="false">D7313/SUM(C7313:E7313)</f>
        <v>0.079295154185022</v>
      </c>
      <c r="G7313" s="22" t="n">
        <v>0.44</v>
      </c>
      <c r="H7313" s="22" t="n">
        <v>19.12</v>
      </c>
      <c r="I7313" s="22" t="n">
        <v>207.44</v>
      </c>
      <c r="J7313" s="22" t="n">
        <v>0.777524</v>
      </c>
      <c r="K7313" s="22" t="n">
        <v>0.354307</v>
      </c>
      <c r="O7313" s="23"/>
    </row>
    <row r="7314" customFormat="false" ht="15" hidden="false" customHeight="false" outlineLevel="0" collapsed="false">
      <c r="A7314" s="22" t="s">
        <v>4467</v>
      </c>
      <c r="B7314" s="22" t="n">
        <v>88</v>
      </c>
      <c r="C7314" s="22" t="n">
        <v>1</v>
      </c>
      <c r="D7314" s="22" t="n">
        <v>18</v>
      </c>
      <c r="E7314" s="22" t="n">
        <v>208</v>
      </c>
      <c r="F7314" s="22" t="n">
        <f aca="false">D7314/SUM(C7314:E7314)</f>
        <v>0.079295154185022</v>
      </c>
      <c r="G7314" s="22" t="n">
        <v>0.44</v>
      </c>
      <c r="H7314" s="22" t="n">
        <v>19.12</v>
      </c>
      <c r="I7314" s="22" t="n">
        <v>207.44</v>
      </c>
      <c r="J7314" s="22" t="n">
        <v>0.777524</v>
      </c>
      <c r="K7314" s="22" t="n">
        <v>0.354307</v>
      </c>
      <c r="O7314" s="23"/>
    </row>
    <row r="7315" customFormat="false" ht="15" hidden="false" customHeight="false" outlineLevel="0" collapsed="false">
      <c r="A7315" s="22" t="s">
        <v>4468</v>
      </c>
      <c r="B7315" s="22" t="n">
        <v>112</v>
      </c>
      <c r="C7315" s="22" t="n">
        <v>151</v>
      </c>
      <c r="D7315" s="22" t="n">
        <v>13</v>
      </c>
      <c r="E7315" s="22" t="n">
        <v>0</v>
      </c>
      <c r="F7315" s="22" t="n">
        <f aca="false">D7315/SUM(C7315:E7315)</f>
        <v>0.0792682926829268</v>
      </c>
      <c r="G7315" s="22" t="n">
        <v>151.26</v>
      </c>
      <c r="H7315" s="22" t="n">
        <v>12.48</v>
      </c>
      <c r="I7315" s="22" t="n">
        <v>0.26</v>
      </c>
      <c r="J7315" s="22" t="n">
        <v>0.279325</v>
      </c>
      <c r="K7315" s="22" t="n">
        <v>1</v>
      </c>
      <c r="O7315" s="23"/>
    </row>
    <row r="7316" customFormat="false" ht="15" hidden="false" customHeight="false" outlineLevel="0" collapsed="false">
      <c r="A7316" s="22" t="s">
        <v>4469</v>
      </c>
      <c r="B7316" s="22" t="n">
        <v>25</v>
      </c>
      <c r="C7316" s="22" t="n">
        <v>244</v>
      </c>
      <c r="D7316" s="22" t="n">
        <v>21</v>
      </c>
      <c r="E7316" s="22" t="n">
        <v>0</v>
      </c>
      <c r="F7316" s="22" t="n">
        <f aca="false">D7316/SUM(C7316:E7316)</f>
        <v>0.0792452830188679</v>
      </c>
      <c r="G7316" s="22" t="n">
        <v>244.42</v>
      </c>
      <c r="H7316" s="22" t="n">
        <v>20.17</v>
      </c>
      <c r="I7316" s="22" t="n">
        <v>0.42</v>
      </c>
      <c r="J7316" s="22" t="n">
        <v>0.451075</v>
      </c>
      <c r="K7316" s="22" t="n">
        <v>1</v>
      </c>
      <c r="O7316" s="23"/>
    </row>
    <row r="7317" customFormat="false" ht="15" hidden="false" customHeight="false" outlineLevel="0" collapsed="false">
      <c r="A7317" s="22" t="s">
        <v>890</v>
      </c>
      <c r="B7317" s="22" t="n">
        <v>14</v>
      </c>
      <c r="C7317" s="22" t="n">
        <v>186</v>
      </c>
      <c r="D7317" s="22" t="n">
        <v>16</v>
      </c>
      <c r="E7317" s="22" t="n">
        <v>0</v>
      </c>
      <c r="F7317" s="22" t="n">
        <f aca="false">D7317/SUM(C7317:E7317)</f>
        <v>0.0792079207920792</v>
      </c>
      <c r="G7317" s="22" t="n">
        <v>186.32</v>
      </c>
      <c r="H7317" s="22" t="n">
        <v>15.37</v>
      </c>
      <c r="I7317" s="22" t="n">
        <v>0.32</v>
      </c>
      <c r="J7317" s="22" t="n">
        <v>0.343501</v>
      </c>
      <c r="K7317" s="22" t="n">
        <v>1</v>
      </c>
      <c r="O7317" s="23"/>
    </row>
    <row r="7318" customFormat="false" ht="15" hidden="false" customHeight="false" outlineLevel="0" collapsed="false">
      <c r="A7318" s="22" t="s">
        <v>1559</v>
      </c>
      <c r="B7318" s="22" t="n">
        <v>35</v>
      </c>
      <c r="C7318" s="22" t="n">
        <v>185</v>
      </c>
      <c r="D7318" s="22" t="n">
        <v>16</v>
      </c>
      <c r="E7318" s="22" t="n">
        <v>1</v>
      </c>
      <c r="F7318" s="22" t="n">
        <f aca="false">D7318/SUM(C7318:E7318)</f>
        <v>0.0792079207920792</v>
      </c>
      <c r="G7318" s="22" t="n">
        <v>184.4</v>
      </c>
      <c r="H7318" s="22" t="n">
        <v>17.2</v>
      </c>
      <c r="I7318" s="22" t="n">
        <v>0.4</v>
      </c>
      <c r="J7318" s="22" t="n">
        <v>0.980218</v>
      </c>
      <c r="K7318" s="22" t="n">
        <v>0.32699</v>
      </c>
      <c r="O7318" s="23"/>
    </row>
    <row r="7319" customFormat="false" ht="15" hidden="false" customHeight="false" outlineLevel="0" collapsed="false">
      <c r="A7319" s="22" t="s">
        <v>4470</v>
      </c>
      <c r="B7319" s="22" t="n">
        <v>16</v>
      </c>
      <c r="C7319" s="22" t="n">
        <v>221</v>
      </c>
      <c r="D7319" s="22" t="n">
        <v>19</v>
      </c>
      <c r="E7319" s="22" t="n">
        <v>0</v>
      </c>
      <c r="F7319" s="22" t="n">
        <f aca="false">D7319/SUM(C7319:E7319)</f>
        <v>0.0791666666666667</v>
      </c>
      <c r="G7319" s="22" t="n">
        <v>221.38</v>
      </c>
      <c r="H7319" s="22" t="n">
        <v>18.25</v>
      </c>
      <c r="I7319" s="22" t="n">
        <v>0.38</v>
      </c>
      <c r="J7319" s="22" t="n">
        <v>0.407677</v>
      </c>
      <c r="K7319" s="22" t="n">
        <v>1</v>
      </c>
      <c r="O7319" s="23"/>
    </row>
    <row r="7320" customFormat="false" ht="15" hidden="false" customHeight="false" outlineLevel="0" collapsed="false">
      <c r="A7320" s="22" t="s">
        <v>4471</v>
      </c>
      <c r="B7320" s="22" t="n">
        <v>67</v>
      </c>
      <c r="C7320" s="22" t="n">
        <v>198</v>
      </c>
      <c r="D7320" s="22" t="n">
        <v>17</v>
      </c>
      <c r="E7320" s="22" t="n">
        <v>0</v>
      </c>
      <c r="F7320" s="22" t="n">
        <f aca="false">D7320/SUM(C7320:E7320)</f>
        <v>0.0790697674418605</v>
      </c>
      <c r="G7320" s="22" t="n">
        <v>198.34</v>
      </c>
      <c r="H7320" s="22" t="n">
        <v>16.33</v>
      </c>
      <c r="I7320" s="22" t="n">
        <v>0.34</v>
      </c>
      <c r="J7320" s="22" t="n">
        <v>0.364281</v>
      </c>
      <c r="K7320" s="22" t="n">
        <v>1</v>
      </c>
      <c r="O7320" s="23"/>
    </row>
    <row r="7321" customFormat="false" ht="15" hidden="false" customHeight="false" outlineLevel="0" collapsed="false">
      <c r="A7321" s="22" t="s">
        <v>4466</v>
      </c>
      <c r="B7321" s="22" t="n">
        <v>37</v>
      </c>
      <c r="C7321" s="22" t="n">
        <v>2</v>
      </c>
      <c r="D7321" s="22" t="n">
        <v>18</v>
      </c>
      <c r="E7321" s="22" t="n">
        <v>208</v>
      </c>
      <c r="F7321" s="22" t="n">
        <f aca="false">D7321/SUM(C7321:E7321)</f>
        <v>0.0789473684210526</v>
      </c>
      <c r="G7321" s="22" t="n">
        <v>0.53</v>
      </c>
      <c r="H7321" s="22" t="n">
        <v>20.94</v>
      </c>
      <c r="I7321" s="22" t="n">
        <v>206.53</v>
      </c>
      <c r="J7321" s="22" t="n">
        <v>4.490758</v>
      </c>
      <c r="K7321" s="22" t="n">
        <v>0.084676</v>
      </c>
      <c r="O7321" s="23"/>
    </row>
    <row r="7322" customFormat="false" ht="15" hidden="false" customHeight="false" outlineLevel="0" collapsed="false">
      <c r="A7322" s="22" t="s">
        <v>4466</v>
      </c>
      <c r="B7322" s="22" t="n">
        <v>38</v>
      </c>
      <c r="C7322" s="22" t="n">
        <v>2</v>
      </c>
      <c r="D7322" s="22" t="n">
        <v>18</v>
      </c>
      <c r="E7322" s="22" t="n">
        <v>208</v>
      </c>
      <c r="F7322" s="22" t="n">
        <f aca="false">D7322/SUM(C7322:E7322)</f>
        <v>0.0789473684210526</v>
      </c>
      <c r="G7322" s="22" t="n">
        <v>0.53</v>
      </c>
      <c r="H7322" s="22" t="n">
        <v>20.94</v>
      </c>
      <c r="I7322" s="22" t="n">
        <v>206.53</v>
      </c>
      <c r="J7322" s="22" t="n">
        <v>4.490758</v>
      </c>
      <c r="K7322" s="22" t="n">
        <v>0.084676</v>
      </c>
      <c r="O7322" s="23"/>
    </row>
    <row r="7323" customFormat="false" ht="15" hidden="false" customHeight="false" outlineLevel="0" collapsed="false">
      <c r="A7323" s="22" t="s">
        <v>2307</v>
      </c>
      <c r="B7323" s="22" t="n">
        <v>24</v>
      </c>
      <c r="C7323" s="22" t="n">
        <v>255</v>
      </c>
      <c r="D7323" s="22" t="n">
        <v>22</v>
      </c>
      <c r="E7323" s="22" t="n">
        <v>2</v>
      </c>
      <c r="F7323" s="22" t="n">
        <f aca="false">D7323/SUM(C7323:E7323)</f>
        <v>0.0788530465949821</v>
      </c>
      <c r="G7323" s="22" t="n">
        <v>253.61</v>
      </c>
      <c r="H7323" s="22" t="n">
        <v>24.79</v>
      </c>
      <c r="I7323" s="22" t="n">
        <v>0.61</v>
      </c>
      <c r="J7323" s="22" t="n">
        <v>3.53064</v>
      </c>
      <c r="K7323" s="22" t="n">
        <v>0.109533</v>
      </c>
      <c r="O7323" s="23"/>
    </row>
    <row r="7324" customFormat="false" ht="15" hidden="false" customHeight="false" outlineLevel="0" collapsed="false">
      <c r="A7324" s="22" t="s">
        <v>4472</v>
      </c>
      <c r="B7324" s="22" t="n">
        <v>109</v>
      </c>
      <c r="C7324" s="22" t="n">
        <v>1</v>
      </c>
      <c r="D7324" s="22" t="n">
        <v>22</v>
      </c>
      <c r="E7324" s="22" t="n">
        <v>256</v>
      </c>
      <c r="F7324" s="22" t="n">
        <f aca="false">D7324/SUM(C7324:E7324)</f>
        <v>0.0788530465949821</v>
      </c>
      <c r="G7324" s="22" t="n">
        <v>0.52</v>
      </c>
      <c r="H7324" s="22" t="n">
        <v>22.97</v>
      </c>
      <c r="I7324" s="22" t="n">
        <v>255.52</v>
      </c>
      <c r="J7324" s="22" t="n">
        <v>0.495321</v>
      </c>
      <c r="K7324" s="22" t="n">
        <v>0.403417</v>
      </c>
      <c r="O7324" s="23"/>
    </row>
    <row r="7325" customFormat="false" ht="15" hidden="false" customHeight="false" outlineLevel="0" collapsed="false">
      <c r="A7325" s="22" t="s">
        <v>3535</v>
      </c>
      <c r="B7325" s="22" t="n">
        <v>99</v>
      </c>
      <c r="C7325" s="22" t="n">
        <v>257</v>
      </c>
      <c r="D7325" s="22" t="n">
        <v>22</v>
      </c>
      <c r="E7325" s="22" t="n">
        <v>0</v>
      </c>
      <c r="F7325" s="22" t="n">
        <f aca="false">D7325/SUM(C7325:E7325)</f>
        <v>0.0788530465949821</v>
      </c>
      <c r="G7325" s="22" t="n">
        <v>257.43</v>
      </c>
      <c r="H7325" s="22" t="n">
        <v>21.13</v>
      </c>
      <c r="I7325" s="22" t="n">
        <v>0.43</v>
      </c>
      <c r="J7325" s="22" t="n">
        <v>0.470024</v>
      </c>
      <c r="K7325" s="22" t="n">
        <v>1</v>
      </c>
      <c r="O7325" s="23"/>
    </row>
    <row r="7326" customFormat="false" ht="15" hidden="false" customHeight="false" outlineLevel="0" collapsed="false">
      <c r="A7326" s="22" t="s">
        <v>4473</v>
      </c>
      <c r="B7326" s="22" t="n">
        <v>105</v>
      </c>
      <c r="C7326" s="22" t="n">
        <v>257</v>
      </c>
      <c r="D7326" s="22" t="n">
        <v>22</v>
      </c>
      <c r="E7326" s="22" t="n">
        <v>0</v>
      </c>
      <c r="F7326" s="22" t="n">
        <f aca="false">D7326/SUM(C7326:E7326)</f>
        <v>0.0788530465949821</v>
      </c>
      <c r="G7326" s="22" t="n">
        <v>257.43</v>
      </c>
      <c r="H7326" s="22" t="n">
        <v>21.13</v>
      </c>
      <c r="I7326" s="22" t="n">
        <v>0.43</v>
      </c>
      <c r="J7326" s="22" t="n">
        <v>0.470024</v>
      </c>
      <c r="K7326" s="22" t="n">
        <v>1</v>
      </c>
      <c r="O7326" s="23"/>
    </row>
    <row r="7327" customFormat="false" ht="15" hidden="false" customHeight="false" outlineLevel="0" collapsed="false">
      <c r="A7327" s="22" t="s">
        <v>4474</v>
      </c>
      <c r="B7327" s="22" t="n">
        <v>73</v>
      </c>
      <c r="C7327" s="22" t="n">
        <v>257</v>
      </c>
      <c r="D7327" s="22" t="n">
        <v>22</v>
      </c>
      <c r="E7327" s="22" t="n">
        <v>0</v>
      </c>
      <c r="F7327" s="22" t="n">
        <f aca="false">D7327/SUM(C7327:E7327)</f>
        <v>0.0788530465949821</v>
      </c>
      <c r="G7327" s="22" t="n">
        <v>257.43</v>
      </c>
      <c r="H7327" s="22" t="n">
        <v>21.13</v>
      </c>
      <c r="I7327" s="22" t="n">
        <v>0.43</v>
      </c>
      <c r="J7327" s="22" t="n">
        <v>0.470024</v>
      </c>
      <c r="K7327" s="22" t="n">
        <v>1</v>
      </c>
      <c r="O7327" s="23"/>
    </row>
    <row r="7328" customFormat="false" ht="15" hidden="false" customHeight="false" outlineLevel="0" collapsed="false">
      <c r="A7328" s="22" t="s">
        <v>4475</v>
      </c>
      <c r="B7328" s="22" t="n">
        <v>28</v>
      </c>
      <c r="C7328" s="22" t="n">
        <v>256</v>
      </c>
      <c r="D7328" s="22" t="n">
        <v>22</v>
      </c>
      <c r="E7328" s="22" t="n">
        <v>1</v>
      </c>
      <c r="F7328" s="22" t="n">
        <f aca="false">D7328/SUM(C7328:E7328)</f>
        <v>0.0788530465949821</v>
      </c>
      <c r="G7328" s="22" t="n">
        <v>255.52</v>
      </c>
      <c r="H7328" s="22" t="n">
        <v>22.97</v>
      </c>
      <c r="I7328" s="22" t="n">
        <v>0.52</v>
      </c>
      <c r="J7328" s="22" t="n">
        <v>0.495321</v>
      </c>
      <c r="K7328" s="22" t="n">
        <v>0.403417</v>
      </c>
      <c r="O7328" s="23"/>
    </row>
    <row r="7329" customFormat="false" ht="15" hidden="false" customHeight="false" outlineLevel="0" collapsed="false">
      <c r="A7329" s="22" t="s">
        <v>2924</v>
      </c>
      <c r="B7329" s="22" t="n">
        <v>125</v>
      </c>
      <c r="C7329" s="22" t="n">
        <v>222</v>
      </c>
      <c r="D7329" s="22" t="n">
        <v>19</v>
      </c>
      <c r="E7329" s="22" t="n">
        <v>0</v>
      </c>
      <c r="F7329" s="22" t="n">
        <f aca="false">D7329/SUM(C7329:E7329)</f>
        <v>0.0788381742738589</v>
      </c>
      <c r="G7329" s="22" t="n">
        <v>222.37</v>
      </c>
      <c r="H7329" s="22" t="n">
        <v>18.25</v>
      </c>
      <c r="I7329" s="22" t="n">
        <v>0.37</v>
      </c>
      <c r="J7329" s="22" t="n">
        <v>0.405847</v>
      </c>
      <c r="K7329" s="22" t="n">
        <v>1</v>
      </c>
      <c r="O7329" s="23"/>
    </row>
    <row r="7330" customFormat="false" ht="15" hidden="false" customHeight="false" outlineLevel="0" collapsed="false">
      <c r="A7330" s="22" t="s">
        <v>4476</v>
      </c>
      <c r="B7330" s="22" t="n">
        <v>46</v>
      </c>
      <c r="C7330" s="22" t="n">
        <v>186</v>
      </c>
      <c r="D7330" s="22" t="n">
        <v>16</v>
      </c>
      <c r="E7330" s="22" t="n">
        <v>1</v>
      </c>
      <c r="F7330" s="22" t="n">
        <f aca="false">D7330/SUM(C7330:E7330)</f>
        <v>0.0788177339901478</v>
      </c>
      <c r="G7330" s="22" t="n">
        <v>185.4</v>
      </c>
      <c r="H7330" s="22" t="n">
        <v>17.2</v>
      </c>
      <c r="I7330" s="22" t="n">
        <v>0.4</v>
      </c>
      <c r="J7330" s="22" t="n">
        <v>0.991122</v>
      </c>
      <c r="K7330" s="22" t="n">
        <v>0.325616</v>
      </c>
      <c r="O7330" s="23"/>
    </row>
    <row r="7331" customFormat="false" ht="15" hidden="false" customHeight="false" outlineLevel="0" collapsed="false">
      <c r="A7331" s="22" t="s">
        <v>4477</v>
      </c>
      <c r="B7331" s="22" t="n">
        <v>73</v>
      </c>
      <c r="C7331" s="22" t="n">
        <v>164</v>
      </c>
      <c r="D7331" s="22" t="n">
        <v>14</v>
      </c>
      <c r="E7331" s="22" t="n">
        <v>0</v>
      </c>
      <c r="F7331" s="22" t="n">
        <f aca="false">D7331/SUM(C7331:E7331)</f>
        <v>0.0786516853932584</v>
      </c>
      <c r="G7331" s="22" t="n">
        <v>164.28</v>
      </c>
      <c r="H7331" s="22" t="n">
        <v>13.45</v>
      </c>
      <c r="I7331" s="22" t="n">
        <v>0.28</v>
      </c>
      <c r="J7331" s="22" t="n">
        <v>0.29828</v>
      </c>
      <c r="K7331" s="22" t="n">
        <v>1</v>
      </c>
      <c r="O7331" s="23"/>
    </row>
    <row r="7332" customFormat="false" ht="15" hidden="false" customHeight="false" outlineLevel="0" collapsed="false">
      <c r="A7332" s="22" t="s">
        <v>4478</v>
      </c>
      <c r="B7332" s="22" t="n">
        <v>76</v>
      </c>
      <c r="C7332" s="22" t="n">
        <v>211</v>
      </c>
      <c r="D7332" s="22" t="n">
        <v>18</v>
      </c>
      <c r="E7332" s="22" t="n">
        <v>0</v>
      </c>
      <c r="F7332" s="22" t="n">
        <f aca="false">D7332/SUM(C7332:E7332)</f>
        <v>0.0786026200873363</v>
      </c>
      <c r="G7332" s="22" t="n">
        <v>211.35</v>
      </c>
      <c r="H7332" s="22" t="n">
        <v>17.29</v>
      </c>
      <c r="I7332" s="22" t="n">
        <v>0.35</v>
      </c>
      <c r="J7332" s="22" t="n">
        <v>0.383244</v>
      </c>
      <c r="K7332" s="22" t="n">
        <v>1</v>
      </c>
      <c r="O7332" s="23"/>
    </row>
    <row r="7333" customFormat="false" ht="15" hidden="false" customHeight="false" outlineLevel="0" collapsed="false">
      <c r="A7333" s="22" t="s">
        <v>4479</v>
      </c>
      <c r="B7333" s="22" t="n">
        <v>24</v>
      </c>
      <c r="C7333" s="22" t="n">
        <v>211</v>
      </c>
      <c r="D7333" s="22" t="n">
        <v>18</v>
      </c>
      <c r="E7333" s="22" t="n">
        <v>0</v>
      </c>
      <c r="F7333" s="22" t="n">
        <f aca="false">D7333/SUM(C7333:E7333)</f>
        <v>0.0786026200873363</v>
      </c>
      <c r="G7333" s="22" t="n">
        <v>211.35</v>
      </c>
      <c r="H7333" s="22" t="n">
        <v>17.29</v>
      </c>
      <c r="I7333" s="22" t="n">
        <v>0.35</v>
      </c>
      <c r="J7333" s="22" t="n">
        <v>0.383244</v>
      </c>
      <c r="K7333" s="22" t="n">
        <v>1</v>
      </c>
      <c r="O7333" s="23"/>
    </row>
    <row r="7334" customFormat="false" ht="15" hidden="false" customHeight="false" outlineLevel="0" collapsed="false">
      <c r="A7334" s="22" t="s">
        <v>4480</v>
      </c>
      <c r="B7334" s="22" t="n">
        <v>23</v>
      </c>
      <c r="C7334" s="22" t="n">
        <v>258</v>
      </c>
      <c r="D7334" s="22" t="n">
        <v>22</v>
      </c>
      <c r="E7334" s="22" t="n">
        <v>0</v>
      </c>
      <c r="F7334" s="22" t="n">
        <f aca="false">D7334/SUM(C7334:E7334)</f>
        <v>0.0785714285714286</v>
      </c>
      <c r="G7334" s="22" t="n">
        <v>258.43</v>
      </c>
      <c r="H7334" s="22" t="n">
        <v>21.14</v>
      </c>
      <c r="I7334" s="22" t="n">
        <v>0.43</v>
      </c>
      <c r="J7334" s="22" t="n">
        <v>0.468208</v>
      </c>
      <c r="K7334" s="22" t="n">
        <v>1</v>
      </c>
      <c r="O7334" s="23"/>
    </row>
    <row r="7335" customFormat="false" ht="15" hidden="false" customHeight="false" outlineLevel="0" collapsed="false">
      <c r="A7335" s="22" t="s">
        <v>581</v>
      </c>
      <c r="B7335" s="22" t="n">
        <v>63</v>
      </c>
      <c r="C7335" s="22" t="n">
        <v>235</v>
      </c>
      <c r="D7335" s="22" t="n">
        <v>20</v>
      </c>
      <c r="E7335" s="22" t="n">
        <v>0</v>
      </c>
      <c r="F7335" s="22" t="n">
        <f aca="false">D7335/SUM(C7335:E7335)</f>
        <v>0.0784313725490196</v>
      </c>
      <c r="G7335" s="22" t="n">
        <v>235.39</v>
      </c>
      <c r="H7335" s="22" t="n">
        <v>19.22</v>
      </c>
      <c r="I7335" s="22" t="n">
        <v>0.39</v>
      </c>
      <c r="J7335" s="22" t="n">
        <v>0.424823</v>
      </c>
      <c r="K7335" s="22" t="n">
        <v>1</v>
      </c>
      <c r="O7335" s="23"/>
    </row>
    <row r="7336" customFormat="false" ht="15" hidden="false" customHeight="false" outlineLevel="0" collapsed="false">
      <c r="A7336" s="22" t="s">
        <v>4481</v>
      </c>
      <c r="B7336" s="22" t="n">
        <v>11</v>
      </c>
      <c r="C7336" s="22" t="n">
        <v>247</v>
      </c>
      <c r="D7336" s="22" t="n">
        <v>21</v>
      </c>
      <c r="E7336" s="22" t="n">
        <v>0</v>
      </c>
      <c r="F7336" s="22" t="n">
        <f aca="false">D7336/SUM(C7336:E7336)</f>
        <v>0.0783582089552239</v>
      </c>
      <c r="G7336" s="22" t="n">
        <v>247.41</v>
      </c>
      <c r="H7336" s="22" t="n">
        <v>20.18</v>
      </c>
      <c r="I7336" s="22" t="n">
        <v>0.41</v>
      </c>
      <c r="J7336" s="22" t="n">
        <v>0.445614</v>
      </c>
      <c r="K7336" s="22" t="n">
        <v>1</v>
      </c>
      <c r="O7336" s="23"/>
    </row>
    <row r="7337" customFormat="false" ht="15" hidden="false" customHeight="false" outlineLevel="0" collapsed="false">
      <c r="A7337" s="22" t="s">
        <v>4481</v>
      </c>
      <c r="B7337" s="22" t="n">
        <v>123</v>
      </c>
      <c r="C7337" s="22" t="n">
        <v>247</v>
      </c>
      <c r="D7337" s="22" t="n">
        <v>21</v>
      </c>
      <c r="E7337" s="22" t="n">
        <v>0</v>
      </c>
      <c r="F7337" s="22" t="n">
        <f aca="false">D7337/SUM(C7337:E7337)</f>
        <v>0.0783582089552239</v>
      </c>
      <c r="G7337" s="22" t="n">
        <v>247.41</v>
      </c>
      <c r="H7337" s="22" t="n">
        <v>20.18</v>
      </c>
      <c r="I7337" s="22" t="n">
        <v>0.41</v>
      </c>
      <c r="J7337" s="22" t="n">
        <v>0.445614</v>
      </c>
      <c r="K7337" s="22" t="n">
        <v>1</v>
      </c>
      <c r="O7337" s="23"/>
    </row>
    <row r="7338" customFormat="false" ht="15" hidden="false" customHeight="false" outlineLevel="0" collapsed="false">
      <c r="A7338" s="22" t="s">
        <v>4482</v>
      </c>
      <c r="B7338" s="22" t="n">
        <v>62</v>
      </c>
      <c r="C7338" s="22" t="n">
        <v>153</v>
      </c>
      <c r="D7338" s="22" t="n">
        <v>13</v>
      </c>
      <c r="E7338" s="22" t="n">
        <v>0</v>
      </c>
      <c r="F7338" s="22" t="n">
        <f aca="false">D7338/SUM(C7338:E7338)</f>
        <v>0.0783132530120482</v>
      </c>
      <c r="G7338" s="22" t="n">
        <v>153.25</v>
      </c>
      <c r="H7338" s="22" t="n">
        <v>12.49</v>
      </c>
      <c r="I7338" s="22" t="n">
        <v>0.25</v>
      </c>
      <c r="J7338" s="22" t="n">
        <v>0.275685</v>
      </c>
      <c r="K7338" s="22" t="n">
        <v>1</v>
      </c>
      <c r="O7338" s="23"/>
    </row>
    <row r="7339" customFormat="false" ht="15" hidden="false" customHeight="false" outlineLevel="0" collapsed="false">
      <c r="A7339" s="22" t="s">
        <v>4483</v>
      </c>
      <c r="B7339" s="22" t="n">
        <v>56</v>
      </c>
      <c r="C7339" s="22" t="n">
        <v>153</v>
      </c>
      <c r="D7339" s="22" t="n">
        <v>13</v>
      </c>
      <c r="E7339" s="22" t="n">
        <v>0</v>
      </c>
      <c r="F7339" s="22" t="n">
        <f aca="false">D7339/SUM(C7339:E7339)</f>
        <v>0.0783132530120482</v>
      </c>
      <c r="G7339" s="22" t="n">
        <v>153.25</v>
      </c>
      <c r="H7339" s="22" t="n">
        <v>12.49</v>
      </c>
      <c r="I7339" s="22" t="n">
        <v>0.25</v>
      </c>
      <c r="J7339" s="22" t="n">
        <v>0.275685</v>
      </c>
      <c r="K7339" s="22" t="n">
        <v>1</v>
      </c>
      <c r="O7339" s="23"/>
    </row>
    <row r="7340" customFormat="false" ht="15" hidden="false" customHeight="false" outlineLevel="0" collapsed="false">
      <c r="A7340" s="22" t="s">
        <v>4484</v>
      </c>
      <c r="B7340" s="22" t="n">
        <v>52</v>
      </c>
      <c r="C7340" s="22" t="n">
        <v>257</v>
      </c>
      <c r="D7340" s="22" t="n">
        <v>22</v>
      </c>
      <c r="E7340" s="22" t="n">
        <v>2</v>
      </c>
      <c r="F7340" s="22" t="n">
        <f aca="false">D7340/SUM(C7340:E7340)</f>
        <v>0.0782918149466192</v>
      </c>
      <c r="G7340" s="22" t="n">
        <v>255.6</v>
      </c>
      <c r="H7340" s="22" t="n">
        <v>24.8</v>
      </c>
      <c r="I7340" s="22" t="n">
        <v>0.6</v>
      </c>
      <c r="J7340" s="22" t="n">
        <v>3.575486</v>
      </c>
      <c r="K7340" s="22" t="n">
        <v>0.108194</v>
      </c>
      <c r="O7340" s="23"/>
    </row>
    <row r="7341" customFormat="false" ht="15" hidden="false" customHeight="false" outlineLevel="0" collapsed="false">
      <c r="A7341" s="22" t="s">
        <v>4485</v>
      </c>
      <c r="B7341" s="22" t="n">
        <v>90</v>
      </c>
      <c r="C7341" s="22" t="n">
        <v>224</v>
      </c>
      <c r="D7341" s="22" t="n">
        <v>19</v>
      </c>
      <c r="E7341" s="22" t="n">
        <v>0</v>
      </c>
      <c r="F7341" s="22" t="n">
        <f aca="false">D7341/SUM(C7341:E7341)</f>
        <v>0.0781893004115226</v>
      </c>
      <c r="G7341" s="22" t="n">
        <v>224.37</v>
      </c>
      <c r="H7341" s="22" t="n">
        <v>18.26</v>
      </c>
      <c r="I7341" s="22" t="n">
        <v>0.37</v>
      </c>
      <c r="J7341" s="22" t="n">
        <v>0.402235</v>
      </c>
      <c r="K7341" s="22" t="n">
        <v>1</v>
      </c>
      <c r="O7341" s="23"/>
    </row>
    <row r="7342" customFormat="false" ht="15" hidden="false" customHeight="false" outlineLevel="0" collapsed="false">
      <c r="A7342" s="22" t="s">
        <v>4486</v>
      </c>
      <c r="B7342" s="22" t="n">
        <v>17</v>
      </c>
      <c r="C7342" s="22" t="n">
        <v>235</v>
      </c>
      <c r="D7342" s="22" t="n">
        <v>20</v>
      </c>
      <c r="E7342" s="22" t="n">
        <v>1</v>
      </c>
      <c r="F7342" s="22" t="n">
        <f aca="false">D7342/SUM(C7342:E7342)</f>
        <v>0.078125</v>
      </c>
      <c r="G7342" s="22" t="n">
        <v>234.47</v>
      </c>
      <c r="H7342" s="22" t="n">
        <v>21.05</v>
      </c>
      <c r="I7342" s="22" t="n">
        <v>0.47</v>
      </c>
      <c r="J7342" s="22" t="n">
        <v>0.642377</v>
      </c>
      <c r="K7342" s="22" t="n">
        <v>0.375684</v>
      </c>
      <c r="O7342" s="23"/>
    </row>
    <row r="7343" customFormat="false" ht="15" hidden="false" customHeight="false" outlineLevel="0" collapsed="false">
      <c r="A7343" s="22" t="s">
        <v>4487</v>
      </c>
      <c r="B7343" s="22" t="n">
        <v>95</v>
      </c>
      <c r="C7343" s="22" t="n">
        <v>243</v>
      </c>
      <c r="D7343" s="22" t="n">
        <v>21</v>
      </c>
      <c r="E7343" s="22" t="n">
        <v>5</v>
      </c>
      <c r="F7343" s="22" t="n">
        <f aca="false">D7343/SUM(C7343:E7343)</f>
        <v>0.0780669144981413</v>
      </c>
      <c r="G7343" s="22" t="n">
        <v>238.89</v>
      </c>
      <c r="H7343" s="22" t="n">
        <v>29.21</v>
      </c>
      <c r="I7343" s="22" t="n">
        <v>0.89</v>
      </c>
      <c r="J7343" s="22" t="n">
        <v>21.264784</v>
      </c>
      <c r="K7343" s="22" t="n">
        <v>0.000693</v>
      </c>
      <c r="O7343" s="23"/>
    </row>
    <row r="7344" customFormat="false" ht="15" hidden="false" customHeight="false" outlineLevel="0" collapsed="false">
      <c r="A7344" s="22" t="s">
        <v>4488</v>
      </c>
      <c r="B7344" s="22" t="n">
        <v>37</v>
      </c>
      <c r="C7344" s="22" t="n">
        <v>245</v>
      </c>
      <c r="D7344" s="22" t="n">
        <v>21</v>
      </c>
      <c r="E7344" s="22" t="n">
        <v>3</v>
      </c>
      <c r="F7344" s="22" t="n">
        <f aca="false">D7344/SUM(C7344:E7344)</f>
        <v>0.0780669144981413</v>
      </c>
      <c r="G7344" s="22" t="n">
        <v>242.68</v>
      </c>
      <c r="H7344" s="22" t="n">
        <v>25.64</v>
      </c>
      <c r="I7344" s="22" t="n">
        <v>0.68</v>
      </c>
      <c r="J7344" s="22" t="n">
        <v>8.825015</v>
      </c>
      <c r="K7344" s="22" t="n">
        <v>0.021431</v>
      </c>
      <c r="O7344" s="23"/>
    </row>
    <row r="7345" customFormat="false" ht="15" hidden="false" customHeight="false" outlineLevel="0" collapsed="false">
      <c r="A7345" s="22" t="s">
        <v>4489</v>
      </c>
      <c r="B7345" s="22" t="n">
        <v>102</v>
      </c>
      <c r="C7345" s="22" t="n">
        <v>261</v>
      </c>
      <c r="D7345" s="22" t="n">
        <v>22</v>
      </c>
      <c r="E7345" s="22" t="n">
        <v>0</v>
      </c>
      <c r="F7345" s="22" t="n">
        <f aca="false">D7345/SUM(C7345:E7345)</f>
        <v>0.0777385159010601</v>
      </c>
      <c r="G7345" s="22" t="n">
        <v>261.43</v>
      </c>
      <c r="H7345" s="22" t="n">
        <v>21.14</v>
      </c>
      <c r="I7345" s="22" t="n">
        <v>0.43</v>
      </c>
      <c r="J7345" s="22" t="n">
        <v>0.462843</v>
      </c>
      <c r="K7345" s="22" t="n">
        <v>1</v>
      </c>
      <c r="O7345" s="23"/>
    </row>
    <row r="7346" customFormat="false" ht="15" hidden="false" customHeight="false" outlineLevel="0" collapsed="false">
      <c r="A7346" s="22" t="s">
        <v>4066</v>
      </c>
      <c r="B7346" s="22" t="n">
        <v>48</v>
      </c>
      <c r="C7346" s="22" t="n">
        <v>261</v>
      </c>
      <c r="D7346" s="22" t="n">
        <v>22</v>
      </c>
      <c r="E7346" s="22" t="n">
        <v>0</v>
      </c>
      <c r="F7346" s="22" t="n">
        <f aca="false">D7346/SUM(C7346:E7346)</f>
        <v>0.0777385159010601</v>
      </c>
      <c r="G7346" s="22" t="n">
        <v>261.43</v>
      </c>
      <c r="H7346" s="22" t="n">
        <v>21.14</v>
      </c>
      <c r="I7346" s="22" t="n">
        <v>0.43</v>
      </c>
      <c r="J7346" s="22" t="n">
        <v>0.462843</v>
      </c>
      <c r="K7346" s="22" t="n">
        <v>1</v>
      </c>
      <c r="O7346" s="23"/>
    </row>
    <row r="7347" customFormat="false" ht="15" hidden="false" customHeight="false" outlineLevel="0" collapsed="false">
      <c r="A7347" s="22" t="s">
        <v>4490</v>
      </c>
      <c r="B7347" s="22" t="n">
        <v>100</v>
      </c>
      <c r="C7347" s="22" t="n">
        <v>2</v>
      </c>
      <c r="D7347" s="22" t="n">
        <v>22</v>
      </c>
      <c r="E7347" s="22" t="n">
        <v>259</v>
      </c>
      <c r="F7347" s="22" t="n">
        <f aca="false">D7347/SUM(C7347:E7347)</f>
        <v>0.0777385159010601</v>
      </c>
      <c r="G7347" s="22" t="n">
        <v>0.6</v>
      </c>
      <c r="H7347" s="22" t="n">
        <v>24.81</v>
      </c>
      <c r="I7347" s="22" t="n">
        <v>257.6</v>
      </c>
      <c r="J7347" s="22" t="n">
        <v>3.620372</v>
      </c>
      <c r="K7347" s="22" t="n">
        <v>0.106879</v>
      </c>
      <c r="O7347" s="23"/>
    </row>
    <row r="7348" customFormat="false" ht="15" hidden="false" customHeight="false" outlineLevel="0" collapsed="false">
      <c r="A7348" s="22" t="s">
        <v>4491</v>
      </c>
      <c r="B7348" s="22" t="n">
        <v>52</v>
      </c>
      <c r="C7348" s="22" t="n">
        <v>0</v>
      </c>
      <c r="D7348" s="22" t="n">
        <v>15</v>
      </c>
      <c r="E7348" s="22" t="n">
        <v>178</v>
      </c>
      <c r="F7348" s="22" t="n">
        <f aca="false">D7348/SUM(C7348:E7348)</f>
        <v>0.077720207253886</v>
      </c>
      <c r="G7348" s="22" t="n">
        <v>0.29</v>
      </c>
      <c r="H7348" s="22" t="n">
        <v>14.42</v>
      </c>
      <c r="I7348" s="22" t="n">
        <v>178.29</v>
      </c>
      <c r="J7348" s="22" t="n">
        <v>0.315495</v>
      </c>
      <c r="K7348" s="22" t="n">
        <v>1</v>
      </c>
      <c r="O7348" s="23"/>
    </row>
    <row r="7349" customFormat="false" ht="15" hidden="false" customHeight="false" outlineLevel="0" collapsed="false">
      <c r="A7349" s="22" t="s">
        <v>4491</v>
      </c>
      <c r="B7349" s="22" t="n">
        <v>53</v>
      </c>
      <c r="C7349" s="22" t="n">
        <v>0</v>
      </c>
      <c r="D7349" s="22" t="n">
        <v>15</v>
      </c>
      <c r="E7349" s="22" t="n">
        <v>178</v>
      </c>
      <c r="F7349" s="22" t="n">
        <f aca="false">D7349/SUM(C7349:E7349)</f>
        <v>0.077720207253886</v>
      </c>
      <c r="G7349" s="22" t="n">
        <v>0.29</v>
      </c>
      <c r="H7349" s="22" t="n">
        <v>14.42</v>
      </c>
      <c r="I7349" s="22" t="n">
        <v>178.29</v>
      </c>
      <c r="J7349" s="22" t="n">
        <v>0.315495</v>
      </c>
      <c r="K7349" s="22" t="n">
        <v>1</v>
      </c>
      <c r="O7349" s="23"/>
    </row>
    <row r="7350" customFormat="false" ht="15" hidden="false" customHeight="false" outlineLevel="0" collapsed="false">
      <c r="A7350" s="22" t="s">
        <v>528</v>
      </c>
      <c r="B7350" s="22" t="n">
        <v>76</v>
      </c>
      <c r="C7350" s="22" t="n">
        <v>250</v>
      </c>
      <c r="D7350" s="22" t="n">
        <v>21</v>
      </c>
      <c r="E7350" s="22" t="n">
        <v>0</v>
      </c>
      <c r="F7350" s="22" t="n">
        <f aca="false">D7350/SUM(C7350:E7350)</f>
        <v>0.0774907749077491</v>
      </c>
      <c r="G7350" s="22" t="n">
        <v>250.41</v>
      </c>
      <c r="H7350" s="22" t="n">
        <v>20.19</v>
      </c>
      <c r="I7350" s="22" t="n">
        <v>0.41</v>
      </c>
      <c r="J7350" s="22" t="n">
        <v>0.440284</v>
      </c>
      <c r="K7350" s="22" t="n">
        <v>1</v>
      </c>
      <c r="O7350" s="23"/>
    </row>
    <row r="7351" customFormat="false" ht="15" hidden="false" customHeight="false" outlineLevel="0" collapsed="false">
      <c r="A7351" s="22" t="s">
        <v>4492</v>
      </c>
      <c r="B7351" s="22" t="n">
        <v>81</v>
      </c>
      <c r="C7351" s="22" t="n">
        <v>1</v>
      </c>
      <c r="D7351" s="22" t="n">
        <v>22</v>
      </c>
      <c r="E7351" s="22" t="n">
        <v>261</v>
      </c>
      <c r="F7351" s="22" t="n">
        <f aca="false">D7351/SUM(C7351:E7351)</f>
        <v>0.0774647887323944</v>
      </c>
      <c r="G7351" s="22" t="n">
        <v>0.51</v>
      </c>
      <c r="H7351" s="22" t="n">
        <v>22.99</v>
      </c>
      <c r="I7351" s="22" t="n">
        <v>260.51</v>
      </c>
      <c r="J7351" s="22" t="n">
        <v>0.522485</v>
      </c>
      <c r="K7351" s="22" t="n">
        <v>0.397727</v>
      </c>
      <c r="O7351" s="23"/>
    </row>
    <row r="7352" customFormat="false" ht="15" hidden="false" customHeight="false" outlineLevel="0" collapsed="false">
      <c r="A7352" s="22" t="s">
        <v>4493</v>
      </c>
      <c r="B7352" s="22" t="n">
        <v>36</v>
      </c>
      <c r="C7352" s="22" t="n">
        <v>2</v>
      </c>
      <c r="D7352" s="22" t="n">
        <v>22</v>
      </c>
      <c r="E7352" s="22" t="n">
        <v>260</v>
      </c>
      <c r="F7352" s="22" t="n">
        <f aca="false">D7352/SUM(C7352:E7352)</f>
        <v>0.0774647887323944</v>
      </c>
      <c r="G7352" s="22" t="n">
        <v>0.6</v>
      </c>
      <c r="H7352" s="22" t="n">
        <v>24.81</v>
      </c>
      <c r="I7352" s="22" t="n">
        <v>258.6</v>
      </c>
      <c r="J7352" s="22" t="n">
        <v>3.64283</v>
      </c>
      <c r="K7352" s="22" t="n">
        <v>0.10623</v>
      </c>
      <c r="O7352" s="23"/>
    </row>
    <row r="7353" customFormat="false" ht="15" hidden="false" customHeight="false" outlineLevel="0" collapsed="false">
      <c r="A7353" s="22" t="s">
        <v>4494</v>
      </c>
      <c r="B7353" s="22" t="n">
        <v>58</v>
      </c>
      <c r="C7353" s="22" t="n">
        <v>262</v>
      </c>
      <c r="D7353" s="22" t="n">
        <v>22</v>
      </c>
      <c r="E7353" s="22" t="n">
        <v>0</v>
      </c>
      <c r="F7353" s="22" t="n">
        <f aca="false">D7353/SUM(C7353:E7353)</f>
        <v>0.0774647887323944</v>
      </c>
      <c r="G7353" s="22" t="n">
        <v>262.43</v>
      </c>
      <c r="H7353" s="22" t="n">
        <v>21.15</v>
      </c>
      <c r="I7353" s="22" t="n">
        <v>0.43</v>
      </c>
      <c r="J7353" s="22" t="n">
        <v>0.461082</v>
      </c>
      <c r="K7353" s="22" t="n">
        <v>1</v>
      </c>
      <c r="O7353" s="23"/>
    </row>
    <row r="7354" customFormat="false" ht="15" hidden="false" customHeight="false" outlineLevel="0" collapsed="false">
      <c r="A7354" s="22" t="s">
        <v>4495</v>
      </c>
      <c r="B7354" s="22" t="n">
        <v>19</v>
      </c>
      <c r="C7354" s="22" t="n">
        <v>260</v>
      </c>
      <c r="D7354" s="22" t="n">
        <v>22</v>
      </c>
      <c r="E7354" s="22" t="n">
        <v>2</v>
      </c>
      <c r="F7354" s="22" t="n">
        <f aca="false">D7354/SUM(C7354:E7354)</f>
        <v>0.0774647887323944</v>
      </c>
      <c r="G7354" s="22" t="n">
        <v>258.6</v>
      </c>
      <c r="H7354" s="22" t="n">
        <v>24.81</v>
      </c>
      <c r="I7354" s="22" t="n">
        <v>0.6</v>
      </c>
      <c r="J7354" s="22" t="n">
        <v>3.64283</v>
      </c>
      <c r="K7354" s="22" t="n">
        <v>0.10623</v>
      </c>
      <c r="O7354" s="23"/>
    </row>
    <row r="7355" customFormat="false" ht="15" hidden="false" customHeight="false" outlineLevel="0" collapsed="false">
      <c r="A7355" s="22" t="s">
        <v>911</v>
      </c>
      <c r="B7355" s="22" t="n">
        <v>96</v>
      </c>
      <c r="C7355" s="22" t="n">
        <v>155</v>
      </c>
      <c r="D7355" s="22" t="n">
        <v>13</v>
      </c>
      <c r="E7355" s="22" t="n">
        <v>0</v>
      </c>
      <c r="F7355" s="22" t="n">
        <f aca="false">D7355/SUM(C7355:E7355)</f>
        <v>0.0773809523809524</v>
      </c>
      <c r="G7355" s="22" t="n">
        <v>155.25</v>
      </c>
      <c r="H7355" s="22" t="n">
        <v>12.5</v>
      </c>
      <c r="I7355" s="22" t="n">
        <v>0.25</v>
      </c>
      <c r="J7355" s="22" t="n">
        <v>0.272139</v>
      </c>
      <c r="K7355" s="22" t="n">
        <v>1</v>
      </c>
      <c r="O7355" s="23"/>
    </row>
    <row r="7356" customFormat="false" ht="15" hidden="false" customHeight="false" outlineLevel="0" collapsed="false">
      <c r="A7356" s="22" t="s">
        <v>4267</v>
      </c>
      <c r="B7356" s="22" t="n">
        <v>63</v>
      </c>
      <c r="C7356" s="22" t="n">
        <v>155</v>
      </c>
      <c r="D7356" s="22" t="n">
        <v>13</v>
      </c>
      <c r="E7356" s="22" t="n">
        <v>0</v>
      </c>
      <c r="F7356" s="22" t="n">
        <f aca="false">D7356/SUM(C7356:E7356)</f>
        <v>0.0773809523809524</v>
      </c>
      <c r="G7356" s="22" t="n">
        <v>155.25</v>
      </c>
      <c r="H7356" s="22" t="n">
        <v>12.5</v>
      </c>
      <c r="I7356" s="22" t="n">
        <v>0.25</v>
      </c>
      <c r="J7356" s="22" t="n">
        <v>0.272139</v>
      </c>
      <c r="K7356" s="22" t="n">
        <v>1</v>
      </c>
      <c r="O7356" s="23"/>
    </row>
    <row r="7357" customFormat="false" ht="15" hidden="false" customHeight="false" outlineLevel="0" collapsed="false">
      <c r="A7357" s="22" t="s">
        <v>4356</v>
      </c>
      <c r="B7357" s="22" t="n">
        <v>86</v>
      </c>
      <c r="C7357" s="22" t="n">
        <v>167</v>
      </c>
      <c r="D7357" s="22" t="n">
        <v>14</v>
      </c>
      <c r="E7357" s="22" t="n">
        <v>0</v>
      </c>
      <c r="F7357" s="22" t="n">
        <f aca="false">D7357/SUM(C7357:E7357)</f>
        <v>0.0773480662983425</v>
      </c>
      <c r="G7357" s="22" t="n">
        <v>167.27</v>
      </c>
      <c r="H7357" s="22" t="n">
        <v>13.46</v>
      </c>
      <c r="I7357" s="22" t="n">
        <v>0.27</v>
      </c>
      <c r="J7357" s="22" t="n">
        <v>0.292938</v>
      </c>
      <c r="K7357" s="22" t="n">
        <v>1</v>
      </c>
      <c r="O7357" s="23"/>
    </row>
    <row r="7358" customFormat="false" ht="15" hidden="false" customHeight="false" outlineLevel="0" collapsed="false">
      <c r="A7358" s="22" t="s">
        <v>4496</v>
      </c>
      <c r="B7358" s="22" t="n">
        <v>92</v>
      </c>
      <c r="C7358" s="22" t="n">
        <v>2</v>
      </c>
      <c r="D7358" s="22" t="n">
        <v>14</v>
      </c>
      <c r="E7358" s="22" t="n">
        <v>165</v>
      </c>
      <c r="F7358" s="22" t="n">
        <f aca="false">D7358/SUM(C7358:E7358)</f>
        <v>0.0773480662983425</v>
      </c>
      <c r="G7358" s="22" t="n">
        <v>0.45</v>
      </c>
      <c r="H7358" s="22" t="n">
        <v>17.1</v>
      </c>
      <c r="I7358" s="22" t="n">
        <v>163.45</v>
      </c>
      <c r="J7358" s="22" t="n">
        <v>5.96416</v>
      </c>
      <c r="K7358" s="22" t="n">
        <v>0.059608</v>
      </c>
      <c r="O7358" s="23"/>
    </row>
    <row r="7359" customFormat="false" ht="15" hidden="false" customHeight="false" outlineLevel="0" collapsed="false">
      <c r="A7359" s="22" t="s">
        <v>4497</v>
      </c>
      <c r="B7359" s="22" t="n">
        <v>114</v>
      </c>
      <c r="C7359" s="22" t="n">
        <v>172</v>
      </c>
      <c r="D7359" s="22" t="n">
        <v>15</v>
      </c>
      <c r="E7359" s="22" t="n">
        <v>7</v>
      </c>
      <c r="F7359" s="22" t="n">
        <f aca="false">D7359/SUM(C7359:E7359)</f>
        <v>0.077319587628866</v>
      </c>
      <c r="G7359" s="22" t="n">
        <v>166.08</v>
      </c>
      <c r="H7359" s="22" t="n">
        <v>26.83</v>
      </c>
      <c r="I7359" s="22" t="n">
        <v>1.08</v>
      </c>
      <c r="J7359" s="22" t="n">
        <v>37.725189</v>
      </c>
      <c r="K7359" s="22" t="n">
        <v>7E-006</v>
      </c>
      <c r="O7359" s="23"/>
    </row>
    <row r="7360" customFormat="false" ht="15" hidden="false" customHeight="false" outlineLevel="0" collapsed="false">
      <c r="A7360" s="22" t="s">
        <v>4498</v>
      </c>
      <c r="B7360" s="22" t="n">
        <v>66</v>
      </c>
      <c r="C7360" s="22" t="n">
        <v>215</v>
      </c>
      <c r="D7360" s="22" t="n">
        <v>18</v>
      </c>
      <c r="E7360" s="22" t="n">
        <v>0</v>
      </c>
      <c r="F7360" s="22" t="n">
        <f aca="false">D7360/SUM(C7360:E7360)</f>
        <v>0.0772532188841202</v>
      </c>
      <c r="G7360" s="22" t="n">
        <v>215.35</v>
      </c>
      <c r="H7360" s="22" t="n">
        <v>17.3</v>
      </c>
      <c r="I7360" s="22" t="n">
        <v>0.35</v>
      </c>
      <c r="J7360" s="22" t="n">
        <v>0.376136</v>
      </c>
      <c r="K7360" s="22" t="n">
        <v>1</v>
      </c>
      <c r="O7360" s="23"/>
    </row>
    <row r="7361" customFormat="false" ht="15" hidden="false" customHeight="false" outlineLevel="0" collapsed="false">
      <c r="A7361" s="22" t="s">
        <v>4498</v>
      </c>
      <c r="B7361" s="22" t="n">
        <v>68</v>
      </c>
      <c r="C7361" s="22" t="n">
        <v>215</v>
      </c>
      <c r="D7361" s="22" t="n">
        <v>18</v>
      </c>
      <c r="E7361" s="22" t="n">
        <v>0</v>
      </c>
      <c r="F7361" s="22" t="n">
        <f aca="false">D7361/SUM(C7361:E7361)</f>
        <v>0.0772532188841202</v>
      </c>
      <c r="G7361" s="22" t="n">
        <v>215.35</v>
      </c>
      <c r="H7361" s="22" t="n">
        <v>17.3</v>
      </c>
      <c r="I7361" s="22" t="n">
        <v>0.35</v>
      </c>
      <c r="J7361" s="22" t="n">
        <v>0.376136</v>
      </c>
      <c r="K7361" s="22" t="n">
        <v>1</v>
      </c>
      <c r="O7361" s="23"/>
    </row>
    <row r="7362" customFormat="false" ht="15" hidden="false" customHeight="false" outlineLevel="0" collapsed="false">
      <c r="A7362" s="22" t="s">
        <v>1442</v>
      </c>
      <c r="B7362" s="22" t="n">
        <v>94</v>
      </c>
      <c r="C7362" s="22" t="n">
        <v>239</v>
      </c>
      <c r="D7362" s="22" t="n">
        <v>20</v>
      </c>
      <c r="E7362" s="22" t="n">
        <v>0</v>
      </c>
      <c r="F7362" s="22" t="n">
        <f aca="false">D7362/SUM(C7362:E7362)</f>
        <v>0.0772200772200772</v>
      </c>
      <c r="G7362" s="22" t="n">
        <v>239.39</v>
      </c>
      <c r="H7362" s="22" t="n">
        <v>19.23</v>
      </c>
      <c r="I7362" s="22" t="n">
        <v>0.39</v>
      </c>
      <c r="J7362" s="22" t="n">
        <v>0.417735</v>
      </c>
      <c r="K7362" s="22" t="n">
        <v>1</v>
      </c>
      <c r="O7362" s="23"/>
    </row>
    <row r="7363" customFormat="false" ht="15" hidden="false" customHeight="false" outlineLevel="0" collapsed="false">
      <c r="A7363" s="22" t="s">
        <v>4499</v>
      </c>
      <c r="B7363" s="22" t="n">
        <v>34</v>
      </c>
      <c r="C7363" s="22" t="n">
        <v>250</v>
      </c>
      <c r="D7363" s="22" t="n">
        <v>21</v>
      </c>
      <c r="E7363" s="22" t="n">
        <v>1</v>
      </c>
      <c r="F7363" s="22" t="n">
        <f aca="false">D7363/SUM(C7363:E7363)</f>
        <v>0.0772058823529412</v>
      </c>
      <c r="G7363" s="22" t="n">
        <v>249.49</v>
      </c>
      <c r="H7363" s="22" t="n">
        <v>22.03</v>
      </c>
      <c r="I7363" s="22" t="n">
        <v>0.49</v>
      </c>
      <c r="J7363" s="22" t="n">
        <v>0.591918</v>
      </c>
      <c r="K7363" s="22" t="n">
        <v>0.384481</v>
      </c>
      <c r="O7363" s="23"/>
    </row>
    <row r="7364" customFormat="false" ht="15" hidden="false" customHeight="false" outlineLevel="0" collapsed="false">
      <c r="A7364" s="22" t="s">
        <v>4500</v>
      </c>
      <c r="B7364" s="22" t="n">
        <v>117</v>
      </c>
      <c r="C7364" s="22" t="n">
        <v>262</v>
      </c>
      <c r="D7364" s="22" t="n">
        <v>22</v>
      </c>
      <c r="E7364" s="22" t="n">
        <v>1</v>
      </c>
      <c r="F7364" s="22" t="n">
        <f aca="false">D7364/SUM(C7364:E7364)</f>
        <v>0.0771929824561404</v>
      </c>
      <c r="G7364" s="22" t="n">
        <v>261.51</v>
      </c>
      <c r="H7364" s="22" t="n">
        <v>22.99</v>
      </c>
      <c r="I7364" s="22" t="n">
        <v>0.51</v>
      </c>
      <c r="J7364" s="22" t="n">
        <v>0.527953</v>
      </c>
      <c r="K7364" s="22" t="n">
        <v>0.396607</v>
      </c>
      <c r="O7364" s="23"/>
    </row>
    <row r="7365" customFormat="false" ht="15" hidden="false" customHeight="false" outlineLevel="0" collapsed="false">
      <c r="A7365" s="22" t="s">
        <v>4501</v>
      </c>
      <c r="B7365" s="22" t="n">
        <v>57</v>
      </c>
      <c r="C7365" s="22" t="n">
        <v>263</v>
      </c>
      <c r="D7365" s="22" t="n">
        <v>22</v>
      </c>
      <c r="E7365" s="22" t="n">
        <v>0</v>
      </c>
      <c r="F7365" s="22" t="n">
        <f aca="false">D7365/SUM(C7365:E7365)</f>
        <v>0.0771929824561404</v>
      </c>
      <c r="G7365" s="22" t="n">
        <v>263.42</v>
      </c>
      <c r="H7365" s="22" t="n">
        <v>21.15</v>
      </c>
      <c r="I7365" s="22" t="n">
        <v>0.42</v>
      </c>
      <c r="J7365" s="22" t="n">
        <v>0.459335</v>
      </c>
      <c r="K7365" s="22" t="n">
        <v>1</v>
      </c>
      <c r="O7365" s="23"/>
    </row>
    <row r="7366" customFormat="false" ht="15" hidden="false" customHeight="false" outlineLevel="0" collapsed="false">
      <c r="A7366" s="22" t="s">
        <v>4502</v>
      </c>
      <c r="B7366" s="22" t="n">
        <v>56</v>
      </c>
      <c r="C7366" s="22" t="n">
        <v>263</v>
      </c>
      <c r="D7366" s="22" t="n">
        <v>22</v>
      </c>
      <c r="E7366" s="22" t="n">
        <v>0</v>
      </c>
      <c r="F7366" s="22" t="n">
        <f aca="false">D7366/SUM(C7366:E7366)</f>
        <v>0.0771929824561404</v>
      </c>
      <c r="G7366" s="22" t="n">
        <v>263.42</v>
      </c>
      <c r="H7366" s="22" t="n">
        <v>21.15</v>
      </c>
      <c r="I7366" s="22" t="n">
        <v>0.42</v>
      </c>
      <c r="J7366" s="22" t="n">
        <v>0.459335</v>
      </c>
      <c r="K7366" s="22" t="n">
        <v>1</v>
      </c>
      <c r="O7366" s="23"/>
    </row>
    <row r="7367" customFormat="false" ht="15" hidden="false" customHeight="false" outlineLevel="0" collapsed="false">
      <c r="A7367" s="22" t="s">
        <v>4414</v>
      </c>
      <c r="B7367" s="22" t="n">
        <v>36</v>
      </c>
      <c r="C7367" s="22" t="n">
        <v>263</v>
      </c>
      <c r="D7367" s="22" t="n">
        <v>22</v>
      </c>
      <c r="E7367" s="22" t="n">
        <v>0</v>
      </c>
      <c r="F7367" s="22" t="n">
        <f aca="false">D7367/SUM(C7367:E7367)</f>
        <v>0.0771929824561404</v>
      </c>
      <c r="G7367" s="22" t="n">
        <v>263.42</v>
      </c>
      <c r="H7367" s="22" t="n">
        <v>21.15</v>
      </c>
      <c r="I7367" s="22" t="n">
        <v>0.42</v>
      </c>
      <c r="J7367" s="22" t="n">
        <v>0.459335</v>
      </c>
      <c r="K7367" s="22" t="n">
        <v>1</v>
      </c>
      <c r="O7367" s="23"/>
    </row>
    <row r="7368" customFormat="false" ht="15" hidden="false" customHeight="false" outlineLevel="0" collapsed="false">
      <c r="A7368" s="22" t="s">
        <v>4414</v>
      </c>
      <c r="B7368" s="22" t="n">
        <v>86</v>
      </c>
      <c r="C7368" s="22" t="n">
        <v>263</v>
      </c>
      <c r="D7368" s="22" t="n">
        <v>22</v>
      </c>
      <c r="E7368" s="22" t="n">
        <v>0</v>
      </c>
      <c r="F7368" s="22" t="n">
        <f aca="false">D7368/SUM(C7368:E7368)</f>
        <v>0.0771929824561404</v>
      </c>
      <c r="G7368" s="22" t="n">
        <v>263.42</v>
      </c>
      <c r="H7368" s="22" t="n">
        <v>21.15</v>
      </c>
      <c r="I7368" s="22" t="n">
        <v>0.42</v>
      </c>
      <c r="J7368" s="22" t="n">
        <v>0.459335</v>
      </c>
      <c r="K7368" s="22" t="n">
        <v>1</v>
      </c>
      <c r="O7368" s="23"/>
    </row>
    <row r="7369" customFormat="false" ht="15" hidden="false" customHeight="false" outlineLevel="0" collapsed="false">
      <c r="A7369" s="22" t="s">
        <v>1985</v>
      </c>
      <c r="B7369" s="22" t="n">
        <v>83</v>
      </c>
      <c r="C7369" s="22" t="n">
        <v>251</v>
      </c>
      <c r="D7369" s="22" t="n">
        <v>21</v>
      </c>
      <c r="E7369" s="22" t="n">
        <v>1</v>
      </c>
      <c r="F7369" s="22" t="n">
        <f aca="false">D7369/SUM(C7369:E7369)</f>
        <v>0.0769230769230769</v>
      </c>
      <c r="G7369" s="22" t="n">
        <v>250.48</v>
      </c>
      <c r="H7369" s="22" t="n">
        <v>22.03</v>
      </c>
      <c r="I7369" s="22" t="n">
        <v>0.48</v>
      </c>
      <c r="J7369" s="22" t="n">
        <v>0.598026</v>
      </c>
      <c r="K7369" s="22" t="n">
        <v>0.383338</v>
      </c>
      <c r="O7369" s="23"/>
    </row>
    <row r="7370" customFormat="false" ht="15" hidden="false" customHeight="false" outlineLevel="0" collapsed="false">
      <c r="A7370" s="22" t="s">
        <v>2718</v>
      </c>
      <c r="B7370" s="22" t="n">
        <v>65</v>
      </c>
      <c r="C7370" s="22" t="n">
        <v>264</v>
      </c>
      <c r="D7370" s="22" t="n">
        <v>22</v>
      </c>
      <c r="E7370" s="22" t="n">
        <v>0</v>
      </c>
      <c r="F7370" s="22" t="n">
        <f aca="false">D7370/SUM(C7370:E7370)</f>
        <v>0.0769230769230769</v>
      </c>
      <c r="G7370" s="22" t="n">
        <v>264.42</v>
      </c>
      <c r="H7370" s="22" t="n">
        <v>21.15</v>
      </c>
      <c r="I7370" s="22" t="n">
        <v>0.42</v>
      </c>
      <c r="J7370" s="22" t="n">
        <v>0.4576</v>
      </c>
      <c r="K7370" s="22" t="n">
        <v>1</v>
      </c>
      <c r="O7370" s="23"/>
    </row>
    <row r="7371" customFormat="false" ht="15" hidden="false" customHeight="false" outlineLevel="0" collapsed="false">
      <c r="A7371" s="22" t="s">
        <v>4503</v>
      </c>
      <c r="B7371" s="22" t="n">
        <v>53</v>
      </c>
      <c r="C7371" s="22" t="n">
        <v>0</v>
      </c>
      <c r="D7371" s="22" t="n">
        <v>22</v>
      </c>
      <c r="E7371" s="22" t="n">
        <v>264</v>
      </c>
      <c r="F7371" s="22" t="n">
        <f aca="false">D7371/SUM(C7371:E7371)</f>
        <v>0.0769230769230769</v>
      </c>
      <c r="G7371" s="22" t="n">
        <v>0.42</v>
      </c>
      <c r="H7371" s="22" t="n">
        <v>21.15</v>
      </c>
      <c r="I7371" s="22" t="n">
        <v>264.42</v>
      </c>
      <c r="J7371" s="22" t="n">
        <v>0.4576</v>
      </c>
      <c r="K7371" s="22" t="n">
        <v>1</v>
      </c>
      <c r="O7371" s="23"/>
    </row>
    <row r="7372" customFormat="false" ht="15" hidden="false" customHeight="false" outlineLevel="0" collapsed="false">
      <c r="A7372" s="22" t="s">
        <v>4504</v>
      </c>
      <c r="B7372" s="22" t="n">
        <v>24</v>
      </c>
      <c r="C7372" s="22" t="n">
        <v>252</v>
      </c>
      <c r="D7372" s="22" t="n">
        <v>21</v>
      </c>
      <c r="E7372" s="22" t="n">
        <v>0</v>
      </c>
      <c r="F7372" s="22" t="n">
        <f aca="false">D7372/SUM(C7372:E7372)</f>
        <v>0.0769230769230769</v>
      </c>
      <c r="G7372" s="22" t="n">
        <v>252.4</v>
      </c>
      <c r="H7372" s="22" t="n">
        <v>20.19</v>
      </c>
      <c r="I7372" s="22" t="n">
        <v>0.4</v>
      </c>
      <c r="J7372" s="22" t="n">
        <v>0.4368</v>
      </c>
      <c r="K7372" s="22" t="n">
        <v>1</v>
      </c>
      <c r="O7372" s="23"/>
    </row>
    <row r="7373" customFormat="false" ht="15" hidden="false" customHeight="false" outlineLevel="0" collapsed="false">
      <c r="A7373" s="22" t="s">
        <v>3721</v>
      </c>
      <c r="B7373" s="22" t="n">
        <v>70</v>
      </c>
      <c r="C7373" s="22" t="n">
        <v>252</v>
      </c>
      <c r="D7373" s="22" t="n">
        <v>21</v>
      </c>
      <c r="E7373" s="22" t="n">
        <v>0</v>
      </c>
      <c r="F7373" s="22" t="n">
        <f aca="false">D7373/SUM(C7373:E7373)</f>
        <v>0.0769230769230769</v>
      </c>
      <c r="G7373" s="22" t="n">
        <v>252.4</v>
      </c>
      <c r="H7373" s="22" t="n">
        <v>20.19</v>
      </c>
      <c r="I7373" s="22" t="n">
        <v>0.4</v>
      </c>
      <c r="J7373" s="22" t="n">
        <v>0.4368</v>
      </c>
      <c r="K7373" s="22" t="n">
        <v>1</v>
      </c>
      <c r="O7373" s="23"/>
    </row>
    <row r="7374" customFormat="false" ht="15" hidden="false" customHeight="false" outlineLevel="0" collapsed="false">
      <c r="A7374" s="22" t="s">
        <v>3233</v>
      </c>
      <c r="B7374" s="22" t="n">
        <v>39</v>
      </c>
      <c r="C7374" s="22" t="n">
        <v>252</v>
      </c>
      <c r="D7374" s="22" t="n">
        <v>21</v>
      </c>
      <c r="E7374" s="22" t="n">
        <v>0</v>
      </c>
      <c r="F7374" s="22" t="n">
        <f aca="false">D7374/SUM(C7374:E7374)</f>
        <v>0.0769230769230769</v>
      </c>
      <c r="G7374" s="22" t="n">
        <v>252.4</v>
      </c>
      <c r="H7374" s="22" t="n">
        <v>20.19</v>
      </c>
      <c r="I7374" s="22" t="n">
        <v>0.4</v>
      </c>
      <c r="J7374" s="22" t="n">
        <v>0.4368</v>
      </c>
      <c r="K7374" s="22" t="n">
        <v>1</v>
      </c>
      <c r="O7374" s="23"/>
    </row>
    <row r="7375" customFormat="false" ht="15" hidden="false" customHeight="false" outlineLevel="0" collapsed="false">
      <c r="A7375" s="22" t="s">
        <v>711</v>
      </c>
      <c r="B7375" s="22" t="n">
        <v>66</v>
      </c>
      <c r="C7375" s="22" t="n">
        <v>168</v>
      </c>
      <c r="D7375" s="22" t="n">
        <v>14</v>
      </c>
      <c r="E7375" s="22" t="n">
        <v>0</v>
      </c>
      <c r="F7375" s="22" t="n">
        <f aca="false">D7375/SUM(C7375:E7375)</f>
        <v>0.0769230769230769</v>
      </c>
      <c r="G7375" s="22" t="n">
        <v>168.27</v>
      </c>
      <c r="H7375" s="22" t="n">
        <v>13.46</v>
      </c>
      <c r="I7375" s="22" t="n">
        <v>0.27</v>
      </c>
      <c r="J7375" s="22" t="n">
        <v>0.2912</v>
      </c>
      <c r="K7375" s="22" t="n">
        <v>1</v>
      </c>
      <c r="O7375" s="23"/>
    </row>
    <row r="7376" customFormat="false" ht="15" hidden="false" customHeight="false" outlineLevel="0" collapsed="false">
      <c r="A7376" s="22" t="s">
        <v>4505</v>
      </c>
      <c r="B7376" s="22" t="n">
        <v>23</v>
      </c>
      <c r="C7376" s="22" t="n">
        <v>216</v>
      </c>
      <c r="D7376" s="22" t="n">
        <v>18</v>
      </c>
      <c r="E7376" s="22" t="n">
        <v>0</v>
      </c>
      <c r="F7376" s="22" t="n">
        <f aca="false">D7376/SUM(C7376:E7376)</f>
        <v>0.0769230769230769</v>
      </c>
      <c r="G7376" s="22" t="n">
        <v>216.35</v>
      </c>
      <c r="H7376" s="22" t="n">
        <v>17.31</v>
      </c>
      <c r="I7376" s="22" t="n">
        <v>0.35</v>
      </c>
      <c r="J7376" s="22" t="n">
        <v>0.3744</v>
      </c>
      <c r="K7376" s="22" t="n">
        <v>1</v>
      </c>
      <c r="O7376" s="23"/>
    </row>
    <row r="7377" customFormat="false" ht="15" hidden="false" customHeight="false" outlineLevel="0" collapsed="false">
      <c r="A7377" s="22" t="s">
        <v>1074</v>
      </c>
      <c r="B7377" s="22" t="n">
        <v>37</v>
      </c>
      <c r="C7377" s="22" t="n">
        <v>264</v>
      </c>
      <c r="D7377" s="22" t="n">
        <v>22</v>
      </c>
      <c r="E7377" s="22" t="n">
        <v>0</v>
      </c>
      <c r="F7377" s="22" t="n">
        <f aca="false">D7377/SUM(C7377:E7377)</f>
        <v>0.0769230769230769</v>
      </c>
      <c r="G7377" s="22" t="n">
        <v>264.42</v>
      </c>
      <c r="H7377" s="22" t="n">
        <v>21.15</v>
      </c>
      <c r="I7377" s="22" t="n">
        <v>0.42</v>
      </c>
      <c r="J7377" s="22" t="n">
        <v>0.4576</v>
      </c>
      <c r="K7377" s="22" t="n">
        <v>1</v>
      </c>
      <c r="O7377" s="23"/>
    </row>
    <row r="7378" customFormat="false" ht="15" hidden="false" customHeight="false" outlineLevel="0" collapsed="false">
      <c r="A7378" s="22" t="s">
        <v>800</v>
      </c>
      <c r="B7378" s="22" t="n">
        <v>22</v>
      </c>
      <c r="C7378" s="22" t="n">
        <v>264</v>
      </c>
      <c r="D7378" s="22" t="n">
        <v>22</v>
      </c>
      <c r="E7378" s="22" t="n">
        <v>0</v>
      </c>
      <c r="F7378" s="22" t="n">
        <f aca="false">D7378/SUM(C7378:E7378)</f>
        <v>0.0769230769230769</v>
      </c>
      <c r="G7378" s="22" t="n">
        <v>264.42</v>
      </c>
      <c r="H7378" s="22" t="n">
        <v>21.15</v>
      </c>
      <c r="I7378" s="22" t="n">
        <v>0.42</v>
      </c>
      <c r="J7378" s="22" t="n">
        <v>0.4576</v>
      </c>
      <c r="K7378" s="22" t="n">
        <v>1</v>
      </c>
      <c r="O7378" s="23"/>
    </row>
    <row r="7379" customFormat="false" ht="15" hidden="false" customHeight="false" outlineLevel="0" collapsed="false">
      <c r="A7379" s="22" t="s">
        <v>4506</v>
      </c>
      <c r="B7379" s="22" t="n">
        <v>116</v>
      </c>
      <c r="C7379" s="22" t="n">
        <v>264</v>
      </c>
      <c r="D7379" s="22" t="n">
        <v>22</v>
      </c>
      <c r="E7379" s="22" t="n">
        <v>0</v>
      </c>
      <c r="F7379" s="22" t="n">
        <f aca="false">D7379/SUM(C7379:E7379)</f>
        <v>0.0769230769230769</v>
      </c>
      <c r="G7379" s="22" t="n">
        <v>264.42</v>
      </c>
      <c r="H7379" s="22" t="n">
        <v>21.15</v>
      </c>
      <c r="I7379" s="22" t="n">
        <v>0.42</v>
      </c>
      <c r="J7379" s="22" t="n">
        <v>0.4576</v>
      </c>
      <c r="K7379" s="22" t="n">
        <v>1</v>
      </c>
      <c r="O7379" s="23"/>
    </row>
    <row r="7380" customFormat="false" ht="15" hidden="false" customHeight="false" outlineLevel="0" collapsed="false">
      <c r="A7380" s="22" t="s">
        <v>4507</v>
      </c>
      <c r="B7380" s="22" t="n">
        <v>40</v>
      </c>
      <c r="C7380" s="22" t="n">
        <v>264</v>
      </c>
      <c r="D7380" s="22" t="n">
        <v>22</v>
      </c>
      <c r="E7380" s="22" t="n">
        <v>0</v>
      </c>
      <c r="F7380" s="22" t="n">
        <f aca="false">D7380/SUM(C7380:E7380)</f>
        <v>0.0769230769230769</v>
      </c>
      <c r="G7380" s="22" t="n">
        <v>264.42</v>
      </c>
      <c r="H7380" s="22" t="n">
        <v>21.15</v>
      </c>
      <c r="I7380" s="22" t="n">
        <v>0.42</v>
      </c>
      <c r="J7380" s="22" t="n">
        <v>0.4576</v>
      </c>
      <c r="K7380" s="22" t="n">
        <v>1</v>
      </c>
      <c r="O7380" s="23"/>
    </row>
    <row r="7381" customFormat="false" ht="15" hidden="false" customHeight="false" outlineLevel="0" collapsed="false">
      <c r="A7381" s="22" t="s">
        <v>4508</v>
      </c>
      <c r="B7381" s="22" t="n">
        <v>22</v>
      </c>
      <c r="C7381" s="22" t="n">
        <v>0</v>
      </c>
      <c r="D7381" s="22" t="n">
        <v>22</v>
      </c>
      <c r="E7381" s="22" t="n">
        <v>264</v>
      </c>
      <c r="F7381" s="22" t="n">
        <f aca="false">D7381/SUM(C7381:E7381)</f>
        <v>0.0769230769230769</v>
      </c>
      <c r="G7381" s="22" t="n">
        <v>0.42</v>
      </c>
      <c r="H7381" s="22" t="n">
        <v>21.15</v>
      </c>
      <c r="I7381" s="22" t="n">
        <v>264.42</v>
      </c>
      <c r="J7381" s="22" t="n">
        <v>0.4576</v>
      </c>
      <c r="K7381" s="22" t="n">
        <v>1</v>
      </c>
      <c r="O7381" s="23"/>
    </row>
    <row r="7382" customFormat="false" ht="15" hidden="false" customHeight="false" outlineLevel="0" collapsed="false">
      <c r="A7382" s="22" t="s">
        <v>4509</v>
      </c>
      <c r="B7382" s="22" t="n">
        <v>72</v>
      </c>
      <c r="C7382" s="22" t="n">
        <v>0</v>
      </c>
      <c r="D7382" s="22" t="n">
        <v>12</v>
      </c>
      <c r="E7382" s="22" t="n">
        <v>144</v>
      </c>
      <c r="F7382" s="22" t="n">
        <f aca="false">D7382/SUM(C7382:E7382)</f>
        <v>0.0769230769230769</v>
      </c>
      <c r="G7382" s="22" t="n">
        <v>0.23</v>
      </c>
      <c r="H7382" s="22" t="n">
        <v>11.54</v>
      </c>
      <c r="I7382" s="22" t="n">
        <v>144.23</v>
      </c>
      <c r="J7382" s="22" t="n">
        <v>0.2496</v>
      </c>
      <c r="K7382" s="22" t="n">
        <v>1</v>
      </c>
      <c r="O7382" s="23"/>
    </row>
    <row r="7383" customFormat="false" ht="15" hidden="false" customHeight="false" outlineLevel="0" collapsed="false">
      <c r="A7383" s="22" t="s">
        <v>4510</v>
      </c>
      <c r="B7383" s="22" t="n">
        <v>73</v>
      </c>
      <c r="C7383" s="22" t="n">
        <v>264</v>
      </c>
      <c r="D7383" s="22" t="n">
        <v>22</v>
      </c>
      <c r="E7383" s="22" t="n">
        <v>0</v>
      </c>
      <c r="F7383" s="22" t="n">
        <f aca="false">D7383/SUM(C7383:E7383)</f>
        <v>0.0769230769230769</v>
      </c>
      <c r="G7383" s="22" t="n">
        <v>264.42</v>
      </c>
      <c r="H7383" s="22" t="n">
        <v>21.15</v>
      </c>
      <c r="I7383" s="22" t="n">
        <v>0.42</v>
      </c>
      <c r="J7383" s="22" t="n">
        <v>0.4576</v>
      </c>
      <c r="K7383" s="22" t="n">
        <v>1</v>
      </c>
      <c r="O7383" s="23"/>
    </row>
    <row r="7384" customFormat="false" ht="15" hidden="false" customHeight="false" outlineLevel="0" collapsed="false">
      <c r="A7384" s="22" t="s">
        <v>2521</v>
      </c>
      <c r="B7384" s="22" t="n">
        <v>99</v>
      </c>
      <c r="C7384" s="22" t="n">
        <v>253</v>
      </c>
      <c r="D7384" s="22" t="n">
        <v>21</v>
      </c>
      <c r="E7384" s="22" t="n">
        <v>0</v>
      </c>
      <c r="F7384" s="22" t="n">
        <f aca="false">D7384/SUM(C7384:E7384)</f>
        <v>0.0766423357664234</v>
      </c>
      <c r="G7384" s="22" t="n">
        <v>253.4</v>
      </c>
      <c r="H7384" s="22" t="n">
        <v>20.2</v>
      </c>
      <c r="I7384" s="22" t="n">
        <v>0.4</v>
      </c>
      <c r="J7384" s="22" t="n">
        <v>0.435079</v>
      </c>
      <c r="K7384" s="22" t="n">
        <v>1</v>
      </c>
      <c r="O7384" s="23"/>
    </row>
    <row r="7385" customFormat="false" ht="15" hidden="false" customHeight="false" outlineLevel="0" collapsed="false">
      <c r="A7385" s="22" t="s">
        <v>4511</v>
      </c>
      <c r="B7385" s="22" t="n">
        <v>72</v>
      </c>
      <c r="C7385" s="22" t="n">
        <v>0</v>
      </c>
      <c r="D7385" s="22" t="n">
        <v>18</v>
      </c>
      <c r="E7385" s="22" t="n">
        <v>217</v>
      </c>
      <c r="F7385" s="22" t="n">
        <f aca="false">D7385/SUM(C7385:E7385)</f>
        <v>0.0765957446808511</v>
      </c>
      <c r="G7385" s="22" t="n">
        <v>0.34</v>
      </c>
      <c r="H7385" s="22" t="n">
        <v>17.31</v>
      </c>
      <c r="I7385" s="22" t="n">
        <v>217.34</v>
      </c>
      <c r="J7385" s="22" t="n">
        <v>0.37268</v>
      </c>
      <c r="K7385" s="22" t="n">
        <v>1</v>
      </c>
      <c r="O7385" s="23"/>
    </row>
    <row r="7386" customFormat="false" ht="15" hidden="false" customHeight="false" outlineLevel="0" collapsed="false">
      <c r="A7386" s="22" t="s">
        <v>4512</v>
      </c>
      <c r="B7386" s="22" t="n">
        <v>17</v>
      </c>
      <c r="C7386" s="22" t="n">
        <v>217</v>
      </c>
      <c r="D7386" s="22" t="n">
        <v>18</v>
      </c>
      <c r="E7386" s="22" t="n">
        <v>0</v>
      </c>
      <c r="F7386" s="22" t="n">
        <f aca="false">D7386/SUM(C7386:E7386)</f>
        <v>0.0765957446808511</v>
      </c>
      <c r="G7386" s="22" t="n">
        <v>217.34</v>
      </c>
      <c r="H7386" s="22" t="n">
        <v>17.31</v>
      </c>
      <c r="I7386" s="22" t="n">
        <v>0.34</v>
      </c>
      <c r="J7386" s="22" t="n">
        <v>0.37268</v>
      </c>
      <c r="K7386" s="22" t="n">
        <v>1</v>
      </c>
      <c r="O7386" s="23"/>
    </row>
    <row r="7387" customFormat="false" ht="15" hidden="false" customHeight="false" outlineLevel="0" collapsed="false">
      <c r="A7387" s="22" t="s">
        <v>4512</v>
      </c>
      <c r="B7387" s="22" t="n">
        <v>20</v>
      </c>
      <c r="C7387" s="22" t="n">
        <v>217</v>
      </c>
      <c r="D7387" s="22" t="n">
        <v>18</v>
      </c>
      <c r="E7387" s="22" t="n">
        <v>0</v>
      </c>
      <c r="F7387" s="22" t="n">
        <f aca="false">D7387/SUM(C7387:E7387)</f>
        <v>0.0765957446808511</v>
      </c>
      <c r="G7387" s="22" t="n">
        <v>217.34</v>
      </c>
      <c r="H7387" s="22" t="n">
        <v>17.31</v>
      </c>
      <c r="I7387" s="22" t="n">
        <v>0.34</v>
      </c>
      <c r="J7387" s="22" t="n">
        <v>0.37268</v>
      </c>
      <c r="K7387" s="22" t="n">
        <v>1</v>
      </c>
      <c r="O7387" s="23"/>
    </row>
    <row r="7388" customFormat="false" ht="15" hidden="false" customHeight="false" outlineLevel="0" collapsed="false">
      <c r="A7388" s="22" t="s">
        <v>4512</v>
      </c>
      <c r="B7388" s="22" t="n">
        <v>21</v>
      </c>
      <c r="C7388" s="22" t="n">
        <v>217</v>
      </c>
      <c r="D7388" s="22" t="n">
        <v>18</v>
      </c>
      <c r="E7388" s="22" t="n">
        <v>0</v>
      </c>
      <c r="F7388" s="22" t="n">
        <f aca="false">D7388/SUM(C7388:E7388)</f>
        <v>0.0765957446808511</v>
      </c>
      <c r="G7388" s="22" t="n">
        <v>217.34</v>
      </c>
      <c r="H7388" s="22" t="n">
        <v>17.31</v>
      </c>
      <c r="I7388" s="22" t="n">
        <v>0.34</v>
      </c>
      <c r="J7388" s="22" t="n">
        <v>0.37268</v>
      </c>
      <c r="K7388" s="22" t="n">
        <v>1</v>
      </c>
      <c r="O7388" s="23"/>
    </row>
    <row r="7389" customFormat="false" ht="15" hidden="false" customHeight="false" outlineLevel="0" collapsed="false">
      <c r="A7389" s="22" t="s">
        <v>4512</v>
      </c>
      <c r="B7389" s="22" t="n">
        <v>22</v>
      </c>
      <c r="C7389" s="22" t="n">
        <v>217</v>
      </c>
      <c r="D7389" s="22" t="n">
        <v>18</v>
      </c>
      <c r="E7389" s="22" t="n">
        <v>0</v>
      </c>
      <c r="F7389" s="22" t="n">
        <f aca="false">D7389/SUM(C7389:E7389)</f>
        <v>0.0765957446808511</v>
      </c>
      <c r="G7389" s="22" t="n">
        <v>217.34</v>
      </c>
      <c r="H7389" s="22" t="n">
        <v>17.31</v>
      </c>
      <c r="I7389" s="22" t="n">
        <v>0.34</v>
      </c>
      <c r="J7389" s="22" t="n">
        <v>0.37268</v>
      </c>
      <c r="K7389" s="22" t="n">
        <v>1</v>
      </c>
      <c r="O7389" s="23"/>
    </row>
    <row r="7390" customFormat="false" ht="15" hidden="false" customHeight="false" outlineLevel="0" collapsed="false">
      <c r="A7390" s="22" t="s">
        <v>4512</v>
      </c>
      <c r="B7390" s="22" t="n">
        <v>29</v>
      </c>
      <c r="C7390" s="22" t="n">
        <v>217</v>
      </c>
      <c r="D7390" s="22" t="n">
        <v>18</v>
      </c>
      <c r="E7390" s="22" t="n">
        <v>0</v>
      </c>
      <c r="F7390" s="22" t="n">
        <f aca="false">D7390/SUM(C7390:E7390)</f>
        <v>0.0765957446808511</v>
      </c>
      <c r="G7390" s="22" t="n">
        <v>217.34</v>
      </c>
      <c r="H7390" s="22" t="n">
        <v>17.31</v>
      </c>
      <c r="I7390" s="22" t="n">
        <v>0.34</v>
      </c>
      <c r="J7390" s="22" t="n">
        <v>0.37268</v>
      </c>
      <c r="K7390" s="22" t="n">
        <v>1</v>
      </c>
      <c r="O7390" s="23"/>
    </row>
    <row r="7391" customFormat="false" ht="15" hidden="false" customHeight="false" outlineLevel="0" collapsed="false">
      <c r="A7391" s="22" t="s">
        <v>4513</v>
      </c>
      <c r="B7391" s="22" t="n">
        <v>28</v>
      </c>
      <c r="C7391" s="22" t="n">
        <v>181</v>
      </c>
      <c r="D7391" s="22" t="n">
        <v>15</v>
      </c>
      <c r="E7391" s="22" t="n">
        <v>0</v>
      </c>
      <c r="F7391" s="22" t="n">
        <f aca="false">D7391/SUM(C7391:E7391)</f>
        <v>0.076530612244898</v>
      </c>
      <c r="G7391" s="22" t="n">
        <v>181.29</v>
      </c>
      <c r="H7391" s="22" t="n">
        <v>14.43</v>
      </c>
      <c r="I7391" s="22" t="n">
        <v>0.29</v>
      </c>
      <c r="J7391" s="22" t="n">
        <v>0.310282</v>
      </c>
      <c r="K7391" s="22" t="n">
        <v>1</v>
      </c>
      <c r="O7391" s="23"/>
    </row>
    <row r="7392" customFormat="false" ht="15" hidden="false" customHeight="false" outlineLevel="0" collapsed="false">
      <c r="A7392" s="22" t="s">
        <v>4514</v>
      </c>
      <c r="B7392" s="22" t="n">
        <v>56</v>
      </c>
      <c r="C7392" s="22" t="n">
        <v>168</v>
      </c>
      <c r="D7392" s="22" t="n">
        <v>14</v>
      </c>
      <c r="E7392" s="22" t="n">
        <v>1</v>
      </c>
      <c r="F7392" s="22" t="n">
        <f aca="false">D7392/SUM(C7392:E7392)</f>
        <v>0.0765027322404372</v>
      </c>
      <c r="G7392" s="22" t="n">
        <v>167.35</v>
      </c>
      <c r="H7392" s="22" t="n">
        <v>15.3</v>
      </c>
      <c r="I7392" s="22" t="n">
        <v>0.35</v>
      </c>
      <c r="J7392" s="22" t="n">
        <v>1.322175</v>
      </c>
      <c r="K7392" s="22" t="n">
        <v>0.289992</v>
      </c>
      <c r="O7392" s="23"/>
    </row>
    <row r="7393" customFormat="false" ht="15" hidden="false" customHeight="false" outlineLevel="0" collapsed="false">
      <c r="A7393" s="22" t="s">
        <v>4515</v>
      </c>
      <c r="B7393" s="22" t="n">
        <v>95</v>
      </c>
      <c r="C7393" s="22" t="n">
        <v>169</v>
      </c>
      <c r="D7393" s="22" t="n">
        <v>14</v>
      </c>
      <c r="E7393" s="22" t="n">
        <v>0</v>
      </c>
      <c r="F7393" s="22" t="n">
        <f aca="false">D7393/SUM(C7393:E7393)</f>
        <v>0.0765027322404372</v>
      </c>
      <c r="G7393" s="22" t="n">
        <v>169.27</v>
      </c>
      <c r="H7393" s="22" t="n">
        <v>13.46</v>
      </c>
      <c r="I7393" s="22" t="n">
        <v>0.27</v>
      </c>
      <c r="J7393" s="22" t="n">
        <v>0.289482</v>
      </c>
      <c r="K7393" s="22" t="n">
        <v>1</v>
      </c>
      <c r="O7393" s="23"/>
    </row>
    <row r="7394" customFormat="false" ht="15" hidden="false" customHeight="false" outlineLevel="0" collapsed="false">
      <c r="A7394" s="22" t="s">
        <v>2698</v>
      </c>
      <c r="B7394" s="22" t="n">
        <v>46</v>
      </c>
      <c r="C7394" s="22" t="n">
        <v>145</v>
      </c>
      <c r="D7394" s="22" t="n">
        <v>12</v>
      </c>
      <c r="E7394" s="22" t="n">
        <v>0</v>
      </c>
      <c r="F7394" s="22" t="n">
        <f aca="false">D7394/SUM(C7394:E7394)</f>
        <v>0.0764331210191083</v>
      </c>
      <c r="G7394" s="22" t="n">
        <v>145.23</v>
      </c>
      <c r="H7394" s="22" t="n">
        <v>11.54</v>
      </c>
      <c r="I7394" s="22" t="n">
        <v>0.23</v>
      </c>
      <c r="J7394" s="22" t="n">
        <v>0.247884</v>
      </c>
      <c r="K7394" s="22" t="n">
        <v>1</v>
      </c>
      <c r="O7394" s="23"/>
    </row>
    <row r="7395" customFormat="false" ht="15" hidden="false" customHeight="false" outlineLevel="0" collapsed="false">
      <c r="A7395" s="22" t="s">
        <v>4516</v>
      </c>
      <c r="B7395" s="22" t="n">
        <v>17</v>
      </c>
      <c r="C7395" s="22" t="n">
        <v>252</v>
      </c>
      <c r="D7395" s="22" t="n">
        <v>21</v>
      </c>
      <c r="E7395" s="22" t="n">
        <v>2</v>
      </c>
      <c r="F7395" s="22" t="n">
        <f aca="false">D7395/SUM(C7395:E7395)</f>
        <v>0.0763636363636364</v>
      </c>
      <c r="G7395" s="22" t="n">
        <v>250.57</v>
      </c>
      <c r="H7395" s="22" t="n">
        <v>23.86</v>
      </c>
      <c r="I7395" s="22" t="n">
        <v>0.57</v>
      </c>
      <c r="J7395" s="22" t="n">
        <v>3.96</v>
      </c>
      <c r="K7395" s="22" t="n">
        <v>0.097497</v>
      </c>
      <c r="O7395" s="23"/>
    </row>
    <row r="7396" customFormat="false" ht="15" hidden="false" customHeight="false" outlineLevel="0" collapsed="false">
      <c r="A7396" s="22" t="s">
        <v>4517</v>
      </c>
      <c r="B7396" s="22" t="n">
        <v>96</v>
      </c>
      <c r="C7396" s="22" t="n">
        <v>247</v>
      </c>
      <c r="D7396" s="22" t="n">
        <v>21</v>
      </c>
      <c r="E7396" s="22" t="n">
        <v>7</v>
      </c>
      <c r="F7396" s="22" t="n">
        <f aca="false">D7396/SUM(C7396:E7396)</f>
        <v>0.0763636363636364</v>
      </c>
      <c r="G7396" s="22" t="n">
        <v>241.11</v>
      </c>
      <c r="H7396" s="22" t="n">
        <v>32.77</v>
      </c>
      <c r="I7396" s="22" t="n">
        <v>1.11</v>
      </c>
      <c r="J7396" s="22" t="n">
        <v>35.486379</v>
      </c>
      <c r="K7396" s="22" t="n">
        <v>1.6E-005</v>
      </c>
      <c r="O7396" s="23"/>
    </row>
    <row r="7397" customFormat="false" ht="15" hidden="false" customHeight="false" outlineLevel="0" collapsed="false">
      <c r="A7397" s="22" t="s">
        <v>4518</v>
      </c>
      <c r="B7397" s="22" t="n">
        <v>38</v>
      </c>
      <c r="C7397" s="22" t="n">
        <v>255</v>
      </c>
      <c r="D7397" s="22" t="n">
        <v>21</v>
      </c>
      <c r="E7397" s="22" t="n">
        <v>0</v>
      </c>
      <c r="F7397" s="22" t="n">
        <f aca="false">D7397/SUM(C7397:E7397)</f>
        <v>0.0760869565217391</v>
      </c>
      <c r="G7397" s="22" t="n">
        <v>255.4</v>
      </c>
      <c r="H7397" s="22" t="n">
        <v>20.2</v>
      </c>
      <c r="I7397" s="22" t="n">
        <v>0.4</v>
      </c>
      <c r="J7397" s="22" t="n">
        <v>0.431677</v>
      </c>
      <c r="K7397" s="22" t="n">
        <v>1</v>
      </c>
      <c r="O7397" s="23"/>
    </row>
    <row r="7398" customFormat="false" ht="15" hidden="false" customHeight="false" outlineLevel="0" collapsed="false">
      <c r="A7398" s="22" t="s">
        <v>2535</v>
      </c>
      <c r="B7398" s="22" t="n">
        <v>98</v>
      </c>
      <c r="C7398" s="22" t="n">
        <v>0</v>
      </c>
      <c r="D7398" s="22" t="n">
        <v>21</v>
      </c>
      <c r="E7398" s="22" t="n">
        <v>255</v>
      </c>
      <c r="F7398" s="22" t="n">
        <f aca="false">D7398/SUM(C7398:E7398)</f>
        <v>0.0760869565217391</v>
      </c>
      <c r="G7398" s="22" t="n">
        <v>0.4</v>
      </c>
      <c r="H7398" s="22" t="n">
        <v>20.2</v>
      </c>
      <c r="I7398" s="22" t="n">
        <v>255.4</v>
      </c>
      <c r="J7398" s="22" t="n">
        <v>0.431677</v>
      </c>
      <c r="K7398" s="22" t="n">
        <v>1</v>
      </c>
      <c r="O7398" s="23"/>
    </row>
    <row r="7399" customFormat="false" ht="15" hidden="false" customHeight="false" outlineLevel="0" collapsed="false">
      <c r="A7399" s="22" t="s">
        <v>4519</v>
      </c>
      <c r="B7399" s="22" t="n">
        <v>96</v>
      </c>
      <c r="C7399" s="22" t="n">
        <v>243</v>
      </c>
      <c r="D7399" s="22" t="n">
        <v>20</v>
      </c>
      <c r="E7399" s="22" t="n">
        <v>0</v>
      </c>
      <c r="F7399" s="22" t="n">
        <f aca="false">D7399/SUM(C7399:E7399)</f>
        <v>0.0760456273764259</v>
      </c>
      <c r="G7399" s="22" t="n">
        <v>243.38</v>
      </c>
      <c r="H7399" s="22" t="n">
        <v>19.24</v>
      </c>
      <c r="I7399" s="22" t="n">
        <v>0.38</v>
      </c>
      <c r="J7399" s="22" t="n">
        <v>0.41088</v>
      </c>
      <c r="K7399" s="22" t="n">
        <v>1</v>
      </c>
      <c r="O7399" s="23"/>
    </row>
    <row r="7400" customFormat="false" ht="15" hidden="false" customHeight="false" outlineLevel="0" collapsed="false">
      <c r="A7400" s="22" t="s">
        <v>4458</v>
      </c>
      <c r="B7400" s="22" t="n">
        <v>29</v>
      </c>
      <c r="C7400" s="22" t="n">
        <v>0</v>
      </c>
      <c r="D7400" s="22" t="n">
        <v>19</v>
      </c>
      <c r="E7400" s="22" t="n">
        <v>231</v>
      </c>
      <c r="F7400" s="22" t="n">
        <f aca="false">D7400/SUM(C7400:E7400)</f>
        <v>0.076</v>
      </c>
      <c r="G7400" s="22" t="n">
        <v>0.36</v>
      </c>
      <c r="H7400" s="22" t="n">
        <v>18.28</v>
      </c>
      <c r="I7400" s="22" t="n">
        <v>231.36</v>
      </c>
      <c r="J7400" s="22" t="n">
        <v>0.390083</v>
      </c>
      <c r="K7400" s="22" t="n">
        <v>1</v>
      </c>
      <c r="O7400" s="23"/>
    </row>
    <row r="7401" customFormat="false" ht="15" hidden="false" customHeight="false" outlineLevel="0" collapsed="false">
      <c r="A7401" s="22" t="s">
        <v>3791</v>
      </c>
      <c r="B7401" s="22" t="n">
        <v>21</v>
      </c>
      <c r="C7401" s="22" t="n">
        <v>255</v>
      </c>
      <c r="D7401" s="22" t="n">
        <v>21</v>
      </c>
      <c r="E7401" s="22" t="n">
        <v>1</v>
      </c>
      <c r="F7401" s="22" t="n">
        <f aca="false">D7401/SUM(C7401:E7401)</f>
        <v>0.075812274368231</v>
      </c>
      <c r="G7401" s="22" t="n">
        <v>254.48</v>
      </c>
      <c r="H7401" s="22" t="n">
        <v>22.05</v>
      </c>
      <c r="I7401" s="22" t="n">
        <v>0.48</v>
      </c>
      <c r="J7401" s="22" t="n">
        <v>0.622576</v>
      </c>
      <c r="K7401" s="22" t="n">
        <v>0.378832</v>
      </c>
      <c r="O7401" s="23"/>
    </row>
    <row r="7402" customFormat="false" ht="15" hidden="false" customHeight="false" outlineLevel="0" collapsed="false">
      <c r="A7402" s="22" t="s">
        <v>4520</v>
      </c>
      <c r="B7402" s="22" t="n">
        <v>87</v>
      </c>
      <c r="C7402" s="22" t="n">
        <v>2</v>
      </c>
      <c r="D7402" s="22" t="n">
        <v>21</v>
      </c>
      <c r="E7402" s="22" t="n">
        <v>254</v>
      </c>
      <c r="F7402" s="22" t="n">
        <f aca="false">D7402/SUM(C7402:E7402)</f>
        <v>0.075812274368231</v>
      </c>
      <c r="G7402" s="22" t="n">
        <v>0.56</v>
      </c>
      <c r="H7402" s="22" t="n">
        <v>23.87</v>
      </c>
      <c r="I7402" s="22" t="n">
        <v>252.56</v>
      </c>
      <c r="J7402" s="22" t="n">
        <v>4.008933</v>
      </c>
      <c r="K7402" s="22" t="n">
        <v>0.096272</v>
      </c>
      <c r="O7402" s="23"/>
    </row>
    <row r="7403" customFormat="false" ht="15" hidden="false" customHeight="false" outlineLevel="0" collapsed="false">
      <c r="A7403" s="22" t="s">
        <v>4521</v>
      </c>
      <c r="B7403" s="22" t="n">
        <v>89</v>
      </c>
      <c r="C7403" s="22" t="n">
        <v>243</v>
      </c>
      <c r="D7403" s="22" t="n">
        <v>20</v>
      </c>
      <c r="E7403" s="22" t="n">
        <v>1</v>
      </c>
      <c r="F7403" s="22" t="n">
        <f aca="false">D7403/SUM(C7403:E7403)</f>
        <v>0.0757575757575758</v>
      </c>
      <c r="G7403" s="22" t="n">
        <v>242.46</v>
      </c>
      <c r="H7403" s="22" t="n">
        <v>21.08</v>
      </c>
      <c r="I7403" s="22" t="n">
        <v>0.46</v>
      </c>
      <c r="J7403" s="22" t="n">
        <v>0.697027</v>
      </c>
      <c r="K7403" s="22" t="n">
        <v>0.366318</v>
      </c>
      <c r="O7403" s="23"/>
    </row>
    <row r="7404" customFormat="false" ht="15" hidden="false" customHeight="false" outlineLevel="0" collapsed="false">
      <c r="A7404" s="22" t="s">
        <v>4522</v>
      </c>
      <c r="B7404" s="22" t="n">
        <v>124</v>
      </c>
      <c r="C7404" s="22" t="n">
        <v>220</v>
      </c>
      <c r="D7404" s="22" t="n">
        <v>18</v>
      </c>
      <c r="E7404" s="22" t="n">
        <v>0</v>
      </c>
      <c r="F7404" s="22" t="n">
        <f aca="false">D7404/SUM(C7404:E7404)</f>
        <v>0.0756302521008403</v>
      </c>
      <c r="G7404" s="22" t="n">
        <v>220.34</v>
      </c>
      <c r="H7404" s="22" t="n">
        <v>17.32</v>
      </c>
      <c r="I7404" s="22" t="n">
        <v>0.34</v>
      </c>
      <c r="J7404" s="22" t="n">
        <v>0.367613</v>
      </c>
      <c r="K7404" s="22" t="n">
        <v>1</v>
      </c>
      <c r="O7404" s="23"/>
    </row>
    <row r="7405" customFormat="false" ht="15" hidden="false" customHeight="false" outlineLevel="0" collapsed="false">
      <c r="A7405" s="22" t="s">
        <v>3088</v>
      </c>
      <c r="B7405" s="22" t="n">
        <v>99</v>
      </c>
      <c r="C7405" s="22" t="n">
        <v>158</v>
      </c>
      <c r="D7405" s="22" t="n">
        <v>13</v>
      </c>
      <c r="E7405" s="22" t="n">
        <v>1</v>
      </c>
      <c r="F7405" s="22" t="n">
        <f aca="false">D7405/SUM(C7405:E7405)</f>
        <v>0.0755813953488372</v>
      </c>
      <c r="G7405" s="22" t="n">
        <v>157.33</v>
      </c>
      <c r="H7405" s="22" t="n">
        <v>14.35</v>
      </c>
      <c r="I7405" s="22" t="n">
        <v>0.33</v>
      </c>
      <c r="J7405" s="22" t="n">
        <v>1.513966</v>
      </c>
      <c r="K7405" s="22" t="n">
        <v>0.272955</v>
      </c>
      <c r="O7405" s="23"/>
    </row>
    <row r="7406" customFormat="false" ht="15" hidden="false" customHeight="false" outlineLevel="0" collapsed="false">
      <c r="A7406" s="22" t="s">
        <v>3897</v>
      </c>
      <c r="B7406" s="22" t="n">
        <v>46</v>
      </c>
      <c r="C7406" s="22" t="n">
        <v>207</v>
      </c>
      <c r="D7406" s="22" t="n">
        <v>17</v>
      </c>
      <c r="E7406" s="22" t="n">
        <v>1</v>
      </c>
      <c r="F7406" s="22" t="n">
        <f aca="false">D7406/SUM(C7406:E7406)</f>
        <v>0.0755555555555556</v>
      </c>
      <c r="G7406" s="22" t="n">
        <v>206.4</v>
      </c>
      <c r="H7406" s="22" t="n">
        <v>18.2</v>
      </c>
      <c r="I7406" s="22" t="n">
        <v>0.4</v>
      </c>
      <c r="J7406" s="22" t="n">
        <v>0.974761</v>
      </c>
      <c r="K7406" s="22" t="n">
        <v>0.327271</v>
      </c>
      <c r="O7406" s="23"/>
    </row>
    <row r="7407" customFormat="false" ht="15" hidden="false" customHeight="false" outlineLevel="0" collapsed="false">
      <c r="A7407" s="22" t="s">
        <v>4466</v>
      </c>
      <c r="B7407" s="22" t="n">
        <v>72</v>
      </c>
      <c r="C7407" s="22" t="n">
        <v>2</v>
      </c>
      <c r="D7407" s="22" t="n">
        <v>17</v>
      </c>
      <c r="E7407" s="22" t="n">
        <v>206</v>
      </c>
      <c r="F7407" s="22" t="n">
        <f aca="false">D7407/SUM(C7407:E7407)</f>
        <v>0.0755555555555556</v>
      </c>
      <c r="G7407" s="22" t="n">
        <v>0.49</v>
      </c>
      <c r="H7407" s="22" t="n">
        <v>20.02</v>
      </c>
      <c r="I7407" s="22" t="n">
        <v>204.49</v>
      </c>
      <c r="J7407" s="22" t="n">
        <v>5.11998</v>
      </c>
      <c r="K7407" s="22" t="n">
        <v>0.072779</v>
      </c>
      <c r="O7407" s="23"/>
    </row>
    <row r="7408" customFormat="false" ht="15" hidden="false" customHeight="false" outlineLevel="0" collapsed="false">
      <c r="A7408" s="22" t="s">
        <v>4466</v>
      </c>
      <c r="B7408" s="22" t="n">
        <v>73</v>
      </c>
      <c r="C7408" s="22" t="n">
        <v>2</v>
      </c>
      <c r="D7408" s="22" t="n">
        <v>17</v>
      </c>
      <c r="E7408" s="22" t="n">
        <v>206</v>
      </c>
      <c r="F7408" s="22" t="n">
        <f aca="false">D7408/SUM(C7408:E7408)</f>
        <v>0.0755555555555556</v>
      </c>
      <c r="G7408" s="22" t="n">
        <v>0.49</v>
      </c>
      <c r="H7408" s="22" t="n">
        <v>20.02</v>
      </c>
      <c r="I7408" s="22" t="n">
        <v>204.49</v>
      </c>
      <c r="J7408" s="22" t="n">
        <v>5.11998</v>
      </c>
      <c r="K7408" s="22" t="n">
        <v>0.072779</v>
      </c>
      <c r="O7408" s="23"/>
    </row>
    <row r="7409" customFormat="false" ht="15" hidden="false" customHeight="false" outlineLevel="0" collapsed="false">
      <c r="A7409" s="22" t="s">
        <v>4466</v>
      </c>
      <c r="B7409" s="22" t="n">
        <v>74</v>
      </c>
      <c r="C7409" s="22" t="n">
        <v>2</v>
      </c>
      <c r="D7409" s="22" t="n">
        <v>17</v>
      </c>
      <c r="E7409" s="22" t="n">
        <v>206</v>
      </c>
      <c r="F7409" s="22" t="n">
        <f aca="false">D7409/SUM(C7409:E7409)</f>
        <v>0.0755555555555556</v>
      </c>
      <c r="G7409" s="22" t="n">
        <v>0.49</v>
      </c>
      <c r="H7409" s="22" t="n">
        <v>20.02</v>
      </c>
      <c r="I7409" s="22" t="n">
        <v>204.49</v>
      </c>
      <c r="J7409" s="22" t="n">
        <v>5.11998</v>
      </c>
      <c r="K7409" s="22" t="n">
        <v>0.072779</v>
      </c>
      <c r="O7409" s="23"/>
    </row>
    <row r="7410" customFormat="false" ht="15" hidden="false" customHeight="false" outlineLevel="0" collapsed="false">
      <c r="A7410" s="22" t="s">
        <v>4466</v>
      </c>
      <c r="B7410" s="22" t="n">
        <v>77</v>
      </c>
      <c r="C7410" s="22" t="n">
        <v>2</v>
      </c>
      <c r="D7410" s="22" t="n">
        <v>17</v>
      </c>
      <c r="E7410" s="22" t="n">
        <v>206</v>
      </c>
      <c r="F7410" s="22" t="n">
        <f aca="false">D7410/SUM(C7410:E7410)</f>
        <v>0.0755555555555556</v>
      </c>
      <c r="G7410" s="22" t="n">
        <v>0.49</v>
      </c>
      <c r="H7410" s="22" t="n">
        <v>20.02</v>
      </c>
      <c r="I7410" s="22" t="n">
        <v>204.49</v>
      </c>
      <c r="J7410" s="22" t="n">
        <v>5.11998</v>
      </c>
      <c r="K7410" s="22" t="n">
        <v>0.072779</v>
      </c>
      <c r="O7410" s="23"/>
    </row>
    <row r="7411" customFormat="false" ht="15" hidden="false" customHeight="false" outlineLevel="0" collapsed="false">
      <c r="A7411" s="22" t="s">
        <v>4466</v>
      </c>
      <c r="B7411" s="22" t="n">
        <v>79</v>
      </c>
      <c r="C7411" s="22" t="n">
        <v>2</v>
      </c>
      <c r="D7411" s="22" t="n">
        <v>17</v>
      </c>
      <c r="E7411" s="22" t="n">
        <v>206</v>
      </c>
      <c r="F7411" s="22" t="n">
        <f aca="false">D7411/SUM(C7411:E7411)</f>
        <v>0.0755555555555556</v>
      </c>
      <c r="G7411" s="22" t="n">
        <v>0.49</v>
      </c>
      <c r="H7411" s="22" t="n">
        <v>20.02</v>
      </c>
      <c r="I7411" s="22" t="n">
        <v>204.49</v>
      </c>
      <c r="J7411" s="22" t="n">
        <v>5.11998</v>
      </c>
      <c r="K7411" s="22" t="n">
        <v>0.072779</v>
      </c>
      <c r="O7411" s="23"/>
    </row>
    <row r="7412" customFormat="false" ht="15" hidden="false" customHeight="false" outlineLevel="0" collapsed="false">
      <c r="A7412" s="22" t="s">
        <v>4466</v>
      </c>
      <c r="B7412" s="22" t="n">
        <v>81</v>
      </c>
      <c r="C7412" s="22" t="n">
        <v>2</v>
      </c>
      <c r="D7412" s="22" t="n">
        <v>17</v>
      </c>
      <c r="E7412" s="22" t="n">
        <v>206</v>
      </c>
      <c r="F7412" s="22" t="n">
        <f aca="false">D7412/SUM(C7412:E7412)</f>
        <v>0.0755555555555556</v>
      </c>
      <c r="G7412" s="22" t="n">
        <v>0.49</v>
      </c>
      <c r="H7412" s="22" t="n">
        <v>20.02</v>
      </c>
      <c r="I7412" s="22" t="n">
        <v>204.49</v>
      </c>
      <c r="J7412" s="22" t="n">
        <v>5.11998</v>
      </c>
      <c r="K7412" s="22" t="n">
        <v>0.072779</v>
      </c>
      <c r="O7412" s="23"/>
    </row>
    <row r="7413" customFormat="false" ht="15" hidden="false" customHeight="false" outlineLevel="0" collapsed="false">
      <c r="A7413" s="22" t="s">
        <v>3434</v>
      </c>
      <c r="B7413" s="22" t="n">
        <v>24</v>
      </c>
      <c r="C7413" s="22" t="n">
        <v>196</v>
      </c>
      <c r="D7413" s="22" t="n">
        <v>16</v>
      </c>
      <c r="E7413" s="22" t="n">
        <v>0</v>
      </c>
      <c r="F7413" s="22" t="n">
        <f aca="false">D7413/SUM(C7413:E7413)</f>
        <v>0.0754716981132075</v>
      </c>
      <c r="G7413" s="22" t="n">
        <v>196.3</v>
      </c>
      <c r="H7413" s="22" t="n">
        <v>15.4</v>
      </c>
      <c r="I7413" s="22" t="n">
        <v>0.3</v>
      </c>
      <c r="J7413" s="22" t="n">
        <v>0.326028</v>
      </c>
      <c r="K7413" s="22" t="n">
        <v>1</v>
      </c>
      <c r="O7413" s="23"/>
    </row>
    <row r="7414" customFormat="false" ht="15" hidden="false" customHeight="false" outlineLevel="0" collapsed="false">
      <c r="A7414" s="22" t="s">
        <v>4523</v>
      </c>
      <c r="B7414" s="22" t="n">
        <v>98</v>
      </c>
      <c r="C7414" s="22" t="n">
        <v>244</v>
      </c>
      <c r="D7414" s="22" t="n">
        <v>20</v>
      </c>
      <c r="E7414" s="22" t="n">
        <v>1</v>
      </c>
      <c r="F7414" s="22" t="n">
        <f aca="false">D7414/SUM(C7414:E7414)</f>
        <v>0.0754716981132075</v>
      </c>
      <c r="G7414" s="22" t="n">
        <v>243.46</v>
      </c>
      <c r="H7414" s="22" t="n">
        <v>21.09</v>
      </c>
      <c r="I7414" s="22" t="n">
        <v>0.46</v>
      </c>
      <c r="J7414" s="22" t="n">
        <v>0.703911</v>
      </c>
      <c r="K7414" s="22" t="n">
        <v>0.365179</v>
      </c>
      <c r="O7414" s="23"/>
    </row>
    <row r="7415" customFormat="false" ht="15" hidden="false" customHeight="false" outlineLevel="0" collapsed="false">
      <c r="A7415" s="22" t="s">
        <v>4524</v>
      </c>
      <c r="B7415" s="22" t="n">
        <v>100</v>
      </c>
      <c r="C7415" s="22" t="n">
        <v>1</v>
      </c>
      <c r="D7415" s="22" t="n">
        <v>20</v>
      </c>
      <c r="E7415" s="22" t="n">
        <v>244</v>
      </c>
      <c r="F7415" s="22" t="n">
        <f aca="false">D7415/SUM(C7415:E7415)</f>
        <v>0.0754716981132075</v>
      </c>
      <c r="G7415" s="22" t="n">
        <v>0.46</v>
      </c>
      <c r="H7415" s="22" t="n">
        <v>21.09</v>
      </c>
      <c r="I7415" s="22" t="n">
        <v>243.46</v>
      </c>
      <c r="J7415" s="22" t="n">
        <v>0.703911</v>
      </c>
      <c r="K7415" s="22" t="n">
        <v>0.365179</v>
      </c>
      <c r="O7415" s="23"/>
    </row>
    <row r="7416" customFormat="false" ht="15" hidden="false" customHeight="false" outlineLevel="0" collapsed="false">
      <c r="A7416" s="22" t="s">
        <v>4525</v>
      </c>
      <c r="B7416" s="22" t="n">
        <v>95</v>
      </c>
      <c r="C7416" s="22" t="n">
        <v>147</v>
      </c>
      <c r="D7416" s="22" t="n">
        <v>12</v>
      </c>
      <c r="E7416" s="22" t="n">
        <v>0</v>
      </c>
      <c r="F7416" s="22" t="n">
        <f aca="false">D7416/SUM(C7416:E7416)</f>
        <v>0.0754716981132075</v>
      </c>
      <c r="G7416" s="22" t="n">
        <v>147.23</v>
      </c>
      <c r="H7416" s="22" t="n">
        <v>11.55</v>
      </c>
      <c r="I7416" s="22" t="n">
        <v>0.23</v>
      </c>
      <c r="J7416" s="22" t="n">
        <v>0.244521</v>
      </c>
      <c r="K7416" s="22" t="n">
        <v>1</v>
      </c>
      <c r="O7416" s="23"/>
    </row>
    <row r="7417" customFormat="false" ht="15" hidden="false" customHeight="false" outlineLevel="0" collapsed="false">
      <c r="A7417" s="22" t="s">
        <v>4526</v>
      </c>
      <c r="B7417" s="22" t="n">
        <v>34</v>
      </c>
      <c r="C7417" s="22" t="n">
        <v>146</v>
      </c>
      <c r="D7417" s="22" t="n">
        <v>12</v>
      </c>
      <c r="E7417" s="22" t="n">
        <v>1</v>
      </c>
      <c r="F7417" s="22" t="n">
        <f aca="false">D7417/SUM(C7417:E7417)</f>
        <v>0.0754716981132075</v>
      </c>
      <c r="G7417" s="22" t="n">
        <v>145.31</v>
      </c>
      <c r="H7417" s="22" t="n">
        <v>13.38</v>
      </c>
      <c r="I7417" s="22" t="n">
        <v>0.31</v>
      </c>
      <c r="J7417" s="22" t="n">
        <v>1.699414</v>
      </c>
      <c r="K7417" s="22" t="n">
        <v>0.258402</v>
      </c>
      <c r="O7417" s="23"/>
    </row>
    <row r="7418" customFormat="false" ht="15" hidden="false" customHeight="false" outlineLevel="0" collapsed="false">
      <c r="A7418" s="22" t="s">
        <v>4527</v>
      </c>
      <c r="B7418" s="22" t="n">
        <v>111</v>
      </c>
      <c r="C7418" s="22" t="n">
        <v>147</v>
      </c>
      <c r="D7418" s="22" t="n">
        <v>12</v>
      </c>
      <c r="E7418" s="22" t="n">
        <v>0</v>
      </c>
      <c r="F7418" s="22" t="n">
        <f aca="false">D7418/SUM(C7418:E7418)</f>
        <v>0.0754716981132075</v>
      </c>
      <c r="G7418" s="22" t="n">
        <v>147.23</v>
      </c>
      <c r="H7418" s="22" t="n">
        <v>11.55</v>
      </c>
      <c r="I7418" s="22" t="n">
        <v>0.23</v>
      </c>
      <c r="J7418" s="22" t="n">
        <v>0.244521</v>
      </c>
      <c r="K7418" s="22" t="n">
        <v>1</v>
      </c>
      <c r="O7418" s="23"/>
    </row>
    <row r="7419" customFormat="false" ht="15" hidden="false" customHeight="false" outlineLevel="0" collapsed="false">
      <c r="A7419" s="22" t="s">
        <v>4528</v>
      </c>
      <c r="B7419" s="22" t="n">
        <v>69</v>
      </c>
      <c r="C7419" s="22" t="n">
        <v>258</v>
      </c>
      <c r="D7419" s="22" t="n">
        <v>21</v>
      </c>
      <c r="E7419" s="22" t="n">
        <v>0</v>
      </c>
      <c r="F7419" s="22" t="n">
        <f aca="false">D7419/SUM(C7419:E7419)</f>
        <v>0.0752688172043011</v>
      </c>
      <c r="G7419" s="22" t="n">
        <v>258.4</v>
      </c>
      <c r="H7419" s="22" t="n">
        <v>20.21</v>
      </c>
      <c r="I7419" s="22" t="n">
        <v>0.4</v>
      </c>
      <c r="J7419" s="22" t="n">
        <v>0.426672</v>
      </c>
      <c r="K7419" s="22" t="n">
        <v>1</v>
      </c>
      <c r="O7419" s="23"/>
    </row>
    <row r="7420" customFormat="false" ht="15" hidden="false" customHeight="false" outlineLevel="0" collapsed="false">
      <c r="A7420" s="22" t="s">
        <v>4529</v>
      </c>
      <c r="B7420" s="22" t="n">
        <v>62</v>
      </c>
      <c r="C7420" s="22" t="n">
        <v>207</v>
      </c>
      <c r="D7420" s="22" t="n">
        <v>17</v>
      </c>
      <c r="E7420" s="22" t="n">
        <v>2</v>
      </c>
      <c r="F7420" s="22" t="n">
        <f aca="false">D7420/SUM(C7420:E7420)</f>
        <v>0.0752212389380531</v>
      </c>
      <c r="G7420" s="22" t="n">
        <v>205.49</v>
      </c>
      <c r="H7420" s="22" t="n">
        <v>20.02</v>
      </c>
      <c r="I7420" s="22" t="n">
        <v>0.49</v>
      </c>
      <c r="J7420" s="22" t="n">
        <v>5.155281</v>
      </c>
      <c r="K7420" s="22" t="n">
        <v>0.072201</v>
      </c>
      <c r="O7420" s="23"/>
    </row>
    <row r="7421" customFormat="false" ht="15" hidden="false" customHeight="false" outlineLevel="0" collapsed="false">
      <c r="A7421" s="22" t="s">
        <v>4530</v>
      </c>
      <c r="B7421" s="22" t="n">
        <v>60</v>
      </c>
      <c r="C7421" s="22" t="n">
        <v>1</v>
      </c>
      <c r="D7421" s="22" t="n">
        <v>20</v>
      </c>
      <c r="E7421" s="22" t="n">
        <v>245</v>
      </c>
      <c r="F7421" s="22" t="n">
        <f aca="false">D7421/SUM(C7421:E7421)</f>
        <v>0.075187969924812</v>
      </c>
      <c r="G7421" s="22" t="n">
        <v>0.45</v>
      </c>
      <c r="H7421" s="22" t="n">
        <v>21.09</v>
      </c>
      <c r="I7421" s="22" t="n">
        <v>244.45</v>
      </c>
      <c r="J7421" s="22" t="n">
        <v>0.710807</v>
      </c>
      <c r="K7421" s="22" t="n">
        <v>0.364047</v>
      </c>
      <c r="O7421" s="23"/>
    </row>
    <row r="7422" customFormat="false" ht="15" hidden="false" customHeight="false" outlineLevel="0" collapsed="false">
      <c r="A7422" s="22" t="s">
        <v>4029</v>
      </c>
      <c r="B7422" s="22" t="n">
        <v>52</v>
      </c>
      <c r="C7422" s="22" t="n">
        <v>185</v>
      </c>
      <c r="D7422" s="22" t="n">
        <v>15</v>
      </c>
      <c r="E7422" s="22" t="n">
        <v>0</v>
      </c>
      <c r="F7422" s="22" t="n">
        <f aca="false">D7422/SUM(C7422:E7422)</f>
        <v>0.075</v>
      </c>
      <c r="G7422" s="22" t="n">
        <v>185.28</v>
      </c>
      <c r="H7422" s="22" t="n">
        <v>14.44</v>
      </c>
      <c r="I7422" s="22" t="n">
        <v>0.28</v>
      </c>
      <c r="J7422" s="22" t="n">
        <v>0.303593</v>
      </c>
      <c r="K7422" s="22" t="n">
        <v>1</v>
      </c>
      <c r="O7422" s="23"/>
    </row>
    <row r="7423" customFormat="false" ht="15" hidden="false" customHeight="false" outlineLevel="0" collapsed="false">
      <c r="A7423" s="22" t="s">
        <v>4531</v>
      </c>
      <c r="B7423" s="22" t="n">
        <v>41</v>
      </c>
      <c r="C7423" s="22" t="n">
        <v>0</v>
      </c>
      <c r="D7423" s="22" t="n">
        <v>18</v>
      </c>
      <c r="E7423" s="22" t="n">
        <v>222</v>
      </c>
      <c r="F7423" s="22" t="n">
        <f aca="false">D7423/SUM(C7423:E7423)</f>
        <v>0.075</v>
      </c>
      <c r="G7423" s="22" t="n">
        <v>0.34</v>
      </c>
      <c r="H7423" s="22" t="n">
        <v>17.32</v>
      </c>
      <c r="I7423" s="22" t="n">
        <v>222.34</v>
      </c>
      <c r="J7423" s="22" t="n">
        <v>0.364311</v>
      </c>
      <c r="K7423" s="22" t="n">
        <v>1</v>
      </c>
      <c r="O7423" s="23"/>
    </row>
    <row r="7424" customFormat="false" ht="15" hidden="false" customHeight="false" outlineLevel="0" collapsed="false">
      <c r="A7424" s="22" t="s">
        <v>4532</v>
      </c>
      <c r="B7424" s="22" t="n">
        <v>79</v>
      </c>
      <c r="C7424" s="22" t="n">
        <v>259</v>
      </c>
      <c r="D7424" s="22" t="n">
        <v>21</v>
      </c>
      <c r="E7424" s="22" t="n">
        <v>0</v>
      </c>
      <c r="F7424" s="22" t="n">
        <f aca="false">D7424/SUM(C7424:E7424)</f>
        <v>0.075</v>
      </c>
      <c r="G7424" s="22" t="n">
        <v>259.39</v>
      </c>
      <c r="H7424" s="22" t="n">
        <v>20.21</v>
      </c>
      <c r="I7424" s="22" t="n">
        <v>0.39</v>
      </c>
      <c r="J7424" s="22" t="n">
        <v>0.42503</v>
      </c>
      <c r="K7424" s="22" t="n">
        <v>1</v>
      </c>
      <c r="O7424" s="23"/>
    </row>
    <row r="7425" customFormat="false" ht="15" hidden="false" customHeight="false" outlineLevel="0" collapsed="false">
      <c r="A7425" s="22" t="s">
        <v>4466</v>
      </c>
      <c r="B7425" s="22" t="n">
        <v>109</v>
      </c>
      <c r="C7425" s="22" t="n">
        <v>209</v>
      </c>
      <c r="D7425" s="22" t="n">
        <v>17</v>
      </c>
      <c r="E7425" s="22" t="n">
        <v>1</v>
      </c>
      <c r="F7425" s="22" t="n">
        <f aca="false">D7425/SUM(C7425:E7425)</f>
        <v>0.0748898678414097</v>
      </c>
      <c r="G7425" s="22" t="n">
        <v>208.4</v>
      </c>
      <c r="H7425" s="22" t="n">
        <v>18.2</v>
      </c>
      <c r="I7425" s="22" t="n">
        <v>0.4</v>
      </c>
      <c r="J7425" s="22" t="n">
        <v>0.994294</v>
      </c>
      <c r="K7425" s="22" t="n">
        <v>0.324816</v>
      </c>
      <c r="O7425" s="23"/>
    </row>
    <row r="7426" customFormat="false" ht="15" hidden="false" customHeight="false" outlineLevel="0" collapsed="false">
      <c r="A7426" s="22" t="s">
        <v>4466</v>
      </c>
      <c r="B7426" s="22" t="n">
        <v>112</v>
      </c>
      <c r="C7426" s="22" t="n">
        <v>209</v>
      </c>
      <c r="D7426" s="22" t="n">
        <v>17</v>
      </c>
      <c r="E7426" s="22" t="n">
        <v>1</v>
      </c>
      <c r="F7426" s="22" t="n">
        <f aca="false">D7426/SUM(C7426:E7426)</f>
        <v>0.0748898678414097</v>
      </c>
      <c r="G7426" s="22" t="n">
        <v>208.4</v>
      </c>
      <c r="H7426" s="22" t="n">
        <v>18.2</v>
      </c>
      <c r="I7426" s="22" t="n">
        <v>0.4</v>
      </c>
      <c r="J7426" s="22" t="n">
        <v>0.994294</v>
      </c>
      <c r="K7426" s="22" t="n">
        <v>0.324816</v>
      </c>
      <c r="O7426" s="23"/>
    </row>
    <row r="7427" customFormat="false" ht="15" hidden="false" customHeight="false" outlineLevel="0" collapsed="false">
      <c r="A7427" s="22" t="s">
        <v>4466</v>
      </c>
      <c r="B7427" s="22" t="n">
        <v>113</v>
      </c>
      <c r="C7427" s="22" t="n">
        <v>209</v>
      </c>
      <c r="D7427" s="22" t="n">
        <v>17</v>
      </c>
      <c r="E7427" s="22" t="n">
        <v>1</v>
      </c>
      <c r="F7427" s="22" t="n">
        <f aca="false">D7427/SUM(C7427:E7427)</f>
        <v>0.0748898678414097</v>
      </c>
      <c r="G7427" s="22" t="n">
        <v>208.4</v>
      </c>
      <c r="H7427" s="22" t="n">
        <v>18.2</v>
      </c>
      <c r="I7427" s="22" t="n">
        <v>0.4</v>
      </c>
      <c r="J7427" s="22" t="n">
        <v>0.994294</v>
      </c>
      <c r="K7427" s="22" t="n">
        <v>0.324816</v>
      </c>
      <c r="O7427" s="23"/>
    </row>
    <row r="7428" customFormat="false" ht="15" hidden="false" customHeight="false" outlineLevel="0" collapsed="false">
      <c r="A7428" s="22" t="s">
        <v>4533</v>
      </c>
      <c r="B7428" s="22" t="n">
        <v>101</v>
      </c>
      <c r="C7428" s="22" t="n">
        <v>223</v>
      </c>
      <c r="D7428" s="22" t="n">
        <v>18</v>
      </c>
      <c r="E7428" s="22" t="n">
        <v>0</v>
      </c>
      <c r="F7428" s="22" t="n">
        <f aca="false">D7428/SUM(C7428:E7428)</f>
        <v>0.0746887966804979</v>
      </c>
      <c r="G7428" s="22" t="n">
        <v>223.34</v>
      </c>
      <c r="H7428" s="22" t="n">
        <v>17.33</v>
      </c>
      <c r="I7428" s="22" t="n">
        <v>0.34</v>
      </c>
      <c r="J7428" s="22" t="n">
        <v>0.362682</v>
      </c>
      <c r="K7428" s="22" t="n">
        <v>1</v>
      </c>
      <c r="O7428" s="23"/>
    </row>
    <row r="7429" customFormat="false" ht="15" hidden="false" customHeight="false" outlineLevel="0" collapsed="false">
      <c r="A7429" s="22" t="s">
        <v>4534</v>
      </c>
      <c r="B7429" s="22" t="n">
        <v>66</v>
      </c>
      <c r="C7429" s="22" t="n">
        <v>0</v>
      </c>
      <c r="D7429" s="22" t="n">
        <v>18</v>
      </c>
      <c r="E7429" s="22" t="n">
        <v>223</v>
      </c>
      <c r="F7429" s="22" t="n">
        <f aca="false">D7429/SUM(C7429:E7429)</f>
        <v>0.0746887966804979</v>
      </c>
      <c r="G7429" s="22" t="n">
        <v>0.34</v>
      </c>
      <c r="H7429" s="22" t="n">
        <v>17.33</v>
      </c>
      <c r="I7429" s="22" t="n">
        <v>223.34</v>
      </c>
      <c r="J7429" s="22" t="n">
        <v>0.362682</v>
      </c>
      <c r="K7429" s="22" t="n">
        <v>1</v>
      </c>
      <c r="O7429" s="23"/>
    </row>
    <row r="7430" customFormat="false" ht="15" hidden="false" customHeight="false" outlineLevel="0" collapsed="false">
      <c r="A7430" s="22" t="s">
        <v>1265</v>
      </c>
      <c r="B7430" s="22" t="n">
        <v>39</v>
      </c>
      <c r="C7430" s="22" t="n">
        <v>184</v>
      </c>
      <c r="D7430" s="22" t="n">
        <v>15</v>
      </c>
      <c r="E7430" s="22" t="n">
        <v>2</v>
      </c>
      <c r="F7430" s="22" t="n">
        <f aca="false">D7430/SUM(C7430:E7430)</f>
        <v>0.0746268656716418</v>
      </c>
      <c r="G7430" s="22" t="n">
        <v>182.45</v>
      </c>
      <c r="H7430" s="22" t="n">
        <v>18.1</v>
      </c>
      <c r="I7430" s="22" t="n">
        <v>0.45</v>
      </c>
      <c r="J7430" s="22" t="n">
        <v>5.90234</v>
      </c>
      <c r="K7430" s="22" t="n">
        <v>0.060775</v>
      </c>
      <c r="O7430" s="23"/>
    </row>
    <row r="7431" customFormat="false" ht="15" hidden="false" customHeight="false" outlineLevel="0" collapsed="false">
      <c r="A7431" s="22" t="s">
        <v>4535</v>
      </c>
      <c r="B7431" s="22" t="n">
        <v>26</v>
      </c>
      <c r="C7431" s="22" t="n">
        <v>186</v>
      </c>
      <c r="D7431" s="22" t="n">
        <v>15</v>
      </c>
      <c r="E7431" s="22" t="n">
        <v>0</v>
      </c>
      <c r="F7431" s="22" t="n">
        <f aca="false">D7431/SUM(C7431:E7431)</f>
        <v>0.0746268656716418</v>
      </c>
      <c r="G7431" s="22" t="n">
        <v>186.28</v>
      </c>
      <c r="H7431" s="22" t="n">
        <v>14.44</v>
      </c>
      <c r="I7431" s="22" t="n">
        <v>0.28</v>
      </c>
      <c r="J7431" s="22" t="n">
        <v>0.301965</v>
      </c>
      <c r="K7431" s="22" t="n">
        <v>1</v>
      </c>
      <c r="O7431" s="23"/>
    </row>
    <row r="7432" customFormat="false" ht="15" hidden="false" customHeight="false" outlineLevel="0" collapsed="false">
      <c r="A7432" s="22" t="s">
        <v>4536</v>
      </c>
      <c r="B7432" s="22" t="n">
        <v>11</v>
      </c>
      <c r="C7432" s="22" t="n">
        <v>248</v>
      </c>
      <c r="D7432" s="22" t="n">
        <v>20</v>
      </c>
      <c r="E7432" s="22" t="n">
        <v>0</v>
      </c>
      <c r="F7432" s="22" t="n">
        <f aca="false">D7432/SUM(C7432:E7432)</f>
        <v>0.0746268656716418</v>
      </c>
      <c r="G7432" s="22" t="n">
        <v>248.37</v>
      </c>
      <c r="H7432" s="22" t="n">
        <v>19.25</v>
      </c>
      <c r="I7432" s="22" t="n">
        <v>0.37</v>
      </c>
      <c r="J7432" s="22" t="n">
        <v>0.40262</v>
      </c>
      <c r="K7432" s="22" t="n">
        <v>1</v>
      </c>
      <c r="O7432" s="23"/>
    </row>
    <row r="7433" customFormat="false" ht="15" hidden="false" customHeight="false" outlineLevel="0" collapsed="false">
      <c r="A7433" s="22" t="s">
        <v>4537</v>
      </c>
      <c r="B7433" s="22" t="n">
        <v>62</v>
      </c>
      <c r="C7433" s="22" t="n">
        <v>186</v>
      </c>
      <c r="D7433" s="22" t="n">
        <v>15</v>
      </c>
      <c r="E7433" s="22" t="n">
        <v>0</v>
      </c>
      <c r="F7433" s="22" t="n">
        <f aca="false">D7433/SUM(C7433:E7433)</f>
        <v>0.0746268656716418</v>
      </c>
      <c r="G7433" s="22" t="n">
        <v>186.28</v>
      </c>
      <c r="H7433" s="22" t="n">
        <v>14.44</v>
      </c>
      <c r="I7433" s="22" t="n">
        <v>0.28</v>
      </c>
      <c r="J7433" s="22" t="n">
        <v>0.301965</v>
      </c>
      <c r="K7433" s="22" t="n">
        <v>1</v>
      </c>
      <c r="O7433" s="23"/>
    </row>
    <row r="7434" customFormat="false" ht="15" hidden="false" customHeight="false" outlineLevel="0" collapsed="false">
      <c r="A7434" s="22" t="s">
        <v>4466</v>
      </c>
      <c r="B7434" s="22" t="n">
        <v>7</v>
      </c>
      <c r="C7434" s="22" t="n">
        <v>1</v>
      </c>
      <c r="D7434" s="22" t="n">
        <v>17</v>
      </c>
      <c r="E7434" s="22" t="n">
        <v>210</v>
      </c>
      <c r="F7434" s="22" t="n">
        <f aca="false">D7434/SUM(C7434:E7434)</f>
        <v>0.0745614035087719</v>
      </c>
      <c r="G7434" s="22" t="n">
        <v>0.4</v>
      </c>
      <c r="H7434" s="22" t="n">
        <v>18.21</v>
      </c>
      <c r="I7434" s="22" t="n">
        <v>209.4</v>
      </c>
      <c r="J7434" s="22" t="n">
        <v>1.004079</v>
      </c>
      <c r="K7434" s="22" t="n">
        <v>0.323602</v>
      </c>
      <c r="O7434" s="23"/>
    </row>
    <row r="7435" customFormat="false" ht="15" hidden="false" customHeight="false" outlineLevel="0" collapsed="false">
      <c r="A7435" s="22" t="s">
        <v>4538</v>
      </c>
      <c r="B7435" s="22" t="n">
        <v>41</v>
      </c>
      <c r="C7435" s="22" t="n">
        <v>261</v>
      </c>
      <c r="D7435" s="22" t="n">
        <v>21</v>
      </c>
      <c r="E7435" s="22" t="n">
        <v>0</v>
      </c>
      <c r="F7435" s="22" t="n">
        <f aca="false">D7435/SUM(C7435:E7435)</f>
        <v>0.074468085106383</v>
      </c>
      <c r="G7435" s="22" t="n">
        <v>261.39</v>
      </c>
      <c r="H7435" s="22" t="n">
        <v>20.22</v>
      </c>
      <c r="I7435" s="22" t="n">
        <v>0.39</v>
      </c>
      <c r="J7435" s="22" t="n">
        <v>0.421782</v>
      </c>
      <c r="K7435" s="22" t="n">
        <v>1</v>
      </c>
      <c r="O7435" s="23"/>
    </row>
    <row r="7436" customFormat="false" ht="15" hidden="false" customHeight="false" outlineLevel="0" collapsed="false">
      <c r="A7436" s="22" t="s">
        <v>4539</v>
      </c>
      <c r="B7436" s="22" t="n">
        <v>72</v>
      </c>
      <c r="C7436" s="22" t="n">
        <v>0</v>
      </c>
      <c r="D7436" s="22" t="n">
        <v>21</v>
      </c>
      <c r="E7436" s="22" t="n">
        <v>261</v>
      </c>
      <c r="F7436" s="22" t="n">
        <f aca="false">D7436/SUM(C7436:E7436)</f>
        <v>0.074468085106383</v>
      </c>
      <c r="G7436" s="22" t="n">
        <v>0.39</v>
      </c>
      <c r="H7436" s="22" t="n">
        <v>20.22</v>
      </c>
      <c r="I7436" s="22" t="n">
        <v>261.39</v>
      </c>
      <c r="J7436" s="22" t="n">
        <v>0.421782</v>
      </c>
      <c r="K7436" s="22" t="n">
        <v>1</v>
      </c>
      <c r="O7436" s="23"/>
    </row>
    <row r="7437" customFormat="false" ht="15" hidden="false" customHeight="false" outlineLevel="0" collapsed="false">
      <c r="A7437" s="22" t="s">
        <v>4540</v>
      </c>
      <c r="B7437" s="22" t="n">
        <v>120</v>
      </c>
      <c r="C7437" s="22" t="n">
        <v>158</v>
      </c>
      <c r="D7437" s="22" t="n">
        <v>13</v>
      </c>
      <c r="E7437" s="22" t="n">
        <v>4</v>
      </c>
      <c r="F7437" s="22" t="n">
        <f aca="false">D7437/SUM(C7437:E7437)</f>
        <v>0.0742857142857143</v>
      </c>
      <c r="G7437" s="22" t="n">
        <v>154.63</v>
      </c>
      <c r="H7437" s="22" t="n">
        <v>19.74</v>
      </c>
      <c r="I7437" s="22" t="n">
        <v>0.63</v>
      </c>
      <c r="J7437" s="22" t="n">
        <v>20.401568</v>
      </c>
      <c r="K7437" s="22" t="n">
        <v>0.001236</v>
      </c>
      <c r="O7437" s="23"/>
    </row>
    <row r="7438" customFormat="false" ht="15" hidden="false" customHeight="false" outlineLevel="0" collapsed="false">
      <c r="A7438" s="22" t="s">
        <v>4005</v>
      </c>
      <c r="B7438" s="22" t="n">
        <v>120</v>
      </c>
      <c r="C7438" s="22" t="n">
        <v>212</v>
      </c>
      <c r="D7438" s="22" t="n">
        <v>17</v>
      </c>
      <c r="E7438" s="22" t="n">
        <v>0</v>
      </c>
      <c r="F7438" s="22" t="n">
        <f aca="false">D7438/SUM(C7438:E7438)</f>
        <v>0.074235807860262</v>
      </c>
      <c r="G7438" s="22" t="n">
        <v>212.32</v>
      </c>
      <c r="H7438" s="22" t="n">
        <v>16.37</v>
      </c>
      <c r="I7438" s="22" t="n">
        <v>0.32</v>
      </c>
      <c r="J7438" s="22" t="n">
        <v>0.340295</v>
      </c>
      <c r="K7438" s="22" t="n">
        <v>1</v>
      </c>
      <c r="O7438" s="23"/>
    </row>
    <row r="7439" customFormat="false" ht="15" hidden="false" customHeight="false" outlineLevel="0" collapsed="false">
      <c r="A7439" s="22" t="s">
        <v>3473</v>
      </c>
      <c r="B7439" s="22" t="n">
        <v>63</v>
      </c>
      <c r="C7439" s="22" t="n">
        <v>261</v>
      </c>
      <c r="D7439" s="22" t="n">
        <v>21</v>
      </c>
      <c r="E7439" s="22" t="n">
        <v>1</v>
      </c>
      <c r="F7439" s="22" t="n">
        <f aca="false">D7439/SUM(C7439:E7439)</f>
        <v>0.0742049469964664</v>
      </c>
      <c r="G7439" s="22" t="n">
        <v>260.47</v>
      </c>
      <c r="H7439" s="22" t="n">
        <v>22.07</v>
      </c>
      <c r="I7439" s="22" t="n">
        <v>0.47</v>
      </c>
      <c r="J7439" s="22" t="n">
        <v>0.659729</v>
      </c>
      <c r="K7439" s="22" t="n">
        <v>0.372263</v>
      </c>
      <c r="O7439" s="23"/>
    </row>
    <row r="7440" customFormat="false" ht="15" hidden="false" customHeight="false" outlineLevel="0" collapsed="false">
      <c r="A7440" s="22" t="s">
        <v>3381</v>
      </c>
      <c r="B7440" s="22" t="n">
        <v>67</v>
      </c>
      <c r="C7440" s="22" t="n">
        <v>262</v>
      </c>
      <c r="D7440" s="22" t="n">
        <v>21</v>
      </c>
      <c r="E7440" s="22" t="n">
        <v>0</v>
      </c>
      <c r="F7440" s="22" t="n">
        <f aca="false">D7440/SUM(C7440:E7440)</f>
        <v>0.0742049469964664</v>
      </c>
      <c r="G7440" s="22" t="n">
        <v>262.39</v>
      </c>
      <c r="H7440" s="22" t="n">
        <v>20.22</v>
      </c>
      <c r="I7440" s="22" t="n">
        <v>0.39</v>
      </c>
      <c r="J7440" s="22" t="n">
        <v>0.420177</v>
      </c>
      <c r="K7440" s="22" t="n">
        <v>1</v>
      </c>
      <c r="O7440" s="23"/>
    </row>
    <row r="7441" customFormat="false" ht="15" hidden="false" customHeight="false" outlineLevel="0" collapsed="false">
      <c r="A7441" s="22" t="s">
        <v>4541</v>
      </c>
      <c r="B7441" s="22" t="n">
        <v>96</v>
      </c>
      <c r="C7441" s="22" t="n">
        <v>0</v>
      </c>
      <c r="D7441" s="22" t="n">
        <v>16</v>
      </c>
      <c r="E7441" s="22" t="n">
        <v>200</v>
      </c>
      <c r="F7441" s="22" t="n">
        <f aca="false">D7441/SUM(C7441:E7441)</f>
        <v>0.0740740740740741</v>
      </c>
      <c r="G7441" s="22" t="n">
        <v>0.3</v>
      </c>
      <c r="H7441" s="22" t="n">
        <v>15.41</v>
      </c>
      <c r="I7441" s="22" t="n">
        <v>200.3</v>
      </c>
      <c r="J7441" s="22" t="n">
        <v>0.319527</v>
      </c>
      <c r="K7441" s="22" t="n">
        <v>1</v>
      </c>
      <c r="O7441" s="23"/>
    </row>
    <row r="7442" customFormat="false" ht="15" hidden="false" customHeight="false" outlineLevel="0" collapsed="false">
      <c r="A7442" s="22" t="s">
        <v>4542</v>
      </c>
      <c r="B7442" s="22" t="n">
        <v>51</v>
      </c>
      <c r="C7442" s="22" t="n">
        <v>263</v>
      </c>
      <c r="D7442" s="22" t="n">
        <v>21</v>
      </c>
      <c r="E7442" s="22" t="n">
        <v>0</v>
      </c>
      <c r="F7442" s="22" t="n">
        <f aca="false">D7442/SUM(C7442:E7442)</f>
        <v>0.073943661971831</v>
      </c>
      <c r="G7442" s="22" t="n">
        <v>263.39</v>
      </c>
      <c r="H7442" s="22" t="n">
        <v>20.22</v>
      </c>
      <c r="I7442" s="22" t="n">
        <v>0.39</v>
      </c>
      <c r="J7442" s="22" t="n">
        <v>0.418584</v>
      </c>
      <c r="K7442" s="22" t="n">
        <v>1</v>
      </c>
      <c r="O7442" s="23"/>
    </row>
    <row r="7443" customFormat="false" ht="15" hidden="false" customHeight="false" outlineLevel="0" collapsed="false">
      <c r="A7443" s="22" t="s">
        <v>2162</v>
      </c>
      <c r="B7443" s="22" t="n">
        <v>109</v>
      </c>
      <c r="C7443" s="22" t="n">
        <v>0</v>
      </c>
      <c r="D7443" s="22" t="n">
        <v>21</v>
      </c>
      <c r="E7443" s="22" t="n">
        <v>263</v>
      </c>
      <c r="F7443" s="22" t="n">
        <f aca="false">D7443/SUM(C7443:E7443)</f>
        <v>0.073943661971831</v>
      </c>
      <c r="G7443" s="22" t="n">
        <v>0.39</v>
      </c>
      <c r="H7443" s="22" t="n">
        <v>20.22</v>
      </c>
      <c r="I7443" s="22" t="n">
        <v>263.39</v>
      </c>
      <c r="J7443" s="22" t="n">
        <v>0.418584</v>
      </c>
      <c r="K7443" s="22" t="n">
        <v>1</v>
      </c>
      <c r="O7443" s="23"/>
    </row>
    <row r="7444" customFormat="false" ht="15" hidden="false" customHeight="false" outlineLevel="0" collapsed="false">
      <c r="A7444" s="22" t="s">
        <v>2162</v>
      </c>
      <c r="B7444" s="22" t="n">
        <v>113</v>
      </c>
      <c r="C7444" s="22" t="n">
        <v>0</v>
      </c>
      <c r="D7444" s="22" t="n">
        <v>21</v>
      </c>
      <c r="E7444" s="22" t="n">
        <v>263</v>
      </c>
      <c r="F7444" s="22" t="n">
        <f aca="false">D7444/SUM(C7444:E7444)</f>
        <v>0.073943661971831</v>
      </c>
      <c r="G7444" s="22" t="n">
        <v>0.39</v>
      </c>
      <c r="H7444" s="22" t="n">
        <v>20.22</v>
      </c>
      <c r="I7444" s="22" t="n">
        <v>263.39</v>
      </c>
      <c r="J7444" s="22" t="n">
        <v>0.418584</v>
      </c>
      <c r="K7444" s="22" t="n">
        <v>1</v>
      </c>
      <c r="O7444" s="23"/>
    </row>
    <row r="7445" customFormat="false" ht="15" hidden="false" customHeight="false" outlineLevel="0" collapsed="false">
      <c r="A7445" s="22" t="s">
        <v>4543</v>
      </c>
      <c r="B7445" s="22" t="n">
        <v>33</v>
      </c>
      <c r="C7445" s="22" t="n">
        <v>263</v>
      </c>
      <c r="D7445" s="22" t="n">
        <v>21</v>
      </c>
      <c r="E7445" s="22" t="n">
        <v>0</v>
      </c>
      <c r="F7445" s="22" t="n">
        <f aca="false">D7445/SUM(C7445:E7445)</f>
        <v>0.073943661971831</v>
      </c>
      <c r="G7445" s="22" t="n">
        <v>263.39</v>
      </c>
      <c r="H7445" s="22" t="n">
        <v>20.22</v>
      </c>
      <c r="I7445" s="22" t="n">
        <v>0.39</v>
      </c>
      <c r="J7445" s="22" t="n">
        <v>0.418584</v>
      </c>
      <c r="K7445" s="22" t="n">
        <v>1</v>
      </c>
      <c r="O7445" s="23"/>
    </row>
    <row r="7446" customFormat="false" ht="15" hidden="false" customHeight="false" outlineLevel="0" collapsed="false">
      <c r="A7446" s="22" t="s">
        <v>4544</v>
      </c>
      <c r="B7446" s="22" t="n">
        <v>68</v>
      </c>
      <c r="C7446" s="22" t="n">
        <v>236</v>
      </c>
      <c r="D7446" s="22" t="n">
        <v>19</v>
      </c>
      <c r="E7446" s="22" t="n">
        <v>2</v>
      </c>
      <c r="F7446" s="22" t="n">
        <f aca="false">D7446/SUM(C7446:E7446)</f>
        <v>0.0739299610894942</v>
      </c>
      <c r="G7446" s="22" t="n">
        <v>234.51</v>
      </c>
      <c r="H7446" s="22" t="n">
        <v>21.97</v>
      </c>
      <c r="I7446" s="22" t="n">
        <v>0.51</v>
      </c>
      <c r="J7446" s="22" t="n">
        <v>4.69886</v>
      </c>
      <c r="K7446" s="22" t="n">
        <v>0.080802</v>
      </c>
      <c r="O7446" s="23"/>
    </row>
    <row r="7447" customFormat="false" ht="15" hidden="false" customHeight="false" outlineLevel="0" collapsed="false">
      <c r="A7447" s="22" t="s">
        <v>4545</v>
      </c>
      <c r="B7447" s="22" t="n">
        <v>37</v>
      </c>
      <c r="C7447" s="22" t="n">
        <v>237</v>
      </c>
      <c r="D7447" s="22" t="n">
        <v>19</v>
      </c>
      <c r="E7447" s="22" t="n">
        <v>1</v>
      </c>
      <c r="F7447" s="22" t="n">
        <f aca="false">D7447/SUM(C7447:E7447)</f>
        <v>0.0739299610894942</v>
      </c>
      <c r="G7447" s="22" t="n">
        <v>236.43</v>
      </c>
      <c r="H7447" s="22" t="n">
        <v>20.14</v>
      </c>
      <c r="I7447" s="22" t="n">
        <v>0.43</v>
      </c>
      <c r="J7447" s="22" t="n">
        <v>0.826184</v>
      </c>
      <c r="K7447" s="22" t="n">
        <v>0.346658</v>
      </c>
      <c r="O7447" s="23"/>
    </row>
    <row r="7448" customFormat="false" ht="15" hidden="false" customHeight="false" outlineLevel="0" collapsed="false">
      <c r="A7448" s="22" t="s">
        <v>1213</v>
      </c>
      <c r="B7448" s="22" t="n">
        <v>95</v>
      </c>
      <c r="C7448" s="22" t="n">
        <v>163</v>
      </c>
      <c r="D7448" s="22" t="n">
        <v>13</v>
      </c>
      <c r="E7448" s="22" t="n">
        <v>0</v>
      </c>
      <c r="F7448" s="22" t="n">
        <f aca="false">D7448/SUM(C7448:E7448)</f>
        <v>0.0738636363636364</v>
      </c>
      <c r="G7448" s="22" t="n">
        <v>163.24</v>
      </c>
      <c r="H7448" s="22" t="n">
        <v>12.52</v>
      </c>
      <c r="I7448" s="22" t="n">
        <v>0.24</v>
      </c>
      <c r="J7448" s="22" t="n">
        <v>0.258821</v>
      </c>
      <c r="K7448" s="22" t="n">
        <v>1</v>
      </c>
      <c r="O7448" s="23"/>
    </row>
    <row r="7449" customFormat="false" ht="15" hidden="false" customHeight="false" outlineLevel="0" collapsed="false">
      <c r="A7449" s="22" t="s">
        <v>4546</v>
      </c>
      <c r="B7449" s="22" t="n">
        <v>22</v>
      </c>
      <c r="C7449" s="22" t="n">
        <v>162</v>
      </c>
      <c r="D7449" s="22" t="n">
        <v>13</v>
      </c>
      <c r="E7449" s="22" t="n">
        <v>1</v>
      </c>
      <c r="F7449" s="22" t="n">
        <f aca="false">D7449/SUM(C7449:E7449)</f>
        <v>0.0738636363636364</v>
      </c>
      <c r="G7449" s="22" t="n">
        <v>161.32</v>
      </c>
      <c r="H7449" s="22" t="n">
        <v>14.36</v>
      </c>
      <c r="I7449" s="22" t="n">
        <v>0.32</v>
      </c>
      <c r="J7449" s="22" t="n">
        <v>1.580307</v>
      </c>
      <c r="K7449" s="22" t="n">
        <v>0.267437</v>
      </c>
      <c r="O7449" s="23"/>
    </row>
    <row r="7450" customFormat="false" ht="15" hidden="false" customHeight="false" outlineLevel="0" collapsed="false">
      <c r="A7450" s="22" t="s">
        <v>4547</v>
      </c>
      <c r="B7450" s="22" t="n">
        <v>94</v>
      </c>
      <c r="C7450" s="22" t="n">
        <v>251</v>
      </c>
      <c r="D7450" s="22" t="n">
        <v>20</v>
      </c>
      <c r="E7450" s="22" t="n">
        <v>0</v>
      </c>
      <c r="F7450" s="22" t="n">
        <f aca="false">D7450/SUM(C7450:E7450)</f>
        <v>0.0738007380073801</v>
      </c>
      <c r="G7450" s="22" t="n">
        <v>251.37</v>
      </c>
      <c r="H7450" s="22" t="n">
        <v>19.26</v>
      </c>
      <c r="I7450" s="22" t="n">
        <v>0.37</v>
      </c>
      <c r="J7450" s="22" t="n">
        <v>0.397822</v>
      </c>
      <c r="K7450" s="22" t="n">
        <v>1</v>
      </c>
      <c r="O7450" s="23"/>
    </row>
    <row r="7451" customFormat="false" ht="15" hidden="false" customHeight="false" outlineLevel="0" collapsed="false">
      <c r="A7451" s="22" t="s">
        <v>4548</v>
      </c>
      <c r="B7451" s="22" t="n">
        <v>25</v>
      </c>
      <c r="C7451" s="22" t="n">
        <v>264</v>
      </c>
      <c r="D7451" s="22" t="n">
        <v>21</v>
      </c>
      <c r="E7451" s="22" t="n">
        <v>0</v>
      </c>
      <c r="F7451" s="22" t="n">
        <f aca="false">D7451/SUM(C7451:E7451)</f>
        <v>0.0736842105263158</v>
      </c>
      <c r="G7451" s="22" t="n">
        <v>264.39</v>
      </c>
      <c r="H7451" s="22" t="n">
        <v>20.23</v>
      </c>
      <c r="I7451" s="22" t="n">
        <v>0.39</v>
      </c>
      <c r="J7451" s="22" t="n">
        <v>0.417003</v>
      </c>
      <c r="K7451" s="22" t="n">
        <v>1</v>
      </c>
      <c r="O7451" s="23"/>
    </row>
    <row r="7452" customFormat="false" ht="15" hidden="false" customHeight="false" outlineLevel="0" collapsed="false">
      <c r="A7452" s="22" t="s">
        <v>4549</v>
      </c>
      <c r="B7452" s="22" t="n">
        <v>27</v>
      </c>
      <c r="C7452" s="22" t="n">
        <v>0</v>
      </c>
      <c r="D7452" s="22" t="n">
        <v>21</v>
      </c>
      <c r="E7452" s="22" t="n">
        <v>264</v>
      </c>
      <c r="F7452" s="22" t="n">
        <f aca="false">D7452/SUM(C7452:E7452)</f>
        <v>0.0736842105263158</v>
      </c>
      <c r="G7452" s="22" t="n">
        <v>0.39</v>
      </c>
      <c r="H7452" s="22" t="n">
        <v>20.23</v>
      </c>
      <c r="I7452" s="22" t="n">
        <v>264.39</v>
      </c>
      <c r="J7452" s="22" t="n">
        <v>0.417003</v>
      </c>
      <c r="K7452" s="22" t="n">
        <v>1</v>
      </c>
      <c r="O7452" s="23"/>
    </row>
    <row r="7453" customFormat="false" ht="15" hidden="false" customHeight="false" outlineLevel="0" collapsed="false">
      <c r="A7453" s="22" t="s">
        <v>4105</v>
      </c>
      <c r="B7453" s="22" t="n">
        <v>89</v>
      </c>
      <c r="C7453" s="22" t="n">
        <v>264</v>
      </c>
      <c r="D7453" s="22" t="n">
        <v>21</v>
      </c>
      <c r="E7453" s="22" t="n">
        <v>0</v>
      </c>
      <c r="F7453" s="22" t="n">
        <f aca="false">D7453/SUM(C7453:E7453)</f>
        <v>0.0736842105263158</v>
      </c>
      <c r="G7453" s="22" t="n">
        <v>264.39</v>
      </c>
      <c r="H7453" s="22" t="n">
        <v>20.23</v>
      </c>
      <c r="I7453" s="22" t="n">
        <v>0.39</v>
      </c>
      <c r="J7453" s="22" t="n">
        <v>0.417003</v>
      </c>
      <c r="K7453" s="22" t="n">
        <v>1</v>
      </c>
      <c r="O7453" s="23"/>
    </row>
    <row r="7454" customFormat="false" ht="15" hidden="false" customHeight="false" outlineLevel="0" collapsed="false">
      <c r="A7454" s="22" t="s">
        <v>4550</v>
      </c>
      <c r="B7454" s="22" t="n">
        <v>102</v>
      </c>
      <c r="C7454" s="22" t="n">
        <v>252</v>
      </c>
      <c r="D7454" s="22" t="n">
        <v>20</v>
      </c>
      <c r="E7454" s="22" t="n">
        <v>0</v>
      </c>
      <c r="F7454" s="22" t="n">
        <f aca="false">D7454/SUM(C7454:E7454)</f>
        <v>0.0735294117647059</v>
      </c>
      <c r="G7454" s="22" t="n">
        <v>252.37</v>
      </c>
      <c r="H7454" s="22" t="n">
        <v>19.26</v>
      </c>
      <c r="I7454" s="22" t="n">
        <v>0.37</v>
      </c>
      <c r="J7454" s="22" t="n">
        <v>0.396247</v>
      </c>
      <c r="K7454" s="22" t="n">
        <v>1</v>
      </c>
      <c r="O7454" s="23"/>
    </row>
    <row r="7455" customFormat="false" ht="15" hidden="false" customHeight="false" outlineLevel="0" collapsed="false">
      <c r="A7455" s="22" t="s">
        <v>4551</v>
      </c>
      <c r="B7455" s="22" t="n">
        <v>110</v>
      </c>
      <c r="C7455" s="22" t="n">
        <v>252</v>
      </c>
      <c r="D7455" s="22" t="n">
        <v>20</v>
      </c>
      <c r="E7455" s="22" t="n">
        <v>0</v>
      </c>
      <c r="F7455" s="22" t="n">
        <f aca="false">D7455/SUM(C7455:E7455)</f>
        <v>0.0735294117647059</v>
      </c>
      <c r="G7455" s="22" t="n">
        <v>252.37</v>
      </c>
      <c r="H7455" s="22" t="n">
        <v>19.26</v>
      </c>
      <c r="I7455" s="22" t="n">
        <v>0.37</v>
      </c>
      <c r="J7455" s="22" t="n">
        <v>0.396247</v>
      </c>
      <c r="K7455" s="22" t="n">
        <v>1</v>
      </c>
      <c r="O7455" s="23"/>
    </row>
    <row r="7456" customFormat="false" ht="15" hidden="false" customHeight="false" outlineLevel="0" collapsed="false">
      <c r="A7456" s="22" t="s">
        <v>4552</v>
      </c>
      <c r="B7456" s="22" t="n">
        <v>26</v>
      </c>
      <c r="C7456" s="22" t="n">
        <v>164</v>
      </c>
      <c r="D7456" s="22" t="n">
        <v>13</v>
      </c>
      <c r="E7456" s="22" t="n">
        <v>0</v>
      </c>
      <c r="F7456" s="22" t="n">
        <f aca="false">D7456/SUM(C7456:E7456)</f>
        <v>0.0734463276836158</v>
      </c>
      <c r="G7456" s="22" t="n">
        <v>164.24</v>
      </c>
      <c r="H7456" s="22" t="n">
        <v>12.52</v>
      </c>
      <c r="I7456" s="22" t="n">
        <v>0.24</v>
      </c>
      <c r="J7456" s="22" t="n">
        <v>0.257248</v>
      </c>
      <c r="K7456" s="22" t="n">
        <v>1</v>
      </c>
      <c r="O7456" s="23"/>
    </row>
    <row r="7457" customFormat="false" ht="15" hidden="false" customHeight="false" outlineLevel="0" collapsed="false">
      <c r="A7457" s="22" t="s">
        <v>4553</v>
      </c>
      <c r="B7457" s="22" t="n">
        <v>101</v>
      </c>
      <c r="C7457" s="22" t="n">
        <v>164</v>
      </c>
      <c r="D7457" s="22" t="n">
        <v>13</v>
      </c>
      <c r="E7457" s="22" t="n">
        <v>0</v>
      </c>
      <c r="F7457" s="22" t="n">
        <f aca="false">D7457/SUM(C7457:E7457)</f>
        <v>0.0734463276836158</v>
      </c>
      <c r="G7457" s="22" t="n">
        <v>164.24</v>
      </c>
      <c r="H7457" s="22" t="n">
        <v>12.52</v>
      </c>
      <c r="I7457" s="22" t="n">
        <v>0.24</v>
      </c>
      <c r="J7457" s="22" t="n">
        <v>0.257248</v>
      </c>
      <c r="K7457" s="22" t="n">
        <v>1</v>
      </c>
      <c r="O7457" s="23"/>
    </row>
    <row r="7458" customFormat="false" ht="15" hidden="false" customHeight="false" outlineLevel="0" collapsed="false">
      <c r="A7458" s="22" t="s">
        <v>4554</v>
      </c>
      <c r="B7458" s="22" t="n">
        <v>122</v>
      </c>
      <c r="C7458" s="22" t="n">
        <v>265</v>
      </c>
      <c r="D7458" s="22" t="n">
        <v>21</v>
      </c>
      <c r="E7458" s="22" t="n">
        <v>0</v>
      </c>
      <c r="F7458" s="22" t="n">
        <f aca="false">D7458/SUM(C7458:E7458)</f>
        <v>0.0734265734265734</v>
      </c>
      <c r="G7458" s="22" t="n">
        <v>265.39</v>
      </c>
      <c r="H7458" s="22" t="n">
        <v>20.23</v>
      </c>
      <c r="I7458" s="22" t="n">
        <v>0.39</v>
      </c>
      <c r="J7458" s="22" t="n">
        <v>0.415433</v>
      </c>
      <c r="K7458" s="22" t="n">
        <v>1</v>
      </c>
      <c r="O7458" s="23"/>
    </row>
    <row r="7459" customFormat="false" ht="15" hidden="false" customHeight="false" outlineLevel="0" collapsed="false">
      <c r="A7459" s="22" t="s">
        <v>3636</v>
      </c>
      <c r="B7459" s="22" t="n">
        <v>11</v>
      </c>
      <c r="C7459" s="22" t="n">
        <v>265</v>
      </c>
      <c r="D7459" s="22" t="n">
        <v>21</v>
      </c>
      <c r="E7459" s="22" t="n">
        <v>0</v>
      </c>
      <c r="F7459" s="22" t="n">
        <f aca="false">D7459/SUM(C7459:E7459)</f>
        <v>0.0734265734265734</v>
      </c>
      <c r="G7459" s="22" t="n">
        <v>265.39</v>
      </c>
      <c r="H7459" s="22" t="n">
        <v>20.23</v>
      </c>
      <c r="I7459" s="22" t="n">
        <v>0.39</v>
      </c>
      <c r="J7459" s="22" t="n">
        <v>0.415433</v>
      </c>
      <c r="K7459" s="22" t="n">
        <v>1</v>
      </c>
      <c r="O7459" s="23"/>
    </row>
    <row r="7460" customFormat="false" ht="15" hidden="false" customHeight="false" outlineLevel="0" collapsed="false">
      <c r="A7460" s="22" t="s">
        <v>4555</v>
      </c>
      <c r="B7460" s="22" t="n">
        <v>64</v>
      </c>
      <c r="C7460" s="22" t="n">
        <v>265</v>
      </c>
      <c r="D7460" s="22" t="n">
        <v>21</v>
      </c>
      <c r="E7460" s="22" t="n">
        <v>0</v>
      </c>
      <c r="F7460" s="22" t="n">
        <f aca="false">D7460/SUM(C7460:E7460)</f>
        <v>0.0734265734265734</v>
      </c>
      <c r="G7460" s="22" t="n">
        <v>265.39</v>
      </c>
      <c r="H7460" s="22" t="n">
        <v>20.23</v>
      </c>
      <c r="I7460" s="22" t="n">
        <v>0.39</v>
      </c>
      <c r="J7460" s="22" t="n">
        <v>0.415433</v>
      </c>
      <c r="K7460" s="22" t="n">
        <v>1</v>
      </c>
      <c r="O7460" s="23"/>
    </row>
    <row r="7461" customFormat="false" ht="15" hidden="false" customHeight="false" outlineLevel="0" collapsed="false">
      <c r="A7461" s="22" t="s">
        <v>4556</v>
      </c>
      <c r="B7461" s="22" t="n">
        <v>57</v>
      </c>
      <c r="C7461" s="22" t="n">
        <v>0</v>
      </c>
      <c r="D7461" s="22" t="n">
        <v>16</v>
      </c>
      <c r="E7461" s="22" t="n">
        <v>202</v>
      </c>
      <c r="F7461" s="22" t="n">
        <f aca="false">D7461/SUM(C7461:E7461)</f>
        <v>0.073394495412844</v>
      </c>
      <c r="G7461" s="22" t="n">
        <v>0.29</v>
      </c>
      <c r="H7461" s="22" t="n">
        <v>15.41</v>
      </c>
      <c r="I7461" s="22" t="n">
        <v>202.29</v>
      </c>
      <c r="J7461" s="22" t="n">
        <v>0.316372</v>
      </c>
      <c r="K7461" s="22" t="n">
        <v>1</v>
      </c>
      <c r="O7461" s="23"/>
    </row>
    <row r="7462" customFormat="false" ht="15" hidden="false" customHeight="false" outlineLevel="0" collapsed="false">
      <c r="A7462" s="22" t="s">
        <v>4556</v>
      </c>
      <c r="B7462" s="22" t="n">
        <v>67</v>
      </c>
      <c r="C7462" s="22" t="n">
        <v>0</v>
      </c>
      <c r="D7462" s="22" t="n">
        <v>16</v>
      </c>
      <c r="E7462" s="22" t="n">
        <v>202</v>
      </c>
      <c r="F7462" s="22" t="n">
        <f aca="false">D7462/SUM(C7462:E7462)</f>
        <v>0.073394495412844</v>
      </c>
      <c r="G7462" s="22" t="n">
        <v>0.29</v>
      </c>
      <c r="H7462" s="22" t="n">
        <v>15.41</v>
      </c>
      <c r="I7462" s="22" t="n">
        <v>202.29</v>
      </c>
      <c r="J7462" s="22" t="n">
        <v>0.316372</v>
      </c>
      <c r="K7462" s="22" t="n">
        <v>1</v>
      </c>
      <c r="O7462" s="23"/>
    </row>
    <row r="7463" customFormat="false" ht="15" hidden="false" customHeight="false" outlineLevel="0" collapsed="false">
      <c r="A7463" s="22" t="s">
        <v>4556</v>
      </c>
      <c r="B7463" s="22" t="n">
        <v>68</v>
      </c>
      <c r="C7463" s="22" t="n">
        <v>0</v>
      </c>
      <c r="D7463" s="22" t="n">
        <v>16</v>
      </c>
      <c r="E7463" s="22" t="n">
        <v>202</v>
      </c>
      <c r="F7463" s="22" t="n">
        <f aca="false">D7463/SUM(C7463:E7463)</f>
        <v>0.073394495412844</v>
      </c>
      <c r="G7463" s="22" t="n">
        <v>0.29</v>
      </c>
      <c r="H7463" s="22" t="n">
        <v>15.41</v>
      </c>
      <c r="I7463" s="22" t="n">
        <v>202.29</v>
      </c>
      <c r="J7463" s="22" t="n">
        <v>0.316372</v>
      </c>
      <c r="K7463" s="22" t="n">
        <v>1</v>
      </c>
      <c r="O7463" s="23"/>
    </row>
    <row r="7464" customFormat="false" ht="15" hidden="false" customHeight="false" outlineLevel="0" collapsed="false">
      <c r="A7464" s="22" t="s">
        <v>4556</v>
      </c>
      <c r="B7464" s="22" t="n">
        <v>72</v>
      </c>
      <c r="C7464" s="22" t="n">
        <v>0</v>
      </c>
      <c r="D7464" s="22" t="n">
        <v>16</v>
      </c>
      <c r="E7464" s="22" t="n">
        <v>202</v>
      </c>
      <c r="F7464" s="22" t="n">
        <f aca="false">D7464/SUM(C7464:E7464)</f>
        <v>0.073394495412844</v>
      </c>
      <c r="G7464" s="22" t="n">
        <v>0.29</v>
      </c>
      <c r="H7464" s="22" t="n">
        <v>15.41</v>
      </c>
      <c r="I7464" s="22" t="n">
        <v>202.29</v>
      </c>
      <c r="J7464" s="22" t="n">
        <v>0.316372</v>
      </c>
      <c r="K7464" s="22" t="n">
        <v>1</v>
      </c>
      <c r="O7464" s="23"/>
    </row>
    <row r="7465" customFormat="false" ht="15" hidden="false" customHeight="false" outlineLevel="0" collapsed="false">
      <c r="A7465" s="22" t="s">
        <v>118</v>
      </c>
      <c r="B7465" s="22" t="n">
        <v>13</v>
      </c>
      <c r="C7465" s="22" t="n">
        <v>240</v>
      </c>
      <c r="D7465" s="22" t="n">
        <v>19</v>
      </c>
      <c r="E7465" s="22" t="n">
        <v>0</v>
      </c>
      <c r="F7465" s="22" t="n">
        <f aca="false">D7465/SUM(C7465:E7465)</f>
        <v>0.0733590733590734</v>
      </c>
      <c r="G7465" s="22" t="n">
        <v>240.35</v>
      </c>
      <c r="H7465" s="22" t="n">
        <v>18.3</v>
      </c>
      <c r="I7465" s="22" t="n">
        <v>0.35</v>
      </c>
      <c r="J7465" s="22" t="n">
        <v>0.375496</v>
      </c>
      <c r="K7465" s="22" t="n">
        <v>1</v>
      </c>
      <c r="O7465" s="23"/>
    </row>
    <row r="7466" customFormat="false" ht="15" hidden="false" customHeight="false" outlineLevel="0" collapsed="false">
      <c r="A7466" s="22" t="s">
        <v>2041</v>
      </c>
      <c r="B7466" s="22" t="n">
        <v>7</v>
      </c>
      <c r="C7466" s="22" t="n">
        <v>1</v>
      </c>
      <c r="D7466" s="22" t="n">
        <v>14</v>
      </c>
      <c r="E7466" s="22" t="n">
        <v>176</v>
      </c>
      <c r="F7466" s="22" t="n">
        <f aca="false">D7466/SUM(C7466:E7466)</f>
        <v>0.0732984293193717</v>
      </c>
      <c r="G7466" s="22" t="n">
        <v>0.34</v>
      </c>
      <c r="H7466" s="22" t="n">
        <v>15.33</v>
      </c>
      <c r="I7466" s="22" t="n">
        <v>175.34</v>
      </c>
      <c r="J7466" s="22" t="n">
        <v>1.437337</v>
      </c>
      <c r="K7466" s="22" t="n">
        <v>0.27929</v>
      </c>
      <c r="O7466" s="23"/>
    </row>
    <row r="7467" customFormat="false" ht="15" hidden="false" customHeight="false" outlineLevel="0" collapsed="false">
      <c r="A7467" s="22" t="s">
        <v>4557</v>
      </c>
      <c r="B7467" s="22" t="n">
        <v>37</v>
      </c>
      <c r="C7467" s="22" t="n">
        <v>0</v>
      </c>
      <c r="D7467" s="22" t="n">
        <v>15</v>
      </c>
      <c r="E7467" s="22" t="n">
        <v>190</v>
      </c>
      <c r="F7467" s="22" t="n">
        <f aca="false">D7467/SUM(C7467:E7467)</f>
        <v>0.0731707317073171</v>
      </c>
      <c r="G7467" s="22" t="n">
        <v>0.27</v>
      </c>
      <c r="H7467" s="22" t="n">
        <v>14.45</v>
      </c>
      <c r="I7467" s="22" t="n">
        <v>190.27</v>
      </c>
      <c r="J7467" s="22" t="n">
        <v>0.295626</v>
      </c>
      <c r="K7467" s="22" t="n">
        <v>1</v>
      </c>
      <c r="O7467" s="23"/>
    </row>
    <row r="7468" customFormat="false" ht="15" hidden="false" customHeight="false" outlineLevel="0" collapsed="false">
      <c r="A7468" s="22" t="s">
        <v>4558</v>
      </c>
      <c r="B7468" s="22" t="n">
        <v>121</v>
      </c>
      <c r="C7468" s="22" t="n">
        <v>190</v>
      </c>
      <c r="D7468" s="22" t="n">
        <v>15</v>
      </c>
      <c r="E7468" s="22" t="n">
        <v>0</v>
      </c>
      <c r="F7468" s="22" t="n">
        <f aca="false">D7468/SUM(C7468:E7468)</f>
        <v>0.0731707317073171</v>
      </c>
      <c r="G7468" s="22" t="n">
        <v>190.27</v>
      </c>
      <c r="H7468" s="22" t="n">
        <v>14.45</v>
      </c>
      <c r="I7468" s="22" t="n">
        <v>0.27</v>
      </c>
      <c r="J7468" s="22" t="n">
        <v>0.295626</v>
      </c>
      <c r="K7468" s="22" t="n">
        <v>1</v>
      </c>
      <c r="O7468" s="23"/>
    </row>
    <row r="7469" customFormat="false" ht="15" hidden="false" customHeight="false" outlineLevel="0" collapsed="false">
      <c r="A7469" s="22" t="s">
        <v>4559</v>
      </c>
      <c r="B7469" s="22" t="n">
        <v>79</v>
      </c>
      <c r="C7469" s="22" t="n">
        <v>0</v>
      </c>
      <c r="D7469" s="22" t="n">
        <v>19</v>
      </c>
      <c r="E7469" s="22" t="n">
        <v>241</v>
      </c>
      <c r="F7469" s="22" t="n">
        <f aca="false">D7469/SUM(C7469:E7469)</f>
        <v>0.0730769230769231</v>
      </c>
      <c r="G7469" s="22" t="n">
        <v>0.35</v>
      </c>
      <c r="H7469" s="22" t="n">
        <v>18.31</v>
      </c>
      <c r="I7469" s="22" t="n">
        <v>241.35</v>
      </c>
      <c r="J7469" s="22" t="n">
        <v>0.373943</v>
      </c>
      <c r="K7469" s="22" t="n">
        <v>1</v>
      </c>
      <c r="O7469" s="23"/>
    </row>
    <row r="7470" customFormat="false" ht="15" hidden="false" customHeight="false" outlineLevel="0" collapsed="false">
      <c r="A7470" s="22" t="s">
        <v>4560</v>
      </c>
      <c r="B7470" s="22" t="n">
        <v>91</v>
      </c>
      <c r="C7470" s="22" t="n">
        <v>1</v>
      </c>
      <c r="D7470" s="22" t="n">
        <v>16</v>
      </c>
      <c r="E7470" s="22" t="n">
        <v>202</v>
      </c>
      <c r="F7470" s="22" t="n">
        <f aca="false">D7470/SUM(C7470:E7470)</f>
        <v>0.0730593607305936</v>
      </c>
      <c r="G7470" s="22" t="n">
        <v>0.37</v>
      </c>
      <c r="H7470" s="22" t="n">
        <v>17.26</v>
      </c>
      <c r="I7470" s="22" t="n">
        <v>201.37</v>
      </c>
      <c r="J7470" s="22" t="n">
        <v>1.167559</v>
      </c>
      <c r="K7470" s="22" t="n">
        <v>0.305079</v>
      </c>
      <c r="O7470" s="23"/>
    </row>
    <row r="7471" customFormat="false" ht="15" hidden="false" customHeight="false" outlineLevel="0" collapsed="false">
      <c r="A7471" s="22" t="s">
        <v>3129</v>
      </c>
      <c r="B7471" s="22" t="n">
        <v>13</v>
      </c>
      <c r="C7471" s="22" t="n">
        <v>2</v>
      </c>
      <c r="D7471" s="22" t="n">
        <v>20</v>
      </c>
      <c r="E7471" s="22" t="n">
        <v>252</v>
      </c>
      <c r="F7471" s="22" t="n">
        <f aca="false">D7471/SUM(C7471:E7471)</f>
        <v>0.072992700729927</v>
      </c>
      <c r="G7471" s="22" t="n">
        <v>0.53</v>
      </c>
      <c r="H7471" s="22" t="n">
        <v>22.95</v>
      </c>
      <c r="I7471" s="22" t="n">
        <v>250.53</v>
      </c>
      <c r="J7471" s="22" t="n">
        <v>4.524267</v>
      </c>
      <c r="K7471" s="22" t="n">
        <v>0.084481</v>
      </c>
      <c r="O7471" s="23"/>
    </row>
    <row r="7472" customFormat="false" ht="15" hidden="false" customHeight="false" outlineLevel="0" collapsed="false">
      <c r="A7472" s="22" t="s">
        <v>4561</v>
      </c>
      <c r="B7472" s="22" t="n">
        <v>72</v>
      </c>
      <c r="C7472" s="22" t="n">
        <v>242</v>
      </c>
      <c r="D7472" s="22" t="n">
        <v>19</v>
      </c>
      <c r="E7472" s="22" t="n">
        <v>0</v>
      </c>
      <c r="F7472" s="22" t="n">
        <f aca="false">D7472/SUM(C7472:E7472)</f>
        <v>0.0727969348659004</v>
      </c>
      <c r="G7472" s="22" t="n">
        <v>242.35</v>
      </c>
      <c r="H7472" s="22" t="n">
        <v>18.31</v>
      </c>
      <c r="I7472" s="22" t="n">
        <v>0.35</v>
      </c>
      <c r="J7472" s="22" t="n">
        <v>0.372402</v>
      </c>
      <c r="K7472" s="22" t="n">
        <v>1</v>
      </c>
      <c r="O7472" s="23"/>
    </row>
    <row r="7473" customFormat="false" ht="15" hidden="false" customHeight="false" outlineLevel="0" collapsed="false">
      <c r="A7473" s="22" t="s">
        <v>4562</v>
      </c>
      <c r="B7473" s="22" t="n">
        <v>73</v>
      </c>
      <c r="C7473" s="22" t="n">
        <v>242</v>
      </c>
      <c r="D7473" s="22" t="n">
        <v>19</v>
      </c>
      <c r="E7473" s="22" t="n">
        <v>0</v>
      </c>
      <c r="F7473" s="22" t="n">
        <f aca="false">D7473/SUM(C7473:E7473)</f>
        <v>0.0727969348659004</v>
      </c>
      <c r="G7473" s="22" t="n">
        <v>242.35</v>
      </c>
      <c r="H7473" s="22" t="n">
        <v>18.31</v>
      </c>
      <c r="I7473" s="22" t="n">
        <v>0.35</v>
      </c>
      <c r="J7473" s="22" t="n">
        <v>0.372402</v>
      </c>
      <c r="K7473" s="22" t="n">
        <v>1</v>
      </c>
      <c r="O7473" s="23"/>
    </row>
    <row r="7474" customFormat="false" ht="15" hidden="false" customHeight="false" outlineLevel="0" collapsed="false">
      <c r="A7474" s="22" t="s">
        <v>4563</v>
      </c>
      <c r="B7474" s="22" t="n">
        <v>64</v>
      </c>
      <c r="C7474" s="22" t="n">
        <v>153</v>
      </c>
      <c r="D7474" s="22" t="n">
        <v>12</v>
      </c>
      <c r="E7474" s="22" t="n">
        <v>0</v>
      </c>
      <c r="F7474" s="22" t="n">
        <f aca="false">D7474/SUM(C7474:E7474)</f>
        <v>0.0727272727272727</v>
      </c>
      <c r="G7474" s="22" t="n">
        <v>153.22</v>
      </c>
      <c r="H7474" s="22" t="n">
        <v>11.56</v>
      </c>
      <c r="I7474" s="22" t="n">
        <v>0.22</v>
      </c>
      <c r="J7474" s="22" t="n">
        <v>0.234959</v>
      </c>
      <c r="K7474" s="22" t="n">
        <v>1</v>
      </c>
      <c r="O7474" s="23"/>
    </row>
    <row r="7475" customFormat="false" ht="15" hidden="false" customHeight="false" outlineLevel="0" collapsed="false">
      <c r="A7475" s="22" t="s">
        <v>4564</v>
      </c>
      <c r="B7475" s="22" t="n">
        <v>14</v>
      </c>
      <c r="C7475" s="22" t="n">
        <v>230</v>
      </c>
      <c r="D7475" s="22" t="n">
        <v>18</v>
      </c>
      <c r="E7475" s="22" t="n">
        <v>0</v>
      </c>
      <c r="F7475" s="22" t="n">
        <f aca="false">D7475/SUM(C7475:E7475)</f>
        <v>0.0725806451612903</v>
      </c>
      <c r="G7475" s="22" t="n">
        <v>230.33</v>
      </c>
      <c r="H7475" s="22" t="n">
        <v>17.35</v>
      </c>
      <c r="I7475" s="22" t="n">
        <v>0.33</v>
      </c>
      <c r="J7475" s="22" t="n">
        <v>0.351675</v>
      </c>
      <c r="K7475" s="22" t="n">
        <v>1</v>
      </c>
      <c r="O7475" s="23"/>
    </row>
    <row r="7476" customFormat="false" ht="15" hidden="false" customHeight="false" outlineLevel="0" collapsed="false">
      <c r="A7476" s="22" t="s">
        <v>4565</v>
      </c>
      <c r="B7476" s="22" t="n">
        <v>94</v>
      </c>
      <c r="C7476" s="22" t="n">
        <v>243</v>
      </c>
      <c r="D7476" s="22" t="n">
        <v>19</v>
      </c>
      <c r="E7476" s="22" t="n">
        <v>0</v>
      </c>
      <c r="F7476" s="22" t="n">
        <f aca="false">D7476/SUM(C7476:E7476)</f>
        <v>0.0725190839694657</v>
      </c>
      <c r="G7476" s="22" t="n">
        <v>243.34</v>
      </c>
      <c r="H7476" s="22" t="n">
        <v>18.31</v>
      </c>
      <c r="I7476" s="22" t="n">
        <v>0.34</v>
      </c>
      <c r="J7476" s="22" t="n">
        <v>0.370873</v>
      </c>
      <c r="K7476" s="22" t="n">
        <v>1</v>
      </c>
      <c r="O7476" s="23"/>
    </row>
    <row r="7477" customFormat="false" ht="15" hidden="false" customHeight="false" outlineLevel="0" collapsed="false">
      <c r="A7477" s="22" t="s">
        <v>2305</v>
      </c>
      <c r="B7477" s="22" t="n">
        <v>46</v>
      </c>
      <c r="C7477" s="22" t="n">
        <v>256</v>
      </c>
      <c r="D7477" s="22" t="n">
        <v>20</v>
      </c>
      <c r="E7477" s="22" t="n">
        <v>0</v>
      </c>
      <c r="F7477" s="22" t="n">
        <f aca="false">D7477/SUM(C7477:E7477)</f>
        <v>0.072463768115942</v>
      </c>
      <c r="G7477" s="22" t="n">
        <v>256.36</v>
      </c>
      <c r="H7477" s="22" t="n">
        <v>19.28</v>
      </c>
      <c r="I7477" s="22" t="n">
        <v>0.36</v>
      </c>
      <c r="J7477" s="22" t="n">
        <v>0.390073</v>
      </c>
      <c r="K7477" s="22" t="n">
        <v>1</v>
      </c>
      <c r="O7477" s="23"/>
    </row>
    <row r="7478" customFormat="false" ht="15" hidden="false" customHeight="false" outlineLevel="0" collapsed="false">
      <c r="A7478" s="22" t="s">
        <v>1996</v>
      </c>
      <c r="B7478" s="22" t="n">
        <v>27</v>
      </c>
      <c r="C7478" s="22" t="n">
        <v>218</v>
      </c>
      <c r="D7478" s="22" t="n">
        <v>17</v>
      </c>
      <c r="E7478" s="22" t="n">
        <v>0</v>
      </c>
      <c r="F7478" s="22" t="n">
        <f aca="false">D7478/SUM(C7478:E7478)</f>
        <v>0.0723404255319149</v>
      </c>
      <c r="G7478" s="22" t="n">
        <v>218.31</v>
      </c>
      <c r="H7478" s="22" t="n">
        <v>16.39</v>
      </c>
      <c r="I7478" s="22" t="n">
        <v>0.31</v>
      </c>
      <c r="J7478" s="22" t="n">
        <v>0.330955</v>
      </c>
      <c r="K7478" s="22" t="n">
        <v>1</v>
      </c>
      <c r="O7478" s="23"/>
    </row>
    <row r="7479" customFormat="false" ht="15" hidden="false" customHeight="false" outlineLevel="0" collapsed="false">
      <c r="A7479" s="22" t="s">
        <v>992</v>
      </c>
      <c r="B7479" s="22" t="n">
        <v>28</v>
      </c>
      <c r="C7479" s="22" t="n">
        <v>154</v>
      </c>
      <c r="D7479" s="22" t="n">
        <v>12</v>
      </c>
      <c r="E7479" s="22" t="n">
        <v>0</v>
      </c>
      <c r="F7479" s="22" t="n">
        <f aca="false">D7479/SUM(C7479:E7479)</f>
        <v>0.072289156626506</v>
      </c>
      <c r="G7479" s="22" t="n">
        <v>154.22</v>
      </c>
      <c r="H7479" s="22" t="n">
        <v>11.57</v>
      </c>
      <c r="I7479" s="22" t="n">
        <v>0.22</v>
      </c>
      <c r="J7479" s="22" t="n">
        <v>0.233437</v>
      </c>
      <c r="K7479" s="22" t="n">
        <v>1</v>
      </c>
      <c r="O7479" s="23"/>
    </row>
    <row r="7480" customFormat="false" ht="15" hidden="false" customHeight="false" outlineLevel="0" collapsed="false">
      <c r="A7480" s="22" t="s">
        <v>4566</v>
      </c>
      <c r="B7480" s="22" t="n">
        <v>89</v>
      </c>
      <c r="C7480" s="22" t="n">
        <v>230</v>
      </c>
      <c r="D7480" s="22" t="n">
        <v>18</v>
      </c>
      <c r="E7480" s="22" t="n">
        <v>1</v>
      </c>
      <c r="F7480" s="22" t="n">
        <f aca="false">D7480/SUM(C7480:E7480)</f>
        <v>0.072289156626506</v>
      </c>
      <c r="G7480" s="22" t="n">
        <v>229.4</v>
      </c>
      <c r="H7480" s="22" t="n">
        <v>19.2</v>
      </c>
      <c r="I7480" s="22" t="n">
        <v>0.4</v>
      </c>
      <c r="J7480" s="22" t="n">
        <v>0.967779</v>
      </c>
      <c r="K7480" s="22" t="n">
        <v>0.327789</v>
      </c>
      <c r="O7480" s="23"/>
    </row>
    <row r="7481" customFormat="false" ht="15" hidden="false" customHeight="false" outlineLevel="0" collapsed="false">
      <c r="A7481" s="22" t="s">
        <v>4483</v>
      </c>
      <c r="B7481" s="22" t="n">
        <v>67</v>
      </c>
      <c r="C7481" s="22" t="n">
        <v>154</v>
      </c>
      <c r="D7481" s="22" t="n">
        <v>12</v>
      </c>
      <c r="E7481" s="22" t="n">
        <v>0</v>
      </c>
      <c r="F7481" s="22" t="n">
        <f aca="false">D7481/SUM(C7481:E7481)</f>
        <v>0.072289156626506</v>
      </c>
      <c r="G7481" s="22" t="n">
        <v>154.22</v>
      </c>
      <c r="H7481" s="22" t="n">
        <v>11.57</v>
      </c>
      <c r="I7481" s="22" t="n">
        <v>0.22</v>
      </c>
      <c r="J7481" s="22" t="n">
        <v>0.233437</v>
      </c>
      <c r="K7481" s="22" t="n">
        <v>1</v>
      </c>
      <c r="O7481" s="23"/>
    </row>
    <row r="7482" customFormat="false" ht="15" hidden="false" customHeight="false" outlineLevel="0" collapsed="false">
      <c r="A7482" s="22" t="s">
        <v>4483</v>
      </c>
      <c r="B7482" s="22" t="n">
        <v>70</v>
      </c>
      <c r="C7482" s="22" t="n">
        <v>154</v>
      </c>
      <c r="D7482" s="22" t="n">
        <v>12</v>
      </c>
      <c r="E7482" s="22" t="n">
        <v>0</v>
      </c>
      <c r="F7482" s="22" t="n">
        <f aca="false">D7482/SUM(C7482:E7482)</f>
        <v>0.072289156626506</v>
      </c>
      <c r="G7482" s="22" t="n">
        <v>154.22</v>
      </c>
      <c r="H7482" s="22" t="n">
        <v>11.57</v>
      </c>
      <c r="I7482" s="22" t="n">
        <v>0.22</v>
      </c>
      <c r="J7482" s="22" t="n">
        <v>0.233437</v>
      </c>
      <c r="K7482" s="22" t="n">
        <v>1</v>
      </c>
      <c r="O7482" s="23"/>
    </row>
    <row r="7483" customFormat="false" ht="15" hidden="false" customHeight="false" outlineLevel="0" collapsed="false">
      <c r="A7483" s="22" t="s">
        <v>4270</v>
      </c>
      <c r="B7483" s="22" t="n">
        <v>53</v>
      </c>
      <c r="C7483" s="22" t="n">
        <v>244</v>
      </c>
      <c r="D7483" s="22" t="n">
        <v>19</v>
      </c>
      <c r="E7483" s="22" t="n">
        <v>0</v>
      </c>
      <c r="F7483" s="22" t="n">
        <f aca="false">D7483/SUM(C7483:E7483)</f>
        <v>0.0722433460076046</v>
      </c>
      <c r="G7483" s="22" t="n">
        <v>244.34</v>
      </c>
      <c r="H7483" s="22" t="n">
        <v>18.31</v>
      </c>
      <c r="I7483" s="22" t="n">
        <v>0.34</v>
      </c>
      <c r="J7483" s="22" t="n">
        <v>0.369358</v>
      </c>
      <c r="K7483" s="22" t="n">
        <v>1</v>
      </c>
      <c r="O7483" s="23"/>
    </row>
    <row r="7484" customFormat="false" ht="15" hidden="false" customHeight="false" outlineLevel="0" collapsed="false">
      <c r="A7484" s="22" t="s">
        <v>4567</v>
      </c>
      <c r="B7484" s="22" t="n">
        <v>83</v>
      </c>
      <c r="C7484" s="22" t="n">
        <v>167</v>
      </c>
      <c r="D7484" s="22" t="n">
        <v>13</v>
      </c>
      <c r="E7484" s="22" t="n">
        <v>0</v>
      </c>
      <c r="F7484" s="22" t="n">
        <f aca="false">D7484/SUM(C7484:E7484)</f>
        <v>0.0722222222222222</v>
      </c>
      <c r="G7484" s="22" t="n">
        <v>167.23</v>
      </c>
      <c r="H7484" s="22" t="n">
        <v>12.53</v>
      </c>
      <c r="I7484" s="22" t="n">
        <v>0.23</v>
      </c>
      <c r="J7484" s="22" t="n">
        <v>0.252639</v>
      </c>
      <c r="K7484" s="22" t="n">
        <v>1</v>
      </c>
      <c r="O7484" s="23"/>
    </row>
    <row r="7485" customFormat="false" ht="15" hidden="false" customHeight="false" outlineLevel="0" collapsed="false">
      <c r="A7485" s="22" t="s">
        <v>4568</v>
      </c>
      <c r="B7485" s="22" t="n">
        <v>121</v>
      </c>
      <c r="C7485" s="22" t="n">
        <v>257</v>
      </c>
      <c r="D7485" s="22" t="n">
        <v>20</v>
      </c>
      <c r="E7485" s="22" t="n">
        <v>0</v>
      </c>
      <c r="F7485" s="22" t="n">
        <f aca="false">D7485/SUM(C7485:E7485)</f>
        <v>0.0722021660649819</v>
      </c>
      <c r="G7485" s="22" t="n">
        <v>257.36</v>
      </c>
      <c r="H7485" s="22" t="n">
        <v>19.28</v>
      </c>
      <c r="I7485" s="22" t="n">
        <v>0.36</v>
      </c>
      <c r="J7485" s="22" t="n">
        <v>0.388559</v>
      </c>
      <c r="K7485" s="22" t="n">
        <v>1</v>
      </c>
      <c r="O7485" s="23"/>
    </row>
    <row r="7486" customFormat="false" ht="15" hidden="false" customHeight="false" outlineLevel="0" collapsed="false">
      <c r="A7486" s="22" t="s">
        <v>4569</v>
      </c>
      <c r="B7486" s="22" t="n">
        <v>59</v>
      </c>
      <c r="C7486" s="22" t="n">
        <v>0</v>
      </c>
      <c r="D7486" s="22" t="n">
        <v>20</v>
      </c>
      <c r="E7486" s="22" t="n">
        <v>257</v>
      </c>
      <c r="F7486" s="22" t="n">
        <f aca="false">D7486/SUM(C7486:E7486)</f>
        <v>0.0722021660649819</v>
      </c>
      <c r="G7486" s="22" t="n">
        <v>0.36</v>
      </c>
      <c r="H7486" s="22" t="n">
        <v>19.28</v>
      </c>
      <c r="I7486" s="22" t="n">
        <v>257.36</v>
      </c>
      <c r="J7486" s="22" t="n">
        <v>0.388559</v>
      </c>
      <c r="K7486" s="22" t="n">
        <v>1</v>
      </c>
      <c r="O7486" s="23"/>
    </row>
    <row r="7487" customFormat="false" ht="15" hidden="false" customHeight="false" outlineLevel="0" collapsed="false">
      <c r="A7487" s="22" t="s">
        <v>4570</v>
      </c>
      <c r="B7487" s="22" t="n">
        <v>80</v>
      </c>
      <c r="C7487" s="22" t="n">
        <v>256</v>
      </c>
      <c r="D7487" s="22" t="n">
        <v>20</v>
      </c>
      <c r="E7487" s="22" t="n">
        <v>1</v>
      </c>
      <c r="F7487" s="22" t="n">
        <f aca="false">D7487/SUM(C7487:E7487)</f>
        <v>0.0722021660649819</v>
      </c>
      <c r="G7487" s="22" t="n">
        <v>255.44</v>
      </c>
      <c r="H7487" s="22" t="n">
        <v>21.13</v>
      </c>
      <c r="I7487" s="22" t="n">
        <v>0.44</v>
      </c>
      <c r="J7487" s="22" t="n">
        <v>0.787373</v>
      </c>
      <c r="K7487" s="22" t="n">
        <v>0.352036</v>
      </c>
      <c r="O7487" s="23"/>
    </row>
    <row r="7488" customFormat="false" ht="15" hidden="false" customHeight="false" outlineLevel="0" collapsed="false">
      <c r="A7488" s="22" t="s">
        <v>2854</v>
      </c>
      <c r="B7488" s="22" t="n">
        <v>30</v>
      </c>
      <c r="C7488" s="22" t="n">
        <v>257</v>
      </c>
      <c r="D7488" s="22" t="n">
        <v>20</v>
      </c>
      <c r="E7488" s="22" t="n">
        <v>0</v>
      </c>
      <c r="F7488" s="22" t="n">
        <f aca="false">D7488/SUM(C7488:E7488)</f>
        <v>0.0722021660649819</v>
      </c>
      <c r="G7488" s="22" t="n">
        <v>257.36</v>
      </c>
      <c r="H7488" s="22" t="n">
        <v>19.28</v>
      </c>
      <c r="I7488" s="22" t="n">
        <v>0.36</v>
      </c>
      <c r="J7488" s="22" t="n">
        <v>0.388559</v>
      </c>
      <c r="K7488" s="22" t="n">
        <v>1</v>
      </c>
      <c r="O7488" s="23"/>
    </row>
    <row r="7489" customFormat="false" ht="15" hidden="false" customHeight="false" outlineLevel="0" collapsed="false">
      <c r="A7489" s="22" t="s">
        <v>4571</v>
      </c>
      <c r="B7489" s="22" t="n">
        <v>67</v>
      </c>
      <c r="C7489" s="22" t="n">
        <v>232</v>
      </c>
      <c r="D7489" s="22" t="n">
        <v>18</v>
      </c>
      <c r="E7489" s="22" t="n">
        <v>0</v>
      </c>
      <c r="F7489" s="22" t="n">
        <f aca="false">D7489/SUM(C7489:E7489)</f>
        <v>0.072</v>
      </c>
      <c r="G7489" s="22" t="n">
        <v>232.32</v>
      </c>
      <c r="H7489" s="22" t="n">
        <v>17.35</v>
      </c>
      <c r="I7489" s="22" t="n">
        <v>0.32</v>
      </c>
      <c r="J7489" s="22" t="n">
        <v>0.348651</v>
      </c>
      <c r="K7489" s="22" t="n">
        <v>1</v>
      </c>
      <c r="O7489" s="23"/>
    </row>
    <row r="7490" customFormat="false" ht="15" hidden="false" customHeight="false" outlineLevel="0" collapsed="false">
      <c r="A7490" s="22" t="s">
        <v>4572</v>
      </c>
      <c r="B7490" s="22" t="n">
        <v>26</v>
      </c>
      <c r="C7490" s="22" t="n">
        <v>2</v>
      </c>
      <c r="D7490" s="22" t="n">
        <v>20</v>
      </c>
      <c r="E7490" s="22" t="n">
        <v>256</v>
      </c>
      <c r="F7490" s="22" t="n">
        <f aca="false">D7490/SUM(C7490:E7490)</f>
        <v>0.0719424460431655</v>
      </c>
      <c r="G7490" s="22" t="n">
        <v>0.52</v>
      </c>
      <c r="H7490" s="22" t="n">
        <v>22.96</v>
      </c>
      <c r="I7490" s="22" t="n">
        <v>254.52</v>
      </c>
      <c r="J7490" s="22" t="n">
        <v>4.631412</v>
      </c>
      <c r="K7490" s="22" t="n">
        <v>0.082343</v>
      </c>
      <c r="O7490" s="23"/>
    </row>
    <row r="7491" customFormat="false" ht="15" hidden="false" customHeight="false" outlineLevel="0" collapsed="false">
      <c r="A7491" s="22" t="s">
        <v>4573</v>
      </c>
      <c r="B7491" s="22" t="n">
        <v>95</v>
      </c>
      <c r="C7491" s="22" t="n">
        <v>257</v>
      </c>
      <c r="D7491" s="22" t="n">
        <v>20</v>
      </c>
      <c r="E7491" s="22" t="n">
        <v>1</v>
      </c>
      <c r="F7491" s="22" t="n">
        <f aca="false">D7491/SUM(C7491:E7491)</f>
        <v>0.0719424460431655</v>
      </c>
      <c r="G7491" s="22" t="n">
        <v>256.44</v>
      </c>
      <c r="H7491" s="22" t="n">
        <v>21.13</v>
      </c>
      <c r="I7491" s="22" t="n">
        <v>0.44</v>
      </c>
      <c r="J7491" s="22" t="n">
        <v>0.794394</v>
      </c>
      <c r="K7491" s="22" t="n">
        <v>0.350983</v>
      </c>
      <c r="O7491" s="23"/>
    </row>
    <row r="7492" customFormat="false" ht="15" hidden="false" customHeight="false" outlineLevel="0" collapsed="false">
      <c r="A7492" s="22" t="s">
        <v>4574</v>
      </c>
      <c r="B7492" s="22" t="n">
        <v>8</v>
      </c>
      <c r="C7492" s="22" t="n">
        <v>258</v>
      </c>
      <c r="D7492" s="22" t="n">
        <v>20</v>
      </c>
      <c r="E7492" s="22" t="n">
        <v>0</v>
      </c>
      <c r="F7492" s="22" t="n">
        <f aca="false">D7492/SUM(C7492:E7492)</f>
        <v>0.0719424460431655</v>
      </c>
      <c r="G7492" s="22" t="n">
        <v>258.36</v>
      </c>
      <c r="H7492" s="22" t="n">
        <v>19.28</v>
      </c>
      <c r="I7492" s="22" t="n">
        <v>0.36</v>
      </c>
      <c r="J7492" s="22" t="n">
        <v>0.387057</v>
      </c>
      <c r="K7492" s="22" t="n">
        <v>1</v>
      </c>
      <c r="O7492" s="23"/>
    </row>
    <row r="7493" customFormat="false" ht="15" hidden="false" customHeight="false" outlineLevel="0" collapsed="false">
      <c r="A7493" s="22" t="s">
        <v>4575</v>
      </c>
      <c r="B7493" s="22" t="n">
        <v>59</v>
      </c>
      <c r="C7493" s="22" t="n">
        <v>233</v>
      </c>
      <c r="D7493" s="22" t="n">
        <v>18</v>
      </c>
      <c r="E7493" s="22" t="n">
        <v>0</v>
      </c>
      <c r="F7493" s="22" t="n">
        <f aca="false">D7493/SUM(C7493:E7493)</f>
        <v>0.0717131474103586</v>
      </c>
      <c r="G7493" s="22" t="n">
        <v>233.32</v>
      </c>
      <c r="H7493" s="22" t="n">
        <v>17.35</v>
      </c>
      <c r="I7493" s="22" t="n">
        <v>0.32</v>
      </c>
      <c r="J7493" s="22" t="n">
        <v>0.347159</v>
      </c>
      <c r="K7493" s="22" t="n">
        <v>1</v>
      </c>
      <c r="O7493" s="23"/>
    </row>
    <row r="7494" customFormat="false" ht="15" hidden="false" customHeight="false" outlineLevel="0" collapsed="false">
      <c r="A7494" s="22" t="s">
        <v>4576</v>
      </c>
      <c r="B7494" s="22" t="n">
        <v>31</v>
      </c>
      <c r="C7494" s="22" t="n">
        <v>246</v>
      </c>
      <c r="D7494" s="22" t="n">
        <v>19</v>
      </c>
      <c r="E7494" s="22" t="n">
        <v>0</v>
      </c>
      <c r="F7494" s="22" t="n">
        <f aca="false">D7494/SUM(C7494:E7494)</f>
        <v>0.0716981132075472</v>
      </c>
      <c r="G7494" s="22" t="n">
        <v>246.34</v>
      </c>
      <c r="H7494" s="22" t="n">
        <v>18.32</v>
      </c>
      <c r="I7494" s="22" t="n">
        <v>0.34</v>
      </c>
      <c r="J7494" s="22" t="n">
        <v>0.366363</v>
      </c>
      <c r="K7494" s="22" t="n">
        <v>1</v>
      </c>
      <c r="O7494" s="23"/>
    </row>
    <row r="7495" customFormat="false" ht="15" hidden="false" customHeight="false" outlineLevel="0" collapsed="false">
      <c r="A7495" s="22" t="s">
        <v>1752</v>
      </c>
      <c r="B7495" s="22" t="n">
        <v>76</v>
      </c>
      <c r="C7495" s="22" t="n">
        <v>258</v>
      </c>
      <c r="D7495" s="22" t="n">
        <v>20</v>
      </c>
      <c r="E7495" s="22" t="n">
        <v>1</v>
      </c>
      <c r="F7495" s="22" t="n">
        <f aca="false">D7495/SUM(C7495:E7495)</f>
        <v>0.0716845878136201</v>
      </c>
      <c r="G7495" s="22" t="n">
        <v>257.43</v>
      </c>
      <c r="H7495" s="22" t="n">
        <v>21.13</v>
      </c>
      <c r="I7495" s="22" t="n">
        <v>0.43</v>
      </c>
      <c r="J7495" s="22" t="n">
        <v>0.801426</v>
      </c>
      <c r="K7495" s="22" t="n">
        <v>0.349935</v>
      </c>
      <c r="O7495" s="23"/>
    </row>
    <row r="7496" customFormat="false" ht="15" hidden="false" customHeight="false" outlineLevel="0" collapsed="false">
      <c r="A7496" s="22" t="s">
        <v>4577</v>
      </c>
      <c r="B7496" s="22" t="n">
        <v>60</v>
      </c>
      <c r="C7496" s="22" t="n">
        <v>0</v>
      </c>
      <c r="D7496" s="22" t="n">
        <v>20</v>
      </c>
      <c r="E7496" s="22" t="n">
        <v>259</v>
      </c>
      <c r="F7496" s="22" t="n">
        <f aca="false">D7496/SUM(C7496:E7496)</f>
        <v>0.0716845878136201</v>
      </c>
      <c r="G7496" s="22" t="n">
        <v>0.36</v>
      </c>
      <c r="H7496" s="22" t="n">
        <v>19.28</v>
      </c>
      <c r="I7496" s="22" t="n">
        <v>259.36</v>
      </c>
      <c r="J7496" s="22" t="n">
        <v>0.385567</v>
      </c>
      <c r="K7496" s="22" t="n">
        <v>1</v>
      </c>
      <c r="O7496" s="23"/>
    </row>
    <row r="7497" customFormat="false" ht="15" hidden="false" customHeight="false" outlineLevel="0" collapsed="false">
      <c r="A7497" s="22" t="s">
        <v>4578</v>
      </c>
      <c r="B7497" s="22" t="n">
        <v>80</v>
      </c>
      <c r="C7497" s="22" t="n">
        <v>0</v>
      </c>
      <c r="D7497" s="22" t="n">
        <v>20</v>
      </c>
      <c r="E7497" s="22" t="n">
        <v>259</v>
      </c>
      <c r="F7497" s="22" t="n">
        <f aca="false">D7497/SUM(C7497:E7497)</f>
        <v>0.0716845878136201</v>
      </c>
      <c r="G7497" s="22" t="n">
        <v>0.36</v>
      </c>
      <c r="H7497" s="22" t="n">
        <v>19.28</v>
      </c>
      <c r="I7497" s="22" t="n">
        <v>259.36</v>
      </c>
      <c r="J7497" s="22" t="n">
        <v>0.385567</v>
      </c>
      <c r="K7497" s="22" t="n">
        <v>1</v>
      </c>
      <c r="O7497" s="23"/>
    </row>
    <row r="7498" customFormat="false" ht="15" hidden="false" customHeight="false" outlineLevel="0" collapsed="false">
      <c r="A7498" s="22" t="s">
        <v>817</v>
      </c>
      <c r="B7498" s="22" t="n">
        <v>98</v>
      </c>
      <c r="C7498" s="22" t="n">
        <v>259</v>
      </c>
      <c r="D7498" s="22" t="n">
        <v>20</v>
      </c>
      <c r="E7498" s="22" t="n">
        <v>0</v>
      </c>
      <c r="F7498" s="22" t="n">
        <f aca="false">D7498/SUM(C7498:E7498)</f>
        <v>0.0716845878136201</v>
      </c>
      <c r="G7498" s="22" t="n">
        <v>259.36</v>
      </c>
      <c r="H7498" s="22" t="n">
        <v>19.28</v>
      </c>
      <c r="I7498" s="22" t="n">
        <v>0.36</v>
      </c>
      <c r="J7498" s="22" t="n">
        <v>0.385567</v>
      </c>
      <c r="K7498" s="22" t="n">
        <v>1</v>
      </c>
      <c r="O7498" s="23"/>
    </row>
    <row r="7499" customFormat="false" ht="15" hidden="false" customHeight="false" outlineLevel="0" collapsed="false">
      <c r="A7499" s="22" t="s">
        <v>1622</v>
      </c>
      <c r="B7499" s="22" t="n">
        <v>78</v>
      </c>
      <c r="C7499" s="22" t="n">
        <v>0</v>
      </c>
      <c r="D7499" s="22" t="n">
        <v>12</v>
      </c>
      <c r="E7499" s="22" t="n">
        <v>156</v>
      </c>
      <c r="F7499" s="22" t="n">
        <f aca="false">D7499/SUM(C7499:E7499)</f>
        <v>0.0714285714285714</v>
      </c>
      <c r="G7499" s="22" t="n">
        <v>0.21</v>
      </c>
      <c r="H7499" s="22" t="n">
        <v>11.57</v>
      </c>
      <c r="I7499" s="22" t="n">
        <v>156.21</v>
      </c>
      <c r="J7499" s="22" t="n">
        <v>0.230453</v>
      </c>
      <c r="K7499" s="22" t="n">
        <v>1</v>
      </c>
      <c r="O7499" s="23"/>
    </row>
    <row r="7500" customFormat="false" ht="15" hidden="false" customHeight="false" outlineLevel="0" collapsed="false">
      <c r="A7500" s="22" t="s">
        <v>3699</v>
      </c>
      <c r="B7500" s="22" t="n">
        <v>93</v>
      </c>
      <c r="C7500" s="22" t="n">
        <v>257</v>
      </c>
      <c r="D7500" s="22" t="n">
        <v>20</v>
      </c>
      <c r="E7500" s="22" t="n">
        <v>3</v>
      </c>
      <c r="F7500" s="22" t="n">
        <f aca="false">D7500/SUM(C7500:E7500)</f>
        <v>0.0714285714285714</v>
      </c>
      <c r="G7500" s="22" t="n">
        <v>254.6</v>
      </c>
      <c r="H7500" s="22" t="n">
        <v>24.79</v>
      </c>
      <c r="I7500" s="22" t="n">
        <v>0.6</v>
      </c>
      <c r="J7500" s="22" t="n">
        <v>10.463906</v>
      </c>
      <c r="K7500" s="22" t="n">
        <v>0.015373</v>
      </c>
      <c r="O7500" s="23"/>
    </row>
    <row r="7501" customFormat="false" ht="15" hidden="false" customHeight="false" outlineLevel="0" collapsed="false">
      <c r="A7501" s="22" t="s">
        <v>3219</v>
      </c>
      <c r="B7501" s="22" t="n">
        <v>109</v>
      </c>
      <c r="C7501" s="22" t="n">
        <v>0</v>
      </c>
      <c r="D7501" s="22" t="n">
        <v>19</v>
      </c>
      <c r="E7501" s="22" t="n">
        <v>247</v>
      </c>
      <c r="F7501" s="22" t="n">
        <f aca="false">D7501/SUM(C7501:E7501)</f>
        <v>0.0714285714285714</v>
      </c>
      <c r="G7501" s="22" t="n">
        <v>0.34</v>
      </c>
      <c r="H7501" s="22" t="n">
        <v>18.32</v>
      </c>
      <c r="I7501" s="22" t="n">
        <v>247.34</v>
      </c>
      <c r="J7501" s="22" t="n">
        <v>0.364883</v>
      </c>
      <c r="K7501" s="22" t="n">
        <v>1</v>
      </c>
      <c r="O7501" s="23"/>
    </row>
    <row r="7502" customFormat="false" ht="15" hidden="false" customHeight="false" outlineLevel="0" collapsed="false">
      <c r="A7502" s="22" t="s">
        <v>4579</v>
      </c>
      <c r="B7502" s="22" t="n">
        <v>110</v>
      </c>
      <c r="C7502" s="22" t="n">
        <v>33</v>
      </c>
      <c r="D7502" s="22" t="n">
        <v>12</v>
      </c>
      <c r="E7502" s="22" t="n">
        <v>123</v>
      </c>
      <c r="F7502" s="22" t="n">
        <f aca="false">D7502/SUM(C7502:E7502)</f>
        <v>0.0714285714285714</v>
      </c>
      <c r="G7502" s="22" t="n">
        <v>9.05</v>
      </c>
      <c r="H7502" s="22" t="n">
        <v>59.89</v>
      </c>
      <c r="I7502" s="22" t="n">
        <v>99.05</v>
      </c>
      <c r="J7502" s="22" t="n">
        <v>107.42385</v>
      </c>
      <c r="K7502" s="22" t="n">
        <v>0</v>
      </c>
      <c r="O7502" s="23"/>
    </row>
    <row r="7503" customFormat="false" ht="15" hidden="false" customHeight="false" outlineLevel="0" collapsed="false">
      <c r="A7503" s="22" t="s">
        <v>4580</v>
      </c>
      <c r="B7503" s="22" t="n">
        <v>36</v>
      </c>
      <c r="C7503" s="22" t="n">
        <v>156</v>
      </c>
      <c r="D7503" s="22" t="n">
        <v>12</v>
      </c>
      <c r="E7503" s="22" t="n">
        <v>0</v>
      </c>
      <c r="F7503" s="22" t="n">
        <f aca="false">D7503/SUM(C7503:E7503)</f>
        <v>0.0714285714285714</v>
      </c>
      <c r="G7503" s="22" t="n">
        <v>156.21</v>
      </c>
      <c r="H7503" s="22" t="n">
        <v>11.57</v>
      </c>
      <c r="I7503" s="22" t="n">
        <v>0.21</v>
      </c>
      <c r="J7503" s="22" t="n">
        <v>0.230453</v>
      </c>
      <c r="K7503" s="22" t="n">
        <v>1</v>
      </c>
      <c r="O7503" s="23"/>
    </row>
    <row r="7504" customFormat="false" ht="15" hidden="false" customHeight="false" outlineLevel="0" collapsed="false">
      <c r="A7504" s="22" t="s">
        <v>1144</v>
      </c>
      <c r="B7504" s="22" t="n">
        <v>62</v>
      </c>
      <c r="C7504" s="22" t="n">
        <v>169</v>
      </c>
      <c r="D7504" s="22" t="n">
        <v>13</v>
      </c>
      <c r="E7504" s="22" t="n">
        <v>0</v>
      </c>
      <c r="F7504" s="22" t="n">
        <f aca="false">D7504/SUM(C7504:E7504)</f>
        <v>0.0714285714285714</v>
      </c>
      <c r="G7504" s="22" t="n">
        <v>169.23</v>
      </c>
      <c r="H7504" s="22" t="n">
        <v>12.54</v>
      </c>
      <c r="I7504" s="22" t="n">
        <v>0.23</v>
      </c>
      <c r="J7504" s="22" t="n">
        <v>0.249657</v>
      </c>
      <c r="K7504" s="22" t="n">
        <v>1</v>
      </c>
      <c r="O7504" s="23"/>
    </row>
    <row r="7505" customFormat="false" ht="15" hidden="false" customHeight="false" outlineLevel="0" collapsed="false">
      <c r="A7505" s="22" t="s">
        <v>169</v>
      </c>
      <c r="B7505" s="22" t="n">
        <v>61</v>
      </c>
      <c r="C7505" s="22" t="n">
        <v>260</v>
      </c>
      <c r="D7505" s="22" t="n">
        <v>20</v>
      </c>
      <c r="E7505" s="22" t="n">
        <v>0</v>
      </c>
      <c r="F7505" s="22" t="n">
        <f aca="false">D7505/SUM(C7505:E7505)</f>
        <v>0.0714285714285714</v>
      </c>
      <c r="G7505" s="22" t="n">
        <v>260.36</v>
      </c>
      <c r="H7505" s="22" t="n">
        <v>19.29</v>
      </c>
      <c r="I7505" s="22" t="n">
        <v>0.36</v>
      </c>
      <c r="J7505" s="22" t="n">
        <v>0.384088</v>
      </c>
      <c r="K7505" s="22" t="n">
        <v>1</v>
      </c>
      <c r="O7505" s="23"/>
    </row>
    <row r="7506" customFormat="false" ht="15" hidden="false" customHeight="false" outlineLevel="0" collapsed="false">
      <c r="A7506" s="22" t="s">
        <v>4581</v>
      </c>
      <c r="B7506" s="22" t="n">
        <v>104</v>
      </c>
      <c r="C7506" s="22" t="n">
        <v>0</v>
      </c>
      <c r="D7506" s="22" t="n">
        <v>19</v>
      </c>
      <c r="E7506" s="22" t="n">
        <v>247</v>
      </c>
      <c r="F7506" s="22" t="n">
        <f aca="false">D7506/SUM(C7506:E7506)</f>
        <v>0.0714285714285714</v>
      </c>
      <c r="G7506" s="22" t="n">
        <v>0.34</v>
      </c>
      <c r="H7506" s="22" t="n">
        <v>18.32</v>
      </c>
      <c r="I7506" s="22" t="n">
        <v>247.34</v>
      </c>
      <c r="J7506" s="22" t="n">
        <v>0.364883</v>
      </c>
      <c r="K7506" s="22" t="n">
        <v>1</v>
      </c>
      <c r="O7506" s="23"/>
    </row>
    <row r="7507" customFormat="false" ht="15" hidden="false" customHeight="false" outlineLevel="0" collapsed="false">
      <c r="A7507" s="22" t="s">
        <v>4582</v>
      </c>
      <c r="B7507" s="22" t="n">
        <v>87</v>
      </c>
      <c r="C7507" s="22" t="n">
        <v>0</v>
      </c>
      <c r="D7507" s="22" t="n">
        <v>18</v>
      </c>
      <c r="E7507" s="22" t="n">
        <v>234</v>
      </c>
      <c r="F7507" s="22" t="n">
        <f aca="false">D7507/SUM(C7507:E7507)</f>
        <v>0.0714285714285714</v>
      </c>
      <c r="G7507" s="22" t="n">
        <v>0.32</v>
      </c>
      <c r="H7507" s="22" t="n">
        <v>17.36</v>
      </c>
      <c r="I7507" s="22" t="n">
        <v>234.32</v>
      </c>
      <c r="J7507" s="22" t="n">
        <v>0.345679</v>
      </c>
      <c r="K7507" s="22" t="n">
        <v>1</v>
      </c>
      <c r="O7507" s="23"/>
    </row>
    <row r="7508" customFormat="false" ht="15" hidden="false" customHeight="false" outlineLevel="0" collapsed="false">
      <c r="A7508" s="22" t="s">
        <v>4583</v>
      </c>
      <c r="B7508" s="22" t="n">
        <v>107</v>
      </c>
      <c r="C7508" s="22" t="n">
        <v>261</v>
      </c>
      <c r="D7508" s="22" t="n">
        <v>20</v>
      </c>
      <c r="E7508" s="22" t="n">
        <v>0</v>
      </c>
      <c r="F7508" s="22" t="n">
        <f aca="false">D7508/SUM(C7508:E7508)</f>
        <v>0.0711743772241993</v>
      </c>
      <c r="G7508" s="22" t="n">
        <v>261.36</v>
      </c>
      <c r="H7508" s="22" t="n">
        <v>19.29</v>
      </c>
      <c r="I7508" s="22" t="n">
        <v>0.36</v>
      </c>
      <c r="J7508" s="22" t="n">
        <v>0.38262</v>
      </c>
      <c r="K7508" s="22" t="n">
        <v>1</v>
      </c>
      <c r="O7508" s="23"/>
    </row>
    <row r="7509" customFormat="false" ht="15" hidden="false" customHeight="false" outlineLevel="0" collapsed="false">
      <c r="A7509" s="22" t="s">
        <v>4584</v>
      </c>
      <c r="B7509" s="22" t="n">
        <v>21</v>
      </c>
      <c r="C7509" s="22" t="n">
        <v>261</v>
      </c>
      <c r="D7509" s="22" t="n">
        <v>20</v>
      </c>
      <c r="E7509" s="22" t="n">
        <v>0</v>
      </c>
      <c r="F7509" s="22" t="n">
        <f aca="false">D7509/SUM(C7509:E7509)</f>
        <v>0.0711743772241993</v>
      </c>
      <c r="G7509" s="22" t="n">
        <v>261.36</v>
      </c>
      <c r="H7509" s="22" t="n">
        <v>19.29</v>
      </c>
      <c r="I7509" s="22" t="n">
        <v>0.36</v>
      </c>
      <c r="J7509" s="22" t="n">
        <v>0.38262</v>
      </c>
      <c r="K7509" s="22" t="n">
        <v>1</v>
      </c>
      <c r="O7509" s="23"/>
    </row>
    <row r="7510" customFormat="false" ht="15" hidden="false" customHeight="false" outlineLevel="0" collapsed="false">
      <c r="A7510" s="22" t="s">
        <v>3072</v>
      </c>
      <c r="B7510" s="22" t="n">
        <v>108</v>
      </c>
      <c r="C7510" s="22" t="n">
        <v>259</v>
      </c>
      <c r="D7510" s="22" t="n">
        <v>20</v>
      </c>
      <c r="E7510" s="22" t="n">
        <v>2</v>
      </c>
      <c r="F7510" s="22" t="n">
        <f aca="false">D7510/SUM(C7510:E7510)</f>
        <v>0.0711743772241993</v>
      </c>
      <c r="G7510" s="22" t="n">
        <v>257.51</v>
      </c>
      <c r="H7510" s="22" t="n">
        <v>22.98</v>
      </c>
      <c r="I7510" s="22" t="n">
        <v>0.51</v>
      </c>
      <c r="J7510" s="22" t="n">
        <v>4.711854</v>
      </c>
      <c r="K7510" s="22" t="n">
        <v>0.080792</v>
      </c>
      <c r="O7510" s="23"/>
    </row>
    <row r="7511" customFormat="false" ht="15" hidden="false" customHeight="false" outlineLevel="0" collapsed="false">
      <c r="A7511" s="22" t="s">
        <v>2129</v>
      </c>
      <c r="B7511" s="22" t="n">
        <v>31</v>
      </c>
      <c r="C7511" s="22" t="n">
        <v>247</v>
      </c>
      <c r="D7511" s="22" t="n">
        <v>19</v>
      </c>
      <c r="E7511" s="22" t="n">
        <v>1</v>
      </c>
      <c r="F7511" s="22" t="n">
        <f aca="false">D7511/SUM(C7511:E7511)</f>
        <v>0.0711610486891386</v>
      </c>
      <c r="G7511" s="22" t="n">
        <v>246.41</v>
      </c>
      <c r="H7511" s="22" t="n">
        <v>20.17</v>
      </c>
      <c r="I7511" s="22" t="n">
        <v>0.41</v>
      </c>
      <c r="J7511" s="22" t="n">
        <v>0.904426</v>
      </c>
      <c r="K7511" s="22" t="n">
        <v>0.33573</v>
      </c>
      <c r="O7511" s="23"/>
    </row>
    <row r="7512" customFormat="false" ht="15" hidden="false" customHeight="false" outlineLevel="0" collapsed="false">
      <c r="A7512" s="22" t="s">
        <v>120</v>
      </c>
      <c r="B7512" s="22" t="n">
        <v>90</v>
      </c>
      <c r="C7512" s="22" t="n">
        <v>248</v>
      </c>
      <c r="D7512" s="22" t="n">
        <v>19</v>
      </c>
      <c r="E7512" s="22" t="n">
        <v>0</v>
      </c>
      <c r="F7512" s="22" t="n">
        <f aca="false">D7512/SUM(C7512:E7512)</f>
        <v>0.0711610486891386</v>
      </c>
      <c r="G7512" s="22" t="n">
        <v>248.34</v>
      </c>
      <c r="H7512" s="22" t="n">
        <v>18.32</v>
      </c>
      <c r="I7512" s="22" t="n">
        <v>0.34</v>
      </c>
      <c r="J7512" s="22" t="n">
        <v>0.363416</v>
      </c>
      <c r="K7512" s="22" t="n">
        <v>1</v>
      </c>
      <c r="O7512" s="23"/>
    </row>
    <row r="7513" customFormat="false" ht="15" hidden="false" customHeight="false" outlineLevel="0" collapsed="false">
      <c r="A7513" s="22" t="s">
        <v>4585</v>
      </c>
      <c r="B7513" s="22" t="n">
        <v>106</v>
      </c>
      <c r="C7513" s="22" t="n">
        <v>1</v>
      </c>
      <c r="D7513" s="22" t="n">
        <v>16</v>
      </c>
      <c r="E7513" s="22" t="n">
        <v>208</v>
      </c>
      <c r="F7513" s="22" t="n">
        <f aca="false">D7513/SUM(C7513:E7513)</f>
        <v>0.0711111111111111</v>
      </c>
      <c r="G7513" s="22" t="n">
        <v>0.36</v>
      </c>
      <c r="H7513" s="22" t="n">
        <v>17.28</v>
      </c>
      <c r="I7513" s="22" t="n">
        <v>207.36</v>
      </c>
      <c r="J7513" s="22" t="n">
        <v>1.234568</v>
      </c>
      <c r="K7513" s="22" t="n">
        <v>0.298022</v>
      </c>
      <c r="O7513" s="23"/>
    </row>
    <row r="7514" customFormat="false" ht="15" hidden="false" customHeight="false" outlineLevel="0" collapsed="false">
      <c r="A7514" s="22" t="s">
        <v>2436</v>
      </c>
      <c r="B7514" s="22" t="n">
        <v>7</v>
      </c>
      <c r="C7514" s="22" t="n">
        <v>262</v>
      </c>
      <c r="D7514" s="22" t="n">
        <v>20</v>
      </c>
      <c r="E7514" s="22" t="n">
        <v>0</v>
      </c>
      <c r="F7514" s="22" t="n">
        <f aca="false">D7514/SUM(C7514:E7514)</f>
        <v>0.0709219858156028</v>
      </c>
      <c r="G7514" s="22" t="n">
        <v>262.35</v>
      </c>
      <c r="H7514" s="22" t="n">
        <v>19.29</v>
      </c>
      <c r="I7514" s="22" t="n">
        <v>0.35</v>
      </c>
      <c r="J7514" s="22" t="n">
        <v>0.381163</v>
      </c>
      <c r="K7514" s="22" t="n">
        <v>1</v>
      </c>
      <c r="O7514" s="23"/>
    </row>
    <row r="7515" customFormat="false" ht="15" hidden="false" customHeight="false" outlineLevel="0" collapsed="false">
      <c r="A7515" s="22" t="s">
        <v>1458</v>
      </c>
      <c r="B7515" s="22" t="n">
        <v>7</v>
      </c>
      <c r="C7515" s="22" t="n">
        <v>262</v>
      </c>
      <c r="D7515" s="22" t="n">
        <v>20</v>
      </c>
      <c r="E7515" s="22" t="n">
        <v>0</v>
      </c>
      <c r="F7515" s="22" t="n">
        <f aca="false">D7515/SUM(C7515:E7515)</f>
        <v>0.0709219858156028</v>
      </c>
      <c r="G7515" s="22" t="n">
        <v>262.35</v>
      </c>
      <c r="H7515" s="22" t="n">
        <v>19.29</v>
      </c>
      <c r="I7515" s="22" t="n">
        <v>0.35</v>
      </c>
      <c r="J7515" s="22" t="n">
        <v>0.381163</v>
      </c>
      <c r="K7515" s="22" t="n">
        <v>1</v>
      </c>
      <c r="O7515" s="23"/>
    </row>
    <row r="7516" customFormat="false" ht="15" hidden="false" customHeight="false" outlineLevel="0" collapsed="false">
      <c r="A7516" s="22" t="s">
        <v>4586</v>
      </c>
      <c r="B7516" s="22" t="n">
        <v>80</v>
      </c>
      <c r="C7516" s="22" t="n">
        <v>262</v>
      </c>
      <c r="D7516" s="22" t="n">
        <v>20</v>
      </c>
      <c r="E7516" s="22" t="n">
        <v>0</v>
      </c>
      <c r="F7516" s="22" t="n">
        <f aca="false">D7516/SUM(C7516:E7516)</f>
        <v>0.0709219858156028</v>
      </c>
      <c r="G7516" s="22" t="n">
        <v>262.35</v>
      </c>
      <c r="H7516" s="22" t="n">
        <v>19.29</v>
      </c>
      <c r="I7516" s="22" t="n">
        <v>0.35</v>
      </c>
      <c r="J7516" s="22" t="n">
        <v>0.381163</v>
      </c>
      <c r="K7516" s="22" t="n">
        <v>1</v>
      </c>
      <c r="O7516" s="23"/>
    </row>
    <row r="7517" customFormat="false" ht="15" hidden="false" customHeight="false" outlineLevel="0" collapsed="false">
      <c r="A7517" s="22" t="s">
        <v>4587</v>
      </c>
      <c r="B7517" s="22" t="n">
        <v>56</v>
      </c>
      <c r="C7517" s="22" t="n">
        <v>223</v>
      </c>
      <c r="D7517" s="22" t="n">
        <v>17</v>
      </c>
      <c r="E7517" s="22" t="n">
        <v>0</v>
      </c>
      <c r="F7517" s="22" t="n">
        <f aca="false">D7517/SUM(C7517:E7517)</f>
        <v>0.0708333333333333</v>
      </c>
      <c r="G7517" s="22" t="n">
        <v>223.3</v>
      </c>
      <c r="H7517" s="22" t="n">
        <v>16.4</v>
      </c>
      <c r="I7517" s="22" t="n">
        <v>0.3</v>
      </c>
      <c r="J7517" s="22" t="n">
        <v>0.323554</v>
      </c>
      <c r="K7517" s="22" t="n">
        <v>1</v>
      </c>
      <c r="O7517" s="23"/>
    </row>
    <row r="7518" customFormat="false" ht="15" hidden="false" customHeight="false" outlineLevel="0" collapsed="false">
      <c r="A7518" s="22" t="s">
        <v>4588</v>
      </c>
      <c r="B7518" s="22" t="n">
        <v>39</v>
      </c>
      <c r="C7518" s="22" t="n">
        <v>223</v>
      </c>
      <c r="D7518" s="22" t="n">
        <v>17</v>
      </c>
      <c r="E7518" s="22" t="n">
        <v>0</v>
      </c>
      <c r="F7518" s="22" t="n">
        <f aca="false">D7518/SUM(C7518:E7518)</f>
        <v>0.0708333333333333</v>
      </c>
      <c r="G7518" s="22" t="n">
        <v>223.3</v>
      </c>
      <c r="H7518" s="22" t="n">
        <v>16.4</v>
      </c>
      <c r="I7518" s="22" t="n">
        <v>0.3</v>
      </c>
      <c r="J7518" s="22" t="n">
        <v>0.323554</v>
      </c>
      <c r="K7518" s="22" t="n">
        <v>1</v>
      </c>
      <c r="O7518" s="23"/>
    </row>
    <row r="7519" customFormat="false" ht="15" hidden="false" customHeight="false" outlineLevel="0" collapsed="false">
      <c r="A7519" s="22" t="s">
        <v>3347</v>
      </c>
      <c r="B7519" s="22" t="n">
        <v>125</v>
      </c>
      <c r="C7519" s="22" t="n">
        <v>193</v>
      </c>
      <c r="D7519" s="22" t="n">
        <v>15</v>
      </c>
      <c r="E7519" s="22" t="n">
        <v>4</v>
      </c>
      <c r="F7519" s="22" t="n">
        <f aca="false">D7519/SUM(C7519:E7519)</f>
        <v>0.0707547169811321</v>
      </c>
      <c r="G7519" s="22" t="n">
        <v>189.62</v>
      </c>
      <c r="H7519" s="22" t="n">
        <v>21.75</v>
      </c>
      <c r="I7519" s="22" t="n">
        <v>0.62</v>
      </c>
      <c r="J7519" s="22" t="n">
        <v>20.42839</v>
      </c>
      <c r="K7519" s="22" t="n">
        <v>0.001345</v>
      </c>
      <c r="O7519" s="23"/>
    </row>
    <row r="7520" customFormat="false" ht="15" hidden="false" customHeight="false" outlineLevel="0" collapsed="false">
      <c r="A7520" s="22" t="s">
        <v>225</v>
      </c>
      <c r="B7520" s="22" t="n">
        <v>61</v>
      </c>
      <c r="C7520" s="22" t="n">
        <v>263</v>
      </c>
      <c r="D7520" s="22" t="n">
        <v>20</v>
      </c>
      <c r="E7520" s="22" t="n">
        <v>0</v>
      </c>
      <c r="F7520" s="22" t="n">
        <f aca="false">D7520/SUM(C7520:E7520)</f>
        <v>0.0706713780918728</v>
      </c>
      <c r="G7520" s="22" t="n">
        <v>263.35</v>
      </c>
      <c r="H7520" s="22" t="n">
        <v>19.29</v>
      </c>
      <c r="I7520" s="22" t="n">
        <v>0.35</v>
      </c>
      <c r="J7520" s="22" t="n">
        <v>0.379718</v>
      </c>
      <c r="K7520" s="22" t="n">
        <v>1</v>
      </c>
      <c r="O7520" s="23"/>
    </row>
    <row r="7521" customFormat="false" ht="15" hidden="false" customHeight="false" outlineLevel="0" collapsed="false">
      <c r="A7521" s="22" t="s">
        <v>4589</v>
      </c>
      <c r="B7521" s="22" t="n">
        <v>90</v>
      </c>
      <c r="C7521" s="22" t="n">
        <v>263</v>
      </c>
      <c r="D7521" s="22" t="n">
        <v>20</v>
      </c>
      <c r="E7521" s="22" t="n">
        <v>0</v>
      </c>
      <c r="F7521" s="22" t="n">
        <f aca="false">D7521/SUM(C7521:E7521)</f>
        <v>0.0706713780918728</v>
      </c>
      <c r="G7521" s="22" t="n">
        <v>263.35</v>
      </c>
      <c r="H7521" s="22" t="n">
        <v>19.29</v>
      </c>
      <c r="I7521" s="22" t="n">
        <v>0.35</v>
      </c>
      <c r="J7521" s="22" t="n">
        <v>0.379718</v>
      </c>
      <c r="K7521" s="22" t="n">
        <v>1</v>
      </c>
      <c r="O7521" s="23"/>
    </row>
    <row r="7522" customFormat="false" ht="15" hidden="false" customHeight="false" outlineLevel="0" collapsed="false">
      <c r="A7522" s="22" t="s">
        <v>2848</v>
      </c>
      <c r="B7522" s="22" t="n">
        <v>107</v>
      </c>
      <c r="C7522" s="22" t="n">
        <v>262</v>
      </c>
      <c r="D7522" s="22" t="n">
        <v>20</v>
      </c>
      <c r="E7522" s="22" t="n">
        <v>1</v>
      </c>
      <c r="F7522" s="22" t="n">
        <f aca="false">D7522/SUM(C7522:E7522)</f>
        <v>0.0706713780918728</v>
      </c>
      <c r="G7522" s="22" t="n">
        <v>261.43</v>
      </c>
      <c r="H7522" s="22" t="n">
        <v>21.14</v>
      </c>
      <c r="I7522" s="22" t="n">
        <v>0.43</v>
      </c>
      <c r="J7522" s="22" t="n">
        <v>0.829647</v>
      </c>
      <c r="K7522" s="22" t="n">
        <v>0.345807</v>
      </c>
      <c r="O7522" s="23"/>
    </row>
    <row r="7523" customFormat="false" ht="15" hidden="false" customHeight="false" outlineLevel="0" collapsed="false">
      <c r="A7523" s="22" t="s">
        <v>4590</v>
      </c>
      <c r="B7523" s="22" t="n">
        <v>47</v>
      </c>
      <c r="C7523" s="22" t="n">
        <v>263</v>
      </c>
      <c r="D7523" s="22" t="n">
        <v>20</v>
      </c>
      <c r="E7523" s="22" t="n">
        <v>0</v>
      </c>
      <c r="F7523" s="22" t="n">
        <f aca="false">D7523/SUM(C7523:E7523)</f>
        <v>0.0706713780918728</v>
      </c>
      <c r="G7523" s="22" t="n">
        <v>263.35</v>
      </c>
      <c r="H7523" s="22" t="n">
        <v>19.29</v>
      </c>
      <c r="I7523" s="22" t="n">
        <v>0.35</v>
      </c>
      <c r="J7523" s="22" t="n">
        <v>0.379718</v>
      </c>
      <c r="K7523" s="22" t="n">
        <v>1</v>
      </c>
      <c r="O7523" s="23"/>
    </row>
    <row r="7524" customFormat="false" ht="15" hidden="false" customHeight="false" outlineLevel="0" collapsed="false">
      <c r="A7524" s="22" t="s">
        <v>4591</v>
      </c>
      <c r="B7524" s="22" t="n">
        <v>59</v>
      </c>
      <c r="C7524" s="22" t="n">
        <v>2</v>
      </c>
      <c r="D7524" s="22" t="n">
        <v>20</v>
      </c>
      <c r="E7524" s="22" t="n">
        <v>261</v>
      </c>
      <c r="F7524" s="22" t="n">
        <f aca="false">D7524/SUM(C7524:E7524)</f>
        <v>0.0706713780918728</v>
      </c>
      <c r="G7524" s="22" t="n">
        <v>0.51</v>
      </c>
      <c r="H7524" s="22" t="n">
        <v>22.98</v>
      </c>
      <c r="I7524" s="22" t="n">
        <v>259.51</v>
      </c>
      <c r="J7524" s="22" t="n">
        <v>4.76552</v>
      </c>
      <c r="K7524" s="22" t="n">
        <v>0.079781</v>
      </c>
      <c r="O7524" s="23"/>
    </row>
    <row r="7525" customFormat="false" ht="15" hidden="false" customHeight="false" outlineLevel="0" collapsed="false">
      <c r="A7525" s="22" t="s">
        <v>4592</v>
      </c>
      <c r="B7525" s="22" t="n">
        <v>52</v>
      </c>
      <c r="C7525" s="22" t="n">
        <v>263</v>
      </c>
      <c r="D7525" s="22" t="n">
        <v>20</v>
      </c>
      <c r="E7525" s="22" t="n">
        <v>0</v>
      </c>
      <c r="F7525" s="22" t="n">
        <f aca="false">D7525/SUM(C7525:E7525)</f>
        <v>0.0706713780918728</v>
      </c>
      <c r="G7525" s="22" t="n">
        <v>263.35</v>
      </c>
      <c r="H7525" s="22" t="n">
        <v>19.29</v>
      </c>
      <c r="I7525" s="22" t="n">
        <v>0.35</v>
      </c>
      <c r="J7525" s="22" t="n">
        <v>0.379718</v>
      </c>
      <c r="K7525" s="22" t="n">
        <v>1</v>
      </c>
      <c r="O7525" s="23"/>
    </row>
    <row r="7526" customFormat="false" ht="15" hidden="false" customHeight="false" outlineLevel="0" collapsed="false">
      <c r="A7526" s="22" t="s">
        <v>4592</v>
      </c>
      <c r="B7526" s="22" t="n">
        <v>84</v>
      </c>
      <c r="C7526" s="22" t="n">
        <v>263</v>
      </c>
      <c r="D7526" s="22" t="n">
        <v>20</v>
      </c>
      <c r="E7526" s="22" t="n">
        <v>0</v>
      </c>
      <c r="F7526" s="22" t="n">
        <f aca="false">D7526/SUM(C7526:E7526)</f>
        <v>0.0706713780918728</v>
      </c>
      <c r="G7526" s="22" t="n">
        <v>263.35</v>
      </c>
      <c r="H7526" s="22" t="n">
        <v>19.29</v>
      </c>
      <c r="I7526" s="22" t="n">
        <v>0.35</v>
      </c>
      <c r="J7526" s="22" t="n">
        <v>0.379718</v>
      </c>
      <c r="K7526" s="22" t="n">
        <v>1</v>
      </c>
      <c r="O7526" s="23"/>
    </row>
    <row r="7527" customFormat="false" ht="15" hidden="false" customHeight="false" outlineLevel="0" collapsed="false">
      <c r="A7527" s="22" t="s">
        <v>4593</v>
      </c>
      <c r="B7527" s="22" t="n">
        <v>121</v>
      </c>
      <c r="C7527" s="22" t="n">
        <v>263</v>
      </c>
      <c r="D7527" s="22" t="n">
        <v>20</v>
      </c>
      <c r="E7527" s="22" t="n">
        <v>0</v>
      </c>
      <c r="F7527" s="22" t="n">
        <f aca="false">D7527/SUM(C7527:E7527)</f>
        <v>0.0706713780918728</v>
      </c>
      <c r="G7527" s="22" t="n">
        <v>263.35</v>
      </c>
      <c r="H7527" s="22" t="n">
        <v>19.29</v>
      </c>
      <c r="I7527" s="22" t="n">
        <v>0.35</v>
      </c>
      <c r="J7527" s="22" t="n">
        <v>0.379718</v>
      </c>
      <c r="K7527" s="22" t="n">
        <v>1</v>
      </c>
      <c r="O7527" s="23"/>
    </row>
    <row r="7528" customFormat="false" ht="15" hidden="false" customHeight="false" outlineLevel="0" collapsed="false">
      <c r="A7528" s="22" t="s">
        <v>4594</v>
      </c>
      <c r="B7528" s="22" t="n">
        <v>117</v>
      </c>
      <c r="C7528" s="22" t="n">
        <v>171</v>
      </c>
      <c r="D7528" s="22" t="n">
        <v>13</v>
      </c>
      <c r="E7528" s="22" t="n">
        <v>0</v>
      </c>
      <c r="F7528" s="22" t="n">
        <f aca="false">D7528/SUM(C7528:E7528)</f>
        <v>0.0706521739130435</v>
      </c>
      <c r="G7528" s="22" t="n">
        <v>171.23</v>
      </c>
      <c r="H7528" s="22" t="n">
        <v>12.54</v>
      </c>
      <c r="I7528" s="22" t="n">
        <v>0.23</v>
      </c>
      <c r="J7528" s="22" t="n">
        <v>0.246745</v>
      </c>
      <c r="K7528" s="22" t="n">
        <v>1</v>
      </c>
      <c r="O7528" s="23"/>
    </row>
    <row r="7529" customFormat="false" ht="15" hidden="false" customHeight="false" outlineLevel="0" collapsed="false">
      <c r="A7529" s="22" t="s">
        <v>4595</v>
      </c>
      <c r="B7529" s="22" t="n">
        <v>115</v>
      </c>
      <c r="C7529" s="22" t="n">
        <v>250</v>
      </c>
      <c r="D7529" s="22" t="n">
        <v>19</v>
      </c>
      <c r="E7529" s="22" t="n">
        <v>0</v>
      </c>
      <c r="F7529" s="22" t="n">
        <f aca="false">D7529/SUM(C7529:E7529)</f>
        <v>0.0706319702602231</v>
      </c>
      <c r="G7529" s="22" t="n">
        <v>250.34</v>
      </c>
      <c r="H7529" s="22" t="n">
        <v>18.33</v>
      </c>
      <c r="I7529" s="22" t="n">
        <v>0.34</v>
      </c>
      <c r="J7529" s="22" t="n">
        <v>0.360516</v>
      </c>
      <c r="K7529" s="22" t="n">
        <v>1</v>
      </c>
      <c r="O7529" s="23"/>
    </row>
    <row r="7530" customFormat="false" ht="15" hidden="false" customHeight="false" outlineLevel="0" collapsed="false">
      <c r="A7530" s="22" t="s">
        <v>1499</v>
      </c>
      <c r="B7530" s="22" t="n">
        <v>98</v>
      </c>
      <c r="C7530" s="22" t="n">
        <v>237</v>
      </c>
      <c r="D7530" s="22" t="n">
        <v>18</v>
      </c>
      <c r="E7530" s="22" t="n">
        <v>0</v>
      </c>
      <c r="F7530" s="22" t="n">
        <f aca="false">D7530/SUM(C7530:E7530)</f>
        <v>0.0705882352941176</v>
      </c>
      <c r="G7530" s="22" t="n">
        <v>237.32</v>
      </c>
      <c r="H7530" s="22" t="n">
        <v>17.36</v>
      </c>
      <c r="I7530" s="22" t="n">
        <v>0.32</v>
      </c>
      <c r="J7530" s="22" t="n">
        <v>0.341315</v>
      </c>
      <c r="K7530" s="22" t="n">
        <v>1</v>
      </c>
      <c r="O7530" s="23"/>
    </row>
    <row r="7531" customFormat="false" ht="15" hidden="false" customHeight="false" outlineLevel="0" collapsed="false">
      <c r="A7531" s="22" t="s">
        <v>3187</v>
      </c>
      <c r="B7531" s="22" t="n">
        <v>95</v>
      </c>
      <c r="C7531" s="22" t="n">
        <v>145</v>
      </c>
      <c r="D7531" s="22" t="n">
        <v>11</v>
      </c>
      <c r="E7531" s="22" t="n">
        <v>0</v>
      </c>
      <c r="F7531" s="22" t="n">
        <f aca="false">D7531/SUM(C7531:E7531)</f>
        <v>0.0705128205128205</v>
      </c>
      <c r="G7531" s="22" t="n">
        <v>145.19</v>
      </c>
      <c r="H7531" s="22" t="n">
        <v>10.61</v>
      </c>
      <c r="I7531" s="22" t="n">
        <v>0.19</v>
      </c>
      <c r="J7531" s="22" t="n">
        <v>0.208342</v>
      </c>
      <c r="K7531" s="22" t="n">
        <v>1</v>
      </c>
      <c r="O7531" s="23"/>
    </row>
    <row r="7532" customFormat="false" ht="15" hidden="false" customHeight="false" outlineLevel="0" collapsed="false">
      <c r="A7532" s="22" t="s">
        <v>4596</v>
      </c>
      <c r="B7532" s="22" t="n">
        <v>111</v>
      </c>
      <c r="C7532" s="22" t="n">
        <v>264</v>
      </c>
      <c r="D7532" s="22" t="n">
        <v>20</v>
      </c>
      <c r="E7532" s="22" t="n">
        <v>0</v>
      </c>
      <c r="F7532" s="22" t="n">
        <f aca="false">D7532/SUM(C7532:E7532)</f>
        <v>0.0704225352112676</v>
      </c>
      <c r="G7532" s="22" t="n">
        <v>264.35</v>
      </c>
      <c r="H7532" s="22" t="n">
        <v>19.3</v>
      </c>
      <c r="I7532" s="22" t="n">
        <v>0.35</v>
      </c>
      <c r="J7532" s="22" t="n">
        <v>0.378283</v>
      </c>
      <c r="K7532" s="22" t="n">
        <v>1</v>
      </c>
      <c r="O7532" s="23"/>
    </row>
    <row r="7533" customFormat="false" ht="15" hidden="false" customHeight="false" outlineLevel="0" collapsed="false">
      <c r="A7533" s="22" t="s">
        <v>4542</v>
      </c>
      <c r="B7533" s="22" t="n">
        <v>8</v>
      </c>
      <c r="C7533" s="22" t="n">
        <v>263</v>
      </c>
      <c r="D7533" s="22" t="n">
        <v>20</v>
      </c>
      <c r="E7533" s="22" t="n">
        <v>1</v>
      </c>
      <c r="F7533" s="22" t="n">
        <f aca="false">D7533/SUM(C7533:E7533)</f>
        <v>0.0704225352112676</v>
      </c>
      <c r="G7533" s="22" t="n">
        <v>262.43</v>
      </c>
      <c r="H7533" s="22" t="n">
        <v>21.15</v>
      </c>
      <c r="I7533" s="22" t="n">
        <v>0.43</v>
      </c>
      <c r="J7533" s="22" t="n">
        <v>0.836725</v>
      </c>
      <c r="K7533" s="22" t="n">
        <v>0.344789</v>
      </c>
      <c r="O7533" s="23"/>
    </row>
    <row r="7534" customFormat="false" ht="15" hidden="false" customHeight="false" outlineLevel="0" collapsed="false">
      <c r="A7534" s="22" t="s">
        <v>1970</v>
      </c>
      <c r="B7534" s="22" t="n">
        <v>58</v>
      </c>
      <c r="C7534" s="22" t="n">
        <v>264</v>
      </c>
      <c r="D7534" s="22" t="n">
        <v>20</v>
      </c>
      <c r="E7534" s="22" t="n">
        <v>0</v>
      </c>
      <c r="F7534" s="22" t="n">
        <f aca="false">D7534/SUM(C7534:E7534)</f>
        <v>0.0704225352112676</v>
      </c>
      <c r="G7534" s="22" t="n">
        <v>264.35</v>
      </c>
      <c r="H7534" s="22" t="n">
        <v>19.3</v>
      </c>
      <c r="I7534" s="22" t="n">
        <v>0.35</v>
      </c>
      <c r="J7534" s="22" t="n">
        <v>0.378283</v>
      </c>
      <c r="K7534" s="22" t="n">
        <v>1</v>
      </c>
      <c r="O7534" s="23"/>
    </row>
    <row r="7535" customFormat="false" ht="15" hidden="false" customHeight="false" outlineLevel="0" collapsed="false">
      <c r="A7535" s="22" t="s">
        <v>4597</v>
      </c>
      <c r="B7535" s="22" t="n">
        <v>51</v>
      </c>
      <c r="C7535" s="22" t="n">
        <v>185</v>
      </c>
      <c r="D7535" s="22" t="n">
        <v>14</v>
      </c>
      <c r="E7535" s="22" t="n">
        <v>0</v>
      </c>
      <c r="F7535" s="22" t="n">
        <f aca="false">D7535/SUM(C7535:E7535)</f>
        <v>0.0703517587939698</v>
      </c>
      <c r="G7535" s="22" t="n">
        <v>185.25</v>
      </c>
      <c r="H7535" s="22" t="n">
        <v>13.51</v>
      </c>
      <c r="I7535" s="22" t="n">
        <v>0.25</v>
      </c>
      <c r="J7535" s="22" t="n">
        <v>0.264513</v>
      </c>
      <c r="K7535" s="22" t="n">
        <v>1</v>
      </c>
      <c r="O7535" s="23"/>
    </row>
    <row r="7536" customFormat="false" ht="15" hidden="false" customHeight="false" outlineLevel="0" collapsed="false">
      <c r="A7536" s="22" t="s">
        <v>4598</v>
      </c>
      <c r="B7536" s="22" t="n">
        <v>46</v>
      </c>
      <c r="C7536" s="22" t="n">
        <v>238</v>
      </c>
      <c r="D7536" s="22" t="n">
        <v>18</v>
      </c>
      <c r="E7536" s="22" t="n">
        <v>0</v>
      </c>
      <c r="F7536" s="22" t="n">
        <f aca="false">D7536/SUM(C7536:E7536)</f>
        <v>0.0703125</v>
      </c>
      <c r="G7536" s="22" t="n">
        <v>238.32</v>
      </c>
      <c r="H7536" s="22" t="n">
        <v>17.37</v>
      </c>
      <c r="I7536" s="22" t="n">
        <v>0.32</v>
      </c>
      <c r="J7536" s="22" t="n">
        <v>0.339884</v>
      </c>
      <c r="K7536" s="22" t="n">
        <v>1</v>
      </c>
      <c r="O7536" s="23"/>
    </row>
    <row r="7537" customFormat="false" ht="15" hidden="false" customHeight="false" outlineLevel="0" collapsed="false">
      <c r="A7537" s="22" t="s">
        <v>1421</v>
      </c>
      <c r="B7537" s="22" t="n">
        <v>124</v>
      </c>
      <c r="C7537" s="22" t="n">
        <v>172</v>
      </c>
      <c r="D7537" s="22" t="n">
        <v>13</v>
      </c>
      <c r="E7537" s="22" t="n">
        <v>0</v>
      </c>
      <c r="F7537" s="22" t="n">
        <f aca="false">D7537/SUM(C7537:E7537)</f>
        <v>0.0702702702702703</v>
      </c>
      <c r="G7537" s="22" t="n">
        <v>172.23</v>
      </c>
      <c r="H7537" s="22" t="n">
        <v>12.54</v>
      </c>
      <c r="I7537" s="22" t="n">
        <v>0.23</v>
      </c>
      <c r="J7537" s="22" t="n">
        <v>0.245314</v>
      </c>
      <c r="K7537" s="22" t="n">
        <v>1</v>
      </c>
      <c r="O7537" s="23"/>
    </row>
    <row r="7538" customFormat="false" ht="15" hidden="false" customHeight="false" outlineLevel="0" collapsed="false">
      <c r="A7538" s="22" t="s">
        <v>4599</v>
      </c>
      <c r="B7538" s="22" t="n">
        <v>124</v>
      </c>
      <c r="C7538" s="22" t="n">
        <v>171</v>
      </c>
      <c r="D7538" s="22" t="n">
        <v>13</v>
      </c>
      <c r="E7538" s="22" t="n">
        <v>1</v>
      </c>
      <c r="F7538" s="22" t="n">
        <f aca="false">D7538/SUM(C7538:E7538)</f>
        <v>0.0702702702702703</v>
      </c>
      <c r="G7538" s="22" t="n">
        <v>170.3</v>
      </c>
      <c r="H7538" s="22" t="n">
        <v>14.39</v>
      </c>
      <c r="I7538" s="22" t="n">
        <v>0.3</v>
      </c>
      <c r="J7538" s="22" t="n">
        <v>1.730402</v>
      </c>
      <c r="K7538" s="22" t="n">
        <v>0.255796</v>
      </c>
      <c r="O7538" s="23"/>
    </row>
    <row r="7539" customFormat="false" ht="15" hidden="false" customHeight="false" outlineLevel="0" collapsed="false">
      <c r="A7539" s="22" t="s">
        <v>4275</v>
      </c>
      <c r="B7539" s="22" t="n">
        <v>93</v>
      </c>
      <c r="C7539" s="22" t="n">
        <v>265</v>
      </c>
      <c r="D7539" s="22" t="n">
        <v>20</v>
      </c>
      <c r="E7539" s="22" t="n">
        <v>0</v>
      </c>
      <c r="F7539" s="22" t="n">
        <f aca="false">D7539/SUM(C7539:E7539)</f>
        <v>0.0701754385964912</v>
      </c>
      <c r="G7539" s="22" t="n">
        <v>265.35</v>
      </c>
      <c r="H7539" s="22" t="n">
        <v>19.3</v>
      </c>
      <c r="I7539" s="22" t="n">
        <v>0.35</v>
      </c>
      <c r="J7539" s="22" t="n">
        <v>0.37686</v>
      </c>
      <c r="K7539" s="22" t="n">
        <v>1</v>
      </c>
      <c r="O7539" s="23"/>
    </row>
    <row r="7540" customFormat="false" ht="15" hidden="false" customHeight="false" outlineLevel="0" collapsed="false">
      <c r="A7540" s="22" t="s">
        <v>2529</v>
      </c>
      <c r="B7540" s="22" t="n">
        <v>104</v>
      </c>
      <c r="C7540" s="22" t="n">
        <v>265</v>
      </c>
      <c r="D7540" s="22" t="n">
        <v>20</v>
      </c>
      <c r="E7540" s="22" t="n">
        <v>0</v>
      </c>
      <c r="F7540" s="22" t="n">
        <f aca="false">D7540/SUM(C7540:E7540)</f>
        <v>0.0701754385964912</v>
      </c>
      <c r="G7540" s="22" t="n">
        <v>265.35</v>
      </c>
      <c r="H7540" s="22" t="n">
        <v>19.3</v>
      </c>
      <c r="I7540" s="22" t="n">
        <v>0.35</v>
      </c>
      <c r="J7540" s="22" t="n">
        <v>0.37686</v>
      </c>
      <c r="K7540" s="22" t="n">
        <v>1</v>
      </c>
      <c r="O7540" s="23"/>
    </row>
    <row r="7541" customFormat="false" ht="15" hidden="false" customHeight="false" outlineLevel="0" collapsed="false">
      <c r="A7541" s="22" t="s">
        <v>4600</v>
      </c>
      <c r="B7541" s="22" t="n">
        <v>44</v>
      </c>
      <c r="C7541" s="22" t="n">
        <v>265</v>
      </c>
      <c r="D7541" s="22" t="n">
        <v>20</v>
      </c>
      <c r="E7541" s="22" t="n">
        <v>0</v>
      </c>
      <c r="F7541" s="22" t="n">
        <f aca="false">D7541/SUM(C7541:E7541)</f>
        <v>0.0701754385964912</v>
      </c>
      <c r="G7541" s="22" t="n">
        <v>265.35</v>
      </c>
      <c r="H7541" s="22" t="n">
        <v>19.3</v>
      </c>
      <c r="I7541" s="22" t="n">
        <v>0.35</v>
      </c>
      <c r="J7541" s="22" t="n">
        <v>0.37686</v>
      </c>
      <c r="K7541" s="22" t="n">
        <v>1</v>
      </c>
      <c r="O7541" s="23"/>
    </row>
    <row r="7542" customFormat="false" ht="15" hidden="false" customHeight="false" outlineLevel="0" collapsed="false">
      <c r="A7542" s="22" t="s">
        <v>4601</v>
      </c>
      <c r="B7542" s="22" t="n">
        <v>7</v>
      </c>
      <c r="C7542" s="22" t="n">
        <v>263</v>
      </c>
      <c r="D7542" s="22" t="n">
        <v>20</v>
      </c>
      <c r="E7542" s="22" t="n">
        <v>2</v>
      </c>
      <c r="F7542" s="22" t="n">
        <f aca="false">D7542/SUM(C7542:E7542)</f>
        <v>0.0701754385964912</v>
      </c>
      <c r="G7542" s="22" t="n">
        <v>261.51</v>
      </c>
      <c r="H7542" s="22" t="n">
        <v>22.99</v>
      </c>
      <c r="I7542" s="22" t="n">
        <v>0.51</v>
      </c>
      <c r="J7542" s="22" t="n">
        <v>4.819215</v>
      </c>
      <c r="K7542" s="22" t="n">
        <v>0.07879</v>
      </c>
      <c r="O7542" s="23"/>
    </row>
    <row r="7543" customFormat="false" ht="15" hidden="false" customHeight="false" outlineLevel="0" collapsed="false">
      <c r="A7543" s="22" t="s">
        <v>4602</v>
      </c>
      <c r="B7543" s="22" t="n">
        <v>9</v>
      </c>
      <c r="C7543" s="22" t="n">
        <v>265</v>
      </c>
      <c r="D7543" s="22" t="n">
        <v>20</v>
      </c>
      <c r="E7543" s="22" t="n">
        <v>0</v>
      </c>
      <c r="F7543" s="22" t="n">
        <f aca="false">D7543/SUM(C7543:E7543)</f>
        <v>0.0701754385964912</v>
      </c>
      <c r="G7543" s="22" t="n">
        <v>265.35</v>
      </c>
      <c r="H7543" s="22" t="n">
        <v>19.3</v>
      </c>
      <c r="I7543" s="22" t="n">
        <v>0.35</v>
      </c>
      <c r="J7543" s="22" t="n">
        <v>0.37686</v>
      </c>
      <c r="K7543" s="22" t="n">
        <v>1</v>
      </c>
      <c r="O7543" s="23"/>
    </row>
    <row r="7544" customFormat="false" ht="15" hidden="false" customHeight="false" outlineLevel="0" collapsed="false">
      <c r="A7544" s="22" t="s">
        <v>4603</v>
      </c>
      <c r="B7544" s="22" t="n">
        <v>61</v>
      </c>
      <c r="C7544" s="22" t="n">
        <v>265</v>
      </c>
      <c r="D7544" s="22" t="n">
        <v>20</v>
      </c>
      <c r="E7544" s="22" t="n">
        <v>0</v>
      </c>
      <c r="F7544" s="22" t="n">
        <f aca="false">D7544/SUM(C7544:E7544)</f>
        <v>0.0701754385964912</v>
      </c>
      <c r="G7544" s="22" t="n">
        <v>265.35</v>
      </c>
      <c r="H7544" s="22" t="n">
        <v>19.3</v>
      </c>
      <c r="I7544" s="22" t="n">
        <v>0.35</v>
      </c>
      <c r="J7544" s="22" t="n">
        <v>0.37686</v>
      </c>
      <c r="K7544" s="22" t="n">
        <v>1</v>
      </c>
      <c r="O7544" s="23"/>
    </row>
    <row r="7545" customFormat="false" ht="15" hidden="false" customHeight="false" outlineLevel="0" collapsed="false">
      <c r="A7545" s="22" t="s">
        <v>4604</v>
      </c>
      <c r="B7545" s="22" t="n">
        <v>13</v>
      </c>
      <c r="C7545" s="22" t="n">
        <v>264</v>
      </c>
      <c r="D7545" s="22" t="n">
        <v>20</v>
      </c>
      <c r="E7545" s="22" t="n">
        <v>1</v>
      </c>
      <c r="F7545" s="22" t="n">
        <f aca="false">D7545/SUM(C7545:E7545)</f>
        <v>0.0701754385964912</v>
      </c>
      <c r="G7545" s="22" t="n">
        <v>263.42</v>
      </c>
      <c r="H7545" s="22" t="n">
        <v>21.15</v>
      </c>
      <c r="I7545" s="22" t="n">
        <v>0.42</v>
      </c>
      <c r="J7545" s="22" t="n">
        <v>0.843813</v>
      </c>
      <c r="K7545" s="22" t="n">
        <v>0.343778</v>
      </c>
      <c r="O7545" s="23"/>
    </row>
    <row r="7546" customFormat="false" ht="15" hidden="false" customHeight="false" outlineLevel="0" collapsed="false">
      <c r="A7546" s="22" t="s">
        <v>4605</v>
      </c>
      <c r="B7546" s="22" t="n">
        <v>24</v>
      </c>
      <c r="C7546" s="22" t="n">
        <v>265</v>
      </c>
      <c r="D7546" s="22" t="n">
        <v>20</v>
      </c>
      <c r="E7546" s="22" t="n">
        <v>0</v>
      </c>
      <c r="F7546" s="22" t="n">
        <f aca="false">D7546/SUM(C7546:E7546)</f>
        <v>0.0701754385964912</v>
      </c>
      <c r="G7546" s="22" t="n">
        <v>265.35</v>
      </c>
      <c r="H7546" s="22" t="n">
        <v>19.3</v>
      </c>
      <c r="I7546" s="22" t="n">
        <v>0.35</v>
      </c>
      <c r="J7546" s="22" t="n">
        <v>0.37686</v>
      </c>
      <c r="K7546" s="22" t="n">
        <v>1</v>
      </c>
      <c r="O7546" s="23"/>
    </row>
    <row r="7547" customFormat="false" ht="15" hidden="false" customHeight="false" outlineLevel="0" collapsed="false">
      <c r="A7547" s="22" t="s">
        <v>4606</v>
      </c>
      <c r="B7547" s="22" t="n">
        <v>102</v>
      </c>
      <c r="C7547" s="22" t="n">
        <v>0</v>
      </c>
      <c r="D7547" s="22" t="n">
        <v>20</v>
      </c>
      <c r="E7547" s="22" t="n">
        <v>265</v>
      </c>
      <c r="F7547" s="22" t="n">
        <f aca="false">D7547/SUM(C7547:E7547)</f>
        <v>0.0701754385964912</v>
      </c>
      <c r="G7547" s="22" t="n">
        <v>0.35</v>
      </c>
      <c r="H7547" s="22" t="n">
        <v>19.3</v>
      </c>
      <c r="I7547" s="22" t="n">
        <v>265.35</v>
      </c>
      <c r="J7547" s="22" t="n">
        <v>0.37686</v>
      </c>
      <c r="K7547" s="22" t="n">
        <v>1</v>
      </c>
      <c r="O7547" s="23"/>
    </row>
    <row r="7548" customFormat="false" ht="15" hidden="false" customHeight="false" outlineLevel="0" collapsed="false">
      <c r="A7548" s="22" t="s">
        <v>949</v>
      </c>
      <c r="B7548" s="22" t="n">
        <v>68</v>
      </c>
      <c r="C7548" s="22" t="n">
        <v>265</v>
      </c>
      <c r="D7548" s="22" t="n">
        <v>20</v>
      </c>
      <c r="E7548" s="22" t="n">
        <v>0</v>
      </c>
      <c r="F7548" s="22" t="n">
        <f aca="false">D7548/SUM(C7548:E7548)</f>
        <v>0.0701754385964912</v>
      </c>
      <c r="G7548" s="22" t="n">
        <v>265.35</v>
      </c>
      <c r="H7548" s="22" t="n">
        <v>19.3</v>
      </c>
      <c r="I7548" s="22" t="n">
        <v>0.35</v>
      </c>
      <c r="J7548" s="22" t="n">
        <v>0.37686</v>
      </c>
      <c r="K7548" s="22" t="n">
        <v>1</v>
      </c>
      <c r="O7548" s="23"/>
    </row>
    <row r="7549" customFormat="false" ht="15" hidden="false" customHeight="false" outlineLevel="0" collapsed="false">
      <c r="A7549" s="22" t="s">
        <v>1771</v>
      </c>
      <c r="B7549" s="22" t="n">
        <v>33</v>
      </c>
      <c r="C7549" s="22" t="n">
        <v>265</v>
      </c>
      <c r="D7549" s="22" t="n">
        <v>20</v>
      </c>
      <c r="E7549" s="22" t="n">
        <v>0</v>
      </c>
      <c r="F7549" s="22" t="n">
        <f aca="false">D7549/SUM(C7549:E7549)</f>
        <v>0.0701754385964912</v>
      </c>
      <c r="G7549" s="22" t="n">
        <v>265.35</v>
      </c>
      <c r="H7549" s="22" t="n">
        <v>19.3</v>
      </c>
      <c r="I7549" s="22" t="n">
        <v>0.35</v>
      </c>
      <c r="J7549" s="22" t="n">
        <v>0.37686</v>
      </c>
      <c r="K7549" s="22" t="n">
        <v>1</v>
      </c>
      <c r="O7549" s="23"/>
    </row>
    <row r="7550" customFormat="false" ht="15" hidden="false" customHeight="false" outlineLevel="0" collapsed="false">
      <c r="A7550" s="22" t="s">
        <v>4352</v>
      </c>
      <c r="B7550" s="22" t="n">
        <v>31</v>
      </c>
      <c r="C7550" s="22" t="n">
        <v>252</v>
      </c>
      <c r="D7550" s="22" t="n">
        <v>19</v>
      </c>
      <c r="E7550" s="22" t="n">
        <v>0</v>
      </c>
      <c r="F7550" s="22" t="n">
        <f aca="false">D7550/SUM(C7550:E7550)</f>
        <v>0.0701107011070111</v>
      </c>
      <c r="G7550" s="22" t="n">
        <v>252.33</v>
      </c>
      <c r="H7550" s="22" t="n">
        <v>18.33</v>
      </c>
      <c r="I7550" s="22" t="n">
        <v>0.33</v>
      </c>
      <c r="J7550" s="22" t="n">
        <v>0.357662</v>
      </c>
      <c r="K7550" s="22" t="n">
        <v>1</v>
      </c>
      <c r="O7550" s="23"/>
    </row>
    <row r="7551" customFormat="false" ht="15" hidden="false" customHeight="false" outlineLevel="0" collapsed="false">
      <c r="A7551" s="22" t="s">
        <v>2278</v>
      </c>
      <c r="B7551" s="22" t="n">
        <v>72</v>
      </c>
      <c r="C7551" s="22" t="n">
        <v>252</v>
      </c>
      <c r="D7551" s="22" t="n">
        <v>19</v>
      </c>
      <c r="E7551" s="22" t="n">
        <v>0</v>
      </c>
      <c r="F7551" s="22" t="n">
        <f aca="false">D7551/SUM(C7551:E7551)</f>
        <v>0.0701107011070111</v>
      </c>
      <c r="G7551" s="22" t="n">
        <v>252.33</v>
      </c>
      <c r="H7551" s="22" t="n">
        <v>18.33</v>
      </c>
      <c r="I7551" s="22" t="n">
        <v>0.33</v>
      </c>
      <c r="J7551" s="22" t="n">
        <v>0.357662</v>
      </c>
      <c r="K7551" s="22" t="n">
        <v>1</v>
      </c>
      <c r="O7551" s="23"/>
    </row>
    <row r="7552" customFormat="false" ht="15" hidden="false" customHeight="false" outlineLevel="0" collapsed="false">
      <c r="A7552" s="22" t="s">
        <v>4607</v>
      </c>
      <c r="B7552" s="22" t="n">
        <v>65</v>
      </c>
      <c r="C7552" s="22" t="n">
        <v>226</v>
      </c>
      <c r="D7552" s="22" t="n">
        <v>17</v>
      </c>
      <c r="E7552" s="22" t="n">
        <v>0</v>
      </c>
      <c r="F7552" s="22" t="n">
        <f aca="false">D7552/SUM(C7552:E7552)</f>
        <v>0.0699588477366255</v>
      </c>
      <c r="G7552" s="22" t="n">
        <v>226.3</v>
      </c>
      <c r="H7552" s="22" t="n">
        <v>16.41</v>
      </c>
      <c r="I7552" s="22" t="n">
        <v>0.3</v>
      </c>
      <c r="J7552" s="22" t="n">
        <v>0.31927</v>
      </c>
      <c r="K7552" s="22" t="n">
        <v>1</v>
      </c>
      <c r="O7552" s="23"/>
    </row>
    <row r="7553" customFormat="false" ht="15" hidden="false" customHeight="false" outlineLevel="0" collapsed="false">
      <c r="A7553" s="22" t="s">
        <v>4608</v>
      </c>
      <c r="B7553" s="22" t="n">
        <v>45</v>
      </c>
      <c r="C7553" s="22" t="n">
        <v>266</v>
      </c>
      <c r="D7553" s="22" t="n">
        <v>20</v>
      </c>
      <c r="E7553" s="22" t="n">
        <v>0</v>
      </c>
      <c r="F7553" s="22" t="n">
        <f aca="false">D7553/SUM(C7553:E7553)</f>
        <v>0.0699300699300699</v>
      </c>
      <c r="G7553" s="22" t="n">
        <v>266.35</v>
      </c>
      <c r="H7553" s="22" t="n">
        <v>19.3</v>
      </c>
      <c r="I7553" s="22" t="n">
        <v>0.35</v>
      </c>
      <c r="J7553" s="22" t="n">
        <v>0.375446</v>
      </c>
      <c r="K7553" s="22" t="n">
        <v>1</v>
      </c>
      <c r="O7553" s="23"/>
    </row>
    <row r="7554" customFormat="false" ht="15" hidden="false" customHeight="false" outlineLevel="0" collapsed="false">
      <c r="A7554" s="22" t="s">
        <v>4609</v>
      </c>
      <c r="B7554" s="22" t="n">
        <v>93</v>
      </c>
      <c r="C7554" s="22" t="n">
        <v>266</v>
      </c>
      <c r="D7554" s="22" t="n">
        <v>20</v>
      </c>
      <c r="E7554" s="22" t="n">
        <v>0</v>
      </c>
      <c r="F7554" s="22" t="n">
        <f aca="false">D7554/SUM(C7554:E7554)</f>
        <v>0.0699300699300699</v>
      </c>
      <c r="G7554" s="22" t="n">
        <v>266.35</v>
      </c>
      <c r="H7554" s="22" t="n">
        <v>19.3</v>
      </c>
      <c r="I7554" s="22" t="n">
        <v>0.35</v>
      </c>
      <c r="J7554" s="22" t="n">
        <v>0.375446</v>
      </c>
      <c r="K7554" s="22" t="n">
        <v>1</v>
      </c>
      <c r="O7554" s="23"/>
    </row>
    <row r="7555" customFormat="false" ht="15" hidden="false" customHeight="false" outlineLevel="0" collapsed="false">
      <c r="A7555" s="22" t="s">
        <v>4610</v>
      </c>
      <c r="B7555" s="22" t="n">
        <v>24</v>
      </c>
      <c r="C7555" s="22" t="n">
        <v>266</v>
      </c>
      <c r="D7555" s="22" t="n">
        <v>20</v>
      </c>
      <c r="E7555" s="22" t="n">
        <v>0</v>
      </c>
      <c r="F7555" s="22" t="n">
        <f aca="false">D7555/SUM(C7555:E7555)</f>
        <v>0.0699300699300699</v>
      </c>
      <c r="G7555" s="22" t="n">
        <v>266.35</v>
      </c>
      <c r="H7555" s="22" t="n">
        <v>19.3</v>
      </c>
      <c r="I7555" s="22" t="n">
        <v>0.35</v>
      </c>
      <c r="J7555" s="22" t="n">
        <v>0.375446</v>
      </c>
      <c r="K7555" s="22" t="n">
        <v>1</v>
      </c>
      <c r="O7555" s="23"/>
    </row>
    <row r="7556" customFormat="false" ht="15" hidden="false" customHeight="false" outlineLevel="0" collapsed="false">
      <c r="A7556" s="22" t="s">
        <v>1484</v>
      </c>
      <c r="B7556" s="22" t="n">
        <v>38</v>
      </c>
      <c r="C7556" s="22" t="n">
        <v>264</v>
      </c>
      <c r="D7556" s="22" t="n">
        <v>20</v>
      </c>
      <c r="E7556" s="22" t="n">
        <v>2</v>
      </c>
      <c r="F7556" s="22" t="n">
        <f aca="false">D7556/SUM(C7556:E7556)</f>
        <v>0.0699300699300699</v>
      </c>
      <c r="G7556" s="22" t="n">
        <v>262.5</v>
      </c>
      <c r="H7556" s="22" t="n">
        <v>22.99</v>
      </c>
      <c r="I7556" s="22" t="n">
        <v>0.5</v>
      </c>
      <c r="J7556" s="22" t="n">
        <v>4.846073</v>
      </c>
      <c r="K7556" s="22" t="n">
        <v>0.078301</v>
      </c>
      <c r="O7556" s="23"/>
    </row>
    <row r="7557" customFormat="false" ht="15" hidden="false" customHeight="false" outlineLevel="0" collapsed="false">
      <c r="A7557" s="22" t="s">
        <v>4611</v>
      </c>
      <c r="B7557" s="22" t="n">
        <v>80</v>
      </c>
      <c r="C7557" s="22" t="n">
        <v>266</v>
      </c>
      <c r="D7557" s="22" t="n">
        <v>20</v>
      </c>
      <c r="E7557" s="22" t="n">
        <v>0</v>
      </c>
      <c r="F7557" s="22" t="n">
        <f aca="false">D7557/SUM(C7557:E7557)</f>
        <v>0.0699300699300699</v>
      </c>
      <c r="G7557" s="22" t="n">
        <v>266.35</v>
      </c>
      <c r="H7557" s="22" t="n">
        <v>19.3</v>
      </c>
      <c r="I7557" s="22" t="n">
        <v>0.35</v>
      </c>
      <c r="J7557" s="22" t="n">
        <v>0.375446</v>
      </c>
      <c r="K7557" s="22" t="n">
        <v>1</v>
      </c>
      <c r="O7557" s="23"/>
    </row>
    <row r="7558" customFormat="false" ht="15" hidden="false" customHeight="false" outlineLevel="0" collapsed="false">
      <c r="A7558" s="22" t="s">
        <v>4611</v>
      </c>
      <c r="B7558" s="22" t="n">
        <v>95</v>
      </c>
      <c r="C7558" s="22" t="n">
        <v>266</v>
      </c>
      <c r="D7558" s="22" t="n">
        <v>20</v>
      </c>
      <c r="E7558" s="22" t="n">
        <v>0</v>
      </c>
      <c r="F7558" s="22" t="n">
        <f aca="false">D7558/SUM(C7558:E7558)</f>
        <v>0.0699300699300699</v>
      </c>
      <c r="G7558" s="22" t="n">
        <v>266.35</v>
      </c>
      <c r="H7558" s="22" t="n">
        <v>19.3</v>
      </c>
      <c r="I7558" s="22" t="n">
        <v>0.35</v>
      </c>
      <c r="J7558" s="22" t="n">
        <v>0.375446</v>
      </c>
      <c r="K7558" s="22" t="n">
        <v>1</v>
      </c>
      <c r="O7558" s="23"/>
    </row>
    <row r="7559" customFormat="false" ht="15" hidden="false" customHeight="false" outlineLevel="0" collapsed="false">
      <c r="A7559" s="22" t="s">
        <v>1020</v>
      </c>
      <c r="B7559" s="22" t="n">
        <v>46</v>
      </c>
      <c r="C7559" s="22" t="n">
        <v>0</v>
      </c>
      <c r="D7559" s="22" t="n">
        <v>20</v>
      </c>
      <c r="E7559" s="22" t="n">
        <v>266</v>
      </c>
      <c r="F7559" s="22" t="n">
        <f aca="false">D7559/SUM(C7559:E7559)</f>
        <v>0.0699300699300699</v>
      </c>
      <c r="G7559" s="22" t="n">
        <v>0.35</v>
      </c>
      <c r="H7559" s="22" t="n">
        <v>19.3</v>
      </c>
      <c r="I7559" s="22" t="n">
        <v>266.35</v>
      </c>
      <c r="J7559" s="22" t="n">
        <v>0.375446</v>
      </c>
      <c r="K7559" s="22" t="n">
        <v>1</v>
      </c>
      <c r="O7559" s="23"/>
    </row>
    <row r="7560" customFormat="false" ht="15" hidden="false" customHeight="false" outlineLevel="0" collapsed="false">
      <c r="A7560" s="22" t="s">
        <v>801</v>
      </c>
      <c r="B7560" s="22" t="n">
        <v>12</v>
      </c>
      <c r="C7560" s="22" t="n">
        <v>265</v>
      </c>
      <c r="D7560" s="22" t="n">
        <v>20</v>
      </c>
      <c r="E7560" s="22" t="n">
        <v>1</v>
      </c>
      <c r="F7560" s="22" t="n">
        <f aca="false">D7560/SUM(C7560:E7560)</f>
        <v>0.0699300699300699</v>
      </c>
      <c r="G7560" s="22" t="n">
        <v>264.42</v>
      </c>
      <c r="H7560" s="22" t="n">
        <v>21.15</v>
      </c>
      <c r="I7560" s="22" t="n">
        <v>0.42</v>
      </c>
      <c r="J7560" s="22" t="n">
        <v>0.850909</v>
      </c>
      <c r="K7560" s="22" t="n">
        <v>0.342772</v>
      </c>
      <c r="O7560" s="23"/>
    </row>
    <row r="7561" customFormat="false" ht="15" hidden="false" customHeight="false" outlineLevel="0" collapsed="false">
      <c r="A7561" s="22" t="s">
        <v>4612</v>
      </c>
      <c r="B7561" s="22" t="n">
        <v>29</v>
      </c>
      <c r="C7561" s="22" t="n">
        <v>266</v>
      </c>
      <c r="D7561" s="22" t="n">
        <v>20</v>
      </c>
      <c r="E7561" s="22" t="n">
        <v>0</v>
      </c>
      <c r="F7561" s="22" t="n">
        <f aca="false">D7561/SUM(C7561:E7561)</f>
        <v>0.0699300699300699</v>
      </c>
      <c r="G7561" s="22" t="n">
        <v>266.35</v>
      </c>
      <c r="H7561" s="22" t="n">
        <v>19.3</v>
      </c>
      <c r="I7561" s="22" t="n">
        <v>0.35</v>
      </c>
      <c r="J7561" s="22" t="n">
        <v>0.375446</v>
      </c>
      <c r="K7561" s="22" t="n">
        <v>1</v>
      </c>
      <c r="O7561" s="23"/>
    </row>
    <row r="7562" customFormat="false" ht="15" hidden="false" customHeight="false" outlineLevel="0" collapsed="false">
      <c r="A7562" s="22" t="s">
        <v>4613</v>
      </c>
      <c r="B7562" s="22" t="n">
        <v>103</v>
      </c>
      <c r="C7562" s="22" t="n">
        <v>266</v>
      </c>
      <c r="D7562" s="22" t="n">
        <v>20</v>
      </c>
      <c r="E7562" s="22" t="n">
        <v>0</v>
      </c>
      <c r="F7562" s="22" t="n">
        <f aca="false">D7562/SUM(C7562:E7562)</f>
        <v>0.0699300699300699</v>
      </c>
      <c r="G7562" s="22" t="n">
        <v>266.35</v>
      </c>
      <c r="H7562" s="22" t="n">
        <v>19.3</v>
      </c>
      <c r="I7562" s="22" t="n">
        <v>0.35</v>
      </c>
      <c r="J7562" s="22" t="n">
        <v>0.375446</v>
      </c>
      <c r="K7562" s="22" t="n">
        <v>1</v>
      </c>
      <c r="O7562" s="23"/>
    </row>
    <row r="7563" customFormat="false" ht="15" hidden="false" customHeight="false" outlineLevel="0" collapsed="false">
      <c r="A7563" s="22" t="s">
        <v>4614</v>
      </c>
      <c r="B7563" s="22" t="n">
        <v>63</v>
      </c>
      <c r="C7563" s="22" t="n">
        <v>0</v>
      </c>
      <c r="D7563" s="22" t="n">
        <v>20</v>
      </c>
      <c r="E7563" s="22" t="n">
        <v>266</v>
      </c>
      <c r="F7563" s="22" t="n">
        <f aca="false">D7563/SUM(C7563:E7563)</f>
        <v>0.0699300699300699</v>
      </c>
      <c r="G7563" s="22" t="n">
        <v>0.35</v>
      </c>
      <c r="H7563" s="22" t="n">
        <v>19.3</v>
      </c>
      <c r="I7563" s="22" t="n">
        <v>266.35</v>
      </c>
      <c r="J7563" s="22" t="n">
        <v>0.375446</v>
      </c>
      <c r="K7563" s="22" t="n">
        <v>1</v>
      </c>
      <c r="O7563" s="23"/>
    </row>
    <row r="7564" customFormat="false" ht="15" hidden="false" customHeight="false" outlineLevel="0" collapsed="false">
      <c r="A7564" s="22" t="s">
        <v>4615</v>
      </c>
      <c r="B7564" s="22" t="n">
        <v>125</v>
      </c>
      <c r="C7564" s="22" t="n">
        <v>266</v>
      </c>
      <c r="D7564" s="22" t="n">
        <v>20</v>
      </c>
      <c r="E7564" s="22" t="n">
        <v>0</v>
      </c>
      <c r="F7564" s="22" t="n">
        <f aca="false">D7564/SUM(C7564:E7564)</f>
        <v>0.0699300699300699</v>
      </c>
      <c r="G7564" s="22" t="n">
        <v>266.35</v>
      </c>
      <c r="H7564" s="22" t="n">
        <v>19.3</v>
      </c>
      <c r="I7564" s="22" t="n">
        <v>0.35</v>
      </c>
      <c r="J7564" s="22" t="n">
        <v>0.375446</v>
      </c>
      <c r="K7564" s="22" t="n">
        <v>1</v>
      </c>
      <c r="O7564" s="23"/>
    </row>
    <row r="7565" customFormat="false" ht="15" hidden="false" customHeight="false" outlineLevel="0" collapsed="false">
      <c r="A7565" s="22" t="s">
        <v>4616</v>
      </c>
      <c r="B7565" s="22" t="n">
        <v>89</v>
      </c>
      <c r="C7565" s="22" t="n">
        <v>266</v>
      </c>
      <c r="D7565" s="22" t="n">
        <v>20</v>
      </c>
      <c r="E7565" s="22" t="n">
        <v>0</v>
      </c>
      <c r="F7565" s="22" t="n">
        <f aca="false">D7565/SUM(C7565:E7565)</f>
        <v>0.0699300699300699</v>
      </c>
      <c r="G7565" s="22" t="n">
        <v>266.35</v>
      </c>
      <c r="H7565" s="22" t="n">
        <v>19.3</v>
      </c>
      <c r="I7565" s="22" t="n">
        <v>0.35</v>
      </c>
      <c r="J7565" s="22" t="n">
        <v>0.375446</v>
      </c>
      <c r="K7565" s="22" t="n">
        <v>1</v>
      </c>
      <c r="O7565" s="23"/>
    </row>
    <row r="7566" customFormat="false" ht="15" hidden="false" customHeight="false" outlineLevel="0" collapsed="false">
      <c r="A7566" s="22" t="s">
        <v>181</v>
      </c>
      <c r="B7566" s="22" t="n">
        <v>114</v>
      </c>
      <c r="C7566" s="22" t="n">
        <v>160</v>
      </c>
      <c r="D7566" s="22" t="n">
        <v>12</v>
      </c>
      <c r="E7566" s="22" t="n">
        <v>0</v>
      </c>
      <c r="F7566" s="22" t="n">
        <f aca="false">D7566/SUM(C7566:E7566)</f>
        <v>0.0697674418604651</v>
      </c>
      <c r="G7566" s="22" t="n">
        <v>160.21</v>
      </c>
      <c r="H7566" s="22" t="n">
        <v>11.58</v>
      </c>
      <c r="I7566" s="22" t="n">
        <v>0.21</v>
      </c>
      <c r="J7566" s="22" t="n">
        <v>0.224706</v>
      </c>
      <c r="K7566" s="22" t="n">
        <v>1</v>
      </c>
      <c r="O7566" s="23"/>
    </row>
    <row r="7567" customFormat="false" ht="15" hidden="false" customHeight="false" outlineLevel="0" collapsed="false">
      <c r="A7567" s="22" t="s">
        <v>1160</v>
      </c>
      <c r="B7567" s="22" t="n">
        <v>112</v>
      </c>
      <c r="C7567" s="22" t="n">
        <v>254</v>
      </c>
      <c r="D7567" s="22" t="n">
        <v>19</v>
      </c>
      <c r="E7567" s="22" t="n">
        <v>0</v>
      </c>
      <c r="F7567" s="22" t="n">
        <f aca="false">D7567/SUM(C7567:E7567)</f>
        <v>0.0695970695970696</v>
      </c>
      <c r="G7567" s="22" t="n">
        <v>254.33</v>
      </c>
      <c r="H7567" s="22" t="n">
        <v>18.34</v>
      </c>
      <c r="I7567" s="22" t="n">
        <v>0.33</v>
      </c>
      <c r="J7567" s="22" t="n">
        <v>0.354853</v>
      </c>
      <c r="K7567" s="22" t="n">
        <v>1</v>
      </c>
      <c r="O7567" s="23"/>
    </row>
    <row r="7568" customFormat="false" ht="15" hidden="false" customHeight="false" outlineLevel="0" collapsed="false">
      <c r="A7568" s="22" t="s">
        <v>4617</v>
      </c>
      <c r="B7568" s="22" t="n">
        <v>17</v>
      </c>
      <c r="C7568" s="22" t="n">
        <v>0</v>
      </c>
      <c r="D7568" s="22" t="n">
        <v>16</v>
      </c>
      <c r="E7568" s="22" t="n">
        <v>214</v>
      </c>
      <c r="F7568" s="22" t="n">
        <f aca="false">D7568/SUM(C7568:E7568)</f>
        <v>0.0695652173913043</v>
      </c>
      <c r="G7568" s="22" t="n">
        <v>0.28</v>
      </c>
      <c r="H7568" s="22" t="n">
        <v>15.44</v>
      </c>
      <c r="I7568" s="22" t="n">
        <v>214.28</v>
      </c>
      <c r="J7568" s="22" t="n">
        <v>0.298677</v>
      </c>
      <c r="K7568" s="22" t="n">
        <v>1</v>
      </c>
      <c r="O7568" s="23"/>
    </row>
    <row r="7569" customFormat="false" ht="15" hidden="false" customHeight="false" outlineLevel="0" collapsed="false">
      <c r="A7569" s="22" t="s">
        <v>4617</v>
      </c>
      <c r="B7569" s="22" t="n">
        <v>110</v>
      </c>
      <c r="C7569" s="22" t="n">
        <v>0</v>
      </c>
      <c r="D7569" s="22" t="n">
        <v>16</v>
      </c>
      <c r="E7569" s="22" t="n">
        <v>214</v>
      </c>
      <c r="F7569" s="22" t="n">
        <f aca="false">D7569/SUM(C7569:E7569)</f>
        <v>0.0695652173913043</v>
      </c>
      <c r="G7569" s="22" t="n">
        <v>0.28</v>
      </c>
      <c r="H7569" s="22" t="n">
        <v>15.44</v>
      </c>
      <c r="I7569" s="22" t="n">
        <v>214.28</v>
      </c>
      <c r="J7569" s="22" t="n">
        <v>0.298677</v>
      </c>
      <c r="K7569" s="22" t="n">
        <v>1</v>
      </c>
      <c r="O7569" s="23"/>
    </row>
    <row r="7570" customFormat="false" ht="15" hidden="false" customHeight="false" outlineLevel="0" collapsed="false">
      <c r="A7570" s="22" t="s">
        <v>4618</v>
      </c>
      <c r="B7570" s="22" t="n">
        <v>39</v>
      </c>
      <c r="C7570" s="22" t="n">
        <v>0</v>
      </c>
      <c r="D7570" s="22" t="n">
        <v>13</v>
      </c>
      <c r="E7570" s="22" t="n">
        <v>174</v>
      </c>
      <c r="F7570" s="22" t="n">
        <f aca="false">D7570/SUM(C7570:E7570)</f>
        <v>0.0695187165775401</v>
      </c>
      <c r="G7570" s="22" t="n">
        <v>0.23</v>
      </c>
      <c r="H7570" s="22" t="n">
        <v>12.55</v>
      </c>
      <c r="I7570" s="22" t="n">
        <v>174.23</v>
      </c>
      <c r="J7570" s="22" t="n">
        <v>0.242501</v>
      </c>
      <c r="K7570" s="22" t="n">
        <v>1</v>
      </c>
      <c r="O7570" s="23"/>
    </row>
    <row r="7571" customFormat="false" ht="15" hidden="false" customHeight="false" outlineLevel="0" collapsed="false">
      <c r="A7571" s="22" t="s">
        <v>4619</v>
      </c>
      <c r="B7571" s="22" t="n">
        <v>49</v>
      </c>
      <c r="C7571" s="22" t="n">
        <v>1</v>
      </c>
      <c r="D7571" s="22" t="n">
        <v>15</v>
      </c>
      <c r="E7571" s="22" t="n">
        <v>200</v>
      </c>
      <c r="F7571" s="22" t="n">
        <f aca="false">D7571/SUM(C7571:E7571)</f>
        <v>0.0694444444444444</v>
      </c>
      <c r="G7571" s="22" t="n">
        <v>0.33</v>
      </c>
      <c r="H7571" s="22" t="n">
        <v>16.33</v>
      </c>
      <c r="I7571" s="22" t="n">
        <v>199.33</v>
      </c>
      <c r="J7571" s="22" t="n">
        <v>1.434813</v>
      </c>
      <c r="K7571" s="22" t="n">
        <v>0.279206</v>
      </c>
      <c r="O7571" s="23"/>
    </row>
    <row r="7572" customFormat="false" ht="15" hidden="false" customHeight="false" outlineLevel="0" collapsed="false">
      <c r="A7572" s="22" t="s">
        <v>2874</v>
      </c>
      <c r="B7572" s="22" t="n">
        <v>49</v>
      </c>
      <c r="C7572" s="22" t="n">
        <v>198</v>
      </c>
      <c r="D7572" s="22" t="n">
        <v>15</v>
      </c>
      <c r="E7572" s="22" t="n">
        <v>3</v>
      </c>
      <c r="F7572" s="22" t="n">
        <f aca="false">D7572/SUM(C7572:E7572)</f>
        <v>0.0694444444444444</v>
      </c>
      <c r="G7572" s="22" t="n">
        <v>195.51</v>
      </c>
      <c r="H7572" s="22" t="n">
        <v>19.98</v>
      </c>
      <c r="I7572" s="22" t="n">
        <v>0.51</v>
      </c>
      <c r="J7572" s="22" t="n">
        <v>13.415669</v>
      </c>
      <c r="K7572" s="22" t="n">
        <v>0.008535</v>
      </c>
      <c r="O7572" s="23"/>
    </row>
    <row r="7573" customFormat="false" ht="15" hidden="false" customHeight="false" outlineLevel="0" collapsed="false">
      <c r="A7573" s="22" t="s">
        <v>524</v>
      </c>
      <c r="B7573" s="22" t="n">
        <v>18</v>
      </c>
      <c r="C7573" s="22" t="n">
        <v>161</v>
      </c>
      <c r="D7573" s="22" t="n">
        <v>12</v>
      </c>
      <c r="E7573" s="22" t="n">
        <v>0</v>
      </c>
      <c r="F7573" s="22" t="n">
        <f aca="false">D7573/SUM(C7573:E7573)</f>
        <v>0.069364161849711</v>
      </c>
      <c r="G7573" s="22" t="n">
        <v>161.21</v>
      </c>
      <c r="H7573" s="22" t="n">
        <v>11.58</v>
      </c>
      <c r="I7573" s="22" t="n">
        <v>0.21</v>
      </c>
      <c r="J7573" s="22" t="n">
        <v>0.223314</v>
      </c>
      <c r="K7573" s="22" t="n">
        <v>1</v>
      </c>
      <c r="O7573" s="23"/>
    </row>
    <row r="7574" customFormat="false" ht="15" hidden="false" customHeight="false" outlineLevel="0" collapsed="false">
      <c r="A7574" s="22" t="s">
        <v>4620</v>
      </c>
      <c r="B7574" s="22" t="n">
        <v>88</v>
      </c>
      <c r="C7574" s="22" t="n">
        <v>1</v>
      </c>
      <c r="D7574" s="22" t="n">
        <v>19</v>
      </c>
      <c r="E7574" s="22" t="n">
        <v>254</v>
      </c>
      <c r="F7574" s="22" t="n">
        <f aca="false">D7574/SUM(C7574:E7574)</f>
        <v>0.0693430656934307</v>
      </c>
      <c r="G7574" s="22" t="n">
        <v>0.4</v>
      </c>
      <c r="H7574" s="22" t="n">
        <v>20.2</v>
      </c>
      <c r="I7574" s="22" t="n">
        <v>253.4</v>
      </c>
      <c r="J7574" s="22" t="n">
        <v>0.959784</v>
      </c>
      <c r="K7574" s="22" t="n">
        <v>0.328475</v>
      </c>
      <c r="O7574" s="23"/>
    </row>
    <row r="7575" customFormat="false" ht="15" hidden="false" customHeight="false" outlineLevel="0" collapsed="false">
      <c r="A7575" s="22" t="s">
        <v>3436</v>
      </c>
      <c r="B7575" s="22" t="n">
        <v>60</v>
      </c>
      <c r="C7575" s="22" t="n">
        <v>242</v>
      </c>
      <c r="D7575" s="22" t="n">
        <v>18</v>
      </c>
      <c r="E7575" s="22" t="n">
        <v>0</v>
      </c>
      <c r="F7575" s="22" t="n">
        <f aca="false">D7575/SUM(C7575:E7575)</f>
        <v>0.0692307692307692</v>
      </c>
      <c r="G7575" s="22" t="n">
        <v>242.31</v>
      </c>
      <c r="H7575" s="22" t="n">
        <v>17.38</v>
      </c>
      <c r="I7575" s="22" t="n">
        <v>0.31</v>
      </c>
      <c r="J7575" s="22" t="n">
        <v>0.33428</v>
      </c>
      <c r="K7575" s="22" t="n">
        <v>1</v>
      </c>
      <c r="O7575" s="23"/>
    </row>
    <row r="7576" customFormat="false" ht="15" hidden="false" customHeight="false" outlineLevel="0" collapsed="false">
      <c r="A7576" s="22" t="s">
        <v>2283</v>
      </c>
      <c r="B7576" s="22" t="n">
        <v>121</v>
      </c>
      <c r="C7576" s="22" t="n">
        <v>242</v>
      </c>
      <c r="D7576" s="22" t="n">
        <v>18</v>
      </c>
      <c r="E7576" s="22" t="n">
        <v>0</v>
      </c>
      <c r="F7576" s="22" t="n">
        <f aca="false">D7576/SUM(C7576:E7576)</f>
        <v>0.0692307692307692</v>
      </c>
      <c r="G7576" s="22" t="n">
        <v>242.31</v>
      </c>
      <c r="H7576" s="22" t="n">
        <v>17.38</v>
      </c>
      <c r="I7576" s="22" t="n">
        <v>0.31</v>
      </c>
      <c r="J7576" s="22" t="n">
        <v>0.33428</v>
      </c>
      <c r="K7576" s="22" t="n">
        <v>1</v>
      </c>
      <c r="O7576" s="23"/>
    </row>
    <row r="7577" customFormat="false" ht="15" hidden="false" customHeight="false" outlineLevel="0" collapsed="false">
      <c r="A7577" s="22" t="s">
        <v>4621</v>
      </c>
      <c r="B7577" s="22" t="n">
        <v>97</v>
      </c>
      <c r="C7577" s="22" t="n">
        <v>229</v>
      </c>
      <c r="D7577" s="22" t="n">
        <v>17</v>
      </c>
      <c r="E7577" s="22" t="n">
        <v>0</v>
      </c>
      <c r="F7577" s="22" t="n">
        <f aca="false">D7577/SUM(C7577:E7577)</f>
        <v>0.0691056910569106</v>
      </c>
      <c r="G7577" s="22" t="n">
        <v>229.29</v>
      </c>
      <c r="H7577" s="22" t="n">
        <v>16.41</v>
      </c>
      <c r="I7577" s="22" t="n">
        <v>0.29</v>
      </c>
      <c r="J7577" s="22" t="n">
        <v>0.315098</v>
      </c>
      <c r="K7577" s="22" t="n">
        <v>1</v>
      </c>
      <c r="O7577" s="23"/>
    </row>
    <row r="7578" customFormat="false" ht="15" hidden="false" customHeight="false" outlineLevel="0" collapsed="false">
      <c r="A7578" s="22" t="s">
        <v>4622</v>
      </c>
      <c r="B7578" s="22" t="n">
        <v>103</v>
      </c>
      <c r="C7578" s="22" t="n">
        <v>243</v>
      </c>
      <c r="D7578" s="22" t="n">
        <v>18</v>
      </c>
      <c r="E7578" s="22" t="n">
        <v>0</v>
      </c>
      <c r="F7578" s="22" t="n">
        <f aca="false">D7578/SUM(C7578:E7578)</f>
        <v>0.0689655172413793</v>
      </c>
      <c r="G7578" s="22" t="n">
        <v>243.31</v>
      </c>
      <c r="H7578" s="22" t="n">
        <v>17.38</v>
      </c>
      <c r="I7578" s="22" t="n">
        <v>0.31</v>
      </c>
      <c r="J7578" s="22" t="n">
        <v>0.332908</v>
      </c>
      <c r="K7578" s="22" t="n">
        <v>1</v>
      </c>
      <c r="O7578" s="23"/>
    </row>
    <row r="7579" customFormat="false" ht="15" hidden="false" customHeight="false" outlineLevel="0" collapsed="false">
      <c r="A7579" s="22" t="s">
        <v>4623</v>
      </c>
      <c r="B7579" s="22" t="n">
        <v>87</v>
      </c>
      <c r="C7579" s="22" t="n">
        <v>189</v>
      </c>
      <c r="D7579" s="22" t="n">
        <v>14</v>
      </c>
      <c r="E7579" s="22" t="n">
        <v>0</v>
      </c>
      <c r="F7579" s="22" t="n">
        <f aca="false">D7579/SUM(C7579:E7579)</f>
        <v>0.0689655172413793</v>
      </c>
      <c r="G7579" s="22" t="n">
        <v>189.24</v>
      </c>
      <c r="H7579" s="22" t="n">
        <v>13.52</v>
      </c>
      <c r="I7579" s="22" t="n">
        <v>0.24</v>
      </c>
      <c r="J7579" s="22" t="n">
        <v>0.258929</v>
      </c>
      <c r="K7579" s="22" t="n">
        <v>1</v>
      </c>
      <c r="O7579" s="23"/>
    </row>
    <row r="7580" customFormat="false" ht="15" hidden="false" customHeight="false" outlineLevel="0" collapsed="false">
      <c r="A7580" s="22" t="s">
        <v>1957</v>
      </c>
      <c r="B7580" s="22" t="n">
        <v>64</v>
      </c>
      <c r="C7580" s="22" t="n">
        <v>230</v>
      </c>
      <c r="D7580" s="22" t="n">
        <v>17</v>
      </c>
      <c r="E7580" s="22" t="n">
        <v>0</v>
      </c>
      <c r="F7580" s="22" t="n">
        <f aca="false">D7580/SUM(C7580:E7580)</f>
        <v>0.0688259109311741</v>
      </c>
      <c r="G7580" s="22" t="n">
        <v>230.29</v>
      </c>
      <c r="H7580" s="22" t="n">
        <v>16.41</v>
      </c>
      <c r="I7580" s="22" t="n">
        <v>0.29</v>
      </c>
      <c r="J7580" s="22" t="n">
        <v>0.313731</v>
      </c>
      <c r="K7580" s="22" t="n">
        <v>1</v>
      </c>
      <c r="O7580" s="23"/>
    </row>
    <row r="7581" customFormat="false" ht="15" hidden="false" customHeight="false" outlineLevel="0" collapsed="false">
      <c r="A7581" s="22" t="s">
        <v>4624</v>
      </c>
      <c r="B7581" s="22" t="n">
        <v>87</v>
      </c>
      <c r="C7581" s="22" t="n">
        <v>255</v>
      </c>
      <c r="D7581" s="22" t="n">
        <v>19</v>
      </c>
      <c r="E7581" s="22" t="n">
        <v>3</v>
      </c>
      <c r="F7581" s="22" t="n">
        <f aca="false">D7581/SUM(C7581:E7581)</f>
        <v>0.0685920577617329</v>
      </c>
      <c r="G7581" s="22" t="n">
        <v>252.56</v>
      </c>
      <c r="H7581" s="22" t="n">
        <v>23.87</v>
      </c>
      <c r="I7581" s="22" t="n">
        <v>0.56</v>
      </c>
      <c r="J7581" s="22" t="n">
        <v>11.537034</v>
      </c>
      <c r="K7581" s="22" t="n">
        <v>0.012509</v>
      </c>
      <c r="O7581" s="23"/>
    </row>
    <row r="7582" customFormat="false" ht="15" hidden="false" customHeight="false" outlineLevel="0" collapsed="false">
      <c r="A7582" s="22" t="s">
        <v>4625</v>
      </c>
      <c r="B7582" s="22" t="n">
        <v>85</v>
      </c>
      <c r="C7582" s="22" t="n">
        <v>217</v>
      </c>
      <c r="D7582" s="22" t="n">
        <v>16</v>
      </c>
      <c r="E7582" s="22" t="n">
        <v>1</v>
      </c>
      <c r="F7582" s="22" t="n">
        <f aca="false">D7582/SUM(C7582:E7582)</f>
        <v>0.0683760683760684</v>
      </c>
      <c r="G7582" s="22" t="n">
        <v>216.35</v>
      </c>
      <c r="H7582" s="22" t="n">
        <v>17.31</v>
      </c>
      <c r="I7582" s="22" t="n">
        <v>0.35</v>
      </c>
      <c r="J7582" s="22" t="n">
        <v>1.335822</v>
      </c>
      <c r="K7582" s="22" t="n">
        <v>0.288022</v>
      </c>
      <c r="O7582" s="23"/>
    </row>
    <row r="7583" customFormat="false" ht="15" hidden="false" customHeight="false" outlineLevel="0" collapsed="false">
      <c r="A7583" s="22" t="s">
        <v>4626</v>
      </c>
      <c r="B7583" s="22" t="n">
        <v>101</v>
      </c>
      <c r="C7583" s="22" t="n">
        <v>259</v>
      </c>
      <c r="D7583" s="22" t="n">
        <v>19</v>
      </c>
      <c r="E7583" s="22" t="n">
        <v>0</v>
      </c>
      <c r="F7583" s="22" t="n">
        <f aca="false">D7583/SUM(C7583:E7583)</f>
        <v>0.0683453237410072</v>
      </c>
      <c r="G7583" s="22" t="n">
        <v>259.32</v>
      </c>
      <c r="H7583" s="22" t="n">
        <v>18.35</v>
      </c>
      <c r="I7583" s="22" t="n">
        <v>0.32</v>
      </c>
      <c r="J7583" s="22" t="n">
        <v>0.348019</v>
      </c>
      <c r="K7583" s="22" t="n">
        <v>1</v>
      </c>
      <c r="O7583" s="23"/>
    </row>
    <row r="7584" customFormat="false" ht="15" hidden="false" customHeight="false" outlineLevel="0" collapsed="false">
      <c r="A7584" s="22" t="s">
        <v>4627</v>
      </c>
      <c r="B7584" s="22" t="n">
        <v>24</v>
      </c>
      <c r="C7584" s="22" t="n">
        <v>259</v>
      </c>
      <c r="D7584" s="22" t="n">
        <v>19</v>
      </c>
      <c r="E7584" s="22" t="n">
        <v>0</v>
      </c>
      <c r="F7584" s="22" t="n">
        <f aca="false">D7584/SUM(C7584:E7584)</f>
        <v>0.0683453237410072</v>
      </c>
      <c r="G7584" s="22" t="n">
        <v>259.32</v>
      </c>
      <c r="H7584" s="22" t="n">
        <v>18.35</v>
      </c>
      <c r="I7584" s="22" t="n">
        <v>0.32</v>
      </c>
      <c r="J7584" s="22" t="n">
        <v>0.348019</v>
      </c>
      <c r="K7584" s="22" t="n">
        <v>1</v>
      </c>
      <c r="O7584" s="23"/>
    </row>
    <row r="7585" customFormat="false" ht="15" hidden="false" customHeight="false" outlineLevel="0" collapsed="false">
      <c r="A7585" s="22" t="s">
        <v>4628</v>
      </c>
      <c r="B7585" s="22" t="n">
        <v>121</v>
      </c>
      <c r="C7585" s="22" t="n">
        <v>259</v>
      </c>
      <c r="D7585" s="22" t="n">
        <v>19</v>
      </c>
      <c r="E7585" s="22" t="n">
        <v>0</v>
      </c>
      <c r="F7585" s="22" t="n">
        <f aca="false">D7585/SUM(C7585:E7585)</f>
        <v>0.0683453237410072</v>
      </c>
      <c r="G7585" s="22" t="n">
        <v>259.32</v>
      </c>
      <c r="H7585" s="22" t="n">
        <v>18.35</v>
      </c>
      <c r="I7585" s="22" t="n">
        <v>0.32</v>
      </c>
      <c r="J7585" s="22" t="n">
        <v>0.348019</v>
      </c>
      <c r="K7585" s="22" t="n">
        <v>1</v>
      </c>
      <c r="O7585" s="23"/>
    </row>
    <row r="7586" customFormat="false" ht="15" hidden="false" customHeight="false" outlineLevel="0" collapsed="false">
      <c r="A7586" s="22" t="s">
        <v>3178</v>
      </c>
      <c r="B7586" s="22" t="n">
        <v>54</v>
      </c>
      <c r="C7586" s="22" t="n">
        <v>259</v>
      </c>
      <c r="D7586" s="22" t="n">
        <v>19</v>
      </c>
      <c r="E7586" s="22" t="n">
        <v>0</v>
      </c>
      <c r="F7586" s="22" t="n">
        <f aca="false">D7586/SUM(C7586:E7586)</f>
        <v>0.0683453237410072</v>
      </c>
      <c r="G7586" s="22" t="n">
        <v>259.32</v>
      </c>
      <c r="H7586" s="22" t="n">
        <v>18.35</v>
      </c>
      <c r="I7586" s="22" t="n">
        <v>0.32</v>
      </c>
      <c r="J7586" s="22" t="n">
        <v>0.348019</v>
      </c>
      <c r="K7586" s="22" t="n">
        <v>1</v>
      </c>
      <c r="O7586" s="23"/>
    </row>
    <row r="7587" customFormat="false" ht="15" hidden="false" customHeight="false" outlineLevel="0" collapsed="false">
      <c r="A7587" s="22" t="s">
        <v>2679</v>
      </c>
      <c r="B7587" s="22" t="n">
        <v>33</v>
      </c>
      <c r="C7587" s="22" t="n">
        <v>259</v>
      </c>
      <c r="D7587" s="22" t="n">
        <v>19</v>
      </c>
      <c r="E7587" s="22" t="n">
        <v>0</v>
      </c>
      <c r="F7587" s="22" t="n">
        <f aca="false">D7587/SUM(C7587:E7587)</f>
        <v>0.0683453237410072</v>
      </c>
      <c r="G7587" s="22" t="n">
        <v>259.32</v>
      </c>
      <c r="H7587" s="22" t="n">
        <v>18.35</v>
      </c>
      <c r="I7587" s="22" t="n">
        <v>0.32</v>
      </c>
      <c r="J7587" s="22" t="n">
        <v>0.348019</v>
      </c>
      <c r="K7587" s="22" t="n">
        <v>1</v>
      </c>
      <c r="O7587" s="23"/>
    </row>
    <row r="7588" customFormat="false" ht="15" hidden="false" customHeight="false" outlineLevel="0" collapsed="false">
      <c r="A7588" s="22" t="s">
        <v>4629</v>
      </c>
      <c r="B7588" s="22" t="n">
        <v>86</v>
      </c>
      <c r="C7588" s="22" t="n">
        <v>0</v>
      </c>
      <c r="D7588" s="22" t="n">
        <v>11</v>
      </c>
      <c r="E7588" s="22" t="n">
        <v>150</v>
      </c>
      <c r="F7588" s="22" t="n">
        <f aca="false">D7588/SUM(C7588:E7588)</f>
        <v>0.0683229813664596</v>
      </c>
      <c r="G7588" s="22" t="n">
        <v>0.19</v>
      </c>
      <c r="H7588" s="22" t="n">
        <v>10.62</v>
      </c>
      <c r="I7588" s="22" t="n">
        <v>150.19</v>
      </c>
      <c r="J7588" s="22" t="n">
        <v>0.201414</v>
      </c>
      <c r="K7588" s="22" t="n">
        <v>1</v>
      </c>
      <c r="O7588" s="23"/>
    </row>
    <row r="7589" customFormat="false" ht="15" hidden="false" customHeight="false" outlineLevel="0" collapsed="false">
      <c r="A7589" s="22" t="s">
        <v>4630</v>
      </c>
      <c r="B7589" s="22" t="n">
        <v>13</v>
      </c>
      <c r="C7589" s="22" t="n">
        <v>258</v>
      </c>
      <c r="D7589" s="22" t="n">
        <v>19</v>
      </c>
      <c r="E7589" s="22" t="n">
        <v>2</v>
      </c>
      <c r="F7589" s="22" t="n">
        <f aca="false">D7589/SUM(C7589:E7589)</f>
        <v>0.0681003584229391</v>
      </c>
      <c r="G7589" s="22" t="n">
        <v>256.47</v>
      </c>
      <c r="H7589" s="22" t="n">
        <v>22.05</v>
      </c>
      <c r="I7589" s="22" t="n">
        <v>0.47</v>
      </c>
      <c r="J7589" s="22" t="n">
        <v>5.344047</v>
      </c>
      <c r="K7589" s="22" t="n">
        <v>0.069777</v>
      </c>
      <c r="O7589" s="23"/>
    </row>
    <row r="7590" customFormat="false" ht="15" hidden="false" customHeight="false" outlineLevel="0" collapsed="false">
      <c r="A7590" s="22" t="s">
        <v>4631</v>
      </c>
      <c r="B7590" s="22" t="n">
        <v>28</v>
      </c>
      <c r="C7590" s="22" t="n">
        <v>257</v>
      </c>
      <c r="D7590" s="22" t="n">
        <v>19</v>
      </c>
      <c r="E7590" s="22" t="n">
        <v>3</v>
      </c>
      <c r="F7590" s="22" t="n">
        <f aca="false">D7590/SUM(C7590:E7590)</f>
        <v>0.0681003584229391</v>
      </c>
      <c r="G7590" s="22" t="n">
        <v>254.56</v>
      </c>
      <c r="H7590" s="22" t="n">
        <v>23.88</v>
      </c>
      <c r="I7590" s="22" t="n">
        <v>0.56</v>
      </c>
      <c r="J7590" s="22" t="n">
        <v>11.65105</v>
      </c>
      <c r="K7590" s="22" t="n">
        <v>0.012262</v>
      </c>
      <c r="O7590" s="23"/>
    </row>
    <row r="7591" customFormat="false" ht="15" hidden="false" customHeight="false" outlineLevel="0" collapsed="false">
      <c r="A7591" s="22" t="s">
        <v>4632</v>
      </c>
      <c r="B7591" s="22" t="n">
        <v>119</v>
      </c>
      <c r="C7591" s="22" t="n">
        <v>260</v>
      </c>
      <c r="D7591" s="22" t="n">
        <v>19</v>
      </c>
      <c r="E7591" s="22" t="n">
        <v>0</v>
      </c>
      <c r="F7591" s="22" t="n">
        <f aca="false">D7591/SUM(C7591:E7591)</f>
        <v>0.0681003584229391</v>
      </c>
      <c r="G7591" s="22" t="n">
        <v>260.32</v>
      </c>
      <c r="H7591" s="22" t="n">
        <v>18.35</v>
      </c>
      <c r="I7591" s="22" t="n">
        <v>0.32</v>
      </c>
      <c r="J7591" s="22" t="n">
        <v>0.346684</v>
      </c>
      <c r="K7591" s="22" t="n">
        <v>1</v>
      </c>
      <c r="O7591" s="23"/>
    </row>
    <row r="7592" customFormat="false" ht="15" hidden="false" customHeight="false" outlineLevel="0" collapsed="false">
      <c r="A7592" s="22" t="s">
        <v>2199</v>
      </c>
      <c r="B7592" s="22" t="n">
        <v>16</v>
      </c>
      <c r="C7592" s="22" t="n">
        <v>178</v>
      </c>
      <c r="D7592" s="22" t="n">
        <v>13</v>
      </c>
      <c r="E7592" s="22" t="n">
        <v>0</v>
      </c>
      <c r="F7592" s="22" t="n">
        <f aca="false">D7592/SUM(C7592:E7592)</f>
        <v>0.0680628272251309</v>
      </c>
      <c r="G7592" s="22" t="n">
        <v>178.22</v>
      </c>
      <c r="H7592" s="22" t="n">
        <v>12.56</v>
      </c>
      <c r="I7592" s="22" t="n">
        <v>0.22</v>
      </c>
      <c r="J7592" s="22" t="n">
        <v>0.237065</v>
      </c>
      <c r="K7592" s="22" t="n">
        <v>1</v>
      </c>
      <c r="O7592" s="23"/>
    </row>
    <row r="7593" customFormat="false" ht="15" hidden="false" customHeight="false" outlineLevel="0" collapsed="false">
      <c r="A7593" s="22" t="s">
        <v>4571</v>
      </c>
      <c r="B7593" s="22" t="n">
        <v>91</v>
      </c>
      <c r="C7593" s="22" t="n">
        <v>233</v>
      </c>
      <c r="D7593" s="22" t="n">
        <v>17</v>
      </c>
      <c r="E7593" s="22" t="n">
        <v>0</v>
      </c>
      <c r="F7593" s="22" t="n">
        <f aca="false">D7593/SUM(C7593:E7593)</f>
        <v>0.068</v>
      </c>
      <c r="G7593" s="22" t="n">
        <v>233.29</v>
      </c>
      <c r="H7593" s="22" t="n">
        <v>16.42</v>
      </c>
      <c r="I7593" s="22" t="n">
        <v>0.29</v>
      </c>
      <c r="J7593" s="22" t="n">
        <v>0.309702</v>
      </c>
      <c r="K7593" s="22" t="n">
        <v>1</v>
      </c>
      <c r="O7593" s="23"/>
    </row>
    <row r="7594" customFormat="false" ht="15" hidden="false" customHeight="false" outlineLevel="0" collapsed="false">
      <c r="A7594" s="22" t="s">
        <v>4523</v>
      </c>
      <c r="B7594" s="22" t="n">
        <v>66</v>
      </c>
      <c r="C7594" s="22" t="n">
        <v>246</v>
      </c>
      <c r="D7594" s="22" t="n">
        <v>18</v>
      </c>
      <c r="E7594" s="22" t="n">
        <v>1</v>
      </c>
      <c r="F7594" s="22" t="n">
        <f aca="false">D7594/SUM(C7594:E7594)</f>
        <v>0.0679245283018868</v>
      </c>
      <c r="G7594" s="22" t="n">
        <v>245.38</v>
      </c>
      <c r="H7594" s="22" t="n">
        <v>19.25</v>
      </c>
      <c r="I7594" s="22" t="n">
        <v>0.38</v>
      </c>
      <c r="J7594" s="22" t="n">
        <v>1.109516</v>
      </c>
      <c r="K7594" s="22" t="n">
        <v>0.310835</v>
      </c>
      <c r="O7594" s="23"/>
    </row>
    <row r="7595" customFormat="false" ht="15" hidden="false" customHeight="false" outlineLevel="0" collapsed="false">
      <c r="A7595" s="22" t="s">
        <v>4633</v>
      </c>
      <c r="B7595" s="22" t="n">
        <v>107</v>
      </c>
      <c r="C7595" s="22" t="n">
        <v>247</v>
      </c>
      <c r="D7595" s="22" t="n">
        <v>18</v>
      </c>
      <c r="E7595" s="22" t="n">
        <v>0</v>
      </c>
      <c r="F7595" s="22" t="n">
        <f aca="false">D7595/SUM(C7595:E7595)</f>
        <v>0.0679245283018868</v>
      </c>
      <c r="G7595" s="22" t="n">
        <v>247.31</v>
      </c>
      <c r="H7595" s="22" t="n">
        <v>17.39</v>
      </c>
      <c r="I7595" s="22" t="n">
        <v>0.31</v>
      </c>
      <c r="J7595" s="22" t="n">
        <v>0.32753</v>
      </c>
      <c r="K7595" s="22" t="n">
        <v>1</v>
      </c>
      <c r="O7595" s="23"/>
    </row>
    <row r="7596" customFormat="false" ht="15" hidden="false" customHeight="false" outlineLevel="0" collapsed="false">
      <c r="A7596" s="22" t="s">
        <v>4634</v>
      </c>
      <c r="B7596" s="22" t="n">
        <v>113</v>
      </c>
      <c r="C7596" s="22" t="n">
        <v>151</v>
      </c>
      <c r="D7596" s="22" t="n">
        <v>11</v>
      </c>
      <c r="E7596" s="22" t="n">
        <v>0</v>
      </c>
      <c r="F7596" s="22" t="n">
        <f aca="false">D7596/SUM(C7596:E7596)</f>
        <v>0.0679012345679012</v>
      </c>
      <c r="G7596" s="22" t="n">
        <v>151.19</v>
      </c>
      <c r="H7596" s="22" t="n">
        <v>10.63</v>
      </c>
      <c r="I7596" s="22" t="n">
        <v>0.19</v>
      </c>
      <c r="J7596" s="22" t="n">
        <v>0.200084</v>
      </c>
      <c r="K7596" s="22" t="n">
        <v>1</v>
      </c>
      <c r="O7596" s="23"/>
    </row>
    <row r="7597" customFormat="false" ht="15" hidden="false" customHeight="false" outlineLevel="0" collapsed="false">
      <c r="A7597" s="22" t="s">
        <v>1215</v>
      </c>
      <c r="B7597" s="22" t="n">
        <v>101</v>
      </c>
      <c r="C7597" s="22" t="n">
        <v>261</v>
      </c>
      <c r="D7597" s="22" t="n">
        <v>19</v>
      </c>
      <c r="E7597" s="22" t="n">
        <v>0</v>
      </c>
      <c r="F7597" s="22" t="n">
        <f aca="false">D7597/SUM(C7597:E7597)</f>
        <v>0.0678571428571429</v>
      </c>
      <c r="G7597" s="22" t="n">
        <v>261.32</v>
      </c>
      <c r="H7597" s="22" t="n">
        <v>18.36</v>
      </c>
      <c r="I7597" s="22" t="n">
        <v>0.32</v>
      </c>
      <c r="J7597" s="22" t="n">
        <v>0.345359</v>
      </c>
      <c r="K7597" s="22" t="n">
        <v>1</v>
      </c>
      <c r="O7597" s="23"/>
    </row>
    <row r="7598" customFormat="false" ht="15" hidden="false" customHeight="false" outlineLevel="0" collapsed="false">
      <c r="A7598" s="22" t="s">
        <v>2014</v>
      </c>
      <c r="B7598" s="22" t="n">
        <v>68</v>
      </c>
      <c r="C7598" s="22" t="n">
        <v>220</v>
      </c>
      <c r="D7598" s="22" t="n">
        <v>16</v>
      </c>
      <c r="E7598" s="22" t="n">
        <v>0</v>
      </c>
      <c r="F7598" s="22" t="n">
        <f aca="false">D7598/SUM(C7598:E7598)</f>
        <v>0.0677966101694915</v>
      </c>
      <c r="G7598" s="22" t="n">
        <v>220.27</v>
      </c>
      <c r="H7598" s="22" t="n">
        <v>15.46</v>
      </c>
      <c r="I7598" s="22" t="n">
        <v>0.27</v>
      </c>
      <c r="J7598" s="22" t="n">
        <v>0.290551</v>
      </c>
      <c r="K7598" s="22" t="n">
        <v>1</v>
      </c>
      <c r="O7598" s="23"/>
    </row>
    <row r="7599" customFormat="false" ht="15" hidden="false" customHeight="false" outlineLevel="0" collapsed="false">
      <c r="A7599" s="22" t="s">
        <v>4635</v>
      </c>
      <c r="B7599" s="22" t="n">
        <v>32</v>
      </c>
      <c r="C7599" s="22" t="n">
        <v>247</v>
      </c>
      <c r="D7599" s="22" t="n">
        <v>18</v>
      </c>
      <c r="E7599" s="22" t="n">
        <v>1</v>
      </c>
      <c r="F7599" s="22" t="n">
        <f aca="false">D7599/SUM(C7599:E7599)</f>
        <v>0.0676691729323308</v>
      </c>
      <c r="G7599" s="22" t="n">
        <v>246.38</v>
      </c>
      <c r="H7599" s="22" t="n">
        <v>19.25</v>
      </c>
      <c r="I7599" s="22" t="n">
        <v>0.38</v>
      </c>
      <c r="J7599" s="22" t="n">
        <v>1.118453</v>
      </c>
      <c r="K7599" s="22" t="n">
        <v>0.309832</v>
      </c>
      <c r="O7599" s="23"/>
    </row>
    <row r="7600" customFormat="false" ht="15" hidden="false" customHeight="false" outlineLevel="0" collapsed="false">
      <c r="A7600" s="22" t="s">
        <v>4636</v>
      </c>
      <c r="B7600" s="22" t="n">
        <v>62</v>
      </c>
      <c r="C7600" s="22" t="n">
        <v>191</v>
      </c>
      <c r="D7600" s="22" t="n">
        <v>14</v>
      </c>
      <c r="E7600" s="22" t="n">
        <v>2</v>
      </c>
      <c r="F7600" s="22" t="n">
        <f aca="false">D7600/SUM(C7600:E7600)</f>
        <v>0.0676328502415459</v>
      </c>
      <c r="G7600" s="22" t="n">
        <v>189.39</v>
      </c>
      <c r="H7600" s="22" t="n">
        <v>17.22</v>
      </c>
      <c r="I7600" s="22" t="n">
        <v>0.39</v>
      </c>
      <c r="J7600" s="22" t="n">
        <v>7.228421</v>
      </c>
      <c r="K7600" s="22" t="n">
        <v>0.046533</v>
      </c>
      <c r="O7600" s="23"/>
    </row>
    <row r="7601" customFormat="false" ht="15" hidden="false" customHeight="false" outlineLevel="0" collapsed="false">
      <c r="A7601" s="22" t="s">
        <v>4637</v>
      </c>
      <c r="B7601" s="22" t="n">
        <v>95</v>
      </c>
      <c r="C7601" s="22" t="n">
        <v>262</v>
      </c>
      <c r="D7601" s="22" t="n">
        <v>19</v>
      </c>
      <c r="E7601" s="22" t="n">
        <v>0</v>
      </c>
      <c r="F7601" s="22" t="n">
        <f aca="false">D7601/SUM(C7601:E7601)</f>
        <v>0.0676156583629893</v>
      </c>
      <c r="G7601" s="22" t="n">
        <v>262.32</v>
      </c>
      <c r="H7601" s="22" t="n">
        <v>18.36</v>
      </c>
      <c r="I7601" s="22" t="n">
        <v>0.32</v>
      </c>
      <c r="J7601" s="22" t="n">
        <v>0.344044</v>
      </c>
      <c r="K7601" s="22" t="n">
        <v>1</v>
      </c>
      <c r="O7601" s="23"/>
    </row>
    <row r="7602" customFormat="false" ht="15" hidden="false" customHeight="false" outlineLevel="0" collapsed="false">
      <c r="A7602" s="22" t="s">
        <v>4638</v>
      </c>
      <c r="B7602" s="22" t="n">
        <v>58</v>
      </c>
      <c r="C7602" s="22" t="n">
        <v>262</v>
      </c>
      <c r="D7602" s="22" t="n">
        <v>19</v>
      </c>
      <c r="E7602" s="22" t="n">
        <v>0</v>
      </c>
      <c r="F7602" s="22" t="n">
        <f aca="false">D7602/SUM(C7602:E7602)</f>
        <v>0.0676156583629893</v>
      </c>
      <c r="G7602" s="22" t="n">
        <v>262.32</v>
      </c>
      <c r="H7602" s="22" t="n">
        <v>18.36</v>
      </c>
      <c r="I7602" s="22" t="n">
        <v>0.32</v>
      </c>
      <c r="J7602" s="22" t="n">
        <v>0.344044</v>
      </c>
      <c r="K7602" s="22" t="n">
        <v>1</v>
      </c>
      <c r="O7602" s="23"/>
    </row>
    <row r="7603" customFormat="false" ht="15" hidden="false" customHeight="false" outlineLevel="0" collapsed="false">
      <c r="A7603" s="22" t="s">
        <v>4639</v>
      </c>
      <c r="B7603" s="22" t="n">
        <v>69</v>
      </c>
      <c r="C7603" s="22" t="n">
        <v>0</v>
      </c>
      <c r="D7603" s="22" t="n">
        <v>19</v>
      </c>
      <c r="E7603" s="22" t="n">
        <v>262</v>
      </c>
      <c r="F7603" s="22" t="n">
        <f aca="false">D7603/SUM(C7603:E7603)</f>
        <v>0.0676156583629893</v>
      </c>
      <c r="G7603" s="22" t="n">
        <v>0.32</v>
      </c>
      <c r="H7603" s="22" t="n">
        <v>18.36</v>
      </c>
      <c r="I7603" s="22" t="n">
        <v>262.32</v>
      </c>
      <c r="J7603" s="22" t="n">
        <v>0.344044</v>
      </c>
      <c r="K7603" s="22" t="n">
        <v>1</v>
      </c>
      <c r="O7603" s="23"/>
    </row>
    <row r="7604" customFormat="false" ht="15" hidden="false" customHeight="false" outlineLevel="0" collapsed="false">
      <c r="A7604" s="22" t="s">
        <v>4640</v>
      </c>
      <c r="B7604" s="22" t="n">
        <v>55</v>
      </c>
      <c r="C7604" s="22" t="n">
        <v>262</v>
      </c>
      <c r="D7604" s="22" t="n">
        <v>19</v>
      </c>
      <c r="E7604" s="22" t="n">
        <v>0</v>
      </c>
      <c r="F7604" s="22" t="n">
        <f aca="false">D7604/SUM(C7604:E7604)</f>
        <v>0.0676156583629893</v>
      </c>
      <c r="G7604" s="22" t="n">
        <v>262.32</v>
      </c>
      <c r="H7604" s="22" t="n">
        <v>18.36</v>
      </c>
      <c r="I7604" s="22" t="n">
        <v>0.32</v>
      </c>
      <c r="J7604" s="22" t="n">
        <v>0.344044</v>
      </c>
      <c r="K7604" s="22" t="n">
        <v>1</v>
      </c>
      <c r="O7604" s="23"/>
    </row>
    <row r="7605" customFormat="false" ht="15" hidden="false" customHeight="false" outlineLevel="0" collapsed="false">
      <c r="A7605" s="22" t="s">
        <v>4641</v>
      </c>
      <c r="B7605" s="22" t="n">
        <v>123</v>
      </c>
      <c r="C7605" s="22" t="n">
        <v>0</v>
      </c>
      <c r="D7605" s="22" t="n">
        <v>12</v>
      </c>
      <c r="E7605" s="22" t="n">
        <v>166</v>
      </c>
      <c r="F7605" s="22" t="n">
        <f aca="false">D7605/SUM(C7605:E7605)</f>
        <v>0.0674157303370787</v>
      </c>
      <c r="G7605" s="22" t="n">
        <v>0.2</v>
      </c>
      <c r="H7605" s="22" t="n">
        <v>11.6</v>
      </c>
      <c r="I7605" s="22" t="n">
        <v>166.2</v>
      </c>
      <c r="J7605" s="22" t="n">
        <v>0.216604</v>
      </c>
      <c r="K7605" s="22" t="n">
        <v>1</v>
      </c>
      <c r="O7605" s="23"/>
    </row>
    <row r="7606" customFormat="false" ht="15" hidden="false" customHeight="false" outlineLevel="0" collapsed="false">
      <c r="A7606" s="22" t="s">
        <v>4642</v>
      </c>
      <c r="B7606" s="22" t="n">
        <v>33</v>
      </c>
      <c r="C7606" s="22" t="n">
        <v>263</v>
      </c>
      <c r="D7606" s="22" t="n">
        <v>19</v>
      </c>
      <c r="E7606" s="22" t="n">
        <v>0</v>
      </c>
      <c r="F7606" s="22" t="n">
        <f aca="false">D7606/SUM(C7606:E7606)</f>
        <v>0.0673758865248227</v>
      </c>
      <c r="G7606" s="22" t="n">
        <v>263.32</v>
      </c>
      <c r="H7606" s="22" t="n">
        <v>18.36</v>
      </c>
      <c r="I7606" s="22" t="n">
        <v>0.32</v>
      </c>
      <c r="J7606" s="22" t="n">
        <v>0.342739</v>
      </c>
      <c r="K7606" s="22" t="n">
        <v>1</v>
      </c>
      <c r="O7606" s="23"/>
    </row>
    <row r="7607" customFormat="false" ht="15" hidden="false" customHeight="false" outlineLevel="0" collapsed="false">
      <c r="A7607" s="22" t="s">
        <v>4643</v>
      </c>
      <c r="B7607" s="22" t="n">
        <v>39</v>
      </c>
      <c r="C7607" s="22" t="n">
        <v>263</v>
      </c>
      <c r="D7607" s="22" t="n">
        <v>19</v>
      </c>
      <c r="E7607" s="22" t="n">
        <v>0</v>
      </c>
      <c r="F7607" s="22" t="n">
        <f aca="false">D7607/SUM(C7607:E7607)</f>
        <v>0.0673758865248227</v>
      </c>
      <c r="G7607" s="22" t="n">
        <v>263.32</v>
      </c>
      <c r="H7607" s="22" t="n">
        <v>18.36</v>
      </c>
      <c r="I7607" s="22" t="n">
        <v>0.32</v>
      </c>
      <c r="J7607" s="22" t="n">
        <v>0.342739</v>
      </c>
      <c r="K7607" s="22" t="n">
        <v>1</v>
      </c>
      <c r="O7607" s="23"/>
    </row>
    <row r="7608" customFormat="false" ht="15" hidden="false" customHeight="false" outlineLevel="0" collapsed="false">
      <c r="A7608" s="22" t="s">
        <v>4644</v>
      </c>
      <c r="B7608" s="22" t="n">
        <v>44</v>
      </c>
      <c r="C7608" s="22" t="n">
        <v>262</v>
      </c>
      <c r="D7608" s="22" t="n">
        <v>19</v>
      </c>
      <c r="E7608" s="22" t="n">
        <v>1</v>
      </c>
      <c r="F7608" s="22" t="n">
        <f aca="false">D7608/SUM(C7608:E7608)</f>
        <v>0.0673758865248227</v>
      </c>
      <c r="G7608" s="22" t="n">
        <v>261.39</v>
      </c>
      <c r="H7608" s="22" t="n">
        <v>20.22</v>
      </c>
      <c r="I7608" s="22" t="n">
        <v>0.39</v>
      </c>
      <c r="J7608" s="22" t="n">
        <v>1.023586</v>
      </c>
      <c r="K7608" s="22" t="n">
        <v>0.320553</v>
      </c>
      <c r="O7608" s="23"/>
    </row>
    <row r="7609" customFormat="false" ht="15" hidden="false" customHeight="false" outlineLevel="0" collapsed="false">
      <c r="A7609" s="22" t="s">
        <v>2882</v>
      </c>
      <c r="B7609" s="22" t="n">
        <v>53</v>
      </c>
      <c r="C7609" s="22" t="n">
        <v>208</v>
      </c>
      <c r="D7609" s="22" t="n">
        <v>15</v>
      </c>
      <c r="E7609" s="22" t="n">
        <v>0</v>
      </c>
      <c r="F7609" s="22" t="n">
        <f aca="false">D7609/SUM(C7609:E7609)</f>
        <v>0.0672645739910314</v>
      </c>
      <c r="G7609" s="22" t="n">
        <v>208.25</v>
      </c>
      <c r="H7609" s="22" t="n">
        <v>14.5</v>
      </c>
      <c r="I7609" s="22" t="n">
        <v>0.25</v>
      </c>
      <c r="J7609" s="22" t="n">
        <v>0.270105</v>
      </c>
      <c r="K7609" s="22" t="n">
        <v>1</v>
      </c>
      <c r="O7609" s="23"/>
    </row>
    <row r="7610" customFormat="false" ht="15" hidden="false" customHeight="false" outlineLevel="0" collapsed="false">
      <c r="A7610" s="22" t="s">
        <v>4645</v>
      </c>
      <c r="B7610" s="22" t="n">
        <v>99</v>
      </c>
      <c r="C7610" s="22" t="n">
        <v>249</v>
      </c>
      <c r="D7610" s="22" t="n">
        <v>18</v>
      </c>
      <c r="E7610" s="22" t="n">
        <v>1</v>
      </c>
      <c r="F7610" s="22" t="n">
        <f aca="false">D7610/SUM(C7610:E7610)</f>
        <v>0.0671641791044776</v>
      </c>
      <c r="G7610" s="22" t="n">
        <v>248.37</v>
      </c>
      <c r="H7610" s="22" t="n">
        <v>19.25</v>
      </c>
      <c r="I7610" s="22" t="n">
        <v>0.37</v>
      </c>
      <c r="J7610" s="22" t="n">
        <v>1.136355</v>
      </c>
      <c r="K7610" s="22" t="n">
        <v>0.307847</v>
      </c>
      <c r="O7610" s="23"/>
    </row>
    <row r="7611" customFormat="false" ht="15" hidden="false" customHeight="false" outlineLevel="0" collapsed="false">
      <c r="A7611" s="22" t="s">
        <v>424</v>
      </c>
      <c r="B7611" s="22" t="n">
        <v>82</v>
      </c>
      <c r="C7611" s="22" t="n">
        <v>250</v>
      </c>
      <c r="D7611" s="22" t="n">
        <v>18</v>
      </c>
      <c r="E7611" s="22" t="n">
        <v>0</v>
      </c>
      <c r="F7611" s="22" t="n">
        <f aca="false">D7611/SUM(C7611:E7611)</f>
        <v>0.0671641791044776</v>
      </c>
      <c r="G7611" s="22" t="n">
        <v>250.3</v>
      </c>
      <c r="H7611" s="22" t="n">
        <v>17.4</v>
      </c>
      <c r="I7611" s="22" t="n">
        <v>0.3</v>
      </c>
      <c r="J7611" s="22" t="n">
        <v>0.323609</v>
      </c>
      <c r="K7611" s="22" t="n">
        <v>1</v>
      </c>
      <c r="O7611" s="23"/>
    </row>
    <row r="7612" customFormat="false" ht="15" hidden="false" customHeight="false" outlineLevel="0" collapsed="false">
      <c r="A7612" s="22" t="s">
        <v>2419</v>
      </c>
      <c r="B7612" s="22" t="n">
        <v>122</v>
      </c>
      <c r="C7612" s="22" t="n">
        <v>264</v>
      </c>
      <c r="D7612" s="22" t="n">
        <v>19</v>
      </c>
      <c r="E7612" s="22" t="n">
        <v>0</v>
      </c>
      <c r="F7612" s="22" t="n">
        <f aca="false">D7612/SUM(C7612:E7612)</f>
        <v>0.0671378091872792</v>
      </c>
      <c r="G7612" s="22" t="n">
        <v>264.32</v>
      </c>
      <c r="H7612" s="22" t="n">
        <v>18.36</v>
      </c>
      <c r="I7612" s="22" t="n">
        <v>0.32</v>
      </c>
      <c r="J7612" s="22" t="n">
        <v>0.341444</v>
      </c>
      <c r="K7612" s="22" t="n">
        <v>1</v>
      </c>
      <c r="O7612" s="23"/>
    </row>
    <row r="7613" customFormat="false" ht="15" hidden="false" customHeight="false" outlineLevel="0" collapsed="false">
      <c r="A7613" s="22" t="s">
        <v>4489</v>
      </c>
      <c r="B7613" s="22" t="n">
        <v>23</v>
      </c>
      <c r="C7613" s="22" t="n">
        <v>264</v>
      </c>
      <c r="D7613" s="22" t="n">
        <v>19</v>
      </c>
      <c r="E7613" s="22" t="n">
        <v>0</v>
      </c>
      <c r="F7613" s="22" t="n">
        <f aca="false">D7613/SUM(C7613:E7613)</f>
        <v>0.0671378091872792</v>
      </c>
      <c r="G7613" s="22" t="n">
        <v>264.32</v>
      </c>
      <c r="H7613" s="22" t="n">
        <v>18.36</v>
      </c>
      <c r="I7613" s="22" t="n">
        <v>0.32</v>
      </c>
      <c r="J7613" s="22" t="n">
        <v>0.341444</v>
      </c>
      <c r="K7613" s="22" t="n">
        <v>1</v>
      </c>
      <c r="O7613" s="23"/>
    </row>
    <row r="7614" customFormat="false" ht="15" hidden="false" customHeight="false" outlineLevel="0" collapsed="false">
      <c r="A7614" s="22" t="s">
        <v>4646</v>
      </c>
      <c r="B7614" s="22" t="n">
        <v>12</v>
      </c>
      <c r="C7614" s="22" t="n">
        <v>264</v>
      </c>
      <c r="D7614" s="22" t="n">
        <v>19</v>
      </c>
      <c r="E7614" s="22" t="n">
        <v>0</v>
      </c>
      <c r="F7614" s="22" t="n">
        <f aca="false">D7614/SUM(C7614:E7614)</f>
        <v>0.0671378091872792</v>
      </c>
      <c r="G7614" s="22" t="n">
        <v>264.32</v>
      </c>
      <c r="H7614" s="22" t="n">
        <v>18.36</v>
      </c>
      <c r="I7614" s="22" t="n">
        <v>0.32</v>
      </c>
      <c r="J7614" s="22" t="n">
        <v>0.341444</v>
      </c>
      <c r="K7614" s="22" t="n">
        <v>1</v>
      </c>
      <c r="O7614" s="23"/>
    </row>
    <row r="7615" customFormat="false" ht="15" hidden="false" customHeight="false" outlineLevel="0" collapsed="false">
      <c r="A7615" s="22" t="s">
        <v>4647</v>
      </c>
      <c r="B7615" s="22" t="n">
        <v>108</v>
      </c>
      <c r="C7615" s="22" t="n">
        <v>264</v>
      </c>
      <c r="D7615" s="22" t="n">
        <v>19</v>
      </c>
      <c r="E7615" s="22" t="n">
        <v>0</v>
      </c>
      <c r="F7615" s="22" t="n">
        <f aca="false">D7615/SUM(C7615:E7615)</f>
        <v>0.0671378091872792</v>
      </c>
      <c r="G7615" s="22" t="n">
        <v>264.32</v>
      </c>
      <c r="H7615" s="22" t="n">
        <v>18.36</v>
      </c>
      <c r="I7615" s="22" t="n">
        <v>0.32</v>
      </c>
      <c r="J7615" s="22" t="n">
        <v>0.341444</v>
      </c>
      <c r="K7615" s="22" t="n">
        <v>1</v>
      </c>
      <c r="O7615" s="23"/>
    </row>
    <row r="7616" customFormat="false" ht="15" hidden="false" customHeight="false" outlineLevel="0" collapsed="false">
      <c r="A7616" s="22" t="s">
        <v>4648</v>
      </c>
      <c r="B7616" s="22" t="n">
        <v>9</v>
      </c>
      <c r="C7616" s="22" t="n">
        <v>209</v>
      </c>
      <c r="D7616" s="22" t="n">
        <v>15</v>
      </c>
      <c r="E7616" s="22" t="n">
        <v>0</v>
      </c>
      <c r="F7616" s="22" t="n">
        <f aca="false">D7616/SUM(C7616:E7616)</f>
        <v>0.0669642857142857</v>
      </c>
      <c r="G7616" s="22" t="n">
        <v>209.25</v>
      </c>
      <c r="H7616" s="22" t="n">
        <v>14.5</v>
      </c>
      <c r="I7616" s="22" t="n">
        <v>0.25</v>
      </c>
      <c r="J7616" s="22" t="n">
        <v>0.268816</v>
      </c>
      <c r="K7616" s="22" t="n">
        <v>1</v>
      </c>
      <c r="O7616" s="23"/>
    </row>
    <row r="7617" customFormat="false" ht="15" hidden="false" customHeight="false" outlineLevel="0" collapsed="false">
      <c r="A7617" s="22" t="s">
        <v>4648</v>
      </c>
      <c r="B7617" s="22" t="n">
        <v>10</v>
      </c>
      <c r="C7617" s="22" t="n">
        <v>209</v>
      </c>
      <c r="D7617" s="22" t="n">
        <v>15</v>
      </c>
      <c r="E7617" s="22" t="n">
        <v>0</v>
      </c>
      <c r="F7617" s="22" t="n">
        <f aca="false">D7617/SUM(C7617:E7617)</f>
        <v>0.0669642857142857</v>
      </c>
      <c r="G7617" s="22" t="n">
        <v>209.25</v>
      </c>
      <c r="H7617" s="22" t="n">
        <v>14.5</v>
      </c>
      <c r="I7617" s="22" t="n">
        <v>0.25</v>
      </c>
      <c r="J7617" s="22" t="n">
        <v>0.268816</v>
      </c>
      <c r="K7617" s="22" t="n">
        <v>1</v>
      </c>
      <c r="O7617" s="23"/>
    </row>
    <row r="7618" customFormat="false" ht="15" hidden="false" customHeight="false" outlineLevel="0" collapsed="false">
      <c r="A7618" s="22" t="s">
        <v>3260</v>
      </c>
      <c r="B7618" s="22" t="n">
        <v>27</v>
      </c>
      <c r="C7618" s="22" t="n">
        <v>237</v>
      </c>
      <c r="D7618" s="22" t="n">
        <v>17</v>
      </c>
      <c r="E7618" s="22" t="n">
        <v>0</v>
      </c>
      <c r="F7618" s="22" t="n">
        <f aca="false">D7618/SUM(C7618:E7618)</f>
        <v>0.0669291338582677</v>
      </c>
      <c r="G7618" s="22" t="n">
        <v>237.28</v>
      </c>
      <c r="H7618" s="22" t="n">
        <v>16.43</v>
      </c>
      <c r="I7618" s="22" t="n">
        <v>0.28</v>
      </c>
      <c r="J7618" s="22" t="n">
        <v>0.304487</v>
      </c>
      <c r="K7618" s="22" t="n">
        <v>1</v>
      </c>
      <c r="O7618" s="23"/>
    </row>
    <row r="7619" customFormat="false" ht="15" hidden="false" customHeight="false" outlineLevel="0" collapsed="false">
      <c r="A7619" s="22" t="s">
        <v>3207</v>
      </c>
      <c r="B7619" s="22" t="n">
        <v>54</v>
      </c>
      <c r="C7619" s="22" t="n">
        <v>251</v>
      </c>
      <c r="D7619" s="22" t="n">
        <v>18</v>
      </c>
      <c r="E7619" s="22" t="n">
        <v>0</v>
      </c>
      <c r="F7619" s="22" t="n">
        <f aca="false">D7619/SUM(C7619:E7619)</f>
        <v>0.0669144981412639</v>
      </c>
      <c r="G7619" s="22" t="n">
        <v>251.3</v>
      </c>
      <c r="H7619" s="22" t="n">
        <v>17.4</v>
      </c>
      <c r="I7619" s="22" t="n">
        <v>0.3</v>
      </c>
      <c r="J7619" s="22" t="n">
        <v>0.322322</v>
      </c>
      <c r="K7619" s="22" t="n">
        <v>1</v>
      </c>
      <c r="O7619" s="23"/>
    </row>
    <row r="7620" customFormat="false" ht="15" hidden="false" customHeight="false" outlineLevel="0" collapsed="false">
      <c r="A7620" s="22" t="s">
        <v>4649</v>
      </c>
      <c r="B7620" s="22" t="n">
        <v>80</v>
      </c>
      <c r="C7620" s="22" t="n">
        <v>251</v>
      </c>
      <c r="D7620" s="22" t="n">
        <v>18</v>
      </c>
      <c r="E7620" s="22" t="n">
        <v>0</v>
      </c>
      <c r="F7620" s="22" t="n">
        <f aca="false">D7620/SUM(C7620:E7620)</f>
        <v>0.0669144981412639</v>
      </c>
      <c r="G7620" s="22" t="n">
        <v>251.3</v>
      </c>
      <c r="H7620" s="22" t="n">
        <v>17.4</v>
      </c>
      <c r="I7620" s="22" t="n">
        <v>0.3</v>
      </c>
      <c r="J7620" s="22" t="n">
        <v>0.322322</v>
      </c>
      <c r="K7620" s="22" t="n">
        <v>1</v>
      </c>
      <c r="O7620" s="23"/>
    </row>
    <row r="7621" customFormat="false" ht="15" hidden="false" customHeight="false" outlineLevel="0" collapsed="false">
      <c r="A7621" s="22" t="s">
        <v>4650</v>
      </c>
      <c r="B7621" s="22" t="n">
        <v>56</v>
      </c>
      <c r="C7621" s="22" t="n">
        <v>250</v>
      </c>
      <c r="D7621" s="22" t="n">
        <v>18</v>
      </c>
      <c r="E7621" s="22" t="n">
        <v>1</v>
      </c>
      <c r="F7621" s="22" t="n">
        <f aca="false">D7621/SUM(C7621:E7621)</f>
        <v>0.0669144981412639</v>
      </c>
      <c r="G7621" s="22" t="n">
        <v>249.37</v>
      </c>
      <c r="H7621" s="22" t="n">
        <v>19.26</v>
      </c>
      <c r="I7621" s="22" t="n">
        <v>0.37</v>
      </c>
      <c r="J7621" s="22" t="n">
        <v>1.145318</v>
      </c>
      <c r="K7621" s="22" t="n">
        <v>0.306863</v>
      </c>
      <c r="O7621" s="23"/>
    </row>
    <row r="7622" customFormat="false" ht="15" hidden="false" customHeight="false" outlineLevel="0" collapsed="false">
      <c r="A7622" s="22" t="s">
        <v>4651</v>
      </c>
      <c r="B7622" s="22" t="n">
        <v>54</v>
      </c>
      <c r="C7622" s="22" t="n">
        <v>265</v>
      </c>
      <c r="D7622" s="22" t="n">
        <v>19</v>
      </c>
      <c r="E7622" s="22" t="n">
        <v>0</v>
      </c>
      <c r="F7622" s="22" t="n">
        <f aca="false">D7622/SUM(C7622:E7622)</f>
        <v>0.0669014084507042</v>
      </c>
      <c r="G7622" s="22" t="n">
        <v>265.32</v>
      </c>
      <c r="H7622" s="22" t="n">
        <v>18.36</v>
      </c>
      <c r="I7622" s="22" t="n">
        <v>0.32</v>
      </c>
      <c r="J7622" s="22" t="n">
        <v>0.340158</v>
      </c>
      <c r="K7622" s="22" t="n">
        <v>1</v>
      </c>
      <c r="O7622" s="23"/>
    </row>
    <row r="7623" customFormat="false" ht="15" hidden="false" customHeight="false" outlineLevel="0" collapsed="false">
      <c r="A7623" s="22" t="s">
        <v>4652</v>
      </c>
      <c r="B7623" s="22" t="n">
        <v>57</v>
      </c>
      <c r="C7623" s="22" t="n">
        <v>0</v>
      </c>
      <c r="D7623" s="22" t="n">
        <v>19</v>
      </c>
      <c r="E7623" s="22" t="n">
        <v>265</v>
      </c>
      <c r="F7623" s="22" t="n">
        <f aca="false">D7623/SUM(C7623:E7623)</f>
        <v>0.0669014084507042</v>
      </c>
      <c r="G7623" s="22" t="n">
        <v>0.32</v>
      </c>
      <c r="H7623" s="22" t="n">
        <v>18.36</v>
      </c>
      <c r="I7623" s="22" t="n">
        <v>265.32</v>
      </c>
      <c r="J7623" s="22" t="n">
        <v>0.340158</v>
      </c>
      <c r="K7623" s="22" t="n">
        <v>1</v>
      </c>
      <c r="O7623" s="23"/>
    </row>
    <row r="7624" customFormat="false" ht="15" hidden="false" customHeight="false" outlineLevel="0" collapsed="false">
      <c r="A7624" s="22" t="s">
        <v>4653</v>
      </c>
      <c r="B7624" s="22" t="n">
        <v>125</v>
      </c>
      <c r="C7624" s="22" t="n">
        <v>264</v>
      </c>
      <c r="D7624" s="22" t="n">
        <v>19</v>
      </c>
      <c r="E7624" s="22" t="n">
        <v>1</v>
      </c>
      <c r="F7624" s="22" t="n">
        <f aca="false">D7624/SUM(C7624:E7624)</f>
        <v>0.0669014084507042</v>
      </c>
      <c r="G7624" s="22" t="n">
        <v>263.39</v>
      </c>
      <c r="H7624" s="22" t="n">
        <v>20.22</v>
      </c>
      <c r="I7624" s="22" t="n">
        <v>0.39</v>
      </c>
      <c r="J7624" s="22" t="n">
        <v>1.03962</v>
      </c>
      <c r="K7624" s="22" t="n">
        <v>0.318631</v>
      </c>
      <c r="O7624" s="23"/>
    </row>
    <row r="7625" customFormat="false" ht="15" hidden="false" customHeight="false" outlineLevel="0" collapsed="false">
      <c r="A7625" s="22" t="s">
        <v>4654</v>
      </c>
      <c r="B7625" s="22" t="n">
        <v>109</v>
      </c>
      <c r="C7625" s="22" t="n">
        <v>265</v>
      </c>
      <c r="D7625" s="22" t="n">
        <v>19</v>
      </c>
      <c r="E7625" s="22" t="n">
        <v>0</v>
      </c>
      <c r="F7625" s="22" t="n">
        <f aca="false">D7625/SUM(C7625:E7625)</f>
        <v>0.0669014084507042</v>
      </c>
      <c r="G7625" s="22" t="n">
        <v>265.32</v>
      </c>
      <c r="H7625" s="22" t="n">
        <v>18.36</v>
      </c>
      <c r="I7625" s="22" t="n">
        <v>0.32</v>
      </c>
      <c r="J7625" s="22" t="n">
        <v>0.340158</v>
      </c>
      <c r="K7625" s="22" t="n">
        <v>1</v>
      </c>
      <c r="O7625" s="23"/>
    </row>
    <row r="7626" customFormat="false" ht="15" hidden="false" customHeight="false" outlineLevel="0" collapsed="false">
      <c r="A7626" s="22" t="s">
        <v>4655</v>
      </c>
      <c r="B7626" s="22" t="n">
        <v>86</v>
      </c>
      <c r="C7626" s="22" t="n">
        <v>236</v>
      </c>
      <c r="D7626" s="22" t="n">
        <v>17</v>
      </c>
      <c r="E7626" s="22" t="n">
        <v>2</v>
      </c>
      <c r="F7626" s="22" t="n">
        <f aca="false">D7626/SUM(C7626:E7626)</f>
        <v>0.0666666666666667</v>
      </c>
      <c r="G7626" s="22" t="n">
        <v>234.43</v>
      </c>
      <c r="H7626" s="22" t="n">
        <v>20.14</v>
      </c>
      <c r="I7626" s="22" t="n">
        <v>0.43</v>
      </c>
      <c r="J7626" s="22" t="n">
        <v>6.182737</v>
      </c>
      <c r="K7626" s="22" t="n">
        <v>0.058023</v>
      </c>
      <c r="O7626" s="23"/>
    </row>
    <row r="7627" customFormat="false" ht="15" hidden="false" customHeight="false" outlineLevel="0" collapsed="false">
      <c r="A7627" s="22" t="s">
        <v>1231</v>
      </c>
      <c r="B7627" s="22" t="n">
        <v>110</v>
      </c>
      <c r="C7627" s="22" t="n">
        <v>266</v>
      </c>
      <c r="D7627" s="22" t="n">
        <v>19</v>
      </c>
      <c r="E7627" s="22" t="n">
        <v>0</v>
      </c>
      <c r="F7627" s="22" t="n">
        <f aca="false">D7627/SUM(C7627:E7627)</f>
        <v>0.0666666666666667</v>
      </c>
      <c r="G7627" s="22" t="n">
        <v>266.32</v>
      </c>
      <c r="H7627" s="22" t="n">
        <v>18.37</v>
      </c>
      <c r="I7627" s="22" t="n">
        <v>0.32</v>
      </c>
      <c r="J7627" s="22" t="n">
        <v>0.338882</v>
      </c>
      <c r="K7627" s="22" t="n">
        <v>1</v>
      </c>
      <c r="O7627" s="23"/>
    </row>
    <row r="7628" customFormat="false" ht="15" hidden="false" customHeight="false" outlineLevel="0" collapsed="false">
      <c r="A7628" s="22" t="s">
        <v>4656</v>
      </c>
      <c r="B7628" s="22" t="n">
        <v>20</v>
      </c>
      <c r="C7628" s="22" t="n">
        <v>154</v>
      </c>
      <c r="D7628" s="22" t="n">
        <v>11</v>
      </c>
      <c r="E7628" s="22" t="n">
        <v>0</v>
      </c>
      <c r="F7628" s="22" t="n">
        <f aca="false">D7628/SUM(C7628:E7628)</f>
        <v>0.0666666666666667</v>
      </c>
      <c r="G7628" s="22" t="n">
        <v>154.18</v>
      </c>
      <c r="H7628" s="22" t="n">
        <v>10.63</v>
      </c>
      <c r="I7628" s="22" t="n">
        <v>0.18</v>
      </c>
      <c r="J7628" s="22" t="n">
        <v>0.196195</v>
      </c>
      <c r="K7628" s="22" t="n">
        <v>1</v>
      </c>
      <c r="O7628" s="23"/>
    </row>
    <row r="7629" customFormat="false" ht="15" hidden="false" customHeight="false" outlineLevel="0" collapsed="false">
      <c r="A7629" s="22" t="s">
        <v>3820</v>
      </c>
      <c r="B7629" s="22" t="n">
        <v>25</v>
      </c>
      <c r="C7629" s="22" t="n">
        <v>1</v>
      </c>
      <c r="D7629" s="22" t="n">
        <v>19</v>
      </c>
      <c r="E7629" s="22" t="n">
        <v>265</v>
      </c>
      <c r="F7629" s="22" t="n">
        <f aca="false">D7629/SUM(C7629:E7629)</f>
        <v>0.0666666666666667</v>
      </c>
      <c r="G7629" s="22" t="n">
        <v>0.39</v>
      </c>
      <c r="H7629" s="22" t="n">
        <v>20.23</v>
      </c>
      <c r="I7629" s="22" t="n">
        <v>264.39</v>
      </c>
      <c r="J7629" s="22" t="n">
        <v>1.047649</v>
      </c>
      <c r="K7629" s="22" t="n">
        <v>0.317678</v>
      </c>
      <c r="O7629" s="23"/>
    </row>
    <row r="7630" customFormat="false" ht="15" hidden="false" customHeight="false" outlineLevel="0" collapsed="false">
      <c r="A7630" s="22" t="s">
        <v>128</v>
      </c>
      <c r="B7630" s="22" t="n">
        <v>12</v>
      </c>
      <c r="C7630" s="22" t="n">
        <v>266</v>
      </c>
      <c r="D7630" s="22" t="n">
        <v>19</v>
      </c>
      <c r="E7630" s="22" t="n">
        <v>0</v>
      </c>
      <c r="F7630" s="22" t="n">
        <f aca="false">D7630/SUM(C7630:E7630)</f>
        <v>0.0666666666666667</v>
      </c>
      <c r="G7630" s="22" t="n">
        <v>266.32</v>
      </c>
      <c r="H7630" s="22" t="n">
        <v>18.37</v>
      </c>
      <c r="I7630" s="22" t="n">
        <v>0.32</v>
      </c>
      <c r="J7630" s="22" t="n">
        <v>0.338882</v>
      </c>
      <c r="K7630" s="22" t="n">
        <v>1</v>
      </c>
      <c r="O7630" s="23"/>
    </row>
    <row r="7631" customFormat="false" ht="15" hidden="false" customHeight="false" outlineLevel="0" collapsed="false">
      <c r="A7631" s="22" t="s">
        <v>128</v>
      </c>
      <c r="B7631" s="22" t="n">
        <v>97</v>
      </c>
      <c r="C7631" s="22" t="n">
        <v>266</v>
      </c>
      <c r="D7631" s="22" t="n">
        <v>19</v>
      </c>
      <c r="E7631" s="22" t="n">
        <v>0</v>
      </c>
      <c r="F7631" s="22" t="n">
        <f aca="false">D7631/SUM(C7631:E7631)</f>
        <v>0.0666666666666667</v>
      </c>
      <c r="G7631" s="22" t="n">
        <v>266.32</v>
      </c>
      <c r="H7631" s="22" t="n">
        <v>18.37</v>
      </c>
      <c r="I7631" s="22" t="n">
        <v>0.32</v>
      </c>
      <c r="J7631" s="22" t="n">
        <v>0.338882</v>
      </c>
      <c r="K7631" s="22" t="n">
        <v>1</v>
      </c>
      <c r="O7631" s="23"/>
    </row>
    <row r="7632" customFormat="false" ht="15" hidden="false" customHeight="false" outlineLevel="0" collapsed="false">
      <c r="A7632" s="22" t="s">
        <v>2934</v>
      </c>
      <c r="B7632" s="22" t="n">
        <v>50</v>
      </c>
      <c r="C7632" s="22" t="n">
        <v>266</v>
      </c>
      <c r="D7632" s="22" t="n">
        <v>19</v>
      </c>
      <c r="E7632" s="22" t="n">
        <v>0</v>
      </c>
      <c r="F7632" s="22" t="n">
        <f aca="false">D7632/SUM(C7632:E7632)</f>
        <v>0.0666666666666667</v>
      </c>
      <c r="G7632" s="22" t="n">
        <v>266.32</v>
      </c>
      <c r="H7632" s="22" t="n">
        <v>18.37</v>
      </c>
      <c r="I7632" s="22" t="n">
        <v>0.32</v>
      </c>
      <c r="J7632" s="22" t="n">
        <v>0.338882</v>
      </c>
      <c r="K7632" s="22" t="n">
        <v>1</v>
      </c>
      <c r="O7632" s="23"/>
    </row>
    <row r="7633" customFormat="false" ht="15" hidden="false" customHeight="false" outlineLevel="0" collapsed="false">
      <c r="A7633" s="22" t="s">
        <v>4657</v>
      </c>
      <c r="B7633" s="22" t="n">
        <v>84</v>
      </c>
      <c r="C7633" s="22" t="n">
        <v>248</v>
      </c>
      <c r="D7633" s="22" t="n">
        <v>18</v>
      </c>
      <c r="E7633" s="22" t="n">
        <v>4</v>
      </c>
      <c r="F7633" s="22" t="n">
        <f aca="false">D7633/SUM(C7633:E7633)</f>
        <v>0.0666666666666667</v>
      </c>
      <c r="G7633" s="22" t="n">
        <v>244.63</v>
      </c>
      <c r="H7633" s="22" t="n">
        <v>24.75</v>
      </c>
      <c r="I7633" s="22" t="n">
        <v>0.63</v>
      </c>
      <c r="J7633" s="22" t="n">
        <v>20.074631</v>
      </c>
      <c r="K7633" s="22" t="n">
        <v>0.001571</v>
      </c>
      <c r="O7633" s="23"/>
    </row>
    <row r="7634" customFormat="false" ht="15" hidden="false" customHeight="false" outlineLevel="0" collapsed="false">
      <c r="A7634" s="22" t="s">
        <v>4658</v>
      </c>
      <c r="B7634" s="22" t="n">
        <v>83</v>
      </c>
      <c r="C7634" s="22" t="n">
        <v>196</v>
      </c>
      <c r="D7634" s="22" t="n">
        <v>14</v>
      </c>
      <c r="E7634" s="22" t="n">
        <v>0</v>
      </c>
      <c r="F7634" s="22" t="n">
        <f aca="false">D7634/SUM(C7634:E7634)</f>
        <v>0.0666666666666667</v>
      </c>
      <c r="G7634" s="22" t="n">
        <v>196.23</v>
      </c>
      <c r="H7634" s="22" t="n">
        <v>13.53</v>
      </c>
      <c r="I7634" s="22" t="n">
        <v>0.23</v>
      </c>
      <c r="J7634" s="22" t="n">
        <v>0.249703</v>
      </c>
      <c r="K7634" s="22" t="n">
        <v>1</v>
      </c>
      <c r="O7634" s="23"/>
    </row>
    <row r="7635" customFormat="false" ht="15" hidden="false" customHeight="false" outlineLevel="0" collapsed="false">
      <c r="A7635" s="22" t="s">
        <v>4659</v>
      </c>
      <c r="B7635" s="22" t="n">
        <v>66</v>
      </c>
      <c r="C7635" s="22" t="n">
        <v>2</v>
      </c>
      <c r="D7635" s="22" t="n">
        <v>19</v>
      </c>
      <c r="E7635" s="22" t="n">
        <v>264</v>
      </c>
      <c r="F7635" s="22" t="n">
        <f aca="false">D7635/SUM(C7635:E7635)</f>
        <v>0.0666666666666667</v>
      </c>
      <c r="G7635" s="22" t="n">
        <v>0.46</v>
      </c>
      <c r="H7635" s="22" t="n">
        <v>22.07</v>
      </c>
      <c r="I7635" s="22" t="n">
        <v>262.46</v>
      </c>
      <c r="J7635" s="22" t="n">
        <v>5.520607</v>
      </c>
      <c r="K7635" s="22" t="n">
        <v>0.067159</v>
      </c>
      <c r="O7635" s="23"/>
    </row>
    <row r="7636" customFormat="false" ht="15" hidden="false" customHeight="false" outlineLevel="0" collapsed="false">
      <c r="A7636" s="22" t="s">
        <v>4660</v>
      </c>
      <c r="B7636" s="22" t="n">
        <v>65</v>
      </c>
      <c r="C7636" s="22" t="n">
        <v>265</v>
      </c>
      <c r="D7636" s="22" t="n">
        <v>19</v>
      </c>
      <c r="E7636" s="22" t="n">
        <v>1</v>
      </c>
      <c r="F7636" s="22" t="n">
        <f aca="false">D7636/SUM(C7636:E7636)</f>
        <v>0.0666666666666667</v>
      </c>
      <c r="G7636" s="22" t="n">
        <v>264.39</v>
      </c>
      <c r="H7636" s="22" t="n">
        <v>20.23</v>
      </c>
      <c r="I7636" s="22" t="n">
        <v>0.39</v>
      </c>
      <c r="J7636" s="22" t="n">
        <v>1.047649</v>
      </c>
      <c r="K7636" s="22" t="n">
        <v>0.317678</v>
      </c>
      <c r="O7636" s="23"/>
    </row>
    <row r="7637" customFormat="false" ht="15" hidden="false" customHeight="false" outlineLevel="0" collapsed="false">
      <c r="A7637" s="22" t="s">
        <v>4661</v>
      </c>
      <c r="B7637" s="22" t="n">
        <v>49</v>
      </c>
      <c r="C7637" s="22" t="n">
        <v>0</v>
      </c>
      <c r="D7637" s="22" t="n">
        <v>18</v>
      </c>
      <c r="E7637" s="22" t="n">
        <v>252</v>
      </c>
      <c r="F7637" s="22" t="n">
        <f aca="false">D7637/SUM(C7637:E7637)</f>
        <v>0.0666666666666667</v>
      </c>
      <c r="G7637" s="22" t="n">
        <v>0.3</v>
      </c>
      <c r="H7637" s="22" t="n">
        <v>17.4</v>
      </c>
      <c r="I7637" s="22" t="n">
        <v>252.3</v>
      </c>
      <c r="J7637" s="22" t="n">
        <v>0.321046</v>
      </c>
      <c r="K7637" s="22" t="n">
        <v>1</v>
      </c>
      <c r="O7637" s="23"/>
    </row>
    <row r="7638" customFormat="false" ht="15" hidden="false" customHeight="false" outlineLevel="0" collapsed="false">
      <c r="A7638" s="22" t="s">
        <v>4662</v>
      </c>
      <c r="B7638" s="22" t="n">
        <v>42</v>
      </c>
      <c r="C7638" s="22" t="n">
        <v>0</v>
      </c>
      <c r="D7638" s="22" t="n">
        <v>19</v>
      </c>
      <c r="E7638" s="22" t="n">
        <v>266</v>
      </c>
      <c r="F7638" s="22" t="n">
        <f aca="false">D7638/SUM(C7638:E7638)</f>
        <v>0.0666666666666667</v>
      </c>
      <c r="G7638" s="22" t="n">
        <v>0.32</v>
      </c>
      <c r="H7638" s="22" t="n">
        <v>18.37</v>
      </c>
      <c r="I7638" s="22" t="n">
        <v>266.32</v>
      </c>
      <c r="J7638" s="22" t="n">
        <v>0.338882</v>
      </c>
      <c r="K7638" s="22" t="n">
        <v>1</v>
      </c>
      <c r="O7638" s="23"/>
    </row>
    <row r="7639" customFormat="false" ht="15" hidden="false" customHeight="false" outlineLevel="0" collapsed="false">
      <c r="A7639" s="22" t="s">
        <v>4663</v>
      </c>
      <c r="B7639" s="22" t="n">
        <v>37</v>
      </c>
      <c r="C7639" s="22" t="n">
        <v>238</v>
      </c>
      <c r="D7639" s="22" t="n">
        <v>17</v>
      </c>
      <c r="E7639" s="22" t="n">
        <v>0</v>
      </c>
      <c r="F7639" s="22" t="n">
        <f aca="false">D7639/SUM(C7639:E7639)</f>
        <v>0.0666666666666667</v>
      </c>
      <c r="G7639" s="22" t="n">
        <v>238.28</v>
      </c>
      <c r="H7639" s="22" t="n">
        <v>16.43</v>
      </c>
      <c r="I7639" s="22" t="n">
        <v>0.28</v>
      </c>
      <c r="J7639" s="22" t="n">
        <v>0.30321</v>
      </c>
      <c r="K7639" s="22" t="n">
        <v>1</v>
      </c>
      <c r="O7639" s="23"/>
    </row>
    <row r="7640" customFormat="false" ht="15" hidden="false" customHeight="false" outlineLevel="0" collapsed="false">
      <c r="A7640" s="22" t="s">
        <v>4664</v>
      </c>
      <c r="B7640" s="22" t="n">
        <v>94</v>
      </c>
      <c r="C7640" s="22" t="n">
        <v>267</v>
      </c>
      <c r="D7640" s="22" t="n">
        <v>19</v>
      </c>
      <c r="E7640" s="22" t="n">
        <v>0</v>
      </c>
      <c r="F7640" s="22" t="n">
        <f aca="false">D7640/SUM(C7640:E7640)</f>
        <v>0.0664335664335664</v>
      </c>
      <c r="G7640" s="22" t="n">
        <v>267.32</v>
      </c>
      <c r="H7640" s="22" t="n">
        <v>18.37</v>
      </c>
      <c r="I7640" s="22" t="n">
        <v>0.32</v>
      </c>
      <c r="J7640" s="22" t="n">
        <v>0.337616</v>
      </c>
      <c r="K7640" s="22" t="n">
        <v>1</v>
      </c>
      <c r="O7640" s="23"/>
    </row>
    <row r="7641" customFormat="false" ht="15" hidden="false" customHeight="false" outlineLevel="0" collapsed="false">
      <c r="A7641" s="22" t="s">
        <v>1780</v>
      </c>
      <c r="B7641" s="22" t="n">
        <v>88</v>
      </c>
      <c r="C7641" s="22" t="n">
        <v>267</v>
      </c>
      <c r="D7641" s="22" t="n">
        <v>19</v>
      </c>
      <c r="E7641" s="22" t="n">
        <v>0</v>
      </c>
      <c r="F7641" s="22" t="n">
        <f aca="false">D7641/SUM(C7641:E7641)</f>
        <v>0.0664335664335664</v>
      </c>
      <c r="G7641" s="22" t="n">
        <v>267.32</v>
      </c>
      <c r="H7641" s="22" t="n">
        <v>18.37</v>
      </c>
      <c r="I7641" s="22" t="n">
        <v>0.32</v>
      </c>
      <c r="J7641" s="22" t="n">
        <v>0.337616</v>
      </c>
      <c r="K7641" s="22" t="n">
        <v>1</v>
      </c>
      <c r="O7641" s="23"/>
    </row>
    <row r="7642" customFormat="false" ht="15" hidden="false" customHeight="false" outlineLevel="0" collapsed="false">
      <c r="A7642" s="22" t="s">
        <v>4665</v>
      </c>
      <c r="B7642" s="22" t="n">
        <v>64</v>
      </c>
      <c r="C7642" s="22" t="n">
        <v>267</v>
      </c>
      <c r="D7642" s="22" t="n">
        <v>19</v>
      </c>
      <c r="E7642" s="22" t="n">
        <v>0</v>
      </c>
      <c r="F7642" s="22" t="n">
        <f aca="false">D7642/SUM(C7642:E7642)</f>
        <v>0.0664335664335664</v>
      </c>
      <c r="G7642" s="22" t="n">
        <v>267.32</v>
      </c>
      <c r="H7642" s="22" t="n">
        <v>18.37</v>
      </c>
      <c r="I7642" s="22" t="n">
        <v>0.32</v>
      </c>
      <c r="J7642" s="22" t="n">
        <v>0.337616</v>
      </c>
      <c r="K7642" s="22" t="n">
        <v>1</v>
      </c>
      <c r="O7642" s="23"/>
    </row>
    <row r="7643" customFormat="false" ht="15" hidden="false" customHeight="false" outlineLevel="0" collapsed="false">
      <c r="A7643" s="22" t="s">
        <v>4666</v>
      </c>
      <c r="B7643" s="22" t="n">
        <v>59</v>
      </c>
      <c r="C7643" s="22" t="n">
        <v>265</v>
      </c>
      <c r="D7643" s="22" t="n">
        <v>19</v>
      </c>
      <c r="E7643" s="22" t="n">
        <v>2</v>
      </c>
      <c r="F7643" s="22" t="n">
        <f aca="false">D7643/SUM(C7643:E7643)</f>
        <v>0.0664335664335664</v>
      </c>
      <c r="G7643" s="22" t="n">
        <v>263.46</v>
      </c>
      <c r="H7643" s="22" t="n">
        <v>22.08</v>
      </c>
      <c r="I7643" s="22" t="n">
        <v>0.46</v>
      </c>
      <c r="J7643" s="22" t="n">
        <v>5.550056</v>
      </c>
      <c r="K7643" s="22" t="n">
        <v>0.066737</v>
      </c>
      <c r="O7643" s="23"/>
    </row>
    <row r="7644" customFormat="false" ht="15" hidden="false" customHeight="false" outlineLevel="0" collapsed="false">
      <c r="A7644" s="22" t="s">
        <v>4667</v>
      </c>
      <c r="B7644" s="22" t="n">
        <v>90</v>
      </c>
      <c r="C7644" s="22" t="n">
        <v>266</v>
      </c>
      <c r="D7644" s="22" t="n">
        <v>19</v>
      </c>
      <c r="E7644" s="22" t="n">
        <v>1</v>
      </c>
      <c r="F7644" s="22" t="n">
        <f aca="false">D7644/SUM(C7644:E7644)</f>
        <v>0.0664335664335664</v>
      </c>
      <c r="G7644" s="22" t="n">
        <v>265.39</v>
      </c>
      <c r="H7644" s="22" t="n">
        <v>20.23</v>
      </c>
      <c r="I7644" s="22" t="n">
        <v>0.39</v>
      </c>
      <c r="J7644" s="22" t="n">
        <v>1.055686</v>
      </c>
      <c r="K7644" s="22" t="n">
        <v>0.316731</v>
      </c>
      <c r="O7644" s="23"/>
    </row>
    <row r="7645" customFormat="false" ht="15" hidden="false" customHeight="false" outlineLevel="0" collapsed="false">
      <c r="A7645" s="22" t="s">
        <v>4667</v>
      </c>
      <c r="B7645" s="22" t="n">
        <v>99</v>
      </c>
      <c r="C7645" s="22" t="n">
        <v>266</v>
      </c>
      <c r="D7645" s="22" t="n">
        <v>19</v>
      </c>
      <c r="E7645" s="22" t="n">
        <v>1</v>
      </c>
      <c r="F7645" s="22" t="n">
        <f aca="false">D7645/SUM(C7645:E7645)</f>
        <v>0.0664335664335664</v>
      </c>
      <c r="G7645" s="22" t="n">
        <v>265.39</v>
      </c>
      <c r="H7645" s="22" t="n">
        <v>20.23</v>
      </c>
      <c r="I7645" s="22" t="n">
        <v>0.39</v>
      </c>
      <c r="J7645" s="22" t="n">
        <v>1.055686</v>
      </c>
      <c r="K7645" s="22" t="n">
        <v>0.316731</v>
      </c>
      <c r="O7645" s="23"/>
    </row>
    <row r="7646" customFormat="false" ht="15" hidden="false" customHeight="false" outlineLevel="0" collapsed="false">
      <c r="A7646" s="22" t="s">
        <v>4667</v>
      </c>
      <c r="B7646" s="22" t="n">
        <v>110</v>
      </c>
      <c r="C7646" s="22" t="n">
        <v>266</v>
      </c>
      <c r="D7646" s="22" t="n">
        <v>19</v>
      </c>
      <c r="E7646" s="22" t="n">
        <v>1</v>
      </c>
      <c r="F7646" s="22" t="n">
        <f aca="false">D7646/SUM(C7646:E7646)</f>
        <v>0.0664335664335664</v>
      </c>
      <c r="G7646" s="22" t="n">
        <v>265.39</v>
      </c>
      <c r="H7646" s="22" t="n">
        <v>20.23</v>
      </c>
      <c r="I7646" s="22" t="n">
        <v>0.39</v>
      </c>
      <c r="J7646" s="22" t="n">
        <v>1.055686</v>
      </c>
      <c r="K7646" s="22" t="n">
        <v>0.316731</v>
      </c>
      <c r="O7646" s="23"/>
    </row>
    <row r="7647" customFormat="false" ht="15" hidden="false" customHeight="false" outlineLevel="0" collapsed="false">
      <c r="A7647" s="22" t="s">
        <v>4668</v>
      </c>
      <c r="B7647" s="22" t="n">
        <v>40</v>
      </c>
      <c r="C7647" s="22" t="n">
        <v>267</v>
      </c>
      <c r="D7647" s="22" t="n">
        <v>19</v>
      </c>
      <c r="E7647" s="22" t="n">
        <v>0</v>
      </c>
      <c r="F7647" s="22" t="n">
        <f aca="false">D7647/SUM(C7647:E7647)</f>
        <v>0.0664335664335664</v>
      </c>
      <c r="G7647" s="22" t="n">
        <v>267.32</v>
      </c>
      <c r="H7647" s="22" t="n">
        <v>18.37</v>
      </c>
      <c r="I7647" s="22" t="n">
        <v>0.32</v>
      </c>
      <c r="J7647" s="22" t="n">
        <v>0.337616</v>
      </c>
      <c r="K7647" s="22" t="n">
        <v>1</v>
      </c>
      <c r="O7647" s="23"/>
    </row>
    <row r="7648" customFormat="false" ht="15" hidden="false" customHeight="false" outlineLevel="0" collapsed="false">
      <c r="A7648" s="22" t="s">
        <v>4669</v>
      </c>
      <c r="B7648" s="22" t="n">
        <v>118</v>
      </c>
      <c r="C7648" s="22" t="n">
        <v>267</v>
      </c>
      <c r="D7648" s="22" t="n">
        <v>19</v>
      </c>
      <c r="E7648" s="22" t="n">
        <v>0</v>
      </c>
      <c r="F7648" s="22" t="n">
        <f aca="false">D7648/SUM(C7648:E7648)</f>
        <v>0.0664335664335664</v>
      </c>
      <c r="G7648" s="22" t="n">
        <v>267.32</v>
      </c>
      <c r="H7648" s="22" t="n">
        <v>18.37</v>
      </c>
      <c r="I7648" s="22" t="n">
        <v>0.32</v>
      </c>
      <c r="J7648" s="22" t="n">
        <v>0.337616</v>
      </c>
      <c r="K7648" s="22" t="n">
        <v>1</v>
      </c>
      <c r="O7648" s="23"/>
    </row>
    <row r="7649" customFormat="false" ht="15" hidden="false" customHeight="false" outlineLevel="0" collapsed="false">
      <c r="A7649" s="22" t="s">
        <v>2331</v>
      </c>
      <c r="B7649" s="22" t="n">
        <v>67</v>
      </c>
      <c r="C7649" s="22" t="n">
        <v>267</v>
      </c>
      <c r="D7649" s="22" t="n">
        <v>19</v>
      </c>
      <c r="E7649" s="22" t="n">
        <v>0</v>
      </c>
      <c r="F7649" s="22" t="n">
        <f aca="false">D7649/SUM(C7649:E7649)</f>
        <v>0.0664335664335664</v>
      </c>
      <c r="G7649" s="22" t="n">
        <v>267.32</v>
      </c>
      <c r="H7649" s="22" t="n">
        <v>18.37</v>
      </c>
      <c r="I7649" s="22" t="n">
        <v>0.32</v>
      </c>
      <c r="J7649" s="22" t="n">
        <v>0.337616</v>
      </c>
      <c r="K7649" s="22" t="n">
        <v>1</v>
      </c>
      <c r="O7649" s="23"/>
    </row>
    <row r="7650" customFormat="false" ht="15" hidden="false" customHeight="false" outlineLevel="0" collapsed="false">
      <c r="A7650" s="22" t="s">
        <v>880</v>
      </c>
      <c r="B7650" s="22" t="n">
        <v>78</v>
      </c>
      <c r="C7650" s="22" t="n">
        <v>266</v>
      </c>
      <c r="D7650" s="22" t="n">
        <v>19</v>
      </c>
      <c r="E7650" s="22" t="n">
        <v>1</v>
      </c>
      <c r="F7650" s="22" t="n">
        <f aca="false">D7650/SUM(C7650:E7650)</f>
        <v>0.0664335664335664</v>
      </c>
      <c r="G7650" s="22" t="n">
        <v>265.39</v>
      </c>
      <c r="H7650" s="22" t="n">
        <v>20.23</v>
      </c>
      <c r="I7650" s="22" t="n">
        <v>0.39</v>
      </c>
      <c r="J7650" s="22" t="n">
        <v>1.055686</v>
      </c>
      <c r="K7650" s="22" t="n">
        <v>0.316731</v>
      </c>
      <c r="O7650" s="23"/>
    </row>
    <row r="7651" customFormat="false" ht="15" hidden="false" customHeight="false" outlineLevel="0" collapsed="false">
      <c r="A7651" s="22" t="s">
        <v>4670</v>
      </c>
      <c r="B7651" s="22" t="n">
        <v>32</v>
      </c>
      <c r="C7651" s="22" t="n">
        <v>266</v>
      </c>
      <c r="D7651" s="22" t="n">
        <v>19</v>
      </c>
      <c r="E7651" s="22" t="n">
        <v>1</v>
      </c>
      <c r="F7651" s="22" t="n">
        <f aca="false">D7651/SUM(C7651:E7651)</f>
        <v>0.0664335664335664</v>
      </c>
      <c r="G7651" s="22" t="n">
        <v>265.39</v>
      </c>
      <c r="H7651" s="22" t="n">
        <v>20.23</v>
      </c>
      <c r="I7651" s="22" t="n">
        <v>0.39</v>
      </c>
      <c r="J7651" s="22" t="n">
        <v>1.055686</v>
      </c>
      <c r="K7651" s="22" t="n">
        <v>0.316731</v>
      </c>
      <c r="O7651" s="23"/>
    </row>
    <row r="7652" customFormat="false" ht="15" hidden="false" customHeight="false" outlineLevel="0" collapsed="false">
      <c r="A7652" s="22" t="s">
        <v>4671</v>
      </c>
      <c r="B7652" s="22" t="n">
        <v>21</v>
      </c>
      <c r="C7652" s="22" t="n">
        <v>253</v>
      </c>
      <c r="D7652" s="22" t="n">
        <v>18</v>
      </c>
      <c r="E7652" s="22" t="n">
        <v>0</v>
      </c>
      <c r="F7652" s="22" t="n">
        <f aca="false">D7652/SUM(C7652:E7652)</f>
        <v>0.0664206642066421</v>
      </c>
      <c r="G7652" s="22" t="n">
        <v>253.3</v>
      </c>
      <c r="H7652" s="22" t="n">
        <v>17.4</v>
      </c>
      <c r="I7652" s="22" t="n">
        <v>0.3</v>
      </c>
      <c r="J7652" s="22" t="n">
        <v>0.31978</v>
      </c>
      <c r="K7652" s="22" t="n">
        <v>1</v>
      </c>
      <c r="O7652" s="23"/>
    </row>
    <row r="7653" customFormat="false" ht="15" hidden="false" customHeight="false" outlineLevel="0" collapsed="false">
      <c r="A7653" s="22" t="s">
        <v>4672</v>
      </c>
      <c r="B7653" s="22" t="n">
        <v>89</v>
      </c>
      <c r="C7653" s="22" t="n">
        <v>211</v>
      </c>
      <c r="D7653" s="22" t="n">
        <v>15</v>
      </c>
      <c r="E7653" s="22" t="n">
        <v>0</v>
      </c>
      <c r="F7653" s="22" t="n">
        <f aca="false">D7653/SUM(C7653:E7653)</f>
        <v>0.0663716814159292</v>
      </c>
      <c r="G7653" s="22" t="n">
        <v>211.25</v>
      </c>
      <c r="H7653" s="22" t="n">
        <v>14.5</v>
      </c>
      <c r="I7653" s="22" t="n">
        <v>0.25</v>
      </c>
      <c r="J7653" s="22" t="n">
        <v>0.266274</v>
      </c>
      <c r="K7653" s="22" t="n">
        <v>1</v>
      </c>
      <c r="O7653" s="23"/>
    </row>
    <row r="7654" customFormat="false" ht="15" hidden="false" customHeight="false" outlineLevel="0" collapsed="false">
      <c r="A7654" s="22" t="s">
        <v>3139</v>
      </c>
      <c r="B7654" s="22" t="n">
        <v>90</v>
      </c>
      <c r="C7654" s="22" t="n">
        <v>211</v>
      </c>
      <c r="D7654" s="22" t="n">
        <v>15</v>
      </c>
      <c r="E7654" s="22" t="n">
        <v>0</v>
      </c>
      <c r="F7654" s="22" t="n">
        <f aca="false">D7654/SUM(C7654:E7654)</f>
        <v>0.0663716814159292</v>
      </c>
      <c r="G7654" s="22" t="n">
        <v>211.25</v>
      </c>
      <c r="H7654" s="22" t="n">
        <v>14.5</v>
      </c>
      <c r="I7654" s="22" t="n">
        <v>0.25</v>
      </c>
      <c r="J7654" s="22" t="n">
        <v>0.266274</v>
      </c>
      <c r="K7654" s="22" t="n">
        <v>1</v>
      </c>
      <c r="O7654" s="23"/>
    </row>
    <row r="7655" customFormat="false" ht="15" hidden="false" customHeight="false" outlineLevel="0" collapsed="false">
      <c r="A7655" s="22" t="s">
        <v>4673</v>
      </c>
      <c r="B7655" s="22" t="n">
        <v>39</v>
      </c>
      <c r="C7655" s="22" t="n">
        <v>196</v>
      </c>
      <c r="D7655" s="22" t="n">
        <v>14</v>
      </c>
      <c r="E7655" s="22" t="n">
        <v>1</v>
      </c>
      <c r="F7655" s="22" t="n">
        <f aca="false">D7655/SUM(C7655:E7655)</f>
        <v>0.0663507109004739</v>
      </c>
      <c r="G7655" s="22" t="n">
        <v>195.3</v>
      </c>
      <c r="H7655" s="22" t="n">
        <v>15.39</v>
      </c>
      <c r="I7655" s="22" t="n">
        <v>0.3</v>
      </c>
      <c r="J7655" s="22" t="n">
        <v>1.728801</v>
      </c>
      <c r="K7655" s="22" t="n">
        <v>0.255672</v>
      </c>
      <c r="O7655" s="23"/>
    </row>
    <row r="7656" customFormat="false" ht="15" hidden="false" customHeight="false" outlineLevel="0" collapsed="false">
      <c r="A7656" s="22" t="s">
        <v>4673</v>
      </c>
      <c r="B7656" s="22" t="n">
        <v>73</v>
      </c>
      <c r="C7656" s="22" t="n">
        <v>196</v>
      </c>
      <c r="D7656" s="22" t="n">
        <v>14</v>
      </c>
      <c r="E7656" s="22" t="n">
        <v>1</v>
      </c>
      <c r="F7656" s="22" t="n">
        <f aca="false">D7656/SUM(C7656:E7656)</f>
        <v>0.0663507109004739</v>
      </c>
      <c r="G7656" s="22" t="n">
        <v>195.3</v>
      </c>
      <c r="H7656" s="22" t="n">
        <v>15.39</v>
      </c>
      <c r="I7656" s="22" t="n">
        <v>0.3</v>
      </c>
      <c r="J7656" s="22" t="n">
        <v>1.728801</v>
      </c>
      <c r="K7656" s="22" t="n">
        <v>0.255672</v>
      </c>
      <c r="O7656" s="23"/>
    </row>
    <row r="7657" customFormat="false" ht="15" hidden="false" customHeight="false" outlineLevel="0" collapsed="false">
      <c r="A7657" s="22" t="s">
        <v>2227</v>
      </c>
      <c r="B7657" s="22" t="n">
        <v>7</v>
      </c>
      <c r="C7657" s="22" t="n">
        <v>183</v>
      </c>
      <c r="D7657" s="22" t="n">
        <v>13</v>
      </c>
      <c r="E7657" s="22" t="n">
        <v>0</v>
      </c>
      <c r="F7657" s="22" t="n">
        <f aca="false">D7657/SUM(C7657:E7657)</f>
        <v>0.0663265306122449</v>
      </c>
      <c r="G7657" s="22" t="n">
        <v>183.22</v>
      </c>
      <c r="H7657" s="22" t="n">
        <v>12.57</v>
      </c>
      <c r="I7657" s="22" t="n">
        <v>0.22</v>
      </c>
      <c r="J7657" s="22" t="n">
        <v>0.230603</v>
      </c>
      <c r="K7657" s="22" t="n">
        <v>1</v>
      </c>
      <c r="O7657" s="23"/>
    </row>
    <row r="7658" customFormat="false" ht="15" hidden="false" customHeight="false" outlineLevel="0" collapsed="false">
      <c r="A7658" s="22" t="s">
        <v>992</v>
      </c>
      <c r="B7658" s="22" t="n">
        <v>51</v>
      </c>
      <c r="C7658" s="22" t="n">
        <v>155</v>
      </c>
      <c r="D7658" s="22" t="n">
        <v>11</v>
      </c>
      <c r="E7658" s="22" t="n">
        <v>0</v>
      </c>
      <c r="F7658" s="22" t="n">
        <f aca="false">D7658/SUM(C7658:E7658)</f>
        <v>0.0662650602409639</v>
      </c>
      <c r="G7658" s="22" t="n">
        <v>155.18</v>
      </c>
      <c r="H7658" s="22" t="n">
        <v>10.64</v>
      </c>
      <c r="I7658" s="22" t="n">
        <v>0.18</v>
      </c>
      <c r="J7658" s="22" t="n">
        <v>0.194932</v>
      </c>
      <c r="K7658" s="22" t="n">
        <v>1</v>
      </c>
      <c r="O7658" s="23"/>
    </row>
    <row r="7659" customFormat="false" ht="15" hidden="false" customHeight="false" outlineLevel="0" collapsed="false">
      <c r="A7659" s="22" t="s">
        <v>4674</v>
      </c>
      <c r="B7659" s="22" t="n">
        <v>26</v>
      </c>
      <c r="C7659" s="22" t="n">
        <v>155</v>
      </c>
      <c r="D7659" s="22" t="n">
        <v>11</v>
      </c>
      <c r="E7659" s="22" t="n">
        <v>0</v>
      </c>
      <c r="F7659" s="22" t="n">
        <f aca="false">D7659/SUM(C7659:E7659)</f>
        <v>0.0662650602409639</v>
      </c>
      <c r="G7659" s="22" t="n">
        <v>155.18</v>
      </c>
      <c r="H7659" s="22" t="n">
        <v>10.64</v>
      </c>
      <c r="I7659" s="22" t="n">
        <v>0.18</v>
      </c>
      <c r="J7659" s="22" t="n">
        <v>0.194932</v>
      </c>
      <c r="K7659" s="22" t="n">
        <v>1</v>
      </c>
      <c r="O7659" s="23"/>
    </row>
    <row r="7660" customFormat="false" ht="15" hidden="false" customHeight="false" outlineLevel="0" collapsed="false">
      <c r="A7660" s="22" t="s">
        <v>4675</v>
      </c>
      <c r="B7660" s="22" t="n">
        <v>121</v>
      </c>
      <c r="C7660" s="22" t="n">
        <v>254</v>
      </c>
      <c r="D7660" s="22" t="n">
        <v>18</v>
      </c>
      <c r="E7660" s="22" t="n">
        <v>0</v>
      </c>
      <c r="F7660" s="22" t="n">
        <f aca="false">D7660/SUM(C7660:E7660)</f>
        <v>0.0661764705882353</v>
      </c>
      <c r="G7660" s="22" t="n">
        <v>254.3</v>
      </c>
      <c r="H7660" s="22" t="n">
        <v>17.4</v>
      </c>
      <c r="I7660" s="22" t="n">
        <v>0.3</v>
      </c>
      <c r="J7660" s="22" t="n">
        <v>0.318524</v>
      </c>
      <c r="K7660" s="22" t="n">
        <v>1</v>
      </c>
      <c r="O7660" s="23"/>
    </row>
    <row r="7661" customFormat="false" ht="15" hidden="false" customHeight="false" outlineLevel="0" collapsed="false">
      <c r="A7661" s="22" t="s">
        <v>4676</v>
      </c>
      <c r="B7661" s="22" t="n">
        <v>99</v>
      </c>
      <c r="C7661" s="22" t="n">
        <v>254</v>
      </c>
      <c r="D7661" s="22" t="n">
        <v>18</v>
      </c>
      <c r="E7661" s="22" t="n">
        <v>0</v>
      </c>
      <c r="F7661" s="22" t="n">
        <f aca="false">D7661/SUM(C7661:E7661)</f>
        <v>0.0661764705882353</v>
      </c>
      <c r="G7661" s="22" t="n">
        <v>254.3</v>
      </c>
      <c r="H7661" s="22" t="n">
        <v>17.4</v>
      </c>
      <c r="I7661" s="22" t="n">
        <v>0.3</v>
      </c>
      <c r="J7661" s="22" t="n">
        <v>0.318524</v>
      </c>
      <c r="K7661" s="22" t="n">
        <v>1</v>
      </c>
      <c r="O7661" s="23"/>
    </row>
    <row r="7662" customFormat="false" ht="15" hidden="false" customHeight="false" outlineLevel="0" collapsed="false">
      <c r="A7662" s="22" t="s">
        <v>4677</v>
      </c>
      <c r="B7662" s="22" t="n">
        <v>30</v>
      </c>
      <c r="C7662" s="22" t="n">
        <v>240</v>
      </c>
      <c r="D7662" s="22" t="n">
        <v>17</v>
      </c>
      <c r="E7662" s="22" t="n">
        <v>0</v>
      </c>
      <c r="F7662" s="22" t="n">
        <f aca="false">D7662/SUM(C7662:E7662)</f>
        <v>0.066147859922179</v>
      </c>
      <c r="G7662" s="22" t="n">
        <v>240.28</v>
      </c>
      <c r="H7662" s="22" t="n">
        <v>16.44</v>
      </c>
      <c r="I7662" s="22" t="n">
        <v>0.28</v>
      </c>
      <c r="J7662" s="22" t="n">
        <v>0.300689</v>
      </c>
      <c r="K7662" s="22" t="n">
        <v>1</v>
      </c>
      <c r="O7662" s="23"/>
    </row>
    <row r="7663" customFormat="false" ht="15" hidden="false" customHeight="false" outlineLevel="0" collapsed="false">
      <c r="A7663" s="22" t="s">
        <v>4678</v>
      </c>
      <c r="B7663" s="22" t="n">
        <v>45</v>
      </c>
      <c r="C7663" s="22" t="n">
        <v>225</v>
      </c>
      <c r="D7663" s="22" t="n">
        <v>16</v>
      </c>
      <c r="E7663" s="22" t="n">
        <v>1</v>
      </c>
      <c r="F7663" s="22" t="n">
        <f aca="false">D7663/SUM(C7663:E7663)</f>
        <v>0.0661157024793388</v>
      </c>
      <c r="G7663" s="22" t="n">
        <v>224.33</v>
      </c>
      <c r="H7663" s="22" t="n">
        <v>17.33</v>
      </c>
      <c r="I7663" s="22" t="n">
        <v>0.33</v>
      </c>
      <c r="J7663" s="22" t="n">
        <v>1.426495</v>
      </c>
      <c r="K7663" s="22" t="n">
        <v>0.279674</v>
      </c>
      <c r="O7663" s="23"/>
    </row>
    <row r="7664" customFormat="false" ht="15" hidden="false" customHeight="false" outlineLevel="0" collapsed="false">
      <c r="A7664" s="22" t="s">
        <v>4679</v>
      </c>
      <c r="B7664" s="22" t="n">
        <v>33</v>
      </c>
      <c r="C7664" s="22" t="n">
        <v>198</v>
      </c>
      <c r="D7664" s="22" t="n">
        <v>14</v>
      </c>
      <c r="E7664" s="22" t="n">
        <v>0</v>
      </c>
      <c r="F7664" s="22" t="n">
        <f aca="false">D7664/SUM(C7664:E7664)</f>
        <v>0.0660377358490566</v>
      </c>
      <c r="G7664" s="22" t="n">
        <v>198.23</v>
      </c>
      <c r="H7664" s="22" t="n">
        <v>13.54</v>
      </c>
      <c r="I7664" s="22" t="n">
        <v>0.23</v>
      </c>
      <c r="J7664" s="22" t="n">
        <v>0.247186</v>
      </c>
      <c r="K7664" s="22" t="n">
        <v>1</v>
      </c>
      <c r="O7664" s="23"/>
    </row>
    <row r="7665" customFormat="false" ht="15" hidden="false" customHeight="false" outlineLevel="0" collapsed="false">
      <c r="A7665" s="22" t="s">
        <v>4680</v>
      </c>
      <c r="B7665" s="22" t="n">
        <v>113</v>
      </c>
      <c r="C7665" s="22" t="n">
        <v>255</v>
      </c>
      <c r="D7665" s="22" t="n">
        <v>18</v>
      </c>
      <c r="E7665" s="22" t="n">
        <v>0</v>
      </c>
      <c r="F7665" s="22" t="n">
        <f aca="false">D7665/SUM(C7665:E7665)</f>
        <v>0.0659340659340659</v>
      </c>
      <c r="G7665" s="22" t="n">
        <v>255.3</v>
      </c>
      <c r="H7665" s="22" t="n">
        <v>17.41</v>
      </c>
      <c r="I7665" s="22" t="n">
        <v>0.3</v>
      </c>
      <c r="J7665" s="22" t="n">
        <v>0.317278</v>
      </c>
      <c r="K7665" s="22" t="n">
        <v>1</v>
      </c>
      <c r="O7665" s="23"/>
    </row>
    <row r="7666" customFormat="false" ht="15" hidden="false" customHeight="false" outlineLevel="0" collapsed="false">
      <c r="A7666" s="22" t="s">
        <v>4681</v>
      </c>
      <c r="B7666" s="22" t="n">
        <v>45</v>
      </c>
      <c r="C7666" s="22" t="n">
        <v>255</v>
      </c>
      <c r="D7666" s="22" t="n">
        <v>18</v>
      </c>
      <c r="E7666" s="22" t="n">
        <v>0</v>
      </c>
      <c r="F7666" s="22" t="n">
        <f aca="false">D7666/SUM(C7666:E7666)</f>
        <v>0.0659340659340659</v>
      </c>
      <c r="G7666" s="22" t="n">
        <v>255.3</v>
      </c>
      <c r="H7666" s="22" t="n">
        <v>17.41</v>
      </c>
      <c r="I7666" s="22" t="n">
        <v>0.3</v>
      </c>
      <c r="J7666" s="22" t="n">
        <v>0.317278</v>
      </c>
      <c r="K7666" s="22" t="n">
        <v>1</v>
      </c>
      <c r="O7666" s="23"/>
    </row>
    <row r="7667" customFormat="false" ht="15" hidden="false" customHeight="false" outlineLevel="0" collapsed="false">
      <c r="A7667" s="22" t="s">
        <v>4682</v>
      </c>
      <c r="B7667" s="22" t="n">
        <v>127</v>
      </c>
      <c r="C7667" s="22" t="n">
        <v>255</v>
      </c>
      <c r="D7667" s="22" t="n">
        <v>18</v>
      </c>
      <c r="E7667" s="22" t="n">
        <v>0</v>
      </c>
      <c r="F7667" s="22" t="n">
        <f aca="false">D7667/SUM(C7667:E7667)</f>
        <v>0.0659340659340659</v>
      </c>
      <c r="G7667" s="22" t="n">
        <v>255.3</v>
      </c>
      <c r="H7667" s="22" t="n">
        <v>17.41</v>
      </c>
      <c r="I7667" s="22" t="n">
        <v>0.3</v>
      </c>
      <c r="J7667" s="22" t="n">
        <v>0.317278</v>
      </c>
      <c r="K7667" s="22" t="n">
        <v>1</v>
      </c>
      <c r="O7667" s="23"/>
    </row>
    <row r="7668" customFormat="false" ht="15" hidden="false" customHeight="false" outlineLevel="0" collapsed="false">
      <c r="A7668" s="22" t="s">
        <v>1391</v>
      </c>
      <c r="B7668" s="22" t="n">
        <v>91</v>
      </c>
      <c r="C7668" s="22" t="n">
        <v>256</v>
      </c>
      <c r="D7668" s="22" t="n">
        <v>18</v>
      </c>
      <c r="E7668" s="22" t="n">
        <v>0</v>
      </c>
      <c r="F7668" s="22" t="n">
        <f aca="false">D7668/SUM(C7668:E7668)</f>
        <v>0.0656934306569343</v>
      </c>
      <c r="G7668" s="22" t="n">
        <v>256.3</v>
      </c>
      <c r="H7668" s="22" t="n">
        <v>17.41</v>
      </c>
      <c r="I7668" s="22" t="n">
        <v>0.3</v>
      </c>
      <c r="J7668" s="22" t="n">
        <v>0.316041</v>
      </c>
      <c r="K7668" s="22" t="n">
        <v>1</v>
      </c>
      <c r="O7668" s="23"/>
    </row>
    <row r="7669" customFormat="false" ht="15" hidden="false" customHeight="false" outlineLevel="0" collapsed="false">
      <c r="A7669" s="22" t="s">
        <v>133</v>
      </c>
      <c r="B7669" s="22" t="n">
        <v>101</v>
      </c>
      <c r="C7669" s="22" t="n">
        <v>185</v>
      </c>
      <c r="D7669" s="22" t="n">
        <v>13</v>
      </c>
      <c r="E7669" s="22" t="n">
        <v>0</v>
      </c>
      <c r="F7669" s="22" t="n">
        <f aca="false">D7669/SUM(C7669:E7669)</f>
        <v>0.0656565656565657</v>
      </c>
      <c r="G7669" s="22" t="n">
        <v>185.21</v>
      </c>
      <c r="H7669" s="22" t="n">
        <v>12.57</v>
      </c>
      <c r="I7669" s="22" t="n">
        <v>0.21</v>
      </c>
      <c r="J7669" s="22" t="n">
        <v>0.228115</v>
      </c>
      <c r="K7669" s="22" t="n">
        <v>1</v>
      </c>
      <c r="O7669" s="23"/>
    </row>
    <row r="7670" customFormat="false" ht="15" hidden="false" customHeight="false" outlineLevel="0" collapsed="false">
      <c r="A7670" s="22" t="s">
        <v>118</v>
      </c>
      <c r="B7670" s="22" t="n">
        <v>75</v>
      </c>
      <c r="C7670" s="22" t="n">
        <v>242</v>
      </c>
      <c r="D7670" s="22" t="n">
        <v>17</v>
      </c>
      <c r="E7670" s="22" t="n">
        <v>0</v>
      </c>
      <c r="F7670" s="22" t="n">
        <f aca="false">D7670/SUM(C7670:E7670)</f>
        <v>0.0656370656370656</v>
      </c>
      <c r="G7670" s="22" t="n">
        <v>242.28</v>
      </c>
      <c r="H7670" s="22" t="n">
        <v>16.44</v>
      </c>
      <c r="I7670" s="22" t="n">
        <v>0.28</v>
      </c>
      <c r="J7670" s="22" t="n">
        <v>0.29821</v>
      </c>
      <c r="K7670" s="22" t="n">
        <v>1</v>
      </c>
      <c r="O7670" s="23"/>
    </row>
    <row r="7671" customFormat="false" ht="15" hidden="false" customHeight="false" outlineLevel="0" collapsed="false">
      <c r="A7671" s="22" t="s">
        <v>2185</v>
      </c>
      <c r="B7671" s="22" t="n">
        <v>63</v>
      </c>
      <c r="C7671" s="22" t="n">
        <v>242</v>
      </c>
      <c r="D7671" s="22" t="n">
        <v>17</v>
      </c>
      <c r="E7671" s="22" t="n">
        <v>0</v>
      </c>
      <c r="F7671" s="22" t="n">
        <f aca="false">D7671/SUM(C7671:E7671)</f>
        <v>0.0656370656370656</v>
      </c>
      <c r="G7671" s="22" t="n">
        <v>242.28</v>
      </c>
      <c r="H7671" s="22" t="n">
        <v>16.44</v>
      </c>
      <c r="I7671" s="22" t="n">
        <v>0.28</v>
      </c>
      <c r="J7671" s="22" t="n">
        <v>0.29821</v>
      </c>
      <c r="K7671" s="22" t="n">
        <v>1</v>
      </c>
      <c r="O7671" s="23"/>
    </row>
    <row r="7672" customFormat="false" ht="15" hidden="false" customHeight="false" outlineLevel="0" collapsed="false">
      <c r="A7672" s="22" t="s">
        <v>1123</v>
      </c>
      <c r="B7672" s="22" t="n">
        <v>9</v>
      </c>
      <c r="C7672" s="22" t="n">
        <v>228</v>
      </c>
      <c r="D7672" s="22" t="n">
        <v>16</v>
      </c>
      <c r="E7672" s="22" t="n">
        <v>0</v>
      </c>
      <c r="F7672" s="22" t="n">
        <f aca="false">D7672/SUM(C7672:E7672)</f>
        <v>0.0655737704918033</v>
      </c>
      <c r="G7672" s="22" t="n">
        <v>228.26</v>
      </c>
      <c r="H7672" s="22" t="n">
        <v>15.48</v>
      </c>
      <c r="I7672" s="22" t="n">
        <v>0.26</v>
      </c>
      <c r="J7672" s="22" t="n">
        <v>0.280379</v>
      </c>
      <c r="K7672" s="22" t="n">
        <v>1</v>
      </c>
      <c r="O7672" s="23"/>
    </row>
    <row r="7673" customFormat="false" ht="15" hidden="false" customHeight="false" outlineLevel="0" collapsed="false">
      <c r="A7673" s="22" t="s">
        <v>4683</v>
      </c>
      <c r="B7673" s="22" t="n">
        <v>50</v>
      </c>
      <c r="C7673" s="22" t="n">
        <v>132</v>
      </c>
      <c r="D7673" s="22" t="n">
        <v>11</v>
      </c>
      <c r="E7673" s="22" t="n">
        <v>25</v>
      </c>
      <c r="F7673" s="22" t="n">
        <f aca="false">D7673/SUM(C7673:E7673)</f>
        <v>0.0654761904761905</v>
      </c>
      <c r="G7673" s="22" t="n">
        <v>112.54</v>
      </c>
      <c r="H7673" s="22" t="n">
        <v>49.93</v>
      </c>
      <c r="I7673" s="22" t="n">
        <v>5.54</v>
      </c>
      <c r="J7673" s="22" t="n">
        <v>102.12529</v>
      </c>
      <c r="K7673" s="22" t="n">
        <v>0</v>
      </c>
      <c r="O7673" s="23"/>
    </row>
    <row r="7674" customFormat="false" ht="15" hidden="false" customHeight="false" outlineLevel="0" collapsed="false">
      <c r="A7674" s="22" t="s">
        <v>4195</v>
      </c>
      <c r="B7674" s="22" t="n">
        <v>108</v>
      </c>
      <c r="C7674" s="22" t="n">
        <v>0</v>
      </c>
      <c r="D7674" s="22" t="n">
        <v>18</v>
      </c>
      <c r="E7674" s="22" t="n">
        <v>257</v>
      </c>
      <c r="F7674" s="22" t="n">
        <f aca="false">D7674/SUM(C7674:E7674)</f>
        <v>0.0654545454545455</v>
      </c>
      <c r="G7674" s="22" t="n">
        <v>0.29</v>
      </c>
      <c r="H7674" s="22" t="n">
        <v>17.41</v>
      </c>
      <c r="I7674" s="22" t="n">
        <v>257.29</v>
      </c>
      <c r="J7674" s="22" t="n">
        <v>0.314814</v>
      </c>
      <c r="K7674" s="22" t="n">
        <v>1</v>
      </c>
      <c r="O7674" s="23"/>
    </row>
    <row r="7675" customFormat="false" ht="15" hidden="false" customHeight="false" outlineLevel="0" collapsed="false">
      <c r="A7675" s="22" t="s">
        <v>4684</v>
      </c>
      <c r="B7675" s="22" t="n">
        <v>13</v>
      </c>
      <c r="C7675" s="22" t="n">
        <v>257</v>
      </c>
      <c r="D7675" s="22" t="n">
        <v>18</v>
      </c>
      <c r="E7675" s="22" t="n">
        <v>0</v>
      </c>
      <c r="F7675" s="22" t="n">
        <f aca="false">D7675/SUM(C7675:E7675)</f>
        <v>0.0654545454545455</v>
      </c>
      <c r="G7675" s="22" t="n">
        <v>257.29</v>
      </c>
      <c r="H7675" s="22" t="n">
        <v>17.41</v>
      </c>
      <c r="I7675" s="22" t="n">
        <v>0.29</v>
      </c>
      <c r="J7675" s="22" t="n">
        <v>0.314814</v>
      </c>
      <c r="K7675" s="22" t="n">
        <v>1</v>
      </c>
      <c r="O7675" s="23"/>
    </row>
    <row r="7676" customFormat="false" ht="15" hidden="false" customHeight="false" outlineLevel="0" collapsed="false">
      <c r="A7676" s="22" t="s">
        <v>4685</v>
      </c>
      <c r="B7676" s="22" t="n">
        <v>110</v>
      </c>
      <c r="C7676" s="22" t="n">
        <v>257</v>
      </c>
      <c r="D7676" s="22" t="n">
        <v>18</v>
      </c>
      <c r="E7676" s="22" t="n">
        <v>0</v>
      </c>
      <c r="F7676" s="22" t="n">
        <f aca="false">D7676/SUM(C7676:E7676)</f>
        <v>0.0654545454545455</v>
      </c>
      <c r="G7676" s="22" t="n">
        <v>257.29</v>
      </c>
      <c r="H7676" s="22" t="n">
        <v>17.41</v>
      </c>
      <c r="I7676" s="22" t="n">
        <v>0.29</v>
      </c>
      <c r="J7676" s="22" t="n">
        <v>0.314814</v>
      </c>
      <c r="K7676" s="22" t="n">
        <v>1</v>
      </c>
      <c r="O7676" s="23"/>
    </row>
    <row r="7677" customFormat="false" ht="15" hidden="false" customHeight="false" outlineLevel="0" collapsed="false">
      <c r="A7677" s="22" t="s">
        <v>4686</v>
      </c>
      <c r="B7677" s="22" t="n">
        <v>71</v>
      </c>
      <c r="C7677" s="22" t="n">
        <v>200</v>
      </c>
      <c r="D7677" s="22" t="n">
        <v>14</v>
      </c>
      <c r="E7677" s="22" t="n">
        <v>0</v>
      </c>
      <c r="F7677" s="22" t="n">
        <f aca="false">D7677/SUM(C7677:E7677)</f>
        <v>0.0654205607476635</v>
      </c>
      <c r="G7677" s="22" t="n">
        <v>200.23</v>
      </c>
      <c r="H7677" s="22" t="n">
        <v>13.54</v>
      </c>
      <c r="I7677" s="22" t="n">
        <v>0.23</v>
      </c>
      <c r="J7677" s="22" t="n">
        <v>0.24472</v>
      </c>
      <c r="K7677" s="22" t="n">
        <v>1</v>
      </c>
      <c r="O7677" s="23"/>
    </row>
    <row r="7678" customFormat="false" ht="15" hidden="false" customHeight="false" outlineLevel="0" collapsed="false">
      <c r="A7678" s="22" t="s">
        <v>4215</v>
      </c>
      <c r="B7678" s="22" t="n">
        <v>119</v>
      </c>
      <c r="C7678" s="22" t="n">
        <v>243</v>
      </c>
      <c r="D7678" s="22" t="n">
        <v>17</v>
      </c>
      <c r="E7678" s="22" t="n">
        <v>0</v>
      </c>
      <c r="F7678" s="22" t="n">
        <f aca="false">D7678/SUM(C7678:E7678)</f>
        <v>0.0653846153846154</v>
      </c>
      <c r="G7678" s="22" t="n">
        <v>243.28</v>
      </c>
      <c r="H7678" s="22" t="n">
        <v>16.44</v>
      </c>
      <c r="I7678" s="22" t="n">
        <v>0.28</v>
      </c>
      <c r="J7678" s="22" t="n">
        <v>0.296985</v>
      </c>
      <c r="K7678" s="22" t="n">
        <v>1</v>
      </c>
      <c r="O7678" s="23"/>
    </row>
    <row r="7679" customFormat="false" ht="15" hidden="false" customHeight="false" outlineLevel="0" collapsed="false">
      <c r="A7679" s="22" t="s">
        <v>394</v>
      </c>
      <c r="B7679" s="22" t="n">
        <v>80</v>
      </c>
      <c r="C7679" s="22" t="n">
        <v>258</v>
      </c>
      <c r="D7679" s="22" t="n">
        <v>18</v>
      </c>
      <c r="E7679" s="22" t="n">
        <v>0</v>
      </c>
      <c r="F7679" s="22" t="n">
        <f aca="false">D7679/SUM(C7679:E7679)</f>
        <v>0.0652173913043478</v>
      </c>
      <c r="G7679" s="22" t="n">
        <v>258.29</v>
      </c>
      <c r="H7679" s="22" t="n">
        <v>17.41</v>
      </c>
      <c r="I7679" s="22" t="n">
        <v>0.29</v>
      </c>
      <c r="J7679" s="22" t="n">
        <v>0.313597</v>
      </c>
      <c r="K7679" s="22" t="n">
        <v>1</v>
      </c>
      <c r="O7679" s="23"/>
    </row>
    <row r="7680" customFormat="false" ht="15" hidden="false" customHeight="false" outlineLevel="0" collapsed="false">
      <c r="A7680" s="22" t="s">
        <v>2233</v>
      </c>
      <c r="B7680" s="22" t="n">
        <v>53</v>
      </c>
      <c r="C7680" s="22" t="n">
        <v>214</v>
      </c>
      <c r="D7680" s="22" t="n">
        <v>15</v>
      </c>
      <c r="E7680" s="22" t="n">
        <v>1</v>
      </c>
      <c r="F7680" s="22" t="n">
        <f aca="false">D7680/SUM(C7680:E7680)</f>
        <v>0.0652173913043478</v>
      </c>
      <c r="G7680" s="22" t="n">
        <v>213.31</v>
      </c>
      <c r="H7680" s="22" t="n">
        <v>16.37</v>
      </c>
      <c r="I7680" s="22" t="n">
        <v>0.31</v>
      </c>
      <c r="J7680" s="22" t="n">
        <v>1.614661</v>
      </c>
      <c r="K7680" s="22" t="n">
        <v>0.264145</v>
      </c>
      <c r="O7680" s="23"/>
    </row>
    <row r="7681" customFormat="false" ht="15" hidden="false" customHeight="false" outlineLevel="0" collapsed="false">
      <c r="A7681" s="22" t="s">
        <v>4562</v>
      </c>
      <c r="B7681" s="22" t="n">
        <v>40</v>
      </c>
      <c r="C7681" s="22" t="n">
        <v>244</v>
      </c>
      <c r="D7681" s="22" t="n">
        <v>17</v>
      </c>
      <c r="E7681" s="22" t="n">
        <v>0</v>
      </c>
      <c r="F7681" s="22" t="n">
        <f aca="false">D7681/SUM(C7681:E7681)</f>
        <v>0.0651340996168582</v>
      </c>
      <c r="G7681" s="22" t="n">
        <v>244.28</v>
      </c>
      <c r="H7681" s="22" t="n">
        <v>16.45</v>
      </c>
      <c r="I7681" s="22" t="n">
        <v>0.28</v>
      </c>
      <c r="J7681" s="22" t="n">
        <v>0.295771</v>
      </c>
      <c r="K7681" s="22" t="n">
        <v>1</v>
      </c>
      <c r="O7681" s="23"/>
    </row>
    <row r="7682" customFormat="false" ht="15" hidden="false" customHeight="false" outlineLevel="0" collapsed="false">
      <c r="A7682" s="22" t="s">
        <v>4687</v>
      </c>
      <c r="B7682" s="22" t="n">
        <v>84</v>
      </c>
      <c r="C7682" s="22" t="n">
        <v>244</v>
      </c>
      <c r="D7682" s="22" t="n">
        <v>17</v>
      </c>
      <c r="E7682" s="22" t="n">
        <v>0</v>
      </c>
      <c r="F7682" s="22" t="n">
        <f aca="false">D7682/SUM(C7682:E7682)</f>
        <v>0.0651340996168582</v>
      </c>
      <c r="G7682" s="22" t="n">
        <v>244.28</v>
      </c>
      <c r="H7682" s="22" t="n">
        <v>16.45</v>
      </c>
      <c r="I7682" s="22" t="n">
        <v>0.28</v>
      </c>
      <c r="J7682" s="22" t="n">
        <v>0.295771</v>
      </c>
      <c r="K7682" s="22" t="n">
        <v>1</v>
      </c>
      <c r="O7682" s="23"/>
    </row>
    <row r="7683" customFormat="false" ht="15" hidden="false" customHeight="false" outlineLevel="0" collapsed="false">
      <c r="A7683" s="22" t="s">
        <v>4688</v>
      </c>
      <c r="B7683" s="22" t="n">
        <v>73</v>
      </c>
      <c r="C7683" s="22" t="n">
        <v>158</v>
      </c>
      <c r="D7683" s="22" t="n">
        <v>11</v>
      </c>
      <c r="E7683" s="22" t="n">
        <v>0</v>
      </c>
      <c r="F7683" s="22" t="n">
        <f aca="false">D7683/SUM(C7683:E7683)</f>
        <v>0.0650887573964497</v>
      </c>
      <c r="G7683" s="22" t="n">
        <v>158.18</v>
      </c>
      <c r="H7683" s="22" t="n">
        <v>10.64</v>
      </c>
      <c r="I7683" s="22" t="n">
        <v>0.18</v>
      </c>
      <c r="J7683" s="22" t="n">
        <v>0.191239</v>
      </c>
      <c r="K7683" s="22" t="n">
        <v>1</v>
      </c>
      <c r="O7683" s="23"/>
    </row>
    <row r="7684" customFormat="false" ht="15" hidden="false" customHeight="false" outlineLevel="0" collapsed="false">
      <c r="A7684" s="22" t="s">
        <v>3742</v>
      </c>
      <c r="B7684" s="22" t="n">
        <v>22</v>
      </c>
      <c r="C7684" s="22" t="n">
        <v>258</v>
      </c>
      <c r="D7684" s="22" t="n">
        <v>18</v>
      </c>
      <c r="E7684" s="22" t="n">
        <v>1</v>
      </c>
      <c r="F7684" s="22" t="n">
        <f aca="false">D7684/SUM(C7684:E7684)</f>
        <v>0.0649819494584837</v>
      </c>
      <c r="G7684" s="22" t="n">
        <v>257.36</v>
      </c>
      <c r="H7684" s="22" t="n">
        <v>19.28</v>
      </c>
      <c r="I7684" s="22" t="n">
        <v>0.36</v>
      </c>
      <c r="J7684" s="22" t="n">
        <v>1.217317</v>
      </c>
      <c r="K7684" s="22" t="n">
        <v>0.299213</v>
      </c>
      <c r="O7684" s="23"/>
    </row>
    <row r="7685" customFormat="false" ht="15" hidden="false" customHeight="false" outlineLevel="0" collapsed="false">
      <c r="A7685" s="22" t="s">
        <v>4689</v>
      </c>
      <c r="B7685" s="22" t="n">
        <v>44</v>
      </c>
      <c r="C7685" s="22" t="n">
        <v>1</v>
      </c>
      <c r="D7685" s="22" t="n">
        <v>17</v>
      </c>
      <c r="E7685" s="22" t="n">
        <v>244</v>
      </c>
      <c r="F7685" s="22" t="n">
        <f aca="false">D7685/SUM(C7685:E7685)</f>
        <v>0.0648854961832061</v>
      </c>
      <c r="G7685" s="22" t="n">
        <v>0.34</v>
      </c>
      <c r="H7685" s="22" t="n">
        <v>18.31</v>
      </c>
      <c r="I7685" s="22" t="n">
        <v>243.34</v>
      </c>
      <c r="J7685" s="22" t="n">
        <v>1.343151</v>
      </c>
      <c r="K7685" s="22" t="n">
        <v>0.287057</v>
      </c>
      <c r="O7685" s="23"/>
    </row>
    <row r="7686" customFormat="false" ht="15" hidden="false" customHeight="false" outlineLevel="0" collapsed="false">
      <c r="A7686" s="22" t="s">
        <v>4690</v>
      </c>
      <c r="B7686" s="22" t="n">
        <v>38</v>
      </c>
      <c r="C7686" s="22" t="n">
        <v>245</v>
      </c>
      <c r="D7686" s="22" t="n">
        <v>17</v>
      </c>
      <c r="E7686" s="22" t="n">
        <v>0</v>
      </c>
      <c r="F7686" s="22" t="n">
        <f aca="false">D7686/SUM(C7686:E7686)</f>
        <v>0.0648854961832061</v>
      </c>
      <c r="G7686" s="22" t="n">
        <v>245.28</v>
      </c>
      <c r="H7686" s="22" t="n">
        <v>16.45</v>
      </c>
      <c r="I7686" s="22" t="n">
        <v>0.28</v>
      </c>
      <c r="J7686" s="22" t="n">
        <v>0.294566</v>
      </c>
      <c r="K7686" s="22" t="n">
        <v>1</v>
      </c>
      <c r="O7686" s="23"/>
    </row>
    <row r="7687" customFormat="false" ht="15" hidden="false" customHeight="false" outlineLevel="0" collapsed="false">
      <c r="A7687" s="22" t="s">
        <v>4691</v>
      </c>
      <c r="B7687" s="22" t="n">
        <v>70</v>
      </c>
      <c r="C7687" s="22" t="n">
        <v>172</v>
      </c>
      <c r="D7687" s="22" t="n">
        <v>12</v>
      </c>
      <c r="E7687" s="22" t="n">
        <v>1</v>
      </c>
      <c r="F7687" s="22" t="n">
        <f aca="false">D7687/SUM(C7687:E7687)</f>
        <v>0.0648648648648649</v>
      </c>
      <c r="G7687" s="22" t="n">
        <v>171.26</v>
      </c>
      <c r="H7687" s="22" t="n">
        <v>13.47</v>
      </c>
      <c r="I7687" s="22" t="n">
        <v>0.26</v>
      </c>
      <c r="J7687" s="22" t="n">
        <v>2.204009</v>
      </c>
      <c r="K7687" s="22" t="n">
        <v>0.225331</v>
      </c>
      <c r="O7687" s="23"/>
    </row>
    <row r="7688" customFormat="false" ht="15" hidden="false" customHeight="false" outlineLevel="0" collapsed="false">
      <c r="A7688" s="22" t="s">
        <v>4692</v>
      </c>
      <c r="B7688" s="22" t="n">
        <v>30</v>
      </c>
      <c r="C7688" s="22" t="n">
        <v>202</v>
      </c>
      <c r="D7688" s="22" t="n">
        <v>14</v>
      </c>
      <c r="E7688" s="22" t="n">
        <v>0</v>
      </c>
      <c r="F7688" s="22" t="n">
        <f aca="false">D7688/SUM(C7688:E7688)</f>
        <v>0.0648148148148148</v>
      </c>
      <c r="G7688" s="22" t="n">
        <v>202.23</v>
      </c>
      <c r="H7688" s="22" t="n">
        <v>13.55</v>
      </c>
      <c r="I7688" s="22" t="n">
        <v>0.23</v>
      </c>
      <c r="J7688" s="22" t="n">
        <v>0.242302</v>
      </c>
      <c r="K7688" s="22" t="n">
        <v>1</v>
      </c>
      <c r="O7688" s="23"/>
    </row>
    <row r="7689" customFormat="false" ht="15" hidden="false" customHeight="false" outlineLevel="0" collapsed="false">
      <c r="A7689" s="22" t="s">
        <v>4693</v>
      </c>
      <c r="B7689" s="22" t="n">
        <v>37</v>
      </c>
      <c r="C7689" s="22" t="n">
        <v>260</v>
      </c>
      <c r="D7689" s="22" t="n">
        <v>18</v>
      </c>
      <c r="E7689" s="22" t="n">
        <v>0</v>
      </c>
      <c r="F7689" s="22" t="n">
        <f aca="false">D7689/SUM(C7689:E7689)</f>
        <v>0.0647482014388489</v>
      </c>
      <c r="G7689" s="22" t="n">
        <v>260.29</v>
      </c>
      <c r="H7689" s="22" t="n">
        <v>17.42</v>
      </c>
      <c r="I7689" s="22" t="n">
        <v>0.29</v>
      </c>
      <c r="J7689" s="22" t="n">
        <v>0.31119</v>
      </c>
      <c r="K7689" s="22" t="n">
        <v>1</v>
      </c>
      <c r="O7689" s="23"/>
    </row>
    <row r="7690" customFormat="false" ht="15" hidden="false" customHeight="false" outlineLevel="0" collapsed="false">
      <c r="A7690" s="22" t="s">
        <v>4694</v>
      </c>
      <c r="B7690" s="22" t="n">
        <v>60</v>
      </c>
      <c r="C7690" s="22" t="n">
        <v>0</v>
      </c>
      <c r="D7690" s="22" t="n">
        <v>18</v>
      </c>
      <c r="E7690" s="22" t="n">
        <v>260</v>
      </c>
      <c r="F7690" s="22" t="n">
        <f aca="false">D7690/SUM(C7690:E7690)</f>
        <v>0.0647482014388489</v>
      </c>
      <c r="G7690" s="22" t="n">
        <v>0.29</v>
      </c>
      <c r="H7690" s="22" t="n">
        <v>17.42</v>
      </c>
      <c r="I7690" s="22" t="n">
        <v>260.29</v>
      </c>
      <c r="J7690" s="22" t="n">
        <v>0.31119</v>
      </c>
      <c r="K7690" s="22" t="n">
        <v>1</v>
      </c>
      <c r="O7690" s="23"/>
    </row>
    <row r="7691" customFormat="false" ht="15" hidden="false" customHeight="false" outlineLevel="0" collapsed="false">
      <c r="A7691" s="22" t="s">
        <v>4695</v>
      </c>
      <c r="B7691" s="22" t="n">
        <v>105</v>
      </c>
      <c r="C7691" s="22" t="n">
        <v>1</v>
      </c>
      <c r="D7691" s="22" t="n">
        <v>18</v>
      </c>
      <c r="E7691" s="22" t="n">
        <v>259</v>
      </c>
      <c r="F7691" s="22" t="n">
        <f aca="false">D7691/SUM(C7691:E7691)</f>
        <v>0.0647482014388489</v>
      </c>
      <c r="G7691" s="22" t="n">
        <v>0.36</v>
      </c>
      <c r="H7691" s="22" t="n">
        <v>19.28</v>
      </c>
      <c r="I7691" s="22" t="n">
        <v>258.36</v>
      </c>
      <c r="J7691" s="22" t="n">
        <v>1.226352</v>
      </c>
      <c r="K7691" s="22" t="n">
        <v>0.298283</v>
      </c>
      <c r="O7691" s="23"/>
    </row>
    <row r="7692" customFormat="false" ht="15" hidden="false" customHeight="false" outlineLevel="0" collapsed="false">
      <c r="A7692" s="22" t="s">
        <v>4417</v>
      </c>
      <c r="B7692" s="22" t="n">
        <v>47</v>
      </c>
      <c r="C7692" s="22" t="n">
        <v>245</v>
      </c>
      <c r="D7692" s="22" t="n">
        <v>17</v>
      </c>
      <c r="E7692" s="22" t="n">
        <v>1</v>
      </c>
      <c r="F7692" s="22" t="n">
        <f aca="false">D7692/SUM(C7692:E7692)</f>
        <v>0.064638783269962</v>
      </c>
      <c r="G7692" s="22" t="n">
        <v>244.34</v>
      </c>
      <c r="H7692" s="22" t="n">
        <v>18.31</v>
      </c>
      <c r="I7692" s="22" t="n">
        <v>0.34</v>
      </c>
      <c r="J7692" s="22" t="n">
        <v>1.353283</v>
      </c>
      <c r="K7692" s="22" t="n">
        <v>0.286106</v>
      </c>
      <c r="O7692" s="23"/>
    </row>
    <row r="7693" customFormat="false" ht="15" hidden="false" customHeight="false" outlineLevel="0" collapsed="false">
      <c r="A7693" s="22" t="s">
        <v>4696</v>
      </c>
      <c r="B7693" s="22" t="n">
        <v>102</v>
      </c>
      <c r="C7693" s="22" t="n">
        <v>1</v>
      </c>
      <c r="D7693" s="22" t="n">
        <v>14</v>
      </c>
      <c r="E7693" s="22" t="n">
        <v>202</v>
      </c>
      <c r="F7693" s="22" t="n">
        <f aca="false">D7693/SUM(C7693:E7693)</f>
        <v>0.0645161290322581</v>
      </c>
      <c r="G7693" s="22" t="n">
        <v>0.29</v>
      </c>
      <c r="H7693" s="22" t="n">
        <v>15.41</v>
      </c>
      <c r="I7693" s="22" t="n">
        <v>201.29</v>
      </c>
      <c r="J7693" s="22" t="n">
        <v>1.817063</v>
      </c>
      <c r="K7693" s="22" t="n">
        <v>0.249341</v>
      </c>
      <c r="O7693" s="23"/>
    </row>
    <row r="7694" customFormat="false" ht="15" hidden="false" customHeight="false" outlineLevel="0" collapsed="false">
      <c r="A7694" s="22" t="s">
        <v>4697</v>
      </c>
      <c r="B7694" s="22" t="n">
        <v>75</v>
      </c>
      <c r="C7694" s="22" t="n">
        <v>261</v>
      </c>
      <c r="D7694" s="22" t="n">
        <v>18</v>
      </c>
      <c r="E7694" s="22" t="n">
        <v>0</v>
      </c>
      <c r="F7694" s="22" t="n">
        <f aca="false">D7694/SUM(C7694:E7694)</f>
        <v>0.0645161290322581</v>
      </c>
      <c r="G7694" s="22" t="n">
        <v>261.29</v>
      </c>
      <c r="H7694" s="22" t="n">
        <v>17.42</v>
      </c>
      <c r="I7694" s="22" t="n">
        <v>0.29</v>
      </c>
      <c r="J7694" s="22" t="n">
        <v>0.31</v>
      </c>
      <c r="K7694" s="22" t="n">
        <v>1</v>
      </c>
      <c r="O7694" s="23"/>
    </row>
    <row r="7695" customFormat="false" ht="15" hidden="false" customHeight="false" outlineLevel="0" collapsed="false">
      <c r="A7695" s="22" t="s">
        <v>4698</v>
      </c>
      <c r="B7695" s="22" t="n">
        <v>38</v>
      </c>
      <c r="C7695" s="22" t="n">
        <v>260</v>
      </c>
      <c r="D7695" s="22" t="n">
        <v>18</v>
      </c>
      <c r="E7695" s="22" t="n">
        <v>1</v>
      </c>
      <c r="F7695" s="22" t="n">
        <f aca="false">D7695/SUM(C7695:E7695)</f>
        <v>0.0645161290322581</v>
      </c>
      <c r="G7695" s="22" t="n">
        <v>259.36</v>
      </c>
      <c r="H7695" s="22" t="n">
        <v>19.28</v>
      </c>
      <c r="I7695" s="22" t="n">
        <v>0.36</v>
      </c>
      <c r="J7695" s="22" t="n">
        <v>1.235395</v>
      </c>
      <c r="K7695" s="22" t="n">
        <v>0.297359</v>
      </c>
      <c r="O7695" s="23"/>
    </row>
    <row r="7696" customFormat="false" ht="15" hidden="false" customHeight="false" outlineLevel="0" collapsed="false">
      <c r="A7696" s="22" t="s">
        <v>4699</v>
      </c>
      <c r="B7696" s="22" t="n">
        <v>71</v>
      </c>
      <c r="C7696" s="22" t="n">
        <v>247</v>
      </c>
      <c r="D7696" s="22" t="n">
        <v>17</v>
      </c>
      <c r="E7696" s="22" t="n">
        <v>0</v>
      </c>
      <c r="F7696" s="22" t="n">
        <f aca="false">D7696/SUM(C7696:E7696)</f>
        <v>0.0643939393939394</v>
      </c>
      <c r="G7696" s="22" t="n">
        <v>247.27</v>
      </c>
      <c r="H7696" s="22" t="n">
        <v>16.45</v>
      </c>
      <c r="I7696" s="22" t="n">
        <v>0.27</v>
      </c>
      <c r="J7696" s="22" t="n">
        <v>0.292186</v>
      </c>
      <c r="K7696" s="22" t="n">
        <v>1</v>
      </c>
      <c r="O7696" s="23"/>
    </row>
    <row r="7697" customFormat="false" ht="15" hidden="false" customHeight="false" outlineLevel="0" collapsed="false">
      <c r="A7697" s="22" t="s">
        <v>1215</v>
      </c>
      <c r="B7697" s="22" t="n">
        <v>73</v>
      </c>
      <c r="C7697" s="22" t="n">
        <v>0</v>
      </c>
      <c r="D7697" s="22" t="n">
        <v>18</v>
      </c>
      <c r="E7697" s="22" t="n">
        <v>262</v>
      </c>
      <c r="F7697" s="22" t="n">
        <f aca="false">D7697/SUM(C7697:E7697)</f>
        <v>0.0642857142857143</v>
      </c>
      <c r="G7697" s="22" t="n">
        <v>0.29</v>
      </c>
      <c r="H7697" s="22" t="n">
        <v>17.42</v>
      </c>
      <c r="I7697" s="22" t="n">
        <v>262.29</v>
      </c>
      <c r="J7697" s="22" t="n">
        <v>0.308819</v>
      </c>
      <c r="K7697" s="22" t="n">
        <v>1</v>
      </c>
      <c r="O7697" s="23"/>
    </row>
    <row r="7698" customFormat="false" ht="15" hidden="false" customHeight="false" outlineLevel="0" collapsed="false">
      <c r="A7698" s="22" t="s">
        <v>4700</v>
      </c>
      <c r="B7698" s="22" t="n">
        <v>19</v>
      </c>
      <c r="C7698" s="22" t="n">
        <v>262</v>
      </c>
      <c r="D7698" s="22" t="n">
        <v>18</v>
      </c>
      <c r="E7698" s="22" t="n">
        <v>0</v>
      </c>
      <c r="F7698" s="22" t="n">
        <f aca="false">D7698/SUM(C7698:E7698)</f>
        <v>0.0642857142857143</v>
      </c>
      <c r="G7698" s="22" t="n">
        <v>262.29</v>
      </c>
      <c r="H7698" s="22" t="n">
        <v>17.42</v>
      </c>
      <c r="I7698" s="22" t="n">
        <v>0.29</v>
      </c>
      <c r="J7698" s="22" t="n">
        <v>0.308819</v>
      </c>
      <c r="K7698" s="22" t="n">
        <v>1</v>
      </c>
      <c r="O7698" s="23"/>
    </row>
    <row r="7699" customFormat="false" ht="15" hidden="false" customHeight="false" outlineLevel="0" collapsed="false">
      <c r="A7699" s="22" t="s">
        <v>4701</v>
      </c>
      <c r="B7699" s="22" t="n">
        <v>75</v>
      </c>
      <c r="C7699" s="22" t="n">
        <v>246</v>
      </c>
      <c r="D7699" s="22" t="n">
        <v>17</v>
      </c>
      <c r="E7699" s="22" t="n">
        <v>2</v>
      </c>
      <c r="F7699" s="22" t="n">
        <f aca="false">D7699/SUM(C7699:E7699)</f>
        <v>0.0641509433962264</v>
      </c>
      <c r="G7699" s="22" t="n">
        <v>244.42</v>
      </c>
      <c r="H7699" s="22" t="n">
        <v>20.17</v>
      </c>
      <c r="I7699" s="22" t="n">
        <v>0.42</v>
      </c>
      <c r="J7699" s="22" t="n">
        <v>6.538424</v>
      </c>
      <c r="K7699" s="22" t="n">
        <v>0.054087</v>
      </c>
      <c r="O7699" s="23"/>
    </row>
    <row r="7700" customFormat="false" ht="15" hidden="false" customHeight="false" outlineLevel="0" collapsed="false">
      <c r="A7700" s="22" t="s">
        <v>3214</v>
      </c>
      <c r="B7700" s="22" t="n">
        <v>50</v>
      </c>
      <c r="C7700" s="22" t="n">
        <v>247</v>
      </c>
      <c r="D7700" s="22" t="n">
        <v>17</v>
      </c>
      <c r="E7700" s="22" t="n">
        <v>1</v>
      </c>
      <c r="F7700" s="22" t="n">
        <f aca="false">D7700/SUM(C7700:E7700)</f>
        <v>0.0641509433962264</v>
      </c>
      <c r="G7700" s="22" t="n">
        <v>246.34</v>
      </c>
      <c r="H7700" s="22" t="n">
        <v>18.32</v>
      </c>
      <c r="I7700" s="22" t="n">
        <v>0.34</v>
      </c>
      <c r="J7700" s="22" t="n">
        <v>1.373571</v>
      </c>
      <c r="K7700" s="22" t="n">
        <v>0.284221</v>
      </c>
      <c r="O7700" s="23"/>
    </row>
    <row r="7701" customFormat="false" ht="15" hidden="false" customHeight="false" outlineLevel="0" collapsed="false">
      <c r="A7701" s="22" t="s">
        <v>4702</v>
      </c>
      <c r="B7701" s="22" t="n">
        <v>75</v>
      </c>
      <c r="C7701" s="22" t="n">
        <v>263</v>
      </c>
      <c r="D7701" s="22" t="n">
        <v>18</v>
      </c>
      <c r="E7701" s="22" t="n">
        <v>0</v>
      </c>
      <c r="F7701" s="22" t="n">
        <f aca="false">D7701/SUM(C7701:E7701)</f>
        <v>0.0640569395017794</v>
      </c>
      <c r="G7701" s="22" t="n">
        <v>263.29</v>
      </c>
      <c r="H7701" s="22" t="n">
        <v>17.42</v>
      </c>
      <c r="I7701" s="22" t="n">
        <v>0.29</v>
      </c>
      <c r="J7701" s="22" t="n">
        <v>0.307648</v>
      </c>
      <c r="K7701" s="22" t="n">
        <v>1</v>
      </c>
      <c r="O7701" s="23"/>
    </row>
    <row r="7702" customFormat="false" ht="15" hidden="false" customHeight="false" outlineLevel="0" collapsed="false">
      <c r="A7702" s="22" t="s">
        <v>3044</v>
      </c>
      <c r="B7702" s="22" t="n">
        <v>125</v>
      </c>
      <c r="C7702" s="22" t="n">
        <v>262</v>
      </c>
      <c r="D7702" s="22" t="n">
        <v>18</v>
      </c>
      <c r="E7702" s="22" t="n">
        <v>1</v>
      </c>
      <c r="F7702" s="22" t="n">
        <f aca="false">D7702/SUM(C7702:E7702)</f>
        <v>0.0640569395017794</v>
      </c>
      <c r="G7702" s="22" t="n">
        <v>261.36</v>
      </c>
      <c r="H7702" s="22" t="n">
        <v>19.29</v>
      </c>
      <c r="I7702" s="22" t="n">
        <v>0.36</v>
      </c>
      <c r="J7702" s="22" t="n">
        <v>1.253502</v>
      </c>
      <c r="K7702" s="22" t="n">
        <v>0.295527</v>
      </c>
      <c r="O7702" s="23"/>
    </row>
    <row r="7703" customFormat="false" ht="15" hidden="false" customHeight="false" outlineLevel="0" collapsed="false">
      <c r="A7703" s="22" t="s">
        <v>4703</v>
      </c>
      <c r="B7703" s="22" t="n">
        <v>46</v>
      </c>
      <c r="C7703" s="22" t="n">
        <v>263</v>
      </c>
      <c r="D7703" s="22" t="n">
        <v>18</v>
      </c>
      <c r="E7703" s="22" t="n">
        <v>0</v>
      </c>
      <c r="F7703" s="22" t="n">
        <f aca="false">D7703/SUM(C7703:E7703)</f>
        <v>0.0640569395017794</v>
      </c>
      <c r="G7703" s="22" t="n">
        <v>263.29</v>
      </c>
      <c r="H7703" s="22" t="n">
        <v>17.42</v>
      </c>
      <c r="I7703" s="22" t="n">
        <v>0.29</v>
      </c>
      <c r="J7703" s="22" t="n">
        <v>0.307648</v>
      </c>
      <c r="K7703" s="22" t="n">
        <v>1</v>
      </c>
      <c r="O7703" s="23"/>
    </row>
    <row r="7704" customFormat="false" ht="15" hidden="false" customHeight="false" outlineLevel="0" collapsed="false">
      <c r="A7704" s="22" t="s">
        <v>4704</v>
      </c>
      <c r="B7704" s="22" t="n">
        <v>46</v>
      </c>
      <c r="C7704" s="22" t="n">
        <v>189</v>
      </c>
      <c r="D7704" s="22" t="n">
        <v>13</v>
      </c>
      <c r="E7704" s="22" t="n">
        <v>1</v>
      </c>
      <c r="F7704" s="22" t="n">
        <f aca="false">D7704/SUM(C7704:E7704)</f>
        <v>0.0640394088669951</v>
      </c>
      <c r="G7704" s="22" t="n">
        <v>188.28</v>
      </c>
      <c r="H7704" s="22" t="n">
        <v>14.45</v>
      </c>
      <c r="I7704" s="22" t="n">
        <v>0.28</v>
      </c>
      <c r="J7704" s="22" t="n">
        <v>2.033463</v>
      </c>
      <c r="K7704" s="22" t="n">
        <v>0.235291</v>
      </c>
      <c r="O7704" s="23"/>
    </row>
    <row r="7705" customFormat="false" ht="15" hidden="false" customHeight="false" outlineLevel="0" collapsed="false">
      <c r="A7705" s="22" t="s">
        <v>3274</v>
      </c>
      <c r="B7705" s="22" t="n">
        <v>28</v>
      </c>
      <c r="C7705" s="22" t="n">
        <v>249</v>
      </c>
      <c r="D7705" s="22" t="n">
        <v>17</v>
      </c>
      <c r="E7705" s="22" t="n">
        <v>0</v>
      </c>
      <c r="F7705" s="22" t="n">
        <f aca="false">D7705/SUM(C7705:E7705)</f>
        <v>0.0639097744360902</v>
      </c>
      <c r="G7705" s="22" t="n">
        <v>249.27</v>
      </c>
      <c r="H7705" s="22" t="n">
        <v>16.46</v>
      </c>
      <c r="I7705" s="22" t="n">
        <v>0.27</v>
      </c>
      <c r="J7705" s="22" t="n">
        <v>0.289844</v>
      </c>
      <c r="K7705" s="22" t="n">
        <v>1</v>
      </c>
      <c r="O7705" s="23"/>
    </row>
    <row r="7706" customFormat="false" ht="15" hidden="false" customHeight="false" outlineLevel="0" collapsed="false">
      <c r="A7706" s="22" t="s">
        <v>639</v>
      </c>
      <c r="B7706" s="22" t="n">
        <v>70</v>
      </c>
      <c r="C7706" s="22" t="n">
        <v>263</v>
      </c>
      <c r="D7706" s="22" t="n">
        <v>18</v>
      </c>
      <c r="E7706" s="22" t="n">
        <v>1</v>
      </c>
      <c r="F7706" s="22" t="n">
        <f aca="false">D7706/SUM(C7706:E7706)</f>
        <v>0.0638297872340425</v>
      </c>
      <c r="G7706" s="22" t="n">
        <v>262.35</v>
      </c>
      <c r="H7706" s="22" t="n">
        <v>19.29</v>
      </c>
      <c r="I7706" s="22" t="n">
        <v>0.35</v>
      </c>
      <c r="J7706" s="22" t="n">
        <v>1.262566</v>
      </c>
      <c r="K7706" s="22" t="n">
        <v>0.29462</v>
      </c>
      <c r="O7706" s="23"/>
    </row>
    <row r="7707" customFormat="false" ht="15" hidden="false" customHeight="false" outlineLevel="0" collapsed="false">
      <c r="A7707" s="22" t="s">
        <v>4705</v>
      </c>
      <c r="B7707" s="22" t="n">
        <v>41</v>
      </c>
      <c r="C7707" s="22" t="n">
        <v>264</v>
      </c>
      <c r="D7707" s="22" t="n">
        <v>18</v>
      </c>
      <c r="E7707" s="22" t="n">
        <v>0</v>
      </c>
      <c r="F7707" s="22" t="n">
        <f aca="false">D7707/SUM(C7707:E7707)</f>
        <v>0.0638297872340425</v>
      </c>
      <c r="G7707" s="22" t="n">
        <v>264.29</v>
      </c>
      <c r="H7707" s="22" t="n">
        <v>17.43</v>
      </c>
      <c r="I7707" s="22" t="n">
        <v>0.29</v>
      </c>
      <c r="J7707" s="22" t="n">
        <v>0.306485</v>
      </c>
      <c r="K7707" s="22" t="n">
        <v>1</v>
      </c>
      <c r="O7707" s="23"/>
    </row>
    <row r="7708" customFormat="false" ht="15" hidden="false" customHeight="false" outlineLevel="0" collapsed="false">
      <c r="A7708" s="22" t="s">
        <v>4706</v>
      </c>
      <c r="B7708" s="22" t="n">
        <v>107</v>
      </c>
      <c r="C7708" s="22" t="n">
        <v>264</v>
      </c>
      <c r="D7708" s="22" t="n">
        <v>18</v>
      </c>
      <c r="E7708" s="22" t="n">
        <v>0</v>
      </c>
      <c r="F7708" s="22" t="n">
        <f aca="false">D7708/SUM(C7708:E7708)</f>
        <v>0.0638297872340425</v>
      </c>
      <c r="G7708" s="22" t="n">
        <v>264.29</v>
      </c>
      <c r="H7708" s="22" t="n">
        <v>17.43</v>
      </c>
      <c r="I7708" s="22" t="n">
        <v>0.29</v>
      </c>
      <c r="J7708" s="22" t="n">
        <v>0.306485</v>
      </c>
      <c r="K7708" s="22" t="n">
        <v>1</v>
      </c>
      <c r="O7708" s="23"/>
    </row>
    <row r="7709" customFormat="false" ht="15" hidden="false" customHeight="false" outlineLevel="0" collapsed="false">
      <c r="A7709" s="22" t="s">
        <v>4707</v>
      </c>
      <c r="B7709" s="22" t="n">
        <v>37</v>
      </c>
      <c r="C7709" s="22" t="n">
        <v>264</v>
      </c>
      <c r="D7709" s="22" t="n">
        <v>18</v>
      </c>
      <c r="E7709" s="22" t="n">
        <v>0</v>
      </c>
      <c r="F7709" s="22" t="n">
        <f aca="false">D7709/SUM(C7709:E7709)</f>
        <v>0.0638297872340425</v>
      </c>
      <c r="G7709" s="22" t="n">
        <v>264.29</v>
      </c>
      <c r="H7709" s="22" t="n">
        <v>17.43</v>
      </c>
      <c r="I7709" s="22" t="n">
        <v>0.29</v>
      </c>
      <c r="J7709" s="22" t="n">
        <v>0.306485</v>
      </c>
      <c r="K7709" s="22" t="n">
        <v>1</v>
      </c>
      <c r="O7709" s="23"/>
    </row>
    <row r="7710" customFormat="false" ht="15" hidden="false" customHeight="false" outlineLevel="0" collapsed="false">
      <c r="A7710" s="22" t="s">
        <v>1501</v>
      </c>
      <c r="B7710" s="22" t="n">
        <v>111</v>
      </c>
      <c r="C7710" s="22" t="n">
        <v>219</v>
      </c>
      <c r="D7710" s="22" t="n">
        <v>15</v>
      </c>
      <c r="E7710" s="22" t="n">
        <v>1</v>
      </c>
      <c r="F7710" s="22" t="n">
        <f aca="false">D7710/SUM(C7710:E7710)</f>
        <v>0.0638297872340425</v>
      </c>
      <c r="G7710" s="22" t="n">
        <v>218.31</v>
      </c>
      <c r="H7710" s="22" t="n">
        <v>16.39</v>
      </c>
      <c r="I7710" s="22" t="n">
        <v>0.31</v>
      </c>
      <c r="J7710" s="22" t="n">
        <v>1.679328</v>
      </c>
      <c r="K7710" s="22" t="n">
        <v>0.259149</v>
      </c>
      <c r="O7710" s="23"/>
    </row>
    <row r="7711" customFormat="false" ht="15" hidden="false" customHeight="false" outlineLevel="0" collapsed="false">
      <c r="A7711" s="22" t="s">
        <v>4708</v>
      </c>
      <c r="B7711" s="22" t="n">
        <v>106</v>
      </c>
      <c r="C7711" s="22" t="n">
        <v>150</v>
      </c>
      <c r="D7711" s="22" t="n">
        <v>12</v>
      </c>
      <c r="E7711" s="22" t="n">
        <v>26</v>
      </c>
      <c r="F7711" s="22" t="n">
        <f aca="false">D7711/SUM(C7711:E7711)</f>
        <v>0.0638297872340425</v>
      </c>
      <c r="G7711" s="22" t="n">
        <v>129.45</v>
      </c>
      <c r="H7711" s="22" t="n">
        <v>53.11</v>
      </c>
      <c r="I7711" s="22" t="n">
        <v>5.45</v>
      </c>
      <c r="J7711" s="22" t="n">
        <v>112.637482</v>
      </c>
      <c r="K7711" s="22" t="n">
        <v>0</v>
      </c>
      <c r="O7711" s="23"/>
    </row>
    <row r="7712" customFormat="false" ht="15" hidden="false" customHeight="false" outlineLevel="0" collapsed="false">
      <c r="A7712" s="22" t="s">
        <v>4709</v>
      </c>
      <c r="B7712" s="22" t="n">
        <v>116</v>
      </c>
      <c r="C7712" s="22" t="n">
        <v>233</v>
      </c>
      <c r="D7712" s="22" t="n">
        <v>16</v>
      </c>
      <c r="E7712" s="22" t="n">
        <v>2</v>
      </c>
      <c r="F7712" s="22" t="n">
        <f aca="false">D7712/SUM(C7712:E7712)</f>
        <v>0.0637450199203187</v>
      </c>
      <c r="G7712" s="22" t="n">
        <v>231.4</v>
      </c>
      <c r="H7712" s="22" t="n">
        <v>19.2</v>
      </c>
      <c r="I7712" s="22" t="n">
        <v>0.4</v>
      </c>
      <c r="J7712" s="22" t="n">
        <v>6.983799</v>
      </c>
      <c r="K7712" s="22" t="n">
        <v>0.049404</v>
      </c>
      <c r="O7712" s="23"/>
    </row>
    <row r="7713" customFormat="false" ht="15" hidden="false" customHeight="false" outlineLevel="0" collapsed="false">
      <c r="A7713" s="22" t="s">
        <v>4710</v>
      </c>
      <c r="B7713" s="22" t="n">
        <v>73</v>
      </c>
      <c r="C7713" s="22" t="n">
        <v>0</v>
      </c>
      <c r="D7713" s="22" t="n">
        <v>10</v>
      </c>
      <c r="E7713" s="22" t="n">
        <v>147</v>
      </c>
      <c r="F7713" s="22" t="n">
        <f aca="false">D7713/SUM(C7713:E7713)</f>
        <v>0.0636942675159236</v>
      </c>
      <c r="G7713" s="22" t="n">
        <v>0.16</v>
      </c>
      <c r="H7713" s="22" t="n">
        <v>9.68</v>
      </c>
      <c r="I7713" s="22" t="n">
        <v>147.16</v>
      </c>
      <c r="J7713" s="22" t="n">
        <v>0.169884</v>
      </c>
      <c r="K7713" s="22" t="n">
        <v>1</v>
      </c>
      <c r="O7713" s="23"/>
    </row>
    <row r="7714" customFormat="false" ht="15" hidden="false" customHeight="false" outlineLevel="0" collapsed="false">
      <c r="A7714" s="22" t="s">
        <v>305</v>
      </c>
      <c r="B7714" s="22" t="n">
        <v>63</v>
      </c>
      <c r="C7714" s="22" t="n">
        <v>147</v>
      </c>
      <c r="D7714" s="22" t="n">
        <v>10</v>
      </c>
      <c r="E7714" s="22" t="n">
        <v>0</v>
      </c>
      <c r="F7714" s="22" t="n">
        <f aca="false">D7714/SUM(C7714:E7714)</f>
        <v>0.0636942675159236</v>
      </c>
      <c r="G7714" s="22" t="n">
        <v>147.16</v>
      </c>
      <c r="H7714" s="22" t="n">
        <v>9.68</v>
      </c>
      <c r="I7714" s="22" t="n">
        <v>0.16</v>
      </c>
      <c r="J7714" s="22" t="n">
        <v>0.169884</v>
      </c>
      <c r="K7714" s="22" t="n">
        <v>1</v>
      </c>
      <c r="O7714" s="23"/>
    </row>
    <row r="7715" customFormat="false" ht="15" hidden="false" customHeight="false" outlineLevel="0" collapsed="false">
      <c r="A7715" s="22" t="s">
        <v>4711</v>
      </c>
      <c r="B7715" s="22" t="n">
        <v>107</v>
      </c>
      <c r="C7715" s="22" t="n">
        <v>0</v>
      </c>
      <c r="D7715" s="22" t="n">
        <v>14</v>
      </c>
      <c r="E7715" s="22" t="n">
        <v>206</v>
      </c>
      <c r="F7715" s="22" t="n">
        <f aca="false">D7715/SUM(C7715:E7715)</f>
        <v>0.0636363636363636</v>
      </c>
      <c r="G7715" s="22" t="n">
        <v>0.22</v>
      </c>
      <c r="H7715" s="22" t="n">
        <v>13.55</v>
      </c>
      <c r="I7715" s="22" t="n">
        <v>206.22</v>
      </c>
      <c r="J7715" s="22" t="n">
        <v>0.237607</v>
      </c>
      <c r="K7715" s="22" t="n">
        <v>1</v>
      </c>
      <c r="O7715" s="23"/>
    </row>
    <row r="7716" customFormat="false" ht="15" hidden="false" customHeight="false" outlineLevel="0" collapsed="false">
      <c r="A7716" s="22" t="s">
        <v>4712</v>
      </c>
      <c r="B7716" s="22" t="n">
        <v>7</v>
      </c>
      <c r="C7716" s="22" t="n">
        <v>265</v>
      </c>
      <c r="D7716" s="22" t="n">
        <v>18</v>
      </c>
      <c r="E7716" s="22" t="n">
        <v>0</v>
      </c>
      <c r="F7716" s="22" t="n">
        <f aca="false">D7716/SUM(C7716:E7716)</f>
        <v>0.0636042402826855</v>
      </c>
      <c r="G7716" s="22" t="n">
        <v>265.29</v>
      </c>
      <c r="H7716" s="22" t="n">
        <v>17.43</v>
      </c>
      <c r="I7716" s="22" t="n">
        <v>0.29</v>
      </c>
      <c r="J7716" s="22" t="n">
        <v>0.305331</v>
      </c>
      <c r="K7716" s="22" t="n">
        <v>1</v>
      </c>
      <c r="O7716" s="23"/>
    </row>
    <row r="7717" customFormat="false" ht="15" hidden="false" customHeight="false" outlineLevel="0" collapsed="false">
      <c r="A7717" s="22" t="s">
        <v>4713</v>
      </c>
      <c r="B7717" s="22" t="n">
        <v>40</v>
      </c>
      <c r="C7717" s="22" t="n">
        <v>265</v>
      </c>
      <c r="D7717" s="22" t="n">
        <v>18</v>
      </c>
      <c r="E7717" s="22" t="n">
        <v>0</v>
      </c>
      <c r="F7717" s="22" t="n">
        <f aca="false">D7717/SUM(C7717:E7717)</f>
        <v>0.0636042402826855</v>
      </c>
      <c r="G7717" s="22" t="n">
        <v>265.29</v>
      </c>
      <c r="H7717" s="22" t="n">
        <v>17.43</v>
      </c>
      <c r="I7717" s="22" t="n">
        <v>0.29</v>
      </c>
      <c r="J7717" s="22" t="n">
        <v>0.305331</v>
      </c>
      <c r="K7717" s="22" t="n">
        <v>1</v>
      </c>
      <c r="O7717" s="23"/>
    </row>
    <row r="7718" customFormat="false" ht="15" hidden="false" customHeight="false" outlineLevel="0" collapsed="false">
      <c r="A7718" s="22" t="s">
        <v>2643</v>
      </c>
      <c r="B7718" s="22" t="n">
        <v>39</v>
      </c>
      <c r="C7718" s="22" t="n">
        <v>265</v>
      </c>
      <c r="D7718" s="22" t="n">
        <v>18</v>
      </c>
      <c r="E7718" s="22" t="n">
        <v>0</v>
      </c>
      <c r="F7718" s="22" t="n">
        <f aca="false">D7718/SUM(C7718:E7718)</f>
        <v>0.0636042402826855</v>
      </c>
      <c r="G7718" s="22" t="n">
        <v>265.29</v>
      </c>
      <c r="H7718" s="22" t="n">
        <v>17.43</v>
      </c>
      <c r="I7718" s="22" t="n">
        <v>0.29</v>
      </c>
      <c r="J7718" s="22" t="n">
        <v>0.305331</v>
      </c>
      <c r="K7718" s="22" t="n">
        <v>1</v>
      </c>
      <c r="O7718" s="23"/>
    </row>
    <row r="7719" customFormat="false" ht="15" hidden="false" customHeight="false" outlineLevel="0" collapsed="false">
      <c r="A7719" s="22" t="s">
        <v>3463</v>
      </c>
      <c r="B7719" s="22" t="n">
        <v>89</v>
      </c>
      <c r="C7719" s="22" t="n">
        <v>162</v>
      </c>
      <c r="D7719" s="22" t="n">
        <v>11</v>
      </c>
      <c r="E7719" s="22" t="n">
        <v>0</v>
      </c>
      <c r="F7719" s="22" t="n">
        <f aca="false">D7719/SUM(C7719:E7719)</f>
        <v>0.0635838150289017</v>
      </c>
      <c r="G7719" s="22" t="n">
        <v>162.17</v>
      </c>
      <c r="H7719" s="22" t="n">
        <v>10.65</v>
      </c>
      <c r="I7719" s="22" t="n">
        <v>0.17</v>
      </c>
      <c r="J7719" s="22" t="n">
        <v>0.186527</v>
      </c>
      <c r="K7719" s="22" t="n">
        <v>1</v>
      </c>
      <c r="O7719" s="23"/>
    </row>
    <row r="7720" customFormat="false" ht="15" hidden="false" customHeight="false" outlineLevel="0" collapsed="false">
      <c r="A7720" s="22" t="s">
        <v>502</v>
      </c>
      <c r="B7720" s="22" t="n">
        <v>66</v>
      </c>
      <c r="C7720" s="22" t="n">
        <v>176</v>
      </c>
      <c r="D7720" s="22" t="n">
        <v>12</v>
      </c>
      <c r="E7720" s="22" t="n">
        <v>1</v>
      </c>
      <c r="F7720" s="22" t="n">
        <f aca="false">D7720/SUM(C7720:E7720)</f>
        <v>0.0634920634920635</v>
      </c>
      <c r="G7720" s="22" t="n">
        <v>175.26</v>
      </c>
      <c r="H7720" s="22" t="n">
        <v>13.48</v>
      </c>
      <c r="I7720" s="22" t="n">
        <v>0.26</v>
      </c>
      <c r="J7720" s="22" t="n">
        <v>2.282333</v>
      </c>
      <c r="K7720" s="22" t="n">
        <v>0.220976</v>
      </c>
      <c r="O7720" s="23"/>
    </row>
    <row r="7721" customFormat="false" ht="15" hidden="false" customHeight="false" outlineLevel="0" collapsed="false">
      <c r="A7721" s="22" t="s">
        <v>1776</v>
      </c>
      <c r="B7721" s="22" t="n">
        <v>7</v>
      </c>
      <c r="C7721" s="22" t="n">
        <v>236</v>
      </c>
      <c r="D7721" s="22" t="n">
        <v>16</v>
      </c>
      <c r="E7721" s="22" t="n">
        <v>0</v>
      </c>
      <c r="F7721" s="22" t="n">
        <f aca="false">D7721/SUM(C7721:E7721)</f>
        <v>0.0634920634920635</v>
      </c>
      <c r="G7721" s="22" t="n">
        <v>236.25</v>
      </c>
      <c r="H7721" s="22" t="n">
        <v>15.49</v>
      </c>
      <c r="I7721" s="22" t="n">
        <v>0.25</v>
      </c>
      <c r="J7721" s="22" t="n">
        <v>0.270895</v>
      </c>
      <c r="K7721" s="22" t="n">
        <v>1</v>
      </c>
      <c r="O7721" s="23"/>
    </row>
    <row r="7722" customFormat="false" ht="15" hidden="false" customHeight="false" outlineLevel="0" collapsed="false">
      <c r="A7722" s="22" t="s">
        <v>4714</v>
      </c>
      <c r="B7722" s="22" t="n">
        <v>83</v>
      </c>
      <c r="C7722" s="22" t="n">
        <v>177</v>
      </c>
      <c r="D7722" s="22" t="n">
        <v>12</v>
      </c>
      <c r="E7722" s="22" t="n">
        <v>0</v>
      </c>
      <c r="F7722" s="22" t="n">
        <f aca="false">D7722/SUM(C7722:E7722)</f>
        <v>0.0634920634920635</v>
      </c>
      <c r="G7722" s="22" t="n">
        <v>177.19</v>
      </c>
      <c r="H7722" s="22" t="n">
        <v>11.62</v>
      </c>
      <c r="I7722" s="22" t="n">
        <v>0.19</v>
      </c>
      <c r="J7722" s="22" t="n">
        <v>0.203171</v>
      </c>
      <c r="K7722" s="22" t="n">
        <v>1</v>
      </c>
      <c r="O7722" s="23"/>
    </row>
    <row r="7723" customFormat="false" ht="15" hidden="false" customHeight="false" outlineLevel="0" collapsed="false">
      <c r="A7723" s="22" t="s">
        <v>4715</v>
      </c>
      <c r="B7723" s="22" t="n">
        <v>64</v>
      </c>
      <c r="C7723" s="22" t="n">
        <v>0</v>
      </c>
      <c r="D7723" s="22" t="n">
        <v>13</v>
      </c>
      <c r="E7723" s="22" t="n">
        <v>192</v>
      </c>
      <c r="F7723" s="22" t="n">
        <f aca="false">D7723/SUM(C7723:E7723)</f>
        <v>0.0634146341463415</v>
      </c>
      <c r="G7723" s="22" t="n">
        <v>0.21</v>
      </c>
      <c r="H7723" s="22" t="n">
        <v>12.59</v>
      </c>
      <c r="I7723" s="22" t="n">
        <v>192.21</v>
      </c>
      <c r="J7723" s="22" t="n">
        <v>0.219816</v>
      </c>
      <c r="K7723" s="22" t="n">
        <v>1</v>
      </c>
      <c r="O7723" s="23"/>
    </row>
    <row r="7724" customFormat="false" ht="15" hidden="false" customHeight="false" outlineLevel="0" collapsed="false">
      <c r="A7724" s="22" t="s">
        <v>1256</v>
      </c>
      <c r="B7724" s="22" t="n">
        <v>54</v>
      </c>
      <c r="C7724" s="22" t="n">
        <v>266</v>
      </c>
      <c r="D7724" s="22" t="n">
        <v>18</v>
      </c>
      <c r="E7724" s="22" t="n">
        <v>0</v>
      </c>
      <c r="F7724" s="22" t="n">
        <f aca="false">D7724/SUM(C7724:E7724)</f>
        <v>0.0633802816901408</v>
      </c>
      <c r="G7724" s="22" t="n">
        <v>266.29</v>
      </c>
      <c r="H7724" s="22" t="n">
        <v>17.43</v>
      </c>
      <c r="I7724" s="22" t="n">
        <v>0.29</v>
      </c>
      <c r="J7724" s="22" t="n">
        <v>0.304185</v>
      </c>
      <c r="K7724" s="22" t="n">
        <v>1</v>
      </c>
      <c r="O7724" s="23"/>
    </row>
    <row r="7725" customFormat="false" ht="15" hidden="false" customHeight="false" outlineLevel="0" collapsed="false">
      <c r="A7725" s="22" t="s">
        <v>3265</v>
      </c>
      <c r="B7725" s="22" t="n">
        <v>27</v>
      </c>
      <c r="C7725" s="22" t="n">
        <v>266</v>
      </c>
      <c r="D7725" s="22" t="n">
        <v>18</v>
      </c>
      <c r="E7725" s="22" t="n">
        <v>0</v>
      </c>
      <c r="F7725" s="22" t="n">
        <f aca="false">D7725/SUM(C7725:E7725)</f>
        <v>0.0633802816901408</v>
      </c>
      <c r="G7725" s="22" t="n">
        <v>266.29</v>
      </c>
      <c r="H7725" s="22" t="n">
        <v>17.43</v>
      </c>
      <c r="I7725" s="22" t="n">
        <v>0.29</v>
      </c>
      <c r="J7725" s="22" t="n">
        <v>0.304185</v>
      </c>
      <c r="K7725" s="22" t="n">
        <v>1</v>
      </c>
      <c r="O7725" s="23"/>
    </row>
    <row r="7726" customFormat="false" ht="15" hidden="false" customHeight="false" outlineLevel="0" collapsed="false">
      <c r="A7726" s="22" t="s">
        <v>2363</v>
      </c>
      <c r="B7726" s="22" t="n">
        <v>63</v>
      </c>
      <c r="C7726" s="22" t="n">
        <v>266</v>
      </c>
      <c r="D7726" s="22" t="n">
        <v>18</v>
      </c>
      <c r="E7726" s="22" t="n">
        <v>0</v>
      </c>
      <c r="F7726" s="22" t="n">
        <f aca="false">D7726/SUM(C7726:E7726)</f>
        <v>0.0633802816901408</v>
      </c>
      <c r="G7726" s="22" t="n">
        <v>266.29</v>
      </c>
      <c r="H7726" s="22" t="n">
        <v>17.43</v>
      </c>
      <c r="I7726" s="22" t="n">
        <v>0.29</v>
      </c>
      <c r="J7726" s="22" t="n">
        <v>0.304185</v>
      </c>
      <c r="K7726" s="22" t="n">
        <v>1</v>
      </c>
      <c r="O7726" s="23"/>
    </row>
    <row r="7727" customFormat="false" ht="15" hidden="false" customHeight="false" outlineLevel="0" collapsed="false">
      <c r="A7727" s="22" t="s">
        <v>4716</v>
      </c>
      <c r="B7727" s="22" t="n">
        <v>42</v>
      </c>
      <c r="C7727" s="22" t="n">
        <v>266</v>
      </c>
      <c r="D7727" s="22" t="n">
        <v>18</v>
      </c>
      <c r="E7727" s="22" t="n">
        <v>0</v>
      </c>
      <c r="F7727" s="22" t="n">
        <f aca="false">D7727/SUM(C7727:E7727)</f>
        <v>0.0633802816901408</v>
      </c>
      <c r="G7727" s="22" t="n">
        <v>266.29</v>
      </c>
      <c r="H7727" s="22" t="n">
        <v>17.43</v>
      </c>
      <c r="I7727" s="22" t="n">
        <v>0.29</v>
      </c>
      <c r="J7727" s="22" t="n">
        <v>0.304185</v>
      </c>
      <c r="K7727" s="22" t="n">
        <v>1</v>
      </c>
      <c r="O7727" s="23"/>
    </row>
    <row r="7728" customFormat="false" ht="15" hidden="false" customHeight="false" outlineLevel="0" collapsed="false">
      <c r="A7728" s="22" t="s">
        <v>4717</v>
      </c>
      <c r="B7728" s="22" t="n">
        <v>52</v>
      </c>
      <c r="C7728" s="22" t="n">
        <v>1</v>
      </c>
      <c r="D7728" s="22" t="n">
        <v>18</v>
      </c>
      <c r="E7728" s="22" t="n">
        <v>265</v>
      </c>
      <c r="F7728" s="22" t="n">
        <f aca="false">D7728/SUM(C7728:E7728)</f>
        <v>0.0633802816901408</v>
      </c>
      <c r="G7728" s="22" t="n">
        <v>0.35</v>
      </c>
      <c r="H7728" s="22" t="n">
        <v>19.3</v>
      </c>
      <c r="I7728" s="22" t="n">
        <v>264.35</v>
      </c>
      <c r="J7728" s="22" t="n">
        <v>1.280716</v>
      </c>
      <c r="K7728" s="22" t="n">
        <v>0.292821</v>
      </c>
      <c r="O7728" s="23"/>
    </row>
    <row r="7729" customFormat="false" ht="15" hidden="false" customHeight="false" outlineLevel="0" collapsed="false">
      <c r="A7729" s="22" t="s">
        <v>4718</v>
      </c>
      <c r="B7729" s="22" t="n">
        <v>75</v>
      </c>
      <c r="C7729" s="22" t="n">
        <v>207</v>
      </c>
      <c r="D7729" s="22" t="n">
        <v>14</v>
      </c>
      <c r="E7729" s="22" t="n">
        <v>0</v>
      </c>
      <c r="F7729" s="22" t="n">
        <f aca="false">D7729/SUM(C7729:E7729)</f>
        <v>0.0633484162895928</v>
      </c>
      <c r="G7729" s="22" t="n">
        <v>207.22</v>
      </c>
      <c r="H7729" s="22" t="n">
        <v>13.56</v>
      </c>
      <c r="I7729" s="22" t="n">
        <v>0.22</v>
      </c>
      <c r="J7729" s="22" t="n">
        <v>0.236462</v>
      </c>
      <c r="K7729" s="22" t="n">
        <v>1</v>
      </c>
      <c r="O7729" s="23"/>
    </row>
    <row r="7730" customFormat="false" ht="15" hidden="false" customHeight="false" outlineLevel="0" collapsed="false">
      <c r="A7730" s="22" t="s">
        <v>4719</v>
      </c>
      <c r="B7730" s="22" t="n">
        <v>113</v>
      </c>
      <c r="C7730" s="22" t="n">
        <v>207</v>
      </c>
      <c r="D7730" s="22" t="n">
        <v>14</v>
      </c>
      <c r="E7730" s="22" t="n">
        <v>0</v>
      </c>
      <c r="F7730" s="22" t="n">
        <f aca="false">D7730/SUM(C7730:E7730)</f>
        <v>0.0633484162895928</v>
      </c>
      <c r="G7730" s="22" t="n">
        <v>207.22</v>
      </c>
      <c r="H7730" s="22" t="n">
        <v>13.56</v>
      </c>
      <c r="I7730" s="22" t="n">
        <v>0.22</v>
      </c>
      <c r="J7730" s="22" t="n">
        <v>0.236462</v>
      </c>
      <c r="K7730" s="22" t="n">
        <v>1</v>
      </c>
      <c r="O7730" s="23"/>
    </row>
    <row r="7731" customFormat="false" ht="15" hidden="false" customHeight="false" outlineLevel="0" collapsed="false">
      <c r="A7731" s="22" t="s">
        <v>4720</v>
      </c>
      <c r="B7731" s="22" t="n">
        <v>120</v>
      </c>
      <c r="C7731" s="22" t="n">
        <v>148</v>
      </c>
      <c r="D7731" s="22" t="n">
        <v>10</v>
      </c>
      <c r="E7731" s="22" t="n">
        <v>0</v>
      </c>
      <c r="F7731" s="22" t="n">
        <f aca="false">D7731/SUM(C7731:E7731)</f>
        <v>0.0632911392405063</v>
      </c>
      <c r="G7731" s="22" t="n">
        <v>148.16</v>
      </c>
      <c r="H7731" s="22" t="n">
        <v>9.68</v>
      </c>
      <c r="I7731" s="22" t="n">
        <v>0.16</v>
      </c>
      <c r="J7731" s="22" t="n">
        <v>0.168739</v>
      </c>
      <c r="K7731" s="22" t="n">
        <v>1</v>
      </c>
      <c r="O7731" s="23"/>
    </row>
    <row r="7732" customFormat="false" ht="15" hidden="false" customHeight="false" outlineLevel="0" collapsed="false">
      <c r="A7732" s="22" t="s">
        <v>3162</v>
      </c>
      <c r="B7732" s="22" t="n">
        <v>99</v>
      </c>
      <c r="C7732" s="22" t="n">
        <v>148</v>
      </c>
      <c r="D7732" s="22" t="n">
        <v>10</v>
      </c>
      <c r="E7732" s="22" t="n">
        <v>0</v>
      </c>
      <c r="F7732" s="22" t="n">
        <f aca="false">D7732/SUM(C7732:E7732)</f>
        <v>0.0632911392405063</v>
      </c>
      <c r="G7732" s="22" t="n">
        <v>148.16</v>
      </c>
      <c r="H7732" s="22" t="n">
        <v>9.68</v>
      </c>
      <c r="I7732" s="22" t="n">
        <v>0.16</v>
      </c>
      <c r="J7732" s="22" t="n">
        <v>0.168739</v>
      </c>
      <c r="K7732" s="22" t="n">
        <v>1</v>
      </c>
      <c r="O7732" s="23"/>
    </row>
    <row r="7733" customFormat="false" ht="15" hidden="false" customHeight="false" outlineLevel="0" collapsed="false">
      <c r="A7733" s="22" t="s">
        <v>3737</v>
      </c>
      <c r="B7733" s="22" t="n">
        <v>14</v>
      </c>
      <c r="C7733" s="22" t="n">
        <v>222</v>
      </c>
      <c r="D7733" s="22" t="n">
        <v>15</v>
      </c>
      <c r="E7733" s="22" t="n">
        <v>0</v>
      </c>
      <c r="F7733" s="22" t="n">
        <f aca="false">D7733/SUM(C7733:E7733)</f>
        <v>0.0632911392405063</v>
      </c>
      <c r="G7733" s="22" t="n">
        <v>222.24</v>
      </c>
      <c r="H7733" s="22" t="n">
        <v>14.53</v>
      </c>
      <c r="I7733" s="22" t="n">
        <v>0.24</v>
      </c>
      <c r="J7733" s="22" t="n">
        <v>0.253108</v>
      </c>
      <c r="K7733" s="22" t="n">
        <v>1</v>
      </c>
      <c r="O7733" s="23"/>
    </row>
    <row r="7734" customFormat="false" ht="15" hidden="false" customHeight="false" outlineLevel="0" collapsed="false">
      <c r="A7734" s="22" t="s">
        <v>4721</v>
      </c>
      <c r="B7734" s="22" t="n">
        <v>70</v>
      </c>
      <c r="C7734" s="22" t="n">
        <v>148</v>
      </c>
      <c r="D7734" s="22" t="n">
        <v>10</v>
      </c>
      <c r="E7734" s="22" t="n">
        <v>0</v>
      </c>
      <c r="F7734" s="22" t="n">
        <f aca="false">D7734/SUM(C7734:E7734)</f>
        <v>0.0632911392405063</v>
      </c>
      <c r="G7734" s="22" t="n">
        <v>148.16</v>
      </c>
      <c r="H7734" s="22" t="n">
        <v>9.68</v>
      </c>
      <c r="I7734" s="22" t="n">
        <v>0.16</v>
      </c>
      <c r="J7734" s="22" t="n">
        <v>0.168739</v>
      </c>
      <c r="K7734" s="22" t="n">
        <v>1</v>
      </c>
      <c r="O7734" s="23"/>
    </row>
    <row r="7735" customFormat="false" ht="15" hidden="false" customHeight="false" outlineLevel="0" collapsed="false">
      <c r="A7735" s="22" t="s">
        <v>4722</v>
      </c>
      <c r="B7735" s="22" t="n">
        <v>109</v>
      </c>
      <c r="C7735" s="22" t="n">
        <v>148</v>
      </c>
      <c r="D7735" s="22" t="n">
        <v>10</v>
      </c>
      <c r="E7735" s="22" t="n">
        <v>0</v>
      </c>
      <c r="F7735" s="22" t="n">
        <f aca="false">D7735/SUM(C7735:E7735)</f>
        <v>0.0632911392405063</v>
      </c>
      <c r="G7735" s="22" t="n">
        <v>148.16</v>
      </c>
      <c r="H7735" s="22" t="n">
        <v>9.68</v>
      </c>
      <c r="I7735" s="22" t="n">
        <v>0.16</v>
      </c>
      <c r="J7735" s="22" t="n">
        <v>0.168739</v>
      </c>
      <c r="K7735" s="22" t="n">
        <v>1</v>
      </c>
      <c r="O7735" s="23"/>
    </row>
    <row r="7736" customFormat="false" ht="15" hidden="false" customHeight="false" outlineLevel="0" collapsed="false">
      <c r="A7736" s="22" t="s">
        <v>4723</v>
      </c>
      <c r="B7736" s="22" t="n">
        <v>21</v>
      </c>
      <c r="C7736" s="22" t="n">
        <v>237</v>
      </c>
      <c r="D7736" s="22" t="n">
        <v>16</v>
      </c>
      <c r="E7736" s="22" t="n">
        <v>0</v>
      </c>
      <c r="F7736" s="22" t="n">
        <f aca="false">D7736/SUM(C7736:E7736)</f>
        <v>0.0632411067193676</v>
      </c>
      <c r="G7736" s="22" t="n">
        <v>237.25</v>
      </c>
      <c r="H7736" s="22" t="n">
        <v>15.49</v>
      </c>
      <c r="I7736" s="22" t="n">
        <v>0.25</v>
      </c>
      <c r="J7736" s="22" t="n">
        <v>0.269754</v>
      </c>
      <c r="K7736" s="22" t="n">
        <v>1</v>
      </c>
      <c r="O7736" s="23"/>
    </row>
    <row r="7737" customFormat="false" ht="15" hidden="false" customHeight="false" outlineLevel="0" collapsed="false">
      <c r="A7737" s="22" t="s">
        <v>1586</v>
      </c>
      <c r="B7737" s="22" t="n">
        <v>57</v>
      </c>
      <c r="C7737" s="22" t="n">
        <v>237</v>
      </c>
      <c r="D7737" s="22" t="n">
        <v>16</v>
      </c>
      <c r="E7737" s="22" t="n">
        <v>0</v>
      </c>
      <c r="F7737" s="22" t="n">
        <f aca="false">D7737/SUM(C7737:E7737)</f>
        <v>0.0632411067193676</v>
      </c>
      <c r="G7737" s="22" t="n">
        <v>237.25</v>
      </c>
      <c r="H7737" s="22" t="n">
        <v>15.49</v>
      </c>
      <c r="I7737" s="22" t="n">
        <v>0.25</v>
      </c>
      <c r="J7737" s="22" t="n">
        <v>0.269754</v>
      </c>
      <c r="K7737" s="22" t="n">
        <v>1</v>
      </c>
      <c r="O7737" s="23"/>
    </row>
    <row r="7738" customFormat="false" ht="15" hidden="false" customHeight="false" outlineLevel="0" collapsed="false">
      <c r="A7738" s="22" t="s">
        <v>4724</v>
      </c>
      <c r="B7738" s="22" t="n">
        <v>81</v>
      </c>
      <c r="C7738" s="22" t="n">
        <v>252</v>
      </c>
      <c r="D7738" s="22" t="n">
        <v>17</v>
      </c>
      <c r="E7738" s="22" t="n">
        <v>0</v>
      </c>
      <c r="F7738" s="22" t="n">
        <f aca="false">D7738/SUM(C7738:E7738)</f>
        <v>0.0631970260223048</v>
      </c>
      <c r="G7738" s="22" t="n">
        <v>252.27</v>
      </c>
      <c r="H7738" s="22" t="n">
        <v>16.46</v>
      </c>
      <c r="I7738" s="22" t="n">
        <v>0.27</v>
      </c>
      <c r="J7738" s="22" t="n">
        <v>0.286401</v>
      </c>
      <c r="K7738" s="22" t="n">
        <v>1</v>
      </c>
      <c r="O7738" s="23"/>
    </row>
    <row r="7739" customFormat="false" ht="15" hidden="false" customHeight="false" outlineLevel="0" collapsed="false">
      <c r="A7739" s="22" t="s">
        <v>4725</v>
      </c>
      <c r="B7739" s="22" t="n">
        <v>99</v>
      </c>
      <c r="C7739" s="22" t="n">
        <v>267</v>
      </c>
      <c r="D7739" s="22" t="n">
        <v>18</v>
      </c>
      <c r="E7739" s="22" t="n">
        <v>0</v>
      </c>
      <c r="F7739" s="22" t="n">
        <f aca="false">D7739/SUM(C7739:E7739)</f>
        <v>0.0631578947368421</v>
      </c>
      <c r="G7739" s="22" t="n">
        <v>267.28</v>
      </c>
      <c r="H7739" s="22" t="n">
        <v>17.43</v>
      </c>
      <c r="I7739" s="22" t="n">
        <v>0.28</v>
      </c>
      <c r="J7739" s="22" t="n">
        <v>0.303048</v>
      </c>
      <c r="K7739" s="22" t="n">
        <v>1</v>
      </c>
      <c r="O7739" s="23"/>
    </row>
    <row r="7740" customFormat="false" ht="15" hidden="false" customHeight="false" outlineLevel="0" collapsed="false">
      <c r="A7740" s="22" t="s">
        <v>4726</v>
      </c>
      <c r="B7740" s="22" t="n">
        <v>51</v>
      </c>
      <c r="C7740" s="22" t="n">
        <v>1</v>
      </c>
      <c r="D7740" s="22" t="n">
        <v>18</v>
      </c>
      <c r="E7740" s="22" t="n">
        <v>266</v>
      </c>
      <c r="F7740" s="22" t="n">
        <f aca="false">D7740/SUM(C7740:E7740)</f>
        <v>0.0631578947368421</v>
      </c>
      <c r="G7740" s="22" t="n">
        <v>0.35</v>
      </c>
      <c r="H7740" s="22" t="n">
        <v>19.3</v>
      </c>
      <c r="I7740" s="22" t="n">
        <v>265.35</v>
      </c>
      <c r="J7740" s="22" t="n">
        <v>1.289802</v>
      </c>
      <c r="K7740" s="22" t="n">
        <v>0.29193</v>
      </c>
      <c r="O7740" s="23"/>
    </row>
    <row r="7741" customFormat="false" ht="15" hidden="false" customHeight="false" outlineLevel="0" collapsed="false">
      <c r="A7741" s="22" t="s">
        <v>1470</v>
      </c>
      <c r="B7741" s="22" t="n">
        <v>79</v>
      </c>
      <c r="C7741" s="22" t="n">
        <v>0</v>
      </c>
      <c r="D7741" s="22" t="n">
        <v>18</v>
      </c>
      <c r="E7741" s="22" t="n">
        <v>267</v>
      </c>
      <c r="F7741" s="22" t="n">
        <f aca="false">D7741/SUM(C7741:E7741)</f>
        <v>0.0631578947368421</v>
      </c>
      <c r="G7741" s="22" t="n">
        <v>0.28</v>
      </c>
      <c r="H7741" s="22" t="n">
        <v>17.43</v>
      </c>
      <c r="I7741" s="22" t="n">
        <v>267.28</v>
      </c>
      <c r="J7741" s="22" t="n">
        <v>0.303048</v>
      </c>
      <c r="K7741" s="22" t="n">
        <v>1</v>
      </c>
      <c r="O7741" s="23"/>
    </row>
    <row r="7742" customFormat="false" ht="15" hidden="false" customHeight="false" outlineLevel="0" collapsed="false">
      <c r="A7742" s="22" t="s">
        <v>3688</v>
      </c>
      <c r="B7742" s="22" t="n">
        <v>118</v>
      </c>
      <c r="C7742" s="22" t="n">
        <v>266</v>
      </c>
      <c r="D7742" s="22" t="n">
        <v>18</v>
      </c>
      <c r="E7742" s="22" t="n">
        <v>1</v>
      </c>
      <c r="F7742" s="22" t="n">
        <f aca="false">D7742/SUM(C7742:E7742)</f>
        <v>0.0631578947368421</v>
      </c>
      <c r="G7742" s="22" t="n">
        <v>265.35</v>
      </c>
      <c r="H7742" s="22" t="n">
        <v>19.3</v>
      </c>
      <c r="I7742" s="22" t="n">
        <v>0.35</v>
      </c>
      <c r="J7742" s="22" t="n">
        <v>1.289802</v>
      </c>
      <c r="K7742" s="22" t="n">
        <v>0.29193</v>
      </c>
      <c r="O7742" s="23"/>
    </row>
    <row r="7743" customFormat="false" ht="15" hidden="false" customHeight="false" outlineLevel="0" collapsed="false">
      <c r="A7743" s="22" t="s">
        <v>892</v>
      </c>
      <c r="B7743" s="22" t="n">
        <v>74</v>
      </c>
      <c r="C7743" s="22" t="n">
        <v>267</v>
      </c>
      <c r="D7743" s="22" t="n">
        <v>18</v>
      </c>
      <c r="E7743" s="22" t="n">
        <v>0</v>
      </c>
      <c r="F7743" s="22" t="n">
        <f aca="false">D7743/SUM(C7743:E7743)</f>
        <v>0.0631578947368421</v>
      </c>
      <c r="G7743" s="22" t="n">
        <v>267.28</v>
      </c>
      <c r="H7743" s="22" t="n">
        <v>17.43</v>
      </c>
      <c r="I7743" s="22" t="n">
        <v>0.28</v>
      </c>
      <c r="J7743" s="22" t="n">
        <v>0.303048</v>
      </c>
      <c r="K7743" s="22" t="n">
        <v>1</v>
      </c>
      <c r="O7743" s="23"/>
    </row>
    <row r="7744" customFormat="false" ht="15" hidden="false" customHeight="false" outlineLevel="0" collapsed="false">
      <c r="A7744" s="22" t="s">
        <v>2814</v>
      </c>
      <c r="B7744" s="22" t="n">
        <v>83</v>
      </c>
      <c r="C7744" s="22" t="n">
        <v>266</v>
      </c>
      <c r="D7744" s="22" t="n">
        <v>18</v>
      </c>
      <c r="E7744" s="22" t="n">
        <v>1</v>
      </c>
      <c r="F7744" s="22" t="n">
        <f aca="false">D7744/SUM(C7744:E7744)</f>
        <v>0.0631578947368421</v>
      </c>
      <c r="G7744" s="22" t="n">
        <v>265.35</v>
      </c>
      <c r="H7744" s="22" t="n">
        <v>19.3</v>
      </c>
      <c r="I7744" s="22" t="n">
        <v>0.35</v>
      </c>
      <c r="J7744" s="22" t="n">
        <v>1.289802</v>
      </c>
      <c r="K7744" s="22" t="n">
        <v>0.29193</v>
      </c>
      <c r="O7744" s="23"/>
    </row>
    <row r="7745" customFormat="false" ht="15" hidden="false" customHeight="false" outlineLevel="0" collapsed="false">
      <c r="A7745" s="22" t="s">
        <v>840</v>
      </c>
      <c r="B7745" s="22" t="n">
        <v>69</v>
      </c>
      <c r="C7745" s="22" t="n">
        <v>178</v>
      </c>
      <c r="D7745" s="22" t="n">
        <v>12</v>
      </c>
      <c r="E7745" s="22" t="n">
        <v>0</v>
      </c>
      <c r="F7745" s="22" t="n">
        <f aca="false">D7745/SUM(C7745:E7745)</f>
        <v>0.0631578947368421</v>
      </c>
      <c r="G7745" s="22" t="n">
        <v>178.19</v>
      </c>
      <c r="H7745" s="22" t="n">
        <v>11.62</v>
      </c>
      <c r="I7745" s="22" t="n">
        <v>0.19</v>
      </c>
      <c r="J7745" s="22" t="n">
        <v>0.202032</v>
      </c>
      <c r="K7745" s="22" t="n">
        <v>1</v>
      </c>
      <c r="O7745" s="23"/>
    </row>
    <row r="7746" customFormat="false" ht="15" hidden="false" customHeight="false" outlineLevel="0" collapsed="false">
      <c r="A7746" s="22" t="s">
        <v>4727</v>
      </c>
      <c r="B7746" s="22" t="n">
        <v>49</v>
      </c>
      <c r="C7746" s="22" t="n">
        <v>267</v>
      </c>
      <c r="D7746" s="22" t="n">
        <v>18</v>
      </c>
      <c r="E7746" s="22" t="n">
        <v>0</v>
      </c>
      <c r="F7746" s="22" t="n">
        <f aca="false">D7746/SUM(C7746:E7746)</f>
        <v>0.0631578947368421</v>
      </c>
      <c r="G7746" s="22" t="n">
        <v>267.28</v>
      </c>
      <c r="H7746" s="22" t="n">
        <v>17.43</v>
      </c>
      <c r="I7746" s="22" t="n">
        <v>0.28</v>
      </c>
      <c r="J7746" s="22" t="n">
        <v>0.303048</v>
      </c>
      <c r="K7746" s="22" t="n">
        <v>1</v>
      </c>
      <c r="O7746" s="23"/>
    </row>
    <row r="7747" customFormat="false" ht="15" hidden="false" customHeight="false" outlineLevel="0" collapsed="false">
      <c r="A7747" s="22" t="s">
        <v>4728</v>
      </c>
      <c r="B7747" s="22" t="n">
        <v>82</v>
      </c>
      <c r="C7747" s="22" t="n">
        <v>267</v>
      </c>
      <c r="D7747" s="22" t="n">
        <v>18</v>
      </c>
      <c r="E7747" s="22" t="n">
        <v>0</v>
      </c>
      <c r="F7747" s="22" t="n">
        <f aca="false">D7747/SUM(C7747:E7747)</f>
        <v>0.0631578947368421</v>
      </c>
      <c r="G7747" s="22" t="n">
        <v>267.28</v>
      </c>
      <c r="H7747" s="22" t="n">
        <v>17.43</v>
      </c>
      <c r="I7747" s="22" t="n">
        <v>0.28</v>
      </c>
      <c r="J7747" s="22" t="n">
        <v>0.303048</v>
      </c>
      <c r="K7747" s="22" t="n">
        <v>1</v>
      </c>
      <c r="O7747" s="23"/>
    </row>
    <row r="7748" customFormat="false" ht="15" hidden="false" customHeight="false" outlineLevel="0" collapsed="false">
      <c r="A7748" s="22" t="s">
        <v>4729</v>
      </c>
      <c r="B7748" s="22" t="n">
        <v>12</v>
      </c>
      <c r="C7748" s="22" t="n">
        <v>267</v>
      </c>
      <c r="D7748" s="22" t="n">
        <v>18</v>
      </c>
      <c r="E7748" s="22" t="n">
        <v>0</v>
      </c>
      <c r="F7748" s="22" t="n">
        <f aca="false">D7748/SUM(C7748:E7748)</f>
        <v>0.0631578947368421</v>
      </c>
      <c r="G7748" s="22" t="n">
        <v>267.28</v>
      </c>
      <c r="H7748" s="22" t="n">
        <v>17.43</v>
      </c>
      <c r="I7748" s="22" t="n">
        <v>0.28</v>
      </c>
      <c r="J7748" s="22" t="n">
        <v>0.303048</v>
      </c>
      <c r="K7748" s="22" t="n">
        <v>1</v>
      </c>
      <c r="O7748" s="23"/>
    </row>
    <row r="7749" customFormat="false" ht="15" hidden="false" customHeight="false" outlineLevel="0" collapsed="false">
      <c r="A7749" s="22" t="s">
        <v>2362</v>
      </c>
      <c r="B7749" s="22" t="n">
        <v>86</v>
      </c>
      <c r="C7749" s="22" t="n">
        <v>178</v>
      </c>
      <c r="D7749" s="22" t="n">
        <v>12</v>
      </c>
      <c r="E7749" s="22" t="n">
        <v>0</v>
      </c>
      <c r="F7749" s="22" t="n">
        <f aca="false">D7749/SUM(C7749:E7749)</f>
        <v>0.0631578947368421</v>
      </c>
      <c r="G7749" s="22" t="n">
        <v>178.19</v>
      </c>
      <c r="H7749" s="22" t="n">
        <v>11.62</v>
      </c>
      <c r="I7749" s="22" t="n">
        <v>0.19</v>
      </c>
      <c r="J7749" s="22" t="n">
        <v>0.202032</v>
      </c>
      <c r="K7749" s="22" t="n">
        <v>1</v>
      </c>
      <c r="O7749" s="23"/>
    </row>
    <row r="7750" customFormat="false" ht="15" hidden="false" customHeight="false" outlineLevel="0" collapsed="false">
      <c r="A7750" s="22" t="s">
        <v>3511</v>
      </c>
      <c r="B7750" s="22" t="n">
        <v>26</v>
      </c>
      <c r="C7750" s="22" t="n">
        <v>193</v>
      </c>
      <c r="D7750" s="22" t="n">
        <v>13</v>
      </c>
      <c r="E7750" s="22" t="n">
        <v>0</v>
      </c>
      <c r="F7750" s="22" t="n">
        <f aca="false">D7750/SUM(C7750:E7750)</f>
        <v>0.0631067961165049</v>
      </c>
      <c r="G7750" s="22" t="n">
        <v>193.21</v>
      </c>
      <c r="H7750" s="22" t="n">
        <v>12.59</v>
      </c>
      <c r="I7750" s="22" t="n">
        <v>0.21</v>
      </c>
      <c r="J7750" s="22" t="n">
        <v>0.21868</v>
      </c>
      <c r="K7750" s="22" t="n">
        <v>1</v>
      </c>
      <c r="O7750" s="23"/>
    </row>
    <row r="7751" customFormat="false" ht="15" hidden="false" customHeight="false" outlineLevel="0" collapsed="false">
      <c r="A7751" s="22" t="s">
        <v>4730</v>
      </c>
      <c r="B7751" s="22" t="n">
        <v>29</v>
      </c>
      <c r="C7751" s="22" t="n">
        <v>267</v>
      </c>
      <c r="D7751" s="22" t="n">
        <v>18</v>
      </c>
      <c r="E7751" s="22" t="n">
        <v>1</v>
      </c>
      <c r="F7751" s="22" t="n">
        <f aca="false">D7751/SUM(C7751:E7751)</f>
        <v>0.0629370629370629</v>
      </c>
      <c r="G7751" s="22" t="n">
        <v>266.35</v>
      </c>
      <c r="H7751" s="22" t="n">
        <v>19.3</v>
      </c>
      <c r="I7751" s="22" t="n">
        <v>0.35</v>
      </c>
      <c r="J7751" s="22" t="n">
        <v>1.298894</v>
      </c>
      <c r="K7751" s="22" t="n">
        <v>0.291044</v>
      </c>
      <c r="O7751" s="23"/>
    </row>
    <row r="7752" customFormat="false" ht="15" hidden="false" customHeight="false" outlineLevel="0" collapsed="false">
      <c r="A7752" s="22" t="s">
        <v>648</v>
      </c>
      <c r="B7752" s="22" t="n">
        <v>27</v>
      </c>
      <c r="C7752" s="22" t="n">
        <v>267</v>
      </c>
      <c r="D7752" s="22" t="n">
        <v>18</v>
      </c>
      <c r="E7752" s="22" t="n">
        <v>1</v>
      </c>
      <c r="F7752" s="22" t="n">
        <f aca="false">D7752/SUM(C7752:E7752)</f>
        <v>0.0629370629370629</v>
      </c>
      <c r="G7752" s="22" t="n">
        <v>266.35</v>
      </c>
      <c r="H7752" s="22" t="n">
        <v>19.3</v>
      </c>
      <c r="I7752" s="22" t="n">
        <v>0.35</v>
      </c>
      <c r="J7752" s="22" t="n">
        <v>1.298894</v>
      </c>
      <c r="K7752" s="22" t="n">
        <v>0.291044</v>
      </c>
      <c r="O7752" s="23"/>
    </row>
    <row r="7753" customFormat="false" ht="15" hidden="false" customHeight="false" outlineLevel="0" collapsed="false">
      <c r="A7753" s="22" t="s">
        <v>2232</v>
      </c>
      <c r="B7753" s="22" t="n">
        <v>37</v>
      </c>
      <c r="C7753" s="22" t="n">
        <v>0</v>
      </c>
      <c r="D7753" s="22" t="n">
        <v>18</v>
      </c>
      <c r="E7753" s="22" t="n">
        <v>268</v>
      </c>
      <c r="F7753" s="22" t="n">
        <f aca="false">D7753/SUM(C7753:E7753)</f>
        <v>0.0629370629370629</v>
      </c>
      <c r="G7753" s="22" t="n">
        <v>0.28</v>
      </c>
      <c r="H7753" s="22" t="n">
        <v>17.43</v>
      </c>
      <c r="I7753" s="22" t="n">
        <v>268.28</v>
      </c>
      <c r="J7753" s="22" t="n">
        <v>0.30192</v>
      </c>
      <c r="K7753" s="22" t="n">
        <v>1</v>
      </c>
      <c r="O7753" s="23"/>
    </row>
    <row r="7754" customFormat="false" ht="15" hidden="false" customHeight="false" outlineLevel="0" collapsed="false">
      <c r="A7754" s="22" t="s">
        <v>4731</v>
      </c>
      <c r="B7754" s="22" t="n">
        <v>41</v>
      </c>
      <c r="C7754" s="22" t="n">
        <v>268</v>
      </c>
      <c r="D7754" s="22" t="n">
        <v>18</v>
      </c>
      <c r="E7754" s="22" t="n">
        <v>0</v>
      </c>
      <c r="F7754" s="22" t="n">
        <f aca="false">D7754/SUM(C7754:E7754)</f>
        <v>0.0629370629370629</v>
      </c>
      <c r="G7754" s="22" t="n">
        <v>268.28</v>
      </c>
      <c r="H7754" s="22" t="n">
        <v>17.43</v>
      </c>
      <c r="I7754" s="22" t="n">
        <v>0.28</v>
      </c>
      <c r="J7754" s="22" t="n">
        <v>0.30192</v>
      </c>
      <c r="K7754" s="22" t="n">
        <v>1</v>
      </c>
      <c r="O7754" s="23"/>
    </row>
    <row r="7755" customFormat="false" ht="15" hidden="false" customHeight="false" outlineLevel="0" collapsed="false">
      <c r="A7755" s="22" t="s">
        <v>4732</v>
      </c>
      <c r="B7755" s="22" t="n">
        <v>94</v>
      </c>
      <c r="C7755" s="22" t="n">
        <v>268</v>
      </c>
      <c r="D7755" s="22" t="n">
        <v>18</v>
      </c>
      <c r="E7755" s="22" t="n">
        <v>0</v>
      </c>
      <c r="F7755" s="22" t="n">
        <f aca="false">D7755/SUM(C7755:E7755)</f>
        <v>0.0629370629370629</v>
      </c>
      <c r="G7755" s="22" t="n">
        <v>268.28</v>
      </c>
      <c r="H7755" s="22" t="n">
        <v>17.43</v>
      </c>
      <c r="I7755" s="22" t="n">
        <v>0.28</v>
      </c>
      <c r="J7755" s="22" t="n">
        <v>0.30192</v>
      </c>
      <c r="K7755" s="22" t="n">
        <v>1</v>
      </c>
      <c r="O7755" s="23"/>
    </row>
    <row r="7756" customFormat="false" ht="15" hidden="false" customHeight="false" outlineLevel="0" collapsed="false">
      <c r="A7756" s="22" t="s">
        <v>4733</v>
      </c>
      <c r="B7756" s="22" t="n">
        <v>15</v>
      </c>
      <c r="C7756" s="22" t="n">
        <v>267</v>
      </c>
      <c r="D7756" s="22" t="n">
        <v>18</v>
      </c>
      <c r="E7756" s="22" t="n">
        <v>1</v>
      </c>
      <c r="F7756" s="22" t="n">
        <f aca="false">D7756/SUM(C7756:E7756)</f>
        <v>0.0629370629370629</v>
      </c>
      <c r="G7756" s="22" t="n">
        <v>266.35</v>
      </c>
      <c r="H7756" s="22" t="n">
        <v>19.3</v>
      </c>
      <c r="I7756" s="22" t="n">
        <v>0.35</v>
      </c>
      <c r="J7756" s="22" t="n">
        <v>1.298894</v>
      </c>
      <c r="K7756" s="22" t="n">
        <v>0.291044</v>
      </c>
      <c r="O7756" s="23"/>
    </row>
    <row r="7757" customFormat="false" ht="15" hidden="false" customHeight="false" outlineLevel="0" collapsed="false">
      <c r="A7757" s="22" t="s">
        <v>4734</v>
      </c>
      <c r="B7757" s="22" t="n">
        <v>15</v>
      </c>
      <c r="C7757" s="22" t="n">
        <v>179</v>
      </c>
      <c r="D7757" s="22" t="n">
        <v>12</v>
      </c>
      <c r="E7757" s="22" t="n">
        <v>0</v>
      </c>
      <c r="F7757" s="22" t="n">
        <f aca="false">D7757/SUM(C7757:E7757)</f>
        <v>0.0628272251308901</v>
      </c>
      <c r="G7757" s="22" t="n">
        <v>179.19</v>
      </c>
      <c r="H7757" s="22" t="n">
        <v>11.62</v>
      </c>
      <c r="I7757" s="22" t="n">
        <v>0.19</v>
      </c>
      <c r="J7757" s="22" t="n">
        <v>0.200906</v>
      </c>
      <c r="K7757" s="22" t="n">
        <v>1</v>
      </c>
      <c r="O7757" s="23"/>
    </row>
    <row r="7758" customFormat="false" ht="15" hidden="false" customHeight="false" outlineLevel="0" collapsed="false">
      <c r="A7758" s="22" t="s">
        <v>1578</v>
      </c>
      <c r="B7758" s="22" t="n">
        <v>13</v>
      </c>
      <c r="C7758" s="22" t="n">
        <v>179</v>
      </c>
      <c r="D7758" s="22" t="n">
        <v>12</v>
      </c>
      <c r="E7758" s="22" t="n">
        <v>0</v>
      </c>
      <c r="F7758" s="22" t="n">
        <f aca="false">D7758/SUM(C7758:E7758)</f>
        <v>0.0628272251308901</v>
      </c>
      <c r="G7758" s="22" t="n">
        <v>179.19</v>
      </c>
      <c r="H7758" s="22" t="n">
        <v>11.62</v>
      </c>
      <c r="I7758" s="22" t="n">
        <v>0.19</v>
      </c>
      <c r="J7758" s="22" t="n">
        <v>0.200906</v>
      </c>
      <c r="K7758" s="22" t="n">
        <v>1</v>
      </c>
      <c r="O7758" s="23"/>
    </row>
    <row r="7759" customFormat="false" ht="15" hidden="false" customHeight="false" outlineLevel="0" collapsed="false">
      <c r="A7759" s="22" t="s">
        <v>4735</v>
      </c>
      <c r="B7759" s="22" t="n">
        <v>60</v>
      </c>
      <c r="C7759" s="22" t="n">
        <v>209</v>
      </c>
      <c r="D7759" s="22" t="n">
        <v>14</v>
      </c>
      <c r="E7759" s="22" t="n">
        <v>0</v>
      </c>
      <c r="F7759" s="22" t="n">
        <f aca="false">D7759/SUM(C7759:E7759)</f>
        <v>0.062780269058296</v>
      </c>
      <c r="G7759" s="22" t="n">
        <v>209.22</v>
      </c>
      <c r="H7759" s="22" t="n">
        <v>13.56</v>
      </c>
      <c r="I7759" s="22" t="n">
        <v>0.22</v>
      </c>
      <c r="J7759" s="22" t="n">
        <v>0.234204</v>
      </c>
      <c r="K7759" s="22" t="n">
        <v>1</v>
      </c>
      <c r="O7759" s="23"/>
    </row>
    <row r="7760" customFormat="false" ht="15" hidden="false" customHeight="false" outlineLevel="0" collapsed="false">
      <c r="A7760" s="22" t="s">
        <v>4736</v>
      </c>
      <c r="B7760" s="22" t="n">
        <v>115</v>
      </c>
      <c r="C7760" s="22" t="n">
        <v>239</v>
      </c>
      <c r="D7760" s="22" t="n">
        <v>16</v>
      </c>
      <c r="E7760" s="22" t="n">
        <v>0</v>
      </c>
      <c r="F7760" s="22" t="n">
        <f aca="false">D7760/SUM(C7760:E7760)</f>
        <v>0.0627450980392157</v>
      </c>
      <c r="G7760" s="22" t="n">
        <v>239.25</v>
      </c>
      <c r="H7760" s="22" t="n">
        <v>15.5</v>
      </c>
      <c r="I7760" s="22" t="n">
        <v>0.25</v>
      </c>
      <c r="J7760" s="22" t="n">
        <v>0.267502</v>
      </c>
      <c r="K7760" s="22" t="n">
        <v>1</v>
      </c>
      <c r="O7760" s="23"/>
    </row>
    <row r="7761" customFormat="false" ht="15" hidden="false" customHeight="false" outlineLevel="0" collapsed="false">
      <c r="A7761" s="22" t="s">
        <v>2805</v>
      </c>
      <c r="B7761" s="22" t="n">
        <v>67</v>
      </c>
      <c r="C7761" s="22" t="n">
        <v>239</v>
      </c>
      <c r="D7761" s="22" t="n">
        <v>16</v>
      </c>
      <c r="E7761" s="22" t="n">
        <v>0</v>
      </c>
      <c r="F7761" s="22" t="n">
        <f aca="false">D7761/SUM(C7761:E7761)</f>
        <v>0.0627450980392157</v>
      </c>
      <c r="G7761" s="22" t="n">
        <v>239.25</v>
      </c>
      <c r="H7761" s="22" t="n">
        <v>15.5</v>
      </c>
      <c r="I7761" s="22" t="n">
        <v>0.25</v>
      </c>
      <c r="J7761" s="22" t="n">
        <v>0.267502</v>
      </c>
      <c r="K7761" s="22" t="n">
        <v>1</v>
      </c>
      <c r="O7761" s="23"/>
    </row>
    <row r="7762" customFormat="false" ht="15" hidden="false" customHeight="false" outlineLevel="0" collapsed="false">
      <c r="A7762" s="22" t="s">
        <v>4737</v>
      </c>
      <c r="B7762" s="22" t="n">
        <v>104</v>
      </c>
      <c r="C7762" s="22" t="n">
        <v>254</v>
      </c>
      <c r="D7762" s="22" t="n">
        <v>17</v>
      </c>
      <c r="E7762" s="22" t="n">
        <v>0</v>
      </c>
      <c r="F7762" s="22" t="n">
        <f aca="false">D7762/SUM(C7762:E7762)</f>
        <v>0.0627306273062731</v>
      </c>
      <c r="G7762" s="22" t="n">
        <v>254.27</v>
      </c>
      <c r="H7762" s="22" t="n">
        <v>16.47</v>
      </c>
      <c r="I7762" s="22" t="n">
        <v>0.27</v>
      </c>
      <c r="J7762" s="22" t="n">
        <v>0.284151</v>
      </c>
      <c r="K7762" s="22" t="n">
        <v>1</v>
      </c>
      <c r="O7762" s="23"/>
    </row>
    <row r="7763" customFormat="false" ht="15" hidden="false" customHeight="false" outlineLevel="0" collapsed="false">
      <c r="A7763" s="22" t="s">
        <v>1200</v>
      </c>
      <c r="B7763" s="22" t="n">
        <v>111</v>
      </c>
      <c r="C7763" s="22" t="n">
        <v>254</v>
      </c>
      <c r="D7763" s="22" t="n">
        <v>17</v>
      </c>
      <c r="E7763" s="22" t="n">
        <v>0</v>
      </c>
      <c r="F7763" s="22" t="n">
        <f aca="false">D7763/SUM(C7763:E7763)</f>
        <v>0.0627306273062731</v>
      </c>
      <c r="G7763" s="22" t="n">
        <v>254.27</v>
      </c>
      <c r="H7763" s="22" t="n">
        <v>16.47</v>
      </c>
      <c r="I7763" s="22" t="n">
        <v>0.27</v>
      </c>
      <c r="J7763" s="22" t="n">
        <v>0.284151</v>
      </c>
      <c r="K7763" s="22" t="n">
        <v>1</v>
      </c>
      <c r="O7763" s="23"/>
    </row>
    <row r="7764" customFormat="false" ht="15" hidden="false" customHeight="false" outlineLevel="0" collapsed="false">
      <c r="A7764" s="22" t="s">
        <v>2428</v>
      </c>
      <c r="B7764" s="22" t="n">
        <v>116</v>
      </c>
      <c r="C7764" s="22" t="n">
        <v>7</v>
      </c>
      <c r="D7764" s="22" t="n">
        <v>17</v>
      </c>
      <c r="E7764" s="22" t="n">
        <v>248</v>
      </c>
      <c r="F7764" s="22" t="n">
        <f aca="false">D7764/SUM(C7764:E7764)</f>
        <v>0.0625</v>
      </c>
      <c r="G7764" s="22" t="n">
        <v>0.88</v>
      </c>
      <c r="H7764" s="22" t="n">
        <v>29.23</v>
      </c>
      <c r="I7764" s="22" t="n">
        <v>241.88</v>
      </c>
      <c r="J7764" s="22" t="n">
        <v>47.632887</v>
      </c>
      <c r="K7764" s="22" t="n">
        <v>2E-006</v>
      </c>
      <c r="O7764" s="23"/>
    </row>
    <row r="7765" customFormat="false" ht="15" hidden="false" customHeight="false" outlineLevel="0" collapsed="false">
      <c r="A7765" s="22" t="s">
        <v>4738</v>
      </c>
      <c r="B7765" s="22" t="n">
        <v>31</v>
      </c>
      <c r="C7765" s="22" t="n">
        <v>195</v>
      </c>
      <c r="D7765" s="22" t="n">
        <v>13</v>
      </c>
      <c r="E7765" s="22" t="n">
        <v>0</v>
      </c>
      <c r="F7765" s="22" t="n">
        <f aca="false">D7765/SUM(C7765:E7765)</f>
        <v>0.0625</v>
      </c>
      <c r="G7765" s="22" t="n">
        <v>195.2</v>
      </c>
      <c r="H7765" s="22" t="n">
        <v>12.59</v>
      </c>
      <c r="I7765" s="22" t="n">
        <v>0.2</v>
      </c>
      <c r="J7765" s="22" t="n">
        <v>0.216441</v>
      </c>
      <c r="K7765" s="22" t="n">
        <v>1</v>
      </c>
      <c r="O7765" s="23"/>
    </row>
    <row r="7766" customFormat="false" ht="15" hidden="false" customHeight="false" outlineLevel="0" collapsed="false">
      <c r="A7766" s="22" t="s">
        <v>4739</v>
      </c>
      <c r="B7766" s="22" t="n">
        <v>90</v>
      </c>
      <c r="C7766" s="22" t="n">
        <v>201</v>
      </c>
      <c r="D7766" s="22" t="n">
        <v>14</v>
      </c>
      <c r="E7766" s="22" t="n">
        <v>9</v>
      </c>
      <c r="F7766" s="22" t="n">
        <f aca="false">D7766/SUM(C7766:E7766)</f>
        <v>0.0625</v>
      </c>
      <c r="G7766" s="22" t="n">
        <v>193.14</v>
      </c>
      <c r="H7766" s="22" t="n">
        <v>29.71</v>
      </c>
      <c r="I7766" s="22" t="n">
        <v>1.14</v>
      </c>
      <c r="J7766" s="22" t="n">
        <v>62.647929</v>
      </c>
      <c r="K7766" s="22" t="n">
        <v>0</v>
      </c>
      <c r="O7766" s="23"/>
    </row>
    <row r="7767" customFormat="false" ht="15" hidden="false" customHeight="false" outlineLevel="0" collapsed="false">
      <c r="A7767" s="22" t="s">
        <v>137</v>
      </c>
      <c r="B7767" s="22" t="n">
        <v>71</v>
      </c>
      <c r="C7767" s="22" t="n">
        <v>0</v>
      </c>
      <c r="D7767" s="22" t="n">
        <v>15</v>
      </c>
      <c r="E7767" s="22" t="n">
        <v>225</v>
      </c>
      <c r="F7767" s="22" t="n">
        <f aca="false">D7767/SUM(C7767:E7767)</f>
        <v>0.0625</v>
      </c>
      <c r="G7767" s="22" t="n">
        <v>0.23</v>
      </c>
      <c r="H7767" s="22" t="n">
        <v>14.53</v>
      </c>
      <c r="I7767" s="22" t="n">
        <v>225.23</v>
      </c>
      <c r="J7767" s="22" t="n">
        <v>0.24974</v>
      </c>
      <c r="K7767" s="22" t="n">
        <v>1</v>
      </c>
      <c r="O7767" s="23"/>
    </row>
    <row r="7768" customFormat="false" ht="15" hidden="false" customHeight="false" outlineLevel="0" collapsed="false">
      <c r="A7768" s="22" t="s">
        <v>4740</v>
      </c>
      <c r="B7768" s="22" t="n">
        <v>46</v>
      </c>
      <c r="C7768" s="22" t="n">
        <v>255</v>
      </c>
      <c r="D7768" s="22" t="n">
        <v>17</v>
      </c>
      <c r="E7768" s="22" t="n">
        <v>0</v>
      </c>
      <c r="F7768" s="22" t="n">
        <f aca="false">D7768/SUM(C7768:E7768)</f>
        <v>0.0625</v>
      </c>
      <c r="G7768" s="22" t="n">
        <v>255.27</v>
      </c>
      <c r="H7768" s="22" t="n">
        <v>16.47</v>
      </c>
      <c r="I7768" s="22" t="n">
        <v>0.27</v>
      </c>
      <c r="J7768" s="22" t="n">
        <v>0.283039</v>
      </c>
      <c r="K7768" s="22" t="n">
        <v>1</v>
      </c>
      <c r="O7768" s="23"/>
    </row>
    <row r="7769" customFormat="false" ht="15" hidden="false" customHeight="false" outlineLevel="0" collapsed="false">
      <c r="A7769" s="22" t="s">
        <v>4741</v>
      </c>
      <c r="B7769" s="22" t="n">
        <v>124</v>
      </c>
      <c r="C7769" s="22" t="n">
        <v>0</v>
      </c>
      <c r="D7769" s="22" t="n">
        <v>12</v>
      </c>
      <c r="E7769" s="22" t="n">
        <v>180</v>
      </c>
      <c r="F7769" s="22" t="n">
        <f aca="false">D7769/SUM(C7769:E7769)</f>
        <v>0.0625</v>
      </c>
      <c r="G7769" s="22" t="n">
        <v>0.19</v>
      </c>
      <c r="H7769" s="22" t="n">
        <v>11.62</v>
      </c>
      <c r="I7769" s="22" t="n">
        <v>180.19</v>
      </c>
      <c r="J7769" s="22" t="n">
        <v>0.199792</v>
      </c>
      <c r="K7769" s="22" t="n">
        <v>1</v>
      </c>
      <c r="O7769" s="23"/>
    </row>
    <row r="7770" customFormat="false" ht="15" hidden="false" customHeight="false" outlineLevel="0" collapsed="false">
      <c r="A7770" s="22" t="s">
        <v>139</v>
      </c>
      <c r="B7770" s="22" t="n">
        <v>67</v>
      </c>
      <c r="C7770" s="22" t="n">
        <v>211</v>
      </c>
      <c r="D7770" s="22" t="n">
        <v>14</v>
      </c>
      <c r="E7770" s="22" t="n">
        <v>0</v>
      </c>
      <c r="F7770" s="22" t="n">
        <f aca="false">D7770/SUM(C7770:E7770)</f>
        <v>0.0622222222222222</v>
      </c>
      <c r="G7770" s="22" t="n">
        <v>211.22</v>
      </c>
      <c r="H7770" s="22" t="n">
        <v>13.56</v>
      </c>
      <c r="I7770" s="22" t="n">
        <v>0.22</v>
      </c>
      <c r="J7770" s="22" t="n">
        <v>0.231988</v>
      </c>
      <c r="K7770" s="22" t="n">
        <v>1</v>
      </c>
      <c r="O7770" s="23"/>
    </row>
    <row r="7771" customFormat="false" ht="15" hidden="false" customHeight="false" outlineLevel="0" collapsed="false">
      <c r="A7771" s="22" t="s">
        <v>4742</v>
      </c>
      <c r="B7771" s="22" t="n">
        <v>96</v>
      </c>
      <c r="C7771" s="22" t="n">
        <v>196</v>
      </c>
      <c r="D7771" s="22" t="n">
        <v>13</v>
      </c>
      <c r="E7771" s="22" t="n">
        <v>0</v>
      </c>
      <c r="F7771" s="22" t="n">
        <f aca="false">D7771/SUM(C7771:E7771)</f>
        <v>0.062200956937799</v>
      </c>
      <c r="G7771" s="22" t="n">
        <v>196.2</v>
      </c>
      <c r="H7771" s="22" t="n">
        <v>12.6</v>
      </c>
      <c r="I7771" s="22" t="n">
        <v>0.2</v>
      </c>
      <c r="J7771" s="22" t="n">
        <v>0.215339</v>
      </c>
      <c r="K7771" s="22" t="n">
        <v>1</v>
      </c>
      <c r="O7771" s="23"/>
    </row>
    <row r="7772" customFormat="false" ht="15" hidden="false" customHeight="false" outlineLevel="0" collapsed="false">
      <c r="A7772" s="22" t="s">
        <v>4743</v>
      </c>
      <c r="B7772" s="22" t="n">
        <v>125</v>
      </c>
      <c r="C7772" s="22" t="n">
        <v>181</v>
      </c>
      <c r="D7772" s="22" t="n">
        <v>12</v>
      </c>
      <c r="E7772" s="22" t="n">
        <v>0</v>
      </c>
      <c r="F7772" s="22" t="n">
        <f aca="false">D7772/SUM(C7772:E7772)</f>
        <v>0.0621761658031088</v>
      </c>
      <c r="G7772" s="22" t="n">
        <v>181.19</v>
      </c>
      <c r="H7772" s="22" t="n">
        <v>11.63</v>
      </c>
      <c r="I7772" s="22" t="n">
        <v>0.19</v>
      </c>
      <c r="J7772" s="22" t="n">
        <v>0.19869</v>
      </c>
      <c r="K7772" s="22" t="n">
        <v>1</v>
      </c>
      <c r="O7772" s="23"/>
    </row>
    <row r="7773" customFormat="false" ht="15" hidden="false" customHeight="false" outlineLevel="0" collapsed="false">
      <c r="A7773" s="22" t="s">
        <v>4744</v>
      </c>
      <c r="B7773" s="22" t="n">
        <v>12</v>
      </c>
      <c r="C7773" s="22" t="n">
        <v>165</v>
      </c>
      <c r="D7773" s="22" t="n">
        <v>11</v>
      </c>
      <c r="E7773" s="22" t="n">
        <v>1</v>
      </c>
      <c r="F7773" s="22" t="n">
        <f aca="false">D7773/SUM(C7773:E7773)</f>
        <v>0.0621468926553672</v>
      </c>
      <c r="G7773" s="22" t="n">
        <v>164.24</v>
      </c>
      <c r="H7773" s="22" t="n">
        <v>12.52</v>
      </c>
      <c r="I7773" s="22" t="n">
        <v>0.24</v>
      </c>
      <c r="J7773" s="22" t="n">
        <v>2.616708</v>
      </c>
      <c r="K7773" s="22" t="n">
        <v>0.204238</v>
      </c>
      <c r="O7773" s="23"/>
    </row>
    <row r="7774" customFormat="false" ht="15" hidden="false" customHeight="false" outlineLevel="0" collapsed="false">
      <c r="A7774" s="22" t="s">
        <v>4744</v>
      </c>
      <c r="B7774" s="22" t="n">
        <v>13</v>
      </c>
      <c r="C7774" s="22" t="n">
        <v>165</v>
      </c>
      <c r="D7774" s="22" t="n">
        <v>11</v>
      </c>
      <c r="E7774" s="22" t="n">
        <v>1</v>
      </c>
      <c r="F7774" s="22" t="n">
        <f aca="false">D7774/SUM(C7774:E7774)</f>
        <v>0.0621468926553672</v>
      </c>
      <c r="G7774" s="22" t="n">
        <v>164.24</v>
      </c>
      <c r="H7774" s="22" t="n">
        <v>12.52</v>
      </c>
      <c r="I7774" s="22" t="n">
        <v>0.24</v>
      </c>
      <c r="J7774" s="22" t="n">
        <v>2.616708</v>
      </c>
      <c r="K7774" s="22" t="n">
        <v>0.204238</v>
      </c>
      <c r="O7774" s="23"/>
    </row>
    <row r="7775" customFormat="false" ht="15" hidden="false" customHeight="false" outlineLevel="0" collapsed="false">
      <c r="A7775" s="22" t="s">
        <v>4744</v>
      </c>
      <c r="B7775" s="22" t="n">
        <v>17</v>
      </c>
      <c r="C7775" s="22" t="n">
        <v>165</v>
      </c>
      <c r="D7775" s="22" t="n">
        <v>11</v>
      </c>
      <c r="E7775" s="22" t="n">
        <v>1</v>
      </c>
      <c r="F7775" s="22" t="n">
        <f aca="false">D7775/SUM(C7775:E7775)</f>
        <v>0.0621468926553672</v>
      </c>
      <c r="G7775" s="22" t="n">
        <v>164.24</v>
      </c>
      <c r="H7775" s="22" t="n">
        <v>12.52</v>
      </c>
      <c r="I7775" s="22" t="n">
        <v>0.24</v>
      </c>
      <c r="J7775" s="22" t="n">
        <v>2.616708</v>
      </c>
      <c r="K7775" s="22" t="n">
        <v>0.204238</v>
      </c>
      <c r="O7775" s="23"/>
    </row>
    <row r="7776" customFormat="false" ht="15" hidden="false" customHeight="false" outlineLevel="0" collapsed="false">
      <c r="A7776" s="22" t="s">
        <v>4744</v>
      </c>
      <c r="B7776" s="22" t="n">
        <v>19</v>
      </c>
      <c r="C7776" s="22" t="n">
        <v>165</v>
      </c>
      <c r="D7776" s="22" t="n">
        <v>11</v>
      </c>
      <c r="E7776" s="22" t="n">
        <v>1</v>
      </c>
      <c r="F7776" s="22" t="n">
        <f aca="false">D7776/SUM(C7776:E7776)</f>
        <v>0.0621468926553672</v>
      </c>
      <c r="G7776" s="22" t="n">
        <v>164.24</v>
      </c>
      <c r="H7776" s="22" t="n">
        <v>12.52</v>
      </c>
      <c r="I7776" s="22" t="n">
        <v>0.24</v>
      </c>
      <c r="J7776" s="22" t="n">
        <v>2.616708</v>
      </c>
      <c r="K7776" s="22" t="n">
        <v>0.204238</v>
      </c>
      <c r="O7776" s="23"/>
    </row>
    <row r="7777" customFormat="false" ht="15" hidden="false" customHeight="false" outlineLevel="0" collapsed="false">
      <c r="A7777" s="22" t="s">
        <v>4744</v>
      </c>
      <c r="B7777" s="22" t="n">
        <v>23</v>
      </c>
      <c r="C7777" s="22" t="n">
        <v>165</v>
      </c>
      <c r="D7777" s="22" t="n">
        <v>11</v>
      </c>
      <c r="E7777" s="22" t="n">
        <v>1</v>
      </c>
      <c r="F7777" s="22" t="n">
        <f aca="false">D7777/SUM(C7777:E7777)</f>
        <v>0.0621468926553672</v>
      </c>
      <c r="G7777" s="22" t="n">
        <v>164.24</v>
      </c>
      <c r="H7777" s="22" t="n">
        <v>12.52</v>
      </c>
      <c r="I7777" s="22" t="n">
        <v>0.24</v>
      </c>
      <c r="J7777" s="22" t="n">
        <v>2.616708</v>
      </c>
      <c r="K7777" s="22" t="n">
        <v>0.204238</v>
      </c>
      <c r="O7777" s="23"/>
    </row>
    <row r="7778" customFormat="false" ht="15" hidden="false" customHeight="false" outlineLevel="0" collapsed="false">
      <c r="A7778" s="22" t="s">
        <v>1817</v>
      </c>
      <c r="B7778" s="22" t="n">
        <v>40</v>
      </c>
      <c r="C7778" s="22" t="n">
        <v>149</v>
      </c>
      <c r="D7778" s="22" t="n">
        <v>10</v>
      </c>
      <c r="E7778" s="22" t="n">
        <v>2</v>
      </c>
      <c r="F7778" s="22" t="n">
        <f aca="false">D7778/SUM(C7778:E7778)</f>
        <v>0.062111801242236</v>
      </c>
      <c r="G7778" s="22" t="n">
        <v>147.3</v>
      </c>
      <c r="H7778" s="22" t="n">
        <v>13.39</v>
      </c>
      <c r="I7778" s="22" t="n">
        <v>0.3</v>
      </c>
      <c r="J7778" s="22" t="n">
        <v>10.325561</v>
      </c>
      <c r="K7778" s="22" t="n">
        <v>0.026642</v>
      </c>
      <c r="O7778" s="23"/>
    </row>
    <row r="7779" customFormat="false" ht="15" hidden="false" customHeight="false" outlineLevel="0" collapsed="false">
      <c r="A7779" s="22" t="s">
        <v>4745</v>
      </c>
      <c r="B7779" s="22" t="n">
        <v>125</v>
      </c>
      <c r="C7779" s="22" t="n">
        <v>256</v>
      </c>
      <c r="D7779" s="22" t="n">
        <v>17</v>
      </c>
      <c r="E7779" s="22" t="n">
        <v>1</v>
      </c>
      <c r="F7779" s="22" t="n">
        <f aca="false">D7779/SUM(C7779:E7779)</f>
        <v>0.062043795620438</v>
      </c>
      <c r="G7779" s="22" t="n">
        <v>255.33</v>
      </c>
      <c r="H7779" s="22" t="n">
        <v>18.34</v>
      </c>
      <c r="I7779" s="22" t="n">
        <v>0.33</v>
      </c>
      <c r="J7779" s="22" t="n">
        <v>1.465233</v>
      </c>
      <c r="K7779" s="22" t="n">
        <v>0.276035</v>
      </c>
      <c r="O7779" s="23"/>
    </row>
    <row r="7780" customFormat="false" ht="15" hidden="false" customHeight="false" outlineLevel="0" collapsed="false">
      <c r="A7780" s="22" t="s">
        <v>4746</v>
      </c>
      <c r="B7780" s="22" t="n">
        <v>76</v>
      </c>
      <c r="C7780" s="22" t="n">
        <v>226</v>
      </c>
      <c r="D7780" s="22" t="n">
        <v>15</v>
      </c>
      <c r="E7780" s="22" t="n">
        <v>1</v>
      </c>
      <c r="F7780" s="22" t="n">
        <f aca="false">D7780/SUM(C7780:E7780)</f>
        <v>0.0619834710743802</v>
      </c>
      <c r="G7780" s="22" t="n">
        <v>225.3</v>
      </c>
      <c r="H7780" s="22" t="n">
        <v>16.4</v>
      </c>
      <c r="I7780" s="22" t="n">
        <v>0.3</v>
      </c>
      <c r="J7780" s="22" t="n">
        <v>1.770204</v>
      </c>
      <c r="K7780" s="22" t="n">
        <v>0.252461</v>
      </c>
      <c r="O7780" s="23"/>
    </row>
    <row r="7781" customFormat="false" ht="15" hidden="false" customHeight="false" outlineLevel="0" collapsed="false">
      <c r="A7781" s="22" t="s">
        <v>2058</v>
      </c>
      <c r="B7781" s="22" t="n">
        <v>46</v>
      </c>
      <c r="C7781" s="22" t="n">
        <v>212</v>
      </c>
      <c r="D7781" s="22" t="n">
        <v>14</v>
      </c>
      <c r="E7781" s="22" t="n">
        <v>0</v>
      </c>
      <c r="F7781" s="22" t="n">
        <f aca="false">D7781/SUM(C7781:E7781)</f>
        <v>0.0619469026548673</v>
      </c>
      <c r="G7781" s="22" t="n">
        <v>212.22</v>
      </c>
      <c r="H7781" s="22" t="n">
        <v>13.57</v>
      </c>
      <c r="I7781" s="22" t="n">
        <v>0.22</v>
      </c>
      <c r="J7781" s="22" t="n">
        <v>0.230896</v>
      </c>
      <c r="K7781" s="22" t="n">
        <v>1</v>
      </c>
      <c r="O7781" s="23"/>
    </row>
    <row r="7782" customFormat="false" ht="15" hidden="false" customHeight="false" outlineLevel="0" collapsed="false">
      <c r="A7782" s="22" t="s">
        <v>2611</v>
      </c>
      <c r="B7782" s="22" t="n">
        <v>60</v>
      </c>
      <c r="C7782" s="22" t="n">
        <v>197</v>
      </c>
      <c r="D7782" s="22" t="n">
        <v>13</v>
      </c>
      <c r="E7782" s="22" t="n">
        <v>0</v>
      </c>
      <c r="F7782" s="22" t="n">
        <f aca="false">D7782/SUM(C7782:E7782)</f>
        <v>0.0619047619047619</v>
      </c>
      <c r="G7782" s="22" t="n">
        <v>197.2</v>
      </c>
      <c r="H7782" s="22" t="n">
        <v>12.6</v>
      </c>
      <c r="I7782" s="22" t="n">
        <v>0.2</v>
      </c>
      <c r="J7782" s="22" t="n">
        <v>0.214248</v>
      </c>
      <c r="K7782" s="22" t="n">
        <v>1</v>
      </c>
      <c r="O7782" s="23"/>
    </row>
    <row r="7783" customFormat="false" ht="15" hidden="false" customHeight="false" outlineLevel="0" collapsed="false">
      <c r="A7783" s="22" t="s">
        <v>3032</v>
      </c>
      <c r="B7783" s="22" t="n">
        <v>92</v>
      </c>
      <c r="C7783" s="22" t="n">
        <v>257</v>
      </c>
      <c r="D7783" s="22" t="n">
        <v>17</v>
      </c>
      <c r="E7783" s="22" t="n">
        <v>1</v>
      </c>
      <c r="F7783" s="22" t="n">
        <f aca="false">D7783/SUM(C7783:E7783)</f>
        <v>0.0618181818181818</v>
      </c>
      <c r="G7783" s="22" t="n">
        <v>256.33</v>
      </c>
      <c r="H7783" s="22" t="n">
        <v>18.34</v>
      </c>
      <c r="I7783" s="22" t="n">
        <v>0.33</v>
      </c>
      <c r="J7783" s="22" t="n">
        <v>1.475453</v>
      </c>
      <c r="K7783" s="22" t="n">
        <v>0.275154</v>
      </c>
      <c r="O7783" s="23"/>
    </row>
    <row r="7784" customFormat="false" ht="15" hidden="false" customHeight="false" outlineLevel="0" collapsed="false">
      <c r="A7784" s="22" t="s">
        <v>3032</v>
      </c>
      <c r="B7784" s="22" t="n">
        <v>108</v>
      </c>
      <c r="C7784" s="22" t="n">
        <v>257</v>
      </c>
      <c r="D7784" s="22" t="n">
        <v>17</v>
      </c>
      <c r="E7784" s="22" t="n">
        <v>1</v>
      </c>
      <c r="F7784" s="22" t="n">
        <f aca="false">D7784/SUM(C7784:E7784)</f>
        <v>0.0618181818181818</v>
      </c>
      <c r="G7784" s="22" t="n">
        <v>256.33</v>
      </c>
      <c r="H7784" s="22" t="n">
        <v>18.34</v>
      </c>
      <c r="I7784" s="22" t="n">
        <v>0.33</v>
      </c>
      <c r="J7784" s="22" t="n">
        <v>1.475453</v>
      </c>
      <c r="K7784" s="22" t="n">
        <v>0.275154</v>
      </c>
      <c r="O7784" s="23"/>
    </row>
    <row r="7785" customFormat="false" ht="15" hidden="false" customHeight="false" outlineLevel="0" collapsed="false">
      <c r="A7785" s="22" t="s">
        <v>4747</v>
      </c>
      <c r="B7785" s="22" t="n">
        <v>89</v>
      </c>
      <c r="C7785" s="22" t="n">
        <v>242</v>
      </c>
      <c r="D7785" s="22" t="n">
        <v>16</v>
      </c>
      <c r="E7785" s="22" t="n">
        <v>1</v>
      </c>
      <c r="F7785" s="22" t="n">
        <f aca="false">D7785/SUM(C7785:E7785)</f>
        <v>0.0617760617760618</v>
      </c>
      <c r="G7785" s="22" t="n">
        <v>241.31</v>
      </c>
      <c r="H7785" s="22" t="n">
        <v>17.37</v>
      </c>
      <c r="I7785" s="22" t="n">
        <v>0.31</v>
      </c>
      <c r="J7785" s="22" t="n">
        <v>1.620969</v>
      </c>
      <c r="K7785" s="22" t="n">
        <v>0.263434</v>
      </c>
      <c r="O7785" s="23"/>
    </row>
    <row r="7786" customFormat="false" ht="15" hidden="false" customHeight="false" outlineLevel="0" collapsed="false">
      <c r="A7786" s="22" t="s">
        <v>4748</v>
      </c>
      <c r="B7786" s="22" t="n">
        <v>89</v>
      </c>
      <c r="C7786" s="22" t="n">
        <v>243</v>
      </c>
      <c r="D7786" s="22" t="n">
        <v>16</v>
      </c>
      <c r="E7786" s="22" t="n">
        <v>0</v>
      </c>
      <c r="F7786" s="22" t="n">
        <f aca="false">D7786/SUM(C7786:E7786)</f>
        <v>0.0617760617760618</v>
      </c>
      <c r="G7786" s="22" t="n">
        <v>243.25</v>
      </c>
      <c r="H7786" s="22" t="n">
        <v>15.51</v>
      </c>
      <c r="I7786" s="22" t="n">
        <v>0.25</v>
      </c>
      <c r="J7786" s="22" t="n">
        <v>0.263107</v>
      </c>
      <c r="K7786" s="22" t="n">
        <v>1</v>
      </c>
      <c r="O7786" s="23"/>
    </row>
    <row r="7787" customFormat="false" ht="15" hidden="false" customHeight="false" outlineLevel="0" collapsed="false">
      <c r="A7787" s="22" t="s">
        <v>699</v>
      </c>
      <c r="B7787" s="22" t="n">
        <v>123</v>
      </c>
      <c r="C7787" s="22" t="n">
        <v>152</v>
      </c>
      <c r="D7787" s="22" t="n">
        <v>10</v>
      </c>
      <c r="E7787" s="22" t="n">
        <v>0</v>
      </c>
      <c r="F7787" s="22" t="n">
        <f aca="false">D7787/SUM(C7787:E7787)</f>
        <v>0.0617283950617284</v>
      </c>
      <c r="G7787" s="22" t="n">
        <v>152.15</v>
      </c>
      <c r="H7787" s="22" t="n">
        <v>9.69</v>
      </c>
      <c r="I7787" s="22" t="n">
        <v>0.15</v>
      </c>
      <c r="J7787" s="22" t="n">
        <v>0.164307</v>
      </c>
      <c r="K7787" s="22" t="n">
        <v>1</v>
      </c>
      <c r="O7787" s="23"/>
    </row>
    <row r="7788" customFormat="false" ht="15" hidden="false" customHeight="false" outlineLevel="0" collapsed="false">
      <c r="A7788" s="22" t="s">
        <v>4634</v>
      </c>
      <c r="B7788" s="22" t="n">
        <v>34</v>
      </c>
      <c r="C7788" s="22" t="n">
        <v>152</v>
      </c>
      <c r="D7788" s="22" t="n">
        <v>10</v>
      </c>
      <c r="E7788" s="22" t="n">
        <v>0</v>
      </c>
      <c r="F7788" s="22" t="n">
        <f aca="false">D7788/SUM(C7788:E7788)</f>
        <v>0.0617283950617284</v>
      </c>
      <c r="G7788" s="22" t="n">
        <v>152.15</v>
      </c>
      <c r="H7788" s="22" t="n">
        <v>9.69</v>
      </c>
      <c r="I7788" s="22" t="n">
        <v>0.15</v>
      </c>
      <c r="J7788" s="22" t="n">
        <v>0.164307</v>
      </c>
      <c r="K7788" s="22" t="n">
        <v>1</v>
      </c>
      <c r="O7788" s="23"/>
    </row>
    <row r="7789" customFormat="false" ht="15" hidden="false" customHeight="false" outlineLevel="0" collapsed="false">
      <c r="A7789" s="22" t="s">
        <v>4749</v>
      </c>
      <c r="B7789" s="22" t="n">
        <v>52</v>
      </c>
      <c r="C7789" s="22" t="n">
        <v>228</v>
      </c>
      <c r="D7789" s="22" t="n">
        <v>15</v>
      </c>
      <c r="E7789" s="22" t="n">
        <v>0</v>
      </c>
      <c r="F7789" s="22" t="n">
        <f aca="false">D7789/SUM(C7789:E7789)</f>
        <v>0.0617283950617284</v>
      </c>
      <c r="G7789" s="22" t="n">
        <v>228.23</v>
      </c>
      <c r="H7789" s="22" t="n">
        <v>14.54</v>
      </c>
      <c r="I7789" s="22" t="n">
        <v>0.23</v>
      </c>
      <c r="J7789" s="22" t="n">
        <v>0.24646</v>
      </c>
      <c r="K7789" s="22" t="n">
        <v>1</v>
      </c>
      <c r="O7789" s="23"/>
    </row>
    <row r="7790" customFormat="false" ht="15" hidden="false" customHeight="false" outlineLevel="0" collapsed="false">
      <c r="A7790" s="22" t="s">
        <v>4750</v>
      </c>
      <c r="B7790" s="22" t="n">
        <v>71</v>
      </c>
      <c r="C7790" s="22" t="n">
        <v>198</v>
      </c>
      <c r="D7790" s="22" t="n">
        <v>13</v>
      </c>
      <c r="E7790" s="22" t="n">
        <v>0</v>
      </c>
      <c r="F7790" s="22" t="n">
        <f aca="false">D7790/SUM(C7790:E7790)</f>
        <v>0.0616113744075829</v>
      </c>
      <c r="G7790" s="22" t="n">
        <v>198.2</v>
      </c>
      <c r="H7790" s="22" t="n">
        <v>12.6</v>
      </c>
      <c r="I7790" s="22" t="n">
        <v>0.2</v>
      </c>
      <c r="J7790" s="22" t="n">
        <v>0.213168</v>
      </c>
      <c r="K7790" s="22" t="n">
        <v>1</v>
      </c>
      <c r="O7790" s="23"/>
    </row>
    <row r="7791" customFormat="false" ht="15" hidden="false" customHeight="false" outlineLevel="0" collapsed="false">
      <c r="A7791" s="22" t="s">
        <v>4751</v>
      </c>
      <c r="B7791" s="22" t="n">
        <v>23</v>
      </c>
      <c r="C7791" s="22" t="n">
        <v>0</v>
      </c>
      <c r="D7791" s="22" t="n">
        <v>17</v>
      </c>
      <c r="E7791" s="22" t="n">
        <v>259</v>
      </c>
      <c r="F7791" s="22" t="n">
        <f aca="false">D7791/SUM(C7791:E7791)</f>
        <v>0.0615942028985507</v>
      </c>
      <c r="G7791" s="22" t="n">
        <v>0.26</v>
      </c>
      <c r="H7791" s="22" t="n">
        <v>16.48</v>
      </c>
      <c r="I7791" s="22" t="n">
        <v>259.26</v>
      </c>
      <c r="J7791" s="22" t="n">
        <v>0.278676</v>
      </c>
      <c r="K7791" s="22" t="n">
        <v>1</v>
      </c>
      <c r="O7791" s="23"/>
    </row>
    <row r="7792" customFormat="false" ht="15" hidden="false" customHeight="false" outlineLevel="0" collapsed="false">
      <c r="A7792" s="22" t="s">
        <v>4752</v>
      </c>
      <c r="B7792" s="22" t="n">
        <v>77</v>
      </c>
      <c r="C7792" s="22" t="n">
        <v>257</v>
      </c>
      <c r="D7792" s="22" t="n">
        <v>17</v>
      </c>
      <c r="E7792" s="22" t="n">
        <v>2</v>
      </c>
      <c r="F7792" s="22" t="n">
        <f aca="false">D7792/SUM(C7792:E7792)</f>
        <v>0.0615942028985507</v>
      </c>
      <c r="G7792" s="22" t="n">
        <v>255.4</v>
      </c>
      <c r="H7792" s="22" t="n">
        <v>20.2</v>
      </c>
      <c r="I7792" s="22" t="n">
        <v>0.4</v>
      </c>
      <c r="J7792" s="22" t="n">
        <v>6.93034</v>
      </c>
      <c r="K7792" s="22" t="n">
        <v>0.050201</v>
      </c>
      <c r="O7792" s="23"/>
    </row>
    <row r="7793" customFormat="false" ht="15" hidden="false" customHeight="false" outlineLevel="0" collapsed="false">
      <c r="A7793" s="22" t="s">
        <v>1173</v>
      </c>
      <c r="B7793" s="22" t="n">
        <v>106</v>
      </c>
      <c r="C7793" s="22" t="n">
        <v>182</v>
      </c>
      <c r="D7793" s="22" t="n">
        <v>12</v>
      </c>
      <c r="E7793" s="22" t="n">
        <v>1</v>
      </c>
      <c r="F7793" s="22" t="n">
        <f aca="false">D7793/SUM(C7793:E7793)</f>
        <v>0.0615384615384615</v>
      </c>
      <c r="G7793" s="22" t="n">
        <v>181.25</v>
      </c>
      <c r="H7793" s="22" t="n">
        <v>13.5</v>
      </c>
      <c r="I7793" s="22" t="n">
        <v>0.25</v>
      </c>
      <c r="J7793" s="22" t="n">
        <v>2.400096</v>
      </c>
      <c r="K7793" s="22" t="n">
        <v>0.214748</v>
      </c>
      <c r="O7793" s="23"/>
    </row>
    <row r="7794" customFormat="false" ht="15" hidden="false" customHeight="false" outlineLevel="0" collapsed="false">
      <c r="A7794" s="22" t="s">
        <v>4753</v>
      </c>
      <c r="B7794" s="22" t="n">
        <v>77</v>
      </c>
      <c r="C7794" s="22" t="n">
        <v>0</v>
      </c>
      <c r="D7794" s="22" t="n">
        <v>15</v>
      </c>
      <c r="E7794" s="22" t="n">
        <v>229</v>
      </c>
      <c r="F7794" s="22" t="n">
        <f aca="false">D7794/SUM(C7794:E7794)</f>
        <v>0.0614754098360656</v>
      </c>
      <c r="G7794" s="22" t="n">
        <v>0.23</v>
      </c>
      <c r="H7794" s="22" t="n">
        <v>14.54</v>
      </c>
      <c r="I7794" s="22" t="n">
        <v>229.23</v>
      </c>
      <c r="J7794" s="22" t="n">
        <v>0.245386</v>
      </c>
      <c r="K7794" s="22" t="n">
        <v>1</v>
      </c>
      <c r="O7794" s="23"/>
    </row>
    <row r="7795" customFormat="false" ht="15" hidden="false" customHeight="false" outlineLevel="0" collapsed="false">
      <c r="A7795" s="22" t="s">
        <v>4754</v>
      </c>
      <c r="B7795" s="22" t="n">
        <v>27</v>
      </c>
      <c r="C7795" s="22" t="n">
        <v>213</v>
      </c>
      <c r="D7795" s="22" t="n">
        <v>14</v>
      </c>
      <c r="E7795" s="22" t="n">
        <v>1</v>
      </c>
      <c r="F7795" s="22" t="n">
        <f aca="false">D7795/SUM(C7795:E7795)</f>
        <v>0.0614035087719298</v>
      </c>
      <c r="G7795" s="22" t="n">
        <v>212.28</v>
      </c>
      <c r="H7795" s="22" t="n">
        <v>15.44</v>
      </c>
      <c r="I7795" s="22" t="n">
        <v>0.28</v>
      </c>
      <c r="J7795" s="22" t="n">
        <v>1.97969</v>
      </c>
      <c r="K7795" s="22" t="n">
        <v>0.238506</v>
      </c>
      <c r="O7795" s="23"/>
    </row>
    <row r="7796" customFormat="false" ht="15" hidden="false" customHeight="false" outlineLevel="0" collapsed="false">
      <c r="A7796" s="22" t="s">
        <v>4755</v>
      </c>
      <c r="B7796" s="22" t="n">
        <v>58</v>
      </c>
      <c r="C7796" s="22" t="n">
        <v>260</v>
      </c>
      <c r="D7796" s="22" t="n">
        <v>17</v>
      </c>
      <c r="E7796" s="22" t="n">
        <v>0</v>
      </c>
      <c r="F7796" s="22" t="n">
        <f aca="false">D7796/SUM(C7796:E7796)</f>
        <v>0.0613718411552347</v>
      </c>
      <c r="G7796" s="22" t="n">
        <v>260.26</v>
      </c>
      <c r="H7796" s="22" t="n">
        <v>16.48</v>
      </c>
      <c r="I7796" s="22" t="n">
        <v>0.26</v>
      </c>
      <c r="J7796" s="22" t="n">
        <v>0.277606</v>
      </c>
      <c r="K7796" s="22" t="n">
        <v>1</v>
      </c>
      <c r="O7796" s="23"/>
    </row>
    <row r="7797" customFormat="false" ht="15" hidden="false" customHeight="false" outlineLevel="0" collapsed="false">
      <c r="A7797" s="22" t="s">
        <v>4756</v>
      </c>
      <c r="B7797" s="22" t="n">
        <v>24</v>
      </c>
      <c r="C7797" s="22" t="n">
        <v>260</v>
      </c>
      <c r="D7797" s="22" t="n">
        <v>17</v>
      </c>
      <c r="E7797" s="22" t="n">
        <v>0</v>
      </c>
      <c r="F7797" s="22" t="n">
        <f aca="false">D7797/SUM(C7797:E7797)</f>
        <v>0.0613718411552347</v>
      </c>
      <c r="G7797" s="22" t="n">
        <v>260.26</v>
      </c>
      <c r="H7797" s="22" t="n">
        <v>16.48</v>
      </c>
      <c r="I7797" s="22" t="n">
        <v>0.26</v>
      </c>
      <c r="J7797" s="22" t="n">
        <v>0.277606</v>
      </c>
      <c r="K7797" s="22" t="n">
        <v>1</v>
      </c>
      <c r="O7797" s="23"/>
    </row>
    <row r="7798" customFormat="false" ht="15" hidden="false" customHeight="false" outlineLevel="0" collapsed="false">
      <c r="A7798" s="22" t="s">
        <v>1480</v>
      </c>
      <c r="B7798" s="22" t="n">
        <v>8</v>
      </c>
      <c r="C7798" s="22" t="n">
        <v>153</v>
      </c>
      <c r="D7798" s="22" t="n">
        <v>10</v>
      </c>
      <c r="E7798" s="22" t="n">
        <v>0</v>
      </c>
      <c r="F7798" s="22" t="n">
        <f aca="false">D7798/SUM(C7798:E7798)</f>
        <v>0.0613496932515337</v>
      </c>
      <c r="G7798" s="22" t="n">
        <v>153.15</v>
      </c>
      <c r="H7798" s="22" t="n">
        <v>9.69</v>
      </c>
      <c r="I7798" s="22" t="n">
        <v>0.15</v>
      </c>
      <c r="J7798" s="22" t="n">
        <v>0.163235</v>
      </c>
      <c r="K7798" s="22" t="n">
        <v>1</v>
      </c>
      <c r="O7798" s="23"/>
    </row>
    <row r="7799" customFormat="false" ht="15" hidden="false" customHeight="false" outlineLevel="0" collapsed="false">
      <c r="A7799" s="22" t="s">
        <v>2426</v>
      </c>
      <c r="B7799" s="22" t="n">
        <v>17</v>
      </c>
      <c r="C7799" s="22" t="n">
        <v>260</v>
      </c>
      <c r="D7799" s="22" t="n">
        <v>17</v>
      </c>
      <c r="E7799" s="22" t="n">
        <v>1</v>
      </c>
      <c r="F7799" s="22" t="n">
        <f aca="false">D7799/SUM(C7799:E7799)</f>
        <v>0.0611510791366907</v>
      </c>
      <c r="G7799" s="22" t="n">
        <v>259.32</v>
      </c>
      <c r="H7799" s="22" t="n">
        <v>18.35</v>
      </c>
      <c r="I7799" s="22" t="n">
        <v>0.32</v>
      </c>
      <c r="J7799" s="22" t="n">
        <v>1.506152</v>
      </c>
      <c r="K7799" s="22" t="n">
        <v>0.272544</v>
      </c>
      <c r="O7799" s="23"/>
    </row>
    <row r="7800" customFormat="false" ht="15" hidden="false" customHeight="false" outlineLevel="0" collapsed="false">
      <c r="A7800" s="22" t="s">
        <v>2308</v>
      </c>
      <c r="B7800" s="22" t="n">
        <v>50</v>
      </c>
      <c r="C7800" s="22" t="n">
        <v>200</v>
      </c>
      <c r="D7800" s="22" t="n">
        <v>13</v>
      </c>
      <c r="E7800" s="22" t="n">
        <v>0</v>
      </c>
      <c r="F7800" s="22" t="n">
        <f aca="false">D7800/SUM(C7800:E7800)</f>
        <v>0.0610328638497653</v>
      </c>
      <c r="G7800" s="22" t="n">
        <v>200.2</v>
      </c>
      <c r="H7800" s="22" t="n">
        <v>12.6</v>
      </c>
      <c r="I7800" s="22" t="n">
        <v>0.2</v>
      </c>
      <c r="J7800" s="22" t="n">
        <v>0.211041</v>
      </c>
      <c r="K7800" s="22" t="n">
        <v>1</v>
      </c>
      <c r="O7800" s="23"/>
    </row>
    <row r="7801" customFormat="false" ht="15" hidden="false" customHeight="false" outlineLevel="0" collapsed="false">
      <c r="A7801" s="22" t="s">
        <v>4757</v>
      </c>
      <c r="B7801" s="22" t="n">
        <v>99</v>
      </c>
      <c r="C7801" s="22" t="n">
        <v>200</v>
      </c>
      <c r="D7801" s="22" t="n">
        <v>13</v>
      </c>
      <c r="E7801" s="22" t="n">
        <v>0</v>
      </c>
      <c r="F7801" s="22" t="n">
        <f aca="false">D7801/SUM(C7801:E7801)</f>
        <v>0.0610328638497653</v>
      </c>
      <c r="G7801" s="22" t="n">
        <v>200.2</v>
      </c>
      <c r="H7801" s="22" t="n">
        <v>12.6</v>
      </c>
      <c r="I7801" s="22" t="n">
        <v>0.2</v>
      </c>
      <c r="J7801" s="22" t="n">
        <v>0.211041</v>
      </c>
      <c r="K7801" s="22" t="n">
        <v>1</v>
      </c>
      <c r="O7801" s="23"/>
    </row>
    <row r="7802" customFormat="false" ht="15" hidden="false" customHeight="false" outlineLevel="0" collapsed="false">
      <c r="A7802" s="22" t="s">
        <v>4758</v>
      </c>
      <c r="B7802" s="22" t="n">
        <v>45</v>
      </c>
      <c r="C7802" s="22" t="n">
        <v>0</v>
      </c>
      <c r="D7802" s="22" t="n">
        <v>10</v>
      </c>
      <c r="E7802" s="22" t="n">
        <v>154</v>
      </c>
      <c r="F7802" s="22" t="n">
        <f aca="false">D7802/SUM(C7802:E7802)</f>
        <v>0.0609756097560976</v>
      </c>
      <c r="G7802" s="22" t="n">
        <v>0.15</v>
      </c>
      <c r="H7802" s="22" t="n">
        <v>9.7</v>
      </c>
      <c r="I7802" s="22" t="n">
        <v>154.15</v>
      </c>
      <c r="J7802" s="22" t="n">
        <v>0.162177</v>
      </c>
      <c r="K7802" s="22" t="n">
        <v>1</v>
      </c>
      <c r="O7802" s="23"/>
    </row>
    <row r="7803" customFormat="false" ht="15" hidden="false" customHeight="false" outlineLevel="0" collapsed="false">
      <c r="A7803" s="22" t="s">
        <v>4759</v>
      </c>
      <c r="B7803" s="22" t="n">
        <v>120</v>
      </c>
      <c r="C7803" s="22" t="n">
        <v>262</v>
      </c>
      <c r="D7803" s="22" t="n">
        <v>17</v>
      </c>
      <c r="E7803" s="22" t="n">
        <v>0</v>
      </c>
      <c r="F7803" s="22" t="n">
        <f aca="false">D7803/SUM(C7803:E7803)</f>
        <v>0.0609318996415771</v>
      </c>
      <c r="G7803" s="22" t="n">
        <v>262.26</v>
      </c>
      <c r="H7803" s="22" t="n">
        <v>16.48</v>
      </c>
      <c r="I7803" s="22" t="n">
        <v>0.26</v>
      </c>
      <c r="J7803" s="22" t="n">
        <v>0.275491</v>
      </c>
      <c r="K7803" s="22" t="n">
        <v>1</v>
      </c>
      <c r="O7803" s="23"/>
    </row>
    <row r="7804" customFormat="false" ht="15" hidden="false" customHeight="false" outlineLevel="0" collapsed="false">
      <c r="A7804" s="22" t="s">
        <v>4760</v>
      </c>
      <c r="B7804" s="22" t="n">
        <v>9</v>
      </c>
      <c r="C7804" s="22" t="n">
        <v>0</v>
      </c>
      <c r="D7804" s="22" t="n">
        <v>17</v>
      </c>
      <c r="E7804" s="22" t="n">
        <v>262</v>
      </c>
      <c r="F7804" s="22" t="n">
        <f aca="false">D7804/SUM(C7804:E7804)</f>
        <v>0.0609318996415771</v>
      </c>
      <c r="G7804" s="22" t="n">
        <v>0.26</v>
      </c>
      <c r="H7804" s="22" t="n">
        <v>16.48</v>
      </c>
      <c r="I7804" s="22" t="n">
        <v>262.26</v>
      </c>
      <c r="J7804" s="22" t="n">
        <v>0.275491</v>
      </c>
      <c r="K7804" s="22" t="n">
        <v>1</v>
      </c>
      <c r="O7804" s="23"/>
    </row>
    <row r="7805" customFormat="false" ht="15" hidden="false" customHeight="false" outlineLevel="0" collapsed="false">
      <c r="A7805" s="22" t="s">
        <v>4474</v>
      </c>
      <c r="B7805" s="22" t="n">
        <v>47</v>
      </c>
      <c r="C7805" s="22" t="n">
        <v>260</v>
      </c>
      <c r="D7805" s="22" t="n">
        <v>17</v>
      </c>
      <c r="E7805" s="22" t="n">
        <v>2</v>
      </c>
      <c r="F7805" s="22" t="n">
        <f aca="false">D7805/SUM(C7805:E7805)</f>
        <v>0.0609318996415771</v>
      </c>
      <c r="G7805" s="22" t="n">
        <v>258.4</v>
      </c>
      <c r="H7805" s="22" t="n">
        <v>20.21</v>
      </c>
      <c r="I7805" s="22" t="n">
        <v>0.4</v>
      </c>
      <c r="J7805" s="22" t="n">
        <v>7.037335</v>
      </c>
      <c r="K7805" s="22" t="n">
        <v>0.049214</v>
      </c>
      <c r="O7805" s="23"/>
    </row>
    <row r="7806" customFormat="false" ht="15" hidden="false" customHeight="false" outlineLevel="0" collapsed="false">
      <c r="A7806" s="22" t="s">
        <v>4761</v>
      </c>
      <c r="B7806" s="22" t="n">
        <v>117</v>
      </c>
      <c r="C7806" s="22" t="n">
        <v>184</v>
      </c>
      <c r="D7806" s="22" t="n">
        <v>12</v>
      </c>
      <c r="E7806" s="22" t="n">
        <v>1</v>
      </c>
      <c r="F7806" s="22" t="n">
        <f aca="false">D7806/SUM(C7806:E7806)</f>
        <v>0.0609137055837564</v>
      </c>
      <c r="G7806" s="22" t="n">
        <v>183.25</v>
      </c>
      <c r="H7806" s="22" t="n">
        <v>13.5</v>
      </c>
      <c r="I7806" s="22" t="n">
        <v>0.25</v>
      </c>
      <c r="J7806" s="22" t="n">
        <v>2.439419</v>
      </c>
      <c r="K7806" s="22" t="n">
        <v>0.212749</v>
      </c>
      <c r="O7806" s="23"/>
    </row>
    <row r="7807" customFormat="false" ht="15" hidden="false" customHeight="false" outlineLevel="0" collapsed="false">
      <c r="A7807" s="22" t="s">
        <v>4762</v>
      </c>
      <c r="B7807" s="22" t="n">
        <v>82</v>
      </c>
      <c r="C7807" s="22" t="n">
        <v>184</v>
      </c>
      <c r="D7807" s="22" t="n">
        <v>12</v>
      </c>
      <c r="E7807" s="22" t="n">
        <v>1</v>
      </c>
      <c r="F7807" s="22" t="n">
        <f aca="false">D7807/SUM(C7807:E7807)</f>
        <v>0.0609137055837564</v>
      </c>
      <c r="G7807" s="22" t="n">
        <v>183.25</v>
      </c>
      <c r="H7807" s="22" t="n">
        <v>13.5</v>
      </c>
      <c r="I7807" s="22" t="n">
        <v>0.25</v>
      </c>
      <c r="J7807" s="22" t="n">
        <v>2.439419</v>
      </c>
      <c r="K7807" s="22" t="n">
        <v>0.212749</v>
      </c>
      <c r="O7807" s="23"/>
    </row>
    <row r="7808" customFormat="false" ht="15" hidden="false" customHeight="false" outlineLevel="0" collapsed="false">
      <c r="A7808" s="22" t="s">
        <v>4763</v>
      </c>
      <c r="B7808" s="22" t="n">
        <v>95</v>
      </c>
      <c r="C7808" s="22" t="n">
        <v>0</v>
      </c>
      <c r="D7808" s="22" t="n">
        <v>12</v>
      </c>
      <c r="E7808" s="22" t="n">
        <v>185</v>
      </c>
      <c r="F7808" s="22" t="n">
        <f aca="false">D7808/SUM(C7808:E7808)</f>
        <v>0.0609137055837564</v>
      </c>
      <c r="G7808" s="22" t="n">
        <v>0.18</v>
      </c>
      <c r="H7808" s="22" t="n">
        <v>11.63</v>
      </c>
      <c r="I7808" s="22" t="n">
        <v>185.18</v>
      </c>
      <c r="J7808" s="22" t="n">
        <v>0.194403</v>
      </c>
      <c r="K7808" s="22" t="n">
        <v>1</v>
      </c>
      <c r="O7808" s="23"/>
    </row>
    <row r="7809" customFormat="false" ht="15" hidden="false" customHeight="false" outlineLevel="0" collapsed="false">
      <c r="A7809" s="22" t="s">
        <v>4764</v>
      </c>
      <c r="B7809" s="22" t="n">
        <v>66</v>
      </c>
      <c r="C7809" s="22" t="n">
        <v>263</v>
      </c>
      <c r="D7809" s="22" t="n">
        <v>17</v>
      </c>
      <c r="E7809" s="22" t="n">
        <v>0</v>
      </c>
      <c r="F7809" s="22" t="n">
        <f aca="false">D7809/SUM(C7809:E7809)</f>
        <v>0.0607142857142857</v>
      </c>
      <c r="G7809" s="22" t="n">
        <v>263.26</v>
      </c>
      <c r="H7809" s="22" t="n">
        <v>16.48</v>
      </c>
      <c r="I7809" s="22" t="n">
        <v>0.26</v>
      </c>
      <c r="J7809" s="22" t="n">
        <v>0.274446</v>
      </c>
      <c r="K7809" s="22" t="n">
        <v>1</v>
      </c>
      <c r="O7809" s="23"/>
    </row>
    <row r="7810" customFormat="false" ht="15" hidden="false" customHeight="false" outlineLevel="0" collapsed="false">
      <c r="A7810" s="22" t="s">
        <v>4765</v>
      </c>
      <c r="B7810" s="22" t="n">
        <v>122</v>
      </c>
      <c r="C7810" s="22" t="n">
        <v>263</v>
      </c>
      <c r="D7810" s="22" t="n">
        <v>17</v>
      </c>
      <c r="E7810" s="22" t="n">
        <v>0</v>
      </c>
      <c r="F7810" s="22" t="n">
        <f aca="false">D7810/SUM(C7810:E7810)</f>
        <v>0.0607142857142857</v>
      </c>
      <c r="G7810" s="22" t="n">
        <v>263.26</v>
      </c>
      <c r="H7810" s="22" t="n">
        <v>16.48</v>
      </c>
      <c r="I7810" s="22" t="n">
        <v>0.26</v>
      </c>
      <c r="J7810" s="22" t="n">
        <v>0.274446</v>
      </c>
      <c r="K7810" s="22" t="n">
        <v>1</v>
      </c>
      <c r="O7810" s="23"/>
    </row>
    <row r="7811" customFormat="false" ht="15" hidden="false" customHeight="false" outlineLevel="0" collapsed="false">
      <c r="A7811" s="22" t="s">
        <v>4766</v>
      </c>
      <c r="B7811" s="22" t="n">
        <v>87</v>
      </c>
      <c r="C7811" s="22" t="n">
        <v>263</v>
      </c>
      <c r="D7811" s="22" t="n">
        <v>17</v>
      </c>
      <c r="E7811" s="22" t="n">
        <v>0</v>
      </c>
      <c r="F7811" s="22" t="n">
        <f aca="false">D7811/SUM(C7811:E7811)</f>
        <v>0.0607142857142857</v>
      </c>
      <c r="G7811" s="22" t="n">
        <v>263.26</v>
      </c>
      <c r="H7811" s="22" t="n">
        <v>16.48</v>
      </c>
      <c r="I7811" s="22" t="n">
        <v>0.26</v>
      </c>
      <c r="J7811" s="22" t="n">
        <v>0.274446</v>
      </c>
      <c r="K7811" s="22" t="n">
        <v>1</v>
      </c>
      <c r="O7811" s="23"/>
    </row>
    <row r="7812" customFormat="false" ht="15" hidden="false" customHeight="false" outlineLevel="0" collapsed="false">
      <c r="A7812" s="22" t="s">
        <v>4767</v>
      </c>
      <c r="B7812" s="22" t="n">
        <v>117</v>
      </c>
      <c r="C7812" s="22" t="n">
        <v>262</v>
      </c>
      <c r="D7812" s="22" t="n">
        <v>17</v>
      </c>
      <c r="E7812" s="22" t="n">
        <v>1</v>
      </c>
      <c r="F7812" s="22" t="n">
        <f aca="false">D7812/SUM(C7812:E7812)</f>
        <v>0.0607142857142857</v>
      </c>
      <c r="G7812" s="22" t="n">
        <v>261.32</v>
      </c>
      <c r="H7812" s="22" t="n">
        <v>18.36</v>
      </c>
      <c r="I7812" s="22" t="n">
        <v>0.32</v>
      </c>
      <c r="J7812" s="22" t="n">
        <v>1.526651</v>
      </c>
      <c r="K7812" s="22" t="n">
        <v>0.270832</v>
      </c>
      <c r="O7812" s="23"/>
    </row>
    <row r="7813" customFormat="false" ht="15" hidden="false" customHeight="false" outlineLevel="0" collapsed="false">
      <c r="A7813" s="22" t="s">
        <v>4768</v>
      </c>
      <c r="B7813" s="22" t="n">
        <v>67</v>
      </c>
      <c r="C7813" s="22" t="n">
        <v>248</v>
      </c>
      <c r="D7813" s="22" t="n">
        <v>16</v>
      </c>
      <c r="E7813" s="22" t="n">
        <v>0</v>
      </c>
      <c r="F7813" s="22" t="n">
        <f aca="false">D7813/SUM(C7813:E7813)</f>
        <v>0.0606060606060606</v>
      </c>
      <c r="G7813" s="22" t="n">
        <v>248.24</v>
      </c>
      <c r="H7813" s="22" t="n">
        <v>15.52</v>
      </c>
      <c r="I7813" s="22" t="n">
        <v>0.24</v>
      </c>
      <c r="J7813" s="22" t="n">
        <v>0.257813</v>
      </c>
      <c r="K7813" s="22" t="n">
        <v>1</v>
      </c>
      <c r="O7813" s="23"/>
    </row>
    <row r="7814" customFormat="false" ht="15" hidden="false" customHeight="false" outlineLevel="0" collapsed="false">
      <c r="A7814" s="22" t="s">
        <v>3711</v>
      </c>
      <c r="B7814" s="22" t="n">
        <v>74</v>
      </c>
      <c r="C7814" s="22" t="n">
        <v>0</v>
      </c>
      <c r="D7814" s="22" t="n">
        <v>16</v>
      </c>
      <c r="E7814" s="22" t="n">
        <v>248</v>
      </c>
      <c r="F7814" s="22" t="n">
        <f aca="false">D7814/SUM(C7814:E7814)</f>
        <v>0.0606060606060606</v>
      </c>
      <c r="G7814" s="22" t="n">
        <v>0.24</v>
      </c>
      <c r="H7814" s="22" t="n">
        <v>15.52</v>
      </c>
      <c r="I7814" s="22" t="n">
        <v>248.24</v>
      </c>
      <c r="J7814" s="22" t="n">
        <v>0.257812</v>
      </c>
      <c r="K7814" s="22" t="n">
        <v>1</v>
      </c>
      <c r="O7814" s="23"/>
    </row>
    <row r="7815" customFormat="false" ht="15" hidden="false" customHeight="false" outlineLevel="0" collapsed="false">
      <c r="A7815" s="22" t="s">
        <v>2584</v>
      </c>
      <c r="B7815" s="22" t="n">
        <v>111</v>
      </c>
      <c r="C7815" s="22" t="n">
        <v>155</v>
      </c>
      <c r="D7815" s="22" t="n">
        <v>10</v>
      </c>
      <c r="E7815" s="22" t="n">
        <v>0</v>
      </c>
      <c r="F7815" s="22" t="n">
        <f aca="false">D7815/SUM(C7815:E7815)</f>
        <v>0.0606060606060606</v>
      </c>
      <c r="G7815" s="22" t="n">
        <v>155.15</v>
      </c>
      <c r="H7815" s="22" t="n">
        <v>9.7</v>
      </c>
      <c r="I7815" s="22" t="n">
        <v>0.15</v>
      </c>
      <c r="J7815" s="22" t="n">
        <v>0.161133</v>
      </c>
      <c r="K7815" s="22" t="n">
        <v>1</v>
      </c>
      <c r="O7815" s="23"/>
    </row>
    <row r="7816" customFormat="false" ht="15" hidden="false" customHeight="false" outlineLevel="0" collapsed="false">
      <c r="A7816" s="22" t="s">
        <v>4769</v>
      </c>
      <c r="B7816" s="22" t="n">
        <v>26</v>
      </c>
      <c r="C7816" s="22" t="n">
        <v>0</v>
      </c>
      <c r="D7816" s="22" t="n">
        <v>17</v>
      </c>
      <c r="E7816" s="22" t="n">
        <v>264</v>
      </c>
      <c r="F7816" s="22" t="n">
        <f aca="false">D7816/SUM(C7816:E7816)</f>
        <v>0.0604982206405694</v>
      </c>
      <c r="G7816" s="22" t="n">
        <v>0.26</v>
      </c>
      <c r="H7816" s="22" t="n">
        <v>16.49</v>
      </c>
      <c r="I7816" s="22" t="n">
        <v>264.26</v>
      </c>
      <c r="J7816" s="22" t="n">
        <v>0.273408</v>
      </c>
      <c r="K7816" s="22" t="n">
        <v>1</v>
      </c>
      <c r="O7816" s="23"/>
    </row>
    <row r="7817" customFormat="false" ht="15" hidden="false" customHeight="false" outlineLevel="0" collapsed="false">
      <c r="A7817" s="22" t="s">
        <v>4770</v>
      </c>
      <c r="B7817" s="22" t="n">
        <v>31</v>
      </c>
      <c r="C7817" s="22" t="n">
        <v>264</v>
      </c>
      <c r="D7817" s="22" t="n">
        <v>17</v>
      </c>
      <c r="E7817" s="22" t="n">
        <v>0</v>
      </c>
      <c r="F7817" s="22" t="n">
        <f aca="false">D7817/SUM(C7817:E7817)</f>
        <v>0.0604982206405694</v>
      </c>
      <c r="G7817" s="22" t="n">
        <v>264.26</v>
      </c>
      <c r="H7817" s="22" t="n">
        <v>16.49</v>
      </c>
      <c r="I7817" s="22" t="n">
        <v>0.26</v>
      </c>
      <c r="J7817" s="22" t="n">
        <v>0.273408</v>
      </c>
      <c r="K7817" s="22" t="n">
        <v>1</v>
      </c>
      <c r="O7817" s="23"/>
    </row>
    <row r="7818" customFormat="false" ht="15" hidden="false" customHeight="false" outlineLevel="0" collapsed="false">
      <c r="A7818" s="22" t="s">
        <v>2087</v>
      </c>
      <c r="B7818" s="22" t="n">
        <v>27</v>
      </c>
      <c r="C7818" s="22" t="n">
        <v>248</v>
      </c>
      <c r="D7818" s="22" t="n">
        <v>16</v>
      </c>
      <c r="E7818" s="22" t="n">
        <v>1</v>
      </c>
      <c r="F7818" s="22" t="n">
        <f aca="false">D7818/SUM(C7818:E7818)</f>
        <v>0.060377358490566</v>
      </c>
      <c r="G7818" s="22" t="n">
        <v>247.31</v>
      </c>
      <c r="H7818" s="22" t="n">
        <v>17.39</v>
      </c>
      <c r="I7818" s="22" t="n">
        <v>0.31</v>
      </c>
      <c r="J7818" s="22" t="n">
        <v>1.690116</v>
      </c>
      <c r="K7818" s="22" t="n">
        <v>0.25814</v>
      </c>
      <c r="O7818" s="23"/>
    </row>
    <row r="7819" customFormat="false" ht="15" hidden="false" customHeight="false" outlineLevel="0" collapsed="false">
      <c r="A7819" s="22" t="s">
        <v>4771</v>
      </c>
      <c r="B7819" s="22" t="n">
        <v>75</v>
      </c>
      <c r="C7819" s="22" t="n">
        <v>249</v>
      </c>
      <c r="D7819" s="22" t="n">
        <v>16</v>
      </c>
      <c r="E7819" s="22" t="n">
        <v>0</v>
      </c>
      <c r="F7819" s="22" t="n">
        <f aca="false">D7819/SUM(C7819:E7819)</f>
        <v>0.060377358490566</v>
      </c>
      <c r="G7819" s="22" t="n">
        <v>249.24</v>
      </c>
      <c r="H7819" s="22" t="n">
        <v>15.52</v>
      </c>
      <c r="I7819" s="22" t="n">
        <v>0.24</v>
      </c>
      <c r="J7819" s="22" t="n">
        <v>0.256779</v>
      </c>
      <c r="K7819" s="22" t="n">
        <v>1</v>
      </c>
      <c r="O7819" s="23"/>
    </row>
    <row r="7820" customFormat="false" ht="15" hidden="false" customHeight="false" outlineLevel="0" collapsed="false">
      <c r="A7820" s="22" t="s">
        <v>2400</v>
      </c>
      <c r="B7820" s="22" t="n">
        <v>46</v>
      </c>
      <c r="C7820" s="22" t="n">
        <v>218</v>
      </c>
      <c r="D7820" s="22" t="n">
        <v>14</v>
      </c>
      <c r="E7820" s="22" t="n">
        <v>0</v>
      </c>
      <c r="F7820" s="22" t="n">
        <f aca="false">D7820/SUM(C7820:E7820)</f>
        <v>0.0603448275862069</v>
      </c>
      <c r="G7820" s="22" t="n">
        <v>218.21</v>
      </c>
      <c r="H7820" s="22" t="n">
        <v>13.58</v>
      </c>
      <c r="I7820" s="22" t="n">
        <v>0.21</v>
      </c>
      <c r="J7820" s="22" t="n">
        <v>0.224553</v>
      </c>
      <c r="K7820" s="22" t="n">
        <v>1</v>
      </c>
      <c r="O7820" s="23"/>
    </row>
    <row r="7821" customFormat="false" ht="15" hidden="false" customHeight="false" outlineLevel="0" collapsed="false">
      <c r="A7821" s="22" t="s">
        <v>4772</v>
      </c>
      <c r="B7821" s="22" t="n">
        <v>75</v>
      </c>
      <c r="C7821" s="22" t="n">
        <v>9</v>
      </c>
      <c r="D7821" s="22" t="n">
        <v>14</v>
      </c>
      <c r="E7821" s="22" t="n">
        <v>209</v>
      </c>
      <c r="F7821" s="22" t="n">
        <f aca="false">D7821/SUM(C7821:E7821)</f>
        <v>0.0603448275862069</v>
      </c>
      <c r="G7821" s="22" t="n">
        <v>1.1</v>
      </c>
      <c r="H7821" s="22" t="n">
        <v>29.79</v>
      </c>
      <c r="I7821" s="22" t="n">
        <v>201.1</v>
      </c>
      <c r="J7821" s="22" t="n">
        <v>65.191572</v>
      </c>
      <c r="K7821" s="22" t="n">
        <v>0</v>
      </c>
      <c r="O7821" s="23"/>
    </row>
    <row r="7822" customFormat="false" ht="15" hidden="false" customHeight="false" outlineLevel="0" collapsed="false">
      <c r="A7822" s="22" t="s">
        <v>4773</v>
      </c>
      <c r="B7822" s="22" t="n">
        <v>69</v>
      </c>
      <c r="C7822" s="22" t="n">
        <v>217</v>
      </c>
      <c r="D7822" s="22" t="n">
        <v>14</v>
      </c>
      <c r="E7822" s="22" t="n">
        <v>1</v>
      </c>
      <c r="F7822" s="22" t="n">
        <f aca="false">D7822/SUM(C7822:E7822)</f>
        <v>0.0603448275862069</v>
      </c>
      <c r="G7822" s="22" t="n">
        <v>216.28</v>
      </c>
      <c r="H7822" s="22" t="n">
        <v>15.45</v>
      </c>
      <c r="I7822" s="22" t="n">
        <v>0.28</v>
      </c>
      <c r="J7822" s="22" t="n">
        <v>2.039063</v>
      </c>
      <c r="K7822" s="22" t="n">
        <v>0.234795</v>
      </c>
      <c r="O7822" s="23"/>
    </row>
    <row r="7823" customFormat="false" ht="15" hidden="false" customHeight="false" outlineLevel="0" collapsed="false">
      <c r="A7823" s="22" t="s">
        <v>4774</v>
      </c>
      <c r="B7823" s="22" t="n">
        <v>31</v>
      </c>
      <c r="C7823" s="22" t="n">
        <v>264</v>
      </c>
      <c r="D7823" s="22" t="n">
        <v>17</v>
      </c>
      <c r="E7823" s="22" t="n">
        <v>1</v>
      </c>
      <c r="F7823" s="22" t="n">
        <f aca="false">D7823/SUM(C7823:E7823)</f>
        <v>0.0602836879432624</v>
      </c>
      <c r="G7823" s="22" t="n">
        <v>263.32</v>
      </c>
      <c r="H7823" s="22" t="n">
        <v>18.36</v>
      </c>
      <c r="I7823" s="22" t="n">
        <v>0.32</v>
      </c>
      <c r="J7823" s="22" t="n">
        <v>1.547176</v>
      </c>
      <c r="K7823" s="22" t="n">
        <v>0.26914</v>
      </c>
      <c r="O7823" s="23"/>
    </row>
    <row r="7824" customFormat="false" ht="15" hidden="false" customHeight="false" outlineLevel="0" collapsed="false">
      <c r="A7824" s="22" t="s">
        <v>4774</v>
      </c>
      <c r="B7824" s="22" t="n">
        <v>41</v>
      </c>
      <c r="C7824" s="22" t="n">
        <v>264</v>
      </c>
      <c r="D7824" s="22" t="n">
        <v>17</v>
      </c>
      <c r="E7824" s="22" t="n">
        <v>1</v>
      </c>
      <c r="F7824" s="22" t="n">
        <f aca="false">D7824/SUM(C7824:E7824)</f>
        <v>0.0602836879432624</v>
      </c>
      <c r="G7824" s="22" t="n">
        <v>263.32</v>
      </c>
      <c r="H7824" s="22" t="n">
        <v>18.36</v>
      </c>
      <c r="I7824" s="22" t="n">
        <v>0.32</v>
      </c>
      <c r="J7824" s="22" t="n">
        <v>1.547176</v>
      </c>
      <c r="K7824" s="22" t="n">
        <v>0.26914</v>
      </c>
      <c r="O7824" s="23"/>
    </row>
    <row r="7825" customFormat="false" ht="15" hidden="false" customHeight="false" outlineLevel="0" collapsed="false">
      <c r="A7825" s="22" t="s">
        <v>3846</v>
      </c>
      <c r="B7825" s="22" t="n">
        <v>106</v>
      </c>
      <c r="C7825" s="22" t="n">
        <v>265</v>
      </c>
      <c r="D7825" s="22" t="n">
        <v>17</v>
      </c>
      <c r="E7825" s="22" t="n">
        <v>0</v>
      </c>
      <c r="F7825" s="22" t="n">
        <f aca="false">D7825/SUM(C7825:E7825)</f>
        <v>0.0602836879432624</v>
      </c>
      <c r="G7825" s="22" t="n">
        <v>265.26</v>
      </c>
      <c r="H7825" s="22" t="n">
        <v>16.49</v>
      </c>
      <c r="I7825" s="22" t="n">
        <v>0.26</v>
      </c>
      <c r="J7825" s="22" t="n">
        <v>0.272378</v>
      </c>
      <c r="K7825" s="22" t="n">
        <v>1</v>
      </c>
      <c r="O7825" s="23"/>
    </row>
    <row r="7826" customFormat="false" ht="15" hidden="false" customHeight="false" outlineLevel="0" collapsed="false">
      <c r="A7826" s="22" t="s">
        <v>1509</v>
      </c>
      <c r="B7826" s="22" t="n">
        <v>47</v>
      </c>
      <c r="C7826" s="22" t="n">
        <v>156</v>
      </c>
      <c r="D7826" s="22" t="n">
        <v>10</v>
      </c>
      <c r="E7826" s="22" t="n">
        <v>0</v>
      </c>
      <c r="F7826" s="22" t="n">
        <f aca="false">D7826/SUM(C7826:E7826)</f>
        <v>0.0602409638554217</v>
      </c>
      <c r="G7826" s="22" t="n">
        <v>156.15</v>
      </c>
      <c r="H7826" s="22" t="n">
        <v>9.7</v>
      </c>
      <c r="I7826" s="22" t="n">
        <v>0.15</v>
      </c>
      <c r="J7826" s="22" t="n">
        <v>0.160102</v>
      </c>
      <c r="K7826" s="22" t="n">
        <v>1</v>
      </c>
      <c r="O7826" s="23"/>
    </row>
    <row r="7827" customFormat="false" ht="15" hidden="false" customHeight="false" outlineLevel="0" collapsed="false">
      <c r="A7827" s="22" t="s">
        <v>4775</v>
      </c>
      <c r="B7827" s="22" t="n">
        <v>39</v>
      </c>
      <c r="C7827" s="22" t="n">
        <v>156</v>
      </c>
      <c r="D7827" s="22" t="n">
        <v>10</v>
      </c>
      <c r="E7827" s="22" t="n">
        <v>0</v>
      </c>
      <c r="F7827" s="22" t="n">
        <f aca="false">D7827/SUM(C7827:E7827)</f>
        <v>0.0602409638554217</v>
      </c>
      <c r="G7827" s="22" t="n">
        <v>156.15</v>
      </c>
      <c r="H7827" s="22" t="n">
        <v>9.7</v>
      </c>
      <c r="I7827" s="22" t="n">
        <v>0.15</v>
      </c>
      <c r="J7827" s="22" t="n">
        <v>0.160102</v>
      </c>
      <c r="K7827" s="22" t="n">
        <v>1</v>
      </c>
      <c r="O7827" s="23"/>
    </row>
    <row r="7828" customFormat="false" ht="15" hidden="false" customHeight="false" outlineLevel="0" collapsed="false">
      <c r="A7828" s="22" t="s">
        <v>4776</v>
      </c>
      <c r="B7828" s="22" t="n">
        <v>119</v>
      </c>
      <c r="C7828" s="22" t="n">
        <v>249</v>
      </c>
      <c r="D7828" s="22" t="n">
        <v>16</v>
      </c>
      <c r="E7828" s="22" t="n">
        <v>1</v>
      </c>
      <c r="F7828" s="22" t="n">
        <f aca="false">D7828/SUM(C7828:E7828)</f>
        <v>0.0601503759398496</v>
      </c>
      <c r="G7828" s="22" t="n">
        <v>248.3</v>
      </c>
      <c r="H7828" s="22" t="n">
        <v>17.39</v>
      </c>
      <c r="I7828" s="22" t="n">
        <v>0.3</v>
      </c>
      <c r="J7828" s="22" t="n">
        <v>1.701664</v>
      </c>
      <c r="K7828" s="22" t="n">
        <v>0.257278</v>
      </c>
      <c r="O7828" s="23"/>
    </row>
    <row r="7829" customFormat="false" ht="15" hidden="false" customHeight="false" outlineLevel="0" collapsed="false">
      <c r="A7829" s="22" t="s">
        <v>1095</v>
      </c>
      <c r="B7829" s="22" t="n">
        <v>115</v>
      </c>
      <c r="C7829" s="22" t="n">
        <v>0</v>
      </c>
      <c r="D7829" s="22" t="n">
        <v>16</v>
      </c>
      <c r="E7829" s="22" t="n">
        <v>250</v>
      </c>
      <c r="F7829" s="22" t="n">
        <f aca="false">D7829/SUM(C7829:E7829)</f>
        <v>0.0601503759398496</v>
      </c>
      <c r="G7829" s="22" t="n">
        <v>0.24</v>
      </c>
      <c r="H7829" s="22" t="n">
        <v>15.52</v>
      </c>
      <c r="I7829" s="22" t="n">
        <v>250.24</v>
      </c>
      <c r="J7829" s="22" t="n">
        <v>0.255754</v>
      </c>
      <c r="K7829" s="22" t="n">
        <v>1</v>
      </c>
      <c r="O7829" s="23"/>
    </row>
    <row r="7830" customFormat="false" ht="15" hidden="false" customHeight="false" outlineLevel="0" collapsed="false">
      <c r="A7830" s="22" t="s">
        <v>3530</v>
      </c>
      <c r="B7830" s="22" t="n">
        <v>49</v>
      </c>
      <c r="C7830" s="22" t="n">
        <v>250</v>
      </c>
      <c r="D7830" s="22" t="n">
        <v>16</v>
      </c>
      <c r="E7830" s="22" t="n">
        <v>0</v>
      </c>
      <c r="F7830" s="22" t="n">
        <f aca="false">D7830/SUM(C7830:E7830)</f>
        <v>0.0601503759398496</v>
      </c>
      <c r="G7830" s="22" t="n">
        <v>250.24</v>
      </c>
      <c r="H7830" s="22" t="n">
        <v>15.52</v>
      </c>
      <c r="I7830" s="22" t="n">
        <v>0.24</v>
      </c>
      <c r="J7830" s="22" t="n">
        <v>0.255754</v>
      </c>
      <c r="K7830" s="22" t="n">
        <v>1</v>
      </c>
      <c r="O7830" s="23"/>
    </row>
    <row r="7831" customFormat="false" ht="15" hidden="false" customHeight="false" outlineLevel="0" collapsed="false">
      <c r="A7831" s="22" t="s">
        <v>4777</v>
      </c>
      <c r="B7831" s="22" t="n">
        <v>12</v>
      </c>
      <c r="C7831" s="22" t="n">
        <v>266</v>
      </c>
      <c r="D7831" s="22" t="n">
        <v>17</v>
      </c>
      <c r="E7831" s="22" t="n">
        <v>0</v>
      </c>
      <c r="F7831" s="22" t="n">
        <f aca="false">D7831/SUM(C7831:E7831)</f>
        <v>0.0600706713780919</v>
      </c>
      <c r="G7831" s="22" t="n">
        <v>266.26</v>
      </c>
      <c r="H7831" s="22" t="n">
        <v>16.49</v>
      </c>
      <c r="I7831" s="22" t="n">
        <v>0.26</v>
      </c>
      <c r="J7831" s="22" t="n">
        <v>0.271356</v>
      </c>
      <c r="K7831" s="22" t="n">
        <v>1</v>
      </c>
      <c r="O7831" s="23"/>
    </row>
    <row r="7832" customFormat="false" ht="15" hidden="false" customHeight="false" outlineLevel="0" collapsed="false">
      <c r="A7832" s="22" t="s">
        <v>4778</v>
      </c>
      <c r="B7832" s="22" t="n">
        <v>99</v>
      </c>
      <c r="C7832" s="22" t="n">
        <v>3</v>
      </c>
      <c r="D7832" s="22" t="n">
        <v>17</v>
      </c>
      <c r="E7832" s="22" t="n">
        <v>263</v>
      </c>
      <c r="F7832" s="22" t="n">
        <f aca="false">D7832/SUM(C7832:E7832)</f>
        <v>0.0600706713780919</v>
      </c>
      <c r="G7832" s="22" t="n">
        <v>0.47</v>
      </c>
      <c r="H7832" s="22" t="n">
        <v>22.07</v>
      </c>
      <c r="I7832" s="22" t="n">
        <v>260.47</v>
      </c>
      <c r="J7832" s="22" t="n">
        <v>14.913737</v>
      </c>
      <c r="K7832" s="22" t="n">
        <v>0.007049</v>
      </c>
      <c r="O7832" s="23"/>
    </row>
    <row r="7833" customFormat="false" ht="15" hidden="false" customHeight="false" outlineLevel="0" collapsed="false">
      <c r="A7833" s="22" t="s">
        <v>4779</v>
      </c>
      <c r="B7833" s="22" t="n">
        <v>109</v>
      </c>
      <c r="C7833" s="22" t="n">
        <v>186</v>
      </c>
      <c r="D7833" s="22" t="n">
        <v>12</v>
      </c>
      <c r="E7833" s="22" t="n">
        <v>2</v>
      </c>
      <c r="F7833" s="22" t="n">
        <f aca="false">D7833/SUM(C7833:E7833)</f>
        <v>0.06</v>
      </c>
      <c r="G7833" s="22" t="n">
        <v>184.32</v>
      </c>
      <c r="H7833" s="22" t="n">
        <v>15.36</v>
      </c>
      <c r="I7833" s="22" t="n">
        <v>0.32</v>
      </c>
      <c r="J7833" s="22" t="n">
        <v>9.570312</v>
      </c>
      <c r="K7833" s="22" t="n">
        <v>0.030791</v>
      </c>
      <c r="O7833" s="23"/>
    </row>
    <row r="7834" customFormat="false" ht="15" hidden="false" customHeight="false" outlineLevel="0" collapsed="false">
      <c r="A7834" s="22" t="s">
        <v>4780</v>
      </c>
      <c r="B7834" s="22" t="n">
        <v>125</v>
      </c>
      <c r="C7834" s="22" t="n">
        <v>251</v>
      </c>
      <c r="D7834" s="22" t="n">
        <v>16</v>
      </c>
      <c r="E7834" s="22" t="n">
        <v>0</v>
      </c>
      <c r="F7834" s="22" t="n">
        <f aca="false">D7834/SUM(C7834:E7834)</f>
        <v>0.0599250936329588</v>
      </c>
      <c r="G7834" s="22" t="n">
        <v>251.24</v>
      </c>
      <c r="H7834" s="22" t="n">
        <v>15.52</v>
      </c>
      <c r="I7834" s="22" t="n">
        <v>0.24</v>
      </c>
      <c r="J7834" s="22" t="n">
        <v>0.254737</v>
      </c>
      <c r="K7834" s="22" t="n">
        <v>1</v>
      </c>
      <c r="O7834" s="23"/>
    </row>
    <row r="7835" customFormat="false" ht="15" hidden="false" customHeight="false" outlineLevel="0" collapsed="false">
      <c r="A7835" s="22" t="s">
        <v>4781</v>
      </c>
      <c r="B7835" s="22" t="n">
        <v>82</v>
      </c>
      <c r="C7835" s="22" t="n">
        <v>152</v>
      </c>
      <c r="D7835" s="22" t="n">
        <v>10</v>
      </c>
      <c r="E7835" s="22" t="n">
        <v>5</v>
      </c>
      <c r="F7835" s="22" t="n">
        <f aca="false">D7835/SUM(C7835:E7835)</f>
        <v>0.0598802395209581</v>
      </c>
      <c r="G7835" s="22" t="n">
        <v>147.6</v>
      </c>
      <c r="H7835" s="22" t="n">
        <v>18.8</v>
      </c>
      <c r="I7835" s="22" t="n">
        <v>0.6</v>
      </c>
      <c r="J7835" s="22" t="n">
        <v>36.600907</v>
      </c>
      <c r="K7835" s="22" t="n">
        <v>4E-005</v>
      </c>
      <c r="O7835" s="23"/>
    </row>
    <row r="7836" customFormat="false" ht="15" hidden="false" customHeight="false" outlineLevel="0" collapsed="false">
      <c r="A7836" s="22" t="s">
        <v>4781</v>
      </c>
      <c r="B7836" s="22" t="n">
        <v>98</v>
      </c>
      <c r="C7836" s="22" t="n">
        <v>152</v>
      </c>
      <c r="D7836" s="22" t="n">
        <v>10</v>
      </c>
      <c r="E7836" s="22" t="n">
        <v>5</v>
      </c>
      <c r="F7836" s="22" t="n">
        <f aca="false">D7836/SUM(C7836:E7836)</f>
        <v>0.0598802395209581</v>
      </c>
      <c r="G7836" s="22" t="n">
        <v>147.6</v>
      </c>
      <c r="H7836" s="22" t="n">
        <v>18.8</v>
      </c>
      <c r="I7836" s="22" t="n">
        <v>0.6</v>
      </c>
      <c r="J7836" s="22" t="n">
        <v>36.600907</v>
      </c>
      <c r="K7836" s="22" t="n">
        <v>4E-005</v>
      </c>
      <c r="O7836" s="23"/>
    </row>
    <row r="7837" customFormat="false" ht="15" hidden="false" customHeight="false" outlineLevel="0" collapsed="false">
      <c r="A7837" s="22" t="s">
        <v>4781</v>
      </c>
      <c r="B7837" s="22" t="n">
        <v>100</v>
      </c>
      <c r="C7837" s="22" t="n">
        <v>152</v>
      </c>
      <c r="D7837" s="22" t="n">
        <v>10</v>
      </c>
      <c r="E7837" s="22" t="n">
        <v>5</v>
      </c>
      <c r="F7837" s="22" t="n">
        <f aca="false">D7837/SUM(C7837:E7837)</f>
        <v>0.0598802395209581</v>
      </c>
      <c r="G7837" s="22" t="n">
        <v>147.6</v>
      </c>
      <c r="H7837" s="22" t="n">
        <v>18.8</v>
      </c>
      <c r="I7837" s="22" t="n">
        <v>0.6</v>
      </c>
      <c r="J7837" s="22" t="n">
        <v>36.600907</v>
      </c>
      <c r="K7837" s="22" t="n">
        <v>4E-005</v>
      </c>
      <c r="O7837" s="23"/>
    </row>
    <row r="7838" customFormat="false" ht="15" hidden="false" customHeight="false" outlineLevel="0" collapsed="false">
      <c r="A7838" s="22" t="s">
        <v>4782</v>
      </c>
      <c r="B7838" s="22" t="n">
        <v>17</v>
      </c>
      <c r="C7838" s="22" t="n">
        <v>267</v>
      </c>
      <c r="D7838" s="22" t="n">
        <v>17</v>
      </c>
      <c r="E7838" s="22" t="n">
        <v>0</v>
      </c>
      <c r="F7838" s="22" t="n">
        <f aca="false">D7838/SUM(C7838:E7838)</f>
        <v>0.0598591549295775</v>
      </c>
      <c r="G7838" s="22" t="n">
        <v>267.25</v>
      </c>
      <c r="H7838" s="22" t="n">
        <v>16.49</v>
      </c>
      <c r="I7838" s="22" t="n">
        <v>0.25</v>
      </c>
      <c r="J7838" s="22" t="n">
        <v>0.270342</v>
      </c>
      <c r="K7838" s="22" t="n">
        <v>1</v>
      </c>
      <c r="O7838" s="23"/>
    </row>
    <row r="7839" customFormat="false" ht="15" hidden="false" customHeight="false" outlineLevel="0" collapsed="false">
      <c r="A7839" s="22" t="s">
        <v>3062</v>
      </c>
      <c r="B7839" s="22" t="n">
        <v>22</v>
      </c>
      <c r="C7839" s="22" t="n">
        <v>267</v>
      </c>
      <c r="D7839" s="22" t="n">
        <v>17</v>
      </c>
      <c r="E7839" s="22" t="n">
        <v>0</v>
      </c>
      <c r="F7839" s="22" t="n">
        <f aca="false">D7839/SUM(C7839:E7839)</f>
        <v>0.0598591549295775</v>
      </c>
      <c r="G7839" s="22" t="n">
        <v>267.25</v>
      </c>
      <c r="H7839" s="22" t="n">
        <v>16.49</v>
      </c>
      <c r="I7839" s="22" t="n">
        <v>0.25</v>
      </c>
      <c r="J7839" s="22" t="n">
        <v>0.270342</v>
      </c>
      <c r="K7839" s="22" t="n">
        <v>1</v>
      </c>
      <c r="O7839" s="23"/>
    </row>
    <row r="7840" customFormat="false" ht="15" hidden="false" customHeight="false" outlineLevel="0" collapsed="false">
      <c r="A7840" s="22" t="s">
        <v>4783</v>
      </c>
      <c r="B7840" s="22" t="n">
        <v>29</v>
      </c>
      <c r="C7840" s="22" t="n">
        <v>267</v>
      </c>
      <c r="D7840" s="22" t="n">
        <v>17</v>
      </c>
      <c r="E7840" s="22" t="n">
        <v>0</v>
      </c>
      <c r="F7840" s="22" t="n">
        <f aca="false">D7840/SUM(C7840:E7840)</f>
        <v>0.0598591549295775</v>
      </c>
      <c r="G7840" s="22" t="n">
        <v>267.25</v>
      </c>
      <c r="H7840" s="22" t="n">
        <v>16.49</v>
      </c>
      <c r="I7840" s="22" t="n">
        <v>0.25</v>
      </c>
      <c r="J7840" s="22" t="n">
        <v>0.270342</v>
      </c>
      <c r="K7840" s="22" t="n">
        <v>1</v>
      </c>
      <c r="O7840" s="23"/>
    </row>
    <row r="7841" customFormat="false" ht="15" hidden="false" customHeight="false" outlineLevel="0" collapsed="false">
      <c r="A7841" s="22" t="s">
        <v>4784</v>
      </c>
      <c r="B7841" s="22" t="n">
        <v>91</v>
      </c>
      <c r="C7841" s="22" t="n">
        <v>267</v>
      </c>
      <c r="D7841" s="22" t="n">
        <v>17</v>
      </c>
      <c r="E7841" s="22" t="n">
        <v>0</v>
      </c>
      <c r="F7841" s="22" t="n">
        <f aca="false">D7841/SUM(C7841:E7841)</f>
        <v>0.0598591549295775</v>
      </c>
      <c r="G7841" s="22" t="n">
        <v>267.25</v>
      </c>
      <c r="H7841" s="22" t="n">
        <v>16.49</v>
      </c>
      <c r="I7841" s="22" t="n">
        <v>0.25</v>
      </c>
      <c r="J7841" s="22" t="n">
        <v>0.270342</v>
      </c>
      <c r="K7841" s="22" t="n">
        <v>1</v>
      </c>
      <c r="O7841" s="23"/>
    </row>
    <row r="7842" customFormat="false" ht="15" hidden="false" customHeight="false" outlineLevel="0" collapsed="false">
      <c r="A7842" s="22" t="s">
        <v>4784</v>
      </c>
      <c r="B7842" s="22" t="n">
        <v>97</v>
      </c>
      <c r="C7842" s="22" t="n">
        <v>267</v>
      </c>
      <c r="D7842" s="22" t="n">
        <v>17</v>
      </c>
      <c r="E7842" s="22" t="n">
        <v>0</v>
      </c>
      <c r="F7842" s="22" t="n">
        <f aca="false">D7842/SUM(C7842:E7842)</f>
        <v>0.0598591549295775</v>
      </c>
      <c r="G7842" s="22" t="n">
        <v>267.25</v>
      </c>
      <c r="H7842" s="22" t="n">
        <v>16.49</v>
      </c>
      <c r="I7842" s="22" t="n">
        <v>0.25</v>
      </c>
      <c r="J7842" s="22" t="n">
        <v>0.270342</v>
      </c>
      <c r="K7842" s="22" t="n">
        <v>1</v>
      </c>
      <c r="O7842" s="23"/>
    </row>
    <row r="7843" customFormat="false" ht="15" hidden="false" customHeight="false" outlineLevel="0" collapsed="false">
      <c r="A7843" s="22" t="s">
        <v>1864</v>
      </c>
      <c r="B7843" s="22" t="n">
        <v>77</v>
      </c>
      <c r="C7843" s="22" t="n">
        <v>266</v>
      </c>
      <c r="D7843" s="22" t="n">
        <v>17</v>
      </c>
      <c r="E7843" s="22" t="n">
        <v>1</v>
      </c>
      <c r="F7843" s="22" t="n">
        <f aca="false">D7843/SUM(C7843:E7843)</f>
        <v>0.0598591549295775</v>
      </c>
      <c r="G7843" s="22" t="n">
        <v>265.32</v>
      </c>
      <c r="H7843" s="22" t="n">
        <v>18.36</v>
      </c>
      <c r="I7843" s="22" t="n">
        <v>0.32</v>
      </c>
      <c r="J7843" s="22" t="n">
        <v>1.567725</v>
      </c>
      <c r="K7843" s="22" t="n">
        <v>0.26747</v>
      </c>
      <c r="O7843" s="23"/>
    </row>
    <row r="7844" customFormat="false" ht="15" hidden="false" customHeight="false" outlineLevel="0" collapsed="false">
      <c r="A7844" s="22" t="s">
        <v>4785</v>
      </c>
      <c r="B7844" s="22" t="n">
        <v>12</v>
      </c>
      <c r="C7844" s="22" t="n">
        <v>267</v>
      </c>
      <c r="D7844" s="22" t="n">
        <v>17</v>
      </c>
      <c r="E7844" s="22" t="n">
        <v>0</v>
      </c>
      <c r="F7844" s="22" t="n">
        <f aca="false">D7844/SUM(C7844:E7844)</f>
        <v>0.0598591549295775</v>
      </c>
      <c r="G7844" s="22" t="n">
        <v>267.25</v>
      </c>
      <c r="H7844" s="22" t="n">
        <v>16.49</v>
      </c>
      <c r="I7844" s="22" t="n">
        <v>0.25</v>
      </c>
      <c r="J7844" s="22" t="n">
        <v>0.270342</v>
      </c>
      <c r="K7844" s="22" t="n">
        <v>1</v>
      </c>
      <c r="O7844" s="23"/>
    </row>
    <row r="7845" customFormat="false" ht="15" hidden="false" customHeight="false" outlineLevel="0" collapsed="false">
      <c r="A7845" s="22" t="s">
        <v>2123</v>
      </c>
      <c r="B7845" s="22" t="n">
        <v>69</v>
      </c>
      <c r="C7845" s="22" t="n">
        <v>219</v>
      </c>
      <c r="D7845" s="22" t="n">
        <v>14</v>
      </c>
      <c r="E7845" s="22" t="n">
        <v>1</v>
      </c>
      <c r="F7845" s="22" t="n">
        <f aca="false">D7845/SUM(C7845:E7845)</f>
        <v>0.0598290598290598</v>
      </c>
      <c r="G7845" s="22" t="n">
        <v>218.27</v>
      </c>
      <c r="H7845" s="22" t="n">
        <v>15.45</v>
      </c>
      <c r="I7845" s="22" t="n">
        <v>0.27</v>
      </c>
      <c r="J7845" s="22" t="n">
        <v>2.068792</v>
      </c>
      <c r="K7845" s="22" t="n">
        <v>0.232982</v>
      </c>
      <c r="O7845" s="23"/>
    </row>
    <row r="7846" customFormat="false" ht="15" hidden="false" customHeight="false" outlineLevel="0" collapsed="false">
      <c r="A7846" s="22" t="s">
        <v>4709</v>
      </c>
      <c r="B7846" s="22" t="n">
        <v>76</v>
      </c>
      <c r="C7846" s="22" t="n">
        <v>233</v>
      </c>
      <c r="D7846" s="22" t="n">
        <v>15</v>
      </c>
      <c r="E7846" s="22" t="n">
        <v>3</v>
      </c>
      <c r="F7846" s="22" t="n">
        <f aca="false">D7846/SUM(C7846:E7846)</f>
        <v>0.0597609561752988</v>
      </c>
      <c r="G7846" s="22" t="n">
        <v>230.44</v>
      </c>
      <c r="H7846" s="22" t="n">
        <v>20.12</v>
      </c>
      <c r="I7846" s="22" t="n">
        <v>0.44</v>
      </c>
      <c r="J7846" s="22" t="n">
        <v>16.26107</v>
      </c>
      <c r="K7846" s="22" t="n">
        <v>0.005573</v>
      </c>
      <c r="O7846" s="23"/>
    </row>
    <row r="7847" customFormat="false" ht="15" hidden="false" customHeight="false" outlineLevel="0" collapsed="false">
      <c r="A7847" s="22" t="s">
        <v>4786</v>
      </c>
      <c r="B7847" s="22" t="n">
        <v>92</v>
      </c>
      <c r="C7847" s="22" t="n">
        <v>252</v>
      </c>
      <c r="D7847" s="22" t="n">
        <v>16</v>
      </c>
      <c r="E7847" s="22" t="n">
        <v>0</v>
      </c>
      <c r="F7847" s="22" t="n">
        <f aca="false">D7847/SUM(C7847:E7847)</f>
        <v>0.0597014925373134</v>
      </c>
      <c r="G7847" s="22" t="n">
        <v>252.24</v>
      </c>
      <c r="H7847" s="22" t="n">
        <v>15.52</v>
      </c>
      <c r="I7847" s="22" t="n">
        <v>0.24</v>
      </c>
      <c r="J7847" s="22" t="n">
        <v>0.253728</v>
      </c>
      <c r="K7847" s="22" t="n">
        <v>1</v>
      </c>
      <c r="O7847" s="23"/>
    </row>
    <row r="7848" customFormat="false" ht="15" hidden="false" customHeight="false" outlineLevel="0" collapsed="false">
      <c r="A7848" s="22" t="s">
        <v>4787</v>
      </c>
      <c r="B7848" s="22" t="n">
        <v>123</v>
      </c>
      <c r="C7848" s="22" t="n">
        <v>251</v>
      </c>
      <c r="D7848" s="22" t="n">
        <v>16</v>
      </c>
      <c r="E7848" s="22" t="n">
        <v>1</v>
      </c>
      <c r="F7848" s="22" t="n">
        <f aca="false">D7848/SUM(C7848:E7848)</f>
        <v>0.0597014925373134</v>
      </c>
      <c r="G7848" s="22" t="n">
        <v>250.3</v>
      </c>
      <c r="H7848" s="22" t="n">
        <v>17.4</v>
      </c>
      <c r="I7848" s="22" t="n">
        <v>0.3</v>
      </c>
      <c r="J7848" s="22" t="n">
        <v>1.724779</v>
      </c>
      <c r="K7848" s="22" t="n">
        <v>0.255571</v>
      </c>
      <c r="O7848" s="23"/>
    </row>
    <row r="7849" customFormat="false" ht="15" hidden="false" customHeight="false" outlineLevel="0" collapsed="false">
      <c r="A7849" s="22" t="s">
        <v>3018</v>
      </c>
      <c r="B7849" s="22" t="n">
        <v>77</v>
      </c>
      <c r="C7849" s="22" t="n">
        <v>252</v>
      </c>
      <c r="D7849" s="22" t="n">
        <v>16</v>
      </c>
      <c r="E7849" s="22" t="n">
        <v>0</v>
      </c>
      <c r="F7849" s="22" t="n">
        <f aca="false">D7849/SUM(C7849:E7849)</f>
        <v>0.0597014925373134</v>
      </c>
      <c r="G7849" s="22" t="n">
        <v>252.24</v>
      </c>
      <c r="H7849" s="22" t="n">
        <v>15.52</v>
      </c>
      <c r="I7849" s="22" t="n">
        <v>0.24</v>
      </c>
      <c r="J7849" s="22" t="n">
        <v>0.253728</v>
      </c>
      <c r="K7849" s="22" t="n">
        <v>1</v>
      </c>
      <c r="O7849" s="23"/>
    </row>
    <row r="7850" customFormat="false" ht="15" hidden="false" customHeight="false" outlineLevel="0" collapsed="false">
      <c r="A7850" s="22" t="s">
        <v>4788</v>
      </c>
      <c r="B7850" s="22" t="n">
        <v>39</v>
      </c>
      <c r="C7850" s="22" t="n">
        <v>252</v>
      </c>
      <c r="D7850" s="22" t="n">
        <v>16</v>
      </c>
      <c r="E7850" s="22" t="n">
        <v>0</v>
      </c>
      <c r="F7850" s="22" t="n">
        <f aca="false">D7850/SUM(C7850:E7850)</f>
        <v>0.0597014925373134</v>
      </c>
      <c r="G7850" s="22" t="n">
        <v>252.24</v>
      </c>
      <c r="H7850" s="22" t="n">
        <v>15.52</v>
      </c>
      <c r="I7850" s="22" t="n">
        <v>0.24</v>
      </c>
      <c r="J7850" s="22" t="n">
        <v>0.253728</v>
      </c>
      <c r="K7850" s="22" t="n">
        <v>1</v>
      </c>
      <c r="O7850" s="23"/>
    </row>
    <row r="7851" customFormat="false" ht="15" hidden="false" customHeight="false" outlineLevel="0" collapsed="false">
      <c r="A7851" s="22" t="s">
        <v>4789</v>
      </c>
      <c r="B7851" s="22" t="n">
        <v>33</v>
      </c>
      <c r="C7851" s="22" t="n">
        <v>268</v>
      </c>
      <c r="D7851" s="22" t="n">
        <v>17</v>
      </c>
      <c r="E7851" s="22" t="n">
        <v>0</v>
      </c>
      <c r="F7851" s="22" t="n">
        <f aca="false">D7851/SUM(C7851:E7851)</f>
        <v>0.0596491228070175</v>
      </c>
      <c r="G7851" s="22" t="n">
        <v>268.25</v>
      </c>
      <c r="H7851" s="22" t="n">
        <v>16.49</v>
      </c>
      <c r="I7851" s="22" t="n">
        <v>0.25</v>
      </c>
      <c r="J7851" s="22" t="n">
        <v>0.269335</v>
      </c>
      <c r="K7851" s="22" t="n">
        <v>1</v>
      </c>
      <c r="O7851" s="23"/>
    </row>
    <row r="7852" customFormat="false" ht="15" hidden="false" customHeight="false" outlineLevel="0" collapsed="false">
      <c r="A7852" s="22" t="s">
        <v>1189</v>
      </c>
      <c r="B7852" s="22" t="n">
        <v>60</v>
      </c>
      <c r="C7852" s="22" t="n">
        <v>268</v>
      </c>
      <c r="D7852" s="22" t="n">
        <v>17</v>
      </c>
      <c r="E7852" s="22" t="n">
        <v>0</v>
      </c>
      <c r="F7852" s="22" t="n">
        <f aca="false">D7852/SUM(C7852:E7852)</f>
        <v>0.0596491228070175</v>
      </c>
      <c r="G7852" s="22" t="n">
        <v>268.25</v>
      </c>
      <c r="H7852" s="22" t="n">
        <v>16.49</v>
      </c>
      <c r="I7852" s="22" t="n">
        <v>0.25</v>
      </c>
      <c r="J7852" s="22" t="n">
        <v>0.269335</v>
      </c>
      <c r="K7852" s="22" t="n">
        <v>1</v>
      </c>
      <c r="O7852" s="23"/>
    </row>
    <row r="7853" customFormat="false" ht="15" hidden="false" customHeight="false" outlineLevel="0" collapsed="false">
      <c r="A7853" s="22" t="s">
        <v>4790</v>
      </c>
      <c r="B7853" s="22" t="n">
        <v>47</v>
      </c>
      <c r="C7853" s="22" t="n">
        <v>199</v>
      </c>
      <c r="D7853" s="22" t="n">
        <v>13</v>
      </c>
      <c r="E7853" s="22" t="n">
        <v>6</v>
      </c>
      <c r="F7853" s="22" t="n">
        <f aca="false">D7853/SUM(C7853:E7853)</f>
        <v>0.0596330275229358</v>
      </c>
      <c r="G7853" s="22" t="n">
        <v>193.72</v>
      </c>
      <c r="H7853" s="22" t="n">
        <v>23.57</v>
      </c>
      <c r="I7853" s="22" t="n">
        <v>0.72</v>
      </c>
      <c r="J7853" s="22" t="n">
        <v>43.82574</v>
      </c>
      <c r="K7853" s="22" t="n">
        <v>7E-006</v>
      </c>
      <c r="O7853" s="23"/>
    </row>
    <row r="7854" customFormat="false" ht="15" hidden="false" customHeight="false" outlineLevel="0" collapsed="false">
      <c r="A7854" s="22" t="s">
        <v>4791</v>
      </c>
      <c r="B7854" s="22" t="n">
        <v>88</v>
      </c>
      <c r="C7854" s="22" t="n">
        <v>205</v>
      </c>
      <c r="D7854" s="22" t="n">
        <v>13</v>
      </c>
      <c r="E7854" s="22" t="n">
        <v>0</v>
      </c>
      <c r="F7854" s="22" t="n">
        <f aca="false">D7854/SUM(C7854:E7854)</f>
        <v>0.0596330275229358</v>
      </c>
      <c r="G7854" s="22" t="n">
        <v>205.19</v>
      </c>
      <c r="H7854" s="22" t="n">
        <v>12.61</v>
      </c>
      <c r="I7854" s="22" t="n">
        <v>0.19</v>
      </c>
      <c r="J7854" s="22" t="n">
        <v>0.205903</v>
      </c>
      <c r="K7854" s="22" t="n">
        <v>1</v>
      </c>
      <c r="O7854" s="23"/>
    </row>
    <row r="7855" customFormat="false" ht="15" hidden="false" customHeight="false" outlineLevel="0" collapsed="false">
      <c r="A7855" s="22" t="s">
        <v>4792</v>
      </c>
      <c r="B7855" s="22" t="n">
        <v>80</v>
      </c>
      <c r="C7855" s="22" t="n">
        <v>0</v>
      </c>
      <c r="D7855" s="22" t="n">
        <v>10</v>
      </c>
      <c r="E7855" s="22" t="n">
        <v>158</v>
      </c>
      <c r="F7855" s="22" t="n">
        <f aca="false">D7855/SUM(C7855:E7855)</f>
        <v>0.0595238095238095</v>
      </c>
      <c r="G7855" s="22" t="n">
        <v>0.15</v>
      </c>
      <c r="H7855" s="22" t="n">
        <v>9.7</v>
      </c>
      <c r="I7855" s="22" t="n">
        <v>158.15</v>
      </c>
      <c r="J7855" s="22" t="n">
        <v>0.158079</v>
      </c>
      <c r="K7855" s="22" t="n">
        <v>1</v>
      </c>
      <c r="O7855" s="23"/>
    </row>
    <row r="7856" customFormat="false" ht="15" hidden="false" customHeight="false" outlineLevel="0" collapsed="false">
      <c r="A7856" s="22" t="s">
        <v>3207</v>
      </c>
      <c r="B7856" s="22" t="n">
        <v>29</v>
      </c>
      <c r="C7856" s="22" t="n">
        <v>253</v>
      </c>
      <c r="D7856" s="22" t="n">
        <v>16</v>
      </c>
      <c r="E7856" s="22" t="n">
        <v>0</v>
      </c>
      <c r="F7856" s="22" t="n">
        <f aca="false">D7856/SUM(C7856:E7856)</f>
        <v>0.0594795539033457</v>
      </c>
      <c r="G7856" s="22" t="n">
        <v>253.24</v>
      </c>
      <c r="H7856" s="22" t="n">
        <v>15.52</v>
      </c>
      <c r="I7856" s="22" t="n">
        <v>0.24</v>
      </c>
      <c r="J7856" s="22" t="n">
        <v>0.252727</v>
      </c>
      <c r="K7856" s="22" t="n">
        <v>1</v>
      </c>
      <c r="O7856" s="23"/>
    </row>
    <row r="7857" customFormat="false" ht="15" hidden="false" customHeight="false" outlineLevel="0" collapsed="false">
      <c r="A7857" s="22" t="s">
        <v>4793</v>
      </c>
      <c r="B7857" s="22" t="n">
        <v>52</v>
      </c>
      <c r="C7857" s="22" t="n">
        <v>247</v>
      </c>
      <c r="D7857" s="22" t="n">
        <v>16</v>
      </c>
      <c r="E7857" s="22" t="n">
        <v>6</v>
      </c>
      <c r="F7857" s="22" t="n">
        <f aca="false">D7857/SUM(C7857:E7857)</f>
        <v>0.0594795539033457</v>
      </c>
      <c r="G7857" s="22" t="n">
        <v>241.73</v>
      </c>
      <c r="H7857" s="22" t="n">
        <v>26.54</v>
      </c>
      <c r="I7857" s="22" t="n">
        <v>0.73</v>
      </c>
      <c r="J7857" s="22" t="n">
        <v>42.43931</v>
      </c>
      <c r="K7857" s="22" t="n">
        <v>1.1E-005</v>
      </c>
      <c r="O7857" s="23"/>
    </row>
    <row r="7858" customFormat="false" ht="15" hidden="false" customHeight="false" outlineLevel="0" collapsed="false">
      <c r="A7858" s="22" t="s">
        <v>4599</v>
      </c>
      <c r="B7858" s="22" t="n">
        <v>79</v>
      </c>
      <c r="C7858" s="22" t="n">
        <v>174</v>
      </c>
      <c r="D7858" s="22" t="n">
        <v>11</v>
      </c>
      <c r="E7858" s="22" t="n">
        <v>0</v>
      </c>
      <c r="F7858" s="22" t="n">
        <f aca="false">D7858/SUM(C7858:E7858)</f>
        <v>0.0594594594594595</v>
      </c>
      <c r="G7858" s="22" t="n">
        <v>174.16</v>
      </c>
      <c r="H7858" s="22" t="n">
        <v>10.67</v>
      </c>
      <c r="I7858" s="22" t="n">
        <v>0.16</v>
      </c>
      <c r="J7858" s="22" t="n">
        <v>0.173687</v>
      </c>
      <c r="K7858" s="22" t="n">
        <v>1</v>
      </c>
      <c r="O7858" s="23"/>
    </row>
    <row r="7859" customFormat="false" ht="15" hidden="false" customHeight="false" outlineLevel="0" collapsed="false">
      <c r="A7859" s="22" t="s">
        <v>4794</v>
      </c>
      <c r="B7859" s="22" t="n">
        <v>75</v>
      </c>
      <c r="C7859" s="22" t="n">
        <v>269</v>
      </c>
      <c r="D7859" s="22" t="n">
        <v>17</v>
      </c>
      <c r="E7859" s="22" t="n">
        <v>0</v>
      </c>
      <c r="F7859" s="22" t="n">
        <f aca="false">D7859/SUM(C7859:E7859)</f>
        <v>0.0594405594405594</v>
      </c>
      <c r="G7859" s="22" t="n">
        <v>269.25</v>
      </c>
      <c r="H7859" s="22" t="n">
        <v>16.49</v>
      </c>
      <c r="I7859" s="22" t="n">
        <v>0.25</v>
      </c>
      <c r="J7859" s="22" t="n">
        <v>0.268335</v>
      </c>
      <c r="K7859" s="22" t="n">
        <v>1</v>
      </c>
      <c r="O7859" s="23"/>
    </row>
    <row r="7860" customFormat="false" ht="15" hidden="false" customHeight="false" outlineLevel="0" collapsed="false">
      <c r="A7860" s="22" t="s">
        <v>4455</v>
      </c>
      <c r="B7860" s="22" t="n">
        <v>73</v>
      </c>
      <c r="C7860" s="22" t="n">
        <v>269</v>
      </c>
      <c r="D7860" s="22" t="n">
        <v>17</v>
      </c>
      <c r="E7860" s="22" t="n">
        <v>0</v>
      </c>
      <c r="F7860" s="22" t="n">
        <f aca="false">D7860/SUM(C7860:E7860)</f>
        <v>0.0594405594405594</v>
      </c>
      <c r="G7860" s="22" t="n">
        <v>269.25</v>
      </c>
      <c r="H7860" s="22" t="n">
        <v>16.49</v>
      </c>
      <c r="I7860" s="22" t="n">
        <v>0.25</v>
      </c>
      <c r="J7860" s="22" t="n">
        <v>0.268335</v>
      </c>
      <c r="K7860" s="22" t="n">
        <v>1</v>
      </c>
      <c r="O7860" s="23"/>
    </row>
    <row r="7861" customFormat="false" ht="15" hidden="false" customHeight="false" outlineLevel="0" collapsed="false">
      <c r="A7861" s="22" t="s">
        <v>4455</v>
      </c>
      <c r="B7861" s="22" t="n">
        <v>104</v>
      </c>
      <c r="C7861" s="22" t="n">
        <v>269</v>
      </c>
      <c r="D7861" s="22" t="n">
        <v>17</v>
      </c>
      <c r="E7861" s="22" t="n">
        <v>0</v>
      </c>
      <c r="F7861" s="22" t="n">
        <f aca="false">D7861/SUM(C7861:E7861)</f>
        <v>0.0594405594405594</v>
      </c>
      <c r="G7861" s="22" t="n">
        <v>269.25</v>
      </c>
      <c r="H7861" s="22" t="n">
        <v>16.49</v>
      </c>
      <c r="I7861" s="22" t="n">
        <v>0.25</v>
      </c>
      <c r="J7861" s="22" t="n">
        <v>0.268335</v>
      </c>
      <c r="K7861" s="22" t="n">
        <v>1</v>
      </c>
      <c r="O7861" s="23"/>
    </row>
    <row r="7862" customFormat="false" ht="15" hidden="false" customHeight="false" outlineLevel="0" collapsed="false">
      <c r="A7862" s="22" t="s">
        <v>4795</v>
      </c>
      <c r="B7862" s="22" t="n">
        <v>11</v>
      </c>
      <c r="C7862" s="22" t="n">
        <v>269</v>
      </c>
      <c r="D7862" s="22" t="n">
        <v>17</v>
      </c>
      <c r="E7862" s="22" t="n">
        <v>0</v>
      </c>
      <c r="F7862" s="22" t="n">
        <f aca="false">D7862/SUM(C7862:E7862)</f>
        <v>0.0594405594405594</v>
      </c>
      <c r="G7862" s="22" t="n">
        <v>269.25</v>
      </c>
      <c r="H7862" s="22" t="n">
        <v>16.49</v>
      </c>
      <c r="I7862" s="22" t="n">
        <v>0.25</v>
      </c>
      <c r="J7862" s="22" t="n">
        <v>0.268335</v>
      </c>
      <c r="K7862" s="22" t="n">
        <v>1</v>
      </c>
      <c r="O7862" s="23"/>
    </row>
    <row r="7863" customFormat="false" ht="15" hidden="false" customHeight="false" outlineLevel="0" collapsed="false">
      <c r="A7863" s="22" t="s">
        <v>1207</v>
      </c>
      <c r="B7863" s="22" t="n">
        <v>118</v>
      </c>
      <c r="C7863" s="22" t="n">
        <v>269</v>
      </c>
      <c r="D7863" s="22" t="n">
        <v>17</v>
      </c>
      <c r="E7863" s="22" t="n">
        <v>0</v>
      </c>
      <c r="F7863" s="22" t="n">
        <f aca="false">D7863/SUM(C7863:E7863)</f>
        <v>0.0594405594405594</v>
      </c>
      <c r="G7863" s="22" t="n">
        <v>269.25</v>
      </c>
      <c r="H7863" s="22" t="n">
        <v>16.49</v>
      </c>
      <c r="I7863" s="22" t="n">
        <v>0.25</v>
      </c>
      <c r="J7863" s="22" t="n">
        <v>0.268335</v>
      </c>
      <c r="K7863" s="22" t="n">
        <v>1</v>
      </c>
      <c r="O7863" s="23"/>
    </row>
    <row r="7864" customFormat="false" ht="15" hidden="false" customHeight="false" outlineLevel="0" collapsed="false">
      <c r="A7864" s="22" t="s">
        <v>4796</v>
      </c>
      <c r="B7864" s="22" t="n">
        <v>92</v>
      </c>
      <c r="C7864" s="22" t="n">
        <v>0</v>
      </c>
      <c r="D7864" s="22" t="n">
        <v>17</v>
      </c>
      <c r="E7864" s="22" t="n">
        <v>269</v>
      </c>
      <c r="F7864" s="22" t="n">
        <f aca="false">D7864/SUM(C7864:E7864)</f>
        <v>0.0594405594405594</v>
      </c>
      <c r="G7864" s="22" t="n">
        <v>0.25</v>
      </c>
      <c r="H7864" s="22" t="n">
        <v>16.49</v>
      </c>
      <c r="I7864" s="22" t="n">
        <v>269.25</v>
      </c>
      <c r="J7864" s="22" t="n">
        <v>0.268335</v>
      </c>
      <c r="K7864" s="22" t="n">
        <v>1</v>
      </c>
      <c r="O7864" s="23"/>
    </row>
    <row r="7865" customFormat="false" ht="15" hidden="false" customHeight="false" outlineLevel="0" collapsed="false">
      <c r="A7865" s="22" t="s">
        <v>4797</v>
      </c>
      <c r="B7865" s="22" t="n">
        <v>93</v>
      </c>
      <c r="C7865" s="22" t="n">
        <v>269</v>
      </c>
      <c r="D7865" s="22" t="n">
        <v>17</v>
      </c>
      <c r="E7865" s="22" t="n">
        <v>0</v>
      </c>
      <c r="F7865" s="22" t="n">
        <f aca="false">D7865/SUM(C7865:E7865)</f>
        <v>0.0594405594405594</v>
      </c>
      <c r="G7865" s="22" t="n">
        <v>269.25</v>
      </c>
      <c r="H7865" s="22" t="n">
        <v>16.49</v>
      </c>
      <c r="I7865" s="22" t="n">
        <v>0.25</v>
      </c>
      <c r="J7865" s="22" t="n">
        <v>0.268335</v>
      </c>
      <c r="K7865" s="22" t="n">
        <v>1</v>
      </c>
      <c r="O7865" s="23"/>
    </row>
    <row r="7866" customFormat="false" ht="15" hidden="false" customHeight="false" outlineLevel="0" collapsed="false">
      <c r="A7866" s="22" t="s">
        <v>4798</v>
      </c>
      <c r="B7866" s="22" t="n">
        <v>121</v>
      </c>
      <c r="C7866" s="22" t="n">
        <v>269</v>
      </c>
      <c r="D7866" s="22" t="n">
        <v>17</v>
      </c>
      <c r="E7866" s="22" t="n">
        <v>0</v>
      </c>
      <c r="F7866" s="22" t="n">
        <f aca="false">D7866/SUM(C7866:E7866)</f>
        <v>0.0594405594405594</v>
      </c>
      <c r="G7866" s="22" t="n">
        <v>269.25</v>
      </c>
      <c r="H7866" s="22" t="n">
        <v>16.49</v>
      </c>
      <c r="I7866" s="22" t="n">
        <v>0.25</v>
      </c>
      <c r="J7866" s="22" t="n">
        <v>0.268335</v>
      </c>
      <c r="K7866" s="22" t="n">
        <v>1</v>
      </c>
      <c r="O7866" s="23"/>
    </row>
    <row r="7867" customFormat="false" ht="15" hidden="false" customHeight="false" outlineLevel="0" collapsed="false">
      <c r="A7867" s="22" t="s">
        <v>4799</v>
      </c>
      <c r="B7867" s="22" t="n">
        <v>79</v>
      </c>
      <c r="C7867" s="22" t="n">
        <v>1</v>
      </c>
      <c r="D7867" s="22" t="n">
        <v>17</v>
      </c>
      <c r="E7867" s="22" t="n">
        <v>268</v>
      </c>
      <c r="F7867" s="22" t="n">
        <f aca="false">D7867/SUM(C7867:E7867)</f>
        <v>0.0594405594405594</v>
      </c>
      <c r="G7867" s="22" t="n">
        <v>0.32</v>
      </c>
      <c r="H7867" s="22" t="n">
        <v>18.37</v>
      </c>
      <c r="I7867" s="22" t="n">
        <v>267.32</v>
      </c>
      <c r="J7867" s="22" t="n">
        <v>1.588298</v>
      </c>
      <c r="K7867" s="22" t="n">
        <v>0.265819</v>
      </c>
      <c r="O7867" s="23"/>
    </row>
    <row r="7868" customFormat="false" ht="15" hidden="false" customHeight="false" outlineLevel="0" collapsed="false">
      <c r="A7868" s="22" t="s">
        <v>2155</v>
      </c>
      <c r="B7868" s="22" t="n">
        <v>109</v>
      </c>
      <c r="C7868" s="22" t="n">
        <v>269</v>
      </c>
      <c r="D7868" s="22" t="n">
        <v>17</v>
      </c>
      <c r="E7868" s="22" t="n">
        <v>0</v>
      </c>
      <c r="F7868" s="22" t="n">
        <f aca="false">D7868/SUM(C7868:E7868)</f>
        <v>0.0594405594405594</v>
      </c>
      <c r="G7868" s="22" t="n">
        <v>269.25</v>
      </c>
      <c r="H7868" s="22" t="n">
        <v>16.49</v>
      </c>
      <c r="I7868" s="22" t="n">
        <v>0.25</v>
      </c>
      <c r="J7868" s="22" t="n">
        <v>0.268335</v>
      </c>
      <c r="K7868" s="22" t="n">
        <v>1</v>
      </c>
      <c r="O7868" s="23"/>
    </row>
    <row r="7869" customFormat="false" ht="15" hidden="false" customHeight="false" outlineLevel="0" collapsed="false">
      <c r="A7869" s="22" t="s">
        <v>4800</v>
      </c>
      <c r="B7869" s="22" t="n">
        <v>115</v>
      </c>
      <c r="C7869" s="22" t="n">
        <v>269</v>
      </c>
      <c r="D7869" s="22" t="n">
        <v>17</v>
      </c>
      <c r="E7869" s="22" t="n">
        <v>0</v>
      </c>
      <c r="F7869" s="22" t="n">
        <f aca="false">D7869/SUM(C7869:E7869)</f>
        <v>0.0594405594405594</v>
      </c>
      <c r="G7869" s="22" t="n">
        <v>269.25</v>
      </c>
      <c r="H7869" s="22" t="n">
        <v>16.49</v>
      </c>
      <c r="I7869" s="22" t="n">
        <v>0.25</v>
      </c>
      <c r="J7869" s="22" t="n">
        <v>0.268335</v>
      </c>
      <c r="K7869" s="22" t="n">
        <v>1</v>
      </c>
      <c r="O7869" s="23"/>
    </row>
    <row r="7870" customFormat="false" ht="15" hidden="false" customHeight="false" outlineLevel="0" collapsed="false">
      <c r="A7870" s="22" t="s">
        <v>4801</v>
      </c>
      <c r="B7870" s="22" t="n">
        <v>79</v>
      </c>
      <c r="C7870" s="22" t="n">
        <v>269</v>
      </c>
      <c r="D7870" s="22" t="n">
        <v>17</v>
      </c>
      <c r="E7870" s="22" t="n">
        <v>0</v>
      </c>
      <c r="F7870" s="22" t="n">
        <f aca="false">D7870/SUM(C7870:E7870)</f>
        <v>0.0594405594405594</v>
      </c>
      <c r="G7870" s="22" t="n">
        <v>269.25</v>
      </c>
      <c r="H7870" s="22" t="n">
        <v>16.49</v>
      </c>
      <c r="I7870" s="22" t="n">
        <v>0.25</v>
      </c>
      <c r="J7870" s="22" t="n">
        <v>0.268335</v>
      </c>
      <c r="K7870" s="22" t="n">
        <v>1</v>
      </c>
      <c r="O7870" s="23"/>
    </row>
    <row r="7871" customFormat="false" ht="15" hidden="false" customHeight="false" outlineLevel="0" collapsed="false">
      <c r="A7871" s="22" t="s">
        <v>2329</v>
      </c>
      <c r="B7871" s="22" t="n">
        <v>106</v>
      </c>
      <c r="C7871" s="22" t="n">
        <v>269</v>
      </c>
      <c r="D7871" s="22" t="n">
        <v>17</v>
      </c>
      <c r="E7871" s="22" t="n">
        <v>0</v>
      </c>
      <c r="F7871" s="22" t="n">
        <f aca="false">D7871/SUM(C7871:E7871)</f>
        <v>0.0594405594405594</v>
      </c>
      <c r="G7871" s="22" t="n">
        <v>269.25</v>
      </c>
      <c r="H7871" s="22" t="n">
        <v>16.49</v>
      </c>
      <c r="I7871" s="22" t="n">
        <v>0.25</v>
      </c>
      <c r="J7871" s="22" t="n">
        <v>0.268335</v>
      </c>
      <c r="K7871" s="22" t="n">
        <v>1</v>
      </c>
      <c r="O7871" s="23"/>
    </row>
    <row r="7872" customFormat="false" ht="15" hidden="false" customHeight="false" outlineLevel="0" collapsed="false">
      <c r="A7872" s="22" t="s">
        <v>4802</v>
      </c>
      <c r="B7872" s="22" t="n">
        <v>16</v>
      </c>
      <c r="C7872" s="22" t="n">
        <v>269</v>
      </c>
      <c r="D7872" s="22" t="n">
        <v>17</v>
      </c>
      <c r="E7872" s="22" t="n">
        <v>0</v>
      </c>
      <c r="F7872" s="22" t="n">
        <f aca="false">D7872/SUM(C7872:E7872)</f>
        <v>0.0594405594405594</v>
      </c>
      <c r="G7872" s="22" t="n">
        <v>269.25</v>
      </c>
      <c r="H7872" s="22" t="n">
        <v>16.49</v>
      </c>
      <c r="I7872" s="22" t="n">
        <v>0.25</v>
      </c>
      <c r="J7872" s="22" t="n">
        <v>0.268335</v>
      </c>
      <c r="K7872" s="22" t="n">
        <v>1</v>
      </c>
      <c r="O7872" s="23"/>
    </row>
    <row r="7873" customFormat="false" ht="15" hidden="false" customHeight="false" outlineLevel="0" collapsed="false">
      <c r="A7873" s="22" t="s">
        <v>4803</v>
      </c>
      <c r="B7873" s="22" t="n">
        <v>54</v>
      </c>
      <c r="C7873" s="22" t="n">
        <v>1</v>
      </c>
      <c r="D7873" s="22" t="n">
        <v>17</v>
      </c>
      <c r="E7873" s="22" t="n">
        <v>268</v>
      </c>
      <c r="F7873" s="22" t="n">
        <f aca="false">D7873/SUM(C7873:E7873)</f>
        <v>0.0594405594405594</v>
      </c>
      <c r="G7873" s="22" t="n">
        <v>0.32</v>
      </c>
      <c r="H7873" s="22" t="n">
        <v>18.37</v>
      </c>
      <c r="I7873" s="22" t="n">
        <v>267.32</v>
      </c>
      <c r="J7873" s="22" t="n">
        <v>1.588298</v>
      </c>
      <c r="K7873" s="22" t="n">
        <v>0.265819</v>
      </c>
      <c r="O7873" s="23"/>
    </row>
    <row r="7874" customFormat="false" ht="15" hidden="false" customHeight="false" outlineLevel="0" collapsed="false">
      <c r="A7874" s="22" t="s">
        <v>4804</v>
      </c>
      <c r="B7874" s="22" t="n">
        <v>93</v>
      </c>
      <c r="C7874" s="22" t="n">
        <v>0</v>
      </c>
      <c r="D7874" s="22" t="n">
        <v>17</v>
      </c>
      <c r="E7874" s="22" t="n">
        <v>269</v>
      </c>
      <c r="F7874" s="22" t="n">
        <f aca="false">D7874/SUM(C7874:E7874)</f>
        <v>0.0594405594405594</v>
      </c>
      <c r="G7874" s="22" t="n">
        <v>0.25</v>
      </c>
      <c r="H7874" s="22" t="n">
        <v>16.49</v>
      </c>
      <c r="I7874" s="22" t="n">
        <v>269.25</v>
      </c>
      <c r="J7874" s="22" t="n">
        <v>0.268335</v>
      </c>
      <c r="K7874" s="22" t="n">
        <v>1</v>
      </c>
      <c r="O7874" s="23"/>
    </row>
    <row r="7875" customFormat="false" ht="15" hidden="false" customHeight="false" outlineLevel="0" collapsed="false">
      <c r="A7875" s="22" t="s">
        <v>4805</v>
      </c>
      <c r="B7875" s="22" t="n">
        <v>111</v>
      </c>
      <c r="C7875" s="22" t="n">
        <v>269</v>
      </c>
      <c r="D7875" s="22" t="n">
        <v>17</v>
      </c>
      <c r="E7875" s="22" t="n">
        <v>0</v>
      </c>
      <c r="F7875" s="22" t="n">
        <f aca="false">D7875/SUM(C7875:E7875)</f>
        <v>0.0594405594405594</v>
      </c>
      <c r="G7875" s="22" t="n">
        <v>269.25</v>
      </c>
      <c r="H7875" s="22" t="n">
        <v>16.49</v>
      </c>
      <c r="I7875" s="22" t="n">
        <v>0.25</v>
      </c>
      <c r="J7875" s="22" t="n">
        <v>0.268335</v>
      </c>
      <c r="K7875" s="22" t="n">
        <v>1</v>
      </c>
      <c r="O7875" s="23"/>
    </row>
    <row r="7876" customFormat="false" ht="15" hidden="false" customHeight="false" outlineLevel="0" collapsed="false">
      <c r="A7876" s="22" t="s">
        <v>4806</v>
      </c>
      <c r="B7876" s="22" t="n">
        <v>102</v>
      </c>
      <c r="C7876" s="22" t="n">
        <v>238</v>
      </c>
      <c r="D7876" s="22" t="n">
        <v>15</v>
      </c>
      <c r="E7876" s="22" t="n">
        <v>0</v>
      </c>
      <c r="F7876" s="22" t="n">
        <f aca="false">D7876/SUM(C7876:E7876)</f>
        <v>0.0592885375494071</v>
      </c>
      <c r="G7876" s="22" t="n">
        <v>238.22</v>
      </c>
      <c r="H7876" s="22" t="n">
        <v>14.56</v>
      </c>
      <c r="I7876" s="22" t="n">
        <v>0.22</v>
      </c>
      <c r="J7876" s="22" t="n">
        <v>0.236124</v>
      </c>
      <c r="K7876" s="22" t="n">
        <v>1</v>
      </c>
      <c r="O7876" s="23"/>
    </row>
    <row r="7877" customFormat="false" ht="15" hidden="false" customHeight="false" outlineLevel="0" collapsed="false">
      <c r="A7877" s="22" t="s">
        <v>1927</v>
      </c>
      <c r="B7877" s="22" t="n">
        <v>76</v>
      </c>
      <c r="C7877" s="22" t="n">
        <v>0</v>
      </c>
      <c r="D7877" s="22" t="n">
        <v>16</v>
      </c>
      <c r="E7877" s="22" t="n">
        <v>254</v>
      </c>
      <c r="F7877" s="22" t="n">
        <f aca="false">D7877/SUM(C7877:E7877)</f>
        <v>0.0592592592592593</v>
      </c>
      <c r="G7877" s="22" t="n">
        <v>0.24</v>
      </c>
      <c r="H7877" s="22" t="n">
        <v>15.53</v>
      </c>
      <c r="I7877" s="22" t="n">
        <v>254.24</v>
      </c>
      <c r="J7877" s="22" t="n">
        <v>0.251734</v>
      </c>
      <c r="K7877" s="22" t="n">
        <v>1</v>
      </c>
      <c r="O7877" s="23"/>
    </row>
    <row r="7878" customFormat="false" ht="15" hidden="false" customHeight="false" outlineLevel="0" collapsed="false">
      <c r="A7878" s="22" t="s">
        <v>4807</v>
      </c>
      <c r="B7878" s="22" t="n">
        <v>40</v>
      </c>
      <c r="C7878" s="22" t="n">
        <v>254</v>
      </c>
      <c r="D7878" s="22" t="n">
        <v>16</v>
      </c>
      <c r="E7878" s="22" t="n">
        <v>0</v>
      </c>
      <c r="F7878" s="22" t="n">
        <f aca="false">D7878/SUM(C7878:E7878)</f>
        <v>0.0592592592592593</v>
      </c>
      <c r="G7878" s="22" t="n">
        <v>254.24</v>
      </c>
      <c r="H7878" s="22" t="n">
        <v>15.53</v>
      </c>
      <c r="I7878" s="22" t="n">
        <v>0.24</v>
      </c>
      <c r="J7878" s="22" t="n">
        <v>0.251734</v>
      </c>
      <c r="K7878" s="22" t="n">
        <v>1</v>
      </c>
      <c r="O7878" s="23"/>
    </row>
    <row r="7879" customFormat="false" ht="15" hidden="false" customHeight="false" outlineLevel="0" collapsed="false">
      <c r="A7879" s="22" t="s">
        <v>4807</v>
      </c>
      <c r="B7879" s="22" t="n">
        <v>41</v>
      </c>
      <c r="C7879" s="22" t="n">
        <v>254</v>
      </c>
      <c r="D7879" s="22" t="n">
        <v>16</v>
      </c>
      <c r="E7879" s="22" t="n">
        <v>0</v>
      </c>
      <c r="F7879" s="22" t="n">
        <f aca="false">D7879/SUM(C7879:E7879)</f>
        <v>0.0592592592592593</v>
      </c>
      <c r="G7879" s="22" t="n">
        <v>254.24</v>
      </c>
      <c r="H7879" s="22" t="n">
        <v>15.53</v>
      </c>
      <c r="I7879" s="22" t="n">
        <v>0.24</v>
      </c>
      <c r="J7879" s="22" t="n">
        <v>0.251734</v>
      </c>
      <c r="K7879" s="22" t="n">
        <v>1</v>
      </c>
      <c r="O7879" s="23"/>
    </row>
    <row r="7880" customFormat="false" ht="15" hidden="false" customHeight="false" outlineLevel="0" collapsed="false">
      <c r="A7880" s="22" t="s">
        <v>2301</v>
      </c>
      <c r="B7880" s="22" t="n">
        <v>22</v>
      </c>
      <c r="C7880" s="22" t="n">
        <v>249</v>
      </c>
      <c r="D7880" s="22" t="n">
        <v>16</v>
      </c>
      <c r="E7880" s="22" t="n">
        <v>5</v>
      </c>
      <c r="F7880" s="22" t="n">
        <f aca="false">D7880/SUM(C7880:E7880)</f>
        <v>0.0592592592592593</v>
      </c>
      <c r="G7880" s="22" t="n">
        <v>244.63</v>
      </c>
      <c r="H7880" s="22" t="n">
        <v>24.75</v>
      </c>
      <c r="I7880" s="22" t="n">
        <v>0.63</v>
      </c>
      <c r="J7880" s="22" t="n">
        <v>33.737322</v>
      </c>
      <c r="K7880" s="22" t="n">
        <v>9.4E-005</v>
      </c>
      <c r="O7880" s="23"/>
    </row>
    <row r="7881" customFormat="false" ht="15" hidden="false" customHeight="false" outlineLevel="0" collapsed="false">
      <c r="A7881" s="22" t="s">
        <v>4808</v>
      </c>
      <c r="B7881" s="22" t="n">
        <v>11</v>
      </c>
      <c r="C7881" s="22" t="n">
        <v>0</v>
      </c>
      <c r="D7881" s="22" t="n">
        <v>16</v>
      </c>
      <c r="E7881" s="22" t="n">
        <v>254</v>
      </c>
      <c r="F7881" s="22" t="n">
        <f aca="false">D7881/SUM(C7881:E7881)</f>
        <v>0.0592592592592593</v>
      </c>
      <c r="G7881" s="22" t="n">
        <v>0.24</v>
      </c>
      <c r="H7881" s="22" t="n">
        <v>15.53</v>
      </c>
      <c r="I7881" s="22" t="n">
        <v>254.24</v>
      </c>
      <c r="J7881" s="22" t="n">
        <v>0.251734</v>
      </c>
      <c r="K7881" s="22" t="n">
        <v>1</v>
      </c>
      <c r="O7881" s="23"/>
    </row>
    <row r="7882" customFormat="false" ht="15" hidden="false" customHeight="false" outlineLevel="0" collapsed="false">
      <c r="A7882" s="22" t="s">
        <v>4809</v>
      </c>
      <c r="B7882" s="22" t="n">
        <v>101</v>
      </c>
      <c r="C7882" s="22" t="n">
        <v>159</v>
      </c>
      <c r="D7882" s="22" t="n">
        <v>10</v>
      </c>
      <c r="E7882" s="22" t="n">
        <v>0</v>
      </c>
      <c r="F7882" s="22" t="n">
        <f aca="false">D7882/SUM(C7882:E7882)</f>
        <v>0.0591715976331361</v>
      </c>
      <c r="G7882" s="22" t="n">
        <v>159.15</v>
      </c>
      <c r="H7882" s="22" t="n">
        <v>9.7</v>
      </c>
      <c r="I7882" s="22" t="n">
        <v>0.15</v>
      </c>
      <c r="J7882" s="22" t="n">
        <v>0.157087</v>
      </c>
      <c r="K7882" s="22" t="n">
        <v>1</v>
      </c>
      <c r="O7882" s="23"/>
    </row>
    <row r="7883" customFormat="false" ht="15" hidden="false" customHeight="false" outlineLevel="0" collapsed="false">
      <c r="A7883" s="22" t="s">
        <v>4810</v>
      </c>
      <c r="B7883" s="22" t="n">
        <v>15</v>
      </c>
      <c r="C7883" s="22" t="n">
        <v>159</v>
      </c>
      <c r="D7883" s="22" t="n">
        <v>10</v>
      </c>
      <c r="E7883" s="22" t="n">
        <v>0</v>
      </c>
      <c r="F7883" s="22" t="n">
        <f aca="false">D7883/SUM(C7883:E7883)</f>
        <v>0.0591715976331361</v>
      </c>
      <c r="G7883" s="22" t="n">
        <v>159.15</v>
      </c>
      <c r="H7883" s="22" t="n">
        <v>9.7</v>
      </c>
      <c r="I7883" s="22" t="n">
        <v>0.15</v>
      </c>
      <c r="J7883" s="22" t="n">
        <v>0.157087</v>
      </c>
      <c r="K7883" s="22" t="n">
        <v>1</v>
      </c>
      <c r="O7883" s="23"/>
    </row>
    <row r="7884" customFormat="false" ht="15" hidden="false" customHeight="false" outlineLevel="0" collapsed="false">
      <c r="A7884" s="22" t="s">
        <v>4811</v>
      </c>
      <c r="B7884" s="22" t="n">
        <v>74</v>
      </c>
      <c r="C7884" s="22" t="n">
        <v>0</v>
      </c>
      <c r="D7884" s="22" t="n">
        <v>11</v>
      </c>
      <c r="E7884" s="22" t="n">
        <v>175</v>
      </c>
      <c r="F7884" s="22" t="n">
        <f aca="false">D7884/SUM(C7884:E7884)</f>
        <v>0.0591397849462366</v>
      </c>
      <c r="G7884" s="22" t="n">
        <v>0.16</v>
      </c>
      <c r="H7884" s="22" t="n">
        <v>10.67</v>
      </c>
      <c r="I7884" s="22" t="n">
        <v>175.16</v>
      </c>
      <c r="J7884" s="22" t="n">
        <v>0.172697</v>
      </c>
      <c r="K7884" s="22" t="n">
        <v>1</v>
      </c>
      <c r="O7884" s="23"/>
    </row>
    <row r="7885" customFormat="false" ht="15" hidden="false" customHeight="false" outlineLevel="0" collapsed="false">
      <c r="A7885" s="22" t="s">
        <v>4812</v>
      </c>
      <c r="B7885" s="22" t="n">
        <v>118</v>
      </c>
      <c r="C7885" s="22" t="n">
        <v>185</v>
      </c>
      <c r="D7885" s="22" t="n">
        <v>12</v>
      </c>
      <c r="E7885" s="22" t="n">
        <v>6</v>
      </c>
      <c r="F7885" s="22" t="n">
        <f aca="false">D7885/SUM(C7885:E7885)</f>
        <v>0.0591133004926108</v>
      </c>
      <c r="G7885" s="22" t="n">
        <v>179.71</v>
      </c>
      <c r="H7885" s="22" t="n">
        <v>22.58</v>
      </c>
      <c r="I7885" s="22" t="n">
        <v>0.71</v>
      </c>
      <c r="J7885" s="22" t="n">
        <v>44.57336</v>
      </c>
      <c r="K7885" s="22" t="n">
        <v>6E-006</v>
      </c>
      <c r="O7885" s="23"/>
    </row>
    <row r="7886" customFormat="false" ht="15" hidden="false" customHeight="false" outlineLevel="0" collapsed="false">
      <c r="A7886" s="22" t="s">
        <v>4813</v>
      </c>
      <c r="B7886" s="22" t="n">
        <v>95</v>
      </c>
      <c r="C7886" s="22" t="n">
        <v>2</v>
      </c>
      <c r="D7886" s="22" t="n">
        <v>12</v>
      </c>
      <c r="E7886" s="22" t="n">
        <v>189</v>
      </c>
      <c r="F7886" s="22" t="n">
        <f aca="false">D7886/SUM(C7886:E7886)</f>
        <v>0.0591133004926108</v>
      </c>
      <c r="G7886" s="22" t="n">
        <v>0.32</v>
      </c>
      <c r="H7886" s="22" t="n">
        <v>15.37</v>
      </c>
      <c r="I7886" s="22" t="n">
        <v>187.32</v>
      </c>
      <c r="J7886" s="22" t="n">
        <v>9.756612</v>
      </c>
      <c r="K7886" s="22" t="n">
        <v>0.029935</v>
      </c>
      <c r="O7886" s="23"/>
    </row>
    <row r="7887" customFormat="false" ht="15" hidden="false" customHeight="false" outlineLevel="0" collapsed="false">
      <c r="A7887" s="22" t="s">
        <v>4814</v>
      </c>
      <c r="B7887" s="22" t="n">
        <v>101</v>
      </c>
      <c r="C7887" s="22" t="n">
        <v>223</v>
      </c>
      <c r="D7887" s="22" t="n">
        <v>14</v>
      </c>
      <c r="E7887" s="22" t="n">
        <v>0</v>
      </c>
      <c r="F7887" s="22" t="n">
        <f aca="false">D7887/SUM(C7887:E7887)</f>
        <v>0.0590717299578059</v>
      </c>
      <c r="G7887" s="22" t="n">
        <v>223.21</v>
      </c>
      <c r="H7887" s="22" t="n">
        <v>13.59</v>
      </c>
      <c r="I7887" s="22" t="n">
        <v>0.21</v>
      </c>
      <c r="J7887" s="22" t="n">
        <v>0.219527</v>
      </c>
      <c r="K7887" s="22" t="n">
        <v>1</v>
      </c>
      <c r="O7887" s="23"/>
    </row>
    <row r="7888" customFormat="false" ht="15" hidden="false" customHeight="false" outlineLevel="0" collapsed="false">
      <c r="A7888" s="22" t="s">
        <v>4815</v>
      </c>
      <c r="B7888" s="22" t="n">
        <v>76</v>
      </c>
      <c r="C7888" s="22" t="n">
        <v>223</v>
      </c>
      <c r="D7888" s="22" t="n">
        <v>14</v>
      </c>
      <c r="E7888" s="22" t="n">
        <v>0</v>
      </c>
      <c r="F7888" s="22" t="n">
        <f aca="false">D7888/SUM(C7888:E7888)</f>
        <v>0.0590717299578059</v>
      </c>
      <c r="G7888" s="22" t="n">
        <v>223.21</v>
      </c>
      <c r="H7888" s="22" t="n">
        <v>13.59</v>
      </c>
      <c r="I7888" s="22" t="n">
        <v>0.21</v>
      </c>
      <c r="J7888" s="22" t="n">
        <v>0.219527</v>
      </c>
      <c r="K7888" s="22" t="n">
        <v>1</v>
      </c>
      <c r="O7888" s="23"/>
    </row>
    <row r="7889" customFormat="false" ht="15" hidden="false" customHeight="false" outlineLevel="0" collapsed="false">
      <c r="A7889" s="22" t="s">
        <v>2849</v>
      </c>
      <c r="B7889" s="22" t="n">
        <v>50</v>
      </c>
      <c r="C7889" s="22" t="n">
        <v>238</v>
      </c>
      <c r="D7889" s="22" t="n">
        <v>15</v>
      </c>
      <c r="E7889" s="22" t="n">
        <v>1</v>
      </c>
      <c r="F7889" s="22" t="n">
        <f aca="false">D7889/SUM(C7889:E7889)</f>
        <v>0.0590551181102362</v>
      </c>
      <c r="G7889" s="22" t="n">
        <v>237.28</v>
      </c>
      <c r="H7889" s="22" t="n">
        <v>16.43</v>
      </c>
      <c r="I7889" s="22" t="n">
        <v>0.28</v>
      </c>
      <c r="J7889" s="22" t="n">
        <v>1.926823</v>
      </c>
      <c r="K7889" s="22" t="n">
        <v>0.24176</v>
      </c>
      <c r="O7889" s="23"/>
    </row>
    <row r="7890" customFormat="false" ht="15" hidden="false" customHeight="false" outlineLevel="0" collapsed="false">
      <c r="A7890" s="22" t="s">
        <v>4816</v>
      </c>
      <c r="B7890" s="22" t="n">
        <v>118</v>
      </c>
      <c r="C7890" s="22" t="n">
        <v>239</v>
      </c>
      <c r="D7890" s="22" t="n">
        <v>15</v>
      </c>
      <c r="E7890" s="22" t="n">
        <v>0</v>
      </c>
      <c r="F7890" s="22" t="n">
        <f aca="false">D7890/SUM(C7890:E7890)</f>
        <v>0.0590551181102362</v>
      </c>
      <c r="G7890" s="22" t="n">
        <v>239.22</v>
      </c>
      <c r="H7890" s="22" t="n">
        <v>14.56</v>
      </c>
      <c r="I7890" s="22" t="n">
        <v>0.22</v>
      </c>
      <c r="J7890" s="22" t="n">
        <v>0.235138</v>
      </c>
      <c r="K7890" s="22" t="n">
        <v>1</v>
      </c>
      <c r="O7890" s="23"/>
    </row>
    <row r="7891" customFormat="false" ht="15" hidden="false" customHeight="false" outlineLevel="0" collapsed="false">
      <c r="A7891" s="22" t="s">
        <v>4817</v>
      </c>
      <c r="B7891" s="22" t="n">
        <v>50</v>
      </c>
      <c r="C7891" s="22" t="n">
        <v>256</v>
      </c>
      <c r="D7891" s="22" t="n">
        <v>16</v>
      </c>
      <c r="E7891" s="22" t="n">
        <v>0</v>
      </c>
      <c r="F7891" s="22" t="n">
        <f aca="false">D7891/SUM(C7891:E7891)</f>
        <v>0.0588235294117647</v>
      </c>
      <c r="G7891" s="22" t="n">
        <v>256.24</v>
      </c>
      <c r="H7891" s="22" t="n">
        <v>15.53</v>
      </c>
      <c r="I7891" s="22" t="n">
        <v>0.24</v>
      </c>
      <c r="J7891" s="22" t="n">
        <v>0.24977</v>
      </c>
      <c r="K7891" s="22" t="n">
        <v>1</v>
      </c>
      <c r="O7891" s="23"/>
    </row>
    <row r="7892" customFormat="false" ht="15" hidden="false" customHeight="false" outlineLevel="0" collapsed="false">
      <c r="A7892" s="22" t="s">
        <v>4818</v>
      </c>
      <c r="B7892" s="22" t="n">
        <v>80</v>
      </c>
      <c r="C7892" s="22" t="n">
        <v>0</v>
      </c>
      <c r="D7892" s="22" t="n">
        <v>10</v>
      </c>
      <c r="E7892" s="22" t="n">
        <v>160</v>
      </c>
      <c r="F7892" s="22" t="n">
        <f aca="false">D7892/SUM(C7892:E7892)</f>
        <v>0.0588235294117647</v>
      </c>
      <c r="G7892" s="22" t="n">
        <v>0.15</v>
      </c>
      <c r="H7892" s="22" t="n">
        <v>9.71</v>
      </c>
      <c r="I7892" s="22" t="n">
        <v>160.15</v>
      </c>
      <c r="J7892" s="22" t="n">
        <v>0.156107</v>
      </c>
      <c r="K7892" s="22" t="n">
        <v>1</v>
      </c>
      <c r="O7892" s="23"/>
    </row>
    <row r="7893" customFormat="false" ht="15" hidden="false" customHeight="false" outlineLevel="0" collapsed="false">
      <c r="A7893" s="22" t="s">
        <v>4819</v>
      </c>
      <c r="B7893" s="22" t="n">
        <v>54</v>
      </c>
      <c r="C7893" s="22" t="n">
        <v>255</v>
      </c>
      <c r="D7893" s="22" t="n">
        <v>16</v>
      </c>
      <c r="E7893" s="22" t="n">
        <v>1</v>
      </c>
      <c r="F7893" s="22" t="n">
        <f aca="false">D7893/SUM(C7893:E7893)</f>
        <v>0.0588235294117647</v>
      </c>
      <c r="G7893" s="22" t="n">
        <v>254.3</v>
      </c>
      <c r="H7893" s="22" t="n">
        <v>17.4</v>
      </c>
      <c r="I7893" s="22" t="n">
        <v>0.3</v>
      </c>
      <c r="J7893" s="22" t="n">
        <v>1.771084</v>
      </c>
      <c r="K7893" s="22" t="n">
        <v>0.252224</v>
      </c>
      <c r="N7893" s="24"/>
      <c r="O7893" s="23"/>
    </row>
    <row r="7894" customFormat="false" ht="15" hidden="false" customHeight="false" outlineLevel="0" collapsed="false">
      <c r="A7894" s="22" t="s">
        <v>4820</v>
      </c>
      <c r="B7894" s="22" t="n">
        <v>23</v>
      </c>
      <c r="C7894" s="22" t="n">
        <v>208</v>
      </c>
      <c r="D7894" s="22" t="n">
        <v>13</v>
      </c>
      <c r="E7894" s="22" t="n">
        <v>0</v>
      </c>
      <c r="F7894" s="22" t="n">
        <f aca="false">D7894/SUM(C7894:E7894)</f>
        <v>0.0588235294117647</v>
      </c>
      <c r="G7894" s="22" t="n">
        <v>208.19</v>
      </c>
      <c r="H7894" s="22" t="n">
        <v>12.62</v>
      </c>
      <c r="I7894" s="22" t="n">
        <v>0.19</v>
      </c>
      <c r="J7894" s="22" t="n">
        <v>0.202938</v>
      </c>
      <c r="K7894" s="22" t="n">
        <v>1</v>
      </c>
      <c r="N7894" s="24"/>
      <c r="O7894" s="23"/>
    </row>
    <row r="7895" customFormat="false" ht="15" hidden="false" customHeight="false" outlineLevel="0" collapsed="false">
      <c r="A7895" s="22" t="s">
        <v>2831</v>
      </c>
      <c r="B7895" s="22" t="n">
        <v>48</v>
      </c>
      <c r="C7895" s="22" t="n">
        <v>254</v>
      </c>
      <c r="D7895" s="22" t="n">
        <v>16</v>
      </c>
      <c r="E7895" s="22" t="n">
        <v>3</v>
      </c>
      <c r="F7895" s="22" t="n">
        <f aca="false">D7895/SUM(C7895:E7895)</f>
        <v>0.0586080586080586</v>
      </c>
      <c r="G7895" s="22" t="n">
        <v>251.44</v>
      </c>
      <c r="H7895" s="22" t="n">
        <v>21.11</v>
      </c>
      <c r="I7895" s="22" t="n">
        <v>0.44</v>
      </c>
      <c r="J7895" s="22" t="n">
        <v>16.013473</v>
      </c>
      <c r="K7895" s="22" t="n">
        <v>0.0059</v>
      </c>
      <c r="N7895" s="24"/>
      <c r="O7895" s="23"/>
    </row>
    <row r="7896" customFormat="false" ht="15" hidden="false" customHeight="false" outlineLevel="0" collapsed="false">
      <c r="A7896" s="22" t="s">
        <v>4821</v>
      </c>
      <c r="B7896" s="22" t="n">
        <v>30</v>
      </c>
      <c r="C7896" s="22" t="n">
        <v>257</v>
      </c>
      <c r="D7896" s="22" t="n">
        <v>16</v>
      </c>
      <c r="E7896" s="22" t="n">
        <v>0</v>
      </c>
      <c r="F7896" s="22" t="n">
        <f aca="false">D7896/SUM(C7896:E7896)</f>
        <v>0.0586080586080586</v>
      </c>
      <c r="G7896" s="22" t="n">
        <v>257.23</v>
      </c>
      <c r="H7896" s="22" t="n">
        <v>15.53</v>
      </c>
      <c r="I7896" s="22" t="n">
        <v>0.23</v>
      </c>
      <c r="J7896" s="22" t="n">
        <v>0.2488</v>
      </c>
      <c r="K7896" s="22" t="n">
        <v>1</v>
      </c>
      <c r="N7896" s="24"/>
      <c r="O7896" s="23"/>
    </row>
    <row r="7897" customFormat="false" ht="15" hidden="false" customHeight="false" outlineLevel="0" collapsed="false">
      <c r="A7897" s="22" t="s">
        <v>4822</v>
      </c>
      <c r="B7897" s="22" t="n">
        <v>18</v>
      </c>
      <c r="C7897" s="22" t="n">
        <v>241</v>
      </c>
      <c r="D7897" s="22" t="n">
        <v>15</v>
      </c>
      <c r="E7897" s="22" t="n">
        <v>0</v>
      </c>
      <c r="F7897" s="22" t="n">
        <f aca="false">D7897/SUM(C7897:E7897)</f>
        <v>0.05859375</v>
      </c>
      <c r="G7897" s="22" t="n">
        <v>241.22</v>
      </c>
      <c r="H7897" s="22" t="n">
        <v>14.56</v>
      </c>
      <c r="I7897" s="22" t="n">
        <v>0.22</v>
      </c>
      <c r="J7897" s="22" t="n">
        <v>0.23319</v>
      </c>
      <c r="K7897" s="22" t="n">
        <v>1</v>
      </c>
      <c r="N7897" s="24"/>
      <c r="O7897" s="23"/>
    </row>
    <row r="7898" customFormat="false" ht="15" hidden="false" customHeight="false" outlineLevel="0" collapsed="false">
      <c r="A7898" s="22" t="s">
        <v>2120</v>
      </c>
      <c r="B7898" s="22" t="n">
        <v>15</v>
      </c>
      <c r="C7898" s="22" t="n">
        <v>225</v>
      </c>
      <c r="D7898" s="22" t="n">
        <v>14</v>
      </c>
      <c r="E7898" s="22" t="n">
        <v>0</v>
      </c>
      <c r="F7898" s="22" t="n">
        <f aca="false">D7898/SUM(C7898:E7898)</f>
        <v>0.0585774058577406</v>
      </c>
      <c r="G7898" s="22" t="n">
        <v>225.21</v>
      </c>
      <c r="H7898" s="22" t="n">
        <v>13.59</v>
      </c>
      <c r="I7898" s="22" t="n">
        <v>0.21</v>
      </c>
      <c r="J7898" s="22" t="n">
        <v>0.21758</v>
      </c>
      <c r="K7898" s="22" t="n">
        <v>1</v>
      </c>
      <c r="N7898" s="24"/>
      <c r="O7898" s="23"/>
    </row>
    <row r="7899" customFormat="false" ht="15" hidden="false" customHeight="false" outlineLevel="0" collapsed="false">
      <c r="A7899" s="22" t="s">
        <v>4823</v>
      </c>
      <c r="B7899" s="22" t="n">
        <v>121</v>
      </c>
      <c r="C7899" s="22" t="n">
        <v>193</v>
      </c>
      <c r="D7899" s="22" t="n">
        <v>12</v>
      </c>
      <c r="E7899" s="22" t="n">
        <v>0</v>
      </c>
      <c r="F7899" s="22" t="n">
        <f aca="false">D7899/SUM(C7899:E7899)</f>
        <v>0.0585365853658537</v>
      </c>
      <c r="G7899" s="22" t="n">
        <v>193.18</v>
      </c>
      <c r="H7899" s="22" t="n">
        <v>11.65</v>
      </c>
      <c r="I7899" s="22" t="n">
        <v>0.18</v>
      </c>
      <c r="J7899" s="22" t="n">
        <v>0.186359</v>
      </c>
      <c r="K7899" s="22" t="n">
        <v>1</v>
      </c>
      <c r="N7899" s="24"/>
      <c r="O7899" s="23"/>
    </row>
    <row r="7900" customFormat="false" ht="15" hidden="false" customHeight="false" outlineLevel="0" collapsed="false">
      <c r="A7900" s="22" t="s">
        <v>4824</v>
      </c>
      <c r="B7900" s="22" t="n">
        <v>118</v>
      </c>
      <c r="C7900" s="22" t="n">
        <v>177</v>
      </c>
      <c r="D7900" s="22" t="n">
        <v>11</v>
      </c>
      <c r="E7900" s="22" t="n">
        <v>0</v>
      </c>
      <c r="F7900" s="22" t="n">
        <f aca="false">D7900/SUM(C7900:E7900)</f>
        <v>0.0585106382978723</v>
      </c>
      <c r="G7900" s="22" t="n">
        <v>177.16</v>
      </c>
      <c r="H7900" s="22" t="n">
        <v>10.68</v>
      </c>
      <c r="I7900" s="22" t="n">
        <v>0.16</v>
      </c>
      <c r="J7900" s="22" t="n">
        <v>0.170749</v>
      </c>
      <c r="K7900" s="22" t="n">
        <v>1</v>
      </c>
      <c r="N7900" s="24"/>
      <c r="O7900" s="23"/>
    </row>
    <row r="7901" customFormat="false" ht="15" hidden="false" customHeight="false" outlineLevel="0" collapsed="false">
      <c r="A7901" s="22" t="s">
        <v>4825</v>
      </c>
      <c r="B7901" s="22" t="n">
        <v>110</v>
      </c>
      <c r="C7901" s="22" t="n">
        <v>0</v>
      </c>
      <c r="D7901" s="22" t="n">
        <v>11</v>
      </c>
      <c r="E7901" s="22" t="n">
        <v>177</v>
      </c>
      <c r="F7901" s="22" t="n">
        <f aca="false">D7901/SUM(C7901:E7901)</f>
        <v>0.0585106382978723</v>
      </c>
      <c r="G7901" s="22" t="n">
        <v>0.16</v>
      </c>
      <c r="H7901" s="22" t="n">
        <v>10.68</v>
      </c>
      <c r="I7901" s="22" t="n">
        <v>177.16</v>
      </c>
      <c r="J7901" s="22" t="n">
        <v>0.170749</v>
      </c>
      <c r="K7901" s="22" t="n">
        <v>1</v>
      </c>
      <c r="N7901" s="24"/>
      <c r="O7901" s="23"/>
    </row>
    <row r="7902" customFormat="false" ht="15" hidden="false" customHeight="false" outlineLevel="0" collapsed="false">
      <c r="A7902" s="22" t="s">
        <v>4826</v>
      </c>
      <c r="B7902" s="22" t="n">
        <v>14</v>
      </c>
      <c r="C7902" s="22" t="n">
        <v>258</v>
      </c>
      <c r="D7902" s="22" t="n">
        <v>16</v>
      </c>
      <c r="E7902" s="22" t="n">
        <v>0</v>
      </c>
      <c r="F7902" s="22" t="n">
        <f aca="false">D7902/SUM(C7902:E7902)</f>
        <v>0.0583941605839416</v>
      </c>
      <c r="G7902" s="22" t="n">
        <v>258.23</v>
      </c>
      <c r="H7902" s="22" t="n">
        <v>15.53</v>
      </c>
      <c r="I7902" s="22" t="n">
        <v>0.23</v>
      </c>
      <c r="J7902" s="22" t="n">
        <v>0.247838</v>
      </c>
      <c r="K7902" s="22" t="n">
        <v>1</v>
      </c>
      <c r="N7902" s="24"/>
      <c r="O7902" s="23"/>
    </row>
    <row r="7903" customFormat="false" ht="15" hidden="false" customHeight="false" outlineLevel="0" collapsed="false">
      <c r="A7903" s="22" t="s">
        <v>4827</v>
      </c>
      <c r="B7903" s="22" t="n">
        <v>72</v>
      </c>
      <c r="C7903" s="22" t="n">
        <v>242</v>
      </c>
      <c r="D7903" s="22" t="n">
        <v>15</v>
      </c>
      <c r="E7903" s="22" t="n">
        <v>0</v>
      </c>
      <c r="F7903" s="22" t="n">
        <f aca="false">D7903/SUM(C7903:E7903)</f>
        <v>0.0583657587548638</v>
      </c>
      <c r="G7903" s="22" t="n">
        <v>242.22</v>
      </c>
      <c r="H7903" s="22" t="n">
        <v>14.56</v>
      </c>
      <c r="I7903" s="22" t="n">
        <v>0.22</v>
      </c>
      <c r="J7903" s="22" t="n">
        <v>0.232228</v>
      </c>
      <c r="K7903" s="22" t="n">
        <v>1</v>
      </c>
      <c r="N7903" s="24"/>
      <c r="O7903" s="23"/>
    </row>
    <row r="7904" customFormat="false" ht="15" hidden="false" customHeight="false" outlineLevel="0" collapsed="false">
      <c r="A7904" s="22" t="s">
        <v>4827</v>
      </c>
      <c r="B7904" s="22" t="n">
        <v>75</v>
      </c>
      <c r="C7904" s="22" t="n">
        <v>242</v>
      </c>
      <c r="D7904" s="22" t="n">
        <v>15</v>
      </c>
      <c r="E7904" s="22" t="n">
        <v>0</v>
      </c>
      <c r="F7904" s="22" t="n">
        <f aca="false">D7904/SUM(C7904:E7904)</f>
        <v>0.0583657587548638</v>
      </c>
      <c r="G7904" s="22" t="n">
        <v>242.22</v>
      </c>
      <c r="H7904" s="22" t="n">
        <v>14.56</v>
      </c>
      <c r="I7904" s="22" t="n">
        <v>0.22</v>
      </c>
      <c r="J7904" s="22" t="n">
        <v>0.232228</v>
      </c>
      <c r="K7904" s="22" t="n">
        <v>1</v>
      </c>
      <c r="N7904" s="24"/>
      <c r="O7904" s="23"/>
    </row>
    <row r="7905" customFormat="false" ht="15" hidden="false" customHeight="false" outlineLevel="0" collapsed="false">
      <c r="A7905" s="22" t="s">
        <v>4828</v>
      </c>
      <c r="B7905" s="22" t="n">
        <v>73</v>
      </c>
      <c r="C7905" s="22" t="n">
        <v>178</v>
      </c>
      <c r="D7905" s="22" t="n">
        <v>11</v>
      </c>
      <c r="E7905" s="22" t="n">
        <v>0</v>
      </c>
      <c r="F7905" s="22" t="n">
        <f aca="false">D7905/SUM(C7905:E7905)</f>
        <v>0.0582010582010582</v>
      </c>
      <c r="G7905" s="22" t="n">
        <v>178.16</v>
      </c>
      <c r="H7905" s="22" t="n">
        <v>10.68</v>
      </c>
      <c r="I7905" s="22" t="n">
        <v>0.16</v>
      </c>
      <c r="J7905" s="22" t="n">
        <v>0.169791</v>
      </c>
      <c r="K7905" s="22" t="n">
        <v>1</v>
      </c>
      <c r="N7905" s="24"/>
      <c r="O7905" s="23"/>
    </row>
    <row r="7906" customFormat="false" ht="15" hidden="false" customHeight="false" outlineLevel="0" collapsed="false">
      <c r="A7906" s="22" t="s">
        <v>4829</v>
      </c>
      <c r="B7906" s="22" t="n">
        <v>43</v>
      </c>
      <c r="C7906" s="22" t="n">
        <v>258</v>
      </c>
      <c r="D7906" s="22" t="n">
        <v>16</v>
      </c>
      <c r="E7906" s="22" t="n">
        <v>1</v>
      </c>
      <c r="F7906" s="22" t="n">
        <f aca="false">D7906/SUM(C7906:E7906)</f>
        <v>0.0581818181818182</v>
      </c>
      <c r="G7906" s="22" t="n">
        <v>257.29</v>
      </c>
      <c r="H7906" s="22" t="n">
        <v>17.41</v>
      </c>
      <c r="I7906" s="22" t="n">
        <v>0.29</v>
      </c>
      <c r="J7906" s="22" t="n">
        <v>1.805876</v>
      </c>
      <c r="K7906" s="22" t="n">
        <v>0.24977</v>
      </c>
      <c r="N7906" s="24"/>
      <c r="O7906" s="23"/>
    </row>
    <row r="7907" customFormat="false" ht="15" hidden="false" customHeight="false" outlineLevel="0" collapsed="false">
      <c r="A7907" s="22" t="s">
        <v>4830</v>
      </c>
      <c r="B7907" s="22" t="n">
        <v>109</v>
      </c>
      <c r="C7907" s="22" t="n">
        <v>259</v>
      </c>
      <c r="D7907" s="22" t="n">
        <v>16</v>
      </c>
      <c r="E7907" s="22" t="n">
        <v>0</v>
      </c>
      <c r="F7907" s="22" t="n">
        <f aca="false">D7907/SUM(C7907:E7907)</f>
        <v>0.0581818181818182</v>
      </c>
      <c r="G7907" s="22" t="n">
        <v>259.23</v>
      </c>
      <c r="H7907" s="22" t="n">
        <v>15.53</v>
      </c>
      <c r="I7907" s="22" t="n">
        <v>0.23</v>
      </c>
      <c r="J7907" s="22" t="n">
        <v>0.246882</v>
      </c>
      <c r="K7907" s="22" t="n">
        <v>1</v>
      </c>
      <c r="O7907" s="23"/>
    </row>
    <row r="7908" customFormat="false" ht="15" hidden="false" customHeight="false" outlineLevel="0" collapsed="false">
      <c r="A7908" s="22" t="s">
        <v>4831</v>
      </c>
      <c r="B7908" s="22" t="n">
        <v>120</v>
      </c>
      <c r="C7908" s="22" t="n">
        <v>243</v>
      </c>
      <c r="D7908" s="22" t="n">
        <v>15</v>
      </c>
      <c r="E7908" s="22" t="n">
        <v>0</v>
      </c>
      <c r="F7908" s="22" t="n">
        <f aca="false">D7908/SUM(C7908:E7908)</f>
        <v>0.0581395348837209</v>
      </c>
      <c r="G7908" s="22" t="n">
        <v>243.22</v>
      </c>
      <c r="H7908" s="22" t="n">
        <v>14.56</v>
      </c>
      <c r="I7908" s="22" t="n">
        <v>0.22</v>
      </c>
      <c r="J7908" s="22" t="n">
        <v>0.231274</v>
      </c>
      <c r="K7908" s="22" t="n">
        <v>1</v>
      </c>
      <c r="O7908" s="23"/>
    </row>
    <row r="7909" customFormat="false" ht="15" hidden="false" customHeight="false" outlineLevel="0" collapsed="false">
      <c r="A7909" s="22" t="s">
        <v>4832</v>
      </c>
      <c r="B7909" s="22" t="n">
        <v>124</v>
      </c>
      <c r="C7909" s="22" t="n">
        <v>260</v>
      </c>
      <c r="D7909" s="22" t="n">
        <v>16</v>
      </c>
      <c r="E7909" s="22" t="n">
        <v>0</v>
      </c>
      <c r="F7909" s="22" t="n">
        <f aca="false">D7909/SUM(C7909:E7909)</f>
        <v>0.0579710144927536</v>
      </c>
      <c r="G7909" s="22" t="n">
        <v>260.23</v>
      </c>
      <c r="H7909" s="22" t="n">
        <v>15.54</v>
      </c>
      <c r="I7909" s="22" t="n">
        <v>0.23</v>
      </c>
      <c r="J7909" s="22" t="n">
        <v>0.245935</v>
      </c>
      <c r="K7909" s="22" t="n">
        <v>1</v>
      </c>
      <c r="O7909" s="23"/>
    </row>
    <row r="7910" customFormat="false" ht="15" hidden="false" customHeight="false" outlineLevel="0" collapsed="false">
      <c r="A7910" s="22" t="s">
        <v>4833</v>
      </c>
      <c r="B7910" s="22" t="n">
        <v>41</v>
      </c>
      <c r="C7910" s="22" t="n">
        <v>260</v>
      </c>
      <c r="D7910" s="22" t="n">
        <v>16</v>
      </c>
      <c r="E7910" s="22" t="n">
        <v>0</v>
      </c>
      <c r="F7910" s="22" t="n">
        <f aca="false">D7910/SUM(C7910:E7910)</f>
        <v>0.0579710144927536</v>
      </c>
      <c r="G7910" s="22" t="n">
        <v>260.23</v>
      </c>
      <c r="H7910" s="22" t="n">
        <v>15.54</v>
      </c>
      <c r="I7910" s="22" t="n">
        <v>0.23</v>
      </c>
      <c r="J7910" s="22" t="n">
        <v>0.245935</v>
      </c>
      <c r="K7910" s="22" t="n">
        <v>1</v>
      </c>
      <c r="O7910" s="23"/>
    </row>
    <row r="7911" customFormat="false" ht="15" hidden="false" customHeight="false" outlineLevel="0" collapsed="false">
      <c r="A7911" s="22" t="s">
        <v>637</v>
      </c>
      <c r="B7911" s="22" t="n">
        <v>62</v>
      </c>
      <c r="C7911" s="22" t="n">
        <v>260</v>
      </c>
      <c r="D7911" s="22" t="n">
        <v>16</v>
      </c>
      <c r="E7911" s="22" t="n">
        <v>0</v>
      </c>
      <c r="F7911" s="22" t="n">
        <f aca="false">D7911/SUM(C7911:E7911)</f>
        <v>0.0579710144927536</v>
      </c>
      <c r="G7911" s="22" t="n">
        <v>260.23</v>
      </c>
      <c r="H7911" s="22" t="n">
        <v>15.54</v>
      </c>
      <c r="I7911" s="22" t="n">
        <v>0.23</v>
      </c>
      <c r="J7911" s="22" t="n">
        <v>0.245935</v>
      </c>
      <c r="K7911" s="22" t="n">
        <v>1</v>
      </c>
      <c r="O7911" s="23"/>
    </row>
    <row r="7912" customFormat="false" ht="15" hidden="false" customHeight="false" outlineLevel="0" collapsed="false">
      <c r="A7912" s="22" t="s">
        <v>4834</v>
      </c>
      <c r="B7912" s="22" t="n">
        <v>66</v>
      </c>
      <c r="C7912" s="22" t="n">
        <v>147</v>
      </c>
      <c r="D7912" s="22" t="n">
        <v>9</v>
      </c>
      <c r="E7912" s="22" t="n">
        <v>0</v>
      </c>
      <c r="F7912" s="22" t="n">
        <f aca="false">D7912/SUM(C7912:E7912)</f>
        <v>0.0576923076923077</v>
      </c>
      <c r="G7912" s="22" t="n">
        <v>147.13</v>
      </c>
      <c r="H7912" s="22" t="n">
        <v>8.74</v>
      </c>
      <c r="I7912" s="22" t="n">
        <v>0.13</v>
      </c>
      <c r="J7912" s="22" t="n">
        <v>0.137634</v>
      </c>
      <c r="K7912" s="22" t="n">
        <v>1</v>
      </c>
      <c r="O7912" s="23"/>
    </row>
    <row r="7913" customFormat="false" ht="15" hidden="false" customHeight="false" outlineLevel="0" collapsed="false">
      <c r="A7913" s="22" t="s">
        <v>4835</v>
      </c>
      <c r="B7913" s="22" t="n">
        <v>55</v>
      </c>
      <c r="C7913" s="22" t="n">
        <v>0</v>
      </c>
      <c r="D7913" s="22" t="n">
        <v>12</v>
      </c>
      <c r="E7913" s="22" t="n">
        <v>196</v>
      </c>
      <c r="F7913" s="22" t="n">
        <f aca="false">D7913/SUM(C7913:E7913)</f>
        <v>0.0576923076923077</v>
      </c>
      <c r="G7913" s="22" t="n">
        <v>0.17</v>
      </c>
      <c r="H7913" s="22" t="n">
        <v>11.65</v>
      </c>
      <c r="I7913" s="22" t="n">
        <v>196.17</v>
      </c>
      <c r="J7913" s="22" t="n">
        <v>0.183511</v>
      </c>
      <c r="K7913" s="22" t="n">
        <v>1</v>
      </c>
      <c r="O7913" s="23"/>
    </row>
    <row r="7914" customFormat="false" ht="15" hidden="false" customHeight="false" outlineLevel="0" collapsed="false">
      <c r="A7914" s="22" t="s">
        <v>4836</v>
      </c>
      <c r="B7914" s="22" t="n">
        <v>72</v>
      </c>
      <c r="C7914" s="22" t="n">
        <v>0</v>
      </c>
      <c r="D7914" s="22" t="n">
        <v>14</v>
      </c>
      <c r="E7914" s="22" t="n">
        <v>229</v>
      </c>
      <c r="F7914" s="22" t="n">
        <f aca="false">D7914/SUM(C7914:E7914)</f>
        <v>0.0576131687242798</v>
      </c>
      <c r="G7914" s="22" t="n">
        <v>0.2</v>
      </c>
      <c r="H7914" s="22" t="n">
        <v>13.6</v>
      </c>
      <c r="I7914" s="22" t="n">
        <v>229.2</v>
      </c>
      <c r="J7914" s="22" t="n">
        <v>0.213786</v>
      </c>
      <c r="K7914" s="22" t="n">
        <v>1</v>
      </c>
      <c r="O7914" s="23"/>
    </row>
    <row r="7915" customFormat="false" ht="15" hidden="false" customHeight="false" outlineLevel="0" collapsed="false">
      <c r="A7915" s="22" t="s">
        <v>4837</v>
      </c>
      <c r="B7915" s="22" t="n">
        <v>17</v>
      </c>
      <c r="C7915" s="22" t="n">
        <v>261</v>
      </c>
      <c r="D7915" s="22" t="n">
        <v>16</v>
      </c>
      <c r="E7915" s="22" t="n">
        <v>1</v>
      </c>
      <c r="F7915" s="22" t="n">
        <f aca="false">D7915/SUM(C7915:E7915)</f>
        <v>0.0575539568345324</v>
      </c>
      <c r="G7915" s="22" t="n">
        <v>260.29</v>
      </c>
      <c r="H7915" s="22" t="n">
        <v>17.42</v>
      </c>
      <c r="I7915" s="22" t="n">
        <v>0.29</v>
      </c>
      <c r="J7915" s="22" t="n">
        <v>1.84072</v>
      </c>
      <c r="K7915" s="22" t="n">
        <v>0.247363</v>
      </c>
      <c r="O7915" s="23"/>
    </row>
    <row r="7916" customFormat="false" ht="15" hidden="false" customHeight="false" outlineLevel="0" collapsed="false">
      <c r="A7916" s="22" t="s">
        <v>4838</v>
      </c>
      <c r="B7916" s="22" t="n">
        <v>62</v>
      </c>
      <c r="C7916" s="22" t="n">
        <v>262</v>
      </c>
      <c r="D7916" s="22" t="n">
        <v>16</v>
      </c>
      <c r="E7916" s="22" t="n">
        <v>0</v>
      </c>
      <c r="F7916" s="22" t="n">
        <f aca="false">D7916/SUM(C7916:E7916)</f>
        <v>0.0575539568345324</v>
      </c>
      <c r="G7916" s="22" t="n">
        <v>262.23</v>
      </c>
      <c r="H7916" s="22" t="n">
        <v>15.54</v>
      </c>
      <c r="I7916" s="22" t="n">
        <v>0.23</v>
      </c>
      <c r="J7916" s="22" t="n">
        <v>0.24406</v>
      </c>
      <c r="K7916" s="22" t="n">
        <v>1</v>
      </c>
      <c r="O7916" s="23"/>
    </row>
    <row r="7917" customFormat="false" ht="15" hidden="false" customHeight="false" outlineLevel="0" collapsed="false">
      <c r="A7917" s="22" t="s">
        <v>192</v>
      </c>
      <c r="B7917" s="22" t="n">
        <v>8</v>
      </c>
      <c r="C7917" s="22" t="n">
        <v>164</v>
      </c>
      <c r="D7917" s="22" t="n">
        <v>10</v>
      </c>
      <c r="E7917" s="22" t="n">
        <v>0</v>
      </c>
      <c r="F7917" s="22" t="n">
        <f aca="false">D7917/SUM(C7917:E7917)</f>
        <v>0.0574712643678161</v>
      </c>
      <c r="G7917" s="22" t="n">
        <v>164.14</v>
      </c>
      <c r="H7917" s="22" t="n">
        <v>9.71</v>
      </c>
      <c r="I7917" s="22" t="n">
        <v>0.14</v>
      </c>
      <c r="J7917" s="22" t="n">
        <v>0.152306</v>
      </c>
      <c r="K7917" s="22" t="n">
        <v>1</v>
      </c>
      <c r="O7917" s="23"/>
    </row>
    <row r="7918" customFormat="false" ht="15" hidden="false" customHeight="false" outlineLevel="0" collapsed="false">
      <c r="A7918" s="22" t="s">
        <v>1702</v>
      </c>
      <c r="B7918" s="22" t="n">
        <v>79</v>
      </c>
      <c r="C7918" s="22" t="n">
        <v>164</v>
      </c>
      <c r="D7918" s="22" t="n">
        <v>10</v>
      </c>
      <c r="E7918" s="22" t="n">
        <v>0</v>
      </c>
      <c r="F7918" s="22" t="n">
        <f aca="false">D7918/SUM(C7918:E7918)</f>
        <v>0.0574712643678161</v>
      </c>
      <c r="G7918" s="22" t="n">
        <v>164.14</v>
      </c>
      <c r="H7918" s="22" t="n">
        <v>9.71</v>
      </c>
      <c r="I7918" s="22" t="n">
        <v>0.14</v>
      </c>
      <c r="J7918" s="22" t="n">
        <v>0.152306</v>
      </c>
      <c r="K7918" s="22" t="n">
        <v>1</v>
      </c>
      <c r="O7918" s="23"/>
    </row>
    <row r="7919" customFormat="false" ht="15" hidden="false" customHeight="false" outlineLevel="0" collapsed="false">
      <c r="A7919" s="22" t="s">
        <v>4839</v>
      </c>
      <c r="B7919" s="22" t="n">
        <v>74</v>
      </c>
      <c r="C7919" s="22" t="n">
        <v>0</v>
      </c>
      <c r="D7919" s="22" t="n">
        <v>14</v>
      </c>
      <c r="E7919" s="22" t="n">
        <v>230</v>
      </c>
      <c r="F7919" s="22" t="n">
        <f aca="false">D7919/SUM(C7919:E7919)</f>
        <v>0.0573770491803279</v>
      </c>
      <c r="G7919" s="22" t="n">
        <v>0.2</v>
      </c>
      <c r="H7919" s="22" t="n">
        <v>13.6</v>
      </c>
      <c r="I7919" s="22" t="n">
        <v>230.2</v>
      </c>
      <c r="J7919" s="22" t="n">
        <v>0.212858</v>
      </c>
      <c r="K7919" s="22" t="n">
        <v>1</v>
      </c>
      <c r="O7919" s="23"/>
    </row>
    <row r="7920" customFormat="false" ht="15" hidden="false" customHeight="false" outlineLevel="0" collapsed="false">
      <c r="A7920" s="22" t="s">
        <v>1542</v>
      </c>
      <c r="B7920" s="22" t="n">
        <v>114</v>
      </c>
      <c r="C7920" s="22" t="n">
        <v>230</v>
      </c>
      <c r="D7920" s="22" t="n">
        <v>14</v>
      </c>
      <c r="E7920" s="22" t="n">
        <v>0</v>
      </c>
      <c r="F7920" s="22" t="n">
        <f aca="false">D7920/SUM(C7920:E7920)</f>
        <v>0.0573770491803279</v>
      </c>
      <c r="G7920" s="22" t="n">
        <v>230.2</v>
      </c>
      <c r="H7920" s="22" t="n">
        <v>13.6</v>
      </c>
      <c r="I7920" s="22" t="n">
        <v>0.2</v>
      </c>
      <c r="J7920" s="22" t="n">
        <v>0.212858</v>
      </c>
      <c r="K7920" s="22" t="n">
        <v>1</v>
      </c>
      <c r="O7920" s="23"/>
    </row>
    <row r="7921" customFormat="false" ht="15" hidden="false" customHeight="false" outlineLevel="0" collapsed="false">
      <c r="A7921" s="22" t="s">
        <v>4840</v>
      </c>
      <c r="B7921" s="22" t="n">
        <v>82</v>
      </c>
      <c r="C7921" s="22" t="n">
        <v>0</v>
      </c>
      <c r="D7921" s="22" t="n">
        <v>16</v>
      </c>
      <c r="E7921" s="22" t="n">
        <v>263</v>
      </c>
      <c r="F7921" s="22" t="n">
        <f aca="false">D7921/SUM(C7921:E7921)</f>
        <v>0.0573476702508961</v>
      </c>
      <c r="G7921" s="22" t="n">
        <v>0.23</v>
      </c>
      <c r="H7921" s="22" t="n">
        <v>15.54</v>
      </c>
      <c r="I7921" s="22" t="n">
        <v>263.23</v>
      </c>
      <c r="J7921" s="22" t="n">
        <v>0.243134</v>
      </c>
      <c r="K7921" s="22" t="n">
        <v>1</v>
      </c>
      <c r="O7921" s="23"/>
    </row>
    <row r="7922" customFormat="false" ht="15" hidden="false" customHeight="false" outlineLevel="0" collapsed="false">
      <c r="A7922" s="22" t="s">
        <v>4841</v>
      </c>
      <c r="B7922" s="22" t="n">
        <v>29</v>
      </c>
      <c r="C7922" s="22" t="n">
        <v>148</v>
      </c>
      <c r="D7922" s="22" t="n">
        <v>9</v>
      </c>
      <c r="E7922" s="22" t="n">
        <v>0</v>
      </c>
      <c r="F7922" s="22" t="n">
        <f aca="false">D7922/SUM(C7922:E7922)</f>
        <v>0.0573248407643312</v>
      </c>
      <c r="G7922" s="22" t="n">
        <v>148.13</v>
      </c>
      <c r="H7922" s="22" t="n">
        <v>8.74</v>
      </c>
      <c r="I7922" s="22" t="n">
        <v>0.13</v>
      </c>
      <c r="J7922" s="22" t="n">
        <v>0.136705</v>
      </c>
      <c r="K7922" s="22" t="n">
        <v>1</v>
      </c>
      <c r="O7922" s="23"/>
    </row>
    <row r="7923" customFormat="false" ht="15" hidden="false" customHeight="false" outlineLevel="0" collapsed="false">
      <c r="A7923" s="22" t="s">
        <v>3114</v>
      </c>
      <c r="B7923" s="22" t="n">
        <v>72</v>
      </c>
      <c r="C7923" s="22" t="n">
        <v>148</v>
      </c>
      <c r="D7923" s="22" t="n">
        <v>9</v>
      </c>
      <c r="E7923" s="22" t="n">
        <v>0</v>
      </c>
      <c r="F7923" s="22" t="n">
        <f aca="false">D7923/SUM(C7923:E7923)</f>
        <v>0.0573248407643312</v>
      </c>
      <c r="G7923" s="22" t="n">
        <v>148.13</v>
      </c>
      <c r="H7923" s="22" t="n">
        <v>8.74</v>
      </c>
      <c r="I7923" s="22" t="n">
        <v>0.13</v>
      </c>
      <c r="J7923" s="22" t="n">
        <v>0.136705</v>
      </c>
      <c r="K7923" s="22" t="n">
        <v>1</v>
      </c>
      <c r="O7923" s="23"/>
    </row>
    <row r="7924" customFormat="false" ht="15" hidden="false" customHeight="false" outlineLevel="0" collapsed="false">
      <c r="A7924" s="22" t="s">
        <v>1249</v>
      </c>
      <c r="B7924" s="22" t="n">
        <v>50</v>
      </c>
      <c r="C7924" s="22" t="n">
        <v>181</v>
      </c>
      <c r="D7924" s="22" t="n">
        <v>11</v>
      </c>
      <c r="E7924" s="22" t="n">
        <v>0</v>
      </c>
      <c r="F7924" s="22" t="n">
        <f aca="false">D7924/SUM(C7924:E7924)</f>
        <v>0.0572916666666667</v>
      </c>
      <c r="G7924" s="22" t="n">
        <v>181.16</v>
      </c>
      <c r="H7924" s="22" t="n">
        <v>10.68</v>
      </c>
      <c r="I7924" s="22" t="n">
        <v>0.16</v>
      </c>
      <c r="J7924" s="22" t="n">
        <v>0.166982</v>
      </c>
      <c r="K7924" s="22" t="n">
        <v>1</v>
      </c>
      <c r="O7924" s="23"/>
    </row>
    <row r="7925" customFormat="false" ht="15" hidden="false" customHeight="false" outlineLevel="0" collapsed="false">
      <c r="A7925" s="22" t="s">
        <v>3605</v>
      </c>
      <c r="B7925" s="22" t="n">
        <v>26</v>
      </c>
      <c r="C7925" s="22" t="n">
        <v>264</v>
      </c>
      <c r="D7925" s="22" t="n">
        <v>16</v>
      </c>
      <c r="E7925" s="22" t="n">
        <v>0</v>
      </c>
      <c r="F7925" s="22" t="n">
        <f aca="false">D7925/SUM(C7925:E7925)</f>
        <v>0.0571428571428571</v>
      </c>
      <c r="G7925" s="22" t="n">
        <v>264.23</v>
      </c>
      <c r="H7925" s="22" t="n">
        <v>15.54</v>
      </c>
      <c r="I7925" s="22" t="n">
        <v>0.23</v>
      </c>
      <c r="J7925" s="22" t="n">
        <v>0.242215</v>
      </c>
      <c r="K7925" s="22" t="n">
        <v>1</v>
      </c>
      <c r="O7925" s="23"/>
    </row>
    <row r="7926" customFormat="false" ht="15" hidden="false" customHeight="false" outlineLevel="0" collapsed="false">
      <c r="A7926" s="22" t="s">
        <v>2035</v>
      </c>
      <c r="B7926" s="22" t="n">
        <v>9</v>
      </c>
      <c r="C7926" s="22" t="n">
        <v>165</v>
      </c>
      <c r="D7926" s="22" t="n">
        <v>10</v>
      </c>
      <c r="E7926" s="22" t="n">
        <v>0</v>
      </c>
      <c r="F7926" s="22" t="n">
        <f aca="false">D7926/SUM(C7926:E7926)</f>
        <v>0.0571428571428571</v>
      </c>
      <c r="G7926" s="22" t="n">
        <v>165.14</v>
      </c>
      <c r="H7926" s="22" t="n">
        <v>9.71</v>
      </c>
      <c r="I7926" s="22" t="n">
        <v>0.14</v>
      </c>
      <c r="J7926" s="22" t="n">
        <v>0.151384</v>
      </c>
      <c r="K7926" s="22" t="n">
        <v>1</v>
      </c>
      <c r="O7926" s="23"/>
    </row>
    <row r="7927" customFormat="false" ht="15" hidden="false" customHeight="false" outlineLevel="0" collapsed="false">
      <c r="A7927" s="22" t="s">
        <v>1063</v>
      </c>
      <c r="B7927" s="22" t="n">
        <v>37</v>
      </c>
      <c r="C7927" s="22" t="n">
        <v>198</v>
      </c>
      <c r="D7927" s="22" t="n">
        <v>12</v>
      </c>
      <c r="E7927" s="22" t="n">
        <v>0</v>
      </c>
      <c r="F7927" s="22" t="n">
        <f aca="false">D7927/SUM(C7927:E7927)</f>
        <v>0.0571428571428571</v>
      </c>
      <c r="G7927" s="22" t="n">
        <v>198.17</v>
      </c>
      <c r="H7927" s="22" t="n">
        <v>11.66</v>
      </c>
      <c r="I7927" s="22" t="n">
        <v>0.17</v>
      </c>
      <c r="J7927" s="22" t="n">
        <v>0.181661</v>
      </c>
      <c r="K7927" s="22" t="n">
        <v>1</v>
      </c>
      <c r="O7927" s="23"/>
    </row>
    <row r="7928" customFormat="false" ht="15" hidden="false" customHeight="false" outlineLevel="0" collapsed="false">
      <c r="A7928" s="22" t="s">
        <v>2099</v>
      </c>
      <c r="B7928" s="22" t="n">
        <v>72</v>
      </c>
      <c r="C7928" s="22" t="n">
        <v>231</v>
      </c>
      <c r="D7928" s="22" t="n">
        <v>14</v>
      </c>
      <c r="E7928" s="22" t="n">
        <v>0</v>
      </c>
      <c r="F7928" s="22" t="n">
        <f aca="false">D7928/SUM(C7928:E7928)</f>
        <v>0.0571428571428571</v>
      </c>
      <c r="G7928" s="22" t="n">
        <v>231.2</v>
      </c>
      <c r="H7928" s="22" t="n">
        <v>13.6</v>
      </c>
      <c r="I7928" s="22" t="n">
        <v>0.2</v>
      </c>
      <c r="J7928" s="22" t="n">
        <v>0.211938</v>
      </c>
      <c r="K7928" s="22" t="n">
        <v>1</v>
      </c>
      <c r="O7928" s="23"/>
    </row>
    <row r="7929" customFormat="false" ht="15" hidden="false" customHeight="false" outlineLevel="0" collapsed="false">
      <c r="A7929" s="22" t="s">
        <v>4842</v>
      </c>
      <c r="B7929" s="22" t="n">
        <v>112</v>
      </c>
      <c r="C7929" s="22" t="n">
        <v>165</v>
      </c>
      <c r="D7929" s="22" t="n">
        <v>10</v>
      </c>
      <c r="E7929" s="22" t="n">
        <v>0</v>
      </c>
      <c r="F7929" s="22" t="n">
        <f aca="false">D7929/SUM(C7929:E7929)</f>
        <v>0.0571428571428571</v>
      </c>
      <c r="G7929" s="22" t="n">
        <v>165.14</v>
      </c>
      <c r="H7929" s="22" t="n">
        <v>9.71</v>
      </c>
      <c r="I7929" s="22" t="n">
        <v>0.14</v>
      </c>
      <c r="J7929" s="22" t="n">
        <v>0.151384</v>
      </c>
      <c r="K7929" s="22" t="n">
        <v>1</v>
      </c>
      <c r="O7929" s="23"/>
    </row>
    <row r="7930" customFormat="false" ht="15" hidden="false" customHeight="false" outlineLevel="0" collapsed="false">
      <c r="A7930" s="22" t="s">
        <v>4843</v>
      </c>
      <c r="B7930" s="22" t="n">
        <v>74</v>
      </c>
      <c r="C7930" s="22" t="n">
        <v>265</v>
      </c>
      <c r="D7930" s="22" t="n">
        <v>16</v>
      </c>
      <c r="E7930" s="22" t="n">
        <v>0</v>
      </c>
      <c r="F7930" s="22" t="n">
        <f aca="false">D7930/SUM(C7930:E7930)</f>
        <v>0.0569395017793594</v>
      </c>
      <c r="G7930" s="22" t="n">
        <v>265.23</v>
      </c>
      <c r="H7930" s="22" t="n">
        <v>15.54</v>
      </c>
      <c r="I7930" s="22" t="n">
        <v>0.23</v>
      </c>
      <c r="J7930" s="22" t="n">
        <v>0.241302</v>
      </c>
      <c r="K7930" s="22" t="n">
        <v>1</v>
      </c>
      <c r="O7930" s="23"/>
    </row>
    <row r="7931" customFormat="false" ht="15" hidden="false" customHeight="false" outlineLevel="0" collapsed="false">
      <c r="A7931" s="22" t="s">
        <v>1840</v>
      </c>
      <c r="B7931" s="22" t="n">
        <v>19</v>
      </c>
      <c r="C7931" s="22" t="n">
        <v>199</v>
      </c>
      <c r="D7931" s="22" t="n">
        <v>12</v>
      </c>
      <c r="E7931" s="22" t="n">
        <v>0</v>
      </c>
      <c r="F7931" s="22" t="n">
        <f aca="false">D7931/SUM(C7931:E7931)</f>
        <v>0.0568720379146919</v>
      </c>
      <c r="G7931" s="22" t="n">
        <v>199.17</v>
      </c>
      <c r="H7931" s="22" t="n">
        <v>11.66</v>
      </c>
      <c r="I7931" s="22" t="n">
        <v>0.17</v>
      </c>
      <c r="J7931" s="22" t="n">
        <v>0.18075</v>
      </c>
      <c r="K7931" s="22" t="n">
        <v>1</v>
      </c>
      <c r="O7931" s="23"/>
    </row>
    <row r="7932" customFormat="false" ht="15" hidden="false" customHeight="false" outlineLevel="0" collapsed="false">
      <c r="A7932" s="22" t="s">
        <v>4844</v>
      </c>
      <c r="B7932" s="22" t="n">
        <v>35</v>
      </c>
      <c r="C7932" s="22" t="n">
        <v>166</v>
      </c>
      <c r="D7932" s="22" t="n">
        <v>10</v>
      </c>
      <c r="E7932" s="22" t="n">
        <v>0</v>
      </c>
      <c r="F7932" s="22" t="n">
        <f aca="false">D7932/SUM(C7932:E7932)</f>
        <v>0.0568181818181818</v>
      </c>
      <c r="G7932" s="22" t="n">
        <v>166.14</v>
      </c>
      <c r="H7932" s="22" t="n">
        <v>9.72</v>
      </c>
      <c r="I7932" s="22" t="n">
        <v>0.14</v>
      </c>
      <c r="J7932" s="22" t="n">
        <v>0.150474</v>
      </c>
      <c r="K7932" s="22" t="n">
        <v>1</v>
      </c>
      <c r="O7932" s="23"/>
    </row>
    <row r="7933" customFormat="false" ht="15" hidden="false" customHeight="false" outlineLevel="0" collapsed="false">
      <c r="A7933" s="22" t="s">
        <v>2676</v>
      </c>
      <c r="B7933" s="22" t="n">
        <v>35</v>
      </c>
      <c r="C7933" s="22" t="n">
        <v>249</v>
      </c>
      <c r="D7933" s="22" t="n">
        <v>15</v>
      </c>
      <c r="E7933" s="22" t="n">
        <v>0</v>
      </c>
      <c r="F7933" s="22" t="n">
        <f aca="false">D7933/SUM(C7933:E7933)</f>
        <v>0.0568181818181818</v>
      </c>
      <c r="G7933" s="22" t="n">
        <v>249.21</v>
      </c>
      <c r="H7933" s="22" t="n">
        <v>14.57</v>
      </c>
      <c r="I7933" s="22" t="n">
        <v>0.21</v>
      </c>
      <c r="J7933" s="22" t="n">
        <v>0.22571</v>
      </c>
      <c r="K7933" s="22" t="n">
        <v>1</v>
      </c>
      <c r="O7933" s="23"/>
    </row>
    <row r="7934" customFormat="false" ht="15" hidden="false" customHeight="false" outlineLevel="0" collapsed="false">
      <c r="A7934" s="22" t="s">
        <v>4845</v>
      </c>
      <c r="B7934" s="22" t="n">
        <v>100</v>
      </c>
      <c r="C7934" s="22" t="n">
        <v>249</v>
      </c>
      <c r="D7934" s="22" t="n">
        <v>15</v>
      </c>
      <c r="E7934" s="22" t="n">
        <v>0</v>
      </c>
      <c r="F7934" s="22" t="n">
        <f aca="false">D7934/SUM(C7934:E7934)</f>
        <v>0.0568181818181818</v>
      </c>
      <c r="G7934" s="22" t="n">
        <v>249.21</v>
      </c>
      <c r="H7934" s="22" t="n">
        <v>14.57</v>
      </c>
      <c r="I7934" s="22" t="n">
        <v>0.21</v>
      </c>
      <c r="J7934" s="22" t="n">
        <v>0.22571</v>
      </c>
      <c r="K7934" s="22" t="n">
        <v>1</v>
      </c>
      <c r="O7934" s="23"/>
    </row>
    <row r="7935" customFormat="false" ht="15" hidden="false" customHeight="false" outlineLevel="0" collapsed="false">
      <c r="A7935" s="22" t="s">
        <v>4846</v>
      </c>
      <c r="B7935" s="22" t="n">
        <v>46</v>
      </c>
      <c r="C7935" s="22" t="n">
        <v>0</v>
      </c>
      <c r="D7935" s="22" t="n">
        <v>16</v>
      </c>
      <c r="E7935" s="22" t="n">
        <v>266</v>
      </c>
      <c r="F7935" s="22" t="n">
        <f aca="false">D7935/SUM(C7935:E7935)</f>
        <v>0.0567375886524823</v>
      </c>
      <c r="G7935" s="22" t="n">
        <v>0.23</v>
      </c>
      <c r="H7935" s="22" t="n">
        <v>15.55</v>
      </c>
      <c r="I7935" s="22" t="n">
        <v>266.23</v>
      </c>
      <c r="J7935" s="22" t="n">
        <v>0.240396</v>
      </c>
      <c r="K7935" s="22" t="n">
        <v>1</v>
      </c>
      <c r="O7935" s="23"/>
    </row>
    <row r="7936" customFormat="false" ht="15" hidden="false" customHeight="false" outlineLevel="0" collapsed="false">
      <c r="A7936" s="22" t="s">
        <v>3258</v>
      </c>
      <c r="B7936" s="22" t="n">
        <v>61</v>
      </c>
      <c r="C7936" s="22" t="n">
        <v>266</v>
      </c>
      <c r="D7936" s="22" t="n">
        <v>16</v>
      </c>
      <c r="E7936" s="22" t="n">
        <v>0</v>
      </c>
      <c r="F7936" s="22" t="n">
        <f aca="false">D7936/SUM(C7936:E7936)</f>
        <v>0.0567375886524823</v>
      </c>
      <c r="G7936" s="22" t="n">
        <v>266.23</v>
      </c>
      <c r="H7936" s="22" t="n">
        <v>15.55</v>
      </c>
      <c r="I7936" s="22" t="n">
        <v>0.23</v>
      </c>
      <c r="J7936" s="22" t="n">
        <v>0.240396</v>
      </c>
      <c r="K7936" s="22" t="n">
        <v>1</v>
      </c>
      <c r="O7936" s="23"/>
    </row>
    <row r="7937" customFormat="false" ht="15" hidden="false" customHeight="false" outlineLevel="0" collapsed="false">
      <c r="A7937" s="22" t="s">
        <v>1158</v>
      </c>
      <c r="B7937" s="22" t="n">
        <v>30</v>
      </c>
      <c r="C7937" s="22" t="n">
        <v>200</v>
      </c>
      <c r="D7937" s="22" t="n">
        <v>12</v>
      </c>
      <c r="E7937" s="22" t="n">
        <v>0</v>
      </c>
      <c r="F7937" s="22" t="n">
        <f aca="false">D7937/SUM(C7937:E7937)</f>
        <v>0.0566037735849057</v>
      </c>
      <c r="G7937" s="22" t="n">
        <v>200.17</v>
      </c>
      <c r="H7937" s="22" t="n">
        <v>11.66</v>
      </c>
      <c r="I7937" s="22" t="n">
        <v>0.17</v>
      </c>
      <c r="J7937" s="22" t="n">
        <v>0.179847</v>
      </c>
      <c r="K7937" s="22" t="n">
        <v>1</v>
      </c>
      <c r="O7937" s="23"/>
    </row>
    <row r="7938" customFormat="false" ht="15" hidden="false" customHeight="false" outlineLevel="0" collapsed="false">
      <c r="A7938" s="22" t="s">
        <v>4847</v>
      </c>
      <c r="B7938" s="22" t="n">
        <v>39</v>
      </c>
      <c r="C7938" s="22" t="n">
        <v>267</v>
      </c>
      <c r="D7938" s="22" t="n">
        <v>16</v>
      </c>
      <c r="E7938" s="22" t="n">
        <v>0</v>
      </c>
      <c r="F7938" s="22" t="n">
        <f aca="false">D7938/SUM(C7938:E7938)</f>
        <v>0.0565371024734982</v>
      </c>
      <c r="G7938" s="22" t="n">
        <v>267.23</v>
      </c>
      <c r="H7938" s="22" t="n">
        <v>15.55</v>
      </c>
      <c r="I7938" s="22" t="n">
        <v>0.23</v>
      </c>
      <c r="J7938" s="22" t="n">
        <v>0.239498</v>
      </c>
      <c r="K7938" s="22" t="n">
        <v>1</v>
      </c>
      <c r="O7938" s="23"/>
    </row>
    <row r="7939" customFormat="false" ht="15" hidden="false" customHeight="false" outlineLevel="0" collapsed="false">
      <c r="A7939" s="22" t="s">
        <v>4848</v>
      </c>
      <c r="B7939" s="22" t="n">
        <v>73</v>
      </c>
      <c r="C7939" s="22" t="n">
        <v>0</v>
      </c>
      <c r="D7939" s="22" t="n">
        <v>16</v>
      </c>
      <c r="E7939" s="22" t="n">
        <v>267</v>
      </c>
      <c r="F7939" s="22" t="n">
        <f aca="false">D7939/SUM(C7939:E7939)</f>
        <v>0.0565371024734982</v>
      </c>
      <c r="G7939" s="22" t="n">
        <v>0.23</v>
      </c>
      <c r="H7939" s="22" t="n">
        <v>15.55</v>
      </c>
      <c r="I7939" s="22" t="n">
        <v>267.23</v>
      </c>
      <c r="J7939" s="22" t="n">
        <v>0.239498</v>
      </c>
      <c r="K7939" s="22" t="n">
        <v>1</v>
      </c>
      <c r="O7939" s="23"/>
    </row>
    <row r="7940" customFormat="false" ht="15" hidden="false" customHeight="false" outlineLevel="0" collapsed="false">
      <c r="A7940" s="22" t="s">
        <v>4849</v>
      </c>
      <c r="B7940" s="22" t="n">
        <v>7</v>
      </c>
      <c r="C7940" s="22" t="n">
        <v>267</v>
      </c>
      <c r="D7940" s="22" t="n">
        <v>16</v>
      </c>
      <c r="E7940" s="22" t="n">
        <v>0</v>
      </c>
      <c r="F7940" s="22" t="n">
        <f aca="false">D7940/SUM(C7940:E7940)</f>
        <v>0.0565371024734982</v>
      </c>
      <c r="G7940" s="22" t="n">
        <v>267.23</v>
      </c>
      <c r="H7940" s="22" t="n">
        <v>15.55</v>
      </c>
      <c r="I7940" s="22" t="n">
        <v>0.23</v>
      </c>
      <c r="J7940" s="22" t="n">
        <v>0.239498</v>
      </c>
      <c r="K7940" s="22" t="n">
        <v>1</v>
      </c>
      <c r="O7940" s="23"/>
    </row>
    <row r="7941" customFormat="false" ht="15" hidden="false" customHeight="false" outlineLevel="0" collapsed="false">
      <c r="A7941" s="22" t="s">
        <v>1651</v>
      </c>
      <c r="B7941" s="22" t="n">
        <v>95</v>
      </c>
      <c r="C7941" s="22" t="n">
        <v>266</v>
      </c>
      <c r="D7941" s="22" t="n">
        <v>16</v>
      </c>
      <c r="E7941" s="22" t="n">
        <v>1</v>
      </c>
      <c r="F7941" s="22" t="n">
        <f aca="false">D7941/SUM(C7941:E7941)</f>
        <v>0.0565371024734982</v>
      </c>
      <c r="G7941" s="22" t="n">
        <v>265.29</v>
      </c>
      <c r="H7941" s="22" t="n">
        <v>17.43</v>
      </c>
      <c r="I7941" s="22" t="n">
        <v>0.29</v>
      </c>
      <c r="J7941" s="22" t="n">
        <v>1.898904</v>
      </c>
      <c r="K7941" s="22" t="n">
        <v>0.243452</v>
      </c>
      <c r="O7941" s="23"/>
    </row>
    <row r="7942" customFormat="false" ht="15" hidden="false" customHeight="false" outlineLevel="0" collapsed="false">
      <c r="A7942" s="22" t="s">
        <v>4850</v>
      </c>
      <c r="B7942" s="22" t="n">
        <v>17</v>
      </c>
      <c r="C7942" s="22" t="n">
        <v>0</v>
      </c>
      <c r="D7942" s="22" t="n">
        <v>13</v>
      </c>
      <c r="E7942" s="22" t="n">
        <v>217</v>
      </c>
      <c r="F7942" s="22" t="n">
        <f aca="false">D7942/SUM(C7942:E7942)</f>
        <v>0.0565217391304348</v>
      </c>
      <c r="G7942" s="22" t="n">
        <v>0.18</v>
      </c>
      <c r="H7942" s="22" t="n">
        <v>12.63</v>
      </c>
      <c r="I7942" s="22" t="n">
        <v>217.18</v>
      </c>
      <c r="J7942" s="22" t="n">
        <v>0.194536</v>
      </c>
      <c r="K7942" s="22" t="n">
        <v>1</v>
      </c>
      <c r="O7942" s="23"/>
    </row>
    <row r="7943" customFormat="false" ht="15" hidden="false" customHeight="false" outlineLevel="0" collapsed="false">
      <c r="A7943" s="22" t="s">
        <v>4851</v>
      </c>
      <c r="B7943" s="22" t="n">
        <v>21</v>
      </c>
      <c r="C7943" s="22" t="n">
        <v>234</v>
      </c>
      <c r="D7943" s="22" t="n">
        <v>14</v>
      </c>
      <c r="E7943" s="22" t="n">
        <v>0</v>
      </c>
      <c r="F7943" s="22" t="n">
        <f aca="false">D7943/SUM(C7943:E7943)</f>
        <v>0.0564516129032258</v>
      </c>
      <c r="G7943" s="22" t="n">
        <v>234.2</v>
      </c>
      <c r="H7943" s="22" t="n">
        <v>13.6</v>
      </c>
      <c r="I7943" s="22" t="n">
        <v>0.2</v>
      </c>
      <c r="J7943" s="22" t="n">
        <v>0.209225</v>
      </c>
      <c r="K7943" s="22" t="n">
        <v>1</v>
      </c>
      <c r="O7943" s="23"/>
    </row>
    <row r="7944" customFormat="false" ht="15" hidden="false" customHeight="false" outlineLevel="0" collapsed="false">
      <c r="A7944" s="22" t="s">
        <v>4852</v>
      </c>
      <c r="B7944" s="22" t="n">
        <v>9</v>
      </c>
      <c r="C7944" s="22" t="n">
        <v>231</v>
      </c>
      <c r="D7944" s="22" t="n">
        <v>14</v>
      </c>
      <c r="E7944" s="22" t="n">
        <v>3</v>
      </c>
      <c r="F7944" s="22" t="n">
        <f aca="false">D7944/SUM(C7944:E7944)</f>
        <v>0.0564516129032258</v>
      </c>
      <c r="G7944" s="22" t="n">
        <v>228.4</v>
      </c>
      <c r="H7944" s="22" t="n">
        <v>19.19</v>
      </c>
      <c r="I7944" s="22" t="n">
        <v>0.4</v>
      </c>
      <c r="J7944" s="22" t="n">
        <v>18.158062</v>
      </c>
      <c r="K7944" s="22" t="n">
        <v>0.004211</v>
      </c>
      <c r="O7944" s="23"/>
    </row>
    <row r="7945" customFormat="false" ht="15" hidden="false" customHeight="false" outlineLevel="0" collapsed="false">
      <c r="A7945" s="22" t="s">
        <v>602</v>
      </c>
      <c r="B7945" s="22" t="n">
        <v>43</v>
      </c>
      <c r="C7945" s="22" t="n">
        <v>251</v>
      </c>
      <c r="D7945" s="22" t="n">
        <v>15</v>
      </c>
      <c r="E7945" s="22" t="n">
        <v>0</v>
      </c>
      <c r="F7945" s="22" t="n">
        <f aca="false">D7945/SUM(C7945:E7945)</f>
        <v>0.056390977443609</v>
      </c>
      <c r="G7945" s="22" t="n">
        <v>251.21</v>
      </c>
      <c r="H7945" s="22" t="n">
        <v>14.58</v>
      </c>
      <c r="I7945" s="22" t="n">
        <v>0.21</v>
      </c>
      <c r="J7945" s="22" t="n">
        <v>0.223915</v>
      </c>
      <c r="K7945" s="22" t="n">
        <v>1</v>
      </c>
      <c r="O7945" s="23"/>
    </row>
    <row r="7946" customFormat="false" ht="15" hidden="false" customHeight="false" outlineLevel="0" collapsed="false">
      <c r="A7946" s="22" t="s">
        <v>4853</v>
      </c>
      <c r="B7946" s="22" t="n">
        <v>66</v>
      </c>
      <c r="C7946" s="22" t="n">
        <v>267</v>
      </c>
      <c r="D7946" s="22" t="n">
        <v>16</v>
      </c>
      <c r="E7946" s="22" t="n">
        <v>1</v>
      </c>
      <c r="F7946" s="22" t="n">
        <f aca="false">D7946/SUM(C7946:E7946)</f>
        <v>0.0563380281690141</v>
      </c>
      <c r="G7946" s="22" t="n">
        <v>266.29</v>
      </c>
      <c r="H7946" s="22" t="n">
        <v>17.43</v>
      </c>
      <c r="I7946" s="22" t="n">
        <v>0.29</v>
      </c>
      <c r="J7946" s="22" t="n">
        <v>1.910557</v>
      </c>
      <c r="K7946" s="22" t="n">
        <v>0.242685</v>
      </c>
      <c r="O7946" s="23"/>
    </row>
    <row r="7947" customFormat="false" ht="15" hidden="false" customHeight="false" outlineLevel="0" collapsed="false">
      <c r="A7947" s="22" t="s">
        <v>4854</v>
      </c>
      <c r="B7947" s="22" t="n">
        <v>55</v>
      </c>
      <c r="C7947" s="22" t="n">
        <v>1</v>
      </c>
      <c r="D7947" s="22" t="n">
        <v>16</v>
      </c>
      <c r="E7947" s="22" t="n">
        <v>267</v>
      </c>
      <c r="F7947" s="22" t="n">
        <f aca="false">D7947/SUM(C7947:E7947)</f>
        <v>0.0563380281690141</v>
      </c>
      <c r="G7947" s="22" t="n">
        <v>0.29</v>
      </c>
      <c r="H7947" s="22" t="n">
        <v>17.43</v>
      </c>
      <c r="I7947" s="22" t="n">
        <v>266.29</v>
      </c>
      <c r="J7947" s="22" t="n">
        <v>1.910557</v>
      </c>
      <c r="K7947" s="22" t="n">
        <v>0.242685</v>
      </c>
      <c r="O7947" s="23"/>
    </row>
    <row r="7948" customFormat="false" ht="15" hidden="false" customHeight="false" outlineLevel="0" collapsed="false">
      <c r="A7948" s="22" t="s">
        <v>4855</v>
      </c>
      <c r="B7948" s="22" t="n">
        <v>26</v>
      </c>
      <c r="C7948" s="22" t="n">
        <v>268</v>
      </c>
      <c r="D7948" s="22" t="n">
        <v>16</v>
      </c>
      <c r="E7948" s="22" t="n">
        <v>0</v>
      </c>
      <c r="F7948" s="22" t="n">
        <f aca="false">D7948/SUM(C7948:E7948)</f>
        <v>0.0563380281690141</v>
      </c>
      <c r="G7948" s="22" t="n">
        <v>268.23</v>
      </c>
      <c r="H7948" s="22" t="n">
        <v>15.55</v>
      </c>
      <c r="I7948" s="22" t="n">
        <v>0.23</v>
      </c>
      <c r="J7948" s="22" t="n">
        <v>0.238605</v>
      </c>
      <c r="K7948" s="22" t="n">
        <v>1</v>
      </c>
      <c r="O7948" s="23"/>
    </row>
    <row r="7949" customFormat="false" ht="15" hidden="false" customHeight="false" outlineLevel="0" collapsed="false">
      <c r="A7949" s="22" t="s">
        <v>4856</v>
      </c>
      <c r="B7949" s="22" t="n">
        <v>107</v>
      </c>
      <c r="C7949" s="22" t="n">
        <v>268</v>
      </c>
      <c r="D7949" s="22" t="n">
        <v>16</v>
      </c>
      <c r="E7949" s="22" t="n">
        <v>0</v>
      </c>
      <c r="F7949" s="22" t="n">
        <f aca="false">D7949/SUM(C7949:E7949)</f>
        <v>0.0563380281690141</v>
      </c>
      <c r="G7949" s="22" t="n">
        <v>268.23</v>
      </c>
      <c r="H7949" s="22" t="n">
        <v>15.55</v>
      </c>
      <c r="I7949" s="22" t="n">
        <v>0.23</v>
      </c>
      <c r="J7949" s="22" t="n">
        <v>0.238605</v>
      </c>
      <c r="K7949" s="22" t="n">
        <v>1</v>
      </c>
      <c r="O7949" s="23"/>
    </row>
    <row r="7950" customFormat="false" ht="15" hidden="false" customHeight="false" outlineLevel="0" collapsed="false">
      <c r="A7950" s="22" t="s">
        <v>4857</v>
      </c>
      <c r="B7950" s="22" t="n">
        <v>80</v>
      </c>
      <c r="C7950" s="22" t="n">
        <v>268</v>
      </c>
      <c r="D7950" s="22" t="n">
        <v>16</v>
      </c>
      <c r="E7950" s="22" t="n">
        <v>0</v>
      </c>
      <c r="F7950" s="22" t="n">
        <f aca="false">D7950/SUM(C7950:E7950)</f>
        <v>0.0563380281690141</v>
      </c>
      <c r="G7950" s="22" t="n">
        <v>268.23</v>
      </c>
      <c r="H7950" s="22" t="n">
        <v>15.55</v>
      </c>
      <c r="I7950" s="22" t="n">
        <v>0.23</v>
      </c>
      <c r="J7950" s="22" t="n">
        <v>0.238605</v>
      </c>
      <c r="K7950" s="22" t="n">
        <v>1</v>
      </c>
      <c r="O7950" s="23"/>
    </row>
    <row r="7951" customFormat="false" ht="15" hidden="false" customHeight="false" outlineLevel="0" collapsed="false">
      <c r="A7951" s="22" t="s">
        <v>4858</v>
      </c>
      <c r="B7951" s="22" t="n">
        <v>103</v>
      </c>
      <c r="C7951" s="22" t="n">
        <v>216</v>
      </c>
      <c r="D7951" s="22" t="n">
        <v>13</v>
      </c>
      <c r="E7951" s="22" t="n">
        <v>2</v>
      </c>
      <c r="F7951" s="22" t="n">
        <f aca="false">D7951/SUM(C7951:E7951)</f>
        <v>0.0562770562770563</v>
      </c>
      <c r="G7951" s="22" t="n">
        <v>214.31</v>
      </c>
      <c r="H7951" s="22" t="n">
        <v>16.37</v>
      </c>
      <c r="I7951" s="22" t="n">
        <v>0.31</v>
      </c>
      <c r="J7951" s="22" t="n">
        <v>9.810392</v>
      </c>
      <c r="K7951" s="22" t="n">
        <v>0.030074</v>
      </c>
      <c r="O7951" s="23"/>
    </row>
    <row r="7952" customFormat="false" ht="15" hidden="false" customHeight="false" outlineLevel="0" collapsed="false">
      <c r="A7952" s="22" t="s">
        <v>4859</v>
      </c>
      <c r="B7952" s="22" t="n">
        <v>117</v>
      </c>
      <c r="C7952" s="22" t="n">
        <v>151</v>
      </c>
      <c r="D7952" s="22" t="n">
        <v>9</v>
      </c>
      <c r="E7952" s="22" t="n">
        <v>0</v>
      </c>
      <c r="F7952" s="22" t="n">
        <f aca="false">D7952/SUM(C7952:E7952)</f>
        <v>0.05625</v>
      </c>
      <c r="G7952" s="22" t="n">
        <v>151.13</v>
      </c>
      <c r="H7952" s="22" t="n">
        <v>8.75</v>
      </c>
      <c r="I7952" s="22" t="n">
        <v>0.13</v>
      </c>
      <c r="J7952" s="22" t="n">
        <v>0.133994</v>
      </c>
      <c r="K7952" s="22" t="n">
        <v>1</v>
      </c>
      <c r="O7952" s="23"/>
    </row>
    <row r="7953" customFormat="false" ht="15" hidden="false" customHeight="false" outlineLevel="0" collapsed="false">
      <c r="A7953" s="22" t="s">
        <v>4860</v>
      </c>
      <c r="B7953" s="22" t="n">
        <v>107</v>
      </c>
      <c r="C7953" s="22" t="n">
        <v>233</v>
      </c>
      <c r="D7953" s="22" t="n">
        <v>14</v>
      </c>
      <c r="E7953" s="22" t="n">
        <v>2</v>
      </c>
      <c r="F7953" s="22" t="n">
        <f aca="false">D7953/SUM(C7953:E7953)</f>
        <v>0.0562248995983936</v>
      </c>
      <c r="G7953" s="22" t="n">
        <v>231.33</v>
      </c>
      <c r="H7953" s="22" t="n">
        <v>17.35</v>
      </c>
      <c r="I7953" s="22" t="n">
        <v>0.33</v>
      </c>
      <c r="J7953" s="22" t="n">
        <v>9.280341</v>
      </c>
      <c r="K7953" s="22" t="n">
        <v>0.032949</v>
      </c>
      <c r="O7953" s="23"/>
    </row>
    <row r="7954" customFormat="false" ht="15" hidden="false" customHeight="false" outlineLevel="0" collapsed="false">
      <c r="A7954" s="22" t="s">
        <v>1064</v>
      </c>
      <c r="B7954" s="22" t="n">
        <v>67</v>
      </c>
      <c r="C7954" s="22" t="n">
        <v>252</v>
      </c>
      <c r="D7954" s="22" t="n">
        <v>15</v>
      </c>
      <c r="E7954" s="22" t="n">
        <v>0</v>
      </c>
      <c r="F7954" s="22" t="n">
        <f aca="false">D7954/SUM(C7954:E7954)</f>
        <v>0.0561797752808989</v>
      </c>
      <c r="G7954" s="22" t="n">
        <v>252.21</v>
      </c>
      <c r="H7954" s="22" t="n">
        <v>14.58</v>
      </c>
      <c r="I7954" s="22" t="n">
        <v>0.21</v>
      </c>
      <c r="J7954" s="22" t="n">
        <v>0.223028</v>
      </c>
      <c r="K7954" s="22" t="n">
        <v>1</v>
      </c>
      <c r="O7954" s="23"/>
    </row>
    <row r="7955" customFormat="false" ht="15" hidden="false" customHeight="false" outlineLevel="0" collapsed="false">
      <c r="A7955" s="22" t="s">
        <v>4861</v>
      </c>
      <c r="B7955" s="22" t="n">
        <v>114</v>
      </c>
      <c r="C7955" s="22" t="n">
        <v>0</v>
      </c>
      <c r="D7955" s="22" t="n">
        <v>15</v>
      </c>
      <c r="E7955" s="22" t="n">
        <v>252</v>
      </c>
      <c r="F7955" s="22" t="n">
        <f aca="false">D7955/SUM(C7955:E7955)</f>
        <v>0.0561797752808989</v>
      </c>
      <c r="G7955" s="22" t="n">
        <v>0.21</v>
      </c>
      <c r="H7955" s="22" t="n">
        <v>14.58</v>
      </c>
      <c r="I7955" s="22" t="n">
        <v>252.21</v>
      </c>
      <c r="J7955" s="22" t="n">
        <v>0.223028</v>
      </c>
      <c r="K7955" s="22" t="n">
        <v>1</v>
      </c>
      <c r="O7955" s="23"/>
    </row>
    <row r="7956" customFormat="false" ht="15" hidden="false" customHeight="false" outlineLevel="0" collapsed="false">
      <c r="A7956" s="22" t="s">
        <v>4862</v>
      </c>
      <c r="B7956" s="22" t="n">
        <v>82</v>
      </c>
      <c r="C7956" s="22" t="n">
        <v>0</v>
      </c>
      <c r="D7956" s="22" t="n">
        <v>15</v>
      </c>
      <c r="E7956" s="22" t="n">
        <v>252</v>
      </c>
      <c r="F7956" s="22" t="n">
        <f aca="false">D7956/SUM(C7956:E7956)</f>
        <v>0.0561797752808989</v>
      </c>
      <c r="G7956" s="22" t="n">
        <v>0.21</v>
      </c>
      <c r="H7956" s="22" t="n">
        <v>14.58</v>
      </c>
      <c r="I7956" s="22" t="n">
        <v>252.21</v>
      </c>
      <c r="J7956" s="22" t="n">
        <v>0.223028</v>
      </c>
      <c r="K7956" s="22" t="n">
        <v>1</v>
      </c>
      <c r="O7956" s="23"/>
    </row>
    <row r="7957" customFormat="false" ht="15" hidden="false" customHeight="false" outlineLevel="0" collapsed="false">
      <c r="A7957" s="22" t="s">
        <v>2396</v>
      </c>
      <c r="B7957" s="22" t="n">
        <v>86</v>
      </c>
      <c r="C7957" s="22" t="n">
        <v>269</v>
      </c>
      <c r="D7957" s="22" t="n">
        <v>16</v>
      </c>
      <c r="E7957" s="22" t="n">
        <v>0</v>
      </c>
      <c r="F7957" s="22" t="n">
        <f aca="false">D7957/SUM(C7957:E7957)</f>
        <v>0.056140350877193</v>
      </c>
      <c r="G7957" s="22" t="n">
        <v>269.22</v>
      </c>
      <c r="H7957" s="22" t="n">
        <v>15.55</v>
      </c>
      <c r="I7957" s="22" t="n">
        <v>0.22</v>
      </c>
      <c r="J7957" s="22" t="n">
        <v>0.23772</v>
      </c>
      <c r="K7957" s="22" t="n">
        <v>1</v>
      </c>
      <c r="O7957" s="23"/>
    </row>
    <row r="7958" customFormat="false" ht="15" hidden="false" customHeight="false" outlineLevel="0" collapsed="false">
      <c r="A7958" s="22" t="s">
        <v>1844</v>
      </c>
      <c r="B7958" s="22" t="n">
        <v>117</v>
      </c>
      <c r="C7958" s="22" t="n">
        <v>269</v>
      </c>
      <c r="D7958" s="22" t="n">
        <v>16</v>
      </c>
      <c r="E7958" s="22" t="n">
        <v>0</v>
      </c>
      <c r="F7958" s="22" t="n">
        <f aca="false">D7958/SUM(C7958:E7958)</f>
        <v>0.056140350877193</v>
      </c>
      <c r="G7958" s="22" t="n">
        <v>269.22</v>
      </c>
      <c r="H7958" s="22" t="n">
        <v>15.55</v>
      </c>
      <c r="I7958" s="22" t="n">
        <v>0.22</v>
      </c>
      <c r="J7958" s="22" t="n">
        <v>0.23772</v>
      </c>
      <c r="K7958" s="22" t="n">
        <v>1</v>
      </c>
      <c r="O7958" s="23"/>
    </row>
    <row r="7959" customFormat="false" ht="15" hidden="false" customHeight="false" outlineLevel="0" collapsed="false">
      <c r="A7959" s="22" t="s">
        <v>3567</v>
      </c>
      <c r="B7959" s="22" t="n">
        <v>119</v>
      </c>
      <c r="C7959" s="22" t="n">
        <v>269</v>
      </c>
      <c r="D7959" s="22" t="n">
        <v>16</v>
      </c>
      <c r="E7959" s="22" t="n">
        <v>0</v>
      </c>
      <c r="F7959" s="22" t="n">
        <f aca="false">D7959/SUM(C7959:E7959)</f>
        <v>0.056140350877193</v>
      </c>
      <c r="G7959" s="22" t="n">
        <v>269.22</v>
      </c>
      <c r="H7959" s="22" t="n">
        <v>15.55</v>
      </c>
      <c r="I7959" s="22" t="n">
        <v>0.22</v>
      </c>
      <c r="J7959" s="22" t="n">
        <v>0.23772</v>
      </c>
      <c r="K7959" s="22" t="n">
        <v>1</v>
      </c>
      <c r="O7959" s="23"/>
    </row>
    <row r="7960" customFormat="false" ht="15" hidden="false" customHeight="false" outlineLevel="0" collapsed="false">
      <c r="A7960" s="22" t="s">
        <v>1393</v>
      </c>
      <c r="B7960" s="22" t="n">
        <v>93</v>
      </c>
      <c r="C7960" s="22" t="n">
        <v>268</v>
      </c>
      <c r="D7960" s="22" t="n">
        <v>16</v>
      </c>
      <c r="E7960" s="22" t="n">
        <v>1</v>
      </c>
      <c r="F7960" s="22" t="n">
        <f aca="false">D7960/SUM(C7960:E7960)</f>
        <v>0.056140350877193</v>
      </c>
      <c r="G7960" s="22" t="n">
        <v>267.28</v>
      </c>
      <c r="H7960" s="22" t="n">
        <v>17.43</v>
      </c>
      <c r="I7960" s="22" t="n">
        <v>0.28</v>
      </c>
      <c r="J7960" s="22" t="n">
        <v>1.922215</v>
      </c>
      <c r="K7960" s="22" t="n">
        <v>0.241922</v>
      </c>
      <c r="O7960" s="23"/>
    </row>
    <row r="7961" customFormat="false" ht="15" hidden="false" customHeight="false" outlineLevel="0" collapsed="false">
      <c r="A7961" s="22" t="s">
        <v>2585</v>
      </c>
      <c r="B7961" s="22" t="n">
        <v>119</v>
      </c>
      <c r="C7961" s="22" t="n">
        <v>269</v>
      </c>
      <c r="D7961" s="22" t="n">
        <v>16</v>
      </c>
      <c r="E7961" s="22" t="n">
        <v>0</v>
      </c>
      <c r="F7961" s="22" t="n">
        <f aca="false">D7961/SUM(C7961:E7961)</f>
        <v>0.056140350877193</v>
      </c>
      <c r="G7961" s="22" t="n">
        <v>269.22</v>
      </c>
      <c r="H7961" s="22" t="n">
        <v>15.55</v>
      </c>
      <c r="I7961" s="22" t="n">
        <v>0.22</v>
      </c>
      <c r="J7961" s="22" t="n">
        <v>0.23772</v>
      </c>
      <c r="K7961" s="22" t="n">
        <v>1</v>
      </c>
      <c r="O7961" s="23"/>
    </row>
    <row r="7962" customFormat="false" ht="15" hidden="false" customHeight="false" outlineLevel="0" collapsed="false">
      <c r="A7962" s="22" t="s">
        <v>4863</v>
      </c>
      <c r="B7962" s="22" t="n">
        <v>64</v>
      </c>
      <c r="C7962" s="22" t="n">
        <v>269</v>
      </c>
      <c r="D7962" s="22" t="n">
        <v>16</v>
      </c>
      <c r="E7962" s="22" t="n">
        <v>0</v>
      </c>
      <c r="F7962" s="22" t="n">
        <f aca="false">D7962/SUM(C7962:E7962)</f>
        <v>0.056140350877193</v>
      </c>
      <c r="G7962" s="22" t="n">
        <v>269.22</v>
      </c>
      <c r="H7962" s="22" t="n">
        <v>15.55</v>
      </c>
      <c r="I7962" s="22" t="n">
        <v>0.22</v>
      </c>
      <c r="J7962" s="22" t="n">
        <v>0.23772</v>
      </c>
      <c r="K7962" s="22" t="n">
        <v>1</v>
      </c>
      <c r="O7962" s="23"/>
    </row>
    <row r="7963" customFormat="false" ht="15" hidden="false" customHeight="false" outlineLevel="0" collapsed="false">
      <c r="A7963" s="22" t="s">
        <v>1271</v>
      </c>
      <c r="B7963" s="22" t="n">
        <v>14</v>
      </c>
      <c r="C7963" s="22" t="n">
        <v>269</v>
      </c>
      <c r="D7963" s="22" t="n">
        <v>16</v>
      </c>
      <c r="E7963" s="22" t="n">
        <v>0</v>
      </c>
      <c r="F7963" s="22" t="n">
        <f aca="false">D7963/SUM(C7963:E7963)</f>
        <v>0.056140350877193</v>
      </c>
      <c r="G7963" s="22" t="n">
        <v>269.22</v>
      </c>
      <c r="H7963" s="22" t="n">
        <v>15.55</v>
      </c>
      <c r="I7963" s="22" t="n">
        <v>0.22</v>
      </c>
      <c r="J7963" s="22" t="n">
        <v>0.23772</v>
      </c>
      <c r="K7963" s="22" t="n">
        <v>1</v>
      </c>
      <c r="O7963" s="23"/>
    </row>
    <row r="7964" customFormat="false" ht="15" hidden="false" customHeight="false" outlineLevel="0" collapsed="false">
      <c r="A7964" s="22" t="s">
        <v>4864</v>
      </c>
      <c r="B7964" s="22" t="n">
        <v>26</v>
      </c>
      <c r="C7964" s="22" t="n">
        <v>0</v>
      </c>
      <c r="D7964" s="22" t="n">
        <v>16</v>
      </c>
      <c r="E7964" s="22" t="n">
        <v>269</v>
      </c>
      <c r="F7964" s="22" t="n">
        <f aca="false">D7964/SUM(C7964:E7964)</f>
        <v>0.056140350877193</v>
      </c>
      <c r="G7964" s="22" t="n">
        <v>0.22</v>
      </c>
      <c r="H7964" s="22" t="n">
        <v>15.55</v>
      </c>
      <c r="I7964" s="22" t="n">
        <v>269.22</v>
      </c>
      <c r="J7964" s="22" t="n">
        <v>0.23772</v>
      </c>
      <c r="K7964" s="22" t="n">
        <v>1</v>
      </c>
      <c r="O7964" s="23"/>
    </row>
    <row r="7965" customFormat="false" ht="15" hidden="false" customHeight="false" outlineLevel="0" collapsed="false">
      <c r="A7965" s="22" t="s">
        <v>4865</v>
      </c>
      <c r="B7965" s="22" t="n">
        <v>25</v>
      </c>
      <c r="C7965" s="22" t="n">
        <v>269</v>
      </c>
      <c r="D7965" s="22" t="n">
        <v>16</v>
      </c>
      <c r="E7965" s="22" t="n">
        <v>0</v>
      </c>
      <c r="F7965" s="22" t="n">
        <f aca="false">D7965/SUM(C7965:E7965)</f>
        <v>0.056140350877193</v>
      </c>
      <c r="G7965" s="22" t="n">
        <v>269.22</v>
      </c>
      <c r="H7965" s="22" t="n">
        <v>15.55</v>
      </c>
      <c r="I7965" s="22" t="n">
        <v>0.22</v>
      </c>
      <c r="J7965" s="22" t="n">
        <v>0.23772</v>
      </c>
      <c r="K7965" s="22" t="n">
        <v>1</v>
      </c>
      <c r="O7965" s="23"/>
    </row>
    <row r="7966" customFormat="false" ht="15" hidden="false" customHeight="false" outlineLevel="0" collapsed="false">
      <c r="A7966" s="22" t="s">
        <v>4866</v>
      </c>
      <c r="B7966" s="22" t="n">
        <v>31</v>
      </c>
      <c r="C7966" s="22" t="n">
        <v>269</v>
      </c>
      <c r="D7966" s="22" t="n">
        <v>16</v>
      </c>
      <c r="E7966" s="22" t="n">
        <v>0</v>
      </c>
      <c r="F7966" s="22" t="n">
        <f aca="false">D7966/SUM(C7966:E7966)</f>
        <v>0.056140350877193</v>
      </c>
      <c r="G7966" s="22" t="n">
        <v>269.22</v>
      </c>
      <c r="H7966" s="22" t="n">
        <v>15.55</v>
      </c>
      <c r="I7966" s="22" t="n">
        <v>0.22</v>
      </c>
      <c r="J7966" s="22" t="n">
        <v>0.23772</v>
      </c>
      <c r="K7966" s="22" t="n">
        <v>1</v>
      </c>
      <c r="O7966" s="23"/>
    </row>
    <row r="7967" customFormat="false" ht="15" hidden="false" customHeight="false" outlineLevel="0" collapsed="false">
      <c r="A7967" s="22" t="s">
        <v>4867</v>
      </c>
      <c r="B7967" s="22" t="n">
        <v>23</v>
      </c>
      <c r="C7967" s="22" t="n">
        <v>253</v>
      </c>
      <c r="D7967" s="22" t="n">
        <v>15</v>
      </c>
      <c r="E7967" s="22" t="n">
        <v>0</v>
      </c>
      <c r="F7967" s="22" t="n">
        <f aca="false">D7967/SUM(C7967:E7967)</f>
        <v>0.0559701492537313</v>
      </c>
      <c r="G7967" s="22" t="n">
        <v>253.21</v>
      </c>
      <c r="H7967" s="22" t="n">
        <v>14.58</v>
      </c>
      <c r="I7967" s="22" t="n">
        <v>0.21</v>
      </c>
      <c r="J7967" s="22" t="n">
        <v>0.222148</v>
      </c>
      <c r="K7967" s="22" t="n">
        <v>1</v>
      </c>
      <c r="O7967" s="23"/>
    </row>
    <row r="7968" customFormat="false" ht="15" hidden="false" customHeight="false" outlineLevel="0" collapsed="false">
      <c r="A7968" s="22" t="s">
        <v>473</v>
      </c>
      <c r="B7968" s="22" t="n">
        <v>66</v>
      </c>
      <c r="C7968" s="22" t="n">
        <v>0</v>
      </c>
      <c r="D7968" s="22" t="n">
        <v>16</v>
      </c>
      <c r="E7968" s="22" t="n">
        <v>270</v>
      </c>
      <c r="F7968" s="22" t="n">
        <f aca="false">D7968/SUM(C7968:E7968)</f>
        <v>0.0559440559440559</v>
      </c>
      <c r="G7968" s="22" t="n">
        <v>0.22</v>
      </c>
      <c r="H7968" s="22" t="n">
        <v>15.55</v>
      </c>
      <c r="I7968" s="22" t="n">
        <v>270.22</v>
      </c>
      <c r="J7968" s="22" t="n">
        <v>0.236841</v>
      </c>
      <c r="K7968" s="22" t="n">
        <v>1</v>
      </c>
      <c r="O7968" s="23"/>
    </row>
    <row r="7969" customFormat="false" ht="15" hidden="false" customHeight="false" outlineLevel="0" collapsed="false">
      <c r="A7969" s="22" t="s">
        <v>473</v>
      </c>
      <c r="B7969" s="22" t="n">
        <v>71</v>
      </c>
      <c r="C7969" s="22" t="n">
        <v>0</v>
      </c>
      <c r="D7969" s="22" t="n">
        <v>16</v>
      </c>
      <c r="E7969" s="22" t="n">
        <v>270</v>
      </c>
      <c r="F7969" s="22" t="n">
        <f aca="false">D7969/SUM(C7969:E7969)</f>
        <v>0.0559440559440559</v>
      </c>
      <c r="G7969" s="22" t="n">
        <v>0.22</v>
      </c>
      <c r="H7969" s="22" t="n">
        <v>15.55</v>
      </c>
      <c r="I7969" s="22" t="n">
        <v>270.22</v>
      </c>
      <c r="J7969" s="22" t="n">
        <v>0.236841</v>
      </c>
      <c r="K7969" s="22" t="n">
        <v>1</v>
      </c>
      <c r="O7969" s="23"/>
    </row>
    <row r="7970" customFormat="false" ht="15" hidden="false" customHeight="false" outlineLevel="0" collapsed="false">
      <c r="A7970" s="22" t="s">
        <v>2229</v>
      </c>
      <c r="B7970" s="22" t="n">
        <v>48</v>
      </c>
      <c r="C7970" s="22" t="n">
        <v>270</v>
      </c>
      <c r="D7970" s="22" t="n">
        <v>16</v>
      </c>
      <c r="E7970" s="22" t="n">
        <v>0</v>
      </c>
      <c r="F7970" s="22" t="n">
        <f aca="false">D7970/SUM(C7970:E7970)</f>
        <v>0.0559440559440559</v>
      </c>
      <c r="G7970" s="22" t="n">
        <v>270.22</v>
      </c>
      <c r="H7970" s="22" t="n">
        <v>15.55</v>
      </c>
      <c r="I7970" s="22" t="n">
        <v>0.22</v>
      </c>
      <c r="J7970" s="22" t="n">
        <v>0.236841</v>
      </c>
      <c r="K7970" s="22" t="n">
        <v>1</v>
      </c>
      <c r="O7970" s="23"/>
    </row>
    <row r="7971" customFormat="false" ht="15" hidden="false" customHeight="false" outlineLevel="0" collapsed="false">
      <c r="A7971" s="22" t="s">
        <v>4868</v>
      </c>
      <c r="B7971" s="22" t="n">
        <v>94</v>
      </c>
      <c r="C7971" s="22" t="n">
        <v>270</v>
      </c>
      <c r="D7971" s="22" t="n">
        <v>16</v>
      </c>
      <c r="E7971" s="22" t="n">
        <v>0</v>
      </c>
      <c r="F7971" s="22" t="n">
        <f aca="false">D7971/SUM(C7971:E7971)</f>
        <v>0.0559440559440559</v>
      </c>
      <c r="G7971" s="22" t="n">
        <v>270.22</v>
      </c>
      <c r="H7971" s="22" t="n">
        <v>15.55</v>
      </c>
      <c r="I7971" s="22" t="n">
        <v>0.22</v>
      </c>
      <c r="J7971" s="22" t="n">
        <v>0.236841</v>
      </c>
      <c r="K7971" s="22" t="n">
        <v>1</v>
      </c>
      <c r="O7971" s="23"/>
    </row>
    <row r="7972" customFormat="false" ht="15" hidden="false" customHeight="false" outlineLevel="0" collapsed="false">
      <c r="A7972" s="22" t="s">
        <v>4869</v>
      </c>
      <c r="B7972" s="22" t="n">
        <v>7</v>
      </c>
      <c r="C7972" s="22" t="n">
        <v>270</v>
      </c>
      <c r="D7972" s="22" t="n">
        <v>16</v>
      </c>
      <c r="E7972" s="22" t="n">
        <v>0</v>
      </c>
      <c r="F7972" s="22" t="n">
        <f aca="false">D7972/SUM(C7972:E7972)</f>
        <v>0.0559440559440559</v>
      </c>
      <c r="G7972" s="22" t="n">
        <v>270.22</v>
      </c>
      <c r="H7972" s="22" t="n">
        <v>15.55</v>
      </c>
      <c r="I7972" s="22" t="n">
        <v>0.22</v>
      </c>
      <c r="J7972" s="22" t="n">
        <v>0.236841</v>
      </c>
      <c r="K7972" s="22" t="n">
        <v>1</v>
      </c>
      <c r="O7972" s="23"/>
    </row>
    <row r="7973" customFormat="false" ht="15" hidden="false" customHeight="false" outlineLevel="0" collapsed="false">
      <c r="A7973" s="22" t="s">
        <v>4869</v>
      </c>
      <c r="B7973" s="22" t="n">
        <v>78</v>
      </c>
      <c r="C7973" s="22" t="n">
        <v>1</v>
      </c>
      <c r="D7973" s="22" t="n">
        <v>16</v>
      </c>
      <c r="E7973" s="22" t="n">
        <v>269</v>
      </c>
      <c r="F7973" s="22" t="n">
        <f aca="false">D7973/SUM(C7973:E7973)</f>
        <v>0.0559440559440559</v>
      </c>
      <c r="G7973" s="22" t="n">
        <v>0.28</v>
      </c>
      <c r="H7973" s="22" t="n">
        <v>17.43</v>
      </c>
      <c r="I7973" s="22" t="n">
        <v>268.28</v>
      </c>
      <c r="J7973" s="22" t="n">
        <v>1.933879</v>
      </c>
      <c r="K7973" s="22" t="n">
        <v>0.241164</v>
      </c>
      <c r="O7973" s="23"/>
    </row>
    <row r="7974" customFormat="false" ht="15" hidden="false" customHeight="false" outlineLevel="0" collapsed="false">
      <c r="A7974" s="22" t="s">
        <v>2153</v>
      </c>
      <c r="B7974" s="22" t="n">
        <v>74</v>
      </c>
      <c r="C7974" s="22" t="n">
        <v>270</v>
      </c>
      <c r="D7974" s="22" t="n">
        <v>16</v>
      </c>
      <c r="E7974" s="22" t="n">
        <v>0</v>
      </c>
      <c r="F7974" s="22" t="n">
        <f aca="false">D7974/SUM(C7974:E7974)</f>
        <v>0.0559440559440559</v>
      </c>
      <c r="G7974" s="22" t="n">
        <v>270.22</v>
      </c>
      <c r="H7974" s="22" t="n">
        <v>15.55</v>
      </c>
      <c r="I7974" s="22" t="n">
        <v>0.22</v>
      </c>
      <c r="J7974" s="22" t="n">
        <v>0.236841</v>
      </c>
      <c r="K7974" s="22" t="n">
        <v>1</v>
      </c>
      <c r="O7974" s="23"/>
    </row>
    <row r="7975" customFormat="false" ht="15" hidden="false" customHeight="false" outlineLevel="0" collapsed="false">
      <c r="A7975" s="22" t="s">
        <v>4870</v>
      </c>
      <c r="B7975" s="22" t="n">
        <v>114</v>
      </c>
      <c r="C7975" s="22" t="n">
        <v>269</v>
      </c>
      <c r="D7975" s="22" t="n">
        <v>16</v>
      </c>
      <c r="E7975" s="22" t="n">
        <v>1</v>
      </c>
      <c r="F7975" s="22" t="n">
        <f aca="false">D7975/SUM(C7975:E7975)</f>
        <v>0.0559440559440559</v>
      </c>
      <c r="G7975" s="22" t="n">
        <v>268.28</v>
      </c>
      <c r="H7975" s="22" t="n">
        <v>17.43</v>
      </c>
      <c r="I7975" s="22" t="n">
        <v>0.28</v>
      </c>
      <c r="J7975" s="22" t="n">
        <v>1.933879</v>
      </c>
      <c r="K7975" s="22" t="n">
        <v>0.241164</v>
      </c>
      <c r="O7975" s="23"/>
    </row>
    <row r="7976" customFormat="false" ht="15" hidden="false" customHeight="false" outlineLevel="0" collapsed="false">
      <c r="A7976" s="22" t="s">
        <v>2959</v>
      </c>
      <c r="B7976" s="22" t="n">
        <v>37</v>
      </c>
      <c r="C7976" s="22" t="n">
        <v>270</v>
      </c>
      <c r="D7976" s="22" t="n">
        <v>16</v>
      </c>
      <c r="E7976" s="22" t="n">
        <v>0</v>
      </c>
      <c r="F7976" s="22" t="n">
        <f aca="false">D7976/SUM(C7976:E7976)</f>
        <v>0.0559440559440559</v>
      </c>
      <c r="G7976" s="22" t="n">
        <v>270.22</v>
      </c>
      <c r="H7976" s="22" t="n">
        <v>15.55</v>
      </c>
      <c r="I7976" s="22" t="n">
        <v>0.22</v>
      </c>
      <c r="J7976" s="22" t="n">
        <v>0.236841</v>
      </c>
      <c r="K7976" s="22" t="n">
        <v>1</v>
      </c>
      <c r="O7976" s="23"/>
    </row>
    <row r="7977" customFormat="false" ht="15" hidden="false" customHeight="false" outlineLevel="0" collapsed="false">
      <c r="A7977" s="22" t="s">
        <v>2769</v>
      </c>
      <c r="B7977" s="22" t="n">
        <v>16</v>
      </c>
      <c r="C7977" s="22" t="n">
        <v>270</v>
      </c>
      <c r="D7977" s="22" t="n">
        <v>16</v>
      </c>
      <c r="E7977" s="22" t="n">
        <v>0</v>
      </c>
      <c r="F7977" s="22" t="n">
        <f aca="false">D7977/SUM(C7977:E7977)</f>
        <v>0.0559440559440559</v>
      </c>
      <c r="G7977" s="22" t="n">
        <v>270.22</v>
      </c>
      <c r="H7977" s="22" t="n">
        <v>15.55</v>
      </c>
      <c r="I7977" s="22" t="n">
        <v>0.22</v>
      </c>
      <c r="J7977" s="22" t="n">
        <v>0.236841</v>
      </c>
      <c r="K7977" s="22" t="n">
        <v>1</v>
      </c>
      <c r="O7977" s="23"/>
    </row>
    <row r="7978" customFormat="false" ht="15" hidden="false" customHeight="false" outlineLevel="0" collapsed="false">
      <c r="A7978" s="22" t="s">
        <v>4871</v>
      </c>
      <c r="B7978" s="22" t="n">
        <v>91</v>
      </c>
      <c r="C7978" s="22" t="n">
        <v>270</v>
      </c>
      <c r="D7978" s="22" t="n">
        <v>16</v>
      </c>
      <c r="E7978" s="22" t="n">
        <v>0</v>
      </c>
      <c r="F7978" s="22" t="n">
        <f aca="false">D7978/SUM(C7978:E7978)</f>
        <v>0.0559440559440559</v>
      </c>
      <c r="G7978" s="22" t="n">
        <v>270.22</v>
      </c>
      <c r="H7978" s="22" t="n">
        <v>15.55</v>
      </c>
      <c r="I7978" s="22" t="n">
        <v>0.22</v>
      </c>
      <c r="J7978" s="22" t="n">
        <v>0.236841</v>
      </c>
      <c r="K7978" s="22" t="n">
        <v>1</v>
      </c>
      <c r="O7978" s="23"/>
    </row>
    <row r="7979" customFormat="false" ht="15" hidden="false" customHeight="false" outlineLevel="0" collapsed="false">
      <c r="A7979" s="22" t="s">
        <v>3777</v>
      </c>
      <c r="B7979" s="22" t="n">
        <v>85</v>
      </c>
      <c r="C7979" s="22" t="n">
        <v>270</v>
      </c>
      <c r="D7979" s="22" t="n">
        <v>16</v>
      </c>
      <c r="E7979" s="22" t="n">
        <v>0</v>
      </c>
      <c r="F7979" s="22" t="n">
        <f aca="false">D7979/SUM(C7979:E7979)</f>
        <v>0.0559440559440559</v>
      </c>
      <c r="G7979" s="22" t="n">
        <v>270.22</v>
      </c>
      <c r="H7979" s="22" t="n">
        <v>15.55</v>
      </c>
      <c r="I7979" s="22" t="n">
        <v>0.22</v>
      </c>
      <c r="J7979" s="22" t="n">
        <v>0.236841</v>
      </c>
      <c r="K7979" s="22" t="n">
        <v>1</v>
      </c>
      <c r="O7979" s="23"/>
    </row>
    <row r="7980" customFormat="false" ht="15" hidden="false" customHeight="false" outlineLevel="0" collapsed="false">
      <c r="A7980" s="22" t="s">
        <v>4872</v>
      </c>
      <c r="B7980" s="22" t="n">
        <v>71</v>
      </c>
      <c r="C7980" s="22" t="n">
        <v>270</v>
      </c>
      <c r="D7980" s="22" t="n">
        <v>16</v>
      </c>
      <c r="E7980" s="22" t="n">
        <v>0</v>
      </c>
      <c r="F7980" s="22" t="n">
        <f aca="false">D7980/SUM(C7980:E7980)</f>
        <v>0.0559440559440559</v>
      </c>
      <c r="G7980" s="22" t="n">
        <v>270.22</v>
      </c>
      <c r="H7980" s="22" t="n">
        <v>15.55</v>
      </c>
      <c r="I7980" s="22" t="n">
        <v>0.22</v>
      </c>
      <c r="J7980" s="22" t="n">
        <v>0.236841</v>
      </c>
      <c r="K7980" s="22" t="n">
        <v>1</v>
      </c>
      <c r="O7980" s="23"/>
    </row>
    <row r="7981" customFormat="false" ht="15" hidden="false" customHeight="false" outlineLevel="0" collapsed="false">
      <c r="A7981" s="22" t="s">
        <v>4873</v>
      </c>
      <c r="B7981" s="22" t="n">
        <v>43</v>
      </c>
      <c r="C7981" s="22" t="n">
        <v>1</v>
      </c>
      <c r="D7981" s="22" t="n">
        <v>9</v>
      </c>
      <c r="E7981" s="22" t="n">
        <v>151</v>
      </c>
      <c r="F7981" s="22" t="n">
        <f aca="false">D7981/SUM(C7981:E7981)</f>
        <v>0.0559006211180124</v>
      </c>
      <c r="G7981" s="22" t="n">
        <v>0.19</v>
      </c>
      <c r="H7981" s="22" t="n">
        <v>10.62</v>
      </c>
      <c r="I7981" s="22" t="n">
        <v>150.19</v>
      </c>
      <c r="J7981" s="22" t="n">
        <v>3.762904</v>
      </c>
      <c r="K7981" s="22" t="n">
        <v>0.161883</v>
      </c>
      <c r="O7981" s="23"/>
    </row>
    <row r="7982" customFormat="false" ht="15" hidden="false" customHeight="false" outlineLevel="0" collapsed="false">
      <c r="A7982" s="22" t="s">
        <v>732</v>
      </c>
      <c r="B7982" s="22" t="n">
        <v>27</v>
      </c>
      <c r="C7982" s="22" t="n">
        <v>152</v>
      </c>
      <c r="D7982" s="22" t="n">
        <v>9</v>
      </c>
      <c r="E7982" s="22" t="n">
        <v>0</v>
      </c>
      <c r="F7982" s="22" t="n">
        <f aca="false">D7982/SUM(C7982:E7982)</f>
        <v>0.0559006211180124</v>
      </c>
      <c r="G7982" s="22" t="n">
        <v>152.13</v>
      </c>
      <c r="H7982" s="22" t="n">
        <v>8.75</v>
      </c>
      <c r="I7982" s="22" t="n">
        <v>0.13</v>
      </c>
      <c r="J7982" s="22" t="n">
        <v>0.133114</v>
      </c>
      <c r="K7982" s="22" t="n">
        <v>1</v>
      </c>
      <c r="O7982" s="23"/>
    </row>
    <row r="7983" customFormat="false" ht="15" hidden="false" customHeight="false" outlineLevel="0" collapsed="false">
      <c r="A7983" s="22" t="s">
        <v>4874</v>
      </c>
      <c r="B7983" s="22" t="n">
        <v>93</v>
      </c>
      <c r="C7983" s="22" t="n">
        <v>0</v>
      </c>
      <c r="D7983" s="22" t="n">
        <v>10</v>
      </c>
      <c r="E7983" s="22" t="n">
        <v>169</v>
      </c>
      <c r="F7983" s="22" t="n">
        <f aca="false">D7983/SUM(C7983:E7983)</f>
        <v>0.0558659217877095</v>
      </c>
      <c r="G7983" s="22" t="n">
        <v>0.14</v>
      </c>
      <c r="H7983" s="22" t="n">
        <v>9.72</v>
      </c>
      <c r="I7983" s="22" t="n">
        <v>169.14</v>
      </c>
      <c r="J7983" s="22" t="n">
        <v>0.147807</v>
      </c>
      <c r="K7983" s="22" t="n">
        <v>1</v>
      </c>
      <c r="O7983" s="23"/>
    </row>
    <row r="7984" customFormat="false" ht="15" hidden="false" customHeight="false" outlineLevel="0" collapsed="false">
      <c r="A7984" s="22" t="s">
        <v>521</v>
      </c>
      <c r="B7984" s="22" t="n">
        <v>51</v>
      </c>
      <c r="C7984" s="22" t="n">
        <v>220</v>
      </c>
      <c r="D7984" s="22" t="n">
        <v>13</v>
      </c>
      <c r="E7984" s="22" t="n">
        <v>0</v>
      </c>
      <c r="F7984" s="22" t="n">
        <f aca="false">D7984/SUM(C7984:E7984)</f>
        <v>0.055793991416309</v>
      </c>
      <c r="G7984" s="22" t="n">
        <v>220.18</v>
      </c>
      <c r="H7984" s="22" t="n">
        <v>12.64</v>
      </c>
      <c r="I7984" s="22" t="n">
        <v>0.18</v>
      </c>
      <c r="J7984" s="22" t="n">
        <v>0.191887</v>
      </c>
      <c r="K7984" s="22" t="n">
        <v>1</v>
      </c>
      <c r="O7984" s="23"/>
    </row>
    <row r="7985" customFormat="false" ht="15" hidden="false" customHeight="false" outlineLevel="0" collapsed="false">
      <c r="A7985" s="22" t="s">
        <v>769</v>
      </c>
      <c r="B7985" s="22" t="n">
        <v>91</v>
      </c>
      <c r="C7985" s="22" t="n">
        <v>153</v>
      </c>
      <c r="D7985" s="22" t="n">
        <v>9</v>
      </c>
      <c r="E7985" s="22" t="n">
        <v>0</v>
      </c>
      <c r="F7985" s="22" t="n">
        <f aca="false">D7985/SUM(C7985:E7985)</f>
        <v>0.0555555555555556</v>
      </c>
      <c r="G7985" s="22" t="n">
        <v>153.12</v>
      </c>
      <c r="H7985" s="22" t="n">
        <v>8.75</v>
      </c>
      <c r="I7985" s="22" t="n">
        <v>0.13</v>
      </c>
      <c r="J7985" s="22" t="n">
        <v>0.132245</v>
      </c>
      <c r="K7985" s="22" t="n">
        <v>1</v>
      </c>
      <c r="O7985" s="23"/>
    </row>
    <row r="7986" customFormat="false" ht="15" hidden="false" customHeight="false" outlineLevel="0" collapsed="false">
      <c r="A7986" s="22" t="s">
        <v>2859</v>
      </c>
      <c r="B7986" s="22" t="n">
        <v>100</v>
      </c>
      <c r="C7986" s="22" t="n">
        <v>237</v>
      </c>
      <c r="D7986" s="22" t="n">
        <v>14</v>
      </c>
      <c r="E7986" s="22" t="n">
        <v>1</v>
      </c>
      <c r="F7986" s="22" t="n">
        <f aca="false">D7986/SUM(C7986:E7986)</f>
        <v>0.0555555555555556</v>
      </c>
      <c r="G7986" s="22" t="n">
        <v>236.25</v>
      </c>
      <c r="H7986" s="22" t="n">
        <v>15.49</v>
      </c>
      <c r="I7986" s="22" t="n">
        <v>0.25</v>
      </c>
      <c r="J7986" s="22" t="n">
        <v>2.337527</v>
      </c>
      <c r="K7986" s="22" t="n">
        <v>0.217836</v>
      </c>
      <c r="O7986" s="23"/>
    </row>
    <row r="7987" customFormat="false" ht="15" hidden="false" customHeight="false" outlineLevel="0" collapsed="false">
      <c r="A7987" s="22" t="s">
        <v>4875</v>
      </c>
      <c r="B7987" s="22" t="n">
        <v>7</v>
      </c>
      <c r="C7987" s="22" t="n">
        <v>170</v>
      </c>
      <c r="D7987" s="22" t="n">
        <v>10</v>
      </c>
      <c r="E7987" s="22" t="n">
        <v>0</v>
      </c>
      <c r="F7987" s="22" t="n">
        <f aca="false">D7987/SUM(C7987:E7987)</f>
        <v>0.0555555555555556</v>
      </c>
      <c r="G7987" s="22" t="n">
        <v>170.14</v>
      </c>
      <c r="H7987" s="22" t="n">
        <v>9.72</v>
      </c>
      <c r="I7987" s="22" t="n">
        <v>0.14</v>
      </c>
      <c r="J7987" s="22" t="n">
        <v>0.146939</v>
      </c>
      <c r="K7987" s="22" t="n">
        <v>1</v>
      </c>
      <c r="O7987" s="23"/>
    </row>
    <row r="7988" customFormat="false" ht="15" hidden="false" customHeight="false" outlineLevel="0" collapsed="false">
      <c r="A7988" s="22" t="s">
        <v>4875</v>
      </c>
      <c r="B7988" s="22" t="n">
        <v>73</v>
      </c>
      <c r="C7988" s="22" t="n">
        <v>170</v>
      </c>
      <c r="D7988" s="22" t="n">
        <v>10</v>
      </c>
      <c r="E7988" s="22" t="n">
        <v>0</v>
      </c>
      <c r="F7988" s="22" t="n">
        <f aca="false">D7988/SUM(C7988:E7988)</f>
        <v>0.0555555555555556</v>
      </c>
      <c r="G7988" s="22" t="n">
        <v>170.14</v>
      </c>
      <c r="H7988" s="22" t="n">
        <v>9.72</v>
      </c>
      <c r="I7988" s="22" t="n">
        <v>0.14</v>
      </c>
      <c r="J7988" s="22" t="n">
        <v>0.146939</v>
      </c>
      <c r="K7988" s="22" t="n">
        <v>1</v>
      </c>
      <c r="O7988" s="23"/>
    </row>
    <row r="7989" customFormat="false" ht="15" hidden="false" customHeight="false" outlineLevel="0" collapsed="false">
      <c r="A7989" s="22" t="s">
        <v>4875</v>
      </c>
      <c r="B7989" s="22" t="n">
        <v>108</v>
      </c>
      <c r="C7989" s="22" t="n">
        <v>170</v>
      </c>
      <c r="D7989" s="22" t="n">
        <v>10</v>
      </c>
      <c r="E7989" s="22" t="n">
        <v>0</v>
      </c>
      <c r="F7989" s="22" t="n">
        <f aca="false">D7989/SUM(C7989:E7989)</f>
        <v>0.0555555555555556</v>
      </c>
      <c r="G7989" s="22" t="n">
        <v>170.14</v>
      </c>
      <c r="H7989" s="22" t="n">
        <v>9.72</v>
      </c>
      <c r="I7989" s="22" t="n">
        <v>0.14</v>
      </c>
      <c r="J7989" s="22" t="n">
        <v>0.146939</v>
      </c>
      <c r="K7989" s="22" t="n">
        <v>1</v>
      </c>
      <c r="O7989" s="23"/>
    </row>
    <row r="7990" customFormat="false" ht="15" hidden="false" customHeight="false" outlineLevel="0" collapsed="false">
      <c r="A7990" s="22" t="s">
        <v>4876</v>
      </c>
      <c r="B7990" s="22" t="n">
        <v>12</v>
      </c>
      <c r="C7990" s="22" t="n">
        <v>238</v>
      </c>
      <c r="D7990" s="22" t="n">
        <v>14</v>
      </c>
      <c r="E7990" s="22" t="n">
        <v>0</v>
      </c>
      <c r="F7990" s="22" t="n">
        <f aca="false">D7990/SUM(C7990:E7990)</f>
        <v>0.0555555555555556</v>
      </c>
      <c r="G7990" s="22" t="n">
        <v>238.19</v>
      </c>
      <c r="H7990" s="22" t="n">
        <v>13.61</v>
      </c>
      <c r="I7990" s="22" t="n">
        <v>0.19</v>
      </c>
      <c r="J7990" s="22" t="n">
        <v>0.205714</v>
      </c>
      <c r="K7990" s="22" t="n">
        <v>1</v>
      </c>
      <c r="O7990" s="23"/>
    </row>
    <row r="7991" customFormat="false" ht="15" hidden="false" customHeight="false" outlineLevel="0" collapsed="false">
      <c r="A7991" s="22" t="s">
        <v>4877</v>
      </c>
      <c r="B7991" s="22" t="n">
        <v>44</v>
      </c>
      <c r="C7991" s="22" t="n">
        <v>0</v>
      </c>
      <c r="D7991" s="22" t="n">
        <v>15</v>
      </c>
      <c r="E7991" s="22" t="n">
        <v>255</v>
      </c>
      <c r="F7991" s="22" t="n">
        <f aca="false">D7991/SUM(C7991:E7991)</f>
        <v>0.0555555555555556</v>
      </c>
      <c r="G7991" s="22" t="n">
        <v>0.21</v>
      </c>
      <c r="H7991" s="22" t="n">
        <v>14.58</v>
      </c>
      <c r="I7991" s="22" t="n">
        <v>255.21</v>
      </c>
      <c r="J7991" s="22" t="n">
        <v>0.220408</v>
      </c>
      <c r="K7991" s="22" t="n">
        <v>1</v>
      </c>
      <c r="O7991" s="23"/>
    </row>
    <row r="7992" customFormat="false" ht="15" hidden="false" customHeight="false" outlineLevel="0" collapsed="false">
      <c r="A7992" s="22" t="s">
        <v>4878</v>
      </c>
      <c r="B7992" s="22" t="n">
        <v>80</v>
      </c>
      <c r="C7992" s="22" t="n">
        <v>255</v>
      </c>
      <c r="D7992" s="22" t="n">
        <v>15</v>
      </c>
      <c r="E7992" s="22" t="n">
        <v>1</v>
      </c>
      <c r="F7992" s="22" t="n">
        <f aca="false">D7992/SUM(C7992:E7992)</f>
        <v>0.0553505535055351</v>
      </c>
      <c r="G7992" s="22" t="n">
        <v>254.27</v>
      </c>
      <c r="H7992" s="22" t="n">
        <v>16.47</v>
      </c>
      <c r="I7992" s="22" t="n">
        <v>0.27</v>
      </c>
      <c r="J7992" s="22" t="n">
        <v>2.150241</v>
      </c>
      <c r="K7992" s="22" t="n">
        <v>0.228056</v>
      </c>
      <c r="O7992" s="23"/>
    </row>
    <row r="7993" customFormat="false" ht="15" hidden="false" customHeight="false" outlineLevel="0" collapsed="false">
      <c r="A7993" s="22" t="s">
        <v>4879</v>
      </c>
      <c r="B7993" s="22" t="n">
        <v>87</v>
      </c>
      <c r="C7993" s="22" t="n">
        <v>256</v>
      </c>
      <c r="D7993" s="22" t="n">
        <v>15</v>
      </c>
      <c r="E7993" s="22" t="n">
        <v>0</v>
      </c>
      <c r="F7993" s="22" t="n">
        <f aca="false">D7993/SUM(C7993:E7993)</f>
        <v>0.0553505535055351</v>
      </c>
      <c r="G7993" s="22" t="n">
        <v>256.21</v>
      </c>
      <c r="H7993" s="22" t="n">
        <v>14.58</v>
      </c>
      <c r="I7993" s="22" t="n">
        <v>0.21</v>
      </c>
      <c r="J7993" s="22" t="n">
        <v>0.219549</v>
      </c>
      <c r="K7993" s="22" t="n">
        <v>1</v>
      </c>
      <c r="O7993" s="23"/>
    </row>
    <row r="7994" customFormat="false" ht="15" hidden="false" customHeight="false" outlineLevel="0" collapsed="false">
      <c r="A7994" s="22" t="s">
        <v>2245</v>
      </c>
      <c r="B7994" s="22" t="n">
        <v>55</v>
      </c>
      <c r="C7994" s="22" t="n">
        <v>221</v>
      </c>
      <c r="D7994" s="22" t="n">
        <v>13</v>
      </c>
      <c r="E7994" s="22" t="n">
        <v>1</v>
      </c>
      <c r="F7994" s="22" t="n">
        <f aca="false">D7994/SUM(C7994:E7994)</f>
        <v>0.0553191489361702</v>
      </c>
      <c r="G7994" s="22" t="n">
        <v>220.24</v>
      </c>
      <c r="H7994" s="22" t="n">
        <v>14.52</v>
      </c>
      <c r="I7994" s="22" t="n">
        <v>0.24</v>
      </c>
      <c r="J7994" s="22" t="n">
        <v>2.579138</v>
      </c>
      <c r="K7994" s="22" t="n">
        <v>0.205907</v>
      </c>
      <c r="O7994" s="23"/>
    </row>
    <row r="7995" customFormat="false" ht="15" hidden="false" customHeight="false" outlineLevel="0" collapsed="false">
      <c r="A7995" s="22" t="s">
        <v>4880</v>
      </c>
      <c r="B7995" s="22" t="n">
        <v>63</v>
      </c>
      <c r="C7995" s="22" t="n">
        <v>154</v>
      </c>
      <c r="D7995" s="22" t="n">
        <v>9</v>
      </c>
      <c r="E7995" s="22" t="n">
        <v>0</v>
      </c>
      <c r="F7995" s="22" t="n">
        <f aca="false">D7995/SUM(C7995:E7995)</f>
        <v>0.0552147239263804</v>
      </c>
      <c r="G7995" s="22" t="n">
        <v>154.12</v>
      </c>
      <c r="H7995" s="22" t="n">
        <v>8.75</v>
      </c>
      <c r="I7995" s="22" t="n">
        <v>0.12</v>
      </c>
      <c r="J7995" s="22" t="n">
        <v>0.131388</v>
      </c>
      <c r="K7995" s="22" t="n">
        <v>1</v>
      </c>
      <c r="O7995" s="23"/>
    </row>
    <row r="7996" customFormat="false" ht="15" hidden="false" customHeight="false" outlineLevel="0" collapsed="false">
      <c r="A7996" s="22" t="s">
        <v>985</v>
      </c>
      <c r="B7996" s="22" t="n">
        <v>61</v>
      </c>
      <c r="C7996" s="22" t="n">
        <v>0</v>
      </c>
      <c r="D7996" s="22" t="n">
        <v>15</v>
      </c>
      <c r="E7996" s="22" t="n">
        <v>257</v>
      </c>
      <c r="F7996" s="22" t="n">
        <f aca="false">D7996/SUM(C7996:E7996)</f>
        <v>0.0551470588235294</v>
      </c>
      <c r="G7996" s="22" t="n">
        <v>0.21</v>
      </c>
      <c r="H7996" s="22" t="n">
        <v>14.59</v>
      </c>
      <c r="I7996" s="22" t="n">
        <v>257.21</v>
      </c>
      <c r="J7996" s="22" t="n">
        <v>0.218696</v>
      </c>
      <c r="K7996" s="22" t="n">
        <v>1</v>
      </c>
      <c r="O7996" s="23"/>
    </row>
    <row r="7997" customFormat="false" ht="15" hidden="false" customHeight="false" outlineLevel="0" collapsed="false">
      <c r="A7997" s="22" t="s">
        <v>4881</v>
      </c>
      <c r="B7997" s="22" t="n">
        <v>113</v>
      </c>
      <c r="C7997" s="22" t="n">
        <v>1</v>
      </c>
      <c r="D7997" s="22" t="n">
        <v>15</v>
      </c>
      <c r="E7997" s="22" t="n">
        <v>256</v>
      </c>
      <c r="F7997" s="22" t="n">
        <f aca="false">D7997/SUM(C7997:E7997)</f>
        <v>0.0551470588235294</v>
      </c>
      <c r="G7997" s="22" t="n">
        <v>0.27</v>
      </c>
      <c r="H7997" s="22" t="n">
        <v>16.47</v>
      </c>
      <c r="I7997" s="22" t="n">
        <v>255.27</v>
      </c>
      <c r="J7997" s="22" t="n">
        <v>2.163433</v>
      </c>
      <c r="K7997" s="22" t="n">
        <v>0.227298</v>
      </c>
      <c r="O7997" s="23"/>
    </row>
    <row r="7998" customFormat="false" ht="15" hidden="false" customHeight="false" outlineLevel="0" collapsed="false">
      <c r="A7998" s="22" t="s">
        <v>4882</v>
      </c>
      <c r="B7998" s="22" t="n">
        <v>80</v>
      </c>
      <c r="C7998" s="22" t="n">
        <v>257</v>
      </c>
      <c r="D7998" s="22" t="n">
        <v>15</v>
      </c>
      <c r="E7998" s="22" t="n">
        <v>0</v>
      </c>
      <c r="F7998" s="22" t="n">
        <f aca="false">D7998/SUM(C7998:E7998)</f>
        <v>0.0551470588235294</v>
      </c>
      <c r="G7998" s="22" t="n">
        <v>257.21</v>
      </c>
      <c r="H7998" s="22" t="n">
        <v>14.59</v>
      </c>
      <c r="I7998" s="22" t="n">
        <v>0.21</v>
      </c>
      <c r="J7998" s="22" t="n">
        <v>0.218696</v>
      </c>
      <c r="K7998" s="22" t="n">
        <v>1</v>
      </c>
      <c r="O7998" s="23"/>
    </row>
    <row r="7999" customFormat="false" ht="15" hidden="false" customHeight="false" outlineLevel="0" collapsed="false">
      <c r="A7999" s="22" t="s">
        <v>4883</v>
      </c>
      <c r="B7999" s="22" t="n">
        <v>35</v>
      </c>
      <c r="C7999" s="22" t="n">
        <v>256</v>
      </c>
      <c r="D7999" s="22" t="n">
        <v>15</v>
      </c>
      <c r="E7999" s="22" t="n">
        <v>1</v>
      </c>
      <c r="F7999" s="22" t="n">
        <f aca="false">D7999/SUM(C7999:E7999)</f>
        <v>0.0551470588235294</v>
      </c>
      <c r="G7999" s="22" t="n">
        <v>255.27</v>
      </c>
      <c r="H7999" s="22" t="n">
        <v>16.47</v>
      </c>
      <c r="I7999" s="22" t="n">
        <v>0.27</v>
      </c>
      <c r="J7999" s="22" t="n">
        <v>2.163433</v>
      </c>
      <c r="K7999" s="22" t="n">
        <v>0.227298</v>
      </c>
      <c r="O7999" s="23"/>
    </row>
    <row r="8000" customFormat="false" ht="15" hidden="false" customHeight="false" outlineLevel="0" collapsed="false">
      <c r="A8000" s="22" t="s">
        <v>2012</v>
      </c>
      <c r="B8000" s="22" t="n">
        <v>61</v>
      </c>
      <c r="C8000" s="22" t="n">
        <v>239</v>
      </c>
      <c r="D8000" s="22" t="n">
        <v>14</v>
      </c>
      <c r="E8000" s="22" t="n">
        <v>1</v>
      </c>
      <c r="F8000" s="22" t="n">
        <f aca="false">D8000/SUM(C8000:E8000)</f>
        <v>0.0551181102362205</v>
      </c>
      <c r="G8000" s="22" t="n">
        <v>238.25</v>
      </c>
      <c r="H8000" s="22" t="n">
        <v>15.5</v>
      </c>
      <c r="I8000" s="22" t="n">
        <v>0.25</v>
      </c>
      <c r="J8000" s="22" t="n">
        <v>2.367504</v>
      </c>
      <c r="K8000" s="22" t="n">
        <v>0.216273</v>
      </c>
      <c r="O8000" s="23"/>
    </row>
    <row r="8001" customFormat="false" ht="15" hidden="false" customHeight="false" outlineLevel="0" collapsed="false">
      <c r="A8001" s="22" t="s">
        <v>4884</v>
      </c>
      <c r="B8001" s="22" t="n">
        <v>43</v>
      </c>
      <c r="C8001" s="22" t="n">
        <v>164</v>
      </c>
      <c r="D8001" s="22" t="n">
        <v>10</v>
      </c>
      <c r="E8001" s="22" t="n">
        <v>8</v>
      </c>
      <c r="F8001" s="22" t="n">
        <f aca="false">D8001/SUM(C8001:E8001)</f>
        <v>0.0549450549450549</v>
      </c>
      <c r="G8001" s="22" t="n">
        <v>156.93</v>
      </c>
      <c r="H8001" s="22" t="n">
        <v>24.14</v>
      </c>
      <c r="I8001" s="22" t="n">
        <v>0.93</v>
      </c>
      <c r="J8001" s="22" t="n">
        <v>62.455166</v>
      </c>
      <c r="K8001" s="22" t="n">
        <v>0</v>
      </c>
      <c r="O8001" s="23"/>
    </row>
    <row r="8002" customFormat="false" ht="15" hidden="false" customHeight="false" outlineLevel="0" collapsed="false">
      <c r="A8002" s="22" t="s">
        <v>4885</v>
      </c>
      <c r="B8002" s="22" t="n">
        <v>86</v>
      </c>
      <c r="C8002" s="22" t="n">
        <v>204</v>
      </c>
      <c r="D8002" s="22" t="n">
        <v>12</v>
      </c>
      <c r="E8002" s="22" t="n">
        <v>3</v>
      </c>
      <c r="F8002" s="22" t="n">
        <f aca="false">D8002/SUM(C8002:E8002)</f>
        <v>0.0547945205479452</v>
      </c>
      <c r="G8002" s="22" t="n">
        <v>201.37</v>
      </c>
      <c r="H8002" s="22" t="n">
        <v>17.26</v>
      </c>
      <c r="I8002" s="22" t="n">
        <v>0.37</v>
      </c>
      <c r="J8002" s="22" t="n">
        <v>20.34068</v>
      </c>
      <c r="K8002" s="22" t="n">
        <v>0.00301</v>
      </c>
      <c r="O8002" s="23"/>
    </row>
    <row r="8003" customFormat="false" ht="15" hidden="false" customHeight="false" outlineLevel="0" collapsed="false">
      <c r="A8003" s="22" t="s">
        <v>4886</v>
      </c>
      <c r="B8003" s="22" t="n">
        <v>53</v>
      </c>
      <c r="C8003" s="22" t="n">
        <v>259</v>
      </c>
      <c r="D8003" s="22" t="n">
        <v>15</v>
      </c>
      <c r="E8003" s="22" t="n">
        <v>0</v>
      </c>
      <c r="F8003" s="22" t="n">
        <f aca="false">D8003/SUM(C8003:E8003)</f>
        <v>0.0547445255474453</v>
      </c>
      <c r="G8003" s="22" t="n">
        <v>259.21</v>
      </c>
      <c r="H8003" s="22" t="n">
        <v>14.59</v>
      </c>
      <c r="I8003" s="22" t="n">
        <v>0.21</v>
      </c>
      <c r="J8003" s="22" t="n">
        <v>0.217009</v>
      </c>
      <c r="K8003" s="22" t="n">
        <v>1</v>
      </c>
      <c r="O8003" s="23"/>
    </row>
    <row r="8004" customFormat="false" ht="15" hidden="false" customHeight="false" outlineLevel="0" collapsed="false">
      <c r="A8004" s="22" t="s">
        <v>4887</v>
      </c>
      <c r="B8004" s="22" t="n">
        <v>90</v>
      </c>
      <c r="C8004" s="22" t="n">
        <v>258</v>
      </c>
      <c r="D8004" s="22" t="n">
        <v>15</v>
      </c>
      <c r="E8004" s="22" t="n">
        <v>1</v>
      </c>
      <c r="F8004" s="22" t="n">
        <f aca="false">D8004/SUM(C8004:E8004)</f>
        <v>0.0547445255474453</v>
      </c>
      <c r="G8004" s="22" t="n">
        <v>257.26</v>
      </c>
      <c r="H8004" s="22" t="n">
        <v>16.47</v>
      </c>
      <c r="I8004" s="22" t="n">
        <v>0.26</v>
      </c>
      <c r="J8004" s="22" t="n">
        <v>2.189832</v>
      </c>
      <c r="K8004" s="22" t="n">
        <v>0.225796</v>
      </c>
      <c r="O8004" s="23"/>
    </row>
    <row r="8005" customFormat="false" ht="15" hidden="false" customHeight="false" outlineLevel="0" collapsed="false">
      <c r="A8005" s="22" t="s">
        <v>2451</v>
      </c>
      <c r="B8005" s="22" t="n">
        <v>31</v>
      </c>
      <c r="C8005" s="22" t="n">
        <v>259</v>
      </c>
      <c r="D8005" s="22" t="n">
        <v>15</v>
      </c>
      <c r="E8005" s="22" t="n">
        <v>0</v>
      </c>
      <c r="F8005" s="22" t="n">
        <f aca="false">D8005/SUM(C8005:E8005)</f>
        <v>0.0547445255474453</v>
      </c>
      <c r="G8005" s="22" t="n">
        <v>259.21</v>
      </c>
      <c r="H8005" s="22" t="n">
        <v>14.59</v>
      </c>
      <c r="I8005" s="22" t="n">
        <v>0.21</v>
      </c>
      <c r="J8005" s="22" t="n">
        <v>0.217009</v>
      </c>
      <c r="K8005" s="22" t="n">
        <v>1</v>
      </c>
      <c r="O8005" s="23"/>
    </row>
    <row r="8006" customFormat="false" ht="15" hidden="false" customHeight="false" outlineLevel="0" collapsed="false">
      <c r="A8006" s="22" t="s">
        <v>4888</v>
      </c>
      <c r="B8006" s="22" t="n">
        <v>65</v>
      </c>
      <c r="C8006" s="22" t="n">
        <v>259</v>
      </c>
      <c r="D8006" s="22" t="n">
        <v>15</v>
      </c>
      <c r="E8006" s="22" t="n">
        <v>0</v>
      </c>
      <c r="F8006" s="22" t="n">
        <f aca="false">D8006/SUM(C8006:E8006)</f>
        <v>0.0547445255474453</v>
      </c>
      <c r="G8006" s="22" t="n">
        <v>259.21</v>
      </c>
      <c r="H8006" s="22" t="n">
        <v>14.59</v>
      </c>
      <c r="I8006" s="22" t="n">
        <v>0.21</v>
      </c>
      <c r="J8006" s="22" t="n">
        <v>0.217009</v>
      </c>
      <c r="K8006" s="22" t="n">
        <v>1</v>
      </c>
      <c r="O8006" s="23"/>
    </row>
    <row r="8007" customFormat="false" ht="15" hidden="false" customHeight="false" outlineLevel="0" collapsed="false">
      <c r="A8007" s="22" t="s">
        <v>3028</v>
      </c>
      <c r="B8007" s="22" t="n">
        <v>73</v>
      </c>
      <c r="C8007" s="22" t="n">
        <v>173</v>
      </c>
      <c r="D8007" s="22" t="n">
        <v>10</v>
      </c>
      <c r="E8007" s="22" t="n">
        <v>0</v>
      </c>
      <c r="F8007" s="22" t="n">
        <f aca="false">D8007/SUM(C8007:E8007)</f>
        <v>0.0546448087431694</v>
      </c>
      <c r="G8007" s="22" t="n">
        <v>173.14</v>
      </c>
      <c r="H8007" s="22" t="n">
        <v>9.73</v>
      </c>
      <c r="I8007" s="22" t="n">
        <v>0.14</v>
      </c>
      <c r="J8007" s="22" t="n">
        <v>0.144395</v>
      </c>
      <c r="K8007" s="22" t="n">
        <v>1</v>
      </c>
      <c r="O8007" s="23"/>
    </row>
    <row r="8008" customFormat="false" ht="15" hidden="false" customHeight="false" outlineLevel="0" collapsed="false">
      <c r="A8008" s="22" t="s">
        <v>4889</v>
      </c>
      <c r="B8008" s="22" t="n">
        <v>33</v>
      </c>
      <c r="C8008" s="22" t="n">
        <v>225</v>
      </c>
      <c r="D8008" s="22" t="n">
        <v>13</v>
      </c>
      <c r="E8008" s="22" t="n">
        <v>0</v>
      </c>
      <c r="F8008" s="22" t="n">
        <f aca="false">D8008/SUM(C8008:E8008)</f>
        <v>0.0546218487394958</v>
      </c>
      <c r="G8008" s="22" t="n">
        <v>225.18</v>
      </c>
      <c r="H8008" s="22" t="n">
        <v>12.64</v>
      </c>
      <c r="I8008" s="22" t="n">
        <v>0.18</v>
      </c>
      <c r="J8008" s="22" t="n">
        <v>0.18763</v>
      </c>
      <c r="K8008" s="22" t="n">
        <v>1</v>
      </c>
      <c r="O8008" s="23"/>
    </row>
    <row r="8009" customFormat="false" ht="15" hidden="false" customHeight="false" outlineLevel="0" collapsed="false">
      <c r="A8009" s="22" t="s">
        <v>2877</v>
      </c>
      <c r="B8009" s="22" t="n">
        <v>98</v>
      </c>
      <c r="C8009" s="22" t="n">
        <v>260</v>
      </c>
      <c r="D8009" s="22" t="n">
        <v>15</v>
      </c>
      <c r="E8009" s="22" t="n">
        <v>0</v>
      </c>
      <c r="F8009" s="22" t="n">
        <f aca="false">D8009/SUM(C8009:E8009)</f>
        <v>0.0545454545454545</v>
      </c>
      <c r="G8009" s="22" t="n">
        <v>260.2</v>
      </c>
      <c r="H8009" s="22" t="n">
        <v>14.59</v>
      </c>
      <c r="I8009" s="22" t="n">
        <v>0.2</v>
      </c>
      <c r="J8009" s="22" t="n">
        <v>0.216176</v>
      </c>
      <c r="K8009" s="22" t="n">
        <v>1</v>
      </c>
      <c r="O8009" s="23"/>
    </row>
    <row r="8010" customFormat="false" ht="15" hidden="false" customHeight="false" outlineLevel="0" collapsed="false">
      <c r="A8010" s="22" t="s">
        <v>4890</v>
      </c>
      <c r="B8010" s="22" t="n">
        <v>41</v>
      </c>
      <c r="C8010" s="22" t="n">
        <v>155</v>
      </c>
      <c r="D8010" s="22" t="n">
        <v>9</v>
      </c>
      <c r="E8010" s="22" t="n">
        <v>1</v>
      </c>
      <c r="F8010" s="22" t="n">
        <f aca="false">D8010/SUM(C8010:E8010)</f>
        <v>0.0545454545454545</v>
      </c>
      <c r="G8010" s="22" t="n">
        <v>154.18</v>
      </c>
      <c r="H8010" s="22" t="n">
        <v>10.63</v>
      </c>
      <c r="I8010" s="22" t="n">
        <v>0.18</v>
      </c>
      <c r="J8010" s="22" t="n">
        <v>3.893093</v>
      </c>
      <c r="K8010" s="22" t="n">
        <v>0.158168</v>
      </c>
      <c r="O8010" s="23"/>
    </row>
    <row r="8011" customFormat="false" ht="15" hidden="false" customHeight="false" outlineLevel="0" collapsed="false">
      <c r="A8011" s="22" t="s">
        <v>4891</v>
      </c>
      <c r="B8011" s="22" t="n">
        <v>14</v>
      </c>
      <c r="C8011" s="22" t="n">
        <v>260</v>
      </c>
      <c r="D8011" s="22" t="n">
        <v>15</v>
      </c>
      <c r="E8011" s="22" t="n">
        <v>0</v>
      </c>
      <c r="F8011" s="22" t="n">
        <f aca="false">D8011/SUM(C8011:E8011)</f>
        <v>0.0545454545454545</v>
      </c>
      <c r="G8011" s="22" t="n">
        <v>260.2</v>
      </c>
      <c r="H8011" s="22" t="n">
        <v>14.59</v>
      </c>
      <c r="I8011" s="22" t="n">
        <v>0.2</v>
      </c>
      <c r="J8011" s="22" t="n">
        <v>0.216176</v>
      </c>
      <c r="K8011" s="22" t="n">
        <v>1</v>
      </c>
      <c r="O8011" s="23"/>
    </row>
    <row r="8012" customFormat="false" ht="15" hidden="false" customHeight="false" outlineLevel="0" collapsed="false">
      <c r="A8012" s="22" t="s">
        <v>3643</v>
      </c>
      <c r="B8012" s="22" t="n">
        <v>50</v>
      </c>
      <c r="C8012" s="22" t="n">
        <v>260</v>
      </c>
      <c r="D8012" s="22" t="n">
        <v>15</v>
      </c>
      <c r="E8012" s="22" t="n">
        <v>0</v>
      </c>
      <c r="F8012" s="22" t="n">
        <f aca="false">D8012/SUM(C8012:E8012)</f>
        <v>0.0545454545454545</v>
      </c>
      <c r="G8012" s="22" t="n">
        <v>260.2</v>
      </c>
      <c r="H8012" s="22" t="n">
        <v>14.59</v>
      </c>
      <c r="I8012" s="22" t="n">
        <v>0.2</v>
      </c>
      <c r="J8012" s="22" t="n">
        <v>0.216176</v>
      </c>
      <c r="K8012" s="22" t="n">
        <v>1</v>
      </c>
      <c r="O8012" s="23"/>
    </row>
    <row r="8013" customFormat="false" ht="15" hidden="false" customHeight="false" outlineLevel="0" collapsed="false">
      <c r="A8013" s="22" t="s">
        <v>4892</v>
      </c>
      <c r="B8013" s="22" t="n">
        <v>44</v>
      </c>
      <c r="C8013" s="22" t="n">
        <v>0</v>
      </c>
      <c r="D8013" s="22" t="n">
        <v>14</v>
      </c>
      <c r="E8013" s="22" t="n">
        <v>243</v>
      </c>
      <c r="F8013" s="22" t="n">
        <f aca="false">D8013/SUM(C8013:E8013)</f>
        <v>0.0544747081712062</v>
      </c>
      <c r="G8013" s="22" t="n">
        <v>0.19</v>
      </c>
      <c r="H8013" s="22" t="n">
        <v>13.62</v>
      </c>
      <c r="I8013" s="22" t="n">
        <v>243.19</v>
      </c>
      <c r="J8013" s="22" t="n">
        <v>0.201488</v>
      </c>
      <c r="K8013" s="22" t="n">
        <v>1</v>
      </c>
      <c r="O8013" s="23"/>
    </row>
    <row r="8014" customFormat="false" ht="15" hidden="false" customHeight="false" outlineLevel="0" collapsed="false">
      <c r="A8014" s="22" t="s">
        <v>4893</v>
      </c>
      <c r="B8014" s="22" t="n">
        <v>10</v>
      </c>
      <c r="C8014" s="22" t="n">
        <v>1</v>
      </c>
      <c r="D8014" s="22" t="n">
        <v>14</v>
      </c>
      <c r="E8014" s="22" t="n">
        <v>242</v>
      </c>
      <c r="F8014" s="22" t="n">
        <f aca="false">D8014/SUM(C8014:E8014)</f>
        <v>0.0544747081712062</v>
      </c>
      <c r="G8014" s="22" t="n">
        <v>0.25</v>
      </c>
      <c r="H8014" s="22" t="n">
        <v>15.5</v>
      </c>
      <c r="I8014" s="22" t="n">
        <v>241.25</v>
      </c>
      <c r="J8014" s="22" t="n">
        <v>2.41251</v>
      </c>
      <c r="K8014" s="22" t="n">
        <v>0.21397</v>
      </c>
      <c r="O8014" s="23"/>
    </row>
    <row r="8015" customFormat="false" ht="15" hidden="false" customHeight="false" outlineLevel="0" collapsed="false">
      <c r="A8015" s="22" t="s">
        <v>4894</v>
      </c>
      <c r="B8015" s="22" t="n">
        <v>94</v>
      </c>
      <c r="C8015" s="22" t="n">
        <v>243</v>
      </c>
      <c r="D8015" s="22" t="n">
        <v>14</v>
      </c>
      <c r="E8015" s="22" t="n">
        <v>0</v>
      </c>
      <c r="F8015" s="22" t="n">
        <f aca="false">D8015/SUM(C8015:E8015)</f>
        <v>0.0544747081712062</v>
      </c>
      <c r="G8015" s="22" t="n">
        <v>243.19</v>
      </c>
      <c r="H8015" s="22" t="n">
        <v>13.62</v>
      </c>
      <c r="I8015" s="22" t="n">
        <v>0.19</v>
      </c>
      <c r="J8015" s="22" t="n">
        <v>0.201488</v>
      </c>
      <c r="K8015" s="22" t="n">
        <v>1</v>
      </c>
      <c r="O8015" s="23"/>
    </row>
    <row r="8016" customFormat="false" ht="15" hidden="false" customHeight="false" outlineLevel="0" collapsed="false">
      <c r="A8016" s="22" t="s">
        <v>4895</v>
      </c>
      <c r="B8016" s="22" t="n">
        <v>76</v>
      </c>
      <c r="C8016" s="22" t="n">
        <v>243</v>
      </c>
      <c r="D8016" s="22" t="n">
        <v>14</v>
      </c>
      <c r="E8016" s="22" t="n">
        <v>0</v>
      </c>
      <c r="F8016" s="22" t="n">
        <f aca="false">D8016/SUM(C8016:E8016)</f>
        <v>0.0544747081712062</v>
      </c>
      <c r="G8016" s="22" t="n">
        <v>243.19</v>
      </c>
      <c r="H8016" s="22" t="n">
        <v>13.62</v>
      </c>
      <c r="I8016" s="22" t="n">
        <v>0.19</v>
      </c>
      <c r="J8016" s="22" t="n">
        <v>0.201488</v>
      </c>
      <c r="K8016" s="22" t="n">
        <v>1</v>
      </c>
      <c r="O8016" s="23"/>
    </row>
    <row r="8017" customFormat="false" ht="15" hidden="false" customHeight="false" outlineLevel="0" collapsed="false">
      <c r="A8017" s="22" t="s">
        <v>4895</v>
      </c>
      <c r="B8017" s="22" t="n">
        <v>78</v>
      </c>
      <c r="C8017" s="22" t="n">
        <v>243</v>
      </c>
      <c r="D8017" s="22" t="n">
        <v>14</v>
      </c>
      <c r="E8017" s="22" t="n">
        <v>0</v>
      </c>
      <c r="F8017" s="22" t="n">
        <f aca="false">D8017/SUM(C8017:E8017)</f>
        <v>0.0544747081712062</v>
      </c>
      <c r="G8017" s="22" t="n">
        <v>243.19</v>
      </c>
      <c r="H8017" s="22" t="n">
        <v>13.62</v>
      </c>
      <c r="I8017" s="22" t="n">
        <v>0.19</v>
      </c>
      <c r="J8017" s="22" t="n">
        <v>0.201488</v>
      </c>
      <c r="K8017" s="22" t="n">
        <v>1</v>
      </c>
      <c r="O8017" s="23"/>
    </row>
    <row r="8018" customFormat="false" ht="15" hidden="false" customHeight="false" outlineLevel="0" collapsed="false">
      <c r="A8018" s="22" t="s">
        <v>4033</v>
      </c>
      <c r="B8018" s="22" t="n">
        <v>73</v>
      </c>
      <c r="C8018" s="22" t="n">
        <v>261</v>
      </c>
      <c r="D8018" s="22" t="n">
        <v>15</v>
      </c>
      <c r="E8018" s="22" t="n">
        <v>0</v>
      </c>
      <c r="F8018" s="22" t="n">
        <f aca="false">D8018/SUM(C8018:E8018)</f>
        <v>0.0543478260869565</v>
      </c>
      <c r="G8018" s="22" t="n">
        <v>261.2</v>
      </c>
      <c r="H8018" s="22" t="n">
        <v>14.59</v>
      </c>
      <c r="I8018" s="22" t="n">
        <v>0.2</v>
      </c>
      <c r="J8018" s="22" t="n">
        <v>0.215349</v>
      </c>
      <c r="K8018" s="22" t="n">
        <v>1</v>
      </c>
      <c r="O8018" s="23"/>
    </row>
    <row r="8019" customFormat="false" ht="15" hidden="false" customHeight="false" outlineLevel="0" collapsed="false">
      <c r="A8019" s="22" t="s">
        <v>3765</v>
      </c>
      <c r="B8019" s="22" t="n">
        <v>14</v>
      </c>
      <c r="C8019" s="22" t="n">
        <v>0</v>
      </c>
      <c r="D8019" s="22" t="n">
        <v>15</v>
      </c>
      <c r="E8019" s="22" t="n">
        <v>261</v>
      </c>
      <c r="F8019" s="22" t="n">
        <f aca="false">D8019/SUM(C8019:E8019)</f>
        <v>0.0543478260869565</v>
      </c>
      <c r="G8019" s="22" t="n">
        <v>0.2</v>
      </c>
      <c r="H8019" s="22" t="n">
        <v>14.59</v>
      </c>
      <c r="I8019" s="22" t="n">
        <v>261.2</v>
      </c>
      <c r="J8019" s="22" t="n">
        <v>0.215349</v>
      </c>
      <c r="K8019" s="22" t="n">
        <v>1</v>
      </c>
      <c r="O8019" s="23"/>
    </row>
    <row r="8020" customFormat="false" ht="15" hidden="false" customHeight="false" outlineLevel="0" collapsed="false">
      <c r="A8020" s="22" t="s">
        <v>4483</v>
      </c>
      <c r="B8020" s="22" t="n">
        <v>41</v>
      </c>
      <c r="C8020" s="22" t="n">
        <v>157</v>
      </c>
      <c r="D8020" s="22" t="n">
        <v>9</v>
      </c>
      <c r="E8020" s="22" t="n">
        <v>0</v>
      </c>
      <c r="F8020" s="22" t="n">
        <f aca="false">D8020/SUM(C8020:E8020)</f>
        <v>0.0542168674698795</v>
      </c>
      <c r="G8020" s="22" t="n">
        <v>157.12</v>
      </c>
      <c r="H8020" s="22" t="n">
        <v>8.76</v>
      </c>
      <c r="I8020" s="22" t="n">
        <v>0.12</v>
      </c>
      <c r="J8020" s="22" t="n">
        <v>0.128881</v>
      </c>
      <c r="K8020" s="22" t="n">
        <v>1</v>
      </c>
      <c r="O8020" s="23"/>
    </row>
    <row r="8021" customFormat="false" ht="15" hidden="false" customHeight="false" outlineLevel="0" collapsed="false">
      <c r="A8021" s="22" t="s">
        <v>4896</v>
      </c>
      <c r="B8021" s="22" t="n">
        <v>112</v>
      </c>
      <c r="C8021" s="22" t="n">
        <v>0</v>
      </c>
      <c r="D8021" s="22" t="n">
        <v>15</v>
      </c>
      <c r="E8021" s="22" t="n">
        <v>262</v>
      </c>
      <c r="F8021" s="22" t="n">
        <f aca="false">D8021/SUM(C8021:E8021)</f>
        <v>0.0541516245487365</v>
      </c>
      <c r="G8021" s="22" t="n">
        <v>0.2</v>
      </c>
      <c r="H8021" s="22" t="n">
        <v>14.59</v>
      </c>
      <c r="I8021" s="22" t="n">
        <v>262.2</v>
      </c>
      <c r="J8021" s="22" t="n">
        <v>0.214528</v>
      </c>
      <c r="K8021" s="22" t="n">
        <v>1</v>
      </c>
      <c r="O8021" s="23"/>
    </row>
    <row r="8022" customFormat="false" ht="15" hidden="false" customHeight="false" outlineLevel="0" collapsed="false">
      <c r="A8022" s="22" t="s">
        <v>4897</v>
      </c>
      <c r="B8022" s="22" t="n">
        <v>81</v>
      </c>
      <c r="C8022" s="22" t="n">
        <v>0</v>
      </c>
      <c r="D8022" s="22" t="n">
        <v>15</v>
      </c>
      <c r="E8022" s="22" t="n">
        <v>262</v>
      </c>
      <c r="F8022" s="22" t="n">
        <f aca="false">D8022/SUM(C8022:E8022)</f>
        <v>0.0541516245487365</v>
      </c>
      <c r="G8022" s="22" t="n">
        <v>0.2</v>
      </c>
      <c r="H8022" s="22" t="n">
        <v>14.59</v>
      </c>
      <c r="I8022" s="22" t="n">
        <v>262.2</v>
      </c>
      <c r="J8022" s="22" t="n">
        <v>0.214528</v>
      </c>
      <c r="K8022" s="22" t="n">
        <v>1</v>
      </c>
      <c r="O8022" s="23"/>
    </row>
    <row r="8023" customFormat="false" ht="15" hidden="false" customHeight="false" outlineLevel="0" collapsed="false">
      <c r="A8023" s="22" t="s">
        <v>688</v>
      </c>
      <c r="B8023" s="22" t="n">
        <v>18</v>
      </c>
      <c r="C8023" s="22" t="n">
        <v>261</v>
      </c>
      <c r="D8023" s="22" t="n">
        <v>15</v>
      </c>
      <c r="E8023" s="22" t="n">
        <v>1</v>
      </c>
      <c r="F8023" s="22" t="n">
        <f aca="false">D8023/SUM(C8023:E8023)</f>
        <v>0.0541516245487365</v>
      </c>
      <c r="G8023" s="22" t="n">
        <v>260.26</v>
      </c>
      <c r="H8023" s="22" t="n">
        <v>16.48</v>
      </c>
      <c r="I8023" s="22" t="n">
        <v>0.26</v>
      </c>
      <c r="J8023" s="22" t="n">
        <v>2.229468</v>
      </c>
      <c r="K8023" s="22" t="n">
        <v>0.223581</v>
      </c>
      <c r="O8023" s="23"/>
    </row>
    <row r="8024" customFormat="false" ht="15" hidden="false" customHeight="false" outlineLevel="0" collapsed="false">
      <c r="A8024" s="22" t="s">
        <v>4898</v>
      </c>
      <c r="B8024" s="22" t="n">
        <v>29</v>
      </c>
      <c r="C8024" s="22" t="n">
        <v>263</v>
      </c>
      <c r="D8024" s="22" t="n">
        <v>15</v>
      </c>
      <c r="E8024" s="22" t="n">
        <v>0</v>
      </c>
      <c r="F8024" s="22" t="n">
        <f aca="false">D8024/SUM(C8024:E8024)</f>
        <v>0.0539568345323741</v>
      </c>
      <c r="G8024" s="22" t="n">
        <v>263.2</v>
      </c>
      <c r="H8024" s="22" t="n">
        <v>14.6</v>
      </c>
      <c r="I8024" s="22" t="n">
        <v>0.2</v>
      </c>
      <c r="J8024" s="22" t="n">
        <v>0.213714</v>
      </c>
      <c r="K8024" s="22" t="n">
        <v>1</v>
      </c>
      <c r="O8024" s="23"/>
    </row>
    <row r="8025" customFormat="false" ht="15" hidden="false" customHeight="false" outlineLevel="0" collapsed="false">
      <c r="A8025" s="22" t="s">
        <v>2679</v>
      </c>
      <c r="B8025" s="22" t="n">
        <v>104</v>
      </c>
      <c r="C8025" s="22" t="n">
        <v>263</v>
      </c>
      <c r="D8025" s="22" t="n">
        <v>15</v>
      </c>
      <c r="E8025" s="22" t="n">
        <v>0</v>
      </c>
      <c r="F8025" s="22" t="n">
        <f aca="false">D8025/SUM(C8025:E8025)</f>
        <v>0.0539568345323741</v>
      </c>
      <c r="G8025" s="22" t="n">
        <v>263.2</v>
      </c>
      <c r="H8025" s="22" t="n">
        <v>14.6</v>
      </c>
      <c r="I8025" s="22" t="n">
        <v>0.2</v>
      </c>
      <c r="J8025" s="22" t="n">
        <v>0.213714</v>
      </c>
      <c r="K8025" s="22" t="n">
        <v>1</v>
      </c>
      <c r="O8025" s="23"/>
    </row>
    <row r="8026" customFormat="false" ht="15" hidden="false" customHeight="false" outlineLevel="0" collapsed="false">
      <c r="A8026" s="22" t="s">
        <v>4301</v>
      </c>
      <c r="B8026" s="22" t="n">
        <v>112</v>
      </c>
      <c r="C8026" s="22" t="n">
        <v>245</v>
      </c>
      <c r="D8026" s="22" t="n">
        <v>14</v>
      </c>
      <c r="E8026" s="22" t="n">
        <v>1</v>
      </c>
      <c r="F8026" s="22" t="n">
        <f aca="false">D8026/SUM(C8026:E8026)</f>
        <v>0.0538461538461539</v>
      </c>
      <c r="G8026" s="22" t="n">
        <v>244.25</v>
      </c>
      <c r="H8026" s="22" t="n">
        <v>15.51</v>
      </c>
      <c r="I8026" s="22" t="n">
        <v>0.25</v>
      </c>
      <c r="J8026" s="22" t="n">
        <v>2.457562</v>
      </c>
      <c r="K8026" s="22" t="n">
        <v>0.211716</v>
      </c>
      <c r="O8026" s="23"/>
    </row>
    <row r="8027" customFormat="false" ht="15" hidden="false" customHeight="false" outlineLevel="0" collapsed="false">
      <c r="A8027" s="22" t="s">
        <v>4899</v>
      </c>
      <c r="B8027" s="22" t="n">
        <v>43</v>
      </c>
      <c r="C8027" s="22" t="n">
        <v>205</v>
      </c>
      <c r="D8027" s="22" t="n">
        <v>12</v>
      </c>
      <c r="E8027" s="22" t="n">
        <v>6</v>
      </c>
      <c r="F8027" s="22" t="n">
        <f aca="false">D8027/SUM(C8027:E8027)</f>
        <v>0.0538116591928251</v>
      </c>
      <c r="G8027" s="22" t="n">
        <v>199.65</v>
      </c>
      <c r="H8027" s="22" t="n">
        <v>22.71</v>
      </c>
      <c r="I8027" s="22" t="n">
        <v>0.65</v>
      </c>
      <c r="J8027" s="22" t="n">
        <v>49.589087</v>
      </c>
      <c r="K8027" s="22" t="n">
        <v>3E-006</v>
      </c>
      <c r="O8027" s="23"/>
    </row>
    <row r="8028" customFormat="false" ht="15" hidden="false" customHeight="false" outlineLevel="0" collapsed="false">
      <c r="A8028" s="22" t="s">
        <v>4900</v>
      </c>
      <c r="B8028" s="22" t="n">
        <v>88</v>
      </c>
      <c r="C8028" s="22" t="n">
        <v>211</v>
      </c>
      <c r="D8028" s="22" t="n">
        <v>12</v>
      </c>
      <c r="E8028" s="22" t="n">
        <v>0</v>
      </c>
      <c r="F8028" s="22" t="n">
        <f aca="false">D8028/SUM(C8028:E8028)</f>
        <v>0.0538116591928251</v>
      </c>
      <c r="G8028" s="22" t="n">
        <v>211.16</v>
      </c>
      <c r="H8028" s="22" t="n">
        <v>11.68</v>
      </c>
      <c r="I8028" s="22" t="n">
        <v>0.16</v>
      </c>
      <c r="J8028" s="22" t="n">
        <v>0.170486</v>
      </c>
      <c r="K8028" s="22" t="n">
        <v>1</v>
      </c>
      <c r="O8028" s="23"/>
    </row>
    <row r="8029" customFormat="false" ht="15" hidden="false" customHeight="false" outlineLevel="0" collapsed="false">
      <c r="A8029" s="22" t="s">
        <v>4901</v>
      </c>
      <c r="B8029" s="22" t="n">
        <v>82</v>
      </c>
      <c r="C8029" s="22" t="n">
        <v>0</v>
      </c>
      <c r="D8029" s="22" t="n">
        <v>15</v>
      </c>
      <c r="E8029" s="22" t="n">
        <v>264</v>
      </c>
      <c r="F8029" s="22" t="n">
        <f aca="false">D8029/SUM(C8029:E8029)</f>
        <v>0.0537634408602151</v>
      </c>
      <c r="G8029" s="22" t="n">
        <v>0.2</v>
      </c>
      <c r="H8029" s="22" t="n">
        <v>14.6</v>
      </c>
      <c r="I8029" s="22" t="n">
        <v>264.2</v>
      </c>
      <c r="J8029" s="22" t="n">
        <v>0.212906</v>
      </c>
      <c r="K8029" s="22" t="n">
        <v>1</v>
      </c>
      <c r="O8029" s="23"/>
    </row>
    <row r="8030" customFormat="false" ht="15" hidden="false" customHeight="false" outlineLevel="0" collapsed="false">
      <c r="A8030" s="22" t="s">
        <v>4902</v>
      </c>
      <c r="B8030" s="22" t="n">
        <v>11</v>
      </c>
      <c r="C8030" s="22" t="n">
        <v>263</v>
      </c>
      <c r="D8030" s="22" t="n">
        <v>15</v>
      </c>
      <c r="E8030" s="22" t="n">
        <v>1</v>
      </c>
      <c r="F8030" s="22" t="n">
        <f aca="false">D8030/SUM(C8030:E8030)</f>
        <v>0.0537634408602151</v>
      </c>
      <c r="G8030" s="22" t="n">
        <v>262.26</v>
      </c>
      <c r="H8030" s="22" t="n">
        <v>16.48</v>
      </c>
      <c r="I8030" s="22" t="n">
        <v>0.26</v>
      </c>
      <c r="J8030" s="22" t="n">
        <v>2.255916</v>
      </c>
      <c r="K8030" s="22" t="n">
        <v>0.222128</v>
      </c>
      <c r="O8030" s="23"/>
    </row>
    <row r="8031" customFormat="false" ht="15" hidden="false" customHeight="false" outlineLevel="0" collapsed="false">
      <c r="A8031" s="22" t="s">
        <v>3632</v>
      </c>
      <c r="B8031" s="22" t="n">
        <v>110</v>
      </c>
      <c r="C8031" s="22" t="n">
        <v>264</v>
      </c>
      <c r="D8031" s="22" t="n">
        <v>15</v>
      </c>
      <c r="E8031" s="22" t="n">
        <v>0</v>
      </c>
      <c r="F8031" s="22" t="n">
        <f aca="false">D8031/SUM(C8031:E8031)</f>
        <v>0.0537634408602151</v>
      </c>
      <c r="G8031" s="22" t="n">
        <v>264.2</v>
      </c>
      <c r="H8031" s="22" t="n">
        <v>14.6</v>
      </c>
      <c r="I8031" s="22" t="n">
        <v>0.2</v>
      </c>
      <c r="J8031" s="22" t="n">
        <v>0.212906</v>
      </c>
      <c r="K8031" s="22" t="n">
        <v>1</v>
      </c>
      <c r="O8031" s="23"/>
    </row>
    <row r="8032" customFormat="false" ht="15" hidden="false" customHeight="false" outlineLevel="0" collapsed="false">
      <c r="A8032" s="22" t="s">
        <v>1592</v>
      </c>
      <c r="B8032" s="22" t="n">
        <v>88</v>
      </c>
      <c r="C8032" s="22" t="n">
        <v>263</v>
      </c>
      <c r="D8032" s="22" t="n">
        <v>15</v>
      </c>
      <c r="E8032" s="22" t="n">
        <v>1</v>
      </c>
      <c r="F8032" s="22" t="n">
        <f aca="false">D8032/SUM(C8032:E8032)</f>
        <v>0.0537634408602151</v>
      </c>
      <c r="G8032" s="22" t="n">
        <v>262.26</v>
      </c>
      <c r="H8032" s="22" t="n">
        <v>16.48</v>
      </c>
      <c r="I8032" s="22" t="n">
        <v>0.26</v>
      </c>
      <c r="J8032" s="22" t="n">
        <v>2.255916</v>
      </c>
      <c r="K8032" s="22" t="n">
        <v>0.222128</v>
      </c>
      <c r="O8032" s="23"/>
    </row>
    <row r="8033" customFormat="false" ht="15" hidden="false" customHeight="false" outlineLevel="0" collapsed="false">
      <c r="A8033" s="22" t="s">
        <v>4903</v>
      </c>
      <c r="B8033" s="22" t="n">
        <v>84</v>
      </c>
      <c r="C8033" s="22" t="n">
        <v>264</v>
      </c>
      <c r="D8033" s="22" t="n">
        <v>15</v>
      </c>
      <c r="E8033" s="22" t="n">
        <v>0</v>
      </c>
      <c r="F8033" s="22" t="n">
        <f aca="false">D8033/SUM(C8033:E8033)</f>
        <v>0.0537634408602151</v>
      </c>
      <c r="G8033" s="22" t="n">
        <v>264.2</v>
      </c>
      <c r="H8033" s="22" t="n">
        <v>14.6</v>
      </c>
      <c r="I8033" s="22" t="n">
        <v>0.2</v>
      </c>
      <c r="J8033" s="22" t="n">
        <v>0.212906</v>
      </c>
      <c r="K8033" s="22" t="n">
        <v>1</v>
      </c>
      <c r="O8033" s="23"/>
    </row>
    <row r="8034" customFormat="false" ht="15" hidden="false" customHeight="false" outlineLevel="0" collapsed="false">
      <c r="A8034" s="22" t="s">
        <v>2558</v>
      </c>
      <c r="B8034" s="22" t="n">
        <v>95</v>
      </c>
      <c r="C8034" s="22" t="n">
        <v>194</v>
      </c>
      <c r="D8034" s="22" t="n">
        <v>11</v>
      </c>
      <c r="E8034" s="22" t="n">
        <v>0</v>
      </c>
      <c r="F8034" s="22" t="n">
        <f aca="false">D8034/SUM(C8034:E8034)</f>
        <v>0.0536585365853659</v>
      </c>
      <c r="G8034" s="22" t="n">
        <v>194.15</v>
      </c>
      <c r="H8034" s="22" t="n">
        <v>10.7</v>
      </c>
      <c r="I8034" s="22" t="n">
        <v>0.15</v>
      </c>
      <c r="J8034" s="22" t="n">
        <v>0.155809</v>
      </c>
      <c r="K8034" s="22" t="n">
        <v>1</v>
      </c>
      <c r="O8034" s="23"/>
    </row>
    <row r="8035" customFormat="false" ht="15" hidden="false" customHeight="false" outlineLevel="0" collapsed="false">
      <c r="A8035" s="22" t="s">
        <v>3851</v>
      </c>
      <c r="B8035" s="22" t="n">
        <v>22</v>
      </c>
      <c r="C8035" s="22" t="n">
        <v>247</v>
      </c>
      <c r="D8035" s="22" t="n">
        <v>14</v>
      </c>
      <c r="E8035" s="22" t="n">
        <v>0</v>
      </c>
      <c r="F8035" s="22" t="n">
        <f aca="false">D8035/SUM(C8035:E8035)</f>
        <v>0.053639846743295</v>
      </c>
      <c r="G8035" s="22" t="n">
        <v>247.19</v>
      </c>
      <c r="H8035" s="22" t="n">
        <v>13.62</v>
      </c>
      <c r="I8035" s="22" t="n">
        <v>0.19</v>
      </c>
      <c r="J8035" s="22" t="n">
        <v>0.19823</v>
      </c>
      <c r="K8035" s="22" t="n">
        <v>1</v>
      </c>
      <c r="O8035" s="23"/>
    </row>
    <row r="8036" customFormat="false" ht="15" hidden="false" customHeight="false" outlineLevel="0" collapsed="false">
      <c r="A8036" s="22" t="s">
        <v>911</v>
      </c>
      <c r="B8036" s="22" t="n">
        <v>72</v>
      </c>
      <c r="C8036" s="22" t="n">
        <v>159</v>
      </c>
      <c r="D8036" s="22" t="n">
        <v>9</v>
      </c>
      <c r="E8036" s="22" t="n">
        <v>0</v>
      </c>
      <c r="F8036" s="22" t="n">
        <f aca="false">D8036/SUM(C8036:E8036)</f>
        <v>0.0535714285714286</v>
      </c>
      <c r="G8036" s="22" t="n">
        <v>159.12</v>
      </c>
      <c r="H8036" s="22" t="n">
        <v>8.76</v>
      </c>
      <c r="I8036" s="22" t="n">
        <v>0.12</v>
      </c>
      <c r="J8036" s="22" t="n">
        <v>0.127262</v>
      </c>
      <c r="K8036" s="22" t="n">
        <v>1</v>
      </c>
      <c r="O8036" s="23"/>
    </row>
    <row r="8037" customFormat="false" ht="15" hidden="false" customHeight="false" outlineLevel="0" collapsed="false">
      <c r="A8037" s="22" t="s">
        <v>4904</v>
      </c>
      <c r="B8037" s="22" t="n">
        <v>33</v>
      </c>
      <c r="C8037" s="22" t="n">
        <v>158</v>
      </c>
      <c r="D8037" s="22" t="n">
        <v>9</v>
      </c>
      <c r="E8037" s="22" t="n">
        <v>1</v>
      </c>
      <c r="F8037" s="22" t="n">
        <f aca="false">D8037/SUM(C8037:E8037)</f>
        <v>0.0535714285714286</v>
      </c>
      <c r="G8037" s="22" t="n">
        <v>157.18</v>
      </c>
      <c r="H8037" s="22" t="n">
        <v>10.64</v>
      </c>
      <c r="I8037" s="22" t="n">
        <v>0.18</v>
      </c>
      <c r="J8037" s="22" t="n">
        <v>3.990804</v>
      </c>
      <c r="K8037" s="22" t="n">
        <v>0.155491</v>
      </c>
      <c r="O8037" s="23"/>
    </row>
    <row r="8038" customFormat="false" ht="15" hidden="false" customHeight="false" outlineLevel="0" collapsed="false">
      <c r="A8038" s="22" t="s">
        <v>4905</v>
      </c>
      <c r="B8038" s="22" t="n">
        <v>85</v>
      </c>
      <c r="C8038" s="22" t="n">
        <v>265</v>
      </c>
      <c r="D8038" s="22" t="n">
        <v>15</v>
      </c>
      <c r="E8038" s="22" t="n">
        <v>0</v>
      </c>
      <c r="F8038" s="22" t="n">
        <f aca="false">D8038/SUM(C8038:E8038)</f>
        <v>0.0535714285714286</v>
      </c>
      <c r="G8038" s="22" t="n">
        <v>265.2</v>
      </c>
      <c r="H8038" s="22" t="n">
        <v>14.6</v>
      </c>
      <c r="I8038" s="22" t="n">
        <v>0.2</v>
      </c>
      <c r="J8038" s="22" t="n">
        <v>0.212103</v>
      </c>
      <c r="K8038" s="22" t="n">
        <v>1</v>
      </c>
      <c r="O8038" s="23"/>
    </row>
    <row r="8039" customFormat="false" ht="15" hidden="false" customHeight="false" outlineLevel="0" collapsed="false">
      <c r="A8039" s="22" t="s">
        <v>4906</v>
      </c>
      <c r="B8039" s="22" t="n">
        <v>86</v>
      </c>
      <c r="C8039" s="22" t="n">
        <v>265</v>
      </c>
      <c r="D8039" s="22" t="n">
        <v>15</v>
      </c>
      <c r="E8039" s="22" t="n">
        <v>0</v>
      </c>
      <c r="F8039" s="22" t="n">
        <f aca="false">D8039/SUM(C8039:E8039)</f>
        <v>0.0535714285714286</v>
      </c>
      <c r="G8039" s="22" t="n">
        <v>265.2</v>
      </c>
      <c r="H8039" s="22" t="n">
        <v>14.6</v>
      </c>
      <c r="I8039" s="22" t="n">
        <v>0.2</v>
      </c>
      <c r="J8039" s="22" t="n">
        <v>0.212103</v>
      </c>
      <c r="K8039" s="22" t="n">
        <v>1</v>
      </c>
      <c r="O8039" s="23"/>
    </row>
    <row r="8040" customFormat="false" ht="15" hidden="false" customHeight="false" outlineLevel="0" collapsed="false">
      <c r="A8040" s="22" t="s">
        <v>4907</v>
      </c>
      <c r="B8040" s="22" t="n">
        <v>107</v>
      </c>
      <c r="C8040" s="22" t="n">
        <v>230</v>
      </c>
      <c r="D8040" s="22" t="n">
        <v>13</v>
      </c>
      <c r="E8040" s="22" t="n">
        <v>0</v>
      </c>
      <c r="F8040" s="22" t="n">
        <f aca="false">D8040/SUM(C8040:E8040)</f>
        <v>0.0534979423868313</v>
      </c>
      <c r="G8040" s="22" t="n">
        <v>230.17</v>
      </c>
      <c r="H8040" s="22" t="n">
        <v>12.65</v>
      </c>
      <c r="I8040" s="22" t="n">
        <v>0.17</v>
      </c>
      <c r="J8040" s="22" t="n">
        <v>0.183557</v>
      </c>
      <c r="K8040" s="22" t="n">
        <v>1</v>
      </c>
      <c r="O8040" s="23"/>
    </row>
    <row r="8041" customFormat="false" ht="15" hidden="false" customHeight="false" outlineLevel="0" collapsed="false">
      <c r="A8041" s="22" t="s">
        <v>4908</v>
      </c>
      <c r="B8041" s="22" t="n">
        <v>40</v>
      </c>
      <c r="C8041" s="22" t="n">
        <v>0</v>
      </c>
      <c r="D8041" s="22" t="n">
        <v>14</v>
      </c>
      <c r="E8041" s="22" t="n">
        <v>248</v>
      </c>
      <c r="F8041" s="22" t="n">
        <f aca="false">D8041/SUM(C8041:E8041)</f>
        <v>0.0534351145038168</v>
      </c>
      <c r="G8041" s="22" t="n">
        <v>0.19</v>
      </c>
      <c r="H8041" s="22" t="n">
        <v>13.63</v>
      </c>
      <c r="I8041" s="22" t="n">
        <v>248.19</v>
      </c>
      <c r="J8041" s="22" t="n">
        <v>0.197432</v>
      </c>
      <c r="K8041" s="22" t="n">
        <v>1</v>
      </c>
      <c r="O8041" s="23"/>
    </row>
    <row r="8042" customFormat="false" ht="15" hidden="false" customHeight="false" outlineLevel="0" collapsed="false">
      <c r="A8042" s="22" t="s">
        <v>3086</v>
      </c>
      <c r="B8042" s="22" t="n">
        <v>33</v>
      </c>
      <c r="C8042" s="22" t="n">
        <v>248</v>
      </c>
      <c r="D8042" s="22" t="n">
        <v>14</v>
      </c>
      <c r="E8042" s="22" t="n">
        <v>0</v>
      </c>
      <c r="F8042" s="22" t="n">
        <f aca="false">D8042/SUM(C8042:E8042)</f>
        <v>0.0534351145038168</v>
      </c>
      <c r="G8042" s="22" t="n">
        <v>248.19</v>
      </c>
      <c r="H8042" s="22" t="n">
        <v>13.63</v>
      </c>
      <c r="I8042" s="22" t="n">
        <v>0.19</v>
      </c>
      <c r="J8042" s="22" t="n">
        <v>0.197432</v>
      </c>
      <c r="K8042" s="22" t="n">
        <v>1</v>
      </c>
      <c r="O8042" s="23"/>
    </row>
    <row r="8043" customFormat="false" ht="15" hidden="false" customHeight="false" outlineLevel="0" collapsed="false">
      <c r="A8043" s="22" t="s">
        <v>4909</v>
      </c>
      <c r="B8043" s="22" t="n">
        <v>109</v>
      </c>
      <c r="C8043" s="22" t="n">
        <v>265</v>
      </c>
      <c r="D8043" s="22" t="n">
        <v>15</v>
      </c>
      <c r="E8043" s="22" t="n">
        <v>1</v>
      </c>
      <c r="F8043" s="22" t="n">
        <f aca="false">D8043/SUM(C8043:E8043)</f>
        <v>0.0533807829181495</v>
      </c>
      <c r="G8043" s="22" t="n">
        <v>264.26</v>
      </c>
      <c r="H8043" s="22" t="n">
        <v>16.49</v>
      </c>
      <c r="I8043" s="22" t="n">
        <v>0.26</v>
      </c>
      <c r="J8043" s="22" t="n">
        <v>2.282382</v>
      </c>
      <c r="K8043" s="22" t="n">
        <v>0.220693</v>
      </c>
      <c r="O8043" s="23"/>
    </row>
    <row r="8044" customFormat="false" ht="15" hidden="false" customHeight="false" outlineLevel="0" collapsed="false">
      <c r="A8044" s="22" t="s">
        <v>1236</v>
      </c>
      <c r="B8044" s="22" t="n">
        <v>41</v>
      </c>
      <c r="C8044" s="22" t="n">
        <v>266</v>
      </c>
      <c r="D8044" s="22" t="n">
        <v>15</v>
      </c>
      <c r="E8044" s="22" t="n">
        <v>0</v>
      </c>
      <c r="F8044" s="22" t="n">
        <f aca="false">D8044/SUM(C8044:E8044)</f>
        <v>0.0533807829181495</v>
      </c>
      <c r="G8044" s="22" t="n">
        <v>266.2</v>
      </c>
      <c r="H8044" s="22" t="n">
        <v>14.6</v>
      </c>
      <c r="I8044" s="22" t="n">
        <v>0.2</v>
      </c>
      <c r="J8044" s="22" t="n">
        <v>0.211307</v>
      </c>
      <c r="K8044" s="22" t="n">
        <v>1</v>
      </c>
      <c r="O8044" s="23"/>
    </row>
    <row r="8045" customFormat="false" ht="15" hidden="false" customHeight="false" outlineLevel="0" collapsed="false">
      <c r="A8045" s="22" t="s">
        <v>4910</v>
      </c>
      <c r="B8045" s="22" t="n">
        <v>10</v>
      </c>
      <c r="C8045" s="22" t="n">
        <v>0</v>
      </c>
      <c r="D8045" s="22" t="n">
        <v>9</v>
      </c>
      <c r="E8045" s="22" t="n">
        <v>160</v>
      </c>
      <c r="F8045" s="22" t="n">
        <f aca="false">D8045/SUM(C8045:E8045)</f>
        <v>0.0532544378698225</v>
      </c>
      <c r="G8045" s="22" t="n">
        <v>0.12</v>
      </c>
      <c r="H8045" s="22" t="n">
        <v>8.76</v>
      </c>
      <c r="I8045" s="22" t="n">
        <v>160.12</v>
      </c>
      <c r="J8045" s="22" t="n">
        <v>0.126468</v>
      </c>
      <c r="K8045" s="22" t="n">
        <v>1</v>
      </c>
      <c r="O8045" s="23"/>
    </row>
    <row r="8046" customFormat="false" ht="15" hidden="false" customHeight="false" outlineLevel="0" collapsed="false">
      <c r="A8046" s="22" t="s">
        <v>4911</v>
      </c>
      <c r="B8046" s="22" t="n">
        <v>56</v>
      </c>
      <c r="C8046" s="22" t="n">
        <v>249</v>
      </c>
      <c r="D8046" s="22" t="n">
        <v>14</v>
      </c>
      <c r="E8046" s="22" t="n">
        <v>0</v>
      </c>
      <c r="F8046" s="22" t="n">
        <f aca="false">D8046/SUM(C8046:E8046)</f>
        <v>0.0532319391634981</v>
      </c>
      <c r="G8046" s="22" t="n">
        <v>249.19</v>
      </c>
      <c r="H8046" s="22" t="n">
        <v>13.63</v>
      </c>
      <c r="I8046" s="22" t="n">
        <v>0.19</v>
      </c>
      <c r="J8046" s="22" t="n">
        <v>0.19664</v>
      </c>
      <c r="K8046" s="22" t="n">
        <v>1</v>
      </c>
      <c r="O8046" s="23"/>
    </row>
    <row r="8047" customFormat="false" ht="15" hidden="false" customHeight="false" outlineLevel="0" collapsed="false">
      <c r="A8047" s="22" t="s">
        <v>4912</v>
      </c>
      <c r="B8047" s="22" t="n">
        <v>65</v>
      </c>
      <c r="C8047" s="22" t="n">
        <v>267</v>
      </c>
      <c r="D8047" s="22" t="n">
        <v>15</v>
      </c>
      <c r="E8047" s="22" t="n">
        <v>0</v>
      </c>
      <c r="F8047" s="22" t="n">
        <f aca="false">D8047/SUM(C8047:E8047)</f>
        <v>0.0531914893617021</v>
      </c>
      <c r="G8047" s="22" t="n">
        <v>267.2</v>
      </c>
      <c r="H8047" s="22" t="n">
        <v>14.6</v>
      </c>
      <c r="I8047" s="22" t="n">
        <v>0.2</v>
      </c>
      <c r="J8047" s="22" t="n">
        <v>0.210517</v>
      </c>
      <c r="K8047" s="22" t="n">
        <v>1</v>
      </c>
      <c r="O8047" s="23"/>
    </row>
    <row r="8048" customFormat="false" ht="15" hidden="false" customHeight="false" outlineLevel="0" collapsed="false">
      <c r="A8048" s="22" t="s">
        <v>3585</v>
      </c>
      <c r="B8048" s="22" t="n">
        <v>23</v>
      </c>
      <c r="C8048" s="22" t="n">
        <v>0</v>
      </c>
      <c r="D8048" s="22" t="n">
        <v>15</v>
      </c>
      <c r="E8048" s="22" t="n">
        <v>267</v>
      </c>
      <c r="F8048" s="22" t="n">
        <f aca="false">D8048/SUM(C8048:E8048)</f>
        <v>0.0531914893617021</v>
      </c>
      <c r="G8048" s="22" t="n">
        <v>0.2</v>
      </c>
      <c r="H8048" s="22" t="n">
        <v>14.6</v>
      </c>
      <c r="I8048" s="22" t="n">
        <v>267.2</v>
      </c>
      <c r="J8048" s="22" t="n">
        <v>0.210517</v>
      </c>
      <c r="K8048" s="22" t="n">
        <v>1</v>
      </c>
      <c r="O8048" s="23"/>
    </row>
    <row r="8049" customFormat="false" ht="15" hidden="false" customHeight="false" outlineLevel="0" collapsed="false">
      <c r="A8049" s="22" t="s">
        <v>4913</v>
      </c>
      <c r="B8049" s="22" t="n">
        <v>36</v>
      </c>
      <c r="C8049" s="22" t="n">
        <v>175</v>
      </c>
      <c r="D8049" s="22" t="n">
        <v>11</v>
      </c>
      <c r="E8049" s="22" t="n">
        <v>21</v>
      </c>
      <c r="F8049" s="22" t="n">
        <f aca="false">D8049/SUM(C8049:E8049)</f>
        <v>0.0531400966183575</v>
      </c>
      <c r="G8049" s="22" t="n">
        <v>157.39</v>
      </c>
      <c r="H8049" s="22" t="n">
        <v>46.21</v>
      </c>
      <c r="I8049" s="22" t="n">
        <v>3.39</v>
      </c>
      <c r="J8049" s="22" t="n">
        <v>120.187603</v>
      </c>
      <c r="K8049" s="22" t="n">
        <v>0</v>
      </c>
      <c r="O8049" s="23"/>
    </row>
    <row r="8050" customFormat="false" ht="15" hidden="false" customHeight="false" outlineLevel="0" collapsed="false">
      <c r="A8050" s="22" t="s">
        <v>4914</v>
      </c>
      <c r="B8050" s="22" t="n">
        <v>66</v>
      </c>
      <c r="C8050" s="22" t="n">
        <v>214</v>
      </c>
      <c r="D8050" s="22" t="n">
        <v>12</v>
      </c>
      <c r="E8050" s="22" t="n">
        <v>0</v>
      </c>
      <c r="F8050" s="22" t="n">
        <f aca="false">D8050/SUM(C8050:E8050)</f>
        <v>0.0530973451327434</v>
      </c>
      <c r="G8050" s="22" t="n">
        <v>214.16</v>
      </c>
      <c r="H8050" s="22" t="n">
        <v>11.68</v>
      </c>
      <c r="I8050" s="22" t="n">
        <v>0.16</v>
      </c>
      <c r="J8050" s="22" t="n">
        <v>0.168099</v>
      </c>
      <c r="K8050" s="22" t="n">
        <v>1</v>
      </c>
      <c r="O8050" s="23"/>
    </row>
    <row r="8051" customFormat="false" ht="15" hidden="false" customHeight="false" outlineLevel="0" collapsed="false">
      <c r="A8051" s="22" t="s">
        <v>3358</v>
      </c>
      <c r="B8051" s="22" t="n">
        <v>12</v>
      </c>
      <c r="C8051" s="22" t="n">
        <v>250</v>
      </c>
      <c r="D8051" s="22" t="n">
        <v>14</v>
      </c>
      <c r="E8051" s="22" t="n">
        <v>0</v>
      </c>
      <c r="F8051" s="22" t="n">
        <f aca="false">D8051/SUM(C8051:E8051)</f>
        <v>0.053030303030303</v>
      </c>
      <c r="G8051" s="22" t="n">
        <v>250.19</v>
      </c>
      <c r="H8051" s="22" t="n">
        <v>13.63</v>
      </c>
      <c r="I8051" s="22" t="n">
        <v>0.19</v>
      </c>
      <c r="J8051" s="22" t="n">
        <v>0.195855</v>
      </c>
      <c r="K8051" s="22" t="n">
        <v>1</v>
      </c>
      <c r="O8051" s="23"/>
    </row>
    <row r="8052" customFormat="false" ht="15" hidden="false" customHeight="false" outlineLevel="0" collapsed="false">
      <c r="A8052" s="22" t="s">
        <v>4915</v>
      </c>
      <c r="B8052" s="22" t="n">
        <v>23</v>
      </c>
      <c r="C8052" s="22" t="n">
        <v>1</v>
      </c>
      <c r="D8052" s="22" t="n">
        <v>14</v>
      </c>
      <c r="E8052" s="22" t="n">
        <v>249</v>
      </c>
      <c r="F8052" s="22" t="n">
        <f aca="false">D8052/SUM(C8052:E8052)</f>
        <v>0.053030303030303</v>
      </c>
      <c r="G8052" s="22" t="n">
        <v>0.24</v>
      </c>
      <c r="H8052" s="22" t="n">
        <v>15.52</v>
      </c>
      <c r="I8052" s="22" t="n">
        <v>248.24</v>
      </c>
      <c r="J8052" s="22" t="n">
        <v>2.5177</v>
      </c>
      <c r="K8052" s="22" t="n">
        <v>0.208782</v>
      </c>
      <c r="O8052" s="23"/>
    </row>
    <row r="8053" customFormat="false" ht="15" hidden="false" customHeight="false" outlineLevel="0" collapsed="false">
      <c r="A8053" s="22" t="s">
        <v>4916</v>
      </c>
      <c r="B8053" s="22" t="n">
        <v>20</v>
      </c>
      <c r="C8053" s="22" t="n">
        <v>268</v>
      </c>
      <c r="D8053" s="22" t="n">
        <v>15</v>
      </c>
      <c r="E8053" s="22" t="n">
        <v>0</v>
      </c>
      <c r="F8053" s="22" t="n">
        <f aca="false">D8053/SUM(C8053:E8053)</f>
        <v>0.0530035335689046</v>
      </c>
      <c r="G8053" s="22" t="n">
        <v>268.2</v>
      </c>
      <c r="H8053" s="22" t="n">
        <v>14.6</v>
      </c>
      <c r="I8053" s="22" t="n">
        <v>0.2</v>
      </c>
      <c r="J8053" s="22" t="n">
        <v>0.209733</v>
      </c>
      <c r="K8053" s="22" t="n">
        <v>1</v>
      </c>
      <c r="O8053" s="23"/>
    </row>
    <row r="8054" customFormat="false" ht="15" hidden="false" customHeight="false" outlineLevel="0" collapsed="false">
      <c r="A8054" s="22" t="s">
        <v>4917</v>
      </c>
      <c r="B8054" s="22" t="n">
        <v>77</v>
      </c>
      <c r="C8054" s="22" t="n">
        <v>268</v>
      </c>
      <c r="D8054" s="22" t="n">
        <v>15</v>
      </c>
      <c r="E8054" s="22" t="n">
        <v>0</v>
      </c>
      <c r="F8054" s="22" t="n">
        <f aca="false">D8054/SUM(C8054:E8054)</f>
        <v>0.0530035335689046</v>
      </c>
      <c r="G8054" s="22" t="n">
        <v>268.2</v>
      </c>
      <c r="H8054" s="22" t="n">
        <v>14.6</v>
      </c>
      <c r="I8054" s="22" t="n">
        <v>0.2</v>
      </c>
      <c r="J8054" s="22" t="n">
        <v>0.209733</v>
      </c>
      <c r="K8054" s="22" t="n">
        <v>1</v>
      </c>
      <c r="O8054" s="23"/>
    </row>
    <row r="8055" customFormat="false" ht="15" hidden="false" customHeight="false" outlineLevel="0" collapsed="false">
      <c r="A8055" s="22" t="s">
        <v>4918</v>
      </c>
      <c r="B8055" s="22" t="n">
        <v>103</v>
      </c>
      <c r="C8055" s="22" t="n">
        <v>268</v>
      </c>
      <c r="D8055" s="22" t="n">
        <v>15</v>
      </c>
      <c r="E8055" s="22" t="n">
        <v>0</v>
      </c>
      <c r="F8055" s="22" t="n">
        <f aca="false">D8055/SUM(C8055:E8055)</f>
        <v>0.0530035335689046</v>
      </c>
      <c r="G8055" s="22" t="n">
        <v>268.2</v>
      </c>
      <c r="H8055" s="22" t="n">
        <v>14.6</v>
      </c>
      <c r="I8055" s="22" t="n">
        <v>0.2</v>
      </c>
      <c r="J8055" s="22" t="n">
        <v>0.209733</v>
      </c>
      <c r="K8055" s="22" t="n">
        <v>1</v>
      </c>
      <c r="O8055" s="23"/>
    </row>
    <row r="8056" customFormat="false" ht="15" hidden="false" customHeight="false" outlineLevel="0" collapsed="false">
      <c r="A8056" s="22" t="s">
        <v>2483</v>
      </c>
      <c r="B8056" s="22" t="n">
        <v>44</v>
      </c>
      <c r="C8056" s="22" t="n">
        <v>267</v>
      </c>
      <c r="D8056" s="22" t="n">
        <v>15</v>
      </c>
      <c r="E8056" s="22" t="n">
        <v>1</v>
      </c>
      <c r="F8056" s="22" t="n">
        <f aca="false">D8056/SUM(C8056:E8056)</f>
        <v>0.0530035335689046</v>
      </c>
      <c r="G8056" s="22" t="n">
        <v>266.26</v>
      </c>
      <c r="H8056" s="22" t="n">
        <v>16.49</v>
      </c>
      <c r="I8056" s="22" t="n">
        <v>0.26</v>
      </c>
      <c r="J8056" s="22" t="n">
        <v>2.308868</v>
      </c>
      <c r="K8056" s="22" t="n">
        <v>0.219277</v>
      </c>
      <c r="O8056" s="23"/>
    </row>
    <row r="8057" customFormat="false" ht="15" hidden="false" customHeight="false" outlineLevel="0" collapsed="false">
      <c r="A8057" s="22" t="s">
        <v>3157</v>
      </c>
      <c r="B8057" s="22" t="n">
        <v>107</v>
      </c>
      <c r="C8057" s="22" t="n">
        <v>268</v>
      </c>
      <c r="D8057" s="22" t="n">
        <v>15</v>
      </c>
      <c r="E8057" s="22" t="n">
        <v>0</v>
      </c>
      <c r="F8057" s="22" t="n">
        <f aca="false">D8057/SUM(C8057:E8057)</f>
        <v>0.0530035335689046</v>
      </c>
      <c r="G8057" s="22" t="n">
        <v>268.2</v>
      </c>
      <c r="H8057" s="22" t="n">
        <v>14.6</v>
      </c>
      <c r="I8057" s="22" t="n">
        <v>0.2</v>
      </c>
      <c r="J8057" s="22" t="n">
        <v>0.209733</v>
      </c>
      <c r="K8057" s="22" t="n">
        <v>1</v>
      </c>
      <c r="O8057" s="23"/>
    </row>
    <row r="8058" customFormat="false" ht="15" hidden="false" customHeight="false" outlineLevel="0" collapsed="false">
      <c r="A8058" s="22" t="s">
        <v>4919</v>
      </c>
      <c r="B8058" s="22" t="n">
        <v>108</v>
      </c>
      <c r="C8058" s="22" t="n">
        <v>268</v>
      </c>
      <c r="D8058" s="22" t="n">
        <v>15</v>
      </c>
      <c r="E8058" s="22" t="n">
        <v>0</v>
      </c>
      <c r="F8058" s="22" t="n">
        <f aca="false">D8058/SUM(C8058:E8058)</f>
        <v>0.0530035335689046</v>
      </c>
      <c r="G8058" s="22" t="n">
        <v>268.2</v>
      </c>
      <c r="H8058" s="22" t="n">
        <v>14.6</v>
      </c>
      <c r="I8058" s="22" t="n">
        <v>0.2</v>
      </c>
      <c r="J8058" s="22" t="n">
        <v>0.209733</v>
      </c>
      <c r="K8058" s="22" t="n">
        <v>1</v>
      </c>
      <c r="O8058" s="23"/>
    </row>
    <row r="8059" customFormat="false" ht="15" hidden="false" customHeight="false" outlineLevel="0" collapsed="false">
      <c r="A8059" s="22" t="s">
        <v>1050</v>
      </c>
      <c r="B8059" s="22" t="n">
        <v>45</v>
      </c>
      <c r="C8059" s="22" t="n">
        <v>268</v>
      </c>
      <c r="D8059" s="22" t="n">
        <v>15</v>
      </c>
      <c r="E8059" s="22" t="n">
        <v>0</v>
      </c>
      <c r="F8059" s="22" t="n">
        <f aca="false">D8059/SUM(C8059:E8059)</f>
        <v>0.0530035335689046</v>
      </c>
      <c r="G8059" s="22" t="n">
        <v>268.2</v>
      </c>
      <c r="H8059" s="22" t="n">
        <v>14.6</v>
      </c>
      <c r="I8059" s="22" t="n">
        <v>0.2</v>
      </c>
      <c r="J8059" s="22" t="n">
        <v>0.209733</v>
      </c>
      <c r="K8059" s="22" t="n">
        <v>1</v>
      </c>
      <c r="O8059" s="23"/>
    </row>
    <row r="8060" customFormat="false" ht="15" hidden="false" customHeight="false" outlineLevel="0" collapsed="false">
      <c r="A8060" s="22" t="s">
        <v>3381</v>
      </c>
      <c r="B8060" s="22" t="n">
        <v>98</v>
      </c>
      <c r="C8060" s="22" t="n">
        <v>267</v>
      </c>
      <c r="D8060" s="22" t="n">
        <v>15</v>
      </c>
      <c r="E8060" s="22" t="n">
        <v>1</v>
      </c>
      <c r="F8060" s="22" t="n">
        <f aca="false">D8060/SUM(C8060:E8060)</f>
        <v>0.0530035335689046</v>
      </c>
      <c r="G8060" s="22" t="n">
        <v>266.26</v>
      </c>
      <c r="H8060" s="22" t="n">
        <v>16.49</v>
      </c>
      <c r="I8060" s="22" t="n">
        <v>0.26</v>
      </c>
      <c r="J8060" s="22" t="n">
        <v>2.308868</v>
      </c>
      <c r="K8060" s="22" t="n">
        <v>0.219277</v>
      </c>
      <c r="O8060" s="23"/>
    </row>
    <row r="8061" customFormat="false" ht="15" hidden="false" customHeight="false" outlineLevel="0" collapsed="false">
      <c r="A8061" s="22" t="s">
        <v>462</v>
      </c>
      <c r="B8061" s="22" t="n">
        <v>60</v>
      </c>
      <c r="C8061" s="22" t="n">
        <v>268</v>
      </c>
      <c r="D8061" s="22" t="n">
        <v>15</v>
      </c>
      <c r="E8061" s="22" t="n">
        <v>0</v>
      </c>
      <c r="F8061" s="22" t="n">
        <f aca="false">D8061/SUM(C8061:E8061)</f>
        <v>0.0530035335689046</v>
      </c>
      <c r="G8061" s="22" t="n">
        <v>268.2</v>
      </c>
      <c r="H8061" s="22" t="n">
        <v>14.6</v>
      </c>
      <c r="I8061" s="22" t="n">
        <v>0.2</v>
      </c>
      <c r="J8061" s="22" t="n">
        <v>0.209733</v>
      </c>
      <c r="K8061" s="22" t="n">
        <v>1</v>
      </c>
      <c r="O8061" s="23"/>
    </row>
    <row r="8062" customFormat="false" ht="15" hidden="false" customHeight="false" outlineLevel="0" collapsed="false">
      <c r="A8062" s="22" t="s">
        <v>4920</v>
      </c>
      <c r="B8062" s="22" t="n">
        <v>87</v>
      </c>
      <c r="C8062" s="22" t="n">
        <v>268</v>
      </c>
      <c r="D8062" s="22" t="n">
        <v>15</v>
      </c>
      <c r="E8062" s="22" t="n">
        <v>0</v>
      </c>
      <c r="F8062" s="22" t="n">
        <f aca="false">D8062/SUM(C8062:E8062)</f>
        <v>0.0530035335689046</v>
      </c>
      <c r="G8062" s="22" t="n">
        <v>268.2</v>
      </c>
      <c r="H8062" s="22" t="n">
        <v>14.6</v>
      </c>
      <c r="I8062" s="22" t="n">
        <v>0.2</v>
      </c>
      <c r="J8062" s="22" t="n">
        <v>0.209733</v>
      </c>
      <c r="K8062" s="22" t="n">
        <v>1</v>
      </c>
      <c r="O8062" s="23"/>
    </row>
    <row r="8063" customFormat="false" ht="15" hidden="false" customHeight="false" outlineLevel="0" collapsed="false">
      <c r="A8063" s="22" t="s">
        <v>1002</v>
      </c>
      <c r="B8063" s="22" t="n">
        <v>81</v>
      </c>
      <c r="C8063" s="22" t="n">
        <v>268</v>
      </c>
      <c r="D8063" s="22" t="n">
        <v>15</v>
      </c>
      <c r="E8063" s="22" t="n">
        <v>0</v>
      </c>
      <c r="F8063" s="22" t="n">
        <f aca="false">D8063/SUM(C8063:E8063)</f>
        <v>0.0530035335689046</v>
      </c>
      <c r="G8063" s="22" t="n">
        <v>268.2</v>
      </c>
      <c r="H8063" s="22" t="n">
        <v>14.6</v>
      </c>
      <c r="I8063" s="22" t="n">
        <v>0.2</v>
      </c>
      <c r="J8063" s="22" t="n">
        <v>0.209733</v>
      </c>
      <c r="K8063" s="22" t="n">
        <v>1</v>
      </c>
      <c r="O8063" s="23"/>
    </row>
    <row r="8064" customFormat="false" ht="15" hidden="false" customHeight="false" outlineLevel="0" collapsed="false">
      <c r="A8064" s="22" t="s">
        <v>4921</v>
      </c>
      <c r="B8064" s="22" t="n">
        <v>62</v>
      </c>
      <c r="C8064" s="22" t="n">
        <v>0</v>
      </c>
      <c r="D8064" s="22" t="n">
        <v>15</v>
      </c>
      <c r="E8064" s="22" t="n">
        <v>268</v>
      </c>
      <c r="F8064" s="22" t="n">
        <f aca="false">D8064/SUM(C8064:E8064)</f>
        <v>0.0530035335689046</v>
      </c>
      <c r="G8064" s="22" t="n">
        <v>0.2</v>
      </c>
      <c r="H8064" s="22" t="n">
        <v>14.6</v>
      </c>
      <c r="I8064" s="22" t="n">
        <v>268.2</v>
      </c>
      <c r="J8064" s="22" t="n">
        <v>0.209733</v>
      </c>
      <c r="K8064" s="22" t="n">
        <v>1</v>
      </c>
      <c r="O8064" s="23"/>
    </row>
    <row r="8065" customFormat="false" ht="15" hidden="false" customHeight="false" outlineLevel="0" collapsed="false">
      <c r="A8065" s="22" t="s">
        <v>1085</v>
      </c>
      <c r="B8065" s="22" t="n">
        <v>63</v>
      </c>
      <c r="C8065" s="22" t="n">
        <v>161</v>
      </c>
      <c r="D8065" s="22" t="n">
        <v>9</v>
      </c>
      <c r="E8065" s="22" t="n">
        <v>0</v>
      </c>
      <c r="F8065" s="22" t="n">
        <f aca="false">D8065/SUM(C8065:E8065)</f>
        <v>0.0529411764705882</v>
      </c>
      <c r="G8065" s="22" t="n">
        <v>161.12</v>
      </c>
      <c r="H8065" s="22" t="n">
        <v>8.76</v>
      </c>
      <c r="I8065" s="22" t="n">
        <v>0.12</v>
      </c>
      <c r="J8065" s="22" t="n">
        <v>0.125683</v>
      </c>
      <c r="K8065" s="22" t="n">
        <v>1</v>
      </c>
      <c r="O8065" s="23"/>
    </row>
    <row r="8066" customFormat="false" ht="15" hidden="false" customHeight="false" outlineLevel="0" collapsed="false">
      <c r="A8066" s="22" t="s">
        <v>4922</v>
      </c>
      <c r="B8066" s="22" t="n">
        <v>24</v>
      </c>
      <c r="C8066" s="22" t="n">
        <v>161</v>
      </c>
      <c r="D8066" s="22" t="n">
        <v>9</v>
      </c>
      <c r="E8066" s="22" t="n">
        <v>0</v>
      </c>
      <c r="F8066" s="22" t="n">
        <f aca="false">D8066/SUM(C8066:E8066)</f>
        <v>0.0529411764705882</v>
      </c>
      <c r="G8066" s="22" t="n">
        <v>161.12</v>
      </c>
      <c r="H8066" s="22" t="n">
        <v>8.76</v>
      </c>
      <c r="I8066" s="22" t="n">
        <v>0.12</v>
      </c>
      <c r="J8066" s="22" t="n">
        <v>0.125683</v>
      </c>
      <c r="K8066" s="22" t="n">
        <v>1</v>
      </c>
      <c r="O8066" s="23"/>
    </row>
    <row r="8067" customFormat="false" ht="15" hidden="false" customHeight="false" outlineLevel="0" collapsed="false">
      <c r="A8067" s="22" t="s">
        <v>4923</v>
      </c>
      <c r="B8067" s="22" t="n">
        <v>46</v>
      </c>
      <c r="C8067" s="22" t="n">
        <v>13</v>
      </c>
      <c r="D8067" s="22" t="n">
        <v>9</v>
      </c>
      <c r="E8067" s="22" t="n">
        <v>148</v>
      </c>
      <c r="F8067" s="22" t="n">
        <f aca="false">D8067/SUM(C8067:E8067)</f>
        <v>0.0529411764705882</v>
      </c>
      <c r="G8067" s="22" t="n">
        <v>1.8</v>
      </c>
      <c r="H8067" s="22" t="n">
        <v>31.4</v>
      </c>
      <c r="I8067" s="22" t="n">
        <v>136.8</v>
      </c>
      <c r="J8067" s="22" t="n">
        <v>86.507342</v>
      </c>
      <c r="K8067" s="22" t="n">
        <v>0</v>
      </c>
      <c r="O8067" s="23"/>
    </row>
    <row r="8068" customFormat="false" ht="15" hidden="false" customHeight="false" outlineLevel="0" collapsed="false">
      <c r="A8068" s="22" t="s">
        <v>4818</v>
      </c>
      <c r="B8068" s="22" t="n">
        <v>49</v>
      </c>
      <c r="C8068" s="22" t="n">
        <v>161</v>
      </c>
      <c r="D8068" s="22" t="n">
        <v>9</v>
      </c>
      <c r="E8068" s="22" t="n">
        <v>0</v>
      </c>
      <c r="F8068" s="22" t="n">
        <f aca="false">D8068/SUM(C8068:E8068)</f>
        <v>0.0529411764705882</v>
      </c>
      <c r="G8068" s="22" t="n">
        <v>161.12</v>
      </c>
      <c r="H8068" s="22" t="n">
        <v>8.76</v>
      </c>
      <c r="I8068" s="22" t="n">
        <v>0.12</v>
      </c>
      <c r="J8068" s="22" t="n">
        <v>0.125683</v>
      </c>
      <c r="K8068" s="22" t="n">
        <v>1</v>
      </c>
      <c r="O8068" s="23"/>
    </row>
    <row r="8069" customFormat="false" ht="15" hidden="false" customHeight="false" outlineLevel="0" collapsed="false">
      <c r="A8069" s="22" t="s">
        <v>2669</v>
      </c>
      <c r="B8069" s="22" t="n">
        <v>15</v>
      </c>
      <c r="C8069" s="22" t="n">
        <v>232</v>
      </c>
      <c r="D8069" s="22" t="n">
        <v>13</v>
      </c>
      <c r="E8069" s="22" t="n">
        <v>1</v>
      </c>
      <c r="F8069" s="22" t="n">
        <f aca="false">D8069/SUM(C8069:E8069)</f>
        <v>0.0528455284552846</v>
      </c>
      <c r="G8069" s="22" t="n">
        <v>231.23</v>
      </c>
      <c r="H8069" s="22" t="n">
        <v>14.54</v>
      </c>
      <c r="I8069" s="22" t="n">
        <v>0.23</v>
      </c>
      <c r="J8069" s="22" t="n">
        <v>2.768212</v>
      </c>
      <c r="K8069" s="22" t="n">
        <v>0.197424</v>
      </c>
      <c r="O8069" s="23"/>
    </row>
    <row r="8070" customFormat="false" ht="15" hidden="false" customHeight="false" outlineLevel="0" collapsed="false">
      <c r="A8070" s="22" t="s">
        <v>2669</v>
      </c>
      <c r="B8070" s="22" t="n">
        <v>42</v>
      </c>
      <c r="C8070" s="22" t="n">
        <v>233</v>
      </c>
      <c r="D8070" s="22" t="n">
        <v>13</v>
      </c>
      <c r="E8070" s="22" t="n">
        <v>0</v>
      </c>
      <c r="F8070" s="22" t="n">
        <f aca="false">D8070/SUM(C8070:E8070)</f>
        <v>0.0528455284552846</v>
      </c>
      <c r="G8070" s="22" t="n">
        <v>233.17</v>
      </c>
      <c r="H8070" s="22" t="n">
        <v>12.66</v>
      </c>
      <c r="I8070" s="22" t="n">
        <v>0.17</v>
      </c>
      <c r="J8070" s="22" t="n">
        <v>0.181197</v>
      </c>
      <c r="K8070" s="22" t="n">
        <v>1</v>
      </c>
      <c r="O8070" s="23"/>
    </row>
    <row r="8071" customFormat="false" ht="15" hidden="false" customHeight="false" outlineLevel="0" collapsed="false">
      <c r="A8071" s="22" t="s">
        <v>4924</v>
      </c>
      <c r="B8071" s="22" t="n">
        <v>102</v>
      </c>
      <c r="C8071" s="22" t="n">
        <v>233</v>
      </c>
      <c r="D8071" s="22" t="n">
        <v>13</v>
      </c>
      <c r="E8071" s="22" t="n">
        <v>0</v>
      </c>
      <c r="F8071" s="22" t="n">
        <f aca="false">D8071/SUM(C8071:E8071)</f>
        <v>0.0528455284552846</v>
      </c>
      <c r="G8071" s="22" t="n">
        <v>233.17</v>
      </c>
      <c r="H8071" s="22" t="n">
        <v>12.66</v>
      </c>
      <c r="I8071" s="22" t="n">
        <v>0.17</v>
      </c>
      <c r="J8071" s="22" t="n">
        <v>0.181197</v>
      </c>
      <c r="K8071" s="22" t="n">
        <v>1</v>
      </c>
      <c r="O8071" s="23"/>
    </row>
    <row r="8072" customFormat="false" ht="15" hidden="false" customHeight="false" outlineLevel="0" collapsed="false">
      <c r="A8072" s="22" t="s">
        <v>4925</v>
      </c>
      <c r="B8072" s="22" t="n">
        <v>57</v>
      </c>
      <c r="C8072" s="22" t="n">
        <v>269</v>
      </c>
      <c r="D8072" s="22" t="n">
        <v>15</v>
      </c>
      <c r="E8072" s="22" t="n">
        <v>0</v>
      </c>
      <c r="F8072" s="22" t="n">
        <f aca="false">D8072/SUM(C8072:E8072)</f>
        <v>0.0528169014084507</v>
      </c>
      <c r="G8072" s="22" t="n">
        <v>269.2</v>
      </c>
      <c r="H8072" s="22" t="n">
        <v>14.6</v>
      </c>
      <c r="I8072" s="22" t="n">
        <v>0.2</v>
      </c>
      <c r="J8072" s="22" t="n">
        <v>0.208954</v>
      </c>
      <c r="K8072" s="22" t="n">
        <v>1</v>
      </c>
      <c r="O8072" s="23"/>
    </row>
    <row r="8073" customFormat="false" ht="15" hidden="false" customHeight="false" outlineLevel="0" collapsed="false">
      <c r="A8073" s="22" t="s">
        <v>4926</v>
      </c>
      <c r="B8073" s="22" t="n">
        <v>40</v>
      </c>
      <c r="C8073" s="22" t="n">
        <v>0</v>
      </c>
      <c r="D8073" s="22" t="n">
        <v>15</v>
      </c>
      <c r="E8073" s="22" t="n">
        <v>269</v>
      </c>
      <c r="F8073" s="22" t="n">
        <f aca="false">D8073/SUM(C8073:E8073)</f>
        <v>0.0528169014084507</v>
      </c>
      <c r="G8073" s="22" t="n">
        <v>0.2</v>
      </c>
      <c r="H8073" s="22" t="n">
        <v>14.6</v>
      </c>
      <c r="I8073" s="22" t="n">
        <v>269.2</v>
      </c>
      <c r="J8073" s="22" t="n">
        <v>0.208954</v>
      </c>
      <c r="K8073" s="22" t="n">
        <v>1</v>
      </c>
      <c r="O8073" s="23"/>
    </row>
    <row r="8074" customFormat="false" ht="15" hidden="false" customHeight="false" outlineLevel="0" collapsed="false">
      <c r="A8074" s="22" t="s">
        <v>370</v>
      </c>
      <c r="B8074" s="22" t="n">
        <v>86</v>
      </c>
      <c r="C8074" s="22" t="n">
        <v>269</v>
      </c>
      <c r="D8074" s="22" t="n">
        <v>15</v>
      </c>
      <c r="E8074" s="22" t="n">
        <v>0</v>
      </c>
      <c r="F8074" s="22" t="n">
        <f aca="false">D8074/SUM(C8074:E8074)</f>
        <v>0.0528169014084507</v>
      </c>
      <c r="G8074" s="22" t="n">
        <v>269.2</v>
      </c>
      <c r="H8074" s="22" t="n">
        <v>14.6</v>
      </c>
      <c r="I8074" s="22" t="n">
        <v>0.2</v>
      </c>
      <c r="J8074" s="22" t="n">
        <v>0.208954</v>
      </c>
      <c r="K8074" s="22" t="n">
        <v>1</v>
      </c>
      <c r="O8074" s="23"/>
    </row>
    <row r="8075" customFormat="false" ht="15" hidden="false" customHeight="false" outlineLevel="0" collapsed="false">
      <c r="A8075" s="22" t="s">
        <v>4927</v>
      </c>
      <c r="B8075" s="22" t="n">
        <v>117</v>
      </c>
      <c r="C8075" s="22" t="n">
        <v>269</v>
      </c>
      <c r="D8075" s="22" t="n">
        <v>15</v>
      </c>
      <c r="E8075" s="22" t="n">
        <v>0</v>
      </c>
      <c r="F8075" s="22" t="n">
        <f aca="false">D8075/SUM(C8075:E8075)</f>
        <v>0.0528169014084507</v>
      </c>
      <c r="G8075" s="22" t="n">
        <v>269.2</v>
      </c>
      <c r="H8075" s="22" t="n">
        <v>14.6</v>
      </c>
      <c r="I8075" s="22" t="n">
        <v>0.2</v>
      </c>
      <c r="J8075" s="22" t="n">
        <v>0.208954</v>
      </c>
      <c r="K8075" s="22" t="n">
        <v>1</v>
      </c>
      <c r="O8075" s="23"/>
    </row>
    <row r="8076" customFormat="false" ht="15" hidden="false" customHeight="false" outlineLevel="0" collapsed="false">
      <c r="A8076" s="22" t="s">
        <v>4928</v>
      </c>
      <c r="B8076" s="22" t="n">
        <v>75</v>
      </c>
      <c r="C8076" s="22" t="n">
        <v>269</v>
      </c>
      <c r="D8076" s="22" t="n">
        <v>15</v>
      </c>
      <c r="E8076" s="22" t="n">
        <v>0</v>
      </c>
      <c r="F8076" s="22" t="n">
        <f aca="false">D8076/SUM(C8076:E8076)</f>
        <v>0.0528169014084507</v>
      </c>
      <c r="G8076" s="22" t="n">
        <v>269.2</v>
      </c>
      <c r="H8076" s="22" t="n">
        <v>14.6</v>
      </c>
      <c r="I8076" s="22" t="n">
        <v>0.2</v>
      </c>
      <c r="J8076" s="22" t="n">
        <v>0.208954</v>
      </c>
      <c r="K8076" s="22" t="n">
        <v>1</v>
      </c>
      <c r="O8076" s="23"/>
    </row>
    <row r="8077" customFormat="false" ht="15" hidden="false" customHeight="false" outlineLevel="0" collapsed="false">
      <c r="A8077" s="22" t="s">
        <v>4929</v>
      </c>
      <c r="B8077" s="22" t="n">
        <v>48</v>
      </c>
      <c r="C8077" s="22" t="n">
        <v>269</v>
      </c>
      <c r="D8077" s="22" t="n">
        <v>15</v>
      </c>
      <c r="E8077" s="22" t="n">
        <v>0</v>
      </c>
      <c r="F8077" s="22" t="n">
        <f aca="false">D8077/SUM(C8077:E8077)</f>
        <v>0.0528169014084507</v>
      </c>
      <c r="G8077" s="22" t="n">
        <v>269.2</v>
      </c>
      <c r="H8077" s="22" t="n">
        <v>14.6</v>
      </c>
      <c r="I8077" s="22" t="n">
        <v>0.2</v>
      </c>
      <c r="J8077" s="22" t="n">
        <v>0.208954</v>
      </c>
      <c r="K8077" s="22" t="n">
        <v>1</v>
      </c>
      <c r="O8077" s="23"/>
    </row>
    <row r="8078" customFormat="false" ht="15" hidden="false" customHeight="false" outlineLevel="0" collapsed="false">
      <c r="A8078" s="22" t="s">
        <v>1301</v>
      </c>
      <c r="B8078" s="22" t="n">
        <v>38</v>
      </c>
      <c r="C8078" s="22" t="n">
        <v>1</v>
      </c>
      <c r="D8078" s="22" t="n">
        <v>15</v>
      </c>
      <c r="E8078" s="22" t="n">
        <v>268</v>
      </c>
      <c r="F8078" s="22" t="n">
        <f aca="false">D8078/SUM(C8078:E8078)</f>
        <v>0.0528169014084507</v>
      </c>
      <c r="G8078" s="22" t="n">
        <v>0.25</v>
      </c>
      <c r="H8078" s="22" t="n">
        <v>16.49</v>
      </c>
      <c r="I8078" s="22" t="n">
        <v>267.25</v>
      </c>
      <c r="J8078" s="22" t="n">
        <v>2.322117</v>
      </c>
      <c r="K8078" s="22" t="n">
        <v>0.218576</v>
      </c>
      <c r="O8078" s="23"/>
    </row>
    <row r="8079" customFormat="false" ht="15" hidden="false" customHeight="false" outlineLevel="0" collapsed="false">
      <c r="A8079" s="22" t="s">
        <v>927</v>
      </c>
      <c r="B8079" s="22" t="n">
        <v>80</v>
      </c>
      <c r="C8079" s="22" t="n">
        <v>269</v>
      </c>
      <c r="D8079" s="22" t="n">
        <v>15</v>
      </c>
      <c r="E8079" s="22" t="n">
        <v>0</v>
      </c>
      <c r="F8079" s="22" t="n">
        <f aca="false">D8079/SUM(C8079:E8079)</f>
        <v>0.0528169014084507</v>
      </c>
      <c r="G8079" s="22" t="n">
        <v>269.2</v>
      </c>
      <c r="H8079" s="22" t="n">
        <v>14.6</v>
      </c>
      <c r="I8079" s="22" t="n">
        <v>0.2</v>
      </c>
      <c r="J8079" s="22" t="n">
        <v>0.208954</v>
      </c>
      <c r="K8079" s="22" t="n">
        <v>1</v>
      </c>
      <c r="O8079" s="23"/>
    </row>
    <row r="8080" customFormat="false" ht="15" hidden="false" customHeight="false" outlineLevel="0" collapsed="false">
      <c r="A8080" s="22" t="s">
        <v>4930</v>
      </c>
      <c r="B8080" s="22" t="n">
        <v>87</v>
      </c>
      <c r="C8080" s="22" t="n">
        <v>270</v>
      </c>
      <c r="D8080" s="22" t="n">
        <v>15</v>
      </c>
      <c r="E8080" s="22" t="n">
        <v>0</v>
      </c>
      <c r="F8080" s="22" t="n">
        <f aca="false">D8080/SUM(C8080:E8080)</f>
        <v>0.0526315789473684</v>
      </c>
      <c r="G8080" s="22" t="n">
        <v>270.2</v>
      </c>
      <c r="H8080" s="22" t="n">
        <v>14.61</v>
      </c>
      <c r="I8080" s="22" t="n">
        <v>0.2</v>
      </c>
      <c r="J8080" s="22" t="n">
        <v>0.208181</v>
      </c>
      <c r="K8080" s="22" t="n">
        <v>1</v>
      </c>
      <c r="O8080" s="23"/>
    </row>
    <row r="8081" customFormat="false" ht="15" hidden="false" customHeight="false" outlineLevel="0" collapsed="false">
      <c r="A8081" s="22" t="s">
        <v>4931</v>
      </c>
      <c r="B8081" s="22" t="n">
        <v>91</v>
      </c>
      <c r="C8081" s="22" t="n">
        <v>252</v>
      </c>
      <c r="D8081" s="22" t="n">
        <v>14</v>
      </c>
      <c r="E8081" s="22" t="n">
        <v>0</v>
      </c>
      <c r="F8081" s="22" t="n">
        <f aca="false">D8081/SUM(C8081:E8081)</f>
        <v>0.0526315789473684</v>
      </c>
      <c r="G8081" s="22" t="n">
        <v>252.18</v>
      </c>
      <c r="H8081" s="22" t="n">
        <v>13.63</v>
      </c>
      <c r="I8081" s="22" t="n">
        <v>0.18</v>
      </c>
      <c r="J8081" s="22" t="n">
        <v>0.194302</v>
      </c>
      <c r="K8081" s="22" t="n">
        <v>1</v>
      </c>
      <c r="O8081" s="23"/>
    </row>
    <row r="8082" customFormat="false" ht="15" hidden="false" customHeight="false" outlineLevel="0" collapsed="false">
      <c r="A8082" s="22" t="s">
        <v>4932</v>
      </c>
      <c r="B8082" s="22" t="n">
        <v>42</v>
      </c>
      <c r="C8082" s="22" t="n">
        <v>270</v>
      </c>
      <c r="D8082" s="22" t="n">
        <v>15</v>
      </c>
      <c r="E8082" s="22" t="n">
        <v>0</v>
      </c>
      <c r="F8082" s="22" t="n">
        <f aca="false">D8082/SUM(C8082:E8082)</f>
        <v>0.0526315789473684</v>
      </c>
      <c r="G8082" s="22" t="n">
        <v>270.2</v>
      </c>
      <c r="H8082" s="22" t="n">
        <v>14.61</v>
      </c>
      <c r="I8082" s="22" t="n">
        <v>0.2</v>
      </c>
      <c r="J8082" s="22" t="n">
        <v>0.208181</v>
      </c>
      <c r="K8082" s="22" t="n">
        <v>1</v>
      </c>
      <c r="O8082" s="23"/>
    </row>
    <row r="8083" customFormat="false" ht="15" hidden="false" customHeight="false" outlineLevel="0" collapsed="false">
      <c r="A8083" s="22" t="s">
        <v>602</v>
      </c>
      <c r="B8083" s="22" t="n">
        <v>119</v>
      </c>
      <c r="C8083" s="22" t="n">
        <v>252</v>
      </c>
      <c r="D8083" s="22" t="n">
        <v>14</v>
      </c>
      <c r="E8083" s="22" t="n">
        <v>0</v>
      </c>
      <c r="F8083" s="22" t="n">
        <f aca="false">D8083/SUM(C8083:E8083)</f>
        <v>0.0526315789473684</v>
      </c>
      <c r="G8083" s="22" t="n">
        <v>252.18</v>
      </c>
      <c r="H8083" s="22" t="n">
        <v>13.63</v>
      </c>
      <c r="I8083" s="22" t="n">
        <v>0.18</v>
      </c>
      <c r="J8083" s="22" t="n">
        <v>0.194302</v>
      </c>
      <c r="K8083" s="22" t="n">
        <v>1</v>
      </c>
      <c r="O8083" s="23"/>
    </row>
    <row r="8084" customFormat="false" ht="15" hidden="false" customHeight="false" outlineLevel="0" collapsed="false">
      <c r="A8084" s="22" t="s">
        <v>4933</v>
      </c>
      <c r="B8084" s="22" t="n">
        <v>87</v>
      </c>
      <c r="C8084" s="22" t="n">
        <v>0</v>
      </c>
      <c r="D8084" s="22" t="n">
        <v>15</v>
      </c>
      <c r="E8084" s="22" t="n">
        <v>270</v>
      </c>
      <c r="F8084" s="22" t="n">
        <f aca="false">D8084/SUM(C8084:E8084)</f>
        <v>0.0526315789473684</v>
      </c>
      <c r="G8084" s="22" t="n">
        <v>0.2</v>
      </c>
      <c r="H8084" s="22" t="n">
        <v>14.61</v>
      </c>
      <c r="I8084" s="22" t="n">
        <v>270.2</v>
      </c>
      <c r="J8084" s="22" t="n">
        <v>0.208181</v>
      </c>
      <c r="K8084" s="22" t="n">
        <v>1</v>
      </c>
      <c r="O8084" s="23"/>
    </row>
    <row r="8085" customFormat="false" ht="15" hidden="false" customHeight="false" outlineLevel="0" collapsed="false">
      <c r="A8085" s="22" t="s">
        <v>4602</v>
      </c>
      <c r="B8085" s="22" t="n">
        <v>123</v>
      </c>
      <c r="C8085" s="22" t="n">
        <v>269</v>
      </c>
      <c r="D8085" s="22" t="n">
        <v>15</v>
      </c>
      <c r="E8085" s="22" t="n">
        <v>1</v>
      </c>
      <c r="F8085" s="22" t="n">
        <f aca="false">D8085/SUM(C8085:E8085)</f>
        <v>0.0526315789473684</v>
      </c>
      <c r="G8085" s="22" t="n">
        <v>268.25</v>
      </c>
      <c r="H8085" s="22" t="n">
        <v>16.49</v>
      </c>
      <c r="I8085" s="22" t="n">
        <v>0.25</v>
      </c>
      <c r="J8085" s="22" t="n">
        <v>2.335371</v>
      </c>
      <c r="K8085" s="22" t="n">
        <v>0.217879</v>
      </c>
      <c r="O8085" s="23"/>
    </row>
    <row r="8086" customFormat="false" ht="15" hidden="false" customHeight="false" outlineLevel="0" collapsed="false">
      <c r="A8086" s="22" t="s">
        <v>4934</v>
      </c>
      <c r="B8086" s="22" t="n">
        <v>47</v>
      </c>
      <c r="C8086" s="22" t="n">
        <v>216</v>
      </c>
      <c r="D8086" s="22" t="n">
        <v>12</v>
      </c>
      <c r="E8086" s="22" t="n">
        <v>0</v>
      </c>
      <c r="F8086" s="22" t="n">
        <f aca="false">D8086/SUM(C8086:E8086)</f>
        <v>0.0526315789473684</v>
      </c>
      <c r="G8086" s="22" t="n">
        <v>216.16</v>
      </c>
      <c r="H8086" s="22" t="n">
        <v>11.68</v>
      </c>
      <c r="I8086" s="22" t="n">
        <v>0.16</v>
      </c>
      <c r="J8086" s="22" t="n">
        <v>0.166545</v>
      </c>
      <c r="K8086" s="22" t="n">
        <v>1</v>
      </c>
      <c r="O8086" s="23"/>
    </row>
    <row r="8087" customFormat="false" ht="15" hidden="false" customHeight="false" outlineLevel="0" collapsed="false">
      <c r="A8087" s="22" t="s">
        <v>4935</v>
      </c>
      <c r="B8087" s="22" t="n">
        <v>88</v>
      </c>
      <c r="C8087" s="22" t="n">
        <v>0</v>
      </c>
      <c r="D8087" s="22" t="n">
        <v>15</v>
      </c>
      <c r="E8087" s="22" t="n">
        <v>270</v>
      </c>
      <c r="F8087" s="22" t="n">
        <f aca="false">D8087/SUM(C8087:E8087)</f>
        <v>0.0526315789473684</v>
      </c>
      <c r="G8087" s="22" t="n">
        <v>0.2</v>
      </c>
      <c r="H8087" s="22" t="n">
        <v>14.61</v>
      </c>
      <c r="I8087" s="22" t="n">
        <v>270.2</v>
      </c>
      <c r="J8087" s="22" t="n">
        <v>0.208181</v>
      </c>
      <c r="K8087" s="22" t="n">
        <v>1</v>
      </c>
      <c r="O8087" s="23"/>
    </row>
    <row r="8088" customFormat="false" ht="15" hidden="false" customHeight="false" outlineLevel="0" collapsed="false">
      <c r="A8088" s="22" t="s">
        <v>4936</v>
      </c>
      <c r="B8088" s="22" t="n">
        <v>8</v>
      </c>
      <c r="C8088" s="22" t="n">
        <v>270</v>
      </c>
      <c r="D8088" s="22" t="n">
        <v>15</v>
      </c>
      <c r="E8088" s="22" t="n">
        <v>0</v>
      </c>
      <c r="F8088" s="22" t="n">
        <f aca="false">D8088/SUM(C8088:E8088)</f>
        <v>0.0526315789473684</v>
      </c>
      <c r="G8088" s="22" t="n">
        <v>270.2</v>
      </c>
      <c r="H8088" s="22" t="n">
        <v>14.61</v>
      </c>
      <c r="I8088" s="22" t="n">
        <v>0.2</v>
      </c>
      <c r="J8088" s="22" t="n">
        <v>0.208181</v>
      </c>
      <c r="K8088" s="22" t="n">
        <v>1</v>
      </c>
      <c r="O8088" s="23"/>
    </row>
    <row r="8089" customFormat="false" ht="15" hidden="false" customHeight="false" outlineLevel="0" collapsed="false">
      <c r="A8089" s="22" t="s">
        <v>4937</v>
      </c>
      <c r="B8089" s="22" t="n">
        <v>47</v>
      </c>
      <c r="C8089" s="22" t="n">
        <v>216</v>
      </c>
      <c r="D8089" s="22" t="n">
        <v>12</v>
      </c>
      <c r="E8089" s="22" t="n">
        <v>0</v>
      </c>
      <c r="F8089" s="22" t="n">
        <f aca="false">D8089/SUM(C8089:E8089)</f>
        <v>0.0526315789473684</v>
      </c>
      <c r="G8089" s="22" t="n">
        <v>216.16</v>
      </c>
      <c r="H8089" s="22" t="n">
        <v>11.68</v>
      </c>
      <c r="I8089" s="22" t="n">
        <v>0.16</v>
      </c>
      <c r="J8089" s="22" t="n">
        <v>0.166545</v>
      </c>
      <c r="K8089" s="22" t="n">
        <v>1</v>
      </c>
      <c r="O8089" s="23"/>
    </row>
    <row r="8090" customFormat="false" ht="15" hidden="false" customHeight="false" outlineLevel="0" collapsed="false">
      <c r="A8090" s="22" t="s">
        <v>2368</v>
      </c>
      <c r="B8090" s="22" t="n">
        <v>76</v>
      </c>
      <c r="C8090" s="22" t="n">
        <v>270</v>
      </c>
      <c r="D8090" s="22" t="n">
        <v>15</v>
      </c>
      <c r="E8090" s="22" t="n">
        <v>0</v>
      </c>
      <c r="F8090" s="22" t="n">
        <f aca="false">D8090/SUM(C8090:E8090)</f>
        <v>0.0526315789473684</v>
      </c>
      <c r="G8090" s="22" t="n">
        <v>270.2</v>
      </c>
      <c r="H8090" s="22" t="n">
        <v>14.61</v>
      </c>
      <c r="I8090" s="22" t="n">
        <v>0.2</v>
      </c>
      <c r="J8090" s="22" t="n">
        <v>0.208181</v>
      </c>
      <c r="K8090" s="22" t="n">
        <v>1</v>
      </c>
      <c r="O8090" s="23"/>
    </row>
    <row r="8091" customFormat="false" ht="15" hidden="false" customHeight="false" outlineLevel="0" collapsed="false">
      <c r="A8091" s="22" t="s">
        <v>4938</v>
      </c>
      <c r="B8091" s="22" t="n">
        <v>120</v>
      </c>
      <c r="C8091" s="22" t="n">
        <v>252</v>
      </c>
      <c r="D8091" s="22" t="n">
        <v>14</v>
      </c>
      <c r="E8091" s="22" t="n">
        <v>0</v>
      </c>
      <c r="F8091" s="22" t="n">
        <f aca="false">D8091/SUM(C8091:E8091)</f>
        <v>0.0526315789473684</v>
      </c>
      <c r="G8091" s="22" t="n">
        <v>252.18</v>
      </c>
      <c r="H8091" s="22" t="n">
        <v>13.63</v>
      </c>
      <c r="I8091" s="22" t="n">
        <v>0.18</v>
      </c>
      <c r="J8091" s="22" t="n">
        <v>0.194302</v>
      </c>
      <c r="K8091" s="22" t="n">
        <v>1</v>
      </c>
      <c r="O8091" s="23"/>
    </row>
    <row r="8092" customFormat="false" ht="15" hidden="false" customHeight="false" outlineLevel="0" collapsed="false">
      <c r="A8092" s="22" t="s">
        <v>4939</v>
      </c>
      <c r="B8092" s="22" t="n">
        <v>89</v>
      </c>
      <c r="C8092" s="22" t="n">
        <v>269</v>
      </c>
      <c r="D8092" s="22" t="n">
        <v>15</v>
      </c>
      <c r="E8092" s="22" t="n">
        <v>1</v>
      </c>
      <c r="F8092" s="22" t="n">
        <f aca="false">D8092/SUM(C8092:E8092)</f>
        <v>0.0526315789473684</v>
      </c>
      <c r="G8092" s="22" t="n">
        <v>268.25</v>
      </c>
      <c r="H8092" s="22" t="n">
        <v>16.49</v>
      </c>
      <c r="I8092" s="22" t="n">
        <v>0.25</v>
      </c>
      <c r="J8092" s="22" t="n">
        <v>2.335371</v>
      </c>
      <c r="K8092" s="22" t="n">
        <v>0.217879</v>
      </c>
      <c r="O8092" s="23"/>
    </row>
    <row r="8093" customFormat="false" ht="15" hidden="false" customHeight="false" outlineLevel="0" collapsed="false">
      <c r="A8093" s="22" t="s">
        <v>4940</v>
      </c>
      <c r="B8093" s="22" t="n">
        <v>31</v>
      </c>
      <c r="C8093" s="22" t="n">
        <v>0</v>
      </c>
      <c r="D8093" s="22" t="n">
        <v>15</v>
      </c>
      <c r="E8093" s="22" t="n">
        <v>271</v>
      </c>
      <c r="F8093" s="22" t="n">
        <f aca="false">D8093/SUM(C8093:E8093)</f>
        <v>0.0524475524475525</v>
      </c>
      <c r="G8093" s="22" t="n">
        <v>0.2</v>
      </c>
      <c r="H8093" s="22" t="n">
        <v>14.61</v>
      </c>
      <c r="I8093" s="22" t="n">
        <v>271.2</v>
      </c>
      <c r="J8093" s="22" t="n">
        <v>0.207414</v>
      </c>
      <c r="K8093" s="22" t="n">
        <v>1</v>
      </c>
      <c r="O8093" s="23"/>
    </row>
    <row r="8094" customFormat="false" ht="15" hidden="false" customHeight="false" outlineLevel="0" collapsed="false">
      <c r="A8094" s="22" t="s">
        <v>4941</v>
      </c>
      <c r="B8094" s="22" t="n">
        <v>76</v>
      </c>
      <c r="C8094" s="22" t="n">
        <v>271</v>
      </c>
      <c r="D8094" s="22" t="n">
        <v>15</v>
      </c>
      <c r="E8094" s="22" t="n">
        <v>0</v>
      </c>
      <c r="F8094" s="22" t="n">
        <f aca="false">D8094/SUM(C8094:E8094)</f>
        <v>0.0524475524475525</v>
      </c>
      <c r="G8094" s="22" t="n">
        <v>271.2</v>
      </c>
      <c r="H8094" s="22" t="n">
        <v>14.61</v>
      </c>
      <c r="I8094" s="22" t="n">
        <v>0.2</v>
      </c>
      <c r="J8094" s="22" t="n">
        <v>0.207414</v>
      </c>
      <c r="K8094" s="22" t="n">
        <v>1</v>
      </c>
      <c r="O8094" s="23"/>
    </row>
    <row r="8095" customFormat="false" ht="15" hidden="false" customHeight="false" outlineLevel="0" collapsed="false">
      <c r="A8095" s="22" t="s">
        <v>725</v>
      </c>
      <c r="B8095" s="22" t="n">
        <v>24</v>
      </c>
      <c r="C8095" s="22" t="n">
        <v>271</v>
      </c>
      <c r="D8095" s="22" t="n">
        <v>15</v>
      </c>
      <c r="E8095" s="22" t="n">
        <v>0</v>
      </c>
      <c r="F8095" s="22" t="n">
        <f aca="false">D8095/SUM(C8095:E8095)</f>
        <v>0.0524475524475525</v>
      </c>
      <c r="G8095" s="22" t="n">
        <v>271.2</v>
      </c>
      <c r="H8095" s="22" t="n">
        <v>14.61</v>
      </c>
      <c r="I8095" s="22" t="n">
        <v>0.2</v>
      </c>
      <c r="J8095" s="22" t="n">
        <v>0.207414</v>
      </c>
      <c r="K8095" s="22" t="n">
        <v>1</v>
      </c>
      <c r="O8095" s="23"/>
    </row>
    <row r="8096" customFormat="false" ht="15" hidden="false" customHeight="false" outlineLevel="0" collapsed="false">
      <c r="A8096" s="22" t="s">
        <v>4730</v>
      </c>
      <c r="B8096" s="22" t="n">
        <v>35</v>
      </c>
      <c r="C8096" s="22" t="n">
        <v>271</v>
      </c>
      <c r="D8096" s="22" t="n">
        <v>15</v>
      </c>
      <c r="E8096" s="22" t="n">
        <v>0</v>
      </c>
      <c r="F8096" s="22" t="n">
        <f aca="false">D8096/SUM(C8096:E8096)</f>
        <v>0.0524475524475525</v>
      </c>
      <c r="G8096" s="22" t="n">
        <v>271.2</v>
      </c>
      <c r="H8096" s="22" t="n">
        <v>14.61</v>
      </c>
      <c r="I8096" s="22" t="n">
        <v>0.2</v>
      </c>
      <c r="J8096" s="22" t="n">
        <v>0.207414</v>
      </c>
      <c r="K8096" s="22" t="n">
        <v>1</v>
      </c>
      <c r="O8096" s="23"/>
    </row>
    <row r="8097" customFormat="false" ht="15" hidden="false" customHeight="false" outlineLevel="0" collapsed="false">
      <c r="A8097" s="22" t="s">
        <v>4286</v>
      </c>
      <c r="B8097" s="22" t="n">
        <v>98</v>
      </c>
      <c r="C8097" s="22" t="n">
        <v>271</v>
      </c>
      <c r="D8097" s="22" t="n">
        <v>15</v>
      </c>
      <c r="E8097" s="22" t="n">
        <v>0</v>
      </c>
      <c r="F8097" s="22" t="n">
        <f aca="false">D8097/SUM(C8097:E8097)</f>
        <v>0.0524475524475525</v>
      </c>
      <c r="G8097" s="22" t="n">
        <v>271.2</v>
      </c>
      <c r="H8097" s="22" t="n">
        <v>14.61</v>
      </c>
      <c r="I8097" s="22" t="n">
        <v>0.2</v>
      </c>
      <c r="J8097" s="22" t="n">
        <v>0.207414</v>
      </c>
      <c r="K8097" s="22" t="n">
        <v>1</v>
      </c>
      <c r="O8097" s="23"/>
    </row>
    <row r="8098" customFormat="false" ht="15" hidden="false" customHeight="false" outlineLevel="0" collapsed="false">
      <c r="A8098" s="22" t="s">
        <v>4942</v>
      </c>
      <c r="B8098" s="22" t="n">
        <v>70</v>
      </c>
      <c r="C8098" s="22" t="n">
        <v>271</v>
      </c>
      <c r="D8098" s="22" t="n">
        <v>15</v>
      </c>
      <c r="E8098" s="22" t="n">
        <v>0</v>
      </c>
      <c r="F8098" s="22" t="n">
        <f aca="false">D8098/SUM(C8098:E8098)</f>
        <v>0.0524475524475525</v>
      </c>
      <c r="G8098" s="22" t="n">
        <v>271.2</v>
      </c>
      <c r="H8098" s="22" t="n">
        <v>14.61</v>
      </c>
      <c r="I8098" s="22" t="n">
        <v>0.2</v>
      </c>
      <c r="J8098" s="22" t="n">
        <v>0.207414</v>
      </c>
      <c r="K8098" s="22" t="n">
        <v>1</v>
      </c>
      <c r="O8098" s="23"/>
    </row>
    <row r="8099" customFormat="false" ht="15" hidden="false" customHeight="false" outlineLevel="0" collapsed="false">
      <c r="A8099" s="22" t="s">
        <v>4943</v>
      </c>
      <c r="B8099" s="22" t="n">
        <v>59</v>
      </c>
      <c r="C8099" s="22" t="n">
        <v>0</v>
      </c>
      <c r="D8099" s="22" t="n">
        <v>15</v>
      </c>
      <c r="E8099" s="22" t="n">
        <v>271</v>
      </c>
      <c r="F8099" s="22" t="n">
        <f aca="false">D8099/SUM(C8099:E8099)</f>
        <v>0.0524475524475525</v>
      </c>
      <c r="G8099" s="22" t="n">
        <v>0.2</v>
      </c>
      <c r="H8099" s="22" t="n">
        <v>14.61</v>
      </c>
      <c r="I8099" s="22" t="n">
        <v>271.2</v>
      </c>
      <c r="J8099" s="22" t="n">
        <v>0.207414</v>
      </c>
      <c r="K8099" s="22" t="n">
        <v>1</v>
      </c>
      <c r="O8099" s="23"/>
    </row>
    <row r="8100" customFormat="false" ht="15" hidden="false" customHeight="false" outlineLevel="0" collapsed="false">
      <c r="A8100" s="22" t="s">
        <v>4243</v>
      </c>
      <c r="B8100" s="22" t="n">
        <v>28</v>
      </c>
      <c r="C8100" s="22" t="n">
        <v>270</v>
      </c>
      <c r="D8100" s="22" t="n">
        <v>15</v>
      </c>
      <c r="E8100" s="22" t="n">
        <v>1</v>
      </c>
      <c r="F8100" s="22" t="n">
        <f aca="false">D8100/SUM(C8100:E8100)</f>
        <v>0.0524475524475525</v>
      </c>
      <c r="G8100" s="22" t="n">
        <v>269.25</v>
      </c>
      <c r="H8100" s="22" t="n">
        <v>16.49</v>
      </c>
      <c r="I8100" s="22" t="n">
        <v>0.25</v>
      </c>
      <c r="J8100" s="22" t="n">
        <v>2.348629</v>
      </c>
      <c r="K8100" s="22" t="n">
        <v>0.217186</v>
      </c>
      <c r="O8100" s="23"/>
    </row>
    <row r="8101" customFormat="false" ht="15" hidden="false" customHeight="false" outlineLevel="0" collapsed="false">
      <c r="A8101" s="22" t="s">
        <v>1079</v>
      </c>
      <c r="B8101" s="22" t="n">
        <v>23</v>
      </c>
      <c r="C8101" s="22" t="n">
        <v>271</v>
      </c>
      <c r="D8101" s="22" t="n">
        <v>15</v>
      </c>
      <c r="E8101" s="22" t="n">
        <v>0</v>
      </c>
      <c r="F8101" s="22" t="n">
        <f aca="false">D8101/SUM(C8101:E8101)</f>
        <v>0.0524475524475525</v>
      </c>
      <c r="G8101" s="22" t="n">
        <v>271.2</v>
      </c>
      <c r="H8101" s="22" t="n">
        <v>14.61</v>
      </c>
      <c r="I8101" s="22" t="n">
        <v>0.2</v>
      </c>
      <c r="J8101" s="22" t="n">
        <v>0.207414</v>
      </c>
      <c r="K8101" s="22" t="n">
        <v>1</v>
      </c>
      <c r="O8101" s="23"/>
    </row>
    <row r="8102" customFormat="false" ht="15" hidden="false" customHeight="false" outlineLevel="0" collapsed="false">
      <c r="A8102" s="22" t="s">
        <v>526</v>
      </c>
      <c r="B8102" s="22" t="n">
        <v>65</v>
      </c>
      <c r="C8102" s="22" t="n">
        <v>271</v>
      </c>
      <c r="D8102" s="22" t="n">
        <v>15</v>
      </c>
      <c r="E8102" s="22" t="n">
        <v>0</v>
      </c>
      <c r="F8102" s="22" t="n">
        <f aca="false">D8102/SUM(C8102:E8102)</f>
        <v>0.0524475524475525</v>
      </c>
      <c r="G8102" s="22" t="n">
        <v>271.2</v>
      </c>
      <c r="H8102" s="22" t="n">
        <v>14.61</v>
      </c>
      <c r="I8102" s="22" t="n">
        <v>0.2</v>
      </c>
      <c r="J8102" s="22" t="n">
        <v>0.207414</v>
      </c>
      <c r="K8102" s="22" t="n">
        <v>1</v>
      </c>
      <c r="O8102" s="23"/>
    </row>
    <row r="8103" customFormat="false" ht="15" hidden="false" customHeight="false" outlineLevel="0" collapsed="false">
      <c r="A8103" s="22" t="s">
        <v>4944</v>
      </c>
      <c r="B8103" s="22" t="n">
        <v>73</v>
      </c>
      <c r="C8103" s="22" t="n">
        <v>271</v>
      </c>
      <c r="D8103" s="22" t="n">
        <v>15</v>
      </c>
      <c r="E8103" s="22" t="n">
        <v>0</v>
      </c>
      <c r="F8103" s="22" t="n">
        <f aca="false">D8103/SUM(C8103:E8103)</f>
        <v>0.0524475524475525</v>
      </c>
      <c r="G8103" s="22" t="n">
        <v>271.2</v>
      </c>
      <c r="H8103" s="22" t="n">
        <v>14.61</v>
      </c>
      <c r="I8103" s="22" t="n">
        <v>0.2</v>
      </c>
      <c r="J8103" s="22" t="n">
        <v>0.207414</v>
      </c>
      <c r="K8103" s="22" t="n">
        <v>1</v>
      </c>
      <c r="O8103" s="23"/>
    </row>
    <row r="8104" customFormat="false" ht="15" hidden="false" customHeight="false" outlineLevel="0" collapsed="false">
      <c r="A8104" s="22" t="s">
        <v>4945</v>
      </c>
      <c r="B8104" s="22" t="n">
        <v>7</v>
      </c>
      <c r="C8104" s="22" t="n">
        <v>270</v>
      </c>
      <c r="D8104" s="22" t="n">
        <v>15</v>
      </c>
      <c r="E8104" s="22" t="n">
        <v>1</v>
      </c>
      <c r="F8104" s="22" t="n">
        <f aca="false">D8104/SUM(C8104:E8104)</f>
        <v>0.0524475524475525</v>
      </c>
      <c r="G8104" s="22" t="n">
        <v>269.25</v>
      </c>
      <c r="H8104" s="22" t="n">
        <v>16.49</v>
      </c>
      <c r="I8104" s="22" t="n">
        <v>0.25</v>
      </c>
      <c r="J8104" s="22" t="n">
        <v>2.348629</v>
      </c>
      <c r="K8104" s="22" t="n">
        <v>0.217186</v>
      </c>
      <c r="O8104" s="23"/>
    </row>
    <row r="8105" customFormat="false" ht="15" hidden="false" customHeight="false" outlineLevel="0" collapsed="false">
      <c r="A8105" s="22" t="s">
        <v>4946</v>
      </c>
      <c r="B8105" s="22" t="n">
        <v>49</v>
      </c>
      <c r="C8105" s="22" t="n">
        <v>217</v>
      </c>
      <c r="D8105" s="22" t="n">
        <v>12</v>
      </c>
      <c r="E8105" s="22" t="n">
        <v>0</v>
      </c>
      <c r="F8105" s="22" t="n">
        <f aca="false">D8105/SUM(C8105:E8105)</f>
        <v>0.0524017467248908</v>
      </c>
      <c r="G8105" s="22" t="n">
        <v>217.16</v>
      </c>
      <c r="H8105" s="22" t="n">
        <v>11.69</v>
      </c>
      <c r="I8105" s="22" t="n">
        <v>0.16</v>
      </c>
      <c r="J8105" s="22" t="n">
        <v>0.165779</v>
      </c>
      <c r="K8105" s="22" t="n">
        <v>1</v>
      </c>
      <c r="O8105" s="23"/>
    </row>
    <row r="8106" customFormat="false" ht="15" hidden="false" customHeight="false" outlineLevel="0" collapsed="false">
      <c r="A8106" s="22" t="s">
        <v>4947</v>
      </c>
      <c r="B8106" s="22" t="n">
        <v>34</v>
      </c>
      <c r="C8106" s="22" t="n">
        <v>1</v>
      </c>
      <c r="D8106" s="22" t="n">
        <v>12</v>
      </c>
      <c r="E8106" s="22" t="n">
        <v>216</v>
      </c>
      <c r="F8106" s="22" t="n">
        <f aca="false">D8106/SUM(C8106:E8106)</f>
        <v>0.0524017467248908</v>
      </c>
      <c r="G8106" s="22" t="n">
        <v>0.21</v>
      </c>
      <c r="H8106" s="22" t="n">
        <v>13.57</v>
      </c>
      <c r="I8106" s="22" t="n">
        <v>215.21</v>
      </c>
      <c r="J8106" s="22" t="n">
        <v>3.072405</v>
      </c>
      <c r="K8106" s="22" t="n">
        <v>0.185154</v>
      </c>
      <c r="O8106" s="23"/>
    </row>
    <row r="8107" customFormat="false" ht="15" hidden="false" customHeight="false" outlineLevel="0" collapsed="false">
      <c r="A8107" s="22" t="s">
        <v>4948</v>
      </c>
      <c r="B8107" s="22" t="n">
        <v>59</v>
      </c>
      <c r="C8107" s="22" t="n">
        <v>217</v>
      </c>
      <c r="D8107" s="22" t="n">
        <v>12</v>
      </c>
      <c r="E8107" s="22" t="n">
        <v>0</v>
      </c>
      <c r="F8107" s="22" t="n">
        <f aca="false">D8107/SUM(C8107:E8107)</f>
        <v>0.0524017467248908</v>
      </c>
      <c r="G8107" s="22" t="n">
        <v>217.16</v>
      </c>
      <c r="H8107" s="22" t="n">
        <v>11.69</v>
      </c>
      <c r="I8107" s="22" t="n">
        <v>0.16</v>
      </c>
      <c r="J8107" s="22" t="n">
        <v>0.165779</v>
      </c>
      <c r="K8107" s="22" t="n">
        <v>1</v>
      </c>
      <c r="O8107" s="23"/>
    </row>
    <row r="8108" customFormat="false" ht="15" hidden="false" customHeight="false" outlineLevel="0" collapsed="false">
      <c r="A8108" s="22" t="s">
        <v>4949</v>
      </c>
      <c r="B8108" s="22" t="n">
        <v>121</v>
      </c>
      <c r="C8108" s="22" t="n">
        <v>181</v>
      </c>
      <c r="D8108" s="22" t="n">
        <v>10</v>
      </c>
      <c r="E8108" s="22" t="n">
        <v>0</v>
      </c>
      <c r="F8108" s="22" t="n">
        <f aca="false">D8108/SUM(C8108:E8108)</f>
        <v>0.0523560209424084</v>
      </c>
      <c r="G8108" s="22" t="n">
        <v>181.13</v>
      </c>
      <c r="H8108" s="22" t="n">
        <v>9.74</v>
      </c>
      <c r="I8108" s="22" t="n">
        <v>0.13</v>
      </c>
      <c r="J8108" s="22" t="n">
        <v>0.138022</v>
      </c>
      <c r="K8108" s="22" t="n">
        <v>1</v>
      </c>
      <c r="O8108" s="23"/>
    </row>
    <row r="8109" customFormat="false" ht="15" hidden="false" customHeight="false" outlineLevel="0" collapsed="false">
      <c r="A8109" s="22" t="s">
        <v>1798</v>
      </c>
      <c r="B8109" s="22" t="n">
        <v>100</v>
      </c>
      <c r="C8109" s="22" t="n">
        <v>163</v>
      </c>
      <c r="D8109" s="22" t="n">
        <v>9</v>
      </c>
      <c r="E8109" s="22" t="n">
        <v>0</v>
      </c>
      <c r="F8109" s="22" t="n">
        <f aca="false">D8109/SUM(C8109:E8109)</f>
        <v>0.0523255813953488</v>
      </c>
      <c r="G8109" s="22" t="n">
        <v>163.12</v>
      </c>
      <c r="H8109" s="22" t="n">
        <v>8.76</v>
      </c>
      <c r="I8109" s="22" t="n">
        <v>0.12</v>
      </c>
      <c r="J8109" s="22" t="n">
        <v>0.124143</v>
      </c>
      <c r="K8109" s="22" t="n">
        <v>1</v>
      </c>
      <c r="O8109" s="23"/>
    </row>
    <row r="8110" customFormat="false" ht="15" hidden="false" customHeight="false" outlineLevel="0" collapsed="false">
      <c r="A8110" s="22" t="s">
        <v>4950</v>
      </c>
      <c r="B8110" s="22" t="n">
        <v>96</v>
      </c>
      <c r="C8110" s="22" t="n">
        <v>254</v>
      </c>
      <c r="D8110" s="22" t="n">
        <v>14</v>
      </c>
      <c r="E8110" s="22" t="n">
        <v>0</v>
      </c>
      <c r="F8110" s="22" t="n">
        <f aca="false">D8110/SUM(C8110:E8110)</f>
        <v>0.0522388059701493</v>
      </c>
      <c r="G8110" s="22" t="n">
        <v>254.18</v>
      </c>
      <c r="H8110" s="22" t="n">
        <v>13.63</v>
      </c>
      <c r="I8110" s="22" t="n">
        <v>0.18</v>
      </c>
      <c r="J8110" s="22" t="n">
        <v>0.192775</v>
      </c>
      <c r="K8110" s="22" t="n">
        <v>1</v>
      </c>
      <c r="O8110" s="23"/>
    </row>
    <row r="8111" customFormat="false" ht="15" hidden="false" customHeight="false" outlineLevel="0" collapsed="false">
      <c r="A8111" s="22" t="s">
        <v>4951</v>
      </c>
      <c r="B8111" s="22" t="n">
        <v>45</v>
      </c>
      <c r="C8111" s="22" t="n">
        <v>254</v>
      </c>
      <c r="D8111" s="22" t="n">
        <v>14</v>
      </c>
      <c r="E8111" s="22" t="n">
        <v>0</v>
      </c>
      <c r="F8111" s="22" t="n">
        <f aca="false">D8111/SUM(C8111:E8111)</f>
        <v>0.0522388059701493</v>
      </c>
      <c r="G8111" s="22" t="n">
        <v>254.18</v>
      </c>
      <c r="H8111" s="22" t="n">
        <v>13.63</v>
      </c>
      <c r="I8111" s="22" t="n">
        <v>0.18</v>
      </c>
      <c r="J8111" s="22" t="n">
        <v>0.192775</v>
      </c>
      <c r="K8111" s="22" t="n">
        <v>1</v>
      </c>
      <c r="O8111" s="23"/>
    </row>
    <row r="8112" customFormat="false" ht="15" hidden="false" customHeight="false" outlineLevel="0" collapsed="false">
      <c r="A8112" s="22" t="s">
        <v>2455</v>
      </c>
      <c r="B8112" s="22" t="n">
        <v>30</v>
      </c>
      <c r="C8112" s="22" t="n">
        <v>182</v>
      </c>
      <c r="D8112" s="22" t="n">
        <v>10</v>
      </c>
      <c r="E8112" s="22" t="n">
        <v>0</v>
      </c>
      <c r="F8112" s="22" t="n">
        <f aca="false">D8112/SUM(C8112:E8112)</f>
        <v>0.0520833333333333</v>
      </c>
      <c r="G8112" s="22" t="n">
        <v>182.13</v>
      </c>
      <c r="H8112" s="22" t="n">
        <v>9.74</v>
      </c>
      <c r="I8112" s="22" t="n">
        <v>0.13</v>
      </c>
      <c r="J8112" s="22" t="n">
        <v>0.137264</v>
      </c>
      <c r="K8112" s="22" t="n">
        <v>1</v>
      </c>
      <c r="O8112" s="23"/>
    </row>
    <row r="8113" customFormat="false" ht="15" hidden="false" customHeight="false" outlineLevel="0" collapsed="false">
      <c r="A8113" s="22" t="s">
        <v>4952</v>
      </c>
      <c r="B8113" s="22" t="n">
        <v>38</v>
      </c>
      <c r="C8113" s="22" t="n">
        <v>255</v>
      </c>
      <c r="D8113" s="22" t="n">
        <v>14</v>
      </c>
      <c r="E8113" s="22" t="n">
        <v>0</v>
      </c>
      <c r="F8113" s="22" t="n">
        <f aca="false">D8113/SUM(C8113:E8113)</f>
        <v>0.0520446096654275</v>
      </c>
      <c r="G8113" s="22" t="n">
        <v>255.18</v>
      </c>
      <c r="H8113" s="22" t="n">
        <v>13.64</v>
      </c>
      <c r="I8113" s="22" t="n">
        <v>0.18</v>
      </c>
      <c r="J8113" s="22" t="n">
        <v>0.19202</v>
      </c>
      <c r="K8113" s="22" t="n">
        <v>1</v>
      </c>
      <c r="O8113" s="23"/>
    </row>
    <row r="8114" customFormat="false" ht="15" hidden="false" customHeight="false" outlineLevel="0" collapsed="false">
      <c r="A8114" s="22" t="s">
        <v>4953</v>
      </c>
      <c r="B8114" s="22" t="n">
        <v>112</v>
      </c>
      <c r="C8114" s="22" t="n">
        <v>219</v>
      </c>
      <c r="D8114" s="22" t="n">
        <v>12</v>
      </c>
      <c r="E8114" s="22" t="n">
        <v>0</v>
      </c>
      <c r="F8114" s="22" t="n">
        <f aca="false">D8114/SUM(C8114:E8114)</f>
        <v>0.051948051948052</v>
      </c>
      <c r="G8114" s="22" t="n">
        <v>219.16</v>
      </c>
      <c r="H8114" s="22" t="n">
        <v>11.69</v>
      </c>
      <c r="I8114" s="22" t="n">
        <v>0.16</v>
      </c>
      <c r="J8114" s="22" t="n">
        <v>0.164267</v>
      </c>
      <c r="K8114" s="22" t="n">
        <v>1</v>
      </c>
      <c r="O8114" s="23"/>
    </row>
    <row r="8115" customFormat="false" ht="15" hidden="false" customHeight="false" outlineLevel="0" collapsed="false">
      <c r="A8115" s="22" t="s">
        <v>4954</v>
      </c>
      <c r="B8115" s="22" t="n">
        <v>118</v>
      </c>
      <c r="C8115" s="22" t="n">
        <v>255</v>
      </c>
      <c r="D8115" s="22" t="n">
        <v>14</v>
      </c>
      <c r="E8115" s="22" t="n">
        <v>1</v>
      </c>
      <c r="F8115" s="22" t="n">
        <f aca="false">D8115/SUM(C8115:E8115)</f>
        <v>0.0518518518518519</v>
      </c>
      <c r="G8115" s="22" t="n">
        <v>254.24</v>
      </c>
      <c r="H8115" s="22" t="n">
        <v>15.53</v>
      </c>
      <c r="I8115" s="22" t="n">
        <v>0.24</v>
      </c>
      <c r="J8115" s="22" t="n">
        <v>2.608048</v>
      </c>
      <c r="K8115" s="22" t="n">
        <v>0.20453</v>
      </c>
      <c r="O8115" s="23"/>
    </row>
    <row r="8116" customFormat="false" ht="15" hidden="false" customHeight="false" outlineLevel="0" collapsed="false">
      <c r="A8116" s="22" t="s">
        <v>4955</v>
      </c>
      <c r="B8116" s="22" t="n">
        <v>94</v>
      </c>
      <c r="C8116" s="22" t="n">
        <v>248</v>
      </c>
      <c r="D8116" s="22" t="n">
        <v>14</v>
      </c>
      <c r="E8116" s="22" t="n">
        <v>8</v>
      </c>
      <c r="F8116" s="22" t="n">
        <f aca="false">D8116/SUM(C8116:E8116)</f>
        <v>0.0518518518518519</v>
      </c>
      <c r="G8116" s="22" t="n">
        <v>240.83</v>
      </c>
      <c r="H8116" s="22" t="n">
        <v>28.33</v>
      </c>
      <c r="I8116" s="22" t="n">
        <v>0.83</v>
      </c>
      <c r="J8116" s="22" t="n">
        <v>69.097578</v>
      </c>
      <c r="K8116" s="22" t="n">
        <v>0</v>
      </c>
      <c r="O8116" s="23"/>
    </row>
    <row r="8117" customFormat="false" ht="15" hidden="false" customHeight="false" outlineLevel="0" collapsed="false">
      <c r="A8117" s="22" t="s">
        <v>4956</v>
      </c>
      <c r="B8117" s="22" t="n">
        <v>87</v>
      </c>
      <c r="C8117" s="22" t="n">
        <v>238</v>
      </c>
      <c r="D8117" s="22" t="n">
        <v>13</v>
      </c>
      <c r="E8117" s="22" t="n">
        <v>0</v>
      </c>
      <c r="F8117" s="22" t="n">
        <f aca="false">D8117/SUM(C8117:E8117)</f>
        <v>0.051792828685259</v>
      </c>
      <c r="G8117" s="22" t="n">
        <v>238.17</v>
      </c>
      <c r="H8117" s="22" t="n">
        <v>12.66</v>
      </c>
      <c r="I8117" s="22" t="n">
        <v>0.17</v>
      </c>
      <c r="J8117" s="22" t="n">
        <v>0.177396</v>
      </c>
      <c r="K8117" s="22" t="n">
        <v>1</v>
      </c>
      <c r="O8117" s="23"/>
    </row>
    <row r="8118" customFormat="false" ht="15" hidden="false" customHeight="false" outlineLevel="0" collapsed="false">
      <c r="A8118" s="22" t="s">
        <v>4957</v>
      </c>
      <c r="B8118" s="22" t="n">
        <v>50</v>
      </c>
      <c r="C8118" s="22" t="n">
        <v>220</v>
      </c>
      <c r="D8118" s="22" t="n">
        <v>12</v>
      </c>
      <c r="E8118" s="22" t="n">
        <v>0</v>
      </c>
      <c r="F8118" s="22" t="n">
        <f aca="false">D8118/SUM(C8118:E8118)</f>
        <v>0.0517241379310345</v>
      </c>
      <c r="G8118" s="22" t="n">
        <v>220.16</v>
      </c>
      <c r="H8118" s="22" t="n">
        <v>11.69</v>
      </c>
      <c r="I8118" s="22" t="n">
        <v>0.16</v>
      </c>
      <c r="J8118" s="22" t="n">
        <v>0.163521</v>
      </c>
      <c r="K8118" s="22" t="n">
        <v>1</v>
      </c>
      <c r="O8118" s="23"/>
    </row>
    <row r="8119" customFormat="false" ht="15" hidden="false" customHeight="false" outlineLevel="0" collapsed="false">
      <c r="A8119" s="22" t="s">
        <v>2649</v>
      </c>
      <c r="B8119" s="22" t="n">
        <v>103</v>
      </c>
      <c r="C8119" s="22" t="n">
        <v>165</v>
      </c>
      <c r="D8119" s="22" t="n">
        <v>9</v>
      </c>
      <c r="E8119" s="22" t="n">
        <v>0</v>
      </c>
      <c r="F8119" s="22" t="n">
        <f aca="false">D8119/SUM(C8119:E8119)</f>
        <v>0.0517241379310345</v>
      </c>
      <c r="G8119" s="22" t="n">
        <v>165.12</v>
      </c>
      <c r="H8119" s="22" t="n">
        <v>8.77</v>
      </c>
      <c r="I8119" s="22" t="n">
        <v>0.12</v>
      </c>
      <c r="J8119" s="22" t="n">
        <v>0.122641</v>
      </c>
      <c r="K8119" s="22" t="n">
        <v>1</v>
      </c>
      <c r="O8119" s="23"/>
    </row>
    <row r="8120" customFormat="false" ht="15" hidden="false" customHeight="false" outlineLevel="0" collapsed="false">
      <c r="A8120" s="22" t="s">
        <v>2063</v>
      </c>
      <c r="B8120" s="22" t="n">
        <v>20</v>
      </c>
      <c r="C8120" s="22" t="n">
        <v>257</v>
      </c>
      <c r="D8120" s="22" t="n">
        <v>14</v>
      </c>
      <c r="E8120" s="22" t="n">
        <v>0</v>
      </c>
      <c r="F8120" s="22" t="n">
        <f aca="false">D8120/SUM(C8120:E8120)</f>
        <v>0.0516605166051661</v>
      </c>
      <c r="G8120" s="22" t="n">
        <v>257.18</v>
      </c>
      <c r="H8120" s="22" t="n">
        <v>13.64</v>
      </c>
      <c r="I8120" s="22" t="n">
        <v>0.18</v>
      </c>
      <c r="J8120" s="22" t="n">
        <v>0.190527</v>
      </c>
      <c r="K8120" s="22" t="n">
        <v>1</v>
      </c>
      <c r="O8120" s="23"/>
    </row>
    <row r="8121" customFormat="false" ht="15" hidden="false" customHeight="false" outlineLevel="0" collapsed="false">
      <c r="A8121" s="22" t="s">
        <v>4958</v>
      </c>
      <c r="B8121" s="22" t="n">
        <v>20</v>
      </c>
      <c r="C8121" s="22" t="n">
        <v>0</v>
      </c>
      <c r="D8121" s="22" t="n">
        <v>11</v>
      </c>
      <c r="E8121" s="22" t="n">
        <v>202</v>
      </c>
      <c r="F8121" s="22" t="n">
        <f aca="false">D8121/SUM(C8121:E8121)</f>
        <v>0.0516431924882629</v>
      </c>
      <c r="G8121" s="22" t="n">
        <v>0.14</v>
      </c>
      <c r="H8121" s="22" t="n">
        <v>10.72</v>
      </c>
      <c r="I8121" s="22" t="n">
        <v>202.14</v>
      </c>
      <c r="J8121" s="22" t="n">
        <v>0.149647</v>
      </c>
      <c r="K8121" s="22" t="n">
        <v>1</v>
      </c>
      <c r="O8121" s="23"/>
    </row>
    <row r="8122" customFormat="false" ht="15" hidden="false" customHeight="false" outlineLevel="0" collapsed="false">
      <c r="A8122" s="22" t="s">
        <v>4959</v>
      </c>
      <c r="B8122" s="22" t="n">
        <v>120</v>
      </c>
      <c r="C8122" s="22" t="n">
        <v>221</v>
      </c>
      <c r="D8122" s="22" t="n">
        <v>12</v>
      </c>
      <c r="E8122" s="22" t="n">
        <v>0</v>
      </c>
      <c r="F8122" s="22" t="n">
        <f aca="false">D8122/SUM(C8122:E8122)</f>
        <v>0.0515021459227468</v>
      </c>
      <c r="G8122" s="22" t="n">
        <v>221.15</v>
      </c>
      <c r="H8122" s="22" t="n">
        <v>11.69</v>
      </c>
      <c r="I8122" s="22" t="n">
        <v>0.15</v>
      </c>
      <c r="J8122" s="22" t="n">
        <v>0.162782</v>
      </c>
      <c r="K8122" s="22" t="n">
        <v>1</v>
      </c>
      <c r="O8122" s="23"/>
    </row>
    <row r="8123" customFormat="false" ht="15" hidden="false" customHeight="false" outlineLevel="0" collapsed="false">
      <c r="A8123" s="22" t="s">
        <v>4960</v>
      </c>
      <c r="B8123" s="22" t="n">
        <v>64</v>
      </c>
      <c r="C8123" s="22" t="n">
        <v>258</v>
      </c>
      <c r="D8123" s="22" t="n">
        <v>14</v>
      </c>
      <c r="E8123" s="22" t="n">
        <v>0</v>
      </c>
      <c r="F8123" s="22" t="n">
        <f aca="false">D8123/SUM(C8123:E8123)</f>
        <v>0.0514705882352941</v>
      </c>
      <c r="G8123" s="22" t="n">
        <v>258.18</v>
      </c>
      <c r="H8123" s="22" t="n">
        <v>13.64</v>
      </c>
      <c r="I8123" s="22" t="n">
        <v>0.18</v>
      </c>
      <c r="J8123" s="22" t="n">
        <v>0.18979</v>
      </c>
      <c r="K8123" s="22" t="n">
        <v>1</v>
      </c>
      <c r="O8123" s="23"/>
    </row>
    <row r="8124" customFormat="false" ht="15" hidden="false" customHeight="false" outlineLevel="0" collapsed="false">
      <c r="A8124" s="22" t="s">
        <v>2354</v>
      </c>
      <c r="B8124" s="22" t="n">
        <v>96</v>
      </c>
      <c r="C8124" s="22" t="n">
        <v>166</v>
      </c>
      <c r="D8124" s="22" t="n">
        <v>9</v>
      </c>
      <c r="E8124" s="22" t="n">
        <v>0</v>
      </c>
      <c r="F8124" s="22" t="n">
        <f aca="false">D8124/SUM(C8124:E8124)</f>
        <v>0.0514285714285714</v>
      </c>
      <c r="G8124" s="22" t="n">
        <v>166.12</v>
      </c>
      <c r="H8124" s="22" t="n">
        <v>8.77</v>
      </c>
      <c r="I8124" s="22" t="n">
        <v>0.12</v>
      </c>
      <c r="J8124" s="22" t="n">
        <v>0.121903</v>
      </c>
      <c r="K8124" s="22" t="n">
        <v>1</v>
      </c>
      <c r="O8124" s="23"/>
    </row>
    <row r="8125" customFormat="false" ht="15" hidden="false" customHeight="false" outlineLevel="0" collapsed="false">
      <c r="A8125" s="22" t="s">
        <v>4961</v>
      </c>
      <c r="B8125" s="22" t="n">
        <v>99</v>
      </c>
      <c r="C8125" s="22" t="n">
        <v>240</v>
      </c>
      <c r="D8125" s="22" t="n">
        <v>13</v>
      </c>
      <c r="E8125" s="22" t="n">
        <v>0</v>
      </c>
      <c r="F8125" s="22" t="n">
        <f aca="false">D8125/SUM(C8125:E8125)</f>
        <v>0.0513833992094862</v>
      </c>
      <c r="G8125" s="22" t="n">
        <v>240.17</v>
      </c>
      <c r="H8125" s="22" t="n">
        <v>12.67</v>
      </c>
      <c r="I8125" s="22" t="n">
        <v>0.17</v>
      </c>
      <c r="J8125" s="22" t="n">
        <v>0.175919</v>
      </c>
      <c r="K8125" s="22" t="n">
        <v>1</v>
      </c>
      <c r="O8125" s="23"/>
    </row>
    <row r="8126" customFormat="false" ht="15" hidden="false" customHeight="false" outlineLevel="0" collapsed="false">
      <c r="A8126" s="22" t="s">
        <v>4962</v>
      </c>
      <c r="B8126" s="22" t="n">
        <v>99</v>
      </c>
      <c r="C8126" s="22" t="n">
        <v>146</v>
      </c>
      <c r="D8126" s="22" t="n">
        <v>8</v>
      </c>
      <c r="E8126" s="22" t="n">
        <v>2</v>
      </c>
      <c r="F8126" s="22" t="n">
        <f aca="false">D8126/SUM(C8126:E8126)</f>
        <v>0.0512820512820513</v>
      </c>
      <c r="G8126" s="22" t="n">
        <v>144.23</v>
      </c>
      <c r="H8126" s="22" t="n">
        <v>11.54</v>
      </c>
      <c r="I8126" s="22" t="n">
        <v>0.23</v>
      </c>
      <c r="J8126" s="22" t="n">
        <v>14.670933</v>
      </c>
      <c r="K8126" s="22" t="n">
        <v>0.01453</v>
      </c>
      <c r="O8126" s="23"/>
    </row>
    <row r="8127" customFormat="false" ht="15" hidden="false" customHeight="false" outlineLevel="0" collapsed="false">
      <c r="A8127" s="22" t="s">
        <v>4963</v>
      </c>
      <c r="B8127" s="22" t="n">
        <v>100</v>
      </c>
      <c r="C8127" s="22" t="n">
        <v>185</v>
      </c>
      <c r="D8127" s="22" t="n">
        <v>10</v>
      </c>
      <c r="E8127" s="22" t="n">
        <v>0</v>
      </c>
      <c r="F8127" s="22" t="n">
        <f aca="false">D8127/SUM(C8127:E8127)</f>
        <v>0.0512820512820513</v>
      </c>
      <c r="G8127" s="22" t="n">
        <v>185.13</v>
      </c>
      <c r="H8127" s="22" t="n">
        <v>9.74</v>
      </c>
      <c r="I8127" s="22" t="n">
        <v>0.13</v>
      </c>
      <c r="J8127" s="22" t="n">
        <v>0.135042</v>
      </c>
      <c r="K8127" s="22" t="n">
        <v>1</v>
      </c>
      <c r="O8127" s="23"/>
    </row>
    <row r="8128" customFormat="false" ht="15" hidden="false" customHeight="false" outlineLevel="0" collapsed="false">
      <c r="A8128" s="22" t="s">
        <v>2246</v>
      </c>
      <c r="B8128" s="22" t="n">
        <v>50</v>
      </c>
      <c r="C8128" s="22" t="n">
        <v>0</v>
      </c>
      <c r="D8128" s="22" t="n">
        <v>12</v>
      </c>
      <c r="E8128" s="22" t="n">
        <v>222</v>
      </c>
      <c r="F8128" s="22" t="n">
        <f aca="false">D8128/SUM(C8128:E8128)</f>
        <v>0.0512820512820513</v>
      </c>
      <c r="G8128" s="22" t="n">
        <v>0.15</v>
      </c>
      <c r="H8128" s="22" t="n">
        <v>11.69</v>
      </c>
      <c r="I8128" s="22" t="n">
        <v>222.15</v>
      </c>
      <c r="J8128" s="22" t="n">
        <v>0.16205</v>
      </c>
      <c r="K8128" s="22" t="n">
        <v>1</v>
      </c>
      <c r="O8128" s="23"/>
    </row>
    <row r="8129" customFormat="false" ht="15" hidden="false" customHeight="false" outlineLevel="0" collapsed="false">
      <c r="A8129" s="22" t="s">
        <v>3260</v>
      </c>
      <c r="B8129" s="22" t="n">
        <v>52</v>
      </c>
      <c r="C8129" s="22" t="n">
        <v>241</v>
      </c>
      <c r="D8129" s="22" t="n">
        <v>13</v>
      </c>
      <c r="E8129" s="22" t="n">
        <v>0</v>
      </c>
      <c r="F8129" s="22" t="n">
        <f aca="false">D8129/SUM(C8129:E8129)</f>
        <v>0.0511811023622047</v>
      </c>
      <c r="G8129" s="22" t="n">
        <v>241.17</v>
      </c>
      <c r="H8129" s="22" t="n">
        <v>12.67</v>
      </c>
      <c r="I8129" s="22" t="n">
        <v>0.17</v>
      </c>
      <c r="J8129" s="22" t="n">
        <v>0.17519</v>
      </c>
      <c r="K8129" s="22" t="n">
        <v>1</v>
      </c>
      <c r="O8129" s="23"/>
    </row>
    <row r="8130" customFormat="false" ht="15" hidden="false" customHeight="false" outlineLevel="0" collapsed="false">
      <c r="A8130" s="22" t="s">
        <v>4964</v>
      </c>
      <c r="B8130" s="22" t="n">
        <v>97</v>
      </c>
      <c r="C8130" s="22" t="n">
        <v>0</v>
      </c>
      <c r="D8130" s="22" t="n">
        <v>13</v>
      </c>
      <c r="E8130" s="22" t="n">
        <v>241</v>
      </c>
      <c r="F8130" s="22" t="n">
        <f aca="false">D8130/SUM(C8130:E8130)</f>
        <v>0.0511811023622047</v>
      </c>
      <c r="G8130" s="22" t="n">
        <v>0.17</v>
      </c>
      <c r="H8130" s="22" t="n">
        <v>12.67</v>
      </c>
      <c r="I8130" s="22" t="n">
        <v>241.17</v>
      </c>
      <c r="J8130" s="22" t="n">
        <v>0.17519</v>
      </c>
      <c r="K8130" s="22" t="n">
        <v>1</v>
      </c>
      <c r="O8130" s="23"/>
    </row>
    <row r="8131" customFormat="false" ht="15" hidden="false" customHeight="false" outlineLevel="0" collapsed="false">
      <c r="A8131" s="22" t="s">
        <v>4965</v>
      </c>
      <c r="B8131" s="22" t="n">
        <v>59</v>
      </c>
      <c r="C8131" s="22" t="n">
        <v>241</v>
      </c>
      <c r="D8131" s="22" t="n">
        <v>13</v>
      </c>
      <c r="E8131" s="22" t="n">
        <v>0</v>
      </c>
      <c r="F8131" s="22" t="n">
        <f aca="false">D8131/SUM(C8131:E8131)</f>
        <v>0.0511811023622047</v>
      </c>
      <c r="G8131" s="22" t="n">
        <v>241.17</v>
      </c>
      <c r="H8131" s="22" t="n">
        <v>12.67</v>
      </c>
      <c r="I8131" s="22" t="n">
        <v>0.17</v>
      </c>
      <c r="J8131" s="22" t="n">
        <v>0.17519</v>
      </c>
      <c r="K8131" s="22" t="n">
        <v>1</v>
      </c>
      <c r="O8131" s="23"/>
    </row>
    <row r="8132" customFormat="false" ht="15" hidden="false" customHeight="false" outlineLevel="0" collapsed="false">
      <c r="A8132" s="22" t="s">
        <v>4966</v>
      </c>
      <c r="B8132" s="22" t="n">
        <v>49</v>
      </c>
      <c r="C8132" s="22" t="n">
        <v>241</v>
      </c>
      <c r="D8132" s="22" t="n">
        <v>13</v>
      </c>
      <c r="E8132" s="22" t="n">
        <v>0</v>
      </c>
      <c r="F8132" s="22" t="n">
        <f aca="false">D8132/SUM(C8132:E8132)</f>
        <v>0.0511811023622047</v>
      </c>
      <c r="G8132" s="22" t="n">
        <v>241.17</v>
      </c>
      <c r="H8132" s="22" t="n">
        <v>12.67</v>
      </c>
      <c r="I8132" s="22" t="n">
        <v>0.17</v>
      </c>
      <c r="J8132" s="22" t="n">
        <v>0.17519</v>
      </c>
      <c r="K8132" s="22" t="n">
        <v>1</v>
      </c>
      <c r="O8132" s="23"/>
    </row>
    <row r="8133" customFormat="false" ht="15" hidden="false" customHeight="false" outlineLevel="0" collapsed="false">
      <c r="A8133" s="22" t="s">
        <v>4190</v>
      </c>
      <c r="B8133" s="22" t="n">
        <v>48</v>
      </c>
      <c r="C8133" s="22" t="n">
        <v>167</v>
      </c>
      <c r="D8133" s="22" t="n">
        <v>9</v>
      </c>
      <c r="E8133" s="22" t="n">
        <v>0</v>
      </c>
      <c r="F8133" s="22" t="n">
        <f aca="false">D8133/SUM(C8133:E8133)</f>
        <v>0.0511363636363636</v>
      </c>
      <c r="G8133" s="22" t="n">
        <v>167.12</v>
      </c>
      <c r="H8133" s="22" t="n">
        <v>8.77</v>
      </c>
      <c r="I8133" s="22" t="n">
        <v>0.12</v>
      </c>
      <c r="J8133" s="22" t="n">
        <v>0.121174</v>
      </c>
      <c r="K8133" s="22" t="n">
        <v>1</v>
      </c>
      <c r="O8133" s="23"/>
    </row>
    <row r="8134" customFormat="false" ht="15" hidden="false" customHeight="false" outlineLevel="0" collapsed="false">
      <c r="A8134" s="22" t="s">
        <v>4967</v>
      </c>
      <c r="B8134" s="22" t="n">
        <v>97</v>
      </c>
      <c r="C8134" s="22" t="n">
        <v>1</v>
      </c>
      <c r="D8134" s="22" t="n">
        <v>14</v>
      </c>
      <c r="E8134" s="22" t="n">
        <v>259</v>
      </c>
      <c r="F8134" s="22" t="n">
        <f aca="false">D8134/SUM(C8134:E8134)</f>
        <v>0.0510948905109489</v>
      </c>
      <c r="G8134" s="22" t="n">
        <v>0.23</v>
      </c>
      <c r="H8134" s="22" t="n">
        <v>15.53</v>
      </c>
      <c r="I8134" s="22" t="n">
        <v>258.23</v>
      </c>
      <c r="J8134" s="22" t="n">
        <v>2.668369</v>
      </c>
      <c r="K8134" s="22" t="n">
        <v>0.20179</v>
      </c>
      <c r="O8134" s="23"/>
    </row>
    <row r="8135" customFormat="false" ht="15" hidden="false" customHeight="false" outlineLevel="0" collapsed="false">
      <c r="A8135" s="22" t="s">
        <v>1715</v>
      </c>
      <c r="B8135" s="22" t="n">
        <v>9</v>
      </c>
      <c r="C8135" s="22" t="n">
        <v>259</v>
      </c>
      <c r="D8135" s="22" t="n">
        <v>14</v>
      </c>
      <c r="E8135" s="22" t="n">
        <v>1</v>
      </c>
      <c r="F8135" s="22" t="n">
        <f aca="false">D8135/SUM(C8135:E8135)</f>
        <v>0.0510948905109489</v>
      </c>
      <c r="G8135" s="22" t="n">
        <v>258.23</v>
      </c>
      <c r="H8135" s="22" t="n">
        <v>15.53</v>
      </c>
      <c r="I8135" s="22" t="n">
        <v>0.23</v>
      </c>
      <c r="J8135" s="22" t="n">
        <v>2.668369</v>
      </c>
      <c r="K8135" s="22" t="n">
        <v>0.20179</v>
      </c>
      <c r="O8135" s="23"/>
    </row>
    <row r="8136" customFormat="false" ht="15" hidden="false" customHeight="false" outlineLevel="0" collapsed="false">
      <c r="A8136" s="22" t="s">
        <v>4968</v>
      </c>
      <c r="B8136" s="22" t="n">
        <v>102</v>
      </c>
      <c r="C8136" s="22" t="n">
        <v>260</v>
      </c>
      <c r="D8136" s="22" t="n">
        <v>14</v>
      </c>
      <c r="E8136" s="22" t="n">
        <v>0</v>
      </c>
      <c r="F8136" s="22" t="n">
        <f aca="false">D8136/SUM(C8136:E8136)</f>
        <v>0.0510948905109489</v>
      </c>
      <c r="G8136" s="22" t="n">
        <v>260.18</v>
      </c>
      <c r="H8136" s="22" t="n">
        <v>13.64</v>
      </c>
      <c r="I8136" s="22" t="n">
        <v>0.18</v>
      </c>
      <c r="J8136" s="22" t="n">
        <v>0.188332</v>
      </c>
      <c r="K8136" s="22" t="n">
        <v>1</v>
      </c>
      <c r="O8136" s="23"/>
    </row>
    <row r="8137" customFormat="false" ht="15" hidden="false" customHeight="false" outlineLevel="0" collapsed="false">
      <c r="A8137" s="22" t="s">
        <v>4969</v>
      </c>
      <c r="B8137" s="22" t="n">
        <v>53</v>
      </c>
      <c r="C8137" s="22" t="n">
        <v>242</v>
      </c>
      <c r="D8137" s="22" t="n">
        <v>13</v>
      </c>
      <c r="E8137" s="22" t="n">
        <v>0</v>
      </c>
      <c r="F8137" s="22" t="n">
        <f aca="false">D8137/SUM(C8137:E8137)</f>
        <v>0.0509803921568627</v>
      </c>
      <c r="G8137" s="22" t="n">
        <v>242.17</v>
      </c>
      <c r="H8137" s="22" t="n">
        <v>12.67</v>
      </c>
      <c r="I8137" s="22" t="n">
        <v>0.17</v>
      </c>
      <c r="J8137" s="22" t="n">
        <v>0.174467</v>
      </c>
      <c r="K8137" s="22" t="n">
        <v>1</v>
      </c>
      <c r="O8137" s="23"/>
    </row>
    <row r="8138" customFormat="false" ht="15" hidden="false" customHeight="false" outlineLevel="0" collapsed="false">
      <c r="A8138" s="22" t="s">
        <v>4970</v>
      </c>
      <c r="B8138" s="22" t="n">
        <v>87</v>
      </c>
      <c r="C8138" s="22" t="n">
        <v>205</v>
      </c>
      <c r="D8138" s="22" t="n">
        <v>11</v>
      </c>
      <c r="E8138" s="22" t="n">
        <v>0</v>
      </c>
      <c r="F8138" s="22" t="n">
        <f aca="false">D8138/SUM(C8138:E8138)</f>
        <v>0.0509259259259259</v>
      </c>
      <c r="G8138" s="22" t="n">
        <v>205.14</v>
      </c>
      <c r="H8138" s="22" t="n">
        <v>10.72</v>
      </c>
      <c r="I8138" s="22" t="n">
        <v>0.14</v>
      </c>
      <c r="J8138" s="22" t="n">
        <v>0.14746</v>
      </c>
      <c r="K8138" s="22" t="n">
        <v>1</v>
      </c>
      <c r="O8138" s="23"/>
    </row>
    <row r="8139" customFormat="false" ht="15" hidden="false" customHeight="false" outlineLevel="0" collapsed="false">
      <c r="A8139" s="22" t="s">
        <v>4971</v>
      </c>
      <c r="B8139" s="22" t="n">
        <v>114</v>
      </c>
      <c r="C8139" s="22" t="n">
        <v>204</v>
      </c>
      <c r="D8139" s="22" t="n">
        <v>11</v>
      </c>
      <c r="E8139" s="22" t="n">
        <v>1</v>
      </c>
      <c r="F8139" s="22" t="n">
        <f aca="false">D8139/SUM(C8139:E8139)</f>
        <v>0.0509259259259259</v>
      </c>
      <c r="G8139" s="22" t="n">
        <v>203.2</v>
      </c>
      <c r="H8139" s="22" t="n">
        <v>12.61</v>
      </c>
      <c r="I8139" s="22" t="n">
        <v>0.2</v>
      </c>
      <c r="J8139" s="22" t="n">
        <v>3.516484</v>
      </c>
      <c r="K8139" s="22" t="n">
        <v>0.169696</v>
      </c>
      <c r="O8139" s="23"/>
    </row>
    <row r="8140" customFormat="false" ht="15" hidden="false" customHeight="false" outlineLevel="0" collapsed="false">
      <c r="A8140" s="22" t="s">
        <v>2014</v>
      </c>
      <c r="B8140" s="22" t="n">
        <v>67</v>
      </c>
      <c r="C8140" s="22" t="n">
        <v>224</v>
      </c>
      <c r="D8140" s="22" t="n">
        <v>12</v>
      </c>
      <c r="E8140" s="22" t="n">
        <v>0</v>
      </c>
      <c r="F8140" s="22" t="n">
        <f aca="false">D8140/SUM(C8140:E8140)</f>
        <v>0.0508474576271187</v>
      </c>
      <c r="G8140" s="22" t="n">
        <v>224.15</v>
      </c>
      <c r="H8140" s="22" t="n">
        <v>11.69</v>
      </c>
      <c r="I8140" s="22" t="n">
        <v>0.15</v>
      </c>
      <c r="J8140" s="22" t="n">
        <v>0.160605</v>
      </c>
      <c r="K8140" s="22" t="n">
        <v>1</v>
      </c>
      <c r="O8140" s="23"/>
    </row>
    <row r="8141" customFormat="false" ht="15" hidden="false" customHeight="false" outlineLevel="0" collapsed="false">
      <c r="A8141" s="22" t="s">
        <v>4552</v>
      </c>
      <c r="B8141" s="22" t="n">
        <v>87</v>
      </c>
      <c r="C8141" s="22" t="n">
        <v>168</v>
      </c>
      <c r="D8141" s="22" t="n">
        <v>9</v>
      </c>
      <c r="E8141" s="22" t="n">
        <v>0</v>
      </c>
      <c r="F8141" s="22" t="n">
        <f aca="false">D8141/SUM(C8141:E8141)</f>
        <v>0.0508474576271187</v>
      </c>
      <c r="G8141" s="22" t="n">
        <v>168.11</v>
      </c>
      <c r="H8141" s="22" t="n">
        <v>8.77</v>
      </c>
      <c r="I8141" s="22" t="n">
        <v>0.11</v>
      </c>
      <c r="J8141" s="22" t="n">
        <v>0.120454</v>
      </c>
      <c r="K8141" s="22" t="n">
        <v>1</v>
      </c>
      <c r="O8141" s="23"/>
    </row>
    <row r="8142" customFormat="false" ht="15" hidden="false" customHeight="false" outlineLevel="0" collapsed="false">
      <c r="A8142" s="22" t="s">
        <v>4972</v>
      </c>
      <c r="B8142" s="22" t="n">
        <v>48</v>
      </c>
      <c r="C8142" s="22" t="n">
        <v>168</v>
      </c>
      <c r="D8142" s="22" t="n">
        <v>9</v>
      </c>
      <c r="E8142" s="22" t="n">
        <v>0</v>
      </c>
      <c r="F8142" s="22" t="n">
        <f aca="false">D8142/SUM(C8142:E8142)</f>
        <v>0.0508474576271187</v>
      </c>
      <c r="G8142" s="22" t="n">
        <v>168.11</v>
      </c>
      <c r="H8142" s="22" t="n">
        <v>8.77</v>
      </c>
      <c r="I8142" s="22" t="n">
        <v>0.11</v>
      </c>
      <c r="J8142" s="22" t="n">
        <v>0.120454</v>
      </c>
      <c r="K8142" s="22" t="n">
        <v>1</v>
      </c>
      <c r="O8142" s="23"/>
    </row>
    <row r="8143" customFormat="false" ht="15" hidden="false" customHeight="false" outlineLevel="0" collapsed="false">
      <c r="A8143" s="22" t="s">
        <v>4973</v>
      </c>
      <c r="B8143" s="22" t="n">
        <v>104</v>
      </c>
      <c r="C8143" s="22" t="n">
        <v>0</v>
      </c>
      <c r="D8143" s="22" t="n">
        <v>10</v>
      </c>
      <c r="E8143" s="22" t="n">
        <v>187</v>
      </c>
      <c r="F8143" s="22" t="n">
        <f aca="false">D8143/SUM(C8143:E8143)</f>
        <v>0.050761421319797</v>
      </c>
      <c r="G8143" s="22" t="n">
        <v>0.13</v>
      </c>
      <c r="H8143" s="22" t="n">
        <v>9.75</v>
      </c>
      <c r="I8143" s="22" t="n">
        <v>187.13</v>
      </c>
      <c r="J8143" s="22" t="n">
        <v>0.133599</v>
      </c>
      <c r="K8143" s="22" t="n">
        <v>1</v>
      </c>
      <c r="O8143" s="23"/>
    </row>
    <row r="8144" customFormat="false" ht="15" hidden="false" customHeight="false" outlineLevel="0" collapsed="false">
      <c r="A8144" s="22" t="s">
        <v>2139</v>
      </c>
      <c r="B8144" s="22" t="n">
        <v>105</v>
      </c>
      <c r="C8144" s="22" t="n">
        <v>262</v>
      </c>
      <c r="D8144" s="22" t="n">
        <v>14</v>
      </c>
      <c r="E8144" s="22" t="n">
        <v>0</v>
      </c>
      <c r="F8144" s="22" t="n">
        <f aca="false">D8144/SUM(C8144:E8144)</f>
        <v>0.0507246376811594</v>
      </c>
      <c r="G8144" s="22" t="n">
        <v>262.18</v>
      </c>
      <c r="H8144" s="22" t="n">
        <v>13.64</v>
      </c>
      <c r="I8144" s="22" t="n">
        <v>0.18</v>
      </c>
      <c r="J8144" s="22" t="n">
        <v>0.186896</v>
      </c>
      <c r="K8144" s="22" t="n">
        <v>1</v>
      </c>
      <c r="O8144" s="23"/>
    </row>
    <row r="8145" customFormat="false" ht="15" hidden="false" customHeight="false" outlineLevel="0" collapsed="false">
      <c r="A8145" s="22" t="s">
        <v>3963</v>
      </c>
      <c r="B8145" s="22" t="n">
        <v>72</v>
      </c>
      <c r="C8145" s="22" t="n">
        <v>262</v>
      </c>
      <c r="D8145" s="22" t="n">
        <v>14</v>
      </c>
      <c r="E8145" s="22" t="n">
        <v>0</v>
      </c>
      <c r="F8145" s="22" t="n">
        <f aca="false">D8145/SUM(C8145:E8145)</f>
        <v>0.0507246376811594</v>
      </c>
      <c r="G8145" s="22" t="n">
        <v>262.18</v>
      </c>
      <c r="H8145" s="22" t="n">
        <v>13.64</v>
      </c>
      <c r="I8145" s="22" t="n">
        <v>0.18</v>
      </c>
      <c r="J8145" s="22" t="n">
        <v>0.186896</v>
      </c>
      <c r="K8145" s="22" t="n">
        <v>1</v>
      </c>
      <c r="O8145" s="23"/>
    </row>
    <row r="8146" customFormat="false" ht="15" hidden="false" customHeight="false" outlineLevel="0" collapsed="false">
      <c r="A8146" s="22" t="s">
        <v>4974</v>
      </c>
      <c r="B8146" s="22" t="n">
        <v>101</v>
      </c>
      <c r="C8146" s="22" t="n">
        <v>0</v>
      </c>
      <c r="D8146" s="22" t="n">
        <v>13</v>
      </c>
      <c r="E8146" s="22" t="n">
        <v>244</v>
      </c>
      <c r="F8146" s="22" t="n">
        <f aca="false">D8146/SUM(C8146:E8146)</f>
        <v>0.0505836575875486</v>
      </c>
      <c r="G8146" s="22" t="n">
        <v>0.16</v>
      </c>
      <c r="H8146" s="22" t="n">
        <v>12.67</v>
      </c>
      <c r="I8146" s="22" t="n">
        <v>244.16</v>
      </c>
      <c r="J8146" s="22" t="n">
        <v>0.173039</v>
      </c>
      <c r="K8146" s="22" t="n">
        <v>1</v>
      </c>
      <c r="O8146" s="23"/>
    </row>
    <row r="8147" customFormat="false" ht="15" hidden="false" customHeight="false" outlineLevel="0" collapsed="false">
      <c r="A8147" s="22" t="s">
        <v>4975</v>
      </c>
      <c r="B8147" s="22" t="n">
        <v>31</v>
      </c>
      <c r="C8147" s="22" t="n">
        <v>244</v>
      </c>
      <c r="D8147" s="22" t="n">
        <v>13</v>
      </c>
      <c r="E8147" s="22" t="n">
        <v>0</v>
      </c>
      <c r="F8147" s="22" t="n">
        <f aca="false">D8147/SUM(C8147:E8147)</f>
        <v>0.0505836575875486</v>
      </c>
      <c r="G8147" s="22" t="n">
        <v>244.16</v>
      </c>
      <c r="H8147" s="22" t="n">
        <v>12.67</v>
      </c>
      <c r="I8147" s="22" t="n">
        <v>0.16</v>
      </c>
      <c r="J8147" s="22" t="n">
        <v>0.173039</v>
      </c>
      <c r="K8147" s="22" t="n">
        <v>1</v>
      </c>
      <c r="O8147" s="23"/>
    </row>
    <row r="8148" customFormat="false" ht="15" hidden="false" customHeight="false" outlineLevel="0" collapsed="false">
      <c r="A8148" s="22" t="s">
        <v>4976</v>
      </c>
      <c r="B8148" s="22" t="n">
        <v>8</v>
      </c>
      <c r="C8148" s="22" t="n">
        <v>158</v>
      </c>
      <c r="D8148" s="22" t="n">
        <v>9</v>
      </c>
      <c r="E8148" s="22" t="n">
        <v>11</v>
      </c>
      <c r="F8148" s="22" t="n">
        <f aca="false">D8148/SUM(C8148:E8148)</f>
        <v>0.050561797752809</v>
      </c>
      <c r="G8148" s="22" t="n">
        <v>148.35</v>
      </c>
      <c r="H8148" s="22" t="n">
        <v>28.3</v>
      </c>
      <c r="I8148" s="22" t="n">
        <v>1.35</v>
      </c>
      <c r="J8148" s="22" t="n">
        <v>82.788457</v>
      </c>
      <c r="K8148" s="22" t="n">
        <v>0</v>
      </c>
      <c r="O8148" s="23"/>
    </row>
    <row r="8149" customFormat="false" ht="15" hidden="false" customHeight="false" outlineLevel="0" collapsed="false">
      <c r="A8149" s="22" t="s">
        <v>2645</v>
      </c>
      <c r="B8149" s="22" t="n">
        <v>12</v>
      </c>
      <c r="C8149" s="22" t="n">
        <v>263</v>
      </c>
      <c r="D8149" s="22" t="n">
        <v>14</v>
      </c>
      <c r="E8149" s="22" t="n">
        <v>0</v>
      </c>
      <c r="F8149" s="22" t="n">
        <f aca="false">D8149/SUM(C8149:E8149)</f>
        <v>0.0505415162454874</v>
      </c>
      <c r="G8149" s="22" t="n">
        <v>263.18</v>
      </c>
      <c r="H8149" s="22" t="n">
        <v>13.65</v>
      </c>
      <c r="I8149" s="22" t="n">
        <v>0.18</v>
      </c>
      <c r="J8149" s="22" t="n">
        <v>0.186187</v>
      </c>
      <c r="K8149" s="22" t="n">
        <v>1</v>
      </c>
      <c r="O8149" s="23"/>
    </row>
    <row r="8150" customFormat="false" ht="15" hidden="false" customHeight="false" outlineLevel="0" collapsed="false">
      <c r="A8150" s="22" t="s">
        <v>4977</v>
      </c>
      <c r="B8150" s="22" t="n">
        <v>35</v>
      </c>
      <c r="C8150" s="22" t="n">
        <v>263</v>
      </c>
      <c r="D8150" s="22" t="n">
        <v>14</v>
      </c>
      <c r="E8150" s="22" t="n">
        <v>0</v>
      </c>
      <c r="F8150" s="22" t="n">
        <f aca="false">D8150/SUM(C8150:E8150)</f>
        <v>0.0505415162454874</v>
      </c>
      <c r="G8150" s="22" t="n">
        <v>263.18</v>
      </c>
      <c r="H8150" s="22" t="n">
        <v>13.65</v>
      </c>
      <c r="I8150" s="22" t="n">
        <v>0.18</v>
      </c>
      <c r="J8150" s="22" t="n">
        <v>0.186187</v>
      </c>
      <c r="K8150" s="22" t="n">
        <v>1</v>
      </c>
      <c r="O8150" s="23"/>
    </row>
    <row r="8151" customFormat="false" ht="15" hidden="false" customHeight="false" outlineLevel="0" collapsed="false">
      <c r="A8151" s="22" t="s">
        <v>3442</v>
      </c>
      <c r="B8151" s="22" t="n">
        <v>120</v>
      </c>
      <c r="C8151" s="22" t="n">
        <v>263</v>
      </c>
      <c r="D8151" s="22" t="n">
        <v>14</v>
      </c>
      <c r="E8151" s="22" t="n">
        <v>0</v>
      </c>
      <c r="F8151" s="22" t="n">
        <f aca="false">D8151/SUM(C8151:E8151)</f>
        <v>0.0505415162454874</v>
      </c>
      <c r="G8151" s="22" t="n">
        <v>263.18</v>
      </c>
      <c r="H8151" s="22" t="n">
        <v>13.65</v>
      </c>
      <c r="I8151" s="22" t="n">
        <v>0.18</v>
      </c>
      <c r="J8151" s="22" t="n">
        <v>0.186187</v>
      </c>
      <c r="K8151" s="22" t="n">
        <v>1</v>
      </c>
      <c r="O8151" s="23"/>
    </row>
    <row r="8152" customFormat="false" ht="15" hidden="false" customHeight="false" outlineLevel="0" collapsed="false">
      <c r="A8152" s="22" t="s">
        <v>4978</v>
      </c>
      <c r="B8152" s="22" t="n">
        <v>70</v>
      </c>
      <c r="C8152" s="22" t="n">
        <v>261</v>
      </c>
      <c r="D8152" s="22" t="n">
        <v>14</v>
      </c>
      <c r="E8152" s="22" t="n">
        <v>2</v>
      </c>
      <c r="F8152" s="22" t="n">
        <f aca="false">D8152/SUM(C8152:E8152)</f>
        <v>0.0505415162454874</v>
      </c>
      <c r="G8152" s="22" t="n">
        <v>259.29</v>
      </c>
      <c r="H8152" s="22" t="n">
        <v>17.42</v>
      </c>
      <c r="I8152" s="22" t="n">
        <v>0.29</v>
      </c>
      <c r="J8152" s="22" t="n">
        <v>10.652399</v>
      </c>
      <c r="K8152" s="22" t="n">
        <v>0.026946</v>
      </c>
      <c r="O8152" s="23"/>
    </row>
    <row r="8153" customFormat="false" ht="15" hidden="false" customHeight="false" outlineLevel="0" collapsed="false">
      <c r="A8153" s="22" t="s">
        <v>4979</v>
      </c>
      <c r="B8153" s="22" t="n">
        <v>100</v>
      </c>
      <c r="C8153" s="22" t="n">
        <v>222</v>
      </c>
      <c r="D8153" s="22" t="n">
        <v>12</v>
      </c>
      <c r="E8153" s="22" t="n">
        <v>4</v>
      </c>
      <c r="F8153" s="22" t="n">
        <f aca="false">D8153/SUM(C8153:E8153)</f>
        <v>0.0504201680672269</v>
      </c>
      <c r="G8153" s="22" t="n">
        <v>218.42</v>
      </c>
      <c r="H8153" s="22" t="n">
        <v>19.16</v>
      </c>
      <c r="I8153" s="22" t="n">
        <v>0.42</v>
      </c>
      <c r="J8153" s="22" t="n">
        <v>33.234294</v>
      </c>
      <c r="K8153" s="22" t="n">
        <v>0.000238</v>
      </c>
      <c r="O8153" s="23"/>
    </row>
    <row r="8154" customFormat="false" ht="15" hidden="false" customHeight="false" outlineLevel="0" collapsed="false">
      <c r="A8154" s="22" t="s">
        <v>4980</v>
      </c>
      <c r="B8154" s="22" t="n">
        <v>107</v>
      </c>
      <c r="C8154" s="22" t="n">
        <v>262</v>
      </c>
      <c r="D8154" s="22" t="n">
        <v>14</v>
      </c>
      <c r="E8154" s="22" t="n">
        <v>2</v>
      </c>
      <c r="F8154" s="22" t="n">
        <f aca="false">D8154/SUM(C8154:E8154)</f>
        <v>0.0503597122302158</v>
      </c>
      <c r="G8154" s="22" t="n">
        <v>260.29</v>
      </c>
      <c r="H8154" s="22" t="n">
        <v>17.42</v>
      </c>
      <c r="I8154" s="22" t="n">
        <v>0.29</v>
      </c>
      <c r="J8154" s="22" t="n">
        <v>10.701445</v>
      </c>
      <c r="K8154" s="22" t="n">
        <v>0.026763</v>
      </c>
      <c r="O8154" s="23"/>
    </row>
    <row r="8155" customFormat="false" ht="15" hidden="false" customHeight="false" outlineLevel="0" collapsed="false">
      <c r="A8155" s="22" t="s">
        <v>4626</v>
      </c>
      <c r="B8155" s="22" t="n">
        <v>30</v>
      </c>
      <c r="C8155" s="22" t="n">
        <v>264</v>
      </c>
      <c r="D8155" s="22" t="n">
        <v>14</v>
      </c>
      <c r="E8155" s="22" t="n">
        <v>0</v>
      </c>
      <c r="F8155" s="22" t="n">
        <f aca="false">D8155/SUM(C8155:E8155)</f>
        <v>0.0503597122302158</v>
      </c>
      <c r="G8155" s="22" t="n">
        <v>264.18</v>
      </c>
      <c r="H8155" s="22" t="n">
        <v>13.65</v>
      </c>
      <c r="I8155" s="22" t="n">
        <v>0.18</v>
      </c>
      <c r="J8155" s="22" t="n">
        <v>0.185482</v>
      </c>
      <c r="K8155" s="22" t="n">
        <v>1</v>
      </c>
      <c r="O8155" s="23"/>
    </row>
    <row r="8156" customFormat="false" ht="15" hidden="false" customHeight="false" outlineLevel="0" collapsed="false">
      <c r="A8156" s="22" t="s">
        <v>4981</v>
      </c>
      <c r="B8156" s="22" t="n">
        <v>79</v>
      </c>
      <c r="C8156" s="22" t="n">
        <v>0</v>
      </c>
      <c r="D8156" s="22" t="n">
        <v>14</v>
      </c>
      <c r="E8156" s="22" t="n">
        <v>264</v>
      </c>
      <c r="F8156" s="22" t="n">
        <f aca="false">D8156/SUM(C8156:E8156)</f>
        <v>0.0503597122302158</v>
      </c>
      <c r="G8156" s="22" t="n">
        <v>0.18</v>
      </c>
      <c r="H8156" s="22" t="n">
        <v>13.65</v>
      </c>
      <c r="I8156" s="22" t="n">
        <v>264.18</v>
      </c>
      <c r="J8156" s="22" t="n">
        <v>0.185482</v>
      </c>
      <c r="K8156" s="22" t="n">
        <v>1</v>
      </c>
      <c r="O8156" s="23"/>
    </row>
    <row r="8157" customFormat="false" ht="15" hidden="false" customHeight="false" outlineLevel="0" collapsed="false">
      <c r="A8157" s="22" t="s">
        <v>4982</v>
      </c>
      <c r="B8157" s="22" t="n">
        <v>87</v>
      </c>
      <c r="C8157" s="22" t="n">
        <v>264</v>
      </c>
      <c r="D8157" s="22" t="n">
        <v>14</v>
      </c>
      <c r="E8157" s="22" t="n">
        <v>0</v>
      </c>
      <c r="F8157" s="22" t="n">
        <f aca="false">D8157/SUM(C8157:E8157)</f>
        <v>0.0503597122302158</v>
      </c>
      <c r="G8157" s="22" t="n">
        <v>264.18</v>
      </c>
      <c r="H8157" s="22" t="n">
        <v>13.65</v>
      </c>
      <c r="I8157" s="22" t="n">
        <v>0.18</v>
      </c>
      <c r="J8157" s="22" t="n">
        <v>0.185482</v>
      </c>
      <c r="K8157" s="22" t="n">
        <v>1</v>
      </c>
      <c r="O8157" s="23"/>
    </row>
    <row r="8158" customFormat="false" ht="15" hidden="false" customHeight="false" outlineLevel="0" collapsed="false">
      <c r="A8158" s="22" t="s">
        <v>4983</v>
      </c>
      <c r="B8158" s="22" t="n">
        <v>12</v>
      </c>
      <c r="C8158" s="22" t="n">
        <v>264</v>
      </c>
      <c r="D8158" s="22" t="n">
        <v>14</v>
      </c>
      <c r="E8158" s="22" t="n">
        <v>0</v>
      </c>
      <c r="F8158" s="22" t="n">
        <f aca="false">D8158/SUM(C8158:E8158)</f>
        <v>0.0503597122302158</v>
      </c>
      <c r="G8158" s="22" t="n">
        <v>264.18</v>
      </c>
      <c r="H8158" s="22" t="n">
        <v>13.65</v>
      </c>
      <c r="I8158" s="22" t="n">
        <v>0.18</v>
      </c>
      <c r="J8158" s="22" t="n">
        <v>0.185482</v>
      </c>
      <c r="K8158" s="22" t="n">
        <v>1</v>
      </c>
      <c r="O8158" s="23"/>
    </row>
    <row r="8159" customFormat="false" ht="15" hidden="false" customHeight="false" outlineLevel="0" collapsed="false">
      <c r="A8159" s="22" t="s">
        <v>4984</v>
      </c>
      <c r="B8159" s="22" t="n">
        <v>21</v>
      </c>
      <c r="C8159" s="22" t="n">
        <v>150</v>
      </c>
      <c r="D8159" s="22" t="n">
        <v>8</v>
      </c>
      <c r="E8159" s="22" t="n">
        <v>1</v>
      </c>
      <c r="F8159" s="22" t="n">
        <f aca="false">D8159/SUM(C8159:E8159)</f>
        <v>0.050314465408805</v>
      </c>
      <c r="G8159" s="22" t="n">
        <v>149.16</v>
      </c>
      <c r="H8159" s="22" t="n">
        <v>9.69</v>
      </c>
      <c r="I8159" s="22" t="n">
        <v>0.16</v>
      </c>
      <c r="J8159" s="22" t="n">
        <v>4.815321</v>
      </c>
      <c r="K8159" s="22" t="n">
        <v>0.135747</v>
      </c>
      <c r="O8159" s="23"/>
    </row>
    <row r="8160" customFormat="false" ht="15" hidden="false" customHeight="false" outlineLevel="0" collapsed="false">
      <c r="A8160" s="22" t="s">
        <v>4984</v>
      </c>
      <c r="B8160" s="22" t="n">
        <v>27</v>
      </c>
      <c r="C8160" s="22" t="n">
        <v>150</v>
      </c>
      <c r="D8160" s="22" t="n">
        <v>8</v>
      </c>
      <c r="E8160" s="22" t="n">
        <v>1</v>
      </c>
      <c r="F8160" s="22" t="n">
        <f aca="false">D8160/SUM(C8160:E8160)</f>
        <v>0.050314465408805</v>
      </c>
      <c r="G8160" s="22" t="n">
        <v>149.16</v>
      </c>
      <c r="H8160" s="22" t="n">
        <v>9.69</v>
      </c>
      <c r="I8160" s="22" t="n">
        <v>0.16</v>
      </c>
      <c r="J8160" s="22" t="n">
        <v>4.815321</v>
      </c>
      <c r="K8160" s="22" t="n">
        <v>0.135747</v>
      </c>
      <c r="O8160" s="23"/>
    </row>
    <row r="8161" customFormat="false" ht="15" hidden="false" customHeight="false" outlineLevel="0" collapsed="false">
      <c r="A8161" s="22" t="s">
        <v>4984</v>
      </c>
      <c r="B8161" s="22" t="n">
        <v>33</v>
      </c>
      <c r="C8161" s="22" t="n">
        <v>150</v>
      </c>
      <c r="D8161" s="22" t="n">
        <v>8</v>
      </c>
      <c r="E8161" s="22" t="n">
        <v>1</v>
      </c>
      <c r="F8161" s="22" t="n">
        <f aca="false">D8161/SUM(C8161:E8161)</f>
        <v>0.050314465408805</v>
      </c>
      <c r="G8161" s="22" t="n">
        <v>149.16</v>
      </c>
      <c r="H8161" s="22" t="n">
        <v>9.69</v>
      </c>
      <c r="I8161" s="22" t="n">
        <v>0.16</v>
      </c>
      <c r="J8161" s="22" t="n">
        <v>4.815321</v>
      </c>
      <c r="K8161" s="22" t="n">
        <v>0.135747</v>
      </c>
      <c r="O8161" s="23"/>
    </row>
    <row r="8162" customFormat="false" ht="15" hidden="false" customHeight="false" outlineLevel="0" collapsed="false">
      <c r="A8162" s="22" t="s">
        <v>3815</v>
      </c>
      <c r="B8162" s="22" t="n">
        <v>123</v>
      </c>
      <c r="C8162" s="22" t="n">
        <v>170</v>
      </c>
      <c r="D8162" s="22" t="n">
        <v>9</v>
      </c>
      <c r="E8162" s="22" t="n">
        <v>0</v>
      </c>
      <c r="F8162" s="22" t="n">
        <f aca="false">D8162/SUM(C8162:E8162)</f>
        <v>0.0502793296089386</v>
      </c>
      <c r="G8162" s="22" t="n">
        <v>170.11</v>
      </c>
      <c r="H8162" s="22" t="n">
        <v>8.77</v>
      </c>
      <c r="I8162" s="22" t="n">
        <v>0.11</v>
      </c>
      <c r="J8162" s="22" t="n">
        <v>0.119038</v>
      </c>
      <c r="K8162" s="22" t="n">
        <v>1</v>
      </c>
      <c r="O8162" s="23"/>
    </row>
    <row r="8163" customFormat="false" ht="15" hidden="false" customHeight="false" outlineLevel="0" collapsed="false">
      <c r="A8163" s="22" t="s">
        <v>3017</v>
      </c>
      <c r="B8163" s="22" t="n">
        <v>76</v>
      </c>
      <c r="C8163" s="22" t="n">
        <v>227</v>
      </c>
      <c r="D8163" s="22" t="n">
        <v>12</v>
      </c>
      <c r="E8163" s="22" t="n">
        <v>0</v>
      </c>
      <c r="F8163" s="22" t="n">
        <f aca="false">D8163/SUM(C8163:E8163)</f>
        <v>0.0502092050209205</v>
      </c>
      <c r="G8163" s="22" t="n">
        <v>227.15</v>
      </c>
      <c r="H8163" s="22" t="n">
        <v>11.7</v>
      </c>
      <c r="I8163" s="22" t="n">
        <v>0.15</v>
      </c>
      <c r="J8163" s="22" t="n">
        <v>0.158485</v>
      </c>
      <c r="K8163" s="22" t="n">
        <v>1</v>
      </c>
      <c r="O8163" s="23"/>
    </row>
    <row r="8164" customFormat="false" ht="15" hidden="false" customHeight="false" outlineLevel="0" collapsed="false">
      <c r="A8164" s="22" t="s">
        <v>4462</v>
      </c>
      <c r="B8164" s="22" t="n">
        <v>108</v>
      </c>
      <c r="C8164" s="22" t="n">
        <v>227</v>
      </c>
      <c r="D8164" s="22" t="n">
        <v>12</v>
      </c>
      <c r="E8164" s="22" t="n">
        <v>0</v>
      </c>
      <c r="F8164" s="22" t="n">
        <f aca="false">D8164/SUM(C8164:E8164)</f>
        <v>0.0502092050209205</v>
      </c>
      <c r="G8164" s="22" t="n">
        <v>227.15</v>
      </c>
      <c r="H8164" s="22" t="n">
        <v>11.7</v>
      </c>
      <c r="I8164" s="22" t="n">
        <v>0.15</v>
      </c>
      <c r="J8164" s="22" t="n">
        <v>0.158485</v>
      </c>
      <c r="K8164" s="22" t="n">
        <v>1</v>
      </c>
      <c r="O8164" s="23"/>
    </row>
    <row r="8165" customFormat="false" ht="15" hidden="false" customHeight="false" outlineLevel="0" collapsed="false">
      <c r="A8165" s="22" t="s">
        <v>4985</v>
      </c>
      <c r="B8165" s="22" t="n">
        <v>15</v>
      </c>
      <c r="C8165" s="22" t="n">
        <v>265</v>
      </c>
      <c r="D8165" s="22" t="n">
        <v>14</v>
      </c>
      <c r="E8165" s="22" t="n">
        <v>0</v>
      </c>
      <c r="F8165" s="22" t="n">
        <f aca="false">D8165/SUM(C8165:E8165)</f>
        <v>0.0501792114695341</v>
      </c>
      <c r="G8165" s="22" t="n">
        <v>265.18</v>
      </c>
      <c r="H8165" s="22" t="n">
        <v>13.65</v>
      </c>
      <c r="I8165" s="22" t="n">
        <v>0.18</v>
      </c>
      <c r="J8165" s="22" t="n">
        <v>0.184783</v>
      </c>
      <c r="K8165" s="22" t="n">
        <v>1</v>
      </c>
      <c r="O8165" s="23"/>
    </row>
    <row r="8166" customFormat="false" ht="15" hidden="false" customHeight="false" outlineLevel="0" collapsed="false">
      <c r="A8166" s="22" t="s">
        <v>1976</v>
      </c>
      <c r="B8166" s="22" t="n">
        <v>117</v>
      </c>
      <c r="C8166" s="22" t="n">
        <v>265</v>
      </c>
      <c r="D8166" s="22" t="n">
        <v>14</v>
      </c>
      <c r="E8166" s="22" t="n">
        <v>0</v>
      </c>
      <c r="F8166" s="22" t="n">
        <f aca="false">D8166/SUM(C8166:E8166)</f>
        <v>0.0501792114695341</v>
      </c>
      <c r="G8166" s="22" t="n">
        <v>265.18</v>
      </c>
      <c r="H8166" s="22" t="n">
        <v>13.65</v>
      </c>
      <c r="I8166" s="22" t="n">
        <v>0.18</v>
      </c>
      <c r="J8166" s="22" t="n">
        <v>0.184783</v>
      </c>
      <c r="K8166" s="22" t="n">
        <v>1</v>
      </c>
      <c r="O8166" s="23"/>
    </row>
    <row r="8167" customFormat="false" ht="15" hidden="false" customHeight="false" outlineLevel="0" collapsed="false">
      <c r="A8167" s="22" t="s">
        <v>4986</v>
      </c>
      <c r="B8167" s="22" t="n">
        <v>19</v>
      </c>
      <c r="C8167" s="22" t="n">
        <v>264</v>
      </c>
      <c r="D8167" s="22" t="n">
        <v>14</v>
      </c>
      <c r="E8167" s="22" t="n">
        <v>1</v>
      </c>
      <c r="F8167" s="22" t="n">
        <f aca="false">D8167/SUM(C8167:E8167)</f>
        <v>0.0501792114695341</v>
      </c>
      <c r="G8167" s="22" t="n">
        <v>263.23</v>
      </c>
      <c r="H8167" s="22" t="n">
        <v>15.54</v>
      </c>
      <c r="I8167" s="22" t="n">
        <v>0.23</v>
      </c>
      <c r="J8167" s="22" t="n">
        <v>2.743864</v>
      </c>
      <c r="K8167" s="22" t="n">
        <v>0.198466</v>
      </c>
      <c r="O8167" s="23"/>
    </row>
    <row r="8168" customFormat="false" ht="15" hidden="false" customHeight="false" outlineLevel="0" collapsed="false">
      <c r="A8168" s="22" t="s">
        <v>1031</v>
      </c>
      <c r="B8168" s="22" t="n">
        <v>103</v>
      </c>
      <c r="C8168" s="22" t="n">
        <v>266</v>
      </c>
      <c r="D8168" s="22" t="n">
        <v>14</v>
      </c>
      <c r="E8168" s="22" t="n">
        <v>0</v>
      </c>
      <c r="F8168" s="22" t="n">
        <f aca="false">D8168/SUM(C8168:E8168)</f>
        <v>0.05</v>
      </c>
      <c r="G8168" s="22" t="n">
        <v>266.18</v>
      </c>
      <c r="H8168" s="22" t="n">
        <v>13.65</v>
      </c>
      <c r="I8168" s="22" t="n">
        <v>0.18</v>
      </c>
      <c r="J8168" s="22" t="n">
        <v>0.184089</v>
      </c>
      <c r="K8168" s="22" t="n">
        <v>1</v>
      </c>
      <c r="O8168" s="23"/>
    </row>
    <row r="8169" customFormat="false" ht="15" hidden="false" customHeight="false" outlineLevel="0" collapsed="false">
      <c r="A8169" s="22" t="s">
        <v>1935</v>
      </c>
      <c r="B8169" s="22" t="n">
        <v>36</v>
      </c>
      <c r="C8169" s="22" t="n">
        <v>209</v>
      </c>
      <c r="D8169" s="22" t="n">
        <v>11</v>
      </c>
      <c r="E8169" s="22" t="n">
        <v>0</v>
      </c>
      <c r="F8169" s="22" t="n">
        <f aca="false">D8169/SUM(C8169:E8169)</f>
        <v>0.05</v>
      </c>
      <c r="G8169" s="22" t="n">
        <v>209.14</v>
      </c>
      <c r="H8169" s="22" t="n">
        <v>10.73</v>
      </c>
      <c r="I8169" s="22" t="n">
        <v>0.14</v>
      </c>
      <c r="J8169" s="22" t="n">
        <v>0.144642</v>
      </c>
      <c r="K8169" s="22" t="n">
        <v>1</v>
      </c>
      <c r="O8169" s="23"/>
    </row>
    <row r="8170" customFormat="false" ht="15" hidden="false" customHeight="false" outlineLevel="0" collapsed="false">
      <c r="A8170" s="22" t="s">
        <v>146</v>
      </c>
      <c r="B8170" s="22" t="n">
        <v>12</v>
      </c>
      <c r="C8170" s="22" t="n">
        <v>266</v>
      </c>
      <c r="D8170" s="22" t="n">
        <v>14</v>
      </c>
      <c r="E8170" s="22" t="n">
        <v>0</v>
      </c>
      <c r="F8170" s="22" t="n">
        <f aca="false">D8170/SUM(C8170:E8170)</f>
        <v>0.05</v>
      </c>
      <c r="G8170" s="22" t="n">
        <v>266.18</v>
      </c>
      <c r="H8170" s="22" t="n">
        <v>13.65</v>
      </c>
      <c r="I8170" s="22" t="n">
        <v>0.18</v>
      </c>
      <c r="J8170" s="22" t="n">
        <v>0.184089</v>
      </c>
      <c r="K8170" s="22" t="n">
        <v>1</v>
      </c>
      <c r="O8170" s="23"/>
    </row>
    <row r="8171" customFormat="false" ht="15" hidden="false" customHeight="false" outlineLevel="0" collapsed="false">
      <c r="A8171" s="22" t="s">
        <v>835</v>
      </c>
      <c r="B8171" s="22" t="n">
        <v>85</v>
      </c>
      <c r="C8171" s="22" t="n">
        <v>0</v>
      </c>
      <c r="D8171" s="22" t="n">
        <v>13</v>
      </c>
      <c r="E8171" s="22" t="n">
        <v>247</v>
      </c>
      <c r="F8171" s="22" t="n">
        <f aca="false">D8171/SUM(C8171:E8171)</f>
        <v>0.05</v>
      </c>
      <c r="G8171" s="22" t="n">
        <v>0.16</v>
      </c>
      <c r="H8171" s="22" t="n">
        <v>12.68</v>
      </c>
      <c r="I8171" s="22" t="n">
        <v>247.16</v>
      </c>
      <c r="J8171" s="22" t="n">
        <v>0.17094</v>
      </c>
      <c r="K8171" s="22" t="n">
        <v>1</v>
      </c>
      <c r="O8171" s="23"/>
    </row>
    <row r="8172" customFormat="false" ht="15" hidden="false" customHeight="false" outlineLevel="0" collapsed="false">
      <c r="A8172" s="22" t="s">
        <v>3211</v>
      </c>
      <c r="B8172" s="22" t="n">
        <v>39</v>
      </c>
      <c r="C8172" s="22" t="n">
        <v>247</v>
      </c>
      <c r="D8172" s="22" t="n">
        <v>13</v>
      </c>
      <c r="E8172" s="22" t="n">
        <v>0</v>
      </c>
      <c r="F8172" s="22" t="n">
        <f aca="false">D8172/SUM(C8172:E8172)</f>
        <v>0.05</v>
      </c>
      <c r="G8172" s="22" t="n">
        <v>247.16</v>
      </c>
      <c r="H8172" s="22" t="n">
        <v>12.68</v>
      </c>
      <c r="I8172" s="22" t="n">
        <v>0.16</v>
      </c>
      <c r="J8172" s="22" t="n">
        <v>0.17094</v>
      </c>
      <c r="K8172" s="22" t="n">
        <v>1</v>
      </c>
      <c r="O8172" s="23"/>
    </row>
    <row r="8173" customFormat="false" ht="15" hidden="false" customHeight="false" outlineLevel="0" collapsed="false">
      <c r="A8173" s="22" t="s">
        <v>1789</v>
      </c>
      <c r="B8173" s="22" t="n">
        <v>12</v>
      </c>
      <c r="C8173" s="22" t="n">
        <v>266</v>
      </c>
      <c r="D8173" s="22" t="n">
        <v>14</v>
      </c>
      <c r="E8173" s="22" t="n">
        <v>0</v>
      </c>
      <c r="F8173" s="22" t="n">
        <f aca="false">D8173/SUM(C8173:E8173)</f>
        <v>0.05</v>
      </c>
      <c r="G8173" s="22" t="n">
        <v>266.18</v>
      </c>
      <c r="H8173" s="22" t="n">
        <v>13.65</v>
      </c>
      <c r="I8173" s="22" t="n">
        <v>0.18</v>
      </c>
      <c r="J8173" s="22" t="n">
        <v>0.184089</v>
      </c>
      <c r="K8173" s="22" t="n">
        <v>1</v>
      </c>
      <c r="O8173" s="23"/>
    </row>
    <row r="8174" customFormat="false" ht="15" hidden="false" customHeight="false" outlineLevel="0" collapsed="false">
      <c r="A8174" s="22" t="s">
        <v>4987</v>
      </c>
      <c r="B8174" s="22" t="n">
        <v>92</v>
      </c>
      <c r="C8174" s="22" t="n">
        <v>0</v>
      </c>
      <c r="D8174" s="22" t="n">
        <v>12</v>
      </c>
      <c r="E8174" s="22" t="n">
        <v>228</v>
      </c>
      <c r="F8174" s="22" t="n">
        <f aca="false">D8174/SUM(C8174:E8174)</f>
        <v>0.05</v>
      </c>
      <c r="G8174" s="22" t="n">
        <v>0.15</v>
      </c>
      <c r="H8174" s="22" t="n">
        <v>11.7</v>
      </c>
      <c r="I8174" s="22" t="n">
        <v>228.15</v>
      </c>
      <c r="J8174" s="22" t="n">
        <v>0.157791</v>
      </c>
      <c r="K8174" s="22" t="n">
        <v>1</v>
      </c>
      <c r="O8174" s="23"/>
    </row>
    <row r="8175" customFormat="false" ht="15" hidden="false" customHeight="false" outlineLevel="0" collapsed="false">
      <c r="A8175" s="22" t="s">
        <v>4988</v>
      </c>
      <c r="B8175" s="22" t="n">
        <v>116</v>
      </c>
      <c r="C8175" s="22" t="n">
        <v>0</v>
      </c>
      <c r="D8175" s="22" t="n">
        <v>13</v>
      </c>
      <c r="E8175" s="22" t="n">
        <v>247</v>
      </c>
      <c r="F8175" s="22" t="n">
        <f aca="false">D8175/SUM(C8175:E8175)</f>
        <v>0.05</v>
      </c>
      <c r="G8175" s="22" t="n">
        <v>0.16</v>
      </c>
      <c r="H8175" s="22" t="n">
        <v>12.68</v>
      </c>
      <c r="I8175" s="22" t="n">
        <v>247.16</v>
      </c>
      <c r="J8175" s="22" t="n">
        <v>0.17094</v>
      </c>
      <c r="K8175" s="22" t="n">
        <v>1</v>
      </c>
      <c r="O8175" s="23"/>
    </row>
    <row r="8176" customFormat="false" ht="15" hidden="false" customHeight="false" outlineLevel="0" collapsed="false">
      <c r="A8176" s="22" t="s">
        <v>4989</v>
      </c>
      <c r="B8176" s="22" t="n">
        <v>28</v>
      </c>
      <c r="C8176" s="22" t="n">
        <v>152</v>
      </c>
      <c r="D8176" s="22" t="n">
        <v>8</v>
      </c>
      <c r="E8176" s="22" t="n">
        <v>0</v>
      </c>
      <c r="F8176" s="22" t="n">
        <f aca="false">D8176/SUM(C8176:E8176)</f>
        <v>0.05</v>
      </c>
      <c r="G8176" s="22" t="n">
        <v>152.1</v>
      </c>
      <c r="H8176" s="22" t="n">
        <v>7.8</v>
      </c>
      <c r="I8176" s="22" t="n">
        <v>0.1</v>
      </c>
      <c r="J8176" s="22" t="n">
        <v>0.105194</v>
      </c>
      <c r="K8176" s="22" t="n">
        <v>1</v>
      </c>
      <c r="O8176" s="23"/>
    </row>
    <row r="8177" customFormat="false" ht="15" hidden="false" customHeight="false" outlineLevel="0" collapsed="false">
      <c r="A8177" s="22" t="s">
        <v>4990</v>
      </c>
      <c r="B8177" s="22" t="n">
        <v>13</v>
      </c>
      <c r="C8177" s="22" t="n">
        <v>0</v>
      </c>
      <c r="D8177" s="22" t="n">
        <v>14</v>
      </c>
      <c r="E8177" s="22" t="n">
        <v>267</v>
      </c>
      <c r="F8177" s="22" t="n">
        <f aca="false">D8177/SUM(C8177:E8177)</f>
        <v>0.0498220640569395</v>
      </c>
      <c r="G8177" s="22" t="n">
        <v>0.17</v>
      </c>
      <c r="H8177" s="22" t="n">
        <v>13.65</v>
      </c>
      <c r="I8177" s="22" t="n">
        <v>267.17</v>
      </c>
      <c r="J8177" s="22" t="n">
        <v>0.183401</v>
      </c>
      <c r="K8177" s="22" t="n">
        <v>1</v>
      </c>
      <c r="O8177" s="23"/>
    </row>
    <row r="8178" customFormat="false" ht="15" hidden="false" customHeight="false" outlineLevel="0" collapsed="false">
      <c r="A8178" s="22" t="s">
        <v>4991</v>
      </c>
      <c r="B8178" s="22" t="n">
        <v>79</v>
      </c>
      <c r="C8178" s="22" t="n">
        <v>248</v>
      </c>
      <c r="D8178" s="22" t="n">
        <v>13</v>
      </c>
      <c r="E8178" s="22" t="n">
        <v>0</v>
      </c>
      <c r="F8178" s="22" t="n">
        <f aca="false">D8178/SUM(C8178:E8178)</f>
        <v>0.0498084291187739</v>
      </c>
      <c r="G8178" s="22" t="n">
        <v>248.16</v>
      </c>
      <c r="H8178" s="22" t="n">
        <v>12.68</v>
      </c>
      <c r="I8178" s="22" t="n">
        <v>0.16</v>
      </c>
      <c r="J8178" s="22" t="n">
        <v>0.170252</v>
      </c>
      <c r="K8178" s="22" t="n">
        <v>1</v>
      </c>
      <c r="O8178" s="23"/>
    </row>
    <row r="8179" customFormat="false" ht="15" hidden="false" customHeight="false" outlineLevel="0" collapsed="false">
      <c r="A8179" s="22" t="s">
        <v>3826</v>
      </c>
      <c r="B8179" s="22" t="n">
        <v>17</v>
      </c>
      <c r="C8179" s="22" t="n">
        <v>210</v>
      </c>
      <c r="D8179" s="22" t="n">
        <v>11</v>
      </c>
      <c r="E8179" s="22" t="n">
        <v>0</v>
      </c>
      <c r="F8179" s="22" t="n">
        <f aca="false">D8179/SUM(C8179:E8179)</f>
        <v>0.0497737556561086</v>
      </c>
      <c r="G8179" s="22" t="n">
        <v>210.14</v>
      </c>
      <c r="H8179" s="22" t="n">
        <v>10.73</v>
      </c>
      <c r="I8179" s="22" t="n">
        <v>0.14</v>
      </c>
      <c r="J8179" s="22" t="n">
        <v>0.143954</v>
      </c>
      <c r="K8179" s="22" t="n">
        <v>1</v>
      </c>
      <c r="O8179" s="23"/>
    </row>
    <row r="8180" customFormat="false" ht="15" hidden="false" customHeight="false" outlineLevel="0" collapsed="false">
      <c r="A8180" s="22" t="s">
        <v>534</v>
      </c>
      <c r="B8180" s="22" t="n">
        <v>99</v>
      </c>
      <c r="C8180" s="22" t="n">
        <v>172</v>
      </c>
      <c r="D8180" s="22" t="n">
        <v>9</v>
      </c>
      <c r="E8180" s="22" t="n">
        <v>0</v>
      </c>
      <c r="F8180" s="22" t="n">
        <f aca="false">D8180/SUM(C8180:E8180)</f>
        <v>0.0497237569060773</v>
      </c>
      <c r="G8180" s="22" t="n">
        <v>172.11</v>
      </c>
      <c r="H8180" s="22" t="n">
        <v>8.78</v>
      </c>
      <c r="I8180" s="22" t="n">
        <v>0.11</v>
      </c>
      <c r="J8180" s="22" t="n">
        <v>0.117656</v>
      </c>
      <c r="K8180" s="22" t="n">
        <v>1</v>
      </c>
      <c r="O8180" s="23"/>
    </row>
    <row r="8181" customFormat="false" ht="15" hidden="false" customHeight="false" outlineLevel="0" collapsed="false">
      <c r="A8181" s="22" t="s">
        <v>4381</v>
      </c>
      <c r="B8181" s="22" t="n">
        <v>57</v>
      </c>
      <c r="C8181" s="22" t="n">
        <v>153</v>
      </c>
      <c r="D8181" s="22" t="n">
        <v>8</v>
      </c>
      <c r="E8181" s="22" t="n">
        <v>0</v>
      </c>
      <c r="F8181" s="22" t="n">
        <f aca="false">D8181/SUM(C8181:E8181)</f>
        <v>0.0496894409937888</v>
      </c>
      <c r="G8181" s="22" t="n">
        <v>153.1</v>
      </c>
      <c r="H8181" s="22" t="n">
        <v>7.8</v>
      </c>
      <c r="I8181" s="22" t="n">
        <v>0.1</v>
      </c>
      <c r="J8181" s="22" t="n">
        <v>0.104507</v>
      </c>
      <c r="K8181" s="22" t="n">
        <v>1</v>
      </c>
      <c r="O8181" s="23"/>
    </row>
    <row r="8182" customFormat="false" ht="15" hidden="false" customHeight="false" outlineLevel="0" collapsed="false">
      <c r="A8182" s="22" t="s">
        <v>4992</v>
      </c>
      <c r="B8182" s="22" t="n">
        <v>17</v>
      </c>
      <c r="C8182" s="22" t="n">
        <v>0</v>
      </c>
      <c r="D8182" s="22" t="n">
        <v>11</v>
      </c>
      <c r="E8182" s="22" t="n">
        <v>211</v>
      </c>
      <c r="F8182" s="22" t="n">
        <f aca="false">D8182/SUM(C8182:E8182)</f>
        <v>0.0495495495495496</v>
      </c>
      <c r="G8182" s="22" t="n">
        <v>0.14</v>
      </c>
      <c r="H8182" s="22" t="n">
        <v>10.73</v>
      </c>
      <c r="I8182" s="22" t="n">
        <v>211.14</v>
      </c>
      <c r="J8182" s="22" t="n">
        <v>0.143272</v>
      </c>
      <c r="K8182" s="22" t="n">
        <v>1</v>
      </c>
      <c r="O8182" s="23"/>
    </row>
    <row r="8183" customFormat="false" ht="15" hidden="false" customHeight="false" outlineLevel="0" collapsed="false">
      <c r="A8183" s="22" t="s">
        <v>4993</v>
      </c>
      <c r="B8183" s="22" t="n">
        <v>90</v>
      </c>
      <c r="C8183" s="22" t="n">
        <v>269</v>
      </c>
      <c r="D8183" s="22" t="n">
        <v>14</v>
      </c>
      <c r="E8183" s="22" t="n">
        <v>0</v>
      </c>
      <c r="F8183" s="22" t="n">
        <f aca="false">D8183/SUM(C8183:E8183)</f>
        <v>0.049469964664311</v>
      </c>
      <c r="G8183" s="22" t="n">
        <v>269.17</v>
      </c>
      <c r="H8183" s="22" t="n">
        <v>13.65</v>
      </c>
      <c r="I8183" s="22" t="n">
        <v>0.17</v>
      </c>
      <c r="J8183" s="22" t="n">
        <v>0.182039</v>
      </c>
      <c r="K8183" s="22" t="n">
        <v>1</v>
      </c>
      <c r="O8183" s="23"/>
    </row>
    <row r="8184" customFormat="false" ht="15" hidden="false" customHeight="false" outlineLevel="0" collapsed="false">
      <c r="A8184" s="22" t="s">
        <v>4994</v>
      </c>
      <c r="B8184" s="22" t="n">
        <v>63</v>
      </c>
      <c r="C8184" s="22" t="n">
        <v>0</v>
      </c>
      <c r="D8184" s="22" t="n">
        <v>14</v>
      </c>
      <c r="E8184" s="22" t="n">
        <v>269</v>
      </c>
      <c r="F8184" s="22" t="n">
        <f aca="false">D8184/SUM(C8184:E8184)</f>
        <v>0.049469964664311</v>
      </c>
      <c r="G8184" s="22" t="n">
        <v>0.17</v>
      </c>
      <c r="H8184" s="22" t="n">
        <v>13.65</v>
      </c>
      <c r="I8184" s="22" t="n">
        <v>269.17</v>
      </c>
      <c r="J8184" s="22" t="n">
        <v>0.182039</v>
      </c>
      <c r="K8184" s="22" t="n">
        <v>1</v>
      </c>
      <c r="O8184" s="23"/>
    </row>
    <row r="8185" customFormat="false" ht="15" hidden="false" customHeight="false" outlineLevel="0" collapsed="false">
      <c r="A8185" s="22" t="s">
        <v>4995</v>
      </c>
      <c r="B8185" s="22" t="n">
        <v>46</v>
      </c>
      <c r="C8185" s="22" t="n">
        <v>0</v>
      </c>
      <c r="D8185" s="22" t="n">
        <v>12</v>
      </c>
      <c r="E8185" s="22" t="n">
        <v>231</v>
      </c>
      <c r="F8185" s="22" t="n">
        <f aca="false">D8185/SUM(C8185:E8185)</f>
        <v>0.0493827160493827</v>
      </c>
      <c r="G8185" s="22" t="n">
        <v>0.15</v>
      </c>
      <c r="H8185" s="22" t="n">
        <v>11.7</v>
      </c>
      <c r="I8185" s="22" t="n">
        <v>231.15</v>
      </c>
      <c r="J8185" s="22" t="n">
        <v>0.155744</v>
      </c>
      <c r="K8185" s="22" t="n">
        <v>1</v>
      </c>
      <c r="O8185" s="23"/>
    </row>
    <row r="8186" customFormat="false" ht="15" hidden="false" customHeight="false" outlineLevel="0" collapsed="false">
      <c r="A8186" s="22" t="s">
        <v>4995</v>
      </c>
      <c r="B8186" s="22" t="n">
        <v>55</v>
      </c>
      <c r="C8186" s="22" t="n">
        <v>231</v>
      </c>
      <c r="D8186" s="22" t="n">
        <v>12</v>
      </c>
      <c r="E8186" s="22" t="n">
        <v>0</v>
      </c>
      <c r="F8186" s="22" t="n">
        <f aca="false">D8186/SUM(C8186:E8186)</f>
        <v>0.0493827160493827</v>
      </c>
      <c r="G8186" s="22" t="n">
        <v>231.15</v>
      </c>
      <c r="H8186" s="22" t="n">
        <v>11.7</v>
      </c>
      <c r="I8186" s="22" t="n">
        <v>0.15</v>
      </c>
      <c r="J8186" s="22" t="n">
        <v>0.155744</v>
      </c>
      <c r="K8186" s="22" t="n">
        <v>1</v>
      </c>
      <c r="O8186" s="23"/>
    </row>
    <row r="8187" customFormat="false" ht="15" hidden="false" customHeight="false" outlineLevel="0" collapsed="false">
      <c r="A8187" s="22" t="s">
        <v>4996</v>
      </c>
      <c r="B8187" s="22" t="n">
        <v>31</v>
      </c>
      <c r="C8187" s="22" t="n">
        <v>231</v>
      </c>
      <c r="D8187" s="22" t="n">
        <v>12</v>
      </c>
      <c r="E8187" s="22" t="n">
        <v>0</v>
      </c>
      <c r="F8187" s="22" t="n">
        <f aca="false">D8187/SUM(C8187:E8187)</f>
        <v>0.0493827160493827</v>
      </c>
      <c r="G8187" s="22" t="n">
        <v>231.15</v>
      </c>
      <c r="H8187" s="22" t="n">
        <v>11.7</v>
      </c>
      <c r="I8187" s="22" t="n">
        <v>0.15</v>
      </c>
      <c r="J8187" s="22" t="n">
        <v>0.155744</v>
      </c>
      <c r="K8187" s="22" t="n">
        <v>1</v>
      </c>
      <c r="O8187" s="23"/>
    </row>
    <row r="8188" customFormat="false" ht="15" hidden="false" customHeight="false" outlineLevel="0" collapsed="false">
      <c r="A8188" s="22" t="s">
        <v>4997</v>
      </c>
      <c r="B8188" s="22" t="n">
        <v>19</v>
      </c>
      <c r="C8188" s="22" t="n">
        <v>212</v>
      </c>
      <c r="D8188" s="22" t="n">
        <v>11</v>
      </c>
      <c r="E8188" s="22" t="n">
        <v>0</v>
      </c>
      <c r="F8188" s="22" t="n">
        <f aca="false">D8188/SUM(C8188:E8188)</f>
        <v>0.0493273542600897</v>
      </c>
      <c r="G8188" s="22" t="n">
        <v>212.14</v>
      </c>
      <c r="H8188" s="22" t="n">
        <v>10.73</v>
      </c>
      <c r="I8188" s="22" t="n">
        <v>0.14</v>
      </c>
      <c r="J8188" s="22" t="n">
        <v>0.142597</v>
      </c>
      <c r="K8188" s="22" t="n">
        <v>1</v>
      </c>
      <c r="O8188" s="23"/>
    </row>
    <row r="8189" customFormat="false" ht="15" hidden="false" customHeight="false" outlineLevel="0" collapsed="false">
      <c r="A8189" s="22" t="s">
        <v>4998</v>
      </c>
      <c r="B8189" s="22" t="n">
        <v>8</v>
      </c>
      <c r="C8189" s="22" t="n">
        <v>270</v>
      </c>
      <c r="D8189" s="22" t="n">
        <v>14</v>
      </c>
      <c r="E8189" s="22" t="n">
        <v>0</v>
      </c>
      <c r="F8189" s="22" t="n">
        <f aca="false">D8189/SUM(C8189:E8189)</f>
        <v>0.0492957746478873</v>
      </c>
      <c r="G8189" s="22" t="n">
        <v>270.17</v>
      </c>
      <c r="H8189" s="22" t="n">
        <v>13.65</v>
      </c>
      <c r="I8189" s="22" t="n">
        <v>0.17</v>
      </c>
      <c r="J8189" s="22" t="n">
        <v>0.181366</v>
      </c>
      <c r="K8189" s="22" t="n">
        <v>1</v>
      </c>
      <c r="O8189" s="23"/>
    </row>
    <row r="8190" customFormat="false" ht="15" hidden="false" customHeight="false" outlineLevel="0" collapsed="false">
      <c r="A8190" s="22" t="s">
        <v>4999</v>
      </c>
      <c r="B8190" s="22" t="n">
        <v>104</v>
      </c>
      <c r="C8190" s="22" t="n">
        <v>270</v>
      </c>
      <c r="D8190" s="22" t="n">
        <v>14</v>
      </c>
      <c r="E8190" s="22" t="n">
        <v>0</v>
      </c>
      <c r="F8190" s="22" t="n">
        <f aca="false">D8190/SUM(C8190:E8190)</f>
        <v>0.0492957746478873</v>
      </c>
      <c r="G8190" s="22" t="n">
        <v>270.17</v>
      </c>
      <c r="H8190" s="22" t="n">
        <v>13.65</v>
      </c>
      <c r="I8190" s="22" t="n">
        <v>0.17</v>
      </c>
      <c r="J8190" s="22" t="n">
        <v>0.181366</v>
      </c>
      <c r="K8190" s="22" t="n">
        <v>1</v>
      </c>
      <c r="O8190" s="23"/>
    </row>
    <row r="8191" customFormat="false" ht="15" hidden="false" customHeight="false" outlineLevel="0" collapsed="false">
      <c r="A8191" s="22" t="s">
        <v>3242</v>
      </c>
      <c r="B8191" s="22" t="n">
        <v>100</v>
      </c>
      <c r="C8191" s="22" t="n">
        <v>270</v>
      </c>
      <c r="D8191" s="22" t="n">
        <v>14</v>
      </c>
      <c r="E8191" s="22" t="n">
        <v>0</v>
      </c>
      <c r="F8191" s="22" t="n">
        <f aca="false">D8191/SUM(C8191:E8191)</f>
        <v>0.0492957746478873</v>
      </c>
      <c r="G8191" s="22" t="n">
        <v>270.17</v>
      </c>
      <c r="H8191" s="22" t="n">
        <v>13.65</v>
      </c>
      <c r="I8191" s="22" t="n">
        <v>0.17</v>
      </c>
      <c r="J8191" s="22" t="n">
        <v>0.181366</v>
      </c>
      <c r="K8191" s="22" t="n">
        <v>1</v>
      </c>
      <c r="O8191" s="23"/>
    </row>
    <row r="8192" customFormat="false" ht="15" hidden="false" customHeight="false" outlineLevel="0" collapsed="false">
      <c r="A8192" s="22" t="s">
        <v>5000</v>
      </c>
      <c r="B8192" s="22" t="n">
        <v>51</v>
      </c>
      <c r="C8192" s="22" t="n">
        <v>269</v>
      </c>
      <c r="D8192" s="22" t="n">
        <v>14</v>
      </c>
      <c r="E8192" s="22" t="n">
        <v>1</v>
      </c>
      <c r="F8192" s="22" t="n">
        <f aca="false">D8192/SUM(C8192:E8192)</f>
        <v>0.0492957746478873</v>
      </c>
      <c r="G8192" s="22" t="n">
        <v>268.23</v>
      </c>
      <c r="H8192" s="22" t="n">
        <v>15.55</v>
      </c>
      <c r="I8192" s="22" t="n">
        <v>0.23</v>
      </c>
      <c r="J8192" s="22" t="n">
        <v>2.819458</v>
      </c>
      <c r="K8192" s="22" t="n">
        <v>0.195249</v>
      </c>
      <c r="O8192" s="23"/>
    </row>
    <row r="8193" customFormat="false" ht="15" hidden="false" customHeight="false" outlineLevel="0" collapsed="false">
      <c r="A8193" s="22" t="s">
        <v>5001</v>
      </c>
      <c r="B8193" s="22" t="n">
        <v>76</v>
      </c>
      <c r="C8193" s="22" t="n">
        <v>268</v>
      </c>
      <c r="D8193" s="22" t="n">
        <v>14</v>
      </c>
      <c r="E8193" s="22" t="n">
        <v>2</v>
      </c>
      <c r="F8193" s="22" t="n">
        <f aca="false">D8193/SUM(C8193:E8193)</f>
        <v>0.0492957746478873</v>
      </c>
      <c r="G8193" s="22" t="n">
        <v>266.29</v>
      </c>
      <c r="H8193" s="22" t="n">
        <v>17.43</v>
      </c>
      <c r="I8193" s="22" t="n">
        <v>0.29</v>
      </c>
      <c r="J8193" s="22" t="n">
        <v>10.995775</v>
      </c>
      <c r="K8193" s="22" t="n">
        <v>0.025701</v>
      </c>
      <c r="O8193" s="23"/>
    </row>
    <row r="8194" customFormat="false" ht="15" hidden="false" customHeight="false" outlineLevel="0" collapsed="false">
      <c r="A8194" s="22" t="s">
        <v>5002</v>
      </c>
      <c r="B8194" s="22" t="n">
        <v>70</v>
      </c>
      <c r="C8194" s="22" t="n">
        <v>269</v>
      </c>
      <c r="D8194" s="22" t="n">
        <v>14</v>
      </c>
      <c r="E8194" s="22" t="n">
        <v>1</v>
      </c>
      <c r="F8194" s="22" t="n">
        <f aca="false">D8194/SUM(C8194:E8194)</f>
        <v>0.0492957746478873</v>
      </c>
      <c r="G8194" s="22" t="n">
        <v>268.23</v>
      </c>
      <c r="H8194" s="22" t="n">
        <v>15.55</v>
      </c>
      <c r="I8194" s="22" t="n">
        <v>0.23</v>
      </c>
      <c r="J8194" s="22" t="n">
        <v>2.819458</v>
      </c>
      <c r="K8194" s="22" t="n">
        <v>0.195249</v>
      </c>
      <c r="O8194" s="23"/>
    </row>
    <row r="8195" customFormat="false" ht="15" hidden="false" customHeight="false" outlineLevel="0" collapsed="false">
      <c r="A8195" s="22" t="s">
        <v>5002</v>
      </c>
      <c r="B8195" s="22" t="n">
        <v>108</v>
      </c>
      <c r="C8195" s="22" t="n">
        <v>269</v>
      </c>
      <c r="D8195" s="22" t="n">
        <v>14</v>
      </c>
      <c r="E8195" s="22" t="n">
        <v>1</v>
      </c>
      <c r="F8195" s="22" t="n">
        <f aca="false">D8195/SUM(C8195:E8195)</f>
        <v>0.0492957746478873</v>
      </c>
      <c r="G8195" s="22" t="n">
        <v>268.23</v>
      </c>
      <c r="H8195" s="22" t="n">
        <v>15.55</v>
      </c>
      <c r="I8195" s="22" t="n">
        <v>0.23</v>
      </c>
      <c r="J8195" s="22" t="n">
        <v>2.819458</v>
      </c>
      <c r="K8195" s="22" t="n">
        <v>0.195249</v>
      </c>
      <c r="O8195" s="23"/>
    </row>
    <row r="8196" customFormat="false" ht="15" hidden="false" customHeight="false" outlineLevel="0" collapsed="false">
      <c r="A8196" s="22" t="s">
        <v>5003</v>
      </c>
      <c r="B8196" s="22" t="n">
        <v>30</v>
      </c>
      <c r="C8196" s="22" t="n">
        <v>270</v>
      </c>
      <c r="D8196" s="22" t="n">
        <v>14</v>
      </c>
      <c r="E8196" s="22" t="n">
        <v>0</v>
      </c>
      <c r="F8196" s="22" t="n">
        <f aca="false">D8196/SUM(C8196:E8196)</f>
        <v>0.0492957746478873</v>
      </c>
      <c r="G8196" s="22" t="n">
        <v>270.17</v>
      </c>
      <c r="H8196" s="22" t="n">
        <v>13.65</v>
      </c>
      <c r="I8196" s="22" t="n">
        <v>0.17</v>
      </c>
      <c r="J8196" s="22" t="n">
        <v>0.181366</v>
      </c>
      <c r="K8196" s="22" t="n">
        <v>1</v>
      </c>
      <c r="O8196" s="23"/>
    </row>
    <row r="8197" customFormat="false" ht="15" hidden="false" customHeight="false" outlineLevel="0" collapsed="false">
      <c r="A8197" s="22" t="s">
        <v>5004</v>
      </c>
      <c r="B8197" s="22" t="n">
        <v>88</v>
      </c>
      <c r="C8197" s="22" t="n">
        <v>251</v>
      </c>
      <c r="D8197" s="22" t="n">
        <v>13</v>
      </c>
      <c r="E8197" s="22" t="n">
        <v>0</v>
      </c>
      <c r="F8197" s="22" t="n">
        <f aca="false">D8197/SUM(C8197:E8197)</f>
        <v>0.0492424242424242</v>
      </c>
      <c r="G8197" s="22" t="n">
        <v>251.16</v>
      </c>
      <c r="H8197" s="22" t="n">
        <v>12.68</v>
      </c>
      <c r="I8197" s="22" t="n">
        <v>0.16</v>
      </c>
      <c r="J8197" s="22" t="n">
        <v>0.168219</v>
      </c>
      <c r="K8197" s="22" t="n">
        <v>1</v>
      </c>
      <c r="O8197" s="23"/>
    </row>
    <row r="8198" customFormat="false" ht="15" hidden="false" customHeight="false" outlineLevel="0" collapsed="false">
      <c r="A8198" s="22" t="s">
        <v>5005</v>
      </c>
      <c r="B8198" s="22" t="n">
        <v>64</v>
      </c>
      <c r="C8198" s="22" t="n">
        <v>232</v>
      </c>
      <c r="D8198" s="22" t="n">
        <v>12</v>
      </c>
      <c r="E8198" s="22" t="n">
        <v>0</v>
      </c>
      <c r="F8198" s="22" t="n">
        <f aca="false">D8198/SUM(C8198:E8198)</f>
        <v>0.0491803278688525</v>
      </c>
      <c r="G8198" s="22" t="n">
        <v>232.15</v>
      </c>
      <c r="H8198" s="22" t="n">
        <v>11.7</v>
      </c>
      <c r="I8198" s="22" t="n">
        <v>0.15</v>
      </c>
      <c r="J8198" s="22" t="n">
        <v>0.155074</v>
      </c>
      <c r="K8198" s="22" t="n">
        <v>1</v>
      </c>
      <c r="O8198" s="23"/>
    </row>
    <row r="8199" customFormat="false" ht="15" hidden="false" customHeight="false" outlineLevel="0" collapsed="false">
      <c r="A8199" s="22" t="s">
        <v>2314</v>
      </c>
      <c r="B8199" s="22" t="n">
        <v>121</v>
      </c>
      <c r="C8199" s="22" t="n">
        <v>232</v>
      </c>
      <c r="D8199" s="22" t="n">
        <v>12</v>
      </c>
      <c r="E8199" s="22" t="n">
        <v>0</v>
      </c>
      <c r="F8199" s="22" t="n">
        <f aca="false">D8199/SUM(C8199:E8199)</f>
        <v>0.0491803278688525</v>
      </c>
      <c r="G8199" s="22" t="n">
        <v>232.15</v>
      </c>
      <c r="H8199" s="22" t="n">
        <v>11.7</v>
      </c>
      <c r="I8199" s="22" t="n">
        <v>0.15</v>
      </c>
      <c r="J8199" s="22" t="n">
        <v>0.155074</v>
      </c>
      <c r="K8199" s="22" t="n">
        <v>1</v>
      </c>
      <c r="O8199" s="23"/>
    </row>
    <row r="8200" customFormat="false" ht="15" hidden="false" customHeight="false" outlineLevel="0" collapsed="false">
      <c r="A8200" s="22" t="s">
        <v>4325</v>
      </c>
      <c r="B8200" s="22" t="n">
        <v>31</v>
      </c>
      <c r="C8200" s="22" t="n">
        <v>270</v>
      </c>
      <c r="D8200" s="22" t="n">
        <v>14</v>
      </c>
      <c r="E8200" s="22" t="n">
        <v>1</v>
      </c>
      <c r="F8200" s="22" t="n">
        <f aca="false">D8200/SUM(C8200:E8200)</f>
        <v>0.0491228070175439</v>
      </c>
      <c r="G8200" s="22" t="n">
        <v>269.22</v>
      </c>
      <c r="H8200" s="22" t="n">
        <v>15.55</v>
      </c>
      <c r="I8200" s="22" t="n">
        <v>0.22</v>
      </c>
      <c r="J8200" s="22" t="n">
        <v>2.834588</v>
      </c>
      <c r="K8200" s="22" t="n">
        <v>0.194618</v>
      </c>
      <c r="O8200" s="23"/>
    </row>
    <row r="8201" customFormat="false" ht="15" hidden="false" customHeight="false" outlineLevel="0" collapsed="false">
      <c r="A8201" s="22" t="s">
        <v>5006</v>
      </c>
      <c r="B8201" s="22" t="n">
        <v>34</v>
      </c>
      <c r="C8201" s="22" t="n">
        <v>271</v>
      </c>
      <c r="D8201" s="22" t="n">
        <v>14</v>
      </c>
      <c r="E8201" s="22" t="n">
        <v>0</v>
      </c>
      <c r="F8201" s="22" t="n">
        <f aca="false">D8201/SUM(C8201:E8201)</f>
        <v>0.0491228070175439</v>
      </c>
      <c r="G8201" s="22" t="n">
        <v>271.17</v>
      </c>
      <c r="H8201" s="22" t="n">
        <v>13.66</v>
      </c>
      <c r="I8201" s="22" t="n">
        <v>0.17</v>
      </c>
      <c r="J8201" s="22" t="n">
        <v>0.180697</v>
      </c>
      <c r="K8201" s="22" t="n">
        <v>1</v>
      </c>
      <c r="O8201" s="23"/>
    </row>
    <row r="8202" customFormat="false" ht="15" hidden="false" customHeight="false" outlineLevel="0" collapsed="false">
      <c r="A8202" s="22" t="s">
        <v>5007</v>
      </c>
      <c r="B8202" s="22" t="n">
        <v>60</v>
      </c>
      <c r="C8202" s="22" t="n">
        <v>270</v>
      </c>
      <c r="D8202" s="22" t="n">
        <v>14</v>
      </c>
      <c r="E8202" s="22" t="n">
        <v>1</v>
      </c>
      <c r="F8202" s="22" t="n">
        <f aca="false">D8202/SUM(C8202:E8202)</f>
        <v>0.0491228070175439</v>
      </c>
      <c r="G8202" s="22" t="n">
        <v>269.22</v>
      </c>
      <c r="H8202" s="22" t="n">
        <v>15.55</v>
      </c>
      <c r="I8202" s="22" t="n">
        <v>0.22</v>
      </c>
      <c r="J8202" s="22" t="n">
        <v>2.834588</v>
      </c>
      <c r="K8202" s="22" t="n">
        <v>0.194618</v>
      </c>
      <c r="O8202" s="23"/>
    </row>
    <row r="8203" customFormat="false" ht="15" hidden="false" customHeight="false" outlineLevel="0" collapsed="false">
      <c r="A8203" s="22" t="s">
        <v>3068</v>
      </c>
      <c r="B8203" s="22" t="n">
        <v>67</v>
      </c>
      <c r="C8203" s="22" t="n">
        <v>0</v>
      </c>
      <c r="D8203" s="22" t="n">
        <v>14</v>
      </c>
      <c r="E8203" s="22" t="n">
        <v>271</v>
      </c>
      <c r="F8203" s="22" t="n">
        <f aca="false">D8203/SUM(C8203:E8203)</f>
        <v>0.0491228070175439</v>
      </c>
      <c r="G8203" s="22" t="n">
        <v>0.17</v>
      </c>
      <c r="H8203" s="22" t="n">
        <v>13.66</v>
      </c>
      <c r="I8203" s="22" t="n">
        <v>271.17</v>
      </c>
      <c r="J8203" s="22" t="n">
        <v>0.180697</v>
      </c>
      <c r="K8203" s="22" t="n">
        <v>1</v>
      </c>
      <c r="O8203" s="23"/>
    </row>
    <row r="8204" customFormat="false" ht="15" hidden="false" customHeight="false" outlineLevel="0" collapsed="false">
      <c r="A8204" s="22" t="s">
        <v>5008</v>
      </c>
      <c r="B8204" s="22" t="n">
        <v>120</v>
      </c>
      <c r="C8204" s="22" t="n">
        <v>271</v>
      </c>
      <c r="D8204" s="22" t="n">
        <v>14</v>
      </c>
      <c r="E8204" s="22" t="n">
        <v>0</v>
      </c>
      <c r="F8204" s="22" t="n">
        <f aca="false">D8204/SUM(C8204:E8204)</f>
        <v>0.0491228070175439</v>
      </c>
      <c r="G8204" s="22" t="n">
        <v>271.17</v>
      </c>
      <c r="H8204" s="22" t="n">
        <v>13.66</v>
      </c>
      <c r="I8204" s="22" t="n">
        <v>0.17</v>
      </c>
      <c r="J8204" s="22" t="n">
        <v>0.180697</v>
      </c>
      <c r="K8204" s="22" t="n">
        <v>1</v>
      </c>
      <c r="O8204" s="23"/>
    </row>
    <row r="8205" customFormat="false" ht="15" hidden="false" customHeight="false" outlineLevel="0" collapsed="false">
      <c r="A8205" s="22" t="s">
        <v>5009</v>
      </c>
      <c r="B8205" s="22" t="n">
        <v>68</v>
      </c>
      <c r="C8205" s="22" t="n">
        <v>269</v>
      </c>
      <c r="D8205" s="22" t="n">
        <v>14</v>
      </c>
      <c r="E8205" s="22" t="n">
        <v>2</v>
      </c>
      <c r="F8205" s="22" t="n">
        <f aca="false">D8205/SUM(C8205:E8205)</f>
        <v>0.0491228070175439</v>
      </c>
      <c r="G8205" s="22" t="n">
        <v>267.28</v>
      </c>
      <c r="H8205" s="22" t="n">
        <v>17.43</v>
      </c>
      <c r="I8205" s="22" t="n">
        <v>0.28</v>
      </c>
      <c r="J8205" s="22" t="n">
        <v>11.044839</v>
      </c>
      <c r="K8205" s="22" t="n">
        <v>0.02553</v>
      </c>
      <c r="O8205" s="23"/>
    </row>
    <row r="8206" customFormat="false" ht="15" hidden="false" customHeight="false" outlineLevel="0" collapsed="false">
      <c r="A8206" s="22" t="s">
        <v>5010</v>
      </c>
      <c r="B8206" s="22" t="n">
        <v>82</v>
      </c>
      <c r="C8206" s="22" t="n">
        <v>271</v>
      </c>
      <c r="D8206" s="22" t="n">
        <v>14</v>
      </c>
      <c r="E8206" s="22" t="n">
        <v>0</v>
      </c>
      <c r="F8206" s="22" t="n">
        <f aca="false">D8206/SUM(C8206:E8206)</f>
        <v>0.0491228070175439</v>
      </c>
      <c r="G8206" s="22" t="n">
        <v>271.17</v>
      </c>
      <c r="H8206" s="22" t="n">
        <v>13.66</v>
      </c>
      <c r="I8206" s="22" t="n">
        <v>0.17</v>
      </c>
      <c r="J8206" s="22" t="n">
        <v>0.180697</v>
      </c>
      <c r="K8206" s="22" t="n">
        <v>1</v>
      </c>
      <c r="O8206" s="23"/>
    </row>
    <row r="8207" customFormat="false" ht="15" hidden="false" customHeight="false" outlineLevel="0" collapsed="false">
      <c r="A8207" s="22" t="s">
        <v>5011</v>
      </c>
      <c r="B8207" s="22" t="n">
        <v>71</v>
      </c>
      <c r="C8207" s="22" t="n">
        <v>271</v>
      </c>
      <c r="D8207" s="22" t="n">
        <v>14</v>
      </c>
      <c r="E8207" s="22" t="n">
        <v>0</v>
      </c>
      <c r="F8207" s="22" t="n">
        <f aca="false">D8207/SUM(C8207:E8207)</f>
        <v>0.0491228070175439</v>
      </c>
      <c r="G8207" s="22" t="n">
        <v>271.17</v>
      </c>
      <c r="H8207" s="22" t="n">
        <v>13.66</v>
      </c>
      <c r="I8207" s="22" t="n">
        <v>0.17</v>
      </c>
      <c r="J8207" s="22" t="n">
        <v>0.180697</v>
      </c>
      <c r="K8207" s="22" t="n">
        <v>1</v>
      </c>
      <c r="O8207" s="23"/>
    </row>
    <row r="8208" customFormat="false" ht="15" hidden="false" customHeight="false" outlineLevel="0" collapsed="false">
      <c r="A8208" s="22" t="s">
        <v>5012</v>
      </c>
      <c r="B8208" s="22" t="n">
        <v>100</v>
      </c>
      <c r="C8208" s="22" t="n">
        <v>271</v>
      </c>
      <c r="D8208" s="22" t="n">
        <v>14</v>
      </c>
      <c r="E8208" s="22" t="n">
        <v>0</v>
      </c>
      <c r="F8208" s="22" t="n">
        <f aca="false">D8208/SUM(C8208:E8208)</f>
        <v>0.0491228070175439</v>
      </c>
      <c r="G8208" s="22" t="n">
        <v>271.17</v>
      </c>
      <c r="H8208" s="22" t="n">
        <v>13.66</v>
      </c>
      <c r="I8208" s="22" t="n">
        <v>0.17</v>
      </c>
      <c r="J8208" s="22" t="n">
        <v>0.180697</v>
      </c>
      <c r="K8208" s="22" t="n">
        <v>1</v>
      </c>
      <c r="O8208" s="23"/>
    </row>
    <row r="8209" customFormat="false" ht="15" hidden="false" customHeight="false" outlineLevel="0" collapsed="false">
      <c r="A8209" s="22" t="s">
        <v>5013</v>
      </c>
      <c r="B8209" s="22" t="n">
        <v>56</v>
      </c>
      <c r="C8209" s="22" t="n">
        <v>271</v>
      </c>
      <c r="D8209" s="22" t="n">
        <v>14</v>
      </c>
      <c r="E8209" s="22" t="n">
        <v>0</v>
      </c>
      <c r="F8209" s="22" t="n">
        <f aca="false">D8209/SUM(C8209:E8209)</f>
        <v>0.0491228070175439</v>
      </c>
      <c r="G8209" s="22" t="n">
        <v>271.17</v>
      </c>
      <c r="H8209" s="22" t="n">
        <v>13.66</v>
      </c>
      <c r="I8209" s="22" t="n">
        <v>0.17</v>
      </c>
      <c r="J8209" s="22" t="n">
        <v>0.180697</v>
      </c>
      <c r="K8209" s="22" t="n">
        <v>1</v>
      </c>
      <c r="O8209" s="23"/>
    </row>
    <row r="8210" customFormat="false" ht="15" hidden="false" customHeight="false" outlineLevel="0" collapsed="false">
      <c r="A8210" s="22" t="s">
        <v>5014</v>
      </c>
      <c r="B8210" s="22" t="n">
        <v>57</v>
      </c>
      <c r="C8210" s="22" t="n">
        <v>252</v>
      </c>
      <c r="D8210" s="22" t="n">
        <v>13</v>
      </c>
      <c r="E8210" s="22" t="n">
        <v>0</v>
      </c>
      <c r="F8210" s="22" t="n">
        <f aca="false">D8210/SUM(C8210:E8210)</f>
        <v>0.0490566037735849</v>
      </c>
      <c r="G8210" s="22" t="n">
        <v>252.16</v>
      </c>
      <c r="H8210" s="22" t="n">
        <v>12.68</v>
      </c>
      <c r="I8210" s="22" t="n">
        <v>0.16</v>
      </c>
      <c r="J8210" s="22" t="n">
        <v>0.167553</v>
      </c>
      <c r="K8210" s="22" t="n">
        <v>1</v>
      </c>
      <c r="O8210" s="23"/>
    </row>
    <row r="8211" customFormat="false" ht="15" hidden="false" customHeight="false" outlineLevel="0" collapsed="false">
      <c r="A8211" s="22" t="s">
        <v>5015</v>
      </c>
      <c r="B8211" s="22" t="n">
        <v>100</v>
      </c>
      <c r="C8211" s="22" t="n">
        <v>249</v>
      </c>
      <c r="D8211" s="22" t="n">
        <v>13</v>
      </c>
      <c r="E8211" s="22" t="n">
        <v>3</v>
      </c>
      <c r="F8211" s="22" t="n">
        <f aca="false">D8211/SUM(C8211:E8211)</f>
        <v>0.0490566037735849</v>
      </c>
      <c r="G8211" s="22" t="n">
        <v>246.34</v>
      </c>
      <c r="H8211" s="22" t="n">
        <v>18.32</v>
      </c>
      <c r="I8211" s="22" t="n">
        <v>0.34</v>
      </c>
      <c r="J8211" s="22" t="n">
        <v>22.340198</v>
      </c>
      <c r="K8211" s="22" t="n">
        <v>0.002483</v>
      </c>
      <c r="O8211" s="23"/>
    </row>
    <row r="8212" customFormat="false" ht="15" hidden="false" customHeight="false" outlineLevel="0" collapsed="false">
      <c r="A8212" s="22" t="s">
        <v>5016</v>
      </c>
      <c r="B8212" s="22" t="n">
        <v>96</v>
      </c>
      <c r="C8212" s="22" t="n">
        <v>272</v>
      </c>
      <c r="D8212" s="22" t="n">
        <v>14</v>
      </c>
      <c r="E8212" s="22" t="n">
        <v>0</v>
      </c>
      <c r="F8212" s="22" t="n">
        <f aca="false">D8212/SUM(C8212:E8212)</f>
        <v>0.048951048951049</v>
      </c>
      <c r="G8212" s="22" t="n">
        <v>272.17</v>
      </c>
      <c r="H8212" s="22" t="n">
        <v>13.66</v>
      </c>
      <c r="I8212" s="22" t="n">
        <v>0.17</v>
      </c>
      <c r="J8212" s="22" t="n">
        <v>0.180034</v>
      </c>
      <c r="K8212" s="22" t="n">
        <v>1</v>
      </c>
      <c r="O8212" s="23"/>
    </row>
    <row r="8213" customFormat="false" ht="15" hidden="false" customHeight="false" outlineLevel="0" collapsed="false">
      <c r="A8213" s="22" t="s">
        <v>586</v>
      </c>
      <c r="B8213" s="22" t="n">
        <v>125</v>
      </c>
      <c r="C8213" s="22" t="n">
        <v>272</v>
      </c>
      <c r="D8213" s="22" t="n">
        <v>14</v>
      </c>
      <c r="E8213" s="22" t="n">
        <v>0</v>
      </c>
      <c r="F8213" s="22" t="n">
        <f aca="false">D8213/SUM(C8213:E8213)</f>
        <v>0.048951048951049</v>
      </c>
      <c r="G8213" s="22" t="n">
        <v>272.17</v>
      </c>
      <c r="H8213" s="22" t="n">
        <v>13.66</v>
      </c>
      <c r="I8213" s="22" t="n">
        <v>0.17</v>
      </c>
      <c r="J8213" s="22" t="n">
        <v>0.180034</v>
      </c>
      <c r="K8213" s="22" t="n">
        <v>1</v>
      </c>
      <c r="O8213" s="23"/>
    </row>
    <row r="8214" customFormat="false" ht="15" hidden="false" customHeight="false" outlineLevel="0" collapsed="false">
      <c r="A8214" s="22" t="s">
        <v>5017</v>
      </c>
      <c r="B8214" s="22" t="n">
        <v>87</v>
      </c>
      <c r="C8214" s="22" t="n">
        <v>272</v>
      </c>
      <c r="D8214" s="22" t="n">
        <v>14</v>
      </c>
      <c r="E8214" s="22" t="n">
        <v>0</v>
      </c>
      <c r="F8214" s="22" t="n">
        <f aca="false">D8214/SUM(C8214:E8214)</f>
        <v>0.048951048951049</v>
      </c>
      <c r="G8214" s="22" t="n">
        <v>272.17</v>
      </c>
      <c r="H8214" s="22" t="n">
        <v>13.66</v>
      </c>
      <c r="I8214" s="22" t="n">
        <v>0.17</v>
      </c>
      <c r="J8214" s="22" t="n">
        <v>0.180034</v>
      </c>
      <c r="K8214" s="22" t="n">
        <v>1</v>
      </c>
      <c r="O8214" s="23"/>
    </row>
    <row r="8215" customFormat="false" ht="15" hidden="false" customHeight="false" outlineLevel="0" collapsed="false">
      <c r="A8215" s="22" t="s">
        <v>4041</v>
      </c>
      <c r="B8215" s="22" t="n">
        <v>39</v>
      </c>
      <c r="C8215" s="22" t="n">
        <v>272</v>
      </c>
      <c r="D8215" s="22" t="n">
        <v>14</v>
      </c>
      <c r="E8215" s="22" t="n">
        <v>0</v>
      </c>
      <c r="F8215" s="22" t="n">
        <f aca="false">D8215/SUM(C8215:E8215)</f>
        <v>0.048951048951049</v>
      </c>
      <c r="G8215" s="22" t="n">
        <v>272.17</v>
      </c>
      <c r="H8215" s="22" t="n">
        <v>13.66</v>
      </c>
      <c r="I8215" s="22" t="n">
        <v>0.17</v>
      </c>
      <c r="J8215" s="22" t="n">
        <v>0.180034</v>
      </c>
      <c r="K8215" s="22" t="n">
        <v>1</v>
      </c>
      <c r="O8215" s="23"/>
    </row>
    <row r="8216" customFormat="false" ht="15" hidden="false" customHeight="false" outlineLevel="0" collapsed="false">
      <c r="A8216" s="22" t="s">
        <v>1253</v>
      </c>
      <c r="B8216" s="22" t="n">
        <v>78</v>
      </c>
      <c r="C8216" s="22" t="n">
        <v>272</v>
      </c>
      <c r="D8216" s="22" t="n">
        <v>14</v>
      </c>
      <c r="E8216" s="22" t="n">
        <v>0</v>
      </c>
      <c r="F8216" s="22" t="n">
        <f aca="false">D8216/SUM(C8216:E8216)</f>
        <v>0.048951048951049</v>
      </c>
      <c r="G8216" s="22" t="n">
        <v>272.17</v>
      </c>
      <c r="H8216" s="22" t="n">
        <v>13.66</v>
      </c>
      <c r="I8216" s="22" t="n">
        <v>0.17</v>
      </c>
      <c r="J8216" s="22" t="n">
        <v>0.180034</v>
      </c>
      <c r="K8216" s="22" t="n">
        <v>1</v>
      </c>
      <c r="O8216" s="23"/>
    </row>
    <row r="8217" customFormat="false" ht="15" hidden="false" customHeight="false" outlineLevel="0" collapsed="false">
      <c r="A8217" s="22" t="s">
        <v>5018</v>
      </c>
      <c r="B8217" s="22" t="n">
        <v>91</v>
      </c>
      <c r="C8217" s="22" t="n">
        <v>271</v>
      </c>
      <c r="D8217" s="22" t="n">
        <v>14</v>
      </c>
      <c r="E8217" s="22" t="n">
        <v>1</v>
      </c>
      <c r="F8217" s="22" t="n">
        <f aca="false">D8217/SUM(C8217:E8217)</f>
        <v>0.048951048951049</v>
      </c>
      <c r="G8217" s="22" t="n">
        <v>270.22</v>
      </c>
      <c r="H8217" s="22" t="n">
        <v>15.55</v>
      </c>
      <c r="I8217" s="22" t="n">
        <v>0.22</v>
      </c>
      <c r="J8217" s="22" t="n">
        <v>2.849721</v>
      </c>
      <c r="K8217" s="22" t="n">
        <v>0.193992</v>
      </c>
      <c r="O8217" s="23"/>
    </row>
    <row r="8218" customFormat="false" ht="15" hidden="false" customHeight="false" outlineLevel="0" collapsed="false">
      <c r="A8218" s="22" t="s">
        <v>5019</v>
      </c>
      <c r="B8218" s="22" t="n">
        <v>66</v>
      </c>
      <c r="C8218" s="22" t="n">
        <v>272</v>
      </c>
      <c r="D8218" s="22" t="n">
        <v>14</v>
      </c>
      <c r="E8218" s="22" t="n">
        <v>0</v>
      </c>
      <c r="F8218" s="22" t="n">
        <f aca="false">D8218/SUM(C8218:E8218)</f>
        <v>0.048951048951049</v>
      </c>
      <c r="G8218" s="22" t="n">
        <v>272.17</v>
      </c>
      <c r="H8218" s="22" t="n">
        <v>13.66</v>
      </c>
      <c r="I8218" s="22" t="n">
        <v>0.17</v>
      </c>
      <c r="J8218" s="22" t="n">
        <v>0.180034</v>
      </c>
      <c r="K8218" s="22" t="n">
        <v>1</v>
      </c>
      <c r="O8218" s="23"/>
    </row>
    <row r="8219" customFormat="false" ht="15" hidden="false" customHeight="false" outlineLevel="0" collapsed="false">
      <c r="A8219" s="22" t="s">
        <v>5020</v>
      </c>
      <c r="B8219" s="22" t="n">
        <v>89</v>
      </c>
      <c r="C8219" s="22" t="n">
        <v>271</v>
      </c>
      <c r="D8219" s="22" t="n">
        <v>14</v>
      </c>
      <c r="E8219" s="22" t="n">
        <v>1</v>
      </c>
      <c r="F8219" s="22" t="n">
        <f aca="false">D8219/SUM(C8219:E8219)</f>
        <v>0.048951048951049</v>
      </c>
      <c r="G8219" s="22" t="n">
        <v>270.22</v>
      </c>
      <c r="H8219" s="22" t="n">
        <v>15.55</v>
      </c>
      <c r="I8219" s="22" t="n">
        <v>0.22</v>
      </c>
      <c r="J8219" s="22" t="n">
        <v>2.849721</v>
      </c>
      <c r="K8219" s="22" t="n">
        <v>0.193992</v>
      </c>
      <c r="O8219" s="23"/>
    </row>
    <row r="8220" customFormat="false" ht="15" hidden="false" customHeight="false" outlineLevel="0" collapsed="false">
      <c r="A8220" s="22" t="s">
        <v>5021</v>
      </c>
      <c r="B8220" s="22" t="n">
        <v>63</v>
      </c>
      <c r="C8220" s="22" t="n">
        <v>272</v>
      </c>
      <c r="D8220" s="22" t="n">
        <v>14</v>
      </c>
      <c r="E8220" s="22" t="n">
        <v>0</v>
      </c>
      <c r="F8220" s="22" t="n">
        <f aca="false">D8220/SUM(C8220:E8220)</f>
        <v>0.048951048951049</v>
      </c>
      <c r="G8220" s="22" t="n">
        <v>272.17</v>
      </c>
      <c r="H8220" s="22" t="n">
        <v>13.66</v>
      </c>
      <c r="I8220" s="22" t="n">
        <v>0.17</v>
      </c>
      <c r="J8220" s="22" t="n">
        <v>0.180034</v>
      </c>
      <c r="K8220" s="22" t="n">
        <v>1</v>
      </c>
      <c r="O8220" s="23"/>
    </row>
    <row r="8221" customFormat="false" ht="15" hidden="false" customHeight="false" outlineLevel="0" collapsed="false">
      <c r="A8221" s="22" t="s">
        <v>5022</v>
      </c>
      <c r="B8221" s="22" t="n">
        <v>18</v>
      </c>
      <c r="C8221" s="22" t="n">
        <v>272</v>
      </c>
      <c r="D8221" s="22" t="n">
        <v>14</v>
      </c>
      <c r="E8221" s="22" t="n">
        <v>0</v>
      </c>
      <c r="F8221" s="22" t="n">
        <f aca="false">D8221/SUM(C8221:E8221)</f>
        <v>0.048951048951049</v>
      </c>
      <c r="G8221" s="22" t="n">
        <v>272.17</v>
      </c>
      <c r="H8221" s="22" t="n">
        <v>13.66</v>
      </c>
      <c r="I8221" s="22" t="n">
        <v>0.17</v>
      </c>
      <c r="J8221" s="22" t="n">
        <v>0.180034</v>
      </c>
      <c r="K8221" s="22" t="n">
        <v>1</v>
      </c>
      <c r="O8221" s="23"/>
    </row>
    <row r="8222" customFormat="false" ht="15" hidden="false" customHeight="false" outlineLevel="0" collapsed="false">
      <c r="A8222" s="22" t="s">
        <v>2722</v>
      </c>
      <c r="B8222" s="22" t="n">
        <v>75</v>
      </c>
      <c r="C8222" s="22" t="n">
        <v>0</v>
      </c>
      <c r="D8222" s="22" t="n">
        <v>14</v>
      </c>
      <c r="E8222" s="22" t="n">
        <v>272</v>
      </c>
      <c r="F8222" s="22" t="n">
        <f aca="false">D8222/SUM(C8222:E8222)</f>
        <v>0.048951048951049</v>
      </c>
      <c r="G8222" s="22" t="n">
        <v>0.17</v>
      </c>
      <c r="H8222" s="22" t="n">
        <v>13.66</v>
      </c>
      <c r="I8222" s="22" t="n">
        <v>272.17</v>
      </c>
      <c r="J8222" s="22" t="n">
        <v>0.180034</v>
      </c>
      <c r="K8222" s="22" t="n">
        <v>1</v>
      </c>
      <c r="O8222" s="23"/>
    </row>
    <row r="8223" customFormat="false" ht="15" hidden="false" customHeight="false" outlineLevel="0" collapsed="false">
      <c r="A8223" s="22" t="s">
        <v>5023</v>
      </c>
      <c r="B8223" s="22" t="n">
        <v>68</v>
      </c>
      <c r="C8223" s="22" t="n">
        <v>0</v>
      </c>
      <c r="D8223" s="22" t="n">
        <v>14</v>
      </c>
      <c r="E8223" s="22" t="n">
        <v>272</v>
      </c>
      <c r="F8223" s="22" t="n">
        <f aca="false">D8223/SUM(C8223:E8223)</f>
        <v>0.048951048951049</v>
      </c>
      <c r="G8223" s="22" t="n">
        <v>0.17</v>
      </c>
      <c r="H8223" s="22" t="n">
        <v>13.66</v>
      </c>
      <c r="I8223" s="22" t="n">
        <v>272.17</v>
      </c>
      <c r="J8223" s="22" t="n">
        <v>0.180034</v>
      </c>
      <c r="K8223" s="22" t="n">
        <v>1</v>
      </c>
      <c r="O8223" s="23"/>
    </row>
    <row r="8224" customFormat="false" ht="15" hidden="false" customHeight="false" outlineLevel="0" collapsed="false">
      <c r="A8224" s="22" t="s">
        <v>5024</v>
      </c>
      <c r="B8224" s="22" t="n">
        <v>20</v>
      </c>
      <c r="C8224" s="22" t="n">
        <v>0</v>
      </c>
      <c r="D8224" s="22" t="n">
        <v>14</v>
      </c>
      <c r="E8224" s="22" t="n">
        <v>272</v>
      </c>
      <c r="F8224" s="22" t="n">
        <f aca="false">D8224/SUM(C8224:E8224)</f>
        <v>0.048951048951049</v>
      </c>
      <c r="G8224" s="22" t="n">
        <v>0.17</v>
      </c>
      <c r="H8224" s="22" t="n">
        <v>13.66</v>
      </c>
      <c r="I8224" s="22" t="n">
        <v>272.17</v>
      </c>
      <c r="J8224" s="22" t="n">
        <v>0.180034</v>
      </c>
      <c r="K8224" s="22" t="n">
        <v>1</v>
      </c>
      <c r="O8224" s="23"/>
    </row>
    <row r="8225" customFormat="false" ht="15" hidden="false" customHeight="false" outlineLevel="0" collapsed="false">
      <c r="A8225" s="22" t="s">
        <v>5025</v>
      </c>
      <c r="B8225" s="22" t="n">
        <v>95</v>
      </c>
      <c r="C8225" s="22" t="n">
        <v>175</v>
      </c>
      <c r="D8225" s="22" t="n">
        <v>9</v>
      </c>
      <c r="E8225" s="22" t="n">
        <v>0</v>
      </c>
      <c r="F8225" s="22" t="n">
        <f aca="false">D8225/SUM(C8225:E8225)</f>
        <v>0.0489130434782609</v>
      </c>
      <c r="G8225" s="22" t="n">
        <v>175.11</v>
      </c>
      <c r="H8225" s="22" t="n">
        <v>8.78</v>
      </c>
      <c r="I8225" s="22" t="n">
        <v>0.11</v>
      </c>
      <c r="J8225" s="22" t="n">
        <v>0.115642</v>
      </c>
      <c r="K8225" s="22" t="n">
        <v>1</v>
      </c>
      <c r="O8225" s="23"/>
    </row>
    <row r="8226" customFormat="false" ht="15" hidden="false" customHeight="false" outlineLevel="0" collapsed="false">
      <c r="A8226" s="22" t="s">
        <v>5026</v>
      </c>
      <c r="B8226" s="22" t="n">
        <v>34</v>
      </c>
      <c r="C8226" s="22" t="n">
        <v>156</v>
      </c>
      <c r="D8226" s="22" t="n">
        <v>8</v>
      </c>
      <c r="E8226" s="22" t="n">
        <v>0</v>
      </c>
      <c r="F8226" s="22" t="n">
        <f aca="false">D8226/SUM(C8226:E8226)</f>
        <v>0.0487804878048781</v>
      </c>
      <c r="G8226" s="22" t="n">
        <v>156.1</v>
      </c>
      <c r="H8226" s="22" t="n">
        <v>7.8</v>
      </c>
      <c r="I8226" s="22" t="n">
        <v>0.1</v>
      </c>
      <c r="J8226" s="22" t="n">
        <v>0.1025</v>
      </c>
      <c r="K8226" s="22" t="n">
        <v>1</v>
      </c>
      <c r="O8226" s="23"/>
    </row>
    <row r="8227" customFormat="false" ht="15" hidden="false" customHeight="false" outlineLevel="0" collapsed="false">
      <c r="A8227" s="22" t="s">
        <v>5026</v>
      </c>
      <c r="B8227" s="22" t="n">
        <v>125</v>
      </c>
      <c r="C8227" s="22" t="n">
        <v>156</v>
      </c>
      <c r="D8227" s="22" t="n">
        <v>8</v>
      </c>
      <c r="E8227" s="22" t="n">
        <v>0</v>
      </c>
      <c r="F8227" s="22" t="n">
        <f aca="false">D8227/SUM(C8227:E8227)</f>
        <v>0.0487804878048781</v>
      </c>
      <c r="G8227" s="22" t="n">
        <v>156.1</v>
      </c>
      <c r="H8227" s="22" t="n">
        <v>7.8</v>
      </c>
      <c r="I8227" s="22" t="n">
        <v>0.1</v>
      </c>
      <c r="J8227" s="22" t="n">
        <v>0.1025</v>
      </c>
      <c r="K8227" s="22" t="n">
        <v>1</v>
      </c>
      <c r="O8227" s="23"/>
    </row>
    <row r="8228" customFormat="false" ht="15" hidden="false" customHeight="false" outlineLevel="0" collapsed="false">
      <c r="A8228" s="22" t="s">
        <v>5027</v>
      </c>
      <c r="B8228" s="22" t="n">
        <v>33</v>
      </c>
      <c r="C8228" s="22" t="n">
        <v>0</v>
      </c>
      <c r="D8228" s="22" t="n">
        <v>10</v>
      </c>
      <c r="E8228" s="22" t="n">
        <v>195</v>
      </c>
      <c r="F8228" s="22" t="n">
        <f aca="false">D8228/SUM(C8228:E8228)</f>
        <v>0.0487804878048781</v>
      </c>
      <c r="G8228" s="22" t="n">
        <v>0.12</v>
      </c>
      <c r="H8228" s="22" t="n">
        <v>9.76</v>
      </c>
      <c r="I8228" s="22" t="n">
        <v>195.12</v>
      </c>
      <c r="J8228" s="22" t="n">
        <v>0.128125</v>
      </c>
      <c r="K8228" s="22" t="n">
        <v>1</v>
      </c>
      <c r="O8228" s="23"/>
    </row>
    <row r="8229" customFormat="false" ht="15" hidden="false" customHeight="false" outlineLevel="0" collapsed="false">
      <c r="A8229" s="22" t="s">
        <v>4924</v>
      </c>
      <c r="B8229" s="22" t="n">
        <v>18</v>
      </c>
      <c r="C8229" s="22" t="n">
        <v>234</v>
      </c>
      <c r="D8229" s="22" t="n">
        <v>12</v>
      </c>
      <c r="E8229" s="22" t="n">
        <v>0</v>
      </c>
      <c r="F8229" s="22" t="n">
        <f aca="false">D8229/SUM(C8229:E8229)</f>
        <v>0.0487804878048781</v>
      </c>
      <c r="G8229" s="22" t="n">
        <v>234.15</v>
      </c>
      <c r="H8229" s="22" t="n">
        <v>11.71</v>
      </c>
      <c r="I8229" s="22" t="n">
        <v>0.15</v>
      </c>
      <c r="J8229" s="22" t="n">
        <v>0.15375</v>
      </c>
      <c r="K8229" s="22" t="n">
        <v>1</v>
      </c>
      <c r="O8229" s="23"/>
    </row>
    <row r="8230" customFormat="false" ht="15" hidden="false" customHeight="false" outlineLevel="0" collapsed="false">
      <c r="A8230" s="22" t="s">
        <v>5028</v>
      </c>
      <c r="B8230" s="22" t="n">
        <v>106</v>
      </c>
      <c r="C8230" s="22" t="n">
        <v>235</v>
      </c>
      <c r="D8230" s="22" t="n">
        <v>12</v>
      </c>
      <c r="E8230" s="22" t="n">
        <v>0</v>
      </c>
      <c r="F8230" s="22" t="n">
        <f aca="false">D8230/SUM(C8230:E8230)</f>
        <v>0.048582995951417</v>
      </c>
      <c r="G8230" s="22" t="n">
        <v>235.15</v>
      </c>
      <c r="H8230" s="22" t="n">
        <v>11.71</v>
      </c>
      <c r="I8230" s="22" t="n">
        <v>0.15</v>
      </c>
      <c r="J8230" s="22" t="n">
        <v>0.153097</v>
      </c>
      <c r="K8230" s="22" t="n">
        <v>1</v>
      </c>
      <c r="O8230" s="23"/>
    </row>
    <row r="8231" customFormat="false" ht="15" hidden="false" customHeight="false" outlineLevel="0" collapsed="false">
      <c r="A8231" s="22" t="s">
        <v>5029</v>
      </c>
      <c r="B8231" s="22" t="n">
        <v>117</v>
      </c>
      <c r="C8231" s="22" t="n">
        <v>233</v>
      </c>
      <c r="D8231" s="22" t="n">
        <v>12</v>
      </c>
      <c r="E8231" s="22" t="n">
        <v>2</v>
      </c>
      <c r="F8231" s="22" t="n">
        <f aca="false">D8231/SUM(C8231:E8231)</f>
        <v>0.048582995951417</v>
      </c>
      <c r="G8231" s="22" t="n">
        <v>231.26</v>
      </c>
      <c r="H8231" s="22" t="n">
        <v>15.48</v>
      </c>
      <c r="I8231" s="22" t="n">
        <v>0.26</v>
      </c>
      <c r="J8231" s="22" t="n">
        <v>12.492751</v>
      </c>
      <c r="K8231" s="22" t="n">
        <v>0.020596</v>
      </c>
      <c r="O8231" s="23"/>
    </row>
    <row r="8232" customFormat="false" ht="15" hidden="false" customHeight="false" outlineLevel="0" collapsed="false">
      <c r="A8232" s="22" t="s">
        <v>5030</v>
      </c>
      <c r="B8232" s="22" t="n">
        <v>10</v>
      </c>
      <c r="C8232" s="22" t="n">
        <v>0</v>
      </c>
      <c r="D8232" s="22" t="n">
        <v>10</v>
      </c>
      <c r="E8232" s="22" t="n">
        <v>196</v>
      </c>
      <c r="F8232" s="22" t="n">
        <f aca="false">D8232/SUM(C8232:E8232)</f>
        <v>0.0485436893203883</v>
      </c>
      <c r="G8232" s="22" t="n">
        <v>0.12</v>
      </c>
      <c r="H8232" s="22" t="n">
        <v>9.76</v>
      </c>
      <c r="I8232" s="22" t="n">
        <v>196.12</v>
      </c>
      <c r="J8232" s="22" t="n">
        <v>0.127472</v>
      </c>
      <c r="K8232" s="22" t="n">
        <v>1</v>
      </c>
      <c r="O8232" s="23"/>
    </row>
    <row r="8233" customFormat="false" ht="15" hidden="false" customHeight="false" outlineLevel="0" collapsed="false">
      <c r="A8233" s="22" t="s">
        <v>5031</v>
      </c>
      <c r="B8233" s="22" t="n">
        <v>40</v>
      </c>
      <c r="C8233" s="22" t="n">
        <v>157</v>
      </c>
      <c r="D8233" s="22" t="n">
        <v>8</v>
      </c>
      <c r="E8233" s="22" t="n">
        <v>0</v>
      </c>
      <c r="F8233" s="22" t="n">
        <f aca="false">D8233/SUM(C8233:E8233)</f>
        <v>0.0484848484848485</v>
      </c>
      <c r="G8233" s="22" t="n">
        <v>157.1</v>
      </c>
      <c r="H8233" s="22" t="n">
        <v>7.81</v>
      </c>
      <c r="I8233" s="22" t="n">
        <v>0.1</v>
      </c>
      <c r="J8233" s="22" t="n">
        <v>0.101848</v>
      </c>
      <c r="K8233" s="22" t="n">
        <v>1</v>
      </c>
      <c r="O8233" s="23"/>
    </row>
    <row r="8234" customFormat="false" ht="15" hidden="false" customHeight="false" outlineLevel="0" collapsed="false">
      <c r="A8234" s="22" t="s">
        <v>1658</v>
      </c>
      <c r="B8234" s="22" t="n">
        <v>97</v>
      </c>
      <c r="C8234" s="22" t="n">
        <v>157</v>
      </c>
      <c r="D8234" s="22" t="n">
        <v>8</v>
      </c>
      <c r="E8234" s="22" t="n">
        <v>0</v>
      </c>
      <c r="F8234" s="22" t="n">
        <f aca="false">D8234/SUM(C8234:E8234)</f>
        <v>0.0484848484848485</v>
      </c>
      <c r="G8234" s="22" t="n">
        <v>157.1</v>
      </c>
      <c r="H8234" s="22" t="n">
        <v>7.81</v>
      </c>
      <c r="I8234" s="22" t="n">
        <v>0.1</v>
      </c>
      <c r="J8234" s="22" t="n">
        <v>0.101848</v>
      </c>
      <c r="K8234" s="22" t="n">
        <v>1</v>
      </c>
      <c r="O8234" s="23"/>
    </row>
    <row r="8235" customFormat="false" ht="15" hidden="false" customHeight="false" outlineLevel="0" collapsed="false">
      <c r="A8235" s="22" t="s">
        <v>3692</v>
      </c>
      <c r="B8235" s="22" t="n">
        <v>59</v>
      </c>
      <c r="C8235" s="22" t="n">
        <v>157</v>
      </c>
      <c r="D8235" s="22" t="n">
        <v>8</v>
      </c>
      <c r="E8235" s="22" t="n">
        <v>0</v>
      </c>
      <c r="F8235" s="22" t="n">
        <f aca="false">D8235/SUM(C8235:E8235)</f>
        <v>0.0484848484848485</v>
      </c>
      <c r="G8235" s="22" t="n">
        <v>157.1</v>
      </c>
      <c r="H8235" s="22" t="n">
        <v>7.81</v>
      </c>
      <c r="I8235" s="22" t="n">
        <v>0.1</v>
      </c>
      <c r="J8235" s="22" t="n">
        <v>0.101848</v>
      </c>
      <c r="K8235" s="22" t="n">
        <v>1</v>
      </c>
      <c r="O8235" s="23"/>
    </row>
    <row r="8236" customFormat="false" ht="15" hidden="false" customHeight="false" outlineLevel="0" collapsed="false">
      <c r="A8236" s="22" t="s">
        <v>5032</v>
      </c>
      <c r="B8236" s="22" t="n">
        <v>66</v>
      </c>
      <c r="C8236" s="22" t="n">
        <v>157</v>
      </c>
      <c r="D8236" s="22" t="n">
        <v>8</v>
      </c>
      <c r="E8236" s="22" t="n">
        <v>0</v>
      </c>
      <c r="F8236" s="22" t="n">
        <f aca="false">D8236/SUM(C8236:E8236)</f>
        <v>0.0484848484848485</v>
      </c>
      <c r="G8236" s="22" t="n">
        <v>157.1</v>
      </c>
      <c r="H8236" s="22" t="n">
        <v>7.81</v>
      </c>
      <c r="I8236" s="22" t="n">
        <v>0.1</v>
      </c>
      <c r="J8236" s="22" t="n">
        <v>0.101848</v>
      </c>
      <c r="K8236" s="22" t="n">
        <v>1</v>
      </c>
      <c r="O8236" s="23"/>
    </row>
    <row r="8237" customFormat="false" ht="15" hidden="false" customHeight="false" outlineLevel="0" collapsed="false">
      <c r="A8237" s="22" t="s">
        <v>5033</v>
      </c>
      <c r="B8237" s="22" t="n">
        <v>103</v>
      </c>
      <c r="C8237" s="22" t="n">
        <v>216</v>
      </c>
      <c r="D8237" s="22" t="n">
        <v>11</v>
      </c>
      <c r="E8237" s="22" t="n">
        <v>0</v>
      </c>
      <c r="F8237" s="22" t="n">
        <f aca="false">D8237/SUM(C8237:E8237)</f>
        <v>0.0484581497797357</v>
      </c>
      <c r="G8237" s="22" t="n">
        <v>216.13</v>
      </c>
      <c r="H8237" s="22" t="n">
        <v>10.73</v>
      </c>
      <c r="I8237" s="22" t="n">
        <v>0.13</v>
      </c>
      <c r="J8237" s="22" t="n">
        <v>0.13996</v>
      </c>
      <c r="K8237" s="22" t="n">
        <v>1</v>
      </c>
      <c r="O8237" s="23"/>
    </row>
    <row r="8238" customFormat="false" ht="15" hidden="false" customHeight="false" outlineLevel="0" collapsed="false">
      <c r="A8238" s="22" t="s">
        <v>5034</v>
      </c>
      <c r="B8238" s="22" t="n">
        <v>41</v>
      </c>
      <c r="C8238" s="22" t="n">
        <v>177</v>
      </c>
      <c r="D8238" s="22" t="n">
        <v>9</v>
      </c>
      <c r="E8238" s="22" t="n">
        <v>0</v>
      </c>
      <c r="F8238" s="22" t="n">
        <f aca="false">D8238/SUM(C8238:E8238)</f>
        <v>0.0483870967741936</v>
      </c>
      <c r="G8238" s="22" t="n">
        <v>177.11</v>
      </c>
      <c r="H8238" s="22" t="n">
        <v>8.78</v>
      </c>
      <c r="I8238" s="22" t="n">
        <v>0.11</v>
      </c>
      <c r="J8238" s="22" t="n">
        <v>0.114336</v>
      </c>
      <c r="K8238" s="22" t="n">
        <v>1</v>
      </c>
      <c r="O8238" s="23"/>
    </row>
    <row r="8239" customFormat="false" ht="15" hidden="false" customHeight="false" outlineLevel="0" collapsed="false">
      <c r="A8239" s="22" t="s">
        <v>5035</v>
      </c>
      <c r="B8239" s="22" t="n">
        <v>43</v>
      </c>
      <c r="C8239" s="22" t="n">
        <v>177</v>
      </c>
      <c r="D8239" s="22" t="n">
        <v>9</v>
      </c>
      <c r="E8239" s="22" t="n">
        <v>0</v>
      </c>
      <c r="F8239" s="22" t="n">
        <f aca="false">D8239/SUM(C8239:E8239)</f>
        <v>0.0483870967741936</v>
      </c>
      <c r="G8239" s="22" t="n">
        <v>177.11</v>
      </c>
      <c r="H8239" s="22" t="n">
        <v>8.78</v>
      </c>
      <c r="I8239" s="22" t="n">
        <v>0.11</v>
      </c>
      <c r="J8239" s="22" t="n">
        <v>0.114336</v>
      </c>
      <c r="K8239" s="22" t="n">
        <v>1</v>
      </c>
      <c r="O8239" s="23"/>
    </row>
    <row r="8240" customFormat="false" ht="15" hidden="false" customHeight="false" outlineLevel="0" collapsed="false">
      <c r="A8240" s="22" t="s">
        <v>5036</v>
      </c>
      <c r="B8240" s="22" t="n">
        <v>62</v>
      </c>
      <c r="C8240" s="22" t="n">
        <v>256</v>
      </c>
      <c r="D8240" s="22" t="n">
        <v>13</v>
      </c>
      <c r="E8240" s="22" t="n">
        <v>0</v>
      </c>
      <c r="F8240" s="22" t="n">
        <f aca="false">D8240/SUM(C8240:E8240)</f>
        <v>0.0483271375464684</v>
      </c>
      <c r="G8240" s="22" t="n">
        <v>256.16</v>
      </c>
      <c r="H8240" s="22" t="n">
        <v>12.69</v>
      </c>
      <c r="I8240" s="22" t="n">
        <v>0.16</v>
      </c>
      <c r="J8240" s="22" t="n">
        <v>0.164938</v>
      </c>
      <c r="K8240" s="22" t="n">
        <v>1</v>
      </c>
      <c r="O8240" s="23"/>
    </row>
    <row r="8241" customFormat="false" ht="15" hidden="false" customHeight="false" outlineLevel="0" collapsed="false">
      <c r="A8241" s="22" t="s">
        <v>5037</v>
      </c>
      <c r="B8241" s="22" t="n">
        <v>13</v>
      </c>
      <c r="C8241" s="22" t="n">
        <v>256</v>
      </c>
      <c r="D8241" s="22" t="n">
        <v>13</v>
      </c>
      <c r="E8241" s="22" t="n">
        <v>0</v>
      </c>
      <c r="F8241" s="22" t="n">
        <f aca="false">D8241/SUM(C8241:E8241)</f>
        <v>0.0483271375464684</v>
      </c>
      <c r="G8241" s="22" t="n">
        <v>256.16</v>
      </c>
      <c r="H8241" s="22" t="n">
        <v>12.69</v>
      </c>
      <c r="I8241" s="22" t="n">
        <v>0.16</v>
      </c>
      <c r="J8241" s="22" t="n">
        <v>0.164938</v>
      </c>
      <c r="K8241" s="22" t="n">
        <v>1</v>
      </c>
      <c r="O8241" s="23"/>
    </row>
    <row r="8242" customFormat="false" ht="15" hidden="false" customHeight="false" outlineLevel="0" collapsed="false">
      <c r="A8242" s="22" t="s">
        <v>5038</v>
      </c>
      <c r="B8242" s="22" t="n">
        <v>11</v>
      </c>
      <c r="C8242" s="22" t="n">
        <v>0</v>
      </c>
      <c r="D8242" s="22" t="n">
        <v>13</v>
      </c>
      <c r="E8242" s="22" t="n">
        <v>257</v>
      </c>
      <c r="F8242" s="22" t="n">
        <f aca="false">D8242/SUM(C8242:E8242)</f>
        <v>0.0481481481481482</v>
      </c>
      <c r="G8242" s="22" t="n">
        <v>0.16</v>
      </c>
      <c r="H8242" s="22" t="n">
        <v>12.69</v>
      </c>
      <c r="I8242" s="22" t="n">
        <v>257.16</v>
      </c>
      <c r="J8242" s="22" t="n">
        <v>0.164297</v>
      </c>
      <c r="K8242" s="22" t="n">
        <v>1</v>
      </c>
      <c r="O8242" s="23"/>
    </row>
    <row r="8243" customFormat="false" ht="15" hidden="false" customHeight="false" outlineLevel="0" collapsed="false">
      <c r="A8243" s="22" t="s">
        <v>5039</v>
      </c>
      <c r="B8243" s="22" t="n">
        <v>22</v>
      </c>
      <c r="C8243" s="22" t="n">
        <v>218</v>
      </c>
      <c r="D8243" s="22" t="n">
        <v>11</v>
      </c>
      <c r="E8243" s="22" t="n">
        <v>0</v>
      </c>
      <c r="F8243" s="22" t="n">
        <f aca="false">D8243/SUM(C8243:E8243)</f>
        <v>0.0480349344978166</v>
      </c>
      <c r="G8243" s="22" t="n">
        <v>218.13</v>
      </c>
      <c r="H8243" s="22" t="n">
        <v>10.74</v>
      </c>
      <c r="I8243" s="22" t="n">
        <v>0.13</v>
      </c>
      <c r="J8243" s="22" t="n">
        <v>0.138677</v>
      </c>
      <c r="K8243" s="22" t="n">
        <v>1</v>
      </c>
      <c r="O8243" s="23"/>
    </row>
    <row r="8244" customFormat="false" ht="15" hidden="false" customHeight="false" outlineLevel="0" collapsed="false">
      <c r="A8244" s="22" t="s">
        <v>1814</v>
      </c>
      <c r="B8244" s="22" t="n">
        <v>101</v>
      </c>
      <c r="C8244" s="22" t="n">
        <v>259</v>
      </c>
      <c r="D8244" s="22" t="n">
        <v>13</v>
      </c>
      <c r="E8244" s="22" t="n">
        <v>0</v>
      </c>
      <c r="F8244" s="22" t="n">
        <f aca="false">D8244/SUM(C8244:E8244)</f>
        <v>0.0477941176470588</v>
      </c>
      <c r="G8244" s="22" t="n">
        <v>259.16</v>
      </c>
      <c r="H8244" s="22" t="n">
        <v>12.69</v>
      </c>
      <c r="I8244" s="22" t="n">
        <v>0.16</v>
      </c>
      <c r="J8244" s="22" t="n">
        <v>0.16303</v>
      </c>
      <c r="K8244" s="22" t="n">
        <v>1</v>
      </c>
      <c r="O8244" s="23"/>
    </row>
    <row r="8245" customFormat="false" ht="15" hidden="false" customHeight="false" outlineLevel="0" collapsed="false">
      <c r="A8245" s="22" t="s">
        <v>5040</v>
      </c>
      <c r="B8245" s="22" t="n">
        <v>124</v>
      </c>
      <c r="C8245" s="22" t="n">
        <v>257</v>
      </c>
      <c r="D8245" s="22" t="n">
        <v>13</v>
      </c>
      <c r="E8245" s="22" t="n">
        <v>2</v>
      </c>
      <c r="F8245" s="22" t="n">
        <f aca="false">D8245/SUM(C8245:E8245)</f>
        <v>0.0477941176470588</v>
      </c>
      <c r="G8245" s="22" t="n">
        <v>255.27</v>
      </c>
      <c r="H8245" s="22" t="n">
        <v>16.47</v>
      </c>
      <c r="I8245" s="22" t="n">
        <v>0.27</v>
      </c>
      <c r="J8245" s="22" t="n">
        <v>12.066842</v>
      </c>
      <c r="K8245" s="22" t="n">
        <v>0.022049</v>
      </c>
      <c r="O8245" s="23"/>
    </row>
    <row r="8246" customFormat="false" ht="15" hidden="false" customHeight="false" outlineLevel="0" collapsed="false">
      <c r="A8246" s="22" t="s">
        <v>5041</v>
      </c>
      <c r="B8246" s="22" t="n">
        <v>125</v>
      </c>
      <c r="C8246" s="22" t="n">
        <v>259</v>
      </c>
      <c r="D8246" s="22" t="n">
        <v>13</v>
      </c>
      <c r="E8246" s="22" t="n">
        <v>0</v>
      </c>
      <c r="F8246" s="22" t="n">
        <f aca="false">D8246/SUM(C8246:E8246)</f>
        <v>0.0477941176470588</v>
      </c>
      <c r="G8246" s="22" t="n">
        <v>259.16</v>
      </c>
      <c r="H8246" s="22" t="n">
        <v>12.69</v>
      </c>
      <c r="I8246" s="22" t="n">
        <v>0.16</v>
      </c>
      <c r="J8246" s="22" t="n">
        <v>0.16303</v>
      </c>
      <c r="K8246" s="22" t="n">
        <v>1</v>
      </c>
      <c r="O8246" s="23"/>
    </row>
    <row r="8247" customFormat="false" ht="15" hidden="false" customHeight="false" outlineLevel="0" collapsed="false">
      <c r="A8247" s="22" t="s">
        <v>342</v>
      </c>
      <c r="B8247" s="22" t="n">
        <v>63</v>
      </c>
      <c r="C8247" s="22" t="n">
        <v>260</v>
      </c>
      <c r="D8247" s="22" t="n">
        <v>13</v>
      </c>
      <c r="E8247" s="22" t="n">
        <v>0</v>
      </c>
      <c r="F8247" s="22" t="n">
        <f aca="false">D8247/SUM(C8247:E8247)</f>
        <v>0.0476190476190476</v>
      </c>
      <c r="G8247" s="22" t="n">
        <v>260.15</v>
      </c>
      <c r="H8247" s="22" t="n">
        <v>12.69</v>
      </c>
      <c r="I8247" s="22" t="n">
        <v>0.15</v>
      </c>
      <c r="J8247" s="22" t="n">
        <v>0.162403</v>
      </c>
      <c r="K8247" s="22" t="n">
        <v>1</v>
      </c>
      <c r="O8247" s="23"/>
    </row>
    <row r="8248" customFormat="false" ht="15" hidden="false" customHeight="false" outlineLevel="0" collapsed="false">
      <c r="A8248" s="22" t="s">
        <v>911</v>
      </c>
      <c r="B8248" s="22" t="n">
        <v>56</v>
      </c>
      <c r="C8248" s="22" t="n">
        <v>160</v>
      </c>
      <c r="D8248" s="22" t="n">
        <v>8</v>
      </c>
      <c r="E8248" s="22" t="n">
        <v>0</v>
      </c>
      <c r="F8248" s="22" t="n">
        <f aca="false">D8248/SUM(C8248:E8248)</f>
        <v>0.0476190476190476</v>
      </c>
      <c r="G8248" s="22" t="n">
        <v>160.1</v>
      </c>
      <c r="H8248" s="22" t="n">
        <v>7.81</v>
      </c>
      <c r="I8248" s="22" t="n">
        <v>0.1</v>
      </c>
      <c r="J8248" s="22" t="n">
        <v>0.099941</v>
      </c>
      <c r="K8248" s="22" t="n">
        <v>1</v>
      </c>
      <c r="O8248" s="23"/>
    </row>
    <row r="8249" customFormat="false" ht="15" hidden="false" customHeight="false" outlineLevel="0" collapsed="false">
      <c r="A8249" s="22" t="s">
        <v>5042</v>
      </c>
      <c r="B8249" s="22" t="n">
        <v>12</v>
      </c>
      <c r="C8249" s="22" t="n">
        <v>240</v>
      </c>
      <c r="D8249" s="22" t="n">
        <v>12</v>
      </c>
      <c r="E8249" s="22" t="n">
        <v>0</v>
      </c>
      <c r="F8249" s="22" t="n">
        <f aca="false">D8249/SUM(C8249:E8249)</f>
        <v>0.0476190476190476</v>
      </c>
      <c r="G8249" s="22" t="n">
        <v>240.14</v>
      </c>
      <c r="H8249" s="22" t="n">
        <v>11.71</v>
      </c>
      <c r="I8249" s="22" t="n">
        <v>0.14</v>
      </c>
      <c r="J8249" s="22" t="n">
        <v>0.149911</v>
      </c>
      <c r="K8249" s="22" t="n">
        <v>1</v>
      </c>
      <c r="O8249" s="23"/>
    </row>
    <row r="8250" customFormat="false" ht="15" hidden="false" customHeight="false" outlineLevel="0" collapsed="false">
      <c r="A8250" s="22" t="s">
        <v>5043</v>
      </c>
      <c r="B8250" s="22" t="n">
        <v>51</v>
      </c>
      <c r="C8250" s="22" t="n">
        <v>260</v>
      </c>
      <c r="D8250" s="22" t="n">
        <v>13</v>
      </c>
      <c r="E8250" s="22" t="n">
        <v>0</v>
      </c>
      <c r="F8250" s="22" t="n">
        <f aca="false">D8250/SUM(C8250:E8250)</f>
        <v>0.0476190476190476</v>
      </c>
      <c r="G8250" s="22" t="n">
        <v>260.15</v>
      </c>
      <c r="H8250" s="22" t="n">
        <v>12.69</v>
      </c>
      <c r="I8250" s="22" t="n">
        <v>0.15</v>
      </c>
      <c r="J8250" s="22" t="n">
        <v>0.162403</v>
      </c>
      <c r="K8250" s="22" t="n">
        <v>1</v>
      </c>
      <c r="O8250" s="23"/>
    </row>
    <row r="8251" customFormat="false" ht="15" hidden="false" customHeight="false" outlineLevel="0" collapsed="false">
      <c r="A8251" s="22" t="s">
        <v>5044</v>
      </c>
      <c r="B8251" s="22" t="n">
        <v>39</v>
      </c>
      <c r="C8251" s="22" t="n">
        <v>0</v>
      </c>
      <c r="D8251" s="22" t="n">
        <v>10</v>
      </c>
      <c r="E8251" s="22" t="n">
        <v>200</v>
      </c>
      <c r="F8251" s="22" t="n">
        <f aca="false">D8251/SUM(C8251:E8251)</f>
        <v>0.0476190476190476</v>
      </c>
      <c r="G8251" s="22" t="n">
        <v>0.12</v>
      </c>
      <c r="H8251" s="22" t="n">
        <v>9.76</v>
      </c>
      <c r="I8251" s="22" t="n">
        <v>200.12</v>
      </c>
      <c r="J8251" s="22" t="n">
        <v>0.124926</v>
      </c>
      <c r="K8251" s="22" t="n">
        <v>1</v>
      </c>
      <c r="O8251" s="23"/>
    </row>
    <row r="8252" customFormat="false" ht="15" hidden="false" customHeight="false" outlineLevel="0" collapsed="false">
      <c r="A8252" s="22" t="s">
        <v>4211</v>
      </c>
      <c r="B8252" s="22" t="n">
        <v>53</v>
      </c>
      <c r="C8252" s="22" t="n">
        <v>180</v>
      </c>
      <c r="D8252" s="22" t="n">
        <v>9</v>
      </c>
      <c r="E8252" s="22" t="n">
        <v>0</v>
      </c>
      <c r="F8252" s="22" t="n">
        <f aca="false">D8252/SUM(C8252:E8252)</f>
        <v>0.0476190476190476</v>
      </c>
      <c r="G8252" s="22" t="n">
        <v>180.11</v>
      </c>
      <c r="H8252" s="22" t="n">
        <v>8.79</v>
      </c>
      <c r="I8252" s="22" t="n">
        <v>0.11</v>
      </c>
      <c r="J8252" s="22" t="n">
        <v>0.112433</v>
      </c>
      <c r="K8252" s="22" t="n">
        <v>1</v>
      </c>
      <c r="O8252" s="23"/>
    </row>
    <row r="8253" customFormat="false" ht="15" hidden="false" customHeight="false" outlineLevel="0" collapsed="false">
      <c r="A8253" s="22" t="s">
        <v>5045</v>
      </c>
      <c r="B8253" s="22" t="n">
        <v>73</v>
      </c>
      <c r="C8253" s="22" t="n">
        <v>199</v>
      </c>
      <c r="D8253" s="22" t="n">
        <v>10</v>
      </c>
      <c r="E8253" s="22" t="n">
        <v>1</v>
      </c>
      <c r="F8253" s="22" t="n">
        <f aca="false">D8253/SUM(C8253:E8253)</f>
        <v>0.0476190476190476</v>
      </c>
      <c r="G8253" s="22" t="n">
        <v>198.17</v>
      </c>
      <c r="H8253" s="22" t="n">
        <v>11.66</v>
      </c>
      <c r="I8253" s="22" t="n">
        <v>0.17</v>
      </c>
      <c r="J8253" s="22" t="n">
        <v>4.2438</v>
      </c>
      <c r="K8253" s="22" t="n">
        <v>0.149208</v>
      </c>
      <c r="O8253" s="23"/>
    </row>
    <row r="8254" customFormat="false" ht="15" hidden="false" customHeight="false" outlineLevel="0" collapsed="false">
      <c r="A8254" s="22" t="s">
        <v>3560</v>
      </c>
      <c r="B8254" s="22" t="n">
        <v>70</v>
      </c>
      <c r="C8254" s="22" t="n">
        <v>160</v>
      </c>
      <c r="D8254" s="22" t="n">
        <v>8</v>
      </c>
      <c r="E8254" s="22" t="n">
        <v>0</v>
      </c>
      <c r="F8254" s="22" t="n">
        <f aca="false">D8254/SUM(C8254:E8254)</f>
        <v>0.0476190476190476</v>
      </c>
      <c r="G8254" s="22" t="n">
        <v>160.1</v>
      </c>
      <c r="H8254" s="22" t="n">
        <v>7.81</v>
      </c>
      <c r="I8254" s="22" t="n">
        <v>0.1</v>
      </c>
      <c r="J8254" s="22" t="n">
        <v>0.099941</v>
      </c>
      <c r="K8254" s="22" t="n">
        <v>1</v>
      </c>
      <c r="O8254" s="23"/>
    </row>
    <row r="8255" customFormat="false" ht="15" hidden="false" customHeight="false" outlineLevel="0" collapsed="false">
      <c r="A8255" s="22" t="s">
        <v>1632</v>
      </c>
      <c r="B8255" s="22" t="n">
        <v>48</v>
      </c>
      <c r="C8255" s="22" t="n">
        <v>220</v>
      </c>
      <c r="D8255" s="22" t="n">
        <v>11</v>
      </c>
      <c r="E8255" s="22" t="n">
        <v>0</v>
      </c>
      <c r="F8255" s="22" t="n">
        <f aca="false">D8255/SUM(C8255:E8255)</f>
        <v>0.0476190476190476</v>
      </c>
      <c r="G8255" s="22" t="n">
        <v>220.13</v>
      </c>
      <c r="H8255" s="22" t="n">
        <v>10.74</v>
      </c>
      <c r="I8255" s="22" t="n">
        <v>0.13</v>
      </c>
      <c r="J8255" s="22" t="n">
        <v>0.137418</v>
      </c>
      <c r="K8255" s="22" t="n">
        <v>1</v>
      </c>
      <c r="O8255" s="23"/>
    </row>
    <row r="8256" customFormat="false" ht="15" hidden="false" customHeight="false" outlineLevel="0" collapsed="false">
      <c r="A8256" s="22" t="s">
        <v>5046</v>
      </c>
      <c r="B8256" s="22" t="n">
        <v>59</v>
      </c>
      <c r="C8256" s="22" t="n">
        <v>160</v>
      </c>
      <c r="D8256" s="22" t="n">
        <v>8</v>
      </c>
      <c r="E8256" s="22" t="n">
        <v>0</v>
      </c>
      <c r="F8256" s="22" t="n">
        <f aca="false">D8256/SUM(C8256:E8256)</f>
        <v>0.0476190476190476</v>
      </c>
      <c r="G8256" s="22" t="n">
        <v>160.1</v>
      </c>
      <c r="H8256" s="22" t="n">
        <v>7.81</v>
      </c>
      <c r="I8256" s="22" t="n">
        <v>0.1</v>
      </c>
      <c r="J8256" s="22" t="n">
        <v>0.099941</v>
      </c>
      <c r="K8256" s="22" t="n">
        <v>1</v>
      </c>
      <c r="O8256" s="23"/>
    </row>
    <row r="8257" customFormat="false" ht="15" hidden="false" customHeight="false" outlineLevel="0" collapsed="false">
      <c r="A8257" s="22" t="s">
        <v>5047</v>
      </c>
      <c r="B8257" s="22" t="n">
        <v>109</v>
      </c>
      <c r="C8257" s="22" t="n">
        <v>261</v>
      </c>
      <c r="D8257" s="22" t="n">
        <v>13</v>
      </c>
      <c r="E8257" s="22" t="n">
        <v>0</v>
      </c>
      <c r="F8257" s="22" t="n">
        <f aca="false">D8257/SUM(C8257:E8257)</f>
        <v>0.0474452554744526</v>
      </c>
      <c r="G8257" s="22" t="n">
        <v>261.15</v>
      </c>
      <c r="H8257" s="22" t="n">
        <v>12.69</v>
      </c>
      <c r="I8257" s="22" t="n">
        <v>0.15</v>
      </c>
      <c r="J8257" s="22" t="n">
        <v>0.161782</v>
      </c>
      <c r="K8257" s="22" t="n">
        <v>1</v>
      </c>
      <c r="O8257" s="23"/>
    </row>
    <row r="8258" customFormat="false" ht="15" hidden="false" customHeight="false" outlineLevel="0" collapsed="false">
      <c r="A8258" s="22" t="s">
        <v>5048</v>
      </c>
      <c r="B8258" s="22" t="n">
        <v>111</v>
      </c>
      <c r="C8258" s="22" t="n">
        <v>241</v>
      </c>
      <c r="D8258" s="22" t="n">
        <v>12</v>
      </c>
      <c r="E8258" s="22" t="n">
        <v>0</v>
      </c>
      <c r="F8258" s="22" t="n">
        <f aca="false">D8258/SUM(C8258:E8258)</f>
        <v>0.0474308300395257</v>
      </c>
      <c r="G8258" s="22" t="n">
        <v>241.14</v>
      </c>
      <c r="H8258" s="22" t="n">
        <v>11.72</v>
      </c>
      <c r="I8258" s="22" t="n">
        <v>0.14</v>
      </c>
      <c r="J8258" s="22" t="n">
        <v>0.149289</v>
      </c>
      <c r="K8258" s="22" t="n">
        <v>1</v>
      </c>
      <c r="O8258" s="23"/>
    </row>
    <row r="8259" customFormat="false" ht="15" hidden="false" customHeight="false" outlineLevel="0" collapsed="false">
      <c r="A8259" s="22" t="s">
        <v>5049</v>
      </c>
      <c r="B8259" s="22" t="n">
        <v>79</v>
      </c>
      <c r="C8259" s="22" t="n">
        <v>221</v>
      </c>
      <c r="D8259" s="22" t="n">
        <v>11</v>
      </c>
      <c r="E8259" s="22" t="n">
        <v>0</v>
      </c>
      <c r="F8259" s="22" t="n">
        <f aca="false">D8259/SUM(C8259:E8259)</f>
        <v>0.0474137931034483</v>
      </c>
      <c r="G8259" s="22" t="n">
        <v>221.13</v>
      </c>
      <c r="H8259" s="22" t="n">
        <v>10.74</v>
      </c>
      <c r="I8259" s="22" t="n">
        <v>0.13</v>
      </c>
      <c r="J8259" s="22" t="n">
        <v>0.136797</v>
      </c>
      <c r="K8259" s="22" t="n">
        <v>1</v>
      </c>
      <c r="O8259" s="23"/>
    </row>
    <row r="8260" customFormat="false" ht="15" hidden="false" customHeight="false" outlineLevel="0" collapsed="false">
      <c r="A8260" s="22" t="s">
        <v>1646</v>
      </c>
      <c r="B8260" s="22" t="n">
        <v>24</v>
      </c>
      <c r="C8260" s="22" t="n">
        <v>201</v>
      </c>
      <c r="D8260" s="22" t="n">
        <v>10</v>
      </c>
      <c r="E8260" s="22" t="n">
        <v>0</v>
      </c>
      <c r="F8260" s="22" t="n">
        <f aca="false">D8260/SUM(C8260:E8260)</f>
        <v>0.0473933649289099</v>
      </c>
      <c r="G8260" s="22" t="n">
        <v>201.12</v>
      </c>
      <c r="H8260" s="22" t="n">
        <v>9.76</v>
      </c>
      <c r="I8260" s="22" t="n">
        <v>0.12</v>
      </c>
      <c r="J8260" s="22" t="n">
        <v>0.124305</v>
      </c>
      <c r="K8260" s="22" t="n">
        <v>1</v>
      </c>
      <c r="O8260" s="23"/>
    </row>
    <row r="8261" customFormat="false" ht="15" hidden="false" customHeight="false" outlineLevel="0" collapsed="false">
      <c r="A8261" s="22" t="s">
        <v>5050</v>
      </c>
      <c r="B8261" s="22" t="n">
        <v>60</v>
      </c>
      <c r="C8261" s="22" t="n">
        <v>201</v>
      </c>
      <c r="D8261" s="22" t="n">
        <v>10</v>
      </c>
      <c r="E8261" s="22" t="n">
        <v>0</v>
      </c>
      <c r="F8261" s="22" t="n">
        <f aca="false">D8261/SUM(C8261:E8261)</f>
        <v>0.0473933649289099</v>
      </c>
      <c r="G8261" s="22" t="n">
        <v>201.12</v>
      </c>
      <c r="H8261" s="22" t="n">
        <v>9.76</v>
      </c>
      <c r="I8261" s="22" t="n">
        <v>0.12</v>
      </c>
      <c r="J8261" s="22" t="n">
        <v>0.124305</v>
      </c>
      <c r="K8261" s="22" t="n">
        <v>1</v>
      </c>
      <c r="O8261" s="23"/>
    </row>
    <row r="8262" customFormat="false" ht="15" hidden="false" customHeight="false" outlineLevel="0" collapsed="false">
      <c r="A8262" s="22" t="s">
        <v>5051</v>
      </c>
      <c r="B8262" s="22" t="n">
        <v>21</v>
      </c>
      <c r="C8262" s="22" t="n">
        <v>262</v>
      </c>
      <c r="D8262" s="22" t="n">
        <v>13</v>
      </c>
      <c r="E8262" s="22" t="n">
        <v>0</v>
      </c>
      <c r="F8262" s="22" t="n">
        <f aca="false">D8262/SUM(C8262:E8262)</f>
        <v>0.0472727272727273</v>
      </c>
      <c r="G8262" s="22" t="n">
        <v>262.15</v>
      </c>
      <c r="H8262" s="22" t="n">
        <v>12.69</v>
      </c>
      <c r="I8262" s="22" t="n">
        <v>0.15</v>
      </c>
      <c r="J8262" s="22" t="n">
        <v>0.161165</v>
      </c>
      <c r="K8262" s="22" t="n">
        <v>1</v>
      </c>
      <c r="O8262" s="23"/>
    </row>
    <row r="8263" customFormat="false" ht="15" hidden="false" customHeight="false" outlineLevel="0" collapsed="false">
      <c r="A8263" s="22" t="s">
        <v>3245</v>
      </c>
      <c r="B8263" s="22" t="n">
        <v>25</v>
      </c>
      <c r="C8263" s="22" t="n">
        <v>262</v>
      </c>
      <c r="D8263" s="22" t="n">
        <v>13</v>
      </c>
      <c r="E8263" s="22" t="n">
        <v>0</v>
      </c>
      <c r="F8263" s="22" t="n">
        <f aca="false">D8263/SUM(C8263:E8263)</f>
        <v>0.0472727272727273</v>
      </c>
      <c r="G8263" s="22" t="n">
        <v>262.15</v>
      </c>
      <c r="H8263" s="22" t="n">
        <v>12.69</v>
      </c>
      <c r="I8263" s="22" t="n">
        <v>0.15</v>
      </c>
      <c r="J8263" s="22" t="n">
        <v>0.161165</v>
      </c>
      <c r="K8263" s="22" t="n">
        <v>1</v>
      </c>
      <c r="O8263" s="23"/>
    </row>
    <row r="8264" customFormat="false" ht="15" hidden="false" customHeight="false" outlineLevel="0" collapsed="false">
      <c r="A8264" s="22" t="s">
        <v>5052</v>
      </c>
      <c r="B8264" s="22" t="n">
        <v>67</v>
      </c>
      <c r="C8264" s="22" t="n">
        <v>261</v>
      </c>
      <c r="D8264" s="22" t="n">
        <v>13</v>
      </c>
      <c r="E8264" s="22" t="n">
        <v>1</v>
      </c>
      <c r="F8264" s="22" t="n">
        <f aca="false">D8264/SUM(C8264:E8264)</f>
        <v>0.0472727272727273</v>
      </c>
      <c r="G8264" s="22" t="n">
        <v>260.2</v>
      </c>
      <c r="H8264" s="22" t="n">
        <v>14.59</v>
      </c>
      <c r="I8264" s="22" t="n">
        <v>0.2</v>
      </c>
      <c r="J8264" s="22" t="n">
        <v>3.26933</v>
      </c>
      <c r="K8264" s="22" t="n">
        <v>0.178072</v>
      </c>
      <c r="O8264" s="23"/>
    </row>
    <row r="8265" customFormat="false" ht="15" hidden="false" customHeight="false" outlineLevel="0" collapsed="false">
      <c r="A8265" s="22" t="s">
        <v>5053</v>
      </c>
      <c r="B8265" s="22" t="n">
        <v>66</v>
      </c>
      <c r="C8265" s="22" t="n">
        <v>0</v>
      </c>
      <c r="D8265" s="22" t="n">
        <v>12</v>
      </c>
      <c r="E8265" s="22" t="n">
        <v>242</v>
      </c>
      <c r="F8265" s="22" t="n">
        <f aca="false">D8265/SUM(C8265:E8265)</f>
        <v>0.047244094488189</v>
      </c>
      <c r="G8265" s="22" t="n">
        <v>0.14</v>
      </c>
      <c r="H8265" s="22" t="n">
        <v>11.72</v>
      </c>
      <c r="I8265" s="22" t="n">
        <v>242.14</v>
      </c>
      <c r="J8265" s="22" t="n">
        <v>0.148673</v>
      </c>
      <c r="K8265" s="22" t="n">
        <v>1</v>
      </c>
      <c r="O8265" s="23"/>
    </row>
    <row r="8266" customFormat="false" ht="15" hidden="false" customHeight="false" outlineLevel="0" collapsed="false">
      <c r="A8266" s="22" t="s">
        <v>5054</v>
      </c>
      <c r="B8266" s="22" t="n">
        <v>53</v>
      </c>
      <c r="C8266" s="22" t="n">
        <v>242</v>
      </c>
      <c r="D8266" s="22" t="n">
        <v>12</v>
      </c>
      <c r="E8266" s="22" t="n">
        <v>0</v>
      </c>
      <c r="F8266" s="22" t="n">
        <f aca="false">D8266/SUM(C8266:E8266)</f>
        <v>0.047244094488189</v>
      </c>
      <c r="G8266" s="22" t="n">
        <v>242.14</v>
      </c>
      <c r="H8266" s="22" t="n">
        <v>11.72</v>
      </c>
      <c r="I8266" s="22" t="n">
        <v>0.14</v>
      </c>
      <c r="J8266" s="22" t="n">
        <v>0.148673</v>
      </c>
      <c r="K8266" s="22" t="n">
        <v>1</v>
      </c>
      <c r="O8266" s="23"/>
    </row>
    <row r="8267" customFormat="false" ht="15" hidden="false" customHeight="false" outlineLevel="0" collapsed="false">
      <c r="A8267" s="22" t="s">
        <v>5054</v>
      </c>
      <c r="B8267" s="22" t="n">
        <v>116</v>
      </c>
      <c r="C8267" s="22" t="n">
        <v>242</v>
      </c>
      <c r="D8267" s="22" t="n">
        <v>12</v>
      </c>
      <c r="E8267" s="22" t="n">
        <v>0</v>
      </c>
      <c r="F8267" s="22" t="n">
        <f aca="false">D8267/SUM(C8267:E8267)</f>
        <v>0.047244094488189</v>
      </c>
      <c r="G8267" s="22" t="n">
        <v>242.14</v>
      </c>
      <c r="H8267" s="22" t="n">
        <v>11.72</v>
      </c>
      <c r="I8267" s="22" t="n">
        <v>0.14</v>
      </c>
      <c r="J8267" s="22" t="n">
        <v>0.148673</v>
      </c>
      <c r="K8267" s="22" t="n">
        <v>1</v>
      </c>
      <c r="O8267" s="23"/>
    </row>
    <row r="8268" customFormat="false" ht="15" hidden="false" customHeight="false" outlineLevel="0" collapsed="false">
      <c r="A8268" s="22" t="s">
        <v>5055</v>
      </c>
      <c r="B8268" s="22" t="n">
        <v>115</v>
      </c>
      <c r="C8268" s="22" t="n">
        <v>242</v>
      </c>
      <c r="D8268" s="22" t="n">
        <v>12</v>
      </c>
      <c r="E8268" s="22" t="n">
        <v>0</v>
      </c>
      <c r="F8268" s="22" t="n">
        <f aca="false">D8268/SUM(C8268:E8268)</f>
        <v>0.047244094488189</v>
      </c>
      <c r="G8268" s="22" t="n">
        <v>242.14</v>
      </c>
      <c r="H8268" s="22" t="n">
        <v>11.72</v>
      </c>
      <c r="I8268" s="22" t="n">
        <v>0.14</v>
      </c>
      <c r="J8268" s="22" t="n">
        <v>0.148673</v>
      </c>
      <c r="K8268" s="22" t="n">
        <v>1</v>
      </c>
      <c r="O8268" s="23"/>
    </row>
    <row r="8269" customFormat="false" ht="15" hidden="false" customHeight="false" outlineLevel="0" collapsed="false">
      <c r="A8269" s="22" t="s">
        <v>4033</v>
      </c>
      <c r="B8269" s="22" t="n">
        <v>69</v>
      </c>
      <c r="C8269" s="22" t="n">
        <v>263</v>
      </c>
      <c r="D8269" s="22" t="n">
        <v>13</v>
      </c>
      <c r="E8269" s="22" t="n">
        <v>0</v>
      </c>
      <c r="F8269" s="22" t="n">
        <f aca="false">D8269/SUM(C8269:E8269)</f>
        <v>0.0471014492753623</v>
      </c>
      <c r="G8269" s="22" t="n">
        <v>263.15</v>
      </c>
      <c r="H8269" s="22" t="n">
        <v>12.69</v>
      </c>
      <c r="I8269" s="22" t="n">
        <v>0.15</v>
      </c>
      <c r="J8269" s="22" t="n">
        <v>0.160553</v>
      </c>
      <c r="K8269" s="22" t="n">
        <v>1</v>
      </c>
      <c r="O8269" s="23"/>
    </row>
    <row r="8270" customFormat="false" ht="15" hidden="false" customHeight="false" outlineLevel="0" collapsed="false">
      <c r="A8270" s="22" t="s">
        <v>5056</v>
      </c>
      <c r="B8270" s="22" t="n">
        <v>15</v>
      </c>
      <c r="C8270" s="22" t="n">
        <v>0</v>
      </c>
      <c r="D8270" s="22" t="n">
        <v>13</v>
      </c>
      <c r="E8270" s="22" t="n">
        <v>263</v>
      </c>
      <c r="F8270" s="22" t="n">
        <f aca="false">D8270/SUM(C8270:E8270)</f>
        <v>0.0471014492753623</v>
      </c>
      <c r="G8270" s="22" t="n">
        <v>0.15</v>
      </c>
      <c r="H8270" s="22" t="n">
        <v>12.69</v>
      </c>
      <c r="I8270" s="22" t="n">
        <v>263.15</v>
      </c>
      <c r="J8270" s="22" t="n">
        <v>0.160553</v>
      </c>
      <c r="K8270" s="22" t="n">
        <v>1</v>
      </c>
      <c r="O8270" s="23"/>
    </row>
    <row r="8271" customFormat="false" ht="15" hidden="false" customHeight="false" outlineLevel="0" collapsed="false">
      <c r="A8271" s="22" t="s">
        <v>5057</v>
      </c>
      <c r="B8271" s="22" t="n">
        <v>9</v>
      </c>
      <c r="C8271" s="22" t="n">
        <v>262</v>
      </c>
      <c r="D8271" s="22" t="n">
        <v>13</v>
      </c>
      <c r="E8271" s="22" t="n">
        <v>1</v>
      </c>
      <c r="F8271" s="22" t="n">
        <f aca="false">D8271/SUM(C8271:E8271)</f>
        <v>0.0471014492753623</v>
      </c>
      <c r="G8271" s="22" t="n">
        <v>261.2</v>
      </c>
      <c r="H8271" s="22" t="n">
        <v>14.59</v>
      </c>
      <c r="I8271" s="22" t="n">
        <v>0.2</v>
      </c>
      <c r="J8271" s="22" t="n">
        <v>3.286667</v>
      </c>
      <c r="K8271" s="22" t="n">
        <v>0.177472</v>
      </c>
      <c r="O8271" s="23"/>
    </row>
    <row r="8272" customFormat="false" ht="15" hidden="false" customHeight="false" outlineLevel="0" collapsed="false">
      <c r="A8272" s="22" t="s">
        <v>1852</v>
      </c>
      <c r="B8272" s="22" t="n">
        <v>10</v>
      </c>
      <c r="C8272" s="22" t="n">
        <v>262</v>
      </c>
      <c r="D8272" s="22" t="n">
        <v>13</v>
      </c>
      <c r="E8272" s="22" t="n">
        <v>1</v>
      </c>
      <c r="F8272" s="22" t="n">
        <f aca="false">D8272/SUM(C8272:E8272)</f>
        <v>0.0471014492753623</v>
      </c>
      <c r="G8272" s="22" t="n">
        <v>261.2</v>
      </c>
      <c r="H8272" s="22" t="n">
        <v>14.59</v>
      </c>
      <c r="I8272" s="22" t="n">
        <v>0.2</v>
      </c>
      <c r="J8272" s="22" t="n">
        <v>3.286667</v>
      </c>
      <c r="K8272" s="22" t="n">
        <v>0.177472</v>
      </c>
      <c r="O8272" s="23"/>
    </row>
    <row r="8273" customFormat="false" ht="15" hidden="false" customHeight="false" outlineLevel="0" collapsed="false">
      <c r="A8273" s="22" t="s">
        <v>3533</v>
      </c>
      <c r="B8273" s="22" t="n">
        <v>78</v>
      </c>
      <c r="C8273" s="22" t="n">
        <v>243</v>
      </c>
      <c r="D8273" s="22" t="n">
        <v>12</v>
      </c>
      <c r="E8273" s="22" t="n">
        <v>0</v>
      </c>
      <c r="F8273" s="22" t="n">
        <f aca="false">D8273/SUM(C8273:E8273)</f>
        <v>0.0470588235294118</v>
      </c>
      <c r="G8273" s="22" t="n">
        <v>243.14</v>
      </c>
      <c r="H8273" s="22" t="n">
        <v>11.72</v>
      </c>
      <c r="I8273" s="22" t="n">
        <v>0.14</v>
      </c>
      <c r="J8273" s="22" t="n">
        <v>0.148062</v>
      </c>
      <c r="K8273" s="22" t="n">
        <v>1</v>
      </c>
      <c r="O8273" s="23"/>
    </row>
    <row r="8274" customFormat="false" ht="15" hidden="false" customHeight="false" outlineLevel="0" collapsed="false">
      <c r="A8274" s="22" t="s">
        <v>5058</v>
      </c>
      <c r="B8274" s="22" t="n">
        <v>20</v>
      </c>
      <c r="C8274" s="22" t="n">
        <v>203</v>
      </c>
      <c r="D8274" s="22" t="n">
        <v>10</v>
      </c>
      <c r="E8274" s="22" t="n">
        <v>0</v>
      </c>
      <c r="F8274" s="22" t="n">
        <f aca="false">D8274/SUM(C8274:E8274)</f>
        <v>0.0469483568075117</v>
      </c>
      <c r="G8274" s="22" t="n">
        <v>203.12</v>
      </c>
      <c r="H8274" s="22" t="n">
        <v>9.77</v>
      </c>
      <c r="I8274" s="22" t="n">
        <v>0.12</v>
      </c>
      <c r="J8274" s="22" t="n">
        <v>0.123082</v>
      </c>
      <c r="K8274" s="22" t="n">
        <v>1</v>
      </c>
      <c r="O8274" s="23"/>
    </row>
    <row r="8275" customFormat="false" ht="15" hidden="false" customHeight="false" outlineLevel="0" collapsed="false">
      <c r="A8275" s="22" t="s">
        <v>1057</v>
      </c>
      <c r="B8275" s="22" t="n">
        <v>39</v>
      </c>
      <c r="C8275" s="22" t="n">
        <v>0</v>
      </c>
      <c r="D8275" s="22" t="n">
        <v>13</v>
      </c>
      <c r="E8275" s="22" t="n">
        <v>264</v>
      </c>
      <c r="F8275" s="22" t="n">
        <f aca="false">D8275/SUM(C8275:E8275)</f>
        <v>0.0469314079422383</v>
      </c>
      <c r="G8275" s="22" t="n">
        <v>0.15</v>
      </c>
      <c r="H8275" s="22" t="n">
        <v>12.69</v>
      </c>
      <c r="I8275" s="22" t="n">
        <v>264.15</v>
      </c>
      <c r="J8275" s="22" t="n">
        <v>0.159945</v>
      </c>
      <c r="K8275" s="22" t="n">
        <v>1</v>
      </c>
      <c r="O8275" s="23"/>
    </row>
    <row r="8276" customFormat="false" ht="15" hidden="false" customHeight="false" outlineLevel="0" collapsed="false">
      <c r="A8276" s="22" t="s">
        <v>2785</v>
      </c>
      <c r="B8276" s="22" t="n">
        <v>28</v>
      </c>
      <c r="C8276" s="22" t="n">
        <v>264</v>
      </c>
      <c r="D8276" s="22" t="n">
        <v>13</v>
      </c>
      <c r="E8276" s="22" t="n">
        <v>0</v>
      </c>
      <c r="F8276" s="22" t="n">
        <f aca="false">D8276/SUM(C8276:E8276)</f>
        <v>0.0469314079422383</v>
      </c>
      <c r="G8276" s="22" t="n">
        <v>264.15</v>
      </c>
      <c r="H8276" s="22" t="n">
        <v>12.69</v>
      </c>
      <c r="I8276" s="22" t="n">
        <v>0.15</v>
      </c>
      <c r="J8276" s="22" t="n">
        <v>0.159945</v>
      </c>
      <c r="K8276" s="22" t="n">
        <v>1</v>
      </c>
      <c r="O8276" s="23"/>
    </row>
    <row r="8277" customFormat="false" ht="15" hidden="false" customHeight="false" outlineLevel="0" collapsed="false">
      <c r="A8277" s="22" t="s">
        <v>5059</v>
      </c>
      <c r="B8277" s="22" t="n">
        <v>7</v>
      </c>
      <c r="C8277" s="22" t="n">
        <v>0</v>
      </c>
      <c r="D8277" s="22" t="n">
        <v>12</v>
      </c>
      <c r="E8277" s="22" t="n">
        <v>244</v>
      </c>
      <c r="F8277" s="22" t="n">
        <f aca="false">D8277/SUM(C8277:E8277)</f>
        <v>0.046875</v>
      </c>
      <c r="G8277" s="22" t="n">
        <v>0.14</v>
      </c>
      <c r="H8277" s="22" t="n">
        <v>11.72</v>
      </c>
      <c r="I8277" s="22" t="n">
        <v>244.14</v>
      </c>
      <c r="J8277" s="22" t="n">
        <v>0.147456</v>
      </c>
      <c r="K8277" s="22" t="n">
        <v>1</v>
      </c>
      <c r="O8277" s="23"/>
    </row>
    <row r="8278" customFormat="false" ht="15" hidden="false" customHeight="false" outlineLevel="0" collapsed="false">
      <c r="A8278" s="22" t="s">
        <v>5060</v>
      </c>
      <c r="B8278" s="22" t="n">
        <v>37</v>
      </c>
      <c r="C8278" s="22" t="n">
        <v>183</v>
      </c>
      <c r="D8278" s="22" t="n">
        <v>9</v>
      </c>
      <c r="E8278" s="22" t="n">
        <v>0</v>
      </c>
      <c r="F8278" s="22" t="n">
        <f aca="false">D8278/SUM(C8278:E8278)</f>
        <v>0.046875</v>
      </c>
      <c r="G8278" s="22" t="n">
        <v>183.11</v>
      </c>
      <c r="H8278" s="22" t="n">
        <v>8.79</v>
      </c>
      <c r="I8278" s="22" t="n">
        <v>0.11</v>
      </c>
      <c r="J8278" s="22" t="n">
        <v>0.110592</v>
      </c>
      <c r="K8278" s="22" t="n">
        <v>1</v>
      </c>
      <c r="O8278" s="23"/>
    </row>
    <row r="8279" customFormat="false" ht="15" hidden="false" customHeight="false" outlineLevel="0" collapsed="false">
      <c r="A8279" s="22" t="s">
        <v>3874</v>
      </c>
      <c r="B8279" s="22" t="n">
        <v>89</v>
      </c>
      <c r="C8279" s="22" t="n">
        <v>224</v>
      </c>
      <c r="D8279" s="22" t="n">
        <v>11</v>
      </c>
      <c r="E8279" s="22" t="n">
        <v>0</v>
      </c>
      <c r="F8279" s="22" t="n">
        <f aca="false">D8279/SUM(C8279:E8279)</f>
        <v>0.0468085106382979</v>
      </c>
      <c r="G8279" s="22" t="n">
        <v>224.13</v>
      </c>
      <c r="H8279" s="22" t="n">
        <v>10.74</v>
      </c>
      <c r="I8279" s="22" t="n">
        <v>0.13</v>
      </c>
      <c r="J8279" s="22" t="n">
        <v>0.134967</v>
      </c>
      <c r="K8279" s="22" t="n">
        <v>1</v>
      </c>
      <c r="O8279" s="23"/>
    </row>
    <row r="8280" customFormat="false" ht="15" hidden="false" customHeight="false" outlineLevel="0" collapsed="false">
      <c r="A8280" s="22" t="s">
        <v>4344</v>
      </c>
      <c r="B8280" s="22" t="n">
        <v>27</v>
      </c>
      <c r="C8280" s="22" t="n">
        <v>224</v>
      </c>
      <c r="D8280" s="22" t="n">
        <v>11</v>
      </c>
      <c r="E8280" s="22" t="n">
        <v>0</v>
      </c>
      <c r="F8280" s="22" t="n">
        <f aca="false">D8280/SUM(C8280:E8280)</f>
        <v>0.0468085106382979</v>
      </c>
      <c r="G8280" s="22" t="n">
        <v>224.13</v>
      </c>
      <c r="H8280" s="22" t="n">
        <v>10.74</v>
      </c>
      <c r="I8280" s="22" t="n">
        <v>0.13</v>
      </c>
      <c r="J8280" s="22" t="n">
        <v>0.134967</v>
      </c>
      <c r="K8280" s="22" t="n">
        <v>1</v>
      </c>
      <c r="O8280" s="23"/>
    </row>
    <row r="8281" customFormat="false" ht="15" hidden="false" customHeight="false" outlineLevel="0" collapsed="false">
      <c r="A8281" s="22" t="s">
        <v>5061</v>
      </c>
      <c r="B8281" s="22" t="n">
        <v>92</v>
      </c>
      <c r="C8281" s="22" t="n">
        <v>15</v>
      </c>
      <c r="D8281" s="22" t="n">
        <v>8</v>
      </c>
      <c r="E8281" s="22" t="n">
        <v>148</v>
      </c>
      <c r="F8281" s="22" t="n">
        <f aca="false">D8281/SUM(C8281:E8281)</f>
        <v>0.0467836257309942</v>
      </c>
      <c r="G8281" s="22" t="n">
        <v>2.11</v>
      </c>
      <c r="H8281" s="22" t="n">
        <v>33.78</v>
      </c>
      <c r="I8281" s="22" t="n">
        <v>135.11</v>
      </c>
      <c r="J8281" s="22" t="n">
        <v>99.592105</v>
      </c>
      <c r="K8281" s="22" t="n">
        <v>0</v>
      </c>
      <c r="O8281" s="23"/>
    </row>
    <row r="8282" customFormat="false" ht="15" hidden="false" customHeight="false" outlineLevel="0" collapsed="false">
      <c r="A8282" s="22" t="s">
        <v>5062</v>
      </c>
      <c r="B8282" s="22" t="n">
        <v>104</v>
      </c>
      <c r="C8282" s="22" t="n">
        <v>0</v>
      </c>
      <c r="D8282" s="22" t="n">
        <v>13</v>
      </c>
      <c r="E8282" s="22" t="n">
        <v>265</v>
      </c>
      <c r="F8282" s="22" t="n">
        <f aca="false">D8282/SUM(C8282:E8282)</f>
        <v>0.0467625899280576</v>
      </c>
      <c r="G8282" s="22" t="n">
        <v>0.15</v>
      </c>
      <c r="H8282" s="22" t="n">
        <v>12.7</v>
      </c>
      <c r="I8282" s="22" t="n">
        <v>265.15</v>
      </c>
      <c r="J8282" s="22" t="n">
        <v>0.159343</v>
      </c>
      <c r="K8282" s="22" t="n">
        <v>1</v>
      </c>
      <c r="O8282" s="23"/>
    </row>
    <row r="8283" customFormat="false" ht="15" hidden="false" customHeight="false" outlineLevel="0" collapsed="false">
      <c r="A8283" s="22" t="s">
        <v>5063</v>
      </c>
      <c r="B8283" s="22" t="n">
        <v>82</v>
      </c>
      <c r="C8283" s="22" t="n">
        <v>245</v>
      </c>
      <c r="D8283" s="22" t="n">
        <v>12</v>
      </c>
      <c r="E8283" s="22" t="n">
        <v>0</v>
      </c>
      <c r="F8283" s="22" t="n">
        <f aca="false">D8283/SUM(C8283:E8283)</f>
        <v>0.0466926070038911</v>
      </c>
      <c r="G8283" s="22" t="n">
        <v>245.14</v>
      </c>
      <c r="H8283" s="22" t="n">
        <v>11.72</v>
      </c>
      <c r="I8283" s="22" t="n">
        <v>0.14</v>
      </c>
      <c r="J8283" s="22" t="n">
        <v>0.146855</v>
      </c>
      <c r="K8283" s="22" t="n">
        <v>1</v>
      </c>
      <c r="O8283" s="23"/>
    </row>
    <row r="8284" customFormat="false" ht="15" hidden="false" customHeight="false" outlineLevel="0" collapsed="false">
      <c r="A8284" s="22" t="s">
        <v>1753</v>
      </c>
      <c r="B8284" s="22" t="n">
        <v>77</v>
      </c>
      <c r="C8284" s="22" t="n">
        <v>266</v>
      </c>
      <c r="D8284" s="22" t="n">
        <v>13</v>
      </c>
      <c r="E8284" s="22" t="n">
        <v>0</v>
      </c>
      <c r="F8284" s="22" t="n">
        <f aca="false">D8284/SUM(C8284:E8284)</f>
        <v>0.046594982078853</v>
      </c>
      <c r="G8284" s="22" t="n">
        <v>266.15</v>
      </c>
      <c r="H8284" s="22" t="n">
        <v>12.7</v>
      </c>
      <c r="I8284" s="22" t="n">
        <v>0.15</v>
      </c>
      <c r="J8284" s="22" t="n">
        <v>0.158744</v>
      </c>
      <c r="K8284" s="22" t="n">
        <v>1</v>
      </c>
      <c r="O8284" s="23"/>
    </row>
    <row r="8285" customFormat="false" ht="15" hidden="false" customHeight="false" outlineLevel="0" collapsed="false">
      <c r="A8285" s="22" t="s">
        <v>1753</v>
      </c>
      <c r="B8285" s="22" t="n">
        <v>87</v>
      </c>
      <c r="C8285" s="22" t="n">
        <v>266</v>
      </c>
      <c r="D8285" s="22" t="n">
        <v>13</v>
      </c>
      <c r="E8285" s="22" t="n">
        <v>0</v>
      </c>
      <c r="F8285" s="22" t="n">
        <f aca="false">D8285/SUM(C8285:E8285)</f>
        <v>0.046594982078853</v>
      </c>
      <c r="G8285" s="22" t="n">
        <v>266.15</v>
      </c>
      <c r="H8285" s="22" t="n">
        <v>12.7</v>
      </c>
      <c r="I8285" s="22" t="n">
        <v>0.15</v>
      </c>
      <c r="J8285" s="22" t="n">
        <v>0.158744</v>
      </c>
      <c r="K8285" s="22" t="n">
        <v>1</v>
      </c>
      <c r="O8285" s="23"/>
    </row>
    <row r="8286" customFormat="false" ht="15" hidden="false" customHeight="false" outlineLevel="0" collapsed="false">
      <c r="A8286" s="22" t="s">
        <v>1753</v>
      </c>
      <c r="B8286" s="22" t="n">
        <v>114</v>
      </c>
      <c r="C8286" s="22" t="n">
        <v>266</v>
      </c>
      <c r="D8286" s="22" t="n">
        <v>13</v>
      </c>
      <c r="E8286" s="22" t="n">
        <v>0</v>
      </c>
      <c r="F8286" s="22" t="n">
        <f aca="false">D8286/SUM(C8286:E8286)</f>
        <v>0.046594982078853</v>
      </c>
      <c r="G8286" s="22" t="n">
        <v>266.15</v>
      </c>
      <c r="H8286" s="22" t="n">
        <v>12.7</v>
      </c>
      <c r="I8286" s="22" t="n">
        <v>0.15</v>
      </c>
      <c r="J8286" s="22" t="n">
        <v>0.158744</v>
      </c>
      <c r="K8286" s="22" t="n">
        <v>1</v>
      </c>
      <c r="O8286" s="23"/>
    </row>
    <row r="8287" customFormat="false" ht="15" hidden="false" customHeight="false" outlineLevel="0" collapsed="false">
      <c r="A8287" s="22" t="s">
        <v>5064</v>
      </c>
      <c r="B8287" s="22" t="n">
        <v>106</v>
      </c>
      <c r="C8287" s="22" t="n">
        <v>266</v>
      </c>
      <c r="D8287" s="22" t="n">
        <v>13</v>
      </c>
      <c r="E8287" s="22" t="n">
        <v>0</v>
      </c>
      <c r="F8287" s="22" t="n">
        <f aca="false">D8287/SUM(C8287:E8287)</f>
        <v>0.046594982078853</v>
      </c>
      <c r="G8287" s="22" t="n">
        <v>266.15</v>
      </c>
      <c r="H8287" s="22" t="n">
        <v>12.7</v>
      </c>
      <c r="I8287" s="22" t="n">
        <v>0.15</v>
      </c>
      <c r="J8287" s="22" t="n">
        <v>0.158744</v>
      </c>
      <c r="K8287" s="22" t="n">
        <v>1</v>
      </c>
      <c r="O8287" s="23"/>
    </row>
    <row r="8288" customFormat="false" ht="15" hidden="false" customHeight="false" outlineLevel="0" collapsed="false">
      <c r="A8288" s="22" t="s">
        <v>5065</v>
      </c>
      <c r="B8288" s="22" t="n">
        <v>51</v>
      </c>
      <c r="C8288" s="22" t="n">
        <v>266</v>
      </c>
      <c r="D8288" s="22" t="n">
        <v>13</v>
      </c>
      <c r="E8288" s="22" t="n">
        <v>0</v>
      </c>
      <c r="F8288" s="22" t="n">
        <f aca="false">D8288/SUM(C8288:E8288)</f>
        <v>0.046594982078853</v>
      </c>
      <c r="G8288" s="22" t="n">
        <v>266.15</v>
      </c>
      <c r="H8288" s="22" t="n">
        <v>12.7</v>
      </c>
      <c r="I8288" s="22" t="n">
        <v>0.15</v>
      </c>
      <c r="J8288" s="22" t="n">
        <v>0.158744</v>
      </c>
      <c r="K8288" s="22" t="n">
        <v>1</v>
      </c>
      <c r="O8288" s="23"/>
    </row>
    <row r="8289" customFormat="false" ht="15" hidden="false" customHeight="false" outlineLevel="0" collapsed="false">
      <c r="A8289" s="22" t="s">
        <v>2097</v>
      </c>
      <c r="B8289" s="22" t="n">
        <v>18</v>
      </c>
      <c r="C8289" s="22" t="n">
        <v>246</v>
      </c>
      <c r="D8289" s="22" t="n">
        <v>12</v>
      </c>
      <c r="E8289" s="22" t="n">
        <v>0</v>
      </c>
      <c r="F8289" s="22" t="n">
        <f aca="false">D8289/SUM(C8289:E8289)</f>
        <v>0.0465116279069768</v>
      </c>
      <c r="G8289" s="22" t="n">
        <v>246.14</v>
      </c>
      <c r="H8289" s="22" t="n">
        <v>11.72</v>
      </c>
      <c r="I8289" s="22" t="n">
        <v>0.14</v>
      </c>
      <c r="J8289" s="22" t="n">
        <v>0.146259</v>
      </c>
      <c r="K8289" s="22" t="n">
        <v>1</v>
      </c>
      <c r="O8289" s="23"/>
    </row>
    <row r="8290" customFormat="false" ht="15" hidden="false" customHeight="false" outlineLevel="0" collapsed="false">
      <c r="A8290" s="22" t="s">
        <v>5066</v>
      </c>
      <c r="B8290" s="22" t="n">
        <v>102</v>
      </c>
      <c r="C8290" s="22" t="n">
        <v>1</v>
      </c>
      <c r="D8290" s="22" t="n">
        <v>13</v>
      </c>
      <c r="E8290" s="22" t="n">
        <v>266</v>
      </c>
      <c r="F8290" s="22" t="n">
        <f aca="false">D8290/SUM(C8290:E8290)</f>
        <v>0.0464285714285714</v>
      </c>
      <c r="G8290" s="22" t="n">
        <v>0.2</v>
      </c>
      <c r="H8290" s="22" t="n">
        <v>14.6</v>
      </c>
      <c r="I8290" s="22" t="n">
        <v>265.2</v>
      </c>
      <c r="J8290" s="22" t="n">
        <v>3.356051</v>
      </c>
      <c r="K8290" s="22" t="n">
        <v>0.175111</v>
      </c>
      <c r="O8290" s="23"/>
    </row>
    <row r="8291" customFormat="false" ht="15" hidden="false" customHeight="false" outlineLevel="0" collapsed="false">
      <c r="A8291" s="22" t="s">
        <v>169</v>
      </c>
      <c r="B8291" s="22" t="n">
        <v>100</v>
      </c>
      <c r="C8291" s="22" t="n">
        <v>267</v>
      </c>
      <c r="D8291" s="22" t="n">
        <v>13</v>
      </c>
      <c r="E8291" s="22" t="n">
        <v>0</v>
      </c>
      <c r="F8291" s="22" t="n">
        <f aca="false">D8291/SUM(C8291:E8291)</f>
        <v>0.0464285714285714</v>
      </c>
      <c r="G8291" s="22" t="n">
        <v>267.15</v>
      </c>
      <c r="H8291" s="22" t="n">
        <v>12.7</v>
      </c>
      <c r="I8291" s="22" t="n">
        <v>0.15</v>
      </c>
      <c r="J8291" s="22" t="n">
        <v>0.15815</v>
      </c>
      <c r="K8291" s="22" t="n">
        <v>1</v>
      </c>
      <c r="O8291" s="23"/>
    </row>
    <row r="8292" customFormat="false" ht="15" hidden="false" customHeight="false" outlineLevel="0" collapsed="false">
      <c r="A8292" s="22" t="s">
        <v>5067</v>
      </c>
      <c r="B8292" s="22" t="n">
        <v>42</v>
      </c>
      <c r="C8292" s="22" t="n">
        <v>266</v>
      </c>
      <c r="D8292" s="22" t="n">
        <v>13</v>
      </c>
      <c r="E8292" s="22" t="n">
        <v>1</v>
      </c>
      <c r="F8292" s="22" t="n">
        <f aca="false">D8292/SUM(C8292:E8292)</f>
        <v>0.0464285714285714</v>
      </c>
      <c r="G8292" s="22" t="n">
        <v>265.2</v>
      </c>
      <c r="H8292" s="22" t="n">
        <v>14.6</v>
      </c>
      <c r="I8292" s="22" t="n">
        <v>0.2</v>
      </c>
      <c r="J8292" s="22" t="n">
        <v>3.356051</v>
      </c>
      <c r="K8292" s="22" t="n">
        <v>0.175111</v>
      </c>
      <c r="O8292" s="23"/>
    </row>
    <row r="8293" customFormat="false" ht="15" hidden="false" customHeight="false" outlineLevel="0" collapsed="false">
      <c r="A8293" s="22" t="s">
        <v>5068</v>
      </c>
      <c r="B8293" s="22" t="n">
        <v>20</v>
      </c>
      <c r="C8293" s="22" t="n">
        <v>184</v>
      </c>
      <c r="D8293" s="22" t="n">
        <v>9</v>
      </c>
      <c r="E8293" s="22" t="n">
        <v>1</v>
      </c>
      <c r="F8293" s="22" t="n">
        <f aca="false">D8293/SUM(C8293:E8293)</f>
        <v>0.0463917525773196</v>
      </c>
      <c r="G8293" s="22" t="n">
        <v>183.16</v>
      </c>
      <c r="H8293" s="22" t="n">
        <v>10.69</v>
      </c>
      <c r="I8293" s="22" t="n">
        <v>0.16</v>
      </c>
      <c r="J8293" s="22" t="n">
        <v>4.839676</v>
      </c>
      <c r="K8293" s="22" t="n">
        <v>0.135595</v>
      </c>
      <c r="O8293" s="23"/>
    </row>
    <row r="8294" customFormat="false" ht="15" hidden="false" customHeight="false" outlineLevel="0" collapsed="false">
      <c r="A8294" s="22" t="s">
        <v>2688</v>
      </c>
      <c r="B8294" s="22" t="n">
        <v>50</v>
      </c>
      <c r="C8294" s="22" t="n">
        <v>184</v>
      </c>
      <c r="D8294" s="22" t="n">
        <v>9</v>
      </c>
      <c r="E8294" s="22" t="n">
        <v>1</v>
      </c>
      <c r="F8294" s="22" t="n">
        <f aca="false">D8294/SUM(C8294:E8294)</f>
        <v>0.0463917525773196</v>
      </c>
      <c r="G8294" s="22" t="n">
        <v>183.16</v>
      </c>
      <c r="H8294" s="22" t="n">
        <v>10.69</v>
      </c>
      <c r="I8294" s="22" t="n">
        <v>0.16</v>
      </c>
      <c r="J8294" s="22" t="n">
        <v>4.839676</v>
      </c>
      <c r="K8294" s="22" t="n">
        <v>0.135595</v>
      </c>
      <c r="O8294" s="23"/>
    </row>
    <row r="8295" customFormat="false" ht="15" hidden="false" customHeight="false" outlineLevel="0" collapsed="false">
      <c r="A8295" s="22" t="s">
        <v>2127</v>
      </c>
      <c r="B8295" s="22" t="n">
        <v>68</v>
      </c>
      <c r="C8295" s="22" t="n">
        <v>185</v>
      </c>
      <c r="D8295" s="22" t="n">
        <v>9</v>
      </c>
      <c r="E8295" s="22" t="n">
        <v>0</v>
      </c>
      <c r="F8295" s="22" t="n">
        <f aca="false">D8295/SUM(C8295:E8295)</f>
        <v>0.0463917525773196</v>
      </c>
      <c r="G8295" s="22" t="n">
        <v>185.1</v>
      </c>
      <c r="H8295" s="22" t="n">
        <v>8.79</v>
      </c>
      <c r="I8295" s="22" t="n">
        <v>0.1</v>
      </c>
      <c r="J8295" s="22" t="n">
        <v>0.109398</v>
      </c>
      <c r="K8295" s="22" t="n">
        <v>1</v>
      </c>
      <c r="O8295" s="23"/>
    </row>
    <row r="8296" customFormat="false" ht="15" hidden="false" customHeight="false" outlineLevel="0" collapsed="false">
      <c r="A8296" s="22" t="s">
        <v>2090</v>
      </c>
      <c r="B8296" s="22" t="n">
        <v>45</v>
      </c>
      <c r="C8296" s="22" t="n">
        <v>184</v>
      </c>
      <c r="D8296" s="22" t="n">
        <v>9</v>
      </c>
      <c r="E8296" s="22" t="n">
        <v>1</v>
      </c>
      <c r="F8296" s="22" t="n">
        <f aca="false">D8296/SUM(C8296:E8296)</f>
        <v>0.0463917525773196</v>
      </c>
      <c r="G8296" s="22" t="n">
        <v>183.16</v>
      </c>
      <c r="H8296" s="22" t="n">
        <v>10.69</v>
      </c>
      <c r="I8296" s="22" t="n">
        <v>0.16</v>
      </c>
      <c r="J8296" s="22" t="n">
        <v>4.839676</v>
      </c>
      <c r="K8296" s="22" t="n">
        <v>0.135595</v>
      </c>
      <c r="O8296" s="23"/>
    </row>
    <row r="8297" customFormat="false" ht="15" hidden="false" customHeight="false" outlineLevel="0" collapsed="false">
      <c r="A8297" s="22" t="s">
        <v>118</v>
      </c>
      <c r="B8297" s="22" t="n">
        <v>7</v>
      </c>
      <c r="C8297" s="22" t="n">
        <v>247</v>
      </c>
      <c r="D8297" s="22" t="n">
        <v>12</v>
      </c>
      <c r="E8297" s="22" t="n">
        <v>0</v>
      </c>
      <c r="F8297" s="22" t="n">
        <f aca="false">D8297/SUM(C8297:E8297)</f>
        <v>0.0463320463320463</v>
      </c>
      <c r="G8297" s="22" t="n">
        <v>247.14</v>
      </c>
      <c r="H8297" s="22" t="n">
        <v>11.72</v>
      </c>
      <c r="I8297" s="22" t="n">
        <v>0.14</v>
      </c>
      <c r="J8297" s="22" t="n">
        <v>0.145667</v>
      </c>
      <c r="K8297" s="22" t="n">
        <v>1</v>
      </c>
      <c r="O8297" s="23"/>
    </row>
    <row r="8298" customFormat="false" ht="15" hidden="false" customHeight="false" outlineLevel="0" collapsed="false">
      <c r="A8298" s="22" t="s">
        <v>4148</v>
      </c>
      <c r="B8298" s="22" t="n">
        <v>113</v>
      </c>
      <c r="C8298" s="22" t="n">
        <v>247</v>
      </c>
      <c r="D8298" s="22" t="n">
        <v>12</v>
      </c>
      <c r="E8298" s="22" t="n">
        <v>0</v>
      </c>
      <c r="F8298" s="22" t="n">
        <f aca="false">D8298/SUM(C8298:E8298)</f>
        <v>0.0463320463320463</v>
      </c>
      <c r="G8298" s="22" t="n">
        <v>247.14</v>
      </c>
      <c r="H8298" s="22" t="n">
        <v>11.72</v>
      </c>
      <c r="I8298" s="22" t="n">
        <v>0.14</v>
      </c>
      <c r="J8298" s="22" t="n">
        <v>0.145667</v>
      </c>
      <c r="K8298" s="22" t="n">
        <v>1</v>
      </c>
      <c r="O8298" s="23"/>
    </row>
    <row r="8299" customFormat="false" ht="15" hidden="false" customHeight="false" outlineLevel="0" collapsed="false">
      <c r="A8299" s="22" t="s">
        <v>1570</v>
      </c>
      <c r="B8299" s="22" t="n">
        <v>9</v>
      </c>
      <c r="C8299" s="22" t="n">
        <v>247</v>
      </c>
      <c r="D8299" s="22" t="n">
        <v>12</v>
      </c>
      <c r="E8299" s="22" t="n">
        <v>0</v>
      </c>
      <c r="F8299" s="22" t="n">
        <f aca="false">D8299/SUM(C8299:E8299)</f>
        <v>0.0463320463320463</v>
      </c>
      <c r="G8299" s="22" t="n">
        <v>247.14</v>
      </c>
      <c r="H8299" s="22" t="n">
        <v>11.72</v>
      </c>
      <c r="I8299" s="22" t="n">
        <v>0.14</v>
      </c>
      <c r="J8299" s="22" t="n">
        <v>0.145667</v>
      </c>
      <c r="K8299" s="22" t="n">
        <v>1</v>
      </c>
      <c r="O8299" s="23"/>
    </row>
    <row r="8300" customFormat="false" ht="15" hidden="false" customHeight="false" outlineLevel="0" collapsed="false">
      <c r="A8300" s="22" t="s">
        <v>1015</v>
      </c>
      <c r="B8300" s="22" t="n">
        <v>14</v>
      </c>
      <c r="C8300" s="22" t="n">
        <v>205</v>
      </c>
      <c r="D8300" s="22" t="n">
        <v>10</v>
      </c>
      <c r="E8300" s="22" t="n">
        <v>1</v>
      </c>
      <c r="F8300" s="22" t="n">
        <f aca="false">D8300/SUM(C8300:E8300)</f>
        <v>0.0462962962962963</v>
      </c>
      <c r="G8300" s="22" t="n">
        <v>204.17</v>
      </c>
      <c r="H8300" s="22" t="n">
        <v>11.67</v>
      </c>
      <c r="I8300" s="22" t="n">
        <v>0.17</v>
      </c>
      <c r="J8300" s="22" t="n">
        <v>4.408163</v>
      </c>
      <c r="K8300" s="22" t="n">
        <v>0.145275</v>
      </c>
      <c r="O8300" s="23"/>
    </row>
    <row r="8301" customFormat="false" ht="15" hidden="false" customHeight="false" outlineLevel="0" collapsed="false">
      <c r="A8301" s="22" t="s">
        <v>5069</v>
      </c>
      <c r="B8301" s="22" t="n">
        <v>91</v>
      </c>
      <c r="C8301" s="22" t="n">
        <v>206</v>
      </c>
      <c r="D8301" s="22" t="n">
        <v>10</v>
      </c>
      <c r="E8301" s="22" t="n">
        <v>0</v>
      </c>
      <c r="F8301" s="22" t="n">
        <f aca="false">D8301/SUM(C8301:E8301)</f>
        <v>0.0462962962962963</v>
      </c>
      <c r="G8301" s="22" t="n">
        <v>206.12</v>
      </c>
      <c r="H8301" s="22" t="n">
        <v>9.77</v>
      </c>
      <c r="I8301" s="22" t="n">
        <v>0.12</v>
      </c>
      <c r="J8301" s="22" t="n">
        <v>0.121291</v>
      </c>
      <c r="K8301" s="22" t="n">
        <v>1</v>
      </c>
      <c r="O8301" s="23"/>
    </row>
    <row r="8302" customFormat="false" ht="15" hidden="false" customHeight="false" outlineLevel="0" collapsed="false">
      <c r="A8302" s="22" t="s">
        <v>4299</v>
      </c>
      <c r="B8302" s="22" t="n">
        <v>108</v>
      </c>
      <c r="C8302" s="22" t="n">
        <v>268</v>
      </c>
      <c r="D8302" s="22" t="n">
        <v>13</v>
      </c>
      <c r="E8302" s="22" t="n">
        <v>0</v>
      </c>
      <c r="F8302" s="22" t="n">
        <f aca="false">D8302/SUM(C8302:E8302)</f>
        <v>0.0462633451957295</v>
      </c>
      <c r="G8302" s="22" t="n">
        <v>268.15</v>
      </c>
      <c r="H8302" s="22" t="n">
        <v>12.7</v>
      </c>
      <c r="I8302" s="22" t="n">
        <v>0.15</v>
      </c>
      <c r="J8302" s="22" t="n">
        <v>0.157561</v>
      </c>
      <c r="K8302" s="22" t="n">
        <v>1</v>
      </c>
      <c r="O8302" s="23"/>
    </row>
    <row r="8303" customFormat="false" ht="15" hidden="false" customHeight="false" outlineLevel="0" collapsed="false">
      <c r="A8303" s="22" t="s">
        <v>4990</v>
      </c>
      <c r="B8303" s="22" t="n">
        <v>26</v>
      </c>
      <c r="C8303" s="22" t="n">
        <v>267</v>
      </c>
      <c r="D8303" s="22" t="n">
        <v>13</v>
      </c>
      <c r="E8303" s="22" t="n">
        <v>1</v>
      </c>
      <c r="F8303" s="22" t="n">
        <f aca="false">D8303/SUM(C8303:E8303)</f>
        <v>0.0462633451957295</v>
      </c>
      <c r="G8303" s="22" t="n">
        <v>266.2</v>
      </c>
      <c r="H8303" s="22" t="n">
        <v>14.6</v>
      </c>
      <c r="I8303" s="22" t="n">
        <v>0.2</v>
      </c>
      <c r="J8303" s="22" t="n">
        <v>3.373405</v>
      </c>
      <c r="K8303" s="22" t="n">
        <v>0.174531</v>
      </c>
      <c r="O8303" s="23"/>
    </row>
    <row r="8304" customFormat="false" ht="15" hidden="false" customHeight="false" outlineLevel="0" collapsed="false">
      <c r="A8304" s="22" t="s">
        <v>5070</v>
      </c>
      <c r="B8304" s="22" t="n">
        <v>88</v>
      </c>
      <c r="C8304" s="22" t="n">
        <v>268</v>
      </c>
      <c r="D8304" s="22" t="n">
        <v>13</v>
      </c>
      <c r="E8304" s="22" t="n">
        <v>0</v>
      </c>
      <c r="F8304" s="22" t="n">
        <f aca="false">D8304/SUM(C8304:E8304)</f>
        <v>0.0462633451957295</v>
      </c>
      <c r="G8304" s="22" t="n">
        <v>268.15</v>
      </c>
      <c r="H8304" s="22" t="n">
        <v>12.7</v>
      </c>
      <c r="I8304" s="22" t="n">
        <v>0.15</v>
      </c>
      <c r="J8304" s="22" t="n">
        <v>0.157561</v>
      </c>
      <c r="K8304" s="22" t="n">
        <v>1</v>
      </c>
      <c r="O8304" s="23"/>
    </row>
    <row r="8305" customFormat="false" ht="15" hidden="false" customHeight="false" outlineLevel="0" collapsed="false">
      <c r="A8305" s="22" t="s">
        <v>5071</v>
      </c>
      <c r="B8305" s="22" t="n">
        <v>75</v>
      </c>
      <c r="C8305" s="22" t="n">
        <v>0</v>
      </c>
      <c r="D8305" s="22" t="n">
        <v>8</v>
      </c>
      <c r="E8305" s="22" t="n">
        <v>165</v>
      </c>
      <c r="F8305" s="22" t="n">
        <f aca="false">D8305/SUM(C8305:E8305)</f>
        <v>0.046242774566474</v>
      </c>
      <c r="G8305" s="22" t="n">
        <v>0.09</v>
      </c>
      <c r="H8305" s="22" t="n">
        <v>7.82</v>
      </c>
      <c r="I8305" s="22" t="n">
        <v>165.09</v>
      </c>
      <c r="J8305" s="22" t="n">
        <v>0.096915</v>
      </c>
      <c r="K8305" s="22" t="n">
        <v>1</v>
      </c>
      <c r="O8305" s="23"/>
    </row>
    <row r="8306" customFormat="false" ht="15" hidden="false" customHeight="false" outlineLevel="0" collapsed="false">
      <c r="A8306" s="22" t="s">
        <v>5072</v>
      </c>
      <c r="B8306" s="22" t="n">
        <v>100</v>
      </c>
      <c r="C8306" s="22" t="n">
        <v>165</v>
      </c>
      <c r="D8306" s="22" t="n">
        <v>8</v>
      </c>
      <c r="E8306" s="22" t="n">
        <v>0</v>
      </c>
      <c r="F8306" s="22" t="n">
        <f aca="false">D8306/SUM(C8306:E8306)</f>
        <v>0.046242774566474</v>
      </c>
      <c r="G8306" s="22" t="n">
        <v>165.09</v>
      </c>
      <c r="H8306" s="22" t="n">
        <v>7.82</v>
      </c>
      <c r="I8306" s="22" t="n">
        <v>0.09</v>
      </c>
      <c r="J8306" s="22" t="n">
        <v>0.096915</v>
      </c>
      <c r="K8306" s="22" t="n">
        <v>1</v>
      </c>
      <c r="O8306" s="23"/>
    </row>
    <row r="8307" customFormat="false" ht="15" hidden="false" customHeight="false" outlineLevel="0" collapsed="false">
      <c r="A8307" s="22" t="s">
        <v>5073</v>
      </c>
      <c r="B8307" s="22" t="n">
        <v>46</v>
      </c>
      <c r="C8307" s="22" t="n">
        <v>224</v>
      </c>
      <c r="D8307" s="22" t="n">
        <v>11</v>
      </c>
      <c r="E8307" s="22" t="n">
        <v>3</v>
      </c>
      <c r="F8307" s="22" t="n">
        <f aca="false">D8307/SUM(C8307:E8307)</f>
        <v>0.046218487394958</v>
      </c>
      <c r="G8307" s="22" t="n">
        <v>221.3</v>
      </c>
      <c r="H8307" s="22" t="n">
        <v>16.39</v>
      </c>
      <c r="I8307" s="22" t="n">
        <v>0.3</v>
      </c>
      <c r="J8307" s="22" t="n">
        <v>25.757605</v>
      </c>
      <c r="K8307" s="22" t="n">
        <v>0.001605</v>
      </c>
      <c r="O8307" s="23"/>
    </row>
    <row r="8308" customFormat="false" ht="15" hidden="false" customHeight="false" outlineLevel="0" collapsed="false">
      <c r="A8308" s="22" t="s">
        <v>5074</v>
      </c>
      <c r="B8308" s="22" t="n">
        <v>116</v>
      </c>
      <c r="C8308" s="22" t="n">
        <v>227</v>
      </c>
      <c r="D8308" s="22" t="n">
        <v>11</v>
      </c>
      <c r="E8308" s="22" t="n">
        <v>0</v>
      </c>
      <c r="F8308" s="22" t="n">
        <f aca="false">D8308/SUM(C8308:E8308)</f>
        <v>0.046218487394958</v>
      </c>
      <c r="G8308" s="22" t="n">
        <v>227.13</v>
      </c>
      <c r="H8308" s="22" t="n">
        <v>10.75</v>
      </c>
      <c r="I8308" s="22" t="n">
        <v>0.13</v>
      </c>
      <c r="J8308" s="22" t="n">
        <v>0.133185</v>
      </c>
      <c r="K8308" s="22" t="n">
        <v>1</v>
      </c>
      <c r="O8308" s="23"/>
    </row>
    <row r="8309" customFormat="false" ht="15" hidden="false" customHeight="false" outlineLevel="0" collapsed="false">
      <c r="A8309" s="22" t="s">
        <v>4353</v>
      </c>
      <c r="B8309" s="22" t="n">
        <v>109</v>
      </c>
      <c r="C8309" s="22" t="n">
        <v>248</v>
      </c>
      <c r="D8309" s="22" t="n">
        <v>12</v>
      </c>
      <c r="E8309" s="22" t="n">
        <v>0</v>
      </c>
      <c r="F8309" s="22" t="n">
        <f aca="false">D8309/SUM(C8309:E8309)</f>
        <v>0.0461538461538462</v>
      </c>
      <c r="G8309" s="22" t="n">
        <v>248.14</v>
      </c>
      <c r="H8309" s="22" t="n">
        <v>11.72</v>
      </c>
      <c r="I8309" s="22" t="n">
        <v>0.14</v>
      </c>
      <c r="J8309" s="22" t="n">
        <v>0.14508</v>
      </c>
      <c r="K8309" s="22" t="n">
        <v>1</v>
      </c>
      <c r="O8309" s="23"/>
    </row>
    <row r="8310" customFormat="false" ht="15" hidden="false" customHeight="false" outlineLevel="0" collapsed="false">
      <c r="A8310" s="22" t="s">
        <v>5075</v>
      </c>
      <c r="B8310" s="22" t="n">
        <v>39</v>
      </c>
      <c r="C8310" s="22" t="n">
        <v>186</v>
      </c>
      <c r="D8310" s="22" t="n">
        <v>9</v>
      </c>
      <c r="E8310" s="22" t="n">
        <v>0</v>
      </c>
      <c r="F8310" s="22" t="n">
        <f aca="false">D8310/SUM(C8310:E8310)</f>
        <v>0.0461538461538462</v>
      </c>
      <c r="G8310" s="22" t="n">
        <v>186.1</v>
      </c>
      <c r="H8310" s="22" t="n">
        <v>8.79</v>
      </c>
      <c r="I8310" s="22" t="n">
        <v>0.1</v>
      </c>
      <c r="J8310" s="22" t="n">
        <v>0.10881</v>
      </c>
      <c r="K8310" s="22" t="n">
        <v>1</v>
      </c>
      <c r="O8310" s="23"/>
    </row>
    <row r="8311" customFormat="false" ht="15" hidden="false" customHeight="false" outlineLevel="0" collapsed="false">
      <c r="A8311" s="22" t="s">
        <v>5076</v>
      </c>
      <c r="B8311" s="22" t="n">
        <v>107</v>
      </c>
      <c r="C8311" s="22" t="n">
        <v>0</v>
      </c>
      <c r="D8311" s="22" t="n">
        <v>12</v>
      </c>
      <c r="E8311" s="22" t="n">
        <v>248</v>
      </c>
      <c r="F8311" s="22" t="n">
        <f aca="false">D8311/SUM(C8311:E8311)</f>
        <v>0.0461538461538462</v>
      </c>
      <c r="G8311" s="22" t="n">
        <v>0.14</v>
      </c>
      <c r="H8311" s="22" t="n">
        <v>11.72</v>
      </c>
      <c r="I8311" s="22" t="n">
        <v>248.14</v>
      </c>
      <c r="J8311" s="22" t="n">
        <v>0.14508</v>
      </c>
      <c r="K8311" s="22" t="n">
        <v>1</v>
      </c>
      <c r="O8311" s="23"/>
    </row>
    <row r="8312" customFormat="false" ht="15" hidden="false" customHeight="false" outlineLevel="0" collapsed="false">
      <c r="A8312" s="22" t="s">
        <v>5077</v>
      </c>
      <c r="B8312" s="22" t="n">
        <v>96</v>
      </c>
      <c r="C8312" s="22" t="n">
        <v>3</v>
      </c>
      <c r="D8312" s="22" t="n">
        <v>13</v>
      </c>
      <c r="E8312" s="22" t="n">
        <v>266</v>
      </c>
      <c r="F8312" s="22" t="n">
        <f aca="false">D8312/SUM(C8312:E8312)</f>
        <v>0.0460992907801418</v>
      </c>
      <c r="G8312" s="22" t="n">
        <v>0.32</v>
      </c>
      <c r="H8312" s="22" t="n">
        <v>18.36</v>
      </c>
      <c r="I8312" s="22" t="n">
        <v>263.32</v>
      </c>
      <c r="J8312" s="22" t="n">
        <v>24.033952</v>
      </c>
      <c r="K8312" s="22" t="n">
        <v>0.002072</v>
      </c>
      <c r="O8312" s="23"/>
    </row>
    <row r="8313" customFormat="false" ht="15" hidden="false" customHeight="false" outlineLevel="0" collapsed="false">
      <c r="A8313" s="22" t="s">
        <v>3847</v>
      </c>
      <c r="B8313" s="22" t="n">
        <v>99</v>
      </c>
      <c r="C8313" s="22" t="n">
        <v>269</v>
      </c>
      <c r="D8313" s="22" t="n">
        <v>13</v>
      </c>
      <c r="E8313" s="22" t="n">
        <v>0</v>
      </c>
      <c r="F8313" s="22" t="n">
        <f aca="false">D8313/SUM(C8313:E8313)</f>
        <v>0.0460992907801418</v>
      </c>
      <c r="G8313" s="22" t="n">
        <v>269.15</v>
      </c>
      <c r="H8313" s="22" t="n">
        <v>12.7</v>
      </c>
      <c r="I8313" s="22" t="n">
        <v>0.15</v>
      </c>
      <c r="J8313" s="22" t="n">
        <v>0.156976</v>
      </c>
      <c r="K8313" s="22" t="n">
        <v>1</v>
      </c>
      <c r="O8313" s="23"/>
    </row>
    <row r="8314" customFormat="false" ht="15" hidden="false" customHeight="false" outlineLevel="0" collapsed="false">
      <c r="A8314" s="22" t="s">
        <v>5078</v>
      </c>
      <c r="B8314" s="22" t="n">
        <v>7</v>
      </c>
      <c r="C8314" s="22" t="n">
        <v>268</v>
      </c>
      <c r="D8314" s="22" t="n">
        <v>13</v>
      </c>
      <c r="E8314" s="22" t="n">
        <v>1</v>
      </c>
      <c r="F8314" s="22" t="n">
        <f aca="false">D8314/SUM(C8314:E8314)</f>
        <v>0.0460992907801418</v>
      </c>
      <c r="G8314" s="22" t="n">
        <v>267.2</v>
      </c>
      <c r="H8314" s="22" t="n">
        <v>14.6</v>
      </c>
      <c r="I8314" s="22" t="n">
        <v>0.2</v>
      </c>
      <c r="J8314" s="22" t="n">
        <v>3.390763</v>
      </c>
      <c r="K8314" s="22" t="n">
        <v>0.173954</v>
      </c>
      <c r="O8314" s="23"/>
    </row>
    <row r="8315" customFormat="false" ht="15" hidden="false" customHeight="false" outlineLevel="0" collapsed="false">
      <c r="A8315" s="22" t="s">
        <v>5079</v>
      </c>
      <c r="B8315" s="22" t="n">
        <v>54</v>
      </c>
      <c r="C8315" s="22" t="n">
        <v>7</v>
      </c>
      <c r="D8315" s="22" t="n">
        <v>11</v>
      </c>
      <c r="E8315" s="22" t="n">
        <v>221</v>
      </c>
      <c r="F8315" s="22" t="n">
        <f aca="false">D8315/SUM(C8315:E8315)</f>
        <v>0.0460251046025105</v>
      </c>
      <c r="G8315" s="22" t="n">
        <v>0.65</v>
      </c>
      <c r="H8315" s="22" t="n">
        <v>23.69</v>
      </c>
      <c r="I8315" s="22" t="n">
        <v>214.65</v>
      </c>
      <c r="J8315" s="22" t="n">
        <v>68.591369</v>
      </c>
      <c r="K8315" s="22" t="n">
        <v>0</v>
      </c>
      <c r="O8315" s="23"/>
    </row>
    <row r="8316" customFormat="false" ht="15" hidden="false" customHeight="false" outlineLevel="0" collapsed="false">
      <c r="A8316" s="22" t="s">
        <v>5080</v>
      </c>
      <c r="B8316" s="22" t="n">
        <v>60</v>
      </c>
      <c r="C8316" s="22" t="n">
        <v>270</v>
      </c>
      <c r="D8316" s="22" t="n">
        <v>13</v>
      </c>
      <c r="E8316" s="22" t="n">
        <v>0</v>
      </c>
      <c r="F8316" s="22" t="n">
        <f aca="false">D8316/SUM(C8316:E8316)</f>
        <v>0.0459363957597173</v>
      </c>
      <c r="G8316" s="22" t="n">
        <v>270.15</v>
      </c>
      <c r="H8316" s="22" t="n">
        <v>12.7</v>
      </c>
      <c r="I8316" s="22" t="n">
        <v>0.15</v>
      </c>
      <c r="J8316" s="22" t="n">
        <v>0.156395</v>
      </c>
      <c r="K8316" s="22" t="n">
        <v>1</v>
      </c>
      <c r="O8316" s="23"/>
    </row>
    <row r="8317" customFormat="false" ht="15" hidden="false" customHeight="false" outlineLevel="0" collapsed="false">
      <c r="A8317" s="22" t="s">
        <v>5081</v>
      </c>
      <c r="B8317" s="22" t="n">
        <v>8</v>
      </c>
      <c r="C8317" s="22" t="n">
        <v>0</v>
      </c>
      <c r="D8317" s="22" t="n">
        <v>13</v>
      </c>
      <c r="E8317" s="22" t="n">
        <v>270</v>
      </c>
      <c r="F8317" s="22" t="n">
        <f aca="false">D8317/SUM(C8317:E8317)</f>
        <v>0.0459363957597173</v>
      </c>
      <c r="G8317" s="22" t="n">
        <v>0.15</v>
      </c>
      <c r="H8317" s="22" t="n">
        <v>12.7</v>
      </c>
      <c r="I8317" s="22" t="n">
        <v>270.15</v>
      </c>
      <c r="J8317" s="22" t="n">
        <v>0.156395</v>
      </c>
      <c r="K8317" s="22" t="n">
        <v>1</v>
      </c>
      <c r="O8317" s="23"/>
    </row>
    <row r="8318" customFormat="false" ht="15" hidden="false" customHeight="false" outlineLevel="0" collapsed="false">
      <c r="A8318" s="22" t="s">
        <v>5082</v>
      </c>
      <c r="B8318" s="22" t="n">
        <v>39</v>
      </c>
      <c r="C8318" s="22" t="n">
        <v>270</v>
      </c>
      <c r="D8318" s="22" t="n">
        <v>13</v>
      </c>
      <c r="E8318" s="22" t="n">
        <v>0</v>
      </c>
      <c r="F8318" s="22" t="n">
        <f aca="false">D8318/SUM(C8318:E8318)</f>
        <v>0.0459363957597173</v>
      </c>
      <c r="G8318" s="22" t="n">
        <v>270.15</v>
      </c>
      <c r="H8318" s="22" t="n">
        <v>12.7</v>
      </c>
      <c r="I8318" s="22" t="n">
        <v>0.15</v>
      </c>
      <c r="J8318" s="22" t="n">
        <v>0.156395</v>
      </c>
      <c r="K8318" s="22" t="n">
        <v>1</v>
      </c>
      <c r="O8318" s="23"/>
    </row>
    <row r="8319" customFormat="false" ht="15" hidden="false" customHeight="false" outlineLevel="0" collapsed="false">
      <c r="A8319" s="22" t="s">
        <v>1819</v>
      </c>
      <c r="B8319" s="22" t="n">
        <v>69</v>
      </c>
      <c r="C8319" s="22" t="n">
        <v>0</v>
      </c>
      <c r="D8319" s="22" t="n">
        <v>13</v>
      </c>
      <c r="E8319" s="22" t="n">
        <v>270</v>
      </c>
      <c r="F8319" s="22" t="n">
        <f aca="false">D8319/SUM(C8319:E8319)</f>
        <v>0.0459363957597173</v>
      </c>
      <c r="G8319" s="22" t="n">
        <v>0.15</v>
      </c>
      <c r="H8319" s="22" t="n">
        <v>12.7</v>
      </c>
      <c r="I8319" s="22" t="n">
        <v>270.15</v>
      </c>
      <c r="J8319" s="22" t="n">
        <v>0.156395</v>
      </c>
      <c r="K8319" s="22" t="n">
        <v>1</v>
      </c>
      <c r="O8319" s="23"/>
    </row>
    <row r="8320" customFormat="false" ht="15" hidden="false" customHeight="false" outlineLevel="0" collapsed="false">
      <c r="A8320" s="22" t="s">
        <v>5083</v>
      </c>
      <c r="B8320" s="22" t="n">
        <v>124</v>
      </c>
      <c r="C8320" s="22" t="n">
        <v>270</v>
      </c>
      <c r="D8320" s="22" t="n">
        <v>13</v>
      </c>
      <c r="E8320" s="22" t="n">
        <v>0</v>
      </c>
      <c r="F8320" s="22" t="n">
        <f aca="false">D8320/SUM(C8320:E8320)</f>
        <v>0.0459363957597173</v>
      </c>
      <c r="G8320" s="22" t="n">
        <v>270.15</v>
      </c>
      <c r="H8320" s="22" t="n">
        <v>12.7</v>
      </c>
      <c r="I8320" s="22" t="n">
        <v>0.15</v>
      </c>
      <c r="J8320" s="22" t="n">
        <v>0.156395</v>
      </c>
      <c r="K8320" s="22" t="n">
        <v>1</v>
      </c>
      <c r="O8320" s="23"/>
    </row>
    <row r="8321" customFormat="false" ht="15" hidden="false" customHeight="false" outlineLevel="0" collapsed="false">
      <c r="A8321" s="22" t="s">
        <v>5084</v>
      </c>
      <c r="B8321" s="22" t="n">
        <v>63</v>
      </c>
      <c r="C8321" s="22" t="n">
        <v>270</v>
      </c>
      <c r="D8321" s="22" t="n">
        <v>13</v>
      </c>
      <c r="E8321" s="22" t="n">
        <v>0</v>
      </c>
      <c r="F8321" s="22" t="n">
        <f aca="false">D8321/SUM(C8321:E8321)</f>
        <v>0.0459363957597173</v>
      </c>
      <c r="G8321" s="22" t="n">
        <v>270.15</v>
      </c>
      <c r="H8321" s="22" t="n">
        <v>12.7</v>
      </c>
      <c r="I8321" s="22" t="n">
        <v>0.15</v>
      </c>
      <c r="J8321" s="22" t="n">
        <v>0.156395</v>
      </c>
      <c r="K8321" s="22" t="n">
        <v>1</v>
      </c>
      <c r="O8321" s="23"/>
    </row>
    <row r="8322" customFormat="false" ht="15" hidden="false" customHeight="false" outlineLevel="0" collapsed="false">
      <c r="A8322" s="22" t="s">
        <v>1190</v>
      </c>
      <c r="B8322" s="22" t="n">
        <v>34</v>
      </c>
      <c r="C8322" s="22" t="n">
        <v>270</v>
      </c>
      <c r="D8322" s="22" t="n">
        <v>13</v>
      </c>
      <c r="E8322" s="22" t="n">
        <v>0</v>
      </c>
      <c r="F8322" s="22" t="n">
        <f aca="false">D8322/SUM(C8322:E8322)</f>
        <v>0.0459363957597173</v>
      </c>
      <c r="G8322" s="22" t="n">
        <v>270.15</v>
      </c>
      <c r="H8322" s="22" t="n">
        <v>12.7</v>
      </c>
      <c r="I8322" s="22" t="n">
        <v>0.15</v>
      </c>
      <c r="J8322" s="22" t="n">
        <v>0.156395</v>
      </c>
      <c r="K8322" s="22" t="n">
        <v>1</v>
      </c>
      <c r="O8322" s="23"/>
    </row>
    <row r="8323" customFormat="false" ht="15" hidden="false" customHeight="false" outlineLevel="0" collapsed="false">
      <c r="A8323" s="22" t="s">
        <v>4513</v>
      </c>
      <c r="B8323" s="22" t="n">
        <v>49</v>
      </c>
      <c r="C8323" s="22" t="n">
        <v>187</v>
      </c>
      <c r="D8323" s="22" t="n">
        <v>9</v>
      </c>
      <c r="E8323" s="22" t="n">
        <v>0</v>
      </c>
      <c r="F8323" s="22" t="n">
        <f aca="false">D8323/SUM(C8323:E8323)</f>
        <v>0.0459183673469388</v>
      </c>
      <c r="G8323" s="22" t="n">
        <v>187.1</v>
      </c>
      <c r="H8323" s="22" t="n">
        <v>8.79</v>
      </c>
      <c r="I8323" s="22" t="n">
        <v>0.1</v>
      </c>
      <c r="J8323" s="22" t="n">
        <v>0.108229</v>
      </c>
      <c r="K8323" s="22" t="n">
        <v>1</v>
      </c>
      <c r="O8323" s="23"/>
    </row>
    <row r="8324" customFormat="false" ht="15" hidden="false" customHeight="false" outlineLevel="0" collapsed="false">
      <c r="A8324" s="22" t="s">
        <v>5085</v>
      </c>
      <c r="B8324" s="22" t="n">
        <v>78</v>
      </c>
      <c r="C8324" s="22" t="n">
        <v>186</v>
      </c>
      <c r="D8324" s="22" t="n">
        <v>9</v>
      </c>
      <c r="E8324" s="22" t="n">
        <v>1</v>
      </c>
      <c r="F8324" s="22" t="n">
        <f aca="false">D8324/SUM(C8324:E8324)</f>
        <v>0.0459183673469388</v>
      </c>
      <c r="G8324" s="22" t="n">
        <v>185.15</v>
      </c>
      <c r="H8324" s="22" t="n">
        <v>10.69</v>
      </c>
      <c r="I8324" s="22" t="n">
        <v>0.15</v>
      </c>
      <c r="J8324" s="22" t="n">
        <v>4.905099</v>
      </c>
      <c r="K8324" s="22" t="n">
        <v>0.134273</v>
      </c>
      <c r="O8324" s="23"/>
    </row>
    <row r="8325" customFormat="false" ht="15" hidden="false" customHeight="false" outlineLevel="0" collapsed="false">
      <c r="A8325" s="22" t="s">
        <v>2778</v>
      </c>
      <c r="B8325" s="22" t="n">
        <v>58</v>
      </c>
      <c r="C8325" s="22" t="n">
        <v>250</v>
      </c>
      <c r="D8325" s="22" t="n">
        <v>12</v>
      </c>
      <c r="E8325" s="22" t="n">
        <v>0</v>
      </c>
      <c r="F8325" s="22" t="n">
        <f aca="false">D8325/SUM(C8325:E8325)</f>
        <v>0.0458015267175573</v>
      </c>
      <c r="G8325" s="22" t="n">
        <v>250.14</v>
      </c>
      <c r="H8325" s="22" t="n">
        <v>11.73</v>
      </c>
      <c r="I8325" s="22" t="n">
        <v>0.14</v>
      </c>
      <c r="J8325" s="22" t="n">
        <v>0.143921</v>
      </c>
      <c r="K8325" s="22" t="n">
        <v>1</v>
      </c>
      <c r="O8325" s="23"/>
    </row>
    <row r="8326" customFormat="false" ht="15" hidden="false" customHeight="false" outlineLevel="0" collapsed="false">
      <c r="A8326" s="22" t="s">
        <v>1134</v>
      </c>
      <c r="B8326" s="22" t="n">
        <v>106</v>
      </c>
      <c r="C8326" s="22" t="n">
        <v>271</v>
      </c>
      <c r="D8326" s="22" t="n">
        <v>13</v>
      </c>
      <c r="E8326" s="22" t="n">
        <v>0</v>
      </c>
      <c r="F8326" s="22" t="n">
        <f aca="false">D8326/SUM(C8326:E8326)</f>
        <v>0.0457746478873239</v>
      </c>
      <c r="G8326" s="22" t="n">
        <v>271.15</v>
      </c>
      <c r="H8326" s="22" t="n">
        <v>12.7</v>
      </c>
      <c r="I8326" s="22" t="n">
        <v>0.15</v>
      </c>
      <c r="J8326" s="22" t="n">
        <v>0.155819</v>
      </c>
      <c r="K8326" s="22" t="n">
        <v>1</v>
      </c>
      <c r="O8326" s="23"/>
    </row>
    <row r="8327" customFormat="false" ht="15" hidden="false" customHeight="false" outlineLevel="0" collapsed="false">
      <c r="A8327" s="22" t="s">
        <v>5086</v>
      </c>
      <c r="B8327" s="22" t="n">
        <v>24</v>
      </c>
      <c r="C8327" s="22" t="n">
        <v>271</v>
      </c>
      <c r="D8327" s="22" t="n">
        <v>13</v>
      </c>
      <c r="E8327" s="22" t="n">
        <v>0</v>
      </c>
      <c r="F8327" s="22" t="n">
        <f aca="false">D8327/SUM(C8327:E8327)</f>
        <v>0.0457746478873239</v>
      </c>
      <c r="G8327" s="22" t="n">
        <v>271.15</v>
      </c>
      <c r="H8327" s="22" t="n">
        <v>12.7</v>
      </c>
      <c r="I8327" s="22" t="n">
        <v>0.15</v>
      </c>
      <c r="J8327" s="22" t="n">
        <v>0.155819</v>
      </c>
      <c r="K8327" s="22" t="n">
        <v>1</v>
      </c>
      <c r="O8327" s="23"/>
    </row>
    <row r="8328" customFormat="false" ht="15" hidden="false" customHeight="false" outlineLevel="0" collapsed="false">
      <c r="A8328" s="22" t="s">
        <v>2488</v>
      </c>
      <c r="B8328" s="22" t="n">
        <v>29</v>
      </c>
      <c r="C8328" s="22" t="n">
        <v>1</v>
      </c>
      <c r="D8328" s="22" t="n">
        <v>13</v>
      </c>
      <c r="E8328" s="22" t="n">
        <v>270</v>
      </c>
      <c r="F8328" s="22" t="n">
        <f aca="false">D8328/SUM(C8328:E8328)</f>
        <v>0.0457746478873239</v>
      </c>
      <c r="G8328" s="22" t="n">
        <v>0.2</v>
      </c>
      <c r="H8328" s="22" t="n">
        <v>14.6</v>
      </c>
      <c r="I8328" s="22" t="n">
        <v>269.2</v>
      </c>
      <c r="J8328" s="22" t="n">
        <v>3.425487</v>
      </c>
      <c r="K8328" s="22" t="n">
        <v>0.172812</v>
      </c>
      <c r="O8328" s="23"/>
    </row>
    <row r="8329" customFormat="false" ht="15" hidden="false" customHeight="false" outlineLevel="0" collapsed="false">
      <c r="A8329" s="22" t="s">
        <v>4784</v>
      </c>
      <c r="B8329" s="22" t="n">
        <v>45</v>
      </c>
      <c r="C8329" s="22" t="n">
        <v>271</v>
      </c>
      <c r="D8329" s="22" t="n">
        <v>13</v>
      </c>
      <c r="E8329" s="22" t="n">
        <v>0</v>
      </c>
      <c r="F8329" s="22" t="n">
        <f aca="false">D8329/SUM(C8329:E8329)</f>
        <v>0.0457746478873239</v>
      </c>
      <c r="G8329" s="22" t="n">
        <v>271.15</v>
      </c>
      <c r="H8329" s="22" t="n">
        <v>12.7</v>
      </c>
      <c r="I8329" s="22" t="n">
        <v>0.15</v>
      </c>
      <c r="J8329" s="22" t="n">
        <v>0.155819</v>
      </c>
      <c r="K8329" s="22" t="n">
        <v>1</v>
      </c>
      <c r="O8329" s="23"/>
    </row>
    <row r="8330" customFormat="false" ht="15" hidden="false" customHeight="false" outlineLevel="0" collapsed="false">
      <c r="A8330" s="22" t="s">
        <v>5087</v>
      </c>
      <c r="B8330" s="22" t="n">
        <v>83</v>
      </c>
      <c r="C8330" s="22" t="n">
        <v>1</v>
      </c>
      <c r="D8330" s="22" t="n">
        <v>13</v>
      </c>
      <c r="E8330" s="22" t="n">
        <v>270</v>
      </c>
      <c r="F8330" s="22" t="n">
        <f aca="false">D8330/SUM(C8330:E8330)</f>
        <v>0.0457746478873239</v>
      </c>
      <c r="G8330" s="22" t="n">
        <v>0.2</v>
      </c>
      <c r="H8330" s="22" t="n">
        <v>14.6</v>
      </c>
      <c r="I8330" s="22" t="n">
        <v>269.2</v>
      </c>
      <c r="J8330" s="22" t="n">
        <v>3.425487</v>
      </c>
      <c r="K8330" s="22" t="n">
        <v>0.172812</v>
      </c>
      <c r="O8330" s="23"/>
    </row>
    <row r="8331" customFormat="false" ht="15" hidden="false" customHeight="false" outlineLevel="0" collapsed="false">
      <c r="A8331" s="22" t="s">
        <v>4317</v>
      </c>
      <c r="B8331" s="22" t="n">
        <v>124</v>
      </c>
      <c r="C8331" s="22" t="n">
        <v>271</v>
      </c>
      <c r="D8331" s="22" t="n">
        <v>13</v>
      </c>
      <c r="E8331" s="22" t="n">
        <v>0</v>
      </c>
      <c r="F8331" s="22" t="n">
        <f aca="false">D8331/SUM(C8331:E8331)</f>
        <v>0.0457746478873239</v>
      </c>
      <c r="G8331" s="22" t="n">
        <v>271.15</v>
      </c>
      <c r="H8331" s="22" t="n">
        <v>12.7</v>
      </c>
      <c r="I8331" s="22" t="n">
        <v>0.15</v>
      </c>
      <c r="J8331" s="22" t="n">
        <v>0.155819</v>
      </c>
      <c r="K8331" s="22" t="n">
        <v>1</v>
      </c>
      <c r="O8331" s="23"/>
    </row>
    <row r="8332" customFormat="false" ht="15" hidden="false" customHeight="false" outlineLevel="0" collapsed="false">
      <c r="A8332" s="22" t="s">
        <v>5088</v>
      </c>
      <c r="B8332" s="22" t="n">
        <v>122</v>
      </c>
      <c r="C8332" s="22" t="n">
        <v>270</v>
      </c>
      <c r="D8332" s="22" t="n">
        <v>13</v>
      </c>
      <c r="E8332" s="22" t="n">
        <v>1</v>
      </c>
      <c r="F8332" s="22" t="n">
        <f aca="false">D8332/SUM(C8332:E8332)</f>
        <v>0.0457746478873239</v>
      </c>
      <c r="G8332" s="22" t="n">
        <v>269.2</v>
      </c>
      <c r="H8332" s="22" t="n">
        <v>14.6</v>
      </c>
      <c r="I8332" s="22" t="n">
        <v>0.2</v>
      </c>
      <c r="J8332" s="22" t="n">
        <v>3.425487</v>
      </c>
      <c r="K8332" s="22" t="n">
        <v>0.172812</v>
      </c>
      <c r="O8332" s="23"/>
    </row>
    <row r="8333" customFormat="false" ht="15" hidden="false" customHeight="false" outlineLevel="0" collapsed="false">
      <c r="A8333" s="22" t="s">
        <v>3355</v>
      </c>
      <c r="B8333" s="22" t="n">
        <v>69</v>
      </c>
      <c r="C8333" s="22" t="n">
        <v>271</v>
      </c>
      <c r="D8333" s="22" t="n">
        <v>13</v>
      </c>
      <c r="E8333" s="22" t="n">
        <v>0</v>
      </c>
      <c r="F8333" s="22" t="n">
        <f aca="false">D8333/SUM(C8333:E8333)</f>
        <v>0.0457746478873239</v>
      </c>
      <c r="G8333" s="22" t="n">
        <v>271.15</v>
      </c>
      <c r="H8333" s="22" t="n">
        <v>12.7</v>
      </c>
      <c r="I8333" s="22" t="n">
        <v>0.15</v>
      </c>
      <c r="J8333" s="22" t="n">
        <v>0.155819</v>
      </c>
      <c r="K8333" s="22" t="n">
        <v>1</v>
      </c>
      <c r="O8333" s="23"/>
    </row>
    <row r="8334" customFormat="false" ht="15" hidden="false" customHeight="false" outlineLevel="0" collapsed="false">
      <c r="A8334" s="22" t="s">
        <v>5089</v>
      </c>
      <c r="B8334" s="22" t="n">
        <v>100</v>
      </c>
      <c r="C8334" s="22" t="n">
        <v>270</v>
      </c>
      <c r="D8334" s="22" t="n">
        <v>13</v>
      </c>
      <c r="E8334" s="22" t="n">
        <v>1</v>
      </c>
      <c r="F8334" s="22" t="n">
        <f aca="false">D8334/SUM(C8334:E8334)</f>
        <v>0.0457746478873239</v>
      </c>
      <c r="G8334" s="22" t="n">
        <v>269.2</v>
      </c>
      <c r="H8334" s="22" t="n">
        <v>14.6</v>
      </c>
      <c r="I8334" s="22" t="n">
        <v>0.2</v>
      </c>
      <c r="J8334" s="22" t="n">
        <v>3.425487</v>
      </c>
      <c r="K8334" s="22" t="n">
        <v>0.172812</v>
      </c>
      <c r="O8334" s="23"/>
    </row>
    <row r="8335" customFormat="false" ht="15" hidden="false" customHeight="false" outlineLevel="0" collapsed="false">
      <c r="A8335" s="22" t="s">
        <v>2962</v>
      </c>
      <c r="B8335" s="22" t="n">
        <v>53</v>
      </c>
      <c r="C8335" s="22" t="n">
        <v>167</v>
      </c>
      <c r="D8335" s="22" t="n">
        <v>8</v>
      </c>
      <c r="E8335" s="22" t="n">
        <v>0</v>
      </c>
      <c r="F8335" s="22" t="n">
        <f aca="false">D8335/SUM(C8335:E8335)</f>
        <v>0.0457142857142857</v>
      </c>
      <c r="G8335" s="22" t="n">
        <v>167.09</v>
      </c>
      <c r="H8335" s="22" t="n">
        <v>7.82</v>
      </c>
      <c r="I8335" s="22" t="n">
        <v>0.09</v>
      </c>
      <c r="J8335" s="22" t="n">
        <v>0.095756</v>
      </c>
      <c r="K8335" s="22" t="n">
        <v>1</v>
      </c>
      <c r="O8335" s="23"/>
    </row>
    <row r="8336" customFormat="false" ht="15" hidden="false" customHeight="false" outlineLevel="0" collapsed="false">
      <c r="A8336" s="22" t="s">
        <v>1309</v>
      </c>
      <c r="B8336" s="22" t="n">
        <v>23</v>
      </c>
      <c r="C8336" s="22" t="n">
        <v>251</v>
      </c>
      <c r="D8336" s="22" t="n">
        <v>12</v>
      </c>
      <c r="E8336" s="22" t="n">
        <v>0</v>
      </c>
      <c r="F8336" s="22" t="n">
        <f aca="false">D8336/SUM(C8336:E8336)</f>
        <v>0.0456273764258555</v>
      </c>
      <c r="G8336" s="22" t="n">
        <v>251.14</v>
      </c>
      <c r="H8336" s="22" t="n">
        <v>11.73</v>
      </c>
      <c r="I8336" s="22" t="n">
        <v>0.14</v>
      </c>
      <c r="J8336" s="22" t="n">
        <v>0.143348</v>
      </c>
      <c r="K8336" s="22" t="n">
        <v>1</v>
      </c>
      <c r="O8336" s="23"/>
    </row>
    <row r="8337" customFormat="false" ht="15" hidden="false" customHeight="false" outlineLevel="0" collapsed="false">
      <c r="A8337" s="22" t="s">
        <v>5090</v>
      </c>
      <c r="B8337" s="22" t="n">
        <v>108</v>
      </c>
      <c r="C8337" s="22" t="n">
        <v>251</v>
      </c>
      <c r="D8337" s="22" t="n">
        <v>12</v>
      </c>
      <c r="E8337" s="22" t="n">
        <v>0</v>
      </c>
      <c r="F8337" s="22" t="n">
        <f aca="false">D8337/SUM(C8337:E8337)</f>
        <v>0.0456273764258555</v>
      </c>
      <c r="G8337" s="22" t="n">
        <v>251.14</v>
      </c>
      <c r="H8337" s="22" t="n">
        <v>11.73</v>
      </c>
      <c r="I8337" s="22" t="n">
        <v>0.14</v>
      </c>
      <c r="J8337" s="22" t="n">
        <v>0.143348</v>
      </c>
      <c r="K8337" s="22" t="n">
        <v>1</v>
      </c>
      <c r="O8337" s="23"/>
    </row>
    <row r="8338" customFormat="false" ht="15" hidden="false" customHeight="false" outlineLevel="0" collapsed="false">
      <c r="A8338" s="22" t="s">
        <v>860</v>
      </c>
      <c r="B8338" s="22" t="n">
        <v>72</v>
      </c>
      <c r="C8338" s="22" t="n">
        <v>251</v>
      </c>
      <c r="D8338" s="22" t="n">
        <v>12</v>
      </c>
      <c r="E8338" s="22" t="n">
        <v>0</v>
      </c>
      <c r="F8338" s="22" t="n">
        <f aca="false">D8338/SUM(C8338:E8338)</f>
        <v>0.0456273764258555</v>
      </c>
      <c r="G8338" s="22" t="n">
        <v>251.14</v>
      </c>
      <c r="H8338" s="22" t="n">
        <v>11.73</v>
      </c>
      <c r="I8338" s="22" t="n">
        <v>0.14</v>
      </c>
      <c r="J8338" s="22" t="n">
        <v>0.143348</v>
      </c>
      <c r="K8338" s="22" t="n">
        <v>1</v>
      </c>
      <c r="O8338" s="23"/>
    </row>
    <row r="8339" customFormat="false" ht="15" hidden="false" customHeight="false" outlineLevel="0" collapsed="false">
      <c r="A8339" s="22" t="s">
        <v>5091</v>
      </c>
      <c r="B8339" s="22" t="n">
        <v>21</v>
      </c>
      <c r="C8339" s="22" t="n">
        <v>251</v>
      </c>
      <c r="D8339" s="22" t="n">
        <v>12</v>
      </c>
      <c r="E8339" s="22" t="n">
        <v>0</v>
      </c>
      <c r="F8339" s="22" t="n">
        <f aca="false">D8339/SUM(C8339:E8339)</f>
        <v>0.0456273764258555</v>
      </c>
      <c r="G8339" s="22" t="n">
        <v>251.14</v>
      </c>
      <c r="H8339" s="22" t="n">
        <v>11.73</v>
      </c>
      <c r="I8339" s="22" t="n">
        <v>0.14</v>
      </c>
      <c r="J8339" s="22" t="n">
        <v>0.143348</v>
      </c>
      <c r="K8339" s="22" t="n">
        <v>1</v>
      </c>
      <c r="O8339" s="23"/>
    </row>
    <row r="8340" customFormat="false" ht="15" hidden="false" customHeight="false" outlineLevel="0" collapsed="false">
      <c r="A8340" s="22" t="s">
        <v>5092</v>
      </c>
      <c r="B8340" s="22" t="n">
        <v>69</v>
      </c>
      <c r="C8340" s="22" t="n">
        <v>272</v>
      </c>
      <c r="D8340" s="22" t="n">
        <v>13</v>
      </c>
      <c r="E8340" s="22" t="n">
        <v>0</v>
      </c>
      <c r="F8340" s="22" t="n">
        <f aca="false">D8340/SUM(C8340:E8340)</f>
        <v>0.0456140350877193</v>
      </c>
      <c r="G8340" s="22" t="n">
        <v>272.15</v>
      </c>
      <c r="H8340" s="22" t="n">
        <v>12.7</v>
      </c>
      <c r="I8340" s="22" t="n">
        <v>0.15</v>
      </c>
      <c r="J8340" s="22" t="n">
        <v>0.155246</v>
      </c>
      <c r="K8340" s="22" t="n">
        <v>1</v>
      </c>
      <c r="O8340" s="23"/>
    </row>
    <row r="8341" customFormat="false" ht="15" hidden="false" customHeight="false" outlineLevel="0" collapsed="false">
      <c r="A8341" s="22" t="s">
        <v>5093</v>
      </c>
      <c r="B8341" s="22" t="n">
        <v>100</v>
      </c>
      <c r="C8341" s="22" t="n">
        <v>272</v>
      </c>
      <c r="D8341" s="22" t="n">
        <v>13</v>
      </c>
      <c r="E8341" s="22" t="n">
        <v>0</v>
      </c>
      <c r="F8341" s="22" t="n">
        <f aca="false">D8341/SUM(C8341:E8341)</f>
        <v>0.0456140350877193</v>
      </c>
      <c r="G8341" s="22" t="n">
        <v>272.15</v>
      </c>
      <c r="H8341" s="22" t="n">
        <v>12.7</v>
      </c>
      <c r="I8341" s="22" t="n">
        <v>0.15</v>
      </c>
      <c r="J8341" s="22" t="n">
        <v>0.155246</v>
      </c>
      <c r="K8341" s="22" t="n">
        <v>1</v>
      </c>
      <c r="O8341" s="23"/>
    </row>
    <row r="8342" customFormat="false" ht="15" hidden="false" customHeight="false" outlineLevel="0" collapsed="false">
      <c r="A8342" s="22" t="s">
        <v>5094</v>
      </c>
      <c r="B8342" s="22" t="n">
        <v>72</v>
      </c>
      <c r="C8342" s="22" t="n">
        <v>272</v>
      </c>
      <c r="D8342" s="22" t="n">
        <v>13</v>
      </c>
      <c r="E8342" s="22" t="n">
        <v>0</v>
      </c>
      <c r="F8342" s="22" t="n">
        <f aca="false">D8342/SUM(C8342:E8342)</f>
        <v>0.0456140350877193</v>
      </c>
      <c r="G8342" s="22" t="n">
        <v>272.15</v>
      </c>
      <c r="H8342" s="22" t="n">
        <v>12.7</v>
      </c>
      <c r="I8342" s="22" t="n">
        <v>0.15</v>
      </c>
      <c r="J8342" s="22" t="n">
        <v>0.155246</v>
      </c>
      <c r="K8342" s="22" t="n">
        <v>1</v>
      </c>
      <c r="O8342" s="23"/>
    </row>
    <row r="8343" customFormat="false" ht="15" hidden="false" customHeight="false" outlineLevel="0" collapsed="false">
      <c r="A8343" s="22" t="s">
        <v>5095</v>
      </c>
      <c r="B8343" s="22" t="n">
        <v>70</v>
      </c>
      <c r="C8343" s="22" t="n">
        <v>272</v>
      </c>
      <c r="D8343" s="22" t="n">
        <v>13</v>
      </c>
      <c r="E8343" s="22" t="n">
        <v>0</v>
      </c>
      <c r="F8343" s="22" t="n">
        <f aca="false">D8343/SUM(C8343:E8343)</f>
        <v>0.0456140350877193</v>
      </c>
      <c r="G8343" s="22" t="n">
        <v>272.15</v>
      </c>
      <c r="H8343" s="22" t="n">
        <v>12.7</v>
      </c>
      <c r="I8343" s="22" t="n">
        <v>0.15</v>
      </c>
      <c r="J8343" s="22" t="n">
        <v>0.155246</v>
      </c>
      <c r="K8343" s="22" t="n">
        <v>1</v>
      </c>
      <c r="O8343" s="23"/>
    </row>
    <row r="8344" customFormat="false" ht="15" hidden="false" customHeight="false" outlineLevel="0" collapsed="false">
      <c r="A8344" s="22" t="s">
        <v>5096</v>
      </c>
      <c r="B8344" s="22" t="n">
        <v>31</v>
      </c>
      <c r="C8344" s="22" t="n">
        <v>0</v>
      </c>
      <c r="D8344" s="22" t="n">
        <v>13</v>
      </c>
      <c r="E8344" s="22" t="n">
        <v>272</v>
      </c>
      <c r="F8344" s="22" t="n">
        <f aca="false">D8344/SUM(C8344:E8344)</f>
        <v>0.0456140350877193</v>
      </c>
      <c r="G8344" s="22" t="n">
        <v>0.15</v>
      </c>
      <c r="H8344" s="22" t="n">
        <v>12.7</v>
      </c>
      <c r="I8344" s="22" t="n">
        <v>272.15</v>
      </c>
      <c r="J8344" s="22" t="n">
        <v>0.155246</v>
      </c>
      <c r="K8344" s="22" t="n">
        <v>1</v>
      </c>
      <c r="O8344" s="23"/>
    </row>
    <row r="8345" customFormat="false" ht="15" hidden="false" customHeight="false" outlineLevel="0" collapsed="false">
      <c r="A8345" s="22" t="s">
        <v>3426</v>
      </c>
      <c r="B8345" s="22" t="n">
        <v>84</v>
      </c>
      <c r="C8345" s="22" t="n">
        <v>0</v>
      </c>
      <c r="D8345" s="22" t="n">
        <v>13</v>
      </c>
      <c r="E8345" s="22" t="n">
        <v>272</v>
      </c>
      <c r="F8345" s="22" t="n">
        <f aca="false">D8345/SUM(C8345:E8345)</f>
        <v>0.0456140350877193</v>
      </c>
      <c r="G8345" s="22" t="n">
        <v>0.15</v>
      </c>
      <c r="H8345" s="22" t="n">
        <v>12.7</v>
      </c>
      <c r="I8345" s="22" t="n">
        <v>272.15</v>
      </c>
      <c r="J8345" s="22" t="n">
        <v>0.155246</v>
      </c>
      <c r="K8345" s="22" t="n">
        <v>1</v>
      </c>
      <c r="O8345" s="23"/>
    </row>
    <row r="8346" customFormat="false" ht="15" hidden="false" customHeight="false" outlineLevel="0" collapsed="false">
      <c r="A8346" s="22" t="s">
        <v>5097</v>
      </c>
      <c r="B8346" s="22" t="n">
        <v>69</v>
      </c>
      <c r="C8346" s="22" t="n">
        <v>272</v>
      </c>
      <c r="D8346" s="22" t="n">
        <v>13</v>
      </c>
      <c r="E8346" s="22" t="n">
        <v>0</v>
      </c>
      <c r="F8346" s="22" t="n">
        <f aca="false">D8346/SUM(C8346:E8346)</f>
        <v>0.0456140350877193</v>
      </c>
      <c r="G8346" s="22" t="n">
        <v>272.15</v>
      </c>
      <c r="H8346" s="22" t="n">
        <v>12.7</v>
      </c>
      <c r="I8346" s="22" t="n">
        <v>0.15</v>
      </c>
      <c r="J8346" s="22" t="n">
        <v>0.155246</v>
      </c>
      <c r="K8346" s="22" t="n">
        <v>1</v>
      </c>
      <c r="O8346" s="23"/>
    </row>
    <row r="8347" customFormat="false" ht="15" hidden="false" customHeight="false" outlineLevel="0" collapsed="false">
      <c r="A8347" s="22" t="s">
        <v>5098</v>
      </c>
      <c r="B8347" s="22" t="n">
        <v>15</v>
      </c>
      <c r="C8347" s="22" t="n">
        <v>273</v>
      </c>
      <c r="D8347" s="22" t="n">
        <v>13</v>
      </c>
      <c r="E8347" s="22" t="n">
        <v>0</v>
      </c>
      <c r="F8347" s="22" t="n">
        <f aca="false">D8347/SUM(C8347:E8347)</f>
        <v>0.0454545454545455</v>
      </c>
      <c r="G8347" s="22" t="n">
        <v>273.15</v>
      </c>
      <c r="H8347" s="22" t="n">
        <v>12.7</v>
      </c>
      <c r="I8347" s="22" t="n">
        <v>0.15</v>
      </c>
      <c r="J8347" s="22" t="n">
        <v>0.154678</v>
      </c>
      <c r="K8347" s="22" t="n">
        <v>1</v>
      </c>
      <c r="O8347" s="23"/>
    </row>
    <row r="8348" customFormat="false" ht="15" hidden="false" customHeight="false" outlineLevel="0" collapsed="false">
      <c r="A8348" s="22" t="s">
        <v>1165</v>
      </c>
      <c r="B8348" s="22" t="n">
        <v>18</v>
      </c>
      <c r="C8348" s="22" t="n">
        <v>273</v>
      </c>
      <c r="D8348" s="22" t="n">
        <v>13</v>
      </c>
      <c r="E8348" s="22" t="n">
        <v>0</v>
      </c>
      <c r="F8348" s="22" t="n">
        <f aca="false">D8348/SUM(C8348:E8348)</f>
        <v>0.0454545454545455</v>
      </c>
      <c r="G8348" s="22" t="n">
        <v>273.15</v>
      </c>
      <c r="H8348" s="22" t="n">
        <v>12.7</v>
      </c>
      <c r="I8348" s="22" t="n">
        <v>0.15</v>
      </c>
      <c r="J8348" s="22" t="n">
        <v>0.154678</v>
      </c>
      <c r="K8348" s="22" t="n">
        <v>1</v>
      </c>
      <c r="O8348" s="23"/>
    </row>
    <row r="8349" customFormat="false" ht="15" hidden="false" customHeight="false" outlineLevel="0" collapsed="false">
      <c r="A8349" s="22" t="s">
        <v>4167</v>
      </c>
      <c r="B8349" s="22" t="n">
        <v>23</v>
      </c>
      <c r="C8349" s="22" t="n">
        <v>273</v>
      </c>
      <c r="D8349" s="22" t="n">
        <v>13</v>
      </c>
      <c r="E8349" s="22" t="n">
        <v>0</v>
      </c>
      <c r="F8349" s="22" t="n">
        <f aca="false">D8349/SUM(C8349:E8349)</f>
        <v>0.0454545454545455</v>
      </c>
      <c r="G8349" s="22" t="n">
        <v>273.15</v>
      </c>
      <c r="H8349" s="22" t="n">
        <v>12.7</v>
      </c>
      <c r="I8349" s="22" t="n">
        <v>0.15</v>
      </c>
      <c r="J8349" s="22" t="n">
        <v>0.154678</v>
      </c>
      <c r="K8349" s="22" t="n">
        <v>1</v>
      </c>
      <c r="O8349" s="23"/>
    </row>
    <row r="8350" customFormat="false" ht="15" hidden="false" customHeight="false" outlineLevel="0" collapsed="false">
      <c r="A8350" s="22" t="s">
        <v>5099</v>
      </c>
      <c r="B8350" s="22" t="n">
        <v>9</v>
      </c>
      <c r="C8350" s="22" t="n">
        <v>273</v>
      </c>
      <c r="D8350" s="22" t="n">
        <v>13</v>
      </c>
      <c r="E8350" s="22" t="n">
        <v>0</v>
      </c>
      <c r="F8350" s="22" t="n">
        <f aca="false">D8350/SUM(C8350:E8350)</f>
        <v>0.0454545454545455</v>
      </c>
      <c r="G8350" s="22" t="n">
        <v>273.15</v>
      </c>
      <c r="H8350" s="22" t="n">
        <v>12.7</v>
      </c>
      <c r="I8350" s="22" t="n">
        <v>0.15</v>
      </c>
      <c r="J8350" s="22" t="n">
        <v>0.154678</v>
      </c>
      <c r="K8350" s="22" t="n">
        <v>1</v>
      </c>
      <c r="O8350" s="23"/>
    </row>
    <row r="8351" customFormat="false" ht="15" hidden="false" customHeight="false" outlineLevel="0" collapsed="false">
      <c r="A8351" s="22" t="s">
        <v>2957</v>
      </c>
      <c r="B8351" s="22" t="n">
        <v>113</v>
      </c>
      <c r="C8351" s="22" t="n">
        <v>273</v>
      </c>
      <c r="D8351" s="22" t="n">
        <v>13</v>
      </c>
      <c r="E8351" s="22" t="n">
        <v>0</v>
      </c>
      <c r="F8351" s="22" t="n">
        <f aca="false">D8351/SUM(C8351:E8351)</f>
        <v>0.0454545454545455</v>
      </c>
      <c r="G8351" s="22" t="n">
        <v>273.15</v>
      </c>
      <c r="H8351" s="22" t="n">
        <v>12.7</v>
      </c>
      <c r="I8351" s="22" t="n">
        <v>0.15</v>
      </c>
      <c r="J8351" s="22" t="n">
        <v>0.154678</v>
      </c>
      <c r="K8351" s="22" t="n">
        <v>1</v>
      </c>
      <c r="O8351" s="23"/>
    </row>
    <row r="8352" customFormat="false" ht="15" hidden="false" customHeight="false" outlineLevel="0" collapsed="false">
      <c r="A8352" s="22" t="s">
        <v>1373</v>
      </c>
      <c r="B8352" s="22" t="n">
        <v>67</v>
      </c>
      <c r="C8352" s="22" t="n">
        <v>273</v>
      </c>
      <c r="D8352" s="22" t="n">
        <v>13</v>
      </c>
      <c r="E8352" s="22" t="n">
        <v>0</v>
      </c>
      <c r="F8352" s="22" t="n">
        <f aca="false">D8352/SUM(C8352:E8352)</f>
        <v>0.0454545454545455</v>
      </c>
      <c r="G8352" s="22" t="n">
        <v>273.15</v>
      </c>
      <c r="H8352" s="22" t="n">
        <v>12.7</v>
      </c>
      <c r="I8352" s="22" t="n">
        <v>0.15</v>
      </c>
      <c r="J8352" s="22" t="n">
        <v>0.154678</v>
      </c>
      <c r="K8352" s="22" t="n">
        <v>1</v>
      </c>
      <c r="O8352" s="23"/>
    </row>
    <row r="8353" customFormat="false" ht="15" hidden="false" customHeight="false" outlineLevel="0" collapsed="false">
      <c r="A8353" s="22" t="s">
        <v>2663</v>
      </c>
      <c r="B8353" s="22" t="n">
        <v>70</v>
      </c>
      <c r="C8353" s="22" t="n">
        <v>0</v>
      </c>
      <c r="D8353" s="22" t="n">
        <v>13</v>
      </c>
      <c r="E8353" s="22" t="n">
        <v>273</v>
      </c>
      <c r="F8353" s="22" t="n">
        <f aca="false">D8353/SUM(C8353:E8353)</f>
        <v>0.0454545454545455</v>
      </c>
      <c r="G8353" s="22" t="n">
        <v>0.15</v>
      </c>
      <c r="H8353" s="22" t="n">
        <v>12.7</v>
      </c>
      <c r="I8353" s="22" t="n">
        <v>273.15</v>
      </c>
      <c r="J8353" s="22" t="n">
        <v>0.154678</v>
      </c>
      <c r="K8353" s="22" t="n">
        <v>1</v>
      </c>
      <c r="O8353" s="23"/>
    </row>
    <row r="8354" customFormat="false" ht="15" hidden="false" customHeight="false" outlineLevel="0" collapsed="false">
      <c r="A8354" s="22" t="s">
        <v>5100</v>
      </c>
      <c r="B8354" s="22" t="n">
        <v>13</v>
      </c>
      <c r="C8354" s="22" t="n">
        <v>273</v>
      </c>
      <c r="D8354" s="22" t="n">
        <v>13</v>
      </c>
      <c r="E8354" s="22" t="n">
        <v>0</v>
      </c>
      <c r="F8354" s="22" t="n">
        <f aca="false">D8354/SUM(C8354:E8354)</f>
        <v>0.0454545454545455</v>
      </c>
      <c r="G8354" s="22" t="n">
        <v>273.15</v>
      </c>
      <c r="H8354" s="22" t="n">
        <v>12.7</v>
      </c>
      <c r="I8354" s="22" t="n">
        <v>0.15</v>
      </c>
      <c r="J8354" s="22" t="n">
        <v>0.154678</v>
      </c>
      <c r="K8354" s="22" t="n">
        <v>1</v>
      </c>
      <c r="O8354" s="23"/>
    </row>
    <row r="8355" customFormat="false" ht="15" hidden="false" customHeight="false" outlineLevel="0" collapsed="false">
      <c r="A8355" s="22" t="s">
        <v>5101</v>
      </c>
      <c r="B8355" s="22" t="n">
        <v>35</v>
      </c>
      <c r="C8355" s="22" t="n">
        <v>273</v>
      </c>
      <c r="D8355" s="22" t="n">
        <v>13</v>
      </c>
      <c r="E8355" s="22" t="n">
        <v>0</v>
      </c>
      <c r="F8355" s="22" t="n">
        <f aca="false">D8355/SUM(C8355:E8355)</f>
        <v>0.0454545454545455</v>
      </c>
      <c r="G8355" s="22" t="n">
        <v>273.15</v>
      </c>
      <c r="H8355" s="22" t="n">
        <v>12.7</v>
      </c>
      <c r="I8355" s="22" t="n">
        <v>0.15</v>
      </c>
      <c r="J8355" s="22" t="n">
        <v>0.154678</v>
      </c>
      <c r="K8355" s="22" t="n">
        <v>1</v>
      </c>
      <c r="O8355" s="23"/>
    </row>
    <row r="8356" customFormat="false" ht="15" hidden="false" customHeight="false" outlineLevel="0" collapsed="false">
      <c r="A8356" s="22" t="s">
        <v>801</v>
      </c>
      <c r="B8356" s="22" t="n">
        <v>36</v>
      </c>
      <c r="C8356" s="22" t="n">
        <v>273</v>
      </c>
      <c r="D8356" s="22" t="n">
        <v>13</v>
      </c>
      <c r="E8356" s="22" t="n">
        <v>0</v>
      </c>
      <c r="F8356" s="22" t="n">
        <f aca="false">D8356/SUM(C8356:E8356)</f>
        <v>0.0454545454545455</v>
      </c>
      <c r="G8356" s="22" t="n">
        <v>273.15</v>
      </c>
      <c r="H8356" s="22" t="n">
        <v>12.7</v>
      </c>
      <c r="I8356" s="22" t="n">
        <v>0.15</v>
      </c>
      <c r="J8356" s="22" t="n">
        <v>0.154678</v>
      </c>
      <c r="K8356" s="22" t="n">
        <v>1</v>
      </c>
      <c r="O8356" s="23"/>
    </row>
    <row r="8357" customFormat="false" ht="15" hidden="false" customHeight="false" outlineLevel="0" collapsed="false">
      <c r="A8357" s="22" t="s">
        <v>5102</v>
      </c>
      <c r="B8357" s="22" t="n">
        <v>113</v>
      </c>
      <c r="C8357" s="22" t="n">
        <v>273</v>
      </c>
      <c r="D8357" s="22" t="n">
        <v>13</v>
      </c>
      <c r="E8357" s="22" t="n">
        <v>0</v>
      </c>
      <c r="F8357" s="22" t="n">
        <f aca="false">D8357/SUM(C8357:E8357)</f>
        <v>0.0454545454545455</v>
      </c>
      <c r="G8357" s="22" t="n">
        <v>273.15</v>
      </c>
      <c r="H8357" s="22" t="n">
        <v>12.7</v>
      </c>
      <c r="I8357" s="22" t="n">
        <v>0.15</v>
      </c>
      <c r="J8357" s="22" t="n">
        <v>0.154678</v>
      </c>
      <c r="K8357" s="22" t="n">
        <v>1</v>
      </c>
      <c r="O8357" s="23"/>
    </row>
    <row r="8358" customFormat="false" ht="15" hidden="false" customHeight="false" outlineLevel="0" collapsed="false">
      <c r="A8358" s="22" t="s">
        <v>5103</v>
      </c>
      <c r="B8358" s="22" t="n">
        <v>53</v>
      </c>
      <c r="C8358" s="22" t="n">
        <v>1</v>
      </c>
      <c r="D8358" s="22" t="n">
        <v>11</v>
      </c>
      <c r="E8358" s="22" t="n">
        <v>230</v>
      </c>
      <c r="F8358" s="22" t="n">
        <f aca="false">D8358/SUM(C8358:E8358)</f>
        <v>0.0454545454545455</v>
      </c>
      <c r="G8358" s="22" t="n">
        <v>0.17</v>
      </c>
      <c r="H8358" s="22" t="n">
        <v>12.65</v>
      </c>
      <c r="I8358" s="22" t="n">
        <v>229.17</v>
      </c>
      <c r="J8358" s="22" t="n">
        <v>4.120789</v>
      </c>
      <c r="K8358" s="22" t="n">
        <v>0.152487</v>
      </c>
      <c r="O8358" s="23"/>
    </row>
    <row r="8359" customFormat="false" ht="15" hidden="false" customHeight="false" outlineLevel="0" collapsed="false">
      <c r="A8359" s="22" t="s">
        <v>1760</v>
      </c>
      <c r="B8359" s="22" t="n">
        <v>112</v>
      </c>
      <c r="C8359" s="22" t="n">
        <v>252</v>
      </c>
      <c r="D8359" s="22" t="n">
        <v>12</v>
      </c>
      <c r="E8359" s="22" t="n">
        <v>0</v>
      </c>
      <c r="F8359" s="22" t="n">
        <f aca="false">D8359/SUM(C8359:E8359)</f>
        <v>0.0454545454545455</v>
      </c>
      <c r="G8359" s="22" t="n">
        <v>252.14</v>
      </c>
      <c r="H8359" s="22" t="n">
        <v>11.73</v>
      </c>
      <c r="I8359" s="22" t="n">
        <v>0.14</v>
      </c>
      <c r="J8359" s="22" t="n">
        <v>0.14278</v>
      </c>
      <c r="K8359" s="22" t="n">
        <v>1</v>
      </c>
      <c r="O8359" s="23"/>
    </row>
    <row r="8360" customFormat="false" ht="15" hidden="false" customHeight="false" outlineLevel="0" collapsed="false">
      <c r="A8360" s="22" t="s">
        <v>5104</v>
      </c>
      <c r="B8360" s="22" t="n">
        <v>84</v>
      </c>
      <c r="C8360" s="22" t="n">
        <v>273</v>
      </c>
      <c r="D8360" s="22" t="n">
        <v>13</v>
      </c>
      <c r="E8360" s="22" t="n">
        <v>0</v>
      </c>
      <c r="F8360" s="22" t="n">
        <f aca="false">D8360/SUM(C8360:E8360)</f>
        <v>0.0454545454545455</v>
      </c>
      <c r="G8360" s="22" t="n">
        <v>273.15</v>
      </c>
      <c r="H8360" s="22" t="n">
        <v>12.7</v>
      </c>
      <c r="I8360" s="22" t="n">
        <v>0.15</v>
      </c>
      <c r="J8360" s="22" t="n">
        <v>0.154678</v>
      </c>
      <c r="K8360" s="22" t="n">
        <v>1</v>
      </c>
      <c r="O8360" s="23"/>
    </row>
    <row r="8361" customFormat="false" ht="15" hidden="false" customHeight="false" outlineLevel="0" collapsed="false">
      <c r="A8361" s="22" t="s">
        <v>5105</v>
      </c>
      <c r="B8361" s="22" t="n">
        <v>79</v>
      </c>
      <c r="C8361" s="22" t="n">
        <v>167</v>
      </c>
      <c r="D8361" s="22" t="n">
        <v>8</v>
      </c>
      <c r="E8361" s="22" t="n">
        <v>1</v>
      </c>
      <c r="F8361" s="22" t="n">
        <f aca="false">D8361/SUM(C8361:E8361)</f>
        <v>0.0454545454545455</v>
      </c>
      <c r="G8361" s="22" t="n">
        <v>166.14</v>
      </c>
      <c r="H8361" s="22" t="n">
        <v>9.72</v>
      </c>
      <c r="I8361" s="22" t="n">
        <v>0.14</v>
      </c>
      <c r="J8361" s="22" t="n">
        <v>5.48952</v>
      </c>
      <c r="K8361" s="22" t="n">
        <v>0.123136</v>
      </c>
      <c r="O8361" s="23"/>
    </row>
    <row r="8362" customFormat="false" ht="15" hidden="false" customHeight="false" outlineLevel="0" collapsed="false">
      <c r="A8362" s="22" t="s">
        <v>4845</v>
      </c>
      <c r="B8362" s="22" t="n">
        <v>8</v>
      </c>
      <c r="C8362" s="22" t="n">
        <v>252</v>
      </c>
      <c r="D8362" s="22" t="n">
        <v>12</v>
      </c>
      <c r="E8362" s="22" t="n">
        <v>0</v>
      </c>
      <c r="F8362" s="22" t="n">
        <f aca="false">D8362/SUM(C8362:E8362)</f>
        <v>0.0454545454545455</v>
      </c>
      <c r="G8362" s="22" t="n">
        <v>252.14</v>
      </c>
      <c r="H8362" s="22" t="n">
        <v>11.73</v>
      </c>
      <c r="I8362" s="22" t="n">
        <v>0.14</v>
      </c>
      <c r="J8362" s="22" t="n">
        <v>0.14278</v>
      </c>
      <c r="K8362" s="22" t="n">
        <v>1</v>
      </c>
      <c r="O8362" s="23"/>
    </row>
    <row r="8363" customFormat="false" ht="15" hidden="false" customHeight="false" outlineLevel="0" collapsed="false">
      <c r="A8363" s="22" t="s">
        <v>5106</v>
      </c>
      <c r="B8363" s="22" t="n">
        <v>26</v>
      </c>
      <c r="C8363" s="22" t="n">
        <v>273</v>
      </c>
      <c r="D8363" s="22" t="n">
        <v>13</v>
      </c>
      <c r="E8363" s="22" t="n">
        <v>0</v>
      </c>
      <c r="F8363" s="22" t="n">
        <f aca="false">D8363/SUM(C8363:E8363)</f>
        <v>0.0454545454545455</v>
      </c>
      <c r="G8363" s="22" t="n">
        <v>273.15</v>
      </c>
      <c r="H8363" s="22" t="n">
        <v>12.7</v>
      </c>
      <c r="I8363" s="22" t="n">
        <v>0.15</v>
      </c>
      <c r="J8363" s="22" t="n">
        <v>0.154678</v>
      </c>
      <c r="K8363" s="22" t="n">
        <v>1</v>
      </c>
      <c r="O8363" s="23"/>
    </row>
    <row r="8364" customFormat="false" ht="15" hidden="false" customHeight="false" outlineLevel="0" collapsed="false">
      <c r="A8364" s="22" t="s">
        <v>615</v>
      </c>
      <c r="B8364" s="22" t="n">
        <v>46</v>
      </c>
      <c r="C8364" s="22" t="n">
        <v>273</v>
      </c>
      <c r="D8364" s="22" t="n">
        <v>13</v>
      </c>
      <c r="E8364" s="22" t="n">
        <v>0</v>
      </c>
      <c r="F8364" s="22" t="n">
        <f aca="false">D8364/SUM(C8364:E8364)</f>
        <v>0.0454545454545455</v>
      </c>
      <c r="G8364" s="22" t="n">
        <v>273.15</v>
      </c>
      <c r="H8364" s="22" t="n">
        <v>12.7</v>
      </c>
      <c r="I8364" s="22" t="n">
        <v>0.15</v>
      </c>
      <c r="J8364" s="22" t="n">
        <v>0.154678</v>
      </c>
      <c r="K8364" s="22" t="n">
        <v>1</v>
      </c>
      <c r="O8364" s="23"/>
    </row>
    <row r="8365" customFormat="false" ht="15" hidden="false" customHeight="false" outlineLevel="0" collapsed="false">
      <c r="A8365" s="22" t="s">
        <v>5107</v>
      </c>
      <c r="B8365" s="22" t="n">
        <v>80</v>
      </c>
      <c r="C8365" s="22" t="n">
        <v>250</v>
      </c>
      <c r="D8365" s="22" t="n">
        <v>12</v>
      </c>
      <c r="E8365" s="22" t="n">
        <v>3</v>
      </c>
      <c r="F8365" s="22" t="n">
        <f aca="false">D8365/SUM(C8365:E8365)</f>
        <v>0.0452830188679245</v>
      </c>
      <c r="G8365" s="22" t="n">
        <v>247.31</v>
      </c>
      <c r="H8365" s="22" t="n">
        <v>17.39</v>
      </c>
      <c r="I8365" s="22" t="n">
        <v>0.31</v>
      </c>
      <c r="J8365" s="22" t="n">
        <v>25.449388</v>
      </c>
      <c r="K8365" s="22" t="n">
        <v>0.001729</v>
      </c>
      <c r="O8365" s="23"/>
    </row>
    <row r="8366" customFormat="false" ht="15" hidden="false" customHeight="false" outlineLevel="0" collapsed="false">
      <c r="A8366" s="22" t="s">
        <v>5108</v>
      </c>
      <c r="B8366" s="22" t="n">
        <v>7</v>
      </c>
      <c r="C8366" s="22" t="n">
        <v>169</v>
      </c>
      <c r="D8366" s="22" t="n">
        <v>8</v>
      </c>
      <c r="E8366" s="22" t="n">
        <v>0</v>
      </c>
      <c r="F8366" s="22" t="n">
        <f aca="false">D8366/SUM(C8366:E8366)</f>
        <v>0.0451977401129944</v>
      </c>
      <c r="G8366" s="22" t="n">
        <v>169.09</v>
      </c>
      <c r="H8366" s="22" t="n">
        <v>7.82</v>
      </c>
      <c r="I8366" s="22" t="n">
        <v>0.09</v>
      </c>
      <c r="J8366" s="22" t="n">
        <v>0.094624</v>
      </c>
      <c r="K8366" s="22" t="n">
        <v>1</v>
      </c>
      <c r="O8366" s="23"/>
    </row>
    <row r="8367" customFormat="false" ht="15" hidden="false" customHeight="false" outlineLevel="0" collapsed="false">
      <c r="A8367" s="22" t="s">
        <v>4421</v>
      </c>
      <c r="B8367" s="22" t="n">
        <v>84</v>
      </c>
      <c r="C8367" s="22" t="n">
        <v>148</v>
      </c>
      <c r="D8367" s="22" t="n">
        <v>7</v>
      </c>
      <c r="E8367" s="22" t="n">
        <v>0</v>
      </c>
      <c r="F8367" s="22" t="n">
        <f aca="false">D8367/SUM(C8367:E8367)</f>
        <v>0.0451612903225806</v>
      </c>
      <c r="G8367" s="22" t="n">
        <v>148.08</v>
      </c>
      <c r="H8367" s="22" t="n">
        <v>6.84</v>
      </c>
      <c r="I8367" s="22" t="n">
        <v>0.08</v>
      </c>
      <c r="J8367" s="22" t="n">
        <v>0.082726</v>
      </c>
      <c r="K8367" s="22" t="n">
        <v>1</v>
      </c>
      <c r="O8367" s="23"/>
    </row>
    <row r="8368" customFormat="false" ht="15" hidden="false" customHeight="false" outlineLevel="0" collapsed="false">
      <c r="A8368" s="22" t="s">
        <v>5109</v>
      </c>
      <c r="B8368" s="22" t="n">
        <v>85</v>
      </c>
      <c r="C8368" s="22" t="n">
        <v>254</v>
      </c>
      <c r="D8368" s="22" t="n">
        <v>12</v>
      </c>
      <c r="E8368" s="22" t="n">
        <v>0</v>
      </c>
      <c r="F8368" s="22" t="n">
        <f aca="false">D8368/SUM(C8368:E8368)</f>
        <v>0.0451127819548872</v>
      </c>
      <c r="G8368" s="22" t="n">
        <v>254.14</v>
      </c>
      <c r="H8368" s="22" t="n">
        <v>11.73</v>
      </c>
      <c r="I8368" s="22" t="n">
        <v>0.14</v>
      </c>
      <c r="J8368" s="22" t="n">
        <v>0.141657</v>
      </c>
      <c r="K8368" s="22" t="n">
        <v>1</v>
      </c>
      <c r="O8368" s="23"/>
    </row>
    <row r="8369" customFormat="false" ht="15" hidden="false" customHeight="false" outlineLevel="0" collapsed="false">
      <c r="A8369" s="22" t="s">
        <v>5110</v>
      </c>
      <c r="B8369" s="22" t="n">
        <v>79</v>
      </c>
      <c r="C8369" s="22" t="n">
        <v>233</v>
      </c>
      <c r="D8369" s="22" t="n">
        <v>11</v>
      </c>
      <c r="E8369" s="22" t="n">
        <v>0</v>
      </c>
      <c r="F8369" s="22" t="n">
        <f aca="false">D8369/SUM(C8369:E8369)</f>
        <v>0.0450819672131148</v>
      </c>
      <c r="G8369" s="22" t="n">
        <v>233.12</v>
      </c>
      <c r="H8369" s="22" t="n">
        <v>10.75</v>
      </c>
      <c r="I8369" s="22" t="n">
        <v>0.12</v>
      </c>
      <c r="J8369" s="22" t="n">
        <v>0.129759</v>
      </c>
      <c r="K8369" s="22" t="n">
        <v>1</v>
      </c>
      <c r="O8369" s="23"/>
    </row>
    <row r="8370" customFormat="false" ht="15" hidden="false" customHeight="false" outlineLevel="0" collapsed="false">
      <c r="A8370" s="22" t="s">
        <v>4992</v>
      </c>
      <c r="B8370" s="22" t="n">
        <v>55</v>
      </c>
      <c r="C8370" s="22" t="n">
        <v>211</v>
      </c>
      <c r="D8370" s="22" t="n">
        <v>10</v>
      </c>
      <c r="E8370" s="22" t="n">
        <v>1</v>
      </c>
      <c r="F8370" s="22" t="n">
        <f aca="false">D8370/SUM(C8370:E8370)</f>
        <v>0.045045045045045</v>
      </c>
      <c r="G8370" s="22" t="n">
        <v>210.16</v>
      </c>
      <c r="H8370" s="22" t="n">
        <v>11.68</v>
      </c>
      <c r="I8370" s="22" t="n">
        <v>0.16</v>
      </c>
      <c r="J8370" s="22" t="n">
        <v>4.572659</v>
      </c>
      <c r="K8370" s="22" t="n">
        <v>0.141543</v>
      </c>
      <c r="O8370" s="23"/>
    </row>
    <row r="8371" customFormat="false" ht="15" hidden="false" customHeight="false" outlineLevel="0" collapsed="false">
      <c r="A8371" s="22" t="s">
        <v>5111</v>
      </c>
      <c r="B8371" s="22" t="n">
        <v>106</v>
      </c>
      <c r="C8371" s="22" t="n">
        <v>255</v>
      </c>
      <c r="D8371" s="22" t="n">
        <v>12</v>
      </c>
      <c r="E8371" s="22" t="n">
        <v>0</v>
      </c>
      <c r="F8371" s="22" t="n">
        <f aca="false">D8371/SUM(C8371:E8371)</f>
        <v>0.0449438202247191</v>
      </c>
      <c r="G8371" s="22" t="n">
        <v>255.13</v>
      </c>
      <c r="H8371" s="22" t="n">
        <v>11.73</v>
      </c>
      <c r="I8371" s="22" t="n">
        <v>0.13</v>
      </c>
      <c r="J8371" s="22" t="n">
        <v>0.141102</v>
      </c>
      <c r="K8371" s="22" t="n">
        <v>1</v>
      </c>
      <c r="O8371" s="23"/>
    </row>
    <row r="8372" customFormat="false" ht="15" hidden="false" customHeight="false" outlineLevel="0" collapsed="false">
      <c r="A8372" s="22" t="s">
        <v>5112</v>
      </c>
      <c r="B8372" s="22" t="n">
        <v>115</v>
      </c>
      <c r="C8372" s="22" t="n">
        <v>255</v>
      </c>
      <c r="D8372" s="22" t="n">
        <v>12</v>
      </c>
      <c r="E8372" s="22" t="n">
        <v>0</v>
      </c>
      <c r="F8372" s="22" t="n">
        <f aca="false">D8372/SUM(C8372:E8372)</f>
        <v>0.0449438202247191</v>
      </c>
      <c r="G8372" s="22" t="n">
        <v>255.13</v>
      </c>
      <c r="H8372" s="22" t="n">
        <v>11.73</v>
      </c>
      <c r="I8372" s="22" t="n">
        <v>0.13</v>
      </c>
      <c r="J8372" s="22" t="n">
        <v>0.141102</v>
      </c>
      <c r="K8372" s="22" t="n">
        <v>1</v>
      </c>
      <c r="O8372" s="23"/>
    </row>
    <row r="8373" customFormat="false" ht="15" hidden="false" customHeight="false" outlineLevel="0" collapsed="false">
      <c r="A8373" s="22" t="s">
        <v>5113</v>
      </c>
      <c r="B8373" s="22" t="n">
        <v>7</v>
      </c>
      <c r="C8373" s="22" t="n">
        <v>254</v>
      </c>
      <c r="D8373" s="22" t="n">
        <v>12</v>
      </c>
      <c r="E8373" s="22" t="n">
        <v>1</v>
      </c>
      <c r="F8373" s="22" t="n">
        <f aca="false">D8373/SUM(C8373:E8373)</f>
        <v>0.0449438202247191</v>
      </c>
      <c r="G8373" s="22" t="n">
        <v>253.18</v>
      </c>
      <c r="H8373" s="22" t="n">
        <v>13.63</v>
      </c>
      <c r="I8373" s="22" t="n">
        <v>0.18</v>
      </c>
      <c r="J8373" s="22" t="n">
        <v>3.830729</v>
      </c>
      <c r="K8373" s="22" t="n">
        <v>0.160418</v>
      </c>
      <c r="O8373" s="23"/>
    </row>
    <row r="8374" customFormat="false" ht="15" hidden="false" customHeight="false" outlineLevel="0" collapsed="false">
      <c r="A8374" s="22" t="s">
        <v>467</v>
      </c>
      <c r="B8374" s="22" t="n">
        <v>8</v>
      </c>
      <c r="C8374" s="22" t="n">
        <v>170</v>
      </c>
      <c r="D8374" s="22" t="n">
        <v>8</v>
      </c>
      <c r="E8374" s="22" t="n">
        <v>0</v>
      </c>
      <c r="F8374" s="22" t="n">
        <f aca="false">D8374/SUM(C8374:E8374)</f>
        <v>0.0449438202247191</v>
      </c>
      <c r="G8374" s="22" t="n">
        <v>170.09</v>
      </c>
      <c r="H8374" s="22" t="n">
        <v>7.82</v>
      </c>
      <c r="I8374" s="22" t="n">
        <v>0.09</v>
      </c>
      <c r="J8374" s="22" t="n">
        <v>0.094068</v>
      </c>
      <c r="K8374" s="22" t="n">
        <v>1</v>
      </c>
      <c r="O8374" s="23"/>
    </row>
    <row r="8375" customFormat="false" ht="15" hidden="false" customHeight="false" outlineLevel="0" collapsed="false">
      <c r="A8375" s="22" t="s">
        <v>4186</v>
      </c>
      <c r="B8375" s="22" t="n">
        <v>11</v>
      </c>
      <c r="C8375" s="22" t="n">
        <v>145</v>
      </c>
      <c r="D8375" s="22" t="n">
        <v>7</v>
      </c>
      <c r="E8375" s="22" t="n">
        <v>4</v>
      </c>
      <c r="F8375" s="22" t="n">
        <f aca="false">D8375/SUM(C8375:E8375)</f>
        <v>0.0448717948717949</v>
      </c>
      <c r="G8375" s="22" t="n">
        <v>141.36</v>
      </c>
      <c r="H8375" s="22" t="n">
        <v>14.28</v>
      </c>
      <c r="I8375" s="22" t="n">
        <v>0.36</v>
      </c>
      <c r="J8375" s="22" t="n">
        <v>40.538106</v>
      </c>
      <c r="K8375" s="22" t="n">
        <v>7.1E-005</v>
      </c>
      <c r="O8375" s="23"/>
    </row>
    <row r="8376" customFormat="false" ht="15" hidden="false" customHeight="false" outlineLevel="0" collapsed="false">
      <c r="A8376" s="22" t="s">
        <v>5114</v>
      </c>
      <c r="B8376" s="22" t="n">
        <v>24</v>
      </c>
      <c r="C8376" s="22" t="n">
        <v>149</v>
      </c>
      <c r="D8376" s="22" t="n">
        <v>7</v>
      </c>
      <c r="E8376" s="22" t="n">
        <v>0</v>
      </c>
      <c r="F8376" s="22" t="n">
        <f aca="false">D8376/SUM(C8376:E8376)</f>
        <v>0.0448717948717949</v>
      </c>
      <c r="G8376" s="22" t="n">
        <v>149.08</v>
      </c>
      <c r="H8376" s="22" t="n">
        <v>6.84</v>
      </c>
      <c r="I8376" s="22" t="n">
        <v>0.08</v>
      </c>
      <c r="J8376" s="22" t="n">
        <v>0.082171</v>
      </c>
      <c r="K8376" s="22" t="n">
        <v>1</v>
      </c>
      <c r="O8376" s="23"/>
    </row>
    <row r="8377" customFormat="false" ht="15" hidden="false" customHeight="false" outlineLevel="0" collapsed="false">
      <c r="A8377" s="22" t="s">
        <v>5114</v>
      </c>
      <c r="B8377" s="22" t="n">
        <v>26</v>
      </c>
      <c r="C8377" s="22" t="n">
        <v>149</v>
      </c>
      <c r="D8377" s="22" t="n">
        <v>7</v>
      </c>
      <c r="E8377" s="22" t="n">
        <v>0</v>
      </c>
      <c r="F8377" s="22" t="n">
        <f aca="false">D8377/SUM(C8377:E8377)</f>
        <v>0.0448717948717949</v>
      </c>
      <c r="G8377" s="22" t="n">
        <v>149.08</v>
      </c>
      <c r="H8377" s="22" t="n">
        <v>6.84</v>
      </c>
      <c r="I8377" s="22" t="n">
        <v>0.08</v>
      </c>
      <c r="J8377" s="22" t="n">
        <v>0.082171</v>
      </c>
      <c r="K8377" s="22" t="n">
        <v>1</v>
      </c>
      <c r="O8377" s="23"/>
    </row>
    <row r="8378" customFormat="false" ht="15" hidden="false" customHeight="false" outlineLevel="0" collapsed="false">
      <c r="A8378" s="22" t="s">
        <v>5115</v>
      </c>
      <c r="B8378" s="22" t="n">
        <v>66</v>
      </c>
      <c r="C8378" s="22" t="n">
        <v>213</v>
      </c>
      <c r="D8378" s="22" t="n">
        <v>10</v>
      </c>
      <c r="E8378" s="22" t="n">
        <v>0</v>
      </c>
      <c r="F8378" s="22" t="n">
        <f aca="false">D8378/SUM(C8378:E8378)</f>
        <v>0.0448430493273543</v>
      </c>
      <c r="G8378" s="22" t="n">
        <v>213.11</v>
      </c>
      <c r="H8378" s="22" t="n">
        <v>9.78</v>
      </c>
      <c r="I8378" s="22" t="n">
        <v>0.11</v>
      </c>
      <c r="J8378" s="22" t="n">
        <v>0.117309</v>
      </c>
      <c r="K8378" s="22" t="n">
        <v>1</v>
      </c>
      <c r="O8378" s="23"/>
    </row>
    <row r="8379" customFormat="false" ht="15" hidden="false" customHeight="false" outlineLevel="0" collapsed="false">
      <c r="A8379" s="22" t="s">
        <v>5116</v>
      </c>
      <c r="B8379" s="22" t="n">
        <v>98</v>
      </c>
      <c r="C8379" s="22" t="n">
        <v>213</v>
      </c>
      <c r="D8379" s="22" t="n">
        <v>10</v>
      </c>
      <c r="E8379" s="22" t="n">
        <v>0</v>
      </c>
      <c r="F8379" s="22" t="n">
        <f aca="false">D8379/SUM(C8379:E8379)</f>
        <v>0.0448430493273543</v>
      </c>
      <c r="G8379" s="22" t="n">
        <v>213.11</v>
      </c>
      <c r="H8379" s="22" t="n">
        <v>9.78</v>
      </c>
      <c r="I8379" s="22" t="n">
        <v>0.11</v>
      </c>
      <c r="J8379" s="22" t="n">
        <v>0.117309</v>
      </c>
      <c r="K8379" s="22" t="n">
        <v>1</v>
      </c>
      <c r="O8379" s="23"/>
    </row>
    <row r="8380" customFormat="false" ht="15" hidden="false" customHeight="false" outlineLevel="0" collapsed="false">
      <c r="A8380" s="22" t="s">
        <v>5117</v>
      </c>
      <c r="B8380" s="22" t="n">
        <v>119</v>
      </c>
      <c r="C8380" s="22" t="n">
        <v>256</v>
      </c>
      <c r="D8380" s="22" t="n">
        <v>12</v>
      </c>
      <c r="E8380" s="22" t="n">
        <v>0</v>
      </c>
      <c r="F8380" s="22" t="n">
        <f aca="false">D8380/SUM(C8380:E8380)</f>
        <v>0.0447761194029851</v>
      </c>
      <c r="G8380" s="22" t="n">
        <v>256.13</v>
      </c>
      <c r="H8380" s="22" t="n">
        <v>11.73</v>
      </c>
      <c r="I8380" s="22" t="n">
        <v>0.13</v>
      </c>
      <c r="J8380" s="22" t="n">
        <v>0.140551</v>
      </c>
      <c r="K8380" s="22" t="n">
        <v>1</v>
      </c>
      <c r="O8380" s="23"/>
    </row>
    <row r="8381" customFormat="false" ht="15" hidden="false" customHeight="false" outlineLevel="0" collapsed="false">
      <c r="A8381" s="22" t="s">
        <v>2680</v>
      </c>
      <c r="B8381" s="22" t="n">
        <v>71</v>
      </c>
      <c r="C8381" s="22" t="n">
        <v>256</v>
      </c>
      <c r="D8381" s="22" t="n">
        <v>12</v>
      </c>
      <c r="E8381" s="22" t="n">
        <v>0</v>
      </c>
      <c r="F8381" s="22" t="n">
        <f aca="false">D8381/SUM(C8381:E8381)</f>
        <v>0.0447761194029851</v>
      </c>
      <c r="G8381" s="22" t="n">
        <v>256.13</v>
      </c>
      <c r="H8381" s="22" t="n">
        <v>11.73</v>
      </c>
      <c r="I8381" s="22" t="n">
        <v>0.13</v>
      </c>
      <c r="J8381" s="22" t="n">
        <v>0.140551</v>
      </c>
      <c r="K8381" s="22" t="n">
        <v>1</v>
      </c>
      <c r="O8381" s="23"/>
    </row>
    <row r="8382" customFormat="false" ht="15" hidden="false" customHeight="false" outlineLevel="0" collapsed="false">
      <c r="A8382" s="22" t="s">
        <v>5118</v>
      </c>
      <c r="B8382" s="22" t="n">
        <v>18</v>
      </c>
      <c r="C8382" s="22" t="n">
        <v>0</v>
      </c>
      <c r="D8382" s="22" t="n">
        <v>8</v>
      </c>
      <c r="E8382" s="22" t="n">
        <v>171</v>
      </c>
      <c r="F8382" s="22" t="n">
        <f aca="false">D8382/SUM(C8382:E8382)</f>
        <v>0.0446927374301676</v>
      </c>
      <c r="G8382" s="22" t="n">
        <v>0.09</v>
      </c>
      <c r="H8382" s="22" t="n">
        <v>7.82</v>
      </c>
      <c r="I8382" s="22" t="n">
        <v>171.09</v>
      </c>
      <c r="J8382" s="22" t="n">
        <v>0.093518</v>
      </c>
      <c r="K8382" s="22" t="n">
        <v>1</v>
      </c>
      <c r="O8382" s="23"/>
    </row>
    <row r="8383" customFormat="false" ht="15" hidden="false" customHeight="false" outlineLevel="0" collapsed="false">
      <c r="A8383" s="22" t="s">
        <v>4059</v>
      </c>
      <c r="B8383" s="22" t="n">
        <v>101</v>
      </c>
      <c r="C8383" s="22" t="n">
        <v>170</v>
      </c>
      <c r="D8383" s="22" t="n">
        <v>8</v>
      </c>
      <c r="E8383" s="22" t="n">
        <v>1</v>
      </c>
      <c r="F8383" s="22" t="n">
        <f aca="false">D8383/SUM(C8383:E8383)</f>
        <v>0.0446927374301676</v>
      </c>
      <c r="G8383" s="22" t="n">
        <v>169.14</v>
      </c>
      <c r="H8383" s="22" t="n">
        <v>9.72</v>
      </c>
      <c r="I8383" s="22" t="n">
        <v>0.14</v>
      </c>
      <c r="J8383" s="22" t="n">
        <v>5.608619</v>
      </c>
      <c r="K8383" s="22" t="n">
        <v>0.12115</v>
      </c>
      <c r="O8383" s="23"/>
    </row>
    <row r="8384" customFormat="false" ht="15" hidden="false" customHeight="false" outlineLevel="0" collapsed="false">
      <c r="A8384" s="22" t="s">
        <v>5119</v>
      </c>
      <c r="B8384" s="22" t="n">
        <v>93</v>
      </c>
      <c r="C8384" s="22" t="n">
        <v>149</v>
      </c>
      <c r="D8384" s="22" t="n">
        <v>7</v>
      </c>
      <c r="E8384" s="22" t="n">
        <v>1</v>
      </c>
      <c r="F8384" s="22" t="n">
        <f aca="false">D8384/SUM(C8384:E8384)</f>
        <v>0.0445859872611465</v>
      </c>
      <c r="G8384" s="22" t="n">
        <v>148.13</v>
      </c>
      <c r="H8384" s="22" t="n">
        <v>8.74</v>
      </c>
      <c r="I8384" s="22" t="n">
        <v>0.13</v>
      </c>
      <c r="J8384" s="22" t="n">
        <v>6.234327</v>
      </c>
      <c r="K8384" s="22" t="n">
        <v>0.111175</v>
      </c>
      <c r="O8384" s="23"/>
    </row>
    <row r="8385" customFormat="false" ht="15" hidden="false" customHeight="false" outlineLevel="0" collapsed="false">
      <c r="A8385" s="22" t="s">
        <v>5120</v>
      </c>
      <c r="B8385" s="22" t="n">
        <v>21</v>
      </c>
      <c r="C8385" s="22" t="n">
        <v>193</v>
      </c>
      <c r="D8385" s="22" t="n">
        <v>9</v>
      </c>
      <c r="E8385" s="22" t="n">
        <v>0</v>
      </c>
      <c r="F8385" s="22" t="n">
        <f aca="false">D8385/SUM(C8385:E8385)</f>
        <v>0.0445544554455446</v>
      </c>
      <c r="G8385" s="22" t="n">
        <v>193.1</v>
      </c>
      <c r="H8385" s="22" t="n">
        <v>8.8</v>
      </c>
      <c r="I8385" s="22" t="n">
        <v>0.1</v>
      </c>
      <c r="J8385" s="22" t="n">
        <v>0.104868</v>
      </c>
      <c r="K8385" s="22" t="n">
        <v>1</v>
      </c>
      <c r="O8385" s="23"/>
    </row>
    <row r="8386" customFormat="false" ht="15" hidden="false" customHeight="false" outlineLevel="0" collapsed="false">
      <c r="A8386" s="22" t="s">
        <v>3137</v>
      </c>
      <c r="B8386" s="22" t="n">
        <v>57</v>
      </c>
      <c r="C8386" s="22" t="n">
        <v>258</v>
      </c>
      <c r="D8386" s="22" t="n">
        <v>12</v>
      </c>
      <c r="E8386" s="22" t="n">
        <v>0</v>
      </c>
      <c r="F8386" s="22" t="n">
        <f aca="false">D8386/SUM(C8386:E8386)</f>
        <v>0.0444444444444444</v>
      </c>
      <c r="G8386" s="22" t="n">
        <v>258.13</v>
      </c>
      <c r="H8386" s="22" t="n">
        <v>11.73</v>
      </c>
      <c r="I8386" s="22" t="n">
        <v>0.13</v>
      </c>
      <c r="J8386" s="22" t="n">
        <v>0.139463</v>
      </c>
      <c r="K8386" s="22" t="n">
        <v>1</v>
      </c>
      <c r="O8386" s="23"/>
    </row>
    <row r="8387" customFormat="false" ht="15" hidden="false" customHeight="false" outlineLevel="0" collapsed="false">
      <c r="A8387" s="22" t="s">
        <v>5121</v>
      </c>
      <c r="B8387" s="22" t="n">
        <v>122</v>
      </c>
      <c r="C8387" s="22" t="n">
        <v>171</v>
      </c>
      <c r="D8387" s="22" t="n">
        <v>8</v>
      </c>
      <c r="E8387" s="22" t="n">
        <v>1</v>
      </c>
      <c r="F8387" s="22" t="n">
        <f aca="false">D8387/SUM(C8387:E8387)</f>
        <v>0.0444444444444444</v>
      </c>
      <c r="G8387" s="22" t="n">
        <v>170.14</v>
      </c>
      <c r="H8387" s="22" t="n">
        <v>9.72</v>
      </c>
      <c r="I8387" s="22" t="n">
        <v>0.14</v>
      </c>
      <c r="J8387" s="22" t="n">
        <v>5.648327</v>
      </c>
      <c r="K8387" s="22" t="n">
        <v>0.120502</v>
      </c>
      <c r="O8387" s="23"/>
    </row>
    <row r="8388" customFormat="false" ht="15" hidden="false" customHeight="false" outlineLevel="0" collapsed="false">
      <c r="A8388" s="22" t="s">
        <v>5122</v>
      </c>
      <c r="B8388" s="22" t="n">
        <v>14</v>
      </c>
      <c r="C8388" s="22" t="n">
        <v>258</v>
      </c>
      <c r="D8388" s="22" t="n">
        <v>12</v>
      </c>
      <c r="E8388" s="22" t="n">
        <v>0</v>
      </c>
      <c r="F8388" s="22" t="n">
        <f aca="false">D8388/SUM(C8388:E8388)</f>
        <v>0.0444444444444444</v>
      </c>
      <c r="G8388" s="22" t="n">
        <v>258.13</v>
      </c>
      <c r="H8388" s="22" t="n">
        <v>11.73</v>
      </c>
      <c r="I8388" s="22" t="n">
        <v>0.13</v>
      </c>
      <c r="J8388" s="22" t="n">
        <v>0.139463</v>
      </c>
      <c r="K8388" s="22" t="n">
        <v>1</v>
      </c>
      <c r="O8388" s="23"/>
    </row>
    <row r="8389" customFormat="false" ht="15" hidden="false" customHeight="false" outlineLevel="0" collapsed="false">
      <c r="A8389" s="22" t="s">
        <v>5123</v>
      </c>
      <c r="B8389" s="22" t="n">
        <v>19</v>
      </c>
      <c r="C8389" s="22" t="n">
        <v>0</v>
      </c>
      <c r="D8389" s="22" t="n">
        <v>7</v>
      </c>
      <c r="E8389" s="22" t="n">
        <v>151</v>
      </c>
      <c r="F8389" s="22" t="n">
        <f aca="false">D8389/SUM(C8389:E8389)</f>
        <v>0.0443037974683544</v>
      </c>
      <c r="G8389" s="22" t="n">
        <v>0.08</v>
      </c>
      <c r="H8389" s="22" t="n">
        <v>6.84</v>
      </c>
      <c r="I8389" s="22" t="n">
        <v>151.08</v>
      </c>
      <c r="J8389" s="22" t="n">
        <v>0.081084</v>
      </c>
      <c r="K8389" s="22" t="n">
        <v>1</v>
      </c>
      <c r="O8389" s="23"/>
    </row>
    <row r="8390" customFormat="false" ht="15" hidden="false" customHeight="false" outlineLevel="0" collapsed="false">
      <c r="A8390" s="22" t="s">
        <v>4722</v>
      </c>
      <c r="B8390" s="22" t="n">
        <v>25</v>
      </c>
      <c r="C8390" s="22" t="n">
        <v>149</v>
      </c>
      <c r="D8390" s="22" t="n">
        <v>7</v>
      </c>
      <c r="E8390" s="22" t="n">
        <v>2</v>
      </c>
      <c r="F8390" s="22" t="n">
        <f aca="false">D8390/SUM(C8390:E8390)</f>
        <v>0.0443037974683544</v>
      </c>
      <c r="G8390" s="22" t="n">
        <v>147.19</v>
      </c>
      <c r="H8390" s="22" t="n">
        <v>10.62</v>
      </c>
      <c r="I8390" s="22" t="n">
        <v>0.19</v>
      </c>
      <c r="J8390" s="22" t="n">
        <v>18.338529</v>
      </c>
      <c r="K8390" s="22" t="n">
        <v>0.009595</v>
      </c>
      <c r="O8390" s="23"/>
    </row>
    <row r="8391" customFormat="false" ht="15" hidden="false" customHeight="false" outlineLevel="0" collapsed="false">
      <c r="A8391" s="22" t="s">
        <v>2167</v>
      </c>
      <c r="B8391" s="22" t="n">
        <v>122</v>
      </c>
      <c r="C8391" s="22" t="n">
        <v>259</v>
      </c>
      <c r="D8391" s="22" t="n">
        <v>12</v>
      </c>
      <c r="E8391" s="22" t="n">
        <v>0</v>
      </c>
      <c r="F8391" s="22" t="n">
        <f aca="false">D8391/SUM(C8391:E8391)</f>
        <v>0.044280442804428</v>
      </c>
      <c r="G8391" s="22" t="n">
        <v>259.13</v>
      </c>
      <c r="H8391" s="22" t="n">
        <v>11.73</v>
      </c>
      <c r="I8391" s="22" t="n">
        <v>0.13</v>
      </c>
      <c r="J8391" s="22" t="n">
        <v>0.138925</v>
      </c>
      <c r="K8391" s="22" t="n">
        <v>1</v>
      </c>
      <c r="O8391" s="23"/>
    </row>
    <row r="8392" customFormat="false" ht="15" hidden="false" customHeight="false" outlineLevel="0" collapsed="false">
      <c r="A8392" s="22" t="s">
        <v>4120</v>
      </c>
      <c r="B8392" s="22" t="n">
        <v>74</v>
      </c>
      <c r="C8392" s="22" t="n">
        <v>258</v>
      </c>
      <c r="D8392" s="22" t="n">
        <v>12</v>
      </c>
      <c r="E8392" s="22" t="n">
        <v>1</v>
      </c>
      <c r="F8392" s="22" t="n">
        <f aca="false">D8392/SUM(C8392:E8392)</f>
        <v>0.044280442804428</v>
      </c>
      <c r="G8392" s="22" t="n">
        <v>257.18</v>
      </c>
      <c r="H8392" s="22" t="n">
        <v>13.64</v>
      </c>
      <c r="I8392" s="22" t="n">
        <v>0.18</v>
      </c>
      <c r="J8392" s="22" t="n">
        <v>3.910851</v>
      </c>
      <c r="K8392" s="22" t="n">
        <v>0.158193</v>
      </c>
      <c r="O8392" s="23"/>
    </row>
    <row r="8393" customFormat="false" ht="15" hidden="false" customHeight="false" outlineLevel="0" collapsed="false">
      <c r="A8393" s="22" t="s">
        <v>686</v>
      </c>
      <c r="B8393" s="22" t="n">
        <v>26</v>
      </c>
      <c r="C8393" s="22" t="n">
        <v>259</v>
      </c>
      <c r="D8393" s="22" t="n">
        <v>12</v>
      </c>
      <c r="E8393" s="22" t="n">
        <v>0</v>
      </c>
      <c r="F8393" s="22" t="n">
        <f aca="false">D8393/SUM(C8393:E8393)</f>
        <v>0.044280442804428</v>
      </c>
      <c r="G8393" s="22" t="n">
        <v>259.13</v>
      </c>
      <c r="H8393" s="22" t="n">
        <v>11.73</v>
      </c>
      <c r="I8393" s="22" t="n">
        <v>0.13</v>
      </c>
      <c r="J8393" s="22" t="n">
        <v>0.138925</v>
      </c>
      <c r="K8393" s="22" t="n">
        <v>1</v>
      </c>
      <c r="O8393" s="23"/>
    </row>
    <row r="8394" customFormat="false" ht="15" hidden="false" customHeight="false" outlineLevel="0" collapsed="false">
      <c r="A8394" s="22" t="s">
        <v>528</v>
      </c>
      <c r="B8394" s="22" t="n">
        <v>25</v>
      </c>
      <c r="C8394" s="22" t="n">
        <v>259</v>
      </c>
      <c r="D8394" s="22" t="n">
        <v>12</v>
      </c>
      <c r="E8394" s="22" t="n">
        <v>0</v>
      </c>
      <c r="F8394" s="22" t="n">
        <f aca="false">D8394/SUM(C8394:E8394)</f>
        <v>0.044280442804428</v>
      </c>
      <c r="G8394" s="22" t="n">
        <v>259.13</v>
      </c>
      <c r="H8394" s="22" t="n">
        <v>11.73</v>
      </c>
      <c r="I8394" s="22" t="n">
        <v>0.13</v>
      </c>
      <c r="J8394" s="22" t="n">
        <v>0.138925</v>
      </c>
      <c r="K8394" s="22" t="n">
        <v>1</v>
      </c>
      <c r="O8394" s="23"/>
    </row>
    <row r="8395" customFormat="false" ht="15" hidden="false" customHeight="false" outlineLevel="0" collapsed="false">
      <c r="A8395" s="22" t="s">
        <v>3002</v>
      </c>
      <c r="B8395" s="22" t="n">
        <v>64</v>
      </c>
      <c r="C8395" s="22" t="n">
        <v>238</v>
      </c>
      <c r="D8395" s="22" t="n">
        <v>11</v>
      </c>
      <c r="E8395" s="22" t="n">
        <v>0</v>
      </c>
      <c r="F8395" s="22" t="n">
        <f aca="false">D8395/SUM(C8395:E8395)</f>
        <v>0.0441767068273092</v>
      </c>
      <c r="G8395" s="22" t="n">
        <v>238.12</v>
      </c>
      <c r="H8395" s="22" t="n">
        <v>10.76</v>
      </c>
      <c r="I8395" s="22" t="n">
        <v>0.12</v>
      </c>
      <c r="J8395" s="22" t="n">
        <v>0.127036</v>
      </c>
      <c r="K8395" s="22" t="n">
        <v>1</v>
      </c>
      <c r="O8395" s="23"/>
    </row>
    <row r="8396" customFormat="false" ht="15" hidden="false" customHeight="false" outlineLevel="0" collapsed="false">
      <c r="A8396" s="22" t="s">
        <v>5124</v>
      </c>
      <c r="B8396" s="22" t="n">
        <v>20</v>
      </c>
      <c r="C8396" s="22" t="n">
        <v>260</v>
      </c>
      <c r="D8396" s="22" t="n">
        <v>12</v>
      </c>
      <c r="E8396" s="22" t="n">
        <v>0</v>
      </c>
      <c r="F8396" s="22" t="n">
        <f aca="false">D8396/SUM(C8396:E8396)</f>
        <v>0.0441176470588235</v>
      </c>
      <c r="G8396" s="22" t="n">
        <v>260.13</v>
      </c>
      <c r="H8396" s="22" t="n">
        <v>11.74</v>
      </c>
      <c r="I8396" s="22" t="n">
        <v>0.13</v>
      </c>
      <c r="J8396" s="22" t="n">
        <v>0.138391</v>
      </c>
      <c r="K8396" s="22" t="n">
        <v>1</v>
      </c>
      <c r="O8396" s="23"/>
    </row>
    <row r="8397" customFormat="false" ht="15" hidden="false" customHeight="false" outlineLevel="0" collapsed="false">
      <c r="A8397" s="22" t="s">
        <v>5125</v>
      </c>
      <c r="B8397" s="22" t="n">
        <v>80</v>
      </c>
      <c r="C8397" s="22" t="n">
        <v>0</v>
      </c>
      <c r="D8397" s="22" t="n">
        <v>9</v>
      </c>
      <c r="E8397" s="22" t="n">
        <v>195</v>
      </c>
      <c r="F8397" s="22" t="n">
        <f aca="false">D8397/SUM(C8397:E8397)</f>
        <v>0.0441176470588235</v>
      </c>
      <c r="G8397" s="22" t="n">
        <v>0.1</v>
      </c>
      <c r="H8397" s="22" t="n">
        <v>8.8</v>
      </c>
      <c r="I8397" s="22" t="n">
        <v>195.1</v>
      </c>
      <c r="J8397" s="22" t="n">
        <v>0.103793</v>
      </c>
      <c r="K8397" s="22" t="n">
        <v>1</v>
      </c>
      <c r="O8397" s="23"/>
    </row>
    <row r="8398" customFormat="false" ht="15" hidden="false" customHeight="false" outlineLevel="0" collapsed="false">
      <c r="A8398" s="22" t="s">
        <v>5126</v>
      </c>
      <c r="B8398" s="22" t="n">
        <v>46</v>
      </c>
      <c r="C8398" s="22" t="n">
        <v>195</v>
      </c>
      <c r="D8398" s="22" t="n">
        <v>9</v>
      </c>
      <c r="E8398" s="22" t="n">
        <v>0</v>
      </c>
      <c r="F8398" s="22" t="n">
        <f aca="false">D8398/SUM(C8398:E8398)</f>
        <v>0.0441176470588235</v>
      </c>
      <c r="G8398" s="22" t="n">
        <v>195.1</v>
      </c>
      <c r="H8398" s="22" t="n">
        <v>8.8</v>
      </c>
      <c r="I8398" s="22" t="n">
        <v>0.1</v>
      </c>
      <c r="J8398" s="22" t="n">
        <v>0.103793</v>
      </c>
      <c r="K8398" s="22" t="n">
        <v>1</v>
      </c>
      <c r="O8398" s="23"/>
    </row>
    <row r="8399" customFormat="false" ht="15" hidden="false" customHeight="false" outlineLevel="0" collapsed="false">
      <c r="A8399" s="22" t="s">
        <v>5127</v>
      </c>
      <c r="B8399" s="22" t="n">
        <v>127</v>
      </c>
      <c r="C8399" s="22" t="n">
        <v>195</v>
      </c>
      <c r="D8399" s="22" t="n">
        <v>9</v>
      </c>
      <c r="E8399" s="22" t="n">
        <v>0</v>
      </c>
      <c r="F8399" s="22" t="n">
        <f aca="false">D8399/SUM(C8399:E8399)</f>
        <v>0.0441176470588235</v>
      </c>
      <c r="G8399" s="22" t="n">
        <v>195.1</v>
      </c>
      <c r="H8399" s="22" t="n">
        <v>8.8</v>
      </c>
      <c r="I8399" s="22" t="n">
        <v>0.1</v>
      </c>
      <c r="J8399" s="22" t="n">
        <v>0.103793</v>
      </c>
      <c r="K8399" s="22" t="n">
        <v>1</v>
      </c>
      <c r="O8399" s="23"/>
    </row>
    <row r="8400" customFormat="false" ht="15" hidden="false" customHeight="false" outlineLevel="0" collapsed="false">
      <c r="A8400" s="22" t="s">
        <v>5128</v>
      </c>
      <c r="B8400" s="22" t="n">
        <v>112</v>
      </c>
      <c r="C8400" s="22" t="n">
        <v>152</v>
      </c>
      <c r="D8400" s="22" t="n">
        <v>7</v>
      </c>
      <c r="E8400" s="22" t="n">
        <v>0</v>
      </c>
      <c r="F8400" s="22" t="n">
        <f aca="false">D8400/SUM(C8400:E8400)</f>
        <v>0.0440251572327044</v>
      </c>
      <c r="G8400" s="22" t="n">
        <v>152.08</v>
      </c>
      <c r="H8400" s="22" t="n">
        <v>6.85</v>
      </c>
      <c r="I8400" s="22" t="n">
        <v>0.08</v>
      </c>
      <c r="J8400" s="22" t="n">
        <v>0.080551</v>
      </c>
      <c r="K8400" s="22" t="n">
        <v>1</v>
      </c>
      <c r="O8400" s="23"/>
    </row>
    <row r="8401" customFormat="false" ht="15" hidden="false" customHeight="false" outlineLevel="0" collapsed="false">
      <c r="A8401" s="22" t="s">
        <v>5129</v>
      </c>
      <c r="B8401" s="22" t="n">
        <v>41</v>
      </c>
      <c r="C8401" s="22" t="n">
        <v>152</v>
      </c>
      <c r="D8401" s="22" t="n">
        <v>7</v>
      </c>
      <c r="E8401" s="22" t="n">
        <v>0</v>
      </c>
      <c r="F8401" s="22" t="n">
        <f aca="false">D8401/SUM(C8401:E8401)</f>
        <v>0.0440251572327044</v>
      </c>
      <c r="G8401" s="22" t="n">
        <v>152.08</v>
      </c>
      <c r="H8401" s="22" t="n">
        <v>6.85</v>
      </c>
      <c r="I8401" s="22" t="n">
        <v>0.08</v>
      </c>
      <c r="J8401" s="22" t="n">
        <v>0.080551</v>
      </c>
      <c r="K8401" s="22" t="n">
        <v>1</v>
      </c>
      <c r="O8401" s="23"/>
    </row>
    <row r="8402" customFormat="false" ht="15" hidden="false" customHeight="false" outlineLevel="0" collapsed="false">
      <c r="A8402" s="22" t="s">
        <v>5130</v>
      </c>
      <c r="B8402" s="22" t="n">
        <v>113</v>
      </c>
      <c r="C8402" s="22" t="n">
        <v>239</v>
      </c>
      <c r="D8402" s="22" t="n">
        <v>11</v>
      </c>
      <c r="E8402" s="22" t="n">
        <v>0</v>
      </c>
      <c r="F8402" s="22" t="n">
        <f aca="false">D8402/SUM(C8402:E8402)</f>
        <v>0.044</v>
      </c>
      <c r="G8402" s="22" t="n">
        <v>239.12</v>
      </c>
      <c r="H8402" s="22" t="n">
        <v>10.76</v>
      </c>
      <c r="I8402" s="22" t="n">
        <v>0.12</v>
      </c>
      <c r="J8402" s="22" t="n">
        <v>0.126505</v>
      </c>
      <c r="K8402" s="22" t="n">
        <v>1</v>
      </c>
      <c r="O8402" s="23"/>
    </row>
    <row r="8403" customFormat="false" ht="15" hidden="false" customHeight="false" outlineLevel="0" collapsed="false">
      <c r="A8403" s="22" t="s">
        <v>5131</v>
      </c>
      <c r="B8403" s="22" t="n">
        <v>102</v>
      </c>
      <c r="C8403" s="22" t="n">
        <v>239</v>
      </c>
      <c r="D8403" s="22" t="n">
        <v>11</v>
      </c>
      <c r="E8403" s="22" t="n">
        <v>0</v>
      </c>
      <c r="F8403" s="22" t="n">
        <f aca="false">D8403/SUM(C8403:E8403)</f>
        <v>0.044</v>
      </c>
      <c r="G8403" s="22" t="n">
        <v>239.12</v>
      </c>
      <c r="H8403" s="22" t="n">
        <v>10.76</v>
      </c>
      <c r="I8403" s="22" t="n">
        <v>0.12</v>
      </c>
      <c r="J8403" s="22" t="n">
        <v>0.126505</v>
      </c>
      <c r="K8403" s="22" t="n">
        <v>1</v>
      </c>
      <c r="O8403" s="23"/>
    </row>
    <row r="8404" customFormat="false" ht="15" hidden="false" customHeight="false" outlineLevel="0" collapsed="false">
      <c r="A8404" s="22" t="s">
        <v>5132</v>
      </c>
      <c r="B8404" s="22" t="n">
        <v>115</v>
      </c>
      <c r="C8404" s="22" t="n">
        <v>239</v>
      </c>
      <c r="D8404" s="22" t="n">
        <v>11</v>
      </c>
      <c r="E8404" s="22" t="n">
        <v>0</v>
      </c>
      <c r="F8404" s="22" t="n">
        <f aca="false">D8404/SUM(C8404:E8404)</f>
        <v>0.044</v>
      </c>
      <c r="G8404" s="22" t="n">
        <v>239.12</v>
      </c>
      <c r="H8404" s="22" t="n">
        <v>10.76</v>
      </c>
      <c r="I8404" s="22" t="n">
        <v>0.12</v>
      </c>
      <c r="J8404" s="22" t="n">
        <v>0.126505</v>
      </c>
      <c r="K8404" s="22" t="n">
        <v>1</v>
      </c>
      <c r="O8404" s="23"/>
    </row>
    <row r="8405" customFormat="false" ht="15" hidden="false" customHeight="false" outlineLevel="0" collapsed="false">
      <c r="A8405" s="22" t="s">
        <v>711</v>
      </c>
      <c r="B8405" s="22" t="n">
        <v>93</v>
      </c>
      <c r="C8405" s="22" t="n">
        <v>174</v>
      </c>
      <c r="D8405" s="22" t="n">
        <v>8</v>
      </c>
      <c r="E8405" s="22" t="n">
        <v>0</v>
      </c>
      <c r="F8405" s="22" t="n">
        <f aca="false">D8405/SUM(C8405:E8405)</f>
        <v>0.043956043956044</v>
      </c>
      <c r="G8405" s="22" t="n">
        <v>174.09</v>
      </c>
      <c r="H8405" s="22" t="n">
        <v>7.82</v>
      </c>
      <c r="I8405" s="22" t="n">
        <v>0.09</v>
      </c>
      <c r="J8405" s="22" t="n">
        <v>0.091908</v>
      </c>
      <c r="K8405" s="22" t="n">
        <v>1</v>
      </c>
      <c r="O8405" s="23"/>
    </row>
    <row r="8406" customFormat="false" ht="15" hidden="false" customHeight="false" outlineLevel="0" collapsed="false">
      <c r="A8406" s="22" t="s">
        <v>1160</v>
      </c>
      <c r="B8406" s="22" t="n">
        <v>20</v>
      </c>
      <c r="C8406" s="22" t="n">
        <v>261</v>
      </c>
      <c r="D8406" s="22" t="n">
        <v>12</v>
      </c>
      <c r="E8406" s="22" t="n">
        <v>0</v>
      </c>
      <c r="F8406" s="22" t="n">
        <f aca="false">D8406/SUM(C8406:E8406)</f>
        <v>0.043956043956044</v>
      </c>
      <c r="G8406" s="22" t="n">
        <v>261.13</v>
      </c>
      <c r="H8406" s="22" t="n">
        <v>11.74</v>
      </c>
      <c r="I8406" s="22" t="n">
        <v>0.13</v>
      </c>
      <c r="J8406" s="22" t="n">
        <v>0.137861</v>
      </c>
      <c r="K8406" s="22" t="n">
        <v>1</v>
      </c>
      <c r="O8406" s="23"/>
    </row>
    <row r="8407" customFormat="false" ht="15" hidden="false" customHeight="false" outlineLevel="0" collapsed="false">
      <c r="A8407" s="22" t="s">
        <v>1879</v>
      </c>
      <c r="B8407" s="22" t="n">
        <v>62</v>
      </c>
      <c r="C8407" s="22" t="n">
        <v>240</v>
      </c>
      <c r="D8407" s="22" t="n">
        <v>11</v>
      </c>
      <c r="E8407" s="22" t="n">
        <v>0</v>
      </c>
      <c r="F8407" s="22" t="n">
        <f aca="false">D8407/SUM(C8407:E8407)</f>
        <v>0.0438247011952191</v>
      </c>
      <c r="G8407" s="22" t="n">
        <v>240.12</v>
      </c>
      <c r="H8407" s="22" t="n">
        <v>10.76</v>
      </c>
      <c r="I8407" s="22" t="n">
        <v>0.12</v>
      </c>
      <c r="J8407" s="22" t="n">
        <v>0.125978</v>
      </c>
      <c r="K8407" s="22" t="n">
        <v>1</v>
      </c>
      <c r="O8407" s="23"/>
    </row>
    <row r="8408" customFormat="false" ht="15" hidden="false" customHeight="false" outlineLevel="0" collapsed="false">
      <c r="A8408" s="22" t="s">
        <v>1879</v>
      </c>
      <c r="B8408" s="22" t="n">
        <v>114</v>
      </c>
      <c r="C8408" s="22" t="n">
        <v>240</v>
      </c>
      <c r="D8408" s="22" t="n">
        <v>11</v>
      </c>
      <c r="E8408" s="22" t="n">
        <v>0</v>
      </c>
      <c r="F8408" s="22" t="n">
        <f aca="false">D8408/SUM(C8408:E8408)</f>
        <v>0.0438247011952191</v>
      </c>
      <c r="G8408" s="22" t="n">
        <v>240.12</v>
      </c>
      <c r="H8408" s="22" t="n">
        <v>10.76</v>
      </c>
      <c r="I8408" s="22" t="n">
        <v>0.12</v>
      </c>
      <c r="J8408" s="22" t="n">
        <v>0.125978</v>
      </c>
      <c r="K8408" s="22" t="n">
        <v>1</v>
      </c>
      <c r="O8408" s="23"/>
    </row>
    <row r="8409" customFormat="false" ht="15" hidden="false" customHeight="false" outlineLevel="0" collapsed="false">
      <c r="A8409" s="22" t="s">
        <v>1911</v>
      </c>
      <c r="B8409" s="22" t="n">
        <v>55</v>
      </c>
      <c r="C8409" s="22" t="n">
        <v>260</v>
      </c>
      <c r="D8409" s="22" t="n">
        <v>12</v>
      </c>
      <c r="E8409" s="22" t="n">
        <v>2</v>
      </c>
      <c r="F8409" s="22" t="n">
        <f aca="false">D8409/SUM(C8409:E8409)</f>
        <v>0.0437956204379562</v>
      </c>
      <c r="G8409" s="22" t="n">
        <v>258.23</v>
      </c>
      <c r="H8409" s="22" t="n">
        <v>15.53</v>
      </c>
      <c r="I8409" s="22" t="n">
        <v>0.23</v>
      </c>
      <c r="J8409" s="22" t="n">
        <v>14.174183</v>
      </c>
      <c r="K8409" s="22" t="n">
        <v>0.016877</v>
      </c>
      <c r="O8409" s="23"/>
    </row>
    <row r="8410" customFormat="false" ht="15" hidden="false" customHeight="false" outlineLevel="0" collapsed="false">
      <c r="A8410" s="22" t="s">
        <v>1006</v>
      </c>
      <c r="B8410" s="22" t="n">
        <v>44</v>
      </c>
      <c r="C8410" s="22" t="n">
        <v>152</v>
      </c>
      <c r="D8410" s="22" t="n">
        <v>7</v>
      </c>
      <c r="E8410" s="22" t="n">
        <v>1</v>
      </c>
      <c r="F8410" s="22" t="n">
        <f aca="false">D8410/SUM(C8410:E8410)</f>
        <v>0.04375</v>
      </c>
      <c r="G8410" s="22" t="n">
        <v>151.13</v>
      </c>
      <c r="H8410" s="22" t="n">
        <v>8.75</v>
      </c>
      <c r="I8410" s="22" t="n">
        <v>0.13</v>
      </c>
      <c r="J8410" s="22" t="n">
        <v>6.381721</v>
      </c>
      <c r="K8410" s="22" t="n">
        <v>0.109154</v>
      </c>
      <c r="O8410" s="23"/>
    </row>
    <row r="8411" customFormat="false" ht="15" hidden="false" customHeight="false" outlineLevel="0" collapsed="false">
      <c r="A8411" s="22" t="s">
        <v>1007</v>
      </c>
      <c r="B8411" s="22" t="n">
        <v>89</v>
      </c>
      <c r="C8411" s="22" t="n">
        <v>153</v>
      </c>
      <c r="D8411" s="22" t="n">
        <v>7</v>
      </c>
      <c r="E8411" s="22" t="n">
        <v>0</v>
      </c>
      <c r="F8411" s="22" t="n">
        <f aca="false">D8411/SUM(C8411:E8411)</f>
        <v>0.04375</v>
      </c>
      <c r="G8411" s="22" t="n">
        <v>153.08</v>
      </c>
      <c r="H8411" s="22" t="n">
        <v>6.85</v>
      </c>
      <c r="I8411" s="22" t="n">
        <v>0.08</v>
      </c>
      <c r="J8411" s="22" t="n">
        <v>0.080025</v>
      </c>
      <c r="K8411" s="22" t="n">
        <v>1</v>
      </c>
      <c r="O8411" s="23"/>
    </row>
    <row r="8412" customFormat="false" ht="15" hidden="false" customHeight="false" outlineLevel="0" collapsed="false">
      <c r="A8412" s="22" t="s">
        <v>5133</v>
      </c>
      <c r="B8412" s="22" t="n">
        <v>122</v>
      </c>
      <c r="C8412" s="22" t="n">
        <v>153</v>
      </c>
      <c r="D8412" s="22" t="n">
        <v>7</v>
      </c>
      <c r="E8412" s="22" t="n">
        <v>0</v>
      </c>
      <c r="F8412" s="22" t="n">
        <f aca="false">D8412/SUM(C8412:E8412)</f>
        <v>0.04375</v>
      </c>
      <c r="G8412" s="22" t="n">
        <v>153.08</v>
      </c>
      <c r="H8412" s="22" t="n">
        <v>6.85</v>
      </c>
      <c r="I8412" s="22" t="n">
        <v>0.08</v>
      </c>
      <c r="J8412" s="22" t="n">
        <v>0.080025</v>
      </c>
      <c r="K8412" s="22" t="n">
        <v>1</v>
      </c>
      <c r="O8412" s="23"/>
    </row>
    <row r="8413" customFormat="false" ht="15" hidden="false" customHeight="false" outlineLevel="0" collapsed="false">
      <c r="A8413" s="22" t="s">
        <v>5134</v>
      </c>
      <c r="B8413" s="22" t="n">
        <v>31</v>
      </c>
      <c r="C8413" s="22" t="n">
        <v>175</v>
      </c>
      <c r="D8413" s="22" t="n">
        <v>8</v>
      </c>
      <c r="E8413" s="22" t="n">
        <v>0</v>
      </c>
      <c r="F8413" s="22" t="n">
        <f aca="false">D8413/SUM(C8413:E8413)</f>
        <v>0.0437158469945355</v>
      </c>
      <c r="G8413" s="22" t="n">
        <v>175.09</v>
      </c>
      <c r="H8413" s="22" t="n">
        <v>7.83</v>
      </c>
      <c r="I8413" s="22" t="n">
        <v>0.09</v>
      </c>
      <c r="J8413" s="22" t="n">
        <v>0.091383</v>
      </c>
      <c r="K8413" s="22" t="n">
        <v>1</v>
      </c>
      <c r="O8413" s="23"/>
    </row>
    <row r="8414" customFormat="false" ht="15" hidden="false" customHeight="false" outlineLevel="0" collapsed="false">
      <c r="A8414" s="22" t="s">
        <v>1867</v>
      </c>
      <c r="B8414" s="22" t="n">
        <v>69</v>
      </c>
      <c r="C8414" s="22" t="n">
        <v>0</v>
      </c>
      <c r="D8414" s="22" t="n">
        <v>11</v>
      </c>
      <c r="E8414" s="22" t="n">
        <v>241</v>
      </c>
      <c r="F8414" s="22" t="n">
        <f aca="false">D8414/SUM(C8414:E8414)</f>
        <v>0.0436507936507936</v>
      </c>
      <c r="G8414" s="22" t="n">
        <v>0.12</v>
      </c>
      <c r="H8414" s="22" t="n">
        <v>10.76</v>
      </c>
      <c r="I8414" s="22" t="n">
        <v>241.12</v>
      </c>
      <c r="J8414" s="22" t="n">
        <v>0.125456</v>
      </c>
      <c r="K8414" s="22" t="n">
        <v>1</v>
      </c>
      <c r="O8414" s="23"/>
    </row>
    <row r="8415" customFormat="false" ht="15" hidden="false" customHeight="false" outlineLevel="0" collapsed="false">
      <c r="A8415" s="22" t="s">
        <v>1867</v>
      </c>
      <c r="B8415" s="22" t="n">
        <v>70</v>
      </c>
      <c r="C8415" s="22" t="n">
        <v>241</v>
      </c>
      <c r="D8415" s="22" t="n">
        <v>11</v>
      </c>
      <c r="E8415" s="22" t="n">
        <v>0</v>
      </c>
      <c r="F8415" s="22" t="n">
        <f aca="false">D8415/SUM(C8415:E8415)</f>
        <v>0.0436507936507936</v>
      </c>
      <c r="G8415" s="22" t="n">
        <v>241.12</v>
      </c>
      <c r="H8415" s="22" t="n">
        <v>10.76</v>
      </c>
      <c r="I8415" s="22" t="n">
        <v>0.12</v>
      </c>
      <c r="J8415" s="22" t="n">
        <v>0.125456</v>
      </c>
      <c r="K8415" s="22" t="n">
        <v>1</v>
      </c>
      <c r="O8415" s="23"/>
    </row>
    <row r="8416" customFormat="false" ht="15" hidden="false" customHeight="false" outlineLevel="0" collapsed="false">
      <c r="A8416" s="22" t="s">
        <v>5135</v>
      </c>
      <c r="B8416" s="22" t="n">
        <v>42</v>
      </c>
      <c r="C8416" s="22" t="n">
        <v>262</v>
      </c>
      <c r="D8416" s="22" t="n">
        <v>12</v>
      </c>
      <c r="E8416" s="22" t="n">
        <v>1</v>
      </c>
      <c r="F8416" s="22" t="n">
        <f aca="false">D8416/SUM(C8416:E8416)</f>
        <v>0.0436363636363636</v>
      </c>
      <c r="G8416" s="22" t="n">
        <v>261.18</v>
      </c>
      <c r="H8416" s="22" t="n">
        <v>13.64</v>
      </c>
      <c r="I8416" s="22" t="n">
        <v>0.18</v>
      </c>
      <c r="J8416" s="22" t="n">
        <v>3.99102</v>
      </c>
      <c r="K8416" s="22" t="n">
        <v>0.156028</v>
      </c>
      <c r="O8416" s="23"/>
    </row>
    <row r="8417" customFormat="false" ht="15" hidden="false" customHeight="false" outlineLevel="0" collapsed="false">
      <c r="A8417" s="22" t="s">
        <v>5136</v>
      </c>
      <c r="B8417" s="22" t="n">
        <v>7</v>
      </c>
      <c r="C8417" s="22" t="n">
        <v>263</v>
      </c>
      <c r="D8417" s="22" t="n">
        <v>12</v>
      </c>
      <c r="E8417" s="22" t="n">
        <v>0</v>
      </c>
      <c r="F8417" s="22" t="n">
        <f aca="false">D8417/SUM(C8417:E8417)</f>
        <v>0.0436363636363636</v>
      </c>
      <c r="G8417" s="22" t="n">
        <v>263.13</v>
      </c>
      <c r="H8417" s="22" t="n">
        <v>11.74</v>
      </c>
      <c r="I8417" s="22" t="n">
        <v>0.13</v>
      </c>
      <c r="J8417" s="22" t="n">
        <v>0.136814</v>
      </c>
      <c r="K8417" s="22" t="n">
        <v>1</v>
      </c>
      <c r="O8417" s="23"/>
    </row>
    <row r="8418" customFormat="false" ht="15" hidden="false" customHeight="false" outlineLevel="0" collapsed="false">
      <c r="A8418" s="22" t="s">
        <v>5137</v>
      </c>
      <c r="B8418" s="22" t="n">
        <v>7</v>
      </c>
      <c r="C8418" s="22" t="n">
        <v>263</v>
      </c>
      <c r="D8418" s="22" t="n">
        <v>12</v>
      </c>
      <c r="E8418" s="22" t="n">
        <v>0</v>
      </c>
      <c r="F8418" s="22" t="n">
        <f aca="false">D8418/SUM(C8418:E8418)</f>
        <v>0.0436363636363636</v>
      </c>
      <c r="G8418" s="22" t="n">
        <v>263.13</v>
      </c>
      <c r="H8418" s="22" t="n">
        <v>11.74</v>
      </c>
      <c r="I8418" s="22" t="n">
        <v>0.13</v>
      </c>
      <c r="J8418" s="22" t="n">
        <v>0.136814</v>
      </c>
      <c r="K8418" s="22" t="n">
        <v>1</v>
      </c>
      <c r="O8418" s="23"/>
    </row>
    <row r="8419" customFormat="false" ht="15" hidden="false" customHeight="false" outlineLevel="0" collapsed="false">
      <c r="A8419" s="22" t="s">
        <v>3267</v>
      </c>
      <c r="B8419" s="22" t="n">
        <v>71</v>
      </c>
      <c r="C8419" s="22" t="n">
        <v>1</v>
      </c>
      <c r="D8419" s="22" t="n">
        <v>12</v>
      </c>
      <c r="E8419" s="22" t="n">
        <v>262</v>
      </c>
      <c r="F8419" s="22" t="n">
        <f aca="false">D8419/SUM(C8419:E8419)</f>
        <v>0.0436363636363636</v>
      </c>
      <c r="G8419" s="22" t="n">
        <v>0.18</v>
      </c>
      <c r="H8419" s="22" t="n">
        <v>13.64</v>
      </c>
      <c r="I8419" s="22" t="n">
        <v>261.18</v>
      </c>
      <c r="J8419" s="22" t="n">
        <v>3.99102</v>
      </c>
      <c r="K8419" s="22" t="n">
        <v>0.156028</v>
      </c>
      <c r="O8419" s="23"/>
    </row>
    <row r="8420" customFormat="false" ht="15" hidden="false" customHeight="false" outlineLevel="0" collapsed="false">
      <c r="A8420" s="22" t="s">
        <v>5138</v>
      </c>
      <c r="B8420" s="22" t="n">
        <v>116</v>
      </c>
      <c r="C8420" s="22" t="n">
        <v>263</v>
      </c>
      <c r="D8420" s="22" t="n">
        <v>12</v>
      </c>
      <c r="E8420" s="22" t="n">
        <v>0</v>
      </c>
      <c r="F8420" s="22" t="n">
        <f aca="false">D8420/SUM(C8420:E8420)</f>
        <v>0.0436363636363636</v>
      </c>
      <c r="G8420" s="22" t="n">
        <v>263.13</v>
      </c>
      <c r="H8420" s="22" t="n">
        <v>11.74</v>
      </c>
      <c r="I8420" s="22" t="n">
        <v>0.13</v>
      </c>
      <c r="J8420" s="22" t="n">
        <v>0.136814</v>
      </c>
      <c r="K8420" s="22" t="n">
        <v>1</v>
      </c>
      <c r="O8420" s="23"/>
    </row>
    <row r="8421" customFormat="false" ht="15" hidden="false" customHeight="false" outlineLevel="0" collapsed="false">
      <c r="A8421" s="22" t="s">
        <v>5139</v>
      </c>
      <c r="B8421" s="22" t="n">
        <v>14</v>
      </c>
      <c r="C8421" s="22" t="n">
        <v>262</v>
      </c>
      <c r="D8421" s="22" t="n">
        <v>12</v>
      </c>
      <c r="E8421" s="22" t="n">
        <v>1</v>
      </c>
      <c r="F8421" s="22" t="n">
        <f aca="false">D8421/SUM(C8421:E8421)</f>
        <v>0.0436363636363636</v>
      </c>
      <c r="G8421" s="22" t="n">
        <v>261.18</v>
      </c>
      <c r="H8421" s="22" t="n">
        <v>13.64</v>
      </c>
      <c r="I8421" s="22" t="n">
        <v>0.18</v>
      </c>
      <c r="J8421" s="22" t="n">
        <v>3.99102</v>
      </c>
      <c r="K8421" s="22" t="n">
        <v>0.156028</v>
      </c>
      <c r="O8421" s="23"/>
    </row>
    <row r="8422" customFormat="false" ht="15" hidden="false" customHeight="false" outlineLevel="0" collapsed="false">
      <c r="A8422" s="22" t="s">
        <v>736</v>
      </c>
      <c r="B8422" s="22" t="n">
        <v>97</v>
      </c>
      <c r="C8422" s="22" t="n">
        <v>263</v>
      </c>
      <c r="D8422" s="22" t="n">
        <v>12</v>
      </c>
      <c r="E8422" s="22" t="n">
        <v>0</v>
      </c>
      <c r="F8422" s="22" t="n">
        <f aca="false">D8422/SUM(C8422:E8422)</f>
        <v>0.0436363636363636</v>
      </c>
      <c r="G8422" s="22" t="n">
        <v>263.13</v>
      </c>
      <c r="H8422" s="22" t="n">
        <v>11.74</v>
      </c>
      <c r="I8422" s="22" t="n">
        <v>0.13</v>
      </c>
      <c r="J8422" s="22" t="n">
        <v>0.136814</v>
      </c>
      <c r="K8422" s="22" t="n">
        <v>1</v>
      </c>
      <c r="O8422" s="23"/>
    </row>
    <row r="8423" customFormat="false" ht="15" hidden="false" customHeight="false" outlineLevel="0" collapsed="false">
      <c r="A8423" s="22" t="s">
        <v>5140</v>
      </c>
      <c r="B8423" s="22" t="n">
        <v>118</v>
      </c>
      <c r="C8423" s="22" t="n">
        <v>262</v>
      </c>
      <c r="D8423" s="22" t="n">
        <v>12</v>
      </c>
      <c r="E8423" s="22" t="n">
        <v>1</v>
      </c>
      <c r="F8423" s="22" t="n">
        <f aca="false">D8423/SUM(C8423:E8423)</f>
        <v>0.0436363636363636</v>
      </c>
      <c r="G8423" s="22" t="n">
        <v>261.18</v>
      </c>
      <c r="H8423" s="22" t="n">
        <v>13.64</v>
      </c>
      <c r="I8423" s="22" t="n">
        <v>0.18</v>
      </c>
      <c r="J8423" s="22" t="n">
        <v>3.99102</v>
      </c>
      <c r="K8423" s="22" t="n">
        <v>0.156028</v>
      </c>
      <c r="O8423" s="23"/>
    </row>
    <row r="8424" customFormat="false" ht="15" hidden="false" customHeight="false" outlineLevel="0" collapsed="false">
      <c r="A8424" s="22" t="s">
        <v>188</v>
      </c>
      <c r="B8424" s="22" t="n">
        <v>85</v>
      </c>
      <c r="C8424" s="22" t="n">
        <v>263</v>
      </c>
      <c r="D8424" s="22" t="n">
        <v>12</v>
      </c>
      <c r="E8424" s="22" t="n">
        <v>0</v>
      </c>
      <c r="F8424" s="22" t="n">
        <f aca="false">D8424/SUM(C8424:E8424)</f>
        <v>0.0436363636363636</v>
      </c>
      <c r="G8424" s="22" t="n">
        <v>263.13</v>
      </c>
      <c r="H8424" s="22" t="n">
        <v>11.74</v>
      </c>
      <c r="I8424" s="22" t="n">
        <v>0.13</v>
      </c>
      <c r="J8424" s="22" t="n">
        <v>0.136814</v>
      </c>
      <c r="K8424" s="22" t="n">
        <v>1</v>
      </c>
      <c r="O8424" s="23"/>
    </row>
    <row r="8425" customFormat="false" ht="15" hidden="false" customHeight="false" outlineLevel="0" collapsed="false">
      <c r="A8425" s="22" t="s">
        <v>1035</v>
      </c>
      <c r="B8425" s="22" t="n">
        <v>125</v>
      </c>
      <c r="C8425" s="22" t="n">
        <v>264</v>
      </c>
      <c r="D8425" s="22" t="n">
        <v>12</v>
      </c>
      <c r="E8425" s="22" t="n">
        <v>0</v>
      </c>
      <c r="F8425" s="22" t="n">
        <f aca="false">D8425/SUM(C8425:E8425)</f>
        <v>0.0434782608695652</v>
      </c>
      <c r="G8425" s="22" t="n">
        <v>264.13</v>
      </c>
      <c r="H8425" s="22" t="n">
        <v>11.74</v>
      </c>
      <c r="I8425" s="22" t="n">
        <v>0.13</v>
      </c>
      <c r="J8425" s="22" t="n">
        <v>0.136296</v>
      </c>
      <c r="K8425" s="22" t="n">
        <v>1</v>
      </c>
      <c r="O8425" s="23"/>
    </row>
    <row r="8426" customFormat="false" ht="15" hidden="false" customHeight="false" outlineLevel="0" collapsed="false">
      <c r="A8426" s="22" t="s">
        <v>410</v>
      </c>
      <c r="B8426" s="22" t="n">
        <v>69</v>
      </c>
      <c r="C8426" s="22" t="n">
        <v>220</v>
      </c>
      <c r="D8426" s="22" t="n">
        <v>10</v>
      </c>
      <c r="E8426" s="22" t="n">
        <v>0</v>
      </c>
      <c r="F8426" s="22" t="n">
        <f aca="false">D8426/SUM(C8426:E8426)</f>
        <v>0.0434782608695652</v>
      </c>
      <c r="G8426" s="22" t="n">
        <v>220.11</v>
      </c>
      <c r="H8426" s="22" t="n">
        <v>9.78</v>
      </c>
      <c r="I8426" s="22" t="n">
        <v>0.11</v>
      </c>
      <c r="J8426" s="22" t="n">
        <v>0.11358</v>
      </c>
      <c r="K8426" s="22" t="n">
        <v>1</v>
      </c>
      <c r="O8426" s="23"/>
    </row>
    <row r="8427" customFormat="false" ht="15" hidden="false" customHeight="false" outlineLevel="0" collapsed="false">
      <c r="A8427" s="22" t="s">
        <v>5141</v>
      </c>
      <c r="B8427" s="22" t="n">
        <v>93</v>
      </c>
      <c r="C8427" s="22" t="n">
        <v>264</v>
      </c>
      <c r="D8427" s="22" t="n">
        <v>12</v>
      </c>
      <c r="E8427" s="22" t="n">
        <v>0</v>
      </c>
      <c r="F8427" s="22" t="n">
        <f aca="false">D8427/SUM(C8427:E8427)</f>
        <v>0.0434782608695652</v>
      </c>
      <c r="G8427" s="22" t="n">
        <v>264.13</v>
      </c>
      <c r="H8427" s="22" t="n">
        <v>11.74</v>
      </c>
      <c r="I8427" s="22" t="n">
        <v>0.13</v>
      </c>
      <c r="J8427" s="22" t="n">
        <v>0.136296</v>
      </c>
      <c r="K8427" s="22" t="n">
        <v>1</v>
      </c>
      <c r="O8427" s="23"/>
    </row>
    <row r="8428" customFormat="false" ht="15" hidden="false" customHeight="false" outlineLevel="0" collapsed="false">
      <c r="A8428" s="22" t="s">
        <v>3639</v>
      </c>
      <c r="B8428" s="22" t="n">
        <v>7</v>
      </c>
      <c r="C8428" s="22" t="n">
        <v>242</v>
      </c>
      <c r="D8428" s="22" t="n">
        <v>11</v>
      </c>
      <c r="E8428" s="22" t="n">
        <v>0</v>
      </c>
      <c r="F8428" s="22" t="n">
        <f aca="false">D8428/SUM(C8428:E8428)</f>
        <v>0.0434782608695652</v>
      </c>
      <c r="G8428" s="22" t="n">
        <v>242.12</v>
      </c>
      <c r="H8428" s="22" t="n">
        <v>10.76</v>
      </c>
      <c r="I8428" s="22" t="n">
        <v>0.12</v>
      </c>
      <c r="J8428" s="22" t="n">
        <v>0.124938</v>
      </c>
      <c r="K8428" s="22" t="n">
        <v>1</v>
      </c>
      <c r="O8428" s="23"/>
    </row>
    <row r="8429" customFormat="false" ht="15" hidden="false" customHeight="false" outlineLevel="0" collapsed="false">
      <c r="A8429" s="22" t="s">
        <v>5142</v>
      </c>
      <c r="B8429" s="22" t="n">
        <v>49</v>
      </c>
      <c r="C8429" s="22" t="n">
        <v>264</v>
      </c>
      <c r="D8429" s="22" t="n">
        <v>12</v>
      </c>
      <c r="E8429" s="22" t="n">
        <v>0</v>
      </c>
      <c r="F8429" s="22" t="n">
        <f aca="false">D8429/SUM(C8429:E8429)</f>
        <v>0.0434782608695652</v>
      </c>
      <c r="G8429" s="22" t="n">
        <v>264.13</v>
      </c>
      <c r="H8429" s="22" t="n">
        <v>11.74</v>
      </c>
      <c r="I8429" s="22" t="n">
        <v>0.13</v>
      </c>
      <c r="J8429" s="22" t="n">
        <v>0.136296</v>
      </c>
      <c r="K8429" s="22" t="n">
        <v>1</v>
      </c>
      <c r="O8429" s="23"/>
    </row>
    <row r="8430" customFormat="false" ht="15" hidden="false" customHeight="false" outlineLevel="0" collapsed="false">
      <c r="A8430" s="22" t="s">
        <v>5143</v>
      </c>
      <c r="B8430" s="22" t="n">
        <v>119</v>
      </c>
      <c r="C8430" s="22" t="n">
        <v>242</v>
      </c>
      <c r="D8430" s="22" t="n">
        <v>11</v>
      </c>
      <c r="E8430" s="22" t="n">
        <v>0</v>
      </c>
      <c r="F8430" s="22" t="n">
        <f aca="false">D8430/SUM(C8430:E8430)</f>
        <v>0.0434782608695652</v>
      </c>
      <c r="G8430" s="22" t="n">
        <v>242.12</v>
      </c>
      <c r="H8430" s="22" t="n">
        <v>10.76</v>
      </c>
      <c r="I8430" s="22" t="n">
        <v>0.12</v>
      </c>
      <c r="J8430" s="22" t="n">
        <v>0.124938</v>
      </c>
      <c r="K8430" s="22" t="n">
        <v>1</v>
      </c>
      <c r="O8430" s="23"/>
    </row>
    <row r="8431" customFormat="false" ht="15" hidden="false" customHeight="false" outlineLevel="0" collapsed="false">
      <c r="A8431" s="22" t="s">
        <v>4569</v>
      </c>
      <c r="B8431" s="22" t="n">
        <v>26</v>
      </c>
      <c r="C8431" s="22" t="n">
        <v>265</v>
      </c>
      <c r="D8431" s="22" t="n">
        <v>12</v>
      </c>
      <c r="E8431" s="22" t="n">
        <v>0</v>
      </c>
      <c r="F8431" s="22" t="n">
        <f aca="false">D8431/SUM(C8431:E8431)</f>
        <v>0.0433212996389892</v>
      </c>
      <c r="G8431" s="22" t="n">
        <v>265.13</v>
      </c>
      <c r="H8431" s="22" t="n">
        <v>11.74</v>
      </c>
      <c r="I8431" s="22" t="n">
        <v>0.13</v>
      </c>
      <c r="J8431" s="22" t="n">
        <v>0.135782</v>
      </c>
      <c r="K8431" s="22" t="n">
        <v>1</v>
      </c>
      <c r="O8431" s="23"/>
    </row>
    <row r="8432" customFormat="false" ht="15" hidden="false" customHeight="false" outlineLevel="0" collapsed="false">
      <c r="A8432" s="22" t="s">
        <v>4569</v>
      </c>
      <c r="B8432" s="22" t="n">
        <v>34</v>
      </c>
      <c r="C8432" s="22" t="n">
        <v>265</v>
      </c>
      <c r="D8432" s="22" t="n">
        <v>12</v>
      </c>
      <c r="E8432" s="22" t="n">
        <v>0</v>
      </c>
      <c r="F8432" s="22" t="n">
        <f aca="false">D8432/SUM(C8432:E8432)</f>
        <v>0.0433212996389892</v>
      </c>
      <c r="G8432" s="22" t="n">
        <v>265.13</v>
      </c>
      <c r="H8432" s="22" t="n">
        <v>11.74</v>
      </c>
      <c r="I8432" s="22" t="n">
        <v>0.13</v>
      </c>
      <c r="J8432" s="22" t="n">
        <v>0.135782</v>
      </c>
      <c r="K8432" s="22" t="n">
        <v>1</v>
      </c>
      <c r="O8432" s="23"/>
    </row>
    <row r="8433" customFormat="false" ht="15" hidden="false" customHeight="false" outlineLevel="0" collapsed="false">
      <c r="A8433" s="22" t="s">
        <v>5144</v>
      </c>
      <c r="B8433" s="22" t="n">
        <v>124</v>
      </c>
      <c r="C8433" s="22" t="n">
        <v>265</v>
      </c>
      <c r="D8433" s="22" t="n">
        <v>12</v>
      </c>
      <c r="E8433" s="22" t="n">
        <v>0</v>
      </c>
      <c r="F8433" s="22" t="n">
        <f aca="false">D8433/SUM(C8433:E8433)</f>
        <v>0.0433212996389892</v>
      </c>
      <c r="G8433" s="22" t="n">
        <v>265.13</v>
      </c>
      <c r="H8433" s="22" t="n">
        <v>11.74</v>
      </c>
      <c r="I8433" s="22" t="n">
        <v>0.13</v>
      </c>
      <c r="J8433" s="22" t="n">
        <v>0.135782</v>
      </c>
      <c r="K8433" s="22" t="n">
        <v>1</v>
      </c>
      <c r="O8433" s="23"/>
    </row>
    <row r="8434" customFormat="false" ht="15" hidden="false" customHeight="false" outlineLevel="0" collapsed="false">
      <c r="A8434" s="22" t="s">
        <v>5145</v>
      </c>
      <c r="B8434" s="22" t="n">
        <v>35</v>
      </c>
      <c r="C8434" s="22" t="n">
        <v>265</v>
      </c>
      <c r="D8434" s="22" t="n">
        <v>12</v>
      </c>
      <c r="E8434" s="22" t="n">
        <v>0</v>
      </c>
      <c r="F8434" s="22" t="n">
        <f aca="false">D8434/SUM(C8434:E8434)</f>
        <v>0.0433212996389892</v>
      </c>
      <c r="G8434" s="22" t="n">
        <v>265.13</v>
      </c>
      <c r="H8434" s="22" t="n">
        <v>11.74</v>
      </c>
      <c r="I8434" s="22" t="n">
        <v>0.13</v>
      </c>
      <c r="J8434" s="22" t="n">
        <v>0.135782</v>
      </c>
      <c r="K8434" s="22" t="n">
        <v>1</v>
      </c>
      <c r="O8434" s="23"/>
    </row>
    <row r="8435" customFormat="false" ht="15" hidden="false" customHeight="false" outlineLevel="0" collapsed="false">
      <c r="A8435" s="22" t="s">
        <v>5146</v>
      </c>
      <c r="B8435" s="22" t="n">
        <v>105</v>
      </c>
      <c r="C8435" s="22" t="n">
        <v>265</v>
      </c>
      <c r="D8435" s="22" t="n">
        <v>12</v>
      </c>
      <c r="E8435" s="22" t="n">
        <v>0</v>
      </c>
      <c r="F8435" s="22" t="n">
        <f aca="false">D8435/SUM(C8435:E8435)</f>
        <v>0.0433212996389892</v>
      </c>
      <c r="G8435" s="22" t="n">
        <v>265.13</v>
      </c>
      <c r="H8435" s="22" t="n">
        <v>11.74</v>
      </c>
      <c r="I8435" s="22" t="n">
        <v>0.13</v>
      </c>
      <c r="J8435" s="22" t="n">
        <v>0.135782</v>
      </c>
      <c r="K8435" s="22" t="n">
        <v>1</v>
      </c>
      <c r="O8435" s="23"/>
    </row>
    <row r="8436" customFormat="false" ht="15" hidden="false" customHeight="false" outlineLevel="0" collapsed="false">
      <c r="A8436" s="22" t="s">
        <v>1591</v>
      </c>
      <c r="B8436" s="22" t="n">
        <v>77</v>
      </c>
      <c r="C8436" s="22" t="n">
        <v>199</v>
      </c>
      <c r="D8436" s="22" t="n">
        <v>9</v>
      </c>
      <c r="E8436" s="22" t="n">
        <v>0</v>
      </c>
      <c r="F8436" s="22" t="n">
        <f aca="false">D8436/SUM(C8436:E8436)</f>
        <v>0.0432692307692308</v>
      </c>
      <c r="G8436" s="22" t="n">
        <v>199.1</v>
      </c>
      <c r="H8436" s="22" t="n">
        <v>8.81</v>
      </c>
      <c r="I8436" s="22" t="n">
        <v>0.1</v>
      </c>
      <c r="J8436" s="22" t="n">
        <v>0.101709</v>
      </c>
      <c r="K8436" s="22" t="n">
        <v>1</v>
      </c>
      <c r="O8436" s="23"/>
    </row>
    <row r="8437" customFormat="false" ht="15" hidden="false" customHeight="false" outlineLevel="0" collapsed="false">
      <c r="A8437" s="22" t="s">
        <v>5147</v>
      </c>
      <c r="B8437" s="22" t="n">
        <v>44</v>
      </c>
      <c r="C8437" s="22" t="n">
        <v>199</v>
      </c>
      <c r="D8437" s="22" t="n">
        <v>9</v>
      </c>
      <c r="E8437" s="22" t="n">
        <v>0</v>
      </c>
      <c r="F8437" s="22" t="n">
        <f aca="false">D8437/SUM(C8437:E8437)</f>
        <v>0.0432692307692308</v>
      </c>
      <c r="G8437" s="22" t="n">
        <v>199.1</v>
      </c>
      <c r="H8437" s="22" t="n">
        <v>8.81</v>
      </c>
      <c r="I8437" s="22" t="n">
        <v>0.1</v>
      </c>
      <c r="J8437" s="22" t="n">
        <v>0.101709</v>
      </c>
      <c r="K8437" s="22" t="n">
        <v>1</v>
      </c>
      <c r="O8437" s="23"/>
    </row>
    <row r="8438" customFormat="false" ht="15" hidden="false" customHeight="false" outlineLevel="0" collapsed="false">
      <c r="A8438" s="22" t="s">
        <v>769</v>
      </c>
      <c r="B8438" s="22" t="n">
        <v>87</v>
      </c>
      <c r="C8438" s="22" t="n">
        <v>155</v>
      </c>
      <c r="D8438" s="22" t="n">
        <v>7</v>
      </c>
      <c r="E8438" s="22" t="n">
        <v>0</v>
      </c>
      <c r="F8438" s="22" t="n">
        <f aca="false">D8438/SUM(C8438:E8438)</f>
        <v>0.0432098765432099</v>
      </c>
      <c r="G8438" s="22" t="n">
        <v>155.08</v>
      </c>
      <c r="H8438" s="22" t="n">
        <v>6.85</v>
      </c>
      <c r="I8438" s="22" t="n">
        <v>0.08</v>
      </c>
      <c r="J8438" s="22" t="n">
        <v>0.078994</v>
      </c>
      <c r="K8438" s="22" t="n">
        <v>1</v>
      </c>
      <c r="O8438" s="23"/>
    </row>
    <row r="8439" customFormat="false" ht="15" hidden="false" customHeight="false" outlineLevel="0" collapsed="false">
      <c r="A8439" s="22" t="s">
        <v>5148</v>
      </c>
      <c r="B8439" s="22" t="n">
        <v>25</v>
      </c>
      <c r="C8439" s="22" t="n">
        <v>0</v>
      </c>
      <c r="D8439" s="22" t="n">
        <v>7</v>
      </c>
      <c r="E8439" s="22" t="n">
        <v>155</v>
      </c>
      <c r="F8439" s="22" t="n">
        <f aca="false">D8439/SUM(C8439:E8439)</f>
        <v>0.0432098765432099</v>
      </c>
      <c r="G8439" s="22" t="n">
        <v>0.08</v>
      </c>
      <c r="H8439" s="22" t="n">
        <v>6.85</v>
      </c>
      <c r="I8439" s="22" t="n">
        <v>155.08</v>
      </c>
      <c r="J8439" s="22" t="n">
        <v>0.078994</v>
      </c>
      <c r="K8439" s="22" t="n">
        <v>1</v>
      </c>
      <c r="O8439" s="23"/>
    </row>
    <row r="8440" customFormat="false" ht="15" hidden="false" customHeight="false" outlineLevel="0" collapsed="false">
      <c r="A8440" s="22" t="s">
        <v>5149</v>
      </c>
      <c r="B8440" s="22" t="n">
        <v>78</v>
      </c>
      <c r="C8440" s="22" t="n">
        <v>155</v>
      </c>
      <c r="D8440" s="22" t="n">
        <v>7</v>
      </c>
      <c r="E8440" s="22" t="n">
        <v>0</v>
      </c>
      <c r="F8440" s="22" t="n">
        <f aca="false">D8440/SUM(C8440:E8440)</f>
        <v>0.0432098765432099</v>
      </c>
      <c r="G8440" s="22" t="n">
        <v>155.08</v>
      </c>
      <c r="H8440" s="22" t="n">
        <v>6.85</v>
      </c>
      <c r="I8440" s="22" t="n">
        <v>0.08</v>
      </c>
      <c r="J8440" s="22" t="n">
        <v>0.078994</v>
      </c>
      <c r="K8440" s="22" t="n">
        <v>1</v>
      </c>
      <c r="O8440" s="23"/>
    </row>
    <row r="8441" customFormat="false" ht="15" hidden="false" customHeight="false" outlineLevel="0" collapsed="false">
      <c r="A8441" s="22" t="s">
        <v>5150</v>
      </c>
      <c r="B8441" s="22" t="n">
        <v>44</v>
      </c>
      <c r="C8441" s="22" t="n">
        <v>1</v>
      </c>
      <c r="D8441" s="22" t="n">
        <v>12</v>
      </c>
      <c r="E8441" s="22" t="n">
        <v>265</v>
      </c>
      <c r="F8441" s="22" t="n">
        <f aca="false">D8441/SUM(C8441:E8441)</f>
        <v>0.0431654676258993</v>
      </c>
      <c r="G8441" s="22" t="n">
        <v>0.18</v>
      </c>
      <c r="H8441" s="22" t="n">
        <v>13.65</v>
      </c>
      <c r="I8441" s="22" t="n">
        <v>264.18</v>
      </c>
      <c r="J8441" s="22" t="n">
        <v>4.051176</v>
      </c>
      <c r="K8441" s="22" t="n">
        <v>0.154442</v>
      </c>
      <c r="O8441" s="23"/>
    </row>
    <row r="8442" customFormat="false" ht="15" hidden="false" customHeight="false" outlineLevel="0" collapsed="false">
      <c r="A8442" s="22" t="s">
        <v>3824</v>
      </c>
      <c r="B8442" s="22" t="n">
        <v>12</v>
      </c>
      <c r="C8442" s="22" t="n">
        <v>266</v>
      </c>
      <c r="D8442" s="22" t="n">
        <v>12</v>
      </c>
      <c r="E8442" s="22" t="n">
        <v>0</v>
      </c>
      <c r="F8442" s="22" t="n">
        <f aca="false">D8442/SUM(C8442:E8442)</f>
        <v>0.0431654676258993</v>
      </c>
      <c r="G8442" s="22" t="n">
        <v>266.13</v>
      </c>
      <c r="H8442" s="22" t="n">
        <v>11.74</v>
      </c>
      <c r="I8442" s="22" t="n">
        <v>0.13</v>
      </c>
      <c r="J8442" s="22" t="n">
        <v>0.135272</v>
      </c>
      <c r="K8442" s="22" t="n">
        <v>1</v>
      </c>
      <c r="O8442" s="23"/>
    </row>
    <row r="8443" customFormat="false" ht="15" hidden="false" customHeight="false" outlineLevel="0" collapsed="false">
      <c r="A8443" s="22" t="s">
        <v>5151</v>
      </c>
      <c r="B8443" s="22" t="n">
        <v>123</v>
      </c>
      <c r="C8443" s="22" t="n">
        <v>244</v>
      </c>
      <c r="D8443" s="22" t="n">
        <v>11</v>
      </c>
      <c r="E8443" s="22" t="n">
        <v>0</v>
      </c>
      <c r="F8443" s="22" t="n">
        <f aca="false">D8443/SUM(C8443:E8443)</f>
        <v>0.0431372549019608</v>
      </c>
      <c r="G8443" s="22" t="n">
        <v>244.12</v>
      </c>
      <c r="H8443" s="22" t="n">
        <v>10.76</v>
      </c>
      <c r="I8443" s="22" t="n">
        <v>0.12</v>
      </c>
      <c r="J8443" s="22" t="n">
        <v>0.123915</v>
      </c>
      <c r="K8443" s="22" t="n">
        <v>1</v>
      </c>
      <c r="O8443" s="23"/>
    </row>
    <row r="8444" customFormat="false" ht="15" hidden="false" customHeight="false" outlineLevel="0" collapsed="false">
      <c r="A8444" s="22" t="s">
        <v>5152</v>
      </c>
      <c r="B8444" s="22" t="n">
        <v>67</v>
      </c>
      <c r="C8444" s="22" t="n">
        <v>244</v>
      </c>
      <c r="D8444" s="22" t="n">
        <v>11</v>
      </c>
      <c r="E8444" s="22" t="n">
        <v>0</v>
      </c>
      <c r="F8444" s="22" t="n">
        <f aca="false">D8444/SUM(C8444:E8444)</f>
        <v>0.0431372549019608</v>
      </c>
      <c r="G8444" s="22" t="n">
        <v>244.12</v>
      </c>
      <c r="H8444" s="22" t="n">
        <v>10.76</v>
      </c>
      <c r="I8444" s="22" t="n">
        <v>0.12</v>
      </c>
      <c r="J8444" s="22" t="n">
        <v>0.123915</v>
      </c>
      <c r="K8444" s="22" t="n">
        <v>1</v>
      </c>
      <c r="O8444" s="23"/>
    </row>
    <row r="8445" customFormat="false" ht="15" hidden="false" customHeight="false" outlineLevel="0" collapsed="false">
      <c r="A8445" s="22" t="s">
        <v>5153</v>
      </c>
      <c r="B8445" s="22" t="n">
        <v>36</v>
      </c>
      <c r="C8445" s="22" t="n">
        <v>222</v>
      </c>
      <c r="D8445" s="22" t="n">
        <v>10</v>
      </c>
      <c r="E8445" s="22" t="n">
        <v>0</v>
      </c>
      <c r="F8445" s="22" t="n">
        <f aca="false">D8445/SUM(C8445:E8445)</f>
        <v>0.0431034482758621</v>
      </c>
      <c r="G8445" s="22" t="n">
        <v>222.11</v>
      </c>
      <c r="H8445" s="22" t="n">
        <v>9.78</v>
      </c>
      <c r="I8445" s="22" t="n">
        <v>0.11</v>
      </c>
      <c r="J8445" s="22" t="n">
        <v>0.112558</v>
      </c>
      <c r="K8445" s="22" t="n">
        <v>1</v>
      </c>
      <c r="O8445" s="23"/>
    </row>
    <row r="8446" customFormat="false" ht="15" hidden="false" customHeight="false" outlineLevel="0" collapsed="false">
      <c r="A8446" s="22" t="s">
        <v>3613</v>
      </c>
      <c r="B8446" s="22" t="n">
        <v>51</v>
      </c>
      <c r="C8446" s="22" t="n">
        <v>178</v>
      </c>
      <c r="D8446" s="22" t="n">
        <v>8</v>
      </c>
      <c r="E8446" s="22" t="n">
        <v>0</v>
      </c>
      <c r="F8446" s="22" t="n">
        <f aca="false">D8446/SUM(C8446:E8446)</f>
        <v>0.0430107526881721</v>
      </c>
      <c r="G8446" s="22" t="n">
        <v>178.09</v>
      </c>
      <c r="H8446" s="22" t="n">
        <v>7.83</v>
      </c>
      <c r="I8446" s="22" t="n">
        <v>0.09</v>
      </c>
      <c r="J8446" s="22" t="n">
        <v>0.089844</v>
      </c>
      <c r="K8446" s="22" t="n">
        <v>1</v>
      </c>
      <c r="O8446" s="23"/>
    </row>
    <row r="8447" customFormat="false" ht="15" hidden="false" customHeight="false" outlineLevel="0" collapsed="false">
      <c r="A8447" s="22" t="s">
        <v>2658</v>
      </c>
      <c r="B8447" s="22" t="n">
        <v>21</v>
      </c>
      <c r="C8447" s="22" t="n">
        <v>267</v>
      </c>
      <c r="D8447" s="22" t="n">
        <v>12</v>
      </c>
      <c r="E8447" s="22" t="n">
        <v>0</v>
      </c>
      <c r="F8447" s="22" t="n">
        <f aca="false">D8447/SUM(C8447:E8447)</f>
        <v>0.0430107526881721</v>
      </c>
      <c r="G8447" s="22" t="n">
        <v>267.13</v>
      </c>
      <c r="H8447" s="22" t="n">
        <v>11.74</v>
      </c>
      <c r="I8447" s="22" t="n">
        <v>0.13</v>
      </c>
      <c r="J8447" s="22" t="n">
        <v>0.134766</v>
      </c>
      <c r="K8447" s="22" t="n">
        <v>1</v>
      </c>
      <c r="O8447" s="23"/>
    </row>
    <row r="8448" customFormat="false" ht="15" hidden="false" customHeight="false" outlineLevel="0" collapsed="false">
      <c r="A8448" s="22" t="s">
        <v>5154</v>
      </c>
      <c r="B8448" s="22" t="n">
        <v>23</v>
      </c>
      <c r="C8448" s="22" t="n">
        <v>178</v>
      </c>
      <c r="D8448" s="22" t="n">
        <v>8</v>
      </c>
      <c r="E8448" s="22" t="n">
        <v>0</v>
      </c>
      <c r="F8448" s="22" t="n">
        <f aca="false">D8448/SUM(C8448:E8448)</f>
        <v>0.0430107526881721</v>
      </c>
      <c r="G8448" s="22" t="n">
        <v>178.09</v>
      </c>
      <c r="H8448" s="22" t="n">
        <v>7.83</v>
      </c>
      <c r="I8448" s="22" t="n">
        <v>0.09</v>
      </c>
      <c r="J8448" s="22" t="n">
        <v>0.089844</v>
      </c>
      <c r="K8448" s="22" t="n">
        <v>1</v>
      </c>
      <c r="O8448" s="23"/>
    </row>
    <row r="8449" customFormat="false" ht="15" hidden="false" customHeight="false" outlineLevel="0" collapsed="false">
      <c r="A8449" s="22" t="s">
        <v>5155</v>
      </c>
      <c r="B8449" s="22" t="n">
        <v>26</v>
      </c>
      <c r="C8449" s="22" t="n">
        <v>1</v>
      </c>
      <c r="D8449" s="22" t="n">
        <v>8</v>
      </c>
      <c r="E8449" s="22" t="n">
        <v>177</v>
      </c>
      <c r="F8449" s="22" t="n">
        <f aca="false">D8449/SUM(C8449:E8449)</f>
        <v>0.0430107526881721</v>
      </c>
      <c r="G8449" s="22" t="n">
        <v>0.13</v>
      </c>
      <c r="H8449" s="22" t="n">
        <v>9.73</v>
      </c>
      <c r="I8449" s="22" t="n">
        <v>176.13</v>
      </c>
      <c r="J8449" s="22" t="n">
        <v>5.886641</v>
      </c>
      <c r="K8449" s="22" t="n">
        <v>0.116754</v>
      </c>
      <c r="O8449" s="23"/>
    </row>
    <row r="8450" customFormat="false" ht="15" hidden="false" customHeight="false" outlineLevel="0" collapsed="false">
      <c r="A8450" s="22" t="s">
        <v>5156</v>
      </c>
      <c r="B8450" s="22" t="n">
        <v>64</v>
      </c>
      <c r="C8450" s="22" t="n">
        <v>0</v>
      </c>
      <c r="D8450" s="22" t="n">
        <v>10</v>
      </c>
      <c r="E8450" s="22" t="n">
        <v>223</v>
      </c>
      <c r="F8450" s="22" t="n">
        <f aca="false">D8450/SUM(C8450:E8450)</f>
        <v>0.0429184549356223</v>
      </c>
      <c r="G8450" s="22" t="n">
        <v>0.11</v>
      </c>
      <c r="H8450" s="22" t="n">
        <v>9.79</v>
      </c>
      <c r="I8450" s="22" t="n">
        <v>223.11</v>
      </c>
      <c r="J8450" s="22" t="n">
        <v>0.112054</v>
      </c>
      <c r="K8450" s="22" t="n">
        <v>1</v>
      </c>
      <c r="O8450" s="23"/>
    </row>
    <row r="8451" customFormat="false" ht="15" hidden="false" customHeight="false" outlineLevel="0" collapsed="false">
      <c r="A8451" s="22" t="s">
        <v>2738</v>
      </c>
      <c r="B8451" s="22" t="n">
        <v>46</v>
      </c>
      <c r="C8451" s="22" t="n">
        <v>223</v>
      </c>
      <c r="D8451" s="22" t="n">
        <v>10</v>
      </c>
      <c r="E8451" s="22" t="n">
        <v>0</v>
      </c>
      <c r="F8451" s="22" t="n">
        <f aca="false">D8451/SUM(C8451:E8451)</f>
        <v>0.0429184549356223</v>
      </c>
      <c r="G8451" s="22" t="n">
        <v>223.11</v>
      </c>
      <c r="H8451" s="22" t="n">
        <v>9.79</v>
      </c>
      <c r="I8451" s="22" t="n">
        <v>0.11</v>
      </c>
      <c r="J8451" s="22" t="n">
        <v>0.112054</v>
      </c>
      <c r="K8451" s="22" t="n">
        <v>1</v>
      </c>
      <c r="O8451" s="23"/>
    </row>
    <row r="8452" customFormat="false" ht="15" hidden="false" customHeight="false" outlineLevel="0" collapsed="false">
      <c r="A8452" s="22" t="s">
        <v>5157</v>
      </c>
      <c r="B8452" s="22" t="n">
        <v>72</v>
      </c>
      <c r="C8452" s="22" t="n">
        <v>218</v>
      </c>
      <c r="D8452" s="22" t="n">
        <v>10</v>
      </c>
      <c r="E8452" s="22" t="n">
        <v>5</v>
      </c>
      <c r="F8452" s="22" t="n">
        <f aca="false">D8452/SUM(C8452:E8452)</f>
        <v>0.0429184549356223</v>
      </c>
      <c r="G8452" s="22" t="n">
        <v>213.43</v>
      </c>
      <c r="H8452" s="22" t="n">
        <v>19.14</v>
      </c>
      <c r="I8452" s="22" t="n">
        <v>0.43</v>
      </c>
      <c r="J8452" s="22" t="n">
        <v>53.14292</v>
      </c>
      <c r="K8452" s="22" t="n">
        <v>8E-006</v>
      </c>
      <c r="O8452" s="23"/>
    </row>
    <row r="8453" customFormat="false" ht="15" hidden="false" customHeight="false" outlineLevel="0" collapsed="false">
      <c r="A8453" s="22" t="s">
        <v>5158</v>
      </c>
      <c r="B8453" s="22" t="n">
        <v>111</v>
      </c>
      <c r="C8453" s="22" t="n">
        <v>268</v>
      </c>
      <c r="D8453" s="22" t="n">
        <v>12</v>
      </c>
      <c r="E8453" s="22" t="n">
        <v>0</v>
      </c>
      <c r="F8453" s="22" t="n">
        <f aca="false">D8453/SUM(C8453:E8453)</f>
        <v>0.0428571428571429</v>
      </c>
      <c r="G8453" s="22" t="n">
        <v>268.13</v>
      </c>
      <c r="H8453" s="22" t="n">
        <v>11.74</v>
      </c>
      <c r="I8453" s="22" t="n">
        <v>0.13</v>
      </c>
      <c r="J8453" s="22" t="n">
        <v>0.134264</v>
      </c>
      <c r="K8453" s="22" t="n">
        <v>1</v>
      </c>
      <c r="O8453" s="23"/>
    </row>
    <row r="8454" customFormat="false" ht="15" hidden="false" customHeight="false" outlineLevel="0" collapsed="false">
      <c r="A8454" s="22" t="s">
        <v>3619</v>
      </c>
      <c r="B8454" s="22" t="n">
        <v>14</v>
      </c>
      <c r="C8454" s="22" t="n">
        <v>201</v>
      </c>
      <c r="D8454" s="22" t="n">
        <v>9</v>
      </c>
      <c r="E8454" s="22" t="n">
        <v>0</v>
      </c>
      <c r="F8454" s="22" t="n">
        <f aca="false">D8454/SUM(C8454:E8454)</f>
        <v>0.0428571428571429</v>
      </c>
      <c r="G8454" s="22" t="n">
        <v>201.1</v>
      </c>
      <c r="H8454" s="22" t="n">
        <v>8.81</v>
      </c>
      <c r="I8454" s="22" t="n">
        <v>0.1</v>
      </c>
      <c r="J8454" s="22" t="n">
        <v>0.100698</v>
      </c>
      <c r="K8454" s="22" t="n">
        <v>1</v>
      </c>
      <c r="O8454" s="23"/>
    </row>
    <row r="8455" customFormat="false" ht="15" hidden="false" customHeight="false" outlineLevel="0" collapsed="false">
      <c r="A8455" s="22" t="s">
        <v>5159</v>
      </c>
      <c r="B8455" s="22" t="n">
        <v>23</v>
      </c>
      <c r="C8455" s="22" t="n">
        <v>0</v>
      </c>
      <c r="D8455" s="22" t="n">
        <v>12</v>
      </c>
      <c r="E8455" s="22" t="n">
        <v>268</v>
      </c>
      <c r="F8455" s="22" t="n">
        <f aca="false">D8455/SUM(C8455:E8455)</f>
        <v>0.0428571428571429</v>
      </c>
      <c r="G8455" s="22" t="n">
        <v>0.13</v>
      </c>
      <c r="H8455" s="22" t="n">
        <v>11.74</v>
      </c>
      <c r="I8455" s="22" t="n">
        <v>268.13</v>
      </c>
      <c r="J8455" s="22" t="n">
        <v>0.134264</v>
      </c>
      <c r="K8455" s="22" t="n">
        <v>1</v>
      </c>
      <c r="O8455" s="23"/>
    </row>
    <row r="8456" customFormat="false" ht="15" hidden="false" customHeight="false" outlineLevel="0" collapsed="false">
      <c r="A8456" s="22" t="s">
        <v>5160</v>
      </c>
      <c r="B8456" s="22" t="n">
        <v>12</v>
      </c>
      <c r="C8456" s="22" t="n">
        <v>201</v>
      </c>
      <c r="D8456" s="22" t="n">
        <v>9</v>
      </c>
      <c r="E8456" s="22" t="n">
        <v>0</v>
      </c>
      <c r="F8456" s="22" t="n">
        <f aca="false">D8456/SUM(C8456:E8456)</f>
        <v>0.0428571428571429</v>
      </c>
      <c r="G8456" s="22" t="n">
        <v>201.1</v>
      </c>
      <c r="H8456" s="22" t="n">
        <v>8.81</v>
      </c>
      <c r="I8456" s="22" t="n">
        <v>0.1</v>
      </c>
      <c r="J8456" s="22" t="n">
        <v>0.100698</v>
      </c>
      <c r="K8456" s="22" t="n">
        <v>1</v>
      </c>
      <c r="O8456" s="23"/>
    </row>
    <row r="8457" customFormat="false" ht="15" hidden="false" customHeight="false" outlineLevel="0" collapsed="false">
      <c r="A8457" s="22" t="s">
        <v>5161</v>
      </c>
      <c r="B8457" s="22" t="n">
        <v>37</v>
      </c>
      <c r="C8457" s="22" t="n">
        <v>201</v>
      </c>
      <c r="D8457" s="22" t="n">
        <v>9</v>
      </c>
      <c r="E8457" s="22" t="n">
        <v>0</v>
      </c>
      <c r="F8457" s="22" t="n">
        <f aca="false">D8457/SUM(C8457:E8457)</f>
        <v>0.0428571428571429</v>
      </c>
      <c r="G8457" s="22" t="n">
        <v>201.1</v>
      </c>
      <c r="H8457" s="22" t="n">
        <v>8.81</v>
      </c>
      <c r="I8457" s="22" t="n">
        <v>0.1</v>
      </c>
      <c r="J8457" s="22" t="n">
        <v>0.100698</v>
      </c>
      <c r="K8457" s="22" t="n">
        <v>1</v>
      </c>
      <c r="O8457" s="23"/>
    </row>
    <row r="8458" customFormat="false" ht="15" hidden="false" customHeight="false" outlineLevel="0" collapsed="false">
      <c r="A8458" s="22" t="s">
        <v>2818</v>
      </c>
      <c r="B8458" s="22" t="n">
        <v>24</v>
      </c>
      <c r="C8458" s="22" t="n">
        <v>246</v>
      </c>
      <c r="D8458" s="22" t="n">
        <v>11</v>
      </c>
      <c r="E8458" s="22" t="n">
        <v>0</v>
      </c>
      <c r="F8458" s="22" t="n">
        <f aca="false">D8458/SUM(C8458:E8458)</f>
        <v>0.0428015564202335</v>
      </c>
      <c r="G8458" s="22" t="n">
        <v>246.12</v>
      </c>
      <c r="H8458" s="22" t="n">
        <v>10.76</v>
      </c>
      <c r="I8458" s="22" t="n">
        <v>0.12</v>
      </c>
      <c r="J8458" s="22" t="n">
        <v>0.122909</v>
      </c>
      <c r="K8458" s="22" t="n">
        <v>1</v>
      </c>
      <c r="O8458" s="23"/>
    </row>
    <row r="8459" customFormat="false" ht="15" hidden="false" customHeight="false" outlineLevel="0" collapsed="false">
      <c r="A8459" s="22" t="s">
        <v>5162</v>
      </c>
      <c r="B8459" s="22" t="n">
        <v>113</v>
      </c>
      <c r="C8459" s="22" t="n">
        <v>179</v>
      </c>
      <c r="D8459" s="22" t="n">
        <v>8</v>
      </c>
      <c r="E8459" s="22" t="n">
        <v>0</v>
      </c>
      <c r="F8459" s="22" t="n">
        <f aca="false">D8459/SUM(C8459:E8459)</f>
        <v>0.0427807486631016</v>
      </c>
      <c r="G8459" s="22" t="n">
        <v>179.09</v>
      </c>
      <c r="H8459" s="22" t="n">
        <v>7.83</v>
      </c>
      <c r="I8459" s="22" t="n">
        <v>0.09</v>
      </c>
      <c r="J8459" s="22" t="n">
        <v>0.089343</v>
      </c>
      <c r="K8459" s="22" t="n">
        <v>1</v>
      </c>
      <c r="O8459" s="23"/>
    </row>
    <row r="8460" customFormat="false" ht="15" hidden="false" customHeight="false" outlineLevel="0" collapsed="false">
      <c r="A8460" s="22" t="s">
        <v>5163</v>
      </c>
      <c r="B8460" s="22" t="n">
        <v>50</v>
      </c>
      <c r="C8460" s="22" t="n">
        <v>224</v>
      </c>
      <c r="D8460" s="22" t="n">
        <v>10</v>
      </c>
      <c r="E8460" s="22" t="n">
        <v>0</v>
      </c>
      <c r="F8460" s="22" t="n">
        <f aca="false">D8460/SUM(C8460:E8460)</f>
        <v>0.0427350427350427</v>
      </c>
      <c r="G8460" s="22" t="n">
        <v>224.11</v>
      </c>
      <c r="H8460" s="22" t="n">
        <v>9.79</v>
      </c>
      <c r="I8460" s="22" t="n">
        <v>0.11</v>
      </c>
      <c r="J8460" s="22" t="n">
        <v>0.111554</v>
      </c>
      <c r="K8460" s="22" t="n">
        <v>1</v>
      </c>
      <c r="O8460" s="23"/>
    </row>
    <row r="8461" customFormat="false" ht="15" hidden="false" customHeight="false" outlineLevel="0" collapsed="false">
      <c r="A8461" s="22" t="s">
        <v>5164</v>
      </c>
      <c r="B8461" s="22" t="n">
        <v>101</v>
      </c>
      <c r="C8461" s="22" t="n">
        <v>269</v>
      </c>
      <c r="D8461" s="22" t="n">
        <v>12</v>
      </c>
      <c r="E8461" s="22" t="n">
        <v>0</v>
      </c>
      <c r="F8461" s="22" t="n">
        <f aca="false">D8461/SUM(C8461:E8461)</f>
        <v>0.0427046263345196</v>
      </c>
      <c r="G8461" s="22" t="n">
        <v>269.13</v>
      </c>
      <c r="H8461" s="22" t="n">
        <v>11.74</v>
      </c>
      <c r="I8461" s="22" t="n">
        <v>0.13</v>
      </c>
      <c r="J8461" s="22" t="n">
        <v>0.133765</v>
      </c>
      <c r="K8461" s="22" t="n">
        <v>1</v>
      </c>
      <c r="O8461" s="23"/>
    </row>
    <row r="8462" customFormat="false" ht="15" hidden="false" customHeight="false" outlineLevel="0" collapsed="false">
      <c r="A8462" s="22" t="s">
        <v>5165</v>
      </c>
      <c r="B8462" s="22" t="n">
        <v>10</v>
      </c>
      <c r="C8462" s="22" t="n">
        <v>269</v>
      </c>
      <c r="D8462" s="22" t="n">
        <v>12</v>
      </c>
      <c r="E8462" s="22" t="n">
        <v>0</v>
      </c>
      <c r="F8462" s="22" t="n">
        <f aca="false">D8462/SUM(C8462:E8462)</f>
        <v>0.0427046263345196</v>
      </c>
      <c r="G8462" s="22" t="n">
        <v>269.13</v>
      </c>
      <c r="H8462" s="22" t="n">
        <v>11.74</v>
      </c>
      <c r="I8462" s="22" t="n">
        <v>0.13</v>
      </c>
      <c r="J8462" s="22" t="n">
        <v>0.133765</v>
      </c>
      <c r="K8462" s="22" t="n">
        <v>1</v>
      </c>
      <c r="O8462" s="23"/>
    </row>
    <row r="8463" customFormat="false" ht="15" hidden="false" customHeight="false" outlineLevel="0" collapsed="false">
      <c r="A8463" s="22" t="s">
        <v>5165</v>
      </c>
      <c r="B8463" s="22" t="n">
        <v>54</v>
      </c>
      <c r="C8463" s="22" t="n">
        <v>269</v>
      </c>
      <c r="D8463" s="22" t="n">
        <v>12</v>
      </c>
      <c r="E8463" s="22" t="n">
        <v>0</v>
      </c>
      <c r="F8463" s="22" t="n">
        <f aca="false">D8463/SUM(C8463:E8463)</f>
        <v>0.0427046263345196</v>
      </c>
      <c r="G8463" s="22" t="n">
        <v>269.13</v>
      </c>
      <c r="H8463" s="22" t="n">
        <v>11.74</v>
      </c>
      <c r="I8463" s="22" t="n">
        <v>0.13</v>
      </c>
      <c r="J8463" s="22" t="n">
        <v>0.133765</v>
      </c>
      <c r="K8463" s="22" t="n">
        <v>1</v>
      </c>
      <c r="O8463" s="23"/>
    </row>
    <row r="8464" customFormat="false" ht="15" hidden="false" customHeight="false" outlineLevel="0" collapsed="false">
      <c r="A8464" s="22" t="s">
        <v>1236</v>
      </c>
      <c r="B8464" s="22" t="n">
        <v>103</v>
      </c>
      <c r="C8464" s="22" t="n">
        <v>269</v>
      </c>
      <c r="D8464" s="22" t="n">
        <v>12</v>
      </c>
      <c r="E8464" s="22" t="n">
        <v>0</v>
      </c>
      <c r="F8464" s="22" t="n">
        <f aca="false">D8464/SUM(C8464:E8464)</f>
        <v>0.0427046263345196</v>
      </c>
      <c r="G8464" s="22" t="n">
        <v>269.13</v>
      </c>
      <c r="H8464" s="22" t="n">
        <v>11.74</v>
      </c>
      <c r="I8464" s="22" t="n">
        <v>0.13</v>
      </c>
      <c r="J8464" s="22" t="n">
        <v>0.133765</v>
      </c>
      <c r="K8464" s="22" t="n">
        <v>1</v>
      </c>
      <c r="O8464" s="23"/>
    </row>
    <row r="8465" customFormat="false" ht="15" hidden="false" customHeight="false" outlineLevel="0" collapsed="false">
      <c r="A8465" s="22" t="s">
        <v>5166</v>
      </c>
      <c r="B8465" s="22" t="n">
        <v>103</v>
      </c>
      <c r="C8465" s="22" t="n">
        <v>269</v>
      </c>
      <c r="D8465" s="22" t="n">
        <v>12</v>
      </c>
      <c r="E8465" s="22" t="n">
        <v>0</v>
      </c>
      <c r="F8465" s="22" t="n">
        <f aca="false">D8465/SUM(C8465:E8465)</f>
        <v>0.0427046263345196</v>
      </c>
      <c r="G8465" s="22" t="n">
        <v>269.13</v>
      </c>
      <c r="H8465" s="22" t="n">
        <v>11.74</v>
      </c>
      <c r="I8465" s="22" t="n">
        <v>0.13</v>
      </c>
      <c r="J8465" s="22" t="n">
        <v>0.133765</v>
      </c>
      <c r="K8465" s="22" t="n">
        <v>1</v>
      </c>
      <c r="O8465" s="23"/>
    </row>
    <row r="8466" customFormat="false" ht="15" hidden="false" customHeight="false" outlineLevel="0" collapsed="false">
      <c r="A8466" s="22" t="s">
        <v>5167</v>
      </c>
      <c r="B8466" s="22" t="n">
        <v>73</v>
      </c>
      <c r="C8466" s="22" t="n">
        <v>269</v>
      </c>
      <c r="D8466" s="22" t="n">
        <v>12</v>
      </c>
      <c r="E8466" s="22" t="n">
        <v>0</v>
      </c>
      <c r="F8466" s="22" t="n">
        <f aca="false">D8466/SUM(C8466:E8466)</f>
        <v>0.0427046263345196</v>
      </c>
      <c r="G8466" s="22" t="n">
        <v>269.13</v>
      </c>
      <c r="H8466" s="22" t="n">
        <v>11.74</v>
      </c>
      <c r="I8466" s="22" t="n">
        <v>0.13</v>
      </c>
      <c r="J8466" s="22" t="n">
        <v>0.133765</v>
      </c>
      <c r="K8466" s="22" t="n">
        <v>1</v>
      </c>
      <c r="O8466" s="23"/>
    </row>
    <row r="8467" customFormat="false" ht="15" hidden="false" customHeight="false" outlineLevel="0" collapsed="false">
      <c r="A8467" s="22" t="s">
        <v>4468</v>
      </c>
      <c r="B8467" s="22" t="n">
        <v>102</v>
      </c>
      <c r="C8467" s="22" t="n">
        <v>0</v>
      </c>
      <c r="D8467" s="22" t="n">
        <v>7</v>
      </c>
      <c r="E8467" s="22" t="n">
        <v>157</v>
      </c>
      <c r="F8467" s="22" t="n">
        <f aca="false">D8467/SUM(C8467:E8467)</f>
        <v>0.0426829268292683</v>
      </c>
      <c r="G8467" s="22" t="n">
        <v>0.07</v>
      </c>
      <c r="H8467" s="22" t="n">
        <v>6.85</v>
      </c>
      <c r="I8467" s="22" t="n">
        <v>157.07</v>
      </c>
      <c r="J8467" s="22" t="n">
        <v>0.077988</v>
      </c>
      <c r="K8467" s="22" t="n">
        <v>1</v>
      </c>
      <c r="O8467" s="23"/>
    </row>
    <row r="8468" customFormat="false" ht="15" hidden="false" customHeight="false" outlineLevel="0" collapsed="false">
      <c r="A8468" s="22" t="s">
        <v>5168</v>
      </c>
      <c r="B8468" s="22" t="n">
        <v>8</v>
      </c>
      <c r="C8468" s="22" t="n">
        <v>0</v>
      </c>
      <c r="D8468" s="22" t="n">
        <v>7</v>
      </c>
      <c r="E8468" s="22" t="n">
        <v>157</v>
      </c>
      <c r="F8468" s="22" t="n">
        <f aca="false">D8468/SUM(C8468:E8468)</f>
        <v>0.0426829268292683</v>
      </c>
      <c r="G8468" s="22" t="n">
        <v>0.07</v>
      </c>
      <c r="H8468" s="22" t="n">
        <v>6.85</v>
      </c>
      <c r="I8468" s="22" t="n">
        <v>157.07</v>
      </c>
      <c r="J8468" s="22" t="n">
        <v>0.077988</v>
      </c>
      <c r="K8468" s="22" t="n">
        <v>1</v>
      </c>
      <c r="O8468" s="23"/>
    </row>
    <row r="8469" customFormat="false" ht="15" hidden="false" customHeight="false" outlineLevel="0" collapsed="false">
      <c r="A8469" s="22" t="s">
        <v>4774</v>
      </c>
      <c r="B8469" s="22" t="n">
        <v>89</v>
      </c>
      <c r="C8469" s="22" t="n">
        <v>0</v>
      </c>
      <c r="D8469" s="22" t="n">
        <v>12</v>
      </c>
      <c r="E8469" s="22" t="n">
        <v>270</v>
      </c>
      <c r="F8469" s="22" t="n">
        <f aca="false">D8469/SUM(C8469:E8469)</f>
        <v>0.0425531914893617</v>
      </c>
      <c r="G8469" s="22" t="n">
        <v>0.13</v>
      </c>
      <c r="H8469" s="22" t="n">
        <v>11.74</v>
      </c>
      <c r="I8469" s="22" t="n">
        <v>270.13</v>
      </c>
      <c r="J8469" s="22" t="n">
        <v>0.13327</v>
      </c>
      <c r="K8469" s="22" t="n">
        <v>1</v>
      </c>
      <c r="O8469" s="23"/>
    </row>
    <row r="8470" customFormat="false" ht="15" hidden="false" customHeight="false" outlineLevel="0" collapsed="false">
      <c r="A8470" s="22" t="s">
        <v>2168</v>
      </c>
      <c r="B8470" s="22" t="n">
        <v>30</v>
      </c>
      <c r="C8470" s="22" t="n">
        <v>270</v>
      </c>
      <c r="D8470" s="22" t="n">
        <v>12</v>
      </c>
      <c r="E8470" s="22" t="n">
        <v>0</v>
      </c>
      <c r="F8470" s="22" t="n">
        <f aca="false">D8470/SUM(C8470:E8470)</f>
        <v>0.0425531914893617</v>
      </c>
      <c r="G8470" s="22" t="n">
        <v>270.13</v>
      </c>
      <c r="H8470" s="22" t="n">
        <v>11.74</v>
      </c>
      <c r="I8470" s="22" t="n">
        <v>0.13</v>
      </c>
      <c r="J8470" s="22" t="n">
        <v>0.13327</v>
      </c>
      <c r="K8470" s="22" t="n">
        <v>1</v>
      </c>
      <c r="O8470" s="23"/>
    </row>
    <row r="8471" customFormat="false" ht="15" hidden="false" customHeight="false" outlineLevel="0" collapsed="false">
      <c r="A8471" s="22" t="s">
        <v>2001</v>
      </c>
      <c r="B8471" s="22" t="n">
        <v>70</v>
      </c>
      <c r="C8471" s="22" t="n">
        <v>270</v>
      </c>
      <c r="D8471" s="22" t="n">
        <v>12</v>
      </c>
      <c r="E8471" s="22" t="n">
        <v>0</v>
      </c>
      <c r="F8471" s="22" t="n">
        <f aca="false">D8471/SUM(C8471:E8471)</f>
        <v>0.0425531914893617</v>
      </c>
      <c r="G8471" s="22" t="n">
        <v>270.13</v>
      </c>
      <c r="H8471" s="22" t="n">
        <v>11.74</v>
      </c>
      <c r="I8471" s="22" t="n">
        <v>0.13</v>
      </c>
      <c r="J8471" s="22" t="n">
        <v>0.13327</v>
      </c>
      <c r="K8471" s="22" t="n">
        <v>1</v>
      </c>
      <c r="O8471" s="23"/>
    </row>
    <row r="8472" customFormat="false" ht="15" hidden="false" customHeight="false" outlineLevel="0" collapsed="false">
      <c r="A8472" s="22" t="s">
        <v>5169</v>
      </c>
      <c r="B8472" s="22" t="n">
        <v>56</v>
      </c>
      <c r="C8472" s="22" t="n">
        <v>269</v>
      </c>
      <c r="D8472" s="22" t="n">
        <v>12</v>
      </c>
      <c r="E8472" s="22" t="n">
        <v>1</v>
      </c>
      <c r="F8472" s="22" t="n">
        <f aca="false">D8472/SUM(C8472:E8472)</f>
        <v>0.0425531914893617</v>
      </c>
      <c r="G8472" s="22" t="n">
        <v>268.17</v>
      </c>
      <c r="H8472" s="22" t="n">
        <v>13.65</v>
      </c>
      <c r="I8472" s="22" t="n">
        <v>0.17</v>
      </c>
      <c r="J8472" s="22" t="n">
        <v>4.131421</v>
      </c>
      <c r="K8472" s="22" t="n">
        <v>0.152378</v>
      </c>
      <c r="O8472" s="23"/>
    </row>
    <row r="8473" customFormat="false" ht="15" hidden="false" customHeight="false" outlineLevel="0" collapsed="false">
      <c r="A8473" s="22" t="s">
        <v>5170</v>
      </c>
      <c r="B8473" s="22" t="n">
        <v>64</v>
      </c>
      <c r="C8473" s="22" t="n">
        <v>270</v>
      </c>
      <c r="D8473" s="22" t="n">
        <v>12</v>
      </c>
      <c r="E8473" s="22" t="n">
        <v>0</v>
      </c>
      <c r="F8473" s="22" t="n">
        <f aca="false">D8473/SUM(C8473:E8473)</f>
        <v>0.0425531914893617</v>
      </c>
      <c r="G8473" s="22" t="n">
        <v>270.13</v>
      </c>
      <c r="H8473" s="22" t="n">
        <v>11.74</v>
      </c>
      <c r="I8473" s="22" t="n">
        <v>0.13</v>
      </c>
      <c r="J8473" s="22" t="n">
        <v>0.13327</v>
      </c>
      <c r="K8473" s="22" t="n">
        <v>1</v>
      </c>
      <c r="O8473" s="23"/>
    </row>
    <row r="8474" customFormat="false" ht="15" hidden="false" customHeight="false" outlineLevel="0" collapsed="false">
      <c r="A8474" s="22" t="s">
        <v>4539</v>
      </c>
      <c r="B8474" s="22" t="n">
        <v>65</v>
      </c>
      <c r="C8474" s="22" t="n">
        <v>270</v>
      </c>
      <c r="D8474" s="22" t="n">
        <v>12</v>
      </c>
      <c r="E8474" s="22" t="n">
        <v>0</v>
      </c>
      <c r="F8474" s="22" t="n">
        <f aca="false">D8474/SUM(C8474:E8474)</f>
        <v>0.0425531914893617</v>
      </c>
      <c r="G8474" s="22" t="n">
        <v>270.13</v>
      </c>
      <c r="H8474" s="22" t="n">
        <v>11.74</v>
      </c>
      <c r="I8474" s="22" t="n">
        <v>0.13</v>
      </c>
      <c r="J8474" s="22" t="n">
        <v>0.13327</v>
      </c>
      <c r="K8474" s="22" t="n">
        <v>1</v>
      </c>
      <c r="O8474" s="23"/>
    </row>
    <row r="8475" customFormat="false" ht="15" hidden="false" customHeight="false" outlineLevel="0" collapsed="false">
      <c r="A8475" s="22" t="s">
        <v>336</v>
      </c>
      <c r="B8475" s="22" t="n">
        <v>122</v>
      </c>
      <c r="C8475" s="22" t="n">
        <v>270</v>
      </c>
      <c r="D8475" s="22" t="n">
        <v>12</v>
      </c>
      <c r="E8475" s="22" t="n">
        <v>0</v>
      </c>
      <c r="F8475" s="22" t="n">
        <f aca="false">D8475/SUM(C8475:E8475)</f>
        <v>0.0425531914893617</v>
      </c>
      <c r="G8475" s="22" t="n">
        <v>270.13</v>
      </c>
      <c r="H8475" s="22" t="n">
        <v>11.74</v>
      </c>
      <c r="I8475" s="22" t="n">
        <v>0.13</v>
      </c>
      <c r="J8475" s="22" t="n">
        <v>0.13327</v>
      </c>
      <c r="K8475" s="22" t="n">
        <v>1</v>
      </c>
      <c r="O8475" s="23"/>
    </row>
    <row r="8476" customFormat="false" ht="15" hidden="false" customHeight="false" outlineLevel="0" collapsed="false">
      <c r="A8476" s="22" t="s">
        <v>5171</v>
      </c>
      <c r="B8476" s="22" t="n">
        <v>89</v>
      </c>
      <c r="C8476" s="22" t="n">
        <v>270</v>
      </c>
      <c r="D8476" s="22" t="n">
        <v>12</v>
      </c>
      <c r="E8476" s="22" t="n">
        <v>0</v>
      </c>
      <c r="F8476" s="22" t="n">
        <f aca="false">D8476/SUM(C8476:E8476)</f>
        <v>0.0425531914893617</v>
      </c>
      <c r="G8476" s="22" t="n">
        <v>270.13</v>
      </c>
      <c r="H8476" s="22" t="n">
        <v>11.74</v>
      </c>
      <c r="I8476" s="22" t="n">
        <v>0.13</v>
      </c>
      <c r="J8476" s="22" t="n">
        <v>0.13327</v>
      </c>
      <c r="K8476" s="22" t="n">
        <v>1</v>
      </c>
      <c r="O8476" s="23"/>
    </row>
    <row r="8477" customFormat="false" ht="15" hidden="false" customHeight="false" outlineLevel="0" collapsed="false">
      <c r="A8477" s="22" t="s">
        <v>5172</v>
      </c>
      <c r="B8477" s="22" t="n">
        <v>59</v>
      </c>
      <c r="C8477" s="22" t="n">
        <v>0</v>
      </c>
      <c r="D8477" s="22" t="n">
        <v>10</v>
      </c>
      <c r="E8477" s="22" t="n">
        <v>225</v>
      </c>
      <c r="F8477" s="22" t="n">
        <f aca="false">D8477/SUM(C8477:E8477)</f>
        <v>0.0425531914893617</v>
      </c>
      <c r="G8477" s="22" t="n">
        <v>0.11</v>
      </c>
      <c r="H8477" s="22" t="n">
        <v>9.79</v>
      </c>
      <c r="I8477" s="22" t="n">
        <v>225.11</v>
      </c>
      <c r="J8477" s="22" t="n">
        <v>0.111059</v>
      </c>
      <c r="K8477" s="22" t="n">
        <v>1</v>
      </c>
      <c r="O8477" s="23"/>
    </row>
    <row r="8478" customFormat="false" ht="15" hidden="false" customHeight="false" outlineLevel="0" collapsed="false">
      <c r="A8478" s="22" t="s">
        <v>5173</v>
      </c>
      <c r="B8478" s="22" t="n">
        <v>76</v>
      </c>
      <c r="C8478" s="22" t="n">
        <v>242</v>
      </c>
      <c r="D8478" s="22" t="n">
        <v>11</v>
      </c>
      <c r="E8478" s="22" t="n">
        <v>6</v>
      </c>
      <c r="F8478" s="22" t="n">
        <f aca="false">D8478/SUM(C8478:E8478)</f>
        <v>0.0424710424710425</v>
      </c>
      <c r="G8478" s="22" t="n">
        <v>236.51</v>
      </c>
      <c r="H8478" s="22" t="n">
        <v>21.98</v>
      </c>
      <c r="I8478" s="22" t="n">
        <v>0.51</v>
      </c>
      <c r="J8478" s="22" t="n">
        <v>64.62494</v>
      </c>
      <c r="K8478" s="22" t="n">
        <v>1E-006</v>
      </c>
      <c r="O8478" s="23"/>
    </row>
    <row r="8479" customFormat="false" ht="15" hidden="false" customHeight="false" outlineLevel="0" collapsed="false">
      <c r="A8479" s="22" t="s">
        <v>5174</v>
      </c>
      <c r="B8479" s="22" t="n">
        <v>22</v>
      </c>
      <c r="C8479" s="22" t="n">
        <v>248</v>
      </c>
      <c r="D8479" s="22" t="n">
        <v>11</v>
      </c>
      <c r="E8479" s="22" t="n">
        <v>0</v>
      </c>
      <c r="F8479" s="22" t="n">
        <f aca="false">D8479/SUM(C8479:E8479)</f>
        <v>0.0424710424710425</v>
      </c>
      <c r="G8479" s="22" t="n">
        <v>248.12</v>
      </c>
      <c r="H8479" s="22" t="n">
        <v>10.77</v>
      </c>
      <c r="I8479" s="22" t="n">
        <v>0.12</v>
      </c>
      <c r="J8479" s="22" t="n">
        <v>0.121918</v>
      </c>
      <c r="K8479" s="22" t="n">
        <v>1</v>
      </c>
      <c r="O8479" s="23"/>
    </row>
    <row r="8480" customFormat="false" ht="15" hidden="false" customHeight="false" outlineLevel="0" collapsed="false">
      <c r="A8480" s="22" t="s">
        <v>5175</v>
      </c>
      <c r="B8480" s="22" t="n">
        <v>71</v>
      </c>
      <c r="C8480" s="22" t="n">
        <v>203</v>
      </c>
      <c r="D8480" s="22" t="n">
        <v>9</v>
      </c>
      <c r="E8480" s="22" t="n">
        <v>0</v>
      </c>
      <c r="F8480" s="22" t="n">
        <f aca="false">D8480/SUM(C8480:E8480)</f>
        <v>0.0424528301886792</v>
      </c>
      <c r="G8480" s="22" t="n">
        <v>203.1</v>
      </c>
      <c r="H8480" s="22" t="n">
        <v>8.81</v>
      </c>
      <c r="I8480" s="22" t="n">
        <v>0.1</v>
      </c>
      <c r="J8480" s="22" t="n">
        <v>0.099707</v>
      </c>
      <c r="K8480" s="22" t="n">
        <v>1</v>
      </c>
      <c r="O8480" s="23"/>
    </row>
    <row r="8481" customFormat="false" ht="15" hidden="false" customHeight="false" outlineLevel="0" collapsed="false">
      <c r="A8481" s="22" t="s">
        <v>2372</v>
      </c>
      <c r="B8481" s="22" t="n">
        <v>59</v>
      </c>
      <c r="C8481" s="22" t="n">
        <v>199</v>
      </c>
      <c r="D8481" s="22" t="n">
        <v>9</v>
      </c>
      <c r="E8481" s="22" t="n">
        <v>4</v>
      </c>
      <c r="F8481" s="22" t="n">
        <f aca="false">D8481/SUM(C8481:E8481)</f>
        <v>0.0424528301886792</v>
      </c>
      <c r="G8481" s="22" t="n">
        <v>195.34</v>
      </c>
      <c r="H8481" s="22" t="n">
        <v>16.32</v>
      </c>
      <c r="I8481" s="22" t="n">
        <v>0.34</v>
      </c>
      <c r="J8481" s="22" t="n">
        <v>42.639564</v>
      </c>
      <c r="K8481" s="22" t="n">
        <v>7.6E-005</v>
      </c>
      <c r="O8481" s="23"/>
    </row>
    <row r="8482" customFormat="false" ht="15" hidden="false" customHeight="false" outlineLevel="0" collapsed="false">
      <c r="A8482" s="22" t="s">
        <v>5176</v>
      </c>
      <c r="B8482" s="22" t="n">
        <v>33</v>
      </c>
      <c r="C8482" s="22" t="n">
        <v>271</v>
      </c>
      <c r="D8482" s="22" t="n">
        <v>12</v>
      </c>
      <c r="E8482" s="22" t="n">
        <v>0</v>
      </c>
      <c r="F8482" s="22" t="n">
        <f aca="false">D8482/SUM(C8482:E8482)</f>
        <v>0.0424028268551237</v>
      </c>
      <c r="G8482" s="22" t="n">
        <v>271.13</v>
      </c>
      <c r="H8482" s="22" t="n">
        <v>11.75</v>
      </c>
      <c r="I8482" s="22" t="n">
        <v>0.13</v>
      </c>
      <c r="J8482" s="22" t="n">
        <v>0.132779</v>
      </c>
      <c r="K8482" s="22" t="n">
        <v>1</v>
      </c>
      <c r="O8482" s="23"/>
    </row>
    <row r="8483" customFormat="false" ht="15" hidden="false" customHeight="false" outlineLevel="0" collapsed="false">
      <c r="A8483" s="22" t="s">
        <v>5177</v>
      </c>
      <c r="B8483" s="22" t="n">
        <v>68</v>
      </c>
      <c r="C8483" s="22" t="n">
        <v>270</v>
      </c>
      <c r="D8483" s="22" t="n">
        <v>12</v>
      </c>
      <c r="E8483" s="22" t="n">
        <v>1</v>
      </c>
      <c r="F8483" s="22" t="n">
        <f aca="false">D8483/SUM(C8483:E8483)</f>
        <v>0.0424028268551237</v>
      </c>
      <c r="G8483" s="22" t="n">
        <v>269.17</v>
      </c>
      <c r="H8483" s="22" t="n">
        <v>13.65</v>
      </c>
      <c r="I8483" s="22" t="n">
        <v>0.17</v>
      </c>
      <c r="J8483" s="22" t="n">
        <v>4.151489</v>
      </c>
      <c r="K8483" s="22" t="n">
        <v>0.151871</v>
      </c>
      <c r="O8483" s="23"/>
    </row>
    <row r="8484" customFormat="false" ht="15" hidden="false" customHeight="false" outlineLevel="0" collapsed="false">
      <c r="A8484" s="22" t="s">
        <v>2483</v>
      </c>
      <c r="B8484" s="22" t="n">
        <v>107</v>
      </c>
      <c r="C8484" s="22" t="n">
        <v>271</v>
      </c>
      <c r="D8484" s="22" t="n">
        <v>12</v>
      </c>
      <c r="E8484" s="22" t="n">
        <v>0</v>
      </c>
      <c r="F8484" s="22" t="n">
        <f aca="false">D8484/SUM(C8484:E8484)</f>
        <v>0.0424028268551237</v>
      </c>
      <c r="G8484" s="22" t="n">
        <v>271.13</v>
      </c>
      <c r="H8484" s="22" t="n">
        <v>11.75</v>
      </c>
      <c r="I8484" s="22" t="n">
        <v>0.13</v>
      </c>
      <c r="J8484" s="22" t="n">
        <v>0.132779</v>
      </c>
      <c r="K8484" s="22" t="n">
        <v>1</v>
      </c>
      <c r="O8484" s="23"/>
    </row>
    <row r="8485" customFormat="false" ht="15" hidden="false" customHeight="false" outlineLevel="0" collapsed="false">
      <c r="A8485" s="22" t="s">
        <v>5178</v>
      </c>
      <c r="B8485" s="22" t="n">
        <v>104</v>
      </c>
      <c r="C8485" s="22" t="n">
        <v>0</v>
      </c>
      <c r="D8485" s="22" t="n">
        <v>12</v>
      </c>
      <c r="E8485" s="22" t="n">
        <v>271</v>
      </c>
      <c r="F8485" s="22" t="n">
        <f aca="false">D8485/SUM(C8485:E8485)</f>
        <v>0.0424028268551237</v>
      </c>
      <c r="G8485" s="22" t="n">
        <v>0.13</v>
      </c>
      <c r="H8485" s="22" t="n">
        <v>11.75</v>
      </c>
      <c r="I8485" s="22" t="n">
        <v>271.13</v>
      </c>
      <c r="J8485" s="22" t="n">
        <v>0.132779</v>
      </c>
      <c r="K8485" s="22" t="n">
        <v>1</v>
      </c>
      <c r="O8485" s="23"/>
    </row>
    <row r="8486" customFormat="false" ht="15" hidden="false" customHeight="false" outlineLevel="0" collapsed="false">
      <c r="A8486" s="22" t="s">
        <v>5179</v>
      </c>
      <c r="B8486" s="22" t="n">
        <v>88</v>
      </c>
      <c r="C8486" s="22" t="n">
        <v>271</v>
      </c>
      <c r="D8486" s="22" t="n">
        <v>12</v>
      </c>
      <c r="E8486" s="22" t="n">
        <v>0</v>
      </c>
      <c r="F8486" s="22" t="n">
        <f aca="false">D8486/SUM(C8486:E8486)</f>
        <v>0.0424028268551237</v>
      </c>
      <c r="G8486" s="22" t="n">
        <v>271.13</v>
      </c>
      <c r="H8486" s="22" t="n">
        <v>11.75</v>
      </c>
      <c r="I8486" s="22" t="n">
        <v>0.13</v>
      </c>
      <c r="J8486" s="22" t="n">
        <v>0.132779</v>
      </c>
      <c r="K8486" s="22" t="n">
        <v>1</v>
      </c>
      <c r="O8486" s="23"/>
    </row>
    <row r="8487" customFormat="false" ht="15" hidden="false" customHeight="false" outlineLevel="0" collapsed="false">
      <c r="A8487" s="22" t="s">
        <v>5180</v>
      </c>
      <c r="B8487" s="22" t="n">
        <v>92</v>
      </c>
      <c r="C8487" s="22" t="n">
        <v>271</v>
      </c>
      <c r="D8487" s="22" t="n">
        <v>12</v>
      </c>
      <c r="E8487" s="22" t="n">
        <v>0</v>
      </c>
      <c r="F8487" s="22" t="n">
        <f aca="false">D8487/SUM(C8487:E8487)</f>
        <v>0.0424028268551237</v>
      </c>
      <c r="G8487" s="22" t="n">
        <v>271.13</v>
      </c>
      <c r="H8487" s="22" t="n">
        <v>11.75</v>
      </c>
      <c r="I8487" s="22" t="n">
        <v>0.13</v>
      </c>
      <c r="J8487" s="22" t="n">
        <v>0.132779</v>
      </c>
      <c r="K8487" s="22" t="n">
        <v>1</v>
      </c>
      <c r="O8487" s="23"/>
    </row>
    <row r="8488" customFormat="false" ht="15" hidden="false" customHeight="false" outlineLevel="0" collapsed="false">
      <c r="A8488" s="22" t="s">
        <v>5181</v>
      </c>
      <c r="B8488" s="22" t="n">
        <v>122</v>
      </c>
      <c r="C8488" s="22" t="n">
        <v>271</v>
      </c>
      <c r="D8488" s="22" t="n">
        <v>12</v>
      </c>
      <c r="E8488" s="22" t="n">
        <v>0</v>
      </c>
      <c r="F8488" s="22" t="n">
        <f aca="false">D8488/SUM(C8488:E8488)</f>
        <v>0.0424028268551237</v>
      </c>
      <c r="G8488" s="22" t="n">
        <v>271.13</v>
      </c>
      <c r="H8488" s="22" t="n">
        <v>11.75</v>
      </c>
      <c r="I8488" s="22" t="n">
        <v>0.13</v>
      </c>
      <c r="J8488" s="22" t="n">
        <v>0.132779</v>
      </c>
      <c r="K8488" s="22" t="n">
        <v>1</v>
      </c>
      <c r="O8488" s="23"/>
    </row>
    <row r="8489" customFormat="false" ht="15" hidden="false" customHeight="false" outlineLevel="0" collapsed="false">
      <c r="A8489" s="22" t="s">
        <v>5182</v>
      </c>
      <c r="B8489" s="22" t="n">
        <v>53</v>
      </c>
      <c r="C8489" s="22" t="n">
        <v>222</v>
      </c>
      <c r="D8489" s="22" t="n">
        <v>10</v>
      </c>
      <c r="E8489" s="22" t="n">
        <v>4</v>
      </c>
      <c r="F8489" s="22" t="n">
        <f aca="false">D8489/SUM(C8489:E8489)</f>
        <v>0.0423728813559322</v>
      </c>
      <c r="G8489" s="22" t="n">
        <v>218.34</v>
      </c>
      <c r="H8489" s="22" t="n">
        <v>17.31</v>
      </c>
      <c r="I8489" s="22" t="n">
        <v>0.34</v>
      </c>
      <c r="J8489" s="22" t="n">
        <v>42.111127</v>
      </c>
      <c r="K8489" s="22" t="n">
        <v>8.9E-005</v>
      </c>
      <c r="O8489" s="23"/>
    </row>
    <row r="8490" customFormat="false" ht="15" hidden="false" customHeight="false" outlineLevel="0" collapsed="false">
      <c r="A8490" s="22" t="s">
        <v>5182</v>
      </c>
      <c r="B8490" s="22" t="n">
        <v>54</v>
      </c>
      <c r="C8490" s="22" t="n">
        <v>222</v>
      </c>
      <c r="D8490" s="22" t="n">
        <v>10</v>
      </c>
      <c r="E8490" s="22" t="n">
        <v>4</v>
      </c>
      <c r="F8490" s="22" t="n">
        <f aca="false">D8490/SUM(C8490:E8490)</f>
        <v>0.0423728813559322</v>
      </c>
      <c r="G8490" s="22" t="n">
        <v>218.34</v>
      </c>
      <c r="H8490" s="22" t="n">
        <v>17.31</v>
      </c>
      <c r="I8490" s="22" t="n">
        <v>0.34</v>
      </c>
      <c r="J8490" s="22" t="n">
        <v>42.111127</v>
      </c>
      <c r="K8490" s="22" t="n">
        <v>8.9E-005</v>
      </c>
      <c r="O8490" s="23"/>
    </row>
    <row r="8491" customFormat="false" ht="15" hidden="false" customHeight="false" outlineLevel="0" collapsed="false">
      <c r="A8491" s="22" t="s">
        <v>3845</v>
      </c>
      <c r="B8491" s="22" t="n">
        <v>8</v>
      </c>
      <c r="C8491" s="22" t="n">
        <v>249</v>
      </c>
      <c r="D8491" s="22" t="n">
        <v>11</v>
      </c>
      <c r="E8491" s="22" t="n">
        <v>0</v>
      </c>
      <c r="F8491" s="22" t="n">
        <f aca="false">D8491/SUM(C8491:E8491)</f>
        <v>0.0423076923076923</v>
      </c>
      <c r="G8491" s="22" t="n">
        <v>249.12</v>
      </c>
      <c r="H8491" s="22" t="n">
        <v>10.77</v>
      </c>
      <c r="I8491" s="22" t="n">
        <v>0.12</v>
      </c>
      <c r="J8491" s="22" t="n">
        <v>0.121429</v>
      </c>
      <c r="K8491" s="22" t="n">
        <v>1</v>
      </c>
      <c r="O8491" s="23"/>
    </row>
    <row r="8492" customFormat="false" ht="15" hidden="false" customHeight="false" outlineLevel="0" collapsed="false">
      <c r="A8492" s="22" t="s">
        <v>5183</v>
      </c>
      <c r="B8492" s="22" t="n">
        <v>44</v>
      </c>
      <c r="C8492" s="22" t="n">
        <v>248</v>
      </c>
      <c r="D8492" s="22" t="n">
        <v>11</v>
      </c>
      <c r="E8492" s="22" t="n">
        <v>1</v>
      </c>
      <c r="F8492" s="22" t="n">
        <f aca="false">D8492/SUM(C8492:E8492)</f>
        <v>0.0423076923076923</v>
      </c>
      <c r="G8492" s="22" t="n">
        <v>247.16</v>
      </c>
      <c r="H8492" s="22" t="n">
        <v>12.68</v>
      </c>
      <c r="I8492" s="22" t="n">
        <v>0.16</v>
      </c>
      <c r="J8492" s="22" t="n">
        <v>4.540535</v>
      </c>
      <c r="K8492" s="22" t="n">
        <v>0.142479</v>
      </c>
      <c r="O8492" s="23"/>
    </row>
    <row r="8493" customFormat="false" ht="15" hidden="false" customHeight="false" outlineLevel="0" collapsed="false">
      <c r="A8493" s="22" t="s">
        <v>5184</v>
      </c>
      <c r="B8493" s="22" t="n">
        <v>109</v>
      </c>
      <c r="C8493" s="22" t="n">
        <v>0</v>
      </c>
      <c r="D8493" s="22" t="n">
        <v>12</v>
      </c>
      <c r="E8493" s="22" t="n">
        <v>272</v>
      </c>
      <c r="F8493" s="22" t="n">
        <f aca="false">D8493/SUM(C8493:E8493)</f>
        <v>0.0422535211267606</v>
      </c>
      <c r="G8493" s="22" t="n">
        <v>0.13</v>
      </c>
      <c r="H8493" s="22" t="n">
        <v>11.75</v>
      </c>
      <c r="I8493" s="22" t="n">
        <v>272.13</v>
      </c>
      <c r="J8493" s="22" t="n">
        <v>0.132291</v>
      </c>
      <c r="K8493" s="22" t="n">
        <v>1</v>
      </c>
      <c r="O8493" s="23"/>
    </row>
    <row r="8494" customFormat="false" ht="15" hidden="false" customHeight="false" outlineLevel="0" collapsed="false">
      <c r="A8494" s="22" t="s">
        <v>5184</v>
      </c>
      <c r="B8494" s="22" t="n">
        <v>110</v>
      </c>
      <c r="C8494" s="22" t="n">
        <v>0</v>
      </c>
      <c r="D8494" s="22" t="n">
        <v>12</v>
      </c>
      <c r="E8494" s="22" t="n">
        <v>272</v>
      </c>
      <c r="F8494" s="22" t="n">
        <f aca="false">D8494/SUM(C8494:E8494)</f>
        <v>0.0422535211267606</v>
      </c>
      <c r="G8494" s="22" t="n">
        <v>0.13</v>
      </c>
      <c r="H8494" s="22" t="n">
        <v>11.75</v>
      </c>
      <c r="I8494" s="22" t="n">
        <v>272.13</v>
      </c>
      <c r="J8494" s="22" t="n">
        <v>0.132291</v>
      </c>
      <c r="K8494" s="22" t="n">
        <v>1</v>
      </c>
      <c r="O8494" s="23"/>
    </row>
    <row r="8495" customFormat="false" ht="15" hidden="false" customHeight="false" outlineLevel="0" collapsed="false">
      <c r="A8495" s="22" t="s">
        <v>5185</v>
      </c>
      <c r="B8495" s="22" t="n">
        <v>27</v>
      </c>
      <c r="C8495" s="22" t="n">
        <v>272</v>
      </c>
      <c r="D8495" s="22" t="n">
        <v>12</v>
      </c>
      <c r="E8495" s="22" t="n">
        <v>0</v>
      </c>
      <c r="F8495" s="22" t="n">
        <f aca="false">D8495/SUM(C8495:E8495)</f>
        <v>0.0422535211267606</v>
      </c>
      <c r="G8495" s="22" t="n">
        <v>272.13</v>
      </c>
      <c r="H8495" s="22" t="n">
        <v>11.75</v>
      </c>
      <c r="I8495" s="22" t="n">
        <v>0.13</v>
      </c>
      <c r="J8495" s="22" t="n">
        <v>0.132291</v>
      </c>
      <c r="K8495" s="22" t="n">
        <v>1</v>
      </c>
      <c r="O8495" s="23"/>
    </row>
    <row r="8496" customFormat="false" ht="15" hidden="false" customHeight="false" outlineLevel="0" collapsed="false">
      <c r="A8496" s="22" t="s">
        <v>4192</v>
      </c>
      <c r="B8496" s="22" t="n">
        <v>11</v>
      </c>
      <c r="C8496" s="22" t="n">
        <v>272</v>
      </c>
      <c r="D8496" s="22" t="n">
        <v>12</v>
      </c>
      <c r="E8496" s="22" t="n">
        <v>0</v>
      </c>
      <c r="F8496" s="22" t="n">
        <f aca="false">D8496/SUM(C8496:E8496)</f>
        <v>0.0422535211267606</v>
      </c>
      <c r="G8496" s="22" t="n">
        <v>272.13</v>
      </c>
      <c r="H8496" s="22" t="n">
        <v>11.75</v>
      </c>
      <c r="I8496" s="22" t="n">
        <v>0.13</v>
      </c>
      <c r="J8496" s="22" t="n">
        <v>0.132291</v>
      </c>
      <c r="K8496" s="22" t="n">
        <v>1</v>
      </c>
      <c r="O8496" s="23"/>
    </row>
    <row r="8497" customFormat="false" ht="15" hidden="false" customHeight="false" outlineLevel="0" collapsed="false">
      <c r="A8497" s="22" t="s">
        <v>4784</v>
      </c>
      <c r="B8497" s="22" t="n">
        <v>96</v>
      </c>
      <c r="C8497" s="22" t="n">
        <v>272</v>
      </c>
      <c r="D8497" s="22" t="n">
        <v>12</v>
      </c>
      <c r="E8497" s="22" t="n">
        <v>0</v>
      </c>
      <c r="F8497" s="22" t="n">
        <f aca="false">D8497/SUM(C8497:E8497)</f>
        <v>0.0422535211267606</v>
      </c>
      <c r="G8497" s="22" t="n">
        <v>272.13</v>
      </c>
      <c r="H8497" s="22" t="n">
        <v>11.75</v>
      </c>
      <c r="I8497" s="22" t="n">
        <v>0.13</v>
      </c>
      <c r="J8497" s="22" t="n">
        <v>0.132291</v>
      </c>
      <c r="K8497" s="22" t="n">
        <v>1</v>
      </c>
      <c r="O8497" s="23"/>
    </row>
    <row r="8498" customFormat="false" ht="15" hidden="false" customHeight="false" outlineLevel="0" collapsed="false">
      <c r="A8498" s="22" t="s">
        <v>5186</v>
      </c>
      <c r="B8498" s="22" t="n">
        <v>21</v>
      </c>
      <c r="C8498" s="22" t="n">
        <v>0</v>
      </c>
      <c r="D8498" s="22" t="n">
        <v>9</v>
      </c>
      <c r="E8498" s="22" t="n">
        <v>204</v>
      </c>
      <c r="F8498" s="22" t="n">
        <f aca="false">D8498/SUM(C8498:E8498)</f>
        <v>0.0422535211267606</v>
      </c>
      <c r="G8498" s="22" t="n">
        <v>0.1</v>
      </c>
      <c r="H8498" s="22" t="n">
        <v>8.81</v>
      </c>
      <c r="I8498" s="22" t="n">
        <v>204.1</v>
      </c>
      <c r="J8498" s="22" t="n">
        <v>0.099218</v>
      </c>
      <c r="K8498" s="22" t="n">
        <v>1</v>
      </c>
      <c r="O8498" s="23"/>
    </row>
    <row r="8499" customFormat="false" ht="15" hidden="false" customHeight="false" outlineLevel="0" collapsed="false">
      <c r="A8499" s="22" t="s">
        <v>5187</v>
      </c>
      <c r="B8499" s="22" t="n">
        <v>124</v>
      </c>
      <c r="C8499" s="22" t="n">
        <v>7</v>
      </c>
      <c r="D8499" s="22" t="n">
        <v>12</v>
      </c>
      <c r="E8499" s="22" t="n">
        <v>265</v>
      </c>
      <c r="F8499" s="22" t="n">
        <f aca="false">D8499/SUM(C8499:E8499)</f>
        <v>0.0422535211267606</v>
      </c>
      <c r="G8499" s="22" t="n">
        <v>0.6</v>
      </c>
      <c r="H8499" s="22" t="n">
        <v>24.81</v>
      </c>
      <c r="I8499" s="22" t="n">
        <v>258.6</v>
      </c>
      <c r="J8499" s="22" t="n">
        <v>75.710907</v>
      </c>
      <c r="K8499" s="22" t="n">
        <v>0</v>
      </c>
      <c r="O8499" s="23"/>
    </row>
    <row r="8500" customFormat="false" ht="15" hidden="false" customHeight="false" outlineLevel="0" collapsed="false">
      <c r="A8500" s="22" t="s">
        <v>5188</v>
      </c>
      <c r="B8500" s="22" t="n">
        <v>66</v>
      </c>
      <c r="C8500" s="22" t="n">
        <v>0</v>
      </c>
      <c r="D8500" s="22" t="n">
        <v>12</v>
      </c>
      <c r="E8500" s="22" t="n">
        <v>272</v>
      </c>
      <c r="F8500" s="22" t="n">
        <f aca="false">D8500/SUM(C8500:E8500)</f>
        <v>0.0422535211267606</v>
      </c>
      <c r="G8500" s="22" t="n">
        <v>0.13</v>
      </c>
      <c r="H8500" s="22" t="n">
        <v>11.75</v>
      </c>
      <c r="I8500" s="22" t="n">
        <v>272.13</v>
      </c>
      <c r="J8500" s="22" t="n">
        <v>0.132291</v>
      </c>
      <c r="K8500" s="22" t="n">
        <v>1</v>
      </c>
      <c r="O8500" s="23"/>
    </row>
    <row r="8501" customFormat="false" ht="15" hidden="false" customHeight="false" outlineLevel="0" collapsed="false">
      <c r="A8501" s="22" t="s">
        <v>4032</v>
      </c>
      <c r="B8501" s="22" t="n">
        <v>57</v>
      </c>
      <c r="C8501" s="22" t="n">
        <v>272</v>
      </c>
      <c r="D8501" s="22" t="n">
        <v>12</v>
      </c>
      <c r="E8501" s="22" t="n">
        <v>0</v>
      </c>
      <c r="F8501" s="22" t="n">
        <f aca="false">D8501/SUM(C8501:E8501)</f>
        <v>0.0422535211267606</v>
      </c>
      <c r="G8501" s="22" t="n">
        <v>272.13</v>
      </c>
      <c r="H8501" s="22" t="n">
        <v>11.75</v>
      </c>
      <c r="I8501" s="22" t="n">
        <v>0.13</v>
      </c>
      <c r="J8501" s="22" t="n">
        <v>0.132291</v>
      </c>
      <c r="K8501" s="22" t="n">
        <v>1</v>
      </c>
      <c r="O8501" s="23"/>
    </row>
    <row r="8502" customFormat="false" ht="15" hidden="false" customHeight="false" outlineLevel="0" collapsed="false">
      <c r="A8502" s="22" t="s">
        <v>5189</v>
      </c>
      <c r="B8502" s="22" t="n">
        <v>82</v>
      </c>
      <c r="C8502" s="22" t="n">
        <v>250</v>
      </c>
      <c r="D8502" s="22" t="n">
        <v>11</v>
      </c>
      <c r="E8502" s="22" t="n">
        <v>0</v>
      </c>
      <c r="F8502" s="22" t="n">
        <f aca="false">D8502/SUM(C8502:E8502)</f>
        <v>0.0421455938697318</v>
      </c>
      <c r="G8502" s="22" t="n">
        <v>250.12</v>
      </c>
      <c r="H8502" s="22" t="n">
        <v>10.77</v>
      </c>
      <c r="I8502" s="22" t="n">
        <v>0.12</v>
      </c>
      <c r="J8502" s="22" t="n">
        <v>0.120944</v>
      </c>
      <c r="K8502" s="22" t="n">
        <v>1</v>
      </c>
      <c r="O8502" s="23"/>
    </row>
    <row r="8503" customFormat="false" ht="15" hidden="false" customHeight="false" outlineLevel="0" collapsed="false">
      <c r="A8503" s="22" t="s">
        <v>5190</v>
      </c>
      <c r="B8503" s="22" t="n">
        <v>99</v>
      </c>
      <c r="C8503" s="22" t="n">
        <v>250</v>
      </c>
      <c r="D8503" s="22" t="n">
        <v>11</v>
      </c>
      <c r="E8503" s="22" t="n">
        <v>0</v>
      </c>
      <c r="F8503" s="22" t="n">
        <f aca="false">D8503/SUM(C8503:E8503)</f>
        <v>0.0421455938697318</v>
      </c>
      <c r="G8503" s="22" t="n">
        <v>250.12</v>
      </c>
      <c r="H8503" s="22" t="n">
        <v>10.77</v>
      </c>
      <c r="I8503" s="22" t="n">
        <v>0.12</v>
      </c>
      <c r="J8503" s="22" t="n">
        <v>0.120944</v>
      </c>
      <c r="K8503" s="22" t="n">
        <v>1</v>
      </c>
      <c r="O8503" s="23"/>
    </row>
    <row r="8504" customFormat="false" ht="15" hidden="false" customHeight="false" outlineLevel="0" collapsed="false">
      <c r="A8504" s="22" t="s">
        <v>5191</v>
      </c>
      <c r="B8504" s="22" t="n">
        <v>22</v>
      </c>
      <c r="C8504" s="22" t="n">
        <v>0</v>
      </c>
      <c r="D8504" s="22" t="n">
        <v>11</v>
      </c>
      <c r="E8504" s="22" t="n">
        <v>250</v>
      </c>
      <c r="F8504" s="22" t="n">
        <f aca="false">D8504/SUM(C8504:E8504)</f>
        <v>0.0421455938697318</v>
      </c>
      <c r="G8504" s="22" t="n">
        <v>0.12</v>
      </c>
      <c r="H8504" s="22" t="n">
        <v>10.77</v>
      </c>
      <c r="I8504" s="22" t="n">
        <v>250.12</v>
      </c>
      <c r="J8504" s="22" t="n">
        <v>0.120944</v>
      </c>
      <c r="K8504" s="22" t="n">
        <v>1</v>
      </c>
      <c r="O8504" s="23"/>
    </row>
    <row r="8505" customFormat="false" ht="15" hidden="false" customHeight="false" outlineLevel="0" collapsed="false">
      <c r="A8505" s="22" t="s">
        <v>3971</v>
      </c>
      <c r="B8505" s="22" t="n">
        <v>45</v>
      </c>
      <c r="C8505" s="22" t="n">
        <v>273</v>
      </c>
      <c r="D8505" s="22" t="n">
        <v>12</v>
      </c>
      <c r="E8505" s="22" t="n">
        <v>0</v>
      </c>
      <c r="F8505" s="22" t="n">
        <f aca="false">D8505/SUM(C8505:E8505)</f>
        <v>0.0421052631578947</v>
      </c>
      <c r="G8505" s="22" t="n">
        <v>273.13</v>
      </c>
      <c r="H8505" s="22" t="n">
        <v>11.75</v>
      </c>
      <c r="I8505" s="22" t="n">
        <v>0.13</v>
      </c>
      <c r="J8505" s="22" t="n">
        <v>0.131807</v>
      </c>
      <c r="K8505" s="22" t="n">
        <v>1</v>
      </c>
      <c r="O8505" s="23"/>
    </row>
    <row r="8506" customFormat="false" ht="15" hidden="false" customHeight="false" outlineLevel="0" collapsed="false">
      <c r="A8506" s="22" t="s">
        <v>5192</v>
      </c>
      <c r="B8506" s="22" t="n">
        <v>73</v>
      </c>
      <c r="C8506" s="22" t="n">
        <v>273</v>
      </c>
      <c r="D8506" s="22" t="n">
        <v>12</v>
      </c>
      <c r="E8506" s="22" t="n">
        <v>0</v>
      </c>
      <c r="F8506" s="22" t="n">
        <f aca="false">D8506/SUM(C8506:E8506)</f>
        <v>0.0421052631578947</v>
      </c>
      <c r="G8506" s="22" t="n">
        <v>273.13</v>
      </c>
      <c r="H8506" s="22" t="n">
        <v>11.75</v>
      </c>
      <c r="I8506" s="22" t="n">
        <v>0.13</v>
      </c>
      <c r="J8506" s="22" t="n">
        <v>0.131807</v>
      </c>
      <c r="K8506" s="22" t="n">
        <v>1</v>
      </c>
      <c r="O8506" s="23"/>
    </row>
    <row r="8507" customFormat="false" ht="15" hidden="false" customHeight="false" outlineLevel="0" collapsed="false">
      <c r="A8507" s="22" t="s">
        <v>5193</v>
      </c>
      <c r="B8507" s="22" t="n">
        <v>19</v>
      </c>
      <c r="C8507" s="22" t="n">
        <v>273</v>
      </c>
      <c r="D8507" s="22" t="n">
        <v>12</v>
      </c>
      <c r="E8507" s="22" t="n">
        <v>0</v>
      </c>
      <c r="F8507" s="22" t="n">
        <f aca="false">D8507/SUM(C8507:E8507)</f>
        <v>0.0421052631578947</v>
      </c>
      <c r="G8507" s="22" t="n">
        <v>273.13</v>
      </c>
      <c r="H8507" s="22" t="n">
        <v>11.75</v>
      </c>
      <c r="I8507" s="22" t="n">
        <v>0.13</v>
      </c>
      <c r="J8507" s="22" t="n">
        <v>0.131807</v>
      </c>
      <c r="K8507" s="22" t="n">
        <v>1</v>
      </c>
      <c r="O8507" s="23"/>
    </row>
    <row r="8508" customFormat="false" ht="15" hidden="false" customHeight="false" outlineLevel="0" collapsed="false">
      <c r="A8508" s="22" t="s">
        <v>5194</v>
      </c>
      <c r="B8508" s="22" t="n">
        <v>92</v>
      </c>
      <c r="C8508" s="22" t="n">
        <v>273</v>
      </c>
      <c r="D8508" s="22" t="n">
        <v>12</v>
      </c>
      <c r="E8508" s="22" t="n">
        <v>0</v>
      </c>
      <c r="F8508" s="22" t="n">
        <f aca="false">D8508/SUM(C8508:E8508)</f>
        <v>0.0421052631578947</v>
      </c>
      <c r="G8508" s="22" t="n">
        <v>273.13</v>
      </c>
      <c r="H8508" s="22" t="n">
        <v>11.75</v>
      </c>
      <c r="I8508" s="22" t="n">
        <v>0.13</v>
      </c>
      <c r="J8508" s="22" t="n">
        <v>0.131807</v>
      </c>
      <c r="K8508" s="22" t="n">
        <v>1</v>
      </c>
      <c r="O8508" s="23"/>
    </row>
    <row r="8509" customFormat="false" ht="15" hidden="false" customHeight="false" outlineLevel="0" collapsed="false">
      <c r="A8509" s="22" t="s">
        <v>2628</v>
      </c>
      <c r="B8509" s="22" t="n">
        <v>71</v>
      </c>
      <c r="C8509" s="22" t="n">
        <v>273</v>
      </c>
      <c r="D8509" s="22" t="n">
        <v>12</v>
      </c>
      <c r="E8509" s="22" t="n">
        <v>0</v>
      </c>
      <c r="F8509" s="22" t="n">
        <f aca="false">D8509/SUM(C8509:E8509)</f>
        <v>0.0421052631578947</v>
      </c>
      <c r="G8509" s="22" t="n">
        <v>273.13</v>
      </c>
      <c r="H8509" s="22" t="n">
        <v>11.75</v>
      </c>
      <c r="I8509" s="22" t="n">
        <v>0.13</v>
      </c>
      <c r="J8509" s="22" t="n">
        <v>0.131807</v>
      </c>
      <c r="K8509" s="22" t="n">
        <v>1</v>
      </c>
      <c r="O8509" s="23"/>
    </row>
    <row r="8510" customFormat="false" ht="15" hidden="false" customHeight="false" outlineLevel="0" collapsed="false">
      <c r="A8510" s="22" t="s">
        <v>5195</v>
      </c>
      <c r="B8510" s="22" t="n">
        <v>112</v>
      </c>
      <c r="C8510" s="22" t="n">
        <v>273</v>
      </c>
      <c r="D8510" s="22" t="n">
        <v>12</v>
      </c>
      <c r="E8510" s="22" t="n">
        <v>0</v>
      </c>
      <c r="F8510" s="22" t="n">
        <f aca="false">D8510/SUM(C8510:E8510)</f>
        <v>0.0421052631578947</v>
      </c>
      <c r="G8510" s="22" t="n">
        <v>273.13</v>
      </c>
      <c r="H8510" s="22" t="n">
        <v>11.75</v>
      </c>
      <c r="I8510" s="22" t="n">
        <v>0.13</v>
      </c>
      <c r="J8510" s="22" t="n">
        <v>0.131807</v>
      </c>
      <c r="K8510" s="22" t="n">
        <v>1</v>
      </c>
      <c r="O8510" s="23"/>
    </row>
    <row r="8511" customFormat="false" ht="15" hidden="false" customHeight="false" outlineLevel="0" collapsed="false">
      <c r="A8511" s="22" t="s">
        <v>5196</v>
      </c>
      <c r="B8511" s="22" t="n">
        <v>107</v>
      </c>
      <c r="C8511" s="22" t="n">
        <v>273</v>
      </c>
      <c r="D8511" s="22" t="n">
        <v>12</v>
      </c>
      <c r="E8511" s="22" t="n">
        <v>0</v>
      </c>
      <c r="F8511" s="22" t="n">
        <f aca="false">D8511/SUM(C8511:E8511)</f>
        <v>0.0421052631578947</v>
      </c>
      <c r="G8511" s="22" t="n">
        <v>273.13</v>
      </c>
      <c r="H8511" s="22" t="n">
        <v>11.75</v>
      </c>
      <c r="I8511" s="22" t="n">
        <v>0.13</v>
      </c>
      <c r="J8511" s="22" t="n">
        <v>0.131807</v>
      </c>
      <c r="K8511" s="22" t="n">
        <v>1</v>
      </c>
      <c r="O8511" s="23"/>
    </row>
    <row r="8512" customFormat="false" ht="15" hidden="false" customHeight="false" outlineLevel="0" collapsed="false">
      <c r="A8512" s="22" t="s">
        <v>2813</v>
      </c>
      <c r="B8512" s="22" t="n">
        <v>93</v>
      </c>
      <c r="C8512" s="22" t="n">
        <v>273</v>
      </c>
      <c r="D8512" s="22" t="n">
        <v>12</v>
      </c>
      <c r="E8512" s="22" t="n">
        <v>0</v>
      </c>
      <c r="F8512" s="22" t="n">
        <f aca="false">D8512/SUM(C8512:E8512)</f>
        <v>0.0421052631578947</v>
      </c>
      <c r="G8512" s="22" t="n">
        <v>273.13</v>
      </c>
      <c r="H8512" s="22" t="n">
        <v>11.75</v>
      </c>
      <c r="I8512" s="22" t="n">
        <v>0.13</v>
      </c>
      <c r="J8512" s="22" t="n">
        <v>0.131807</v>
      </c>
      <c r="K8512" s="22" t="n">
        <v>1</v>
      </c>
      <c r="O8512" s="23"/>
    </row>
    <row r="8513" customFormat="false" ht="15" hidden="false" customHeight="false" outlineLevel="0" collapsed="false">
      <c r="A8513" s="22" t="s">
        <v>508</v>
      </c>
      <c r="B8513" s="22" t="n">
        <v>112</v>
      </c>
      <c r="C8513" s="22" t="n">
        <v>0</v>
      </c>
      <c r="D8513" s="22" t="n">
        <v>12</v>
      </c>
      <c r="E8513" s="22" t="n">
        <v>273</v>
      </c>
      <c r="F8513" s="22" t="n">
        <f aca="false">D8513/SUM(C8513:E8513)</f>
        <v>0.0421052631578947</v>
      </c>
      <c r="G8513" s="22" t="n">
        <v>0.13</v>
      </c>
      <c r="H8513" s="22" t="n">
        <v>11.75</v>
      </c>
      <c r="I8513" s="22" t="n">
        <v>273.13</v>
      </c>
      <c r="J8513" s="22" t="n">
        <v>0.131807</v>
      </c>
      <c r="K8513" s="22" t="n">
        <v>1</v>
      </c>
      <c r="O8513" s="23"/>
    </row>
    <row r="8514" customFormat="false" ht="15" hidden="false" customHeight="false" outlineLevel="0" collapsed="false">
      <c r="A8514" s="22" t="s">
        <v>5197</v>
      </c>
      <c r="B8514" s="22" t="n">
        <v>63</v>
      </c>
      <c r="C8514" s="22" t="n">
        <v>273</v>
      </c>
      <c r="D8514" s="22" t="n">
        <v>12</v>
      </c>
      <c r="E8514" s="22" t="n">
        <v>0</v>
      </c>
      <c r="F8514" s="22" t="n">
        <f aca="false">D8514/SUM(C8514:E8514)</f>
        <v>0.0421052631578947</v>
      </c>
      <c r="G8514" s="22" t="n">
        <v>273.13</v>
      </c>
      <c r="H8514" s="22" t="n">
        <v>11.75</v>
      </c>
      <c r="I8514" s="22" t="n">
        <v>0.13</v>
      </c>
      <c r="J8514" s="22" t="n">
        <v>0.131807</v>
      </c>
      <c r="K8514" s="22" t="n">
        <v>1</v>
      </c>
      <c r="O8514" s="23"/>
    </row>
    <row r="8515" customFormat="false" ht="15" hidden="false" customHeight="false" outlineLevel="0" collapsed="false">
      <c r="A8515" s="22" t="s">
        <v>5197</v>
      </c>
      <c r="B8515" s="22" t="n">
        <v>64</v>
      </c>
      <c r="C8515" s="22" t="n">
        <v>273</v>
      </c>
      <c r="D8515" s="22" t="n">
        <v>12</v>
      </c>
      <c r="E8515" s="22" t="n">
        <v>0</v>
      </c>
      <c r="F8515" s="22" t="n">
        <f aca="false">D8515/SUM(C8515:E8515)</f>
        <v>0.0421052631578947</v>
      </c>
      <c r="G8515" s="22" t="n">
        <v>273.13</v>
      </c>
      <c r="H8515" s="22" t="n">
        <v>11.75</v>
      </c>
      <c r="I8515" s="22" t="n">
        <v>0.13</v>
      </c>
      <c r="J8515" s="22" t="n">
        <v>0.131807</v>
      </c>
      <c r="K8515" s="22" t="n">
        <v>1</v>
      </c>
      <c r="O8515" s="23"/>
    </row>
    <row r="8516" customFormat="false" ht="15" hidden="false" customHeight="false" outlineLevel="0" collapsed="false">
      <c r="A8516" s="22" t="s">
        <v>5198</v>
      </c>
      <c r="B8516" s="22" t="n">
        <v>45</v>
      </c>
      <c r="C8516" s="22" t="n">
        <v>0</v>
      </c>
      <c r="D8516" s="22" t="n">
        <v>12</v>
      </c>
      <c r="E8516" s="22" t="n">
        <v>273</v>
      </c>
      <c r="F8516" s="22" t="n">
        <f aca="false">D8516/SUM(C8516:E8516)</f>
        <v>0.0421052631578947</v>
      </c>
      <c r="G8516" s="22" t="n">
        <v>0.13</v>
      </c>
      <c r="H8516" s="22" t="n">
        <v>11.75</v>
      </c>
      <c r="I8516" s="22" t="n">
        <v>273.13</v>
      </c>
      <c r="J8516" s="22" t="n">
        <v>0.131807</v>
      </c>
      <c r="K8516" s="22" t="n">
        <v>1</v>
      </c>
      <c r="O8516" s="23"/>
    </row>
    <row r="8517" customFormat="false" ht="15" hidden="false" customHeight="false" outlineLevel="0" collapsed="false">
      <c r="A8517" s="22" t="s">
        <v>1274</v>
      </c>
      <c r="B8517" s="22" t="n">
        <v>56</v>
      </c>
      <c r="C8517" s="22" t="n">
        <v>273</v>
      </c>
      <c r="D8517" s="22" t="n">
        <v>12</v>
      </c>
      <c r="E8517" s="22" t="n">
        <v>0</v>
      </c>
      <c r="F8517" s="22" t="n">
        <f aca="false">D8517/SUM(C8517:E8517)</f>
        <v>0.0421052631578947</v>
      </c>
      <c r="G8517" s="22" t="n">
        <v>273.13</v>
      </c>
      <c r="H8517" s="22" t="n">
        <v>11.75</v>
      </c>
      <c r="I8517" s="22" t="n">
        <v>0.13</v>
      </c>
      <c r="J8517" s="22" t="n">
        <v>0.131807</v>
      </c>
      <c r="K8517" s="22" t="n">
        <v>1</v>
      </c>
      <c r="O8517" s="23"/>
    </row>
    <row r="8518" customFormat="false" ht="15" hidden="false" customHeight="false" outlineLevel="0" collapsed="false">
      <c r="A8518" s="22" t="s">
        <v>5199</v>
      </c>
      <c r="B8518" s="22" t="n">
        <v>48</v>
      </c>
      <c r="C8518" s="22" t="n">
        <v>273</v>
      </c>
      <c r="D8518" s="22" t="n">
        <v>12</v>
      </c>
      <c r="E8518" s="22" t="n">
        <v>0</v>
      </c>
      <c r="F8518" s="22" t="n">
        <f aca="false">D8518/SUM(C8518:E8518)</f>
        <v>0.0421052631578947</v>
      </c>
      <c r="G8518" s="22" t="n">
        <v>273.13</v>
      </c>
      <c r="H8518" s="22" t="n">
        <v>11.75</v>
      </c>
      <c r="I8518" s="22" t="n">
        <v>0.13</v>
      </c>
      <c r="J8518" s="22" t="n">
        <v>0.131807</v>
      </c>
      <c r="K8518" s="22" t="n">
        <v>1</v>
      </c>
      <c r="O8518" s="23"/>
    </row>
    <row r="8519" customFormat="false" ht="15" hidden="false" customHeight="false" outlineLevel="0" collapsed="false">
      <c r="A8519" s="22" t="s">
        <v>5074</v>
      </c>
      <c r="B8519" s="22" t="n">
        <v>30</v>
      </c>
      <c r="C8519" s="22" t="n">
        <v>228</v>
      </c>
      <c r="D8519" s="22" t="n">
        <v>10</v>
      </c>
      <c r="E8519" s="22" t="n">
        <v>0</v>
      </c>
      <c r="F8519" s="22" t="n">
        <f aca="false">D8519/SUM(C8519:E8519)</f>
        <v>0.0420168067226891</v>
      </c>
      <c r="G8519" s="22" t="n">
        <v>228.11</v>
      </c>
      <c r="H8519" s="22" t="n">
        <v>9.79</v>
      </c>
      <c r="I8519" s="22" t="n">
        <v>0.11</v>
      </c>
      <c r="J8519" s="22" t="n">
        <v>0.109599</v>
      </c>
      <c r="K8519" s="22" t="n">
        <v>1</v>
      </c>
      <c r="O8519" s="23"/>
    </row>
    <row r="8520" customFormat="false" ht="15" hidden="false" customHeight="false" outlineLevel="0" collapsed="false">
      <c r="A8520" s="22" t="s">
        <v>1133</v>
      </c>
      <c r="B8520" s="22" t="n">
        <v>117</v>
      </c>
      <c r="C8520" s="22" t="n">
        <v>228</v>
      </c>
      <c r="D8520" s="22" t="n">
        <v>10</v>
      </c>
      <c r="E8520" s="22" t="n">
        <v>0</v>
      </c>
      <c r="F8520" s="22" t="n">
        <f aca="false">D8520/SUM(C8520:E8520)</f>
        <v>0.0420168067226891</v>
      </c>
      <c r="G8520" s="22" t="n">
        <v>228.11</v>
      </c>
      <c r="H8520" s="22" t="n">
        <v>9.79</v>
      </c>
      <c r="I8520" s="22" t="n">
        <v>0.11</v>
      </c>
      <c r="J8520" s="22" t="n">
        <v>0.109599</v>
      </c>
      <c r="K8520" s="22" t="n">
        <v>1</v>
      </c>
      <c r="O8520" s="23"/>
    </row>
    <row r="8521" customFormat="false" ht="15" hidden="false" customHeight="false" outlineLevel="0" collapsed="false">
      <c r="A8521" s="22" t="s">
        <v>5200</v>
      </c>
      <c r="B8521" s="22" t="n">
        <v>23</v>
      </c>
      <c r="C8521" s="22" t="n">
        <v>227</v>
      </c>
      <c r="D8521" s="22" t="n">
        <v>10</v>
      </c>
      <c r="E8521" s="22" t="n">
        <v>1</v>
      </c>
      <c r="F8521" s="22" t="n">
        <f aca="false">D8521/SUM(C8521:E8521)</f>
        <v>0.0420168067226891</v>
      </c>
      <c r="G8521" s="22" t="n">
        <v>226.15</v>
      </c>
      <c r="H8521" s="22" t="n">
        <v>11.7</v>
      </c>
      <c r="I8521" s="22" t="n">
        <v>0.15</v>
      </c>
      <c r="J8521" s="22" t="n">
        <v>5.011886</v>
      </c>
      <c r="K8521" s="22" t="n">
        <v>0.132468</v>
      </c>
      <c r="O8521" s="23"/>
    </row>
    <row r="8522" customFormat="false" ht="15" hidden="false" customHeight="false" outlineLevel="0" collapsed="false">
      <c r="A8522" s="22" t="s">
        <v>5201</v>
      </c>
      <c r="B8522" s="22" t="n">
        <v>21</v>
      </c>
      <c r="C8522" s="22" t="n">
        <v>274</v>
      </c>
      <c r="D8522" s="22" t="n">
        <v>12</v>
      </c>
      <c r="E8522" s="22" t="n">
        <v>0</v>
      </c>
      <c r="F8522" s="22" t="n">
        <f aca="false">D8522/SUM(C8522:E8522)</f>
        <v>0.041958041958042</v>
      </c>
      <c r="G8522" s="22" t="n">
        <v>274.13</v>
      </c>
      <c r="H8522" s="22" t="n">
        <v>11.75</v>
      </c>
      <c r="I8522" s="22" t="n">
        <v>0.13</v>
      </c>
      <c r="J8522" s="22" t="n">
        <v>0.131327</v>
      </c>
      <c r="K8522" s="22" t="n">
        <v>1</v>
      </c>
      <c r="O8522" s="23"/>
    </row>
    <row r="8523" customFormat="false" ht="15" hidden="false" customHeight="false" outlineLevel="0" collapsed="false">
      <c r="A8523" s="22" t="s">
        <v>3456</v>
      </c>
      <c r="B8523" s="22" t="n">
        <v>62</v>
      </c>
      <c r="C8523" s="22" t="n">
        <v>274</v>
      </c>
      <c r="D8523" s="22" t="n">
        <v>12</v>
      </c>
      <c r="E8523" s="22" t="n">
        <v>0</v>
      </c>
      <c r="F8523" s="22" t="n">
        <f aca="false">D8523/SUM(C8523:E8523)</f>
        <v>0.041958041958042</v>
      </c>
      <c r="G8523" s="22" t="n">
        <v>274.13</v>
      </c>
      <c r="H8523" s="22" t="n">
        <v>11.75</v>
      </c>
      <c r="I8523" s="22" t="n">
        <v>0.13</v>
      </c>
      <c r="J8523" s="22" t="n">
        <v>0.131327</v>
      </c>
      <c r="K8523" s="22" t="n">
        <v>1</v>
      </c>
      <c r="O8523" s="23"/>
    </row>
    <row r="8524" customFormat="false" ht="15" hidden="false" customHeight="false" outlineLevel="0" collapsed="false">
      <c r="A8524" s="22" t="s">
        <v>1205</v>
      </c>
      <c r="B8524" s="22" t="n">
        <v>114</v>
      </c>
      <c r="C8524" s="22" t="n">
        <v>274</v>
      </c>
      <c r="D8524" s="22" t="n">
        <v>12</v>
      </c>
      <c r="E8524" s="22" t="n">
        <v>0</v>
      </c>
      <c r="F8524" s="22" t="n">
        <f aca="false">D8524/SUM(C8524:E8524)</f>
        <v>0.041958041958042</v>
      </c>
      <c r="G8524" s="22" t="n">
        <v>274.13</v>
      </c>
      <c r="H8524" s="22" t="n">
        <v>11.75</v>
      </c>
      <c r="I8524" s="22" t="n">
        <v>0.13</v>
      </c>
      <c r="J8524" s="22" t="n">
        <v>0.131327</v>
      </c>
      <c r="K8524" s="22" t="n">
        <v>1</v>
      </c>
      <c r="O8524" s="23"/>
    </row>
    <row r="8525" customFormat="false" ht="15" hidden="false" customHeight="false" outlineLevel="0" collapsed="false">
      <c r="A8525" s="22" t="s">
        <v>3362</v>
      </c>
      <c r="B8525" s="22" t="n">
        <v>21</v>
      </c>
      <c r="C8525" s="22" t="n">
        <v>274</v>
      </c>
      <c r="D8525" s="22" t="n">
        <v>12</v>
      </c>
      <c r="E8525" s="22" t="n">
        <v>0</v>
      </c>
      <c r="F8525" s="22" t="n">
        <f aca="false">D8525/SUM(C8525:E8525)</f>
        <v>0.041958041958042</v>
      </c>
      <c r="G8525" s="22" t="n">
        <v>274.13</v>
      </c>
      <c r="H8525" s="22" t="n">
        <v>11.75</v>
      </c>
      <c r="I8525" s="22" t="n">
        <v>0.13</v>
      </c>
      <c r="J8525" s="22" t="n">
        <v>0.131327</v>
      </c>
      <c r="K8525" s="22" t="n">
        <v>1</v>
      </c>
      <c r="O8525" s="23"/>
    </row>
    <row r="8526" customFormat="false" ht="15" hidden="false" customHeight="false" outlineLevel="0" collapsed="false">
      <c r="A8526" s="22" t="s">
        <v>5202</v>
      </c>
      <c r="B8526" s="22" t="n">
        <v>66</v>
      </c>
      <c r="C8526" s="22" t="n">
        <v>274</v>
      </c>
      <c r="D8526" s="22" t="n">
        <v>12</v>
      </c>
      <c r="E8526" s="22" t="n">
        <v>0</v>
      </c>
      <c r="F8526" s="22" t="n">
        <f aca="false">D8526/SUM(C8526:E8526)</f>
        <v>0.041958041958042</v>
      </c>
      <c r="G8526" s="22" t="n">
        <v>274.13</v>
      </c>
      <c r="H8526" s="22" t="n">
        <v>11.75</v>
      </c>
      <c r="I8526" s="22" t="n">
        <v>0.13</v>
      </c>
      <c r="J8526" s="22" t="n">
        <v>0.131327</v>
      </c>
      <c r="K8526" s="22" t="n">
        <v>1</v>
      </c>
      <c r="O8526" s="23"/>
    </row>
    <row r="8527" customFormat="false" ht="15" hidden="false" customHeight="false" outlineLevel="0" collapsed="false">
      <c r="A8527" s="22" t="s">
        <v>5203</v>
      </c>
      <c r="B8527" s="22" t="n">
        <v>120</v>
      </c>
      <c r="C8527" s="22" t="n">
        <v>273</v>
      </c>
      <c r="D8527" s="22" t="n">
        <v>12</v>
      </c>
      <c r="E8527" s="22" t="n">
        <v>1</v>
      </c>
      <c r="F8527" s="22" t="n">
        <f aca="false">D8527/SUM(C8527:E8527)</f>
        <v>0.041958041958042</v>
      </c>
      <c r="G8527" s="22" t="n">
        <v>272.17</v>
      </c>
      <c r="H8527" s="22" t="n">
        <v>13.66</v>
      </c>
      <c r="I8527" s="22" t="n">
        <v>0.17</v>
      </c>
      <c r="J8527" s="22" t="n">
        <v>4.211708</v>
      </c>
      <c r="K8527" s="22" t="n">
        <v>0.150368</v>
      </c>
      <c r="O8527" s="23"/>
    </row>
    <row r="8528" customFormat="false" ht="15" hidden="false" customHeight="false" outlineLevel="0" collapsed="false">
      <c r="A8528" s="22" t="s">
        <v>5204</v>
      </c>
      <c r="B8528" s="22" t="n">
        <v>33</v>
      </c>
      <c r="C8528" s="22" t="n">
        <v>274</v>
      </c>
      <c r="D8528" s="22" t="n">
        <v>12</v>
      </c>
      <c r="E8528" s="22" t="n">
        <v>0</v>
      </c>
      <c r="F8528" s="22" t="n">
        <f aca="false">D8528/SUM(C8528:E8528)</f>
        <v>0.041958041958042</v>
      </c>
      <c r="G8528" s="22" t="n">
        <v>274.13</v>
      </c>
      <c r="H8528" s="22" t="n">
        <v>11.75</v>
      </c>
      <c r="I8528" s="22" t="n">
        <v>0.13</v>
      </c>
      <c r="J8528" s="22" t="n">
        <v>0.131327</v>
      </c>
      <c r="K8528" s="22" t="n">
        <v>1</v>
      </c>
      <c r="O8528" s="23"/>
    </row>
    <row r="8529" customFormat="false" ht="15" hidden="false" customHeight="false" outlineLevel="0" collapsed="false">
      <c r="A8529" s="22" t="s">
        <v>5205</v>
      </c>
      <c r="B8529" s="22" t="n">
        <v>14</v>
      </c>
      <c r="C8529" s="22" t="n">
        <v>274</v>
      </c>
      <c r="D8529" s="22" t="n">
        <v>12</v>
      </c>
      <c r="E8529" s="22" t="n">
        <v>0</v>
      </c>
      <c r="F8529" s="22" t="n">
        <f aca="false">D8529/SUM(C8529:E8529)</f>
        <v>0.041958041958042</v>
      </c>
      <c r="G8529" s="22" t="n">
        <v>274.13</v>
      </c>
      <c r="H8529" s="22" t="n">
        <v>11.75</v>
      </c>
      <c r="I8529" s="22" t="n">
        <v>0.13</v>
      </c>
      <c r="J8529" s="22" t="n">
        <v>0.131327</v>
      </c>
      <c r="K8529" s="22" t="n">
        <v>1</v>
      </c>
      <c r="O8529" s="23"/>
    </row>
    <row r="8530" customFormat="false" ht="15" hidden="false" customHeight="false" outlineLevel="0" collapsed="false">
      <c r="A8530" s="22" t="s">
        <v>5206</v>
      </c>
      <c r="B8530" s="22" t="n">
        <v>108</v>
      </c>
      <c r="C8530" s="22" t="n">
        <v>274</v>
      </c>
      <c r="D8530" s="22" t="n">
        <v>12</v>
      </c>
      <c r="E8530" s="22" t="n">
        <v>0</v>
      </c>
      <c r="F8530" s="22" t="n">
        <f aca="false">D8530/SUM(C8530:E8530)</f>
        <v>0.041958041958042</v>
      </c>
      <c r="G8530" s="22" t="n">
        <v>274.13</v>
      </c>
      <c r="H8530" s="22" t="n">
        <v>11.75</v>
      </c>
      <c r="I8530" s="22" t="n">
        <v>0.13</v>
      </c>
      <c r="J8530" s="22" t="n">
        <v>0.131327</v>
      </c>
      <c r="K8530" s="22" t="n">
        <v>1</v>
      </c>
      <c r="O8530" s="23"/>
    </row>
    <row r="8531" customFormat="false" ht="15" hidden="false" customHeight="false" outlineLevel="0" collapsed="false">
      <c r="A8531" s="22" t="s">
        <v>5207</v>
      </c>
      <c r="B8531" s="22" t="n">
        <v>83</v>
      </c>
      <c r="C8531" s="22" t="n">
        <v>274</v>
      </c>
      <c r="D8531" s="22" t="n">
        <v>12</v>
      </c>
      <c r="E8531" s="22" t="n">
        <v>0</v>
      </c>
      <c r="F8531" s="22" t="n">
        <f aca="false">D8531/SUM(C8531:E8531)</f>
        <v>0.041958041958042</v>
      </c>
      <c r="G8531" s="22" t="n">
        <v>274.13</v>
      </c>
      <c r="H8531" s="22" t="n">
        <v>11.75</v>
      </c>
      <c r="I8531" s="22" t="n">
        <v>0.13</v>
      </c>
      <c r="J8531" s="22" t="n">
        <v>0.131327</v>
      </c>
      <c r="K8531" s="22" t="n">
        <v>1</v>
      </c>
      <c r="O8531" s="23"/>
    </row>
    <row r="8532" customFormat="false" ht="15" hidden="false" customHeight="false" outlineLevel="0" collapsed="false">
      <c r="A8532" s="22" t="s">
        <v>5208</v>
      </c>
      <c r="B8532" s="22" t="n">
        <v>22</v>
      </c>
      <c r="C8532" s="22" t="n">
        <v>274</v>
      </c>
      <c r="D8532" s="22" t="n">
        <v>12</v>
      </c>
      <c r="E8532" s="22" t="n">
        <v>0</v>
      </c>
      <c r="F8532" s="22" t="n">
        <f aca="false">D8532/SUM(C8532:E8532)</f>
        <v>0.041958041958042</v>
      </c>
      <c r="G8532" s="22" t="n">
        <v>274.13</v>
      </c>
      <c r="H8532" s="22" t="n">
        <v>11.75</v>
      </c>
      <c r="I8532" s="22" t="n">
        <v>0.13</v>
      </c>
      <c r="J8532" s="22" t="n">
        <v>0.131327</v>
      </c>
      <c r="K8532" s="22" t="n">
        <v>1</v>
      </c>
    </row>
    <row r="8533" customFormat="false" ht="15" hidden="false" customHeight="false" outlineLevel="0" collapsed="false">
      <c r="A8533" s="22" t="s">
        <v>869</v>
      </c>
      <c r="B8533" s="22" t="n">
        <v>8</v>
      </c>
      <c r="C8533" s="22" t="n">
        <v>159</v>
      </c>
      <c r="D8533" s="22" t="n">
        <v>7</v>
      </c>
      <c r="E8533" s="22" t="n">
        <v>1</v>
      </c>
      <c r="F8533" s="22" t="n">
        <f aca="false">D8533/SUM(C8533:E8533)</f>
        <v>0.0419161676646707</v>
      </c>
      <c r="G8533" s="22" t="n">
        <v>158.12</v>
      </c>
      <c r="H8533" s="22" t="n">
        <v>8.76</v>
      </c>
      <c r="I8533" s="22" t="n">
        <v>0.12</v>
      </c>
      <c r="J8533" s="22" t="n">
        <v>6.725753</v>
      </c>
      <c r="K8533" s="22" t="n">
        <v>0.104713</v>
      </c>
    </row>
    <row r="8534" customFormat="false" ht="15" hidden="false" customHeight="false" outlineLevel="0" collapsed="false">
      <c r="A8534" s="22" t="s">
        <v>5209</v>
      </c>
      <c r="B8534" s="22" t="n">
        <v>101</v>
      </c>
      <c r="C8534" s="22" t="n">
        <v>160</v>
      </c>
      <c r="D8534" s="22" t="n">
        <v>7</v>
      </c>
      <c r="E8534" s="22" t="n">
        <v>0</v>
      </c>
      <c r="F8534" s="22" t="n">
        <f aca="false">D8534/SUM(C8534:E8534)</f>
        <v>0.0419161676646707</v>
      </c>
      <c r="G8534" s="22" t="n">
        <v>160.07</v>
      </c>
      <c r="H8534" s="22" t="n">
        <v>6.85</v>
      </c>
      <c r="I8534" s="22" t="n">
        <v>0.07</v>
      </c>
      <c r="J8534" s="22" t="n">
        <v>0.076527</v>
      </c>
      <c r="K8534" s="22" t="n">
        <v>1</v>
      </c>
    </row>
    <row r="8535" customFormat="false" ht="15" hidden="false" customHeight="false" outlineLevel="0" collapsed="false">
      <c r="A8535" s="22" t="s">
        <v>2382</v>
      </c>
      <c r="B8535" s="22" t="n">
        <v>49</v>
      </c>
      <c r="C8535" s="22" t="n">
        <v>229</v>
      </c>
      <c r="D8535" s="22" t="n">
        <v>10</v>
      </c>
      <c r="E8535" s="22" t="n">
        <v>0</v>
      </c>
      <c r="F8535" s="22" t="n">
        <f aca="false">D8535/SUM(C8535:E8535)</f>
        <v>0.0418410041841004</v>
      </c>
      <c r="G8535" s="22" t="n">
        <v>229.1</v>
      </c>
      <c r="H8535" s="22" t="n">
        <v>9.79</v>
      </c>
      <c r="I8535" s="22" t="n">
        <v>0.1</v>
      </c>
      <c r="J8535" s="22" t="n">
        <v>0.10912</v>
      </c>
      <c r="K8535" s="22" t="n">
        <v>1</v>
      </c>
    </row>
    <row r="8536" customFormat="false" ht="15" hidden="false" customHeight="false" outlineLevel="0" collapsed="false">
      <c r="A8536" s="22" t="s">
        <v>5210</v>
      </c>
      <c r="B8536" s="22" t="n">
        <v>87</v>
      </c>
      <c r="C8536" s="22" t="n">
        <v>227</v>
      </c>
      <c r="D8536" s="22" t="n">
        <v>10</v>
      </c>
      <c r="E8536" s="22" t="n">
        <v>2</v>
      </c>
      <c r="F8536" s="22" t="n">
        <f aca="false">D8536/SUM(C8536:E8536)</f>
        <v>0.0418410041841004</v>
      </c>
      <c r="G8536" s="22" t="n">
        <v>225.21</v>
      </c>
      <c r="H8536" s="22" t="n">
        <v>13.59</v>
      </c>
      <c r="I8536" s="22" t="n">
        <v>0.21</v>
      </c>
      <c r="J8536" s="22" t="n">
        <v>16.677864</v>
      </c>
      <c r="K8536" s="22" t="n">
        <v>0.012432</v>
      </c>
    </row>
    <row r="8537" customFormat="false" ht="15" hidden="false" customHeight="false" outlineLevel="0" collapsed="false">
      <c r="A8537" s="22" t="s">
        <v>5211</v>
      </c>
      <c r="B8537" s="22" t="n">
        <v>82</v>
      </c>
      <c r="C8537" s="22" t="n">
        <v>252</v>
      </c>
      <c r="D8537" s="22" t="n">
        <v>11</v>
      </c>
      <c r="E8537" s="22" t="n">
        <v>0</v>
      </c>
      <c r="F8537" s="22" t="n">
        <f aca="false">D8537/SUM(C8537:E8537)</f>
        <v>0.0418250950570342</v>
      </c>
      <c r="G8537" s="22" t="n">
        <v>252.12</v>
      </c>
      <c r="H8537" s="22" t="n">
        <v>10.77</v>
      </c>
      <c r="I8537" s="22" t="n">
        <v>0.12</v>
      </c>
      <c r="J8537" s="22" t="n">
        <v>0.119985</v>
      </c>
      <c r="K8537" s="22" t="n">
        <v>1</v>
      </c>
    </row>
    <row r="8538" customFormat="false" ht="15" hidden="false" customHeight="false" outlineLevel="0" collapsed="false">
      <c r="A8538" s="22" t="s">
        <v>2170</v>
      </c>
      <c r="B8538" s="22" t="n">
        <v>81</v>
      </c>
      <c r="C8538" s="22" t="n">
        <v>247</v>
      </c>
      <c r="D8538" s="22" t="n">
        <v>11</v>
      </c>
      <c r="E8538" s="22" t="n">
        <v>5</v>
      </c>
      <c r="F8538" s="22" t="n">
        <f aca="false">D8538/SUM(C8538:E8538)</f>
        <v>0.0418250950570342</v>
      </c>
      <c r="G8538" s="22" t="n">
        <v>242.42</v>
      </c>
      <c r="H8538" s="22" t="n">
        <v>20.16</v>
      </c>
      <c r="I8538" s="22" t="n">
        <v>0.42</v>
      </c>
      <c r="J8538" s="22" t="n">
        <v>54.306055</v>
      </c>
      <c r="K8538" s="22" t="n">
        <v>8E-006</v>
      </c>
    </row>
    <row r="8539" customFormat="false" ht="15" hidden="false" customHeight="false" outlineLevel="0" collapsed="false">
      <c r="A8539" s="22" t="s">
        <v>5212</v>
      </c>
      <c r="B8539" s="22" t="n">
        <v>28</v>
      </c>
      <c r="C8539" s="22" t="n">
        <v>252</v>
      </c>
      <c r="D8539" s="22" t="n">
        <v>11</v>
      </c>
      <c r="E8539" s="22" t="n">
        <v>0</v>
      </c>
      <c r="F8539" s="22" t="n">
        <f aca="false">D8539/SUM(C8539:E8539)</f>
        <v>0.0418250950570342</v>
      </c>
      <c r="G8539" s="22" t="n">
        <v>252.12</v>
      </c>
      <c r="H8539" s="22" t="n">
        <v>10.77</v>
      </c>
      <c r="I8539" s="22" t="n">
        <v>0.12</v>
      </c>
      <c r="J8539" s="22" t="n">
        <v>0.119985</v>
      </c>
      <c r="K8539" s="22" t="n">
        <v>1</v>
      </c>
    </row>
    <row r="8540" customFormat="false" ht="15" hidden="false" customHeight="false" outlineLevel="0" collapsed="false">
      <c r="A8540" s="22" t="s">
        <v>4015</v>
      </c>
      <c r="B8540" s="22" t="n">
        <v>97</v>
      </c>
      <c r="C8540" s="22" t="n">
        <v>253</v>
      </c>
      <c r="D8540" s="22" t="n">
        <v>11</v>
      </c>
      <c r="E8540" s="22" t="n">
        <v>0</v>
      </c>
      <c r="F8540" s="22" t="n">
        <f aca="false">D8540/SUM(C8540:E8540)</f>
        <v>0.0416666666666667</v>
      </c>
      <c r="G8540" s="22" t="n">
        <v>253.11</v>
      </c>
      <c r="H8540" s="22" t="n">
        <v>10.77</v>
      </c>
      <c r="I8540" s="22" t="n">
        <v>0.11</v>
      </c>
      <c r="J8540" s="22" t="n">
        <v>0.119511</v>
      </c>
      <c r="K8540" s="22" t="n">
        <v>1</v>
      </c>
    </row>
    <row r="8541" customFormat="false" ht="15" hidden="false" customHeight="false" outlineLevel="0" collapsed="false">
      <c r="A8541" s="22" t="s">
        <v>911</v>
      </c>
      <c r="B8541" s="22" t="n">
        <v>39</v>
      </c>
      <c r="C8541" s="22" t="n">
        <v>161</v>
      </c>
      <c r="D8541" s="22" t="n">
        <v>7</v>
      </c>
      <c r="E8541" s="22" t="n">
        <v>0</v>
      </c>
      <c r="F8541" s="22" t="n">
        <f aca="false">D8541/SUM(C8541:E8541)</f>
        <v>0.0416666666666667</v>
      </c>
      <c r="G8541" s="22" t="n">
        <v>161.07</v>
      </c>
      <c r="H8541" s="22" t="n">
        <v>6.85</v>
      </c>
      <c r="I8541" s="22" t="n">
        <v>0.07</v>
      </c>
      <c r="J8541" s="22" t="n">
        <v>0.076053</v>
      </c>
      <c r="K8541" s="22" t="n">
        <v>1</v>
      </c>
    </row>
    <row r="8542" customFormat="false" ht="15" hidden="false" customHeight="false" outlineLevel="0" collapsed="false">
      <c r="A8542" s="22" t="s">
        <v>5213</v>
      </c>
      <c r="B8542" s="22" t="n">
        <v>41</v>
      </c>
      <c r="C8542" s="22" t="n">
        <v>253</v>
      </c>
      <c r="D8542" s="22" t="n">
        <v>11</v>
      </c>
      <c r="E8542" s="22" t="n">
        <v>0</v>
      </c>
      <c r="F8542" s="22" t="n">
        <f aca="false">D8542/SUM(C8542:E8542)</f>
        <v>0.0416666666666667</v>
      </c>
      <c r="G8542" s="22" t="n">
        <v>253.11</v>
      </c>
      <c r="H8542" s="22" t="n">
        <v>10.77</v>
      </c>
      <c r="I8542" s="22" t="n">
        <v>0.11</v>
      </c>
      <c r="J8542" s="22" t="n">
        <v>0.119511</v>
      </c>
      <c r="K8542" s="22" t="n">
        <v>1</v>
      </c>
    </row>
    <row r="8543" customFormat="false" ht="15" hidden="false" customHeight="false" outlineLevel="0" collapsed="false">
      <c r="A8543" s="22" t="s">
        <v>5213</v>
      </c>
      <c r="B8543" s="22" t="n">
        <v>42</v>
      </c>
      <c r="C8543" s="22" t="n">
        <v>253</v>
      </c>
      <c r="D8543" s="22" t="n">
        <v>11</v>
      </c>
      <c r="E8543" s="22" t="n">
        <v>0</v>
      </c>
      <c r="F8543" s="22" t="n">
        <f aca="false">D8543/SUM(C8543:E8543)</f>
        <v>0.0416666666666667</v>
      </c>
      <c r="G8543" s="22" t="n">
        <v>253.11</v>
      </c>
      <c r="H8543" s="22" t="n">
        <v>10.77</v>
      </c>
      <c r="I8543" s="22" t="n">
        <v>0.11</v>
      </c>
      <c r="J8543" s="22" t="n">
        <v>0.119511</v>
      </c>
      <c r="K8543" s="22" t="n">
        <v>1</v>
      </c>
    </row>
    <row r="8544" customFormat="false" ht="15" hidden="false" customHeight="false" outlineLevel="0" collapsed="false">
      <c r="A8544" s="22" t="s">
        <v>5213</v>
      </c>
      <c r="B8544" s="22" t="n">
        <v>88</v>
      </c>
      <c r="C8544" s="22" t="n">
        <v>253</v>
      </c>
      <c r="D8544" s="22" t="n">
        <v>11</v>
      </c>
      <c r="E8544" s="22" t="n">
        <v>0</v>
      </c>
      <c r="F8544" s="22" t="n">
        <f aca="false">D8544/SUM(C8544:E8544)</f>
        <v>0.0416666666666667</v>
      </c>
      <c r="G8544" s="22" t="n">
        <v>253.11</v>
      </c>
      <c r="H8544" s="22" t="n">
        <v>10.77</v>
      </c>
      <c r="I8544" s="22" t="n">
        <v>0.11</v>
      </c>
      <c r="J8544" s="22" t="n">
        <v>0.119511</v>
      </c>
      <c r="K8544" s="22" t="n">
        <v>1</v>
      </c>
    </row>
    <row r="8545" customFormat="false" ht="15" hidden="false" customHeight="false" outlineLevel="0" collapsed="false">
      <c r="A8545" s="22" t="s">
        <v>5213</v>
      </c>
      <c r="B8545" s="22" t="n">
        <v>122</v>
      </c>
      <c r="C8545" s="22" t="n">
        <v>253</v>
      </c>
      <c r="D8545" s="22" t="n">
        <v>11</v>
      </c>
      <c r="E8545" s="22" t="n">
        <v>0</v>
      </c>
      <c r="F8545" s="22" t="n">
        <f aca="false">D8545/SUM(C8545:E8545)</f>
        <v>0.0416666666666667</v>
      </c>
      <c r="G8545" s="22" t="n">
        <v>253.11</v>
      </c>
      <c r="H8545" s="22" t="n">
        <v>10.77</v>
      </c>
      <c r="I8545" s="22" t="n">
        <v>0.11</v>
      </c>
      <c r="J8545" s="22" t="n">
        <v>0.119511</v>
      </c>
      <c r="K8545" s="22" t="n">
        <v>1</v>
      </c>
    </row>
    <row r="8546" customFormat="false" ht="15" hidden="false" customHeight="false" outlineLevel="0" collapsed="false">
      <c r="A8546" s="22" t="s">
        <v>4580</v>
      </c>
      <c r="B8546" s="22" t="n">
        <v>89</v>
      </c>
      <c r="C8546" s="22" t="n">
        <v>161</v>
      </c>
      <c r="D8546" s="22" t="n">
        <v>7</v>
      </c>
      <c r="E8546" s="22" t="n">
        <v>0</v>
      </c>
      <c r="F8546" s="22" t="n">
        <f aca="false">D8546/SUM(C8546:E8546)</f>
        <v>0.0416666666666667</v>
      </c>
      <c r="G8546" s="22" t="n">
        <v>161.07</v>
      </c>
      <c r="H8546" s="22" t="n">
        <v>6.85</v>
      </c>
      <c r="I8546" s="22" t="n">
        <v>0.07</v>
      </c>
      <c r="J8546" s="22" t="n">
        <v>0.076053</v>
      </c>
      <c r="K8546" s="22" t="n">
        <v>1</v>
      </c>
    </row>
    <row r="8547" customFormat="false" ht="15" hidden="false" customHeight="false" outlineLevel="0" collapsed="false">
      <c r="A8547" s="22" t="s">
        <v>5214</v>
      </c>
      <c r="B8547" s="22" t="n">
        <v>96</v>
      </c>
      <c r="C8547" s="22" t="n">
        <v>230</v>
      </c>
      <c r="D8547" s="22" t="n">
        <v>10</v>
      </c>
      <c r="E8547" s="22" t="n">
        <v>0</v>
      </c>
      <c r="F8547" s="22" t="n">
        <f aca="false">D8547/SUM(C8547:E8547)</f>
        <v>0.0416666666666667</v>
      </c>
      <c r="G8547" s="22" t="n">
        <v>230.1</v>
      </c>
      <c r="H8547" s="22" t="n">
        <v>9.79</v>
      </c>
      <c r="I8547" s="22" t="n">
        <v>0.1</v>
      </c>
      <c r="J8547" s="22" t="n">
        <v>0.108646</v>
      </c>
      <c r="K8547" s="22" t="n">
        <v>1</v>
      </c>
    </row>
    <row r="8548" customFormat="false" ht="15" hidden="false" customHeight="false" outlineLevel="0" collapsed="false">
      <c r="A8548" s="22" t="s">
        <v>5215</v>
      </c>
      <c r="B8548" s="22" t="n">
        <v>22</v>
      </c>
      <c r="C8548" s="22" t="n">
        <v>253</v>
      </c>
      <c r="D8548" s="22" t="n">
        <v>11</v>
      </c>
      <c r="E8548" s="22" t="n">
        <v>0</v>
      </c>
      <c r="F8548" s="22" t="n">
        <f aca="false">D8548/SUM(C8548:E8548)</f>
        <v>0.0416666666666667</v>
      </c>
      <c r="G8548" s="22" t="n">
        <v>253.11</v>
      </c>
      <c r="H8548" s="22" t="n">
        <v>10.77</v>
      </c>
      <c r="I8548" s="22" t="n">
        <v>0.11</v>
      </c>
      <c r="J8548" s="22" t="n">
        <v>0.119511</v>
      </c>
      <c r="K8548" s="22" t="n">
        <v>1</v>
      </c>
    </row>
    <row r="8549" customFormat="false" ht="15" hidden="false" customHeight="false" outlineLevel="0" collapsed="false">
      <c r="A8549" s="22" t="s">
        <v>5216</v>
      </c>
      <c r="B8549" s="22" t="n">
        <v>42</v>
      </c>
      <c r="C8549" s="22" t="n">
        <v>230</v>
      </c>
      <c r="D8549" s="22" t="n">
        <v>10</v>
      </c>
      <c r="E8549" s="22" t="n">
        <v>0</v>
      </c>
      <c r="F8549" s="22" t="n">
        <f aca="false">D8549/SUM(C8549:E8549)</f>
        <v>0.0416666666666667</v>
      </c>
      <c r="G8549" s="22" t="n">
        <v>230.1</v>
      </c>
      <c r="H8549" s="22" t="n">
        <v>9.79</v>
      </c>
      <c r="I8549" s="22" t="n">
        <v>0.1</v>
      </c>
      <c r="J8549" s="22" t="n">
        <v>0.108646</v>
      </c>
      <c r="K8549" s="22" t="n">
        <v>1</v>
      </c>
    </row>
    <row r="8550" customFormat="false" ht="15" hidden="false" customHeight="false" outlineLevel="0" collapsed="false">
      <c r="A8550" s="22" t="s">
        <v>5217</v>
      </c>
      <c r="B8550" s="22" t="n">
        <v>70</v>
      </c>
      <c r="C8550" s="22" t="n">
        <v>207</v>
      </c>
      <c r="D8550" s="22" t="n">
        <v>9</v>
      </c>
      <c r="E8550" s="22" t="n">
        <v>0</v>
      </c>
      <c r="F8550" s="22" t="n">
        <f aca="false">D8550/SUM(C8550:E8550)</f>
        <v>0.0416666666666667</v>
      </c>
      <c r="G8550" s="22" t="n">
        <v>207.09</v>
      </c>
      <c r="H8550" s="22" t="n">
        <v>8.81</v>
      </c>
      <c r="I8550" s="22" t="n">
        <v>0.09</v>
      </c>
      <c r="J8550" s="22" t="n">
        <v>0.097782</v>
      </c>
      <c r="K8550" s="22" t="n">
        <v>1</v>
      </c>
    </row>
    <row r="8551" customFormat="false" ht="15" hidden="false" customHeight="false" outlineLevel="0" collapsed="false">
      <c r="A8551" s="22" t="s">
        <v>5218</v>
      </c>
      <c r="B8551" s="22" t="n">
        <v>8</v>
      </c>
      <c r="C8551" s="22" t="n">
        <v>161</v>
      </c>
      <c r="D8551" s="22" t="n">
        <v>7</v>
      </c>
      <c r="E8551" s="22" t="n">
        <v>0</v>
      </c>
      <c r="F8551" s="22" t="n">
        <f aca="false">D8551/SUM(C8551:E8551)</f>
        <v>0.0416666666666667</v>
      </c>
      <c r="G8551" s="22" t="n">
        <v>161.07</v>
      </c>
      <c r="H8551" s="22" t="n">
        <v>6.85</v>
      </c>
      <c r="I8551" s="22" t="n">
        <v>0.07</v>
      </c>
      <c r="J8551" s="22" t="n">
        <v>0.076053</v>
      </c>
      <c r="K8551" s="22" t="n">
        <v>1</v>
      </c>
    </row>
    <row r="8552" customFormat="false" ht="15" hidden="false" customHeight="false" outlineLevel="0" collapsed="false">
      <c r="A8552" s="22" t="s">
        <v>5219</v>
      </c>
      <c r="B8552" s="22" t="n">
        <v>47</v>
      </c>
      <c r="C8552" s="22" t="n">
        <v>254</v>
      </c>
      <c r="D8552" s="22" t="n">
        <v>11</v>
      </c>
      <c r="E8552" s="22" t="n">
        <v>0</v>
      </c>
      <c r="F8552" s="22" t="n">
        <f aca="false">D8552/SUM(C8552:E8552)</f>
        <v>0.0415094339622642</v>
      </c>
      <c r="G8552" s="22" t="n">
        <v>254.11</v>
      </c>
      <c r="H8552" s="22" t="n">
        <v>10.77</v>
      </c>
      <c r="I8552" s="22" t="n">
        <v>0.11</v>
      </c>
      <c r="J8552" s="22" t="n">
        <v>0.119041</v>
      </c>
      <c r="K8552" s="22" t="n">
        <v>1</v>
      </c>
    </row>
    <row r="8553" customFormat="false" ht="15" hidden="false" customHeight="false" outlineLevel="0" collapsed="false">
      <c r="A8553" s="22" t="s">
        <v>5220</v>
      </c>
      <c r="B8553" s="22" t="n">
        <v>65</v>
      </c>
      <c r="C8553" s="22" t="n">
        <v>185</v>
      </c>
      <c r="D8553" s="22" t="n">
        <v>8</v>
      </c>
      <c r="E8553" s="22" t="n">
        <v>0</v>
      </c>
      <c r="F8553" s="22" t="n">
        <f aca="false">D8553/SUM(C8553:E8553)</f>
        <v>0.0414507772020725</v>
      </c>
      <c r="G8553" s="22" t="n">
        <v>185.08</v>
      </c>
      <c r="H8553" s="22" t="n">
        <v>7.83</v>
      </c>
      <c r="I8553" s="22" t="n">
        <v>0.08</v>
      </c>
      <c r="J8553" s="22" t="n">
        <v>0.086448</v>
      </c>
      <c r="K8553" s="22" t="n">
        <v>1</v>
      </c>
    </row>
    <row r="8554" customFormat="false" ht="15" hidden="false" customHeight="false" outlineLevel="0" collapsed="false">
      <c r="A8554" s="22" t="s">
        <v>2429</v>
      </c>
      <c r="B8554" s="22" t="n">
        <v>91</v>
      </c>
      <c r="C8554" s="22" t="n">
        <v>255</v>
      </c>
      <c r="D8554" s="22" t="n">
        <v>11</v>
      </c>
      <c r="E8554" s="22" t="n">
        <v>0</v>
      </c>
      <c r="F8554" s="22" t="n">
        <f aca="false">D8554/SUM(C8554:E8554)</f>
        <v>0.0413533834586466</v>
      </c>
      <c r="G8554" s="22" t="n">
        <v>255.11</v>
      </c>
      <c r="H8554" s="22" t="n">
        <v>10.77</v>
      </c>
      <c r="I8554" s="22" t="n">
        <v>0.11</v>
      </c>
      <c r="J8554" s="22" t="n">
        <v>0.118575</v>
      </c>
      <c r="K8554" s="22" t="n">
        <v>1</v>
      </c>
    </row>
    <row r="8555" customFormat="false" ht="15" hidden="false" customHeight="false" outlineLevel="0" collapsed="false">
      <c r="A8555" s="22" t="s">
        <v>5221</v>
      </c>
      <c r="B8555" s="22" t="n">
        <v>17</v>
      </c>
      <c r="C8555" s="22" t="n">
        <v>232</v>
      </c>
      <c r="D8555" s="22" t="n">
        <v>10</v>
      </c>
      <c r="E8555" s="22" t="n">
        <v>0</v>
      </c>
      <c r="F8555" s="22" t="n">
        <f aca="false">D8555/SUM(C8555:E8555)</f>
        <v>0.0413223140495868</v>
      </c>
      <c r="G8555" s="22" t="n">
        <v>232.1</v>
      </c>
      <c r="H8555" s="22" t="n">
        <v>9.79</v>
      </c>
      <c r="I8555" s="22" t="n">
        <v>0.1</v>
      </c>
      <c r="J8555" s="22" t="n">
        <v>0.107711</v>
      </c>
      <c r="K8555" s="22" t="n">
        <v>1</v>
      </c>
    </row>
    <row r="8556" customFormat="false" ht="15" hidden="false" customHeight="false" outlineLevel="0" collapsed="false">
      <c r="A8556" s="22" t="s">
        <v>3594</v>
      </c>
      <c r="B8556" s="22" t="n">
        <v>17</v>
      </c>
      <c r="C8556" s="22" t="n">
        <v>232</v>
      </c>
      <c r="D8556" s="22" t="n">
        <v>10</v>
      </c>
      <c r="E8556" s="22" t="n">
        <v>0</v>
      </c>
      <c r="F8556" s="22" t="n">
        <f aca="false">D8556/SUM(C8556:E8556)</f>
        <v>0.0413223140495868</v>
      </c>
      <c r="G8556" s="22" t="n">
        <v>232.1</v>
      </c>
      <c r="H8556" s="22" t="n">
        <v>9.79</v>
      </c>
      <c r="I8556" s="22" t="n">
        <v>0.1</v>
      </c>
      <c r="J8556" s="22" t="n">
        <v>0.107711</v>
      </c>
      <c r="K8556" s="22" t="n">
        <v>1</v>
      </c>
    </row>
    <row r="8557" customFormat="false" ht="15" hidden="false" customHeight="false" outlineLevel="0" collapsed="false">
      <c r="A8557" s="22" t="s">
        <v>5222</v>
      </c>
      <c r="B8557" s="22" t="n">
        <v>52</v>
      </c>
      <c r="C8557" s="22" t="n">
        <v>228</v>
      </c>
      <c r="D8557" s="22" t="n">
        <v>10</v>
      </c>
      <c r="E8557" s="22" t="n">
        <v>4</v>
      </c>
      <c r="F8557" s="22" t="n">
        <f aca="false">D8557/SUM(C8557:E8557)</f>
        <v>0.0413223140495868</v>
      </c>
      <c r="G8557" s="22" t="n">
        <v>224.33</v>
      </c>
      <c r="H8557" s="22" t="n">
        <v>17.33</v>
      </c>
      <c r="I8557" s="22" t="n">
        <v>0.33</v>
      </c>
      <c r="J8557" s="22" t="n">
        <v>43.297791</v>
      </c>
      <c r="K8557" s="22" t="n">
        <v>8E-005</v>
      </c>
    </row>
    <row r="8558" customFormat="false" ht="15" hidden="false" customHeight="false" outlineLevel="0" collapsed="false">
      <c r="A8558" s="22" t="s">
        <v>1364</v>
      </c>
      <c r="B8558" s="22" t="n">
        <v>11</v>
      </c>
      <c r="C8558" s="22" t="n">
        <v>209</v>
      </c>
      <c r="D8558" s="22" t="n">
        <v>9</v>
      </c>
      <c r="E8558" s="22" t="n">
        <v>0</v>
      </c>
      <c r="F8558" s="22" t="n">
        <f aca="false">D8558/SUM(C8558:E8558)</f>
        <v>0.0412844036697248</v>
      </c>
      <c r="G8558" s="22" t="n">
        <v>209.09</v>
      </c>
      <c r="H8558" s="22" t="n">
        <v>8.81</v>
      </c>
      <c r="I8558" s="22" t="n">
        <v>0.09</v>
      </c>
      <c r="J8558" s="22" t="n">
        <v>0.096847</v>
      </c>
      <c r="K8558" s="22" t="n">
        <v>1</v>
      </c>
    </row>
    <row r="8559" customFormat="false" ht="15" hidden="false" customHeight="false" outlineLevel="0" collapsed="false">
      <c r="A8559" s="22" t="s">
        <v>5223</v>
      </c>
      <c r="B8559" s="22" t="n">
        <v>30</v>
      </c>
      <c r="C8559" s="22" t="n">
        <v>254</v>
      </c>
      <c r="D8559" s="22" t="n">
        <v>11</v>
      </c>
      <c r="E8559" s="22" t="n">
        <v>2</v>
      </c>
      <c r="F8559" s="22" t="n">
        <f aca="false">D8559/SUM(C8559:E8559)</f>
        <v>0.0411985018726592</v>
      </c>
      <c r="G8559" s="22" t="n">
        <v>252.21</v>
      </c>
      <c r="H8559" s="22" t="n">
        <v>14.58</v>
      </c>
      <c r="I8559" s="22" t="n">
        <v>0.21</v>
      </c>
      <c r="J8559" s="22" t="n">
        <v>16.088494</v>
      </c>
      <c r="K8559" s="22" t="n">
        <v>0.013491</v>
      </c>
    </row>
    <row r="8560" customFormat="false" ht="15" hidden="false" customHeight="false" outlineLevel="0" collapsed="false">
      <c r="A8560" s="22" t="s">
        <v>5224</v>
      </c>
      <c r="B8560" s="22" t="n">
        <v>45</v>
      </c>
      <c r="C8560" s="22" t="n">
        <v>163</v>
      </c>
      <c r="D8560" s="22" t="n">
        <v>7</v>
      </c>
      <c r="E8560" s="22" t="n">
        <v>0</v>
      </c>
      <c r="F8560" s="22" t="n">
        <f aca="false">D8560/SUM(C8560:E8560)</f>
        <v>0.0411764705882353</v>
      </c>
      <c r="G8560" s="22" t="n">
        <v>163.07</v>
      </c>
      <c r="H8560" s="22" t="n">
        <v>6.86</v>
      </c>
      <c r="I8560" s="22" t="n">
        <v>0.07</v>
      </c>
      <c r="J8560" s="22" t="n">
        <v>0.07512</v>
      </c>
      <c r="K8560" s="22" t="n">
        <v>1</v>
      </c>
    </row>
    <row r="8561" customFormat="false" ht="15" hidden="false" customHeight="false" outlineLevel="0" collapsed="false">
      <c r="A8561" s="22" t="s">
        <v>5225</v>
      </c>
      <c r="B8561" s="22" t="n">
        <v>86</v>
      </c>
      <c r="C8561" s="22" t="n">
        <v>233</v>
      </c>
      <c r="D8561" s="22" t="n">
        <v>10</v>
      </c>
      <c r="E8561" s="22" t="n">
        <v>0</v>
      </c>
      <c r="F8561" s="22" t="n">
        <f aca="false">D8561/SUM(C8561:E8561)</f>
        <v>0.0411522633744856</v>
      </c>
      <c r="G8561" s="22" t="n">
        <v>233.1</v>
      </c>
      <c r="H8561" s="22" t="n">
        <v>9.79</v>
      </c>
      <c r="I8561" s="22" t="n">
        <v>0.1</v>
      </c>
      <c r="J8561" s="22" t="n">
        <v>0.107249</v>
      </c>
      <c r="K8561" s="22" t="n">
        <v>1</v>
      </c>
    </row>
    <row r="8562" customFormat="false" ht="15" hidden="false" customHeight="false" outlineLevel="0" collapsed="false">
      <c r="A8562" s="22" t="s">
        <v>5226</v>
      </c>
      <c r="B8562" s="22" t="n">
        <v>80</v>
      </c>
      <c r="C8562" s="22" t="n">
        <v>233</v>
      </c>
      <c r="D8562" s="22" t="n">
        <v>10</v>
      </c>
      <c r="E8562" s="22" t="n">
        <v>0</v>
      </c>
      <c r="F8562" s="22" t="n">
        <f aca="false">D8562/SUM(C8562:E8562)</f>
        <v>0.0411522633744856</v>
      </c>
      <c r="G8562" s="22" t="n">
        <v>233.1</v>
      </c>
      <c r="H8562" s="22" t="n">
        <v>9.79</v>
      </c>
      <c r="I8562" s="22" t="n">
        <v>0.1</v>
      </c>
      <c r="J8562" s="22" t="n">
        <v>0.107249</v>
      </c>
      <c r="K8562" s="22" t="n">
        <v>1</v>
      </c>
    </row>
    <row r="8563" customFormat="false" ht="15" hidden="false" customHeight="false" outlineLevel="0" collapsed="false">
      <c r="A8563" s="22" t="s">
        <v>2248</v>
      </c>
      <c r="B8563" s="22" t="n">
        <v>48</v>
      </c>
      <c r="C8563" s="22" t="n">
        <v>255</v>
      </c>
      <c r="D8563" s="22" t="n">
        <v>11</v>
      </c>
      <c r="E8563" s="22" t="n">
        <v>2</v>
      </c>
      <c r="F8563" s="22" t="n">
        <f aca="false">D8563/SUM(C8563:E8563)</f>
        <v>0.041044776119403</v>
      </c>
      <c r="G8563" s="22" t="n">
        <v>253.21</v>
      </c>
      <c r="H8563" s="22" t="n">
        <v>14.58</v>
      </c>
      <c r="I8563" s="22" t="n">
        <v>0.21</v>
      </c>
      <c r="J8563" s="22" t="n">
        <v>16.159458</v>
      </c>
      <c r="K8563" s="22" t="n">
        <v>0.013394</v>
      </c>
    </row>
    <row r="8564" customFormat="false" ht="15" hidden="false" customHeight="false" outlineLevel="0" collapsed="false">
      <c r="A8564" s="22" t="s">
        <v>5117</v>
      </c>
      <c r="B8564" s="22" t="n">
        <v>83</v>
      </c>
      <c r="C8564" s="22" t="n">
        <v>257</v>
      </c>
      <c r="D8564" s="22" t="n">
        <v>11</v>
      </c>
      <c r="E8564" s="22" t="n">
        <v>0</v>
      </c>
      <c r="F8564" s="22" t="n">
        <f aca="false">D8564/SUM(C8564:E8564)</f>
        <v>0.041044776119403</v>
      </c>
      <c r="G8564" s="22" t="n">
        <v>257.11</v>
      </c>
      <c r="H8564" s="22" t="n">
        <v>10.77</v>
      </c>
      <c r="I8564" s="22" t="n">
        <v>0.11</v>
      </c>
      <c r="J8564" s="22" t="n">
        <v>0.117653</v>
      </c>
      <c r="K8564" s="22" t="n">
        <v>1</v>
      </c>
    </row>
    <row r="8565" customFormat="false" ht="15" hidden="false" customHeight="false" outlineLevel="0" collapsed="false">
      <c r="A8565" s="22" t="s">
        <v>5227</v>
      </c>
      <c r="B8565" s="22" t="n">
        <v>81</v>
      </c>
      <c r="C8565" s="22" t="n">
        <v>257</v>
      </c>
      <c r="D8565" s="22" t="n">
        <v>11</v>
      </c>
      <c r="E8565" s="22" t="n">
        <v>0</v>
      </c>
      <c r="F8565" s="22" t="n">
        <f aca="false">D8565/SUM(C8565:E8565)</f>
        <v>0.041044776119403</v>
      </c>
      <c r="G8565" s="22" t="n">
        <v>257.11</v>
      </c>
      <c r="H8565" s="22" t="n">
        <v>10.77</v>
      </c>
      <c r="I8565" s="22" t="n">
        <v>0.11</v>
      </c>
      <c r="J8565" s="22" t="n">
        <v>0.117653</v>
      </c>
      <c r="K8565" s="22" t="n">
        <v>1</v>
      </c>
    </row>
    <row r="8566" customFormat="false" ht="15" hidden="false" customHeight="false" outlineLevel="0" collapsed="false">
      <c r="A8566" s="22" t="s">
        <v>5228</v>
      </c>
      <c r="B8566" s="22" t="n">
        <v>30</v>
      </c>
      <c r="C8566" s="22" t="n">
        <v>187</v>
      </c>
      <c r="D8566" s="22" t="n">
        <v>8</v>
      </c>
      <c r="E8566" s="22" t="n">
        <v>0</v>
      </c>
      <c r="F8566" s="22" t="n">
        <f aca="false">D8566/SUM(C8566:E8566)</f>
        <v>0.041025641025641</v>
      </c>
      <c r="G8566" s="22" t="n">
        <v>187.08</v>
      </c>
      <c r="H8566" s="22" t="n">
        <v>7.84</v>
      </c>
      <c r="I8566" s="22" t="n">
        <v>0.08</v>
      </c>
      <c r="J8566" s="22" t="n">
        <v>0.085524</v>
      </c>
      <c r="K8566" s="22" t="n">
        <v>1</v>
      </c>
    </row>
    <row r="8567" customFormat="false" ht="15" hidden="false" customHeight="false" outlineLevel="0" collapsed="false">
      <c r="A8567" s="22" t="s">
        <v>5229</v>
      </c>
      <c r="B8567" s="22" t="n">
        <v>116</v>
      </c>
      <c r="C8567" s="22" t="n">
        <v>164</v>
      </c>
      <c r="D8567" s="22" t="n">
        <v>7</v>
      </c>
      <c r="E8567" s="22" t="n">
        <v>0</v>
      </c>
      <c r="F8567" s="22" t="n">
        <f aca="false">D8567/SUM(C8567:E8567)</f>
        <v>0.0409356725146199</v>
      </c>
      <c r="G8567" s="22" t="n">
        <v>164.07</v>
      </c>
      <c r="H8567" s="22" t="n">
        <v>6.86</v>
      </c>
      <c r="I8567" s="22" t="n">
        <v>0.07</v>
      </c>
      <c r="J8567" s="22" t="n">
        <v>0.074663</v>
      </c>
      <c r="K8567" s="22" t="n">
        <v>1</v>
      </c>
    </row>
    <row r="8568" customFormat="false" ht="15" hidden="false" customHeight="false" outlineLevel="0" collapsed="false">
      <c r="A8568" s="22" t="s">
        <v>4388</v>
      </c>
      <c r="B8568" s="22" t="n">
        <v>47</v>
      </c>
      <c r="C8568" s="22" t="n">
        <v>211</v>
      </c>
      <c r="D8568" s="22" t="n">
        <v>9</v>
      </c>
      <c r="E8568" s="22" t="n">
        <v>0</v>
      </c>
      <c r="F8568" s="22" t="n">
        <f aca="false">D8568/SUM(C8568:E8568)</f>
        <v>0.0409090909090909</v>
      </c>
      <c r="G8568" s="22" t="n">
        <v>211.09</v>
      </c>
      <c r="H8568" s="22" t="n">
        <v>8.82</v>
      </c>
      <c r="I8568" s="22" t="n">
        <v>0.09</v>
      </c>
      <c r="J8568" s="22" t="n">
        <v>0.09593</v>
      </c>
      <c r="K8568" s="22" t="n">
        <v>1</v>
      </c>
    </row>
    <row r="8569" customFormat="false" ht="15" hidden="false" customHeight="false" outlineLevel="0" collapsed="false">
      <c r="A8569" s="22" t="s">
        <v>4711</v>
      </c>
      <c r="B8569" s="22" t="n">
        <v>70</v>
      </c>
      <c r="C8569" s="22" t="n">
        <v>211</v>
      </c>
      <c r="D8569" s="22" t="n">
        <v>9</v>
      </c>
      <c r="E8569" s="22" t="n">
        <v>0</v>
      </c>
      <c r="F8569" s="22" t="n">
        <f aca="false">D8569/SUM(C8569:E8569)</f>
        <v>0.0409090909090909</v>
      </c>
      <c r="G8569" s="22" t="n">
        <v>211.09</v>
      </c>
      <c r="H8569" s="22" t="n">
        <v>8.82</v>
      </c>
      <c r="I8569" s="22" t="n">
        <v>0.09</v>
      </c>
      <c r="J8569" s="22" t="n">
        <v>0.09593</v>
      </c>
      <c r="K8569" s="22" t="n">
        <v>1</v>
      </c>
    </row>
    <row r="8570" customFormat="false" ht="15" hidden="false" customHeight="false" outlineLevel="0" collapsed="false">
      <c r="A8570" s="22" t="s">
        <v>5230</v>
      </c>
      <c r="B8570" s="22" t="n">
        <v>90</v>
      </c>
      <c r="C8570" s="22" t="n">
        <v>258</v>
      </c>
      <c r="D8570" s="22" t="n">
        <v>11</v>
      </c>
      <c r="E8570" s="22" t="n">
        <v>0</v>
      </c>
      <c r="F8570" s="22" t="n">
        <f aca="false">D8570/SUM(C8570:E8570)</f>
        <v>0.0408921933085502</v>
      </c>
      <c r="G8570" s="22" t="n">
        <v>258.11</v>
      </c>
      <c r="H8570" s="22" t="n">
        <v>10.78</v>
      </c>
      <c r="I8570" s="22" t="n">
        <v>0.11</v>
      </c>
      <c r="J8570" s="22" t="n">
        <v>0.117197</v>
      </c>
      <c r="K8570" s="22" t="n">
        <v>1</v>
      </c>
    </row>
    <row r="8571" customFormat="false" ht="15" hidden="false" customHeight="false" outlineLevel="0" collapsed="false">
      <c r="A8571" s="22" t="s">
        <v>1431</v>
      </c>
      <c r="B8571" s="22" t="n">
        <v>117</v>
      </c>
      <c r="C8571" s="22" t="n">
        <v>235</v>
      </c>
      <c r="D8571" s="22" t="n">
        <v>10</v>
      </c>
      <c r="E8571" s="22" t="n">
        <v>0</v>
      </c>
      <c r="F8571" s="22" t="n">
        <f aca="false">D8571/SUM(C8571:E8571)</f>
        <v>0.0408163265306122</v>
      </c>
      <c r="G8571" s="22" t="n">
        <v>235.1</v>
      </c>
      <c r="H8571" s="22" t="n">
        <v>9.8</v>
      </c>
      <c r="I8571" s="22" t="n">
        <v>0.1</v>
      </c>
      <c r="J8571" s="22" t="n">
        <v>0.106337</v>
      </c>
      <c r="K8571" s="22" t="n">
        <v>1</v>
      </c>
    </row>
    <row r="8572" customFormat="false" ht="15" hidden="false" customHeight="false" outlineLevel="0" collapsed="false">
      <c r="A8572" s="22" t="s">
        <v>5231</v>
      </c>
      <c r="B8572" s="22" t="n">
        <v>65</v>
      </c>
      <c r="C8572" s="22" t="n">
        <v>235</v>
      </c>
      <c r="D8572" s="22" t="n">
        <v>10</v>
      </c>
      <c r="E8572" s="22" t="n">
        <v>0</v>
      </c>
      <c r="F8572" s="22" t="n">
        <f aca="false">D8572/SUM(C8572:E8572)</f>
        <v>0.0408163265306122</v>
      </c>
      <c r="G8572" s="22" t="n">
        <v>235.1</v>
      </c>
      <c r="H8572" s="22" t="n">
        <v>9.8</v>
      </c>
      <c r="I8572" s="22" t="n">
        <v>0.1</v>
      </c>
      <c r="J8572" s="22" t="n">
        <v>0.106337</v>
      </c>
      <c r="K8572" s="22" t="n">
        <v>1</v>
      </c>
    </row>
    <row r="8573" customFormat="false" ht="15" hidden="false" customHeight="false" outlineLevel="0" collapsed="false">
      <c r="A8573" s="22" t="s">
        <v>5232</v>
      </c>
      <c r="B8573" s="22" t="n">
        <v>62</v>
      </c>
      <c r="C8573" s="22" t="n">
        <v>235</v>
      </c>
      <c r="D8573" s="22" t="n">
        <v>10</v>
      </c>
      <c r="E8573" s="22" t="n">
        <v>0</v>
      </c>
      <c r="F8573" s="22" t="n">
        <f aca="false">D8573/SUM(C8573:E8573)</f>
        <v>0.0408163265306122</v>
      </c>
      <c r="G8573" s="22" t="n">
        <v>235.1</v>
      </c>
      <c r="H8573" s="22" t="n">
        <v>9.8</v>
      </c>
      <c r="I8573" s="22" t="n">
        <v>0.1</v>
      </c>
      <c r="J8573" s="22" t="n">
        <v>0.106337</v>
      </c>
      <c r="K8573" s="22" t="n">
        <v>1</v>
      </c>
    </row>
    <row r="8574" customFormat="false" ht="15" hidden="false" customHeight="false" outlineLevel="0" collapsed="false">
      <c r="A8574" s="22" t="s">
        <v>5233</v>
      </c>
      <c r="B8574" s="22" t="n">
        <v>87</v>
      </c>
      <c r="C8574" s="22" t="n">
        <v>259</v>
      </c>
      <c r="D8574" s="22" t="n">
        <v>11</v>
      </c>
      <c r="E8574" s="22" t="n">
        <v>0</v>
      </c>
      <c r="F8574" s="22" t="n">
        <f aca="false">D8574/SUM(C8574:E8574)</f>
        <v>0.0407407407407407</v>
      </c>
      <c r="G8574" s="22" t="n">
        <v>259.11</v>
      </c>
      <c r="H8574" s="22" t="n">
        <v>10.78</v>
      </c>
      <c r="I8574" s="22" t="n">
        <v>0.11</v>
      </c>
      <c r="J8574" s="22" t="n">
        <v>0.116745</v>
      </c>
      <c r="K8574" s="22" t="n">
        <v>1</v>
      </c>
    </row>
    <row r="8575" customFormat="false" ht="15" hidden="false" customHeight="false" outlineLevel="0" collapsed="false">
      <c r="A8575" s="22" t="s">
        <v>2872</v>
      </c>
      <c r="B8575" s="22" t="n">
        <v>38</v>
      </c>
      <c r="C8575" s="22" t="n">
        <v>259</v>
      </c>
      <c r="D8575" s="22" t="n">
        <v>11</v>
      </c>
      <c r="E8575" s="22" t="n">
        <v>0</v>
      </c>
      <c r="F8575" s="22" t="n">
        <f aca="false">D8575/SUM(C8575:E8575)</f>
        <v>0.0407407407407407</v>
      </c>
      <c r="G8575" s="22" t="n">
        <v>259.11</v>
      </c>
      <c r="H8575" s="22" t="n">
        <v>10.78</v>
      </c>
      <c r="I8575" s="22" t="n">
        <v>0.11</v>
      </c>
      <c r="J8575" s="22" t="n">
        <v>0.116745</v>
      </c>
      <c r="K8575" s="22" t="n">
        <v>1</v>
      </c>
    </row>
    <row r="8576" customFormat="false" ht="15" hidden="false" customHeight="false" outlineLevel="0" collapsed="false">
      <c r="A8576" s="22" t="s">
        <v>4174</v>
      </c>
      <c r="B8576" s="22" t="n">
        <v>18</v>
      </c>
      <c r="C8576" s="22" t="n">
        <v>212</v>
      </c>
      <c r="D8576" s="22" t="n">
        <v>9</v>
      </c>
      <c r="E8576" s="22" t="n">
        <v>0</v>
      </c>
      <c r="F8576" s="22" t="n">
        <f aca="false">D8576/SUM(C8576:E8576)</f>
        <v>0.0407239819004525</v>
      </c>
      <c r="G8576" s="22" t="n">
        <v>212.09</v>
      </c>
      <c r="H8576" s="22" t="n">
        <v>8.82</v>
      </c>
      <c r="I8576" s="22" t="n">
        <v>0.09</v>
      </c>
      <c r="J8576" s="22" t="n">
        <v>0.095478</v>
      </c>
      <c r="K8576" s="22" t="n">
        <v>1</v>
      </c>
    </row>
    <row r="8577" customFormat="false" ht="15" hidden="false" customHeight="false" outlineLevel="0" collapsed="false">
      <c r="A8577" s="22" t="s">
        <v>5234</v>
      </c>
      <c r="B8577" s="22" t="n">
        <v>86</v>
      </c>
      <c r="C8577" s="22" t="n">
        <v>165</v>
      </c>
      <c r="D8577" s="22" t="n">
        <v>7</v>
      </c>
      <c r="E8577" s="22" t="n">
        <v>0</v>
      </c>
      <c r="F8577" s="22" t="n">
        <f aca="false">D8577/SUM(C8577:E8577)</f>
        <v>0.0406976744186047</v>
      </c>
      <c r="G8577" s="22" t="n">
        <v>165.07</v>
      </c>
      <c r="H8577" s="22" t="n">
        <v>6.86</v>
      </c>
      <c r="I8577" s="22" t="n">
        <v>0.07</v>
      </c>
      <c r="J8577" s="22" t="n">
        <v>0.07421</v>
      </c>
      <c r="K8577" s="22" t="n">
        <v>1</v>
      </c>
    </row>
    <row r="8578" customFormat="false" ht="15" hidden="false" customHeight="false" outlineLevel="0" collapsed="false">
      <c r="A8578" s="22" t="s">
        <v>5235</v>
      </c>
      <c r="B8578" s="22" t="n">
        <v>19</v>
      </c>
      <c r="C8578" s="22" t="n">
        <v>189</v>
      </c>
      <c r="D8578" s="22" t="n">
        <v>8</v>
      </c>
      <c r="E8578" s="22" t="n">
        <v>0</v>
      </c>
      <c r="F8578" s="22" t="n">
        <f aca="false">D8578/SUM(C8578:E8578)</f>
        <v>0.0406091370558376</v>
      </c>
      <c r="G8578" s="22" t="n">
        <v>189.08</v>
      </c>
      <c r="H8578" s="22" t="n">
        <v>7.84</v>
      </c>
      <c r="I8578" s="22" t="n">
        <v>0.08</v>
      </c>
      <c r="J8578" s="22" t="n">
        <v>0.08462</v>
      </c>
      <c r="K8578" s="22" t="n">
        <v>1</v>
      </c>
    </row>
    <row r="8579" customFormat="false" ht="15" hidden="false" customHeight="false" outlineLevel="0" collapsed="false">
      <c r="A8579" s="22" t="s">
        <v>733</v>
      </c>
      <c r="B8579" s="22" t="n">
        <v>10</v>
      </c>
      <c r="C8579" s="22" t="n">
        <v>260</v>
      </c>
      <c r="D8579" s="22" t="n">
        <v>11</v>
      </c>
      <c r="E8579" s="22" t="n">
        <v>0</v>
      </c>
      <c r="F8579" s="22" t="n">
        <f aca="false">D8579/SUM(C8579:E8579)</f>
        <v>0.040590405904059</v>
      </c>
      <c r="G8579" s="22" t="n">
        <v>260.11</v>
      </c>
      <c r="H8579" s="22" t="n">
        <v>10.78</v>
      </c>
      <c r="I8579" s="22" t="n">
        <v>0.11</v>
      </c>
      <c r="J8579" s="22" t="n">
        <v>0.116296</v>
      </c>
      <c r="K8579" s="22" t="n">
        <v>1</v>
      </c>
    </row>
    <row r="8580" customFormat="false" ht="15" hidden="false" customHeight="false" outlineLevel="0" collapsed="false">
      <c r="A8580" s="22" t="s">
        <v>5236</v>
      </c>
      <c r="B8580" s="22" t="n">
        <v>94</v>
      </c>
      <c r="C8580" s="22" t="n">
        <v>237</v>
      </c>
      <c r="D8580" s="22" t="n">
        <v>10</v>
      </c>
      <c r="E8580" s="22" t="n">
        <v>0</v>
      </c>
      <c r="F8580" s="22" t="n">
        <f aca="false">D8580/SUM(C8580:E8580)</f>
        <v>0.0404858299595142</v>
      </c>
      <c r="G8580" s="22" t="n">
        <v>237.1</v>
      </c>
      <c r="H8580" s="22" t="n">
        <v>9.8</v>
      </c>
      <c r="I8580" s="22" t="n">
        <v>0.1</v>
      </c>
      <c r="J8580" s="22" t="n">
        <v>0.10544</v>
      </c>
      <c r="K8580" s="22" t="n">
        <v>1</v>
      </c>
    </row>
    <row r="8581" customFormat="false" ht="15" hidden="false" customHeight="false" outlineLevel="0" collapsed="false">
      <c r="A8581" s="22" t="s">
        <v>5237</v>
      </c>
      <c r="B8581" s="22" t="n">
        <v>68</v>
      </c>
      <c r="C8581" s="22" t="n">
        <v>0</v>
      </c>
      <c r="D8581" s="22" t="n">
        <v>11</v>
      </c>
      <c r="E8581" s="22" t="n">
        <v>261</v>
      </c>
      <c r="F8581" s="22" t="n">
        <f aca="false">D8581/SUM(C8581:E8581)</f>
        <v>0.0404411764705882</v>
      </c>
      <c r="G8581" s="22" t="n">
        <v>0.11</v>
      </c>
      <c r="H8581" s="22" t="n">
        <v>10.78</v>
      </c>
      <c r="I8581" s="22" t="n">
        <v>261.11</v>
      </c>
      <c r="J8581" s="22" t="n">
        <v>0.115851</v>
      </c>
      <c r="K8581" s="22" t="n">
        <v>1</v>
      </c>
    </row>
    <row r="8582" customFormat="false" ht="15" hidden="false" customHeight="false" outlineLevel="0" collapsed="false">
      <c r="A8582" s="22" t="s">
        <v>5238</v>
      </c>
      <c r="B8582" s="22" t="n">
        <v>106</v>
      </c>
      <c r="C8582" s="22" t="n">
        <v>260</v>
      </c>
      <c r="D8582" s="22" t="n">
        <v>11</v>
      </c>
      <c r="E8582" s="22" t="n">
        <v>1</v>
      </c>
      <c r="F8582" s="22" t="n">
        <f aca="false">D8582/SUM(C8582:E8582)</f>
        <v>0.0404411764705882</v>
      </c>
      <c r="G8582" s="22" t="n">
        <v>259.16</v>
      </c>
      <c r="H8582" s="22" t="n">
        <v>12.69</v>
      </c>
      <c r="I8582" s="22" t="n">
        <v>0.16</v>
      </c>
      <c r="J8582" s="22" t="n">
        <v>4.820856</v>
      </c>
      <c r="K8582" s="22" t="n">
        <v>0.136506</v>
      </c>
    </row>
    <row r="8583" customFormat="false" ht="15" hidden="false" customHeight="false" outlineLevel="0" collapsed="false">
      <c r="A8583" s="22" t="s">
        <v>5239</v>
      </c>
      <c r="B8583" s="22" t="n">
        <v>44</v>
      </c>
      <c r="C8583" s="22" t="n">
        <v>213</v>
      </c>
      <c r="D8583" s="22" t="n">
        <v>9</v>
      </c>
      <c r="E8583" s="22" t="n">
        <v>1</v>
      </c>
      <c r="F8583" s="22" t="n">
        <f aca="false">D8583/SUM(C8583:E8583)</f>
        <v>0.0403587443946188</v>
      </c>
      <c r="G8583" s="22" t="n">
        <v>212.14</v>
      </c>
      <c r="H8583" s="22" t="n">
        <v>10.73</v>
      </c>
      <c r="I8583" s="22" t="n">
        <v>0.14</v>
      </c>
      <c r="J8583" s="22" t="n">
        <v>5.789616</v>
      </c>
      <c r="K8583" s="22" t="n">
        <v>0.118653</v>
      </c>
    </row>
    <row r="8584" customFormat="false" ht="15" hidden="false" customHeight="false" outlineLevel="0" collapsed="false">
      <c r="A8584" s="22" t="s">
        <v>3246</v>
      </c>
      <c r="B8584" s="22" t="n">
        <v>23</v>
      </c>
      <c r="C8584" s="22" t="n">
        <v>214</v>
      </c>
      <c r="D8584" s="22" t="n">
        <v>9</v>
      </c>
      <c r="E8584" s="22" t="n">
        <v>0</v>
      </c>
      <c r="F8584" s="22" t="n">
        <f aca="false">D8584/SUM(C8584:E8584)</f>
        <v>0.0403587443946188</v>
      </c>
      <c r="G8584" s="22" t="n">
        <v>214.09</v>
      </c>
      <c r="H8584" s="22" t="n">
        <v>8.82</v>
      </c>
      <c r="I8584" s="22" t="n">
        <v>0.09</v>
      </c>
      <c r="J8584" s="22" t="n">
        <v>0.094586</v>
      </c>
      <c r="K8584" s="22" t="n">
        <v>1</v>
      </c>
    </row>
    <row r="8585" customFormat="false" ht="15" hidden="false" customHeight="false" outlineLevel="0" collapsed="false">
      <c r="A8585" s="22" t="s">
        <v>5240</v>
      </c>
      <c r="B8585" s="22" t="n">
        <v>34</v>
      </c>
      <c r="C8585" s="22" t="n">
        <v>7</v>
      </c>
      <c r="D8585" s="22" t="n">
        <v>7</v>
      </c>
      <c r="E8585" s="22" t="n">
        <v>160</v>
      </c>
      <c r="F8585" s="22" t="n">
        <f aca="false">D8585/SUM(C8585:E8585)</f>
        <v>0.0402298850574713</v>
      </c>
      <c r="G8585" s="22" t="n">
        <v>0.63</v>
      </c>
      <c r="H8585" s="22" t="n">
        <v>19.73</v>
      </c>
      <c r="I8585" s="22" t="n">
        <v>153.63</v>
      </c>
      <c r="J8585" s="22" t="n">
        <v>72.446708</v>
      </c>
      <c r="K8585" s="22" t="n">
        <v>0</v>
      </c>
    </row>
    <row r="8586" customFormat="false" ht="15" hidden="false" customHeight="false" outlineLevel="0" collapsed="false">
      <c r="A8586" s="22" t="s">
        <v>5241</v>
      </c>
      <c r="B8586" s="22" t="n">
        <v>38</v>
      </c>
      <c r="C8586" s="22" t="n">
        <v>167</v>
      </c>
      <c r="D8586" s="22" t="n">
        <v>7</v>
      </c>
      <c r="E8586" s="22" t="n">
        <v>0</v>
      </c>
      <c r="F8586" s="22" t="n">
        <f aca="false">D8586/SUM(C8586:E8586)</f>
        <v>0.0402298850574713</v>
      </c>
      <c r="G8586" s="22" t="n">
        <v>167.07</v>
      </c>
      <c r="H8586" s="22" t="n">
        <v>6.86</v>
      </c>
      <c r="I8586" s="22" t="n">
        <v>0.07</v>
      </c>
      <c r="J8586" s="22" t="n">
        <v>0.073322</v>
      </c>
      <c r="K8586" s="22" t="n">
        <v>1</v>
      </c>
    </row>
    <row r="8587" customFormat="false" ht="15" hidden="false" customHeight="false" outlineLevel="0" collapsed="false">
      <c r="A8587" s="22" t="s">
        <v>5242</v>
      </c>
      <c r="B8587" s="22" t="n">
        <v>48</v>
      </c>
      <c r="C8587" s="22" t="n">
        <v>215</v>
      </c>
      <c r="D8587" s="22" t="n">
        <v>9</v>
      </c>
      <c r="E8587" s="22" t="n">
        <v>0</v>
      </c>
      <c r="F8587" s="22" t="n">
        <f aca="false">D8587/SUM(C8587:E8587)</f>
        <v>0.0401785714285714</v>
      </c>
      <c r="G8587" s="22" t="n">
        <v>215.09</v>
      </c>
      <c r="H8587" s="22" t="n">
        <v>8.82</v>
      </c>
      <c r="I8587" s="22" t="n">
        <v>0.09</v>
      </c>
      <c r="J8587" s="22" t="n">
        <v>0.094146</v>
      </c>
      <c r="K8587" s="22" t="n">
        <v>1</v>
      </c>
    </row>
    <row r="8588" customFormat="false" ht="15" hidden="false" customHeight="false" outlineLevel="0" collapsed="false">
      <c r="A8588" s="22" t="s">
        <v>1510</v>
      </c>
      <c r="B8588" s="22" t="n">
        <v>77</v>
      </c>
      <c r="C8588" s="22" t="n">
        <v>0</v>
      </c>
      <c r="D8588" s="22" t="n">
        <v>10</v>
      </c>
      <c r="E8588" s="22" t="n">
        <v>239</v>
      </c>
      <c r="F8588" s="22" t="n">
        <f aca="false">D8588/SUM(C8588:E8588)</f>
        <v>0.0401606425702811</v>
      </c>
      <c r="G8588" s="22" t="n">
        <v>0.1</v>
      </c>
      <c r="H8588" s="22" t="n">
        <v>9.8</v>
      </c>
      <c r="I8588" s="22" t="n">
        <v>239.1</v>
      </c>
      <c r="J8588" s="22" t="n">
        <v>0.104559</v>
      </c>
      <c r="K8588" s="22" t="n">
        <v>1</v>
      </c>
    </row>
    <row r="8589" customFormat="false" ht="15" hidden="false" customHeight="false" outlineLevel="0" collapsed="false">
      <c r="A8589" s="22" t="s">
        <v>5243</v>
      </c>
      <c r="B8589" s="22" t="n">
        <v>13</v>
      </c>
      <c r="C8589" s="22" t="n">
        <v>263</v>
      </c>
      <c r="D8589" s="22" t="n">
        <v>11</v>
      </c>
      <c r="E8589" s="22" t="n">
        <v>0</v>
      </c>
      <c r="F8589" s="22" t="n">
        <f aca="false">D8589/SUM(C8589:E8589)</f>
        <v>0.0401459854014599</v>
      </c>
      <c r="G8589" s="22" t="n">
        <v>263.11</v>
      </c>
      <c r="H8589" s="22" t="n">
        <v>10.78</v>
      </c>
      <c r="I8589" s="22" t="n">
        <v>0.11</v>
      </c>
      <c r="J8589" s="22" t="n">
        <v>0.114971</v>
      </c>
      <c r="K8589" s="22" t="n">
        <v>1</v>
      </c>
    </row>
    <row r="8590" customFormat="false" ht="15" hidden="false" customHeight="false" outlineLevel="0" collapsed="false">
      <c r="A8590" s="22" t="s">
        <v>3032</v>
      </c>
      <c r="B8590" s="22" t="n">
        <v>39</v>
      </c>
      <c r="C8590" s="22" t="n">
        <v>264</v>
      </c>
      <c r="D8590" s="22" t="n">
        <v>11</v>
      </c>
      <c r="E8590" s="22" t="n">
        <v>0</v>
      </c>
      <c r="F8590" s="22" t="n">
        <f aca="false">D8590/SUM(C8590:E8590)</f>
        <v>0.04</v>
      </c>
      <c r="G8590" s="22" t="n">
        <v>264.11</v>
      </c>
      <c r="H8590" s="22" t="n">
        <v>10.78</v>
      </c>
      <c r="I8590" s="22" t="n">
        <v>0.11</v>
      </c>
      <c r="J8590" s="22" t="n">
        <v>0.114536</v>
      </c>
      <c r="K8590" s="22" t="n">
        <v>1</v>
      </c>
    </row>
    <row r="8591" customFormat="false" ht="15" hidden="false" customHeight="false" outlineLevel="0" collapsed="false">
      <c r="A8591" s="22" t="s">
        <v>5244</v>
      </c>
      <c r="B8591" s="22" t="n">
        <v>10</v>
      </c>
      <c r="C8591" s="22" t="n">
        <v>0</v>
      </c>
      <c r="D8591" s="22" t="n">
        <v>10</v>
      </c>
      <c r="E8591" s="22" t="n">
        <v>240</v>
      </c>
      <c r="F8591" s="22" t="n">
        <f aca="false">D8591/SUM(C8591:E8591)</f>
        <v>0.04</v>
      </c>
      <c r="G8591" s="22" t="n">
        <v>0.1</v>
      </c>
      <c r="H8591" s="22" t="n">
        <v>9.8</v>
      </c>
      <c r="I8591" s="22" t="n">
        <v>240.1</v>
      </c>
      <c r="J8591" s="22" t="n">
        <v>0.104123</v>
      </c>
      <c r="K8591" s="22" t="n">
        <v>1</v>
      </c>
    </row>
    <row r="8592" customFormat="false" ht="15" hidden="false" customHeight="false" outlineLevel="0" collapsed="false">
      <c r="A8592" s="22" t="s">
        <v>5245</v>
      </c>
      <c r="B8592" s="22" t="n">
        <v>116</v>
      </c>
      <c r="C8592" s="22" t="n">
        <v>0</v>
      </c>
      <c r="D8592" s="22" t="n">
        <v>7</v>
      </c>
      <c r="E8592" s="22" t="n">
        <v>168</v>
      </c>
      <c r="F8592" s="22" t="n">
        <f aca="false">D8592/SUM(C8592:E8592)</f>
        <v>0.04</v>
      </c>
      <c r="G8592" s="22" t="n">
        <v>0.07</v>
      </c>
      <c r="H8592" s="22" t="n">
        <v>6.86</v>
      </c>
      <c r="I8592" s="22" t="n">
        <v>168.07</v>
      </c>
      <c r="J8592" s="22" t="n">
        <v>0.072886</v>
      </c>
      <c r="K8592" s="22" t="n">
        <v>1</v>
      </c>
    </row>
    <row r="8593" customFormat="false" ht="15" hidden="false" customHeight="false" outlineLevel="0" collapsed="false">
      <c r="A8593" s="22" t="s">
        <v>5246</v>
      </c>
      <c r="B8593" s="22" t="n">
        <v>17</v>
      </c>
      <c r="C8593" s="22" t="n">
        <v>264</v>
      </c>
      <c r="D8593" s="22" t="n">
        <v>11</v>
      </c>
      <c r="E8593" s="22" t="n">
        <v>0</v>
      </c>
      <c r="F8593" s="22" t="n">
        <f aca="false">D8593/SUM(C8593:E8593)</f>
        <v>0.04</v>
      </c>
      <c r="G8593" s="22" t="n">
        <v>264.11</v>
      </c>
      <c r="H8593" s="22" t="n">
        <v>10.78</v>
      </c>
      <c r="I8593" s="22" t="n">
        <v>0.11</v>
      </c>
      <c r="J8593" s="22" t="n">
        <v>0.114536</v>
      </c>
      <c r="K8593" s="22" t="n">
        <v>1</v>
      </c>
    </row>
    <row r="8594" customFormat="false" ht="15" hidden="false" customHeight="false" outlineLevel="0" collapsed="false">
      <c r="A8594" s="22" t="s">
        <v>2354</v>
      </c>
      <c r="B8594" s="22" t="n">
        <v>95</v>
      </c>
      <c r="C8594" s="22" t="n">
        <v>1</v>
      </c>
      <c r="D8594" s="22" t="n">
        <v>7</v>
      </c>
      <c r="E8594" s="22" t="n">
        <v>167</v>
      </c>
      <c r="F8594" s="22" t="n">
        <f aca="false">D8594/SUM(C8594:E8594)</f>
        <v>0.04</v>
      </c>
      <c r="G8594" s="22" t="n">
        <v>0.12</v>
      </c>
      <c r="H8594" s="22" t="n">
        <v>8.77</v>
      </c>
      <c r="I8594" s="22" t="n">
        <v>166.12</v>
      </c>
      <c r="J8594" s="22" t="n">
        <v>7.119108</v>
      </c>
      <c r="K8594" s="22" t="n">
        <v>0.100061</v>
      </c>
    </row>
    <row r="8595" customFormat="false" ht="15" hidden="false" customHeight="false" outlineLevel="0" collapsed="false">
      <c r="A8595" s="22" t="s">
        <v>5247</v>
      </c>
      <c r="B8595" s="22" t="n">
        <v>39</v>
      </c>
      <c r="C8595" s="22" t="n">
        <v>263</v>
      </c>
      <c r="D8595" s="22" t="n">
        <v>11</v>
      </c>
      <c r="E8595" s="22" t="n">
        <v>1</v>
      </c>
      <c r="F8595" s="22" t="n">
        <f aca="false">D8595/SUM(C8595:E8595)</f>
        <v>0.04</v>
      </c>
      <c r="G8595" s="22" t="n">
        <v>262.15</v>
      </c>
      <c r="H8595" s="22" t="n">
        <v>12.69</v>
      </c>
      <c r="I8595" s="22" t="n">
        <v>0.15</v>
      </c>
      <c r="J8595" s="22" t="n">
        <v>4.89099</v>
      </c>
      <c r="K8595" s="22" t="n">
        <v>0.135089</v>
      </c>
    </row>
    <row r="8596" customFormat="false" ht="15" hidden="false" customHeight="false" outlineLevel="0" collapsed="false">
      <c r="A8596" s="22" t="s">
        <v>3729</v>
      </c>
      <c r="B8596" s="22" t="n">
        <v>49</v>
      </c>
      <c r="C8596" s="22" t="n">
        <v>264</v>
      </c>
      <c r="D8596" s="22" t="n">
        <v>11</v>
      </c>
      <c r="E8596" s="22" t="n">
        <v>0</v>
      </c>
      <c r="F8596" s="22" t="n">
        <f aca="false">D8596/SUM(C8596:E8596)</f>
        <v>0.04</v>
      </c>
      <c r="G8596" s="22" t="n">
        <v>264.11</v>
      </c>
      <c r="H8596" s="22" t="n">
        <v>10.78</v>
      </c>
      <c r="I8596" s="22" t="n">
        <v>0.11</v>
      </c>
      <c r="J8596" s="22" t="n">
        <v>0.114536</v>
      </c>
      <c r="K8596" s="22" t="n">
        <v>1</v>
      </c>
    </row>
    <row r="8597" customFormat="false" ht="15" hidden="false" customHeight="false" outlineLevel="0" collapsed="false">
      <c r="A8597" s="22" t="s">
        <v>4201</v>
      </c>
      <c r="B8597" s="22" t="n">
        <v>69</v>
      </c>
      <c r="C8597" s="22" t="n">
        <v>265</v>
      </c>
      <c r="D8597" s="22" t="n">
        <v>11</v>
      </c>
      <c r="E8597" s="22" t="n">
        <v>0</v>
      </c>
      <c r="F8597" s="22" t="n">
        <f aca="false">D8597/SUM(C8597:E8597)</f>
        <v>0.0398550724637681</v>
      </c>
      <c r="G8597" s="22" t="n">
        <v>265.11</v>
      </c>
      <c r="H8597" s="22" t="n">
        <v>10.78</v>
      </c>
      <c r="I8597" s="22" t="n">
        <v>0.11</v>
      </c>
      <c r="J8597" s="22" t="n">
        <v>0.114104</v>
      </c>
      <c r="K8597" s="22" t="n">
        <v>1</v>
      </c>
    </row>
    <row r="8598" customFormat="false" ht="15" hidden="false" customHeight="false" outlineLevel="0" collapsed="false">
      <c r="A8598" s="22" t="s">
        <v>5248</v>
      </c>
      <c r="B8598" s="22" t="n">
        <v>111</v>
      </c>
      <c r="C8598" s="22" t="n">
        <v>265</v>
      </c>
      <c r="D8598" s="22" t="n">
        <v>11</v>
      </c>
      <c r="E8598" s="22" t="n">
        <v>0</v>
      </c>
      <c r="F8598" s="22" t="n">
        <f aca="false">D8598/SUM(C8598:E8598)</f>
        <v>0.0398550724637681</v>
      </c>
      <c r="G8598" s="22" t="n">
        <v>265.11</v>
      </c>
      <c r="H8598" s="22" t="n">
        <v>10.78</v>
      </c>
      <c r="I8598" s="22" t="n">
        <v>0.11</v>
      </c>
      <c r="J8598" s="22" t="n">
        <v>0.114104</v>
      </c>
      <c r="K8598" s="22" t="n">
        <v>1</v>
      </c>
    </row>
    <row r="8599" customFormat="false" ht="15" hidden="false" customHeight="false" outlineLevel="0" collapsed="false">
      <c r="A8599" s="22" t="s">
        <v>5249</v>
      </c>
      <c r="B8599" s="22" t="n">
        <v>48</v>
      </c>
      <c r="C8599" s="22" t="n">
        <v>0</v>
      </c>
      <c r="D8599" s="22" t="n">
        <v>11</v>
      </c>
      <c r="E8599" s="22" t="n">
        <v>265</v>
      </c>
      <c r="F8599" s="22" t="n">
        <f aca="false">D8599/SUM(C8599:E8599)</f>
        <v>0.0398550724637681</v>
      </c>
      <c r="G8599" s="22" t="n">
        <v>0.11</v>
      </c>
      <c r="H8599" s="22" t="n">
        <v>10.78</v>
      </c>
      <c r="I8599" s="22" t="n">
        <v>265.11</v>
      </c>
      <c r="J8599" s="22" t="n">
        <v>0.114104</v>
      </c>
      <c r="K8599" s="22" t="n">
        <v>1</v>
      </c>
    </row>
    <row r="8600" customFormat="false" ht="15" hidden="false" customHeight="false" outlineLevel="0" collapsed="false">
      <c r="A8600" s="22" t="s">
        <v>5250</v>
      </c>
      <c r="B8600" s="22" t="n">
        <v>92</v>
      </c>
      <c r="C8600" s="22" t="n">
        <v>265</v>
      </c>
      <c r="D8600" s="22" t="n">
        <v>11</v>
      </c>
      <c r="E8600" s="22" t="n">
        <v>0</v>
      </c>
      <c r="F8600" s="22" t="n">
        <f aca="false">D8600/SUM(C8600:E8600)</f>
        <v>0.0398550724637681</v>
      </c>
      <c r="G8600" s="22" t="n">
        <v>265.11</v>
      </c>
      <c r="H8600" s="22" t="n">
        <v>10.78</v>
      </c>
      <c r="I8600" s="22" t="n">
        <v>0.11</v>
      </c>
      <c r="J8600" s="22" t="n">
        <v>0.114104</v>
      </c>
      <c r="K8600" s="22" t="n">
        <v>1</v>
      </c>
    </row>
    <row r="8601" customFormat="false" ht="15" hidden="false" customHeight="false" outlineLevel="0" collapsed="false">
      <c r="A8601" s="22" t="s">
        <v>5251</v>
      </c>
      <c r="B8601" s="22" t="n">
        <v>59</v>
      </c>
      <c r="C8601" s="22" t="n">
        <v>169</v>
      </c>
      <c r="D8601" s="22" t="n">
        <v>7</v>
      </c>
      <c r="E8601" s="22" t="n">
        <v>0</v>
      </c>
      <c r="F8601" s="22" t="n">
        <f aca="false">D8601/SUM(C8601:E8601)</f>
        <v>0.0397727272727273</v>
      </c>
      <c r="G8601" s="22" t="n">
        <v>169.07</v>
      </c>
      <c r="H8601" s="22" t="n">
        <v>6.86</v>
      </c>
      <c r="I8601" s="22" t="n">
        <v>0.07</v>
      </c>
      <c r="J8601" s="22" t="n">
        <v>0.072455</v>
      </c>
      <c r="K8601" s="22" t="n">
        <v>1</v>
      </c>
    </row>
    <row r="8602" customFormat="false" ht="15" hidden="false" customHeight="false" outlineLevel="0" collapsed="false">
      <c r="A8602" s="22" t="s">
        <v>5252</v>
      </c>
      <c r="B8602" s="22" t="n">
        <v>73</v>
      </c>
      <c r="C8602" s="22" t="n">
        <v>266</v>
      </c>
      <c r="D8602" s="22" t="n">
        <v>11</v>
      </c>
      <c r="E8602" s="22" t="n">
        <v>0</v>
      </c>
      <c r="F8602" s="22" t="n">
        <f aca="false">D8602/SUM(C8602:E8602)</f>
        <v>0.0397111913357401</v>
      </c>
      <c r="G8602" s="22" t="n">
        <v>266.11</v>
      </c>
      <c r="H8602" s="22" t="n">
        <v>10.78</v>
      </c>
      <c r="I8602" s="22" t="n">
        <v>0.11</v>
      </c>
      <c r="J8602" s="22" t="n">
        <v>0.113675</v>
      </c>
      <c r="K8602" s="22" t="n">
        <v>1</v>
      </c>
    </row>
    <row r="8603" customFormat="false" ht="15" hidden="false" customHeight="false" outlineLevel="0" collapsed="false">
      <c r="A8603" s="22" t="s">
        <v>4569</v>
      </c>
      <c r="B8603" s="22" t="n">
        <v>67</v>
      </c>
      <c r="C8603" s="22" t="n">
        <v>266</v>
      </c>
      <c r="D8603" s="22" t="n">
        <v>11</v>
      </c>
      <c r="E8603" s="22" t="n">
        <v>0</v>
      </c>
      <c r="F8603" s="22" t="n">
        <f aca="false">D8603/SUM(C8603:E8603)</f>
        <v>0.0397111913357401</v>
      </c>
      <c r="G8603" s="22" t="n">
        <v>266.11</v>
      </c>
      <c r="H8603" s="22" t="n">
        <v>10.78</v>
      </c>
      <c r="I8603" s="22" t="n">
        <v>0.11</v>
      </c>
      <c r="J8603" s="22" t="n">
        <v>0.113675</v>
      </c>
      <c r="K8603" s="22" t="n">
        <v>1</v>
      </c>
    </row>
    <row r="8604" customFormat="false" ht="15" hidden="false" customHeight="false" outlineLevel="0" collapsed="false">
      <c r="A8604" s="22" t="s">
        <v>4569</v>
      </c>
      <c r="B8604" s="22" t="n">
        <v>93</v>
      </c>
      <c r="C8604" s="22" t="n">
        <v>266</v>
      </c>
      <c r="D8604" s="22" t="n">
        <v>11</v>
      </c>
      <c r="E8604" s="22" t="n">
        <v>0</v>
      </c>
      <c r="F8604" s="22" t="n">
        <f aca="false">D8604/SUM(C8604:E8604)</f>
        <v>0.0397111913357401</v>
      </c>
      <c r="G8604" s="22" t="n">
        <v>266.11</v>
      </c>
      <c r="H8604" s="22" t="n">
        <v>10.78</v>
      </c>
      <c r="I8604" s="22" t="n">
        <v>0.11</v>
      </c>
      <c r="J8604" s="22" t="n">
        <v>0.113675</v>
      </c>
      <c r="K8604" s="22" t="n">
        <v>1</v>
      </c>
    </row>
    <row r="8605" customFormat="false" ht="15" hidden="false" customHeight="false" outlineLevel="0" collapsed="false">
      <c r="A8605" s="22" t="s">
        <v>4569</v>
      </c>
      <c r="B8605" s="22" t="n">
        <v>99</v>
      </c>
      <c r="C8605" s="22" t="n">
        <v>266</v>
      </c>
      <c r="D8605" s="22" t="n">
        <v>11</v>
      </c>
      <c r="E8605" s="22" t="n">
        <v>0</v>
      </c>
      <c r="F8605" s="22" t="n">
        <f aca="false">D8605/SUM(C8605:E8605)</f>
        <v>0.0397111913357401</v>
      </c>
      <c r="G8605" s="22" t="n">
        <v>266.11</v>
      </c>
      <c r="H8605" s="22" t="n">
        <v>10.78</v>
      </c>
      <c r="I8605" s="22" t="n">
        <v>0.11</v>
      </c>
      <c r="J8605" s="22" t="n">
        <v>0.113675</v>
      </c>
      <c r="K8605" s="22" t="n">
        <v>1</v>
      </c>
    </row>
    <row r="8606" customFormat="false" ht="15" hidden="false" customHeight="false" outlineLevel="0" collapsed="false">
      <c r="A8606" s="22" t="s">
        <v>5253</v>
      </c>
      <c r="B8606" s="22" t="n">
        <v>114</v>
      </c>
      <c r="C8606" s="22" t="n">
        <v>266</v>
      </c>
      <c r="D8606" s="22" t="n">
        <v>11</v>
      </c>
      <c r="E8606" s="22" t="n">
        <v>0</v>
      </c>
      <c r="F8606" s="22" t="n">
        <f aca="false">D8606/SUM(C8606:E8606)</f>
        <v>0.0397111913357401</v>
      </c>
      <c r="G8606" s="22" t="n">
        <v>266.11</v>
      </c>
      <c r="H8606" s="22" t="n">
        <v>10.78</v>
      </c>
      <c r="I8606" s="22" t="n">
        <v>0.11</v>
      </c>
      <c r="J8606" s="22" t="n">
        <v>0.113675</v>
      </c>
      <c r="K8606" s="22" t="n">
        <v>1</v>
      </c>
    </row>
    <row r="8607" customFormat="false" ht="15" hidden="false" customHeight="false" outlineLevel="0" collapsed="false">
      <c r="A8607" s="22" t="s">
        <v>4321</v>
      </c>
      <c r="B8607" s="22" t="n">
        <v>71</v>
      </c>
      <c r="C8607" s="22" t="n">
        <v>242</v>
      </c>
      <c r="D8607" s="22" t="n">
        <v>10</v>
      </c>
      <c r="E8607" s="22" t="n">
        <v>0</v>
      </c>
      <c r="F8607" s="22" t="n">
        <f aca="false">D8607/SUM(C8607:E8607)</f>
        <v>0.0396825396825397</v>
      </c>
      <c r="G8607" s="22" t="n">
        <v>242.1</v>
      </c>
      <c r="H8607" s="22" t="n">
        <v>9.8</v>
      </c>
      <c r="I8607" s="22" t="n">
        <v>0.1</v>
      </c>
      <c r="J8607" s="22" t="n">
        <v>0.103263</v>
      </c>
      <c r="K8607" s="22" t="n">
        <v>1</v>
      </c>
    </row>
    <row r="8608" customFormat="false" ht="15" hidden="false" customHeight="false" outlineLevel="0" collapsed="false">
      <c r="A8608" s="22" t="s">
        <v>3027</v>
      </c>
      <c r="B8608" s="22" t="n">
        <v>19</v>
      </c>
      <c r="C8608" s="22" t="n">
        <v>267</v>
      </c>
      <c r="D8608" s="22" t="n">
        <v>11</v>
      </c>
      <c r="E8608" s="22" t="n">
        <v>0</v>
      </c>
      <c r="F8608" s="22" t="n">
        <f aca="false">D8608/SUM(C8608:E8608)</f>
        <v>0.039568345323741</v>
      </c>
      <c r="G8608" s="22" t="n">
        <v>267.11</v>
      </c>
      <c r="H8608" s="22" t="n">
        <v>10.78</v>
      </c>
      <c r="I8608" s="22" t="n">
        <v>0.11</v>
      </c>
      <c r="J8608" s="22" t="n">
        <v>0.11325</v>
      </c>
      <c r="K8608" s="22" t="n">
        <v>1</v>
      </c>
    </row>
    <row r="8609" customFormat="false" ht="15" hidden="false" customHeight="false" outlineLevel="0" collapsed="false">
      <c r="A8609" s="22" t="s">
        <v>5254</v>
      </c>
      <c r="B8609" s="22" t="n">
        <v>122</v>
      </c>
      <c r="C8609" s="22" t="n">
        <v>267</v>
      </c>
      <c r="D8609" s="22" t="n">
        <v>11</v>
      </c>
      <c r="E8609" s="22" t="n">
        <v>0</v>
      </c>
      <c r="F8609" s="22" t="n">
        <f aca="false">D8609/SUM(C8609:E8609)</f>
        <v>0.039568345323741</v>
      </c>
      <c r="G8609" s="22" t="n">
        <v>267.11</v>
      </c>
      <c r="H8609" s="22" t="n">
        <v>10.78</v>
      </c>
      <c r="I8609" s="22" t="n">
        <v>0.11</v>
      </c>
      <c r="J8609" s="22" t="n">
        <v>0.11325</v>
      </c>
      <c r="K8609" s="22" t="n">
        <v>1</v>
      </c>
    </row>
    <row r="8610" customFormat="false" ht="15" hidden="false" customHeight="false" outlineLevel="0" collapsed="false">
      <c r="A8610" s="22" t="s">
        <v>5255</v>
      </c>
      <c r="B8610" s="22" t="n">
        <v>119</v>
      </c>
      <c r="C8610" s="22" t="n">
        <v>267</v>
      </c>
      <c r="D8610" s="22" t="n">
        <v>11</v>
      </c>
      <c r="E8610" s="22" t="n">
        <v>0</v>
      </c>
      <c r="F8610" s="22" t="n">
        <f aca="false">D8610/SUM(C8610:E8610)</f>
        <v>0.039568345323741</v>
      </c>
      <c r="G8610" s="22" t="n">
        <v>267.11</v>
      </c>
      <c r="H8610" s="22" t="n">
        <v>10.78</v>
      </c>
      <c r="I8610" s="22" t="n">
        <v>0.11</v>
      </c>
      <c r="J8610" s="22" t="n">
        <v>0.11325</v>
      </c>
      <c r="K8610" s="22" t="n">
        <v>1</v>
      </c>
    </row>
    <row r="8611" customFormat="false" ht="15" hidden="false" customHeight="false" outlineLevel="0" collapsed="false">
      <c r="A8611" s="22" t="s">
        <v>2679</v>
      </c>
      <c r="B8611" s="22" t="n">
        <v>52</v>
      </c>
      <c r="C8611" s="22" t="n">
        <v>267</v>
      </c>
      <c r="D8611" s="22" t="n">
        <v>11</v>
      </c>
      <c r="E8611" s="22" t="n">
        <v>0</v>
      </c>
      <c r="F8611" s="22" t="n">
        <f aca="false">D8611/SUM(C8611:E8611)</f>
        <v>0.039568345323741</v>
      </c>
      <c r="G8611" s="22" t="n">
        <v>267.11</v>
      </c>
      <c r="H8611" s="22" t="n">
        <v>10.78</v>
      </c>
      <c r="I8611" s="22" t="n">
        <v>0.11</v>
      </c>
      <c r="J8611" s="22" t="n">
        <v>0.11325</v>
      </c>
      <c r="K8611" s="22" t="n">
        <v>1</v>
      </c>
    </row>
    <row r="8612" customFormat="false" ht="15" hidden="false" customHeight="false" outlineLevel="0" collapsed="false">
      <c r="A8612" s="22" t="s">
        <v>5256</v>
      </c>
      <c r="B8612" s="22" t="n">
        <v>8</v>
      </c>
      <c r="C8612" s="22" t="n">
        <v>265</v>
      </c>
      <c r="D8612" s="22" t="n">
        <v>11</v>
      </c>
      <c r="E8612" s="22" t="n">
        <v>2</v>
      </c>
      <c r="F8612" s="22" t="n">
        <f aca="false">D8612/SUM(C8612:E8612)</f>
        <v>0.039568345323741</v>
      </c>
      <c r="G8612" s="22" t="n">
        <v>263.2</v>
      </c>
      <c r="H8612" s="22" t="n">
        <v>14.6</v>
      </c>
      <c r="I8612" s="22" t="n">
        <v>0.2</v>
      </c>
      <c r="J8612" s="22" t="n">
        <v>16.869155</v>
      </c>
      <c r="K8612" s="22" t="n">
        <v>0.012476</v>
      </c>
    </row>
    <row r="8613" customFormat="false" ht="15" hidden="false" customHeight="false" outlineLevel="0" collapsed="false">
      <c r="A8613" s="22" t="s">
        <v>5257</v>
      </c>
      <c r="B8613" s="22" t="n">
        <v>101</v>
      </c>
      <c r="C8613" s="22" t="n">
        <v>170</v>
      </c>
      <c r="D8613" s="22" t="n">
        <v>7</v>
      </c>
      <c r="E8613" s="22" t="n">
        <v>0</v>
      </c>
      <c r="F8613" s="22" t="n">
        <f aca="false">D8613/SUM(C8613:E8613)</f>
        <v>0.0395480225988701</v>
      </c>
      <c r="G8613" s="22" t="n">
        <v>170.07</v>
      </c>
      <c r="H8613" s="22" t="n">
        <v>6.86</v>
      </c>
      <c r="I8613" s="22" t="n">
        <v>0.07</v>
      </c>
      <c r="J8613" s="22" t="n">
        <v>0.072029</v>
      </c>
      <c r="K8613" s="22" t="n">
        <v>1</v>
      </c>
    </row>
    <row r="8614" customFormat="false" ht="15" hidden="false" customHeight="false" outlineLevel="0" collapsed="false">
      <c r="A8614" s="22" t="s">
        <v>5258</v>
      </c>
      <c r="B8614" s="22" t="n">
        <v>27</v>
      </c>
      <c r="C8614" s="22" t="n">
        <v>243</v>
      </c>
      <c r="D8614" s="22" t="n">
        <v>10</v>
      </c>
      <c r="E8614" s="22" t="n">
        <v>0</v>
      </c>
      <c r="F8614" s="22" t="n">
        <f aca="false">D8614/SUM(C8614:E8614)</f>
        <v>0.0395256916996047</v>
      </c>
      <c r="G8614" s="22" t="n">
        <v>243.1</v>
      </c>
      <c r="H8614" s="22" t="n">
        <v>9.8</v>
      </c>
      <c r="I8614" s="22" t="n">
        <v>0.1</v>
      </c>
      <c r="J8614" s="22" t="n">
        <v>0.102839</v>
      </c>
      <c r="K8614" s="22" t="n">
        <v>1</v>
      </c>
    </row>
    <row r="8615" customFormat="false" ht="15" hidden="false" customHeight="false" outlineLevel="0" collapsed="false">
      <c r="A8615" s="22" t="s">
        <v>144</v>
      </c>
      <c r="B8615" s="22" t="n">
        <v>25</v>
      </c>
      <c r="C8615" s="22" t="n">
        <v>243</v>
      </c>
      <c r="D8615" s="22" t="n">
        <v>10</v>
      </c>
      <c r="E8615" s="22" t="n">
        <v>0</v>
      </c>
      <c r="F8615" s="22" t="n">
        <f aca="false">D8615/SUM(C8615:E8615)</f>
        <v>0.0395256916996047</v>
      </c>
      <c r="G8615" s="22" t="n">
        <v>243.1</v>
      </c>
      <c r="H8615" s="22" t="n">
        <v>9.8</v>
      </c>
      <c r="I8615" s="22" t="n">
        <v>0.1</v>
      </c>
      <c r="J8615" s="22" t="n">
        <v>0.102839</v>
      </c>
      <c r="K8615" s="22" t="n">
        <v>1</v>
      </c>
    </row>
    <row r="8616" customFormat="false" ht="15" hidden="false" customHeight="false" outlineLevel="0" collapsed="false">
      <c r="A8616" s="22" t="s">
        <v>5259</v>
      </c>
      <c r="B8616" s="22" t="n">
        <v>45</v>
      </c>
      <c r="C8616" s="22" t="n">
        <v>234</v>
      </c>
      <c r="D8616" s="22" t="n">
        <v>10</v>
      </c>
      <c r="E8616" s="22" t="n">
        <v>9</v>
      </c>
      <c r="F8616" s="22" t="n">
        <f aca="false">D8616/SUM(C8616:E8616)</f>
        <v>0.0395256916996047</v>
      </c>
      <c r="G8616" s="22" t="n">
        <v>225.77</v>
      </c>
      <c r="H8616" s="22" t="n">
        <v>26.45</v>
      </c>
      <c r="I8616" s="22" t="n">
        <v>0.77</v>
      </c>
      <c r="J8616" s="22" t="n">
        <v>97.861712</v>
      </c>
      <c r="K8616" s="22" t="n">
        <v>0</v>
      </c>
    </row>
    <row r="8617" customFormat="false" ht="15" hidden="false" customHeight="false" outlineLevel="0" collapsed="false">
      <c r="A8617" s="22" t="s">
        <v>5260</v>
      </c>
      <c r="B8617" s="22" t="n">
        <v>55</v>
      </c>
      <c r="C8617" s="22" t="n">
        <v>268</v>
      </c>
      <c r="D8617" s="22" t="n">
        <v>11</v>
      </c>
      <c r="E8617" s="22" t="n">
        <v>0</v>
      </c>
      <c r="F8617" s="22" t="n">
        <f aca="false">D8617/SUM(C8617:E8617)</f>
        <v>0.039426523297491</v>
      </c>
      <c r="G8617" s="22" t="n">
        <v>268.11</v>
      </c>
      <c r="H8617" s="22" t="n">
        <v>10.78</v>
      </c>
      <c r="I8617" s="22" t="n">
        <v>0.11</v>
      </c>
      <c r="J8617" s="22" t="n">
        <v>0.112827</v>
      </c>
      <c r="K8617" s="22" t="n">
        <v>1</v>
      </c>
    </row>
    <row r="8618" customFormat="false" ht="15" hidden="false" customHeight="false" outlineLevel="0" collapsed="false">
      <c r="A8618" s="22" t="s">
        <v>5261</v>
      </c>
      <c r="B8618" s="22" t="n">
        <v>72</v>
      </c>
      <c r="C8618" s="22" t="n">
        <v>171</v>
      </c>
      <c r="D8618" s="22" t="n">
        <v>7</v>
      </c>
      <c r="E8618" s="22" t="n">
        <v>0</v>
      </c>
      <c r="F8618" s="22" t="n">
        <f aca="false">D8618/SUM(C8618:E8618)</f>
        <v>0.0393258426966292</v>
      </c>
      <c r="G8618" s="22" t="n">
        <v>171.07</v>
      </c>
      <c r="H8618" s="22" t="n">
        <v>6.86</v>
      </c>
      <c r="I8618" s="22" t="n">
        <v>0.07</v>
      </c>
      <c r="J8618" s="22" t="n">
        <v>0.071609</v>
      </c>
      <c r="K8618" s="22" t="n">
        <v>1</v>
      </c>
    </row>
    <row r="8619" customFormat="false" ht="15" hidden="false" customHeight="false" outlineLevel="0" collapsed="false">
      <c r="A8619" s="22" t="s">
        <v>5262</v>
      </c>
      <c r="B8619" s="22" t="n">
        <v>74</v>
      </c>
      <c r="C8619" s="22" t="n">
        <v>171</v>
      </c>
      <c r="D8619" s="22" t="n">
        <v>7</v>
      </c>
      <c r="E8619" s="22" t="n">
        <v>0</v>
      </c>
      <c r="F8619" s="22" t="n">
        <f aca="false">D8619/SUM(C8619:E8619)</f>
        <v>0.0393258426966292</v>
      </c>
      <c r="G8619" s="22" t="n">
        <v>171.07</v>
      </c>
      <c r="H8619" s="22" t="n">
        <v>6.86</v>
      </c>
      <c r="I8619" s="22" t="n">
        <v>0.07</v>
      </c>
      <c r="J8619" s="22" t="n">
        <v>0.071609</v>
      </c>
      <c r="K8619" s="22" t="n">
        <v>1</v>
      </c>
    </row>
    <row r="8620" customFormat="false" ht="15" hidden="false" customHeight="false" outlineLevel="0" collapsed="false">
      <c r="A8620" s="22" t="s">
        <v>5262</v>
      </c>
      <c r="B8620" s="22" t="n">
        <v>75</v>
      </c>
      <c r="C8620" s="22" t="n">
        <v>171</v>
      </c>
      <c r="D8620" s="22" t="n">
        <v>7</v>
      </c>
      <c r="E8620" s="22" t="n">
        <v>0</v>
      </c>
      <c r="F8620" s="22" t="n">
        <f aca="false">D8620/SUM(C8620:E8620)</f>
        <v>0.0393258426966292</v>
      </c>
      <c r="G8620" s="22" t="n">
        <v>171.07</v>
      </c>
      <c r="H8620" s="22" t="n">
        <v>6.86</v>
      </c>
      <c r="I8620" s="22" t="n">
        <v>0.07</v>
      </c>
      <c r="J8620" s="22" t="n">
        <v>0.071609</v>
      </c>
      <c r="K8620" s="22" t="n">
        <v>1</v>
      </c>
    </row>
    <row r="8621" customFormat="false" ht="15" hidden="false" customHeight="false" outlineLevel="0" collapsed="false">
      <c r="A8621" s="22" t="s">
        <v>5263</v>
      </c>
      <c r="B8621" s="22" t="n">
        <v>18</v>
      </c>
      <c r="C8621" s="22" t="n">
        <v>171</v>
      </c>
      <c r="D8621" s="22" t="n">
        <v>7</v>
      </c>
      <c r="E8621" s="22" t="n">
        <v>0</v>
      </c>
      <c r="F8621" s="22" t="n">
        <f aca="false">D8621/SUM(C8621:E8621)</f>
        <v>0.0393258426966292</v>
      </c>
      <c r="G8621" s="22" t="n">
        <v>171.07</v>
      </c>
      <c r="H8621" s="22" t="n">
        <v>6.86</v>
      </c>
      <c r="I8621" s="22" t="n">
        <v>0.07</v>
      </c>
      <c r="J8621" s="22" t="n">
        <v>0.071609</v>
      </c>
      <c r="K8621" s="22" t="n">
        <v>1</v>
      </c>
    </row>
    <row r="8622" customFormat="false" ht="15" hidden="false" customHeight="false" outlineLevel="0" collapsed="false">
      <c r="A8622" s="22" t="s">
        <v>3779</v>
      </c>
      <c r="B8622" s="22" t="n">
        <v>112</v>
      </c>
      <c r="C8622" s="22" t="n">
        <v>269</v>
      </c>
      <c r="D8622" s="22" t="n">
        <v>11</v>
      </c>
      <c r="E8622" s="22" t="n">
        <v>0</v>
      </c>
      <c r="F8622" s="22" t="n">
        <f aca="false">D8622/SUM(C8622:E8622)</f>
        <v>0.0392857142857143</v>
      </c>
      <c r="G8622" s="22" t="n">
        <v>269.11</v>
      </c>
      <c r="H8622" s="22" t="n">
        <v>10.78</v>
      </c>
      <c r="I8622" s="22" t="n">
        <v>0.11</v>
      </c>
      <c r="J8622" s="22" t="n">
        <v>0.112408</v>
      </c>
      <c r="K8622" s="22" t="n">
        <v>1</v>
      </c>
    </row>
    <row r="8623" customFormat="false" ht="15" hidden="false" customHeight="false" outlineLevel="0" collapsed="false">
      <c r="A8623" s="22" t="s">
        <v>2749</v>
      </c>
      <c r="B8623" s="22" t="n">
        <v>54</v>
      </c>
      <c r="C8623" s="22" t="n">
        <v>245</v>
      </c>
      <c r="D8623" s="22" t="n">
        <v>10</v>
      </c>
      <c r="E8623" s="22" t="n">
        <v>0</v>
      </c>
      <c r="F8623" s="22" t="n">
        <f aca="false">D8623/SUM(C8623:E8623)</f>
        <v>0.0392156862745098</v>
      </c>
      <c r="G8623" s="22" t="n">
        <v>245.1</v>
      </c>
      <c r="H8623" s="22" t="n">
        <v>9.8</v>
      </c>
      <c r="I8623" s="22" t="n">
        <v>0.1</v>
      </c>
      <c r="J8623" s="22" t="n">
        <v>0.102</v>
      </c>
      <c r="K8623" s="22" t="n">
        <v>1</v>
      </c>
    </row>
    <row r="8624" customFormat="false" ht="15" hidden="false" customHeight="false" outlineLevel="0" collapsed="false">
      <c r="A8624" s="22" t="s">
        <v>5264</v>
      </c>
      <c r="B8624" s="22" t="n">
        <v>99</v>
      </c>
      <c r="C8624" s="22" t="n">
        <v>270</v>
      </c>
      <c r="D8624" s="22" t="n">
        <v>11</v>
      </c>
      <c r="E8624" s="22" t="n">
        <v>0</v>
      </c>
      <c r="F8624" s="22" t="n">
        <f aca="false">D8624/SUM(C8624:E8624)</f>
        <v>0.0391459074733096</v>
      </c>
      <c r="G8624" s="22" t="n">
        <v>270.11</v>
      </c>
      <c r="H8624" s="22" t="n">
        <v>10.78</v>
      </c>
      <c r="I8624" s="22" t="n">
        <v>0.11</v>
      </c>
      <c r="J8624" s="22" t="n">
        <v>0.111992</v>
      </c>
      <c r="K8624" s="22" t="n">
        <v>1</v>
      </c>
    </row>
    <row r="8625" customFormat="false" ht="15" hidden="false" customHeight="false" outlineLevel="0" collapsed="false">
      <c r="A8625" s="22" t="s">
        <v>5265</v>
      </c>
      <c r="B8625" s="22" t="n">
        <v>50</v>
      </c>
      <c r="C8625" s="22" t="n">
        <v>0</v>
      </c>
      <c r="D8625" s="22" t="n">
        <v>11</v>
      </c>
      <c r="E8625" s="22" t="n">
        <v>270</v>
      </c>
      <c r="F8625" s="22" t="n">
        <f aca="false">D8625/SUM(C8625:E8625)</f>
        <v>0.0391459074733096</v>
      </c>
      <c r="G8625" s="22" t="n">
        <v>0.11</v>
      </c>
      <c r="H8625" s="22" t="n">
        <v>10.78</v>
      </c>
      <c r="I8625" s="22" t="n">
        <v>270.11</v>
      </c>
      <c r="J8625" s="22" t="n">
        <v>0.111992</v>
      </c>
      <c r="K8625" s="22" t="n">
        <v>1</v>
      </c>
    </row>
    <row r="8626" customFormat="false" ht="15" hidden="false" customHeight="false" outlineLevel="0" collapsed="false">
      <c r="A8626" s="22" t="s">
        <v>5265</v>
      </c>
      <c r="B8626" s="22" t="n">
        <v>57</v>
      </c>
      <c r="C8626" s="22" t="n">
        <v>0</v>
      </c>
      <c r="D8626" s="22" t="n">
        <v>11</v>
      </c>
      <c r="E8626" s="22" t="n">
        <v>270</v>
      </c>
      <c r="F8626" s="22" t="n">
        <f aca="false">D8626/SUM(C8626:E8626)</f>
        <v>0.0391459074733096</v>
      </c>
      <c r="G8626" s="22" t="n">
        <v>0.11</v>
      </c>
      <c r="H8626" s="22" t="n">
        <v>10.78</v>
      </c>
      <c r="I8626" s="22" t="n">
        <v>270.11</v>
      </c>
      <c r="J8626" s="22" t="n">
        <v>0.111992</v>
      </c>
      <c r="K8626" s="22" t="n">
        <v>1</v>
      </c>
    </row>
    <row r="8627" customFormat="false" ht="15" hidden="false" customHeight="false" outlineLevel="0" collapsed="false">
      <c r="A8627" s="22" t="s">
        <v>5265</v>
      </c>
      <c r="B8627" s="22" t="n">
        <v>66</v>
      </c>
      <c r="C8627" s="22" t="n">
        <v>0</v>
      </c>
      <c r="D8627" s="22" t="n">
        <v>11</v>
      </c>
      <c r="E8627" s="22" t="n">
        <v>270</v>
      </c>
      <c r="F8627" s="22" t="n">
        <f aca="false">D8627/SUM(C8627:E8627)</f>
        <v>0.0391459074733096</v>
      </c>
      <c r="G8627" s="22" t="n">
        <v>0.11</v>
      </c>
      <c r="H8627" s="22" t="n">
        <v>10.78</v>
      </c>
      <c r="I8627" s="22" t="n">
        <v>270.11</v>
      </c>
      <c r="J8627" s="22" t="n">
        <v>0.111992</v>
      </c>
      <c r="K8627" s="22" t="n">
        <v>1</v>
      </c>
    </row>
    <row r="8628" customFormat="false" ht="15" hidden="false" customHeight="false" outlineLevel="0" collapsed="false">
      <c r="A8628" s="22" t="s">
        <v>5266</v>
      </c>
      <c r="B8628" s="22" t="n">
        <v>42</v>
      </c>
      <c r="C8628" s="22" t="n">
        <v>0</v>
      </c>
      <c r="D8628" s="22" t="n">
        <v>11</v>
      </c>
      <c r="E8628" s="22" t="n">
        <v>270</v>
      </c>
      <c r="F8628" s="22" t="n">
        <f aca="false">D8628/SUM(C8628:E8628)</f>
        <v>0.0391459074733096</v>
      </c>
      <c r="G8628" s="22" t="n">
        <v>0.11</v>
      </c>
      <c r="H8628" s="22" t="n">
        <v>10.78</v>
      </c>
      <c r="I8628" s="22" t="n">
        <v>270.11</v>
      </c>
      <c r="J8628" s="22" t="n">
        <v>0.111992</v>
      </c>
      <c r="K8628" s="22" t="n">
        <v>1</v>
      </c>
    </row>
    <row r="8629" customFormat="false" ht="15" hidden="false" customHeight="false" outlineLevel="0" collapsed="false">
      <c r="A8629" s="22" t="s">
        <v>5266</v>
      </c>
      <c r="B8629" s="22" t="n">
        <v>43</v>
      </c>
      <c r="C8629" s="22" t="n">
        <v>0</v>
      </c>
      <c r="D8629" s="22" t="n">
        <v>11</v>
      </c>
      <c r="E8629" s="22" t="n">
        <v>270</v>
      </c>
      <c r="F8629" s="22" t="n">
        <f aca="false">D8629/SUM(C8629:E8629)</f>
        <v>0.0391459074733096</v>
      </c>
      <c r="G8629" s="22" t="n">
        <v>0.11</v>
      </c>
      <c r="H8629" s="22" t="n">
        <v>10.78</v>
      </c>
      <c r="I8629" s="22" t="n">
        <v>270.11</v>
      </c>
      <c r="J8629" s="22" t="n">
        <v>0.111992</v>
      </c>
      <c r="K8629" s="22" t="n">
        <v>1</v>
      </c>
    </row>
    <row r="8630" customFormat="false" ht="15" hidden="false" customHeight="false" outlineLevel="0" collapsed="false">
      <c r="A8630" s="22" t="s">
        <v>5266</v>
      </c>
      <c r="B8630" s="22" t="n">
        <v>49</v>
      </c>
      <c r="C8630" s="22" t="n">
        <v>0</v>
      </c>
      <c r="D8630" s="22" t="n">
        <v>11</v>
      </c>
      <c r="E8630" s="22" t="n">
        <v>270</v>
      </c>
      <c r="F8630" s="22" t="n">
        <f aca="false">D8630/SUM(C8630:E8630)</f>
        <v>0.0391459074733096</v>
      </c>
      <c r="G8630" s="22" t="n">
        <v>0.11</v>
      </c>
      <c r="H8630" s="22" t="n">
        <v>10.78</v>
      </c>
      <c r="I8630" s="22" t="n">
        <v>270.11</v>
      </c>
      <c r="J8630" s="22" t="n">
        <v>0.111992</v>
      </c>
      <c r="K8630" s="22" t="n">
        <v>1</v>
      </c>
    </row>
    <row r="8631" customFormat="false" ht="15" hidden="false" customHeight="false" outlineLevel="0" collapsed="false">
      <c r="A8631" s="22" t="s">
        <v>5267</v>
      </c>
      <c r="B8631" s="22" t="n">
        <v>31</v>
      </c>
      <c r="C8631" s="22" t="n">
        <v>270</v>
      </c>
      <c r="D8631" s="22" t="n">
        <v>11</v>
      </c>
      <c r="E8631" s="22" t="n">
        <v>0</v>
      </c>
      <c r="F8631" s="22" t="n">
        <f aca="false">D8631/SUM(C8631:E8631)</f>
        <v>0.0391459074733096</v>
      </c>
      <c r="G8631" s="22" t="n">
        <v>270.11</v>
      </c>
      <c r="H8631" s="22" t="n">
        <v>10.78</v>
      </c>
      <c r="I8631" s="22" t="n">
        <v>0.11</v>
      </c>
      <c r="J8631" s="22" t="n">
        <v>0.111992</v>
      </c>
      <c r="K8631" s="22" t="n">
        <v>1</v>
      </c>
    </row>
    <row r="8632" customFormat="false" ht="15" hidden="false" customHeight="false" outlineLevel="0" collapsed="false">
      <c r="A8632" s="22" t="s">
        <v>5268</v>
      </c>
      <c r="B8632" s="22" t="n">
        <v>41</v>
      </c>
      <c r="C8632" s="22" t="n">
        <v>269</v>
      </c>
      <c r="D8632" s="22" t="n">
        <v>11</v>
      </c>
      <c r="E8632" s="22" t="n">
        <v>1</v>
      </c>
      <c r="F8632" s="22" t="n">
        <f aca="false">D8632/SUM(C8632:E8632)</f>
        <v>0.0391459074733096</v>
      </c>
      <c r="G8632" s="22" t="n">
        <v>268.15</v>
      </c>
      <c r="H8632" s="22" t="n">
        <v>12.7</v>
      </c>
      <c r="I8632" s="22" t="n">
        <v>0.15</v>
      </c>
      <c r="J8632" s="22" t="n">
        <v>5.031317</v>
      </c>
      <c r="K8632" s="22" t="n">
        <v>0.132343</v>
      </c>
    </row>
    <row r="8633" customFormat="false" ht="15" hidden="false" customHeight="false" outlineLevel="0" collapsed="false">
      <c r="A8633" s="22" t="s">
        <v>2233</v>
      </c>
      <c r="B8633" s="22" t="n">
        <v>97</v>
      </c>
      <c r="C8633" s="22" t="n">
        <v>221</v>
      </c>
      <c r="D8633" s="22" t="n">
        <v>9</v>
      </c>
      <c r="E8633" s="22" t="n">
        <v>0</v>
      </c>
      <c r="F8633" s="22" t="n">
        <f aca="false">D8633/SUM(C8633:E8633)</f>
        <v>0.0391304347826087</v>
      </c>
      <c r="G8633" s="22" t="n">
        <v>221.09</v>
      </c>
      <c r="H8633" s="22" t="n">
        <v>8.82</v>
      </c>
      <c r="I8633" s="22" t="n">
        <v>0.09</v>
      </c>
      <c r="J8633" s="22" t="n">
        <v>0.091592</v>
      </c>
      <c r="K8633" s="22" t="n">
        <v>1</v>
      </c>
    </row>
    <row r="8634" customFormat="false" ht="15" hidden="false" customHeight="false" outlineLevel="0" collapsed="false">
      <c r="A8634" s="22" t="s">
        <v>3108</v>
      </c>
      <c r="B8634" s="22" t="n">
        <v>119</v>
      </c>
      <c r="C8634" s="22" t="n">
        <v>221</v>
      </c>
      <c r="D8634" s="22" t="n">
        <v>9</v>
      </c>
      <c r="E8634" s="22" t="n">
        <v>0</v>
      </c>
      <c r="F8634" s="22" t="n">
        <f aca="false">D8634/SUM(C8634:E8634)</f>
        <v>0.0391304347826087</v>
      </c>
      <c r="G8634" s="22" t="n">
        <v>221.09</v>
      </c>
      <c r="H8634" s="22" t="n">
        <v>8.82</v>
      </c>
      <c r="I8634" s="22" t="n">
        <v>0.09</v>
      </c>
      <c r="J8634" s="22" t="n">
        <v>0.091592</v>
      </c>
      <c r="K8634" s="22" t="n">
        <v>1</v>
      </c>
    </row>
    <row r="8635" customFormat="false" ht="15" hidden="false" customHeight="false" outlineLevel="0" collapsed="false">
      <c r="A8635" s="22" t="s">
        <v>5269</v>
      </c>
      <c r="B8635" s="22" t="n">
        <v>25</v>
      </c>
      <c r="C8635" s="22" t="n">
        <v>172</v>
      </c>
      <c r="D8635" s="22" t="n">
        <v>7</v>
      </c>
      <c r="E8635" s="22" t="n">
        <v>0</v>
      </c>
      <c r="F8635" s="22" t="n">
        <f aca="false">D8635/SUM(C8635:E8635)</f>
        <v>0.0391061452513966</v>
      </c>
      <c r="G8635" s="22" t="n">
        <v>172.07</v>
      </c>
      <c r="H8635" s="22" t="n">
        <v>6.86</v>
      </c>
      <c r="I8635" s="22" t="n">
        <v>0.07</v>
      </c>
      <c r="J8635" s="22" t="n">
        <v>0.071193</v>
      </c>
      <c r="K8635" s="22" t="n">
        <v>1</v>
      </c>
    </row>
    <row r="8636" customFormat="false" ht="15" hidden="false" customHeight="false" outlineLevel="0" collapsed="false">
      <c r="A8636" s="22" t="s">
        <v>447</v>
      </c>
      <c r="B8636" s="22" t="n">
        <v>45</v>
      </c>
      <c r="C8636" s="22" t="n">
        <v>246</v>
      </c>
      <c r="D8636" s="22" t="n">
        <v>10</v>
      </c>
      <c r="E8636" s="22" t="n">
        <v>0</v>
      </c>
      <c r="F8636" s="22" t="n">
        <f aca="false">D8636/SUM(C8636:E8636)</f>
        <v>0.0390625</v>
      </c>
      <c r="G8636" s="22" t="n">
        <v>246.1</v>
      </c>
      <c r="H8636" s="22" t="n">
        <v>9.8</v>
      </c>
      <c r="I8636" s="22" t="n">
        <v>0.1</v>
      </c>
      <c r="J8636" s="22" t="n">
        <v>0.101586</v>
      </c>
      <c r="K8636" s="22" t="n">
        <v>1</v>
      </c>
    </row>
    <row r="8637" customFormat="false" ht="15" hidden="false" customHeight="false" outlineLevel="0" collapsed="false">
      <c r="A8637" s="22" t="s">
        <v>5270</v>
      </c>
      <c r="B8637" s="22" t="n">
        <v>56</v>
      </c>
      <c r="C8637" s="22" t="n">
        <v>0</v>
      </c>
      <c r="D8637" s="22" t="n">
        <v>10</v>
      </c>
      <c r="E8637" s="22" t="n">
        <v>246</v>
      </c>
      <c r="F8637" s="22" t="n">
        <f aca="false">D8637/SUM(C8637:E8637)</f>
        <v>0.0390625</v>
      </c>
      <c r="G8637" s="22" t="n">
        <v>0.1</v>
      </c>
      <c r="H8637" s="22" t="n">
        <v>9.8</v>
      </c>
      <c r="I8637" s="22" t="n">
        <v>246.1</v>
      </c>
      <c r="J8637" s="22" t="n">
        <v>0.101586</v>
      </c>
      <c r="K8637" s="22" t="n">
        <v>1</v>
      </c>
    </row>
    <row r="8638" customFormat="false" ht="15" hidden="false" customHeight="false" outlineLevel="0" collapsed="false">
      <c r="A8638" s="22" t="s">
        <v>994</v>
      </c>
      <c r="B8638" s="22" t="n">
        <v>121</v>
      </c>
      <c r="C8638" s="22" t="n">
        <v>197</v>
      </c>
      <c r="D8638" s="22" t="n">
        <v>8</v>
      </c>
      <c r="E8638" s="22" t="n">
        <v>0</v>
      </c>
      <c r="F8638" s="22" t="n">
        <f aca="false">D8638/SUM(C8638:E8638)</f>
        <v>0.0390243902439024</v>
      </c>
      <c r="G8638" s="22" t="n">
        <v>197.08</v>
      </c>
      <c r="H8638" s="22" t="n">
        <v>7.84</v>
      </c>
      <c r="I8638" s="22" t="n">
        <v>0.08</v>
      </c>
      <c r="J8638" s="22" t="n">
        <v>0.081186</v>
      </c>
      <c r="K8638" s="22" t="n">
        <v>1</v>
      </c>
    </row>
    <row r="8639" customFormat="false" ht="15" hidden="false" customHeight="false" outlineLevel="0" collapsed="false">
      <c r="A8639" s="22" t="s">
        <v>5271</v>
      </c>
      <c r="B8639" s="22" t="n">
        <v>91</v>
      </c>
      <c r="C8639" s="22" t="n">
        <v>271</v>
      </c>
      <c r="D8639" s="22" t="n">
        <v>11</v>
      </c>
      <c r="E8639" s="22" t="n">
        <v>0</v>
      </c>
      <c r="F8639" s="22" t="n">
        <f aca="false">D8639/SUM(C8639:E8639)</f>
        <v>0.0390070921985816</v>
      </c>
      <c r="G8639" s="22" t="n">
        <v>271.11</v>
      </c>
      <c r="H8639" s="22" t="n">
        <v>10.79</v>
      </c>
      <c r="I8639" s="22" t="n">
        <v>0.11</v>
      </c>
      <c r="J8639" s="22" t="n">
        <v>0.111579</v>
      </c>
      <c r="K8639" s="22" t="n">
        <v>1</v>
      </c>
    </row>
    <row r="8640" customFormat="false" ht="15" hidden="false" customHeight="false" outlineLevel="0" collapsed="false">
      <c r="A8640" s="22" t="s">
        <v>5272</v>
      </c>
      <c r="B8640" s="22" t="n">
        <v>24</v>
      </c>
      <c r="C8640" s="22" t="n">
        <v>271</v>
      </c>
      <c r="D8640" s="22" t="n">
        <v>11</v>
      </c>
      <c r="E8640" s="22" t="n">
        <v>0</v>
      </c>
      <c r="F8640" s="22" t="n">
        <f aca="false">D8640/SUM(C8640:E8640)</f>
        <v>0.0390070921985816</v>
      </c>
      <c r="G8640" s="22" t="n">
        <v>271.11</v>
      </c>
      <c r="H8640" s="22" t="n">
        <v>10.79</v>
      </c>
      <c r="I8640" s="22" t="n">
        <v>0.11</v>
      </c>
      <c r="J8640" s="22" t="n">
        <v>0.111579</v>
      </c>
      <c r="K8640" s="22" t="n">
        <v>1</v>
      </c>
    </row>
    <row r="8641" customFormat="false" ht="15" hidden="false" customHeight="false" outlineLevel="0" collapsed="false">
      <c r="A8641" s="22" t="s">
        <v>5273</v>
      </c>
      <c r="B8641" s="22" t="n">
        <v>88</v>
      </c>
      <c r="C8641" s="22" t="n">
        <v>271</v>
      </c>
      <c r="D8641" s="22" t="n">
        <v>11</v>
      </c>
      <c r="E8641" s="22" t="n">
        <v>0</v>
      </c>
      <c r="F8641" s="22" t="n">
        <f aca="false">D8641/SUM(C8641:E8641)</f>
        <v>0.0390070921985816</v>
      </c>
      <c r="G8641" s="22" t="n">
        <v>271.11</v>
      </c>
      <c r="H8641" s="22" t="n">
        <v>10.79</v>
      </c>
      <c r="I8641" s="22" t="n">
        <v>0.11</v>
      </c>
      <c r="J8641" s="22" t="n">
        <v>0.111579</v>
      </c>
      <c r="K8641" s="22" t="n">
        <v>1</v>
      </c>
    </row>
    <row r="8642" customFormat="false" ht="15" hidden="false" customHeight="false" outlineLevel="0" collapsed="false">
      <c r="A8642" s="22" t="s">
        <v>5274</v>
      </c>
      <c r="B8642" s="22" t="n">
        <v>17</v>
      </c>
      <c r="C8642" s="22" t="n">
        <v>271</v>
      </c>
      <c r="D8642" s="22" t="n">
        <v>11</v>
      </c>
      <c r="E8642" s="22" t="n">
        <v>0</v>
      </c>
      <c r="F8642" s="22" t="n">
        <f aca="false">D8642/SUM(C8642:E8642)</f>
        <v>0.0390070921985816</v>
      </c>
      <c r="G8642" s="22" t="n">
        <v>271.11</v>
      </c>
      <c r="H8642" s="22" t="n">
        <v>10.79</v>
      </c>
      <c r="I8642" s="22" t="n">
        <v>0.11</v>
      </c>
      <c r="J8642" s="22" t="n">
        <v>0.111579</v>
      </c>
      <c r="K8642" s="22" t="n">
        <v>1</v>
      </c>
    </row>
    <row r="8643" customFormat="false" ht="15" hidden="false" customHeight="false" outlineLevel="0" collapsed="false">
      <c r="A8643" s="22" t="s">
        <v>1456</v>
      </c>
      <c r="B8643" s="22" t="n">
        <v>94</v>
      </c>
      <c r="C8643" s="22" t="n">
        <v>271</v>
      </c>
      <c r="D8643" s="22" t="n">
        <v>11</v>
      </c>
      <c r="E8643" s="22" t="n">
        <v>0</v>
      </c>
      <c r="F8643" s="22" t="n">
        <f aca="false">D8643/SUM(C8643:E8643)</f>
        <v>0.0390070921985816</v>
      </c>
      <c r="G8643" s="22" t="n">
        <v>271.11</v>
      </c>
      <c r="H8643" s="22" t="n">
        <v>10.79</v>
      </c>
      <c r="I8643" s="22" t="n">
        <v>0.11</v>
      </c>
      <c r="J8643" s="22" t="n">
        <v>0.111579</v>
      </c>
      <c r="K8643" s="22" t="n">
        <v>1</v>
      </c>
    </row>
    <row r="8644" customFormat="false" ht="15" hidden="false" customHeight="false" outlineLevel="0" collapsed="false">
      <c r="A8644" s="22" t="s">
        <v>5275</v>
      </c>
      <c r="B8644" s="22" t="n">
        <v>91</v>
      </c>
      <c r="C8644" s="22" t="n">
        <v>271</v>
      </c>
      <c r="D8644" s="22" t="n">
        <v>11</v>
      </c>
      <c r="E8644" s="22" t="n">
        <v>0</v>
      </c>
      <c r="F8644" s="22" t="n">
        <f aca="false">D8644/SUM(C8644:E8644)</f>
        <v>0.0390070921985816</v>
      </c>
      <c r="G8644" s="22" t="n">
        <v>271.11</v>
      </c>
      <c r="H8644" s="22" t="n">
        <v>10.79</v>
      </c>
      <c r="I8644" s="22" t="n">
        <v>0.11</v>
      </c>
      <c r="J8644" s="22" t="n">
        <v>0.111579</v>
      </c>
      <c r="K8644" s="22" t="n">
        <v>1</v>
      </c>
    </row>
    <row r="8645" customFormat="false" ht="15" hidden="false" customHeight="false" outlineLevel="0" collapsed="false">
      <c r="A8645" s="22" t="s">
        <v>3846</v>
      </c>
      <c r="B8645" s="22" t="n">
        <v>112</v>
      </c>
      <c r="C8645" s="22" t="n">
        <v>271</v>
      </c>
      <c r="D8645" s="22" t="n">
        <v>11</v>
      </c>
      <c r="E8645" s="22" t="n">
        <v>0</v>
      </c>
      <c r="F8645" s="22" t="n">
        <f aca="false">D8645/SUM(C8645:E8645)</f>
        <v>0.0390070921985816</v>
      </c>
      <c r="G8645" s="22" t="n">
        <v>271.11</v>
      </c>
      <c r="H8645" s="22" t="n">
        <v>10.79</v>
      </c>
      <c r="I8645" s="22" t="n">
        <v>0.11</v>
      </c>
      <c r="J8645" s="22" t="n">
        <v>0.111579</v>
      </c>
      <c r="K8645" s="22" t="n">
        <v>1</v>
      </c>
    </row>
    <row r="8646" customFormat="false" ht="15" hidden="false" customHeight="false" outlineLevel="0" collapsed="false">
      <c r="A8646" s="22" t="s">
        <v>5276</v>
      </c>
      <c r="B8646" s="22" t="n">
        <v>81</v>
      </c>
      <c r="C8646" s="22" t="n">
        <v>271</v>
      </c>
      <c r="D8646" s="22" t="n">
        <v>11</v>
      </c>
      <c r="E8646" s="22" t="n">
        <v>0</v>
      </c>
      <c r="F8646" s="22" t="n">
        <f aca="false">D8646/SUM(C8646:E8646)</f>
        <v>0.0390070921985816</v>
      </c>
      <c r="G8646" s="22" t="n">
        <v>271.11</v>
      </c>
      <c r="H8646" s="22" t="n">
        <v>10.79</v>
      </c>
      <c r="I8646" s="22" t="n">
        <v>0.11</v>
      </c>
      <c r="J8646" s="22" t="n">
        <v>0.111579</v>
      </c>
      <c r="K8646" s="22" t="n">
        <v>1</v>
      </c>
    </row>
    <row r="8647" customFormat="false" ht="15" hidden="false" customHeight="false" outlineLevel="0" collapsed="false">
      <c r="A8647" s="22" t="s">
        <v>1459</v>
      </c>
      <c r="B8647" s="22" t="n">
        <v>108</v>
      </c>
      <c r="C8647" s="22" t="n">
        <v>222</v>
      </c>
      <c r="D8647" s="22" t="n">
        <v>9</v>
      </c>
      <c r="E8647" s="22" t="n">
        <v>0</v>
      </c>
      <c r="F8647" s="22" t="n">
        <f aca="false">D8647/SUM(C8647:E8647)</f>
        <v>0.038961038961039</v>
      </c>
      <c r="G8647" s="22" t="n">
        <v>222.09</v>
      </c>
      <c r="H8647" s="22" t="n">
        <v>8.82</v>
      </c>
      <c r="I8647" s="22" t="n">
        <v>0.09</v>
      </c>
      <c r="J8647" s="22" t="n">
        <v>0.09118</v>
      </c>
      <c r="K8647" s="22" t="n">
        <v>1</v>
      </c>
    </row>
    <row r="8648" customFormat="false" ht="15" hidden="false" customHeight="false" outlineLevel="0" collapsed="false">
      <c r="A8648" s="22" t="s">
        <v>4655</v>
      </c>
      <c r="B8648" s="22" t="n">
        <v>50</v>
      </c>
      <c r="C8648" s="22" t="n">
        <v>247</v>
      </c>
      <c r="D8648" s="22" t="n">
        <v>10</v>
      </c>
      <c r="E8648" s="22" t="n">
        <v>0</v>
      </c>
      <c r="F8648" s="22" t="n">
        <f aca="false">D8648/SUM(C8648:E8648)</f>
        <v>0.0389105058365759</v>
      </c>
      <c r="G8648" s="22" t="n">
        <v>247.1</v>
      </c>
      <c r="H8648" s="22" t="n">
        <v>9.81</v>
      </c>
      <c r="I8648" s="22" t="n">
        <v>0.1</v>
      </c>
      <c r="J8648" s="22" t="n">
        <v>0.101175</v>
      </c>
      <c r="K8648" s="22" t="n">
        <v>1</v>
      </c>
    </row>
    <row r="8649" customFormat="false" ht="15" hidden="false" customHeight="false" outlineLevel="0" collapsed="false">
      <c r="A8649" s="22" t="s">
        <v>5277</v>
      </c>
      <c r="B8649" s="22" t="n">
        <v>97</v>
      </c>
      <c r="C8649" s="22" t="n">
        <v>247</v>
      </c>
      <c r="D8649" s="22" t="n">
        <v>10</v>
      </c>
      <c r="E8649" s="22" t="n">
        <v>0</v>
      </c>
      <c r="F8649" s="22" t="n">
        <f aca="false">D8649/SUM(C8649:E8649)</f>
        <v>0.0389105058365759</v>
      </c>
      <c r="G8649" s="22" t="n">
        <v>247.1</v>
      </c>
      <c r="H8649" s="22" t="n">
        <v>9.81</v>
      </c>
      <c r="I8649" s="22" t="n">
        <v>0.1</v>
      </c>
      <c r="J8649" s="22" t="n">
        <v>0.101175</v>
      </c>
      <c r="K8649" s="22" t="n">
        <v>1</v>
      </c>
    </row>
    <row r="8650" customFormat="false" ht="15" hidden="false" customHeight="false" outlineLevel="0" collapsed="false">
      <c r="A8650" s="22" t="s">
        <v>5278</v>
      </c>
      <c r="B8650" s="22" t="n">
        <v>10</v>
      </c>
      <c r="C8650" s="22" t="n">
        <v>272</v>
      </c>
      <c r="D8650" s="22" t="n">
        <v>11</v>
      </c>
      <c r="E8650" s="22" t="n">
        <v>0</v>
      </c>
      <c r="F8650" s="22" t="n">
        <f aca="false">D8650/SUM(C8650:E8650)</f>
        <v>0.03886925795053</v>
      </c>
      <c r="G8650" s="22" t="n">
        <v>272.11</v>
      </c>
      <c r="H8650" s="22" t="n">
        <v>10.79</v>
      </c>
      <c r="I8650" s="22" t="n">
        <v>0.11</v>
      </c>
      <c r="J8650" s="22" t="n">
        <v>0.11117</v>
      </c>
      <c r="K8650" s="22" t="n">
        <v>1</v>
      </c>
    </row>
    <row r="8651" customFormat="false" ht="15" hidden="false" customHeight="false" outlineLevel="0" collapsed="false">
      <c r="A8651" s="22" t="s">
        <v>4712</v>
      </c>
      <c r="B8651" s="22" t="n">
        <v>123</v>
      </c>
      <c r="C8651" s="22" t="n">
        <v>0</v>
      </c>
      <c r="D8651" s="22" t="n">
        <v>11</v>
      </c>
      <c r="E8651" s="22" t="n">
        <v>272</v>
      </c>
      <c r="F8651" s="22" t="n">
        <f aca="false">D8651/SUM(C8651:E8651)</f>
        <v>0.03886925795053</v>
      </c>
      <c r="G8651" s="22" t="n">
        <v>0.11</v>
      </c>
      <c r="H8651" s="22" t="n">
        <v>10.79</v>
      </c>
      <c r="I8651" s="22" t="n">
        <v>272.11</v>
      </c>
      <c r="J8651" s="22" t="n">
        <v>0.11117</v>
      </c>
      <c r="K8651" s="22" t="n">
        <v>1</v>
      </c>
    </row>
    <row r="8652" customFormat="false" ht="15" hidden="false" customHeight="false" outlineLevel="0" collapsed="false">
      <c r="A8652" s="22" t="s">
        <v>854</v>
      </c>
      <c r="B8652" s="22" t="n">
        <v>107</v>
      </c>
      <c r="C8652" s="22" t="n">
        <v>272</v>
      </c>
      <c r="D8652" s="22" t="n">
        <v>11</v>
      </c>
      <c r="E8652" s="22" t="n">
        <v>0</v>
      </c>
      <c r="F8652" s="22" t="n">
        <f aca="false">D8652/SUM(C8652:E8652)</f>
        <v>0.03886925795053</v>
      </c>
      <c r="G8652" s="22" t="n">
        <v>272.11</v>
      </c>
      <c r="H8652" s="22" t="n">
        <v>10.79</v>
      </c>
      <c r="I8652" s="22" t="n">
        <v>0.11</v>
      </c>
      <c r="J8652" s="22" t="n">
        <v>0.11117</v>
      </c>
      <c r="K8652" s="22" t="n">
        <v>1</v>
      </c>
    </row>
    <row r="8653" customFormat="false" ht="15" hidden="false" customHeight="false" outlineLevel="0" collapsed="false">
      <c r="A8653" s="22" t="s">
        <v>5279</v>
      </c>
      <c r="B8653" s="22" t="n">
        <v>85</v>
      </c>
      <c r="C8653" s="22" t="n">
        <v>272</v>
      </c>
      <c r="D8653" s="22" t="n">
        <v>11</v>
      </c>
      <c r="E8653" s="22" t="n">
        <v>0</v>
      </c>
      <c r="F8653" s="22" t="n">
        <f aca="false">D8653/SUM(C8653:E8653)</f>
        <v>0.03886925795053</v>
      </c>
      <c r="G8653" s="22" t="n">
        <v>272.11</v>
      </c>
      <c r="H8653" s="22" t="n">
        <v>10.79</v>
      </c>
      <c r="I8653" s="22" t="n">
        <v>0.11</v>
      </c>
      <c r="J8653" s="22" t="n">
        <v>0.11117</v>
      </c>
      <c r="K8653" s="22" t="n">
        <v>1</v>
      </c>
    </row>
    <row r="8654" customFormat="false" ht="15" hidden="false" customHeight="false" outlineLevel="0" collapsed="false">
      <c r="A8654" s="22" t="s">
        <v>2643</v>
      </c>
      <c r="B8654" s="22" t="n">
        <v>67</v>
      </c>
      <c r="C8654" s="22" t="n">
        <v>272</v>
      </c>
      <c r="D8654" s="22" t="n">
        <v>11</v>
      </c>
      <c r="E8654" s="22" t="n">
        <v>0</v>
      </c>
      <c r="F8654" s="22" t="n">
        <f aca="false">D8654/SUM(C8654:E8654)</f>
        <v>0.03886925795053</v>
      </c>
      <c r="G8654" s="22" t="n">
        <v>272.11</v>
      </c>
      <c r="H8654" s="22" t="n">
        <v>10.79</v>
      </c>
      <c r="I8654" s="22" t="n">
        <v>0.11</v>
      </c>
      <c r="J8654" s="22" t="n">
        <v>0.11117</v>
      </c>
      <c r="K8654" s="22" t="n">
        <v>1</v>
      </c>
    </row>
    <row r="8655" customFormat="false" ht="15" hidden="false" customHeight="false" outlineLevel="0" collapsed="false">
      <c r="A8655" s="22" t="s">
        <v>2643</v>
      </c>
      <c r="B8655" s="22" t="n">
        <v>74</v>
      </c>
      <c r="C8655" s="22" t="n">
        <v>272</v>
      </c>
      <c r="D8655" s="22" t="n">
        <v>11</v>
      </c>
      <c r="E8655" s="22" t="n">
        <v>0</v>
      </c>
      <c r="F8655" s="22" t="n">
        <f aca="false">D8655/SUM(C8655:E8655)</f>
        <v>0.03886925795053</v>
      </c>
      <c r="G8655" s="22" t="n">
        <v>272.11</v>
      </c>
      <c r="H8655" s="22" t="n">
        <v>10.79</v>
      </c>
      <c r="I8655" s="22" t="n">
        <v>0.11</v>
      </c>
      <c r="J8655" s="22" t="n">
        <v>0.11117</v>
      </c>
      <c r="K8655" s="22" t="n">
        <v>1</v>
      </c>
    </row>
    <row r="8656" customFormat="false" ht="15" hidden="false" customHeight="false" outlineLevel="0" collapsed="false">
      <c r="A8656" s="22" t="s">
        <v>3532</v>
      </c>
      <c r="B8656" s="22" t="n">
        <v>74</v>
      </c>
      <c r="C8656" s="22" t="n">
        <v>272</v>
      </c>
      <c r="D8656" s="22" t="n">
        <v>11</v>
      </c>
      <c r="E8656" s="22" t="n">
        <v>0</v>
      </c>
      <c r="F8656" s="22" t="n">
        <f aca="false">D8656/SUM(C8656:E8656)</f>
        <v>0.03886925795053</v>
      </c>
      <c r="G8656" s="22" t="n">
        <v>272.11</v>
      </c>
      <c r="H8656" s="22" t="n">
        <v>10.79</v>
      </c>
      <c r="I8656" s="22" t="n">
        <v>0.11</v>
      </c>
      <c r="J8656" s="22" t="n">
        <v>0.11117</v>
      </c>
      <c r="K8656" s="22" t="n">
        <v>1</v>
      </c>
    </row>
    <row r="8657" customFormat="false" ht="15" hidden="false" customHeight="false" outlineLevel="0" collapsed="false">
      <c r="A8657" s="22" t="s">
        <v>5280</v>
      </c>
      <c r="B8657" s="22" t="n">
        <v>99</v>
      </c>
      <c r="C8657" s="22" t="n">
        <v>272</v>
      </c>
      <c r="D8657" s="22" t="n">
        <v>11</v>
      </c>
      <c r="E8657" s="22" t="n">
        <v>0</v>
      </c>
      <c r="F8657" s="22" t="n">
        <f aca="false">D8657/SUM(C8657:E8657)</f>
        <v>0.03886925795053</v>
      </c>
      <c r="G8657" s="22" t="n">
        <v>272.11</v>
      </c>
      <c r="H8657" s="22" t="n">
        <v>10.79</v>
      </c>
      <c r="I8657" s="22" t="n">
        <v>0.11</v>
      </c>
      <c r="J8657" s="22" t="n">
        <v>0.11117</v>
      </c>
      <c r="K8657" s="22" t="n">
        <v>1</v>
      </c>
    </row>
    <row r="8658" customFormat="false" ht="15" hidden="false" customHeight="false" outlineLevel="0" collapsed="false">
      <c r="A8658" s="22" t="s">
        <v>1520</v>
      </c>
      <c r="B8658" s="22" t="n">
        <v>96</v>
      </c>
      <c r="C8658" s="22" t="n">
        <v>272</v>
      </c>
      <c r="D8658" s="22" t="n">
        <v>11</v>
      </c>
      <c r="E8658" s="22" t="n">
        <v>0</v>
      </c>
      <c r="F8658" s="22" t="n">
        <f aca="false">D8658/SUM(C8658:E8658)</f>
        <v>0.03886925795053</v>
      </c>
      <c r="G8658" s="22" t="n">
        <v>272.11</v>
      </c>
      <c r="H8658" s="22" t="n">
        <v>10.79</v>
      </c>
      <c r="I8658" s="22" t="n">
        <v>0.11</v>
      </c>
      <c r="J8658" s="22" t="n">
        <v>0.11117</v>
      </c>
      <c r="K8658" s="22" t="n">
        <v>1</v>
      </c>
    </row>
    <row r="8659" customFormat="false" ht="15" hidden="false" customHeight="false" outlineLevel="0" collapsed="false">
      <c r="A8659" s="22" t="s">
        <v>5281</v>
      </c>
      <c r="B8659" s="22" t="n">
        <v>33</v>
      </c>
      <c r="C8659" s="22" t="n">
        <v>272</v>
      </c>
      <c r="D8659" s="22" t="n">
        <v>11</v>
      </c>
      <c r="E8659" s="22" t="n">
        <v>0</v>
      </c>
      <c r="F8659" s="22" t="n">
        <f aca="false">D8659/SUM(C8659:E8659)</f>
        <v>0.03886925795053</v>
      </c>
      <c r="G8659" s="22" t="n">
        <v>272.11</v>
      </c>
      <c r="H8659" s="22" t="n">
        <v>10.79</v>
      </c>
      <c r="I8659" s="22" t="n">
        <v>0.11</v>
      </c>
      <c r="J8659" s="22" t="n">
        <v>0.11117</v>
      </c>
      <c r="K8659" s="22" t="n">
        <v>1</v>
      </c>
    </row>
    <row r="8660" customFormat="false" ht="15" hidden="false" customHeight="false" outlineLevel="0" collapsed="false">
      <c r="A8660" s="22" t="s">
        <v>348</v>
      </c>
      <c r="B8660" s="22" t="n">
        <v>28</v>
      </c>
      <c r="C8660" s="22" t="n">
        <v>198</v>
      </c>
      <c r="D8660" s="22" t="n">
        <v>8</v>
      </c>
      <c r="E8660" s="22" t="n">
        <v>0</v>
      </c>
      <c r="F8660" s="22" t="n">
        <f aca="false">D8660/SUM(C8660:E8660)</f>
        <v>0.0388349514563107</v>
      </c>
      <c r="G8660" s="22" t="n">
        <v>198.08</v>
      </c>
      <c r="H8660" s="22" t="n">
        <v>7.84</v>
      </c>
      <c r="I8660" s="22" t="n">
        <v>0.08</v>
      </c>
      <c r="J8660" s="22" t="n">
        <v>0.080776</v>
      </c>
      <c r="K8660" s="22" t="n">
        <v>1</v>
      </c>
    </row>
    <row r="8661" customFormat="false" ht="15" hidden="false" customHeight="false" outlineLevel="0" collapsed="false">
      <c r="A8661" s="22" t="s">
        <v>5282</v>
      </c>
      <c r="B8661" s="22" t="n">
        <v>97</v>
      </c>
      <c r="C8661" s="22" t="n">
        <v>2</v>
      </c>
      <c r="D8661" s="22" t="n">
        <v>8</v>
      </c>
      <c r="E8661" s="22" t="n">
        <v>196</v>
      </c>
      <c r="F8661" s="22" t="n">
        <f aca="false">D8661/SUM(C8661:E8661)</f>
        <v>0.0388349514563107</v>
      </c>
      <c r="G8661" s="22" t="n">
        <v>0.17</v>
      </c>
      <c r="H8661" s="22" t="n">
        <v>11.65</v>
      </c>
      <c r="I8661" s="22" t="n">
        <v>194.17</v>
      </c>
      <c r="J8661" s="22" t="n">
        <v>20.224622</v>
      </c>
      <c r="K8661" s="22" t="n">
        <v>0.008435</v>
      </c>
    </row>
    <row r="8662" customFormat="false" ht="15" hidden="false" customHeight="false" outlineLevel="0" collapsed="false">
      <c r="A8662" s="22" t="s">
        <v>4106</v>
      </c>
      <c r="B8662" s="22" t="n">
        <v>29</v>
      </c>
      <c r="C8662" s="22" t="n">
        <v>223</v>
      </c>
      <c r="D8662" s="22" t="n">
        <v>9</v>
      </c>
      <c r="E8662" s="22" t="n">
        <v>0</v>
      </c>
      <c r="F8662" s="22" t="n">
        <f aca="false">D8662/SUM(C8662:E8662)</f>
        <v>0.0387931034482759</v>
      </c>
      <c r="G8662" s="22" t="n">
        <v>223.09</v>
      </c>
      <c r="H8662" s="22" t="n">
        <v>8.83</v>
      </c>
      <c r="I8662" s="22" t="n">
        <v>0.09</v>
      </c>
      <c r="J8662" s="22" t="n">
        <v>0.090772</v>
      </c>
      <c r="K8662" s="22" t="n">
        <v>1</v>
      </c>
    </row>
    <row r="8663" customFormat="false" ht="15" hidden="false" customHeight="false" outlineLevel="0" collapsed="false">
      <c r="A8663" s="22" t="s">
        <v>1245</v>
      </c>
      <c r="B8663" s="22" t="n">
        <v>51</v>
      </c>
      <c r="C8663" s="22" t="n">
        <v>247</v>
      </c>
      <c r="D8663" s="22" t="n">
        <v>10</v>
      </c>
      <c r="E8663" s="22" t="n">
        <v>1</v>
      </c>
      <c r="F8663" s="22" t="n">
        <f aca="false">D8663/SUM(C8663:E8663)</f>
        <v>0.0387596899224806</v>
      </c>
      <c r="G8663" s="22" t="n">
        <v>246.14</v>
      </c>
      <c r="H8663" s="22" t="n">
        <v>11.72</v>
      </c>
      <c r="I8663" s="22" t="n">
        <v>0.14</v>
      </c>
      <c r="J8663" s="22" t="n">
        <v>5.561886</v>
      </c>
      <c r="K8663" s="22" t="n">
        <v>0.122636</v>
      </c>
    </row>
    <row r="8664" customFormat="false" ht="15" hidden="false" customHeight="false" outlineLevel="0" collapsed="false">
      <c r="A8664" s="22" t="s">
        <v>2175</v>
      </c>
      <c r="B8664" s="22" t="n">
        <v>90</v>
      </c>
      <c r="C8664" s="22" t="n">
        <v>248</v>
      </c>
      <c r="D8664" s="22" t="n">
        <v>10</v>
      </c>
      <c r="E8664" s="22" t="n">
        <v>0</v>
      </c>
      <c r="F8664" s="22" t="n">
        <f aca="false">D8664/SUM(C8664:E8664)</f>
        <v>0.0387596899224806</v>
      </c>
      <c r="G8664" s="22" t="n">
        <v>248.1</v>
      </c>
      <c r="H8664" s="22" t="n">
        <v>9.81</v>
      </c>
      <c r="I8664" s="22" t="n">
        <v>0.1</v>
      </c>
      <c r="J8664" s="22" t="n">
        <v>0.100767</v>
      </c>
      <c r="K8664" s="22" t="n">
        <v>1</v>
      </c>
    </row>
    <row r="8665" customFormat="false" ht="15" hidden="false" customHeight="false" outlineLevel="0" collapsed="false">
      <c r="A8665" s="22" t="s">
        <v>3383</v>
      </c>
      <c r="B8665" s="22" t="n">
        <v>51</v>
      </c>
      <c r="C8665" s="22" t="n">
        <v>248</v>
      </c>
      <c r="D8665" s="22" t="n">
        <v>10</v>
      </c>
      <c r="E8665" s="22" t="n">
        <v>0</v>
      </c>
      <c r="F8665" s="22" t="n">
        <f aca="false">D8665/SUM(C8665:E8665)</f>
        <v>0.0387596899224806</v>
      </c>
      <c r="G8665" s="22" t="n">
        <v>248.1</v>
      </c>
      <c r="H8665" s="22" t="n">
        <v>9.81</v>
      </c>
      <c r="I8665" s="22" t="n">
        <v>0.1</v>
      </c>
      <c r="J8665" s="22" t="n">
        <v>0.100767</v>
      </c>
      <c r="K8665" s="22" t="n">
        <v>1</v>
      </c>
    </row>
    <row r="8666" customFormat="false" ht="15" hidden="false" customHeight="false" outlineLevel="0" collapsed="false">
      <c r="A8666" s="22" t="s">
        <v>5283</v>
      </c>
      <c r="B8666" s="22" t="n">
        <v>85</v>
      </c>
      <c r="C8666" s="22" t="n">
        <v>0</v>
      </c>
      <c r="D8666" s="22" t="n">
        <v>10</v>
      </c>
      <c r="E8666" s="22" t="n">
        <v>248</v>
      </c>
      <c r="F8666" s="22" t="n">
        <f aca="false">D8666/SUM(C8666:E8666)</f>
        <v>0.0387596899224806</v>
      </c>
      <c r="G8666" s="22" t="n">
        <v>0.1</v>
      </c>
      <c r="H8666" s="22" t="n">
        <v>9.81</v>
      </c>
      <c r="I8666" s="22" t="n">
        <v>248.1</v>
      </c>
      <c r="J8666" s="22" t="n">
        <v>0.100767</v>
      </c>
      <c r="K8666" s="22" t="n">
        <v>1</v>
      </c>
    </row>
    <row r="8667" customFormat="false" ht="15" hidden="false" customHeight="false" outlineLevel="0" collapsed="false">
      <c r="A8667" s="22" t="s">
        <v>5284</v>
      </c>
      <c r="B8667" s="22" t="n">
        <v>36</v>
      </c>
      <c r="C8667" s="22" t="n">
        <v>248</v>
      </c>
      <c r="D8667" s="22" t="n">
        <v>10</v>
      </c>
      <c r="E8667" s="22" t="n">
        <v>0</v>
      </c>
      <c r="F8667" s="22" t="n">
        <f aca="false">D8667/SUM(C8667:E8667)</f>
        <v>0.0387596899224806</v>
      </c>
      <c r="G8667" s="22" t="n">
        <v>248.1</v>
      </c>
      <c r="H8667" s="22" t="n">
        <v>9.81</v>
      </c>
      <c r="I8667" s="22" t="n">
        <v>0.1</v>
      </c>
      <c r="J8667" s="22" t="n">
        <v>0.100767</v>
      </c>
      <c r="K8667" s="22" t="n">
        <v>1</v>
      </c>
    </row>
    <row r="8668" customFormat="false" ht="15" hidden="false" customHeight="false" outlineLevel="0" collapsed="false">
      <c r="A8668" s="22" t="s">
        <v>5285</v>
      </c>
      <c r="B8668" s="22" t="n">
        <v>120</v>
      </c>
      <c r="C8668" s="22" t="n">
        <v>273</v>
      </c>
      <c r="D8668" s="22" t="n">
        <v>11</v>
      </c>
      <c r="E8668" s="22" t="n">
        <v>0</v>
      </c>
      <c r="F8668" s="22" t="n">
        <f aca="false">D8668/SUM(C8668:E8668)</f>
        <v>0.0387323943661972</v>
      </c>
      <c r="G8668" s="22" t="n">
        <v>273.11</v>
      </c>
      <c r="H8668" s="22" t="n">
        <v>10.79</v>
      </c>
      <c r="I8668" s="22" t="n">
        <v>0.11</v>
      </c>
      <c r="J8668" s="22" t="n">
        <v>0.110763</v>
      </c>
      <c r="K8668" s="22" t="n">
        <v>1</v>
      </c>
    </row>
    <row r="8669" customFormat="false" ht="15" hidden="false" customHeight="false" outlineLevel="0" collapsed="false">
      <c r="A8669" s="22" t="s">
        <v>5286</v>
      </c>
      <c r="B8669" s="22" t="n">
        <v>115</v>
      </c>
      <c r="C8669" s="22" t="n">
        <v>273</v>
      </c>
      <c r="D8669" s="22" t="n">
        <v>11</v>
      </c>
      <c r="E8669" s="22" t="n">
        <v>0</v>
      </c>
      <c r="F8669" s="22" t="n">
        <f aca="false">D8669/SUM(C8669:E8669)</f>
        <v>0.0387323943661972</v>
      </c>
      <c r="G8669" s="22" t="n">
        <v>273.11</v>
      </c>
      <c r="H8669" s="22" t="n">
        <v>10.79</v>
      </c>
      <c r="I8669" s="22" t="n">
        <v>0.11</v>
      </c>
      <c r="J8669" s="22" t="n">
        <v>0.110763</v>
      </c>
      <c r="K8669" s="22" t="n">
        <v>1</v>
      </c>
    </row>
    <row r="8670" customFormat="false" ht="15" hidden="false" customHeight="false" outlineLevel="0" collapsed="false">
      <c r="A8670" s="22" t="s">
        <v>5287</v>
      </c>
      <c r="B8670" s="22" t="n">
        <v>36</v>
      </c>
      <c r="C8670" s="22" t="n">
        <v>273</v>
      </c>
      <c r="D8670" s="22" t="n">
        <v>11</v>
      </c>
      <c r="E8670" s="22" t="n">
        <v>0</v>
      </c>
      <c r="F8670" s="22" t="n">
        <f aca="false">D8670/SUM(C8670:E8670)</f>
        <v>0.0387323943661972</v>
      </c>
      <c r="G8670" s="22" t="n">
        <v>273.11</v>
      </c>
      <c r="H8670" s="22" t="n">
        <v>10.79</v>
      </c>
      <c r="I8670" s="22" t="n">
        <v>0.11</v>
      </c>
      <c r="J8670" s="22" t="n">
        <v>0.110763</v>
      </c>
      <c r="K8670" s="22" t="n">
        <v>1</v>
      </c>
    </row>
    <row r="8671" customFormat="false" ht="15" hidden="false" customHeight="false" outlineLevel="0" collapsed="false">
      <c r="A8671" s="22" t="s">
        <v>5288</v>
      </c>
      <c r="B8671" s="22" t="n">
        <v>68</v>
      </c>
      <c r="C8671" s="22" t="n">
        <v>273</v>
      </c>
      <c r="D8671" s="22" t="n">
        <v>11</v>
      </c>
      <c r="E8671" s="22" t="n">
        <v>0</v>
      </c>
      <c r="F8671" s="22" t="n">
        <f aca="false">D8671/SUM(C8671:E8671)</f>
        <v>0.0387323943661972</v>
      </c>
      <c r="G8671" s="22" t="n">
        <v>273.11</v>
      </c>
      <c r="H8671" s="22" t="n">
        <v>10.79</v>
      </c>
      <c r="I8671" s="22" t="n">
        <v>0.11</v>
      </c>
      <c r="J8671" s="22" t="n">
        <v>0.110763</v>
      </c>
      <c r="K8671" s="22" t="n">
        <v>1</v>
      </c>
    </row>
    <row r="8672" customFormat="false" ht="15" hidden="false" customHeight="false" outlineLevel="0" collapsed="false">
      <c r="A8672" s="22" t="s">
        <v>5289</v>
      </c>
      <c r="B8672" s="22" t="n">
        <v>16</v>
      </c>
      <c r="C8672" s="22" t="n">
        <v>1</v>
      </c>
      <c r="D8672" s="22" t="n">
        <v>10</v>
      </c>
      <c r="E8672" s="22" t="n">
        <v>248</v>
      </c>
      <c r="F8672" s="22" t="n">
        <f aca="false">D8672/SUM(C8672:E8672)</f>
        <v>0.0386100386100386</v>
      </c>
      <c r="G8672" s="22" t="n">
        <v>0.14</v>
      </c>
      <c r="H8672" s="22" t="n">
        <v>11.72</v>
      </c>
      <c r="I8672" s="22" t="n">
        <v>247.14</v>
      </c>
      <c r="J8672" s="22" t="n">
        <v>5.58941</v>
      </c>
      <c r="K8672" s="22" t="n">
        <v>0.122183</v>
      </c>
    </row>
    <row r="8673" customFormat="false" ht="15" hidden="false" customHeight="false" outlineLevel="0" collapsed="false">
      <c r="A8673" s="22" t="s">
        <v>5290</v>
      </c>
      <c r="B8673" s="22" t="n">
        <v>11</v>
      </c>
      <c r="C8673" s="22" t="n">
        <v>274</v>
      </c>
      <c r="D8673" s="22" t="n">
        <v>11</v>
      </c>
      <c r="E8673" s="22" t="n">
        <v>0</v>
      </c>
      <c r="F8673" s="22" t="n">
        <f aca="false">D8673/SUM(C8673:E8673)</f>
        <v>0.0385964912280702</v>
      </c>
      <c r="G8673" s="22" t="n">
        <v>274.11</v>
      </c>
      <c r="H8673" s="22" t="n">
        <v>10.79</v>
      </c>
      <c r="I8673" s="22" t="n">
        <v>0.11</v>
      </c>
      <c r="J8673" s="22" t="n">
        <v>0.110359</v>
      </c>
      <c r="K8673" s="22" t="n">
        <v>1</v>
      </c>
    </row>
    <row r="8674" customFormat="false" ht="15" hidden="false" customHeight="false" outlineLevel="0" collapsed="false">
      <c r="A8674" s="22" t="s">
        <v>2994</v>
      </c>
      <c r="B8674" s="22" t="n">
        <v>80</v>
      </c>
      <c r="C8674" s="22" t="n">
        <v>273</v>
      </c>
      <c r="D8674" s="22" t="n">
        <v>11</v>
      </c>
      <c r="E8674" s="22" t="n">
        <v>1</v>
      </c>
      <c r="F8674" s="22" t="n">
        <f aca="false">D8674/SUM(C8674:E8674)</f>
        <v>0.0385964912280702</v>
      </c>
      <c r="G8674" s="22" t="n">
        <v>272.15</v>
      </c>
      <c r="H8674" s="22" t="n">
        <v>12.7</v>
      </c>
      <c r="I8674" s="22" t="n">
        <v>0.15</v>
      </c>
      <c r="J8674" s="22" t="n">
        <v>5.12491</v>
      </c>
      <c r="K8674" s="22" t="n">
        <v>0.130574</v>
      </c>
    </row>
    <row r="8675" customFormat="false" ht="15" hidden="false" customHeight="false" outlineLevel="0" collapsed="false">
      <c r="A8675" s="22" t="s">
        <v>3971</v>
      </c>
      <c r="B8675" s="22" t="n">
        <v>49</v>
      </c>
      <c r="C8675" s="22" t="n">
        <v>274</v>
      </c>
      <c r="D8675" s="22" t="n">
        <v>11</v>
      </c>
      <c r="E8675" s="22" t="n">
        <v>0</v>
      </c>
      <c r="F8675" s="22" t="n">
        <f aca="false">D8675/SUM(C8675:E8675)</f>
        <v>0.0385964912280702</v>
      </c>
      <c r="G8675" s="22" t="n">
        <v>274.11</v>
      </c>
      <c r="H8675" s="22" t="n">
        <v>10.79</v>
      </c>
      <c r="I8675" s="22" t="n">
        <v>0.11</v>
      </c>
      <c r="J8675" s="22" t="n">
        <v>0.110359</v>
      </c>
      <c r="K8675" s="22" t="n">
        <v>1</v>
      </c>
    </row>
    <row r="8676" customFormat="false" ht="15" hidden="false" customHeight="false" outlineLevel="0" collapsed="false">
      <c r="A8676" s="22" t="s">
        <v>2995</v>
      </c>
      <c r="B8676" s="22" t="n">
        <v>14</v>
      </c>
      <c r="C8676" s="22" t="n">
        <v>274</v>
      </c>
      <c r="D8676" s="22" t="n">
        <v>11</v>
      </c>
      <c r="E8676" s="22" t="n">
        <v>0</v>
      </c>
      <c r="F8676" s="22" t="n">
        <f aca="false">D8676/SUM(C8676:E8676)</f>
        <v>0.0385964912280702</v>
      </c>
      <c r="G8676" s="22" t="n">
        <v>274.11</v>
      </c>
      <c r="H8676" s="22" t="n">
        <v>10.79</v>
      </c>
      <c r="I8676" s="22" t="n">
        <v>0.11</v>
      </c>
      <c r="J8676" s="22" t="n">
        <v>0.110359</v>
      </c>
      <c r="K8676" s="22" t="n">
        <v>1</v>
      </c>
    </row>
    <row r="8677" customFormat="false" ht="15" hidden="false" customHeight="false" outlineLevel="0" collapsed="false">
      <c r="A8677" s="22" t="s">
        <v>5291</v>
      </c>
      <c r="B8677" s="22" t="n">
        <v>9</v>
      </c>
      <c r="C8677" s="22" t="n">
        <v>274</v>
      </c>
      <c r="D8677" s="22" t="n">
        <v>11</v>
      </c>
      <c r="E8677" s="22" t="n">
        <v>0</v>
      </c>
      <c r="F8677" s="22" t="n">
        <f aca="false">D8677/SUM(C8677:E8677)</f>
        <v>0.0385964912280702</v>
      </c>
      <c r="G8677" s="22" t="n">
        <v>274.11</v>
      </c>
      <c r="H8677" s="22" t="n">
        <v>10.79</v>
      </c>
      <c r="I8677" s="22" t="n">
        <v>0.11</v>
      </c>
      <c r="J8677" s="22" t="n">
        <v>0.110359</v>
      </c>
      <c r="K8677" s="22" t="n">
        <v>1</v>
      </c>
    </row>
    <row r="8678" customFormat="false" ht="15" hidden="false" customHeight="false" outlineLevel="0" collapsed="false">
      <c r="A8678" s="22" t="s">
        <v>3934</v>
      </c>
      <c r="B8678" s="22" t="n">
        <v>92</v>
      </c>
      <c r="C8678" s="22" t="n">
        <v>273</v>
      </c>
      <c r="D8678" s="22" t="n">
        <v>11</v>
      </c>
      <c r="E8678" s="22" t="n">
        <v>1</v>
      </c>
      <c r="F8678" s="22" t="n">
        <f aca="false">D8678/SUM(C8678:E8678)</f>
        <v>0.0385964912280702</v>
      </c>
      <c r="G8678" s="22" t="n">
        <v>272.15</v>
      </c>
      <c r="H8678" s="22" t="n">
        <v>12.7</v>
      </c>
      <c r="I8678" s="22" t="n">
        <v>0.15</v>
      </c>
      <c r="J8678" s="22" t="n">
        <v>5.12491</v>
      </c>
      <c r="K8678" s="22" t="n">
        <v>0.130574</v>
      </c>
    </row>
    <row r="8679" customFormat="false" ht="15" hidden="false" customHeight="false" outlineLevel="0" collapsed="false">
      <c r="A8679" s="22" t="s">
        <v>1898</v>
      </c>
      <c r="B8679" s="22" t="n">
        <v>42</v>
      </c>
      <c r="C8679" s="22" t="n">
        <v>274</v>
      </c>
      <c r="D8679" s="22" t="n">
        <v>11</v>
      </c>
      <c r="E8679" s="22" t="n">
        <v>0</v>
      </c>
      <c r="F8679" s="22" t="n">
        <f aca="false">D8679/SUM(C8679:E8679)</f>
        <v>0.0385964912280702</v>
      </c>
      <c r="G8679" s="22" t="n">
        <v>274.11</v>
      </c>
      <c r="H8679" s="22" t="n">
        <v>10.79</v>
      </c>
      <c r="I8679" s="22" t="n">
        <v>0.11</v>
      </c>
      <c r="J8679" s="22" t="n">
        <v>0.110359</v>
      </c>
      <c r="K8679" s="22" t="n">
        <v>1</v>
      </c>
    </row>
    <row r="8680" customFormat="false" ht="15" hidden="false" customHeight="false" outlineLevel="0" collapsed="false">
      <c r="A8680" s="22" t="s">
        <v>1676</v>
      </c>
      <c r="B8680" s="22" t="n">
        <v>94</v>
      </c>
      <c r="C8680" s="22" t="n">
        <v>273</v>
      </c>
      <c r="D8680" s="22" t="n">
        <v>11</v>
      </c>
      <c r="E8680" s="22" t="n">
        <v>1</v>
      </c>
      <c r="F8680" s="22" t="n">
        <f aca="false">D8680/SUM(C8680:E8680)</f>
        <v>0.0385964912280702</v>
      </c>
      <c r="G8680" s="22" t="n">
        <v>272.15</v>
      </c>
      <c r="H8680" s="22" t="n">
        <v>12.7</v>
      </c>
      <c r="I8680" s="22" t="n">
        <v>0.15</v>
      </c>
      <c r="J8680" s="22" t="n">
        <v>5.12491</v>
      </c>
      <c r="K8680" s="22" t="n">
        <v>0.130574</v>
      </c>
    </row>
    <row r="8681" customFormat="false" ht="15" hidden="false" customHeight="false" outlineLevel="0" collapsed="false">
      <c r="A8681" s="22" t="s">
        <v>1103</v>
      </c>
      <c r="B8681" s="22" t="n">
        <v>74</v>
      </c>
      <c r="C8681" s="22" t="n">
        <v>274</v>
      </c>
      <c r="D8681" s="22" t="n">
        <v>11</v>
      </c>
      <c r="E8681" s="22" t="n">
        <v>0</v>
      </c>
      <c r="F8681" s="22" t="n">
        <f aca="false">D8681/SUM(C8681:E8681)</f>
        <v>0.0385964912280702</v>
      </c>
      <c r="G8681" s="22" t="n">
        <v>274.11</v>
      </c>
      <c r="H8681" s="22" t="n">
        <v>10.79</v>
      </c>
      <c r="I8681" s="22" t="n">
        <v>0.11</v>
      </c>
      <c r="J8681" s="22" t="n">
        <v>0.110359</v>
      </c>
      <c r="K8681" s="22" t="n">
        <v>1</v>
      </c>
    </row>
    <row r="8682" customFormat="false" ht="15" hidden="false" customHeight="false" outlineLevel="0" collapsed="false">
      <c r="A8682" s="22" t="s">
        <v>539</v>
      </c>
      <c r="B8682" s="22" t="n">
        <v>88</v>
      </c>
      <c r="C8682" s="22" t="n">
        <v>274</v>
      </c>
      <c r="D8682" s="22" t="n">
        <v>11</v>
      </c>
      <c r="E8682" s="22" t="n">
        <v>0</v>
      </c>
      <c r="F8682" s="22" t="n">
        <f aca="false">D8682/SUM(C8682:E8682)</f>
        <v>0.0385964912280702</v>
      </c>
      <c r="G8682" s="22" t="n">
        <v>274.11</v>
      </c>
      <c r="H8682" s="22" t="n">
        <v>10.79</v>
      </c>
      <c r="I8682" s="22" t="n">
        <v>0.11</v>
      </c>
      <c r="J8682" s="22" t="n">
        <v>0.110359</v>
      </c>
      <c r="K8682" s="22" t="n">
        <v>1</v>
      </c>
    </row>
    <row r="8683" customFormat="false" ht="15" hidden="false" customHeight="false" outlineLevel="0" collapsed="false">
      <c r="A8683" s="22" t="s">
        <v>5292</v>
      </c>
      <c r="B8683" s="22" t="n">
        <v>117</v>
      </c>
      <c r="C8683" s="22" t="n">
        <v>274</v>
      </c>
      <c r="D8683" s="22" t="n">
        <v>11</v>
      </c>
      <c r="E8683" s="22" t="n">
        <v>0</v>
      </c>
      <c r="F8683" s="22" t="n">
        <f aca="false">D8683/SUM(C8683:E8683)</f>
        <v>0.0385964912280702</v>
      </c>
      <c r="G8683" s="22" t="n">
        <v>274.11</v>
      </c>
      <c r="H8683" s="22" t="n">
        <v>10.79</v>
      </c>
      <c r="I8683" s="22" t="n">
        <v>0.11</v>
      </c>
      <c r="J8683" s="22" t="n">
        <v>0.110359</v>
      </c>
      <c r="K8683" s="22" t="n">
        <v>1</v>
      </c>
    </row>
    <row r="8684" customFormat="false" ht="15" hidden="false" customHeight="false" outlineLevel="0" collapsed="false">
      <c r="A8684" s="22" t="s">
        <v>5293</v>
      </c>
      <c r="B8684" s="22" t="n">
        <v>125</v>
      </c>
      <c r="C8684" s="22" t="n">
        <v>0</v>
      </c>
      <c r="D8684" s="22" t="n">
        <v>11</v>
      </c>
      <c r="E8684" s="22" t="n">
        <v>274</v>
      </c>
      <c r="F8684" s="22" t="n">
        <f aca="false">D8684/SUM(C8684:E8684)</f>
        <v>0.0385964912280702</v>
      </c>
      <c r="G8684" s="22" t="n">
        <v>0.11</v>
      </c>
      <c r="H8684" s="22" t="n">
        <v>10.79</v>
      </c>
      <c r="I8684" s="22" t="n">
        <v>274.11</v>
      </c>
      <c r="J8684" s="22" t="n">
        <v>0.110359</v>
      </c>
      <c r="K8684" s="22" t="n">
        <v>1</v>
      </c>
    </row>
    <row r="8685" customFormat="false" ht="15" hidden="false" customHeight="false" outlineLevel="0" collapsed="false">
      <c r="A8685" s="22" t="s">
        <v>5294</v>
      </c>
      <c r="B8685" s="22" t="n">
        <v>119</v>
      </c>
      <c r="C8685" s="22" t="n">
        <v>0</v>
      </c>
      <c r="D8685" s="22" t="n">
        <v>11</v>
      </c>
      <c r="E8685" s="22" t="n">
        <v>274</v>
      </c>
      <c r="F8685" s="22" t="n">
        <f aca="false">D8685/SUM(C8685:E8685)</f>
        <v>0.0385964912280702</v>
      </c>
      <c r="G8685" s="22" t="n">
        <v>0.11</v>
      </c>
      <c r="H8685" s="22" t="n">
        <v>10.79</v>
      </c>
      <c r="I8685" s="22" t="n">
        <v>274.11</v>
      </c>
      <c r="J8685" s="22" t="n">
        <v>0.110359</v>
      </c>
      <c r="K8685" s="22" t="n">
        <v>1</v>
      </c>
    </row>
    <row r="8686" customFormat="false" ht="15" hidden="false" customHeight="false" outlineLevel="0" collapsed="false">
      <c r="A8686" s="22" t="s">
        <v>5295</v>
      </c>
      <c r="B8686" s="22" t="n">
        <v>35</v>
      </c>
      <c r="C8686" s="22" t="n">
        <v>274</v>
      </c>
      <c r="D8686" s="22" t="n">
        <v>11</v>
      </c>
      <c r="E8686" s="22" t="n">
        <v>0</v>
      </c>
      <c r="F8686" s="22" t="n">
        <f aca="false">D8686/SUM(C8686:E8686)</f>
        <v>0.0385964912280702</v>
      </c>
      <c r="G8686" s="22" t="n">
        <v>274.11</v>
      </c>
      <c r="H8686" s="22" t="n">
        <v>10.79</v>
      </c>
      <c r="I8686" s="22" t="n">
        <v>0.11</v>
      </c>
      <c r="J8686" s="22" t="n">
        <v>0.110359</v>
      </c>
      <c r="K8686" s="22" t="n">
        <v>1</v>
      </c>
    </row>
    <row r="8687" customFormat="false" ht="15" hidden="false" customHeight="false" outlineLevel="0" collapsed="false">
      <c r="A8687" s="22" t="s">
        <v>1561</v>
      </c>
      <c r="B8687" s="22" t="n">
        <v>122</v>
      </c>
      <c r="C8687" s="22" t="n">
        <v>275</v>
      </c>
      <c r="D8687" s="22" t="n">
        <v>11</v>
      </c>
      <c r="E8687" s="22" t="n">
        <v>0</v>
      </c>
      <c r="F8687" s="22" t="n">
        <f aca="false">D8687/SUM(C8687:E8687)</f>
        <v>0.0384615384615385</v>
      </c>
      <c r="G8687" s="22" t="n">
        <v>275.11</v>
      </c>
      <c r="H8687" s="22" t="n">
        <v>10.79</v>
      </c>
      <c r="I8687" s="22" t="n">
        <v>0.11</v>
      </c>
      <c r="J8687" s="22" t="n">
        <v>0.109958</v>
      </c>
      <c r="K8687" s="22" t="n">
        <v>1</v>
      </c>
    </row>
    <row r="8688" customFormat="false" ht="15" hidden="false" customHeight="false" outlineLevel="0" collapsed="false">
      <c r="A8688" s="22" t="s">
        <v>1071</v>
      </c>
      <c r="B8688" s="22" t="n">
        <v>13</v>
      </c>
      <c r="C8688" s="22" t="n">
        <v>275</v>
      </c>
      <c r="D8688" s="22" t="n">
        <v>11</v>
      </c>
      <c r="E8688" s="22" t="n">
        <v>0</v>
      </c>
      <c r="F8688" s="22" t="n">
        <f aca="false">D8688/SUM(C8688:E8688)</f>
        <v>0.0384615384615385</v>
      </c>
      <c r="G8688" s="22" t="n">
        <v>275.11</v>
      </c>
      <c r="H8688" s="22" t="n">
        <v>10.79</v>
      </c>
      <c r="I8688" s="22" t="n">
        <v>0.11</v>
      </c>
      <c r="J8688" s="22" t="n">
        <v>0.109958</v>
      </c>
      <c r="K8688" s="22" t="n">
        <v>1</v>
      </c>
    </row>
    <row r="8689" customFormat="false" ht="15" hidden="false" customHeight="false" outlineLevel="0" collapsed="false">
      <c r="A8689" s="22" t="s">
        <v>5296</v>
      </c>
      <c r="B8689" s="22" t="n">
        <v>93</v>
      </c>
      <c r="C8689" s="22" t="n">
        <v>275</v>
      </c>
      <c r="D8689" s="22" t="n">
        <v>11</v>
      </c>
      <c r="E8689" s="22" t="n">
        <v>0</v>
      </c>
      <c r="F8689" s="22" t="n">
        <f aca="false">D8689/SUM(C8689:E8689)</f>
        <v>0.0384615384615385</v>
      </c>
      <c r="G8689" s="22" t="n">
        <v>275.11</v>
      </c>
      <c r="H8689" s="22" t="n">
        <v>10.79</v>
      </c>
      <c r="I8689" s="22" t="n">
        <v>0.11</v>
      </c>
      <c r="J8689" s="22" t="n">
        <v>0.109958</v>
      </c>
      <c r="K8689" s="22" t="n">
        <v>1</v>
      </c>
    </row>
    <row r="8690" customFormat="false" ht="15" hidden="false" customHeight="false" outlineLevel="0" collapsed="false">
      <c r="A8690" s="22" t="s">
        <v>5297</v>
      </c>
      <c r="B8690" s="22" t="n">
        <v>68</v>
      </c>
      <c r="C8690" s="22" t="n">
        <v>275</v>
      </c>
      <c r="D8690" s="22" t="n">
        <v>11</v>
      </c>
      <c r="E8690" s="22" t="n">
        <v>0</v>
      </c>
      <c r="F8690" s="22" t="n">
        <f aca="false">D8690/SUM(C8690:E8690)</f>
        <v>0.0384615384615385</v>
      </c>
      <c r="G8690" s="22" t="n">
        <v>275.11</v>
      </c>
      <c r="H8690" s="22" t="n">
        <v>10.79</v>
      </c>
      <c r="I8690" s="22" t="n">
        <v>0.11</v>
      </c>
      <c r="J8690" s="22" t="n">
        <v>0.109958</v>
      </c>
      <c r="K8690" s="22" t="n">
        <v>1</v>
      </c>
    </row>
    <row r="8691" customFormat="false" ht="15" hidden="false" customHeight="false" outlineLevel="0" collapsed="false">
      <c r="A8691" s="22" t="s">
        <v>5298</v>
      </c>
      <c r="B8691" s="22" t="n">
        <v>88</v>
      </c>
      <c r="C8691" s="22" t="n">
        <v>274</v>
      </c>
      <c r="D8691" s="22" t="n">
        <v>11</v>
      </c>
      <c r="E8691" s="22" t="n">
        <v>1</v>
      </c>
      <c r="F8691" s="22" t="n">
        <f aca="false">D8691/SUM(C8691:E8691)</f>
        <v>0.0384615384615385</v>
      </c>
      <c r="G8691" s="22" t="n">
        <v>273.15</v>
      </c>
      <c r="H8691" s="22" t="n">
        <v>12.7</v>
      </c>
      <c r="I8691" s="22" t="n">
        <v>0.15</v>
      </c>
      <c r="J8691" s="22" t="n">
        <v>5.148313</v>
      </c>
      <c r="K8691" s="22" t="n">
        <v>0.130139</v>
      </c>
    </row>
    <row r="8692" customFormat="false" ht="15" hidden="false" customHeight="false" outlineLevel="0" collapsed="false">
      <c r="A8692" s="22" t="s">
        <v>5299</v>
      </c>
      <c r="B8692" s="22" t="n">
        <v>31</v>
      </c>
      <c r="C8692" s="22" t="n">
        <v>0</v>
      </c>
      <c r="D8692" s="22" t="n">
        <v>11</v>
      </c>
      <c r="E8692" s="22" t="n">
        <v>275</v>
      </c>
      <c r="F8692" s="22" t="n">
        <f aca="false">D8692/SUM(C8692:E8692)</f>
        <v>0.0384615384615385</v>
      </c>
      <c r="G8692" s="22" t="n">
        <v>0.11</v>
      </c>
      <c r="H8692" s="22" t="n">
        <v>10.79</v>
      </c>
      <c r="I8692" s="22" t="n">
        <v>275.11</v>
      </c>
      <c r="J8692" s="22" t="n">
        <v>0.109958</v>
      </c>
      <c r="K8692" s="22" t="n">
        <v>1</v>
      </c>
    </row>
    <row r="8693" customFormat="false" ht="15" hidden="false" customHeight="false" outlineLevel="0" collapsed="false">
      <c r="A8693" s="22" t="s">
        <v>3491</v>
      </c>
      <c r="B8693" s="22" t="n">
        <v>22</v>
      </c>
      <c r="C8693" s="22" t="n">
        <v>275</v>
      </c>
      <c r="D8693" s="22" t="n">
        <v>11</v>
      </c>
      <c r="E8693" s="22" t="n">
        <v>0</v>
      </c>
      <c r="F8693" s="22" t="n">
        <f aca="false">D8693/SUM(C8693:E8693)</f>
        <v>0.0384615384615385</v>
      </c>
      <c r="G8693" s="22" t="n">
        <v>275.11</v>
      </c>
      <c r="H8693" s="22" t="n">
        <v>10.79</v>
      </c>
      <c r="I8693" s="22" t="n">
        <v>0.11</v>
      </c>
      <c r="J8693" s="22" t="n">
        <v>0.109958</v>
      </c>
      <c r="K8693" s="22" t="n">
        <v>1</v>
      </c>
    </row>
    <row r="8694" customFormat="false" ht="15" hidden="false" customHeight="false" outlineLevel="0" collapsed="false">
      <c r="A8694" s="22" t="s">
        <v>4869</v>
      </c>
      <c r="B8694" s="22" t="n">
        <v>67</v>
      </c>
      <c r="C8694" s="22" t="n">
        <v>275</v>
      </c>
      <c r="D8694" s="22" t="n">
        <v>11</v>
      </c>
      <c r="E8694" s="22" t="n">
        <v>0</v>
      </c>
      <c r="F8694" s="22" t="n">
        <f aca="false">D8694/SUM(C8694:E8694)</f>
        <v>0.0384615384615385</v>
      </c>
      <c r="G8694" s="22" t="n">
        <v>275.11</v>
      </c>
      <c r="H8694" s="22" t="n">
        <v>10.79</v>
      </c>
      <c r="I8694" s="22" t="n">
        <v>0.11</v>
      </c>
      <c r="J8694" s="22" t="n">
        <v>0.109958</v>
      </c>
      <c r="K8694" s="22" t="n">
        <v>1</v>
      </c>
    </row>
    <row r="8695" customFormat="false" ht="15" hidden="false" customHeight="false" outlineLevel="0" collapsed="false">
      <c r="A8695" s="22" t="s">
        <v>1716</v>
      </c>
      <c r="B8695" s="22" t="n">
        <v>45</v>
      </c>
      <c r="C8695" s="22" t="n">
        <v>275</v>
      </c>
      <c r="D8695" s="22" t="n">
        <v>11</v>
      </c>
      <c r="E8695" s="22" t="n">
        <v>0</v>
      </c>
      <c r="F8695" s="22" t="n">
        <f aca="false">D8695/SUM(C8695:E8695)</f>
        <v>0.0384615384615385</v>
      </c>
      <c r="G8695" s="22" t="n">
        <v>275.11</v>
      </c>
      <c r="H8695" s="22" t="n">
        <v>10.79</v>
      </c>
      <c r="I8695" s="22" t="n">
        <v>0.11</v>
      </c>
      <c r="J8695" s="22" t="n">
        <v>0.109958</v>
      </c>
      <c r="K8695" s="22" t="n">
        <v>1</v>
      </c>
    </row>
    <row r="8696" customFormat="false" ht="15" hidden="false" customHeight="false" outlineLevel="0" collapsed="false">
      <c r="A8696" s="22" t="s">
        <v>5300</v>
      </c>
      <c r="B8696" s="22" t="n">
        <v>62</v>
      </c>
      <c r="C8696" s="22" t="n">
        <v>275</v>
      </c>
      <c r="D8696" s="22" t="n">
        <v>11</v>
      </c>
      <c r="E8696" s="22" t="n">
        <v>0</v>
      </c>
      <c r="F8696" s="22" t="n">
        <f aca="false">D8696/SUM(C8696:E8696)</f>
        <v>0.0384615384615385</v>
      </c>
      <c r="G8696" s="22" t="n">
        <v>275.11</v>
      </c>
      <c r="H8696" s="22" t="n">
        <v>10.79</v>
      </c>
      <c r="I8696" s="22" t="n">
        <v>0.11</v>
      </c>
      <c r="J8696" s="22" t="n">
        <v>0.109958</v>
      </c>
      <c r="K8696" s="22" t="n">
        <v>1</v>
      </c>
    </row>
    <row r="8697" customFormat="false" ht="15" hidden="false" customHeight="false" outlineLevel="0" collapsed="false">
      <c r="A8697" s="22" t="s">
        <v>5301</v>
      </c>
      <c r="B8697" s="22" t="n">
        <v>34</v>
      </c>
      <c r="C8697" s="22" t="n">
        <v>275</v>
      </c>
      <c r="D8697" s="22" t="n">
        <v>11</v>
      </c>
      <c r="E8697" s="22" t="n">
        <v>0</v>
      </c>
      <c r="F8697" s="22" t="n">
        <f aca="false">D8697/SUM(C8697:E8697)</f>
        <v>0.0384615384615385</v>
      </c>
      <c r="G8697" s="22" t="n">
        <v>275.11</v>
      </c>
      <c r="H8697" s="22" t="n">
        <v>10.79</v>
      </c>
      <c r="I8697" s="22" t="n">
        <v>0.11</v>
      </c>
      <c r="J8697" s="22" t="n">
        <v>0.109958</v>
      </c>
      <c r="K8697" s="22" t="n">
        <v>1</v>
      </c>
    </row>
    <row r="8698" customFormat="false" ht="15" hidden="false" customHeight="false" outlineLevel="0" collapsed="false">
      <c r="A8698" s="22" t="s">
        <v>5302</v>
      </c>
      <c r="B8698" s="22" t="n">
        <v>122</v>
      </c>
      <c r="C8698" s="22" t="n">
        <v>275</v>
      </c>
      <c r="D8698" s="22" t="n">
        <v>11</v>
      </c>
      <c r="E8698" s="22" t="n">
        <v>0</v>
      </c>
      <c r="F8698" s="22" t="n">
        <f aca="false">D8698/SUM(C8698:E8698)</f>
        <v>0.0384615384615385</v>
      </c>
      <c r="G8698" s="22" t="n">
        <v>275.11</v>
      </c>
      <c r="H8698" s="22" t="n">
        <v>10.79</v>
      </c>
      <c r="I8698" s="22" t="n">
        <v>0.11</v>
      </c>
      <c r="J8698" s="22" t="n">
        <v>0.109958</v>
      </c>
      <c r="K8698" s="22" t="n">
        <v>1</v>
      </c>
    </row>
    <row r="8699" customFormat="false" ht="15" hidden="false" customHeight="false" outlineLevel="0" collapsed="false">
      <c r="A8699" s="22" t="s">
        <v>5303</v>
      </c>
      <c r="B8699" s="22" t="n">
        <v>35</v>
      </c>
      <c r="C8699" s="22" t="n">
        <v>275</v>
      </c>
      <c r="D8699" s="22" t="n">
        <v>11</v>
      </c>
      <c r="E8699" s="22" t="n">
        <v>0</v>
      </c>
      <c r="F8699" s="22" t="n">
        <f aca="false">D8699/SUM(C8699:E8699)</f>
        <v>0.0384615384615385</v>
      </c>
      <c r="G8699" s="22" t="n">
        <v>275.11</v>
      </c>
      <c r="H8699" s="22" t="n">
        <v>10.79</v>
      </c>
      <c r="I8699" s="22" t="n">
        <v>0.11</v>
      </c>
      <c r="J8699" s="22" t="n">
        <v>0.109958</v>
      </c>
      <c r="K8699" s="22" t="n">
        <v>1</v>
      </c>
    </row>
    <row r="8700" customFormat="false" ht="15" hidden="false" customHeight="false" outlineLevel="0" collapsed="false">
      <c r="A8700" s="22" t="s">
        <v>5304</v>
      </c>
      <c r="B8700" s="22" t="n">
        <v>45</v>
      </c>
      <c r="C8700" s="22" t="n">
        <v>1</v>
      </c>
      <c r="D8700" s="22" t="n">
        <v>10</v>
      </c>
      <c r="E8700" s="22" t="n">
        <v>249</v>
      </c>
      <c r="F8700" s="22" t="n">
        <f aca="false">D8700/SUM(C8700:E8700)</f>
        <v>0.0384615384615385</v>
      </c>
      <c r="G8700" s="22" t="n">
        <v>0.14</v>
      </c>
      <c r="H8700" s="22" t="n">
        <v>11.72</v>
      </c>
      <c r="I8700" s="22" t="n">
        <v>248.14</v>
      </c>
      <c r="J8700" s="22" t="n">
        <v>5.616936</v>
      </c>
      <c r="K8700" s="22" t="n">
        <v>0.121733</v>
      </c>
    </row>
    <row r="8701" customFormat="false" ht="15" hidden="false" customHeight="false" outlineLevel="0" collapsed="false">
      <c r="A8701" s="22" t="s">
        <v>5305</v>
      </c>
      <c r="B8701" s="22" t="n">
        <v>55</v>
      </c>
      <c r="C8701" s="22" t="n">
        <v>275</v>
      </c>
      <c r="D8701" s="22" t="n">
        <v>11</v>
      </c>
      <c r="E8701" s="22" t="n">
        <v>0</v>
      </c>
      <c r="F8701" s="22" t="n">
        <f aca="false">D8701/SUM(C8701:E8701)</f>
        <v>0.0384615384615385</v>
      </c>
      <c r="G8701" s="22" t="n">
        <v>275.11</v>
      </c>
      <c r="H8701" s="22" t="n">
        <v>10.79</v>
      </c>
      <c r="I8701" s="22" t="n">
        <v>0.11</v>
      </c>
      <c r="J8701" s="22" t="n">
        <v>0.109958</v>
      </c>
      <c r="K8701" s="22" t="n">
        <v>1</v>
      </c>
    </row>
    <row r="8702" customFormat="false" ht="15" hidden="false" customHeight="false" outlineLevel="0" collapsed="false">
      <c r="A8702" s="22" t="s">
        <v>838</v>
      </c>
      <c r="B8702" s="22" t="n">
        <v>51</v>
      </c>
      <c r="C8702" s="22" t="n">
        <v>250</v>
      </c>
      <c r="D8702" s="22" t="n">
        <v>10</v>
      </c>
      <c r="E8702" s="22" t="n">
        <v>0</v>
      </c>
      <c r="F8702" s="22" t="n">
        <f aca="false">D8702/SUM(C8702:E8702)</f>
        <v>0.0384615384615385</v>
      </c>
      <c r="G8702" s="22" t="n">
        <v>250.1</v>
      </c>
      <c r="H8702" s="22" t="n">
        <v>9.81</v>
      </c>
      <c r="I8702" s="22" t="n">
        <v>0.1</v>
      </c>
      <c r="J8702" s="22" t="n">
        <v>0.099962</v>
      </c>
      <c r="K8702" s="22" t="n">
        <v>1</v>
      </c>
    </row>
    <row r="8703" customFormat="false" ht="15" hidden="false" customHeight="false" outlineLevel="0" collapsed="false">
      <c r="A8703" s="22" t="s">
        <v>5206</v>
      </c>
      <c r="B8703" s="22" t="n">
        <v>45</v>
      </c>
      <c r="C8703" s="22" t="n">
        <v>275</v>
      </c>
      <c r="D8703" s="22" t="n">
        <v>11</v>
      </c>
      <c r="E8703" s="22" t="n">
        <v>0</v>
      </c>
      <c r="F8703" s="22" t="n">
        <f aca="false">D8703/SUM(C8703:E8703)</f>
        <v>0.0384615384615385</v>
      </c>
      <c r="G8703" s="22" t="n">
        <v>275.11</v>
      </c>
      <c r="H8703" s="22" t="n">
        <v>10.79</v>
      </c>
      <c r="I8703" s="22" t="n">
        <v>0.11</v>
      </c>
      <c r="J8703" s="22" t="n">
        <v>0.109958</v>
      </c>
      <c r="K8703" s="22" t="n">
        <v>1</v>
      </c>
    </row>
    <row r="8704" customFormat="false" ht="15" hidden="false" customHeight="false" outlineLevel="0" collapsed="false">
      <c r="A8704" s="22" t="s">
        <v>5306</v>
      </c>
      <c r="B8704" s="22" t="n">
        <v>25</v>
      </c>
      <c r="C8704" s="22" t="n">
        <v>275</v>
      </c>
      <c r="D8704" s="22" t="n">
        <v>11</v>
      </c>
      <c r="E8704" s="22" t="n">
        <v>0</v>
      </c>
      <c r="F8704" s="22" t="n">
        <f aca="false">D8704/SUM(C8704:E8704)</f>
        <v>0.0384615384615385</v>
      </c>
      <c r="G8704" s="22" t="n">
        <v>275.11</v>
      </c>
      <c r="H8704" s="22" t="n">
        <v>10.79</v>
      </c>
      <c r="I8704" s="22" t="n">
        <v>0.11</v>
      </c>
      <c r="J8704" s="22" t="n">
        <v>0.109958</v>
      </c>
      <c r="K8704" s="22" t="n">
        <v>1</v>
      </c>
    </row>
    <row r="8705" customFormat="false" ht="15" hidden="false" customHeight="false" outlineLevel="0" collapsed="false">
      <c r="A8705" s="22" t="s">
        <v>5307</v>
      </c>
      <c r="B8705" s="22" t="n">
        <v>97</v>
      </c>
      <c r="C8705" s="22" t="n">
        <v>274</v>
      </c>
      <c r="D8705" s="22" t="n">
        <v>11</v>
      </c>
      <c r="E8705" s="22" t="n">
        <v>1</v>
      </c>
      <c r="F8705" s="22" t="n">
        <f aca="false">D8705/SUM(C8705:E8705)</f>
        <v>0.0384615384615385</v>
      </c>
      <c r="G8705" s="22" t="n">
        <v>273.15</v>
      </c>
      <c r="H8705" s="22" t="n">
        <v>12.7</v>
      </c>
      <c r="I8705" s="22" t="n">
        <v>0.15</v>
      </c>
      <c r="J8705" s="22" t="n">
        <v>5.148313</v>
      </c>
      <c r="K8705" s="22" t="n">
        <v>0.130139</v>
      </c>
    </row>
    <row r="8706" customFormat="false" ht="15" hidden="false" customHeight="false" outlineLevel="0" collapsed="false">
      <c r="A8706" s="22" t="s">
        <v>5308</v>
      </c>
      <c r="B8706" s="22" t="n">
        <v>99</v>
      </c>
      <c r="C8706" s="22" t="n">
        <v>275</v>
      </c>
      <c r="D8706" s="22" t="n">
        <v>11</v>
      </c>
      <c r="E8706" s="22" t="n">
        <v>0</v>
      </c>
      <c r="F8706" s="22" t="n">
        <f aca="false">D8706/SUM(C8706:E8706)</f>
        <v>0.0384615384615385</v>
      </c>
      <c r="G8706" s="22" t="n">
        <v>275.11</v>
      </c>
      <c r="H8706" s="22" t="n">
        <v>10.79</v>
      </c>
      <c r="I8706" s="22" t="n">
        <v>0.11</v>
      </c>
      <c r="J8706" s="22" t="n">
        <v>0.109958</v>
      </c>
      <c r="K8706" s="22" t="n">
        <v>1</v>
      </c>
    </row>
    <row r="8707" customFormat="false" ht="15" hidden="false" customHeight="false" outlineLevel="0" collapsed="false">
      <c r="A8707" s="22" t="s">
        <v>5309</v>
      </c>
      <c r="B8707" s="22" t="n">
        <v>98</v>
      </c>
      <c r="C8707" s="22" t="n">
        <v>0</v>
      </c>
      <c r="D8707" s="22" t="n">
        <v>7</v>
      </c>
      <c r="E8707" s="22" t="n">
        <v>175</v>
      </c>
      <c r="F8707" s="22" t="n">
        <f aca="false">D8707/SUM(C8707:E8707)</f>
        <v>0.0384615384615385</v>
      </c>
      <c r="G8707" s="22" t="n">
        <v>0.07</v>
      </c>
      <c r="H8707" s="22" t="n">
        <v>6.87</v>
      </c>
      <c r="I8707" s="22" t="n">
        <v>175.07</v>
      </c>
      <c r="J8707" s="22" t="n">
        <v>0.069973</v>
      </c>
      <c r="K8707" s="22" t="n">
        <v>1</v>
      </c>
    </row>
    <row r="8708" customFormat="false" ht="15" hidden="false" customHeight="false" outlineLevel="0" collapsed="false">
      <c r="A8708" s="22" t="s">
        <v>5310</v>
      </c>
      <c r="B8708" s="22" t="n">
        <v>28</v>
      </c>
      <c r="C8708" s="22" t="n">
        <v>175</v>
      </c>
      <c r="D8708" s="22" t="n">
        <v>7</v>
      </c>
      <c r="E8708" s="22" t="n">
        <v>0</v>
      </c>
      <c r="F8708" s="22" t="n">
        <f aca="false">D8708/SUM(C8708:E8708)</f>
        <v>0.0384615384615385</v>
      </c>
      <c r="G8708" s="22" t="n">
        <v>175.07</v>
      </c>
      <c r="H8708" s="22" t="n">
        <v>6.87</v>
      </c>
      <c r="I8708" s="22" t="n">
        <v>0.07</v>
      </c>
      <c r="J8708" s="22" t="n">
        <v>0.069973</v>
      </c>
      <c r="K8708" s="22" t="n">
        <v>1</v>
      </c>
    </row>
    <row r="8709" customFormat="false" ht="15" hidden="false" customHeight="false" outlineLevel="0" collapsed="false">
      <c r="A8709" s="22" t="s">
        <v>2337</v>
      </c>
      <c r="B8709" s="22" t="n">
        <v>39</v>
      </c>
      <c r="C8709" s="22" t="n">
        <v>251</v>
      </c>
      <c r="D8709" s="22" t="n">
        <v>10</v>
      </c>
      <c r="E8709" s="22" t="n">
        <v>0</v>
      </c>
      <c r="F8709" s="22" t="n">
        <f aca="false">D8709/SUM(C8709:E8709)</f>
        <v>0.0383141762452107</v>
      </c>
      <c r="G8709" s="22" t="n">
        <v>251.1</v>
      </c>
      <c r="H8709" s="22" t="n">
        <v>9.81</v>
      </c>
      <c r="I8709" s="22" t="n">
        <v>0.1</v>
      </c>
      <c r="J8709" s="22" t="n">
        <v>0.099564</v>
      </c>
      <c r="K8709" s="22" t="n">
        <v>1</v>
      </c>
    </row>
    <row r="8710" customFormat="false" ht="15" hidden="false" customHeight="false" outlineLevel="0" collapsed="false">
      <c r="A8710" s="22" t="s">
        <v>324</v>
      </c>
      <c r="B8710" s="22" t="n">
        <v>111</v>
      </c>
      <c r="C8710" s="22" t="n">
        <v>251</v>
      </c>
      <c r="D8710" s="22" t="n">
        <v>10</v>
      </c>
      <c r="E8710" s="22" t="n">
        <v>0</v>
      </c>
      <c r="F8710" s="22" t="n">
        <f aca="false">D8710/SUM(C8710:E8710)</f>
        <v>0.0383141762452107</v>
      </c>
      <c r="G8710" s="22" t="n">
        <v>251.1</v>
      </c>
      <c r="H8710" s="22" t="n">
        <v>9.81</v>
      </c>
      <c r="I8710" s="22" t="n">
        <v>0.1</v>
      </c>
      <c r="J8710" s="22" t="n">
        <v>0.099564</v>
      </c>
      <c r="K8710" s="22" t="n">
        <v>1</v>
      </c>
    </row>
    <row r="8711" customFormat="false" ht="15" hidden="false" customHeight="false" outlineLevel="0" collapsed="false">
      <c r="A8711" s="22" t="s">
        <v>5311</v>
      </c>
      <c r="B8711" s="22" t="n">
        <v>93</v>
      </c>
      <c r="C8711" s="22" t="n">
        <v>249</v>
      </c>
      <c r="D8711" s="22" t="n">
        <v>10</v>
      </c>
      <c r="E8711" s="22" t="n">
        <v>2</v>
      </c>
      <c r="F8711" s="22" t="n">
        <f aca="false">D8711/SUM(C8711:E8711)</f>
        <v>0.0383141762452107</v>
      </c>
      <c r="G8711" s="22" t="n">
        <v>247.19</v>
      </c>
      <c r="H8711" s="22" t="n">
        <v>13.62</v>
      </c>
      <c r="I8711" s="22" t="n">
        <v>0.19</v>
      </c>
      <c r="J8711" s="22" t="n">
        <v>18.471377</v>
      </c>
      <c r="K8711" s="22" t="n">
        <v>0.010474</v>
      </c>
    </row>
    <row r="8712" customFormat="false" ht="15" hidden="false" customHeight="false" outlineLevel="0" collapsed="false">
      <c r="A8712" s="22" t="s">
        <v>3478</v>
      </c>
      <c r="B8712" s="22" t="n">
        <v>109</v>
      </c>
      <c r="C8712" s="22" t="n">
        <v>226</v>
      </c>
      <c r="D8712" s="22" t="n">
        <v>9</v>
      </c>
      <c r="E8712" s="22" t="n">
        <v>0</v>
      </c>
      <c r="F8712" s="22" t="n">
        <f aca="false">D8712/SUM(C8712:E8712)</f>
        <v>0.0382978723404255</v>
      </c>
      <c r="G8712" s="22" t="n">
        <v>226.09</v>
      </c>
      <c r="H8712" s="22" t="n">
        <v>8.83</v>
      </c>
      <c r="I8712" s="22" t="n">
        <v>0.09</v>
      </c>
      <c r="J8712" s="22" t="n">
        <v>0.089568</v>
      </c>
      <c r="K8712" s="22" t="n">
        <v>1</v>
      </c>
    </row>
    <row r="8713" customFormat="false" ht="15" hidden="false" customHeight="false" outlineLevel="0" collapsed="false">
      <c r="A8713" s="22" t="s">
        <v>5312</v>
      </c>
      <c r="B8713" s="22" t="n">
        <v>63</v>
      </c>
      <c r="C8713" s="22" t="n">
        <v>226</v>
      </c>
      <c r="D8713" s="22" t="n">
        <v>9</v>
      </c>
      <c r="E8713" s="22" t="n">
        <v>0</v>
      </c>
      <c r="F8713" s="22" t="n">
        <f aca="false">D8713/SUM(C8713:E8713)</f>
        <v>0.0382978723404255</v>
      </c>
      <c r="G8713" s="22" t="n">
        <v>226.09</v>
      </c>
      <c r="H8713" s="22" t="n">
        <v>8.83</v>
      </c>
      <c r="I8713" s="22" t="n">
        <v>0.09</v>
      </c>
      <c r="J8713" s="22" t="n">
        <v>0.089568</v>
      </c>
      <c r="K8713" s="22" t="n">
        <v>1</v>
      </c>
    </row>
    <row r="8714" customFormat="false" ht="15" hidden="false" customHeight="false" outlineLevel="0" collapsed="false">
      <c r="A8714" s="22" t="s">
        <v>1063</v>
      </c>
      <c r="B8714" s="22" t="n">
        <v>21</v>
      </c>
      <c r="C8714" s="22" t="n">
        <v>201</v>
      </c>
      <c r="D8714" s="22" t="n">
        <v>8</v>
      </c>
      <c r="E8714" s="22" t="n">
        <v>0</v>
      </c>
      <c r="F8714" s="22" t="n">
        <f aca="false">D8714/SUM(C8714:E8714)</f>
        <v>0.0382775119617225</v>
      </c>
      <c r="G8714" s="22" t="n">
        <v>201.08</v>
      </c>
      <c r="H8714" s="22" t="n">
        <v>7.85</v>
      </c>
      <c r="I8714" s="22" t="n">
        <v>0.08</v>
      </c>
      <c r="J8714" s="22" t="n">
        <v>0.079572</v>
      </c>
      <c r="K8714" s="22" t="n">
        <v>1</v>
      </c>
    </row>
    <row r="8715" customFormat="false" ht="15" hidden="false" customHeight="false" outlineLevel="0" collapsed="false">
      <c r="A8715" s="22" t="s">
        <v>5313</v>
      </c>
      <c r="B8715" s="22" t="n">
        <v>97</v>
      </c>
      <c r="C8715" s="22" t="n">
        <v>15</v>
      </c>
      <c r="D8715" s="22" t="n">
        <v>7</v>
      </c>
      <c r="E8715" s="22" t="n">
        <v>161</v>
      </c>
      <c r="F8715" s="22" t="n">
        <f aca="false">D8715/SUM(C8715:E8715)</f>
        <v>0.0382513661202186</v>
      </c>
      <c r="G8715" s="22" t="n">
        <v>1.87</v>
      </c>
      <c r="H8715" s="22" t="n">
        <v>33.26</v>
      </c>
      <c r="I8715" s="22" t="n">
        <v>147.87</v>
      </c>
      <c r="J8715" s="22" t="n">
        <v>114.075663</v>
      </c>
      <c r="K8715" s="22" t="n">
        <v>0</v>
      </c>
    </row>
    <row r="8716" customFormat="false" ht="15" hidden="false" customHeight="false" outlineLevel="0" collapsed="false">
      <c r="A8716" s="22" t="s">
        <v>5314</v>
      </c>
      <c r="B8716" s="22" t="n">
        <v>88</v>
      </c>
      <c r="C8716" s="22" t="n">
        <v>176</v>
      </c>
      <c r="D8716" s="22" t="n">
        <v>7</v>
      </c>
      <c r="E8716" s="22" t="n">
        <v>0</v>
      </c>
      <c r="F8716" s="22" t="n">
        <f aca="false">D8716/SUM(C8716:E8716)</f>
        <v>0.0382513661202186</v>
      </c>
      <c r="G8716" s="22" t="n">
        <v>176.07</v>
      </c>
      <c r="H8716" s="22" t="n">
        <v>6.87</v>
      </c>
      <c r="I8716" s="22" t="n">
        <v>0.07</v>
      </c>
      <c r="J8716" s="22" t="n">
        <v>0.069576</v>
      </c>
      <c r="K8716" s="22" t="n">
        <v>1</v>
      </c>
    </row>
    <row r="8717" customFormat="false" ht="15" hidden="false" customHeight="false" outlineLevel="0" collapsed="false">
      <c r="A8717" s="22" t="s">
        <v>5315</v>
      </c>
      <c r="B8717" s="22" t="n">
        <v>8</v>
      </c>
      <c r="C8717" s="22" t="n">
        <v>252</v>
      </c>
      <c r="D8717" s="22" t="n">
        <v>10</v>
      </c>
      <c r="E8717" s="22" t="n">
        <v>0</v>
      </c>
      <c r="F8717" s="22" t="n">
        <f aca="false">D8717/SUM(C8717:E8717)</f>
        <v>0.0381679389312977</v>
      </c>
      <c r="G8717" s="22" t="n">
        <v>252.1</v>
      </c>
      <c r="H8717" s="22" t="n">
        <v>9.81</v>
      </c>
      <c r="I8717" s="22" t="n">
        <v>0.1</v>
      </c>
      <c r="J8717" s="22" t="n">
        <v>0.099169</v>
      </c>
      <c r="K8717" s="22" t="n">
        <v>1</v>
      </c>
    </row>
    <row r="8718" customFormat="false" ht="15" hidden="false" customHeight="false" outlineLevel="0" collapsed="false">
      <c r="A8718" s="22" t="s">
        <v>5316</v>
      </c>
      <c r="B8718" s="22" t="n">
        <v>103</v>
      </c>
      <c r="C8718" s="22" t="n">
        <v>0</v>
      </c>
      <c r="D8718" s="22" t="n">
        <v>8</v>
      </c>
      <c r="E8718" s="22" t="n">
        <v>202</v>
      </c>
      <c r="F8718" s="22" t="n">
        <f aca="false">D8718/SUM(C8718:E8718)</f>
        <v>0.0380952380952381</v>
      </c>
      <c r="G8718" s="22" t="n">
        <v>0.08</v>
      </c>
      <c r="H8718" s="22" t="n">
        <v>7.85</v>
      </c>
      <c r="I8718" s="22" t="n">
        <v>202.08</v>
      </c>
      <c r="J8718" s="22" t="n">
        <v>0.079178</v>
      </c>
      <c r="K8718" s="22" t="n">
        <v>1</v>
      </c>
    </row>
    <row r="8719" customFormat="false" ht="15" hidden="false" customHeight="false" outlineLevel="0" collapsed="false">
      <c r="A8719" s="22" t="s">
        <v>5317</v>
      </c>
      <c r="B8719" s="22" t="n">
        <v>64</v>
      </c>
      <c r="C8719" s="22" t="n">
        <v>254</v>
      </c>
      <c r="D8719" s="22" t="n">
        <v>10</v>
      </c>
      <c r="E8719" s="22" t="n">
        <v>0</v>
      </c>
      <c r="F8719" s="22" t="n">
        <f aca="false">D8719/SUM(C8719:E8719)</f>
        <v>0.0378787878787879</v>
      </c>
      <c r="G8719" s="22" t="n">
        <v>254.09</v>
      </c>
      <c r="H8719" s="22" t="n">
        <v>9.81</v>
      </c>
      <c r="I8719" s="22" t="n">
        <v>0.09</v>
      </c>
      <c r="J8719" s="22" t="n">
        <v>0.098389</v>
      </c>
      <c r="K8719" s="22" t="n">
        <v>1</v>
      </c>
    </row>
    <row r="8720" customFormat="false" ht="15" hidden="false" customHeight="false" outlineLevel="0" collapsed="false">
      <c r="A8720" s="22" t="s">
        <v>5318</v>
      </c>
      <c r="B8720" s="22" t="n">
        <v>38</v>
      </c>
      <c r="C8720" s="22" t="n">
        <v>0</v>
      </c>
      <c r="D8720" s="22" t="n">
        <v>7</v>
      </c>
      <c r="E8720" s="22" t="n">
        <v>178</v>
      </c>
      <c r="F8720" s="22" t="n">
        <f aca="false">D8720/SUM(C8720:E8720)</f>
        <v>0.0378378378378378</v>
      </c>
      <c r="G8720" s="22" t="n">
        <v>0.07</v>
      </c>
      <c r="H8720" s="22" t="n">
        <v>6.87</v>
      </c>
      <c r="I8720" s="22" t="n">
        <v>178.07</v>
      </c>
      <c r="J8720" s="22" t="n">
        <v>0.068795</v>
      </c>
      <c r="K8720" s="22" t="n">
        <v>1</v>
      </c>
    </row>
    <row r="8721" customFormat="false" ht="15" hidden="false" customHeight="false" outlineLevel="0" collapsed="false">
      <c r="A8721" s="22" t="s">
        <v>5319</v>
      </c>
      <c r="B8721" s="22" t="n">
        <v>107</v>
      </c>
      <c r="C8721" s="22" t="n">
        <v>178</v>
      </c>
      <c r="D8721" s="22" t="n">
        <v>7</v>
      </c>
      <c r="E8721" s="22" t="n">
        <v>0</v>
      </c>
      <c r="F8721" s="22" t="n">
        <f aca="false">D8721/SUM(C8721:E8721)</f>
        <v>0.0378378378378378</v>
      </c>
      <c r="G8721" s="22" t="n">
        <v>178.07</v>
      </c>
      <c r="H8721" s="22" t="n">
        <v>6.87</v>
      </c>
      <c r="I8721" s="22" t="n">
        <v>0.07</v>
      </c>
      <c r="J8721" s="22" t="n">
        <v>0.068795</v>
      </c>
      <c r="K8721" s="22" t="n">
        <v>1</v>
      </c>
    </row>
    <row r="8722" customFormat="false" ht="15" hidden="false" customHeight="false" outlineLevel="0" collapsed="false">
      <c r="A8722" s="22" t="s">
        <v>2272</v>
      </c>
      <c r="B8722" s="22" t="n">
        <v>65</v>
      </c>
      <c r="C8722" s="22" t="n">
        <v>253</v>
      </c>
      <c r="D8722" s="22" t="n">
        <v>10</v>
      </c>
      <c r="E8722" s="22" t="n">
        <v>2</v>
      </c>
      <c r="F8722" s="22" t="n">
        <f aca="false">D8722/SUM(C8722:E8722)</f>
        <v>0.0377358490566038</v>
      </c>
      <c r="G8722" s="22" t="n">
        <v>251.18</v>
      </c>
      <c r="H8722" s="22" t="n">
        <v>13.63</v>
      </c>
      <c r="I8722" s="22" t="n">
        <v>0.18</v>
      </c>
      <c r="J8722" s="22" t="n">
        <v>18.797519</v>
      </c>
      <c r="K8722" s="22" t="n">
        <v>0.010169</v>
      </c>
    </row>
    <row r="8723" customFormat="false" ht="15" hidden="false" customHeight="false" outlineLevel="0" collapsed="false">
      <c r="A8723" s="22" t="s">
        <v>5320</v>
      </c>
      <c r="B8723" s="22" t="n">
        <v>88</v>
      </c>
      <c r="C8723" s="22" t="n">
        <v>251</v>
      </c>
      <c r="D8723" s="22" t="n">
        <v>10</v>
      </c>
      <c r="E8723" s="22" t="n">
        <v>4</v>
      </c>
      <c r="F8723" s="22" t="n">
        <f aca="false">D8723/SUM(C8723:E8723)</f>
        <v>0.0377358490566038</v>
      </c>
      <c r="G8723" s="22" t="n">
        <v>247.31</v>
      </c>
      <c r="H8723" s="22" t="n">
        <v>17.39</v>
      </c>
      <c r="I8723" s="22" t="n">
        <v>0.31</v>
      </c>
      <c r="J8723" s="22" t="n">
        <v>47.846074</v>
      </c>
      <c r="K8723" s="22" t="n">
        <v>5.6E-005</v>
      </c>
    </row>
    <row r="8724" customFormat="false" ht="15" hidden="false" customHeight="false" outlineLevel="0" collapsed="false">
      <c r="A8724" s="22" t="s">
        <v>1929</v>
      </c>
      <c r="B8724" s="22" t="n">
        <v>20</v>
      </c>
      <c r="C8724" s="22" t="n">
        <v>146</v>
      </c>
      <c r="D8724" s="22" t="n">
        <v>6</v>
      </c>
      <c r="E8724" s="22" t="n">
        <v>7</v>
      </c>
      <c r="F8724" s="22" t="n">
        <f aca="false">D8724/SUM(C8724:E8724)</f>
        <v>0.0377358490566038</v>
      </c>
      <c r="G8724" s="22" t="n">
        <v>139.63</v>
      </c>
      <c r="H8724" s="22" t="n">
        <v>18.74</v>
      </c>
      <c r="I8724" s="22" t="n">
        <v>0.63</v>
      </c>
      <c r="J8724" s="22" t="n">
        <v>73.492577</v>
      </c>
      <c r="K8724" s="22" t="n">
        <v>0</v>
      </c>
    </row>
    <row r="8725" customFormat="false" ht="15" hidden="false" customHeight="false" outlineLevel="0" collapsed="false">
      <c r="A8725" s="22" t="s">
        <v>3244</v>
      </c>
      <c r="B8725" s="22" t="n">
        <v>76</v>
      </c>
      <c r="C8725" s="22" t="n">
        <v>203</v>
      </c>
      <c r="D8725" s="22" t="n">
        <v>8</v>
      </c>
      <c r="E8725" s="22" t="n">
        <v>1</v>
      </c>
      <c r="F8725" s="22" t="n">
        <f aca="false">D8725/SUM(C8725:E8725)</f>
        <v>0.0377358490566038</v>
      </c>
      <c r="G8725" s="22" t="n">
        <v>202.12</v>
      </c>
      <c r="H8725" s="22" t="n">
        <v>9.76</v>
      </c>
      <c r="I8725" s="22" t="n">
        <v>0.12</v>
      </c>
      <c r="J8725" s="22" t="n">
        <v>6.920514</v>
      </c>
      <c r="K8725" s="22" t="n">
        <v>0.102887</v>
      </c>
    </row>
    <row r="8726" customFormat="false" ht="15" hidden="false" customHeight="false" outlineLevel="0" collapsed="false">
      <c r="A8726" s="22" t="s">
        <v>5321</v>
      </c>
      <c r="B8726" s="22" t="n">
        <v>47</v>
      </c>
      <c r="C8726" s="22" t="n">
        <v>179</v>
      </c>
      <c r="D8726" s="22" t="n">
        <v>7</v>
      </c>
      <c r="E8726" s="22" t="n">
        <v>0</v>
      </c>
      <c r="F8726" s="22" t="n">
        <f aca="false">D8726/SUM(C8726:E8726)</f>
        <v>0.0376344086021505</v>
      </c>
      <c r="G8726" s="22" t="n">
        <v>179.07</v>
      </c>
      <c r="H8726" s="22" t="n">
        <v>6.87</v>
      </c>
      <c r="I8726" s="22" t="n">
        <v>0.07</v>
      </c>
      <c r="J8726" s="22" t="n">
        <v>0.068411</v>
      </c>
      <c r="K8726" s="22" t="n">
        <v>1</v>
      </c>
    </row>
    <row r="8727" customFormat="false" ht="15" hidden="false" customHeight="false" outlineLevel="0" collapsed="false">
      <c r="A8727" s="22" t="s">
        <v>2447</v>
      </c>
      <c r="B8727" s="22" t="n">
        <v>122</v>
      </c>
      <c r="C8727" s="22" t="n">
        <v>205</v>
      </c>
      <c r="D8727" s="22" t="n">
        <v>8</v>
      </c>
      <c r="E8727" s="22" t="n">
        <v>0</v>
      </c>
      <c r="F8727" s="22" t="n">
        <f aca="false">D8727/SUM(C8727:E8727)</f>
        <v>0.0375586854460094</v>
      </c>
      <c r="G8727" s="22" t="n">
        <v>205.08</v>
      </c>
      <c r="H8727" s="22" t="n">
        <v>7.85</v>
      </c>
      <c r="I8727" s="22" t="n">
        <v>0.08</v>
      </c>
      <c r="J8727" s="22" t="n">
        <v>0.07802</v>
      </c>
      <c r="K8727" s="22" t="n">
        <v>1</v>
      </c>
    </row>
    <row r="8728" customFormat="false" ht="15" hidden="false" customHeight="false" outlineLevel="0" collapsed="false">
      <c r="A8728" s="22" t="s">
        <v>5322</v>
      </c>
      <c r="B8728" s="22" t="n">
        <v>119</v>
      </c>
      <c r="C8728" s="22" t="n">
        <v>257</v>
      </c>
      <c r="D8728" s="22" t="n">
        <v>10</v>
      </c>
      <c r="E8728" s="22" t="n">
        <v>0</v>
      </c>
      <c r="F8728" s="22" t="n">
        <f aca="false">D8728/SUM(C8728:E8728)</f>
        <v>0.0374531835205993</v>
      </c>
      <c r="G8728" s="22" t="n">
        <v>257.09</v>
      </c>
      <c r="H8728" s="22" t="n">
        <v>9.81</v>
      </c>
      <c r="I8728" s="22" t="n">
        <v>0.09</v>
      </c>
      <c r="J8728" s="22" t="n">
        <v>0.097241</v>
      </c>
      <c r="K8728" s="22" t="n">
        <v>1</v>
      </c>
    </row>
    <row r="8729" customFormat="false" ht="15" hidden="false" customHeight="false" outlineLevel="0" collapsed="false">
      <c r="A8729" s="22" t="s">
        <v>5323</v>
      </c>
      <c r="B8729" s="22" t="n">
        <v>10</v>
      </c>
      <c r="C8729" s="22" t="n">
        <v>3</v>
      </c>
      <c r="D8729" s="22" t="n">
        <v>7</v>
      </c>
      <c r="E8729" s="22" t="n">
        <v>177</v>
      </c>
      <c r="F8729" s="22" t="n">
        <f aca="false">D8729/SUM(C8729:E8729)</f>
        <v>0.0374331550802139</v>
      </c>
      <c r="G8729" s="22" t="n">
        <v>0.23</v>
      </c>
      <c r="H8729" s="22" t="n">
        <v>12.55</v>
      </c>
      <c r="I8729" s="22" t="n">
        <v>174.23</v>
      </c>
      <c r="J8729" s="22" t="n">
        <v>36.557518</v>
      </c>
      <c r="K8729" s="22" t="n">
        <v>0.000483</v>
      </c>
    </row>
    <row r="8730" customFormat="false" ht="15" hidden="false" customHeight="false" outlineLevel="0" collapsed="false">
      <c r="A8730" s="22" t="s">
        <v>5324</v>
      </c>
      <c r="B8730" s="22" t="n">
        <v>27</v>
      </c>
      <c r="C8730" s="22" t="n">
        <v>232</v>
      </c>
      <c r="D8730" s="22" t="n">
        <v>9</v>
      </c>
      <c r="E8730" s="22" t="n">
        <v>0</v>
      </c>
      <c r="F8730" s="22" t="n">
        <f aca="false">D8730/SUM(C8730:E8730)</f>
        <v>0.037344398340249</v>
      </c>
      <c r="G8730" s="22" t="n">
        <v>232.08</v>
      </c>
      <c r="H8730" s="22" t="n">
        <v>8.83</v>
      </c>
      <c r="I8730" s="22" t="n">
        <v>0.08</v>
      </c>
      <c r="J8730" s="22" t="n">
        <v>0.087253</v>
      </c>
      <c r="K8730" s="22" t="n">
        <v>1</v>
      </c>
    </row>
    <row r="8731" customFormat="false" ht="15" hidden="false" customHeight="false" outlineLevel="0" collapsed="false">
      <c r="A8731" s="22" t="s">
        <v>3040</v>
      </c>
      <c r="B8731" s="22" t="n">
        <v>33</v>
      </c>
      <c r="C8731" s="22" t="n">
        <v>258</v>
      </c>
      <c r="D8731" s="22" t="n">
        <v>10</v>
      </c>
      <c r="E8731" s="22" t="n">
        <v>0</v>
      </c>
      <c r="F8731" s="22" t="n">
        <f aca="false">D8731/SUM(C8731:E8731)</f>
        <v>0.0373134328358209</v>
      </c>
      <c r="G8731" s="22" t="n">
        <v>258.09</v>
      </c>
      <c r="H8731" s="22" t="n">
        <v>9.81</v>
      </c>
      <c r="I8731" s="22" t="n">
        <v>0.09</v>
      </c>
      <c r="J8731" s="22" t="n">
        <v>0.096864</v>
      </c>
      <c r="K8731" s="22" t="n">
        <v>1</v>
      </c>
    </row>
    <row r="8732" customFormat="false" ht="15" hidden="false" customHeight="false" outlineLevel="0" collapsed="false">
      <c r="A8732" s="22" t="s">
        <v>5325</v>
      </c>
      <c r="B8732" s="22" t="n">
        <v>51</v>
      </c>
      <c r="C8732" s="22" t="n">
        <v>155</v>
      </c>
      <c r="D8732" s="22" t="n">
        <v>6</v>
      </c>
      <c r="E8732" s="22" t="n">
        <v>0</v>
      </c>
      <c r="F8732" s="22" t="n">
        <f aca="false">D8732/SUM(C8732:E8732)</f>
        <v>0.0372670807453416</v>
      </c>
      <c r="G8732" s="22" t="n">
        <v>155.06</v>
      </c>
      <c r="H8732" s="22" t="n">
        <v>5.89</v>
      </c>
      <c r="I8732" s="22" t="n">
        <v>0.06</v>
      </c>
      <c r="J8732" s="22" t="n">
        <v>0.058044</v>
      </c>
      <c r="K8732" s="22" t="n">
        <v>1</v>
      </c>
    </row>
    <row r="8733" customFormat="false" ht="15" hidden="false" customHeight="false" outlineLevel="0" collapsed="false">
      <c r="A8733" s="22" t="s">
        <v>5326</v>
      </c>
      <c r="B8733" s="22" t="n">
        <v>122</v>
      </c>
      <c r="C8733" s="22" t="n">
        <v>233</v>
      </c>
      <c r="D8733" s="22" t="n">
        <v>9</v>
      </c>
      <c r="E8733" s="22" t="n">
        <v>0</v>
      </c>
      <c r="F8733" s="22" t="n">
        <f aca="false">D8733/SUM(C8733:E8733)</f>
        <v>0.0371900826446281</v>
      </c>
      <c r="G8733" s="22" t="n">
        <v>233.08</v>
      </c>
      <c r="H8733" s="22" t="n">
        <v>8.83</v>
      </c>
      <c r="I8733" s="22" t="n">
        <v>0.08</v>
      </c>
      <c r="J8733" s="22" t="n">
        <v>0.086879</v>
      </c>
      <c r="K8733" s="22" t="n">
        <v>1</v>
      </c>
    </row>
    <row r="8734" customFormat="false" ht="15" hidden="false" customHeight="false" outlineLevel="0" collapsed="false">
      <c r="A8734" s="22" t="s">
        <v>5327</v>
      </c>
      <c r="B8734" s="22" t="n">
        <v>32</v>
      </c>
      <c r="C8734" s="22" t="n">
        <v>233</v>
      </c>
      <c r="D8734" s="22" t="n">
        <v>9</v>
      </c>
      <c r="E8734" s="22" t="n">
        <v>0</v>
      </c>
      <c r="F8734" s="22" t="n">
        <f aca="false">D8734/SUM(C8734:E8734)</f>
        <v>0.0371900826446281</v>
      </c>
      <c r="G8734" s="22" t="n">
        <v>233.08</v>
      </c>
      <c r="H8734" s="22" t="n">
        <v>8.83</v>
      </c>
      <c r="I8734" s="22" t="n">
        <v>0.08</v>
      </c>
      <c r="J8734" s="22" t="n">
        <v>0.086879</v>
      </c>
      <c r="K8734" s="22" t="n">
        <v>1</v>
      </c>
    </row>
    <row r="8735" customFormat="false" ht="15" hidden="false" customHeight="false" outlineLevel="0" collapsed="false">
      <c r="A8735" s="22" t="s">
        <v>5328</v>
      </c>
      <c r="B8735" s="22" t="n">
        <v>40</v>
      </c>
      <c r="C8735" s="22" t="n">
        <v>258</v>
      </c>
      <c r="D8735" s="22" t="n">
        <v>10</v>
      </c>
      <c r="E8735" s="22" t="n">
        <v>1</v>
      </c>
      <c r="F8735" s="22" t="n">
        <f aca="false">D8735/SUM(C8735:E8735)</f>
        <v>0.0371747211895911</v>
      </c>
      <c r="G8735" s="22" t="n">
        <v>257.13</v>
      </c>
      <c r="H8735" s="22" t="n">
        <v>11.73</v>
      </c>
      <c r="I8735" s="22" t="n">
        <v>0.13</v>
      </c>
      <c r="J8735" s="22" t="n">
        <v>5.864758</v>
      </c>
      <c r="K8735" s="22" t="n">
        <v>0.117826</v>
      </c>
    </row>
    <row r="8736" customFormat="false" ht="15" hidden="false" customHeight="false" outlineLevel="0" collapsed="false">
      <c r="A8736" s="22" t="s">
        <v>3855</v>
      </c>
      <c r="B8736" s="22" t="n">
        <v>56</v>
      </c>
      <c r="C8736" s="22" t="n">
        <v>259</v>
      </c>
      <c r="D8736" s="22" t="n">
        <v>10</v>
      </c>
      <c r="E8736" s="22" t="n">
        <v>0</v>
      </c>
      <c r="F8736" s="22" t="n">
        <f aca="false">D8736/SUM(C8736:E8736)</f>
        <v>0.0371747211895911</v>
      </c>
      <c r="G8736" s="22" t="n">
        <v>259.09</v>
      </c>
      <c r="H8736" s="22" t="n">
        <v>9.81</v>
      </c>
      <c r="I8736" s="22" t="n">
        <v>0.09</v>
      </c>
      <c r="J8736" s="22" t="n">
        <v>0.09649</v>
      </c>
      <c r="K8736" s="22" t="n">
        <v>1</v>
      </c>
    </row>
    <row r="8737" customFormat="false" ht="15" hidden="false" customHeight="false" outlineLevel="0" collapsed="false">
      <c r="A8737" s="22" t="s">
        <v>270</v>
      </c>
      <c r="B8737" s="22" t="n">
        <v>53</v>
      </c>
      <c r="C8737" s="22" t="n">
        <v>208</v>
      </c>
      <c r="D8737" s="22" t="n">
        <v>8</v>
      </c>
      <c r="E8737" s="22" t="n">
        <v>0</v>
      </c>
      <c r="F8737" s="22" t="n">
        <f aca="false">D8737/SUM(C8737:E8737)</f>
        <v>0.037037037037037</v>
      </c>
      <c r="G8737" s="22" t="n">
        <v>208.07</v>
      </c>
      <c r="H8737" s="22" t="n">
        <v>7.85</v>
      </c>
      <c r="I8737" s="22" t="n">
        <v>0.07</v>
      </c>
      <c r="J8737" s="22" t="n">
        <v>0.076896</v>
      </c>
      <c r="K8737" s="22" t="n">
        <v>1</v>
      </c>
    </row>
    <row r="8738" customFormat="false" ht="15" hidden="false" customHeight="false" outlineLevel="0" collapsed="false">
      <c r="A8738" s="22" t="s">
        <v>5329</v>
      </c>
      <c r="B8738" s="22" t="n">
        <v>75</v>
      </c>
      <c r="C8738" s="22" t="n">
        <v>182</v>
      </c>
      <c r="D8738" s="22" t="n">
        <v>7</v>
      </c>
      <c r="E8738" s="22" t="n">
        <v>0</v>
      </c>
      <c r="F8738" s="22" t="n">
        <f aca="false">D8738/SUM(C8738:E8738)</f>
        <v>0.037037037037037</v>
      </c>
      <c r="G8738" s="22" t="n">
        <v>182.06</v>
      </c>
      <c r="H8738" s="22" t="n">
        <v>6.87</v>
      </c>
      <c r="I8738" s="22" t="n">
        <v>0.06</v>
      </c>
      <c r="J8738" s="22" t="n">
        <v>0.067284</v>
      </c>
      <c r="K8738" s="22" t="n">
        <v>1</v>
      </c>
    </row>
    <row r="8739" customFormat="false" ht="15" hidden="false" customHeight="false" outlineLevel="0" collapsed="false">
      <c r="A8739" s="22" t="s">
        <v>2872</v>
      </c>
      <c r="B8739" s="22" t="n">
        <v>40</v>
      </c>
      <c r="C8739" s="22" t="n">
        <v>0</v>
      </c>
      <c r="D8739" s="22" t="n">
        <v>10</v>
      </c>
      <c r="E8739" s="22" t="n">
        <v>260</v>
      </c>
      <c r="F8739" s="22" t="n">
        <f aca="false">D8739/SUM(C8739:E8739)</f>
        <v>0.037037037037037</v>
      </c>
      <c r="G8739" s="22" t="n">
        <v>0.09</v>
      </c>
      <c r="H8739" s="22" t="n">
        <v>9.81</v>
      </c>
      <c r="I8739" s="22" t="n">
        <v>260.09</v>
      </c>
      <c r="J8739" s="22" t="n">
        <v>0.09612</v>
      </c>
      <c r="K8739" s="22" t="n">
        <v>1</v>
      </c>
    </row>
    <row r="8740" customFormat="false" ht="15" hidden="false" customHeight="false" outlineLevel="0" collapsed="false">
      <c r="A8740" s="22" t="s">
        <v>5330</v>
      </c>
      <c r="B8740" s="22" t="n">
        <v>46</v>
      </c>
      <c r="C8740" s="22" t="n">
        <v>182</v>
      </c>
      <c r="D8740" s="22" t="n">
        <v>7</v>
      </c>
      <c r="E8740" s="22" t="n">
        <v>0</v>
      </c>
      <c r="F8740" s="22" t="n">
        <f aca="false">D8740/SUM(C8740:E8740)</f>
        <v>0.037037037037037</v>
      </c>
      <c r="G8740" s="22" t="n">
        <v>182.06</v>
      </c>
      <c r="H8740" s="22" t="n">
        <v>6.87</v>
      </c>
      <c r="I8740" s="22" t="n">
        <v>0.06</v>
      </c>
      <c r="J8740" s="22" t="n">
        <v>0.067284</v>
      </c>
      <c r="K8740" s="22" t="n">
        <v>1</v>
      </c>
    </row>
    <row r="8741" customFormat="false" ht="15" hidden="false" customHeight="false" outlineLevel="0" collapsed="false">
      <c r="A8741" s="22" t="s">
        <v>5331</v>
      </c>
      <c r="B8741" s="22" t="n">
        <v>114</v>
      </c>
      <c r="C8741" s="22" t="n">
        <v>156</v>
      </c>
      <c r="D8741" s="22" t="n">
        <v>6</v>
      </c>
      <c r="E8741" s="22" t="n">
        <v>0</v>
      </c>
      <c r="F8741" s="22" t="n">
        <f aca="false">D8741/SUM(C8741:E8741)</f>
        <v>0.037037037037037</v>
      </c>
      <c r="G8741" s="22" t="n">
        <v>156.06</v>
      </c>
      <c r="H8741" s="22" t="n">
        <v>5.89</v>
      </c>
      <c r="I8741" s="22" t="n">
        <v>0.06</v>
      </c>
      <c r="J8741" s="22" t="n">
        <v>0.057672</v>
      </c>
      <c r="K8741" s="22" t="n">
        <v>1</v>
      </c>
    </row>
    <row r="8742" customFormat="false" ht="15" hidden="false" customHeight="false" outlineLevel="0" collapsed="false">
      <c r="A8742" s="22" t="s">
        <v>5332</v>
      </c>
      <c r="B8742" s="22" t="n">
        <v>99</v>
      </c>
      <c r="C8742" s="22" t="n">
        <v>261</v>
      </c>
      <c r="D8742" s="22" t="n">
        <v>10</v>
      </c>
      <c r="E8742" s="22" t="n">
        <v>0</v>
      </c>
      <c r="F8742" s="22" t="n">
        <f aca="false">D8742/SUM(C8742:E8742)</f>
        <v>0.03690036900369</v>
      </c>
      <c r="G8742" s="22" t="n">
        <v>261.09</v>
      </c>
      <c r="H8742" s="22" t="n">
        <v>9.82</v>
      </c>
      <c r="I8742" s="22" t="n">
        <v>0.09</v>
      </c>
      <c r="J8742" s="22" t="n">
        <v>0.095752</v>
      </c>
      <c r="K8742" s="22" t="n">
        <v>1</v>
      </c>
    </row>
    <row r="8743" customFormat="false" ht="15" hidden="false" customHeight="false" outlineLevel="0" collapsed="false">
      <c r="A8743" s="22" t="s">
        <v>5333</v>
      </c>
      <c r="B8743" s="22" t="n">
        <v>95</v>
      </c>
      <c r="C8743" s="22" t="n">
        <v>235</v>
      </c>
      <c r="D8743" s="22" t="n">
        <v>9</v>
      </c>
      <c r="E8743" s="22" t="n">
        <v>0</v>
      </c>
      <c r="F8743" s="22" t="n">
        <f aca="false">D8743/SUM(C8743:E8743)</f>
        <v>0.0368852459016393</v>
      </c>
      <c r="G8743" s="22" t="n">
        <v>235.08</v>
      </c>
      <c r="H8743" s="22" t="n">
        <v>8.83</v>
      </c>
      <c r="I8743" s="22" t="n">
        <v>0.08</v>
      </c>
      <c r="J8743" s="22" t="n">
        <v>0.08614</v>
      </c>
      <c r="K8743" s="22" t="n">
        <v>1</v>
      </c>
    </row>
    <row r="8744" customFormat="false" ht="15" hidden="false" customHeight="false" outlineLevel="0" collapsed="false">
      <c r="A8744" s="22" t="s">
        <v>5334</v>
      </c>
      <c r="B8744" s="22" t="n">
        <v>40</v>
      </c>
      <c r="C8744" s="22" t="n">
        <v>209</v>
      </c>
      <c r="D8744" s="22" t="n">
        <v>8</v>
      </c>
      <c r="E8744" s="22" t="n">
        <v>0</v>
      </c>
      <c r="F8744" s="22" t="n">
        <f aca="false">D8744/SUM(C8744:E8744)</f>
        <v>0.0368663594470046</v>
      </c>
      <c r="G8744" s="22" t="n">
        <v>209.07</v>
      </c>
      <c r="H8744" s="22" t="n">
        <v>7.85</v>
      </c>
      <c r="I8744" s="22" t="n">
        <v>0.07</v>
      </c>
      <c r="J8744" s="22" t="n">
        <v>0.076528</v>
      </c>
      <c r="K8744" s="22" t="n">
        <v>1</v>
      </c>
    </row>
    <row r="8745" customFormat="false" ht="15" hidden="false" customHeight="false" outlineLevel="0" collapsed="false">
      <c r="A8745" s="22" t="s">
        <v>5335</v>
      </c>
      <c r="B8745" s="22" t="n">
        <v>111</v>
      </c>
      <c r="C8745" s="22" t="n">
        <v>183</v>
      </c>
      <c r="D8745" s="22" t="n">
        <v>7</v>
      </c>
      <c r="E8745" s="22" t="n">
        <v>0</v>
      </c>
      <c r="F8745" s="22" t="n">
        <f aca="false">D8745/SUM(C8745:E8745)</f>
        <v>0.0368421052631579</v>
      </c>
      <c r="G8745" s="22" t="n">
        <v>183.06</v>
      </c>
      <c r="H8745" s="22" t="n">
        <v>6.87</v>
      </c>
      <c r="I8745" s="22" t="n">
        <v>0.06</v>
      </c>
      <c r="J8745" s="22" t="n">
        <v>0.066916</v>
      </c>
      <c r="K8745" s="22" t="n">
        <v>1</v>
      </c>
    </row>
    <row r="8746" customFormat="false" ht="15" hidden="false" customHeight="false" outlineLevel="0" collapsed="false">
      <c r="A8746" s="22" t="s">
        <v>5336</v>
      </c>
      <c r="B8746" s="22" t="n">
        <v>34</v>
      </c>
      <c r="C8746" s="22" t="n">
        <v>157</v>
      </c>
      <c r="D8746" s="22" t="n">
        <v>6</v>
      </c>
      <c r="E8746" s="22" t="n">
        <v>0</v>
      </c>
      <c r="F8746" s="22" t="n">
        <f aca="false">D8746/SUM(C8746:E8746)</f>
        <v>0.0368098159509202</v>
      </c>
      <c r="G8746" s="22" t="n">
        <v>157.06</v>
      </c>
      <c r="H8746" s="22" t="n">
        <v>5.89</v>
      </c>
      <c r="I8746" s="22" t="n">
        <v>0.06</v>
      </c>
      <c r="J8746" s="22" t="n">
        <v>0.057305</v>
      </c>
      <c r="K8746" s="22" t="n">
        <v>1</v>
      </c>
    </row>
    <row r="8747" customFormat="false" ht="15" hidden="false" customHeight="false" outlineLevel="0" collapsed="false">
      <c r="A8747" s="22" t="s">
        <v>2152</v>
      </c>
      <c r="B8747" s="22" t="n">
        <v>17</v>
      </c>
      <c r="C8747" s="22" t="n">
        <v>236</v>
      </c>
      <c r="D8747" s="22" t="n">
        <v>9</v>
      </c>
      <c r="E8747" s="22" t="n">
        <v>0</v>
      </c>
      <c r="F8747" s="22" t="n">
        <f aca="false">D8747/SUM(C8747:E8747)</f>
        <v>0.036734693877551</v>
      </c>
      <c r="G8747" s="22" t="n">
        <v>236.08</v>
      </c>
      <c r="H8747" s="22" t="n">
        <v>8.83</v>
      </c>
      <c r="I8747" s="22" t="n">
        <v>0.08</v>
      </c>
      <c r="J8747" s="22" t="n">
        <v>0.085775</v>
      </c>
      <c r="K8747" s="22" t="n">
        <v>1</v>
      </c>
    </row>
    <row r="8748" customFormat="false" ht="15" hidden="false" customHeight="false" outlineLevel="0" collapsed="false">
      <c r="A8748" s="22" t="s">
        <v>5337</v>
      </c>
      <c r="B8748" s="22" t="n">
        <v>77</v>
      </c>
      <c r="C8748" s="22" t="n">
        <v>236</v>
      </c>
      <c r="D8748" s="22" t="n">
        <v>9</v>
      </c>
      <c r="E8748" s="22" t="n">
        <v>0</v>
      </c>
      <c r="F8748" s="22" t="n">
        <f aca="false">D8748/SUM(C8748:E8748)</f>
        <v>0.036734693877551</v>
      </c>
      <c r="G8748" s="22" t="n">
        <v>236.08</v>
      </c>
      <c r="H8748" s="22" t="n">
        <v>8.83</v>
      </c>
      <c r="I8748" s="22" t="n">
        <v>0.08</v>
      </c>
      <c r="J8748" s="22" t="n">
        <v>0.085775</v>
      </c>
      <c r="K8748" s="22" t="n">
        <v>1</v>
      </c>
    </row>
    <row r="8749" customFormat="false" ht="15" hidden="false" customHeight="false" outlineLevel="0" collapsed="false">
      <c r="A8749" s="22" t="s">
        <v>5338</v>
      </c>
      <c r="B8749" s="22" t="n">
        <v>86</v>
      </c>
      <c r="C8749" s="22" t="n">
        <v>236</v>
      </c>
      <c r="D8749" s="22" t="n">
        <v>9</v>
      </c>
      <c r="E8749" s="22" t="n">
        <v>0</v>
      </c>
      <c r="F8749" s="22" t="n">
        <f aca="false">D8749/SUM(C8749:E8749)</f>
        <v>0.036734693877551</v>
      </c>
      <c r="G8749" s="22" t="n">
        <v>236.08</v>
      </c>
      <c r="H8749" s="22" t="n">
        <v>8.83</v>
      </c>
      <c r="I8749" s="22" t="n">
        <v>0.08</v>
      </c>
      <c r="J8749" s="22" t="n">
        <v>0.085775</v>
      </c>
      <c r="K8749" s="22" t="n">
        <v>1</v>
      </c>
    </row>
    <row r="8750" customFormat="false" ht="15" hidden="false" customHeight="false" outlineLevel="0" collapsed="false">
      <c r="A8750" s="22" t="s">
        <v>5339</v>
      </c>
      <c r="B8750" s="22" t="n">
        <v>8</v>
      </c>
      <c r="C8750" s="22" t="n">
        <v>0</v>
      </c>
      <c r="D8750" s="22" t="n">
        <v>9</v>
      </c>
      <c r="E8750" s="22" t="n">
        <v>236</v>
      </c>
      <c r="F8750" s="22" t="n">
        <f aca="false">D8750/SUM(C8750:E8750)</f>
        <v>0.036734693877551</v>
      </c>
      <c r="G8750" s="22" t="n">
        <v>0.08</v>
      </c>
      <c r="H8750" s="22" t="n">
        <v>8.83</v>
      </c>
      <c r="I8750" s="22" t="n">
        <v>236.08</v>
      </c>
      <c r="J8750" s="22" t="n">
        <v>0.085775</v>
      </c>
      <c r="K8750" s="22" t="n">
        <v>1</v>
      </c>
    </row>
    <row r="8751" customFormat="false" ht="15" hidden="false" customHeight="false" outlineLevel="0" collapsed="false">
      <c r="A8751" s="22" t="s">
        <v>4790</v>
      </c>
      <c r="B8751" s="22" t="n">
        <v>86</v>
      </c>
      <c r="C8751" s="22" t="n">
        <v>208</v>
      </c>
      <c r="D8751" s="22" t="n">
        <v>8</v>
      </c>
      <c r="E8751" s="22" t="n">
        <v>2</v>
      </c>
      <c r="F8751" s="22" t="n">
        <f aca="false">D8751/SUM(C8751:E8751)</f>
        <v>0.036697247706422</v>
      </c>
      <c r="G8751" s="22" t="n">
        <v>206.17</v>
      </c>
      <c r="H8751" s="22" t="n">
        <v>11.67</v>
      </c>
      <c r="I8751" s="22" t="n">
        <v>0.17</v>
      </c>
      <c r="J8751" s="22" t="n">
        <v>21.557692</v>
      </c>
      <c r="K8751" s="22" t="n">
        <v>0.007547</v>
      </c>
    </row>
    <row r="8752" customFormat="false" ht="15" hidden="false" customHeight="false" outlineLevel="0" collapsed="false">
      <c r="A8752" s="22" t="s">
        <v>5340</v>
      </c>
      <c r="B8752" s="22" t="n">
        <v>76</v>
      </c>
      <c r="C8752" s="22" t="n">
        <v>209</v>
      </c>
      <c r="D8752" s="22" t="n">
        <v>8</v>
      </c>
      <c r="E8752" s="22" t="n">
        <v>1</v>
      </c>
      <c r="F8752" s="22" t="n">
        <f aca="false">D8752/SUM(C8752:E8752)</f>
        <v>0.036697247706422</v>
      </c>
      <c r="G8752" s="22" t="n">
        <v>208.11</v>
      </c>
      <c r="H8752" s="22" t="n">
        <v>9.77</v>
      </c>
      <c r="I8752" s="22" t="n">
        <v>0.11</v>
      </c>
      <c r="J8752" s="22" t="n">
        <v>7.159322</v>
      </c>
      <c r="K8752" s="22" t="n">
        <v>0.100142</v>
      </c>
    </row>
    <row r="8753" customFormat="false" ht="15" hidden="false" customHeight="false" outlineLevel="0" collapsed="false">
      <c r="A8753" s="22" t="s">
        <v>2930</v>
      </c>
      <c r="B8753" s="22" t="n">
        <v>109</v>
      </c>
      <c r="C8753" s="22" t="n">
        <v>184</v>
      </c>
      <c r="D8753" s="22" t="n">
        <v>7</v>
      </c>
      <c r="E8753" s="22" t="n">
        <v>0</v>
      </c>
      <c r="F8753" s="22" t="n">
        <f aca="false">D8753/SUM(C8753:E8753)</f>
        <v>0.0366492146596859</v>
      </c>
      <c r="G8753" s="22" t="n">
        <v>184.06</v>
      </c>
      <c r="H8753" s="22" t="n">
        <v>6.87</v>
      </c>
      <c r="I8753" s="22" t="n">
        <v>0.06</v>
      </c>
      <c r="J8753" s="22" t="n">
        <v>0.066553</v>
      </c>
      <c r="K8753" s="22" t="n">
        <v>1</v>
      </c>
    </row>
    <row r="8754" customFormat="false" ht="15" hidden="false" customHeight="false" outlineLevel="0" collapsed="false">
      <c r="A8754" s="22" t="s">
        <v>3298</v>
      </c>
      <c r="B8754" s="22" t="n">
        <v>123</v>
      </c>
      <c r="C8754" s="22" t="n">
        <v>181</v>
      </c>
      <c r="D8754" s="22" t="n">
        <v>7</v>
      </c>
      <c r="E8754" s="22" t="n">
        <v>3</v>
      </c>
      <c r="F8754" s="22" t="n">
        <f aca="false">D8754/SUM(C8754:E8754)</f>
        <v>0.0366492146596859</v>
      </c>
      <c r="G8754" s="22" t="n">
        <v>178.22</v>
      </c>
      <c r="H8754" s="22" t="n">
        <v>12.56</v>
      </c>
      <c r="I8754" s="22" t="n">
        <v>0.22</v>
      </c>
      <c r="J8754" s="22" t="n">
        <v>37.410535</v>
      </c>
      <c r="K8754" s="22" t="n">
        <v>0.000453</v>
      </c>
    </row>
    <row r="8755" customFormat="false" ht="15" hidden="false" customHeight="false" outlineLevel="0" collapsed="false">
      <c r="A8755" s="22" t="s">
        <v>1121</v>
      </c>
      <c r="B8755" s="22" t="n">
        <v>12</v>
      </c>
      <c r="C8755" s="22" t="n">
        <v>263</v>
      </c>
      <c r="D8755" s="22" t="n">
        <v>10</v>
      </c>
      <c r="E8755" s="22" t="n">
        <v>0</v>
      </c>
      <c r="F8755" s="22" t="n">
        <f aca="false">D8755/SUM(C8755:E8755)</f>
        <v>0.0366300366300366</v>
      </c>
      <c r="G8755" s="22" t="n">
        <v>263.09</v>
      </c>
      <c r="H8755" s="22" t="n">
        <v>9.82</v>
      </c>
      <c r="I8755" s="22" t="n">
        <v>0.09</v>
      </c>
      <c r="J8755" s="22" t="n">
        <v>0.095024</v>
      </c>
      <c r="K8755" s="22" t="n">
        <v>1</v>
      </c>
    </row>
    <row r="8756" customFormat="false" ht="15" hidden="false" customHeight="false" outlineLevel="0" collapsed="false">
      <c r="A8756" s="22" t="s">
        <v>5341</v>
      </c>
      <c r="B8756" s="22" t="n">
        <v>26</v>
      </c>
      <c r="C8756" s="22" t="n">
        <v>263</v>
      </c>
      <c r="D8756" s="22" t="n">
        <v>10</v>
      </c>
      <c r="E8756" s="22" t="n">
        <v>0</v>
      </c>
      <c r="F8756" s="22" t="n">
        <f aca="false">D8756/SUM(C8756:E8756)</f>
        <v>0.0366300366300366</v>
      </c>
      <c r="G8756" s="22" t="n">
        <v>263.09</v>
      </c>
      <c r="H8756" s="22" t="n">
        <v>9.82</v>
      </c>
      <c r="I8756" s="22" t="n">
        <v>0.09</v>
      </c>
      <c r="J8756" s="22" t="n">
        <v>0.095024</v>
      </c>
      <c r="K8756" s="22" t="n">
        <v>1</v>
      </c>
    </row>
    <row r="8757" customFormat="false" ht="15" hidden="false" customHeight="false" outlineLevel="0" collapsed="false">
      <c r="A8757" s="22" t="s">
        <v>5342</v>
      </c>
      <c r="B8757" s="22" t="n">
        <v>13</v>
      </c>
      <c r="C8757" s="22" t="n">
        <v>0</v>
      </c>
      <c r="D8757" s="22" t="n">
        <v>9</v>
      </c>
      <c r="E8757" s="22" t="n">
        <v>237</v>
      </c>
      <c r="F8757" s="22" t="n">
        <f aca="false">D8757/SUM(C8757:E8757)</f>
        <v>0.0365853658536585</v>
      </c>
      <c r="G8757" s="22" t="n">
        <v>0.08</v>
      </c>
      <c r="H8757" s="22" t="n">
        <v>8.84</v>
      </c>
      <c r="I8757" s="22" t="n">
        <v>237.08</v>
      </c>
      <c r="J8757" s="22" t="n">
        <v>0.085413</v>
      </c>
      <c r="K8757" s="22" t="n">
        <v>1</v>
      </c>
    </row>
    <row r="8758" customFormat="false" ht="15" hidden="false" customHeight="false" outlineLevel="0" collapsed="false">
      <c r="A8758" s="22" t="s">
        <v>4319</v>
      </c>
      <c r="B8758" s="22" t="n">
        <v>32</v>
      </c>
      <c r="C8758" s="22" t="n">
        <v>158</v>
      </c>
      <c r="D8758" s="22" t="n">
        <v>6</v>
      </c>
      <c r="E8758" s="22" t="n">
        <v>0</v>
      </c>
      <c r="F8758" s="22" t="n">
        <f aca="false">D8758/SUM(C8758:E8758)</f>
        <v>0.0365853658536585</v>
      </c>
      <c r="G8758" s="22" t="n">
        <v>158.05</v>
      </c>
      <c r="H8758" s="22" t="n">
        <v>5.89</v>
      </c>
      <c r="I8758" s="22" t="n">
        <v>0.05</v>
      </c>
      <c r="J8758" s="22" t="n">
        <v>0.056942</v>
      </c>
      <c r="K8758" s="22" t="n">
        <v>1</v>
      </c>
    </row>
    <row r="8759" customFormat="false" ht="15" hidden="false" customHeight="false" outlineLevel="0" collapsed="false">
      <c r="A8759" s="22" t="s">
        <v>5343</v>
      </c>
      <c r="B8759" s="22" t="n">
        <v>53</v>
      </c>
      <c r="C8759" s="22" t="n">
        <v>237</v>
      </c>
      <c r="D8759" s="22" t="n">
        <v>9</v>
      </c>
      <c r="E8759" s="22" t="n">
        <v>0</v>
      </c>
      <c r="F8759" s="22" t="n">
        <f aca="false">D8759/SUM(C8759:E8759)</f>
        <v>0.0365853658536585</v>
      </c>
      <c r="G8759" s="22" t="n">
        <v>237.08</v>
      </c>
      <c r="H8759" s="22" t="n">
        <v>8.84</v>
      </c>
      <c r="I8759" s="22" t="n">
        <v>0.08</v>
      </c>
      <c r="J8759" s="22" t="n">
        <v>0.085413</v>
      </c>
      <c r="K8759" s="22" t="n">
        <v>1</v>
      </c>
    </row>
    <row r="8760" customFormat="false" ht="15" hidden="false" customHeight="false" outlineLevel="0" collapsed="false">
      <c r="A8760" s="22" t="s">
        <v>1051</v>
      </c>
      <c r="B8760" s="22" t="n">
        <v>69</v>
      </c>
      <c r="C8760" s="22" t="n">
        <v>211</v>
      </c>
      <c r="D8760" s="22" t="n">
        <v>8</v>
      </c>
      <c r="E8760" s="22" t="n">
        <v>0</v>
      </c>
      <c r="F8760" s="22" t="n">
        <f aca="false">D8760/SUM(C8760:E8760)</f>
        <v>0.0365296803652968</v>
      </c>
      <c r="G8760" s="22" t="n">
        <v>211.07</v>
      </c>
      <c r="H8760" s="22" t="n">
        <v>7.85</v>
      </c>
      <c r="I8760" s="22" t="n">
        <v>0.07</v>
      </c>
      <c r="J8760" s="22" t="n">
        <v>0.075803</v>
      </c>
      <c r="K8760" s="22" t="n">
        <v>1</v>
      </c>
    </row>
    <row r="8761" customFormat="false" ht="15" hidden="false" customHeight="false" outlineLevel="0" collapsed="false">
      <c r="A8761" s="22" t="s">
        <v>5344</v>
      </c>
      <c r="B8761" s="22" t="n">
        <v>103</v>
      </c>
      <c r="C8761" s="22" t="n">
        <v>264</v>
      </c>
      <c r="D8761" s="22" t="n">
        <v>10</v>
      </c>
      <c r="E8761" s="22" t="n">
        <v>0</v>
      </c>
      <c r="F8761" s="22" t="n">
        <f aca="false">D8761/SUM(C8761:E8761)</f>
        <v>0.0364963503649635</v>
      </c>
      <c r="G8761" s="22" t="n">
        <v>264.09</v>
      </c>
      <c r="H8761" s="22" t="n">
        <v>9.82</v>
      </c>
      <c r="I8761" s="22" t="n">
        <v>0.09</v>
      </c>
      <c r="J8761" s="22" t="n">
        <v>0.094664</v>
      </c>
      <c r="K8761" s="22" t="n">
        <v>1</v>
      </c>
    </row>
    <row r="8762" customFormat="false" ht="15" hidden="false" customHeight="false" outlineLevel="0" collapsed="false">
      <c r="A8762" s="22" t="s">
        <v>5345</v>
      </c>
      <c r="B8762" s="22" t="n">
        <v>34</v>
      </c>
      <c r="C8762" s="22" t="n">
        <v>264</v>
      </c>
      <c r="D8762" s="22" t="n">
        <v>10</v>
      </c>
      <c r="E8762" s="22" t="n">
        <v>0</v>
      </c>
      <c r="F8762" s="22" t="n">
        <f aca="false">D8762/SUM(C8762:E8762)</f>
        <v>0.0364963503649635</v>
      </c>
      <c r="G8762" s="22" t="n">
        <v>264.09</v>
      </c>
      <c r="H8762" s="22" t="n">
        <v>9.82</v>
      </c>
      <c r="I8762" s="22" t="n">
        <v>0.09</v>
      </c>
      <c r="J8762" s="22" t="n">
        <v>0.094664</v>
      </c>
      <c r="K8762" s="22" t="n">
        <v>1</v>
      </c>
    </row>
    <row r="8763" customFormat="false" ht="15" hidden="false" customHeight="false" outlineLevel="0" collapsed="false">
      <c r="A8763" s="22" t="s">
        <v>5346</v>
      </c>
      <c r="B8763" s="22" t="n">
        <v>23</v>
      </c>
      <c r="C8763" s="22" t="n">
        <v>262</v>
      </c>
      <c r="D8763" s="22" t="n">
        <v>10</v>
      </c>
      <c r="E8763" s="22" t="n">
        <v>2</v>
      </c>
      <c r="F8763" s="22" t="n">
        <f aca="false">D8763/SUM(C8763:E8763)</f>
        <v>0.0364963503649635</v>
      </c>
      <c r="G8763" s="22" t="n">
        <v>260.18</v>
      </c>
      <c r="H8763" s="22" t="n">
        <v>13.64</v>
      </c>
      <c r="I8763" s="22" t="n">
        <v>0.18</v>
      </c>
      <c r="J8763" s="22" t="n">
        <v>19.531385</v>
      </c>
      <c r="K8763" s="22" t="n">
        <v>0.009527</v>
      </c>
    </row>
    <row r="8764" customFormat="false" ht="15" hidden="false" customHeight="false" outlineLevel="0" collapsed="false">
      <c r="A8764" s="22" t="s">
        <v>4372</v>
      </c>
      <c r="B8764" s="22" t="n">
        <v>111</v>
      </c>
      <c r="C8764" s="22" t="n">
        <v>0</v>
      </c>
      <c r="D8764" s="22" t="n">
        <v>10</v>
      </c>
      <c r="E8764" s="22" t="n">
        <v>264</v>
      </c>
      <c r="F8764" s="22" t="n">
        <f aca="false">D8764/SUM(C8764:E8764)</f>
        <v>0.0364963503649635</v>
      </c>
      <c r="G8764" s="22" t="n">
        <v>0.09</v>
      </c>
      <c r="H8764" s="22" t="n">
        <v>9.82</v>
      </c>
      <c r="I8764" s="22" t="n">
        <v>264.09</v>
      </c>
      <c r="J8764" s="22" t="n">
        <v>0.094664</v>
      </c>
      <c r="K8764" s="22" t="n">
        <v>1</v>
      </c>
    </row>
    <row r="8765" customFormat="false" ht="15" hidden="false" customHeight="false" outlineLevel="0" collapsed="false">
      <c r="A8765" s="22" t="s">
        <v>935</v>
      </c>
      <c r="B8765" s="22" t="n">
        <v>91</v>
      </c>
      <c r="C8765" s="22" t="n">
        <v>264</v>
      </c>
      <c r="D8765" s="22" t="n">
        <v>10</v>
      </c>
      <c r="E8765" s="22" t="n">
        <v>0</v>
      </c>
      <c r="F8765" s="22" t="n">
        <f aca="false">D8765/SUM(C8765:E8765)</f>
        <v>0.0364963503649635</v>
      </c>
      <c r="G8765" s="22" t="n">
        <v>264.09</v>
      </c>
      <c r="H8765" s="22" t="n">
        <v>9.82</v>
      </c>
      <c r="I8765" s="22" t="n">
        <v>0.09</v>
      </c>
      <c r="J8765" s="22" t="n">
        <v>0.094664</v>
      </c>
      <c r="K8765" s="22" t="n">
        <v>1</v>
      </c>
    </row>
    <row r="8766" customFormat="false" ht="15" hidden="false" customHeight="false" outlineLevel="0" collapsed="false">
      <c r="A8766" s="22" t="s">
        <v>5347</v>
      </c>
      <c r="B8766" s="22" t="n">
        <v>28</v>
      </c>
      <c r="C8766" s="22" t="n">
        <v>185</v>
      </c>
      <c r="D8766" s="22" t="n">
        <v>7</v>
      </c>
      <c r="E8766" s="22" t="n">
        <v>0</v>
      </c>
      <c r="F8766" s="22" t="n">
        <f aca="false">D8766/SUM(C8766:E8766)</f>
        <v>0.0364583333333333</v>
      </c>
      <c r="G8766" s="22" t="n">
        <v>185.06</v>
      </c>
      <c r="H8766" s="22" t="n">
        <v>6.87</v>
      </c>
      <c r="I8766" s="22" t="n">
        <v>0.06</v>
      </c>
      <c r="J8766" s="22" t="n">
        <v>0.066193</v>
      </c>
      <c r="K8766" s="22" t="n">
        <v>1</v>
      </c>
    </row>
    <row r="8767" customFormat="false" ht="15" hidden="false" customHeight="false" outlineLevel="0" collapsed="false">
      <c r="A8767" s="22" t="s">
        <v>2877</v>
      </c>
      <c r="B8767" s="22" t="n">
        <v>63</v>
      </c>
      <c r="C8767" s="22" t="n">
        <v>265</v>
      </c>
      <c r="D8767" s="22" t="n">
        <v>10</v>
      </c>
      <c r="E8767" s="22" t="n">
        <v>0</v>
      </c>
      <c r="F8767" s="22" t="n">
        <f aca="false">D8767/SUM(C8767:E8767)</f>
        <v>0.0363636363636364</v>
      </c>
      <c r="G8767" s="22" t="n">
        <v>265.09</v>
      </c>
      <c r="H8767" s="22" t="n">
        <v>9.82</v>
      </c>
      <c r="I8767" s="22" t="n">
        <v>0.09</v>
      </c>
      <c r="J8767" s="22" t="n">
        <v>0.094307</v>
      </c>
      <c r="K8767" s="22" t="n">
        <v>1</v>
      </c>
    </row>
    <row r="8768" customFormat="false" ht="15" hidden="false" customHeight="false" outlineLevel="0" collapsed="false">
      <c r="A8768" s="22" t="s">
        <v>2877</v>
      </c>
      <c r="B8768" s="22" t="n">
        <v>65</v>
      </c>
      <c r="C8768" s="22" t="n">
        <v>265</v>
      </c>
      <c r="D8768" s="22" t="n">
        <v>10</v>
      </c>
      <c r="E8768" s="22" t="n">
        <v>0</v>
      </c>
      <c r="F8768" s="22" t="n">
        <f aca="false">D8768/SUM(C8768:E8768)</f>
        <v>0.0363636363636364</v>
      </c>
      <c r="G8768" s="22" t="n">
        <v>265.09</v>
      </c>
      <c r="H8768" s="22" t="n">
        <v>9.82</v>
      </c>
      <c r="I8768" s="22" t="n">
        <v>0.09</v>
      </c>
      <c r="J8768" s="22" t="n">
        <v>0.094307</v>
      </c>
      <c r="K8768" s="22" t="n">
        <v>1</v>
      </c>
    </row>
    <row r="8769" customFormat="false" ht="15" hidden="false" customHeight="false" outlineLevel="0" collapsed="false">
      <c r="A8769" s="22" t="s">
        <v>5348</v>
      </c>
      <c r="B8769" s="22" t="n">
        <v>47</v>
      </c>
      <c r="C8769" s="22" t="n">
        <v>158</v>
      </c>
      <c r="D8769" s="22" t="n">
        <v>6</v>
      </c>
      <c r="E8769" s="22" t="n">
        <v>1</v>
      </c>
      <c r="F8769" s="22" t="n">
        <f aca="false">D8769/SUM(C8769:E8769)</f>
        <v>0.0363636363636364</v>
      </c>
      <c r="G8769" s="22" t="n">
        <v>157.1</v>
      </c>
      <c r="H8769" s="22" t="n">
        <v>7.81</v>
      </c>
      <c r="I8769" s="22" t="n">
        <v>0.1</v>
      </c>
      <c r="J8769" s="22" t="n">
        <v>8.832522</v>
      </c>
      <c r="K8769" s="22" t="n">
        <v>0.083166</v>
      </c>
    </row>
    <row r="8770" customFormat="false" ht="15" hidden="false" customHeight="false" outlineLevel="0" collapsed="false">
      <c r="A8770" s="22" t="s">
        <v>2712</v>
      </c>
      <c r="B8770" s="22" t="n">
        <v>24</v>
      </c>
      <c r="C8770" s="22" t="n">
        <v>265</v>
      </c>
      <c r="D8770" s="22" t="n">
        <v>10</v>
      </c>
      <c r="E8770" s="22" t="n">
        <v>0</v>
      </c>
      <c r="F8770" s="22" t="n">
        <f aca="false">D8770/SUM(C8770:E8770)</f>
        <v>0.0363636363636364</v>
      </c>
      <c r="G8770" s="22" t="n">
        <v>265.09</v>
      </c>
      <c r="H8770" s="22" t="n">
        <v>9.82</v>
      </c>
      <c r="I8770" s="22" t="n">
        <v>0.09</v>
      </c>
      <c r="J8770" s="22" t="n">
        <v>0.094307</v>
      </c>
      <c r="K8770" s="22" t="n">
        <v>1</v>
      </c>
    </row>
    <row r="8771" customFormat="false" ht="15" hidden="false" customHeight="false" outlineLevel="0" collapsed="false">
      <c r="A8771" s="22" t="s">
        <v>4890</v>
      </c>
      <c r="B8771" s="22" t="n">
        <v>79</v>
      </c>
      <c r="C8771" s="22" t="n">
        <v>159</v>
      </c>
      <c r="D8771" s="22" t="n">
        <v>6</v>
      </c>
      <c r="E8771" s="22" t="n">
        <v>0</v>
      </c>
      <c r="F8771" s="22" t="n">
        <f aca="false">D8771/SUM(C8771:E8771)</f>
        <v>0.0363636363636364</v>
      </c>
      <c r="G8771" s="22" t="n">
        <v>159.05</v>
      </c>
      <c r="H8771" s="22" t="n">
        <v>5.89</v>
      </c>
      <c r="I8771" s="22" t="n">
        <v>0.05</v>
      </c>
      <c r="J8771" s="22" t="n">
        <v>0.056584</v>
      </c>
      <c r="K8771" s="22" t="n">
        <v>1</v>
      </c>
    </row>
    <row r="8772" customFormat="false" ht="15" hidden="false" customHeight="false" outlineLevel="0" collapsed="false">
      <c r="A8772" s="22" t="s">
        <v>5246</v>
      </c>
      <c r="B8772" s="22" t="n">
        <v>37</v>
      </c>
      <c r="C8772" s="22" t="n">
        <v>265</v>
      </c>
      <c r="D8772" s="22" t="n">
        <v>10</v>
      </c>
      <c r="E8772" s="22" t="n">
        <v>0</v>
      </c>
      <c r="F8772" s="22" t="n">
        <f aca="false">D8772/SUM(C8772:E8772)</f>
        <v>0.0363636363636364</v>
      </c>
      <c r="G8772" s="22" t="n">
        <v>265.09</v>
      </c>
      <c r="H8772" s="22" t="n">
        <v>9.82</v>
      </c>
      <c r="I8772" s="22" t="n">
        <v>0.09</v>
      </c>
      <c r="J8772" s="22" t="n">
        <v>0.094307</v>
      </c>
      <c r="K8772" s="22" t="n">
        <v>1</v>
      </c>
    </row>
    <row r="8773" customFormat="false" ht="15" hidden="false" customHeight="false" outlineLevel="0" collapsed="false">
      <c r="A8773" s="22" t="s">
        <v>5246</v>
      </c>
      <c r="B8773" s="22" t="n">
        <v>55</v>
      </c>
      <c r="C8773" s="22" t="n">
        <v>265</v>
      </c>
      <c r="D8773" s="22" t="n">
        <v>10</v>
      </c>
      <c r="E8773" s="22" t="n">
        <v>0</v>
      </c>
      <c r="F8773" s="22" t="n">
        <f aca="false">D8773/SUM(C8773:E8773)</f>
        <v>0.0363636363636364</v>
      </c>
      <c r="G8773" s="22" t="n">
        <v>265.09</v>
      </c>
      <c r="H8773" s="22" t="n">
        <v>9.82</v>
      </c>
      <c r="I8773" s="22" t="n">
        <v>0.09</v>
      </c>
      <c r="J8773" s="22" t="n">
        <v>0.094307</v>
      </c>
      <c r="K8773" s="22" t="n">
        <v>1</v>
      </c>
    </row>
    <row r="8774" customFormat="false" ht="15" hidden="false" customHeight="false" outlineLevel="0" collapsed="false">
      <c r="A8774" s="22" t="s">
        <v>5349</v>
      </c>
      <c r="B8774" s="22" t="n">
        <v>78</v>
      </c>
      <c r="C8774" s="22" t="n">
        <v>212</v>
      </c>
      <c r="D8774" s="22" t="n">
        <v>8</v>
      </c>
      <c r="E8774" s="22" t="n">
        <v>0</v>
      </c>
      <c r="F8774" s="22" t="n">
        <f aca="false">D8774/SUM(C8774:E8774)</f>
        <v>0.0363636363636364</v>
      </c>
      <c r="G8774" s="22" t="n">
        <v>212.07</v>
      </c>
      <c r="H8774" s="22" t="n">
        <v>7.85</v>
      </c>
      <c r="I8774" s="22" t="n">
        <v>0.07</v>
      </c>
      <c r="J8774" s="22" t="n">
        <v>0.075446</v>
      </c>
      <c r="K8774" s="22" t="n">
        <v>1</v>
      </c>
    </row>
    <row r="8775" customFormat="false" ht="15" hidden="false" customHeight="false" outlineLevel="0" collapsed="false">
      <c r="A8775" s="22" t="s">
        <v>5350</v>
      </c>
      <c r="B8775" s="22" t="n">
        <v>105</v>
      </c>
      <c r="C8775" s="22" t="n">
        <v>159</v>
      </c>
      <c r="D8775" s="22" t="n">
        <v>6</v>
      </c>
      <c r="E8775" s="22" t="n">
        <v>0</v>
      </c>
      <c r="F8775" s="22" t="n">
        <f aca="false">D8775/SUM(C8775:E8775)</f>
        <v>0.0363636363636364</v>
      </c>
      <c r="G8775" s="22" t="n">
        <v>159.05</v>
      </c>
      <c r="H8775" s="22" t="n">
        <v>5.89</v>
      </c>
      <c r="I8775" s="22" t="n">
        <v>0.05</v>
      </c>
      <c r="J8775" s="22" t="n">
        <v>0.056584</v>
      </c>
      <c r="K8775" s="22" t="n">
        <v>1</v>
      </c>
    </row>
    <row r="8776" customFormat="false" ht="15" hidden="false" customHeight="false" outlineLevel="0" collapsed="false">
      <c r="A8776" s="22" t="s">
        <v>5351</v>
      </c>
      <c r="B8776" s="22" t="n">
        <v>50</v>
      </c>
      <c r="C8776" s="22" t="n">
        <v>186</v>
      </c>
      <c r="D8776" s="22" t="n">
        <v>7</v>
      </c>
      <c r="E8776" s="22" t="n">
        <v>0</v>
      </c>
      <c r="F8776" s="22" t="n">
        <f aca="false">D8776/SUM(C8776:E8776)</f>
        <v>0.0362694300518135</v>
      </c>
      <c r="G8776" s="22" t="n">
        <v>186.06</v>
      </c>
      <c r="H8776" s="22" t="n">
        <v>6.87</v>
      </c>
      <c r="I8776" s="22" t="n">
        <v>0.06</v>
      </c>
      <c r="J8776" s="22" t="n">
        <v>0.065838</v>
      </c>
      <c r="K8776" s="22" t="n">
        <v>1</v>
      </c>
    </row>
    <row r="8777" customFormat="false" ht="15" hidden="false" customHeight="false" outlineLevel="0" collapsed="false">
      <c r="A8777" s="22" t="s">
        <v>5352</v>
      </c>
      <c r="B8777" s="22" t="n">
        <v>16</v>
      </c>
      <c r="C8777" s="22" t="n">
        <v>266</v>
      </c>
      <c r="D8777" s="22" t="n">
        <v>10</v>
      </c>
      <c r="E8777" s="22" t="n">
        <v>0</v>
      </c>
      <c r="F8777" s="22" t="n">
        <f aca="false">D8777/SUM(C8777:E8777)</f>
        <v>0.036231884057971</v>
      </c>
      <c r="G8777" s="22" t="n">
        <v>266.09</v>
      </c>
      <c r="H8777" s="22" t="n">
        <v>9.82</v>
      </c>
      <c r="I8777" s="22" t="n">
        <v>0.09</v>
      </c>
      <c r="J8777" s="22" t="n">
        <v>0.093953</v>
      </c>
      <c r="K8777" s="22" t="n">
        <v>1</v>
      </c>
    </row>
    <row r="8778" customFormat="false" ht="15" hidden="false" customHeight="false" outlineLevel="0" collapsed="false">
      <c r="A8778" s="22" t="s">
        <v>5353</v>
      </c>
      <c r="B8778" s="22" t="n">
        <v>57</v>
      </c>
      <c r="C8778" s="22" t="n">
        <v>266</v>
      </c>
      <c r="D8778" s="22" t="n">
        <v>10</v>
      </c>
      <c r="E8778" s="22" t="n">
        <v>0</v>
      </c>
      <c r="F8778" s="22" t="n">
        <f aca="false">D8778/SUM(C8778:E8778)</f>
        <v>0.036231884057971</v>
      </c>
      <c r="G8778" s="22" t="n">
        <v>266.09</v>
      </c>
      <c r="H8778" s="22" t="n">
        <v>9.82</v>
      </c>
      <c r="I8778" s="22" t="n">
        <v>0.09</v>
      </c>
      <c r="J8778" s="22" t="n">
        <v>0.093953</v>
      </c>
      <c r="K8778" s="22" t="n">
        <v>1</v>
      </c>
    </row>
    <row r="8779" customFormat="false" ht="15" hidden="false" customHeight="false" outlineLevel="0" collapsed="false">
      <c r="A8779" s="22" t="s">
        <v>808</v>
      </c>
      <c r="B8779" s="22" t="n">
        <v>100</v>
      </c>
      <c r="C8779" s="22" t="n">
        <v>213</v>
      </c>
      <c r="D8779" s="22" t="n">
        <v>8</v>
      </c>
      <c r="E8779" s="22" t="n">
        <v>0</v>
      </c>
      <c r="F8779" s="22" t="n">
        <f aca="false">D8779/SUM(C8779:E8779)</f>
        <v>0.0361990950226244</v>
      </c>
      <c r="G8779" s="22" t="n">
        <v>213.07</v>
      </c>
      <c r="H8779" s="22" t="n">
        <v>7.86</v>
      </c>
      <c r="I8779" s="22" t="n">
        <v>0.07</v>
      </c>
      <c r="J8779" s="22" t="n">
        <v>0.075092</v>
      </c>
      <c r="K8779" s="22" t="n">
        <v>1</v>
      </c>
    </row>
    <row r="8780" customFormat="false" ht="15" hidden="false" customHeight="false" outlineLevel="0" collapsed="false">
      <c r="A8780" s="22" t="s">
        <v>3196</v>
      </c>
      <c r="B8780" s="22" t="n">
        <v>92</v>
      </c>
      <c r="C8780" s="22" t="n">
        <v>0</v>
      </c>
      <c r="D8780" s="22" t="n">
        <v>6</v>
      </c>
      <c r="E8780" s="22" t="n">
        <v>160</v>
      </c>
      <c r="F8780" s="22" t="n">
        <f aca="false">D8780/SUM(C8780:E8780)</f>
        <v>0.036144578313253</v>
      </c>
      <c r="G8780" s="22" t="n">
        <v>0.05</v>
      </c>
      <c r="H8780" s="22" t="n">
        <v>5.89</v>
      </c>
      <c r="I8780" s="22" t="n">
        <v>160.05</v>
      </c>
      <c r="J8780" s="22" t="n">
        <v>0.056231</v>
      </c>
      <c r="K8780" s="22" t="n">
        <v>1</v>
      </c>
    </row>
    <row r="8781" customFormat="false" ht="15" hidden="false" customHeight="false" outlineLevel="0" collapsed="false">
      <c r="A8781" s="22" t="s">
        <v>5354</v>
      </c>
      <c r="B8781" s="22" t="n">
        <v>117</v>
      </c>
      <c r="C8781" s="22" t="n">
        <v>240</v>
      </c>
      <c r="D8781" s="22" t="n">
        <v>9</v>
      </c>
      <c r="E8781" s="22" t="n">
        <v>0</v>
      </c>
      <c r="F8781" s="22" t="n">
        <f aca="false">D8781/SUM(C8781:E8781)</f>
        <v>0.036144578313253</v>
      </c>
      <c r="G8781" s="22" t="n">
        <v>240.08</v>
      </c>
      <c r="H8781" s="22" t="n">
        <v>8.84</v>
      </c>
      <c r="I8781" s="22" t="n">
        <v>0.08</v>
      </c>
      <c r="J8781" s="22" t="n">
        <v>0.084346</v>
      </c>
      <c r="K8781" s="22" t="n">
        <v>1</v>
      </c>
    </row>
    <row r="8782" customFormat="false" ht="15" hidden="false" customHeight="false" outlineLevel="0" collapsed="false">
      <c r="A8782" s="22" t="s">
        <v>4896</v>
      </c>
      <c r="B8782" s="22" t="n">
        <v>19</v>
      </c>
      <c r="C8782" s="22" t="n">
        <v>0</v>
      </c>
      <c r="D8782" s="22" t="n">
        <v>10</v>
      </c>
      <c r="E8782" s="22" t="n">
        <v>267</v>
      </c>
      <c r="F8782" s="22" t="n">
        <f aca="false">D8782/SUM(C8782:E8782)</f>
        <v>0.036101083032491</v>
      </c>
      <c r="G8782" s="22" t="n">
        <v>0.09</v>
      </c>
      <c r="H8782" s="22" t="n">
        <v>9.82</v>
      </c>
      <c r="I8782" s="22" t="n">
        <v>267.09</v>
      </c>
      <c r="J8782" s="22" t="n">
        <v>0.093601</v>
      </c>
      <c r="K8782" s="22" t="n">
        <v>1</v>
      </c>
    </row>
    <row r="8783" customFormat="false" ht="15" hidden="false" customHeight="false" outlineLevel="0" collapsed="false">
      <c r="A8783" s="22" t="s">
        <v>283</v>
      </c>
      <c r="B8783" s="22" t="n">
        <v>48</v>
      </c>
      <c r="C8783" s="22" t="n">
        <v>267</v>
      </c>
      <c r="D8783" s="22" t="n">
        <v>10</v>
      </c>
      <c r="E8783" s="22" t="n">
        <v>0</v>
      </c>
      <c r="F8783" s="22" t="n">
        <f aca="false">D8783/SUM(C8783:E8783)</f>
        <v>0.036101083032491</v>
      </c>
      <c r="G8783" s="22" t="n">
        <v>267.09</v>
      </c>
      <c r="H8783" s="22" t="n">
        <v>9.82</v>
      </c>
      <c r="I8783" s="22" t="n">
        <v>0.09</v>
      </c>
      <c r="J8783" s="22" t="n">
        <v>0.093601</v>
      </c>
      <c r="K8783" s="22" t="n">
        <v>1</v>
      </c>
    </row>
    <row r="8784" customFormat="false" ht="15" hidden="false" customHeight="false" outlineLevel="0" collapsed="false">
      <c r="A8784" s="22" t="s">
        <v>5355</v>
      </c>
      <c r="B8784" s="22" t="n">
        <v>111</v>
      </c>
      <c r="C8784" s="22" t="n">
        <v>260</v>
      </c>
      <c r="D8784" s="22" t="n">
        <v>10</v>
      </c>
      <c r="E8784" s="22" t="n">
        <v>7</v>
      </c>
      <c r="F8784" s="22" t="n">
        <f aca="false">D8784/SUM(C8784:E8784)</f>
        <v>0.036101083032491</v>
      </c>
      <c r="G8784" s="22" t="n">
        <v>253.52</v>
      </c>
      <c r="H8784" s="22" t="n">
        <v>22.96</v>
      </c>
      <c r="I8784" s="22" t="n">
        <v>0.52</v>
      </c>
      <c r="J8784" s="22" t="n">
        <v>88.258072</v>
      </c>
      <c r="K8784" s="22" t="n">
        <v>0</v>
      </c>
    </row>
    <row r="8785" customFormat="false" ht="15" hidden="false" customHeight="false" outlineLevel="0" collapsed="false">
      <c r="A8785" s="22" t="s">
        <v>5356</v>
      </c>
      <c r="B8785" s="22" t="n">
        <v>18</v>
      </c>
      <c r="C8785" s="22" t="n">
        <v>0</v>
      </c>
      <c r="D8785" s="22" t="n">
        <v>10</v>
      </c>
      <c r="E8785" s="22" t="n">
        <v>267</v>
      </c>
      <c r="F8785" s="22" t="n">
        <f aca="false">D8785/SUM(C8785:E8785)</f>
        <v>0.036101083032491</v>
      </c>
      <c r="G8785" s="22" t="n">
        <v>0.09</v>
      </c>
      <c r="H8785" s="22" t="n">
        <v>9.82</v>
      </c>
      <c r="I8785" s="22" t="n">
        <v>267.09</v>
      </c>
      <c r="J8785" s="22" t="n">
        <v>0.093601</v>
      </c>
      <c r="K8785" s="22" t="n">
        <v>1</v>
      </c>
    </row>
    <row r="8786" customFormat="false" ht="15" hidden="false" customHeight="false" outlineLevel="0" collapsed="false">
      <c r="A8786" s="22" t="s">
        <v>5357</v>
      </c>
      <c r="B8786" s="22" t="n">
        <v>27</v>
      </c>
      <c r="C8786" s="22" t="n">
        <v>0</v>
      </c>
      <c r="D8786" s="22" t="n">
        <v>10</v>
      </c>
      <c r="E8786" s="22" t="n">
        <v>267</v>
      </c>
      <c r="F8786" s="22" t="n">
        <f aca="false">D8786/SUM(C8786:E8786)</f>
        <v>0.036101083032491</v>
      </c>
      <c r="G8786" s="22" t="n">
        <v>0.09</v>
      </c>
      <c r="H8786" s="22" t="n">
        <v>9.82</v>
      </c>
      <c r="I8786" s="22" t="n">
        <v>267.09</v>
      </c>
      <c r="J8786" s="22" t="n">
        <v>0.093601</v>
      </c>
      <c r="K8786" s="22" t="n">
        <v>1</v>
      </c>
    </row>
    <row r="8787" customFormat="false" ht="15" hidden="false" customHeight="false" outlineLevel="0" collapsed="false">
      <c r="A8787" s="22" t="s">
        <v>5358</v>
      </c>
      <c r="B8787" s="22" t="n">
        <v>124</v>
      </c>
      <c r="C8787" s="22" t="n">
        <v>267</v>
      </c>
      <c r="D8787" s="22" t="n">
        <v>10</v>
      </c>
      <c r="E8787" s="22" t="n">
        <v>0</v>
      </c>
      <c r="F8787" s="22" t="n">
        <f aca="false">D8787/SUM(C8787:E8787)</f>
        <v>0.036101083032491</v>
      </c>
      <c r="G8787" s="22" t="n">
        <v>267.09</v>
      </c>
      <c r="H8787" s="22" t="n">
        <v>9.82</v>
      </c>
      <c r="I8787" s="22" t="n">
        <v>0.09</v>
      </c>
      <c r="J8787" s="22" t="n">
        <v>0.093601</v>
      </c>
      <c r="K8787" s="22" t="n">
        <v>1</v>
      </c>
    </row>
    <row r="8788" customFormat="false" ht="15" hidden="false" customHeight="false" outlineLevel="0" collapsed="false">
      <c r="A8788" s="22" t="s">
        <v>5244</v>
      </c>
      <c r="B8788" s="22" t="n">
        <v>74</v>
      </c>
      <c r="C8788" s="22" t="n">
        <v>240</v>
      </c>
      <c r="D8788" s="22" t="n">
        <v>9</v>
      </c>
      <c r="E8788" s="22" t="n">
        <v>1</v>
      </c>
      <c r="F8788" s="22" t="n">
        <f aca="false">D8788/SUM(C8788:E8788)</f>
        <v>0.036</v>
      </c>
      <c r="G8788" s="22" t="n">
        <v>239.12</v>
      </c>
      <c r="H8788" s="22" t="n">
        <v>10.76</v>
      </c>
      <c r="I8788" s="22" t="n">
        <v>0.12</v>
      </c>
      <c r="J8788" s="22" t="n">
        <v>6.675975</v>
      </c>
      <c r="K8788" s="22" t="n">
        <v>0.106285</v>
      </c>
    </row>
    <row r="8789" customFormat="false" ht="15" hidden="false" customHeight="false" outlineLevel="0" collapsed="false">
      <c r="A8789" s="22" t="s">
        <v>5359</v>
      </c>
      <c r="B8789" s="22" t="n">
        <v>25</v>
      </c>
      <c r="C8789" s="22" t="n">
        <v>241</v>
      </c>
      <c r="D8789" s="22" t="n">
        <v>9</v>
      </c>
      <c r="E8789" s="22" t="n">
        <v>0</v>
      </c>
      <c r="F8789" s="22" t="n">
        <f aca="false">D8789/SUM(C8789:E8789)</f>
        <v>0.036</v>
      </c>
      <c r="G8789" s="22" t="n">
        <v>241.08</v>
      </c>
      <c r="H8789" s="22" t="n">
        <v>8.84</v>
      </c>
      <c r="I8789" s="22" t="n">
        <v>0.08</v>
      </c>
      <c r="J8789" s="22" t="n">
        <v>0.083997</v>
      </c>
      <c r="K8789" s="22" t="n">
        <v>1</v>
      </c>
    </row>
    <row r="8790" customFormat="false" ht="15" hidden="false" customHeight="false" outlineLevel="0" collapsed="false">
      <c r="A8790" s="22" t="s">
        <v>5360</v>
      </c>
      <c r="B8790" s="22" t="n">
        <v>44</v>
      </c>
      <c r="C8790" s="22" t="n">
        <v>268</v>
      </c>
      <c r="D8790" s="22" t="n">
        <v>10</v>
      </c>
      <c r="E8790" s="22" t="n">
        <v>0</v>
      </c>
      <c r="F8790" s="22" t="n">
        <f aca="false">D8790/SUM(C8790:E8790)</f>
        <v>0.0359712230215827</v>
      </c>
      <c r="G8790" s="22" t="n">
        <v>268.09</v>
      </c>
      <c r="H8790" s="22" t="n">
        <v>9.82</v>
      </c>
      <c r="I8790" s="22" t="n">
        <v>0.09</v>
      </c>
      <c r="J8790" s="22" t="n">
        <v>0.093252</v>
      </c>
      <c r="K8790" s="22" t="n">
        <v>1</v>
      </c>
    </row>
    <row r="8791" customFormat="false" ht="15" hidden="false" customHeight="false" outlineLevel="0" collapsed="false">
      <c r="A8791" s="22" t="s">
        <v>1791</v>
      </c>
      <c r="B8791" s="22" t="n">
        <v>59</v>
      </c>
      <c r="C8791" s="22" t="n">
        <v>268</v>
      </c>
      <c r="D8791" s="22" t="n">
        <v>10</v>
      </c>
      <c r="E8791" s="22" t="n">
        <v>0</v>
      </c>
      <c r="F8791" s="22" t="n">
        <f aca="false">D8791/SUM(C8791:E8791)</f>
        <v>0.0359712230215827</v>
      </c>
      <c r="G8791" s="22" t="n">
        <v>268.09</v>
      </c>
      <c r="H8791" s="22" t="n">
        <v>9.82</v>
      </c>
      <c r="I8791" s="22" t="n">
        <v>0.09</v>
      </c>
      <c r="J8791" s="22" t="n">
        <v>0.093252</v>
      </c>
      <c r="K8791" s="22" t="n">
        <v>1</v>
      </c>
    </row>
    <row r="8792" customFormat="false" ht="15" hidden="false" customHeight="false" outlineLevel="0" collapsed="false">
      <c r="A8792" s="22" t="s">
        <v>4983</v>
      </c>
      <c r="B8792" s="22" t="n">
        <v>94</v>
      </c>
      <c r="C8792" s="22" t="n">
        <v>268</v>
      </c>
      <c r="D8792" s="22" t="n">
        <v>10</v>
      </c>
      <c r="E8792" s="22" t="n">
        <v>0</v>
      </c>
      <c r="F8792" s="22" t="n">
        <f aca="false">D8792/SUM(C8792:E8792)</f>
        <v>0.0359712230215827</v>
      </c>
      <c r="G8792" s="22" t="n">
        <v>268.09</v>
      </c>
      <c r="H8792" s="22" t="n">
        <v>9.82</v>
      </c>
      <c r="I8792" s="22" t="n">
        <v>0.09</v>
      </c>
      <c r="J8792" s="22" t="n">
        <v>0.093252</v>
      </c>
      <c r="K8792" s="22" t="n">
        <v>1</v>
      </c>
    </row>
    <row r="8793" customFormat="false" ht="15" hidden="false" customHeight="false" outlineLevel="0" collapsed="false">
      <c r="A8793" s="22" t="s">
        <v>5361</v>
      </c>
      <c r="B8793" s="22" t="n">
        <v>122</v>
      </c>
      <c r="C8793" s="22" t="n">
        <v>161</v>
      </c>
      <c r="D8793" s="22" t="n">
        <v>6</v>
      </c>
      <c r="E8793" s="22" t="n">
        <v>0</v>
      </c>
      <c r="F8793" s="22" t="n">
        <f aca="false">D8793/SUM(C8793:E8793)</f>
        <v>0.0359281437125748</v>
      </c>
      <c r="G8793" s="22" t="n">
        <v>161.05</v>
      </c>
      <c r="H8793" s="22" t="n">
        <v>5.89</v>
      </c>
      <c r="I8793" s="22" t="n">
        <v>0.05</v>
      </c>
      <c r="J8793" s="22" t="n">
        <v>0.055882</v>
      </c>
      <c r="K8793" s="22" t="n">
        <v>1</v>
      </c>
    </row>
    <row r="8794" customFormat="false" ht="15" hidden="false" customHeight="false" outlineLevel="0" collapsed="false">
      <c r="A8794" s="22" t="s">
        <v>5362</v>
      </c>
      <c r="B8794" s="22" t="n">
        <v>75</v>
      </c>
      <c r="C8794" s="22" t="n">
        <v>188</v>
      </c>
      <c r="D8794" s="22" t="n">
        <v>7</v>
      </c>
      <c r="E8794" s="22" t="n">
        <v>0</v>
      </c>
      <c r="F8794" s="22" t="n">
        <f aca="false">D8794/SUM(C8794:E8794)</f>
        <v>0.0358974358974359</v>
      </c>
      <c r="G8794" s="22" t="n">
        <v>188.06</v>
      </c>
      <c r="H8794" s="22" t="n">
        <v>6.87</v>
      </c>
      <c r="I8794" s="22" t="n">
        <v>0.06</v>
      </c>
      <c r="J8794" s="22" t="n">
        <v>0.065138</v>
      </c>
      <c r="K8794" s="22" t="n">
        <v>1</v>
      </c>
    </row>
    <row r="8795" customFormat="false" ht="15" hidden="false" customHeight="false" outlineLevel="0" collapsed="false">
      <c r="A8795" s="22" t="s">
        <v>3012</v>
      </c>
      <c r="B8795" s="22" t="n">
        <v>73</v>
      </c>
      <c r="C8795" s="22" t="n">
        <v>269</v>
      </c>
      <c r="D8795" s="22" t="n">
        <v>10</v>
      </c>
      <c r="E8795" s="22" t="n">
        <v>0</v>
      </c>
      <c r="F8795" s="22" t="n">
        <f aca="false">D8795/SUM(C8795:E8795)</f>
        <v>0.03584229390681</v>
      </c>
      <c r="G8795" s="22" t="n">
        <v>269.09</v>
      </c>
      <c r="H8795" s="22" t="n">
        <v>9.82</v>
      </c>
      <c r="I8795" s="22" t="n">
        <v>0.09</v>
      </c>
      <c r="J8795" s="22" t="n">
        <v>0.092906</v>
      </c>
      <c r="K8795" s="22" t="n">
        <v>1</v>
      </c>
    </row>
    <row r="8796" customFormat="false" ht="15" hidden="false" customHeight="false" outlineLevel="0" collapsed="false">
      <c r="A8796" s="22" t="s">
        <v>5363</v>
      </c>
      <c r="B8796" s="22" t="n">
        <v>44</v>
      </c>
      <c r="C8796" s="22" t="n">
        <v>269</v>
      </c>
      <c r="D8796" s="22" t="n">
        <v>10</v>
      </c>
      <c r="E8796" s="22" t="n">
        <v>0</v>
      </c>
      <c r="F8796" s="22" t="n">
        <f aca="false">D8796/SUM(C8796:E8796)</f>
        <v>0.03584229390681</v>
      </c>
      <c r="G8796" s="22" t="n">
        <v>269.09</v>
      </c>
      <c r="H8796" s="22" t="n">
        <v>9.82</v>
      </c>
      <c r="I8796" s="22" t="n">
        <v>0.09</v>
      </c>
      <c r="J8796" s="22" t="n">
        <v>0.092906</v>
      </c>
      <c r="K8796" s="22" t="n">
        <v>1</v>
      </c>
    </row>
    <row r="8797" customFormat="false" ht="15" hidden="false" customHeight="false" outlineLevel="0" collapsed="false">
      <c r="A8797" s="22" t="s">
        <v>5363</v>
      </c>
      <c r="B8797" s="22" t="n">
        <v>45</v>
      </c>
      <c r="C8797" s="22" t="n">
        <v>269</v>
      </c>
      <c r="D8797" s="22" t="n">
        <v>10</v>
      </c>
      <c r="E8797" s="22" t="n">
        <v>0</v>
      </c>
      <c r="F8797" s="22" t="n">
        <f aca="false">D8797/SUM(C8797:E8797)</f>
        <v>0.03584229390681</v>
      </c>
      <c r="G8797" s="22" t="n">
        <v>269.09</v>
      </c>
      <c r="H8797" s="22" t="n">
        <v>9.82</v>
      </c>
      <c r="I8797" s="22" t="n">
        <v>0.09</v>
      </c>
      <c r="J8797" s="22" t="n">
        <v>0.092906</v>
      </c>
      <c r="K8797" s="22" t="n">
        <v>1</v>
      </c>
    </row>
    <row r="8798" customFormat="false" ht="15" hidden="false" customHeight="false" outlineLevel="0" collapsed="false">
      <c r="A8798" s="22" t="s">
        <v>5364</v>
      </c>
      <c r="B8798" s="22" t="n">
        <v>124</v>
      </c>
      <c r="C8798" s="22" t="n">
        <v>263</v>
      </c>
      <c r="D8798" s="22" t="n">
        <v>10</v>
      </c>
      <c r="E8798" s="22" t="n">
        <v>6</v>
      </c>
      <c r="F8798" s="22" t="n">
        <f aca="false">D8798/SUM(C8798:E8798)</f>
        <v>0.03584229390681</v>
      </c>
      <c r="G8798" s="22" t="n">
        <v>257.43</v>
      </c>
      <c r="H8798" s="22" t="n">
        <v>21.13</v>
      </c>
      <c r="I8798" s="22" t="n">
        <v>0.43</v>
      </c>
      <c r="J8798" s="22" t="n">
        <v>77.426951</v>
      </c>
      <c r="K8798" s="22" t="n">
        <v>0</v>
      </c>
    </row>
    <row r="8799" customFormat="false" ht="15" hidden="false" customHeight="false" outlineLevel="0" collapsed="false">
      <c r="A8799" s="22" t="s">
        <v>4903</v>
      </c>
      <c r="B8799" s="22" t="n">
        <v>62</v>
      </c>
      <c r="C8799" s="22" t="n">
        <v>269</v>
      </c>
      <c r="D8799" s="22" t="n">
        <v>10</v>
      </c>
      <c r="E8799" s="22" t="n">
        <v>0</v>
      </c>
      <c r="F8799" s="22" t="n">
        <f aca="false">D8799/SUM(C8799:E8799)</f>
        <v>0.03584229390681</v>
      </c>
      <c r="G8799" s="22" t="n">
        <v>269.09</v>
      </c>
      <c r="H8799" s="22" t="n">
        <v>9.82</v>
      </c>
      <c r="I8799" s="22" t="n">
        <v>0.09</v>
      </c>
      <c r="J8799" s="22" t="n">
        <v>0.092906</v>
      </c>
      <c r="K8799" s="22" t="n">
        <v>1</v>
      </c>
    </row>
    <row r="8800" customFormat="false" ht="15" hidden="false" customHeight="false" outlineLevel="0" collapsed="false">
      <c r="A8800" s="22" t="s">
        <v>5365</v>
      </c>
      <c r="B8800" s="22" t="n">
        <v>22</v>
      </c>
      <c r="C8800" s="22" t="n">
        <v>270</v>
      </c>
      <c r="D8800" s="22" t="n">
        <v>10</v>
      </c>
      <c r="E8800" s="22" t="n">
        <v>0</v>
      </c>
      <c r="F8800" s="22" t="n">
        <f aca="false">D8800/SUM(C8800:E8800)</f>
        <v>0.0357142857142857</v>
      </c>
      <c r="G8800" s="22" t="n">
        <v>270.09</v>
      </c>
      <c r="H8800" s="22" t="n">
        <v>9.82</v>
      </c>
      <c r="I8800" s="22" t="n">
        <v>0.09</v>
      </c>
      <c r="J8800" s="22" t="n">
        <v>0.092562</v>
      </c>
      <c r="K8800" s="22" t="n">
        <v>1</v>
      </c>
    </row>
    <row r="8801" customFormat="false" ht="15" hidden="false" customHeight="false" outlineLevel="0" collapsed="false">
      <c r="A8801" s="22" t="s">
        <v>5366</v>
      </c>
      <c r="B8801" s="22" t="n">
        <v>50</v>
      </c>
      <c r="C8801" s="22" t="n">
        <v>270</v>
      </c>
      <c r="D8801" s="22" t="n">
        <v>10</v>
      </c>
      <c r="E8801" s="22" t="n">
        <v>0</v>
      </c>
      <c r="F8801" s="22" t="n">
        <f aca="false">D8801/SUM(C8801:E8801)</f>
        <v>0.0357142857142857</v>
      </c>
      <c r="G8801" s="22" t="n">
        <v>270.09</v>
      </c>
      <c r="H8801" s="22" t="n">
        <v>9.82</v>
      </c>
      <c r="I8801" s="22" t="n">
        <v>0.09</v>
      </c>
      <c r="J8801" s="22" t="n">
        <v>0.092562</v>
      </c>
      <c r="K8801" s="22" t="n">
        <v>1</v>
      </c>
    </row>
    <row r="8802" customFormat="false" ht="15" hidden="false" customHeight="false" outlineLevel="0" collapsed="false">
      <c r="A8802" s="22" t="s">
        <v>3323</v>
      </c>
      <c r="B8802" s="22" t="n">
        <v>30</v>
      </c>
      <c r="C8802" s="22" t="n">
        <v>268</v>
      </c>
      <c r="D8802" s="22" t="n">
        <v>10</v>
      </c>
      <c r="E8802" s="22" t="n">
        <v>2</v>
      </c>
      <c r="F8802" s="22" t="n">
        <f aca="false">D8802/SUM(C8802:E8802)</f>
        <v>0.0357142857142857</v>
      </c>
      <c r="G8802" s="22" t="n">
        <v>266.18</v>
      </c>
      <c r="H8802" s="22" t="n">
        <v>13.65</v>
      </c>
      <c r="I8802" s="22" t="n">
        <v>0.18</v>
      </c>
      <c r="J8802" s="22" t="n">
        <v>20.020663</v>
      </c>
      <c r="K8802" s="22" t="n">
        <v>0.009133</v>
      </c>
    </row>
    <row r="8803" customFormat="false" ht="15" hidden="false" customHeight="false" outlineLevel="0" collapsed="false">
      <c r="A8803" s="22" t="s">
        <v>1616</v>
      </c>
      <c r="B8803" s="22" t="n">
        <v>40</v>
      </c>
      <c r="C8803" s="22" t="n">
        <v>270</v>
      </c>
      <c r="D8803" s="22" t="n">
        <v>10</v>
      </c>
      <c r="E8803" s="22" t="n">
        <v>0</v>
      </c>
      <c r="F8803" s="22" t="n">
        <f aca="false">D8803/SUM(C8803:E8803)</f>
        <v>0.0357142857142857</v>
      </c>
      <c r="G8803" s="22" t="n">
        <v>270.09</v>
      </c>
      <c r="H8803" s="22" t="n">
        <v>9.82</v>
      </c>
      <c r="I8803" s="22" t="n">
        <v>0.09</v>
      </c>
      <c r="J8803" s="22" t="n">
        <v>0.092562</v>
      </c>
      <c r="K8803" s="22" t="n">
        <v>1</v>
      </c>
    </row>
    <row r="8804" customFormat="false" ht="15" hidden="false" customHeight="false" outlineLevel="0" collapsed="false">
      <c r="A8804" s="22" t="s">
        <v>5367</v>
      </c>
      <c r="B8804" s="22" t="n">
        <v>61</v>
      </c>
      <c r="C8804" s="22" t="n">
        <v>270</v>
      </c>
      <c r="D8804" s="22" t="n">
        <v>10</v>
      </c>
      <c r="E8804" s="22" t="n">
        <v>0</v>
      </c>
      <c r="F8804" s="22" t="n">
        <f aca="false">D8804/SUM(C8804:E8804)</f>
        <v>0.0357142857142857</v>
      </c>
      <c r="G8804" s="22" t="n">
        <v>270.09</v>
      </c>
      <c r="H8804" s="22" t="n">
        <v>9.82</v>
      </c>
      <c r="I8804" s="22" t="n">
        <v>0.09</v>
      </c>
      <c r="J8804" s="22" t="n">
        <v>0.092562</v>
      </c>
      <c r="K8804" s="22" t="n">
        <v>1</v>
      </c>
    </row>
    <row r="8805" customFormat="false" ht="15" hidden="false" customHeight="false" outlineLevel="0" collapsed="false">
      <c r="A8805" s="22" t="s">
        <v>5368</v>
      </c>
      <c r="B8805" s="22" t="n">
        <v>51</v>
      </c>
      <c r="C8805" s="22" t="n">
        <v>162</v>
      </c>
      <c r="D8805" s="22" t="n">
        <v>6</v>
      </c>
      <c r="E8805" s="22" t="n">
        <v>0</v>
      </c>
      <c r="F8805" s="22" t="n">
        <f aca="false">D8805/SUM(C8805:E8805)</f>
        <v>0.0357142857142857</v>
      </c>
      <c r="G8805" s="22" t="n">
        <v>162.05</v>
      </c>
      <c r="H8805" s="22" t="n">
        <v>5.89</v>
      </c>
      <c r="I8805" s="22" t="n">
        <v>0.05</v>
      </c>
      <c r="J8805" s="22" t="n">
        <v>0.055537</v>
      </c>
      <c r="K8805" s="22" t="n">
        <v>1</v>
      </c>
    </row>
    <row r="8806" customFormat="false" ht="15" hidden="false" customHeight="false" outlineLevel="0" collapsed="false">
      <c r="A8806" s="22" t="s">
        <v>5369</v>
      </c>
      <c r="B8806" s="22" t="n">
        <v>84</v>
      </c>
      <c r="C8806" s="22" t="n">
        <v>0</v>
      </c>
      <c r="D8806" s="22" t="n">
        <v>10</v>
      </c>
      <c r="E8806" s="22" t="n">
        <v>270</v>
      </c>
      <c r="F8806" s="22" t="n">
        <f aca="false">D8806/SUM(C8806:E8806)</f>
        <v>0.0357142857142857</v>
      </c>
      <c r="G8806" s="22" t="n">
        <v>0.09</v>
      </c>
      <c r="H8806" s="22" t="n">
        <v>9.82</v>
      </c>
      <c r="I8806" s="22" t="n">
        <v>270.09</v>
      </c>
      <c r="J8806" s="22" t="n">
        <v>0.092562</v>
      </c>
      <c r="K8806" s="22" t="n">
        <v>1</v>
      </c>
    </row>
    <row r="8807" customFormat="false" ht="15" hidden="false" customHeight="false" outlineLevel="0" collapsed="false">
      <c r="A8807" s="22" t="s">
        <v>3681</v>
      </c>
      <c r="B8807" s="22" t="n">
        <v>24</v>
      </c>
      <c r="C8807" s="22" t="n">
        <v>243</v>
      </c>
      <c r="D8807" s="22" t="n">
        <v>9</v>
      </c>
      <c r="E8807" s="22" t="n">
        <v>0</v>
      </c>
      <c r="F8807" s="22" t="n">
        <f aca="false">D8807/SUM(C8807:E8807)</f>
        <v>0.0357142857142857</v>
      </c>
      <c r="G8807" s="22" t="n">
        <v>243.08</v>
      </c>
      <c r="H8807" s="22" t="n">
        <v>8.84</v>
      </c>
      <c r="I8807" s="22" t="n">
        <v>0.08</v>
      </c>
      <c r="J8807" s="22" t="n">
        <v>0.083306</v>
      </c>
      <c r="K8807" s="22" t="n">
        <v>1</v>
      </c>
    </row>
    <row r="8808" customFormat="false" ht="15" hidden="false" customHeight="false" outlineLevel="0" collapsed="false">
      <c r="A8808" s="22" t="s">
        <v>1673</v>
      </c>
      <c r="B8808" s="22" t="n">
        <v>19</v>
      </c>
      <c r="C8808" s="22" t="n">
        <v>269</v>
      </c>
      <c r="D8808" s="22" t="n">
        <v>10</v>
      </c>
      <c r="E8808" s="22" t="n">
        <v>1</v>
      </c>
      <c r="F8808" s="22" t="n">
        <f aca="false">D8808/SUM(C8808:E8808)</f>
        <v>0.0357142857142857</v>
      </c>
      <c r="G8808" s="22" t="n">
        <v>268.13</v>
      </c>
      <c r="H8808" s="22" t="n">
        <v>11.74</v>
      </c>
      <c r="I8808" s="22" t="n">
        <v>0.13</v>
      </c>
      <c r="J8808" s="22" t="n">
        <v>6.167854</v>
      </c>
      <c r="K8808" s="22" t="n">
        <v>0.113378</v>
      </c>
    </row>
    <row r="8809" customFormat="false" ht="15" hidden="false" customHeight="false" outlineLevel="0" collapsed="false">
      <c r="A8809" s="22" t="s">
        <v>4637</v>
      </c>
      <c r="B8809" s="22" t="n">
        <v>63</v>
      </c>
      <c r="C8809" s="22" t="n">
        <v>271</v>
      </c>
      <c r="D8809" s="22" t="n">
        <v>10</v>
      </c>
      <c r="E8809" s="22" t="n">
        <v>0</v>
      </c>
      <c r="F8809" s="22" t="n">
        <f aca="false">D8809/SUM(C8809:E8809)</f>
        <v>0.0355871886120996</v>
      </c>
      <c r="G8809" s="22" t="n">
        <v>271.09</v>
      </c>
      <c r="H8809" s="22" t="n">
        <v>9.82</v>
      </c>
      <c r="I8809" s="22" t="n">
        <v>0.09</v>
      </c>
      <c r="J8809" s="22" t="n">
        <v>0.092221</v>
      </c>
      <c r="K8809" s="22" t="n">
        <v>1</v>
      </c>
    </row>
    <row r="8810" customFormat="false" ht="15" hidden="false" customHeight="false" outlineLevel="0" collapsed="false">
      <c r="A8810" s="22" t="s">
        <v>504</v>
      </c>
      <c r="B8810" s="22" t="n">
        <v>74</v>
      </c>
      <c r="C8810" s="22" t="n">
        <v>271</v>
      </c>
      <c r="D8810" s="22" t="n">
        <v>10</v>
      </c>
      <c r="E8810" s="22" t="n">
        <v>0</v>
      </c>
      <c r="F8810" s="22" t="n">
        <f aca="false">D8810/SUM(C8810:E8810)</f>
        <v>0.0355871886120996</v>
      </c>
      <c r="G8810" s="22" t="n">
        <v>271.09</v>
      </c>
      <c r="H8810" s="22" t="n">
        <v>9.82</v>
      </c>
      <c r="I8810" s="22" t="n">
        <v>0.09</v>
      </c>
      <c r="J8810" s="22" t="n">
        <v>0.092221</v>
      </c>
      <c r="K8810" s="22" t="n">
        <v>1</v>
      </c>
    </row>
    <row r="8811" customFormat="false" ht="15" hidden="false" customHeight="false" outlineLevel="0" collapsed="false">
      <c r="A8811" s="22" t="s">
        <v>2552</v>
      </c>
      <c r="B8811" s="22" t="n">
        <v>78</v>
      </c>
      <c r="C8811" s="22" t="n">
        <v>0</v>
      </c>
      <c r="D8811" s="22" t="n">
        <v>10</v>
      </c>
      <c r="E8811" s="22" t="n">
        <v>271</v>
      </c>
      <c r="F8811" s="22" t="n">
        <f aca="false">D8811/SUM(C8811:E8811)</f>
        <v>0.0355871886120996</v>
      </c>
      <c r="G8811" s="22" t="n">
        <v>0.09</v>
      </c>
      <c r="H8811" s="22" t="n">
        <v>9.82</v>
      </c>
      <c r="I8811" s="22" t="n">
        <v>271.09</v>
      </c>
      <c r="J8811" s="22" t="n">
        <v>0.092221</v>
      </c>
      <c r="K8811" s="22" t="n">
        <v>1</v>
      </c>
    </row>
    <row r="8812" customFormat="false" ht="15" hidden="false" customHeight="false" outlineLevel="0" collapsed="false">
      <c r="A8812" s="22" t="s">
        <v>5370</v>
      </c>
      <c r="B8812" s="22" t="n">
        <v>17</v>
      </c>
      <c r="C8812" s="22" t="n">
        <v>244</v>
      </c>
      <c r="D8812" s="22" t="n">
        <v>9</v>
      </c>
      <c r="E8812" s="22" t="n">
        <v>0</v>
      </c>
      <c r="F8812" s="22" t="n">
        <f aca="false">D8812/SUM(C8812:E8812)</f>
        <v>0.0355731225296443</v>
      </c>
      <c r="G8812" s="22" t="n">
        <v>244.08</v>
      </c>
      <c r="H8812" s="22" t="n">
        <v>8.84</v>
      </c>
      <c r="I8812" s="22" t="n">
        <v>0.08</v>
      </c>
      <c r="J8812" s="22" t="n">
        <v>0.082965</v>
      </c>
      <c r="K8812" s="22" t="n">
        <v>1</v>
      </c>
    </row>
    <row r="8813" customFormat="false" ht="15" hidden="false" customHeight="false" outlineLevel="0" collapsed="false">
      <c r="A8813" s="22" t="s">
        <v>5371</v>
      </c>
      <c r="B8813" s="22" t="n">
        <v>90</v>
      </c>
      <c r="C8813" s="22" t="n">
        <v>244</v>
      </c>
      <c r="D8813" s="22" t="n">
        <v>9</v>
      </c>
      <c r="E8813" s="22" t="n">
        <v>0</v>
      </c>
      <c r="F8813" s="22" t="n">
        <f aca="false">D8813/SUM(C8813:E8813)</f>
        <v>0.0355731225296443</v>
      </c>
      <c r="G8813" s="22" t="n">
        <v>244.08</v>
      </c>
      <c r="H8813" s="22" t="n">
        <v>8.84</v>
      </c>
      <c r="I8813" s="22" t="n">
        <v>0.08</v>
      </c>
      <c r="J8813" s="22" t="n">
        <v>0.082965</v>
      </c>
      <c r="K8813" s="22" t="n">
        <v>1</v>
      </c>
    </row>
    <row r="8814" customFormat="false" ht="15" hidden="false" customHeight="false" outlineLevel="0" collapsed="false">
      <c r="A8814" s="22" t="s">
        <v>3441</v>
      </c>
      <c r="B8814" s="22" t="n">
        <v>49</v>
      </c>
      <c r="C8814" s="22" t="n">
        <v>183</v>
      </c>
      <c r="D8814" s="22" t="n">
        <v>7</v>
      </c>
      <c r="E8814" s="22" t="n">
        <v>7</v>
      </c>
      <c r="F8814" s="22" t="n">
        <f aca="false">D8814/SUM(C8814:E8814)</f>
        <v>0.0355329949238579</v>
      </c>
      <c r="G8814" s="22" t="n">
        <v>176.56</v>
      </c>
      <c r="H8814" s="22" t="n">
        <v>19.88</v>
      </c>
      <c r="I8814" s="22" t="n">
        <v>0.56</v>
      </c>
      <c r="J8814" s="22" t="n">
        <v>82.695536</v>
      </c>
      <c r="K8814" s="22" t="n">
        <v>0</v>
      </c>
    </row>
    <row r="8815" customFormat="false" ht="15" hidden="false" customHeight="false" outlineLevel="0" collapsed="false">
      <c r="A8815" s="22" t="s">
        <v>979</v>
      </c>
      <c r="B8815" s="22" t="n">
        <v>119</v>
      </c>
      <c r="C8815" s="22" t="n">
        <v>272</v>
      </c>
      <c r="D8815" s="22" t="n">
        <v>10</v>
      </c>
      <c r="E8815" s="22" t="n">
        <v>0</v>
      </c>
      <c r="F8815" s="22" t="n">
        <f aca="false">D8815/SUM(C8815:E8815)</f>
        <v>0.0354609929078014</v>
      </c>
      <c r="G8815" s="22" t="n">
        <v>272.09</v>
      </c>
      <c r="H8815" s="22" t="n">
        <v>9.82</v>
      </c>
      <c r="I8815" s="22" t="n">
        <v>0.09</v>
      </c>
      <c r="J8815" s="22" t="n">
        <v>0.091882</v>
      </c>
      <c r="K8815" s="22" t="n">
        <v>1</v>
      </c>
    </row>
    <row r="8816" customFormat="false" ht="15" hidden="false" customHeight="false" outlineLevel="0" collapsed="false">
      <c r="A8816" s="22" t="s">
        <v>5372</v>
      </c>
      <c r="B8816" s="22" t="n">
        <v>92</v>
      </c>
      <c r="C8816" s="22" t="n">
        <v>271</v>
      </c>
      <c r="D8816" s="22" t="n">
        <v>10</v>
      </c>
      <c r="E8816" s="22" t="n">
        <v>1</v>
      </c>
      <c r="F8816" s="22" t="n">
        <f aca="false">D8816/SUM(C8816:E8816)</f>
        <v>0.0354609929078014</v>
      </c>
      <c r="G8816" s="22" t="n">
        <v>270.13</v>
      </c>
      <c r="H8816" s="22" t="n">
        <v>11.74</v>
      </c>
      <c r="I8816" s="22" t="n">
        <v>0.13</v>
      </c>
      <c r="J8816" s="22" t="n">
        <v>6.222984</v>
      </c>
      <c r="K8816" s="22" t="n">
        <v>0.112605</v>
      </c>
    </row>
    <row r="8817" customFormat="false" ht="15" hidden="false" customHeight="false" outlineLevel="0" collapsed="false">
      <c r="A8817" s="22" t="s">
        <v>4183</v>
      </c>
      <c r="B8817" s="22" t="n">
        <v>32</v>
      </c>
      <c r="C8817" s="22" t="n">
        <v>272</v>
      </c>
      <c r="D8817" s="22" t="n">
        <v>10</v>
      </c>
      <c r="E8817" s="22" t="n">
        <v>0</v>
      </c>
      <c r="F8817" s="22" t="n">
        <f aca="false">D8817/SUM(C8817:E8817)</f>
        <v>0.0354609929078014</v>
      </c>
      <c r="G8817" s="22" t="n">
        <v>272.09</v>
      </c>
      <c r="H8817" s="22" t="n">
        <v>9.82</v>
      </c>
      <c r="I8817" s="22" t="n">
        <v>0.09</v>
      </c>
      <c r="J8817" s="22" t="n">
        <v>0.091882</v>
      </c>
      <c r="K8817" s="22" t="n">
        <v>1</v>
      </c>
    </row>
    <row r="8818" customFormat="false" ht="15" hidden="false" customHeight="false" outlineLevel="0" collapsed="false">
      <c r="A8818" s="22" t="s">
        <v>5373</v>
      </c>
      <c r="B8818" s="22" t="n">
        <v>69</v>
      </c>
      <c r="C8818" s="22" t="n">
        <v>272</v>
      </c>
      <c r="D8818" s="22" t="n">
        <v>10</v>
      </c>
      <c r="E8818" s="22" t="n">
        <v>0</v>
      </c>
      <c r="F8818" s="22" t="n">
        <f aca="false">D8818/SUM(C8818:E8818)</f>
        <v>0.0354609929078014</v>
      </c>
      <c r="G8818" s="22" t="n">
        <v>272.09</v>
      </c>
      <c r="H8818" s="22" t="n">
        <v>9.82</v>
      </c>
      <c r="I8818" s="22" t="n">
        <v>0.09</v>
      </c>
      <c r="J8818" s="22" t="n">
        <v>0.091882</v>
      </c>
      <c r="K8818" s="22" t="n">
        <v>1</v>
      </c>
    </row>
    <row r="8819" customFormat="false" ht="15" hidden="false" customHeight="false" outlineLevel="0" collapsed="false">
      <c r="A8819" s="22" t="s">
        <v>5374</v>
      </c>
      <c r="B8819" s="22" t="n">
        <v>19</v>
      </c>
      <c r="C8819" s="22" t="n">
        <v>272</v>
      </c>
      <c r="D8819" s="22" t="n">
        <v>10</v>
      </c>
      <c r="E8819" s="22" t="n">
        <v>0</v>
      </c>
      <c r="F8819" s="22" t="n">
        <f aca="false">D8819/SUM(C8819:E8819)</f>
        <v>0.0354609929078014</v>
      </c>
      <c r="G8819" s="22" t="n">
        <v>272.09</v>
      </c>
      <c r="H8819" s="22" t="n">
        <v>9.82</v>
      </c>
      <c r="I8819" s="22" t="n">
        <v>0.09</v>
      </c>
      <c r="J8819" s="22" t="n">
        <v>0.091882</v>
      </c>
      <c r="K8819" s="22" t="n">
        <v>1</v>
      </c>
    </row>
    <row r="8820" customFormat="false" ht="15" hidden="false" customHeight="false" outlineLevel="0" collapsed="false">
      <c r="A8820" s="22" t="s">
        <v>5375</v>
      </c>
      <c r="B8820" s="22" t="n">
        <v>82</v>
      </c>
      <c r="C8820" s="22" t="n">
        <v>272</v>
      </c>
      <c r="D8820" s="22" t="n">
        <v>10</v>
      </c>
      <c r="E8820" s="22" t="n">
        <v>0</v>
      </c>
      <c r="F8820" s="22" t="n">
        <f aca="false">D8820/SUM(C8820:E8820)</f>
        <v>0.0354609929078014</v>
      </c>
      <c r="G8820" s="22" t="n">
        <v>272.09</v>
      </c>
      <c r="H8820" s="22" t="n">
        <v>9.82</v>
      </c>
      <c r="I8820" s="22" t="n">
        <v>0.09</v>
      </c>
      <c r="J8820" s="22" t="n">
        <v>0.091882</v>
      </c>
      <c r="K8820" s="22" t="n">
        <v>1</v>
      </c>
    </row>
    <row r="8821" customFormat="false" ht="15" hidden="false" customHeight="false" outlineLevel="0" collapsed="false">
      <c r="A8821" s="22" t="s">
        <v>5376</v>
      </c>
      <c r="B8821" s="22" t="n">
        <v>87</v>
      </c>
      <c r="C8821" s="22" t="n">
        <v>0</v>
      </c>
      <c r="D8821" s="22" t="n">
        <v>7</v>
      </c>
      <c r="E8821" s="22" t="n">
        <v>191</v>
      </c>
      <c r="F8821" s="22" t="n">
        <f aca="false">D8821/SUM(C8821:E8821)</f>
        <v>0.0353535353535353</v>
      </c>
      <c r="G8821" s="22" t="n">
        <v>0.06</v>
      </c>
      <c r="H8821" s="22" t="n">
        <v>6.88</v>
      </c>
      <c r="I8821" s="22" t="n">
        <v>191.06</v>
      </c>
      <c r="J8821" s="22" t="n">
        <v>0.064115</v>
      </c>
      <c r="K8821" s="22" t="n">
        <v>1</v>
      </c>
    </row>
    <row r="8822" customFormat="false" ht="15" hidden="false" customHeight="false" outlineLevel="0" collapsed="false">
      <c r="A8822" s="22" t="s">
        <v>5377</v>
      </c>
      <c r="B8822" s="22" t="n">
        <v>37</v>
      </c>
      <c r="C8822" s="22" t="n">
        <v>191</v>
      </c>
      <c r="D8822" s="22" t="n">
        <v>7</v>
      </c>
      <c r="E8822" s="22" t="n">
        <v>0</v>
      </c>
      <c r="F8822" s="22" t="n">
        <f aca="false">D8822/SUM(C8822:E8822)</f>
        <v>0.0353535353535353</v>
      </c>
      <c r="G8822" s="22" t="n">
        <v>191.06</v>
      </c>
      <c r="H8822" s="22" t="n">
        <v>6.88</v>
      </c>
      <c r="I8822" s="22" t="n">
        <v>0.06</v>
      </c>
      <c r="J8822" s="22" t="n">
        <v>0.064115</v>
      </c>
      <c r="K8822" s="22" t="n">
        <v>1</v>
      </c>
    </row>
    <row r="8823" customFormat="false" ht="15" hidden="false" customHeight="false" outlineLevel="0" collapsed="false">
      <c r="A8823" s="22" t="s">
        <v>5378</v>
      </c>
      <c r="B8823" s="22" t="n">
        <v>85</v>
      </c>
      <c r="C8823" s="22" t="n">
        <v>273</v>
      </c>
      <c r="D8823" s="22" t="n">
        <v>10</v>
      </c>
      <c r="E8823" s="22" t="n">
        <v>0</v>
      </c>
      <c r="F8823" s="22" t="n">
        <f aca="false">D8823/SUM(C8823:E8823)</f>
        <v>0.0353356890459364</v>
      </c>
      <c r="G8823" s="22" t="n">
        <v>273.09</v>
      </c>
      <c r="H8823" s="22" t="n">
        <v>9.82</v>
      </c>
      <c r="I8823" s="22" t="n">
        <v>0.09</v>
      </c>
      <c r="J8823" s="22" t="n">
        <v>0.091545</v>
      </c>
      <c r="K8823" s="22" t="n">
        <v>1</v>
      </c>
    </row>
    <row r="8824" customFormat="false" ht="15" hidden="false" customHeight="false" outlineLevel="0" collapsed="false">
      <c r="A8824" s="22" t="s">
        <v>5379</v>
      </c>
      <c r="B8824" s="22" t="n">
        <v>122</v>
      </c>
      <c r="C8824" s="22" t="n">
        <v>273</v>
      </c>
      <c r="D8824" s="22" t="n">
        <v>10</v>
      </c>
      <c r="E8824" s="22" t="n">
        <v>0</v>
      </c>
      <c r="F8824" s="22" t="n">
        <f aca="false">D8824/SUM(C8824:E8824)</f>
        <v>0.0353356890459364</v>
      </c>
      <c r="G8824" s="22" t="n">
        <v>273.09</v>
      </c>
      <c r="H8824" s="22" t="n">
        <v>9.82</v>
      </c>
      <c r="I8824" s="22" t="n">
        <v>0.09</v>
      </c>
      <c r="J8824" s="22" t="n">
        <v>0.091545</v>
      </c>
      <c r="K8824" s="22" t="n">
        <v>1</v>
      </c>
    </row>
    <row r="8825" customFormat="false" ht="15" hidden="false" customHeight="false" outlineLevel="0" collapsed="false">
      <c r="A8825" s="22" t="s">
        <v>3473</v>
      </c>
      <c r="B8825" s="22" t="n">
        <v>66</v>
      </c>
      <c r="C8825" s="22" t="n">
        <v>273</v>
      </c>
      <c r="D8825" s="22" t="n">
        <v>10</v>
      </c>
      <c r="E8825" s="22" t="n">
        <v>0</v>
      </c>
      <c r="F8825" s="22" t="n">
        <f aca="false">D8825/SUM(C8825:E8825)</f>
        <v>0.0353356890459364</v>
      </c>
      <c r="G8825" s="22" t="n">
        <v>273.09</v>
      </c>
      <c r="H8825" s="22" t="n">
        <v>9.82</v>
      </c>
      <c r="I8825" s="22" t="n">
        <v>0.09</v>
      </c>
      <c r="J8825" s="22" t="n">
        <v>0.091545</v>
      </c>
      <c r="K8825" s="22" t="n">
        <v>1</v>
      </c>
    </row>
    <row r="8826" customFormat="false" ht="15" hidden="false" customHeight="false" outlineLevel="0" collapsed="false">
      <c r="A8826" s="22" t="s">
        <v>5380</v>
      </c>
      <c r="B8826" s="22" t="n">
        <v>32</v>
      </c>
      <c r="C8826" s="22" t="n">
        <v>272</v>
      </c>
      <c r="D8826" s="22" t="n">
        <v>10</v>
      </c>
      <c r="E8826" s="22" t="n">
        <v>1</v>
      </c>
      <c r="F8826" s="22" t="n">
        <f aca="false">D8826/SUM(C8826:E8826)</f>
        <v>0.0353356890459364</v>
      </c>
      <c r="G8826" s="22" t="n">
        <v>271.13</v>
      </c>
      <c r="H8826" s="22" t="n">
        <v>11.75</v>
      </c>
      <c r="I8826" s="22" t="n">
        <v>0.13</v>
      </c>
      <c r="J8826" s="22" t="n">
        <v>6.250551</v>
      </c>
      <c r="K8826" s="22" t="n">
        <v>0.112223</v>
      </c>
    </row>
    <row r="8827" customFormat="false" ht="15" hidden="false" customHeight="false" outlineLevel="0" collapsed="false">
      <c r="A8827" s="22" t="s">
        <v>5381</v>
      </c>
      <c r="B8827" s="22" t="n">
        <v>22</v>
      </c>
      <c r="C8827" s="22" t="n">
        <v>0</v>
      </c>
      <c r="D8827" s="22" t="n">
        <v>10</v>
      </c>
      <c r="E8827" s="22" t="n">
        <v>273</v>
      </c>
      <c r="F8827" s="22" t="n">
        <f aca="false">D8827/SUM(C8827:E8827)</f>
        <v>0.0353356890459364</v>
      </c>
      <c r="G8827" s="22" t="n">
        <v>0.09</v>
      </c>
      <c r="H8827" s="22" t="n">
        <v>9.82</v>
      </c>
      <c r="I8827" s="22" t="n">
        <v>273.09</v>
      </c>
      <c r="J8827" s="22" t="n">
        <v>0.091545</v>
      </c>
      <c r="K8827" s="22" t="n">
        <v>1</v>
      </c>
    </row>
    <row r="8828" customFormat="false" ht="15" hidden="false" customHeight="false" outlineLevel="0" collapsed="false">
      <c r="A8828" s="22" t="s">
        <v>5382</v>
      </c>
      <c r="B8828" s="22" t="n">
        <v>104</v>
      </c>
      <c r="C8828" s="22" t="n">
        <v>273</v>
      </c>
      <c r="D8828" s="22" t="n">
        <v>10</v>
      </c>
      <c r="E8828" s="22" t="n">
        <v>0</v>
      </c>
      <c r="F8828" s="22" t="n">
        <f aca="false">D8828/SUM(C8828:E8828)</f>
        <v>0.0353356890459364</v>
      </c>
      <c r="G8828" s="22" t="n">
        <v>273.09</v>
      </c>
      <c r="H8828" s="22" t="n">
        <v>9.82</v>
      </c>
      <c r="I8828" s="22" t="n">
        <v>0.09</v>
      </c>
      <c r="J8828" s="22" t="n">
        <v>0.091545</v>
      </c>
      <c r="K8828" s="22" t="n">
        <v>1</v>
      </c>
    </row>
    <row r="8829" customFormat="false" ht="15" hidden="false" customHeight="false" outlineLevel="0" collapsed="false">
      <c r="A8829" s="22" t="s">
        <v>5383</v>
      </c>
      <c r="B8829" s="22" t="n">
        <v>122</v>
      </c>
      <c r="C8829" s="22" t="n">
        <v>273</v>
      </c>
      <c r="D8829" s="22" t="n">
        <v>10</v>
      </c>
      <c r="E8829" s="22" t="n">
        <v>0</v>
      </c>
      <c r="F8829" s="22" t="n">
        <f aca="false">D8829/SUM(C8829:E8829)</f>
        <v>0.0353356890459364</v>
      </c>
      <c r="G8829" s="22" t="n">
        <v>273.09</v>
      </c>
      <c r="H8829" s="22" t="n">
        <v>9.82</v>
      </c>
      <c r="I8829" s="22" t="n">
        <v>0.09</v>
      </c>
      <c r="J8829" s="22" t="n">
        <v>0.091545</v>
      </c>
      <c r="K8829" s="22" t="n">
        <v>1</v>
      </c>
    </row>
    <row r="8830" customFormat="false" ht="15" hidden="false" customHeight="false" outlineLevel="0" collapsed="false">
      <c r="A8830" s="22" t="s">
        <v>3261</v>
      </c>
      <c r="B8830" s="22" t="n">
        <v>66</v>
      </c>
      <c r="C8830" s="22" t="n">
        <v>273</v>
      </c>
      <c r="D8830" s="22" t="n">
        <v>10</v>
      </c>
      <c r="E8830" s="22" t="n">
        <v>0</v>
      </c>
      <c r="F8830" s="22" t="n">
        <f aca="false">D8830/SUM(C8830:E8830)</f>
        <v>0.0353356890459364</v>
      </c>
      <c r="G8830" s="22" t="n">
        <v>273.09</v>
      </c>
      <c r="H8830" s="22" t="n">
        <v>9.82</v>
      </c>
      <c r="I8830" s="22" t="n">
        <v>0.09</v>
      </c>
      <c r="J8830" s="22" t="n">
        <v>0.091545</v>
      </c>
      <c r="K8830" s="22" t="n">
        <v>1</v>
      </c>
    </row>
    <row r="8831" customFormat="false" ht="15" hidden="false" customHeight="false" outlineLevel="0" collapsed="false">
      <c r="A8831" s="22" t="s">
        <v>5384</v>
      </c>
      <c r="B8831" s="22" t="n">
        <v>51</v>
      </c>
      <c r="C8831" s="22" t="n">
        <v>273</v>
      </c>
      <c r="D8831" s="22" t="n">
        <v>10</v>
      </c>
      <c r="E8831" s="22" t="n">
        <v>0</v>
      </c>
      <c r="F8831" s="22" t="n">
        <f aca="false">D8831/SUM(C8831:E8831)</f>
        <v>0.0353356890459364</v>
      </c>
      <c r="G8831" s="22" t="n">
        <v>273.09</v>
      </c>
      <c r="H8831" s="22" t="n">
        <v>9.82</v>
      </c>
      <c r="I8831" s="22" t="n">
        <v>0.09</v>
      </c>
      <c r="J8831" s="22" t="n">
        <v>0.091545</v>
      </c>
      <c r="K8831" s="22" t="n">
        <v>1</v>
      </c>
    </row>
    <row r="8832" customFormat="false" ht="15" hidden="false" customHeight="false" outlineLevel="0" collapsed="false">
      <c r="A8832" s="22" t="s">
        <v>1932</v>
      </c>
      <c r="B8832" s="22" t="n">
        <v>11</v>
      </c>
      <c r="C8832" s="22" t="n">
        <v>273</v>
      </c>
      <c r="D8832" s="22" t="n">
        <v>10</v>
      </c>
      <c r="E8832" s="22" t="n">
        <v>0</v>
      </c>
      <c r="F8832" s="22" t="n">
        <f aca="false">D8832/SUM(C8832:E8832)</f>
        <v>0.0353356890459364</v>
      </c>
      <c r="G8832" s="22" t="n">
        <v>273.09</v>
      </c>
      <c r="H8832" s="22" t="n">
        <v>9.82</v>
      </c>
      <c r="I8832" s="22" t="n">
        <v>0.09</v>
      </c>
      <c r="J8832" s="22" t="n">
        <v>0.091545</v>
      </c>
      <c r="K8832" s="22" t="n">
        <v>1</v>
      </c>
    </row>
    <row r="8833" customFormat="false" ht="15" hidden="false" customHeight="false" outlineLevel="0" collapsed="false">
      <c r="A8833" s="22" t="s">
        <v>5385</v>
      </c>
      <c r="B8833" s="22" t="n">
        <v>71</v>
      </c>
      <c r="C8833" s="22" t="n">
        <v>164</v>
      </c>
      <c r="D8833" s="22" t="n">
        <v>6</v>
      </c>
      <c r="E8833" s="22" t="n">
        <v>0</v>
      </c>
      <c r="F8833" s="22" t="n">
        <f aca="false">D8833/SUM(C8833:E8833)</f>
        <v>0.0352941176470588</v>
      </c>
      <c r="G8833" s="22" t="n">
        <v>164.05</v>
      </c>
      <c r="H8833" s="22" t="n">
        <v>5.89</v>
      </c>
      <c r="I8833" s="22" t="n">
        <v>0.05</v>
      </c>
      <c r="J8833" s="22" t="n">
        <v>0.05486</v>
      </c>
      <c r="K8833" s="22" t="n">
        <v>1</v>
      </c>
    </row>
    <row r="8834" customFormat="false" ht="15" hidden="false" customHeight="false" outlineLevel="0" collapsed="false">
      <c r="A8834" s="22" t="s">
        <v>5386</v>
      </c>
      <c r="B8834" s="22" t="n">
        <v>7</v>
      </c>
      <c r="C8834" s="22" t="n">
        <v>246</v>
      </c>
      <c r="D8834" s="22" t="n">
        <v>9</v>
      </c>
      <c r="E8834" s="22" t="n">
        <v>0</v>
      </c>
      <c r="F8834" s="22" t="n">
        <f aca="false">D8834/SUM(C8834:E8834)</f>
        <v>0.0352941176470588</v>
      </c>
      <c r="G8834" s="22" t="n">
        <v>246.08</v>
      </c>
      <c r="H8834" s="22" t="n">
        <v>8.84</v>
      </c>
      <c r="I8834" s="22" t="n">
        <v>0.08</v>
      </c>
      <c r="J8834" s="22" t="n">
        <v>0.082291</v>
      </c>
      <c r="K8834" s="22" t="n">
        <v>1</v>
      </c>
    </row>
    <row r="8835" customFormat="false" ht="15" hidden="false" customHeight="false" outlineLevel="0" collapsed="false">
      <c r="A8835" s="22" t="s">
        <v>5387</v>
      </c>
      <c r="B8835" s="22" t="n">
        <v>95</v>
      </c>
      <c r="C8835" s="22" t="n">
        <v>274</v>
      </c>
      <c r="D8835" s="22" t="n">
        <v>10</v>
      </c>
      <c r="E8835" s="22" t="n">
        <v>0</v>
      </c>
      <c r="F8835" s="22" t="n">
        <f aca="false">D8835/SUM(C8835:E8835)</f>
        <v>0.0352112676056338</v>
      </c>
      <c r="G8835" s="22" t="n">
        <v>274.09</v>
      </c>
      <c r="H8835" s="22" t="n">
        <v>9.82</v>
      </c>
      <c r="I8835" s="22" t="n">
        <v>0.09</v>
      </c>
      <c r="J8835" s="22" t="n">
        <v>0.091212</v>
      </c>
      <c r="K8835" s="22" t="n">
        <v>1</v>
      </c>
    </row>
    <row r="8836" customFormat="false" ht="15" hidden="false" customHeight="false" outlineLevel="0" collapsed="false">
      <c r="A8836" s="22" t="s">
        <v>5388</v>
      </c>
      <c r="B8836" s="22" t="n">
        <v>101</v>
      </c>
      <c r="C8836" s="22" t="n">
        <v>274</v>
      </c>
      <c r="D8836" s="22" t="n">
        <v>10</v>
      </c>
      <c r="E8836" s="22" t="n">
        <v>0</v>
      </c>
      <c r="F8836" s="22" t="n">
        <f aca="false">D8836/SUM(C8836:E8836)</f>
        <v>0.0352112676056338</v>
      </c>
      <c r="G8836" s="22" t="n">
        <v>274.09</v>
      </c>
      <c r="H8836" s="22" t="n">
        <v>9.82</v>
      </c>
      <c r="I8836" s="22" t="n">
        <v>0.09</v>
      </c>
      <c r="J8836" s="22" t="n">
        <v>0.091212</v>
      </c>
      <c r="K8836" s="22" t="n">
        <v>1</v>
      </c>
    </row>
    <row r="8837" customFormat="false" ht="15" hidden="false" customHeight="false" outlineLevel="0" collapsed="false">
      <c r="A8837" s="22" t="s">
        <v>5388</v>
      </c>
      <c r="B8837" s="22" t="n">
        <v>102</v>
      </c>
      <c r="C8837" s="22" t="n">
        <v>274</v>
      </c>
      <c r="D8837" s="22" t="n">
        <v>10</v>
      </c>
      <c r="E8837" s="22" t="n">
        <v>0</v>
      </c>
      <c r="F8837" s="22" t="n">
        <f aca="false">D8837/SUM(C8837:E8837)</f>
        <v>0.0352112676056338</v>
      </c>
      <c r="G8837" s="22" t="n">
        <v>274.09</v>
      </c>
      <c r="H8837" s="22" t="n">
        <v>9.82</v>
      </c>
      <c r="I8837" s="22" t="n">
        <v>0.09</v>
      </c>
      <c r="J8837" s="22" t="n">
        <v>0.091212</v>
      </c>
      <c r="K8837" s="22" t="n">
        <v>1</v>
      </c>
    </row>
    <row r="8838" customFormat="false" ht="15" hidden="false" customHeight="false" outlineLevel="0" collapsed="false">
      <c r="A8838" s="22" t="s">
        <v>5389</v>
      </c>
      <c r="B8838" s="22" t="n">
        <v>98</v>
      </c>
      <c r="C8838" s="22" t="n">
        <v>274</v>
      </c>
      <c r="D8838" s="22" t="n">
        <v>10</v>
      </c>
      <c r="E8838" s="22" t="n">
        <v>0</v>
      </c>
      <c r="F8838" s="22" t="n">
        <f aca="false">D8838/SUM(C8838:E8838)</f>
        <v>0.0352112676056338</v>
      </c>
      <c r="G8838" s="22" t="n">
        <v>274.09</v>
      </c>
      <c r="H8838" s="22" t="n">
        <v>9.82</v>
      </c>
      <c r="I8838" s="22" t="n">
        <v>0.09</v>
      </c>
      <c r="J8838" s="22" t="n">
        <v>0.091212</v>
      </c>
      <c r="K8838" s="22" t="n">
        <v>1</v>
      </c>
    </row>
    <row r="8839" customFormat="false" ht="15" hidden="false" customHeight="false" outlineLevel="0" collapsed="false">
      <c r="A8839" s="22" t="s">
        <v>2401</v>
      </c>
      <c r="B8839" s="22" t="n">
        <v>11</v>
      </c>
      <c r="C8839" s="22" t="n">
        <v>247</v>
      </c>
      <c r="D8839" s="22" t="n">
        <v>9</v>
      </c>
      <c r="E8839" s="22" t="n">
        <v>0</v>
      </c>
      <c r="F8839" s="22" t="n">
        <f aca="false">D8839/SUM(C8839:E8839)</f>
        <v>0.03515625</v>
      </c>
      <c r="G8839" s="22" t="n">
        <v>247.08</v>
      </c>
      <c r="H8839" s="22" t="n">
        <v>8.84</v>
      </c>
      <c r="I8839" s="22" t="n">
        <v>0.08</v>
      </c>
      <c r="J8839" s="22" t="n">
        <v>0.081958</v>
      </c>
      <c r="K8839" s="22" t="n">
        <v>1</v>
      </c>
    </row>
    <row r="8840" customFormat="false" ht="15" hidden="false" customHeight="false" outlineLevel="0" collapsed="false">
      <c r="A8840" s="22" t="s">
        <v>5390</v>
      </c>
      <c r="B8840" s="22" t="n">
        <v>79</v>
      </c>
      <c r="C8840" s="22" t="n">
        <v>0</v>
      </c>
      <c r="D8840" s="22" t="n">
        <v>9</v>
      </c>
      <c r="E8840" s="22" t="n">
        <v>247</v>
      </c>
      <c r="F8840" s="22" t="n">
        <f aca="false">D8840/SUM(C8840:E8840)</f>
        <v>0.03515625</v>
      </c>
      <c r="G8840" s="22" t="n">
        <v>0.08</v>
      </c>
      <c r="H8840" s="22" t="n">
        <v>8.84</v>
      </c>
      <c r="I8840" s="22" t="n">
        <v>247.08</v>
      </c>
      <c r="J8840" s="22" t="n">
        <v>0.081958</v>
      </c>
      <c r="K8840" s="22" t="n">
        <v>1</v>
      </c>
    </row>
    <row r="8841" customFormat="false" ht="15" hidden="false" customHeight="false" outlineLevel="0" collapsed="false">
      <c r="A8841" s="22" t="s">
        <v>5391</v>
      </c>
      <c r="B8841" s="22" t="n">
        <v>48</v>
      </c>
      <c r="C8841" s="22" t="n">
        <v>275</v>
      </c>
      <c r="D8841" s="22" t="n">
        <v>10</v>
      </c>
      <c r="E8841" s="22" t="n">
        <v>0</v>
      </c>
      <c r="F8841" s="22" t="n">
        <f aca="false">D8841/SUM(C8841:E8841)</f>
        <v>0.0350877192982456</v>
      </c>
      <c r="G8841" s="22" t="n">
        <v>275.09</v>
      </c>
      <c r="H8841" s="22" t="n">
        <v>9.82</v>
      </c>
      <c r="I8841" s="22" t="n">
        <v>0.09</v>
      </c>
      <c r="J8841" s="22" t="n">
        <v>0.09088</v>
      </c>
      <c r="K8841" s="22" t="n">
        <v>1</v>
      </c>
    </row>
    <row r="8842" customFormat="false" ht="15" hidden="false" customHeight="false" outlineLevel="0" collapsed="false">
      <c r="A8842" s="22" t="s">
        <v>2100</v>
      </c>
      <c r="B8842" s="22" t="n">
        <v>61</v>
      </c>
      <c r="C8842" s="22" t="n">
        <v>275</v>
      </c>
      <c r="D8842" s="22" t="n">
        <v>10</v>
      </c>
      <c r="E8842" s="22" t="n">
        <v>0</v>
      </c>
      <c r="F8842" s="22" t="n">
        <f aca="false">D8842/SUM(C8842:E8842)</f>
        <v>0.0350877192982456</v>
      </c>
      <c r="G8842" s="22" t="n">
        <v>275.09</v>
      </c>
      <c r="H8842" s="22" t="n">
        <v>9.82</v>
      </c>
      <c r="I8842" s="22" t="n">
        <v>0.09</v>
      </c>
      <c r="J8842" s="22" t="n">
        <v>0.09088</v>
      </c>
      <c r="K8842" s="22" t="n">
        <v>1</v>
      </c>
    </row>
    <row r="8843" customFormat="false" ht="15" hidden="false" customHeight="false" outlineLevel="0" collapsed="false">
      <c r="A8843" s="22" t="s">
        <v>1620</v>
      </c>
      <c r="B8843" s="22" t="n">
        <v>125</v>
      </c>
      <c r="C8843" s="22" t="n">
        <v>274</v>
      </c>
      <c r="D8843" s="22" t="n">
        <v>10</v>
      </c>
      <c r="E8843" s="22" t="n">
        <v>1</v>
      </c>
      <c r="F8843" s="22" t="n">
        <f aca="false">D8843/SUM(C8843:E8843)</f>
        <v>0.0350877192982456</v>
      </c>
      <c r="G8843" s="22" t="n">
        <v>273.13</v>
      </c>
      <c r="H8843" s="22" t="n">
        <v>11.75</v>
      </c>
      <c r="I8843" s="22" t="n">
        <v>0.13</v>
      </c>
      <c r="J8843" s="22" t="n">
        <v>6.30569</v>
      </c>
      <c r="K8843" s="22" t="n">
        <v>0.111466</v>
      </c>
    </row>
    <row r="8844" customFormat="false" ht="15" hidden="false" customHeight="false" outlineLevel="0" collapsed="false">
      <c r="A8844" s="22" t="s">
        <v>4162</v>
      </c>
      <c r="B8844" s="22" t="n">
        <v>97</v>
      </c>
      <c r="C8844" s="22" t="n">
        <v>275</v>
      </c>
      <c r="D8844" s="22" t="n">
        <v>10</v>
      </c>
      <c r="E8844" s="22" t="n">
        <v>0</v>
      </c>
      <c r="F8844" s="22" t="n">
        <f aca="false">D8844/SUM(C8844:E8844)</f>
        <v>0.0350877192982456</v>
      </c>
      <c r="G8844" s="22" t="n">
        <v>275.09</v>
      </c>
      <c r="H8844" s="22" t="n">
        <v>9.82</v>
      </c>
      <c r="I8844" s="22" t="n">
        <v>0.09</v>
      </c>
      <c r="J8844" s="22" t="n">
        <v>0.09088</v>
      </c>
      <c r="K8844" s="22" t="n">
        <v>1</v>
      </c>
    </row>
    <row r="8845" customFormat="false" ht="15" hidden="false" customHeight="false" outlineLevel="0" collapsed="false">
      <c r="A8845" s="22" t="s">
        <v>2996</v>
      </c>
      <c r="B8845" s="22" t="n">
        <v>56</v>
      </c>
      <c r="C8845" s="22" t="n">
        <v>275</v>
      </c>
      <c r="D8845" s="22" t="n">
        <v>10</v>
      </c>
      <c r="E8845" s="22" t="n">
        <v>0</v>
      </c>
      <c r="F8845" s="22" t="n">
        <f aca="false">D8845/SUM(C8845:E8845)</f>
        <v>0.0350877192982456</v>
      </c>
      <c r="G8845" s="22" t="n">
        <v>275.09</v>
      </c>
      <c r="H8845" s="22" t="n">
        <v>9.82</v>
      </c>
      <c r="I8845" s="22" t="n">
        <v>0.09</v>
      </c>
      <c r="J8845" s="22" t="n">
        <v>0.09088</v>
      </c>
      <c r="K8845" s="22" t="n">
        <v>1</v>
      </c>
    </row>
    <row r="8846" customFormat="false" ht="15" hidden="false" customHeight="false" outlineLevel="0" collapsed="false">
      <c r="A8846" s="22" t="s">
        <v>2070</v>
      </c>
      <c r="B8846" s="22" t="n">
        <v>85</v>
      </c>
      <c r="C8846" s="22" t="n">
        <v>275</v>
      </c>
      <c r="D8846" s="22" t="n">
        <v>10</v>
      </c>
      <c r="E8846" s="22" t="n">
        <v>0</v>
      </c>
      <c r="F8846" s="22" t="n">
        <f aca="false">D8846/SUM(C8846:E8846)</f>
        <v>0.0350877192982456</v>
      </c>
      <c r="G8846" s="22" t="n">
        <v>275.09</v>
      </c>
      <c r="H8846" s="22" t="n">
        <v>9.82</v>
      </c>
      <c r="I8846" s="22" t="n">
        <v>0.09</v>
      </c>
      <c r="J8846" s="22" t="n">
        <v>0.09088</v>
      </c>
      <c r="K8846" s="22" t="n">
        <v>1</v>
      </c>
    </row>
    <row r="8847" customFormat="false" ht="15" hidden="false" customHeight="false" outlineLevel="0" collapsed="false">
      <c r="A8847" s="22" t="s">
        <v>5392</v>
      </c>
      <c r="B8847" s="22" t="n">
        <v>66</v>
      </c>
      <c r="C8847" s="22" t="n">
        <v>165</v>
      </c>
      <c r="D8847" s="22" t="n">
        <v>6</v>
      </c>
      <c r="E8847" s="22" t="n">
        <v>0</v>
      </c>
      <c r="F8847" s="22" t="n">
        <f aca="false">D8847/SUM(C8847:E8847)</f>
        <v>0.0350877192982456</v>
      </c>
      <c r="G8847" s="22" t="n">
        <v>165.05</v>
      </c>
      <c r="H8847" s="22" t="n">
        <v>5.89</v>
      </c>
      <c r="I8847" s="22" t="n">
        <v>0.05</v>
      </c>
      <c r="J8847" s="22" t="n">
        <v>0.054528</v>
      </c>
      <c r="K8847" s="22" t="n">
        <v>1</v>
      </c>
    </row>
    <row r="8848" customFormat="false" ht="15" hidden="false" customHeight="false" outlineLevel="0" collapsed="false">
      <c r="A8848" s="22" t="s">
        <v>4277</v>
      </c>
      <c r="B8848" s="22" t="n">
        <v>98</v>
      </c>
      <c r="C8848" s="22" t="n">
        <v>275</v>
      </c>
      <c r="D8848" s="22" t="n">
        <v>10</v>
      </c>
      <c r="E8848" s="22" t="n">
        <v>0</v>
      </c>
      <c r="F8848" s="22" t="n">
        <f aca="false">D8848/SUM(C8848:E8848)</f>
        <v>0.0350877192982456</v>
      </c>
      <c r="G8848" s="22" t="n">
        <v>275.09</v>
      </c>
      <c r="H8848" s="22" t="n">
        <v>9.82</v>
      </c>
      <c r="I8848" s="22" t="n">
        <v>0.09</v>
      </c>
      <c r="J8848" s="22" t="n">
        <v>0.09088</v>
      </c>
      <c r="K8848" s="22" t="n">
        <v>1</v>
      </c>
    </row>
    <row r="8849" customFormat="false" ht="15" hidden="false" customHeight="false" outlineLevel="0" collapsed="false">
      <c r="A8849" s="22" t="s">
        <v>4277</v>
      </c>
      <c r="B8849" s="22" t="n">
        <v>99</v>
      </c>
      <c r="C8849" s="22" t="n">
        <v>275</v>
      </c>
      <c r="D8849" s="22" t="n">
        <v>10</v>
      </c>
      <c r="E8849" s="22" t="n">
        <v>0</v>
      </c>
      <c r="F8849" s="22" t="n">
        <f aca="false">D8849/SUM(C8849:E8849)</f>
        <v>0.0350877192982456</v>
      </c>
      <c r="G8849" s="22" t="n">
        <v>275.09</v>
      </c>
      <c r="H8849" s="22" t="n">
        <v>9.82</v>
      </c>
      <c r="I8849" s="22" t="n">
        <v>0.09</v>
      </c>
      <c r="J8849" s="22" t="n">
        <v>0.09088</v>
      </c>
      <c r="K8849" s="22" t="n">
        <v>1</v>
      </c>
    </row>
    <row r="8850" customFormat="false" ht="15" hidden="false" customHeight="false" outlineLevel="0" collapsed="false">
      <c r="A8850" s="22" t="s">
        <v>5393</v>
      </c>
      <c r="B8850" s="22" t="n">
        <v>119</v>
      </c>
      <c r="C8850" s="22" t="n">
        <v>275</v>
      </c>
      <c r="D8850" s="22" t="n">
        <v>10</v>
      </c>
      <c r="E8850" s="22" t="n">
        <v>0</v>
      </c>
      <c r="F8850" s="22" t="n">
        <f aca="false">D8850/SUM(C8850:E8850)</f>
        <v>0.0350877192982456</v>
      </c>
      <c r="G8850" s="22" t="n">
        <v>275.09</v>
      </c>
      <c r="H8850" s="22" t="n">
        <v>9.82</v>
      </c>
      <c r="I8850" s="22" t="n">
        <v>0.09</v>
      </c>
      <c r="J8850" s="22" t="n">
        <v>0.09088</v>
      </c>
      <c r="K8850" s="22" t="n">
        <v>1</v>
      </c>
    </row>
    <row r="8851" customFormat="false" ht="15" hidden="false" customHeight="false" outlineLevel="0" collapsed="false">
      <c r="A8851" s="22" t="s">
        <v>5394</v>
      </c>
      <c r="B8851" s="22" t="n">
        <v>92</v>
      </c>
      <c r="C8851" s="22" t="n">
        <v>275</v>
      </c>
      <c r="D8851" s="22" t="n">
        <v>10</v>
      </c>
      <c r="E8851" s="22" t="n">
        <v>0</v>
      </c>
      <c r="F8851" s="22" t="n">
        <f aca="false">D8851/SUM(C8851:E8851)</f>
        <v>0.0350877192982456</v>
      </c>
      <c r="G8851" s="22" t="n">
        <v>275.09</v>
      </c>
      <c r="H8851" s="22" t="n">
        <v>9.82</v>
      </c>
      <c r="I8851" s="22" t="n">
        <v>0.09</v>
      </c>
      <c r="J8851" s="22" t="n">
        <v>0.09088</v>
      </c>
      <c r="K8851" s="22" t="n">
        <v>1</v>
      </c>
    </row>
    <row r="8852" customFormat="false" ht="15" hidden="false" customHeight="false" outlineLevel="0" collapsed="false">
      <c r="A8852" s="22" t="s">
        <v>1474</v>
      </c>
      <c r="B8852" s="22" t="n">
        <v>67</v>
      </c>
      <c r="C8852" s="22" t="n">
        <v>274</v>
      </c>
      <c r="D8852" s="22" t="n">
        <v>10</v>
      </c>
      <c r="E8852" s="22" t="n">
        <v>1</v>
      </c>
      <c r="F8852" s="22" t="n">
        <f aca="false">D8852/SUM(C8852:E8852)</f>
        <v>0.0350877192982456</v>
      </c>
      <c r="G8852" s="22" t="n">
        <v>273.13</v>
      </c>
      <c r="H8852" s="22" t="n">
        <v>11.75</v>
      </c>
      <c r="I8852" s="22" t="n">
        <v>0.13</v>
      </c>
      <c r="J8852" s="22" t="n">
        <v>6.30569</v>
      </c>
      <c r="K8852" s="22" t="n">
        <v>0.111466</v>
      </c>
    </row>
    <row r="8853" customFormat="false" ht="15" hidden="false" customHeight="false" outlineLevel="0" collapsed="false">
      <c r="A8853" s="22" t="s">
        <v>3096</v>
      </c>
      <c r="B8853" s="22" t="n">
        <v>12</v>
      </c>
      <c r="C8853" s="22" t="n">
        <v>275</v>
      </c>
      <c r="D8853" s="22" t="n">
        <v>10</v>
      </c>
      <c r="E8853" s="22" t="n">
        <v>0</v>
      </c>
      <c r="F8853" s="22" t="n">
        <f aca="false">D8853/SUM(C8853:E8853)</f>
        <v>0.0350877192982456</v>
      </c>
      <c r="G8853" s="22" t="n">
        <v>275.09</v>
      </c>
      <c r="H8853" s="22" t="n">
        <v>9.82</v>
      </c>
      <c r="I8853" s="22" t="n">
        <v>0.09</v>
      </c>
      <c r="J8853" s="22" t="n">
        <v>0.09088</v>
      </c>
      <c r="K8853" s="22" t="n">
        <v>1</v>
      </c>
    </row>
    <row r="8854" customFormat="false" ht="15" hidden="false" customHeight="false" outlineLevel="0" collapsed="false">
      <c r="A8854" s="22" t="s">
        <v>5395</v>
      </c>
      <c r="B8854" s="22" t="n">
        <v>70</v>
      </c>
      <c r="C8854" s="22" t="n">
        <v>275</v>
      </c>
      <c r="D8854" s="22" t="n">
        <v>10</v>
      </c>
      <c r="E8854" s="22" t="n">
        <v>0</v>
      </c>
      <c r="F8854" s="22" t="n">
        <f aca="false">D8854/SUM(C8854:E8854)</f>
        <v>0.0350877192982456</v>
      </c>
      <c r="G8854" s="22" t="n">
        <v>275.09</v>
      </c>
      <c r="H8854" s="22" t="n">
        <v>9.82</v>
      </c>
      <c r="I8854" s="22" t="n">
        <v>0.09</v>
      </c>
      <c r="J8854" s="22" t="n">
        <v>0.09088</v>
      </c>
      <c r="K8854" s="22" t="n">
        <v>1</v>
      </c>
    </row>
    <row r="8855" customFormat="false" ht="15" hidden="false" customHeight="false" outlineLevel="0" collapsed="false">
      <c r="A8855" s="22" t="s">
        <v>5396</v>
      </c>
      <c r="B8855" s="22" t="n">
        <v>75</v>
      </c>
      <c r="C8855" s="22" t="n">
        <v>275</v>
      </c>
      <c r="D8855" s="22" t="n">
        <v>10</v>
      </c>
      <c r="E8855" s="22" t="n">
        <v>0</v>
      </c>
      <c r="F8855" s="22" t="n">
        <f aca="false">D8855/SUM(C8855:E8855)</f>
        <v>0.0350877192982456</v>
      </c>
      <c r="G8855" s="22" t="n">
        <v>275.09</v>
      </c>
      <c r="H8855" s="22" t="n">
        <v>9.82</v>
      </c>
      <c r="I8855" s="22" t="n">
        <v>0.09</v>
      </c>
      <c r="J8855" s="22" t="n">
        <v>0.09088</v>
      </c>
      <c r="K8855" s="22" t="n">
        <v>1</v>
      </c>
    </row>
    <row r="8856" customFormat="false" ht="15" hidden="false" customHeight="false" outlineLevel="0" collapsed="false">
      <c r="A8856" s="22" t="s">
        <v>5397</v>
      </c>
      <c r="B8856" s="22" t="n">
        <v>14</v>
      </c>
      <c r="C8856" s="22" t="n">
        <v>275</v>
      </c>
      <c r="D8856" s="22" t="n">
        <v>10</v>
      </c>
      <c r="E8856" s="22" t="n">
        <v>0</v>
      </c>
      <c r="F8856" s="22" t="n">
        <f aca="false">D8856/SUM(C8856:E8856)</f>
        <v>0.0350877192982456</v>
      </c>
      <c r="G8856" s="22" t="n">
        <v>275.09</v>
      </c>
      <c r="H8856" s="22" t="n">
        <v>9.82</v>
      </c>
      <c r="I8856" s="22" t="n">
        <v>0.09</v>
      </c>
      <c r="J8856" s="22" t="n">
        <v>0.09088</v>
      </c>
      <c r="K8856" s="22" t="n">
        <v>1</v>
      </c>
    </row>
    <row r="8857" customFormat="false" ht="15" hidden="false" customHeight="false" outlineLevel="0" collapsed="false">
      <c r="A8857" s="22" t="s">
        <v>868</v>
      </c>
      <c r="B8857" s="22" t="n">
        <v>112</v>
      </c>
      <c r="C8857" s="22" t="n">
        <v>164</v>
      </c>
      <c r="D8857" s="22" t="n">
        <v>6</v>
      </c>
      <c r="E8857" s="22" t="n">
        <v>1</v>
      </c>
      <c r="F8857" s="22" t="n">
        <f aca="false">D8857/SUM(C8857:E8857)</f>
        <v>0.0350877192982456</v>
      </c>
      <c r="G8857" s="22" t="n">
        <v>163.09</v>
      </c>
      <c r="H8857" s="22" t="n">
        <v>7.81</v>
      </c>
      <c r="I8857" s="22" t="n">
        <v>0.09</v>
      </c>
      <c r="J8857" s="22" t="n">
        <v>9.206755</v>
      </c>
      <c r="K8857" s="22" t="n">
        <v>0.080306</v>
      </c>
    </row>
    <row r="8858" customFormat="false" ht="15" hidden="false" customHeight="false" outlineLevel="0" collapsed="false">
      <c r="A8858" s="22" t="s">
        <v>5398</v>
      </c>
      <c r="B8858" s="22" t="n">
        <v>24</v>
      </c>
      <c r="C8858" s="22" t="n">
        <v>275</v>
      </c>
      <c r="D8858" s="22" t="n">
        <v>10</v>
      </c>
      <c r="E8858" s="22" t="n">
        <v>0</v>
      </c>
      <c r="F8858" s="22" t="n">
        <f aca="false">D8858/SUM(C8858:E8858)</f>
        <v>0.0350877192982456</v>
      </c>
      <c r="G8858" s="22" t="n">
        <v>275.09</v>
      </c>
      <c r="H8858" s="22" t="n">
        <v>9.82</v>
      </c>
      <c r="I8858" s="22" t="n">
        <v>0.09</v>
      </c>
      <c r="J8858" s="22" t="n">
        <v>0.09088</v>
      </c>
      <c r="K8858" s="22" t="n">
        <v>1</v>
      </c>
    </row>
    <row r="8859" customFormat="false" ht="15" hidden="false" customHeight="false" outlineLevel="0" collapsed="false">
      <c r="A8859" s="22" t="s">
        <v>5399</v>
      </c>
      <c r="B8859" s="22" t="n">
        <v>83</v>
      </c>
      <c r="C8859" s="22" t="n">
        <v>275</v>
      </c>
      <c r="D8859" s="22" t="n">
        <v>10</v>
      </c>
      <c r="E8859" s="22" t="n">
        <v>0</v>
      </c>
      <c r="F8859" s="22" t="n">
        <f aca="false">D8859/SUM(C8859:E8859)</f>
        <v>0.0350877192982456</v>
      </c>
      <c r="G8859" s="22" t="n">
        <v>275.09</v>
      </c>
      <c r="H8859" s="22" t="n">
        <v>9.82</v>
      </c>
      <c r="I8859" s="22" t="n">
        <v>0.09</v>
      </c>
      <c r="J8859" s="22" t="n">
        <v>0.09088</v>
      </c>
      <c r="K8859" s="22" t="n">
        <v>1</v>
      </c>
    </row>
    <row r="8860" customFormat="false" ht="15" hidden="false" customHeight="false" outlineLevel="0" collapsed="false">
      <c r="A8860" s="22" t="s">
        <v>5400</v>
      </c>
      <c r="B8860" s="22" t="n">
        <v>9</v>
      </c>
      <c r="C8860" s="22" t="n">
        <v>0</v>
      </c>
      <c r="D8860" s="22" t="n">
        <v>9</v>
      </c>
      <c r="E8860" s="22" t="n">
        <v>248</v>
      </c>
      <c r="F8860" s="22" t="n">
        <f aca="false">D8860/SUM(C8860:E8860)</f>
        <v>0.0350194552529183</v>
      </c>
      <c r="G8860" s="22" t="n">
        <v>0.08</v>
      </c>
      <c r="H8860" s="22" t="n">
        <v>8.84</v>
      </c>
      <c r="I8860" s="22" t="n">
        <v>248.08</v>
      </c>
      <c r="J8860" s="22" t="n">
        <v>0.081627</v>
      </c>
      <c r="K8860" s="22" t="n">
        <v>1</v>
      </c>
    </row>
    <row r="8861" customFormat="false" ht="15" hidden="false" customHeight="false" outlineLevel="0" collapsed="false">
      <c r="A8861" s="22" t="s">
        <v>5400</v>
      </c>
      <c r="B8861" s="22" t="n">
        <v>122</v>
      </c>
      <c r="C8861" s="22" t="n">
        <v>0</v>
      </c>
      <c r="D8861" s="22" t="n">
        <v>9</v>
      </c>
      <c r="E8861" s="22" t="n">
        <v>248</v>
      </c>
      <c r="F8861" s="22" t="n">
        <f aca="false">D8861/SUM(C8861:E8861)</f>
        <v>0.0350194552529183</v>
      </c>
      <c r="G8861" s="22" t="n">
        <v>0.08</v>
      </c>
      <c r="H8861" s="22" t="n">
        <v>8.84</v>
      </c>
      <c r="I8861" s="22" t="n">
        <v>248.08</v>
      </c>
      <c r="J8861" s="22" t="n">
        <v>0.081627</v>
      </c>
      <c r="K8861" s="22" t="n">
        <v>1</v>
      </c>
    </row>
    <row r="8862" customFormat="false" ht="15" hidden="false" customHeight="false" outlineLevel="0" collapsed="false">
      <c r="A8862" s="22" t="s">
        <v>5401</v>
      </c>
      <c r="B8862" s="22" t="n">
        <v>42</v>
      </c>
      <c r="C8862" s="22" t="n">
        <v>248</v>
      </c>
      <c r="D8862" s="22" t="n">
        <v>9</v>
      </c>
      <c r="E8862" s="22" t="n">
        <v>0</v>
      </c>
      <c r="F8862" s="22" t="n">
        <f aca="false">D8862/SUM(C8862:E8862)</f>
        <v>0.0350194552529183</v>
      </c>
      <c r="G8862" s="22" t="n">
        <v>248.08</v>
      </c>
      <c r="H8862" s="22" t="n">
        <v>8.84</v>
      </c>
      <c r="I8862" s="22" t="n">
        <v>0.08</v>
      </c>
      <c r="J8862" s="22" t="n">
        <v>0.081627</v>
      </c>
      <c r="K8862" s="22" t="n">
        <v>1</v>
      </c>
    </row>
    <row r="8863" customFormat="false" ht="15" hidden="false" customHeight="false" outlineLevel="0" collapsed="false">
      <c r="A8863" s="22" t="s">
        <v>5402</v>
      </c>
      <c r="B8863" s="22" t="n">
        <v>17</v>
      </c>
      <c r="C8863" s="22" t="n">
        <v>0</v>
      </c>
      <c r="D8863" s="22" t="n">
        <v>9</v>
      </c>
      <c r="E8863" s="22" t="n">
        <v>248</v>
      </c>
      <c r="F8863" s="22" t="n">
        <f aca="false">D8863/SUM(C8863:E8863)</f>
        <v>0.0350194552529183</v>
      </c>
      <c r="G8863" s="22" t="n">
        <v>0.08</v>
      </c>
      <c r="H8863" s="22" t="n">
        <v>8.84</v>
      </c>
      <c r="I8863" s="22" t="n">
        <v>248.08</v>
      </c>
      <c r="J8863" s="22" t="n">
        <v>0.081627</v>
      </c>
      <c r="K8863" s="22" t="n">
        <v>1</v>
      </c>
    </row>
    <row r="8864" customFormat="false" ht="15" hidden="false" customHeight="false" outlineLevel="0" collapsed="false">
      <c r="A8864" s="22" t="s">
        <v>5403</v>
      </c>
      <c r="B8864" s="22" t="n">
        <v>66</v>
      </c>
      <c r="C8864" s="22" t="n">
        <v>193</v>
      </c>
      <c r="D8864" s="22" t="n">
        <v>7</v>
      </c>
      <c r="E8864" s="22" t="n">
        <v>0</v>
      </c>
      <c r="F8864" s="22" t="n">
        <f aca="false">D8864/SUM(C8864:E8864)</f>
        <v>0.035</v>
      </c>
      <c r="G8864" s="22" t="n">
        <v>193.06</v>
      </c>
      <c r="H8864" s="22" t="n">
        <v>6.88</v>
      </c>
      <c r="I8864" s="22" t="n">
        <v>0.06</v>
      </c>
      <c r="J8864" s="22" t="n">
        <v>0.063451</v>
      </c>
      <c r="K8864" s="22" t="n">
        <v>1</v>
      </c>
    </row>
    <row r="8865" customFormat="false" ht="15" hidden="false" customHeight="false" outlineLevel="0" collapsed="false">
      <c r="A8865" s="22" t="s">
        <v>3375</v>
      </c>
      <c r="B8865" s="22" t="n">
        <v>38</v>
      </c>
      <c r="C8865" s="22" t="n">
        <v>193</v>
      </c>
      <c r="D8865" s="22" t="n">
        <v>7</v>
      </c>
      <c r="E8865" s="22" t="n">
        <v>0</v>
      </c>
      <c r="F8865" s="22" t="n">
        <f aca="false">D8865/SUM(C8865:E8865)</f>
        <v>0.035</v>
      </c>
      <c r="G8865" s="22" t="n">
        <v>193.06</v>
      </c>
      <c r="H8865" s="22" t="n">
        <v>6.88</v>
      </c>
      <c r="I8865" s="22" t="n">
        <v>0.06</v>
      </c>
      <c r="J8865" s="22" t="n">
        <v>0.063451</v>
      </c>
      <c r="K8865" s="22" t="n">
        <v>1</v>
      </c>
    </row>
    <row r="8866" customFormat="false" ht="15" hidden="false" customHeight="false" outlineLevel="0" collapsed="false">
      <c r="A8866" s="22" t="s">
        <v>5404</v>
      </c>
      <c r="B8866" s="22" t="n">
        <v>14</v>
      </c>
      <c r="C8866" s="22" t="n">
        <v>276</v>
      </c>
      <c r="D8866" s="22" t="n">
        <v>10</v>
      </c>
      <c r="E8866" s="22" t="n">
        <v>0</v>
      </c>
      <c r="F8866" s="22" t="n">
        <f aca="false">D8866/SUM(C8866:E8866)</f>
        <v>0.034965034965035</v>
      </c>
      <c r="G8866" s="22" t="n">
        <v>276.09</v>
      </c>
      <c r="H8866" s="22" t="n">
        <v>9.83</v>
      </c>
      <c r="I8866" s="22" t="n">
        <v>0.09</v>
      </c>
      <c r="J8866" s="22" t="n">
        <v>0.090551</v>
      </c>
      <c r="K8866" s="22" t="n">
        <v>1</v>
      </c>
    </row>
    <row r="8867" customFormat="false" ht="15" hidden="false" customHeight="false" outlineLevel="0" collapsed="false">
      <c r="A8867" s="22" t="s">
        <v>5404</v>
      </c>
      <c r="B8867" s="22" t="n">
        <v>18</v>
      </c>
      <c r="C8867" s="22" t="n">
        <v>276</v>
      </c>
      <c r="D8867" s="22" t="n">
        <v>10</v>
      </c>
      <c r="E8867" s="22" t="n">
        <v>0</v>
      </c>
      <c r="F8867" s="22" t="n">
        <f aca="false">D8867/SUM(C8867:E8867)</f>
        <v>0.034965034965035</v>
      </c>
      <c r="G8867" s="22" t="n">
        <v>276.09</v>
      </c>
      <c r="H8867" s="22" t="n">
        <v>9.83</v>
      </c>
      <c r="I8867" s="22" t="n">
        <v>0.09</v>
      </c>
      <c r="J8867" s="22" t="n">
        <v>0.090551</v>
      </c>
      <c r="K8867" s="22" t="n">
        <v>1</v>
      </c>
    </row>
    <row r="8868" customFormat="false" ht="15" hidden="false" customHeight="false" outlineLevel="0" collapsed="false">
      <c r="A8868" s="22" t="s">
        <v>5405</v>
      </c>
      <c r="B8868" s="22" t="n">
        <v>101</v>
      </c>
      <c r="C8868" s="22" t="n">
        <v>276</v>
      </c>
      <c r="D8868" s="22" t="n">
        <v>10</v>
      </c>
      <c r="E8868" s="22" t="n">
        <v>0</v>
      </c>
      <c r="F8868" s="22" t="n">
        <f aca="false">D8868/SUM(C8868:E8868)</f>
        <v>0.034965034965035</v>
      </c>
      <c r="G8868" s="22" t="n">
        <v>276.09</v>
      </c>
      <c r="H8868" s="22" t="n">
        <v>9.83</v>
      </c>
      <c r="I8868" s="22" t="n">
        <v>0.09</v>
      </c>
      <c r="J8868" s="22" t="n">
        <v>0.090551</v>
      </c>
      <c r="K8868" s="22" t="n">
        <v>1</v>
      </c>
    </row>
    <row r="8869" customFormat="false" ht="15" hidden="false" customHeight="false" outlineLevel="0" collapsed="false">
      <c r="A8869" s="22" t="s">
        <v>1252</v>
      </c>
      <c r="B8869" s="22" t="n">
        <v>23</v>
      </c>
      <c r="C8869" s="22" t="n">
        <v>276</v>
      </c>
      <c r="D8869" s="22" t="n">
        <v>10</v>
      </c>
      <c r="E8869" s="22" t="n">
        <v>0</v>
      </c>
      <c r="F8869" s="22" t="n">
        <f aca="false">D8869/SUM(C8869:E8869)</f>
        <v>0.034965034965035</v>
      </c>
      <c r="G8869" s="22" t="n">
        <v>276.09</v>
      </c>
      <c r="H8869" s="22" t="n">
        <v>9.83</v>
      </c>
      <c r="I8869" s="22" t="n">
        <v>0.09</v>
      </c>
      <c r="J8869" s="22" t="n">
        <v>0.090551</v>
      </c>
      <c r="K8869" s="22" t="n">
        <v>1</v>
      </c>
    </row>
    <row r="8870" customFormat="false" ht="15" hidden="false" customHeight="false" outlineLevel="0" collapsed="false">
      <c r="A8870" s="22" t="s">
        <v>5406</v>
      </c>
      <c r="B8870" s="22" t="n">
        <v>92</v>
      </c>
      <c r="C8870" s="22" t="n">
        <v>276</v>
      </c>
      <c r="D8870" s="22" t="n">
        <v>10</v>
      </c>
      <c r="E8870" s="22" t="n">
        <v>0</v>
      </c>
      <c r="F8870" s="22" t="n">
        <f aca="false">D8870/SUM(C8870:E8870)</f>
        <v>0.034965034965035</v>
      </c>
      <c r="G8870" s="22" t="n">
        <v>276.09</v>
      </c>
      <c r="H8870" s="22" t="n">
        <v>9.83</v>
      </c>
      <c r="I8870" s="22" t="n">
        <v>0.09</v>
      </c>
      <c r="J8870" s="22" t="n">
        <v>0.090551</v>
      </c>
      <c r="K8870" s="22" t="n">
        <v>1</v>
      </c>
    </row>
    <row r="8871" customFormat="false" ht="15" hidden="false" customHeight="false" outlineLevel="0" collapsed="false">
      <c r="A8871" s="22" t="s">
        <v>5407</v>
      </c>
      <c r="B8871" s="22" t="n">
        <v>26</v>
      </c>
      <c r="C8871" s="22" t="n">
        <v>276</v>
      </c>
      <c r="D8871" s="22" t="n">
        <v>10</v>
      </c>
      <c r="E8871" s="22" t="n">
        <v>0</v>
      </c>
      <c r="F8871" s="22" t="n">
        <f aca="false">D8871/SUM(C8871:E8871)</f>
        <v>0.034965034965035</v>
      </c>
      <c r="G8871" s="22" t="n">
        <v>276.09</v>
      </c>
      <c r="H8871" s="22" t="n">
        <v>9.83</v>
      </c>
      <c r="I8871" s="22" t="n">
        <v>0.09</v>
      </c>
      <c r="J8871" s="22" t="n">
        <v>0.090551</v>
      </c>
      <c r="K8871" s="22" t="n">
        <v>1</v>
      </c>
    </row>
    <row r="8872" customFormat="false" ht="15" hidden="false" customHeight="false" outlineLevel="0" collapsed="false">
      <c r="A8872" s="22" t="s">
        <v>5408</v>
      </c>
      <c r="B8872" s="22" t="n">
        <v>99</v>
      </c>
      <c r="C8872" s="22" t="n">
        <v>276</v>
      </c>
      <c r="D8872" s="22" t="n">
        <v>10</v>
      </c>
      <c r="E8872" s="22" t="n">
        <v>0</v>
      </c>
      <c r="F8872" s="22" t="n">
        <f aca="false">D8872/SUM(C8872:E8872)</f>
        <v>0.034965034965035</v>
      </c>
      <c r="G8872" s="22" t="n">
        <v>276.09</v>
      </c>
      <c r="H8872" s="22" t="n">
        <v>9.83</v>
      </c>
      <c r="I8872" s="22" t="n">
        <v>0.09</v>
      </c>
      <c r="J8872" s="22" t="n">
        <v>0.090551</v>
      </c>
      <c r="K8872" s="22" t="n">
        <v>1</v>
      </c>
    </row>
    <row r="8873" customFormat="false" ht="15" hidden="false" customHeight="false" outlineLevel="0" collapsed="false">
      <c r="A8873" s="22" t="s">
        <v>5408</v>
      </c>
      <c r="B8873" s="22" t="n">
        <v>104</v>
      </c>
      <c r="C8873" s="22" t="n">
        <v>276</v>
      </c>
      <c r="D8873" s="22" t="n">
        <v>10</v>
      </c>
      <c r="E8873" s="22" t="n">
        <v>0</v>
      </c>
      <c r="F8873" s="22" t="n">
        <f aca="false">D8873/SUM(C8873:E8873)</f>
        <v>0.034965034965035</v>
      </c>
      <c r="G8873" s="22" t="n">
        <v>276.09</v>
      </c>
      <c r="H8873" s="22" t="n">
        <v>9.83</v>
      </c>
      <c r="I8873" s="22" t="n">
        <v>0.09</v>
      </c>
      <c r="J8873" s="22" t="n">
        <v>0.090551</v>
      </c>
      <c r="K8873" s="22" t="n">
        <v>1</v>
      </c>
    </row>
    <row r="8874" customFormat="false" ht="15" hidden="false" customHeight="false" outlineLevel="0" collapsed="false">
      <c r="A8874" s="22" t="s">
        <v>5409</v>
      </c>
      <c r="B8874" s="22" t="n">
        <v>85</v>
      </c>
      <c r="C8874" s="22" t="n">
        <v>276</v>
      </c>
      <c r="D8874" s="22" t="n">
        <v>10</v>
      </c>
      <c r="E8874" s="22" t="n">
        <v>0</v>
      </c>
      <c r="F8874" s="22" t="n">
        <f aca="false">D8874/SUM(C8874:E8874)</f>
        <v>0.034965034965035</v>
      </c>
      <c r="G8874" s="22" t="n">
        <v>276.09</v>
      </c>
      <c r="H8874" s="22" t="n">
        <v>9.83</v>
      </c>
      <c r="I8874" s="22" t="n">
        <v>0.09</v>
      </c>
      <c r="J8874" s="22" t="n">
        <v>0.090551</v>
      </c>
      <c r="K8874" s="22" t="n">
        <v>1</v>
      </c>
    </row>
    <row r="8875" customFormat="false" ht="15" hidden="false" customHeight="false" outlineLevel="0" collapsed="false">
      <c r="A8875" s="22" t="s">
        <v>5410</v>
      </c>
      <c r="B8875" s="22" t="n">
        <v>26</v>
      </c>
      <c r="C8875" s="22" t="n">
        <v>0</v>
      </c>
      <c r="D8875" s="22" t="n">
        <v>10</v>
      </c>
      <c r="E8875" s="22" t="n">
        <v>276</v>
      </c>
      <c r="F8875" s="22" t="n">
        <f aca="false">D8875/SUM(C8875:E8875)</f>
        <v>0.034965034965035</v>
      </c>
      <c r="G8875" s="22" t="n">
        <v>0.09</v>
      </c>
      <c r="H8875" s="22" t="n">
        <v>9.83</v>
      </c>
      <c r="I8875" s="22" t="n">
        <v>276.09</v>
      </c>
      <c r="J8875" s="22" t="n">
        <v>0.090551</v>
      </c>
      <c r="K8875" s="22" t="n">
        <v>1</v>
      </c>
    </row>
    <row r="8876" customFormat="false" ht="15" hidden="false" customHeight="false" outlineLevel="0" collapsed="false">
      <c r="A8876" s="22" t="s">
        <v>5411</v>
      </c>
      <c r="B8876" s="22" t="n">
        <v>62</v>
      </c>
      <c r="C8876" s="22" t="n">
        <v>276</v>
      </c>
      <c r="D8876" s="22" t="n">
        <v>10</v>
      </c>
      <c r="E8876" s="22" t="n">
        <v>0</v>
      </c>
      <c r="F8876" s="22" t="n">
        <f aca="false">D8876/SUM(C8876:E8876)</f>
        <v>0.034965034965035</v>
      </c>
      <c r="G8876" s="22" t="n">
        <v>276.09</v>
      </c>
      <c r="H8876" s="22" t="n">
        <v>9.83</v>
      </c>
      <c r="I8876" s="22" t="n">
        <v>0.09</v>
      </c>
      <c r="J8876" s="22" t="n">
        <v>0.090551</v>
      </c>
      <c r="K8876" s="22" t="n">
        <v>1</v>
      </c>
    </row>
    <row r="8877" customFormat="false" ht="15" hidden="false" customHeight="false" outlineLevel="0" collapsed="false">
      <c r="A8877" s="22" t="s">
        <v>2640</v>
      </c>
      <c r="B8877" s="22" t="n">
        <v>9</v>
      </c>
      <c r="C8877" s="22" t="n">
        <v>276</v>
      </c>
      <c r="D8877" s="22" t="n">
        <v>10</v>
      </c>
      <c r="E8877" s="22" t="n">
        <v>0</v>
      </c>
      <c r="F8877" s="22" t="n">
        <f aca="false">D8877/SUM(C8877:E8877)</f>
        <v>0.034965034965035</v>
      </c>
      <c r="G8877" s="22" t="n">
        <v>276.09</v>
      </c>
      <c r="H8877" s="22" t="n">
        <v>9.83</v>
      </c>
      <c r="I8877" s="22" t="n">
        <v>0.09</v>
      </c>
      <c r="J8877" s="22" t="n">
        <v>0.090551</v>
      </c>
      <c r="K8877" s="22" t="n">
        <v>1</v>
      </c>
    </row>
    <row r="8878" customFormat="false" ht="15" hidden="false" customHeight="false" outlineLevel="0" collapsed="false">
      <c r="A8878" s="22" t="s">
        <v>1596</v>
      </c>
      <c r="B8878" s="22" t="n">
        <v>52</v>
      </c>
      <c r="C8878" s="22" t="n">
        <v>276</v>
      </c>
      <c r="D8878" s="22" t="n">
        <v>10</v>
      </c>
      <c r="E8878" s="22" t="n">
        <v>0</v>
      </c>
      <c r="F8878" s="22" t="n">
        <f aca="false">D8878/SUM(C8878:E8878)</f>
        <v>0.034965034965035</v>
      </c>
      <c r="G8878" s="22" t="n">
        <v>276.09</v>
      </c>
      <c r="H8878" s="22" t="n">
        <v>9.83</v>
      </c>
      <c r="I8878" s="22" t="n">
        <v>0.09</v>
      </c>
      <c r="J8878" s="22" t="n">
        <v>0.090551</v>
      </c>
      <c r="K8878" s="22" t="n">
        <v>1</v>
      </c>
    </row>
    <row r="8879" customFormat="false" ht="15" hidden="false" customHeight="false" outlineLevel="0" collapsed="false">
      <c r="A8879" s="22" t="s">
        <v>5412</v>
      </c>
      <c r="B8879" s="22" t="n">
        <v>55</v>
      </c>
      <c r="C8879" s="22" t="n">
        <v>276</v>
      </c>
      <c r="D8879" s="22" t="n">
        <v>10</v>
      </c>
      <c r="E8879" s="22" t="n">
        <v>0</v>
      </c>
      <c r="F8879" s="22" t="n">
        <f aca="false">D8879/SUM(C8879:E8879)</f>
        <v>0.034965034965035</v>
      </c>
      <c r="G8879" s="22" t="n">
        <v>276.09</v>
      </c>
      <c r="H8879" s="22" t="n">
        <v>9.83</v>
      </c>
      <c r="I8879" s="22" t="n">
        <v>0.09</v>
      </c>
      <c r="J8879" s="22" t="n">
        <v>0.090551</v>
      </c>
      <c r="K8879" s="22" t="n">
        <v>1</v>
      </c>
    </row>
    <row r="8880" customFormat="false" ht="15" hidden="false" customHeight="false" outlineLevel="0" collapsed="false">
      <c r="A8880" s="22" t="s">
        <v>5413</v>
      </c>
      <c r="B8880" s="22" t="n">
        <v>17</v>
      </c>
      <c r="C8880" s="22" t="n">
        <v>0</v>
      </c>
      <c r="D8880" s="22" t="n">
        <v>10</v>
      </c>
      <c r="E8880" s="22" t="n">
        <v>276</v>
      </c>
      <c r="F8880" s="22" t="n">
        <f aca="false">D8880/SUM(C8880:E8880)</f>
        <v>0.034965034965035</v>
      </c>
      <c r="G8880" s="22" t="n">
        <v>0.09</v>
      </c>
      <c r="H8880" s="22" t="n">
        <v>9.83</v>
      </c>
      <c r="I8880" s="22" t="n">
        <v>276.09</v>
      </c>
      <c r="J8880" s="22" t="n">
        <v>0.090551</v>
      </c>
      <c r="K8880" s="22" t="n">
        <v>1</v>
      </c>
    </row>
    <row r="8881" customFormat="false" ht="15" hidden="false" customHeight="false" outlineLevel="0" collapsed="false">
      <c r="A8881" s="22" t="s">
        <v>4942</v>
      </c>
      <c r="B8881" s="22" t="n">
        <v>71</v>
      </c>
      <c r="C8881" s="22" t="n">
        <v>1</v>
      </c>
      <c r="D8881" s="22" t="n">
        <v>10</v>
      </c>
      <c r="E8881" s="22" t="n">
        <v>275</v>
      </c>
      <c r="F8881" s="22" t="n">
        <f aca="false">D8881/SUM(C8881:E8881)</f>
        <v>0.034965034965035</v>
      </c>
      <c r="G8881" s="22" t="n">
        <v>0.13</v>
      </c>
      <c r="H8881" s="22" t="n">
        <v>11.75</v>
      </c>
      <c r="I8881" s="22" t="n">
        <v>274.13</v>
      </c>
      <c r="J8881" s="22" t="n">
        <v>6.333262</v>
      </c>
      <c r="K8881" s="22" t="n">
        <v>0.111091</v>
      </c>
    </row>
    <row r="8882" customFormat="false" ht="15" hidden="false" customHeight="false" outlineLevel="0" collapsed="false">
      <c r="A8882" s="22" t="s">
        <v>5414</v>
      </c>
      <c r="B8882" s="22" t="n">
        <v>28</v>
      </c>
      <c r="C8882" s="22" t="n">
        <v>276</v>
      </c>
      <c r="D8882" s="22" t="n">
        <v>10</v>
      </c>
      <c r="E8882" s="22" t="n">
        <v>0</v>
      </c>
      <c r="F8882" s="22" t="n">
        <f aca="false">D8882/SUM(C8882:E8882)</f>
        <v>0.034965034965035</v>
      </c>
      <c r="G8882" s="22" t="n">
        <v>276.09</v>
      </c>
      <c r="H8882" s="22" t="n">
        <v>9.83</v>
      </c>
      <c r="I8882" s="22" t="n">
        <v>0.09</v>
      </c>
      <c r="J8882" s="22" t="n">
        <v>0.090551</v>
      </c>
      <c r="K8882" s="22" t="n">
        <v>1</v>
      </c>
    </row>
    <row r="8883" customFormat="false" ht="15" hidden="false" customHeight="false" outlineLevel="0" collapsed="false">
      <c r="A8883" s="22" t="s">
        <v>2892</v>
      </c>
      <c r="B8883" s="22" t="n">
        <v>8</v>
      </c>
      <c r="C8883" s="22" t="n">
        <v>276</v>
      </c>
      <c r="D8883" s="22" t="n">
        <v>10</v>
      </c>
      <c r="E8883" s="22" t="n">
        <v>0</v>
      </c>
      <c r="F8883" s="22" t="n">
        <f aca="false">D8883/SUM(C8883:E8883)</f>
        <v>0.034965034965035</v>
      </c>
      <c r="G8883" s="22" t="n">
        <v>276.09</v>
      </c>
      <c r="H8883" s="22" t="n">
        <v>9.83</v>
      </c>
      <c r="I8883" s="22" t="n">
        <v>0.09</v>
      </c>
      <c r="J8883" s="22" t="n">
        <v>0.090551</v>
      </c>
      <c r="K8883" s="22" t="n">
        <v>1</v>
      </c>
    </row>
    <row r="8884" customFormat="false" ht="15" hidden="false" customHeight="false" outlineLevel="0" collapsed="false">
      <c r="A8884" s="22" t="s">
        <v>5023</v>
      </c>
      <c r="B8884" s="22" t="n">
        <v>115</v>
      </c>
      <c r="C8884" s="22" t="n">
        <v>276</v>
      </c>
      <c r="D8884" s="22" t="n">
        <v>10</v>
      </c>
      <c r="E8884" s="22" t="n">
        <v>0</v>
      </c>
      <c r="F8884" s="22" t="n">
        <f aca="false">D8884/SUM(C8884:E8884)</f>
        <v>0.034965034965035</v>
      </c>
      <c r="G8884" s="22" t="n">
        <v>276.09</v>
      </c>
      <c r="H8884" s="22" t="n">
        <v>9.83</v>
      </c>
      <c r="I8884" s="22" t="n">
        <v>0.09</v>
      </c>
      <c r="J8884" s="22" t="n">
        <v>0.090551</v>
      </c>
      <c r="K8884" s="22" t="n">
        <v>1</v>
      </c>
    </row>
    <row r="8885" customFormat="false" ht="15" hidden="false" customHeight="false" outlineLevel="0" collapsed="false">
      <c r="A8885" s="22" t="s">
        <v>5102</v>
      </c>
      <c r="B8885" s="22" t="n">
        <v>20</v>
      </c>
      <c r="C8885" s="22" t="n">
        <v>276</v>
      </c>
      <c r="D8885" s="22" t="n">
        <v>10</v>
      </c>
      <c r="E8885" s="22" t="n">
        <v>0</v>
      </c>
      <c r="F8885" s="22" t="n">
        <f aca="false">D8885/SUM(C8885:E8885)</f>
        <v>0.034965034965035</v>
      </c>
      <c r="G8885" s="22" t="n">
        <v>276.09</v>
      </c>
      <c r="H8885" s="22" t="n">
        <v>9.83</v>
      </c>
      <c r="I8885" s="22" t="n">
        <v>0.09</v>
      </c>
      <c r="J8885" s="22" t="n">
        <v>0.090551</v>
      </c>
      <c r="K8885" s="22" t="n">
        <v>1</v>
      </c>
    </row>
    <row r="8886" customFormat="false" ht="15" hidden="false" customHeight="false" outlineLevel="0" collapsed="false">
      <c r="A8886" s="22" t="s">
        <v>5415</v>
      </c>
      <c r="B8886" s="22" t="n">
        <v>64</v>
      </c>
      <c r="C8886" s="22" t="n">
        <v>0</v>
      </c>
      <c r="D8886" s="22" t="n">
        <v>10</v>
      </c>
      <c r="E8886" s="22" t="n">
        <v>276</v>
      </c>
      <c r="F8886" s="22" t="n">
        <f aca="false">D8886/SUM(C8886:E8886)</f>
        <v>0.034965034965035</v>
      </c>
      <c r="G8886" s="22" t="n">
        <v>0.09</v>
      </c>
      <c r="H8886" s="22" t="n">
        <v>9.83</v>
      </c>
      <c r="I8886" s="22" t="n">
        <v>276.09</v>
      </c>
      <c r="J8886" s="22" t="n">
        <v>0.090551</v>
      </c>
      <c r="K8886" s="22" t="n">
        <v>1</v>
      </c>
    </row>
    <row r="8887" customFormat="false" ht="15" hidden="false" customHeight="false" outlineLevel="0" collapsed="false">
      <c r="A8887" s="22" t="s">
        <v>5416</v>
      </c>
      <c r="B8887" s="22" t="n">
        <v>64</v>
      </c>
      <c r="C8887" s="22" t="n">
        <v>276</v>
      </c>
      <c r="D8887" s="22" t="n">
        <v>10</v>
      </c>
      <c r="E8887" s="22" t="n">
        <v>0</v>
      </c>
      <c r="F8887" s="22" t="n">
        <f aca="false">D8887/SUM(C8887:E8887)</f>
        <v>0.034965034965035</v>
      </c>
      <c r="G8887" s="22" t="n">
        <v>276.09</v>
      </c>
      <c r="H8887" s="22" t="n">
        <v>9.83</v>
      </c>
      <c r="I8887" s="22" t="n">
        <v>0.09</v>
      </c>
      <c r="J8887" s="22" t="n">
        <v>0.090551</v>
      </c>
      <c r="K8887" s="22" t="n">
        <v>1</v>
      </c>
    </row>
    <row r="8888" customFormat="false" ht="15" hidden="false" customHeight="false" outlineLevel="0" collapsed="false">
      <c r="A8888" s="22" t="s">
        <v>5417</v>
      </c>
      <c r="B8888" s="22" t="n">
        <v>11</v>
      </c>
      <c r="C8888" s="22" t="n">
        <v>276</v>
      </c>
      <c r="D8888" s="22" t="n">
        <v>10</v>
      </c>
      <c r="E8888" s="22" t="n">
        <v>0</v>
      </c>
      <c r="F8888" s="22" t="n">
        <f aca="false">D8888/SUM(C8888:E8888)</f>
        <v>0.034965034965035</v>
      </c>
      <c r="G8888" s="22" t="n">
        <v>276.09</v>
      </c>
      <c r="H8888" s="22" t="n">
        <v>9.83</v>
      </c>
      <c r="I8888" s="22" t="n">
        <v>0.09</v>
      </c>
      <c r="J8888" s="22" t="n">
        <v>0.090551</v>
      </c>
      <c r="K8888" s="22" t="n">
        <v>1</v>
      </c>
    </row>
    <row r="8889" customFormat="false" ht="15" hidden="false" customHeight="false" outlineLevel="0" collapsed="false">
      <c r="A8889" s="22" t="s">
        <v>5418</v>
      </c>
      <c r="B8889" s="22" t="n">
        <v>43</v>
      </c>
      <c r="C8889" s="22" t="n">
        <v>276</v>
      </c>
      <c r="D8889" s="22" t="n">
        <v>10</v>
      </c>
      <c r="E8889" s="22" t="n">
        <v>0</v>
      </c>
      <c r="F8889" s="22" t="n">
        <f aca="false">D8889/SUM(C8889:E8889)</f>
        <v>0.034965034965035</v>
      </c>
      <c r="G8889" s="22" t="n">
        <v>276.09</v>
      </c>
      <c r="H8889" s="22" t="n">
        <v>9.83</v>
      </c>
      <c r="I8889" s="22" t="n">
        <v>0.09</v>
      </c>
      <c r="J8889" s="22" t="n">
        <v>0.090551</v>
      </c>
      <c r="K8889" s="22" t="n">
        <v>1</v>
      </c>
    </row>
    <row r="8890" customFormat="false" ht="15" hidden="false" customHeight="false" outlineLevel="0" collapsed="false">
      <c r="A8890" s="22" t="s">
        <v>5419</v>
      </c>
      <c r="B8890" s="22" t="n">
        <v>114</v>
      </c>
      <c r="C8890" s="22" t="n">
        <v>276</v>
      </c>
      <c r="D8890" s="22" t="n">
        <v>10</v>
      </c>
      <c r="E8890" s="22" t="n">
        <v>0</v>
      </c>
      <c r="F8890" s="22" t="n">
        <f aca="false">D8890/SUM(C8890:E8890)</f>
        <v>0.034965034965035</v>
      </c>
      <c r="G8890" s="22" t="n">
        <v>276.09</v>
      </c>
      <c r="H8890" s="22" t="n">
        <v>9.83</v>
      </c>
      <c r="I8890" s="22" t="n">
        <v>0.09</v>
      </c>
      <c r="J8890" s="22" t="n">
        <v>0.090551</v>
      </c>
      <c r="K8890" s="22" t="n">
        <v>1</v>
      </c>
    </row>
    <row r="8891" customFormat="false" ht="15" hidden="false" customHeight="false" outlineLevel="0" collapsed="false">
      <c r="A8891" s="22" t="s">
        <v>624</v>
      </c>
      <c r="B8891" s="22" t="n">
        <v>58</v>
      </c>
      <c r="C8891" s="22" t="n">
        <v>249</v>
      </c>
      <c r="D8891" s="22" t="n">
        <v>9</v>
      </c>
      <c r="E8891" s="22" t="n">
        <v>0</v>
      </c>
      <c r="F8891" s="22" t="n">
        <f aca="false">D8891/SUM(C8891:E8891)</f>
        <v>0.0348837209302326</v>
      </c>
      <c r="G8891" s="22" t="n">
        <v>249.08</v>
      </c>
      <c r="H8891" s="22" t="n">
        <v>8.84</v>
      </c>
      <c r="I8891" s="22" t="n">
        <v>0.08</v>
      </c>
      <c r="J8891" s="22" t="n">
        <v>0.0813</v>
      </c>
      <c r="K8891" s="22" t="n">
        <v>1</v>
      </c>
    </row>
    <row r="8892" customFormat="false" ht="15" hidden="false" customHeight="false" outlineLevel="0" collapsed="false">
      <c r="A8892" s="22" t="s">
        <v>1426</v>
      </c>
      <c r="B8892" s="22" t="n">
        <v>71</v>
      </c>
      <c r="C8892" s="22" t="n">
        <v>249</v>
      </c>
      <c r="D8892" s="22" t="n">
        <v>9</v>
      </c>
      <c r="E8892" s="22" t="n">
        <v>0</v>
      </c>
      <c r="F8892" s="22" t="n">
        <f aca="false">D8892/SUM(C8892:E8892)</f>
        <v>0.0348837209302326</v>
      </c>
      <c r="G8892" s="22" t="n">
        <v>249.08</v>
      </c>
      <c r="H8892" s="22" t="n">
        <v>8.84</v>
      </c>
      <c r="I8892" s="22" t="n">
        <v>0.08</v>
      </c>
      <c r="J8892" s="22" t="n">
        <v>0.0813</v>
      </c>
      <c r="K8892" s="22" t="n">
        <v>1</v>
      </c>
    </row>
    <row r="8893" customFormat="false" ht="15" hidden="false" customHeight="false" outlineLevel="0" collapsed="false">
      <c r="A8893" s="22" t="s">
        <v>5420</v>
      </c>
      <c r="B8893" s="22" t="n">
        <v>111</v>
      </c>
      <c r="C8893" s="22" t="n">
        <v>248</v>
      </c>
      <c r="D8893" s="22" t="n">
        <v>9</v>
      </c>
      <c r="E8893" s="22" t="n">
        <v>2</v>
      </c>
      <c r="F8893" s="22" t="n">
        <f aca="false">D8893/SUM(C8893:E8893)</f>
        <v>0.0347490347490347</v>
      </c>
      <c r="G8893" s="22" t="n">
        <v>246.16</v>
      </c>
      <c r="H8893" s="22" t="n">
        <v>12.67</v>
      </c>
      <c r="I8893" s="22" t="n">
        <v>0.16</v>
      </c>
      <c r="J8893" s="22" t="n">
        <v>21.762455</v>
      </c>
      <c r="K8893" s="22" t="n">
        <v>0.007685</v>
      </c>
    </row>
    <row r="8894" customFormat="false" ht="15" hidden="false" customHeight="false" outlineLevel="0" collapsed="false">
      <c r="A8894" s="22" t="s">
        <v>5421</v>
      </c>
      <c r="B8894" s="22" t="n">
        <v>124</v>
      </c>
      <c r="C8894" s="22" t="n">
        <v>195</v>
      </c>
      <c r="D8894" s="22" t="n">
        <v>7</v>
      </c>
      <c r="E8894" s="22" t="n">
        <v>0</v>
      </c>
      <c r="F8894" s="22" t="n">
        <f aca="false">D8894/SUM(C8894:E8894)</f>
        <v>0.0346534653465347</v>
      </c>
      <c r="G8894" s="22" t="n">
        <v>195.06</v>
      </c>
      <c r="H8894" s="22" t="n">
        <v>6.88</v>
      </c>
      <c r="I8894" s="22" t="n">
        <v>0.06</v>
      </c>
      <c r="J8894" s="22" t="n">
        <v>0.062801</v>
      </c>
      <c r="K8894" s="22" t="n">
        <v>1</v>
      </c>
    </row>
    <row r="8895" customFormat="false" ht="15" hidden="false" customHeight="false" outlineLevel="0" collapsed="false">
      <c r="A8895" s="22" t="s">
        <v>5422</v>
      </c>
      <c r="B8895" s="22" t="n">
        <v>121</v>
      </c>
      <c r="C8895" s="22" t="n">
        <v>251</v>
      </c>
      <c r="D8895" s="22" t="n">
        <v>9</v>
      </c>
      <c r="E8895" s="22" t="n">
        <v>0</v>
      </c>
      <c r="F8895" s="22" t="n">
        <f aca="false">D8895/SUM(C8895:E8895)</f>
        <v>0.0346153846153846</v>
      </c>
      <c r="G8895" s="22" t="n">
        <v>251.08</v>
      </c>
      <c r="H8895" s="22" t="n">
        <v>8.84</v>
      </c>
      <c r="I8895" s="22" t="n">
        <v>0.08</v>
      </c>
      <c r="J8895" s="22" t="n">
        <v>0.080652</v>
      </c>
      <c r="K8895" s="22" t="n">
        <v>1</v>
      </c>
    </row>
    <row r="8896" customFormat="false" ht="15" hidden="false" customHeight="false" outlineLevel="0" collapsed="false">
      <c r="A8896" s="22" t="s">
        <v>5423</v>
      </c>
      <c r="B8896" s="22" t="n">
        <v>101</v>
      </c>
      <c r="C8896" s="22" t="n">
        <v>251</v>
      </c>
      <c r="D8896" s="22" t="n">
        <v>9</v>
      </c>
      <c r="E8896" s="22" t="n">
        <v>0</v>
      </c>
      <c r="F8896" s="22" t="n">
        <f aca="false">D8896/SUM(C8896:E8896)</f>
        <v>0.0346153846153846</v>
      </c>
      <c r="G8896" s="22" t="n">
        <v>251.08</v>
      </c>
      <c r="H8896" s="22" t="n">
        <v>8.84</v>
      </c>
      <c r="I8896" s="22" t="n">
        <v>0.08</v>
      </c>
      <c r="J8896" s="22" t="n">
        <v>0.080652</v>
      </c>
      <c r="K8896" s="22" t="n">
        <v>1</v>
      </c>
    </row>
    <row r="8897" customFormat="false" ht="15" hidden="false" customHeight="false" outlineLevel="0" collapsed="false">
      <c r="A8897" s="22" t="s">
        <v>4813</v>
      </c>
      <c r="B8897" s="22" t="n">
        <v>21</v>
      </c>
      <c r="C8897" s="22" t="n">
        <v>195</v>
      </c>
      <c r="D8897" s="22" t="n">
        <v>7</v>
      </c>
      <c r="E8897" s="22" t="n">
        <v>1</v>
      </c>
      <c r="F8897" s="22" t="n">
        <f aca="false">D8897/SUM(C8897:E8897)</f>
        <v>0.0344827586206897</v>
      </c>
      <c r="G8897" s="22" t="n">
        <v>194.1</v>
      </c>
      <c r="H8897" s="22" t="n">
        <v>8.8</v>
      </c>
      <c r="I8897" s="22" t="n">
        <v>0.1</v>
      </c>
      <c r="J8897" s="22" t="n">
        <v>8.496983</v>
      </c>
      <c r="K8897" s="22" t="n">
        <v>0.086592</v>
      </c>
    </row>
    <row r="8898" customFormat="false" ht="15" hidden="false" customHeight="false" outlineLevel="0" collapsed="false">
      <c r="A8898" s="22" t="s">
        <v>3851</v>
      </c>
      <c r="B8898" s="22" t="n">
        <v>50</v>
      </c>
      <c r="C8898" s="22" t="n">
        <v>252</v>
      </c>
      <c r="D8898" s="22" t="n">
        <v>9</v>
      </c>
      <c r="E8898" s="22" t="n">
        <v>0</v>
      </c>
      <c r="F8898" s="22" t="n">
        <f aca="false">D8898/SUM(C8898:E8898)</f>
        <v>0.0344827586206897</v>
      </c>
      <c r="G8898" s="22" t="n">
        <v>252.08</v>
      </c>
      <c r="H8898" s="22" t="n">
        <v>8.84</v>
      </c>
      <c r="I8898" s="22" t="n">
        <v>0.08</v>
      </c>
      <c r="J8898" s="22" t="n">
        <v>0.080332</v>
      </c>
      <c r="K8898" s="22" t="n">
        <v>1</v>
      </c>
    </row>
    <row r="8899" customFormat="false" ht="15" hidden="false" customHeight="false" outlineLevel="0" collapsed="false">
      <c r="A8899" s="22" t="s">
        <v>5424</v>
      </c>
      <c r="B8899" s="22" t="n">
        <v>40</v>
      </c>
      <c r="C8899" s="22" t="n">
        <v>168</v>
      </c>
      <c r="D8899" s="22" t="n">
        <v>6</v>
      </c>
      <c r="E8899" s="22" t="n">
        <v>0</v>
      </c>
      <c r="F8899" s="22" t="n">
        <f aca="false">D8899/SUM(C8899:E8899)</f>
        <v>0.0344827586206897</v>
      </c>
      <c r="G8899" s="22" t="n">
        <v>168.05</v>
      </c>
      <c r="H8899" s="22" t="n">
        <v>5.9</v>
      </c>
      <c r="I8899" s="22" t="n">
        <v>0.05</v>
      </c>
      <c r="J8899" s="22" t="n">
        <v>0.053555</v>
      </c>
      <c r="K8899" s="22" t="n">
        <v>1</v>
      </c>
    </row>
    <row r="8900" customFormat="false" ht="15" hidden="false" customHeight="false" outlineLevel="0" collapsed="false">
      <c r="A8900" s="22" t="s">
        <v>324</v>
      </c>
      <c r="B8900" s="22" t="n">
        <v>119</v>
      </c>
      <c r="C8900" s="22" t="n">
        <v>252</v>
      </c>
      <c r="D8900" s="22" t="n">
        <v>9</v>
      </c>
      <c r="E8900" s="22" t="n">
        <v>0</v>
      </c>
      <c r="F8900" s="22" t="n">
        <f aca="false">D8900/SUM(C8900:E8900)</f>
        <v>0.0344827586206897</v>
      </c>
      <c r="G8900" s="22" t="n">
        <v>252.08</v>
      </c>
      <c r="H8900" s="22" t="n">
        <v>8.84</v>
      </c>
      <c r="I8900" s="22" t="n">
        <v>0.08</v>
      </c>
      <c r="J8900" s="22" t="n">
        <v>0.080332</v>
      </c>
      <c r="K8900" s="22" t="n">
        <v>1</v>
      </c>
    </row>
    <row r="8901" customFormat="false" ht="15" hidden="false" customHeight="false" outlineLevel="0" collapsed="false">
      <c r="A8901" s="22" t="s">
        <v>5425</v>
      </c>
      <c r="B8901" s="22" t="n">
        <v>80</v>
      </c>
      <c r="C8901" s="22" t="n">
        <v>252</v>
      </c>
      <c r="D8901" s="22" t="n">
        <v>9</v>
      </c>
      <c r="E8901" s="22" t="n">
        <v>0</v>
      </c>
      <c r="F8901" s="22" t="n">
        <f aca="false">D8901/SUM(C8901:E8901)</f>
        <v>0.0344827586206897</v>
      </c>
      <c r="G8901" s="22" t="n">
        <v>252.08</v>
      </c>
      <c r="H8901" s="22" t="n">
        <v>8.84</v>
      </c>
      <c r="I8901" s="22" t="n">
        <v>0.08</v>
      </c>
      <c r="J8901" s="22" t="n">
        <v>0.080332</v>
      </c>
      <c r="K8901" s="22" t="n">
        <v>1</v>
      </c>
    </row>
    <row r="8902" customFormat="false" ht="15" hidden="false" customHeight="false" outlineLevel="0" collapsed="false">
      <c r="A8902" s="22" t="s">
        <v>4355</v>
      </c>
      <c r="B8902" s="22" t="n">
        <v>43</v>
      </c>
      <c r="C8902" s="22" t="n">
        <v>0</v>
      </c>
      <c r="D8902" s="22" t="n">
        <v>9</v>
      </c>
      <c r="E8902" s="22" t="n">
        <v>252</v>
      </c>
      <c r="F8902" s="22" t="n">
        <f aca="false">D8902/SUM(C8902:E8902)</f>
        <v>0.0344827586206897</v>
      </c>
      <c r="G8902" s="22" t="n">
        <v>0.08</v>
      </c>
      <c r="H8902" s="22" t="n">
        <v>8.84</v>
      </c>
      <c r="I8902" s="22" t="n">
        <v>252.08</v>
      </c>
      <c r="J8902" s="22" t="n">
        <v>0.080332</v>
      </c>
      <c r="K8902" s="22" t="n">
        <v>1</v>
      </c>
    </row>
    <row r="8903" customFormat="false" ht="15" hidden="false" customHeight="false" outlineLevel="0" collapsed="false">
      <c r="A8903" s="22" t="s">
        <v>5426</v>
      </c>
      <c r="B8903" s="22" t="n">
        <v>90</v>
      </c>
      <c r="C8903" s="22" t="n">
        <v>224</v>
      </c>
      <c r="D8903" s="22" t="n">
        <v>8</v>
      </c>
      <c r="E8903" s="22" t="n">
        <v>0</v>
      </c>
      <c r="F8903" s="22" t="n">
        <f aca="false">D8903/SUM(C8903:E8903)</f>
        <v>0.0344827586206897</v>
      </c>
      <c r="G8903" s="22" t="n">
        <v>224.07</v>
      </c>
      <c r="H8903" s="22" t="n">
        <v>7.86</v>
      </c>
      <c r="I8903" s="22" t="n">
        <v>0.07</v>
      </c>
      <c r="J8903" s="22" t="n">
        <v>0.071407</v>
      </c>
      <c r="K8903" s="22" t="n">
        <v>1</v>
      </c>
    </row>
    <row r="8904" customFormat="false" ht="15" hidden="false" customHeight="false" outlineLevel="0" collapsed="false">
      <c r="A8904" s="22" t="s">
        <v>962</v>
      </c>
      <c r="B8904" s="22" t="n">
        <v>104</v>
      </c>
      <c r="C8904" s="22" t="n">
        <v>253</v>
      </c>
      <c r="D8904" s="22" t="n">
        <v>9</v>
      </c>
      <c r="E8904" s="22" t="n">
        <v>0</v>
      </c>
      <c r="F8904" s="22" t="n">
        <f aca="false">D8904/SUM(C8904:E8904)</f>
        <v>0.0343511450381679</v>
      </c>
      <c r="G8904" s="22" t="n">
        <v>253.08</v>
      </c>
      <c r="H8904" s="22" t="n">
        <v>8.85</v>
      </c>
      <c r="I8904" s="22" t="n">
        <v>0.08</v>
      </c>
      <c r="J8904" s="22" t="n">
        <v>0.080015</v>
      </c>
      <c r="K8904" s="22" t="n">
        <v>1</v>
      </c>
    </row>
    <row r="8905" customFormat="false" ht="15" hidden="false" customHeight="false" outlineLevel="0" collapsed="false">
      <c r="A8905" s="22" t="s">
        <v>1619</v>
      </c>
      <c r="B8905" s="22" t="n">
        <v>39</v>
      </c>
      <c r="C8905" s="22" t="n">
        <v>253</v>
      </c>
      <c r="D8905" s="22" t="n">
        <v>9</v>
      </c>
      <c r="E8905" s="22" t="n">
        <v>0</v>
      </c>
      <c r="F8905" s="22" t="n">
        <f aca="false">D8905/SUM(C8905:E8905)</f>
        <v>0.0343511450381679</v>
      </c>
      <c r="G8905" s="22" t="n">
        <v>253.08</v>
      </c>
      <c r="H8905" s="22" t="n">
        <v>8.85</v>
      </c>
      <c r="I8905" s="22" t="n">
        <v>0.08</v>
      </c>
      <c r="J8905" s="22" t="n">
        <v>0.080015</v>
      </c>
      <c r="K8905" s="22" t="n">
        <v>1</v>
      </c>
    </row>
    <row r="8906" customFormat="false" ht="15" hidden="false" customHeight="false" outlineLevel="0" collapsed="false">
      <c r="A8906" s="22" t="s">
        <v>5427</v>
      </c>
      <c r="B8906" s="22" t="n">
        <v>106</v>
      </c>
      <c r="C8906" s="22" t="n">
        <v>253</v>
      </c>
      <c r="D8906" s="22" t="n">
        <v>9</v>
      </c>
      <c r="E8906" s="22" t="n">
        <v>0</v>
      </c>
      <c r="F8906" s="22" t="n">
        <f aca="false">D8906/SUM(C8906:E8906)</f>
        <v>0.0343511450381679</v>
      </c>
      <c r="G8906" s="22" t="n">
        <v>253.08</v>
      </c>
      <c r="H8906" s="22" t="n">
        <v>8.85</v>
      </c>
      <c r="I8906" s="22" t="n">
        <v>0.08</v>
      </c>
      <c r="J8906" s="22" t="n">
        <v>0.080015</v>
      </c>
      <c r="K8906" s="22" t="n">
        <v>1</v>
      </c>
    </row>
    <row r="8907" customFormat="false" ht="15" hidden="false" customHeight="false" outlineLevel="0" collapsed="false">
      <c r="A8907" s="22" t="s">
        <v>399</v>
      </c>
      <c r="B8907" s="22" t="n">
        <v>98</v>
      </c>
      <c r="C8907" s="22" t="n">
        <v>251</v>
      </c>
      <c r="D8907" s="22" t="n">
        <v>9</v>
      </c>
      <c r="E8907" s="22" t="n">
        <v>2</v>
      </c>
      <c r="F8907" s="22" t="n">
        <f aca="false">D8907/SUM(C8907:E8907)</f>
        <v>0.0343511450381679</v>
      </c>
      <c r="G8907" s="22" t="n">
        <v>249.16</v>
      </c>
      <c r="H8907" s="22" t="n">
        <v>12.68</v>
      </c>
      <c r="I8907" s="22" t="n">
        <v>0.16</v>
      </c>
      <c r="J8907" s="22" t="n">
        <v>22.046326</v>
      </c>
      <c r="K8907" s="22" t="n">
        <v>0.007514</v>
      </c>
    </row>
    <row r="8908" customFormat="false" ht="15" hidden="false" customHeight="false" outlineLevel="0" collapsed="false">
      <c r="A8908" s="22" t="s">
        <v>5428</v>
      </c>
      <c r="B8908" s="22" t="n">
        <v>32</v>
      </c>
      <c r="C8908" s="22" t="n">
        <v>225</v>
      </c>
      <c r="D8908" s="22" t="n">
        <v>8</v>
      </c>
      <c r="E8908" s="22" t="n">
        <v>0</v>
      </c>
      <c r="F8908" s="22" t="n">
        <f aca="false">D8908/SUM(C8908:E8908)</f>
        <v>0.0343347639484979</v>
      </c>
      <c r="G8908" s="22" t="n">
        <v>225.07</v>
      </c>
      <c r="H8908" s="22" t="n">
        <v>7.86</v>
      </c>
      <c r="I8908" s="22" t="n">
        <v>0.07</v>
      </c>
      <c r="J8908" s="22" t="n">
        <v>0.071089</v>
      </c>
      <c r="K8908" s="22" t="n">
        <v>1</v>
      </c>
    </row>
    <row r="8909" customFormat="false" ht="15" hidden="false" customHeight="false" outlineLevel="0" collapsed="false">
      <c r="A8909" s="22" t="s">
        <v>5429</v>
      </c>
      <c r="B8909" s="22" t="n">
        <v>110</v>
      </c>
      <c r="C8909" s="22" t="n">
        <v>224</v>
      </c>
      <c r="D8909" s="22" t="n">
        <v>8</v>
      </c>
      <c r="E8909" s="22" t="n">
        <v>1</v>
      </c>
      <c r="F8909" s="22" t="n">
        <f aca="false">D8909/SUM(C8909:E8909)</f>
        <v>0.0343347639484979</v>
      </c>
      <c r="G8909" s="22" t="n">
        <v>223.11</v>
      </c>
      <c r="H8909" s="22" t="n">
        <v>9.79</v>
      </c>
      <c r="I8909" s="22" t="n">
        <v>0.11</v>
      </c>
      <c r="J8909" s="22" t="n">
        <v>7.756627</v>
      </c>
      <c r="K8909" s="22" t="n">
        <v>0.09388</v>
      </c>
    </row>
    <row r="8910" customFormat="false" ht="15" hidden="false" customHeight="false" outlineLevel="0" collapsed="false">
      <c r="A8910" s="22" t="s">
        <v>5430</v>
      </c>
      <c r="B8910" s="22" t="n">
        <v>115</v>
      </c>
      <c r="C8910" s="22" t="n">
        <v>197</v>
      </c>
      <c r="D8910" s="22" t="n">
        <v>7</v>
      </c>
      <c r="E8910" s="22" t="n">
        <v>0</v>
      </c>
      <c r="F8910" s="22" t="n">
        <f aca="false">D8910/SUM(C8910:E8910)</f>
        <v>0.0343137254901961</v>
      </c>
      <c r="G8910" s="22" t="n">
        <v>197.06</v>
      </c>
      <c r="H8910" s="22" t="n">
        <v>6.88</v>
      </c>
      <c r="I8910" s="22" t="n">
        <v>0.06</v>
      </c>
      <c r="J8910" s="22" t="n">
        <v>0.062164</v>
      </c>
      <c r="K8910" s="22" t="n">
        <v>1</v>
      </c>
    </row>
    <row r="8911" customFormat="false" ht="15" hidden="false" customHeight="false" outlineLevel="0" collapsed="false">
      <c r="A8911" s="22" t="s">
        <v>5431</v>
      </c>
      <c r="B8911" s="22" t="n">
        <v>52</v>
      </c>
      <c r="C8911" s="22" t="n">
        <v>169</v>
      </c>
      <c r="D8911" s="22" t="n">
        <v>6</v>
      </c>
      <c r="E8911" s="22" t="n">
        <v>0</v>
      </c>
      <c r="F8911" s="22" t="n">
        <f aca="false">D8911/SUM(C8911:E8911)</f>
        <v>0.0342857142857143</v>
      </c>
      <c r="G8911" s="22" t="n">
        <v>169.05</v>
      </c>
      <c r="H8911" s="22" t="n">
        <v>5.9</v>
      </c>
      <c r="I8911" s="22" t="n">
        <v>0.05</v>
      </c>
      <c r="J8911" s="22" t="n">
        <v>0.053238</v>
      </c>
      <c r="K8911" s="22" t="n">
        <v>1</v>
      </c>
    </row>
    <row r="8912" customFormat="false" ht="15" hidden="false" customHeight="false" outlineLevel="0" collapsed="false">
      <c r="A8912" s="22" t="s">
        <v>357</v>
      </c>
      <c r="B8912" s="22" t="n">
        <v>119</v>
      </c>
      <c r="C8912" s="22" t="n">
        <v>254</v>
      </c>
      <c r="D8912" s="22" t="n">
        <v>9</v>
      </c>
      <c r="E8912" s="22" t="n">
        <v>0</v>
      </c>
      <c r="F8912" s="22" t="n">
        <f aca="false">D8912/SUM(C8912:E8912)</f>
        <v>0.0342205323193916</v>
      </c>
      <c r="G8912" s="22" t="n">
        <v>254.08</v>
      </c>
      <c r="H8912" s="22" t="n">
        <v>8.85</v>
      </c>
      <c r="I8912" s="22" t="n">
        <v>0.08</v>
      </c>
      <c r="J8912" s="22" t="n">
        <v>0.0797</v>
      </c>
      <c r="K8912" s="22" t="n">
        <v>1</v>
      </c>
    </row>
    <row r="8913" customFormat="false" ht="15" hidden="false" customHeight="false" outlineLevel="0" collapsed="false">
      <c r="A8913" s="22" t="s">
        <v>5432</v>
      </c>
      <c r="B8913" s="22" t="n">
        <v>104</v>
      </c>
      <c r="C8913" s="22" t="n">
        <v>254</v>
      </c>
      <c r="D8913" s="22" t="n">
        <v>9</v>
      </c>
      <c r="E8913" s="22" t="n">
        <v>0</v>
      </c>
      <c r="F8913" s="22" t="n">
        <f aca="false">D8913/SUM(C8913:E8913)</f>
        <v>0.0342205323193916</v>
      </c>
      <c r="G8913" s="22" t="n">
        <v>254.08</v>
      </c>
      <c r="H8913" s="22" t="n">
        <v>8.85</v>
      </c>
      <c r="I8913" s="22" t="n">
        <v>0.08</v>
      </c>
      <c r="J8913" s="22" t="n">
        <v>0.0797</v>
      </c>
      <c r="K8913" s="22" t="n">
        <v>1</v>
      </c>
    </row>
    <row r="8914" customFormat="false" ht="15" hidden="false" customHeight="false" outlineLevel="0" collapsed="false">
      <c r="A8914" s="22" t="s">
        <v>2123</v>
      </c>
      <c r="B8914" s="22" t="n">
        <v>73</v>
      </c>
      <c r="C8914" s="22" t="n">
        <v>226</v>
      </c>
      <c r="D8914" s="22" t="n">
        <v>8</v>
      </c>
      <c r="E8914" s="22" t="n">
        <v>0</v>
      </c>
      <c r="F8914" s="22" t="n">
        <f aca="false">D8914/SUM(C8914:E8914)</f>
        <v>0.0341880341880342</v>
      </c>
      <c r="G8914" s="22" t="n">
        <v>226.07</v>
      </c>
      <c r="H8914" s="22" t="n">
        <v>7.86</v>
      </c>
      <c r="I8914" s="22" t="n">
        <v>0.07</v>
      </c>
      <c r="J8914" s="22" t="n">
        <v>0.070775</v>
      </c>
      <c r="K8914" s="22" t="n">
        <v>1</v>
      </c>
    </row>
    <row r="8915" customFormat="false" ht="15" hidden="false" customHeight="false" outlineLevel="0" collapsed="false">
      <c r="A8915" s="22" t="s">
        <v>4823</v>
      </c>
      <c r="B8915" s="22" t="n">
        <v>61</v>
      </c>
      <c r="C8915" s="22" t="n">
        <v>198</v>
      </c>
      <c r="D8915" s="22" t="n">
        <v>7</v>
      </c>
      <c r="E8915" s="22" t="n">
        <v>0</v>
      </c>
      <c r="F8915" s="22" t="n">
        <f aca="false">D8915/SUM(C8915:E8915)</f>
        <v>0.0341463414634146</v>
      </c>
      <c r="G8915" s="22" t="n">
        <v>198.06</v>
      </c>
      <c r="H8915" s="22" t="n">
        <v>6.88</v>
      </c>
      <c r="I8915" s="22" t="n">
        <v>0.06</v>
      </c>
      <c r="J8915" s="22" t="n">
        <v>0.06185</v>
      </c>
      <c r="K8915" s="22" t="n">
        <v>1</v>
      </c>
    </row>
    <row r="8916" customFormat="false" ht="15" hidden="false" customHeight="false" outlineLevel="0" collapsed="false">
      <c r="A8916" s="22" t="s">
        <v>4557</v>
      </c>
      <c r="B8916" s="22" t="n">
        <v>34</v>
      </c>
      <c r="C8916" s="22" t="n">
        <v>198</v>
      </c>
      <c r="D8916" s="22" t="n">
        <v>7</v>
      </c>
      <c r="E8916" s="22" t="n">
        <v>0</v>
      </c>
      <c r="F8916" s="22" t="n">
        <f aca="false">D8916/SUM(C8916:E8916)</f>
        <v>0.0341463414634146</v>
      </c>
      <c r="G8916" s="22" t="n">
        <v>198.06</v>
      </c>
      <c r="H8916" s="22" t="n">
        <v>6.88</v>
      </c>
      <c r="I8916" s="22" t="n">
        <v>0.06</v>
      </c>
      <c r="J8916" s="22" t="n">
        <v>0.06185</v>
      </c>
      <c r="K8916" s="22" t="n">
        <v>1</v>
      </c>
    </row>
    <row r="8917" customFormat="false" ht="15" hidden="false" customHeight="false" outlineLevel="0" collapsed="false">
      <c r="A8917" s="22" t="s">
        <v>107</v>
      </c>
      <c r="B8917" s="22" t="n">
        <v>35</v>
      </c>
      <c r="C8917" s="22" t="n">
        <v>170</v>
      </c>
      <c r="D8917" s="22" t="n">
        <v>6</v>
      </c>
      <c r="E8917" s="22" t="n">
        <v>0</v>
      </c>
      <c r="F8917" s="22" t="n">
        <f aca="false">D8917/SUM(C8917:E8917)</f>
        <v>0.0340909090909091</v>
      </c>
      <c r="G8917" s="22" t="n">
        <v>170.05</v>
      </c>
      <c r="H8917" s="22" t="n">
        <v>5.9</v>
      </c>
      <c r="I8917" s="22" t="n">
        <v>0.05</v>
      </c>
      <c r="J8917" s="22" t="n">
        <v>0.052925</v>
      </c>
      <c r="K8917" s="22" t="n">
        <v>1</v>
      </c>
    </row>
    <row r="8918" customFormat="false" ht="15" hidden="false" customHeight="false" outlineLevel="0" collapsed="false">
      <c r="A8918" s="22" t="s">
        <v>5433</v>
      </c>
      <c r="B8918" s="22" t="n">
        <v>49</v>
      </c>
      <c r="C8918" s="22" t="n">
        <v>0</v>
      </c>
      <c r="D8918" s="22" t="n">
        <v>6</v>
      </c>
      <c r="E8918" s="22" t="n">
        <v>170</v>
      </c>
      <c r="F8918" s="22" t="n">
        <f aca="false">D8918/SUM(C8918:E8918)</f>
        <v>0.0340909090909091</v>
      </c>
      <c r="G8918" s="22" t="n">
        <v>0.05</v>
      </c>
      <c r="H8918" s="22" t="n">
        <v>5.9</v>
      </c>
      <c r="I8918" s="22" t="n">
        <v>170.05</v>
      </c>
      <c r="J8918" s="22" t="n">
        <v>0.052925</v>
      </c>
      <c r="K8918" s="22" t="n">
        <v>1</v>
      </c>
    </row>
    <row r="8919" customFormat="false" ht="15" hidden="false" customHeight="false" outlineLevel="0" collapsed="false">
      <c r="A8919" s="22" t="s">
        <v>5434</v>
      </c>
      <c r="B8919" s="22" t="n">
        <v>56</v>
      </c>
      <c r="C8919" s="22" t="n">
        <v>170</v>
      </c>
      <c r="D8919" s="22" t="n">
        <v>6</v>
      </c>
      <c r="E8919" s="22" t="n">
        <v>0</v>
      </c>
      <c r="F8919" s="22" t="n">
        <f aca="false">D8919/SUM(C8919:E8919)</f>
        <v>0.0340909090909091</v>
      </c>
      <c r="G8919" s="22" t="n">
        <v>170.05</v>
      </c>
      <c r="H8919" s="22" t="n">
        <v>5.9</v>
      </c>
      <c r="I8919" s="22" t="n">
        <v>0.05</v>
      </c>
      <c r="J8919" s="22" t="n">
        <v>0.052925</v>
      </c>
      <c r="K8919" s="22" t="n">
        <v>1</v>
      </c>
    </row>
    <row r="8920" customFormat="false" ht="15" hidden="false" customHeight="false" outlineLevel="0" collapsed="false">
      <c r="A8920" s="22" t="s">
        <v>312</v>
      </c>
      <c r="B8920" s="22" t="n">
        <v>115</v>
      </c>
      <c r="C8920" s="22" t="n">
        <v>255</v>
      </c>
      <c r="D8920" s="22" t="n">
        <v>9</v>
      </c>
      <c r="E8920" s="22" t="n">
        <v>0</v>
      </c>
      <c r="F8920" s="22" t="n">
        <f aca="false">D8920/SUM(C8920:E8920)</f>
        <v>0.0340909090909091</v>
      </c>
      <c r="G8920" s="22" t="n">
        <v>255.08</v>
      </c>
      <c r="H8920" s="22" t="n">
        <v>8.85</v>
      </c>
      <c r="I8920" s="22" t="n">
        <v>0.08</v>
      </c>
      <c r="J8920" s="22" t="n">
        <v>0.079388</v>
      </c>
      <c r="K8920" s="22" t="n">
        <v>1</v>
      </c>
    </row>
    <row r="8921" customFormat="false" ht="15" hidden="false" customHeight="false" outlineLevel="0" collapsed="false">
      <c r="A8921" s="22" t="s">
        <v>1214</v>
      </c>
      <c r="B8921" s="22" t="n">
        <v>14</v>
      </c>
      <c r="C8921" s="22" t="n">
        <v>169</v>
      </c>
      <c r="D8921" s="22" t="n">
        <v>6</v>
      </c>
      <c r="E8921" s="22" t="n">
        <v>1</v>
      </c>
      <c r="F8921" s="22" t="n">
        <f aca="false">D8921/SUM(C8921:E8921)</f>
        <v>0.0340909090909091</v>
      </c>
      <c r="G8921" s="22" t="n">
        <v>168.09</v>
      </c>
      <c r="H8921" s="22" t="n">
        <v>7.82</v>
      </c>
      <c r="I8921" s="22" t="n">
        <v>0.09</v>
      </c>
      <c r="J8921" s="22" t="n">
        <v>9.518659</v>
      </c>
      <c r="K8921" s="22" t="n">
        <v>0.078068</v>
      </c>
    </row>
    <row r="8922" customFormat="false" ht="15" hidden="false" customHeight="false" outlineLevel="0" collapsed="false">
      <c r="A8922" s="22" t="s">
        <v>1214</v>
      </c>
      <c r="B8922" s="22" t="n">
        <v>81</v>
      </c>
      <c r="C8922" s="22" t="n">
        <v>169</v>
      </c>
      <c r="D8922" s="22" t="n">
        <v>6</v>
      </c>
      <c r="E8922" s="22" t="n">
        <v>1</v>
      </c>
      <c r="F8922" s="22" t="n">
        <f aca="false">D8922/SUM(C8922:E8922)</f>
        <v>0.0340909090909091</v>
      </c>
      <c r="G8922" s="22" t="n">
        <v>168.09</v>
      </c>
      <c r="H8922" s="22" t="n">
        <v>7.82</v>
      </c>
      <c r="I8922" s="22" t="n">
        <v>0.09</v>
      </c>
      <c r="J8922" s="22" t="n">
        <v>9.518659</v>
      </c>
      <c r="K8922" s="22" t="n">
        <v>0.078068</v>
      </c>
    </row>
    <row r="8923" customFormat="false" ht="15" hidden="false" customHeight="false" outlineLevel="0" collapsed="false">
      <c r="A8923" s="22" t="s">
        <v>2627</v>
      </c>
      <c r="B8923" s="22" t="n">
        <v>40</v>
      </c>
      <c r="C8923" s="22" t="n">
        <v>227</v>
      </c>
      <c r="D8923" s="22" t="n">
        <v>8</v>
      </c>
      <c r="E8923" s="22" t="n">
        <v>0</v>
      </c>
      <c r="F8923" s="22" t="n">
        <f aca="false">D8923/SUM(C8923:E8923)</f>
        <v>0.0340425531914894</v>
      </c>
      <c r="G8923" s="22" t="n">
        <v>227.07</v>
      </c>
      <c r="H8923" s="22" t="n">
        <v>7.86</v>
      </c>
      <c r="I8923" s="22" t="n">
        <v>0.07</v>
      </c>
      <c r="J8923" s="22" t="n">
        <v>0.070463</v>
      </c>
      <c r="K8923" s="22" t="n">
        <v>1</v>
      </c>
    </row>
    <row r="8924" customFormat="false" ht="15" hidden="false" customHeight="false" outlineLevel="0" collapsed="false">
      <c r="A8924" s="22" t="s">
        <v>3878</v>
      </c>
      <c r="B8924" s="22" t="n">
        <v>111</v>
      </c>
      <c r="C8924" s="22" t="n">
        <v>199</v>
      </c>
      <c r="D8924" s="22" t="n">
        <v>7</v>
      </c>
      <c r="E8924" s="22" t="n">
        <v>0</v>
      </c>
      <c r="F8924" s="22" t="n">
        <f aca="false">D8924/SUM(C8924:E8924)</f>
        <v>0.0339805825242718</v>
      </c>
      <c r="G8924" s="22" t="n">
        <v>199.06</v>
      </c>
      <c r="H8924" s="22" t="n">
        <v>6.88</v>
      </c>
      <c r="I8924" s="22" t="n">
        <v>0.06</v>
      </c>
      <c r="J8924" s="22" t="n">
        <v>0.061539</v>
      </c>
      <c r="K8924" s="22" t="n">
        <v>1</v>
      </c>
    </row>
    <row r="8925" customFormat="false" ht="15" hidden="false" customHeight="false" outlineLevel="0" collapsed="false">
      <c r="A8925" s="22" t="s">
        <v>5435</v>
      </c>
      <c r="B8925" s="22" t="n">
        <v>120</v>
      </c>
      <c r="C8925" s="22" t="n">
        <v>199</v>
      </c>
      <c r="D8925" s="22" t="n">
        <v>7</v>
      </c>
      <c r="E8925" s="22" t="n">
        <v>0</v>
      </c>
      <c r="F8925" s="22" t="n">
        <f aca="false">D8925/SUM(C8925:E8925)</f>
        <v>0.0339805825242718</v>
      </c>
      <c r="G8925" s="22" t="n">
        <v>199.06</v>
      </c>
      <c r="H8925" s="22" t="n">
        <v>6.88</v>
      </c>
      <c r="I8925" s="22" t="n">
        <v>0.06</v>
      </c>
      <c r="J8925" s="22" t="n">
        <v>0.061539</v>
      </c>
      <c r="K8925" s="22" t="n">
        <v>1</v>
      </c>
    </row>
    <row r="8926" customFormat="false" ht="15" hidden="false" customHeight="false" outlineLevel="0" collapsed="false">
      <c r="A8926" s="22" t="s">
        <v>5436</v>
      </c>
      <c r="B8926" s="22" t="n">
        <v>95</v>
      </c>
      <c r="C8926" s="22" t="n">
        <v>256</v>
      </c>
      <c r="D8926" s="22" t="n">
        <v>9</v>
      </c>
      <c r="E8926" s="22" t="n">
        <v>0</v>
      </c>
      <c r="F8926" s="22" t="n">
        <f aca="false">D8926/SUM(C8926:E8926)</f>
        <v>0.0339622641509434</v>
      </c>
      <c r="G8926" s="22" t="n">
        <v>256.08</v>
      </c>
      <c r="H8926" s="22" t="n">
        <v>8.85</v>
      </c>
      <c r="I8926" s="22" t="n">
        <v>0.08</v>
      </c>
      <c r="J8926" s="22" t="n">
        <v>0.079078</v>
      </c>
      <c r="K8926" s="22" t="n">
        <v>1</v>
      </c>
    </row>
    <row r="8927" customFormat="false" ht="15" hidden="false" customHeight="false" outlineLevel="0" collapsed="false">
      <c r="A8927" s="22" t="s">
        <v>5437</v>
      </c>
      <c r="B8927" s="22" t="n">
        <v>18</v>
      </c>
      <c r="C8927" s="22" t="n">
        <v>256</v>
      </c>
      <c r="D8927" s="22" t="n">
        <v>9</v>
      </c>
      <c r="E8927" s="22" t="n">
        <v>0</v>
      </c>
      <c r="F8927" s="22" t="n">
        <f aca="false">D8927/SUM(C8927:E8927)</f>
        <v>0.0339622641509434</v>
      </c>
      <c r="G8927" s="22" t="n">
        <v>256.08</v>
      </c>
      <c r="H8927" s="22" t="n">
        <v>8.85</v>
      </c>
      <c r="I8927" s="22" t="n">
        <v>0.08</v>
      </c>
      <c r="J8927" s="22" t="n">
        <v>0.079078</v>
      </c>
      <c r="K8927" s="22" t="n">
        <v>1</v>
      </c>
    </row>
    <row r="8928" customFormat="false" ht="15" hidden="false" customHeight="false" outlineLevel="0" collapsed="false">
      <c r="A8928" s="22" t="s">
        <v>5438</v>
      </c>
      <c r="B8928" s="22" t="n">
        <v>57</v>
      </c>
      <c r="C8928" s="22" t="n">
        <v>256</v>
      </c>
      <c r="D8928" s="22" t="n">
        <v>9</v>
      </c>
      <c r="E8928" s="22" t="n">
        <v>0</v>
      </c>
      <c r="F8928" s="22" t="n">
        <f aca="false">D8928/SUM(C8928:E8928)</f>
        <v>0.0339622641509434</v>
      </c>
      <c r="G8928" s="22" t="n">
        <v>256.08</v>
      </c>
      <c r="H8928" s="22" t="n">
        <v>8.85</v>
      </c>
      <c r="I8928" s="22" t="n">
        <v>0.08</v>
      </c>
      <c r="J8928" s="22" t="n">
        <v>0.079078</v>
      </c>
      <c r="K8928" s="22" t="n">
        <v>1</v>
      </c>
    </row>
    <row r="8929" customFormat="false" ht="15" hidden="false" customHeight="false" outlineLevel="0" collapsed="false">
      <c r="A8929" s="22" t="s">
        <v>5438</v>
      </c>
      <c r="B8929" s="22" t="n">
        <v>59</v>
      </c>
      <c r="C8929" s="22" t="n">
        <v>256</v>
      </c>
      <c r="D8929" s="22" t="n">
        <v>9</v>
      </c>
      <c r="E8929" s="22" t="n">
        <v>0</v>
      </c>
      <c r="F8929" s="22" t="n">
        <f aca="false">D8929/SUM(C8929:E8929)</f>
        <v>0.0339622641509434</v>
      </c>
      <c r="G8929" s="22" t="n">
        <v>256.08</v>
      </c>
      <c r="H8929" s="22" t="n">
        <v>8.85</v>
      </c>
      <c r="I8929" s="22" t="n">
        <v>0.08</v>
      </c>
      <c r="J8929" s="22" t="n">
        <v>0.079078</v>
      </c>
      <c r="K8929" s="22" t="n">
        <v>1</v>
      </c>
    </row>
    <row r="8930" customFormat="false" ht="15" hidden="false" customHeight="false" outlineLevel="0" collapsed="false">
      <c r="A8930" s="22" t="s">
        <v>5439</v>
      </c>
      <c r="B8930" s="22" t="n">
        <v>97</v>
      </c>
      <c r="C8930" s="22" t="n">
        <v>256</v>
      </c>
      <c r="D8930" s="22" t="n">
        <v>9</v>
      </c>
      <c r="E8930" s="22" t="n">
        <v>0</v>
      </c>
      <c r="F8930" s="22" t="n">
        <f aca="false">D8930/SUM(C8930:E8930)</f>
        <v>0.0339622641509434</v>
      </c>
      <c r="G8930" s="22" t="n">
        <v>256.08</v>
      </c>
      <c r="H8930" s="22" t="n">
        <v>8.85</v>
      </c>
      <c r="I8930" s="22" t="n">
        <v>0.08</v>
      </c>
      <c r="J8930" s="22" t="n">
        <v>0.079078</v>
      </c>
      <c r="K8930" s="22" t="n">
        <v>1</v>
      </c>
    </row>
    <row r="8931" customFormat="false" ht="15" hidden="false" customHeight="false" outlineLevel="0" collapsed="false">
      <c r="A8931" s="22" t="s">
        <v>5440</v>
      </c>
      <c r="B8931" s="22" t="n">
        <v>99</v>
      </c>
      <c r="C8931" s="22" t="n">
        <v>257</v>
      </c>
      <c r="D8931" s="22" t="n">
        <v>9</v>
      </c>
      <c r="E8931" s="22" t="n">
        <v>0</v>
      </c>
      <c r="F8931" s="22" t="n">
        <f aca="false">D8931/SUM(C8931:E8931)</f>
        <v>0.0338345864661654</v>
      </c>
      <c r="G8931" s="22" t="n">
        <v>257.08</v>
      </c>
      <c r="H8931" s="22" t="n">
        <v>8.85</v>
      </c>
      <c r="I8931" s="22" t="n">
        <v>0.08</v>
      </c>
      <c r="J8931" s="22" t="n">
        <v>0.07877</v>
      </c>
      <c r="K8931" s="22" t="n">
        <v>1</v>
      </c>
    </row>
    <row r="8932" customFormat="false" ht="15" hidden="false" customHeight="false" outlineLevel="0" collapsed="false">
      <c r="A8932" s="22" t="s">
        <v>4374</v>
      </c>
      <c r="B8932" s="22" t="n">
        <v>109</v>
      </c>
      <c r="C8932" s="22" t="n">
        <v>200</v>
      </c>
      <c r="D8932" s="22" t="n">
        <v>7</v>
      </c>
      <c r="E8932" s="22" t="n">
        <v>0</v>
      </c>
      <c r="F8932" s="22" t="n">
        <f aca="false">D8932/SUM(C8932:E8932)</f>
        <v>0.0338164251207729</v>
      </c>
      <c r="G8932" s="22" t="n">
        <v>200.06</v>
      </c>
      <c r="H8932" s="22" t="n">
        <v>6.88</v>
      </c>
      <c r="I8932" s="22" t="n">
        <v>0.06</v>
      </c>
      <c r="J8932" s="22" t="n">
        <v>0.061232</v>
      </c>
      <c r="K8932" s="22" t="n">
        <v>1</v>
      </c>
    </row>
    <row r="8933" customFormat="false" ht="15" hidden="false" customHeight="false" outlineLevel="0" collapsed="false">
      <c r="A8933" s="22" t="s">
        <v>5441</v>
      </c>
      <c r="B8933" s="22" t="n">
        <v>95</v>
      </c>
      <c r="C8933" s="22" t="n">
        <v>0</v>
      </c>
      <c r="D8933" s="22" t="n">
        <v>7</v>
      </c>
      <c r="E8933" s="22" t="n">
        <v>200</v>
      </c>
      <c r="F8933" s="22" t="n">
        <f aca="false">D8933/SUM(C8933:E8933)</f>
        <v>0.0338164251207729</v>
      </c>
      <c r="G8933" s="22" t="n">
        <v>0.06</v>
      </c>
      <c r="H8933" s="22" t="n">
        <v>6.88</v>
      </c>
      <c r="I8933" s="22" t="n">
        <v>200.06</v>
      </c>
      <c r="J8933" s="22" t="n">
        <v>0.061232</v>
      </c>
      <c r="K8933" s="22" t="n">
        <v>1</v>
      </c>
    </row>
    <row r="8934" customFormat="false" ht="15" hidden="false" customHeight="false" outlineLevel="0" collapsed="false">
      <c r="A8934" s="22" t="s">
        <v>5223</v>
      </c>
      <c r="B8934" s="22" t="n">
        <v>64</v>
      </c>
      <c r="C8934" s="22" t="n">
        <v>254</v>
      </c>
      <c r="D8934" s="22" t="n">
        <v>9</v>
      </c>
      <c r="E8934" s="22" t="n">
        <v>4</v>
      </c>
      <c r="F8934" s="22" t="n">
        <f aca="false">D8934/SUM(C8934:E8934)</f>
        <v>0.0337078651685393</v>
      </c>
      <c r="G8934" s="22" t="n">
        <v>250.27</v>
      </c>
      <c r="H8934" s="22" t="n">
        <v>16.46</v>
      </c>
      <c r="I8934" s="22" t="n">
        <v>0.27</v>
      </c>
      <c r="J8934" s="22" t="n">
        <v>54.834381</v>
      </c>
      <c r="K8934" s="22" t="n">
        <v>3.1E-005</v>
      </c>
    </row>
    <row r="8935" customFormat="false" ht="15" hidden="false" customHeight="false" outlineLevel="0" collapsed="false">
      <c r="A8935" s="22" t="s">
        <v>4477</v>
      </c>
      <c r="B8935" s="22" t="n">
        <v>35</v>
      </c>
      <c r="C8935" s="22" t="n">
        <v>172</v>
      </c>
      <c r="D8935" s="22" t="n">
        <v>6</v>
      </c>
      <c r="E8935" s="22" t="n">
        <v>0</v>
      </c>
      <c r="F8935" s="22" t="n">
        <f aca="false">D8935/SUM(C8935:E8935)</f>
        <v>0.0337078651685393</v>
      </c>
      <c r="G8935" s="22" t="n">
        <v>172.05</v>
      </c>
      <c r="H8935" s="22" t="n">
        <v>5.9</v>
      </c>
      <c r="I8935" s="22" t="n">
        <v>0.05</v>
      </c>
      <c r="J8935" s="22" t="n">
        <v>0.05231</v>
      </c>
      <c r="K8935" s="22" t="n">
        <v>1</v>
      </c>
    </row>
    <row r="8936" customFormat="false" ht="15" hidden="false" customHeight="false" outlineLevel="0" collapsed="false">
      <c r="A8936" s="22" t="s">
        <v>5442</v>
      </c>
      <c r="B8936" s="22" t="n">
        <v>66</v>
      </c>
      <c r="C8936" s="22" t="n">
        <v>201</v>
      </c>
      <c r="D8936" s="22" t="n">
        <v>7</v>
      </c>
      <c r="E8936" s="22" t="n">
        <v>0</v>
      </c>
      <c r="F8936" s="22" t="n">
        <f aca="false">D8936/SUM(C8936:E8936)</f>
        <v>0.0336538461538461</v>
      </c>
      <c r="G8936" s="22" t="n">
        <v>201.06</v>
      </c>
      <c r="H8936" s="22" t="n">
        <v>6.88</v>
      </c>
      <c r="I8936" s="22" t="n">
        <v>0.06</v>
      </c>
      <c r="J8936" s="22" t="n">
        <v>0.060927</v>
      </c>
      <c r="K8936" s="22" t="n">
        <v>1</v>
      </c>
    </row>
    <row r="8937" customFormat="false" ht="15" hidden="false" customHeight="false" outlineLevel="0" collapsed="false">
      <c r="A8937" s="22" t="s">
        <v>5443</v>
      </c>
      <c r="B8937" s="22" t="n">
        <v>102</v>
      </c>
      <c r="C8937" s="22" t="n">
        <v>230</v>
      </c>
      <c r="D8937" s="22" t="n">
        <v>8</v>
      </c>
      <c r="E8937" s="22" t="n">
        <v>0</v>
      </c>
      <c r="F8937" s="22" t="n">
        <f aca="false">D8937/SUM(C8937:E8937)</f>
        <v>0.0336134453781513</v>
      </c>
      <c r="G8937" s="22" t="n">
        <v>230.07</v>
      </c>
      <c r="H8937" s="22" t="n">
        <v>7.87</v>
      </c>
      <c r="I8937" s="22" t="n">
        <v>0.07</v>
      </c>
      <c r="J8937" s="22" t="n">
        <v>0.069545</v>
      </c>
      <c r="K8937" s="22" t="n">
        <v>1</v>
      </c>
    </row>
    <row r="8938" customFormat="false" ht="15" hidden="false" customHeight="false" outlineLevel="0" collapsed="false">
      <c r="A8938" s="22" t="s">
        <v>5444</v>
      </c>
      <c r="B8938" s="22" t="n">
        <v>38</v>
      </c>
      <c r="C8938" s="22" t="n">
        <v>230</v>
      </c>
      <c r="D8938" s="22" t="n">
        <v>8</v>
      </c>
      <c r="E8938" s="22" t="n">
        <v>0</v>
      </c>
      <c r="F8938" s="22" t="n">
        <f aca="false">D8938/SUM(C8938:E8938)</f>
        <v>0.0336134453781513</v>
      </c>
      <c r="G8938" s="22" t="n">
        <v>230.07</v>
      </c>
      <c r="H8938" s="22" t="n">
        <v>7.87</v>
      </c>
      <c r="I8938" s="22" t="n">
        <v>0.07</v>
      </c>
      <c r="J8938" s="22" t="n">
        <v>0.069545</v>
      </c>
      <c r="K8938" s="22" t="n">
        <v>1</v>
      </c>
    </row>
    <row r="8939" customFormat="false" ht="15" hidden="false" customHeight="false" outlineLevel="0" collapsed="false">
      <c r="A8939" s="22" t="s">
        <v>2594</v>
      </c>
      <c r="B8939" s="22" t="n">
        <v>94</v>
      </c>
      <c r="C8939" s="22" t="n">
        <v>173</v>
      </c>
      <c r="D8939" s="22" t="n">
        <v>6</v>
      </c>
      <c r="E8939" s="22" t="n">
        <v>0</v>
      </c>
      <c r="F8939" s="22" t="n">
        <f aca="false">D8939/SUM(C8939:E8939)</f>
        <v>0.0335195530726257</v>
      </c>
      <c r="G8939" s="22" t="n">
        <v>173.05</v>
      </c>
      <c r="H8939" s="22" t="n">
        <v>5.9</v>
      </c>
      <c r="I8939" s="22" t="n">
        <v>0.05</v>
      </c>
      <c r="J8939" s="22" t="n">
        <v>0.052008</v>
      </c>
      <c r="K8939" s="22" t="n">
        <v>1</v>
      </c>
    </row>
    <row r="8940" customFormat="false" ht="15" hidden="false" customHeight="false" outlineLevel="0" collapsed="false">
      <c r="A8940" s="22" t="s">
        <v>5445</v>
      </c>
      <c r="B8940" s="22" t="n">
        <v>10</v>
      </c>
      <c r="C8940" s="22" t="n">
        <v>202</v>
      </c>
      <c r="D8940" s="22" t="n">
        <v>7</v>
      </c>
      <c r="E8940" s="22" t="n">
        <v>0</v>
      </c>
      <c r="F8940" s="22" t="n">
        <f aca="false">D8940/SUM(C8940:E8940)</f>
        <v>0.0334928229665072</v>
      </c>
      <c r="G8940" s="22" t="n">
        <v>202.06</v>
      </c>
      <c r="H8940" s="22" t="n">
        <v>6.88</v>
      </c>
      <c r="I8940" s="22" t="n">
        <v>0.06</v>
      </c>
      <c r="J8940" s="22" t="n">
        <v>0.060626</v>
      </c>
      <c r="K8940" s="22" t="n">
        <v>1</v>
      </c>
    </row>
    <row r="8941" customFormat="false" ht="15" hidden="false" customHeight="false" outlineLevel="0" collapsed="false">
      <c r="A8941" s="22" t="s">
        <v>4595</v>
      </c>
      <c r="B8941" s="22" t="n">
        <v>126</v>
      </c>
      <c r="C8941" s="22" t="n">
        <v>1</v>
      </c>
      <c r="D8941" s="22" t="n">
        <v>9</v>
      </c>
      <c r="E8941" s="22" t="n">
        <v>259</v>
      </c>
      <c r="F8941" s="22" t="n">
        <f aca="false">D8941/SUM(C8941:E8941)</f>
        <v>0.033457249070632</v>
      </c>
      <c r="G8941" s="22" t="n">
        <v>0.11</v>
      </c>
      <c r="H8941" s="22" t="n">
        <v>10.78</v>
      </c>
      <c r="I8941" s="22" t="n">
        <v>258.11</v>
      </c>
      <c r="J8941" s="22" t="n">
        <v>7.300497</v>
      </c>
      <c r="K8941" s="22" t="n">
        <v>0.09902</v>
      </c>
    </row>
    <row r="8942" customFormat="false" ht="15" hidden="false" customHeight="false" outlineLevel="0" collapsed="false">
      <c r="A8942" s="22" t="s">
        <v>3207</v>
      </c>
      <c r="B8942" s="22" t="n">
        <v>73</v>
      </c>
      <c r="C8942" s="22" t="n">
        <v>260</v>
      </c>
      <c r="D8942" s="22" t="n">
        <v>9</v>
      </c>
      <c r="E8942" s="22" t="n">
        <v>0</v>
      </c>
      <c r="F8942" s="22" t="n">
        <f aca="false">D8942/SUM(C8942:E8942)</f>
        <v>0.033457249070632</v>
      </c>
      <c r="G8942" s="22" t="n">
        <v>260.08</v>
      </c>
      <c r="H8942" s="22" t="n">
        <v>8.85</v>
      </c>
      <c r="I8942" s="22" t="n">
        <v>0.08</v>
      </c>
      <c r="J8942" s="22" t="n">
        <v>0.077862</v>
      </c>
      <c r="K8942" s="22" t="n">
        <v>1</v>
      </c>
    </row>
    <row r="8943" customFormat="false" ht="15" hidden="false" customHeight="false" outlineLevel="0" collapsed="false">
      <c r="A8943" s="22" t="s">
        <v>5446</v>
      </c>
      <c r="B8943" s="22" t="n">
        <v>124</v>
      </c>
      <c r="C8943" s="22" t="n">
        <v>260</v>
      </c>
      <c r="D8943" s="22" t="n">
        <v>9</v>
      </c>
      <c r="E8943" s="22" t="n">
        <v>0</v>
      </c>
      <c r="F8943" s="22" t="n">
        <f aca="false">D8943/SUM(C8943:E8943)</f>
        <v>0.033457249070632</v>
      </c>
      <c r="G8943" s="22" t="n">
        <v>260.08</v>
      </c>
      <c r="H8943" s="22" t="n">
        <v>8.85</v>
      </c>
      <c r="I8943" s="22" t="n">
        <v>0.08</v>
      </c>
      <c r="J8943" s="22" t="n">
        <v>0.077862</v>
      </c>
      <c r="K8943" s="22" t="n">
        <v>1</v>
      </c>
    </row>
    <row r="8944" customFormat="false" ht="15" hidden="false" customHeight="false" outlineLevel="0" collapsed="false">
      <c r="A8944" s="22" t="s">
        <v>4350</v>
      </c>
      <c r="B8944" s="22" t="n">
        <v>94</v>
      </c>
      <c r="C8944" s="22" t="n">
        <v>0</v>
      </c>
      <c r="D8944" s="22" t="n">
        <v>9</v>
      </c>
      <c r="E8944" s="22" t="n">
        <v>261</v>
      </c>
      <c r="F8944" s="22" t="n">
        <f aca="false">D8944/SUM(C8944:E8944)</f>
        <v>0.0333333333333333</v>
      </c>
      <c r="G8944" s="22" t="n">
        <v>0.07</v>
      </c>
      <c r="H8944" s="22" t="n">
        <v>8.85</v>
      </c>
      <c r="I8944" s="22" t="n">
        <v>261.07</v>
      </c>
      <c r="J8944" s="22" t="n">
        <v>0.077564</v>
      </c>
      <c r="K8944" s="22" t="n">
        <v>1</v>
      </c>
    </row>
    <row r="8945" customFormat="false" ht="15" hidden="false" customHeight="false" outlineLevel="0" collapsed="false">
      <c r="A8945" s="22" t="s">
        <v>5122</v>
      </c>
      <c r="B8945" s="22" t="n">
        <v>98</v>
      </c>
      <c r="C8945" s="22" t="n">
        <v>261</v>
      </c>
      <c r="D8945" s="22" t="n">
        <v>9</v>
      </c>
      <c r="E8945" s="22" t="n">
        <v>0</v>
      </c>
      <c r="F8945" s="22" t="n">
        <f aca="false">D8945/SUM(C8945:E8945)</f>
        <v>0.0333333333333333</v>
      </c>
      <c r="G8945" s="22" t="n">
        <v>261.07</v>
      </c>
      <c r="H8945" s="22" t="n">
        <v>8.85</v>
      </c>
      <c r="I8945" s="22" t="n">
        <v>0.08</v>
      </c>
      <c r="J8945" s="22" t="n">
        <v>0.077564</v>
      </c>
      <c r="K8945" s="22" t="n">
        <v>1</v>
      </c>
    </row>
    <row r="8946" customFormat="false" ht="15" hidden="false" customHeight="false" outlineLevel="0" collapsed="false">
      <c r="A8946" s="22" t="s">
        <v>2939</v>
      </c>
      <c r="B8946" s="22" t="n">
        <v>8</v>
      </c>
      <c r="C8946" s="22" t="n">
        <v>0</v>
      </c>
      <c r="D8946" s="22" t="n">
        <v>8</v>
      </c>
      <c r="E8946" s="22" t="n">
        <v>232</v>
      </c>
      <c r="F8946" s="22" t="n">
        <f aca="false">D8946/SUM(C8946:E8946)</f>
        <v>0.0333333333333333</v>
      </c>
      <c r="G8946" s="22" t="n">
        <v>0.07</v>
      </c>
      <c r="H8946" s="22" t="n">
        <v>7.87</v>
      </c>
      <c r="I8946" s="22" t="n">
        <v>232.07</v>
      </c>
      <c r="J8946" s="22" t="n">
        <v>0.068946</v>
      </c>
      <c r="K8946" s="22" t="n">
        <v>1</v>
      </c>
    </row>
    <row r="8947" customFormat="false" ht="15" hidden="false" customHeight="false" outlineLevel="0" collapsed="false">
      <c r="A8947" s="22" t="s">
        <v>5447</v>
      </c>
      <c r="B8947" s="22" t="n">
        <v>82</v>
      </c>
      <c r="C8947" s="22" t="n">
        <v>174</v>
      </c>
      <c r="D8947" s="22" t="n">
        <v>6</v>
      </c>
      <c r="E8947" s="22" t="n">
        <v>0</v>
      </c>
      <c r="F8947" s="22" t="n">
        <f aca="false">D8947/SUM(C8947:E8947)</f>
        <v>0.0333333333333333</v>
      </c>
      <c r="G8947" s="22" t="n">
        <v>174.05</v>
      </c>
      <c r="H8947" s="22" t="n">
        <v>5.9</v>
      </c>
      <c r="I8947" s="22" t="n">
        <v>0.05</v>
      </c>
      <c r="J8947" s="22" t="n">
        <v>0.051709</v>
      </c>
      <c r="K8947" s="22" t="n">
        <v>1</v>
      </c>
    </row>
    <row r="8948" customFormat="false" ht="15" hidden="false" customHeight="false" outlineLevel="0" collapsed="false">
      <c r="A8948" s="22" t="s">
        <v>5448</v>
      </c>
      <c r="B8948" s="22" t="n">
        <v>110</v>
      </c>
      <c r="C8948" s="22" t="n">
        <v>203</v>
      </c>
      <c r="D8948" s="22" t="n">
        <v>7</v>
      </c>
      <c r="E8948" s="22" t="n">
        <v>0</v>
      </c>
      <c r="F8948" s="22" t="n">
        <f aca="false">D8948/SUM(C8948:E8948)</f>
        <v>0.0333333333333333</v>
      </c>
      <c r="G8948" s="22" t="n">
        <v>203.06</v>
      </c>
      <c r="H8948" s="22" t="n">
        <v>6.88</v>
      </c>
      <c r="I8948" s="22" t="n">
        <v>0.06</v>
      </c>
      <c r="J8948" s="22" t="n">
        <v>0.060327</v>
      </c>
      <c r="K8948" s="22" t="n">
        <v>1</v>
      </c>
    </row>
    <row r="8949" customFormat="false" ht="15" hidden="false" customHeight="false" outlineLevel="0" collapsed="false">
      <c r="A8949" s="22" t="s">
        <v>5449</v>
      </c>
      <c r="B8949" s="22" t="n">
        <v>103</v>
      </c>
      <c r="C8949" s="22" t="n">
        <v>262</v>
      </c>
      <c r="D8949" s="22" t="n">
        <v>9</v>
      </c>
      <c r="E8949" s="22" t="n">
        <v>0</v>
      </c>
      <c r="F8949" s="22" t="n">
        <f aca="false">D8949/SUM(C8949:E8949)</f>
        <v>0.033210332103321</v>
      </c>
      <c r="G8949" s="22" t="n">
        <v>262.07</v>
      </c>
      <c r="H8949" s="22" t="n">
        <v>8.85</v>
      </c>
      <c r="I8949" s="22" t="n">
        <v>0.07</v>
      </c>
      <c r="J8949" s="22" t="n">
        <v>0.077268</v>
      </c>
      <c r="K8949" s="22" t="n">
        <v>1</v>
      </c>
    </row>
    <row r="8950" customFormat="false" ht="15" hidden="false" customHeight="false" outlineLevel="0" collapsed="false">
      <c r="A8950" s="22" t="s">
        <v>5450</v>
      </c>
      <c r="B8950" s="22" t="n">
        <v>51</v>
      </c>
      <c r="C8950" s="22" t="n">
        <v>0</v>
      </c>
      <c r="D8950" s="22" t="n">
        <v>9</v>
      </c>
      <c r="E8950" s="22" t="n">
        <v>262</v>
      </c>
      <c r="F8950" s="22" t="n">
        <f aca="false">D8950/SUM(C8950:E8950)</f>
        <v>0.033210332103321</v>
      </c>
      <c r="G8950" s="22" t="n">
        <v>0.07</v>
      </c>
      <c r="H8950" s="22" t="n">
        <v>8.85</v>
      </c>
      <c r="I8950" s="22" t="n">
        <v>262.07</v>
      </c>
      <c r="J8950" s="22" t="n">
        <v>0.077268</v>
      </c>
      <c r="K8950" s="22" t="n">
        <v>1</v>
      </c>
    </row>
    <row r="8951" customFormat="false" ht="15" hidden="false" customHeight="false" outlineLevel="0" collapsed="false">
      <c r="A8951" s="22" t="s">
        <v>5451</v>
      </c>
      <c r="B8951" s="22" t="n">
        <v>106</v>
      </c>
      <c r="C8951" s="22" t="n">
        <v>0</v>
      </c>
      <c r="D8951" s="22" t="n">
        <v>8</v>
      </c>
      <c r="E8951" s="22" t="n">
        <v>233</v>
      </c>
      <c r="F8951" s="22" t="n">
        <f aca="false">D8951/SUM(C8951:E8951)</f>
        <v>0.033195020746888</v>
      </c>
      <c r="G8951" s="22" t="n">
        <v>0.07</v>
      </c>
      <c r="H8951" s="22" t="n">
        <v>7.87</v>
      </c>
      <c r="I8951" s="22" t="n">
        <v>233.07</v>
      </c>
      <c r="J8951" s="22" t="n">
        <v>0.06865</v>
      </c>
      <c r="K8951" s="22" t="n">
        <v>1</v>
      </c>
    </row>
    <row r="8952" customFormat="false" ht="15" hidden="false" customHeight="false" outlineLevel="0" collapsed="false">
      <c r="A8952" s="22" t="s">
        <v>5452</v>
      </c>
      <c r="B8952" s="22" t="n">
        <v>87</v>
      </c>
      <c r="C8952" s="22" t="n">
        <v>233</v>
      </c>
      <c r="D8952" s="22" t="n">
        <v>8</v>
      </c>
      <c r="E8952" s="22" t="n">
        <v>0</v>
      </c>
      <c r="F8952" s="22" t="n">
        <f aca="false">D8952/SUM(C8952:E8952)</f>
        <v>0.033195020746888</v>
      </c>
      <c r="G8952" s="22" t="n">
        <v>233.07</v>
      </c>
      <c r="H8952" s="22" t="n">
        <v>7.87</v>
      </c>
      <c r="I8952" s="22" t="n">
        <v>0.07</v>
      </c>
      <c r="J8952" s="22" t="n">
        <v>0.06865</v>
      </c>
      <c r="K8952" s="22" t="n">
        <v>1</v>
      </c>
    </row>
    <row r="8953" customFormat="false" ht="15" hidden="false" customHeight="false" outlineLevel="0" collapsed="false">
      <c r="A8953" s="22" t="s">
        <v>5453</v>
      </c>
      <c r="B8953" s="22" t="n">
        <v>68</v>
      </c>
      <c r="C8953" s="22" t="n">
        <v>233</v>
      </c>
      <c r="D8953" s="22" t="n">
        <v>8</v>
      </c>
      <c r="E8953" s="22" t="n">
        <v>0</v>
      </c>
      <c r="F8953" s="22" t="n">
        <f aca="false">D8953/SUM(C8953:E8953)</f>
        <v>0.033195020746888</v>
      </c>
      <c r="G8953" s="22" t="n">
        <v>233.07</v>
      </c>
      <c r="H8953" s="22" t="n">
        <v>7.87</v>
      </c>
      <c r="I8953" s="22" t="n">
        <v>0.07</v>
      </c>
      <c r="J8953" s="22" t="n">
        <v>0.06865</v>
      </c>
      <c r="K8953" s="22" t="n">
        <v>1</v>
      </c>
    </row>
    <row r="8954" customFormat="false" ht="15" hidden="false" customHeight="false" outlineLevel="0" collapsed="false">
      <c r="A8954" s="22" t="s">
        <v>1840</v>
      </c>
      <c r="B8954" s="22" t="n">
        <v>31</v>
      </c>
      <c r="C8954" s="22" t="n">
        <v>204</v>
      </c>
      <c r="D8954" s="22" t="n">
        <v>7</v>
      </c>
      <c r="E8954" s="22" t="n">
        <v>0</v>
      </c>
      <c r="F8954" s="22" t="n">
        <f aca="false">D8954/SUM(C8954:E8954)</f>
        <v>0.033175355450237</v>
      </c>
      <c r="G8954" s="22" t="n">
        <v>204.06</v>
      </c>
      <c r="H8954" s="22" t="n">
        <v>6.88</v>
      </c>
      <c r="I8954" s="22" t="n">
        <v>0.06</v>
      </c>
      <c r="J8954" s="22" t="n">
        <v>0.060032</v>
      </c>
      <c r="K8954" s="22" t="n">
        <v>1</v>
      </c>
    </row>
    <row r="8955" customFormat="false" ht="15" hidden="false" customHeight="false" outlineLevel="0" collapsed="false">
      <c r="A8955" s="22" t="s">
        <v>5454</v>
      </c>
      <c r="B8955" s="22" t="n">
        <v>111</v>
      </c>
      <c r="C8955" s="22" t="n">
        <v>175</v>
      </c>
      <c r="D8955" s="22" t="n">
        <v>6</v>
      </c>
      <c r="E8955" s="22" t="n">
        <v>0</v>
      </c>
      <c r="F8955" s="22" t="n">
        <f aca="false">D8955/SUM(C8955:E8955)</f>
        <v>0.0331491712707182</v>
      </c>
      <c r="G8955" s="22" t="n">
        <v>175.05</v>
      </c>
      <c r="H8955" s="22" t="n">
        <v>5.9</v>
      </c>
      <c r="I8955" s="22" t="n">
        <v>0.05</v>
      </c>
      <c r="J8955" s="22" t="n">
        <v>0.051414</v>
      </c>
      <c r="K8955" s="22" t="n">
        <v>1</v>
      </c>
    </row>
    <row r="8956" customFormat="false" ht="15" hidden="false" customHeight="false" outlineLevel="0" collapsed="false">
      <c r="A8956" s="22" t="s">
        <v>5455</v>
      </c>
      <c r="B8956" s="22" t="n">
        <v>13</v>
      </c>
      <c r="C8956" s="22" t="n">
        <v>175</v>
      </c>
      <c r="D8956" s="22" t="n">
        <v>6</v>
      </c>
      <c r="E8956" s="22" t="n">
        <v>0</v>
      </c>
      <c r="F8956" s="22" t="n">
        <f aca="false">D8956/SUM(C8956:E8956)</f>
        <v>0.0331491712707182</v>
      </c>
      <c r="G8956" s="22" t="n">
        <v>175.05</v>
      </c>
      <c r="H8956" s="22" t="n">
        <v>5.9</v>
      </c>
      <c r="I8956" s="22" t="n">
        <v>0.05</v>
      </c>
      <c r="J8956" s="22" t="n">
        <v>0.051414</v>
      </c>
      <c r="K8956" s="22" t="n">
        <v>1</v>
      </c>
    </row>
    <row r="8957" customFormat="false" ht="15" hidden="false" customHeight="false" outlineLevel="0" collapsed="false">
      <c r="A8957" s="22" t="s">
        <v>5456</v>
      </c>
      <c r="B8957" s="22" t="n">
        <v>87</v>
      </c>
      <c r="C8957" s="22" t="n">
        <v>263</v>
      </c>
      <c r="D8957" s="22" t="n">
        <v>9</v>
      </c>
      <c r="E8957" s="22" t="n">
        <v>0</v>
      </c>
      <c r="F8957" s="22" t="n">
        <f aca="false">D8957/SUM(C8957:E8957)</f>
        <v>0.0330882352941176</v>
      </c>
      <c r="G8957" s="22" t="n">
        <v>263.07</v>
      </c>
      <c r="H8957" s="22" t="n">
        <v>8.85</v>
      </c>
      <c r="I8957" s="22" t="n">
        <v>0.07</v>
      </c>
      <c r="J8957" s="22" t="n">
        <v>0.076974</v>
      </c>
      <c r="K8957" s="22" t="n">
        <v>1</v>
      </c>
    </row>
    <row r="8958" customFormat="false" ht="15" hidden="false" customHeight="false" outlineLevel="0" collapsed="false">
      <c r="A8958" s="22" t="s">
        <v>5457</v>
      </c>
      <c r="B8958" s="22" t="n">
        <v>43</v>
      </c>
      <c r="C8958" s="22" t="n">
        <v>234</v>
      </c>
      <c r="D8958" s="22" t="n">
        <v>8</v>
      </c>
      <c r="E8958" s="22" t="n">
        <v>0</v>
      </c>
      <c r="F8958" s="22" t="n">
        <f aca="false">D8958/SUM(C8958:E8958)</f>
        <v>0.0330578512396694</v>
      </c>
      <c r="G8958" s="22" t="n">
        <v>234.07</v>
      </c>
      <c r="H8958" s="22" t="n">
        <v>7.87</v>
      </c>
      <c r="I8958" s="22" t="n">
        <v>0.07</v>
      </c>
      <c r="J8958" s="22" t="n">
        <v>0.068357</v>
      </c>
      <c r="K8958" s="22" t="n">
        <v>1</v>
      </c>
    </row>
    <row r="8959" customFormat="false" ht="15" hidden="false" customHeight="false" outlineLevel="0" collapsed="false">
      <c r="A8959" s="22" t="s">
        <v>1581</v>
      </c>
      <c r="B8959" s="22" t="n">
        <v>106</v>
      </c>
      <c r="C8959" s="22" t="n">
        <v>264</v>
      </c>
      <c r="D8959" s="22" t="n">
        <v>9</v>
      </c>
      <c r="E8959" s="22" t="n">
        <v>0</v>
      </c>
      <c r="F8959" s="22" t="n">
        <f aca="false">D8959/SUM(C8959:E8959)</f>
        <v>0.032967032967033</v>
      </c>
      <c r="G8959" s="22" t="n">
        <v>264.07</v>
      </c>
      <c r="H8959" s="22" t="n">
        <v>8.85</v>
      </c>
      <c r="I8959" s="22" t="n">
        <v>0.07</v>
      </c>
      <c r="J8959" s="22" t="n">
        <v>0.076683</v>
      </c>
      <c r="K8959" s="22" t="n">
        <v>1</v>
      </c>
    </row>
    <row r="8960" customFormat="false" ht="15" hidden="false" customHeight="false" outlineLevel="0" collapsed="false">
      <c r="A8960" s="22" t="s">
        <v>5458</v>
      </c>
      <c r="B8960" s="22" t="n">
        <v>77</v>
      </c>
      <c r="C8960" s="22" t="n">
        <v>264</v>
      </c>
      <c r="D8960" s="22" t="n">
        <v>9</v>
      </c>
      <c r="E8960" s="22" t="n">
        <v>0</v>
      </c>
      <c r="F8960" s="22" t="n">
        <f aca="false">D8960/SUM(C8960:E8960)</f>
        <v>0.032967032967033</v>
      </c>
      <c r="G8960" s="22" t="n">
        <v>264.07</v>
      </c>
      <c r="H8960" s="22" t="n">
        <v>8.85</v>
      </c>
      <c r="I8960" s="22" t="n">
        <v>0.07</v>
      </c>
      <c r="J8960" s="22" t="n">
        <v>0.076683</v>
      </c>
      <c r="K8960" s="22" t="n">
        <v>1</v>
      </c>
    </row>
    <row r="8961" customFormat="false" ht="15" hidden="false" customHeight="false" outlineLevel="0" collapsed="false">
      <c r="A8961" s="22" t="s">
        <v>5459</v>
      </c>
      <c r="B8961" s="22" t="n">
        <v>42</v>
      </c>
      <c r="C8961" s="22" t="n">
        <v>176</v>
      </c>
      <c r="D8961" s="22" t="n">
        <v>6</v>
      </c>
      <c r="E8961" s="22" t="n">
        <v>0</v>
      </c>
      <c r="F8961" s="22" t="n">
        <f aca="false">D8961/SUM(C8961:E8961)</f>
        <v>0.032967032967033</v>
      </c>
      <c r="G8961" s="22" t="n">
        <v>176.05</v>
      </c>
      <c r="H8961" s="22" t="n">
        <v>5.9</v>
      </c>
      <c r="I8961" s="22" t="n">
        <v>0.05</v>
      </c>
      <c r="J8961" s="22" t="n">
        <v>0.051122</v>
      </c>
      <c r="K8961" s="22" t="n">
        <v>1</v>
      </c>
    </row>
    <row r="8962" customFormat="false" ht="15" hidden="false" customHeight="false" outlineLevel="0" collapsed="false">
      <c r="A8962" s="22" t="s">
        <v>5460</v>
      </c>
      <c r="B8962" s="22" t="n">
        <v>67</v>
      </c>
      <c r="C8962" s="22" t="n">
        <v>235</v>
      </c>
      <c r="D8962" s="22" t="n">
        <v>8</v>
      </c>
      <c r="E8962" s="22" t="n">
        <v>0</v>
      </c>
      <c r="F8962" s="22" t="n">
        <f aca="false">D8962/SUM(C8962:E8962)</f>
        <v>0.0329218106995885</v>
      </c>
      <c r="G8962" s="22" t="n">
        <v>235.07</v>
      </c>
      <c r="H8962" s="22" t="n">
        <v>7.87</v>
      </c>
      <c r="I8962" s="22" t="n">
        <v>0.07</v>
      </c>
      <c r="J8962" s="22" t="n">
        <v>0.068066</v>
      </c>
      <c r="K8962" s="22" t="n">
        <v>1</v>
      </c>
    </row>
    <row r="8963" customFormat="false" ht="15" hidden="false" customHeight="false" outlineLevel="0" collapsed="false">
      <c r="A8963" s="22" t="s">
        <v>5461</v>
      </c>
      <c r="B8963" s="22" t="n">
        <v>43</v>
      </c>
      <c r="C8963" s="22" t="n">
        <v>235</v>
      </c>
      <c r="D8963" s="22" t="n">
        <v>8</v>
      </c>
      <c r="E8963" s="22" t="n">
        <v>0</v>
      </c>
      <c r="F8963" s="22" t="n">
        <f aca="false">D8963/SUM(C8963:E8963)</f>
        <v>0.0329218106995885</v>
      </c>
      <c r="G8963" s="22" t="n">
        <v>235.07</v>
      </c>
      <c r="H8963" s="22" t="n">
        <v>7.87</v>
      </c>
      <c r="I8963" s="22" t="n">
        <v>0.07</v>
      </c>
      <c r="J8963" s="22" t="n">
        <v>0.068066</v>
      </c>
      <c r="K8963" s="22" t="n">
        <v>1</v>
      </c>
    </row>
    <row r="8964" customFormat="false" ht="15" hidden="false" customHeight="false" outlineLevel="0" collapsed="false">
      <c r="A8964" s="22" t="s">
        <v>5462</v>
      </c>
      <c r="B8964" s="22" t="n">
        <v>92</v>
      </c>
      <c r="C8964" s="22" t="n">
        <v>235</v>
      </c>
      <c r="D8964" s="22" t="n">
        <v>8</v>
      </c>
      <c r="E8964" s="22" t="n">
        <v>0</v>
      </c>
      <c r="F8964" s="22" t="n">
        <f aca="false">D8964/SUM(C8964:E8964)</f>
        <v>0.0329218106995885</v>
      </c>
      <c r="G8964" s="22" t="n">
        <v>235.07</v>
      </c>
      <c r="H8964" s="22" t="n">
        <v>7.87</v>
      </c>
      <c r="I8964" s="22" t="n">
        <v>0.07</v>
      </c>
      <c r="J8964" s="22" t="n">
        <v>0.068066</v>
      </c>
      <c r="K8964" s="22" t="n">
        <v>1</v>
      </c>
    </row>
    <row r="8965" customFormat="false" ht="15" hidden="false" customHeight="false" outlineLevel="0" collapsed="false">
      <c r="A8965" s="22" t="s">
        <v>5463</v>
      </c>
      <c r="B8965" s="22" t="n">
        <v>90</v>
      </c>
      <c r="C8965" s="22" t="n">
        <v>265</v>
      </c>
      <c r="D8965" s="22" t="n">
        <v>9</v>
      </c>
      <c r="E8965" s="22" t="n">
        <v>0</v>
      </c>
      <c r="F8965" s="22" t="n">
        <f aca="false">D8965/SUM(C8965:E8965)</f>
        <v>0.0328467153284672</v>
      </c>
      <c r="G8965" s="22" t="n">
        <v>265.07</v>
      </c>
      <c r="H8965" s="22" t="n">
        <v>8.85</v>
      </c>
      <c r="I8965" s="22" t="n">
        <v>0.07</v>
      </c>
      <c r="J8965" s="22" t="n">
        <v>0.076394</v>
      </c>
      <c r="K8965" s="22" t="n">
        <v>1</v>
      </c>
    </row>
    <row r="8966" customFormat="false" ht="15" hidden="false" customHeight="false" outlineLevel="0" collapsed="false">
      <c r="A8966" s="22" t="s">
        <v>5464</v>
      </c>
      <c r="B8966" s="22" t="n">
        <v>66</v>
      </c>
      <c r="C8966" s="22" t="n">
        <v>265</v>
      </c>
      <c r="D8966" s="22" t="n">
        <v>9</v>
      </c>
      <c r="E8966" s="22" t="n">
        <v>0</v>
      </c>
      <c r="F8966" s="22" t="n">
        <f aca="false">D8966/SUM(C8966:E8966)</f>
        <v>0.0328467153284672</v>
      </c>
      <c r="G8966" s="22" t="n">
        <v>265.07</v>
      </c>
      <c r="H8966" s="22" t="n">
        <v>8.85</v>
      </c>
      <c r="I8966" s="22" t="n">
        <v>0.07</v>
      </c>
      <c r="J8966" s="22" t="n">
        <v>0.076394</v>
      </c>
      <c r="K8966" s="22" t="n">
        <v>1</v>
      </c>
    </row>
    <row r="8967" customFormat="false" ht="15" hidden="false" customHeight="false" outlineLevel="0" collapsed="false">
      <c r="A8967" s="22" t="s">
        <v>5465</v>
      </c>
      <c r="B8967" s="22" t="n">
        <v>58</v>
      </c>
      <c r="C8967" s="22" t="n">
        <v>265</v>
      </c>
      <c r="D8967" s="22" t="n">
        <v>9</v>
      </c>
      <c r="E8967" s="22" t="n">
        <v>0</v>
      </c>
      <c r="F8967" s="22" t="n">
        <f aca="false">D8967/SUM(C8967:E8967)</f>
        <v>0.0328467153284672</v>
      </c>
      <c r="G8967" s="22" t="n">
        <v>265.07</v>
      </c>
      <c r="H8967" s="22" t="n">
        <v>8.85</v>
      </c>
      <c r="I8967" s="22" t="n">
        <v>0.07</v>
      </c>
      <c r="J8967" s="22" t="n">
        <v>0.076394</v>
      </c>
      <c r="K8967" s="22" t="n">
        <v>1</v>
      </c>
    </row>
    <row r="8968" customFormat="false" ht="15" hidden="false" customHeight="false" outlineLevel="0" collapsed="false">
      <c r="A8968" s="22" t="s">
        <v>5466</v>
      </c>
      <c r="B8968" s="22" t="n">
        <v>29</v>
      </c>
      <c r="C8968" s="22" t="n">
        <v>0</v>
      </c>
      <c r="D8968" s="22" t="n">
        <v>6</v>
      </c>
      <c r="E8968" s="22" t="n">
        <v>177</v>
      </c>
      <c r="F8968" s="22" t="n">
        <f aca="false">D8968/SUM(C8968:E8968)</f>
        <v>0.0327868852459016</v>
      </c>
      <c r="G8968" s="22" t="n">
        <v>0.05</v>
      </c>
      <c r="H8968" s="22" t="n">
        <v>5.9</v>
      </c>
      <c r="I8968" s="22" t="n">
        <v>177.05</v>
      </c>
      <c r="J8968" s="22" t="n">
        <v>0.050833</v>
      </c>
      <c r="K8968" s="22" t="n">
        <v>1</v>
      </c>
    </row>
    <row r="8969" customFormat="false" ht="15" hidden="false" customHeight="false" outlineLevel="0" collapsed="false">
      <c r="A8969" s="22" t="s">
        <v>5467</v>
      </c>
      <c r="B8969" s="22" t="n">
        <v>67</v>
      </c>
      <c r="C8969" s="22" t="n">
        <v>235</v>
      </c>
      <c r="D8969" s="22" t="n">
        <v>8</v>
      </c>
      <c r="E8969" s="22" t="n">
        <v>1</v>
      </c>
      <c r="F8969" s="22" t="n">
        <f aca="false">D8969/SUM(C8969:E8969)</f>
        <v>0.0327868852459016</v>
      </c>
      <c r="G8969" s="22" t="n">
        <v>234.1</v>
      </c>
      <c r="H8969" s="22" t="n">
        <v>9.8</v>
      </c>
      <c r="I8969" s="22" t="n">
        <v>0.1</v>
      </c>
      <c r="J8969" s="22" t="n">
        <v>8.194873</v>
      </c>
      <c r="K8969" s="22" t="n">
        <v>0.089763</v>
      </c>
    </row>
    <row r="8970" customFormat="false" ht="15" hidden="false" customHeight="false" outlineLevel="0" collapsed="false">
      <c r="A8970" s="22" t="s">
        <v>5468</v>
      </c>
      <c r="B8970" s="22" t="n">
        <v>70</v>
      </c>
      <c r="C8970" s="22" t="n">
        <v>176</v>
      </c>
      <c r="D8970" s="22" t="n">
        <v>6</v>
      </c>
      <c r="E8970" s="22" t="n">
        <v>1</v>
      </c>
      <c r="F8970" s="22" t="n">
        <f aca="false">D8970/SUM(C8970:E8970)</f>
        <v>0.0327868852459016</v>
      </c>
      <c r="G8970" s="22" t="n">
        <v>175.09</v>
      </c>
      <c r="H8970" s="22" t="n">
        <v>7.83</v>
      </c>
      <c r="I8970" s="22" t="n">
        <v>0.09</v>
      </c>
      <c r="J8970" s="22" t="n">
        <v>9.955383</v>
      </c>
      <c r="K8970" s="22" t="n">
        <v>0.075136</v>
      </c>
    </row>
    <row r="8971" customFormat="false" ht="15" hidden="false" customHeight="false" outlineLevel="0" collapsed="false">
      <c r="A8971" s="22" t="s">
        <v>5469</v>
      </c>
      <c r="B8971" s="22" t="n">
        <v>108</v>
      </c>
      <c r="C8971" s="22" t="n">
        <v>266</v>
      </c>
      <c r="D8971" s="22" t="n">
        <v>9</v>
      </c>
      <c r="E8971" s="22" t="n">
        <v>0</v>
      </c>
      <c r="F8971" s="22" t="n">
        <f aca="false">D8971/SUM(C8971:E8971)</f>
        <v>0.0327272727272727</v>
      </c>
      <c r="G8971" s="22" t="n">
        <v>266.07</v>
      </c>
      <c r="H8971" s="22" t="n">
        <v>8.85</v>
      </c>
      <c r="I8971" s="22" t="n">
        <v>0.07</v>
      </c>
      <c r="J8971" s="22" t="n">
        <v>0.076107</v>
      </c>
      <c r="K8971" s="22" t="n">
        <v>1</v>
      </c>
    </row>
    <row r="8972" customFormat="false" ht="15" hidden="false" customHeight="false" outlineLevel="0" collapsed="false">
      <c r="A8972" s="22" t="s">
        <v>3784</v>
      </c>
      <c r="B8972" s="22" t="n">
        <v>42</v>
      </c>
      <c r="C8972" s="22" t="n">
        <v>266</v>
      </c>
      <c r="D8972" s="22" t="n">
        <v>9</v>
      </c>
      <c r="E8972" s="22" t="n">
        <v>0</v>
      </c>
      <c r="F8972" s="22" t="n">
        <f aca="false">D8972/SUM(C8972:E8972)</f>
        <v>0.0327272727272727</v>
      </c>
      <c r="G8972" s="22" t="n">
        <v>266.07</v>
      </c>
      <c r="H8972" s="22" t="n">
        <v>8.85</v>
      </c>
      <c r="I8972" s="22" t="n">
        <v>0.07</v>
      </c>
      <c r="J8972" s="22" t="n">
        <v>0.076107</v>
      </c>
      <c r="K8972" s="22" t="n">
        <v>1</v>
      </c>
    </row>
    <row r="8973" customFormat="false" ht="15" hidden="false" customHeight="false" outlineLevel="0" collapsed="false">
      <c r="A8973" s="22" t="s">
        <v>5470</v>
      </c>
      <c r="B8973" s="22" t="n">
        <v>9</v>
      </c>
      <c r="C8973" s="22" t="n">
        <v>266</v>
      </c>
      <c r="D8973" s="22" t="n">
        <v>9</v>
      </c>
      <c r="E8973" s="22" t="n">
        <v>0</v>
      </c>
      <c r="F8973" s="22" t="n">
        <f aca="false">D8973/SUM(C8973:E8973)</f>
        <v>0.0327272727272727</v>
      </c>
      <c r="G8973" s="22" t="n">
        <v>266.07</v>
      </c>
      <c r="H8973" s="22" t="n">
        <v>8.85</v>
      </c>
      <c r="I8973" s="22" t="n">
        <v>0.07</v>
      </c>
      <c r="J8973" s="22" t="n">
        <v>0.076107</v>
      </c>
      <c r="K8973" s="22" t="n">
        <v>1</v>
      </c>
    </row>
    <row r="8974" customFormat="false" ht="15" hidden="false" customHeight="false" outlineLevel="0" collapsed="false">
      <c r="A8974" s="22" t="s">
        <v>1729</v>
      </c>
      <c r="B8974" s="22" t="n">
        <v>112</v>
      </c>
      <c r="C8974" s="22" t="n">
        <v>266</v>
      </c>
      <c r="D8974" s="22" t="n">
        <v>9</v>
      </c>
      <c r="E8974" s="22" t="n">
        <v>0</v>
      </c>
      <c r="F8974" s="22" t="n">
        <f aca="false">D8974/SUM(C8974:E8974)</f>
        <v>0.0327272727272727</v>
      </c>
      <c r="G8974" s="22" t="n">
        <v>266.07</v>
      </c>
      <c r="H8974" s="22" t="n">
        <v>8.85</v>
      </c>
      <c r="I8974" s="22" t="n">
        <v>0.07</v>
      </c>
      <c r="J8974" s="22" t="n">
        <v>0.076107</v>
      </c>
      <c r="K8974" s="22" t="n">
        <v>1</v>
      </c>
    </row>
    <row r="8975" customFormat="false" ht="15" hidden="false" customHeight="false" outlineLevel="0" collapsed="false">
      <c r="A8975" s="22" t="s">
        <v>1493</v>
      </c>
      <c r="B8975" s="22" t="n">
        <v>100</v>
      </c>
      <c r="C8975" s="22" t="n">
        <v>266</v>
      </c>
      <c r="D8975" s="22" t="n">
        <v>9</v>
      </c>
      <c r="E8975" s="22" t="n">
        <v>0</v>
      </c>
      <c r="F8975" s="22" t="n">
        <f aca="false">D8975/SUM(C8975:E8975)</f>
        <v>0.0327272727272727</v>
      </c>
      <c r="G8975" s="22" t="n">
        <v>266.07</v>
      </c>
      <c r="H8975" s="22" t="n">
        <v>8.85</v>
      </c>
      <c r="I8975" s="22" t="n">
        <v>0.07</v>
      </c>
      <c r="J8975" s="22" t="n">
        <v>0.076107</v>
      </c>
      <c r="K8975" s="22" t="n">
        <v>1</v>
      </c>
    </row>
    <row r="8976" customFormat="false" ht="15" hidden="false" customHeight="false" outlineLevel="0" collapsed="false">
      <c r="A8976" s="22" t="s">
        <v>5471</v>
      </c>
      <c r="B8976" s="22" t="n">
        <v>64</v>
      </c>
      <c r="C8976" s="22" t="n">
        <v>1</v>
      </c>
      <c r="D8976" s="22" t="n">
        <v>7</v>
      </c>
      <c r="E8976" s="22" t="n">
        <v>206</v>
      </c>
      <c r="F8976" s="22" t="n">
        <f aca="false">D8976/SUM(C8976:E8976)</f>
        <v>0.0327102803738318</v>
      </c>
      <c r="G8976" s="22" t="n">
        <v>0.09</v>
      </c>
      <c r="H8976" s="22" t="n">
        <v>8.81</v>
      </c>
      <c r="I8976" s="22" t="n">
        <v>205.09</v>
      </c>
      <c r="J8976" s="22" t="n">
        <v>9.038661</v>
      </c>
      <c r="K8976" s="22" t="n">
        <v>0.082243</v>
      </c>
    </row>
    <row r="8977" customFormat="false" ht="15" hidden="false" customHeight="false" outlineLevel="0" collapsed="false">
      <c r="A8977" s="22" t="s">
        <v>4686</v>
      </c>
      <c r="B8977" s="22" t="n">
        <v>7</v>
      </c>
      <c r="C8977" s="22" t="n">
        <v>207</v>
      </c>
      <c r="D8977" s="22" t="n">
        <v>7</v>
      </c>
      <c r="E8977" s="22" t="n">
        <v>0</v>
      </c>
      <c r="F8977" s="22" t="n">
        <f aca="false">D8977/SUM(C8977:E8977)</f>
        <v>0.0327102803738318</v>
      </c>
      <c r="G8977" s="22" t="n">
        <v>207.06</v>
      </c>
      <c r="H8977" s="22" t="n">
        <v>6.89</v>
      </c>
      <c r="I8977" s="22" t="n">
        <v>0.06</v>
      </c>
      <c r="J8977" s="22" t="n">
        <v>0.059162</v>
      </c>
      <c r="K8977" s="22" t="n">
        <v>1</v>
      </c>
    </row>
    <row r="8978" customFormat="false" ht="15" hidden="false" customHeight="false" outlineLevel="0" collapsed="false">
      <c r="A8978" s="22" t="s">
        <v>5472</v>
      </c>
      <c r="B8978" s="22" t="n">
        <v>92</v>
      </c>
      <c r="C8978" s="22" t="n">
        <v>237</v>
      </c>
      <c r="D8978" s="22" t="n">
        <v>8</v>
      </c>
      <c r="E8978" s="22" t="n">
        <v>0</v>
      </c>
      <c r="F8978" s="22" t="n">
        <f aca="false">D8978/SUM(C8978:E8978)</f>
        <v>0.0326530612244898</v>
      </c>
      <c r="G8978" s="22" t="n">
        <v>237.07</v>
      </c>
      <c r="H8978" s="22" t="n">
        <v>7.87</v>
      </c>
      <c r="I8978" s="22" t="n">
        <v>0.07</v>
      </c>
      <c r="J8978" s="22" t="n">
        <v>0.067492</v>
      </c>
      <c r="K8978" s="22" t="n">
        <v>1</v>
      </c>
    </row>
    <row r="8979" customFormat="false" ht="15" hidden="false" customHeight="false" outlineLevel="0" collapsed="false">
      <c r="A8979" s="22" t="s">
        <v>5473</v>
      </c>
      <c r="B8979" s="22" t="n">
        <v>86</v>
      </c>
      <c r="C8979" s="22" t="n">
        <v>267</v>
      </c>
      <c r="D8979" s="22" t="n">
        <v>9</v>
      </c>
      <c r="E8979" s="22" t="n">
        <v>0</v>
      </c>
      <c r="F8979" s="22" t="n">
        <f aca="false">D8979/SUM(C8979:E8979)</f>
        <v>0.0326086956521739</v>
      </c>
      <c r="G8979" s="22" t="n">
        <v>267.07</v>
      </c>
      <c r="H8979" s="22" t="n">
        <v>8.85</v>
      </c>
      <c r="I8979" s="22" t="n">
        <v>0.07</v>
      </c>
      <c r="J8979" s="22" t="n">
        <v>0.075822</v>
      </c>
      <c r="K8979" s="22" t="n">
        <v>1</v>
      </c>
    </row>
    <row r="8980" customFormat="false" ht="15" hidden="false" customHeight="false" outlineLevel="0" collapsed="false">
      <c r="A8980" s="22" t="s">
        <v>5474</v>
      </c>
      <c r="B8980" s="22" t="n">
        <v>48</v>
      </c>
      <c r="C8980" s="22" t="n">
        <v>178</v>
      </c>
      <c r="D8980" s="22" t="n">
        <v>6</v>
      </c>
      <c r="E8980" s="22" t="n">
        <v>0</v>
      </c>
      <c r="F8980" s="22" t="n">
        <f aca="false">D8980/SUM(C8980:E8980)</f>
        <v>0.0326086956521739</v>
      </c>
      <c r="G8980" s="22" t="n">
        <v>178.05</v>
      </c>
      <c r="H8980" s="22" t="n">
        <v>5.9</v>
      </c>
      <c r="I8980" s="22" t="n">
        <v>0.05</v>
      </c>
      <c r="J8980" s="22" t="n">
        <v>0.050548</v>
      </c>
      <c r="K8980" s="22" t="n">
        <v>1</v>
      </c>
    </row>
    <row r="8981" customFormat="false" ht="15" hidden="false" customHeight="false" outlineLevel="0" collapsed="false">
      <c r="A8981" s="22" t="s">
        <v>5475</v>
      </c>
      <c r="B8981" s="22" t="n">
        <v>25</v>
      </c>
      <c r="C8981" s="22" t="n">
        <v>178</v>
      </c>
      <c r="D8981" s="22" t="n">
        <v>6</v>
      </c>
      <c r="E8981" s="22" t="n">
        <v>0</v>
      </c>
      <c r="F8981" s="22" t="n">
        <f aca="false">D8981/SUM(C8981:E8981)</f>
        <v>0.0326086956521739</v>
      </c>
      <c r="G8981" s="22" t="n">
        <v>178.05</v>
      </c>
      <c r="H8981" s="22" t="n">
        <v>5.9</v>
      </c>
      <c r="I8981" s="22" t="n">
        <v>0.05</v>
      </c>
      <c r="J8981" s="22" t="n">
        <v>0.050548</v>
      </c>
      <c r="K8981" s="22" t="n">
        <v>1</v>
      </c>
    </row>
    <row r="8982" customFormat="false" ht="15" hidden="false" customHeight="false" outlineLevel="0" collapsed="false">
      <c r="A8982" s="22" t="s">
        <v>5475</v>
      </c>
      <c r="B8982" s="22" t="n">
        <v>26</v>
      </c>
      <c r="C8982" s="22" t="n">
        <v>178</v>
      </c>
      <c r="D8982" s="22" t="n">
        <v>6</v>
      </c>
      <c r="E8982" s="22" t="n">
        <v>0</v>
      </c>
      <c r="F8982" s="22" t="n">
        <f aca="false">D8982/SUM(C8982:E8982)</f>
        <v>0.0326086956521739</v>
      </c>
      <c r="G8982" s="22" t="n">
        <v>178.05</v>
      </c>
      <c r="H8982" s="22" t="n">
        <v>5.9</v>
      </c>
      <c r="I8982" s="22" t="n">
        <v>0.05</v>
      </c>
      <c r="J8982" s="22" t="n">
        <v>0.050548</v>
      </c>
      <c r="K8982" s="22" t="n">
        <v>1</v>
      </c>
    </row>
    <row r="8983" customFormat="false" ht="15" hidden="false" customHeight="false" outlineLevel="0" collapsed="false">
      <c r="A8983" s="22" t="s">
        <v>5342</v>
      </c>
      <c r="B8983" s="22" t="n">
        <v>73</v>
      </c>
      <c r="C8983" s="22" t="n">
        <v>238</v>
      </c>
      <c r="D8983" s="22" t="n">
        <v>8</v>
      </c>
      <c r="E8983" s="22" t="n">
        <v>0</v>
      </c>
      <c r="F8983" s="22" t="n">
        <f aca="false">D8983/SUM(C8983:E8983)</f>
        <v>0.032520325203252</v>
      </c>
      <c r="G8983" s="22" t="n">
        <v>238.07</v>
      </c>
      <c r="H8983" s="22" t="n">
        <v>7.87</v>
      </c>
      <c r="I8983" s="22" t="n">
        <v>0.07</v>
      </c>
      <c r="J8983" s="22" t="n">
        <v>0.067209</v>
      </c>
      <c r="K8983" s="22" t="n">
        <v>1</v>
      </c>
    </row>
    <row r="8984" customFormat="false" ht="15" hidden="false" customHeight="false" outlineLevel="0" collapsed="false">
      <c r="A8984" s="22" t="s">
        <v>5476</v>
      </c>
      <c r="B8984" s="22" t="n">
        <v>75</v>
      </c>
      <c r="C8984" s="22" t="n">
        <v>238</v>
      </c>
      <c r="D8984" s="22" t="n">
        <v>8</v>
      </c>
      <c r="E8984" s="22" t="n">
        <v>0</v>
      </c>
      <c r="F8984" s="22" t="n">
        <f aca="false">D8984/SUM(C8984:E8984)</f>
        <v>0.032520325203252</v>
      </c>
      <c r="G8984" s="22" t="n">
        <v>238.07</v>
      </c>
      <c r="H8984" s="22" t="n">
        <v>7.87</v>
      </c>
      <c r="I8984" s="22" t="n">
        <v>0.07</v>
      </c>
      <c r="J8984" s="22" t="n">
        <v>0.067209</v>
      </c>
      <c r="K8984" s="22" t="n">
        <v>1</v>
      </c>
    </row>
    <row r="8985" customFormat="false" ht="15" hidden="false" customHeight="false" outlineLevel="0" collapsed="false">
      <c r="A8985" s="22" t="s">
        <v>5477</v>
      </c>
      <c r="B8985" s="22" t="n">
        <v>30</v>
      </c>
      <c r="C8985" s="22" t="n">
        <v>237</v>
      </c>
      <c r="D8985" s="22" t="n">
        <v>8</v>
      </c>
      <c r="E8985" s="22" t="n">
        <v>1</v>
      </c>
      <c r="F8985" s="22" t="n">
        <f aca="false">D8985/SUM(C8985:E8985)</f>
        <v>0.032520325203252</v>
      </c>
      <c r="G8985" s="22" t="n">
        <v>236.1</v>
      </c>
      <c r="H8985" s="22" t="n">
        <v>9.8</v>
      </c>
      <c r="I8985" s="22" t="n">
        <v>0.1</v>
      </c>
      <c r="J8985" s="22" t="n">
        <v>8.274572</v>
      </c>
      <c r="K8985" s="22" t="n">
        <v>0.089053</v>
      </c>
    </row>
    <row r="8986" customFormat="false" ht="15" hidden="false" customHeight="false" outlineLevel="0" collapsed="false">
      <c r="A8986" s="22" t="s">
        <v>5478</v>
      </c>
      <c r="B8986" s="22" t="n">
        <v>69</v>
      </c>
      <c r="C8986" s="22" t="n">
        <v>268</v>
      </c>
      <c r="D8986" s="22" t="n">
        <v>9</v>
      </c>
      <c r="E8986" s="22" t="n">
        <v>0</v>
      </c>
      <c r="F8986" s="22" t="n">
        <f aca="false">D8986/SUM(C8986:E8986)</f>
        <v>0.0324909747292419</v>
      </c>
      <c r="G8986" s="22" t="n">
        <v>268.07</v>
      </c>
      <c r="H8986" s="22" t="n">
        <v>8.85</v>
      </c>
      <c r="I8986" s="22" t="n">
        <v>0.07</v>
      </c>
      <c r="J8986" s="22" t="n">
        <v>0.075539</v>
      </c>
      <c r="K8986" s="22" t="n">
        <v>1</v>
      </c>
    </row>
    <row r="8987" customFormat="false" ht="15" hidden="false" customHeight="false" outlineLevel="0" collapsed="false">
      <c r="A8987" s="22" t="s">
        <v>4170</v>
      </c>
      <c r="B8987" s="22" t="n">
        <v>108</v>
      </c>
      <c r="C8987" s="22" t="n">
        <v>268</v>
      </c>
      <c r="D8987" s="22" t="n">
        <v>9</v>
      </c>
      <c r="E8987" s="22" t="n">
        <v>0</v>
      </c>
      <c r="F8987" s="22" t="n">
        <f aca="false">D8987/SUM(C8987:E8987)</f>
        <v>0.0324909747292419</v>
      </c>
      <c r="G8987" s="22" t="n">
        <v>268.07</v>
      </c>
      <c r="H8987" s="22" t="n">
        <v>8.85</v>
      </c>
      <c r="I8987" s="22" t="n">
        <v>0.07</v>
      </c>
      <c r="J8987" s="22" t="n">
        <v>0.075539</v>
      </c>
      <c r="K8987" s="22" t="n">
        <v>1</v>
      </c>
    </row>
    <row r="8988" customFormat="false" ht="15" hidden="false" customHeight="false" outlineLevel="0" collapsed="false">
      <c r="A8988" s="22" t="s">
        <v>5479</v>
      </c>
      <c r="B8988" s="22" t="n">
        <v>57</v>
      </c>
      <c r="C8988" s="22" t="n">
        <v>268</v>
      </c>
      <c r="D8988" s="22" t="n">
        <v>9</v>
      </c>
      <c r="E8988" s="22" t="n">
        <v>0</v>
      </c>
      <c r="F8988" s="22" t="n">
        <f aca="false">D8988/SUM(C8988:E8988)</f>
        <v>0.0324909747292419</v>
      </c>
      <c r="G8988" s="22" t="n">
        <v>268.07</v>
      </c>
      <c r="H8988" s="22" t="n">
        <v>8.85</v>
      </c>
      <c r="I8988" s="22" t="n">
        <v>0.07</v>
      </c>
      <c r="J8988" s="22" t="n">
        <v>0.075539</v>
      </c>
      <c r="K8988" s="22" t="n">
        <v>1</v>
      </c>
    </row>
    <row r="8989" customFormat="false" ht="15" hidden="false" customHeight="false" outlineLevel="0" collapsed="false">
      <c r="A8989" s="22" t="s">
        <v>5480</v>
      </c>
      <c r="B8989" s="22" t="n">
        <v>7</v>
      </c>
      <c r="C8989" s="22" t="n">
        <v>267</v>
      </c>
      <c r="D8989" s="22" t="n">
        <v>9</v>
      </c>
      <c r="E8989" s="22" t="n">
        <v>1</v>
      </c>
      <c r="F8989" s="22" t="n">
        <f aca="false">D8989/SUM(C8989:E8989)</f>
        <v>0.0324909747292419</v>
      </c>
      <c r="G8989" s="22" t="n">
        <v>266.11</v>
      </c>
      <c r="H8989" s="22" t="n">
        <v>10.78</v>
      </c>
      <c r="I8989" s="22" t="n">
        <v>0.11</v>
      </c>
      <c r="J8989" s="22" t="n">
        <v>7.563609</v>
      </c>
      <c r="K8989" s="22" t="n">
        <v>0.09625</v>
      </c>
    </row>
    <row r="8990" customFormat="false" ht="15" hidden="false" customHeight="false" outlineLevel="0" collapsed="false">
      <c r="A8990" s="22" t="s">
        <v>5481</v>
      </c>
      <c r="B8990" s="22" t="n">
        <v>103</v>
      </c>
      <c r="C8990" s="22" t="n">
        <v>268</v>
      </c>
      <c r="D8990" s="22" t="n">
        <v>9</v>
      </c>
      <c r="E8990" s="22" t="n">
        <v>0</v>
      </c>
      <c r="F8990" s="22" t="n">
        <f aca="false">D8990/SUM(C8990:E8990)</f>
        <v>0.0324909747292419</v>
      </c>
      <c r="G8990" s="22" t="n">
        <v>268.07</v>
      </c>
      <c r="H8990" s="22" t="n">
        <v>8.85</v>
      </c>
      <c r="I8990" s="22" t="n">
        <v>0.07</v>
      </c>
      <c r="J8990" s="22" t="n">
        <v>0.075539</v>
      </c>
      <c r="K8990" s="22" t="n">
        <v>1</v>
      </c>
    </row>
    <row r="8991" customFormat="false" ht="15" hidden="false" customHeight="false" outlineLevel="0" collapsed="false">
      <c r="A8991" s="22" t="s">
        <v>5482</v>
      </c>
      <c r="B8991" s="22" t="n">
        <v>101</v>
      </c>
      <c r="C8991" s="22" t="n">
        <v>268</v>
      </c>
      <c r="D8991" s="22" t="n">
        <v>9</v>
      </c>
      <c r="E8991" s="22" t="n">
        <v>0</v>
      </c>
      <c r="F8991" s="22" t="n">
        <f aca="false">D8991/SUM(C8991:E8991)</f>
        <v>0.0324909747292419</v>
      </c>
      <c r="G8991" s="22" t="n">
        <v>268.07</v>
      </c>
      <c r="H8991" s="22" t="n">
        <v>8.85</v>
      </c>
      <c r="I8991" s="22" t="n">
        <v>0.07</v>
      </c>
      <c r="J8991" s="22" t="n">
        <v>0.075539</v>
      </c>
      <c r="K8991" s="22" t="n">
        <v>1</v>
      </c>
    </row>
    <row r="8992" customFormat="false" ht="15" hidden="false" customHeight="false" outlineLevel="0" collapsed="false">
      <c r="A8992" s="22" t="s">
        <v>5483</v>
      </c>
      <c r="B8992" s="22" t="n">
        <v>93</v>
      </c>
      <c r="C8992" s="22" t="n">
        <v>268</v>
      </c>
      <c r="D8992" s="22" t="n">
        <v>9</v>
      </c>
      <c r="E8992" s="22" t="n">
        <v>0</v>
      </c>
      <c r="F8992" s="22" t="n">
        <f aca="false">D8992/SUM(C8992:E8992)</f>
        <v>0.0324909747292419</v>
      </c>
      <c r="G8992" s="22" t="n">
        <v>268.07</v>
      </c>
      <c r="H8992" s="22" t="n">
        <v>8.85</v>
      </c>
      <c r="I8992" s="22" t="n">
        <v>0.07</v>
      </c>
      <c r="J8992" s="22" t="n">
        <v>0.075539</v>
      </c>
      <c r="K8992" s="22" t="n">
        <v>1</v>
      </c>
    </row>
    <row r="8993" customFormat="false" ht="15" hidden="false" customHeight="false" outlineLevel="0" collapsed="false">
      <c r="A8993" s="22" t="s">
        <v>1631</v>
      </c>
      <c r="B8993" s="22" t="n">
        <v>93</v>
      </c>
      <c r="C8993" s="22" t="n">
        <v>268</v>
      </c>
      <c r="D8993" s="22" t="n">
        <v>9</v>
      </c>
      <c r="E8993" s="22" t="n">
        <v>0</v>
      </c>
      <c r="F8993" s="22" t="n">
        <f aca="false">D8993/SUM(C8993:E8993)</f>
        <v>0.0324909747292419</v>
      </c>
      <c r="G8993" s="22" t="n">
        <v>268.07</v>
      </c>
      <c r="H8993" s="22" t="n">
        <v>8.85</v>
      </c>
      <c r="I8993" s="22" t="n">
        <v>0.07</v>
      </c>
      <c r="J8993" s="22" t="n">
        <v>0.075539</v>
      </c>
      <c r="K8993" s="22" t="n">
        <v>1</v>
      </c>
    </row>
    <row r="8994" customFormat="false" ht="15" hidden="false" customHeight="false" outlineLevel="0" collapsed="false">
      <c r="A8994" s="22" t="s">
        <v>3926</v>
      </c>
      <c r="B8994" s="22" t="n">
        <v>68</v>
      </c>
      <c r="C8994" s="22" t="n">
        <v>268</v>
      </c>
      <c r="D8994" s="22" t="n">
        <v>9</v>
      </c>
      <c r="E8994" s="22" t="n">
        <v>0</v>
      </c>
      <c r="F8994" s="22" t="n">
        <f aca="false">D8994/SUM(C8994:E8994)</f>
        <v>0.0324909747292419</v>
      </c>
      <c r="G8994" s="22" t="n">
        <v>268.07</v>
      </c>
      <c r="H8994" s="22" t="n">
        <v>8.85</v>
      </c>
      <c r="I8994" s="22" t="n">
        <v>0.07</v>
      </c>
      <c r="J8994" s="22" t="n">
        <v>0.075539</v>
      </c>
      <c r="K8994" s="22" t="n">
        <v>1</v>
      </c>
    </row>
    <row r="8995" customFormat="false" ht="15" hidden="false" customHeight="false" outlineLevel="0" collapsed="false">
      <c r="A8995" s="22" t="s">
        <v>5484</v>
      </c>
      <c r="B8995" s="22" t="n">
        <v>7</v>
      </c>
      <c r="C8995" s="22" t="n">
        <v>179</v>
      </c>
      <c r="D8995" s="22" t="n">
        <v>6</v>
      </c>
      <c r="E8995" s="22" t="n">
        <v>0</v>
      </c>
      <c r="F8995" s="22" t="n">
        <f aca="false">D8995/SUM(C8995:E8995)</f>
        <v>0.0324324324324324</v>
      </c>
      <c r="G8995" s="22" t="n">
        <v>179.05</v>
      </c>
      <c r="H8995" s="22" t="n">
        <v>5.9</v>
      </c>
      <c r="I8995" s="22" t="n">
        <v>0.05</v>
      </c>
      <c r="J8995" s="22" t="n">
        <v>0.050266</v>
      </c>
      <c r="K8995" s="22" t="n">
        <v>1</v>
      </c>
    </row>
    <row r="8996" customFormat="false" ht="15" hidden="false" customHeight="false" outlineLevel="0" collapsed="false">
      <c r="A8996" s="22" t="s">
        <v>5485</v>
      </c>
      <c r="B8996" s="22" t="n">
        <v>38</v>
      </c>
      <c r="C8996" s="22" t="n">
        <v>209</v>
      </c>
      <c r="D8996" s="22" t="n">
        <v>7</v>
      </c>
      <c r="E8996" s="22" t="n">
        <v>0</v>
      </c>
      <c r="F8996" s="22" t="n">
        <f aca="false">D8996/SUM(C8996:E8996)</f>
        <v>0.0324074074074074</v>
      </c>
      <c r="G8996" s="22" t="n">
        <v>209.06</v>
      </c>
      <c r="H8996" s="22" t="n">
        <v>6.89</v>
      </c>
      <c r="I8996" s="22" t="n">
        <v>0.06</v>
      </c>
      <c r="J8996" s="22" t="n">
        <v>0.058597</v>
      </c>
      <c r="K8996" s="22" t="n">
        <v>1</v>
      </c>
    </row>
    <row r="8997" customFormat="false" ht="15" hidden="false" customHeight="false" outlineLevel="0" collapsed="false">
      <c r="A8997" s="22" t="s">
        <v>2333</v>
      </c>
      <c r="B8997" s="22" t="n">
        <v>117</v>
      </c>
      <c r="C8997" s="22" t="n">
        <v>268</v>
      </c>
      <c r="D8997" s="22" t="n">
        <v>9</v>
      </c>
      <c r="E8997" s="22" t="n">
        <v>1</v>
      </c>
      <c r="F8997" s="22" t="n">
        <f aca="false">D8997/SUM(C8997:E8997)</f>
        <v>0.0323741007194245</v>
      </c>
      <c r="G8997" s="22" t="n">
        <v>267.11</v>
      </c>
      <c r="H8997" s="22" t="n">
        <v>10.78</v>
      </c>
      <c r="I8997" s="22" t="n">
        <v>0.11</v>
      </c>
      <c r="J8997" s="22" t="n">
        <v>7.596503</v>
      </c>
      <c r="K8997" s="22" t="n">
        <v>0.095914</v>
      </c>
    </row>
    <row r="8998" customFormat="false" ht="15" hidden="false" customHeight="false" outlineLevel="0" collapsed="false">
      <c r="A8998" s="22" t="s">
        <v>5486</v>
      </c>
      <c r="B8998" s="22" t="n">
        <v>34</v>
      </c>
      <c r="C8998" s="22" t="n">
        <v>269</v>
      </c>
      <c r="D8998" s="22" t="n">
        <v>9</v>
      </c>
      <c r="E8998" s="22" t="n">
        <v>0</v>
      </c>
      <c r="F8998" s="22" t="n">
        <f aca="false">D8998/SUM(C8998:E8998)</f>
        <v>0.0323741007194245</v>
      </c>
      <c r="G8998" s="22" t="n">
        <v>269.07</v>
      </c>
      <c r="H8998" s="22" t="n">
        <v>8.85</v>
      </c>
      <c r="I8998" s="22" t="n">
        <v>0.07</v>
      </c>
      <c r="J8998" s="22" t="n">
        <v>0.075258</v>
      </c>
      <c r="K8998" s="22" t="n">
        <v>1</v>
      </c>
    </row>
    <row r="8999" customFormat="false" ht="15" hidden="false" customHeight="false" outlineLevel="0" collapsed="false">
      <c r="A8999" s="22" t="s">
        <v>4339</v>
      </c>
      <c r="B8999" s="22" t="n">
        <v>82</v>
      </c>
      <c r="C8999" s="22" t="n">
        <v>269</v>
      </c>
      <c r="D8999" s="22" t="n">
        <v>9</v>
      </c>
      <c r="E8999" s="22" t="n">
        <v>0</v>
      </c>
      <c r="F8999" s="22" t="n">
        <f aca="false">D8999/SUM(C8999:E8999)</f>
        <v>0.0323741007194245</v>
      </c>
      <c r="G8999" s="22" t="n">
        <v>269.07</v>
      </c>
      <c r="H8999" s="22" t="n">
        <v>8.85</v>
      </c>
      <c r="I8999" s="22" t="n">
        <v>0.07</v>
      </c>
      <c r="J8999" s="22" t="n">
        <v>0.075258</v>
      </c>
      <c r="K8999" s="22" t="n">
        <v>1</v>
      </c>
    </row>
    <row r="9000" customFormat="false" ht="15" hidden="false" customHeight="false" outlineLevel="0" collapsed="false">
      <c r="A9000" s="22" t="s">
        <v>548</v>
      </c>
      <c r="B9000" s="22" t="n">
        <v>78</v>
      </c>
      <c r="C9000" s="22" t="n">
        <v>269</v>
      </c>
      <c r="D9000" s="22" t="n">
        <v>9</v>
      </c>
      <c r="E9000" s="22" t="n">
        <v>0</v>
      </c>
      <c r="F9000" s="22" t="n">
        <f aca="false">D9000/SUM(C9000:E9000)</f>
        <v>0.0323741007194245</v>
      </c>
      <c r="G9000" s="22" t="n">
        <v>269.07</v>
      </c>
      <c r="H9000" s="22" t="n">
        <v>8.85</v>
      </c>
      <c r="I9000" s="22" t="n">
        <v>0.07</v>
      </c>
      <c r="J9000" s="22" t="n">
        <v>0.075258</v>
      </c>
      <c r="K9000" s="22" t="n">
        <v>1</v>
      </c>
    </row>
    <row r="9001" customFormat="false" ht="15" hidden="false" customHeight="false" outlineLevel="0" collapsed="false">
      <c r="A9001" s="22" t="s">
        <v>4048</v>
      </c>
      <c r="B9001" s="22" t="n">
        <v>24</v>
      </c>
      <c r="C9001" s="22" t="n">
        <v>269</v>
      </c>
      <c r="D9001" s="22" t="n">
        <v>9</v>
      </c>
      <c r="E9001" s="22" t="n">
        <v>0</v>
      </c>
      <c r="F9001" s="22" t="n">
        <f aca="false">D9001/SUM(C9001:E9001)</f>
        <v>0.0323741007194245</v>
      </c>
      <c r="G9001" s="22" t="n">
        <v>269.07</v>
      </c>
      <c r="H9001" s="22" t="n">
        <v>8.85</v>
      </c>
      <c r="I9001" s="22" t="n">
        <v>0.07</v>
      </c>
      <c r="J9001" s="22" t="n">
        <v>0.075258</v>
      </c>
      <c r="K9001" s="22" t="n">
        <v>1</v>
      </c>
    </row>
    <row r="9002" customFormat="false" ht="15" hidden="false" customHeight="false" outlineLevel="0" collapsed="false">
      <c r="A9002" s="22" t="s">
        <v>5487</v>
      </c>
      <c r="B9002" s="22" t="n">
        <v>93</v>
      </c>
      <c r="C9002" s="22" t="n">
        <v>269</v>
      </c>
      <c r="D9002" s="22" t="n">
        <v>9</v>
      </c>
      <c r="E9002" s="22" t="n">
        <v>0</v>
      </c>
      <c r="F9002" s="22" t="n">
        <f aca="false">D9002/SUM(C9002:E9002)</f>
        <v>0.0323741007194245</v>
      </c>
      <c r="G9002" s="22" t="n">
        <v>269.07</v>
      </c>
      <c r="H9002" s="22" t="n">
        <v>8.85</v>
      </c>
      <c r="I9002" s="22" t="n">
        <v>0.07</v>
      </c>
      <c r="J9002" s="22" t="n">
        <v>0.075258</v>
      </c>
      <c r="K9002" s="22" t="n">
        <v>1</v>
      </c>
    </row>
    <row r="9003" customFormat="false" ht="15" hidden="false" customHeight="false" outlineLevel="0" collapsed="false">
      <c r="A9003" s="22" t="s">
        <v>931</v>
      </c>
      <c r="B9003" s="22" t="n">
        <v>79</v>
      </c>
      <c r="C9003" s="22" t="n">
        <v>0</v>
      </c>
      <c r="D9003" s="22" t="n">
        <v>9</v>
      </c>
      <c r="E9003" s="22" t="n">
        <v>269</v>
      </c>
      <c r="F9003" s="22" t="n">
        <f aca="false">D9003/SUM(C9003:E9003)</f>
        <v>0.0323741007194245</v>
      </c>
      <c r="G9003" s="22" t="n">
        <v>0.07</v>
      </c>
      <c r="H9003" s="22" t="n">
        <v>8.85</v>
      </c>
      <c r="I9003" s="22" t="n">
        <v>269.07</v>
      </c>
      <c r="J9003" s="22" t="n">
        <v>0.075258</v>
      </c>
      <c r="K9003" s="22" t="n">
        <v>1</v>
      </c>
    </row>
    <row r="9004" customFormat="false" ht="15" hidden="false" customHeight="false" outlineLevel="0" collapsed="false">
      <c r="A9004" s="22" t="s">
        <v>5488</v>
      </c>
      <c r="B9004" s="22" t="n">
        <v>31</v>
      </c>
      <c r="C9004" s="22" t="n">
        <v>270</v>
      </c>
      <c r="D9004" s="22" t="n">
        <v>9</v>
      </c>
      <c r="E9004" s="22" t="n">
        <v>0</v>
      </c>
      <c r="F9004" s="22" t="n">
        <f aca="false">D9004/SUM(C9004:E9004)</f>
        <v>0.032258064516129</v>
      </c>
      <c r="G9004" s="22" t="n">
        <v>270.07</v>
      </c>
      <c r="H9004" s="22" t="n">
        <v>8.85</v>
      </c>
      <c r="I9004" s="22" t="n">
        <v>0.07</v>
      </c>
      <c r="J9004" s="22" t="n">
        <v>0.07498</v>
      </c>
      <c r="K9004" s="22" t="n">
        <v>1</v>
      </c>
    </row>
    <row r="9005" customFormat="false" ht="15" hidden="false" customHeight="false" outlineLevel="0" collapsed="false">
      <c r="A9005" s="22" t="s">
        <v>5489</v>
      </c>
      <c r="B9005" s="22" t="n">
        <v>47</v>
      </c>
      <c r="C9005" s="22" t="n">
        <v>0</v>
      </c>
      <c r="D9005" s="22" t="n">
        <v>8</v>
      </c>
      <c r="E9005" s="22" t="n">
        <v>240</v>
      </c>
      <c r="F9005" s="22" t="n">
        <f aca="false">D9005/SUM(C9005:E9005)</f>
        <v>0.032258064516129</v>
      </c>
      <c r="G9005" s="22" t="n">
        <v>0.06</v>
      </c>
      <c r="H9005" s="22" t="n">
        <v>7.87</v>
      </c>
      <c r="I9005" s="22" t="n">
        <v>240.06</v>
      </c>
      <c r="J9005" s="22" t="n">
        <v>0.066649</v>
      </c>
      <c r="K9005" s="22" t="n">
        <v>1</v>
      </c>
    </row>
    <row r="9006" customFormat="false" ht="15" hidden="false" customHeight="false" outlineLevel="0" collapsed="false">
      <c r="A9006" s="22" t="s">
        <v>5490</v>
      </c>
      <c r="B9006" s="22" t="n">
        <v>82</v>
      </c>
      <c r="C9006" s="22" t="n">
        <v>270</v>
      </c>
      <c r="D9006" s="22" t="n">
        <v>9</v>
      </c>
      <c r="E9006" s="22" t="n">
        <v>0</v>
      </c>
      <c r="F9006" s="22" t="n">
        <f aca="false">D9006/SUM(C9006:E9006)</f>
        <v>0.032258064516129</v>
      </c>
      <c r="G9006" s="22" t="n">
        <v>270.07</v>
      </c>
      <c r="H9006" s="22" t="n">
        <v>8.85</v>
      </c>
      <c r="I9006" s="22" t="n">
        <v>0.07</v>
      </c>
      <c r="J9006" s="22" t="n">
        <v>0.07498</v>
      </c>
      <c r="K9006" s="22" t="n">
        <v>1</v>
      </c>
    </row>
    <row r="9007" customFormat="false" ht="15" hidden="false" customHeight="false" outlineLevel="0" collapsed="false">
      <c r="A9007" s="22" t="s">
        <v>4698</v>
      </c>
      <c r="B9007" s="22" t="n">
        <v>10</v>
      </c>
      <c r="C9007" s="22" t="n">
        <v>269</v>
      </c>
      <c r="D9007" s="22" t="n">
        <v>9</v>
      </c>
      <c r="E9007" s="22" t="n">
        <v>1</v>
      </c>
      <c r="F9007" s="22" t="n">
        <f aca="false">D9007/SUM(C9007:E9007)</f>
        <v>0.032258064516129</v>
      </c>
      <c r="G9007" s="22" t="n">
        <v>268.11</v>
      </c>
      <c r="H9007" s="22" t="n">
        <v>10.78</v>
      </c>
      <c r="I9007" s="22" t="n">
        <v>0.11</v>
      </c>
      <c r="J9007" s="22" t="n">
        <v>7.629399</v>
      </c>
      <c r="K9007" s="22" t="n">
        <v>0.095581</v>
      </c>
    </row>
    <row r="9008" customFormat="false" ht="15" hidden="false" customHeight="false" outlineLevel="0" collapsed="false">
      <c r="A9008" s="22" t="s">
        <v>5491</v>
      </c>
      <c r="B9008" s="22" t="n">
        <v>17</v>
      </c>
      <c r="C9008" s="22" t="n">
        <v>271</v>
      </c>
      <c r="D9008" s="22" t="n">
        <v>9</v>
      </c>
      <c r="E9008" s="22" t="n">
        <v>0</v>
      </c>
      <c r="F9008" s="22" t="n">
        <f aca="false">D9008/SUM(C9008:E9008)</f>
        <v>0.0321428571428571</v>
      </c>
      <c r="G9008" s="22" t="n">
        <v>271.07</v>
      </c>
      <c r="H9008" s="22" t="n">
        <v>8.86</v>
      </c>
      <c r="I9008" s="22" t="n">
        <v>0.07</v>
      </c>
      <c r="J9008" s="22" t="n">
        <v>0.074703</v>
      </c>
      <c r="K9008" s="22" t="n">
        <v>1</v>
      </c>
    </row>
    <row r="9009" customFormat="false" ht="15" hidden="false" customHeight="false" outlineLevel="0" collapsed="false">
      <c r="A9009" s="22" t="s">
        <v>4398</v>
      </c>
      <c r="B9009" s="22" t="n">
        <v>61</v>
      </c>
      <c r="C9009" s="22" t="n">
        <v>271</v>
      </c>
      <c r="D9009" s="22" t="n">
        <v>9</v>
      </c>
      <c r="E9009" s="22" t="n">
        <v>0</v>
      </c>
      <c r="F9009" s="22" t="n">
        <f aca="false">D9009/SUM(C9009:E9009)</f>
        <v>0.0321428571428571</v>
      </c>
      <c r="G9009" s="22" t="n">
        <v>271.07</v>
      </c>
      <c r="H9009" s="22" t="n">
        <v>8.86</v>
      </c>
      <c r="I9009" s="22" t="n">
        <v>0.07</v>
      </c>
      <c r="J9009" s="22" t="n">
        <v>0.074703</v>
      </c>
      <c r="K9009" s="22" t="n">
        <v>1</v>
      </c>
    </row>
    <row r="9010" customFormat="false" ht="15" hidden="false" customHeight="false" outlineLevel="0" collapsed="false">
      <c r="A9010" s="22" t="s">
        <v>5492</v>
      </c>
      <c r="B9010" s="22" t="n">
        <v>18</v>
      </c>
      <c r="C9010" s="22" t="n">
        <v>271</v>
      </c>
      <c r="D9010" s="22" t="n">
        <v>9</v>
      </c>
      <c r="E9010" s="22" t="n">
        <v>0</v>
      </c>
      <c r="F9010" s="22" t="n">
        <f aca="false">D9010/SUM(C9010:E9010)</f>
        <v>0.0321428571428571</v>
      </c>
      <c r="G9010" s="22" t="n">
        <v>271.07</v>
      </c>
      <c r="H9010" s="22" t="n">
        <v>8.86</v>
      </c>
      <c r="I9010" s="22" t="n">
        <v>0.07</v>
      </c>
      <c r="J9010" s="22" t="n">
        <v>0.074703</v>
      </c>
      <c r="K9010" s="22" t="n">
        <v>1</v>
      </c>
    </row>
    <row r="9011" customFormat="false" ht="15" hidden="false" customHeight="false" outlineLevel="0" collapsed="false">
      <c r="A9011" s="22" t="s">
        <v>5493</v>
      </c>
      <c r="B9011" s="22" t="n">
        <v>23</v>
      </c>
      <c r="C9011" s="22" t="n">
        <v>271</v>
      </c>
      <c r="D9011" s="22" t="n">
        <v>9</v>
      </c>
      <c r="E9011" s="22" t="n">
        <v>0</v>
      </c>
      <c r="F9011" s="22" t="n">
        <f aca="false">D9011/SUM(C9011:E9011)</f>
        <v>0.0321428571428571</v>
      </c>
      <c r="G9011" s="22" t="n">
        <v>271.07</v>
      </c>
      <c r="H9011" s="22" t="n">
        <v>8.86</v>
      </c>
      <c r="I9011" s="22" t="n">
        <v>0.07</v>
      </c>
      <c r="J9011" s="22" t="n">
        <v>0.074703</v>
      </c>
      <c r="K9011" s="22" t="n">
        <v>1</v>
      </c>
    </row>
    <row r="9012" customFormat="false" ht="15" hidden="false" customHeight="false" outlineLevel="0" collapsed="false">
      <c r="A9012" s="22" t="s">
        <v>2448</v>
      </c>
      <c r="B9012" s="22" t="n">
        <v>37</v>
      </c>
      <c r="C9012" s="22" t="n">
        <v>271</v>
      </c>
      <c r="D9012" s="22" t="n">
        <v>9</v>
      </c>
      <c r="E9012" s="22" t="n">
        <v>0</v>
      </c>
      <c r="F9012" s="22" t="n">
        <f aca="false">D9012/SUM(C9012:E9012)</f>
        <v>0.0321428571428571</v>
      </c>
      <c r="G9012" s="22" t="n">
        <v>271.07</v>
      </c>
      <c r="H9012" s="22" t="n">
        <v>8.86</v>
      </c>
      <c r="I9012" s="22" t="n">
        <v>0.07</v>
      </c>
      <c r="J9012" s="22" t="n">
        <v>0.074703</v>
      </c>
      <c r="K9012" s="22" t="n">
        <v>1</v>
      </c>
    </row>
    <row r="9013" customFormat="false" ht="15" hidden="false" customHeight="false" outlineLevel="0" collapsed="false">
      <c r="A9013" s="22" t="s">
        <v>5494</v>
      </c>
      <c r="B9013" s="22" t="n">
        <v>105</v>
      </c>
      <c r="C9013" s="22" t="n">
        <v>271</v>
      </c>
      <c r="D9013" s="22" t="n">
        <v>9</v>
      </c>
      <c r="E9013" s="22" t="n">
        <v>0</v>
      </c>
      <c r="F9013" s="22" t="n">
        <f aca="false">D9013/SUM(C9013:E9013)</f>
        <v>0.0321428571428571</v>
      </c>
      <c r="G9013" s="22" t="n">
        <v>271.07</v>
      </c>
      <c r="H9013" s="22" t="n">
        <v>8.86</v>
      </c>
      <c r="I9013" s="22" t="n">
        <v>0.07</v>
      </c>
      <c r="J9013" s="22" t="n">
        <v>0.074703</v>
      </c>
      <c r="K9013" s="22" t="n">
        <v>1</v>
      </c>
    </row>
    <row r="9014" customFormat="false" ht="15" hidden="false" customHeight="false" outlineLevel="0" collapsed="false">
      <c r="A9014" s="22" t="s">
        <v>5495</v>
      </c>
      <c r="B9014" s="22" t="n">
        <v>77</v>
      </c>
      <c r="C9014" s="22" t="n">
        <v>0</v>
      </c>
      <c r="D9014" s="22" t="n">
        <v>8</v>
      </c>
      <c r="E9014" s="22" t="n">
        <v>241</v>
      </c>
      <c r="F9014" s="22" t="n">
        <f aca="false">D9014/SUM(C9014:E9014)</f>
        <v>0.0321285140562249</v>
      </c>
      <c r="G9014" s="22" t="n">
        <v>0.06</v>
      </c>
      <c r="H9014" s="22" t="n">
        <v>7.87</v>
      </c>
      <c r="I9014" s="22" t="n">
        <v>241.06</v>
      </c>
      <c r="J9014" s="22" t="n">
        <v>0.066372</v>
      </c>
      <c r="K9014" s="22" t="n">
        <v>1</v>
      </c>
    </row>
    <row r="9015" customFormat="false" ht="15" hidden="false" customHeight="false" outlineLevel="0" collapsed="false">
      <c r="A9015" s="22" t="s">
        <v>5496</v>
      </c>
      <c r="B9015" s="22" t="n">
        <v>20</v>
      </c>
      <c r="C9015" s="22" t="n">
        <v>210</v>
      </c>
      <c r="D9015" s="22" t="n">
        <v>7</v>
      </c>
      <c r="E9015" s="22" t="n">
        <v>1</v>
      </c>
      <c r="F9015" s="22" t="n">
        <f aca="false">D9015/SUM(C9015:E9015)</f>
        <v>0.0321100917431193</v>
      </c>
      <c r="G9015" s="22" t="n">
        <v>209.09</v>
      </c>
      <c r="H9015" s="22" t="n">
        <v>8.81</v>
      </c>
      <c r="I9015" s="22" t="n">
        <v>0.09</v>
      </c>
      <c r="J9015" s="22" t="n">
        <v>9.235676</v>
      </c>
      <c r="K9015" s="22" t="n">
        <v>0.080767</v>
      </c>
    </row>
    <row r="9016" customFormat="false" ht="15" hidden="false" customHeight="false" outlineLevel="0" collapsed="false">
      <c r="A9016" s="22" t="s">
        <v>3754</v>
      </c>
      <c r="B9016" s="22" t="n">
        <v>73</v>
      </c>
      <c r="C9016" s="22" t="n">
        <v>181</v>
      </c>
      <c r="D9016" s="22" t="n">
        <v>6</v>
      </c>
      <c r="E9016" s="22" t="n">
        <v>0</v>
      </c>
      <c r="F9016" s="22" t="n">
        <f aca="false">D9016/SUM(C9016:E9016)</f>
        <v>0.0320855614973262</v>
      </c>
      <c r="G9016" s="22" t="n">
        <v>181.05</v>
      </c>
      <c r="H9016" s="22" t="n">
        <v>5.9</v>
      </c>
      <c r="I9016" s="22" t="n">
        <v>0.05</v>
      </c>
      <c r="J9016" s="22" t="n">
        <v>0.049711</v>
      </c>
      <c r="K9016" s="22" t="n">
        <v>1</v>
      </c>
    </row>
    <row r="9017" customFormat="false" ht="15" hidden="false" customHeight="false" outlineLevel="0" collapsed="false">
      <c r="A9017" s="22" t="s">
        <v>3558</v>
      </c>
      <c r="B9017" s="22" t="n">
        <v>86</v>
      </c>
      <c r="C9017" s="22" t="n">
        <v>151</v>
      </c>
      <c r="D9017" s="22" t="n">
        <v>5</v>
      </c>
      <c r="E9017" s="22" t="n">
        <v>0</v>
      </c>
      <c r="F9017" s="22" t="n">
        <f aca="false">D9017/SUM(C9017:E9017)</f>
        <v>0.032051282051282</v>
      </c>
      <c r="G9017" s="22" t="n">
        <v>151.04</v>
      </c>
      <c r="H9017" s="22" t="n">
        <v>4.92</v>
      </c>
      <c r="I9017" s="22" t="n">
        <v>0.04</v>
      </c>
      <c r="J9017" s="22" t="n">
        <v>0.04138</v>
      </c>
      <c r="K9017" s="22" t="n">
        <v>1</v>
      </c>
    </row>
    <row r="9018" customFormat="false" ht="15" hidden="false" customHeight="false" outlineLevel="0" collapsed="false">
      <c r="A9018" s="22" t="s">
        <v>692</v>
      </c>
      <c r="B9018" s="22" t="n">
        <v>41</v>
      </c>
      <c r="C9018" s="22" t="n">
        <v>272</v>
      </c>
      <c r="D9018" s="22" t="n">
        <v>9</v>
      </c>
      <c r="E9018" s="22" t="n">
        <v>0</v>
      </c>
      <c r="F9018" s="22" t="n">
        <f aca="false">D9018/SUM(C9018:E9018)</f>
        <v>0.0320284697508897</v>
      </c>
      <c r="G9018" s="22" t="n">
        <v>272.07</v>
      </c>
      <c r="H9018" s="22" t="n">
        <v>8.86</v>
      </c>
      <c r="I9018" s="22" t="n">
        <v>0.07</v>
      </c>
      <c r="J9018" s="22" t="n">
        <v>0.074429</v>
      </c>
      <c r="K9018" s="22" t="n">
        <v>1</v>
      </c>
    </row>
    <row r="9019" customFormat="false" ht="15" hidden="false" customHeight="false" outlineLevel="0" collapsed="false">
      <c r="A9019" s="22" t="s">
        <v>1404</v>
      </c>
      <c r="B9019" s="22" t="n">
        <v>79</v>
      </c>
      <c r="C9019" s="22" t="n">
        <v>272</v>
      </c>
      <c r="D9019" s="22" t="n">
        <v>9</v>
      </c>
      <c r="E9019" s="22" t="n">
        <v>0</v>
      </c>
      <c r="F9019" s="22" t="n">
        <f aca="false">D9019/SUM(C9019:E9019)</f>
        <v>0.0320284697508897</v>
      </c>
      <c r="G9019" s="22" t="n">
        <v>272.07</v>
      </c>
      <c r="H9019" s="22" t="n">
        <v>8.86</v>
      </c>
      <c r="I9019" s="22" t="n">
        <v>0.07</v>
      </c>
      <c r="J9019" s="22" t="n">
        <v>0.074429</v>
      </c>
      <c r="K9019" s="22" t="n">
        <v>1</v>
      </c>
    </row>
    <row r="9020" customFormat="false" ht="15" hidden="false" customHeight="false" outlineLevel="0" collapsed="false">
      <c r="A9020" s="22" t="s">
        <v>1853</v>
      </c>
      <c r="B9020" s="22" t="n">
        <v>15</v>
      </c>
      <c r="C9020" s="22" t="n">
        <v>272</v>
      </c>
      <c r="D9020" s="22" t="n">
        <v>9</v>
      </c>
      <c r="E9020" s="22" t="n">
        <v>0</v>
      </c>
      <c r="F9020" s="22" t="n">
        <f aca="false">D9020/SUM(C9020:E9020)</f>
        <v>0.0320284697508897</v>
      </c>
      <c r="G9020" s="22" t="n">
        <v>272.07</v>
      </c>
      <c r="H9020" s="22" t="n">
        <v>8.86</v>
      </c>
      <c r="I9020" s="22" t="n">
        <v>0.07</v>
      </c>
      <c r="J9020" s="22" t="n">
        <v>0.074429</v>
      </c>
      <c r="K9020" s="22" t="n">
        <v>1</v>
      </c>
    </row>
    <row r="9021" customFormat="false" ht="15" hidden="false" customHeight="false" outlineLevel="0" collapsed="false">
      <c r="A9021" s="22" t="s">
        <v>5497</v>
      </c>
      <c r="B9021" s="22" t="n">
        <v>10</v>
      </c>
      <c r="C9021" s="22" t="n">
        <v>272</v>
      </c>
      <c r="D9021" s="22" t="n">
        <v>9</v>
      </c>
      <c r="E9021" s="22" t="n">
        <v>0</v>
      </c>
      <c r="F9021" s="22" t="n">
        <f aca="false">D9021/SUM(C9021:E9021)</f>
        <v>0.0320284697508897</v>
      </c>
      <c r="G9021" s="22" t="n">
        <v>272.07</v>
      </c>
      <c r="H9021" s="22" t="n">
        <v>8.86</v>
      </c>
      <c r="I9021" s="22" t="n">
        <v>0.07</v>
      </c>
      <c r="J9021" s="22" t="n">
        <v>0.074429</v>
      </c>
      <c r="K9021" s="22" t="n">
        <v>1</v>
      </c>
    </row>
    <row r="9022" customFormat="false" ht="15" hidden="false" customHeight="false" outlineLevel="0" collapsed="false">
      <c r="A9022" s="22" t="s">
        <v>3044</v>
      </c>
      <c r="B9022" s="22" t="n">
        <v>27</v>
      </c>
      <c r="C9022" s="22" t="n">
        <v>272</v>
      </c>
      <c r="D9022" s="22" t="n">
        <v>9</v>
      </c>
      <c r="E9022" s="22" t="n">
        <v>0</v>
      </c>
      <c r="F9022" s="22" t="n">
        <f aca="false">D9022/SUM(C9022:E9022)</f>
        <v>0.0320284697508897</v>
      </c>
      <c r="G9022" s="22" t="n">
        <v>272.07</v>
      </c>
      <c r="H9022" s="22" t="n">
        <v>8.86</v>
      </c>
      <c r="I9022" s="22" t="n">
        <v>0.07</v>
      </c>
      <c r="J9022" s="22" t="n">
        <v>0.074429</v>
      </c>
      <c r="K9022" s="22" t="n">
        <v>1</v>
      </c>
    </row>
    <row r="9023" customFormat="false" ht="15" hidden="false" customHeight="false" outlineLevel="0" collapsed="false">
      <c r="A9023" s="22" t="s">
        <v>5498</v>
      </c>
      <c r="B9023" s="22" t="n">
        <v>76</v>
      </c>
      <c r="C9023" s="22" t="n">
        <v>272</v>
      </c>
      <c r="D9023" s="22" t="n">
        <v>9</v>
      </c>
      <c r="E9023" s="22" t="n">
        <v>0</v>
      </c>
      <c r="F9023" s="22" t="n">
        <f aca="false">D9023/SUM(C9023:E9023)</f>
        <v>0.0320284697508897</v>
      </c>
      <c r="G9023" s="22" t="n">
        <v>272.07</v>
      </c>
      <c r="H9023" s="22" t="n">
        <v>8.86</v>
      </c>
      <c r="I9023" s="22" t="n">
        <v>0.07</v>
      </c>
      <c r="J9023" s="22" t="n">
        <v>0.074429</v>
      </c>
      <c r="K9023" s="22" t="n">
        <v>1</v>
      </c>
    </row>
    <row r="9024" customFormat="false" ht="15" hidden="false" customHeight="false" outlineLevel="0" collapsed="false">
      <c r="A9024" s="22" t="s">
        <v>4703</v>
      </c>
      <c r="B9024" s="22" t="n">
        <v>67</v>
      </c>
      <c r="C9024" s="22" t="n">
        <v>272</v>
      </c>
      <c r="D9024" s="22" t="n">
        <v>9</v>
      </c>
      <c r="E9024" s="22" t="n">
        <v>0</v>
      </c>
      <c r="F9024" s="22" t="n">
        <f aca="false">D9024/SUM(C9024:E9024)</f>
        <v>0.0320284697508897</v>
      </c>
      <c r="G9024" s="22" t="n">
        <v>272.07</v>
      </c>
      <c r="H9024" s="22" t="n">
        <v>8.86</v>
      </c>
      <c r="I9024" s="22" t="n">
        <v>0.07</v>
      </c>
      <c r="J9024" s="22" t="n">
        <v>0.074429</v>
      </c>
      <c r="K9024" s="22" t="n">
        <v>1</v>
      </c>
    </row>
    <row r="9025" customFormat="false" ht="15" hidden="false" customHeight="false" outlineLevel="0" collapsed="false">
      <c r="A9025" s="22" t="s">
        <v>5499</v>
      </c>
      <c r="B9025" s="22" t="n">
        <v>118</v>
      </c>
      <c r="C9025" s="22" t="n">
        <v>272</v>
      </c>
      <c r="D9025" s="22" t="n">
        <v>9</v>
      </c>
      <c r="E9025" s="22" t="n">
        <v>0</v>
      </c>
      <c r="F9025" s="22" t="n">
        <f aca="false">D9025/SUM(C9025:E9025)</f>
        <v>0.0320284697508897</v>
      </c>
      <c r="G9025" s="22" t="n">
        <v>272.07</v>
      </c>
      <c r="H9025" s="22" t="n">
        <v>8.86</v>
      </c>
      <c r="I9025" s="22" t="n">
        <v>0.07</v>
      </c>
      <c r="J9025" s="22" t="n">
        <v>0.074429</v>
      </c>
      <c r="K9025" s="22" t="n">
        <v>1</v>
      </c>
    </row>
    <row r="9026" customFormat="false" ht="15" hidden="false" customHeight="false" outlineLevel="0" collapsed="false">
      <c r="A9026" s="22" t="s">
        <v>5500</v>
      </c>
      <c r="B9026" s="22" t="n">
        <v>104</v>
      </c>
      <c r="C9026" s="22" t="n">
        <v>272</v>
      </c>
      <c r="D9026" s="22" t="n">
        <v>9</v>
      </c>
      <c r="E9026" s="22" t="n">
        <v>0</v>
      </c>
      <c r="F9026" s="22" t="n">
        <f aca="false">D9026/SUM(C9026:E9026)</f>
        <v>0.0320284697508897</v>
      </c>
      <c r="G9026" s="22" t="n">
        <v>272.07</v>
      </c>
      <c r="H9026" s="22" t="n">
        <v>8.86</v>
      </c>
      <c r="I9026" s="22" t="n">
        <v>0.07</v>
      </c>
      <c r="J9026" s="22" t="n">
        <v>0.074429</v>
      </c>
      <c r="K9026" s="22" t="n">
        <v>1</v>
      </c>
    </row>
    <row r="9027" customFormat="false" ht="15" hidden="false" customHeight="false" outlineLevel="0" collapsed="false">
      <c r="A9027" s="22" t="s">
        <v>2559</v>
      </c>
      <c r="B9027" s="22" t="n">
        <v>27</v>
      </c>
      <c r="C9027" s="22" t="n">
        <v>273</v>
      </c>
      <c r="D9027" s="22" t="n">
        <v>9</v>
      </c>
      <c r="E9027" s="22" t="n">
        <v>0</v>
      </c>
      <c r="F9027" s="22" t="n">
        <f aca="false">D9027/SUM(C9027:E9027)</f>
        <v>0.0319148936170213</v>
      </c>
      <c r="G9027" s="22" t="n">
        <v>273.07</v>
      </c>
      <c r="H9027" s="22" t="n">
        <v>8.86</v>
      </c>
      <c r="I9027" s="22" t="n">
        <v>0.07</v>
      </c>
      <c r="J9027" s="22" t="n">
        <v>0.074156</v>
      </c>
      <c r="K9027" s="22" t="n">
        <v>1</v>
      </c>
    </row>
    <row r="9028" customFormat="false" ht="15" hidden="false" customHeight="false" outlineLevel="0" collapsed="false">
      <c r="A9028" s="22" t="s">
        <v>2410</v>
      </c>
      <c r="B9028" s="22" t="n">
        <v>74</v>
      </c>
      <c r="C9028" s="22" t="n">
        <v>273</v>
      </c>
      <c r="D9028" s="22" t="n">
        <v>9</v>
      </c>
      <c r="E9028" s="22" t="n">
        <v>0</v>
      </c>
      <c r="F9028" s="22" t="n">
        <f aca="false">D9028/SUM(C9028:E9028)</f>
        <v>0.0319148936170213</v>
      </c>
      <c r="G9028" s="22" t="n">
        <v>273.07</v>
      </c>
      <c r="H9028" s="22" t="n">
        <v>8.86</v>
      </c>
      <c r="I9028" s="22" t="n">
        <v>0.07</v>
      </c>
      <c r="J9028" s="22" t="n">
        <v>0.074156</v>
      </c>
      <c r="K9028" s="22" t="n">
        <v>1</v>
      </c>
    </row>
    <row r="9029" customFormat="false" ht="15" hidden="false" customHeight="false" outlineLevel="0" collapsed="false">
      <c r="A9029" s="22" t="s">
        <v>5501</v>
      </c>
      <c r="B9029" s="22" t="n">
        <v>29</v>
      </c>
      <c r="C9029" s="22" t="n">
        <v>273</v>
      </c>
      <c r="D9029" s="22" t="n">
        <v>9</v>
      </c>
      <c r="E9029" s="22" t="n">
        <v>0</v>
      </c>
      <c r="F9029" s="22" t="n">
        <f aca="false">D9029/SUM(C9029:E9029)</f>
        <v>0.0319148936170213</v>
      </c>
      <c r="G9029" s="22" t="n">
        <v>273.07</v>
      </c>
      <c r="H9029" s="22" t="n">
        <v>8.86</v>
      </c>
      <c r="I9029" s="22" t="n">
        <v>0.07</v>
      </c>
      <c r="J9029" s="22" t="n">
        <v>0.074156</v>
      </c>
      <c r="K9029" s="22" t="n">
        <v>1</v>
      </c>
    </row>
    <row r="9030" customFormat="false" ht="15" hidden="false" customHeight="false" outlineLevel="0" collapsed="false">
      <c r="A9030" s="22" t="s">
        <v>5502</v>
      </c>
      <c r="B9030" s="22" t="n">
        <v>40</v>
      </c>
      <c r="C9030" s="22" t="n">
        <v>273</v>
      </c>
      <c r="D9030" s="22" t="n">
        <v>9</v>
      </c>
      <c r="E9030" s="22" t="n">
        <v>0</v>
      </c>
      <c r="F9030" s="22" t="n">
        <f aca="false">D9030/SUM(C9030:E9030)</f>
        <v>0.0319148936170213</v>
      </c>
      <c r="G9030" s="22" t="n">
        <v>273.07</v>
      </c>
      <c r="H9030" s="22" t="n">
        <v>8.86</v>
      </c>
      <c r="I9030" s="22" t="n">
        <v>0.07</v>
      </c>
      <c r="J9030" s="22" t="n">
        <v>0.074156</v>
      </c>
      <c r="K9030" s="22" t="n">
        <v>1</v>
      </c>
    </row>
    <row r="9031" customFormat="false" ht="15" hidden="false" customHeight="false" outlineLevel="0" collapsed="false">
      <c r="A9031" s="22" t="s">
        <v>5503</v>
      </c>
      <c r="B9031" s="22" t="n">
        <v>21</v>
      </c>
      <c r="C9031" s="22" t="n">
        <v>273</v>
      </c>
      <c r="D9031" s="22" t="n">
        <v>9</v>
      </c>
      <c r="E9031" s="22" t="n">
        <v>0</v>
      </c>
      <c r="F9031" s="22" t="n">
        <f aca="false">D9031/SUM(C9031:E9031)</f>
        <v>0.0319148936170213</v>
      </c>
      <c r="G9031" s="22" t="n">
        <v>273.07</v>
      </c>
      <c r="H9031" s="22" t="n">
        <v>8.86</v>
      </c>
      <c r="I9031" s="22" t="n">
        <v>0.07</v>
      </c>
      <c r="J9031" s="22" t="n">
        <v>0.074156</v>
      </c>
      <c r="K9031" s="22" t="n">
        <v>1</v>
      </c>
    </row>
    <row r="9032" customFormat="false" ht="15" hidden="false" customHeight="false" outlineLevel="0" collapsed="false">
      <c r="A9032" s="22" t="s">
        <v>5503</v>
      </c>
      <c r="B9032" s="22" t="n">
        <v>50</v>
      </c>
      <c r="C9032" s="22" t="n">
        <v>273</v>
      </c>
      <c r="D9032" s="22" t="n">
        <v>9</v>
      </c>
      <c r="E9032" s="22" t="n">
        <v>0</v>
      </c>
      <c r="F9032" s="22" t="n">
        <f aca="false">D9032/SUM(C9032:E9032)</f>
        <v>0.0319148936170213</v>
      </c>
      <c r="G9032" s="22" t="n">
        <v>273.07</v>
      </c>
      <c r="H9032" s="22" t="n">
        <v>8.86</v>
      </c>
      <c r="I9032" s="22" t="n">
        <v>0.07</v>
      </c>
      <c r="J9032" s="22" t="n">
        <v>0.074156</v>
      </c>
      <c r="K9032" s="22" t="n">
        <v>1</v>
      </c>
    </row>
    <row r="9033" customFormat="false" ht="15" hidden="false" customHeight="false" outlineLevel="0" collapsed="false">
      <c r="A9033" s="22" t="s">
        <v>4129</v>
      </c>
      <c r="B9033" s="22" t="n">
        <v>118</v>
      </c>
      <c r="C9033" s="22" t="n">
        <v>273</v>
      </c>
      <c r="D9033" s="22" t="n">
        <v>9</v>
      </c>
      <c r="E9033" s="22" t="n">
        <v>0</v>
      </c>
      <c r="F9033" s="22" t="n">
        <f aca="false">D9033/SUM(C9033:E9033)</f>
        <v>0.0319148936170213</v>
      </c>
      <c r="G9033" s="22" t="n">
        <v>273.07</v>
      </c>
      <c r="H9033" s="22" t="n">
        <v>8.86</v>
      </c>
      <c r="I9033" s="22" t="n">
        <v>0.07</v>
      </c>
      <c r="J9033" s="22" t="n">
        <v>0.074156</v>
      </c>
      <c r="K9033" s="22" t="n">
        <v>1</v>
      </c>
    </row>
    <row r="9034" customFormat="false" ht="15" hidden="false" customHeight="false" outlineLevel="0" collapsed="false">
      <c r="A9034" s="22" t="s">
        <v>346</v>
      </c>
      <c r="B9034" s="22" t="n">
        <v>24</v>
      </c>
      <c r="C9034" s="22" t="n">
        <v>273</v>
      </c>
      <c r="D9034" s="22" t="n">
        <v>9</v>
      </c>
      <c r="E9034" s="22" t="n">
        <v>0</v>
      </c>
      <c r="F9034" s="22" t="n">
        <f aca="false">D9034/SUM(C9034:E9034)</f>
        <v>0.0319148936170213</v>
      </c>
      <c r="G9034" s="22" t="n">
        <v>273.07</v>
      </c>
      <c r="H9034" s="22" t="n">
        <v>8.86</v>
      </c>
      <c r="I9034" s="22" t="n">
        <v>0.07</v>
      </c>
      <c r="J9034" s="22" t="n">
        <v>0.074156</v>
      </c>
      <c r="K9034" s="22" t="n">
        <v>1</v>
      </c>
    </row>
    <row r="9035" customFormat="false" ht="15" hidden="false" customHeight="false" outlineLevel="0" collapsed="false">
      <c r="A9035" s="22" t="s">
        <v>336</v>
      </c>
      <c r="B9035" s="22" t="n">
        <v>84</v>
      </c>
      <c r="C9035" s="22" t="n">
        <v>273</v>
      </c>
      <c r="D9035" s="22" t="n">
        <v>9</v>
      </c>
      <c r="E9035" s="22" t="n">
        <v>0</v>
      </c>
      <c r="F9035" s="22" t="n">
        <f aca="false">D9035/SUM(C9035:E9035)</f>
        <v>0.0319148936170213</v>
      </c>
      <c r="G9035" s="22" t="n">
        <v>273.07</v>
      </c>
      <c r="H9035" s="22" t="n">
        <v>8.86</v>
      </c>
      <c r="I9035" s="22" t="n">
        <v>0.07</v>
      </c>
      <c r="J9035" s="22" t="n">
        <v>0.074156</v>
      </c>
      <c r="K9035" s="22" t="n">
        <v>1</v>
      </c>
    </row>
    <row r="9036" customFormat="false" ht="15" hidden="false" customHeight="false" outlineLevel="0" collapsed="false">
      <c r="A9036" s="22" t="s">
        <v>3466</v>
      </c>
      <c r="B9036" s="22" t="n">
        <v>11</v>
      </c>
      <c r="C9036" s="22" t="n">
        <v>272</v>
      </c>
      <c r="D9036" s="22" t="n">
        <v>9</v>
      </c>
      <c r="E9036" s="22" t="n">
        <v>1</v>
      </c>
      <c r="F9036" s="22" t="n">
        <f aca="false">D9036/SUM(C9036:E9036)</f>
        <v>0.0319148936170213</v>
      </c>
      <c r="G9036" s="22" t="n">
        <v>271.11</v>
      </c>
      <c r="H9036" s="22" t="n">
        <v>10.79</v>
      </c>
      <c r="I9036" s="22" t="n">
        <v>0.11</v>
      </c>
      <c r="J9036" s="22" t="n">
        <v>7.728094</v>
      </c>
      <c r="K9036" s="22" t="n">
        <v>0.094596</v>
      </c>
    </row>
    <row r="9037" customFormat="false" ht="15" hidden="false" customHeight="false" outlineLevel="0" collapsed="false">
      <c r="A9037" s="22" t="s">
        <v>790</v>
      </c>
      <c r="B9037" s="22" t="n">
        <v>69</v>
      </c>
      <c r="C9037" s="22" t="n">
        <v>273</v>
      </c>
      <c r="D9037" s="22" t="n">
        <v>9</v>
      </c>
      <c r="E9037" s="22" t="n">
        <v>0</v>
      </c>
      <c r="F9037" s="22" t="n">
        <f aca="false">D9037/SUM(C9037:E9037)</f>
        <v>0.0319148936170213</v>
      </c>
      <c r="G9037" s="22" t="n">
        <v>273.07</v>
      </c>
      <c r="H9037" s="22" t="n">
        <v>8.86</v>
      </c>
      <c r="I9037" s="22" t="n">
        <v>0.07</v>
      </c>
      <c r="J9037" s="22" t="n">
        <v>0.074156</v>
      </c>
      <c r="K9037" s="22" t="n">
        <v>1</v>
      </c>
    </row>
    <row r="9038" customFormat="false" ht="15" hidden="false" customHeight="false" outlineLevel="0" collapsed="false">
      <c r="A9038" s="22" t="s">
        <v>5504</v>
      </c>
      <c r="B9038" s="22" t="n">
        <v>71</v>
      </c>
      <c r="C9038" s="22" t="n">
        <v>272</v>
      </c>
      <c r="D9038" s="22" t="n">
        <v>9</v>
      </c>
      <c r="E9038" s="22" t="n">
        <v>1</v>
      </c>
      <c r="F9038" s="22" t="n">
        <f aca="false">D9038/SUM(C9038:E9038)</f>
        <v>0.0319148936170213</v>
      </c>
      <c r="G9038" s="22" t="n">
        <v>271.11</v>
      </c>
      <c r="H9038" s="22" t="n">
        <v>10.79</v>
      </c>
      <c r="I9038" s="22" t="n">
        <v>0.11</v>
      </c>
      <c r="J9038" s="22" t="n">
        <v>7.728094</v>
      </c>
      <c r="K9038" s="22" t="n">
        <v>0.094596</v>
      </c>
    </row>
    <row r="9039" customFormat="false" ht="15" hidden="false" customHeight="false" outlineLevel="0" collapsed="false">
      <c r="A9039" s="22" t="s">
        <v>5505</v>
      </c>
      <c r="B9039" s="22" t="n">
        <v>97</v>
      </c>
      <c r="C9039" s="22" t="n">
        <v>242</v>
      </c>
      <c r="D9039" s="22" t="n">
        <v>8</v>
      </c>
      <c r="E9039" s="22" t="n">
        <v>1</v>
      </c>
      <c r="F9039" s="22" t="n">
        <f aca="false">D9039/SUM(C9039:E9039)</f>
        <v>0.0318725099601594</v>
      </c>
      <c r="G9039" s="22" t="n">
        <v>241.1</v>
      </c>
      <c r="H9039" s="22" t="n">
        <v>9.8</v>
      </c>
      <c r="I9039" s="22" t="n">
        <v>0.1</v>
      </c>
      <c r="J9039" s="22" t="n">
        <v>8.473842</v>
      </c>
      <c r="K9039" s="22" t="n">
        <v>0.087326</v>
      </c>
    </row>
    <row r="9040" customFormat="false" ht="15" hidden="false" customHeight="false" outlineLevel="0" collapsed="false">
      <c r="A9040" s="22" t="s">
        <v>1310</v>
      </c>
      <c r="B9040" s="22" t="n">
        <v>21</v>
      </c>
      <c r="C9040" s="22" t="n">
        <v>213</v>
      </c>
      <c r="D9040" s="22" t="n">
        <v>7</v>
      </c>
      <c r="E9040" s="22" t="n">
        <v>0</v>
      </c>
      <c r="F9040" s="22" t="n">
        <f aca="false">D9040/SUM(C9040:E9040)</f>
        <v>0.0318181818181818</v>
      </c>
      <c r="G9040" s="22" t="n">
        <v>213.06</v>
      </c>
      <c r="H9040" s="22" t="n">
        <v>6.89</v>
      </c>
      <c r="I9040" s="22" t="n">
        <v>0.06</v>
      </c>
      <c r="J9040" s="22" t="n">
        <v>0.057497</v>
      </c>
      <c r="K9040" s="22" t="n">
        <v>1</v>
      </c>
    </row>
    <row r="9041" customFormat="false" ht="15" hidden="false" customHeight="false" outlineLevel="0" collapsed="false">
      <c r="A9041" s="22" t="s">
        <v>621</v>
      </c>
      <c r="B9041" s="22" t="n">
        <v>35</v>
      </c>
      <c r="C9041" s="22" t="n">
        <v>274</v>
      </c>
      <c r="D9041" s="22" t="n">
        <v>9</v>
      </c>
      <c r="E9041" s="22" t="n">
        <v>0</v>
      </c>
      <c r="F9041" s="22" t="n">
        <f aca="false">D9041/SUM(C9041:E9041)</f>
        <v>0.0318021201413428</v>
      </c>
      <c r="G9041" s="22" t="n">
        <v>274.07</v>
      </c>
      <c r="H9041" s="22" t="n">
        <v>8.86</v>
      </c>
      <c r="I9041" s="22" t="n">
        <v>0.07</v>
      </c>
      <c r="J9041" s="22" t="n">
        <v>0.073886</v>
      </c>
      <c r="K9041" s="22" t="n">
        <v>1</v>
      </c>
    </row>
    <row r="9042" customFormat="false" ht="15" hidden="false" customHeight="false" outlineLevel="0" collapsed="false">
      <c r="A9042" s="22" t="s">
        <v>5506</v>
      </c>
      <c r="B9042" s="22" t="n">
        <v>63</v>
      </c>
      <c r="C9042" s="22" t="n">
        <v>274</v>
      </c>
      <c r="D9042" s="22" t="n">
        <v>9</v>
      </c>
      <c r="E9042" s="22" t="n">
        <v>0</v>
      </c>
      <c r="F9042" s="22" t="n">
        <f aca="false">D9042/SUM(C9042:E9042)</f>
        <v>0.0318021201413428</v>
      </c>
      <c r="G9042" s="22" t="n">
        <v>274.07</v>
      </c>
      <c r="H9042" s="22" t="n">
        <v>8.86</v>
      </c>
      <c r="I9042" s="22" t="n">
        <v>0.07</v>
      </c>
      <c r="J9042" s="22" t="n">
        <v>0.073886</v>
      </c>
      <c r="K9042" s="22" t="n">
        <v>1</v>
      </c>
    </row>
    <row r="9043" customFormat="false" ht="15" hidden="false" customHeight="false" outlineLevel="0" collapsed="false">
      <c r="A9043" s="22" t="s">
        <v>5507</v>
      </c>
      <c r="B9043" s="22" t="n">
        <v>33</v>
      </c>
      <c r="C9043" s="22" t="n">
        <v>274</v>
      </c>
      <c r="D9043" s="22" t="n">
        <v>9</v>
      </c>
      <c r="E9043" s="22" t="n">
        <v>0</v>
      </c>
      <c r="F9043" s="22" t="n">
        <f aca="false">D9043/SUM(C9043:E9043)</f>
        <v>0.0318021201413428</v>
      </c>
      <c r="G9043" s="22" t="n">
        <v>274.07</v>
      </c>
      <c r="H9043" s="22" t="n">
        <v>8.86</v>
      </c>
      <c r="I9043" s="22" t="n">
        <v>0.07</v>
      </c>
      <c r="J9043" s="22" t="n">
        <v>0.073886</v>
      </c>
      <c r="K9043" s="22" t="n">
        <v>1</v>
      </c>
    </row>
    <row r="9044" customFormat="false" ht="15" hidden="false" customHeight="false" outlineLevel="0" collapsed="false">
      <c r="A9044" s="22" t="s">
        <v>5508</v>
      </c>
      <c r="B9044" s="22" t="n">
        <v>104</v>
      </c>
      <c r="C9044" s="22" t="n">
        <v>274</v>
      </c>
      <c r="D9044" s="22" t="n">
        <v>9</v>
      </c>
      <c r="E9044" s="22" t="n">
        <v>0</v>
      </c>
      <c r="F9044" s="22" t="n">
        <f aca="false">D9044/SUM(C9044:E9044)</f>
        <v>0.0318021201413428</v>
      </c>
      <c r="G9044" s="22" t="n">
        <v>274.07</v>
      </c>
      <c r="H9044" s="22" t="n">
        <v>8.86</v>
      </c>
      <c r="I9044" s="22" t="n">
        <v>0.07</v>
      </c>
      <c r="J9044" s="22" t="n">
        <v>0.073886</v>
      </c>
      <c r="K9044" s="22" t="n">
        <v>1</v>
      </c>
    </row>
    <row r="9045" customFormat="false" ht="15" hidden="false" customHeight="false" outlineLevel="0" collapsed="false">
      <c r="A9045" s="22" t="s">
        <v>5509</v>
      </c>
      <c r="B9045" s="22" t="n">
        <v>90</v>
      </c>
      <c r="C9045" s="22" t="n">
        <v>0</v>
      </c>
      <c r="D9045" s="22" t="n">
        <v>9</v>
      </c>
      <c r="E9045" s="22" t="n">
        <v>274</v>
      </c>
      <c r="F9045" s="22" t="n">
        <f aca="false">D9045/SUM(C9045:E9045)</f>
        <v>0.0318021201413428</v>
      </c>
      <c r="G9045" s="22" t="n">
        <v>0.07</v>
      </c>
      <c r="H9045" s="22" t="n">
        <v>8.86</v>
      </c>
      <c r="I9045" s="22" t="n">
        <v>274.07</v>
      </c>
      <c r="J9045" s="22" t="n">
        <v>0.073886</v>
      </c>
      <c r="K9045" s="22" t="n">
        <v>1</v>
      </c>
    </row>
    <row r="9046" customFormat="false" ht="15" hidden="false" customHeight="false" outlineLevel="0" collapsed="false">
      <c r="A9046" s="22" t="s">
        <v>5510</v>
      </c>
      <c r="B9046" s="22" t="n">
        <v>118</v>
      </c>
      <c r="C9046" s="22" t="n">
        <v>274</v>
      </c>
      <c r="D9046" s="22" t="n">
        <v>9</v>
      </c>
      <c r="E9046" s="22" t="n">
        <v>0</v>
      </c>
      <c r="F9046" s="22" t="n">
        <f aca="false">D9046/SUM(C9046:E9046)</f>
        <v>0.0318021201413428</v>
      </c>
      <c r="G9046" s="22" t="n">
        <v>274.07</v>
      </c>
      <c r="H9046" s="22" t="n">
        <v>8.86</v>
      </c>
      <c r="I9046" s="22" t="n">
        <v>0.07</v>
      </c>
      <c r="J9046" s="22" t="n">
        <v>0.073886</v>
      </c>
      <c r="K9046" s="22" t="n">
        <v>1</v>
      </c>
    </row>
    <row r="9047" customFormat="false" ht="15" hidden="false" customHeight="false" outlineLevel="0" collapsed="false">
      <c r="A9047" s="22" t="s">
        <v>2985</v>
      </c>
      <c r="B9047" s="22" t="n">
        <v>115</v>
      </c>
      <c r="C9047" s="22" t="n">
        <v>274</v>
      </c>
      <c r="D9047" s="22" t="n">
        <v>9</v>
      </c>
      <c r="E9047" s="22" t="n">
        <v>0</v>
      </c>
      <c r="F9047" s="22" t="n">
        <f aca="false">D9047/SUM(C9047:E9047)</f>
        <v>0.0318021201413428</v>
      </c>
      <c r="G9047" s="22" t="n">
        <v>274.07</v>
      </c>
      <c r="H9047" s="22" t="n">
        <v>8.86</v>
      </c>
      <c r="I9047" s="22" t="n">
        <v>0.07</v>
      </c>
      <c r="J9047" s="22" t="n">
        <v>0.073886</v>
      </c>
      <c r="K9047" s="22" t="n">
        <v>1</v>
      </c>
    </row>
    <row r="9048" customFormat="false" ht="15" hidden="false" customHeight="false" outlineLevel="0" collapsed="false">
      <c r="A9048" s="22" t="s">
        <v>5511</v>
      </c>
      <c r="B9048" s="22" t="n">
        <v>32</v>
      </c>
      <c r="C9048" s="22" t="n">
        <v>273</v>
      </c>
      <c r="D9048" s="22" t="n">
        <v>9</v>
      </c>
      <c r="E9048" s="22" t="n">
        <v>1</v>
      </c>
      <c r="F9048" s="22" t="n">
        <f aca="false">D9048/SUM(C9048:E9048)</f>
        <v>0.0318021201413428</v>
      </c>
      <c r="G9048" s="22" t="n">
        <v>272.11</v>
      </c>
      <c r="H9048" s="22" t="n">
        <v>10.79</v>
      </c>
      <c r="I9048" s="22" t="n">
        <v>0.11</v>
      </c>
      <c r="J9048" s="22" t="n">
        <v>7.760995</v>
      </c>
      <c r="K9048" s="22" t="n">
        <v>0.094272</v>
      </c>
    </row>
    <row r="9049" customFormat="false" ht="15" hidden="false" customHeight="false" outlineLevel="0" collapsed="false">
      <c r="A9049" s="22" t="s">
        <v>5511</v>
      </c>
      <c r="B9049" s="22" t="n">
        <v>108</v>
      </c>
      <c r="C9049" s="22" t="n">
        <v>274</v>
      </c>
      <c r="D9049" s="22" t="n">
        <v>9</v>
      </c>
      <c r="E9049" s="22" t="n">
        <v>0</v>
      </c>
      <c r="F9049" s="22" t="n">
        <f aca="false">D9049/SUM(C9049:E9049)</f>
        <v>0.0318021201413428</v>
      </c>
      <c r="G9049" s="22" t="n">
        <v>274.07</v>
      </c>
      <c r="H9049" s="22" t="n">
        <v>8.86</v>
      </c>
      <c r="I9049" s="22" t="n">
        <v>0.07</v>
      </c>
      <c r="J9049" s="22" t="n">
        <v>0.073886</v>
      </c>
      <c r="K9049" s="22" t="n">
        <v>1</v>
      </c>
    </row>
    <row r="9050" customFormat="false" ht="15" hidden="false" customHeight="false" outlineLevel="0" collapsed="false">
      <c r="A9050" s="22" t="s">
        <v>5512</v>
      </c>
      <c r="B9050" s="22" t="n">
        <v>80</v>
      </c>
      <c r="C9050" s="22" t="n">
        <v>274</v>
      </c>
      <c r="D9050" s="22" t="n">
        <v>9</v>
      </c>
      <c r="E9050" s="22" t="n">
        <v>0</v>
      </c>
      <c r="F9050" s="22" t="n">
        <f aca="false">D9050/SUM(C9050:E9050)</f>
        <v>0.0318021201413428</v>
      </c>
      <c r="G9050" s="22" t="n">
        <v>274.07</v>
      </c>
      <c r="H9050" s="22" t="n">
        <v>8.86</v>
      </c>
      <c r="I9050" s="22" t="n">
        <v>0.07</v>
      </c>
      <c r="J9050" s="22" t="n">
        <v>0.073886</v>
      </c>
      <c r="K9050" s="22" t="n">
        <v>1</v>
      </c>
    </row>
    <row r="9051" customFormat="false" ht="15" hidden="false" customHeight="false" outlineLevel="0" collapsed="false">
      <c r="A9051" s="22" t="s">
        <v>5513</v>
      </c>
      <c r="B9051" s="22" t="n">
        <v>106</v>
      </c>
      <c r="C9051" s="22" t="n">
        <v>274</v>
      </c>
      <c r="D9051" s="22" t="n">
        <v>9</v>
      </c>
      <c r="E9051" s="22" t="n">
        <v>0</v>
      </c>
      <c r="F9051" s="22" t="n">
        <f aca="false">D9051/SUM(C9051:E9051)</f>
        <v>0.0318021201413428</v>
      </c>
      <c r="G9051" s="22" t="n">
        <v>274.07</v>
      </c>
      <c r="H9051" s="22" t="n">
        <v>8.86</v>
      </c>
      <c r="I9051" s="22" t="n">
        <v>0.07</v>
      </c>
      <c r="J9051" s="22" t="n">
        <v>0.073886</v>
      </c>
      <c r="K9051" s="22" t="n">
        <v>1</v>
      </c>
    </row>
    <row r="9052" customFormat="false" ht="15" hidden="false" customHeight="false" outlineLevel="0" collapsed="false">
      <c r="A9052" s="22" t="s">
        <v>464</v>
      </c>
      <c r="B9052" s="22" t="n">
        <v>61</v>
      </c>
      <c r="C9052" s="22" t="n">
        <v>274</v>
      </c>
      <c r="D9052" s="22" t="n">
        <v>9</v>
      </c>
      <c r="E9052" s="22" t="n">
        <v>0</v>
      </c>
      <c r="F9052" s="22" t="n">
        <f aca="false">D9052/SUM(C9052:E9052)</f>
        <v>0.0318021201413428</v>
      </c>
      <c r="G9052" s="22" t="n">
        <v>274.07</v>
      </c>
      <c r="H9052" s="22" t="n">
        <v>8.86</v>
      </c>
      <c r="I9052" s="22" t="n">
        <v>0.07</v>
      </c>
      <c r="J9052" s="22" t="n">
        <v>0.073886</v>
      </c>
      <c r="K9052" s="22" t="n">
        <v>1</v>
      </c>
    </row>
    <row r="9053" customFormat="false" ht="15" hidden="false" customHeight="false" outlineLevel="0" collapsed="false">
      <c r="A9053" s="22" t="s">
        <v>5514</v>
      </c>
      <c r="B9053" s="22" t="n">
        <v>21</v>
      </c>
      <c r="C9053" s="22" t="n">
        <v>182</v>
      </c>
      <c r="D9053" s="22" t="n">
        <v>6</v>
      </c>
      <c r="E9053" s="22" t="n">
        <v>1</v>
      </c>
      <c r="F9053" s="22" t="n">
        <f aca="false">D9053/SUM(C9053:E9053)</f>
        <v>0.0317460317460317</v>
      </c>
      <c r="G9053" s="22" t="n">
        <v>181.08</v>
      </c>
      <c r="H9053" s="22" t="n">
        <v>7.83</v>
      </c>
      <c r="I9053" s="22" t="n">
        <v>0.08</v>
      </c>
      <c r="J9053" s="22" t="n">
        <v>10.329768</v>
      </c>
      <c r="K9053" s="22" t="n">
        <v>0.072793</v>
      </c>
    </row>
    <row r="9054" customFormat="false" ht="15" hidden="false" customHeight="false" outlineLevel="0" collapsed="false">
      <c r="A9054" s="22" t="s">
        <v>1776</v>
      </c>
      <c r="B9054" s="22" t="n">
        <v>125</v>
      </c>
      <c r="C9054" s="22" t="n">
        <v>244</v>
      </c>
      <c r="D9054" s="22" t="n">
        <v>8</v>
      </c>
      <c r="E9054" s="22" t="n">
        <v>0</v>
      </c>
      <c r="F9054" s="22" t="n">
        <f aca="false">D9054/SUM(C9054:E9054)</f>
        <v>0.0317460317460317</v>
      </c>
      <c r="G9054" s="22" t="n">
        <v>244.06</v>
      </c>
      <c r="H9054" s="22" t="n">
        <v>7.87</v>
      </c>
      <c r="I9054" s="22" t="n">
        <v>0.06</v>
      </c>
      <c r="J9054" s="22" t="n">
        <v>0.065557</v>
      </c>
      <c r="K9054" s="22" t="n">
        <v>1</v>
      </c>
    </row>
    <row r="9055" customFormat="false" ht="15" hidden="false" customHeight="false" outlineLevel="0" collapsed="false">
      <c r="A9055" s="22" t="s">
        <v>5515</v>
      </c>
      <c r="B9055" s="22" t="n">
        <v>16</v>
      </c>
      <c r="C9055" s="22" t="n">
        <v>244</v>
      </c>
      <c r="D9055" s="22" t="n">
        <v>8</v>
      </c>
      <c r="E9055" s="22" t="n">
        <v>0</v>
      </c>
      <c r="F9055" s="22" t="n">
        <f aca="false">D9055/SUM(C9055:E9055)</f>
        <v>0.0317460317460317</v>
      </c>
      <c r="G9055" s="22" t="n">
        <v>244.06</v>
      </c>
      <c r="H9055" s="22" t="n">
        <v>7.87</v>
      </c>
      <c r="I9055" s="22" t="n">
        <v>0.06</v>
      </c>
      <c r="J9055" s="22" t="n">
        <v>0.065557</v>
      </c>
      <c r="K9055" s="22" t="n">
        <v>1</v>
      </c>
    </row>
    <row r="9056" customFormat="false" ht="15" hidden="false" customHeight="false" outlineLevel="0" collapsed="false">
      <c r="A9056" s="22" t="s">
        <v>2920</v>
      </c>
      <c r="B9056" s="22" t="n">
        <v>19</v>
      </c>
      <c r="C9056" s="22" t="n">
        <v>243</v>
      </c>
      <c r="D9056" s="22" t="n">
        <v>8</v>
      </c>
      <c r="E9056" s="22" t="n">
        <v>1</v>
      </c>
      <c r="F9056" s="22" t="n">
        <f aca="false">D9056/SUM(C9056:E9056)</f>
        <v>0.0317460317460317</v>
      </c>
      <c r="G9056" s="22" t="n">
        <v>242.1</v>
      </c>
      <c r="H9056" s="22" t="n">
        <v>9.8</v>
      </c>
      <c r="I9056" s="22" t="n">
        <v>0.1</v>
      </c>
      <c r="J9056" s="22" t="n">
        <v>8.5137</v>
      </c>
      <c r="K9056" s="22" t="n">
        <v>0.086988</v>
      </c>
    </row>
    <row r="9057" customFormat="false" ht="15" hidden="false" customHeight="false" outlineLevel="0" collapsed="false">
      <c r="A9057" s="22" t="s">
        <v>5516</v>
      </c>
      <c r="B9057" s="22" t="n">
        <v>92</v>
      </c>
      <c r="C9057" s="22" t="n">
        <v>244</v>
      </c>
      <c r="D9057" s="22" t="n">
        <v>8</v>
      </c>
      <c r="E9057" s="22" t="n">
        <v>0</v>
      </c>
      <c r="F9057" s="22" t="n">
        <f aca="false">D9057/SUM(C9057:E9057)</f>
        <v>0.0317460317460317</v>
      </c>
      <c r="G9057" s="22" t="n">
        <v>244.06</v>
      </c>
      <c r="H9057" s="22" t="n">
        <v>7.87</v>
      </c>
      <c r="I9057" s="22" t="n">
        <v>0.06</v>
      </c>
      <c r="J9057" s="22" t="n">
        <v>0.065557</v>
      </c>
      <c r="K9057" s="22" t="n">
        <v>1</v>
      </c>
    </row>
    <row r="9058" customFormat="false" ht="15" hidden="false" customHeight="false" outlineLevel="0" collapsed="false">
      <c r="A9058" s="22" t="s">
        <v>5517</v>
      </c>
      <c r="B9058" s="22" t="n">
        <v>58</v>
      </c>
      <c r="C9058" s="22" t="n">
        <v>244</v>
      </c>
      <c r="D9058" s="22" t="n">
        <v>8</v>
      </c>
      <c r="E9058" s="22" t="n">
        <v>0</v>
      </c>
      <c r="F9058" s="22" t="n">
        <f aca="false">D9058/SUM(C9058:E9058)</f>
        <v>0.0317460317460317</v>
      </c>
      <c r="G9058" s="22" t="n">
        <v>244.06</v>
      </c>
      <c r="H9058" s="22" t="n">
        <v>7.87</v>
      </c>
      <c r="I9058" s="22" t="n">
        <v>0.06</v>
      </c>
      <c r="J9058" s="22" t="n">
        <v>0.065557</v>
      </c>
      <c r="K9058" s="22" t="n">
        <v>1</v>
      </c>
    </row>
    <row r="9059" customFormat="false" ht="15" hidden="false" customHeight="false" outlineLevel="0" collapsed="false">
      <c r="A9059" s="22" t="s">
        <v>5518</v>
      </c>
      <c r="B9059" s="22" t="n">
        <v>35</v>
      </c>
      <c r="C9059" s="22" t="n">
        <v>275</v>
      </c>
      <c r="D9059" s="22" t="n">
        <v>9</v>
      </c>
      <c r="E9059" s="22" t="n">
        <v>0</v>
      </c>
      <c r="F9059" s="22" t="n">
        <f aca="false">D9059/SUM(C9059:E9059)</f>
        <v>0.0316901408450704</v>
      </c>
      <c r="G9059" s="22" t="n">
        <v>275.07</v>
      </c>
      <c r="H9059" s="22" t="n">
        <v>8.86</v>
      </c>
      <c r="I9059" s="22" t="n">
        <v>0.07</v>
      </c>
      <c r="J9059" s="22" t="n">
        <v>0.073617</v>
      </c>
      <c r="K9059" s="22" t="n">
        <v>1</v>
      </c>
    </row>
    <row r="9060" customFormat="false" ht="15" hidden="false" customHeight="false" outlineLevel="0" collapsed="false">
      <c r="A9060" s="22" t="s">
        <v>5519</v>
      </c>
      <c r="B9060" s="22" t="n">
        <v>87</v>
      </c>
      <c r="C9060" s="22" t="n">
        <v>0</v>
      </c>
      <c r="D9060" s="22" t="n">
        <v>9</v>
      </c>
      <c r="E9060" s="22" t="n">
        <v>275</v>
      </c>
      <c r="F9060" s="22" t="n">
        <f aca="false">D9060/SUM(C9060:E9060)</f>
        <v>0.0316901408450704</v>
      </c>
      <c r="G9060" s="22" t="n">
        <v>0.07</v>
      </c>
      <c r="H9060" s="22" t="n">
        <v>8.86</v>
      </c>
      <c r="I9060" s="22" t="n">
        <v>275.07</v>
      </c>
      <c r="J9060" s="22" t="n">
        <v>0.073617</v>
      </c>
      <c r="K9060" s="22" t="n">
        <v>1</v>
      </c>
    </row>
    <row r="9061" customFormat="false" ht="15" hidden="false" customHeight="false" outlineLevel="0" collapsed="false">
      <c r="A9061" s="22" t="s">
        <v>235</v>
      </c>
      <c r="B9061" s="22" t="n">
        <v>64</v>
      </c>
      <c r="C9061" s="22" t="n">
        <v>275</v>
      </c>
      <c r="D9061" s="22" t="n">
        <v>9</v>
      </c>
      <c r="E9061" s="22" t="n">
        <v>0</v>
      </c>
      <c r="F9061" s="22" t="n">
        <f aca="false">D9061/SUM(C9061:E9061)</f>
        <v>0.0316901408450704</v>
      </c>
      <c r="G9061" s="22" t="n">
        <v>275.07</v>
      </c>
      <c r="H9061" s="22" t="n">
        <v>8.86</v>
      </c>
      <c r="I9061" s="22" t="n">
        <v>0.07</v>
      </c>
      <c r="J9061" s="22" t="n">
        <v>0.073617</v>
      </c>
      <c r="K9061" s="22" t="n">
        <v>1</v>
      </c>
    </row>
    <row r="9062" customFormat="false" ht="15" hidden="false" customHeight="false" outlineLevel="0" collapsed="false">
      <c r="A9062" s="22" t="s">
        <v>5520</v>
      </c>
      <c r="B9062" s="22" t="n">
        <v>106</v>
      </c>
      <c r="C9062" s="22" t="n">
        <v>275</v>
      </c>
      <c r="D9062" s="22" t="n">
        <v>9</v>
      </c>
      <c r="E9062" s="22" t="n">
        <v>0</v>
      </c>
      <c r="F9062" s="22" t="n">
        <f aca="false">D9062/SUM(C9062:E9062)</f>
        <v>0.0316901408450704</v>
      </c>
      <c r="G9062" s="22" t="n">
        <v>275.07</v>
      </c>
      <c r="H9062" s="22" t="n">
        <v>8.86</v>
      </c>
      <c r="I9062" s="22" t="n">
        <v>0.07</v>
      </c>
      <c r="J9062" s="22" t="n">
        <v>0.073617</v>
      </c>
      <c r="K9062" s="22" t="n">
        <v>1</v>
      </c>
    </row>
    <row r="9063" customFormat="false" ht="15" hidden="false" customHeight="false" outlineLevel="0" collapsed="false">
      <c r="A9063" s="22" t="s">
        <v>5521</v>
      </c>
      <c r="B9063" s="22" t="n">
        <v>51</v>
      </c>
      <c r="C9063" s="22" t="n">
        <v>275</v>
      </c>
      <c r="D9063" s="22" t="n">
        <v>9</v>
      </c>
      <c r="E9063" s="22" t="n">
        <v>0</v>
      </c>
      <c r="F9063" s="22" t="n">
        <f aca="false">D9063/SUM(C9063:E9063)</f>
        <v>0.0316901408450704</v>
      </c>
      <c r="G9063" s="22" t="n">
        <v>275.07</v>
      </c>
      <c r="H9063" s="22" t="n">
        <v>8.86</v>
      </c>
      <c r="I9063" s="22" t="n">
        <v>0.07</v>
      </c>
      <c r="J9063" s="22" t="n">
        <v>0.073617</v>
      </c>
      <c r="K9063" s="22" t="n">
        <v>1</v>
      </c>
    </row>
    <row r="9064" customFormat="false" ht="15" hidden="false" customHeight="false" outlineLevel="0" collapsed="false">
      <c r="A9064" s="22" t="s">
        <v>5522</v>
      </c>
      <c r="B9064" s="22" t="n">
        <v>41</v>
      </c>
      <c r="C9064" s="22" t="n">
        <v>214</v>
      </c>
      <c r="D9064" s="22" t="n">
        <v>7</v>
      </c>
      <c r="E9064" s="22" t="n">
        <v>0</v>
      </c>
      <c r="F9064" s="22" t="n">
        <f aca="false">D9064/SUM(C9064:E9064)</f>
        <v>0.0316742081447964</v>
      </c>
      <c r="G9064" s="22" t="n">
        <v>214.06</v>
      </c>
      <c r="H9064" s="22" t="n">
        <v>6.89</v>
      </c>
      <c r="I9064" s="22" t="n">
        <v>0.06</v>
      </c>
      <c r="J9064" s="22" t="n">
        <v>0.057228</v>
      </c>
      <c r="K9064" s="22" t="n">
        <v>1</v>
      </c>
    </row>
    <row r="9065" customFormat="false" ht="15" hidden="false" customHeight="false" outlineLevel="0" collapsed="false">
      <c r="A9065" s="22" t="s">
        <v>5523</v>
      </c>
      <c r="B9065" s="22" t="n">
        <v>83</v>
      </c>
      <c r="C9065" s="22" t="n">
        <v>245</v>
      </c>
      <c r="D9065" s="22" t="n">
        <v>8</v>
      </c>
      <c r="E9065" s="22" t="n">
        <v>0</v>
      </c>
      <c r="F9065" s="22" t="n">
        <f aca="false">D9065/SUM(C9065:E9065)</f>
        <v>0.0316205533596838</v>
      </c>
      <c r="G9065" s="22" t="n">
        <v>245.06</v>
      </c>
      <c r="H9065" s="22" t="n">
        <v>7.87</v>
      </c>
      <c r="I9065" s="22" t="n">
        <v>0.06</v>
      </c>
      <c r="J9065" s="22" t="n">
        <v>0.065289</v>
      </c>
      <c r="K9065" s="22" t="n">
        <v>1</v>
      </c>
    </row>
    <row r="9066" customFormat="false" ht="15" hidden="false" customHeight="false" outlineLevel="0" collapsed="false">
      <c r="A9066" s="22" t="s">
        <v>1903</v>
      </c>
      <c r="B9066" s="22" t="n">
        <v>111</v>
      </c>
      <c r="C9066" s="22" t="n">
        <v>0</v>
      </c>
      <c r="D9066" s="22" t="n">
        <v>8</v>
      </c>
      <c r="E9066" s="22" t="n">
        <v>245</v>
      </c>
      <c r="F9066" s="22" t="n">
        <f aca="false">D9066/SUM(C9066:E9066)</f>
        <v>0.0316205533596838</v>
      </c>
      <c r="G9066" s="22" t="n">
        <v>0.06</v>
      </c>
      <c r="H9066" s="22" t="n">
        <v>7.87</v>
      </c>
      <c r="I9066" s="22" t="n">
        <v>245.06</v>
      </c>
      <c r="J9066" s="22" t="n">
        <v>0.065289</v>
      </c>
      <c r="K9066" s="22" t="n">
        <v>1</v>
      </c>
    </row>
    <row r="9067" customFormat="false" ht="15" hidden="false" customHeight="false" outlineLevel="0" collapsed="false">
      <c r="A9067" s="22" t="s">
        <v>5524</v>
      </c>
      <c r="B9067" s="22" t="n">
        <v>108</v>
      </c>
      <c r="C9067" s="22" t="n">
        <v>245</v>
      </c>
      <c r="D9067" s="22" t="n">
        <v>8</v>
      </c>
      <c r="E9067" s="22" t="n">
        <v>0</v>
      </c>
      <c r="F9067" s="22" t="n">
        <f aca="false">D9067/SUM(C9067:E9067)</f>
        <v>0.0316205533596838</v>
      </c>
      <c r="G9067" s="22" t="n">
        <v>245.06</v>
      </c>
      <c r="H9067" s="22" t="n">
        <v>7.87</v>
      </c>
      <c r="I9067" s="22" t="n">
        <v>0.06</v>
      </c>
      <c r="J9067" s="22" t="n">
        <v>0.065289</v>
      </c>
      <c r="K9067" s="22" t="n">
        <v>1</v>
      </c>
    </row>
    <row r="9068" customFormat="false" ht="15" hidden="false" customHeight="false" outlineLevel="0" collapsed="false">
      <c r="A9068" s="22" t="s">
        <v>945</v>
      </c>
      <c r="B9068" s="22" t="n">
        <v>87</v>
      </c>
      <c r="C9068" s="22" t="n">
        <v>276</v>
      </c>
      <c r="D9068" s="22" t="n">
        <v>9</v>
      </c>
      <c r="E9068" s="22" t="n">
        <v>0</v>
      </c>
      <c r="F9068" s="22" t="n">
        <f aca="false">D9068/SUM(C9068:E9068)</f>
        <v>0.0315789473684211</v>
      </c>
      <c r="G9068" s="22" t="n">
        <v>276.07</v>
      </c>
      <c r="H9068" s="22" t="n">
        <v>8.86</v>
      </c>
      <c r="I9068" s="22" t="n">
        <v>0.07</v>
      </c>
      <c r="J9068" s="22" t="n">
        <v>0.073351</v>
      </c>
      <c r="K9068" s="22" t="n">
        <v>1</v>
      </c>
    </row>
    <row r="9069" customFormat="false" ht="15" hidden="false" customHeight="false" outlineLevel="0" collapsed="false">
      <c r="A9069" s="22" t="s">
        <v>945</v>
      </c>
      <c r="B9069" s="22" t="n">
        <v>103</v>
      </c>
      <c r="C9069" s="22" t="n">
        <v>276</v>
      </c>
      <c r="D9069" s="22" t="n">
        <v>9</v>
      </c>
      <c r="E9069" s="22" t="n">
        <v>0</v>
      </c>
      <c r="F9069" s="22" t="n">
        <f aca="false">D9069/SUM(C9069:E9069)</f>
        <v>0.0315789473684211</v>
      </c>
      <c r="G9069" s="22" t="n">
        <v>276.07</v>
      </c>
      <c r="H9069" s="22" t="n">
        <v>8.86</v>
      </c>
      <c r="I9069" s="22" t="n">
        <v>0.07</v>
      </c>
      <c r="J9069" s="22" t="n">
        <v>0.073351</v>
      </c>
      <c r="K9069" s="22" t="n">
        <v>1</v>
      </c>
    </row>
    <row r="9070" customFormat="false" ht="15" hidden="false" customHeight="false" outlineLevel="0" collapsed="false">
      <c r="A9070" s="22" t="s">
        <v>5525</v>
      </c>
      <c r="B9070" s="22" t="n">
        <v>88</v>
      </c>
      <c r="C9070" s="22" t="n">
        <v>276</v>
      </c>
      <c r="D9070" s="22" t="n">
        <v>9</v>
      </c>
      <c r="E9070" s="22" t="n">
        <v>0</v>
      </c>
      <c r="F9070" s="22" t="n">
        <f aca="false">D9070/SUM(C9070:E9070)</f>
        <v>0.0315789473684211</v>
      </c>
      <c r="G9070" s="22" t="n">
        <v>276.07</v>
      </c>
      <c r="H9070" s="22" t="n">
        <v>8.86</v>
      </c>
      <c r="I9070" s="22" t="n">
        <v>0.07</v>
      </c>
      <c r="J9070" s="22" t="n">
        <v>0.073351</v>
      </c>
      <c r="K9070" s="22" t="n">
        <v>1</v>
      </c>
    </row>
    <row r="9071" customFormat="false" ht="15" hidden="false" customHeight="false" outlineLevel="0" collapsed="false">
      <c r="A9071" s="22" t="s">
        <v>4930</v>
      </c>
      <c r="B9071" s="22" t="n">
        <v>121</v>
      </c>
      <c r="C9071" s="22" t="n">
        <v>276</v>
      </c>
      <c r="D9071" s="22" t="n">
        <v>9</v>
      </c>
      <c r="E9071" s="22" t="n">
        <v>0</v>
      </c>
      <c r="F9071" s="22" t="n">
        <f aca="false">D9071/SUM(C9071:E9071)</f>
        <v>0.0315789473684211</v>
      </c>
      <c r="G9071" s="22" t="n">
        <v>276.07</v>
      </c>
      <c r="H9071" s="22" t="n">
        <v>8.86</v>
      </c>
      <c r="I9071" s="22" t="n">
        <v>0.07</v>
      </c>
      <c r="J9071" s="22" t="n">
        <v>0.073351</v>
      </c>
      <c r="K9071" s="22" t="n">
        <v>1</v>
      </c>
    </row>
    <row r="9072" customFormat="false" ht="15" hidden="false" customHeight="false" outlineLevel="0" collapsed="false">
      <c r="A9072" s="22" t="s">
        <v>5526</v>
      </c>
      <c r="B9072" s="22" t="n">
        <v>93</v>
      </c>
      <c r="C9072" s="22" t="n">
        <v>276</v>
      </c>
      <c r="D9072" s="22" t="n">
        <v>9</v>
      </c>
      <c r="E9072" s="22" t="n">
        <v>0</v>
      </c>
      <c r="F9072" s="22" t="n">
        <f aca="false">D9072/SUM(C9072:E9072)</f>
        <v>0.0315789473684211</v>
      </c>
      <c r="G9072" s="22" t="n">
        <v>276.07</v>
      </c>
      <c r="H9072" s="22" t="n">
        <v>8.86</v>
      </c>
      <c r="I9072" s="22" t="n">
        <v>0.07</v>
      </c>
      <c r="J9072" s="22" t="n">
        <v>0.073351</v>
      </c>
      <c r="K9072" s="22" t="n">
        <v>1</v>
      </c>
    </row>
    <row r="9073" customFormat="false" ht="15" hidden="false" customHeight="false" outlineLevel="0" collapsed="false">
      <c r="A9073" s="22" t="s">
        <v>5527</v>
      </c>
      <c r="B9073" s="22" t="n">
        <v>7</v>
      </c>
      <c r="C9073" s="22" t="n">
        <v>276</v>
      </c>
      <c r="D9073" s="22" t="n">
        <v>9</v>
      </c>
      <c r="E9073" s="22" t="n">
        <v>0</v>
      </c>
      <c r="F9073" s="22" t="n">
        <f aca="false">D9073/SUM(C9073:E9073)</f>
        <v>0.0315789473684211</v>
      </c>
      <c r="G9073" s="22" t="n">
        <v>276.07</v>
      </c>
      <c r="H9073" s="22" t="n">
        <v>8.86</v>
      </c>
      <c r="I9073" s="22" t="n">
        <v>0.07</v>
      </c>
      <c r="J9073" s="22" t="n">
        <v>0.073351</v>
      </c>
      <c r="K9073" s="22" t="n">
        <v>1</v>
      </c>
    </row>
    <row r="9074" customFormat="false" ht="15" hidden="false" customHeight="false" outlineLevel="0" collapsed="false">
      <c r="A9074" s="22" t="s">
        <v>5192</v>
      </c>
      <c r="B9074" s="22" t="n">
        <v>87</v>
      </c>
      <c r="C9074" s="22" t="n">
        <v>276</v>
      </c>
      <c r="D9074" s="22" t="n">
        <v>9</v>
      </c>
      <c r="E9074" s="22" t="n">
        <v>0</v>
      </c>
      <c r="F9074" s="22" t="n">
        <f aca="false">D9074/SUM(C9074:E9074)</f>
        <v>0.0315789473684211</v>
      </c>
      <c r="G9074" s="22" t="n">
        <v>276.07</v>
      </c>
      <c r="H9074" s="22" t="n">
        <v>8.86</v>
      </c>
      <c r="I9074" s="22" t="n">
        <v>0.07</v>
      </c>
      <c r="J9074" s="22" t="n">
        <v>0.073351</v>
      </c>
      <c r="K9074" s="22" t="n">
        <v>1</v>
      </c>
    </row>
    <row r="9075" customFormat="false" ht="15" hidden="false" customHeight="false" outlineLevel="0" collapsed="false">
      <c r="A9075" s="22" t="s">
        <v>780</v>
      </c>
      <c r="B9075" s="22" t="n">
        <v>25</v>
      </c>
      <c r="C9075" s="22" t="n">
        <v>276</v>
      </c>
      <c r="D9075" s="22" t="n">
        <v>9</v>
      </c>
      <c r="E9075" s="22" t="n">
        <v>0</v>
      </c>
      <c r="F9075" s="22" t="n">
        <f aca="false">D9075/SUM(C9075:E9075)</f>
        <v>0.0315789473684211</v>
      </c>
      <c r="G9075" s="22" t="n">
        <v>276.07</v>
      </c>
      <c r="H9075" s="22" t="n">
        <v>8.86</v>
      </c>
      <c r="I9075" s="22" t="n">
        <v>0.07</v>
      </c>
      <c r="J9075" s="22" t="n">
        <v>0.073351</v>
      </c>
      <c r="K9075" s="22" t="n">
        <v>1</v>
      </c>
    </row>
    <row r="9076" customFormat="false" ht="15" hidden="false" customHeight="false" outlineLevel="0" collapsed="false">
      <c r="A9076" s="22" t="s">
        <v>5528</v>
      </c>
      <c r="B9076" s="22" t="n">
        <v>37</v>
      </c>
      <c r="C9076" s="22" t="n">
        <v>276</v>
      </c>
      <c r="D9076" s="22" t="n">
        <v>9</v>
      </c>
      <c r="E9076" s="22" t="n">
        <v>0</v>
      </c>
      <c r="F9076" s="22" t="n">
        <f aca="false">D9076/SUM(C9076:E9076)</f>
        <v>0.0315789473684211</v>
      </c>
      <c r="G9076" s="22" t="n">
        <v>276.07</v>
      </c>
      <c r="H9076" s="22" t="n">
        <v>8.86</v>
      </c>
      <c r="I9076" s="22" t="n">
        <v>0.07</v>
      </c>
      <c r="J9076" s="22" t="n">
        <v>0.073351</v>
      </c>
      <c r="K9076" s="22" t="n">
        <v>1</v>
      </c>
    </row>
    <row r="9077" customFormat="false" ht="15" hidden="false" customHeight="false" outlineLevel="0" collapsed="false">
      <c r="A9077" s="22" t="s">
        <v>5529</v>
      </c>
      <c r="B9077" s="22" t="n">
        <v>110</v>
      </c>
      <c r="C9077" s="22" t="n">
        <v>184</v>
      </c>
      <c r="D9077" s="22" t="n">
        <v>6</v>
      </c>
      <c r="E9077" s="22" t="n">
        <v>0</v>
      </c>
      <c r="F9077" s="22" t="n">
        <f aca="false">D9077/SUM(C9077:E9077)</f>
        <v>0.0315789473684211</v>
      </c>
      <c r="G9077" s="22" t="n">
        <v>184.05</v>
      </c>
      <c r="H9077" s="22" t="n">
        <v>5.91</v>
      </c>
      <c r="I9077" s="22" t="n">
        <v>0.05</v>
      </c>
      <c r="J9077" s="22" t="n">
        <v>0.0489</v>
      </c>
      <c r="K9077" s="22" t="n">
        <v>1</v>
      </c>
    </row>
    <row r="9078" customFormat="false" ht="15" hidden="false" customHeight="false" outlineLevel="0" collapsed="false">
      <c r="A9078" s="22" t="s">
        <v>3933</v>
      </c>
      <c r="B9078" s="22" t="n">
        <v>34</v>
      </c>
      <c r="C9078" s="22" t="n">
        <v>276</v>
      </c>
      <c r="D9078" s="22" t="n">
        <v>9</v>
      </c>
      <c r="E9078" s="22" t="n">
        <v>0</v>
      </c>
      <c r="F9078" s="22" t="n">
        <f aca="false">D9078/SUM(C9078:E9078)</f>
        <v>0.0315789473684211</v>
      </c>
      <c r="G9078" s="22" t="n">
        <v>276.07</v>
      </c>
      <c r="H9078" s="22" t="n">
        <v>8.86</v>
      </c>
      <c r="I9078" s="22" t="n">
        <v>0.07</v>
      </c>
      <c r="J9078" s="22" t="n">
        <v>0.073351</v>
      </c>
      <c r="K9078" s="22" t="n">
        <v>1</v>
      </c>
    </row>
    <row r="9079" customFormat="false" ht="15" hidden="false" customHeight="false" outlineLevel="0" collapsed="false">
      <c r="A9079" s="22" t="s">
        <v>5530</v>
      </c>
      <c r="B9079" s="22" t="n">
        <v>91</v>
      </c>
      <c r="C9079" s="22" t="n">
        <v>276</v>
      </c>
      <c r="D9079" s="22" t="n">
        <v>9</v>
      </c>
      <c r="E9079" s="22" t="n">
        <v>0</v>
      </c>
      <c r="F9079" s="22" t="n">
        <f aca="false">D9079/SUM(C9079:E9079)</f>
        <v>0.0315789473684211</v>
      </c>
      <c r="G9079" s="22" t="n">
        <v>276.07</v>
      </c>
      <c r="H9079" s="22" t="n">
        <v>8.86</v>
      </c>
      <c r="I9079" s="22" t="n">
        <v>0.07</v>
      </c>
      <c r="J9079" s="22" t="n">
        <v>0.073351</v>
      </c>
      <c r="K9079" s="22" t="n">
        <v>1</v>
      </c>
    </row>
    <row r="9080" customFormat="false" ht="15" hidden="false" customHeight="false" outlineLevel="0" collapsed="false">
      <c r="A9080" s="22" t="s">
        <v>5531</v>
      </c>
      <c r="B9080" s="22" t="n">
        <v>41</v>
      </c>
      <c r="C9080" s="22" t="n">
        <v>276</v>
      </c>
      <c r="D9080" s="22" t="n">
        <v>9</v>
      </c>
      <c r="E9080" s="22" t="n">
        <v>0</v>
      </c>
      <c r="F9080" s="22" t="n">
        <f aca="false">D9080/SUM(C9080:E9080)</f>
        <v>0.0315789473684211</v>
      </c>
      <c r="G9080" s="22" t="n">
        <v>276.07</v>
      </c>
      <c r="H9080" s="22" t="n">
        <v>8.86</v>
      </c>
      <c r="I9080" s="22" t="n">
        <v>0.07</v>
      </c>
      <c r="J9080" s="22" t="n">
        <v>0.073351</v>
      </c>
      <c r="K9080" s="22" t="n">
        <v>1</v>
      </c>
    </row>
    <row r="9081" customFormat="false" ht="15" hidden="false" customHeight="false" outlineLevel="0" collapsed="false">
      <c r="A9081" s="22" t="s">
        <v>5532</v>
      </c>
      <c r="B9081" s="22" t="n">
        <v>116</v>
      </c>
      <c r="C9081" s="22" t="n">
        <v>276</v>
      </c>
      <c r="D9081" s="22" t="n">
        <v>9</v>
      </c>
      <c r="E9081" s="22" t="n">
        <v>0</v>
      </c>
      <c r="F9081" s="22" t="n">
        <f aca="false">D9081/SUM(C9081:E9081)</f>
        <v>0.0315789473684211</v>
      </c>
      <c r="G9081" s="22" t="n">
        <v>276.07</v>
      </c>
      <c r="H9081" s="22" t="n">
        <v>8.86</v>
      </c>
      <c r="I9081" s="22" t="n">
        <v>0.07</v>
      </c>
      <c r="J9081" s="22" t="n">
        <v>0.073351</v>
      </c>
      <c r="K9081" s="22" t="n">
        <v>1</v>
      </c>
    </row>
    <row r="9082" customFormat="false" ht="15" hidden="false" customHeight="false" outlineLevel="0" collapsed="false">
      <c r="A9082" s="22" t="s">
        <v>5533</v>
      </c>
      <c r="B9082" s="22" t="n">
        <v>112</v>
      </c>
      <c r="C9082" s="22" t="n">
        <v>276</v>
      </c>
      <c r="D9082" s="22" t="n">
        <v>9</v>
      </c>
      <c r="E9082" s="22" t="n">
        <v>0</v>
      </c>
      <c r="F9082" s="22" t="n">
        <f aca="false">D9082/SUM(C9082:E9082)</f>
        <v>0.0315789473684211</v>
      </c>
      <c r="G9082" s="22" t="n">
        <v>276.07</v>
      </c>
      <c r="H9082" s="22" t="n">
        <v>8.86</v>
      </c>
      <c r="I9082" s="22" t="n">
        <v>0.07</v>
      </c>
      <c r="J9082" s="22" t="n">
        <v>0.073351</v>
      </c>
      <c r="K9082" s="22" t="n">
        <v>1</v>
      </c>
    </row>
    <row r="9083" customFormat="false" ht="15" hidden="false" customHeight="false" outlineLevel="0" collapsed="false">
      <c r="A9083" s="22" t="s">
        <v>1352</v>
      </c>
      <c r="B9083" s="22" t="n">
        <v>74</v>
      </c>
      <c r="C9083" s="22" t="n">
        <v>276</v>
      </c>
      <c r="D9083" s="22" t="n">
        <v>9</v>
      </c>
      <c r="E9083" s="22" t="n">
        <v>0</v>
      </c>
      <c r="F9083" s="22" t="n">
        <f aca="false">D9083/SUM(C9083:E9083)</f>
        <v>0.0315789473684211</v>
      </c>
      <c r="G9083" s="22" t="n">
        <v>276.07</v>
      </c>
      <c r="H9083" s="22" t="n">
        <v>8.86</v>
      </c>
      <c r="I9083" s="22" t="n">
        <v>0.07</v>
      </c>
      <c r="J9083" s="22" t="n">
        <v>0.073351</v>
      </c>
      <c r="K9083" s="22" t="n">
        <v>1</v>
      </c>
    </row>
    <row r="9084" customFormat="false" ht="15" hidden="false" customHeight="false" outlineLevel="0" collapsed="false">
      <c r="A9084" s="22" t="s">
        <v>541</v>
      </c>
      <c r="B9084" s="22" t="n">
        <v>94</v>
      </c>
      <c r="C9084" s="22" t="n">
        <v>276</v>
      </c>
      <c r="D9084" s="22" t="n">
        <v>9</v>
      </c>
      <c r="E9084" s="22" t="n">
        <v>0</v>
      </c>
      <c r="F9084" s="22" t="n">
        <f aca="false">D9084/SUM(C9084:E9084)</f>
        <v>0.0315789473684211</v>
      </c>
      <c r="G9084" s="22" t="n">
        <v>276.07</v>
      </c>
      <c r="H9084" s="22" t="n">
        <v>8.86</v>
      </c>
      <c r="I9084" s="22" t="n">
        <v>0.07</v>
      </c>
      <c r="J9084" s="22" t="n">
        <v>0.073351</v>
      </c>
      <c r="K9084" s="22" t="n">
        <v>1</v>
      </c>
    </row>
    <row r="9085" customFormat="false" ht="15" hidden="false" customHeight="false" outlineLevel="0" collapsed="false">
      <c r="A9085" s="22" t="s">
        <v>3095</v>
      </c>
      <c r="B9085" s="22" t="n">
        <v>106</v>
      </c>
      <c r="C9085" s="22" t="n">
        <v>276</v>
      </c>
      <c r="D9085" s="22" t="n">
        <v>9</v>
      </c>
      <c r="E9085" s="22" t="n">
        <v>0</v>
      </c>
      <c r="F9085" s="22" t="n">
        <f aca="false">D9085/SUM(C9085:E9085)</f>
        <v>0.0315789473684211</v>
      </c>
      <c r="G9085" s="22" t="n">
        <v>276.07</v>
      </c>
      <c r="H9085" s="22" t="n">
        <v>8.86</v>
      </c>
      <c r="I9085" s="22" t="n">
        <v>0.07</v>
      </c>
      <c r="J9085" s="22" t="n">
        <v>0.073351</v>
      </c>
      <c r="K9085" s="22" t="n">
        <v>1</v>
      </c>
    </row>
    <row r="9086" customFormat="false" ht="15" hidden="false" customHeight="false" outlineLevel="0" collapsed="false">
      <c r="A9086" s="22" t="s">
        <v>5534</v>
      </c>
      <c r="B9086" s="22" t="n">
        <v>67</v>
      </c>
      <c r="C9086" s="22" t="n">
        <v>276</v>
      </c>
      <c r="D9086" s="22" t="n">
        <v>9</v>
      </c>
      <c r="E9086" s="22" t="n">
        <v>0</v>
      </c>
      <c r="F9086" s="22" t="n">
        <f aca="false">D9086/SUM(C9086:E9086)</f>
        <v>0.0315789473684211</v>
      </c>
      <c r="G9086" s="22" t="n">
        <v>276.07</v>
      </c>
      <c r="H9086" s="22" t="n">
        <v>8.86</v>
      </c>
      <c r="I9086" s="22" t="n">
        <v>0.07</v>
      </c>
      <c r="J9086" s="22" t="n">
        <v>0.073351</v>
      </c>
      <c r="K9086" s="22" t="n">
        <v>1</v>
      </c>
    </row>
    <row r="9087" customFormat="false" ht="15" hidden="false" customHeight="false" outlineLevel="0" collapsed="false">
      <c r="A9087" s="22" t="s">
        <v>600</v>
      </c>
      <c r="B9087" s="22" t="n">
        <v>52</v>
      </c>
      <c r="C9087" s="22" t="n">
        <v>276</v>
      </c>
      <c r="D9087" s="22" t="n">
        <v>9</v>
      </c>
      <c r="E9087" s="22" t="n">
        <v>0</v>
      </c>
      <c r="F9087" s="22" t="n">
        <f aca="false">D9087/SUM(C9087:E9087)</f>
        <v>0.0315789473684211</v>
      </c>
      <c r="G9087" s="22" t="n">
        <v>276.07</v>
      </c>
      <c r="H9087" s="22" t="n">
        <v>8.86</v>
      </c>
      <c r="I9087" s="22" t="n">
        <v>0.07</v>
      </c>
      <c r="J9087" s="22" t="n">
        <v>0.073351</v>
      </c>
      <c r="K9087" s="22" t="n">
        <v>1</v>
      </c>
    </row>
    <row r="9088" customFormat="false" ht="15" hidden="false" customHeight="false" outlineLevel="0" collapsed="false">
      <c r="A9088" s="22" t="s">
        <v>5535</v>
      </c>
      <c r="B9088" s="22" t="n">
        <v>8</v>
      </c>
      <c r="C9088" s="22" t="n">
        <v>276</v>
      </c>
      <c r="D9088" s="22" t="n">
        <v>9</v>
      </c>
      <c r="E9088" s="22" t="n">
        <v>0</v>
      </c>
      <c r="F9088" s="22" t="n">
        <f aca="false">D9088/SUM(C9088:E9088)</f>
        <v>0.0315789473684211</v>
      </c>
      <c r="G9088" s="22" t="n">
        <v>276.07</v>
      </c>
      <c r="H9088" s="22" t="n">
        <v>8.86</v>
      </c>
      <c r="I9088" s="22" t="n">
        <v>0.07</v>
      </c>
      <c r="J9088" s="22" t="n">
        <v>0.073351</v>
      </c>
      <c r="K9088" s="22" t="n">
        <v>1</v>
      </c>
    </row>
    <row r="9089" customFormat="false" ht="15" hidden="false" customHeight="false" outlineLevel="0" collapsed="false">
      <c r="A9089" s="22" t="s">
        <v>5536</v>
      </c>
      <c r="B9089" s="22" t="n">
        <v>39</v>
      </c>
      <c r="C9089" s="22" t="n">
        <v>215</v>
      </c>
      <c r="D9089" s="22" t="n">
        <v>7</v>
      </c>
      <c r="E9089" s="22" t="n">
        <v>0</v>
      </c>
      <c r="F9089" s="22" t="n">
        <f aca="false">D9089/SUM(C9089:E9089)</f>
        <v>0.0315315315315315</v>
      </c>
      <c r="G9089" s="22" t="n">
        <v>215.06</v>
      </c>
      <c r="H9089" s="22" t="n">
        <v>6.89</v>
      </c>
      <c r="I9089" s="22" t="n">
        <v>0.06</v>
      </c>
      <c r="J9089" s="22" t="n">
        <v>0.056962</v>
      </c>
      <c r="K9089" s="22" t="n">
        <v>1</v>
      </c>
    </row>
    <row r="9090" customFormat="false" ht="15" hidden="false" customHeight="false" outlineLevel="0" collapsed="false">
      <c r="A9090" s="22" t="s">
        <v>5537</v>
      </c>
      <c r="B9090" s="22" t="n">
        <v>43</v>
      </c>
      <c r="C9090" s="22" t="n">
        <v>246</v>
      </c>
      <c r="D9090" s="22" t="n">
        <v>8</v>
      </c>
      <c r="E9090" s="22" t="n">
        <v>0</v>
      </c>
      <c r="F9090" s="22" t="n">
        <f aca="false">D9090/SUM(C9090:E9090)</f>
        <v>0.031496062992126</v>
      </c>
      <c r="G9090" s="22" t="n">
        <v>246.06</v>
      </c>
      <c r="H9090" s="22" t="n">
        <v>7.87</v>
      </c>
      <c r="I9090" s="22" t="n">
        <v>0.06</v>
      </c>
      <c r="J9090" s="22" t="n">
        <v>0.065024</v>
      </c>
      <c r="K9090" s="22" t="n">
        <v>1</v>
      </c>
    </row>
    <row r="9091" customFormat="false" ht="15" hidden="false" customHeight="false" outlineLevel="0" collapsed="false">
      <c r="A9091" s="22" t="s">
        <v>5537</v>
      </c>
      <c r="B9091" s="22" t="n">
        <v>54</v>
      </c>
      <c r="C9091" s="22" t="n">
        <v>246</v>
      </c>
      <c r="D9091" s="22" t="n">
        <v>8</v>
      </c>
      <c r="E9091" s="22" t="n">
        <v>0</v>
      </c>
      <c r="F9091" s="22" t="n">
        <f aca="false">D9091/SUM(C9091:E9091)</f>
        <v>0.031496062992126</v>
      </c>
      <c r="G9091" s="22" t="n">
        <v>246.06</v>
      </c>
      <c r="H9091" s="22" t="n">
        <v>7.87</v>
      </c>
      <c r="I9091" s="22" t="n">
        <v>0.06</v>
      </c>
      <c r="J9091" s="22" t="n">
        <v>0.065024</v>
      </c>
      <c r="K9091" s="22" t="n">
        <v>1</v>
      </c>
    </row>
    <row r="9092" customFormat="false" ht="15" hidden="false" customHeight="false" outlineLevel="0" collapsed="false">
      <c r="A9092" s="22" t="s">
        <v>4816</v>
      </c>
      <c r="B9092" s="22" t="n">
        <v>100</v>
      </c>
      <c r="C9092" s="22" t="n">
        <v>245</v>
      </c>
      <c r="D9092" s="22" t="n">
        <v>8</v>
      </c>
      <c r="E9092" s="22" t="n">
        <v>1</v>
      </c>
      <c r="F9092" s="22" t="n">
        <f aca="false">D9092/SUM(C9092:E9092)</f>
        <v>0.031496062992126</v>
      </c>
      <c r="G9092" s="22" t="n">
        <v>244.1</v>
      </c>
      <c r="H9092" s="22" t="n">
        <v>9.8</v>
      </c>
      <c r="I9092" s="22" t="n">
        <v>0.1</v>
      </c>
      <c r="J9092" s="22" t="n">
        <v>8.593419</v>
      </c>
      <c r="K9092" s="22" t="n">
        <v>0.086321</v>
      </c>
    </row>
    <row r="9093" customFormat="false" ht="15" hidden="false" customHeight="false" outlineLevel="0" collapsed="false">
      <c r="A9093" s="22" t="s">
        <v>5538</v>
      </c>
      <c r="B9093" s="22" t="n">
        <v>102</v>
      </c>
      <c r="C9093" s="22" t="n">
        <v>246</v>
      </c>
      <c r="D9093" s="22" t="n">
        <v>8</v>
      </c>
      <c r="E9093" s="22" t="n">
        <v>0</v>
      </c>
      <c r="F9093" s="22" t="n">
        <f aca="false">D9093/SUM(C9093:E9093)</f>
        <v>0.031496062992126</v>
      </c>
      <c r="G9093" s="22" t="n">
        <v>246.06</v>
      </c>
      <c r="H9093" s="22" t="n">
        <v>7.87</v>
      </c>
      <c r="I9093" s="22" t="n">
        <v>0.06</v>
      </c>
      <c r="J9093" s="22" t="n">
        <v>0.065024</v>
      </c>
      <c r="K9093" s="22" t="n">
        <v>1</v>
      </c>
    </row>
    <row r="9094" customFormat="false" ht="15" hidden="false" customHeight="false" outlineLevel="0" collapsed="false">
      <c r="A9094" s="22" t="s">
        <v>4664</v>
      </c>
      <c r="B9094" s="22" t="n">
        <v>119</v>
      </c>
      <c r="C9094" s="22" t="n">
        <v>277</v>
      </c>
      <c r="D9094" s="22" t="n">
        <v>9</v>
      </c>
      <c r="E9094" s="22" t="n">
        <v>0</v>
      </c>
      <c r="F9094" s="22" t="n">
        <f aca="false">D9094/SUM(C9094:E9094)</f>
        <v>0.0314685314685315</v>
      </c>
      <c r="G9094" s="22" t="n">
        <v>277.07</v>
      </c>
      <c r="H9094" s="22" t="n">
        <v>8.86</v>
      </c>
      <c r="I9094" s="22" t="n">
        <v>0.07</v>
      </c>
      <c r="J9094" s="22" t="n">
        <v>0.073086</v>
      </c>
      <c r="K9094" s="22" t="n">
        <v>1</v>
      </c>
    </row>
    <row r="9095" customFormat="false" ht="15" hidden="false" customHeight="false" outlineLevel="0" collapsed="false">
      <c r="A9095" s="22" t="s">
        <v>5539</v>
      </c>
      <c r="B9095" s="22" t="n">
        <v>120</v>
      </c>
      <c r="C9095" s="22" t="n">
        <v>277</v>
      </c>
      <c r="D9095" s="22" t="n">
        <v>9</v>
      </c>
      <c r="E9095" s="22" t="n">
        <v>0</v>
      </c>
      <c r="F9095" s="22" t="n">
        <f aca="false">D9095/SUM(C9095:E9095)</f>
        <v>0.0314685314685315</v>
      </c>
      <c r="G9095" s="22" t="n">
        <v>277.07</v>
      </c>
      <c r="H9095" s="22" t="n">
        <v>8.86</v>
      </c>
      <c r="I9095" s="22" t="n">
        <v>0.07</v>
      </c>
      <c r="J9095" s="22" t="n">
        <v>0.073086</v>
      </c>
      <c r="K9095" s="22" t="n">
        <v>1</v>
      </c>
    </row>
    <row r="9096" customFormat="false" ht="15" hidden="false" customHeight="false" outlineLevel="0" collapsed="false">
      <c r="A9096" s="22" t="s">
        <v>1780</v>
      </c>
      <c r="B9096" s="22" t="n">
        <v>59</v>
      </c>
      <c r="C9096" s="22" t="n">
        <v>277</v>
      </c>
      <c r="D9096" s="22" t="n">
        <v>9</v>
      </c>
      <c r="E9096" s="22" t="n">
        <v>0</v>
      </c>
      <c r="F9096" s="22" t="n">
        <f aca="false">D9096/SUM(C9096:E9096)</f>
        <v>0.0314685314685315</v>
      </c>
      <c r="G9096" s="22" t="n">
        <v>277.07</v>
      </c>
      <c r="H9096" s="22" t="n">
        <v>8.86</v>
      </c>
      <c r="I9096" s="22" t="n">
        <v>0.07</v>
      </c>
      <c r="J9096" s="22" t="n">
        <v>0.073086</v>
      </c>
      <c r="K9096" s="22" t="n">
        <v>1</v>
      </c>
    </row>
    <row r="9097" customFormat="false" ht="15" hidden="false" customHeight="false" outlineLevel="0" collapsed="false">
      <c r="A9097" s="22" t="s">
        <v>5540</v>
      </c>
      <c r="B9097" s="22" t="n">
        <v>55</v>
      </c>
      <c r="C9097" s="22" t="n">
        <v>277</v>
      </c>
      <c r="D9097" s="22" t="n">
        <v>9</v>
      </c>
      <c r="E9097" s="22" t="n">
        <v>0</v>
      </c>
      <c r="F9097" s="22" t="n">
        <f aca="false">D9097/SUM(C9097:E9097)</f>
        <v>0.0314685314685315</v>
      </c>
      <c r="G9097" s="22" t="n">
        <v>277.07</v>
      </c>
      <c r="H9097" s="22" t="n">
        <v>8.86</v>
      </c>
      <c r="I9097" s="22" t="n">
        <v>0.07</v>
      </c>
      <c r="J9097" s="22" t="n">
        <v>0.073086</v>
      </c>
      <c r="K9097" s="22" t="n">
        <v>1</v>
      </c>
    </row>
    <row r="9098" customFormat="false" ht="15" hidden="false" customHeight="false" outlineLevel="0" collapsed="false">
      <c r="A9098" s="22" t="s">
        <v>5540</v>
      </c>
      <c r="B9098" s="22" t="n">
        <v>83</v>
      </c>
      <c r="C9098" s="22" t="n">
        <v>277</v>
      </c>
      <c r="D9098" s="22" t="n">
        <v>9</v>
      </c>
      <c r="E9098" s="22" t="n">
        <v>0</v>
      </c>
      <c r="F9098" s="22" t="n">
        <f aca="false">D9098/SUM(C9098:E9098)</f>
        <v>0.0314685314685315</v>
      </c>
      <c r="G9098" s="22" t="n">
        <v>277.07</v>
      </c>
      <c r="H9098" s="22" t="n">
        <v>8.86</v>
      </c>
      <c r="I9098" s="22" t="n">
        <v>0.07</v>
      </c>
      <c r="J9098" s="22" t="n">
        <v>0.073086</v>
      </c>
      <c r="K9098" s="22" t="n">
        <v>1</v>
      </c>
    </row>
    <row r="9099" customFormat="false" ht="15" hidden="false" customHeight="false" outlineLevel="0" collapsed="false">
      <c r="A9099" s="22" t="s">
        <v>5408</v>
      </c>
      <c r="B9099" s="22" t="n">
        <v>84</v>
      </c>
      <c r="C9099" s="22" t="n">
        <v>277</v>
      </c>
      <c r="D9099" s="22" t="n">
        <v>9</v>
      </c>
      <c r="E9099" s="22" t="n">
        <v>0</v>
      </c>
      <c r="F9099" s="22" t="n">
        <f aca="false">D9099/SUM(C9099:E9099)</f>
        <v>0.0314685314685315</v>
      </c>
      <c r="G9099" s="22" t="n">
        <v>277.07</v>
      </c>
      <c r="H9099" s="22" t="n">
        <v>8.86</v>
      </c>
      <c r="I9099" s="22" t="n">
        <v>0.07</v>
      </c>
      <c r="J9099" s="22" t="n">
        <v>0.073086</v>
      </c>
      <c r="K9099" s="22" t="n">
        <v>1</v>
      </c>
    </row>
    <row r="9100" customFormat="false" ht="15" hidden="false" customHeight="false" outlineLevel="0" collapsed="false">
      <c r="A9100" s="22" t="s">
        <v>3020</v>
      </c>
      <c r="B9100" s="22" t="n">
        <v>113</v>
      </c>
      <c r="C9100" s="22" t="n">
        <v>277</v>
      </c>
      <c r="D9100" s="22" t="n">
        <v>9</v>
      </c>
      <c r="E9100" s="22" t="n">
        <v>0</v>
      </c>
      <c r="F9100" s="22" t="n">
        <f aca="false">D9100/SUM(C9100:E9100)</f>
        <v>0.0314685314685315</v>
      </c>
      <c r="G9100" s="22" t="n">
        <v>277.07</v>
      </c>
      <c r="H9100" s="22" t="n">
        <v>8.86</v>
      </c>
      <c r="I9100" s="22" t="n">
        <v>0.07</v>
      </c>
      <c r="J9100" s="22" t="n">
        <v>0.073086</v>
      </c>
      <c r="K9100" s="22" t="n">
        <v>1</v>
      </c>
    </row>
    <row r="9101" customFormat="false" ht="15" hidden="false" customHeight="false" outlineLevel="0" collapsed="false">
      <c r="A9101" s="22" t="s">
        <v>1825</v>
      </c>
      <c r="B9101" s="22" t="n">
        <v>76</v>
      </c>
      <c r="C9101" s="22" t="n">
        <v>1</v>
      </c>
      <c r="D9101" s="22" t="n">
        <v>9</v>
      </c>
      <c r="E9101" s="22" t="n">
        <v>276</v>
      </c>
      <c r="F9101" s="22" t="n">
        <f aca="false">D9101/SUM(C9101:E9101)</f>
        <v>0.0314685314685315</v>
      </c>
      <c r="G9101" s="22" t="n">
        <v>0.11</v>
      </c>
      <c r="H9101" s="22" t="n">
        <v>10.79</v>
      </c>
      <c r="I9101" s="22" t="n">
        <v>275.11</v>
      </c>
      <c r="J9101" s="22" t="n">
        <v>7.859704</v>
      </c>
      <c r="K9101" s="22" t="n">
        <v>0.093313</v>
      </c>
    </row>
    <row r="9102" customFormat="false" ht="15" hidden="false" customHeight="false" outlineLevel="0" collapsed="false">
      <c r="A9102" s="22" t="s">
        <v>4167</v>
      </c>
      <c r="B9102" s="22" t="n">
        <v>29</v>
      </c>
      <c r="C9102" s="22" t="n">
        <v>277</v>
      </c>
      <c r="D9102" s="22" t="n">
        <v>9</v>
      </c>
      <c r="E9102" s="22" t="n">
        <v>0</v>
      </c>
      <c r="F9102" s="22" t="n">
        <f aca="false">D9102/SUM(C9102:E9102)</f>
        <v>0.0314685314685315</v>
      </c>
      <c r="G9102" s="22" t="n">
        <v>277.07</v>
      </c>
      <c r="H9102" s="22" t="n">
        <v>8.86</v>
      </c>
      <c r="I9102" s="22" t="n">
        <v>0.07</v>
      </c>
      <c r="J9102" s="22" t="n">
        <v>0.073086</v>
      </c>
      <c r="K9102" s="22" t="n">
        <v>1</v>
      </c>
    </row>
    <row r="9103" customFormat="false" ht="15" hidden="false" customHeight="false" outlineLevel="0" collapsed="false">
      <c r="A9103" s="22" t="s">
        <v>4167</v>
      </c>
      <c r="B9103" s="22" t="n">
        <v>33</v>
      </c>
      <c r="C9103" s="22" t="n">
        <v>277</v>
      </c>
      <c r="D9103" s="22" t="n">
        <v>9</v>
      </c>
      <c r="E9103" s="22" t="n">
        <v>0</v>
      </c>
      <c r="F9103" s="22" t="n">
        <f aca="false">D9103/SUM(C9103:E9103)</f>
        <v>0.0314685314685315</v>
      </c>
      <c r="G9103" s="22" t="n">
        <v>277.07</v>
      </c>
      <c r="H9103" s="22" t="n">
        <v>8.86</v>
      </c>
      <c r="I9103" s="22" t="n">
        <v>0.07</v>
      </c>
      <c r="J9103" s="22" t="n">
        <v>0.073086</v>
      </c>
      <c r="K9103" s="22" t="n">
        <v>1</v>
      </c>
    </row>
    <row r="9104" customFormat="false" ht="15" hidden="false" customHeight="false" outlineLevel="0" collapsed="false">
      <c r="A9104" s="22" t="s">
        <v>4167</v>
      </c>
      <c r="B9104" s="22" t="n">
        <v>57</v>
      </c>
      <c r="C9104" s="22" t="n">
        <v>277</v>
      </c>
      <c r="D9104" s="22" t="n">
        <v>9</v>
      </c>
      <c r="E9104" s="22" t="n">
        <v>0</v>
      </c>
      <c r="F9104" s="22" t="n">
        <f aca="false">D9104/SUM(C9104:E9104)</f>
        <v>0.0314685314685315</v>
      </c>
      <c r="G9104" s="22" t="n">
        <v>277.07</v>
      </c>
      <c r="H9104" s="22" t="n">
        <v>8.86</v>
      </c>
      <c r="I9104" s="22" t="n">
        <v>0.07</v>
      </c>
      <c r="J9104" s="22" t="n">
        <v>0.073086</v>
      </c>
      <c r="K9104" s="22" t="n">
        <v>1</v>
      </c>
    </row>
    <row r="9105" customFormat="false" ht="15" hidden="false" customHeight="false" outlineLevel="0" collapsed="false">
      <c r="A9105" s="22" t="s">
        <v>5541</v>
      </c>
      <c r="B9105" s="22" t="n">
        <v>9</v>
      </c>
      <c r="C9105" s="22" t="n">
        <v>277</v>
      </c>
      <c r="D9105" s="22" t="n">
        <v>9</v>
      </c>
      <c r="E9105" s="22" t="n">
        <v>0</v>
      </c>
      <c r="F9105" s="22" t="n">
        <f aca="false">D9105/SUM(C9105:E9105)</f>
        <v>0.0314685314685315</v>
      </c>
      <c r="G9105" s="22" t="n">
        <v>277.07</v>
      </c>
      <c r="H9105" s="22" t="n">
        <v>8.86</v>
      </c>
      <c r="I9105" s="22" t="n">
        <v>0.07</v>
      </c>
      <c r="J9105" s="22" t="n">
        <v>0.073086</v>
      </c>
      <c r="K9105" s="22" t="n">
        <v>1</v>
      </c>
    </row>
    <row r="9106" customFormat="false" ht="15" hidden="false" customHeight="false" outlineLevel="0" collapsed="false">
      <c r="A9106" s="22" t="s">
        <v>5542</v>
      </c>
      <c r="B9106" s="22" t="n">
        <v>100</v>
      </c>
      <c r="C9106" s="22" t="n">
        <v>277</v>
      </c>
      <c r="D9106" s="22" t="n">
        <v>9</v>
      </c>
      <c r="E9106" s="22" t="n">
        <v>0</v>
      </c>
      <c r="F9106" s="22" t="n">
        <f aca="false">D9106/SUM(C9106:E9106)</f>
        <v>0.0314685314685315</v>
      </c>
      <c r="G9106" s="22" t="n">
        <v>277.07</v>
      </c>
      <c r="H9106" s="22" t="n">
        <v>8.86</v>
      </c>
      <c r="I9106" s="22" t="n">
        <v>0.07</v>
      </c>
      <c r="J9106" s="22" t="n">
        <v>0.073086</v>
      </c>
      <c r="K9106" s="22" t="n">
        <v>1</v>
      </c>
    </row>
    <row r="9107" customFormat="false" ht="15" hidden="false" customHeight="false" outlineLevel="0" collapsed="false">
      <c r="A9107" s="22" t="s">
        <v>5202</v>
      </c>
      <c r="B9107" s="22" t="n">
        <v>112</v>
      </c>
      <c r="C9107" s="22" t="n">
        <v>277</v>
      </c>
      <c r="D9107" s="22" t="n">
        <v>9</v>
      </c>
      <c r="E9107" s="22" t="n">
        <v>0</v>
      </c>
      <c r="F9107" s="22" t="n">
        <f aca="false">D9107/SUM(C9107:E9107)</f>
        <v>0.0314685314685315</v>
      </c>
      <c r="G9107" s="22" t="n">
        <v>277.07</v>
      </c>
      <c r="H9107" s="22" t="n">
        <v>8.86</v>
      </c>
      <c r="I9107" s="22" t="n">
        <v>0.07</v>
      </c>
      <c r="J9107" s="22" t="n">
        <v>0.073086</v>
      </c>
      <c r="K9107" s="22" t="n">
        <v>1</v>
      </c>
    </row>
    <row r="9108" customFormat="false" ht="15" hidden="false" customHeight="false" outlineLevel="0" collapsed="false">
      <c r="A9108" s="22" t="s">
        <v>5543</v>
      </c>
      <c r="B9108" s="22" t="n">
        <v>23</v>
      </c>
      <c r="C9108" s="22" t="n">
        <v>0</v>
      </c>
      <c r="D9108" s="22" t="n">
        <v>9</v>
      </c>
      <c r="E9108" s="22" t="n">
        <v>277</v>
      </c>
      <c r="F9108" s="22" t="n">
        <f aca="false">D9108/SUM(C9108:E9108)</f>
        <v>0.0314685314685315</v>
      </c>
      <c r="G9108" s="22" t="n">
        <v>0.07</v>
      </c>
      <c r="H9108" s="22" t="n">
        <v>8.86</v>
      </c>
      <c r="I9108" s="22" t="n">
        <v>277.07</v>
      </c>
      <c r="J9108" s="22" t="n">
        <v>0.073086</v>
      </c>
      <c r="K9108" s="22" t="n">
        <v>1</v>
      </c>
    </row>
    <row r="9109" customFormat="false" ht="15" hidden="false" customHeight="false" outlineLevel="0" collapsed="false">
      <c r="A9109" s="22" t="s">
        <v>5544</v>
      </c>
      <c r="B9109" s="22" t="n">
        <v>67</v>
      </c>
      <c r="C9109" s="22" t="n">
        <v>277</v>
      </c>
      <c r="D9109" s="22" t="n">
        <v>9</v>
      </c>
      <c r="E9109" s="22" t="n">
        <v>0</v>
      </c>
      <c r="F9109" s="22" t="n">
        <f aca="false">D9109/SUM(C9109:E9109)</f>
        <v>0.0314685314685315</v>
      </c>
      <c r="G9109" s="22" t="n">
        <v>277.07</v>
      </c>
      <c r="H9109" s="22" t="n">
        <v>8.86</v>
      </c>
      <c r="I9109" s="22" t="n">
        <v>0.07</v>
      </c>
      <c r="J9109" s="22" t="n">
        <v>0.073086</v>
      </c>
      <c r="K9109" s="22" t="n">
        <v>1</v>
      </c>
    </row>
    <row r="9110" customFormat="false" ht="15" hidden="false" customHeight="false" outlineLevel="0" collapsed="false">
      <c r="A9110" s="22" t="s">
        <v>2541</v>
      </c>
      <c r="B9110" s="22" t="n">
        <v>93</v>
      </c>
      <c r="C9110" s="22" t="n">
        <v>277</v>
      </c>
      <c r="D9110" s="22" t="n">
        <v>9</v>
      </c>
      <c r="E9110" s="22" t="n">
        <v>0</v>
      </c>
      <c r="F9110" s="22" t="n">
        <f aca="false">D9110/SUM(C9110:E9110)</f>
        <v>0.0314685314685315</v>
      </c>
      <c r="G9110" s="22" t="n">
        <v>277.07</v>
      </c>
      <c r="H9110" s="22" t="n">
        <v>8.86</v>
      </c>
      <c r="I9110" s="22" t="n">
        <v>0.07</v>
      </c>
      <c r="J9110" s="22" t="n">
        <v>0.073086</v>
      </c>
      <c r="K9110" s="22" t="n">
        <v>1</v>
      </c>
    </row>
    <row r="9111" customFormat="false" ht="15" hidden="false" customHeight="false" outlineLevel="0" collapsed="false">
      <c r="A9111" s="22" t="s">
        <v>5545</v>
      </c>
      <c r="B9111" s="22" t="n">
        <v>104</v>
      </c>
      <c r="C9111" s="22" t="n">
        <v>277</v>
      </c>
      <c r="D9111" s="22" t="n">
        <v>9</v>
      </c>
      <c r="E9111" s="22" t="n">
        <v>0</v>
      </c>
      <c r="F9111" s="22" t="n">
        <f aca="false">D9111/SUM(C9111:E9111)</f>
        <v>0.0314685314685315</v>
      </c>
      <c r="G9111" s="22" t="n">
        <v>277.07</v>
      </c>
      <c r="H9111" s="22" t="n">
        <v>8.86</v>
      </c>
      <c r="I9111" s="22" t="n">
        <v>0.07</v>
      </c>
      <c r="J9111" s="22" t="n">
        <v>0.073086</v>
      </c>
      <c r="K9111" s="22" t="n">
        <v>1</v>
      </c>
    </row>
    <row r="9112" customFormat="false" ht="15" hidden="false" customHeight="false" outlineLevel="0" collapsed="false">
      <c r="A9112" s="22" t="s">
        <v>5546</v>
      </c>
      <c r="B9112" s="22" t="n">
        <v>85</v>
      </c>
      <c r="C9112" s="22" t="n">
        <v>277</v>
      </c>
      <c r="D9112" s="22" t="n">
        <v>9</v>
      </c>
      <c r="E9112" s="22" t="n">
        <v>0</v>
      </c>
      <c r="F9112" s="22" t="n">
        <f aca="false">D9112/SUM(C9112:E9112)</f>
        <v>0.0314685314685315</v>
      </c>
      <c r="G9112" s="22" t="n">
        <v>277.07</v>
      </c>
      <c r="H9112" s="22" t="n">
        <v>8.86</v>
      </c>
      <c r="I9112" s="22" t="n">
        <v>0.07</v>
      </c>
      <c r="J9112" s="22" t="n">
        <v>0.073086</v>
      </c>
      <c r="K9112" s="22" t="n">
        <v>1</v>
      </c>
    </row>
    <row r="9113" customFormat="false" ht="15" hidden="false" customHeight="false" outlineLevel="0" collapsed="false">
      <c r="A9113" s="22" t="s">
        <v>3005</v>
      </c>
      <c r="B9113" s="22" t="n">
        <v>71</v>
      </c>
      <c r="C9113" s="22" t="n">
        <v>277</v>
      </c>
      <c r="D9113" s="22" t="n">
        <v>9</v>
      </c>
      <c r="E9113" s="22" t="n">
        <v>0</v>
      </c>
      <c r="F9113" s="22" t="n">
        <f aca="false">D9113/SUM(C9113:E9113)</f>
        <v>0.0314685314685315</v>
      </c>
      <c r="G9113" s="22" t="n">
        <v>277.07</v>
      </c>
      <c r="H9113" s="22" t="n">
        <v>8.86</v>
      </c>
      <c r="I9113" s="22" t="n">
        <v>0.07</v>
      </c>
      <c r="J9113" s="22" t="n">
        <v>0.073086</v>
      </c>
      <c r="K9113" s="22" t="n">
        <v>1</v>
      </c>
    </row>
    <row r="9114" customFormat="false" ht="15" hidden="false" customHeight="false" outlineLevel="0" collapsed="false">
      <c r="A9114" s="22" t="s">
        <v>5547</v>
      </c>
      <c r="B9114" s="22" t="n">
        <v>62</v>
      </c>
      <c r="C9114" s="22" t="n">
        <v>277</v>
      </c>
      <c r="D9114" s="22" t="n">
        <v>9</v>
      </c>
      <c r="E9114" s="22" t="n">
        <v>0</v>
      </c>
      <c r="F9114" s="22" t="n">
        <f aca="false">D9114/SUM(C9114:E9114)</f>
        <v>0.0314685314685315</v>
      </c>
      <c r="G9114" s="22" t="n">
        <v>277.07</v>
      </c>
      <c r="H9114" s="22" t="n">
        <v>8.86</v>
      </c>
      <c r="I9114" s="22" t="n">
        <v>0.07</v>
      </c>
      <c r="J9114" s="22" t="n">
        <v>0.073086</v>
      </c>
      <c r="K9114" s="22" t="n">
        <v>1</v>
      </c>
    </row>
    <row r="9115" customFormat="false" ht="15" hidden="false" customHeight="false" outlineLevel="0" collapsed="false">
      <c r="A9115" s="22" t="s">
        <v>5548</v>
      </c>
      <c r="B9115" s="22" t="n">
        <v>11</v>
      </c>
      <c r="C9115" s="22" t="n">
        <v>277</v>
      </c>
      <c r="D9115" s="22" t="n">
        <v>9</v>
      </c>
      <c r="E9115" s="22" t="n">
        <v>0</v>
      </c>
      <c r="F9115" s="22" t="n">
        <f aca="false">D9115/SUM(C9115:E9115)</f>
        <v>0.0314685314685315</v>
      </c>
      <c r="G9115" s="22" t="n">
        <v>277.07</v>
      </c>
      <c r="H9115" s="22" t="n">
        <v>8.86</v>
      </c>
      <c r="I9115" s="22" t="n">
        <v>0.07</v>
      </c>
      <c r="J9115" s="22" t="n">
        <v>0.073086</v>
      </c>
      <c r="K9115" s="22" t="n">
        <v>1</v>
      </c>
    </row>
    <row r="9116" customFormat="false" ht="15" hidden="false" customHeight="false" outlineLevel="0" collapsed="false">
      <c r="A9116" s="22" t="s">
        <v>5549</v>
      </c>
      <c r="B9116" s="22" t="n">
        <v>77</v>
      </c>
      <c r="C9116" s="22" t="n">
        <v>153</v>
      </c>
      <c r="D9116" s="22" t="n">
        <v>5</v>
      </c>
      <c r="E9116" s="22" t="n">
        <v>1</v>
      </c>
      <c r="F9116" s="22" t="n">
        <f aca="false">D9116/SUM(C9116:E9116)</f>
        <v>0.0314465408805031</v>
      </c>
      <c r="G9116" s="22" t="n">
        <v>152.08</v>
      </c>
      <c r="H9116" s="22" t="n">
        <v>6.85</v>
      </c>
      <c r="I9116" s="22" t="n">
        <v>0.08</v>
      </c>
      <c r="J9116" s="22" t="n">
        <v>11.559964</v>
      </c>
      <c r="K9116" s="22" t="n">
        <v>0.065198</v>
      </c>
    </row>
    <row r="9117" customFormat="false" ht="15" hidden="false" customHeight="false" outlineLevel="0" collapsed="false">
      <c r="A9117" s="22" t="s">
        <v>5550</v>
      </c>
      <c r="B9117" s="22" t="n">
        <v>65</v>
      </c>
      <c r="C9117" s="22" t="n">
        <v>1</v>
      </c>
      <c r="D9117" s="22" t="n">
        <v>6</v>
      </c>
      <c r="E9117" s="22" t="n">
        <v>184</v>
      </c>
      <c r="F9117" s="22" t="n">
        <f aca="false">D9117/SUM(C9117:E9117)</f>
        <v>0.031413612565445</v>
      </c>
      <c r="G9117" s="22" t="n">
        <v>0.08</v>
      </c>
      <c r="H9117" s="22" t="n">
        <v>7.83</v>
      </c>
      <c r="I9117" s="22" t="n">
        <v>183.08</v>
      </c>
      <c r="J9117" s="22" t="n">
        <v>10.454572</v>
      </c>
      <c r="K9117" s="22" t="n">
        <v>0.072044</v>
      </c>
    </row>
    <row r="9118" customFormat="false" ht="15" hidden="false" customHeight="false" outlineLevel="0" collapsed="false">
      <c r="A9118" s="22" t="s">
        <v>5551</v>
      </c>
      <c r="B9118" s="22" t="n">
        <v>51</v>
      </c>
      <c r="C9118" s="22" t="n">
        <v>247</v>
      </c>
      <c r="D9118" s="22" t="n">
        <v>8</v>
      </c>
      <c r="E9118" s="22" t="n">
        <v>0</v>
      </c>
      <c r="F9118" s="22" t="n">
        <f aca="false">D9118/SUM(C9118:E9118)</f>
        <v>0.0313725490196078</v>
      </c>
      <c r="G9118" s="22" t="n">
        <v>247.06</v>
      </c>
      <c r="H9118" s="22" t="n">
        <v>7.87</v>
      </c>
      <c r="I9118" s="22" t="n">
        <v>0.06</v>
      </c>
      <c r="J9118" s="22" t="n">
        <v>0.064761</v>
      </c>
      <c r="K9118" s="22" t="n">
        <v>1</v>
      </c>
    </row>
    <row r="9119" customFormat="false" ht="15" hidden="false" customHeight="false" outlineLevel="0" collapsed="false">
      <c r="A9119" s="22" t="s">
        <v>5552</v>
      </c>
      <c r="B9119" s="22" t="n">
        <v>73</v>
      </c>
      <c r="C9119" s="22" t="n">
        <v>247</v>
      </c>
      <c r="D9119" s="22" t="n">
        <v>8</v>
      </c>
      <c r="E9119" s="22" t="n">
        <v>0</v>
      </c>
      <c r="F9119" s="22" t="n">
        <f aca="false">D9119/SUM(C9119:E9119)</f>
        <v>0.0313725490196078</v>
      </c>
      <c r="G9119" s="22" t="n">
        <v>247.06</v>
      </c>
      <c r="H9119" s="22" t="n">
        <v>7.87</v>
      </c>
      <c r="I9119" s="22" t="n">
        <v>0.06</v>
      </c>
      <c r="J9119" s="22" t="n">
        <v>0.064761</v>
      </c>
      <c r="K9119" s="22" t="n">
        <v>1</v>
      </c>
    </row>
    <row r="9120" customFormat="false" ht="15" hidden="false" customHeight="false" outlineLevel="0" collapsed="false">
      <c r="A9120" s="22" t="s">
        <v>5553</v>
      </c>
      <c r="B9120" s="22" t="n">
        <v>56</v>
      </c>
      <c r="C9120" s="22" t="n">
        <v>247</v>
      </c>
      <c r="D9120" s="22" t="n">
        <v>8</v>
      </c>
      <c r="E9120" s="22" t="n">
        <v>0</v>
      </c>
      <c r="F9120" s="22" t="n">
        <f aca="false">D9120/SUM(C9120:E9120)</f>
        <v>0.0313725490196078</v>
      </c>
      <c r="G9120" s="22" t="n">
        <v>247.06</v>
      </c>
      <c r="H9120" s="22" t="n">
        <v>7.87</v>
      </c>
      <c r="I9120" s="22" t="n">
        <v>0.06</v>
      </c>
      <c r="J9120" s="22" t="n">
        <v>0.064761</v>
      </c>
      <c r="K9120" s="22" t="n">
        <v>1</v>
      </c>
    </row>
    <row r="9121" customFormat="false" ht="15" hidden="false" customHeight="false" outlineLevel="0" collapsed="false">
      <c r="A9121" s="22" t="s">
        <v>5529</v>
      </c>
      <c r="B9121" s="22" t="n">
        <v>63</v>
      </c>
      <c r="C9121" s="22" t="n">
        <v>183</v>
      </c>
      <c r="D9121" s="22" t="n">
        <v>6</v>
      </c>
      <c r="E9121" s="22" t="n">
        <v>3</v>
      </c>
      <c r="F9121" s="22" t="n">
        <f aca="false">D9121/SUM(C9121:E9121)</f>
        <v>0.03125</v>
      </c>
      <c r="G9121" s="22" t="n">
        <v>180.19</v>
      </c>
      <c r="H9121" s="22" t="n">
        <v>11.62</v>
      </c>
      <c r="I9121" s="22" t="n">
        <v>0.19</v>
      </c>
      <c r="J9121" s="22" t="n">
        <v>44.953174</v>
      </c>
      <c r="K9121" s="22" t="n">
        <v>0.000243</v>
      </c>
    </row>
    <row r="9122" customFormat="false" ht="15" hidden="false" customHeight="false" outlineLevel="0" collapsed="false">
      <c r="A9122" s="22" t="s">
        <v>5554</v>
      </c>
      <c r="B9122" s="22" t="n">
        <v>86</v>
      </c>
      <c r="C9122" s="22" t="n">
        <v>217</v>
      </c>
      <c r="D9122" s="22" t="n">
        <v>7</v>
      </c>
      <c r="E9122" s="22" t="n">
        <v>0</v>
      </c>
      <c r="F9122" s="22" t="n">
        <f aca="false">D9122/SUM(C9122:E9122)</f>
        <v>0.03125</v>
      </c>
      <c r="G9122" s="22" t="n">
        <v>217.05</v>
      </c>
      <c r="H9122" s="22" t="n">
        <v>6.89</v>
      </c>
      <c r="I9122" s="22" t="n">
        <v>0.05</v>
      </c>
      <c r="J9122" s="22" t="n">
        <v>0.056437</v>
      </c>
      <c r="K9122" s="22" t="n">
        <v>1</v>
      </c>
    </row>
    <row r="9123" customFormat="false" ht="15" hidden="false" customHeight="false" outlineLevel="0" collapsed="false">
      <c r="A9123" s="22" t="s">
        <v>5555</v>
      </c>
      <c r="B9123" s="22" t="n">
        <v>39</v>
      </c>
      <c r="C9123" s="22" t="n">
        <v>248</v>
      </c>
      <c r="D9123" s="22" t="n">
        <v>8</v>
      </c>
      <c r="E9123" s="22" t="n">
        <v>0</v>
      </c>
      <c r="F9123" s="22" t="n">
        <f aca="false">D9123/SUM(C9123:E9123)</f>
        <v>0.03125</v>
      </c>
      <c r="G9123" s="22" t="n">
        <v>248.06</v>
      </c>
      <c r="H9123" s="22" t="n">
        <v>7.88</v>
      </c>
      <c r="I9123" s="22" t="n">
        <v>0.06</v>
      </c>
      <c r="J9123" s="22" t="n">
        <v>0.0645</v>
      </c>
      <c r="K9123" s="22" t="n">
        <v>1</v>
      </c>
    </row>
    <row r="9124" customFormat="false" ht="15" hidden="false" customHeight="false" outlineLevel="0" collapsed="false">
      <c r="A9124" s="22" t="s">
        <v>5556</v>
      </c>
      <c r="B9124" s="22" t="n">
        <v>59</v>
      </c>
      <c r="C9124" s="22" t="n">
        <v>248</v>
      </c>
      <c r="D9124" s="22" t="n">
        <v>8</v>
      </c>
      <c r="E9124" s="22" t="n">
        <v>0</v>
      </c>
      <c r="F9124" s="22" t="n">
        <f aca="false">D9124/SUM(C9124:E9124)</f>
        <v>0.03125</v>
      </c>
      <c r="G9124" s="22" t="n">
        <v>248.06</v>
      </c>
      <c r="H9124" s="22" t="n">
        <v>7.88</v>
      </c>
      <c r="I9124" s="22" t="n">
        <v>0.06</v>
      </c>
      <c r="J9124" s="22" t="n">
        <v>0.0645</v>
      </c>
      <c r="K9124" s="22" t="n">
        <v>1</v>
      </c>
    </row>
    <row r="9125" customFormat="false" ht="15" hidden="false" customHeight="false" outlineLevel="0" collapsed="false">
      <c r="A9125" s="22" t="s">
        <v>1316</v>
      </c>
      <c r="B9125" s="22" t="n">
        <v>27</v>
      </c>
      <c r="C9125" s="22" t="n">
        <v>249</v>
      </c>
      <c r="D9125" s="22" t="n">
        <v>8</v>
      </c>
      <c r="E9125" s="22" t="n">
        <v>0</v>
      </c>
      <c r="F9125" s="22" t="n">
        <f aca="false">D9125/SUM(C9125:E9125)</f>
        <v>0.0311284046692607</v>
      </c>
      <c r="G9125" s="22" t="n">
        <v>249.06</v>
      </c>
      <c r="H9125" s="22" t="n">
        <v>7.88</v>
      </c>
      <c r="I9125" s="22" t="n">
        <v>0.06</v>
      </c>
      <c r="J9125" s="22" t="n">
        <v>0.064241</v>
      </c>
      <c r="K9125" s="22" t="n">
        <v>1</v>
      </c>
    </row>
    <row r="9126" customFormat="false" ht="15" hidden="false" customHeight="false" outlineLevel="0" collapsed="false">
      <c r="A9126" s="22" t="s">
        <v>4400</v>
      </c>
      <c r="B9126" s="22" t="n">
        <v>72</v>
      </c>
      <c r="C9126" s="22" t="n">
        <v>249</v>
      </c>
      <c r="D9126" s="22" t="n">
        <v>8</v>
      </c>
      <c r="E9126" s="22" t="n">
        <v>0</v>
      </c>
      <c r="F9126" s="22" t="n">
        <f aca="false">D9126/SUM(C9126:E9126)</f>
        <v>0.0311284046692607</v>
      </c>
      <c r="G9126" s="22" t="n">
        <v>249.06</v>
      </c>
      <c r="H9126" s="22" t="n">
        <v>7.88</v>
      </c>
      <c r="I9126" s="22" t="n">
        <v>0.06</v>
      </c>
      <c r="J9126" s="22" t="n">
        <v>0.064241</v>
      </c>
      <c r="K9126" s="22" t="n">
        <v>1</v>
      </c>
    </row>
    <row r="9127" customFormat="false" ht="15" hidden="false" customHeight="false" outlineLevel="0" collapsed="false">
      <c r="A9127" s="22" t="s">
        <v>5557</v>
      </c>
      <c r="B9127" s="22" t="n">
        <v>80</v>
      </c>
      <c r="C9127" s="22" t="n">
        <v>187</v>
      </c>
      <c r="D9127" s="22" t="n">
        <v>6</v>
      </c>
      <c r="E9127" s="22" t="n">
        <v>0</v>
      </c>
      <c r="F9127" s="22" t="n">
        <f aca="false">D9127/SUM(C9127:E9127)</f>
        <v>0.0310880829015544</v>
      </c>
      <c r="G9127" s="22" t="n">
        <v>187.05</v>
      </c>
      <c r="H9127" s="22" t="n">
        <v>5.91</v>
      </c>
      <c r="I9127" s="22" t="n">
        <v>0.05</v>
      </c>
      <c r="J9127" s="22" t="n">
        <v>0.048116</v>
      </c>
      <c r="K9127" s="22" t="n">
        <v>1</v>
      </c>
    </row>
    <row r="9128" customFormat="false" ht="15" hidden="false" customHeight="false" outlineLevel="0" collapsed="false">
      <c r="A9128" s="22" t="s">
        <v>5558</v>
      </c>
      <c r="B9128" s="22" t="n">
        <v>46</v>
      </c>
      <c r="C9128" s="22" t="n">
        <v>156</v>
      </c>
      <c r="D9128" s="22" t="n">
        <v>5</v>
      </c>
      <c r="E9128" s="22" t="n">
        <v>0</v>
      </c>
      <c r="F9128" s="22" t="n">
        <f aca="false">D9128/SUM(C9128:E9128)</f>
        <v>0.031055900621118</v>
      </c>
      <c r="G9128" s="22" t="n">
        <v>156.04</v>
      </c>
      <c r="H9128" s="22" t="n">
        <v>4.92</v>
      </c>
      <c r="I9128" s="22" t="n">
        <v>0.04</v>
      </c>
      <c r="J9128" s="22" t="n">
        <v>0.040054</v>
      </c>
      <c r="K9128" s="22" t="n">
        <v>1</v>
      </c>
    </row>
    <row r="9129" customFormat="false" ht="15" hidden="false" customHeight="false" outlineLevel="0" collapsed="false">
      <c r="A9129" s="22" t="s">
        <v>5559</v>
      </c>
      <c r="B9129" s="22" t="n">
        <v>65</v>
      </c>
      <c r="C9129" s="22" t="n">
        <v>156</v>
      </c>
      <c r="D9129" s="22" t="n">
        <v>5</v>
      </c>
      <c r="E9129" s="22" t="n">
        <v>0</v>
      </c>
      <c r="F9129" s="22" t="n">
        <f aca="false">D9129/SUM(C9129:E9129)</f>
        <v>0.031055900621118</v>
      </c>
      <c r="G9129" s="22" t="n">
        <v>156.04</v>
      </c>
      <c r="H9129" s="22" t="n">
        <v>4.92</v>
      </c>
      <c r="I9129" s="22" t="n">
        <v>0.04</v>
      </c>
      <c r="J9129" s="22" t="n">
        <v>0.040054</v>
      </c>
      <c r="K9129" s="22" t="n">
        <v>1</v>
      </c>
    </row>
    <row r="9130" customFormat="false" ht="15" hidden="false" customHeight="false" outlineLevel="0" collapsed="false">
      <c r="A9130" s="22" t="s">
        <v>5560</v>
      </c>
      <c r="B9130" s="22" t="n">
        <v>90</v>
      </c>
      <c r="C9130" s="22" t="n">
        <v>219</v>
      </c>
      <c r="D9130" s="22" t="n">
        <v>7</v>
      </c>
      <c r="E9130" s="22" t="n">
        <v>0</v>
      </c>
      <c r="F9130" s="22" t="n">
        <f aca="false">D9130/SUM(C9130:E9130)</f>
        <v>0.0309734513274336</v>
      </c>
      <c r="G9130" s="22" t="n">
        <v>219.05</v>
      </c>
      <c r="H9130" s="22" t="n">
        <v>6.89</v>
      </c>
      <c r="I9130" s="22" t="n">
        <v>0.05</v>
      </c>
      <c r="J9130" s="22" t="n">
        <v>0.055922</v>
      </c>
      <c r="K9130" s="22" t="n">
        <v>1</v>
      </c>
    </row>
    <row r="9131" customFormat="false" ht="15" hidden="false" customHeight="false" outlineLevel="0" collapsed="false">
      <c r="A9131" s="22" t="s">
        <v>5561</v>
      </c>
      <c r="B9131" s="22" t="n">
        <v>93</v>
      </c>
      <c r="C9131" s="22" t="n">
        <v>219</v>
      </c>
      <c r="D9131" s="22" t="n">
        <v>7</v>
      </c>
      <c r="E9131" s="22" t="n">
        <v>0</v>
      </c>
      <c r="F9131" s="22" t="n">
        <f aca="false">D9131/SUM(C9131:E9131)</f>
        <v>0.0309734513274336</v>
      </c>
      <c r="G9131" s="22" t="n">
        <v>219.05</v>
      </c>
      <c r="H9131" s="22" t="n">
        <v>6.89</v>
      </c>
      <c r="I9131" s="22" t="n">
        <v>0.05</v>
      </c>
      <c r="J9131" s="22" t="n">
        <v>0.055922</v>
      </c>
      <c r="K9131" s="22" t="n">
        <v>1</v>
      </c>
    </row>
    <row r="9132" customFormat="false" ht="15" hidden="false" customHeight="false" outlineLevel="0" collapsed="false">
      <c r="A9132" s="22" t="s">
        <v>5562</v>
      </c>
      <c r="B9132" s="22" t="n">
        <v>97</v>
      </c>
      <c r="C9132" s="22" t="n">
        <v>188</v>
      </c>
      <c r="D9132" s="22" t="n">
        <v>6</v>
      </c>
      <c r="E9132" s="22" t="n">
        <v>0</v>
      </c>
      <c r="F9132" s="22" t="n">
        <f aca="false">D9132/SUM(C9132:E9132)</f>
        <v>0.0309278350515464</v>
      </c>
      <c r="G9132" s="22" t="n">
        <v>188.05</v>
      </c>
      <c r="H9132" s="22" t="n">
        <v>5.91</v>
      </c>
      <c r="I9132" s="22" t="n">
        <v>0.05</v>
      </c>
      <c r="J9132" s="22" t="n">
        <v>0.047861</v>
      </c>
      <c r="K9132" s="22" t="n">
        <v>1</v>
      </c>
    </row>
    <row r="9133" customFormat="false" ht="15" hidden="false" customHeight="false" outlineLevel="0" collapsed="false">
      <c r="A9133" s="22" t="s">
        <v>5563</v>
      </c>
      <c r="B9133" s="22" t="n">
        <v>83</v>
      </c>
      <c r="C9133" s="22" t="n">
        <v>251</v>
      </c>
      <c r="D9133" s="22" t="n">
        <v>8</v>
      </c>
      <c r="E9133" s="22" t="n">
        <v>0</v>
      </c>
      <c r="F9133" s="22" t="n">
        <f aca="false">D9133/SUM(C9133:E9133)</f>
        <v>0.0308880308880309</v>
      </c>
      <c r="G9133" s="22" t="n">
        <v>251.06</v>
      </c>
      <c r="H9133" s="22" t="n">
        <v>7.88</v>
      </c>
      <c r="I9133" s="22" t="n">
        <v>0.06</v>
      </c>
      <c r="J9133" s="22" t="n">
        <v>0.063729</v>
      </c>
      <c r="K9133" s="22" t="n">
        <v>1</v>
      </c>
    </row>
    <row r="9134" customFormat="false" ht="15" hidden="false" customHeight="false" outlineLevel="0" collapsed="false">
      <c r="A9134" s="22" t="s">
        <v>5564</v>
      </c>
      <c r="B9134" s="22" t="n">
        <v>75</v>
      </c>
      <c r="C9134" s="22" t="n">
        <v>157</v>
      </c>
      <c r="D9134" s="22" t="n">
        <v>5</v>
      </c>
      <c r="E9134" s="22" t="n">
        <v>0</v>
      </c>
      <c r="F9134" s="22" t="n">
        <f aca="false">D9134/SUM(C9134:E9134)</f>
        <v>0.0308641975308642</v>
      </c>
      <c r="G9134" s="22" t="n">
        <v>157.04</v>
      </c>
      <c r="H9134" s="22" t="n">
        <v>4.92</v>
      </c>
      <c r="I9134" s="22" t="n">
        <v>0.04</v>
      </c>
      <c r="J9134" s="22" t="n">
        <v>0.039799</v>
      </c>
      <c r="K9134" s="22" t="n">
        <v>1</v>
      </c>
    </row>
    <row r="9135" customFormat="false" ht="15" hidden="false" customHeight="false" outlineLevel="0" collapsed="false">
      <c r="A9135" s="22" t="s">
        <v>4467</v>
      </c>
      <c r="B9135" s="22" t="n">
        <v>67</v>
      </c>
      <c r="C9135" s="22" t="n">
        <v>220</v>
      </c>
      <c r="D9135" s="22" t="n">
        <v>7</v>
      </c>
      <c r="E9135" s="22" t="n">
        <v>0</v>
      </c>
      <c r="F9135" s="22" t="n">
        <f aca="false">D9135/SUM(C9135:E9135)</f>
        <v>0.0308370044052863</v>
      </c>
      <c r="G9135" s="22" t="n">
        <v>220.05</v>
      </c>
      <c r="H9135" s="22" t="n">
        <v>6.89</v>
      </c>
      <c r="I9135" s="22" t="n">
        <v>0.05</v>
      </c>
      <c r="J9135" s="22" t="n">
        <v>0.055668</v>
      </c>
      <c r="K9135" s="22" t="n">
        <v>1</v>
      </c>
    </row>
    <row r="9136" customFormat="false" ht="15" hidden="false" customHeight="false" outlineLevel="0" collapsed="false">
      <c r="A9136" s="22" t="s">
        <v>5565</v>
      </c>
      <c r="B9136" s="22" t="n">
        <v>58</v>
      </c>
      <c r="C9136" s="22" t="n">
        <v>0</v>
      </c>
      <c r="D9136" s="22" t="n">
        <v>8</v>
      </c>
      <c r="E9136" s="22" t="n">
        <v>252</v>
      </c>
      <c r="F9136" s="22" t="n">
        <f aca="false">D9136/SUM(C9136:E9136)</f>
        <v>0.0307692307692308</v>
      </c>
      <c r="G9136" s="22" t="n">
        <v>0.06</v>
      </c>
      <c r="H9136" s="22" t="n">
        <v>7.88</v>
      </c>
      <c r="I9136" s="22" t="n">
        <v>252.06</v>
      </c>
      <c r="J9136" s="22" t="n">
        <v>0.063477</v>
      </c>
      <c r="K9136" s="22" t="n">
        <v>1</v>
      </c>
    </row>
    <row r="9137" customFormat="false" ht="15" hidden="false" customHeight="false" outlineLevel="0" collapsed="false">
      <c r="A9137" s="22" t="s">
        <v>835</v>
      </c>
      <c r="B9137" s="22" t="n">
        <v>61</v>
      </c>
      <c r="C9137" s="22" t="n">
        <v>252</v>
      </c>
      <c r="D9137" s="22" t="n">
        <v>8</v>
      </c>
      <c r="E9137" s="22" t="n">
        <v>0</v>
      </c>
      <c r="F9137" s="22" t="n">
        <f aca="false">D9137/SUM(C9137:E9137)</f>
        <v>0.0307692307692308</v>
      </c>
      <c r="G9137" s="22" t="n">
        <v>252.06</v>
      </c>
      <c r="H9137" s="22" t="n">
        <v>7.88</v>
      </c>
      <c r="I9137" s="22" t="n">
        <v>0.06</v>
      </c>
      <c r="J9137" s="22" t="n">
        <v>0.063477</v>
      </c>
      <c r="K9137" s="22" t="n">
        <v>1</v>
      </c>
    </row>
    <row r="9138" customFormat="false" ht="15" hidden="false" customHeight="false" outlineLevel="0" collapsed="false">
      <c r="A9138" s="22" t="s">
        <v>5566</v>
      </c>
      <c r="B9138" s="22" t="n">
        <v>84</v>
      </c>
      <c r="C9138" s="22" t="n">
        <v>189</v>
      </c>
      <c r="D9138" s="22" t="n">
        <v>6</v>
      </c>
      <c r="E9138" s="22" t="n">
        <v>0</v>
      </c>
      <c r="F9138" s="22" t="n">
        <f aca="false">D9138/SUM(C9138:E9138)</f>
        <v>0.0307692307692308</v>
      </c>
      <c r="G9138" s="22" t="n">
        <v>189.05</v>
      </c>
      <c r="H9138" s="22" t="n">
        <v>5.91</v>
      </c>
      <c r="I9138" s="22" t="n">
        <v>0.05</v>
      </c>
      <c r="J9138" s="22" t="n">
        <v>0.047607</v>
      </c>
      <c r="K9138" s="22" t="n">
        <v>1</v>
      </c>
    </row>
    <row r="9139" customFormat="false" ht="15" hidden="false" customHeight="false" outlineLevel="0" collapsed="false">
      <c r="A9139" s="22" t="s">
        <v>5567</v>
      </c>
      <c r="B9139" s="22" t="n">
        <v>109</v>
      </c>
      <c r="C9139" s="22" t="n">
        <v>220</v>
      </c>
      <c r="D9139" s="22" t="n">
        <v>7</v>
      </c>
      <c r="E9139" s="22" t="n">
        <v>1</v>
      </c>
      <c r="F9139" s="22" t="n">
        <f aca="false">D9139/SUM(C9139:E9139)</f>
        <v>0.0307017543859649</v>
      </c>
      <c r="G9139" s="22" t="n">
        <v>219.09</v>
      </c>
      <c r="H9139" s="22" t="n">
        <v>8.82</v>
      </c>
      <c r="I9139" s="22" t="n">
        <v>0.09</v>
      </c>
      <c r="J9139" s="22" t="n">
        <v>9.728297</v>
      </c>
      <c r="K9139" s="22" t="n">
        <v>0.0773</v>
      </c>
    </row>
    <row r="9140" customFormat="false" ht="15" hidden="false" customHeight="false" outlineLevel="0" collapsed="false">
      <c r="A9140" s="22" t="s">
        <v>1836</v>
      </c>
      <c r="B9140" s="22" t="n">
        <v>34</v>
      </c>
      <c r="C9140" s="22" t="n">
        <v>221</v>
      </c>
      <c r="D9140" s="22" t="n">
        <v>7</v>
      </c>
      <c r="E9140" s="22" t="n">
        <v>0</v>
      </c>
      <c r="F9140" s="22" t="n">
        <f aca="false">D9140/SUM(C9140:E9140)</f>
        <v>0.0307017543859649</v>
      </c>
      <c r="G9140" s="22" t="n">
        <v>221.05</v>
      </c>
      <c r="H9140" s="22" t="n">
        <v>6.89</v>
      </c>
      <c r="I9140" s="22" t="n">
        <v>0.05</v>
      </c>
      <c r="J9140" s="22" t="n">
        <v>0.055416</v>
      </c>
      <c r="K9140" s="22" t="n">
        <v>1</v>
      </c>
    </row>
    <row r="9141" customFormat="false" ht="15" hidden="false" customHeight="false" outlineLevel="0" collapsed="false">
      <c r="A9141" s="22" t="s">
        <v>5568</v>
      </c>
      <c r="B9141" s="22" t="n">
        <v>36</v>
      </c>
      <c r="C9141" s="22" t="n">
        <v>221</v>
      </c>
      <c r="D9141" s="22" t="n">
        <v>7</v>
      </c>
      <c r="E9141" s="22" t="n">
        <v>0</v>
      </c>
      <c r="F9141" s="22" t="n">
        <f aca="false">D9141/SUM(C9141:E9141)</f>
        <v>0.0307017543859649</v>
      </c>
      <c r="G9141" s="22" t="n">
        <v>221.05</v>
      </c>
      <c r="H9141" s="22" t="n">
        <v>6.89</v>
      </c>
      <c r="I9141" s="22" t="n">
        <v>0.05</v>
      </c>
      <c r="J9141" s="22" t="n">
        <v>0.055416</v>
      </c>
      <c r="K9141" s="22" t="n">
        <v>1</v>
      </c>
    </row>
    <row r="9142" customFormat="false" ht="15" hidden="false" customHeight="false" outlineLevel="0" collapsed="false">
      <c r="A9142" s="22" t="s">
        <v>5569</v>
      </c>
      <c r="B9142" s="22" t="n">
        <v>58</v>
      </c>
      <c r="C9142" s="22" t="n">
        <v>253</v>
      </c>
      <c r="D9142" s="22" t="n">
        <v>8</v>
      </c>
      <c r="E9142" s="22" t="n">
        <v>0</v>
      </c>
      <c r="F9142" s="22" t="n">
        <f aca="false">D9142/SUM(C9142:E9142)</f>
        <v>0.0306513409961686</v>
      </c>
      <c r="G9142" s="22" t="n">
        <v>253.06</v>
      </c>
      <c r="H9142" s="22" t="n">
        <v>7.88</v>
      </c>
      <c r="I9142" s="22" t="n">
        <v>0.06</v>
      </c>
      <c r="J9142" s="22" t="n">
        <v>0.063226</v>
      </c>
      <c r="K9142" s="22" t="n">
        <v>1</v>
      </c>
    </row>
    <row r="9143" customFormat="false" ht="15" hidden="false" customHeight="false" outlineLevel="0" collapsed="false">
      <c r="A9143" s="22" t="s">
        <v>3035</v>
      </c>
      <c r="B9143" s="22" t="n">
        <v>81</v>
      </c>
      <c r="C9143" s="22" t="n">
        <v>190</v>
      </c>
      <c r="D9143" s="22" t="n">
        <v>6</v>
      </c>
      <c r="E9143" s="22" t="n">
        <v>0</v>
      </c>
      <c r="F9143" s="22" t="n">
        <f aca="false">D9143/SUM(C9143:E9143)</f>
        <v>0.0306122448979592</v>
      </c>
      <c r="G9143" s="22" t="n">
        <v>190.05</v>
      </c>
      <c r="H9143" s="22" t="n">
        <v>5.91</v>
      </c>
      <c r="I9143" s="22" t="n">
        <v>0.05</v>
      </c>
      <c r="J9143" s="22" t="n">
        <v>0.047357</v>
      </c>
      <c r="K9143" s="22" t="n">
        <v>1</v>
      </c>
    </row>
    <row r="9144" customFormat="false" ht="15" hidden="false" customHeight="false" outlineLevel="0" collapsed="false">
      <c r="A9144" s="22" t="s">
        <v>5570</v>
      </c>
      <c r="B9144" s="22" t="n">
        <v>51</v>
      </c>
      <c r="C9144" s="22" t="n">
        <v>190</v>
      </c>
      <c r="D9144" s="22" t="n">
        <v>6</v>
      </c>
      <c r="E9144" s="22" t="n">
        <v>0</v>
      </c>
      <c r="F9144" s="22" t="n">
        <f aca="false">D9144/SUM(C9144:E9144)</f>
        <v>0.0306122448979592</v>
      </c>
      <c r="G9144" s="22" t="n">
        <v>190.05</v>
      </c>
      <c r="H9144" s="22" t="n">
        <v>5.91</v>
      </c>
      <c r="I9144" s="22" t="n">
        <v>0.05</v>
      </c>
      <c r="J9144" s="22" t="n">
        <v>0.047357</v>
      </c>
      <c r="K9144" s="22" t="n">
        <v>1</v>
      </c>
    </row>
    <row r="9145" customFormat="false" ht="15" hidden="false" customHeight="false" outlineLevel="0" collapsed="false">
      <c r="A9145" s="22" t="s">
        <v>5571</v>
      </c>
      <c r="B9145" s="22" t="n">
        <v>31</v>
      </c>
      <c r="C9145" s="22" t="n">
        <v>254</v>
      </c>
      <c r="D9145" s="22" t="n">
        <v>8</v>
      </c>
      <c r="E9145" s="22" t="n">
        <v>0</v>
      </c>
      <c r="F9145" s="22" t="n">
        <f aca="false">D9145/SUM(C9145:E9145)</f>
        <v>0.0305343511450382</v>
      </c>
      <c r="G9145" s="22" t="n">
        <v>254.06</v>
      </c>
      <c r="H9145" s="22" t="n">
        <v>7.88</v>
      </c>
      <c r="I9145" s="22" t="n">
        <v>0.06</v>
      </c>
      <c r="J9145" s="22" t="n">
        <v>0.062977</v>
      </c>
      <c r="K9145" s="22" t="n">
        <v>1</v>
      </c>
    </row>
    <row r="9146" customFormat="false" ht="15" hidden="false" customHeight="false" outlineLevel="0" collapsed="false">
      <c r="A9146" s="22" t="s">
        <v>2726</v>
      </c>
      <c r="B9146" s="22" t="n">
        <v>54</v>
      </c>
      <c r="C9146" s="22" t="n">
        <v>254</v>
      </c>
      <c r="D9146" s="22" t="n">
        <v>8</v>
      </c>
      <c r="E9146" s="22" t="n">
        <v>0</v>
      </c>
      <c r="F9146" s="22" t="n">
        <f aca="false">D9146/SUM(C9146:E9146)</f>
        <v>0.0305343511450382</v>
      </c>
      <c r="G9146" s="22" t="n">
        <v>254.06</v>
      </c>
      <c r="H9146" s="22" t="n">
        <v>7.88</v>
      </c>
      <c r="I9146" s="22" t="n">
        <v>0.06</v>
      </c>
      <c r="J9146" s="22" t="n">
        <v>0.062977</v>
      </c>
      <c r="K9146" s="22" t="n">
        <v>1</v>
      </c>
    </row>
    <row r="9147" customFormat="false" ht="15" hidden="false" customHeight="false" outlineLevel="0" collapsed="false">
      <c r="A9147" s="22" t="s">
        <v>5572</v>
      </c>
      <c r="B9147" s="22" t="n">
        <v>36</v>
      </c>
      <c r="C9147" s="22" t="n">
        <v>254</v>
      </c>
      <c r="D9147" s="22" t="n">
        <v>8</v>
      </c>
      <c r="E9147" s="22" t="n">
        <v>0</v>
      </c>
      <c r="F9147" s="22" t="n">
        <f aca="false">D9147/SUM(C9147:E9147)</f>
        <v>0.0305343511450382</v>
      </c>
      <c r="G9147" s="22" t="n">
        <v>254.06</v>
      </c>
      <c r="H9147" s="22" t="n">
        <v>7.88</v>
      </c>
      <c r="I9147" s="22" t="n">
        <v>0.06</v>
      </c>
      <c r="J9147" s="22" t="n">
        <v>0.062977</v>
      </c>
      <c r="K9147" s="22" t="n">
        <v>1</v>
      </c>
    </row>
    <row r="9148" customFormat="false" ht="15" hidden="false" customHeight="false" outlineLevel="0" collapsed="false">
      <c r="A9148" s="22" t="s">
        <v>4468</v>
      </c>
      <c r="B9148" s="22" t="n">
        <v>36</v>
      </c>
      <c r="C9148" s="22" t="n">
        <v>159</v>
      </c>
      <c r="D9148" s="22" t="n">
        <v>5</v>
      </c>
      <c r="E9148" s="22" t="n">
        <v>0</v>
      </c>
      <c r="F9148" s="22" t="n">
        <f aca="false">D9148/SUM(C9148:E9148)</f>
        <v>0.0304878048780488</v>
      </c>
      <c r="G9148" s="22" t="n">
        <v>159.04</v>
      </c>
      <c r="H9148" s="22" t="n">
        <v>4.92</v>
      </c>
      <c r="I9148" s="22" t="n">
        <v>0.04</v>
      </c>
      <c r="J9148" s="22" t="n">
        <v>0.039299</v>
      </c>
      <c r="K9148" s="22" t="n">
        <v>1</v>
      </c>
    </row>
    <row r="9149" customFormat="false" ht="15" hidden="false" customHeight="false" outlineLevel="0" collapsed="false">
      <c r="A9149" s="22" t="s">
        <v>863</v>
      </c>
      <c r="B9149" s="22" t="n">
        <v>80</v>
      </c>
      <c r="C9149" s="22" t="n">
        <v>223</v>
      </c>
      <c r="D9149" s="22" t="n">
        <v>7</v>
      </c>
      <c r="E9149" s="22" t="n">
        <v>0</v>
      </c>
      <c r="F9149" s="22" t="n">
        <f aca="false">D9149/SUM(C9149:E9149)</f>
        <v>0.0304347826086957</v>
      </c>
      <c r="G9149" s="22" t="n">
        <v>223.05</v>
      </c>
      <c r="H9149" s="22" t="n">
        <v>6.89</v>
      </c>
      <c r="I9149" s="22" t="n">
        <v>0.05</v>
      </c>
      <c r="J9149" s="22" t="n">
        <v>0.05492</v>
      </c>
      <c r="K9149" s="22" t="n">
        <v>1</v>
      </c>
    </row>
    <row r="9150" customFormat="false" ht="15" hidden="false" customHeight="false" outlineLevel="0" collapsed="false">
      <c r="A9150" s="22" t="s">
        <v>5573</v>
      </c>
      <c r="B9150" s="22" t="n">
        <v>8</v>
      </c>
      <c r="C9150" s="22" t="n">
        <v>223</v>
      </c>
      <c r="D9150" s="22" t="n">
        <v>7</v>
      </c>
      <c r="E9150" s="22" t="n">
        <v>0</v>
      </c>
      <c r="F9150" s="22" t="n">
        <f aca="false">D9150/SUM(C9150:E9150)</f>
        <v>0.0304347826086957</v>
      </c>
      <c r="G9150" s="22" t="n">
        <v>223.05</v>
      </c>
      <c r="H9150" s="22" t="n">
        <v>6.89</v>
      </c>
      <c r="I9150" s="22" t="n">
        <v>0.05</v>
      </c>
      <c r="J9150" s="22" t="n">
        <v>0.05492</v>
      </c>
      <c r="K9150" s="22" t="n">
        <v>1</v>
      </c>
    </row>
    <row r="9151" customFormat="false" ht="15" hidden="false" customHeight="false" outlineLevel="0" collapsed="false">
      <c r="A9151" s="22" t="s">
        <v>5091</v>
      </c>
      <c r="B9151" s="22" t="n">
        <v>78</v>
      </c>
      <c r="C9151" s="22" t="n">
        <v>255</v>
      </c>
      <c r="D9151" s="22" t="n">
        <v>8</v>
      </c>
      <c r="E9151" s="22" t="n">
        <v>0</v>
      </c>
      <c r="F9151" s="22" t="n">
        <f aca="false">D9151/SUM(C9151:E9151)</f>
        <v>0.0304182509505703</v>
      </c>
      <c r="G9151" s="22" t="n">
        <v>255.06</v>
      </c>
      <c r="H9151" s="22" t="n">
        <v>7.88</v>
      </c>
      <c r="I9151" s="22" t="n">
        <v>0.06</v>
      </c>
      <c r="J9151" s="22" t="n">
        <v>0.06273</v>
      </c>
      <c r="K9151" s="22" t="n">
        <v>1</v>
      </c>
    </row>
    <row r="9152" customFormat="false" ht="15" hidden="false" customHeight="false" outlineLevel="0" collapsed="false">
      <c r="A9152" s="22" t="s">
        <v>4015</v>
      </c>
      <c r="B9152" s="22" t="n">
        <v>25</v>
      </c>
      <c r="C9152" s="22" t="n">
        <v>256</v>
      </c>
      <c r="D9152" s="22" t="n">
        <v>8</v>
      </c>
      <c r="E9152" s="22" t="n">
        <v>0</v>
      </c>
      <c r="F9152" s="22" t="n">
        <f aca="false">D9152/SUM(C9152:E9152)</f>
        <v>0.0303030303030303</v>
      </c>
      <c r="G9152" s="22" t="n">
        <v>256.06</v>
      </c>
      <c r="H9152" s="22" t="n">
        <v>7.88</v>
      </c>
      <c r="I9152" s="22" t="n">
        <v>0.06</v>
      </c>
      <c r="J9152" s="22" t="n">
        <v>0.062485</v>
      </c>
      <c r="K9152" s="22" t="n">
        <v>1</v>
      </c>
    </row>
    <row r="9153" customFormat="false" ht="15" hidden="false" customHeight="false" outlineLevel="0" collapsed="false">
      <c r="A9153" s="22" t="s">
        <v>4563</v>
      </c>
      <c r="B9153" s="22" t="n">
        <v>59</v>
      </c>
      <c r="C9153" s="22" t="n">
        <v>160</v>
      </c>
      <c r="D9153" s="22" t="n">
        <v>5</v>
      </c>
      <c r="E9153" s="22" t="n">
        <v>0</v>
      </c>
      <c r="F9153" s="22" t="n">
        <f aca="false">D9153/SUM(C9153:E9153)</f>
        <v>0.0303030303030303</v>
      </c>
      <c r="G9153" s="22" t="n">
        <v>160.04</v>
      </c>
      <c r="H9153" s="22" t="n">
        <v>4.92</v>
      </c>
      <c r="I9153" s="22" t="n">
        <v>0.04</v>
      </c>
      <c r="J9153" s="22" t="n">
        <v>0.039053</v>
      </c>
      <c r="K9153" s="22" t="n">
        <v>1</v>
      </c>
    </row>
    <row r="9154" customFormat="false" ht="15" hidden="false" customHeight="false" outlineLevel="0" collapsed="false">
      <c r="A9154" s="22" t="s">
        <v>5574</v>
      </c>
      <c r="B9154" s="22" t="n">
        <v>93</v>
      </c>
      <c r="C9154" s="22" t="n">
        <v>256</v>
      </c>
      <c r="D9154" s="22" t="n">
        <v>8</v>
      </c>
      <c r="E9154" s="22" t="n">
        <v>0</v>
      </c>
      <c r="F9154" s="22" t="n">
        <f aca="false">D9154/SUM(C9154:E9154)</f>
        <v>0.0303030303030303</v>
      </c>
      <c r="G9154" s="22" t="n">
        <v>256.06</v>
      </c>
      <c r="H9154" s="22" t="n">
        <v>7.88</v>
      </c>
      <c r="I9154" s="22" t="n">
        <v>0.06</v>
      </c>
      <c r="J9154" s="22" t="n">
        <v>0.062485</v>
      </c>
      <c r="K9154" s="22" t="n">
        <v>1</v>
      </c>
    </row>
    <row r="9155" customFormat="false" ht="15" hidden="false" customHeight="false" outlineLevel="0" collapsed="false">
      <c r="A9155" s="22" t="s">
        <v>3447</v>
      </c>
      <c r="B9155" s="22" t="n">
        <v>51</v>
      </c>
      <c r="C9155" s="22" t="n">
        <v>192</v>
      </c>
      <c r="D9155" s="22" t="n">
        <v>6</v>
      </c>
      <c r="E9155" s="22" t="n">
        <v>0</v>
      </c>
      <c r="F9155" s="22" t="n">
        <f aca="false">D9155/SUM(C9155:E9155)</f>
        <v>0.0303030303030303</v>
      </c>
      <c r="G9155" s="22" t="n">
        <v>192.05</v>
      </c>
      <c r="H9155" s="22" t="n">
        <v>5.91</v>
      </c>
      <c r="I9155" s="22" t="n">
        <v>0.05</v>
      </c>
      <c r="J9155" s="22" t="n">
        <v>0.046864</v>
      </c>
      <c r="K9155" s="22" t="n">
        <v>1</v>
      </c>
    </row>
    <row r="9156" customFormat="false" ht="15" hidden="false" customHeight="false" outlineLevel="0" collapsed="false">
      <c r="A9156" s="22" t="s">
        <v>5575</v>
      </c>
      <c r="B9156" s="22" t="n">
        <v>120</v>
      </c>
      <c r="C9156" s="22" t="n">
        <v>160</v>
      </c>
      <c r="D9156" s="22" t="n">
        <v>5</v>
      </c>
      <c r="E9156" s="22" t="n">
        <v>0</v>
      </c>
      <c r="F9156" s="22" t="n">
        <f aca="false">D9156/SUM(C9156:E9156)</f>
        <v>0.0303030303030303</v>
      </c>
      <c r="G9156" s="22" t="n">
        <v>160.04</v>
      </c>
      <c r="H9156" s="22" t="n">
        <v>4.92</v>
      </c>
      <c r="I9156" s="22" t="n">
        <v>0.04</v>
      </c>
      <c r="J9156" s="22" t="n">
        <v>0.039053</v>
      </c>
      <c r="K9156" s="22" t="n">
        <v>1</v>
      </c>
    </row>
    <row r="9157" customFormat="false" ht="15" hidden="false" customHeight="false" outlineLevel="0" collapsed="false">
      <c r="A9157" s="22" t="s">
        <v>5576</v>
      </c>
      <c r="B9157" s="22" t="n">
        <v>118</v>
      </c>
      <c r="C9157" s="22" t="n">
        <v>160</v>
      </c>
      <c r="D9157" s="22" t="n">
        <v>5</v>
      </c>
      <c r="E9157" s="22" t="n">
        <v>0</v>
      </c>
      <c r="F9157" s="22" t="n">
        <f aca="false">D9157/SUM(C9157:E9157)</f>
        <v>0.0303030303030303</v>
      </c>
      <c r="G9157" s="22" t="n">
        <v>160.04</v>
      </c>
      <c r="H9157" s="22" t="n">
        <v>4.92</v>
      </c>
      <c r="I9157" s="22" t="n">
        <v>0.04</v>
      </c>
      <c r="J9157" s="22" t="n">
        <v>0.039053</v>
      </c>
      <c r="K9157" s="22" t="n">
        <v>1</v>
      </c>
    </row>
    <row r="9158" customFormat="false" ht="15" hidden="false" customHeight="false" outlineLevel="0" collapsed="false">
      <c r="A9158" s="22" t="s">
        <v>5577</v>
      </c>
      <c r="B9158" s="22" t="n">
        <v>70</v>
      </c>
      <c r="C9158" s="22" t="n">
        <v>257</v>
      </c>
      <c r="D9158" s="22" t="n">
        <v>8</v>
      </c>
      <c r="E9158" s="22" t="n">
        <v>0</v>
      </c>
      <c r="F9158" s="22" t="n">
        <f aca="false">D9158/SUM(C9158:E9158)</f>
        <v>0.030188679245283</v>
      </c>
      <c r="G9158" s="22" t="n">
        <v>257.06</v>
      </c>
      <c r="H9158" s="22" t="n">
        <v>7.88</v>
      </c>
      <c r="I9158" s="22" t="n">
        <v>0.06</v>
      </c>
      <c r="J9158" s="22" t="n">
        <v>0.062242</v>
      </c>
      <c r="K9158" s="22" t="n">
        <v>1</v>
      </c>
    </row>
    <row r="9159" customFormat="false" ht="15" hidden="false" customHeight="false" outlineLevel="0" collapsed="false">
      <c r="A9159" s="22" t="s">
        <v>5015</v>
      </c>
      <c r="B9159" s="22" t="n">
        <v>63</v>
      </c>
      <c r="C9159" s="22" t="n">
        <v>254</v>
      </c>
      <c r="D9159" s="22" t="n">
        <v>8</v>
      </c>
      <c r="E9159" s="22" t="n">
        <v>3</v>
      </c>
      <c r="F9159" s="22" t="n">
        <f aca="false">D9159/SUM(C9159:E9159)</f>
        <v>0.030188679245283</v>
      </c>
      <c r="G9159" s="22" t="n">
        <v>251.18</v>
      </c>
      <c r="H9159" s="22" t="n">
        <v>13.63</v>
      </c>
      <c r="I9159" s="22" t="n">
        <v>0.18</v>
      </c>
      <c r="J9159" s="22" t="n">
        <v>45.215573</v>
      </c>
      <c r="K9159" s="22" t="n">
        <v>0.000296</v>
      </c>
    </row>
    <row r="9160" customFormat="false" ht="15" hidden="false" customHeight="false" outlineLevel="0" collapsed="false">
      <c r="A9160" s="22" t="s">
        <v>5578</v>
      </c>
      <c r="B9160" s="22" t="n">
        <v>98</v>
      </c>
      <c r="C9160" s="22" t="n">
        <v>225</v>
      </c>
      <c r="D9160" s="22" t="n">
        <v>7</v>
      </c>
      <c r="E9160" s="22" t="n">
        <v>0</v>
      </c>
      <c r="F9160" s="22" t="n">
        <f aca="false">D9160/SUM(C9160:E9160)</f>
        <v>0.0301724137931034</v>
      </c>
      <c r="G9160" s="22" t="n">
        <v>225.05</v>
      </c>
      <c r="H9160" s="22" t="n">
        <v>6.89</v>
      </c>
      <c r="I9160" s="22" t="n">
        <v>0.05</v>
      </c>
      <c r="J9160" s="22" t="n">
        <v>0.054432</v>
      </c>
      <c r="K9160" s="22" t="n">
        <v>1</v>
      </c>
    </row>
    <row r="9161" customFormat="false" ht="15" hidden="false" customHeight="false" outlineLevel="0" collapsed="false">
      <c r="A9161" s="22" t="s">
        <v>5579</v>
      </c>
      <c r="B9161" s="22" t="n">
        <v>87</v>
      </c>
      <c r="C9161" s="22" t="n">
        <v>193</v>
      </c>
      <c r="D9161" s="22" t="n">
        <v>6</v>
      </c>
      <c r="E9161" s="22" t="n">
        <v>0</v>
      </c>
      <c r="F9161" s="22" t="n">
        <f aca="false">D9161/SUM(C9161:E9161)</f>
        <v>0.0301507537688442</v>
      </c>
      <c r="G9161" s="22" t="n">
        <v>193.05</v>
      </c>
      <c r="H9161" s="22" t="n">
        <v>5.91</v>
      </c>
      <c r="I9161" s="22" t="n">
        <v>0.05</v>
      </c>
      <c r="J9161" s="22" t="n">
        <v>0.046621</v>
      </c>
      <c r="K9161" s="22" t="n">
        <v>1</v>
      </c>
    </row>
    <row r="9162" customFormat="false" ht="15" hidden="false" customHeight="false" outlineLevel="0" collapsed="false">
      <c r="A9162" s="22" t="s">
        <v>5580</v>
      </c>
      <c r="B9162" s="22" t="n">
        <v>47</v>
      </c>
      <c r="C9162" s="22" t="n">
        <v>0</v>
      </c>
      <c r="D9162" s="22" t="n">
        <v>6</v>
      </c>
      <c r="E9162" s="22" t="n">
        <v>193</v>
      </c>
      <c r="F9162" s="22" t="n">
        <f aca="false">D9162/SUM(C9162:E9162)</f>
        <v>0.0301507537688442</v>
      </c>
      <c r="G9162" s="22" t="n">
        <v>0.05</v>
      </c>
      <c r="H9162" s="22" t="n">
        <v>5.91</v>
      </c>
      <c r="I9162" s="22" t="n">
        <v>193.05</v>
      </c>
      <c r="J9162" s="22" t="n">
        <v>0.046621</v>
      </c>
      <c r="K9162" s="22" t="n">
        <v>1</v>
      </c>
    </row>
    <row r="9163" customFormat="false" ht="15" hidden="false" customHeight="false" outlineLevel="0" collapsed="false">
      <c r="A9163" s="22" t="s">
        <v>2146</v>
      </c>
      <c r="B9163" s="22" t="n">
        <v>66</v>
      </c>
      <c r="C9163" s="22" t="n">
        <v>257</v>
      </c>
      <c r="D9163" s="22" t="n">
        <v>8</v>
      </c>
      <c r="E9163" s="22" t="n">
        <v>1</v>
      </c>
      <c r="F9163" s="22" t="n">
        <f aca="false">D9163/SUM(C9163:E9163)</f>
        <v>0.0300751879699248</v>
      </c>
      <c r="G9163" s="22" t="n">
        <v>256.09</v>
      </c>
      <c r="H9163" s="22" t="n">
        <v>9.81</v>
      </c>
      <c r="I9163" s="22" t="n">
        <v>0.09</v>
      </c>
      <c r="J9163" s="22" t="n">
        <v>9.071826</v>
      </c>
      <c r="K9163" s="22" t="n">
        <v>0.082524</v>
      </c>
    </row>
    <row r="9164" customFormat="false" ht="15" hidden="false" customHeight="false" outlineLevel="0" collapsed="false">
      <c r="A9164" s="22" t="s">
        <v>3530</v>
      </c>
      <c r="B9164" s="22" t="n">
        <v>100</v>
      </c>
      <c r="C9164" s="22" t="n">
        <v>258</v>
      </c>
      <c r="D9164" s="22" t="n">
        <v>8</v>
      </c>
      <c r="E9164" s="22" t="n">
        <v>0</v>
      </c>
      <c r="F9164" s="22" t="n">
        <f aca="false">D9164/SUM(C9164:E9164)</f>
        <v>0.0300751879699248</v>
      </c>
      <c r="G9164" s="22" t="n">
        <v>258.06</v>
      </c>
      <c r="H9164" s="22" t="n">
        <v>7.88</v>
      </c>
      <c r="I9164" s="22" t="n">
        <v>0.06</v>
      </c>
      <c r="J9164" s="22" t="n">
        <v>0.062001</v>
      </c>
      <c r="K9164" s="22" t="n">
        <v>1</v>
      </c>
    </row>
    <row r="9165" customFormat="false" ht="15" hidden="false" customHeight="false" outlineLevel="0" collapsed="false">
      <c r="A9165" s="22" t="s">
        <v>5581</v>
      </c>
      <c r="B9165" s="22" t="n">
        <v>15</v>
      </c>
      <c r="C9165" s="22" t="n">
        <v>162</v>
      </c>
      <c r="D9165" s="22" t="n">
        <v>5</v>
      </c>
      <c r="E9165" s="22" t="n">
        <v>0</v>
      </c>
      <c r="F9165" s="22" t="n">
        <f aca="false">D9165/SUM(C9165:E9165)</f>
        <v>0.029940119760479</v>
      </c>
      <c r="G9165" s="22" t="n">
        <v>162.04</v>
      </c>
      <c r="H9165" s="22" t="n">
        <v>4.93</v>
      </c>
      <c r="I9165" s="22" t="n">
        <v>0.04</v>
      </c>
      <c r="J9165" s="22" t="n">
        <v>0.038571</v>
      </c>
      <c r="K9165" s="22" t="n">
        <v>1</v>
      </c>
    </row>
    <row r="9166" customFormat="false" ht="15" hidden="false" customHeight="false" outlineLevel="0" collapsed="false">
      <c r="A9166" s="22" t="s">
        <v>5581</v>
      </c>
      <c r="B9166" s="22" t="n">
        <v>16</v>
      </c>
      <c r="C9166" s="22" t="n">
        <v>162</v>
      </c>
      <c r="D9166" s="22" t="n">
        <v>5</v>
      </c>
      <c r="E9166" s="22" t="n">
        <v>0</v>
      </c>
      <c r="F9166" s="22" t="n">
        <f aca="false">D9166/SUM(C9166:E9166)</f>
        <v>0.029940119760479</v>
      </c>
      <c r="G9166" s="22" t="n">
        <v>162.04</v>
      </c>
      <c r="H9166" s="22" t="n">
        <v>4.93</v>
      </c>
      <c r="I9166" s="22" t="n">
        <v>0.04</v>
      </c>
      <c r="J9166" s="22" t="n">
        <v>0.038571</v>
      </c>
      <c r="K9166" s="22" t="n">
        <v>1</v>
      </c>
    </row>
    <row r="9167" customFormat="false" ht="15" hidden="false" customHeight="false" outlineLevel="0" collapsed="false">
      <c r="A9167" s="22" t="s">
        <v>5581</v>
      </c>
      <c r="B9167" s="22" t="n">
        <v>20</v>
      </c>
      <c r="C9167" s="22" t="n">
        <v>162</v>
      </c>
      <c r="D9167" s="22" t="n">
        <v>5</v>
      </c>
      <c r="E9167" s="22" t="n">
        <v>0</v>
      </c>
      <c r="F9167" s="22" t="n">
        <f aca="false">D9167/SUM(C9167:E9167)</f>
        <v>0.029940119760479</v>
      </c>
      <c r="G9167" s="22" t="n">
        <v>162.04</v>
      </c>
      <c r="H9167" s="22" t="n">
        <v>4.93</v>
      </c>
      <c r="I9167" s="22" t="n">
        <v>0.04</v>
      </c>
      <c r="J9167" s="22" t="n">
        <v>0.038571</v>
      </c>
      <c r="K9167" s="22" t="n">
        <v>1</v>
      </c>
    </row>
    <row r="9168" customFormat="false" ht="15" hidden="false" customHeight="false" outlineLevel="0" collapsed="false">
      <c r="A9168" s="22" t="s">
        <v>1327</v>
      </c>
      <c r="B9168" s="22" t="n">
        <v>109</v>
      </c>
      <c r="C9168" s="22" t="n">
        <v>227</v>
      </c>
      <c r="D9168" s="22" t="n">
        <v>7</v>
      </c>
      <c r="E9168" s="22" t="n">
        <v>0</v>
      </c>
      <c r="F9168" s="22" t="n">
        <f aca="false">D9168/SUM(C9168:E9168)</f>
        <v>0.0299145299145299</v>
      </c>
      <c r="G9168" s="22" t="n">
        <v>227.05</v>
      </c>
      <c r="H9168" s="22" t="n">
        <v>6.9</v>
      </c>
      <c r="I9168" s="22" t="n">
        <v>0.05</v>
      </c>
      <c r="J9168" s="22" t="n">
        <v>0.053952</v>
      </c>
      <c r="K9168" s="22" t="n">
        <v>1</v>
      </c>
    </row>
    <row r="9169" customFormat="false" ht="15" hidden="false" customHeight="false" outlineLevel="0" collapsed="false">
      <c r="A9169" s="22" t="s">
        <v>5582</v>
      </c>
      <c r="B9169" s="22" t="n">
        <v>104</v>
      </c>
      <c r="C9169" s="22" t="n">
        <v>0</v>
      </c>
      <c r="D9169" s="22" t="n">
        <v>7</v>
      </c>
      <c r="E9169" s="22" t="n">
        <v>227</v>
      </c>
      <c r="F9169" s="22" t="n">
        <f aca="false">D9169/SUM(C9169:E9169)</f>
        <v>0.0299145299145299</v>
      </c>
      <c r="G9169" s="22" t="n">
        <v>0.05</v>
      </c>
      <c r="H9169" s="22" t="n">
        <v>6.9</v>
      </c>
      <c r="I9169" s="22" t="n">
        <v>227.05</v>
      </c>
      <c r="J9169" s="22" t="n">
        <v>0.053952</v>
      </c>
      <c r="K9169" s="22" t="n">
        <v>1</v>
      </c>
    </row>
    <row r="9170" customFormat="false" ht="15" hidden="false" customHeight="false" outlineLevel="0" collapsed="false">
      <c r="A9170" s="22" t="s">
        <v>5583</v>
      </c>
      <c r="B9170" s="22" t="n">
        <v>32</v>
      </c>
      <c r="C9170" s="22" t="n">
        <v>260</v>
      </c>
      <c r="D9170" s="22" t="n">
        <v>8</v>
      </c>
      <c r="E9170" s="22" t="n">
        <v>0</v>
      </c>
      <c r="F9170" s="22" t="n">
        <f aca="false">D9170/SUM(C9170:E9170)</f>
        <v>0.0298507462686567</v>
      </c>
      <c r="G9170" s="22" t="n">
        <v>260.06</v>
      </c>
      <c r="H9170" s="22" t="n">
        <v>7.88</v>
      </c>
      <c r="I9170" s="22" t="n">
        <v>0.06</v>
      </c>
      <c r="J9170" s="22" t="n">
        <v>0.061524</v>
      </c>
      <c r="K9170" s="22" t="n">
        <v>1</v>
      </c>
    </row>
    <row r="9171" customFormat="false" ht="15" hidden="false" customHeight="false" outlineLevel="0" collapsed="false">
      <c r="A9171" s="22" t="s">
        <v>3202</v>
      </c>
      <c r="B9171" s="22" t="n">
        <v>99</v>
      </c>
      <c r="C9171" s="22" t="n">
        <v>260</v>
      </c>
      <c r="D9171" s="22" t="n">
        <v>8</v>
      </c>
      <c r="E9171" s="22" t="n">
        <v>0</v>
      </c>
      <c r="F9171" s="22" t="n">
        <f aca="false">D9171/SUM(C9171:E9171)</f>
        <v>0.0298507462686567</v>
      </c>
      <c r="G9171" s="22" t="n">
        <v>260.06</v>
      </c>
      <c r="H9171" s="22" t="n">
        <v>7.88</v>
      </c>
      <c r="I9171" s="22" t="n">
        <v>0.06</v>
      </c>
      <c r="J9171" s="22" t="n">
        <v>0.061524</v>
      </c>
      <c r="K9171" s="22" t="n">
        <v>1</v>
      </c>
    </row>
    <row r="9172" customFormat="false" ht="15" hidden="false" customHeight="false" outlineLevel="0" collapsed="false">
      <c r="A9172" s="22" t="s">
        <v>5584</v>
      </c>
      <c r="B9172" s="22" t="n">
        <v>63</v>
      </c>
      <c r="C9172" s="22" t="n">
        <v>1</v>
      </c>
      <c r="D9172" s="22" t="n">
        <v>6</v>
      </c>
      <c r="E9172" s="22" t="n">
        <v>194</v>
      </c>
      <c r="F9172" s="22" t="n">
        <f aca="false">D9172/SUM(C9172:E9172)</f>
        <v>0.0298507462686567</v>
      </c>
      <c r="G9172" s="22" t="n">
        <v>0.08</v>
      </c>
      <c r="H9172" s="22" t="n">
        <v>7.84</v>
      </c>
      <c r="I9172" s="22" t="n">
        <v>193.08</v>
      </c>
      <c r="J9172" s="22" t="n">
        <v>11.078656</v>
      </c>
      <c r="K9172" s="22" t="n">
        <v>0.06852</v>
      </c>
    </row>
    <row r="9173" customFormat="false" ht="15" hidden="false" customHeight="false" outlineLevel="0" collapsed="false">
      <c r="A9173" s="22" t="s">
        <v>5585</v>
      </c>
      <c r="B9173" s="22" t="n">
        <v>55</v>
      </c>
      <c r="C9173" s="22" t="n">
        <v>260</v>
      </c>
      <c r="D9173" s="22" t="n">
        <v>8</v>
      </c>
      <c r="E9173" s="22" t="n">
        <v>0</v>
      </c>
      <c r="F9173" s="22" t="n">
        <f aca="false">D9173/SUM(C9173:E9173)</f>
        <v>0.0298507462686567</v>
      </c>
      <c r="G9173" s="22" t="n">
        <v>260.06</v>
      </c>
      <c r="H9173" s="22" t="n">
        <v>7.88</v>
      </c>
      <c r="I9173" s="22" t="n">
        <v>0.06</v>
      </c>
      <c r="J9173" s="22" t="n">
        <v>0.061524</v>
      </c>
      <c r="K9173" s="22" t="n">
        <v>1</v>
      </c>
    </row>
    <row r="9174" customFormat="false" ht="15" hidden="false" customHeight="false" outlineLevel="0" collapsed="false">
      <c r="A9174" s="22" t="s">
        <v>5586</v>
      </c>
      <c r="B9174" s="22" t="n">
        <v>26</v>
      </c>
      <c r="C9174" s="22" t="n">
        <v>195</v>
      </c>
      <c r="D9174" s="22" t="n">
        <v>6</v>
      </c>
      <c r="E9174" s="22" t="n">
        <v>0</v>
      </c>
      <c r="F9174" s="22" t="n">
        <f aca="false">D9174/SUM(C9174:E9174)</f>
        <v>0.0298507462686567</v>
      </c>
      <c r="G9174" s="22" t="n">
        <v>195.04</v>
      </c>
      <c r="H9174" s="22" t="n">
        <v>5.91</v>
      </c>
      <c r="I9174" s="22" t="n">
        <v>0.04</v>
      </c>
      <c r="J9174" s="22" t="n">
        <v>0.046143</v>
      </c>
      <c r="K9174" s="22" t="n">
        <v>1</v>
      </c>
    </row>
    <row r="9175" customFormat="false" ht="15" hidden="false" customHeight="false" outlineLevel="0" collapsed="false">
      <c r="A9175" s="22" t="s">
        <v>5586</v>
      </c>
      <c r="B9175" s="22" t="n">
        <v>92</v>
      </c>
      <c r="C9175" s="22" t="n">
        <v>195</v>
      </c>
      <c r="D9175" s="22" t="n">
        <v>6</v>
      </c>
      <c r="E9175" s="22" t="n">
        <v>0</v>
      </c>
      <c r="F9175" s="22" t="n">
        <f aca="false">D9175/SUM(C9175:E9175)</f>
        <v>0.0298507462686567</v>
      </c>
      <c r="G9175" s="22" t="n">
        <v>195.04</v>
      </c>
      <c r="H9175" s="22" t="n">
        <v>5.91</v>
      </c>
      <c r="I9175" s="22" t="n">
        <v>0.04</v>
      </c>
      <c r="J9175" s="22" t="n">
        <v>0.046143</v>
      </c>
      <c r="K9175" s="22" t="n">
        <v>1</v>
      </c>
    </row>
    <row r="9176" customFormat="false" ht="15" hidden="false" customHeight="false" outlineLevel="0" collapsed="false">
      <c r="A9176" s="22" t="s">
        <v>3758</v>
      </c>
      <c r="B9176" s="22" t="n">
        <v>60</v>
      </c>
      <c r="C9176" s="22" t="n">
        <v>260</v>
      </c>
      <c r="D9176" s="22" t="n">
        <v>8</v>
      </c>
      <c r="E9176" s="22" t="n">
        <v>0</v>
      </c>
      <c r="F9176" s="22" t="n">
        <f aca="false">D9176/SUM(C9176:E9176)</f>
        <v>0.0298507462686567</v>
      </c>
      <c r="G9176" s="22" t="n">
        <v>260.06</v>
      </c>
      <c r="H9176" s="22" t="n">
        <v>7.88</v>
      </c>
      <c r="I9176" s="22" t="n">
        <v>0.06</v>
      </c>
      <c r="J9176" s="22" t="n">
        <v>0.061524</v>
      </c>
      <c r="K9176" s="22" t="n">
        <v>1</v>
      </c>
    </row>
    <row r="9177" customFormat="false" ht="15" hidden="false" customHeight="false" outlineLevel="0" collapsed="false">
      <c r="A9177" s="22" t="s">
        <v>5587</v>
      </c>
      <c r="B9177" s="22" t="n">
        <v>26</v>
      </c>
      <c r="C9177" s="22" t="n">
        <v>260</v>
      </c>
      <c r="D9177" s="22" t="n">
        <v>8</v>
      </c>
      <c r="E9177" s="22" t="n">
        <v>0</v>
      </c>
      <c r="F9177" s="22" t="n">
        <f aca="false">D9177/SUM(C9177:E9177)</f>
        <v>0.0298507462686567</v>
      </c>
      <c r="G9177" s="22" t="n">
        <v>260.06</v>
      </c>
      <c r="H9177" s="22" t="n">
        <v>7.88</v>
      </c>
      <c r="I9177" s="22" t="n">
        <v>0.06</v>
      </c>
      <c r="J9177" s="22" t="n">
        <v>0.061524</v>
      </c>
      <c r="K9177" s="22" t="n">
        <v>1</v>
      </c>
    </row>
    <row r="9178" customFormat="false" ht="15" hidden="false" customHeight="false" outlineLevel="0" collapsed="false">
      <c r="A9178" s="22" t="s">
        <v>5588</v>
      </c>
      <c r="B9178" s="22" t="n">
        <v>43</v>
      </c>
      <c r="C9178" s="22" t="n">
        <v>260</v>
      </c>
      <c r="D9178" s="22" t="n">
        <v>8</v>
      </c>
      <c r="E9178" s="22" t="n">
        <v>0</v>
      </c>
      <c r="F9178" s="22" t="n">
        <f aca="false">D9178/SUM(C9178:E9178)</f>
        <v>0.0298507462686567</v>
      </c>
      <c r="G9178" s="22" t="n">
        <v>260.06</v>
      </c>
      <c r="H9178" s="22" t="n">
        <v>7.88</v>
      </c>
      <c r="I9178" s="22" t="n">
        <v>0.06</v>
      </c>
      <c r="J9178" s="22" t="n">
        <v>0.061524</v>
      </c>
      <c r="K9178" s="22" t="n">
        <v>1</v>
      </c>
    </row>
    <row r="9179" customFormat="false" ht="15" hidden="false" customHeight="false" outlineLevel="0" collapsed="false">
      <c r="A9179" s="22" t="s">
        <v>4537</v>
      </c>
      <c r="B9179" s="22" t="n">
        <v>36</v>
      </c>
      <c r="C9179" s="22" t="n">
        <v>195</v>
      </c>
      <c r="D9179" s="22" t="n">
        <v>6</v>
      </c>
      <c r="E9179" s="22" t="n">
        <v>0</v>
      </c>
      <c r="F9179" s="22" t="n">
        <f aca="false">D9179/SUM(C9179:E9179)</f>
        <v>0.0298507462686567</v>
      </c>
      <c r="G9179" s="22" t="n">
        <v>195.04</v>
      </c>
      <c r="H9179" s="22" t="n">
        <v>5.91</v>
      </c>
      <c r="I9179" s="22" t="n">
        <v>0.04</v>
      </c>
      <c r="J9179" s="22" t="n">
        <v>0.046143</v>
      </c>
      <c r="K9179" s="22" t="n">
        <v>1</v>
      </c>
    </row>
    <row r="9180" customFormat="false" ht="15" hidden="false" customHeight="false" outlineLevel="0" collapsed="false">
      <c r="A9180" s="22" t="s">
        <v>5312</v>
      </c>
      <c r="B9180" s="22" t="n">
        <v>48</v>
      </c>
      <c r="C9180" s="22" t="n">
        <v>0</v>
      </c>
      <c r="D9180" s="22" t="n">
        <v>7</v>
      </c>
      <c r="E9180" s="22" t="n">
        <v>228</v>
      </c>
      <c r="F9180" s="22" t="n">
        <f aca="false">D9180/SUM(C9180:E9180)</f>
        <v>0.0297872340425532</v>
      </c>
      <c r="G9180" s="22" t="n">
        <v>0.05</v>
      </c>
      <c r="H9180" s="22" t="n">
        <v>6.9</v>
      </c>
      <c r="I9180" s="22" t="n">
        <v>228.05</v>
      </c>
      <c r="J9180" s="22" t="n">
        <v>0.053716</v>
      </c>
      <c r="K9180" s="22" t="n">
        <v>1</v>
      </c>
    </row>
    <row r="9181" customFormat="false" ht="15" hidden="false" customHeight="false" outlineLevel="0" collapsed="false">
      <c r="A9181" s="22" t="s">
        <v>5589</v>
      </c>
      <c r="B9181" s="22" t="n">
        <v>57</v>
      </c>
      <c r="C9181" s="22" t="n">
        <v>261</v>
      </c>
      <c r="D9181" s="22" t="n">
        <v>8</v>
      </c>
      <c r="E9181" s="22" t="n">
        <v>0</v>
      </c>
      <c r="F9181" s="22" t="n">
        <f aca="false">D9181/SUM(C9181:E9181)</f>
        <v>0.0297397769516729</v>
      </c>
      <c r="G9181" s="22" t="n">
        <v>261.06</v>
      </c>
      <c r="H9181" s="22" t="n">
        <v>7.88</v>
      </c>
      <c r="I9181" s="22" t="n">
        <v>0.06</v>
      </c>
      <c r="J9181" s="22" t="n">
        <v>0.061289</v>
      </c>
      <c r="K9181" s="22" t="n">
        <v>1</v>
      </c>
    </row>
    <row r="9182" customFormat="false" ht="15" hidden="false" customHeight="false" outlineLevel="0" collapsed="false">
      <c r="A9182" s="22" t="s">
        <v>5590</v>
      </c>
      <c r="B9182" s="22" t="n">
        <v>117</v>
      </c>
      <c r="C9182" s="22" t="n">
        <v>261</v>
      </c>
      <c r="D9182" s="22" t="n">
        <v>8</v>
      </c>
      <c r="E9182" s="22" t="n">
        <v>0</v>
      </c>
      <c r="F9182" s="22" t="n">
        <f aca="false">D9182/SUM(C9182:E9182)</f>
        <v>0.0297397769516729</v>
      </c>
      <c r="G9182" s="22" t="n">
        <v>261.06</v>
      </c>
      <c r="H9182" s="22" t="n">
        <v>7.88</v>
      </c>
      <c r="I9182" s="22" t="n">
        <v>0.06</v>
      </c>
      <c r="J9182" s="22" t="n">
        <v>0.061289</v>
      </c>
      <c r="K9182" s="22" t="n">
        <v>1</v>
      </c>
    </row>
    <row r="9183" customFormat="false" ht="15" hidden="false" customHeight="false" outlineLevel="0" collapsed="false">
      <c r="A9183" s="22" t="s">
        <v>5591</v>
      </c>
      <c r="B9183" s="22" t="n">
        <v>85</v>
      </c>
      <c r="C9183" s="22" t="n">
        <v>261</v>
      </c>
      <c r="D9183" s="22" t="n">
        <v>8</v>
      </c>
      <c r="E9183" s="22" t="n">
        <v>0</v>
      </c>
      <c r="F9183" s="22" t="n">
        <f aca="false">D9183/SUM(C9183:E9183)</f>
        <v>0.0297397769516729</v>
      </c>
      <c r="G9183" s="22" t="n">
        <v>261.06</v>
      </c>
      <c r="H9183" s="22" t="n">
        <v>7.88</v>
      </c>
      <c r="I9183" s="22" t="n">
        <v>0.06</v>
      </c>
      <c r="J9183" s="22" t="n">
        <v>0.061289</v>
      </c>
      <c r="K9183" s="22" t="n">
        <v>1</v>
      </c>
    </row>
    <row r="9184" customFormat="false" ht="15" hidden="false" customHeight="false" outlineLevel="0" collapsed="false">
      <c r="A9184" s="22" t="s">
        <v>1454</v>
      </c>
      <c r="B9184" s="22" t="n">
        <v>118</v>
      </c>
      <c r="C9184" s="22" t="n">
        <v>196</v>
      </c>
      <c r="D9184" s="22" t="n">
        <v>6</v>
      </c>
      <c r="E9184" s="22" t="n">
        <v>0</v>
      </c>
      <c r="F9184" s="22" t="n">
        <f aca="false">D9184/SUM(C9184:E9184)</f>
        <v>0.0297029702970297</v>
      </c>
      <c r="G9184" s="22" t="n">
        <v>196.04</v>
      </c>
      <c r="H9184" s="22" t="n">
        <v>5.91</v>
      </c>
      <c r="I9184" s="22" t="n">
        <v>0.04</v>
      </c>
      <c r="J9184" s="22" t="n">
        <v>0.045908</v>
      </c>
      <c r="K9184" s="22" t="n">
        <v>1</v>
      </c>
    </row>
    <row r="9185" customFormat="false" ht="15" hidden="false" customHeight="false" outlineLevel="0" collapsed="false">
      <c r="A9185" s="22" t="s">
        <v>5592</v>
      </c>
      <c r="B9185" s="22" t="n">
        <v>116</v>
      </c>
      <c r="C9185" s="22" t="n">
        <v>229</v>
      </c>
      <c r="D9185" s="22" t="n">
        <v>7</v>
      </c>
      <c r="E9185" s="22" t="n">
        <v>0</v>
      </c>
      <c r="F9185" s="22" t="n">
        <f aca="false">D9185/SUM(C9185:E9185)</f>
        <v>0.0296610169491525</v>
      </c>
      <c r="G9185" s="22" t="n">
        <v>229.05</v>
      </c>
      <c r="H9185" s="22" t="n">
        <v>6.9</v>
      </c>
      <c r="I9185" s="22" t="n">
        <v>0.05</v>
      </c>
      <c r="J9185" s="22" t="n">
        <v>0.053481</v>
      </c>
      <c r="K9185" s="22" t="n">
        <v>1</v>
      </c>
    </row>
    <row r="9186" customFormat="false" ht="15" hidden="false" customHeight="false" outlineLevel="0" collapsed="false">
      <c r="A9186" s="22" t="s">
        <v>5593</v>
      </c>
      <c r="B9186" s="22" t="n">
        <v>22</v>
      </c>
      <c r="C9186" s="22" t="n">
        <v>229</v>
      </c>
      <c r="D9186" s="22" t="n">
        <v>7</v>
      </c>
      <c r="E9186" s="22" t="n">
        <v>0</v>
      </c>
      <c r="F9186" s="22" t="n">
        <f aca="false">D9186/SUM(C9186:E9186)</f>
        <v>0.0296610169491525</v>
      </c>
      <c r="G9186" s="22" t="n">
        <v>229.05</v>
      </c>
      <c r="H9186" s="22" t="n">
        <v>6.9</v>
      </c>
      <c r="I9186" s="22" t="n">
        <v>0.05</v>
      </c>
      <c r="J9186" s="22" t="n">
        <v>0.053481</v>
      </c>
      <c r="K9186" s="22" t="n">
        <v>1</v>
      </c>
    </row>
    <row r="9187" customFormat="false" ht="15" hidden="false" customHeight="false" outlineLevel="0" collapsed="false">
      <c r="A9187" s="22" t="s">
        <v>5594</v>
      </c>
      <c r="B9187" s="22" t="n">
        <v>17</v>
      </c>
      <c r="C9187" s="22" t="n">
        <v>229</v>
      </c>
      <c r="D9187" s="22" t="n">
        <v>7</v>
      </c>
      <c r="E9187" s="22" t="n">
        <v>0</v>
      </c>
      <c r="F9187" s="22" t="n">
        <f aca="false">D9187/SUM(C9187:E9187)</f>
        <v>0.0296610169491525</v>
      </c>
      <c r="G9187" s="22" t="n">
        <v>229.05</v>
      </c>
      <c r="H9187" s="22" t="n">
        <v>6.9</v>
      </c>
      <c r="I9187" s="22" t="n">
        <v>0.05</v>
      </c>
      <c r="J9187" s="22" t="n">
        <v>0.053481</v>
      </c>
      <c r="K9187" s="22" t="n">
        <v>1</v>
      </c>
    </row>
    <row r="9188" customFormat="false" ht="15" hidden="false" customHeight="false" outlineLevel="0" collapsed="false">
      <c r="A9188" s="22" t="s">
        <v>5595</v>
      </c>
      <c r="B9188" s="22" t="n">
        <v>104</v>
      </c>
      <c r="C9188" s="22" t="n">
        <v>0</v>
      </c>
      <c r="D9188" s="22" t="n">
        <v>8</v>
      </c>
      <c r="E9188" s="22" t="n">
        <v>262</v>
      </c>
      <c r="F9188" s="22" t="n">
        <f aca="false">D9188/SUM(C9188:E9188)</f>
        <v>0.0296296296296296</v>
      </c>
      <c r="G9188" s="22" t="n">
        <v>0.06</v>
      </c>
      <c r="H9188" s="22" t="n">
        <v>7.88</v>
      </c>
      <c r="I9188" s="22" t="n">
        <v>262.06</v>
      </c>
      <c r="J9188" s="22" t="n">
        <v>0.061055</v>
      </c>
      <c r="K9188" s="22" t="n">
        <v>1</v>
      </c>
    </row>
    <row r="9189" customFormat="false" ht="15" hidden="false" customHeight="false" outlineLevel="0" collapsed="false">
      <c r="A9189" s="22" t="s">
        <v>2808</v>
      </c>
      <c r="B9189" s="22" t="n">
        <v>58</v>
      </c>
      <c r="C9189" s="22" t="n">
        <v>0</v>
      </c>
      <c r="D9189" s="22" t="n">
        <v>8</v>
      </c>
      <c r="E9189" s="22" t="n">
        <v>262</v>
      </c>
      <c r="F9189" s="22" t="n">
        <f aca="false">D9189/SUM(C9189:E9189)</f>
        <v>0.0296296296296296</v>
      </c>
      <c r="G9189" s="22" t="n">
        <v>0.06</v>
      </c>
      <c r="H9189" s="22" t="n">
        <v>7.88</v>
      </c>
      <c r="I9189" s="22" t="n">
        <v>262.06</v>
      </c>
      <c r="J9189" s="22" t="n">
        <v>0.061055</v>
      </c>
      <c r="K9189" s="22" t="n">
        <v>1</v>
      </c>
    </row>
    <row r="9190" customFormat="false" ht="15" hidden="false" customHeight="false" outlineLevel="0" collapsed="false">
      <c r="A9190" s="22" t="s">
        <v>5596</v>
      </c>
      <c r="B9190" s="22" t="n">
        <v>52</v>
      </c>
      <c r="C9190" s="22" t="n">
        <v>262</v>
      </c>
      <c r="D9190" s="22" t="n">
        <v>8</v>
      </c>
      <c r="E9190" s="22" t="n">
        <v>0</v>
      </c>
      <c r="F9190" s="22" t="n">
        <f aca="false">D9190/SUM(C9190:E9190)</f>
        <v>0.0296296296296296</v>
      </c>
      <c r="G9190" s="22" t="n">
        <v>262.06</v>
      </c>
      <c r="H9190" s="22" t="n">
        <v>7.88</v>
      </c>
      <c r="I9190" s="22" t="n">
        <v>0.06</v>
      </c>
      <c r="J9190" s="22" t="n">
        <v>0.061055</v>
      </c>
      <c r="K9190" s="22" t="n">
        <v>1</v>
      </c>
    </row>
    <row r="9191" customFormat="false" ht="15" hidden="false" customHeight="false" outlineLevel="0" collapsed="false">
      <c r="A9191" s="22" t="s">
        <v>5233</v>
      </c>
      <c r="B9191" s="22" t="n">
        <v>65</v>
      </c>
      <c r="C9191" s="22" t="n">
        <v>261</v>
      </c>
      <c r="D9191" s="22" t="n">
        <v>8</v>
      </c>
      <c r="E9191" s="22" t="n">
        <v>1</v>
      </c>
      <c r="F9191" s="22" t="n">
        <f aca="false">D9191/SUM(C9191:E9191)</f>
        <v>0.0296296296296296</v>
      </c>
      <c r="G9191" s="22" t="n">
        <v>260.09</v>
      </c>
      <c r="H9191" s="22" t="n">
        <v>9.81</v>
      </c>
      <c r="I9191" s="22" t="n">
        <v>0.09</v>
      </c>
      <c r="J9191" s="22" t="n">
        <v>9.231328</v>
      </c>
      <c r="K9191" s="22" t="n">
        <v>0.081332</v>
      </c>
    </row>
    <row r="9192" customFormat="false" ht="15" hidden="false" customHeight="false" outlineLevel="0" collapsed="false">
      <c r="A9192" s="22" t="s">
        <v>5597</v>
      </c>
      <c r="B9192" s="22" t="n">
        <v>102</v>
      </c>
      <c r="C9192" s="22" t="n">
        <v>164</v>
      </c>
      <c r="D9192" s="22" t="n">
        <v>5</v>
      </c>
      <c r="E9192" s="22" t="n">
        <v>0</v>
      </c>
      <c r="F9192" s="22" t="n">
        <f aca="false">D9192/SUM(C9192:E9192)</f>
        <v>0.029585798816568</v>
      </c>
      <c r="G9192" s="22" t="n">
        <v>164.04</v>
      </c>
      <c r="H9192" s="22" t="n">
        <v>4.93</v>
      </c>
      <c r="I9192" s="22" t="n">
        <v>0.04</v>
      </c>
      <c r="J9192" s="22" t="n">
        <v>0.038101</v>
      </c>
      <c r="K9192" s="22" t="n">
        <v>1</v>
      </c>
    </row>
    <row r="9193" customFormat="false" ht="15" hidden="false" customHeight="false" outlineLevel="0" collapsed="false">
      <c r="A9193" s="22" t="s">
        <v>4813</v>
      </c>
      <c r="B9193" s="22" t="n">
        <v>54</v>
      </c>
      <c r="C9193" s="22" t="n">
        <v>195</v>
      </c>
      <c r="D9193" s="22" t="n">
        <v>6</v>
      </c>
      <c r="E9193" s="22" t="n">
        <v>2</v>
      </c>
      <c r="F9193" s="22" t="n">
        <f aca="false">D9193/SUM(C9193:E9193)</f>
        <v>0.0295566502463054</v>
      </c>
      <c r="G9193" s="22" t="n">
        <v>193.12</v>
      </c>
      <c r="H9193" s="22" t="n">
        <v>9.75</v>
      </c>
      <c r="I9193" s="22" t="n">
        <v>0.12</v>
      </c>
      <c r="J9193" s="22" t="n">
        <v>30.065996</v>
      </c>
      <c r="K9193" s="22" t="n">
        <v>0.003764</v>
      </c>
    </row>
    <row r="9194" customFormat="false" ht="15" hidden="false" customHeight="false" outlineLevel="0" collapsed="false">
      <c r="A9194" s="22" t="s">
        <v>5598</v>
      </c>
      <c r="B9194" s="22" t="n">
        <v>72</v>
      </c>
      <c r="C9194" s="22" t="n">
        <v>0</v>
      </c>
      <c r="D9194" s="22" t="n">
        <v>6</v>
      </c>
      <c r="E9194" s="22" t="n">
        <v>197</v>
      </c>
      <c r="F9194" s="22" t="n">
        <f aca="false">D9194/SUM(C9194:E9194)</f>
        <v>0.0295566502463054</v>
      </c>
      <c r="G9194" s="22" t="n">
        <v>0.04</v>
      </c>
      <c r="H9194" s="22" t="n">
        <v>5.91</v>
      </c>
      <c r="I9194" s="22" t="n">
        <v>197.04</v>
      </c>
      <c r="J9194" s="22" t="n">
        <v>0.045675</v>
      </c>
      <c r="K9194" s="22" t="n">
        <v>1</v>
      </c>
    </row>
    <row r="9195" customFormat="false" ht="15" hidden="false" customHeight="false" outlineLevel="0" collapsed="false">
      <c r="A9195" s="22" t="s">
        <v>5599</v>
      </c>
      <c r="B9195" s="22" t="n">
        <v>78</v>
      </c>
      <c r="C9195" s="22" t="n">
        <v>263</v>
      </c>
      <c r="D9195" s="22" t="n">
        <v>8</v>
      </c>
      <c r="E9195" s="22" t="n">
        <v>0</v>
      </c>
      <c r="F9195" s="22" t="n">
        <f aca="false">D9195/SUM(C9195:E9195)</f>
        <v>0.029520295202952</v>
      </c>
      <c r="G9195" s="22" t="n">
        <v>263.06</v>
      </c>
      <c r="H9195" s="22" t="n">
        <v>7.88</v>
      </c>
      <c r="I9195" s="22" t="n">
        <v>0.06</v>
      </c>
      <c r="J9195" s="22" t="n">
        <v>0.060823</v>
      </c>
      <c r="K9195" s="22" t="n">
        <v>1</v>
      </c>
    </row>
    <row r="9196" customFormat="false" ht="15" hidden="false" customHeight="false" outlineLevel="0" collapsed="false">
      <c r="A9196" s="22" t="s">
        <v>5600</v>
      </c>
      <c r="B9196" s="22" t="n">
        <v>125</v>
      </c>
      <c r="C9196" s="22" t="n">
        <v>263</v>
      </c>
      <c r="D9196" s="22" t="n">
        <v>8</v>
      </c>
      <c r="E9196" s="22" t="n">
        <v>0</v>
      </c>
      <c r="F9196" s="22" t="n">
        <f aca="false">D9196/SUM(C9196:E9196)</f>
        <v>0.029520295202952</v>
      </c>
      <c r="G9196" s="22" t="n">
        <v>263.06</v>
      </c>
      <c r="H9196" s="22" t="n">
        <v>7.88</v>
      </c>
      <c r="I9196" s="22" t="n">
        <v>0.06</v>
      </c>
      <c r="J9196" s="22" t="n">
        <v>0.060823</v>
      </c>
      <c r="K9196" s="22" t="n">
        <v>1</v>
      </c>
    </row>
    <row r="9197" customFormat="false" ht="15" hidden="false" customHeight="false" outlineLevel="0" collapsed="false">
      <c r="A9197" s="22" t="s">
        <v>5601</v>
      </c>
      <c r="B9197" s="22" t="n">
        <v>18</v>
      </c>
      <c r="C9197" s="22" t="n">
        <v>263</v>
      </c>
      <c r="D9197" s="22" t="n">
        <v>8</v>
      </c>
      <c r="E9197" s="22" t="n">
        <v>0</v>
      </c>
      <c r="F9197" s="22" t="n">
        <f aca="false">D9197/SUM(C9197:E9197)</f>
        <v>0.029520295202952</v>
      </c>
      <c r="G9197" s="22" t="n">
        <v>263.06</v>
      </c>
      <c r="H9197" s="22" t="n">
        <v>7.88</v>
      </c>
      <c r="I9197" s="22" t="n">
        <v>0.06</v>
      </c>
      <c r="J9197" s="22" t="n">
        <v>0.060823</v>
      </c>
      <c r="K9197" s="22" t="n">
        <v>1</v>
      </c>
    </row>
    <row r="9198" customFormat="false" ht="15" hidden="false" customHeight="false" outlineLevel="0" collapsed="false">
      <c r="A9198" s="22" t="s">
        <v>5601</v>
      </c>
      <c r="B9198" s="22" t="n">
        <v>24</v>
      </c>
      <c r="C9198" s="22" t="n">
        <v>263</v>
      </c>
      <c r="D9198" s="22" t="n">
        <v>8</v>
      </c>
      <c r="E9198" s="22" t="n">
        <v>0</v>
      </c>
      <c r="F9198" s="22" t="n">
        <f aca="false">D9198/SUM(C9198:E9198)</f>
        <v>0.029520295202952</v>
      </c>
      <c r="G9198" s="22" t="n">
        <v>263.06</v>
      </c>
      <c r="H9198" s="22" t="n">
        <v>7.88</v>
      </c>
      <c r="I9198" s="22" t="n">
        <v>0.06</v>
      </c>
      <c r="J9198" s="22" t="n">
        <v>0.060823</v>
      </c>
      <c r="K9198" s="22" t="n">
        <v>1</v>
      </c>
    </row>
    <row r="9199" customFormat="false" ht="15" hidden="false" customHeight="false" outlineLevel="0" collapsed="false">
      <c r="A9199" s="22" t="s">
        <v>5601</v>
      </c>
      <c r="B9199" s="22" t="n">
        <v>35</v>
      </c>
      <c r="C9199" s="22" t="n">
        <v>263</v>
      </c>
      <c r="D9199" s="22" t="n">
        <v>8</v>
      </c>
      <c r="E9199" s="22" t="n">
        <v>0</v>
      </c>
      <c r="F9199" s="22" t="n">
        <f aca="false">D9199/SUM(C9199:E9199)</f>
        <v>0.029520295202952</v>
      </c>
      <c r="G9199" s="22" t="n">
        <v>263.06</v>
      </c>
      <c r="H9199" s="22" t="n">
        <v>7.88</v>
      </c>
      <c r="I9199" s="22" t="n">
        <v>0.06</v>
      </c>
      <c r="J9199" s="22" t="n">
        <v>0.060823</v>
      </c>
      <c r="K9199" s="22" t="n">
        <v>1</v>
      </c>
    </row>
    <row r="9200" customFormat="false" ht="15" hidden="false" customHeight="false" outlineLevel="0" collapsed="false">
      <c r="A9200" s="22" t="s">
        <v>5602</v>
      </c>
      <c r="B9200" s="22" t="n">
        <v>80</v>
      </c>
      <c r="C9200" s="22" t="n">
        <v>263</v>
      </c>
      <c r="D9200" s="22" t="n">
        <v>8</v>
      </c>
      <c r="E9200" s="22" t="n">
        <v>0</v>
      </c>
      <c r="F9200" s="22" t="n">
        <f aca="false">D9200/SUM(C9200:E9200)</f>
        <v>0.029520295202952</v>
      </c>
      <c r="G9200" s="22" t="n">
        <v>263.06</v>
      </c>
      <c r="H9200" s="22" t="n">
        <v>7.88</v>
      </c>
      <c r="I9200" s="22" t="n">
        <v>0.06</v>
      </c>
      <c r="J9200" s="22" t="n">
        <v>0.060823</v>
      </c>
      <c r="K9200" s="22" t="n">
        <v>1</v>
      </c>
    </row>
    <row r="9201" customFormat="false" ht="15" hidden="false" customHeight="false" outlineLevel="0" collapsed="false">
      <c r="A9201" s="22" t="s">
        <v>5603</v>
      </c>
      <c r="B9201" s="22" t="n">
        <v>95</v>
      </c>
      <c r="C9201" s="22" t="n">
        <v>264</v>
      </c>
      <c r="D9201" s="22" t="n">
        <v>8</v>
      </c>
      <c r="E9201" s="22" t="n">
        <v>0</v>
      </c>
      <c r="F9201" s="22" t="n">
        <f aca="false">D9201/SUM(C9201:E9201)</f>
        <v>0.0294117647058823</v>
      </c>
      <c r="G9201" s="22" t="n">
        <v>264.06</v>
      </c>
      <c r="H9201" s="22" t="n">
        <v>7.88</v>
      </c>
      <c r="I9201" s="22" t="n">
        <v>0.06</v>
      </c>
      <c r="J9201" s="22" t="n">
        <v>0.060593</v>
      </c>
      <c r="K9201" s="22" t="n">
        <v>1</v>
      </c>
    </row>
    <row r="9202" customFormat="false" ht="15" hidden="false" customHeight="false" outlineLevel="0" collapsed="false">
      <c r="A9202" s="22" t="s">
        <v>5604</v>
      </c>
      <c r="B9202" s="22" t="n">
        <v>12</v>
      </c>
      <c r="C9202" s="22" t="n">
        <v>264</v>
      </c>
      <c r="D9202" s="22" t="n">
        <v>8</v>
      </c>
      <c r="E9202" s="22" t="n">
        <v>0</v>
      </c>
      <c r="F9202" s="22" t="n">
        <f aca="false">D9202/SUM(C9202:E9202)</f>
        <v>0.0294117647058823</v>
      </c>
      <c r="G9202" s="22" t="n">
        <v>264.06</v>
      </c>
      <c r="H9202" s="22" t="n">
        <v>7.88</v>
      </c>
      <c r="I9202" s="22" t="n">
        <v>0.06</v>
      </c>
      <c r="J9202" s="22" t="n">
        <v>0.060593</v>
      </c>
      <c r="K9202" s="22" t="n">
        <v>1</v>
      </c>
    </row>
    <row r="9203" customFormat="false" ht="15" hidden="false" customHeight="false" outlineLevel="0" collapsed="false">
      <c r="A9203" s="22" t="s">
        <v>604</v>
      </c>
      <c r="B9203" s="22" t="n">
        <v>11</v>
      </c>
      <c r="C9203" s="22" t="n">
        <v>198</v>
      </c>
      <c r="D9203" s="22" t="n">
        <v>6</v>
      </c>
      <c r="E9203" s="22" t="n">
        <v>0</v>
      </c>
      <c r="F9203" s="22" t="n">
        <f aca="false">D9203/SUM(C9203:E9203)</f>
        <v>0.0294117647058823</v>
      </c>
      <c r="G9203" s="22" t="n">
        <v>198.04</v>
      </c>
      <c r="H9203" s="22" t="n">
        <v>5.91</v>
      </c>
      <c r="I9203" s="22" t="n">
        <v>0.04</v>
      </c>
      <c r="J9203" s="22" t="n">
        <v>0.045444</v>
      </c>
      <c r="K9203" s="22" t="n">
        <v>1</v>
      </c>
    </row>
    <row r="9204" customFormat="false" ht="15" hidden="false" customHeight="false" outlineLevel="0" collapsed="false">
      <c r="A9204" s="22" t="s">
        <v>227</v>
      </c>
      <c r="B9204" s="22" t="n">
        <v>38</v>
      </c>
      <c r="C9204" s="22" t="n">
        <v>165</v>
      </c>
      <c r="D9204" s="22" t="n">
        <v>5</v>
      </c>
      <c r="E9204" s="22" t="n">
        <v>0</v>
      </c>
      <c r="F9204" s="22" t="n">
        <f aca="false">D9204/SUM(C9204:E9204)</f>
        <v>0.0294117647058823</v>
      </c>
      <c r="G9204" s="22" t="n">
        <v>165.04</v>
      </c>
      <c r="H9204" s="22" t="n">
        <v>4.93</v>
      </c>
      <c r="I9204" s="22" t="n">
        <v>0.04</v>
      </c>
      <c r="J9204" s="22" t="n">
        <v>0.03787</v>
      </c>
      <c r="K9204" s="22" t="n">
        <v>1</v>
      </c>
    </row>
    <row r="9205" customFormat="false" ht="15" hidden="false" customHeight="false" outlineLevel="0" collapsed="false">
      <c r="A9205" s="22" t="s">
        <v>5605</v>
      </c>
      <c r="B9205" s="22" t="n">
        <v>55</v>
      </c>
      <c r="C9205" s="22" t="n">
        <v>231</v>
      </c>
      <c r="D9205" s="22" t="n">
        <v>7</v>
      </c>
      <c r="E9205" s="22" t="n">
        <v>0</v>
      </c>
      <c r="F9205" s="22" t="n">
        <f aca="false">D9205/SUM(C9205:E9205)</f>
        <v>0.0294117647058823</v>
      </c>
      <c r="G9205" s="22" t="n">
        <v>231.05</v>
      </c>
      <c r="H9205" s="22" t="n">
        <v>6.9</v>
      </c>
      <c r="I9205" s="22" t="n">
        <v>0.05</v>
      </c>
      <c r="J9205" s="22" t="n">
        <v>0.053018</v>
      </c>
      <c r="K9205" s="22" t="n">
        <v>1</v>
      </c>
    </row>
    <row r="9206" customFormat="false" ht="15" hidden="false" customHeight="false" outlineLevel="0" collapsed="false">
      <c r="A9206" s="22" t="s">
        <v>2073</v>
      </c>
      <c r="B9206" s="22" t="n">
        <v>87</v>
      </c>
      <c r="C9206" s="22" t="n">
        <v>264</v>
      </c>
      <c r="D9206" s="22" t="n">
        <v>8</v>
      </c>
      <c r="E9206" s="22" t="n">
        <v>0</v>
      </c>
      <c r="F9206" s="22" t="n">
        <f aca="false">D9206/SUM(C9206:E9206)</f>
        <v>0.0294117647058823</v>
      </c>
      <c r="G9206" s="22" t="n">
        <v>264.06</v>
      </c>
      <c r="H9206" s="22" t="n">
        <v>7.88</v>
      </c>
      <c r="I9206" s="22" t="n">
        <v>0.06</v>
      </c>
      <c r="J9206" s="22" t="n">
        <v>0.060593</v>
      </c>
      <c r="K9206" s="22" t="n">
        <v>1</v>
      </c>
    </row>
    <row r="9207" customFormat="false" ht="15" hidden="false" customHeight="false" outlineLevel="0" collapsed="false">
      <c r="A9207" s="22" t="s">
        <v>5606</v>
      </c>
      <c r="B9207" s="22" t="n">
        <v>40</v>
      </c>
      <c r="C9207" s="22" t="n">
        <v>198</v>
      </c>
      <c r="D9207" s="22" t="n">
        <v>6</v>
      </c>
      <c r="E9207" s="22" t="n">
        <v>0</v>
      </c>
      <c r="F9207" s="22" t="n">
        <f aca="false">D9207/SUM(C9207:E9207)</f>
        <v>0.0294117647058823</v>
      </c>
      <c r="G9207" s="22" t="n">
        <v>198.04</v>
      </c>
      <c r="H9207" s="22" t="n">
        <v>5.91</v>
      </c>
      <c r="I9207" s="22" t="n">
        <v>0.04</v>
      </c>
      <c r="J9207" s="22" t="n">
        <v>0.045444</v>
      </c>
      <c r="K9207" s="22" t="n">
        <v>1</v>
      </c>
    </row>
    <row r="9208" customFormat="false" ht="15" hidden="false" customHeight="false" outlineLevel="0" collapsed="false">
      <c r="A9208" s="22" t="s">
        <v>5607</v>
      </c>
      <c r="B9208" s="22" t="n">
        <v>33</v>
      </c>
      <c r="C9208" s="22" t="n">
        <v>165</v>
      </c>
      <c r="D9208" s="22" t="n">
        <v>5</v>
      </c>
      <c r="E9208" s="22" t="n">
        <v>0</v>
      </c>
      <c r="F9208" s="22" t="n">
        <f aca="false">D9208/SUM(C9208:E9208)</f>
        <v>0.0294117647058823</v>
      </c>
      <c r="G9208" s="22" t="n">
        <v>165.04</v>
      </c>
      <c r="H9208" s="22" t="n">
        <v>4.93</v>
      </c>
      <c r="I9208" s="22" t="n">
        <v>0.04</v>
      </c>
      <c r="J9208" s="22" t="n">
        <v>0.03787</v>
      </c>
      <c r="K9208" s="22" t="n">
        <v>1</v>
      </c>
    </row>
    <row r="9209" customFormat="false" ht="15" hidden="false" customHeight="false" outlineLevel="0" collapsed="false">
      <c r="A9209" s="22" t="s">
        <v>5608</v>
      </c>
      <c r="B9209" s="22" t="n">
        <v>95</v>
      </c>
      <c r="C9209" s="22" t="n">
        <v>165</v>
      </c>
      <c r="D9209" s="22" t="n">
        <v>5</v>
      </c>
      <c r="E9209" s="22" t="n">
        <v>0</v>
      </c>
      <c r="F9209" s="22" t="n">
        <f aca="false">D9209/SUM(C9209:E9209)</f>
        <v>0.0294117647058823</v>
      </c>
      <c r="G9209" s="22" t="n">
        <v>165.04</v>
      </c>
      <c r="H9209" s="22" t="n">
        <v>4.93</v>
      </c>
      <c r="I9209" s="22" t="n">
        <v>0.04</v>
      </c>
      <c r="J9209" s="22" t="n">
        <v>0.03787</v>
      </c>
      <c r="K9209" s="22" t="n">
        <v>1</v>
      </c>
    </row>
    <row r="9210" customFormat="false" ht="15" hidden="false" customHeight="false" outlineLevel="0" collapsed="false">
      <c r="A9210" s="22" t="s">
        <v>4156</v>
      </c>
      <c r="B9210" s="22" t="n">
        <v>19</v>
      </c>
      <c r="C9210" s="22" t="n">
        <v>264</v>
      </c>
      <c r="D9210" s="22" t="n">
        <v>8</v>
      </c>
      <c r="E9210" s="22" t="n">
        <v>0</v>
      </c>
      <c r="F9210" s="22" t="n">
        <f aca="false">D9210/SUM(C9210:E9210)</f>
        <v>0.0294117647058823</v>
      </c>
      <c r="G9210" s="22" t="n">
        <v>264.06</v>
      </c>
      <c r="H9210" s="22" t="n">
        <v>7.88</v>
      </c>
      <c r="I9210" s="22" t="n">
        <v>0.06</v>
      </c>
      <c r="J9210" s="22" t="n">
        <v>0.060593</v>
      </c>
      <c r="K9210" s="22" t="n">
        <v>1</v>
      </c>
    </row>
    <row r="9211" customFormat="false" ht="15" hidden="false" customHeight="false" outlineLevel="0" collapsed="false">
      <c r="A9211" s="22" t="s">
        <v>2932</v>
      </c>
      <c r="B9211" s="22" t="n">
        <v>53</v>
      </c>
      <c r="C9211" s="22" t="n">
        <v>265</v>
      </c>
      <c r="D9211" s="22" t="n">
        <v>8</v>
      </c>
      <c r="E9211" s="22" t="n">
        <v>0</v>
      </c>
      <c r="F9211" s="22" t="n">
        <f aca="false">D9211/SUM(C9211:E9211)</f>
        <v>0.0293040293040293</v>
      </c>
      <c r="G9211" s="22" t="n">
        <v>265.06</v>
      </c>
      <c r="H9211" s="22" t="n">
        <v>7.88</v>
      </c>
      <c r="I9211" s="22" t="n">
        <v>0.06</v>
      </c>
      <c r="J9211" s="22" t="n">
        <v>0.060364</v>
      </c>
      <c r="K9211" s="22" t="n">
        <v>1</v>
      </c>
    </row>
    <row r="9212" customFormat="false" ht="15" hidden="false" customHeight="false" outlineLevel="0" collapsed="false">
      <c r="A9212" s="22" t="s">
        <v>5609</v>
      </c>
      <c r="B9212" s="22" t="n">
        <v>63</v>
      </c>
      <c r="C9212" s="22" t="n">
        <v>0</v>
      </c>
      <c r="D9212" s="22" t="n">
        <v>8</v>
      </c>
      <c r="E9212" s="22" t="n">
        <v>265</v>
      </c>
      <c r="F9212" s="22" t="n">
        <f aca="false">D9212/SUM(C9212:E9212)</f>
        <v>0.0293040293040293</v>
      </c>
      <c r="G9212" s="22" t="n">
        <v>0.06</v>
      </c>
      <c r="H9212" s="22" t="n">
        <v>7.88</v>
      </c>
      <c r="I9212" s="22" t="n">
        <v>265.06</v>
      </c>
      <c r="J9212" s="22" t="n">
        <v>0.060364</v>
      </c>
      <c r="K9212" s="22" t="n">
        <v>1</v>
      </c>
    </row>
    <row r="9213" customFormat="false" ht="15" hidden="false" customHeight="false" outlineLevel="0" collapsed="false">
      <c r="A9213" s="22" t="s">
        <v>4229</v>
      </c>
      <c r="B9213" s="22" t="n">
        <v>36</v>
      </c>
      <c r="C9213" s="22" t="n">
        <v>265</v>
      </c>
      <c r="D9213" s="22" t="n">
        <v>8</v>
      </c>
      <c r="E9213" s="22" t="n">
        <v>0</v>
      </c>
      <c r="F9213" s="22" t="n">
        <f aca="false">D9213/SUM(C9213:E9213)</f>
        <v>0.0293040293040293</v>
      </c>
      <c r="G9213" s="22" t="n">
        <v>265.06</v>
      </c>
      <c r="H9213" s="22" t="n">
        <v>7.88</v>
      </c>
      <c r="I9213" s="22" t="n">
        <v>0.06</v>
      </c>
      <c r="J9213" s="22" t="n">
        <v>0.060364</v>
      </c>
      <c r="K9213" s="22" t="n">
        <v>1</v>
      </c>
    </row>
    <row r="9214" customFormat="false" ht="15" hidden="false" customHeight="false" outlineLevel="0" collapsed="false">
      <c r="A9214" s="22" t="s">
        <v>5610</v>
      </c>
      <c r="B9214" s="22" t="n">
        <v>81</v>
      </c>
      <c r="C9214" s="22" t="n">
        <v>265</v>
      </c>
      <c r="D9214" s="22" t="n">
        <v>8</v>
      </c>
      <c r="E9214" s="22" t="n">
        <v>0</v>
      </c>
      <c r="F9214" s="22" t="n">
        <f aca="false">D9214/SUM(C9214:E9214)</f>
        <v>0.0293040293040293</v>
      </c>
      <c r="G9214" s="22" t="n">
        <v>265.06</v>
      </c>
      <c r="H9214" s="22" t="n">
        <v>7.88</v>
      </c>
      <c r="I9214" s="22" t="n">
        <v>0.06</v>
      </c>
      <c r="J9214" s="22" t="n">
        <v>0.060364</v>
      </c>
      <c r="K9214" s="22" t="n">
        <v>1</v>
      </c>
    </row>
    <row r="9215" customFormat="false" ht="15" hidden="false" customHeight="false" outlineLevel="0" collapsed="false">
      <c r="A9215" s="22" t="s">
        <v>4823</v>
      </c>
      <c r="B9215" s="22" t="n">
        <v>104</v>
      </c>
      <c r="C9215" s="22" t="n">
        <v>199</v>
      </c>
      <c r="D9215" s="22" t="n">
        <v>6</v>
      </c>
      <c r="E9215" s="22" t="n">
        <v>0</v>
      </c>
      <c r="F9215" s="22" t="n">
        <f aca="false">D9215/SUM(C9215:E9215)</f>
        <v>0.0292682926829268</v>
      </c>
      <c r="G9215" s="22" t="n">
        <v>199.04</v>
      </c>
      <c r="H9215" s="22" t="n">
        <v>5.91</v>
      </c>
      <c r="I9215" s="22" t="n">
        <v>0.04</v>
      </c>
      <c r="J9215" s="22" t="n">
        <v>0.045216</v>
      </c>
      <c r="K9215" s="22" t="n">
        <v>1</v>
      </c>
    </row>
    <row r="9216" customFormat="false" ht="15" hidden="false" customHeight="false" outlineLevel="0" collapsed="false">
      <c r="A9216" s="22" t="s">
        <v>5611</v>
      </c>
      <c r="B9216" s="22" t="n">
        <v>61</v>
      </c>
      <c r="C9216" s="22" t="n">
        <v>0</v>
      </c>
      <c r="D9216" s="22" t="n">
        <v>5</v>
      </c>
      <c r="E9216" s="22" t="n">
        <v>166</v>
      </c>
      <c r="F9216" s="22" t="n">
        <f aca="false">D9216/SUM(C9216:E9216)</f>
        <v>0.0292397660818713</v>
      </c>
      <c r="G9216" s="22" t="n">
        <v>0.04</v>
      </c>
      <c r="H9216" s="22" t="n">
        <v>4.93</v>
      </c>
      <c r="I9216" s="22" t="n">
        <v>166.04</v>
      </c>
      <c r="J9216" s="22" t="n">
        <v>0.037642</v>
      </c>
      <c r="K9216" s="22" t="n">
        <v>1</v>
      </c>
    </row>
    <row r="9217" customFormat="false" ht="15" hidden="false" customHeight="false" outlineLevel="0" collapsed="false">
      <c r="A9217" s="22" t="s">
        <v>5612</v>
      </c>
      <c r="B9217" s="22" t="n">
        <v>9</v>
      </c>
      <c r="C9217" s="22" t="n">
        <v>266</v>
      </c>
      <c r="D9217" s="22" t="n">
        <v>8</v>
      </c>
      <c r="E9217" s="22" t="n">
        <v>0</v>
      </c>
      <c r="F9217" s="22" t="n">
        <f aca="false">D9217/SUM(C9217:E9217)</f>
        <v>0.0291970802919708</v>
      </c>
      <c r="G9217" s="22" t="n">
        <v>266.06</v>
      </c>
      <c r="H9217" s="22" t="n">
        <v>7.88</v>
      </c>
      <c r="I9217" s="22" t="n">
        <v>0.06</v>
      </c>
      <c r="J9217" s="22" t="n">
        <v>0.060137</v>
      </c>
      <c r="K9217" s="22" t="n">
        <v>1</v>
      </c>
    </row>
    <row r="9218" customFormat="false" ht="15" hidden="false" customHeight="false" outlineLevel="0" collapsed="false">
      <c r="A9218" s="22" t="s">
        <v>2647</v>
      </c>
      <c r="B9218" s="22" t="n">
        <v>63</v>
      </c>
      <c r="C9218" s="22" t="n">
        <v>265</v>
      </c>
      <c r="D9218" s="22" t="n">
        <v>8</v>
      </c>
      <c r="E9218" s="22" t="n">
        <v>1</v>
      </c>
      <c r="F9218" s="22" t="n">
        <f aca="false">D9218/SUM(C9218:E9218)</f>
        <v>0.0291970802919708</v>
      </c>
      <c r="G9218" s="22" t="n">
        <v>264.09</v>
      </c>
      <c r="H9218" s="22" t="n">
        <v>9.82</v>
      </c>
      <c r="I9218" s="22" t="n">
        <v>0.09</v>
      </c>
      <c r="J9218" s="22" t="n">
        <v>9.390845</v>
      </c>
      <c r="K9218" s="22" t="n">
        <v>0.080173</v>
      </c>
    </row>
    <row r="9219" customFormat="false" ht="15" hidden="false" customHeight="false" outlineLevel="0" collapsed="false">
      <c r="A9219" s="22" t="s">
        <v>3294</v>
      </c>
      <c r="B9219" s="22" t="n">
        <v>60</v>
      </c>
      <c r="C9219" s="22" t="n">
        <v>266</v>
      </c>
      <c r="D9219" s="22" t="n">
        <v>8</v>
      </c>
      <c r="E9219" s="22" t="n">
        <v>0</v>
      </c>
      <c r="F9219" s="22" t="n">
        <f aca="false">D9219/SUM(C9219:E9219)</f>
        <v>0.0291970802919708</v>
      </c>
      <c r="G9219" s="22" t="n">
        <v>266.06</v>
      </c>
      <c r="H9219" s="22" t="n">
        <v>7.88</v>
      </c>
      <c r="I9219" s="22" t="n">
        <v>0.06</v>
      </c>
      <c r="J9219" s="22" t="n">
        <v>0.060137</v>
      </c>
      <c r="K9219" s="22" t="n">
        <v>1</v>
      </c>
    </row>
    <row r="9220" customFormat="false" ht="15" hidden="false" customHeight="false" outlineLevel="0" collapsed="false">
      <c r="A9220" s="22" t="s">
        <v>5613</v>
      </c>
      <c r="B9220" s="22" t="n">
        <v>17</v>
      </c>
      <c r="C9220" s="22" t="n">
        <v>266</v>
      </c>
      <c r="D9220" s="22" t="n">
        <v>8</v>
      </c>
      <c r="E9220" s="22" t="n">
        <v>0</v>
      </c>
      <c r="F9220" s="22" t="n">
        <f aca="false">D9220/SUM(C9220:E9220)</f>
        <v>0.0291970802919708</v>
      </c>
      <c r="G9220" s="22" t="n">
        <v>266.06</v>
      </c>
      <c r="H9220" s="22" t="n">
        <v>7.88</v>
      </c>
      <c r="I9220" s="22" t="n">
        <v>0.06</v>
      </c>
      <c r="J9220" s="22" t="n">
        <v>0.060137</v>
      </c>
      <c r="K9220" s="22" t="n">
        <v>1</v>
      </c>
    </row>
    <row r="9221" customFormat="false" ht="15" hidden="false" customHeight="false" outlineLevel="0" collapsed="false">
      <c r="A9221" s="22" t="s">
        <v>4372</v>
      </c>
      <c r="B9221" s="22" t="n">
        <v>69</v>
      </c>
      <c r="C9221" s="22" t="n">
        <v>265</v>
      </c>
      <c r="D9221" s="22" t="n">
        <v>8</v>
      </c>
      <c r="E9221" s="22" t="n">
        <v>1</v>
      </c>
      <c r="F9221" s="22" t="n">
        <f aca="false">D9221/SUM(C9221:E9221)</f>
        <v>0.0291970802919708</v>
      </c>
      <c r="G9221" s="22" t="n">
        <v>264.09</v>
      </c>
      <c r="H9221" s="22" t="n">
        <v>9.82</v>
      </c>
      <c r="I9221" s="22" t="n">
        <v>0.09</v>
      </c>
      <c r="J9221" s="22" t="n">
        <v>9.390845</v>
      </c>
      <c r="K9221" s="22" t="n">
        <v>0.080173</v>
      </c>
    </row>
    <row r="9222" customFormat="false" ht="15" hidden="false" customHeight="false" outlineLevel="0" collapsed="false">
      <c r="A9222" s="22" t="s">
        <v>5614</v>
      </c>
      <c r="B9222" s="22" t="n">
        <v>85</v>
      </c>
      <c r="C9222" s="22" t="n">
        <v>266</v>
      </c>
      <c r="D9222" s="22" t="n">
        <v>8</v>
      </c>
      <c r="E9222" s="22" t="n">
        <v>0</v>
      </c>
      <c r="F9222" s="22" t="n">
        <f aca="false">D9222/SUM(C9222:E9222)</f>
        <v>0.0291970802919708</v>
      </c>
      <c r="G9222" s="22" t="n">
        <v>266.06</v>
      </c>
      <c r="H9222" s="22" t="n">
        <v>7.88</v>
      </c>
      <c r="I9222" s="22" t="n">
        <v>0.06</v>
      </c>
      <c r="J9222" s="22" t="n">
        <v>0.060137</v>
      </c>
      <c r="K9222" s="22" t="n">
        <v>1</v>
      </c>
    </row>
    <row r="9223" customFormat="false" ht="15" hidden="false" customHeight="false" outlineLevel="0" collapsed="false">
      <c r="A9223" s="22" t="s">
        <v>507</v>
      </c>
      <c r="B9223" s="22" t="n">
        <v>75</v>
      </c>
      <c r="C9223" s="22" t="n">
        <v>233</v>
      </c>
      <c r="D9223" s="22" t="n">
        <v>7</v>
      </c>
      <c r="E9223" s="22" t="n">
        <v>0</v>
      </c>
      <c r="F9223" s="22" t="n">
        <f aca="false">D9223/SUM(C9223:E9223)</f>
        <v>0.0291666666666667</v>
      </c>
      <c r="G9223" s="22" t="n">
        <v>233.05</v>
      </c>
      <c r="H9223" s="22" t="n">
        <v>6.9</v>
      </c>
      <c r="I9223" s="22" t="n">
        <v>0.05</v>
      </c>
      <c r="J9223" s="22" t="n">
        <v>0.052564</v>
      </c>
      <c r="K9223" s="22" t="n">
        <v>1</v>
      </c>
    </row>
    <row r="9224" customFormat="false" ht="15" hidden="false" customHeight="false" outlineLevel="0" collapsed="false">
      <c r="A9224" s="22" t="s">
        <v>2253</v>
      </c>
      <c r="B9224" s="22" t="n">
        <v>100</v>
      </c>
      <c r="C9224" s="22" t="n">
        <v>233</v>
      </c>
      <c r="D9224" s="22" t="n">
        <v>7</v>
      </c>
      <c r="E9224" s="22" t="n">
        <v>0</v>
      </c>
      <c r="F9224" s="22" t="n">
        <f aca="false">D9224/SUM(C9224:E9224)</f>
        <v>0.0291666666666667</v>
      </c>
      <c r="G9224" s="22" t="n">
        <v>233.05</v>
      </c>
      <c r="H9224" s="22" t="n">
        <v>6.9</v>
      </c>
      <c r="I9224" s="22" t="n">
        <v>0.05</v>
      </c>
      <c r="J9224" s="22" t="n">
        <v>0.052564</v>
      </c>
      <c r="K9224" s="22" t="n">
        <v>1</v>
      </c>
    </row>
    <row r="9225" customFormat="false" ht="15" hidden="false" customHeight="false" outlineLevel="0" collapsed="false">
      <c r="A9225" s="22" t="s">
        <v>2141</v>
      </c>
      <c r="B9225" s="22" t="n">
        <v>118</v>
      </c>
      <c r="C9225" s="22" t="n">
        <v>233</v>
      </c>
      <c r="D9225" s="22" t="n">
        <v>7</v>
      </c>
      <c r="E9225" s="22" t="n">
        <v>0</v>
      </c>
      <c r="F9225" s="22" t="n">
        <f aca="false">D9225/SUM(C9225:E9225)</f>
        <v>0.0291666666666667</v>
      </c>
      <c r="G9225" s="22" t="n">
        <v>233.05</v>
      </c>
      <c r="H9225" s="22" t="n">
        <v>6.9</v>
      </c>
      <c r="I9225" s="22" t="n">
        <v>0.05</v>
      </c>
      <c r="J9225" s="22" t="n">
        <v>0.052564</v>
      </c>
      <c r="K9225" s="22" t="n">
        <v>1</v>
      </c>
    </row>
    <row r="9226" customFormat="false" ht="15" hidden="false" customHeight="false" outlineLevel="0" collapsed="false">
      <c r="A9226" s="22" t="s">
        <v>5615</v>
      </c>
      <c r="B9226" s="22" t="n">
        <v>26</v>
      </c>
      <c r="C9226" s="22" t="n">
        <v>267</v>
      </c>
      <c r="D9226" s="22" t="n">
        <v>8</v>
      </c>
      <c r="E9226" s="22" t="n">
        <v>0</v>
      </c>
      <c r="F9226" s="22" t="n">
        <f aca="false">D9226/SUM(C9226:E9226)</f>
        <v>0.0290909090909091</v>
      </c>
      <c r="G9226" s="22" t="n">
        <v>267.06</v>
      </c>
      <c r="H9226" s="22" t="n">
        <v>7.88</v>
      </c>
      <c r="I9226" s="22" t="n">
        <v>0.06</v>
      </c>
      <c r="J9226" s="22" t="n">
        <v>0.059912</v>
      </c>
      <c r="K9226" s="22" t="n">
        <v>1</v>
      </c>
    </row>
    <row r="9227" customFormat="false" ht="15" hidden="false" customHeight="false" outlineLevel="0" collapsed="false">
      <c r="A9227" s="22" t="s">
        <v>5616</v>
      </c>
      <c r="B9227" s="22" t="n">
        <v>54</v>
      </c>
      <c r="C9227" s="22" t="n">
        <v>267</v>
      </c>
      <c r="D9227" s="22" t="n">
        <v>8</v>
      </c>
      <c r="E9227" s="22" t="n">
        <v>0</v>
      </c>
      <c r="F9227" s="22" t="n">
        <f aca="false">D9227/SUM(C9227:E9227)</f>
        <v>0.0290909090909091</v>
      </c>
      <c r="G9227" s="22" t="n">
        <v>267.06</v>
      </c>
      <c r="H9227" s="22" t="n">
        <v>7.88</v>
      </c>
      <c r="I9227" s="22" t="n">
        <v>0.06</v>
      </c>
      <c r="J9227" s="22" t="n">
        <v>0.059912</v>
      </c>
      <c r="K9227" s="22" t="n">
        <v>1</v>
      </c>
    </row>
    <row r="9228" customFormat="false" ht="15" hidden="false" customHeight="false" outlineLevel="0" collapsed="false">
      <c r="A9228" s="22" t="s">
        <v>5617</v>
      </c>
      <c r="B9228" s="22" t="n">
        <v>49</v>
      </c>
      <c r="C9228" s="22" t="n">
        <v>267</v>
      </c>
      <c r="D9228" s="22" t="n">
        <v>8</v>
      </c>
      <c r="E9228" s="22" t="n">
        <v>0</v>
      </c>
      <c r="F9228" s="22" t="n">
        <f aca="false">D9228/SUM(C9228:E9228)</f>
        <v>0.0290909090909091</v>
      </c>
      <c r="G9228" s="22" t="n">
        <v>267.06</v>
      </c>
      <c r="H9228" s="22" t="n">
        <v>7.88</v>
      </c>
      <c r="I9228" s="22" t="n">
        <v>0.06</v>
      </c>
      <c r="J9228" s="22" t="n">
        <v>0.059912</v>
      </c>
      <c r="K9228" s="22" t="n">
        <v>1</v>
      </c>
    </row>
    <row r="9229" customFormat="false" ht="15" hidden="false" customHeight="false" outlineLevel="0" collapsed="false">
      <c r="A9229" s="22" t="s">
        <v>5618</v>
      </c>
      <c r="B9229" s="22" t="n">
        <v>56</v>
      </c>
      <c r="C9229" s="22" t="n">
        <v>167</v>
      </c>
      <c r="D9229" s="22" t="n">
        <v>5</v>
      </c>
      <c r="E9229" s="22" t="n">
        <v>0</v>
      </c>
      <c r="F9229" s="22" t="n">
        <f aca="false">D9229/SUM(C9229:E9229)</f>
        <v>0.0290697674418605</v>
      </c>
      <c r="G9229" s="22" t="n">
        <v>167.04</v>
      </c>
      <c r="H9229" s="22" t="n">
        <v>4.93</v>
      </c>
      <c r="I9229" s="22" t="n">
        <v>0.04</v>
      </c>
      <c r="J9229" s="22" t="n">
        <v>0.037417</v>
      </c>
      <c r="K9229" s="22" t="n">
        <v>1</v>
      </c>
    </row>
    <row r="9230" customFormat="false" ht="15" hidden="false" customHeight="false" outlineLevel="0" collapsed="false">
      <c r="A9230" s="22" t="s">
        <v>5619</v>
      </c>
      <c r="B9230" s="22" t="n">
        <v>105</v>
      </c>
      <c r="C9230" s="22" t="n">
        <v>0</v>
      </c>
      <c r="D9230" s="22" t="n">
        <v>8</v>
      </c>
      <c r="E9230" s="22" t="n">
        <v>268</v>
      </c>
      <c r="F9230" s="22" t="n">
        <f aca="false">D9230/SUM(C9230:E9230)</f>
        <v>0.0289855072463768</v>
      </c>
      <c r="G9230" s="22" t="n">
        <v>0.06</v>
      </c>
      <c r="H9230" s="22" t="n">
        <v>7.88</v>
      </c>
      <c r="I9230" s="22" t="n">
        <v>268.06</v>
      </c>
      <c r="J9230" s="22" t="n">
        <v>0.059689</v>
      </c>
      <c r="K9230" s="22" t="n">
        <v>1</v>
      </c>
    </row>
    <row r="9231" customFormat="false" ht="15" hidden="false" customHeight="false" outlineLevel="0" collapsed="false">
      <c r="A9231" s="22" t="s">
        <v>5620</v>
      </c>
      <c r="B9231" s="22" t="n">
        <v>7</v>
      </c>
      <c r="C9231" s="22" t="n">
        <v>268</v>
      </c>
      <c r="D9231" s="22" t="n">
        <v>8</v>
      </c>
      <c r="E9231" s="22" t="n">
        <v>0</v>
      </c>
      <c r="F9231" s="22" t="n">
        <f aca="false">D9231/SUM(C9231:E9231)</f>
        <v>0.0289855072463768</v>
      </c>
      <c r="G9231" s="22" t="n">
        <v>268.06</v>
      </c>
      <c r="H9231" s="22" t="n">
        <v>7.88</v>
      </c>
      <c r="I9231" s="22" t="n">
        <v>0.06</v>
      </c>
      <c r="J9231" s="22" t="n">
        <v>0.059689</v>
      </c>
      <c r="K9231" s="22" t="n">
        <v>1</v>
      </c>
    </row>
    <row r="9232" customFormat="false" ht="15" hidden="false" customHeight="false" outlineLevel="0" collapsed="false">
      <c r="A9232" s="22" t="s">
        <v>3789</v>
      </c>
      <c r="B9232" s="22" t="n">
        <v>67</v>
      </c>
      <c r="C9232" s="22" t="n">
        <v>235</v>
      </c>
      <c r="D9232" s="22" t="n">
        <v>7</v>
      </c>
      <c r="E9232" s="22" t="n">
        <v>0</v>
      </c>
      <c r="F9232" s="22" t="n">
        <f aca="false">D9232/SUM(C9232:E9232)</f>
        <v>0.0289256198347107</v>
      </c>
      <c r="G9232" s="22" t="n">
        <v>235.05</v>
      </c>
      <c r="H9232" s="22" t="n">
        <v>6.9</v>
      </c>
      <c r="I9232" s="22" t="n">
        <v>0.05</v>
      </c>
      <c r="J9232" s="22" t="n">
        <v>0.052116</v>
      </c>
      <c r="K9232" s="22" t="n">
        <v>1</v>
      </c>
    </row>
    <row r="9233" customFormat="false" ht="15" hidden="false" customHeight="false" outlineLevel="0" collapsed="false">
      <c r="A9233" s="22" t="s">
        <v>5222</v>
      </c>
      <c r="B9233" s="22" t="n">
        <v>75</v>
      </c>
      <c r="C9233" s="22" t="n">
        <v>231</v>
      </c>
      <c r="D9233" s="22" t="n">
        <v>7</v>
      </c>
      <c r="E9233" s="22" t="n">
        <v>4</v>
      </c>
      <c r="F9233" s="22" t="n">
        <f aca="false">D9233/SUM(C9233:E9233)</f>
        <v>0.0289256198347107</v>
      </c>
      <c r="G9233" s="22" t="n">
        <v>227.23</v>
      </c>
      <c r="H9233" s="22" t="n">
        <v>14.54</v>
      </c>
      <c r="I9233" s="22" t="n">
        <v>0.23</v>
      </c>
      <c r="J9233" s="22" t="n">
        <v>65.036729</v>
      </c>
      <c r="K9233" s="22" t="n">
        <v>1.2E-005</v>
      </c>
    </row>
    <row r="9234" customFormat="false" ht="15" hidden="false" customHeight="false" outlineLevel="0" collapsed="false">
      <c r="A9234" s="22" t="s">
        <v>5621</v>
      </c>
      <c r="B9234" s="22" t="n">
        <v>33</v>
      </c>
      <c r="C9234" s="22" t="n">
        <v>235</v>
      </c>
      <c r="D9234" s="22" t="n">
        <v>7</v>
      </c>
      <c r="E9234" s="22" t="n">
        <v>0</v>
      </c>
      <c r="F9234" s="22" t="n">
        <f aca="false">D9234/SUM(C9234:E9234)</f>
        <v>0.0289256198347107</v>
      </c>
      <c r="G9234" s="22" t="n">
        <v>235.05</v>
      </c>
      <c r="H9234" s="22" t="n">
        <v>6.9</v>
      </c>
      <c r="I9234" s="22" t="n">
        <v>0.05</v>
      </c>
      <c r="J9234" s="22" t="n">
        <v>0.052116</v>
      </c>
      <c r="K9234" s="22" t="n">
        <v>1</v>
      </c>
    </row>
    <row r="9235" customFormat="false" ht="15" hidden="false" customHeight="false" outlineLevel="0" collapsed="false">
      <c r="A9235" s="22" t="s">
        <v>2176</v>
      </c>
      <c r="B9235" s="22" t="n">
        <v>60</v>
      </c>
      <c r="C9235" s="22" t="n">
        <v>168</v>
      </c>
      <c r="D9235" s="22" t="n">
        <v>5</v>
      </c>
      <c r="E9235" s="22" t="n">
        <v>0</v>
      </c>
      <c r="F9235" s="22" t="n">
        <f aca="false">D9235/SUM(C9235:E9235)</f>
        <v>0.0289017341040462</v>
      </c>
      <c r="G9235" s="22" t="n">
        <v>168.04</v>
      </c>
      <c r="H9235" s="22" t="n">
        <v>4.93</v>
      </c>
      <c r="I9235" s="22" t="n">
        <v>0.04</v>
      </c>
      <c r="J9235" s="22" t="n">
        <v>0.037194</v>
      </c>
      <c r="K9235" s="22" t="n">
        <v>1</v>
      </c>
    </row>
    <row r="9236" customFormat="false" ht="15" hidden="false" customHeight="false" outlineLevel="0" collapsed="false">
      <c r="A9236" s="22" t="s">
        <v>5622</v>
      </c>
      <c r="B9236" s="22" t="n">
        <v>13</v>
      </c>
      <c r="C9236" s="22" t="n">
        <v>269</v>
      </c>
      <c r="D9236" s="22" t="n">
        <v>8</v>
      </c>
      <c r="E9236" s="22" t="n">
        <v>0</v>
      </c>
      <c r="F9236" s="22" t="n">
        <f aca="false">D9236/SUM(C9236:E9236)</f>
        <v>0.0288808664259928</v>
      </c>
      <c r="G9236" s="22" t="n">
        <v>269.06</v>
      </c>
      <c r="H9236" s="22" t="n">
        <v>7.88</v>
      </c>
      <c r="I9236" s="22" t="n">
        <v>0.06</v>
      </c>
      <c r="J9236" s="22" t="n">
        <v>0.059467</v>
      </c>
      <c r="K9236" s="22" t="n">
        <v>1</v>
      </c>
    </row>
    <row r="9237" customFormat="false" ht="15" hidden="false" customHeight="false" outlineLevel="0" collapsed="false">
      <c r="A9237" s="22" t="s">
        <v>5478</v>
      </c>
      <c r="B9237" s="22" t="n">
        <v>76</v>
      </c>
      <c r="C9237" s="22" t="n">
        <v>269</v>
      </c>
      <c r="D9237" s="22" t="n">
        <v>8</v>
      </c>
      <c r="E9237" s="22" t="n">
        <v>0</v>
      </c>
      <c r="F9237" s="22" t="n">
        <f aca="false">D9237/SUM(C9237:E9237)</f>
        <v>0.0288808664259928</v>
      </c>
      <c r="G9237" s="22" t="n">
        <v>269.06</v>
      </c>
      <c r="H9237" s="22" t="n">
        <v>7.88</v>
      </c>
      <c r="I9237" s="22" t="n">
        <v>0.06</v>
      </c>
      <c r="J9237" s="22" t="n">
        <v>0.059467</v>
      </c>
      <c r="K9237" s="22" t="n">
        <v>1</v>
      </c>
    </row>
    <row r="9238" customFormat="false" ht="15" hidden="false" customHeight="false" outlineLevel="0" collapsed="false">
      <c r="A9238" s="22" t="s">
        <v>5478</v>
      </c>
      <c r="B9238" s="22" t="n">
        <v>91</v>
      </c>
      <c r="C9238" s="22" t="n">
        <v>269</v>
      </c>
      <c r="D9238" s="22" t="n">
        <v>8</v>
      </c>
      <c r="E9238" s="22" t="n">
        <v>0</v>
      </c>
      <c r="F9238" s="22" t="n">
        <f aca="false">D9238/SUM(C9238:E9238)</f>
        <v>0.0288808664259928</v>
      </c>
      <c r="G9238" s="22" t="n">
        <v>269.06</v>
      </c>
      <c r="H9238" s="22" t="n">
        <v>7.88</v>
      </c>
      <c r="I9238" s="22" t="n">
        <v>0.06</v>
      </c>
      <c r="J9238" s="22" t="n">
        <v>0.059467</v>
      </c>
      <c r="K9238" s="22" t="n">
        <v>1</v>
      </c>
    </row>
    <row r="9239" customFormat="false" ht="15" hidden="false" customHeight="false" outlineLevel="0" collapsed="false">
      <c r="A9239" s="22" t="s">
        <v>5623</v>
      </c>
      <c r="B9239" s="22" t="n">
        <v>98</v>
      </c>
      <c r="C9239" s="22" t="n">
        <v>269</v>
      </c>
      <c r="D9239" s="22" t="n">
        <v>8</v>
      </c>
      <c r="E9239" s="22" t="n">
        <v>0</v>
      </c>
      <c r="F9239" s="22" t="n">
        <f aca="false">D9239/SUM(C9239:E9239)</f>
        <v>0.0288808664259928</v>
      </c>
      <c r="G9239" s="22" t="n">
        <v>269.06</v>
      </c>
      <c r="H9239" s="22" t="n">
        <v>7.88</v>
      </c>
      <c r="I9239" s="22" t="n">
        <v>0.06</v>
      </c>
      <c r="J9239" s="22" t="n">
        <v>0.059467</v>
      </c>
      <c r="K9239" s="22" t="n">
        <v>1</v>
      </c>
    </row>
    <row r="9240" customFormat="false" ht="15" hidden="false" customHeight="false" outlineLevel="0" collapsed="false">
      <c r="A9240" s="22" t="s">
        <v>5624</v>
      </c>
      <c r="B9240" s="22" t="n">
        <v>82</v>
      </c>
      <c r="C9240" s="22" t="n">
        <v>269</v>
      </c>
      <c r="D9240" s="22" t="n">
        <v>8</v>
      </c>
      <c r="E9240" s="22" t="n">
        <v>0</v>
      </c>
      <c r="F9240" s="22" t="n">
        <f aca="false">D9240/SUM(C9240:E9240)</f>
        <v>0.0288808664259928</v>
      </c>
      <c r="G9240" s="22" t="n">
        <v>269.06</v>
      </c>
      <c r="H9240" s="22" t="n">
        <v>7.88</v>
      </c>
      <c r="I9240" s="22" t="n">
        <v>0.06</v>
      </c>
      <c r="J9240" s="22" t="n">
        <v>0.059467</v>
      </c>
      <c r="K9240" s="22" t="n">
        <v>1</v>
      </c>
    </row>
    <row r="9241" customFormat="false" ht="15" hidden="false" customHeight="false" outlineLevel="0" collapsed="false">
      <c r="A9241" s="22" t="s">
        <v>5625</v>
      </c>
      <c r="B9241" s="22" t="n">
        <v>115</v>
      </c>
      <c r="C9241" s="22" t="n">
        <v>2</v>
      </c>
      <c r="D9241" s="22" t="n">
        <v>6</v>
      </c>
      <c r="E9241" s="22" t="n">
        <v>200</v>
      </c>
      <c r="F9241" s="22" t="n">
        <f aca="false">D9241/SUM(C9241:E9241)</f>
        <v>0.0288461538461538</v>
      </c>
      <c r="G9241" s="22" t="n">
        <v>0.12</v>
      </c>
      <c r="H9241" s="22" t="n">
        <v>9.76</v>
      </c>
      <c r="I9241" s="22" t="n">
        <v>198.12</v>
      </c>
      <c r="J9241" s="22" t="n">
        <v>30.866314</v>
      </c>
      <c r="K9241" s="22" t="n">
        <v>0.003587</v>
      </c>
    </row>
    <row r="9242" customFormat="false" ht="15" hidden="false" customHeight="false" outlineLevel="0" collapsed="false">
      <c r="A9242" s="22" t="s">
        <v>5626</v>
      </c>
      <c r="B9242" s="22" t="n">
        <v>62</v>
      </c>
      <c r="C9242" s="22" t="n">
        <v>202</v>
      </c>
      <c r="D9242" s="22" t="n">
        <v>6</v>
      </c>
      <c r="E9242" s="22" t="n">
        <v>0</v>
      </c>
      <c r="F9242" s="22" t="n">
        <f aca="false">D9242/SUM(C9242:E9242)</f>
        <v>0.0288461538461538</v>
      </c>
      <c r="G9242" s="22" t="n">
        <v>202.04</v>
      </c>
      <c r="H9242" s="22" t="n">
        <v>5.91</v>
      </c>
      <c r="I9242" s="22" t="n">
        <v>0.04</v>
      </c>
      <c r="J9242" s="22" t="n">
        <v>0.044545</v>
      </c>
      <c r="K9242" s="22" t="n">
        <v>1</v>
      </c>
    </row>
    <row r="9243" customFormat="false" ht="15" hidden="false" customHeight="false" outlineLevel="0" collapsed="false">
      <c r="A9243" s="22" t="s">
        <v>5226</v>
      </c>
      <c r="B9243" s="22" t="n">
        <v>28</v>
      </c>
      <c r="C9243" s="22" t="n">
        <v>236</v>
      </c>
      <c r="D9243" s="22" t="n">
        <v>7</v>
      </c>
      <c r="E9243" s="22" t="n">
        <v>0</v>
      </c>
      <c r="F9243" s="22" t="n">
        <f aca="false">D9243/SUM(C9243:E9243)</f>
        <v>0.0288065843621399</v>
      </c>
      <c r="G9243" s="22" t="n">
        <v>236.05</v>
      </c>
      <c r="H9243" s="22" t="n">
        <v>6.9</v>
      </c>
      <c r="I9243" s="22" t="n">
        <v>0.05</v>
      </c>
      <c r="J9243" s="22" t="n">
        <v>0.051896</v>
      </c>
      <c r="K9243" s="22" t="n">
        <v>1</v>
      </c>
    </row>
    <row r="9244" customFormat="false" ht="15" hidden="false" customHeight="false" outlineLevel="0" collapsed="false">
      <c r="A9244" s="22" t="s">
        <v>861</v>
      </c>
      <c r="B9244" s="22" t="n">
        <v>47</v>
      </c>
      <c r="C9244" s="22" t="n">
        <v>236</v>
      </c>
      <c r="D9244" s="22" t="n">
        <v>7</v>
      </c>
      <c r="E9244" s="22" t="n">
        <v>0</v>
      </c>
      <c r="F9244" s="22" t="n">
        <f aca="false">D9244/SUM(C9244:E9244)</f>
        <v>0.0288065843621399</v>
      </c>
      <c r="G9244" s="22" t="n">
        <v>236.05</v>
      </c>
      <c r="H9244" s="22" t="n">
        <v>6.9</v>
      </c>
      <c r="I9244" s="22" t="n">
        <v>0.05</v>
      </c>
      <c r="J9244" s="22" t="n">
        <v>0.051896</v>
      </c>
      <c r="K9244" s="22" t="n">
        <v>1</v>
      </c>
    </row>
    <row r="9245" customFormat="false" ht="15" hidden="false" customHeight="false" outlineLevel="0" collapsed="false">
      <c r="A9245" s="22" t="s">
        <v>5627</v>
      </c>
      <c r="B9245" s="22" t="n">
        <v>11</v>
      </c>
      <c r="C9245" s="22" t="n">
        <v>270</v>
      </c>
      <c r="D9245" s="22" t="n">
        <v>8</v>
      </c>
      <c r="E9245" s="22" t="n">
        <v>0</v>
      </c>
      <c r="F9245" s="22" t="n">
        <f aca="false">D9245/SUM(C9245:E9245)</f>
        <v>0.0287769784172662</v>
      </c>
      <c r="G9245" s="22" t="n">
        <v>270.06</v>
      </c>
      <c r="H9245" s="22" t="n">
        <v>7.88</v>
      </c>
      <c r="I9245" s="22" t="n">
        <v>0.06</v>
      </c>
      <c r="J9245" s="22" t="n">
        <v>0.059247</v>
      </c>
      <c r="K9245" s="22" t="n">
        <v>1</v>
      </c>
    </row>
    <row r="9246" customFormat="false" ht="15" hidden="false" customHeight="false" outlineLevel="0" collapsed="false">
      <c r="A9246" s="22" t="s">
        <v>291</v>
      </c>
      <c r="B9246" s="22" t="n">
        <v>68</v>
      </c>
      <c r="C9246" s="22" t="n">
        <v>270</v>
      </c>
      <c r="D9246" s="22" t="n">
        <v>8</v>
      </c>
      <c r="E9246" s="22" t="n">
        <v>0</v>
      </c>
      <c r="F9246" s="22" t="n">
        <f aca="false">D9246/SUM(C9246:E9246)</f>
        <v>0.0287769784172662</v>
      </c>
      <c r="G9246" s="22" t="n">
        <v>270.06</v>
      </c>
      <c r="H9246" s="22" t="n">
        <v>7.88</v>
      </c>
      <c r="I9246" s="22" t="n">
        <v>0.06</v>
      </c>
      <c r="J9246" s="22" t="n">
        <v>0.059247</v>
      </c>
      <c r="K9246" s="22" t="n">
        <v>1</v>
      </c>
    </row>
    <row r="9247" customFormat="false" ht="15" hidden="false" customHeight="false" outlineLevel="0" collapsed="false">
      <c r="A9247" s="22" t="s">
        <v>829</v>
      </c>
      <c r="B9247" s="22" t="n">
        <v>102</v>
      </c>
      <c r="C9247" s="22" t="n">
        <v>270</v>
      </c>
      <c r="D9247" s="22" t="n">
        <v>8</v>
      </c>
      <c r="E9247" s="22" t="n">
        <v>0</v>
      </c>
      <c r="F9247" s="22" t="n">
        <f aca="false">D9247/SUM(C9247:E9247)</f>
        <v>0.0287769784172662</v>
      </c>
      <c r="G9247" s="22" t="n">
        <v>270.06</v>
      </c>
      <c r="H9247" s="22" t="n">
        <v>7.88</v>
      </c>
      <c r="I9247" s="22" t="n">
        <v>0.06</v>
      </c>
      <c r="J9247" s="22" t="n">
        <v>0.059247</v>
      </c>
      <c r="K9247" s="22" t="n">
        <v>1</v>
      </c>
    </row>
    <row r="9248" customFormat="false" ht="15" hidden="false" customHeight="false" outlineLevel="0" collapsed="false">
      <c r="A9248" s="22" t="s">
        <v>5628</v>
      </c>
      <c r="B9248" s="22" t="n">
        <v>13</v>
      </c>
      <c r="C9248" s="22" t="n">
        <v>270</v>
      </c>
      <c r="D9248" s="22" t="n">
        <v>8</v>
      </c>
      <c r="E9248" s="22" t="n">
        <v>0</v>
      </c>
      <c r="F9248" s="22" t="n">
        <f aca="false">D9248/SUM(C9248:E9248)</f>
        <v>0.0287769784172662</v>
      </c>
      <c r="G9248" s="22" t="n">
        <v>270.06</v>
      </c>
      <c r="H9248" s="22" t="n">
        <v>7.88</v>
      </c>
      <c r="I9248" s="22" t="n">
        <v>0.06</v>
      </c>
      <c r="J9248" s="22" t="n">
        <v>0.059247</v>
      </c>
      <c r="K9248" s="22" t="n">
        <v>1</v>
      </c>
    </row>
    <row r="9249" customFormat="false" ht="15" hidden="false" customHeight="false" outlineLevel="0" collapsed="false">
      <c r="A9249" s="22" t="s">
        <v>5629</v>
      </c>
      <c r="B9249" s="22" t="n">
        <v>113</v>
      </c>
      <c r="C9249" s="22" t="n">
        <v>270</v>
      </c>
      <c r="D9249" s="22" t="n">
        <v>8</v>
      </c>
      <c r="E9249" s="22" t="n">
        <v>0</v>
      </c>
      <c r="F9249" s="22" t="n">
        <f aca="false">D9249/SUM(C9249:E9249)</f>
        <v>0.0287769784172662</v>
      </c>
      <c r="G9249" s="22" t="n">
        <v>270.06</v>
      </c>
      <c r="H9249" s="22" t="n">
        <v>7.88</v>
      </c>
      <c r="I9249" s="22" t="n">
        <v>0.06</v>
      </c>
      <c r="J9249" s="22" t="n">
        <v>0.059247</v>
      </c>
      <c r="K9249" s="22" t="n">
        <v>1</v>
      </c>
    </row>
    <row r="9250" customFormat="false" ht="15" hidden="false" customHeight="false" outlineLevel="0" collapsed="false">
      <c r="A9250" s="22" t="s">
        <v>4838</v>
      </c>
      <c r="B9250" s="22" t="n">
        <v>83</v>
      </c>
      <c r="C9250" s="22" t="n">
        <v>270</v>
      </c>
      <c r="D9250" s="22" t="n">
        <v>8</v>
      </c>
      <c r="E9250" s="22" t="n">
        <v>0</v>
      </c>
      <c r="F9250" s="22" t="n">
        <f aca="false">D9250/SUM(C9250:E9250)</f>
        <v>0.0287769784172662</v>
      </c>
      <c r="G9250" s="22" t="n">
        <v>270.06</v>
      </c>
      <c r="H9250" s="22" t="n">
        <v>7.88</v>
      </c>
      <c r="I9250" s="22" t="n">
        <v>0.06</v>
      </c>
      <c r="J9250" s="22" t="n">
        <v>0.059247</v>
      </c>
      <c r="K9250" s="22" t="n">
        <v>1</v>
      </c>
    </row>
    <row r="9251" customFormat="false" ht="15" hidden="false" customHeight="false" outlineLevel="0" collapsed="false">
      <c r="A9251" s="22" t="s">
        <v>5630</v>
      </c>
      <c r="B9251" s="22" t="n">
        <v>82</v>
      </c>
      <c r="C9251" s="22" t="n">
        <v>270</v>
      </c>
      <c r="D9251" s="22" t="n">
        <v>8</v>
      </c>
      <c r="E9251" s="22" t="n">
        <v>0</v>
      </c>
      <c r="F9251" s="22" t="n">
        <f aca="false">D9251/SUM(C9251:E9251)</f>
        <v>0.0287769784172662</v>
      </c>
      <c r="G9251" s="22" t="n">
        <v>270.06</v>
      </c>
      <c r="H9251" s="22" t="n">
        <v>7.88</v>
      </c>
      <c r="I9251" s="22" t="n">
        <v>0.06</v>
      </c>
      <c r="J9251" s="22" t="n">
        <v>0.059247</v>
      </c>
      <c r="K9251" s="22" t="n">
        <v>1</v>
      </c>
    </row>
    <row r="9252" customFormat="false" ht="15" hidden="false" customHeight="false" outlineLevel="0" collapsed="false">
      <c r="A9252" s="22" t="s">
        <v>1791</v>
      </c>
      <c r="B9252" s="22" t="n">
        <v>24</v>
      </c>
      <c r="C9252" s="22" t="n">
        <v>270</v>
      </c>
      <c r="D9252" s="22" t="n">
        <v>8</v>
      </c>
      <c r="E9252" s="22" t="n">
        <v>0</v>
      </c>
      <c r="F9252" s="22" t="n">
        <f aca="false">D9252/SUM(C9252:E9252)</f>
        <v>0.0287769784172662</v>
      </c>
      <c r="G9252" s="22" t="n">
        <v>270.06</v>
      </c>
      <c r="H9252" s="22" t="n">
        <v>7.88</v>
      </c>
      <c r="I9252" s="22" t="n">
        <v>0.06</v>
      </c>
      <c r="J9252" s="22" t="n">
        <v>0.059247</v>
      </c>
      <c r="K9252" s="22" t="n">
        <v>1</v>
      </c>
    </row>
    <row r="9253" customFormat="false" ht="15" hidden="false" customHeight="false" outlineLevel="0" collapsed="false">
      <c r="A9253" s="22" t="s">
        <v>3147</v>
      </c>
      <c r="B9253" s="22" t="n">
        <v>39</v>
      </c>
      <c r="C9253" s="22" t="n">
        <v>169</v>
      </c>
      <c r="D9253" s="22" t="n">
        <v>5</v>
      </c>
      <c r="E9253" s="22" t="n">
        <v>0</v>
      </c>
      <c r="F9253" s="22" t="n">
        <f aca="false">D9253/SUM(C9253:E9253)</f>
        <v>0.028735632183908</v>
      </c>
      <c r="G9253" s="22" t="n">
        <v>169.04</v>
      </c>
      <c r="H9253" s="22" t="n">
        <v>4.93</v>
      </c>
      <c r="I9253" s="22" t="n">
        <v>0.04</v>
      </c>
      <c r="J9253" s="22" t="n">
        <v>0.036974</v>
      </c>
      <c r="K9253" s="22" t="n">
        <v>1</v>
      </c>
    </row>
    <row r="9254" customFormat="false" ht="15" hidden="false" customHeight="false" outlineLevel="0" collapsed="false">
      <c r="A9254" s="22" t="s">
        <v>5631</v>
      </c>
      <c r="B9254" s="22" t="n">
        <v>11</v>
      </c>
      <c r="C9254" s="22" t="n">
        <v>203</v>
      </c>
      <c r="D9254" s="22" t="n">
        <v>6</v>
      </c>
      <c r="E9254" s="22" t="n">
        <v>0</v>
      </c>
      <c r="F9254" s="22" t="n">
        <f aca="false">D9254/SUM(C9254:E9254)</f>
        <v>0.0287081339712919</v>
      </c>
      <c r="G9254" s="22" t="n">
        <v>203.04</v>
      </c>
      <c r="H9254" s="22" t="n">
        <v>5.91</v>
      </c>
      <c r="I9254" s="22" t="n">
        <v>0.04</v>
      </c>
      <c r="J9254" s="22" t="n">
        <v>0.044326</v>
      </c>
      <c r="K9254" s="22" t="n">
        <v>1</v>
      </c>
    </row>
    <row r="9255" customFormat="false" ht="15" hidden="false" customHeight="false" outlineLevel="0" collapsed="false">
      <c r="A9255" s="22" t="s">
        <v>5632</v>
      </c>
      <c r="B9255" s="22" t="n">
        <v>8</v>
      </c>
      <c r="C9255" s="22" t="n">
        <v>271</v>
      </c>
      <c r="D9255" s="22" t="n">
        <v>8</v>
      </c>
      <c r="E9255" s="22" t="n">
        <v>0</v>
      </c>
      <c r="F9255" s="22" t="n">
        <f aca="false">D9255/SUM(C9255:E9255)</f>
        <v>0.028673835125448</v>
      </c>
      <c r="G9255" s="22" t="n">
        <v>271.06</v>
      </c>
      <c r="H9255" s="22" t="n">
        <v>7.89</v>
      </c>
      <c r="I9255" s="22" t="n">
        <v>0.06</v>
      </c>
      <c r="J9255" s="22" t="n">
        <v>0.059028</v>
      </c>
      <c r="K9255" s="22" t="n">
        <v>1</v>
      </c>
    </row>
    <row r="9256" customFormat="false" ht="15" hidden="false" customHeight="false" outlineLevel="0" collapsed="false">
      <c r="A9256" s="22" t="s">
        <v>2686</v>
      </c>
      <c r="B9256" s="22" t="n">
        <v>59</v>
      </c>
      <c r="C9256" s="22" t="n">
        <v>271</v>
      </c>
      <c r="D9256" s="22" t="n">
        <v>8</v>
      </c>
      <c r="E9256" s="22" t="n">
        <v>0</v>
      </c>
      <c r="F9256" s="22" t="n">
        <f aca="false">D9256/SUM(C9256:E9256)</f>
        <v>0.028673835125448</v>
      </c>
      <c r="G9256" s="22" t="n">
        <v>271.06</v>
      </c>
      <c r="H9256" s="22" t="n">
        <v>7.89</v>
      </c>
      <c r="I9256" s="22" t="n">
        <v>0.06</v>
      </c>
      <c r="J9256" s="22" t="n">
        <v>0.059028</v>
      </c>
      <c r="K9256" s="22" t="n">
        <v>1</v>
      </c>
    </row>
    <row r="9257" customFormat="false" ht="15" hidden="false" customHeight="false" outlineLevel="0" collapsed="false">
      <c r="A9257" s="22" t="s">
        <v>5633</v>
      </c>
      <c r="B9257" s="22" t="n">
        <v>102</v>
      </c>
      <c r="C9257" s="22" t="n">
        <v>271</v>
      </c>
      <c r="D9257" s="22" t="n">
        <v>8</v>
      </c>
      <c r="E9257" s="22" t="n">
        <v>0</v>
      </c>
      <c r="F9257" s="22" t="n">
        <f aca="false">D9257/SUM(C9257:E9257)</f>
        <v>0.028673835125448</v>
      </c>
      <c r="G9257" s="22" t="n">
        <v>271.06</v>
      </c>
      <c r="H9257" s="22" t="n">
        <v>7.89</v>
      </c>
      <c r="I9257" s="22" t="n">
        <v>0.06</v>
      </c>
      <c r="J9257" s="22" t="n">
        <v>0.059028</v>
      </c>
      <c r="K9257" s="22" t="n">
        <v>1</v>
      </c>
    </row>
    <row r="9258" customFormat="false" ht="15" hidden="false" customHeight="false" outlineLevel="0" collapsed="false">
      <c r="A9258" s="22" t="s">
        <v>1156</v>
      </c>
      <c r="B9258" s="22" t="n">
        <v>17</v>
      </c>
      <c r="C9258" s="22" t="n">
        <v>0</v>
      </c>
      <c r="D9258" s="22" t="n">
        <v>8</v>
      </c>
      <c r="E9258" s="22" t="n">
        <v>271</v>
      </c>
      <c r="F9258" s="22" t="n">
        <f aca="false">D9258/SUM(C9258:E9258)</f>
        <v>0.028673835125448</v>
      </c>
      <c r="G9258" s="22" t="n">
        <v>0.06</v>
      </c>
      <c r="H9258" s="22" t="n">
        <v>7.89</v>
      </c>
      <c r="I9258" s="22" t="n">
        <v>271.06</v>
      </c>
      <c r="J9258" s="22" t="n">
        <v>0.059028</v>
      </c>
      <c r="K9258" s="22" t="n">
        <v>1</v>
      </c>
    </row>
    <row r="9259" customFormat="false" ht="15" hidden="false" customHeight="false" outlineLevel="0" collapsed="false">
      <c r="A9259" s="22" t="s">
        <v>5634</v>
      </c>
      <c r="B9259" s="22" t="n">
        <v>120</v>
      </c>
      <c r="C9259" s="22" t="n">
        <v>169</v>
      </c>
      <c r="D9259" s="22" t="n">
        <v>5</v>
      </c>
      <c r="E9259" s="22" t="n">
        <v>1</v>
      </c>
      <c r="F9259" s="22" t="n">
        <f aca="false">D9259/SUM(C9259:E9259)</f>
        <v>0.0285714285714286</v>
      </c>
      <c r="G9259" s="22" t="n">
        <v>168.07</v>
      </c>
      <c r="H9259" s="22" t="n">
        <v>6.86</v>
      </c>
      <c r="I9259" s="22" t="n">
        <v>0.07</v>
      </c>
      <c r="J9259" s="22" t="n">
        <v>12.865175</v>
      </c>
      <c r="K9259" s="22" t="n">
        <v>0.059307</v>
      </c>
    </row>
    <row r="9260" customFormat="false" ht="15" hidden="false" customHeight="false" outlineLevel="0" collapsed="false">
      <c r="A9260" s="22" t="s">
        <v>5635</v>
      </c>
      <c r="B9260" s="22" t="n">
        <v>73</v>
      </c>
      <c r="C9260" s="22" t="n">
        <v>272</v>
      </c>
      <c r="D9260" s="22" t="n">
        <v>8</v>
      </c>
      <c r="E9260" s="22" t="n">
        <v>0</v>
      </c>
      <c r="F9260" s="22" t="n">
        <f aca="false">D9260/SUM(C9260:E9260)</f>
        <v>0.0285714285714286</v>
      </c>
      <c r="G9260" s="22" t="n">
        <v>272.06</v>
      </c>
      <c r="H9260" s="22" t="n">
        <v>7.89</v>
      </c>
      <c r="I9260" s="22" t="n">
        <v>0.06</v>
      </c>
      <c r="J9260" s="22" t="n">
        <v>0.058811</v>
      </c>
      <c r="K9260" s="22" t="n">
        <v>1</v>
      </c>
    </row>
    <row r="9261" customFormat="false" ht="15" hidden="false" customHeight="false" outlineLevel="0" collapsed="false">
      <c r="A9261" s="22" t="s">
        <v>3323</v>
      </c>
      <c r="B9261" s="22" t="n">
        <v>70</v>
      </c>
      <c r="C9261" s="22" t="n">
        <v>272</v>
      </c>
      <c r="D9261" s="22" t="n">
        <v>8</v>
      </c>
      <c r="E9261" s="22" t="n">
        <v>0</v>
      </c>
      <c r="F9261" s="22" t="n">
        <f aca="false">D9261/SUM(C9261:E9261)</f>
        <v>0.0285714285714286</v>
      </c>
      <c r="G9261" s="22" t="n">
        <v>272.06</v>
      </c>
      <c r="H9261" s="22" t="n">
        <v>7.89</v>
      </c>
      <c r="I9261" s="22" t="n">
        <v>0.06</v>
      </c>
      <c r="J9261" s="22" t="n">
        <v>0.058811</v>
      </c>
      <c r="K9261" s="22" t="n">
        <v>1</v>
      </c>
    </row>
    <row r="9262" customFormat="false" ht="15" hidden="false" customHeight="false" outlineLevel="0" collapsed="false">
      <c r="A9262" s="22" t="s">
        <v>2728</v>
      </c>
      <c r="B9262" s="22" t="n">
        <v>75</v>
      </c>
      <c r="C9262" s="22" t="n">
        <v>271</v>
      </c>
      <c r="D9262" s="22" t="n">
        <v>8</v>
      </c>
      <c r="E9262" s="22" t="n">
        <v>1</v>
      </c>
      <c r="F9262" s="22" t="n">
        <f aca="false">D9262/SUM(C9262:E9262)</f>
        <v>0.0285714285714286</v>
      </c>
      <c r="G9262" s="22" t="n">
        <v>270.09</v>
      </c>
      <c r="H9262" s="22" t="n">
        <v>9.82</v>
      </c>
      <c r="I9262" s="22" t="n">
        <v>0.09</v>
      </c>
      <c r="J9262" s="22" t="n">
        <v>9.630149</v>
      </c>
      <c r="K9262" s="22" t="n">
        <v>0.078496</v>
      </c>
    </row>
    <row r="9263" customFormat="false" ht="15" hidden="false" customHeight="false" outlineLevel="0" collapsed="false">
      <c r="A9263" s="22" t="s">
        <v>5636</v>
      </c>
      <c r="B9263" s="22" t="n">
        <v>102</v>
      </c>
      <c r="C9263" s="22" t="n">
        <v>272</v>
      </c>
      <c r="D9263" s="22" t="n">
        <v>8</v>
      </c>
      <c r="E9263" s="22" t="n">
        <v>0</v>
      </c>
      <c r="F9263" s="22" t="n">
        <f aca="false">D9263/SUM(C9263:E9263)</f>
        <v>0.0285714285714286</v>
      </c>
      <c r="G9263" s="22" t="n">
        <v>272.06</v>
      </c>
      <c r="H9263" s="22" t="n">
        <v>7.89</v>
      </c>
      <c r="I9263" s="22" t="n">
        <v>0.06</v>
      </c>
      <c r="J9263" s="22" t="n">
        <v>0.058811</v>
      </c>
      <c r="K9263" s="22" t="n">
        <v>1</v>
      </c>
    </row>
    <row r="9264" customFormat="false" ht="15" hidden="false" customHeight="false" outlineLevel="0" collapsed="false">
      <c r="A9264" s="22" t="s">
        <v>5637</v>
      </c>
      <c r="B9264" s="22" t="n">
        <v>114</v>
      </c>
      <c r="C9264" s="22" t="n">
        <v>272</v>
      </c>
      <c r="D9264" s="22" t="n">
        <v>8</v>
      </c>
      <c r="E9264" s="22" t="n">
        <v>0</v>
      </c>
      <c r="F9264" s="22" t="n">
        <f aca="false">D9264/SUM(C9264:E9264)</f>
        <v>0.0285714285714286</v>
      </c>
      <c r="G9264" s="22" t="n">
        <v>272.06</v>
      </c>
      <c r="H9264" s="22" t="n">
        <v>7.89</v>
      </c>
      <c r="I9264" s="22" t="n">
        <v>0.06</v>
      </c>
      <c r="J9264" s="22" t="n">
        <v>0.058811</v>
      </c>
      <c r="K9264" s="22" t="n">
        <v>1</v>
      </c>
    </row>
    <row r="9265" customFormat="false" ht="15" hidden="false" customHeight="false" outlineLevel="0" collapsed="false">
      <c r="A9265" s="22" t="s">
        <v>5638</v>
      </c>
      <c r="B9265" s="22" t="n">
        <v>74</v>
      </c>
      <c r="C9265" s="22" t="n">
        <v>272</v>
      </c>
      <c r="D9265" s="22" t="n">
        <v>8</v>
      </c>
      <c r="E9265" s="22" t="n">
        <v>0</v>
      </c>
      <c r="F9265" s="22" t="n">
        <f aca="false">D9265/SUM(C9265:E9265)</f>
        <v>0.0285714285714286</v>
      </c>
      <c r="G9265" s="22" t="n">
        <v>272.06</v>
      </c>
      <c r="H9265" s="22" t="n">
        <v>7.89</v>
      </c>
      <c r="I9265" s="22" t="n">
        <v>0.06</v>
      </c>
      <c r="J9265" s="22" t="n">
        <v>0.058811</v>
      </c>
      <c r="K9265" s="22" t="n">
        <v>1</v>
      </c>
    </row>
    <row r="9266" customFormat="false" ht="15" hidden="false" customHeight="false" outlineLevel="0" collapsed="false">
      <c r="A9266" s="22" t="s">
        <v>5638</v>
      </c>
      <c r="B9266" s="22" t="n">
        <v>112</v>
      </c>
      <c r="C9266" s="22" t="n">
        <v>272</v>
      </c>
      <c r="D9266" s="22" t="n">
        <v>8</v>
      </c>
      <c r="E9266" s="22" t="n">
        <v>0</v>
      </c>
      <c r="F9266" s="22" t="n">
        <f aca="false">D9266/SUM(C9266:E9266)</f>
        <v>0.0285714285714286</v>
      </c>
      <c r="G9266" s="22" t="n">
        <v>272.06</v>
      </c>
      <c r="H9266" s="22" t="n">
        <v>7.89</v>
      </c>
      <c r="I9266" s="22" t="n">
        <v>0.06</v>
      </c>
      <c r="J9266" s="22" t="n">
        <v>0.058811</v>
      </c>
      <c r="K9266" s="22" t="n">
        <v>1</v>
      </c>
    </row>
    <row r="9267" customFormat="false" ht="15" hidden="false" customHeight="false" outlineLevel="0" collapsed="false">
      <c r="A9267" s="22" t="s">
        <v>5639</v>
      </c>
      <c r="B9267" s="22" t="n">
        <v>39</v>
      </c>
      <c r="C9267" s="22" t="n">
        <v>272</v>
      </c>
      <c r="D9267" s="22" t="n">
        <v>8</v>
      </c>
      <c r="E9267" s="22" t="n">
        <v>0</v>
      </c>
      <c r="F9267" s="22" t="n">
        <f aca="false">D9267/SUM(C9267:E9267)</f>
        <v>0.0285714285714286</v>
      </c>
      <c r="G9267" s="22" t="n">
        <v>272.06</v>
      </c>
      <c r="H9267" s="22" t="n">
        <v>7.89</v>
      </c>
      <c r="I9267" s="22" t="n">
        <v>0.06</v>
      </c>
      <c r="J9267" s="22" t="n">
        <v>0.058811</v>
      </c>
      <c r="K9267" s="22" t="n">
        <v>1</v>
      </c>
    </row>
    <row r="9268" customFormat="false" ht="15" hidden="false" customHeight="false" outlineLevel="0" collapsed="false">
      <c r="A9268" s="22" t="s">
        <v>5161</v>
      </c>
      <c r="B9268" s="22" t="n">
        <v>118</v>
      </c>
      <c r="C9268" s="22" t="n">
        <v>204</v>
      </c>
      <c r="D9268" s="22" t="n">
        <v>6</v>
      </c>
      <c r="E9268" s="22" t="n">
        <v>0</v>
      </c>
      <c r="F9268" s="22" t="n">
        <f aca="false">D9268/SUM(C9268:E9268)</f>
        <v>0.0285714285714286</v>
      </c>
      <c r="G9268" s="22" t="n">
        <v>204.04</v>
      </c>
      <c r="H9268" s="22" t="n">
        <v>5.91</v>
      </c>
      <c r="I9268" s="22" t="n">
        <v>0.04</v>
      </c>
      <c r="J9268" s="22" t="n">
        <v>0.044108</v>
      </c>
      <c r="K9268" s="22" t="n">
        <v>1</v>
      </c>
    </row>
    <row r="9269" customFormat="false" ht="15" hidden="false" customHeight="false" outlineLevel="0" collapsed="false">
      <c r="A9269" s="22" t="s">
        <v>5640</v>
      </c>
      <c r="B9269" s="22" t="n">
        <v>52</v>
      </c>
      <c r="C9269" s="22" t="n">
        <v>0</v>
      </c>
      <c r="D9269" s="22" t="n">
        <v>8</v>
      </c>
      <c r="E9269" s="22" t="n">
        <v>273</v>
      </c>
      <c r="F9269" s="22" t="n">
        <f aca="false">D9269/SUM(C9269:E9269)</f>
        <v>0.0284697508896797</v>
      </c>
      <c r="G9269" s="22" t="n">
        <v>0.06</v>
      </c>
      <c r="H9269" s="22" t="n">
        <v>7.89</v>
      </c>
      <c r="I9269" s="22" t="n">
        <v>273.06</v>
      </c>
      <c r="J9269" s="22" t="n">
        <v>0.058596</v>
      </c>
      <c r="K9269" s="22" t="n">
        <v>1</v>
      </c>
    </row>
    <row r="9270" customFormat="false" ht="15" hidden="false" customHeight="false" outlineLevel="0" collapsed="false">
      <c r="A9270" s="22" t="s">
        <v>1404</v>
      </c>
      <c r="B9270" s="22" t="n">
        <v>102</v>
      </c>
      <c r="C9270" s="22" t="n">
        <v>273</v>
      </c>
      <c r="D9270" s="22" t="n">
        <v>8</v>
      </c>
      <c r="E9270" s="22" t="n">
        <v>0</v>
      </c>
      <c r="F9270" s="22" t="n">
        <f aca="false">D9270/SUM(C9270:E9270)</f>
        <v>0.0284697508896797</v>
      </c>
      <c r="G9270" s="22" t="n">
        <v>273.06</v>
      </c>
      <c r="H9270" s="22" t="n">
        <v>7.89</v>
      </c>
      <c r="I9270" s="22" t="n">
        <v>0.06</v>
      </c>
      <c r="J9270" s="22" t="n">
        <v>0.058596</v>
      </c>
      <c r="K9270" s="22" t="n">
        <v>1</v>
      </c>
    </row>
    <row r="9271" customFormat="false" ht="15" hidden="false" customHeight="false" outlineLevel="0" collapsed="false">
      <c r="A9271" s="22" t="s">
        <v>5641</v>
      </c>
      <c r="B9271" s="22" t="n">
        <v>108</v>
      </c>
      <c r="C9271" s="22" t="n">
        <v>272</v>
      </c>
      <c r="D9271" s="22" t="n">
        <v>8</v>
      </c>
      <c r="E9271" s="22" t="n">
        <v>1</v>
      </c>
      <c r="F9271" s="22" t="n">
        <f aca="false">D9271/SUM(C9271:E9271)</f>
        <v>0.0284697508896797</v>
      </c>
      <c r="G9271" s="22" t="n">
        <v>271.09</v>
      </c>
      <c r="H9271" s="22" t="n">
        <v>9.82</v>
      </c>
      <c r="I9271" s="22" t="n">
        <v>0.09</v>
      </c>
      <c r="J9271" s="22" t="n">
        <v>9.670036</v>
      </c>
      <c r="K9271" s="22" t="n">
        <v>0.078223</v>
      </c>
    </row>
    <row r="9272" customFormat="false" ht="15" hidden="false" customHeight="false" outlineLevel="0" collapsed="false">
      <c r="A9272" s="22" t="s">
        <v>2089</v>
      </c>
      <c r="B9272" s="22" t="n">
        <v>78</v>
      </c>
      <c r="C9272" s="22" t="n">
        <v>273</v>
      </c>
      <c r="D9272" s="22" t="n">
        <v>8</v>
      </c>
      <c r="E9272" s="22" t="n">
        <v>0</v>
      </c>
      <c r="F9272" s="22" t="n">
        <f aca="false">D9272/SUM(C9272:E9272)</f>
        <v>0.0284697508896797</v>
      </c>
      <c r="G9272" s="22" t="n">
        <v>273.06</v>
      </c>
      <c r="H9272" s="22" t="n">
        <v>7.89</v>
      </c>
      <c r="I9272" s="22" t="n">
        <v>0.06</v>
      </c>
      <c r="J9272" s="22" t="n">
        <v>0.058596</v>
      </c>
      <c r="K9272" s="22" t="n">
        <v>1</v>
      </c>
    </row>
    <row r="9273" customFormat="false" ht="15" hidden="false" customHeight="false" outlineLevel="0" collapsed="false">
      <c r="A9273" s="22" t="s">
        <v>5642</v>
      </c>
      <c r="B9273" s="22" t="n">
        <v>64</v>
      </c>
      <c r="C9273" s="22" t="n">
        <v>273</v>
      </c>
      <c r="D9273" s="22" t="n">
        <v>8</v>
      </c>
      <c r="E9273" s="22" t="n">
        <v>0</v>
      </c>
      <c r="F9273" s="22" t="n">
        <f aca="false">D9273/SUM(C9273:E9273)</f>
        <v>0.0284697508896797</v>
      </c>
      <c r="G9273" s="22" t="n">
        <v>273.06</v>
      </c>
      <c r="H9273" s="22" t="n">
        <v>7.89</v>
      </c>
      <c r="I9273" s="22" t="n">
        <v>0.06</v>
      </c>
      <c r="J9273" s="22" t="n">
        <v>0.058596</v>
      </c>
      <c r="K9273" s="22" t="n">
        <v>1</v>
      </c>
    </row>
    <row r="9274" customFormat="false" ht="15" hidden="false" customHeight="false" outlineLevel="0" collapsed="false">
      <c r="A9274" s="22" t="s">
        <v>5642</v>
      </c>
      <c r="B9274" s="22" t="n">
        <v>65</v>
      </c>
      <c r="C9274" s="22" t="n">
        <v>273</v>
      </c>
      <c r="D9274" s="22" t="n">
        <v>8</v>
      </c>
      <c r="E9274" s="22" t="n">
        <v>0</v>
      </c>
      <c r="F9274" s="22" t="n">
        <f aca="false">D9274/SUM(C9274:E9274)</f>
        <v>0.0284697508896797</v>
      </c>
      <c r="G9274" s="22" t="n">
        <v>273.06</v>
      </c>
      <c r="H9274" s="22" t="n">
        <v>7.89</v>
      </c>
      <c r="I9274" s="22" t="n">
        <v>0.06</v>
      </c>
      <c r="J9274" s="22" t="n">
        <v>0.058596</v>
      </c>
      <c r="K9274" s="22" t="n">
        <v>1</v>
      </c>
    </row>
    <row r="9275" customFormat="false" ht="15" hidden="false" customHeight="false" outlineLevel="0" collapsed="false">
      <c r="A9275" s="22" t="s">
        <v>5642</v>
      </c>
      <c r="B9275" s="22" t="n">
        <v>66</v>
      </c>
      <c r="C9275" s="22" t="n">
        <v>273</v>
      </c>
      <c r="D9275" s="22" t="n">
        <v>8</v>
      </c>
      <c r="E9275" s="22" t="n">
        <v>0</v>
      </c>
      <c r="F9275" s="22" t="n">
        <f aca="false">D9275/SUM(C9275:E9275)</f>
        <v>0.0284697508896797</v>
      </c>
      <c r="G9275" s="22" t="n">
        <v>273.06</v>
      </c>
      <c r="H9275" s="22" t="n">
        <v>7.89</v>
      </c>
      <c r="I9275" s="22" t="n">
        <v>0.06</v>
      </c>
      <c r="J9275" s="22" t="n">
        <v>0.058596</v>
      </c>
      <c r="K9275" s="22" t="n">
        <v>1</v>
      </c>
    </row>
    <row r="9276" customFormat="false" ht="15" hidden="false" customHeight="false" outlineLevel="0" collapsed="false">
      <c r="A9276" s="22" t="s">
        <v>5642</v>
      </c>
      <c r="B9276" s="22" t="n">
        <v>67</v>
      </c>
      <c r="C9276" s="22" t="n">
        <v>273</v>
      </c>
      <c r="D9276" s="22" t="n">
        <v>8</v>
      </c>
      <c r="E9276" s="22" t="n">
        <v>0</v>
      </c>
      <c r="F9276" s="22" t="n">
        <f aca="false">D9276/SUM(C9276:E9276)</f>
        <v>0.0284697508896797</v>
      </c>
      <c r="G9276" s="22" t="n">
        <v>273.06</v>
      </c>
      <c r="H9276" s="22" t="n">
        <v>7.89</v>
      </c>
      <c r="I9276" s="22" t="n">
        <v>0.06</v>
      </c>
      <c r="J9276" s="22" t="n">
        <v>0.058596</v>
      </c>
      <c r="K9276" s="22" t="n">
        <v>1</v>
      </c>
    </row>
    <row r="9277" customFormat="false" ht="15" hidden="false" customHeight="false" outlineLevel="0" collapsed="false">
      <c r="A9277" s="22" t="s">
        <v>5642</v>
      </c>
      <c r="B9277" s="22" t="n">
        <v>69</v>
      </c>
      <c r="C9277" s="22" t="n">
        <v>273</v>
      </c>
      <c r="D9277" s="22" t="n">
        <v>8</v>
      </c>
      <c r="E9277" s="22" t="n">
        <v>0</v>
      </c>
      <c r="F9277" s="22" t="n">
        <f aca="false">D9277/SUM(C9277:E9277)</f>
        <v>0.0284697508896797</v>
      </c>
      <c r="G9277" s="22" t="n">
        <v>273.06</v>
      </c>
      <c r="H9277" s="22" t="n">
        <v>7.89</v>
      </c>
      <c r="I9277" s="22" t="n">
        <v>0.06</v>
      </c>
      <c r="J9277" s="22" t="n">
        <v>0.058596</v>
      </c>
      <c r="K9277" s="22" t="n">
        <v>1</v>
      </c>
    </row>
    <row r="9278" customFormat="false" ht="15" hidden="false" customHeight="false" outlineLevel="0" collapsed="false">
      <c r="A9278" s="22" t="s">
        <v>5642</v>
      </c>
      <c r="B9278" s="22" t="n">
        <v>79</v>
      </c>
      <c r="C9278" s="22" t="n">
        <v>273</v>
      </c>
      <c r="D9278" s="22" t="n">
        <v>8</v>
      </c>
      <c r="E9278" s="22" t="n">
        <v>0</v>
      </c>
      <c r="F9278" s="22" t="n">
        <f aca="false">D9278/SUM(C9278:E9278)</f>
        <v>0.0284697508896797</v>
      </c>
      <c r="G9278" s="22" t="n">
        <v>273.06</v>
      </c>
      <c r="H9278" s="22" t="n">
        <v>7.89</v>
      </c>
      <c r="I9278" s="22" t="n">
        <v>0.06</v>
      </c>
      <c r="J9278" s="22" t="n">
        <v>0.058596</v>
      </c>
      <c r="K9278" s="22" t="n">
        <v>1</v>
      </c>
    </row>
    <row r="9279" customFormat="false" ht="15" hidden="false" customHeight="false" outlineLevel="0" collapsed="false">
      <c r="A9279" s="22" t="s">
        <v>5643</v>
      </c>
      <c r="B9279" s="22" t="n">
        <v>67</v>
      </c>
      <c r="C9279" s="22" t="n">
        <v>271</v>
      </c>
      <c r="D9279" s="22" t="n">
        <v>8</v>
      </c>
      <c r="E9279" s="22" t="n">
        <v>2</v>
      </c>
      <c r="F9279" s="22" t="n">
        <f aca="false">D9279/SUM(C9279:E9279)</f>
        <v>0.0284697508896797</v>
      </c>
      <c r="G9279" s="22" t="n">
        <v>269.13</v>
      </c>
      <c r="H9279" s="22" t="n">
        <v>11.74</v>
      </c>
      <c r="I9279" s="22" t="n">
        <v>0.13</v>
      </c>
      <c r="J9279" s="22" t="n">
        <v>28.556825</v>
      </c>
      <c r="K9279" s="22" t="n">
        <v>0.004578</v>
      </c>
    </row>
    <row r="9280" customFormat="false" ht="15" hidden="false" customHeight="false" outlineLevel="0" collapsed="false">
      <c r="A9280" s="22" t="s">
        <v>4218</v>
      </c>
      <c r="B9280" s="22" t="n">
        <v>102</v>
      </c>
      <c r="C9280" s="22" t="n">
        <v>273</v>
      </c>
      <c r="D9280" s="22" t="n">
        <v>8</v>
      </c>
      <c r="E9280" s="22" t="n">
        <v>0</v>
      </c>
      <c r="F9280" s="22" t="n">
        <f aca="false">D9280/SUM(C9280:E9280)</f>
        <v>0.0284697508896797</v>
      </c>
      <c r="G9280" s="22" t="n">
        <v>273.06</v>
      </c>
      <c r="H9280" s="22" t="n">
        <v>7.89</v>
      </c>
      <c r="I9280" s="22" t="n">
        <v>0.06</v>
      </c>
      <c r="J9280" s="22" t="n">
        <v>0.058596</v>
      </c>
      <c r="K9280" s="22" t="n">
        <v>1</v>
      </c>
    </row>
    <row r="9281" customFormat="false" ht="15" hidden="false" customHeight="false" outlineLevel="0" collapsed="false">
      <c r="A9281" s="22" t="s">
        <v>5644</v>
      </c>
      <c r="B9281" s="22" t="n">
        <v>41</v>
      </c>
      <c r="C9281" s="22" t="n">
        <v>273</v>
      </c>
      <c r="D9281" s="22" t="n">
        <v>8</v>
      </c>
      <c r="E9281" s="22" t="n">
        <v>0</v>
      </c>
      <c r="F9281" s="22" t="n">
        <f aca="false">D9281/SUM(C9281:E9281)</f>
        <v>0.0284697508896797</v>
      </c>
      <c r="G9281" s="22" t="n">
        <v>273.06</v>
      </c>
      <c r="H9281" s="22" t="n">
        <v>7.89</v>
      </c>
      <c r="I9281" s="22" t="n">
        <v>0.06</v>
      </c>
      <c r="J9281" s="22" t="n">
        <v>0.058596</v>
      </c>
      <c r="K9281" s="22" t="n">
        <v>1</v>
      </c>
    </row>
    <row r="9282" customFormat="false" ht="15" hidden="false" customHeight="false" outlineLevel="0" collapsed="false">
      <c r="A9282" s="22" t="s">
        <v>5645</v>
      </c>
      <c r="B9282" s="22" t="n">
        <v>48</v>
      </c>
      <c r="C9282" s="22" t="n">
        <v>273</v>
      </c>
      <c r="D9282" s="22" t="n">
        <v>8</v>
      </c>
      <c r="E9282" s="22" t="n">
        <v>0</v>
      </c>
      <c r="F9282" s="22" t="n">
        <f aca="false">D9282/SUM(C9282:E9282)</f>
        <v>0.0284697508896797</v>
      </c>
      <c r="G9282" s="22" t="n">
        <v>273.06</v>
      </c>
      <c r="H9282" s="22" t="n">
        <v>7.89</v>
      </c>
      <c r="I9282" s="22" t="n">
        <v>0.06</v>
      </c>
      <c r="J9282" s="22" t="n">
        <v>0.058596</v>
      </c>
      <c r="K9282" s="22" t="n">
        <v>1</v>
      </c>
    </row>
    <row r="9283" customFormat="false" ht="15" hidden="false" customHeight="false" outlineLevel="0" collapsed="false">
      <c r="A9283" s="22" t="s">
        <v>5499</v>
      </c>
      <c r="B9283" s="22" t="n">
        <v>43</v>
      </c>
      <c r="C9283" s="22" t="n">
        <v>272</v>
      </c>
      <c r="D9283" s="22" t="n">
        <v>8</v>
      </c>
      <c r="E9283" s="22" t="n">
        <v>1</v>
      </c>
      <c r="F9283" s="22" t="n">
        <f aca="false">D9283/SUM(C9283:E9283)</f>
        <v>0.0284697508896797</v>
      </c>
      <c r="G9283" s="22" t="n">
        <v>271.09</v>
      </c>
      <c r="H9283" s="22" t="n">
        <v>9.82</v>
      </c>
      <c r="I9283" s="22" t="n">
        <v>0.09</v>
      </c>
      <c r="J9283" s="22" t="n">
        <v>9.670036</v>
      </c>
      <c r="K9283" s="22" t="n">
        <v>0.078223</v>
      </c>
    </row>
    <row r="9284" customFormat="false" ht="15" hidden="false" customHeight="false" outlineLevel="0" collapsed="false">
      <c r="A9284" s="22" t="s">
        <v>2764</v>
      </c>
      <c r="B9284" s="22" t="n">
        <v>124</v>
      </c>
      <c r="C9284" s="22" t="n">
        <v>238</v>
      </c>
      <c r="D9284" s="22" t="n">
        <v>7</v>
      </c>
      <c r="E9284" s="22" t="n">
        <v>1</v>
      </c>
      <c r="F9284" s="22" t="n">
        <f aca="false">D9284/SUM(C9284:E9284)</f>
        <v>0.0284552845528455</v>
      </c>
      <c r="G9284" s="22" t="n">
        <v>237.08</v>
      </c>
      <c r="H9284" s="22" t="n">
        <v>8.84</v>
      </c>
      <c r="I9284" s="22" t="n">
        <v>0.08</v>
      </c>
      <c r="J9284" s="22" t="n">
        <v>10.615277</v>
      </c>
      <c r="K9284" s="22" t="n">
        <v>0.071756</v>
      </c>
    </row>
    <row r="9285" customFormat="false" ht="15" hidden="false" customHeight="false" outlineLevel="0" collapsed="false">
      <c r="A9285" s="22" t="s">
        <v>5646</v>
      </c>
      <c r="B9285" s="22" t="n">
        <v>25</v>
      </c>
      <c r="C9285" s="22" t="n">
        <v>239</v>
      </c>
      <c r="D9285" s="22" t="n">
        <v>7</v>
      </c>
      <c r="E9285" s="22" t="n">
        <v>0</v>
      </c>
      <c r="F9285" s="22" t="n">
        <f aca="false">D9285/SUM(C9285:E9285)</f>
        <v>0.0284552845528455</v>
      </c>
      <c r="G9285" s="22" t="n">
        <v>239.05</v>
      </c>
      <c r="H9285" s="22" t="n">
        <v>6.9</v>
      </c>
      <c r="I9285" s="22" t="n">
        <v>0.05</v>
      </c>
      <c r="J9285" s="22" t="n">
        <v>0.051245</v>
      </c>
      <c r="K9285" s="22" t="n">
        <v>1</v>
      </c>
    </row>
    <row r="9286" customFormat="false" ht="15" hidden="false" customHeight="false" outlineLevel="0" collapsed="false">
      <c r="A9286" s="22" t="s">
        <v>1840</v>
      </c>
      <c r="B9286" s="22" t="n">
        <v>39</v>
      </c>
      <c r="C9286" s="22" t="n">
        <v>205</v>
      </c>
      <c r="D9286" s="22" t="n">
        <v>6</v>
      </c>
      <c r="E9286" s="22" t="n">
        <v>0</v>
      </c>
      <c r="F9286" s="22" t="n">
        <f aca="false">D9286/SUM(C9286:E9286)</f>
        <v>0.028436018957346</v>
      </c>
      <c r="G9286" s="22" t="n">
        <v>205.04</v>
      </c>
      <c r="H9286" s="22" t="n">
        <v>5.91</v>
      </c>
      <c r="I9286" s="22" t="n">
        <v>0.04</v>
      </c>
      <c r="J9286" s="22" t="n">
        <v>0.043893</v>
      </c>
      <c r="K9286" s="22" t="n">
        <v>1</v>
      </c>
    </row>
    <row r="9287" customFormat="false" ht="15" hidden="false" customHeight="false" outlineLevel="0" collapsed="false">
      <c r="A9287" s="22" t="s">
        <v>5647</v>
      </c>
      <c r="B9287" s="22" t="n">
        <v>10</v>
      </c>
      <c r="C9287" s="22" t="n">
        <v>168</v>
      </c>
      <c r="D9287" s="22" t="n">
        <v>5</v>
      </c>
      <c r="E9287" s="22" t="n">
        <v>3</v>
      </c>
      <c r="F9287" s="22" t="n">
        <f aca="false">D9287/SUM(C9287:E9287)</f>
        <v>0.0284090909090909</v>
      </c>
      <c r="G9287" s="22" t="n">
        <v>165.17</v>
      </c>
      <c r="H9287" s="22" t="n">
        <v>10.66</v>
      </c>
      <c r="I9287" s="22" t="n">
        <v>0.17</v>
      </c>
      <c r="J9287" s="22" t="n">
        <v>49.586226</v>
      </c>
      <c r="K9287" s="22" t="n">
        <v>0.000159</v>
      </c>
    </row>
    <row r="9288" customFormat="false" ht="15" hidden="false" customHeight="false" outlineLevel="0" collapsed="false">
      <c r="A9288" s="22" t="s">
        <v>5648</v>
      </c>
      <c r="B9288" s="22" t="n">
        <v>109</v>
      </c>
      <c r="C9288" s="22" t="n">
        <v>171</v>
      </c>
      <c r="D9288" s="22" t="n">
        <v>5</v>
      </c>
      <c r="E9288" s="22" t="n">
        <v>0</v>
      </c>
      <c r="F9288" s="22" t="n">
        <f aca="false">D9288/SUM(C9288:E9288)</f>
        <v>0.0284090909090909</v>
      </c>
      <c r="G9288" s="22" t="n">
        <v>171.04</v>
      </c>
      <c r="H9288" s="22" t="n">
        <v>4.93</v>
      </c>
      <c r="I9288" s="22" t="n">
        <v>0.04</v>
      </c>
      <c r="J9288" s="22" t="n">
        <v>0.036542</v>
      </c>
      <c r="K9288" s="22" t="n">
        <v>1</v>
      </c>
    </row>
    <row r="9289" customFormat="false" ht="15" hidden="false" customHeight="false" outlineLevel="0" collapsed="false">
      <c r="A9289" s="22" t="s">
        <v>5649</v>
      </c>
      <c r="B9289" s="22" t="n">
        <v>44</v>
      </c>
      <c r="C9289" s="22" t="n">
        <v>170</v>
      </c>
      <c r="D9289" s="22" t="n">
        <v>5</v>
      </c>
      <c r="E9289" s="22" t="n">
        <v>1</v>
      </c>
      <c r="F9289" s="22" t="n">
        <f aca="false">D9289/SUM(C9289:E9289)</f>
        <v>0.0284090909090909</v>
      </c>
      <c r="G9289" s="22" t="n">
        <v>169.07</v>
      </c>
      <c r="H9289" s="22" t="n">
        <v>6.86</v>
      </c>
      <c r="I9289" s="22" t="n">
        <v>0.07</v>
      </c>
      <c r="J9289" s="22" t="n">
        <v>12.946757</v>
      </c>
      <c r="K9289" s="22" t="n">
        <v>0.058974</v>
      </c>
    </row>
    <row r="9290" customFormat="false" ht="15" hidden="false" customHeight="false" outlineLevel="0" collapsed="false">
      <c r="A9290" s="22" t="s">
        <v>5650</v>
      </c>
      <c r="B9290" s="22" t="n">
        <v>16</v>
      </c>
      <c r="C9290" s="22" t="n">
        <v>274</v>
      </c>
      <c r="D9290" s="22" t="n">
        <v>8</v>
      </c>
      <c r="E9290" s="22" t="n">
        <v>0</v>
      </c>
      <c r="F9290" s="22" t="n">
        <f aca="false">D9290/SUM(C9290:E9290)</f>
        <v>0.0283687943262411</v>
      </c>
      <c r="G9290" s="22" t="n">
        <v>274.06</v>
      </c>
      <c r="H9290" s="22" t="n">
        <v>7.89</v>
      </c>
      <c r="I9290" s="22" t="n">
        <v>0.06</v>
      </c>
      <c r="J9290" s="22" t="n">
        <v>0.058382</v>
      </c>
      <c r="K9290" s="22" t="n">
        <v>1</v>
      </c>
    </row>
    <row r="9291" customFormat="false" ht="15" hidden="false" customHeight="false" outlineLevel="0" collapsed="false">
      <c r="A9291" s="22" t="s">
        <v>5651</v>
      </c>
      <c r="B9291" s="22" t="n">
        <v>21</v>
      </c>
      <c r="C9291" s="22" t="n">
        <v>274</v>
      </c>
      <c r="D9291" s="22" t="n">
        <v>8</v>
      </c>
      <c r="E9291" s="22" t="n">
        <v>0</v>
      </c>
      <c r="F9291" s="22" t="n">
        <f aca="false">D9291/SUM(C9291:E9291)</f>
        <v>0.0283687943262411</v>
      </c>
      <c r="G9291" s="22" t="n">
        <v>274.06</v>
      </c>
      <c r="H9291" s="22" t="n">
        <v>7.89</v>
      </c>
      <c r="I9291" s="22" t="n">
        <v>0.06</v>
      </c>
      <c r="J9291" s="22" t="n">
        <v>0.058382</v>
      </c>
      <c r="K9291" s="22" t="n">
        <v>1</v>
      </c>
    </row>
    <row r="9292" customFormat="false" ht="15" hidden="false" customHeight="false" outlineLevel="0" collapsed="false">
      <c r="A9292" s="22" t="s">
        <v>5652</v>
      </c>
      <c r="B9292" s="22" t="n">
        <v>87</v>
      </c>
      <c r="C9292" s="22" t="n">
        <v>274</v>
      </c>
      <c r="D9292" s="22" t="n">
        <v>8</v>
      </c>
      <c r="E9292" s="22" t="n">
        <v>0</v>
      </c>
      <c r="F9292" s="22" t="n">
        <f aca="false">D9292/SUM(C9292:E9292)</f>
        <v>0.0283687943262411</v>
      </c>
      <c r="G9292" s="22" t="n">
        <v>274.06</v>
      </c>
      <c r="H9292" s="22" t="n">
        <v>7.89</v>
      </c>
      <c r="I9292" s="22" t="n">
        <v>0.06</v>
      </c>
      <c r="J9292" s="22" t="n">
        <v>0.058382</v>
      </c>
      <c r="K9292" s="22" t="n">
        <v>1</v>
      </c>
    </row>
    <row r="9293" customFormat="false" ht="15" hidden="false" customHeight="false" outlineLevel="0" collapsed="false">
      <c r="A9293" s="22" t="s">
        <v>5653</v>
      </c>
      <c r="B9293" s="22" t="n">
        <v>118</v>
      </c>
      <c r="C9293" s="22" t="n">
        <v>274</v>
      </c>
      <c r="D9293" s="22" t="n">
        <v>8</v>
      </c>
      <c r="E9293" s="22" t="n">
        <v>0</v>
      </c>
      <c r="F9293" s="22" t="n">
        <f aca="false">D9293/SUM(C9293:E9293)</f>
        <v>0.0283687943262411</v>
      </c>
      <c r="G9293" s="22" t="n">
        <v>274.06</v>
      </c>
      <c r="H9293" s="22" t="n">
        <v>7.89</v>
      </c>
      <c r="I9293" s="22" t="n">
        <v>0.06</v>
      </c>
      <c r="J9293" s="22" t="n">
        <v>0.058382</v>
      </c>
      <c r="K9293" s="22" t="n">
        <v>1</v>
      </c>
    </row>
    <row r="9294" customFormat="false" ht="15" hidden="false" customHeight="false" outlineLevel="0" collapsed="false">
      <c r="A9294" s="22" t="s">
        <v>5272</v>
      </c>
      <c r="B9294" s="22" t="n">
        <v>114</v>
      </c>
      <c r="C9294" s="22" t="n">
        <v>274</v>
      </c>
      <c r="D9294" s="22" t="n">
        <v>8</v>
      </c>
      <c r="E9294" s="22" t="n">
        <v>0</v>
      </c>
      <c r="F9294" s="22" t="n">
        <f aca="false">D9294/SUM(C9294:E9294)</f>
        <v>0.0283687943262411</v>
      </c>
      <c r="G9294" s="22" t="n">
        <v>274.06</v>
      </c>
      <c r="H9294" s="22" t="n">
        <v>7.89</v>
      </c>
      <c r="I9294" s="22" t="n">
        <v>0.06</v>
      </c>
      <c r="J9294" s="22" t="n">
        <v>0.058382</v>
      </c>
      <c r="K9294" s="22" t="n">
        <v>1</v>
      </c>
    </row>
    <row r="9295" customFormat="false" ht="15" hidden="false" customHeight="false" outlineLevel="0" collapsed="false">
      <c r="A9295" s="22" t="s">
        <v>5654</v>
      </c>
      <c r="B9295" s="22" t="n">
        <v>95</v>
      </c>
      <c r="C9295" s="22" t="n">
        <v>273</v>
      </c>
      <c r="D9295" s="22" t="n">
        <v>8</v>
      </c>
      <c r="E9295" s="22" t="n">
        <v>1</v>
      </c>
      <c r="F9295" s="22" t="n">
        <f aca="false">D9295/SUM(C9295:E9295)</f>
        <v>0.0283687943262411</v>
      </c>
      <c r="G9295" s="22" t="n">
        <v>272.09</v>
      </c>
      <c r="H9295" s="22" t="n">
        <v>9.82</v>
      </c>
      <c r="I9295" s="22" t="n">
        <v>0.09</v>
      </c>
      <c r="J9295" s="22" t="n">
        <v>9.709923</v>
      </c>
      <c r="K9295" s="22" t="n">
        <v>0.077952</v>
      </c>
    </row>
    <row r="9296" customFormat="false" ht="15" hidden="false" customHeight="false" outlineLevel="0" collapsed="false">
      <c r="A9296" s="22" t="s">
        <v>5655</v>
      </c>
      <c r="B9296" s="22" t="n">
        <v>15</v>
      </c>
      <c r="C9296" s="22" t="n">
        <v>274</v>
      </c>
      <c r="D9296" s="22" t="n">
        <v>8</v>
      </c>
      <c r="E9296" s="22" t="n">
        <v>0</v>
      </c>
      <c r="F9296" s="22" t="n">
        <f aca="false">D9296/SUM(C9296:E9296)</f>
        <v>0.0283687943262411</v>
      </c>
      <c r="G9296" s="22" t="n">
        <v>274.06</v>
      </c>
      <c r="H9296" s="22" t="n">
        <v>7.89</v>
      </c>
      <c r="I9296" s="22" t="n">
        <v>0.06</v>
      </c>
      <c r="J9296" s="22" t="n">
        <v>0.058382</v>
      </c>
      <c r="K9296" s="22" t="n">
        <v>1</v>
      </c>
    </row>
    <row r="9297" customFormat="false" ht="15" hidden="false" customHeight="false" outlineLevel="0" collapsed="false">
      <c r="A9297" s="22" t="s">
        <v>5656</v>
      </c>
      <c r="B9297" s="22" t="n">
        <v>82</v>
      </c>
      <c r="C9297" s="22" t="n">
        <v>274</v>
      </c>
      <c r="D9297" s="22" t="n">
        <v>8</v>
      </c>
      <c r="E9297" s="22" t="n">
        <v>0</v>
      </c>
      <c r="F9297" s="22" t="n">
        <f aca="false">D9297/SUM(C9297:E9297)</f>
        <v>0.0283687943262411</v>
      </c>
      <c r="G9297" s="22" t="n">
        <v>274.06</v>
      </c>
      <c r="H9297" s="22" t="n">
        <v>7.89</v>
      </c>
      <c r="I9297" s="22" t="n">
        <v>0.06</v>
      </c>
      <c r="J9297" s="22" t="n">
        <v>0.058382</v>
      </c>
      <c r="K9297" s="22" t="n">
        <v>1</v>
      </c>
    </row>
    <row r="9298" customFormat="false" ht="15" hidden="false" customHeight="false" outlineLevel="0" collapsed="false">
      <c r="A9298" s="22" t="s">
        <v>3152</v>
      </c>
      <c r="B9298" s="22" t="n">
        <v>74</v>
      </c>
      <c r="C9298" s="22" t="n">
        <v>274</v>
      </c>
      <c r="D9298" s="22" t="n">
        <v>8</v>
      </c>
      <c r="E9298" s="22" t="n">
        <v>0</v>
      </c>
      <c r="F9298" s="22" t="n">
        <f aca="false">D9298/SUM(C9298:E9298)</f>
        <v>0.0283687943262411</v>
      </c>
      <c r="G9298" s="22" t="n">
        <v>274.06</v>
      </c>
      <c r="H9298" s="22" t="n">
        <v>7.89</v>
      </c>
      <c r="I9298" s="22" t="n">
        <v>0.06</v>
      </c>
      <c r="J9298" s="22" t="n">
        <v>0.058382</v>
      </c>
      <c r="K9298" s="22" t="n">
        <v>1</v>
      </c>
    </row>
    <row r="9299" customFormat="false" ht="15" hidden="false" customHeight="false" outlineLevel="0" collapsed="false">
      <c r="A9299" s="22" t="s">
        <v>5657</v>
      </c>
      <c r="B9299" s="22" t="n">
        <v>124</v>
      </c>
      <c r="C9299" s="22" t="n">
        <v>240</v>
      </c>
      <c r="D9299" s="22" t="n">
        <v>7</v>
      </c>
      <c r="E9299" s="22" t="n">
        <v>0</v>
      </c>
      <c r="F9299" s="22" t="n">
        <f aca="false">D9299/SUM(C9299:E9299)</f>
        <v>0.0283400809716599</v>
      </c>
      <c r="G9299" s="22" t="n">
        <v>240.05</v>
      </c>
      <c r="H9299" s="22" t="n">
        <v>6.9</v>
      </c>
      <c r="I9299" s="22" t="n">
        <v>0.05</v>
      </c>
      <c r="J9299" s="22" t="n">
        <v>0.051031</v>
      </c>
      <c r="K9299" s="22" t="n">
        <v>1</v>
      </c>
    </row>
    <row r="9300" customFormat="false" ht="15" hidden="false" customHeight="false" outlineLevel="0" collapsed="false">
      <c r="A9300" s="22" t="s">
        <v>5658</v>
      </c>
      <c r="B9300" s="22" t="n">
        <v>61</v>
      </c>
      <c r="C9300" s="22" t="n">
        <v>275</v>
      </c>
      <c r="D9300" s="22" t="n">
        <v>8</v>
      </c>
      <c r="E9300" s="22" t="n">
        <v>0</v>
      </c>
      <c r="F9300" s="22" t="n">
        <f aca="false">D9300/SUM(C9300:E9300)</f>
        <v>0.0282685512367491</v>
      </c>
      <c r="G9300" s="22" t="n">
        <v>275.06</v>
      </c>
      <c r="H9300" s="22" t="n">
        <v>7.89</v>
      </c>
      <c r="I9300" s="22" t="n">
        <v>0.06</v>
      </c>
      <c r="J9300" s="22" t="n">
        <v>0.05817</v>
      </c>
      <c r="K9300" s="22" t="n">
        <v>1</v>
      </c>
    </row>
    <row r="9301" customFormat="false" ht="15" hidden="false" customHeight="false" outlineLevel="0" collapsed="false">
      <c r="A9301" s="22" t="s">
        <v>461</v>
      </c>
      <c r="B9301" s="22" t="n">
        <v>91</v>
      </c>
      <c r="C9301" s="22" t="n">
        <v>275</v>
      </c>
      <c r="D9301" s="22" t="n">
        <v>8</v>
      </c>
      <c r="E9301" s="22" t="n">
        <v>0</v>
      </c>
      <c r="F9301" s="22" t="n">
        <f aca="false">D9301/SUM(C9301:E9301)</f>
        <v>0.0282685512367491</v>
      </c>
      <c r="G9301" s="22" t="n">
        <v>275.06</v>
      </c>
      <c r="H9301" s="22" t="n">
        <v>7.89</v>
      </c>
      <c r="I9301" s="22" t="n">
        <v>0.06</v>
      </c>
      <c r="J9301" s="22" t="n">
        <v>0.05817</v>
      </c>
      <c r="K9301" s="22" t="n">
        <v>1</v>
      </c>
    </row>
    <row r="9302" customFormat="false" ht="15" hidden="false" customHeight="false" outlineLevel="0" collapsed="false">
      <c r="A9302" s="22" t="s">
        <v>3054</v>
      </c>
      <c r="B9302" s="22" t="n">
        <v>41</v>
      </c>
      <c r="C9302" s="22" t="n">
        <v>275</v>
      </c>
      <c r="D9302" s="22" t="n">
        <v>8</v>
      </c>
      <c r="E9302" s="22" t="n">
        <v>0</v>
      </c>
      <c r="F9302" s="22" t="n">
        <f aca="false">D9302/SUM(C9302:E9302)</f>
        <v>0.0282685512367491</v>
      </c>
      <c r="G9302" s="22" t="n">
        <v>275.06</v>
      </c>
      <c r="H9302" s="22" t="n">
        <v>7.89</v>
      </c>
      <c r="I9302" s="22" t="n">
        <v>0.06</v>
      </c>
      <c r="J9302" s="22" t="n">
        <v>0.05817</v>
      </c>
      <c r="K9302" s="22" t="n">
        <v>1</v>
      </c>
    </row>
    <row r="9303" customFormat="false" ht="15" hidden="false" customHeight="false" outlineLevel="0" collapsed="false">
      <c r="A9303" s="22" t="s">
        <v>4993</v>
      </c>
      <c r="B9303" s="22" t="n">
        <v>53</v>
      </c>
      <c r="C9303" s="22" t="n">
        <v>275</v>
      </c>
      <c r="D9303" s="22" t="n">
        <v>8</v>
      </c>
      <c r="E9303" s="22" t="n">
        <v>0</v>
      </c>
      <c r="F9303" s="22" t="n">
        <f aca="false">D9303/SUM(C9303:E9303)</f>
        <v>0.0282685512367491</v>
      </c>
      <c r="G9303" s="22" t="n">
        <v>275.06</v>
      </c>
      <c r="H9303" s="22" t="n">
        <v>7.89</v>
      </c>
      <c r="I9303" s="22" t="n">
        <v>0.06</v>
      </c>
      <c r="J9303" s="22" t="n">
        <v>0.05817</v>
      </c>
      <c r="K9303" s="22" t="n">
        <v>1</v>
      </c>
    </row>
    <row r="9304" customFormat="false" ht="15" hidden="false" customHeight="false" outlineLevel="0" collapsed="false">
      <c r="A9304" s="22" t="s">
        <v>366</v>
      </c>
      <c r="B9304" s="22" t="n">
        <v>62</v>
      </c>
      <c r="C9304" s="22" t="n">
        <v>275</v>
      </c>
      <c r="D9304" s="22" t="n">
        <v>8</v>
      </c>
      <c r="E9304" s="22" t="n">
        <v>0</v>
      </c>
      <c r="F9304" s="22" t="n">
        <f aca="false">D9304/SUM(C9304:E9304)</f>
        <v>0.0282685512367491</v>
      </c>
      <c r="G9304" s="22" t="n">
        <v>275.06</v>
      </c>
      <c r="H9304" s="22" t="n">
        <v>7.89</v>
      </c>
      <c r="I9304" s="22" t="n">
        <v>0.06</v>
      </c>
      <c r="J9304" s="22" t="n">
        <v>0.05817</v>
      </c>
      <c r="K9304" s="22" t="n">
        <v>1</v>
      </c>
    </row>
    <row r="9305" customFormat="false" ht="15" hidden="false" customHeight="false" outlineLevel="0" collapsed="false">
      <c r="A9305" s="22" t="s">
        <v>5659</v>
      </c>
      <c r="B9305" s="22" t="n">
        <v>104</v>
      </c>
      <c r="C9305" s="22" t="n">
        <v>275</v>
      </c>
      <c r="D9305" s="22" t="n">
        <v>8</v>
      </c>
      <c r="E9305" s="22" t="n">
        <v>0</v>
      </c>
      <c r="F9305" s="22" t="n">
        <f aca="false">D9305/SUM(C9305:E9305)</f>
        <v>0.0282685512367491</v>
      </c>
      <c r="G9305" s="22" t="n">
        <v>275.06</v>
      </c>
      <c r="H9305" s="22" t="n">
        <v>7.89</v>
      </c>
      <c r="I9305" s="22" t="n">
        <v>0.06</v>
      </c>
      <c r="J9305" s="22" t="n">
        <v>0.05817</v>
      </c>
      <c r="K9305" s="22" t="n">
        <v>1</v>
      </c>
    </row>
    <row r="9306" customFormat="false" ht="15" hidden="false" customHeight="false" outlineLevel="0" collapsed="false">
      <c r="A9306" s="22" t="s">
        <v>463</v>
      </c>
      <c r="B9306" s="22" t="n">
        <v>9</v>
      </c>
      <c r="C9306" s="22" t="n">
        <v>275</v>
      </c>
      <c r="D9306" s="22" t="n">
        <v>8</v>
      </c>
      <c r="E9306" s="22" t="n">
        <v>0</v>
      </c>
      <c r="F9306" s="22" t="n">
        <f aca="false">D9306/SUM(C9306:E9306)</f>
        <v>0.0282685512367491</v>
      </c>
      <c r="G9306" s="22" t="n">
        <v>275.06</v>
      </c>
      <c r="H9306" s="22" t="n">
        <v>7.89</v>
      </c>
      <c r="I9306" s="22" t="n">
        <v>0.06</v>
      </c>
      <c r="J9306" s="22" t="n">
        <v>0.05817</v>
      </c>
      <c r="K9306" s="22" t="n">
        <v>1</v>
      </c>
    </row>
    <row r="9307" customFormat="false" ht="15" hidden="false" customHeight="false" outlineLevel="0" collapsed="false">
      <c r="A9307" s="22" t="s">
        <v>5660</v>
      </c>
      <c r="B9307" s="22" t="n">
        <v>89</v>
      </c>
      <c r="C9307" s="22" t="n">
        <v>275</v>
      </c>
      <c r="D9307" s="22" t="n">
        <v>8</v>
      </c>
      <c r="E9307" s="22" t="n">
        <v>0</v>
      </c>
      <c r="F9307" s="22" t="n">
        <f aca="false">D9307/SUM(C9307:E9307)</f>
        <v>0.0282685512367491</v>
      </c>
      <c r="G9307" s="22" t="n">
        <v>275.06</v>
      </c>
      <c r="H9307" s="22" t="n">
        <v>7.89</v>
      </c>
      <c r="I9307" s="22" t="n">
        <v>0.06</v>
      </c>
      <c r="J9307" s="22" t="n">
        <v>0.05817</v>
      </c>
      <c r="K9307" s="22" t="n">
        <v>1</v>
      </c>
    </row>
    <row r="9308" customFormat="false" ht="15" hidden="false" customHeight="false" outlineLevel="0" collapsed="false">
      <c r="A9308" s="22" t="s">
        <v>4490</v>
      </c>
      <c r="B9308" s="22" t="n">
        <v>84</v>
      </c>
      <c r="C9308" s="22" t="n">
        <v>275</v>
      </c>
      <c r="D9308" s="22" t="n">
        <v>8</v>
      </c>
      <c r="E9308" s="22" t="n">
        <v>0</v>
      </c>
      <c r="F9308" s="22" t="n">
        <f aca="false">D9308/SUM(C9308:E9308)</f>
        <v>0.0282685512367491</v>
      </c>
      <c r="G9308" s="22" t="n">
        <v>275.06</v>
      </c>
      <c r="H9308" s="22" t="n">
        <v>7.89</v>
      </c>
      <c r="I9308" s="22" t="n">
        <v>0.06</v>
      </c>
      <c r="J9308" s="22" t="n">
        <v>0.05817</v>
      </c>
      <c r="K9308" s="22" t="n">
        <v>1</v>
      </c>
    </row>
    <row r="9309" customFormat="false" ht="15" hidden="false" customHeight="false" outlineLevel="0" collapsed="false">
      <c r="A9309" s="22" t="s">
        <v>2356</v>
      </c>
      <c r="B9309" s="22" t="n">
        <v>39</v>
      </c>
      <c r="C9309" s="22" t="n">
        <v>275</v>
      </c>
      <c r="D9309" s="22" t="n">
        <v>8</v>
      </c>
      <c r="E9309" s="22" t="n">
        <v>0</v>
      </c>
      <c r="F9309" s="22" t="n">
        <f aca="false">D9309/SUM(C9309:E9309)</f>
        <v>0.0282685512367491</v>
      </c>
      <c r="G9309" s="22" t="n">
        <v>275.06</v>
      </c>
      <c r="H9309" s="22" t="n">
        <v>7.89</v>
      </c>
      <c r="I9309" s="22" t="n">
        <v>0.06</v>
      </c>
      <c r="J9309" s="22" t="n">
        <v>0.05817</v>
      </c>
      <c r="K9309" s="22" t="n">
        <v>1</v>
      </c>
    </row>
    <row r="9310" customFormat="false" ht="15" hidden="false" customHeight="false" outlineLevel="0" collapsed="false">
      <c r="A9310" s="22" t="s">
        <v>661</v>
      </c>
      <c r="B9310" s="22" t="n">
        <v>53</v>
      </c>
      <c r="C9310" s="22" t="n">
        <v>275</v>
      </c>
      <c r="D9310" s="22" t="n">
        <v>8</v>
      </c>
      <c r="E9310" s="22" t="n">
        <v>0</v>
      </c>
      <c r="F9310" s="22" t="n">
        <f aca="false">D9310/SUM(C9310:E9310)</f>
        <v>0.0282685512367491</v>
      </c>
      <c r="G9310" s="22" t="n">
        <v>275.06</v>
      </c>
      <c r="H9310" s="22" t="n">
        <v>7.89</v>
      </c>
      <c r="I9310" s="22" t="n">
        <v>0.06</v>
      </c>
      <c r="J9310" s="22" t="n">
        <v>0.05817</v>
      </c>
      <c r="K9310" s="22" t="n">
        <v>1</v>
      </c>
    </row>
    <row r="9311" customFormat="false" ht="15" hidden="false" customHeight="false" outlineLevel="0" collapsed="false">
      <c r="A9311" s="22" t="s">
        <v>5661</v>
      </c>
      <c r="B9311" s="22" t="n">
        <v>81</v>
      </c>
      <c r="C9311" s="22" t="n">
        <v>275</v>
      </c>
      <c r="D9311" s="22" t="n">
        <v>8</v>
      </c>
      <c r="E9311" s="22" t="n">
        <v>0</v>
      </c>
      <c r="F9311" s="22" t="n">
        <f aca="false">D9311/SUM(C9311:E9311)</f>
        <v>0.0282685512367491</v>
      </c>
      <c r="G9311" s="22" t="n">
        <v>275.06</v>
      </c>
      <c r="H9311" s="22" t="n">
        <v>7.89</v>
      </c>
      <c r="I9311" s="22" t="n">
        <v>0.06</v>
      </c>
      <c r="J9311" s="22" t="n">
        <v>0.05817</v>
      </c>
      <c r="K9311" s="22" t="n">
        <v>1</v>
      </c>
    </row>
    <row r="9312" customFormat="false" ht="15" hidden="false" customHeight="false" outlineLevel="0" collapsed="false">
      <c r="A9312" s="22" t="s">
        <v>5662</v>
      </c>
      <c r="B9312" s="22" t="n">
        <v>106</v>
      </c>
      <c r="C9312" s="22" t="n">
        <v>172</v>
      </c>
      <c r="D9312" s="22" t="n">
        <v>5</v>
      </c>
      <c r="E9312" s="22" t="n">
        <v>0</v>
      </c>
      <c r="F9312" s="22" t="n">
        <f aca="false">D9312/SUM(C9312:E9312)</f>
        <v>0.0282485875706215</v>
      </c>
      <c r="G9312" s="22" t="n">
        <v>172.04</v>
      </c>
      <c r="H9312" s="22" t="n">
        <v>4.93</v>
      </c>
      <c r="I9312" s="22" t="n">
        <v>0.04</v>
      </c>
      <c r="J9312" s="22" t="n">
        <v>0.03633</v>
      </c>
      <c r="K9312" s="22" t="n">
        <v>1</v>
      </c>
    </row>
    <row r="9313" customFormat="false" ht="15" hidden="false" customHeight="false" outlineLevel="0" collapsed="false">
      <c r="A9313" s="22" t="s">
        <v>5663</v>
      </c>
      <c r="B9313" s="22" t="n">
        <v>49</v>
      </c>
      <c r="C9313" s="22" t="n">
        <v>172</v>
      </c>
      <c r="D9313" s="22" t="n">
        <v>5</v>
      </c>
      <c r="E9313" s="22" t="n">
        <v>0</v>
      </c>
      <c r="F9313" s="22" t="n">
        <f aca="false">D9313/SUM(C9313:E9313)</f>
        <v>0.0282485875706215</v>
      </c>
      <c r="G9313" s="22" t="n">
        <v>172.04</v>
      </c>
      <c r="H9313" s="22" t="n">
        <v>4.93</v>
      </c>
      <c r="I9313" s="22" t="n">
        <v>0.04</v>
      </c>
      <c r="J9313" s="22" t="n">
        <v>0.03633</v>
      </c>
      <c r="K9313" s="22" t="n">
        <v>1</v>
      </c>
    </row>
    <row r="9314" customFormat="false" ht="15" hidden="false" customHeight="false" outlineLevel="0" collapsed="false">
      <c r="A9314" s="22" t="s">
        <v>3402</v>
      </c>
      <c r="B9314" s="22" t="n">
        <v>61</v>
      </c>
      <c r="C9314" s="22" t="n">
        <v>169</v>
      </c>
      <c r="D9314" s="22" t="n">
        <v>5</v>
      </c>
      <c r="E9314" s="22" t="n">
        <v>3</v>
      </c>
      <c r="F9314" s="22" t="n">
        <f aca="false">D9314/SUM(C9314:E9314)</f>
        <v>0.0282485875706215</v>
      </c>
      <c r="G9314" s="22" t="n">
        <v>166.17</v>
      </c>
      <c r="H9314" s="22" t="n">
        <v>10.66</v>
      </c>
      <c r="I9314" s="22" t="n">
        <v>0.17</v>
      </c>
      <c r="J9314" s="22" t="n">
        <v>49.884033</v>
      </c>
      <c r="K9314" s="22" t="n">
        <v>0.000157</v>
      </c>
    </row>
    <row r="9315" customFormat="false" ht="15" hidden="false" customHeight="false" outlineLevel="0" collapsed="false">
      <c r="A9315" s="22" t="s">
        <v>3352</v>
      </c>
      <c r="B9315" s="22" t="n">
        <v>122</v>
      </c>
      <c r="C9315" s="22" t="n">
        <v>241</v>
      </c>
      <c r="D9315" s="22" t="n">
        <v>7</v>
      </c>
      <c r="E9315" s="22" t="n">
        <v>0</v>
      </c>
      <c r="F9315" s="22" t="n">
        <f aca="false">D9315/SUM(C9315:E9315)</f>
        <v>0.0282258064516129</v>
      </c>
      <c r="G9315" s="22" t="n">
        <v>241.05</v>
      </c>
      <c r="H9315" s="22" t="n">
        <v>6.9</v>
      </c>
      <c r="I9315" s="22" t="n">
        <v>0.05</v>
      </c>
      <c r="J9315" s="22" t="n">
        <v>0.050819</v>
      </c>
      <c r="K9315" s="22" t="n">
        <v>1</v>
      </c>
    </row>
    <row r="9316" customFormat="false" ht="15" hidden="false" customHeight="false" outlineLevel="0" collapsed="false">
      <c r="A9316" s="22" t="s">
        <v>5664</v>
      </c>
      <c r="B9316" s="22" t="n">
        <v>110</v>
      </c>
      <c r="C9316" s="22" t="n">
        <v>4</v>
      </c>
      <c r="D9316" s="22" t="n">
        <v>7</v>
      </c>
      <c r="E9316" s="22" t="n">
        <v>237</v>
      </c>
      <c r="F9316" s="22" t="n">
        <f aca="false">D9316/SUM(C9316:E9316)</f>
        <v>0.0282258064516129</v>
      </c>
      <c r="G9316" s="22" t="n">
        <v>0.23</v>
      </c>
      <c r="H9316" s="22" t="n">
        <v>14.55</v>
      </c>
      <c r="I9316" s="22" t="n">
        <v>233.23</v>
      </c>
      <c r="J9316" s="22" t="n">
        <v>66.744989</v>
      </c>
      <c r="K9316" s="22" t="n">
        <v>1.1E-005</v>
      </c>
    </row>
    <row r="9317" customFormat="false" ht="15" hidden="false" customHeight="false" outlineLevel="0" collapsed="false">
      <c r="A9317" s="22" t="s">
        <v>5664</v>
      </c>
      <c r="B9317" s="22" t="n">
        <v>114</v>
      </c>
      <c r="C9317" s="22" t="n">
        <v>4</v>
      </c>
      <c r="D9317" s="22" t="n">
        <v>7</v>
      </c>
      <c r="E9317" s="22" t="n">
        <v>237</v>
      </c>
      <c r="F9317" s="22" t="n">
        <f aca="false">D9317/SUM(C9317:E9317)</f>
        <v>0.0282258064516129</v>
      </c>
      <c r="G9317" s="22" t="n">
        <v>0.23</v>
      </c>
      <c r="H9317" s="22" t="n">
        <v>14.55</v>
      </c>
      <c r="I9317" s="22" t="n">
        <v>233.23</v>
      </c>
      <c r="J9317" s="22" t="n">
        <v>66.744989</v>
      </c>
      <c r="K9317" s="22" t="n">
        <v>1.1E-005</v>
      </c>
    </row>
    <row r="9318" customFormat="false" ht="15" hidden="false" customHeight="false" outlineLevel="0" collapsed="false">
      <c r="A9318" s="22" t="s">
        <v>5665</v>
      </c>
      <c r="B9318" s="22" t="n">
        <v>31</v>
      </c>
      <c r="C9318" s="22" t="n">
        <v>241</v>
      </c>
      <c r="D9318" s="22" t="n">
        <v>7</v>
      </c>
      <c r="E9318" s="22" t="n">
        <v>0</v>
      </c>
      <c r="F9318" s="22" t="n">
        <f aca="false">D9318/SUM(C9318:E9318)</f>
        <v>0.0282258064516129</v>
      </c>
      <c r="G9318" s="22" t="n">
        <v>241.05</v>
      </c>
      <c r="H9318" s="22" t="n">
        <v>6.9</v>
      </c>
      <c r="I9318" s="22" t="n">
        <v>0.05</v>
      </c>
      <c r="J9318" s="22" t="n">
        <v>0.050819</v>
      </c>
      <c r="K9318" s="22" t="n">
        <v>1</v>
      </c>
    </row>
    <row r="9319" customFormat="false" ht="15" hidden="false" customHeight="false" outlineLevel="0" collapsed="false">
      <c r="A9319" s="22" t="s">
        <v>3158</v>
      </c>
      <c r="B9319" s="22" t="n">
        <v>84</v>
      </c>
      <c r="C9319" s="22" t="n">
        <v>276</v>
      </c>
      <c r="D9319" s="22" t="n">
        <v>8</v>
      </c>
      <c r="E9319" s="22" t="n">
        <v>0</v>
      </c>
      <c r="F9319" s="22" t="n">
        <f aca="false">D9319/SUM(C9319:E9319)</f>
        <v>0.028169014084507</v>
      </c>
      <c r="G9319" s="22" t="n">
        <v>276.06</v>
      </c>
      <c r="H9319" s="22" t="n">
        <v>7.89</v>
      </c>
      <c r="I9319" s="22" t="n">
        <v>0.06</v>
      </c>
      <c r="J9319" s="22" t="n">
        <v>0.057959</v>
      </c>
      <c r="K9319" s="22" t="n">
        <v>1</v>
      </c>
    </row>
    <row r="9320" customFormat="false" ht="15" hidden="false" customHeight="false" outlineLevel="0" collapsed="false">
      <c r="A9320" s="22" t="s">
        <v>3993</v>
      </c>
      <c r="B9320" s="22" t="n">
        <v>33</v>
      </c>
      <c r="C9320" s="22" t="n">
        <v>276</v>
      </c>
      <c r="D9320" s="22" t="n">
        <v>8</v>
      </c>
      <c r="E9320" s="22" t="n">
        <v>0</v>
      </c>
      <c r="F9320" s="22" t="n">
        <f aca="false">D9320/SUM(C9320:E9320)</f>
        <v>0.028169014084507</v>
      </c>
      <c r="G9320" s="22" t="n">
        <v>276.06</v>
      </c>
      <c r="H9320" s="22" t="n">
        <v>7.89</v>
      </c>
      <c r="I9320" s="22" t="n">
        <v>0.06</v>
      </c>
      <c r="J9320" s="22" t="n">
        <v>0.057959</v>
      </c>
      <c r="K9320" s="22" t="n">
        <v>1</v>
      </c>
    </row>
    <row r="9321" customFormat="false" ht="15" hidden="false" customHeight="false" outlineLevel="0" collapsed="false">
      <c r="A9321" s="22" t="s">
        <v>3993</v>
      </c>
      <c r="B9321" s="22" t="n">
        <v>51</v>
      </c>
      <c r="C9321" s="22" t="n">
        <v>276</v>
      </c>
      <c r="D9321" s="22" t="n">
        <v>8</v>
      </c>
      <c r="E9321" s="22" t="n">
        <v>0</v>
      </c>
      <c r="F9321" s="22" t="n">
        <f aca="false">D9321/SUM(C9321:E9321)</f>
        <v>0.028169014084507</v>
      </c>
      <c r="G9321" s="22" t="n">
        <v>276.06</v>
      </c>
      <c r="H9321" s="22" t="n">
        <v>7.89</v>
      </c>
      <c r="I9321" s="22" t="n">
        <v>0.06</v>
      </c>
      <c r="J9321" s="22" t="n">
        <v>0.057959</v>
      </c>
      <c r="K9321" s="22" t="n">
        <v>1</v>
      </c>
    </row>
    <row r="9322" customFormat="false" ht="15" hidden="false" customHeight="false" outlineLevel="0" collapsed="false">
      <c r="A9322" s="22" t="s">
        <v>5666</v>
      </c>
      <c r="B9322" s="22" t="n">
        <v>65</v>
      </c>
      <c r="C9322" s="22" t="n">
        <v>276</v>
      </c>
      <c r="D9322" s="22" t="n">
        <v>8</v>
      </c>
      <c r="E9322" s="22" t="n">
        <v>0</v>
      </c>
      <c r="F9322" s="22" t="n">
        <f aca="false">D9322/SUM(C9322:E9322)</f>
        <v>0.028169014084507</v>
      </c>
      <c r="G9322" s="22" t="n">
        <v>276.06</v>
      </c>
      <c r="H9322" s="22" t="n">
        <v>7.89</v>
      </c>
      <c r="I9322" s="22" t="n">
        <v>0.06</v>
      </c>
      <c r="J9322" s="22" t="n">
        <v>0.057959</v>
      </c>
      <c r="K9322" s="22" t="n">
        <v>1</v>
      </c>
    </row>
    <row r="9323" customFormat="false" ht="15" hidden="false" customHeight="false" outlineLevel="0" collapsed="false">
      <c r="A9323" s="22" t="s">
        <v>609</v>
      </c>
      <c r="B9323" s="22" t="n">
        <v>102</v>
      </c>
      <c r="C9323" s="22" t="n">
        <v>276</v>
      </c>
      <c r="D9323" s="22" t="n">
        <v>8</v>
      </c>
      <c r="E9323" s="22" t="n">
        <v>0</v>
      </c>
      <c r="F9323" s="22" t="n">
        <f aca="false">D9323/SUM(C9323:E9323)</f>
        <v>0.028169014084507</v>
      </c>
      <c r="G9323" s="22" t="n">
        <v>276.06</v>
      </c>
      <c r="H9323" s="22" t="n">
        <v>7.89</v>
      </c>
      <c r="I9323" s="22" t="n">
        <v>0.06</v>
      </c>
      <c r="J9323" s="22" t="n">
        <v>0.057959</v>
      </c>
      <c r="K9323" s="22" t="n">
        <v>1</v>
      </c>
    </row>
    <row r="9324" customFormat="false" ht="15" hidden="false" customHeight="false" outlineLevel="0" collapsed="false">
      <c r="A9324" s="22" t="s">
        <v>5667</v>
      </c>
      <c r="B9324" s="22" t="n">
        <v>109</v>
      </c>
      <c r="C9324" s="22" t="n">
        <v>276</v>
      </c>
      <c r="D9324" s="22" t="n">
        <v>8</v>
      </c>
      <c r="E9324" s="22" t="n">
        <v>0</v>
      </c>
      <c r="F9324" s="22" t="n">
        <f aca="false">D9324/SUM(C9324:E9324)</f>
        <v>0.028169014084507</v>
      </c>
      <c r="G9324" s="22" t="n">
        <v>276.06</v>
      </c>
      <c r="H9324" s="22" t="n">
        <v>7.89</v>
      </c>
      <c r="I9324" s="22" t="n">
        <v>0.06</v>
      </c>
      <c r="J9324" s="22" t="n">
        <v>0.057959</v>
      </c>
      <c r="K9324" s="22" t="n">
        <v>1</v>
      </c>
    </row>
    <row r="9325" customFormat="false" ht="15" hidden="false" customHeight="false" outlineLevel="0" collapsed="false">
      <c r="A9325" s="22" t="s">
        <v>5668</v>
      </c>
      <c r="B9325" s="22" t="n">
        <v>37</v>
      </c>
      <c r="C9325" s="22" t="n">
        <v>276</v>
      </c>
      <c r="D9325" s="22" t="n">
        <v>8</v>
      </c>
      <c r="E9325" s="22" t="n">
        <v>0</v>
      </c>
      <c r="F9325" s="22" t="n">
        <f aca="false">D9325/SUM(C9325:E9325)</f>
        <v>0.028169014084507</v>
      </c>
      <c r="G9325" s="22" t="n">
        <v>276.06</v>
      </c>
      <c r="H9325" s="22" t="n">
        <v>7.89</v>
      </c>
      <c r="I9325" s="22" t="n">
        <v>0.06</v>
      </c>
      <c r="J9325" s="22" t="n">
        <v>0.057959</v>
      </c>
      <c r="K9325" s="22" t="n">
        <v>1</v>
      </c>
    </row>
    <row r="9326" customFormat="false" ht="15" hidden="false" customHeight="false" outlineLevel="0" collapsed="false">
      <c r="A9326" s="22" t="s">
        <v>5669</v>
      </c>
      <c r="B9326" s="22" t="n">
        <v>110</v>
      </c>
      <c r="C9326" s="22" t="n">
        <v>0</v>
      </c>
      <c r="D9326" s="22" t="n">
        <v>8</v>
      </c>
      <c r="E9326" s="22" t="n">
        <v>276</v>
      </c>
      <c r="F9326" s="22" t="n">
        <f aca="false">D9326/SUM(C9326:E9326)</f>
        <v>0.028169014084507</v>
      </c>
      <c r="G9326" s="22" t="n">
        <v>0.06</v>
      </c>
      <c r="H9326" s="22" t="n">
        <v>7.89</v>
      </c>
      <c r="I9326" s="22" t="n">
        <v>276.06</v>
      </c>
      <c r="J9326" s="22" t="n">
        <v>0.057959</v>
      </c>
      <c r="K9326" s="22" t="n">
        <v>1</v>
      </c>
    </row>
    <row r="9327" customFormat="false" ht="15" hidden="false" customHeight="false" outlineLevel="0" collapsed="false">
      <c r="A9327" s="22" t="s">
        <v>5670</v>
      </c>
      <c r="B9327" s="22" t="n">
        <v>30</v>
      </c>
      <c r="C9327" s="22" t="n">
        <v>0</v>
      </c>
      <c r="D9327" s="22" t="n">
        <v>8</v>
      </c>
      <c r="E9327" s="22" t="n">
        <v>276</v>
      </c>
      <c r="F9327" s="22" t="n">
        <f aca="false">D9327/SUM(C9327:E9327)</f>
        <v>0.028169014084507</v>
      </c>
      <c r="G9327" s="22" t="n">
        <v>0.06</v>
      </c>
      <c r="H9327" s="22" t="n">
        <v>7.89</v>
      </c>
      <c r="I9327" s="22" t="n">
        <v>276.06</v>
      </c>
      <c r="J9327" s="22" t="n">
        <v>0.057959</v>
      </c>
      <c r="K9327" s="22" t="n">
        <v>1</v>
      </c>
    </row>
    <row r="9328" customFormat="false" ht="15" hidden="false" customHeight="false" outlineLevel="0" collapsed="false">
      <c r="A9328" s="22" t="s">
        <v>5671</v>
      </c>
      <c r="B9328" s="22" t="n">
        <v>105</v>
      </c>
      <c r="C9328" s="22" t="n">
        <v>276</v>
      </c>
      <c r="D9328" s="22" t="n">
        <v>8</v>
      </c>
      <c r="E9328" s="22" t="n">
        <v>0</v>
      </c>
      <c r="F9328" s="22" t="n">
        <f aca="false">D9328/SUM(C9328:E9328)</f>
        <v>0.028169014084507</v>
      </c>
      <c r="G9328" s="22" t="n">
        <v>276.06</v>
      </c>
      <c r="H9328" s="22" t="n">
        <v>7.89</v>
      </c>
      <c r="I9328" s="22" t="n">
        <v>0.06</v>
      </c>
      <c r="J9328" s="22" t="n">
        <v>0.057959</v>
      </c>
      <c r="K9328" s="22" t="n">
        <v>1</v>
      </c>
    </row>
    <row r="9329" customFormat="false" ht="15" hidden="false" customHeight="false" outlineLevel="0" collapsed="false">
      <c r="A9329" s="22" t="s">
        <v>5672</v>
      </c>
      <c r="B9329" s="22" t="n">
        <v>93</v>
      </c>
      <c r="C9329" s="22" t="n">
        <v>276</v>
      </c>
      <c r="D9329" s="22" t="n">
        <v>8</v>
      </c>
      <c r="E9329" s="22" t="n">
        <v>0</v>
      </c>
      <c r="F9329" s="22" t="n">
        <f aca="false">D9329/SUM(C9329:E9329)</f>
        <v>0.028169014084507</v>
      </c>
      <c r="G9329" s="22" t="n">
        <v>276.06</v>
      </c>
      <c r="H9329" s="22" t="n">
        <v>7.89</v>
      </c>
      <c r="I9329" s="22" t="n">
        <v>0.06</v>
      </c>
      <c r="J9329" s="22" t="n">
        <v>0.057959</v>
      </c>
      <c r="K9329" s="22" t="n">
        <v>1</v>
      </c>
    </row>
    <row r="9330" customFormat="false" ht="15" hidden="false" customHeight="false" outlineLevel="0" collapsed="false">
      <c r="A9330" s="22" t="s">
        <v>5673</v>
      </c>
      <c r="B9330" s="22" t="n">
        <v>74</v>
      </c>
      <c r="C9330" s="22" t="n">
        <v>276</v>
      </c>
      <c r="D9330" s="22" t="n">
        <v>8</v>
      </c>
      <c r="E9330" s="22" t="n">
        <v>0</v>
      </c>
      <c r="F9330" s="22" t="n">
        <f aca="false">D9330/SUM(C9330:E9330)</f>
        <v>0.028169014084507</v>
      </c>
      <c r="G9330" s="22" t="n">
        <v>276.06</v>
      </c>
      <c r="H9330" s="22" t="n">
        <v>7.89</v>
      </c>
      <c r="I9330" s="22" t="n">
        <v>0.06</v>
      </c>
      <c r="J9330" s="22" t="n">
        <v>0.057959</v>
      </c>
      <c r="K9330" s="22" t="n">
        <v>1</v>
      </c>
    </row>
    <row r="9331" customFormat="false" ht="15" hidden="false" customHeight="false" outlineLevel="0" collapsed="false">
      <c r="A9331" s="22" t="s">
        <v>3559</v>
      </c>
      <c r="B9331" s="22" t="n">
        <v>71</v>
      </c>
      <c r="C9331" s="22" t="n">
        <v>4</v>
      </c>
      <c r="D9331" s="22" t="n">
        <v>7</v>
      </c>
      <c r="E9331" s="22" t="n">
        <v>238</v>
      </c>
      <c r="F9331" s="22" t="n">
        <f aca="false">D9331/SUM(C9331:E9331)</f>
        <v>0.0281124497991968</v>
      </c>
      <c r="G9331" s="22" t="n">
        <v>0.23</v>
      </c>
      <c r="H9331" s="22" t="n">
        <v>14.55</v>
      </c>
      <c r="I9331" s="22" t="n">
        <v>234.23</v>
      </c>
      <c r="J9331" s="22" t="n">
        <v>67.029691</v>
      </c>
      <c r="K9331" s="22" t="n">
        <v>1.1E-005</v>
      </c>
    </row>
    <row r="9332" customFormat="false" ht="15" hidden="false" customHeight="false" outlineLevel="0" collapsed="false">
      <c r="A9332" s="22" t="s">
        <v>4641</v>
      </c>
      <c r="B9332" s="22" t="n">
        <v>13</v>
      </c>
      <c r="C9332" s="22" t="n">
        <v>173</v>
      </c>
      <c r="D9332" s="22" t="n">
        <v>5</v>
      </c>
      <c r="E9332" s="22" t="n">
        <v>0</v>
      </c>
      <c r="F9332" s="22" t="n">
        <f aca="false">D9332/SUM(C9332:E9332)</f>
        <v>0.0280898876404494</v>
      </c>
      <c r="G9332" s="22" t="n">
        <v>173.04</v>
      </c>
      <c r="H9332" s="22" t="n">
        <v>4.93</v>
      </c>
      <c r="I9332" s="22" t="n">
        <v>0.04</v>
      </c>
      <c r="J9332" s="22" t="n">
        <v>0.03612</v>
      </c>
      <c r="K9332" s="22" t="n">
        <v>1</v>
      </c>
    </row>
    <row r="9333" customFormat="false" ht="15" hidden="false" customHeight="false" outlineLevel="0" collapsed="false">
      <c r="A9333" s="22" t="s">
        <v>3889</v>
      </c>
      <c r="B9333" s="22" t="n">
        <v>71</v>
      </c>
      <c r="C9333" s="22" t="n">
        <v>159</v>
      </c>
      <c r="D9333" s="22" t="n">
        <v>5</v>
      </c>
      <c r="E9333" s="22" t="n">
        <v>14</v>
      </c>
      <c r="F9333" s="22" t="n">
        <f aca="false">D9333/SUM(C9333:E9333)</f>
        <v>0.0280898876404494</v>
      </c>
      <c r="G9333" s="22" t="n">
        <v>146.53</v>
      </c>
      <c r="H9333" s="22" t="n">
        <v>29.94</v>
      </c>
      <c r="I9333" s="22" t="n">
        <v>1.53</v>
      </c>
      <c r="J9333" s="22" t="n">
        <v>123.513717</v>
      </c>
      <c r="K9333" s="22" t="n">
        <v>0</v>
      </c>
    </row>
    <row r="9334" customFormat="false" ht="15" hidden="false" customHeight="false" outlineLevel="0" collapsed="false">
      <c r="A9334" s="22" t="s">
        <v>5674</v>
      </c>
      <c r="B9334" s="22" t="n">
        <v>67</v>
      </c>
      <c r="C9334" s="22" t="n">
        <v>277</v>
      </c>
      <c r="D9334" s="22" t="n">
        <v>8</v>
      </c>
      <c r="E9334" s="22" t="n">
        <v>0</v>
      </c>
      <c r="F9334" s="22" t="n">
        <f aca="false">D9334/SUM(C9334:E9334)</f>
        <v>0.0280701754385965</v>
      </c>
      <c r="G9334" s="22" t="n">
        <v>277.06</v>
      </c>
      <c r="H9334" s="22" t="n">
        <v>7.89</v>
      </c>
      <c r="I9334" s="22" t="n">
        <v>0.06</v>
      </c>
      <c r="J9334" s="22" t="n">
        <v>0.05775</v>
      </c>
      <c r="K9334" s="22" t="n">
        <v>1</v>
      </c>
    </row>
    <row r="9335" customFormat="false" ht="15" hidden="false" customHeight="false" outlineLevel="0" collapsed="false">
      <c r="A9335" s="22" t="s">
        <v>3425</v>
      </c>
      <c r="B9335" s="22" t="n">
        <v>56</v>
      </c>
      <c r="C9335" s="22" t="n">
        <v>277</v>
      </c>
      <c r="D9335" s="22" t="n">
        <v>8</v>
      </c>
      <c r="E9335" s="22" t="n">
        <v>0</v>
      </c>
      <c r="F9335" s="22" t="n">
        <f aca="false">D9335/SUM(C9335:E9335)</f>
        <v>0.0280701754385965</v>
      </c>
      <c r="G9335" s="22" t="n">
        <v>277.06</v>
      </c>
      <c r="H9335" s="22" t="n">
        <v>7.89</v>
      </c>
      <c r="I9335" s="22" t="n">
        <v>0.06</v>
      </c>
      <c r="J9335" s="22" t="n">
        <v>0.05775</v>
      </c>
      <c r="K9335" s="22" t="n">
        <v>1</v>
      </c>
    </row>
    <row r="9336" customFormat="false" ht="15" hidden="false" customHeight="false" outlineLevel="0" collapsed="false">
      <c r="A9336" s="22" t="s">
        <v>945</v>
      </c>
      <c r="B9336" s="22" t="n">
        <v>113</v>
      </c>
      <c r="C9336" s="22" t="n">
        <v>277</v>
      </c>
      <c r="D9336" s="22" t="n">
        <v>8</v>
      </c>
      <c r="E9336" s="22" t="n">
        <v>0</v>
      </c>
      <c r="F9336" s="22" t="n">
        <f aca="false">D9336/SUM(C9336:E9336)</f>
        <v>0.0280701754385965</v>
      </c>
      <c r="G9336" s="22" t="n">
        <v>277.06</v>
      </c>
      <c r="H9336" s="22" t="n">
        <v>7.89</v>
      </c>
      <c r="I9336" s="22" t="n">
        <v>0.06</v>
      </c>
      <c r="J9336" s="22" t="n">
        <v>0.05775</v>
      </c>
      <c r="K9336" s="22" t="n">
        <v>1</v>
      </c>
    </row>
    <row r="9337" customFormat="false" ht="15" hidden="false" customHeight="false" outlineLevel="0" collapsed="false">
      <c r="A9337" s="22" t="s">
        <v>5675</v>
      </c>
      <c r="B9337" s="22" t="n">
        <v>60</v>
      </c>
      <c r="C9337" s="22" t="n">
        <v>277</v>
      </c>
      <c r="D9337" s="22" t="n">
        <v>8</v>
      </c>
      <c r="E9337" s="22" t="n">
        <v>0</v>
      </c>
      <c r="F9337" s="22" t="n">
        <f aca="false">D9337/SUM(C9337:E9337)</f>
        <v>0.0280701754385965</v>
      </c>
      <c r="G9337" s="22" t="n">
        <v>277.06</v>
      </c>
      <c r="H9337" s="22" t="n">
        <v>7.89</v>
      </c>
      <c r="I9337" s="22" t="n">
        <v>0.06</v>
      </c>
      <c r="J9337" s="22" t="n">
        <v>0.05775</v>
      </c>
      <c r="K9337" s="22" t="n">
        <v>1</v>
      </c>
    </row>
    <row r="9338" customFormat="false" ht="15" hidden="false" customHeight="false" outlineLevel="0" collapsed="false">
      <c r="A9338" s="22" t="s">
        <v>3221</v>
      </c>
      <c r="B9338" s="22" t="n">
        <v>121</v>
      </c>
      <c r="C9338" s="22" t="n">
        <v>277</v>
      </c>
      <c r="D9338" s="22" t="n">
        <v>8</v>
      </c>
      <c r="E9338" s="22" t="n">
        <v>0</v>
      </c>
      <c r="F9338" s="22" t="n">
        <f aca="false">D9338/SUM(C9338:E9338)</f>
        <v>0.0280701754385965</v>
      </c>
      <c r="G9338" s="22" t="n">
        <v>277.06</v>
      </c>
      <c r="H9338" s="22" t="n">
        <v>7.89</v>
      </c>
      <c r="I9338" s="22" t="n">
        <v>0.06</v>
      </c>
      <c r="J9338" s="22" t="n">
        <v>0.05775</v>
      </c>
      <c r="K9338" s="22" t="n">
        <v>1</v>
      </c>
    </row>
    <row r="9339" customFormat="false" ht="15" hidden="false" customHeight="false" outlineLevel="0" collapsed="false">
      <c r="A9339" s="22" t="s">
        <v>3971</v>
      </c>
      <c r="B9339" s="22" t="n">
        <v>59</v>
      </c>
      <c r="C9339" s="22" t="n">
        <v>0</v>
      </c>
      <c r="D9339" s="22" t="n">
        <v>8</v>
      </c>
      <c r="E9339" s="22" t="n">
        <v>277</v>
      </c>
      <c r="F9339" s="22" t="n">
        <f aca="false">D9339/SUM(C9339:E9339)</f>
        <v>0.0280701754385965</v>
      </c>
      <c r="G9339" s="22" t="n">
        <v>0.06</v>
      </c>
      <c r="H9339" s="22" t="n">
        <v>7.89</v>
      </c>
      <c r="I9339" s="22" t="n">
        <v>277.06</v>
      </c>
      <c r="J9339" s="22" t="n">
        <v>0.05775</v>
      </c>
      <c r="K9339" s="22" t="n">
        <v>1</v>
      </c>
    </row>
    <row r="9340" customFormat="false" ht="15" hidden="false" customHeight="false" outlineLevel="0" collapsed="false">
      <c r="A9340" s="22" t="s">
        <v>5676</v>
      </c>
      <c r="B9340" s="22" t="n">
        <v>63</v>
      </c>
      <c r="C9340" s="22" t="n">
        <v>277</v>
      </c>
      <c r="D9340" s="22" t="n">
        <v>8</v>
      </c>
      <c r="E9340" s="22" t="n">
        <v>0</v>
      </c>
      <c r="F9340" s="22" t="n">
        <f aca="false">D9340/SUM(C9340:E9340)</f>
        <v>0.0280701754385965</v>
      </c>
      <c r="G9340" s="22" t="n">
        <v>277.06</v>
      </c>
      <c r="H9340" s="22" t="n">
        <v>7.89</v>
      </c>
      <c r="I9340" s="22" t="n">
        <v>0.06</v>
      </c>
      <c r="J9340" s="22" t="n">
        <v>0.05775</v>
      </c>
      <c r="K9340" s="22" t="n">
        <v>1</v>
      </c>
    </row>
    <row r="9341" customFormat="false" ht="15" hidden="false" customHeight="false" outlineLevel="0" collapsed="false">
      <c r="A9341" s="22" t="s">
        <v>5677</v>
      </c>
      <c r="B9341" s="22" t="n">
        <v>84</v>
      </c>
      <c r="C9341" s="22" t="n">
        <v>277</v>
      </c>
      <c r="D9341" s="22" t="n">
        <v>8</v>
      </c>
      <c r="E9341" s="22" t="n">
        <v>0</v>
      </c>
      <c r="F9341" s="22" t="n">
        <f aca="false">D9341/SUM(C9341:E9341)</f>
        <v>0.0280701754385965</v>
      </c>
      <c r="G9341" s="22" t="n">
        <v>277.06</v>
      </c>
      <c r="H9341" s="22" t="n">
        <v>7.89</v>
      </c>
      <c r="I9341" s="22" t="n">
        <v>0.06</v>
      </c>
      <c r="J9341" s="22" t="n">
        <v>0.05775</v>
      </c>
      <c r="K9341" s="22" t="n">
        <v>1</v>
      </c>
    </row>
    <row r="9342" customFormat="false" ht="15" hidden="false" customHeight="false" outlineLevel="0" collapsed="false">
      <c r="A9342" s="22" t="s">
        <v>5678</v>
      </c>
      <c r="B9342" s="22" t="n">
        <v>8</v>
      </c>
      <c r="C9342" s="22" t="n">
        <v>277</v>
      </c>
      <c r="D9342" s="22" t="n">
        <v>8</v>
      </c>
      <c r="E9342" s="22" t="n">
        <v>0</v>
      </c>
      <c r="F9342" s="22" t="n">
        <f aca="false">D9342/SUM(C9342:E9342)</f>
        <v>0.0280701754385965</v>
      </c>
      <c r="G9342" s="22" t="n">
        <v>277.06</v>
      </c>
      <c r="H9342" s="22" t="n">
        <v>7.89</v>
      </c>
      <c r="I9342" s="22" t="n">
        <v>0.06</v>
      </c>
      <c r="J9342" s="22" t="n">
        <v>0.05775</v>
      </c>
      <c r="K9342" s="22" t="n">
        <v>1</v>
      </c>
    </row>
    <row r="9343" customFormat="false" ht="15" hidden="false" customHeight="false" outlineLevel="0" collapsed="false">
      <c r="A9343" s="22" t="s">
        <v>5679</v>
      </c>
      <c r="B9343" s="22" t="n">
        <v>32</v>
      </c>
      <c r="C9343" s="22" t="n">
        <v>277</v>
      </c>
      <c r="D9343" s="22" t="n">
        <v>8</v>
      </c>
      <c r="E9343" s="22" t="n">
        <v>0</v>
      </c>
      <c r="F9343" s="22" t="n">
        <f aca="false">D9343/SUM(C9343:E9343)</f>
        <v>0.0280701754385965</v>
      </c>
      <c r="G9343" s="22" t="n">
        <v>277.06</v>
      </c>
      <c r="H9343" s="22" t="n">
        <v>7.89</v>
      </c>
      <c r="I9343" s="22" t="n">
        <v>0.06</v>
      </c>
      <c r="J9343" s="22" t="n">
        <v>0.05775</v>
      </c>
      <c r="K9343" s="22" t="n">
        <v>1</v>
      </c>
    </row>
    <row r="9344" customFormat="false" ht="15" hidden="false" customHeight="false" outlineLevel="0" collapsed="false">
      <c r="A9344" s="22" t="s">
        <v>2251</v>
      </c>
      <c r="B9344" s="22" t="n">
        <v>60</v>
      </c>
      <c r="C9344" s="22" t="n">
        <v>0</v>
      </c>
      <c r="D9344" s="22" t="n">
        <v>8</v>
      </c>
      <c r="E9344" s="22" t="n">
        <v>277</v>
      </c>
      <c r="F9344" s="22" t="n">
        <f aca="false">D9344/SUM(C9344:E9344)</f>
        <v>0.0280701754385965</v>
      </c>
      <c r="G9344" s="22" t="n">
        <v>0.06</v>
      </c>
      <c r="H9344" s="22" t="n">
        <v>7.89</v>
      </c>
      <c r="I9344" s="22" t="n">
        <v>277.06</v>
      </c>
      <c r="J9344" s="22" t="n">
        <v>0.05775</v>
      </c>
      <c r="K9344" s="22" t="n">
        <v>1</v>
      </c>
    </row>
    <row r="9345" customFormat="false" ht="15" hidden="false" customHeight="false" outlineLevel="0" collapsed="false">
      <c r="A9345" s="22" t="s">
        <v>4603</v>
      </c>
      <c r="B9345" s="22" t="n">
        <v>103</v>
      </c>
      <c r="C9345" s="22" t="n">
        <v>277</v>
      </c>
      <c r="D9345" s="22" t="n">
        <v>8</v>
      </c>
      <c r="E9345" s="22" t="n">
        <v>0</v>
      </c>
      <c r="F9345" s="22" t="n">
        <f aca="false">D9345/SUM(C9345:E9345)</f>
        <v>0.0280701754385965</v>
      </c>
      <c r="G9345" s="22" t="n">
        <v>277.06</v>
      </c>
      <c r="H9345" s="22" t="n">
        <v>7.89</v>
      </c>
      <c r="I9345" s="22" t="n">
        <v>0.06</v>
      </c>
      <c r="J9345" s="22" t="n">
        <v>0.05775</v>
      </c>
      <c r="K9345" s="22" t="n">
        <v>1</v>
      </c>
    </row>
    <row r="9346" customFormat="false" ht="15" hidden="false" customHeight="false" outlineLevel="0" collapsed="false">
      <c r="A9346" s="22" t="s">
        <v>5680</v>
      </c>
      <c r="B9346" s="22" t="n">
        <v>29</v>
      </c>
      <c r="C9346" s="22" t="n">
        <v>277</v>
      </c>
      <c r="D9346" s="22" t="n">
        <v>8</v>
      </c>
      <c r="E9346" s="22" t="n">
        <v>0</v>
      </c>
      <c r="F9346" s="22" t="n">
        <f aca="false">D9346/SUM(C9346:E9346)</f>
        <v>0.0280701754385965</v>
      </c>
      <c r="G9346" s="22" t="n">
        <v>277.06</v>
      </c>
      <c r="H9346" s="22" t="n">
        <v>7.89</v>
      </c>
      <c r="I9346" s="22" t="n">
        <v>0.06</v>
      </c>
      <c r="J9346" s="22" t="n">
        <v>0.05775</v>
      </c>
      <c r="K9346" s="22" t="n">
        <v>1</v>
      </c>
    </row>
    <row r="9347" customFormat="false" ht="15" hidden="false" customHeight="false" outlineLevel="0" collapsed="false">
      <c r="A9347" s="22" t="s">
        <v>1899</v>
      </c>
      <c r="B9347" s="22" t="n">
        <v>92</v>
      </c>
      <c r="C9347" s="22" t="n">
        <v>276</v>
      </c>
      <c r="D9347" s="22" t="n">
        <v>8</v>
      </c>
      <c r="E9347" s="22" t="n">
        <v>1</v>
      </c>
      <c r="F9347" s="22" t="n">
        <f aca="false">D9347/SUM(C9347:E9347)</f>
        <v>0.0280701754385965</v>
      </c>
      <c r="G9347" s="22" t="n">
        <v>275.09</v>
      </c>
      <c r="H9347" s="22" t="n">
        <v>9.82</v>
      </c>
      <c r="I9347" s="22" t="n">
        <v>0.09</v>
      </c>
      <c r="J9347" s="22" t="n">
        <v>9.829592</v>
      </c>
      <c r="K9347" s="22" t="n">
        <v>0.077151</v>
      </c>
    </row>
    <row r="9348" customFormat="false" ht="15" hidden="false" customHeight="false" outlineLevel="0" collapsed="false">
      <c r="A9348" s="22" t="s">
        <v>5681</v>
      </c>
      <c r="B9348" s="22" t="n">
        <v>17</v>
      </c>
      <c r="C9348" s="22" t="n">
        <v>277</v>
      </c>
      <c r="D9348" s="22" t="n">
        <v>8</v>
      </c>
      <c r="E9348" s="22" t="n">
        <v>0</v>
      </c>
      <c r="F9348" s="22" t="n">
        <f aca="false">D9348/SUM(C9348:E9348)</f>
        <v>0.0280701754385965</v>
      </c>
      <c r="G9348" s="22" t="n">
        <v>277.06</v>
      </c>
      <c r="H9348" s="22" t="n">
        <v>7.89</v>
      </c>
      <c r="I9348" s="22" t="n">
        <v>0.06</v>
      </c>
      <c r="J9348" s="22" t="n">
        <v>0.05775</v>
      </c>
      <c r="K9348" s="22" t="n">
        <v>1</v>
      </c>
    </row>
    <row r="9349" customFormat="false" ht="15" hidden="false" customHeight="false" outlineLevel="0" collapsed="false">
      <c r="A9349" s="22" t="s">
        <v>2681</v>
      </c>
      <c r="B9349" s="22" t="n">
        <v>64</v>
      </c>
      <c r="C9349" s="22" t="n">
        <v>276</v>
      </c>
      <c r="D9349" s="22" t="n">
        <v>8</v>
      </c>
      <c r="E9349" s="22" t="n">
        <v>1</v>
      </c>
      <c r="F9349" s="22" t="n">
        <f aca="false">D9349/SUM(C9349:E9349)</f>
        <v>0.0280701754385965</v>
      </c>
      <c r="G9349" s="22" t="n">
        <v>275.09</v>
      </c>
      <c r="H9349" s="22" t="n">
        <v>9.82</v>
      </c>
      <c r="I9349" s="22" t="n">
        <v>0.09</v>
      </c>
      <c r="J9349" s="22" t="n">
        <v>9.829592</v>
      </c>
      <c r="K9349" s="22" t="n">
        <v>0.077151</v>
      </c>
    </row>
    <row r="9350" customFormat="false" ht="15" hidden="false" customHeight="false" outlineLevel="0" collapsed="false">
      <c r="A9350" s="22" t="s">
        <v>4199</v>
      </c>
      <c r="B9350" s="22" t="n">
        <v>52</v>
      </c>
      <c r="C9350" s="22" t="n">
        <v>277</v>
      </c>
      <c r="D9350" s="22" t="n">
        <v>8</v>
      </c>
      <c r="E9350" s="22" t="n">
        <v>0</v>
      </c>
      <c r="F9350" s="22" t="n">
        <f aca="false">D9350/SUM(C9350:E9350)</f>
        <v>0.0280701754385965</v>
      </c>
      <c r="G9350" s="22" t="n">
        <v>277.06</v>
      </c>
      <c r="H9350" s="22" t="n">
        <v>7.89</v>
      </c>
      <c r="I9350" s="22" t="n">
        <v>0.06</v>
      </c>
      <c r="J9350" s="22" t="n">
        <v>0.05775</v>
      </c>
      <c r="K9350" s="22" t="n">
        <v>1</v>
      </c>
    </row>
    <row r="9351" customFormat="false" ht="15" hidden="false" customHeight="false" outlineLevel="0" collapsed="false">
      <c r="A9351" s="22" t="s">
        <v>5682</v>
      </c>
      <c r="B9351" s="22" t="n">
        <v>14</v>
      </c>
      <c r="C9351" s="22" t="n">
        <v>277</v>
      </c>
      <c r="D9351" s="22" t="n">
        <v>8</v>
      </c>
      <c r="E9351" s="22" t="n">
        <v>0</v>
      </c>
      <c r="F9351" s="22" t="n">
        <f aca="false">D9351/SUM(C9351:E9351)</f>
        <v>0.0280701754385965</v>
      </c>
      <c r="G9351" s="22" t="n">
        <v>277.06</v>
      </c>
      <c r="H9351" s="22" t="n">
        <v>7.89</v>
      </c>
      <c r="I9351" s="22" t="n">
        <v>0.06</v>
      </c>
      <c r="J9351" s="22" t="n">
        <v>0.05775</v>
      </c>
      <c r="K9351" s="22" t="n">
        <v>1</v>
      </c>
    </row>
    <row r="9352" customFormat="false" ht="15" hidden="false" customHeight="false" outlineLevel="0" collapsed="false">
      <c r="A9352" s="22" t="s">
        <v>1157</v>
      </c>
      <c r="B9352" s="22" t="n">
        <v>56</v>
      </c>
      <c r="C9352" s="22" t="n">
        <v>208</v>
      </c>
      <c r="D9352" s="22" t="n">
        <v>6</v>
      </c>
      <c r="E9352" s="22" t="n">
        <v>0</v>
      </c>
      <c r="F9352" s="22" t="n">
        <f aca="false">D9352/SUM(C9352:E9352)</f>
        <v>0.0280373831775701</v>
      </c>
      <c r="G9352" s="22" t="n">
        <v>208.04</v>
      </c>
      <c r="H9352" s="22" t="n">
        <v>5.92</v>
      </c>
      <c r="I9352" s="22" t="n">
        <v>0.04</v>
      </c>
      <c r="J9352" s="22" t="n">
        <v>0.04326</v>
      </c>
      <c r="K9352" s="22" t="n">
        <v>1</v>
      </c>
    </row>
    <row r="9353" customFormat="false" ht="15" hidden="false" customHeight="false" outlineLevel="0" collapsed="false">
      <c r="A9353" s="22" t="s">
        <v>5683</v>
      </c>
      <c r="B9353" s="22" t="n">
        <v>106</v>
      </c>
      <c r="C9353" s="22" t="n">
        <v>205</v>
      </c>
      <c r="D9353" s="22" t="n">
        <v>6</v>
      </c>
      <c r="E9353" s="22" t="n">
        <v>3</v>
      </c>
      <c r="F9353" s="22" t="n">
        <f aca="false">D9353/SUM(C9353:E9353)</f>
        <v>0.0280373831775701</v>
      </c>
      <c r="G9353" s="22" t="n">
        <v>202.17</v>
      </c>
      <c r="H9353" s="22" t="n">
        <v>11.66</v>
      </c>
      <c r="I9353" s="22" t="n">
        <v>0.17</v>
      </c>
      <c r="J9353" s="22" t="n">
        <v>50.457979</v>
      </c>
      <c r="K9353" s="22" t="n">
        <v>0.000176</v>
      </c>
    </row>
    <row r="9354" customFormat="false" ht="15" hidden="false" customHeight="false" outlineLevel="0" collapsed="false">
      <c r="A9354" s="22" t="s">
        <v>5683</v>
      </c>
      <c r="B9354" s="22" t="n">
        <v>109</v>
      </c>
      <c r="C9354" s="22" t="n">
        <v>205</v>
      </c>
      <c r="D9354" s="22" t="n">
        <v>6</v>
      </c>
      <c r="E9354" s="22" t="n">
        <v>3</v>
      </c>
      <c r="F9354" s="22" t="n">
        <f aca="false">D9354/SUM(C9354:E9354)</f>
        <v>0.0280373831775701</v>
      </c>
      <c r="G9354" s="22" t="n">
        <v>202.17</v>
      </c>
      <c r="H9354" s="22" t="n">
        <v>11.66</v>
      </c>
      <c r="I9354" s="22" t="n">
        <v>0.17</v>
      </c>
      <c r="J9354" s="22" t="n">
        <v>50.457979</v>
      </c>
      <c r="K9354" s="22" t="n">
        <v>0.000176</v>
      </c>
    </row>
    <row r="9355" customFormat="false" ht="15" hidden="false" customHeight="false" outlineLevel="0" collapsed="false">
      <c r="A9355" s="22" t="s">
        <v>5684</v>
      </c>
      <c r="B9355" s="22" t="n">
        <v>58</v>
      </c>
      <c r="C9355" s="22" t="n">
        <v>205</v>
      </c>
      <c r="D9355" s="22" t="n">
        <v>6</v>
      </c>
      <c r="E9355" s="22" t="n">
        <v>3</v>
      </c>
      <c r="F9355" s="22" t="n">
        <f aca="false">D9355/SUM(C9355:E9355)</f>
        <v>0.0280373831775701</v>
      </c>
      <c r="G9355" s="22" t="n">
        <v>202.17</v>
      </c>
      <c r="H9355" s="22" t="n">
        <v>11.66</v>
      </c>
      <c r="I9355" s="22" t="n">
        <v>0.17</v>
      </c>
      <c r="J9355" s="22" t="n">
        <v>50.457979</v>
      </c>
      <c r="K9355" s="22" t="n">
        <v>0.000176</v>
      </c>
    </row>
    <row r="9356" customFormat="false" ht="15" hidden="false" customHeight="false" outlineLevel="0" collapsed="false">
      <c r="A9356" s="22" t="s">
        <v>2824</v>
      </c>
      <c r="B9356" s="22" t="n">
        <v>34</v>
      </c>
      <c r="C9356" s="22" t="n">
        <v>208</v>
      </c>
      <c r="D9356" s="22" t="n">
        <v>6</v>
      </c>
      <c r="E9356" s="22" t="n">
        <v>0</v>
      </c>
      <c r="F9356" s="22" t="n">
        <f aca="false">D9356/SUM(C9356:E9356)</f>
        <v>0.0280373831775701</v>
      </c>
      <c r="G9356" s="22" t="n">
        <v>208.04</v>
      </c>
      <c r="H9356" s="22" t="n">
        <v>5.92</v>
      </c>
      <c r="I9356" s="22" t="n">
        <v>0.04</v>
      </c>
      <c r="J9356" s="22" t="n">
        <v>0.04326</v>
      </c>
      <c r="K9356" s="22" t="n">
        <v>1</v>
      </c>
    </row>
    <row r="9357" customFormat="false" ht="15" hidden="false" customHeight="false" outlineLevel="0" collapsed="false">
      <c r="A9357" s="22" t="s">
        <v>4664</v>
      </c>
      <c r="B9357" s="22" t="n">
        <v>16</v>
      </c>
      <c r="C9357" s="22" t="n">
        <v>278</v>
      </c>
      <c r="D9357" s="22" t="n">
        <v>8</v>
      </c>
      <c r="E9357" s="22" t="n">
        <v>0</v>
      </c>
      <c r="F9357" s="22" t="n">
        <f aca="false">D9357/SUM(C9357:E9357)</f>
        <v>0.027972027972028</v>
      </c>
      <c r="G9357" s="22" t="n">
        <v>278.06</v>
      </c>
      <c r="H9357" s="22" t="n">
        <v>7.89</v>
      </c>
      <c r="I9357" s="22" t="n">
        <v>0.06</v>
      </c>
      <c r="J9357" s="22" t="n">
        <v>0.057542</v>
      </c>
      <c r="K9357" s="22" t="n">
        <v>1</v>
      </c>
    </row>
    <row r="9358" customFormat="false" ht="15" hidden="false" customHeight="false" outlineLevel="0" collapsed="false">
      <c r="A9358" s="22" t="s">
        <v>5685</v>
      </c>
      <c r="B9358" s="22" t="n">
        <v>116</v>
      </c>
      <c r="C9358" s="22" t="n">
        <v>278</v>
      </c>
      <c r="D9358" s="22" t="n">
        <v>8</v>
      </c>
      <c r="E9358" s="22" t="n">
        <v>0</v>
      </c>
      <c r="F9358" s="22" t="n">
        <f aca="false">D9358/SUM(C9358:E9358)</f>
        <v>0.027972027972028</v>
      </c>
      <c r="G9358" s="22" t="n">
        <v>278.06</v>
      </c>
      <c r="H9358" s="22" t="n">
        <v>7.89</v>
      </c>
      <c r="I9358" s="22" t="n">
        <v>0.06</v>
      </c>
      <c r="J9358" s="22" t="n">
        <v>0.057542</v>
      </c>
      <c r="K9358" s="22" t="n">
        <v>1</v>
      </c>
    </row>
    <row r="9359" customFormat="false" ht="15" hidden="false" customHeight="false" outlineLevel="0" collapsed="false">
      <c r="A9359" s="22" t="s">
        <v>1780</v>
      </c>
      <c r="B9359" s="22" t="n">
        <v>29</v>
      </c>
      <c r="C9359" s="22" t="n">
        <v>278</v>
      </c>
      <c r="D9359" s="22" t="n">
        <v>8</v>
      </c>
      <c r="E9359" s="22" t="n">
        <v>0</v>
      </c>
      <c r="F9359" s="22" t="n">
        <f aca="false">D9359/SUM(C9359:E9359)</f>
        <v>0.027972027972028</v>
      </c>
      <c r="G9359" s="22" t="n">
        <v>278.06</v>
      </c>
      <c r="H9359" s="22" t="n">
        <v>7.89</v>
      </c>
      <c r="I9359" s="22" t="n">
        <v>0.06</v>
      </c>
      <c r="J9359" s="22" t="n">
        <v>0.057542</v>
      </c>
      <c r="K9359" s="22" t="n">
        <v>1</v>
      </c>
    </row>
    <row r="9360" customFormat="false" ht="15" hidden="false" customHeight="false" outlineLevel="0" collapsed="false">
      <c r="A9360" s="22" t="s">
        <v>5686</v>
      </c>
      <c r="B9360" s="22" t="n">
        <v>24</v>
      </c>
      <c r="C9360" s="22" t="n">
        <v>278</v>
      </c>
      <c r="D9360" s="22" t="n">
        <v>8</v>
      </c>
      <c r="E9360" s="22" t="n">
        <v>0</v>
      </c>
      <c r="F9360" s="22" t="n">
        <f aca="false">D9360/SUM(C9360:E9360)</f>
        <v>0.027972027972028</v>
      </c>
      <c r="G9360" s="22" t="n">
        <v>278.06</v>
      </c>
      <c r="H9360" s="22" t="n">
        <v>7.89</v>
      </c>
      <c r="I9360" s="22" t="n">
        <v>0.06</v>
      </c>
      <c r="J9360" s="22" t="n">
        <v>0.057542</v>
      </c>
      <c r="K9360" s="22" t="n">
        <v>1</v>
      </c>
    </row>
    <row r="9361" customFormat="false" ht="15" hidden="false" customHeight="false" outlineLevel="0" collapsed="false">
      <c r="A9361" s="22" t="s">
        <v>4452</v>
      </c>
      <c r="B9361" s="22" t="n">
        <v>20</v>
      </c>
      <c r="C9361" s="22" t="n">
        <v>278</v>
      </c>
      <c r="D9361" s="22" t="n">
        <v>8</v>
      </c>
      <c r="E9361" s="22" t="n">
        <v>0</v>
      </c>
      <c r="F9361" s="22" t="n">
        <f aca="false">D9361/SUM(C9361:E9361)</f>
        <v>0.027972027972028</v>
      </c>
      <c r="G9361" s="22" t="n">
        <v>278.06</v>
      </c>
      <c r="H9361" s="22" t="n">
        <v>7.89</v>
      </c>
      <c r="I9361" s="22" t="n">
        <v>0.06</v>
      </c>
      <c r="J9361" s="22" t="n">
        <v>0.057542</v>
      </c>
      <c r="K9361" s="22" t="n">
        <v>1</v>
      </c>
    </row>
    <row r="9362" customFormat="false" ht="15" hidden="false" customHeight="false" outlineLevel="0" collapsed="false">
      <c r="A9362" s="22" t="s">
        <v>4042</v>
      </c>
      <c r="B9362" s="22" t="n">
        <v>71</v>
      </c>
      <c r="C9362" s="22" t="n">
        <v>278</v>
      </c>
      <c r="D9362" s="22" t="n">
        <v>8</v>
      </c>
      <c r="E9362" s="22" t="n">
        <v>0</v>
      </c>
      <c r="F9362" s="22" t="n">
        <f aca="false">D9362/SUM(C9362:E9362)</f>
        <v>0.027972027972028</v>
      </c>
      <c r="G9362" s="22" t="n">
        <v>278.06</v>
      </c>
      <c r="H9362" s="22" t="n">
        <v>7.89</v>
      </c>
      <c r="I9362" s="22" t="n">
        <v>0.06</v>
      </c>
      <c r="J9362" s="22" t="n">
        <v>0.057542</v>
      </c>
      <c r="K9362" s="22" t="n">
        <v>1</v>
      </c>
    </row>
    <row r="9363" customFormat="false" ht="15" hidden="false" customHeight="false" outlineLevel="0" collapsed="false">
      <c r="A9363" s="22" t="s">
        <v>5687</v>
      </c>
      <c r="B9363" s="22" t="n">
        <v>76</v>
      </c>
      <c r="C9363" s="22" t="n">
        <v>0</v>
      </c>
      <c r="D9363" s="22" t="n">
        <v>8</v>
      </c>
      <c r="E9363" s="22" t="n">
        <v>278</v>
      </c>
      <c r="F9363" s="22" t="n">
        <f aca="false">D9363/SUM(C9363:E9363)</f>
        <v>0.027972027972028</v>
      </c>
      <c r="G9363" s="22" t="n">
        <v>0.06</v>
      </c>
      <c r="H9363" s="22" t="n">
        <v>7.89</v>
      </c>
      <c r="I9363" s="22" t="n">
        <v>278.06</v>
      </c>
      <c r="J9363" s="22" t="n">
        <v>0.057542</v>
      </c>
      <c r="K9363" s="22" t="n">
        <v>1</v>
      </c>
    </row>
    <row r="9364" customFormat="false" ht="15" hidden="false" customHeight="false" outlineLevel="0" collapsed="false">
      <c r="A9364" s="22" t="s">
        <v>5688</v>
      </c>
      <c r="B9364" s="22" t="n">
        <v>62</v>
      </c>
      <c r="C9364" s="22" t="n">
        <v>0</v>
      </c>
      <c r="D9364" s="22" t="n">
        <v>8</v>
      </c>
      <c r="E9364" s="22" t="n">
        <v>278</v>
      </c>
      <c r="F9364" s="22" t="n">
        <f aca="false">D9364/SUM(C9364:E9364)</f>
        <v>0.027972027972028</v>
      </c>
      <c r="G9364" s="22" t="n">
        <v>0.06</v>
      </c>
      <c r="H9364" s="22" t="n">
        <v>7.89</v>
      </c>
      <c r="I9364" s="22" t="n">
        <v>278.06</v>
      </c>
      <c r="J9364" s="22" t="n">
        <v>0.057542</v>
      </c>
      <c r="K9364" s="22" t="n">
        <v>1</v>
      </c>
    </row>
    <row r="9365" customFormat="false" ht="15" hidden="false" customHeight="false" outlineLevel="0" collapsed="false">
      <c r="A9365" s="22" t="s">
        <v>5689</v>
      </c>
      <c r="B9365" s="22" t="n">
        <v>116</v>
      </c>
      <c r="C9365" s="22" t="n">
        <v>278</v>
      </c>
      <c r="D9365" s="22" t="n">
        <v>8</v>
      </c>
      <c r="E9365" s="22" t="n">
        <v>0</v>
      </c>
      <c r="F9365" s="22" t="n">
        <f aca="false">D9365/SUM(C9365:E9365)</f>
        <v>0.027972027972028</v>
      </c>
      <c r="G9365" s="22" t="n">
        <v>278.06</v>
      </c>
      <c r="H9365" s="22" t="n">
        <v>7.89</v>
      </c>
      <c r="I9365" s="22" t="n">
        <v>0.06</v>
      </c>
      <c r="J9365" s="22" t="n">
        <v>0.057542</v>
      </c>
      <c r="K9365" s="22" t="n">
        <v>1</v>
      </c>
    </row>
    <row r="9366" customFormat="false" ht="15" hidden="false" customHeight="false" outlineLevel="0" collapsed="false">
      <c r="A9366" s="22" t="s">
        <v>5690</v>
      </c>
      <c r="B9366" s="22" t="n">
        <v>60</v>
      </c>
      <c r="C9366" s="22" t="n">
        <v>278</v>
      </c>
      <c r="D9366" s="22" t="n">
        <v>8</v>
      </c>
      <c r="E9366" s="22" t="n">
        <v>0</v>
      </c>
      <c r="F9366" s="22" t="n">
        <f aca="false">D9366/SUM(C9366:E9366)</f>
        <v>0.027972027972028</v>
      </c>
      <c r="G9366" s="22" t="n">
        <v>278.06</v>
      </c>
      <c r="H9366" s="22" t="n">
        <v>7.89</v>
      </c>
      <c r="I9366" s="22" t="n">
        <v>0.06</v>
      </c>
      <c r="J9366" s="22" t="n">
        <v>0.057542</v>
      </c>
      <c r="K9366" s="22" t="n">
        <v>1</v>
      </c>
    </row>
    <row r="9367" customFormat="false" ht="15" hidden="false" customHeight="false" outlineLevel="0" collapsed="false">
      <c r="A9367" s="22" t="s">
        <v>5691</v>
      </c>
      <c r="B9367" s="22" t="n">
        <v>87</v>
      </c>
      <c r="C9367" s="22" t="n">
        <v>278</v>
      </c>
      <c r="D9367" s="22" t="n">
        <v>8</v>
      </c>
      <c r="E9367" s="22" t="n">
        <v>0</v>
      </c>
      <c r="F9367" s="22" t="n">
        <f aca="false">D9367/SUM(C9367:E9367)</f>
        <v>0.027972027972028</v>
      </c>
      <c r="G9367" s="22" t="n">
        <v>278.06</v>
      </c>
      <c r="H9367" s="22" t="n">
        <v>7.89</v>
      </c>
      <c r="I9367" s="22" t="n">
        <v>0.06</v>
      </c>
      <c r="J9367" s="22" t="n">
        <v>0.057542</v>
      </c>
      <c r="K9367" s="22" t="n">
        <v>1</v>
      </c>
    </row>
    <row r="9368" customFormat="false" ht="15" hidden="false" customHeight="false" outlineLevel="0" collapsed="false">
      <c r="A9368" s="22" t="s">
        <v>5692</v>
      </c>
      <c r="B9368" s="22" t="n">
        <v>94</v>
      </c>
      <c r="C9368" s="22" t="n">
        <v>278</v>
      </c>
      <c r="D9368" s="22" t="n">
        <v>8</v>
      </c>
      <c r="E9368" s="22" t="n">
        <v>0</v>
      </c>
      <c r="F9368" s="22" t="n">
        <f aca="false">D9368/SUM(C9368:E9368)</f>
        <v>0.027972027972028</v>
      </c>
      <c r="G9368" s="22" t="n">
        <v>278.06</v>
      </c>
      <c r="H9368" s="22" t="n">
        <v>7.89</v>
      </c>
      <c r="I9368" s="22" t="n">
        <v>0.06</v>
      </c>
      <c r="J9368" s="22" t="n">
        <v>0.057542</v>
      </c>
      <c r="K9368" s="22" t="n">
        <v>1</v>
      </c>
    </row>
    <row r="9369" customFormat="false" ht="15" hidden="false" customHeight="false" outlineLevel="0" collapsed="false">
      <c r="A9369" s="22" t="s">
        <v>5693</v>
      </c>
      <c r="B9369" s="22" t="n">
        <v>9</v>
      </c>
      <c r="C9369" s="22" t="n">
        <v>278</v>
      </c>
      <c r="D9369" s="22" t="n">
        <v>8</v>
      </c>
      <c r="E9369" s="22" t="n">
        <v>0</v>
      </c>
      <c r="F9369" s="22" t="n">
        <f aca="false">D9369/SUM(C9369:E9369)</f>
        <v>0.027972027972028</v>
      </c>
      <c r="G9369" s="22" t="n">
        <v>278.06</v>
      </c>
      <c r="H9369" s="22" t="n">
        <v>7.89</v>
      </c>
      <c r="I9369" s="22" t="n">
        <v>0.06</v>
      </c>
      <c r="J9369" s="22" t="n">
        <v>0.057542</v>
      </c>
      <c r="K9369" s="22" t="n">
        <v>1</v>
      </c>
    </row>
    <row r="9370" customFormat="false" ht="15" hidden="false" customHeight="false" outlineLevel="0" collapsed="false">
      <c r="A9370" s="22" t="s">
        <v>5694</v>
      </c>
      <c r="B9370" s="22" t="n">
        <v>64</v>
      </c>
      <c r="C9370" s="22" t="n">
        <v>278</v>
      </c>
      <c r="D9370" s="22" t="n">
        <v>8</v>
      </c>
      <c r="E9370" s="22" t="n">
        <v>0</v>
      </c>
      <c r="F9370" s="22" t="n">
        <f aca="false">D9370/SUM(C9370:E9370)</f>
        <v>0.027972027972028</v>
      </c>
      <c r="G9370" s="22" t="n">
        <v>278.06</v>
      </c>
      <c r="H9370" s="22" t="n">
        <v>7.89</v>
      </c>
      <c r="I9370" s="22" t="n">
        <v>0.06</v>
      </c>
      <c r="J9370" s="22" t="n">
        <v>0.057542</v>
      </c>
      <c r="K9370" s="22" t="n">
        <v>1</v>
      </c>
    </row>
    <row r="9371" customFormat="false" ht="15" hidden="false" customHeight="false" outlineLevel="0" collapsed="false">
      <c r="A9371" s="22" t="s">
        <v>5412</v>
      </c>
      <c r="B9371" s="22" t="n">
        <v>97</v>
      </c>
      <c r="C9371" s="22" t="n">
        <v>278</v>
      </c>
      <c r="D9371" s="22" t="n">
        <v>8</v>
      </c>
      <c r="E9371" s="22" t="n">
        <v>0</v>
      </c>
      <c r="F9371" s="22" t="n">
        <f aca="false">D9371/SUM(C9371:E9371)</f>
        <v>0.027972027972028</v>
      </c>
      <c r="G9371" s="22" t="n">
        <v>278.06</v>
      </c>
      <c r="H9371" s="22" t="n">
        <v>7.89</v>
      </c>
      <c r="I9371" s="22" t="n">
        <v>0.06</v>
      </c>
      <c r="J9371" s="22" t="n">
        <v>0.057542</v>
      </c>
      <c r="K9371" s="22" t="n">
        <v>1</v>
      </c>
    </row>
    <row r="9372" customFormat="false" ht="15" hidden="false" customHeight="false" outlineLevel="0" collapsed="false">
      <c r="A9372" s="22" t="s">
        <v>5695</v>
      </c>
      <c r="B9372" s="22" t="n">
        <v>73</v>
      </c>
      <c r="C9372" s="22" t="n">
        <v>278</v>
      </c>
      <c r="D9372" s="22" t="n">
        <v>8</v>
      </c>
      <c r="E9372" s="22" t="n">
        <v>0</v>
      </c>
      <c r="F9372" s="22" t="n">
        <f aca="false">D9372/SUM(C9372:E9372)</f>
        <v>0.027972027972028</v>
      </c>
      <c r="G9372" s="22" t="n">
        <v>278.06</v>
      </c>
      <c r="H9372" s="22" t="n">
        <v>7.89</v>
      </c>
      <c r="I9372" s="22" t="n">
        <v>0.06</v>
      </c>
      <c r="J9372" s="22" t="n">
        <v>0.057542</v>
      </c>
      <c r="K9372" s="22" t="n">
        <v>1</v>
      </c>
    </row>
    <row r="9373" customFormat="false" ht="15" hidden="false" customHeight="false" outlineLevel="0" collapsed="false">
      <c r="A9373" s="22" t="s">
        <v>5695</v>
      </c>
      <c r="B9373" s="22" t="n">
        <v>105</v>
      </c>
      <c r="C9373" s="22" t="n">
        <v>278</v>
      </c>
      <c r="D9373" s="22" t="n">
        <v>8</v>
      </c>
      <c r="E9373" s="22" t="n">
        <v>0</v>
      </c>
      <c r="F9373" s="22" t="n">
        <f aca="false">D9373/SUM(C9373:E9373)</f>
        <v>0.027972027972028</v>
      </c>
      <c r="G9373" s="22" t="n">
        <v>278.06</v>
      </c>
      <c r="H9373" s="22" t="n">
        <v>7.89</v>
      </c>
      <c r="I9373" s="22" t="n">
        <v>0.06</v>
      </c>
      <c r="J9373" s="22" t="n">
        <v>0.057542</v>
      </c>
      <c r="K9373" s="22" t="n">
        <v>1</v>
      </c>
    </row>
    <row r="9374" customFormat="false" ht="15" hidden="false" customHeight="false" outlineLevel="0" collapsed="false">
      <c r="A9374" s="22" t="s">
        <v>5696</v>
      </c>
      <c r="B9374" s="22" t="n">
        <v>113</v>
      </c>
      <c r="C9374" s="22" t="n">
        <v>0</v>
      </c>
      <c r="D9374" s="22" t="n">
        <v>8</v>
      </c>
      <c r="E9374" s="22" t="n">
        <v>278</v>
      </c>
      <c r="F9374" s="22" t="n">
        <f aca="false">D9374/SUM(C9374:E9374)</f>
        <v>0.027972027972028</v>
      </c>
      <c r="G9374" s="22" t="n">
        <v>0.06</v>
      </c>
      <c r="H9374" s="22" t="n">
        <v>7.89</v>
      </c>
      <c r="I9374" s="22" t="n">
        <v>278.06</v>
      </c>
      <c r="J9374" s="22" t="n">
        <v>0.057542</v>
      </c>
      <c r="K9374" s="22" t="n">
        <v>1</v>
      </c>
    </row>
    <row r="9375" customFormat="false" ht="15" hidden="false" customHeight="false" outlineLevel="0" collapsed="false">
      <c r="A9375" s="22" t="s">
        <v>1021</v>
      </c>
      <c r="B9375" s="22" t="n">
        <v>36</v>
      </c>
      <c r="C9375" s="22" t="n">
        <v>278</v>
      </c>
      <c r="D9375" s="22" t="n">
        <v>8</v>
      </c>
      <c r="E9375" s="22" t="n">
        <v>0</v>
      </c>
      <c r="F9375" s="22" t="n">
        <f aca="false">D9375/SUM(C9375:E9375)</f>
        <v>0.027972027972028</v>
      </c>
      <c r="G9375" s="22" t="n">
        <v>278.06</v>
      </c>
      <c r="H9375" s="22" t="n">
        <v>7.89</v>
      </c>
      <c r="I9375" s="22" t="n">
        <v>0.06</v>
      </c>
      <c r="J9375" s="22" t="n">
        <v>0.057542</v>
      </c>
      <c r="K9375" s="22" t="n">
        <v>1</v>
      </c>
    </row>
    <row r="9376" customFormat="false" ht="15" hidden="false" customHeight="false" outlineLevel="0" collapsed="false">
      <c r="A9376" s="22" t="s">
        <v>3777</v>
      </c>
      <c r="B9376" s="22" t="n">
        <v>76</v>
      </c>
      <c r="C9376" s="22" t="n">
        <v>278</v>
      </c>
      <c r="D9376" s="22" t="n">
        <v>8</v>
      </c>
      <c r="E9376" s="22" t="n">
        <v>0</v>
      </c>
      <c r="F9376" s="22" t="n">
        <f aca="false">D9376/SUM(C9376:E9376)</f>
        <v>0.027972027972028</v>
      </c>
      <c r="G9376" s="22" t="n">
        <v>278.06</v>
      </c>
      <c r="H9376" s="22" t="n">
        <v>7.89</v>
      </c>
      <c r="I9376" s="22" t="n">
        <v>0.06</v>
      </c>
      <c r="J9376" s="22" t="n">
        <v>0.057542</v>
      </c>
      <c r="K9376" s="22" t="n">
        <v>1</v>
      </c>
    </row>
    <row r="9377" customFormat="false" ht="15" hidden="false" customHeight="false" outlineLevel="0" collapsed="false">
      <c r="A9377" s="22" t="s">
        <v>5697</v>
      </c>
      <c r="B9377" s="22" t="n">
        <v>36</v>
      </c>
      <c r="C9377" s="22" t="n">
        <v>278</v>
      </c>
      <c r="D9377" s="22" t="n">
        <v>8</v>
      </c>
      <c r="E9377" s="22" t="n">
        <v>0</v>
      </c>
      <c r="F9377" s="22" t="n">
        <f aca="false">D9377/SUM(C9377:E9377)</f>
        <v>0.027972027972028</v>
      </c>
      <c r="G9377" s="22" t="n">
        <v>278.06</v>
      </c>
      <c r="H9377" s="22" t="n">
        <v>7.89</v>
      </c>
      <c r="I9377" s="22" t="n">
        <v>0.06</v>
      </c>
      <c r="J9377" s="22" t="n">
        <v>0.057542</v>
      </c>
      <c r="K9377" s="22" t="n">
        <v>1</v>
      </c>
    </row>
    <row r="9378" customFormat="false" ht="15" hidden="false" customHeight="false" outlineLevel="0" collapsed="false">
      <c r="A9378" s="22" t="s">
        <v>5698</v>
      </c>
      <c r="B9378" s="22" t="n">
        <v>37</v>
      </c>
      <c r="C9378" s="22" t="n">
        <v>278</v>
      </c>
      <c r="D9378" s="22" t="n">
        <v>8</v>
      </c>
      <c r="E9378" s="22" t="n">
        <v>0</v>
      </c>
      <c r="F9378" s="22" t="n">
        <f aca="false">D9378/SUM(C9378:E9378)</f>
        <v>0.027972027972028</v>
      </c>
      <c r="G9378" s="22" t="n">
        <v>278.06</v>
      </c>
      <c r="H9378" s="22" t="n">
        <v>7.89</v>
      </c>
      <c r="I9378" s="22" t="n">
        <v>0.06</v>
      </c>
      <c r="J9378" s="22" t="n">
        <v>0.057542</v>
      </c>
      <c r="K9378" s="22" t="n">
        <v>1</v>
      </c>
    </row>
    <row r="9379" customFormat="false" ht="15" hidden="false" customHeight="false" outlineLevel="0" collapsed="false">
      <c r="A9379" s="22" t="s">
        <v>5699</v>
      </c>
      <c r="B9379" s="22" t="n">
        <v>15</v>
      </c>
      <c r="C9379" s="22" t="n">
        <v>278</v>
      </c>
      <c r="D9379" s="22" t="n">
        <v>8</v>
      </c>
      <c r="E9379" s="22" t="n">
        <v>0</v>
      </c>
      <c r="F9379" s="22" t="n">
        <f aca="false">D9379/SUM(C9379:E9379)</f>
        <v>0.027972027972028</v>
      </c>
      <c r="G9379" s="22" t="n">
        <v>278.06</v>
      </c>
      <c r="H9379" s="22" t="n">
        <v>7.89</v>
      </c>
      <c r="I9379" s="22" t="n">
        <v>0.06</v>
      </c>
      <c r="J9379" s="22" t="n">
        <v>0.057542</v>
      </c>
      <c r="K9379" s="22" t="n">
        <v>1</v>
      </c>
    </row>
    <row r="9380" customFormat="false" ht="15" hidden="false" customHeight="false" outlineLevel="0" collapsed="false">
      <c r="A9380" s="22" t="s">
        <v>5700</v>
      </c>
      <c r="B9380" s="22" t="n">
        <v>124</v>
      </c>
      <c r="C9380" s="22" t="n">
        <v>0</v>
      </c>
      <c r="D9380" s="22" t="n">
        <v>8</v>
      </c>
      <c r="E9380" s="22" t="n">
        <v>278</v>
      </c>
      <c r="F9380" s="22" t="n">
        <f aca="false">D9380/SUM(C9380:E9380)</f>
        <v>0.027972027972028</v>
      </c>
      <c r="G9380" s="22" t="n">
        <v>0.06</v>
      </c>
      <c r="H9380" s="22" t="n">
        <v>7.89</v>
      </c>
      <c r="I9380" s="22" t="n">
        <v>278.06</v>
      </c>
      <c r="J9380" s="22" t="n">
        <v>0.057542</v>
      </c>
      <c r="K9380" s="22" t="n">
        <v>1</v>
      </c>
    </row>
    <row r="9381" customFormat="false" ht="15" hidden="false" customHeight="false" outlineLevel="0" collapsed="false">
      <c r="A9381" s="22" t="s">
        <v>5701</v>
      </c>
      <c r="B9381" s="22" t="n">
        <v>115</v>
      </c>
      <c r="C9381" s="22" t="n">
        <v>0</v>
      </c>
      <c r="D9381" s="22" t="n">
        <v>8</v>
      </c>
      <c r="E9381" s="22" t="n">
        <v>278</v>
      </c>
      <c r="F9381" s="22" t="n">
        <f aca="false">D9381/SUM(C9381:E9381)</f>
        <v>0.027972027972028</v>
      </c>
      <c r="G9381" s="22" t="n">
        <v>0.06</v>
      </c>
      <c r="H9381" s="22" t="n">
        <v>7.89</v>
      </c>
      <c r="I9381" s="22" t="n">
        <v>278.06</v>
      </c>
      <c r="J9381" s="22" t="n">
        <v>0.057542</v>
      </c>
      <c r="K9381" s="22" t="n">
        <v>1</v>
      </c>
    </row>
    <row r="9382" customFormat="false" ht="15" hidden="false" customHeight="false" outlineLevel="0" collapsed="false">
      <c r="A9382" s="22" t="s">
        <v>5702</v>
      </c>
      <c r="B9382" s="22" t="n">
        <v>116</v>
      </c>
      <c r="C9382" s="22" t="n">
        <v>278</v>
      </c>
      <c r="D9382" s="22" t="n">
        <v>8</v>
      </c>
      <c r="E9382" s="22" t="n">
        <v>0</v>
      </c>
      <c r="F9382" s="22" t="n">
        <f aca="false">D9382/SUM(C9382:E9382)</f>
        <v>0.027972027972028</v>
      </c>
      <c r="G9382" s="22" t="n">
        <v>278.06</v>
      </c>
      <c r="H9382" s="22" t="n">
        <v>7.89</v>
      </c>
      <c r="I9382" s="22" t="n">
        <v>0.06</v>
      </c>
      <c r="J9382" s="22" t="n">
        <v>0.057542</v>
      </c>
      <c r="K9382" s="22" t="n">
        <v>1</v>
      </c>
    </row>
    <row r="9383" customFormat="false" ht="15" hidden="false" customHeight="false" outlineLevel="0" collapsed="false">
      <c r="A9383" s="22" t="s">
        <v>5703</v>
      </c>
      <c r="B9383" s="22" t="n">
        <v>111</v>
      </c>
      <c r="C9383" s="22" t="n">
        <v>278</v>
      </c>
      <c r="D9383" s="22" t="n">
        <v>8</v>
      </c>
      <c r="E9383" s="22" t="n">
        <v>0</v>
      </c>
      <c r="F9383" s="22" t="n">
        <f aca="false">D9383/SUM(C9383:E9383)</f>
        <v>0.027972027972028</v>
      </c>
      <c r="G9383" s="22" t="n">
        <v>278.06</v>
      </c>
      <c r="H9383" s="22" t="n">
        <v>7.89</v>
      </c>
      <c r="I9383" s="22" t="n">
        <v>0.06</v>
      </c>
      <c r="J9383" s="22" t="n">
        <v>0.057542</v>
      </c>
      <c r="K9383" s="22" t="n">
        <v>1</v>
      </c>
    </row>
    <row r="9384" customFormat="false" ht="15" hidden="false" customHeight="false" outlineLevel="0" collapsed="false">
      <c r="A9384" s="22" t="s">
        <v>5704</v>
      </c>
      <c r="B9384" s="22" t="n">
        <v>72</v>
      </c>
      <c r="C9384" s="22" t="n">
        <v>278</v>
      </c>
      <c r="D9384" s="22" t="n">
        <v>8</v>
      </c>
      <c r="E9384" s="22" t="n">
        <v>0</v>
      </c>
      <c r="F9384" s="22" t="n">
        <f aca="false">D9384/SUM(C9384:E9384)</f>
        <v>0.027972027972028</v>
      </c>
      <c r="G9384" s="22" t="n">
        <v>278.06</v>
      </c>
      <c r="H9384" s="22" t="n">
        <v>7.89</v>
      </c>
      <c r="I9384" s="22" t="n">
        <v>0.06</v>
      </c>
      <c r="J9384" s="22" t="n">
        <v>0.057542</v>
      </c>
      <c r="K9384" s="22" t="n">
        <v>1</v>
      </c>
    </row>
    <row r="9385" customFormat="false" ht="15" hidden="false" customHeight="false" outlineLevel="0" collapsed="false">
      <c r="A9385" s="22" t="s">
        <v>2697</v>
      </c>
      <c r="B9385" s="22" t="n">
        <v>42</v>
      </c>
      <c r="C9385" s="22" t="n">
        <v>209</v>
      </c>
      <c r="D9385" s="22" t="n">
        <v>6</v>
      </c>
      <c r="E9385" s="22" t="n">
        <v>0</v>
      </c>
      <c r="F9385" s="22" t="n">
        <f aca="false">D9385/SUM(C9385:E9385)</f>
        <v>0.027906976744186</v>
      </c>
      <c r="G9385" s="22" t="n">
        <v>209.04</v>
      </c>
      <c r="H9385" s="22" t="n">
        <v>5.92</v>
      </c>
      <c r="I9385" s="22" t="n">
        <v>0.04</v>
      </c>
      <c r="J9385" s="22" t="n">
        <v>0.043054</v>
      </c>
      <c r="K9385" s="22" t="n">
        <v>1</v>
      </c>
    </row>
    <row r="9386" customFormat="false" ht="15" hidden="false" customHeight="false" outlineLevel="0" collapsed="false">
      <c r="A9386" s="22" t="s">
        <v>5705</v>
      </c>
      <c r="B9386" s="22" t="n">
        <v>121</v>
      </c>
      <c r="C9386" s="22" t="n">
        <v>0</v>
      </c>
      <c r="D9386" s="22" t="n">
        <v>6</v>
      </c>
      <c r="E9386" s="22" t="n">
        <v>209</v>
      </c>
      <c r="F9386" s="22" t="n">
        <f aca="false">D9386/SUM(C9386:E9386)</f>
        <v>0.027906976744186</v>
      </c>
      <c r="G9386" s="22" t="n">
        <v>0.04</v>
      </c>
      <c r="H9386" s="22" t="n">
        <v>5.92</v>
      </c>
      <c r="I9386" s="22" t="n">
        <v>209.04</v>
      </c>
      <c r="J9386" s="22" t="n">
        <v>0.043054</v>
      </c>
      <c r="K9386" s="22" t="n">
        <v>1</v>
      </c>
    </row>
    <row r="9387" customFormat="false" ht="15" hidden="false" customHeight="false" outlineLevel="0" collapsed="false">
      <c r="A9387" s="22" t="s">
        <v>5706</v>
      </c>
      <c r="B9387" s="22" t="n">
        <v>69</v>
      </c>
      <c r="C9387" s="22" t="n">
        <v>209</v>
      </c>
      <c r="D9387" s="22" t="n">
        <v>6</v>
      </c>
      <c r="E9387" s="22" t="n">
        <v>0</v>
      </c>
      <c r="F9387" s="22" t="n">
        <f aca="false">D9387/SUM(C9387:E9387)</f>
        <v>0.027906976744186</v>
      </c>
      <c r="G9387" s="22" t="n">
        <v>209.04</v>
      </c>
      <c r="H9387" s="22" t="n">
        <v>5.92</v>
      </c>
      <c r="I9387" s="22" t="n">
        <v>0.04</v>
      </c>
      <c r="J9387" s="22" t="n">
        <v>0.043054</v>
      </c>
      <c r="K9387" s="22" t="n">
        <v>1</v>
      </c>
    </row>
    <row r="9388" customFormat="false" ht="15" hidden="false" customHeight="false" outlineLevel="0" collapsed="false">
      <c r="A9388" s="22" t="s">
        <v>5707</v>
      </c>
      <c r="B9388" s="22" t="n">
        <v>100</v>
      </c>
      <c r="C9388" s="22" t="n">
        <v>209</v>
      </c>
      <c r="D9388" s="22" t="n">
        <v>6</v>
      </c>
      <c r="E9388" s="22" t="n">
        <v>0</v>
      </c>
      <c r="F9388" s="22" t="n">
        <f aca="false">D9388/SUM(C9388:E9388)</f>
        <v>0.027906976744186</v>
      </c>
      <c r="G9388" s="22" t="n">
        <v>209.04</v>
      </c>
      <c r="H9388" s="22" t="n">
        <v>5.92</v>
      </c>
      <c r="I9388" s="22" t="n">
        <v>0.04</v>
      </c>
      <c r="J9388" s="22" t="n">
        <v>0.043054</v>
      </c>
      <c r="K9388" s="22" t="n">
        <v>1</v>
      </c>
    </row>
    <row r="9389" customFormat="false" ht="15" hidden="false" customHeight="false" outlineLevel="0" collapsed="false">
      <c r="A9389" s="22" t="s">
        <v>5707</v>
      </c>
      <c r="B9389" s="22" t="n">
        <v>113</v>
      </c>
      <c r="C9389" s="22" t="n">
        <v>209</v>
      </c>
      <c r="D9389" s="22" t="n">
        <v>6</v>
      </c>
      <c r="E9389" s="22" t="n">
        <v>0</v>
      </c>
      <c r="F9389" s="22" t="n">
        <f aca="false">D9389/SUM(C9389:E9389)</f>
        <v>0.027906976744186</v>
      </c>
      <c r="G9389" s="22" t="n">
        <v>209.04</v>
      </c>
      <c r="H9389" s="22" t="n">
        <v>5.92</v>
      </c>
      <c r="I9389" s="22" t="n">
        <v>0.04</v>
      </c>
      <c r="J9389" s="22" t="n">
        <v>0.043054</v>
      </c>
      <c r="K9389" s="22" t="n">
        <v>1</v>
      </c>
    </row>
    <row r="9390" customFormat="false" ht="15" hidden="false" customHeight="false" outlineLevel="0" collapsed="false">
      <c r="A9390" s="22" t="s">
        <v>5708</v>
      </c>
      <c r="B9390" s="22" t="n">
        <v>82</v>
      </c>
      <c r="C9390" s="22" t="n">
        <v>244</v>
      </c>
      <c r="D9390" s="22" t="n">
        <v>7</v>
      </c>
      <c r="E9390" s="22" t="n">
        <v>0</v>
      </c>
      <c r="F9390" s="22" t="n">
        <f aca="false">D9390/SUM(C9390:E9390)</f>
        <v>0.0278884462151394</v>
      </c>
      <c r="G9390" s="22" t="n">
        <v>244.05</v>
      </c>
      <c r="H9390" s="22" t="n">
        <v>6.9</v>
      </c>
      <c r="I9390" s="22" t="n">
        <v>0.05</v>
      </c>
      <c r="J9390" s="22" t="n">
        <v>0.050195</v>
      </c>
      <c r="K9390" s="22" t="n">
        <v>1</v>
      </c>
    </row>
    <row r="9391" customFormat="false" ht="15" hidden="false" customHeight="false" outlineLevel="0" collapsed="false">
      <c r="A9391" s="22" t="s">
        <v>5709</v>
      </c>
      <c r="B9391" s="22" t="n">
        <v>108</v>
      </c>
      <c r="C9391" s="22" t="n">
        <v>244</v>
      </c>
      <c r="D9391" s="22" t="n">
        <v>7</v>
      </c>
      <c r="E9391" s="22" t="n">
        <v>0</v>
      </c>
      <c r="F9391" s="22" t="n">
        <f aca="false">D9391/SUM(C9391:E9391)</f>
        <v>0.0278884462151394</v>
      </c>
      <c r="G9391" s="22" t="n">
        <v>244.05</v>
      </c>
      <c r="H9391" s="22" t="n">
        <v>6.9</v>
      </c>
      <c r="I9391" s="22" t="n">
        <v>0.05</v>
      </c>
      <c r="J9391" s="22" t="n">
        <v>0.050195</v>
      </c>
      <c r="K9391" s="22" t="n">
        <v>1</v>
      </c>
    </row>
    <row r="9392" customFormat="false" ht="15" hidden="false" customHeight="false" outlineLevel="0" collapsed="false">
      <c r="A9392" s="22" t="s">
        <v>469</v>
      </c>
      <c r="B9392" s="22" t="n">
        <v>64</v>
      </c>
      <c r="C9392" s="22" t="n">
        <v>175</v>
      </c>
      <c r="D9392" s="22" t="n">
        <v>5</v>
      </c>
      <c r="E9392" s="22" t="n">
        <v>0</v>
      </c>
      <c r="F9392" s="22" t="n">
        <f aca="false">D9392/SUM(C9392:E9392)</f>
        <v>0.0277777777777778</v>
      </c>
      <c r="G9392" s="22" t="n">
        <v>175.03</v>
      </c>
      <c r="H9392" s="22" t="n">
        <v>4.93</v>
      </c>
      <c r="I9392" s="22" t="n">
        <v>0.03</v>
      </c>
      <c r="J9392" s="22" t="n">
        <v>0.035707</v>
      </c>
      <c r="K9392" s="22" t="n">
        <v>1</v>
      </c>
    </row>
    <row r="9393" customFormat="false" ht="15" hidden="false" customHeight="false" outlineLevel="0" collapsed="false">
      <c r="A9393" s="22" t="s">
        <v>4567</v>
      </c>
      <c r="B9393" s="22" t="n">
        <v>27</v>
      </c>
      <c r="C9393" s="22" t="n">
        <v>175</v>
      </c>
      <c r="D9393" s="22" t="n">
        <v>5</v>
      </c>
      <c r="E9393" s="22" t="n">
        <v>0</v>
      </c>
      <c r="F9393" s="22" t="n">
        <f aca="false">D9393/SUM(C9393:E9393)</f>
        <v>0.0277777777777778</v>
      </c>
      <c r="G9393" s="22" t="n">
        <v>175.03</v>
      </c>
      <c r="H9393" s="22" t="n">
        <v>4.93</v>
      </c>
      <c r="I9393" s="22" t="n">
        <v>0.03</v>
      </c>
      <c r="J9393" s="22" t="n">
        <v>0.035707</v>
      </c>
      <c r="K9393" s="22" t="n">
        <v>1</v>
      </c>
    </row>
    <row r="9394" customFormat="false" ht="15" hidden="false" customHeight="false" outlineLevel="0" collapsed="false">
      <c r="A9394" s="22" t="s">
        <v>1668</v>
      </c>
      <c r="B9394" s="22" t="n">
        <v>39</v>
      </c>
      <c r="C9394" s="22" t="n">
        <v>245</v>
      </c>
      <c r="D9394" s="22" t="n">
        <v>7</v>
      </c>
      <c r="E9394" s="22" t="n">
        <v>0</v>
      </c>
      <c r="F9394" s="22" t="n">
        <f aca="false">D9394/SUM(C9394:E9394)</f>
        <v>0.0277777777777778</v>
      </c>
      <c r="G9394" s="22" t="n">
        <v>245.05</v>
      </c>
      <c r="H9394" s="22" t="n">
        <v>6.9</v>
      </c>
      <c r="I9394" s="22" t="n">
        <v>0.05</v>
      </c>
      <c r="J9394" s="22" t="n">
        <v>0.04999</v>
      </c>
      <c r="K9394" s="22" t="n">
        <v>1</v>
      </c>
    </row>
    <row r="9395" customFormat="false" ht="15" hidden="false" customHeight="false" outlineLevel="0" collapsed="false">
      <c r="A9395" s="22" t="s">
        <v>5710</v>
      </c>
      <c r="B9395" s="22" t="n">
        <v>68</v>
      </c>
      <c r="C9395" s="22" t="n">
        <v>0</v>
      </c>
      <c r="D9395" s="22" t="n">
        <v>7</v>
      </c>
      <c r="E9395" s="22" t="n">
        <v>245</v>
      </c>
      <c r="F9395" s="22" t="n">
        <f aca="false">D9395/SUM(C9395:E9395)</f>
        <v>0.0277777777777778</v>
      </c>
      <c r="G9395" s="22" t="n">
        <v>0.05</v>
      </c>
      <c r="H9395" s="22" t="n">
        <v>6.9</v>
      </c>
      <c r="I9395" s="22" t="n">
        <v>245.05</v>
      </c>
      <c r="J9395" s="22" t="n">
        <v>0.04999</v>
      </c>
      <c r="K9395" s="22" t="n">
        <v>1</v>
      </c>
    </row>
    <row r="9396" customFormat="false" ht="15" hidden="false" customHeight="false" outlineLevel="0" collapsed="false">
      <c r="A9396" s="22" t="s">
        <v>5710</v>
      </c>
      <c r="B9396" s="22" t="n">
        <v>88</v>
      </c>
      <c r="C9396" s="22" t="n">
        <v>245</v>
      </c>
      <c r="D9396" s="22" t="n">
        <v>7</v>
      </c>
      <c r="E9396" s="22" t="n">
        <v>0</v>
      </c>
      <c r="F9396" s="22" t="n">
        <f aca="false">D9396/SUM(C9396:E9396)</f>
        <v>0.0277777777777778</v>
      </c>
      <c r="G9396" s="22" t="n">
        <v>245.05</v>
      </c>
      <c r="H9396" s="22" t="n">
        <v>6.9</v>
      </c>
      <c r="I9396" s="22" t="n">
        <v>0.05</v>
      </c>
      <c r="J9396" s="22" t="n">
        <v>0.04999</v>
      </c>
      <c r="K9396" s="22" t="n">
        <v>1</v>
      </c>
    </row>
    <row r="9397" customFormat="false" ht="15" hidden="false" customHeight="false" outlineLevel="0" collapsed="false">
      <c r="A9397" s="22" t="s">
        <v>438</v>
      </c>
      <c r="B9397" s="22" t="n">
        <v>68</v>
      </c>
      <c r="C9397" s="22" t="n">
        <v>246</v>
      </c>
      <c r="D9397" s="22" t="n">
        <v>7</v>
      </c>
      <c r="E9397" s="22" t="n">
        <v>0</v>
      </c>
      <c r="F9397" s="22" t="n">
        <f aca="false">D9397/SUM(C9397:E9397)</f>
        <v>0.0276679841897233</v>
      </c>
      <c r="G9397" s="22" t="n">
        <v>246.05</v>
      </c>
      <c r="H9397" s="22" t="n">
        <v>6.9</v>
      </c>
      <c r="I9397" s="22" t="n">
        <v>0.05</v>
      </c>
      <c r="J9397" s="22" t="n">
        <v>0.049787</v>
      </c>
      <c r="K9397" s="22" t="n">
        <v>1</v>
      </c>
    </row>
    <row r="9398" customFormat="false" ht="15" hidden="false" customHeight="false" outlineLevel="0" collapsed="false">
      <c r="A9398" s="22" t="s">
        <v>4964</v>
      </c>
      <c r="B9398" s="22" t="n">
        <v>41</v>
      </c>
      <c r="C9398" s="22" t="n">
        <v>247</v>
      </c>
      <c r="D9398" s="22" t="n">
        <v>7</v>
      </c>
      <c r="E9398" s="22" t="n">
        <v>0</v>
      </c>
      <c r="F9398" s="22" t="n">
        <f aca="false">D9398/SUM(C9398:E9398)</f>
        <v>0.0275590551181102</v>
      </c>
      <c r="G9398" s="22" t="n">
        <v>247.05</v>
      </c>
      <c r="H9398" s="22" t="n">
        <v>6.9</v>
      </c>
      <c r="I9398" s="22" t="n">
        <v>0.05</v>
      </c>
      <c r="J9398" s="22" t="n">
        <v>0.049585</v>
      </c>
      <c r="K9398" s="22" t="n">
        <v>1</v>
      </c>
    </row>
    <row r="9399" customFormat="false" ht="15" hidden="false" customHeight="false" outlineLevel="0" collapsed="false">
      <c r="A9399" s="22" t="s">
        <v>3626</v>
      </c>
      <c r="B9399" s="22" t="n">
        <v>33</v>
      </c>
      <c r="C9399" s="22" t="n">
        <v>0</v>
      </c>
      <c r="D9399" s="22" t="n">
        <v>7</v>
      </c>
      <c r="E9399" s="22" t="n">
        <v>247</v>
      </c>
      <c r="F9399" s="22" t="n">
        <f aca="false">D9399/SUM(C9399:E9399)</f>
        <v>0.0275590551181102</v>
      </c>
      <c r="G9399" s="22" t="n">
        <v>0.05</v>
      </c>
      <c r="H9399" s="22" t="n">
        <v>6.9</v>
      </c>
      <c r="I9399" s="22" t="n">
        <v>247.05</v>
      </c>
      <c r="J9399" s="22" t="n">
        <v>0.049585</v>
      </c>
      <c r="K9399" s="22" t="n">
        <v>1</v>
      </c>
    </row>
    <row r="9400" customFormat="false" ht="15" hidden="false" customHeight="false" outlineLevel="0" collapsed="false">
      <c r="A9400" s="22" t="s">
        <v>5711</v>
      </c>
      <c r="B9400" s="22" t="n">
        <v>74</v>
      </c>
      <c r="C9400" s="22" t="n">
        <v>247</v>
      </c>
      <c r="D9400" s="22" t="n">
        <v>7</v>
      </c>
      <c r="E9400" s="22" t="n">
        <v>0</v>
      </c>
      <c r="F9400" s="22" t="n">
        <f aca="false">D9400/SUM(C9400:E9400)</f>
        <v>0.0275590551181102</v>
      </c>
      <c r="G9400" s="22" t="n">
        <v>247.05</v>
      </c>
      <c r="H9400" s="22" t="n">
        <v>6.9</v>
      </c>
      <c r="I9400" s="22" t="n">
        <v>0.05</v>
      </c>
      <c r="J9400" s="22" t="n">
        <v>0.049585</v>
      </c>
      <c r="K9400" s="22" t="n">
        <v>1</v>
      </c>
    </row>
    <row r="9401" customFormat="false" ht="15" hidden="false" customHeight="false" outlineLevel="0" collapsed="false">
      <c r="A9401" s="22" t="s">
        <v>5712</v>
      </c>
      <c r="B9401" s="22" t="n">
        <v>93</v>
      </c>
      <c r="C9401" s="22" t="n">
        <v>177</v>
      </c>
      <c r="D9401" s="22" t="n">
        <v>5</v>
      </c>
      <c r="E9401" s="22" t="n">
        <v>0</v>
      </c>
      <c r="F9401" s="22" t="n">
        <f aca="false">D9401/SUM(C9401:E9401)</f>
        <v>0.0274725274725275</v>
      </c>
      <c r="G9401" s="22" t="n">
        <v>177.03</v>
      </c>
      <c r="H9401" s="22" t="n">
        <v>4.93</v>
      </c>
      <c r="I9401" s="22" t="n">
        <v>0.03</v>
      </c>
      <c r="J9401" s="22" t="n">
        <v>0.035304</v>
      </c>
      <c r="K9401" s="22" t="n">
        <v>1</v>
      </c>
    </row>
    <row r="9402" customFormat="false" ht="15" hidden="false" customHeight="false" outlineLevel="0" collapsed="false">
      <c r="A9402" s="22" t="s">
        <v>5713</v>
      </c>
      <c r="B9402" s="22" t="n">
        <v>86</v>
      </c>
      <c r="C9402" s="22" t="n">
        <v>213</v>
      </c>
      <c r="D9402" s="22" t="n">
        <v>6</v>
      </c>
      <c r="E9402" s="22" t="n">
        <v>0</v>
      </c>
      <c r="F9402" s="22" t="n">
        <f aca="false">D9402/SUM(C9402:E9402)</f>
        <v>0.0273972602739726</v>
      </c>
      <c r="G9402" s="22" t="n">
        <v>213.04</v>
      </c>
      <c r="H9402" s="22" t="n">
        <v>5.92</v>
      </c>
      <c r="I9402" s="22" t="n">
        <v>0.04</v>
      </c>
      <c r="J9402" s="22" t="n">
        <v>0.042245</v>
      </c>
      <c r="K9402" s="22" t="n">
        <v>1</v>
      </c>
    </row>
    <row r="9403" customFormat="false" ht="15" hidden="false" customHeight="false" outlineLevel="0" collapsed="false">
      <c r="A9403" s="22" t="s">
        <v>364</v>
      </c>
      <c r="B9403" s="22" t="n">
        <v>124</v>
      </c>
      <c r="C9403" s="22" t="n">
        <v>213</v>
      </c>
      <c r="D9403" s="22" t="n">
        <v>6</v>
      </c>
      <c r="E9403" s="22" t="n">
        <v>0</v>
      </c>
      <c r="F9403" s="22" t="n">
        <f aca="false">D9403/SUM(C9403:E9403)</f>
        <v>0.0273972602739726</v>
      </c>
      <c r="G9403" s="22" t="n">
        <v>213.04</v>
      </c>
      <c r="H9403" s="22" t="n">
        <v>5.92</v>
      </c>
      <c r="I9403" s="22" t="n">
        <v>0.04</v>
      </c>
      <c r="J9403" s="22" t="n">
        <v>0.042245</v>
      </c>
      <c r="K9403" s="22" t="n">
        <v>1</v>
      </c>
    </row>
    <row r="9404" customFormat="false" ht="15" hidden="false" customHeight="false" outlineLevel="0" collapsed="false">
      <c r="A9404" s="22" t="s">
        <v>784</v>
      </c>
      <c r="B9404" s="22" t="n">
        <v>46</v>
      </c>
      <c r="C9404" s="22" t="n">
        <v>249</v>
      </c>
      <c r="D9404" s="22" t="n">
        <v>7</v>
      </c>
      <c r="E9404" s="22" t="n">
        <v>0</v>
      </c>
      <c r="F9404" s="22" t="n">
        <f aca="false">D9404/SUM(C9404:E9404)</f>
        <v>0.02734375</v>
      </c>
      <c r="G9404" s="22" t="n">
        <v>249.05</v>
      </c>
      <c r="H9404" s="22" t="n">
        <v>6.9</v>
      </c>
      <c r="I9404" s="22" t="n">
        <v>0.05</v>
      </c>
      <c r="J9404" s="22" t="n">
        <v>0.049187</v>
      </c>
      <c r="K9404" s="22" t="n">
        <v>1</v>
      </c>
    </row>
    <row r="9405" customFormat="false" ht="15" hidden="false" customHeight="false" outlineLevel="0" collapsed="false">
      <c r="A9405" s="22" t="s">
        <v>5714</v>
      </c>
      <c r="B9405" s="22" t="n">
        <v>26</v>
      </c>
      <c r="C9405" s="22" t="n">
        <v>249</v>
      </c>
      <c r="D9405" s="22" t="n">
        <v>7</v>
      </c>
      <c r="E9405" s="22" t="n">
        <v>0</v>
      </c>
      <c r="F9405" s="22" t="n">
        <f aca="false">D9405/SUM(C9405:E9405)</f>
        <v>0.02734375</v>
      </c>
      <c r="G9405" s="22" t="n">
        <v>249.05</v>
      </c>
      <c r="H9405" s="22" t="n">
        <v>6.9</v>
      </c>
      <c r="I9405" s="22" t="n">
        <v>0.05</v>
      </c>
      <c r="J9405" s="22" t="n">
        <v>0.049187</v>
      </c>
      <c r="K9405" s="22" t="n">
        <v>1</v>
      </c>
    </row>
    <row r="9406" customFormat="false" ht="15" hidden="false" customHeight="false" outlineLevel="0" collapsed="false">
      <c r="A9406" s="22" t="s">
        <v>5715</v>
      </c>
      <c r="B9406" s="22" t="n">
        <v>98</v>
      </c>
      <c r="C9406" s="22" t="n">
        <v>249</v>
      </c>
      <c r="D9406" s="22" t="n">
        <v>7</v>
      </c>
      <c r="E9406" s="22" t="n">
        <v>0</v>
      </c>
      <c r="F9406" s="22" t="n">
        <f aca="false">D9406/SUM(C9406:E9406)</f>
        <v>0.02734375</v>
      </c>
      <c r="G9406" s="22" t="n">
        <v>249.05</v>
      </c>
      <c r="H9406" s="22" t="n">
        <v>6.9</v>
      </c>
      <c r="I9406" s="22" t="n">
        <v>0.05</v>
      </c>
      <c r="J9406" s="22" t="n">
        <v>0.049187</v>
      </c>
      <c r="K9406" s="22" t="n">
        <v>1</v>
      </c>
    </row>
    <row r="9407" customFormat="false" ht="15" hidden="false" customHeight="false" outlineLevel="0" collapsed="false">
      <c r="A9407" s="22" t="s">
        <v>5716</v>
      </c>
      <c r="B9407" s="22" t="n">
        <v>39</v>
      </c>
      <c r="C9407" s="22" t="n">
        <v>0</v>
      </c>
      <c r="D9407" s="22" t="n">
        <v>7</v>
      </c>
      <c r="E9407" s="22" t="n">
        <v>249</v>
      </c>
      <c r="F9407" s="22" t="n">
        <f aca="false">D9407/SUM(C9407:E9407)</f>
        <v>0.02734375</v>
      </c>
      <c r="G9407" s="22" t="n">
        <v>0.05</v>
      </c>
      <c r="H9407" s="22" t="n">
        <v>6.9</v>
      </c>
      <c r="I9407" s="22" t="n">
        <v>249.05</v>
      </c>
      <c r="J9407" s="22" t="n">
        <v>0.049187</v>
      </c>
      <c r="K9407" s="22" t="n">
        <v>1</v>
      </c>
    </row>
    <row r="9408" customFormat="false" ht="15" hidden="false" customHeight="false" outlineLevel="0" collapsed="false">
      <c r="A9408" s="22" t="s">
        <v>5717</v>
      </c>
      <c r="B9408" s="22" t="n">
        <v>116</v>
      </c>
      <c r="C9408" s="22" t="n">
        <v>178</v>
      </c>
      <c r="D9408" s="22" t="n">
        <v>5</v>
      </c>
      <c r="E9408" s="22" t="n">
        <v>0</v>
      </c>
      <c r="F9408" s="22" t="n">
        <f aca="false">D9408/SUM(C9408:E9408)</f>
        <v>0.0273224043715847</v>
      </c>
      <c r="G9408" s="22" t="n">
        <v>178.03</v>
      </c>
      <c r="H9408" s="22" t="n">
        <v>4.93</v>
      </c>
      <c r="I9408" s="22" t="n">
        <v>0.03</v>
      </c>
      <c r="J9408" s="22" t="n">
        <v>0.035106</v>
      </c>
      <c r="K9408" s="22" t="n">
        <v>1</v>
      </c>
    </row>
    <row r="9409" customFormat="false" ht="15" hidden="false" customHeight="false" outlineLevel="0" collapsed="false">
      <c r="A9409" s="22" t="s">
        <v>5718</v>
      </c>
      <c r="B9409" s="22" t="n">
        <v>116</v>
      </c>
      <c r="C9409" s="22" t="n">
        <v>250</v>
      </c>
      <c r="D9409" s="22" t="n">
        <v>7</v>
      </c>
      <c r="E9409" s="22" t="n">
        <v>0</v>
      </c>
      <c r="F9409" s="22" t="n">
        <f aca="false">D9409/SUM(C9409:E9409)</f>
        <v>0.0272373540856031</v>
      </c>
      <c r="G9409" s="22" t="n">
        <v>250.05</v>
      </c>
      <c r="H9409" s="22" t="n">
        <v>6.9</v>
      </c>
      <c r="I9409" s="22" t="n">
        <v>0.05</v>
      </c>
      <c r="J9409" s="22" t="n">
        <v>0.048991</v>
      </c>
      <c r="K9409" s="22" t="n">
        <v>1</v>
      </c>
      <c r="L9409" s="25"/>
      <c r="N9409" s="24"/>
    </row>
    <row r="9410" customFormat="false" ht="15" hidden="false" customHeight="false" outlineLevel="0" collapsed="false">
      <c r="A9410" s="22" t="s">
        <v>5719</v>
      </c>
      <c r="B9410" s="22" t="n">
        <v>104</v>
      </c>
      <c r="C9410" s="22" t="n">
        <v>250</v>
      </c>
      <c r="D9410" s="22" t="n">
        <v>7</v>
      </c>
      <c r="E9410" s="22" t="n">
        <v>0</v>
      </c>
      <c r="F9410" s="22" t="n">
        <f aca="false">D9410/SUM(C9410:E9410)</f>
        <v>0.0272373540856031</v>
      </c>
      <c r="G9410" s="22" t="n">
        <v>250.05</v>
      </c>
      <c r="H9410" s="22" t="n">
        <v>6.9</v>
      </c>
      <c r="I9410" s="22" t="n">
        <v>0.05</v>
      </c>
      <c r="J9410" s="22" t="n">
        <v>0.048991</v>
      </c>
      <c r="K9410" s="22" t="n">
        <v>1</v>
      </c>
      <c r="L9410" s="25"/>
      <c r="N9410" s="24"/>
    </row>
    <row r="9411" customFormat="false" ht="15" hidden="false" customHeight="false" outlineLevel="0" collapsed="false">
      <c r="A9411" s="22" t="s">
        <v>5720</v>
      </c>
      <c r="B9411" s="22" t="n">
        <v>64</v>
      </c>
      <c r="C9411" s="22" t="n">
        <v>179</v>
      </c>
      <c r="D9411" s="22" t="n">
        <v>5</v>
      </c>
      <c r="E9411" s="22" t="n">
        <v>0</v>
      </c>
      <c r="F9411" s="22" t="n">
        <f aca="false">D9411/SUM(C9411:E9411)</f>
        <v>0.0271739130434783</v>
      </c>
      <c r="G9411" s="22" t="n">
        <v>179.03</v>
      </c>
      <c r="H9411" s="22" t="n">
        <v>4.93</v>
      </c>
      <c r="I9411" s="22" t="n">
        <v>0.03</v>
      </c>
      <c r="J9411" s="22" t="n">
        <v>0.03491</v>
      </c>
      <c r="K9411" s="22" t="n">
        <v>1</v>
      </c>
      <c r="L9411" s="25"/>
      <c r="N9411" s="24"/>
    </row>
    <row r="9412" customFormat="false" ht="15" hidden="false" customHeight="false" outlineLevel="0" collapsed="false">
      <c r="A9412" s="22" t="s">
        <v>5721</v>
      </c>
      <c r="B9412" s="22" t="n">
        <v>31</v>
      </c>
      <c r="C9412" s="22" t="n">
        <v>179</v>
      </c>
      <c r="D9412" s="22" t="n">
        <v>5</v>
      </c>
      <c r="E9412" s="22" t="n">
        <v>0</v>
      </c>
      <c r="F9412" s="22" t="n">
        <f aca="false">D9412/SUM(C9412:E9412)</f>
        <v>0.0271739130434783</v>
      </c>
      <c r="G9412" s="22" t="n">
        <v>179.03</v>
      </c>
      <c r="H9412" s="22" t="n">
        <v>4.93</v>
      </c>
      <c r="I9412" s="22" t="n">
        <v>0.03</v>
      </c>
      <c r="J9412" s="22" t="n">
        <v>0.03491</v>
      </c>
      <c r="K9412" s="22" t="n">
        <v>1</v>
      </c>
      <c r="L9412" s="25"/>
      <c r="N9412" s="24"/>
    </row>
    <row r="9413" customFormat="false" ht="15" hidden="false" customHeight="false" outlineLevel="0" collapsed="false">
      <c r="A9413" s="22" t="s">
        <v>1994</v>
      </c>
      <c r="B9413" s="22" t="n">
        <v>26</v>
      </c>
      <c r="C9413" s="22" t="n">
        <v>251</v>
      </c>
      <c r="D9413" s="22" t="n">
        <v>7</v>
      </c>
      <c r="E9413" s="22" t="n">
        <v>0</v>
      </c>
      <c r="F9413" s="22" t="n">
        <f aca="false">D9413/SUM(C9413:E9413)</f>
        <v>0.0271317829457364</v>
      </c>
      <c r="G9413" s="22" t="n">
        <v>251.05</v>
      </c>
      <c r="H9413" s="22" t="n">
        <v>6.91</v>
      </c>
      <c r="I9413" s="22" t="n">
        <v>0.05</v>
      </c>
      <c r="J9413" s="22" t="n">
        <v>0.048796</v>
      </c>
      <c r="K9413" s="22" t="n">
        <v>1</v>
      </c>
      <c r="L9413" s="25"/>
      <c r="N9413" s="24"/>
    </row>
    <row r="9414" customFormat="false" ht="15" hidden="false" customHeight="false" outlineLevel="0" collapsed="false">
      <c r="A9414" s="22" t="s">
        <v>1511</v>
      </c>
      <c r="B9414" s="22" t="n">
        <v>64</v>
      </c>
      <c r="C9414" s="22" t="n">
        <v>251</v>
      </c>
      <c r="D9414" s="22" t="n">
        <v>7</v>
      </c>
      <c r="E9414" s="22" t="n">
        <v>0</v>
      </c>
      <c r="F9414" s="22" t="n">
        <f aca="false">D9414/SUM(C9414:E9414)</f>
        <v>0.0271317829457364</v>
      </c>
      <c r="G9414" s="22" t="n">
        <v>251.05</v>
      </c>
      <c r="H9414" s="22" t="n">
        <v>6.91</v>
      </c>
      <c r="I9414" s="22" t="n">
        <v>0.05</v>
      </c>
      <c r="J9414" s="22" t="n">
        <v>0.048796</v>
      </c>
      <c r="K9414" s="22" t="n">
        <v>1</v>
      </c>
      <c r="L9414" s="25"/>
      <c r="N9414" s="24"/>
    </row>
    <row r="9415" customFormat="false" ht="15" hidden="false" customHeight="false" outlineLevel="0" collapsed="false">
      <c r="A9415" s="22" t="s">
        <v>1570</v>
      </c>
      <c r="B9415" s="22" t="n">
        <v>113</v>
      </c>
      <c r="C9415" s="22" t="n">
        <v>252</v>
      </c>
      <c r="D9415" s="22" t="n">
        <v>7</v>
      </c>
      <c r="E9415" s="22" t="n">
        <v>0</v>
      </c>
      <c r="F9415" s="22" t="n">
        <f aca="false">D9415/SUM(C9415:E9415)</f>
        <v>0.027027027027027</v>
      </c>
      <c r="G9415" s="22" t="n">
        <v>252.05</v>
      </c>
      <c r="H9415" s="22" t="n">
        <v>6.91</v>
      </c>
      <c r="I9415" s="22" t="n">
        <v>0.05</v>
      </c>
      <c r="J9415" s="22" t="n">
        <v>0.048602</v>
      </c>
      <c r="K9415" s="22" t="n">
        <v>1</v>
      </c>
      <c r="L9415" s="25"/>
      <c r="N9415" s="24"/>
    </row>
    <row r="9416" customFormat="false" ht="15" hidden="false" customHeight="false" outlineLevel="0" collapsed="false">
      <c r="A9416" s="22" t="s">
        <v>1313</v>
      </c>
      <c r="B9416" s="22" t="n">
        <v>74</v>
      </c>
      <c r="C9416" s="22" t="n">
        <v>0</v>
      </c>
      <c r="D9416" s="22" t="n">
        <v>7</v>
      </c>
      <c r="E9416" s="22" t="n">
        <v>252</v>
      </c>
      <c r="F9416" s="22" t="n">
        <f aca="false">D9416/SUM(C9416:E9416)</f>
        <v>0.027027027027027</v>
      </c>
      <c r="G9416" s="22" t="n">
        <v>0.05</v>
      </c>
      <c r="H9416" s="22" t="n">
        <v>6.91</v>
      </c>
      <c r="I9416" s="22" t="n">
        <v>252.05</v>
      </c>
      <c r="J9416" s="22" t="n">
        <v>0.048602</v>
      </c>
      <c r="K9416" s="22" t="n">
        <v>1</v>
      </c>
      <c r="L9416" s="25"/>
      <c r="N9416" s="24"/>
    </row>
    <row r="9417" customFormat="false" ht="15" hidden="false" customHeight="false" outlineLevel="0" collapsed="false">
      <c r="A9417" s="22" t="s">
        <v>5722</v>
      </c>
      <c r="B9417" s="22" t="n">
        <v>59</v>
      </c>
      <c r="C9417" s="22" t="n">
        <v>215</v>
      </c>
      <c r="D9417" s="22" t="n">
        <v>6</v>
      </c>
      <c r="E9417" s="22" t="n">
        <v>1</v>
      </c>
      <c r="F9417" s="22" t="n">
        <f aca="false">D9417/SUM(C9417:E9417)</f>
        <v>0.027027027027027</v>
      </c>
      <c r="G9417" s="22" t="n">
        <v>214.07</v>
      </c>
      <c r="H9417" s="22" t="n">
        <v>7.86</v>
      </c>
      <c r="I9417" s="22" t="n">
        <v>0.07</v>
      </c>
      <c r="J9417" s="22" t="n">
        <v>12.389519</v>
      </c>
      <c r="K9417" s="22" t="n">
        <v>0.062135</v>
      </c>
      <c r="L9417" s="25"/>
      <c r="N9417" s="24"/>
    </row>
    <row r="9418" customFormat="false" ht="15" hidden="false" customHeight="false" outlineLevel="0" collapsed="false">
      <c r="A9418" s="22" t="s">
        <v>5722</v>
      </c>
      <c r="B9418" s="22" t="n">
        <v>79</v>
      </c>
      <c r="C9418" s="22" t="n">
        <v>215</v>
      </c>
      <c r="D9418" s="22" t="n">
        <v>6</v>
      </c>
      <c r="E9418" s="22" t="n">
        <v>1</v>
      </c>
      <c r="F9418" s="22" t="n">
        <f aca="false">D9418/SUM(C9418:E9418)</f>
        <v>0.027027027027027</v>
      </c>
      <c r="G9418" s="22" t="n">
        <v>214.07</v>
      </c>
      <c r="H9418" s="22" t="n">
        <v>7.86</v>
      </c>
      <c r="I9418" s="22" t="n">
        <v>0.07</v>
      </c>
      <c r="J9418" s="22" t="n">
        <v>12.389519</v>
      </c>
      <c r="K9418" s="22" t="n">
        <v>0.062135</v>
      </c>
      <c r="L9418" s="25"/>
      <c r="N9418" s="24"/>
    </row>
    <row r="9419" customFormat="false" ht="15" hidden="false" customHeight="false" outlineLevel="0" collapsed="false">
      <c r="A9419" s="22" t="s">
        <v>835</v>
      </c>
      <c r="B9419" s="22" t="n">
        <v>38</v>
      </c>
      <c r="C9419" s="22" t="n">
        <v>253</v>
      </c>
      <c r="D9419" s="22" t="n">
        <v>7</v>
      </c>
      <c r="E9419" s="22" t="n">
        <v>0</v>
      </c>
      <c r="F9419" s="22" t="n">
        <f aca="false">D9419/SUM(C9419:E9419)</f>
        <v>0.0269230769230769</v>
      </c>
      <c r="G9419" s="22" t="n">
        <v>253.05</v>
      </c>
      <c r="H9419" s="22" t="n">
        <v>6.91</v>
      </c>
      <c r="I9419" s="22" t="n">
        <v>0.05</v>
      </c>
      <c r="J9419" s="22" t="n">
        <v>0.04841</v>
      </c>
      <c r="K9419" s="22" t="n">
        <v>1</v>
      </c>
      <c r="L9419" s="25"/>
      <c r="N9419" s="24"/>
    </row>
    <row r="9420" customFormat="false" ht="15" hidden="false" customHeight="false" outlineLevel="0" collapsed="false">
      <c r="A9420" s="22" t="s">
        <v>1381</v>
      </c>
      <c r="B9420" s="22" t="n">
        <v>74</v>
      </c>
      <c r="C9420" s="22" t="n">
        <v>253</v>
      </c>
      <c r="D9420" s="22" t="n">
        <v>7</v>
      </c>
      <c r="E9420" s="22" t="n">
        <v>0</v>
      </c>
      <c r="F9420" s="22" t="n">
        <f aca="false">D9420/SUM(C9420:E9420)</f>
        <v>0.0269230769230769</v>
      </c>
      <c r="G9420" s="22" t="n">
        <v>253.05</v>
      </c>
      <c r="H9420" s="22" t="n">
        <v>6.91</v>
      </c>
      <c r="I9420" s="22" t="n">
        <v>0.05</v>
      </c>
      <c r="J9420" s="22" t="n">
        <v>0.04841</v>
      </c>
      <c r="K9420" s="22" t="n">
        <v>1</v>
      </c>
      <c r="L9420" s="25"/>
      <c r="N9420" s="24"/>
    </row>
    <row r="9421" customFormat="false" ht="15" hidden="false" customHeight="false" outlineLevel="0" collapsed="false">
      <c r="A9421" s="22" t="s">
        <v>3281</v>
      </c>
      <c r="B9421" s="22" t="n">
        <v>114</v>
      </c>
      <c r="C9421" s="22" t="n">
        <v>217</v>
      </c>
      <c r="D9421" s="22" t="n">
        <v>6</v>
      </c>
      <c r="E9421" s="22" t="n">
        <v>0</v>
      </c>
      <c r="F9421" s="22" t="n">
        <f aca="false">D9421/SUM(C9421:E9421)</f>
        <v>0.0269058295964126</v>
      </c>
      <c r="G9421" s="22" t="n">
        <v>217.04</v>
      </c>
      <c r="H9421" s="22" t="n">
        <v>5.92</v>
      </c>
      <c r="I9421" s="22" t="n">
        <v>0.04</v>
      </c>
      <c r="J9421" s="22" t="n">
        <v>0.041467</v>
      </c>
      <c r="K9421" s="22" t="n">
        <v>1</v>
      </c>
      <c r="L9421" s="25"/>
      <c r="N9421" s="24"/>
    </row>
    <row r="9422" customFormat="false" ht="15" hidden="false" customHeight="false" outlineLevel="0" collapsed="false">
      <c r="A9422" s="22" t="s">
        <v>5723</v>
      </c>
      <c r="B9422" s="22" t="n">
        <v>45</v>
      </c>
      <c r="C9422" s="22" t="n">
        <v>181</v>
      </c>
      <c r="D9422" s="22" t="n">
        <v>5</v>
      </c>
      <c r="E9422" s="22" t="n">
        <v>0</v>
      </c>
      <c r="F9422" s="22" t="n">
        <f aca="false">D9422/SUM(C9422:E9422)</f>
        <v>0.0268817204301075</v>
      </c>
      <c r="G9422" s="22" t="n">
        <v>181.03</v>
      </c>
      <c r="H9422" s="22" t="n">
        <v>4.93</v>
      </c>
      <c r="I9422" s="22" t="n">
        <v>0.03</v>
      </c>
      <c r="J9422" s="22" t="n">
        <v>0.034524</v>
      </c>
      <c r="K9422" s="22" t="n">
        <v>1</v>
      </c>
      <c r="L9422" s="25"/>
      <c r="N9422" s="24"/>
    </row>
    <row r="9423" customFormat="false" ht="15" hidden="false" customHeight="false" outlineLevel="0" collapsed="false">
      <c r="A9423" s="22" t="s">
        <v>5723</v>
      </c>
      <c r="B9423" s="22" t="n">
        <v>74</v>
      </c>
      <c r="C9423" s="22" t="n">
        <v>181</v>
      </c>
      <c r="D9423" s="22" t="n">
        <v>5</v>
      </c>
      <c r="E9423" s="22" t="n">
        <v>0</v>
      </c>
      <c r="F9423" s="22" t="n">
        <f aca="false">D9423/SUM(C9423:E9423)</f>
        <v>0.0268817204301075</v>
      </c>
      <c r="G9423" s="22" t="n">
        <v>181.03</v>
      </c>
      <c r="H9423" s="22" t="n">
        <v>4.93</v>
      </c>
      <c r="I9423" s="22" t="n">
        <v>0.03</v>
      </c>
      <c r="J9423" s="22" t="n">
        <v>0.034524</v>
      </c>
      <c r="K9423" s="22" t="n">
        <v>1</v>
      </c>
      <c r="L9423" s="25"/>
      <c r="N9423" s="24"/>
    </row>
    <row r="9424" customFormat="false" ht="15" hidden="false" customHeight="false" outlineLevel="0" collapsed="false">
      <c r="A9424" s="22" t="s">
        <v>5724</v>
      </c>
      <c r="B9424" s="22" t="n">
        <v>123</v>
      </c>
      <c r="C9424" s="22" t="n">
        <v>181</v>
      </c>
      <c r="D9424" s="22" t="n">
        <v>5</v>
      </c>
      <c r="E9424" s="22" t="n">
        <v>0</v>
      </c>
      <c r="F9424" s="22" t="n">
        <f aca="false">D9424/SUM(C9424:E9424)</f>
        <v>0.0268817204301075</v>
      </c>
      <c r="G9424" s="22" t="n">
        <v>181.03</v>
      </c>
      <c r="H9424" s="22" t="n">
        <v>4.93</v>
      </c>
      <c r="I9424" s="22" t="n">
        <v>0.03</v>
      </c>
      <c r="J9424" s="22" t="n">
        <v>0.034524</v>
      </c>
      <c r="K9424" s="22" t="n">
        <v>1</v>
      </c>
      <c r="L9424" s="25"/>
      <c r="N9424" s="24"/>
    </row>
    <row r="9425" customFormat="false" ht="15" hidden="false" customHeight="false" outlineLevel="0" collapsed="false">
      <c r="A9425" s="22" t="s">
        <v>5725</v>
      </c>
      <c r="B9425" s="22" t="n">
        <v>29</v>
      </c>
      <c r="C9425" s="22" t="n">
        <v>181</v>
      </c>
      <c r="D9425" s="22" t="n">
        <v>5</v>
      </c>
      <c r="E9425" s="22" t="n">
        <v>0</v>
      </c>
      <c r="F9425" s="22" t="n">
        <f aca="false">D9425/SUM(C9425:E9425)</f>
        <v>0.0268817204301075</v>
      </c>
      <c r="G9425" s="22" t="n">
        <v>181.03</v>
      </c>
      <c r="H9425" s="22" t="n">
        <v>4.93</v>
      </c>
      <c r="I9425" s="22" t="n">
        <v>0.03</v>
      </c>
      <c r="J9425" s="22" t="n">
        <v>0.034524</v>
      </c>
      <c r="K9425" s="22" t="n">
        <v>1</v>
      </c>
      <c r="L9425" s="25"/>
      <c r="N9425" s="24"/>
    </row>
    <row r="9426" customFormat="false" ht="15" hidden="false" customHeight="false" outlineLevel="0" collapsed="false">
      <c r="A9426" s="22" t="s">
        <v>5726</v>
      </c>
      <c r="B9426" s="22" t="n">
        <v>68</v>
      </c>
      <c r="C9426" s="22" t="n">
        <v>181</v>
      </c>
      <c r="D9426" s="22" t="n">
        <v>5</v>
      </c>
      <c r="E9426" s="22" t="n">
        <v>0</v>
      </c>
      <c r="F9426" s="22" t="n">
        <f aca="false">D9426/SUM(C9426:E9426)</f>
        <v>0.0268817204301075</v>
      </c>
      <c r="G9426" s="22" t="n">
        <v>181.03</v>
      </c>
      <c r="H9426" s="22" t="n">
        <v>4.93</v>
      </c>
      <c r="I9426" s="22" t="n">
        <v>0.03</v>
      </c>
      <c r="J9426" s="22" t="n">
        <v>0.034524</v>
      </c>
      <c r="K9426" s="22" t="n">
        <v>1</v>
      </c>
      <c r="L9426" s="25"/>
      <c r="N9426" s="24"/>
    </row>
    <row r="9427" customFormat="false" ht="15" hidden="false" customHeight="false" outlineLevel="0" collapsed="false">
      <c r="A9427" s="22" t="s">
        <v>5727</v>
      </c>
      <c r="B9427" s="22" t="n">
        <v>44</v>
      </c>
      <c r="C9427" s="22" t="n">
        <v>254</v>
      </c>
      <c r="D9427" s="22" t="n">
        <v>7</v>
      </c>
      <c r="E9427" s="22" t="n">
        <v>0</v>
      </c>
      <c r="F9427" s="22" t="n">
        <f aca="false">D9427/SUM(C9427:E9427)</f>
        <v>0.0268199233716475</v>
      </c>
      <c r="G9427" s="22" t="n">
        <v>254.05</v>
      </c>
      <c r="H9427" s="22" t="n">
        <v>6.91</v>
      </c>
      <c r="I9427" s="22" t="n">
        <v>0.05</v>
      </c>
      <c r="J9427" s="22" t="n">
        <v>0.048219</v>
      </c>
      <c r="K9427" s="22" t="n">
        <v>1</v>
      </c>
      <c r="L9427" s="25"/>
      <c r="N9427" s="24"/>
    </row>
    <row r="9428" customFormat="false" ht="15" hidden="false" customHeight="false" outlineLevel="0" collapsed="false">
      <c r="A9428" s="22" t="s">
        <v>916</v>
      </c>
      <c r="B9428" s="22" t="n">
        <v>122</v>
      </c>
      <c r="C9428" s="22" t="n">
        <v>218</v>
      </c>
      <c r="D9428" s="22" t="n">
        <v>6</v>
      </c>
      <c r="E9428" s="22" t="n">
        <v>0</v>
      </c>
      <c r="F9428" s="22" t="n">
        <f aca="false">D9428/SUM(C9428:E9428)</f>
        <v>0.0267857142857143</v>
      </c>
      <c r="G9428" s="22" t="n">
        <v>218.04</v>
      </c>
      <c r="H9428" s="22" t="n">
        <v>5.92</v>
      </c>
      <c r="I9428" s="22" t="n">
        <v>0.04</v>
      </c>
      <c r="J9428" s="22" t="n">
        <v>0.041277</v>
      </c>
      <c r="K9428" s="22" t="n">
        <v>1</v>
      </c>
      <c r="L9428" s="25"/>
      <c r="N9428" s="24"/>
    </row>
    <row r="9429" customFormat="false" ht="15" hidden="false" customHeight="false" outlineLevel="0" collapsed="false">
      <c r="A9429" s="22" t="s">
        <v>384</v>
      </c>
      <c r="B9429" s="22" t="n">
        <v>52</v>
      </c>
      <c r="C9429" s="22" t="n">
        <v>218</v>
      </c>
      <c r="D9429" s="22" t="n">
        <v>6</v>
      </c>
      <c r="E9429" s="22" t="n">
        <v>0</v>
      </c>
      <c r="F9429" s="22" t="n">
        <f aca="false">D9429/SUM(C9429:E9429)</f>
        <v>0.0267857142857143</v>
      </c>
      <c r="G9429" s="22" t="n">
        <v>218.04</v>
      </c>
      <c r="H9429" s="22" t="n">
        <v>5.92</v>
      </c>
      <c r="I9429" s="22" t="n">
        <v>0.04</v>
      </c>
      <c r="J9429" s="22" t="n">
        <v>0.041277</v>
      </c>
      <c r="K9429" s="22" t="n">
        <v>1</v>
      </c>
      <c r="L9429" s="25"/>
      <c r="N9429" s="24"/>
    </row>
    <row r="9430" customFormat="false" ht="15" hidden="false" customHeight="false" outlineLevel="0" collapsed="false">
      <c r="A9430" s="22" t="s">
        <v>2908</v>
      </c>
      <c r="B9430" s="22" t="n">
        <v>104</v>
      </c>
      <c r="C9430" s="22" t="n">
        <v>218</v>
      </c>
      <c r="D9430" s="22" t="n">
        <v>6</v>
      </c>
      <c r="E9430" s="22" t="n">
        <v>0</v>
      </c>
      <c r="F9430" s="22" t="n">
        <f aca="false">D9430/SUM(C9430:E9430)</f>
        <v>0.0267857142857143</v>
      </c>
      <c r="G9430" s="22" t="n">
        <v>218.04</v>
      </c>
      <c r="H9430" s="22" t="n">
        <v>5.92</v>
      </c>
      <c r="I9430" s="22" t="n">
        <v>0.04</v>
      </c>
      <c r="J9430" s="22" t="n">
        <v>0.041277</v>
      </c>
      <c r="K9430" s="22" t="n">
        <v>1</v>
      </c>
      <c r="L9430" s="25"/>
      <c r="N9430" s="24"/>
    </row>
    <row r="9431" customFormat="false" ht="15" hidden="false" customHeight="false" outlineLevel="0" collapsed="false">
      <c r="A9431" s="22" t="s">
        <v>1725</v>
      </c>
      <c r="B9431" s="22" t="n">
        <v>57</v>
      </c>
      <c r="C9431" s="22" t="n">
        <v>182</v>
      </c>
      <c r="D9431" s="22" t="n">
        <v>5</v>
      </c>
      <c r="E9431" s="22" t="n">
        <v>0</v>
      </c>
      <c r="F9431" s="22" t="n">
        <f aca="false">D9431/SUM(C9431:E9431)</f>
        <v>0.0267379679144385</v>
      </c>
      <c r="G9431" s="22" t="n">
        <v>182.03</v>
      </c>
      <c r="H9431" s="22" t="n">
        <v>4.93</v>
      </c>
      <c r="I9431" s="22" t="n">
        <v>0.03</v>
      </c>
      <c r="J9431" s="22" t="n">
        <v>0.034334</v>
      </c>
      <c r="K9431" s="22" t="n">
        <v>1</v>
      </c>
      <c r="L9431" s="25"/>
      <c r="N9431" s="24"/>
    </row>
    <row r="9432" customFormat="false" ht="15" hidden="false" customHeight="false" outlineLevel="0" collapsed="false">
      <c r="A9432" s="22" t="s">
        <v>5728</v>
      </c>
      <c r="B9432" s="22" t="n">
        <v>51</v>
      </c>
      <c r="C9432" s="22" t="n">
        <v>255</v>
      </c>
      <c r="D9432" s="22" t="n">
        <v>7</v>
      </c>
      <c r="E9432" s="22" t="n">
        <v>0</v>
      </c>
      <c r="F9432" s="22" t="n">
        <f aca="false">D9432/SUM(C9432:E9432)</f>
        <v>0.0267175572519084</v>
      </c>
      <c r="G9432" s="22" t="n">
        <v>255.05</v>
      </c>
      <c r="H9432" s="22" t="n">
        <v>6.91</v>
      </c>
      <c r="I9432" s="22" t="n">
        <v>0.05</v>
      </c>
      <c r="J9432" s="22" t="n">
        <v>0.04803</v>
      </c>
      <c r="K9432" s="22" t="n">
        <v>1</v>
      </c>
      <c r="L9432" s="25"/>
      <c r="N9432" s="24"/>
    </row>
    <row r="9433" customFormat="false" ht="15" hidden="false" customHeight="false" outlineLevel="0" collapsed="false">
      <c r="A9433" s="22" t="s">
        <v>5572</v>
      </c>
      <c r="B9433" s="22" t="n">
        <v>124</v>
      </c>
      <c r="C9433" s="22" t="n">
        <v>255</v>
      </c>
      <c r="D9433" s="22" t="n">
        <v>7</v>
      </c>
      <c r="E9433" s="22" t="n">
        <v>0</v>
      </c>
      <c r="F9433" s="22" t="n">
        <f aca="false">D9433/SUM(C9433:E9433)</f>
        <v>0.0267175572519084</v>
      </c>
      <c r="G9433" s="22" t="n">
        <v>255.05</v>
      </c>
      <c r="H9433" s="22" t="n">
        <v>6.91</v>
      </c>
      <c r="I9433" s="22" t="n">
        <v>0.05</v>
      </c>
      <c r="J9433" s="22" t="n">
        <v>0.04803</v>
      </c>
      <c r="K9433" s="22" t="n">
        <v>1</v>
      </c>
      <c r="L9433" s="25"/>
      <c r="N9433" s="24"/>
    </row>
    <row r="9434" customFormat="false" ht="15" hidden="false" customHeight="false" outlineLevel="0" collapsed="false">
      <c r="A9434" s="22" t="s">
        <v>2984</v>
      </c>
      <c r="B9434" s="22" t="n">
        <v>10</v>
      </c>
      <c r="C9434" s="22" t="n">
        <v>255</v>
      </c>
      <c r="D9434" s="22" t="n">
        <v>7</v>
      </c>
      <c r="E9434" s="22" t="n">
        <v>0</v>
      </c>
      <c r="F9434" s="22" t="n">
        <f aca="false">D9434/SUM(C9434:E9434)</f>
        <v>0.0267175572519084</v>
      </c>
      <c r="G9434" s="22" t="n">
        <v>255.05</v>
      </c>
      <c r="H9434" s="22" t="n">
        <v>6.91</v>
      </c>
      <c r="I9434" s="22" t="n">
        <v>0.05</v>
      </c>
      <c r="J9434" s="22" t="n">
        <v>0.04803</v>
      </c>
      <c r="K9434" s="22" t="n">
        <v>1</v>
      </c>
      <c r="L9434" s="25"/>
      <c r="N9434" s="24"/>
    </row>
    <row r="9435" customFormat="false" ht="15" hidden="false" customHeight="false" outlineLevel="0" collapsed="false">
      <c r="A9435" s="22" t="s">
        <v>2607</v>
      </c>
      <c r="B9435" s="22" t="n">
        <v>106</v>
      </c>
      <c r="C9435" s="22" t="n">
        <v>255</v>
      </c>
      <c r="D9435" s="22" t="n">
        <v>7</v>
      </c>
      <c r="E9435" s="22" t="n">
        <v>0</v>
      </c>
      <c r="F9435" s="22" t="n">
        <f aca="false">D9435/SUM(C9435:E9435)</f>
        <v>0.0267175572519084</v>
      </c>
      <c r="G9435" s="22" t="n">
        <v>255.05</v>
      </c>
      <c r="H9435" s="22" t="n">
        <v>6.91</v>
      </c>
      <c r="I9435" s="22" t="n">
        <v>0.05</v>
      </c>
      <c r="J9435" s="22" t="n">
        <v>0.04803</v>
      </c>
      <c r="K9435" s="22" t="n">
        <v>1</v>
      </c>
      <c r="L9435" s="25"/>
      <c r="N9435" s="24"/>
    </row>
    <row r="9436" customFormat="false" ht="15" hidden="false" customHeight="false" outlineLevel="0" collapsed="false">
      <c r="A9436" s="22" t="s">
        <v>5729</v>
      </c>
      <c r="B9436" s="22" t="n">
        <v>73</v>
      </c>
      <c r="C9436" s="22" t="n">
        <v>219</v>
      </c>
      <c r="D9436" s="22" t="n">
        <v>6</v>
      </c>
      <c r="E9436" s="22" t="n">
        <v>0</v>
      </c>
      <c r="F9436" s="22" t="n">
        <f aca="false">D9436/SUM(C9436:E9436)</f>
        <v>0.0266666666666667</v>
      </c>
      <c r="G9436" s="22" t="n">
        <v>219.04</v>
      </c>
      <c r="H9436" s="22" t="n">
        <v>5.92</v>
      </c>
      <c r="I9436" s="22" t="n">
        <v>0.04</v>
      </c>
      <c r="J9436" s="22" t="n">
        <v>0.041088</v>
      </c>
      <c r="K9436" s="22" t="n">
        <v>1</v>
      </c>
      <c r="L9436" s="25"/>
      <c r="N9436" s="24"/>
    </row>
    <row r="9437" customFormat="false" ht="15" hidden="false" customHeight="false" outlineLevel="0" collapsed="false">
      <c r="A9437" s="22" t="s">
        <v>917</v>
      </c>
      <c r="B9437" s="22" t="n">
        <v>41</v>
      </c>
      <c r="C9437" s="22" t="n">
        <v>219</v>
      </c>
      <c r="D9437" s="22" t="n">
        <v>6</v>
      </c>
      <c r="E9437" s="22" t="n">
        <v>0</v>
      </c>
      <c r="F9437" s="22" t="n">
        <f aca="false">D9437/SUM(C9437:E9437)</f>
        <v>0.0266666666666667</v>
      </c>
      <c r="G9437" s="22" t="n">
        <v>219.04</v>
      </c>
      <c r="H9437" s="22" t="n">
        <v>5.92</v>
      </c>
      <c r="I9437" s="22" t="n">
        <v>0.04</v>
      </c>
      <c r="J9437" s="22" t="n">
        <v>0.041088</v>
      </c>
      <c r="K9437" s="22" t="n">
        <v>1</v>
      </c>
      <c r="L9437" s="25"/>
      <c r="N9437" s="24"/>
    </row>
    <row r="9438" customFormat="false" ht="15" hidden="false" customHeight="false" outlineLevel="0" collapsed="false">
      <c r="A9438" s="22" t="s">
        <v>5730</v>
      </c>
      <c r="B9438" s="22" t="n">
        <v>54</v>
      </c>
      <c r="C9438" s="22" t="n">
        <v>219</v>
      </c>
      <c r="D9438" s="22" t="n">
        <v>6</v>
      </c>
      <c r="E9438" s="22" t="n">
        <v>0</v>
      </c>
      <c r="F9438" s="22" t="n">
        <f aca="false">D9438/SUM(C9438:E9438)</f>
        <v>0.0266666666666667</v>
      </c>
      <c r="G9438" s="22" t="n">
        <v>219.04</v>
      </c>
      <c r="H9438" s="22" t="n">
        <v>5.92</v>
      </c>
      <c r="I9438" s="22" t="n">
        <v>0.04</v>
      </c>
      <c r="J9438" s="22" t="n">
        <v>0.041088</v>
      </c>
      <c r="K9438" s="22" t="n">
        <v>1</v>
      </c>
      <c r="L9438" s="25"/>
      <c r="N9438" s="24"/>
    </row>
    <row r="9439" customFormat="false" ht="15" hidden="false" customHeight="false" outlineLevel="0" collapsed="false">
      <c r="A9439" s="22" t="s">
        <v>3517</v>
      </c>
      <c r="B9439" s="22" t="n">
        <v>86</v>
      </c>
      <c r="C9439" s="22" t="n">
        <v>0</v>
      </c>
      <c r="D9439" s="22" t="n">
        <v>7</v>
      </c>
      <c r="E9439" s="22" t="n">
        <v>256</v>
      </c>
      <c r="F9439" s="22" t="n">
        <f aca="false">D9439/SUM(C9439:E9439)</f>
        <v>0.026615969581749</v>
      </c>
      <c r="G9439" s="22" t="n">
        <v>0.05</v>
      </c>
      <c r="H9439" s="22" t="n">
        <v>6.91</v>
      </c>
      <c r="I9439" s="22" t="n">
        <v>256.05</v>
      </c>
      <c r="J9439" s="22" t="n">
        <v>0.047843</v>
      </c>
      <c r="K9439" s="22" t="n">
        <v>1</v>
      </c>
      <c r="L9439" s="25"/>
      <c r="N9439" s="24"/>
    </row>
    <row r="9440" customFormat="false" ht="15" hidden="false" customHeight="false" outlineLevel="0" collapsed="false">
      <c r="A9440" s="22" t="s">
        <v>5731</v>
      </c>
      <c r="B9440" s="22" t="n">
        <v>24</v>
      </c>
      <c r="C9440" s="22" t="n">
        <v>256</v>
      </c>
      <c r="D9440" s="22" t="n">
        <v>7</v>
      </c>
      <c r="E9440" s="22" t="n">
        <v>0</v>
      </c>
      <c r="F9440" s="22" t="n">
        <f aca="false">D9440/SUM(C9440:E9440)</f>
        <v>0.026615969581749</v>
      </c>
      <c r="G9440" s="22" t="n">
        <v>256.05</v>
      </c>
      <c r="H9440" s="22" t="n">
        <v>6.91</v>
      </c>
      <c r="I9440" s="22" t="n">
        <v>0.05</v>
      </c>
      <c r="J9440" s="22" t="n">
        <v>0.047843</v>
      </c>
      <c r="K9440" s="22" t="n">
        <v>1</v>
      </c>
      <c r="L9440" s="25"/>
      <c r="N9440" s="24"/>
    </row>
    <row r="9441" customFormat="false" ht="15" hidden="false" customHeight="false" outlineLevel="0" collapsed="false">
      <c r="A9441" s="22" t="s">
        <v>5732</v>
      </c>
      <c r="B9441" s="22" t="n">
        <v>44</v>
      </c>
      <c r="C9441" s="22" t="n">
        <v>256</v>
      </c>
      <c r="D9441" s="22" t="n">
        <v>7</v>
      </c>
      <c r="E9441" s="22" t="n">
        <v>0</v>
      </c>
      <c r="F9441" s="22" t="n">
        <f aca="false">D9441/SUM(C9441:E9441)</f>
        <v>0.026615969581749</v>
      </c>
      <c r="G9441" s="22" t="n">
        <v>256.05</v>
      </c>
      <c r="H9441" s="22" t="n">
        <v>6.91</v>
      </c>
      <c r="I9441" s="22" t="n">
        <v>0.05</v>
      </c>
      <c r="J9441" s="22" t="n">
        <v>0.047843</v>
      </c>
      <c r="K9441" s="22" t="n">
        <v>1</v>
      </c>
      <c r="L9441" s="25"/>
      <c r="N9441" s="24"/>
    </row>
    <row r="9442" customFormat="false" ht="15" hidden="false" customHeight="false" outlineLevel="0" collapsed="false">
      <c r="A9442" s="22" t="s">
        <v>5733</v>
      </c>
      <c r="B9442" s="22" t="n">
        <v>76</v>
      </c>
      <c r="C9442" s="22" t="n">
        <v>183</v>
      </c>
      <c r="D9442" s="22" t="n">
        <v>5</v>
      </c>
      <c r="E9442" s="22" t="n">
        <v>0</v>
      </c>
      <c r="F9442" s="22" t="n">
        <f aca="false">D9442/SUM(C9442:E9442)</f>
        <v>0.0265957446808511</v>
      </c>
      <c r="G9442" s="22" t="n">
        <v>183.03</v>
      </c>
      <c r="H9442" s="22" t="n">
        <v>4.93</v>
      </c>
      <c r="I9442" s="22" t="n">
        <v>0.03</v>
      </c>
      <c r="J9442" s="22" t="n">
        <v>0.034147</v>
      </c>
      <c r="K9442" s="22" t="n">
        <v>1</v>
      </c>
      <c r="L9442" s="25"/>
      <c r="N9442" s="24"/>
    </row>
    <row r="9443" customFormat="false" ht="15" hidden="false" customHeight="false" outlineLevel="0" collapsed="false">
      <c r="A9443" s="22" t="s">
        <v>529</v>
      </c>
      <c r="B9443" s="22" t="n">
        <v>30</v>
      </c>
      <c r="C9443" s="22" t="n">
        <v>220</v>
      </c>
      <c r="D9443" s="22" t="n">
        <v>6</v>
      </c>
      <c r="E9443" s="22" t="n">
        <v>0</v>
      </c>
      <c r="F9443" s="22" t="n">
        <f aca="false">D9443/SUM(C9443:E9443)</f>
        <v>0.0265486725663717</v>
      </c>
      <c r="G9443" s="22" t="n">
        <v>220.04</v>
      </c>
      <c r="H9443" s="22" t="n">
        <v>5.92</v>
      </c>
      <c r="I9443" s="22" t="n">
        <v>0.04</v>
      </c>
      <c r="J9443" s="22" t="n">
        <v>0.040902</v>
      </c>
      <c r="K9443" s="22" t="n">
        <v>1</v>
      </c>
      <c r="L9443" s="25"/>
      <c r="N9443" s="24"/>
    </row>
    <row r="9444" customFormat="false" ht="15" hidden="false" customHeight="false" outlineLevel="0" collapsed="false">
      <c r="A9444" s="22" t="s">
        <v>5734</v>
      </c>
      <c r="B9444" s="22" t="n">
        <v>19</v>
      </c>
      <c r="C9444" s="22" t="n">
        <v>0</v>
      </c>
      <c r="D9444" s="22" t="n">
        <v>7</v>
      </c>
      <c r="E9444" s="22" t="n">
        <v>257</v>
      </c>
      <c r="F9444" s="22" t="n">
        <f aca="false">D9444/SUM(C9444:E9444)</f>
        <v>0.0265151515151515</v>
      </c>
      <c r="G9444" s="22" t="n">
        <v>0.05</v>
      </c>
      <c r="H9444" s="22" t="n">
        <v>6.91</v>
      </c>
      <c r="I9444" s="22" t="n">
        <v>257.05</v>
      </c>
      <c r="J9444" s="22" t="n">
        <v>0.047657</v>
      </c>
      <c r="K9444" s="22" t="n">
        <v>1</v>
      </c>
      <c r="L9444" s="25"/>
      <c r="N9444" s="24"/>
    </row>
    <row r="9445" customFormat="false" ht="15" hidden="false" customHeight="false" outlineLevel="0" collapsed="false">
      <c r="A9445" s="22" t="s">
        <v>5735</v>
      </c>
      <c r="B9445" s="22" t="n">
        <v>78</v>
      </c>
      <c r="C9445" s="22" t="n">
        <v>257</v>
      </c>
      <c r="D9445" s="22" t="n">
        <v>7</v>
      </c>
      <c r="E9445" s="22" t="n">
        <v>0</v>
      </c>
      <c r="F9445" s="22" t="n">
        <f aca="false">D9445/SUM(C9445:E9445)</f>
        <v>0.0265151515151515</v>
      </c>
      <c r="G9445" s="22" t="n">
        <v>257.05</v>
      </c>
      <c r="H9445" s="22" t="n">
        <v>6.91</v>
      </c>
      <c r="I9445" s="22" t="n">
        <v>0.05</v>
      </c>
      <c r="J9445" s="22" t="n">
        <v>0.047657</v>
      </c>
      <c r="K9445" s="22" t="n">
        <v>1</v>
      </c>
      <c r="L9445" s="25"/>
      <c r="N9445" s="24"/>
    </row>
    <row r="9446" customFormat="false" ht="15" hidden="false" customHeight="false" outlineLevel="0" collapsed="false">
      <c r="A9446" s="22" t="s">
        <v>5736</v>
      </c>
      <c r="B9446" s="22" t="n">
        <v>39</v>
      </c>
      <c r="C9446" s="22" t="n">
        <v>184</v>
      </c>
      <c r="D9446" s="22" t="n">
        <v>5</v>
      </c>
      <c r="E9446" s="22" t="n">
        <v>0</v>
      </c>
      <c r="F9446" s="22" t="n">
        <f aca="false">D9446/SUM(C9446:E9446)</f>
        <v>0.0264550264550265</v>
      </c>
      <c r="G9446" s="22" t="n">
        <v>184.03</v>
      </c>
      <c r="H9446" s="22" t="n">
        <v>4.93</v>
      </c>
      <c r="I9446" s="22" t="n">
        <v>0.03</v>
      </c>
      <c r="J9446" s="22" t="n">
        <v>0.033961</v>
      </c>
      <c r="K9446" s="22" t="n">
        <v>1</v>
      </c>
      <c r="L9446" s="25"/>
      <c r="N9446" s="24"/>
    </row>
    <row r="9447" customFormat="false" ht="15" hidden="false" customHeight="false" outlineLevel="0" collapsed="false">
      <c r="A9447" s="22" t="s">
        <v>5737</v>
      </c>
      <c r="B9447" s="22" t="n">
        <v>67</v>
      </c>
      <c r="C9447" s="22" t="n">
        <v>184</v>
      </c>
      <c r="D9447" s="22" t="n">
        <v>5</v>
      </c>
      <c r="E9447" s="22" t="n">
        <v>0</v>
      </c>
      <c r="F9447" s="22" t="n">
        <f aca="false">D9447/SUM(C9447:E9447)</f>
        <v>0.0264550264550265</v>
      </c>
      <c r="G9447" s="22" t="n">
        <v>184.03</v>
      </c>
      <c r="H9447" s="22" t="n">
        <v>4.93</v>
      </c>
      <c r="I9447" s="22" t="n">
        <v>0.03</v>
      </c>
      <c r="J9447" s="22" t="n">
        <v>0.033961</v>
      </c>
      <c r="K9447" s="22" t="n">
        <v>1</v>
      </c>
      <c r="L9447" s="25"/>
      <c r="N9447" s="24"/>
    </row>
    <row r="9448" customFormat="false" ht="15" hidden="false" customHeight="false" outlineLevel="0" collapsed="false">
      <c r="A9448" s="22" t="s">
        <v>5738</v>
      </c>
      <c r="B9448" s="22" t="n">
        <v>92</v>
      </c>
      <c r="C9448" s="22" t="n">
        <v>0</v>
      </c>
      <c r="D9448" s="22" t="n">
        <v>6</v>
      </c>
      <c r="E9448" s="22" t="n">
        <v>221</v>
      </c>
      <c r="F9448" s="22" t="n">
        <f aca="false">D9448/SUM(C9448:E9448)</f>
        <v>0.026431718061674</v>
      </c>
      <c r="G9448" s="22" t="n">
        <v>0.04</v>
      </c>
      <c r="H9448" s="22" t="n">
        <v>5.92</v>
      </c>
      <c r="I9448" s="22" t="n">
        <v>221.04</v>
      </c>
      <c r="J9448" s="22" t="n">
        <v>0.040717</v>
      </c>
      <c r="K9448" s="22" t="n">
        <v>1</v>
      </c>
      <c r="L9448" s="25"/>
      <c r="N9448" s="24"/>
    </row>
    <row r="9449" customFormat="false" ht="15" hidden="false" customHeight="false" outlineLevel="0" collapsed="false">
      <c r="A9449" s="22" t="s">
        <v>5739</v>
      </c>
      <c r="B9449" s="22" t="n">
        <v>15</v>
      </c>
      <c r="C9449" s="22" t="n">
        <v>0</v>
      </c>
      <c r="D9449" s="22" t="n">
        <v>7</v>
      </c>
      <c r="E9449" s="22" t="n">
        <v>258</v>
      </c>
      <c r="F9449" s="22" t="n">
        <f aca="false">D9449/SUM(C9449:E9449)</f>
        <v>0.0264150943396226</v>
      </c>
      <c r="G9449" s="22" t="n">
        <v>0.05</v>
      </c>
      <c r="H9449" s="22" t="n">
        <v>6.91</v>
      </c>
      <c r="I9449" s="22" t="n">
        <v>258.05</v>
      </c>
      <c r="J9449" s="22" t="n">
        <v>0.047472</v>
      </c>
      <c r="K9449" s="22" t="n">
        <v>1</v>
      </c>
      <c r="L9449" s="25"/>
      <c r="N9449" s="24"/>
    </row>
    <row r="9450" customFormat="false" ht="15" hidden="false" customHeight="false" outlineLevel="0" collapsed="false">
      <c r="A9450" s="22" t="s">
        <v>5219</v>
      </c>
      <c r="B9450" s="22" t="n">
        <v>82</v>
      </c>
      <c r="C9450" s="22" t="n">
        <v>258</v>
      </c>
      <c r="D9450" s="22" t="n">
        <v>7</v>
      </c>
      <c r="E9450" s="22" t="n">
        <v>0</v>
      </c>
      <c r="F9450" s="22" t="n">
        <f aca="false">D9450/SUM(C9450:E9450)</f>
        <v>0.0264150943396226</v>
      </c>
      <c r="G9450" s="22" t="n">
        <v>258.05</v>
      </c>
      <c r="H9450" s="22" t="n">
        <v>6.91</v>
      </c>
      <c r="I9450" s="22" t="n">
        <v>0.05</v>
      </c>
      <c r="J9450" s="22" t="n">
        <v>0.047472</v>
      </c>
      <c r="K9450" s="22" t="n">
        <v>1</v>
      </c>
      <c r="L9450" s="25"/>
      <c r="N9450" s="24"/>
    </row>
    <row r="9451" customFormat="false" ht="15" hidden="false" customHeight="false" outlineLevel="0" collapsed="false">
      <c r="A9451" s="22" t="s">
        <v>585</v>
      </c>
      <c r="B9451" s="22" t="n">
        <v>16</v>
      </c>
      <c r="C9451" s="22" t="n">
        <v>258</v>
      </c>
      <c r="D9451" s="22" t="n">
        <v>7</v>
      </c>
      <c r="E9451" s="22" t="n">
        <v>0</v>
      </c>
      <c r="F9451" s="22" t="n">
        <f aca="false">D9451/SUM(C9451:E9451)</f>
        <v>0.0264150943396226</v>
      </c>
      <c r="G9451" s="22" t="n">
        <v>258.05</v>
      </c>
      <c r="H9451" s="22" t="n">
        <v>6.91</v>
      </c>
      <c r="I9451" s="22" t="n">
        <v>0.05</v>
      </c>
      <c r="J9451" s="22" t="n">
        <v>0.047472</v>
      </c>
      <c r="K9451" s="22" t="n">
        <v>1</v>
      </c>
      <c r="L9451" s="25"/>
      <c r="N9451" s="24"/>
    </row>
    <row r="9452" customFormat="false" ht="15" hidden="false" customHeight="false" outlineLevel="0" collapsed="false">
      <c r="A9452" s="22" t="s">
        <v>5740</v>
      </c>
      <c r="B9452" s="22" t="n">
        <v>45</v>
      </c>
      <c r="C9452" s="22" t="n">
        <v>258</v>
      </c>
      <c r="D9452" s="22" t="n">
        <v>7</v>
      </c>
      <c r="E9452" s="22" t="n">
        <v>0</v>
      </c>
      <c r="F9452" s="22" t="n">
        <f aca="false">D9452/SUM(C9452:E9452)</f>
        <v>0.0264150943396226</v>
      </c>
      <c r="G9452" s="22" t="n">
        <v>258.05</v>
      </c>
      <c r="H9452" s="22" t="n">
        <v>6.91</v>
      </c>
      <c r="I9452" s="22" t="n">
        <v>0.05</v>
      </c>
      <c r="J9452" s="22" t="n">
        <v>0.047472</v>
      </c>
      <c r="K9452" s="22" t="n">
        <v>1</v>
      </c>
      <c r="L9452" s="25"/>
      <c r="N9452" s="24"/>
    </row>
    <row r="9453" customFormat="false" ht="15" hidden="false" customHeight="false" outlineLevel="0" collapsed="false">
      <c r="A9453" s="22" t="s">
        <v>5741</v>
      </c>
      <c r="B9453" s="22" t="n">
        <v>69</v>
      </c>
      <c r="C9453" s="22" t="n">
        <v>0</v>
      </c>
      <c r="D9453" s="22" t="n">
        <v>7</v>
      </c>
      <c r="E9453" s="22" t="n">
        <v>258</v>
      </c>
      <c r="F9453" s="22" t="n">
        <f aca="false">D9453/SUM(C9453:E9453)</f>
        <v>0.0264150943396226</v>
      </c>
      <c r="G9453" s="22" t="n">
        <v>0.05</v>
      </c>
      <c r="H9453" s="22" t="n">
        <v>6.91</v>
      </c>
      <c r="I9453" s="22" t="n">
        <v>258.05</v>
      </c>
      <c r="J9453" s="22" t="n">
        <v>0.047472</v>
      </c>
      <c r="K9453" s="22" t="n">
        <v>1</v>
      </c>
      <c r="L9453" s="25"/>
      <c r="N9453" s="24"/>
    </row>
    <row r="9454" customFormat="false" ht="15" hidden="false" customHeight="false" outlineLevel="0" collapsed="false">
      <c r="A9454" s="22" t="s">
        <v>5742</v>
      </c>
      <c r="B9454" s="22" t="n">
        <v>19</v>
      </c>
      <c r="C9454" s="22" t="n">
        <v>259</v>
      </c>
      <c r="D9454" s="22" t="n">
        <v>7</v>
      </c>
      <c r="E9454" s="22" t="n">
        <v>0</v>
      </c>
      <c r="F9454" s="22" t="n">
        <f aca="false">D9454/SUM(C9454:E9454)</f>
        <v>0.0263157894736842</v>
      </c>
      <c r="G9454" s="22" t="n">
        <v>259.05</v>
      </c>
      <c r="H9454" s="22" t="n">
        <v>6.91</v>
      </c>
      <c r="I9454" s="22" t="n">
        <v>0.05</v>
      </c>
      <c r="J9454" s="22" t="n">
        <v>0.047289</v>
      </c>
      <c r="K9454" s="22" t="n">
        <v>1</v>
      </c>
      <c r="L9454" s="25"/>
      <c r="N9454" s="24"/>
    </row>
    <row r="9455" customFormat="false" ht="15" hidden="false" customHeight="false" outlineLevel="0" collapsed="false">
      <c r="A9455" s="22" t="s">
        <v>3249</v>
      </c>
      <c r="B9455" s="22" t="n">
        <v>20</v>
      </c>
      <c r="C9455" s="22" t="n">
        <v>222</v>
      </c>
      <c r="D9455" s="22" t="n">
        <v>6</v>
      </c>
      <c r="E9455" s="22" t="n">
        <v>0</v>
      </c>
      <c r="F9455" s="22" t="n">
        <f aca="false">D9455/SUM(C9455:E9455)</f>
        <v>0.0263157894736842</v>
      </c>
      <c r="G9455" s="22" t="n">
        <v>222.04</v>
      </c>
      <c r="H9455" s="22" t="n">
        <v>5.92</v>
      </c>
      <c r="I9455" s="22" t="n">
        <v>0.04</v>
      </c>
      <c r="J9455" s="22" t="n">
        <v>0.040533</v>
      </c>
      <c r="K9455" s="22" t="n">
        <v>1</v>
      </c>
      <c r="L9455" s="25"/>
      <c r="N9455" s="24"/>
    </row>
    <row r="9456" customFormat="false" ht="15" hidden="false" customHeight="false" outlineLevel="0" collapsed="false">
      <c r="A9456" s="22" t="s">
        <v>1491</v>
      </c>
      <c r="B9456" s="22" t="n">
        <v>91</v>
      </c>
      <c r="C9456" s="22" t="n">
        <v>185</v>
      </c>
      <c r="D9456" s="22" t="n">
        <v>5</v>
      </c>
      <c r="E9456" s="22" t="n">
        <v>0</v>
      </c>
      <c r="F9456" s="22" t="n">
        <f aca="false">D9456/SUM(C9456:E9456)</f>
        <v>0.0263157894736842</v>
      </c>
      <c r="G9456" s="22" t="n">
        <v>185.03</v>
      </c>
      <c r="H9456" s="22" t="n">
        <v>4.93</v>
      </c>
      <c r="I9456" s="22" t="n">
        <v>0.03</v>
      </c>
      <c r="J9456" s="22" t="n">
        <v>0.033778</v>
      </c>
      <c r="K9456" s="22" t="n">
        <v>1</v>
      </c>
      <c r="L9456" s="25"/>
      <c r="N9456" s="24"/>
    </row>
    <row r="9457" customFormat="false" ht="15" hidden="false" customHeight="false" outlineLevel="0" collapsed="false">
      <c r="A9457" s="22" t="s">
        <v>5743</v>
      </c>
      <c r="B9457" s="22" t="n">
        <v>12</v>
      </c>
      <c r="C9457" s="22" t="n">
        <v>185</v>
      </c>
      <c r="D9457" s="22" t="n">
        <v>5</v>
      </c>
      <c r="E9457" s="22" t="n">
        <v>0</v>
      </c>
      <c r="F9457" s="22" t="n">
        <f aca="false">D9457/SUM(C9457:E9457)</f>
        <v>0.0263157894736842</v>
      </c>
      <c r="G9457" s="22" t="n">
        <v>185.03</v>
      </c>
      <c r="H9457" s="22" t="n">
        <v>4.93</v>
      </c>
      <c r="I9457" s="22" t="n">
        <v>0.03</v>
      </c>
      <c r="J9457" s="22" t="n">
        <v>0.033778</v>
      </c>
      <c r="K9457" s="22" t="n">
        <v>1</v>
      </c>
      <c r="L9457" s="25"/>
      <c r="N9457" s="24"/>
    </row>
    <row r="9458" customFormat="false" ht="15" hidden="false" customHeight="false" outlineLevel="0" collapsed="false">
      <c r="A9458" s="22" t="s">
        <v>5743</v>
      </c>
      <c r="B9458" s="22" t="n">
        <v>36</v>
      </c>
      <c r="C9458" s="22" t="n">
        <v>185</v>
      </c>
      <c r="D9458" s="22" t="n">
        <v>5</v>
      </c>
      <c r="E9458" s="22" t="n">
        <v>0</v>
      </c>
      <c r="F9458" s="22" t="n">
        <f aca="false">D9458/SUM(C9458:E9458)</f>
        <v>0.0263157894736842</v>
      </c>
      <c r="G9458" s="22" t="n">
        <v>185.03</v>
      </c>
      <c r="H9458" s="22" t="n">
        <v>4.93</v>
      </c>
      <c r="I9458" s="22" t="n">
        <v>0.03</v>
      </c>
      <c r="J9458" s="22" t="n">
        <v>0.033778</v>
      </c>
      <c r="K9458" s="22" t="n">
        <v>1</v>
      </c>
      <c r="L9458" s="25"/>
      <c r="N9458" s="24"/>
    </row>
    <row r="9459" customFormat="false" ht="15" hidden="false" customHeight="false" outlineLevel="0" collapsed="false">
      <c r="A9459" s="22" t="s">
        <v>5744</v>
      </c>
      <c r="B9459" s="22" t="n">
        <v>85</v>
      </c>
      <c r="C9459" s="22" t="n">
        <v>222</v>
      </c>
      <c r="D9459" s="22" t="n">
        <v>6</v>
      </c>
      <c r="E9459" s="22" t="n">
        <v>0</v>
      </c>
      <c r="F9459" s="22" t="n">
        <f aca="false">D9459/SUM(C9459:E9459)</f>
        <v>0.0263157894736842</v>
      </c>
      <c r="G9459" s="22" t="n">
        <v>222.04</v>
      </c>
      <c r="H9459" s="22" t="n">
        <v>5.92</v>
      </c>
      <c r="I9459" s="22" t="n">
        <v>0.04</v>
      </c>
      <c r="J9459" s="22" t="n">
        <v>0.040533</v>
      </c>
      <c r="K9459" s="22" t="n">
        <v>1</v>
      </c>
      <c r="L9459" s="25"/>
      <c r="N9459" s="24"/>
    </row>
    <row r="9460" customFormat="false" ht="15" hidden="false" customHeight="false" outlineLevel="0" collapsed="false">
      <c r="A9460" s="22" t="s">
        <v>5745</v>
      </c>
      <c r="B9460" s="22" t="n">
        <v>45</v>
      </c>
      <c r="C9460" s="22" t="n">
        <v>260</v>
      </c>
      <c r="D9460" s="22" t="n">
        <v>7</v>
      </c>
      <c r="E9460" s="22" t="n">
        <v>0</v>
      </c>
      <c r="F9460" s="22" t="n">
        <f aca="false">D9460/SUM(C9460:E9460)</f>
        <v>0.0262172284644195</v>
      </c>
      <c r="G9460" s="22" t="n">
        <v>260.05</v>
      </c>
      <c r="H9460" s="22" t="n">
        <v>6.91</v>
      </c>
      <c r="I9460" s="22" t="n">
        <v>0.05</v>
      </c>
      <c r="J9460" s="22" t="n">
        <v>0.047107</v>
      </c>
      <c r="K9460" s="22" t="n">
        <v>1</v>
      </c>
      <c r="L9460" s="25"/>
      <c r="N9460" s="24"/>
    </row>
    <row r="9461" customFormat="false" ht="15" hidden="false" customHeight="false" outlineLevel="0" collapsed="false">
      <c r="A9461" s="22" t="s">
        <v>1386</v>
      </c>
      <c r="B9461" s="22" t="n">
        <v>56</v>
      </c>
      <c r="C9461" s="22" t="n">
        <v>260</v>
      </c>
      <c r="D9461" s="22" t="n">
        <v>7</v>
      </c>
      <c r="E9461" s="22" t="n">
        <v>0</v>
      </c>
      <c r="F9461" s="22" t="n">
        <f aca="false">D9461/SUM(C9461:E9461)</f>
        <v>0.0262172284644195</v>
      </c>
      <c r="G9461" s="22" t="n">
        <v>260.05</v>
      </c>
      <c r="H9461" s="22" t="n">
        <v>6.91</v>
      </c>
      <c r="I9461" s="22" t="n">
        <v>0.05</v>
      </c>
      <c r="J9461" s="22" t="n">
        <v>0.047107</v>
      </c>
      <c r="K9461" s="22" t="n">
        <v>1</v>
      </c>
      <c r="L9461" s="25"/>
      <c r="N9461" s="24"/>
    </row>
    <row r="9462" customFormat="false" ht="15" hidden="false" customHeight="false" outlineLevel="0" collapsed="false">
      <c r="A9462" s="22" t="s">
        <v>5746</v>
      </c>
      <c r="B9462" s="22" t="n">
        <v>114</v>
      </c>
      <c r="C9462" s="22" t="n">
        <v>223</v>
      </c>
      <c r="D9462" s="22" t="n">
        <v>6</v>
      </c>
      <c r="E9462" s="22" t="n">
        <v>0</v>
      </c>
      <c r="F9462" s="22" t="n">
        <f aca="false">D9462/SUM(C9462:E9462)</f>
        <v>0.0262008733624454</v>
      </c>
      <c r="G9462" s="22" t="n">
        <v>223.04</v>
      </c>
      <c r="H9462" s="22" t="n">
        <v>5.92</v>
      </c>
      <c r="I9462" s="22" t="n">
        <v>0.04</v>
      </c>
      <c r="J9462" s="22" t="n">
        <v>0.040352</v>
      </c>
      <c r="K9462" s="22" t="n">
        <v>1</v>
      </c>
      <c r="L9462" s="25"/>
      <c r="N9462" s="24"/>
    </row>
    <row r="9463" customFormat="false" ht="15" hidden="false" customHeight="false" outlineLevel="0" collapsed="false">
      <c r="A9463" s="22" t="s">
        <v>5747</v>
      </c>
      <c r="B9463" s="22" t="n">
        <v>45</v>
      </c>
      <c r="C9463" s="22" t="n">
        <v>186</v>
      </c>
      <c r="D9463" s="22" t="n">
        <v>5</v>
      </c>
      <c r="E9463" s="22" t="n">
        <v>0</v>
      </c>
      <c r="F9463" s="22" t="n">
        <f aca="false">D9463/SUM(C9463:E9463)</f>
        <v>0.0261780104712042</v>
      </c>
      <c r="G9463" s="22" t="n">
        <v>186.03</v>
      </c>
      <c r="H9463" s="22" t="n">
        <v>4.93</v>
      </c>
      <c r="I9463" s="22" t="n">
        <v>0.03</v>
      </c>
      <c r="J9463" s="22" t="n">
        <v>0.033596</v>
      </c>
      <c r="K9463" s="22" t="n">
        <v>1</v>
      </c>
      <c r="L9463" s="25"/>
      <c r="N9463" s="24"/>
    </row>
    <row r="9464" customFormat="false" ht="15" hidden="false" customHeight="false" outlineLevel="0" collapsed="false">
      <c r="A9464" s="22" t="s">
        <v>5748</v>
      </c>
      <c r="B9464" s="22" t="n">
        <v>63</v>
      </c>
      <c r="C9464" s="22" t="n">
        <v>261</v>
      </c>
      <c r="D9464" s="22" t="n">
        <v>7</v>
      </c>
      <c r="E9464" s="22" t="n">
        <v>0</v>
      </c>
      <c r="F9464" s="22" t="n">
        <f aca="false">D9464/SUM(C9464:E9464)</f>
        <v>0.0261194029850746</v>
      </c>
      <c r="G9464" s="22" t="n">
        <v>261.05</v>
      </c>
      <c r="H9464" s="22" t="n">
        <v>6.91</v>
      </c>
      <c r="I9464" s="22" t="n">
        <v>0.05</v>
      </c>
      <c r="J9464" s="22" t="n">
        <v>0.046927</v>
      </c>
      <c r="K9464" s="22" t="n">
        <v>1</v>
      </c>
      <c r="L9464" s="25"/>
      <c r="N9464" s="24"/>
    </row>
    <row r="9465" customFormat="false" ht="15" hidden="false" customHeight="false" outlineLevel="0" collapsed="false">
      <c r="A9465" s="22" t="s">
        <v>5749</v>
      </c>
      <c r="B9465" s="22" t="n">
        <v>117</v>
      </c>
      <c r="C9465" s="22" t="n">
        <v>261</v>
      </c>
      <c r="D9465" s="22" t="n">
        <v>7</v>
      </c>
      <c r="E9465" s="22" t="n">
        <v>0</v>
      </c>
      <c r="F9465" s="22" t="n">
        <f aca="false">D9465/SUM(C9465:E9465)</f>
        <v>0.0261194029850746</v>
      </c>
      <c r="G9465" s="22" t="n">
        <v>261.05</v>
      </c>
      <c r="H9465" s="22" t="n">
        <v>6.91</v>
      </c>
      <c r="I9465" s="22" t="n">
        <v>0.05</v>
      </c>
      <c r="J9465" s="22" t="n">
        <v>0.046927</v>
      </c>
      <c r="K9465" s="22" t="n">
        <v>1</v>
      </c>
      <c r="L9465" s="25"/>
      <c r="N9465" s="24"/>
    </row>
    <row r="9466" customFormat="false" ht="15" hidden="false" customHeight="false" outlineLevel="0" collapsed="false">
      <c r="A9466" s="22" t="s">
        <v>5750</v>
      </c>
      <c r="B9466" s="22" t="n">
        <v>71</v>
      </c>
      <c r="C9466" s="22" t="n">
        <v>224</v>
      </c>
      <c r="D9466" s="22" t="n">
        <v>6</v>
      </c>
      <c r="E9466" s="22" t="n">
        <v>0</v>
      </c>
      <c r="F9466" s="22" t="n">
        <f aca="false">D9466/SUM(C9466:E9466)</f>
        <v>0.0260869565217391</v>
      </c>
      <c r="G9466" s="22" t="n">
        <v>224.04</v>
      </c>
      <c r="H9466" s="22" t="n">
        <v>5.92</v>
      </c>
      <c r="I9466" s="22" t="n">
        <v>0.04</v>
      </c>
      <c r="J9466" s="22" t="n">
        <v>0.040172</v>
      </c>
      <c r="K9466" s="22" t="n">
        <v>1</v>
      </c>
      <c r="L9466" s="25"/>
      <c r="N9466" s="24"/>
    </row>
    <row r="9467" customFormat="false" ht="15" hidden="false" customHeight="false" outlineLevel="0" collapsed="false">
      <c r="A9467" s="22" t="s">
        <v>5751</v>
      </c>
      <c r="B9467" s="22" t="n">
        <v>60</v>
      </c>
      <c r="C9467" s="22" t="n">
        <v>225</v>
      </c>
      <c r="D9467" s="22" t="n">
        <v>6</v>
      </c>
      <c r="E9467" s="22" t="n">
        <v>0</v>
      </c>
      <c r="F9467" s="22" t="n">
        <f aca="false">D9467/SUM(C9467:E9467)</f>
        <v>0.025974025974026</v>
      </c>
      <c r="G9467" s="22" t="n">
        <v>225.04</v>
      </c>
      <c r="H9467" s="22" t="n">
        <v>5.92</v>
      </c>
      <c r="I9467" s="22" t="n">
        <v>0.04</v>
      </c>
      <c r="J9467" s="22" t="n">
        <v>0.039993</v>
      </c>
      <c r="K9467" s="22" t="n">
        <v>1</v>
      </c>
      <c r="L9467" s="25"/>
      <c r="N9467" s="24"/>
    </row>
    <row r="9468" customFormat="false" ht="15" hidden="false" customHeight="false" outlineLevel="0" collapsed="false">
      <c r="A9468" s="22" t="s">
        <v>3235</v>
      </c>
      <c r="B9468" s="22" t="n">
        <v>123</v>
      </c>
      <c r="C9468" s="22" t="n">
        <v>225</v>
      </c>
      <c r="D9468" s="22" t="n">
        <v>6</v>
      </c>
      <c r="E9468" s="22" t="n">
        <v>0</v>
      </c>
      <c r="F9468" s="22" t="n">
        <f aca="false">D9468/SUM(C9468:E9468)</f>
        <v>0.025974025974026</v>
      </c>
      <c r="G9468" s="22" t="n">
        <v>225.04</v>
      </c>
      <c r="H9468" s="22" t="n">
        <v>5.92</v>
      </c>
      <c r="I9468" s="22" t="n">
        <v>0.04</v>
      </c>
      <c r="J9468" s="22" t="n">
        <v>0.039993</v>
      </c>
      <c r="K9468" s="22" t="n">
        <v>1</v>
      </c>
      <c r="L9468" s="25"/>
      <c r="N9468" s="24"/>
    </row>
    <row r="9469" customFormat="false" ht="15" hidden="false" customHeight="false" outlineLevel="0" collapsed="false">
      <c r="A9469" s="22" t="s">
        <v>4953</v>
      </c>
      <c r="B9469" s="22" t="n">
        <v>103</v>
      </c>
      <c r="C9469" s="22" t="n">
        <v>225</v>
      </c>
      <c r="D9469" s="22" t="n">
        <v>6</v>
      </c>
      <c r="E9469" s="22" t="n">
        <v>0</v>
      </c>
      <c r="F9469" s="22" t="n">
        <f aca="false">D9469/SUM(C9469:E9469)</f>
        <v>0.025974025974026</v>
      </c>
      <c r="G9469" s="22" t="n">
        <v>225.04</v>
      </c>
      <c r="H9469" s="22" t="n">
        <v>5.92</v>
      </c>
      <c r="I9469" s="22" t="n">
        <v>0.04</v>
      </c>
      <c r="J9469" s="22" t="n">
        <v>0.039993</v>
      </c>
      <c r="K9469" s="22" t="n">
        <v>1</v>
      </c>
      <c r="L9469" s="25"/>
      <c r="N9469" s="24"/>
    </row>
    <row r="9470" customFormat="false" ht="15" hidden="false" customHeight="false" outlineLevel="0" collapsed="false">
      <c r="A9470" s="22" t="s">
        <v>5752</v>
      </c>
      <c r="B9470" s="22" t="n">
        <v>28</v>
      </c>
      <c r="C9470" s="22" t="n">
        <v>263</v>
      </c>
      <c r="D9470" s="22" t="n">
        <v>7</v>
      </c>
      <c r="E9470" s="22" t="n">
        <v>0</v>
      </c>
      <c r="F9470" s="22" t="n">
        <f aca="false">D9470/SUM(C9470:E9470)</f>
        <v>0.0259259259259259</v>
      </c>
      <c r="G9470" s="22" t="n">
        <v>263.05</v>
      </c>
      <c r="H9470" s="22" t="n">
        <v>6.91</v>
      </c>
      <c r="I9470" s="22" t="n">
        <v>0.05</v>
      </c>
      <c r="J9470" s="22" t="n">
        <v>0.04657</v>
      </c>
      <c r="K9470" s="22" t="n">
        <v>1</v>
      </c>
      <c r="L9470" s="25"/>
      <c r="N9470" s="24"/>
    </row>
    <row r="9471" customFormat="false" ht="15" hidden="false" customHeight="false" outlineLevel="0" collapsed="false">
      <c r="A9471" s="22" t="s">
        <v>5753</v>
      </c>
      <c r="B9471" s="22" t="n">
        <v>120</v>
      </c>
      <c r="C9471" s="22" t="n">
        <v>261</v>
      </c>
      <c r="D9471" s="22" t="n">
        <v>7</v>
      </c>
      <c r="E9471" s="22" t="n">
        <v>2</v>
      </c>
      <c r="F9471" s="22" t="n">
        <f aca="false">D9471/SUM(C9471:E9471)</f>
        <v>0.0259259259259259</v>
      </c>
      <c r="G9471" s="22" t="n">
        <v>259.11</v>
      </c>
      <c r="H9471" s="22" t="n">
        <v>10.78</v>
      </c>
      <c r="I9471" s="22" t="n">
        <v>0.11</v>
      </c>
      <c r="J9471" s="22" t="n">
        <v>33.151372</v>
      </c>
      <c r="K9471" s="22" t="n">
        <v>0.003331</v>
      </c>
      <c r="L9471" s="25"/>
      <c r="N9471" s="24"/>
    </row>
    <row r="9472" customFormat="false" ht="15" hidden="false" customHeight="false" outlineLevel="0" collapsed="false">
      <c r="A9472" s="22" t="s">
        <v>1249</v>
      </c>
      <c r="B9472" s="22" t="n">
        <v>52</v>
      </c>
      <c r="C9472" s="22" t="n">
        <v>188</v>
      </c>
      <c r="D9472" s="22" t="n">
        <v>5</v>
      </c>
      <c r="E9472" s="22" t="n">
        <v>0</v>
      </c>
      <c r="F9472" s="22" t="n">
        <f aca="false">D9472/SUM(C9472:E9472)</f>
        <v>0.0259067357512953</v>
      </c>
      <c r="G9472" s="22" t="n">
        <v>188.03</v>
      </c>
      <c r="H9472" s="22" t="n">
        <v>4.94</v>
      </c>
      <c r="I9472" s="22" t="n">
        <v>0.03</v>
      </c>
      <c r="J9472" s="22" t="n">
        <v>0.033239</v>
      </c>
      <c r="K9472" s="22" t="n">
        <v>1</v>
      </c>
      <c r="L9472" s="25"/>
      <c r="N9472" s="24"/>
    </row>
    <row r="9473" customFormat="false" ht="15" hidden="false" customHeight="false" outlineLevel="0" collapsed="false">
      <c r="A9473" s="22" t="s">
        <v>2731</v>
      </c>
      <c r="B9473" s="22" t="n">
        <v>71</v>
      </c>
      <c r="C9473" s="22" t="n">
        <v>226</v>
      </c>
      <c r="D9473" s="22" t="n">
        <v>6</v>
      </c>
      <c r="E9473" s="22" t="n">
        <v>0</v>
      </c>
      <c r="F9473" s="22" t="n">
        <f aca="false">D9473/SUM(C9473:E9473)</f>
        <v>0.0258620689655172</v>
      </c>
      <c r="G9473" s="22" t="n">
        <v>226.04</v>
      </c>
      <c r="H9473" s="22" t="n">
        <v>5.92</v>
      </c>
      <c r="I9473" s="22" t="n">
        <v>0.04</v>
      </c>
      <c r="J9473" s="22" t="n">
        <v>0.039816</v>
      </c>
      <c r="K9473" s="22" t="n">
        <v>1</v>
      </c>
      <c r="L9473" s="25"/>
      <c r="N9473" s="24"/>
    </row>
    <row r="9474" customFormat="false" ht="15" hidden="false" customHeight="false" outlineLevel="0" collapsed="false">
      <c r="A9474" s="22" t="s">
        <v>5754</v>
      </c>
      <c r="B9474" s="22" t="n">
        <v>38</v>
      </c>
      <c r="C9474" s="22" t="n">
        <v>226</v>
      </c>
      <c r="D9474" s="22" t="n">
        <v>6</v>
      </c>
      <c r="E9474" s="22" t="n">
        <v>0</v>
      </c>
      <c r="F9474" s="22" t="n">
        <f aca="false">D9474/SUM(C9474:E9474)</f>
        <v>0.0258620689655172</v>
      </c>
      <c r="G9474" s="22" t="n">
        <v>226.04</v>
      </c>
      <c r="H9474" s="22" t="n">
        <v>5.92</v>
      </c>
      <c r="I9474" s="22" t="n">
        <v>0.04</v>
      </c>
      <c r="J9474" s="22" t="n">
        <v>0.039816</v>
      </c>
      <c r="K9474" s="22" t="n">
        <v>1</v>
      </c>
      <c r="L9474" s="25"/>
      <c r="N9474" s="24"/>
    </row>
    <row r="9475" customFormat="false" ht="15" hidden="false" customHeight="false" outlineLevel="0" collapsed="false">
      <c r="A9475" s="22" t="s">
        <v>5755</v>
      </c>
      <c r="B9475" s="22" t="n">
        <v>60</v>
      </c>
      <c r="C9475" s="22" t="n">
        <v>264</v>
      </c>
      <c r="D9475" s="22" t="n">
        <v>7</v>
      </c>
      <c r="E9475" s="22" t="n">
        <v>0</v>
      </c>
      <c r="F9475" s="22" t="n">
        <f aca="false">D9475/SUM(C9475:E9475)</f>
        <v>0.025830258302583</v>
      </c>
      <c r="G9475" s="22" t="n">
        <v>264.05</v>
      </c>
      <c r="H9475" s="22" t="n">
        <v>6.91</v>
      </c>
      <c r="I9475" s="22" t="n">
        <v>0.05</v>
      </c>
      <c r="J9475" s="22" t="n">
        <v>0.046394</v>
      </c>
      <c r="K9475" s="22" t="n">
        <v>1</v>
      </c>
      <c r="L9475" s="25"/>
      <c r="N9475" s="24"/>
    </row>
    <row r="9476" customFormat="false" ht="15" hidden="false" customHeight="false" outlineLevel="0" collapsed="false">
      <c r="A9476" s="22" t="s">
        <v>5450</v>
      </c>
      <c r="B9476" s="22" t="n">
        <v>57</v>
      </c>
      <c r="C9476" s="22" t="n">
        <v>264</v>
      </c>
      <c r="D9476" s="22" t="n">
        <v>7</v>
      </c>
      <c r="E9476" s="22" t="n">
        <v>0</v>
      </c>
      <c r="F9476" s="22" t="n">
        <f aca="false">D9476/SUM(C9476:E9476)</f>
        <v>0.025830258302583</v>
      </c>
      <c r="G9476" s="22" t="n">
        <v>264.05</v>
      </c>
      <c r="H9476" s="22" t="n">
        <v>6.91</v>
      </c>
      <c r="I9476" s="22" t="n">
        <v>0.05</v>
      </c>
      <c r="J9476" s="22" t="n">
        <v>0.046394</v>
      </c>
      <c r="K9476" s="22" t="n">
        <v>1</v>
      </c>
      <c r="L9476" s="25"/>
      <c r="N9476" s="24"/>
    </row>
    <row r="9477" customFormat="false" ht="15" hidden="false" customHeight="false" outlineLevel="0" collapsed="false">
      <c r="A9477" s="22" t="s">
        <v>1883</v>
      </c>
      <c r="B9477" s="22" t="n">
        <v>26</v>
      </c>
      <c r="C9477" s="22" t="n">
        <v>264</v>
      </c>
      <c r="D9477" s="22" t="n">
        <v>7</v>
      </c>
      <c r="E9477" s="22" t="n">
        <v>0</v>
      </c>
      <c r="F9477" s="22" t="n">
        <f aca="false">D9477/SUM(C9477:E9477)</f>
        <v>0.025830258302583</v>
      </c>
      <c r="G9477" s="22" t="n">
        <v>264.05</v>
      </c>
      <c r="H9477" s="22" t="n">
        <v>6.91</v>
      </c>
      <c r="I9477" s="22" t="n">
        <v>0.05</v>
      </c>
      <c r="J9477" s="22" t="n">
        <v>0.046394</v>
      </c>
      <c r="K9477" s="22" t="n">
        <v>1</v>
      </c>
      <c r="L9477" s="25"/>
      <c r="N9477" s="24"/>
    </row>
    <row r="9478" customFormat="false" ht="15" hidden="false" customHeight="false" outlineLevel="0" collapsed="false">
      <c r="A9478" s="22" t="s">
        <v>1883</v>
      </c>
      <c r="B9478" s="22" t="n">
        <v>36</v>
      </c>
      <c r="C9478" s="22" t="n">
        <v>264</v>
      </c>
      <c r="D9478" s="22" t="n">
        <v>7</v>
      </c>
      <c r="E9478" s="22" t="n">
        <v>0</v>
      </c>
      <c r="F9478" s="22" t="n">
        <f aca="false">D9478/SUM(C9478:E9478)</f>
        <v>0.025830258302583</v>
      </c>
      <c r="G9478" s="22" t="n">
        <v>264.05</v>
      </c>
      <c r="H9478" s="22" t="n">
        <v>6.91</v>
      </c>
      <c r="I9478" s="22" t="n">
        <v>0.05</v>
      </c>
      <c r="J9478" s="22" t="n">
        <v>0.046394</v>
      </c>
      <c r="K9478" s="22" t="n">
        <v>1</v>
      </c>
      <c r="L9478" s="25"/>
      <c r="N9478" s="24"/>
    </row>
    <row r="9479" customFormat="false" ht="15" hidden="false" customHeight="false" outlineLevel="0" collapsed="false">
      <c r="A9479" s="22" t="s">
        <v>5756</v>
      </c>
      <c r="B9479" s="22" t="n">
        <v>122</v>
      </c>
      <c r="C9479" s="22" t="n">
        <v>264</v>
      </c>
      <c r="D9479" s="22" t="n">
        <v>7</v>
      </c>
      <c r="E9479" s="22" t="n">
        <v>0</v>
      </c>
      <c r="F9479" s="22" t="n">
        <f aca="false">D9479/SUM(C9479:E9479)</f>
        <v>0.025830258302583</v>
      </c>
      <c r="G9479" s="22" t="n">
        <v>264.05</v>
      </c>
      <c r="H9479" s="22" t="n">
        <v>6.91</v>
      </c>
      <c r="I9479" s="22" t="n">
        <v>0.05</v>
      </c>
      <c r="J9479" s="22" t="n">
        <v>0.046394</v>
      </c>
      <c r="K9479" s="22" t="n">
        <v>1</v>
      </c>
      <c r="L9479" s="25"/>
      <c r="N9479" s="24"/>
    </row>
    <row r="9480" customFormat="false" ht="15" hidden="false" customHeight="false" outlineLevel="0" collapsed="false">
      <c r="A9480" s="22" t="s">
        <v>5757</v>
      </c>
      <c r="B9480" s="22" t="n">
        <v>86</v>
      </c>
      <c r="C9480" s="22" t="n">
        <v>264</v>
      </c>
      <c r="D9480" s="22" t="n">
        <v>7</v>
      </c>
      <c r="E9480" s="22" t="n">
        <v>0</v>
      </c>
      <c r="F9480" s="22" t="n">
        <f aca="false">D9480/SUM(C9480:E9480)</f>
        <v>0.025830258302583</v>
      </c>
      <c r="G9480" s="22" t="n">
        <v>264.05</v>
      </c>
      <c r="H9480" s="22" t="n">
        <v>6.91</v>
      </c>
      <c r="I9480" s="22" t="n">
        <v>0.05</v>
      </c>
      <c r="J9480" s="22" t="n">
        <v>0.046394</v>
      </c>
      <c r="K9480" s="22" t="n">
        <v>1</v>
      </c>
      <c r="L9480" s="25"/>
      <c r="N9480" s="24"/>
    </row>
    <row r="9481" customFormat="false" ht="15" hidden="false" customHeight="false" outlineLevel="0" collapsed="false">
      <c r="A9481" s="22" t="s">
        <v>5758</v>
      </c>
      <c r="B9481" s="22" t="n">
        <v>39</v>
      </c>
      <c r="C9481" s="22" t="n">
        <v>151</v>
      </c>
      <c r="D9481" s="22" t="n">
        <v>4</v>
      </c>
      <c r="E9481" s="22" t="n">
        <v>0</v>
      </c>
      <c r="F9481" s="22" t="n">
        <f aca="false">D9481/SUM(C9481:E9481)</f>
        <v>0.0258064516129032</v>
      </c>
      <c r="G9481" s="22" t="n">
        <v>151.03</v>
      </c>
      <c r="H9481" s="22" t="n">
        <v>3.95</v>
      </c>
      <c r="I9481" s="22" t="n">
        <v>0.03</v>
      </c>
      <c r="J9481" s="22" t="n">
        <v>0.026486</v>
      </c>
      <c r="K9481" s="22" t="n">
        <v>1</v>
      </c>
      <c r="L9481" s="25"/>
      <c r="N9481" s="24"/>
    </row>
    <row r="9482" customFormat="false" ht="15" hidden="false" customHeight="false" outlineLevel="0" collapsed="false">
      <c r="A9482" s="22" t="s">
        <v>380</v>
      </c>
      <c r="B9482" s="22" t="n">
        <v>100</v>
      </c>
      <c r="C9482" s="22" t="n">
        <v>189</v>
      </c>
      <c r="D9482" s="22" t="n">
        <v>5</v>
      </c>
      <c r="E9482" s="22" t="n">
        <v>0</v>
      </c>
      <c r="F9482" s="22" t="n">
        <f aca="false">D9482/SUM(C9482:E9482)</f>
        <v>0.0257731958762887</v>
      </c>
      <c r="G9482" s="22" t="n">
        <v>189.03</v>
      </c>
      <c r="H9482" s="22" t="n">
        <v>4.94</v>
      </c>
      <c r="I9482" s="22" t="n">
        <v>0.03</v>
      </c>
      <c r="J9482" s="22" t="n">
        <v>0.033063</v>
      </c>
      <c r="K9482" s="22" t="n">
        <v>1</v>
      </c>
      <c r="L9482" s="25"/>
      <c r="N9482" s="24"/>
    </row>
    <row r="9483" customFormat="false" ht="15" hidden="false" customHeight="false" outlineLevel="0" collapsed="false">
      <c r="A9483" s="22" t="s">
        <v>5759</v>
      </c>
      <c r="B9483" s="22" t="n">
        <v>104</v>
      </c>
      <c r="C9483" s="22" t="n">
        <v>189</v>
      </c>
      <c r="D9483" s="22" t="n">
        <v>5</v>
      </c>
      <c r="E9483" s="22" t="n">
        <v>0</v>
      </c>
      <c r="F9483" s="22" t="n">
        <f aca="false">D9483/SUM(C9483:E9483)</f>
        <v>0.0257731958762887</v>
      </c>
      <c r="G9483" s="22" t="n">
        <v>189.03</v>
      </c>
      <c r="H9483" s="22" t="n">
        <v>4.94</v>
      </c>
      <c r="I9483" s="22" t="n">
        <v>0.03</v>
      </c>
      <c r="J9483" s="22" t="n">
        <v>0.033063</v>
      </c>
      <c r="K9483" s="22" t="n">
        <v>1</v>
      </c>
      <c r="L9483" s="25"/>
      <c r="N9483" s="24"/>
    </row>
    <row r="9484" customFormat="false" ht="15" hidden="false" customHeight="false" outlineLevel="0" collapsed="false">
      <c r="A9484" s="22" t="s">
        <v>2044</v>
      </c>
      <c r="B9484" s="22" t="n">
        <v>19</v>
      </c>
      <c r="C9484" s="22" t="n">
        <v>227</v>
      </c>
      <c r="D9484" s="22" t="n">
        <v>6</v>
      </c>
      <c r="E9484" s="22" t="n">
        <v>0</v>
      </c>
      <c r="F9484" s="22" t="n">
        <f aca="false">D9484/SUM(C9484:E9484)</f>
        <v>0.0257510729613734</v>
      </c>
      <c r="G9484" s="22" t="n">
        <v>227.04</v>
      </c>
      <c r="H9484" s="22" t="n">
        <v>5.92</v>
      </c>
      <c r="I9484" s="22" t="n">
        <v>0.04</v>
      </c>
      <c r="J9484" s="22" t="n">
        <v>0.039641</v>
      </c>
      <c r="K9484" s="22" t="n">
        <v>1</v>
      </c>
      <c r="L9484" s="25"/>
      <c r="N9484" s="24"/>
    </row>
    <row r="9485" customFormat="false" ht="15" hidden="false" customHeight="false" outlineLevel="0" collapsed="false">
      <c r="A9485" s="22" t="s">
        <v>2801</v>
      </c>
      <c r="B9485" s="22" t="n">
        <v>104</v>
      </c>
      <c r="C9485" s="22" t="n">
        <v>227</v>
      </c>
      <c r="D9485" s="22" t="n">
        <v>6</v>
      </c>
      <c r="E9485" s="22" t="n">
        <v>0</v>
      </c>
      <c r="F9485" s="22" t="n">
        <f aca="false">D9485/SUM(C9485:E9485)</f>
        <v>0.0257510729613734</v>
      </c>
      <c r="G9485" s="22" t="n">
        <v>227.04</v>
      </c>
      <c r="H9485" s="22" t="n">
        <v>5.92</v>
      </c>
      <c r="I9485" s="22" t="n">
        <v>0.04</v>
      </c>
      <c r="J9485" s="22" t="n">
        <v>0.039641</v>
      </c>
      <c r="K9485" s="22" t="n">
        <v>1</v>
      </c>
      <c r="L9485" s="25"/>
      <c r="N9485" s="24"/>
    </row>
    <row r="9486" customFormat="false" ht="15" hidden="false" customHeight="false" outlineLevel="0" collapsed="false">
      <c r="A9486" s="22" t="s">
        <v>4817</v>
      </c>
      <c r="B9486" s="22" t="n">
        <v>104</v>
      </c>
      <c r="C9486" s="22" t="n">
        <v>265</v>
      </c>
      <c r="D9486" s="22" t="n">
        <v>7</v>
      </c>
      <c r="E9486" s="22" t="n">
        <v>0</v>
      </c>
      <c r="F9486" s="22" t="n">
        <f aca="false">D9486/SUM(C9486:E9486)</f>
        <v>0.0257352941176471</v>
      </c>
      <c r="G9486" s="22" t="n">
        <v>265.05</v>
      </c>
      <c r="H9486" s="22" t="n">
        <v>6.91</v>
      </c>
      <c r="I9486" s="22" t="n">
        <v>0.05</v>
      </c>
      <c r="J9486" s="22" t="n">
        <v>0.046219</v>
      </c>
      <c r="K9486" s="22" t="n">
        <v>1</v>
      </c>
      <c r="L9486" s="25"/>
      <c r="N9486" s="24"/>
    </row>
    <row r="9487" customFormat="false" ht="15" hidden="false" customHeight="false" outlineLevel="0" collapsed="false">
      <c r="A9487" s="22" t="s">
        <v>5760</v>
      </c>
      <c r="B9487" s="22" t="n">
        <v>92</v>
      </c>
      <c r="C9487" s="22" t="n">
        <v>1</v>
      </c>
      <c r="D9487" s="22" t="n">
        <v>7</v>
      </c>
      <c r="E9487" s="22" t="n">
        <v>264</v>
      </c>
      <c r="F9487" s="22" t="n">
        <f aca="false">D9487/SUM(C9487:E9487)</f>
        <v>0.0257352941176471</v>
      </c>
      <c r="G9487" s="22" t="n">
        <v>0.07</v>
      </c>
      <c r="H9487" s="22" t="n">
        <v>8.85</v>
      </c>
      <c r="I9487" s="22" t="n">
        <v>263.07</v>
      </c>
      <c r="J9487" s="22" t="n">
        <v>11.89694</v>
      </c>
      <c r="K9487" s="22" t="n">
        <v>0.06502</v>
      </c>
      <c r="L9487" s="25"/>
      <c r="N9487" s="24"/>
    </row>
    <row r="9488" customFormat="false" ht="15" hidden="false" customHeight="false" outlineLevel="0" collapsed="false">
      <c r="A9488" s="22" t="s">
        <v>4675</v>
      </c>
      <c r="B9488" s="22" t="n">
        <v>96</v>
      </c>
      <c r="C9488" s="22" t="n">
        <v>265</v>
      </c>
      <c r="D9488" s="22" t="n">
        <v>7</v>
      </c>
      <c r="E9488" s="22" t="n">
        <v>0</v>
      </c>
      <c r="F9488" s="22" t="n">
        <f aca="false">D9488/SUM(C9488:E9488)</f>
        <v>0.0257352941176471</v>
      </c>
      <c r="G9488" s="22" t="n">
        <v>265.05</v>
      </c>
      <c r="H9488" s="22" t="n">
        <v>6.91</v>
      </c>
      <c r="I9488" s="22" t="n">
        <v>0.05</v>
      </c>
      <c r="J9488" s="22" t="n">
        <v>0.046219</v>
      </c>
      <c r="K9488" s="22" t="n">
        <v>1</v>
      </c>
      <c r="L9488" s="25"/>
      <c r="N9488" s="24"/>
    </row>
    <row r="9489" customFormat="false" ht="15" hidden="false" customHeight="false" outlineLevel="0" collapsed="false">
      <c r="A9489" s="22" t="s">
        <v>5761</v>
      </c>
      <c r="B9489" s="22" t="n">
        <v>20</v>
      </c>
      <c r="C9489" s="22" t="n">
        <v>265</v>
      </c>
      <c r="D9489" s="22" t="n">
        <v>7</v>
      </c>
      <c r="E9489" s="22" t="n">
        <v>0</v>
      </c>
      <c r="F9489" s="22" t="n">
        <f aca="false">D9489/SUM(C9489:E9489)</f>
        <v>0.0257352941176471</v>
      </c>
      <c r="G9489" s="22" t="n">
        <v>265.05</v>
      </c>
      <c r="H9489" s="22" t="n">
        <v>6.91</v>
      </c>
      <c r="I9489" s="22" t="n">
        <v>0.05</v>
      </c>
      <c r="J9489" s="22" t="n">
        <v>0.046219</v>
      </c>
      <c r="K9489" s="22" t="n">
        <v>1</v>
      </c>
      <c r="L9489" s="25"/>
      <c r="N9489" s="24"/>
    </row>
    <row r="9490" customFormat="false" ht="15" hidden="false" customHeight="false" outlineLevel="0" collapsed="false">
      <c r="A9490" s="22" t="s">
        <v>3803</v>
      </c>
      <c r="B9490" s="22" t="n">
        <v>91</v>
      </c>
      <c r="C9490" s="22" t="n">
        <v>265</v>
      </c>
      <c r="D9490" s="22" t="n">
        <v>7</v>
      </c>
      <c r="E9490" s="22" t="n">
        <v>1</v>
      </c>
      <c r="F9490" s="22" t="n">
        <f aca="false">D9490/SUM(C9490:E9490)</f>
        <v>0.0256410256410256</v>
      </c>
      <c r="G9490" s="22" t="n">
        <v>264.07</v>
      </c>
      <c r="H9490" s="22" t="n">
        <v>8.85</v>
      </c>
      <c r="I9490" s="22" t="n">
        <v>0.07</v>
      </c>
      <c r="J9490" s="22" t="n">
        <v>11.946244</v>
      </c>
      <c r="K9490" s="22" t="n">
        <v>0.064786</v>
      </c>
      <c r="L9490" s="25"/>
      <c r="N9490" s="24"/>
    </row>
    <row r="9491" customFormat="false" ht="15" hidden="false" customHeight="false" outlineLevel="0" collapsed="false">
      <c r="A9491" s="22" t="s">
        <v>5762</v>
      </c>
      <c r="B9491" s="22" t="n">
        <v>75</v>
      </c>
      <c r="C9491" s="22" t="n">
        <v>266</v>
      </c>
      <c r="D9491" s="22" t="n">
        <v>7</v>
      </c>
      <c r="E9491" s="22" t="n">
        <v>0</v>
      </c>
      <c r="F9491" s="22" t="n">
        <f aca="false">D9491/SUM(C9491:E9491)</f>
        <v>0.0256410256410256</v>
      </c>
      <c r="G9491" s="22" t="n">
        <v>266.04</v>
      </c>
      <c r="H9491" s="22" t="n">
        <v>6.91</v>
      </c>
      <c r="I9491" s="22" t="n">
        <v>0.04</v>
      </c>
      <c r="J9491" s="22" t="n">
        <v>0.046045</v>
      </c>
      <c r="K9491" s="22" t="n">
        <v>1</v>
      </c>
      <c r="L9491" s="25"/>
      <c r="N9491" s="24"/>
    </row>
    <row r="9492" customFormat="false" ht="15" hidden="false" customHeight="false" outlineLevel="0" collapsed="false">
      <c r="A9492" s="22" t="s">
        <v>5763</v>
      </c>
      <c r="B9492" s="22" t="n">
        <v>56</v>
      </c>
      <c r="C9492" s="22" t="n">
        <v>266</v>
      </c>
      <c r="D9492" s="22" t="n">
        <v>7</v>
      </c>
      <c r="E9492" s="22" t="n">
        <v>0</v>
      </c>
      <c r="F9492" s="22" t="n">
        <f aca="false">D9492/SUM(C9492:E9492)</f>
        <v>0.0256410256410256</v>
      </c>
      <c r="G9492" s="22" t="n">
        <v>266.04</v>
      </c>
      <c r="H9492" s="22" t="n">
        <v>6.91</v>
      </c>
      <c r="I9492" s="22" t="n">
        <v>0.04</v>
      </c>
      <c r="J9492" s="22" t="n">
        <v>0.046045</v>
      </c>
      <c r="K9492" s="22" t="n">
        <v>1</v>
      </c>
      <c r="L9492" s="25"/>
      <c r="N9492" s="24"/>
    </row>
    <row r="9493" customFormat="false" ht="15" hidden="false" customHeight="false" outlineLevel="0" collapsed="false">
      <c r="A9493" s="22" t="s">
        <v>2963</v>
      </c>
      <c r="B9493" s="22" t="n">
        <v>10</v>
      </c>
      <c r="C9493" s="22" t="n">
        <v>190</v>
      </c>
      <c r="D9493" s="22" t="n">
        <v>5</v>
      </c>
      <c r="E9493" s="22" t="n">
        <v>0</v>
      </c>
      <c r="F9493" s="22" t="n">
        <f aca="false">D9493/SUM(C9493:E9493)</f>
        <v>0.0256410256410256</v>
      </c>
      <c r="G9493" s="22" t="n">
        <v>190.03</v>
      </c>
      <c r="H9493" s="22" t="n">
        <v>4.94</v>
      </c>
      <c r="I9493" s="22" t="n">
        <v>0.03</v>
      </c>
      <c r="J9493" s="22" t="n">
        <v>0.032889</v>
      </c>
      <c r="K9493" s="22" t="n">
        <v>1</v>
      </c>
      <c r="L9493" s="25"/>
      <c r="N9493" s="24"/>
    </row>
    <row r="9494" customFormat="false" ht="15" hidden="false" customHeight="false" outlineLevel="0" collapsed="false">
      <c r="A9494" s="22" t="s">
        <v>5764</v>
      </c>
      <c r="B9494" s="22" t="n">
        <v>75</v>
      </c>
      <c r="C9494" s="22" t="n">
        <v>190</v>
      </c>
      <c r="D9494" s="22" t="n">
        <v>5</v>
      </c>
      <c r="E9494" s="22" t="n">
        <v>0</v>
      </c>
      <c r="F9494" s="22" t="n">
        <f aca="false">D9494/SUM(C9494:E9494)</f>
        <v>0.0256410256410256</v>
      </c>
      <c r="G9494" s="22" t="n">
        <v>190.03</v>
      </c>
      <c r="H9494" s="22" t="n">
        <v>4.94</v>
      </c>
      <c r="I9494" s="22" t="n">
        <v>0.03</v>
      </c>
      <c r="J9494" s="22" t="n">
        <v>0.032889</v>
      </c>
      <c r="K9494" s="22" t="n">
        <v>1</v>
      </c>
      <c r="L9494" s="25"/>
      <c r="N9494" s="24"/>
    </row>
    <row r="9495" customFormat="false" ht="15" hidden="false" customHeight="false" outlineLevel="0" collapsed="false">
      <c r="A9495" s="22" t="s">
        <v>2983</v>
      </c>
      <c r="B9495" s="22" t="n">
        <v>111</v>
      </c>
      <c r="C9495" s="22" t="n">
        <v>267</v>
      </c>
      <c r="D9495" s="22" t="n">
        <v>7</v>
      </c>
      <c r="E9495" s="22" t="n">
        <v>0</v>
      </c>
      <c r="F9495" s="22" t="n">
        <f aca="false">D9495/SUM(C9495:E9495)</f>
        <v>0.0255474452554744</v>
      </c>
      <c r="G9495" s="22" t="n">
        <v>267.04</v>
      </c>
      <c r="H9495" s="22" t="n">
        <v>6.91</v>
      </c>
      <c r="I9495" s="22" t="n">
        <v>0.04</v>
      </c>
      <c r="J9495" s="22" t="n">
        <v>0.045872</v>
      </c>
      <c r="K9495" s="22" t="n">
        <v>1</v>
      </c>
      <c r="L9495" s="25"/>
      <c r="N9495" s="24"/>
    </row>
    <row r="9496" customFormat="false" ht="15" hidden="false" customHeight="false" outlineLevel="0" collapsed="false">
      <c r="A9496" s="22" t="s">
        <v>5765</v>
      </c>
      <c r="B9496" s="22" t="n">
        <v>19</v>
      </c>
      <c r="C9496" s="22" t="n">
        <v>267</v>
      </c>
      <c r="D9496" s="22" t="n">
        <v>7</v>
      </c>
      <c r="E9496" s="22" t="n">
        <v>0</v>
      </c>
      <c r="F9496" s="22" t="n">
        <f aca="false">D9496/SUM(C9496:E9496)</f>
        <v>0.0255474452554744</v>
      </c>
      <c r="G9496" s="22" t="n">
        <v>267.04</v>
      </c>
      <c r="H9496" s="22" t="n">
        <v>6.91</v>
      </c>
      <c r="I9496" s="22" t="n">
        <v>0.04</v>
      </c>
      <c r="J9496" s="22" t="n">
        <v>0.045872</v>
      </c>
      <c r="K9496" s="22" t="n">
        <v>1</v>
      </c>
      <c r="L9496" s="25"/>
      <c r="N9496" s="24"/>
    </row>
    <row r="9497" customFormat="false" ht="15" hidden="false" customHeight="false" outlineLevel="0" collapsed="false">
      <c r="A9497" s="22" t="s">
        <v>3180</v>
      </c>
      <c r="B9497" s="22" t="n">
        <v>103</v>
      </c>
      <c r="C9497" s="22" t="n">
        <v>267</v>
      </c>
      <c r="D9497" s="22" t="n">
        <v>7</v>
      </c>
      <c r="E9497" s="22" t="n">
        <v>0</v>
      </c>
      <c r="F9497" s="22" t="n">
        <f aca="false">D9497/SUM(C9497:E9497)</f>
        <v>0.0255474452554744</v>
      </c>
      <c r="G9497" s="22" t="n">
        <v>267.04</v>
      </c>
      <c r="H9497" s="22" t="n">
        <v>6.91</v>
      </c>
      <c r="I9497" s="22" t="n">
        <v>0.04</v>
      </c>
      <c r="J9497" s="22" t="n">
        <v>0.045872</v>
      </c>
      <c r="K9497" s="22" t="n">
        <v>1</v>
      </c>
      <c r="L9497" s="25"/>
      <c r="N9497" s="24"/>
    </row>
    <row r="9498" customFormat="false" ht="15" hidden="false" customHeight="false" outlineLevel="0" collapsed="false">
      <c r="A9498" s="22" t="s">
        <v>2621</v>
      </c>
      <c r="B9498" s="22" t="n">
        <v>20</v>
      </c>
      <c r="C9498" s="22" t="n">
        <v>265</v>
      </c>
      <c r="D9498" s="22" t="n">
        <v>7</v>
      </c>
      <c r="E9498" s="22" t="n">
        <v>2</v>
      </c>
      <c r="F9498" s="22" t="n">
        <f aca="false">D9498/SUM(C9498:E9498)</f>
        <v>0.0255474452554744</v>
      </c>
      <c r="G9498" s="22" t="n">
        <v>263.11</v>
      </c>
      <c r="H9498" s="22" t="n">
        <v>10.78</v>
      </c>
      <c r="I9498" s="22" t="n">
        <v>0.11</v>
      </c>
      <c r="J9498" s="22" t="n">
        <v>33.680367</v>
      </c>
      <c r="K9498" s="22" t="n">
        <v>0.003236</v>
      </c>
      <c r="L9498" s="25"/>
      <c r="N9498" s="24"/>
    </row>
    <row r="9499" customFormat="false" ht="15" hidden="false" customHeight="false" outlineLevel="0" collapsed="false">
      <c r="A9499" s="22" t="s">
        <v>3542</v>
      </c>
      <c r="B9499" s="22" t="n">
        <v>94</v>
      </c>
      <c r="C9499" s="22" t="n">
        <v>267</v>
      </c>
      <c r="D9499" s="22" t="n">
        <v>7</v>
      </c>
      <c r="E9499" s="22" t="n">
        <v>0</v>
      </c>
      <c r="F9499" s="22" t="n">
        <f aca="false">D9499/SUM(C9499:E9499)</f>
        <v>0.0255474452554744</v>
      </c>
      <c r="G9499" s="22" t="n">
        <v>267.04</v>
      </c>
      <c r="H9499" s="22" t="n">
        <v>6.91</v>
      </c>
      <c r="I9499" s="22" t="n">
        <v>0.04</v>
      </c>
      <c r="J9499" s="22" t="n">
        <v>0.045872</v>
      </c>
      <c r="K9499" s="22" t="n">
        <v>1</v>
      </c>
      <c r="L9499" s="25"/>
      <c r="N9499" s="24"/>
    </row>
    <row r="9500" customFormat="false" ht="15" hidden="false" customHeight="false" outlineLevel="0" collapsed="false">
      <c r="A9500" s="22" t="s">
        <v>5766</v>
      </c>
      <c r="B9500" s="22" t="n">
        <v>78</v>
      </c>
      <c r="C9500" s="22" t="n">
        <v>0</v>
      </c>
      <c r="D9500" s="22" t="n">
        <v>7</v>
      </c>
      <c r="E9500" s="22" t="n">
        <v>267</v>
      </c>
      <c r="F9500" s="22" t="n">
        <f aca="false">D9500/SUM(C9500:E9500)</f>
        <v>0.0255474452554744</v>
      </c>
      <c r="G9500" s="22" t="n">
        <v>0.04</v>
      </c>
      <c r="H9500" s="22" t="n">
        <v>6.91</v>
      </c>
      <c r="I9500" s="22" t="n">
        <v>267.04</v>
      </c>
      <c r="J9500" s="22" t="n">
        <v>0.045872</v>
      </c>
      <c r="K9500" s="22" t="n">
        <v>1</v>
      </c>
      <c r="L9500" s="25"/>
      <c r="N9500" s="24"/>
    </row>
    <row r="9501" customFormat="false" ht="15" hidden="false" customHeight="false" outlineLevel="0" collapsed="false">
      <c r="A9501" s="22" t="s">
        <v>1715</v>
      </c>
      <c r="B9501" s="22" t="n">
        <v>72</v>
      </c>
      <c r="C9501" s="22" t="n">
        <v>267</v>
      </c>
      <c r="D9501" s="22" t="n">
        <v>7</v>
      </c>
      <c r="E9501" s="22" t="n">
        <v>0</v>
      </c>
      <c r="F9501" s="22" t="n">
        <f aca="false">D9501/SUM(C9501:E9501)</f>
        <v>0.0255474452554744</v>
      </c>
      <c r="G9501" s="22" t="n">
        <v>267.04</v>
      </c>
      <c r="H9501" s="22" t="n">
        <v>6.91</v>
      </c>
      <c r="I9501" s="22" t="n">
        <v>0.04</v>
      </c>
      <c r="J9501" s="22" t="n">
        <v>0.045872</v>
      </c>
      <c r="K9501" s="22" t="n">
        <v>1</v>
      </c>
      <c r="L9501" s="25"/>
      <c r="N9501" s="24"/>
    </row>
    <row r="9502" customFormat="false" ht="15" hidden="false" customHeight="false" outlineLevel="0" collapsed="false">
      <c r="A9502" s="22" t="s">
        <v>3874</v>
      </c>
      <c r="B9502" s="22" t="n">
        <v>68</v>
      </c>
      <c r="C9502" s="22" t="n">
        <v>229</v>
      </c>
      <c r="D9502" s="22" t="n">
        <v>6</v>
      </c>
      <c r="E9502" s="22" t="n">
        <v>0</v>
      </c>
      <c r="F9502" s="22" t="n">
        <f aca="false">D9502/SUM(C9502:E9502)</f>
        <v>0.025531914893617</v>
      </c>
      <c r="G9502" s="22" t="n">
        <v>229.04</v>
      </c>
      <c r="H9502" s="22" t="n">
        <v>5.92</v>
      </c>
      <c r="I9502" s="22" t="n">
        <v>0.04</v>
      </c>
      <c r="J9502" s="22" t="n">
        <v>0.039295</v>
      </c>
      <c r="K9502" s="22" t="n">
        <v>1</v>
      </c>
      <c r="L9502" s="25"/>
      <c r="N9502" s="24"/>
    </row>
    <row r="9503" customFormat="false" ht="15" hidden="false" customHeight="false" outlineLevel="0" collapsed="false">
      <c r="A9503" s="22" t="s">
        <v>3874</v>
      </c>
      <c r="B9503" s="22" t="n">
        <v>69</v>
      </c>
      <c r="C9503" s="22" t="n">
        <v>229</v>
      </c>
      <c r="D9503" s="22" t="n">
        <v>6</v>
      </c>
      <c r="E9503" s="22" t="n">
        <v>0</v>
      </c>
      <c r="F9503" s="22" t="n">
        <f aca="false">D9503/SUM(C9503:E9503)</f>
        <v>0.025531914893617</v>
      </c>
      <c r="G9503" s="22" t="n">
        <v>229.04</v>
      </c>
      <c r="H9503" s="22" t="n">
        <v>5.92</v>
      </c>
      <c r="I9503" s="22" t="n">
        <v>0.04</v>
      </c>
      <c r="J9503" s="22" t="n">
        <v>0.039295</v>
      </c>
      <c r="K9503" s="22" t="n">
        <v>1</v>
      </c>
      <c r="L9503" s="25"/>
      <c r="N9503" s="24"/>
    </row>
    <row r="9504" customFormat="false" ht="15" hidden="false" customHeight="false" outlineLevel="0" collapsed="false">
      <c r="A9504" s="22" t="s">
        <v>3874</v>
      </c>
      <c r="B9504" s="22" t="n">
        <v>96</v>
      </c>
      <c r="C9504" s="22" t="n">
        <v>229</v>
      </c>
      <c r="D9504" s="22" t="n">
        <v>6</v>
      </c>
      <c r="E9504" s="22" t="n">
        <v>0</v>
      </c>
      <c r="F9504" s="22" t="n">
        <f aca="false">D9504/SUM(C9504:E9504)</f>
        <v>0.025531914893617</v>
      </c>
      <c r="G9504" s="22" t="n">
        <v>229.04</v>
      </c>
      <c r="H9504" s="22" t="n">
        <v>5.92</v>
      </c>
      <c r="I9504" s="22" t="n">
        <v>0.04</v>
      </c>
      <c r="J9504" s="22" t="n">
        <v>0.039295</v>
      </c>
      <c r="K9504" s="22" t="n">
        <v>1</v>
      </c>
      <c r="L9504" s="25"/>
      <c r="N9504" s="24"/>
    </row>
    <row r="9505" customFormat="false" ht="15" hidden="false" customHeight="false" outlineLevel="0" collapsed="false">
      <c r="A9505" s="22" t="s">
        <v>3874</v>
      </c>
      <c r="B9505" s="22" t="n">
        <v>103</v>
      </c>
      <c r="C9505" s="22" t="n">
        <v>229</v>
      </c>
      <c r="D9505" s="22" t="n">
        <v>6</v>
      </c>
      <c r="E9505" s="22" t="n">
        <v>0</v>
      </c>
      <c r="F9505" s="22" t="n">
        <f aca="false">D9505/SUM(C9505:E9505)</f>
        <v>0.025531914893617</v>
      </c>
      <c r="G9505" s="22" t="n">
        <v>229.04</v>
      </c>
      <c r="H9505" s="22" t="n">
        <v>5.92</v>
      </c>
      <c r="I9505" s="22" t="n">
        <v>0.04</v>
      </c>
      <c r="J9505" s="22" t="n">
        <v>0.039295</v>
      </c>
      <c r="K9505" s="22" t="n">
        <v>1</v>
      </c>
      <c r="L9505" s="25"/>
      <c r="N9505" s="24"/>
    </row>
    <row r="9506" customFormat="false" ht="15" hidden="false" customHeight="false" outlineLevel="0" collapsed="false">
      <c r="A9506" s="22" t="s">
        <v>5767</v>
      </c>
      <c r="B9506" s="22" t="n">
        <v>99</v>
      </c>
      <c r="C9506" s="22" t="n">
        <v>229</v>
      </c>
      <c r="D9506" s="22" t="n">
        <v>6</v>
      </c>
      <c r="E9506" s="22" t="n">
        <v>0</v>
      </c>
      <c r="F9506" s="22" t="n">
        <f aca="false">D9506/SUM(C9506:E9506)</f>
        <v>0.025531914893617</v>
      </c>
      <c r="G9506" s="22" t="n">
        <v>229.04</v>
      </c>
      <c r="H9506" s="22" t="n">
        <v>5.92</v>
      </c>
      <c r="I9506" s="22" t="n">
        <v>0.04</v>
      </c>
      <c r="J9506" s="22" t="n">
        <v>0.039295</v>
      </c>
      <c r="K9506" s="22" t="n">
        <v>1</v>
      </c>
      <c r="L9506" s="25"/>
      <c r="N9506" s="24"/>
    </row>
    <row r="9507" customFormat="false" ht="15" hidden="false" customHeight="false" outlineLevel="0" collapsed="false">
      <c r="A9507" s="22" t="s">
        <v>212</v>
      </c>
      <c r="B9507" s="22" t="n">
        <v>13</v>
      </c>
      <c r="C9507" s="22" t="n">
        <v>153</v>
      </c>
      <c r="D9507" s="22" t="n">
        <v>4</v>
      </c>
      <c r="E9507" s="22" t="n">
        <v>0</v>
      </c>
      <c r="F9507" s="22" t="n">
        <f aca="false">D9507/SUM(C9507:E9507)</f>
        <v>0.0254777070063694</v>
      </c>
      <c r="G9507" s="22" t="n">
        <v>153.03</v>
      </c>
      <c r="H9507" s="22" t="n">
        <v>3.95</v>
      </c>
      <c r="I9507" s="22" t="n">
        <v>0.03</v>
      </c>
      <c r="J9507" s="22" t="n">
        <v>0.026139</v>
      </c>
      <c r="K9507" s="22" t="n">
        <v>1</v>
      </c>
      <c r="L9507" s="25"/>
      <c r="N9507" s="24"/>
    </row>
    <row r="9508" customFormat="false" ht="15" hidden="false" customHeight="false" outlineLevel="0" collapsed="false">
      <c r="A9508" s="22" t="s">
        <v>2423</v>
      </c>
      <c r="B9508" s="22" t="n">
        <v>46</v>
      </c>
      <c r="C9508" s="22" t="n">
        <v>153</v>
      </c>
      <c r="D9508" s="22" t="n">
        <v>4</v>
      </c>
      <c r="E9508" s="22" t="n">
        <v>0</v>
      </c>
      <c r="F9508" s="22" t="n">
        <f aca="false">D9508/SUM(C9508:E9508)</f>
        <v>0.0254777070063694</v>
      </c>
      <c r="G9508" s="22" t="n">
        <v>153.03</v>
      </c>
      <c r="H9508" s="22" t="n">
        <v>3.95</v>
      </c>
      <c r="I9508" s="22" t="n">
        <v>0.03</v>
      </c>
      <c r="J9508" s="22" t="n">
        <v>0.026139</v>
      </c>
      <c r="K9508" s="22" t="n">
        <v>1</v>
      </c>
      <c r="L9508" s="25"/>
      <c r="N9508" s="24"/>
    </row>
    <row r="9509" customFormat="false" ht="15" hidden="false" customHeight="false" outlineLevel="0" collapsed="false">
      <c r="A9509" s="22" t="s">
        <v>5768</v>
      </c>
      <c r="B9509" s="22" t="n">
        <v>85</v>
      </c>
      <c r="C9509" s="22" t="n">
        <v>153</v>
      </c>
      <c r="D9509" s="22" t="n">
        <v>4</v>
      </c>
      <c r="E9509" s="22" t="n">
        <v>0</v>
      </c>
      <c r="F9509" s="22" t="n">
        <f aca="false">D9509/SUM(C9509:E9509)</f>
        <v>0.0254777070063694</v>
      </c>
      <c r="G9509" s="22" t="n">
        <v>153.03</v>
      </c>
      <c r="H9509" s="22" t="n">
        <v>3.95</v>
      </c>
      <c r="I9509" s="22" t="n">
        <v>0.03</v>
      </c>
      <c r="J9509" s="22" t="n">
        <v>0.026139</v>
      </c>
      <c r="K9509" s="22" t="n">
        <v>1</v>
      </c>
      <c r="L9509" s="25"/>
      <c r="N9509" s="24"/>
    </row>
    <row r="9510" customFormat="false" ht="15" hidden="false" customHeight="false" outlineLevel="0" collapsed="false">
      <c r="A9510" s="22" t="s">
        <v>5769</v>
      </c>
      <c r="B9510" s="22" t="n">
        <v>80</v>
      </c>
      <c r="C9510" s="22" t="n">
        <v>153</v>
      </c>
      <c r="D9510" s="22" t="n">
        <v>4</v>
      </c>
      <c r="E9510" s="22" t="n">
        <v>0</v>
      </c>
      <c r="F9510" s="22" t="n">
        <f aca="false">D9510/SUM(C9510:E9510)</f>
        <v>0.0254777070063694</v>
      </c>
      <c r="G9510" s="22" t="n">
        <v>153.03</v>
      </c>
      <c r="H9510" s="22" t="n">
        <v>3.95</v>
      </c>
      <c r="I9510" s="22" t="n">
        <v>0.03</v>
      </c>
      <c r="J9510" s="22" t="n">
        <v>0.026139</v>
      </c>
      <c r="K9510" s="22" t="n">
        <v>1</v>
      </c>
      <c r="L9510" s="25"/>
      <c r="N9510" s="24"/>
    </row>
    <row r="9511" customFormat="false" ht="15" hidden="false" customHeight="false" outlineLevel="0" collapsed="false">
      <c r="A9511" s="22" t="s">
        <v>3031</v>
      </c>
      <c r="B9511" s="22" t="n">
        <v>98</v>
      </c>
      <c r="C9511" s="22" t="n">
        <v>268</v>
      </c>
      <c r="D9511" s="22" t="n">
        <v>7</v>
      </c>
      <c r="E9511" s="22" t="n">
        <v>0</v>
      </c>
      <c r="F9511" s="22" t="n">
        <f aca="false">D9511/SUM(C9511:E9511)</f>
        <v>0.0254545454545455</v>
      </c>
      <c r="G9511" s="22" t="n">
        <v>268.04</v>
      </c>
      <c r="H9511" s="22" t="n">
        <v>6.91</v>
      </c>
      <c r="I9511" s="22" t="n">
        <v>0.04</v>
      </c>
      <c r="J9511" s="22" t="n">
        <v>0.045701</v>
      </c>
      <c r="K9511" s="22" t="n">
        <v>1</v>
      </c>
      <c r="L9511" s="25"/>
      <c r="N9511" s="24"/>
    </row>
    <row r="9512" customFormat="false" ht="15" hidden="false" customHeight="false" outlineLevel="0" collapsed="false">
      <c r="A9512" s="22" t="s">
        <v>5770</v>
      </c>
      <c r="B9512" s="22" t="n">
        <v>35</v>
      </c>
      <c r="C9512" s="22" t="n">
        <v>268</v>
      </c>
      <c r="D9512" s="22" t="n">
        <v>7</v>
      </c>
      <c r="E9512" s="22" t="n">
        <v>0</v>
      </c>
      <c r="F9512" s="22" t="n">
        <f aca="false">D9512/SUM(C9512:E9512)</f>
        <v>0.0254545454545455</v>
      </c>
      <c r="G9512" s="22" t="n">
        <v>268.04</v>
      </c>
      <c r="H9512" s="22" t="n">
        <v>6.91</v>
      </c>
      <c r="I9512" s="22" t="n">
        <v>0.04</v>
      </c>
      <c r="J9512" s="22" t="n">
        <v>0.045701</v>
      </c>
      <c r="K9512" s="22" t="n">
        <v>1</v>
      </c>
      <c r="L9512" s="25"/>
      <c r="N9512" s="24"/>
    </row>
    <row r="9513" customFormat="false" ht="15" hidden="false" customHeight="false" outlineLevel="0" collapsed="false">
      <c r="A9513" s="22" t="s">
        <v>5771</v>
      </c>
      <c r="B9513" s="22" t="n">
        <v>113</v>
      </c>
      <c r="C9513" s="22" t="n">
        <v>268</v>
      </c>
      <c r="D9513" s="22" t="n">
        <v>7</v>
      </c>
      <c r="E9513" s="22" t="n">
        <v>0</v>
      </c>
      <c r="F9513" s="22" t="n">
        <f aca="false">D9513/SUM(C9513:E9513)</f>
        <v>0.0254545454545455</v>
      </c>
      <c r="G9513" s="22" t="n">
        <v>268.04</v>
      </c>
      <c r="H9513" s="22" t="n">
        <v>6.91</v>
      </c>
      <c r="I9513" s="22" t="n">
        <v>0.04</v>
      </c>
      <c r="J9513" s="22" t="n">
        <v>0.045701</v>
      </c>
      <c r="K9513" s="22" t="n">
        <v>1</v>
      </c>
      <c r="L9513" s="25"/>
      <c r="N9513" s="24"/>
    </row>
    <row r="9514" customFormat="false" ht="15" hidden="false" customHeight="false" outlineLevel="0" collapsed="false">
      <c r="A9514" s="22" t="s">
        <v>5616</v>
      </c>
      <c r="B9514" s="22" t="n">
        <v>37</v>
      </c>
      <c r="C9514" s="22" t="n">
        <v>267</v>
      </c>
      <c r="D9514" s="22" t="n">
        <v>7</v>
      </c>
      <c r="E9514" s="22" t="n">
        <v>1</v>
      </c>
      <c r="F9514" s="22" t="n">
        <f aca="false">D9514/SUM(C9514:E9514)</f>
        <v>0.0254545454545455</v>
      </c>
      <c r="G9514" s="22" t="n">
        <v>266.07</v>
      </c>
      <c r="H9514" s="22" t="n">
        <v>8.85</v>
      </c>
      <c r="I9514" s="22" t="n">
        <v>0.07</v>
      </c>
      <c r="J9514" s="22" t="n">
        <v>12.044853</v>
      </c>
      <c r="K9514" s="22" t="n">
        <v>0.064323</v>
      </c>
      <c r="L9514" s="25"/>
      <c r="N9514" s="24"/>
    </row>
    <row r="9515" customFormat="false" ht="15" hidden="false" customHeight="false" outlineLevel="0" collapsed="false">
      <c r="A9515" s="22" t="s">
        <v>3218</v>
      </c>
      <c r="B9515" s="22" t="n">
        <v>89</v>
      </c>
      <c r="C9515" s="22" t="n">
        <v>268</v>
      </c>
      <c r="D9515" s="22" t="n">
        <v>7</v>
      </c>
      <c r="E9515" s="22" t="n">
        <v>0</v>
      </c>
      <c r="F9515" s="22" t="n">
        <f aca="false">D9515/SUM(C9515:E9515)</f>
        <v>0.0254545454545455</v>
      </c>
      <c r="G9515" s="22" t="n">
        <v>268.04</v>
      </c>
      <c r="H9515" s="22" t="n">
        <v>6.91</v>
      </c>
      <c r="I9515" s="22" t="n">
        <v>0.04</v>
      </c>
      <c r="J9515" s="22" t="n">
        <v>0.045701</v>
      </c>
      <c r="K9515" s="22" t="n">
        <v>1</v>
      </c>
      <c r="L9515" s="25"/>
      <c r="N9515" s="24"/>
    </row>
    <row r="9516" customFormat="false" ht="15" hidden="false" customHeight="false" outlineLevel="0" collapsed="false">
      <c r="A9516" s="22" t="s">
        <v>5772</v>
      </c>
      <c r="B9516" s="22" t="n">
        <v>68</v>
      </c>
      <c r="C9516" s="22" t="n">
        <v>268</v>
      </c>
      <c r="D9516" s="22" t="n">
        <v>7</v>
      </c>
      <c r="E9516" s="22" t="n">
        <v>0</v>
      </c>
      <c r="F9516" s="22" t="n">
        <f aca="false">D9516/SUM(C9516:E9516)</f>
        <v>0.0254545454545455</v>
      </c>
      <c r="G9516" s="22" t="n">
        <v>268.04</v>
      </c>
      <c r="H9516" s="22" t="n">
        <v>6.91</v>
      </c>
      <c r="I9516" s="22" t="n">
        <v>0.04</v>
      </c>
      <c r="J9516" s="22" t="n">
        <v>0.045701</v>
      </c>
      <c r="K9516" s="22" t="n">
        <v>1</v>
      </c>
      <c r="L9516" s="25"/>
      <c r="N9516" s="24"/>
    </row>
    <row r="9517" customFormat="false" ht="15" hidden="false" customHeight="false" outlineLevel="0" collapsed="false">
      <c r="A9517" s="22" t="s">
        <v>5773</v>
      </c>
      <c r="B9517" s="22" t="n">
        <v>19</v>
      </c>
      <c r="C9517" s="22" t="n">
        <v>268</v>
      </c>
      <c r="D9517" s="22" t="n">
        <v>7</v>
      </c>
      <c r="E9517" s="22" t="n">
        <v>0</v>
      </c>
      <c r="F9517" s="22" t="n">
        <f aca="false">D9517/SUM(C9517:E9517)</f>
        <v>0.0254545454545455</v>
      </c>
      <c r="G9517" s="22" t="n">
        <v>268.04</v>
      </c>
      <c r="H9517" s="22" t="n">
        <v>6.91</v>
      </c>
      <c r="I9517" s="22" t="n">
        <v>0.04</v>
      </c>
      <c r="J9517" s="22" t="n">
        <v>0.045701</v>
      </c>
      <c r="K9517" s="22" t="n">
        <v>1</v>
      </c>
      <c r="L9517" s="25"/>
      <c r="N9517" s="24"/>
    </row>
    <row r="9518" customFormat="false" ht="15" hidden="false" customHeight="false" outlineLevel="0" collapsed="false">
      <c r="A9518" s="22" t="s">
        <v>3729</v>
      </c>
      <c r="B9518" s="22" t="n">
        <v>24</v>
      </c>
      <c r="C9518" s="22" t="n">
        <v>1</v>
      </c>
      <c r="D9518" s="22" t="n">
        <v>7</v>
      </c>
      <c r="E9518" s="22" t="n">
        <v>267</v>
      </c>
      <c r="F9518" s="22" t="n">
        <f aca="false">D9518/SUM(C9518:E9518)</f>
        <v>0.0254545454545455</v>
      </c>
      <c r="G9518" s="22" t="n">
        <v>0.07</v>
      </c>
      <c r="H9518" s="22" t="n">
        <v>8.85</v>
      </c>
      <c r="I9518" s="22" t="n">
        <v>266.07</v>
      </c>
      <c r="J9518" s="22" t="n">
        <v>12.044853</v>
      </c>
      <c r="K9518" s="22" t="n">
        <v>0.064323</v>
      </c>
      <c r="L9518" s="25"/>
      <c r="N9518" s="24"/>
    </row>
    <row r="9519" customFormat="false" ht="15" hidden="false" customHeight="false" outlineLevel="0" collapsed="false">
      <c r="A9519" s="22" t="s">
        <v>5774</v>
      </c>
      <c r="B9519" s="22" t="n">
        <v>76</v>
      </c>
      <c r="C9519" s="22" t="n">
        <v>230</v>
      </c>
      <c r="D9519" s="22" t="n">
        <v>6</v>
      </c>
      <c r="E9519" s="22" t="n">
        <v>0</v>
      </c>
      <c r="F9519" s="22" t="n">
        <f aca="false">D9519/SUM(C9519:E9519)</f>
        <v>0.0254237288135593</v>
      </c>
      <c r="G9519" s="22" t="n">
        <v>230.04</v>
      </c>
      <c r="H9519" s="22" t="n">
        <v>5.92</v>
      </c>
      <c r="I9519" s="22" t="n">
        <v>0.04</v>
      </c>
      <c r="J9519" s="22" t="n">
        <v>0.039124</v>
      </c>
      <c r="K9519" s="22" t="n">
        <v>1</v>
      </c>
      <c r="L9519" s="25"/>
      <c r="N9519" s="24"/>
    </row>
    <row r="9520" customFormat="false" ht="15" hidden="false" customHeight="false" outlineLevel="0" collapsed="false">
      <c r="A9520" s="22" t="s">
        <v>2870</v>
      </c>
      <c r="B9520" s="22" t="n">
        <v>118</v>
      </c>
      <c r="C9520" s="22" t="n">
        <v>226</v>
      </c>
      <c r="D9520" s="22" t="n">
        <v>6</v>
      </c>
      <c r="E9520" s="22" t="n">
        <v>4</v>
      </c>
      <c r="F9520" s="22" t="n">
        <f aca="false">D9520/SUM(C9520:E9520)</f>
        <v>0.0254237288135593</v>
      </c>
      <c r="G9520" s="22" t="n">
        <v>222.21</v>
      </c>
      <c r="H9520" s="22" t="n">
        <v>13.58</v>
      </c>
      <c r="I9520" s="22" t="n">
        <v>0.21</v>
      </c>
      <c r="J9520" s="22" t="n">
        <v>73.568352</v>
      </c>
      <c r="K9520" s="22" t="n">
        <v>6E-006</v>
      </c>
      <c r="L9520" s="25"/>
      <c r="N9520" s="24"/>
    </row>
    <row r="9521" customFormat="false" ht="15" hidden="false" customHeight="false" outlineLevel="0" collapsed="false">
      <c r="A9521" s="22" t="s">
        <v>5775</v>
      </c>
      <c r="B9521" s="22" t="n">
        <v>67</v>
      </c>
      <c r="C9521" s="22" t="n">
        <v>192</v>
      </c>
      <c r="D9521" s="22" t="n">
        <v>5</v>
      </c>
      <c r="E9521" s="22" t="n">
        <v>0</v>
      </c>
      <c r="F9521" s="22" t="n">
        <f aca="false">D9521/SUM(C9521:E9521)</f>
        <v>0.0253807106598985</v>
      </c>
      <c r="G9521" s="22" t="n">
        <v>192.03</v>
      </c>
      <c r="H9521" s="22" t="n">
        <v>4.94</v>
      </c>
      <c r="I9521" s="22" t="n">
        <v>0.03</v>
      </c>
      <c r="J9521" s="22" t="n">
        <v>0.032547</v>
      </c>
      <c r="K9521" s="22" t="n">
        <v>1</v>
      </c>
      <c r="L9521" s="25"/>
      <c r="N9521" s="24"/>
    </row>
    <row r="9522" customFormat="false" ht="15" hidden="false" customHeight="false" outlineLevel="0" collapsed="false">
      <c r="A9522" s="22" t="s">
        <v>1644</v>
      </c>
      <c r="B9522" s="22" t="n">
        <v>115</v>
      </c>
      <c r="C9522" s="22" t="n">
        <v>192</v>
      </c>
      <c r="D9522" s="22" t="n">
        <v>5</v>
      </c>
      <c r="E9522" s="22" t="n">
        <v>0</v>
      </c>
      <c r="F9522" s="22" t="n">
        <f aca="false">D9522/SUM(C9522:E9522)</f>
        <v>0.0253807106598985</v>
      </c>
      <c r="G9522" s="22" t="n">
        <v>192.03</v>
      </c>
      <c r="H9522" s="22" t="n">
        <v>4.94</v>
      </c>
      <c r="I9522" s="22" t="n">
        <v>0.03</v>
      </c>
      <c r="J9522" s="22" t="n">
        <v>0.032547</v>
      </c>
      <c r="K9522" s="22" t="n">
        <v>1</v>
      </c>
      <c r="L9522" s="25"/>
      <c r="N9522" s="24"/>
    </row>
    <row r="9523" customFormat="false" ht="15" hidden="false" customHeight="false" outlineLevel="0" collapsed="false">
      <c r="A9523" s="22" t="s">
        <v>5776</v>
      </c>
      <c r="B9523" s="22" t="n">
        <v>79</v>
      </c>
      <c r="C9523" s="22" t="n">
        <v>192</v>
      </c>
      <c r="D9523" s="22" t="n">
        <v>5</v>
      </c>
      <c r="E9523" s="22" t="n">
        <v>0</v>
      </c>
      <c r="F9523" s="22" t="n">
        <f aca="false">D9523/SUM(C9523:E9523)</f>
        <v>0.0253807106598985</v>
      </c>
      <c r="G9523" s="22" t="n">
        <v>192.03</v>
      </c>
      <c r="H9523" s="22" t="n">
        <v>4.94</v>
      </c>
      <c r="I9523" s="22" t="n">
        <v>0.03</v>
      </c>
      <c r="J9523" s="22" t="n">
        <v>0.032547</v>
      </c>
      <c r="K9523" s="22" t="n">
        <v>1</v>
      </c>
      <c r="L9523" s="25"/>
      <c r="N9523" s="24"/>
    </row>
    <row r="9524" customFormat="false" ht="15" hidden="false" customHeight="false" outlineLevel="0" collapsed="false">
      <c r="A9524" s="22" t="s">
        <v>3367</v>
      </c>
      <c r="B9524" s="22" t="n">
        <v>91</v>
      </c>
      <c r="C9524" s="22" t="n">
        <v>268</v>
      </c>
      <c r="D9524" s="22" t="n">
        <v>7</v>
      </c>
      <c r="E9524" s="22" t="n">
        <v>1</v>
      </c>
      <c r="F9524" s="22" t="n">
        <f aca="false">D9524/SUM(C9524:E9524)</f>
        <v>0.0253623188405797</v>
      </c>
      <c r="G9524" s="22" t="n">
        <v>267.07</v>
      </c>
      <c r="H9524" s="22" t="n">
        <v>8.85</v>
      </c>
      <c r="I9524" s="22" t="n">
        <v>0.07</v>
      </c>
      <c r="J9524" s="22" t="n">
        <v>12.094159</v>
      </c>
      <c r="K9524" s="22" t="n">
        <v>0.064094</v>
      </c>
      <c r="L9524" s="25"/>
      <c r="N9524" s="24"/>
    </row>
    <row r="9525" customFormat="false" ht="15" hidden="false" customHeight="false" outlineLevel="0" collapsed="false">
      <c r="A9525" s="22" t="s">
        <v>1347</v>
      </c>
      <c r="B9525" s="22" t="n">
        <v>84</v>
      </c>
      <c r="C9525" s="22" t="n">
        <v>269</v>
      </c>
      <c r="D9525" s="22" t="n">
        <v>7</v>
      </c>
      <c r="E9525" s="22" t="n">
        <v>0</v>
      </c>
      <c r="F9525" s="22" t="n">
        <f aca="false">D9525/SUM(C9525:E9525)</f>
        <v>0.0253623188405797</v>
      </c>
      <c r="G9525" s="22" t="n">
        <v>269.04</v>
      </c>
      <c r="H9525" s="22" t="n">
        <v>6.91</v>
      </c>
      <c r="I9525" s="22" t="n">
        <v>0.04</v>
      </c>
      <c r="J9525" s="22" t="n">
        <v>0.045532</v>
      </c>
      <c r="K9525" s="22" t="n">
        <v>1</v>
      </c>
      <c r="L9525" s="25"/>
      <c r="N9525" s="24"/>
    </row>
    <row r="9526" customFormat="false" ht="15" hidden="false" customHeight="false" outlineLevel="0" collapsed="false">
      <c r="A9526" s="22" t="s">
        <v>5777</v>
      </c>
      <c r="B9526" s="22" t="n">
        <v>114</v>
      </c>
      <c r="C9526" s="22" t="n">
        <v>269</v>
      </c>
      <c r="D9526" s="22" t="n">
        <v>7</v>
      </c>
      <c r="E9526" s="22" t="n">
        <v>0</v>
      </c>
      <c r="F9526" s="22" t="n">
        <f aca="false">D9526/SUM(C9526:E9526)</f>
        <v>0.0253623188405797</v>
      </c>
      <c r="G9526" s="22" t="n">
        <v>269.04</v>
      </c>
      <c r="H9526" s="22" t="n">
        <v>6.91</v>
      </c>
      <c r="I9526" s="22" t="n">
        <v>0.04</v>
      </c>
      <c r="J9526" s="22" t="n">
        <v>0.045532</v>
      </c>
      <c r="K9526" s="22" t="n">
        <v>1</v>
      </c>
      <c r="L9526" s="25"/>
      <c r="N9526" s="24"/>
    </row>
    <row r="9527" customFormat="false" ht="15" hidden="false" customHeight="false" outlineLevel="0" collapsed="false">
      <c r="A9527" s="22" t="s">
        <v>5778</v>
      </c>
      <c r="B9527" s="22" t="n">
        <v>33</v>
      </c>
      <c r="C9527" s="22" t="n">
        <v>269</v>
      </c>
      <c r="D9527" s="22" t="n">
        <v>7</v>
      </c>
      <c r="E9527" s="22" t="n">
        <v>0</v>
      </c>
      <c r="F9527" s="22" t="n">
        <f aca="false">D9527/SUM(C9527:E9527)</f>
        <v>0.0253623188405797</v>
      </c>
      <c r="G9527" s="22" t="n">
        <v>269.04</v>
      </c>
      <c r="H9527" s="22" t="n">
        <v>6.91</v>
      </c>
      <c r="I9527" s="22" t="n">
        <v>0.04</v>
      </c>
      <c r="J9527" s="22" t="n">
        <v>0.045532</v>
      </c>
      <c r="K9527" s="22" t="n">
        <v>1</v>
      </c>
      <c r="L9527" s="25"/>
      <c r="N9527" s="24"/>
    </row>
    <row r="9528" customFormat="false" ht="15" hidden="false" customHeight="false" outlineLevel="0" collapsed="false">
      <c r="A9528" s="22" t="s">
        <v>5779</v>
      </c>
      <c r="B9528" s="22" t="n">
        <v>35</v>
      </c>
      <c r="C9528" s="22" t="n">
        <v>269</v>
      </c>
      <c r="D9528" s="22" t="n">
        <v>7</v>
      </c>
      <c r="E9528" s="22" t="n">
        <v>0</v>
      </c>
      <c r="F9528" s="22" t="n">
        <f aca="false">D9528/SUM(C9528:E9528)</f>
        <v>0.0253623188405797</v>
      </c>
      <c r="G9528" s="22" t="n">
        <v>269.04</v>
      </c>
      <c r="H9528" s="22" t="n">
        <v>6.91</v>
      </c>
      <c r="I9528" s="22" t="n">
        <v>0.04</v>
      </c>
      <c r="J9528" s="22" t="n">
        <v>0.045532</v>
      </c>
      <c r="K9528" s="22" t="n">
        <v>1</v>
      </c>
      <c r="L9528" s="25"/>
      <c r="N9528" s="24"/>
    </row>
    <row r="9529" customFormat="false" ht="15" hidden="false" customHeight="false" outlineLevel="0" collapsed="false">
      <c r="A9529" s="22" t="s">
        <v>5779</v>
      </c>
      <c r="B9529" s="22" t="n">
        <v>36</v>
      </c>
      <c r="C9529" s="22" t="n">
        <v>269</v>
      </c>
      <c r="D9529" s="22" t="n">
        <v>7</v>
      </c>
      <c r="E9529" s="22" t="n">
        <v>0</v>
      </c>
      <c r="F9529" s="22" t="n">
        <f aca="false">D9529/SUM(C9529:E9529)</f>
        <v>0.0253623188405797</v>
      </c>
      <c r="G9529" s="22" t="n">
        <v>269.04</v>
      </c>
      <c r="H9529" s="22" t="n">
        <v>6.91</v>
      </c>
      <c r="I9529" s="22" t="n">
        <v>0.04</v>
      </c>
      <c r="J9529" s="22" t="n">
        <v>0.045532</v>
      </c>
      <c r="K9529" s="22" t="n">
        <v>1</v>
      </c>
      <c r="L9529" s="25"/>
      <c r="N9529" s="24"/>
    </row>
    <row r="9530" customFormat="false" ht="15" hidden="false" customHeight="false" outlineLevel="0" collapsed="false">
      <c r="A9530" s="22" t="s">
        <v>5780</v>
      </c>
      <c r="B9530" s="22" t="n">
        <v>85</v>
      </c>
      <c r="C9530" s="22" t="n">
        <v>269</v>
      </c>
      <c r="D9530" s="22" t="n">
        <v>7</v>
      </c>
      <c r="E9530" s="22" t="n">
        <v>0</v>
      </c>
      <c r="F9530" s="22" t="n">
        <f aca="false">D9530/SUM(C9530:E9530)</f>
        <v>0.0253623188405797</v>
      </c>
      <c r="G9530" s="22" t="n">
        <v>269.04</v>
      </c>
      <c r="H9530" s="22" t="n">
        <v>6.91</v>
      </c>
      <c r="I9530" s="22" t="n">
        <v>0.04</v>
      </c>
      <c r="J9530" s="22" t="n">
        <v>0.045532</v>
      </c>
      <c r="K9530" s="22" t="n">
        <v>1</v>
      </c>
      <c r="L9530" s="25"/>
      <c r="N9530" s="24"/>
    </row>
    <row r="9531" customFormat="false" ht="15" hidden="false" customHeight="false" outlineLevel="0" collapsed="false">
      <c r="A9531" s="22" t="s">
        <v>630</v>
      </c>
      <c r="B9531" s="22" t="n">
        <v>33</v>
      </c>
      <c r="C9531" s="22" t="n">
        <v>154</v>
      </c>
      <c r="D9531" s="22" t="n">
        <v>4</v>
      </c>
      <c r="E9531" s="22" t="n">
        <v>0</v>
      </c>
      <c r="F9531" s="22" t="n">
        <f aca="false">D9531/SUM(C9531:E9531)</f>
        <v>0.0253164556962025</v>
      </c>
      <c r="G9531" s="22" t="n">
        <v>154.03</v>
      </c>
      <c r="H9531" s="22" t="n">
        <v>3.95</v>
      </c>
      <c r="I9531" s="22" t="n">
        <v>0.03</v>
      </c>
      <c r="J9531" s="22" t="n">
        <v>0.02597</v>
      </c>
      <c r="K9531" s="22" t="n">
        <v>1</v>
      </c>
      <c r="L9531" s="25"/>
      <c r="N9531" s="24"/>
    </row>
    <row r="9532" customFormat="false" ht="15" hidden="false" customHeight="false" outlineLevel="0" collapsed="false">
      <c r="A9532" s="22" t="s">
        <v>5781</v>
      </c>
      <c r="B9532" s="22" t="n">
        <v>76</v>
      </c>
      <c r="C9532" s="22" t="n">
        <v>270</v>
      </c>
      <c r="D9532" s="22" t="n">
        <v>7</v>
      </c>
      <c r="E9532" s="22" t="n">
        <v>0</v>
      </c>
      <c r="F9532" s="22" t="n">
        <f aca="false">D9532/SUM(C9532:E9532)</f>
        <v>0.0252707581227437</v>
      </c>
      <c r="G9532" s="22" t="n">
        <v>270.04</v>
      </c>
      <c r="H9532" s="22" t="n">
        <v>6.91</v>
      </c>
      <c r="I9532" s="22" t="n">
        <v>0.04</v>
      </c>
      <c r="J9532" s="22" t="n">
        <v>0.045363</v>
      </c>
      <c r="K9532" s="22" t="n">
        <v>1</v>
      </c>
      <c r="L9532" s="25"/>
      <c r="N9532" s="24"/>
    </row>
    <row r="9533" customFormat="false" ht="15" hidden="false" customHeight="false" outlineLevel="0" collapsed="false">
      <c r="A9533" s="22" t="s">
        <v>3622</v>
      </c>
      <c r="B9533" s="22" t="n">
        <v>41</v>
      </c>
      <c r="C9533" s="22" t="n">
        <v>270</v>
      </c>
      <c r="D9533" s="22" t="n">
        <v>7</v>
      </c>
      <c r="E9533" s="22" t="n">
        <v>0</v>
      </c>
      <c r="F9533" s="22" t="n">
        <f aca="false">D9533/SUM(C9533:E9533)</f>
        <v>0.0252707581227437</v>
      </c>
      <c r="G9533" s="22" t="n">
        <v>270.04</v>
      </c>
      <c r="H9533" s="22" t="n">
        <v>6.91</v>
      </c>
      <c r="I9533" s="22" t="n">
        <v>0.04</v>
      </c>
      <c r="J9533" s="22" t="n">
        <v>0.045363</v>
      </c>
      <c r="K9533" s="22" t="n">
        <v>1</v>
      </c>
      <c r="L9533" s="25"/>
      <c r="N9533" s="24"/>
    </row>
    <row r="9534" customFormat="false" ht="15" hidden="false" customHeight="false" outlineLevel="0" collapsed="false">
      <c r="A9534" s="22" t="s">
        <v>5782</v>
      </c>
      <c r="B9534" s="22" t="n">
        <v>16</v>
      </c>
      <c r="C9534" s="22" t="n">
        <v>270</v>
      </c>
      <c r="D9534" s="22" t="n">
        <v>7</v>
      </c>
      <c r="E9534" s="22" t="n">
        <v>0</v>
      </c>
      <c r="F9534" s="22" t="n">
        <f aca="false">D9534/SUM(C9534:E9534)</f>
        <v>0.0252707581227437</v>
      </c>
      <c r="G9534" s="22" t="n">
        <v>270.04</v>
      </c>
      <c r="H9534" s="22" t="n">
        <v>6.91</v>
      </c>
      <c r="I9534" s="22" t="n">
        <v>0.04</v>
      </c>
      <c r="J9534" s="22" t="n">
        <v>0.045363</v>
      </c>
      <c r="K9534" s="22" t="n">
        <v>1</v>
      </c>
      <c r="L9534" s="25"/>
      <c r="N9534" s="24"/>
    </row>
    <row r="9535" customFormat="false" ht="15" hidden="false" customHeight="false" outlineLevel="0" collapsed="false">
      <c r="A9535" s="22" t="s">
        <v>5783</v>
      </c>
      <c r="B9535" s="22" t="n">
        <v>125</v>
      </c>
      <c r="C9535" s="22" t="n">
        <v>270</v>
      </c>
      <c r="D9535" s="22" t="n">
        <v>7</v>
      </c>
      <c r="E9535" s="22" t="n">
        <v>0</v>
      </c>
      <c r="F9535" s="22" t="n">
        <f aca="false">D9535/SUM(C9535:E9535)</f>
        <v>0.0252707581227437</v>
      </c>
      <c r="G9535" s="22" t="n">
        <v>270.04</v>
      </c>
      <c r="H9535" s="22" t="n">
        <v>6.91</v>
      </c>
      <c r="I9535" s="22" t="n">
        <v>0.04</v>
      </c>
      <c r="J9535" s="22" t="n">
        <v>0.045363</v>
      </c>
      <c r="K9535" s="22" t="n">
        <v>1</v>
      </c>
      <c r="L9535" s="25"/>
      <c r="N9535" s="24"/>
    </row>
    <row r="9536" customFormat="false" ht="15" hidden="false" customHeight="false" outlineLevel="0" collapsed="false">
      <c r="A9536" s="22" t="s">
        <v>5784</v>
      </c>
      <c r="B9536" s="22" t="n">
        <v>17</v>
      </c>
      <c r="C9536" s="22" t="n">
        <v>232</v>
      </c>
      <c r="D9536" s="22" t="n">
        <v>6</v>
      </c>
      <c r="E9536" s="22" t="n">
        <v>0</v>
      </c>
      <c r="F9536" s="22" t="n">
        <f aca="false">D9536/SUM(C9536:E9536)</f>
        <v>0.0252100840336134</v>
      </c>
      <c r="G9536" s="22" t="n">
        <v>232.04</v>
      </c>
      <c r="H9536" s="22" t="n">
        <v>5.92</v>
      </c>
      <c r="I9536" s="22" t="n">
        <v>0.04</v>
      </c>
      <c r="J9536" s="22" t="n">
        <v>0.038787</v>
      </c>
      <c r="K9536" s="22" t="n">
        <v>1</v>
      </c>
      <c r="L9536" s="25"/>
      <c r="N9536" s="24"/>
    </row>
    <row r="9537" customFormat="false" ht="15" hidden="false" customHeight="false" outlineLevel="0" collapsed="false">
      <c r="A9537" s="22" t="s">
        <v>5785</v>
      </c>
      <c r="B9537" s="22" t="n">
        <v>102</v>
      </c>
      <c r="C9537" s="22" t="n">
        <v>232</v>
      </c>
      <c r="D9537" s="22" t="n">
        <v>6</v>
      </c>
      <c r="E9537" s="22" t="n">
        <v>0</v>
      </c>
      <c r="F9537" s="22" t="n">
        <f aca="false">D9537/SUM(C9537:E9537)</f>
        <v>0.0252100840336134</v>
      </c>
      <c r="G9537" s="22" t="n">
        <v>232.04</v>
      </c>
      <c r="H9537" s="22" t="n">
        <v>5.92</v>
      </c>
      <c r="I9537" s="22" t="n">
        <v>0.04</v>
      </c>
      <c r="J9537" s="22" t="n">
        <v>0.038787</v>
      </c>
      <c r="K9537" s="22" t="n">
        <v>1</v>
      </c>
      <c r="L9537" s="25"/>
      <c r="N9537" s="24"/>
    </row>
    <row r="9538" customFormat="false" ht="15" hidden="false" customHeight="false" outlineLevel="0" collapsed="false">
      <c r="A9538" s="22" t="s">
        <v>5786</v>
      </c>
      <c r="B9538" s="22" t="n">
        <v>120</v>
      </c>
      <c r="C9538" s="22" t="n">
        <v>270</v>
      </c>
      <c r="D9538" s="22" t="n">
        <v>7</v>
      </c>
      <c r="E9538" s="22" t="n">
        <v>1</v>
      </c>
      <c r="F9538" s="22" t="n">
        <f aca="false">D9538/SUM(C9538:E9538)</f>
        <v>0.0251798561151079</v>
      </c>
      <c r="G9538" s="22" t="n">
        <v>269.07</v>
      </c>
      <c r="H9538" s="22" t="n">
        <v>8.85</v>
      </c>
      <c r="I9538" s="22" t="n">
        <v>0.07</v>
      </c>
      <c r="J9538" s="22" t="n">
        <v>12.192772</v>
      </c>
      <c r="K9538" s="22" t="n">
        <v>0.063641</v>
      </c>
      <c r="L9538" s="25"/>
      <c r="N9538" s="24"/>
    </row>
    <row r="9539" customFormat="false" ht="15" hidden="false" customHeight="false" outlineLevel="0" collapsed="false">
      <c r="A9539" s="22" t="s">
        <v>3027</v>
      </c>
      <c r="B9539" s="22" t="n">
        <v>68</v>
      </c>
      <c r="C9539" s="22" t="n">
        <v>271</v>
      </c>
      <c r="D9539" s="22" t="n">
        <v>7</v>
      </c>
      <c r="E9539" s="22" t="n">
        <v>0</v>
      </c>
      <c r="F9539" s="22" t="n">
        <f aca="false">D9539/SUM(C9539:E9539)</f>
        <v>0.0251798561151079</v>
      </c>
      <c r="G9539" s="22" t="n">
        <v>271.04</v>
      </c>
      <c r="H9539" s="22" t="n">
        <v>6.91</v>
      </c>
      <c r="I9539" s="22" t="n">
        <v>0.04</v>
      </c>
      <c r="J9539" s="22" t="n">
        <v>0.045196</v>
      </c>
      <c r="K9539" s="22" t="n">
        <v>1</v>
      </c>
      <c r="L9539" s="25"/>
      <c r="N9539" s="24"/>
    </row>
    <row r="9540" customFormat="false" ht="15" hidden="false" customHeight="false" outlineLevel="0" collapsed="false">
      <c r="A9540" s="22" t="s">
        <v>5787</v>
      </c>
      <c r="B9540" s="22" t="n">
        <v>42</v>
      </c>
      <c r="C9540" s="22" t="n">
        <v>271</v>
      </c>
      <c r="D9540" s="22" t="n">
        <v>7</v>
      </c>
      <c r="E9540" s="22" t="n">
        <v>0</v>
      </c>
      <c r="F9540" s="22" t="n">
        <f aca="false">D9540/SUM(C9540:E9540)</f>
        <v>0.0251798561151079</v>
      </c>
      <c r="G9540" s="22" t="n">
        <v>271.04</v>
      </c>
      <c r="H9540" s="22" t="n">
        <v>6.91</v>
      </c>
      <c r="I9540" s="22" t="n">
        <v>0.04</v>
      </c>
      <c r="J9540" s="22" t="n">
        <v>0.045196</v>
      </c>
      <c r="K9540" s="22" t="n">
        <v>1</v>
      </c>
      <c r="L9540" s="25"/>
      <c r="N9540" s="24"/>
    </row>
    <row r="9541" customFormat="false" ht="15" hidden="false" customHeight="false" outlineLevel="0" collapsed="false">
      <c r="A9541" s="22" t="s">
        <v>5788</v>
      </c>
      <c r="B9541" s="22" t="n">
        <v>79</v>
      </c>
      <c r="C9541" s="22" t="n">
        <v>271</v>
      </c>
      <c r="D9541" s="22" t="n">
        <v>7</v>
      </c>
      <c r="E9541" s="22" t="n">
        <v>0</v>
      </c>
      <c r="F9541" s="22" t="n">
        <f aca="false">D9541/SUM(C9541:E9541)</f>
        <v>0.0251798561151079</v>
      </c>
      <c r="G9541" s="22" t="n">
        <v>271.04</v>
      </c>
      <c r="H9541" s="22" t="n">
        <v>6.91</v>
      </c>
      <c r="I9541" s="22" t="n">
        <v>0.04</v>
      </c>
      <c r="J9541" s="22" t="n">
        <v>0.045196</v>
      </c>
      <c r="K9541" s="22" t="n">
        <v>1</v>
      </c>
      <c r="L9541" s="25"/>
      <c r="N9541" s="24"/>
    </row>
    <row r="9542" customFormat="false" ht="15" hidden="false" customHeight="false" outlineLevel="0" collapsed="false">
      <c r="A9542" s="22" t="s">
        <v>5789</v>
      </c>
      <c r="B9542" s="22" t="n">
        <v>17</v>
      </c>
      <c r="C9542" s="22" t="n">
        <v>271</v>
      </c>
      <c r="D9542" s="22" t="n">
        <v>7</v>
      </c>
      <c r="E9542" s="22" t="n">
        <v>0</v>
      </c>
      <c r="F9542" s="22" t="n">
        <f aca="false">D9542/SUM(C9542:E9542)</f>
        <v>0.0251798561151079</v>
      </c>
      <c r="G9542" s="22" t="n">
        <v>271.04</v>
      </c>
      <c r="H9542" s="22" t="n">
        <v>6.91</v>
      </c>
      <c r="I9542" s="22" t="n">
        <v>0.04</v>
      </c>
      <c r="J9542" s="22" t="n">
        <v>0.045196</v>
      </c>
      <c r="K9542" s="22" t="n">
        <v>1</v>
      </c>
      <c r="L9542" s="25"/>
      <c r="N9542" s="24"/>
    </row>
    <row r="9543" customFormat="false" ht="15" hidden="false" customHeight="false" outlineLevel="0" collapsed="false">
      <c r="A9543" s="22" t="s">
        <v>5790</v>
      </c>
      <c r="B9543" s="22" t="n">
        <v>101</v>
      </c>
      <c r="C9543" s="22" t="n">
        <v>271</v>
      </c>
      <c r="D9543" s="22" t="n">
        <v>7</v>
      </c>
      <c r="E9543" s="22" t="n">
        <v>0</v>
      </c>
      <c r="F9543" s="22" t="n">
        <f aca="false">D9543/SUM(C9543:E9543)</f>
        <v>0.0251798561151079</v>
      </c>
      <c r="G9543" s="22" t="n">
        <v>271.04</v>
      </c>
      <c r="H9543" s="22" t="n">
        <v>6.91</v>
      </c>
      <c r="I9543" s="22" t="n">
        <v>0.04</v>
      </c>
      <c r="J9543" s="22" t="n">
        <v>0.045196</v>
      </c>
      <c r="K9543" s="22" t="n">
        <v>1</v>
      </c>
      <c r="L9543" s="25"/>
      <c r="N9543" s="24"/>
    </row>
    <row r="9544" customFormat="false" ht="15" hidden="false" customHeight="false" outlineLevel="0" collapsed="false">
      <c r="A9544" s="22" t="s">
        <v>2266</v>
      </c>
      <c r="B9544" s="22" t="n">
        <v>7</v>
      </c>
      <c r="C9544" s="22" t="n">
        <v>155</v>
      </c>
      <c r="D9544" s="22" t="n">
        <v>4</v>
      </c>
      <c r="E9544" s="22" t="n">
        <v>0</v>
      </c>
      <c r="F9544" s="22" t="n">
        <f aca="false">D9544/SUM(C9544:E9544)</f>
        <v>0.0251572327044025</v>
      </c>
      <c r="G9544" s="22" t="n">
        <v>155.03</v>
      </c>
      <c r="H9544" s="22" t="n">
        <v>3.95</v>
      </c>
      <c r="I9544" s="22" t="n">
        <v>0.03</v>
      </c>
      <c r="J9544" s="22" t="n">
        <v>0.025802</v>
      </c>
      <c r="K9544" s="22" t="n">
        <v>1</v>
      </c>
      <c r="L9544" s="25"/>
      <c r="N9544" s="24"/>
    </row>
    <row r="9545" customFormat="false" ht="15" hidden="false" customHeight="false" outlineLevel="0" collapsed="false">
      <c r="A9545" s="22" t="s">
        <v>5791</v>
      </c>
      <c r="B9545" s="22" t="n">
        <v>88</v>
      </c>
      <c r="C9545" s="22" t="n">
        <v>155</v>
      </c>
      <c r="D9545" s="22" t="n">
        <v>4</v>
      </c>
      <c r="E9545" s="22" t="n">
        <v>0</v>
      </c>
      <c r="F9545" s="22" t="n">
        <f aca="false">D9545/SUM(C9545:E9545)</f>
        <v>0.0251572327044025</v>
      </c>
      <c r="G9545" s="22" t="n">
        <v>155.03</v>
      </c>
      <c r="H9545" s="22" t="n">
        <v>3.95</v>
      </c>
      <c r="I9545" s="22" t="n">
        <v>0.03</v>
      </c>
      <c r="J9545" s="22" t="n">
        <v>0.025802</v>
      </c>
      <c r="K9545" s="22" t="n">
        <v>1</v>
      </c>
      <c r="L9545" s="25"/>
      <c r="N9545" s="24"/>
    </row>
    <row r="9546" customFormat="false" ht="15" hidden="false" customHeight="false" outlineLevel="0" collapsed="false">
      <c r="A9546" s="22" t="s">
        <v>5791</v>
      </c>
      <c r="B9546" s="22" t="n">
        <v>116</v>
      </c>
      <c r="C9546" s="22" t="n">
        <v>155</v>
      </c>
      <c r="D9546" s="22" t="n">
        <v>4</v>
      </c>
      <c r="E9546" s="22" t="n">
        <v>0</v>
      </c>
      <c r="F9546" s="22" t="n">
        <f aca="false">D9546/SUM(C9546:E9546)</f>
        <v>0.0251572327044025</v>
      </c>
      <c r="G9546" s="22" t="n">
        <v>155.03</v>
      </c>
      <c r="H9546" s="22" t="n">
        <v>3.95</v>
      </c>
      <c r="I9546" s="22" t="n">
        <v>0.03</v>
      </c>
      <c r="J9546" s="22" t="n">
        <v>0.025802</v>
      </c>
      <c r="K9546" s="22" t="n">
        <v>1</v>
      </c>
      <c r="L9546" s="25"/>
      <c r="N9546" s="24"/>
    </row>
    <row r="9547" customFormat="false" ht="15" hidden="false" customHeight="false" outlineLevel="0" collapsed="false">
      <c r="A9547" s="22" t="s">
        <v>5792</v>
      </c>
      <c r="B9547" s="22" t="n">
        <v>44</v>
      </c>
      <c r="C9547" s="22" t="n">
        <v>194</v>
      </c>
      <c r="D9547" s="22" t="n">
        <v>5</v>
      </c>
      <c r="E9547" s="22" t="n">
        <v>0</v>
      </c>
      <c r="F9547" s="22" t="n">
        <f aca="false">D9547/SUM(C9547:E9547)</f>
        <v>0.0251256281407035</v>
      </c>
      <c r="G9547" s="22" t="n">
        <v>194.03</v>
      </c>
      <c r="H9547" s="22" t="n">
        <v>4.94</v>
      </c>
      <c r="I9547" s="22" t="n">
        <v>0.03</v>
      </c>
      <c r="J9547" s="22" t="n">
        <v>0.032211</v>
      </c>
      <c r="K9547" s="22" t="n">
        <v>1</v>
      </c>
      <c r="L9547" s="25"/>
      <c r="N9547" s="24"/>
    </row>
    <row r="9548" customFormat="false" ht="15" hidden="false" customHeight="false" outlineLevel="0" collapsed="false">
      <c r="A9548" s="22" t="s">
        <v>5079</v>
      </c>
      <c r="B9548" s="22" t="n">
        <v>89</v>
      </c>
      <c r="C9548" s="22" t="n">
        <v>231</v>
      </c>
      <c r="D9548" s="22" t="n">
        <v>6</v>
      </c>
      <c r="E9548" s="22" t="n">
        <v>2</v>
      </c>
      <c r="F9548" s="22" t="n">
        <f aca="false">D9548/SUM(C9548:E9548)</f>
        <v>0.0251046025104602</v>
      </c>
      <c r="G9548" s="22" t="n">
        <v>229.1</v>
      </c>
      <c r="H9548" s="22" t="n">
        <v>9.79</v>
      </c>
      <c r="I9548" s="22" t="n">
        <v>0.1</v>
      </c>
      <c r="J9548" s="22" t="n">
        <v>35.828001</v>
      </c>
      <c r="K9548" s="22" t="n">
        <v>0.002722</v>
      </c>
      <c r="L9548" s="25"/>
      <c r="N9548" s="24"/>
    </row>
    <row r="9549" customFormat="false" ht="15" hidden="false" customHeight="false" outlineLevel="0" collapsed="false">
      <c r="A9549" s="22" t="s">
        <v>5793</v>
      </c>
      <c r="B9549" s="22" t="n">
        <v>14</v>
      </c>
      <c r="C9549" s="22" t="n">
        <v>233</v>
      </c>
      <c r="D9549" s="22" t="n">
        <v>6</v>
      </c>
      <c r="E9549" s="22" t="n">
        <v>0</v>
      </c>
      <c r="F9549" s="22" t="n">
        <f aca="false">D9549/SUM(C9549:E9549)</f>
        <v>0.0251046025104602</v>
      </c>
      <c r="G9549" s="22" t="n">
        <v>233.04</v>
      </c>
      <c r="H9549" s="22" t="n">
        <v>5.92</v>
      </c>
      <c r="I9549" s="22" t="n">
        <v>0.04</v>
      </c>
      <c r="J9549" s="22" t="n">
        <v>0.03862</v>
      </c>
      <c r="K9549" s="22" t="n">
        <v>1</v>
      </c>
      <c r="L9549" s="25"/>
      <c r="N9549" s="24"/>
    </row>
    <row r="9550" customFormat="false" ht="15" hidden="false" customHeight="false" outlineLevel="0" collapsed="false">
      <c r="A9550" s="22" t="s">
        <v>5794</v>
      </c>
      <c r="B9550" s="22" t="n">
        <v>69</v>
      </c>
      <c r="C9550" s="22" t="n">
        <v>233</v>
      </c>
      <c r="D9550" s="22" t="n">
        <v>6</v>
      </c>
      <c r="E9550" s="22" t="n">
        <v>0</v>
      </c>
      <c r="F9550" s="22" t="n">
        <f aca="false">D9550/SUM(C9550:E9550)</f>
        <v>0.0251046025104602</v>
      </c>
      <c r="G9550" s="22" t="n">
        <v>233.04</v>
      </c>
      <c r="H9550" s="22" t="n">
        <v>5.92</v>
      </c>
      <c r="I9550" s="22" t="n">
        <v>0.04</v>
      </c>
      <c r="J9550" s="22" t="n">
        <v>0.03862</v>
      </c>
      <c r="K9550" s="22" t="n">
        <v>1</v>
      </c>
      <c r="L9550" s="25"/>
      <c r="N9550" s="24"/>
    </row>
    <row r="9551" customFormat="false" ht="15" hidden="false" customHeight="false" outlineLevel="0" collapsed="false">
      <c r="A9551" s="22" t="s">
        <v>2271</v>
      </c>
      <c r="B9551" s="22" t="n">
        <v>7</v>
      </c>
      <c r="C9551" s="22" t="n">
        <v>233</v>
      </c>
      <c r="D9551" s="22" t="n">
        <v>6</v>
      </c>
      <c r="E9551" s="22" t="n">
        <v>0</v>
      </c>
      <c r="F9551" s="22" t="n">
        <f aca="false">D9551/SUM(C9551:E9551)</f>
        <v>0.0251046025104602</v>
      </c>
      <c r="G9551" s="22" t="n">
        <v>233.04</v>
      </c>
      <c r="H9551" s="22" t="n">
        <v>5.92</v>
      </c>
      <c r="I9551" s="22" t="n">
        <v>0.04</v>
      </c>
      <c r="J9551" s="22" t="n">
        <v>0.03862</v>
      </c>
      <c r="K9551" s="22" t="n">
        <v>1</v>
      </c>
      <c r="L9551" s="25"/>
      <c r="N9551" s="24"/>
    </row>
    <row r="9552" customFormat="false" ht="15" hidden="false" customHeight="false" outlineLevel="0" collapsed="false">
      <c r="A9552" s="22" t="s">
        <v>5795</v>
      </c>
      <c r="B9552" s="22" t="n">
        <v>123</v>
      </c>
      <c r="C9552" s="22" t="n">
        <v>272</v>
      </c>
      <c r="D9552" s="22" t="n">
        <v>7</v>
      </c>
      <c r="E9552" s="22" t="n">
        <v>0</v>
      </c>
      <c r="F9552" s="22" t="n">
        <f aca="false">D9552/SUM(C9552:E9552)</f>
        <v>0.025089605734767</v>
      </c>
      <c r="G9552" s="22" t="n">
        <v>272.04</v>
      </c>
      <c r="H9552" s="22" t="n">
        <v>6.91</v>
      </c>
      <c r="I9552" s="22" t="n">
        <v>0.04</v>
      </c>
      <c r="J9552" s="22" t="n">
        <v>0.045029</v>
      </c>
      <c r="K9552" s="22" t="n">
        <v>1</v>
      </c>
      <c r="L9552" s="25"/>
      <c r="N9552" s="24"/>
    </row>
    <row r="9553" customFormat="false" ht="15" hidden="false" customHeight="false" outlineLevel="0" collapsed="false">
      <c r="A9553" s="22" t="s">
        <v>5796</v>
      </c>
      <c r="B9553" s="22" t="n">
        <v>95</v>
      </c>
      <c r="C9553" s="22" t="n">
        <v>0</v>
      </c>
      <c r="D9553" s="22" t="n">
        <v>7</v>
      </c>
      <c r="E9553" s="22" t="n">
        <v>272</v>
      </c>
      <c r="F9553" s="22" t="n">
        <f aca="false">D9553/SUM(C9553:E9553)</f>
        <v>0.025089605734767</v>
      </c>
      <c r="G9553" s="22" t="n">
        <v>0.04</v>
      </c>
      <c r="H9553" s="22" t="n">
        <v>6.91</v>
      </c>
      <c r="I9553" s="22" t="n">
        <v>272.04</v>
      </c>
      <c r="J9553" s="22" t="n">
        <v>0.045029</v>
      </c>
      <c r="K9553" s="22" t="n">
        <v>1</v>
      </c>
      <c r="L9553" s="25"/>
      <c r="N9553" s="24"/>
    </row>
    <row r="9554" customFormat="false" ht="15" hidden="false" customHeight="false" outlineLevel="0" collapsed="false">
      <c r="A9554" s="22" t="s">
        <v>3945</v>
      </c>
      <c r="B9554" s="22" t="n">
        <v>29</v>
      </c>
      <c r="C9554" s="22" t="n">
        <v>272</v>
      </c>
      <c r="D9554" s="22" t="n">
        <v>7</v>
      </c>
      <c r="E9554" s="22" t="n">
        <v>0</v>
      </c>
      <c r="F9554" s="22" t="n">
        <f aca="false">D9554/SUM(C9554:E9554)</f>
        <v>0.025089605734767</v>
      </c>
      <c r="G9554" s="22" t="n">
        <v>272.04</v>
      </c>
      <c r="H9554" s="22" t="n">
        <v>6.91</v>
      </c>
      <c r="I9554" s="22" t="n">
        <v>0.04</v>
      </c>
      <c r="J9554" s="22" t="n">
        <v>0.045029</v>
      </c>
      <c r="K9554" s="22" t="n">
        <v>1</v>
      </c>
      <c r="L9554" s="25"/>
      <c r="N9554" s="24"/>
    </row>
    <row r="9555" customFormat="false" ht="15" hidden="false" customHeight="false" outlineLevel="0" collapsed="false">
      <c r="A9555" s="22" t="s">
        <v>4397</v>
      </c>
      <c r="B9555" s="22" t="n">
        <v>80</v>
      </c>
      <c r="C9555" s="22" t="n">
        <v>273</v>
      </c>
      <c r="D9555" s="22" t="n">
        <v>7</v>
      </c>
      <c r="E9555" s="22" t="n">
        <v>0</v>
      </c>
      <c r="F9555" s="22" t="n">
        <f aca="false">D9555/SUM(C9555:E9555)</f>
        <v>0.025</v>
      </c>
      <c r="G9555" s="22" t="n">
        <v>273.04</v>
      </c>
      <c r="H9555" s="22" t="n">
        <v>6.91</v>
      </c>
      <c r="I9555" s="22" t="n">
        <v>0.04</v>
      </c>
      <c r="J9555" s="22" t="n">
        <v>0.044865</v>
      </c>
      <c r="K9555" s="22" t="n">
        <v>1</v>
      </c>
      <c r="L9555" s="25"/>
      <c r="N9555" s="24"/>
    </row>
    <row r="9556" customFormat="false" ht="15" hidden="false" customHeight="false" outlineLevel="0" collapsed="false">
      <c r="A9556" s="22" t="s">
        <v>5797</v>
      </c>
      <c r="B9556" s="22" t="n">
        <v>59</v>
      </c>
      <c r="C9556" s="22" t="n">
        <v>273</v>
      </c>
      <c r="D9556" s="22" t="n">
        <v>7</v>
      </c>
      <c r="E9556" s="22" t="n">
        <v>0</v>
      </c>
      <c r="F9556" s="22" t="n">
        <f aca="false">D9556/SUM(C9556:E9556)</f>
        <v>0.025</v>
      </c>
      <c r="G9556" s="22" t="n">
        <v>273.04</v>
      </c>
      <c r="H9556" s="22" t="n">
        <v>6.91</v>
      </c>
      <c r="I9556" s="22" t="n">
        <v>0.04</v>
      </c>
      <c r="J9556" s="22" t="n">
        <v>0.044865</v>
      </c>
      <c r="K9556" s="22" t="n">
        <v>1</v>
      </c>
      <c r="L9556" s="25"/>
      <c r="N9556" s="24"/>
    </row>
    <row r="9557" customFormat="false" ht="15" hidden="false" customHeight="false" outlineLevel="0" collapsed="false">
      <c r="A9557" s="22" t="s">
        <v>5798</v>
      </c>
      <c r="B9557" s="22" t="n">
        <v>52</v>
      </c>
      <c r="C9557" s="22" t="n">
        <v>0</v>
      </c>
      <c r="D9557" s="22" t="n">
        <v>5</v>
      </c>
      <c r="E9557" s="22" t="n">
        <v>195</v>
      </c>
      <c r="F9557" s="22" t="n">
        <f aca="false">D9557/SUM(C9557:E9557)</f>
        <v>0.025</v>
      </c>
      <c r="G9557" s="22" t="n">
        <v>0.03</v>
      </c>
      <c r="H9557" s="22" t="n">
        <v>4.94</v>
      </c>
      <c r="I9557" s="22" t="n">
        <v>195.03</v>
      </c>
      <c r="J9557" s="22" t="n">
        <v>0.032046</v>
      </c>
      <c r="K9557" s="22" t="n">
        <v>1</v>
      </c>
      <c r="L9557" s="25"/>
      <c r="N9557" s="24"/>
    </row>
    <row r="9558" customFormat="false" ht="15" hidden="false" customHeight="false" outlineLevel="0" collapsed="false">
      <c r="A9558" s="22" t="s">
        <v>5799</v>
      </c>
      <c r="B9558" s="22" t="n">
        <v>96</v>
      </c>
      <c r="C9558" s="22" t="n">
        <v>273</v>
      </c>
      <c r="D9558" s="22" t="n">
        <v>7</v>
      </c>
      <c r="E9558" s="22" t="n">
        <v>0</v>
      </c>
      <c r="F9558" s="22" t="n">
        <f aca="false">D9558/SUM(C9558:E9558)</f>
        <v>0.025</v>
      </c>
      <c r="G9558" s="22" t="n">
        <v>273.04</v>
      </c>
      <c r="H9558" s="22" t="n">
        <v>6.91</v>
      </c>
      <c r="I9558" s="22" t="n">
        <v>0.04</v>
      </c>
      <c r="J9558" s="22" t="n">
        <v>0.044865</v>
      </c>
      <c r="K9558" s="22" t="n">
        <v>1</v>
      </c>
      <c r="L9558" s="25"/>
      <c r="N9558" s="24"/>
    </row>
    <row r="9559" customFormat="false" ht="15" hidden="false" customHeight="false" outlineLevel="0" collapsed="false">
      <c r="A9559" s="22" t="s">
        <v>3163</v>
      </c>
      <c r="B9559" s="22" t="n">
        <v>34</v>
      </c>
      <c r="C9559" s="22" t="n">
        <v>273</v>
      </c>
      <c r="D9559" s="22" t="n">
        <v>7</v>
      </c>
      <c r="E9559" s="22" t="n">
        <v>0</v>
      </c>
      <c r="F9559" s="22" t="n">
        <f aca="false">D9559/SUM(C9559:E9559)</f>
        <v>0.025</v>
      </c>
      <c r="G9559" s="22" t="n">
        <v>273.04</v>
      </c>
      <c r="H9559" s="22" t="n">
        <v>6.91</v>
      </c>
      <c r="I9559" s="22" t="n">
        <v>0.04</v>
      </c>
      <c r="J9559" s="22" t="n">
        <v>0.044865</v>
      </c>
      <c r="K9559" s="22" t="n">
        <v>1</v>
      </c>
      <c r="L9559" s="25"/>
      <c r="N9559" s="24"/>
    </row>
    <row r="9560" customFormat="false" ht="15" hidden="false" customHeight="false" outlineLevel="0" collapsed="false">
      <c r="A9560" s="22" t="s">
        <v>5800</v>
      </c>
      <c r="B9560" s="22" t="n">
        <v>31</v>
      </c>
      <c r="C9560" s="22" t="n">
        <v>273</v>
      </c>
      <c r="D9560" s="22" t="n">
        <v>7</v>
      </c>
      <c r="E9560" s="22" t="n">
        <v>0</v>
      </c>
      <c r="F9560" s="22" t="n">
        <f aca="false">D9560/SUM(C9560:E9560)</f>
        <v>0.025</v>
      </c>
      <c r="G9560" s="22" t="n">
        <v>273.04</v>
      </c>
      <c r="H9560" s="22" t="n">
        <v>6.91</v>
      </c>
      <c r="I9560" s="22" t="n">
        <v>0.04</v>
      </c>
      <c r="J9560" s="22" t="n">
        <v>0.044865</v>
      </c>
      <c r="K9560" s="22" t="n">
        <v>1</v>
      </c>
      <c r="L9560" s="25"/>
      <c r="N9560" s="24"/>
    </row>
    <row r="9561" customFormat="false" ht="15" hidden="false" customHeight="false" outlineLevel="0" collapsed="false">
      <c r="A9561" s="22" t="s">
        <v>5800</v>
      </c>
      <c r="B9561" s="22" t="n">
        <v>88</v>
      </c>
      <c r="C9561" s="22" t="n">
        <v>273</v>
      </c>
      <c r="D9561" s="22" t="n">
        <v>7</v>
      </c>
      <c r="E9561" s="22" t="n">
        <v>0</v>
      </c>
      <c r="F9561" s="22" t="n">
        <f aca="false">D9561/SUM(C9561:E9561)</f>
        <v>0.025</v>
      </c>
      <c r="G9561" s="22" t="n">
        <v>273.04</v>
      </c>
      <c r="H9561" s="22" t="n">
        <v>6.91</v>
      </c>
      <c r="I9561" s="22" t="n">
        <v>0.04</v>
      </c>
      <c r="J9561" s="22" t="n">
        <v>0.044865</v>
      </c>
      <c r="K9561" s="22" t="n">
        <v>1</v>
      </c>
      <c r="L9561" s="25"/>
      <c r="N9561" s="24"/>
    </row>
    <row r="9562" customFormat="false" ht="15" hidden="false" customHeight="false" outlineLevel="0" collapsed="false">
      <c r="A9562" s="22" t="s">
        <v>4779</v>
      </c>
      <c r="B9562" s="22" t="n">
        <v>39</v>
      </c>
      <c r="C9562" s="22" t="n">
        <v>195</v>
      </c>
      <c r="D9562" s="22" t="n">
        <v>5</v>
      </c>
      <c r="E9562" s="22" t="n">
        <v>0</v>
      </c>
      <c r="F9562" s="22" t="n">
        <f aca="false">D9562/SUM(C9562:E9562)</f>
        <v>0.025</v>
      </c>
      <c r="G9562" s="22" t="n">
        <v>195.03</v>
      </c>
      <c r="H9562" s="22" t="n">
        <v>4.94</v>
      </c>
      <c r="I9562" s="22" t="n">
        <v>0.03</v>
      </c>
      <c r="J9562" s="22" t="n">
        <v>0.032046</v>
      </c>
      <c r="K9562" s="22" t="n">
        <v>1</v>
      </c>
      <c r="L9562" s="25"/>
      <c r="N9562" s="24"/>
    </row>
    <row r="9563" customFormat="false" ht="15" hidden="false" customHeight="false" outlineLevel="0" collapsed="false">
      <c r="A9563" s="22" t="s">
        <v>5801</v>
      </c>
      <c r="B9563" s="22" t="n">
        <v>7</v>
      </c>
      <c r="C9563" s="22" t="n">
        <v>273</v>
      </c>
      <c r="D9563" s="22" t="n">
        <v>7</v>
      </c>
      <c r="E9563" s="22" t="n">
        <v>0</v>
      </c>
      <c r="F9563" s="22" t="n">
        <f aca="false">D9563/SUM(C9563:E9563)</f>
        <v>0.025</v>
      </c>
      <c r="G9563" s="22" t="n">
        <v>273.04</v>
      </c>
      <c r="H9563" s="22" t="n">
        <v>6.91</v>
      </c>
      <c r="I9563" s="22" t="n">
        <v>0.04</v>
      </c>
      <c r="J9563" s="22" t="n">
        <v>0.044865</v>
      </c>
      <c r="K9563" s="22" t="n">
        <v>1</v>
      </c>
      <c r="L9563" s="25"/>
      <c r="N9563" s="24"/>
    </row>
    <row r="9564" customFormat="false" ht="15" hidden="false" customHeight="false" outlineLevel="0" collapsed="false">
      <c r="A9564" s="22" t="s">
        <v>261</v>
      </c>
      <c r="B9564" s="22" t="n">
        <v>20</v>
      </c>
      <c r="C9564" s="22" t="n">
        <v>273</v>
      </c>
      <c r="D9564" s="22" t="n">
        <v>7</v>
      </c>
      <c r="E9564" s="22" t="n">
        <v>0</v>
      </c>
      <c r="F9564" s="22" t="n">
        <f aca="false">D9564/SUM(C9564:E9564)</f>
        <v>0.025</v>
      </c>
      <c r="G9564" s="22" t="n">
        <v>273.04</v>
      </c>
      <c r="H9564" s="22" t="n">
        <v>6.91</v>
      </c>
      <c r="I9564" s="22" t="n">
        <v>0.04</v>
      </c>
      <c r="J9564" s="22" t="n">
        <v>0.044865</v>
      </c>
      <c r="K9564" s="22" t="n">
        <v>1</v>
      </c>
      <c r="L9564" s="25"/>
      <c r="N9564" s="24"/>
    </row>
    <row r="9565" customFormat="false" ht="15" hidden="false" customHeight="false" outlineLevel="0" collapsed="false">
      <c r="A9565" s="22" t="s">
        <v>5802</v>
      </c>
      <c r="B9565" s="22" t="n">
        <v>89</v>
      </c>
      <c r="C9565" s="22" t="n">
        <v>0</v>
      </c>
      <c r="D9565" s="22" t="n">
        <v>7</v>
      </c>
      <c r="E9565" s="22" t="n">
        <v>273</v>
      </c>
      <c r="F9565" s="22" t="n">
        <f aca="false">D9565/SUM(C9565:E9565)</f>
        <v>0.025</v>
      </c>
      <c r="G9565" s="22" t="n">
        <v>0.04</v>
      </c>
      <c r="H9565" s="22" t="n">
        <v>6.91</v>
      </c>
      <c r="I9565" s="22" t="n">
        <v>273.04</v>
      </c>
      <c r="J9565" s="22" t="n">
        <v>0.044865</v>
      </c>
      <c r="K9565" s="22" t="n">
        <v>1</v>
      </c>
      <c r="L9565" s="25"/>
      <c r="N9565" s="24"/>
    </row>
    <row r="9566" customFormat="false" ht="15" hidden="false" customHeight="false" outlineLevel="0" collapsed="false">
      <c r="A9566" s="22" t="s">
        <v>2579</v>
      </c>
      <c r="B9566" s="22" t="n">
        <v>56</v>
      </c>
      <c r="C9566" s="22" t="n">
        <v>274</v>
      </c>
      <c r="D9566" s="22" t="n">
        <v>7</v>
      </c>
      <c r="E9566" s="22" t="n">
        <v>0</v>
      </c>
      <c r="F9566" s="22" t="n">
        <f aca="false">D9566/SUM(C9566:E9566)</f>
        <v>0.0249110320284697</v>
      </c>
      <c r="G9566" s="22" t="n">
        <v>274.04</v>
      </c>
      <c r="H9566" s="22" t="n">
        <v>6.91</v>
      </c>
      <c r="I9566" s="22" t="n">
        <v>0.04</v>
      </c>
      <c r="J9566" s="22" t="n">
        <v>0.044701</v>
      </c>
      <c r="K9566" s="22" t="n">
        <v>1</v>
      </c>
      <c r="L9566" s="25"/>
      <c r="N9566" s="24"/>
    </row>
    <row r="9567" customFormat="false" ht="15" hidden="false" customHeight="false" outlineLevel="0" collapsed="false">
      <c r="A9567" s="22" t="s">
        <v>504</v>
      </c>
      <c r="B9567" s="22" t="n">
        <v>31</v>
      </c>
      <c r="C9567" s="22" t="n">
        <v>274</v>
      </c>
      <c r="D9567" s="22" t="n">
        <v>7</v>
      </c>
      <c r="E9567" s="22" t="n">
        <v>0</v>
      </c>
      <c r="F9567" s="22" t="n">
        <f aca="false">D9567/SUM(C9567:E9567)</f>
        <v>0.0249110320284697</v>
      </c>
      <c r="G9567" s="22" t="n">
        <v>274.04</v>
      </c>
      <c r="H9567" s="22" t="n">
        <v>6.91</v>
      </c>
      <c r="I9567" s="22" t="n">
        <v>0.04</v>
      </c>
      <c r="J9567" s="22" t="n">
        <v>0.044701</v>
      </c>
      <c r="K9567" s="22" t="n">
        <v>1</v>
      </c>
      <c r="L9567" s="25"/>
      <c r="N9567" s="24"/>
    </row>
    <row r="9568" customFormat="false" ht="15" hidden="false" customHeight="false" outlineLevel="0" collapsed="false">
      <c r="A9568" s="22" t="s">
        <v>1155</v>
      </c>
      <c r="B9568" s="22" t="n">
        <v>80</v>
      </c>
      <c r="C9568" s="22" t="n">
        <v>274</v>
      </c>
      <c r="D9568" s="22" t="n">
        <v>7</v>
      </c>
      <c r="E9568" s="22" t="n">
        <v>0</v>
      </c>
      <c r="F9568" s="22" t="n">
        <f aca="false">D9568/SUM(C9568:E9568)</f>
        <v>0.0249110320284697</v>
      </c>
      <c r="G9568" s="22" t="n">
        <v>274.04</v>
      </c>
      <c r="H9568" s="22" t="n">
        <v>6.91</v>
      </c>
      <c r="I9568" s="22" t="n">
        <v>0.04</v>
      </c>
      <c r="J9568" s="22" t="n">
        <v>0.044701</v>
      </c>
      <c r="K9568" s="22" t="n">
        <v>1</v>
      </c>
      <c r="L9568" s="25"/>
      <c r="N9568" s="24"/>
    </row>
    <row r="9569" customFormat="false" ht="15" hidden="false" customHeight="false" outlineLevel="0" collapsed="false">
      <c r="A9569" s="22" t="s">
        <v>5803</v>
      </c>
      <c r="B9569" s="22" t="n">
        <v>81</v>
      </c>
      <c r="C9569" s="22" t="n">
        <v>274</v>
      </c>
      <c r="D9569" s="22" t="n">
        <v>7</v>
      </c>
      <c r="E9569" s="22" t="n">
        <v>0</v>
      </c>
      <c r="F9569" s="22" t="n">
        <f aca="false">D9569/SUM(C9569:E9569)</f>
        <v>0.0249110320284697</v>
      </c>
      <c r="G9569" s="22" t="n">
        <v>274.04</v>
      </c>
      <c r="H9569" s="22" t="n">
        <v>6.91</v>
      </c>
      <c r="I9569" s="22" t="n">
        <v>0.04</v>
      </c>
      <c r="J9569" s="22" t="n">
        <v>0.044701</v>
      </c>
      <c r="K9569" s="22" t="n">
        <v>1</v>
      </c>
      <c r="L9569" s="25"/>
      <c r="N9569" s="24"/>
    </row>
    <row r="9570" customFormat="false" ht="15" hidden="false" customHeight="false" outlineLevel="0" collapsed="false">
      <c r="A9570" s="22" t="s">
        <v>5803</v>
      </c>
      <c r="B9570" s="22" t="n">
        <v>102</v>
      </c>
      <c r="C9570" s="22" t="n">
        <v>274</v>
      </c>
      <c r="D9570" s="22" t="n">
        <v>7</v>
      </c>
      <c r="E9570" s="22" t="n">
        <v>0</v>
      </c>
      <c r="F9570" s="22" t="n">
        <f aca="false">D9570/SUM(C9570:E9570)</f>
        <v>0.0249110320284697</v>
      </c>
      <c r="G9570" s="22" t="n">
        <v>274.04</v>
      </c>
      <c r="H9570" s="22" t="n">
        <v>6.91</v>
      </c>
      <c r="I9570" s="22" t="n">
        <v>0.04</v>
      </c>
      <c r="J9570" s="22" t="n">
        <v>0.044701</v>
      </c>
      <c r="K9570" s="22" t="n">
        <v>1</v>
      </c>
      <c r="L9570" s="25"/>
      <c r="N9570" s="24"/>
    </row>
    <row r="9571" customFormat="false" ht="15" hidden="false" customHeight="false" outlineLevel="0" collapsed="false">
      <c r="A9571" s="22" t="s">
        <v>5804</v>
      </c>
      <c r="B9571" s="22" t="n">
        <v>38</v>
      </c>
      <c r="C9571" s="22" t="n">
        <v>0</v>
      </c>
      <c r="D9571" s="22" t="n">
        <v>7</v>
      </c>
      <c r="E9571" s="22" t="n">
        <v>274</v>
      </c>
      <c r="F9571" s="22" t="n">
        <f aca="false">D9571/SUM(C9571:E9571)</f>
        <v>0.0249110320284697</v>
      </c>
      <c r="G9571" s="22" t="n">
        <v>0.04</v>
      </c>
      <c r="H9571" s="22" t="n">
        <v>6.91</v>
      </c>
      <c r="I9571" s="22" t="n">
        <v>274.04</v>
      </c>
      <c r="J9571" s="22" t="n">
        <v>0.044701</v>
      </c>
      <c r="K9571" s="22" t="n">
        <v>1</v>
      </c>
      <c r="L9571" s="25"/>
      <c r="N9571" s="24"/>
    </row>
    <row r="9572" customFormat="false" ht="15" hidden="false" customHeight="false" outlineLevel="0" collapsed="false">
      <c r="A9572" s="22" t="s">
        <v>5805</v>
      </c>
      <c r="B9572" s="22" t="n">
        <v>49</v>
      </c>
      <c r="C9572" s="22" t="n">
        <v>274</v>
      </c>
      <c r="D9572" s="22" t="n">
        <v>7</v>
      </c>
      <c r="E9572" s="22" t="n">
        <v>0</v>
      </c>
      <c r="F9572" s="22" t="n">
        <f aca="false">D9572/SUM(C9572:E9572)</f>
        <v>0.0249110320284697</v>
      </c>
      <c r="G9572" s="22" t="n">
        <v>274.04</v>
      </c>
      <c r="H9572" s="22" t="n">
        <v>6.91</v>
      </c>
      <c r="I9572" s="22" t="n">
        <v>0.04</v>
      </c>
      <c r="J9572" s="22" t="n">
        <v>0.044701</v>
      </c>
      <c r="K9572" s="22" t="n">
        <v>1</v>
      </c>
      <c r="L9572" s="25"/>
      <c r="N9572" s="24"/>
    </row>
    <row r="9573" customFormat="false" ht="15" hidden="false" customHeight="false" outlineLevel="0" collapsed="false">
      <c r="A9573" s="22" t="s">
        <v>5806</v>
      </c>
      <c r="B9573" s="22" t="n">
        <v>92</v>
      </c>
      <c r="C9573" s="22" t="n">
        <v>274</v>
      </c>
      <c r="D9573" s="22" t="n">
        <v>7</v>
      </c>
      <c r="E9573" s="22" t="n">
        <v>0</v>
      </c>
      <c r="F9573" s="22" t="n">
        <f aca="false">D9573/SUM(C9573:E9573)</f>
        <v>0.0249110320284697</v>
      </c>
      <c r="G9573" s="22" t="n">
        <v>274.04</v>
      </c>
      <c r="H9573" s="22" t="n">
        <v>6.91</v>
      </c>
      <c r="I9573" s="22" t="n">
        <v>0.04</v>
      </c>
      <c r="J9573" s="22" t="n">
        <v>0.044701</v>
      </c>
      <c r="K9573" s="22" t="n">
        <v>1</v>
      </c>
      <c r="L9573" s="25"/>
      <c r="N9573" s="24"/>
    </row>
    <row r="9574" customFormat="false" ht="15" hidden="false" customHeight="false" outlineLevel="0" collapsed="false">
      <c r="A9574" s="22" t="s">
        <v>1767</v>
      </c>
      <c r="B9574" s="22" t="n">
        <v>87</v>
      </c>
      <c r="C9574" s="22" t="n">
        <v>196</v>
      </c>
      <c r="D9574" s="22" t="n">
        <v>5</v>
      </c>
      <c r="E9574" s="22" t="n">
        <v>0</v>
      </c>
      <c r="F9574" s="22" t="n">
        <f aca="false">D9574/SUM(C9574:E9574)</f>
        <v>0.0248756218905473</v>
      </c>
      <c r="G9574" s="22" t="n">
        <v>196.03</v>
      </c>
      <c r="H9574" s="22" t="n">
        <v>4.94</v>
      </c>
      <c r="I9574" s="22" t="n">
        <v>0.03</v>
      </c>
      <c r="J9574" s="22" t="n">
        <v>0.031883</v>
      </c>
      <c r="K9574" s="22" t="n">
        <v>1</v>
      </c>
      <c r="L9574" s="25"/>
      <c r="N9574" s="24"/>
    </row>
    <row r="9575" customFormat="false" ht="15" hidden="false" customHeight="false" outlineLevel="0" collapsed="false">
      <c r="A9575" s="22" t="s">
        <v>3987</v>
      </c>
      <c r="B9575" s="22" t="n">
        <v>21</v>
      </c>
      <c r="C9575" s="22" t="n">
        <v>0</v>
      </c>
      <c r="D9575" s="22" t="n">
        <v>5</v>
      </c>
      <c r="E9575" s="22" t="n">
        <v>196</v>
      </c>
      <c r="F9575" s="22" t="n">
        <f aca="false">D9575/SUM(C9575:E9575)</f>
        <v>0.0248756218905473</v>
      </c>
      <c r="G9575" s="22" t="n">
        <v>0.03</v>
      </c>
      <c r="H9575" s="22" t="n">
        <v>4.94</v>
      </c>
      <c r="I9575" s="22" t="n">
        <v>196.03</v>
      </c>
      <c r="J9575" s="22" t="n">
        <v>0.031883</v>
      </c>
      <c r="K9575" s="22" t="n">
        <v>1</v>
      </c>
      <c r="L9575" s="25"/>
      <c r="N9575" s="24"/>
    </row>
    <row r="9576" customFormat="false" ht="15" hidden="false" customHeight="false" outlineLevel="0" collapsed="false">
      <c r="A9576" s="22" t="s">
        <v>5807</v>
      </c>
      <c r="B9576" s="22" t="n">
        <v>48</v>
      </c>
      <c r="C9576" s="22" t="n">
        <v>196</v>
      </c>
      <c r="D9576" s="22" t="n">
        <v>5</v>
      </c>
      <c r="E9576" s="22" t="n">
        <v>0</v>
      </c>
      <c r="F9576" s="22" t="n">
        <f aca="false">D9576/SUM(C9576:E9576)</f>
        <v>0.0248756218905473</v>
      </c>
      <c r="G9576" s="22" t="n">
        <v>196.03</v>
      </c>
      <c r="H9576" s="22" t="n">
        <v>4.94</v>
      </c>
      <c r="I9576" s="22" t="n">
        <v>0.03</v>
      </c>
      <c r="J9576" s="22" t="n">
        <v>0.031883</v>
      </c>
      <c r="K9576" s="22" t="n">
        <v>1</v>
      </c>
      <c r="L9576" s="25"/>
      <c r="N9576" s="24"/>
    </row>
    <row r="9577" customFormat="false" ht="15" hidden="false" customHeight="false" outlineLevel="0" collapsed="false">
      <c r="A9577" s="22" t="s">
        <v>5808</v>
      </c>
      <c r="B9577" s="22" t="n">
        <v>68</v>
      </c>
      <c r="C9577" s="22" t="n">
        <v>275</v>
      </c>
      <c r="D9577" s="22" t="n">
        <v>7</v>
      </c>
      <c r="E9577" s="22" t="n">
        <v>0</v>
      </c>
      <c r="F9577" s="22" t="n">
        <f aca="false">D9577/SUM(C9577:E9577)</f>
        <v>0.024822695035461</v>
      </c>
      <c r="G9577" s="22" t="n">
        <v>275.04</v>
      </c>
      <c r="H9577" s="22" t="n">
        <v>6.91</v>
      </c>
      <c r="I9577" s="22" t="n">
        <v>0.04</v>
      </c>
      <c r="J9577" s="22" t="n">
        <v>0.044538</v>
      </c>
      <c r="K9577" s="22" t="n">
        <v>1</v>
      </c>
      <c r="L9577" s="25"/>
      <c r="N9577" s="24"/>
    </row>
    <row r="9578" customFormat="false" ht="15" hidden="false" customHeight="false" outlineLevel="0" collapsed="false">
      <c r="A9578" s="22" t="s">
        <v>5808</v>
      </c>
      <c r="B9578" s="22" t="n">
        <v>79</v>
      </c>
      <c r="C9578" s="22" t="n">
        <v>275</v>
      </c>
      <c r="D9578" s="22" t="n">
        <v>7</v>
      </c>
      <c r="E9578" s="22" t="n">
        <v>0</v>
      </c>
      <c r="F9578" s="22" t="n">
        <f aca="false">D9578/SUM(C9578:E9578)</f>
        <v>0.024822695035461</v>
      </c>
      <c r="G9578" s="22" t="n">
        <v>275.04</v>
      </c>
      <c r="H9578" s="22" t="n">
        <v>6.91</v>
      </c>
      <c r="I9578" s="22" t="n">
        <v>0.04</v>
      </c>
      <c r="J9578" s="22" t="n">
        <v>0.044538</v>
      </c>
      <c r="K9578" s="22" t="n">
        <v>1</v>
      </c>
      <c r="L9578" s="25"/>
      <c r="N9578" s="24"/>
    </row>
    <row r="9579" customFormat="false" ht="15" hidden="false" customHeight="false" outlineLevel="0" collapsed="false">
      <c r="A9579" s="22" t="s">
        <v>5809</v>
      </c>
      <c r="B9579" s="22" t="n">
        <v>102</v>
      </c>
      <c r="C9579" s="22" t="n">
        <v>275</v>
      </c>
      <c r="D9579" s="22" t="n">
        <v>7</v>
      </c>
      <c r="E9579" s="22" t="n">
        <v>0</v>
      </c>
      <c r="F9579" s="22" t="n">
        <f aca="false">D9579/SUM(C9579:E9579)</f>
        <v>0.024822695035461</v>
      </c>
      <c r="G9579" s="22" t="n">
        <v>275.04</v>
      </c>
      <c r="H9579" s="22" t="n">
        <v>6.91</v>
      </c>
      <c r="I9579" s="22" t="n">
        <v>0.04</v>
      </c>
      <c r="J9579" s="22" t="n">
        <v>0.044538</v>
      </c>
      <c r="K9579" s="22" t="n">
        <v>1</v>
      </c>
      <c r="L9579" s="25"/>
      <c r="N9579" s="24"/>
    </row>
    <row r="9580" customFormat="false" ht="15" hidden="false" customHeight="false" outlineLevel="0" collapsed="false">
      <c r="A9580" s="22" t="s">
        <v>4220</v>
      </c>
      <c r="B9580" s="22" t="n">
        <v>39</v>
      </c>
      <c r="C9580" s="22" t="n">
        <v>275</v>
      </c>
      <c r="D9580" s="22" t="n">
        <v>7</v>
      </c>
      <c r="E9580" s="22" t="n">
        <v>0</v>
      </c>
      <c r="F9580" s="22" t="n">
        <f aca="false">D9580/SUM(C9580:E9580)</f>
        <v>0.024822695035461</v>
      </c>
      <c r="G9580" s="22" t="n">
        <v>275.04</v>
      </c>
      <c r="H9580" s="22" t="n">
        <v>6.91</v>
      </c>
      <c r="I9580" s="22" t="n">
        <v>0.04</v>
      </c>
      <c r="J9580" s="22" t="n">
        <v>0.044538</v>
      </c>
      <c r="K9580" s="22" t="n">
        <v>1</v>
      </c>
      <c r="L9580" s="25"/>
      <c r="N9580" s="24"/>
    </row>
    <row r="9581" customFormat="false" ht="15" hidden="false" customHeight="false" outlineLevel="0" collapsed="false">
      <c r="A9581" s="22" t="s">
        <v>5810</v>
      </c>
      <c r="B9581" s="22" t="n">
        <v>7</v>
      </c>
      <c r="C9581" s="22" t="n">
        <v>275</v>
      </c>
      <c r="D9581" s="22" t="n">
        <v>7</v>
      </c>
      <c r="E9581" s="22" t="n">
        <v>0</v>
      </c>
      <c r="F9581" s="22" t="n">
        <f aca="false">D9581/SUM(C9581:E9581)</f>
        <v>0.024822695035461</v>
      </c>
      <c r="G9581" s="22" t="n">
        <v>275.04</v>
      </c>
      <c r="H9581" s="22" t="n">
        <v>6.91</v>
      </c>
      <c r="I9581" s="22" t="n">
        <v>0.04</v>
      </c>
      <c r="J9581" s="22" t="n">
        <v>0.044538</v>
      </c>
      <c r="K9581" s="22" t="n">
        <v>1</v>
      </c>
      <c r="L9581" s="25"/>
      <c r="N9581" s="24"/>
    </row>
    <row r="9582" customFormat="false" ht="15" hidden="false" customHeight="false" outlineLevel="0" collapsed="false">
      <c r="A9582" s="22" t="s">
        <v>4307</v>
      </c>
      <c r="B9582" s="22" t="n">
        <v>79</v>
      </c>
      <c r="C9582" s="22" t="n">
        <v>0</v>
      </c>
      <c r="D9582" s="22" t="n">
        <v>7</v>
      </c>
      <c r="E9582" s="22" t="n">
        <v>275</v>
      </c>
      <c r="F9582" s="22" t="n">
        <f aca="false">D9582/SUM(C9582:E9582)</f>
        <v>0.024822695035461</v>
      </c>
      <c r="G9582" s="22" t="n">
        <v>0.04</v>
      </c>
      <c r="H9582" s="22" t="n">
        <v>6.91</v>
      </c>
      <c r="I9582" s="22" t="n">
        <v>275.04</v>
      </c>
      <c r="J9582" s="22" t="n">
        <v>0.044538</v>
      </c>
      <c r="K9582" s="22" t="n">
        <v>1</v>
      </c>
      <c r="L9582" s="25"/>
      <c r="N9582" s="24"/>
    </row>
    <row r="9583" customFormat="false" ht="15" hidden="false" customHeight="false" outlineLevel="0" collapsed="false">
      <c r="A9583" s="22" t="s">
        <v>5811</v>
      </c>
      <c r="B9583" s="22" t="n">
        <v>50</v>
      </c>
      <c r="C9583" s="22" t="n">
        <v>270</v>
      </c>
      <c r="D9583" s="22" t="n">
        <v>7</v>
      </c>
      <c r="E9583" s="22" t="n">
        <v>5</v>
      </c>
      <c r="F9583" s="22" t="n">
        <f aca="false">D9583/SUM(C9583:E9583)</f>
        <v>0.024822695035461</v>
      </c>
      <c r="G9583" s="22" t="n">
        <v>265.26</v>
      </c>
      <c r="H9583" s="22" t="n">
        <v>16.49</v>
      </c>
      <c r="I9583" s="22" t="n">
        <v>0.26</v>
      </c>
      <c r="J9583" s="22" t="n">
        <v>93.378419</v>
      </c>
      <c r="K9583" s="22" t="n">
        <v>0</v>
      </c>
      <c r="L9583" s="25"/>
      <c r="N9583" s="24"/>
    </row>
    <row r="9584" customFormat="false" ht="15" hidden="false" customHeight="false" outlineLevel="0" collapsed="false">
      <c r="A9584" s="22" t="s">
        <v>3007</v>
      </c>
      <c r="B9584" s="22" t="n">
        <v>39</v>
      </c>
      <c r="C9584" s="22" t="n">
        <v>275</v>
      </c>
      <c r="D9584" s="22" t="n">
        <v>7</v>
      </c>
      <c r="E9584" s="22" t="n">
        <v>0</v>
      </c>
      <c r="F9584" s="22" t="n">
        <f aca="false">D9584/SUM(C9584:E9584)</f>
        <v>0.024822695035461</v>
      </c>
      <c r="G9584" s="22" t="n">
        <v>275.04</v>
      </c>
      <c r="H9584" s="22" t="n">
        <v>6.91</v>
      </c>
      <c r="I9584" s="22" t="n">
        <v>0.04</v>
      </c>
      <c r="J9584" s="22" t="n">
        <v>0.044538</v>
      </c>
      <c r="K9584" s="22" t="n">
        <v>1</v>
      </c>
      <c r="L9584" s="25"/>
      <c r="N9584" s="24"/>
    </row>
    <row r="9585" customFormat="false" ht="15" hidden="false" customHeight="false" outlineLevel="0" collapsed="false">
      <c r="A9585" s="22" t="s">
        <v>5812</v>
      </c>
      <c r="B9585" s="22" t="n">
        <v>22</v>
      </c>
      <c r="C9585" s="22" t="n">
        <v>275</v>
      </c>
      <c r="D9585" s="22" t="n">
        <v>7</v>
      </c>
      <c r="E9585" s="22" t="n">
        <v>0</v>
      </c>
      <c r="F9585" s="22" t="n">
        <f aca="false">D9585/SUM(C9585:E9585)</f>
        <v>0.024822695035461</v>
      </c>
      <c r="G9585" s="22" t="n">
        <v>275.04</v>
      </c>
      <c r="H9585" s="22" t="n">
        <v>6.91</v>
      </c>
      <c r="I9585" s="22" t="n">
        <v>0.04</v>
      </c>
      <c r="J9585" s="22" t="n">
        <v>0.044538</v>
      </c>
      <c r="K9585" s="22" t="n">
        <v>1</v>
      </c>
      <c r="L9585" s="25"/>
      <c r="N9585" s="24"/>
    </row>
    <row r="9586" customFormat="false" ht="15" hidden="false" customHeight="false" outlineLevel="0" collapsed="false">
      <c r="A9586" s="22" t="s">
        <v>5077</v>
      </c>
      <c r="B9586" s="22" t="n">
        <v>26</v>
      </c>
      <c r="C9586" s="22" t="n">
        <v>275</v>
      </c>
      <c r="D9586" s="22" t="n">
        <v>7</v>
      </c>
      <c r="E9586" s="22" t="n">
        <v>0</v>
      </c>
      <c r="F9586" s="22" t="n">
        <f aca="false">D9586/SUM(C9586:E9586)</f>
        <v>0.024822695035461</v>
      </c>
      <c r="G9586" s="22" t="n">
        <v>275.04</v>
      </c>
      <c r="H9586" s="22" t="n">
        <v>6.91</v>
      </c>
      <c r="I9586" s="22" t="n">
        <v>0.04</v>
      </c>
      <c r="J9586" s="22" t="n">
        <v>0.044538</v>
      </c>
      <c r="K9586" s="22" t="n">
        <v>1</v>
      </c>
      <c r="L9586" s="25"/>
      <c r="N9586" s="24"/>
    </row>
    <row r="9587" customFormat="false" ht="15" hidden="false" customHeight="false" outlineLevel="0" collapsed="false">
      <c r="A9587" s="22" t="s">
        <v>5813</v>
      </c>
      <c r="B9587" s="22" t="n">
        <v>65</v>
      </c>
      <c r="C9587" s="22" t="n">
        <v>275</v>
      </c>
      <c r="D9587" s="22" t="n">
        <v>7</v>
      </c>
      <c r="E9587" s="22" t="n">
        <v>0</v>
      </c>
      <c r="F9587" s="22" t="n">
        <f aca="false">D9587/SUM(C9587:E9587)</f>
        <v>0.024822695035461</v>
      </c>
      <c r="G9587" s="22" t="n">
        <v>275.04</v>
      </c>
      <c r="H9587" s="22" t="n">
        <v>6.91</v>
      </c>
      <c r="I9587" s="22" t="n">
        <v>0.04</v>
      </c>
      <c r="J9587" s="22" t="n">
        <v>0.044538</v>
      </c>
      <c r="K9587" s="22" t="n">
        <v>1</v>
      </c>
      <c r="L9587" s="25"/>
      <c r="N9587" s="24"/>
    </row>
    <row r="9588" customFormat="false" ht="15" hidden="false" customHeight="false" outlineLevel="0" collapsed="false">
      <c r="A9588" s="22" t="s">
        <v>5276</v>
      </c>
      <c r="B9588" s="22" t="n">
        <v>66</v>
      </c>
      <c r="C9588" s="22" t="n">
        <v>0</v>
      </c>
      <c r="D9588" s="22" t="n">
        <v>7</v>
      </c>
      <c r="E9588" s="22" t="n">
        <v>275</v>
      </c>
      <c r="F9588" s="22" t="n">
        <f aca="false">D9588/SUM(C9588:E9588)</f>
        <v>0.024822695035461</v>
      </c>
      <c r="G9588" s="22" t="n">
        <v>0.04</v>
      </c>
      <c r="H9588" s="22" t="n">
        <v>6.91</v>
      </c>
      <c r="I9588" s="22" t="n">
        <v>275.04</v>
      </c>
      <c r="J9588" s="22" t="n">
        <v>0.044538</v>
      </c>
      <c r="K9588" s="22" t="n">
        <v>1</v>
      </c>
      <c r="L9588" s="25"/>
      <c r="N9588" s="24"/>
    </row>
    <row r="9589" customFormat="false" ht="15" hidden="false" customHeight="false" outlineLevel="0" collapsed="false">
      <c r="A9589" s="22" t="s">
        <v>3594</v>
      </c>
      <c r="B9589" s="22" t="n">
        <v>67</v>
      </c>
      <c r="C9589" s="22" t="n">
        <v>0</v>
      </c>
      <c r="D9589" s="22" t="n">
        <v>6</v>
      </c>
      <c r="E9589" s="22" t="n">
        <v>236</v>
      </c>
      <c r="F9589" s="22" t="n">
        <f aca="false">D9589/SUM(C9589:E9589)</f>
        <v>0.0247933884297521</v>
      </c>
      <c r="G9589" s="22" t="n">
        <v>0.04</v>
      </c>
      <c r="H9589" s="22" t="n">
        <v>5.93</v>
      </c>
      <c r="I9589" s="22" t="n">
        <v>236.04</v>
      </c>
      <c r="J9589" s="22" t="n">
        <v>0.03813</v>
      </c>
      <c r="K9589" s="22" t="n">
        <v>1</v>
      </c>
      <c r="L9589" s="25"/>
      <c r="N9589" s="24"/>
    </row>
    <row r="9590" customFormat="false" ht="15" hidden="false" customHeight="false" outlineLevel="0" collapsed="false">
      <c r="A9590" s="22" t="s">
        <v>5814</v>
      </c>
      <c r="B9590" s="22" t="n">
        <v>125</v>
      </c>
      <c r="C9590" s="22" t="n">
        <v>236</v>
      </c>
      <c r="D9590" s="22" t="n">
        <v>6</v>
      </c>
      <c r="E9590" s="22" t="n">
        <v>0</v>
      </c>
      <c r="F9590" s="22" t="n">
        <f aca="false">D9590/SUM(C9590:E9590)</f>
        <v>0.0247933884297521</v>
      </c>
      <c r="G9590" s="22" t="n">
        <v>236.04</v>
      </c>
      <c r="H9590" s="22" t="n">
        <v>5.93</v>
      </c>
      <c r="I9590" s="22" t="n">
        <v>0.04</v>
      </c>
      <c r="J9590" s="22" t="n">
        <v>0.03813</v>
      </c>
      <c r="K9590" s="22" t="n">
        <v>1</v>
      </c>
      <c r="L9590" s="25"/>
      <c r="N9590" s="24"/>
    </row>
    <row r="9591" customFormat="false" ht="15" hidden="false" customHeight="false" outlineLevel="0" collapsed="false">
      <c r="A9591" s="22" t="s">
        <v>5815</v>
      </c>
      <c r="B9591" s="22" t="n">
        <v>20</v>
      </c>
      <c r="C9591" s="22" t="n">
        <v>195</v>
      </c>
      <c r="D9591" s="22" t="n">
        <v>5</v>
      </c>
      <c r="E9591" s="22" t="n">
        <v>2</v>
      </c>
      <c r="F9591" s="22" t="n">
        <f aca="false">D9591/SUM(C9591:E9591)</f>
        <v>0.0247524752475248</v>
      </c>
      <c r="G9591" s="22" t="n">
        <v>193.1</v>
      </c>
      <c r="H9591" s="22" t="n">
        <v>8.8</v>
      </c>
      <c r="I9591" s="22" t="n">
        <v>0.1</v>
      </c>
      <c r="J9591" s="22" t="n">
        <v>37.660746</v>
      </c>
      <c r="K9591" s="22" t="n">
        <v>0.0023</v>
      </c>
      <c r="L9591" s="25"/>
      <c r="N9591" s="24"/>
    </row>
    <row r="9592" customFormat="false" ht="15" hidden="false" customHeight="false" outlineLevel="0" collapsed="false">
      <c r="A9592" s="22" t="s">
        <v>1405</v>
      </c>
      <c r="B9592" s="22" t="n">
        <v>58</v>
      </c>
      <c r="C9592" s="22" t="n">
        <v>197</v>
      </c>
      <c r="D9592" s="22" t="n">
        <v>5</v>
      </c>
      <c r="E9592" s="22" t="n">
        <v>0</v>
      </c>
      <c r="F9592" s="22" t="n">
        <f aca="false">D9592/SUM(C9592:E9592)</f>
        <v>0.0247524752475248</v>
      </c>
      <c r="G9592" s="22" t="n">
        <v>197.03</v>
      </c>
      <c r="H9592" s="22" t="n">
        <v>4.94</v>
      </c>
      <c r="I9592" s="22" t="n">
        <v>0.03</v>
      </c>
      <c r="J9592" s="22" t="n">
        <v>0.031721</v>
      </c>
      <c r="K9592" s="22" t="n">
        <v>1</v>
      </c>
      <c r="L9592" s="25"/>
      <c r="N9592" s="24"/>
    </row>
    <row r="9593" customFormat="false" ht="15" hidden="false" customHeight="false" outlineLevel="0" collapsed="false">
      <c r="A9593" s="22" t="s">
        <v>2617</v>
      </c>
      <c r="B9593" s="22" t="n">
        <v>66</v>
      </c>
      <c r="C9593" s="22" t="n">
        <v>276</v>
      </c>
      <c r="D9593" s="22" t="n">
        <v>7</v>
      </c>
      <c r="E9593" s="22" t="n">
        <v>0</v>
      </c>
      <c r="F9593" s="22" t="n">
        <f aca="false">D9593/SUM(C9593:E9593)</f>
        <v>0.0247349823321555</v>
      </c>
      <c r="G9593" s="22" t="n">
        <v>276.04</v>
      </c>
      <c r="H9593" s="22" t="n">
        <v>6.91</v>
      </c>
      <c r="I9593" s="22" t="n">
        <v>0.04</v>
      </c>
      <c r="J9593" s="22" t="n">
        <v>0.044377</v>
      </c>
      <c r="K9593" s="22" t="n">
        <v>1</v>
      </c>
      <c r="L9593" s="25"/>
      <c r="N9593" s="24"/>
    </row>
    <row r="9594" customFormat="false" ht="15" hidden="false" customHeight="false" outlineLevel="0" collapsed="false">
      <c r="A9594" s="22" t="s">
        <v>5816</v>
      </c>
      <c r="B9594" s="22" t="n">
        <v>105</v>
      </c>
      <c r="C9594" s="22" t="n">
        <v>276</v>
      </c>
      <c r="D9594" s="22" t="n">
        <v>7</v>
      </c>
      <c r="E9594" s="22" t="n">
        <v>0</v>
      </c>
      <c r="F9594" s="22" t="n">
        <f aca="false">D9594/SUM(C9594:E9594)</f>
        <v>0.0247349823321555</v>
      </c>
      <c r="G9594" s="22" t="n">
        <v>276.04</v>
      </c>
      <c r="H9594" s="22" t="n">
        <v>6.91</v>
      </c>
      <c r="I9594" s="22" t="n">
        <v>0.04</v>
      </c>
      <c r="J9594" s="22" t="n">
        <v>0.044377</v>
      </c>
      <c r="K9594" s="22" t="n">
        <v>1</v>
      </c>
      <c r="L9594" s="25"/>
      <c r="N9594" s="24"/>
    </row>
    <row r="9595" customFormat="false" ht="15" hidden="false" customHeight="false" outlineLevel="0" collapsed="false">
      <c r="A9595" s="22" t="s">
        <v>5817</v>
      </c>
      <c r="B9595" s="22" t="n">
        <v>74</v>
      </c>
      <c r="C9595" s="22" t="n">
        <v>276</v>
      </c>
      <c r="D9595" s="22" t="n">
        <v>7</v>
      </c>
      <c r="E9595" s="22" t="n">
        <v>0</v>
      </c>
      <c r="F9595" s="22" t="n">
        <f aca="false">D9595/SUM(C9595:E9595)</f>
        <v>0.0247349823321555</v>
      </c>
      <c r="G9595" s="22" t="n">
        <v>276.04</v>
      </c>
      <c r="H9595" s="22" t="n">
        <v>6.91</v>
      </c>
      <c r="I9595" s="22" t="n">
        <v>0.04</v>
      </c>
      <c r="J9595" s="22" t="n">
        <v>0.044377</v>
      </c>
      <c r="K9595" s="22" t="n">
        <v>1</v>
      </c>
      <c r="L9595" s="25"/>
      <c r="N9595" s="24"/>
    </row>
    <row r="9596" customFormat="false" ht="15" hidden="false" customHeight="false" outlineLevel="0" collapsed="false">
      <c r="A9596" s="22" t="s">
        <v>2318</v>
      </c>
      <c r="B9596" s="22" t="n">
        <v>40</v>
      </c>
      <c r="C9596" s="22" t="n">
        <v>276</v>
      </c>
      <c r="D9596" s="22" t="n">
        <v>7</v>
      </c>
      <c r="E9596" s="22" t="n">
        <v>0</v>
      </c>
      <c r="F9596" s="22" t="n">
        <f aca="false">D9596/SUM(C9596:E9596)</f>
        <v>0.0247349823321555</v>
      </c>
      <c r="G9596" s="22" t="n">
        <v>276.04</v>
      </c>
      <c r="H9596" s="22" t="n">
        <v>6.91</v>
      </c>
      <c r="I9596" s="22" t="n">
        <v>0.04</v>
      </c>
      <c r="J9596" s="22" t="n">
        <v>0.044377</v>
      </c>
      <c r="K9596" s="22" t="n">
        <v>1</v>
      </c>
      <c r="L9596" s="25"/>
      <c r="N9596" s="24"/>
    </row>
    <row r="9597" customFormat="false" ht="15" hidden="false" customHeight="false" outlineLevel="0" collapsed="false">
      <c r="A9597" s="22" t="s">
        <v>5818</v>
      </c>
      <c r="B9597" s="22" t="n">
        <v>125</v>
      </c>
      <c r="C9597" s="22" t="n">
        <v>276</v>
      </c>
      <c r="D9597" s="22" t="n">
        <v>7</v>
      </c>
      <c r="E9597" s="22" t="n">
        <v>0</v>
      </c>
      <c r="F9597" s="22" t="n">
        <f aca="false">D9597/SUM(C9597:E9597)</f>
        <v>0.0247349823321555</v>
      </c>
      <c r="G9597" s="22" t="n">
        <v>276.04</v>
      </c>
      <c r="H9597" s="22" t="n">
        <v>6.91</v>
      </c>
      <c r="I9597" s="22" t="n">
        <v>0.04</v>
      </c>
      <c r="J9597" s="22" t="n">
        <v>0.044377</v>
      </c>
      <c r="K9597" s="22" t="n">
        <v>1</v>
      </c>
      <c r="L9597" s="25"/>
      <c r="N9597" s="24"/>
    </row>
    <row r="9598" customFormat="false" ht="15" hidden="false" customHeight="false" outlineLevel="0" collapsed="false">
      <c r="A9598" s="22" t="s">
        <v>5819</v>
      </c>
      <c r="B9598" s="22" t="n">
        <v>33</v>
      </c>
      <c r="C9598" s="22" t="n">
        <v>276</v>
      </c>
      <c r="D9598" s="22" t="n">
        <v>7</v>
      </c>
      <c r="E9598" s="22" t="n">
        <v>0</v>
      </c>
      <c r="F9598" s="22" t="n">
        <f aca="false">D9598/SUM(C9598:E9598)</f>
        <v>0.0247349823321555</v>
      </c>
      <c r="G9598" s="22" t="n">
        <v>276.04</v>
      </c>
      <c r="H9598" s="22" t="n">
        <v>6.91</v>
      </c>
      <c r="I9598" s="22" t="n">
        <v>0.04</v>
      </c>
      <c r="J9598" s="22" t="n">
        <v>0.044377</v>
      </c>
      <c r="K9598" s="22" t="n">
        <v>1</v>
      </c>
      <c r="L9598" s="25"/>
      <c r="N9598" s="24"/>
    </row>
    <row r="9599" customFormat="false" ht="15" hidden="false" customHeight="false" outlineLevel="0" collapsed="false">
      <c r="A9599" s="22" t="s">
        <v>2619</v>
      </c>
      <c r="B9599" s="22" t="n">
        <v>32</v>
      </c>
      <c r="C9599" s="22" t="n">
        <v>275</v>
      </c>
      <c r="D9599" s="22" t="n">
        <v>7</v>
      </c>
      <c r="E9599" s="22" t="n">
        <v>1</v>
      </c>
      <c r="F9599" s="22" t="n">
        <f aca="false">D9599/SUM(C9599:E9599)</f>
        <v>0.0247349823321555</v>
      </c>
      <c r="G9599" s="22" t="n">
        <v>274.07</v>
      </c>
      <c r="H9599" s="22" t="n">
        <v>8.86</v>
      </c>
      <c r="I9599" s="22" t="n">
        <v>0.07</v>
      </c>
      <c r="J9599" s="22" t="n">
        <v>12.439315</v>
      </c>
      <c r="K9599" s="22" t="n">
        <v>0.062536</v>
      </c>
      <c r="L9599" s="25"/>
      <c r="N9599" s="24"/>
    </row>
    <row r="9600" customFormat="false" ht="15" hidden="false" customHeight="false" outlineLevel="0" collapsed="false">
      <c r="A9600" s="22" t="s">
        <v>2643</v>
      </c>
      <c r="B9600" s="22" t="n">
        <v>66</v>
      </c>
      <c r="C9600" s="22" t="n">
        <v>0</v>
      </c>
      <c r="D9600" s="22" t="n">
        <v>7</v>
      </c>
      <c r="E9600" s="22" t="n">
        <v>276</v>
      </c>
      <c r="F9600" s="22" t="n">
        <f aca="false">D9600/SUM(C9600:E9600)</f>
        <v>0.0247349823321555</v>
      </c>
      <c r="G9600" s="22" t="n">
        <v>0.04</v>
      </c>
      <c r="H9600" s="22" t="n">
        <v>6.91</v>
      </c>
      <c r="I9600" s="22" t="n">
        <v>276.04</v>
      </c>
      <c r="J9600" s="22" t="n">
        <v>0.044377</v>
      </c>
      <c r="K9600" s="22" t="n">
        <v>1</v>
      </c>
      <c r="L9600" s="25"/>
      <c r="N9600" s="24"/>
    </row>
    <row r="9601" customFormat="false" ht="15" hidden="false" customHeight="false" outlineLevel="0" collapsed="false">
      <c r="A9601" s="22" t="s">
        <v>4994</v>
      </c>
      <c r="B9601" s="22" t="n">
        <v>35</v>
      </c>
      <c r="C9601" s="22" t="n">
        <v>276</v>
      </c>
      <c r="D9601" s="22" t="n">
        <v>7</v>
      </c>
      <c r="E9601" s="22" t="n">
        <v>0</v>
      </c>
      <c r="F9601" s="22" t="n">
        <f aca="false">D9601/SUM(C9601:E9601)</f>
        <v>0.0247349823321555</v>
      </c>
      <c r="G9601" s="22" t="n">
        <v>276.04</v>
      </c>
      <c r="H9601" s="22" t="n">
        <v>6.91</v>
      </c>
      <c r="I9601" s="22" t="n">
        <v>0.04</v>
      </c>
      <c r="J9601" s="22" t="n">
        <v>0.044377</v>
      </c>
      <c r="K9601" s="22" t="n">
        <v>1</v>
      </c>
      <c r="L9601" s="25"/>
      <c r="N9601" s="24"/>
    </row>
    <row r="9602" customFormat="false" ht="15" hidden="false" customHeight="false" outlineLevel="0" collapsed="false">
      <c r="A9602" s="22" t="s">
        <v>2189</v>
      </c>
      <c r="B9602" s="22" t="n">
        <v>88</v>
      </c>
      <c r="C9602" s="22" t="n">
        <v>237</v>
      </c>
      <c r="D9602" s="22" t="n">
        <v>6</v>
      </c>
      <c r="E9602" s="22" t="n">
        <v>0</v>
      </c>
      <c r="F9602" s="22" t="n">
        <f aca="false">D9602/SUM(C9602:E9602)</f>
        <v>0.0246913580246914</v>
      </c>
      <c r="G9602" s="22" t="n">
        <v>237.04</v>
      </c>
      <c r="H9602" s="22" t="n">
        <v>5.93</v>
      </c>
      <c r="I9602" s="22" t="n">
        <v>0.04</v>
      </c>
      <c r="J9602" s="22" t="n">
        <v>0.037969</v>
      </c>
      <c r="K9602" s="22" t="n">
        <v>1</v>
      </c>
      <c r="L9602" s="25"/>
      <c r="N9602" s="24"/>
    </row>
    <row r="9603" customFormat="false" ht="15" hidden="false" customHeight="false" outlineLevel="0" collapsed="false">
      <c r="A9603" s="22" t="s">
        <v>5820</v>
      </c>
      <c r="B9603" s="22" t="n">
        <v>99</v>
      </c>
      <c r="C9603" s="22" t="n">
        <v>158</v>
      </c>
      <c r="D9603" s="22" t="n">
        <v>4</v>
      </c>
      <c r="E9603" s="22" t="n">
        <v>0</v>
      </c>
      <c r="F9603" s="22" t="n">
        <f aca="false">D9603/SUM(C9603:E9603)</f>
        <v>0.0246913580246914</v>
      </c>
      <c r="G9603" s="22" t="n">
        <v>158.02</v>
      </c>
      <c r="H9603" s="22" t="n">
        <v>3.95</v>
      </c>
      <c r="I9603" s="22" t="n">
        <v>0.02</v>
      </c>
      <c r="J9603" s="22" t="n">
        <v>0.025312</v>
      </c>
      <c r="K9603" s="22" t="n">
        <v>1</v>
      </c>
      <c r="L9603" s="25"/>
      <c r="N9603" s="24"/>
    </row>
    <row r="9604" customFormat="false" ht="15" hidden="false" customHeight="false" outlineLevel="0" collapsed="false">
      <c r="A9604" s="22" t="s">
        <v>4607</v>
      </c>
      <c r="B9604" s="22" t="n">
        <v>68</v>
      </c>
      <c r="C9604" s="22" t="n">
        <v>237</v>
      </c>
      <c r="D9604" s="22" t="n">
        <v>6</v>
      </c>
      <c r="E9604" s="22" t="n">
        <v>0</v>
      </c>
      <c r="F9604" s="22" t="n">
        <f aca="false">D9604/SUM(C9604:E9604)</f>
        <v>0.0246913580246914</v>
      </c>
      <c r="G9604" s="22" t="n">
        <v>237.04</v>
      </c>
      <c r="H9604" s="22" t="n">
        <v>5.93</v>
      </c>
      <c r="I9604" s="22" t="n">
        <v>0.04</v>
      </c>
      <c r="J9604" s="22" t="n">
        <v>0.037969</v>
      </c>
      <c r="K9604" s="22" t="n">
        <v>1</v>
      </c>
      <c r="L9604" s="25"/>
      <c r="N9604" s="24"/>
    </row>
    <row r="9605" customFormat="false" ht="15" hidden="false" customHeight="false" outlineLevel="0" collapsed="false">
      <c r="A9605" s="22" t="s">
        <v>5821</v>
      </c>
      <c r="B9605" s="22" t="n">
        <v>46</v>
      </c>
      <c r="C9605" s="22" t="n">
        <v>158</v>
      </c>
      <c r="D9605" s="22" t="n">
        <v>4</v>
      </c>
      <c r="E9605" s="22" t="n">
        <v>0</v>
      </c>
      <c r="F9605" s="22" t="n">
        <f aca="false">D9605/SUM(C9605:E9605)</f>
        <v>0.0246913580246914</v>
      </c>
      <c r="G9605" s="22" t="n">
        <v>158.02</v>
      </c>
      <c r="H9605" s="22" t="n">
        <v>3.95</v>
      </c>
      <c r="I9605" s="22" t="n">
        <v>0.02</v>
      </c>
      <c r="J9605" s="22" t="n">
        <v>0.025312</v>
      </c>
      <c r="K9605" s="22" t="n">
        <v>1</v>
      </c>
      <c r="L9605" s="25"/>
      <c r="N9605" s="24"/>
    </row>
    <row r="9606" customFormat="false" ht="15" hidden="false" customHeight="false" outlineLevel="0" collapsed="false">
      <c r="A9606" s="22" t="s">
        <v>1587</v>
      </c>
      <c r="B9606" s="22" t="n">
        <v>81</v>
      </c>
      <c r="C9606" s="22" t="n">
        <v>158</v>
      </c>
      <c r="D9606" s="22" t="n">
        <v>4</v>
      </c>
      <c r="E9606" s="22" t="n">
        <v>0</v>
      </c>
      <c r="F9606" s="22" t="n">
        <f aca="false">D9606/SUM(C9606:E9606)</f>
        <v>0.0246913580246914</v>
      </c>
      <c r="G9606" s="22" t="n">
        <v>158.02</v>
      </c>
      <c r="H9606" s="22" t="n">
        <v>3.95</v>
      </c>
      <c r="I9606" s="22" t="n">
        <v>0.02</v>
      </c>
      <c r="J9606" s="22" t="n">
        <v>0.025312</v>
      </c>
      <c r="K9606" s="22" t="n">
        <v>1</v>
      </c>
      <c r="L9606" s="25"/>
      <c r="N9606" s="24"/>
    </row>
    <row r="9607" customFormat="false" ht="15" hidden="false" customHeight="false" outlineLevel="0" collapsed="false">
      <c r="A9607" s="22" t="s">
        <v>4651</v>
      </c>
      <c r="B9607" s="22" t="n">
        <v>57</v>
      </c>
      <c r="C9607" s="22" t="n">
        <v>277</v>
      </c>
      <c r="D9607" s="22" t="n">
        <v>7</v>
      </c>
      <c r="E9607" s="22" t="n">
        <v>0</v>
      </c>
      <c r="F9607" s="22" t="n">
        <f aca="false">D9607/SUM(C9607:E9607)</f>
        <v>0.0246478873239437</v>
      </c>
      <c r="G9607" s="22" t="n">
        <v>277.04</v>
      </c>
      <c r="H9607" s="22" t="n">
        <v>6.91</v>
      </c>
      <c r="I9607" s="22" t="n">
        <v>0.04</v>
      </c>
      <c r="J9607" s="22" t="n">
        <v>0.044217</v>
      </c>
      <c r="K9607" s="22" t="n">
        <v>1</v>
      </c>
      <c r="L9607" s="25"/>
      <c r="N9607" s="24"/>
    </row>
    <row r="9608" customFormat="false" ht="15" hidden="false" customHeight="false" outlineLevel="0" collapsed="false">
      <c r="A9608" s="22" t="s">
        <v>5822</v>
      </c>
      <c r="B9608" s="22" t="n">
        <v>68</v>
      </c>
      <c r="C9608" s="22" t="n">
        <v>277</v>
      </c>
      <c r="D9608" s="22" t="n">
        <v>7</v>
      </c>
      <c r="E9608" s="22" t="n">
        <v>0</v>
      </c>
      <c r="F9608" s="22" t="n">
        <f aca="false">D9608/SUM(C9608:E9608)</f>
        <v>0.0246478873239437</v>
      </c>
      <c r="G9608" s="22" t="n">
        <v>277.04</v>
      </c>
      <c r="H9608" s="22" t="n">
        <v>6.91</v>
      </c>
      <c r="I9608" s="22" t="n">
        <v>0.04</v>
      </c>
      <c r="J9608" s="22" t="n">
        <v>0.044217</v>
      </c>
      <c r="K9608" s="22" t="n">
        <v>1</v>
      </c>
      <c r="L9608" s="25"/>
      <c r="N9608" s="24"/>
    </row>
    <row r="9609" customFormat="false" ht="15" hidden="false" customHeight="false" outlineLevel="0" collapsed="false">
      <c r="A9609" s="22" t="s">
        <v>437</v>
      </c>
      <c r="B9609" s="22" t="n">
        <v>99</v>
      </c>
      <c r="C9609" s="22" t="n">
        <v>277</v>
      </c>
      <c r="D9609" s="22" t="n">
        <v>7</v>
      </c>
      <c r="E9609" s="22" t="n">
        <v>0</v>
      </c>
      <c r="F9609" s="22" t="n">
        <f aca="false">D9609/SUM(C9609:E9609)</f>
        <v>0.0246478873239437</v>
      </c>
      <c r="G9609" s="22" t="n">
        <v>277.04</v>
      </c>
      <c r="H9609" s="22" t="n">
        <v>6.91</v>
      </c>
      <c r="I9609" s="22" t="n">
        <v>0.04</v>
      </c>
      <c r="J9609" s="22" t="n">
        <v>0.044217</v>
      </c>
      <c r="K9609" s="22" t="n">
        <v>1</v>
      </c>
      <c r="L9609" s="25"/>
      <c r="N9609" s="24"/>
    </row>
    <row r="9610" customFormat="false" ht="15" hidden="false" customHeight="false" outlineLevel="0" collapsed="false">
      <c r="A9610" s="22" t="s">
        <v>3265</v>
      </c>
      <c r="B9610" s="22" t="n">
        <v>22</v>
      </c>
      <c r="C9610" s="22" t="n">
        <v>277</v>
      </c>
      <c r="D9610" s="22" t="n">
        <v>7</v>
      </c>
      <c r="E9610" s="22" t="n">
        <v>0</v>
      </c>
      <c r="F9610" s="22" t="n">
        <f aca="false">D9610/SUM(C9610:E9610)</f>
        <v>0.0246478873239437</v>
      </c>
      <c r="G9610" s="22" t="n">
        <v>277.04</v>
      </c>
      <c r="H9610" s="22" t="n">
        <v>6.91</v>
      </c>
      <c r="I9610" s="22" t="n">
        <v>0.04</v>
      </c>
      <c r="J9610" s="22" t="n">
        <v>0.044217</v>
      </c>
      <c r="K9610" s="22" t="n">
        <v>1</v>
      </c>
      <c r="L9610" s="25"/>
      <c r="N9610" s="24"/>
    </row>
    <row r="9611" customFormat="false" ht="15" hidden="false" customHeight="false" outlineLevel="0" collapsed="false">
      <c r="A9611" s="22" t="s">
        <v>2488</v>
      </c>
      <c r="B9611" s="22" t="n">
        <v>85</v>
      </c>
      <c r="C9611" s="22" t="n">
        <v>277</v>
      </c>
      <c r="D9611" s="22" t="n">
        <v>7</v>
      </c>
      <c r="E9611" s="22" t="n">
        <v>0</v>
      </c>
      <c r="F9611" s="22" t="n">
        <f aca="false">D9611/SUM(C9611:E9611)</f>
        <v>0.0246478873239437</v>
      </c>
      <c r="G9611" s="22" t="n">
        <v>277.04</v>
      </c>
      <c r="H9611" s="22" t="n">
        <v>6.91</v>
      </c>
      <c r="I9611" s="22" t="n">
        <v>0.04</v>
      </c>
      <c r="J9611" s="22" t="n">
        <v>0.044217</v>
      </c>
      <c r="K9611" s="22" t="n">
        <v>1</v>
      </c>
      <c r="L9611" s="25"/>
      <c r="N9611" s="24"/>
    </row>
    <row r="9612" customFormat="false" ht="15" hidden="false" customHeight="false" outlineLevel="0" collapsed="false">
      <c r="A9612" s="22" t="s">
        <v>4927</v>
      </c>
      <c r="B9612" s="22" t="n">
        <v>90</v>
      </c>
      <c r="C9612" s="22" t="n">
        <v>277</v>
      </c>
      <c r="D9612" s="22" t="n">
        <v>7</v>
      </c>
      <c r="E9612" s="22" t="n">
        <v>0</v>
      </c>
      <c r="F9612" s="22" t="n">
        <f aca="false">D9612/SUM(C9612:E9612)</f>
        <v>0.0246478873239437</v>
      </c>
      <c r="G9612" s="22" t="n">
        <v>277.04</v>
      </c>
      <c r="H9612" s="22" t="n">
        <v>6.91</v>
      </c>
      <c r="I9612" s="22" t="n">
        <v>0.04</v>
      </c>
      <c r="J9612" s="22" t="n">
        <v>0.044217</v>
      </c>
      <c r="K9612" s="22" t="n">
        <v>1</v>
      </c>
      <c r="L9612" s="25"/>
      <c r="N9612" s="24"/>
    </row>
    <row r="9613" customFormat="false" ht="15" hidden="false" customHeight="false" outlineLevel="0" collapsed="false">
      <c r="A9613" s="22" t="s">
        <v>5823</v>
      </c>
      <c r="B9613" s="22" t="n">
        <v>16</v>
      </c>
      <c r="C9613" s="22" t="n">
        <v>277</v>
      </c>
      <c r="D9613" s="22" t="n">
        <v>7</v>
      </c>
      <c r="E9613" s="22" t="n">
        <v>0</v>
      </c>
      <c r="F9613" s="22" t="n">
        <f aca="false">D9613/SUM(C9613:E9613)</f>
        <v>0.0246478873239437</v>
      </c>
      <c r="G9613" s="22" t="n">
        <v>277.04</v>
      </c>
      <c r="H9613" s="22" t="n">
        <v>6.91</v>
      </c>
      <c r="I9613" s="22" t="n">
        <v>0.04</v>
      </c>
      <c r="J9613" s="22" t="n">
        <v>0.044217</v>
      </c>
      <c r="K9613" s="22" t="n">
        <v>1</v>
      </c>
      <c r="L9613" s="25"/>
      <c r="N9613" s="24"/>
    </row>
    <row r="9614" customFormat="false" ht="15" hidden="false" customHeight="false" outlineLevel="0" collapsed="false">
      <c r="A9614" s="22" t="s">
        <v>5824</v>
      </c>
      <c r="B9614" s="22" t="n">
        <v>115</v>
      </c>
      <c r="C9614" s="22" t="n">
        <v>277</v>
      </c>
      <c r="D9614" s="22" t="n">
        <v>7</v>
      </c>
      <c r="E9614" s="22" t="n">
        <v>0</v>
      </c>
      <c r="F9614" s="22" t="n">
        <f aca="false">D9614/SUM(C9614:E9614)</f>
        <v>0.0246478873239437</v>
      </c>
      <c r="G9614" s="22" t="n">
        <v>277.04</v>
      </c>
      <c r="H9614" s="22" t="n">
        <v>6.91</v>
      </c>
      <c r="I9614" s="22" t="n">
        <v>0.04</v>
      </c>
      <c r="J9614" s="22" t="n">
        <v>0.044217</v>
      </c>
      <c r="K9614" s="22" t="n">
        <v>1</v>
      </c>
      <c r="L9614" s="25"/>
      <c r="N9614" s="24"/>
    </row>
    <row r="9615" customFormat="false" ht="15" hidden="false" customHeight="false" outlineLevel="0" collapsed="false">
      <c r="A9615" s="22" t="s">
        <v>1865</v>
      </c>
      <c r="B9615" s="22" t="n">
        <v>97</v>
      </c>
      <c r="C9615" s="22" t="n">
        <v>0</v>
      </c>
      <c r="D9615" s="22" t="n">
        <v>7</v>
      </c>
      <c r="E9615" s="22" t="n">
        <v>277</v>
      </c>
      <c r="F9615" s="22" t="n">
        <f aca="false">D9615/SUM(C9615:E9615)</f>
        <v>0.0246478873239437</v>
      </c>
      <c r="G9615" s="22" t="n">
        <v>0.04</v>
      </c>
      <c r="H9615" s="22" t="n">
        <v>6.91</v>
      </c>
      <c r="I9615" s="22" t="n">
        <v>277.04</v>
      </c>
      <c r="J9615" s="22" t="n">
        <v>0.044217</v>
      </c>
      <c r="K9615" s="22" t="n">
        <v>1</v>
      </c>
      <c r="L9615" s="25"/>
      <c r="N9615" s="24"/>
    </row>
    <row r="9616" customFormat="false" ht="15" hidden="false" customHeight="false" outlineLevel="0" collapsed="false">
      <c r="A9616" s="22" t="s">
        <v>5825</v>
      </c>
      <c r="B9616" s="22" t="n">
        <v>51</v>
      </c>
      <c r="C9616" s="22" t="n">
        <v>277</v>
      </c>
      <c r="D9616" s="22" t="n">
        <v>7</v>
      </c>
      <c r="E9616" s="22" t="n">
        <v>0</v>
      </c>
      <c r="F9616" s="22" t="n">
        <f aca="false">D9616/SUM(C9616:E9616)</f>
        <v>0.0246478873239437</v>
      </c>
      <c r="G9616" s="22" t="n">
        <v>277.04</v>
      </c>
      <c r="H9616" s="22" t="n">
        <v>6.91</v>
      </c>
      <c r="I9616" s="22" t="n">
        <v>0.04</v>
      </c>
      <c r="J9616" s="22" t="n">
        <v>0.044217</v>
      </c>
      <c r="K9616" s="22" t="n">
        <v>1</v>
      </c>
      <c r="L9616" s="25"/>
      <c r="N9616" s="24"/>
    </row>
    <row r="9617" customFormat="false" ht="15" hidden="false" customHeight="false" outlineLevel="0" collapsed="false">
      <c r="A9617" s="22" t="s">
        <v>1724</v>
      </c>
      <c r="B9617" s="22" t="n">
        <v>65</v>
      </c>
      <c r="C9617" s="22" t="n">
        <v>277</v>
      </c>
      <c r="D9617" s="22" t="n">
        <v>7</v>
      </c>
      <c r="E9617" s="22" t="n">
        <v>0</v>
      </c>
      <c r="F9617" s="22" t="n">
        <f aca="false">D9617/SUM(C9617:E9617)</f>
        <v>0.0246478873239437</v>
      </c>
      <c r="G9617" s="22" t="n">
        <v>277.04</v>
      </c>
      <c r="H9617" s="22" t="n">
        <v>6.91</v>
      </c>
      <c r="I9617" s="22" t="n">
        <v>0.04</v>
      </c>
      <c r="J9617" s="22" t="n">
        <v>0.044217</v>
      </c>
      <c r="K9617" s="22" t="n">
        <v>1</v>
      </c>
      <c r="L9617" s="25"/>
      <c r="N9617" s="24"/>
    </row>
    <row r="9618" customFormat="false" ht="15" hidden="false" customHeight="false" outlineLevel="0" collapsed="false">
      <c r="A9618" s="22" t="s">
        <v>5826</v>
      </c>
      <c r="B9618" s="22" t="n">
        <v>22</v>
      </c>
      <c r="C9618" s="22" t="n">
        <v>198</v>
      </c>
      <c r="D9618" s="22" t="n">
        <v>5</v>
      </c>
      <c r="E9618" s="22" t="n">
        <v>0</v>
      </c>
      <c r="F9618" s="22" t="n">
        <f aca="false">D9618/SUM(C9618:E9618)</f>
        <v>0.0246305418719212</v>
      </c>
      <c r="G9618" s="22" t="n">
        <v>198.03</v>
      </c>
      <c r="H9618" s="22" t="n">
        <v>4.94</v>
      </c>
      <c r="I9618" s="22" t="n">
        <v>0.03</v>
      </c>
      <c r="J9618" s="22" t="n">
        <v>0.031561</v>
      </c>
      <c r="K9618" s="22" t="n">
        <v>1</v>
      </c>
      <c r="L9618" s="25"/>
      <c r="N9618" s="24"/>
    </row>
    <row r="9619" customFormat="false" ht="15" hidden="false" customHeight="false" outlineLevel="0" collapsed="false">
      <c r="A9619" s="22" t="s">
        <v>2314</v>
      </c>
      <c r="B9619" s="22" t="n">
        <v>115</v>
      </c>
      <c r="C9619" s="22" t="n">
        <v>238</v>
      </c>
      <c r="D9619" s="22" t="n">
        <v>6</v>
      </c>
      <c r="E9619" s="22" t="n">
        <v>0</v>
      </c>
      <c r="F9619" s="22" t="n">
        <f aca="false">D9619/SUM(C9619:E9619)</f>
        <v>0.0245901639344262</v>
      </c>
      <c r="G9619" s="22" t="n">
        <v>238.04</v>
      </c>
      <c r="H9619" s="22" t="n">
        <v>5.93</v>
      </c>
      <c r="I9619" s="22" t="n">
        <v>0.04</v>
      </c>
      <c r="J9619" s="22" t="n">
        <v>0.037809</v>
      </c>
      <c r="K9619" s="22" t="n">
        <v>1</v>
      </c>
      <c r="L9619" s="25"/>
      <c r="N9619" s="24"/>
    </row>
    <row r="9620" customFormat="false" ht="15" hidden="false" customHeight="false" outlineLevel="0" collapsed="false">
      <c r="A9620" s="22" t="s">
        <v>3916</v>
      </c>
      <c r="B9620" s="22" t="n">
        <v>62</v>
      </c>
      <c r="C9620" s="22" t="n">
        <v>238</v>
      </c>
      <c r="D9620" s="22" t="n">
        <v>6</v>
      </c>
      <c r="E9620" s="22" t="n">
        <v>0</v>
      </c>
      <c r="F9620" s="22" t="n">
        <f aca="false">D9620/SUM(C9620:E9620)</f>
        <v>0.0245901639344262</v>
      </c>
      <c r="G9620" s="22" t="n">
        <v>238.04</v>
      </c>
      <c r="H9620" s="22" t="n">
        <v>5.93</v>
      </c>
      <c r="I9620" s="22" t="n">
        <v>0.04</v>
      </c>
      <c r="J9620" s="22" t="n">
        <v>0.037809</v>
      </c>
      <c r="K9620" s="22" t="n">
        <v>1</v>
      </c>
      <c r="L9620" s="25"/>
      <c r="N9620" s="24"/>
    </row>
    <row r="9621" customFormat="false" ht="15" hidden="false" customHeight="false" outlineLevel="0" collapsed="false">
      <c r="A9621" s="22" t="s">
        <v>5827</v>
      </c>
      <c r="B9621" s="22" t="n">
        <v>16</v>
      </c>
      <c r="C9621" s="22" t="n">
        <v>278</v>
      </c>
      <c r="D9621" s="22" t="n">
        <v>7</v>
      </c>
      <c r="E9621" s="22" t="n">
        <v>0</v>
      </c>
      <c r="F9621" s="22" t="n">
        <f aca="false">D9621/SUM(C9621:E9621)</f>
        <v>0.0245614035087719</v>
      </c>
      <c r="G9621" s="22" t="n">
        <v>278.04</v>
      </c>
      <c r="H9621" s="22" t="n">
        <v>6.91</v>
      </c>
      <c r="I9621" s="22" t="n">
        <v>0.04</v>
      </c>
      <c r="J9621" s="22" t="n">
        <v>0.044058</v>
      </c>
      <c r="K9621" s="22" t="n">
        <v>1</v>
      </c>
      <c r="L9621" s="25"/>
      <c r="N9621" s="24"/>
    </row>
    <row r="9622" customFormat="false" ht="15" hidden="false" customHeight="false" outlineLevel="0" collapsed="false">
      <c r="A9622" s="22" t="s">
        <v>2789</v>
      </c>
      <c r="B9622" s="22" t="n">
        <v>9</v>
      </c>
      <c r="C9622" s="22" t="n">
        <v>0</v>
      </c>
      <c r="D9622" s="22" t="n">
        <v>7</v>
      </c>
      <c r="E9622" s="22" t="n">
        <v>278</v>
      </c>
      <c r="F9622" s="22" t="n">
        <f aca="false">D9622/SUM(C9622:E9622)</f>
        <v>0.0245614035087719</v>
      </c>
      <c r="G9622" s="22" t="n">
        <v>0.04</v>
      </c>
      <c r="H9622" s="22" t="n">
        <v>6.91</v>
      </c>
      <c r="I9622" s="22" t="n">
        <v>278.04</v>
      </c>
      <c r="J9622" s="22" t="n">
        <v>0.044058</v>
      </c>
      <c r="K9622" s="22" t="n">
        <v>1</v>
      </c>
      <c r="L9622" s="25"/>
      <c r="N9622" s="24"/>
    </row>
    <row r="9623" customFormat="false" ht="15" hidden="false" customHeight="false" outlineLevel="0" collapsed="false">
      <c r="A9623" s="22" t="s">
        <v>5828</v>
      </c>
      <c r="B9623" s="22" t="n">
        <v>46</v>
      </c>
      <c r="C9623" s="22" t="n">
        <v>278</v>
      </c>
      <c r="D9623" s="22" t="n">
        <v>7</v>
      </c>
      <c r="E9623" s="22" t="n">
        <v>0</v>
      </c>
      <c r="F9623" s="22" t="n">
        <f aca="false">D9623/SUM(C9623:E9623)</f>
        <v>0.0245614035087719</v>
      </c>
      <c r="G9623" s="22" t="n">
        <v>278.04</v>
      </c>
      <c r="H9623" s="22" t="n">
        <v>6.91</v>
      </c>
      <c r="I9623" s="22" t="n">
        <v>0.04</v>
      </c>
      <c r="J9623" s="22" t="n">
        <v>0.044058</v>
      </c>
      <c r="K9623" s="22" t="n">
        <v>1</v>
      </c>
      <c r="L9623" s="25"/>
      <c r="N9623" s="24"/>
    </row>
    <row r="9624" customFormat="false" ht="15" hidden="false" customHeight="false" outlineLevel="0" collapsed="false">
      <c r="A9624" s="22" t="s">
        <v>5829</v>
      </c>
      <c r="B9624" s="22" t="n">
        <v>32</v>
      </c>
      <c r="C9624" s="22" t="n">
        <v>278</v>
      </c>
      <c r="D9624" s="22" t="n">
        <v>7</v>
      </c>
      <c r="E9624" s="22" t="n">
        <v>0</v>
      </c>
      <c r="F9624" s="22" t="n">
        <f aca="false">D9624/SUM(C9624:E9624)</f>
        <v>0.0245614035087719</v>
      </c>
      <c r="G9624" s="22" t="n">
        <v>278.04</v>
      </c>
      <c r="H9624" s="22" t="n">
        <v>6.91</v>
      </c>
      <c r="I9624" s="22" t="n">
        <v>0.04</v>
      </c>
      <c r="J9624" s="22" t="n">
        <v>0.044058</v>
      </c>
      <c r="K9624" s="22" t="n">
        <v>1</v>
      </c>
      <c r="L9624" s="25"/>
      <c r="N9624" s="24"/>
    </row>
    <row r="9625" customFormat="false" ht="15" hidden="false" customHeight="false" outlineLevel="0" collapsed="false">
      <c r="A9625" s="22" t="s">
        <v>3661</v>
      </c>
      <c r="B9625" s="22" t="n">
        <v>30</v>
      </c>
      <c r="C9625" s="22" t="n">
        <v>278</v>
      </c>
      <c r="D9625" s="22" t="n">
        <v>7</v>
      </c>
      <c r="E9625" s="22" t="n">
        <v>0</v>
      </c>
      <c r="F9625" s="22" t="n">
        <f aca="false">D9625/SUM(C9625:E9625)</f>
        <v>0.0245614035087719</v>
      </c>
      <c r="G9625" s="22" t="n">
        <v>278.04</v>
      </c>
      <c r="H9625" s="22" t="n">
        <v>6.91</v>
      </c>
      <c r="I9625" s="22" t="n">
        <v>0.04</v>
      </c>
      <c r="J9625" s="22" t="n">
        <v>0.044058</v>
      </c>
      <c r="K9625" s="22" t="n">
        <v>1</v>
      </c>
      <c r="L9625" s="25"/>
      <c r="N9625" s="24"/>
    </row>
    <row r="9626" customFormat="false" ht="15" hidden="false" customHeight="false" outlineLevel="0" collapsed="false">
      <c r="A9626" s="22" t="s">
        <v>4325</v>
      </c>
      <c r="B9626" s="22" t="n">
        <v>74</v>
      </c>
      <c r="C9626" s="22" t="n">
        <v>278</v>
      </c>
      <c r="D9626" s="22" t="n">
        <v>7</v>
      </c>
      <c r="E9626" s="22" t="n">
        <v>0</v>
      </c>
      <c r="F9626" s="22" t="n">
        <f aca="false">D9626/SUM(C9626:E9626)</f>
        <v>0.0245614035087719</v>
      </c>
      <c r="G9626" s="22" t="n">
        <v>278.04</v>
      </c>
      <c r="H9626" s="22" t="n">
        <v>6.91</v>
      </c>
      <c r="I9626" s="22" t="n">
        <v>0.04</v>
      </c>
      <c r="J9626" s="22" t="n">
        <v>0.044058</v>
      </c>
      <c r="K9626" s="22" t="n">
        <v>1</v>
      </c>
      <c r="L9626" s="25"/>
      <c r="N9626" s="24"/>
    </row>
    <row r="9627" customFormat="false" ht="15" hidden="false" customHeight="false" outlineLevel="0" collapsed="false">
      <c r="A9627" s="22" t="s">
        <v>5830</v>
      </c>
      <c r="B9627" s="22" t="n">
        <v>65</v>
      </c>
      <c r="C9627" s="22" t="n">
        <v>278</v>
      </c>
      <c r="D9627" s="22" t="n">
        <v>7</v>
      </c>
      <c r="E9627" s="22" t="n">
        <v>0</v>
      </c>
      <c r="F9627" s="22" t="n">
        <f aca="false">D9627/SUM(C9627:E9627)</f>
        <v>0.0245614035087719</v>
      </c>
      <c r="G9627" s="22" t="n">
        <v>278.04</v>
      </c>
      <c r="H9627" s="22" t="n">
        <v>6.91</v>
      </c>
      <c r="I9627" s="22" t="n">
        <v>0.04</v>
      </c>
      <c r="J9627" s="22" t="n">
        <v>0.044058</v>
      </c>
      <c r="K9627" s="22" t="n">
        <v>1</v>
      </c>
      <c r="L9627" s="25"/>
      <c r="N9627" s="24"/>
    </row>
    <row r="9628" customFormat="false" ht="15" hidden="false" customHeight="false" outlineLevel="0" collapsed="false">
      <c r="A9628" s="22" t="s">
        <v>5831</v>
      </c>
      <c r="B9628" s="22" t="n">
        <v>96</v>
      </c>
      <c r="C9628" s="22" t="n">
        <v>278</v>
      </c>
      <c r="D9628" s="22" t="n">
        <v>7</v>
      </c>
      <c r="E9628" s="22" t="n">
        <v>0</v>
      </c>
      <c r="F9628" s="22" t="n">
        <f aca="false">D9628/SUM(C9628:E9628)</f>
        <v>0.0245614035087719</v>
      </c>
      <c r="G9628" s="22" t="n">
        <v>278.04</v>
      </c>
      <c r="H9628" s="22" t="n">
        <v>6.91</v>
      </c>
      <c r="I9628" s="22" t="n">
        <v>0.04</v>
      </c>
      <c r="J9628" s="22" t="n">
        <v>0.044058</v>
      </c>
      <c r="K9628" s="22" t="n">
        <v>1</v>
      </c>
      <c r="L9628" s="25"/>
      <c r="N9628" s="24"/>
    </row>
    <row r="9629" customFormat="false" ht="15" hidden="false" customHeight="false" outlineLevel="0" collapsed="false">
      <c r="A9629" s="22" t="s">
        <v>1048</v>
      </c>
      <c r="B9629" s="22" t="n">
        <v>22</v>
      </c>
      <c r="C9629" s="22" t="n">
        <v>278</v>
      </c>
      <c r="D9629" s="22" t="n">
        <v>7</v>
      </c>
      <c r="E9629" s="22" t="n">
        <v>0</v>
      </c>
      <c r="F9629" s="22" t="n">
        <f aca="false">D9629/SUM(C9629:E9629)</f>
        <v>0.0245614035087719</v>
      </c>
      <c r="G9629" s="22" t="n">
        <v>278.04</v>
      </c>
      <c r="H9629" s="22" t="n">
        <v>6.91</v>
      </c>
      <c r="I9629" s="22" t="n">
        <v>0.04</v>
      </c>
      <c r="J9629" s="22" t="n">
        <v>0.044058</v>
      </c>
      <c r="K9629" s="22" t="n">
        <v>1</v>
      </c>
      <c r="L9629" s="25"/>
      <c r="N9629" s="24"/>
    </row>
    <row r="9630" customFormat="false" ht="15" hidden="false" customHeight="false" outlineLevel="0" collapsed="false">
      <c r="A9630" s="22" t="s">
        <v>4601</v>
      </c>
      <c r="B9630" s="22" t="n">
        <v>31</v>
      </c>
      <c r="C9630" s="22" t="n">
        <v>278</v>
      </c>
      <c r="D9630" s="22" t="n">
        <v>7</v>
      </c>
      <c r="E9630" s="22" t="n">
        <v>0</v>
      </c>
      <c r="F9630" s="22" t="n">
        <f aca="false">D9630/SUM(C9630:E9630)</f>
        <v>0.0245614035087719</v>
      </c>
      <c r="G9630" s="22" t="n">
        <v>278.04</v>
      </c>
      <c r="H9630" s="22" t="n">
        <v>6.91</v>
      </c>
      <c r="I9630" s="22" t="n">
        <v>0.04</v>
      </c>
      <c r="J9630" s="22" t="n">
        <v>0.044058</v>
      </c>
      <c r="K9630" s="22" t="n">
        <v>1</v>
      </c>
      <c r="L9630" s="25"/>
      <c r="N9630" s="24"/>
    </row>
    <row r="9631" customFormat="false" ht="15" hidden="false" customHeight="false" outlineLevel="0" collapsed="false">
      <c r="A9631" s="22" t="s">
        <v>1732</v>
      </c>
      <c r="B9631" s="22" t="n">
        <v>125</v>
      </c>
      <c r="C9631" s="22" t="n">
        <v>278</v>
      </c>
      <c r="D9631" s="22" t="n">
        <v>7</v>
      </c>
      <c r="E9631" s="22" t="n">
        <v>0</v>
      </c>
      <c r="F9631" s="22" t="n">
        <f aca="false">D9631/SUM(C9631:E9631)</f>
        <v>0.0245614035087719</v>
      </c>
      <c r="G9631" s="22" t="n">
        <v>278.04</v>
      </c>
      <c r="H9631" s="22" t="n">
        <v>6.91</v>
      </c>
      <c r="I9631" s="22" t="n">
        <v>0.04</v>
      </c>
      <c r="J9631" s="22" t="n">
        <v>0.044058</v>
      </c>
      <c r="K9631" s="22" t="n">
        <v>1</v>
      </c>
      <c r="L9631" s="25"/>
      <c r="N9631" s="24"/>
    </row>
    <row r="9632" customFormat="false" ht="15" hidden="false" customHeight="false" outlineLevel="0" collapsed="false">
      <c r="A9632" s="22" t="s">
        <v>2469</v>
      </c>
      <c r="B9632" s="22" t="n">
        <v>58</v>
      </c>
      <c r="C9632" s="22" t="n">
        <v>278</v>
      </c>
      <c r="D9632" s="22" t="n">
        <v>7</v>
      </c>
      <c r="E9632" s="22" t="n">
        <v>0</v>
      </c>
      <c r="F9632" s="22" t="n">
        <f aca="false">D9632/SUM(C9632:E9632)</f>
        <v>0.0245614035087719</v>
      </c>
      <c r="G9632" s="22" t="n">
        <v>278.04</v>
      </c>
      <c r="H9632" s="22" t="n">
        <v>6.91</v>
      </c>
      <c r="I9632" s="22" t="n">
        <v>0.04</v>
      </c>
      <c r="J9632" s="22" t="n">
        <v>0.044058</v>
      </c>
      <c r="K9632" s="22" t="n">
        <v>1</v>
      </c>
      <c r="L9632" s="25"/>
      <c r="N9632" s="24"/>
    </row>
    <row r="9633" customFormat="false" ht="15" hidden="false" customHeight="false" outlineLevel="0" collapsed="false">
      <c r="A9633" s="22" t="s">
        <v>5832</v>
      </c>
      <c r="B9633" s="22" t="n">
        <v>62</v>
      </c>
      <c r="C9633" s="22" t="n">
        <v>278</v>
      </c>
      <c r="D9633" s="22" t="n">
        <v>7</v>
      </c>
      <c r="E9633" s="22" t="n">
        <v>0</v>
      </c>
      <c r="F9633" s="22" t="n">
        <f aca="false">D9633/SUM(C9633:E9633)</f>
        <v>0.0245614035087719</v>
      </c>
      <c r="G9633" s="22" t="n">
        <v>278.04</v>
      </c>
      <c r="H9633" s="22" t="n">
        <v>6.91</v>
      </c>
      <c r="I9633" s="22" t="n">
        <v>0.04</v>
      </c>
      <c r="J9633" s="22" t="n">
        <v>0.044058</v>
      </c>
      <c r="K9633" s="22" t="n">
        <v>1</v>
      </c>
      <c r="L9633" s="25"/>
      <c r="N9633" s="24"/>
    </row>
    <row r="9634" customFormat="false" ht="15" hidden="false" customHeight="false" outlineLevel="0" collapsed="false">
      <c r="A9634" s="22" t="s">
        <v>5195</v>
      </c>
      <c r="B9634" s="22" t="n">
        <v>113</v>
      </c>
      <c r="C9634" s="22" t="n">
        <v>278</v>
      </c>
      <c r="D9634" s="22" t="n">
        <v>7</v>
      </c>
      <c r="E9634" s="22" t="n">
        <v>0</v>
      </c>
      <c r="F9634" s="22" t="n">
        <f aca="false">D9634/SUM(C9634:E9634)</f>
        <v>0.0245614035087719</v>
      </c>
      <c r="G9634" s="22" t="n">
        <v>278.04</v>
      </c>
      <c r="H9634" s="22" t="n">
        <v>6.91</v>
      </c>
      <c r="I9634" s="22" t="n">
        <v>0.04</v>
      </c>
      <c r="J9634" s="22" t="n">
        <v>0.044058</v>
      </c>
      <c r="K9634" s="22" t="n">
        <v>1</v>
      </c>
      <c r="L9634" s="25"/>
      <c r="N9634" s="24"/>
    </row>
    <row r="9635" customFormat="false" ht="15" hidden="false" customHeight="false" outlineLevel="0" collapsed="false">
      <c r="A9635" s="22" t="s">
        <v>1643</v>
      </c>
      <c r="B9635" s="22" t="n">
        <v>16</v>
      </c>
      <c r="C9635" s="22" t="n">
        <v>278</v>
      </c>
      <c r="D9635" s="22" t="n">
        <v>7</v>
      </c>
      <c r="E9635" s="22" t="n">
        <v>0</v>
      </c>
      <c r="F9635" s="22" t="n">
        <f aca="false">D9635/SUM(C9635:E9635)</f>
        <v>0.0245614035087719</v>
      </c>
      <c r="G9635" s="22" t="n">
        <v>278.04</v>
      </c>
      <c r="H9635" s="22" t="n">
        <v>6.91</v>
      </c>
      <c r="I9635" s="22" t="n">
        <v>0.04</v>
      </c>
      <c r="J9635" s="22" t="n">
        <v>0.044058</v>
      </c>
      <c r="K9635" s="22" t="n">
        <v>1</v>
      </c>
      <c r="L9635" s="25"/>
      <c r="N9635" s="24"/>
    </row>
    <row r="9636" customFormat="false" ht="15" hidden="false" customHeight="false" outlineLevel="0" collapsed="false">
      <c r="A9636" s="22" t="s">
        <v>5833</v>
      </c>
      <c r="B9636" s="22" t="n">
        <v>93</v>
      </c>
      <c r="C9636" s="22" t="n">
        <v>278</v>
      </c>
      <c r="D9636" s="22" t="n">
        <v>7</v>
      </c>
      <c r="E9636" s="22" t="n">
        <v>0</v>
      </c>
      <c r="F9636" s="22" t="n">
        <f aca="false">D9636/SUM(C9636:E9636)</f>
        <v>0.0245614035087719</v>
      </c>
      <c r="G9636" s="22" t="n">
        <v>278.04</v>
      </c>
      <c r="H9636" s="22" t="n">
        <v>6.91</v>
      </c>
      <c r="I9636" s="22" t="n">
        <v>0.04</v>
      </c>
      <c r="J9636" s="22" t="n">
        <v>0.044058</v>
      </c>
      <c r="K9636" s="22" t="n">
        <v>1</v>
      </c>
      <c r="L9636" s="25"/>
      <c r="N9636" s="24"/>
    </row>
    <row r="9637" customFormat="false" ht="15" hidden="false" customHeight="false" outlineLevel="0" collapsed="false">
      <c r="A9637" s="22" t="s">
        <v>5834</v>
      </c>
      <c r="B9637" s="22" t="n">
        <v>45</v>
      </c>
      <c r="C9637" s="22" t="n">
        <v>278</v>
      </c>
      <c r="D9637" s="22" t="n">
        <v>7</v>
      </c>
      <c r="E9637" s="22" t="n">
        <v>0</v>
      </c>
      <c r="F9637" s="22" t="n">
        <f aca="false">D9637/SUM(C9637:E9637)</f>
        <v>0.0245614035087719</v>
      </c>
      <c r="G9637" s="22" t="n">
        <v>278.04</v>
      </c>
      <c r="H9637" s="22" t="n">
        <v>6.91</v>
      </c>
      <c r="I9637" s="22" t="n">
        <v>0.04</v>
      </c>
      <c r="J9637" s="22" t="n">
        <v>0.044058</v>
      </c>
      <c r="K9637" s="22" t="n">
        <v>1</v>
      </c>
      <c r="L9637" s="25"/>
      <c r="N9637" s="24"/>
    </row>
    <row r="9638" customFormat="false" ht="15" hidden="false" customHeight="false" outlineLevel="0" collapsed="false">
      <c r="A9638" s="22" t="s">
        <v>5835</v>
      </c>
      <c r="B9638" s="22" t="n">
        <v>31</v>
      </c>
      <c r="C9638" s="22" t="n">
        <v>278</v>
      </c>
      <c r="D9638" s="22" t="n">
        <v>7</v>
      </c>
      <c r="E9638" s="22" t="n">
        <v>0</v>
      </c>
      <c r="F9638" s="22" t="n">
        <f aca="false">D9638/SUM(C9638:E9638)</f>
        <v>0.0245614035087719</v>
      </c>
      <c r="G9638" s="22" t="n">
        <v>278.04</v>
      </c>
      <c r="H9638" s="22" t="n">
        <v>6.91</v>
      </c>
      <c r="I9638" s="22" t="n">
        <v>0.04</v>
      </c>
      <c r="J9638" s="22" t="n">
        <v>0.044058</v>
      </c>
      <c r="K9638" s="22" t="n">
        <v>1</v>
      </c>
      <c r="L9638" s="25"/>
      <c r="N9638" s="24"/>
    </row>
    <row r="9639" customFormat="false" ht="15" hidden="false" customHeight="false" outlineLevel="0" collapsed="false">
      <c r="A9639" s="22" t="s">
        <v>314</v>
      </c>
      <c r="B9639" s="22" t="n">
        <v>82</v>
      </c>
      <c r="C9639" s="22" t="n">
        <v>278</v>
      </c>
      <c r="D9639" s="22" t="n">
        <v>7</v>
      </c>
      <c r="E9639" s="22" t="n">
        <v>0</v>
      </c>
      <c r="F9639" s="22" t="n">
        <f aca="false">D9639/SUM(C9639:E9639)</f>
        <v>0.0245614035087719</v>
      </c>
      <c r="G9639" s="22" t="n">
        <v>278.04</v>
      </c>
      <c r="H9639" s="22" t="n">
        <v>6.91</v>
      </c>
      <c r="I9639" s="22" t="n">
        <v>0.04</v>
      </c>
      <c r="J9639" s="22" t="n">
        <v>0.044058</v>
      </c>
      <c r="K9639" s="22" t="n">
        <v>1</v>
      </c>
      <c r="L9639" s="25"/>
      <c r="N9639" s="24"/>
    </row>
    <row r="9640" customFormat="false" ht="15" hidden="false" customHeight="false" outlineLevel="0" collapsed="false">
      <c r="A9640" s="22" t="s">
        <v>1847</v>
      </c>
      <c r="B9640" s="22" t="n">
        <v>45</v>
      </c>
      <c r="C9640" s="22" t="n">
        <v>278</v>
      </c>
      <c r="D9640" s="22" t="n">
        <v>7</v>
      </c>
      <c r="E9640" s="22" t="n">
        <v>0</v>
      </c>
      <c r="F9640" s="22" t="n">
        <f aca="false">D9640/SUM(C9640:E9640)</f>
        <v>0.0245614035087719</v>
      </c>
      <c r="G9640" s="22" t="n">
        <v>278.04</v>
      </c>
      <c r="H9640" s="22" t="n">
        <v>6.91</v>
      </c>
      <c r="I9640" s="22" t="n">
        <v>0.04</v>
      </c>
      <c r="J9640" s="22" t="n">
        <v>0.044058</v>
      </c>
      <c r="K9640" s="22" t="n">
        <v>1</v>
      </c>
      <c r="L9640" s="25"/>
      <c r="N9640" s="24"/>
    </row>
    <row r="9641" customFormat="false" ht="15" hidden="false" customHeight="false" outlineLevel="0" collapsed="false">
      <c r="A9641" s="22" t="s">
        <v>5836</v>
      </c>
      <c r="B9641" s="22" t="n">
        <v>28</v>
      </c>
      <c r="C9641" s="22" t="n">
        <v>278</v>
      </c>
      <c r="D9641" s="22" t="n">
        <v>7</v>
      </c>
      <c r="E9641" s="22" t="n">
        <v>0</v>
      </c>
      <c r="F9641" s="22" t="n">
        <f aca="false">D9641/SUM(C9641:E9641)</f>
        <v>0.0245614035087719</v>
      </c>
      <c r="G9641" s="22" t="n">
        <v>278.04</v>
      </c>
      <c r="H9641" s="22" t="n">
        <v>6.91</v>
      </c>
      <c r="I9641" s="22" t="n">
        <v>0.04</v>
      </c>
      <c r="J9641" s="22" t="n">
        <v>0.044058</v>
      </c>
      <c r="K9641" s="22" t="n">
        <v>1</v>
      </c>
      <c r="L9641" s="25"/>
      <c r="N9641" s="24"/>
    </row>
    <row r="9642" customFormat="false" ht="15" hidden="false" customHeight="false" outlineLevel="0" collapsed="false">
      <c r="A9642" s="22" t="s">
        <v>5837</v>
      </c>
      <c r="B9642" s="22" t="n">
        <v>62</v>
      </c>
      <c r="C9642" s="22" t="n">
        <v>159</v>
      </c>
      <c r="D9642" s="22" t="n">
        <v>4</v>
      </c>
      <c r="E9642" s="22" t="n">
        <v>0</v>
      </c>
      <c r="F9642" s="22" t="n">
        <f aca="false">D9642/SUM(C9642:E9642)</f>
        <v>0.0245398773006135</v>
      </c>
      <c r="G9642" s="22" t="n">
        <v>159.02</v>
      </c>
      <c r="H9642" s="22" t="n">
        <v>3.95</v>
      </c>
      <c r="I9642" s="22" t="n">
        <v>0.02</v>
      </c>
      <c r="J9642" s="22" t="n">
        <v>0.025153</v>
      </c>
      <c r="K9642" s="22" t="n">
        <v>1</v>
      </c>
      <c r="L9642" s="25"/>
      <c r="N9642" s="24"/>
    </row>
    <row r="9643" customFormat="false" ht="15" hidden="false" customHeight="false" outlineLevel="0" collapsed="false">
      <c r="A9643" s="22" t="s">
        <v>727</v>
      </c>
      <c r="B9643" s="22" t="n">
        <v>41</v>
      </c>
      <c r="C9643" s="22" t="n">
        <v>199</v>
      </c>
      <c r="D9643" s="22" t="n">
        <v>5</v>
      </c>
      <c r="E9643" s="22" t="n">
        <v>0</v>
      </c>
      <c r="F9643" s="22" t="n">
        <f aca="false">D9643/SUM(C9643:E9643)</f>
        <v>0.0245098039215686</v>
      </c>
      <c r="G9643" s="22" t="n">
        <v>199.03</v>
      </c>
      <c r="H9643" s="22" t="n">
        <v>4.94</v>
      </c>
      <c r="I9643" s="22" t="n">
        <v>0.03</v>
      </c>
      <c r="J9643" s="22" t="n">
        <v>0.031402</v>
      </c>
      <c r="K9643" s="22" t="n">
        <v>1</v>
      </c>
      <c r="L9643" s="25"/>
      <c r="N9643" s="24"/>
    </row>
    <row r="9644" customFormat="false" ht="15" hidden="false" customHeight="false" outlineLevel="0" collapsed="false">
      <c r="A9644" s="22" t="s">
        <v>5838</v>
      </c>
      <c r="B9644" s="22" t="n">
        <v>75</v>
      </c>
      <c r="C9644" s="22" t="n">
        <v>279</v>
      </c>
      <c r="D9644" s="22" t="n">
        <v>7</v>
      </c>
      <c r="E9644" s="22" t="n">
        <v>0</v>
      </c>
      <c r="F9644" s="22" t="n">
        <f aca="false">D9644/SUM(C9644:E9644)</f>
        <v>0.0244755244755245</v>
      </c>
      <c r="G9644" s="22" t="n">
        <v>279.04</v>
      </c>
      <c r="H9644" s="22" t="n">
        <v>6.91</v>
      </c>
      <c r="I9644" s="22" t="n">
        <v>0.04</v>
      </c>
      <c r="J9644" s="22" t="n">
        <v>0.0439</v>
      </c>
      <c r="K9644" s="22" t="n">
        <v>1</v>
      </c>
      <c r="L9644" s="25"/>
      <c r="N9644" s="24"/>
    </row>
    <row r="9645" customFormat="false" ht="15" hidden="false" customHeight="false" outlineLevel="0" collapsed="false">
      <c r="A9645" s="22" t="s">
        <v>5017</v>
      </c>
      <c r="B9645" s="22" t="n">
        <v>64</v>
      </c>
      <c r="C9645" s="22" t="n">
        <v>279</v>
      </c>
      <c r="D9645" s="22" t="n">
        <v>7</v>
      </c>
      <c r="E9645" s="22" t="n">
        <v>0</v>
      </c>
      <c r="F9645" s="22" t="n">
        <f aca="false">D9645/SUM(C9645:E9645)</f>
        <v>0.0244755244755245</v>
      </c>
      <c r="G9645" s="22" t="n">
        <v>279.04</v>
      </c>
      <c r="H9645" s="22" t="n">
        <v>6.91</v>
      </c>
      <c r="I9645" s="22" t="n">
        <v>0.04</v>
      </c>
      <c r="J9645" s="22" t="n">
        <v>0.0439</v>
      </c>
      <c r="K9645" s="22" t="n">
        <v>1</v>
      </c>
      <c r="L9645" s="25"/>
      <c r="N9645" s="24"/>
    </row>
    <row r="9646" customFormat="false" ht="15" hidden="false" customHeight="false" outlineLevel="0" collapsed="false">
      <c r="A9646" s="22" t="s">
        <v>1780</v>
      </c>
      <c r="B9646" s="22" t="n">
        <v>66</v>
      </c>
      <c r="C9646" s="22" t="n">
        <v>279</v>
      </c>
      <c r="D9646" s="22" t="n">
        <v>7</v>
      </c>
      <c r="E9646" s="22" t="n">
        <v>0</v>
      </c>
      <c r="F9646" s="22" t="n">
        <f aca="false">D9646/SUM(C9646:E9646)</f>
        <v>0.0244755244755245</v>
      </c>
      <c r="G9646" s="22" t="n">
        <v>279.04</v>
      </c>
      <c r="H9646" s="22" t="n">
        <v>6.91</v>
      </c>
      <c r="I9646" s="22" t="n">
        <v>0.04</v>
      </c>
      <c r="J9646" s="22" t="n">
        <v>0.0439</v>
      </c>
      <c r="K9646" s="22" t="n">
        <v>1</v>
      </c>
      <c r="L9646" s="25"/>
      <c r="N9646" s="24"/>
    </row>
    <row r="9647" customFormat="false" ht="15" hidden="false" customHeight="false" outlineLevel="0" collapsed="false">
      <c r="A9647" s="22" t="s">
        <v>5839</v>
      </c>
      <c r="B9647" s="22" t="n">
        <v>118</v>
      </c>
      <c r="C9647" s="22" t="n">
        <v>279</v>
      </c>
      <c r="D9647" s="22" t="n">
        <v>7</v>
      </c>
      <c r="E9647" s="22" t="n">
        <v>0</v>
      </c>
      <c r="F9647" s="22" t="n">
        <f aca="false">D9647/SUM(C9647:E9647)</f>
        <v>0.0244755244755245</v>
      </c>
      <c r="G9647" s="22" t="n">
        <v>279.04</v>
      </c>
      <c r="H9647" s="22" t="n">
        <v>6.91</v>
      </c>
      <c r="I9647" s="22" t="n">
        <v>0.04</v>
      </c>
      <c r="J9647" s="22" t="n">
        <v>0.0439</v>
      </c>
      <c r="K9647" s="22" t="n">
        <v>1</v>
      </c>
      <c r="L9647" s="25"/>
      <c r="N9647" s="24"/>
    </row>
    <row r="9648" customFormat="false" ht="15" hidden="false" customHeight="false" outlineLevel="0" collapsed="false">
      <c r="A9648" s="22" t="s">
        <v>5840</v>
      </c>
      <c r="B9648" s="22" t="n">
        <v>97</v>
      </c>
      <c r="C9648" s="22" t="n">
        <v>279</v>
      </c>
      <c r="D9648" s="22" t="n">
        <v>7</v>
      </c>
      <c r="E9648" s="22" t="n">
        <v>0</v>
      </c>
      <c r="F9648" s="22" t="n">
        <f aca="false">D9648/SUM(C9648:E9648)</f>
        <v>0.0244755244755245</v>
      </c>
      <c r="G9648" s="22" t="n">
        <v>279.04</v>
      </c>
      <c r="H9648" s="22" t="n">
        <v>6.91</v>
      </c>
      <c r="I9648" s="22" t="n">
        <v>0.04</v>
      </c>
      <c r="J9648" s="22" t="n">
        <v>0.0439</v>
      </c>
      <c r="K9648" s="22" t="n">
        <v>1</v>
      </c>
      <c r="L9648" s="25"/>
      <c r="N9648" s="24"/>
    </row>
    <row r="9649" customFormat="false" ht="15" hidden="false" customHeight="false" outlineLevel="0" collapsed="false">
      <c r="A9649" s="22" t="s">
        <v>3491</v>
      </c>
      <c r="B9649" s="22" t="n">
        <v>91</v>
      </c>
      <c r="C9649" s="22" t="n">
        <v>279</v>
      </c>
      <c r="D9649" s="22" t="n">
        <v>7</v>
      </c>
      <c r="E9649" s="22" t="n">
        <v>0</v>
      </c>
      <c r="F9649" s="22" t="n">
        <f aca="false">D9649/SUM(C9649:E9649)</f>
        <v>0.0244755244755245</v>
      </c>
      <c r="G9649" s="22" t="n">
        <v>279.04</v>
      </c>
      <c r="H9649" s="22" t="n">
        <v>6.91</v>
      </c>
      <c r="I9649" s="22" t="n">
        <v>0.04</v>
      </c>
      <c r="J9649" s="22" t="n">
        <v>0.0439</v>
      </c>
      <c r="K9649" s="22" t="n">
        <v>1</v>
      </c>
      <c r="L9649" s="25"/>
      <c r="N9649" s="24"/>
    </row>
    <row r="9650" customFormat="false" ht="15" hidden="false" customHeight="false" outlineLevel="0" collapsed="false">
      <c r="A9650" s="22" t="s">
        <v>2021</v>
      </c>
      <c r="B9650" s="22" t="n">
        <v>17</v>
      </c>
      <c r="C9650" s="22" t="n">
        <v>279</v>
      </c>
      <c r="D9650" s="22" t="n">
        <v>7</v>
      </c>
      <c r="E9650" s="22" t="n">
        <v>0</v>
      </c>
      <c r="F9650" s="22" t="n">
        <f aca="false">D9650/SUM(C9650:E9650)</f>
        <v>0.0244755244755245</v>
      </c>
      <c r="G9650" s="22" t="n">
        <v>279.04</v>
      </c>
      <c r="H9650" s="22" t="n">
        <v>6.91</v>
      </c>
      <c r="I9650" s="22" t="n">
        <v>0.04</v>
      </c>
      <c r="J9650" s="22" t="n">
        <v>0.0439</v>
      </c>
      <c r="K9650" s="22" t="n">
        <v>1</v>
      </c>
      <c r="L9650" s="25"/>
      <c r="N9650" s="24"/>
    </row>
    <row r="9651" customFormat="false" ht="15" hidden="false" customHeight="false" outlineLevel="0" collapsed="false">
      <c r="A9651" s="22" t="s">
        <v>1855</v>
      </c>
      <c r="B9651" s="22" t="n">
        <v>33</v>
      </c>
      <c r="C9651" s="22" t="n">
        <v>279</v>
      </c>
      <c r="D9651" s="22" t="n">
        <v>7</v>
      </c>
      <c r="E9651" s="22" t="n">
        <v>0</v>
      </c>
      <c r="F9651" s="22" t="n">
        <f aca="false">D9651/SUM(C9651:E9651)</f>
        <v>0.0244755244755245</v>
      </c>
      <c r="G9651" s="22" t="n">
        <v>279.04</v>
      </c>
      <c r="H9651" s="22" t="n">
        <v>6.91</v>
      </c>
      <c r="I9651" s="22" t="n">
        <v>0.04</v>
      </c>
      <c r="J9651" s="22" t="n">
        <v>0.0439</v>
      </c>
      <c r="K9651" s="22" t="n">
        <v>1</v>
      </c>
      <c r="L9651" s="25"/>
      <c r="N9651" s="24"/>
    </row>
    <row r="9652" customFormat="false" ht="15" hidden="false" customHeight="false" outlineLevel="0" collapsed="false">
      <c r="A9652" s="22" t="s">
        <v>5841</v>
      </c>
      <c r="B9652" s="22" t="n">
        <v>19</v>
      </c>
      <c r="C9652" s="22" t="n">
        <v>279</v>
      </c>
      <c r="D9652" s="22" t="n">
        <v>7</v>
      </c>
      <c r="E9652" s="22" t="n">
        <v>0</v>
      </c>
      <c r="F9652" s="22" t="n">
        <f aca="false">D9652/SUM(C9652:E9652)</f>
        <v>0.0244755244755245</v>
      </c>
      <c r="G9652" s="22" t="n">
        <v>279.04</v>
      </c>
      <c r="H9652" s="22" t="n">
        <v>6.91</v>
      </c>
      <c r="I9652" s="22" t="n">
        <v>0.04</v>
      </c>
      <c r="J9652" s="22" t="n">
        <v>0.0439</v>
      </c>
      <c r="K9652" s="22" t="n">
        <v>1</v>
      </c>
      <c r="L9652" s="25"/>
      <c r="N9652" s="24"/>
    </row>
    <row r="9653" customFormat="false" ht="15" hidden="false" customHeight="false" outlineLevel="0" collapsed="false">
      <c r="A9653" s="22" t="s">
        <v>5842</v>
      </c>
      <c r="B9653" s="22" t="n">
        <v>39</v>
      </c>
      <c r="C9653" s="22" t="n">
        <v>279</v>
      </c>
      <c r="D9653" s="22" t="n">
        <v>7</v>
      </c>
      <c r="E9653" s="22" t="n">
        <v>0</v>
      </c>
      <c r="F9653" s="22" t="n">
        <f aca="false">D9653/SUM(C9653:E9653)</f>
        <v>0.0244755244755245</v>
      </c>
      <c r="G9653" s="22" t="n">
        <v>279.04</v>
      </c>
      <c r="H9653" s="22" t="n">
        <v>6.91</v>
      </c>
      <c r="I9653" s="22" t="n">
        <v>0.04</v>
      </c>
      <c r="J9653" s="22" t="n">
        <v>0.0439</v>
      </c>
      <c r="K9653" s="22" t="n">
        <v>1</v>
      </c>
      <c r="L9653" s="25"/>
      <c r="N9653" s="24"/>
    </row>
    <row r="9654" customFormat="false" ht="15" hidden="false" customHeight="false" outlineLevel="0" collapsed="false">
      <c r="A9654" s="22" t="s">
        <v>5305</v>
      </c>
      <c r="B9654" s="22" t="n">
        <v>102</v>
      </c>
      <c r="C9654" s="22" t="n">
        <v>279</v>
      </c>
      <c r="D9654" s="22" t="n">
        <v>7</v>
      </c>
      <c r="E9654" s="22" t="n">
        <v>0</v>
      </c>
      <c r="F9654" s="22" t="n">
        <f aca="false">D9654/SUM(C9654:E9654)</f>
        <v>0.0244755244755245</v>
      </c>
      <c r="G9654" s="22" t="n">
        <v>279.04</v>
      </c>
      <c r="H9654" s="22" t="n">
        <v>6.91</v>
      </c>
      <c r="I9654" s="22" t="n">
        <v>0.04</v>
      </c>
      <c r="J9654" s="22" t="n">
        <v>0.0439</v>
      </c>
      <c r="K9654" s="22" t="n">
        <v>1</v>
      </c>
      <c r="L9654" s="25"/>
      <c r="N9654" s="24"/>
    </row>
    <row r="9655" customFormat="false" ht="15" hidden="false" customHeight="false" outlineLevel="0" collapsed="false">
      <c r="A9655" s="22" t="s">
        <v>5843</v>
      </c>
      <c r="B9655" s="22" t="n">
        <v>121</v>
      </c>
      <c r="C9655" s="22" t="n">
        <v>279</v>
      </c>
      <c r="D9655" s="22" t="n">
        <v>7</v>
      </c>
      <c r="E9655" s="22" t="n">
        <v>0</v>
      </c>
      <c r="F9655" s="22" t="n">
        <f aca="false">D9655/SUM(C9655:E9655)</f>
        <v>0.0244755244755245</v>
      </c>
      <c r="G9655" s="22" t="n">
        <v>279.04</v>
      </c>
      <c r="H9655" s="22" t="n">
        <v>6.91</v>
      </c>
      <c r="I9655" s="22" t="n">
        <v>0.04</v>
      </c>
      <c r="J9655" s="22" t="n">
        <v>0.0439</v>
      </c>
      <c r="K9655" s="22" t="n">
        <v>1</v>
      </c>
      <c r="L9655" s="25"/>
      <c r="N9655" s="24"/>
    </row>
    <row r="9656" customFormat="false" ht="15" hidden="false" customHeight="false" outlineLevel="0" collapsed="false">
      <c r="A9656" s="22" t="s">
        <v>3830</v>
      </c>
      <c r="B9656" s="22" t="n">
        <v>83</v>
      </c>
      <c r="C9656" s="22" t="n">
        <v>279</v>
      </c>
      <c r="D9656" s="22" t="n">
        <v>7</v>
      </c>
      <c r="E9656" s="22" t="n">
        <v>0</v>
      </c>
      <c r="F9656" s="22" t="n">
        <f aca="false">D9656/SUM(C9656:E9656)</f>
        <v>0.0244755244755245</v>
      </c>
      <c r="G9656" s="22" t="n">
        <v>279.04</v>
      </c>
      <c r="H9656" s="22" t="n">
        <v>6.91</v>
      </c>
      <c r="I9656" s="22" t="n">
        <v>0.04</v>
      </c>
      <c r="J9656" s="22" t="n">
        <v>0.0439</v>
      </c>
      <c r="K9656" s="22" t="n">
        <v>1</v>
      </c>
      <c r="L9656" s="25"/>
      <c r="N9656" s="24"/>
    </row>
    <row r="9657" customFormat="false" ht="15" hidden="false" customHeight="false" outlineLevel="0" collapsed="false">
      <c r="A9657" s="22" t="s">
        <v>800</v>
      </c>
      <c r="B9657" s="22" t="n">
        <v>67</v>
      </c>
      <c r="C9657" s="22" t="n">
        <v>279</v>
      </c>
      <c r="D9657" s="22" t="n">
        <v>7</v>
      </c>
      <c r="E9657" s="22" t="n">
        <v>0</v>
      </c>
      <c r="F9657" s="22" t="n">
        <f aca="false">D9657/SUM(C9657:E9657)</f>
        <v>0.0244755244755245</v>
      </c>
      <c r="G9657" s="22" t="n">
        <v>279.04</v>
      </c>
      <c r="H9657" s="22" t="n">
        <v>6.91</v>
      </c>
      <c r="I9657" s="22" t="n">
        <v>0.04</v>
      </c>
      <c r="J9657" s="22" t="n">
        <v>0.0439</v>
      </c>
      <c r="K9657" s="22" t="n">
        <v>1</v>
      </c>
      <c r="L9657" s="25"/>
      <c r="N9657" s="24"/>
    </row>
    <row r="9658" customFormat="false" ht="15" hidden="false" customHeight="false" outlineLevel="0" collapsed="false">
      <c r="A9658" s="22" t="s">
        <v>5844</v>
      </c>
      <c r="B9658" s="22" t="n">
        <v>101</v>
      </c>
      <c r="C9658" s="22" t="n">
        <v>279</v>
      </c>
      <c r="D9658" s="22" t="n">
        <v>7</v>
      </c>
      <c r="E9658" s="22" t="n">
        <v>0</v>
      </c>
      <c r="F9658" s="22" t="n">
        <f aca="false">D9658/SUM(C9658:E9658)</f>
        <v>0.0244755244755245</v>
      </c>
      <c r="G9658" s="22" t="n">
        <v>279.04</v>
      </c>
      <c r="H9658" s="22" t="n">
        <v>6.91</v>
      </c>
      <c r="I9658" s="22" t="n">
        <v>0.04</v>
      </c>
      <c r="J9658" s="22" t="n">
        <v>0.0439</v>
      </c>
      <c r="K9658" s="22" t="n">
        <v>1</v>
      </c>
      <c r="L9658" s="25"/>
      <c r="N9658" s="24"/>
    </row>
    <row r="9659" customFormat="false" ht="15" hidden="false" customHeight="false" outlineLevel="0" collapsed="false">
      <c r="A9659" s="22" t="s">
        <v>5024</v>
      </c>
      <c r="B9659" s="22" t="n">
        <v>122</v>
      </c>
      <c r="C9659" s="22" t="n">
        <v>279</v>
      </c>
      <c r="D9659" s="22" t="n">
        <v>7</v>
      </c>
      <c r="E9659" s="22" t="n">
        <v>0</v>
      </c>
      <c r="F9659" s="22" t="n">
        <f aca="false">D9659/SUM(C9659:E9659)</f>
        <v>0.0244755244755245</v>
      </c>
      <c r="G9659" s="22" t="n">
        <v>279.04</v>
      </c>
      <c r="H9659" s="22" t="n">
        <v>6.91</v>
      </c>
      <c r="I9659" s="22" t="n">
        <v>0.04</v>
      </c>
      <c r="J9659" s="22" t="n">
        <v>0.0439</v>
      </c>
      <c r="K9659" s="22" t="n">
        <v>1</v>
      </c>
      <c r="L9659" s="25"/>
      <c r="N9659" s="24"/>
    </row>
    <row r="9660" customFormat="false" ht="15" hidden="false" customHeight="false" outlineLevel="0" collapsed="false">
      <c r="A9660" s="22" t="s">
        <v>4613</v>
      </c>
      <c r="B9660" s="22" t="n">
        <v>110</v>
      </c>
      <c r="C9660" s="22" t="n">
        <v>0</v>
      </c>
      <c r="D9660" s="22" t="n">
        <v>7</v>
      </c>
      <c r="E9660" s="22" t="n">
        <v>279</v>
      </c>
      <c r="F9660" s="22" t="n">
        <f aca="false">D9660/SUM(C9660:E9660)</f>
        <v>0.0244755244755245</v>
      </c>
      <c r="G9660" s="22" t="n">
        <v>0.04</v>
      </c>
      <c r="H9660" s="22" t="n">
        <v>6.91</v>
      </c>
      <c r="I9660" s="22" t="n">
        <v>279.04</v>
      </c>
      <c r="J9660" s="22" t="n">
        <v>0.0439</v>
      </c>
      <c r="K9660" s="22" t="n">
        <v>1</v>
      </c>
      <c r="L9660" s="25"/>
      <c r="N9660" s="24"/>
    </row>
    <row r="9661" customFormat="false" ht="15" hidden="false" customHeight="false" outlineLevel="0" collapsed="false">
      <c r="A9661" s="22" t="s">
        <v>5845</v>
      </c>
      <c r="B9661" s="22" t="n">
        <v>23</v>
      </c>
      <c r="C9661" s="22" t="n">
        <v>279</v>
      </c>
      <c r="D9661" s="22" t="n">
        <v>7</v>
      </c>
      <c r="E9661" s="22" t="n">
        <v>0</v>
      </c>
      <c r="F9661" s="22" t="n">
        <f aca="false">D9661/SUM(C9661:E9661)</f>
        <v>0.0244755244755245</v>
      </c>
      <c r="G9661" s="22" t="n">
        <v>279.04</v>
      </c>
      <c r="H9661" s="22" t="n">
        <v>6.91</v>
      </c>
      <c r="I9661" s="22" t="n">
        <v>0.04</v>
      </c>
      <c r="J9661" s="22" t="n">
        <v>0.0439</v>
      </c>
      <c r="K9661" s="22" t="n">
        <v>1</v>
      </c>
      <c r="L9661" s="25"/>
      <c r="N9661" s="24"/>
    </row>
    <row r="9662" customFormat="false" ht="15" hidden="false" customHeight="false" outlineLevel="0" collapsed="false">
      <c r="A9662" s="22" t="s">
        <v>5846</v>
      </c>
      <c r="B9662" s="22" t="n">
        <v>103</v>
      </c>
      <c r="C9662" s="22" t="n">
        <v>279</v>
      </c>
      <c r="D9662" s="22" t="n">
        <v>7</v>
      </c>
      <c r="E9662" s="22" t="n">
        <v>0</v>
      </c>
      <c r="F9662" s="22" t="n">
        <f aca="false">D9662/SUM(C9662:E9662)</f>
        <v>0.0244755244755245</v>
      </c>
      <c r="G9662" s="22" t="n">
        <v>279.04</v>
      </c>
      <c r="H9662" s="22" t="n">
        <v>6.91</v>
      </c>
      <c r="I9662" s="22" t="n">
        <v>0.04</v>
      </c>
      <c r="J9662" s="22" t="n">
        <v>0.0439</v>
      </c>
      <c r="K9662" s="22" t="n">
        <v>1</v>
      </c>
      <c r="L9662" s="25"/>
      <c r="N9662" s="24"/>
    </row>
    <row r="9663" customFormat="false" ht="15" hidden="false" customHeight="false" outlineLevel="0" collapsed="false">
      <c r="A9663" s="22" t="s">
        <v>5847</v>
      </c>
      <c r="B9663" s="22" t="n">
        <v>69</v>
      </c>
      <c r="C9663" s="22" t="n">
        <v>279</v>
      </c>
      <c r="D9663" s="22" t="n">
        <v>7</v>
      </c>
      <c r="E9663" s="22" t="n">
        <v>0</v>
      </c>
      <c r="F9663" s="22" t="n">
        <f aca="false">D9663/SUM(C9663:E9663)</f>
        <v>0.0244755244755245</v>
      </c>
      <c r="G9663" s="22" t="n">
        <v>279.04</v>
      </c>
      <c r="H9663" s="22" t="n">
        <v>6.91</v>
      </c>
      <c r="I9663" s="22" t="n">
        <v>0.04</v>
      </c>
      <c r="J9663" s="22" t="n">
        <v>0.0439</v>
      </c>
      <c r="K9663" s="22" t="n">
        <v>1</v>
      </c>
      <c r="L9663" s="25"/>
      <c r="N9663" s="24"/>
    </row>
    <row r="9664" customFormat="false" ht="15" hidden="false" customHeight="false" outlineLevel="0" collapsed="false">
      <c r="A9664" s="22" t="s">
        <v>5848</v>
      </c>
      <c r="B9664" s="22" t="n">
        <v>76</v>
      </c>
      <c r="C9664" s="22" t="n">
        <v>0</v>
      </c>
      <c r="D9664" s="22" t="n">
        <v>7</v>
      </c>
      <c r="E9664" s="22" t="n">
        <v>279</v>
      </c>
      <c r="F9664" s="22" t="n">
        <f aca="false">D9664/SUM(C9664:E9664)</f>
        <v>0.0244755244755245</v>
      </c>
      <c r="G9664" s="22" t="n">
        <v>0.04</v>
      </c>
      <c r="H9664" s="22" t="n">
        <v>6.91</v>
      </c>
      <c r="I9664" s="22" t="n">
        <v>279.04</v>
      </c>
      <c r="J9664" s="22" t="n">
        <v>0.0439</v>
      </c>
      <c r="K9664" s="22" t="n">
        <v>1</v>
      </c>
      <c r="L9664" s="25"/>
      <c r="N9664" s="24"/>
    </row>
    <row r="9665" customFormat="false" ht="15" hidden="false" customHeight="false" outlineLevel="0" collapsed="false">
      <c r="A9665" s="22" t="s">
        <v>5849</v>
      </c>
      <c r="B9665" s="22" t="n">
        <v>16</v>
      </c>
      <c r="C9665" s="22" t="n">
        <v>279</v>
      </c>
      <c r="D9665" s="22" t="n">
        <v>7</v>
      </c>
      <c r="E9665" s="22" t="n">
        <v>0</v>
      </c>
      <c r="F9665" s="22" t="n">
        <f aca="false">D9665/SUM(C9665:E9665)</f>
        <v>0.0244755244755245</v>
      </c>
      <c r="G9665" s="22" t="n">
        <v>279.04</v>
      </c>
      <c r="H9665" s="22" t="n">
        <v>6.91</v>
      </c>
      <c r="I9665" s="22" t="n">
        <v>0.04</v>
      </c>
      <c r="J9665" s="22" t="n">
        <v>0.0439</v>
      </c>
      <c r="K9665" s="22" t="n">
        <v>1</v>
      </c>
      <c r="L9665" s="25"/>
      <c r="N9665" s="24"/>
    </row>
    <row r="9666" customFormat="false" ht="15" hidden="false" customHeight="false" outlineLevel="0" collapsed="false">
      <c r="A9666" s="22" t="s">
        <v>5850</v>
      </c>
      <c r="B9666" s="22" t="n">
        <v>98</v>
      </c>
      <c r="C9666" s="22" t="n">
        <v>279</v>
      </c>
      <c r="D9666" s="22" t="n">
        <v>7</v>
      </c>
      <c r="E9666" s="22" t="n">
        <v>0</v>
      </c>
      <c r="F9666" s="22" t="n">
        <f aca="false">D9666/SUM(C9666:E9666)</f>
        <v>0.0244755244755245</v>
      </c>
      <c r="G9666" s="22" t="n">
        <v>279.04</v>
      </c>
      <c r="H9666" s="22" t="n">
        <v>6.91</v>
      </c>
      <c r="I9666" s="22" t="n">
        <v>0.04</v>
      </c>
      <c r="J9666" s="22" t="n">
        <v>0.0439</v>
      </c>
      <c r="K9666" s="22" t="n">
        <v>1</v>
      </c>
      <c r="L9666" s="25"/>
      <c r="N9666" s="24"/>
    </row>
    <row r="9667" customFormat="false" ht="15" hidden="false" customHeight="false" outlineLevel="0" collapsed="false">
      <c r="A9667" s="22" t="s">
        <v>5851</v>
      </c>
      <c r="B9667" s="22" t="n">
        <v>95</v>
      </c>
      <c r="C9667" s="22" t="n">
        <v>279</v>
      </c>
      <c r="D9667" s="22" t="n">
        <v>7</v>
      </c>
      <c r="E9667" s="22" t="n">
        <v>0</v>
      </c>
      <c r="F9667" s="22" t="n">
        <f aca="false">D9667/SUM(C9667:E9667)</f>
        <v>0.0244755244755245</v>
      </c>
      <c r="G9667" s="22" t="n">
        <v>279.04</v>
      </c>
      <c r="H9667" s="22" t="n">
        <v>6.91</v>
      </c>
      <c r="I9667" s="22" t="n">
        <v>0.04</v>
      </c>
      <c r="J9667" s="22" t="n">
        <v>0.0439</v>
      </c>
      <c r="K9667" s="22" t="n">
        <v>1</v>
      </c>
      <c r="L9667" s="25"/>
      <c r="N9667" s="24"/>
    </row>
    <row r="9668" customFormat="false" ht="15" hidden="false" customHeight="false" outlineLevel="0" collapsed="false">
      <c r="A9668" s="22" t="s">
        <v>3523</v>
      </c>
      <c r="B9668" s="22" t="n">
        <v>110</v>
      </c>
      <c r="C9668" s="22" t="n">
        <v>279</v>
      </c>
      <c r="D9668" s="22" t="n">
        <v>7</v>
      </c>
      <c r="E9668" s="22" t="n">
        <v>0</v>
      </c>
      <c r="F9668" s="22" t="n">
        <f aca="false">D9668/SUM(C9668:E9668)</f>
        <v>0.0244755244755245</v>
      </c>
      <c r="G9668" s="22" t="n">
        <v>279.04</v>
      </c>
      <c r="H9668" s="22" t="n">
        <v>6.91</v>
      </c>
      <c r="I9668" s="22" t="n">
        <v>0.04</v>
      </c>
      <c r="J9668" s="22" t="n">
        <v>0.0439</v>
      </c>
      <c r="K9668" s="22" t="n">
        <v>1</v>
      </c>
      <c r="L9668" s="25"/>
      <c r="N9668" s="24"/>
    </row>
    <row r="9669" customFormat="false" ht="15" hidden="false" customHeight="false" outlineLevel="0" collapsed="false">
      <c r="A9669" s="22" t="s">
        <v>5852</v>
      </c>
      <c r="B9669" s="22" t="n">
        <v>73</v>
      </c>
      <c r="C9669" s="22" t="n">
        <v>240</v>
      </c>
      <c r="D9669" s="22" t="n">
        <v>6</v>
      </c>
      <c r="E9669" s="22" t="n">
        <v>0</v>
      </c>
      <c r="F9669" s="22" t="n">
        <f aca="false">D9669/SUM(C9669:E9669)</f>
        <v>0.024390243902439</v>
      </c>
      <c r="G9669" s="22" t="n">
        <v>240.04</v>
      </c>
      <c r="H9669" s="22" t="n">
        <v>5.93</v>
      </c>
      <c r="I9669" s="22" t="n">
        <v>0.04</v>
      </c>
      <c r="J9669" s="22" t="n">
        <v>0.037494</v>
      </c>
      <c r="K9669" s="22" t="n">
        <v>1</v>
      </c>
      <c r="L9669" s="25"/>
      <c r="N9669" s="24"/>
    </row>
    <row r="9670" customFormat="false" ht="15" hidden="false" customHeight="false" outlineLevel="0" collapsed="false">
      <c r="A9670" s="22" t="s">
        <v>5853</v>
      </c>
      <c r="B9670" s="22" t="n">
        <v>111</v>
      </c>
      <c r="C9670" s="22" t="n">
        <v>1</v>
      </c>
      <c r="D9670" s="22" t="n">
        <v>5</v>
      </c>
      <c r="E9670" s="22" t="n">
        <v>199</v>
      </c>
      <c r="F9670" s="22" t="n">
        <f aca="false">D9670/SUM(C9670:E9670)</f>
        <v>0.024390243902439</v>
      </c>
      <c r="G9670" s="22" t="n">
        <v>0.06</v>
      </c>
      <c r="H9670" s="22" t="n">
        <v>6.88</v>
      </c>
      <c r="I9670" s="22" t="n">
        <v>198.06</v>
      </c>
      <c r="J9670" s="22" t="n">
        <v>15.312865</v>
      </c>
      <c r="K9670" s="22" t="n">
        <v>0.050716</v>
      </c>
      <c r="L9670" s="25"/>
      <c r="N9670" s="24"/>
    </row>
    <row r="9671" customFormat="false" ht="15" hidden="false" customHeight="false" outlineLevel="0" collapsed="false">
      <c r="A9671" s="22" t="s">
        <v>2590</v>
      </c>
      <c r="B9671" s="22" t="n">
        <v>33</v>
      </c>
      <c r="C9671" s="22" t="n">
        <v>241</v>
      </c>
      <c r="D9671" s="22" t="n">
        <v>6</v>
      </c>
      <c r="E9671" s="22" t="n">
        <v>0</v>
      </c>
      <c r="F9671" s="22" t="n">
        <f aca="false">D9671/SUM(C9671:E9671)</f>
        <v>0.0242914979757085</v>
      </c>
      <c r="G9671" s="22" t="n">
        <v>241.04</v>
      </c>
      <c r="H9671" s="22" t="n">
        <v>5.93</v>
      </c>
      <c r="I9671" s="22" t="n">
        <v>0.04</v>
      </c>
      <c r="J9671" s="22" t="n">
        <v>0.037339</v>
      </c>
      <c r="K9671" s="22" t="n">
        <v>1</v>
      </c>
      <c r="L9671" s="25"/>
      <c r="N9671" s="24"/>
    </row>
    <row r="9672" customFormat="false" ht="15" hidden="false" customHeight="false" outlineLevel="0" collapsed="false">
      <c r="A9672" s="22" t="s">
        <v>5854</v>
      </c>
      <c r="B9672" s="22" t="n">
        <v>23</v>
      </c>
      <c r="C9672" s="22" t="n">
        <v>241</v>
      </c>
      <c r="D9672" s="22" t="n">
        <v>6</v>
      </c>
      <c r="E9672" s="22" t="n">
        <v>0</v>
      </c>
      <c r="F9672" s="22" t="n">
        <f aca="false">D9672/SUM(C9672:E9672)</f>
        <v>0.0242914979757085</v>
      </c>
      <c r="G9672" s="22" t="n">
        <v>241.04</v>
      </c>
      <c r="H9672" s="22" t="n">
        <v>5.93</v>
      </c>
      <c r="I9672" s="22" t="n">
        <v>0.04</v>
      </c>
      <c r="J9672" s="22" t="n">
        <v>0.037339</v>
      </c>
      <c r="K9672" s="22" t="n">
        <v>1</v>
      </c>
      <c r="L9672" s="25"/>
      <c r="N9672" s="24"/>
    </row>
    <row r="9673" customFormat="false" ht="15" hidden="false" customHeight="false" outlineLevel="0" collapsed="false">
      <c r="A9673" s="22" t="s">
        <v>5855</v>
      </c>
      <c r="B9673" s="22" t="n">
        <v>95</v>
      </c>
      <c r="C9673" s="22" t="n">
        <v>240</v>
      </c>
      <c r="D9673" s="22" t="n">
        <v>6</v>
      </c>
      <c r="E9673" s="22" t="n">
        <v>1</v>
      </c>
      <c r="F9673" s="22" t="n">
        <f aca="false">D9673/SUM(C9673:E9673)</f>
        <v>0.0242914979757085</v>
      </c>
      <c r="G9673" s="22" t="n">
        <v>239.06</v>
      </c>
      <c r="H9673" s="22" t="n">
        <v>7.87</v>
      </c>
      <c r="I9673" s="22" t="n">
        <v>0.06</v>
      </c>
      <c r="J9673" s="22" t="n">
        <v>13.950455</v>
      </c>
      <c r="K9673" s="22" t="n">
        <v>0.055931</v>
      </c>
      <c r="L9673" s="25"/>
      <c r="N9673" s="24"/>
    </row>
    <row r="9674" customFormat="false" ht="15" hidden="false" customHeight="false" outlineLevel="0" collapsed="false">
      <c r="A9674" s="22" t="s">
        <v>2532</v>
      </c>
      <c r="B9674" s="22" t="n">
        <v>36</v>
      </c>
      <c r="C9674" s="22" t="n">
        <v>201</v>
      </c>
      <c r="D9674" s="22" t="n">
        <v>5</v>
      </c>
      <c r="E9674" s="22" t="n">
        <v>0</v>
      </c>
      <c r="F9674" s="22" t="n">
        <f aca="false">D9674/SUM(C9674:E9674)</f>
        <v>0.0242718446601942</v>
      </c>
      <c r="G9674" s="22" t="n">
        <v>201.03</v>
      </c>
      <c r="H9674" s="22" t="n">
        <v>4.94</v>
      </c>
      <c r="I9674" s="22" t="n">
        <v>0.03</v>
      </c>
      <c r="J9674" s="22" t="n">
        <v>0.03109</v>
      </c>
      <c r="K9674" s="22" t="n">
        <v>1</v>
      </c>
      <c r="L9674" s="25"/>
      <c r="N9674" s="24"/>
    </row>
    <row r="9675" customFormat="false" ht="15" hidden="false" customHeight="false" outlineLevel="0" collapsed="false">
      <c r="A9675" s="22" t="s">
        <v>5856</v>
      </c>
      <c r="B9675" s="22" t="n">
        <v>72</v>
      </c>
      <c r="C9675" s="22" t="n">
        <v>201</v>
      </c>
      <c r="D9675" s="22" t="n">
        <v>5</v>
      </c>
      <c r="E9675" s="22" t="n">
        <v>0</v>
      </c>
      <c r="F9675" s="22" t="n">
        <f aca="false">D9675/SUM(C9675:E9675)</f>
        <v>0.0242718446601942</v>
      </c>
      <c r="G9675" s="22" t="n">
        <v>201.03</v>
      </c>
      <c r="H9675" s="22" t="n">
        <v>4.94</v>
      </c>
      <c r="I9675" s="22" t="n">
        <v>0.03</v>
      </c>
      <c r="J9675" s="22" t="n">
        <v>0.03109</v>
      </c>
      <c r="K9675" s="22" t="n">
        <v>1</v>
      </c>
      <c r="L9675" s="25"/>
      <c r="N9675" s="24"/>
    </row>
    <row r="9676" customFormat="false" ht="15" hidden="false" customHeight="false" outlineLevel="0" collapsed="false">
      <c r="A9676" s="22" t="s">
        <v>5857</v>
      </c>
      <c r="B9676" s="22" t="n">
        <v>33</v>
      </c>
      <c r="C9676" s="22" t="n">
        <v>161</v>
      </c>
      <c r="D9676" s="22" t="n">
        <v>4</v>
      </c>
      <c r="E9676" s="22" t="n">
        <v>0</v>
      </c>
      <c r="F9676" s="22" t="n">
        <f aca="false">D9676/SUM(C9676:E9676)</f>
        <v>0.0242424242424242</v>
      </c>
      <c r="G9676" s="22" t="n">
        <v>161.02</v>
      </c>
      <c r="H9676" s="22" t="n">
        <v>3.95</v>
      </c>
      <c r="I9676" s="22" t="n">
        <v>0.02</v>
      </c>
      <c r="J9676" s="22" t="n">
        <v>0.024841</v>
      </c>
      <c r="K9676" s="22" t="n">
        <v>1</v>
      </c>
      <c r="L9676" s="25"/>
      <c r="N9676" s="24"/>
    </row>
    <row r="9677" customFormat="false" ht="15" hidden="false" customHeight="false" outlineLevel="0" collapsed="false">
      <c r="A9677" s="22" t="s">
        <v>5858</v>
      </c>
      <c r="B9677" s="22" t="n">
        <v>51</v>
      </c>
      <c r="C9677" s="22" t="n">
        <v>161</v>
      </c>
      <c r="D9677" s="22" t="n">
        <v>4</v>
      </c>
      <c r="E9677" s="22" t="n">
        <v>0</v>
      </c>
      <c r="F9677" s="22" t="n">
        <f aca="false">D9677/SUM(C9677:E9677)</f>
        <v>0.0242424242424242</v>
      </c>
      <c r="G9677" s="22" t="n">
        <v>161.02</v>
      </c>
      <c r="H9677" s="22" t="n">
        <v>3.95</v>
      </c>
      <c r="I9677" s="22" t="n">
        <v>0.02</v>
      </c>
      <c r="J9677" s="22" t="n">
        <v>0.024841</v>
      </c>
      <c r="K9677" s="22" t="n">
        <v>1</v>
      </c>
      <c r="L9677" s="25"/>
      <c r="N9677" s="24"/>
    </row>
    <row r="9678" customFormat="false" ht="15" hidden="false" customHeight="false" outlineLevel="0" collapsed="false">
      <c r="A9678" s="22" t="s">
        <v>298</v>
      </c>
      <c r="B9678" s="22" t="n">
        <v>112</v>
      </c>
      <c r="C9678" s="22" t="n">
        <v>202</v>
      </c>
      <c r="D9678" s="22" t="n">
        <v>5</v>
      </c>
      <c r="E9678" s="22" t="n">
        <v>0</v>
      </c>
      <c r="F9678" s="22" t="n">
        <f aca="false">D9678/SUM(C9678:E9678)</f>
        <v>0.0241545893719807</v>
      </c>
      <c r="G9678" s="22" t="n">
        <v>202.03</v>
      </c>
      <c r="H9678" s="22" t="n">
        <v>4.94</v>
      </c>
      <c r="I9678" s="22" t="n">
        <v>0.03</v>
      </c>
      <c r="J9678" s="22" t="n">
        <v>0.030936</v>
      </c>
      <c r="K9678" s="22" t="n">
        <v>1</v>
      </c>
      <c r="L9678" s="25"/>
      <c r="N9678" s="24"/>
    </row>
    <row r="9679" customFormat="false" ht="15" hidden="false" customHeight="false" outlineLevel="0" collapsed="false">
      <c r="A9679" s="22" t="s">
        <v>2476</v>
      </c>
      <c r="B9679" s="22" t="n">
        <v>11</v>
      </c>
      <c r="C9679" s="22" t="n">
        <v>162</v>
      </c>
      <c r="D9679" s="22" t="n">
        <v>4</v>
      </c>
      <c r="E9679" s="22" t="n">
        <v>0</v>
      </c>
      <c r="F9679" s="22" t="n">
        <f aca="false">D9679/SUM(C9679:E9679)</f>
        <v>0.0240963855421687</v>
      </c>
      <c r="G9679" s="22" t="n">
        <v>162.02</v>
      </c>
      <c r="H9679" s="22" t="n">
        <v>3.95</v>
      </c>
      <c r="I9679" s="22" t="n">
        <v>0.02</v>
      </c>
      <c r="J9679" s="22" t="n">
        <v>0.024688</v>
      </c>
      <c r="K9679" s="22" t="n">
        <v>1</v>
      </c>
      <c r="L9679" s="25"/>
      <c r="N9679" s="24"/>
    </row>
    <row r="9680" customFormat="false" ht="15" hidden="false" customHeight="false" outlineLevel="0" collapsed="false">
      <c r="A9680" s="22" t="s">
        <v>5859</v>
      </c>
      <c r="B9680" s="22" t="n">
        <v>23</v>
      </c>
      <c r="C9680" s="22" t="n">
        <v>161</v>
      </c>
      <c r="D9680" s="22" t="n">
        <v>4</v>
      </c>
      <c r="E9680" s="22" t="n">
        <v>1</v>
      </c>
      <c r="F9680" s="22" t="n">
        <f aca="false">D9680/SUM(C9680:E9680)</f>
        <v>0.0240963855421687</v>
      </c>
      <c r="G9680" s="22" t="n">
        <v>160.05</v>
      </c>
      <c r="H9680" s="22" t="n">
        <v>5.89</v>
      </c>
      <c r="I9680" s="22" t="n">
        <v>0.05</v>
      </c>
      <c r="J9680" s="22" t="n">
        <v>17.111563</v>
      </c>
      <c r="K9680" s="22" t="n">
        <v>0.044904</v>
      </c>
      <c r="L9680" s="25"/>
      <c r="N9680" s="24"/>
    </row>
    <row r="9681" customFormat="false" ht="15" hidden="false" customHeight="false" outlineLevel="0" collapsed="false">
      <c r="A9681" s="22" t="s">
        <v>5442</v>
      </c>
      <c r="B9681" s="22" t="n">
        <v>118</v>
      </c>
      <c r="C9681" s="22" t="n">
        <v>203</v>
      </c>
      <c r="D9681" s="22" t="n">
        <v>5</v>
      </c>
      <c r="E9681" s="22" t="n">
        <v>0</v>
      </c>
      <c r="F9681" s="22" t="n">
        <f aca="false">D9681/SUM(C9681:E9681)</f>
        <v>0.0240384615384615</v>
      </c>
      <c r="G9681" s="22" t="n">
        <v>203.03</v>
      </c>
      <c r="H9681" s="22" t="n">
        <v>4.94</v>
      </c>
      <c r="I9681" s="22" t="n">
        <v>0.03</v>
      </c>
      <c r="J9681" s="22" t="n">
        <v>0.030784</v>
      </c>
      <c r="K9681" s="22" t="n">
        <v>1</v>
      </c>
      <c r="L9681" s="25"/>
      <c r="N9681" s="24"/>
    </row>
    <row r="9682" customFormat="false" ht="15" hidden="false" customHeight="false" outlineLevel="0" collapsed="false">
      <c r="A9682" s="22" t="s">
        <v>5860</v>
      </c>
      <c r="B9682" s="22" t="n">
        <v>93</v>
      </c>
      <c r="C9682" s="22" t="n">
        <v>203</v>
      </c>
      <c r="D9682" s="22" t="n">
        <v>5</v>
      </c>
      <c r="E9682" s="22" t="n">
        <v>0</v>
      </c>
      <c r="F9682" s="22" t="n">
        <f aca="false">D9682/SUM(C9682:E9682)</f>
        <v>0.0240384615384615</v>
      </c>
      <c r="G9682" s="22" t="n">
        <v>203.03</v>
      </c>
      <c r="H9682" s="22" t="n">
        <v>4.94</v>
      </c>
      <c r="I9682" s="22" t="n">
        <v>0.03</v>
      </c>
      <c r="J9682" s="22" t="n">
        <v>0.030784</v>
      </c>
      <c r="K9682" s="22" t="n">
        <v>1</v>
      </c>
      <c r="L9682" s="25"/>
      <c r="N9682" s="24"/>
    </row>
    <row r="9683" customFormat="false" ht="15" hidden="false" customHeight="false" outlineLevel="0" collapsed="false">
      <c r="A9683" s="22" t="s">
        <v>5861</v>
      </c>
      <c r="B9683" s="22" t="n">
        <v>115</v>
      </c>
      <c r="C9683" s="22" t="n">
        <v>244</v>
      </c>
      <c r="D9683" s="22" t="n">
        <v>6</v>
      </c>
      <c r="E9683" s="22" t="n">
        <v>0</v>
      </c>
      <c r="F9683" s="22" t="n">
        <f aca="false">D9683/SUM(C9683:E9683)</f>
        <v>0.024</v>
      </c>
      <c r="G9683" s="22" t="n">
        <v>244.04</v>
      </c>
      <c r="H9683" s="22" t="n">
        <v>5.93</v>
      </c>
      <c r="I9683" s="22" t="n">
        <v>0.04</v>
      </c>
      <c r="J9683" s="22" t="n">
        <v>0.03688</v>
      </c>
      <c r="K9683" s="22" t="n">
        <v>1</v>
      </c>
      <c r="L9683" s="25"/>
      <c r="N9683" s="24"/>
    </row>
    <row r="9684" customFormat="false" ht="15" hidden="false" customHeight="false" outlineLevel="0" collapsed="false">
      <c r="A9684" s="22" t="s">
        <v>5862</v>
      </c>
      <c r="B9684" s="22" t="n">
        <v>53</v>
      </c>
      <c r="C9684" s="22" t="n">
        <v>245</v>
      </c>
      <c r="D9684" s="22" t="n">
        <v>6</v>
      </c>
      <c r="E9684" s="22" t="n">
        <v>0</v>
      </c>
      <c r="F9684" s="22" t="n">
        <f aca="false">D9684/SUM(C9684:E9684)</f>
        <v>0.0239043824701195</v>
      </c>
      <c r="G9684" s="22" t="n">
        <v>245.04</v>
      </c>
      <c r="H9684" s="22" t="n">
        <v>5.93</v>
      </c>
      <c r="I9684" s="22" t="n">
        <v>0.04</v>
      </c>
      <c r="J9684" s="22" t="n">
        <v>0.036729</v>
      </c>
      <c r="K9684" s="22" t="n">
        <v>1</v>
      </c>
      <c r="L9684" s="25"/>
      <c r="N9684" s="24"/>
    </row>
    <row r="9685" customFormat="false" ht="15" hidden="false" customHeight="false" outlineLevel="0" collapsed="false">
      <c r="A9685" s="22" t="s">
        <v>5044</v>
      </c>
      <c r="B9685" s="22" t="n">
        <v>78</v>
      </c>
      <c r="C9685" s="22" t="n">
        <v>205</v>
      </c>
      <c r="D9685" s="22" t="n">
        <v>5</v>
      </c>
      <c r="E9685" s="22" t="n">
        <v>0</v>
      </c>
      <c r="F9685" s="22" t="n">
        <f aca="false">D9685/SUM(C9685:E9685)</f>
        <v>0.0238095238095238</v>
      </c>
      <c r="G9685" s="22" t="n">
        <v>205.03</v>
      </c>
      <c r="H9685" s="22" t="n">
        <v>4.94</v>
      </c>
      <c r="I9685" s="22" t="n">
        <v>0.03</v>
      </c>
      <c r="J9685" s="22" t="n">
        <v>0.030483</v>
      </c>
      <c r="K9685" s="22" t="n">
        <v>1</v>
      </c>
      <c r="L9685" s="25"/>
      <c r="N9685" s="24"/>
    </row>
    <row r="9686" customFormat="false" ht="15" hidden="false" customHeight="false" outlineLevel="0" collapsed="false">
      <c r="A9686" s="22" t="s">
        <v>5863</v>
      </c>
      <c r="B9686" s="22" t="n">
        <v>63</v>
      </c>
      <c r="C9686" s="22" t="n">
        <v>163</v>
      </c>
      <c r="D9686" s="22" t="n">
        <v>4</v>
      </c>
      <c r="E9686" s="22" t="n">
        <v>1</v>
      </c>
      <c r="F9686" s="22" t="n">
        <f aca="false">D9686/SUM(C9686:E9686)</f>
        <v>0.0238095238095238</v>
      </c>
      <c r="G9686" s="22" t="n">
        <v>162.05</v>
      </c>
      <c r="H9686" s="22" t="n">
        <v>5.89</v>
      </c>
      <c r="I9686" s="22" t="n">
        <v>0.05</v>
      </c>
      <c r="J9686" s="22" t="n">
        <v>17.333774</v>
      </c>
      <c r="K9686" s="22" t="n">
        <v>0.044373</v>
      </c>
      <c r="L9686" s="25"/>
      <c r="N9686" s="24"/>
    </row>
    <row r="9687" customFormat="false" ht="15" hidden="false" customHeight="false" outlineLevel="0" collapsed="false">
      <c r="A9687" s="22" t="s">
        <v>2017</v>
      </c>
      <c r="B9687" s="22" t="n">
        <v>28</v>
      </c>
      <c r="C9687" s="22" t="n">
        <v>243</v>
      </c>
      <c r="D9687" s="22" t="n">
        <v>6</v>
      </c>
      <c r="E9687" s="22" t="n">
        <v>3</v>
      </c>
      <c r="F9687" s="22" t="n">
        <f aca="false">D9687/SUM(C9687:E9687)</f>
        <v>0.0238095238095238</v>
      </c>
      <c r="G9687" s="22" t="n">
        <v>240.14</v>
      </c>
      <c r="H9687" s="22" t="n">
        <v>11.71</v>
      </c>
      <c r="I9687" s="22" t="n">
        <v>0.14</v>
      </c>
      <c r="J9687" s="22" t="n">
        <v>59.964307</v>
      </c>
      <c r="K9687" s="22" t="n">
        <v>0.000108</v>
      </c>
      <c r="L9687" s="25"/>
      <c r="N9687" s="24"/>
    </row>
    <row r="9688" customFormat="false" ht="15" hidden="false" customHeight="false" outlineLevel="0" collapsed="false">
      <c r="A9688" s="22" t="s">
        <v>5864</v>
      </c>
      <c r="B9688" s="22" t="n">
        <v>78</v>
      </c>
      <c r="C9688" s="22" t="n">
        <v>206</v>
      </c>
      <c r="D9688" s="22" t="n">
        <v>5</v>
      </c>
      <c r="E9688" s="22" t="n">
        <v>0</v>
      </c>
      <c r="F9688" s="22" t="n">
        <f aca="false">D9688/SUM(C9688:E9688)</f>
        <v>0.023696682464455</v>
      </c>
      <c r="G9688" s="22" t="n">
        <v>206.03</v>
      </c>
      <c r="H9688" s="22" t="n">
        <v>4.94</v>
      </c>
      <c r="I9688" s="22" t="n">
        <v>0.03</v>
      </c>
      <c r="J9688" s="22" t="n">
        <v>0.030335</v>
      </c>
      <c r="K9688" s="22" t="n">
        <v>1</v>
      </c>
      <c r="L9688" s="25"/>
      <c r="N9688" s="24"/>
    </row>
    <row r="9689" customFormat="false" ht="15" hidden="false" customHeight="false" outlineLevel="0" collapsed="false">
      <c r="A9689" s="22" t="s">
        <v>5865</v>
      </c>
      <c r="B9689" s="22" t="n">
        <v>119</v>
      </c>
      <c r="C9689" s="22" t="n">
        <v>165</v>
      </c>
      <c r="D9689" s="22" t="n">
        <v>4</v>
      </c>
      <c r="E9689" s="22" t="n">
        <v>0</v>
      </c>
      <c r="F9689" s="22" t="n">
        <f aca="false">D9689/SUM(C9689:E9689)</f>
        <v>0.0236686390532544</v>
      </c>
      <c r="G9689" s="22" t="n">
        <v>165.02</v>
      </c>
      <c r="H9689" s="22" t="n">
        <v>3.95</v>
      </c>
      <c r="I9689" s="22" t="n">
        <v>0.02</v>
      </c>
      <c r="J9689" s="22" t="n">
        <v>0.024239</v>
      </c>
      <c r="K9689" s="22" t="n">
        <v>1</v>
      </c>
      <c r="L9689" s="25"/>
      <c r="N9689" s="24"/>
    </row>
    <row r="9690" customFormat="false" ht="15" hidden="false" customHeight="false" outlineLevel="0" collapsed="false">
      <c r="A9690" s="22" t="s">
        <v>5866</v>
      </c>
      <c r="B9690" s="22" t="n">
        <v>83</v>
      </c>
      <c r="C9690" s="22" t="n">
        <v>165</v>
      </c>
      <c r="D9690" s="22" t="n">
        <v>4</v>
      </c>
      <c r="E9690" s="22" t="n">
        <v>0</v>
      </c>
      <c r="F9690" s="22" t="n">
        <f aca="false">D9690/SUM(C9690:E9690)</f>
        <v>0.0236686390532544</v>
      </c>
      <c r="G9690" s="22" t="n">
        <v>165.02</v>
      </c>
      <c r="H9690" s="22" t="n">
        <v>3.95</v>
      </c>
      <c r="I9690" s="22" t="n">
        <v>0.02</v>
      </c>
      <c r="J9690" s="22" t="n">
        <v>0.024239</v>
      </c>
      <c r="K9690" s="22" t="n">
        <v>1</v>
      </c>
      <c r="L9690" s="25"/>
      <c r="N9690" s="24"/>
    </row>
    <row r="9691" customFormat="false" ht="15" hidden="false" customHeight="false" outlineLevel="0" collapsed="false">
      <c r="A9691" s="22" t="s">
        <v>5867</v>
      </c>
      <c r="B9691" s="22" t="n">
        <v>51</v>
      </c>
      <c r="C9691" s="22" t="n">
        <v>247</v>
      </c>
      <c r="D9691" s="22" t="n">
        <v>6</v>
      </c>
      <c r="E9691" s="22" t="n">
        <v>1</v>
      </c>
      <c r="F9691" s="22" t="n">
        <f aca="false">D9691/SUM(C9691:E9691)</f>
        <v>0.0236220472440945</v>
      </c>
      <c r="G9691" s="22" t="n">
        <v>246.06</v>
      </c>
      <c r="H9691" s="22" t="n">
        <v>7.87</v>
      </c>
      <c r="I9691" s="22" t="n">
        <v>0.06</v>
      </c>
      <c r="J9691" s="22" t="n">
        <v>14.387576</v>
      </c>
      <c r="K9691" s="22" t="n">
        <v>0.05441</v>
      </c>
      <c r="L9691" s="25"/>
      <c r="N9691" s="24"/>
    </row>
    <row r="9692" customFormat="false" ht="15" hidden="false" customHeight="false" outlineLevel="0" collapsed="false">
      <c r="A9692" s="22" t="s">
        <v>5868</v>
      </c>
      <c r="B9692" s="22" t="n">
        <v>29</v>
      </c>
      <c r="C9692" s="22" t="n">
        <v>248</v>
      </c>
      <c r="D9692" s="22" t="n">
        <v>6</v>
      </c>
      <c r="E9692" s="22" t="n">
        <v>0</v>
      </c>
      <c r="F9692" s="22" t="n">
        <f aca="false">D9692/SUM(C9692:E9692)</f>
        <v>0.0236220472440945</v>
      </c>
      <c r="G9692" s="22" t="n">
        <v>248.04</v>
      </c>
      <c r="H9692" s="22" t="n">
        <v>5.93</v>
      </c>
      <c r="I9692" s="22" t="n">
        <v>0.04</v>
      </c>
      <c r="J9692" s="22" t="n">
        <v>0.036285</v>
      </c>
      <c r="K9692" s="22" t="n">
        <v>1</v>
      </c>
      <c r="L9692" s="25"/>
      <c r="N9692" s="24"/>
    </row>
    <row r="9693" customFormat="false" ht="15" hidden="false" customHeight="false" outlineLevel="0" collapsed="false">
      <c r="A9693" s="22" t="s">
        <v>5869</v>
      </c>
      <c r="B9693" s="22" t="n">
        <v>36</v>
      </c>
      <c r="C9693" s="22" t="n">
        <v>166</v>
      </c>
      <c r="D9693" s="22" t="n">
        <v>4</v>
      </c>
      <c r="E9693" s="22" t="n">
        <v>0</v>
      </c>
      <c r="F9693" s="22" t="n">
        <f aca="false">D9693/SUM(C9693:E9693)</f>
        <v>0.0235294117647059</v>
      </c>
      <c r="G9693" s="22" t="n">
        <v>166.02</v>
      </c>
      <c r="H9693" s="22" t="n">
        <v>3.95</v>
      </c>
      <c r="I9693" s="22" t="n">
        <v>0.02</v>
      </c>
      <c r="J9693" s="22" t="n">
        <v>0.024093</v>
      </c>
      <c r="K9693" s="22" t="n">
        <v>1</v>
      </c>
      <c r="L9693" s="25"/>
      <c r="N9693" s="24"/>
    </row>
    <row r="9694" customFormat="false" ht="15" hidden="false" customHeight="false" outlineLevel="0" collapsed="false">
      <c r="A9694" s="22" t="s">
        <v>5870</v>
      </c>
      <c r="B9694" s="22" t="n">
        <v>105</v>
      </c>
      <c r="C9694" s="22" t="n">
        <v>166</v>
      </c>
      <c r="D9694" s="22" t="n">
        <v>4</v>
      </c>
      <c r="E9694" s="22" t="n">
        <v>0</v>
      </c>
      <c r="F9694" s="22" t="n">
        <f aca="false">D9694/SUM(C9694:E9694)</f>
        <v>0.0235294117647059</v>
      </c>
      <c r="G9694" s="22" t="n">
        <v>166.02</v>
      </c>
      <c r="H9694" s="22" t="n">
        <v>3.95</v>
      </c>
      <c r="I9694" s="22" t="n">
        <v>0.02</v>
      </c>
      <c r="J9694" s="22" t="n">
        <v>0.024093</v>
      </c>
      <c r="K9694" s="22" t="n">
        <v>1</v>
      </c>
      <c r="L9694" s="25"/>
      <c r="N9694" s="24"/>
    </row>
    <row r="9695" customFormat="false" ht="15" hidden="false" customHeight="false" outlineLevel="0" collapsed="false">
      <c r="A9695" s="22" t="s">
        <v>5871</v>
      </c>
      <c r="B9695" s="22" t="n">
        <v>24</v>
      </c>
      <c r="C9695" s="22" t="n">
        <v>0</v>
      </c>
      <c r="D9695" s="22" t="n">
        <v>6</v>
      </c>
      <c r="E9695" s="22" t="n">
        <v>249</v>
      </c>
      <c r="F9695" s="22" t="n">
        <f aca="false">D9695/SUM(C9695:E9695)</f>
        <v>0.0235294117647059</v>
      </c>
      <c r="G9695" s="22" t="n">
        <v>0.04</v>
      </c>
      <c r="H9695" s="22" t="n">
        <v>5.93</v>
      </c>
      <c r="I9695" s="22" t="n">
        <v>249.04</v>
      </c>
      <c r="J9695" s="22" t="n">
        <v>0.036139</v>
      </c>
      <c r="K9695" s="22" t="n">
        <v>1</v>
      </c>
      <c r="L9695" s="25"/>
      <c r="N9695" s="24"/>
    </row>
    <row r="9696" customFormat="false" ht="15" hidden="false" customHeight="false" outlineLevel="0" collapsed="false">
      <c r="A9696" s="22" t="s">
        <v>2447</v>
      </c>
      <c r="B9696" s="22" t="n">
        <v>91</v>
      </c>
      <c r="C9696" s="22" t="n">
        <v>208</v>
      </c>
      <c r="D9696" s="22" t="n">
        <v>5</v>
      </c>
      <c r="E9696" s="22" t="n">
        <v>0</v>
      </c>
      <c r="F9696" s="22" t="n">
        <f aca="false">D9696/SUM(C9696:E9696)</f>
        <v>0.0234741784037559</v>
      </c>
      <c r="G9696" s="22" t="n">
        <v>208.03</v>
      </c>
      <c r="H9696" s="22" t="n">
        <v>4.94</v>
      </c>
      <c r="I9696" s="22" t="n">
        <v>0.03</v>
      </c>
      <c r="J9696" s="22" t="n">
        <v>0.030044</v>
      </c>
      <c r="K9696" s="22" t="n">
        <v>1</v>
      </c>
      <c r="L9696" s="25"/>
      <c r="N9696" s="24"/>
    </row>
    <row r="9697" customFormat="false" ht="15" hidden="false" customHeight="false" outlineLevel="0" collapsed="false">
      <c r="A9697" s="22" t="s">
        <v>5872</v>
      </c>
      <c r="B9697" s="22" t="n">
        <v>68</v>
      </c>
      <c r="C9697" s="22" t="n">
        <v>250</v>
      </c>
      <c r="D9697" s="22" t="n">
        <v>6</v>
      </c>
      <c r="E9697" s="22" t="n">
        <v>0</v>
      </c>
      <c r="F9697" s="22" t="n">
        <f aca="false">D9697/SUM(C9697:E9697)</f>
        <v>0.0234375</v>
      </c>
      <c r="G9697" s="22" t="n">
        <v>250.04</v>
      </c>
      <c r="H9697" s="22" t="n">
        <v>5.93</v>
      </c>
      <c r="I9697" s="22" t="n">
        <v>0.04</v>
      </c>
      <c r="J9697" s="22" t="n">
        <v>0.035995</v>
      </c>
      <c r="K9697" s="22" t="n">
        <v>1</v>
      </c>
      <c r="L9697" s="25"/>
      <c r="N9697" s="24"/>
    </row>
    <row r="9698" customFormat="false" ht="15" hidden="false" customHeight="false" outlineLevel="0" collapsed="false">
      <c r="A9698" s="22" t="s">
        <v>5873</v>
      </c>
      <c r="B9698" s="22" t="n">
        <v>58</v>
      </c>
      <c r="C9698" s="22" t="n">
        <v>165</v>
      </c>
      <c r="D9698" s="22" t="n">
        <v>4</v>
      </c>
      <c r="E9698" s="22" t="n">
        <v>2</v>
      </c>
      <c r="F9698" s="22" t="n">
        <f aca="false">D9698/SUM(C9698:E9698)</f>
        <v>0.0233918128654971</v>
      </c>
      <c r="G9698" s="22" t="n">
        <v>163.09</v>
      </c>
      <c r="H9698" s="22" t="n">
        <v>7.81</v>
      </c>
      <c r="I9698" s="22" t="n">
        <v>0.09</v>
      </c>
      <c r="J9698" s="22" t="n">
        <v>40.726622</v>
      </c>
      <c r="K9698" s="22" t="n">
        <v>0.001795</v>
      </c>
      <c r="L9698" s="25"/>
      <c r="N9698" s="24"/>
    </row>
    <row r="9699" customFormat="false" ht="15" hidden="false" customHeight="false" outlineLevel="0" collapsed="false">
      <c r="A9699" s="22" t="s">
        <v>5874</v>
      </c>
      <c r="B9699" s="22" t="n">
        <v>108</v>
      </c>
      <c r="C9699" s="22" t="n">
        <v>209</v>
      </c>
      <c r="D9699" s="22" t="n">
        <v>5</v>
      </c>
      <c r="E9699" s="22" t="n">
        <v>0</v>
      </c>
      <c r="F9699" s="22" t="n">
        <f aca="false">D9699/SUM(C9699:E9699)</f>
        <v>0.0233644859813084</v>
      </c>
      <c r="G9699" s="22" t="n">
        <v>209.03</v>
      </c>
      <c r="H9699" s="22" t="n">
        <v>4.94</v>
      </c>
      <c r="I9699" s="22" t="n">
        <v>0.03</v>
      </c>
      <c r="J9699" s="22" t="n">
        <v>0.0299</v>
      </c>
      <c r="K9699" s="22" t="n">
        <v>1</v>
      </c>
      <c r="L9699" s="25"/>
      <c r="N9699" s="24"/>
    </row>
    <row r="9700" customFormat="false" ht="15" hidden="false" customHeight="false" outlineLevel="0" collapsed="false">
      <c r="A9700" s="22" t="s">
        <v>5875</v>
      </c>
      <c r="B9700" s="22" t="n">
        <v>120</v>
      </c>
      <c r="C9700" s="22" t="n">
        <v>251</v>
      </c>
      <c r="D9700" s="22" t="n">
        <v>6</v>
      </c>
      <c r="E9700" s="22" t="n">
        <v>0</v>
      </c>
      <c r="F9700" s="22" t="n">
        <f aca="false">D9700/SUM(C9700:E9700)</f>
        <v>0.0233463035019455</v>
      </c>
      <c r="G9700" s="22" t="n">
        <v>251.04</v>
      </c>
      <c r="H9700" s="22" t="n">
        <v>5.93</v>
      </c>
      <c r="I9700" s="22" t="n">
        <v>0.04</v>
      </c>
      <c r="J9700" s="22" t="n">
        <v>0.035852</v>
      </c>
      <c r="K9700" s="22" t="n">
        <v>1</v>
      </c>
      <c r="L9700" s="25"/>
      <c r="N9700" s="24"/>
    </row>
    <row r="9701" customFormat="false" ht="15" hidden="false" customHeight="false" outlineLevel="0" collapsed="false">
      <c r="A9701" s="22" t="s">
        <v>3578</v>
      </c>
      <c r="B9701" s="22" t="n">
        <v>35</v>
      </c>
      <c r="C9701" s="22" t="n">
        <v>251</v>
      </c>
      <c r="D9701" s="22" t="n">
        <v>6</v>
      </c>
      <c r="E9701" s="22" t="n">
        <v>0</v>
      </c>
      <c r="F9701" s="22" t="n">
        <f aca="false">D9701/SUM(C9701:E9701)</f>
        <v>0.0233463035019455</v>
      </c>
      <c r="G9701" s="22" t="n">
        <v>251.04</v>
      </c>
      <c r="H9701" s="22" t="n">
        <v>5.93</v>
      </c>
      <c r="I9701" s="22" t="n">
        <v>0.04</v>
      </c>
      <c r="J9701" s="22" t="n">
        <v>0.035852</v>
      </c>
      <c r="K9701" s="22" t="n">
        <v>1</v>
      </c>
      <c r="L9701" s="25"/>
      <c r="N9701" s="24"/>
    </row>
    <row r="9702" customFormat="false" ht="15" hidden="false" customHeight="false" outlineLevel="0" collapsed="false">
      <c r="A9702" s="22" t="s">
        <v>5876</v>
      </c>
      <c r="B9702" s="22" t="n">
        <v>69</v>
      </c>
      <c r="C9702" s="22" t="n">
        <v>251</v>
      </c>
      <c r="D9702" s="22" t="n">
        <v>6</v>
      </c>
      <c r="E9702" s="22" t="n">
        <v>0</v>
      </c>
      <c r="F9702" s="22" t="n">
        <f aca="false">D9702/SUM(C9702:E9702)</f>
        <v>0.0233463035019455</v>
      </c>
      <c r="G9702" s="22" t="n">
        <v>251.04</v>
      </c>
      <c r="H9702" s="22" t="n">
        <v>5.93</v>
      </c>
      <c r="I9702" s="22" t="n">
        <v>0.04</v>
      </c>
      <c r="J9702" s="22" t="n">
        <v>0.035852</v>
      </c>
      <c r="K9702" s="22" t="n">
        <v>1</v>
      </c>
      <c r="L9702" s="25"/>
      <c r="N9702" s="24"/>
    </row>
    <row r="9703" customFormat="false" ht="15" hidden="false" customHeight="false" outlineLevel="0" collapsed="false">
      <c r="A9703" s="22" t="s">
        <v>5877</v>
      </c>
      <c r="B9703" s="22" t="n">
        <v>111</v>
      </c>
      <c r="C9703" s="22" t="n">
        <v>251</v>
      </c>
      <c r="D9703" s="22" t="n">
        <v>6</v>
      </c>
      <c r="E9703" s="22" t="n">
        <v>0</v>
      </c>
      <c r="F9703" s="22" t="n">
        <f aca="false">D9703/SUM(C9703:E9703)</f>
        <v>0.0233463035019455</v>
      </c>
      <c r="G9703" s="22" t="n">
        <v>251.04</v>
      </c>
      <c r="H9703" s="22" t="n">
        <v>5.93</v>
      </c>
      <c r="I9703" s="22" t="n">
        <v>0.04</v>
      </c>
      <c r="J9703" s="22" t="n">
        <v>0.035852</v>
      </c>
      <c r="K9703" s="22" t="n">
        <v>1</v>
      </c>
      <c r="L9703" s="25"/>
      <c r="N9703" s="24"/>
    </row>
    <row r="9704" customFormat="false" ht="15" hidden="false" customHeight="false" outlineLevel="0" collapsed="false">
      <c r="A9704" s="22" t="s">
        <v>5878</v>
      </c>
      <c r="B9704" s="22" t="n">
        <v>13</v>
      </c>
      <c r="C9704" s="22" t="n">
        <v>252</v>
      </c>
      <c r="D9704" s="22" t="n">
        <v>6</v>
      </c>
      <c r="E9704" s="22" t="n">
        <v>0</v>
      </c>
      <c r="F9704" s="22" t="n">
        <f aca="false">D9704/SUM(C9704:E9704)</f>
        <v>0.0232558139534884</v>
      </c>
      <c r="G9704" s="22" t="n">
        <v>252.03</v>
      </c>
      <c r="H9704" s="22" t="n">
        <v>5.93</v>
      </c>
      <c r="I9704" s="22" t="n">
        <v>0.03</v>
      </c>
      <c r="J9704" s="22" t="n">
        <v>0.035709</v>
      </c>
      <c r="K9704" s="22" t="n">
        <v>1</v>
      </c>
      <c r="L9704" s="25"/>
      <c r="N9704" s="24"/>
    </row>
    <row r="9705" customFormat="false" ht="15" hidden="false" customHeight="false" outlineLevel="0" collapsed="false">
      <c r="A9705" s="22" t="s">
        <v>5879</v>
      </c>
      <c r="B9705" s="22" t="n">
        <v>86</v>
      </c>
      <c r="C9705" s="22" t="n">
        <v>168</v>
      </c>
      <c r="D9705" s="22" t="n">
        <v>4</v>
      </c>
      <c r="E9705" s="22" t="n">
        <v>0</v>
      </c>
      <c r="F9705" s="22" t="n">
        <f aca="false">D9705/SUM(C9705:E9705)</f>
        <v>0.0232558139534884</v>
      </c>
      <c r="G9705" s="22" t="n">
        <v>168.02</v>
      </c>
      <c r="H9705" s="22" t="n">
        <v>3.95</v>
      </c>
      <c r="I9705" s="22" t="n">
        <v>0.02</v>
      </c>
      <c r="J9705" s="22" t="n">
        <v>0.023806</v>
      </c>
      <c r="K9705" s="22" t="n">
        <v>1</v>
      </c>
      <c r="L9705" s="25"/>
      <c r="N9705" s="24"/>
    </row>
    <row r="9706" customFormat="false" ht="15" hidden="false" customHeight="false" outlineLevel="0" collapsed="false">
      <c r="A9706" s="22" t="s">
        <v>5880</v>
      </c>
      <c r="B9706" s="22" t="n">
        <v>14</v>
      </c>
      <c r="C9706" s="22" t="n">
        <v>252</v>
      </c>
      <c r="D9706" s="22" t="n">
        <v>6</v>
      </c>
      <c r="E9706" s="22" t="n">
        <v>0</v>
      </c>
      <c r="F9706" s="22" t="n">
        <f aca="false">D9706/SUM(C9706:E9706)</f>
        <v>0.0232558139534884</v>
      </c>
      <c r="G9706" s="22" t="n">
        <v>252.03</v>
      </c>
      <c r="H9706" s="22" t="n">
        <v>5.93</v>
      </c>
      <c r="I9706" s="22" t="n">
        <v>0.03</v>
      </c>
      <c r="J9706" s="22" t="n">
        <v>0.035709</v>
      </c>
      <c r="K9706" s="22" t="n">
        <v>1</v>
      </c>
      <c r="L9706" s="25"/>
      <c r="N9706" s="24"/>
    </row>
    <row r="9707" customFormat="false" ht="15" hidden="false" customHeight="false" outlineLevel="0" collapsed="false">
      <c r="A9707" s="22" t="s">
        <v>5881</v>
      </c>
      <c r="B9707" s="22" t="n">
        <v>31</v>
      </c>
      <c r="C9707" s="22" t="n">
        <v>252</v>
      </c>
      <c r="D9707" s="22" t="n">
        <v>6</v>
      </c>
      <c r="E9707" s="22" t="n">
        <v>0</v>
      </c>
      <c r="F9707" s="22" t="n">
        <f aca="false">D9707/SUM(C9707:E9707)</f>
        <v>0.0232558139534884</v>
      </c>
      <c r="G9707" s="22" t="n">
        <v>252.03</v>
      </c>
      <c r="H9707" s="22" t="n">
        <v>5.93</v>
      </c>
      <c r="I9707" s="22" t="n">
        <v>0.03</v>
      </c>
      <c r="J9707" s="22" t="n">
        <v>0.035709</v>
      </c>
      <c r="K9707" s="22" t="n">
        <v>1</v>
      </c>
      <c r="L9707" s="25"/>
      <c r="N9707" s="24"/>
    </row>
    <row r="9708" customFormat="false" ht="15" hidden="false" customHeight="false" outlineLevel="0" collapsed="false">
      <c r="A9708" s="22" t="s">
        <v>5882</v>
      </c>
      <c r="B9708" s="22" t="n">
        <v>48</v>
      </c>
      <c r="C9708" s="22" t="n">
        <v>210</v>
      </c>
      <c r="D9708" s="22" t="n">
        <v>5</v>
      </c>
      <c r="E9708" s="22" t="n">
        <v>0</v>
      </c>
      <c r="F9708" s="22" t="n">
        <f aca="false">D9708/SUM(C9708:E9708)</f>
        <v>0.0232558139534884</v>
      </c>
      <c r="G9708" s="22" t="n">
        <v>210.03</v>
      </c>
      <c r="H9708" s="22" t="n">
        <v>4.94</v>
      </c>
      <c r="I9708" s="22" t="n">
        <v>0.03</v>
      </c>
      <c r="J9708" s="22" t="n">
        <v>0.029758</v>
      </c>
      <c r="K9708" s="22" t="n">
        <v>1</v>
      </c>
      <c r="L9708" s="25"/>
      <c r="N9708" s="24"/>
    </row>
    <row r="9709" customFormat="false" ht="15" hidden="false" customHeight="false" outlineLevel="0" collapsed="false">
      <c r="A9709" s="22" t="s">
        <v>2935</v>
      </c>
      <c r="B9709" s="22" t="n">
        <v>77</v>
      </c>
      <c r="C9709" s="22" t="n">
        <v>0</v>
      </c>
      <c r="D9709" s="22" t="n">
        <v>5</v>
      </c>
      <c r="E9709" s="22" t="n">
        <v>210</v>
      </c>
      <c r="F9709" s="22" t="n">
        <f aca="false">D9709/SUM(C9709:E9709)</f>
        <v>0.0232558139534884</v>
      </c>
      <c r="G9709" s="22" t="n">
        <v>0.03</v>
      </c>
      <c r="H9709" s="22" t="n">
        <v>4.94</v>
      </c>
      <c r="I9709" s="22" t="n">
        <v>210.03</v>
      </c>
      <c r="J9709" s="22" t="n">
        <v>0.029758</v>
      </c>
      <c r="K9709" s="22" t="n">
        <v>1</v>
      </c>
      <c r="L9709" s="25"/>
      <c r="N9709" s="24"/>
    </row>
    <row r="9710" customFormat="false" ht="15" hidden="false" customHeight="false" outlineLevel="0" collapsed="false">
      <c r="A9710" s="22" t="s">
        <v>5883</v>
      </c>
      <c r="B9710" s="22" t="n">
        <v>90</v>
      </c>
      <c r="C9710" s="22" t="n">
        <v>253</v>
      </c>
      <c r="D9710" s="22" t="n">
        <v>6</v>
      </c>
      <c r="E9710" s="22" t="n">
        <v>0</v>
      </c>
      <c r="F9710" s="22" t="n">
        <f aca="false">D9710/SUM(C9710:E9710)</f>
        <v>0.0231660231660232</v>
      </c>
      <c r="G9710" s="22" t="n">
        <v>253.03</v>
      </c>
      <c r="H9710" s="22" t="n">
        <v>5.93</v>
      </c>
      <c r="I9710" s="22" t="n">
        <v>0.03</v>
      </c>
      <c r="J9710" s="22" t="n">
        <v>0.035568</v>
      </c>
      <c r="K9710" s="22" t="n">
        <v>1</v>
      </c>
      <c r="L9710" s="25"/>
      <c r="N9710" s="24"/>
    </row>
    <row r="9711" customFormat="false" ht="15" hidden="false" customHeight="false" outlineLevel="0" collapsed="false">
      <c r="A9711" s="22" t="s">
        <v>5884</v>
      </c>
      <c r="B9711" s="22" t="n">
        <v>69</v>
      </c>
      <c r="C9711" s="22" t="n">
        <v>211</v>
      </c>
      <c r="D9711" s="22" t="n">
        <v>5</v>
      </c>
      <c r="E9711" s="22" t="n">
        <v>0</v>
      </c>
      <c r="F9711" s="22" t="n">
        <f aca="false">D9711/SUM(C9711:E9711)</f>
        <v>0.0231481481481481</v>
      </c>
      <c r="G9711" s="22" t="n">
        <v>211.03</v>
      </c>
      <c r="H9711" s="22" t="n">
        <v>4.94</v>
      </c>
      <c r="I9711" s="22" t="n">
        <v>0.03</v>
      </c>
      <c r="J9711" s="22" t="n">
        <v>0.029617</v>
      </c>
      <c r="K9711" s="22" t="n">
        <v>1</v>
      </c>
      <c r="L9711" s="25"/>
      <c r="N9711" s="24"/>
    </row>
    <row r="9712" customFormat="false" ht="15" hidden="false" customHeight="false" outlineLevel="0" collapsed="false">
      <c r="A9712" s="22" t="s">
        <v>2359</v>
      </c>
      <c r="B9712" s="22" t="n">
        <v>111</v>
      </c>
      <c r="C9712" s="22" t="n">
        <v>211</v>
      </c>
      <c r="D9712" s="22" t="n">
        <v>5</v>
      </c>
      <c r="E9712" s="22" t="n">
        <v>0</v>
      </c>
      <c r="F9712" s="22" t="n">
        <f aca="false">D9712/SUM(C9712:E9712)</f>
        <v>0.0231481481481481</v>
      </c>
      <c r="G9712" s="22" t="n">
        <v>211.03</v>
      </c>
      <c r="H9712" s="22" t="n">
        <v>4.94</v>
      </c>
      <c r="I9712" s="22" t="n">
        <v>0.03</v>
      </c>
      <c r="J9712" s="22" t="n">
        <v>0.029617</v>
      </c>
      <c r="K9712" s="22" t="n">
        <v>1</v>
      </c>
      <c r="L9712" s="25"/>
      <c r="N9712" s="24"/>
    </row>
    <row r="9713" customFormat="false" ht="15" hidden="false" customHeight="false" outlineLevel="0" collapsed="false">
      <c r="A9713" s="22" t="s">
        <v>5885</v>
      </c>
      <c r="B9713" s="22" t="n">
        <v>12</v>
      </c>
      <c r="C9713" s="22" t="n">
        <v>169</v>
      </c>
      <c r="D9713" s="22" t="n">
        <v>4</v>
      </c>
      <c r="E9713" s="22" t="n">
        <v>0</v>
      </c>
      <c r="F9713" s="22" t="n">
        <f aca="false">D9713/SUM(C9713:E9713)</f>
        <v>0.023121387283237</v>
      </c>
      <c r="G9713" s="22" t="n">
        <v>169.02</v>
      </c>
      <c r="H9713" s="22" t="n">
        <v>3.95</v>
      </c>
      <c r="I9713" s="22" t="n">
        <v>0.02</v>
      </c>
      <c r="J9713" s="22" t="n">
        <v>0.023665</v>
      </c>
      <c r="K9713" s="22" t="n">
        <v>1</v>
      </c>
      <c r="L9713" s="25"/>
      <c r="N9713" s="24"/>
    </row>
    <row r="9714" customFormat="false" ht="15" hidden="false" customHeight="false" outlineLevel="0" collapsed="false">
      <c r="A9714" s="22" t="s">
        <v>4546</v>
      </c>
      <c r="B9714" s="22" t="n">
        <v>75</v>
      </c>
      <c r="C9714" s="22" t="n">
        <v>167</v>
      </c>
      <c r="D9714" s="22" t="n">
        <v>4</v>
      </c>
      <c r="E9714" s="22" t="n">
        <v>2</v>
      </c>
      <c r="F9714" s="22" t="n">
        <f aca="false">D9714/SUM(C9714:E9714)</f>
        <v>0.023121387283237</v>
      </c>
      <c r="G9714" s="22" t="n">
        <v>165.09</v>
      </c>
      <c r="H9714" s="22" t="n">
        <v>7.82</v>
      </c>
      <c r="I9714" s="22" t="n">
        <v>0.09</v>
      </c>
      <c r="J9714" s="22" t="n">
        <v>41.226892</v>
      </c>
      <c r="K9714" s="22" t="n">
        <v>0.001754</v>
      </c>
      <c r="L9714" s="25"/>
      <c r="N9714" s="24"/>
    </row>
    <row r="9715" customFormat="false" ht="15" hidden="false" customHeight="false" outlineLevel="0" collapsed="false">
      <c r="A9715" s="22" t="s">
        <v>4546</v>
      </c>
      <c r="B9715" s="22" t="n">
        <v>82</v>
      </c>
      <c r="C9715" s="22" t="n">
        <v>167</v>
      </c>
      <c r="D9715" s="22" t="n">
        <v>4</v>
      </c>
      <c r="E9715" s="22" t="n">
        <v>2</v>
      </c>
      <c r="F9715" s="22" t="n">
        <f aca="false">D9715/SUM(C9715:E9715)</f>
        <v>0.023121387283237</v>
      </c>
      <c r="G9715" s="22" t="n">
        <v>165.09</v>
      </c>
      <c r="H9715" s="22" t="n">
        <v>7.82</v>
      </c>
      <c r="I9715" s="22" t="n">
        <v>0.09</v>
      </c>
      <c r="J9715" s="22" t="n">
        <v>41.226892</v>
      </c>
      <c r="K9715" s="22" t="n">
        <v>0.001754</v>
      </c>
      <c r="L9715" s="25"/>
      <c r="N9715" s="24"/>
    </row>
    <row r="9716" customFormat="false" ht="15" hidden="false" customHeight="false" outlineLevel="0" collapsed="false">
      <c r="A9716" s="22" t="s">
        <v>4353</v>
      </c>
      <c r="B9716" s="22" t="n">
        <v>7</v>
      </c>
      <c r="C9716" s="22" t="n">
        <v>254</v>
      </c>
      <c r="D9716" s="22" t="n">
        <v>6</v>
      </c>
      <c r="E9716" s="22" t="n">
        <v>0</v>
      </c>
      <c r="F9716" s="22" t="n">
        <f aca="false">D9716/SUM(C9716:E9716)</f>
        <v>0.0230769230769231</v>
      </c>
      <c r="G9716" s="22" t="n">
        <v>254.03</v>
      </c>
      <c r="H9716" s="22" t="n">
        <v>5.93</v>
      </c>
      <c r="I9716" s="22" t="n">
        <v>0.03</v>
      </c>
      <c r="J9716" s="22" t="n">
        <v>0.035428</v>
      </c>
      <c r="K9716" s="22" t="n">
        <v>1</v>
      </c>
      <c r="L9716" s="25"/>
      <c r="N9716" s="24"/>
    </row>
    <row r="9717" customFormat="false" ht="15" hidden="false" customHeight="false" outlineLevel="0" collapsed="false">
      <c r="A9717" s="22" t="s">
        <v>3211</v>
      </c>
      <c r="B9717" s="22" t="n">
        <v>106</v>
      </c>
      <c r="C9717" s="22" t="n">
        <v>254</v>
      </c>
      <c r="D9717" s="22" t="n">
        <v>6</v>
      </c>
      <c r="E9717" s="22" t="n">
        <v>0</v>
      </c>
      <c r="F9717" s="22" t="n">
        <f aca="false">D9717/SUM(C9717:E9717)</f>
        <v>0.0230769230769231</v>
      </c>
      <c r="G9717" s="22" t="n">
        <v>254.03</v>
      </c>
      <c r="H9717" s="22" t="n">
        <v>5.93</v>
      </c>
      <c r="I9717" s="22" t="n">
        <v>0.03</v>
      </c>
      <c r="J9717" s="22" t="n">
        <v>0.035428</v>
      </c>
      <c r="K9717" s="22" t="n">
        <v>1</v>
      </c>
      <c r="L9717" s="25"/>
      <c r="N9717" s="24"/>
    </row>
    <row r="9718" customFormat="false" ht="15" hidden="false" customHeight="false" outlineLevel="0" collapsed="false">
      <c r="A9718" s="22" t="s">
        <v>5886</v>
      </c>
      <c r="B9718" s="22" t="n">
        <v>52</v>
      </c>
      <c r="C9718" s="22" t="n">
        <v>254</v>
      </c>
      <c r="D9718" s="22" t="n">
        <v>6</v>
      </c>
      <c r="E9718" s="22" t="n">
        <v>0</v>
      </c>
      <c r="F9718" s="22" t="n">
        <f aca="false">D9718/SUM(C9718:E9718)</f>
        <v>0.0230769230769231</v>
      </c>
      <c r="G9718" s="22" t="n">
        <v>254.03</v>
      </c>
      <c r="H9718" s="22" t="n">
        <v>5.93</v>
      </c>
      <c r="I9718" s="22" t="n">
        <v>0.03</v>
      </c>
      <c r="J9718" s="22" t="n">
        <v>0.035428</v>
      </c>
      <c r="K9718" s="22" t="n">
        <v>1</v>
      </c>
      <c r="L9718" s="25"/>
      <c r="N9718" s="24"/>
    </row>
    <row r="9719" customFormat="false" ht="15" hidden="false" customHeight="false" outlineLevel="0" collapsed="false">
      <c r="A9719" s="22" t="s">
        <v>3200</v>
      </c>
      <c r="B9719" s="22" t="n">
        <v>101</v>
      </c>
      <c r="C9719" s="22" t="n">
        <v>212</v>
      </c>
      <c r="D9719" s="22" t="n">
        <v>5</v>
      </c>
      <c r="E9719" s="22" t="n">
        <v>0</v>
      </c>
      <c r="F9719" s="22" t="n">
        <f aca="false">D9719/SUM(C9719:E9719)</f>
        <v>0.0230414746543779</v>
      </c>
      <c r="G9719" s="22" t="n">
        <v>212.03</v>
      </c>
      <c r="H9719" s="22" t="n">
        <v>4.94</v>
      </c>
      <c r="I9719" s="22" t="n">
        <v>0.03</v>
      </c>
      <c r="J9719" s="22" t="n">
        <v>0.029477</v>
      </c>
      <c r="K9719" s="22" t="n">
        <v>1</v>
      </c>
      <c r="L9719" s="25"/>
      <c r="N9719" s="24"/>
    </row>
    <row r="9720" customFormat="false" ht="15" hidden="false" customHeight="false" outlineLevel="0" collapsed="false">
      <c r="A9720" s="22" t="s">
        <v>5887</v>
      </c>
      <c r="B9720" s="22" t="n">
        <v>71</v>
      </c>
      <c r="C9720" s="22" t="n">
        <v>255</v>
      </c>
      <c r="D9720" s="22" t="n">
        <v>6</v>
      </c>
      <c r="E9720" s="22" t="n">
        <v>0</v>
      </c>
      <c r="F9720" s="22" t="n">
        <f aca="false">D9720/SUM(C9720:E9720)</f>
        <v>0.0229885057471264</v>
      </c>
      <c r="G9720" s="22" t="n">
        <v>255.03</v>
      </c>
      <c r="H9720" s="22" t="n">
        <v>5.93</v>
      </c>
      <c r="I9720" s="22" t="n">
        <v>0.03</v>
      </c>
      <c r="J9720" s="22" t="n">
        <v>0.035289</v>
      </c>
      <c r="K9720" s="22" t="n">
        <v>1</v>
      </c>
      <c r="L9720" s="25"/>
      <c r="N9720" s="24"/>
    </row>
    <row r="9721" customFormat="false" ht="15" hidden="false" customHeight="false" outlineLevel="0" collapsed="false">
      <c r="A9721" s="22" t="s">
        <v>5888</v>
      </c>
      <c r="B9721" s="22" t="n">
        <v>24</v>
      </c>
      <c r="C9721" s="22" t="n">
        <v>255</v>
      </c>
      <c r="D9721" s="22" t="n">
        <v>6</v>
      </c>
      <c r="E9721" s="22" t="n">
        <v>0</v>
      </c>
      <c r="F9721" s="22" t="n">
        <f aca="false">D9721/SUM(C9721:E9721)</f>
        <v>0.0229885057471264</v>
      </c>
      <c r="G9721" s="22" t="n">
        <v>255.03</v>
      </c>
      <c r="H9721" s="22" t="n">
        <v>5.93</v>
      </c>
      <c r="I9721" s="22" t="n">
        <v>0.03</v>
      </c>
      <c r="J9721" s="22" t="n">
        <v>0.035289</v>
      </c>
      <c r="K9721" s="22" t="n">
        <v>1</v>
      </c>
      <c r="L9721" s="25"/>
      <c r="N9721" s="24"/>
    </row>
    <row r="9722" customFormat="false" ht="15" hidden="false" customHeight="false" outlineLevel="0" collapsed="false">
      <c r="A9722" s="22" t="s">
        <v>4363</v>
      </c>
      <c r="B9722" s="22" t="n">
        <v>109</v>
      </c>
      <c r="C9722" s="22" t="n">
        <v>255</v>
      </c>
      <c r="D9722" s="22" t="n">
        <v>6</v>
      </c>
      <c r="E9722" s="22" t="n">
        <v>0</v>
      </c>
      <c r="F9722" s="22" t="n">
        <f aca="false">D9722/SUM(C9722:E9722)</f>
        <v>0.0229885057471264</v>
      </c>
      <c r="G9722" s="22" t="n">
        <v>255.03</v>
      </c>
      <c r="H9722" s="22" t="n">
        <v>5.93</v>
      </c>
      <c r="I9722" s="22" t="n">
        <v>0.03</v>
      </c>
      <c r="J9722" s="22" t="n">
        <v>0.035289</v>
      </c>
      <c r="K9722" s="22" t="n">
        <v>1</v>
      </c>
      <c r="L9722" s="25"/>
      <c r="N9722" s="24"/>
    </row>
    <row r="9723" customFormat="false" ht="15" hidden="false" customHeight="false" outlineLevel="0" collapsed="false">
      <c r="A9723" s="22" t="s">
        <v>5889</v>
      </c>
      <c r="B9723" s="22" t="n">
        <v>26</v>
      </c>
      <c r="C9723" s="22" t="n">
        <v>255</v>
      </c>
      <c r="D9723" s="22" t="n">
        <v>6</v>
      </c>
      <c r="E9723" s="22" t="n">
        <v>0</v>
      </c>
      <c r="F9723" s="22" t="n">
        <f aca="false">D9723/SUM(C9723:E9723)</f>
        <v>0.0229885057471264</v>
      </c>
      <c r="G9723" s="22" t="n">
        <v>255.03</v>
      </c>
      <c r="H9723" s="22" t="n">
        <v>5.93</v>
      </c>
      <c r="I9723" s="22" t="n">
        <v>0.03</v>
      </c>
      <c r="J9723" s="22" t="n">
        <v>0.035289</v>
      </c>
      <c r="K9723" s="22" t="n">
        <v>1</v>
      </c>
      <c r="L9723" s="25"/>
      <c r="N9723" s="24"/>
    </row>
    <row r="9724" customFormat="false" ht="15" hidden="false" customHeight="false" outlineLevel="0" collapsed="false">
      <c r="A9724" s="22" t="s">
        <v>5890</v>
      </c>
      <c r="B9724" s="22" t="n">
        <v>8</v>
      </c>
      <c r="C9724" s="22" t="n">
        <v>213</v>
      </c>
      <c r="D9724" s="22" t="n">
        <v>5</v>
      </c>
      <c r="E9724" s="22" t="n">
        <v>0</v>
      </c>
      <c r="F9724" s="22" t="n">
        <f aca="false">D9724/SUM(C9724:E9724)</f>
        <v>0.0229357798165138</v>
      </c>
      <c r="G9724" s="22" t="n">
        <v>213.03</v>
      </c>
      <c r="H9724" s="22" t="n">
        <v>4.94</v>
      </c>
      <c r="I9724" s="22" t="n">
        <v>0.03</v>
      </c>
      <c r="J9724" s="22" t="n">
        <v>0.029339</v>
      </c>
      <c r="K9724" s="22" t="n">
        <v>1</v>
      </c>
      <c r="L9724" s="25"/>
      <c r="N9724" s="24"/>
    </row>
    <row r="9725" customFormat="false" ht="15" hidden="false" customHeight="false" outlineLevel="0" collapsed="false">
      <c r="A9725" s="22" t="s">
        <v>5891</v>
      </c>
      <c r="B9725" s="22" t="n">
        <v>125</v>
      </c>
      <c r="C9725" s="22" t="n">
        <v>0</v>
      </c>
      <c r="D9725" s="22" t="n">
        <v>5</v>
      </c>
      <c r="E9725" s="22" t="n">
        <v>213</v>
      </c>
      <c r="F9725" s="22" t="n">
        <f aca="false">D9725/SUM(C9725:E9725)</f>
        <v>0.0229357798165138</v>
      </c>
      <c r="G9725" s="22" t="n">
        <v>0.03</v>
      </c>
      <c r="H9725" s="22" t="n">
        <v>4.94</v>
      </c>
      <c r="I9725" s="22" t="n">
        <v>213.03</v>
      </c>
      <c r="J9725" s="22" t="n">
        <v>0.029339</v>
      </c>
      <c r="K9725" s="22" t="n">
        <v>1</v>
      </c>
      <c r="L9725" s="25"/>
      <c r="N9725" s="24"/>
    </row>
    <row r="9726" customFormat="false" ht="15" hidden="false" customHeight="false" outlineLevel="0" collapsed="false">
      <c r="A9726" s="22" t="s">
        <v>2794</v>
      </c>
      <c r="B9726" s="22" t="n">
        <v>39</v>
      </c>
      <c r="C9726" s="22" t="n">
        <v>171</v>
      </c>
      <c r="D9726" s="22" t="n">
        <v>4</v>
      </c>
      <c r="E9726" s="22" t="n">
        <v>0</v>
      </c>
      <c r="F9726" s="22" t="n">
        <f aca="false">D9726/SUM(C9726:E9726)</f>
        <v>0.0228571428571429</v>
      </c>
      <c r="G9726" s="22" t="n">
        <v>171.02</v>
      </c>
      <c r="H9726" s="22" t="n">
        <v>3.95</v>
      </c>
      <c r="I9726" s="22" t="n">
        <v>0.02</v>
      </c>
      <c r="J9726" s="22" t="n">
        <v>0.023389</v>
      </c>
      <c r="K9726" s="22" t="n">
        <v>1</v>
      </c>
      <c r="L9726" s="25"/>
      <c r="N9726" s="24"/>
    </row>
    <row r="9727" customFormat="false" ht="15" hidden="false" customHeight="false" outlineLevel="0" collapsed="false">
      <c r="A9727" s="22" t="s">
        <v>962</v>
      </c>
      <c r="B9727" s="22" t="n">
        <v>61</v>
      </c>
      <c r="C9727" s="22" t="n">
        <v>257</v>
      </c>
      <c r="D9727" s="22" t="n">
        <v>6</v>
      </c>
      <c r="E9727" s="22" t="n">
        <v>0</v>
      </c>
      <c r="F9727" s="22" t="n">
        <f aca="false">D9727/SUM(C9727:E9727)</f>
        <v>0.0228136882129278</v>
      </c>
      <c r="G9727" s="22" t="n">
        <v>257.03</v>
      </c>
      <c r="H9727" s="22" t="n">
        <v>5.93</v>
      </c>
      <c r="I9727" s="22" t="n">
        <v>0.03</v>
      </c>
      <c r="J9727" s="22" t="n">
        <v>0.035015</v>
      </c>
      <c r="K9727" s="22" t="n">
        <v>1</v>
      </c>
      <c r="L9727" s="25"/>
      <c r="N9727" s="24"/>
    </row>
    <row r="9728" customFormat="false" ht="15" hidden="false" customHeight="false" outlineLevel="0" collapsed="false">
      <c r="A9728" s="22" t="s">
        <v>5892</v>
      </c>
      <c r="B9728" s="22" t="n">
        <v>53</v>
      </c>
      <c r="C9728" s="22" t="n">
        <v>257</v>
      </c>
      <c r="D9728" s="22" t="n">
        <v>6</v>
      </c>
      <c r="E9728" s="22" t="n">
        <v>0</v>
      </c>
      <c r="F9728" s="22" t="n">
        <f aca="false">D9728/SUM(C9728:E9728)</f>
        <v>0.0228136882129278</v>
      </c>
      <c r="G9728" s="22" t="n">
        <v>257.03</v>
      </c>
      <c r="H9728" s="22" t="n">
        <v>5.93</v>
      </c>
      <c r="I9728" s="22" t="n">
        <v>0.03</v>
      </c>
      <c r="J9728" s="22" t="n">
        <v>0.035015</v>
      </c>
      <c r="K9728" s="22" t="n">
        <v>1</v>
      </c>
      <c r="L9728" s="25"/>
      <c r="N9728" s="24"/>
    </row>
    <row r="9729" customFormat="false" ht="15" hidden="false" customHeight="false" outlineLevel="0" collapsed="false">
      <c r="A9729" s="22" t="s">
        <v>3517</v>
      </c>
      <c r="B9729" s="22" t="n">
        <v>34</v>
      </c>
      <c r="C9729" s="22" t="n">
        <v>257</v>
      </c>
      <c r="D9729" s="22" t="n">
        <v>6</v>
      </c>
      <c r="E9729" s="22" t="n">
        <v>0</v>
      </c>
      <c r="F9729" s="22" t="n">
        <f aca="false">D9729/SUM(C9729:E9729)</f>
        <v>0.0228136882129278</v>
      </c>
      <c r="G9729" s="22" t="n">
        <v>257.03</v>
      </c>
      <c r="H9729" s="22" t="n">
        <v>5.93</v>
      </c>
      <c r="I9729" s="22" t="n">
        <v>0.03</v>
      </c>
      <c r="J9729" s="22" t="n">
        <v>0.035015</v>
      </c>
      <c r="K9729" s="22" t="n">
        <v>1</v>
      </c>
      <c r="L9729" s="25"/>
      <c r="N9729" s="24"/>
    </row>
    <row r="9730" customFormat="false" ht="15" hidden="false" customHeight="false" outlineLevel="0" collapsed="false">
      <c r="A9730" s="22" t="s">
        <v>5893</v>
      </c>
      <c r="B9730" s="22" t="n">
        <v>18</v>
      </c>
      <c r="C9730" s="22" t="n">
        <v>257</v>
      </c>
      <c r="D9730" s="22" t="n">
        <v>6</v>
      </c>
      <c r="E9730" s="22" t="n">
        <v>0</v>
      </c>
      <c r="F9730" s="22" t="n">
        <f aca="false">D9730/SUM(C9730:E9730)</f>
        <v>0.0228136882129278</v>
      </c>
      <c r="G9730" s="22" t="n">
        <v>257.03</v>
      </c>
      <c r="H9730" s="22" t="n">
        <v>5.93</v>
      </c>
      <c r="I9730" s="22" t="n">
        <v>0.03</v>
      </c>
      <c r="J9730" s="22" t="n">
        <v>0.035015</v>
      </c>
      <c r="K9730" s="22" t="n">
        <v>1</v>
      </c>
      <c r="L9730" s="25"/>
      <c r="N9730" s="24"/>
    </row>
    <row r="9731" customFormat="false" ht="15" hidden="false" customHeight="false" outlineLevel="0" collapsed="false">
      <c r="A9731" s="22" t="s">
        <v>444</v>
      </c>
      <c r="B9731" s="22" t="n">
        <v>89</v>
      </c>
      <c r="C9731" s="22" t="n">
        <v>257</v>
      </c>
      <c r="D9731" s="22" t="n">
        <v>6</v>
      </c>
      <c r="E9731" s="22" t="n">
        <v>0</v>
      </c>
      <c r="F9731" s="22" t="n">
        <f aca="false">D9731/SUM(C9731:E9731)</f>
        <v>0.0228136882129278</v>
      </c>
      <c r="G9731" s="22" t="n">
        <v>257.03</v>
      </c>
      <c r="H9731" s="22" t="n">
        <v>5.93</v>
      </c>
      <c r="I9731" s="22" t="n">
        <v>0.03</v>
      </c>
      <c r="J9731" s="22" t="n">
        <v>0.035015</v>
      </c>
      <c r="K9731" s="22" t="n">
        <v>1</v>
      </c>
      <c r="L9731" s="25"/>
      <c r="N9731" s="24"/>
    </row>
    <row r="9732" customFormat="false" ht="15" hidden="false" customHeight="false" outlineLevel="0" collapsed="false">
      <c r="A9732" s="22" t="s">
        <v>5894</v>
      </c>
      <c r="B9732" s="22" t="n">
        <v>119</v>
      </c>
      <c r="C9732" s="22" t="n">
        <v>257</v>
      </c>
      <c r="D9732" s="22" t="n">
        <v>6</v>
      </c>
      <c r="E9732" s="22" t="n">
        <v>0</v>
      </c>
      <c r="F9732" s="22" t="n">
        <f aca="false">D9732/SUM(C9732:E9732)</f>
        <v>0.0228136882129278</v>
      </c>
      <c r="G9732" s="22" t="n">
        <v>257.03</v>
      </c>
      <c r="H9732" s="22" t="n">
        <v>5.93</v>
      </c>
      <c r="I9732" s="22" t="n">
        <v>0.03</v>
      </c>
      <c r="J9732" s="22" t="n">
        <v>0.035015</v>
      </c>
      <c r="K9732" s="22" t="n">
        <v>1</v>
      </c>
      <c r="L9732" s="25"/>
      <c r="N9732" s="24"/>
    </row>
    <row r="9733" customFormat="false" ht="15" hidden="false" customHeight="false" outlineLevel="0" collapsed="false">
      <c r="A9733" s="22" t="s">
        <v>5895</v>
      </c>
      <c r="B9733" s="22" t="n">
        <v>125</v>
      </c>
      <c r="C9733" s="22" t="n">
        <v>204</v>
      </c>
      <c r="D9733" s="22" t="n">
        <v>5</v>
      </c>
      <c r="E9733" s="22" t="n">
        <v>11</v>
      </c>
      <c r="F9733" s="22" t="n">
        <f aca="false">D9733/SUM(C9733:E9733)</f>
        <v>0.0227272727272727</v>
      </c>
      <c r="G9733" s="22" t="n">
        <v>193.83</v>
      </c>
      <c r="H9733" s="22" t="n">
        <v>25.34</v>
      </c>
      <c r="I9733" s="22" t="n">
        <v>0.83</v>
      </c>
      <c r="J9733" s="22" t="n">
        <v>141.754927</v>
      </c>
      <c r="K9733" s="22" t="n">
        <v>0</v>
      </c>
      <c r="L9733" s="25"/>
      <c r="N9733" s="24"/>
    </row>
    <row r="9734" customFormat="false" ht="15" hidden="false" customHeight="false" outlineLevel="0" collapsed="false">
      <c r="A9734" s="22" t="s">
        <v>5213</v>
      </c>
      <c r="B9734" s="22" t="n">
        <v>121</v>
      </c>
      <c r="C9734" s="22" t="n">
        <v>258</v>
      </c>
      <c r="D9734" s="22" t="n">
        <v>6</v>
      </c>
      <c r="E9734" s="22" t="n">
        <v>0</v>
      </c>
      <c r="F9734" s="22" t="n">
        <f aca="false">D9734/SUM(C9734:E9734)</f>
        <v>0.0227272727272727</v>
      </c>
      <c r="G9734" s="22" t="n">
        <v>258.03</v>
      </c>
      <c r="H9734" s="22" t="n">
        <v>5.93</v>
      </c>
      <c r="I9734" s="22" t="n">
        <v>0.03</v>
      </c>
      <c r="J9734" s="22" t="n">
        <v>0.034879</v>
      </c>
      <c r="K9734" s="22" t="n">
        <v>1</v>
      </c>
      <c r="L9734" s="25"/>
      <c r="N9734" s="24"/>
    </row>
    <row r="9735" customFormat="false" ht="15" hidden="false" customHeight="false" outlineLevel="0" collapsed="false">
      <c r="A9735" s="22" t="s">
        <v>5647</v>
      </c>
      <c r="B9735" s="22" t="n">
        <v>79</v>
      </c>
      <c r="C9735" s="22" t="n">
        <v>172</v>
      </c>
      <c r="D9735" s="22" t="n">
        <v>4</v>
      </c>
      <c r="E9735" s="22" t="n">
        <v>0</v>
      </c>
      <c r="F9735" s="22" t="n">
        <f aca="false">D9735/SUM(C9735:E9735)</f>
        <v>0.0227272727272727</v>
      </c>
      <c r="G9735" s="22" t="n">
        <v>172.02</v>
      </c>
      <c r="H9735" s="22" t="n">
        <v>3.95</v>
      </c>
      <c r="I9735" s="22" t="n">
        <v>0.02</v>
      </c>
      <c r="J9735" s="22" t="n">
        <v>0.023253</v>
      </c>
      <c r="K9735" s="22" t="n">
        <v>1</v>
      </c>
      <c r="L9735" s="25"/>
      <c r="N9735" s="24"/>
    </row>
    <row r="9736" customFormat="false" ht="15" hidden="false" customHeight="false" outlineLevel="0" collapsed="false">
      <c r="A9736" s="22" t="s">
        <v>1759</v>
      </c>
      <c r="B9736" s="22" t="n">
        <v>114</v>
      </c>
      <c r="C9736" s="22" t="n">
        <v>259</v>
      </c>
      <c r="D9736" s="22" t="n">
        <v>6</v>
      </c>
      <c r="E9736" s="22" t="n">
        <v>0</v>
      </c>
      <c r="F9736" s="22" t="n">
        <f aca="false">D9736/SUM(C9736:E9736)</f>
        <v>0.0226415094339623</v>
      </c>
      <c r="G9736" s="22" t="n">
        <v>259.03</v>
      </c>
      <c r="H9736" s="22" t="n">
        <v>5.93</v>
      </c>
      <c r="I9736" s="22" t="n">
        <v>0.03</v>
      </c>
      <c r="J9736" s="22" t="n">
        <v>0.034744</v>
      </c>
      <c r="K9736" s="22" t="n">
        <v>1</v>
      </c>
      <c r="L9736" s="25"/>
      <c r="N9736" s="24"/>
    </row>
    <row r="9737" customFormat="false" ht="15" hidden="false" customHeight="false" outlineLevel="0" collapsed="false">
      <c r="A9737" s="22" t="s">
        <v>5577</v>
      </c>
      <c r="B9737" s="22" t="n">
        <v>113</v>
      </c>
      <c r="C9737" s="22" t="n">
        <v>259</v>
      </c>
      <c r="D9737" s="22" t="n">
        <v>6</v>
      </c>
      <c r="E9737" s="22" t="n">
        <v>0</v>
      </c>
      <c r="F9737" s="22" t="n">
        <f aca="false">D9737/SUM(C9737:E9737)</f>
        <v>0.0226415094339623</v>
      </c>
      <c r="G9737" s="22" t="n">
        <v>259.03</v>
      </c>
      <c r="H9737" s="22" t="n">
        <v>5.93</v>
      </c>
      <c r="I9737" s="22" t="n">
        <v>0.03</v>
      </c>
      <c r="J9737" s="22" t="n">
        <v>0.034744</v>
      </c>
      <c r="K9737" s="22" t="n">
        <v>1</v>
      </c>
      <c r="L9737" s="25"/>
      <c r="N9737" s="24"/>
    </row>
    <row r="9738" customFormat="false" ht="15" hidden="false" customHeight="false" outlineLevel="0" collapsed="false">
      <c r="A9738" s="22" t="s">
        <v>4160</v>
      </c>
      <c r="B9738" s="22" t="n">
        <v>71</v>
      </c>
      <c r="C9738" s="22" t="n">
        <v>0</v>
      </c>
      <c r="D9738" s="22" t="n">
        <v>6</v>
      </c>
      <c r="E9738" s="22" t="n">
        <v>259</v>
      </c>
      <c r="F9738" s="22" t="n">
        <f aca="false">D9738/SUM(C9738:E9738)</f>
        <v>0.0226415094339623</v>
      </c>
      <c r="G9738" s="22" t="n">
        <v>0.03</v>
      </c>
      <c r="H9738" s="22" t="n">
        <v>5.93</v>
      </c>
      <c r="I9738" s="22" t="n">
        <v>259.03</v>
      </c>
      <c r="J9738" s="22" t="n">
        <v>0.034744</v>
      </c>
      <c r="K9738" s="22" t="n">
        <v>1</v>
      </c>
      <c r="L9738" s="25"/>
      <c r="N9738" s="24"/>
    </row>
    <row r="9739" customFormat="false" ht="15" hidden="false" customHeight="false" outlineLevel="0" collapsed="false">
      <c r="A9739" s="22" t="s">
        <v>5896</v>
      </c>
      <c r="B9739" s="22" t="n">
        <v>22</v>
      </c>
      <c r="C9739" s="22" t="n">
        <v>215</v>
      </c>
      <c r="D9739" s="22" t="n">
        <v>5</v>
      </c>
      <c r="E9739" s="22" t="n">
        <v>1</v>
      </c>
      <c r="F9739" s="22" t="n">
        <f aca="false">D9739/SUM(C9739:E9739)</f>
        <v>0.0226244343891403</v>
      </c>
      <c r="G9739" s="22" t="n">
        <v>214.06</v>
      </c>
      <c r="H9739" s="22" t="n">
        <v>6.89</v>
      </c>
      <c r="I9739" s="22" t="n">
        <v>0.06</v>
      </c>
      <c r="J9739" s="22" t="n">
        <v>16.618454</v>
      </c>
      <c r="K9739" s="22" t="n">
        <v>0.047078</v>
      </c>
      <c r="L9739" s="25"/>
      <c r="N9739" s="24"/>
    </row>
    <row r="9740" customFormat="false" ht="15" hidden="false" customHeight="false" outlineLevel="0" collapsed="false">
      <c r="A9740" s="22" t="s">
        <v>4972</v>
      </c>
      <c r="B9740" s="22" t="n">
        <v>105</v>
      </c>
      <c r="C9740" s="22" t="n">
        <v>173</v>
      </c>
      <c r="D9740" s="22" t="n">
        <v>4</v>
      </c>
      <c r="E9740" s="22" t="n">
        <v>0</v>
      </c>
      <c r="F9740" s="22" t="n">
        <f aca="false">D9740/SUM(C9740:E9740)</f>
        <v>0.0225988700564972</v>
      </c>
      <c r="G9740" s="22" t="n">
        <v>173.02</v>
      </c>
      <c r="H9740" s="22" t="n">
        <v>3.95</v>
      </c>
      <c r="I9740" s="22" t="n">
        <v>0.02</v>
      </c>
      <c r="J9740" s="22" t="n">
        <v>0.023118</v>
      </c>
      <c r="K9740" s="22" t="n">
        <v>1</v>
      </c>
      <c r="L9740" s="25"/>
      <c r="N9740" s="24"/>
    </row>
    <row r="9741" customFormat="false" ht="15" hidden="false" customHeight="false" outlineLevel="0" collapsed="false">
      <c r="A9741" s="22" t="s">
        <v>5109</v>
      </c>
      <c r="B9741" s="22" t="n">
        <v>57</v>
      </c>
      <c r="C9741" s="22" t="n">
        <v>260</v>
      </c>
      <c r="D9741" s="22" t="n">
        <v>6</v>
      </c>
      <c r="E9741" s="22" t="n">
        <v>0</v>
      </c>
      <c r="F9741" s="22" t="n">
        <f aca="false">D9741/SUM(C9741:E9741)</f>
        <v>0.0225563909774436</v>
      </c>
      <c r="G9741" s="22" t="n">
        <v>260.03</v>
      </c>
      <c r="H9741" s="22" t="n">
        <v>5.93</v>
      </c>
      <c r="I9741" s="22" t="n">
        <v>0.03</v>
      </c>
      <c r="J9741" s="22" t="n">
        <v>0.034611</v>
      </c>
      <c r="K9741" s="22" t="n">
        <v>1</v>
      </c>
      <c r="L9741" s="25"/>
      <c r="N9741" s="24"/>
    </row>
    <row r="9742" customFormat="false" ht="15" hidden="false" customHeight="false" outlineLevel="0" collapsed="false">
      <c r="A9742" s="22" t="s">
        <v>5897</v>
      </c>
      <c r="B9742" s="22" t="n">
        <v>49</v>
      </c>
      <c r="C9742" s="22" t="n">
        <v>260</v>
      </c>
      <c r="D9742" s="22" t="n">
        <v>6</v>
      </c>
      <c r="E9742" s="22" t="n">
        <v>0</v>
      </c>
      <c r="F9742" s="22" t="n">
        <f aca="false">D9742/SUM(C9742:E9742)</f>
        <v>0.0225563909774436</v>
      </c>
      <c r="G9742" s="22" t="n">
        <v>260.03</v>
      </c>
      <c r="H9742" s="22" t="n">
        <v>5.93</v>
      </c>
      <c r="I9742" s="22" t="n">
        <v>0.03</v>
      </c>
      <c r="J9742" s="22" t="n">
        <v>0.034611</v>
      </c>
      <c r="K9742" s="22" t="n">
        <v>1</v>
      </c>
      <c r="L9742" s="25"/>
      <c r="N9742" s="24"/>
    </row>
    <row r="9743" customFormat="false" ht="15" hidden="false" customHeight="false" outlineLevel="0" collapsed="false">
      <c r="A9743" s="22" t="s">
        <v>5898</v>
      </c>
      <c r="B9743" s="22" t="n">
        <v>76</v>
      </c>
      <c r="C9743" s="22" t="n">
        <v>260</v>
      </c>
      <c r="D9743" s="22" t="n">
        <v>6</v>
      </c>
      <c r="E9743" s="22" t="n">
        <v>0</v>
      </c>
      <c r="F9743" s="22" t="n">
        <f aca="false">D9743/SUM(C9743:E9743)</f>
        <v>0.0225563909774436</v>
      </c>
      <c r="G9743" s="22" t="n">
        <v>260.03</v>
      </c>
      <c r="H9743" s="22" t="n">
        <v>5.93</v>
      </c>
      <c r="I9743" s="22" t="n">
        <v>0.03</v>
      </c>
      <c r="J9743" s="22" t="n">
        <v>0.034611</v>
      </c>
      <c r="K9743" s="22" t="n">
        <v>1</v>
      </c>
      <c r="L9743" s="25"/>
      <c r="N9743" s="24"/>
    </row>
    <row r="9744" customFormat="false" ht="15" hidden="false" customHeight="false" outlineLevel="0" collapsed="false">
      <c r="A9744" s="22" t="s">
        <v>5899</v>
      </c>
      <c r="B9744" s="22" t="n">
        <v>18</v>
      </c>
      <c r="C9744" s="22" t="n">
        <v>260</v>
      </c>
      <c r="D9744" s="22" t="n">
        <v>6</v>
      </c>
      <c r="E9744" s="22" t="n">
        <v>0</v>
      </c>
      <c r="F9744" s="22" t="n">
        <f aca="false">D9744/SUM(C9744:E9744)</f>
        <v>0.0225563909774436</v>
      </c>
      <c r="G9744" s="22" t="n">
        <v>260.03</v>
      </c>
      <c r="H9744" s="22" t="n">
        <v>5.93</v>
      </c>
      <c r="I9744" s="22" t="n">
        <v>0.03</v>
      </c>
      <c r="J9744" s="22" t="n">
        <v>0.034611</v>
      </c>
      <c r="K9744" s="22" t="n">
        <v>1</v>
      </c>
      <c r="L9744" s="25"/>
      <c r="N9744" s="24"/>
    </row>
    <row r="9745" customFormat="false" ht="15" hidden="false" customHeight="false" outlineLevel="0" collapsed="false">
      <c r="A9745" s="22" t="s">
        <v>5900</v>
      </c>
      <c r="B9745" s="22" t="n">
        <v>102</v>
      </c>
      <c r="C9745" s="22" t="n">
        <v>260</v>
      </c>
      <c r="D9745" s="22" t="n">
        <v>6</v>
      </c>
      <c r="E9745" s="22" t="n">
        <v>0</v>
      </c>
      <c r="F9745" s="22" t="n">
        <f aca="false">D9745/SUM(C9745:E9745)</f>
        <v>0.0225563909774436</v>
      </c>
      <c r="G9745" s="22" t="n">
        <v>260.03</v>
      </c>
      <c r="H9745" s="22" t="n">
        <v>5.93</v>
      </c>
      <c r="I9745" s="22" t="n">
        <v>0.03</v>
      </c>
      <c r="J9745" s="22" t="n">
        <v>0.034611</v>
      </c>
      <c r="K9745" s="22" t="n">
        <v>1</v>
      </c>
      <c r="L9745" s="25"/>
      <c r="N9745" s="24"/>
    </row>
    <row r="9746" customFormat="false" ht="15" hidden="false" customHeight="false" outlineLevel="0" collapsed="false">
      <c r="A9746" s="22" t="s">
        <v>1411</v>
      </c>
      <c r="B9746" s="22" t="n">
        <v>106</v>
      </c>
      <c r="C9746" s="22" t="n">
        <v>260</v>
      </c>
      <c r="D9746" s="22" t="n">
        <v>6</v>
      </c>
      <c r="E9746" s="22" t="n">
        <v>0</v>
      </c>
      <c r="F9746" s="22" t="n">
        <f aca="false">D9746/SUM(C9746:E9746)</f>
        <v>0.0225563909774436</v>
      </c>
      <c r="G9746" s="22" t="n">
        <v>260.03</v>
      </c>
      <c r="H9746" s="22" t="n">
        <v>5.93</v>
      </c>
      <c r="I9746" s="22" t="n">
        <v>0.03</v>
      </c>
      <c r="J9746" s="22" t="n">
        <v>0.034611</v>
      </c>
      <c r="K9746" s="22" t="n">
        <v>1</v>
      </c>
      <c r="L9746" s="25"/>
      <c r="N9746" s="24"/>
    </row>
    <row r="9747" customFormat="false" ht="15" hidden="false" customHeight="false" outlineLevel="0" collapsed="false">
      <c r="A9747" s="22" t="s">
        <v>4992</v>
      </c>
      <c r="B9747" s="22" t="n">
        <v>124</v>
      </c>
      <c r="C9747" s="22" t="n">
        <v>217</v>
      </c>
      <c r="D9747" s="22" t="n">
        <v>5</v>
      </c>
      <c r="E9747" s="22" t="n">
        <v>0</v>
      </c>
      <c r="F9747" s="22" t="n">
        <f aca="false">D9747/SUM(C9747:E9747)</f>
        <v>0.0225225225225225</v>
      </c>
      <c r="G9747" s="22" t="n">
        <v>217.03</v>
      </c>
      <c r="H9747" s="22" t="n">
        <v>4.94</v>
      </c>
      <c r="I9747" s="22" t="n">
        <v>0.03</v>
      </c>
      <c r="J9747" s="22" t="n">
        <v>0.028798</v>
      </c>
      <c r="K9747" s="22" t="n">
        <v>1</v>
      </c>
      <c r="L9747" s="25"/>
      <c r="N9747" s="24"/>
    </row>
    <row r="9748" customFormat="false" ht="15" hidden="false" customHeight="false" outlineLevel="0" collapsed="false">
      <c r="A9748" s="22" t="s">
        <v>3439</v>
      </c>
      <c r="B9748" s="22" t="n">
        <v>108</v>
      </c>
      <c r="C9748" s="22" t="n">
        <v>2</v>
      </c>
      <c r="D9748" s="22" t="n">
        <v>5</v>
      </c>
      <c r="E9748" s="22" t="n">
        <v>215</v>
      </c>
      <c r="F9748" s="22" t="n">
        <f aca="false">D9748/SUM(C9748:E9748)</f>
        <v>0.0225225225225225</v>
      </c>
      <c r="G9748" s="22" t="n">
        <v>0.09</v>
      </c>
      <c r="H9748" s="22" t="n">
        <v>8.82</v>
      </c>
      <c r="I9748" s="22" t="n">
        <v>213.09</v>
      </c>
      <c r="J9748" s="22" t="n">
        <v>41.612983</v>
      </c>
      <c r="K9748" s="22" t="n">
        <v>0.001906</v>
      </c>
      <c r="L9748" s="25"/>
      <c r="N9748" s="24"/>
    </row>
    <row r="9749" customFormat="false" ht="15" hidden="false" customHeight="false" outlineLevel="0" collapsed="false">
      <c r="A9749" s="22" t="s">
        <v>5901</v>
      </c>
      <c r="B9749" s="22" t="n">
        <v>106</v>
      </c>
      <c r="C9749" s="22" t="n">
        <v>170</v>
      </c>
      <c r="D9749" s="22" t="n">
        <v>4</v>
      </c>
      <c r="E9749" s="22" t="n">
        <v>4</v>
      </c>
      <c r="F9749" s="22" t="n">
        <f aca="false">D9749/SUM(C9749:E9749)</f>
        <v>0.0224719101123595</v>
      </c>
      <c r="G9749" s="22" t="n">
        <v>166.2</v>
      </c>
      <c r="H9749" s="22" t="n">
        <v>11.6</v>
      </c>
      <c r="I9749" s="22" t="n">
        <v>0.2</v>
      </c>
      <c r="J9749" s="22" t="n">
        <v>76.375488</v>
      </c>
      <c r="K9749" s="22" t="n">
        <v>3E-006</v>
      </c>
      <c r="L9749" s="25"/>
      <c r="N9749" s="24"/>
    </row>
    <row r="9750" customFormat="false" ht="15" hidden="false" customHeight="false" outlineLevel="0" collapsed="false">
      <c r="A9750" s="22" t="s">
        <v>4477</v>
      </c>
      <c r="B9750" s="22" t="n">
        <v>38</v>
      </c>
      <c r="C9750" s="22" t="n">
        <v>174</v>
      </c>
      <c r="D9750" s="22" t="n">
        <v>4</v>
      </c>
      <c r="E9750" s="22" t="n">
        <v>0</v>
      </c>
      <c r="F9750" s="22" t="n">
        <f aca="false">D9750/SUM(C9750:E9750)</f>
        <v>0.0224719101123595</v>
      </c>
      <c r="G9750" s="22" t="n">
        <v>174.02</v>
      </c>
      <c r="H9750" s="22" t="n">
        <v>3.96</v>
      </c>
      <c r="I9750" s="22" t="n">
        <v>0.02</v>
      </c>
      <c r="J9750" s="22" t="n">
        <v>0.022986</v>
      </c>
      <c r="K9750" s="22" t="n">
        <v>1</v>
      </c>
      <c r="L9750" s="25"/>
      <c r="N9750" s="24"/>
    </row>
    <row r="9751" customFormat="false" ht="15" hidden="false" customHeight="false" outlineLevel="0" collapsed="false">
      <c r="A9751" s="22" t="s">
        <v>5902</v>
      </c>
      <c r="B9751" s="22" t="n">
        <v>22</v>
      </c>
      <c r="C9751" s="22" t="n">
        <v>174</v>
      </c>
      <c r="D9751" s="22" t="n">
        <v>4</v>
      </c>
      <c r="E9751" s="22" t="n">
        <v>0</v>
      </c>
      <c r="F9751" s="22" t="n">
        <f aca="false">D9751/SUM(C9751:E9751)</f>
        <v>0.0224719101123595</v>
      </c>
      <c r="G9751" s="22" t="n">
        <v>174.02</v>
      </c>
      <c r="H9751" s="22" t="n">
        <v>3.96</v>
      </c>
      <c r="I9751" s="22" t="n">
        <v>0.02</v>
      </c>
      <c r="J9751" s="22" t="n">
        <v>0.022986</v>
      </c>
      <c r="K9751" s="22" t="n">
        <v>1</v>
      </c>
      <c r="L9751" s="25"/>
      <c r="N9751" s="24"/>
    </row>
    <row r="9752" customFormat="false" ht="15" hidden="false" customHeight="false" outlineLevel="0" collapsed="false">
      <c r="A9752" s="22" t="s">
        <v>5903</v>
      </c>
      <c r="B9752" s="22" t="n">
        <v>106</v>
      </c>
      <c r="C9752" s="22" t="n">
        <v>174</v>
      </c>
      <c r="D9752" s="22" t="n">
        <v>4</v>
      </c>
      <c r="E9752" s="22" t="n">
        <v>0</v>
      </c>
      <c r="F9752" s="22" t="n">
        <f aca="false">D9752/SUM(C9752:E9752)</f>
        <v>0.0224719101123595</v>
      </c>
      <c r="G9752" s="22" t="n">
        <v>174.02</v>
      </c>
      <c r="H9752" s="22" t="n">
        <v>3.96</v>
      </c>
      <c r="I9752" s="22" t="n">
        <v>0.02</v>
      </c>
      <c r="J9752" s="22" t="n">
        <v>0.022986</v>
      </c>
      <c r="K9752" s="22" t="n">
        <v>1</v>
      </c>
      <c r="L9752" s="25"/>
      <c r="N9752" s="24"/>
    </row>
    <row r="9753" customFormat="false" ht="15" hidden="false" customHeight="false" outlineLevel="0" collapsed="false">
      <c r="A9753" s="22" t="s">
        <v>5904</v>
      </c>
      <c r="B9753" s="22" t="n">
        <v>92</v>
      </c>
      <c r="C9753" s="22" t="n">
        <v>261</v>
      </c>
      <c r="D9753" s="22" t="n">
        <v>6</v>
      </c>
      <c r="E9753" s="22" t="n">
        <v>0</v>
      </c>
      <c r="F9753" s="22" t="n">
        <f aca="false">D9753/SUM(C9753:E9753)</f>
        <v>0.0224719101123595</v>
      </c>
      <c r="G9753" s="22" t="n">
        <v>261.03</v>
      </c>
      <c r="H9753" s="22" t="n">
        <v>5.93</v>
      </c>
      <c r="I9753" s="22" t="n">
        <v>0.03</v>
      </c>
      <c r="J9753" s="22" t="n">
        <v>0.034478</v>
      </c>
      <c r="K9753" s="22" t="n">
        <v>1</v>
      </c>
      <c r="L9753" s="25"/>
      <c r="N9753" s="24"/>
    </row>
    <row r="9754" customFormat="false" ht="15" hidden="false" customHeight="false" outlineLevel="0" collapsed="false">
      <c r="A9754" s="22" t="s">
        <v>5904</v>
      </c>
      <c r="B9754" s="22" t="n">
        <v>113</v>
      </c>
      <c r="C9754" s="22" t="n">
        <v>260</v>
      </c>
      <c r="D9754" s="22" t="n">
        <v>6</v>
      </c>
      <c r="E9754" s="22" t="n">
        <v>1</v>
      </c>
      <c r="F9754" s="22" t="n">
        <f aca="false">D9754/SUM(C9754:E9754)</f>
        <v>0.0224719101123595</v>
      </c>
      <c r="G9754" s="22" t="n">
        <v>259.06</v>
      </c>
      <c r="H9754" s="22" t="n">
        <v>7.88</v>
      </c>
      <c r="I9754" s="22" t="n">
        <v>0.06</v>
      </c>
      <c r="J9754" s="22" t="n">
        <v>15.199427</v>
      </c>
      <c r="K9754" s="22" t="n">
        <v>0.051794</v>
      </c>
      <c r="L9754" s="25"/>
      <c r="N9754" s="24"/>
    </row>
    <row r="9755" customFormat="false" ht="15" hidden="false" customHeight="false" outlineLevel="0" collapsed="false">
      <c r="A9755" s="22" t="s">
        <v>5905</v>
      </c>
      <c r="B9755" s="22" t="n">
        <v>72</v>
      </c>
      <c r="C9755" s="22" t="n">
        <v>260</v>
      </c>
      <c r="D9755" s="22" t="n">
        <v>6</v>
      </c>
      <c r="E9755" s="22" t="n">
        <v>1</v>
      </c>
      <c r="F9755" s="22" t="n">
        <f aca="false">D9755/SUM(C9755:E9755)</f>
        <v>0.0224719101123595</v>
      </c>
      <c r="G9755" s="22" t="n">
        <v>259.06</v>
      </c>
      <c r="H9755" s="22" t="n">
        <v>7.88</v>
      </c>
      <c r="I9755" s="22" t="n">
        <v>0.06</v>
      </c>
      <c r="J9755" s="22" t="n">
        <v>15.199427</v>
      </c>
      <c r="K9755" s="22" t="n">
        <v>0.051794</v>
      </c>
      <c r="L9755" s="25"/>
      <c r="N9755" s="24"/>
    </row>
    <row r="9756" customFormat="false" ht="15" hidden="false" customHeight="false" outlineLevel="0" collapsed="false">
      <c r="A9756" s="22" t="s">
        <v>5906</v>
      </c>
      <c r="B9756" s="22" t="n">
        <v>114</v>
      </c>
      <c r="C9756" s="22" t="n">
        <v>218</v>
      </c>
      <c r="D9756" s="22" t="n">
        <v>5</v>
      </c>
      <c r="E9756" s="22" t="n">
        <v>0</v>
      </c>
      <c r="F9756" s="22" t="n">
        <f aca="false">D9756/SUM(C9756:E9756)</f>
        <v>0.0224215246636771</v>
      </c>
      <c r="G9756" s="22" t="n">
        <v>218.03</v>
      </c>
      <c r="H9756" s="22" t="n">
        <v>4.94</v>
      </c>
      <c r="I9756" s="22" t="n">
        <v>0.03</v>
      </c>
      <c r="J9756" s="22" t="n">
        <v>0.028666</v>
      </c>
      <c r="K9756" s="22" t="n">
        <v>1</v>
      </c>
      <c r="L9756" s="25"/>
      <c r="N9756" s="24"/>
    </row>
    <row r="9757" customFormat="false" ht="15" hidden="false" customHeight="false" outlineLevel="0" collapsed="false">
      <c r="A9757" s="22" t="s">
        <v>5907</v>
      </c>
      <c r="B9757" s="22" t="n">
        <v>60</v>
      </c>
      <c r="C9757" s="22" t="n">
        <v>262</v>
      </c>
      <c r="D9757" s="22" t="n">
        <v>6</v>
      </c>
      <c r="E9757" s="22" t="n">
        <v>0</v>
      </c>
      <c r="F9757" s="22" t="n">
        <f aca="false">D9757/SUM(C9757:E9757)</f>
        <v>0.0223880597014925</v>
      </c>
      <c r="G9757" s="22" t="n">
        <v>262.03</v>
      </c>
      <c r="H9757" s="22" t="n">
        <v>5.93</v>
      </c>
      <c r="I9757" s="22" t="n">
        <v>0.03</v>
      </c>
      <c r="J9757" s="22" t="n">
        <v>0.034347</v>
      </c>
      <c r="K9757" s="22" t="n">
        <v>1</v>
      </c>
      <c r="L9757" s="25"/>
      <c r="N9757" s="24"/>
    </row>
    <row r="9758" customFormat="false" ht="15" hidden="false" customHeight="false" outlineLevel="0" collapsed="false">
      <c r="A9758" s="22" t="s">
        <v>2248</v>
      </c>
      <c r="B9758" s="22" t="n">
        <v>13</v>
      </c>
      <c r="C9758" s="22" t="n">
        <v>262</v>
      </c>
      <c r="D9758" s="22" t="n">
        <v>6</v>
      </c>
      <c r="E9758" s="22" t="n">
        <v>0</v>
      </c>
      <c r="F9758" s="22" t="n">
        <f aca="false">D9758/SUM(C9758:E9758)</f>
        <v>0.0223880597014925</v>
      </c>
      <c r="G9758" s="22" t="n">
        <v>262.03</v>
      </c>
      <c r="H9758" s="22" t="n">
        <v>5.93</v>
      </c>
      <c r="I9758" s="22" t="n">
        <v>0.03</v>
      </c>
      <c r="J9758" s="22" t="n">
        <v>0.034347</v>
      </c>
      <c r="K9758" s="22" t="n">
        <v>1</v>
      </c>
      <c r="L9758" s="25"/>
      <c r="N9758" s="24"/>
    </row>
    <row r="9759" customFormat="false" ht="15" hidden="false" customHeight="false" outlineLevel="0" collapsed="false">
      <c r="A9759" s="22" t="s">
        <v>2248</v>
      </c>
      <c r="B9759" s="22" t="n">
        <v>87</v>
      </c>
      <c r="C9759" s="22" t="n">
        <v>261</v>
      </c>
      <c r="D9759" s="22" t="n">
        <v>6</v>
      </c>
      <c r="E9759" s="22" t="n">
        <v>1</v>
      </c>
      <c r="F9759" s="22" t="n">
        <f aca="false">D9759/SUM(C9759:E9759)</f>
        <v>0.0223880597014925</v>
      </c>
      <c r="G9759" s="22" t="n">
        <v>260.06</v>
      </c>
      <c r="H9759" s="22" t="n">
        <v>7.88</v>
      </c>
      <c r="I9759" s="22" t="n">
        <v>0.06</v>
      </c>
      <c r="J9759" s="22" t="n">
        <v>15.26188</v>
      </c>
      <c r="K9759" s="22" t="n">
        <v>0.051603</v>
      </c>
      <c r="L9759" s="25"/>
      <c r="N9759" s="24"/>
    </row>
    <row r="9760" customFormat="false" ht="15" hidden="false" customHeight="false" outlineLevel="0" collapsed="false">
      <c r="A9760" s="22" t="s">
        <v>5908</v>
      </c>
      <c r="B9760" s="22" t="n">
        <v>28</v>
      </c>
      <c r="C9760" s="22" t="n">
        <v>262</v>
      </c>
      <c r="D9760" s="22" t="n">
        <v>6</v>
      </c>
      <c r="E9760" s="22" t="n">
        <v>0</v>
      </c>
      <c r="F9760" s="22" t="n">
        <f aca="false">D9760/SUM(C9760:E9760)</f>
        <v>0.0223880597014925</v>
      </c>
      <c r="G9760" s="22" t="n">
        <v>262.03</v>
      </c>
      <c r="H9760" s="22" t="n">
        <v>5.93</v>
      </c>
      <c r="I9760" s="22" t="n">
        <v>0.03</v>
      </c>
      <c r="J9760" s="22" t="n">
        <v>0.034347</v>
      </c>
      <c r="K9760" s="22" t="n">
        <v>1</v>
      </c>
      <c r="L9760" s="25"/>
      <c r="N9760" s="24"/>
    </row>
    <row r="9761" customFormat="false" ht="15" hidden="false" customHeight="false" outlineLevel="0" collapsed="false">
      <c r="A9761" s="22" t="s">
        <v>5909</v>
      </c>
      <c r="B9761" s="22" t="n">
        <v>59</v>
      </c>
      <c r="C9761" s="22" t="n">
        <v>262</v>
      </c>
      <c r="D9761" s="22" t="n">
        <v>6</v>
      </c>
      <c r="E9761" s="22" t="n">
        <v>0</v>
      </c>
      <c r="F9761" s="22" t="n">
        <f aca="false">D9761/SUM(C9761:E9761)</f>
        <v>0.0223880597014925</v>
      </c>
      <c r="G9761" s="22" t="n">
        <v>262.03</v>
      </c>
      <c r="H9761" s="22" t="n">
        <v>5.93</v>
      </c>
      <c r="I9761" s="22" t="n">
        <v>0.03</v>
      </c>
      <c r="J9761" s="22" t="n">
        <v>0.034347</v>
      </c>
      <c r="K9761" s="22" t="n">
        <v>1</v>
      </c>
      <c r="L9761" s="25"/>
      <c r="N9761" s="24"/>
    </row>
    <row r="9762" customFormat="false" ht="15" hidden="false" customHeight="false" outlineLevel="0" collapsed="false">
      <c r="A9762" s="22" t="s">
        <v>5118</v>
      </c>
      <c r="B9762" s="22" t="n">
        <v>47</v>
      </c>
      <c r="C9762" s="22" t="n">
        <v>175</v>
      </c>
      <c r="D9762" s="22" t="n">
        <v>4</v>
      </c>
      <c r="E9762" s="22" t="n">
        <v>0</v>
      </c>
      <c r="F9762" s="22" t="n">
        <f aca="false">D9762/SUM(C9762:E9762)</f>
        <v>0.0223463687150838</v>
      </c>
      <c r="G9762" s="22" t="n">
        <v>175.02</v>
      </c>
      <c r="H9762" s="22" t="n">
        <v>3.96</v>
      </c>
      <c r="I9762" s="22" t="n">
        <v>0.02</v>
      </c>
      <c r="J9762" s="22" t="n">
        <v>0.022854</v>
      </c>
      <c r="K9762" s="22" t="n">
        <v>1</v>
      </c>
      <c r="L9762" s="25"/>
      <c r="N9762" s="24"/>
    </row>
    <row r="9763" customFormat="false" ht="15" hidden="false" customHeight="false" outlineLevel="0" collapsed="false">
      <c r="A9763" s="22" t="s">
        <v>5910</v>
      </c>
      <c r="B9763" s="22" t="n">
        <v>28</v>
      </c>
      <c r="C9763" s="22" t="n">
        <v>219</v>
      </c>
      <c r="D9763" s="22" t="n">
        <v>5</v>
      </c>
      <c r="E9763" s="22" t="n">
        <v>0</v>
      </c>
      <c r="F9763" s="22" t="n">
        <f aca="false">D9763/SUM(C9763:E9763)</f>
        <v>0.0223214285714286</v>
      </c>
      <c r="G9763" s="22" t="n">
        <v>219.03</v>
      </c>
      <c r="H9763" s="22" t="n">
        <v>4.94</v>
      </c>
      <c r="I9763" s="22" t="n">
        <v>0.03</v>
      </c>
      <c r="J9763" s="22" t="n">
        <v>0.028535</v>
      </c>
      <c r="K9763" s="22" t="n">
        <v>1</v>
      </c>
      <c r="L9763" s="25"/>
      <c r="N9763" s="24"/>
    </row>
    <row r="9764" customFormat="false" ht="15" hidden="false" customHeight="false" outlineLevel="0" collapsed="false">
      <c r="A9764" s="22" t="s">
        <v>5230</v>
      </c>
      <c r="B9764" s="22" t="n">
        <v>94</v>
      </c>
      <c r="C9764" s="22" t="n">
        <v>263</v>
      </c>
      <c r="D9764" s="22" t="n">
        <v>6</v>
      </c>
      <c r="E9764" s="22" t="n">
        <v>0</v>
      </c>
      <c r="F9764" s="22" t="n">
        <f aca="false">D9764/SUM(C9764:E9764)</f>
        <v>0.0223048327137546</v>
      </c>
      <c r="G9764" s="22" t="n">
        <v>263.03</v>
      </c>
      <c r="H9764" s="22" t="n">
        <v>5.93</v>
      </c>
      <c r="I9764" s="22" t="n">
        <v>0.03</v>
      </c>
      <c r="J9764" s="22" t="n">
        <v>0.034216</v>
      </c>
      <c r="K9764" s="22" t="n">
        <v>1</v>
      </c>
      <c r="L9764" s="25"/>
      <c r="N9764" s="24"/>
    </row>
    <row r="9765" customFormat="false" ht="15" hidden="false" customHeight="false" outlineLevel="0" collapsed="false">
      <c r="A9765" s="22" t="s">
        <v>3579</v>
      </c>
      <c r="B9765" s="22" t="n">
        <v>96</v>
      </c>
      <c r="C9765" s="22" t="n">
        <v>263</v>
      </c>
      <c r="D9765" s="22" t="n">
        <v>6</v>
      </c>
      <c r="E9765" s="22" t="n">
        <v>0</v>
      </c>
      <c r="F9765" s="22" t="n">
        <f aca="false">D9765/SUM(C9765:E9765)</f>
        <v>0.0223048327137546</v>
      </c>
      <c r="G9765" s="22" t="n">
        <v>263.03</v>
      </c>
      <c r="H9765" s="22" t="n">
        <v>5.93</v>
      </c>
      <c r="I9765" s="22" t="n">
        <v>0.03</v>
      </c>
      <c r="J9765" s="22" t="n">
        <v>0.034216</v>
      </c>
      <c r="K9765" s="22" t="n">
        <v>1</v>
      </c>
      <c r="L9765" s="25"/>
      <c r="N9765" s="24"/>
    </row>
    <row r="9766" customFormat="false" ht="15" hidden="false" customHeight="false" outlineLevel="0" collapsed="false">
      <c r="A9766" s="22" t="s">
        <v>2976</v>
      </c>
      <c r="B9766" s="22" t="n">
        <v>49</v>
      </c>
      <c r="C9766" s="22" t="n">
        <v>263</v>
      </c>
      <c r="D9766" s="22" t="n">
        <v>6</v>
      </c>
      <c r="E9766" s="22" t="n">
        <v>0</v>
      </c>
      <c r="F9766" s="22" t="n">
        <f aca="false">D9766/SUM(C9766:E9766)</f>
        <v>0.0223048327137546</v>
      </c>
      <c r="G9766" s="22" t="n">
        <v>263.03</v>
      </c>
      <c r="H9766" s="22" t="n">
        <v>5.93</v>
      </c>
      <c r="I9766" s="22" t="n">
        <v>0.03</v>
      </c>
      <c r="J9766" s="22" t="n">
        <v>0.034216</v>
      </c>
      <c r="K9766" s="22" t="n">
        <v>1</v>
      </c>
      <c r="L9766" s="25"/>
      <c r="N9766" s="24"/>
    </row>
    <row r="9767" customFormat="false" ht="15" hidden="false" customHeight="false" outlineLevel="0" collapsed="false">
      <c r="A9767" s="22" t="s">
        <v>3751</v>
      </c>
      <c r="B9767" s="22" t="n">
        <v>18</v>
      </c>
      <c r="C9767" s="22" t="n">
        <v>176</v>
      </c>
      <c r="D9767" s="22" t="n">
        <v>4</v>
      </c>
      <c r="E9767" s="22" t="n">
        <v>0</v>
      </c>
      <c r="F9767" s="22" t="n">
        <f aca="false">D9767/SUM(C9767:E9767)</f>
        <v>0.0222222222222222</v>
      </c>
      <c r="G9767" s="22" t="n">
        <v>176.02</v>
      </c>
      <c r="H9767" s="22" t="n">
        <v>3.96</v>
      </c>
      <c r="I9767" s="22" t="n">
        <v>0.02</v>
      </c>
      <c r="J9767" s="22" t="n">
        <v>0.022724</v>
      </c>
      <c r="K9767" s="22" t="n">
        <v>1</v>
      </c>
      <c r="L9767" s="25"/>
      <c r="N9767" s="24"/>
    </row>
    <row r="9768" customFormat="false" ht="15" hidden="false" customHeight="false" outlineLevel="0" collapsed="false">
      <c r="A9768" s="22" t="s">
        <v>916</v>
      </c>
      <c r="B9768" s="22" t="n">
        <v>48</v>
      </c>
      <c r="C9768" s="22" t="n">
        <v>220</v>
      </c>
      <c r="D9768" s="22" t="n">
        <v>5</v>
      </c>
      <c r="E9768" s="22" t="n">
        <v>0</v>
      </c>
      <c r="F9768" s="22" t="n">
        <f aca="false">D9768/SUM(C9768:E9768)</f>
        <v>0.0222222222222222</v>
      </c>
      <c r="G9768" s="22" t="n">
        <v>220.03</v>
      </c>
      <c r="H9768" s="22" t="n">
        <v>4.94</v>
      </c>
      <c r="I9768" s="22" t="n">
        <v>0.03</v>
      </c>
      <c r="J9768" s="22" t="n">
        <v>0.028406</v>
      </c>
      <c r="K9768" s="22" t="n">
        <v>1</v>
      </c>
      <c r="L9768" s="25"/>
      <c r="N9768" s="24"/>
    </row>
    <row r="9769" customFormat="false" ht="15" hidden="false" customHeight="false" outlineLevel="0" collapsed="false">
      <c r="A9769" s="22" t="s">
        <v>5911</v>
      </c>
      <c r="B9769" s="22" t="n">
        <v>96</v>
      </c>
      <c r="C9769" s="22" t="n">
        <v>176</v>
      </c>
      <c r="D9769" s="22" t="n">
        <v>4</v>
      </c>
      <c r="E9769" s="22" t="n">
        <v>0</v>
      </c>
      <c r="F9769" s="22" t="n">
        <f aca="false">D9769/SUM(C9769:E9769)</f>
        <v>0.0222222222222222</v>
      </c>
      <c r="G9769" s="22" t="n">
        <v>176.02</v>
      </c>
      <c r="H9769" s="22" t="n">
        <v>3.96</v>
      </c>
      <c r="I9769" s="22" t="n">
        <v>0.02</v>
      </c>
      <c r="J9769" s="22" t="n">
        <v>0.022724</v>
      </c>
      <c r="K9769" s="22" t="n">
        <v>1</v>
      </c>
      <c r="L9769" s="25"/>
      <c r="N9769" s="24"/>
    </row>
    <row r="9770" customFormat="false" ht="15" hidden="false" customHeight="false" outlineLevel="0" collapsed="false">
      <c r="A9770" s="22" t="s">
        <v>5912</v>
      </c>
      <c r="B9770" s="22" t="n">
        <v>36</v>
      </c>
      <c r="C9770" s="22" t="n">
        <v>265</v>
      </c>
      <c r="D9770" s="22" t="n">
        <v>6</v>
      </c>
      <c r="E9770" s="22" t="n">
        <v>0</v>
      </c>
      <c r="F9770" s="22" t="n">
        <f aca="false">D9770/SUM(C9770:E9770)</f>
        <v>0.022140221402214</v>
      </c>
      <c r="G9770" s="22" t="n">
        <v>265.03</v>
      </c>
      <c r="H9770" s="22" t="n">
        <v>5.93</v>
      </c>
      <c r="I9770" s="22" t="n">
        <v>0.03</v>
      </c>
      <c r="J9770" s="22" t="n">
        <v>0.033958</v>
      </c>
      <c r="K9770" s="22" t="n">
        <v>1</v>
      </c>
      <c r="L9770" s="25"/>
      <c r="N9770" s="24"/>
    </row>
    <row r="9771" customFormat="false" ht="15" hidden="false" customHeight="false" outlineLevel="0" collapsed="false">
      <c r="A9771" s="22" t="s">
        <v>5913</v>
      </c>
      <c r="B9771" s="22" t="n">
        <v>11</v>
      </c>
      <c r="C9771" s="22" t="n">
        <v>265</v>
      </c>
      <c r="D9771" s="22" t="n">
        <v>6</v>
      </c>
      <c r="E9771" s="22" t="n">
        <v>0</v>
      </c>
      <c r="F9771" s="22" t="n">
        <f aca="false">D9771/SUM(C9771:E9771)</f>
        <v>0.022140221402214</v>
      </c>
      <c r="G9771" s="22" t="n">
        <v>265.03</v>
      </c>
      <c r="H9771" s="22" t="n">
        <v>5.93</v>
      </c>
      <c r="I9771" s="22" t="n">
        <v>0.03</v>
      </c>
      <c r="J9771" s="22" t="n">
        <v>0.033958</v>
      </c>
      <c r="K9771" s="22" t="n">
        <v>1</v>
      </c>
      <c r="L9771" s="25"/>
      <c r="N9771" s="24"/>
    </row>
    <row r="9772" customFormat="false" ht="15" hidden="false" customHeight="false" outlineLevel="0" collapsed="false">
      <c r="A9772" s="22" t="s">
        <v>1960</v>
      </c>
      <c r="B9772" s="22" t="n">
        <v>40</v>
      </c>
      <c r="C9772" s="22" t="n">
        <v>177</v>
      </c>
      <c r="D9772" s="22" t="n">
        <v>4</v>
      </c>
      <c r="E9772" s="22" t="n">
        <v>0</v>
      </c>
      <c r="F9772" s="22" t="n">
        <f aca="false">D9772/SUM(C9772:E9772)</f>
        <v>0.0220994475138122</v>
      </c>
      <c r="G9772" s="22" t="n">
        <v>177.02</v>
      </c>
      <c r="H9772" s="22" t="n">
        <v>3.96</v>
      </c>
      <c r="I9772" s="22" t="n">
        <v>0.02</v>
      </c>
      <c r="J9772" s="22" t="n">
        <v>0.022596</v>
      </c>
      <c r="K9772" s="22" t="n">
        <v>1</v>
      </c>
      <c r="L9772" s="25"/>
      <c r="N9772" s="24"/>
    </row>
    <row r="9773" customFormat="false" ht="15" hidden="false" customHeight="false" outlineLevel="0" collapsed="false">
      <c r="A9773" s="22" t="s">
        <v>1523</v>
      </c>
      <c r="B9773" s="22" t="n">
        <v>48</v>
      </c>
      <c r="C9773" s="22" t="n">
        <v>266</v>
      </c>
      <c r="D9773" s="22" t="n">
        <v>6</v>
      </c>
      <c r="E9773" s="22" t="n">
        <v>0</v>
      </c>
      <c r="F9773" s="22" t="n">
        <f aca="false">D9773/SUM(C9773:E9773)</f>
        <v>0.0220588235294118</v>
      </c>
      <c r="G9773" s="22" t="n">
        <v>266.03</v>
      </c>
      <c r="H9773" s="22" t="n">
        <v>5.93</v>
      </c>
      <c r="I9773" s="22" t="n">
        <v>0.03</v>
      </c>
      <c r="J9773" s="22" t="n">
        <v>0.03383</v>
      </c>
      <c r="K9773" s="22" t="n">
        <v>1</v>
      </c>
      <c r="L9773" s="25"/>
      <c r="N9773" s="24"/>
    </row>
    <row r="9774" customFormat="false" ht="15" hidden="false" customHeight="false" outlineLevel="0" collapsed="false">
      <c r="A9774" s="22" t="s">
        <v>2526</v>
      </c>
      <c r="B9774" s="22" t="n">
        <v>50</v>
      </c>
      <c r="C9774" s="22" t="n">
        <v>266</v>
      </c>
      <c r="D9774" s="22" t="n">
        <v>6</v>
      </c>
      <c r="E9774" s="22" t="n">
        <v>0</v>
      </c>
      <c r="F9774" s="22" t="n">
        <f aca="false">D9774/SUM(C9774:E9774)</f>
        <v>0.0220588235294118</v>
      </c>
      <c r="G9774" s="22" t="n">
        <v>266.03</v>
      </c>
      <c r="H9774" s="22" t="n">
        <v>5.93</v>
      </c>
      <c r="I9774" s="22" t="n">
        <v>0.03</v>
      </c>
      <c r="J9774" s="22" t="n">
        <v>0.03383</v>
      </c>
      <c r="K9774" s="22" t="n">
        <v>1</v>
      </c>
      <c r="L9774" s="25"/>
      <c r="N9774" s="24"/>
    </row>
    <row r="9775" customFormat="false" ht="15" hidden="false" customHeight="false" outlineLevel="0" collapsed="false">
      <c r="A9775" s="22" t="s">
        <v>5914</v>
      </c>
      <c r="B9775" s="22" t="n">
        <v>22</v>
      </c>
      <c r="C9775" s="22" t="n">
        <v>266</v>
      </c>
      <c r="D9775" s="22" t="n">
        <v>6</v>
      </c>
      <c r="E9775" s="22" t="n">
        <v>0</v>
      </c>
      <c r="F9775" s="22" t="n">
        <f aca="false">D9775/SUM(C9775:E9775)</f>
        <v>0.0220588235294118</v>
      </c>
      <c r="G9775" s="22" t="n">
        <v>266.03</v>
      </c>
      <c r="H9775" s="22" t="n">
        <v>5.93</v>
      </c>
      <c r="I9775" s="22" t="n">
        <v>0.03</v>
      </c>
      <c r="J9775" s="22" t="n">
        <v>0.03383</v>
      </c>
      <c r="K9775" s="22" t="n">
        <v>1</v>
      </c>
      <c r="L9775" s="25"/>
      <c r="N9775" s="24"/>
    </row>
    <row r="9776" customFormat="false" ht="15" hidden="false" customHeight="false" outlineLevel="0" collapsed="false">
      <c r="A9776" s="22" t="s">
        <v>5915</v>
      </c>
      <c r="B9776" s="22" t="n">
        <v>123</v>
      </c>
      <c r="C9776" s="22" t="n">
        <v>0</v>
      </c>
      <c r="D9776" s="22" t="n">
        <v>6</v>
      </c>
      <c r="E9776" s="22" t="n">
        <v>266</v>
      </c>
      <c r="F9776" s="22" t="n">
        <f aca="false">D9776/SUM(C9776:E9776)</f>
        <v>0.0220588235294118</v>
      </c>
      <c r="G9776" s="22" t="n">
        <v>0.03</v>
      </c>
      <c r="H9776" s="22" t="n">
        <v>5.93</v>
      </c>
      <c r="I9776" s="22" t="n">
        <v>266.03</v>
      </c>
      <c r="J9776" s="22" t="n">
        <v>0.03383</v>
      </c>
      <c r="K9776" s="22" t="n">
        <v>1</v>
      </c>
      <c r="L9776" s="25"/>
      <c r="N9776" s="24"/>
    </row>
    <row r="9777" customFormat="false" ht="15" hidden="false" customHeight="false" outlineLevel="0" collapsed="false">
      <c r="A9777" s="22" t="s">
        <v>1043</v>
      </c>
      <c r="B9777" s="22" t="n">
        <v>18</v>
      </c>
      <c r="C9777" s="22" t="n">
        <v>222</v>
      </c>
      <c r="D9777" s="22" t="n">
        <v>5</v>
      </c>
      <c r="E9777" s="22" t="n">
        <v>0</v>
      </c>
      <c r="F9777" s="22" t="n">
        <f aca="false">D9777/SUM(C9777:E9777)</f>
        <v>0.0220264317180617</v>
      </c>
      <c r="G9777" s="22" t="n">
        <v>222.03</v>
      </c>
      <c r="H9777" s="22" t="n">
        <v>4.94</v>
      </c>
      <c r="I9777" s="22" t="n">
        <v>0.03</v>
      </c>
      <c r="J9777" s="22" t="n">
        <v>0.02815</v>
      </c>
      <c r="K9777" s="22" t="n">
        <v>1</v>
      </c>
      <c r="L9777" s="25"/>
      <c r="N9777" s="24"/>
    </row>
    <row r="9778" customFormat="false" ht="15" hidden="false" customHeight="false" outlineLevel="0" collapsed="false">
      <c r="A9778" s="22" t="s">
        <v>5916</v>
      </c>
      <c r="B9778" s="22" t="n">
        <v>31</v>
      </c>
      <c r="C9778" s="22" t="n">
        <v>267</v>
      </c>
      <c r="D9778" s="22" t="n">
        <v>6</v>
      </c>
      <c r="E9778" s="22" t="n">
        <v>0</v>
      </c>
      <c r="F9778" s="22" t="n">
        <f aca="false">D9778/SUM(C9778:E9778)</f>
        <v>0.021978021978022</v>
      </c>
      <c r="G9778" s="22" t="n">
        <v>267.03</v>
      </c>
      <c r="H9778" s="22" t="n">
        <v>5.93</v>
      </c>
      <c r="I9778" s="22" t="n">
        <v>0.03</v>
      </c>
      <c r="J9778" s="22" t="n">
        <v>0.033704</v>
      </c>
      <c r="K9778" s="22" t="n">
        <v>1</v>
      </c>
      <c r="L9778" s="25"/>
      <c r="N9778" s="24"/>
    </row>
    <row r="9779" customFormat="false" ht="15" hidden="false" customHeight="false" outlineLevel="0" collapsed="false">
      <c r="A9779" s="22" t="s">
        <v>5917</v>
      </c>
      <c r="B9779" s="22" t="n">
        <v>53</v>
      </c>
      <c r="C9779" s="22" t="n">
        <v>267</v>
      </c>
      <c r="D9779" s="22" t="n">
        <v>6</v>
      </c>
      <c r="E9779" s="22" t="n">
        <v>0</v>
      </c>
      <c r="F9779" s="22" t="n">
        <f aca="false">D9779/SUM(C9779:E9779)</f>
        <v>0.021978021978022</v>
      </c>
      <c r="G9779" s="22" t="n">
        <v>267.03</v>
      </c>
      <c r="H9779" s="22" t="n">
        <v>5.93</v>
      </c>
      <c r="I9779" s="22" t="n">
        <v>0.03</v>
      </c>
      <c r="J9779" s="22" t="n">
        <v>0.033704</v>
      </c>
      <c r="K9779" s="22" t="n">
        <v>1</v>
      </c>
      <c r="L9779" s="25"/>
      <c r="N9779" s="24"/>
    </row>
    <row r="9780" customFormat="false" ht="15" hidden="false" customHeight="false" outlineLevel="0" collapsed="false">
      <c r="A9780" s="22" t="s">
        <v>5918</v>
      </c>
      <c r="B9780" s="22" t="n">
        <v>104</v>
      </c>
      <c r="C9780" s="22" t="n">
        <v>178</v>
      </c>
      <c r="D9780" s="22" t="n">
        <v>4</v>
      </c>
      <c r="E9780" s="22" t="n">
        <v>0</v>
      </c>
      <c r="F9780" s="22" t="n">
        <f aca="false">D9780/SUM(C9780:E9780)</f>
        <v>0.021978021978022</v>
      </c>
      <c r="G9780" s="22" t="n">
        <v>178.02</v>
      </c>
      <c r="H9780" s="22" t="n">
        <v>3.96</v>
      </c>
      <c r="I9780" s="22" t="n">
        <v>0.02</v>
      </c>
      <c r="J9780" s="22" t="n">
        <v>0.022469</v>
      </c>
      <c r="K9780" s="22" t="n">
        <v>1</v>
      </c>
      <c r="L9780" s="25"/>
      <c r="N9780" s="24"/>
    </row>
    <row r="9781" customFormat="false" ht="15" hidden="false" customHeight="false" outlineLevel="0" collapsed="false">
      <c r="A9781" s="22" t="s">
        <v>5919</v>
      </c>
      <c r="B9781" s="22" t="n">
        <v>13</v>
      </c>
      <c r="C9781" s="22" t="n">
        <v>223</v>
      </c>
      <c r="D9781" s="22" t="n">
        <v>5</v>
      </c>
      <c r="E9781" s="22" t="n">
        <v>0</v>
      </c>
      <c r="F9781" s="22" t="n">
        <f aca="false">D9781/SUM(C9781:E9781)</f>
        <v>0.0219298245614035</v>
      </c>
      <c r="G9781" s="22" t="n">
        <v>223.03</v>
      </c>
      <c r="H9781" s="22" t="n">
        <v>4.95</v>
      </c>
      <c r="I9781" s="22" t="n">
        <v>0.03</v>
      </c>
      <c r="J9781" s="22" t="n">
        <v>0.028023</v>
      </c>
      <c r="K9781" s="22" t="n">
        <v>1</v>
      </c>
      <c r="L9781" s="25"/>
      <c r="N9781" s="24"/>
    </row>
    <row r="9782" customFormat="false" ht="15" hidden="false" customHeight="false" outlineLevel="0" collapsed="false">
      <c r="A9782" s="22" t="s">
        <v>579</v>
      </c>
      <c r="B9782" s="22" t="n">
        <v>118</v>
      </c>
      <c r="C9782" s="22" t="n">
        <v>268</v>
      </c>
      <c r="D9782" s="22" t="n">
        <v>6</v>
      </c>
      <c r="E9782" s="22" t="n">
        <v>0</v>
      </c>
      <c r="F9782" s="22" t="n">
        <f aca="false">D9782/SUM(C9782:E9782)</f>
        <v>0.0218978102189781</v>
      </c>
      <c r="G9782" s="22" t="n">
        <v>268.03</v>
      </c>
      <c r="H9782" s="22" t="n">
        <v>5.93</v>
      </c>
      <c r="I9782" s="22" t="n">
        <v>0.03</v>
      </c>
      <c r="J9782" s="22" t="n">
        <v>0.033578</v>
      </c>
      <c r="K9782" s="22" t="n">
        <v>1</v>
      </c>
      <c r="L9782" s="25"/>
      <c r="N9782" s="24"/>
    </row>
    <row r="9783" customFormat="false" ht="15" hidden="false" customHeight="false" outlineLevel="0" collapsed="false">
      <c r="A9783" s="22" t="s">
        <v>5920</v>
      </c>
      <c r="B9783" s="22" t="n">
        <v>115</v>
      </c>
      <c r="C9783" s="22" t="n">
        <v>268</v>
      </c>
      <c r="D9783" s="22" t="n">
        <v>6</v>
      </c>
      <c r="E9783" s="22" t="n">
        <v>0</v>
      </c>
      <c r="F9783" s="22" t="n">
        <f aca="false">D9783/SUM(C9783:E9783)</f>
        <v>0.0218978102189781</v>
      </c>
      <c r="G9783" s="22" t="n">
        <v>268.03</v>
      </c>
      <c r="H9783" s="22" t="n">
        <v>5.93</v>
      </c>
      <c r="I9783" s="22" t="n">
        <v>0.03</v>
      </c>
      <c r="J9783" s="22" t="n">
        <v>0.033578</v>
      </c>
      <c r="K9783" s="22" t="n">
        <v>1</v>
      </c>
      <c r="L9783" s="25"/>
      <c r="N9783" s="24"/>
    </row>
    <row r="9784" customFormat="false" ht="15" hidden="false" customHeight="false" outlineLevel="0" collapsed="false">
      <c r="A9784" s="22" t="s">
        <v>5921</v>
      </c>
      <c r="B9784" s="22" t="n">
        <v>50</v>
      </c>
      <c r="C9784" s="22" t="n">
        <v>268</v>
      </c>
      <c r="D9784" s="22" t="n">
        <v>6</v>
      </c>
      <c r="E9784" s="22" t="n">
        <v>0</v>
      </c>
      <c r="F9784" s="22" t="n">
        <f aca="false">D9784/SUM(C9784:E9784)</f>
        <v>0.0218978102189781</v>
      </c>
      <c r="G9784" s="22" t="n">
        <v>268.03</v>
      </c>
      <c r="H9784" s="22" t="n">
        <v>5.93</v>
      </c>
      <c r="I9784" s="22" t="n">
        <v>0.03</v>
      </c>
      <c r="J9784" s="22" t="n">
        <v>0.033578</v>
      </c>
      <c r="K9784" s="22" t="n">
        <v>1</v>
      </c>
      <c r="L9784" s="25"/>
      <c r="N9784" s="24"/>
    </row>
    <row r="9785" customFormat="false" ht="15" hidden="false" customHeight="false" outlineLevel="0" collapsed="false">
      <c r="A9785" s="22" t="s">
        <v>2349</v>
      </c>
      <c r="B9785" s="22" t="n">
        <v>31</v>
      </c>
      <c r="C9785" s="22" t="n">
        <v>268</v>
      </c>
      <c r="D9785" s="22" t="n">
        <v>6</v>
      </c>
      <c r="E9785" s="22" t="n">
        <v>0</v>
      </c>
      <c r="F9785" s="22" t="n">
        <f aca="false">D9785/SUM(C9785:E9785)</f>
        <v>0.0218978102189781</v>
      </c>
      <c r="G9785" s="22" t="n">
        <v>268.03</v>
      </c>
      <c r="H9785" s="22" t="n">
        <v>5.93</v>
      </c>
      <c r="I9785" s="22" t="n">
        <v>0.03</v>
      </c>
      <c r="J9785" s="22" t="n">
        <v>0.033578</v>
      </c>
      <c r="K9785" s="22" t="n">
        <v>1</v>
      </c>
      <c r="L9785" s="25"/>
      <c r="N9785" s="24"/>
    </row>
    <row r="9786" customFormat="false" ht="15" hidden="false" customHeight="false" outlineLevel="0" collapsed="false">
      <c r="A9786" s="22" t="s">
        <v>5922</v>
      </c>
      <c r="B9786" s="22" t="n">
        <v>79</v>
      </c>
      <c r="C9786" s="22" t="n">
        <v>179</v>
      </c>
      <c r="D9786" s="22" t="n">
        <v>4</v>
      </c>
      <c r="E9786" s="22" t="n">
        <v>0</v>
      </c>
      <c r="F9786" s="22" t="n">
        <f aca="false">D9786/SUM(C9786:E9786)</f>
        <v>0.0218579234972678</v>
      </c>
      <c r="G9786" s="22" t="n">
        <v>179.02</v>
      </c>
      <c r="H9786" s="22" t="n">
        <v>3.96</v>
      </c>
      <c r="I9786" s="22" t="n">
        <v>0.02</v>
      </c>
      <c r="J9786" s="22" t="n">
        <v>0.022344</v>
      </c>
      <c r="K9786" s="22" t="n">
        <v>1</v>
      </c>
      <c r="L9786" s="25"/>
      <c r="N9786" s="24"/>
    </row>
    <row r="9787" customFormat="false" ht="15" hidden="false" customHeight="false" outlineLevel="0" collapsed="false">
      <c r="A9787" s="22" t="s">
        <v>2838</v>
      </c>
      <c r="B9787" s="22" t="n">
        <v>33</v>
      </c>
      <c r="C9787" s="22" t="n">
        <v>179</v>
      </c>
      <c r="D9787" s="22" t="n">
        <v>4</v>
      </c>
      <c r="E9787" s="22" t="n">
        <v>0</v>
      </c>
      <c r="F9787" s="22" t="n">
        <f aca="false">D9787/SUM(C9787:E9787)</f>
        <v>0.0218579234972678</v>
      </c>
      <c r="G9787" s="22" t="n">
        <v>179.02</v>
      </c>
      <c r="H9787" s="22" t="n">
        <v>3.96</v>
      </c>
      <c r="I9787" s="22" t="n">
        <v>0.02</v>
      </c>
      <c r="J9787" s="22" t="n">
        <v>0.022344</v>
      </c>
      <c r="K9787" s="22" t="n">
        <v>1</v>
      </c>
      <c r="L9787" s="25"/>
      <c r="N9787" s="24"/>
    </row>
    <row r="9788" customFormat="false" ht="15" hidden="false" customHeight="false" outlineLevel="0" collapsed="false">
      <c r="A9788" s="22" t="s">
        <v>5923</v>
      </c>
      <c r="B9788" s="22" t="n">
        <v>48</v>
      </c>
      <c r="C9788" s="22" t="n">
        <v>269</v>
      </c>
      <c r="D9788" s="22" t="n">
        <v>6</v>
      </c>
      <c r="E9788" s="22" t="n">
        <v>0</v>
      </c>
      <c r="F9788" s="22" t="n">
        <f aca="false">D9788/SUM(C9788:E9788)</f>
        <v>0.0218181818181818</v>
      </c>
      <c r="G9788" s="22" t="n">
        <v>269.03</v>
      </c>
      <c r="H9788" s="22" t="n">
        <v>5.93</v>
      </c>
      <c r="I9788" s="22" t="n">
        <v>0.03</v>
      </c>
      <c r="J9788" s="22" t="n">
        <v>0.033453</v>
      </c>
      <c r="K9788" s="22" t="n">
        <v>1</v>
      </c>
      <c r="L9788" s="25"/>
      <c r="N9788" s="24"/>
    </row>
    <row r="9789" customFormat="false" ht="15" hidden="false" customHeight="false" outlineLevel="0" collapsed="false">
      <c r="A9789" s="22" t="s">
        <v>5924</v>
      </c>
      <c r="B9789" s="22" t="n">
        <v>14</v>
      </c>
      <c r="C9789" s="22" t="n">
        <v>269</v>
      </c>
      <c r="D9789" s="22" t="n">
        <v>6</v>
      </c>
      <c r="E9789" s="22" t="n">
        <v>0</v>
      </c>
      <c r="F9789" s="22" t="n">
        <f aca="false">D9789/SUM(C9789:E9789)</f>
        <v>0.0218181818181818</v>
      </c>
      <c r="G9789" s="22" t="n">
        <v>269.03</v>
      </c>
      <c r="H9789" s="22" t="n">
        <v>5.93</v>
      </c>
      <c r="I9789" s="22" t="n">
        <v>0.03</v>
      </c>
      <c r="J9789" s="22" t="n">
        <v>0.033453</v>
      </c>
      <c r="K9789" s="22" t="n">
        <v>1</v>
      </c>
      <c r="L9789" s="25"/>
      <c r="N9789" s="24"/>
    </row>
    <row r="9790" customFormat="false" ht="15" hidden="false" customHeight="false" outlineLevel="0" collapsed="false">
      <c r="A9790" s="22" t="s">
        <v>5925</v>
      </c>
      <c r="B9790" s="22" t="n">
        <v>77</v>
      </c>
      <c r="C9790" s="22" t="n">
        <v>269</v>
      </c>
      <c r="D9790" s="22" t="n">
        <v>6</v>
      </c>
      <c r="E9790" s="22" t="n">
        <v>0</v>
      </c>
      <c r="F9790" s="22" t="n">
        <f aca="false">D9790/SUM(C9790:E9790)</f>
        <v>0.0218181818181818</v>
      </c>
      <c r="G9790" s="22" t="n">
        <v>269.03</v>
      </c>
      <c r="H9790" s="22" t="n">
        <v>5.93</v>
      </c>
      <c r="I9790" s="22" t="n">
        <v>0.03</v>
      </c>
      <c r="J9790" s="22" t="n">
        <v>0.033453</v>
      </c>
      <c r="K9790" s="22" t="n">
        <v>1</v>
      </c>
      <c r="L9790" s="25"/>
      <c r="N9790" s="24"/>
    </row>
    <row r="9791" customFormat="false" ht="15" hidden="false" customHeight="false" outlineLevel="0" collapsed="false">
      <c r="A9791" s="22" t="s">
        <v>5926</v>
      </c>
      <c r="B9791" s="22" t="n">
        <v>49</v>
      </c>
      <c r="C9791" s="22" t="n">
        <v>269</v>
      </c>
      <c r="D9791" s="22" t="n">
        <v>6</v>
      </c>
      <c r="E9791" s="22" t="n">
        <v>0</v>
      </c>
      <c r="F9791" s="22" t="n">
        <f aca="false">D9791/SUM(C9791:E9791)</f>
        <v>0.0218181818181818</v>
      </c>
      <c r="G9791" s="22" t="n">
        <v>269.03</v>
      </c>
      <c r="H9791" s="22" t="n">
        <v>5.93</v>
      </c>
      <c r="I9791" s="22" t="n">
        <v>0.03</v>
      </c>
      <c r="J9791" s="22" t="n">
        <v>0.033453</v>
      </c>
      <c r="K9791" s="22" t="n">
        <v>1</v>
      </c>
      <c r="L9791" s="25"/>
      <c r="N9791" s="24"/>
    </row>
    <row r="9792" customFormat="false" ht="15" hidden="false" customHeight="false" outlineLevel="0" collapsed="false">
      <c r="A9792" s="22" t="s">
        <v>5138</v>
      </c>
      <c r="B9792" s="22" t="n">
        <v>49</v>
      </c>
      <c r="C9792" s="22" t="n">
        <v>269</v>
      </c>
      <c r="D9792" s="22" t="n">
        <v>6</v>
      </c>
      <c r="E9792" s="22" t="n">
        <v>0</v>
      </c>
      <c r="F9792" s="22" t="n">
        <f aca="false">D9792/SUM(C9792:E9792)</f>
        <v>0.0218181818181818</v>
      </c>
      <c r="G9792" s="22" t="n">
        <v>269.03</v>
      </c>
      <c r="H9792" s="22" t="n">
        <v>5.93</v>
      </c>
      <c r="I9792" s="22" t="n">
        <v>0.03</v>
      </c>
      <c r="J9792" s="22" t="n">
        <v>0.033453</v>
      </c>
      <c r="K9792" s="22" t="n">
        <v>1</v>
      </c>
      <c r="L9792" s="25"/>
      <c r="N9792" s="24"/>
    </row>
    <row r="9793" customFormat="false" ht="15" hidden="false" customHeight="false" outlineLevel="0" collapsed="false">
      <c r="A9793" s="22" t="s">
        <v>5927</v>
      </c>
      <c r="B9793" s="22" t="n">
        <v>18</v>
      </c>
      <c r="C9793" s="22" t="n">
        <v>269</v>
      </c>
      <c r="D9793" s="22" t="n">
        <v>6</v>
      </c>
      <c r="E9793" s="22" t="n">
        <v>0</v>
      </c>
      <c r="F9793" s="22" t="n">
        <f aca="false">D9793/SUM(C9793:E9793)</f>
        <v>0.0218181818181818</v>
      </c>
      <c r="G9793" s="22" t="n">
        <v>269.03</v>
      </c>
      <c r="H9793" s="22" t="n">
        <v>5.93</v>
      </c>
      <c r="I9793" s="22" t="n">
        <v>0.03</v>
      </c>
      <c r="J9793" s="22" t="n">
        <v>0.033453</v>
      </c>
      <c r="K9793" s="22" t="n">
        <v>1</v>
      </c>
      <c r="L9793" s="25"/>
      <c r="N9793" s="24"/>
    </row>
    <row r="9794" customFormat="false" ht="15" hidden="false" customHeight="false" outlineLevel="0" collapsed="false">
      <c r="A9794" s="22" t="s">
        <v>5928</v>
      </c>
      <c r="B9794" s="22" t="n">
        <v>18</v>
      </c>
      <c r="C9794" s="22" t="n">
        <v>269</v>
      </c>
      <c r="D9794" s="22" t="n">
        <v>6</v>
      </c>
      <c r="E9794" s="22" t="n">
        <v>0</v>
      </c>
      <c r="F9794" s="22" t="n">
        <f aca="false">D9794/SUM(C9794:E9794)</f>
        <v>0.0218181818181818</v>
      </c>
      <c r="G9794" s="22" t="n">
        <v>269.03</v>
      </c>
      <c r="H9794" s="22" t="n">
        <v>5.93</v>
      </c>
      <c r="I9794" s="22" t="n">
        <v>0.03</v>
      </c>
      <c r="J9794" s="22" t="n">
        <v>0.033453</v>
      </c>
      <c r="K9794" s="22" t="n">
        <v>1</v>
      </c>
      <c r="L9794" s="25"/>
      <c r="N9794" s="24"/>
    </row>
    <row r="9795" customFormat="false" ht="15" hidden="false" customHeight="false" outlineLevel="0" collapsed="false">
      <c r="A9795" s="22" t="s">
        <v>5929</v>
      </c>
      <c r="B9795" s="22" t="n">
        <v>36</v>
      </c>
      <c r="C9795" s="22" t="n">
        <v>270</v>
      </c>
      <c r="D9795" s="22" t="n">
        <v>6</v>
      </c>
      <c r="E9795" s="22" t="n">
        <v>0</v>
      </c>
      <c r="F9795" s="22" t="n">
        <f aca="false">D9795/SUM(C9795:E9795)</f>
        <v>0.0217391304347826</v>
      </c>
      <c r="G9795" s="22" t="n">
        <v>270.03</v>
      </c>
      <c r="H9795" s="22" t="n">
        <v>5.93</v>
      </c>
      <c r="I9795" s="22" t="n">
        <v>0.03</v>
      </c>
      <c r="J9795" s="22" t="n">
        <v>0.033329</v>
      </c>
      <c r="K9795" s="22" t="n">
        <v>1</v>
      </c>
      <c r="L9795" s="25"/>
      <c r="N9795" s="24"/>
    </row>
    <row r="9796" customFormat="false" ht="15" hidden="false" customHeight="false" outlineLevel="0" collapsed="false">
      <c r="A9796" s="22" t="s">
        <v>4382</v>
      </c>
      <c r="B9796" s="22" t="n">
        <v>106</v>
      </c>
      <c r="C9796" s="22" t="n">
        <v>270</v>
      </c>
      <c r="D9796" s="22" t="n">
        <v>6</v>
      </c>
      <c r="E9796" s="22" t="n">
        <v>0</v>
      </c>
      <c r="F9796" s="22" t="n">
        <f aca="false">D9796/SUM(C9796:E9796)</f>
        <v>0.0217391304347826</v>
      </c>
      <c r="G9796" s="22" t="n">
        <v>270.03</v>
      </c>
      <c r="H9796" s="22" t="n">
        <v>5.93</v>
      </c>
      <c r="I9796" s="22" t="n">
        <v>0.03</v>
      </c>
      <c r="J9796" s="22" t="n">
        <v>0.033329</v>
      </c>
      <c r="K9796" s="22" t="n">
        <v>1</v>
      </c>
      <c r="L9796" s="25"/>
      <c r="N9796" s="24"/>
    </row>
    <row r="9797" customFormat="false" ht="15" hidden="false" customHeight="false" outlineLevel="0" collapsed="false">
      <c r="A9797" s="22" t="s">
        <v>5930</v>
      </c>
      <c r="B9797" s="22" t="n">
        <v>125</v>
      </c>
      <c r="C9797" s="22" t="n">
        <v>270</v>
      </c>
      <c r="D9797" s="22" t="n">
        <v>6</v>
      </c>
      <c r="E9797" s="22" t="n">
        <v>0</v>
      </c>
      <c r="F9797" s="22" t="n">
        <f aca="false">D9797/SUM(C9797:E9797)</f>
        <v>0.0217391304347826</v>
      </c>
      <c r="G9797" s="22" t="n">
        <v>270.03</v>
      </c>
      <c r="H9797" s="22" t="n">
        <v>5.93</v>
      </c>
      <c r="I9797" s="22" t="n">
        <v>0.03</v>
      </c>
      <c r="J9797" s="22" t="n">
        <v>0.033329</v>
      </c>
      <c r="K9797" s="22" t="n">
        <v>1</v>
      </c>
      <c r="L9797" s="25"/>
      <c r="N9797" s="24"/>
    </row>
    <row r="9798" customFormat="false" ht="15" hidden="false" customHeight="false" outlineLevel="0" collapsed="false">
      <c r="A9798" s="22" t="s">
        <v>5931</v>
      </c>
      <c r="B9798" s="22" t="n">
        <v>42</v>
      </c>
      <c r="C9798" s="22" t="n">
        <v>271</v>
      </c>
      <c r="D9798" s="22" t="n">
        <v>6</v>
      </c>
      <c r="E9798" s="22" t="n">
        <v>0</v>
      </c>
      <c r="F9798" s="22" t="n">
        <f aca="false">D9798/SUM(C9798:E9798)</f>
        <v>0.0216606498194946</v>
      </c>
      <c r="G9798" s="22" t="n">
        <v>271.03</v>
      </c>
      <c r="H9798" s="22" t="n">
        <v>5.94</v>
      </c>
      <c r="I9798" s="22" t="n">
        <v>0.03</v>
      </c>
      <c r="J9798" s="22" t="n">
        <v>0.033206</v>
      </c>
      <c r="K9798" s="22" t="n">
        <v>1</v>
      </c>
      <c r="L9798" s="25"/>
      <c r="N9798" s="24"/>
    </row>
    <row r="9799" customFormat="false" ht="15" hidden="false" customHeight="false" outlineLevel="0" collapsed="false">
      <c r="A9799" s="22" t="s">
        <v>283</v>
      </c>
      <c r="B9799" s="22" t="n">
        <v>35</v>
      </c>
      <c r="C9799" s="22" t="n">
        <v>271</v>
      </c>
      <c r="D9799" s="22" t="n">
        <v>6</v>
      </c>
      <c r="E9799" s="22" t="n">
        <v>0</v>
      </c>
      <c r="F9799" s="22" t="n">
        <f aca="false">D9799/SUM(C9799:E9799)</f>
        <v>0.0216606498194946</v>
      </c>
      <c r="G9799" s="22" t="n">
        <v>271.03</v>
      </c>
      <c r="H9799" s="22" t="n">
        <v>5.94</v>
      </c>
      <c r="I9799" s="22" t="n">
        <v>0.03</v>
      </c>
      <c r="J9799" s="22" t="n">
        <v>0.033206</v>
      </c>
      <c r="K9799" s="22" t="n">
        <v>1</v>
      </c>
      <c r="L9799" s="25"/>
      <c r="N9799" s="24"/>
    </row>
    <row r="9800" customFormat="false" ht="15" hidden="false" customHeight="false" outlineLevel="0" collapsed="false">
      <c r="A9800" s="22" t="s">
        <v>5932</v>
      </c>
      <c r="B9800" s="22" t="n">
        <v>106</v>
      </c>
      <c r="C9800" s="22" t="n">
        <v>271</v>
      </c>
      <c r="D9800" s="22" t="n">
        <v>6</v>
      </c>
      <c r="E9800" s="22" t="n">
        <v>0</v>
      </c>
      <c r="F9800" s="22" t="n">
        <f aca="false">D9800/SUM(C9800:E9800)</f>
        <v>0.0216606498194946</v>
      </c>
      <c r="G9800" s="22" t="n">
        <v>271.03</v>
      </c>
      <c r="H9800" s="22" t="n">
        <v>5.94</v>
      </c>
      <c r="I9800" s="22" t="n">
        <v>0.03</v>
      </c>
      <c r="J9800" s="22" t="n">
        <v>0.033206</v>
      </c>
      <c r="K9800" s="22" t="n">
        <v>1</v>
      </c>
      <c r="L9800" s="25"/>
      <c r="N9800" s="24"/>
    </row>
    <row r="9801" customFormat="false" ht="15" hidden="false" customHeight="false" outlineLevel="0" collapsed="false">
      <c r="A9801" s="22" t="s">
        <v>2854</v>
      </c>
      <c r="B9801" s="22" t="n">
        <v>72</v>
      </c>
      <c r="C9801" s="22" t="n">
        <v>271</v>
      </c>
      <c r="D9801" s="22" t="n">
        <v>6</v>
      </c>
      <c r="E9801" s="22" t="n">
        <v>0</v>
      </c>
      <c r="F9801" s="22" t="n">
        <f aca="false">D9801/SUM(C9801:E9801)</f>
        <v>0.0216606498194946</v>
      </c>
      <c r="G9801" s="22" t="n">
        <v>271.03</v>
      </c>
      <c r="H9801" s="22" t="n">
        <v>5.94</v>
      </c>
      <c r="I9801" s="22" t="n">
        <v>0.03</v>
      </c>
      <c r="J9801" s="22" t="n">
        <v>0.033206</v>
      </c>
      <c r="K9801" s="22" t="n">
        <v>1</v>
      </c>
      <c r="L9801" s="25"/>
      <c r="N9801" s="24"/>
    </row>
    <row r="9802" customFormat="false" ht="15" hidden="false" customHeight="false" outlineLevel="0" collapsed="false">
      <c r="A9802" s="22" t="s">
        <v>5933</v>
      </c>
      <c r="B9802" s="22" t="n">
        <v>101</v>
      </c>
      <c r="C9802" s="22" t="n">
        <v>271</v>
      </c>
      <c r="D9802" s="22" t="n">
        <v>6</v>
      </c>
      <c r="E9802" s="22" t="n">
        <v>0</v>
      </c>
      <c r="F9802" s="22" t="n">
        <f aca="false">D9802/SUM(C9802:E9802)</f>
        <v>0.0216606498194946</v>
      </c>
      <c r="G9802" s="22" t="n">
        <v>271.03</v>
      </c>
      <c r="H9802" s="22" t="n">
        <v>5.94</v>
      </c>
      <c r="I9802" s="22" t="n">
        <v>0.03</v>
      </c>
      <c r="J9802" s="22" t="n">
        <v>0.033206</v>
      </c>
      <c r="K9802" s="22" t="n">
        <v>1</v>
      </c>
      <c r="L9802" s="25"/>
      <c r="N9802" s="24"/>
    </row>
    <row r="9803" customFormat="false" ht="15" hidden="false" customHeight="false" outlineLevel="0" collapsed="false">
      <c r="A9803" s="22" t="s">
        <v>5934</v>
      </c>
      <c r="B9803" s="22" t="n">
        <v>109</v>
      </c>
      <c r="C9803" s="22" t="n">
        <v>271</v>
      </c>
      <c r="D9803" s="22" t="n">
        <v>6</v>
      </c>
      <c r="E9803" s="22" t="n">
        <v>0</v>
      </c>
      <c r="F9803" s="22" t="n">
        <f aca="false">D9803/SUM(C9803:E9803)</f>
        <v>0.0216606498194946</v>
      </c>
      <c r="G9803" s="22" t="n">
        <v>271.03</v>
      </c>
      <c r="H9803" s="22" t="n">
        <v>5.94</v>
      </c>
      <c r="I9803" s="22" t="n">
        <v>0.03</v>
      </c>
      <c r="J9803" s="22" t="n">
        <v>0.033206</v>
      </c>
      <c r="K9803" s="22" t="n">
        <v>1</v>
      </c>
      <c r="L9803" s="25"/>
      <c r="N9803" s="24"/>
    </row>
    <row r="9804" customFormat="false" ht="15" hidden="false" customHeight="false" outlineLevel="0" collapsed="false">
      <c r="A9804" s="22" t="s">
        <v>5935</v>
      </c>
      <c r="B9804" s="22" t="n">
        <v>40</v>
      </c>
      <c r="C9804" s="22" t="n">
        <v>272</v>
      </c>
      <c r="D9804" s="22" t="n">
        <v>6</v>
      </c>
      <c r="E9804" s="22" t="n">
        <v>0</v>
      </c>
      <c r="F9804" s="22" t="n">
        <f aca="false">D9804/SUM(C9804:E9804)</f>
        <v>0.0215827338129496</v>
      </c>
      <c r="G9804" s="22" t="n">
        <v>272.03</v>
      </c>
      <c r="H9804" s="22" t="n">
        <v>5.94</v>
      </c>
      <c r="I9804" s="22" t="n">
        <v>0.03</v>
      </c>
      <c r="J9804" s="22" t="n">
        <v>0.033084</v>
      </c>
      <c r="K9804" s="22" t="n">
        <v>1</v>
      </c>
      <c r="L9804" s="25"/>
      <c r="N9804" s="24"/>
    </row>
    <row r="9805" customFormat="false" ht="15" hidden="false" customHeight="false" outlineLevel="0" collapsed="false">
      <c r="A9805" s="22" t="s">
        <v>1178</v>
      </c>
      <c r="B9805" s="22" t="n">
        <v>125</v>
      </c>
      <c r="C9805" s="22" t="n">
        <v>272</v>
      </c>
      <c r="D9805" s="22" t="n">
        <v>6</v>
      </c>
      <c r="E9805" s="22" t="n">
        <v>0</v>
      </c>
      <c r="F9805" s="22" t="n">
        <f aca="false">D9805/SUM(C9805:E9805)</f>
        <v>0.0215827338129496</v>
      </c>
      <c r="G9805" s="22" t="n">
        <v>272.03</v>
      </c>
      <c r="H9805" s="22" t="n">
        <v>5.94</v>
      </c>
      <c r="I9805" s="22" t="n">
        <v>0.03</v>
      </c>
      <c r="J9805" s="22" t="n">
        <v>0.033084</v>
      </c>
      <c r="K9805" s="22" t="n">
        <v>1</v>
      </c>
      <c r="L9805" s="25"/>
      <c r="N9805" s="24"/>
    </row>
    <row r="9806" customFormat="false" ht="15" hidden="false" customHeight="false" outlineLevel="0" collapsed="false">
      <c r="A9806" s="22" t="s">
        <v>5936</v>
      </c>
      <c r="B9806" s="22" t="n">
        <v>93</v>
      </c>
      <c r="C9806" s="22" t="n">
        <v>227</v>
      </c>
      <c r="D9806" s="22" t="n">
        <v>5</v>
      </c>
      <c r="E9806" s="22" t="n">
        <v>0</v>
      </c>
      <c r="F9806" s="22" t="n">
        <f aca="false">D9806/SUM(C9806:E9806)</f>
        <v>0.021551724137931</v>
      </c>
      <c r="G9806" s="22" t="n">
        <v>227.03</v>
      </c>
      <c r="H9806" s="22" t="n">
        <v>4.95</v>
      </c>
      <c r="I9806" s="22" t="n">
        <v>0.03</v>
      </c>
      <c r="J9806" s="22" t="n">
        <v>0.02753</v>
      </c>
      <c r="K9806" s="22" t="n">
        <v>1</v>
      </c>
      <c r="L9806" s="25"/>
      <c r="N9806" s="24"/>
    </row>
    <row r="9807" customFormat="false" ht="15" hidden="false" customHeight="false" outlineLevel="0" collapsed="false">
      <c r="A9807" s="22" t="s">
        <v>2142</v>
      </c>
      <c r="B9807" s="22" t="n">
        <v>7</v>
      </c>
      <c r="C9807" s="22" t="n">
        <v>273</v>
      </c>
      <c r="D9807" s="22" t="n">
        <v>6</v>
      </c>
      <c r="E9807" s="22" t="n">
        <v>0</v>
      </c>
      <c r="F9807" s="22" t="n">
        <f aca="false">D9807/SUM(C9807:E9807)</f>
        <v>0.021505376344086</v>
      </c>
      <c r="G9807" s="22" t="n">
        <v>273.03</v>
      </c>
      <c r="H9807" s="22" t="n">
        <v>5.94</v>
      </c>
      <c r="I9807" s="22" t="n">
        <v>0.03</v>
      </c>
      <c r="J9807" s="22" t="n">
        <v>0.032963</v>
      </c>
      <c r="K9807" s="22" t="n">
        <v>1</v>
      </c>
      <c r="L9807" s="25"/>
      <c r="N9807" s="24"/>
    </row>
    <row r="9808" customFormat="false" ht="15" hidden="false" customHeight="false" outlineLevel="0" collapsed="false">
      <c r="A9808" s="22" t="s">
        <v>4472</v>
      </c>
      <c r="B9808" s="22" t="n">
        <v>42</v>
      </c>
      <c r="C9808" s="22" t="n">
        <v>273</v>
      </c>
      <c r="D9808" s="22" t="n">
        <v>6</v>
      </c>
      <c r="E9808" s="22" t="n">
        <v>0</v>
      </c>
      <c r="F9808" s="22" t="n">
        <f aca="false">D9808/SUM(C9808:E9808)</f>
        <v>0.021505376344086</v>
      </c>
      <c r="G9808" s="22" t="n">
        <v>273.03</v>
      </c>
      <c r="H9808" s="22" t="n">
        <v>5.94</v>
      </c>
      <c r="I9808" s="22" t="n">
        <v>0.03</v>
      </c>
      <c r="J9808" s="22" t="n">
        <v>0.032963</v>
      </c>
      <c r="K9808" s="22" t="n">
        <v>1</v>
      </c>
      <c r="L9808" s="25"/>
      <c r="N9808" s="24"/>
    </row>
    <row r="9809" customFormat="false" ht="15" hidden="false" customHeight="false" outlineLevel="0" collapsed="false">
      <c r="A9809" s="22" t="s">
        <v>2686</v>
      </c>
      <c r="B9809" s="22" t="n">
        <v>92</v>
      </c>
      <c r="C9809" s="22" t="n">
        <v>273</v>
      </c>
      <c r="D9809" s="22" t="n">
        <v>6</v>
      </c>
      <c r="E9809" s="22" t="n">
        <v>0</v>
      </c>
      <c r="F9809" s="22" t="n">
        <f aca="false">D9809/SUM(C9809:E9809)</f>
        <v>0.021505376344086</v>
      </c>
      <c r="G9809" s="22" t="n">
        <v>273.03</v>
      </c>
      <c r="H9809" s="22" t="n">
        <v>5.94</v>
      </c>
      <c r="I9809" s="22" t="n">
        <v>0.03</v>
      </c>
      <c r="J9809" s="22" t="n">
        <v>0.032963</v>
      </c>
      <c r="K9809" s="22" t="n">
        <v>1</v>
      </c>
      <c r="L9809" s="25"/>
      <c r="N9809" s="24"/>
    </row>
    <row r="9810" customFormat="false" ht="15" hidden="false" customHeight="false" outlineLevel="0" collapsed="false">
      <c r="A9810" s="22" t="s">
        <v>5937</v>
      </c>
      <c r="B9810" s="22" t="n">
        <v>51</v>
      </c>
      <c r="C9810" s="22" t="n">
        <v>273</v>
      </c>
      <c r="D9810" s="22" t="n">
        <v>6</v>
      </c>
      <c r="E9810" s="22" t="n">
        <v>0</v>
      </c>
      <c r="F9810" s="22" t="n">
        <f aca="false">D9810/SUM(C9810:E9810)</f>
        <v>0.021505376344086</v>
      </c>
      <c r="G9810" s="22" t="n">
        <v>273.03</v>
      </c>
      <c r="H9810" s="22" t="n">
        <v>5.94</v>
      </c>
      <c r="I9810" s="22" t="n">
        <v>0.03</v>
      </c>
      <c r="J9810" s="22" t="n">
        <v>0.032963</v>
      </c>
      <c r="K9810" s="22" t="n">
        <v>1</v>
      </c>
      <c r="L9810" s="25"/>
      <c r="N9810" s="24"/>
    </row>
    <row r="9811" customFormat="false" ht="15" hidden="false" customHeight="false" outlineLevel="0" collapsed="false">
      <c r="A9811" s="22" t="s">
        <v>4393</v>
      </c>
      <c r="B9811" s="22" t="n">
        <v>71</v>
      </c>
      <c r="C9811" s="22" t="n">
        <v>273</v>
      </c>
      <c r="D9811" s="22" t="n">
        <v>6</v>
      </c>
      <c r="E9811" s="22" t="n">
        <v>0</v>
      </c>
      <c r="F9811" s="22" t="n">
        <f aca="false">D9811/SUM(C9811:E9811)</f>
        <v>0.021505376344086</v>
      </c>
      <c r="G9811" s="22" t="n">
        <v>273.03</v>
      </c>
      <c r="H9811" s="22" t="n">
        <v>5.94</v>
      </c>
      <c r="I9811" s="22" t="n">
        <v>0.03</v>
      </c>
      <c r="J9811" s="22" t="n">
        <v>0.032963</v>
      </c>
      <c r="K9811" s="22" t="n">
        <v>1</v>
      </c>
      <c r="L9811" s="25"/>
      <c r="N9811" s="24"/>
    </row>
    <row r="9812" customFormat="false" ht="15" hidden="false" customHeight="false" outlineLevel="0" collapsed="false">
      <c r="A9812" s="22" t="s">
        <v>3719</v>
      </c>
      <c r="B9812" s="22" t="n">
        <v>105</v>
      </c>
      <c r="C9812" s="22" t="n">
        <v>273</v>
      </c>
      <c r="D9812" s="22" t="n">
        <v>6</v>
      </c>
      <c r="E9812" s="22" t="n">
        <v>0</v>
      </c>
      <c r="F9812" s="22" t="n">
        <f aca="false">D9812/SUM(C9812:E9812)</f>
        <v>0.021505376344086</v>
      </c>
      <c r="G9812" s="22" t="n">
        <v>273.03</v>
      </c>
      <c r="H9812" s="22" t="n">
        <v>5.94</v>
      </c>
      <c r="I9812" s="22" t="n">
        <v>0.03</v>
      </c>
      <c r="J9812" s="22" t="n">
        <v>0.032963</v>
      </c>
      <c r="K9812" s="22" t="n">
        <v>1</v>
      </c>
      <c r="L9812" s="25"/>
      <c r="N9812" s="24"/>
    </row>
    <row r="9813" customFormat="false" ht="15" hidden="false" customHeight="false" outlineLevel="0" collapsed="false">
      <c r="A9813" s="22" t="s">
        <v>5938</v>
      </c>
      <c r="B9813" s="22" t="n">
        <v>79</v>
      </c>
      <c r="C9813" s="22" t="n">
        <v>272</v>
      </c>
      <c r="D9813" s="22" t="n">
        <v>6</v>
      </c>
      <c r="E9813" s="22" t="n">
        <v>1</v>
      </c>
      <c r="F9813" s="22" t="n">
        <f aca="false">D9813/SUM(C9813:E9813)</f>
        <v>0.021505376344086</v>
      </c>
      <c r="G9813" s="22" t="n">
        <v>271.06</v>
      </c>
      <c r="H9813" s="22" t="n">
        <v>7.89</v>
      </c>
      <c r="I9813" s="22" t="n">
        <v>0.06</v>
      </c>
      <c r="J9813" s="22" t="n">
        <v>15.948885</v>
      </c>
      <c r="K9813" s="22" t="n">
        <v>0.049592</v>
      </c>
      <c r="L9813" s="25"/>
      <c r="N9813" s="24"/>
    </row>
    <row r="9814" customFormat="false" ht="15" hidden="false" customHeight="false" outlineLevel="0" collapsed="false">
      <c r="A9814" s="22" t="s">
        <v>5939</v>
      </c>
      <c r="B9814" s="22" t="n">
        <v>71</v>
      </c>
      <c r="C9814" s="22" t="n">
        <v>273</v>
      </c>
      <c r="D9814" s="22" t="n">
        <v>6</v>
      </c>
      <c r="E9814" s="22" t="n">
        <v>0</v>
      </c>
      <c r="F9814" s="22" t="n">
        <f aca="false">D9814/SUM(C9814:E9814)</f>
        <v>0.021505376344086</v>
      </c>
      <c r="G9814" s="22" t="n">
        <v>273.03</v>
      </c>
      <c r="H9814" s="22" t="n">
        <v>5.94</v>
      </c>
      <c r="I9814" s="22" t="n">
        <v>0.03</v>
      </c>
      <c r="J9814" s="22" t="n">
        <v>0.032963</v>
      </c>
      <c r="K9814" s="22" t="n">
        <v>1</v>
      </c>
      <c r="L9814" s="25"/>
      <c r="N9814" s="24"/>
    </row>
    <row r="9815" customFormat="false" ht="15" hidden="false" customHeight="false" outlineLevel="0" collapsed="false">
      <c r="A9815" s="22" t="s">
        <v>5940</v>
      </c>
      <c r="B9815" s="22" t="n">
        <v>72</v>
      </c>
      <c r="C9815" s="22" t="n">
        <v>273</v>
      </c>
      <c r="D9815" s="22" t="n">
        <v>6</v>
      </c>
      <c r="E9815" s="22" t="n">
        <v>0</v>
      </c>
      <c r="F9815" s="22" t="n">
        <f aca="false">D9815/SUM(C9815:E9815)</f>
        <v>0.021505376344086</v>
      </c>
      <c r="G9815" s="22" t="n">
        <v>273.03</v>
      </c>
      <c r="H9815" s="22" t="n">
        <v>5.94</v>
      </c>
      <c r="I9815" s="22" t="n">
        <v>0.03</v>
      </c>
      <c r="J9815" s="22" t="n">
        <v>0.032963</v>
      </c>
      <c r="K9815" s="22" t="n">
        <v>1</v>
      </c>
      <c r="L9815" s="25"/>
      <c r="N9815" s="24"/>
    </row>
    <row r="9816" customFormat="false" ht="15" hidden="false" customHeight="false" outlineLevel="0" collapsed="false">
      <c r="A9816" s="22" t="s">
        <v>929</v>
      </c>
      <c r="B9816" s="22" t="n">
        <v>82</v>
      </c>
      <c r="C9816" s="22" t="n">
        <v>274</v>
      </c>
      <c r="D9816" s="22" t="n">
        <v>6</v>
      </c>
      <c r="E9816" s="22" t="n">
        <v>0</v>
      </c>
      <c r="F9816" s="22" t="n">
        <f aca="false">D9816/SUM(C9816:E9816)</f>
        <v>0.0214285714285714</v>
      </c>
      <c r="G9816" s="22" t="n">
        <v>274.03</v>
      </c>
      <c r="H9816" s="22" t="n">
        <v>5.94</v>
      </c>
      <c r="I9816" s="22" t="n">
        <v>0.03</v>
      </c>
      <c r="J9816" s="22" t="n">
        <v>0.032843</v>
      </c>
      <c r="K9816" s="22" t="n">
        <v>1</v>
      </c>
      <c r="L9816" s="25"/>
      <c r="N9816" s="24"/>
    </row>
    <row r="9817" customFormat="false" ht="15" hidden="false" customHeight="false" outlineLevel="0" collapsed="false">
      <c r="A9817" s="22" t="s">
        <v>714</v>
      </c>
      <c r="B9817" s="22" t="n">
        <v>99</v>
      </c>
      <c r="C9817" s="22" t="n">
        <v>274</v>
      </c>
      <c r="D9817" s="22" t="n">
        <v>6</v>
      </c>
      <c r="E9817" s="22" t="n">
        <v>0</v>
      </c>
      <c r="F9817" s="22" t="n">
        <f aca="false">D9817/SUM(C9817:E9817)</f>
        <v>0.0214285714285714</v>
      </c>
      <c r="G9817" s="22" t="n">
        <v>274.03</v>
      </c>
      <c r="H9817" s="22" t="n">
        <v>5.94</v>
      </c>
      <c r="I9817" s="22" t="n">
        <v>0.03</v>
      </c>
      <c r="J9817" s="22" t="n">
        <v>0.032843</v>
      </c>
      <c r="K9817" s="22" t="n">
        <v>1</v>
      </c>
      <c r="L9817" s="25"/>
      <c r="N9817" s="24"/>
    </row>
    <row r="9818" customFormat="false" ht="15" hidden="false" customHeight="false" outlineLevel="0" collapsed="false">
      <c r="A9818" s="22" t="s">
        <v>5941</v>
      </c>
      <c r="B9818" s="22" t="n">
        <v>97</v>
      </c>
      <c r="C9818" s="22" t="n">
        <v>274</v>
      </c>
      <c r="D9818" s="22" t="n">
        <v>6</v>
      </c>
      <c r="E9818" s="22" t="n">
        <v>0</v>
      </c>
      <c r="F9818" s="22" t="n">
        <f aca="false">D9818/SUM(C9818:E9818)</f>
        <v>0.0214285714285714</v>
      </c>
      <c r="G9818" s="22" t="n">
        <v>274.03</v>
      </c>
      <c r="H9818" s="22" t="n">
        <v>5.94</v>
      </c>
      <c r="I9818" s="22" t="n">
        <v>0.03</v>
      </c>
      <c r="J9818" s="22" t="n">
        <v>0.032843</v>
      </c>
      <c r="K9818" s="22" t="n">
        <v>1</v>
      </c>
      <c r="L9818" s="25"/>
      <c r="N9818" s="24"/>
    </row>
    <row r="9819" customFormat="false" ht="15" hidden="false" customHeight="false" outlineLevel="0" collapsed="false">
      <c r="A9819" s="22" t="s">
        <v>930</v>
      </c>
      <c r="B9819" s="22" t="n">
        <v>24</v>
      </c>
      <c r="C9819" s="22" t="n">
        <v>274</v>
      </c>
      <c r="D9819" s="22" t="n">
        <v>6</v>
      </c>
      <c r="E9819" s="22" t="n">
        <v>0</v>
      </c>
      <c r="F9819" s="22" t="n">
        <f aca="false">D9819/SUM(C9819:E9819)</f>
        <v>0.0214285714285714</v>
      </c>
      <c r="G9819" s="22" t="n">
        <v>274.03</v>
      </c>
      <c r="H9819" s="22" t="n">
        <v>5.94</v>
      </c>
      <c r="I9819" s="22" t="n">
        <v>0.03</v>
      </c>
      <c r="J9819" s="22" t="n">
        <v>0.032843</v>
      </c>
      <c r="K9819" s="22" t="n">
        <v>1</v>
      </c>
      <c r="L9819" s="25"/>
      <c r="N9819" s="24"/>
    </row>
    <row r="9820" customFormat="false" ht="15" hidden="false" customHeight="false" outlineLevel="0" collapsed="false">
      <c r="A9820" s="22" t="s">
        <v>5942</v>
      </c>
      <c r="B9820" s="22" t="n">
        <v>18</v>
      </c>
      <c r="C9820" s="22" t="n">
        <v>274</v>
      </c>
      <c r="D9820" s="22" t="n">
        <v>6</v>
      </c>
      <c r="E9820" s="22" t="n">
        <v>0</v>
      </c>
      <c r="F9820" s="22" t="n">
        <f aca="false">D9820/SUM(C9820:E9820)</f>
        <v>0.0214285714285714</v>
      </c>
      <c r="G9820" s="22" t="n">
        <v>274.03</v>
      </c>
      <c r="H9820" s="22" t="n">
        <v>5.94</v>
      </c>
      <c r="I9820" s="22" t="n">
        <v>0.03</v>
      </c>
      <c r="J9820" s="22" t="n">
        <v>0.032843</v>
      </c>
      <c r="K9820" s="22" t="n">
        <v>1</v>
      </c>
      <c r="L9820" s="25"/>
      <c r="N9820" s="24"/>
    </row>
    <row r="9821" customFormat="false" ht="15" hidden="false" customHeight="false" outlineLevel="0" collapsed="false">
      <c r="A9821" s="22" t="s">
        <v>5943</v>
      </c>
      <c r="B9821" s="22" t="n">
        <v>85</v>
      </c>
      <c r="C9821" s="22" t="n">
        <v>274</v>
      </c>
      <c r="D9821" s="22" t="n">
        <v>6</v>
      </c>
      <c r="E9821" s="22" t="n">
        <v>0</v>
      </c>
      <c r="F9821" s="22" t="n">
        <f aca="false">D9821/SUM(C9821:E9821)</f>
        <v>0.0214285714285714</v>
      </c>
      <c r="G9821" s="22" t="n">
        <v>274.03</v>
      </c>
      <c r="H9821" s="22" t="n">
        <v>5.94</v>
      </c>
      <c r="I9821" s="22" t="n">
        <v>0.03</v>
      </c>
      <c r="J9821" s="22" t="n">
        <v>0.032843</v>
      </c>
      <c r="K9821" s="22" t="n">
        <v>1</v>
      </c>
      <c r="L9821" s="25"/>
      <c r="N9821" s="24"/>
    </row>
    <row r="9822" customFormat="false" ht="15" hidden="false" customHeight="false" outlineLevel="0" collapsed="false">
      <c r="A9822" s="22" t="s">
        <v>4289</v>
      </c>
      <c r="B9822" s="22" t="n">
        <v>16</v>
      </c>
      <c r="C9822" s="22" t="n">
        <v>229</v>
      </c>
      <c r="D9822" s="22" t="n">
        <v>5</v>
      </c>
      <c r="E9822" s="22" t="n">
        <v>0</v>
      </c>
      <c r="F9822" s="22" t="n">
        <f aca="false">D9822/SUM(C9822:E9822)</f>
        <v>0.0213675213675214</v>
      </c>
      <c r="G9822" s="22" t="n">
        <v>229.03</v>
      </c>
      <c r="H9822" s="22" t="n">
        <v>4.95</v>
      </c>
      <c r="I9822" s="22" t="n">
        <v>0.03</v>
      </c>
      <c r="J9822" s="22" t="n">
        <v>0.027289</v>
      </c>
      <c r="K9822" s="22" t="n">
        <v>1</v>
      </c>
      <c r="L9822" s="25"/>
      <c r="N9822" s="24"/>
    </row>
    <row r="9823" customFormat="false" ht="15" hidden="false" customHeight="false" outlineLevel="0" collapsed="false">
      <c r="A9823" s="22" t="s">
        <v>206</v>
      </c>
      <c r="B9823" s="22" t="n">
        <v>22</v>
      </c>
      <c r="C9823" s="22" t="n">
        <v>0</v>
      </c>
      <c r="D9823" s="22" t="n">
        <v>5</v>
      </c>
      <c r="E9823" s="22" t="n">
        <v>229</v>
      </c>
      <c r="F9823" s="22" t="n">
        <f aca="false">D9823/SUM(C9823:E9823)</f>
        <v>0.0213675213675214</v>
      </c>
      <c r="G9823" s="22" t="n">
        <v>0.03</v>
      </c>
      <c r="H9823" s="22" t="n">
        <v>4.95</v>
      </c>
      <c r="I9823" s="22" t="n">
        <v>229.03</v>
      </c>
      <c r="J9823" s="22" t="n">
        <v>0.027289</v>
      </c>
      <c r="K9823" s="22" t="n">
        <v>1</v>
      </c>
      <c r="L9823" s="25"/>
      <c r="N9823" s="24"/>
    </row>
    <row r="9824" customFormat="false" ht="15" hidden="false" customHeight="false" outlineLevel="0" collapsed="false">
      <c r="A9824" s="22" t="s">
        <v>672</v>
      </c>
      <c r="B9824" s="22" t="n">
        <v>119</v>
      </c>
      <c r="C9824" s="22" t="n">
        <v>229</v>
      </c>
      <c r="D9824" s="22" t="n">
        <v>5</v>
      </c>
      <c r="E9824" s="22" t="n">
        <v>0</v>
      </c>
      <c r="F9824" s="22" t="n">
        <f aca="false">D9824/SUM(C9824:E9824)</f>
        <v>0.0213675213675214</v>
      </c>
      <c r="G9824" s="22" t="n">
        <v>229.03</v>
      </c>
      <c r="H9824" s="22" t="n">
        <v>4.95</v>
      </c>
      <c r="I9824" s="22" t="n">
        <v>0.03</v>
      </c>
      <c r="J9824" s="22" t="n">
        <v>0.027289</v>
      </c>
      <c r="K9824" s="22" t="n">
        <v>1</v>
      </c>
      <c r="L9824" s="25"/>
      <c r="N9824" s="24"/>
    </row>
    <row r="9825" customFormat="false" ht="15" hidden="false" customHeight="false" outlineLevel="0" collapsed="false">
      <c r="A9825" s="22" t="s">
        <v>5944</v>
      </c>
      <c r="B9825" s="22" t="n">
        <v>22</v>
      </c>
      <c r="C9825" s="22" t="n">
        <v>229</v>
      </c>
      <c r="D9825" s="22" t="n">
        <v>5</v>
      </c>
      <c r="E9825" s="22" t="n">
        <v>0</v>
      </c>
      <c r="F9825" s="22" t="n">
        <f aca="false">D9825/SUM(C9825:E9825)</f>
        <v>0.0213675213675214</v>
      </c>
      <c r="G9825" s="22" t="n">
        <v>229.03</v>
      </c>
      <c r="H9825" s="22" t="n">
        <v>4.95</v>
      </c>
      <c r="I9825" s="22" t="n">
        <v>0.03</v>
      </c>
      <c r="J9825" s="22" t="n">
        <v>0.027289</v>
      </c>
      <c r="K9825" s="22" t="n">
        <v>1</v>
      </c>
      <c r="L9825" s="25"/>
      <c r="N9825" s="24"/>
    </row>
    <row r="9826" customFormat="false" ht="15" hidden="false" customHeight="false" outlineLevel="0" collapsed="false">
      <c r="A9826" s="22" t="s">
        <v>5944</v>
      </c>
      <c r="B9826" s="22" t="n">
        <v>26</v>
      </c>
      <c r="C9826" s="22" t="n">
        <v>229</v>
      </c>
      <c r="D9826" s="22" t="n">
        <v>5</v>
      </c>
      <c r="E9826" s="22" t="n">
        <v>0</v>
      </c>
      <c r="F9826" s="22" t="n">
        <f aca="false">D9826/SUM(C9826:E9826)</f>
        <v>0.0213675213675214</v>
      </c>
      <c r="G9826" s="22" t="n">
        <v>229.03</v>
      </c>
      <c r="H9826" s="22" t="n">
        <v>4.95</v>
      </c>
      <c r="I9826" s="22" t="n">
        <v>0.03</v>
      </c>
      <c r="J9826" s="22" t="n">
        <v>0.027289</v>
      </c>
      <c r="K9826" s="22" t="n">
        <v>1</v>
      </c>
      <c r="L9826" s="25"/>
      <c r="N9826" s="24"/>
    </row>
    <row r="9827" customFormat="false" ht="15" hidden="false" customHeight="false" outlineLevel="0" collapsed="false">
      <c r="A9827" s="22" t="s">
        <v>5945</v>
      </c>
      <c r="B9827" s="22" t="n">
        <v>101</v>
      </c>
      <c r="C9827" s="22" t="n">
        <v>275</v>
      </c>
      <c r="D9827" s="22" t="n">
        <v>6</v>
      </c>
      <c r="E9827" s="22" t="n">
        <v>0</v>
      </c>
      <c r="F9827" s="22" t="n">
        <f aca="false">D9827/SUM(C9827:E9827)</f>
        <v>0.0213523131672598</v>
      </c>
      <c r="G9827" s="22" t="n">
        <v>275.03</v>
      </c>
      <c r="H9827" s="22" t="n">
        <v>5.94</v>
      </c>
      <c r="I9827" s="22" t="n">
        <v>0.03</v>
      </c>
      <c r="J9827" s="22" t="n">
        <v>0.032723</v>
      </c>
      <c r="K9827" s="22" t="n">
        <v>1</v>
      </c>
      <c r="L9827" s="25"/>
      <c r="N9827" s="24"/>
    </row>
    <row r="9828" customFormat="false" ht="15" hidden="false" customHeight="false" outlineLevel="0" collapsed="false">
      <c r="A9828" s="22" t="s">
        <v>5946</v>
      </c>
      <c r="B9828" s="22" t="n">
        <v>9</v>
      </c>
      <c r="C9828" s="22" t="n">
        <v>275</v>
      </c>
      <c r="D9828" s="22" t="n">
        <v>6</v>
      </c>
      <c r="E9828" s="22" t="n">
        <v>0</v>
      </c>
      <c r="F9828" s="22" t="n">
        <f aca="false">D9828/SUM(C9828:E9828)</f>
        <v>0.0213523131672598</v>
      </c>
      <c r="G9828" s="22" t="n">
        <v>275.03</v>
      </c>
      <c r="H9828" s="22" t="n">
        <v>5.94</v>
      </c>
      <c r="I9828" s="22" t="n">
        <v>0.03</v>
      </c>
      <c r="J9828" s="22" t="n">
        <v>0.032723</v>
      </c>
      <c r="K9828" s="22" t="n">
        <v>1</v>
      </c>
      <c r="L9828" s="25"/>
      <c r="N9828" s="24"/>
    </row>
    <row r="9829" customFormat="false" ht="15" hidden="false" customHeight="false" outlineLevel="0" collapsed="false">
      <c r="A9829" s="22" t="s">
        <v>4769</v>
      </c>
      <c r="B9829" s="22" t="n">
        <v>25</v>
      </c>
      <c r="C9829" s="22" t="n">
        <v>275</v>
      </c>
      <c r="D9829" s="22" t="n">
        <v>6</v>
      </c>
      <c r="E9829" s="22" t="n">
        <v>0</v>
      </c>
      <c r="F9829" s="22" t="n">
        <f aca="false">D9829/SUM(C9829:E9829)</f>
        <v>0.0213523131672598</v>
      </c>
      <c r="G9829" s="22" t="n">
        <v>275.03</v>
      </c>
      <c r="H9829" s="22" t="n">
        <v>5.94</v>
      </c>
      <c r="I9829" s="22" t="n">
        <v>0.03</v>
      </c>
      <c r="J9829" s="22" t="n">
        <v>0.032723</v>
      </c>
      <c r="K9829" s="22" t="n">
        <v>1</v>
      </c>
      <c r="L9829" s="25"/>
      <c r="N9829" s="24"/>
    </row>
    <row r="9830" customFormat="false" ht="15" hidden="false" customHeight="false" outlineLevel="0" collapsed="false">
      <c r="A9830" s="22" t="s">
        <v>5947</v>
      </c>
      <c r="B9830" s="22" t="n">
        <v>11</v>
      </c>
      <c r="C9830" s="22" t="n">
        <v>275</v>
      </c>
      <c r="D9830" s="22" t="n">
        <v>6</v>
      </c>
      <c r="E9830" s="22" t="n">
        <v>0</v>
      </c>
      <c r="F9830" s="22" t="n">
        <f aca="false">D9830/SUM(C9830:E9830)</f>
        <v>0.0213523131672598</v>
      </c>
      <c r="G9830" s="22" t="n">
        <v>275.03</v>
      </c>
      <c r="H9830" s="22" t="n">
        <v>5.94</v>
      </c>
      <c r="I9830" s="22" t="n">
        <v>0.03</v>
      </c>
      <c r="J9830" s="22" t="n">
        <v>0.032723</v>
      </c>
      <c r="K9830" s="22" t="n">
        <v>1</v>
      </c>
      <c r="L9830" s="25"/>
      <c r="N9830" s="24"/>
    </row>
    <row r="9831" customFormat="false" ht="15" hidden="false" customHeight="false" outlineLevel="0" collapsed="false">
      <c r="A9831" s="22" t="s">
        <v>3145</v>
      </c>
      <c r="B9831" s="22" t="n">
        <v>71</v>
      </c>
      <c r="C9831" s="22" t="n">
        <v>275</v>
      </c>
      <c r="D9831" s="22" t="n">
        <v>6</v>
      </c>
      <c r="E9831" s="22" t="n">
        <v>0</v>
      </c>
      <c r="F9831" s="22" t="n">
        <f aca="false">D9831/SUM(C9831:E9831)</f>
        <v>0.0213523131672598</v>
      </c>
      <c r="G9831" s="22" t="n">
        <v>275.03</v>
      </c>
      <c r="H9831" s="22" t="n">
        <v>5.94</v>
      </c>
      <c r="I9831" s="22" t="n">
        <v>0.03</v>
      </c>
      <c r="J9831" s="22" t="n">
        <v>0.032723</v>
      </c>
      <c r="K9831" s="22" t="n">
        <v>1</v>
      </c>
      <c r="L9831" s="25"/>
      <c r="N9831" s="24"/>
    </row>
    <row r="9832" customFormat="false" ht="15" hidden="false" customHeight="false" outlineLevel="0" collapsed="false">
      <c r="A9832" s="22" t="s">
        <v>5948</v>
      </c>
      <c r="B9832" s="22" t="n">
        <v>110</v>
      </c>
      <c r="C9832" s="22" t="n">
        <v>275</v>
      </c>
      <c r="D9832" s="22" t="n">
        <v>6</v>
      </c>
      <c r="E9832" s="22" t="n">
        <v>0</v>
      </c>
      <c r="F9832" s="22" t="n">
        <f aca="false">D9832/SUM(C9832:E9832)</f>
        <v>0.0213523131672598</v>
      </c>
      <c r="G9832" s="22" t="n">
        <v>275.03</v>
      </c>
      <c r="H9832" s="22" t="n">
        <v>5.94</v>
      </c>
      <c r="I9832" s="22" t="n">
        <v>0.03</v>
      </c>
      <c r="J9832" s="22" t="n">
        <v>0.032723</v>
      </c>
      <c r="K9832" s="22" t="n">
        <v>1</v>
      </c>
      <c r="L9832" s="25"/>
      <c r="N9832" s="24"/>
    </row>
    <row r="9833" customFormat="false" ht="15" hidden="false" customHeight="false" outlineLevel="0" collapsed="false">
      <c r="A9833" s="22" t="s">
        <v>5949</v>
      </c>
      <c r="B9833" s="22" t="n">
        <v>19</v>
      </c>
      <c r="C9833" s="22" t="n">
        <v>275</v>
      </c>
      <c r="D9833" s="22" t="n">
        <v>6</v>
      </c>
      <c r="E9833" s="22" t="n">
        <v>0</v>
      </c>
      <c r="F9833" s="22" t="n">
        <f aca="false">D9833/SUM(C9833:E9833)</f>
        <v>0.0213523131672598</v>
      </c>
      <c r="G9833" s="22" t="n">
        <v>275.03</v>
      </c>
      <c r="H9833" s="22" t="n">
        <v>5.94</v>
      </c>
      <c r="I9833" s="22" t="n">
        <v>0.03</v>
      </c>
      <c r="J9833" s="22" t="n">
        <v>0.032723</v>
      </c>
      <c r="K9833" s="22" t="n">
        <v>1</v>
      </c>
      <c r="L9833" s="25"/>
      <c r="N9833" s="24"/>
    </row>
    <row r="9834" customFormat="false" ht="15" hidden="false" customHeight="false" outlineLevel="0" collapsed="false">
      <c r="A9834" s="22" t="s">
        <v>3676</v>
      </c>
      <c r="B9834" s="22" t="n">
        <v>115</v>
      </c>
      <c r="C9834" s="22" t="n">
        <v>276</v>
      </c>
      <c r="D9834" s="22" t="n">
        <v>6</v>
      </c>
      <c r="E9834" s="22" t="n">
        <v>0</v>
      </c>
      <c r="F9834" s="22" t="n">
        <f aca="false">D9834/SUM(C9834:E9834)</f>
        <v>0.0212765957446808</v>
      </c>
      <c r="G9834" s="22" t="n">
        <v>276.03</v>
      </c>
      <c r="H9834" s="22" t="n">
        <v>5.94</v>
      </c>
      <c r="I9834" s="22" t="n">
        <v>0.03</v>
      </c>
      <c r="J9834" s="22" t="n">
        <v>0.032605</v>
      </c>
      <c r="K9834" s="22" t="n">
        <v>1</v>
      </c>
      <c r="L9834" s="25"/>
      <c r="N9834" s="24"/>
    </row>
    <row r="9835" customFormat="false" ht="15" hidden="false" customHeight="false" outlineLevel="0" collapsed="false">
      <c r="A9835" s="22" t="s">
        <v>5950</v>
      </c>
      <c r="B9835" s="22" t="n">
        <v>92</v>
      </c>
      <c r="C9835" s="22" t="n">
        <v>276</v>
      </c>
      <c r="D9835" s="22" t="n">
        <v>6</v>
      </c>
      <c r="E9835" s="22" t="n">
        <v>0</v>
      </c>
      <c r="F9835" s="22" t="n">
        <f aca="false">D9835/SUM(C9835:E9835)</f>
        <v>0.0212765957446808</v>
      </c>
      <c r="G9835" s="22" t="n">
        <v>276.03</v>
      </c>
      <c r="H9835" s="22" t="n">
        <v>5.94</v>
      </c>
      <c r="I9835" s="22" t="n">
        <v>0.03</v>
      </c>
      <c r="J9835" s="22" t="n">
        <v>0.032605</v>
      </c>
      <c r="K9835" s="22" t="n">
        <v>1</v>
      </c>
      <c r="L9835" s="25"/>
      <c r="N9835" s="24"/>
    </row>
    <row r="9836" customFormat="false" ht="15" hidden="false" customHeight="false" outlineLevel="0" collapsed="false">
      <c r="A9836" s="22" t="s">
        <v>4023</v>
      </c>
      <c r="B9836" s="22" t="n">
        <v>111</v>
      </c>
      <c r="C9836" s="22" t="n">
        <v>276</v>
      </c>
      <c r="D9836" s="22" t="n">
        <v>6</v>
      </c>
      <c r="E9836" s="22" t="n">
        <v>0</v>
      </c>
      <c r="F9836" s="22" t="n">
        <f aca="false">D9836/SUM(C9836:E9836)</f>
        <v>0.0212765957446808</v>
      </c>
      <c r="G9836" s="22" t="n">
        <v>276.03</v>
      </c>
      <c r="H9836" s="22" t="n">
        <v>5.94</v>
      </c>
      <c r="I9836" s="22" t="n">
        <v>0.03</v>
      </c>
      <c r="J9836" s="22" t="n">
        <v>0.032605</v>
      </c>
      <c r="K9836" s="22" t="n">
        <v>1</v>
      </c>
      <c r="L9836" s="25"/>
      <c r="N9836" s="24"/>
    </row>
    <row r="9837" customFormat="false" ht="15" hidden="false" customHeight="false" outlineLevel="0" collapsed="false">
      <c r="A9837" s="22" t="s">
        <v>5951</v>
      </c>
      <c r="B9837" s="22" t="n">
        <v>90</v>
      </c>
      <c r="C9837" s="22" t="n">
        <v>276</v>
      </c>
      <c r="D9837" s="22" t="n">
        <v>6</v>
      </c>
      <c r="E9837" s="22" t="n">
        <v>0</v>
      </c>
      <c r="F9837" s="22" t="n">
        <f aca="false">D9837/SUM(C9837:E9837)</f>
        <v>0.0212765957446808</v>
      </c>
      <c r="G9837" s="22" t="n">
        <v>276.03</v>
      </c>
      <c r="H9837" s="22" t="n">
        <v>5.94</v>
      </c>
      <c r="I9837" s="22" t="n">
        <v>0.03</v>
      </c>
      <c r="J9837" s="22" t="n">
        <v>0.032605</v>
      </c>
      <c r="K9837" s="22" t="n">
        <v>1</v>
      </c>
      <c r="L9837" s="25"/>
      <c r="N9837" s="24"/>
    </row>
    <row r="9838" customFormat="false" ht="15" hidden="false" customHeight="false" outlineLevel="0" collapsed="false">
      <c r="A9838" s="22" t="s">
        <v>5952</v>
      </c>
      <c r="B9838" s="22" t="n">
        <v>55</v>
      </c>
      <c r="C9838" s="22" t="n">
        <v>184</v>
      </c>
      <c r="D9838" s="22" t="n">
        <v>4</v>
      </c>
      <c r="E9838" s="22" t="n">
        <v>0</v>
      </c>
      <c r="F9838" s="22" t="n">
        <f aca="false">D9838/SUM(C9838:E9838)</f>
        <v>0.0212765957446808</v>
      </c>
      <c r="G9838" s="22" t="n">
        <v>184.02</v>
      </c>
      <c r="H9838" s="22" t="n">
        <v>3.96</v>
      </c>
      <c r="I9838" s="22" t="n">
        <v>0.02</v>
      </c>
      <c r="J9838" s="22" t="n">
        <v>0.021737</v>
      </c>
      <c r="K9838" s="22" t="n">
        <v>1</v>
      </c>
      <c r="L9838" s="25"/>
      <c r="N9838" s="24"/>
    </row>
    <row r="9839" customFormat="false" ht="15" hidden="false" customHeight="false" outlineLevel="0" collapsed="false">
      <c r="A9839" s="22" t="s">
        <v>5953</v>
      </c>
      <c r="B9839" s="22" t="n">
        <v>92</v>
      </c>
      <c r="C9839" s="22" t="n">
        <v>184</v>
      </c>
      <c r="D9839" s="22" t="n">
        <v>4</v>
      </c>
      <c r="E9839" s="22" t="n">
        <v>0</v>
      </c>
      <c r="F9839" s="22" t="n">
        <f aca="false">D9839/SUM(C9839:E9839)</f>
        <v>0.0212765957446808</v>
      </c>
      <c r="G9839" s="22" t="n">
        <v>184.02</v>
      </c>
      <c r="H9839" s="22" t="n">
        <v>3.96</v>
      </c>
      <c r="I9839" s="22" t="n">
        <v>0.02</v>
      </c>
      <c r="J9839" s="22" t="n">
        <v>0.021737</v>
      </c>
      <c r="K9839" s="22" t="n">
        <v>1</v>
      </c>
      <c r="L9839" s="25"/>
      <c r="N9839" s="24"/>
    </row>
    <row r="9840" customFormat="false" ht="15" hidden="false" customHeight="false" outlineLevel="0" collapsed="false">
      <c r="A9840" s="22" t="s">
        <v>1611</v>
      </c>
      <c r="B9840" s="22" t="n">
        <v>99</v>
      </c>
      <c r="C9840" s="22" t="n">
        <v>0</v>
      </c>
      <c r="D9840" s="22" t="n">
        <v>6</v>
      </c>
      <c r="E9840" s="22" t="n">
        <v>276</v>
      </c>
      <c r="F9840" s="22" t="n">
        <f aca="false">D9840/SUM(C9840:E9840)</f>
        <v>0.0212765957446808</v>
      </c>
      <c r="G9840" s="22" t="n">
        <v>0.03</v>
      </c>
      <c r="H9840" s="22" t="n">
        <v>5.94</v>
      </c>
      <c r="I9840" s="22" t="n">
        <v>276.03</v>
      </c>
      <c r="J9840" s="22" t="n">
        <v>0.032605</v>
      </c>
      <c r="K9840" s="22" t="n">
        <v>1</v>
      </c>
      <c r="L9840" s="25"/>
      <c r="N9840" s="24"/>
    </row>
    <row r="9841" customFormat="false" ht="15" hidden="false" customHeight="false" outlineLevel="0" collapsed="false">
      <c r="A9841" s="22" t="s">
        <v>5954</v>
      </c>
      <c r="B9841" s="22" t="n">
        <v>124</v>
      </c>
      <c r="C9841" s="22" t="n">
        <v>276</v>
      </c>
      <c r="D9841" s="22" t="n">
        <v>6</v>
      </c>
      <c r="E9841" s="22" t="n">
        <v>0</v>
      </c>
      <c r="F9841" s="22" t="n">
        <f aca="false">D9841/SUM(C9841:E9841)</f>
        <v>0.0212765957446808</v>
      </c>
      <c r="G9841" s="22" t="n">
        <v>276.03</v>
      </c>
      <c r="H9841" s="22" t="n">
        <v>5.94</v>
      </c>
      <c r="I9841" s="22" t="n">
        <v>0.03</v>
      </c>
      <c r="J9841" s="22" t="n">
        <v>0.032605</v>
      </c>
      <c r="K9841" s="22" t="n">
        <v>1</v>
      </c>
      <c r="L9841" s="25"/>
      <c r="N9841" s="24"/>
    </row>
    <row r="9842" customFormat="false" ht="15" hidden="false" customHeight="false" outlineLevel="0" collapsed="false">
      <c r="A9842" s="22" t="s">
        <v>4847</v>
      </c>
      <c r="B9842" s="22" t="n">
        <v>93</v>
      </c>
      <c r="C9842" s="22" t="n">
        <v>277</v>
      </c>
      <c r="D9842" s="22" t="n">
        <v>6</v>
      </c>
      <c r="E9842" s="22" t="n">
        <v>0</v>
      </c>
      <c r="F9842" s="22" t="n">
        <f aca="false">D9842/SUM(C9842:E9842)</f>
        <v>0.0212014134275618</v>
      </c>
      <c r="G9842" s="22" t="n">
        <v>277.03</v>
      </c>
      <c r="H9842" s="22" t="n">
        <v>5.94</v>
      </c>
      <c r="I9842" s="22" t="n">
        <v>0.03</v>
      </c>
      <c r="J9842" s="22" t="n">
        <v>0.032487</v>
      </c>
      <c r="K9842" s="22" t="n">
        <v>1</v>
      </c>
      <c r="L9842" s="25"/>
      <c r="N9842" s="24"/>
    </row>
    <row r="9843" customFormat="false" ht="15" hidden="false" customHeight="false" outlineLevel="0" collapsed="false">
      <c r="A9843" s="22" t="s">
        <v>3680</v>
      </c>
      <c r="B9843" s="22" t="n">
        <v>115</v>
      </c>
      <c r="C9843" s="22" t="n">
        <v>277</v>
      </c>
      <c r="D9843" s="22" t="n">
        <v>6</v>
      </c>
      <c r="E9843" s="22" t="n">
        <v>0</v>
      </c>
      <c r="F9843" s="22" t="n">
        <f aca="false">D9843/SUM(C9843:E9843)</f>
        <v>0.0212014134275618</v>
      </c>
      <c r="G9843" s="22" t="n">
        <v>277.03</v>
      </c>
      <c r="H9843" s="22" t="n">
        <v>5.94</v>
      </c>
      <c r="I9843" s="22" t="n">
        <v>0.03</v>
      </c>
      <c r="J9843" s="22" t="n">
        <v>0.032487</v>
      </c>
      <c r="K9843" s="22" t="n">
        <v>1</v>
      </c>
      <c r="L9843" s="25"/>
      <c r="N9843" s="24"/>
    </row>
    <row r="9844" customFormat="false" ht="15" hidden="false" customHeight="false" outlineLevel="0" collapsed="false">
      <c r="A9844" s="22" t="s">
        <v>854</v>
      </c>
      <c r="B9844" s="22" t="n">
        <v>99</v>
      </c>
      <c r="C9844" s="22" t="n">
        <v>277</v>
      </c>
      <c r="D9844" s="22" t="n">
        <v>6</v>
      </c>
      <c r="E9844" s="22" t="n">
        <v>0</v>
      </c>
      <c r="F9844" s="22" t="n">
        <f aca="false">D9844/SUM(C9844:E9844)</f>
        <v>0.0212014134275618</v>
      </c>
      <c r="G9844" s="22" t="n">
        <v>277.03</v>
      </c>
      <c r="H9844" s="22" t="n">
        <v>5.94</v>
      </c>
      <c r="I9844" s="22" t="n">
        <v>0.03</v>
      </c>
      <c r="J9844" s="22" t="n">
        <v>0.032487</v>
      </c>
      <c r="K9844" s="22" t="n">
        <v>1</v>
      </c>
      <c r="L9844" s="25"/>
      <c r="N9844" s="24"/>
    </row>
    <row r="9845" customFormat="false" ht="15" hidden="false" customHeight="false" outlineLevel="0" collapsed="false">
      <c r="A9845" s="22" t="s">
        <v>5955</v>
      </c>
      <c r="B9845" s="22" t="n">
        <v>83</v>
      </c>
      <c r="C9845" s="22" t="n">
        <v>276</v>
      </c>
      <c r="D9845" s="22" t="n">
        <v>6</v>
      </c>
      <c r="E9845" s="22" t="n">
        <v>1</v>
      </c>
      <c r="F9845" s="22" t="n">
        <f aca="false">D9845/SUM(C9845:E9845)</f>
        <v>0.0212014134275618</v>
      </c>
      <c r="G9845" s="22" t="n">
        <v>275.06</v>
      </c>
      <c r="H9845" s="22" t="n">
        <v>7.89</v>
      </c>
      <c r="I9845" s="22" t="n">
        <v>0.06</v>
      </c>
      <c r="J9845" s="22" t="n">
        <v>16.198715</v>
      </c>
      <c r="K9845" s="22" t="n">
        <v>0.0489</v>
      </c>
      <c r="L9845" s="25"/>
      <c r="N9845" s="24"/>
    </row>
    <row r="9846" customFormat="false" ht="15" hidden="false" customHeight="false" outlineLevel="0" collapsed="false">
      <c r="A9846" s="22" t="s">
        <v>2752</v>
      </c>
      <c r="B9846" s="22" t="n">
        <v>73</v>
      </c>
      <c r="C9846" s="22" t="n">
        <v>277</v>
      </c>
      <c r="D9846" s="22" t="n">
        <v>6</v>
      </c>
      <c r="E9846" s="22" t="n">
        <v>0</v>
      </c>
      <c r="F9846" s="22" t="n">
        <f aca="false">D9846/SUM(C9846:E9846)</f>
        <v>0.0212014134275618</v>
      </c>
      <c r="G9846" s="22" t="n">
        <v>277.03</v>
      </c>
      <c r="H9846" s="22" t="n">
        <v>5.94</v>
      </c>
      <c r="I9846" s="22" t="n">
        <v>0.03</v>
      </c>
      <c r="J9846" s="22" t="n">
        <v>0.032487</v>
      </c>
      <c r="K9846" s="22" t="n">
        <v>1</v>
      </c>
      <c r="L9846" s="25"/>
      <c r="N9846" s="24"/>
    </row>
    <row r="9847" customFormat="false" ht="15" hidden="false" customHeight="false" outlineLevel="0" collapsed="false">
      <c r="A9847" s="22" t="s">
        <v>1276</v>
      </c>
      <c r="B9847" s="22" t="n">
        <v>22</v>
      </c>
      <c r="C9847" s="22" t="n">
        <v>277</v>
      </c>
      <c r="D9847" s="22" t="n">
        <v>6</v>
      </c>
      <c r="E9847" s="22" t="n">
        <v>0</v>
      </c>
      <c r="F9847" s="22" t="n">
        <f aca="false">D9847/SUM(C9847:E9847)</f>
        <v>0.0212014134275618</v>
      </c>
      <c r="G9847" s="22" t="n">
        <v>277.03</v>
      </c>
      <c r="H9847" s="22" t="n">
        <v>5.94</v>
      </c>
      <c r="I9847" s="22" t="n">
        <v>0.03</v>
      </c>
      <c r="J9847" s="22" t="n">
        <v>0.032487</v>
      </c>
      <c r="K9847" s="22" t="n">
        <v>1</v>
      </c>
      <c r="L9847" s="25"/>
      <c r="N9847" s="24"/>
    </row>
    <row r="9848" customFormat="false" ht="15" hidden="false" customHeight="false" outlineLevel="0" collapsed="false">
      <c r="A9848" s="22" t="s">
        <v>5956</v>
      </c>
      <c r="B9848" s="22" t="n">
        <v>114</v>
      </c>
      <c r="C9848" s="22" t="n">
        <v>1</v>
      </c>
      <c r="D9848" s="22" t="n">
        <v>6</v>
      </c>
      <c r="E9848" s="22" t="n">
        <v>276</v>
      </c>
      <c r="F9848" s="22" t="n">
        <f aca="false">D9848/SUM(C9848:E9848)</f>
        <v>0.0212014134275618</v>
      </c>
      <c r="G9848" s="22" t="n">
        <v>0.06</v>
      </c>
      <c r="H9848" s="22" t="n">
        <v>7.89</v>
      </c>
      <c r="I9848" s="22" t="n">
        <v>275.06</v>
      </c>
      <c r="J9848" s="22" t="n">
        <v>16.198715</v>
      </c>
      <c r="K9848" s="22" t="n">
        <v>0.0489</v>
      </c>
      <c r="L9848" s="25"/>
      <c r="N9848" s="24"/>
    </row>
    <row r="9849" customFormat="false" ht="15" hidden="false" customHeight="false" outlineLevel="0" collapsed="false">
      <c r="A9849" s="22" t="s">
        <v>5957</v>
      </c>
      <c r="B9849" s="22" t="n">
        <v>86</v>
      </c>
      <c r="C9849" s="22" t="n">
        <v>277</v>
      </c>
      <c r="D9849" s="22" t="n">
        <v>6</v>
      </c>
      <c r="E9849" s="22" t="n">
        <v>0</v>
      </c>
      <c r="F9849" s="22" t="n">
        <f aca="false">D9849/SUM(C9849:E9849)</f>
        <v>0.0212014134275618</v>
      </c>
      <c r="G9849" s="22" t="n">
        <v>277.03</v>
      </c>
      <c r="H9849" s="22" t="n">
        <v>5.94</v>
      </c>
      <c r="I9849" s="22" t="n">
        <v>0.03</v>
      </c>
      <c r="J9849" s="22" t="n">
        <v>0.032487</v>
      </c>
      <c r="K9849" s="22" t="n">
        <v>1</v>
      </c>
      <c r="L9849" s="25"/>
      <c r="N9849" s="24"/>
    </row>
    <row r="9850" customFormat="false" ht="15" hidden="false" customHeight="false" outlineLevel="0" collapsed="false">
      <c r="A9850" s="22" t="s">
        <v>1438</v>
      </c>
      <c r="B9850" s="22" t="n">
        <v>90</v>
      </c>
      <c r="C9850" s="22" t="n">
        <v>277</v>
      </c>
      <c r="D9850" s="22" t="n">
        <v>6</v>
      </c>
      <c r="E9850" s="22" t="n">
        <v>0</v>
      </c>
      <c r="F9850" s="22" t="n">
        <f aca="false">D9850/SUM(C9850:E9850)</f>
        <v>0.0212014134275618</v>
      </c>
      <c r="G9850" s="22" t="n">
        <v>277.03</v>
      </c>
      <c r="H9850" s="22" t="n">
        <v>5.94</v>
      </c>
      <c r="I9850" s="22" t="n">
        <v>0.03</v>
      </c>
      <c r="J9850" s="22" t="n">
        <v>0.032487</v>
      </c>
      <c r="K9850" s="22" t="n">
        <v>1</v>
      </c>
      <c r="L9850" s="25"/>
      <c r="N9850" s="24"/>
    </row>
    <row r="9851" customFormat="false" ht="15" hidden="false" customHeight="false" outlineLevel="0" collapsed="false">
      <c r="A9851" s="22" t="s">
        <v>464</v>
      </c>
      <c r="B9851" s="22" t="n">
        <v>8</v>
      </c>
      <c r="C9851" s="22" t="n">
        <v>277</v>
      </c>
      <c r="D9851" s="22" t="n">
        <v>6</v>
      </c>
      <c r="E9851" s="22" t="n">
        <v>0</v>
      </c>
      <c r="F9851" s="22" t="n">
        <f aca="false">D9851/SUM(C9851:E9851)</f>
        <v>0.0212014134275618</v>
      </c>
      <c r="G9851" s="22" t="n">
        <v>277.03</v>
      </c>
      <c r="H9851" s="22" t="n">
        <v>5.94</v>
      </c>
      <c r="I9851" s="22" t="n">
        <v>0.03</v>
      </c>
      <c r="J9851" s="22" t="n">
        <v>0.032487</v>
      </c>
      <c r="K9851" s="22" t="n">
        <v>1</v>
      </c>
      <c r="L9851" s="25"/>
      <c r="N9851" s="24"/>
    </row>
    <row r="9852" customFormat="false" ht="15" hidden="false" customHeight="false" outlineLevel="0" collapsed="false">
      <c r="A9852" s="22" t="s">
        <v>5958</v>
      </c>
      <c r="B9852" s="22" t="n">
        <v>49</v>
      </c>
      <c r="C9852" s="22" t="n">
        <v>277</v>
      </c>
      <c r="D9852" s="22" t="n">
        <v>6</v>
      </c>
      <c r="E9852" s="22" t="n">
        <v>0</v>
      </c>
      <c r="F9852" s="22" t="n">
        <f aca="false">D9852/SUM(C9852:E9852)</f>
        <v>0.0212014134275618</v>
      </c>
      <c r="G9852" s="22" t="n">
        <v>277.03</v>
      </c>
      <c r="H9852" s="22" t="n">
        <v>5.94</v>
      </c>
      <c r="I9852" s="22" t="n">
        <v>0.03</v>
      </c>
      <c r="J9852" s="22" t="n">
        <v>0.032487</v>
      </c>
      <c r="K9852" s="22" t="n">
        <v>1</v>
      </c>
      <c r="L9852" s="25"/>
      <c r="N9852" s="24"/>
    </row>
    <row r="9853" customFormat="false" ht="15" hidden="false" customHeight="false" outlineLevel="0" collapsed="false">
      <c r="A9853" s="22" t="s">
        <v>5959</v>
      </c>
      <c r="B9853" s="22" t="n">
        <v>102</v>
      </c>
      <c r="C9853" s="22" t="n">
        <v>277</v>
      </c>
      <c r="D9853" s="22" t="n">
        <v>6</v>
      </c>
      <c r="E9853" s="22" t="n">
        <v>0</v>
      </c>
      <c r="F9853" s="22" t="n">
        <f aca="false">D9853/SUM(C9853:E9853)</f>
        <v>0.0212014134275618</v>
      </c>
      <c r="G9853" s="22" t="n">
        <v>277.03</v>
      </c>
      <c r="H9853" s="22" t="n">
        <v>5.94</v>
      </c>
      <c r="I9853" s="22" t="n">
        <v>0.03</v>
      </c>
      <c r="J9853" s="22" t="n">
        <v>0.032487</v>
      </c>
      <c r="K9853" s="22" t="n">
        <v>1</v>
      </c>
      <c r="L9853" s="25"/>
      <c r="N9853" s="24"/>
    </row>
    <row r="9854" customFormat="false" ht="15" hidden="false" customHeight="false" outlineLevel="0" collapsed="false">
      <c r="A9854" s="22" t="s">
        <v>5960</v>
      </c>
      <c r="B9854" s="22" t="n">
        <v>80</v>
      </c>
      <c r="C9854" s="22" t="n">
        <v>227</v>
      </c>
      <c r="D9854" s="22" t="n">
        <v>5</v>
      </c>
      <c r="E9854" s="22" t="n">
        <v>4</v>
      </c>
      <c r="F9854" s="22" t="n">
        <f aca="false">D9854/SUM(C9854:E9854)</f>
        <v>0.0211864406779661</v>
      </c>
      <c r="G9854" s="22" t="n">
        <v>223.18</v>
      </c>
      <c r="H9854" s="22" t="n">
        <v>12.64</v>
      </c>
      <c r="I9854" s="22" t="n">
        <v>0.18</v>
      </c>
      <c r="J9854" s="22" t="n">
        <v>86.236716</v>
      </c>
      <c r="K9854" s="22" t="n">
        <v>3E-006</v>
      </c>
      <c r="L9854" s="25"/>
      <c r="N9854" s="24"/>
    </row>
    <row r="9855" customFormat="false" ht="15" hidden="false" customHeight="false" outlineLevel="0" collapsed="false">
      <c r="A9855" s="22" t="s">
        <v>5514</v>
      </c>
      <c r="B9855" s="22" t="n">
        <v>68</v>
      </c>
      <c r="C9855" s="22" t="n">
        <v>185</v>
      </c>
      <c r="D9855" s="22" t="n">
        <v>4</v>
      </c>
      <c r="E9855" s="22" t="n">
        <v>0</v>
      </c>
      <c r="F9855" s="22" t="n">
        <f aca="false">D9855/SUM(C9855:E9855)</f>
        <v>0.0211640211640212</v>
      </c>
      <c r="G9855" s="22" t="n">
        <v>185.02</v>
      </c>
      <c r="H9855" s="22" t="n">
        <v>3.96</v>
      </c>
      <c r="I9855" s="22" t="n">
        <v>0.02</v>
      </c>
      <c r="J9855" s="22" t="n">
        <v>0.021619</v>
      </c>
      <c r="K9855" s="22" t="n">
        <v>1</v>
      </c>
      <c r="L9855" s="25"/>
      <c r="N9855" s="24"/>
    </row>
    <row r="9856" customFormat="false" ht="15" hidden="false" customHeight="false" outlineLevel="0" collapsed="false">
      <c r="A9856" s="22" t="s">
        <v>5961</v>
      </c>
      <c r="B9856" s="22" t="n">
        <v>37</v>
      </c>
      <c r="C9856" s="22" t="n">
        <v>278</v>
      </c>
      <c r="D9856" s="22" t="n">
        <v>6</v>
      </c>
      <c r="E9856" s="22" t="n">
        <v>0</v>
      </c>
      <c r="F9856" s="22" t="n">
        <f aca="false">D9856/SUM(C9856:E9856)</f>
        <v>0.0211267605633803</v>
      </c>
      <c r="G9856" s="22" t="n">
        <v>278.03</v>
      </c>
      <c r="H9856" s="22" t="n">
        <v>5.94</v>
      </c>
      <c r="I9856" s="22" t="n">
        <v>0.03</v>
      </c>
      <c r="J9856" s="22" t="n">
        <v>0.03237</v>
      </c>
      <c r="K9856" s="22" t="n">
        <v>1</v>
      </c>
      <c r="L9856" s="25"/>
      <c r="N9856" s="24"/>
    </row>
    <row r="9857" customFormat="false" ht="15" hidden="false" customHeight="false" outlineLevel="0" collapsed="false">
      <c r="A9857" s="22" t="s">
        <v>5962</v>
      </c>
      <c r="B9857" s="22" t="n">
        <v>114</v>
      </c>
      <c r="C9857" s="22" t="n">
        <v>278</v>
      </c>
      <c r="D9857" s="22" t="n">
        <v>6</v>
      </c>
      <c r="E9857" s="22" t="n">
        <v>0</v>
      </c>
      <c r="F9857" s="22" t="n">
        <f aca="false">D9857/SUM(C9857:E9857)</f>
        <v>0.0211267605633803</v>
      </c>
      <c r="G9857" s="22" t="n">
        <v>278.03</v>
      </c>
      <c r="H9857" s="22" t="n">
        <v>5.94</v>
      </c>
      <c r="I9857" s="22" t="n">
        <v>0.03</v>
      </c>
      <c r="J9857" s="22" t="n">
        <v>0.03237</v>
      </c>
      <c r="K9857" s="22" t="n">
        <v>1</v>
      </c>
      <c r="L9857" s="25"/>
      <c r="N9857" s="24"/>
    </row>
    <row r="9858" customFormat="false" ht="15" hidden="false" customHeight="false" outlineLevel="0" collapsed="false">
      <c r="A9858" s="22" t="s">
        <v>5963</v>
      </c>
      <c r="B9858" s="22" t="n">
        <v>94</v>
      </c>
      <c r="C9858" s="22" t="n">
        <v>278</v>
      </c>
      <c r="D9858" s="22" t="n">
        <v>6</v>
      </c>
      <c r="E9858" s="22" t="n">
        <v>0</v>
      </c>
      <c r="F9858" s="22" t="n">
        <f aca="false">D9858/SUM(C9858:E9858)</f>
        <v>0.0211267605633803</v>
      </c>
      <c r="G9858" s="22" t="n">
        <v>278.03</v>
      </c>
      <c r="H9858" s="22" t="n">
        <v>5.94</v>
      </c>
      <c r="I9858" s="22" t="n">
        <v>0.03</v>
      </c>
      <c r="J9858" s="22" t="n">
        <v>0.03237</v>
      </c>
      <c r="K9858" s="22" t="n">
        <v>1</v>
      </c>
      <c r="L9858" s="25"/>
      <c r="N9858" s="24"/>
    </row>
    <row r="9859" customFormat="false" ht="15" hidden="false" customHeight="false" outlineLevel="0" collapsed="false">
      <c r="A9859" s="22" t="s">
        <v>5964</v>
      </c>
      <c r="B9859" s="22" t="n">
        <v>74</v>
      </c>
      <c r="C9859" s="22" t="n">
        <v>278</v>
      </c>
      <c r="D9859" s="22" t="n">
        <v>6</v>
      </c>
      <c r="E9859" s="22" t="n">
        <v>0</v>
      </c>
      <c r="F9859" s="22" t="n">
        <f aca="false">D9859/SUM(C9859:E9859)</f>
        <v>0.0211267605633803</v>
      </c>
      <c r="G9859" s="22" t="n">
        <v>278.03</v>
      </c>
      <c r="H9859" s="22" t="n">
        <v>5.94</v>
      </c>
      <c r="I9859" s="22" t="n">
        <v>0.03</v>
      </c>
      <c r="J9859" s="22" t="n">
        <v>0.03237</v>
      </c>
      <c r="K9859" s="22" t="n">
        <v>1</v>
      </c>
      <c r="L9859" s="25"/>
      <c r="N9859" s="24"/>
    </row>
    <row r="9860" customFormat="false" ht="15" hidden="false" customHeight="false" outlineLevel="0" collapsed="false">
      <c r="A9860" s="22" t="s">
        <v>278</v>
      </c>
      <c r="B9860" s="22" t="n">
        <v>123</v>
      </c>
      <c r="C9860" s="22" t="n">
        <v>278</v>
      </c>
      <c r="D9860" s="22" t="n">
        <v>6</v>
      </c>
      <c r="E9860" s="22" t="n">
        <v>0</v>
      </c>
      <c r="F9860" s="22" t="n">
        <f aca="false">D9860/SUM(C9860:E9860)</f>
        <v>0.0211267605633803</v>
      </c>
      <c r="G9860" s="22" t="n">
        <v>278.03</v>
      </c>
      <c r="H9860" s="22" t="n">
        <v>5.94</v>
      </c>
      <c r="I9860" s="22" t="n">
        <v>0.03</v>
      </c>
      <c r="J9860" s="22" t="n">
        <v>0.03237</v>
      </c>
      <c r="K9860" s="22" t="n">
        <v>1</v>
      </c>
      <c r="L9860" s="25"/>
      <c r="N9860" s="24"/>
    </row>
    <row r="9861" customFormat="false" ht="15" hidden="false" customHeight="false" outlineLevel="0" collapsed="false">
      <c r="A9861" s="22" t="s">
        <v>5965</v>
      </c>
      <c r="B9861" s="22" t="n">
        <v>93</v>
      </c>
      <c r="C9861" s="22" t="n">
        <v>278</v>
      </c>
      <c r="D9861" s="22" t="n">
        <v>6</v>
      </c>
      <c r="E9861" s="22" t="n">
        <v>0</v>
      </c>
      <c r="F9861" s="22" t="n">
        <f aca="false">D9861/SUM(C9861:E9861)</f>
        <v>0.0211267605633803</v>
      </c>
      <c r="G9861" s="22" t="n">
        <v>278.03</v>
      </c>
      <c r="H9861" s="22" t="n">
        <v>5.94</v>
      </c>
      <c r="I9861" s="22" t="n">
        <v>0.03</v>
      </c>
      <c r="J9861" s="22" t="n">
        <v>0.03237</v>
      </c>
      <c r="K9861" s="22" t="n">
        <v>1</v>
      </c>
      <c r="L9861" s="25"/>
      <c r="N9861" s="24"/>
    </row>
    <row r="9862" customFormat="false" ht="15" hidden="false" customHeight="false" outlineLevel="0" collapsed="false">
      <c r="A9862" s="22" t="s">
        <v>5966</v>
      </c>
      <c r="B9862" s="22" t="n">
        <v>75</v>
      </c>
      <c r="C9862" s="22" t="n">
        <v>278</v>
      </c>
      <c r="D9862" s="22" t="n">
        <v>6</v>
      </c>
      <c r="E9862" s="22" t="n">
        <v>0</v>
      </c>
      <c r="F9862" s="22" t="n">
        <f aca="false">D9862/SUM(C9862:E9862)</f>
        <v>0.0211267605633803</v>
      </c>
      <c r="G9862" s="22" t="n">
        <v>278.03</v>
      </c>
      <c r="H9862" s="22" t="n">
        <v>5.94</v>
      </c>
      <c r="I9862" s="22" t="n">
        <v>0.03</v>
      </c>
      <c r="J9862" s="22" t="n">
        <v>0.03237</v>
      </c>
      <c r="K9862" s="22" t="n">
        <v>1</v>
      </c>
      <c r="L9862" s="25"/>
      <c r="N9862" s="24"/>
    </row>
    <row r="9863" customFormat="false" ht="15" hidden="false" customHeight="false" outlineLevel="0" collapsed="false">
      <c r="A9863" s="22" t="s">
        <v>5001</v>
      </c>
      <c r="B9863" s="22" t="n">
        <v>39</v>
      </c>
      <c r="C9863" s="22" t="n">
        <v>278</v>
      </c>
      <c r="D9863" s="22" t="n">
        <v>6</v>
      </c>
      <c r="E9863" s="22" t="n">
        <v>0</v>
      </c>
      <c r="F9863" s="22" t="n">
        <f aca="false">D9863/SUM(C9863:E9863)</f>
        <v>0.0211267605633803</v>
      </c>
      <c r="G9863" s="22" t="n">
        <v>278.03</v>
      </c>
      <c r="H9863" s="22" t="n">
        <v>5.94</v>
      </c>
      <c r="I9863" s="22" t="n">
        <v>0.03</v>
      </c>
      <c r="J9863" s="22" t="n">
        <v>0.03237</v>
      </c>
      <c r="K9863" s="22" t="n">
        <v>1</v>
      </c>
      <c r="L9863" s="25"/>
      <c r="N9863" s="24"/>
    </row>
    <row r="9864" customFormat="false" ht="15" hidden="false" customHeight="false" outlineLevel="0" collapsed="false">
      <c r="A9864" s="22" t="s">
        <v>1026</v>
      </c>
      <c r="B9864" s="22" t="n">
        <v>57</v>
      </c>
      <c r="C9864" s="22" t="n">
        <v>278</v>
      </c>
      <c r="D9864" s="22" t="n">
        <v>6</v>
      </c>
      <c r="E9864" s="22" t="n">
        <v>0</v>
      </c>
      <c r="F9864" s="22" t="n">
        <f aca="false">D9864/SUM(C9864:E9864)</f>
        <v>0.0211267605633803</v>
      </c>
      <c r="G9864" s="22" t="n">
        <v>278.03</v>
      </c>
      <c r="H9864" s="22" t="n">
        <v>5.94</v>
      </c>
      <c r="I9864" s="22" t="n">
        <v>0.03</v>
      </c>
      <c r="J9864" s="22" t="n">
        <v>0.03237</v>
      </c>
      <c r="K9864" s="22" t="n">
        <v>1</v>
      </c>
      <c r="L9864" s="25"/>
      <c r="N9864" s="24"/>
    </row>
    <row r="9865" customFormat="false" ht="15" hidden="false" customHeight="false" outlineLevel="0" collapsed="false">
      <c r="A9865" s="22" t="s">
        <v>5967</v>
      </c>
      <c r="B9865" s="22" t="n">
        <v>11</v>
      </c>
      <c r="C9865" s="22" t="n">
        <v>278</v>
      </c>
      <c r="D9865" s="22" t="n">
        <v>6</v>
      </c>
      <c r="E9865" s="22" t="n">
        <v>0</v>
      </c>
      <c r="F9865" s="22" t="n">
        <f aca="false">D9865/SUM(C9865:E9865)</f>
        <v>0.0211267605633803</v>
      </c>
      <c r="G9865" s="22" t="n">
        <v>278.03</v>
      </c>
      <c r="H9865" s="22" t="n">
        <v>5.94</v>
      </c>
      <c r="I9865" s="22" t="n">
        <v>0.03</v>
      </c>
      <c r="J9865" s="22" t="n">
        <v>0.03237</v>
      </c>
      <c r="K9865" s="22" t="n">
        <v>1</v>
      </c>
      <c r="L9865" s="25"/>
      <c r="N9865" s="24"/>
    </row>
    <row r="9866" customFormat="false" ht="15" hidden="false" customHeight="false" outlineLevel="0" collapsed="false">
      <c r="A9866" s="22" t="s">
        <v>420</v>
      </c>
      <c r="B9866" s="22" t="n">
        <v>62</v>
      </c>
      <c r="C9866" s="22" t="n">
        <v>278</v>
      </c>
      <c r="D9866" s="22" t="n">
        <v>6</v>
      </c>
      <c r="E9866" s="22" t="n">
        <v>0</v>
      </c>
      <c r="F9866" s="22" t="n">
        <f aca="false">D9866/SUM(C9866:E9866)</f>
        <v>0.0211267605633803</v>
      </c>
      <c r="G9866" s="22" t="n">
        <v>278.03</v>
      </c>
      <c r="H9866" s="22" t="n">
        <v>5.94</v>
      </c>
      <c r="I9866" s="22" t="n">
        <v>0.03</v>
      </c>
      <c r="J9866" s="22" t="n">
        <v>0.03237</v>
      </c>
      <c r="K9866" s="22" t="n">
        <v>1</v>
      </c>
      <c r="L9866" s="25"/>
      <c r="N9866" s="24"/>
    </row>
    <row r="9867" customFormat="false" ht="15" hidden="false" customHeight="false" outlineLevel="0" collapsed="false">
      <c r="A9867" s="22" t="s">
        <v>5968</v>
      </c>
      <c r="B9867" s="22" t="n">
        <v>34</v>
      </c>
      <c r="C9867" s="22" t="n">
        <v>278</v>
      </c>
      <c r="D9867" s="22" t="n">
        <v>6</v>
      </c>
      <c r="E9867" s="22" t="n">
        <v>0</v>
      </c>
      <c r="F9867" s="22" t="n">
        <f aca="false">D9867/SUM(C9867:E9867)</f>
        <v>0.0211267605633803</v>
      </c>
      <c r="G9867" s="22" t="n">
        <v>278.03</v>
      </c>
      <c r="H9867" s="22" t="n">
        <v>5.94</v>
      </c>
      <c r="I9867" s="22" t="n">
        <v>0.03</v>
      </c>
      <c r="J9867" s="22" t="n">
        <v>0.03237</v>
      </c>
      <c r="K9867" s="22" t="n">
        <v>1</v>
      </c>
      <c r="L9867" s="25"/>
      <c r="N9867" s="24"/>
    </row>
    <row r="9868" customFormat="false" ht="15" hidden="false" customHeight="false" outlineLevel="0" collapsed="false">
      <c r="A9868" s="22" t="s">
        <v>1573</v>
      </c>
      <c r="B9868" s="22" t="n">
        <v>125</v>
      </c>
      <c r="C9868" s="22" t="n">
        <v>278</v>
      </c>
      <c r="D9868" s="22" t="n">
        <v>6</v>
      </c>
      <c r="E9868" s="22" t="n">
        <v>0</v>
      </c>
      <c r="F9868" s="22" t="n">
        <f aca="false">D9868/SUM(C9868:E9868)</f>
        <v>0.0211267605633803</v>
      </c>
      <c r="G9868" s="22" t="n">
        <v>278.03</v>
      </c>
      <c r="H9868" s="22" t="n">
        <v>5.94</v>
      </c>
      <c r="I9868" s="22" t="n">
        <v>0.03</v>
      </c>
      <c r="J9868" s="22" t="n">
        <v>0.03237</v>
      </c>
      <c r="K9868" s="22" t="n">
        <v>1</v>
      </c>
      <c r="L9868" s="25"/>
      <c r="N9868" s="24"/>
    </row>
    <row r="9869" customFormat="false" ht="15" hidden="false" customHeight="false" outlineLevel="0" collapsed="false">
      <c r="A9869" s="22" t="s">
        <v>1379</v>
      </c>
      <c r="B9869" s="22" t="n">
        <v>70</v>
      </c>
      <c r="C9869" s="22" t="n">
        <v>277</v>
      </c>
      <c r="D9869" s="22" t="n">
        <v>6</v>
      </c>
      <c r="E9869" s="22" t="n">
        <v>1</v>
      </c>
      <c r="F9869" s="22" t="n">
        <f aca="false">D9869/SUM(C9869:E9869)</f>
        <v>0.0211267605633803</v>
      </c>
      <c r="G9869" s="22" t="n">
        <v>276.06</v>
      </c>
      <c r="H9869" s="22" t="n">
        <v>7.89</v>
      </c>
      <c r="I9869" s="22" t="n">
        <v>0.06</v>
      </c>
      <c r="J9869" s="22" t="n">
        <v>16.261173</v>
      </c>
      <c r="K9869" s="22" t="n">
        <v>0.04873</v>
      </c>
      <c r="L9869" s="25"/>
      <c r="N9869" s="24"/>
    </row>
    <row r="9870" customFormat="false" ht="15" hidden="false" customHeight="false" outlineLevel="0" collapsed="false">
      <c r="A9870" s="22" t="s">
        <v>5969</v>
      </c>
      <c r="B9870" s="22" t="n">
        <v>60</v>
      </c>
      <c r="C9870" s="22" t="n">
        <v>278</v>
      </c>
      <c r="D9870" s="22" t="n">
        <v>6</v>
      </c>
      <c r="E9870" s="22" t="n">
        <v>0</v>
      </c>
      <c r="F9870" s="22" t="n">
        <f aca="false">D9870/SUM(C9870:E9870)</f>
        <v>0.0211267605633803</v>
      </c>
      <c r="G9870" s="22" t="n">
        <v>278.03</v>
      </c>
      <c r="H9870" s="22" t="n">
        <v>5.94</v>
      </c>
      <c r="I9870" s="22" t="n">
        <v>0.03</v>
      </c>
      <c r="J9870" s="22" t="n">
        <v>0.03237</v>
      </c>
      <c r="K9870" s="22" t="n">
        <v>1</v>
      </c>
      <c r="L9870" s="25"/>
      <c r="N9870" s="24"/>
    </row>
    <row r="9871" customFormat="false" ht="15" hidden="false" customHeight="false" outlineLevel="0" collapsed="false">
      <c r="A9871" s="22" t="s">
        <v>5970</v>
      </c>
      <c r="B9871" s="22" t="n">
        <v>39</v>
      </c>
      <c r="C9871" s="22" t="n">
        <v>232</v>
      </c>
      <c r="D9871" s="22" t="n">
        <v>5</v>
      </c>
      <c r="E9871" s="22" t="n">
        <v>0</v>
      </c>
      <c r="F9871" s="22" t="n">
        <f aca="false">D9871/SUM(C9871:E9871)</f>
        <v>0.0210970464135021</v>
      </c>
      <c r="G9871" s="22" t="n">
        <v>232.03</v>
      </c>
      <c r="H9871" s="22" t="n">
        <v>4.95</v>
      </c>
      <c r="I9871" s="22" t="n">
        <v>0.03</v>
      </c>
      <c r="J9871" s="22" t="n">
        <v>0.026937</v>
      </c>
      <c r="K9871" s="22" t="n">
        <v>1</v>
      </c>
      <c r="L9871" s="25"/>
      <c r="N9871" s="24"/>
    </row>
    <row r="9872" customFormat="false" ht="15" hidden="false" customHeight="false" outlineLevel="0" collapsed="false">
      <c r="A9872" s="22" t="s">
        <v>5971</v>
      </c>
      <c r="B9872" s="22" t="n">
        <v>28</v>
      </c>
      <c r="C9872" s="22" t="n">
        <v>279</v>
      </c>
      <c r="D9872" s="22" t="n">
        <v>6</v>
      </c>
      <c r="E9872" s="22" t="n">
        <v>0</v>
      </c>
      <c r="F9872" s="22" t="n">
        <f aca="false">D9872/SUM(C9872:E9872)</f>
        <v>0.0210526315789474</v>
      </c>
      <c r="G9872" s="22" t="n">
        <v>279.03</v>
      </c>
      <c r="H9872" s="22" t="n">
        <v>5.94</v>
      </c>
      <c r="I9872" s="22" t="n">
        <v>0.03</v>
      </c>
      <c r="J9872" s="22" t="n">
        <v>0.032254</v>
      </c>
      <c r="K9872" s="22" t="n">
        <v>1</v>
      </c>
      <c r="L9872" s="25"/>
      <c r="N9872" s="24"/>
    </row>
    <row r="9873" customFormat="false" ht="15" hidden="false" customHeight="false" outlineLevel="0" collapsed="false">
      <c r="A9873" s="22" t="s">
        <v>5290</v>
      </c>
      <c r="B9873" s="22" t="n">
        <v>9</v>
      </c>
      <c r="C9873" s="22" t="n">
        <v>279</v>
      </c>
      <c r="D9873" s="22" t="n">
        <v>6</v>
      </c>
      <c r="E9873" s="22" t="n">
        <v>0</v>
      </c>
      <c r="F9873" s="22" t="n">
        <f aca="false">D9873/SUM(C9873:E9873)</f>
        <v>0.0210526315789474</v>
      </c>
      <c r="G9873" s="22" t="n">
        <v>279.03</v>
      </c>
      <c r="H9873" s="22" t="n">
        <v>5.94</v>
      </c>
      <c r="I9873" s="22" t="n">
        <v>0.03</v>
      </c>
      <c r="J9873" s="22" t="n">
        <v>0.032254</v>
      </c>
      <c r="K9873" s="22" t="n">
        <v>1</v>
      </c>
      <c r="L9873" s="25"/>
      <c r="N9873" s="24"/>
    </row>
    <row r="9874" customFormat="false" ht="15" hidden="false" customHeight="false" outlineLevel="0" collapsed="false">
      <c r="A9874" s="22" t="s">
        <v>5972</v>
      </c>
      <c r="B9874" s="22" t="n">
        <v>85</v>
      </c>
      <c r="C9874" s="22" t="n">
        <v>279</v>
      </c>
      <c r="D9874" s="22" t="n">
        <v>6</v>
      </c>
      <c r="E9874" s="22" t="n">
        <v>0</v>
      </c>
      <c r="F9874" s="22" t="n">
        <f aca="false">D9874/SUM(C9874:E9874)</f>
        <v>0.0210526315789474</v>
      </c>
      <c r="G9874" s="22" t="n">
        <v>279.03</v>
      </c>
      <c r="H9874" s="22" t="n">
        <v>5.94</v>
      </c>
      <c r="I9874" s="22" t="n">
        <v>0.03</v>
      </c>
      <c r="J9874" s="22" t="n">
        <v>0.032254</v>
      </c>
      <c r="K9874" s="22" t="n">
        <v>1</v>
      </c>
      <c r="L9874" s="25"/>
      <c r="N9874" s="24"/>
    </row>
    <row r="9875" customFormat="false" ht="15" hidden="false" customHeight="false" outlineLevel="0" collapsed="false">
      <c r="A9875" s="22" t="s">
        <v>4932</v>
      </c>
      <c r="B9875" s="22" t="n">
        <v>125</v>
      </c>
      <c r="C9875" s="22" t="n">
        <v>279</v>
      </c>
      <c r="D9875" s="22" t="n">
        <v>6</v>
      </c>
      <c r="E9875" s="22" t="n">
        <v>0</v>
      </c>
      <c r="F9875" s="22" t="n">
        <f aca="false">D9875/SUM(C9875:E9875)</f>
        <v>0.0210526315789474</v>
      </c>
      <c r="G9875" s="22" t="n">
        <v>279.03</v>
      </c>
      <c r="H9875" s="22" t="n">
        <v>5.94</v>
      </c>
      <c r="I9875" s="22" t="n">
        <v>0.03</v>
      </c>
      <c r="J9875" s="22" t="n">
        <v>0.032254</v>
      </c>
      <c r="K9875" s="22" t="n">
        <v>1</v>
      </c>
      <c r="L9875" s="25"/>
      <c r="N9875" s="24"/>
    </row>
    <row r="9876" customFormat="false" ht="15" hidden="false" customHeight="false" outlineLevel="0" collapsed="false">
      <c r="A9876" s="22" t="s">
        <v>5973</v>
      </c>
      <c r="B9876" s="22" t="n">
        <v>64</v>
      </c>
      <c r="C9876" s="22" t="n">
        <v>279</v>
      </c>
      <c r="D9876" s="22" t="n">
        <v>6</v>
      </c>
      <c r="E9876" s="22" t="n">
        <v>0</v>
      </c>
      <c r="F9876" s="22" t="n">
        <f aca="false">D9876/SUM(C9876:E9876)</f>
        <v>0.0210526315789474</v>
      </c>
      <c r="G9876" s="22" t="n">
        <v>279.03</v>
      </c>
      <c r="H9876" s="22" t="n">
        <v>5.94</v>
      </c>
      <c r="I9876" s="22" t="n">
        <v>0.03</v>
      </c>
      <c r="J9876" s="22" t="n">
        <v>0.032254</v>
      </c>
      <c r="K9876" s="22" t="n">
        <v>1</v>
      </c>
      <c r="L9876" s="25"/>
      <c r="N9876" s="24"/>
    </row>
    <row r="9877" customFormat="false" ht="15" hidden="false" customHeight="false" outlineLevel="0" collapsed="false">
      <c r="A9877" s="22" t="s">
        <v>3512</v>
      </c>
      <c r="B9877" s="22" t="n">
        <v>73</v>
      </c>
      <c r="C9877" s="22" t="n">
        <v>279</v>
      </c>
      <c r="D9877" s="22" t="n">
        <v>6</v>
      </c>
      <c r="E9877" s="22" t="n">
        <v>0</v>
      </c>
      <c r="F9877" s="22" t="n">
        <f aca="false">D9877/SUM(C9877:E9877)</f>
        <v>0.0210526315789474</v>
      </c>
      <c r="G9877" s="22" t="n">
        <v>279.03</v>
      </c>
      <c r="H9877" s="22" t="n">
        <v>5.94</v>
      </c>
      <c r="I9877" s="22" t="n">
        <v>0.03</v>
      </c>
      <c r="J9877" s="22" t="n">
        <v>0.032254</v>
      </c>
      <c r="K9877" s="22" t="n">
        <v>1</v>
      </c>
      <c r="L9877" s="25"/>
      <c r="N9877" s="24"/>
    </row>
    <row r="9878" customFormat="false" ht="15" hidden="false" customHeight="false" outlineLevel="0" collapsed="false">
      <c r="A9878" s="22" t="s">
        <v>5192</v>
      </c>
      <c r="B9878" s="22" t="n">
        <v>116</v>
      </c>
      <c r="C9878" s="22" t="n">
        <v>279</v>
      </c>
      <c r="D9878" s="22" t="n">
        <v>6</v>
      </c>
      <c r="E9878" s="22" t="n">
        <v>0</v>
      </c>
      <c r="F9878" s="22" t="n">
        <f aca="false">D9878/SUM(C9878:E9878)</f>
        <v>0.0210526315789474</v>
      </c>
      <c r="G9878" s="22" t="n">
        <v>279.03</v>
      </c>
      <c r="H9878" s="22" t="n">
        <v>5.94</v>
      </c>
      <c r="I9878" s="22" t="n">
        <v>0.03</v>
      </c>
      <c r="J9878" s="22" t="n">
        <v>0.032254</v>
      </c>
      <c r="K9878" s="22" t="n">
        <v>1</v>
      </c>
      <c r="L9878" s="25"/>
      <c r="N9878" s="24"/>
    </row>
    <row r="9879" customFormat="false" ht="15" hidden="false" customHeight="false" outlineLevel="0" collapsed="false">
      <c r="A9879" s="22" t="s">
        <v>5974</v>
      </c>
      <c r="B9879" s="22" t="n">
        <v>7</v>
      </c>
      <c r="C9879" s="22" t="n">
        <v>279</v>
      </c>
      <c r="D9879" s="22" t="n">
        <v>6</v>
      </c>
      <c r="E9879" s="22" t="n">
        <v>0</v>
      </c>
      <c r="F9879" s="22" t="n">
        <f aca="false">D9879/SUM(C9879:E9879)</f>
        <v>0.0210526315789474</v>
      </c>
      <c r="G9879" s="22" t="n">
        <v>279.03</v>
      </c>
      <c r="H9879" s="22" t="n">
        <v>5.94</v>
      </c>
      <c r="I9879" s="22" t="n">
        <v>0.03</v>
      </c>
      <c r="J9879" s="22" t="n">
        <v>0.032254</v>
      </c>
      <c r="K9879" s="22" t="n">
        <v>1</v>
      </c>
      <c r="L9879" s="25"/>
      <c r="N9879" s="24"/>
    </row>
    <row r="9880" customFormat="false" ht="15" hidden="false" customHeight="false" outlineLevel="0" collapsed="false">
      <c r="A9880" s="22" t="s">
        <v>5975</v>
      </c>
      <c r="B9880" s="22" t="n">
        <v>19</v>
      </c>
      <c r="C9880" s="22" t="n">
        <v>279</v>
      </c>
      <c r="D9880" s="22" t="n">
        <v>6</v>
      </c>
      <c r="E9880" s="22" t="n">
        <v>0</v>
      </c>
      <c r="F9880" s="22" t="n">
        <f aca="false">D9880/SUM(C9880:E9880)</f>
        <v>0.0210526315789474</v>
      </c>
      <c r="G9880" s="22" t="n">
        <v>279.03</v>
      </c>
      <c r="H9880" s="22" t="n">
        <v>5.94</v>
      </c>
      <c r="I9880" s="22" t="n">
        <v>0.03</v>
      </c>
      <c r="J9880" s="22" t="n">
        <v>0.032254</v>
      </c>
      <c r="K9880" s="22" t="n">
        <v>1</v>
      </c>
      <c r="L9880" s="25"/>
      <c r="N9880" s="24"/>
    </row>
    <row r="9881" customFormat="false" ht="15" hidden="false" customHeight="false" outlineLevel="0" collapsed="false">
      <c r="A9881" s="22" t="s">
        <v>5976</v>
      </c>
      <c r="B9881" s="22" t="n">
        <v>46</v>
      </c>
      <c r="C9881" s="22" t="n">
        <v>279</v>
      </c>
      <c r="D9881" s="22" t="n">
        <v>6</v>
      </c>
      <c r="E9881" s="22" t="n">
        <v>0</v>
      </c>
      <c r="F9881" s="22" t="n">
        <f aca="false">D9881/SUM(C9881:E9881)</f>
        <v>0.0210526315789474</v>
      </c>
      <c r="G9881" s="22" t="n">
        <v>279.03</v>
      </c>
      <c r="H9881" s="22" t="n">
        <v>5.94</v>
      </c>
      <c r="I9881" s="22" t="n">
        <v>0.03</v>
      </c>
      <c r="J9881" s="22" t="n">
        <v>0.032254</v>
      </c>
      <c r="K9881" s="22" t="n">
        <v>1</v>
      </c>
      <c r="L9881" s="25"/>
      <c r="N9881" s="24"/>
    </row>
    <row r="9882" customFormat="false" ht="15" hidden="false" customHeight="false" outlineLevel="0" collapsed="false">
      <c r="A9882" s="22" t="s">
        <v>5977</v>
      </c>
      <c r="B9882" s="22" t="n">
        <v>21</v>
      </c>
      <c r="C9882" s="22" t="n">
        <v>279</v>
      </c>
      <c r="D9882" s="22" t="n">
        <v>6</v>
      </c>
      <c r="E9882" s="22" t="n">
        <v>0</v>
      </c>
      <c r="F9882" s="22" t="n">
        <f aca="false">D9882/SUM(C9882:E9882)</f>
        <v>0.0210526315789474</v>
      </c>
      <c r="G9882" s="22" t="n">
        <v>279.03</v>
      </c>
      <c r="H9882" s="22" t="n">
        <v>5.94</v>
      </c>
      <c r="I9882" s="22" t="n">
        <v>0.03</v>
      </c>
      <c r="J9882" s="22" t="n">
        <v>0.032254</v>
      </c>
      <c r="K9882" s="22" t="n">
        <v>1</v>
      </c>
      <c r="L9882" s="25"/>
      <c r="N9882" s="24"/>
    </row>
    <row r="9883" customFormat="false" ht="15" hidden="false" customHeight="false" outlineLevel="0" collapsed="false">
      <c r="A9883" s="22" t="s">
        <v>5978</v>
      </c>
      <c r="B9883" s="22" t="n">
        <v>68</v>
      </c>
      <c r="C9883" s="22" t="n">
        <v>279</v>
      </c>
      <c r="D9883" s="22" t="n">
        <v>6</v>
      </c>
      <c r="E9883" s="22" t="n">
        <v>0</v>
      </c>
      <c r="F9883" s="22" t="n">
        <f aca="false">D9883/SUM(C9883:E9883)</f>
        <v>0.0210526315789474</v>
      </c>
      <c r="G9883" s="22" t="n">
        <v>279.03</v>
      </c>
      <c r="H9883" s="22" t="n">
        <v>5.94</v>
      </c>
      <c r="I9883" s="22" t="n">
        <v>0.03</v>
      </c>
      <c r="J9883" s="22" t="n">
        <v>0.032254</v>
      </c>
      <c r="K9883" s="22" t="n">
        <v>1</v>
      </c>
      <c r="L9883" s="25"/>
      <c r="N9883" s="24"/>
    </row>
    <row r="9884" customFormat="false" ht="15" hidden="false" customHeight="false" outlineLevel="0" collapsed="false">
      <c r="A9884" s="22" t="s">
        <v>5979</v>
      </c>
      <c r="B9884" s="22" t="n">
        <v>40</v>
      </c>
      <c r="C9884" s="22" t="n">
        <v>279</v>
      </c>
      <c r="D9884" s="22" t="n">
        <v>6</v>
      </c>
      <c r="E9884" s="22" t="n">
        <v>0</v>
      </c>
      <c r="F9884" s="22" t="n">
        <f aca="false">D9884/SUM(C9884:E9884)</f>
        <v>0.0210526315789474</v>
      </c>
      <c r="G9884" s="22" t="n">
        <v>279.03</v>
      </c>
      <c r="H9884" s="22" t="n">
        <v>5.94</v>
      </c>
      <c r="I9884" s="22" t="n">
        <v>0.03</v>
      </c>
      <c r="J9884" s="22" t="n">
        <v>0.032254</v>
      </c>
      <c r="K9884" s="22" t="n">
        <v>1</v>
      </c>
      <c r="L9884" s="25"/>
      <c r="N9884" s="24"/>
    </row>
    <row r="9885" customFormat="false" ht="15" hidden="false" customHeight="false" outlineLevel="0" collapsed="false">
      <c r="A9885" s="22" t="s">
        <v>5980</v>
      </c>
      <c r="B9885" s="22" t="n">
        <v>115</v>
      </c>
      <c r="C9885" s="22" t="n">
        <v>0</v>
      </c>
      <c r="D9885" s="22" t="n">
        <v>6</v>
      </c>
      <c r="E9885" s="22" t="n">
        <v>279</v>
      </c>
      <c r="F9885" s="22" t="n">
        <f aca="false">D9885/SUM(C9885:E9885)</f>
        <v>0.0210526315789474</v>
      </c>
      <c r="G9885" s="22" t="n">
        <v>0.03</v>
      </c>
      <c r="H9885" s="22" t="n">
        <v>5.94</v>
      </c>
      <c r="I9885" s="22" t="n">
        <v>279.03</v>
      </c>
      <c r="J9885" s="22" t="n">
        <v>0.032254</v>
      </c>
      <c r="K9885" s="22" t="n">
        <v>1</v>
      </c>
      <c r="L9885" s="25"/>
      <c r="N9885" s="24"/>
    </row>
    <row r="9886" customFormat="false" ht="15" hidden="false" customHeight="false" outlineLevel="0" collapsed="false">
      <c r="A9886" s="22" t="s">
        <v>5981</v>
      </c>
      <c r="B9886" s="22" t="n">
        <v>47</v>
      </c>
      <c r="C9886" s="22" t="n">
        <v>279</v>
      </c>
      <c r="D9886" s="22" t="n">
        <v>6</v>
      </c>
      <c r="E9886" s="22" t="n">
        <v>0</v>
      </c>
      <c r="F9886" s="22" t="n">
        <f aca="false">D9886/SUM(C9886:E9886)</f>
        <v>0.0210526315789474</v>
      </c>
      <c r="G9886" s="22" t="n">
        <v>279.03</v>
      </c>
      <c r="H9886" s="22" t="n">
        <v>5.94</v>
      </c>
      <c r="I9886" s="22" t="n">
        <v>0.03</v>
      </c>
      <c r="J9886" s="22" t="n">
        <v>0.032254</v>
      </c>
      <c r="K9886" s="22" t="n">
        <v>1</v>
      </c>
      <c r="L9886" s="25"/>
      <c r="N9886" s="24"/>
    </row>
    <row r="9887" customFormat="false" ht="15" hidden="false" customHeight="false" outlineLevel="0" collapsed="false">
      <c r="A9887" s="22" t="s">
        <v>5982</v>
      </c>
      <c r="B9887" s="22" t="n">
        <v>86</v>
      </c>
      <c r="C9887" s="22" t="n">
        <v>279</v>
      </c>
      <c r="D9887" s="22" t="n">
        <v>6</v>
      </c>
      <c r="E9887" s="22" t="n">
        <v>0</v>
      </c>
      <c r="F9887" s="22" t="n">
        <f aca="false">D9887/SUM(C9887:E9887)</f>
        <v>0.0210526315789474</v>
      </c>
      <c r="G9887" s="22" t="n">
        <v>279.03</v>
      </c>
      <c r="H9887" s="22" t="n">
        <v>5.94</v>
      </c>
      <c r="I9887" s="22" t="n">
        <v>0.03</v>
      </c>
      <c r="J9887" s="22" t="n">
        <v>0.032254</v>
      </c>
      <c r="K9887" s="22" t="n">
        <v>1</v>
      </c>
      <c r="L9887" s="25"/>
      <c r="N9887" s="24"/>
    </row>
    <row r="9888" customFormat="false" ht="15" hidden="false" customHeight="false" outlineLevel="0" collapsed="false">
      <c r="A9888" s="22" t="s">
        <v>5983</v>
      </c>
      <c r="B9888" s="22" t="n">
        <v>67</v>
      </c>
      <c r="C9888" s="22" t="n">
        <v>279</v>
      </c>
      <c r="D9888" s="22" t="n">
        <v>6</v>
      </c>
      <c r="E9888" s="22" t="n">
        <v>0</v>
      </c>
      <c r="F9888" s="22" t="n">
        <f aca="false">D9888/SUM(C9888:E9888)</f>
        <v>0.0210526315789474</v>
      </c>
      <c r="G9888" s="22" t="n">
        <v>279.03</v>
      </c>
      <c r="H9888" s="22" t="n">
        <v>5.94</v>
      </c>
      <c r="I9888" s="22" t="n">
        <v>0.03</v>
      </c>
      <c r="J9888" s="22" t="n">
        <v>0.032254</v>
      </c>
      <c r="K9888" s="22" t="n">
        <v>1</v>
      </c>
      <c r="L9888" s="25"/>
      <c r="N9888" s="24"/>
    </row>
    <row r="9889" customFormat="false" ht="15" hidden="false" customHeight="false" outlineLevel="0" collapsed="false">
      <c r="A9889" s="22" t="s">
        <v>5984</v>
      </c>
      <c r="B9889" s="22" t="n">
        <v>90</v>
      </c>
      <c r="C9889" s="22" t="n">
        <v>279</v>
      </c>
      <c r="D9889" s="22" t="n">
        <v>6</v>
      </c>
      <c r="E9889" s="22" t="n">
        <v>0</v>
      </c>
      <c r="F9889" s="22" t="n">
        <f aca="false">D9889/SUM(C9889:E9889)</f>
        <v>0.0210526315789474</v>
      </c>
      <c r="G9889" s="22" t="n">
        <v>279.03</v>
      </c>
      <c r="H9889" s="22" t="n">
        <v>5.94</v>
      </c>
      <c r="I9889" s="22" t="n">
        <v>0.03</v>
      </c>
      <c r="J9889" s="22" t="n">
        <v>0.032254</v>
      </c>
      <c r="K9889" s="22" t="n">
        <v>1</v>
      </c>
      <c r="L9889" s="25"/>
      <c r="N9889" s="24"/>
    </row>
    <row r="9890" customFormat="false" ht="15" hidden="false" customHeight="false" outlineLevel="0" collapsed="false">
      <c r="A9890" s="22" t="s">
        <v>3630</v>
      </c>
      <c r="B9890" s="22" t="n">
        <v>80</v>
      </c>
      <c r="C9890" s="22" t="n">
        <v>279</v>
      </c>
      <c r="D9890" s="22" t="n">
        <v>6</v>
      </c>
      <c r="E9890" s="22" t="n">
        <v>0</v>
      </c>
      <c r="F9890" s="22" t="n">
        <f aca="false">D9890/SUM(C9890:E9890)</f>
        <v>0.0210526315789474</v>
      </c>
      <c r="G9890" s="22" t="n">
        <v>279.03</v>
      </c>
      <c r="H9890" s="22" t="n">
        <v>5.94</v>
      </c>
      <c r="I9890" s="22" t="n">
        <v>0.03</v>
      </c>
      <c r="J9890" s="22" t="n">
        <v>0.032254</v>
      </c>
      <c r="K9890" s="22" t="n">
        <v>1</v>
      </c>
      <c r="L9890" s="25"/>
      <c r="N9890" s="24"/>
    </row>
    <row r="9891" customFormat="false" ht="15" hidden="false" customHeight="false" outlineLevel="0" collapsed="false">
      <c r="A9891" s="22" t="s">
        <v>5985</v>
      </c>
      <c r="B9891" s="22" t="n">
        <v>88</v>
      </c>
      <c r="C9891" s="22" t="n">
        <v>2</v>
      </c>
      <c r="D9891" s="22" t="n">
        <v>5</v>
      </c>
      <c r="E9891" s="22" t="n">
        <v>231</v>
      </c>
      <c r="F9891" s="22" t="n">
        <f aca="false">D9891/SUM(C9891:E9891)</f>
        <v>0.0210084033613445</v>
      </c>
      <c r="G9891" s="22" t="n">
        <v>0.09</v>
      </c>
      <c r="H9891" s="22" t="n">
        <v>8.83</v>
      </c>
      <c r="I9891" s="22" t="n">
        <v>229.09</v>
      </c>
      <c r="J9891" s="22" t="n">
        <v>44.774579</v>
      </c>
      <c r="K9891" s="22" t="n">
        <v>0.001659</v>
      </c>
      <c r="L9891" s="25"/>
      <c r="N9891" s="24"/>
    </row>
    <row r="9892" customFormat="false" ht="15" hidden="false" customHeight="false" outlineLevel="0" collapsed="false">
      <c r="A9892" s="22" t="s">
        <v>4609</v>
      </c>
      <c r="B9892" s="22" t="n">
        <v>33</v>
      </c>
      <c r="C9892" s="22" t="n">
        <v>280</v>
      </c>
      <c r="D9892" s="22" t="n">
        <v>6</v>
      </c>
      <c r="E9892" s="22" t="n">
        <v>0</v>
      </c>
      <c r="F9892" s="22" t="n">
        <f aca="false">D9892/SUM(C9892:E9892)</f>
        <v>0.020979020979021</v>
      </c>
      <c r="G9892" s="22" t="n">
        <v>280.03</v>
      </c>
      <c r="H9892" s="22" t="n">
        <v>5.94</v>
      </c>
      <c r="I9892" s="22" t="n">
        <v>0.03</v>
      </c>
      <c r="J9892" s="22" t="n">
        <v>0.032139</v>
      </c>
      <c r="K9892" s="22" t="n">
        <v>1</v>
      </c>
      <c r="L9892" s="25"/>
      <c r="N9892" s="24"/>
    </row>
    <row r="9893" customFormat="false" ht="15" hidden="false" customHeight="false" outlineLevel="0" collapsed="false">
      <c r="A9893" s="22" t="s">
        <v>3547</v>
      </c>
      <c r="B9893" s="22" t="n">
        <v>71</v>
      </c>
      <c r="C9893" s="22" t="n">
        <v>279</v>
      </c>
      <c r="D9893" s="22" t="n">
        <v>6</v>
      </c>
      <c r="E9893" s="22" t="n">
        <v>1</v>
      </c>
      <c r="F9893" s="22" t="n">
        <f aca="false">D9893/SUM(C9893:E9893)</f>
        <v>0.020979020979021</v>
      </c>
      <c r="G9893" s="22" t="n">
        <v>278.06</v>
      </c>
      <c r="H9893" s="22" t="n">
        <v>7.89</v>
      </c>
      <c r="I9893" s="22" t="n">
        <v>0.06</v>
      </c>
      <c r="J9893" s="22" t="n">
        <v>16.386091</v>
      </c>
      <c r="K9893" s="22" t="n">
        <v>0.048393</v>
      </c>
      <c r="L9893" s="25"/>
      <c r="N9893" s="24"/>
    </row>
    <row r="9894" customFormat="false" ht="15" hidden="false" customHeight="false" outlineLevel="0" collapsed="false">
      <c r="A9894" s="22" t="s">
        <v>1446</v>
      </c>
      <c r="B9894" s="22" t="n">
        <v>110</v>
      </c>
      <c r="C9894" s="22" t="n">
        <v>280</v>
      </c>
      <c r="D9894" s="22" t="n">
        <v>6</v>
      </c>
      <c r="E9894" s="22" t="n">
        <v>0</v>
      </c>
      <c r="F9894" s="22" t="n">
        <f aca="false">D9894/SUM(C9894:E9894)</f>
        <v>0.020979020979021</v>
      </c>
      <c r="G9894" s="22" t="n">
        <v>280.03</v>
      </c>
      <c r="H9894" s="22" t="n">
        <v>5.94</v>
      </c>
      <c r="I9894" s="22" t="n">
        <v>0.03</v>
      </c>
      <c r="J9894" s="22" t="n">
        <v>0.032139</v>
      </c>
      <c r="K9894" s="22" t="n">
        <v>1</v>
      </c>
      <c r="L9894" s="25"/>
      <c r="N9894" s="24"/>
    </row>
    <row r="9895" customFormat="false" ht="15" hidden="false" customHeight="false" outlineLevel="0" collapsed="false">
      <c r="A9895" s="22" t="s">
        <v>5986</v>
      </c>
      <c r="B9895" s="22" t="n">
        <v>39</v>
      </c>
      <c r="C9895" s="22" t="n">
        <v>280</v>
      </c>
      <c r="D9895" s="22" t="n">
        <v>6</v>
      </c>
      <c r="E9895" s="22" t="n">
        <v>0</v>
      </c>
      <c r="F9895" s="22" t="n">
        <f aca="false">D9895/SUM(C9895:E9895)</f>
        <v>0.020979020979021</v>
      </c>
      <c r="G9895" s="22" t="n">
        <v>280.03</v>
      </c>
      <c r="H9895" s="22" t="n">
        <v>5.94</v>
      </c>
      <c r="I9895" s="22" t="n">
        <v>0.03</v>
      </c>
      <c r="J9895" s="22" t="n">
        <v>0.032139</v>
      </c>
      <c r="K9895" s="22" t="n">
        <v>1</v>
      </c>
      <c r="L9895" s="25"/>
      <c r="N9895" s="24"/>
    </row>
    <row r="9896" customFormat="false" ht="15" hidden="false" customHeight="false" outlineLevel="0" collapsed="false">
      <c r="A9896" s="22" t="s">
        <v>5987</v>
      </c>
      <c r="B9896" s="22" t="n">
        <v>77</v>
      </c>
      <c r="C9896" s="22" t="n">
        <v>280</v>
      </c>
      <c r="D9896" s="22" t="n">
        <v>6</v>
      </c>
      <c r="E9896" s="22" t="n">
        <v>0</v>
      </c>
      <c r="F9896" s="22" t="n">
        <f aca="false">D9896/SUM(C9896:E9896)</f>
        <v>0.020979020979021</v>
      </c>
      <c r="G9896" s="22" t="n">
        <v>280.03</v>
      </c>
      <c r="H9896" s="22" t="n">
        <v>5.94</v>
      </c>
      <c r="I9896" s="22" t="n">
        <v>0.03</v>
      </c>
      <c r="J9896" s="22" t="n">
        <v>0.032139</v>
      </c>
      <c r="K9896" s="22" t="n">
        <v>1</v>
      </c>
      <c r="L9896" s="25"/>
      <c r="N9896" s="24"/>
    </row>
    <row r="9897" customFormat="false" ht="15" hidden="false" customHeight="false" outlineLevel="0" collapsed="false">
      <c r="A9897" s="22" t="s">
        <v>2796</v>
      </c>
      <c r="B9897" s="22" t="n">
        <v>50</v>
      </c>
      <c r="C9897" s="22" t="n">
        <v>280</v>
      </c>
      <c r="D9897" s="22" t="n">
        <v>6</v>
      </c>
      <c r="E9897" s="22" t="n">
        <v>0</v>
      </c>
      <c r="F9897" s="22" t="n">
        <f aca="false">D9897/SUM(C9897:E9897)</f>
        <v>0.020979020979021</v>
      </c>
      <c r="G9897" s="22" t="n">
        <v>280.03</v>
      </c>
      <c r="H9897" s="22" t="n">
        <v>5.94</v>
      </c>
      <c r="I9897" s="22" t="n">
        <v>0.03</v>
      </c>
      <c r="J9897" s="22" t="n">
        <v>0.032139</v>
      </c>
      <c r="K9897" s="22" t="n">
        <v>1</v>
      </c>
      <c r="L9897" s="25"/>
      <c r="N9897" s="24"/>
    </row>
    <row r="9898" customFormat="false" ht="15" hidden="false" customHeight="false" outlineLevel="0" collapsed="false">
      <c r="A9898" s="22" t="s">
        <v>1372</v>
      </c>
      <c r="B9898" s="22" t="n">
        <v>34</v>
      </c>
      <c r="C9898" s="22" t="n">
        <v>0</v>
      </c>
      <c r="D9898" s="22" t="n">
        <v>6</v>
      </c>
      <c r="E9898" s="22" t="n">
        <v>280</v>
      </c>
      <c r="F9898" s="22" t="n">
        <f aca="false">D9898/SUM(C9898:E9898)</f>
        <v>0.020979020979021</v>
      </c>
      <c r="G9898" s="22" t="n">
        <v>0.03</v>
      </c>
      <c r="H9898" s="22" t="n">
        <v>5.94</v>
      </c>
      <c r="I9898" s="22" t="n">
        <v>280.03</v>
      </c>
      <c r="J9898" s="22" t="n">
        <v>0.032139</v>
      </c>
      <c r="K9898" s="22" t="n">
        <v>1</v>
      </c>
      <c r="L9898" s="25"/>
      <c r="N9898" s="24"/>
    </row>
    <row r="9899" customFormat="false" ht="15" hidden="false" customHeight="false" outlineLevel="0" collapsed="false">
      <c r="A9899" s="22" t="s">
        <v>497</v>
      </c>
      <c r="B9899" s="22" t="n">
        <v>71</v>
      </c>
      <c r="C9899" s="22" t="n">
        <v>279</v>
      </c>
      <c r="D9899" s="22" t="n">
        <v>6</v>
      </c>
      <c r="E9899" s="22" t="n">
        <v>1</v>
      </c>
      <c r="F9899" s="22" t="n">
        <f aca="false">D9899/SUM(C9899:E9899)</f>
        <v>0.020979020979021</v>
      </c>
      <c r="G9899" s="22" t="n">
        <v>278.06</v>
      </c>
      <c r="H9899" s="22" t="n">
        <v>7.89</v>
      </c>
      <c r="I9899" s="22" t="n">
        <v>0.06</v>
      </c>
      <c r="J9899" s="22" t="n">
        <v>16.386091</v>
      </c>
      <c r="K9899" s="22" t="n">
        <v>0.048393</v>
      </c>
      <c r="L9899" s="25"/>
      <c r="N9899" s="24"/>
    </row>
    <row r="9900" customFormat="false" ht="15" hidden="false" customHeight="false" outlineLevel="0" collapsed="false">
      <c r="A9900" s="22" t="s">
        <v>5988</v>
      </c>
      <c r="B9900" s="22" t="n">
        <v>90</v>
      </c>
      <c r="C9900" s="22" t="n">
        <v>280</v>
      </c>
      <c r="D9900" s="22" t="n">
        <v>6</v>
      </c>
      <c r="E9900" s="22" t="n">
        <v>0</v>
      </c>
      <c r="F9900" s="22" t="n">
        <f aca="false">D9900/SUM(C9900:E9900)</f>
        <v>0.020979020979021</v>
      </c>
      <c r="G9900" s="22" t="n">
        <v>280.03</v>
      </c>
      <c r="H9900" s="22" t="n">
        <v>5.94</v>
      </c>
      <c r="I9900" s="22" t="n">
        <v>0.03</v>
      </c>
      <c r="J9900" s="22" t="n">
        <v>0.032139</v>
      </c>
      <c r="K9900" s="22" t="n">
        <v>1</v>
      </c>
      <c r="L9900" s="25"/>
      <c r="N9900" s="24"/>
    </row>
    <row r="9901" customFormat="false" ht="15" hidden="false" customHeight="false" outlineLevel="0" collapsed="false">
      <c r="A9901" s="22" t="s">
        <v>5989</v>
      </c>
      <c r="B9901" s="22" t="n">
        <v>86</v>
      </c>
      <c r="C9901" s="22" t="n">
        <v>0</v>
      </c>
      <c r="D9901" s="22" t="n">
        <v>6</v>
      </c>
      <c r="E9901" s="22" t="n">
        <v>280</v>
      </c>
      <c r="F9901" s="22" t="n">
        <f aca="false">D9901/SUM(C9901:E9901)</f>
        <v>0.020979020979021</v>
      </c>
      <c r="G9901" s="22" t="n">
        <v>0.03</v>
      </c>
      <c r="H9901" s="22" t="n">
        <v>5.94</v>
      </c>
      <c r="I9901" s="22" t="n">
        <v>280.03</v>
      </c>
      <c r="J9901" s="22" t="n">
        <v>0.032139</v>
      </c>
      <c r="K9901" s="22" t="n">
        <v>1</v>
      </c>
      <c r="L9901" s="25"/>
      <c r="N9901" s="24"/>
    </row>
    <row r="9902" customFormat="false" ht="15" hidden="false" customHeight="false" outlineLevel="0" collapsed="false">
      <c r="A9902" s="22" t="s">
        <v>1596</v>
      </c>
      <c r="B9902" s="22" t="n">
        <v>89</v>
      </c>
      <c r="C9902" s="22" t="n">
        <v>280</v>
      </c>
      <c r="D9902" s="22" t="n">
        <v>6</v>
      </c>
      <c r="E9902" s="22" t="n">
        <v>0</v>
      </c>
      <c r="F9902" s="22" t="n">
        <f aca="false">D9902/SUM(C9902:E9902)</f>
        <v>0.020979020979021</v>
      </c>
      <c r="G9902" s="22" t="n">
        <v>280.03</v>
      </c>
      <c r="H9902" s="22" t="n">
        <v>5.94</v>
      </c>
      <c r="I9902" s="22" t="n">
        <v>0.03</v>
      </c>
      <c r="J9902" s="22" t="n">
        <v>0.032139</v>
      </c>
      <c r="K9902" s="22" t="n">
        <v>1</v>
      </c>
      <c r="L9902" s="25"/>
      <c r="N9902" s="24"/>
    </row>
    <row r="9903" customFormat="false" ht="15" hidden="false" customHeight="false" outlineLevel="0" collapsed="false">
      <c r="A9903" s="22" t="s">
        <v>5990</v>
      </c>
      <c r="B9903" s="22" t="n">
        <v>65</v>
      </c>
      <c r="C9903" s="22" t="n">
        <v>0</v>
      </c>
      <c r="D9903" s="22" t="n">
        <v>6</v>
      </c>
      <c r="E9903" s="22" t="n">
        <v>280</v>
      </c>
      <c r="F9903" s="22" t="n">
        <f aca="false">D9903/SUM(C9903:E9903)</f>
        <v>0.020979020979021</v>
      </c>
      <c r="G9903" s="22" t="n">
        <v>0.03</v>
      </c>
      <c r="H9903" s="22" t="n">
        <v>5.94</v>
      </c>
      <c r="I9903" s="22" t="n">
        <v>280.03</v>
      </c>
      <c r="J9903" s="22" t="n">
        <v>0.032139</v>
      </c>
      <c r="K9903" s="22" t="n">
        <v>1</v>
      </c>
      <c r="L9903" s="25"/>
      <c r="N9903" s="24"/>
    </row>
    <row r="9904" customFormat="false" ht="15" hidden="false" customHeight="false" outlineLevel="0" collapsed="false">
      <c r="A9904" s="22" t="s">
        <v>4668</v>
      </c>
      <c r="B9904" s="22" t="n">
        <v>41</v>
      </c>
      <c r="C9904" s="22" t="n">
        <v>0</v>
      </c>
      <c r="D9904" s="22" t="n">
        <v>6</v>
      </c>
      <c r="E9904" s="22" t="n">
        <v>280</v>
      </c>
      <c r="F9904" s="22" t="n">
        <f aca="false">D9904/SUM(C9904:E9904)</f>
        <v>0.020979020979021</v>
      </c>
      <c r="G9904" s="22" t="n">
        <v>0.03</v>
      </c>
      <c r="H9904" s="22" t="n">
        <v>5.94</v>
      </c>
      <c r="I9904" s="22" t="n">
        <v>280.03</v>
      </c>
      <c r="J9904" s="22" t="n">
        <v>0.032139</v>
      </c>
      <c r="K9904" s="22" t="n">
        <v>1</v>
      </c>
      <c r="L9904" s="25"/>
      <c r="N9904" s="24"/>
    </row>
    <row r="9905" customFormat="false" ht="15" hidden="false" customHeight="false" outlineLevel="0" collapsed="false">
      <c r="A9905" s="22" t="s">
        <v>5991</v>
      </c>
      <c r="B9905" s="22" t="n">
        <v>79</v>
      </c>
      <c r="C9905" s="22" t="n">
        <v>280</v>
      </c>
      <c r="D9905" s="22" t="n">
        <v>6</v>
      </c>
      <c r="E9905" s="22" t="n">
        <v>0</v>
      </c>
      <c r="F9905" s="22" t="n">
        <f aca="false">D9905/SUM(C9905:E9905)</f>
        <v>0.020979020979021</v>
      </c>
      <c r="G9905" s="22" t="n">
        <v>280.03</v>
      </c>
      <c r="H9905" s="22" t="n">
        <v>5.94</v>
      </c>
      <c r="I9905" s="22" t="n">
        <v>0.03</v>
      </c>
      <c r="J9905" s="22" t="n">
        <v>0.032139</v>
      </c>
      <c r="K9905" s="22" t="n">
        <v>1</v>
      </c>
      <c r="L9905" s="25"/>
      <c r="N9905" s="24"/>
    </row>
    <row r="9906" customFormat="false" ht="15" hidden="false" customHeight="false" outlineLevel="0" collapsed="false">
      <c r="A9906" s="22" t="s">
        <v>5992</v>
      </c>
      <c r="B9906" s="22" t="n">
        <v>26</v>
      </c>
      <c r="C9906" s="22" t="n">
        <v>280</v>
      </c>
      <c r="D9906" s="22" t="n">
        <v>6</v>
      </c>
      <c r="E9906" s="22" t="n">
        <v>0</v>
      </c>
      <c r="F9906" s="22" t="n">
        <f aca="false">D9906/SUM(C9906:E9906)</f>
        <v>0.020979020979021</v>
      </c>
      <c r="G9906" s="22" t="n">
        <v>280.03</v>
      </c>
      <c r="H9906" s="22" t="n">
        <v>5.94</v>
      </c>
      <c r="I9906" s="22" t="n">
        <v>0.03</v>
      </c>
      <c r="J9906" s="22" t="n">
        <v>0.032139</v>
      </c>
      <c r="K9906" s="22" t="n">
        <v>1</v>
      </c>
      <c r="L9906" s="25"/>
      <c r="N9906" s="24"/>
    </row>
    <row r="9907" customFormat="false" ht="15" hidden="false" customHeight="false" outlineLevel="0" collapsed="false">
      <c r="A9907" s="22" t="s">
        <v>1020</v>
      </c>
      <c r="B9907" s="22" t="n">
        <v>65</v>
      </c>
      <c r="C9907" s="22" t="n">
        <v>280</v>
      </c>
      <c r="D9907" s="22" t="n">
        <v>6</v>
      </c>
      <c r="E9907" s="22" t="n">
        <v>0</v>
      </c>
      <c r="F9907" s="22" t="n">
        <f aca="false">D9907/SUM(C9907:E9907)</f>
        <v>0.020979020979021</v>
      </c>
      <c r="G9907" s="22" t="n">
        <v>280.03</v>
      </c>
      <c r="H9907" s="22" t="n">
        <v>5.94</v>
      </c>
      <c r="I9907" s="22" t="n">
        <v>0.03</v>
      </c>
      <c r="J9907" s="22" t="n">
        <v>0.032139</v>
      </c>
      <c r="K9907" s="22" t="n">
        <v>1</v>
      </c>
      <c r="L9907" s="25"/>
      <c r="N9907" s="24"/>
    </row>
    <row r="9908" customFormat="false" ht="15" hidden="false" customHeight="false" outlineLevel="0" collapsed="false">
      <c r="A9908" s="22" t="s">
        <v>5993</v>
      </c>
      <c r="B9908" s="22" t="n">
        <v>57</v>
      </c>
      <c r="C9908" s="22" t="n">
        <v>280</v>
      </c>
      <c r="D9908" s="22" t="n">
        <v>6</v>
      </c>
      <c r="E9908" s="22" t="n">
        <v>0</v>
      </c>
      <c r="F9908" s="22" t="n">
        <f aca="false">D9908/SUM(C9908:E9908)</f>
        <v>0.020979020979021</v>
      </c>
      <c r="G9908" s="22" t="n">
        <v>280.03</v>
      </c>
      <c r="H9908" s="22" t="n">
        <v>5.94</v>
      </c>
      <c r="I9908" s="22" t="n">
        <v>0.03</v>
      </c>
      <c r="J9908" s="22" t="n">
        <v>0.032139</v>
      </c>
      <c r="K9908" s="22" t="n">
        <v>1</v>
      </c>
      <c r="L9908" s="25"/>
      <c r="N9908" s="24"/>
    </row>
    <row r="9909" customFormat="false" ht="15" hidden="false" customHeight="false" outlineLevel="0" collapsed="false">
      <c r="A9909" s="22" t="s">
        <v>5994</v>
      </c>
      <c r="B9909" s="22" t="n">
        <v>54</v>
      </c>
      <c r="C9909" s="22" t="n">
        <v>280</v>
      </c>
      <c r="D9909" s="22" t="n">
        <v>6</v>
      </c>
      <c r="E9909" s="22" t="n">
        <v>0</v>
      </c>
      <c r="F9909" s="22" t="n">
        <f aca="false">D9909/SUM(C9909:E9909)</f>
        <v>0.020979020979021</v>
      </c>
      <c r="G9909" s="22" t="n">
        <v>280.03</v>
      </c>
      <c r="H9909" s="22" t="n">
        <v>5.94</v>
      </c>
      <c r="I9909" s="22" t="n">
        <v>0.03</v>
      </c>
      <c r="J9909" s="22" t="n">
        <v>0.032139</v>
      </c>
      <c r="K9909" s="22" t="n">
        <v>1</v>
      </c>
      <c r="L9909" s="25"/>
      <c r="N9909" s="24"/>
    </row>
    <row r="9910" customFormat="false" ht="15" hidden="false" customHeight="false" outlineLevel="0" collapsed="false">
      <c r="A9910" s="22" t="s">
        <v>2329</v>
      </c>
      <c r="B9910" s="22" t="n">
        <v>118</v>
      </c>
      <c r="C9910" s="22" t="n">
        <v>0</v>
      </c>
      <c r="D9910" s="22" t="n">
        <v>6</v>
      </c>
      <c r="E9910" s="22" t="n">
        <v>280</v>
      </c>
      <c r="F9910" s="22" t="n">
        <f aca="false">D9910/SUM(C9910:E9910)</f>
        <v>0.020979020979021</v>
      </c>
      <c r="G9910" s="22" t="n">
        <v>0.03</v>
      </c>
      <c r="H9910" s="22" t="n">
        <v>5.94</v>
      </c>
      <c r="I9910" s="22" t="n">
        <v>280.03</v>
      </c>
      <c r="J9910" s="22" t="n">
        <v>0.032139</v>
      </c>
      <c r="K9910" s="22" t="n">
        <v>1</v>
      </c>
      <c r="L9910" s="25"/>
      <c r="N9910" s="24"/>
    </row>
    <row r="9911" customFormat="false" ht="15" hidden="false" customHeight="false" outlineLevel="0" collapsed="false">
      <c r="A9911" s="22" t="s">
        <v>3364</v>
      </c>
      <c r="B9911" s="22" t="n">
        <v>81</v>
      </c>
      <c r="C9911" s="22" t="n">
        <v>0</v>
      </c>
      <c r="D9911" s="22" t="n">
        <v>6</v>
      </c>
      <c r="E9911" s="22" t="n">
        <v>280</v>
      </c>
      <c r="F9911" s="22" t="n">
        <f aca="false">D9911/SUM(C9911:E9911)</f>
        <v>0.020979020979021</v>
      </c>
      <c r="G9911" s="22" t="n">
        <v>0.03</v>
      </c>
      <c r="H9911" s="22" t="n">
        <v>5.94</v>
      </c>
      <c r="I9911" s="22" t="n">
        <v>280.03</v>
      </c>
      <c r="J9911" s="22" t="n">
        <v>0.032139</v>
      </c>
      <c r="K9911" s="22" t="n">
        <v>1</v>
      </c>
      <c r="L9911" s="25"/>
      <c r="N9911" s="24"/>
    </row>
    <row r="9912" customFormat="false" ht="15" hidden="false" customHeight="false" outlineLevel="0" collapsed="false">
      <c r="A9912" s="22" t="s">
        <v>977</v>
      </c>
      <c r="B9912" s="22" t="n">
        <v>66</v>
      </c>
      <c r="C9912" s="22" t="n">
        <v>280</v>
      </c>
      <c r="D9912" s="22" t="n">
        <v>6</v>
      </c>
      <c r="E9912" s="22" t="n">
        <v>0</v>
      </c>
      <c r="F9912" s="22" t="n">
        <f aca="false">D9912/SUM(C9912:E9912)</f>
        <v>0.020979020979021</v>
      </c>
      <c r="G9912" s="22" t="n">
        <v>280.03</v>
      </c>
      <c r="H9912" s="22" t="n">
        <v>5.94</v>
      </c>
      <c r="I9912" s="22" t="n">
        <v>0.03</v>
      </c>
      <c r="J9912" s="22" t="n">
        <v>0.032139</v>
      </c>
      <c r="K9912" s="22" t="n">
        <v>1</v>
      </c>
      <c r="L9912" s="25"/>
      <c r="N9912" s="24"/>
    </row>
    <row r="9913" customFormat="false" ht="15" hidden="false" customHeight="false" outlineLevel="0" collapsed="false">
      <c r="A9913" s="22" t="s">
        <v>844</v>
      </c>
      <c r="B9913" s="22" t="n">
        <v>16</v>
      </c>
      <c r="C9913" s="22" t="n">
        <v>280</v>
      </c>
      <c r="D9913" s="22" t="n">
        <v>6</v>
      </c>
      <c r="E9913" s="22" t="n">
        <v>0</v>
      </c>
      <c r="F9913" s="22" t="n">
        <f aca="false">D9913/SUM(C9913:E9913)</f>
        <v>0.020979020979021</v>
      </c>
      <c r="G9913" s="22" t="n">
        <v>280.03</v>
      </c>
      <c r="H9913" s="22" t="n">
        <v>5.94</v>
      </c>
      <c r="I9913" s="22" t="n">
        <v>0.03</v>
      </c>
      <c r="J9913" s="22" t="n">
        <v>0.032139</v>
      </c>
      <c r="K9913" s="22" t="n">
        <v>1</v>
      </c>
      <c r="L9913" s="25"/>
      <c r="N9913" s="24"/>
    </row>
    <row r="9914" customFormat="false" ht="15" hidden="false" customHeight="false" outlineLevel="0" collapsed="false">
      <c r="A9914" s="22" t="s">
        <v>5995</v>
      </c>
      <c r="B9914" s="22" t="n">
        <v>87</v>
      </c>
      <c r="C9914" s="22" t="n">
        <v>280</v>
      </c>
      <c r="D9914" s="22" t="n">
        <v>6</v>
      </c>
      <c r="E9914" s="22" t="n">
        <v>0</v>
      </c>
      <c r="F9914" s="22" t="n">
        <f aca="false">D9914/SUM(C9914:E9914)</f>
        <v>0.020979020979021</v>
      </c>
      <c r="G9914" s="22" t="n">
        <v>280.03</v>
      </c>
      <c r="H9914" s="22" t="n">
        <v>5.94</v>
      </c>
      <c r="I9914" s="22" t="n">
        <v>0.03</v>
      </c>
      <c r="J9914" s="22" t="n">
        <v>0.032139</v>
      </c>
      <c r="K9914" s="22" t="n">
        <v>1</v>
      </c>
      <c r="L9914" s="25"/>
      <c r="N9914" s="24"/>
    </row>
    <row r="9915" customFormat="false" ht="15" hidden="false" customHeight="false" outlineLevel="0" collapsed="false">
      <c r="A9915" s="22" t="s">
        <v>5996</v>
      </c>
      <c r="B9915" s="22" t="n">
        <v>97</v>
      </c>
      <c r="C9915" s="22" t="n">
        <v>280</v>
      </c>
      <c r="D9915" s="22" t="n">
        <v>6</v>
      </c>
      <c r="E9915" s="22" t="n">
        <v>0</v>
      </c>
      <c r="F9915" s="22" t="n">
        <f aca="false">D9915/SUM(C9915:E9915)</f>
        <v>0.020979020979021</v>
      </c>
      <c r="G9915" s="22" t="n">
        <v>280.03</v>
      </c>
      <c r="H9915" s="22" t="n">
        <v>5.94</v>
      </c>
      <c r="I9915" s="22" t="n">
        <v>0.03</v>
      </c>
      <c r="J9915" s="22" t="n">
        <v>0.032139</v>
      </c>
      <c r="K9915" s="22" t="n">
        <v>1</v>
      </c>
      <c r="L9915" s="25"/>
      <c r="N9915" s="24"/>
    </row>
    <row r="9916" customFormat="false" ht="15" hidden="false" customHeight="false" outlineLevel="0" collapsed="false">
      <c r="A9916" s="22" t="s">
        <v>5997</v>
      </c>
      <c r="B9916" s="22" t="n">
        <v>11</v>
      </c>
      <c r="C9916" s="22" t="n">
        <v>280</v>
      </c>
      <c r="D9916" s="22" t="n">
        <v>6</v>
      </c>
      <c r="E9916" s="22" t="n">
        <v>0</v>
      </c>
      <c r="F9916" s="22" t="n">
        <f aca="false">D9916/SUM(C9916:E9916)</f>
        <v>0.020979020979021</v>
      </c>
      <c r="G9916" s="22" t="n">
        <v>280.03</v>
      </c>
      <c r="H9916" s="22" t="n">
        <v>5.94</v>
      </c>
      <c r="I9916" s="22" t="n">
        <v>0.03</v>
      </c>
      <c r="J9916" s="22" t="n">
        <v>0.032139</v>
      </c>
      <c r="K9916" s="22" t="n">
        <v>1</v>
      </c>
      <c r="L9916" s="25"/>
      <c r="N9916" s="24"/>
    </row>
    <row r="9917" customFormat="false" ht="15" hidden="false" customHeight="false" outlineLevel="0" collapsed="false">
      <c r="A9917" s="22" t="s">
        <v>1578</v>
      </c>
      <c r="B9917" s="22" t="n">
        <v>109</v>
      </c>
      <c r="C9917" s="22" t="n">
        <v>187</v>
      </c>
      <c r="D9917" s="22" t="n">
        <v>4</v>
      </c>
      <c r="E9917" s="22" t="n">
        <v>0</v>
      </c>
      <c r="F9917" s="22" t="n">
        <f aca="false">D9917/SUM(C9917:E9917)</f>
        <v>0.0209424083769633</v>
      </c>
      <c r="G9917" s="22" t="n">
        <v>187.02</v>
      </c>
      <c r="H9917" s="22" t="n">
        <v>3.96</v>
      </c>
      <c r="I9917" s="22" t="n">
        <v>0.02</v>
      </c>
      <c r="J9917" s="22" t="n">
        <v>0.021388</v>
      </c>
      <c r="K9917" s="22" t="n">
        <v>1</v>
      </c>
      <c r="L9917" s="25"/>
      <c r="N9917" s="24"/>
    </row>
    <row r="9918" customFormat="false" ht="15" hidden="false" customHeight="false" outlineLevel="0" collapsed="false">
      <c r="A9918" s="22" t="s">
        <v>3738</v>
      </c>
      <c r="B9918" s="22" t="n">
        <v>7</v>
      </c>
      <c r="C9918" s="22" t="n">
        <v>187</v>
      </c>
      <c r="D9918" s="22" t="n">
        <v>4</v>
      </c>
      <c r="E9918" s="22" t="n">
        <v>0</v>
      </c>
      <c r="F9918" s="22" t="n">
        <f aca="false">D9918/SUM(C9918:E9918)</f>
        <v>0.0209424083769633</v>
      </c>
      <c r="G9918" s="22" t="n">
        <v>187.02</v>
      </c>
      <c r="H9918" s="22" t="n">
        <v>3.96</v>
      </c>
      <c r="I9918" s="22" t="n">
        <v>0.02</v>
      </c>
      <c r="J9918" s="22" t="n">
        <v>0.021388</v>
      </c>
      <c r="K9918" s="22" t="n">
        <v>1</v>
      </c>
      <c r="L9918" s="25"/>
      <c r="N9918" s="24"/>
    </row>
    <row r="9919" customFormat="false" ht="15" hidden="false" customHeight="false" outlineLevel="0" collapsed="false">
      <c r="A9919" s="22" t="s">
        <v>5998</v>
      </c>
      <c r="B9919" s="22" t="n">
        <v>81</v>
      </c>
      <c r="C9919" s="22" t="n">
        <v>184</v>
      </c>
      <c r="D9919" s="22" t="n">
        <v>4</v>
      </c>
      <c r="E9919" s="22" t="n">
        <v>3</v>
      </c>
      <c r="F9919" s="22" t="n">
        <f aca="false">D9919/SUM(C9919:E9919)</f>
        <v>0.0209424083769633</v>
      </c>
      <c r="G9919" s="22" t="n">
        <v>181.13</v>
      </c>
      <c r="H9919" s="22" t="n">
        <v>9.74</v>
      </c>
      <c r="I9919" s="22" t="n">
        <v>0.13</v>
      </c>
      <c r="J9919" s="22" t="n">
        <v>66.317567</v>
      </c>
      <c r="K9919" s="22" t="n">
        <v>5.7E-005</v>
      </c>
      <c r="L9919" s="25"/>
      <c r="N9919" s="24"/>
    </row>
    <row r="9920" customFormat="false" ht="15" hidden="false" customHeight="false" outlineLevel="0" collapsed="false">
      <c r="A9920" s="22" t="s">
        <v>5999</v>
      </c>
      <c r="B9920" s="22" t="n">
        <v>110</v>
      </c>
      <c r="C9920" s="22" t="n">
        <v>234</v>
      </c>
      <c r="D9920" s="22" t="n">
        <v>5</v>
      </c>
      <c r="E9920" s="22" t="n">
        <v>0</v>
      </c>
      <c r="F9920" s="22" t="n">
        <f aca="false">D9920/SUM(C9920:E9920)</f>
        <v>0.0209205020920502</v>
      </c>
      <c r="G9920" s="22" t="n">
        <v>234.03</v>
      </c>
      <c r="H9920" s="22" t="n">
        <v>4.95</v>
      </c>
      <c r="I9920" s="22" t="n">
        <v>0.03</v>
      </c>
      <c r="J9920" s="22" t="n">
        <v>0.026706</v>
      </c>
      <c r="K9920" s="22" t="n">
        <v>1</v>
      </c>
      <c r="L9920" s="25"/>
      <c r="N9920" s="24"/>
    </row>
    <row r="9921" customFormat="false" ht="15" hidden="false" customHeight="false" outlineLevel="0" collapsed="false">
      <c r="A9921" s="22" t="s">
        <v>3226</v>
      </c>
      <c r="B9921" s="22" t="n">
        <v>57</v>
      </c>
      <c r="C9921" s="22" t="n">
        <v>235</v>
      </c>
      <c r="D9921" s="22" t="n">
        <v>5</v>
      </c>
      <c r="E9921" s="22" t="n">
        <v>0</v>
      </c>
      <c r="F9921" s="22" t="n">
        <f aca="false">D9921/SUM(C9921:E9921)</f>
        <v>0.0208333333333333</v>
      </c>
      <c r="G9921" s="22" t="n">
        <v>235.03</v>
      </c>
      <c r="H9921" s="22" t="n">
        <v>4.95</v>
      </c>
      <c r="I9921" s="22" t="n">
        <v>0.03</v>
      </c>
      <c r="J9921" s="22" t="n">
        <v>0.026593</v>
      </c>
      <c r="K9921" s="22" t="n">
        <v>1</v>
      </c>
      <c r="L9921" s="25"/>
      <c r="N9921" s="24"/>
    </row>
    <row r="9922" customFormat="false" ht="15" hidden="false" customHeight="false" outlineLevel="0" collapsed="false">
      <c r="A9922" s="22" t="s">
        <v>2746</v>
      </c>
      <c r="B9922" s="22" t="n">
        <v>74</v>
      </c>
      <c r="C9922" s="22" t="n">
        <v>188</v>
      </c>
      <c r="D9922" s="22" t="n">
        <v>4</v>
      </c>
      <c r="E9922" s="22" t="n">
        <v>0</v>
      </c>
      <c r="F9922" s="22" t="n">
        <f aca="false">D9922/SUM(C9922:E9922)</f>
        <v>0.0208333333333333</v>
      </c>
      <c r="G9922" s="22" t="n">
        <v>188.02</v>
      </c>
      <c r="H9922" s="22" t="n">
        <v>3.96</v>
      </c>
      <c r="I9922" s="22" t="n">
        <v>0.02</v>
      </c>
      <c r="J9922" s="22" t="n">
        <v>0.021274</v>
      </c>
      <c r="K9922" s="22" t="n">
        <v>1</v>
      </c>
      <c r="L9922" s="25"/>
      <c r="N9922" s="24"/>
    </row>
    <row r="9923" customFormat="false" ht="15" hidden="false" customHeight="false" outlineLevel="0" collapsed="false">
      <c r="A9923" s="22" t="s">
        <v>6000</v>
      </c>
      <c r="B9923" s="22" t="n">
        <v>117</v>
      </c>
      <c r="C9923" s="22" t="n">
        <v>188</v>
      </c>
      <c r="D9923" s="22" t="n">
        <v>4</v>
      </c>
      <c r="E9923" s="22" t="n">
        <v>0</v>
      </c>
      <c r="F9923" s="22" t="n">
        <f aca="false">D9923/SUM(C9923:E9923)</f>
        <v>0.0208333333333333</v>
      </c>
      <c r="G9923" s="22" t="n">
        <v>188.02</v>
      </c>
      <c r="H9923" s="22" t="n">
        <v>3.96</v>
      </c>
      <c r="I9923" s="22" t="n">
        <v>0.02</v>
      </c>
      <c r="J9923" s="22" t="n">
        <v>0.021274</v>
      </c>
      <c r="K9923" s="22" t="n">
        <v>1</v>
      </c>
      <c r="L9923" s="25"/>
      <c r="N9923" s="24"/>
    </row>
    <row r="9924" customFormat="false" ht="15" hidden="false" customHeight="false" outlineLevel="0" collapsed="false">
      <c r="A9924" s="22" t="s">
        <v>3648</v>
      </c>
      <c r="B9924" s="22" t="n">
        <v>112</v>
      </c>
      <c r="C9924" s="22" t="n">
        <v>235</v>
      </c>
      <c r="D9924" s="22" t="n">
        <v>5</v>
      </c>
      <c r="E9924" s="22" t="n">
        <v>0</v>
      </c>
      <c r="F9924" s="22" t="n">
        <f aca="false">D9924/SUM(C9924:E9924)</f>
        <v>0.0208333333333333</v>
      </c>
      <c r="G9924" s="22" t="n">
        <v>235.03</v>
      </c>
      <c r="H9924" s="22" t="n">
        <v>4.95</v>
      </c>
      <c r="I9924" s="22" t="n">
        <v>0.03</v>
      </c>
      <c r="J9924" s="22" t="n">
        <v>0.026593</v>
      </c>
      <c r="K9924" s="22" t="n">
        <v>1</v>
      </c>
      <c r="L9924" s="25"/>
      <c r="N9924" s="24"/>
    </row>
    <row r="9925" customFormat="false" ht="15" hidden="false" customHeight="false" outlineLevel="0" collapsed="false">
      <c r="A9925" s="22" t="s">
        <v>6001</v>
      </c>
      <c r="B9925" s="22" t="n">
        <v>22</v>
      </c>
      <c r="C9925" s="22" t="n">
        <v>188</v>
      </c>
      <c r="D9925" s="22" t="n">
        <v>4</v>
      </c>
      <c r="E9925" s="22" t="n">
        <v>0</v>
      </c>
      <c r="F9925" s="22" t="n">
        <f aca="false">D9925/SUM(C9925:E9925)</f>
        <v>0.0208333333333333</v>
      </c>
      <c r="G9925" s="22" t="n">
        <v>188.02</v>
      </c>
      <c r="H9925" s="22" t="n">
        <v>3.96</v>
      </c>
      <c r="I9925" s="22" t="n">
        <v>0.02</v>
      </c>
      <c r="J9925" s="22" t="n">
        <v>0.021274</v>
      </c>
      <c r="K9925" s="22" t="n">
        <v>1</v>
      </c>
      <c r="L9925" s="25"/>
      <c r="N9925" s="24"/>
    </row>
    <row r="9926" customFormat="false" ht="15" hidden="false" customHeight="false" outlineLevel="0" collapsed="false">
      <c r="A9926" s="22" t="s">
        <v>6002</v>
      </c>
      <c r="B9926" s="22" t="n">
        <v>28</v>
      </c>
      <c r="C9926" s="22" t="n">
        <v>236</v>
      </c>
      <c r="D9926" s="22" t="n">
        <v>5</v>
      </c>
      <c r="E9926" s="22" t="n">
        <v>0</v>
      </c>
      <c r="F9926" s="22" t="n">
        <f aca="false">D9926/SUM(C9926:E9926)</f>
        <v>0.020746887966805</v>
      </c>
      <c r="G9926" s="22" t="n">
        <v>236.03</v>
      </c>
      <c r="H9926" s="22" t="n">
        <v>4.95</v>
      </c>
      <c r="I9926" s="22" t="n">
        <v>0.03</v>
      </c>
      <c r="J9926" s="22" t="n">
        <v>0.02648</v>
      </c>
      <c r="K9926" s="22" t="n">
        <v>1</v>
      </c>
      <c r="L9926" s="25"/>
      <c r="N9926" s="24"/>
    </row>
    <row r="9927" customFormat="false" ht="15" hidden="false" customHeight="false" outlineLevel="0" collapsed="false">
      <c r="A9927" s="22" t="s">
        <v>4180</v>
      </c>
      <c r="B9927" s="22" t="n">
        <v>82</v>
      </c>
      <c r="C9927" s="22" t="n">
        <v>237</v>
      </c>
      <c r="D9927" s="22" t="n">
        <v>5</v>
      </c>
      <c r="E9927" s="22" t="n">
        <v>0</v>
      </c>
      <c r="F9927" s="22" t="n">
        <f aca="false">D9927/SUM(C9927:E9927)</f>
        <v>0.0206611570247934</v>
      </c>
      <c r="G9927" s="22" t="n">
        <v>237.03</v>
      </c>
      <c r="H9927" s="22" t="n">
        <v>4.95</v>
      </c>
      <c r="I9927" s="22" t="n">
        <v>0.03</v>
      </c>
      <c r="J9927" s="22" t="n">
        <v>0.026368</v>
      </c>
      <c r="K9927" s="22" t="n">
        <v>1</v>
      </c>
      <c r="L9927" s="25"/>
      <c r="N9927" s="24"/>
    </row>
    <row r="9928" customFormat="false" ht="15" hidden="false" customHeight="false" outlineLevel="0" collapsed="false">
      <c r="A9928" s="22" t="s">
        <v>1217</v>
      </c>
      <c r="B9928" s="22" t="n">
        <v>104</v>
      </c>
      <c r="C9928" s="22" t="n">
        <v>237</v>
      </c>
      <c r="D9928" s="22" t="n">
        <v>5</v>
      </c>
      <c r="E9928" s="22" t="n">
        <v>0</v>
      </c>
      <c r="F9928" s="22" t="n">
        <f aca="false">D9928/SUM(C9928:E9928)</f>
        <v>0.0206611570247934</v>
      </c>
      <c r="G9928" s="22" t="n">
        <v>237.03</v>
      </c>
      <c r="H9928" s="22" t="n">
        <v>4.95</v>
      </c>
      <c r="I9928" s="22" t="n">
        <v>0.03</v>
      </c>
      <c r="J9928" s="22" t="n">
        <v>0.026368</v>
      </c>
      <c r="K9928" s="22" t="n">
        <v>1</v>
      </c>
      <c r="L9928" s="25"/>
      <c r="N9928" s="24"/>
    </row>
    <row r="9929" customFormat="false" ht="15" hidden="false" customHeight="false" outlineLevel="0" collapsed="false">
      <c r="A9929" s="22" t="s">
        <v>6003</v>
      </c>
      <c r="B9929" s="22" t="n">
        <v>40</v>
      </c>
      <c r="C9929" s="22" t="n">
        <v>239</v>
      </c>
      <c r="D9929" s="22" t="n">
        <v>5</v>
      </c>
      <c r="E9929" s="22" t="n">
        <v>0</v>
      </c>
      <c r="F9929" s="22" t="n">
        <f aca="false">D9929/SUM(C9929:E9929)</f>
        <v>0.0204918032786885</v>
      </c>
      <c r="G9929" s="22" t="n">
        <v>239.03</v>
      </c>
      <c r="H9929" s="22" t="n">
        <v>4.95</v>
      </c>
      <c r="I9929" s="22" t="n">
        <v>0.03</v>
      </c>
      <c r="J9929" s="22" t="n">
        <v>0.026148</v>
      </c>
      <c r="K9929" s="22" t="n">
        <v>1</v>
      </c>
      <c r="L9929" s="25"/>
      <c r="N9929" s="24"/>
    </row>
    <row r="9930" customFormat="false" ht="15" hidden="false" customHeight="false" outlineLevel="0" collapsed="false">
      <c r="A9930" s="22" t="s">
        <v>6004</v>
      </c>
      <c r="B9930" s="22" t="n">
        <v>92</v>
      </c>
      <c r="C9930" s="22" t="n">
        <v>192</v>
      </c>
      <c r="D9930" s="22" t="n">
        <v>4</v>
      </c>
      <c r="E9930" s="22" t="n">
        <v>0</v>
      </c>
      <c r="F9930" s="22" t="n">
        <f aca="false">D9930/SUM(C9930:E9930)</f>
        <v>0.0204081632653061</v>
      </c>
      <c r="G9930" s="22" t="n">
        <v>192.02</v>
      </c>
      <c r="H9930" s="22" t="n">
        <v>3.96</v>
      </c>
      <c r="I9930" s="22" t="n">
        <v>0.02</v>
      </c>
      <c r="J9930" s="22" t="n">
        <v>0.020831</v>
      </c>
      <c r="K9930" s="22" t="n">
        <v>1</v>
      </c>
      <c r="L9930" s="25"/>
      <c r="N9930" s="24"/>
    </row>
    <row r="9931" customFormat="false" ht="15" hidden="false" customHeight="false" outlineLevel="0" collapsed="false">
      <c r="A9931" s="22" t="s">
        <v>6005</v>
      </c>
      <c r="B9931" s="22" t="n">
        <v>79</v>
      </c>
      <c r="C9931" s="22" t="n">
        <v>240</v>
      </c>
      <c r="D9931" s="22" t="n">
        <v>5</v>
      </c>
      <c r="E9931" s="22" t="n">
        <v>1</v>
      </c>
      <c r="F9931" s="22" t="n">
        <f aca="false">D9931/SUM(C9931:E9931)</f>
        <v>0.0203252032520325</v>
      </c>
      <c r="G9931" s="22" t="n">
        <v>239.05</v>
      </c>
      <c r="H9931" s="22" t="n">
        <v>6.9</v>
      </c>
      <c r="I9931" s="22" t="n">
        <v>0.05</v>
      </c>
      <c r="J9931" s="22" t="n">
        <v>18.658588</v>
      </c>
      <c r="K9931" s="22" t="n">
        <v>0.042333</v>
      </c>
      <c r="L9931" s="25"/>
      <c r="N9931" s="24"/>
    </row>
    <row r="9932" customFormat="false" ht="15" hidden="false" customHeight="false" outlineLevel="0" collapsed="false">
      <c r="A9932" s="22" t="s">
        <v>2669</v>
      </c>
      <c r="B9932" s="22" t="n">
        <v>123</v>
      </c>
      <c r="C9932" s="22" t="n">
        <v>240</v>
      </c>
      <c r="D9932" s="22" t="n">
        <v>5</v>
      </c>
      <c r="E9932" s="22" t="n">
        <v>1</v>
      </c>
      <c r="F9932" s="22" t="n">
        <f aca="false">D9932/SUM(C9932:E9932)</f>
        <v>0.0203252032520325</v>
      </c>
      <c r="G9932" s="22" t="n">
        <v>239.05</v>
      </c>
      <c r="H9932" s="22" t="n">
        <v>6.9</v>
      </c>
      <c r="I9932" s="22" t="n">
        <v>0.05</v>
      </c>
      <c r="J9932" s="22" t="n">
        <v>18.658588</v>
      </c>
      <c r="K9932" s="22" t="n">
        <v>0.042333</v>
      </c>
      <c r="L9932" s="25"/>
      <c r="N9932" s="24"/>
    </row>
    <row r="9933" customFormat="false" ht="15" hidden="false" customHeight="false" outlineLevel="0" collapsed="false">
      <c r="A9933" s="22" t="s">
        <v>104</v>
      </c>
      <c r="B9933" s="22" t="n">
        <v>56</v>
      </c>
      <c r="C9933" s="22" t="n">
        <v>241</v>
      </c>
      <c r="D9933" s="22" t="n">
        <v>5</v>
      </c>
      <c r="E9933" s="22" t="n">
        <v>0</v>
      </c>
      <c r="F9933" s="22" t="n">
        <f aca="false">D9933/SUM(C9933:E9933)</f>
        <v>0.0203252032520325</v>
      </c>
      <c r="G9933" s="22" t="n">
        <v>241.03</v>
      </c>
      <c r="H9933" s="22" t="n">
        <v>4.95</v>
      </c>
      <c r="I9933" s="22" t="n">
        <v>0.03</v>
      </c>
      <c r="J9933" s="22" t="n">
        <v>0.025931</v>
      </c>
      <c r="K9933" s="22" t="n">
        <v>1</v>
      </c>
      <c r="L9933" s="25"/>
      <c r="N9933" s="24"/>
    </row>
    <row r="9934" customFormat="false" ht="15" hidden="false" customHeight="false" outlineLevel="0" collapsed="false">
      <c r="A9934" s="22" t="s">
        <v>6006</v>
      </c>
      <c r="B9934" s="22" t="n">
        <v>54</v>
      </c>
      <c r="C9934" s="22" t="n">
        <v>193</v>
      </c>
      <c r="D9934" s="22" t="n">
        <v>4</v>
      </c>
      <c r="E9934" s="22" t="n">
        <v>0</v>
      </c>
      <c r="F9934" s="22" t="n">
        <f aca="false">D9934/SUM(C9934:E9934)</f>
        <v>0.0203045685279188</v>
      </c>
      <c r="G9934" s="22" t="n">
        <v>193.02</v>
      </c>
      <c r="H9934" s="22" t="n">
        <v>3.96</v>
      </c>
      <c r="I9934" s="22" t="n">
        <v>0.02</v>
      </c>
      <c r="J9934" s="22" t="n">
        <v>0.020723</v>
      </c>
      <c r="K9934" s="22" t="n">
        <v>1</v>
      </c>
      <c r="L9934" s="25"/>
      <c r="N9934" s="24"/>
    </row>
    <row r="9935" customFormat="false" ht="15" hidden="false" customHeight="false" outlineLevel="0" collapsed="false">
      <c r="A9935" s="22" t="s">
        <v>216</v>
      </c>
      <c r="B9935" s="22" t="n">
        <v>70</v>
      </c>
      <c r="C9935" s="22" t="n">
        <v>0</v>
      </c>
      <c r="D9935" s="22" t="n">
        <v>4</v>
      </c>
      <c r="E9935" s="22" t="n">
        <v>194</v>
      </c>
      <c r="F9935" s="22" t="n">
        <f aca="false">D9935/SUM(C9935:E9935)</f>
        <v>0.0202020202020202</v>
      </c>
      <c r="G9935" s="22" t="n">
        <v>0.02</v>
      </c>
      <c r="H9935" s="22" t="n">
        <v>3.96</v>
      </c>
      <c r="I9935" s="22" t="n">
        <v>194.02</v>
      </c>
      <c r="J9935" s="22" t="n">
        <v>0.020616</v>
      </c>
      <c r="K9935" s="22" t="n">
        <v>1</v>
      </c>
      <c r="L9935" s="25"/>
      <c r="N9935" s="24"/>
    </row>
    <row r="9936" customFormat="false" ht="15" hidden="false" customHeight="false" outlineLevel="0" collapsed="false">
      <c r="A9936" s="22" t="s">
        <v>2553</v>
      </c>
      <c r="B9936" s="22" t="n">
        <v>86</v>
      </c>
      <c r="C9936" s="22" t="n">
        <v>0</v>
      </c>
      <c r="D9936" s="22" t="n">
        <v>4</v>
      </c>
      <c r="E9936" s="22" t="n">
        <v>194</v>
      </c>
      <c r="F9936" s="22" t="n">
        <f aca="false">D9936/SUM(C9936:E9936)</f>
        <v>0.0202020202020202</v>
      </c>
      <c r="G9936" s="22" t="n">
        <v>0.02</v>
      </c>
      <c r="H9936" s="22" t="n">
        <v>3.96</v>
      </c>
      <c r="I9936" s="22" t="n">
        <v>194.02</v>
      </c>
      <c r="J9936" s="22" t="n">
        <v>0.020616</v>
      </c>
      <c r="K9936" s="22" t="n">
        <v>1</v>
      </c>
      <c r="L9936" s="25"/>
      <c r="N9936" s="24"/>
    </row>
    <row r="9937" customFormat="false" ht="15" hidden="false" customHeight="false" outlineLevel="0" collapsed="false">
      <c r="A9937" s="22" t="s">
        <v>2166</v>
      </c>
      <c r="B9937" s="22" t="n">
        <v>36</v>
      </c>
      <c r="C9937" s="22" t="n">
        <v>243</v>
      </c>
      <c r="D9937" s="22" t="n">
        <v>5</v>
      </c>
      <c r="E9937" s="22" t="n">
        <v>1</v>
      </c>
      <c r="F9937" s="22" t="n">
        <f aca="false">D9937/SUM(C9937:E9937)</f>
        <v>0.0200803212851406</v>
      </c>
      <c r="G9937" s="22" t="n">
        <v>242.05</v>
      </c>
      <c r="H9937" s="22" t="n">
        <v>6.9</v>
      </c>
      <c r="I9937" s="22" t="n">
        <v>0.05</v>
      </c>
      <c r="J9937" s="22" t="n">
        <v>18.903414</v>
      </c>
      <c r="K9937" s="22" t="n">
        <v>0.041828</v>
      </c>
      <c r="L9937" s="25"/>
      <c r="N9937" s="24"/>
    </row>
    <row r="9938" customFormat="false" ht="15" hidden="false" customHeight="false" outlineLevel="0" collapsed="false">
      <c r="A9938" s="22" t="s">
        <v>6007</v>
      </c>
      <c r="B9938" s="22" t="n">
        <v>62</v>
      </c>
      <c r="C9938" s="22" t="n">
        <v>196</v>
      </c>
      <c r="D9938" s="22" t="n">
        <v>4</v>
      </c>
      <c r="E9938" s="22" t="n">
        <v>0</v>
      </c>
      <c r="F9938" s="22" t="n">
        <f aca="false">D9938/SUM(C9938:E9938)</f>
        <v>0.02</v>
      </c>
      <c r="G9938" s="22" t="n">
        <v>196.02</v>
      </c>
      <c r="H9938" s="22" t="n">
        <v>3.96</v>
      </c>
      <c r="I9938" s="22" t="n">
        <v>0.02</v>
      </c>
      <c r="J9938" s="22" t="n">
        <v>0.020406</v>
      </c>
      <c r="K9938" s="22" t="n">
        <v>1</v>
      </c>
      <c r="L9938" s="25"/>
      <c r="N9938" s="24"/>
    </row>
    <row r="9939" customFormat="false" ht="15" hidden="false" customHeight="false" outlineLevel="0" collapsed="false">
      <c r="A9939" s="22" t="s">
        <v>6008</v>
      </c>
      <c r="B9939" s="22" t="n">
        <v>57</v>
      </c>
      <c r="C9939" s="22" t="n">
        <v>245</v>
      </c>
      <c r="D9939" s="22" t="n">
        <v>5</v>
      </c>
      <c r="E9939" s="22" t="n">
        <v>0</v>
      </c>
      <c r="F9939" s="22" t="n">
        <f aca="false">D9939/SUM(C9939:E9939)</f>
        <v>0.02</v>
      </c>
      <c r="G9939" s="22" t="n">
        <v>245.03</v>
      </c>
      <c r="H9939" s="22" t="n">
        <v>4.95</v>
      </c>
      <c r="I9939" s="22" t="n">
        <v>0.03</v>
      </c>
      <c r="J9939" s="22" t="n">
        <v>0.025508</v>
      </c>
      <c r="K9939" s="22" t="n">
        <v>1</v>
      </c>
      <c r="L9939" s="25"/>
      <c r="N9939" s="24"/>
    </row>
    <row r="9940" customFormat="false" ht="15" hidden="false" customHeight="false" outlineLevel="0" collapsed="false">
      <c r="A9940" s="22" t="s">
        <v>4151</v>
      </c>
      <c r="B9940" s="22" t="n">
        <v>64</v>
      </c>
      <c r="C9940" s="22" t="n">
        <v>246</v>
      </c>
      <c r="D9940" s="22" t="n">
        <v>5</v>
      </c>
      <c r="E9940" s="22" t="n">
        <v>0</v>
      </c>
      <c r="F9940" s="22" t="n">
        <f aca="false">D9940/SUM(C9940:E9940)</f>
        <v>0.0199203187250996</v>
      </c>
      <c r="G9940" s="22" t="n">
        <v>246.02</v>
      </c>
      <c r="H9940" s="22" t="n">
        <v>4.95</v>
      </c>
      <c r="I9940" s="22" t="n">
        <v>0.02</v>
      </c>
      <c r="J9940" s="22" t="n">
        <v>0.025404</v>
      </c>
      <c r="K9940" s="22" t="n">
        <v>1</v>
      </c>
      <c r="L9940" s="25"/>
      <c r="N9940" s="24"/>
    </row>
    <row r="9941" customFormat="false" ht="15" hidden="false" customHeight="false" outlineLevel="0" collapsed="false">
      <c r="A9941" s="22" t="s">
        <v>6009</v>
      </c>
      <c r="B9941" s="22" t="n">
        <v>77</v>
      </c>
      <c r="C9941" s="22" t="n">
        <v>246</v>
      </c>
      <c r="D9941" s="22" t="n">
        <v>5</v>
      </c>
      <c r="E9941" s="22" t="n">
        <v>0</v>
      </c>
      <c r="F9941" s="22" t="n">
        <f aca="false">D9941/SUM(C9941:E9941)</f>
        <v>0.0199203187250996</v>
      </c>
      <c r="G9941" s="22" t="n">
        <v>246.02</v>
      </c>
      <c r="H9941" s="22" t="n">
        <v>4.95</v>
      </c>
      <c r="I9941" s="22" t="n">
        <v>0.02</v>
      </c>
      <c r="J9941" s="22" t="n">
        <v>0.025404</v>
      </c>
      <c r="K9941" s="22" t="n">
        <v>1</v>
      </c>
      <c r="L9941" s="25"/>
      <c r="N9941" s="24"/>
    </row>
    <row r="9942" customFormat="false" ht="15" hidden="false" customHeight="false" outlineLevel="0" collapsed="false">
      <c r="A9942" s="22" t="s">
        <v>5709</v>
      </c>
      <c r="B9942" s="22" t="n">
        <v>49</v>
      </c>
      <c r="C9942" s="22" t="n">
        <v>245</v>
      </c>
      <c r="D9942" s="22" t="n">
        <v>5</v>
      </c>
      <c r="E9942" s="22" t="n">
        <v>1</v>
      </c>
      <c r="F9942" s="22" t="n">
        <f aca="false">D9942/SUM(C9942:E9942)</f>
        <v>0.0199203187250996</v>
      </c>
      <c r="G9942" s="22" t="n">
        <v>244.05</v>
      </c>
      <c r="H9942" s="22" t="n">
        <v>6.9</v>
      </c>
      <c r="I9942" s="22" t="n">
        <v>0.05</v>
      </c>
      <c r="J9942" s="22" t="n">
        <v>19.066632</v>
      </c>
      <c r="K9942" s="22" t="n">
        <v>0.041497</v>
      </c>
      <c r="L9942" s="25"/>
      <c r="N9942" s="24"/>
    </row>
    <row r="9943" customFormat="false" ht="15" hidden="false" customHeight="false" outlineLevel="0" collapsed="false">
      <c r="A9943" s="22" t="s">
        <v>6010</v>
      </c>
      <c r="B9943" s="22" t="n">
        <v>52</v>
      </c>
      <c r="C9943" s="22" t="n">
        <v>242</v>
      </c>
      <c r="D9943" s="22" t="n">
        <v>5</v>
      </c>
      <c r="E9943" s="22" t="n">
        <v>4</v>
      </c>
      <c r="F9943" s="22" t="n">
        <f aca="false">D9943/SUM(C9943:E9943)</f>
        <v>0.0199203187250996</v>
      </c>
      <c r="G9943" s="22" t="n">
        <v>238.17</v>
      </c>
      <c r="H9943" s="22" t="n">
        <v>12.66</v>
      </c>
      <c r="I9943" s="22" t="n">
        <v>0.17</v>
      </c>
      <c r="J9943" s="22" t="n">
        <v>91.920774</v>
      </c>
      <c r="K9943" s="22" t="n">
        <v>2E-006</v>
      </c>
      <c r="L9943" s="25"/>
      <c r="N9943" s="24"/>
    </row>
    <row r="9944" customFormat="false" ht="15" hidden="false" customHeight="false" outlineLevel="0" collapsed="false">
      <c r="A9944" s="22" t="s">
        <v>6010</v>
      </c>
      <c r="B9944" s="22" t="n">
        <v>123</v>
      </c>
      <c r="C9944" s="22" t="n">
        <v>246</v>
      </c>
      <c r="D9944" s="22" t="n">
        <v>5</v>
      </c>
      <c r="E9944" s="22" t="n">
        <v>0</v>
      </c>
      <c r="F9944" s="22" t="n">
        <f aca="false">D9944/SUM(C9944:E9944)</f>
        <v>0.0199203187250996</v>
      </c>
      <c r="G9944" s="22" t="n">
        <v>246.02</v>
      </c>
      <c r="H9944" s="22" t="n">
        <v>4.95</v>
      </c>
      <c r="I9944" s="22" t="n">
        <v>0.02</v>
      </c>
      <c r="J9944" s="22" t="n">
        <v>0.025404</v>
      </c>
      <c r="K9944" s="22" t="n">
        <v>1</v>
      </c>
      <c r="L9944" s="25"/>
      <c r="N9944" s="24"/>
    </row>
    <row r="9945" customFormat="false" ht="15" hidden="false" customHeight="false" outlineLevel="0" collapsed="false">
      <c r="A9945" s="22" t="s">
        <v>6011</v>
      </c>
      <c r="B9945" s="22" t="n">
        <v>80</v>
      </c>
      <c r="C9945" s="22" t="n">
        <v>197</v>
      </c>
      <c r="D9945" s="22" t="n">
        <v>4</v>
      </c>
      <c r="E9945" s="22" t="n">
        <v>0</v>
      </c>
      <c r="F9945" s="22" t="n">
        <f aca="false">D9945/SUM(C9945:E9945)</f>
        <v>0.0199004975124378</v>
      </c>
      <c r="G9945" s="22" t="n">
        <v>197.02</v>
      </c>
      <c r="H9945" s="22" t="n">
        <v>3.96</v>
      </c>
      <c r="I9945" s="22" t="n">
        <v>0.02</v>
      </c>
      <c r="J9945" s="22" t="n">
        <v>0.020303</v>
      </c>
      <c r="K9945" s="22" t="n">
        <v>1</v>
      </c>
      <c r="L9945" s="25"/>
      <c r="N9945" s="24"/>
    </row>
    <row r="9946" customFormat="false" ht="15" hidden="false" customHeight="false" outlineLevel="0" collapsed="false">
      <c r="A9946" s="22" t="s">
        <v>4321</v>
      </c>
      <c r="B9946" s="22" t="n">
        <v>13</v>
      </c>
      <c r="C9946" s="22" t="n">
        <v>247</v>
      </c>
      <c r="D9946" s="22" t="n">
        <v>5</v>
      </c>
      <c r="E9946" s="22" t="n">
        <v>0</v>
      </c>
      <c r="F9946" s="22" t="n">
        <f aca="false">D9946/SUM(C9946:E9946)</f>
        <v>0.0198412698412698</v>
      </c>
      <c r="G9946" s="22" t="n">
        <v>247.02</v>
      </c>
      <c r="H9946" s="22" t="n">
        <v>4.95</v>
      </c>
      <c r="I9946" s="22" t="n">
        <v>0.02</v>
      </c>
      <c r="J9946" s="22" t="n">
        <v>0.025301</v>
      </c>
      <c r="K9946" s="22" t="n">
        <v>1</v>
      </c>
      <c r="L9946" s="25"/>
      <c r="N9946" s="24"/>
    </row>
    <row r="9947" customFormat="false" ht="15" hidden="false" customHeight="false" outlineLevel="0" collapsed="false">
      <c r="A9947" s="22" t="s">
        <v>6012</v>
      </c>
      <c r="B9947" s="22" t="n">
        <v>79</v>
      </c>
      <c r="C9947" s="22" t="n">
        <v>198</v>
      </c>
      <c r="D9947" s="22" t="n">
        <v>4</v>
      </c>
      <c r="E9947" s="22" t="n">
        <v>0</v>
      </c>
      <c r="F9947" s="22" t="n">
        <f aca="false">D9947/SUM(C9947:E9947)</f>
        <v>0.0198019801980198</v>
      </c>
      <c r="G9947" s="22" t="n">
        <v>198.02</v>
      </c>
      <c r="H9947" s="22" t="n">
        <v>3.96</v>
      </c>
      <c r="I9947" s="22" t="n">
        <v>0.02</v>
      </c>
      <c r="J9947" s="22" t="n">
        <v>0.0202</v>
      </c>
      <c r="K9947" s="22" t="n">
        <v>1</v>
      </c>
      <c r="L9947" s="25"/>
      <c r="N9947" s="24"/>
    </row>
    <row r="9948" customFormat="false" ht="15" hidden="false" customHeight="false" outlineLevel="0" collapsed="false">
      <c r="A9948" s="22" t="s">
        <v>6013</v>
      </c>
      <c r="B9948" s="22" t="n">
        <v>42</v>
      </c>
      <c r="C9948" s="22" t="n">
        <v>248</v>
      </c>
      <c r="D9948" s="22" t="n">
        <v>5</v>
      </c>
      <c r="E9948" s="22" t="n">
        <v>0</v>
      </c>
      <c r="F9948" s="22" t="n">
        <f aca="false">D9948/SUM(C9948:E9948)</f>
        <v>0.0197628458498024</v>
      </c>
      <c r="G9948" s="22" t="n">
        <v>248.02</v>
      </c>
      <c r="H9948" s="22" t="n">
        <v>4.95</v>
      </c>
      <c r="I9948" s="22" t="n">
        <v>0.02</v>
      </c>
      <c r="J9948" s="22" t="n">
        <v>0.025199</v>
      </c>
      <c r="K9948" s="22" t="n">
        <v>1</v>
      </c>
      <c r="L9948" s="25"/>
      <c r="N9948" s="24"/>
    </row>
    <row r="9949" customFormat="false" ht="15" hidden="false" customHeight="false" outlineLevel="0" collapsed="false">
      <c r="A9949" s="22" t="s">
        <v>5598</v>
      </c>
      <c r="B9949" s="22" t="n">
        <v>38</v>
      </c>
      <c r="C9949" s="22" t="n">
        <v>199</v>
      </c>
      <c r="D9949" s="22" t="n">
        <v>4</v>
      </c>
      <c r="E9949" s="22" t="n">
        <v>0</v>
      </c>
      <c r="F9949" s="22" t="n">
        <f aca="false">D9949/SUM(C9949:E9949)</f>
        <v>0.0197044334975369</v>
      </c>
      <c r="G9949" s="22" t="n">
        <v>199.02</v>
      </c>
      <c r="H9949" s="22" t="n">
        <v>3.96</v>
      </c>
      <c r="I9949" s="22" t="n">
        <v>0.02</v>
      </c>
      <c r="J9949" s="22" t="n">
        <v>0.020099</v>
      </c>
      <c r="K9949" s="22" t="n">
        <v>1</v>
      </c>
      <c r="L9949" s="25"/>
      <c r="N9949" s="24"/>
    </row>
    <row r="9950" customFormat="false" ht="15" hidden="false" customHeight="false" outlineLevel="0" collapsed="false">
      <c r="A9950" s="22" t="s">
        <v>2135</v>
      </c>
      <c r="B9950" s="22" t="n">
        <v>70</v>
      </c>
      <c r="C9950" s="22" t="n">
        <v>249</v>
      </c>
      <c r="D9950" s="22" t="n">
        <v>5</v>
      </c>
      <c r="E9950" s="22" t="n">
        <v>0</v>
      </c>
      <c r="F9950" s="22" t="n">
        <f aca="false">D9950/SUM(C9950:E9950)</f>
        <v>0.0196850393700787</v>
      </c>
      <c r="G9950" s="22" t="n">
        <v>249.02</v>
      </c>
      <c r="H9950" s="22" t="n">
        <v>4.95</v>
      </c>
      <c r="I9950" s="22" t="n">
        <v>0.02</v>
      </c>
      <c r="J9950" s="22" t="n">
        <v>0.025098</v>
      </c>
      <c r="K9950" s="22" t="n">
        <v>1</v>
      </c>
      <c r="L9950" s="25"/>
      <c r="N9950" s="24"/>
    </row>
    <row r="9951" customFormat="false" ht="15" hidden="false" customHeight="false" outlineLevel="0" collapsed="false">
      <c r="A9951" s="22" t="s">
        <v>1986</v>
      </c>
      <c r="B9951" s="22" t="n">
        <v>103</v>
      </c>
      <c r="C9951" s="22" t="n">
        <v>250</v>
      </c>
      <c r="D9951" s="22" t="n">
        <v>5</v>
      </c>
      <c r="E9951" s="22" t="n">
        <v>0</v>
      </c>
      <c r="F9951" s="22" t="n">
        <f aca="false">D9951/SUM(C9951:E9951)</f>
        <v>0.0196078431372549</v>
      </c>
      <c r="G9951" s="22" t="n">
        <v>250.02</v>
      </c>
      <c r="H9951" s="22" t="n">
        <v>4.95</v>
      </c>
      <c r="I9951" s="22" t="n">
        <v>0.02</v>
      </c>
      <c r="J9951" s="22" t="n">
        <v>0.024998</v>
      </c>
      <c r="K9951" s="22" t="n">
        <v>1</v>
      </c>
      <c r="L9951" s="25"/>
      <c r="N9951" s="24"/>
    </row>
    <row r="9952" customFormat="false" ht="15" hidden="false" customHeight="false" outlineLevel="0" collapsed="false">
      <c r="A9952" s="22" t="s">
        <v>2655</v>
      </c>
      <c r="B9952" s="22" t="n">
        <v>103</v>
      </c>
      <c r="C9952" s="22" t="n">
        <v>250</v>
      </c>
      <c r="D9952" s="22" t="n">
        <v>5</v>
      </c>
      <c r="E9952" s="22" t="n">
        <v>0</v>
      </c>
      <c r="F9952" s="22" t="n">
        <f aca="false">D9952/SUM(C9952:E9952)</f>
        <v>0.0196078431372549</v>
      </c>
      <c r="G9952" s="22" t="n">
        <v>250.02</v>
      </c>
      <c r="H9952" s="22" t="n">
        <v>4.95</v>
      </c>
      <c r="I9952" s="22" t="n">
        <v>0.02</v>
      </c>
      <c r="J9952" s="22" t="n">
        <v>0.024998</v>
      </c>
      <c r="K9952" s="22" t="n">
        <v>1</v>
      </c>
      <c r="L9952" s="25"/>
      <c r="N9952" s="24"/>
    </row>
    <row r="9953" customFormat="false" ht="15" hidden="false" customHeight="false" outlineLevel="0" collapsed="false">
      <c r="A9953" s="22" t="s">
        <v>4969</v>
      </c>
      <c r="B9953" s="22" t="n">
        <v>113</v>
      </c>
      <c r="C9953" s="22" t="n">
        <v>250</v>
      </c>
      <c r="D9953" s="22" t="n">
        <v>5</v>
      </c>
      <c r="E9953" s="22" t="n">
        <v>0</v>
      </c>
      <c r="F9953" s="22" t="n">
        <f aca="false">D9953/SUM(C9953:E9953)</f>
        <v>0.0196078431372549</v>
      </c>
      <c r="G9953" s="22" t="n">
        <v>250.02</v>
      </c>
      <c r="H9953" s="22" t="n">
        <v>4.95</v>
      </c>
      <c r="I9953" s="22" t="n">
        <v>0.02</v>
      </c>
      <c r="J9953" s="22" t="n">
        <v>0.024998</v>
      </c>
      <c r="K9953" s="22" t="n">
        <v>1</v>
      </c>
      <c r="L9953" s="25"/>
      <c r="N9953" s="24"/>
    </row>
    <row r="9954" customFormat="false" ht="15" hidden="false" customHeight="false" outlineLevel="0" collapsed="false">
      <c r="A9954" s="22" t="s">
        <v>6014</v>
      </c>
      <c r="B9954" s="22" t="n">
        <v>108</v>
      </c>
      <c r="C9954" s="22" t="n">
        <v>200</v>
      </c>
      <c r="D9954" s="22" t="n">
        <v>4</v>
      </c>
      <c r="E9954" s="22" t="n">
        <v>0</v>
      </c>
      <c r="F9954" s="22" t="n">
        <f aca="false">D9954/SUM(C9954:E9954)</f>
        <v>0.0196078431372549</v>
      </c>
      <c r="G9954" s="22" t="n">
        <v>200.02</v>
      </c>
      <c r="H9954" s="22" t="n">
        <v>3.96</v>
      </c>
      <c r="I9954" s="22" t="n">
        <v>0.02</v>
      </c>
      <c r="J9954" s="22" t="n">
        <v>0.019998</v>
      </c>
      <c r="K9954" s="22" t="n">
        <v>1</v>
      </c>
      <c r="L9954" s="25"/>
      <c r="N9954" s="24"/>
    </row>
    <row r="9955" customFormat="false" ht="15" hidden="false" customHeight="false" outlineLevel="0" collapsed="false">
      <c r="A9955" s="22" t="s">
        <v>6015</v>
      </c>
      <c r="B9955" s="22" t="n">
        <v>64</v>
      </c>
      <c r="C9955" s="22" t="n">
        <v>250</v>
      </c>
      <c r="D9955" s="22" t="n">
        <v>5</v>
      </c>
      <c r="E9955" s="22" t="n">
        <v>1</v>
      </c>
      <c r="F9955" s="22" t="n">
        <f aca="false">D9955/SUM(C9955:E9955)</f>
        <v>0.01953125</v>
      </c>
      <c r="G9955" s="22" t="n">
        <v>249.05</v>
      </c>
      <c r="H9955" s="22" t="n">
        <v>6.9</v>
      </c>
      <c r="I9955" s="22" t="n">
        <v>0.05</v>
      </c>
      <c r="J9955" s="22" t="n">
        <v>19.474681</v>
      </c>
      <c r="K9955" s="22" t="n">
        <v>0.040693</v>
      </c>
      <c r="L9955" s="25"/>
      <c r="N9955" s="24"/>
    </row>
    <row r="9956" customFormat="false" ht="15" hidden="false" customHeight="false" outlineLevel="0" collapsed="false">
      <c r="A9956" s="22" t="s">
        <v>2130</v>
      </c>
      <c r="B9956" s="22" t="n">
        <v>53</v>
      </c>
      <c r="C9956" s="22" t="n">
        <v>201</v>
      </c>
      <c r="D9956" s="22" t="n">
        <v>4</v>
      </c>
      <c r="E9956" s="22" t="n">
        <v>0</v>
      </c>
      <c r="F9956" s="22" t="n">
        <f aca="false">D9956/SUM(C9956:E9956)</f>
        <v>0.0195121951219512</v>
      </c>
      <c r="G9956" s="22" t="n">
        <v>201.02</v>
      </c>
      <c r="H9956" s="22" t="n">
        <v>3.96</v>
      </c>
      <c r="I9956" s="22" t="n">
        <v>0.02</v>
      </c>
      <c r="J9956" s="22" t="n">
        <v>0.019899</v>
      </c>
      <c r="K9956" s="22" t="n">
        <v>1</v>
      </c>
      <c r="L9956" s="25"/>
      <c r="N9956" s="24"/>
    </row>
    <row r="9957" customFormat="false" ht="15" hidden="false" customHeight="false" outlineLevel="0" collapsed="false">
      <c r="A9957" s="22" t="s">
        <v>112</v>
      </c>
      <c r="B9957" s="22" t="n">
        <v>53</v>
      </c>
      <c r="C9957" s="22" t="n">
        <v>201</v>
      </c>
      <c r="D9957" s="22" t="n">
        <v>4</v>
      </c>
      <c r="E9957" s="22" t="n">
        <v>0</v>
      </c>
      <c r="F9957" s="22" t="n">
        <f aca="false">D9957/SUM(C9957:E9957)</f>
        <v>0.0195121951219512</v>
      </c>
      <c r="G9957" s="22" t="n">
        <v>201.02</v>
      </c>
      <c r="H9957" s="22" t="n">
        <v>3.96</v>
      </c>
      <c r="I9957" s="22" t="n">
        <v>0.02</v>
      </c>
      <c r="J9957" s="22" t="n">
        <v>0.019899</v>
      </c>
      <c r="K9957" s="22" t="n">
        <v>1</v>
      </c>
      <c r="L9957" s="25"/>
      <c r="N9957" s="24"/>
    </row>
    <row r="9958" customFormat="false" ht="15" hidden="false" customHeight="false" outlineLevel="0" collapsed="false">
      <c r="A9958" s="22" t="s">
        <v>6016</v>
      </c>
      <c r="B9958" s="22" t="n">
        <v>21</v>
      </c>
      <c r="C9958" s="22" t="n">
        <v>149</v>
      </c>
      <c r="D9958" s="22" t="n">
        <v>3</v>
      </c>
      <c r="E9958" s="22" t="n">
        <v>2</v>
      </c>
      <c r="F9958" s="22" t="n">
        <f aca="false">D9958/SUM(C9958:E9958)</f>
        <v>0.0194805194805195</v>
      </c>
      <c r="G9958" s="22" t="n">
        <v>147.08</v>
      </c>
      <c r="H9958" s="22" t="n">
        <v>6.84</v>
      </c>
      <c r="I9958" s="22" t="n">
        <v>0.08</v>
      </c>
      <c r="J9958" s="22" t="n">
        <v>48.546859</v>
      </c>
      <c r="K9958" s="22" t="n">
        <v>0.001114</v>
      </c>
      <c r="L9958" s="25"/>
      <c r="N9958" s="24"/>
    </row>
    <row r="9959" customFormat="false" ht="15" hidden="false" customHeight="false" outlineLevel="0" collapsed="false">
      <c r="A9959" s="22" t="s">
        <v>6016</v>
      </c>
      <c r="B9959" s="22" t="n">
        <v>107</v>
      </c>
      <c r="C9959" s="22" t="n">
        <v>147</v>
      </c>
      <c r="D9959" s="22" t="n">
        <v>3</v>
      </c>
      <c r="E9959" s="22" t="n">
        <v>4</v>
      </c>
      <c r="F9959" s="22" t="n">
        <f aca="false">D9959/SUM(C9959:E9959)</f>
        <v>0.0194805194805195</v>
      </c>
      <c r="G9959" s="22" t="n">
        <v>143.2</v>
      </c>
      <c r="H9959" s="22" t="n">
        <v>10.61</v>
      </c>
      <c r="I9959" s="22" t="n">
        <v>0.2</v>
      </c>
      <c r="J9959" s="22" t="n">
        <v>79.207632</v>
      </c>
      <c r="K9959" s="22" t="n">
        <v>2E-006</v>
      </c>
      <c r="L9959" s="25"/>
      <c r="N9959" s="24"/>
    </row>
    <row r="9960" customFormat="false" ht="15" hidden="false" customHeight="false" outlineLevel="0" collapsed="false">
      <c r="A9960" s="22" t="s">
        <v>6017</v>
      </c>
      <c r="B9960" s="22" t="n">
        <v>34</v>
      </c>
      <c r="C9960" s="22" t="n">
        <v>252</v>
      </c>
      <c r="D9960" s="22" t="n">
        <v>5</v>
      </c>
      <c r="E9960" s="22" t="n">
        <v>0</v>
      </c>
      <c r="F9960" s="22" t="n">
        <f aca="false">D9960/SUM(C9960:E9960)</f>
        <v>0.0194552529182879</v>
      </c>
      <c r="G9960" s="22" t="n">
        <v>252.02</v>
      </c>
      <c r="H9960" s="22" t="n">
        <v>4.95</v>
      </c>
      <c r="I9960" s="22" t="n">
        <v>0.02</v>
      </c>
      <c r="J9960" s="22" t="n">
        <v>0.024799</v>
      </c>
      <c r="K9960" s="22" t="n">
        <v>1</v>
      </c>
      <c r="L9960" s="25"/>
      <c r="N9960" s="24"/>
    </row>
    <row r="9961" customFormat="false" ht="15" hidden="false" customHeight="false" outlineLevel="0" collapsed="false">
      <c r="A9961" s="22" t="s">
        <v>6018</v>
      </c>
      <c r="B9961" s="22" t="n">
        <v>85</v>
      </c>
      <c r="C9961" s="22" t="n">
        <v>202</v>
      </c>
      <c r="D9961" s="22" t="n">
        <v>4</v>
      </c>
      <c r="E9961" s="22" t="n">
        <v>0</v>
      </c>
      <c r="F9961" s="22" t="n">
        <f aca="false">D9961/SUM(C9961:E9961)</f>
        <v>0.0194174757281553</v>
      </c>
      <c r="G9961" s="22" t="n">
        <v>202.02</v>
      </c>
      <c r="H9961" s="22" t="n">
        <v>3.96</v>
      </c>
      <c r="I9961" s="22" t="n">
        <v>0.02</v>
      </c>
      <c r="J9961" s="22" t="n">
        <v>0.0198</v>
      </c>
      <c r="K9961" s="22" t="n">
        <v>1</v>
      </c>
      <c r="L9961" s="25"/>
      <c r="N9961" s="24"/>
    </row>
    <row r="9962" customFormat="false" ht="15" hidden="false" customHeight="false" outlineLevel="0" collapsed="false">
      <c r="A9962" s="22" t="s">
        <v>4831</v>
      </c>
      <c r="B9962" s="22" t="n">
        <v>19</v>
      </c>
      <c r="C9962" s="22" t="n">
        <v>253</v>
      </c>
      <c r="D9962" s="22" t="n">
        <v>5</v>
      </c>
      <c r="E9962" s="22" t="n">
        <v>0</v>
      </c>
      <c r="F9962" s="22" t="n">
        <f aca="false">D9962/SUM(C9962:E9962)</f>
        <v>0.0193798449612403</v>
      </c>
      <c r="G9962" s="22" t="n">
        <v>253.02</v>
      </c>
      <c r="H9962" s="22" t="n">
        <v>4.95</v>
      </c>
      <c r="I9962" s="22" t="n">
        <v>0.02</v>
      </c>
      <c r="J9962" s="22" t="n">
        <v>0.024701</v>
      </c>
      <c r="K9962" s="22" t="n">
        <v>1</v>
      </c>
      <c r="L9962" s="25"/>
      <c r="N9962" s="24"/>
    </row>
    <row r="9963" customFormat="false" ht="15" hidden="false" customHeight="false" outlineLevel="0" collapsed="false">
      <c r="A9963" s="22" t="s">
        <v>6019</v>
      </c>
      <c r="B9963" s="22" t="n">
        <v>20</v>
      </c>
      <c r="C9963" s="22" t="n">
        <v>253</v>
      </c>
      <c r="D9963" s="22" t="n">
        <v>5</v>
      </c>
      <c r="E9963" s="22" t="n">
        <v>0</v>
      </c>
      <c r="F9963" s="22" t="n">
        <f aca="false">D9963/SUM(C9963:E9963)</f>
        <v>0.0193798449612403</v>
      </c>
      <c r="G9963" s="22" t="n">
        <v>253.02</v>
      </c>
      <c r="H9963" s="22" t="n">
        <v>4.95</v>
      </c>
      <c r="I9963" s="22" t="n">
        <v>0.02</v>
      </c>
      <c r="J9963" s="22" t="n">
        <v>0.024701</v>
      </c>
      <c r="K9963" s="22" t="n">
        <v>1</v>
      </c>
      <c r="L9963" s="25"/>
      <c r="N9963" s="24"/>
    </row>
    <row r="9964" customFormat="false" ht="15" hidden="false" customHeight="false" outlineLevel="0" collapsed="false">
      <c r="A9964" s="22" t="s">
        <v>6020</v>
      </c>
      <c r="B9964" s="22" t="n">
        <v>32</v>
      </c>
      <c r="C9964" s="22" t="n">
        <v>253</v>
      </c>
      <c r="D9964" s="22" t="n">
        <v>5</v>
      </c>
      <c r="E9964" s="22" t="n">
        <v>0</v>
      </c>
      <c r="F9964" s="22" t="n">
        <f aca="false">D9964/SUM(C9964:E9964)</f>
        <v>0.0193798449612403</v>
      </c>
      <c r="G9964" s="22" t="n">
        <v>253.02</v>
      </c>
      <c r="H9964" s="22" t="n">
        <v>4.95</v>
      </c>
      <c r="I9964" s="22" t="n">
        <v>0.02</v>
      </c>
      <c r="J9964" s="22" t="n">
        <v>0.024701</v>
      </c>
      <c r="K9964" s="22" t="n">
        <v>1</v>
      </c>
      <c r="L9964" s="25"/>
      <c r="N9964" s="24"/>
    </row>
    <row r="9965" customFormat="false" ht="15" hidden="false" customHeight="false" outlineLevel="0" collapsed="false">
      <c r="A9965" s="22" t="s">
        <v>6021</v>
      </c>
      <c r="B9965" s="22" t="n">
        <v>39</v>
      </c>
      <c r="C9965" s="22" t="n">
        <v>253</v>
      </c>
      <c r="D9965" s="22" t="n">
        <v>5</v>
      </c>
      <c r="E9965" s="22" t="n">
        <v>0</v>
      </c>
      <c r="F9965" s="22" t="n">
        <f aca="false">D9965/SUM(C9965:E9965)</f>
        <v>0.0193798449612403</v>
      </c>
      <c r="G9965" s="22" t="n">
        <v>253.02</v>
      </c>
      <c r="H9965" s="22" t="n">
        <v>4.95</v>
      </c>
      <c r="I9965" s="22" t="n">
        <v>0.02</v>
      </c>
      <c r="J9965" s="22" t="n">
        <v>0.024701</v>
      </c>
      <c r="K9965" s="22" t="n">
        <v>1</v>
      </c>
      <c r="L9965" s="25"/>
      <c r="N9965" s="24"/>
    </row>
    <row r="9966" customFormat="false" ht="15" hidden="false" customHeight="false" outlineLevel="0" collapsed="false">
      <c r="A9966" s="22" t="s">
        <v>3773</v>
      </c>
      <c r="B9966" s="22" t="n">
        <v>65</v>
      </c>
      <c r="C9966" s="22" t="n">
        <v>253</v>
      </c>
      <c r="D9966" s="22" t="n">
        <v>5</v>
      </c>
      <c r="E9966" s="22" t="n">
        <v>0</v>
      </c>
      <c r="F9966" s="22" t="n">
        <f aca="false">D9966/SUM(C9966:E9966)</f>
        <v>0.0193798449612403</v>
      </c>
      <c r="G9966" s="22" t="n">
        <v>253.02</v>
      </c>
      <c r="H9966" s="22" t="n">
        <v>4.95</v>
      </c>
      <c r="I9966" s="22" t="n">
        <v>0.02</v>
      </c>
      <c r="J9966" s="22" t="n">
        <v>0.024701</v>
      </c>
      <c r="K9966" s="22" t="n">
        <v>1</v>
      </c>
      <c r="L9966" s="25"/>
      <c r="N9966" s="24"/>
    </row>
    <row r="9967" customFormat="false" ht="15" hidden="false" customHeight="false" outlineLevel="0" collapsed="false">
      <c r="A9967" s="22" t="s">
        <v>6022</v>
      </c>
      <c r="B9967" s="22" t="n">
        <v>23</v>
      </c>
      <c r="C9967" s="22" t="n">
        <v>0</v>
      </c>
      <c r="D9967" s="22" t="n">
        <v>5</v>
      </c>
      <c r="E9967" s="22" t="n">
        <v>255</v>
      </c>
      <c r="F9967" s="22" t="n">
        <f aca="false">D9967/SUM(C9967:E9967)</f>
        <v>0.0192307692307692</v>
      </c>
      <c r="G9967" s="22" t="n">
        <v>0.02</v>
      </c>
      <c r="H9967" s="22" t="n">
        <v>4.95</v>
      </c>
      <c r="I9967" s="22" t="n">
        <v>255.02</v>
      </c>
      <c r="J9967" s="22" t="n">
        <v>0.024507</v>
      </c>
      <c r="K9967" s="22" t="n">
        <v>1</v>
      </c>
      <c r="L9967" s="25"/>
      <c r="N9967" s="24"/>
    </row>
    <row r="9968" customFormat="false" ht="15" hidden="false" customHeight="false" outlineLevel="0" collapsed="false">
      <c r="A9968" s="22" t="s">
        <v>6023</v>
      </c>
      <c r="B9968" s="22" t="n">
        <v>40</v>
      </c>
      <c r="C9968" s="22" t="n">
        <v>0</v>
      </c>
      <c r="D9968" s="22" t="n">
        <v>5</v>
      </c>
      <c r="E9968" s="22" t="n">
        <v>255</v>
      </c>
      <c r="F9968" s="22" t="n">
        <f aca="false">D9968/SUM(C9968:E9968)</f>
        <v>0.0192307692307692</v>
      </c>
      <c r="G9968" s="22" t="n">
        <v>0.02</v>
      </c>
      <c r="H9968" s="22" t="n">
        <v>4.95</v>
      </c>
      <c r="I9968" s="22" t="n">
        <v>255.02</v>
      </c>
      <c r="J9968" s="22" t="n">
        <v>0.024507</v>
      </c>
      <c r="K9968" s="22" t="n">
        <v>1</v>
      </c>
      <c r="L9968" s="25"/>
      <c r="N9968" s="24"/>
    </row>
    <row r="9969" customFormat="false" ht="15" hidden="false" customHeight="false" outlineLevel="0" collapsed="false">
      <c r="A9969" s="22" t="s">
        <v>1244</v>
      </c>
      <c r="B9969" s="22" t="n">
        <v>58</v>
      </c>
      <c r="C9969" s="22" t="n">
        <v>255</v>
      </c>
      <c r="D9969" s="22" t="n">
        <v>5</v>
      </c>
      <c r="E9969" s="22" t="n">
        <v>0</v>
      </c>
      <c r="F9969" s="22" t="n">
        <f aca="false">D9969/SUM(C9969:E9969)</f>
        <v>0.0192307692307692</v>
      </c>
      <c r="G9969" s="22" t="n">
        <v>255.02</v>
      </c>
      <c r="H9969" s="22" t="n">
        <v>4.95</v>
      </c>
      <c r="I9969" s="22" t="n">
        <v>0.02</v>
      </c>
      <c r="J9969" s="22" t="n">
        <v>0.024507</v>
      </c>
      <c r="K9969" s="22" t="n">
        <v>1</v>
      </c>
      <c r="L9969" s="25"/>
      <c r="N9969" s="24"/>
    </row>
    <row r="9970" customFormat="false" ht="15" hidden="false" customHeight="false" outlineLevel="0" collapsed="false">
      <c r="A9970" s="22" t="s">
        <v>6024</v>
      </c>
      <c r="B9970" s="22" t="n">
        <v>14</v>
      </c>
      <c r="C9970" s="22" t="n">
        <v>256</v>
      </c>
      <c r="D9970" s="22" t="n">
        <v>5</v>
      </c>
      <c r="E9970" s="22" t="n">
        <v>0</v>
      </c>
      <c r="F9970" s="22" t="n">
        <f aca="false">D9970/SUM(C9970:E9970)</f>
        <v>0.0191570881226054</v>
      </c>
      <c r="G9970" s="22" t="n">
        <v>256.02</v>
      </c>
      <c r="H9970" s="22" t="n">
        <v>4.95</v>
      </c>
      <c r="I9970" s="22" t="n">
        <v>0.02</v>
      </c>
      <c r="J9970" s="22" t="n">
        <v>0.024412</v>
      </c>
      <c r="K9970" s="22" t="n">
        <v>1</v>
      </c>
      <c r="L9970" s="25"/>
      <c r="N9970" s="24"/>
    </row>
    <row r="9971" customFormat="false" ht="15" hidden="false" customHeight="false" outlineLevel="0" collapsed="false">
      <c r="A9971" s="22" t="s">
        <v>1880</v>
      </c>
      <c r="B9971" s="22" t="n">
        <v>49</v>
      </c>
      <c r="C9971" s="22" t="n">
        <v>254</v>
      </c>
      <c r="D9971" s="22" t="n">
        <v>5</v>
      </c>
      <c r="E9971" s="22" t="n">
        <v>2</v>
      </c>
      <c r="F9971" s="22" t="n">
        <f aca="false">D9971/SUM(C9971:E9971)</f>
        <v>0.0191570881226054</v>
      </c>
      <c r="G9971" s="22" t="n">
        <v>252.08</v>
      </c>
      <c r="H9971" s="22" t="n">
        <v>8.84</v>
      </c>
      <c r="I9971" s="22" t="n">
        <v>0.08</v>
      </c>
      <c r="J9971" s="22" t="n">
        <v>49.319141</v>
      </c>
      <c r="K9971" s="22" t="n">
        <v>0.00138</v>
      </c>
      <c r="L9971" s="25"/>
      <c r="N9971" s="24"/>
    </row>
    <row r="9972" customFormat="false" ht="15" hidden="false" customHeight="false" outlineLevel="0" collapsed="false">
      <c r="A9972" s="22" t="s">
        <v>6025</v>
      </c>
      <c r="B9972" s="22" t="n">
        <v>87</v>
      </c>
      <c r="C9972" s="22" t="n">
        <v>0</v>
      </c>
      <c r="D9972" s="22" t="n">
        <v>5</v>
      </c>
      <c r="E9972" s="22" t="n">
        <v>256</v>
      </c>
      <c r="F9972" s="22" t="n">
        <f aca="false">D9972/SUM(C9972:E9972)</f>
        <v>0.0191570881226054</v>
      </c>
      <c r="G9972" s="22" t="n">
        <v>0.02</v>
      </c>
      <c r="H9972" s="22" t="n">
        <v>4.95</v>
      </c>
      <c r="I9972" s="22" t="n">
        <v>256.02</v>
      </c>
      <c r="J9972" s="22" t="n">
        <v>0.024412</v>
      </c>
      <c r="K9972" s="22" t="n">
        <v>1</v>
      </c>
      <c r="L9972" s="25"/>
      <c r="N9972" s="24"/>
    </row>
    <row r="9973" customFormat="false" ht="15" hidden="false" customHeight="false" outlineLevel="0" collapsed="false">
      <c r="A9973" s="22" t="s">
        <v>6026</v>
      </c>
      <c r="B9973" s="22" t="n">
        <v>123</v>
      </c>
      <c r="C9973" s="22" t="n">
        <v>0</v>
      </c>
      <c r="D9973" s="22" t="n">
        <v>3</v>
      </c>
      <c r="E9973" s="22" t="n">
        <v>154</v>
      </c>
      <c r="F9973" s="22" t="n">
        <f aca="false">D9973/SUM(C9973:E9973)</f>
        <v>0.0191082802547771</v>
      </c>
      <c r="G9973" s="22" t="n">
        <v>0.01</v>
      </c>
      <c r="H9973" s="22" t="n">
        <v>2.97</v>
      </c>
      <c r="I9973" s="22" t="n">
        <v>154.01</v>
      </c>
      <c r="J9973" s="22" t="n">
        <v>0.014609</v>
      </c>
      <c r="K9973" s="22" t="n">
        <v>1</v>
      </c>
      <c r="L9973" s="25"/>
      <c r="N9973" s="24"/>
    </row>
    <row r="9974" customFormat="false" ht="15" hidden="false" customHeight="false" outlineLevel="0" collapsed="false">
      <c r="A9974" s="22" t="s">
        <v>6027</v>
      </c>
      <c r="B9974" s="22" t="n">
        <v>62</v>
      </c>
      <c r="C9974" s="22" t="n">
        <v>256</v>
      </c>
      <c r="D9974" s="22" t="n">
        <v>5</v>
      </c>
      <c r="E9974" s="22" t="n">
        <v>1</v>
      </c>
      <c r="F9974" s="22" t="n">
        <f aca="false">D9974/SUM(C9974:E9974)</f>
        <v>0.0190839694656489</v>
      </c>
      <c r="G9974" s="22" t="n">
        <v>255.05</v>
      </c>
      <c r="H9974" s="22" t="n">
        <v>6.91</v>
      </c>
      <c r="I9974" s="22" t="n">
        <v>0.05</v>
      </c>
      <c r="J9974" s="22" t="n">
        <v>19.964347</v>
      </c>
      <c r="K9974" s="22" t="n">
        <v>0.039768</v>
      </c>
      <c r="L9974" s="25"/>
      <c r="N9974" s="24"/>
    </row>
    <row r="9975" customFormat="false" ht="15" hidden="false" customHeight="false" outlineLevel="0" collapsed="false">
      <c r="A9975" s="22" t="s">
        <v>2371</v>
      </c>
      <c r="B9975" s="22" t="n">
        <v>100</v>
      </c>
      <c r="C9975" s="22" t="n">
        <v>257</v>
      </c>
      <c r="D9975" s="22" t="n">
        <v>5</v>
      </c>
      <c r="E9975" s="22" t="n">
        <v>0</v>
      </c>
      <c r="F9975" s="22" t="n">
        <f aca="false">D9975/SUM(C9975:E9975)</f>
        <v>0.0190839694656489</v>
      </c>
      <c r="G9975" s="22" t="n">
        <v>257.02</v>
      </c>
      <c r="H9975" s="22" t="n">
        <v>4.95</v>
      </c>
      <c r="I9975" s="22" t="n">
        <v>0.02</v>
      </c>
      <c r="J9975" s="22" t="n">
        <v>0.024317</v>
      </c>
      <c r="K9975" s="22" t="n">
        <v>1</v>
      </c>
      <c r="L9975" s="25"/>
      <c r="N9975" s="24"/>
    </row>
    <row r="9976" customFormat="false" ht="15" hidden="false" customHeight="false" outlineLevel="0" collapsed="false">
      <c r="A9976" s="22" t="s">
        <v>311</v>
      </c>
      <c r="B9976" s="22" t="n">
        <v>104</v>
      </c>
      <c r="C9976" s="22" t="n">
        <v>257</v>
      </c>
      <c r="D9976" s="22" t="n">
        <v>5</v>
      </c>
      <c r="E9976" s="22" t="n">
        <v>0</v>
      </c>
      <c r="F9976" s="22" t="n">
        <f aca="false">D9976/SUM(C9976:E9976)</f>
        <v>0.0190839694656489</v>
      </c>
      <c r="G9976" s="22" t="n">
        <v>257.02</v>
      </c>
      <c r="H9976" s="22" t="n">
        <v>4.95</v>
      </c>
      <c r="I9976" s="22" t="n">
        <v>0.02</v>
      </c>
      <c r="J9976" s="22" t="n">
        <v>0.024317</v>
      </c>
      <c r="K9976" s="22" t="n">
        <v>1</v>
      </c>
      <c r="L9976" s="25"/>
      <c r="N9976" s="24"/>
    </row>
    <row r="9977" customFormat="false" ht="15" hidden="false" customHeight="false" outlineLevel="0" collapsed="false">
      <c r="A9977" s="22" t="s">
        <v>6028</v>
      </c>
      <c r="B9977" s="22" t="n">
        <v>116</v>
      </c>
      <c r="C9977" s="22" t="n">
        <v>257</v>
      </c>
      <c r="D9977" s="22" t="n">
        <v>5</v>
      </c>
      <c r="E9977" s="22" t="n">
        <v>0</v>
      </c>
      <c r="F9977" s="22" t="n">
        <f aca="false">D9977/SUM(C9977:E9977)</f>
        <v>0.0190839694656489</v>
      </c>
      <c r="G9977" s="22" t="n">
        <v>257.02</v>
      </c>
      <c r="H9977" s="22" t="n">
        <v>4.95</v>
      </c>
      <c r="I9977" s="22" t="n">
        <v>0.02</v>
      </c>
      <c r="J9977" s="22" t="n">
        <v>0.024317</v>
      </c>
      <c r="K9977" s="22" t="n">
        <v>1</v>
      </c>
      <c r="L9977" s="25"/>
      <c r="N9977" s="24"/>
    </row>
    <row r="9978" customFormat="false" ht="15" hidden="false" customHeight="false" outlineLevel="0" collapsed="false">
      <c r="A9978" s="22" t="s">
        <v>6029</v>
      </c>
      <c r="B9978" s="22" t="n">
        <v>23</v>
      </c>
      <c r="C9978" s="22" t="n">
        <v>206</v>
      </c>
      <c r="D9978" s="22" t="n">
        <v>4</v>
      </c>
      <c r="E9978" s="22" t="n">
        <v>0</v>
      </c>
      <c r="F9978" s="22" t="n">
        <f aca="false">D9978/SUM(C9978:E9978)</f>
        <v>0.0190476190476191</v>
      </c>
      <c r="G9978" s="22" t="n">
        <v>206.02</v>
      </c>
      <c r="H9978" s="22" t="n">
        <v>3.96</v>
      </c>
      <c r="I9978" s="22" t="n">
        <v>0.02</v>
      </c>
      <c r="J9978" s="22" t="n">
        <v>0.019416</v>
      </c>
      <c r="K9978" s="22" t="n">
        <v>1</v>
      </c>
      <c r="L9978" s="25"/>
      <c r="N9978" s="24"/>
    </row>
    <row r="9979" customFormat="false" ht="15" hidden="false" customHeight="false" outlineLevel="0" collapsed="false">
      <c r="A9979" s="22" t="s">
        <v>6030</v>
      </c>
      <c r="B9979" s="22" t="n">
        <v>79</v>
      </c>
      <c r="C9979" s="22" t="n">
        <v>258</v>
      </c>
      <c r="D9979" s="22" t="n">
        <v>5</v>
      </c>
      <c r="E9979" s="22" t="n">
        <v>0</v>
      </c>
      <c r="F9979" s="22" t="n">
        <f aca="false">D9979/SUM(C9979:E9979)</f>
        <v>0.0190114068441065</v>
      </c>
      <c r="G9979" s="22" t="n">
        <v>258.02</v>
      </c>
      <c r="H9979" s="22" t="n">
        <v>4.95</v>
      </c>
      <c r="I9979" s="22" t="n">
        <v>0.02</v>
      </c>
      <c r="J9979" s="22" t="n">
        <v>0.024223</v>
      </c>
      <c r="K9979" s="22" t="n">
        <v>1</v>
      </c>
      <c r="L9979" s="25"/>
      <c r="N9979" s="24"/>
    </row>
    <row r="9980" customFormat="false" ht="15" hidden="false" customHeight="false" outlineLevel="0" collapsed="false">
      <c r="A9980" s="22" t="s">
        <v>383</v>
      </c>
      <c r="B9980" s="22" t="n">
        <v>101</v>
      </c>
      <c r="C9980" s="22" t="n">
        <v>258</v>
      </c>
      <c r="D9980" s="22" t="n">
        <v>5</v>
      </c>
      <c r="E9980" s="22" t="n">
        <v>0</v>
      </c>
      <c r="F9980" s="22" t="n">
        <f aca="false">D9980/SUM(C9980:E9980)</f>
        <v>0.0190114068441065</v>
      </c>
      <c r="G9980" s="22" t="n">
        <v>258.02</v>
      </c>
      <c r="H9980" s="22" t="n">
        <v>4.95</v>
      </c>
      <c r="I9980" s="22" t="n">
        <v>0.02</v>
      </c>
      <c r="J9980" s="22" t="n">
        <v>0.024223</v>
      </c>
      <c r="K9980" s="22" t="n">
        <v>1</v>
      </c>
      <c r="L9980" s="25"/>
      <c r="N9980" s="24"/>
    </row>
    <row r="9981" customFormat="false" ht="15" hidden="false" customHeight="false" outlineLevel="0" collapsed="false">
      <c r="A9981" s="22" t="s">
        <v>6031</v>
      </c>
      <c r="B9981" s="22" t="n">
        <v>111</v>
      </c>
      <c r="C9981" s="22" t="n">
        <v>154</v>
      </c>
      <c r="D9981" s="22" t="n">
        <v>3</v>
      </c>
      <c r="E9981" s="22" t="n">
        <v>1</v>
      </c>
      <c r="F9981" s="22" t="n">
        <f aca="false">D9981/SUM(C9981:E9981)</f>
        <v>0.0189873417721519</v>
      </c>
      <c r="G9981" s="22" t="n">
        <v>153.04</v>
      </c>
      <c r="H9981" s="22" t="n">
        <v>4.92</v>
      </c>
      <c r="I9981" s="22" t="n">
        <v>0.04</v>
      </c>
      <c r="J9981" s="22" t="n">
        <v>24.075409</v>
      </c>
      <c r="K9981" s="22" t="n">
        <v>0.031594</v>
      </c>
      <c r="L9981" s="25"/>
      <c r="N9981" s="24"/>
    </row>
    <row r="9982" customFormat="false" ht="15" hidden="false" customHeight="false" outlineLevel="0" collapsed="false">
      <c r="A9982" s="22" t="s">
        <v>3358</v>
      </c>
      <c r="B9982" s="22" t="n">
        <v>34</v>
      </c>
      <c r="C9982" s="22" t="n">
        <v>259</v>
      </c>
      <c r="D9982" s="22" t="n">
        <v>5</v>
      </c>
      <c r="E9982" s="22" t="n">
        <v>0</v>
      </c>
      <c r="F9982" s="22" t="n">
        <f aca="false">D9982/SUM(C9982:E9982)</f>
        <v>0.0189393939393939</v>
      </c>
      <c r="G9982" s="22" t="n">
        <v>259.02</v>
      </c>
      <c r="H9982" s="22" t="n">
        <v>4.95</v>
      </c>
      <c r="I9982" s="22" t="n">
        <v>0.02</v>
      </c>
      <c r="J9982" s="22" t="n">
        <v>0.024129</v>
      </c>
      <c r="K9982" s="22" t="n">
        <v>1</v>
      </c>
      <c r="L9982" s="25"/>
      <c r="N9982" s="24"/>
    </row>
    <row r="9983" customFormat="false" ht="15" hidden="false" customHeight="false" outlineLevel="0" collapsed="false">
      <c r="A9983" s="22" t="s">
        <v>6032</v>
      </c>
      <c r="B9983" s="22" t="n">
        <v>61</v>
      </c>
      <c r="C9983" s="22" t="n">
        <v>259</v>
      </c>
      <c r="D9983" s="22" t="n">
        <v>5</v>
      </c>
      <c r="E9983" s="22" t="n">
        <v>0</v>
      </c>
      <c r="F9983" s="22" t="n">
        <f aca="false">D9983/SUM(C9983:E9983)</f>
        <v>0.0189393939393939</v>
      </c>
      <c r="G9983" s="22" t="n">
        <v>259.02</v>
      </c>
      <c r="H9983" s="22" t="n">
        <v>4.95</v>
      </c>
      <c r="I9983" s="22" t="n">
        <v>0.02</v>
      </c>
      <c r="J9983" s="22" t="n">
        <v>0.024129</v>
      </c>
      <c r="K9983" s="22" t="n">
        <v>1</v>
      </c>
      <c r="L9983" s="25"/>
      <c r="N9983" s="24"/>
    </row>
    <row r="9984" customFormat="false" ht="15" hidden="false" customHeight="false" outlineLevel="0" collapsed="false">
      <c r="A9984" s="22" t="s">
        <v>375</v>
      </c>
      <c r="B9984" s="22" t="n">
        <v>21</v>
      </c>
      <c r="C9984" s="22" t="n">
        <v>208</v>
      </c>
      <c r="D9984" s="22" t="n">
        <v>4</v>
      </c>
      <c r="E9984" s="22" t="n">
        <v>0</v>
      </c>
      <c r="F9984" s="22" t="n">
        <f aca="false">D9984/SUM(C9984:E9984)</f>
        <v>0.0188679245283019</v>
      </c>
      <c r="G9984" s="22" t="n">
        <v>208.02</v>
      </c>
      <c r="H9984" s="22" t="n">
        <v>3.96</v>
      </c>
      <c r="I9984" s="22" t="n">
        <v>0.02</v>
      </c>
      <c r="J9984" s="22" t="n">
        <v>0.019229</v>
      </c>
      <c r="K9984" s="22" t="n">
        <v>1</v>
      </c>
      <c r="L9984" s="25"/>
      <c r="N9984" s="24"/>
    </row>
    <row r="9985" customFormat="false" ht="15" hidden="false" customHeight="false" outlineLevel="0" collapsed="false">
      <c r="A9985" s="22" t="s">
        <v>6033</v>
      </c>
      <c r="B9985" s="22" t="n">
        <v>91</v>
      </c>
      <c r="C9985" s="22" t="n">
        <v>260</v>
      </c>
      <c r="D9985" s="22" t="n">
        <v>5</v>
      </c>
      <c r="E9985" s="22" t="n">
        <v>0</v>
      </c>
      <c r="F9985" s="22" t="n">
        <f aca="false">D9985/SUM(C9985:E9985)</f>
        <v>0.0188679245283019</v>
      </c>
      <c r="G9985" s="22" t="n">
        <v>260.02</v>
      </c>
      <c r="H9985" s="22" t="n">
        <v>4.95</v>
      </c>
      <c r="I9985" s="22" t="n">
        <v>0.02</v>
      </c>
      <c r="J9985" s="22" t="n">
        <v>0.024036</v>
      </c>
      <c r="K9985" s="22" t="n">
        <v>1</v>
      </c>
      <c r="L9985" s="25"/>
      <c r="N9985" s="24"/>
    </row>
    <row r="9986" customFormat="false" ht="15" hidden="false" customHeight="false" outlineLevel="0" collapsed="false">
      <c r="A9986" s="22" t="s">
        <v>5742</v>
      </c>
      <c r="B9986" s="22" t="n">
        <v>57</v>
      </c>
      <c r="C9986" s="22" t="n">
        <v>261</v>
      </c>
      <c r="D9986" s="22" t="n">
        <v>5</v>
      </c>
      <c r="E9986" s="22" t="n">
        <v>0</v>
      </c>
      <c r="F9986" s="22" t="n">
        <f aca="false">D9986/SUM(C9986:E9986)</f>
        <v>0.018796992481203</v>
      </c>
      <c r="G9986" s="22" t="n">
        <v>261.02</v>
      </c>
      <c r="H9986" s="22" t="n">
        <v>4.95</v>
      </c>
      <c r="I9986" s="22" t="n">
        <v>0.02</v>
      </c>
      <c r="J9986" s="22" t="n">
        <v>0.023944</v>
      </c>
      <c r="K9986" s="22" t="n">
        <v>1</v>
      </c>
      <c r="L9986" s="25"/>
      <c r="N9986" s="24"/>
    </row>
    <row r="9987" customFormat="false" ht="15" hidden="false" customHeight="false" outlineLevel="0" collapsed="false">
      <c r="A9987" s="22" t="s">
        <v>1176</v>
      </c>
      <c r="B9987" s="22" t="n">
        <v>94</v>
      </c>
      <c r="C9987" s="22" t="n">
        <v>157</v>
      </c>
      <c r="D9987" s="22" t="n">
        <v>3</v>
      </c>
      <c r="E9987" s="22" t="n">
        <v>0</v>
      </c>
      <c r="F9987" s="22" t="n">
        <f aca="false">D9987/SUM(C9987:E9987)</f>
        <v>0.01875</v>
      </c>
      <c r="G9987" s="22" t="n">
        <v>157.01</v>
      </c>
      <c r="H9987" s="22" t="n">
        <v>2.97</v>
      </c>
      <c r="I9987" s="22" t="n">
        <v>0.01</v>
      </c>
      <c r="J9987" s="22" t="n">
        <v>0.01433</v>
      </c>
      <c r="K9987" s="22" t="n">
        <v>1</v>
      </c>
      <c r="L9987" s="25"/>
      <c r="N9987" s="24"/>
    </row>
    <row r="9988" customFormat="false" ht="15" hidden="false" customHeight="false" outlineLevel="0" collapsed="false">
      <c r="A9988" s="22" t="s">
        <v>4432</v>
      </c>
      <c r="B9988" s="22" t="n">
        <v>56</v>
      </c>
      <c r="C9988" s="22" t="n">
        <v>262</v>
      </c>
      <c r="D9988" s="22" t="n">
        <v>5</v>
      </c>
      <c r="E9988" s="22" t="n">
        <v>0</v>
      </c>
      <c r="F9988" s="22" t="n">
        <f aca="false">D9988/SUM(C9988:E9988)</f>
        <v>0.0187265917602996</v>
      </c>
      <c r="G9988" s="22" t="n">
        <v>262.02</v>
      </c>
      <c r="H9988" s="22" t="n">
        <v>4.95</v>
      </c>
      <c r="I9988" s="22" t="n">
        <v>0.02</v>
      </c>
      <c r="J9988" s="22" t="n">
        <v>0.023853</v>
      </c>
      <c r="K9988" s="22" t="n">
        <v>1</v>
      </c>
      <c r="L9988" s="25"/>
      <c r="N9988" s="24"/>
    </row>
    <row r="9989" customFormat="false" ht="15" hidden="false" customHeight="false" outlineLevel="0" collapsed="false">
      <c r="A9989" s="22" t="s">
        <v>6034</v>
      </c>
      <c r="B9989" s="22" t="n">
        <v>25</v>
      </c>
      <c r="C9989" s="22" t="n">
        <v>263</v>
      </c>
      <c r="D9989" s="22" t="n">
        <v>5</v>
      </c>
      <c r="E9989" s="22" t="n">
        <v>0</v>
      </c>
      <c r="F9989" s="22" t="n">
        <f aca="false">D9989/SUM(C9989:E9989)</f>
        <v>0.0186567164179104</v>
      </c>
      <c r="G9989" s="22" t="n">
        <v>263.02</v>
      </c>
      <c r="H9989" s="22" t="n">
        <v>4.95</v>
      </c>
      <c r="I9989" s="22" t="n">
        <v>0.02</v>
      </c>
      <c r="J9989" s="22" t="n">
        <v>0.023762</v>
      </c>
      <c r="K9989" s="22" t="n">
        <v>1</v>
      </c>
      <c r="L9989" s="25"/>
      <c r="N9989" s="24"/>
    </row>
    <row r="9990" customFormat="false" ht="15" hidden="false" customHeight="false" outlineLevel="0" collapsed="false">
      <c r="A9990" s="22" t="s">
        <v>6035</v>
      </c>
      <c r="B9990" s="22" t="n">
        <v>8</v>
      </c>
      <c r="C9990" s="22" t="n">
        <v>261</v>
      </c>
      <c r="D9990" s="22" t="n">
        <v>5</v>
      </c>
      <c r="E9990" s="22" t="n">
        <v>2</v>
      </c>
      <c r="F9990" s="22" t="n">
        <f aca="false">D9990/SUM(C9990:E9990)</f>
        <v>0.0186567164179104</v>
      </c>
      <c r="G9990" s="22" t="n">
        <v>259.08</v>
      </c>
      <c r="H9990" s="22" t="n">
        <v>8.85</v>
      </c>
      <c r="I9990" s="22" t="n">
        <v>0.08</v>
      </c>
      <c r="J9990" s="22" t="n">
        <v>50.702223</v>
      </c>
      <c r="K9990" s="22" t="n">
        <v>0.001309</v>
      </c>
      <c r="L9990" s="25"/>
      <c r="N9990" s="24"/>
    </row>
    <row r="9991" customFormat="false" ht="15" hidden="false" customHeight="false" outlineLevel="0" collapsed="false">
      <c r="A9991" s="22" t="s">
        <v>424</v>
      </c>
      <c r="B9991" s="22" t="n">
        <v>46</v>
      </c>
      <c r="C9991" s="22" t="n">
        <v>263</v>
      </c>
      <c r="D9991" s="22" t="n">
        <v>5</v>
      </c>
      <c r="E9991" s="22" t="n">
        <v>0</v>
      </c>
      <c r="F9991" s="22" t="n">
        <f aca="false">D9991/SUM(C9991:E9991)</f>
        <v>0.0186567164179104</v>
      </c>
      <c r="G9991" s="22" t="n">
        <v>263.02</v>
      </c>
      <c r="H9991" s="22" t="n">
        <v>4.95</v>
      </c>
      <c r="I9991" s="22" t="n">
        <v>0.02</v>
      </c>
      <c r="J9991" s="22" t="n">
        <v>0.023762</v>
      </c>
      <c r="K9991" s="22" t="n">
        <v>1</v>
      </c>
      <c r="L9991" s="25"/>
      <c r="N9991" s="24"/>
    </row>
    <row r="9992" customFormat="false" ht="15" hidden="false" customHeight="false" outlineLevel="0" collapsed="false">
      <c r="A9992" s="22" t="s">
        <v>6036</v>
      </c>
      <c r="B9992" s="22" t="n">
        <v>93</v>
      </c>
      <c r="C9992" s="22" t="n">
        <v>263</v>
      </c>
      <c r="D9992" s="22" t="n">
        <v>5</v>
      </c>
      <c r="E9992" s="22" t="n">
        <v>0</v>
      </c>
      <c r="F9992" s="22" t="n">
        <f aca="false">D9992/SUM(C9992:E9992)</f>
        <v>0.0186567164179104</v>
      </c>
      <c r="G9992" s="22" t="n">
        <v>263.02</v>
      </c>
      <c r="H9992" s="22" t="n">
        <v>4.95</v>
      </c>
      <c r="I9992" s="22" t="n">
        <v>0.02</v>
      </c>
      <c r="J9992" s="22" t="n">
        <v>0.023762</v>
      </c>
      <c r="K9992" s="22" t="n">
        <v>1</v>
      </c>
      <c r="L9992" s="25"/>
      <c r="N9992" s="24"/>
    </row>
    <row r="9993" customFormat="false" ht="15" hidden="false" customHeight="false" outlineLevel="0" collapsed="false">
      <c r="A9993" s="22" t="s">
        <v>6037</v>
      </c>
      <c r="B9993" s="22" t="n">
        <v>79</v>
      </c>
      <c r="C9993" s="22" t="n">
        <v>158</v>
      </c>
      <c r="D9993" s="22" t="n">
        <v>3</v>
      </c>
      <c r="E9993" s="22" t="n">
        <v>0</v>
      </c>
      <c r="F9993" s="22" t="n">
        <f aca="false">D9993/SUM(C9993:E9993)</f>
        <v>0.0186335403726708</v>
      </c>
      <c r="G9993" s="22" t="n">
        <v>158.01</v>
      </c>
      <c r="H9993" s="22" t="n">
        <v>2.97</v>
      </c>
      <c r="I9993" s="22" t="n">
        <v>0.01</v>
      </c>
      <c r="J9993" s="22" t="n">
        <v>0.014239</v>
      </c>
      <c r="K9993" s="22" t="n">
        <v>1</v>
      </c>
      <c r="L9993" s="25"/>
      <c r="N9993" s="24"/>
    </row>
    <row r="9994" customFormat="false" ht="15" hidden="false" customHeight="false" outlineLevel="0" collapsed="false">
      <c r="A9994" s="22" t="s">
        <v>2979</v>
      </c>
      <c r="B9994" s="22" t="n">
        <v>65</v>
      </c>
      <c r="C9994" s="22" t="n">
        <v>158</v>
      </c>
      <c r="D9994" s="22" t="n">
        <v>3</v>
      </c>
      <c r="E9994" s="22" t="n">
        <v>0</v>
      </c>
      <c r="F9994" s="22" t="n">
        <f aca="false">D9994/SUM(C9994:E9994)</f>
        <v>0.0186335403726708</v>
      </c>
      <c r="G9994" s="22" t="n">
        <v>158.01</v>
      </c>
      <c r="H9994" s="22" t="n">
        <v>2.97</v>
      </c>
      <c r="I9994" s="22" t="n">
        <v>0.01</v>
      </c>
      <c r="J9994" s="22" t="n">
        <v>0.014239</v>
      </c>
      <c r="K9994" s="22" t="n">
        <v>1</v>
      </c>
      <c r="L9994" s="25"/>
      <c r="N9994" s="24"/>
    </row>
    <row r="9995" customFormat="false" ht="15" hidden="false" customHeight="false" outlineLevel="0" collapsed="false">
      <c r="A9995" s="22" t="s">
        <v>617</v>
      </c>
      <c r="B9995" s="22" t="n">
        <v>47</v>
      </c>
      <c r="C9995" s="22" t="n">
        <v>211</v>
      </c>
      <c r="D9995" s="22" t="n">
        <v>4</v>
      </c>
      <c r="E9995" s="22" t="n">
        <v>0</v>
      </c>
      <c r="F9995" s="22" t="n">
        <f aca="false">D9995/SUM(C9995:E9995)</f>
        <v>0.0186046511627907</v>
      </c>
      <c r="G9995" s="22" t="n">
        <v>211.02</v>
      </c>
      <c r="H9995" s="22" t="n">
        <v>3.96</v>
      </c>
      <c r="I9995" s="22" t="n">
        <v>0.02</v>
      </c>
      <c r="J9995" s="22" t="n">
        <v>0.018956</v>
      </c>
      <c r="K9995" s="22" t="n">
        <v>1</v>
      </c>
      <c r="L9995" s="25"/>
      <c r="N9995" s="24"/>
    </row>
    <row r="9996" customFormat="false" ht="15" hidden="false" customHeight="false" outlineLevel="0" collapsed="false">
      <c r="A9996" s="22" t="s">
        <v>6038</v>
      </c>
      <c r="B9996" s="22" t="n">
        <v>31</v>
      </c>
      <c r="C9996" s="22" t="n">
        <v>211</v>
      </c>
      <c r="D9996" s="22" t="n">
        <v>4</v>
      </c>
      <c r="E9996" s="22" t="n">
        <v>0</v>
      </c>
      <c r="F9996" s="22" t="n">
        <f aca="false">D9996/SUM(C9996:E9996)</f>
        <v>0.0186046511627907</v>
      </c>
      <c r="G9996" s="22" t="n">
        <v>211.02</v>
      </c>
      <c r="H9996" s="22" t="n">
        <v>3.96</v>
      </c>
      <c r="I9996" s="22" t="n">
        <v>0.02</v>
      </c>
      <c r="J9996" s="22" t="n">
        <v>0.018956</v>
      </c>
      <c r="K9996" s="22" t="n">
        <v>1</v>
      </c>
      <c r="L9996" s="25"/>
      <c r="N9996" s="24"/>
    </row>
    <row r="9997" customFormat="false" ht="15" hidden="false" customHeight="false" outlineLevel="0" collapsed="false">
      <c r="A9997" s="22" t="s">
        <v>6039</v>
      </c>
      <c r="B9997" s="22" t="n">
        <v>30</v>
      </c>
      <c r="C9997" s="22" t="n">
        <v>211</v>
      </c>
      <c r="D9997" s="22" t="n">
        <v>4</v>
      </c>
      <c r="E9997" s="22" t="n">
        <v>0</v>
      </c>
      <c r="F9997" s="22" t="n">
        <f aca="false">D9997/SUM(C9997:E9997)</f>
        <v>0.0186046511627907</v>
      </c>
      <c r="G9997" s="22" t="n">
        <v>211.02</v>
      </c>
      <c r="H9997" s="22" t="n">
        <v>3.96</v>
      </c>
      <c r="I9997" s="22" t="n">
        <v>0.02</v>
      </c>
      <c r="J9997" s="22" t="n">
        <v>0.018956</v>
      </c>
      <c r="K9997" s="22" t="n">
        <v>1</v>
      </c>
      <c r="L9997" s="25"/>
      <c r="N9997" s="24"/>
    </row>
    <row r="9998" customFormat="false" ht="15" hidden="false" customHeight="false" outlineLevel="0" collapsed="false">
      <c r="A9998" s="22" t="s">
        <v>6040</v>
      </c>
      <c r="B9998" s="22" t="n">
        <v>9</v>
      </c>
      <c r="C9998" s="22" t="n">
        <v>211</v>
      </c>
      <c r="D9998" s="22" t="n">
        <v>4</v>
      </c>
      <c r="E9998" s="22" t="n">
        <v>0</v>
      </c>
      <c r="F9998" s="22" t="n">
        <f aca="false">D9998/SUM(C9998:E9998)</f>
        <v>0.0186046511627907</v>
      </c>
      <c r="G9998" s="22" t="n">
        <v>211.02</v>
      </c>
      <c r="H9998" s="22" t="n">
        <v>3.96</v>
      </c>
      <c r="I9998" s="22" t="n">
        <v>0.02</v>
      </c>
      <c r="J9998" s="22" t="n">
        <v>0.018956</v>
      </c>
      <c r="K9998" s="22" t="n">
        <v>1</v>
      </c>
      <c r="L9998" s="25"/>
      <c r="N9998" s="24"/>
    </row>
    <row r="9999" customFormat="false" ht="15" hidden="false" customHeight="false" outlineLevel="0" collapsed="false">
      <c r="A9999" s="22" t="s">
        <v>2750</v>
      </c>
      <c r="B9999" s="22" t="n">
        <v>22</v>
      </c>
      <c r="C9999" s="22" t="n">
        <v>264</v>
      </c>
      <c r="D9999" s="22" t="n">
        <v>5</v>
      </c>
      <c r="E9999" s="22" t="n">
        <v>0</v>
      </c>
      <c r="F9999" s="22" t="n">
        <f aca="false">D9999/SUM(C9999:E9999)</f>
        <v>0.0185873605947955</v>
      </c>
      <c r="G9999" s="22" t="n">
        <v>264.02</v>
      </c>
      <c r="H9999" s="22" t="n">
        <v>4.95</v>
      </c>
      <c r="I9999" s="22" t="n">
        <v>0.02</v>
      </c>
      <c r="J9999" s="22" t="n">
        <v>0.023672</v>
      </c>
      <c r="K9999" s="22" t="n">
        <v>1</v>
      </c>
      <c r="L9999" s="25"/>
      <c r="N9999" s="24"/>
    </row>
    <row r="10000" customFormat="false" ht="15" hidden="false" customHeight="false" outlineLevel="0" collapsed="false">
      <c r="A10000" s="22" t="s">
        <v>6041</v>
      </c>
      <c r="B10000" s="22" t="n">
        <v>64</v>
      </c>
      <c r="C10000" s="22" t="n">
        <v>264</v>
      </c>
      <c r="D10000" s="22" t="n">
        <v>5</v>
      </c>
      <c r="E10000" s="22" t="n">
        <v>0</v>
      </c>
      <c r="F10000" s="22" t="n">
        <f aca="false">D10000/SUM(C10000:E10000)</f>
        <v>0.0185873605947955</v>
      </c>
      <c r="G10000" s="22" t="n">
        <v>264.02</v>
      </c>
      <c r="H10000" s="22" t="n">
        <v>4.95</v>
      </c>
      <c r="I10000" s="22" t="n">
        <v>0.02</v>
      </c>
      <c r="J10000" s="22" t="n">
        <v>0.023672</v>
      </c>
      <c r="K10000" s="22" t="n">
        <v>1</v>
      </c>
      <c r="L10000" s="25"/>
      <c r="N10000" s="24"/>
    </row>
    <row r="10001" customFormat="false" ht="15" hidden="false" customHeight="false" outlineLevel="0" collapsed="false">
      <c r="A10001" s="22" t="s">
        <v>6042</v>
      </c>
      <c r="B10001" s="22" t="n">
        <v>48</v>
      </c>
      <c r="C10001" s="22" t="n">
        <v>264</v>
      </c>
      <c r="D10001" s="22" t="n">
        <v>5</v>
      </c>
      <c r="E10001" s="22" t="n">
        <v>0</v>
      </c>
      <c r="F10001" s="22" t="n">
        <f aca="false">D10001/SUM(C10001:E10001)</f>
        <v>0.0185873605947955</v>
      </c>
      <c r="G10001" s="22" t="n">
        <v>264.02</v>
      </c>
      <c r="H10001" s="22" t="n">
        <v>4.95</v>
      </c>
      <c r="I10001" s="22" t="n">
        <v>0.02</v>
      </c>
      <c r="J10001" s="22" t="n">
        <v>0.023672</v>
      </c>
      <c r="K10001" s="22" t="n">
        <v>1</v>
      </c>
      <c r="L10001" s="25"/>
      <c r="N10001" s="24"/>
    </row>
    <row r="10002" customFormat="false" ht="15" hidden="false" customHeight="false" outlineLevel="0" collapsed="false">
      <c r="A10002" s="22" t="s">
        <v>2874</v>
      </c>
      <c r="B10002" s="22" t="n">
        <v>51</v>
      </c>
      <c r="C10002" s="22" t="n">
        <v>212</v>
      </c>
      <c r="D10002" s="22" t="n">
        <v>4</v>
      </c>
      <c r="E10002" s="22" t="n">
        <v>0</v>
      </c>
      <c r="F10002" s="22" t="n">
        <f aca="false">D10002/SUM(C10002:E10002)</f>
        <v>0.0185185185185185</v>
      </c>
      <c r="G10002" s="22" t="n">
        <v>212.02</v>
      </c>
      <c r="H10002" s="22" t="n">
        <v>3.96</v>
      </c>
      <c r="I10002" s="22" t="n">
        <v>0.02</v>
      </c>
      <c r="J10002" s="22" t="n">
        <v>0.018866</v>
      </c>
      <c r="K10002" s="22" t="n">
        <v>1</v>
      </c>
      <c r="L10002" s="25"/>
      <c r="N10002" s="24"/>
    </row>
    <row r="10003" customFormat="false" ht="15" hidden="false" customHeight="false" outlineLevel="0" collapsed="false">
      <c r="A10003" s="22" t="s">
        <v>699</v>
      </c>
      <c r="B10003" s="22" t="n">
        <v>63</v>
      </c>
      <c r="C10003" s="22" t="n">
        <v>159</v>
      </c>
      <c r="D10003" s="22" t="n">
        <v>3</v>
      </c>
      <c r="E10003" s="22" t="n">
        <v>0</v>
      </c>
      <c r="F10003" s="22" t="n">
        <f aca="false">D10003/SUM(C10003:E10003)</f>
        <v>0.0185185185185185</v>
      </c>
      <c r="G10003" s="22" t="n">
        <v>159.01</v>
      </c>
      <c r="H10003" s="22" t="n">
        <v>2.97</v>
      </c>
      <c r="I10003" s="22" t="n">
        <v>0.01</v>
      </c>
      <c r="J10003" s="22" t="n">
        <v>0.01415</v>
      </c>
      <c r="K10003" s="22" t="n">
        <v>1</v>
      </c>
      <c r="L10003" s="25"/>
      <c r="N10003" s="24"/>
    </row>
    <row r="10004" customFormat="false" ht="15" hidden="false" customHeight="false" outlineLevel="0" collapsed="false">
      <c r="A10004" s="22" t="s">
        <v>2586</v>
      </c>
      <c r="B10004" s="22" t="n">
        <v>116</v>
      </c>
      <c r="C10004" s="22" t="n">
        <v>159</v>
      </c>
      <c r="D10004" s="22" t="n">
        <v>3</v>
      </c>
      <c r="E10004" s="22" t="n">
        <v>0</v>
      </c>
      <c r="F10004" s="22" t="n">
        <f aca="false">D10004/SUM(C10004:E10004)</f>
        <v>0.0185185185185185</v>
      </c>
      <c r="G10004" s="22" t="n">
        <v>159.01</v>
      </c>
      <c r="H10004" s="22" t="n">
        <v>2.97</v>
      </c>
      <c r="I10004" s="22" t="n">
        <v>0.01</v>
      </c>
      <c r="J10004" s="22" t="n">
        <v>0.01415</v>
      </c>
      <c r="K10004" s="22" t="n">
        <v>1</v>
      </c>
      <c r="L10004" s="25"/>
      <c r="N10004" s="24"/>
    </row>
    <row r="10005" customFormat="false" ht="15" hidden="false" customHeight="false" outlineLevel="0" collapsed="false">
      <c r="A10005" s="22" t="s">
        <v>6043</v>
      </c>
      <c r="B10005" s="22" t="n">
        <v>62</v>
      </c>
      <c r="C10005" s="22" t="n">
        <v>265</v>
      </c>
      <c r="D10005" s="22" t="n">
        <v>5</v>
      </c>
      <c r="E10005" s="22" t="n">
        <v>0</v>
      </c>
      <c r="F10005" s="22" t="n">
        <f aca="false">D10005/SUM(C10005:E10005)</f>
        <v>0.0185185185185185</v>
      </c>
      <c r="G10005" s="22" t="n">
        <v>265.02</v>
      </c>
      <c r="H10005" s="22" t="n">
        <v>4.95</v>
      </c>
      <c r="I10005" s="22" t="n">
        <v>0.02</v>
      </c>
      <c r="J10005" s="22" t="n">
        <v>0.023583</v>
      </c>
      <c r="K10005" s="22" t="n">
        <v>1</v>
      </c>
      <c r="L10005" s="25"/>
      <c r="N10005" s="24"/>
    </row>
    <row r="10006" customFormat="false" ht="15" hidden="false" customHeight="false" outlineLevel="0" collapsed="false">
      <c r="A10006" s="22" t="s">
        <v>6044</v>
      </c>
      <c r="B10006" s="22" t="n">
        <v>95</v>
      </c>
      <c r="C10006" s="22" t="n">
        <v>212</v>
      </c>
      <c r="D10006" s="22" t="n">
        <v>4</v>
      </c>
      <c r="E10006" s="22" t="n">
        <v>0</v>
      </c>
      <c r="F10006" s="22" t="n">
        <f aca="false">D10006/SUM(C10006:E10006)</f>
        <v>0.0185185185185185</v>
      </c>
      <c r="G10006" s="22" t="n">
        <v>212.02</v>
      </c>
      <c r="H10006" s="22" t="n">
        <v>3.96</v>
      </c>
      <c r="I10006" s="22" t="n">
        <v>0.02</v>
      </c>
      <c r="J10006" s="22" t="n">
        <v>0.018866</v>
      </c>
      <c r="K10006" s="22" t="n">
        <v>1</v>
      </c>
      <c r="L10006" s="25"/>
      <c r="N10006" s="24"/>
    </row>
    <row r="10007" customFormat="false" ht="15" hidden="false" customHeight="false" outlineLevel="0" collapsed="false">
      <c r="A10007" s="22" t="s">
        <v>6045</v>
      </c>
      <c r="B10007" s="22" t="n">
        <v>83</v>
      </c>
      <c r="C10007" s="22" t="n">
        <v>265</v>
      </c>
      <c r="D10007" s="22" t="n">
        <v>5</v>
      </c>
      <c r="E10007" s="22" t="n">
        <v>0</v>
      </c>
      <c r="F10007" s="22" t="n">
        <f aca="false">D10007/SUM(C10007:E10007)</f>
        <v>0.0185185185185185</v>
      </c>
      <c r="G10007" s="22" t="n">
        <v>265.02</v>
      </c>
      <c r="H10007" s="22" t="n">
        <v>4.95</v>
      </c>
      <c r="I10007" s="22" t="n">
        <v>0.02</v>
      </c>
      <c r="J10007" s="22" t="n">
        <v>0.023583</v>
      </c>
      <c r="K10007" s="22" t="n">
        <v>1</v>
      </c>
      <c r="L10007" s="25"/>
      <c r="N10007" s="24"/>
    </row>
    <row r="10008" customFormat="false" ht="15" hidden="false" customHeight="false" outlineLevel="0" collapsed="false">
      <c r="A10008" s="22" t="s">
        <v>4692</v>
      </c>
      <c r="B10008" s="22" t="n">
        <v>32</v>
      </c>
      <c r="C10008" s="22" t="n">
        <v>211</v>
      </c>
      <c r="D10008" s="22" t="n">
        <v>4</v>
      </c>
      <c r="E10008" s="22" t="n">
        <v>1</v>
      </c>
      <c r="F10008" s="22" t="n">
        <f aca="false">D10008/SUM(C10008:E10008)</f>
        <v>0.0185185185185185</v>
      </c>
      <c r="G10008" s="22" t="n">
        <v>210.04</v>
      </c>
      <c r="H10008" s="22" t="n">
        <v>5.92</v>
      </c>
      <c r="I10008" s="22" t="n">
        <v>0.04</v>
      </c>
      <c r="J10008" s="22" t="n">
        <v>22.666931</v>
      </c>
      <c r="K10008" s="22" t="n">
        <v>0.03456</v>
      </c>
      <c r="L10008" s="25"/>
      <c r="N10008" s="24"/>
    </row>
    <row r="10009" customFormat="false" ht="15" hidden="false" customHeight="false" outlineLevel="0" collapsed="false">
      <c r="A10009" s="22" t="s">
        <v>6046</v>
      </c>
      <c r="B10009" s="22" t="n">
        <v>103</v>
      </c>
      <c r="C10009" s="22" t="n">
        <v>265</v>
      </c>
      <c r="D10009" s="22" t="n">
        <v>5</v>
      </c>
      <c r="E10009" s="22" t="n">
        <v>0</v>
      </c>
      <c r="F10009" s="22" t="n">
        <f aca="false">D10009/SUM(C10009:E10009)</f>
        <v>0.0185185185185185</v>
      </c>
      <c r="G10009" s="22" t="n">
        <v>265.02</v>
      </c>
      <c r="H10009" s="22" t="n">
        <v>4.95</v>
      </c>
      <c r="I10009" s="22" t="n">
        <v>0.02</v>
      </c>
      <c r="J10009" s="22" t="n">
        <v>0.023583</v>
      </c>
      <c r="K10009" s="22" t="n">
        <v>1</v>
      </c>
      <c r="L10009" s="25"/>
      <c r="N10009" s="24"/>
    </row>
    <row r="10010" customFormat="false" ht="15" hidden="false" customHeight="false" outlineLevel="0" collapsed="false">
      <c r="A10010" s="22" t="s">
        <v>3216</v>
      </c>
      <c r="B10010" s="22" t="n">
        <v>72</v>
      </c>
      <c r="C10010" s="22" t="n">
        <v>265</v>
      </c>
      <c r="D10010" s="22" t="n">
        <v>5</v>
      </c>
      <c r="E10010" s="22" t="n">
        <v>0</v>
      </c>
      <c r="F10010" s="22" t="n">
        <f aca="false">D10010/SUM(C10010:E10010)</f>
        <v>0.0185185185185185</v>
      </c>
      <c r="G10010" s="22" t="n">
        <v>265.02</v>
      </c>
      <c r="H10010" s="22" t="n">
        <v>4.95</v>
      </c>
      <c r="I10010" s="22" t="n">
        <v>0.02</v>
      </c>
      <c r="J10010" s="22" t="n">
        <v>0.023583</v>
      </c>
      <c r="K10010" s="22" t="n">
        <v>1</v>
      </c>
      <c r="L10010" s="25"/>
      <c r="N10010" s="24"/>
    </row>
    <row r="10011" customFormat="false" ht="15" hidden="false" customHeight="false" outlineLevel="0" collapsed="false">
      <c r="A10011" s="22" t="s">
        <v>6047</v>
      </c>
      <c r="B10011" s="22" t="n">
        <v>116</v>
      </c>
      <c r="C10011" s="22" t="n">
        <v>266</v>
      </c>
      <c r="D10011" s="22" t="n">
        <v>5</v>
      </c>
      <c r="E10011" s="22" t="n">
        <v>0</v>
      </c>
      <c r="F10011" s="22" t="n">
        <f aca="false">D10011/SUM(C10011:E10011)</f>
        <v>0.018450184501845</v>
      </c>
      <c r="G10011" s="22" t="n">
        <v>266.02</v>
      </c>
      <c r="H10011" s="22" t="n">
        <v>4.95</v>
      </c>
      <c r="I10011" s="22" t="n">
        <v>0.02</v>
      </c>
      <c r="J10011" s="22" t="n">
        <v>0.023494</v>
      </c>
      <c r="K10011" s="22" t="n">
        <v>1</v>
      </c>
      <c r="L10011" s="25"/>
      <c r="N10011" s="24"/>
    </row>
    <row r="10012" customFormat="false" ht="15" hidden="false" customHeight="false" outlineLevel="0" collapsed="false">
      <c r="A10012" s="22" t="s">
        <v>6048</v>
      </c>
      <c r="B10012" s="22" t="n">
        <v>51</v>
      </c>
      <c r="C10012" s="22" t="n">
        <v>266</v>
      </c>
      <c r="D10012" s="22" t="n">
        <v>5</v>
      </c>
      <c r="E10012" s="22" t="n">
        <v>0</v>
      </c>
      <c r="F10012" s="22" t="n">
        <f aca="false">D10012/SUM(C10012:E10012)</f>
        <v>0.018450184501845</v>
      </c>
      <c r="G10012" s="22" t="n">
        <v>266.02</v>
      </c>
      <c r="H10012" s="22" t="n">
        <v>4.95</v>
      </c>
      <c r="I10012" s="22" t="n">
        <v>0.02</v>
      </c>
      <c r="J10012" s="22" t="n">
        <v>0.023494</v>
      </c>
      <c r="K10012" s="22" t="n">
        <v>1</v>
      </c>
      <c r="L10012" s="25"/>
      <c r="N10012" s="24"/>
    </row>
    <row r="10013" customFormat="false" ht="15" hidden="false" customHeight="false" outlineLevel="0" collapsed="false">
      <c r="A10013" s="22" t="s">
        <v>686</v>
      </c>
      <c r="B10013" s="22" t="n">
        <v>100</v>
      </c>
      <c r="C10013" s="22" t="n">
        <v>266</v>
      </c>
      <c r="D10013" s="22" t="n">
        <v>5</v>
      </c>
      <c r="E10013" s="22" t="n">
        <v>0</v>
      </c>
      <c r="F10013" s="22" t="n">
        <f aca="false">D10013/SUM(C10013:E10013)</f>
        <v>0.018450184501845</v>
      </c>
      <c r="G10013" s="22" t="n">
        <v>266.02</v>
      </c>
      <c r="H10013" s="22" t="n">
        <v>4.95</v>
      </c>
      <c r="I10013" s="22" t="n">
        <v>0.02</v>
      </c>
      <c r="J10013" s="22" t="n">
        <v>0.023494</v>
      </c>
      <c r="K10013" s="22" t="n">
        <v>1</v>
      </c>
      <c r="L10013" s="25"/>
      <c r="N10013" s="24"/>
    </row>
    <row r="10014" customFormat="false" ht="15" hidden="false" customHeight="false" outlineLevel="0" collapsed="false">
      <c r="A10014" s="22" t="s">
        <v>6049</v>
      </c>
      <c r="B10014" s="22" t="n">
        <v>75</v>
      </c>
      <c r="C10014" s="22" t="n">
        <v>266</v>
      </c>
      <c r="D10014" s="22" t="n">
        <v>5</v>
      </c>
      <c r="E10014" s="22" t="n">
        <v>0</v>
      </c>
      <c r="F10014" s="22" t="n">
        <f aca="false">D10014/SUM(C10014:E10014)</f>
        <v>0.018450184501845</v>
      </c>
      <c r="G10014" s="22" t="n">
        <v>266.02</v>
      </c>
      <c r="H10014" s="22" t="n">
        <v>4.95</v>
      </c>
      <c r="I10014" s="22" t="n">
        <v>0.02</v>
      </c>
      <c r="J10014" s="22" t="n">
        <v>0.023494</v>
      </c>
      <c r="K10014" s="22" t="n">
        <v>1</v>
      </c>
      <c r="L10014" s="25"/>
      <c r="N10014" s="24"/>
    </row>
    <row r="10015" customFormat="false" ht="15" hidden="false" customHeight="false" outlineLevel="0" collapsed="false">
      <c r="A10015" s="22" t="s">
        <v>6050</v>
      </c>
      <c r="B10015" s="22" t="n">
        <v>36</v>
      </c>
      <c r="C10015" s="22" t="n">
        <v>266</v>
      </c>
      <c r="D10015" s="22" t="n">
        <v>5</v>
      </c>
      <c r="E10015" s="22" t="n">
        <v>0</v>
      </c>
      <c r="F10015" s="22" t="n">
        <f aca="false">D10015/SUM(C10015:E10015)</f>
        <v>0.018450184501845</v>
      </c>
      <c r="G10015" s="22" t="n">
        <v>266.02</v>
      </c>
      <c r="H10015" s="22" t="n">
        <v>4.95</v>
      </c>
      <c r="I10015" s="22" t="n">
        <v>0.02</v>
      </c>
      <c r="J10015" s="22" t="n">
        <v>0.023494</v>
      </c>
      <c r="K10015" s="22" t="n">
        <v>1</v>
      </c>
      <c r="L10015" s="25"/>
      <c r="N10015" s="24"/>
    </row>
    <row r="10016" customFormat="false" ht="15" hidden="false" customHeight="false" outlineLevel="0" collapsed="false">
      <c r="A10016" s="22" t="s">
        <v>6051</v>
      </c>
      <c r="B10016" s="22" t="n">
        <v>78</v>
      </c>
      <c r="C10016" s="22" t="n">
        <v>265</v>
      </c>
      <c r="D10016" s="22" t="n">
        <v>5</v>
      </c>
      <c r="E10016" s="22" t="n">
        <v>1</v>
      </c>
      <c r="F10016" s="22" t="n">
        <f aca="false">D10016/SUM(C10016:E10016)</f>
        <v>0.018450184501845</v>
      </c>
      <c r="G10016" s="22" t="n">
        <v>264.05</v>
      </c>
      <c r="H10016" s="22" t="n">
        <v>6.91</v>
      </c>
      <c r="I10016" s="22" t="n">
        <v>0.05</v>
      </c>
      <c r="J10016" s="22" t="n">
        <v>20.698856</v>
      </c>
      <c r="K10016" s="22" t="n">
        <v>0.038458</v>
      </c>
      <c r="L10016" s="25"/>
      <c r="N10016" s="24"/>
    </row>
    <row r="10017" customFormat="false" ht="15" hidden="false" customHeight="false" outlineLevel="0" collapsed="false">
      <c r="A10017" s="22" t="s">
        <v>6052</v>
      </c>
      <c r="B10017" s="22" t="n">
        <v>97</v>
      </c>
      <c r="C10017" s="22" t="n">
        <v>213</v>
      </c>
      <c r="D10017" s="22" t="n">
        <v>4</v>
      </c>
      <c r="E10017" s="22" t="n">
        <v>0</v>
      </c>
      <c r="F10017" s="22" t="n">
        <f aca="false">D10017/SUM(C10017:E10017)</f>
        <v>0.0184331797235023</v>
      </c>
      <c r="G10017" s="22" t="n">
        <v>213.02</v>
      </c>
      <c r="H10017" s="22" t="n">
        <v>3.96</v>
      </c>
      <c r="I10017" s="22" t="n">
        <v>0.02</v>
      </c>
      <c r="J10017" s="22" t="n">
        <v>0.018778</v>
      </c>
      <c r="K10017" s="22" t="n">
        <v>1</v>
      </c>
      <c r="L10017" s="25"/>
      <c r="N10017" s="24"/>
    </row>
    <row r="10018" customFormat="false" ht="15" hidden="false" customHeight="false" outlineLevel="0" collapsed="false">
      <c r="A10018" s="22" t="s">
        <v>6053</v>
      </c>
      <c r="B10018" s="22" t="n">
        <v>70</v>
      </c>
      <c r="C10018" s="22" t="n">
        <v>160</v>
      </c>
      <c r="D10018" s="22" t="n">
        <v>3</v>
      </c>
      <c r="E10018" s="22" t="n">
        <v>0</v>
      </c>
      <c r="F10018" s="22" t="n">
        <f aca="false">D10018/SUM(C10018:E10018)</f>
        <v>0.0184049079754601</v>
      </c>
      <c r="G10018" s="22" t="n">
        <v>160.01</v>
      </c>
      <c r="H10018" s="22" t="n">
        <v>2.97</v>
      </c>
      <c r="I10018" s="22" t="n">
        <v>0.01</v>
      </c>
      <c r="J10018" s="22" t="n">
        <v>0.014061</v>
      </c>
      <c r="K10018" s="22" t="n">
        <v>1</v>
      </c>
      <c r="L10018" s="25"/>
      <c r="N10018" s="24"/>
    </row>
    <row r="10019" customFormat="false" ht="15" hidden="false" customHeight="false" outlineLevel="0" collapsed="false">
      <c r="A10019" s="22" t="s">
        <v>6054</v>
      </c>
      <c r="B10019" s="22" t="n">
        <v>19</v>
      </c>
      <c r="C10019" s="22" t="n">
        <v>160</v>
      </c>
      <c r="D10019" s="22" t="n">
        <v>3</v>
      </c>
      <c r="E10019" s="22" t="n">
        <v>0</v>
      </c>
      <c r="F10019" s="22" t="n">
        <f aca="false">D10019/SUM(C10019:E10019)</f>
        <v>0.0184049079754601</v>
      </c>
      <c r="G10019" s="22" t="n">
        <v>160.01</v>
      </c>
      <c r="H10019" s="22" t="n">
        <v>2.97</v>
      </c>
      <c r="I10019" s="22" t="n">
        <v>0.01</v>
      </c>
      <c r="J10019" s="22" t="n">
        <v>0.014061</v>
      </c>
      <c r="K10019" s="22" t="n">
        <v>1</v>
      </c>
      <c r="L10019" s="25"/>
      <c r="N10019" s="24"/>
    </row>
    <row r="10020" customFormat="false" ht="15" hidden="false" customHeight="false" outlineLevel="0" collapsed="false">
      <c r="A10020" s="22" t="s">
        <v>6055</v>
      </c>
      <c r="B10020" s="22" t="n">
        <v>79</v>
      </c>
      <c r="C10020" s="22" t="n">
        <v>267</v>
      </c>
      <c r="D10020" s="22" t="n">
        <v>5</v>
      </c>
      <c r="E10020" s="22" t="n">
        <v>0</v>
      </c>
      <c r="F10020" s="22" t="n">
        <f aca="false">D10020/SUM(C10020:E10020)</f>
        <v>0.0183823529411765</v>
      </c>
      <c r="G10020" s="22" t="n">
        <v>267.02</v>
      </c>
      <c r="H10020" s="22" t="n">
        <v>4.95</v>
      </c>
      <c r="I10020" s="22" t="n">
        <v>0.02</v>
      </c>
      <c r="J10020" s="22" t="n">
        <v>0.023406</v>
      </c>
      <c r="K10020" s="22" t="n">
        <v>1</v>
      </c>
      <c r="L10020" s="25"/>
      <c r="N10020" s="24"/>
    </row>
    <row r="10021" customFormat="false" ht="15" hidden="false" customHeight="false" outlineLevel="0" collapsed="false">
      <c r="A10021" s="22" t="s">
        <v>6056</v>
      </c>
      <c r="B10021" s="22" t="n">
        <v>113</v>
      </c>
      <c r="C10021" s="22" t="n">
        <v>267</v>
      </c>
      <c r="D10021" s="22" t="n">
        <v>5</v>
      </c>
      <c r="E10021" s="22" t="n">
        <v>0</v>
      </c>
      <c r="F10021" s="22" t="n">
        <f aca="false">D10021/SUM(C10021:E10021)</f>
        <v>0.0183823529411765</v>
      </c>
      <c r="G10021" s="22" t="n">
        <v>267.02</v>
      </c>
      <c r="H10021" s="22" t="n">
        <v>4.95</v>
      </c>
      <c r="I10021" s="22" t="n">
        <v>0.02</v>
      </c>
      <c r="J10021" s="22" t="n">
        <v>0.023406</v>
      </c>
      <c r="K10021" s="22" t="n">
        <v>1</v>
      </c>
      <c r="L10021" s="25"/>
      <c r="N10021" s="24"/>
    </row>
    <row r="10022" customFormat="false" ht="15" hidden="false" customHeight="false" outlineLevel="0" collapsed="false">
      <c r="A10022" s="22" t="s">
        <v>2923</v>
      </c>
      <c r="B10022" s="22" t="n">
        <v>125</v>
      </c>
      <c r="C10022" s="22" t="n">
        <v>266</v>
      </c>
      <c r="D10022" s="22" t="n">
        <v>5</v>
      </c>
      <c r="E10022" s="22" t="n">
        <v>1</v>
      </c>
      <c r="F10022" s="22" t="n">
        <f aca="false">D10022/SUM(C10022:E10022)</f>
        <v>0.0183823529411765</v>
      </c>
      <c r="G10022" s="22" t="n">
        <v>265.05</v>
      </c>
      <c r="H10022" s="22" t="n">
        <v>6.91</v>
      </c>
      <c r="I10022" s="22" t="n">
        <v>0.05</v>
      </c>
      <c r="J10022" s="22" t="n">
        <v>20.780469</v>
      </c>
      <c r="K10022" s="22" t="n">
        <v>0.038317</v>
      </c>
      <c r="L10022" s="25"/>
      <c r="N10022" s="24"/>
    </row>
    <row r="10023" customFormat="false" ht="15" hidden="false" customHeight="false" outlineLevel="0" collapsed="false">
      <c r="A10023" s="22" t="s">
        <v>1160</v>
      </c>
      <c r="B10023" s="22" t="n">
        <v>119</v>
      </c>
      <c r="C10023" s="22" t="n">
        <v>268</v>
      </c>
      <c r="D10023" s="22" t="n">
        <v>5</v>
      </c>
      <c r="E10023" s="22" t="n">
        <v>0</v>
      </c>
      <c r="F10023" s="22" t="n">
        <f aca="false">D10023/SUM(C10023:E10023)</f>
        <v>0.0183150183150183</v>
      </c>
      <c r="G10023" s="22" t="n">
        <v>268.02</v>
      </c>
      <c r="H10023" s="22" t="n">
        <v>4.95</v>
      </c>
      <c r="I10023" s="22" t="n">
        <v>0.02</v>
      </c>
      <c r="J10023" s="22" t="n">
        <v>0.023319</v>
      </c>
      <c r="K10023" s="22" t="n">
        <v>1</v>
      </c>
      <c r="L10023" s="25"/>
      <c r="N10023" s="24"/>
    </row>
    <row r="10024" customFormat="false" ht="15" hidden="false" customHeight="false" outlineLevel="0" collapsed="false">
      <c r="A10024" s="22" t="s">
        <v>6057</v>
      </c>
      <c r="B10024" s="22" t="n">
        <v>71</v>
      </c>
      <c r="C10024" s="22" t="n">
        <v>268</v>
      </c>
      <c r="D10024" s="22" t="n">
        <v>5</v>
      </c>
      <c r="E10024" s="22" t="n">
        <v>0</v>
      </c>
      <c r="F10024" s="22" t="n">
        <f aca="false">D10024/SUM(C10024:E10024)</f>
        <v>0.0183150183150183</v>
      </c>
      <c r="G10024" s="22" t="n">
        <v>268.02</v>
      </c>
      <c r="H10024" s="22" t="n">
        <v>4.95</v>
      </c>
      <c r="I10024" s="22" t="n">
        <v>0.02</v>
      </c>
      <c r="J10024" s="22" t="n">
        <v>0.023319</v>
      </c>
      <c r="K10024" s="22" t="n">
        <v>1</v>
      </c>
      <c r="L10024" s="25"/>
      <c r="N10024" s="24"/>
    </row>
    <row r="10025" customFormat="false" ht="15" hidden="false" customHeight="false" outlineLevel="0" collapsed="false">
      <c r="A10025" s="22" t="s">
        <v>6058</v>
      </c>
      <c r="B10025" s="22" t="n">
        <v>32</v>
      </c>
      <c r="C10025" s="22" t="n">
        <v>268</v>
      </c>
      <c r="D10025" s="22" t="n">
        <v>5</v>
      </c>
      <c r="E10025" s="22" t="n">
        <v>0</v>
      </c>
      <c r="F10025" s="22" t="n">
        <f aca="false">D10025/SUM(C10025:E10025)</f>
        <v>0.0183150183150183</v>
      </c>
      <c r="G10025" s="22" t="n">
        <v>268.02</v>
      </c>
      <c r="H10025" s="22" t="n">
        <v>4.95</v>
      </c>
      <c r="I10025" s="22" t="n">
        <v>0.02</v>
      </c>
      <c r="J10025" s="22" t="n">
        <v>0.023319</v>
      </c>
      <c r="K10025" s="22" t="n">
        <v>1</v>
      </c>
      <c r="L10025" s="25"/>
      <c r="N10025" s="24"/>
    </row>
    <row r="10026" customFormat="false" ht="15" hidden="false" customHeight="false" outlineLevel="0" collapsed="false">
      <c r="A10026" s="22" t="s">
        <v>90</v>
      </c>
      <c r="B10026" s="22" t="n">
        <v>94</v>
      </c>
      <c r="C10026" s="22" t="n">
        <v>161</v>
      </c>
      <c r="D10026" s="22" t="n">
        <v>3</v>
      </c>
      <c r="E10026" s="22" t="n">
        <v>0</v>
      </c>
      <c r="F10026" s="22" t="n">
        <f aca="false">D10026/SUM(C10026:E10026)</f>
        <v>0.0182926829268293</v>
      </c>
      <c r="G10026" s="22" t="n">
        <v>161.01</v>
      </c>
      <c r="H10026" s="22" t="n">
        <v>2.97</v>
      </c>
      <c r="I10026" s="22" t="n">
        <v>0.01</v>
      </c>
      <c r="J10026" s="22" t="n">
        <v>0.013974</v>
      </c>
      <c r="K10026" s="22" t="n">
        <v>1</v>
      </c>
      <c r="L10026" s="25"/>
      <c r="N10026" s="24"/>
    </row>
    <row r="10027" customFormat="false" ht="15" hidden="false" customHeight="false" outlineLevel="0" collapsed="false">
      <c r="A10027" s="22" t="s">
        <v>2282</v>
      </c>
      <c r="B10027" s="22" t="n">
        <v>104</v>
      </c>
      <c r="C10027" s="22" t="n">
        <v>215</v>
      </c>
      <c r="D10027" s="22" t="n">
        <v>4</v>
      </c>
      <c r="E10027" s="22" t="n">
        <v>0</v>
      </c>
      <c r="F10027" s="22" t="n">
        <f aca="false">D10027/SUM(C10027:E10027)</f>
        <v>0.0182648401826484</v>
      </c>
      <c r="G10027" s="22" t="n">
        <v>215.02</v>
      </c>
      <c r="H10027" s="22" t="n">
        <v>3.96</v>
      </c>
      <c r="I10027" s="22" t="n">
        <v>0.02</v>
      </c>
      <c r="J10027" s="22" t="n">
        <v>0.018603</v>
      </c>
      <c r="K10027" s="22" t="n">
        <v>1</v>
      </c>
      <c r="L10027" s="25"/>
      <c r="N10027" s="24"/>
    </row>
    <row r="10028" customFormat="false" ht="15" hidden="false" customHeight="false" outlineLevel="0" collapsed="false">
      <c r="A10028" s="22" t="s">
        <v>4745</v>
      </c>
      <c r="B10028" s="22" t="n">
        <v>123</v>
      </c>
      <c r="C10028" s="22" t="n">
        <v>269</v>
      </c>
      <c r="D10028" s="22" t="n">
        <v>5</v>
      </c>
      <c r="E10028" s="22" t="n">
        <v>0</v>
      </c>
      <c r="F10028" s="22" t="n">
        <f aca="false">D10028/SUM(C10028:E10028)</f>
        <v>0.0182481751824818</v>
      </c>
      <c r="G10028" s="22" t="n">
        <v>269.02</v>
      </c>
      <c r="H10028" s="22" t="n">
        <v>4.95</v>
      </c>
      <c r="I10028" s="22" t="n">
        <v>0.02</v>
      </c>
      <c r="J10028" s="22" t="n">
        <v>0.023232</v>
      </c>
      <c r="K10028" s="22" t="n">
        <v>1</v>
      </c>
      <c r="L10028" s="25"/>
      <c r="N10028" s="24"/>
    </row>
    <row r="10029" customFormat="false" ht="15" hidden="false" customHeight="false" outlineLevel="0" collapsed="false">
      <c r="A10029" s="22" t="s">
        <v>5463</v>
      </c>
      <c r="B10029" s="22" t="n">
        <v>36</v>
      </c>
      <c r="C10029" s="22" t="n">
        <v>269</v>
      </c>
      <c r="D10029" s="22" t="n">
        <v>5</v>
      </c>
      <c r="E10029" s="22" t="n">
        <v>0</v>
      </c>
      <c r="F10029" s="22" t="n">
        <f aca="false">D10029/SUM(C10029:E10029)</f>
        <v>0.0182481751824818</v>
      </c>
      <c r="G10029" s="22" t="n">
        <v>269.02</v>
      </c>
      <c r="H10029" s="22" t="n">
        <v>4.95</v>
      </c>
      <c r="I10029" s="22" t="n">
        <v>0.02</v>
      </c>
      <c r="J10029" s="22" t="n">
        <v>0.023232</v>
      </c>
      <c r="K10029" s="22" t="n">
        <v>1</v>
      </c>
      <c r="L10029" s="25"/>
      <c r="N10029" s="24"/>
    </row>
    <row r="10030" customFormat="false" ht="15" hidden="false" customHeight="false" outlineLevel="0" collapsed="false">
      <c r="A10030" s="22" t="s">
        <v>6059</v>
      </c>
      <c r="B10030" s="22" t="n">
        <v>26</v>
      </c>
      <c r="C10030" s="22" t="n">
        <v>0</v>
      </c>
      <c r="D10030" s="22" t="n">
        <v>5</v>
      </c>
      <c r="E10030" s="22" t="n">
        <v>269</v>
      </c>
      <c r="F10030" s="22" t="n">
        <f aca="false">D10030/SUM(C10030:E10030)</f>
        <v>0.0182481751824818</v>
      </c>
      <c r="G10030" s="22" t="n">
        <v>0.02</v>
      </c>
      <c r="H10030" s="22" t="n">
        <v>4.95</v>
      </c>
      <c r="I10030" s="22" t="n">
        <v>269.02</v>
      </c>
      <c r="J10030" s="22" t="n">
        <v>0.023232</v>
      </c>
      <c r="K10030" s="22" t="n">
        <v>1</v>
      </c>
      <c r="L10030" s="25"/>
      <c r="N10030" s="24"/>
    </row>
    <row r="10031" customFormat="false" ht="15" hidden="false" customHeight="false" outlineLevel="0" collapsed="false">
      <c r="A10031" s="22" t="s">
        <v>6060</v>
      </c>
      <c r="B10031" s="22" t="n">
        <v>30</v>
      </c>
      <c r="C10031" s="22" t="n">
        <v>269</v>
      </c>
      <c r="D10031" s="22" t="n">
        <v>5</v>
      </c>
      <c r="E10031" s="22" t="n">
        <v>0</v>
      </c>
      <c r="F10031" s="22" t="n">
        <f aca="false">D10031/SUM(C10031:E10031)</f>
        <v>0.0182481751824818</v>
      </c>
      <c r="G10031" s="22" t="n">
        <v>269.02</v>
      </c>
      <c r="H10031" s="22" t="n">
        <v>4.95</v>
      </c>
      <c r="I10031" s="22" t="n">
        <v>0.02</v>
      </c>
      <c r="J10031" s="22" t="n">
        <v>0.023232</v>
      </c>
      <c r="K10031" s="22" t="n">
        <v>1</v>
      </c>
      <c r="L10031" s="25"/>
      <c r="N10031" s="24"/>
    </row>
    <row r="10032" customFormat="false" ht="15" hidden="false" customHeight="false" outlineLevel="0" collapsed="false">
      <c r="A10032" s="22" t="s">
        <v>5051</v>
      </c>
      <c r="B10032" s="22" t="n">
        <v>24</v>
      </c>
      <c r="C10032" s="22" t="n">
        <v>270</v>
      </c>
      <c r="D10032" s="22" t="n">
        <v>5</v>
      </c>
      <c r="E10032" s="22" t="n">
        <v>0</v>
      </c>
      <c r="F10032" s="22" t="n">
        <f aca="false">D10032/SUM(C10032:E10032)</f>
        <v>0.0181818181818182</v>
      </c>
      <c r="G10032" s="22" t="n">
        <v>270.02</v>
      </c>
      <c r="H10032" s="22" t="n">
        <v>4.95</v>
      </c>
      <c r="I10032" s="22" t="n">
        <v>0.02</v>
      </c>
      <c r="J10032" s="22" t="n">
        <v>0.023146</v>
      </c>
      <c r="K10032" s="22" t="n">
        <v>1</v>
      </c>
      <c r="L10032" s="25"/>
      <c r="N10032" s="24"/>
    </row>
    <row r="10033" customFormat="false" ht="15" hidden="false" customHeight="false" outlineLevel="0" collapsed="false">
      <c r="A10033" s="22" t="s">
        <v>1608</v>
      </c>
      <c r="B10033" s="22" t="n">
        <v>7</v>
      </c>
      <c r="C10033" s="22" t="n">
        <v>270</v>
      </c>
      <c r="D10033" s="22" t="n">
        <v>5</v>
      </c>
      <c r="E10033" s="22" t="n">
        <v>0</v>
      </c>
      <c r="F10033" s="22" t="n">
        <f aca="false">D10033/SUM(C10033:E10033)</f>
        <v>0.0181818181818182</v>
      </c>
      <c r="G10033" s="22" t="n">
        <v>270.02</v>
      </c>
      <c r="H10033" s="22" t="n">
        <v>4.95</v>
      </c>
      <c r="I10033" s="22" t="n">
        <v>0.02</v>
      </c>
      <c r="J10033" s="22" t="n">
        <v>0.023146</v>
      </c>
      <c r="K10033" s="22" t="n">
        <v>1</v>
      </c>
      <c r="L10033" s="25"/>
      <c r="N10033" s="24"/>
    </row>
    <row r="10034" customFormat="false" ht="15" hidden="false" customHeight="false" outlineLevel="0" collapsed="false">
      <c r="A10034" s="22" t="s">
        <v>6061</v>
      </c>
      <c r="B10034" s="22" t="n">
        <v>82</v>
      </c>
      <c r="C10034" s="22" t="n">
        <v>270</v>
      </c>
      <c r="D10034" s="22" t="n">
        <v>5</v>
      </c>
      <c r="E10034" s="22" t="n">
        <v>0</v>
      </c>
      <c r="F10034" s="22" t="n">
        <f aca="false">D10034/SUM(C10034:E10034)</f>
        <v>0.0181818181818182</v>
      </c>
      <c r="G10034" s="22" t="n">
        <v>270.02</v>
      </c>
      <c r="H10034" s="22" t="n">
        <v>4.95</v>
      </c>
      <c r="I10034" s="22" t="n">
        <v>0.02</v>
      </c>
      <c r="J10034" s="22" t="n">
        <v>0.023146</v>
      </c>
      <c r="K10034" s="22" t="n">
        <v>1</v>
      </c>
      <c r="L10034" s="25"/>
      <c r="N10034" s="24"/>
    </row>
    <row r="10035" customFormat="false" ht="15" hidden="false" customHeight="false" outlineLevel="0" collapsed="false">
      <c r="A10035" s="22" t="s">
        <v>4388</v>
      </c>
      <c r="B10035" s="22" t="n">
        <v>36</v>
      </c>
      <c r="C10035" s="22" t="n">
        <v>216</v>
      </c>
      <c r="D10035" s="22" t="n">
        <v>4</v>
      </c>
      <c r="E10035" s="22" t="n">
        <v>0</v>
      </c>
      <c r="F10035" s="22" t="n">
        <f aca="false">D10035/SUM(C10035:E10035)</f>
        <v>0.0181818181818182</v>
      </c>
      <c r="G10035" s="22" t="n">
        <v>216.02</v>
      </c>
      <c r="H10035" s="22" t="n">
        <v>3.96</v>
      </c>
      <c r="I10035" s="22" t="n">
        <v>0.02</v>
      </c>
      <c r="J10035" s="22" t="n">
        <v>0.018517</v>
      </c>
      <c r="K10035" s="22" t="n">
        <v>1</v>
      </c>
      <c r="L10035" s="25"/>
      <c r="N10035" s="24"/>
    </row>
    <row r="10036" customFormat="false" ht="15" hidden="false" customHeight="false" outlineLevel="0" collapsed="false">
      <c r="A10036" s="22" t="s">
        <v>6062</v>
      </c>
      <c r="B10036" s="22" t="n">
        <v>10</v>
      </c>
      <c r="C10036" s="22" t="n">
        <v>270</v>
      </c>
      <c r="D10036" s="22" t="n">
        <v>5</v>
      </c>
      <c r="E10036" s="22" t="n">
        <v>0</v>
      </c>
      <c r="F10036" s="22" t="n">
        <f aca="false">D10036/SUM(C10036:E10036)</f>
        <v>0.0181818181818182</v>
      </c>
      <c r="G10036" s="22" t="n">
        <v>270.02</v>
      </c>
      <c r="H10036" s="22" t="n">
        <v>4.95</v>
      </c>
      <c r="I10036" s="22" t="n">
        <v>0.02</v>
      </c>
      <c r="J10036" s="22" t="n">
        <v>0.023146</v>
      </c>
      <c r="K10036" s="22" t="n">
        <v>1</v>
      </c>
      <c r="L10036" s="25"/>
      <c r="N10036" s="24"/>
    </row>
    <row r="10037" customFormat="false" ht="15" hidden="false" customHeight="false" outlineLevel="0" collapsed="false">
      <c r="A10037" s="22" t="s">
        <v>6063</v>
      </c>
      <c r="B10037" s="22" t="n">
        <v>13</v>
      </c>
      <c r="C10037" s="22" t="n">
        <v>0</v>
      </c>
      <c r="D10037" s="22" t="n">
        <v>5</v>
      </c>
      <c r="E10037" s="22" t="n">
        <v>270</v>
      </c>
      <c r="F10037" s="22" t="n">
        <f aca="false">D10037/SUM(C10037:E10037)</f>
        <v>0.0181818181818182</v>
      </c>
      <c r="G10037" s="22" t="n">
        <v>0.02</v>
      </c>
      <c r="H10037" s="22" t="n">
        <v>4.95</v>
      </c>
      <c r="I10037" s="22" t="n">
        <v>270.02</v>
      </c>
      <c r="J10037" s="22" t="n">
        <v>0.023146</v>
      </c>
      <c r="K10037" s="22" t="n">
        <v>1</v>
      </c>
      <c r="L10037" s="25"/>
      <c r="N10037" s="24"/>
    </row>
    <row r="10038" customFormat="false" ht="15" hidden="false" customHeight="false" outlineLevel="0" collapsed="false">
      <c r="A10038" s="22" t="s">
        <v>3267</v>
      </c>
      <c r="B10038" s="22" t="n">
        <v>119</v>
      </c>
      <c r="C10038" s="22" t="n">
        <v>270</v>
      </c>
      <c r="D10038" s="22" t="n">
        <v>5</v>
      </c>
      <c r="E10038" s="22" t="n">
        <v>0</v>
      </c>
      <c r="F10038" s="22" t="n">
        <f aca="false">D10038/SUM(C10038:E10038)</f>
        <v>0.0181818181818182</v>
      </c>
      <c r="G10038" s="22" t="n">
        <v>270.02</v>
      </c>
      <c r="H10038" s="22" t="n">
        <v>4.95</v>
      </c>
      <c r="I10038" s="22" t="n">
        <v>0.02</v>
      </c>
      <c r="J10038" s="22" t="n">
        <v>0.023146</v>
      </c>
      <c r="K10038" s="22" t="n">
        <v>1</v>
      </c>
      <c r="L10038" s="25"/>
      <c r="N10038" s="24"/>
    </row>
    <row r="10039" customFormat="false" ht="15" hidden="false" customHeight="false" outlineLevel="0" collapsed="false">
      <c r="A10039" s="22" t="s">
        <v>1359</v>
      </c>
      <c r="B10039" s="22" t="n">
        <v>96</v>
      </c>
      <c r="C10039" s="22" t="n">
        <v>216</v>
      </c>
      <c r="D10039" s="22" t="n">
        <v>4</v>
      </c>
      <c r="E10039" s="22" t="n">
        <v>0</v>
      </c>
      <c r="F10039" s="22" t="n">
        <f aca="false">D10039/SUM(C10039:E10039)</f>
        <v>0.0181818181818182</v>
      </c>
      <c r="G10039" s="22" t="n">
        <v>216.02</v>
      </c>
      <c r="H10039" s="22" t="n">
        <v>3.96</v>
      </c>
      <c r="I10039" s="22" t="n">
        <v>0.02</v>
      </c>
      <c r="J10039" s="22" t="n">
        <v>0.018517</v>
      </c>
      <c r="K10039" s="22" t="n">
        <v>1</v>
      </c>
      <c r="L10039" s="25"/>
      <c r="N10039" s="24"/>
    </row>
    <row r="10040" customFormat="false" ht="15" hidden="false" customHeight="false" outlineLevel="0" collapsed="false">
      <c r="A10040" s="22" t="s">
        <v>5857</v>
      </c>
      <c r="B10040" s="22" t="n">
        <v>110</v>
      </c>
      <c r="C10040" s="22" t="n">
        <v>6</v>
      </c>
      <c r="D10040" s="22" t="n">
        <v>3</v>
      </c>
      <c r="E10040" s="22" t="n">
        <v>156</v>
      </c>
      <c r="F10040" s="22" t="n">
        <f aca="false">D10040/SUM(C10040:E10040)</f>
        <v>0.0181818181818182</v>
      </c>
      <c r="G10040" s="22" t="n">
        <v>0.34</v>
      </c>
      <c r="H10040" s="22" t="n">
        <v>14.32</v>
      </c>
      <c r="I10040" s="22" t="n">
        <v>150.34</v>
      </c>
      <c r="J10040" s="22" t="n">
        <v>103.10068</v>
      </c>
      <c r="K10040" s="22" t="n">
        <v>0</v>
      </c>
      <c r="L10040" s="25"/>
      <c r="N10040" s="24"/>
    </row>
    <row r="10041" customFormat="false" ht="15" hidden="false" customHeight="false" outlineLevel="0" collapsed="false">
      <c r="A10041" s="22" t="s">
        <v>1913</v>
      </c>
      <c r="B10041" s="22" t="n">
        <v>81</v>
      </c>
      <c r="C10041" s="22" t="n">
        <v>216</v>
      </c>
      <c r="D10041" s="22" t="n">
        <v>4</v>
      </c>
      <c r="E10041" s="22" t="n">
        <v>0</v>
      </c>
      <c r="F10041" s="22" t="n">
        <f aca="false">D10041/SUM(C10041:E10041)</f>
        <v>0.0181818181818182</v>
      </c>
      <c r="G10041" s="22" t="n">
        <v>216.02</v>
      </c>
      <c r="H10041" s="22" t="n">
        <v>3.96</v>
      </c>
      <c r="I10041" s="22" t="n">
        <v>0.02</v>
      </c>
      <c r="J10041" s="22" t="n">
        <v>0.018517</v>
      </c>
      <c r="K10041" s="22" t="n">
        <v>1</v>
      </c>
      <c r="L10041" s="25"/>
      <c r="N10041" s="24"/>
    </row>
    <row r="10042" customFormat="false" ht="15" hidden="false" customHeight="false" outlineLevel="0" collapsed="false">
      <c r="A10042" s="22" t="s">
        <v>1956</v>
      </c>
      <c r="B10042" s="22" t="n">
        <v>120</v>
      </c>
      <c r="C10042" s="22" t="n">
        <v>270</v>
      </c>
      <c r="D10042" s="22" t="n">
        <v>5</v>
      </c>
      <c r="E10042" s="22" t="n">
        <v>0</v>
      </c>
      <c r="F10042" s="22" t="n">
        <f aca="false">D10042/SUM(C10042:E10042)</f>
        <v>0.0181818181818182</v>
      </c>
      <c r="G10042" s="22" t="n">
        <v>270.02</v>
      </c>
      <c r="H10042" s="22" t="n">
        <v>4.95</v>
      </c>
      <c r="I10042" s="22" t="n">
        <v>0.02</v>
      </c>
      <c r="J10042" s="22" t="n">
        <v>0.023146</v>
      </c>
      <c r="K10042" s="22" t="n">
        <v>1</v>
      </c>
      <c r="L10042" s="25"/>
      <c r="N10042" s="24"/>
    </row>
    <row r="10043" customFormat="false" ht="15" hidden="false" customHeight="false" outlineLevel="0" collapsed="false">
      <c r="A10043" s="22" t="s">
        <v>3764</v>
      </c>
      <c r="B10043" s="22" t="n">
        <v>20</v>
      </c>
      <c r="C10043" s="22" t="n">
        <v>271</v>
      </c>
      <c r="D10043" s="22" t="n">
        <v>5</v>
      </c>
      <c r="E10043" s="22" t="n">
        <v>0</v>
      </c>
      <c r="F10043" s="22" t="n">
        <f aca="false">D10043/SUM(C10043:E10043)</f>
        <v>0.0181159420289855</v>
      </c>
      <c r="G10043" s="22" t="n">
        <v>271.02</v>
      </c>
      <c r="H10043" s="22" t="n">
        <v>4.95</v>
      </c>
      <c r="I10043" s="22" t="n">
        <v>0.02</v>
      </c>
      <c r="J10043" s="22" t="n">
        <v>0.023061</v>
      </c>
      <c r="K10043" s="22" t="n">
        <v>1</v>
      </c>
      <c r="L10043" s="25"/>
      <c r="N10043" s="24"/>
    </row>
    <row r="10044" customFormat="false" ht="15" hidden="false" customHeight="false" outlineLevel="0" collapsed="false">
      <c r="A10044" s="22" t="s">
        <v>6064</v>
      </c>
      <c r="B10044" s="22" t="n">
        <v>76</v>
      </c>
      <c r="C10044" s="22" t="n">
        <v>271</v>
      </c>
      <c r="D10044" s="22" t="n">
        <v>5</v>
      </c>
      <c r="E10044" s="22" t="n">
        <v>0</v>
      </c>
      <c r="F10044" s="22" t="n">
        <f aca="false">D10044/SUM(C10044:E10044)</f>
        <v>0.0181159420289855</v>
      </c>
      <c r="G10044" s="22" t="n">
        <v>271.02</v>
      </c>
      <c r="H10044" s="22" t="n">
        <v>4.95</v>
      </c>
      <c r="I10044" s="22" t="n">
        <v>0.02</v>
      </c>
      <c r="J10044" s="22" t="n">
        <v>0.023061</v>
      </c>
      <c r="K10044" s="22" t="n">
        <v>1</v>
      </c>
      <c r="L10044" s="25"/>
      <c r="N10044" s="24"/>
    </row>
    <row r="10045" customFormat="false" ht="15" hidden="false" customHeight="false" outlineLevel="0" collapsed="false">
      <c r="A10045" s="22" t="s">
        <v>6065</v>
      </c>
      <c r="B10045" s="22" t="n">
        <v>94</v>
      </c>
      <c r="C10045" s="22" t="n">
        <v>271</v>
      </c>
      <c r="D10045" s="22" t="n">
        <v>5</v>
      </c>
      <c r="E10045" s="22" t="n">
        <v>0</v>
      </c>
      <c r="F10045" s="22" t="n">
        <f aca="false">D10045/SUM(C10045:E10045)</f>
        <v>0.0181159420289855</v>
      </c>
      <c r="G10045" s="22" t="n">
        <v>271.02</v>
      </c>
      <c r="H10045" s="22" t="n">
        <v>4.95</v>
      </c>
      <c r="I10045" s="22" t="n">
        <v>0.02</v>
      </c>
      <c r="J10045" s="22" t="n">
        <v>0.023061</v>
      </c>
      <c r="K10045" s="22" t="n">
        <v>1</v>
      </c>
      <c r="L10045" s="25"/>
      <c r="N10045" s="24"/>
    </row>
    <row r="10046" customFormat="false" ht="15" hidden="false" customHeight="false" outlineLevel="0" collapsed="false">
      <c r="A10046" s="22" t="s">
        <v>582</v>
      </c>
      <c r="B10046" s="22" t="n">
        <v>31</v>
      </c>
      <c r="C10046" s="22" t="n">
        <v>271</v>
      </c>
      <c r="D10046" s="22" t="n">
        <v>5</v>
      </c>
      <c r="E10046" s="22" t="n">
        <v>0</v>
      </c>
      <c r="F10046" s="22" t="n">
        <f aca="false">D10046/SUM(C10046:E10046)</f>
        <v>0.0181159420289855</v>
      </c>
      <c r="G10046" s="22" t="n">
        <v>271.02</v>
      </c>
      <c r="H10046" s="22" t="n">
        <v>4.95</v>
      </c>
      <c r="I10046" s="22" t="n">
        <v>0.02</v>
      </c>
      <c r="J10046" s="22" t="n">
        <v>0.023061</v>
      </c>
      <c r="K10046" s="22" t="n">
        <v>1</v>
      </c>
      <c r="L10046" s="25"/>
      <c r="N10046" s="24"/>
    </row>
    <row r="10047" customFormat="false" ht="15" hidden="false" customHeight="false" outlineLevel="0" collapsed="false">
      <c r="A10047" s="22" t="s">
        <v>2829</v>
      </c>
      <c r="B10047" s="22" t="n">
        <v>69</v>
      </c>
      <c r="C10047" s="22" t="n">
        <v>270</v>
      </c>
      <c r="D10047" s="22" t="n">
        <v>5</v>
      </c>
      <c r="E10047" s="22" t="n">
        <v>1</v>
      </c>
      <c r="F10047" s="22" t="n">
        <f aca="false">D10047/SUM(C10047:E10047)</f>
        <v>0.0181159420289855</v>
      </c>
      <c r="G10047" s="22" t="n">
        <v>269.04</v>
      </c>
      <c r="H10047" s="22" t="n">
        <v>6.91</v>
      </c>
      <c r="I10047" s="22" t="n">
        <v>0.04</v>
      </c>
      <c r="J10047" s="22" t="n">
        <v>21.106923</v>
      </c>
      <c r="K10047" s="22" t="n">
        <v>0.037766</v>
      </c>
      <c r="L10047" s="25"/>
      <c r="N10047" s="24"/>
    </row>
    <row r="10048" customFormat="false" ht="15" hidden="false" customHeight="false" outlineLevel="0" collapsed="false">
      <c r="A10048" s="22" t="s">
        <v>3439</v>
      </c>
      <c r="B10048" s="22" t="n">
        <v>118</v>
      </c>
      <c r="C10048" s="22" t="n">
        <v>0</v>
      </c>
      <c r="D10048" s="22" t="n">
        <v>4</v>
      </c>
      <c r="E10048" s="22" t="n">
        <v>217</v>
      </c>
      <c r="F10048" s="22" t="n">
        <f aca="false">D10048/SUM(C10048:E10048)</f>
        <v>0.0180995475113122</v>
      </c>
      <c r="G10048" s="22" t="n">
        <v>0.02</v>
      </c>
      <c r="H10048" s="22" t="n">
        <v>3.96</v>
      </c>
      <c r="I10048" s="22" t="n">
        <v>217.02</v>
      </c>
      <c r="J10048" s="22" t="n">
        <v>0.018432</v>
      </c>
      <c r="K10048" s="22" t="n">
        <v>1</v>
      </c>
      <c r="L10048" s="25"/>
      <c r="N10048" s="24"/>
    </row>
    <row r="10049" customFormat="false" ht="15" hidden="false" customHeight="false" outlineLevel="0" collapsed="false">
      <c r="A10049" s="22" t="s">
        <v>6066</v>
      </c>
      <c r="B10049" s="22" t="n">
        <v>113</v>
      </c>
      <c r="C10049" s="22" t="n">
        <v>272</v>
      </c>
      <c r="D10049" s="22" t="n">
        <v>5</v>
      </c>
      <c r="E10049" s="22" t="n">
        <v>0</v>
      </c>
      <c r="F10049" s="22" t="n">
        <f aca="false">D10049/SUM(C10049:E10049)</f>
        <v>0.0180505415162455</v>
      </c>
      <c r="G10049" s="22" t="n">
        <v>272.02</v>
      </c>
      <c r="H10049" s="22" t="n">
        <v>4.95</v>
      </c>
      <c r="I10049" s="22" t="n">
        <v>0.02</v>
      </c>
      <c r="J10049" s="22" t="n">
        <v>0.022976</v>
      </c>
      <c r="K10049" s="22" t="n">
        <v>1</v>
      </c>
      <c r="L10049" s="25"/>
      <c r="N10049" s="24"/>
    </row>
    <row r="10050" customFormat="false" ht="15" hidden="false" customHeight="false" outlineLevel="0" collapsed="false">
      <c r="A10050" s="22" t="s">
        <v>6067</v>
      </c>
      <c r="B10050" s="22" t="n">
        <v>94</v>
      </c>
      <c r="C10050" s="22" t="n">
        <v>0</v>
      </c>
      <c r="D10050" s="22" t="n">
        <v>5</v>
      </c>
      <c r="E10050" s="22" t="n">
        <v>272</v>
      </c>
      <c r="F10050" s="22" t="n">
        <f aca="false">D10050/SUM(C10050:E10050)</f>
        <v>0.0180505415162455</v>
      </c>
      <c r="G10050" s="22" t="n">
        <v>0.02</v>
      </c>
      <c r="H10050" s="22" t="n">
        <v>4.95</v>
      </c>
      <c r="I10050" s="22" t="n">
        <v>272.02</v>
      </c>
      <c r="J10050" s="22" t="n">
        <v>0.022976</v>
      </c>
      <c r="K10050" s="22" t="n">
        <v>1</v>
      </c>
      <c r="L10050" s="25"/>
      <c r="N10050" s="24"/>
    </row>
    <row r="10051" customFormat="false" ht="15" hidden="false" customHeight="false" outlineLevel="0" collapsed="false">
      <c r="A10051" s="22" t="s">
        <v>6068</v>
      </c>
      <c r="B10051" s="22" t="n">
        <v>75</v>
      </c>
      <c r="C10051" s="22" t="n">
        <v>272</v>
      </c>
      <c r="D10051" s="22" t="n">
        <v>5</v>
      </c>
      <c r="E10051" s="22" t="n">
        <v>0</v>
      </c>
      <c r="F10051" s="22" t="n">
        <f aca="false">D10051/SUM(C10051:E10051)</f>
        <v>0.0180505415162455</v>
      </c>
      <c r="G10051" s="22" t="n">
        <v>272.02</v>
      </c>
      <c r="H10051" s="22" t="n">
        <v>4.95</v>
      </c>
      <c r="I10051" s="22" t="n">
        <v>0.02</v>
      </c>
      <c r="J10051" s="22" t="n">
        <v>0.022976</v>
      </c>
      <c r="K10051" s="22" t="n">
        <v>1</v>
      </c>
      <c r="L10051" s="25"/>
      <c r="N10051" s="24"/>
    </row>
    <row r="10052" customFormat="false" ht="15" hidden="false" customHeight="false" outlineLevel="0" collapsed="false">
      <c r="A10052" s="22" t="s">
        <v>6069</v>
      </c>
      <c r="B10052" s="22" t="n">
        <v>31</v>
      </c>
      <c r="C10052" s="22" t="n">
        <v>272</v>
      </c>
      <c r="D10052" s="22" t="n">
        <v>5</v>
      </c>
      <c r="E10052" s="22" t="n">
        <v>0</v>
      </c>
      <c r="F10052" s="22" t="n">
        <f aca="false">D10052/SUM(C10052:E10052)</f>
        <v>0.0180505415162455</v>
      </c>
      <c r="G10052" s="22" t="n">
        <v>272.02</v>
      </c>
      <c r="H10052" s="22" t="n">
        <v>4.95</v>
      </c>
      <c r="I10052" s="22" t="n">
        <v>0.02</v>
      </c>
      <c r="J10052" s="22" t="n">
        <v>0.022976</v>
      </c>
      <c r="K10052" s="22" t="n">
        <v>1</v>
      </c>
      <c r="L10052" s="25"/>
      <c r="N10052" s="24"/>
    </row>
    <row r="10053" customFormat="false" ht="15" hidden="false" customHeight="false" outlineLevel="0" collapsed="false">
      <c r="A10053" s="22" t="s">
        <v>6070</v>
      </c>
      <c r="B10053" s="22" t="n">
        <v>33</v>
      </c>
      <c r="C10053" s="22" t="n">
        <v>272</v>
      </c>
      <c r="D10053" s="22" t="n">
        <v>5</v>
      </c>
      <c r="E10053" s="22" t="n">
        <v>0</v>
      </c>
      <c r="F10053" s="22" t="n">
        <f aca="false">D10053/SUM(C10053:E10053)</f>
        <v>0.0180505415162455</v>
      </c>
      <c r="G10053" s="22" t="n">
        <v>272.02</v>
      </c>
      <c r="H10053" s="22" t="n">
        <v>4.95</v>
      </c>
      <c r="I10053" s="22" t="n">
        <v>0.02</v>
      </c>
      <c r="J10053" s="22" t="n">
        <v>0.022976</v>
      </c>
      <c r="K10053" s="22" t="n">
        <v>1</v>
      </c>
      <c r="L10053" s="25"/>
      <c r="N10053" s="24"/>
    </row>
    <row r="10054" customFormat="false" ht="15" hidden="false" customHeight="false" outlineLevel="0" collapsed="false">
      <c r="A10054" s="22" t="s">
        <v>6070</v>
      </c>
      <c r="B10054" s="22" t="n">
        <v>124</v>
      </c>
      <c r="C10054" s="22" t="n">
        <v>272</v>
      </c>
      <c r="D10054" s="22" t="n">
        <v>5</v>
      </c>
      <c r="E10054" s="22" t="n">
        <v>0</v>
      </c>
      <c r="F10054" s="22" t="n">
        <f aca="false">D10054/SUM(C10054:E10054)</f>
        <v>0.0180505415162455</v>
      </c>
      <c r="G10054" s="22" t="n">
        <v>272.02</v>
      </c>
      <c r="H10054" s="22" t="n">
        <v>4.95</v>
      </c>
      <c r="I10054" s="22" t="n">
        <v>0.02</v>
      </c>
      <c r="J10054" s="22" t="n">
        <v>0.022976</v>
      </c>
      <c r="K10054" s="22" t="n">
        <v>1</v>
      </c>
      <c r="L10054" s="25"/>
      <c r="N10054" s="24"/>
    </row>
    <row r="10055" customFormat="false" ht="15" hidden="false" customHeight="false" outlineLevel="0" collapsed="false">
      <c r="A10055" s="22" t="s">
        <v>6071</v>
      </c>
      <c r="B10055" s="22" t="n">
        <v>28</v>
      </c>
      <c r="C10055" s="22" t="n">
        <v>272</v>
      </c>
      <c r="D10055" s="22" t="n">
        <v>5</v>
      </c>
      <c r="E10055" s="22" t="n">
        <v>0</v>
      </c>
      <c r="F10055" s="22" t="n">
        <f aca="false">D10055/SUM(C10055:E10055)</f>
        <v>0.0180505415162455</v>
      </c>
      <c r="G10055" s="22" t="n">
        <v>272.02</v>
      </c>
      <c r="H10055" s="22" t="n">
        <v>4.95</v>
      </c>
      <c r="I10055" s="22" t="n">
        <v>0.02</v>
      </c>
      <c r="J10055" s="22" t="n">
        <v>0.022976</v>
      </c>
      <c r="K10055" s="22" t="n">
        <v>1</v>
      </c>
      <c r="L10055" s="25"/>
      <c r="N10055" s="24"/>
    </row>
    <row r="10056" customFormat="false" ht="15" hidden="false" customHeight="false" outlineLevel="0" collapsed="false">
      <c r="A10056" s="22" t="s">
        <v>6072</v>
      </c>
      <c r="B10056" s="22" t="n">
        <v>58</v>
      </c>
      <c r="C10056" s="22" t="n">
        <v>272</v>
      </c>
      <c r="D10056" s="22" t="n">
        <v>5</v>
      </c>
      <c r="E10056" s="22" t="n">
        <v>0</v>
      </c>
      <c r="F10056" s="22" t="n">
        <f aca="false">D10056/SUM(C10056:E10056)</f>
        <v>0.0180505415162455</v>
      </c>
      <c r="G10056" s="22" t="n">
        <v>272.02</v>
      </c>
      <c r="H10056" s="22" t="n">
        <v>4.95</v>
      </c>
      <c r="I10056" s="22" t="n">
        <v>0.02</v>
      </c>
      <c r="J10056" s="22" t="n">
        <v>0.022976</v>
      </c>
      <c r="K10056" s="22" t="n">
        <v>1</v>
      </c>
      <c r="L10056" s="25"/>
      <c r="N10056" s="24"/>
    </row>
    <row r="10057" customFormat="false" ht="15" hidden="false" customHeight="false" outlineLevel="0" collapsed="false">
      <c r="A10057" s="22" t="s">
        <v>3439</v>
      </c>
      <c r="B10057" s="22" t="n">
        <v>112</v>
      </c>
      <c r="C10057" s="22" t="n">
        <v>0</v>
      </c>
      <c r="D10057" s="22" t="n">
        <v>4</v>
      </c>
      <c r="E10057" s="22" t="n">
        <v>218</v>
      </c>
      <c r="F10057" s="22" t="n">
        <f aca="false">D10057/SUM(C10057:E10057)</f>
        <v>0.018018018018018</v>
      </c>
      <c r="G10057" s="22" t="n">
        <v>0.02</v>
      </c>
      <c r="H10057" s="22" t="n">
        <v>3.96</v>
      </c>
      <c r="I10057" s="22" t="n">
        <v>218.02</v>
      </c>
      <c r="J10057" s="22" t="n">
        <v>0.018347</v>
      </c>
      <c r="K10057" s="22" t="n">
        <v>1</v>
      </c>
      <c r="L10057" s="25"/>
      <c r="N10057" s="24"/>
    </row>
    <row r="10058" customFormat="false" ht="15" hidden="false" customHeight="false" outlineLevel="0" collapsed="false">
      <c r="A10058" s="22" t="s">
        <v>3439</v>
      </c>
      <c r="B10058" s="22" t="n">
        <v>113</v>
      </c>
      <c r="C10058" s="22" t="n">
        <v>0</v>
      </c>
      <c r="D10058" s="22" t="n">
        <v>4</v>
      </c>
      <c r="E10058" s="22" t="n">
        <v>218</v>
      </c>
      <c r="F10058" s="22" t="n">
        <f aca="false">D10058/SUM(C10058:E10058)</f>
        <v>0.018018018018018</v>
      </c>
      <c r="G10058" s="22" t="n">
        <v>0.02</v>
      </c>
      <c r="H10058" s="22" t="n">
        <v>3.96</v>
      </c>
      <c r="I10058" s="22" t="n">
        <v>218.02</v>
      </c>
      <c r="J10058" s="22" t="n">
        <v>0.018347</v>
      </c>
      <c r="K10058" s="22" t="n">
        <v>1</v>
      </c>
      <c r="L10058" s="25"/>
      <c r="N10058" s="24"/>
    </row>
    <row r="10059" customFormat="false" ht="15" hidden="false" customHeight="false" outlineLevel="0" collapsed="false">
      <c r="A10059" s="22" t="s">
        <v>6073</v>
      </c>
      <c r="B10059" s="22" t="n">
        <v>8</v>
      </c>
      <c r="C10059" s="22" t="n">
        <v>269</v>
      </c>
      <c r="D10059" s="22" t="n">
        <v>5</v>
      </c>
      <c r="E10059" s="22" t="n">
        <v>4</v>
      </c>
      <c r="F10059" s="22" t="n">
        <f aca="false">D10059/SUM(C10059:E10059)</f>
        <v>0.0179856115107914</v>
      </c>
      <c r="G10059" s="22" t="n">
        <v>265.15</v>
      </c>
      <c r="H10059" s="22" t="n">
        <v>12.7</v>
      </c>
      <c r="I10059" s="22" t="n">
        <v>0.15</v>
      </c>
      <c r="J10059" s="22" t="n">
        <v>102.15109</v>
      </c>
      <c r="K10059" s="22" t="n">
        <v>1E-006</v>
      </c>
      <c r="L10059" s="25"/>
      <c r="N10059" s="24"/>
    </row>
    <row r="10060" customFormat="false" ht="15" hidden="false" customHeight="false" outlineLevel="0" collapsed="false">
      <c r="A10060" s="22" t="s">
        <v>6074</v>
      </c>
      <c r="B10060" s="22" t="n">
        <v>37</v>
      </c>
      <c r="C10060" s="22" t="n">
        <v>273</v>
      </c>
      <c r="D10060" s="22" t="n">
        <v>5</v>
      </c>
      <c r="E10060" s="22" t="n">
        <v>0</v>
      </c>
      <c r="F10060" s="22" t="n">
        <f aca="false">D10060/SUM(C10060:E10060)</f>
        <v>0.0179856115107914</v>
      </c>
      <c r="G10060" s="22" t="n">
        <v>273.02</v>
      </c>
      <c r="H10060" s="22" t="n">
        <v>4.96</v>
      </c>
      <c r="I10060" s="22" t="n">
        <v>0.02</v>
      </c>
      <c r="J10060" s="22" t="n">
        <v>0.022892</v>
      </c>
      <c r="K10060" s="22" t="n">
        <v>1</v>
      </c>
      <c r="L10060" s="25"/>
      <c r="N10060" s="24"/>
    </row>
    <row r="10061" customFormat="false" ht="15" hidden="false" customHeight="false" outlineLevel="0" collapsed="false">
      <c r="A10061" s="22" t="s">
        <v>2019</v>
      </c>
      <c r="B10061" s="22" t="n">
        <v>96</v>
      </c>
      <c r="C10061" s="22" t="n">
        <v>273</v>
      </c>
      <c r="D10061" s="22" t="n">
        <v>5</v>
      </c>
      <c r="E10061" s="22" t="n">
        <v>0</v>
      </c>
      <c r="F10061" s="22" t="n">
        <f aca="false">D10061/SUM(C10061:E10061)</f>
        <v>0.0179856115107914</v>
      </c>
      <c r="G10061" s="22" t="n">
        <v>273.02</v>
      </c>
      <c r="H10061" s="22" t="n">
        <v>4.96</v>
      </c>
      <c r="I10061" s="22" t="n">
        <v>0.02</v>
      </c>
      <c r="J10061" s="22" t="n">
        <v>0.022892</v>
      </c>
      <c r="K10061" s="22" t="n">
        <v>1</v>
      </c>
      <c r="L10061" s="25"/>
      <c r="N10061" s="24"/>
    </row>
    <row r="10062" customFormat="false" ht="15" hidden="false" customHeight="false" outlineLevel="0" collapsed="false">
      <c r="A10062" s="22" t="s">
        <v>6075</v>
      </c>
      <c r="B10062" s="22" t="n">
        <v>110</v>
      </c>
      <c r="C10062" s="22" t="n">
        <v>273</v>
      </c>
      <c r="D10062" s="22" t="n">
        <v>5</v>
      </c>
      <c r="E10062" s="22" t="n">
        <v>0</v>
      </c>
      <c r="F10062" s="22" t="n">
        <f aca="false">D10062/SUM(C10062:E10062)</f>
        <v>0.0179856115107914</v>
      </c>
      <c r="G10062" s="22" t="n">
        <v>273.02</v>
      </c>
      <c r="H10062" s="22" t="n">
        <v>4.96</v>
      </c>
      <c r="I10062" s="22" t="n">
        <v>0.02</v>
      </c>
      <c r="J10062" s="22" t="n">
        <v>0.022892</v>
      </c>
      <c r="K10062" s="22" t="n">
        <v>1</v>
      </c>
      <c r="L10062" s="25"/>
      <c r="N10062" s="24"/>
    </row>
    <row r="10063" customFormat="false" ht="15" hidden="false" customHeight="false" outlineLevel="0" collapsed="false">
      <c r="A10063" s="22" t="s">
        <v>6076</v>
      </c>
      <c r="B10063" s="22" t="n">
        <v>75</v>
      </c>
      <c r="C10063" s="22" t="n">
        <v>273</v>
      </c>
      <c r="D10063" s="22" t="n">
        <v>5</v>
      </c>
      <c r="E10063" s="22" t="n">
        <v>0</v>
      </c>
      <c r="F10063" s="22" t="n">
        <f aca="false">D10063/SUM(C10063:E10063)</f>
        <v>0.0179856115107914</v>
      </c>
      <c r="G10063" s="22" t="n">
        <v>273.02</v>
      </c>
      <c r="H10063" s="22" t="n">
        <v>4.96</v>
      </c>
      <c r="I10063" s="22" t="n">
        <v>0.02</v>
      </c>
      <c r="J10063" s="22" t="n">
        <v>0.022892</v>
      </c>
      <c r="K10063" s="22" t="n">
        <v>1</v>
      </c>
      <c r="L10063" s="25"/>
      <c r="N10063" s="24"/>
    </row>
    <row r="10064" customFormat="false" ht="15" hidden="false" customHeight="false" outlineLevel="0" collapsed="false">
      <c r="A10064" s="22" t="s">
        <v>6077</v>
      </c>
      <c r="B10064" s="22" t="n">
        <v>23</v>
      </c>
      <c r="C10064" s="22" t="n">
        <v>273</v>
      </c>
      <c r="D10064" s="22" t="n">
        <v>5</v>
      </c>
      <c r="E10064" s="22" t="n">
        <v>0</v>
      </c>
      <c r="F10064" s="22" t="n">
        <f aca="false">D10064/SUM(C10064:E10064)</f>
        <v>0.0179856115107914</v>
      </c>
      <c r="G10064" s="22" t="n">
        <v>273.02</v>
      </c>
      <c r="H10064" s="22" t="n">
        <v>4.96</v>
      </c>
      <c r="I10064" s="22" t="n">
        <v>0.02</v>
      </c>
      <c r="J10064" s="22" t="n">
        <v>0.022892</v>
      </c>
      <c r="K10064" s="22" t="n">
        <v>1</v>
      </c>
      <c r="L10064" s="25"/>
      <c r="N10064" s="24"/>
    </row>
    <row r="10065" customFormat="false" ht="15" hidden="false" customHeight="false" outlineLevel="0" collapsed="false">
      <c r="A10065" s="22" t="s">
        <v>6078</v>
      </c>
      <c r="B10065" s="22" t="n">
        <v>91</v>
      </c>
      <c r="C10065" s="22" t="n">
        <v>164</v>
      </c>
      <c r="D10065" s="22" t="n">
        <v>3</v>
      </c>
      <c r="E10065" s="22" t="n">
        <v>0</v>
      </c>
      <c r="F10065" s="22" t="n">
        <f aca="false">D10065/SUM(C10065:E10065)</f>
        <v>0.0179640718562874</v>
      </c>
      <c r="G10065" s="22" t="n">
        <v>164.01</v>
      </c>
      <c r="H10065" s="22" t="n">
        <v>2.97</v>
      </c>
      <c r="I10065" s="22" t="n">
        <v>0.01</v>
      </c>
      <c r="J10065" s="22" t="n">
        <v>0.013718</v>
      </c>
      <c r="K10065" s="22" t="n">
        <v>1</v>
      </c>
      <c r="L10065" s="25"/>
      <c r="N10065" s="24"/>
    </row>
    <row r="10066" customFormat="false" ht="15" hidden="false" customHeight="false" outlineLevel="0" collapsed="false">
      <c r="A10066" s="22" t="s">
        <v>6079</v>
      </c>
      <c r="B10066" s="22" t="n">
        <v>72</v>
      </c>
      <c r="C10066" s="22" t="n">
        <v>0</v>
      </c>
      <c r="D10066" s="22" t="n">
        <v>4</v>
      </c>
      <c r="E10066" s="22" t="n">
        <v>219</v>
      </c>
      <c r="F10066" s="22" t="n">
        <f aca="false">D10066/SUM(C10066:E10066)</f>
        <v>0.0179372197309417</v>
      </c>
      <c r="G10066" s="22" t="n">
        <v>0.02</v>
      </c>
      <c r="H10066" s="22" t="n">
        <v>3.96</v>
      </c>
      <c r="I10066" s="22" t="n">
        <v>219.02</v>
      </c>
      <c r="J10066" s="22" t="n">
        <v>0.018263</v>
      </c>
      <c r="K10066" s="22" t="n">
        <v>1</v>
      </c>
      <c r="L10066" s="25"/>
      <c r="N10066" s="24"/>
    </row>
    <row r="10067" customFormat="false" ht="15" hidden="false" customHeight="false" outlineLevel="0" collapsed="false">
      <c r="A10067" s="22" t="s">
        <v>6080</v>
      </c>
      <c r="B10067" s="22" t="n">
        <v>125</v>
      </c>
      <c r="C10067" s="22" t="n">
        <v>219</v>
      </c>
      <c r="D10067" s="22" t="n">
        <v>4</v>
      </c>
      <c r="E10067" s="22" t="n">
        <v>0</v>
      </c>
      <c r="F10067" s="22" t="n">
        <f aca="false">D10067/SUM(C10067:E10067)</f>
        <v>0.0179372197309417</v>
      </c>
      <c r="G10067" s="22" t="n">
        <v>219.02</v>
      </c>
      <c r="H10067" s="22" t="n">
        <v>3.96</v>
      </c>
      <c r="I10067" s="22" t="n">
        <v>0.02</v>
      </c>
      <c r="J10067" s="22" t="n">
        <v>0.018263</v>
      </c>
      <c r="K10067" s="22" t="n">
        <v>1</v>
      </c>
      <c r="L10067" s="25"/>
      <c r="N10067" s="24"/>
    </row>
    <row r="10068" customFormat="false" ht="15" hidden="false" customHeight="false" outlineLevel="0" collapsed="false">
      <c r="A10068" s="22" t="s">
        <v>1384</v>
      </c>
      <c r="B10068" s="22" t="n">
        <v>86</v>
      </c>
      <c r="C10068" s="22" t="n">
        <v>219</v>
      </c>
      <c r="D10068" s="22" t="n">
        <v>4</v>
      </c>
      <c r="E10068" s="22" t="n">
        <v>0</v>
      </c>
      <c r="F10068" s="22" t="n">
        <f aca="false">D10068/SUM(C10068:E10068)</f>
        <v>0.0179372197309417</v>
      </c>
      <c r="G10068" s="22" t="n">
        <v>219.02</v>
      </c>
      <c r="H10068" s="22" t="n">
        <v>3.96</v>
      </c>
      <c r="I10068" s="22" t="n">
        <v>0.02</v>
      </c>
      <c r="J10068" s="22" t="n">
        <v>0.018263</v>
      </c>
      <c r="K10068" s="22" t="n">
        <v>1</v>
      </c>
      <c r="L10068" s="25"/>
      <c r="N10068" s="24"/>
    </row>
    <row r="10069" customFormat="false" ht="15" hidden="false" customHeight="false" outlineLevel="0" collapsed="false">
      <c r="A10069" s="22" t="s">
        <v>6081</v>
      </c>
      <c r="B10069" s="22" t="n">
        <v>53</v>
      </c>
      <c r="C10069" s="22" t="n">
        <v>274</v>
      </c>
      <c r="D10069" s="22" t="n">
        <v>5</v>
      </c>
      <c r="E10069" s="22" t="n">
        <v>0</v>
      </c>
      <c r="F10069" s="22" t="n">
        <f aca="false">D10069/SUM(C10069:E10069)</f>
        <v>0.017921146953405</v>
      </c>
      <c r="G10069" s="22" t="n">
        <v>274.02</v>
      </c>
      <c r="H10069" s="22" t="n">
        <v>4.96</v>
      </c>
      <c r="I10069" s="22" t="n">
        <v>0.02</v>
      </c>
      <c r="J10069" s="22" t="n">
        <v>0.022808</v>
      </c>
      <c r="K10069" s="22" t="n">
        <v>1</v>
      </c>
      <c r="L10069" s="25"/>
      <c r="N10069" s="24"/>
    </row>
    <row r="10070" customFormat="false" ht="15" hidden="false" customHeight="false" outlineLevel="0" collapsed="false">
      <c r="A10070" s="22" t="s">
        <v>6082</v>
      </c>
      <c r="B10070" s="22" t="n">
        <v>20</v>
      </c>
      <c r="C10070" s="22" t="n">
        <v>274</v>
      </c>
      <c r="D10070" s="22" t="n">
        <v>5</v>
      </c>
      <c r="E10070" s="22" t="n">
        <v>0</v>
      </c>
      <c r="F10070" s="22" t="n">
        <f aca="false">D10070/SUM(C10070:E10070)</f>
        <v>0.017921146953405</v>
      </c>
      <c r="G10070" s="22" t="n">
        <v>274.02</v>
      </c>
      <c r="H10070" s="22" t="n">
        <v>4.96</v>
      </c>
      <c r="I10070" s="22" t="n">
        <v>0.02</v>
      </c>
      <c r="J10070" s="22" t="n">
        <v>0.022808</v>
      </c>
      <c r="K10070" s="22" t="n">
        <v>1</v>
      </c>
      <c r="L10070" s="25"/>
      <c r="N10070" s="24"/>
    </row>
    <row r="10071" customFormat="false" ht="15" hidden="false" customHeight="false" outlineLevel="0" collapsed="false">
      <c r="A10071" s="22" t="s">
        <v>6083</v>
      </c>
      <c r="B10071" s="22" t="n">
        <v>98</v>
      </c>
      <c r="C10071" s="22" t="n">
        <v>274</v>
      </c>
      <c r="D10071" s="22" t="n">
        <v>5</v>
      </c>
      <c r="E10071" s="22" t="n">
        <v>0</v>
      </c>
      <c r="F10071" s="22" t="n">
        <f aca="false">D10071/SUM(C10071:E10071)</f>
        <v>0.017921146953405</v>
      </c>
      <c r="G10071" s="22" t="n">
        <v>274.02</v>
      </c>
      <c r="H10071" s="22" t="n">
        <v>4.96</v>
      </c>
      <c r="I10071" s="22" t="n">
        <v>0.02</v>
      </c>
      <c r="J10071" s="22" t="n">
        <v>0.022808</v>
      </c>
      <c r="K10071" s="22" t="n">
        <v>1</v>
      </c>
      <c r="L10071" s="25"/>
      <c r="N10071" s="24"/>
    </row>
    <row r="10072" customFormat="false" ht="15" hidden="false" customHeight="false" outlineLevel="0" collapsed="false">
      <c r="A10072" s="22" t="s">
        <v>6084</v>
      </c>
      <c r="B10072" s="22" t="n">
        <v>24</v>
      </c>
      <c r="C10072" s="22" t="n">
        <v>274</v>
      </c>
      <c r="D10072" s="22" t="n">
        <v>5</v>
      </c>
      <c r="E10072" s="22" t="n">
        <v>0</v>
      </c>
      <c r="F10072" s="22" t="n">
        <f aca="false">D10072/SUM(C10072:E10072)</f>
        <v>0.017921146953405</v>
      </c>
      <c r="G10072" s="22" t="n">
        <v>274.02</v>
      </c>
      <c r="H10072" s="22" t="n">
        <v>4.96</v>
      </c>
      <c r="I10072" s="22" t="n">
        <v>0.02</v>
      </c>
      <c r="J10072" s="22" t="n">
        <v>0.022808</v>
      </c>
      <c r="K10072" s="22" t="n">
        <v>1</v>
      </c>
      <c r="L10072" s="25"/>
      <c r="N10072" s="24"/>
    </row>
    <row r="10073" customFormat="false" ht="15" hidden="false" customHeight="false" outlineLevel="0" collapsed="false">
      <c r="A10073" s="22" t="s">
        <v>4475</v>
      </c>
      <c r="B10073" s="22" t="n">
        <v>51</v>
      </c>
      <c r="C10073" s="22" t="n">
        <v>274</v>
      </c>
      <c r="D10073" s="22" t="n">
        <v>5</v>
      </c>
      <c r="E10073" s="22" t="n">
        <v>0</v>
      </c>
      <c r="F10073" s="22" t="n">
        <f aca="false">D10073/SUM(C10073:E10073)</f>
        <v>0.017921146953405</v>
      </c>
      <c r="G10073" s="22" t="n">
        <v>274.02</v>
      </c>
      <c r="H10073" s="22" t="n">
        <v>4.96</v>
      </c>
      <c r="I10073" s="22" t="n">
        <v>0.02</v>
      </c>
      <c r="J10073" s="22" t="n">
        <v>0.022808</v>
      </c>
      <c r="K10073" s="22" t="n">
        <v>1</v>
      </c>
      <c r="L10073" s="25"/>
      <c r="N10073" s="24"/>
    </row>
    <row r="10074" customFormat="false" ht="15" hidden="false" customHeight="false" outlineLevel="0" collapsed="false">
      <c r="A10074" s="22" t="s">
        <v>5940</v>
      </c>
      <c r="B10074" s="22" t="n">
        <v>51</v>
      </c>
      <c r="C10074" s="22" t="n">
        <v>274</v>
      </c>
      <c r="D10074" s="22" t="n">
        <v>5</v>
      </c>
      <c r="E10074" s="22" t="n">
        <v>0</v>
      </c>
      <c r="F10074" s="22" t="n">
        <f aca="false">D10074/SUM(C10074:E10074)</f>
        <v>0.017921146953405</v>
      </c>
      <c r="G10074" s="22" t="n">
        <v>274.02</v>
      </c>
      <c r="H10074" s="22" t="n">
        <v>4.96</v>
      </c>
      <c r="I10074" s="22" t="n">
        <v>0.02</v>
      </c>
      <c r="J10074" s="22" t="n">
        <v>0.022808</v>
      </c>
      <c r="K10074" s="22" t="n">
        <v>1</v>
      </c>
      <c r="L10074" s="25"/>
      <c r="N10074" s="24"/>
    </row>
    <row r="10075" customFormat="false" ht="15" hidden="false" customHeight="false" outlineLevel="0" collapsed="false">
      <c r="A10075" s="22" t="s">
        <v>6085</v>
      </c>
      <c r="B10075" s="22" t="n">
        <v>71</v>
      </c>
      <c r="C10075" s="22" t="n">
        <v>165</v>
      </c>
      <c r="D10075" s="22" t="n">
        <v>3</v>
      </c>
      <c r="E10075" s="22" t="n">
        <v>0</v>
      </c>
      <c r="F10075" s="22" t="n">
        <f aca="false">D10075/SUM(C10075:E10075)</f>
        <v>0.0178571428571429</v>
      </c>
      <c r="G10075" s="22" t="n">
        <v>165.01</v>
      </c>
      <c r="H10075" s="22" t="n">
        <v>2.97</v>
      </c>
      <c r="I10075" s="22" t="n">
        <v>0.01</v>
      </c>
      <c r="J10075" s="22" t="n">
        <v>0.013635</v>
      </c>
      <c r="K10075" s="22" t="n">
        <v>1</v>
      </c>
      <c r="L10075" s="25"/>
      <c r="N10075" s="24"/>
    </row>
    <row r="10076" customFormat="false" ht="15" hidden="false" customHeight="false" outlineLevel="0" collapsed="false">
      <c r="A10076" s="22" t="s">
        <v>3605</v>
      </c>
      <c r="B10076" s="22" t="n">
        <v>66</v>
      </c>
      <c r="C10076" s="22" t="n">
        <v>275</v>
      </c>
      <c r="D10076" s="22" t="n">
        <v>5</v>
      </c>
      <c r="E10076" s="22" t="n">
        <v>0</v>
      </c>
      <c r="F10076" s="22" t="n">
        <f aca="false">D10076/SUM(C10076:E10076)</f>
        <v>0.0178571428571429</v>
      </c>
      <c r="G10076" s="22" t="n">
        <v>275.02</v>
      </c>
      <c r="H10076" s="22" t="n">
        <v>4.96</v>
      </c>
      <c r="I10076" s="22" t="n">
        <v>0.02</v>
      </c>
      <c r="J10076" s="22" t="n">
        <v>0.022725</v>
      </c>
      <c r="K10076" s="22" t="n">
        <v>1</v>
      </c>
      <c r="L10076" s="25"/>
      <c r="N10076" s="24"/>
    </row>
    <row r="10077" customFormat="false" ht="15" hidden="false" customHeight="false" outlineLevel="0" collapsed="false">
      <c r="A10077" s="22" t="s">
        <v>434</v>
      </c>
      <c r="B10077" s="22" t="n">
        <v>118</v>
      </c>
      <c r="C10077" s="22" t="n">
        <v>275</v>
      </c>
      <c r="D10077" s="22" t="n">
        <v>5</v>
      </c>
      <c r="E10077" s="22" t="n">
        <v>0</v>
      </c>
      <c r="F10077" s="22" t="n">
        <f aca="false">D10077/SUM(C10077:E10077)</f>
        <v>0.0178571428571429</v>
      </c>
      <c r="G10077" s="22" t="n">
        <v>275.02</v>
      </c>
      <c r="H10077" s="22" t="n">
        <v>4.96</v>
      </c>
      <c r="I10077" s="22" t="n">
        <v>0.02</v>
      </c>
      <c r="J10077" s="22" t="n">
        <v>0.022725</v>
      </c>
      <c r="K10077" s="22" t="n">
        <v>1</v>
      </c>
      <c r="L10077" s="25"/>
      <c r="N10077" s="24"/>
    </row>
    <row r="10078" customFormat="false" ht="15" hidden="false" customHeight="false" outlineLevel="0" collapsed="false">
      <c r="A10078" s="22" t="s">
        <v>6086</v>
      </c>
      <c r="B10078" s="22" t="n">
        <v>34</v>
      </c>
      <c r="C10078" s="22" t="n">
        <v>275</v>
      </c>
      <c r="D10078" s="22" t="n">
        <v>5</v>
      </c>
      <c r="E10078" s="22" t="n">
        <v>0</v>
      </c>
      <c r="F10078" s="22" t="n">
        <f aca="false">D10078/SUM(C10078:E10078)</f>
        <v>0.0178571428571429</v>
      </c>
      <c r="G10078" s="22" t="n">
        <v>275.02</v>
      </c>
      <c r="H10078" s="22" t="n">
        <v>4.96</v>
      </c>
      <c r="I10078" s="22" t="n">
        <v>0.02</v>
      </c>
      <c r="J10078" s="22" t="n">
        <v>0.022725</v>
      </c>
      <c r="K10078" s="22" t="n">
        <v>1</v>
      </c>
      <c r="L10078" s="25"/>
      <c r="N10078" s="24"/>
    </row>
    <row r="10079" customFormat="false" ht="15" hidden="false" customHeight="false" outlineLevel="0" collapsed="false">
      <c r="A10079" s="22" t="s">
        <v>6087</v>
      </c>
      <c r="B10079" s="22" t="n">
        <v>50</v>
      </c>
      <c r="C10079" s="22" t="n">
        <v>275</v>
      </c>
      <c r="D10079" s="22" t="n">
        <v>5</v>
      </c>
      <c r="E10079" s="22" t="n">
        <v>0</v>
      </c>
      <c r="F10079" s="22" t="n">
        <f aca="false">D10079/SUM(C10079:E10079)</f>
        <v>0.0178571428571429</v>
      </c>
      <c r="G10079" s="22" t="n">
        <v>275.02</v>
      </c>
      <c r="H10079" s="22" t="n">
        <v>4.96</v>
      </c>
      <c r="I10079" s="22" t="n">
        <v>0.02</v>
      </c>
      <c r="J10079" s="22" t="n">
        <v>0.022725</v>
      </c>
      <c r="K10079" s="22" t="n">
        <v>1</v>
      </c>
      <c r="L10079" s="25"/>
      <c r="N10079" s="24"/>
    </row>
    <row r="10080" customFormat="false" ht="15" hidden="false" customHeight="false" outlineLevel="0" collapsed="false">
      <c r="A10080" s="22" t="s">
        <v>2335</v>
      </c>
      <c r="B10080" s="22" t="n">
        <v>54</v>
      </c>
      <c r="C10080" s="22" t="n">
        <v>165</v>
      </c>
      <c r="D10080" s="22" t="n">
        <v>3</v>
      </c>
      <c r="E10080" s="22" t="n">
        <v>0</v>
      </c>
      <c r="F10080" s="22" t="n">
        <f aca="false">D10080/SUM(C10080:E10080)</f>
        <v>0.0178571428571429</v>
      </c>
      <c r="G10080" s="22" t="n">
        <v>165.01</v>
      </c>
      <c r="H10080" s="22" t="n">
        <v>2.97</v>
      </c>
      <c r="I10080" s="22" t="n">
        <v>0.01</v>
      </c>
      <c r="J10080" s="22" t="n">
        <v>0.013635</v>
      </c>
      <c r="K10080" s="22" t="n">
        <v>1</v>
      </c>
      <c r="L10080" s="25"/>
      <c r="N10080" s="24"/>
    </row>
    <row r="10081" customFormat="false" ht="15" hidden="false" customHeight="false" outlineLevel="0" collapsed="false">
      <c r="A10081" s="22" t="s">
        <v>6088</v>
      </c>
      <c r="B10081" s="22" t="n">
        <v>85</v>
      </c>
      <c r="C10081" s="22" t="n">
        <v>275</v>
      </c>
      <c r="D10081" s="22" t="n">
        <v>5</v>
      </c>
      <c r="E10081" s="22" t="n">
        <v>0</v>
      </c>
      <c r="F10081" s="22" t="n">
        <f aca="false">D10081/SUM(C10081:E10081)</f>
        <v>0.0178571428571429</v>
      </c>
      <c r="G10081" s="22" t="n">
        <v>275.02</v>
      </c>
      <c r="H10081" s="22" t="n">
        <v>4.96</v>
      </c>
      <c r="I10081" s="22" t="n">
        <v>0.02</v>
      </c>
      <c r="J10081" s="22" t="n">
        <v>0.022725</v>
      </c>
      <c r="K10081" s="22" t="n">
        <v>1</v>
      </c>
      <c r="L10081" s="25"/>
      <c r="N10081" s="24"/>
    </row>
    <row r="10082" customFormat="false" ht="15" hidden="false" customHeight="false" outlineLevel="0" collapsed="false">
      <c r="A10082" s="22" t="s">
        <v>4583</v>
      </c>
      <c r="B10082" s="22" t="n">
        <v>111</v>
      </c>
      <c r="C10082" s="22" t="n">
        <v>276</v>
      </c>
      <c r="D10082" s="22" t="n">
        <v>5</v>
      </c>
      <c r="E10082" s="22" t="n">
        <v>0</v>
      </c>
      <c r="F10082" s="22" t="n">
        <f aca="false">D10082/SUM(C10082:E10082)</f>
        <v>0.0177935943060498</v>
      </c>
      <c r="G10082" s="22" t="n">
        <v>276.02</v>
      </c>
      <c r="H10082" s="22" t="n">
        <v>4.96</v>
      </c>
      <c r="I10082" s="22" t="n">
        <v>0.02</v>
      </c>
      <c r="J10082" s="22" t="n">
        <v>0.022643</v>
      </c>
      <c r="K10082" s="22" t="n">
        <v>1</v>
      </c>
      <c r="L10082" s="25"/>
      <c r="N10082" s="24"/>
    </row>
    <row r="10083" customFormat="false" ht="15" hidden="false" customHeight="false" outlineLevel="0" collapsed="false">
      <c r="A10083" s="22" t="s">
        <v>4990</v>
      </c>
      <c r="B10083" s="22" t="n">
        <v>45</v>
      </c>
      <c r="C10083" s="22" t="n">
        <v>276</v>
      </c>
      <c r="D10083" s="22" t="n">
        <v>5</v>
      </c>
      <c r="E10083" s="22" t="n">
        <v>0</v>
      </c>
      <c r="F10083" s="22" t="n">
        <f aca="false">D10083/SUM(C10083:E10083)</f>
        <v>0.0177935943060498</v>
      </c>
      <c r="G10083" s="22" t="n">
        <v>276.02</v>
      </c>
      <c r="H10083" s="22" t="n">
        <v>4.96</v>
      </c>
      <c r="I10083" s="22" t="n">
        <v>0.02</v>
      </c>
      <c r="J10083" s="22" t="n">
        <v>0.022643</v>
      </c>
      <c r="K10083" s="22" t="n">
        <v>1</v>
      </c>
      <c r="L10083" s="25"/>
      <c r="N10083" s="24"/>
    </row>
    <row r="10084" customFormat="false" ht="15" hidden="false" customHeight="false" outlineLevel="0" collapsed="false">
      <c r="A10084" s="22" t="s">
        <v>6089</v>
      </c>
      <c r="B10084" s="22" t="n">
        <v>18</v>
      </c>
      <c r="C10084" s="22" t="n">
        <v>276</v>
      </c>
      <c r="D10084" s="22" t="n">
        <v>5</v>
      </c>
      <c r="E10084" s="22" t="n">
        <v>0</v>
      </c>
      <c r="F10084" s="22" t="n">
        <f aca="false">D10084/SUM(C10084:E10084)</f>
        <v>0.0177935943060498</v>
      </c>
      <c r="G10084" s="22" t="n">
        <v>276.02</v>
      </c>
      <c r="H10084" s="22" t="n">
        <v>4.96</v>
      </c>
      <c r="I10084" s="22" t="n">
        <v>0.02</v>
      </c>
      <c r="J10084" s="22" t="n">
        <v>0.022643</v>
      </c>
      <c r="K10084" s="22" t="n">
        <v>1</v>
      </c>
      <c r="L10084" s="25"/>
      <c r="N10084" s="24"/>
    </row>
    <row r="10085" customFormat="false" ht="15" hidden="false" customHeight="false" outlineLevel="0" collapsed="false">
      <c r="A10085" s="22" t="s">
        <v>6090</v>
      </c>
      <c r="B10085" s="22" t="n">
        <v>48</v>
      </c>
      <c r="C10085" s="22" t="n">
        <v>0</v>
      </c>
      <c r="D10085" s="22" t="n">
        <v>5</v>
      </c>
      <c r="E10085" s="22" t="n">
        <v>276</v>
      </c>
      <c r="F10085" s="22" t="n">
        <f aca="false">D10085/SUM(C10085:E10085)</f>
        <v>0.0177935943060498</v>
      </c>
      <c r="G10085" s="22" t="n">
        <v>0.02</v>
      </c>
      <c r="H10085" s="22" t="n">
        <v>4.96</v>
      </c>
      <c r="I10085" s="22" t="n">
        <v>276.02</v>
      </c>
      <c r="J10085" s="22" t="n">
        <v>0.022643</v>
      </c>
      <c r="K10085" s="22" t="n">
        <v>1</v>
      </c>
      <c r="L10085" s="25"/>
      <c r="N10085" s="24"/>
    </row>
    <row r="10086" customFormat="false" ht="15" hidden="false" customHeight="false" outlineLevel="0" collapsed="false">
      <c r="A10086" s="22" t="s">
        <v>6091</v>
      </c>
      <c r="B10086" s="22" t="n">
        <v>21</v>
      </c>
      <c r="C10086" s="22" t="n">
        <v>276</v>
      </c>
      <c r="D10086" s="22" t="n">
        <v>5</v>
      </c>
      <c r="E10086" s="22" t="n">
        <v>0</v>
      </c>
      <c r="F10086" s="22" t="n">
        <f aca="false">D10086/SUM(C10086:E10086)</f>
        <v>0.0177935943060498</v>
      </c>
      <c r="G10086" s="22" t="n">
        <v>276.02</v>
      </c>
      <c r="H10086" s="22" t="n">
        <v>4.96</v>
      </c>
      <c r="I10086" s="22" t="n">
        <v>0.02</v>
      </c>
      <c r="J10086" s="22" t="n">
        <v>0.022643</v>
      </c>
      <c r="K10086" s="22" t="n">
        <v>1</v>
      </c>
      <c r="L10086" s="25"/>
      <c r="N10086" s="24"/>
    </row>
    <row r="10087" customFormat="false" ht="15" hidden="false" customHeight="false" outlineLevel="0" collapsed="false">
      <c r="A10087" s="22" t="s">
        <v>6092</v>
      </c>
      <c r="B10087" s="22" t="n">
        <v>60</v>
      </c>
      <c r="C10087" s="22" t="n">
        <v>276</v>
      </c>
      <c r="D10087" s="22" t="n">
        <v>5</v>
      </c>
      <c r="E10087" s="22" t="n">
        <v>0</v>
      </c>
      <c r="F10087" s="22" t="n">
        <f aca="false">D10087/SUM(C10087:E10087)</f>
        <v>0.0177935943060498</v>
      </c>
      <c r="G10087" s="22" t="n">
        <v>276.02</v>
      </c>
      <c r="H10087" s="22" t="n">
        <v>4.96</v>
      </c>
      <c r="I10087" s="22" t="n">
        <v>0.02</v>
      </c>
      <c r="J10087" s="22" t="n">
        <v>0.022643</v>
      </c>
      <c r="K10087" s="22" t="n">
        <v>1</v>
      </c>
      <c r="L10087" s="25"/>
      <c r="N10087" s="24"/>
    </row>
    <row r="10088" customFormat="false" ht="15" hidden="false" customHeight="false" outlineLevel="0" collapsed="false">
      <c r="A10088" s="22" t="s">
        <v>6092</v>
      </c>
      <c r="B10088" s="22" t="n">
        <v>109</v>
      </c>
      <c r="C10088" s="22" t="n">
        <v>276</v>
      </c>
      <c r="D10088" s="22" t="n">
        <v>5</v>
      </c>
      <c r="E10088" s="22" t="n">
        <v>0</v>
      </c>
      <c r="F10088" s="22" t="n">
        <f aca="false">D10088/SUM(C10088:E10088)</f>
        <v>0.0177935943060498</v>
      </c>
      <c r="G10088" s="22" t="n">
        <v>276.02</v>
      </c>
      <c r="H10088" s="22" t="n">
        <v>4.96</v>
      </c>
      <c r="I10088" s="22" t="n">
        <v>0.02</v>
      </c>
      <c r="J10088" s="22" t="n">
        <v>0.022643</v>
      </c>
      <c r="K10088" s="22" t="n">
        <v>1</v>
      </c>
      <c r="L10088" s="25"/>
      <c r="N10088" s="24"/>
    </row>
    <row r="10089" customFormat="false" ht="15" hidden="false" customHeight="false" outlineLevel="0" collapsed="false">
      <c r="A10089" s="22" t="s">
        <v>6093</v>
      </c>
      <c r="B10089" s="22" t="n">
        <v>97</v>
      </c>
      <c r="C10089" s="22" t="n">
        <v>276</v>
      </c>
      <c r="D10089" s="22" t="n">
        <v>5</v>
      </c>
      <c r="E10089" s="22" t="n">
        <v>0</v>
      </c>
      <c r="F10089" s="22" t="n">
        <f aca="false">D10089/SUM(C10089:E10089)</f>
        <v>0.0177935943060498</v>
      </c>
      <c r="G10089" s="22" t="n">
        <v>276.02</v>
      </c>
      <c r="H10089" s="22" t="n">
        <v>4.96</v>
      </c>
      <c r="I10089" s="22" t="n">
        <v>0.02</v>
      </c>
      <c r="J10089" s="22" t="n">
        <v>0.022643</v>
      </c>
      <c r="K10089" s="22" t="n">
        <v>1</v>
      </c>
      <c r="L10089" s="25"/>
      <c r="N10089" s="24"/>
    </row>
    <row r="10090" customFormat="false" ht="15" hidden="false" customHeight="false" outlineLevel="0" collapsed="false">
      <c r="A10090" s="22" t="s">
        <v>6093</v>
      </c>
      <c r="B10090" s="22" t="n">
        <v>98</v>
      </c>
      <c r="C10090" s="22" t="n">
        <v>276</v>
      </c>
      <c r="D10090" s="22" t="n">
        <v>5</v>
      </c>
      <c r="E10090" s="22" t="n">
        <v>0</v>
      </c>
      <c r="F10090" s="22" t="n">
        <f aca="false">D10090/SUM(C10090:E10090)</f>
        <v>0.0177935943060498</v>
      </c>
      <c r="G10090" s="22" t="n">
        <v>276.02</v>
      </c>
      <c r="H10090" s="22" t="n">
        <v>4.96</v>
      </c>
      <c r="I10090" s="22" t="n">
        <v>0.02</v>
      </c>
      <c r="J10090" s="22" t="n">
        <v>0.022643</v>
      </c>
      <c r="K10090" s="22" t="n">
        <v>1</v>
      </c>
      <c r="L10090" s="25"/>
      <c r="N10090" s="24"/>
    </row>
    <row r="10091" customFormat="false" ht="15" hidden="false" customHeight="false" outlineLevel="0" collapsed="false">
      <c r="A10091" s="22" t="s">
        <v>6094</v>
      </c>
      <c r="B10091" s="22" t="n">
        <v>7</v>
      </c>
      <c r="C10091" s="22" t="n">
        <v>276</v>
      </c>
      <c r="D10091" s="22" t="n">
        <v>5</v>
      </c>
      <c r="E10091" s="22" t="n">
        <v>0</v>
      </c>
      <c r="F10091" s="22" t="n">
        <f aca="false">D10091/SUM(C10091:E10091)</f>
        <v>0.0177935943060498</v>
      </c>
      <c r="G10091" s="22" t="n">
        <v>276.02</v>
      </c>
      <c r="H10091" s="22" t="n">
        <v>4.96</v>
      </c>
      <c r="I10091" s="22" t="n">
        <v>0.02</v>
      </c>
      <c r="J10091" s="22" t="n">
        <v>0.022643</v>
      </c>
      <c r="K10091" s="22" t="n">
        <v>1</v>
      </c>
      <c r="L10091" s="25"/>
      <c r="N10091" s="24"/>
    </row>
    <row r="10092" customFormat="false" ht="15" hidden="false" customHeight="false" outlineLevel="0" collapsed="false">
      <c r="A10092" s="22" t="s">
        <v>3983</v>
      </c>
      <c r="B10092" s="22" t="n">
        <v>22</v>
      </c>
      <c r="C10092" s="22" t="n">
        <v>276</v>
      </c>
      <c r="D10092" s="22" t="n">
        <v>5</v>
      </c>
      <c r="E10092" s="22" t="n">
        <v>0</v>
      </c>
      <c r="F10092" s="22" t="n">
        <f aca="false">D10092/SUM(C10092:E10092)</f>
        <v>0.0177935943060498</v>
      </c>
      <c r="G10092" s="22" t="n">
        <v>276.02</v>
      </c>
      <c r="H10092" s="22" t="n">
        <v>4.96</v>
      </c>
      <c r="I10092" s="22" t="n">
        <v>0.02</v>
      </c>
      <c r="J10092" s="22" t="n">
        <v>0.022643</v>
      </c>
      <c r="K10092" s="22" t="n">
        <v>1</v>
      </c>
      <c r="L10092" s="25"/>
      <c r="N10092" s="24"/>
    </row>
    <row r="10093" customFormat="false" ht="15" hidden="false" customHeight="false" outlineLevel="0" collapsed="false">
      <c r="A10093" s="22" t="s">
        <v>6095</v>
      </c>
      <c r="B10093" s="22" t="n">
        <v>103</v>
      </c>
      <c r="C10093" s="22" t="n">
        <v>276</v>
      </c>
      <c r="D10093" s="22" t="n">
        <v>5</v>
      </c>
      <c r="E10093" s="22" t="n">
        <v>0</v>
      </c>
      <c r="F10093" s="22" t="n">
        <f aca="false">D10093/SUM(C10093:E10093)</f>
        <v>0.0177935943060498</v>
      </c>
      <c r="G10093" s="22" t="n">
        <v>276.02</v>
      </c>
      <c r="H10093" s="22" t="n">
        <v>4.96</v>
      </c>
      <c r="I10093" s="22" t="n">
        <v>0.02</v>
      </c>
      <c r="J10093" s="22" t="n">
        <v>0.022643</v>
      </c>
      <c r="K10093" s="22" t="n">
        <v>1</v>
      </c>
      <c r="L10093" s="25"/>
      <c r="N10093" s="24"/>
    </row>
    <row r="10094" customFormat="false" ht="15" hidden="false" customHeight="false" outlineLevel="0" collapsed="false">
      <c r="A10094" s="22" t="s">
        <v>3338</v>
      </c>
      <c r="B10094" s="22" t="n">
        <v>35</v>
      </c>
      <c r="C10094" s="22" t="n">
        <v>276</v>
      </c>
      <c r="D10094" s="22" t="n">
        <v>5</v>
      </c>
      <c r="E10094" s="22" t="n">
        <v>0</v>
      </c>
      <c r="F10094" s="22" t="n">
        <f aca="false">D10094/SUM(C10094:E10094)</f>
        <v>0.0177935943060498</v>
      </c>
      <c r="G10094" s="22" t="n">
        <v>276.02</v>
      </c>
      <c r="H10094" s="22" t="n">
        <v>4.96</v>
      </c>
      <c r="I10094" s="22" t="n">
        <v>0.02</v>
      </c>
      <c r="J10094" s="22" t="n">
        <v>0.022643</v>
      </c>
      <c r="K10094" s="22" t="n">
        <v>1</v>
      </c>
      <c r="L10094" s="25"/>
      <c r="N10094" s="24"/>
    </row>
    <row r="10095" customFormat="false" ht="15" hidden="false" customHeight="false" outlineLevel="0" collapsed="false">
      <c r="A10095" s="22" t="s">
        <v>6096</v>
      </c>
      <c r="B10095" s="22" t="n">
        <v>85</v>
      </c>
      <c r="C10095" s="22" t="n">
        <v>276</v>
      </c>
      <c r="D10095" s="22" t="n">
        <v>5</v>
      </c>
      <c r="E10095" s="22" t="n">
        <v>0</v>
      </c>
      <c r="F10095" s="22" t="n">
        <f aca="false">D10095/SUM(C10095:E10095)</f>
        <v>0.0177935943060498</v>
      </c>
      <c r="G10095" s="22" t="n">
        <v>276.02</v>
      </c>
      <c r="H10095" s="22" t="n">
        <v>4.96</v>
      </c>
      <c r="I10095" s="22" t="n">
        <v>0.02</v>
      </c>
      <c r="J10095" s="22" t="n">
        <v>0.022643</v>
      </c>
      <c r="K10095" s="22" t="n">
        <v>1</v>
      </c>
      <c r="L10095" s="25"/>
      <c r="N10095" s="24"/>
    </row>
    <row r="10096" customFormat="false" ht="15" hidden="false" customHeight="false" outlineLevel="0" collapsed="false">
      <c r="A10096" s="22" t="s">
        <v>6097</v>
      </c>
      <c r="B10096" s="22" t="n">
        <v>86</v>
      </c>
      <c r="C10096" s="22" t="n">
        <v>276</v>
      </c>
      <c r="D10096" s="22" t="n">
        <v>5</v>
      </c>
      <c r="E10096" s="22" t="n">
        <v>0</v>
      </c>
      <c r="F10096" s="22" t="n">
        <f aca="false">D10096/SUM(C10096:E10096)</f>
        <v>0.0177935943060498</v>
      </c>
      <c r="G10096" s="22" t="n">
        <v>276.02</v>
      </c>
      <c r="H10096" s="22" t="n">
        <v>4.96</v>
      </c>
      <c r="I10096" s="22" t="n">
        <v>0.02</v>
      </c>
      <c r="J10096" s="22" t="n">
        <v>0.022643</v>
      </c>
      <c r="K10096" s="22" t="n">
        <v>1</v>
      </c>
      <c r="L10096" s="25"/>
      <c r="N10096" s="24"/>
    </row>
    <row r="10097" customFormat="false" ht="15" hidden="false" customHeight="false" outlineLevel="0" collapsed="false">
      <c r="A10097" s="22" t="s">
        <v>6098</v>
      </c>
      <c r="B10097" s="22" t="n">
        <v>21</v>
      </c>
      <c r="C10097" s="22" t="n">
        <v>221</v>
      </c>
      <c r="D10097" s="22" t="n">
        <v>4</v>
      </c>
      <c r="E10097" s="22" t="n">
        <v>0</v>
      </c>
      <c r="F10097" s="22" t="n">
        <f aca="false">D10097/SUM(C10097:E10097)</f>
        <v>0.0177777777777778</v>
      </c>
      <c r="G10097" s="22" t="n">
        <v>221.02</v>
      </c>
      <c r="H10097" s="22" t="n">
        <v>3.96</v>
      </c>
      <c r="I10097" s="22" t="n">
        <v>0.02</v>
      </c>
      <c r="J10097" s="22" t="n">
        <v>0.018098</v>
      </c>
      <c r="K10097" s="22" t="n">
        <v>1</v>
      </c>
      <c r="L10097" s="25"/>
      <c r="N10097" s="24"/>
    </row>
    <row r="10098" customFormat="false" ht="15" hidden="false" customHeight="false" outlineLevel="0" collapsed="false">
      <c r="A10098" s="22" t="s">
        <v>6099</v>
      </c>
      <c r="B10098" s="22" t="n">
        <v>10</v>
      </c>
      <c r="C10098" s="22" t="n">
        <v>277</v>
      </c>
      <c r="D10098" s="22" t="n">
        <v>5</v>
      </c>
      <c r="E10098" s="22" t="n">
        <v>0</v>
      </c>
      <c r="F10098" s="22" t="n">
        <f aca="false">D10098/SUM(C10098:E10098)</f>
        <v>0.0177304964539007</v>
      </c>
      <c r="G10098" s="22" t="n">
        <v>277.02</v>
      </c>
      <c r="H10098" s="22" t="n">
        <v>4.96</v>
      </c>
      <c r="I10098" s="22" t="n">
        <v>0.02</v>
      </c>
      <c r="J10098" s="22" t="n">
        <v>0.022561</v>
      </c>
      <c r="K10098" s="22" t="n">
        <v>1</v>
      </c>
      <c r="L10098" s="25"/>
      <c r="N10098" s="24"/>
    </row>
    <row r="10099" customFormat="false" ht="15" hidden="false" customHeight="false" outlineLevel="0" collapsed="false">
      <c r="A10099" s="22" t="s">
        <v>6100</v>
      </c>
      <c r="B10099" s="22" t="n">
        <v>22</v>
      </c>
      <c r="C10099" s="22" t="n">
        <v>277</v>
      </c>
      <c r="D10099" s="22" t="n">
        <v>5</v>
      </c>
      <c r="E10099" s="22" t="n">
        <v>0</v>
      </c>
      <c r="F10099" s="22" t="n">
        <f aca="false">D10099/SUM(C10099:E10099)</f>
        <v>0.0177304964539007</v>
      </c>
      <c r="G10099" s="22" t="n">
        <v>277.02</v>
      </c>
      <c r="H10099" s="22" t="n">
        <v>4.96</v>
      </c>
      <c r="I10099" s="22" t="n">
        <v>0.02</v>
      </c>
      <c r="J10099" s="22" t="n">
        <v>0.022561</v>
      </c>
      <c r="K10099" s="22" t="n">
        <v>1</v>
      </c>
      <c r="L10099" s="25"/>
      <c r="N10099" s="24"/>
    </row>
    <row r="10100" customFormat="false" ht="15" hidden="false" customHeight="false" outlineLevel="0" collapsed="false">
      <c r="A10100" s="22" t="s">
        <v>6101</v>
      </c>
      <c r="B10100" s="22" t="n">
        <v>41</v>
      </c>
      <c r="C10100" s="22" t="n">
        <v>277</v>
      </c>
      <c r="D10100" s="22" t="n">
        <v>5</v>
      </c>
      <c r="E10100" s="22" t="n">
        <v>0</v>
      </c>
      <c r="F10100" s="22" t="n">
        <f aca="false">D10100/SUM(C10100:E10100)</f>
        <v>0.0177304964539007</v>
      </c>
      <c r="G10100" s="22" t="n">
        <v>277.02</v>
      </c>
      <c r="H10100" s="22" t="n">
        <v>4.96</v>
      </c>
      <c r="I10100" s="22" t="n">
        <v>0.02</v>
      </c>
      <c r="J10100" s="22" t="n">
        <v>0.022561</v>
      </c>
      <c r="K10100" s="22" t="n">
        <v>1</v>
      </c>
      <c r="L10100" s="25"/>
      <c r="N10100" s="24"/>
    </row>
    <row r="10101" customFormat="false" ht="15" hidden="false" customHeight="false" outlineLevel="0" collapsed="false">
      <c r="A10101" s="22" t="s">
        <v>6102</v>
      </c>
      <c r="B10101" s="22" t="n">
        <v>54</v>
      </c>
      <c r="C10101" s="22" t="n">
        <v>277</v>
      </c>
      <c r="D10101" s="22" t="n">
        <v>5</v>
      </c>
      <c r="E10101" s="22" t="n">
        <v>0</v>
      </c>
      <c r="F10101" s="22" t="n">
        <f aca="false">D10101/SUM(C10101:E10101)</f>
        <v>0.0177304964539007</v>
      </c>
      <c r="G10101" s="22" t="n">
        <v>277.02</v>
      </c>
      <c r="H10101" s="22" t="n">
        <v>4.96</v>
      </c>
      <c r="I10101" s="22" t="n">
        <v>0.02</v>
      </c>
      <c r="J10101" s="22" t="n">
        <v>0.022561</v>
      </c>
      <c r="K10101" s="22" t="n">
        <v>1</v>
      </c>
      <c r="L10101" s="25"/>
      <c r="N10101" s="24"/>
    </row>
    <row r="10102" customFormat="false" ht="15" hidden="false" customHeight="false" outlineLevel="0" collapsed="false">
      <c r="A10102" s="22" t="s">
        <v>1383</v>
      </c>
      <c r="B10102" s="22" t="n">
        <v>58</v>
      </c>
      <c r="C10102" s="22" t="n">
        <v>277</v>
      </c>
      <c r="D10102" s="22" t="n">
        <v>5</v>
      </c>
      <c r="E10102" s="22" t="n">
        <v>0</v>
      </c>
      <c r="F10102" s="22" t="n">
        <f aca="false">D10102/SUM(C10102:E10102)</f>
        <v>0.0177304964539007</v>
      </c>
      <c r="G10102" s="22" t="n">
        <v>277.02</v>
      </c>
      <c r="H10102" s="22" t="n">
        <v>4.96</v>
      </c>
      <c r="I10102" s="22" t="n">
        <v>0.02</v>
      </c>
      <c r="J10102" s="22" t="n">
        <v>0.022561</v>
      </c>
      <c r="K10102" s="22" t="n">
        <v>1</v>
      </c>
      <c r="L10102" s="25"/>
      <c r="N10102" s="24"/>
    </row>
    <row r="10103" customFormat="false" ht="15" hidden="false" customHeight="false" outlineLevel="0" collapsed="false">
      <c r="A10103" s="22" t="s">
        <v>5951</v>
      </c>
      <c r="B10103" s="22" t="n">
        <v>71</v>
      </c>
      <c r="C10103" s="22" t="n">
        <v>277</v>
      </c>
      <c r="D10103" s="22" t="n">
        <v>5</v>
      </c>
      <c r="E10103" s="22" t="n">
        <v>0</v>
      </c>
      <c r="F10103" s="22" t="n">
        <f aca="false">D10103/SUM(C10103:E10103)</f>
        <v>0.0177304964539007</v>
      </c>
      <c r="G10103" s="22" t="n">
        <v>277.02</v>
      </c>
      <c r="H10103" s="22" t="n">
        <v>4.96</v>
      </c>
      <c r="I10103" s="22" t="n">
        <v>0.02</v>
      </c>
      <c r="J10103" s="22" t="n">
        <v>0.022561</v>
      </c>
      <c r="K10103" s="22" t="n">
        <v>1</v>
      </c>
      <c r="L10103" s="25"/>
      <c r="N10103" s="24"/>
    </row>
    <row r="10104" customFormat="false" ht="15" hidden="false" customHeight="false" outlineLevel="0" collapsed="false">
      <c r="A10104" s="22" t="s">
        <v>6103</v>
      </c>
      <c r="B10104" s="22" t="n">
        <v>35</v>
      </c>
      <c r="C10104" s="22" t="n">
        <v>277</v>
      </c>
      <c r="D10104" s="22" t="n">
        <v>5</v>
      </c>
      <c r="E10104" s="22" t="n">
        <v>0</v>
      </c>
      <c r="F10104" s="22" t="n">
        <f aca="false">D10104/SUM(C10104:E10104)</f>
        <v>0.0177304964539007</v>
      </c>
      <c r="G10104" s="22" t="n">
        <v>277.02</v>
      </c>
      <c r="H10104" s="22" t="n">
        <v>4.96</v>
      </c>
      <c r="I10104" s="22" t="n">
        <v>0.02</v>
      </c>
      <c r="J10104" s="22" t="n">
        <v>0.022561</v>
      </c>
      <c r="K10104" s="22" t="n">
        <v>1</v>
      </c>
      <c r="L10104" s="25"/>
      <c r="N10104" s="24"/>
    </row>
    <row r="10105" customFormat="false" ht="15" hidden="false" customHeight="false" outlineLevel="0" collapsed="false">
      <c r="A10105" s="22" t="s">
        <v>5171</v>
      </c>
      <c r="B10105" s="22" t="n">
        <v>19</v>
      </c>
      <c r="C10105" s="22" t="n">
        <v>277</v>
      </c>
      <c r="D10105" s="22" t="n">
        <v>5</v>
      </c>
      <c r="E10105" s="22" t="n">
        <v>0</v>
      </c>
      <c r="F10105" s="22" t="n">
        <f aca="false">D10105/SUM(C10105:E10105)</f>
        <v>0.0177304964539007</v>
      </c>
      <c r="G10105" s="22" t="n">
        <v>277.02</v>
      </c>
      <c r="H10105" s="22" t="n">
        <v>4.96</v>
      </c>
      <c r="I10105" s="22" t="n">
        <v>0.02</v>
      </c>
      <c r="J10105" s="22" t="n">
        <v>0.022561</v>
      </c>
      <c r="K10105" s="22" t="n">
        <v>1</v>
      </c>
      <c r="L10105" s="25"/>
      <c r="N10105" s="24"/>
    </row>
    <row r="10106" customFormat="false" ht="15" hidden="false" customHeight="false" outlineLevel="0" collapsed="false">
      <c r="A10106" s="22" t="s">
        <v>4404</v>
      </c>
      <c r="B10106" s="22" t="n">
        <v>56</v>
      </c>
      <c r="C10106" s="22" t="n">
        <v>277</v>
      </c>
      <c r="D10106" s="22" t="n">
        <v>5</v>
      </c>
      <c r="E10106" s="22" t="n">
        <v>0</v>
      </c>
      <c r="F10106" s="22" t="n">
        <f aca="false">D10106/SUM(C10106:E10106)</f>
        <v>0.0177304964539007</v>
      </c>
      <c r="G10106" s="22" t="n">
        <v>277.02</v>
      </c>
      <c r="H10106" s="22" t="n">
        <v>4.96</v>
      </c>
      <c r="I10106" s="22" t="n">
        <v>0.02</v>
      </c>
      <c r="J10106" s="22" t="n">
        <v>0.022561</v>
      </c>
      <c r="K10106" s="22" t="n">
        <v>1</v>
      </c>
      <c r="L10106" s="25"/>
      <c r="N10106" s="24"/>
    </row>
    <row r="10107" customFormat="false" ht="15" hidden="false" customHeight="false" outlineLevel="0" collapsed="false">
      <c r="A10107" s="22" t="s">
        <v>5813</v>
      </c>
      <c r="B10107" s="22" t="n">
        <v>121</v>
      </c>
      <c r="C10107" s="22" t="n">
        <v>277</v>
      </c>
      <c r="D10107" s="22" t="n">
        <v>5</v>
      </c>
      <c r="E10107" s="22" t="n">
        <v>0</v>
      </c>
      <c r="F10107" s="22" t="n">
        <f aca="false">D10107/SUM(C10107:E10107)</f>
        <v>0.0177304964539007</v>
      </c>
      <c r="G10107" s="22" t="n">
        <v>277.02</v>
      </c>
      <c r="H10107" s="22" t="n">
        <v>4.96</v>
      </c>
      <c r="I10107" s="22" t="n">
        <v>0.02</v>
      </c>
      <c r="J10107" s="22" t="n">
        <v>0.022561</v>
      </c>
      <c r="K10107" s="22" t="n">
        <v>1</v>
      </c>
      <c r="L10107" s="25"/>
      <c r="N10107" s="24"/>
    </row>
    <row r="10108" customFormat="false" ht="15" hidden="false" customHeight="false" outlineLevel="0" collapsed="false">
      <c r="A10108" s="22" t="s">
        <v>6104</v>
      </c>
      <c r="B10108" s="22" t="n">
        <v>44</v>
      </c>
      <c r="C10108" s="22" t="n">
        <v>278</v>
      </c>
      <c r="D10108" s="22" t="n">
        <v>5</v>
      </c>
      <c r="E10108" s="22" t="n">
        <v>0</v>
      </c>
      <c r="F10108" s="22" t="n">
        <f aca="false">D10108/SUM(C10108:E10108)</f>
        <v>0.0176678445229682</v>
      </c>
      <c r="G10108" s="22" t="n">
        <v>278.02</v>
      </c>
      <c r="H10108" s="22" t="n">
        <v>4.96</v>
      </c>
      <c r="I10108" s="22" t="n">
        <v>0.02</v>
      </c>
      <c r="J10108" s="22" t="n">
        <v>0.02248</v>
      </c>
      <c r="K10108" s="22" t="n">
        <v>1</v>
      </c>
      <c r="L10108" s="25"/>
      <c r="N10108" s="24"/>
    </row>
    <row r="10109" customFormat="false" ht="15" hidden="false" customHeight="false" outlineLevel="0" collapsed="false">
      <c r="A10109" s="22" t="s">
        <v>5506</v>
      </c>
      <c r="B10109" s="22" t="n">
        <v>49</v>
      </c>
      <c r="C10109" s="22" t="n">
        <v>277</v>
      </c>
      <c r="D10109" s="22" t="n">
        <v>5</v>
      </c>
      <c r="E10109" s="22" t="n">
        <v>1</v>
      </c>
      <c r="F10109" s="22" t="n">
        <f aca="false">D10109/SUM(C10109:E10109)</f>
        <v>0.0176678445229682</v>
      </c>
      <c r="G10109" s="22" t="n">
        <v>276.04</v>
      </c>
      <c r="H10109" s="22" t="n">
        <v>6.91</v>
      </c>
      <c r="I10109" s="22" t="n">
        <v>0.04</v>
      </c>
      <c r="J10109" s="22" t="n">
        <v>21.678222</v>
      </c>
      <c r="K10109" s="22" t="n">
        <v>0.036839</v>
      </c>
      <c r="L10109" s="25"/>
      <c r="N10109" s="24"/>
    </row>
    <row r="10110" customFormat="false" ht="15" hidden="false" customHeight="false" outlineLevel="0" collapsed="false">
      <c r="A10110" s="22" t="s">
        <v>6105</v>
      </c>
      <c r="B10110" s="22" t="n">
        <v>92</v>
      </c>
      <c r="C10110" s="22" t="n">
        <v>278</v>
      </c>
      <c r="D10110" s="22" t="n">
        <v>5</v>
      </c>
      <c r="E10110" s="22" t="n">
        <v>0</v>
      </c>
      <c r="F10110" s="22" t="n">
        <f aca="false">D10110/SUM(C10110:E10110)</f>
        <v>0.0176678445229682</v>
      </c>
      <c r="G10110" s="22" t="n">
        <v>278.02</v>
      </c>
      <c r="H10110" s="22" t="n">
        <v>4.96</v>
      </c>
      <c r="I10110" s="22" t="n">
        <v>0.02</v>
      </c>
      <c r="J10110" s="22" t="n">
        <v>0.02248</v>
      </c>
      <c r="K10110" s="22" t="n">
        <v>1</v>
      </c>
      <c r="L10110" s="25"/>
      <c r="N10110" s="24"/>
    </row>
    <row r="10111" customFormat="false" ht="15" hidden="false" customHeight="false" outlineLevel="0" collapsed="false">
      <c r="A10111" s="22" t="s">
        <v>6106</v>
      </c>
      <c r="B10111" s="22" t="n">
        <v>97</v>
      </c>
      <c r="C10111" s="22" t="n">
        <v>278</v>
      </c>
      <c r="D10111" s="22" t="n">
        <v>5</v>
      </c>
      <c r="E10111" s="22" t="n">
        <v>0</v>
      </c>
      <c r="F10111" s="22" t="n">
        <f aca="false">D10111/SUM(C10111:E10111)</f>
        <v>0.0176678445229682</v>
      </c>
      <c r="G10111" s="22" t="n">
        <v>278.02</v>
      </c>
      <c r="H10111" s="22" t="n">
        <v>4.96</v>
      </c>
      <c r="I10111" s="22" t="n">
        <v>0.02</v>
      </c>
      <c r="J10111" s="22" t="n">
        <v>0.02248</v>
      </c>
      <c r="K10111" s="22" t="n">
        <v>1</v>
      </c>
      <c r="L10111" s="25"/>
      <c r="N10111" s="24"/>
    </row>
    <row r="10112" customFormat="false" ht="15" hidden="false" customHeight="false" outlineLevel="0" collapsed="false">
      <c r="A10112" s="22" t="s">
        <v>426</v>
      </c>
      <c r="B10112" s="22" t="n">
        <v>29</v>
      </c>
      <c r="C10112" s="22" t="n">
        <v>278</v>
      </c>
      <c r="D10112" s="22" t="n">
        <v>5</v>
      </c>
      <c r="E10112" s="22" t="n">
        <v>0</v>
      </c>
      <c r="F10112" s="22" t="n">
        <f aca="false">D10112/SUM(C10112:E10112)</f>
        <v>0.0176678445229682</v>
      </c>
      <c r="G10112" s="22" t="n">
        <v>278.02</v>
      </c>
      <c r="H10112" s="22" t="n">
        <v>4.96</v>
      </c>
      <c r="I10112" s="22" t="n">
        <v>0.02</v>
      </c>
      <c r="J10112" s="22" t="n">
        <v>0.02248</v>
      </c>
      <c r="K10112" s="22" t="n">
        <v>1</v>
      </c>
      <c r="L10112" s="25"/>
      <c r="N10112" s="24"/>
    </row>
    <row r="10113" customFormat="false" ht="15" hidden="false" customHeight="false" outlineLevel="0" collapsed="false">
      <c r="A10113" s="22" t="s">
        <v>5659</v>
      </c>
      <c r="B10113" s="22" t="n">
        <v>94</v>
      </c>
      <c r="C10113" s="22" t="n">
        <v>278</v>
      </c>
      <c r="D10113" s="22" t="n">
        <v>5</v>
      </c>
      <c r="E10113" s="22" t="n">
        <v>0</v>
      </c>
      <c r="F10113" s="22" t="n">
        <f aca="false">D10113/SUM(C10113:E10113)</f>
        <v>0.0176678445229682</v>
      </c>
      <c r="G10113" s="22" t="n">
        <v>278.02</v>
      </c>
      <c r="H10113" s="22" t="n">
        <v>4.96</v>
      </c>
      <c r="I10113" s="22" t="n">
        <v>0.02</v>
      </c>
      <c r="J10113" s="22" t="n">
        <v>0.02248</v>
      </c>
      <c r="K10113" s="22" t="n">
        <v>1</v>
      </c>
      <c r="L10113" s="25"/>
      <c r="N10113" s="24"/>
    </row>
    <row r="10114" customFormat="false" ht="15" hidden="false" customHeight="false" outlineLevel="0" collapsed="false">
      <c r="A10114" s="22" t="s">
        <v>6107</v>
      </c>
      <c r="B10114" s="22" t="n">
        <v>62</v>
      </c>
      <c r="C10114" s="22" t="n">
        <v>278</v>
      </c>
      <c r="D10114" s="22" t="n">
        <v>5</v>
      </c>
      <c r="E10114" s="22" t="n">
        <v>0</v>
      </c>
      <c r="F10114" s="22" t="n">
        <f aca="false">D10114/SUM(C10114:E10114)</f>
        <v>0.0176678445229682</v>
      </c>
      <c r="G10114" s="22" t="n">
        <v>278.02</v>
      </c>
      <c r="H10114" s="22" t="n">
        <v>4.96</v>
      </c>
      <c r="I10114" s="22" t="n">
        <v>0.02</v>
      </c>
      <c r="J10114" s="22" t="n">
        <v>0.02248</v>
      </c>
      <c r="K10114" s="22" t="n">
        <v>1</v>
      </c>
      <c r="L10114" s="25"/>
      <c r="N10114" s="24"/>
    </row>
    <row r="10115" customFormat="false" ht="15" hidden="false" customHeight="false" outlineLevel="0" collapsed="false">
      <c r="A10115" s="22" t="s">
        <v>1437</v>
      </c>
      <c r="B10115" s="22" t="n">
        <v>84</v>
      </c>
      <c r="C10115" s="22" t="n">
        <v>278</v>
      </c>
      <c r="D10115" s="22" t="n">
        <v>5</v>
      </c>
      <c r="E10115" s="22" t="n">
        <v>0</v>
      </c>
      <c r="F10115" s="22" t="n">
        <f aca="false">D10115/SUM(C10115:E10115)</f>
        <v>0.0176678445229682</v>
      </c>
      <c r="G10115" s="22" t="n">
        <v>278.02</v>
      </c>
      <c r="H10115" s="22" t="n">
        <v>4.96</v>
      </c>
      <c r="I10115" s="22" t="n">
        <v>0.02</v>
      </c>
      <c r="J10115" s="22" t="n">
        <v>0.02248</v>
      </c>
      <c r="K10115" s="22" t="n">
        <v>1</v>
      </c>
      <c r="L10115" s="25"/>
      <c r="N10115" s="24"/>
    </row>
    <row r="10116" customFormat="false" ht="15" hidden="false" customHeight="false" outlineLevel="0" collapsed="false">
      <c r="A10116" s="22" t="s">
        <v>6108</v>
      </c>
      <c r="B10116" s="22" t="n">
        <v>91</v>
      </c>
      <c r="C10116" s="22" t="n">
        <v>278</v>
      </c>
      <c r="D10116" s="22" t="n">
        <v>5</v>
      </c>
      <c r="E10116" s="22" t="n">
        <v>0</v>
      </c>
      <c r="F10116" s="22" t="n">
        <f aca="false">D10116/SUM(C10116:E10116)</f>
        <v>0.0176678445229682</v>
      </c>
      <c r="G10116" s="22" t="n">
        <v>278.02</v>
      </c>
      <c r="H10116" s="22" t="n">
        <v>4.96</v>
      </c>
      <c r="I10116" s="22" t="n">
        <v>0.02</v>
      </c>
      <c r="J10116" s="22" t="n">
        <v>0.02248</v>
      </c>
      <c r="K10116" s="22" t="n">
        <v>1</v>
      </c>
      <c r="L10116" s="25"/>
      <c r="N10116" s="24"/>
    </row>
    <row r="10117" customFormat="false" ht="15" hidden="false" customHeight="false" outlineLevel="0" collapsed="false">
      <c r="A10117" s="22" t="s">
        <v>6109</v>
      </c>
      <c r="B10117" s="22" t="n">
        <v>53</v>
      </c>
      <c r="C10117" s="22" t="n">
        <v>278</v>
      </c>
      <c r="D10117" s="22" t="n">
        <v>5</v>
      </c>
      <c r="E10117" s="22" t="n">
        <v>0</v>
      </c>
      <c r="F10117" s="22" t="n">
        <f aca="false">D10117/SUM(C10117:E10117)</f>
        <v>0.0176678445229682</v>
      </c>
      <c r="G10117" s="22" t="n">
        <v>278.02</v>
      </c>
      <c r="H10117" s="22" t="n">
        <v>4.96</v>
      </c>
      <c r="I10117" s="22" t="n">
        <v>0.02</v>
      </c>
      <c r="J10117" s="22" t="n">
        <v>0.02248</v>
      </c>
      <c r="K10117" s="22" t="n">
        <v>1</v>
      </c>
      <c r="L10117" s="25"/>
      <c r="N10117" s="24"/>
    </row>
    <row r="10118" customFormat="false" ht="15" hidden="false" customHeight="false" outlineLevel="0" collapsed="false">
      <c r="A10118" s="22" t="s">
        <v>4361</v>
      </c>
      <c r="B10118" s="22" t="n">
        <v>50</v>
      </c>
      <c r="C10118" s="22" t="n">
        <v>278</v>
      </c>
      <c r="D10118" s="22" t="n">
        <v>5</v>
      </c>
      <c r="E10118" s="22" t="n">
        <v>0</v>
      </c>
      <c r="F10118" s="22" t="n">
        <f aca="false">D10118/SUM(C10118:E10118)</f>
        <v>0.0176678445229682</v>
      </c>
      <c r="G10118" s="22" t="n">
        <v>278.02</v>
      </c>
      <c r="H10118" s="22" t="n">
        <v>4.96</v>
      </c>
      <c r="I10118" s="22" t="n">
        <v>0.02</v>
      </c>
      <c r="J10118" s="22" t="n">
        <v>0.02248</v>
      </c>
      <c r="K10118" s="22" t="n">
        <v>1</v>
      </c>
      <c r="L10118" s="25"/>
      <c r="N10118" s="24"/>
    </row>
    <row r="10119" customFormat="false" ht="15" hidden="false" customHeight="false" outlineLevel="0" collapsed="false">
      <c r="A10119" s="22" t="s">
        <v>6110</v>
      </c>
      <c r="B10119" s="22" t="n">
        <v>88</v>
      </c>
      <c r="C10119" s="22" t="n">
        <v>278</v>
      </c>
      <c r="D10119" s="22" t="n">
        <v>5</v>
      </c>
      <c r="E10119" s="22" t="n">
        <v>0</v>
      </c>
      <c r="F10119" s="22" t="n">
        <f aca="false">D10119/SUM(C10119:E10119)</f>
        <v>0.0176678445229682</v>
      </c>
      <c r="G10119" s="22" t="n">
        <v>278.02</v>
      </c>
      <c r="H10119" s="22" t="n">
        <v>4.96</v>
      </c>
      <c r="I10119" s="22" t="n">
        <v>0.02</v>
      </c>
      <c r="J10119" s="22" t="n">
        <v>0.02248</v>
      </c>
      <c r="K10119" s="22" t="n">
        <v>1</v>
      </c>
      <c r="L10119" s="25"/>
      <c r="N10119" s="24"/>
    </row>
    <row r="10120" customFormat="false" ht="15" hidden="false" customHeight="false" outlineLevel="0" collapsed="false">
      <c r="A10120" s="22" t="s">
        <v>1796</v>
      </c>
      <c r="B10120" s="22" t="n">
        <v>124</v>
      </c>
      <c r="C10120" s="22" t="n">
        <v>278</v>
      </c>
      <c r="D10120" s="22" t="n">
        <v>5</v>
      </c>
      <c r="E10120" s="22" t="n">
        <v>0</v>
      </c>
      <c r="F10120" s="22" t="n">
        <f aca="false">D10120/SUM(C10120:E10120)</f>
        <v>0.0176678445229682</v>
      </c>
      <c r="G10120" s="22" t="n">
        <v>278.02</v>
      </c>
      <c r="H10120" s="22" t="n">
        <v>4.96</v>
      </c>
      <c r="I10120" s="22" t="n">
        <v>0.02</v>
      </c>
      <c r="J10120" s="22" t="n">
        <v>0.02248</v>
      </c>
      <c r="K10120" s="22" t="n">
        <v>1</v>
      </c>
      <c r="L10120" s="25"/>
      <c r="N10120" s="24"/>
    </row>
    <row r="10121" customFormat="false" ht="15" hidden="false" customHeight="false" outlineLevel="0" collapsed="false">
      <c r="A10121" s="22" t="s">
        <v>6111</v>
      </c>
      <c r="B10121" s="22" t="n">
        <v>40</v>
      </c>
      <c r="C10121" s="22" t="n">
        <v>278</v>
      </c>
      <c r="D10121" s="22" t="n">
        <v>5</v>
      </c>
      <c r="E10121" s="22" t="n">
        <v>0</v>
      </c>
      <c r="F10121" s="22" t="n">
        <f aca="false">D10121/SUM(C10121:E10121)</f>
        <v>0.0176678445229682</v>
      </c>
      <c r="G10121" s="22" t="n">
        <v>278.02</v>
      </c>
      <c r="H10121" s="22" t="n">
        <v>4.96</v>
      </c>
      <c r="I10121" s="22" t="n">
        <v>0.02</v>
      </c>
      <c r="J10121" s="22" t="n">
        <v>0.02248</v>
      </c>
      <c r="K10121" s="22" t="n">
        <v>1</v>
      </c>
      <c r="L10121" s="25"/>
      <c r="N10121" s="24"/>
    </row>
    <row r="10122" customFormat="false" ht="15" hidden="false" customHeight="false" outlineLevel="0" collapsed="false">
      <c r="A10122" s="22" t="s">
        <v>6112</v>
      </c>
      <c r="B10122" s="22" t="n">
        <v>20</v>
      </c>
      <c r="C10122" s="22" t="n">
        <v>0</v>
      </c>
      <c r="D10122" s="22" t="n">
        <v>3</v>
      </c>
      <c r="E10122" s="22" t="n">
        <v>167</v>
      </c>
      <c r="F10122" s="22" t="n">
        <f aca="false">D10122/SUM(C10122:E10122)</f>
        <v>0.0176470588235294</v>
      </c>
      <c r="G10122" s="22" t="n">
        <v>0.01</v>
      </c>
      <c r="H10122" s="22" t="n">
        <v>2.97</v>
      </c>
      <c r="I10122" s="22" t="n">
        <v>167.01</v>
      </c>
      <c r="J10122" s="22" t="n">
        <v>0.013472</v>
      </c>
      <c r="K10122" s="22" t="n">
        <v>1</v>
      </c>
      <c r="L10122" s="25"/>
      <c r="N10122" s="24"/>
    </row>
    <row r="10123" customFormat="false" ht="15" hidden="false" customHeight="false" outlineLevel="0" collapsed="false">
      <c r="A10123" s="22" t="s">
        <v>1713</v>
      </c>
      <c r="B10123" s="22" t="n">
        <v>53</v>
      </c>
      <c r="C10123" s="22" t="n">
        <v>167</v>
      </c>
      <c r="D10123" s="22" t="n">
        <v>3</v>
      </c>
      <c r="E10123" s="22" t="n">
        <v>0</v>
      </c>
      <c r="F10123" s="22" t="n">
        <f aca="false">D10123/SUM(C10123:E10123)</f>
        <v>0.0176470588235294</v>
      </c>
      <c r="G10123" s="22" t="n">
        <v>167.01</v>
      </c>
      <c r="H10123" s="22" t="n">
        <v>2.97</v>
      </c>
      <c r="I10123" s="22" t="n">
        <v>0.01</v>
      </c>
      <c r="J10123" s="22" t="n">
        <v>0.013472</v>
      </c>
      <c r="K10123" s="22" t="n">
        <v>1</v>
      </c>
      <c r="L10123" s="25"/>
      <c r="N10123" s="24"/>
    </row>
    <row r="10124" customFormat="false" ht="15" hidden="false" customHeight="false" outlineLevel="0" collapsed="false">
      <c r="A10124" s="22" t="s">
        <v>1024</v>
      </c>
      <c r="B10124" s="22" t="n">
        <v>21</v>
      </c>
      <c r="C10124" s="22" t="n">
        <v>279</v>
      </c>
      <c r="D10124" s="22" t="n">
        <v>5</v>
      </c>
      <c r="E10124" s="22" t="n">
        <v>0</v>
      </c>
      <c r="F10124" s="22" t="n">
        <f aca="false">D10124/SUM(C10124:E10124)</f>
        <v>0.0176056338028169</v>
      </c>
      <c r="G10124" s="22" t="n">
        <v>279.02</v>
      </c>
      <c r="H10124" s="22" t="n">
        <v>4.96</v>
      </c>
      <c r="I10124" s="22" t="n">
        <v>0.02</v>
      </c>
      <c r="J10124" s="22" t="n">
        <v>0.0224</v>
      </c>
      <c r="K10124" s="22" t="n">
        <v>1</v>
      </c>
      <c r="L10124" s="25"/>
      <c r="N10124" s="24"/>
    </row>
    <row r="10125" customFormat="false" ht="15" hidden="false" customHeight="false" outlineLevel="0" collapsed="false">
      <c r="A10125" s="22" t="s">
        <v>6113</v>
      </c>
      <c r="B10125" s="22" t="n">
        <v>10</v>
      </c>
      <c r="C10125" s="22" t="n">
        <v>279</v>
      </c>
      <c r="D10125" s="22" t="n">
        <v>5</v>
      </c>
      <c r="E10125" s="22" t="n">
        <v>0</v>
      </c>
      <c r="F10125" s="22" t="n">
        <f aca="false">D10125/SUM(C10125:E10125)</f>
        <v>0.0176056338028169</v>
      </c>
      <c r="G10125" s="22" t="n">
        <v>279.02</v>
      </c>
      <c r="H10125" s="22" t="n">
        <v>4.96</v>
      </c>
      <c r="I10125" s="22" t="n">
        <v>0.02</v>
      </c>
      <c r="J10125" s="22" t="n">
        <v>0.0224</v>
      </c>
      <c r="K10125" s="22" t="n">
        <v>1</v>
      </c>
      <c r="L10125" s="25"/>
      <c r="N10125" s="24"/>
    </row>
    <row r="10126" customFormat="false" ht="15" hidden="false" customHeight="false" outlineLevel="0" collapsed="false">
      <c r="A10126" s="22" t="s">
        <v>6114</v>
      </c>
      <c r="B10126" s="22" t="n">
        <v>43</v>
      </c>
      <c r="C10126" s="22" t="n">
        <v>279</v>
      </c>
      <c r="D10126" s="22" t="n">
        <v>5</v>
      </c>
      <c r="E10126" s="22" t="n">
        <v>0</v>
      </c>
      <c r="F10126" s="22" t="n">
        <f aca="false">D10126/SUM(C10126:E10126)</f>
        <v>0.0176056338028169</v>
      </c>
      <c r="G10126" s="22" t="n">
        <v>279.02</v>
      </c>
      <c r="H10126" s="22" t="n">
        <v>4.96</v>
      </c>
      <c r="I10126" s="22" t="n">
        <v>0.02</v>
      </c>
      <c r="J10126" s="22" t="n">
        <v>0.0224</v>
      </c>
      <c r="K10126" s="22" t="n">
        <v>1</v>
      </c>
      <c r="L10126" s="25"/>
      <c r="N10126" s="24"/>
    </row>
    <row r="10127" customFormat="false" ht="15" hidden="false" customHeight="false" outlineLevel="0" collapsed="false">
      <c r="A10127" s="22" t="s">
        <v>6115</v>
      </c>
      <c r="B10127" s="22" t="n">
        <v>36</v>
      </c>
      <c r="C10127" s="22" t="n">
        <v>279</v>
      </c>
      <c r="D10127" s="22" t="n">
        <v>5</v>
      </c>
      <c r="E10127" s="22" t="n">
        <v>0</v>
      </c>
      <c r="F10127" s="22" t="n">
        <f aca="false">D10127/SUM(C10127:E10127)</f>
        <v>0.0176056338028169</v>
      </c>
      <c r="G10127" s="22" t="n">
        <v>279.02</v>
      </c>
      <c r="H10127" s="22" t="n">
        <v>4.96</v>
      </c>
      <c r="I10127" s="22" t="n">
        <v>0.02</v>
      </c>
      <c r="J10127" s="22" t="n">
        <v>0.0224</v>
      </c>
      <c r="K10127" s="22" t="n">
        <v>1</v>
      </c>
      <c r="L10127" s="25"/>
      <c r="N10127" s="24"/>
    </row>
    <row r="10128" customFormat="false" ht="15" hidden="false" customHeight="false" outlineLevel="0" collapsed="false">
      <c r="A10128" s="22" t="s">
        <v>6116</v>
      </c>
      <c r="B10128" s="22" t="n">
        <v>56</v>
      </c>
      <c r="C10128" s="22" t="n">
        <v>279</v>
      </c>
      <c r="D10128" s="22" t="n">
        <v>5</v>
      </c>
      <c r="E10128" s="22" t="n">
        <v>0</v>
      </c>
      <c r="F10128" s="22" t="n">
        <f aca="false">D10128/SUM(C10128:E10128)</f>
        <v>0.0176056338028169</v>
      </c>
      <c r="G10128" s="22" t="n">
        <v>279.02</v>
      </c>
      <c r="H10128" s="22" t="n">
        <v>4.96</v>
      </c>
      <c r="I10128" s="22" t="n">
        <v>0.02</v>
      </c>
      <c r="J10128" s="22" t="n">
        <v>0.0224</v>
      </c>
      <c r="K10128" s="22" t="n">
        <v>1</v>
      </c>
      <c r="L10128" s="25"/>
      <c r="N10128" s="24"/>
    </row>
    <row r="10129" customFormat="false" ht="15" hidden="false" customHeight="false" outlineLevel="0" collapsed="false">
      <c r="A10129" s="22" t="s">
        <v>1025</v>
      </c>
      <c r="B10129" s="22" t="n">
        <v>83</v>
      </c>
      <c r="C10129" s="22" t="n">
        <v>279</v>
      </c>
      <c r="D10129" s="22" t="n">
        <v>5</v>
      </c>
      <c r="E10129" s="22" t="n">
        <v>0</v>
      </c>
      <c r="F10129" s="22" t="n">
        <f aca="false">D10129/SUM(C10129:E10129)</f>
        <v>0.0176056338028169</v>
      </c>
      <c r="G10129" s="22" t="n">
        <v>279.02</v>
      </c>
      <c r="H10129" s="22" t="n">
        <v>4.96</v>
      </c>
      <c r="I10129" s="22" t="n">
        <v>0.02</v>
      </c>
      <c r="J10129" s="22" t="n">
        <v>0.0224</v>
      </c>
      <c r="K10129" s="22" t="n">
        <v>1</v>
      </c>
      <c r="L10129" s="25"/>
      <c r="N10129" s="24"/>
    </row>
    <row r="10130" customFormat="false" ht="15" hidden="false" customHeight="false" outlineLevel="0" collapsed="false">
      <c r="A10130" s="22" t="s">
        <v>6117</v>
      </c>
      <c r="B10130" s="22" t="n">
        <v>26</v>
      </c>
      <c r="C10130" s="22" t="n">
        <v>279</v>
      </c>
      <c r="D10130" s="22" t="n">
        <v>5</v>
      </c>
      <c r="E10130" s="22" t="n">
        <v>0</v>
      </c>
      <c r="F10130" s="22" t="n">
        <f aca="false">D10130/SUM(C10130:E10130)</f>
        <v>0.0176056338028169</v>
      </c>
      <c r="G10130" s="22" t="n">
        <v>279.02</v>
      </c>
      <c r="H10130" s="22" t="n">
        <v>4.96</v>
      </c>
      <c r="I10130" s="22" t="n">
        <v>0.02</v>
      </c>
      <c r="J10130" s="22" t="n">
        <v>0.0224</v>
      </c>
      <c r="K10130" s="22" t="n">
        <v>1</v>
      </c>
      <c r="L10130" s="25"/>
      <c r="N10130" s="24"/>
    </row>
    <row r="10131" customFormat="false" ht="15" hidden="false" customHeight="false" outlineLevel="0" collapsed="false">
      <c r="A10131" s="22" t="s">
        <v>6118</v>
      </c>
      <c r="B10131" s="22" t="n">
        <v>44</v>
      </c>
      <c r="C10131" s="22" t="n">
        <v>279</v>
      </c>
      <c r="D10131" s="22" t="n">
        <v>5</v>
      </c>
      <c r="E10131" s="22" t="n">
        <v>0</v>
      </c>
      <c r="F10131" s="22" t="n">
        <f aca="false">D10131/SUM(C10131:E10131)</f>
        <v>0.0176056338028169</v>
      </c>
      <c r="G10131" s="22" t="n">
        <v>279.02</v>
      </c>
      <c r="H10131" s="22" t="n">
        <v>4.96</v>
      </c>
      <c r="I10131" s="22" t="n">
        <v>0.02</v>
      </c>
      <c r="J10131" s="22" t="n">
        <v>0.0224</v>
      </c>
      <c r="K10131" s="22" t="n">
        <v>1</v>
      </c>
      <c r="L10131" s="25"/>
      <c r="N10131" s="24"/>
    </row>
    <row r="10132" customFormat="false" ht="15" hidden="false" customHeight="false" outlineLevel="0" collapsed="false">
      <c r="A10132" s="22" t="s">
        <v>6119</v>
      </c>
      <c r="B10132" s="22" t="n">
        <v>52</v>
      </c>
      <c r="C10132" s="22" t="n">
        <v>278</v>
      </c>
      <c r="D10132" s="22" t="n">
        <v>5</v>
      </c>
      <c r="E10132" s="22" t="n">
        <v>1</v>
      </c>
      <c r="F10132" s="22" t="n">
        <f aca="false">D10132/SUM(C10132:E10132)</f>
        <v>0.0176056338028169</v>
      </c>
      <c r="G10132" s="22" t="n">
        <v>277.04</v>
      </c>
      <c r="H10132" s="22" t="n">
        <v>6.91</v>
      </c>
      <c r="I10132" s="22" t="n">
        <v>0.04</v>
      </c>
      <c r="J10132" s="22" t="n">
        <v>21.759836</v>
      </c>
      <c r="K10132" s="22" t="n">
        <v>0.03671</v>
      </c>
      <c r="L10132" s="25"/>
      <c r="N10132" s="24"/>
    </row>
    <row r="10133" customFormat="false" ht="15" hidden="false" customHeight="false" outlineLevel="0" collapsed="false">
      <c r="A10133" s="22" t="s">
        <v>6120</v>
      </c>
      <c r="B10133" s="22" t="n">
        <v>105</v>
      </c>
      <c r="C10133" s="22" t="n">
        <v>279</v>
      </c>
      <c r="D10133" s="22" t="n">
        <v>5</v>
      </c>
      <c r="E10133" s="22" t="n">
        <v>0</v>
      </c>
      <c r="F10133" s="22" t="n">
        <f aca="false">D10133/SUM(C10133:E10133)</f>
        <v>0.0176056338028169</v>
      </c>
      <c r="G10133" s="22" t="n">
        <v>279.02</v>
      </c>
      <c r="H10133" s="22" t="n">
        <v>4.96</v>
      </c>
      <c r="I10133" s="22" t="n">
        <v>0.02</v>
      </c>
      <c r="J10133" s="22" t="n">
        <v>0.0224</v>
      </c>
      <c r="K10133" s="22" t="n">
        <v>1</v>
      </c>
      <c r="L10133" s="25"/>
      <c r="N10133" s="24"/>
    </row>
    <row r="10134" customFormat="false" ht="15" hidden="false" customHeight="false" outlineLevel="0" collapsed="false">
      <c r="A10134" s="22" t="s">
        <v>472</v>
      </c>
      <c r="B10134" s="22" t="n">
        <v>68</v>
      </c>
      <c r="C10134" s="22" t="n">
        <v>279</v>
      </c>
      <c r="D10134" s="22" t="n">
        <v>5</v>
      </c>
      <c r="E10134" s="22" t="n">
        <v>0</v>
      </c>
      <c r="F10134" s="22" t="n">
        <f aca="false">D10134/SUM(C10134:E10134)</f>
        <v>0.0176056338028169</v>
      </c>
      <c r="G10134" s="22" t="n">
        <v>279.02</v>
      </c>
      <c r="H10134" s="22" t="n">
        <v>4.96</v>
      </c>
      <c r="I10134" s="22" t="n">
        <v>0.02</v>
      </c>
      <c r="J10134" s="22" t="n">
        <v>0.0224</v>
      </c>
      <c r="K10134" s="22" t="n">
        <v>1</v>
      </c>
      <c r="L10134" s="25"/>
      <c r="N10134" s="24"/>
    </row>
    <row r="10135" customFormat="false" ht="15" hidden="false" customHeight="false" outlineLevel="0" collapsed="false">
      <c r="A10135" s="22" t="s">
        <v>6121</v>
      </c>
      <c r="B10135" s="22" t="n">
        <v>109</v>
      </c>
      <c r="C10135" s="22" t="n">
        <v>279</v>
      </c>
      <c r="D10135" s="22" t="n">
        <v>5</v>
      </c>
      <c r="E10135" s="22" t="n">
        <v>0</v>
      </c>
      <c r="F10135" s="22" t="n">
        <f aca="false">D10135/SUM(C10135:E10135)</f>
        <v>0.0176056338028169</v>
      </c>
      <c r="G10135" s="22" t="n">
        <v>279.02</v>
      </c>
      <c r="H10135" s="22" t="n">
        <v>4.96</v>
      </c>
      <c r="I10135" s="22" t="n">
        <v>0.02</v>
      </c>
      <c r="J10135" s="22" t="n">
        <v>0.0224</v>
      </c>
      <c r="K10135" s="22" t="n">
        <v>1</v>
      </c>
      <c r="L10135" s="25"/>
      <c r="N10135" s="24"/>
    </row>
    <row r="10136" customFormat="false" ht="15" hidden="false" customHeight="false" outlineLevel="0" collapsed="false">
      <c r="A10136" s="22" t="s">
        <v>6122</v>
      </c>
      <c r="B10136" s="22" t="n">
        <v>61</v>
      </c>
      <c r="C10136" s="22" t="n">
        <v>279</v>
      </c>
      <c r="D10136" s="22" t="n">
        <v>5</v>
      </c>
      <c r="E10136" s="22" t="n">
        <v>0</v>
      </c>
      <c r="F10136" s="22" t="n">
        <f aca="false">D10136/SUM(C10136:E10136)</f>
        <v>0.0176056338028169</v>
      </c>
      <c r="G10136" s="22" t="n">
        <v>279.02</v>
      </c>
      <c r="H10136" s="22" t="n">
        <v>4.96</v>
      </c>
      <c r="I10136" s="22" t="n">
        <v>0.02</v>
      </c>
      <c r="J10136" s="22" t="n">
        <v>0.0224</v>
      </c>
      <c r="K10136" s="22" t="n">
        <v>1</v>
      </c>
      <c r="L10136" s="25"/>
      <c r="N10136" s="24"/>
    </row>
    <row r="10137" customFormat="false" ht="15" hidden="false" customHeight="false" outlineLevel="0" collapsed="false">
      <c r="A10137" s="22" t="s">
        <v>4193</v>
      </c>
      <c r="B10137" s="22" t="n">
        <v>99</v>
      </c>
      <c r="C10137" s="22" t="n">
        <v>279</v>
      </c>
      <c r="D10137" s="22" t="n">
        <v>5</v>
      </c>
      <c r="E10137" s="22" t="n">
        <v>0</v>
      </c>
      <c r="F10137" s="22" t="n">
        <f aca="false">D10137/SUM(C10137:E10137)</f>
        <v>0.0176056338028169</v>
      </c>
      <c r="G10137" s="22" t="n">
        <v>279.02</v>
      </c>
      <c r="H10137" s="22" t="n">
        <v>4.96</v>
      </c>
      <c r="I10137" s="22" t="n">
        <v>0.02</v>
      </c>
      <c r="J10137" s="22" t="n">
        <v>0.0224</v>
      </c>
      <c r="K10137" s="22" t="n">
        <v>1</v>
      </c>
      <c r="L10137" s="25"/>
      <c r="N10137" s="24"/>
    </row>
    <row r="10138" customFormat="false" ht="15" hidden="false" customHeight="false" outlineLevel="0" collapsed="false">
      <c r="A10138" s="22" t="s">
        <v>6123</v>
      </c>
      <c r="B10138" s="22" t="n">
        <v>57</v>
      </c>
      <c r="C10138" s="22" t="n">
        <v>279</v>
      </c>
      <c r="D10138" s="22" t="n">
        <v>5</v>
      </c>
      <c r="E10138" s="22" t="n">
        <v>0</v>
      </c>
      <c r="F10138" s="22" t="n">
        <f aca="false">D10138/SUM(C10138:E10138)</f>
        <v>0.0176056338028169</v>
      </c>
      <c r="G10138" s="22" t="n">
        <v>279.02</v>
      </c>
      <c r="H10138" s="22" t="n">
        <v>4.96</v>
      </c>
      <c r="I10138" s="22" t="n">
        <v>0.02</v>
      </c>
      <c r="J10138" s="22" t="n">
        <v>0.0224</v>
      </c>
      <c r="K10138" s="22" t="n">
        <v>1</v>
      </c>
      <c r="L10138" s="25"/>
      <c r="N10138" s="24"/>
    </row>
    <row r="10139" customFormat="false" ht="15" hidden="false" customHeight="false" outlineLevel="0" collapsed="false">
      <c r="A10139" s="22" t="s">
        <v>5286</v>
      </c>
      <c r="B10139" s="22" t="n">
        <v>34</v>
      </c>
      <c r="C10139" s="22" t="n">
        <v>279</v>
      </c>
      <c r="D10139" s="22" t="n">
        <v>5</v>
      </c>
      <c r="E10139" s="22" t="n">
        <v>0</v>
      </c>
      <c r="F10139" s="22" t="n">
        <f aca="false">D10139/SUM(C10139:E10139)</f>
        <v>0.0176056338028169</v>
      </c>
      <c r="G10139" s="22" t="n">
        <v>279.02</v>
      </c>
      <c r="H10139" s="22" t="n">
        <v>4.96</v>
      </c>
      <c r="I10139" s="22" t="n">
        <v>0.02</v>
      </c>
      <c r="J10139" s="22" t="n">
        <v>0.0224</v>
      </c>
      <c r="K10139" s="22" t="n">
        <v>1</v>
      </c>
      <c r="L10139" s="25"/>
      <c r="N10139" s="24"/>
    </row>
    <row r="10140" customFormat="false" ht="15" hidden="false" customHeight="false" outlineLevel="0" collapsed="false">
      <c r="A10140" s="22" t="s">
        <v>1538</v>
      </c>
      <c r="B10140" s="22" t="n">
        <v>14</v>
      </c>
      <c r="C10140" s="22" t="n">
        <v>279</v>
      </c>
      <c r="D10140" s="22" t="n">
        <v>5</v>
      </c>
      <c r="E10140" s="22" t="n">
        <v>0</v>
      </c>
      <c r="F10140" s="22" t="n">
        <f aca="false">D10140/SUM(C10140:E10140)</f>
        <v>0.0176056338028169</v>
      </c>
      <c r="G10140" s="22" t="n">
        <v>279.02</v>
      </c>
      <c r="H10140" s="22" t="n">
        <v>4.96</v>
      </c>
      <c r="I10140" s="22" t="n">
        <v>0.02</v>
      </c>
      <c r="J10140" s="22" t="n">
        <v>0.0224</v>
      </c>
      <c r="K10140" s="22" t="n">
        <v>1</v>
      </c>
      <c r="L10140" s="25"/>
      <c r="N10140" s="24"/>
    </row>
    <row r="10141" customFormat="false" ht="15" hidden="false" customHeight="false" outlineLevel="0" collapsed="false">
      <c r="A10141" s="22" t="s">
        <v>6124</v>
      </c>
      <c r="B10141" s="22" t="n">
        <v>119</v>
      </c>
      <c r="C10141" s="22" t="n">
        <v>279</v>
      </c>
      <c r="D10141" s="22" t="n">
        <v>5</v>
      </c>
      <c r="E10141" s="22" t="n">
        <v>0</v>
      </c>
      <c r="F10141" s="22" t="n">
        <f aca="false">D10141/SUM(C10141:E10141)</f>
        <v>0.0176056338028169</v>
      </c>
      <c r="G10141" s="22" t="n">
        <v>279.02</v>
      </c>
      <c r="H10141" s="22" t="n">
        <v>4.96</v>
      </c>
      <c r="I10141" s="22" t="n">
        <v>0.02</v>
      </c>
      <c r="J10141" s="22" t="n">
        <v>0.0224</v>
      </c>
      <c r="K10141" s="22" t="n">
        <v>1</v>
      </c>
      <c r="L10141" s="25"/>
      <c r="N10141" s="24"/>
    </row>
    <row r="10142" customFormat="false" ht="15" hidden="false" customHeight="false" outlineLevel="0" collapsed="false">
      <c r="A10142" s="22" t="s">
        <v>6125</v>
      </c>
      <c r="B10142" s="22" t="n">
        <v>108</v>
      </c>
      <c r="C10142" s="22" t="n">
        <v>279</v>
      </c>
      <c r="D10142" s="22" t="n">
        <v>5</v>
      </c>
      <c r="E10142" s="22" t="n">
        <v>0</v>
      </c>
      <c r="F10142" s="22" t="n">
        <f aca="false">D10142/SUM(C10142:E10142)</f>
        <v>0.0176056338028169</v>
      </c>
      <c r="G10142" s="22" t="n">
        <v>279.02</v>
      </c>
      <c r="H10142" s="22" t="n">
        <v>4.96</v>
      </c>
      <c r="I10142" s="22" t="n">
        <v>0.02</v>
      </c>
      <c r="J10142" s="22" t="n">
        <v>0.0224</v>
      </c>
      <c r="K10142" s="22" t="n">
        <v>1</v>
      </c>
      <c r="L10142" s="25"/>
      <c r="N10142" s="24"/>
    </row>
    <row r="10143" customFormat="false" ht="15" hidden="false" customHeight="false" outlineLevel="0" collapsed="false">
      <c r="A10143" s="22" t="s">
        <v>6126</v>
      </c>
      <c r="B10143" s="22" t="n">
        <v>123</v>
      </c>
      <c r="C10143" s="22" t="n">
        <v>279</v>
      </c>
      <c r="D10143" s="22" t="n">
        <v>5</v>
      </c>
      <c r="E10143" s="22" t="n">
        <v>0</v>
      </c>
      <c r="F10143" s="22" t="n">
        <f aca="false">D10143/SUM(C10143:E10143)</f>
        <v>0.0176056338028169</v>
      </c>
      <c r="G10143" s="22" t="n">
        <v>279.02</v>
      </c>
      <c r="H10143" s="22" t="n">
        <v>4.96</v>
      </c>
      <c r="I10143" s="22" t="n">
        <v>0.02</v>
      </c>
      <c r="J10143" s="22" t="n">
        <v>0.0224</v>
      </c>
      <c r="K10143" s="22" t="n">
        <v>1</v>
      </c>
      <c r="L10143" s="25"/>
      <c r="N10143" s="24"/>
    </row>
    <row r="10144" customFormat="false" ht="15" hidden="false" customHeight="false" outlineLevel="0" collapsed="false">
      <c r="A10144" s="22" t="s">
        <v>5391</v>
      </c>
      <c r="B10144" s="22" t="n">
        <v>113</v>
      </c>
      <c r="C10144" s="22" t="n">
        <v>280</v>
      </c>
      <c r="D10144" s="22" t="n">
        <v>5</v>
      </c>
      <c r="E10144" s="22" t="n">
        <v>0</v>
      </c>
      <c r="F10144" s="22" t="n">
        <f aca="false">D10144/SUM(C10144:E10144)</f>
        <v>0.0175438596491228</v>
      </c>
      <c r="G10144" s="22" t="n">
        <v>280.02</v>
      </c>
      <c r="H10144" s="22" t="n">
        <v>4.96</v>
      </c>
      <c r="I10144" s="22" t="n">
        <v>0.02</v>
      </c>
      <c r="J10144" s="22" t="n">
        <v>0.02232</v>
      </c>
      <c r="K10144" s="22" t="n">
        <v>1</v>
      </c>
      <c r="L10144" s="25"/>
      <c r="N10144" s="24"/>
    </row>
    <row r="10145" customFormat="false" ht="15" hidden="false" customHeight="false" outlineLevel="0" collapsed="false">
      <c r="A10145" s="22" t="s">
        <v>598</v>
      </c>
      <c r="B10145" s="22" t="n">
        <v>20</v>
      </c>
      <c r="C10145" s="22" t="n">
        <v>280</v>
      </c>
      <c r="D10145" s="22" t="n">
        <v>5</v>
      </c>
      <c r="E10145" s="22" t="n">
        <v>0</v>
      </c>
      <c r="F10145" s="22" t="n">
        <f aca="false">D10145/SUM(C10145:E10145)</f>
        <v>0.0175438596491228</v>
      </c>
      <c r="G10145" s="22" t="n">
        <v>280.02</v>
      </c>
      <c r="H10145" s="22" t="n">
        <v>4.96</v>
      </c>
      <c r="I10145" s="22" t="n">
        <v>0.02</v>
      </c>
      <c r="J10145" s="22" t="n">
        <v>0.02232</v>
      </c>
      <c r="K10145" s="22" t="n">
        <v>1</v>
      </c>
      <c r="L10145" s="25"/>
      <c r="N10145" s="24"/>
    </row>
    <row r="10146" customFormat="false" ht="15" hidden="false" customHeight="false" outlineLevel="0" collapsed="false">
      <c r="A10146" s="22" t="s">
        <v>6127</v>
      </c>
      <c r="B10146" s="22" t="n">
        <v>107</v>
      </c>
      <c r="C10146" s="22" t="n">
        <v>280</v>
      </c>
      <c r="D10146" s="22" t="n">
        <v>5</v>
      </c>
      <c r="E10146" s="22" t="n">
        <v>0</v>
      </c>
      <c r="F10146" s="22" t="n">
        <f aca="false">D10146/SUM(C10146:E10146)</f>
        <v>0.0175438596491228</v>
      </c>
      <c r="G10146" s="22" t="n">
        <v>280.02</v>
      </c>
      <c r="H10146" s="22" t="n">
        <v>4.96</v>
      </c>
      <c r="I10146" s="22" t="n">
        <v>0.02</v>
      </c>
      <c r="J10146" s="22" t="n">
        <v>0.02232</v>
      </c>
      <c r="K10146" s="22" t="n">
        <v>1</v>
      </c>
      <c r="L10146" s="25"/>
      <c r="N10146" s="24"/>
    </row>
    <row r="10147" customFormat="false" ht="15" hidden="false" customHeight="false" outlineLevel="0" collapsed="false">
      <c r="A10147" s="22" t="s">
        <v>6128</v>
      </c>
      <c r="B10147" s="22" t="n">
        <v>91</v>
      </c>
      <c r="C10147" s="22" t="n">
        <v>224</v>
      </c>
      <c r="D10147" s="22" t="n">
        <v>4</v>
      </c>
      <c r="E10147" s="22" t="n">
        <v>0</v>
      </c>
      <c r="F10147" s="22" t="n">
        <f aca="false">D10147/SUM(C10147:E10147)</f>
        <v>0.0175438596491228</v>
      </c>
      <c r="G10147" s="22" t="n">
        <v>224.02</v>
      </c>
      <c r="H10147" s="22" t="n">
        <v>3.96</v>
      </c>
      <c r="I10147" s="22" t="n">
        <v>0.02</v>
      </c>
      <c r="J10147" s="22" t="n">
        <v>0.017856</v>
      </c>
      <c r="K10147" s="22" t="n">
        <v>1</v>
      </c>
      <c r="L10147" s="25"/>
      <c r="N10147" s="24"/>
    </row>
    <row r="10148" customFormat="false" ht="15" hidden="false" customHeight="false" outlineLevel="0" collapsed="false">
      <c r="A10148" s="22" t="s">
        <v>1231</v>
      </c>
      <c r="B10148" s="22" t="n">
        <v>83</v>
      </c>
      <c r="C10148" s="22" t="n">
        <v>280</v>
      </c>
      <c r="D10148" s="22" t="n">
        <v>5</v>
      </c>
      <c r="E10148" s="22" t="n">
        <v>0</v>
      </c>
      <c r="F10148" s="22" t="n">
        <f aca="false">D10148/SUM(C10148:E10148)</f>
        <v>0.0175438596491228</v>
      </c>
      <c r="G10148" s="22" t="n">
        <v>280.02</v>
      </c>
      <c r="H10148" s="22" t="n">
        <v>4.96</v>
      </c>
      <c r="I10148" s="22" t="n">
        <v>0.02</v>
      </c>
      <c r="J10148" s="22" t="n">
        <v>0.02232</v>
      </c>
      <c r="K10148" s="22" t="n">
        <v>1</v>
      </c>
      <c r="L10148" s="25"/>
      <c r="N10148" s="24"/>
    </row>
    <row r="10149" customFormat="false" ht="15" hidden="false" customHeight="false" outlineLevel="0" collapsed="false">
      <c r="A10149" s="22" t="s">
        <v>3661</v>
      </c>
      <c r="B10149" s="22" t="n">
        <v>119</v>
      </c>
      <c r="C10149" s="22" t="n">
        <v>280</v>
      </c>
      <c r="D10149" s="22" t="n">
        <v>5</v>
      </c>
      <c r="E10149" s="22" t="n">
        <v>0</v>
      </c>
      <c r="F10149" s="22" t="n">
        <f aca="false">D10149/SUM(C10149:E10149)</f>
        <v>0.0175438596491228</v>
      </c>
      <c r="G10149" s="22" t="n">
        <v>280.02</v>
      </c>
      <c r="H10149" s="22" t="n">
        <v>4.96</v>
      </c>
      <c r="I10149" s="22" t="n">
        <v>0.02</v>
      </c>
      <c r="J10149" s="22" t="n">
        <v>0.02232</v>
      </c>
      <c r="K10149" s="22" t="n">
        <v>1</v>
      </c>
      <c r="L10149" s="25"/>
      <c r="N10149" s="24"/>
    </row>
    <row r="10150" customFormat="false" ht="15" hidden="false" customHeight="false" outlineLevel="0" collapsed="false">
      <c r="A10150" s="22" t="s">
        <v>6129</v>
      </c>
      <c r="B10150" s="22" t="n">
        <v>25</v>
      </c>
      <c r="C10150" s="22" t="n">
        <v>280</v>
      </c>
      <c r="D10150" s="22" t="n">
        <v>5</v>
      </c>
      <c r="E10150" s="22" t="n">
        <v>0</v>
      </c>
      <c r="F10150" s="22" t="n">
        <f aca="false">D10150/SUM(C10150:E10150)</f>
        <v>0.0175438596491228</v>
      </c>
      <c r="G10150" s="22" t="n">
        <v>280.02</v>
      </c>
      <c r="H10150" s="22" t="n">
        <v>4.96</v>
      </c>
      <c r="I10150" s="22" t="n">
        <v>0.02</v>
      </c>
      <c r="J10150" s="22" t="n">
        <v>0.02232</v>
      </c>
      <c r="K10150" s="22" t="n">
        <v>1</v>
      </c>
      <c r="L10150" s="25"/>
      <c r="N10150" s="24"/>
    </row>
    <row r="10151" customFormat="false" ht="15" hidden="false" customHeight="false" outlineLevel="0" collapsed="false">
      <c r="A10151" s="22" t="s">
        <v>4276</v>
      </c>
      <c r="B10151" s="22" t="n">
        <v>90</v>
      </c>
      <c r="C10151" s="22" t="n">
        <v>280</v>
      </c>
      <c r="D10151" s="22" t="n">
        <v>5</v>
      </c>
      <c r="E10151" s="22" t="n">
        <v>0</v>
      </c>
      <c r="F10151" s="22" t="n">
        <f aca="false">D10151/SUM(C10151:E10151)</f>
        <v>0.0175438596491228</v>
      </c>
      <c r="G10151" s="22" t="n">
        <v>280.02</v>
      </c>
      <c r="H10151" s="22" t="n">
        <v>4.96</v>
      </c>
      <c r="I10151" s="22" t="n">
        <v>0.02</v>
      </c>
      <c r="J10151" s="22" t="n">
        <v>0.02232</v>
      </c>
      <c r="K10151" s="22" t="n">
        <v>1</v>
      </c>
      <c r="L10151" s="25"/>
      <c r="N10151" s="24"/>
    </row>
    <row r="10152" customFormat="false" ht="15" hidden="false" customHeight="false" outlineLevel="0" collapsed="false">
      <c r="A10152" s="22" t="s">
        <v>6130</v>
      </c>
      <c r="B10152" s="22" t="n">
        <v>26</v>
      </c>
      <c r="C10152" s="22" t="n">
        <v>280</v>
      </c>
      <c r="D10152" s="22" t="n">
        <v>5</v>
      </c>
      <c r="E10152" s="22" t="n">
        <v>0</v>
      </c>
      <c r="F10152" s="22" t="n">
        <f aca="false">D10152/SUM(C10152:E10152)</f>
        <v>0.0175438596491228</v>
      </c>
      <c r="G10152" s="22" t="n">
        <v>280.02</v>
      </c>
      <c r="H10152" s="22" t="n">
        <v>4.96</v>
      </c>
      <c r="I10152" s="22" t="n">
        <v>0.02</v>
      </c>
      <c r="J10152" s="22" t="n">
        <v>0.02232</v>
      </c>
      <c r="K10152" s="22" t="n">
        <v>1</v>
      </c>
      <c r="L10152" s="25"/>
      <c r="N10152" s="24"/>
    </row>
    <row r="10153" customFormat="false" ht="15" hidden="false" customHeight="false" outlineLevel="0" collapsed="false">
      <c r="A10153" s="22" t="s">
        <v>6131</v>
      </c>
      <c r="B10153" s="22" t="n">
        <v>18</v>
      </c>
      <c r="C10153" s="22" t="n">
        <v>280</v>
      </c>
      <c r="D10153" s="22" t="n">
        <v>5</v>
      </c>
      <c r="E10153" s="22" t="n">
        <v>0</v>
      </c>
      <c r="F10153" s="22" t="n">
        <f aca="false">D10153/SUM(C10153:E10153)</f>
        <v>0.0175438596491228</v>
      </c>
      <c r="G10153" s="22" t="n">
        <v>280.02</v>
      </c>
      <c r="H10153" s="22" t="n">
        <v>4.96</v>
      </c>
      <c r="I10153" s="22" t="n">
        <v>0.02</v>
      </c>
      <c r="J10153" s="22" t="n">
        <v>0.02232</v>
      </c>
      <c r="K10153" s="22" t="n">
        <v>1</v>
      </c>
      <c r="L10153" s="25"/>
      <c r="N10153" s="24"/>
    </row>
    <row r="10154" customFormat="false" ht="15" hidden="false" customHeight="false" outlineLevel="0" collapsed="false">
      <c r="A10154" s="22" t="s">
        <v>6132</v>
      </c>
      <c r="B10154" s="22" t="n">
        <v>121</v>
      </c>
      <c r="C10154" s="22" t="n">
        <v>280</v>
      </c>
      <c r="D10154" s="22" t="n">
        <v>5</v>
      </c>
      <c r="E10154" s="22" t="n">
        <v>0</v>
      </c>
      <c r="F10154" s="22" t="n">
        <f aca="false">D10154/SUM(C10154:E10154)</f>
        <v>0.0175438596491228</v>
      </c>
      <c r="G10154" s="22" t="n">
        <v>280.02</v>
      </c>
      <c r="H10154" s="22" t="n">
        <v>4.96</v>
      </c>
      <c r="I10154" s="22" t="n">
        <v>0.02</v>
      </c>
      <c r="J10154" s="22" t="n">
        <v>0.02232</v>
      </c>
      <c r="K10154" s="22" t="n">
        <v>1</v>
      </c>
      <c r="L10154" s="25"/>
      <c r="N10154" s="24"/>
    </row>
    <row r="10155" customFormat="false" ht="15" hidden="false" customHeight="false" outlineLevel="0" collapsed="false">
      <c r="A10155" s="22" t="s">
        <v>5834</v>
      </c>
      <c r="B10155" s="22" t="n">
        <v>56</v>
      </c>
      <c r="C10155" s="22" t="n">
        <v>280</v>
      </c>
      <c r="D10155" s="22" t="n">
        <v>5</v>
      </c>
      <c r="E10155" s="22" t="n">
        <v>0</v>
      </c>
      <c r="F10155" s="22" t="n">
        <f aca="false">D10155/SUM(C10155:E10155)</f>
        <v>0.0175438596491228</v>
      </c>
      <c r="G10155" s="22" t="n">
        <v>280.02</v>
      </c>
      <c r="H10155" s="22" t="n">
        <v>4.96</v>
      </c>
      <c r="I10155" s="22" t="n">
        <v>0.02</v>
      </c>
      <c r="J10155" s="22" t="n">
        <v>0.02232</v>
      </c>
      <c r="K10155" s="22" t="n">
        <v>1</v>
      </c>
      <c r="L10155" s="25"/>
      <c r="N10155" s="24"/>
    </row>
    <row r="10156" customFormat="false" ht="15" hidden="false" customHeight="false" outlineLevel="0" collapsed="false">
      <c r="A10156" s="22" t="s">
        <v>6133</v>
      </c>
      <c r="B10156" s="22" t="n">
        <v>84</v>
      </c>
      <c r="C10156" s="22" t="n">
        <v>280</v>
      </c>
      <c r="D10156" s="22" t="n">
        <v>5</v>
      </c>
      <c r="E10156" s="22" t="n">
        <v>0</v>
      </c>
      <c r="F10156" s="22" t="n">
        <f aca="false">D10156/SUM(C10156:E10156)</f>
        <v>0.0175438596491228</v>
      </c>
      <c r="G10156" s="22" t="n">
        <v>280.02</v>
      </c>
      <c r="H10156" s="22" t="n">
        <v>4.96</v>
      </c>
      <c r="I10156" s="22" t="n">
        <v>0.02</v>
      </c>
      <c r="J10156" s="22" t="n">
        <v>0.02232</v>
      </c>
      <c r="K10156" s="22" t="n">
        <v>1</v>
      </c>
      <c r="L10156" s="25"/>
      <c r="N10156" s="24"/>
    </row>
    <row r="10157" customFormat="false" ht="15" hidden="false" customHeight="false" outlineLevel="0" collapsed="false">
      <c r="A10157" s="22" t="s">
        <v>6134</v>
      </c>
      <c r="B10157" s="22" t="n">
        <v>35</v>
      </c>
      <c r="C10157" s="22" t="n">
        <v>280</v>
      </c>
      <c r="D10157" s="22" t="n">
        <v>5</v>
      </c>
      <c r="E10157" s="22" t="n">
        <v>0</v>
      </c>
      <c r="F10157" s="22" t="n">
        <f aca="false">D10157/SUM(C10157:E10157)</f>
        <v>0.0175438596491228</v>
      </c>
      <c r="G10157" s="22" t="n">
        <v>280.02</v>
      </c>
      <c r="H10157" s="22" t="n">
        <v>4.96</v>
      </c>
      <c r="I10157" s="22" t="n">
        <v>0.02</v>
      </c>
      <c r="J10157" s="22" t="n">
        <v>0.02232</v>
      </c>
      <c r="K10157" s="22" t="n">
        <v>1</v>
      </c>
      <c r="L10157" s="25"/>
      <c r="N10157" s="24"/>
    </row>
    <row r="10158" customFormat="false" ht="15" hidden="false" customHeight="false" outlineLevel="0" collapsed="false">
      <c r="A10158" s="22" t="s">
        <v>6135</v>
      </c>
      <c r="B10158" s="22" t="n">
        <v>96</v>
      </c>
      <c r="C10158" s="22" t="n">
        <v>168</v>
      </c>
      <c r="D10158" s="22" t="n">
        <v>3</v>
      </c>
      <c r="E10158" s="22" t="n">
        <v>0</v>
      </c>
      <c r="F10158" s="22" t="n">
        <f aca="false">D10158/SUM(C10158:E10158)</f>
        <v>0.0175438596491228</v>
      </c>
      <c r="G10158" s="22" t="n">
        <v>168.01</v>
      </c>
      <c r="H10158" s="22" t="n">
        <v>2.97</v>
      </c>
      <c r="I10158" s="22" t="n">
        <v>0.01</v>
      </c>
      <c r="J10158" s="22" t="n">
        <v>0.013392</v>
      </c>
      <c r="K10158" s="22" t="n">
        <v>1</v>
      </c>
      <c r="L10158" s="25"/>
      <c r="N10158" s="24"/>
    </row>
    <row r="10159" customFormat="false" ht="15" hidden="false" customHeight="false" outlineLevel="0" collapsed="false">
      <c r="A10159" s="22" t="s">
        <v>4608</v>
      </c>
      <c r="B10159" s="22" t="n">
        <v>66</v>
      </c>
      <c r="C10159" s="22" t="n">
        <v>281</v>
      </c>
      <c r="D10159" s="22" t="n">
        <v>5</v>
      </c>
      <c r="E10159" s="22" t="n">
        <v>0</v>
      </c>
      <c r="F10159" s="22" t="n">
        <f aca="false">D10159/SUM(C10159:E10159)</f>
        <v>0.0174825174825175</v>
      </c>
      <c r="G10159" s="22" t="n">
        <v>281.02</v>
      </c>
      <c r="H10159" s="22" t="n">
        <v>4.96</v>
      </c>
      <c r="I10159" s="22" t="n">
        <v>0.02</v>
      </c>
      <c r="J10159" s="22" t="n">
        <v>0.02224</v>
      </c>
      <c r="K10159" s="22" t="n">
        <v>1</v>
      </c>
      <c r="L10159" s="25"/>
      <c r="N10159" s="24"/>
    </row>
    <row r="10160" customFormat="false" ht="15" hidden="false" customHeight="false" outlineLevel="0" collapsed="false">
      <c r="A10160" s="22" t="s">
        <v>5839</v>
      </c>
      <c r="B10160" s="22" t="n">
        <v>47</v>
      </c>
      <c r="C10160" s="22" t="n">
        <v>280</v>
      </c>
      <c r="D10160" s="22" t="n">
        <v>5</v>
      </c>
      <c r="E10160" s="22" t="n">
        <v>1</v>
      </c>
      <c r="F10160" s="22" t="n">
        <f aca="false">D10160/SUM(C10160:E10160)</f>
        <v>0.0174825174825175</v>
      </c>
      <c r="G10160" s="22" t="n">
        <v>279.04</v>
      </c>
      <c r="H10160" s="22" t="n">
        <v>6.91</v>
      </c>
      <c r="I10160" s="22" t="n">
        <v>0.04</v>
      </c>
      <c r="J10160" s="22" t="n">
        <v>21.923066</v>
      </c>
      <c r="K10160" s="22" t="n">
        <v>0.036455</v>
      </c>
      <c r="L10160" s="25"/>
      <c r="N10160" s="24"/>
    </row>
    <row r="10161" customFormat="false" ht="15" hidden="false" customHeight="false" outlineLevel="0" collapsed="false">
      <c r="A10161" s="22" t="s">
        <v>6136</v>
      </c>
      <c r="B10161" s="22" t="n">
        <v>108</v>
      </c>
      <c r="C10161" s="22" t="n">
        <v>0</v>
      </c>
      <c r="D10161" s="22" t="n">
        <v>5</v>
      </c>
      <c r="E10161" s="22" t="n">
        <v>281</v>
      </c>
      <c r="F10161" s="22" t="n">
        <f aca="false">D10161/SUM(C10161:E10161)</f>
        <v>0.0174825174825175</v>
      </c>
      <c r="G10161" s="22" t="n">
        <v>0.02</v>
      </c>
      <c r="H10161" s="22" t="n">
        <v>4.96</v>
      </c>
      <c r="I10161" s="22" t="n">
        <v>281.02</v>
      </c>
      <c r="J10161" s="22" t="n">
        <v>0.02224</v>
      </c>
      <c r="K10161" s="22" t="n">
        <v>1</v>
      </c>
      <c r="L10161" s="25"/>
      <c r="N10161" s="24"/>
    </row>
    <row r="10162" customFormat="false" ht="15" hidden="false" customHeight="false" outlineLevel="0" collapsed="false">
      <c r="A10162" s="22" t="s">
        <v>3492</v>
      </c>
      <c r="B10162" s="22" t="n">
        <v>121</v>
      </c>
      <c r="C10162" s="22" t="n">
        <v>281</v>
      </c>
      <c r="D10162" s="22" t="n">
        <v>5</v>
      </c>
      <c r="E10162" s="22" t="n">
        <v>0</v>
      </c>
      <c r="F10162" s="22" t="n">
        <f aca="false">D10162/SUM(C10162:E10162)</f>
        <v>0.0174825174825175</v>
      </c>
      <c r="G10162" s="22" t="n">
        <v>281.02</v>
      </c>
      <c r="H10162" s="22" t="n">
        <v>4.96</v>
      </c>
      <c r="I10162" s="22" t="n">
        <v>0.02</v>
      </c>
      <c r="J10162" s="22" t="n">
        <v>0.02224</v>
      </c>
      <c r="K10162" s="22" t="n">
        <v>1</v>
      </c>
      <c r="L10162" s="25"/>
      <c r="N10162" s="24"/>
    </row>
    <row r="10163" customFormat="false" ht="15" hidden="false" customHeight="false" outlineLevel="0" collapsed="false">
      <c r="A10163" s="22" t="s">
        <v>3937</v>
      </c>
      <c r="B10163" s="22" t="n">
        <v>59</v>
      </c>
      <c r="C10163" s="22" t="n">
        <v>281</v>
      </c>
      <c r="D10163" s="22" t="n">
        <v>5</v>
      </c>
      <c r="E10163" s="22" t="n">
        <v>0</v>
      </c>
      <c r="F10163" s="22" t="n">
        <f aca="false">D10163/SUM(C10163:E10163)</f>
        <v>0.0174825174825175</v>
      </c>
      <c r="G10163" s="22" t="n">
        <v>281.02</v>
      </c>
      <c r="H10163" s="22" t="n">
        <v>4.96</v>
      </c>
      <c r="I10163" s="22" t="n">
        <v>0.02</v>
      </c>
      <c r="J10163" s="22" t="n">
        <v>0.02224</v>
      </c>
      <c r="K10163" s="22" t="n">
        <v>1</v>
      </c>
      <c r="L10163" s="25"/>
      <c r="N10163" s="24"/>
    </row>
    <row r="10164" customFormat="false" ht="15" hidden="false" customHeight="false" outlineLevel="0" collapsed="false">
      <c r="A10164" s="22" t="s">
        <v>3937</v>
      </c>
      <c r="B10164" s="22" t="n">
        <v>66</v>
      </c>
      <c r="C10164" s="22" t="n">
        <v>281</v>
      </c>
      <c r="D10164" s="22" t="n">
        <v>5</v>
      </c>
      <c r="E10164" s="22" t="n">
        <v>0</v>
      </c>
      <c r="F10164" s="22" t="n">
        <f aca="false">D10164/SUM(C10164:E10164)</f>
        <v>0.0174825174825175</v>
      </c>
      <c r="G10164" s="22" t="n">
        <v>281.02</v>
      </c>
      <c r="H10164" s="22" t="n">
        <v>4.96</v>
      </c>
      <c r="I10164" s="22" t="n">
        <v>0.02</v>
      </c>
      <c r="J10164" s="22" t="n">
        <v>0.02224</v>
      </c>
      <c r="K10164" s="22" t="n">
        <v>1</v>
      </c>
      <c r="L10164" s="25"/>
      <c r="N10164" s="24"/>
    </row>
    <row r="10165" customFormat="false" ht="15" hidden="false" customHeight="false" outlineLevel="0" collapsed="false">
      <c r="A10165" s="22" t="s">
        <v>3937</v>
      </c>
      <c r="B10165" s="22" t="n">
        <v>71</v>
      </c>
      <c r="C10165" s="22" t="n">
        <v>281</v>
      </c>
      <c r="D10165" s="22" t="n">
        <v>5</v>
      </c>
      <c r="E10165" s="22" t="n">
        <v>0</v>
      </c>
      <c r="F10165" s="22" t="n">
        <f aca="false">D10165/SUM(C10165:E10165)</f>
        <v>0.0174825174825175</v>
      </c>
      <c r="G10165" s="22" t="n">
        <v>281.02</v>
      </c>
      <c r="H10165" s="22" t="n">
        <v>4.96</v>
      </c>
      <c r="I10165" s="22" t="n">
        <v>0.02</v>
      </c>
      <c r="J10165" s="22" t="n">
        <v>0.02224</v>
      </c>
      <c r="K10165" s="22" t="n">
        <v>1</v>
      </c>
      <c r="L10165" s="25"/>
      <c r="N10165" s="24"/>
    </row>
    <row r="10166" customFormat="false" ht="15" hidden="false" customHeight="false" outlineLevel="0" collapsed="false">
      <c r="A10166" s="22" t="s">
        <v>3937</v>
      </c>
      <c r="B10166" s="22" t="n">
        <v>72</v>
      </c>
      <c r="C10166" s="22" t="n">
        <v>281</v>
      </c>
      <c r="D10166" s="22" t="n">
        <v>5</v>
      </c>
      <c r="E10166" s="22" t="n">
        <v>0</v>
      </c>
      <c r="F10166" s="22" t="n">
        <f aca="false">D10166/SUM(C10166:E10166)</f>
        <v>0.0174825174825175</v>
      </c>
      <c r="G10166" s="22" t="n">
        <v>281.02</v>
      </c>
      <c r="H10166" s="22" t="n">
        <v>4.96</v>
      </c>
      <c r="I10166" s="22" t="n">
        <v>0.02</v>
      </c>
      <c r="J10166" s="22" t="n">
        <v>0.02224</v>
      </c>
      <c r="K10166" s="22" t="n">
        <v>1</v>
      </c>
      <c r="L10166" s="25"/>
      <c r="N10166" s="24"/>
    </row>
    <row r="10167" customFormat="false" ht="15" hidden="false" customHeight="false" outlineLevel="0" collapsed="false">
      <c r="A10167" s="22" t="s">
        <v>3937</v>
      </c>
      <c r="B10167" s="22" t="n">
        <v>75</v>
      </c>
      <c r="C10167" s="22" t="n">
        <v>281</v>
      </c>
      <c r="D10167" s="22" t="n">
        <v>5</v>
      </c>
      <c r="E10167" s="22" t="n">
        <v>0</v>
      </c>
      <c r="F10167" s="22" t="n">
        <f aca="false">D10167/SUM(C10167:E10167)</f>
        <v>0.0174825174825175</v>
      </c>
      <c r="G10167" s="22" t="n">
        <v>281.02</v>
      </c>
      <c r="H10167" s="22" t="n">
        <v>4.96</v>
      </c>
      <c r="I10167" s="22" t="n">
        <v>0.02</v>
      </c>
      <c r="J10167" s="22" t="n">
        <v>0.02224</v>
      </c>
      <c r="K10167" s="22" t="n">
        <v>1</v>
      </c>
      <c r="L10167" s="25"/>
      <c r="N10167" s="24"/>
    </row>
    <row r="10168" customFormat="false" ht="15" hidden="false" customHeight="false" outlineLevel="0" collapsed="false">
      <c r="A10168" s="22" t="s">
        <v>3937</v>
      </c>
      <c r="B10168" s="22" t="n">
        <v>83</v>
      </c>
      <c r="C10168" s="22" t="n">
        <v>281</v>
      </c>
      <c r="D10168" s="22" t="n">
        <v>5</v>
      </c>
      <c r="E10168" s="22" t="n">
        <v>0</v>
      </c>
      <c r="F10168" s="22" t="n">
        <f aca="false">D10168/SUM(C10168:E10168)</f>
        <v>0.0174825174825175</v>
      </c>
      <c r="G10168" s="22" t="n">
        <v>281.02</v>
      </c>
      <c r="H10168" s="22" t="n">
        <v>4.96</v>
      </c>
      <c r="I10168" s="22" t="n">
        <v>0.02</v>
      </c>
      <c r="J10168" s="22" t="n">
        <v>0.02224</v>
      </c>
      <c r="K10168" s="22" t="n">
        <v>1</v>
      </c>
      <c r="L10168" s="25"/>
      <c r="N10168" s="24"/>
    </row>
    <row r="10169" customFormat="false" ht="15" hidden="false" customHeight="false" outlineLevel="0" collapsed="false">
      <c r="A10169" s="22" t="s">
        <v>2566</v>
      </c>
      <c r="B10169" s="22" t="n">
        <v>13</v>
      </c>
      <c r="C10169" s="22" t="n">
        <v>281</v>
      </c>
      <c r="D10169" s="22" t="n">
        <v>5</v>
      </c>
      <c r="E10169" s="22" t="n">
        <v>0</v>
      </c>
      <c r="F10169" s="22" t="n">
        <f aca="false">D10169/SUM(C10169:E10169)</f>
        <v>0.0174825174825175</v>
      </c>
      <c r="G10169" s="22" t="n">
        <v>281.02</v>
      </c>
      <c r="H10169" s="22" t="n">
        <v>4.96</v>
      </c>
      <c r="I10169" s="22" t="n">
        <v>0.02</v>
      </c>
      <c r="J10169" s="22" t="n">
        <v>0.02224</v>
      </c>
      <c r="K10169" s="22" t="n">
        <v>1</v>
      </c>
      <c r="L10169" s="25"/>
      <c r="N10169" s="24"/>
    </row>
    <row r="10170" customFormat="false" ht="15" hidden="false" customHeight="false" outlineLevel="0" collapsed="false">
      <c r="A10170" s="22" t="s">
        <v>5992</v>
      </c>
      <c r="B10170" s="22" t="n">
        <v>122</v>
      </c>
      <c r="C10170" s="22" t="n">
        <v>281</v>
      </c>
      <c r="D10170" s="22" t="n">
        <v>5</v>
      </c>
      <c r="E10170" s="22" t="n">
        <v>0</v>
      </c>
      <c r="F10170" s="22" t="n">
        <f aca="false">D10170/SUM(C10170:E10170)</f>
        <v>0.0174825174825175</v>
      </c>
      <c r="G10170" s="22" t="n">
        <v>281.02</v>
      </c>
      <c r="H10170" s="22" t="n">
        <v>4.96</v>
      </c>
      <c r="I10170" s="22" t="n">
        <v>0.02</v>
      </c>
      <c r="J10170" s="22" t="n">
        <v>0.02224</v>
      </c>
      <c r="K10170" s="22" t="n">
        <v>1</v>
      </c>
      <c r="L10170" s="25"/>
      <c r="N10170" s="24"/>
    </row>
    <row r="10171" customFormat="false" ht="15" hidden="false" customHeight="false" outlineLevel="0" collapsed="false">
      <c r="A10171" s="22" t="s">
        <v>6137</v>
      </c>
      <c r="B10171" s="22" t="n">
        <v>63</v>
      </c>
      <c r="C10171" s="22" t="n">
        <v>281</v>
      </c>
      <c r="D10171" s="22" t="n">
        <v>5</v>
      </c>
      <c r="E10171" s="22" t="n">
        <v>0</v>
      </c>
      <c r="F10171" s="22" t="n">
        <f aca="false">D10171/SUM(C10171:E10171)</f>
        <v>0.0174825174825175</v>
      </c>
      <c r="G10171" s="22" t="n">
        <v>281.02</v>
      </c>
      <c r="H10171" s="22" t="n">
        <v>4.96</v>
      </c>
      <c r="I10171" s="22" t="n">
        <v>0.02</v>
      </c>
      <c r="J10171" s="22" t="n">
        <v>0.02224</v>
      </c>
      <c r="K10171" s="22" t="n">
        <v>1</v>
      </c>
      <c r="L10171" s="25"/>
      <c r="N10171" s="24"/>
    </row>
    <row r="10172" customFormat="false" ht="15" hidden="false" customHeight="false" outlineLevel="0" collapsed="false">
      <c r="A10172" s="22" t="s">
        <v>6138</v>
      </c>
      <c r="B10172" s="22" t="n">
        <v>66</v>
      </c>
      <c r="C10172" s="22" t="n">
        <v>281</v>
      </c>
      <c r="D10172" s="22" t="n">
        <v>5</v>
      </c>
      <c r="E10172" s="22" t="n">
        <v>0</v>
      </c>
      <c r="F10172" s="22" t="n">
        <f aca="false">D10172/SUM(C10172:E10172)</f>
        <v>0.0174825174825175</v>
      </c>
      <c r="G10172" s="22" t="n">
        <v>281.02</v>
      </c>
      <c r="H10172" s="22" t="n">
        <v>4.96</v>
      </c>
      <c r="I10172" s="22" t="n">
        <v>0.02</v>
      </c>
      <c r="J10172" s="22" t="n">
        <v>0.02224</v>
      </c>
      <c r="K10172" s="22" t="n">
        <v>1</v>
      </c>
      <c r="L10172" s="25"/>
      <c r="N10172" s="24"/>
    </row>
    <row r="10173" customFormat="false" ht="15" hidden="false" customHeight="false" outlineLevel="0" collapsed="false">
      <c r="A10173" s="22" t="s">
        <v>6139</v>
      </c>
      <c r="B10173" s="22" t="n">
        <v>69</v>
      </c>
      <c r="C10173" s="22" t="n">
        <v>281</v>
      </c>
      <c r="D10173" s="22" t="n">
        <v>5</v>
      </c>
      <c r="E10173" s="22" t="n">
        <v>0</v>
      </c>
      <c r="F10173" s="22" t="n">
        <f aca="false">D10173/SUM(C10173:E10173)</f>
        <v>0.0174825174825175</v>
      </c>
      <c r="G10173" s="22" t="n">
        <v>281.02</v>
      </c>
      <c r="H10173" s="22" t="n">
        <v>4.96</v>
      </c>
      <c r="I10173" s="22" t="n">
        <v>0.02</v>
      </c>
      <c r="J10173" s="22" t="n">
        <v>0.02224</v>
      </c>
      <c r="K10173" s="22" t="n">
        <v>1</v>
      </c>
      <c r="L10173" s="25"/>
      <c r="N10173" s="24"/>
    </row>
    <row r="10174" customFormat="false" ht="15" hidden="false" customHeight="false" outlineLevel="0" collapsed="false">
      <c r="A10174" s="22" t="s">
        <v>3335</v>
      </c>
      <c r="B10174" s="22" t="n">
        <v>36</v>
      </c>
      <c r="C10174" s="22" t="n">
        <v>281</v>
      </c>
      <c r="D10174" s="22" t="n">
        <v>5</v>
      </c>
      <c r="E10174" s="22" t="n">
        <v>0</v>
      </c>
      <c r="F10174" s="22" t="n">
        <f aca="false">D10174/SUM(C10174:E10174)</f>
        <v>0.0174825174825175</v>
      </c>
      <c r="G10174" s="22" t="n">
        <v>281.02</v>
      </c>
      <c r="H10174" s="22" t="n">
        <v>4.96</v>
      </c>
      <c r="I10174" s="22" t="n">
        <v>0.02</v>
      </c>
      <c r="J10174" s="22" t="n">
        <v>0.02224</v>
      </c>
      <c r="K10174" s="22" t="n">
        <v>1</v>
      </c>
      <c r="L10174" s="25"/>
      <c r="N10174" s="24"/>
    </row>
    <row r="10175" customFormat="false" ht="15" hidden="false" customHeight="false" outlineLevel="0" collapsed="false">
      <c r="A10175" s="22" t="s">
        <v>2664</v>
      </c>
      <c r="B10175" s="22" t="n">
        <v>19</v>
      </c>
      <c r="C10175" s="22" t="n">
        <v>281</v>
      </c>
      <c r="D10175" s="22" t="n">
        <v>5</v>
      </c>
      <c r="E10175" s="22" t="n">
        <v>0</v>
      </c>
      <c r="F10175" s="22" t="n">
        <f aca="false">D10175/SUM(C10175:E10175)</f>
        <v>0.0174825174825175</v>
      </c>
      <c r="G10175" s="22" t="n">
        <v>281.02</v>
      </c>
      <c r="H10175" s="22" t="n">
        <v>4.96</v>
      </c>
      <c r="I10175" s="22" t="n">
        <v>0.02</v>
      </c>
      <c r="J10175" s="22" t="n">
        <v>0.02224</v>
      </c>
      <c r="K10175" s="22" t="n">
        <v>1</v>
      </c>
      <c r="L10175" s="25"/>
      <c r="N10175" s="24"/>
    </row>
    <row r="10176" customFormat="false" ht="15" hidden="false" customHeight="false" outlineLevel="0" collapsed="false">
      <c r="A10176" s="22" t="s">
        <v>6140</v>
      </c>
      <c r="B10176" s="22" t="n">
        <v>108</v>
      </c>
      <c r="C10176" s="22" t="n">
        <v>281</v>
      </c>
      <c r="D10176" s="22" t="n">
        <v>5</v>
      </c>
      <c r="E10176" s="22" t="n">
        <v>0</v>
      </c>
      <c r="F10176" s="22" t="n">
        <f aca="false">D10176/SUM(C10176:E10176)</f>
        <v>0.0174825174825175</v>
      </c>
      <c r="G10176" s="22" t="n">
        <v>281.02</v>
      </c>
      <c r="H10176" s="22" t="n">
        <v>4.96</v>
      </c>
      <c r="I10176" s="22" t="n">
        <v>0.02</v>
      </c>
      <c r="J10176" s="22" t="n">
        <v>0.02224</v>
      </c>
      <c r="K10176" s="22" t="n">
        <v>1</v>
      </c>
      <c r="L10176" s="25"/>
      <c r="N10176" s="24"/>
    </row>
    <row r="10177" customFormat="false" ht="15" hidden="false" customHeight="false" outlineLevel="0" collapsed="false">
      <c r="A10177" s="22" t="s">
        <v>2893</v>
      </c>
      <c r="B10177" s="22" t="n">
        <v>117</v>
      </c>
      <c r="C10177" s="22" t="n">
        <v>281</v>
      </c>
      <c r="D10177" s="22" t="n">
        <v>5</v>
      </c>
      <c r="E10177" s="22" t="n">
        <v>0</v>
      </c>
      <c r="F10177" s="22" t="n">
        <f aca="false">D10177/SUM(C10177:E10177)</f>
        <v>0.0174825174825175</v>
      </c>
      <c r="G10177" s="22" t="n">
        <v>281.02</v>
      </c>
      <c r="H10177" s="22" t="n">
        <v>4.96</v>
      </c>
      <c r="I10177" s="22" t="n">
        <v>0.02</v>
      </c>
      <c r="J10177" s="22" t="n">
        <v>0.02224</v>
      </c>
      <c r="K10177" s="22" t="n">
        <v>1</v>
      </c>
      <c r="L10177" s="25"/>
      <c r="N10177" s="24"/>
    </row>
    <row r="10178" customFormat="false" ht="15" hidden="false" customHeight="false" outlineLevel="0" collapsed="false">
      <c r="A10178" s="22" t="s">
        <v>6141</v>
      </c>
      <c r="B10178" s="22" t="n">
        <v>50</v>
      </c>
      <c r="C10178" s="22" t="n">
        <v>280</v>
      </c>
      <c r="D10178" s="22" t="n">
        <v>5</v>
      </c>
      <c r="E10178" s="22" t="n">
        <v>1</v>
      </c>
      <c r="F10178" s="22" t="n">
        <f aca="false">D10178/SUM(C10178:E10178)</f>
        <v>0.0174825174825175</v>
      </c>
      <c r="G10178" s="22" t="n">
        <v>279.04</v>
      </c>
      <c r="H10178" s="22" t="n">
        <v>6.91</v>
      </c>
      <c r="I10178" s="22" t="n">
        <v>0.04</v>
      </c>
      <c r="J10178" s="22" t="n">
        <v>21.923066</v>
      </c>
      <c r="K10178" s="22" t="n">
        <v>0.036455</v>
      </c>
      <c r="L10178" s="25"/>
      <c r="N10178" s="24"/>
    </row>
    <row r="10179" customFormat="false" ht="15" hidden="false" customHeight="false" outlineLevel="0" collapsed="false">
      <c r="A10179" s="22" t="s">
        <v>6142</v>
      </c>
      <c r="B10179" s="22" t="n">
        <v>50</v>
      </c>
      <c r="C10179" s="22" t="n">
        <v>225</v>
      </c>
      <c r="D10179" s="22" t="n">
        <v>4</v>
      </c>
      <c r="E10179" s="22" t="n">
        <v>0</v>
      </c>
      <c r="F10179" s="22" t="n">
        <f aca="false">D10179/SUM(C10179:E10179)</f>
        <v>0.0174672489082969</v>
      </c>
      <c r="G10179" s="22" t="n">
        <v>225.02</v>
      </c>
      <c r="H10179" s="22" t="n">
        <v>3.97</v>
      </c>
      <c r="I10179" s="22" t="n">
        <v>0.02</v>
      </c>
      <c r="J10179" s="22" t="n">
        <v>0.017776</v>
      </c>
      <c r="K10179" s="22" t="n">
        <v>1</v>
      </c>
      <c r="L10179" s="25"/>
      <c r="N10179" s="24"/>
    </row>
    <row r="10180" customFormat="false" ht="15" hidden="false" customHeight="false" outlineLevel="0" collapsed="false">
      <c r="A10180" s="22" t="s">
        <v>3088</v>
      </c>
      <c r="B10180" s="22" t="n">
        <v>97</v>
      </c>
      <c r="C10180" s="22" t="n">
        <v>169</v>
      </c>
      <c r="D10180" s="22" t="n">
        <v>3</v>
      </c>
      <c r="E10180" s="22" t="n">
        <v>0</v>
      </c>
      <c r="F10180" s="22" t="n">
        <f aca="false">D10180/SUM(C10180:E10180)</f>
        <v>0.0174418604651163</v>
      </c>
      <c r="G10180" s="22" t="n">
        <v>169.01</v>
      </c>
      <c r="H10180" s="22" t="n">
        <v>2.97</v>
      </c>
      <c r="I10180" s="22" t="n">
        <v>0.01</v>
      </c>
      <c r="J10180" s="22" t="n">
        <v>0.013313</v>
      </c>
      <c r="K10180" s="22" t="n">
        <v>1</v>
      </c>
      <c r="L10180" s="25"/>
      <c r="N10180" s="24"/>
    </row>
    <row r="10181" customFormat="false" ht="15" hidden="false" customHeight="false" outlineLevel="0" collapsed="false">
      <c r="A10181" s="22" t="s">
        <v>3088</v>
      </c>
      <c r="B10181" s="22" t="n">
        <v>114</v>
      </c>
      <c r="C10181" s="22" t="n">
        <v>169</v>
      </c>
      <c r="D10181" s="22" t="n">
        <v>3</v>
      </c>
      <c r="E10181" s="22" t="n">
        <v>0</v>
      </c>
      <c r="F10181" s="22" t="n">
        <f aca="false">D10181/SUM(C10181:E10181)</f>
        <v>0.0174418604651163</v>
      </c>
      <c r="G10181" s="22" t="n">
        <v>169.01</v>
      </c>
      <c r="H10181" s="22" t="n">
        <v>2.97</v>
      </c>
      <c r="I10181" s="22" t="n">
        <v>0.01</v>
      </c>
      <c r="J10181" s="22" t="n">
        <v>0.013313</v>
      </c>
      <c r="K10181" s="22" t="n">
        <v>1</v>
      </c>
      <c r="L10181" s="25"/>
      <c r="N10181" s="24"/>
    </row>
    <row r="10182" customFormat="false" ht="15" hidden="false" customHeight="false" outlineLevel="0" collapsed="false">
      <c r="A10182" s="22" t="s">
        <v>3088</v>
      </c>
      <c r="B10182" s="22" t="n">
        <v>115</v>
      </c>
      <c r="C10182" s="22" t="n">
        <v>169</v>
      </c>
      <c r="D10182" s="22" t="n">
        <v>3</v>
      </c>
      <c r="E10182" s="22" t="n">
        <v>0</v>
      </c>
      <c r="F10182" s="22" t="n">
        <f aca="false">D10182/SUM(C10182:E10182)</f>
        <v>0.0174418604651163</v>
      </c>
      <c r="G10182" s="22" t="n">
        <v>169.01</v>
      </c>
      <c r="H10182" s="22" t="n">
        <v>2.97</v>
      </c>
      <c r="I10182" s="22" t="n">
        <v>0.01</v>
      </c>
      <c r="J10182" s="22" t="n">
        <v>0.013313</v>
      </c>
      <c r="K10182" s="22" t="n">
        <v>1</v>
      </c>
      <c r="L10182" s="25"/>
      <c r="N10182" s="24"/>
    </row>
    <row r="10183" customFormat="false" ht="15" hidden="false" customHeight="false" outlineLevel="0" collapsed="false">
      <c r="A10183" s="22" t="s">
        <v>6143</v>
      </c>
      <c r="B10183" s="22" t="n">
        <v>58</v>
      </c>
      <c r="C10183" s="22" t="n">
        <v>166</v>
      </c>
      <c r="D10183" s="22" t="n">
        <v>3</v>
      </c>
      <c r="E10183" s="22" t="n">
        <v>4</v>
      </c>
      <c r="F10183" s="22" t="n">
        <f aca="false">D10183/SUM(C10183:E10183)</f>
        <v>0.0173410404624277</v>
      </c>
      <c r="G10183" s="22" t="n">
        <v>162.17</v>
      </c>
      <c r="H10183" s="22" t="n">
        <v>10.65</v>
      </c>
      <c r="I10183" s="22" t="n">
        <v>0.17</v>
      </c>
      <c r="J10183" s="22" t="n">
        <v>89.264546</v>
      </c>
      <c r="K10183" s="22" t="n">
        <v>1E-006</v>
      </c>
      <c r="L10183" s="25"/>
      <c r="N10183" s="24"/>
    </row>
    <row r="10184" customFormat="false" ht="15" hidden="false" customHeight="false" outlineLevel="0" collapsed="false">
      <c r="A10184" s="22" t="s">
        <v>6144</v>
      </c>
      <c r="B10184" s="22" t="n">
        <v>81</v>
      </c>
      <c r="C10184" s="22" t="n">
        <v>227</v>
      </c>
      <c r="D10184" s="22" t="n">
        <v>4</v>
      </c>
      <c r="E10184" s="22" t="n">
        <v>0</v>
      </c>
      <c r="F10184" s="22" t="n">
        <f aca="false">D10184/SUM(C10184:E10184)</f>
        <v>0.0173160173160173</v>
      </c>
      <c r="G10184" s="22" t="n">
        <v>227.02</v>
      </c>
      <c r="H10184" s="22" t="n">
        <v>3.97</v>
      </c>
      <c r="I10184" s="22" t="n">
        <v>0.02</v>
      </c>
      <c r="J10184" s="22" t="n">
        <v>0.01762</v>
      </c>
      <c r="K10184" s="22" t="n">
        <v>1</v>
      </c>
      <c r="L10184" s="25"/>
      <c r="N10184" s="24"/>
    </row>
    <row r="10185" customFormat="false" ht="15" hidden="false" customHeight="false" outlineLevel="0" collapsed="false">
      <c r="A10185" s="22" t="s">
        <v>6145</v>
      </c>
      <c r="B10185" s="22" t="n">
        <v>22</v>
      </c>
      <c r="C10185" s="22" t="n">
        <v>228</v>
      </c>
      <c r="D10185" s="22" t="n">
        <v>4</v>
      </c>
      <c r="E10185" s="22" t="n">
        <v>0</v>
      </c>
      <c r="F10185" s="22" t="n">
        <f aca="false">D10185/SUM(C10185:E10185)</f>
        <v>0.0172413793103448</v>
      </c>
      <c r="G10185" s="22" t="n">
        <v>228.02</v>
      </c>
      <c r="H10185" s="22" t="n">
        <v>3.97</v>
      </c>
      <c r="I10185" s="22" t="n">
        <v>0.02</v>
      </c>
      <c r="J10185" s="22" t="n">
        <v>0.017543</v>
      </c>
      <c r="K10185" s="22" t="n">
        <v>1</v>
      </c>
      <c r="L10185" s="25"/>
      <c r="N10185" s="24"/>
    </row>
    <row r="10186" customFormat="false" ht="15" hidden="false" customHeight="false" outlineLevel="0" collapsed="false">
      <c r="A10186" s="22" t="s">
        <v>6146</v>
      </c>
      <c r="B10186" s="22" t="n">
        <v>87</v>
      </c>
      <c r="C10186" s="22" t="n">
        <v>172</v>
      </c>
      <c r="D10186" s="22" t="n">
        <v>3</v>
      </c>
      <c r="E10186" s="22" t="n">
        <v>0</v>
      </c>
      <c r="F10186" s="22" t="n">
        <f aca="false">D10186/SUM(C10186:E10186)</f>
        <v>0.0171428571428571</v>
      </c>
      <c r="G10186" s="22" t="n">
        <v>172.01</v>
      </c>
      <c r="H10186" s="22" t="n">
        <v>2.97</v>
      </c>
      <c r="I10186" s="22" t="n">
        <v>0.01</v>
      </c>
      <c r="J10186" s="22" t="n">
        <v>0.01308</v>
      </c>
      <c r="K10186" s="22" t="n">
        <v>1</v>
      </c>
      <c r="L10186" s="25"/>
      <c r="N10186" s="24"/>
    </row>
    <row r="10187" customFormat="false" ht="15" hidden="false" customHeight="false" outlineLevel="0" collapsed="false">
      <c r="A10187" s="22" t="s">
        <v>1327</v>
      </c>
      <c r="B10187" s="22" t="n">
        <v>61</v>
      </c>
      <c r="C10187" s="22" t="n">
        <v>230</v>
      </c>
      <c r="D10187" s="22" t="n">
        <v>4</v>
      </c>
      <c r="E10187" s="22" t="n">
        <v>0</v>
      </c>
      <c r="F10187" s="22" t="n">
        <f aca="false">D10187/SUM(C10187:E10187)</f>
        <v>0.0170940170940171</v>
      </c>
      <c r="G10187" s="22" t="n">
        <v>230.02</v>
      </c>
      <c r="H10187" s="22" t="n">
        <v>3.97</v>
      </c>
      <c r="I10187" s="22" t="n">
        <v>0.02</v>
      </c>
      <c r="J10187" s="22" t="n">
        <v>0.01739</v>
      </c>
      <c r="K10187" s="22" t="n">
        <v>1</v>
      </c>
      <c r="L10187" s="25"/>
      <c r="N10187" s="24"/>
    </row>
    <row r="10188" customFormat="false" ht="15" hidden="false" customHeight="false" outlineLevel="0" collapsed="false">
      <c r="A10188" s="22" t="s">
        <v>6147</v>
      </c>
      <c r="B10188" s="22" t="n">
        <v>21</v>
      </c>
      <c r="C10188" s="22" t="n">
        <v>173</v>
      </c>
      <c r="D10188" s="22" t="n">
        <v>3</v>
      </c>
      <c r="E10188" s="22" t="n">
        <v>0</v>
      </c>
      <c r="F10188" s="22" t="n">
        <f aca="false">D10188/SUM(C10188:E10188)</f>
        <v>0.0170454545454545</v>
      </c>
      <c r="G10188" s="22" t="n">
        <v>173.01</v>
      </c>
      <c r="H10188" s="22" t="n">
        <v>2.97</v>
      </c>
      <c r="I10188" s="22" t="n">
        <v>0.01</v>
      </c>
      <c r="J10188" s="22" t="n">
        <v>0.013005</v>
      </c>
      <c r="K10188" s="22" t="n">
        <v>1</v>
      </c>
      <c r="L10188" s="25"/>
      <c r="N10188" s="24"/>
    </row>
    <row r="10189" customFormat="false" ht="15" hidden="false" customHeight="false" outlineLevel="0" collapsed="false">
      <c r="A10189" s="22" t="s">
        <v>2736</v>
      </c>
      <c r="B10189" s="22" t="n">
        <v>52</v>
      </c>
      <c r="C10189" s="22" t="n">
        <v>231</v>
      </c>
      <c r="D10189" s="22" t="n">
        <v>4</v>
      </c>
      <c r="E10189" s="22" t="n">
        <v>1</v>
      </c>
      <c r="F10189" s="22" t="n">
        <f aca="false">D10189/SUM(C10189:E10189)</f>
        <v>0.0169491525423729</v>
      </c>
      <c r="G10189" s="22" t="n">
        <v>230.04</v>
      </c>
      <c r="H10189" s="22" t="n">
        <v>5.92</v>
      </c>
      <c r="I10189" s="22" t="n">
        <v>0.04</v>
      </c>
      <c r="J10189" s="22" t="n">
        <v>24.88911</v>
      </c>
      <c r="K10189" s="22" t="n">
        <v>0.031644</v>
      </c>
      <c r="L10189" s="25"/>
      <c r="N10189" s="24"/>
    </row>
    <row r="10190" customFormat="false" ht="15" hidden="false" customHeight="false" outlineLevel="0" collapsed="false">
      <c r="A10190" s="22" t="s">
        <v>5960</v>
      </c>
      <c r="B10190" s="22" t="n">
        <v>104</v>
      </c>
      <c r="C10190" s="22" t="n">
        <v>230</v>
      </c>
      <c r="D10190" s="22" t="n">
        <v>4</v>
      </c>
      <c r="E10190" s="22" t="n">
        <v>2</v>
      </c>
      <c r="F10190" s="22" t="n">
        <f aca="false">D10190/SUM(C10190:E10190)</f>
        <v>0.0169491525423729</v>
      </c>
      <c r="G10190" s="22" t="n">
        <v>228.07</v>
      </c>
      <c r="H10190" s="22" t="n">
        <v>7.86</v>
      </c>
      <c r="I10190" s="22" t="n">
        <v>0.07</v>
      </c>
      <c r="J10190" s="22" t="n">
        <v>56.983056</v>
      </c>
      <c r="K10190" s="22" t="n">
        <v>0.000943</v>
      </c>
      <c r="L10190" s="25"/>
      <c r="N10190" s="24"/>
    </row>
    <row r="10191" customFormat="false" ht="15" hidden="false" customHeight="false" outlineLevel="0" collapsed="false">
      <c r="A10191" s="22" t="s">
        <v>6148</v>
      </c>
      <c r="B10191" s="22" t="n">
        <v>86</v>
      </c>
      <c r="C10191" s="22" t="n">
        <v>172</v>
      </c>
      <c r="D10191" s="22" t="n">
        <v>3</v>
      </c>
      <c r="E10191" s="22" t="n">
        <v>2</v>
      </c>
      <c r="F10191" s="22" t="n">
        <f aca="false">D10191/SUM(C10191:E10191)</f>
        <v>0.0169491525423729</v>
      </c>
      <c r="G10191" s="22" t="n">
        <v>170.07</v>
      </c>
      <c r="H10191" s="22" t="n">
        <v>6.86</v>
      </c>
      <c r="I10191" s="22" t="n">
        <v>0.07</v>
      </c>
      <c r="J10191" s="22" t="n">
        <v>56.06028</v>
      </c>
      <c r="K10191" s="22" t="n">
        <v>0.000843</v>
      </c>
      <c r="L10191" s="25"/>
      <c r="N10191" s="24"/>
    </row>
    <row r="10192" customFormat="false" ht="15" hidden="false" customHeight="false" outlineLevel="0" collapsed="false">
      <c r="A10192" s="22" t="s">
        <v>6149</v>
      </c>
      <c r="B10192" s="22" t="n">
        <v>15</v>
      </c>
      <c r="C10192" s="22" t="n">
        <v>174</v>
      </c>
      <c r="D10192" s="22" t="n">
        <v>3</v>
      </c>
      <c r="E10192" s="22" t="n">
        <v>0</v>
      </c>
      <c r="F10192" s="22" t="n">
        <f aca="false">D10192/SUM(C10192:E10192)</f>
        <v>0.0169491525423729</v>
      </c>
      <c r="G10192" s="22" t="n">
        <v>174.01</v>
      </c>
      <c r="H10192" s="22" t="n">
        <v>2.97</v>
      </c>
      <c r="I10192" s="22" t="n">
        <v>0.01</v>
      </c>
      <c r="J10192" s="22" t="n">
        <v>0.01293</v>
      </c>
      <c r="K10192" s="22" t="n">
        <v>1</v>
      </c>
      <c r="L10192" s="25"/>
      <c r="N10192" s="24"/>
    </row>
    <row r="10193" customFormat="false" ht="15" hidden="false" customHeight="false" outlineLevel="0" collapsed="false">
      <c r="A10193" s="22" t="s">
        <v>2027</v>
      </c>
      <c r="B10193" s="22" t="n">
        <v>100</v>
      </c>
      <c r="C10193" s="22" t="n">
        <v>174</v>
      </c>
      <c r="D10193" s="22" t="n">
        <v>3</v>
      </c>
      <c r="E10193" s="22" t="n">
        <v>0</v>
      </c>
      <c r="F10193" s="22" t="n">
        <f aca="false">D10193/SUM(C10193:E10193)</f>
        <v>0.0169491525423729</v>
      </c>
      <c r="G10193" s="22" t="n">
        <v>174.01</v>
      </c>
      <c r="H10193" s="22" t="n">
        <v>2.97</v>
      </c>
      <c r="I10193" s="22" t="n">
        <v>0.01</v>
      </c>
      <c r="J10193" s="22" t="n">
        <v>0.01293</v>
      </c>
      <c r="K10193" s="22" t="n">
        <v>1</v>
      </c>
      <c r="L10193" s="25"/>
      <c r="N10193" s="24"/>
    </row>
    <row r="10194" customFormat="false" ht="15" hidden="false" customHeight="false" outlineLevel="0" collapsed="false">
      <c r="A10194" s="22" t="s">
        <v>6150</v>
      </c>
      <c r="B10194" s="22" t="n">
        <v>58</v>
      </c>
      <c r="C10194" s="22" t="n">
        <v>174</v>
      </c>
      <c r="D10194" s="22" t="n">
        <v>3</v>
      </c>
      <c r="E10194" s="22" t="n">
        <v>0</v>
      </c>
      <c r="F10194" s="22" t="n">
        <f aca="false">D10194/SUM(C10194:E10194)</f>
        <v>0.0169491525423729</v>
      </c>
      <c r="G10194" s="22" t="n">
        <v>174.01</v>
      </c>
      <c r="H10194" s="22" t="n">
        <v>2.97</v>
      </c>
      <c r="I10194" s="22" t="n">
        <v>0.01</v>
      </c>
      <c r="J10194" s="22" t="n">
        <v>0.01293</v>
      </c>
      <c r="K10194" s="22" t="n">
        <v>1</v>
      </c>
      <c r="L10194" s="25"/>
      <c r="N10194" s="24"/>
    </row>
    <row r="10195" customFormat="false" ht="15" hidden="false" customHeight="false" outlineLevel="0" collapsed="false">
      <c r="A10195" s="22" t="s">
        <v>6151</v>
      </c>
      <c r="B10195" s="22" t="n">
        <v>95</v>
      </c>
      <c r="C10195" s="22" t="n">
        <v>234</v>
      </c>
      <c r="D10195" s="22" t="n">
        <v>4</v>
      </c>
      <c r="E10195" s="22" t="n">
        <v>0</v>
      </c>
      <c r="F10195" s="22" t="n">
        <f aca="false">D10195/SUM(C10195:E10195)</f>
        <v>0.0168067226890756</v>
      </c>
      <c r="G10195" s="22" t="n">
        <v>234.02</v>
      </c>
      <c r="H10195" s="22" t="n">
        <v>3.97</v>
      </c>
      <c r="I10195" s="22" t="n">
        <v>0.02</v>
      </c>
      <c r="J10195" s="22" t="n">
        <v>0.017093</v>
      </c>
      <c r="K10195" s="22" t="n">
        <v>1</v>
      </c>
      <c r="L10195" s="25"/>
      <c r="N10195" s="24"/>
    </row>
    <row r="10196" customFormat="false" ht="15" hidden="false" customHeight="false" outlineLevel="0" collapsed="false">
      <c r="A10196" s="22" t="s">
        <v>3815</v>
      </c>
      <c r="B10196" s="22" t="n">
        <v>85</v>
      </c>
      <c r="C10196" s="22" t="n">
        <v>176</v>
      </c>
      <c r="D10196" s="22" t="n">
        <v>3</v>
      </c>
      <c r="E10196" s="22" t="n">
        <v>0</v>
      </c>
      <c r="F10196" s="22" t="n">
        <f aca="false">D10196/SUM(C10196:E10196)</f>
        <v>0.0167597765363129</v>
      </c>
      <c r="G10196" s="22" t="n">
        <v>176.01</v>
      </c>
      <c r="H10196" s="22" t="n">
        <v>2.97</v>
      </c>
      <c r="I10196" s="22" t="n">
        <v>0.01</v>
      </c>
      <c r="J10196" s="22" t="n">
        <v>0.012783</v>
      </c>
      <c r="K10196" s="22" t="n">
        <v>1</v>
      </c>
      <c r="L10196" s="25"/>
      <c r="N10196" s="24"/>
    </row>
    <row r="10197" customFormat="false" ht="15" hidden="false" customHeight="false" outlineLevel="0" collapsed="false">
      <c r="A10197" s="22" t="s">
        <v>4567</v>
      </c>
      <c r="B10197" s="22" t="n">
        <v>121</v>
      </c>
      <c r="C10197" s="22" t="n">
        <v>176</v>
      </c>
      <c r="D10197" s="22" t="n">
        <v>3</v>
      </c>
      <c r="E10197" s="22" t="n">
        <v>0</v>
      </c>
      <c r="F10197" s="22" t="n">
        <f aca="false">D10197/SUM(C10197:E10197)</f>
        <v>0.0167597765363129</v>
      </c>
      <c r="G10197" s="22" t="n">
        <v>176.01</v>
      </c>
      <c r="H10197" s="22" t="n">
        <v>2.97</v>
      </c>
      <c r="I10197" s="22" t="n">
        <v>0.01</v>
      </c>
      <c r="J10197" s="22" t="n">
        <v>0.012783</v>
      </c>
      <c r="K10197" s="22" t="n">
        <v>1</v>
      </c>
      <c r="L10197" s="25"/>
      <c r="N10197" s="24"/>
    </row>
    <row r="10198" customFormat="false" ht="15" hidden="false" customHeight="false" outlineLevel="0" collapsed="false">
      <c r="A10198" s="22" t="s">
        <v>6152</v>
      </c>
      <c r="B10198" s="22" t="n">
        <v>85</v>
      </c>
      <c r="C10198" s="22" t="n">
        <v>176</v>
      </c>
      <c r="D10198" s="22" t="n">
        <v>3</v>
      </c>
      <c r="E10198" s="22" t="n">
        <v>0</v>
      </c>
      <c r="F10198" s="22" t="n">
        <f aca="false">D10198/SUM(C10198:E10198)</f>
        <v>0.0167597765363129</v>
      </c>
      <c r="G10198" s="22" t="n">
        <v>176.01</v>
      </c>
      <c r="H10198" s="22" t="n">
        <v>2.97</v>
      </c>
      <c r="I10198" s="22" t="n">
        <v>0.01</v>
      </c>
      <c r="J10198" s="22" t="n">
        <v>0.012783</v>
      </c>
      <c r="K10198" s="22" t="n">
        <v>1</v>
      </c>
      <c r="L10198" s="25"/>
      <c r="N10198" s="24"/>
    </row>
    <row r="10199" customFormat="false" ht="15" hidden="false" customHeight="false" outlineLevel="0" collapsed="false">
      <c r="A10199" s="22" t="s">
        <v>3471</v>
      </c>
      <c r="B10199" s="22" t="n">
        <v>119</v>
      </c>
      <c r="C10199" s="22" t="n">
        <v>235</v>
      </c>
      <c r="D10199" s="22" t="n">
        <v>4</v>
      </c>
      <c r="E10199" s="22" t="n">
        <v>0</v>
      </c>
      <c r="F10199" s="22" t="n">
        <f aca="false">D10199/SUM(C10199:E10199)</f>
        <v>0.0167364016736402</v>
      </c>
      <c r="G10199" s="22" t="n">
        <v>235.02</v>
      </c>
      <c r="H10199" s="22" t="n">
        <v>3.97</v>
      </c>
      <c r="I10199" s="22" t="n">
        <v>0.02</v>
      </c>
      <c r="J10199" s="22" t="n">
        <v>0.01702</v>
      </c>
      <c r="K10199" s="22" t="n">
        <v>1</v>
      </c>
      <c r="L10199" s="25"/>
      <c r="N10199" s="24"/>
    </row>
    <row r="10200" customFormat="false" ht="15" hidden="false" customHeight="false" outlineLevel="0" collapsed="false">
      <c r="A10200" s="22" t="s">
        <v>6153</v>
      </c>
      <c r="B10200" s="22" t="n">
        <v>66</v>
      </c>
      <c r="C10200" s="22" t="n">
        <v>235</v>
      </c>
      <c r="D10200" s="22" t="n">
        <v>4</v>
      </c>
      <c r="E10200" s="22" t="n">
        <v>0</v>
      </c>
      <c r="F10200" s="22" t="n">
        <f aca="false">D10200/SUM(C10200:E10200)</f>
        <v>0.0167364016736402</v>
      </c>
      <c r="G10200" s="22" t="n">
        <v>235.02</v>
      </c>
      <c r="H10200" s="22" t="n">
        <v>3.97</v>
      </c>
      <c r="I10200" s="22" t="n">
        <v>0.02</v>
      </c>
      <c r="J10200" s="22" t="n">
        <v>0.01702</v>
      </c>
      <c r="K10200" s="22" t="n">
        <v>1</v>
      </c>
      <c r="L10200" s="25"/>
      <c r="N10200" s="24"/>
    </row>
    <row r="10201" customFormat="false" ht="15" hidden="false" customHeight="false" outlineLevel="0" collapsed="false">
      <c r="A10201" s="22" t="s">
        <v>6154</v>
      </c>
      <c r="B10201" s="22" t="n">
        <v>107</v>
      </c>
      <c r="C10201" s="22" t="n">
        <v>236</v>
      </c>
      <c r="D10201" s="22" t="n">
        <v>4</v>
      </c>
      <c r="E10201" s="22" t="n">
        <v>0</v>
      </c>
      <c r="F10201" s="22" t="n">
        <f aca="false">D10201/SUM(C10201:E10201)</f>
        <v>0.0166666666666667</v>
      </c>
      <c r="G10201" s="22" t="n">
        <v>236.02</v>
      </c>
      <c r="H10201" s="22" t="n">
        <v>3.97</v>
      </c>
      <c r="I10201" s="22" t="n">
        <v>0.02</v>
      </c>
      <c r="J10201" s="22" t="n">
        <v>0.016948</v>
      </c>
      <c r="K10201" s="22" t="n">
        <v>1</v>
      </c>
      <c r="L10201" s="25"/>
      <c r="N10201" s="24"/>
    </row>
    <row r="10202" customFormat="false" ht="15" hidden="false" customHeight="false" outlineLevel="0" collapsed="false">
      <c r="A10202" s="22" t="s">
        <v>6154</v>
      </c>
      <c r="B10202" s="22" t="n">
        <v>110</v>
      </c>
      <c r="C10202" s="22" t="n">
        <v>236</v>
      </c>
      <c r="D10202" s="22" t="n">
        <v>4</v>
      </c>
      <c r="E10202" s="22" t="n">
        <v>0</v>
      </c>
      <c r="F10202" s="22" t="n">
        <f aca="false">D10202/SUM(C10202:E10202)</f>
        <v>0.0166666666666667</v>
      </c>
      <c r="G10202" s="22" t="n">
        <v>236.02</v>
      </c>
      <c r="H10202" s="22" t="n">
        <v>3.97</v>
      </c>
      <c r="I10202" s="22" t="n">
        <v>0.02</v>
      </c>
      <c r="J10202" s="22" t="n">
        <v>0.016948</v>
      </c>
      <c r="K10202" s="22" t="n">
        <v>1</v>
      </c>
      <c r="L10202" s="25"/>
      <c r="N10202" s="24"/>
    </row>
    <row r="10203" customFormat="false" ht="15" hidden="false" customHeight="false" outlineLevel="0" collapsed="false">
      <c r="A10203" s="22" t="s">
        <v>4567</v>
      </c>
      <c r="B10203" s="22" t="n">
        <v>10</v>
      </c>
      <c r="C10203" s="22" t="n">
        <v>177</v>
      </c>
      <c r="D10203" s="22" t="n">
        <v>3</v>
      </c>
      <c r="E10203" s="22" t="n">
        <v>0</v>
      </c>
      <c r="F10203" s="22" t="n">
        <f aca="false">D10203/SUM(C10203:E10203)</f>
        <v>0.0166666666666667</v>
      </c>
      <c r="G10203" s="22" t="n">
        <v>177.01</v>
      </c>
      <c r="H10203" s="22" t="n">
        <v>2.97</v>
      </c>
      <c r="I10203" s="22" t="n">
        <v>0.01</v>
      </c>
      <c r="J10203" s="22" t="n">
        <v>0.012711</v>
      </c>
      <c r="K10203" s="22" t="n">
        <v>1</v>
      </c>
      <c r="L10203" s="25"/>
      <c r="N10203" s="24"/>
    </row>
    <row r="10204" customFormat="false" ht="15" hidden="false" customHeight="false" outlineLevel="0" collapsed="false">
      <c r="A10204" s="22" t="s">
        <v>3475</v>
      </c>
      <c r="B10204" s="22" t="n">
        <v>31</v>
      </c>
      <c r="C10204" s="22" t="n">
        <v>0</v>
      </c>
      <c r="D10204" s="22" t="n">
        <v>4</v>
      </c>
      <c r="E10204" s="22" t="n">
        <v>236</v>
      </c>
      <c r="F10204" s="22" t="n">
        <f aca="false">D10204/SUM(C10204:E10204)</f>
        <v>0.0166666666666667</v>
      </c>
      <c r="G10204" s="22" t="n">
        <v>0.02</v>
      </c>
      <c r="H10204" s="22" t="n">
        <v>3.97</v>
      </c>
      <c r="I10204" s="22" t="n">
        <v>236.02</v>
      </c>
      <c r="J10204" s="22" t="n">
        <v>0.016948</v>
      </c>
      <c r="K10204" s="22" t="n">
        <v>1</v>
      </c>
      <c r="L10204" s="25"/>
      <c r="N10204" s="24"/>
    </row>
    <row r="10205" customFormat="false" ht="15" hidden="false" customHeight="false" outlineLevel="0" collapsed="false">
      <c r="A10205" s="22" t="s">
        <v>6155</v>
      </c>
      <c r="B10205" s="22" t="n">
        <v>113</v>
      </c>
      <c r="C10205" s="22" t="n">
        <v>236</v>
      </c>
      <c r="D10205" s="22" t="n">
        <v>4</v>
      </c>
      <c r="E10205" s="22" t="n">
        <v>0</v>
      </c>
      <c r="F10205" s="22" t="n">
        <f aca="false">D10205/SUM(C10205:E10205)</f>
        <v>0.0166666666666667</v>
      </c>
      <c r="G10205" s="22" t="n">
        <v>236.02</v>
      </c>
      <c r="H10205" s="22" t="n">
        <v>3.97</v>
      </c>
      <c r="I10205" s="22" t="n">
        <v>0.02</v>
      </c>
      <c r="J10205" s="22" t="n">
        <v>0.016948</v>
      </c>
      <c r="K10205" s="22" t="n">
        <v>1</v>
      </c>
      <c r="L10205" s="25"/>
      <c r="N10205" s="24"/>
    </row>
    <row r="10206" customFormat="false" ht="15" hidden="false" customHeight="false" outlineLevel="0" collapsed="false">
      <c r="A10206" s="22" t="s">
        <v>6156</v>
      </c>
      <c r="B10206" s="22" t="n">
        <v>93</v>
      </c>
      <c r="C10206" s="22" t="n">
        <v>177</v>
      </c>
      <c r="D10206" s="22" t="n">
        <v>3</v>
      </c>
      <c r="E10206" s="22" t="n">
        <v>0</v>
      </c>
      <c r="F10206" s="22" t="n">
        <f aca="false">D10206/SUM(C10206:E10206)</f>
        <v>0.0166666666666667</v>
      </c>
      <c r="G10206" s="22" t="n">
        <v>177.01</v>
      </c>
      <c r="H10206" s="22" t="n">
        <v>2.97</v>
      </c>
      <c r="I10206" s="22" t="n">
        <v>0.01</v>
      </c>
      <c r="J10206" s="22" t="n">
        <v>0.012711</v>
      </c>
      <c r="K10206" s="22" t="n">
        <v>1</v>
      </c>
      <c r="L10206" s="25"/>
      <c r="N10206" s="24"/>
    </row>
    <row r="10207" customFormat="false" ht="15" hidden="false" customHeight="false" outlineLevel="0" collapsed="false">
      <c r="A10207" s="22" t="s">
        <v>6157</v>
      </c>
      <c r="B10207" s="22" t="n">
        <v>67</v>
      </c>
      <c r="C10207" s="22" t="n">
        <v>236</v>
      </c>
      <c r="D10207" s="22" t="n">
        <v>4</v>
      </c>
      <c r="E10207" s="22" t="n">
        <v>0</v>
      </c>
      <c r="F10207" s="22" t="n">
        <f aca="false">D10207/SUM(C10207:E10207)</f>
        <v>0.0166666666666667</v>
      </c>
      <c r="G10207" s="22" t="n">
        <v>236.02</v>
      </c>
      <c r="H10207" s="22" t="n">
        <v>3.97</v>
      </c>
      <c r="I10207" s="22" t="n">
        <v>0.02</v>
      </c>
      <c r="J10207" s="22" t="n">
        <v>0.016948</v>
      </c>
      <c r="K10207" s="22" t="n">
        <v>1</v>
      </c>
      <c r="L10207" s="25"/>
      <c r="N10207" s="24"/>
    </row>
    <row r="10208" customFormat="false" ht="15" hidden="false" customHeight="false" outlineLevel="0" collapsed="false">
      <c r="A10208" s="22" t="s">
        <v>6158</v>
      </c>
      <c r="B10208" s="22" t="n">
        <v>92</v>
      </c>
      <c r="C10208" s="22" t="n">
        <v>177</v>
      </c>
      <c r="D10208" s="22" t="n">
        <v>3</v>
      </c>
      <c r="E10208" s="22" t="n">
        <v>0</v>
      </c>
      <c r="F10208" s="22" t="n">
        <f aca="false">D10208/SUM(C10208:E10208)</f>
        <v>0.0166666666666667</v>
      </c>
      <c r="G10208" s="22" t="n">
        <v>177.01</v>
      </c>
      <c r="H10208" s="22" t="n">
        <v>2.97</v>
      </c>
      <c r="I10208" s="22" t="n">
        <v>0.01</v>
      </c>
      <c r="J10208" s="22" t="n">
        <v>0.012711</v>
      </c>
      <c r="K10208" s="22" t="n">
        <v>1</v>
      </c>
      <c r="L10208" s="25"/>
      <c r="N10208" s="24"/>
    </row>
    <row r="10209" customFormat="false" ht="15" hidden="false" customHeight="false" outlineLevel="0" collapsed="false">
      <c r="A10209" s="22" t="s">
        <v>6159</v>
      </c>
      <c r="B10209" s="22" t="n">
        <v>29</v>
      </c>
      <c r="C10209" s="22" t="n">
        <v>237</v>
      </c>
      <c r="D10209" s="22" t="n">
        <v>4</v>
      </c>
      <c r="E10209" s="22" t="n">
        <v>0</v>
      </c>
      <c r="F10209" s="22" t="n">
        <f aca="false">D10209/SUM(C10209:E10209)</f>
        <v>0.016597510373444</v>
      </c>
      <c r="G10209" s="22" t="n">
        <v>237.02</v>
      </c>
      <c r="H10209" s="22" t="n">
        <v>3.97</v>
      </c>
      <c r="I10209" s="22" t="n">
        <v>0.02</v>
      </c>
      <c r="J10209" s="22" t="n">
        <v>0.016876</v>
      </c>
      <c r="K10209" s="22" t="n">
        <v>1</v>
      </c>
      <c r="L10209" s="25"/>
      <c r="N10209" s="24"/>
    </row>
    <row r="10210" customFormat="false" ht="15" hidden="false" customHeight="false" outlineLevel="0" collapsed="false">
      <c r="A10210" s="22" t="s">
        <v>6160</v>
      </c>
      <c r="B10210" s="22" t="n">
        <v>94</v>
      </c>
      <c r="C10210" s="22" t="n">
        <v>178</v>
      </c>
      <c r="D10210" s="22" t="n">
        <v>3</v>
      </c>
      <c r="E10210" s="22" t="n">
        <v>0</v>
      </c>
      <c r="F10210" s="22" t="n">
        <f aca="false">D10210/SUM(C10210:E10210)</f>
        <v>0.0165745856353591</v>
      </c>
      <c r="G10210" s="22" t="n">
        <v>178.01</v>
      </c>
      <c r="H10210" s="22" t="n">
        <v>2.98</v>
      </c>
      <c r="I10210" s="22" t="n">
        <v>0.01</v>
      </c>
      <c r="J10210" s="22" t="n">
        <v>0.01264</v>
      </c>
      <c r="K10210" s="22" t="n">
        <v>1</v>
      </c>
      <c r="L10210" s="25"/>
      <c r="N10210" s="24"/>
    </row>
    <row r="10211" customFormat="false" ht="15" hidden="false" customHeight="false" outlineLevel="0" collapsed="false">
      <c r="A10211" s="22" t="s">
        <v>6161</v>
      </c>
      <c r="B10211" s="22" t="n">
        <v>9</v>
      </c>
      <c r="C10211" s="22" t="n">
        <v>177</v>
      </c>
      <c r="D10211" s="22" t="n">
        <v>3</v>
      </c>
      <c r="E10211" s="22" t="n">
        <v>1</v>
      </c>
      <c r="F10211" s="22" t="n">
        <f aca="false">D10211/SUM(C10211:E10211)</f>
        <v>0.0165745856353591</v>
      </c>
      <c r="G10211" s="22" t="n">
        <v>176.03</v>
      </c>
      <c r="H10211" s="22" t="n">
        <v>4.93</v>
      </c>
      <c r="I10211" s="22" t="n">
        <v>0.03</v>
      </c>
      <c r="J10211" s="22" t="n">
        <v>27.755975</v>
      </c>
      <c r="K10211" s="22" t="n">
        <v>0.027585</v>
      </c>
      <c r="L10211" s="25"/>
      <c r="N10211" s="24"/>
    </row>
    <row r="10212" customFormat="false" ht="15" hidden="false" customHeight="false" outlineLevel="0" collapsed="false">
      <c r="A10212" s="22" t="s">
        <v>6162</v>
      </c>
      <c r="B10212" s="22" t="n">
        <v>30</v>
      </c>
      <c r="C10212" s="22" t="n">
        <v>0</v>
      </c>
      <c r="D10212" s="22" t="n">
        <v>4</v>
      </c>
      <c r="E10212" s="22" t="n">
        <v>238</v>
      </c>
      <c r="F10212" s="22" t="n">
        <f aca="false">D10212/SUM(C10212:E10212)</f>
        <v>0.0165289256198347</v>
      </c>
      <c r="G10212" s="22" t="n">
        <v>0.02</v>
      </c>
      <c r="H10212" s="22" t="n">
        <v>3.97</v>
      </c>
      <c r="I10212" s="22" t="n">
        <v>238.02</v>
      </c>
      <c r="J10212" s="22" t="n">
        <v>0.016806</v>
      </c>
      <c r="K10212" s="22" t="n">
        <v>1</v>
      </c>
      <c r="L10212" s="25"/>
      <c r="N10212" s="24"/>
    </row>
    <row r="10213" customFormat="false" ht="15" hidden="false" customHeight="false" outlineLevel="0" collapsed="false">
      <c r="A10213" s="22" t="s">
        <v>6162</v>
      </c>
      <c r="B10213" s="22" t="n">
        <v>105</v>
      </c>
      <c r="C10213" s="22" t="n">
        <v>238</v>
      </c>
      <c r="D10213" s="22" t="n">
        <v>4</v>
      </c>
      <c r="E10213" s="22" t="n">
        <v>0</v>
      </c>
      <c r="F10213" s="22" t="n">
        <f aca="false">D10213/SUM(C10213:E10213)</f>
        <v>0.0165289256198347</v>
      </c>
      <c r="G10213" s="22" t="n">
        <v>238.02</v>
      </c>
      <c r="H10213" s="22" t="n">
        <v>3.97</v>
      </c>
      <c r="I10213" s="22" t="n">
        <v>0.02</v>
      </c>
      <c r="J10213" s="22" t="n">
        <v>0.016806</v>
      </c>
      <c r="K10213" s="22" t="n">
        <v>1</v>
      </c>
      <c r="L10213" s="25"/>
      <c r="N10213" s="24"/>
    </row>
    <row r="10214" customFormat="false" ht="15" hidden="false" customHeight="false" outlineLevel="0" collapsed="false">
      <c r="A10214" s="22" t="s">
        <v>1144</v>
      </c>
      <c r="B10214" s="22" t="n">
        <v>61</v>
      </c>
      <c r="C10214" s="22" t="n">
        <v>179</v>
      </c>
      <c r="D10214" s="22" t="n">
        <v>3</v>
      </c>
      <c r="E10214" s="22" t="n">
        <v>0</v>
      </c>
      <c r="F10214" s="22" t="n">
        <f aca="false">D10214/SUM(C10214:E10214)</f>
        <v>0.0164835164835165</v>
      </c>
      <c r="G10214" s="22" t="n">
        <v>179.01</v>
      </c>
      <c r="H10214" s="22" t="n">
        <v>2.98</v>
      </c>
      <c r="I10214" s="22" t="n">
        <v>0.01</v>
      </c>
      <c r="J10214" s="22" t="n">
        <v>0.012569</v>
      </c>
      <c r="K10214" s="22" t="n">
        <v>1</v>
      </c>
      <c r="L10214" s="25"/>
      <c r="N10214" s="24"/>
    </row>
    <row r="10215" customFormat="false" ht="15" hidden="false" customHeight="false" outlineLevel="0" collapsed="false">
      <c r="A10215" s="22" t="s">
        <v>5712</v>
      </c>
      <c r="B10215" s="22" t="n">
        <v>30</v>
      </c>
      <c r="C10215" s="22" t="n">
        <v>179</v>
      </c>
      <c r="D10215" s="22" t="n">
        <v>3</v>
      </c>
      <c r="E10215" s="22" t="n">
        <v>0</v>
      </c>
      <c r="F10215" s="22" t="n">
        <f aca="false">D10215/SUM(C10215:E10215)</f>
        <v>0.0164835164835165</v>
      </c>
      <c r="G10215" s="22" t="n">
        <v>179.01</v>
      </c>
      <c r="H10215" s="22" t="n">
        <v>2.98</v>
      </c>
      <c r="I10215" s="22" t="n">
        <v>0.01</v>
      </c>
      <c r="J10215" s="22" t="n">
        <v>0.012569</v>
      </c>
      <c r="K10215" s="22" t="n">
        <v>1</v>
      </c>
      <c r="L10215" s="25"/>
      <c r="N10215" s="24"/>
    </row>
    <row r="10216" customFormat="false" ht="15" hidden="false" customHeight="false" outlineLevel="0" collapsed="false">
      <c r="A10216" s="22" t="s">
        <v>4607</v>
      </c>
      <c r="B10216" s="22" t="n">
        <v>106</v>
      </c>
      <c r="C10216" s="22" t="n">
        <v>239</v>
      </c>
      <c r="D10216" s="22" t="n">
        <v>4</v>
      </c>
      <c r="E10216" s="22" t="n">
        <v>0</v>
      </c>
      <c r="F10216" s="22" t="n">
        <f aca="false">D10216/SUM(C10216:E10216)</f>
        <v>0.0164609053497942</v>
      </c>
      <c r="G10216" s="22" t="n">
        <v>239.02</v>
      </c>
      <c r="H10216" s="22" t="n">
        <v>3.97</v>
      </c>
      <c r="I10216" s="22" t="n">
        <v>0.02</v>
      </c>
      <c r="J10216" s="22" t="n">
        <v>0.016735</v>
      </c>
      <c r="K10216" s="22" t="n">
        <v>1</v>
      </c>
      <c r="L10216" s="25"/>
      <c r="N10216" s="24"/>
    </row>
    <row r="10217" customFormat="false" ht="15" hidden="false" customHeight="false" outlineLevel="0" collapsed="false">
      <c r="A10217" s="22" t="s">
        <v>6163</v>
      </c>
      <c r="B10217" s="22" t="n">
        <v>74</v>
      </c>
      <c r="C10217" s="22" t="n">
        <v>180</v>
      </c>
      <c r="D10217" s="22" t="n">
        <v>3</v>
      </c>
      <c r="E10217" s="22" t="n">
        <v>0</v>
      </c>
      <c r="F10217" s="22" t="n">
        <f aca="false">D10217/SUM(C10217:E10217)</f>
        <v>0.0163934426229508</v>
      </c>
      <c r="G10217" s="22" t="n">
        <v>180.01</v>
      </c>
      <c r="H10217" s="22" t="n">
        <v>2.98</v>
      </c>
      <c r="I10217" s="22" t="n">
        <v>0.01</v>
      </c>
      <c r="J10217" s="22" t="n">
        <v>0.012499</v>
      </c>
      <c r="K10217" s="22" t="n">
        <v>1</v>
      </c>
      <c r="L10217" s="25"/>
      <c r="N10217" s="24"/>
    </row>
    <row r="10218" customFormat="false" ht="15" hidden="false" customHeight="false" outlineLevel="0" collapsed="false">
      <c r="A10218" s="22" t="s">
        <v>6163</v>
      </c>
      <c r="B10218" s="22" t="n">
        <v>88</v>
      </c>
      <c r="C10218" s="22" t="n">
        <v>180</v>
      </c>
      <c r="D10218" s="22" t="n">
        <v>3</v>
      </c>
      <c r="E10218" s="22" t="n">
        <v>0</v>
      </c>
      <c r="F10218" s="22" t="n">
        <f aca="false">D10218/SUM(C10218:E10218)</f>
        <v>0.0163934426229508</v>
      </c>
      <c r="G10218" s="22" t="n">
        <v>180.01</v>
      </c>
      <c r="H10218" s="22" t="n">
        <v>2.98</v>
      </c>
      <c r="I10218" s="22" t="n">
        <v>0.01</v>
      </c>
      <c r="J10218" s="22" t="n">
        <v>0.012499</v>
      </c>
      <c r="K10218" s="22" t="n">
        <v>1</v>
      </c>
      <c r="L10218" s="25"/>
      <c r="N10218" s="24"/>
    </row>
    <row r="10219" customFormat="false" ht="15" hidden="false" customHeight="false" outlineLevel="0" collapsed="false">
      <c r="A10219" s="22" t="s">
        <v>3741</v>
      </c>
      <c r="B10219" s="22" t="n">
        <v>81</v>
      </c>
      <c r="C10219" s="22" t="n">
        <v>240</v>
      </c>
      <c r="D10219" s="22" t="n">
        <v>4</v>
      </c>
      <c r="E10219" s="22" t="n">
        <v>0</v>
      </c>
      <c r="F10219" s="22" t="n">
        <f aca="false">D10219/SUM(C10219:E10219)</f>
        <v>0.0163934426229508</v>
      </c>
      <c r="G10219" s="22" t="n">
        <v>240.02</v>
      </c>
      <c r="H10219" s="22" t="n">
        <v>3.97</v>
      </c>
      <c r="I10219" s="22" t="n">
        <v>0.02</v>
      </c>
      <c r="J10219" s="22" t="n">
        <v>0.016666</v>
      </c>
      <c r="K10219" s="22" t="n">
        <v>1</v>
      </c>
      <c r="L10219" s="25"/>
      <c r="N10219" s="24"/>
    </row>
    <row r="10220" customFormat="false" ht="15" hidden="false" customHeight="false" outlineLevel="0" collapsed="false">
      <c r="A10220" s="22" t="s">
        <v>2125</v>
      </c>
      <c r="B10220" s="22" t="n">
        <v>40</v>
      </c>
      <c r="C10220" s="22" t="n">
        <v>180</v>
      </c>
      <c r="D10220" s="22" t="n">
        <v>3</v>
      </c>
      <c r="E10220" s="22" t="n">
        <v>0</v>
      </c>
      <c r="F10220" s="22" t="n">
        <f aca="false">D10220/SUM(C10220:E10220)</f>
        <v>0.0163934426229508</v>
      </c>
      <c r="G10220" s="22" t="n">
        <v>180.01</v>
      </c>
      <c r="H10220" s="22" t="n">
        <v>2.98</v>
      </c>
      <c r="I10220" s="22" t="n">
        <v>0.01</v>
      </c>
      <c r="J10220" s="22" t="n">
        <v>0.012499</v>
      </c>
      <c r="K10220" s="22" t="n">
        <v>1</v>
      </c>
      <c r="L10220" s="25"/>
      <c r="N10220" s="24"/>
    </row>
    <row r="10221" customFormat="false" ht="15" hidden="false" customHeight="false" outlineLevel="0" collapsed="false">
      <c r="A10221" s="22" t="s">
        <v>3464</v>
      </c>
      <c r="B10221" s="22" t="n">
        <v>102</v>
      </c>
      <c r="C10221" s="22" t="n">
        <v>240</v>
      </c>
      <c r="D10221" s="22" t="n">
        <v>4</v>
      </c>
      <c r="E10221" s="22" t="n">
        <v>0</v>
      </c>
      <c r="F10221" s="22" t="n">
        <f aca="false">D10221/SUM(C10221:E10221)</f>
        <v>0.0163934426229508</v>
      </c>
      <c r="G10221" s="22" t="n">
        <v>240.02</v>
      </c>
      <c r="H10221" s="22" t="n">
        <v>3.97</v>
      </c>
      <c r="I10221" s="22" t="n">
        <v>0.02</v>
      </c>
      <c r="J10221" s="22" t="n">
        <v>0.016666</v>
      </c>
      <c r="K10221" s="22" t="n">
        <v>1</v>
      </c>
      <c r="L10221" s="25"/>
      <c r="N10221" s="24"/>
    </row>
    <row r="10222" customFormat="false" ht="15" hidden="false" customHeight="false" outlineLevel="0" collapsed="false">
      <c r="A10222" s="22" t="s">
        <v>5313</v>
      </c>
      <c r="B10222" s="22" t="n">
        <v>108</v>
      </c>
      <c r="C10222" s="22" t="n">
        <v>175</v>
      </c>
      <c r="D10222" s="22" t="n">
        <v>3</v>
      </c>
      <c r="E10222" s="22" t="n">
        <v>5</v>
      </c>
      <c r="F10222" s="22" t="n">
        <f aca="false">D10222/SUM(C10222:E10222)</f>
        <v>0.0163934426229508</v>
      </c>
      <c r="G10222" s="22" t="n">
        <v>170.23</v>
      </c>
      <c r="H10222" s="22" t="n">
        <v>12.54</v>
      </c>
      <c r="I10222" s="22" t="n">
        <v>0.23</v>
      </c>
      <c r="J10222" s="22" t="n">
        <v>105.904563</v>
      </c>
      <c r="K10222" s="22" t="n">
        <v>0</v>
      </c>
      <c r="L10222" s="25"/>
      <c r="N10222" s="24"/>
    </row>
    <row r="10223" customFormat="false" ht="15" hidden="false" customHeight="false" outlineLevel="0" collapsed="false">
      <c r="A10223" s="22" t="s">
        <v>3003</v>
      </c>
      <c r="B10223" s="22" t="n">
        <v>125</v>
      </c>
      <c r="C10223" s="22" t="n">
        <v>241</v>
      </c>
      <c r="D10223" s="22" t="n">
        <v>4</v>
      </c>
      <c r="E10223" s="22" t="n">
        <v>0</v>
      </c>
      <c r="F10223" s="22" t="n">
        <f aca="false">D10223/SUM(C10223:E10223)</f>
        <v>0.0163265306122449</v>
      </c>
      <c r="G10223" s="22" t="n">
        <v>241.02</v>
      </c>
      <c r="H10223" s="22" t="n">
        <v>3.97</v>
      </c>
      <c r="I10223" s="22" t="n">
        <v>0.02</v>
      </c>
      <c r="J10223" s="22" t="n">
        <v>0.016596</v>
      </c>
      <c r="K10223" s="22" t="n">
        <v>1</v>
      </c>
      <c r="L10223" s="25"/>
      <c r="N10223" s="24"/>
    </row>
    <row r="10224" customFormat="false" ht="15" hidden="false" customHeight="false" outlineLevel="0" collapsed="false">
      <c r="A10224" s="22" t="s">
        <v>4159</v>
      </c>
      <c r="B10224" s="22" t="n">
        <v>43</v>
      </c>
      <c r="C10224" s="22" t="n">
        <v>242</v>
      </c>
      <c r="D10224" s="22" t="n">
        <v>4</v>
      </c>
      <c r="E10224" s="22" t="n">
        <v>0</v>
      </c>
      <c r="F10224" s="22" t="n">
        <f aca="false">D10224/SUM(C10224:E10224)</f>
        <v>0.016260162601626</v>
      </c>
      <c r="G10224" s="22" t="n">
        <v>242.02</v>
      </c>
      <c r="H10224" s="22" t="n">
        <v>3.97</v>
      </c>
      <c r="I10224" s="22" t="n">
        <v>0.02</v>
      </c>
      <c r="J10224" s="22" t="n">
        <v>0.016528</v>
      </c>
      <c r="K10224" s="22" t="n">
        <v>1</v>
      </c>
      <c r="L10224" s="25"/>
      <c r="N10224" s="24"/>
    </row>
    <row r="10225" customFormat="false" ht="15" hidden="false" customHeight="false" outlineLevel="0" collapsed="false">
      <c r="A10225" s="22" t="s">
        <v>6164</v>
      </c>
      <c r="B10225" s="22" t="n">
        <v>21</v>
      </c>
      <c r="C10225" s="22" t="n">
        <v>240</v>
      </c>
      <c r="D10225" s="22" t="n">
        <v>4</v>
      </c>
      <c r="E10225" s="22" t="n">
        <v>2</v>
      </c>
      <c r="F10225" s="22" t="n">
        <f aca="false">D10225/SUM(C10225:E10225)</f>
        <v>0.016260162601626</v>
      </c>
      <c r="G10225" s="22" t="n">
        <v>238.07</v>
      </c>
      <c r="H10225" s="22" t="n">
        <v>7.87</v>
      </c>
      <c r="I10225" s="22" t="n">
        <v>0.07</v>
      </c>
      <c r="J10225" s="22" t="n">
        <v>59.483744</v>
      </c>
      <c r="K10225" s="22" t="n">
        <v>0.000867</v>
      </c>
      <c r="L10225" s="25"/>
      <c r="N10225" s="24"/>
    </row>
    <row r="10226" customFormat="false" ht="15" hidden="false" customHeight="false" outlineLevel="0" collapsed="false">
      <c r="A10226" s="22" t="s">
        <v>6165</v>
      </c>
      <c r="B10226" s="22" t="n">
        <v>80</v>
      </c>
      <c r="C10226" s="22" t="n">
        <v>182</v>
      </c>
      <c r="D10226" s="22" t="n">
        <v>3</v>
      </c>
      <c r="E10226" s="22" t="n">
        <v>0</v>
      </c>
      <c r="F10226" s="22" t="n">
        <f aca="false">D10226/SUM(C10226:E10226)</f>
        <v>0.0162162162162162</v>
      </c>
      <c r="G10226" s="22" t="n">
        <v>182.01</v>
      </c>
      <c r="H10226" s="22" t="n">
        <v>2.98</v>
      </c>
      <c r="I10226" s="22" t="n">
        <v>0.01</v>
      </c>
      <c r="J10226" s="22" t="n">
        <v>0.012362</v>
      </c>
      <c r="K10226" s="22" t="n">
        <v>1</v>
      </c>
      <c r="L10226" s="25"/>
      <c r="N10226" s="24"/>
    </row>
    <row r="10227" customFormat="false" ht="15" hidden="false" customHeight="false" outlineLevel="0" collapsed="false">
      <c r="A10227" s="22" t="s">
        <v>635</v>
      </c>
      <c r="B10227" s="22" t="n">
        <v>86</v>
      </c>
      <c r="C10227" s="22" t="n">
        <v>243</v>
      </c>
      <c r="D10227" s="22" t="n">
        <v>4</v>
      </c>
      <c r="E10227" s="22" t="n">
        <v>0</v>
      </c>
      <c r="F10227" s="22" t="n">
        <f aca="false">D10227/SUM(C10227:E10227)</f>
        <v>0.0161943319838057</v>
      </c>
      <c r="G10227" s="22" t="n">
        <v>243.02</v>
      </c>
      <c r="H10227" s="22" t="n">
        <v>3.97</v>
      </c>
      <c r="I10227" s="22" t="n">
        <v>0.02</v>
      </c>
      <c r="J10227" s="22" t="n">
        <v>0.01646</v>
      </c>
      <c r="K10227" s="22" t="n">
        <v>1</v>
      </c>
      <c r="L10227" s="25"/>
      <c r="N10227" s="24"/>
    </row>
    <row r="10228" customFormat="false" ht="15" hidden="false" customHeight="false" outlineLevel="0" collapsed="false">
      <c r="A10228" s="22" t="s">
        <v>6166</v>
      </c>
      <c r="B10228" s="22" t="n">
        <v>121</v>
      </c>
      <c r="C10228" s="22" t="n">
        <v>1</v>
      </c>
      <c r="D10228" s="22" t="n">
        <v>4</v>
      </c>
      <c r="E10228" s="22" t="n">
        <v>242</v>
      </c>
      <c r="F10228" s="22" t="n">
        <f aca="false">D10228/SUM(C10228:E10228)</f>
        <v>0.0161943319838057</v>
      </c>
      <c r="G10228" s="22" t="n">
        <v>0.04</v>
      </c>
      <c r="H10228" s="22" t="n">
        <v>5.93</v>
      </c>
      <c r="I10228" s="22" t="n">
        <v>241.04</v>
      </c>
      <c r="J10228" s="22" t="n">
        <v>26.111313</v>
      </c>
      <c r="K10228" s="22" t="n">
        <v>0.03024</v>
      </c>
      <c r="L10228" s="25"/>
      <c r="N10228" s="24"/>
    </row>
    <row r="10229" customFormat="false" ht="15" hidden="false" customHeight="false" outlineLevel="0" collapsed="false">
      <c r="A10229" s="22" t="s">
        <v>6167</v>
      </c>
      <c r="B10229" s="22" t="n">
        <v>72</v>
      </c>
      <c r="C10229" s="22" t="n">
        <v>244</v>
      </c>
      <c r="D10229" s="22" t="n">
        <v>4</v>
      </c>
      <c r="E10229" s="22" t="n">
        <v>0</v>
      </c>
      <c r="F10229" s="22" t="n">
        <f aca="false">D10229/SUM(C10229:E10229)</f>
        <v>0.0161290322580645</v>
      </c>
      <c r="G10229" s="22" t="n">
        <v>244.02</v>
      </c>
      <c r="H10229" s="22" t="n">
        <v>3.97</v>
      </c>
      <c r="I10229" s="22" t="n">
        <v>0.02</v>
      </c>
      <c r="J10229" s="22" t="n">
        <v>0.016392</v>
      </c>
      <c r="K10229" s="22" t="n">
        <v>1</v>
      </c>
      <c r="L10229" s="25"/>
      <c r="N10229" s="24"/>
    </row>
    <row r="10230" customFormat="false" ht="15" hidden="false" customHeight="false" outlineLevel="0" collapsed="false">
      <c r="A10230" s="22" t="s">
        <v>6168</v>
      </c>
      <c r="B10230" s="22" t="n">
        <v>60</v>
      </c>
      <c r="C10230" s="22" t="n">
        <v>183</v>
      </c>
      <c r="D10230" s="22" t="n">
        <v>3</v>
      </c>
      <c r="E10230" s="22" t="n">
        <v>0</v>
      </c>
      <c r="F10230" s="22" t="n">
        <f aca="false">D10230/SUM(C10230:E10230)</f>
        <v>0.0161290322580645</v>
      </c>
      <c r="G10230" s="22" t="n">
        <v>183.01</v>
      </c>
      <c r="H10230" s="22" t="n">
        <v>2.98</v>
      </c>
      <c r="I10230" s="22" t="n">
        <v>0.01</v>
      </c>
      <c r="J10230" s="22" t="n">
        <v>0.012294</v>
      </c>
      <c r="K10230" s="22" t="n">
        <v>1</v>
      </c>
      <c r="L10230" s="25"/>
      <c r="N10230" s="24"/>
    </row>
    <row r="10231" customFormat="false" ht="15" hidden="false" customHeight="false" outlineLevel="0" collapsed="false">
      <c r="A10231" s="22" t="s">
        <v>6169</v>
      </c>
      <c r="B10231" s="22" t="n">
        <v>62</v>
      </c>
      <c r="C10231" s="22" t="n">
        <v>183</v>
      </c>
      <c r="D10231" s="22" t="n">
        <v>3</v>
      </c>
      <c r="E10231" s="22" t="n">
        <v>0</v>
      </c>
      <c r="F10231" s="22" t="n">
        <f aca="false">D10231/SUM(C10231:E10231)</f>
        <v>0.0161290322580645</v>
      </c>
      <c r="G10231" s="22" t="n">
        <v>183.01</v>
      </c>
      <c r="H10231" s="22" t="n">
        <v>2.98</v>
      </c>
      <c r="I10231" s="22" t="n">
        <v>0.01</v>
      </c>
      <c r="J10231" s="22" t="n">
        <v>0.012294</v>
      </c>
      <c r="K10231" s="22" t="n">
        <v>1</v>
      </c>
      <c r="L10231" s="25"/>
      <c r="N10231" s="24"/>
    </row>
    <row r="10232" customFormat="false" ht="15" hidden="false" customHeight="false" outlineLevel="0" collapsed="false">
      <c r="A10232" s="22" t="s">
        <v>6170</v>
      </c>
      <c r="B10232" s="22" t="n">
        <v>117</v>
      </c>
      <c r="C10232" s="22" t="n">
        <v>244</v>
      </c>
      <c r="D10232" s="22" t="n">
        <v>4</v>
      </c>
      <c r="E10232" s="22" t="n">
        <v>1</v>
      </c>
      <c r="F10232" s="22" t="n">
        <f aca="false">D10232/SUM(C10232:E10232)</f>
        <v>0.0160642570281124</v>
      </c>
      <c r="G10232" s="22" t="n">
        <v>243.04</v>
      </c>
      <c r="H10232" s="22" t="n">
        <v>5.93</v>
      </c>
      <c r="I10232" s="22" t="n">
        <v>0.04</v>
      </c>
      <c r="J10232" s="22" t="n">
        <v>26.333532</v>
      </c>
      <c r="K10232" s="22" t="n">
        <v>0.029998</v>
      </c>
      <c r="L10232" s="25"/>
      <c r="N10232" s="24"/>
    </row>
    <row r="10233" customFormat="false" ht="15" hidden="false" customHeight="false" outlineLevel="0" collapsed="false">
      <c r="A10233" s="22" t="s">
        <v>2166</v>
      </c>
      <c r="B10233" s="22" t="n">
        <v>22</v>
      </c>
      <c r="C10233" s="22" t="n">
        <v>245</v>
      </c>
      <c r="D10233" s="22" t="n">
        <v>4</v>
      </c>
      <c r="E10233" s="22" t="n">
        <v>0</v>
      </c>
      <c r="F10233" s="22" t="n">
        <f aca="false">D10233/SUM(C10233:E10233)</f>
        <v>0.0160642570281124</v>
      </c>
      <c r="G10233" s="22" t="n">
        <v>245.02</v>
      </c>
      <c r="H10233" s="22" t="n">
        <v>3.97</v>
      </c>
      <c r="I10233" s="22" t="n">
        <v>0.02</v>
      </c>
      <c r="J10233" s="22" t="n">
        <v>0.016325</v>
      </c>
      <c r="K10233" s="22" t="n">
        <v>1</v>
      </c>
      <c r="L10233" s="25"/>
      <c r="N10233" s="24"/>
    </row>
    <row r="10234" customFormat="false" ht="15" hidden="false" customHeight="false" outlineLevel="0" collapsed="false">
      <c r="A10234" s="22" t="s">
        <v>6171</v>
      </c>
      <c r="B10234" s="22" t="n">
        <v>106</v>
      </c>
      <c r="C10234" s="22" t="n">
        <v>245</v>
      </c>
      <c r="D10234" s="22" t="n">
        <v>4</v>
      </c>
      <c r="E10234" s="22" t="n">
        <v>0</v>
      </c>
      <c r="F10234" s="22" t="n">
        <f aca="false">D10234/SUM(C10234:E10234)</f>
        <v>0.0160642570281124</v>
      </c>
      <c r="G10234" s="22" t="n">
        <v>245.02</v>
      </c>
      <c r="H10234" s="22" t="n">
        <v>3.97</v>
      </c>
      <c r="I10234" s="22" t="n">
        <v>0.02</v>
      </c>
      <c r="J10234" s="22" t="n">
        <v>0.016325</v>
      </c>
      <c r="K10234" s="22" t="n">
        <v>1</v>
      </c>
      <c r="L10234" s="25"/>
      <c r="N10234" s="24"/>
    </row>
    <row r="10235" customFormat="false" ht="15" hidden="false" customHeight="false" outlineLevel="0" collapsed="false">
      <c r="A10235" s="22" t="s">
        <v>6172</v>
      </c>
      <c r="B10235" s="22" t="n">
        <v>47</v>
      </c>
      <c r="C10235" s="22" t="n">
        <v>184</v>
      </c>
      <c r="D10235" s="22" t="n">
        <v>3</v>
      </c>
      <c r="E10235" s="22" t="n">
        <v>0</v>
      </c>
      <c r="F10235" s="22" t="n">
        <f aca="false">D10235/SUM(C10235:E10235)</f>
        <v>0.0160427807486631</v>
      </c>
      <c r="G10235" s="22" t="n">
        <v>184.01</v>
      </c>
      <c r="H10235" s="22" t="n">
        <v>2.98</v>
      </c>
      <c r="I10235" s="22" t="n">
        <v>0.01</v>
      </c>
      <c r="J10235" s="22" t="n">
        <v>0.012227</v>
      </c>
      <c r="K10235" s="22" t="n">
        <v>1</v>
      </c>
      <c r="L10235" s="25"/>
      <c r="N10235" s="24"/>
    </row>
    <row r="10236" customFormat="false" ht="15" hidden="false" customHeight="false" outlineLevel="0" collapsed="false">
      <c r="A10236" s="22" t="s">
        <v>6173</v>
      </c>
      <c r="B10236" s="22" t="n">
        <v>87</v>
      </c>
      <c r="C10236" s="22" t="n">
        <v>184</v>
      </c>
      <c r="D10236" s="22" t="n">
        <v>3</v>
      </c>
      <c r="E10236" s="22" t="n">
        <v>0</v>
      </c>
      <c r="F10236" s="22" t="n">
        <f aca="false">D10236/SUM(C10236:E10236)</f>
        <v>0.0160427807486631</v>
      </c>
      <c r="G10236" s="22" t="n">
        <v>184.01</v>
      </c>
      <c r="H10236" s="22" t="n">
        <v>2.98</v>
      </c>
      <c r="I10236" s="22" t="n">
        <v>0.01</v>
      </c>
      <c r="J10236" s="22" t="n">
        <v>0.012227</v>
      </c>
      <c r="K10236" s="22" t="n">
        <v>1</v>
      </c>
      <c r="L10236" s="25"/>
      <c r="N10236" s="24"/>
    </row>
    <row r="10237" customFormat="false" ht="15" hidden="false" customHeight="false" outlineLevel="0" collapsed="false">
      <c r="A10237" s="22" t="s">
        <v>6174</v>
      </c>
      <c r="B10237" s="22" t="n">
        <v>115</v>
      </c>
      <c r="C10237" s="22" t="n">
        <v>247</v>
      </c>
      <c r="D10237" s="22" t="n">
        <v>4</v>
      </c>
      <c r="E10237" s="22" t="n">
        <v>0</v>
      </c>
      <c r="F10237" s="22" t="n">
        <f aca="false">D10237/SUM(C10237:E10237)</f>
        <v>0.0159362549800797</v>
      </c>
      <c r="G10237" s="22" t="n">
        <v>247.02</v>
      </c>
      <c r="H10237" s="22" t="n">
        <v>3.97</v>
      </c>
      <c r="I10237" s="22" t="n">
        <v>0.02</v>
      </c>
      <c r="J10237" s="22" t="n">
        <v>0.016193</v>
      </c>
      <c r="K10237" s="22" t="n">
        <v>1</v>
      </c>
      <c r="L10237" s="25"/>
      <c r="N10237" s="24"/>
    </row>
    <row r="10238" customFormat="false" ht="15" hidden="false" customHeight="false" outlineLevel="0" collapsed="false">
      <c r="A10238" s="22" t="s">
        <v>4262</v>
      </c>
      <c r="B10238" s="22" t="n">
        <v>12</v>
      </c>
      <c r="C10238" s="22" t="n">
        <v>247</v>
      </c>
      <c r="D10238" s="22" t="n">
        <v>4</v>
      </c>
      <c r="E10238" s="22" t="n">
        <v>0</v>
      </c>
      <c r="F10238" s="22" t="n">
        <f aca="false">D10238/SUM(C10238:E10238)</f>
        <v>0.0159362549800797</v>
      </c>
      <c r="G10238" s="22" t="n">
        <v>247.02</v>
      </c>
      <c r="H10238" s="22" t="n">
        <v>3.97</v>
      </c>
      <c r="I10238" s="22" t="n">
        <v>0.02</v>
      </c>
      <c r="J10238" s="22" t="n">
        <v>0.016193</v>
      </c>
      <c r="K10238" s="22" t="n">
        <v>1</v>
      </c>
      <c r="L10238" s="25"/>
      <c r="N10238" s="24"/>
    </row>
    <row r="10239" customFormat="false" ht="15" hidden="false" customHeight="false" outlineLevel="0" collapsed="false">
      <c r="A10239" s="22" t="s">
        <v>6010</v>
      </c>
      <c r="B10239" s="22" t="n">
        <v>9</v>
      </c>
      <c r="C10239" s="22" t="n">
        <v>247</v>
      </c>
      <c r="D10239" s="22" t="n">
        <v>4</v>
      </c>
      <c r="E10239" s="22" t="n">
        <v>0</v>
      </c>
      <c r="F10239" s="22" t="n">
        <f aca="false">D10239/SUM(C10239:E10239)</f>
        <v>0.0159362549800797</v>
      </c>
      <c r="G10239" s="22" t="n">
        <v>247.02</v>
      </c>
      <c r="H10239" s="22" t="n">
        <v>3.97</v>
      </c>
      <c r="I10239" s="22" t="n">
        <v>0.02</v>
      </c>
      <c r="J10239" s="22" t="n">
        <v>0.016193</v>
      </c>
      <c r="K10239" s="22" t="n">
        <v>1</v>
      </c>
      <c r="L10239" s="25"/>
      <c r="N10239" s="24"/>
    </row>
    <row r="10240" customFormat="false" ht="15" hidden="false" customHeight="false" outlineLevel="0" collapsed="false">
      <c r="A10240" s="22" t="s">
        <v>1012</v>
      </c>
      <c r="B10240" s="22" t="n">
        <v>55</v>
      </c>
      <c r="C10240" s="22" t="n">
        <v>186</v>
      </c>
      <c r="D10240" s="22" t="n">
        <v>3</v>
      </c>
      <c r="E10240" s="22" t="n">
        <v>0</v>
      </c>
      <c r="F10240" s="22" t="n">
        <f aca="false">D10240/SUM(C10240:E10240)</f>
        <v>0.0158730158730159</v>
      </c>
      <c r="G10240" s="22" t="n">
        <v>186.01</v>
      </c>
      <c r="H10240" s="22" t="n">
        <v>2.98</v>
      </c>
      <c r="I10240" s="22" t="n">
        <v>0.01</v>
      </c>
      <c r="J10240" s="22" t="n">
        <v>0.012096</v>
      </c>
      <c r="K10240" s="22" t="n">
        <v>1</v>
      </c>
      <c r="L10240" s="25"/>
      <c r="N10240" s="24"/>
    </row>
    <row r="10241" customFormat="false" ht="15" hidden="false" customHeight="false" outlineLevel="0" collapsed="false">
      <c r="A10241" s="22" t="s">
        <v>2907</v>
      </c>
      <c r="B10241" s="22" t="n">
        <v>46</v>
      </c>
      <c r="C10241" s="22" t="n">
        <v>186</v>
      </c>
      <c r="D10241" s="22" t="n">
        <v>3</v>
      </c>
      <c r="E10241" s="22" t="n">
        <v>0</v>
      </c>
      <c r="F10241" s="22" t="n">
        <f aca="false">D10241/SUM(C10241:E10241)</f>
        <v>0.0158730158730159</v>
      </c>
      <c r="G10241" s="22" t="n">
        <v>186.01</v>
      </c>
      <c r="H10241" s="22" t="n">
        <v>2.98</v>
      </c>
      <c r="I10241" s="22" t="n">
        <v>0.01</v>
      </c>
      <c r="J10241" s="22" t="n">
        <v>0.012096</v>
      </c>
      <c r="K10241" s="22" t="n">
        <v>1</v>
      </c>
      <c r="L10241" s="25"/>
      <c r="N10241" s="24"/>
    </row>
    <row r="10242" customFormat="false" ht="15" hidden="false" customHeight="false" outlineLevel="0" collapsed="false">
      <c r="A10242" s="22" t="s">
        <v>6175</v>
      </c>
      <c r="B10242" s="22" t="n">
        <v>79</v>
      </c>
      <c r="C10242" s="22" t="n">
        <v>186</v>
      </c>
      <c r="D10242" s="22" t="n">
        <v>3</v>
      </c>
      <c r="E10242" s="22" t="n">
        <v>0</v>
      </c>
      <c r="F10242" s="22" t="n">
        <f aca="false">D10242/SUM(C10242:E10242)</f>
        <v>0.0158730158730159</v>
      </c>
      <c r="G10242" s="22" t="n">
        <v>186.01</v>
      </c>
      <c r="H10242" s="22" t="n">
        <v>2.98</v>
      </c>
      <c r="I10242" s="22" t="n">
        <v>0.01</v>
      </c>
      <c r="J10242" s="22" t="n">
        <v>0.012096</v>
      </c>
      <c r="K10242" s="22" t="n">
        <v>1</v>
      </c>
      <c r="L10242" s="25"/>
      <c r="N10242" s="24"/>
    </row>
    <row r="10243" customFormat="false" ht="15" hidden="false" customHeight="false" outlineLevel="0" collapsed="false">
      <c r="A10243" s="22" t="s">
        <v>6176</v>
      </c>
      <c r="B10243" s="22" t="n">
        <v>84</v>
      </c>
      <c r="C10243" s="22" t="n">
        <v>187</v>
      </c>
      <c r="D10243" s="22" t="n">
        <v>3</v>
      </c>
      <c r="E10243" s="22" t="n">
        <v>0</v>
      </c>
      <c r="F10243" s="22" t="n">
        <f aca="false">D10243/SUM(C10243:E10243)</f>
        <v>0.0157894736842105</v>
      </c>
      <c r="G10243" s="22" t="n">
        <v>187.01</v>
      </c>
      <c r="H10243" s="22" t="n">
        <v>2.98</v>
      </c>
      <c r="I10243" s="22" t="n">
        <v>0.01</v>
      </c>
      <c r="J10243" s="22" t="n">
        <v>0.012031</v>
      </c>
      <c r="K10243" s="22" t="n">
        <v>1</v>
      </c>
      <c r="L10243" s="25"/>
      <c r="N10243" s="24"/>
    </row>
    <row r="10244" customFormat="false" ht="15" hidden="false" customHeight="false" outlineLevel="0" collapsed="false">
      <c r="A10244" s="22" t="s">
        <v>6177</v>
      </c>
      <c r="B10244" s="22" t="n">
        <v>21</v>
      </c>
      <c r="C10244" s="22" t="n">
        <v>187</v>
      </c>
      <c r="D10244" s="22" t="n">
        <v>3</v>
      </c>
      <c r="E10244" s="22" t="n">
        <v>0</v>
      </c>
      <c r="F10244" s="22" t="n">
        <f aca="false">D10244/SUM(C10244:E10244)</f>
        <v>0.0157894736842105</v>
      </c>
      <c r="G10244" s="22" t="n">
        <v>187.01</v>
      </c>
      <c r="H10244" s="22" t="n">
        <v>2.98</v>
      </c>
      <c r="I10244" s="22" t="n">
        <v>0.01</v>
      </c>
      <c r="J10244" s="22" t="n">
        <v>0.012031</v>
      </c>
      <c r="K10244" s="22" t="n">
        <v>1</v>
      </c>
      <c r="L10244" s="25"/>
      <c r="N10244" s="24"/>
    </row>
    <row r="10245" customFormat="false" ht="15" hidden="false" customHeight="false" outlineLevel="0" collapsed="false">
      <c r="A10245" s="22" t="s">
        <v>6178</v>
      </c>
      <c r="B10245" s="22" t="n">
        <v>118</v>
      </c>
      <c r="C10245" s="22" t="n">
        <v>185</v>
      </c>
      <c r="D10245" s="22" t="n">
        <v>3</v>
      </c>
      <c r="E10245" s="22" t="n">
        <v>2</v>
      </c>
      <c r="F10245" s="22" t="n">
        <f aca="false">D10245/SUM(C10245:E10245)</f>
        <v>0.0157894736842105</v>
      </c>
      <c r="G10245" s="22" t="n">
        <v>183.06</v>
      </c>
      <c r="H10245" s="22" t="n">
        <v>6.87</v>
      </c>
      <c r="I10245" s="22" t="n">
        <v>0.06</v>
      </c>
      <c r="J10245" s="22" t="n">
        <v>60.30665</v>
      </c>
      <c r="K10245" s="22" t="n">
        <v>0.000731</v>
      </c>
      <c r="L10245" s="25"/>
      <c r="N10245" s="24"/>
    </row>
    <row r="10246" customFormat="false" ht="15" hidden="false" customHeight="false" outlineLevel="0" collapsed="false">
      <c r="A10246" s="22" t="s">
        <v>811</v>
      </c>
      <c r="B10246" s="22" t="n">
        <v>97</v>
      </c>
      <c r="C10246" s="22" t="n">
        <v>251</v>
      </c>
      <c r="D10246" s="22" t="n">
        <v>4</v>
      </c>
      <c r="E10246" s="22" t="n">
        <v>0</v>
      </c>
      <c r="F10246" s="22" t="n">
        <f aca="false">D10246/SUM(C10246:E10246)</f>
        <v>0.0156862745098039</v>
      </c>
      <c r="G10246" s="22" t="n">
        <v>251.02</v>
      </c>
      <c r="H10246" s="22" t="n">
        <v>3.97</v>
      </c>
      <c r="I10246" s="22" t="n">
        <v>0.02</v>
      </c>
      <c r="J10246" s="22" t="n">
        <v>0.015935</v>
      </c>
      <c r="K10246" s="22" t="n">
        <v>1</v>
      </c>
      <c r="L10246" s="25"/>
      <c r="N10246" s="24"/>
    </row>
    <row r="10247" customFormat="false" ht="15" hidden="false" customHeight="false" outlineLevel="0" collapsed="false">
      <c r="A10247" s="22" t="s">
        <v>6179</v>
      </c>
      <c r="B10247" s="22" t="n">
        <v>95</v>
      </c>
      <c r="C10247" s="22" t="n">
        <v>251</v>
      </c>
      <c r="D10247" s="22" t="n">
        <v>4</v>
      </c>
      <c r="E10247" s="22" t="n">
        <v>0</v>
      </c>
      <c r="F10247" s="22" t="n">
        <f aca="false">D10247/SUM(C10247:E10247)</f>
        <v>0.0156862745098039</v>
      </c>
      <c r="G10247" s="22" t="n">
        <v>251.02</v>
      </c>
      <c r="H10247" s="22" t="n">
        <v>3.97</v>
      </c>
      <c r="I10247" s="22" t="n">
        <v>0.02</v>
      </c>
      <c r="J10247" s="22" t="n">
        <v>0.015935</v>
      </c>
      <c r="K10247" s="22" t="n">
        <v>1</v>
      </c>
      <c r="L10247" s="25"/>
      <c r="N10247" s="24"/>
    </row>
    <row r="10248" customFormat="false" ht="15" hidden="false" customHeight="false" outlineLevel="0" collapsed="false">
      <c r="A10248" s="22" t="s">
        <v>5872</v>
      </c>
      <c r="B10248" s="22" t="n">
        <v>105</v>
      </c>
      <c r="C10248" s="22" t="n">
        <v>252</v>
      </c>
      <c r="D10248" s="22" t="n">
        <v>4</v>
      </c>
      <c r="E10248" s="22" t="n">
        <v>0</v>
      </c>
      <c r="F10248" s="22" t="n">
        <f aca="false">D10248/SUM(C10248:E10248)</f>
        <v>0.015625</v>
      </c>
      <c r="G10248" s="22" t="n">
        <v>252.02</v>
      </c>
      <c r="H10248" s="22" t="n">
        <v>3.97</v>
      </c>
      <c r="I10248" s="22" t="n">
        <v>0.02</v>
      </c>
      <c r="J10248" s="22" t="n">
        <v>0.015872</v>
      </c>
      <c r="K10248" s="22" t="n">
        <v>1</v>
      </c>
      <c r="L10248" s="25"/>
      <c r="N10248" s="24"/>
    </row>
    <row r="10249" customFormat="false" ht="15" hidden="false" customHeight="false" outlineLevel="0" collapsed="false">
      <c r="A10249" s="22" t="s">
        <v>3036</v>
      </c>
      <c r="B10249" s="22" t="n">
        <v>102</v>
      </c>
      <c r="C10249" s="22" t="n">
        <v>189</v>
      </c>
      <c r="D10249" s="22" t="n">
        <v>3</v>
      </c>
      <c r="E10249" s="22" t="n">
        <v>0</v>
      </c>
      <c r="F10249" s="22" t="n">
        <f aca="false">D10249/SUM(C10249:E10249)</f>
        <v>0.015625</v>
      </c>
      <c r="G10249" s="22" t="n">
        <v>189.01</v>
      </c>
      <c r="H10249" s="22" t="n">
        <v>2.98</v>
      </c>
      <c r="I10249" s="22" t="n">
        <v>0.01</v>
      </c>
      <c r="J10249" s="22" t="n">
        <v>0.011904</v>
      </c>
      <c r="K10249" s="22" t="n">
        <v>1</v>
      </c>
      <c r="L10249" s="25"/>
      <c r="N10249" s="24"/>
    </row>
    <row r="10250" customFormat="false" ht="15" hidden="false" customHeight="false" outlineLevel="0" collapsed="false">
      <c r="A10250" s="22" t="s">
        <v>6180</v>
      </c>
      <c r="B10250" s="22" t="n">
        <v>33</v>
      </c>
      <c r="C10250" s="22" t="n">
        <v>189</v>
      </c>
      <c r="D10250" s="22" t="n">
        <v>3</v>
      </c>
      <c r="E10250" s="22" t="n">
        <v>0</v>
      </c>
      <c r="F10250" s="22" t="n">
        <f aca="false">D10250/SUM(C10250:E10250)</f>
        <v>0.015625</v>
      </c>
      <c r="G10250" s="22" t="n">
        <v>189.01</v>
      </c>
      <c r="H10250" s="22" t="n">
        <v>2.98</v>
      </c>
      <c r="I10250" s="22" t="n">
        <v>0.01</v>
      </c>
      <c r="J10250" s="22" t="n">
        <v>0.011904</v>
      </c>
      <c r="K10250" s="22" t="n">
        <v>1</v>
      </c>
      <c r="L10250" s="25"/>
      <c r="N10250" s="24"/>
    </row>
    <row r="10251" customFormat="false" ht="15" hidden="false" customHeight="false" outlineLevel="0" collapsed="false">
      <c r="A10251" s="22" t="s">
        <v>5347</v>
      </c>
      <c r="B10251" s="22" t="n">
        <v>20</v>
      </c>
      <c r="C10251" s="22" t="n">
        <v>189</v>
      </c>
      <c r="D10251" s="22" t="n">
        <v>3</v>
      </c>
      <c r="E10251" s="22" t="n">
        <v>0</v>
      </c>
      <c r="F10251" s="22" t="n">
        <f aca="false">D10251/SUM(C10251:E10251)</f>
        <v>0.015625</v>
      </c>
      <c r="G10251" s="22" t="n">
        <v>189.01</v>
      </c>
      <c r="H10251" s="22" t="n">
        <v>2.98</v>
      </c>
      <c r="I10251" s="22" t="n">
        <v>0.01</v>
      </c>
      <c r="J10251" s="22" t="n">
        <v>0.011904</v>
      </c>
      <c r="K10251" s="22" t="n">
        <v>1</v>
      </c>
      <c r="L10251" s="25"/>
      <c r="N10251" s="24"/>
    </row>
    <row r="10252" customFormat="false" ht="15" hidden="false" customHeight="false" outlineLevel="0" collapsed="false">
      <c r="A10252" s="22" t="s">
        <v>4892</v>
      </c>
      <c r="B10252" s="22" t="n">
        <v>46</v>
      </c>
      <c r="C10252" s="22" t="n">
        <v>253</v>
      </c>
      <c r="D10252" s="22" t="n">
        <v>4</v>
      </c>
      <c r="E10252" s="22" t="n">
        <v>0</v>
      </c>
      <c r="F10252" s="22" t="n">
        <f aca="false">D10252/SUM(C10252:E10252)</f>
        <v>0.0155642023346304</v>
      </c>
      <c r="G10252" s="22" t="n">
        <v>253.02</v>
      </c>
      <c r="H10252" s="22" t="n">
        <v>3.97</v>
      </c>
      <c r="I10252" s="22" t="n">
        <v>0.02</v>
      </c>
      <c r="J10252" s="22" t="n">
        <v>0.015809</v>
      </c>
      <c r="K10252" s="22" t="n">
        <v>1</v>
      </c>
      <c r="L10252" s="25"/>
      <c r="N10252" s="24"/>
    </row>
    <row r="10253" customFormat="false" ht="15" hidden="false" customHeight="false" outlineLevel="0" collapsed="false">
      <c r="A10253" s="22" t="s">
        <v>4892</v>
      </c>
      <c r="B10253" s="22" t="n">
        <v>47</v>
      </c>
      <c r="C10253" s="22" t="n">
        <v>253</v>
      </c>
      <c r="D10253" s="22" t="n">
        <v>4</v>
      </c>
      <c r="E10253" s="22" t="n">
        <v>0</v>
      </c>
      <c r="F10253" s="22" t="n">
        <f aca="false">D10253/SUM(C10253:E10253)</f>
        <v>0.0155642023346304</v>
      </c>
      <c r="G10253" s="22" t="n">
        <v>253.02</v>
      </c>
      <c r="H10253" s="22" t="n">
        <v>3.97</v>
      </c>
      <c r="I10253" s="22" t="n">
        <v>0.02</v>
      </c>
      <c r="J10253" s="22" t="n">
        <v>0.015809</v>
      </c>
      <c r="K10253" s="22" t="n">
        <v>1</v>
      </c>
      <c r="L10253" s="25"/>
      <c r="N10253" s="24"/>
    </row>
    <row r="10254" customFormat="false" ht="15" hidden="false" customHeight="false" outlineLevel="0" collapsed="false">
      <c r="A10254" s="22" t="s">
        <v>4892</v>
      </c>
      <c r="B10254" s="22" t="n">
        <v>48</v>
      </c>
      <c r="C10254" s="22" t="n">
        <v>253</v>
      </c>
      <c r="D10254" s="22" t="n">
        <v>4</v>
      </c>
      <c r="E10254" s="22" t="n">
        <v>0</v>
      </c>
      <c r="F10254" s="22" t="n">
        <f aca="false">D10254/SUM(C10254:E10254)</f>
        <v>0.0155642023346304</v>
      </c>
      <c r="G10254" s="22" t="n">
        <v>253.02</v>
      </c>
      <c r="H10254" s="22" t="n">
        <v>3.97</v>
      </c>
      <c r="I10254" s="22" t="n">
        <v>0.02</v>
      </c>
      <c r="J10254" s="22" t="n">
        <v>0.015809</v>
      </c>
      <c r="K10254" s="22" t="n">
        <v>1</v>
      </c>
      <c r="L10254" s="25"/>
      <c r="N10254" s="24"/>
    </row>
    <row r="10255" customFormat="false" ht="15" hidden="false" customHeight="false" outlineLevel="0" collapsed="false">
      <c r="A10255" s="22" t="s">
        <v>624</v>
      </c>
      <c r="B10255" s="22" t="n">
        <v>96</v>
      </c>
      <c r="C10255" s="22" t="n">
        <v>254</v>
      </c>
      <c r="D10255" s="22" t="n">
        <v>4</v>
      </c>
      <c r="E10255" s="22" t="n">
        <v>0</v>
      </c>
      <c r="F10255" s="22" t="n">
        <f aca="false">D10255/SUM(C10255:E10255)</f>
        <v>0.0155038759689922</v>
      </c>
      <c r="G10255" s="22" t="n">
        <v>254.02</v>
      </c>
      <c r="H10255" s="22" t="n">
        <v>3.97</v>
      </c>
      <c r="I10255" s="22" t="n">
        <v>0.02</v>
      </c>
      <c r="J10255" s="22" t="n">
        <v>0.015747</v>
      </c>
      <c r="K10255" s="22" t="n">
        <v>1</v>
      </c>
      <c r="L10255" s="25"/>
      <c r="N10255" s="24"/>
    </row>
    <row r="10256" customFormat="false" ht="15" hidden="false" customHeight="false" outlineLevel="0" collapsed="false">
      <c r="A10256" s="22" t="s">
        <v>5173</v>
      </c>
      <c r="B10256" s="22" t="n">
        <v>79</v>
      </c>
      <c r="C10256" s="22" t="n">
        <v>252</v>
      </c>
      <c r="D10256" s="22" t="n">
        <v>4</v>
      </c>
      <c r="E10256" s="22" t="n">
        <v>3</v>
      </c>
      <c r="F10256" s="22" t="n">
        <f aca="false">D10256/SUM(C10256:E10256)</f>
        <v>0.0154440154440154</v>
      </c>
      <c r="G10256" s="22" t="n">
        <v>249.1</v>
      </c>
      <c r="H10256" s="22" t="n">
        <v>9.81</v>
      </c>
      <c r="I10256" s="22" t="n">
        <v>0.1</v>
      </c>
      <c r="J10256" s="22" t="n">
        <v>90.808814</v>
      </c>
      <c r="K10256" s="22" t="n">
        <v>2.3E-005</v>
      </c>
      <c r="L10256" s="25"/>
      <c r="N10256" s="24"/>
    </row>
    <row r="10257" customFormat="false" ht="15" hidden="false" customHeight="false" outlineLevel="0" collapsed="false">
      <c r="A10257" s="22" t="s">
        <v>6181</v>
      </c>
      <c r="B10257" s="22" t="n">
        <v>27</v>
      </c>
      <c r="C10257" s="22" t="n">
        <v>255</v>
      </c>
      <c r="D10257" s="22" t="n">
        <v>4</v>
      </c>
      <c r="E10257" s="22" t="n">
        <v>0</v>
      </c>
      <c r="F10257" s="22" t="n">
        <f aca="false">D10257/SUM(C10257:E10257)</f>
        <v>0.0154440154440154</v>
      </c>
      <c r="G10257" s="22" t="n">
        <v>255.02</v>
      </c>
      <c r="H10257" s="22" t="n">
        <v>3.97</v>
      </c>
      <c r="I10257" s="22" t="n">
        <v>0.02</v>
      </c>
      <c r="J10257" s="22" t="n">
        <v>0.015685</v>
      </c>
      <c r="K10257" s="22" t="n">
        <v>1</v>
      </c>
      <c r="L10257" s="25"/>
      <c r="N10257" s="24"/>
    </row>
    <row r="10258" customFormat="false" ht="15" hidden="false" customHeight="false" outlineLevel="0" collapsed="false">
      <c r="A10258" s="22" t="s">
        <v>1100</v>
      </c>
      <c r="B10258" s="22" t="n">
        <v>103</v>
      </c>
      <c r="C10258" s="22" t="n">
        <v>256</v>
      </c>
      <c r="D10258" s="22" t="n">
        <v>4</v>
      </c>
      <c r="E10258" s="22" t="n">
        <v>0</v>
      </c>
      <c r="F10258" s="22" t="n">
        <f aca="false">D10258/SUM(C10258:E10258)</f>
        <v>0.0153846153846154</v>
      </c>
      <c r="G10258" s="22" t="n">
        <v>256.02</v>
      </c>
      <c r="H10258" s="22" t="n">
        <v>3.97</v>
      </c>
      <c r="I10258" s="22" t="n">
        <v>0.02</v>
      </c>
      <c r="J10258" s="22" t="n">
        <v>0.015624</v>
      </c>
      <c r="K10258" s="22" t="n">
        <v>1</v>
      </c>
      <c r="L10258" s="25"/>
      <c r="N10258" s="24"/>
    </row>
    <row r="10259" customFormat="false" ht="15" hidden="false" customHeight="false" outlineLevel="0" collapsed="false">
      <c r="A10259" s="22" t="s">
        <v>6182</v>
      </c>
      <c r="B10259" s="22" t="n">
        <v>111</v>
      </c>
      <c r="C10259" s="22" t="n">
        <v>192</v>
      </c>
      <c r="D10259" s="22" t="n">
        <v>3</v>
      </c>
      <c r="E10259" s="22" t="n">
        <v>0</v>
      </c>
      <c r="F10259" s="22" t="n">
        <f aca="false">D10259/SUM(C10259:E10259)</f>
        <v>0.0153846153846154</v>
      </c>
      <c r="G10259" s="22" t="n">
        <v>192.01</v>
      </c>
      <c r="H10259" s="22" t="n">
        <v>2.98</v>
      </c>
      <c r="I10259" s="22" t="n">
        <v>0.01</v>
      </c>
      <c r="J10259" s="22" t="n">
        <v>0.011718</v>
      </c>
      <c r="K10259" s="22" t="n">
        <v>1</v>
      </c>
      <c r="L10259" s="25"/>
      <c r="N10259" s="24"/>
    </row>
    <row r="10260" customFormat="false" ht="15" hidden="false" customHeight="false" outlineLevel="0" collapsed="false">
      <c r="A10260" s="22" t="s">
        <v>1216</v>
      </c>
      <c r="B10260" s="22" t="n">
        <v>23</v>
      </c>
      <c r="C10260" s="22" t="n">
        <v>257</v>
      </c>
      <c r="D10260" s="22" t="n">
        <v>4</v>
      </c>
      <c r="E10260" s="22" t="n">
        <v>0</v>
      </c>
      <c r="F10260" s="22" t="n">
        <f aca="false">D10260/SUM(C10260:E10260)</f>
        <v>0.0153256704980843</v>
      </c>
      <c r="G10260" s="22" t="n">
        <v>257.02</v>
      </c>
      <c r="H10260" s="22" t="n">
        <v>3.97</v>
      </c>
      <c r="I10260" s="22" t="n">
        <v>0.02</v>
      </c>
      <c r="J10260" s="22" t="n">
        <v>0.015563</v>
      </c>
      <c r="K10260" s="22" t="n">
        <v>1</v>
      </c>
      <c r="L10260" s="25"/>
      <c r="N10260" s="24"/>
    </row>
    <row r="10261" customFormat="false" ht="15" hidden="false" customHeight="false" outlineLevel="0" collapsed="false">
      <c r="A10261" s="22" t="s">
        <v>306</v>
      </c>
      <c r="B10261" s="22" t="n">
        <v>124</v>
      </c>
      <c r="C10261" s="22" t="n">
        <v>257</v>
      </c>
      <c r="D10261" s="22" t="n">
        <v>4</v>
      </c>
      <c r="E10261" s="22" t="n">
        <v>0</v>
      </c>
      <c r="F10261" s="22" t="n">
        <f aca="false">D10261/SUM(C10261:E10261)</f>
        <v>0.0153256704980843</v>
      </c>
      <c r="G10261" s="22" t="n">
        <v>257.02</v>
      </c>
      <c r="H10261" s="22" t="n">
        <v>3.97</v>
      </c>
      <c r="I10261" s="22" t="n">
        <v>0.02</v>
      </c>
      <c r="J10261" s="22" t="n">
        <v>0.015563</v>
      </c>
      <c r="K10261" s="22" t="n">
        <v>1</v>
      </c>
      <c r="L10261" s="25"/>
      <c r="N10261" s="24"/>
    </row>
    <row r="10262" customFormat="false" ht="15" hidden="false" customHeight="false" outlineLevel="0" collapsed="false">
      <c r="A10262" s="22" t="s">
        <v>5775</v>
      </c>
      <c r="B10262" s="22" t="n">
        <v>112</v>
      </c>
      <c r="C10262" s="22" t="n">
        <v>194</v>
      </c>
      <c r="D10262" s="22" t="n">
        <v>3</v>
      </c>
      <c r="E10262" s="22" t="n">
        <v>0</v>
      </c>
      <c r="F10262" s="22" t="n">
        <f aca="false">D10262/SUM(C10262:E10262)</f>
        <v>0.0152284263959391</v>
      </c>
      <c r="G10262" s="22" t="n">
        <v>194.01</v>
      </c>
      <c r="H10262" s="22" t="n">
        <v>2.98</v>
      </c>
      <c r="I10262" s="22" t="n">
        <v>0.01</v>
      </c>
      <c r="J10262" s="22" t="n">
        <v>0.011597</v>
      </c>
      <c r="K10262" s="22" t="n">
        <v>1</v>
      </c>
      <c r="L10262" s="25"/>
      <c r="N10262" s="24"/>
    </row>
    <row r="10263" customFormat="false" ht="15" hidden="false" customHeight="false" outlineLevel="0" collapsed="false">
      <c r="A10263" s="22" t="s">
        <v>6183</v>
      </c>
      <c r="B10263" s="22" t="n">
        <v>12</v>
      </c>
      <c r="C10263" s="22" t="n">
        <v>194</v>
      </c>
      <c r="D10263" s="22" t="n">
        <v>3</v>
      </c>
      <c r="E10263" s="22" t="n">
        <v>0</v>
      </c>
      <c r="F10263" s="22" t="n">
        <f aca="false">D10263/SUM(C10263:E10263)</f>
        <v>0.0152284263959391</v>
      </c>
      <c r="G10263" s="22" t="n">
        <v>194.01</v>
      </c>
      <c r="H10263" s="22" t="n">
        <v>2.98</v>
      </c>
      <c r="I10263" s="22" t="n">
        <v>0.01</v>
      </c>
      <c r="J10263" s="22" t="n">
        <v>0.011597</v>
      </c>
      <c r="K10263" s="22" t="n">
        <v>1</v>
      </c>
      <c r="L10263" s="25"/>
      <c r="N10263" s="24"/>
    </row>
    <row r="10264" customFormat="false" ht="15" hidden="false" customHeight="false" outlineLevel="0" collapsed="false">
      <c r="A10264" s="22" t="s">
        <v>6184</v>
      </c>
      <c r="B10264" s="22" t="n">
        <v>63</v>
      </c>
      <c r="C10264" s="22" t="n">
        <v>259</v>
      </c>
      <c r="D10264" s="22" t="n">
        <v>4</v>
      </c>
      <c r="E10264" s="22" t="n">
        <v>0</v>
      </c>
      <c r="F10264" s="22" t="n">
        <f aca="false">D10264/SUM(C10264:E10264)</f>
        <v>0.0152091254752852</v>
      </c>
      <c r="G10264" s="22" t="n">
        <v>259.02</v>
      </c>
      <c r="H10264" s="22" t="n">
        <v>3.97</v>
      </c>
      <c r="I10264" s="22" t="n">
        <v>0.02</v>
      </c>
      <c r="J10264" s="22" t="n">
        <v>0.015443</v>
      </c>
      <c r="K10264" s="22" t="n">
        <v>1</v>
      </c>
      <c r="L10264" s="25"/>
      <c r="N10264" s="24"/>
    </row>
    <row r="10265" customFormat="false" ht="15" hidden="false" customHeight="false" outlineLevel="0" collapsed="false">
      <c r="A10265" s="22" t="s">
        <v>6185</v>
      </c>
      <c r="B10265" s="22" t="n">
        <v>30</v>
      </c>
      <c r="C10265" s="22" t="n">
        <v>259</v>
      </c>
      <c r="D10265" s="22" t="n">
        <v>4</v>
      </c>
      <c r="E10265" s="22" t="n">
        <v>0</v>
      </c>
      <c r="F10265" s="22" t="n">
        <f aca="false">D10265/SUM(C10265:E10265)</f>
        <v>0.0152091254752852</v>
      </c>
      <c r="G10265" s="22" t="n">
        <v>259.02</v>
      </c>
      <c r="H10265" s="22" t="n">
        <v>3.97</v>
      </c>
      <c r="I10265" s="22" t="n">
        <v>0.02</v>
      </c>
      <c r="J10265" s="22" t="n">
        <v>0.015443</v>
      </c>
      <c r="K10265" s="22" t="n">
        <v>1</v>
      </c>
      <c r="L10265" s="25"/>
      <c r="N10265" s="24"/>
    </row>
    <row r="10266" customFormat="false" ht="15" hidden="false" customHeight="false" outlineLevel="0" collapsed="false">
      <c r="A10266" s="22" t="s">
        <v>6186</v>
      </c>
      <c r="B10266" s="22" t="n">
        <v>93</v>
      </c>
      <c r="C10266" s="22" t="n">
        <v>260</v>
      </c>
      <c r="D10266" s="22" t="n">
        <v>4</v>
      </c>
      <c r="E10266" s="22" t="n">
        <v>0</v>
      </c>
      <c r="F10266" s="22" t="n">
        <f aca="false">D10266/SUM(C10266:E10266)</f>
        <v>0.0151515151515152</v>
      </c>
      <c r="G10266" s="22" t="n">
        <v>260.02</v>
      </c>
      <c r="H10266" s="22" t="n">
        <v>3.97</v>
      </c>
      <c r="I10266" s="22" t="n">
        <v>0.02</v>
      </c>
      <c r="J10266" s="22" t="n">
        <v>0.015384</v>
      </c>
      <c r="K10266" s="22" t="n">
        <v>1</v>
      </c>
      <c r="L10266" s="25"/>
      <c r="N10266" s="24"/>
    </row>
    <row r="10267" customFormat="false" ht="15" hidden="false" customHeight="false" outlineLevel="0" collapsed="false">
      <c r="A10267" s="22" t="s">
        <v>5734</v>
      </c>
      <c r="B10267" s="22" t="n">
        <v>89</v>
      </c>
      <c r="C10267" s="22" t="n">
        <v>260</v>
      </c>
      <c r="D10267" s="22" t="n">
        <v>4</v>
      </c>
      <c r="E10267" s="22" t="n">
        <v>0</v>
      </c>
      <c r="F10267" s="22" t="n">
        <f aca="false">D10267/SUM(C10267:E10267)</f>
        <v>0.0151515151515152</v>
      </c>
      <c r="G10267" s="22" t="n">
        <v>260.02</v>
      </c>
      <c r="H10267" s="22" t="n">
        <v>3.97</v>
      </c>
      <c r="I10267" s="22" t="n">
        <v>0.02</v>
      </c>
      <c r="J10267" s="22" t="n">
        <v>0.015384</v>
      </c>
      <c r="K10267" s="22" t="n">
        <v>1</v>
      </c>
      <c r="L10267" s="25"/>
      <c r="N10267" s="24"/>
    </row>
    <row r="10268" customFormat="false" ht="15" hidden="false" customHeight="false" outlineLevel="0" collapsed="false">
      <c r="A10268" s="22" t="s">
        <v>6187</v>
      </c>
      <c r="B10268" s="22" t="n">
        <v>16</v>
      </c>
      <c r="C10268" s="22" t="n">
        <v>260</v>
      </c>
      <c r="D10268" s="22" t="n">
        <v>4</v>
      </c>
      <c r="E10268" s="22" t="n">
        <v>0</v>
      </c>
      <c r="F10268" s="22" t="n">
        <f aca="false">D10268/SUM(C10268:E10268)</f>
        <v>0.0151515151515152</v>
      </c>
      <c r="G10268" s="22" t="n">
        <v>260.02</v>
      </c>
      <c r="H10268" s="22" t="n">
        <v>3.97</v>
      </c>
      <c r="I10268" s="22" t="n">
        <v>0.02</v>
      </c>
      <c r="J10268" s="22" t="n">
        <v>0.015384</v>
      </c>
      <c r="K10268" s="22" t="n">
        <v>1</v>
      </c>
      <c r="L10268" s="25"/>
      <c r="N10268" s="24"/>
    </row>
    <row r="10269" customFormat="false" ht="15" hidden="false" customHeight="false" outlineLevel="0" collapsed="false">
      <c r="A10269" s="22" t="s">
        <v>268</v>
      </c>
      <c r="B10269" s="22" t="n">
        <v>62</v>
      </c>
      <c r="C10269" s="22" t="n">
        <v>260</v>
      </c>
      <c r="D10269" s="22" t="n">
        <v>4</v>
      </c>
      <c r="E10269" s="22" t="n">
        <v>0</v>
      </c>
      <c r="F10269" s="22" t="n">
        <f aca="false">D10269/SUM(C10269:E10269)</f>
        <v>0.0151515151515152</v>
      </c>
      <c r="G10269" s="22" t="n">
        <v>260.02</v>
      </c>
      <c r="H10269" s="22" t="n">
        <v>3.97</v>
      </c>
      <c r="I10269" s="22" t="n">
        <v>0.02</v>
      </c>
      <c r="J10269" s="22" t="n">
        <v>0.015384</v>
      </c>
      <c r="K10269" s="22" t="n">
        <v>1</v>
      </c>
      <c r="L10269" s="25"/>
      <c r="N10269" s="24"/>
    </row>
    <row r="10270" customFormat="false" ht="15" hidden="false" customHeight="false" outlineLevel="0" collapsed="false">
      <c r="A10270" s="22" t="s">
        <v>455</v>
      </c>
      <c r="B10270" s="22" t="n">
        <v>80</v>
      </c>
      <c r="C10270" s="22" t="n">
        <v>260</v>
      </c>
      <c r="D10270" s="22" t="n">
        <v>4</v>
      </c>
      <c r="E10270" s="22" t="n">
        <v>0</v>
      </c>
      <c r="F10270" s="22" t="n">
        <f aca="false">D10270/SUM(C10270:E10270)</f>
        <v>0.0151515151515152</v>
      </c>
      <c r="G10270" s="22" t="n">
        <v>260.02</v>
      </c>
      <c r="H10270" s="22" t="n">
        <v>3.97</v>
      </c>
      <c r="I10270" s="22" t="n">
        <v>0.02</v>
      </c>
      <c r="J10270" s="22" t="n">
        <v>0.015384</v>
      </c>
      <c r="K10270" s="22" t="n">
        <v>1</v>
      </c>
      <c r="L10270" s="25"/>
      <c r="N10270" s="24"/>
    </row>
    <row r="10271" customFormat="false" ht="15" hidden="false" customHeight="false" outlineLevel="0" collapsed="false">
      <c r="A10271" s="22" t="s">
        <v>4417</v>
      </c>
      <c r="B10271" s="22" t="n">
        <v>15</v>
      </c>
      <c r="C10271" s="22" t="n">
        <v>260</v>
      </c>
      <c r="D10271" s="22" t="n">
        <v>4</v>
      </c>
      <c r="E10271" s="22" t="n">
        <v>0</v>
      </c>
      <c r="F10271" s="22" t="n">
        <f aca="false">D10271/SUM(C10271:E10271)</f>
        <v>0.0151515151515152</v>
      </c>
      <c r="G10271" s="22" t="n">
        <v>260.02</v>
      </c>
      <c r="H10271" s="22" t="n">
        <v>3.97</v>
      </c>
      <c r="I10271" s="22" t="n">
        <v>0.02</v>
      </c>
      <c r="J10271" s="22" t="n">
        <v>0.015384</v>
      </c>
      <c r="K10271" s="22" t="n">
        <v>1</v>
      </c>
      <c r="L10271" s="25"/>
      <c r="N10271" s="24"/>
    </row>
    <row r="10272" customFormat="false" ht="15" hidden="false" customHeight="false" outlineLevel="0" collapsed="false">
      <c r="A10272" s="22" t="s">
        <v>312</v>
      </c>
      <c r="B10272" s="22" t="n">
        <v>69</v>
      </c>
      <c r="C10272" s="22" t="n">
        <v>260</v>
      </c>
      <c r="D10272" s="22" t="n">
        <v>4</v>
      </c>
      <c r="E10272" s="22" t="n">
        <v>0</v>
      </c>
      <c r="F10272" s="22" t="n">
        <f aca="false">D10272/SUM(C10272:E10272)</f>
        <v>0.0151515151515152</v>
      </c>
      <c r="G10272" s="22" t="n">
        <v>260.02</v>
      </c>
      <c r="H10272" s="22" t="n">
        <v>3.97</v>
      </c>
      <c r="I10272" s="22" t="n">
        <v>0.02</v>
      </c>
      <c r="J10272" s="22" t="n">
        <v>0.015384</v>
      </c>
      <c r="K10272" s="22" t="n">
        <v>1</v>
      </c>
      <c r="L10272" s="25"/>
      <c r="N10272" s="24"/>
    </row>
    <row r="10273" customFormat="false" ht="15" hidden="false" customHeight="false" outlineLevel="0" collapsed="false">
      <c r="A10273" s="22" t="s">
        <v>1388</v>
      </c>
      <c r="B10273" s="22" t="n">
        <v>65</v>
      </c>
      <c r="C10273" s="22" t="n">
        <v>261</v>
      </c>
      <c r="D10273" s="22" t="n">
        <v>4</v>
      </c>
      <c r="E10273" s="22" t="n">
        <v>0</v>
      </c>
      <c r="F10273" s="22" t="n">
        <f aca="false">D10273/SUM(C10273:E10273)</f>
        <v>0.0150943396226415</v>
      </c>
      <c r="G10273" s="22" t="n">
        <v>261.02</v>
      </c>
      <c r="H10273" s="22" t="n">
        <v>3.97</v>
      </c>
      <c r="I10273" s="22" t="n">
        <v>0.02</v>
      </c>
      <c r="J10273" s="22" t="n">
        <v>0.015325</v>
      </c>
      <c r="K10273" s="22" t="n">
        <v>1</v>
      </c>
      <c r="L10273" s="25"/>
      <c r="N10273" s="24"/>
    </row>
    <row r="10274" customFormat="false" ht="15" hidden="false" customHeight="false" outlineLevel="0" collapsed="false">
      <c r="A10274" s="22" t="s">
        <v>6188</v>
      </c>
      <c r="B10274" s="22" t="n">
        <v>77</v>
      </c>
      <c r="C10274" s="22" t="n">
        <v>262</v>
      </c>
      <c r="D10274" s="22" t="n">
        <v>4</v>
      </c>
      <c r="E10274" s="22" t="n">
        <v>0</v>
      </c>
      <c r="F10274" s="22" t="n">
        <f aca="false">D10274/SUM(C10274:E10274)</f>
        <v>0.0150375939849624</v>
      </c>
      <c r="G10274" s="22" t="n">
        <v>262.02</v>
      </c>
      <c r="H10274" s="22" t="n">
        <v>3.97</v>
      </c>
      <c r="I10274" s="22" t="n">
        <v>0.02</v>
      </c>
      <c r="J10274" s="22" t="n">
        <v>0.015266</v>
      </c>
      <c r="K10274" s="22" t="n">
        <v>1</v>
      </c>
      <c r="L10274" s="25"/>
      <c r="N10274" s="24"/>
    </row>
    <row r="10275" customFormat="false" ht="15" hidden="false" customHeight="false" outlineLevel="0" collapsed="false">
      <c r="A10275" s="22" t="s">
        <v>6189</v>
      </c>
      <c r="B10275" s="22" t="n">
        <v>64</v>
      </c>
      <c r="C10275" s="22" t="n">
        <v>0</v>
      </c>
      <c r="D10275" s="22" t="n">
        <v>4</v>
      </c>
      <c r="E10275" s="22" t="n">
        <v>262</v>
      </c>
      <c r="F10275" s="22" t="n">
        <f aca="false">D10275/SUM(C10275:E10275)</f>
        <v>0.0150375939849624</v>
      </c>
      <c r="G10275" s="22" t="n">
        <v>0.02</v>
      </c>
      <c r="H10275" s="22" t="n">
        <v>3.97</v>
      </c>
      <c r="I10275" s="22" t="n">
        <v>262.02</v>
      </c>
      <c r="J10275" s="22" t="n">
        <v>0.015266</v>
      </c>
      <c r="K10275" s="22" t="n">
        <v>1</v>
      </c>
      <c r="L10275" s="25"/>
      <c r="N10275" s="24"/>
    </row>
    <row r="10276" customFormat="false" ht="15" hidden="false" customHeight="false" outlineLevel="0" collapsed="false">
      <c r="A10276" s="22" t="s">
        <v>4127</v>
      </c>
      <c r="B10276" s="22" t="n">
        <v>27</v>
      </c>
      <c r="C10276" s="22" t="n">
        <v>197</v>
      </c>
      <c r="D10276" s="22" t="n">
        <v>3</v>
      </c>
      <c r="E10276" s="22" t="n">
        <v>0</v>
      </c>
      <c r="F10276" s="22" t="n">
        <f aca="false">D10276/SUM(C10276:E10276)</f>
        <v>0.015</v>
      </c>
      <c r="G10276" s="22" t="n">
        <v>197.01</v>
      </c>
      <c r="H10276" s="22" t="n">
        <v>2.98</v>
      </c>
      <c r="I10276" s="22" t="n">
        <v>0.01</v>
      </c>
      <c r="J10276" s="22" t="n">
        <v>0.011421</v>
      </c>
      <c r="K10276" s="22" t="n">
        <v>1</v>
      </c>
      <c r="L10276" s="25"/>
      <c r="N10276" s="24"/>
    </row>
    <row r="10277" customFormat="false" ht="15" hidden="false" customHeight="false" outlineLevel="0" collapsed="false">
      <c r="A10277" s="22" t="s">
        <v>6190</v>
      </c>
      <c r="B10277" s="22" t="n">
        <v>79</v>
      </c>
      <c r="C10277" s="22" t="n">
        <v>195</v>
      </c>
      <c r="D10277" s="22" t="n">
        <v>3</v>
      </c>
      <c r="E10277" s="22" t="n">
        <v>2</v>
      </c>
      <c r="F10277" s="22" t="n">
        <f aca="false">D10277/SUM(C10277:E10277)</f>
        <v>0.015</v>
      </c>
      <c r="G10277" s="22" t="n">
        <v>193.06</v>
      </c>
      <c r="H10277" s="22" t="n">
        <v>6.88</v>
      </c>
      <c r="I10277" s="22" t="n">
        <v>0.06</v>
      </c>
      <c r="J10277" s="22" t="n">
        <v>63.572957</v>
      </c>
      <c r="K10277" s="22" t="n">
        <v>0.00066</v>
      </c>
      <c r="L10277" s="25"/>
      <c r="N10277" s="24"/>
    </row>
    <row r="10278" customFormat="false" ht="15" hidden="false" customHeight="false" outlineLevel="0" collapsed="false">
      <c r="A10278" s="22" t="s">
        <v>2674</v>
      </c>
      <c r="B10278" s="22" t="n">
        <v>99</v>
      </c>
      <c r="C10278" s="22" t="n">
        <v>263</v>
      </c>
      <c r="D10278" s="22" t="n">
        <v>4</v>
      </c>
      <c r="E10278" s="22" t="n">
        <v>0</v>
      </c>
      <c r="F10278" s="22" t="n">
        <f aca="false">D10278/SUM(C10278:E10278)</f>
        <v>0.0149812734082397</v>
      </c>
      <c r="G10278" s="22" t="n">
        <v>263.01</v>
      </c>
      <c r="H10278" s="22" t="n">
        <v>3.97</v>
      </c>
      <c r="I10278" s="22" t="n">
        <v>0.01</v>
      </c>
      <c r="J10278" s="22" t="n">
        <v>0.015208</v>
      </c>
      <c r="K10278" s="22" t="n">
        <v>1</v>
      </c>
      <c r="L10278" s="25"/>
      <c r="N10278" s="24"/>
    </row>
    <row r="10279" customFormat="false" ht="15" hidden="false" customHeight="false" outlineLevel="0" collapsed="false">
      <c r="A10279" s="22" t="s">
        <v>6191</v>
      </c>
      <c r="B10279" s="22" t="n">
        <v>38</v>
      </c>
      <c r="C10279" s="22" t="n">
        <v>0</v>
      </c>
      <c r="D10279" s="22" t="n">
        <v>4</v>
      </c>
      <c r="E10279" s="22" t="n">
        <v>264</v>
      </c>
      <c r="F10279" s="22" t="n">
        <f aca="false">D10279/SUM(C10279:E10279)</f>
        <v>0.0149253731343284</v>
      </c>
      <c r="G10279" s="22" t="n">
        <v>0.01</v>
      </c>
      <c r="H10279" s="22" t="n">
        <v>3.97</v>
      </c>
      <c r="I10279" s="22" t="n">
        <v>264.01</v>
      </c>
      <c r="J10279" s="22" t="n">
        <v>0.015151</v>
      </c>
      <c r="K10279" s="22" t="n">
        <v>1</v>
      </c>
      <c r="L10279" s="25"/>
      <c r="N10279" s="24"/>
    </row>
    <row r="10280" customFormat="false" ht="15" hidden="false" customHeight="false" outlineLevel="0" collapsed="false">
      <c r="A10280" s="22" t="s">
        <v>3473</v>
      </c>
      <c r="B10280" s="22" t="n">
        <v>19</v>
      </c>
      <c r="C10280" s="22" t="n">
        <v>262</v>
      </c>
      <c r="D10280" s="22" t="n">
        <v>4</v>
      </c>
      <c r="E10280" s="22" t="n">
        <v>2</v>
      </c>
      <c r="F10280" s="22" t="n">
        <f aca="false">D10280/SUM(C10280:E10280)</f>
        <v>0.0149253731343284</v>
      </c>
      <c r="G10280" s="22" t="n">
        <v>260.06</v>
      </c>
      <c r="H10280" s="22" t="n">
        <v>7.88</v>
      </c>
      <c r="I10280" s="22" t="n">
        <v>0.06</v>
      </c>
      <c r="J10280" s="22" t="n">
        <v>64.985078</v>
      </c>
      <c r="K10280" s="22" t="n">
        <v>0.000731</v>
      </c>
      <c r="L10280" s="25"/>
      <c r="N10280" s="24"/>
    </row>
    <row r="10281" customFormat="false" ht="15" hidden="false" customHeight="false" outlineLevel="0" collapsed="false">
      <c r="A10281" s="22" t="s">
        <v>4787</v>
      </c>
      <c r="B10281" s="22" t="n">
        <v>79</v>
      </c>
      <c r="C10281" s="22" t="n">
        <v>264</v>
      </c>
      <c r="D10281" s="22" t="n">
        <v>4</v>
      </c>
      <c r="E10281" s="22" t="n">
        <v>0</v>
      </c>
      <c r="F10281" s="22" t="n">
        <f aca="false">D10281/SUM(C10281:E10281)</f>
        <v>0.0149253731343284</v>
      </c>
      <c r="G10281" s="22" t="n">
        <v>264.01</v>
      </c>
      <c r="H10281" s="22" t="n">
        <v>3.97</v>
      </c>
      <c r="I10281" s="22" t="n">
        <v>0.01</v>
      </c>
      <c r="J10281" s="22" t="n">
        <v>0.015151</v>
      </c>
      <c r="K10281" s="22" t="n">
        <v>1</v>
      </c>
      <c r="L10281" s="25"/>
      <c r="N10281" s="24"/>
    </row>
    <row r="10282" customFormat="false" ht="15" hidden="false" customHeight="false" outlineLevel="0" collapsed="false">
      <c r="A10282" s="22" t="s">
        <v>6192</v>
      </c>
      <c r="B10282" s="22" t="n">
        <v>36</v>
      </c>
      <c r="C10282" s="22" t="n">
        <v>264</v>
      </c>
      <c r="D10282" s="22" t="n">
        <v>4</v>
      </c>
      <c r="E10282" s="22" t="n">
        <v>0</v>
      </c>
      <c r="F10282" s="22" t="n">
        <f aca="false">D10282/SUM(C10282:E10282)</f>
        <v>0.0149253731343284</v>
      </c>
      <c r="G10282" s="22" t="n">
        <v>264.01</v>
      </c>
      <c r="H10282" s="22" t="n">
        <v>3.97</v>
      </c>
      <c r="I10282" s="22" t="n">
        <v>0.01</v>
      </c>
      <c r="J10282" s="22" t="n">
        <v>0.015151</v>
      </c>
      <c r="K10282" s="22" t="n">
        <v>1</v>
      </c>
      <c r="L10282" s="25"/>
      <c r="N10282" s="24"/>
    </row>
    <row r="10283" customFormat="false" ht="15" hidden="false" customHeight="false" outlineLevel="0" collapsed="false">
      <c r="A10283" s="22" t="s">
        <v>6193</v>
      </c>
      <c r="B10283" s="22" t="n">
        <v>22</v>
      </c>
      <c r="C10283" s="22" t="n">
        <v>196</v>
      </c>
      <c r="D10283" s="22" t="n">
        <v>3</v>
      </c>
      <c r="E10283" s="22" t="n">
        <v>2</v>
      </c>
      <c r="F10283" s="22" t="n">
        <f aca="false">D10283/SUM(C10283:E10283)</f>
        <v>0.0149253731343284</v>
      </c>
      <c r="G10283" s="22" t="n">
        <v>194.06</v>
      </c>
      <c r="H10283" s="22" t="n">
        <v>6.88</v>
      </c>
      <c r="I10283" s="22" t="n">
        <v>0.06</v>
      </c>
      <c r="J10283" s="22" t="n">
        <v>63.899582</v>
      </c>
      <c r="K10283" s="22" t="n">
        <v>0.000653</v>
      </c>
      <c r="L10283" s="25"/>
      <c r="N10283" s="24"/>
    </row>
    <row r="10284" customFormat="false" ht="15" hidden="false" customHeight="false" outlineLevel="0" collapsed="false">
      <c r="A10284" s="22" t="s">
        <v>6194</v>
      </c>
      <c r="B10284" s="22" t="n">
        <v>115</v>
      </c>
      <c r="C10284" s="22" t="n">
        <v>265</v>
      </c>
      <c r="D10284" s="22" t="n">
        <v>4</v>
      </c>
      <c r="E10284" s="22" t="n">
        <v>0</v>
      </c>
      <c r="F10284" s="22" t="n">
        <f aca="false">D10284/SUM(C10284:E10284)</f>
        <v>0.0148698884758364</v>
      </c>
      <c r="G10284" s="22" t="n">
        <v>265.01</v>
      </c>
      <c r="H10284" s="22" t="n">
        <v>3.97</v>
      </c>
      <c r="I10284" s="22" t="n">
        <v>0.01</v>
      </c>
      <c r="J10284" s="22" t="n">
        <v>0.015093</v>
      </c>
      <c r="K10284" s="22" t="n">
        <v>1</v>
      </c>
      <c r="L10284" s="25"/>
      <c r="N10284" s="24"/>
    </row>
    <row r="10285" customFormat="false" ht="15" hidden="false" customHeight="false" outlineLevel="0" collapsed="false">
      <c r="A10285" s="22" t="s">
        <v>6195</v>
      </c>
      <c r="B10285" s="22" t="n">
        <v>80</v>
      </c>
      <c r="C10285" s="22" t="n">
        <v>199</v>
      </c>
      <c r="D10285" s="22" t="n">
        <v>3</v>
      </c>
      <c r="E10285" s="22" t="n">
        <v>0</v>
      </c>
      <c r="F10285" s="22" t="n">
        <f aca="false">D10285/SUM(C10285:E10285)</f>
        <v>0.0148514851485149</v>
      </c>
      <c r="G10285" s="22" t="n">
        <v>199.01</v>
      </c>
      <c r="H10285" s="22" t="n">
        <v>2.98</v>
      </c>
      <c r="I10285" s="22" t="n">
        <v>0.01</v>
      </c>
      <c r="J10285" s="22" t="n">
        <v>0.011306</v>
      </c>
      <c r="K10285" s="22" t="n">
        <v>1</v>
      </c>
      <c r="L10285" s="25"/>
      <c r="N10285" s="24"/>
    </row>
    <row r="10286" customFormat="false" ht="15" hidden="false" customHeight="false" outlineLevel="0" collapsed="false">
      <c r="A10286" s="22" t="s">
        <v>6196</v>
      </c>
      <c r="B10286" s="22" t="n">
        <v>87</v>
      </c>
      <c r="C10286" s="22" t="n">
        <v>199</v>
      </c>
      <c r="D10286" s="22" t="n">
        <v>3</v>
      </c>
      <c r="E10286" s="22" t="n">
        <v>0</v>
      </c>
      <c r="F10286" s="22" t="n">
        <f aca="false">D10286/SUM(C10286:E10286)</f>
        <v>0.0148514851485149</v>
      </c>
      <c r="G10286" s="22" t="n">
        <v>199.01</v>
      </c>
      <c r="H10286" s="22" t="n">
        <v>2.98</v>
      </c>
      <c r="I10286" s="22" t="n">
        <v>0.01</v>
      </c>
      <c r="J10286" s="22" t="n">
        <v>0.011306</v>
      </c>
      <c r="K10286" s="22" t="n">
        <v>1</v>
      </c>
      <c r="L10286" s="25"/>
      <c r="N10286" s="24"/>
    </row>
    <row r="10287" customFormat="false" ht="15" hidden="false" customHeight="false" outlineLevel="0" collapsed="false">
      <c r="A10287" s="22" t="s">
        <v>572</v>
      </c>
      <c r="B10287" s="22" t="n">
        <v>92</v>
      </c>
      <c r="C10287" s="22" t="n">
        <v>265</v>
      </c>
      <c r="D10287" s="22" t="n">
        <v>4</v>
      </c>
      <c r="E10287" s="22" t="n">
        <v>1</v>
      </c>
      <c r="F10287" s="22" t="n">
        <f aca="false">D10287/SUM(C10287:E10287)</f>
        <v>0.0148148148148148</v>
      </c>
      <c r="G10287" s="22" t="n">
        <v>264.03</v>
      </c>
      <c r="H10287" s="22" t="n">
        <v>5.93</v>
      </c>
      <c r="I10287" s="22" t="n">
        <v>0.03</v>
      </c>
      <c r="J10287" s="22" t="n">
        <v>28.666835</v>
      </c>
      <c r="K10287" s="22" t="n">
        <v>0.027674</v>
      </c>
      <c r="L10287" s="25"/>
      <c r="N10287" s="24"/>
    </row>
    <row r="10288" customFormat="false" ht="15" hidden="false" customHeight="false" outlineLevel="0" collapsed="false">
      <c r="A10288" s="22" t="s">
        <v>6197</v>
      </c>
      <c r="B10288" s="22" t="n">
        <v>30</v>
      </c>
      <c r="C10288" s="22" t="n">
        <v>266</v>
      </c>
      <c r="D10288" s="22" t="n">
        <v>4</v>
      </c>
      <c r="E10288" s="22" t="n">
        <v>0</v>
      </c>
      <c r="F10288" s="22" t="n">
        <f aca="false">D10288/SUM(C10288:E10288)</f>
        <v>0.0148148148148148</v>
      </c>
      <c r="G10288" s="22" t="n">
        <v>266.01</v>
      </c>
      <c r="H10288" s="22" t="n">
        <v>3.97</v>
      </c>
      <c r="I10288" s="22" t="n">
        <v>0.01</v>
      </c>
      <c r="J10288" s="22" t="n">
        <v>0.015037</v>
      </c>
      <c r="K10288" s="22" t="n">
        <v>1</v>
      </c>
      <c r="L10288" s="25"/>
      <c r="N10288" s="24"/>
    </row>
    <row r="10289" customFormat="false" ht="15" hidden="false" customHeight="false" outlineLevel="0" collapsed="false">
      <c r="A10289" s="22" t="s">
        <v>4645</v>
      </c>
      <c r="B10289" s="22" t="n">
        <v>13</v>
      </c>
      <c r="C10289" s="22" t="n">
        <v>264</v>
      </c>
      <c r="D10289" s="22" t="n">
        <v>4</v>
      </c>
      <c r="E10289" s="22" t="n">
        <v>2</v>
      </c>
      <c r="F10289" s="22" t="n">
        <f aca="false">D10289/SUM(C10289:E10289)</f>
        <v>0.0148148148148148</v>
      </c>
      <c r="G10289" s="22" t="n">
        <v>262.06</v>
      </c>
      <c r="H10289" s="22" t="n">
        <v>7.88</v>
      </c>
      <c r="I10289" s="22" t="n">
        <v>0.06</v>
      </c>
      <c r="J10289" s="22" t="n">
        <v>65.485189</v>
      </c>
      <c r="K10289" s="22" t="n">
        <v>0.00072</v>
      </c>
      <c r="L10289" s="25"/>
      <c r="N10289" s="24"/>
    </row>
    <row r="10290" customFormat="false" ht="15" hidden="false" customHeight="false" outlineLevel="0" collapsed="false">
      <c r="A10290" s="22" t="s">
        <v>6045</v>
      </c>
      <c r="B10290" s="22" t="n">
        <v>31</v>
      </c>
      <c r="C10290" s="22" t="n">
        <v>266</v>
      </c>
      <c r="D10290" s="22" t="n">
        <v>4</v>
      </c>
      <c r="E10290" s="22" t="n">
        <v>0</v>
      </c>
      <c r="F10290" s="22" t="n">
        <f aca="false">D10290/SUM(C10290:E10290)</f>
        <v>0.0148148148148148</v>
      </c>
      <c r="G10290" s="22" t="n">
        <v>266.01</v>
      </c>
      <c r="H10290" s="22" t="n">
        <v>3.97</v>
      </c>
      <c r="I10290" s="22" t="n">
        <v>0.01</v>
      </c>
      <c r="J10290" s="22" t="n">
        <v>0.015037</v>
      </c>
      <c r="K10290" s="22" t="n">
        <v>1</v>
      </c>
      <c r="L10290" s="25"/>
      <c r="N10290" s="24"/>
    </row>
    <row r="10291" customFormat="false" ht="15" hidden="false" customHeight="false" outlineLevel="0" collapsed="false">
      <c r="A10291" s="22" t="s">
        <v>6198</v>
      </c>
      <c r="B10291" s="22" t="n">
        <v>21</v>
      </c>
      <c r="C10291" s="22" t="n">
        <v>266</v>
      </c>
      <c r="D10291" s="22" t="n">
        <v>4</v>
      </c>
      <c r="E10291" s="22" t="n">
        <v>0</v>
      </c>
      <c r="F10291" s="22" t="n">
        <f aca="false">D10291/SUM(C10291:E10291)</f>
        <v>0.0148148148148148</v>
      </c>
      <c r="G10291" s="22" t="n">
        <v>266.01</v>
      </c>
      <c r="H10291" s="22" t="n">
        <v>3.97</v>
      </c>
      <c r="I10291" s="22" t="n">
        <v>0.01</v>
      </c>
      <c r="J10291" s="22" t="n">
        <v>0.015037</v>
      </c>
      <c r="K10291" s="22" t="n">
        <v>1</v>
      </c>
      <c r="L10291" s="25"/>
      <c r="N10291" s="24"/>
    </row>
    <row r="10292" customFormat="false" ht="15" hidden="false" customHeight="false" outlineLevel="0" collapsed="false">
      <c r="A10292" s="22" t="s">
        <v>6199</v>
      </c>
      <c r="B10292" s="22" t="n">
        <v>63</v>
      </c>
      <c r="C10292" s="22" t="n">
        <v>267</v>
      </c>
      <c r="D10292" s="22" t="n">
        <v>4</v>
      </c>
      <c r="E10292" s="22" t="n">
        <v>0</v>
      </c>
      <c r="F10292" s="22" t="n">
        <f aca="false">D10292/SUM(C10292:E10292)</f>
        <v>0.014760147601476</v>
      </c>
      <c r="G10292" s="22" t="n">
        <v>267.01</v>
      </c>
      <c r="H10292" s="22" t="n">
        <v>3.97</v>
      </c>
      <c r="I10292" s="22" t="n">
        <v>0.01</v>
      </c>
      <c r="J10292" s="22" t="n">
        <v>0.01498</v>
      </c>
      <c r="K10292" s="22" t="n">
        <v>1</v>
      </c>
      <c r="L10292" s="25"/>
      <c r="N10292" s="24"/>
    </row>
    <row r="10293" customFormat="false" ht="15" hidden="false" customHeight="false" outlineLevel="0" collapsed="false">
      <c r="A10293" s="22" t="s">
        <v>6200</v>
      </c>
      <c r="B10293" s="22" t="n">
        <v>121</v>
      </c>
      <c r="C10293" s="22" t="n">
        <v>201</v>
      </c>
      <c r="D10293" s="22" t="n">
        <v>3</v>
      </c>
      <c r="E10293" s="22" t="n">
        <v>0</v>
      </c>
      <c r="F10293" s="22" t="n">
        <f aca="false">D10293/SUM(C10293:E10293)</f>
        <v>0.0147058823529412</v>
      </c>
      <c r="G10293" s="22" t="n">
        <v>201.01</v>
      </c>
      <c r="H10293" s="22" t="n">
        <v>2.98</v>
      </c>
      <c r="I10293" s="22" t="n">
        <v>0.01</v>
      </c>
      <c r="J10293" s="22" t="n">
        <v>0.011193</v>
      </c>
      <c r="K10293" s="22" t="n">
        <v>1</v>
      </c>
      <c r="L10293" s="25"/>
      <c r="N10293" s="24"/>
    </row>
    <row r="10294" customFormat="false" ht="15" hidden="false" customHeight="false" outlineLevel="0" collapsed="false">
      <c r="A10294" s="22" t="s">
        <v>6201</v>
      </c>
      <c r="B10294" s="22" t="n">
        <v>120</v>
      </c>
      <c r="C10294" s="22" t="n">
        <v>268</v>
      </c>
      <c r="D10294" s="22" t="n">
        <v>4</v>
      </c>
      <c r="E10294" s="22" t="n">
        <v>0</v>
      </c>
      <c r="F10294" s="22" t="n">
        <f aca="false">D10294/SUM(C10294:E10294)</f>
        <v>0.0147058823529412</v>
      </c>
      <c r="G10294" s="22" t="n">
        <v>268.01</v>
      </c>
      <c r="H10294" s="22" t="n">
        <v>3.97</v>
      </c>
      <c r="I10294" s="22" t="n">
        <v>0.01</v>
      </c>
      <c r="J10294" s="22" t="n">
        <v>0.014925</v>
      </c>
      <c r="K10294" s="22" t="n">
        <v>1</v>
      </c>
      <c r="L10294" s="25"/>
      <c r="N10294" s="24"/>
    </row>
    <row r="10295" customFormat="false" ht="15" hidden="false" customHeight="false" outlineLevel="0" collapsed="false">
      <c r="A10295" s="22" t="s">
        <v>6202</v>
      </c>
      <c r="B10295" s="22" t="n">
        <v>11</v>
      </c>
      <c r="C10295" s="22" t="n">
        <v>201</v>
      </c>
      <c r="D10295" s="22" t="n">
        <v>3</v>
      </c>
      <c r="E10295" s="22" t="n">
        <v>0</v>
      </c>
      <c r="F10295" s="22" t="n">
        <f aca="false">D10295/SUM(C10295:E10295)</f>
        <v>0.0147058823529412</v>
      </c>
      <c r="G10295" s="22" t="n">
        <v>201.01</v>
      </c>
      <c r="H10295" s="22" t="n">
        <v>2.98</v>
      </c>
      <c r="I10295" s="22" t="n">
        <v>0.01</v>
      </c>
      <c r="J10295" s="22" t="n">
        <v>0.011193</v>
      </c>
      <c r="K10295" s="22" t="n">
        <v>1</v>
      </c>
      <c r="L10295" s="25"/>
      <c r="N10295" s="24"/>
    </row>
    <row r="10296" customFormat="false" ht="15" hidden="false" customHeight="false" outlineLevel="0" collapsed="false">
      <c r="A10296" s="22" t="s">
        <v>6203</v>
      </c>
      <c r="B10296" s="22" t="n">
        <v>17</v>
      </c>
      <c r="C10296" s="22" t="n">
        <v>268</v>
      </c>
      <c r="D10296" s="22" t="n">
        <v>4</v>
      </c>
      <c r="E10296" s="22" t="n">
        <v>0</v>
      </c>
      <c r="F10296" s="22" t="n">
        <f aca="false">D10296/SUM(C10296:E10296)</f>
        <v>0.0147058823529412</v>
      </c>
      <c r="G10296" s="22" t="n">
        <v>268.01</v>
      </c>
      <c r="H10296" s="22" t="n">
        <v>3.97</v>
      </c>
      <c r="I10296" s="22" t="n">
        <v>0.01</v>
      </c>
      <c r="J10296" s="22" t="n">
        <v>0.014925</v>
      </c>
      <c r="K10296" s="22" t="n">
        <v>1</v>
      </c>
      <c r="L10296" s="25"/>
      <c r="N10296" s="24"/>
    </row>
    <row r="10297" customFormat="false" ht="15" hidden="false" customHeight="false" outlineLevel="0" collapsed="false">
      <c r="A10297" s="22" t="s">
        <v>1556</v>
      </c>
      <c r="B10297" s="22" t="n">
        <v>63</v>
      </c>
      <c r="C10297" s="22" t="n">
        <v>0</v>
      </c>
      <c r="D10297" s="22" t="n">
        <v>4</v>
      </c>
      <c r="E10297" s="22" t="n">
        <v>268</v>
      </c>
      <c r="F10297" s="22" t="n">
        <f aca="false">D10297/SUM(C10297:E10297)</f>
        <v>0.0147058823529412</v>
      </c>
      <c r="G10297" s="22" t="n">
        <v>0.01</v>
      </c>
      <c r="H10297" s="22" t="n">
        <v>3.97</v>
      </c>
      <c r="I10297" s="22" t="n">
        <v>268.01</v>
      </c>
      <c r="J10297" s="22" t="n">
        <v>0.014925</v>
      </c>
      <c r="K10297" s="22" t="n">
        <v>1</v>
      </c>
      <c r="L10297" s="25"/>
      <c r="N10297" s="24"/>
    </row>
    <row r="10298" customFormat="false" ht="15" hidden="false" customHeight="false" outlineLevel="0" collapsed="false">
      <c r="A10298" s="22" t="s">
        <v>6204</v>
      </c>
      <c r="B10298" s="22" t="n">
        <v>117</v>
      </c>
      <c r="C10298" s="22" t="n">
        <v>269</v>
      </c>
      <c r="D10298" s="22" t="n">
        <v>4</v>
      </c>
      <c r="E10298" s="22" t="n">
        <v>0</v>
      </c>
      <c r="F10298" s="22" t="n">
        <f aca="false">D10298/SUM(C10298:E10298)</f>
        <v>0.0146520146520147</v>
      </c>
      <c r="G10298" s="22" t="n">
        <v>269.01</v>
      </c>
      <c r="H10298" s="22" t="n">
        <v>3.97</v>
      </c>
      <c r="I10298" s="22" t="n">
        <v>0.01</v>
      </c>
      <c r="J10298" s="22" t="n">
        <v>0.014869</v>
      </c>
      <c r="K10298" s="22" t="n">
        <v>1</v>
      </c>
      <c r="L10298" s="25"/>
      <c r="N10298" s="24"/>
    </row>
    <row r="10299" customFormat="false" ht="15" hidden="false" customHeight="false" outlineLevel="0" collapsed="false">
      <c r="A10299" s="22" t="s">
        <v>6205</v>
      </c>
      <c r="B10299" s="22" t="n">
        <v>22</v>
      </c>
      <c r="C10299" s="22" t="n">
        <v>269</v>
      </c>
      <c r="D10299" s="22" t="n">
        <v>4</v>
      </c>
      <c r="E10299" s="22" t="n">
        <v>0</v>
      </c>
      <c r="F10299" s="22" t="n">
        <f aca="false">D10299/SUM(C10299:E10299)</f>
        <v>0.0146520146520147</v>
      </c>
      <c r="G10299" s="22" t="n">
        <v>269.01</v>
      </c>
      <c r="H10299" s="22" t="n">
        <v>3.97</v>
      </c>
      <c r="I10299" s="22" t="n">
        <v>0.01</v>
      </c>
      <c r="J10299" s="22" t="n">
        <v>0.014869</v>
      </c>
      <c r="K10299" s="22" t="n">
        <v>1</v>
      </c>
      <c r="L10299" s="25"/>
      <c r="N10299" s="24"/>
    </row>
    <row r="10300" customFormat="false" ht="15" hidden="false" customHeight="false" outlineLevel="0" collapsed="false">
      <c r="A10300" s="22" t="s">
        <v>4682</v>
      </c>
      <c r="B10300" s="22" t="n">
        <v>71</v>
      </c>
      <c r="C10300" s="22" t="n">
        <v>269</v>
      </c>
      <c r="D10300" s="22" t="n">
        <v>4</v>
      </c>
      <c r="E10300" s="22" t="n">
        <v>0</v>
      </c>
      <c r="F10300" s="22" t="n">
        <f aca="false">D10300/SUM(C10300:E10300)</f>
        <v>0.0146520146520147</v>
      </c>
      <c r="G10300" s="22" t="n">
        <v>269.01</v>
      </c>
      <c r="H10300" s="22" t="n">
        <v>3.97</v>
      </c>
      <c r="I10300" s="22" t="n">
        <v>0.01</v>
      </c>
      <c r="J10300" s="22" t="n">
        <v>0.014869</v>
      </c>
      <c r="K10300" s="22" t="n">
        <v>1</v>
      </c>
      <c r="L10300" s="25"/>
      <c r="N10300" s="24"/>
    </row>
    <row r="10301" customFormat="false" ht="15" hidden="false" customHeight="false" outlineLevel="0" collapsed="false">
      <c r="A10301" s="22" t="s">
        <v>3784</v>
      </c>
      <c r="B10301" s="22" t="n">
        <v>97</v>
      </c>
      <c r="C10301" s="22" t="n">
        <v>270</v>
      </c>
      <c r="D10301" s="22" t="n">
        <v>4</v>
      </c>
      <c r="E10301" s="22" t="n">
        <v>0</v>
      </c>
      <c r="F10301" s="22" t="n">
        <f aca="false">D10301/SUM(C10301:E10301)</f>
        <v>0.0145985401459854</v>
      </c>
      <c r="G10301" s="22" t="n">
        <v>270.01</v>
      </c>
      <c r="H10301" s="22" t="n">
        <v>3.97</v>
      </c>
      <c r="I10301" s="22" t="n">
        <v>0.01</v>
      </c>
      <c r="J10301" s="22" t="n">
        <v>0.014814</v>
      </c>
      <c r="K10301" s="22" t="n">
        <v>1</v>
      </c>
      <c r="L10301" s="25"/>
      <c r="N10301" s="24"/>
    </row>
    <row r="10302" customFormat="false" ht="15" hidden="false" customHeight="false" outlineLevel="0" collapsed="false">
      <c r="A10302" s="22" t="s">
        <v>6206</v>
      </c>
      <c r="B10302" s="22" t="n">
        <v>46</v>
      </c>
      <c r="C10302" s="22" t="n">
        <v>270</v>
      </c>
      <c r="D10302" s="22" t="n">
        <v>4</v>
      </c>
      <c r="E10302" s="22" t="n">
        <v>0</v>
      </c>
      <c r="F10302" s="22" t="n">
        <f aca="false">D10302/SUM(C10302:E10302)</f>
        <v>0.0145985401459854</v>
      </c>
      <c r="G10302" s="22" t="n">
        <v>270.01</v>
      </c>
      <c r="H10302" s="22" t="n">
        <v>3.97</v>
      </c>
      <c r="I10302" s="22" t="n">
        <v>0.01</v>
      </c>
      <c r="J10302" s="22" t="n">
        <v>0.014814</v>
      </c>
      <c r="K10302" s="22" t="n">
        <v>1</v>
      </c>
      <c r="L10302" s="25"/>
      <c r="N10302" s="24"/>
    </row>
    <row r="10303" customFormat="false" ht="15" hidden="false" customHeight="false" outlineLevel="0" collapsed="false">
      <c r="A10303" s="22" t="s">
        <v>6207</v>
      </c>
      <c r="B10303" s="22" t="n">
        <v>26</v>
      </c>
      <c r="C10303" s="22" t="n">
        <v>0</v>
      </c>
      <c r="D10303" s="22" t="n">
        <v>3</v>
      </c>
      <c r="E10303" s="22" t="n">
        <v>203</v>
      </c>
      <c r="F10303" s="22" t="n">
        <f aca="false">D10303/SUM(C10303:E10303)</f>
        <v>0.0145631067961165</v>
      </c>
      <c r="G10303" s="22" t="n">
        <v>0.01</v>
      </c>
      <c r="H10303" s="22" t="n">
        <v>2.98</v>
      </c>
      <c r="I10303" s="22" t="n">
        <v>203.01</v>
      </c>
      <c r="J10303" s="22" t="n">
        <v>0.011083</v>
      </c>
      <c r="K10303" s="22" t="n">
        <v>1</v>
      </c>
      <c r="L10303" s="25"/>
      <c r="N10303" s="24"/>
    </row>
    <row r="10304" customFormat="false" ht="15" hidden="false" customHeight="false" outlineLevel="0" collapsed="false">
      <c r="A10304" s="22" t="s">
        <v>6208</v>
      </c>
      <c r="B10304" s="22" t="n">
        <v>63</v>
      </c>
      <c r="C10304" s="22" t="n">
        <v>271</v>
      </c>
      <c r="D10304" s="22" t="n">
        <v>4</v>
      </c>
      <c r="E10304" s="22" t="n">
        <v>0</v>
      </c>
      <c r="F10304" s="22" t="n">
        <f aca="false">D10304/SUM(C10304:E10304)</f>
        <v>0.0145454545454545</v>
      </c>
      <c r="G10304" s="22" t="n">
        <v>271.01</v>
      </c>
      <c r="H10304" s="22" t="n">
        <v>3.97</v>
      </c>
      <c r="I10304" s="22" t="n">
        <v>0.01</v>
      </c>
      <c r="J10304" s="22" t="n">
        <v>0.014759</v>
      </c>
      <c r="K10304" s="22" t="n">
        <v>1</v>
      </c>
      <c r="L10304" s="25"/>
      <c r="N10304" s="24"/>
    </row>
    <row r="10305" customFormat="false" ht="15" hidden="false" customHeight="false" outlineLevel="0" collapsed="false">
      <c r="A10305" s="22" t="s">
        <v>3816</v>
      </c>
      <c r="B10305" s="22" t="n">
        <v>41</v>
      </c>
      <c r="C10305" s="22" t="n">
        <v>271</v>
      </c>
      <c r="D10305" s="22" t="n">
        <v>4</v>
      </c>
      <c r="E10305" s="22" t="n">
        <v>0</v>
      </c>
      <c r="F10305" s="22" t="n">
        <f aca="false">D10305/SUM(C10305:E10305)</f>
        <v>0.0145454545454545</v>
      </c>
      <c r="G10305" s="22" t="n">
        <v>271.01</v>
      </c>
      <c r="H10305" s="22" t="n">
        <v>3.97</v>
      </c>
      <c r="I10305" s="22" t="n">
        <v>0.01</v>
      </c>
      <c r="J10305" s="22" t="n">
        <v>0.014759</v>
      </c>
      <c r="K10305" s="22" t="n">
        <v>1</v>
      </c>
      <c r="L10305" s="25"/>
      <c r="N10305" s="24"/>
    </row>
    <row r="10306" customFormat="false" ht="15" hidden="false" customHeight="false" outlineLevel="0" collapsed="false">
      <c r="A10306" s="22" t="s">
        <v>1729</v>
      </c>
      <c r="B10306" s="22" t="n">
        <v>34</v>
      </c>
      <c r="C10306" s="22" t="n">
        <v>271</v>
      </c>
      <c r="D10306" s="22" t="n">
        <v>4</v>
      </c>
      <c r="E10306" s="22" t="n">
        <v>0</v>
      </c>
      <c r="F10306" s="22" t="n">
        <f aca="false">D10306/SUM(C10306:E10306)</f>
        <v>0.0145454545454545</v>
      </c>
      <c r="G10306" s="22" t="n">
        <v>271.01</v>
      </c>
      <c r="H10306" s="22" t="n">
        <v>3.97</v>
      </c>
      <c r="I10306" s="22" t="n">
        <v>0.01</v>
      </c>
      <c r="J10306" s="22" t="n">
        <v>0.014759</v>
      </c>
      <c r="K10306" s="22" t="n">
        <v>1</v>
      </c>
      <c r="L10306" s="25"/>
      <c r="N10306" s="24"/>
    </row>
    <row r="10307" customFormat="false" ht="15" hidden="false" customHeight="false" outlineLevel="0" collapsed="false">
      <c r="A10307" s="22" t="s">
        <v>5247</v>
      </c>
      <c r="B10307" s="22" t="n">
        <v>55</v>
      </c>
      <c r="C10307" s="22" t="n">
        <v>271</v>
      </c>
      <c r="D10307" s="22" t="n">
        <v>4</v>
      </c>
      <c r="E10307" s="22" t="n">
        <v>0</v>
      </c>
      <c r="F10307" s="22" t="n">
        <f aca="false">D10307/SUM(C10307:E10307)</f>
        <v>0.0145454545454545</v>
      </c>
      <c r="G10307" s="22" t="n">
        <v>271.01</v>
      </c>
      <c r="H10307" s="22" t="n">
        <v>3.97</v>
      </c>
      <c r="I10307" s="22" t="n">
        <v>0.01</v>
      </c>
      <c r="J10307" s="22" t="n">
        <v>0.014759</v>
      </c>
      <c r="K10307" s="22" t="n">
        <v>1</v>
      </c>
      <c r="L10307" s="25"/>
      <c r="N10307" s="24"/>
    </row>
    <row r="10308" customFormat="false" ht="15" hidden="false" customHeight="false" outlineLevel="0" collapsed="false">
      <c r="A10308" s="22" t="s">
        <v>6209</v>
      </c>
      <c r="B10308" s="22" t="n">
        <v>27</v>
      </c>
      <c r="C10308" s="22" t="n">
        <v>271</v>
      </c>
      <c r="D10308" s="22" t="n">
        <v>4</v>
      </c>
      <c r="E10308" s="22" t="n">
        <v>0</v>
      </c>
      <c r="F10308" s="22" t="n">
        <f aca="false">D10308/SUM(C10308:E10308)</f>
        <v>0.0145454545454545</v>
      </c>
      <c r="G10308" s="22" t="n">
        <v>271.01</v>
      </c>
      <c r="H10308" s="22" t="n">
        <v>3.97</v>
      </c>
      <c r="I10308" s="22" t="n">
        <v>0.01</v>
      </c>
      <c r="J10308" s="22" t="n">
        <v>0.014759</v>
      </c>
      <c r="K10308" s="22" t="n">
        <v>1</v>
      </c>
      <c r="L10308" s="25"/>
      <c r="N10308" s="24"/>
    </row>
    <row r="10309" customFormat="false" ht="15" hidden="false" customHeight="false" outlineLevel="0" collapsed="false">
      <c r="A10309" s="22" t="s">
        <v>4033</v>
      </c>
      <c r="B10309" s="22" t="n">
        <v>61</v>
      </c>
      <c r="C10309" s="22" t="n">
        <v>0</v>
      </c>
      <c r="D10309" s="22" t="n">
        <v>4</v>
      </c>
      <c r="E10309" s="22" t="n">
        <v>272</v>
      </c>
      <c r="F10309" s="22" t="n">
        <f aca="false">D10309/SUM(C10309:E10309)</f>
        <v>0.0144927536231884</v>
      </c>
      <c r="G10309" s="22" t="n">
        <v>0.01</v>
      </c>
      <c r="H10309" s="22" t="n">
        <v>3.97</v>
      </c>
      <c r="I10309" s="22" t="n">
        <v>272.01</v>
      </c>
      <c r="J10309" s="22" t="n">
        <v>0.014705</v>
      </c>
      <c r="K10309" s="22" t="n">
        <v>1</v>
      </c>
      <c r="L10309" s="25"/>
      <c r="N10309" s="24"/>
    </row>
    <row r="10310" customFormat="false" ht="15" hidden="false" customHeight="false" outlineLevel="0" collapsed="false">
      <c r="A10310" s="22" t="s">
        <v>6210</v>
      </c>
      <c r="B10310" s="22" t="n">
        <v>64</v>
      </c>
      <c r="C10310" s="22" t="n">
        <v>273</v>
      </c>
      <c r="D10310" s="22" t="n">
        <v>4</v>
      </c>
      <c r="E10310" s="22" t="n">
        <v>0</v>
      </c>
      <c r="F10310" s="22" t="n">
        <f aca="false">D10310/SUM(C10310:E10310)</f>
        <v>0.0144404332129964</v>
      </c>
      <c r="G10310" s="22" t="n">
        <v>273.01</v>
      </c>
      <c r="H10310" s="22" t="n">
        <v>3.97</v>
      </c>
      <c r="I10310" s="22" t="n">
        <v>0.01</v>
      </c>
      <c r="J10310" s="22" t="n">
        <v>0.014651</v>
      </c>
      <c r="K10310" s="22" t="n">
        <v>1</v>
      </c>
      <c r="L10310" s="25"/>
      <c r="N10310" s="24"/>
    </row>
    <row r="10311" customFormat="false" ht="15" hidden="false" customHeight="false" outlineLevel="0" collapsed="false">
      <c r="A10311" s="22" t="s">
        <v>6210</v>
      </c>
      <c r="B10311" s="22" t="n">
        <v>69</v>
      </c>
      <c r="C10311" s="22" t="n">
        <v>273</v>
      </c>
      <c r="D10311" s="22" t="n">
        <v>4</v>
      </c>
      <c r="E10311" s="22" t="n">
        <v>0</v>
      </c>
      <c r="F10311" s="22" t="n">
        <f aca="false">D10311/SUM(C10311:E10311)</f>
        <v>0.0144404332129964</v>
      </c>
      <c r="G10311" s="22" t="n">
        <v>273.01</v>
      </c>
      <c r="H10311" s="22" t="n">
        <v>3.97</v>
      </c>
      <c r="I10311" s="22" t="n">
        <v>0.01</v>
      </c>
      <c r="J10311" s="22" t="n">
        <v>0.014651</v>
      </c>
      <c r="K10311" s="22" t="n">
        <v>1</v>
      </c>
      <c r="L10311" s="25"/>
      <c r="N10311" s="24"/>
    </row>
    <row r="10312" customFormat="false" ht="15" hidden="false" customHeight="false" outlineLevel="0" collapsed="false">
      <c r="A10312" s="22" t="s">
        <v>4170</v>
      </c>
      <c r="B10312" s="22" t="n">
        <v>19</v>
      </c>
      <c r="C10312" s="22" t="n">
        <v>0</v>
      </c>
      <c r="D10312" s="22" t="n">
        <v>4</v>
      </c>
      <c r="E10312" s="22" t="n">
        <v>273</v>
      </c>
      <c r="F10312" s="22" t="n">
        <f aca="false">D10312/SUM(C10312:E10312)</f>
        <v>0.0144404332129964</v>
      </c>
      <c r="G10312" s="22" t="n">
        <v>0.01</v>
      </c>
      <c r="H10312" s="22" t="n">
        <v>3.97</v>
      </c>
      <c r="I10312" s="22" t="n">
        <v>273.01</v>
      </c>
      <c r="J10312" s="22" t="n">
        <v>0.014651</v>
      </c>
      <c r="K10312" s="22" t="n">
        <v>1</v>
      </c>
      <c r="L10312" s="25"/>
      <c r="N10312" s="24"/>
    </row>
    <row r="10313" customFormat="false" ht="15" hidden="false" customHeight="false" outlineLevel="0" collapsed="false">
      <c r="A10313" s="22" t="s">
        <v>6211</v>
      </c>
      <c r="B10313" s="22" t="n">
        <v>50</v>
      </c>
      <c r="C10313" s="22" t="n">
        <v>273</v>
      </c>
      <c r="D10313" s="22" t="n">
        <v>4</v>
      </c>
      <c r="E10313" s="22" t="n">
        <v>0</v>
      </c>
      <c r="F10313" s="22" t="n">
        <f aca="false">D10313/SUM(C10313:E10313)</f>
        <v>0.0144404332129964</v>
      </c>
      <c r="G10313" s="22" t="n">
        <v>273.01</v>
      </c>
      <c r="H10313" s="22" t="n">
        <v>3.97</v>
      </c>
      <c r="I10313" s="22" t="n">
        <v>0.01</v>
      </c>
      <c r="J10313" s="22" t="n">
        <v>0.014651</v>
      </c>
      <c r="K10313" s="22" t="n">
        <v>1</v>
      </c>
      <c r="L10313" s="25"/>
      <c r="N10313" s="24"/>
    </row>
    <row r="10314" customFormat="false" ht="15" hidden="false" customHeight="false" outlineLevel="0" collapsed="false">
      <c r="A10314" s="22" t="s">
        <v>6212</v>
      </c>
      <c r="B10314" s="22" t="n">
        <v>22</v>
      </c>
      <c r="C10314" s="22" t="n">
        <v>273</v>
      </c>
      <c r="D10314" s="22" t="n">
        <v>4</v>
      </c>
      <c r="E10314" s="22" t="n">
        <v>0</v>
      </c>
      <c r="F10314" s="22" t="n">
        <f aca="false">D10314/SUM(C10314:E10314)</f>
        <v>0.0144404332129964</v>
      </c>
      <c r="G10314" s="22" t="n">
        <v>273.01</v>
      </c>
      <c r="H10314" s="22" t="n">
        <v>3.97</v>
      </c>
      <c r="I10314" s="22" t="n">
        <v>0.01</v>
      </c>
      <c r="J10314" s="22" t="n">
        <v>0.014651</v>
      </c>
      <c r="K10314" s="22" t="n">
        <v>1</v>
      </c>
      <c r="L10314" s="25"/>
      <c r="N10314" s="24"/>
    </row>
    <row r="10315" customFormat="false" ht="15" hidden="false" customHeight="false" outlineLevel="0" collapsed="false">
      <c r="A10315" s="22" t="s">
        <v>3256</v>
      </c>
      <c r="B10315" s="22" t="n">
        <v>117</v>
      </c>
      <c r="C10315" s="22" t="n">
        <v>273</v>
      </c>
      <c r="D10315" s="22" t="n">
        <v>4</v>
      </c>
      <c r="E10315" s="22" t="n">
        <v>0</v>
      </c>
      <c r="F10315" s="22" t="n">
        <f aca="false">D10315/SUM(C10315:E10315)</f>
        <v>0.0144404332129964</v>
      </c>
      <c r="G10315" s="22" t="n">
        <v>273.01</v>
      </c>
      <c r="H10315" s="22" t="n">
        <v>3.97</v>
      </c>
      <c r="I10315" s="22" t="n">
        <v>0.01</v>
      </c>
      <c r="J10315" s="22" t="n">
        <v>0.014651</v>
      </c>
      <c r="K10315" s="22" t="n">
        <v>1</v>
      </c>
      <c r="L10315" s="25"/>
      <c r="N10315" s="24"/>
    </row>
    <row r="10316" customFormat="false" ht="15" hidden="false" customHeight="false" outlineLevel="0" collapsed="false">
      <c r="A10316" s="22" t="s">
        <v>6213</v>
      </c>
      <c r="B10316" s="22" t="n">
        <v>88</v>
      </c>
      <c r="C10316" s="22" t="n">
        <v>273</v>
      </c>
      <c r="D10316" s="22" t="n">
        <v>4</v>
      </c>
      <c r="E10316" s="22" t="n">
        <v>0</v>
      </c>
      <c r="F10316" s="22" t="n">
        <f aca="false">D10316/SUM(C10316:E10316)</f>
        <v>0.0144404332129964</v>
      </c>
      <c r="G10316" s="22" t="n">
        <v>273.01</v>
      </c>
      <c r="H10316" s="22" t="n">
        <v>3.97</v>
      </c>
      <c r="I10316" s="22" t="n">
        <v>0.01</v>
      </c>
      <c r="J10316" s="22" t="n">
        <v>0.014651</v>
      </c>
      <c r="K10316" s="22" t="n">
        <v>1</v>
      </c>
      <c r="L10316" s="25"/>
      <c r="N10316" s="24"/>
    </row>
    <row r="10317" customFormat="false" ht="15" hidden="false" customHeight="false" outlineLevel="0" collapsed="false">
      <c r="A10317" s="22" t="s">
        <v>5144</v>
      </c>
      <c r="B10317" s="22" t="n">
        <v>30</v>
      </c>
      <c r="C10317" s="22" t="n">
        <v>273</v>
      </c>
      <c r="D10317" s="22" t="n">
        <v>4</v>
      </c>
      <c r="E10317" s="22" t="n">
        <v>0</v>
      </c>
      <c r="F10317" s="22" t="n">
        <f aca="false">D10317/SUM(C10317:E10317)</f>
        <v>0.0144404332129964</v>
      </c>
      <c r="G10317" s="22" t="n">
        <v>273.01</v>
      </c>
      <c r="H10317" s="22" t="n">
        <v>3.97</v>
      </c>
      <c r="I10317" s="22" t="n">
        <v>0.01</v>
      </c>
      <c r="J10317" s="22" t="n">
        <v>0.014651</v>
      </c>
      <c r="K10317" s="22" t="n">
        <v>1</v>
      </c>
      <c r="L10317" s="25"/>
      <c r="N10317" s="24"/>
    </row>
    <row r="10318" customFormat="false" ht="15" hidden="false" customHeight="false" outlineLevel="0" collapsed="false">
      <c r="A10318" s="22" t="s">
        <v>5355</v>
      </c>
      <c r="B10318" s="22" t="n">
        <v>104</v>
      </c>
      <c r="C10318" s="22" t="n">
        <v>273</v>
      </c>
      <c r="D10318" s="22" t="n">
        <v>4</v>
      </c>
      <c r="E10318" s="22" t="n">
        <v>0</v>
      </c>
      <c r="F10318" s="22" t="n">
        <f aca="false">D10318/SUM(C10318:E10318)</f>
        <v>0.0144404332129964</v>
      </c>
      <c r="G10318" s="22" t="n">
        <v>273.01</v>
      </c>
      <c r="H10318" s="22" t="n">
        <v>3.97</v>
      </c>
      <c r="I10318" s="22" t="n">
        <v>0.01</v>
      </c>
      <c r="J10318" s="22" t="n">
        <v>0.014651</v>
      </c>
      <c r="K10318" s="22" t="n">
        <v>1</v>
      </c>
      <c r="L10318" s="25"/>
      <c r="N10318" s="24"/>
    </row>
    <row r="10319" customFormat="false" ht="15" hidden="false" customHeight="false" outlineLevel="0" collapsed="false">
      <c r="A10319" s="22" t="s">
        <v>6214</v>
      </c>
      <c r="B10319" s="22" t="n">
        <v>61</v>
      </c>
      <c r="C10319" s="22" t="n">
        <v>273</v>
      </c>
      <c r="D10319" s="22" t="n">
        <v>4</v>
      </c>
      <c r="E10319" s="22" t="n">
        <v>0</v>
      </c>
      <c r="F10319" s="22" t="n">
        <f aca="false">D10319/SUM(C10319:E10319)</f>
        <v>0.0144404332129964</v>
      </c>
      <c r="G10319" s="22" t="n">
        <v>273.01</v>
      </c>
      <c r="H10319" s="22" t="n">
        <v>3.97</v>
      </c>
      <c r="I10319" s="22" t="n">
        <v>0.01</v>
      </c>
      <c r="J10319" s="22" t="n">
        <v>0.014651</v>
      </c>
      <c r="K10319" s="22" t="n">
        <v>1</v>
      </c>
      <c r="L10319" s="25"/>
      <c r="N10319" s="24"/>
    </row>
    <row r="10320" customFormat="false" ht="15" hidden="false" customHeight="false" outlineLevel="0" collapsed="false">
      <c r="A10320" s="22" t="s">
        <v>6215</v>
      </c>
      <c r="B10320" s="22" t="n">
        <v>73</v>
      </c>
      <c r="C10320" s="22" t="n">
        <v>205</v>
      </c>
      <c r="D10320" s="22" t="n">
        <v>3</v>
      </c>
      <c r="E10320" s="22" t="n">
        <v>0</v>
      </c>
      <c r="F10320" s="22" t="n">
        <f aca="false">D10320/SUM(C10320:E10320)</f>
        <v>0.0144230769230769</v>
      </c>
      <c r="G10320" s="22" t="n">
        <v>205.01</v>
      </c>
      <c r="H10320" s="22" t="n">
        <v>2.98</v>
      </c>
      <c r="I10320" s="22" t="n">
        <v>0.01</v>
      </c>
      <c r="J10320" s="22" t="n">
        <v>0.010975</v>
      </c>
      <c r="K10320" s="22" t="n">
        <v>1</v>
      </c>
      <c r="L10320" s="25"/>
      <c r="N10320" s="24"/>
    </row>
    <row r="10321" customFormat="false" ht="15" hidden="false" customHeight="false" outlineLevel="0" collapsed="false">
      <c r="A10321" s="22" t="s">
        <v>5935</v>
      </c>
      <c r="B10321" s="22" t="n">
        <v>78</v>
      </c>
      <c r="C10321" s="22" t="n">
        <v>274</v>
      </c>
      <c r="D10321" s="22" t="n">
        <v>4</v>
      </c>
      <c r="E10321" s="22" t="n">
        <v>0</v>
      </c>
      <c r="F10321" s="22" t="n">
        <f aca="false">D10321/SUM(C10321:E10321)</f>
        <v>0.0143884892086331</v>
      </c>
      <c r="G10321" s="22" t="n">
        <v>274.01</v>
      </c>
      <c r="H10321" s="22" t="n">
        <v>3.97</v>
      </c>
      <c r="I10321" s="22" t="n">
        <v>0.01</v>
      </c>
      <c r="J10321" s="22" t="n">
        <v>0.014598</v>
      </c>
      <c r="K10321" s="22" t="n">
        <v>1</v>
      </c>
      <c r="L10321" s="25"/>
      <c r="N10321" s="24"/>
    </row>
    <row r="10322" customFormat="false" ht="15" hidden="false" customHeight="false" outlineLevel="0" collapsed="false">
      <c r="A10322" s="22" t="s">
        <v>4695</v>
      </c>
      <c r="B10322" s="22" t="n">
        <v>47</v>
      </c>
      <c r="C10322" s="22" t="n">
        <v>274</v>
      </c>
      <c r="D10322" s="22" t="n">
        <v>4</v>
      </c>
      <c r="E10322" s="22" t="n">
        <v>0</v>
      </c>
      <c r="F10322" s="22" t="n">
        <f aca="false">D10322/SUM(C10322:E10322)</f>
        <v>0.0143884892086331</v>
      </c>
      <c r="G10322" s="22" t="n">
        <v>274.01</v>
      </c>
      <c r="H10322" s="22" t="n">
        <v>3.97</v>
      </c>
      <c r="I10322" s="22" t="n">
        <v>0.01</v>
      </c>
      <c r="J10322" s="22" t="n">
        <v>0.014598</v>
      </c>
      <c r="K10322" s="22" t="n">
        <v>1</v>
      </c>
      <c r="L10322" s="25"/>
      <c r="N10322" s="24"/>
    </row>
    <row r="10323" customFormat="false" ht="15" hidden="false" customHeight="false" outlineLevel="0" collapsed="false">
      <c r="A10323" s="22" t="s">
        <v>4982</v>
      </c>
      <c r="B10323" s="22" t="n">
        <v>36</v>
      </c>
      <c r="C10323" s="22" t="n">
        <v>274</v>
      </c>
      <c r="D10323" s="22" t="n">
        <v>4</v>
      </c>
      <c r="E10323" s="22" t="n">
        <v>0</v>
      </c>
      <c r="F10323" s="22" t="n">
        <f aca="false">D10323/SUM(C10323:E10323)</f>
        <v>0.0143884892086331</v>
      </c>
      <c r="G10323" s="22" t="n">
        <v>274.01</v>
      </c>
      <c r="H10323" s="22" t="n">
        <v>3.97</v>
      </c>
      <c r="I10323" s="22" t="n">
        <v>0.01</v>
      </c>
      <c r="J10323" s="22" t="n">
        <v>0.014598</v>
      </c>
      <c r="K10323" s="22" t="n">
        <v>1</v>
      </c>
      <c r="L10323" s="25"/>
      <c r="N10323" s="24"/>
    </row>
    <row r="10324" customFormat="false" ht="15" hidden="false" customHeight="false" outlineLevel="0" collapsed="false">
      <c r="A10324" s="22" t="s">
        <v>3746</v>
      </c>
      <c r="B10324" s="22" t="n">
        <v>90</v>
      </c>
      <c r="C10324" s="22" t="n">
        <v>274</v>
      </c>
      <c r="D10324" s="22" t="n">
        <v>4</v>
      </c>
      <c r="E10324" s="22" t="n">
        <v>0</v>
      </c>
      <c r="F10324" s="22" t="n">
        <f aca="false">D10324/SUM(C10324:E10324)</f>
        <v>0.0143884892086331</v>
      </c>
      <c r="G10324" s="22" t="n">
        <v>274.01</v>
      </c>
      <c r="H10324" s="22" t="n">
        <v>3.97</v>
      </c>
      <c r="I10324" s="22" t="n">
        <v>0.01</v>
      </c>
      <c r="J10324" s="22" t="n">
        <v>0.014598</v>
      </c>
      <c r="K10324" s="22" t="n">
        <v>1</v>
      </c>
      <c r="L10324" s="25"/>
      <c r="N10324" s="24"/>
    </row>
    <row r="10325" customFormat="false" ht="15" hidden="false" customHeight="false" outlineLevel="0" collapsed="false">
      <c r="A10325" s="22" t="s">
        <v>6216</v>
      </c>
      <c r="B10325" s="22" t="n">
        <v>114</v>
      </c>
      <c r="C10325" s="22" t="n">
        <v>274</v>
      </c>
      <c r="D10325" s="22" t="n">
        <v>4</v>
      </c>
      <c r="E10325" s="22" t="n">
        <v>0</v>
      </c>
      <c r="F10325" s="22" t="n">
        <f aca="false">D10325/SUM(C10325:E10325)</f>
        <v>0.0143884892086331</v>
      </c>
      <c r="G10325" s="22" t="n">
        <v>274.01</v>
      </c>
      <c r="H10325" s="22" t="n">
        <v>3.97</v>
      </c>
      <c r="I10325" s="22" t="n">
        <v>0.01</v>
      </c>
      <c r="J10325" s="22" t="n">
        <v>0.014598</v>
      </c>
      <c r="K10325" s="22" t="n">
        <v>1</v>
      </c>
      <c r="L10325" s="25"/>
      <c r="N10325" s="24"/>
    </row>
    <row r="10326" customFormat="false" ht="15" hidden="false" customHeight="false" outlineLevel="0" collapsed="false">
      <c r="A10326" s="22" t="s">
        <v>6217</v>
      </c>
      <c r="B10326" s="22" t="n">
        <v>30</v>
      </c>
      <c r="C10326" s="22" t="n">
        <v>274</v>
      </c>
      <c r="D10326" s="22" t="n">
        <v>4</v>
      </c>
      <c r="E10326" s="22" t="n">
        <v>0</v>
      </c>
      <c r="F10326" s="22" t="n">
        <f aca="false">D10326/SUM(C10326:E10326)</f>
        <v>0.0143884892086331</v>
      </c>
      <c r="G10326" s="22" t="n">
        <v>274.01</v>
      </c>
      <c r="H10326" s="22" t="n">
        <v>3.97</v>
      </c>
      <c r="I10326" s="22" t="n">
        <v>0.01</v>
      </c>
      <c r="J10326" s="22" t="n">
        <v>0.014598</v>
      </c>
      <c r="K10326" s="22" t="n">
        <v>1</v>
      </c>
      <c r="L10326" s="25"/>
      <c r="N10326" s="24"/>
    </row>
    <row r="10327" customFormat="false" ht="15" hidden="false" customHeight="false" outlineLevel="0" collapsed="false">
      <c r="A10327" s="22" t="s">
        <v>6218</v>
      </c>
      <c r="B10327" s="22" t="n">
        <v>41</v>
      </c>
      <c r="C10327" s="22" t="n">
        <v>274</v>
      </c>
      <c r="D10327" s="22" t="n">
        <v>4</v>
      </c>
      <c r="E10327" s="22" t="n">
        <v>1</v>
      </c>
      <c r="F10327" s="22" t="n">
        <f aca="false">D10327/SUM(C10327:E10327)</f>
        <v>0.014336917562724</v>
      </c>
      <c r="G10327" s="22" t="n">
        <v>273.03</v>
      </c>
      <c r="H10327" s="22" t="n">
        <v>5.94</v>
      </c>
      <c r="I10327" s="22" t="n">
        <v>0.03</v>
      </c>
      <c r="J10327" s="22" t="n">
        <v>29.666824</v>
      </c>
      <c r="K10327" s="22" t="n">
        <v>0.026785</v>
      </c>
      <c r="L10327" s="25"/>
      <c r="N10327" s="24"/>
    </row>
    <row r="10328" customFormat="false" ht="15" hidden="false" customHeight="false" outlineLevel="0" collapsed="false">
      <c r="A10328" s="22" t="s">
        <v>4697</v>
      </c>
      <c r="B10328" s="22" t="n">
        <v>9</v>
      </c>
      <c r="C10328" s="22" t="n">
        <v>275</v>
      </c>
      <c r="D10328" s="22" t="n">
        <v>4</v>
      </c>
      <c r="E10328" s="22" t="n">
        <v>0</v>
      </c>
      <c r="F10328" s="22" t="n">
        <f aca="false">D10328/SUM(C10328:E10328)</f>
        <v>0.014336917562724</v>
      </c>
      <c r="G10328" s="22" t="n">
        <v>275.01</v>
      </c>
      <c r="H10328" s="22" t="n">
        <v>3.97</v>
      </c>
      <c r="I10328" s="22" t="n">
        <v>0.01</v>
      </c>
      <c r="J10328" s="22" t="n">
        <v>0.014545</v>
      </c>
      <c r="K10328" s="22" t="n">
        <v>1</v>
      </c>
      <c r="L10328" s="25"/>
      <c r="N10328" s="24"/>
    </row>
    <row r="10329" customFormat="false" ht="15" hidden="false" customHeight="false" outlineLevel="0" collapsed="false">
      <c r="A10329" s="22" t="s">
        <v>6219</v>
      </c>
      <c r="B10329" s="22" t="n">
        <v>65</v>
      </c>
      <c r="C10329" s="22" t="n">
        <v>275</v>
      </c>
      <c r="D10329" s="22" t="n">
        <v>4</v>
      </c>
      <c r="E10329" s="22" t="n">
        <v>0</v>
      </c>
      <c r="F10329" s="22" t="n">
        <f aca="false">D10329/SUM(C10329:E10329)</f>
        <v>0.014336917562724</v>
      </c>
      <c r="G10329" s="22" t="n">
        <v>275.01</v>
      </c>
      <c r="H10329" s="22" t="n">
        <v>3.97</v>
      </c>
      <c r="I10329" s="22" t="n">
        <v>0.01</v>
      </c>
      <c r="J10329" s="22" t="n">
        <v>0.014545</v>
      </c>
      <c r="K10329" s="22" t="n">
        <v>1</v>
      </c>
      <c r="L10329" s="25"/>
      <c r="N10329" s="24"/>
    </row>
    <row r="10330" customFormat="false" ht="15" hidden="false" customHeight="false" outlineLevel="0" collapsed="false">
      <c r="A10330" s="22" t="s">
        <v>6220</v>
      </c>
      <c r="B10330" s="22" t="n">
        <v>50</v>
      </c>
      <c r="C10330" s="22" t="n">
        <v>276</v>
      </c>
      <c r="D10330" s="22" t="n">
        <v>4</v>
      </c>
      <c r="E10330" s="22" t="n">
        <v>0</v>
      </c>
      <c r="F10330" s="22" t="n">
        <f aca="false">D10330/SUM(C10330:E10330)</f>
        <v>0.0142857142857143</v>
      </c>
      <c r="G10330" s="22" t="n">
        <v>276.01</v>
      </c>
      <c r="H10330" s="22" t="n">
        <v>3.97</v>
      </c>
      <c r="I10330" s="22" t="n">
        <v>0.01</v>
      </c>
      <c r="J10330" s="22" t="n">
        <v>0.014492</v>
      </c>
      <c r="K10330" s="22" t="n">
        <v>1</v>
      </c>
      <c r="L10330" s="25"/>
      <c r="N10330" s="24"/>
    </row>
    <row r="10331" customFormat="false" ht="15" hidden="false" customHeight="false" outlineLevel="0" collapsed="false">
      <c r="A10331" s="22" t="s">
        <v>6221</v>
      </c>
      <c r="B10331" s="22" t="n">
        <v>78</v>
      </c>
      <c r="C10331" s="22" t="n">
        <v>276</v>
      </c>
      <c r="D10331" s="22" t="n">
        <v>4</v>
      </c>
      <c r="E10331" s="22" t="n">
        <v>0</v>
      </c>
      <c r="F10331" s="22" t="n">
        <f aca="false">D10331/SUM(C10331:E10331)</f>
        <v>0.0142857142857143</v>
      </c>
      <c r="G10331" s="22" t="n">
        <v>276.01</v>
      </c>
      <c r="H10331" s="22" t="n">
        <v>3.97</v>
      </c>
      <c r="I10331" s="22" t="n">
        <v>0.01</v>
      </c>
      <c r="J10331" s="22" t="n">
        <v>0.014492</v>
      </c>
      <c r="K10331" s="22" t="n">
        <v>1</v>
      </c>
      <c r="L10331" s="25"/>
      <c r="N10331" s="24"/>
    </row>
    <row r="10332" customFormat="false" ht="15" hidden="false" customHeight="false" outlineLevel="0" collapsed="false">
      <c r="A10332" s="22" t="s">
        <v>930</v>
      </c>
      <c r="B10332" s="22" t="n">
        <v>117</v>
      </c>
      <c r="C10332" s="22" t="n">
        <v>275</v>
      </c>
      <c r="D10332" s="22" t="n">
        <v>4</v>
      </c>
      <c r="E10332" s="22" t="n">
        <v>1</v>
      </c>
      <c r="F10332" s="22" t="n">
        <f aca="false">D10332/SUM(C10332:E10332)</f>
        <v>0.0142857142857143</v>
      </c>
      <c r="G10332" s="22" t="n">
        <v>274.03</v>
      </c>
      <c r="H10332" s="22" t="n">
        <v>5.94</v>
      </c>
      <c r="I10332" s="22" t="n">
        <v>0.03</v>
      </c>
      <c r="J10332" s="22" t="n">
        <v>29.777934</v>
      </c>
      <c r="K10332" s="22" t="n">
        <v>0.026689</v>
      </c>
      <c r="L10332" s="25"/>
      <c r="N10332" s="24"/>
    </row>
    <row r="10333" customFormat="false" ht="15" hidden="false" customHeight="false" outlineLevel="0" collapsed="false">
      <c r="A10333" s="22" t="s">
        <v>5637</v>
      </c>
      <c r="B10333" s="22" t="n">
        <v>70</v>
      </c>
      <c r="C10333" s="22" t="n">
        <v>276</v>
      </c>
      <c r="D10333" s="22" t="n">
        <v>4</v>
      </c>
      <c r="E10333" s="22" t="n">
        <v>0</v>
      </c>
      <c r="F10333" s="22" t="n">
        <f aca="false">D10333/SUM(C10333:E10333)</f>
        <v>0.0142857142857143</v>
      </c>
      <c r="G10333" s="22" t="n">
        <v>276.01</v>
      </c>
      <c r="H10333" s="22" t="n">
        <v>3.97</v>
      </c>
      <c r="I10333" s="22" t="n">
        <v>0.01</v>
      </c>
      <c r="J10333" s="22" t="n">
        <v>0.014492</v>
      </c>
      <c r="K10333" s="22" t="n">
        <v>1</v>
      </c>
      <c r="L10333" s="25"/>
      <c r="N10333" s="24"/>
    </row>
    <row r="10334" customFormat="false" ht="15" hidden="false" customHeight="false" outlineLevel="0" collapsed="false">
      <c r="A10334" s="22" t="s">
        <v>2407</v>
      </c>
      <c r="B10334" s="22" t="n">
        <v>99</v>
      </c>
      <c r="C10334" s="22" t="n">
        <v>277</v>
      </c>
      <c r="D10334" s="22" t="n">
        <v>4</v>
      </c>
      <c r="E10334" s="22" t="n">
        <v>0</v>
      </c>
      <c r="F10334" s="22" t="n">
        <f aca="false">D10334/SUM(C10334:E10334)</f>
        <v>0.0142348754448399</v>
      </c>
      <c r="G10334" s="22" t="n">
        <v>277.01</v>
      </c>
      <c r="H10334" s="22" t="n">
        <v>3.97</v>
      </c>
      <c r="I10334" s="22" t="n">
        <v>0.01</v>
      </c>
      <c r="J10334" s="22" t="n">
        <v>0.01444</v>
      </c>
      <c r="K10334" s="22" t="n">
        <v>1</v>
      </c>
      <c r="L10334" s="25"/>
      <c r="N10334" s="24"/>
    </row>
    <row r="10335" customFormat="false" ht="15" hidden="false" customHeight="false" outlineLevel="0" collapsed="false">
      <c r="A10335" s="22" t="s">
        <v>3097</v>
      </c>
      <c r="B10335" s="22" t="n">
        <v>18</v>
      </c>
      <c r="C10335" s="22" t="n">
        <v>277</v>
      </c>
      <c r="D10335" s="22" t="n">
        <v>4</v>
      </c>
      <c r="E10335" s="22" t="n">
        <v>0</v>
      </c>
      <c r="F10335" s="22" t="n">
        <f aca="false">D10335/SUM(C10335:E10335)</f>
        <v>0.0142348754448399</v>
      </c>
      <c r="G10335" s="22" t="n">
        <v>277.01</v>
      </c>
      <c r="H10335" s="22" t="n">
        <v>3.97</v>
      </c>
      <c r="I10335" s="22" t="n">
        <v>0.01</v>
      </c>
      <c r="J10335" s="22" t="n">
        <v>0.01444</v>
      </c>
      <c r="K10335" s="22" t="n">
        <v>1</v>
      </c>
      <c r="L10335" s="25"/>
      <c r="N10335" s="24"/>
    </row>
    <row r="10336" customFormat="false" ht="15" hidden="false" customHeight="false" outlineLevel="0" collapsed="false">
      <c r="A10336" s="22" t="s">
        <v>4584</v>
      </c>
      <c r="B10336" s="22" t="n">
        <v>121</v>
      </c>
      <c r="C10336" s="22" t="n">
        <v>277</v>
      </c>
      <c r="D10336" s="22" t="n">
        <v>4</v>
      </c>
      <c r="E10336" s="22" t="n">
        <v>0</v>
      </c>
      <c r="F10336" s="22" t="n">
        <f aca="false">D10336/SUM(C10336:E10336)</f>
        <v>0.0142348754448399</v>
      </c>
      <c r="G10336" s="22" t="n">
        <v>277.01</v>
      </c>
      <c r="H10336" s="22" t="n">
        <v>3.97</v>
      </c>
      <c r="I10336" s="22" t="n">
        <v>0.01</v>
      </c>
      <c r="J10336" s="22" t="n">
        <v>0.01444</v>
      </c>
      <c r="K10336" s="22" t="n">
        <v>1</v>
      </c>
      <c r="L10336" s="25"/>
      <c r="N10336" s="24"/>
    </row>
    <row r="10337" customFormat="false" ht="15" hidden="false" customHeight="false" outlineLevel="0" collapsed="false">
      <c r="A10337" s="22" t="s">
        <v>4584</v>
      </c>
      <c r="B10337" s="22" t="n">
        <v>123</v>
      </c>
      <c r="C10337" s="22" t="n">
        <v>277</v>
      </c>
      <c r="D10337" s="22" t="n">
        <v>4</v>
      </c>
      <c r="E10337" s="22" t="n">
        <v>0</v>
      </c>
      <c r="F10337" s="22" t="n">
        <f aca="false">D10337/SUM(C10337:E10337)</f>
        <v>0.0142348754448399</v>
      </c>
      <c r="G10337" s="22" t="n">
        <v>277.01</v>
      </c>
      <c r="H10337" s="22" t="n">
        <v>3.97</v>
      </c>
      <c r="I10337" s="22" t="n">
        <v>0.01</v>
      </c>
      <c r="J10337" s="22" t="n">
        <v>0.01444</v>
      </c>
      <c r="K10337" s="22" t="n">
        <v>1</v>
      </c>
      <c r="L10337" s="25"/>
      <c r="N10337" s="24"/>
    </row>
    <row r="10338" customFormat="false" ht="15" hidden="false" customHeight="false" outlineLevel="0" collapsed="false">
      <c r="A10338" s="22" t="s">
        <v>6222</v>
      </c>
      <c r="B10338" s="22" t="n">
        <v>59</v>
      </c>
      <c r="C10338" s="22" t="n">
        <v>277</v>
      </c>
      <c r="D10338" s="22" t="n">
        <v>4</v>
      </c>
      <c r="E10338" s="22" t="n">
        <v>0</v>
      </c>
      <c r="F10338" s="22" t="n">
        <f aca="false">D10338/SUM(C10338:E10338)</f>
        <v>0.0142348754448399</v>
      </c>
      <c r="G10338" s="22" t="n">
        <v>277.01</v>
      </c>
      <c r="H10338" s="22" t="n">
        <v>3.97</v>
      </c>
      <c r="I10338" s="22" t="n">
        <v>0.01</v>
      </c>
      <c r="J10338" s="22" t="n">
        <v>0.01444</v>
      </c>
      <c r="K10338" s="22" t="n">
        <v>1</v>
      </c>
      <c r="L10338" s="25"/>
      <c r="N10338" s="24"/>
    </row>
    <row r="10339" customFormat="false" ht="15" hidden="false" customHeight="false" outlineLevel="0" collapsed="false">
      <c r="A10339" s="22" t="s">
        <v>1524</v>
      </c>
      <c r="B10339" s="22" t="n">
        <v>77</v>
      </c>
      <c r="C10339" s="22" t="n">
        <v>277</v>
      </c>
      <c r="D10339" s="22" t="n">
        <v>4</v>
      </c>
      <c r="E10339" s="22" t="n">
        <v>0</v>
      </c>
      <c r="F10339" s="22" t="n">
        <f aca="false">D10339/SUM(C10339:E10339)</f>
        <v>0.0142348754448399</v>
      </c>
      <c r="G10339" s="22" t="n">
        <v>277.01</v>
      </c>
      <c r="H10339" s="22" t="n">
        <v>3.97</v>
      </c>
      <c r="I10339" s="22" t="n">
        <v>0.01</v>
      </c>
      <c r="J10339" s="22" t="n">
        <v>0.01444</v>
      </c>
      <c r="K10339" s="22" t="n">
        <v>1</v>
      </c>
      <c r="L10339" s="25"/>
      <c r="N10339" s="24"/>
    </row>
    <row r="10340" customFormat="false" ht="15" hidden="false" customHeight="false" outlineLevel="0" collapsed="false">
      <c r="A10340" s="22" t="s">
        <v>3072</v>
      </c>
      <c r="B10340" s="22" t="n">
        <v>94</v>
      </c>
      <c r="C10340" s="22" t="n">
        <v>277</v>
      </c>
      <c r="D10340" s="22" t="n">
        <v>4</v>
      </c>
      <c r="E10340" s="22" t="n">
        <v>0</v>
      </c>
      <c r="F10340" s="22" t="n">
        <f aca="false">D10340/SUM(C10340:E10340)</f>
        <v>0.0142348754448399</v>
      </c>
      <c r="G10340" s="22" t="n">
        <v>277.01</v>
      </c>
      <c r="H10340" s="22" t="n">
        <v>3.97</v>
      </c>
      <c r="I10340" s="22" t="n">
        <v>0.01</v>
      </c>
      <c r="J10340" s="22" t="n">
        <v>0.01444</v>
      </c>
      <c r="K10340" s="22" t="n">
        <v>1</v>
      </c>
      <c r="L10340" s="25"/>
      <c r="N10340" s="24"/>
    </row>
    <row r="10341" customFormat="false" ht="15" hidden="false" customHeight="false" outlineLevel="0" collapsed="false">
      <c r="A10341" s="22" t="s">
        <v>3043</v>
      </c>
      <c r="B10341" s="22" t="n">
        <v>106</v>
      </c>
      <c r="C10341" s="22" t="n">
        <v>277</v>
      </c>
      <c r="D10341" s="22" t="n">
        <v>4</v>
      </c>
      <c r="E10341" s="22" t="n">
        <v>0</v>
      </c>
      <c r="F10341" s="22" t="n">
        <f aca="false">D10341/SUM(C10341:E10341)</f>
        <v>0.0142348754448399</v>
      </c>
      <c r="G10341" s="22" t="n">
        <v>277.01</v>
      </c>
      <c r="H10341" s="22" t="n">
        <v>3.97</v>
      </c>
      <c r="I10341" s="22" t="n">
        <v>0.01</v>
      </c>
      <c r="J10341" s="22" t="n">
        <v>0.01444</v>
      </c>
      <c r="K10341" s="22" t="n">
        <v>1</v>
      </c>
      <c r="L10341" s="25"/>
      <c r="N10341" s="24"/>
    </row>
    <row r="10342" customFormat="false" ht="15" hidden="false" customHeight="false" outlineLevel="0" collapsed="false">
      <c r="A10342" s="22" t="s">
        <v>3193</v>
      </c>
      <c r="B10342" s="22" t="n">
        <v>17</v>
      </c>
      <c r="C10342" s="22" t="n">
        <v>277</v>
      </c>
      <c r="D10342" s="22" t="n">
        <v>4</v>
      </c>
      <c r="E10342" s="22" t="n">
        <v>0</v>
      </c>
      <c r="F10342" s="22" t="n">
        <f aca="false">D10342/SUM(C10342:E10342)</f>
        <v>0.0142348754448399</v>
      </c>
      <c r="G10342" s="22" t="n">
        <v>277.01</v>
      </c>
      <c r="H10342" s="22" t="n">
        <v>3.97</v>
      </c>
      <c r="I10342" s="22" t="n">
        <v>0.01</v>
      </c>
      <c r="J10342" s="22" t="n">
        <v>0.01444</v>
      </c>
      <c r="K10342" s="22" t="n">
        <v>1</v>
      </c>
      <c r="L10342" s="25"/>
      <c r="N10342" s="24"/>
    </row>
    <row r="10343" customFormat="false" ht="15" hidden="false" customHeight="false" outlineLevel="0" collapsed="false">
      <c r="A10343" s="22" t="s">
        <v>6223</v>
      </c>
      <c r="B10343" s="22" t="n">
        <v>32</v>
      </c>
      <c r="C10343" s="22" t="n">
        <v>277</v>
      </c>
      <c r="D10343" s="22" t="n">
        <v>4</v>
      </c>
      <c r="E10343" s="22" t="n">
        <v>0</v>
      </c>
      <c r="F10343" s="22" t="n">
        <f aca="false">D10343/SUM(C10343:E10343)</f>
        <v>0.0142348754448399</v>
      </c>
      <c r="G10343" s="22" t="n">
        <v>277.01</v>
      </c>
      <c r="H10343" s="22" t="n">
        <v>3.97</v>
      </c>
      <c r="I10343" s="22" t="n">
        <v>0.01</v>
      </c>
      <c r="J10343" s="22" t="n">
        <v>0.01444</v>
      </c>
      <c r="K10343" s="22" t="n">
        <v>1</v>
      </c>
      <c r="L10343" s="25"/>
      <c r="N10343" s="24"/>
    </row>
    <row r="10344" customFormat="false" ht="15" hidden="false" customHeight="false" outlineLevel="0" collapsed="false">
      <c r="A10344" s="22" t="s">
        <v>6224</v>
      </c>
      <c r="B10344" s="22" t="n">
        <v>48</v>
      </c>
      <c r="C10344" s="22" t="n">
        <v>208</v>
      </c>
      <c r="D10344" s="22" t="n">
        <v>3</v>
      </c>
      <c r="E10344" s="22" t="n">
        <v>0</v>
      </c>
      <c r="F10344" s="22" t="n">
        <f aca="false">D10344/SUM(C10344:E10344)</f>
        <v>0.014218009478673</v>
      </c>
      <c r="G10344" s="22" t="n">
        <v>208.01</v>
      </c>
      <c r="H10344" s="22" t="n">
        <v>2.98</v>
      </c>
      <c r="I10344" s="22" t="n">
        <v>0.01</v>
      </c>
      <c r="J10344" s="22" t="n">
        <v>0.010817</v>
      </c>
      <c r="K10344" s="22" t="n">
        <v>1</v>
      </c>
      <c r="L10344" s="25"/>
      <c r="N10344" s="24"/>
    </row>
    <row r="10345" customFormat="false" ht="15" hidden="false" customHeight="false" outlineLevel="0" collapsed="false">
      <c r="A10345" s="22" t="s">
        <v>5864</v>
      </c>
      <c r="B10345" s="22" t="n">
        <v>21</v>
      </c>
      <c r="C10345" s="22" t="n">
        <v>208</v>
      </c>
      <c r="D10345" s="22" t="n">
        <v>3</v>
      </c>
      <c r="E10345" s="22" t="n">
        <v>0</v>
      </c>
      <c r="F10345" s="22" t="n">
        <f aca="false">D10345/SUM(C10345:E10345)</f>
        <v>0.014218009478673</v>
      </c>
      <c r="G10345" s="22" t="n">
        <v>208.01</v>
      </c>
      <c r="H10345" s="22" t="n">
        <v>2.98</v>
      </c>
      <c r="I10345" s="22" t="n">
        <v>0.01</v>
      </c>
      <c r="J10345" s="22" t="n">
        <v>0.010817</v>
      </c>
      <c r="K10345" s="22" t="n">
        <v>1</v>
      </c>
      <c r="L10345" s="25"/>
      <c r="N10345" s="24"/>
    </row>
    <row r="10346" customFormat="false" ht="15" hidden="false" customHeight="false" outlineLevel="0" collapsed="false">
      <c r="A10346" s="22" t="s">
        <v>6225</v>
      </c>
      <c r="B10346" s="22" t="n">
        <v>111</v>
      </c>
      <c r="C10346" s="22" t="n">
        <v>278</v>
      </c>
      <c r="D10346" s="22" t="n">
        <v>4</v>
      </c>
      <c r="E10346" s="22" t="n">
        <v>0</v>
      </c>
      <c r="F10346" s="22" t="n">
        <f aca="false">D10346/SUM(C10346:E10346)</f>
        <v>0.0141843971631206</v>
      </c>
      <c r="G10346" s="22" t="n">
        <v>278.01</v>
      </c>
      <c r="H10346" s="22" t="n">
        <v>3.97</v>
      </c>
      <c r="I10346" s="22" t="n">
        <v>0.01</v>
      </c>
      <c r="J10346" s="22" t="n">
        <v>0.014388</v>
      </c>
      <c r="K10346" s="22" t="n">
        <v>1</v>
      </c>
      <c r="L10346" s="25"/>
      <c r="N10346" s="24"/>
    </row>
    <row r="10347" customFormat="false" ht="15" hidden="false" customHeight="false" outlineLevel="0" collapsed="false">
      <c r="A10347" s="22" t="s">
        <v>3890</v>
      </c>
      <c r="B10347" s="22" t="n">
        <v>121</v>
      </c>
      <c r="C10347" s="22" t="n">
        <v>278</v>
      </c>
      <c r="D10347" s="22" t="n">
        <v>4</v>
      </c>
      <c r="E10347" s="22" t="n">
        <v>0</v>
      </c>
      <c r="F10347" s="22" t="n">
        <f aca="false">D10347/SUM(C10347:E10347)</f>
        <v>0.0141843971631206</v>
      </c>
      <c r="G10347" s="22" t="n">
        <v>278.01</v>
      </c>
      <c r="H10347" s="22" t="n">
        <v>3.97</v>
      </c>
      <c r="I10347" s="22" t="n">
        <v>0.01</v>
      </c>
      <c r="J10347" s="22" t="n">
        <v>0.014388</v>
      </c>
      <c r="K10347" s="22" t="n">
        <v>1</v>
      </c>
      <c r="L10347" s="25"/>
      <c r="N10347" s="24"/>
    </row>
    <row r="10348" customFormat="false" ht="15" hidden="false" customHeight="false" outlineLevel="0" collapsed="false">
      <c r="A10348" s="22" t="s">
        <v>6226</v>
      </c>
      <c r="B10348" s="22" t="n">
        <v>20</v>
      </c>
      <c r="C10348" s="22" t="n">
        <v>278</v>
      </c>
      <c r="D10348" s="22" t="n">
        <v>4</v>
      </c>
      <c r="E10348" s="22" t="n">
        <v>0</v>
      </c>
      <c r="F10348" s="22" t="n">
        <f aca="false">D10348/SUM(C10348:E10348)</f>
        <v>0.0141843971631206</v>
      </c>
      <c r="G10348" s="22" t="n">
        <v>278.01</v>
      </c>
      <c r="H10348" s="22" t="n">
        <v>3.97</v>
      </c>
      <c r="I10348" s="22" t="n">
        <v>0.01</v>
      </c>
      <c r="J10348" s="22" t="n">
        <v>0.014388</v>
      </c>
      <c r="K10348" s="22" t="n">
        <v>1</v>
      </c>
      <c r="L10348" s="25"/>
      <c r="N10348" s="24"/>
    </row>
    <row r="10349" customFormat="false" ht="15" hidden="false" customHeight="false" outlineLevel="0" collapsed="false">
      <c r="A10349" s="22" t="s">
        <v>6227</v>
      </c>
      <c r="B10349" s="22" t="n">
        <v>93</v>
      </c>
      <c r="C10349" s="22" t="n">
        <v>278</v>
      </c>
      <c r="D10349" s="22" t="n">
        <v>4</v>
      </c>
      <c r="E10349" s="22" t="n">
        <v>0</v>
      </c>
      <c r="F10349" s="22" t="n">
        <f aca="false">D10349/SUM(C10349:E10349)</f>
        <v>0.0141843971631206</v>
      </c>
      <c r="G10349" s="22" t="n">
        <v>278.01</v>
      </c>
      <c r="H10349" s="22" t="n">
        <v>3.97</v>
      </c>
      <c r="I10349" s="22" t="n">
        <v>0.01</v>
      </c>
      <c r="J10349" s="22" t="n">
        <v>0.014388</v>
      </c>
      <c r="K10349" s="22" t="n">
        <v>1</v>
      </c>
      <c r="L10349" s="25"/>
      <c r="N10349" s="24"/>
    </row>
    <row r="10350" customFormat="false" ht="15" hidden="false" customHeight="false" outlineLevel="0" collapsed="false">
      <c r="A10350" s="22" t="s">
        <v>4706</v>
      </c>
      <c r="B10350" s="22" t="n">
        <v>63</v>
      </c>
      <c r="C10350" s="22" t="n">
        <v>278</v>
      </c>
      <c r="D10350" s="22" t="n">
        <v>4</v>
      </c>
      <c r="E10350" s="22" t="n">
        <v>0</v>
      </c>
      <c r="F10350" s="22" t="n">
        <f aca="false">D10350/SUM(C10350:E10350)</f>
        <v>0.0141843971631206</v>
      </c>
      <c r="G10350" s="22" t="n">
        <v>278.01</v>
      </c>
      <c r="H10350" s="22" t="n">
        <v>3.97</v>
      </c>
      <c r="I10350" s="22" t="n">
        <v>0.01</v>
      </c>
      <c r="J10350" s="22" t="n">
        <v>0.014388</v>
      </c>
      <c r="K10350" s="22" t="n">
        <v>1</v>
      </c>
      <c r="L10350" s="25"/>
      <c r="N10350" s="24"/>
    </row>
    <row r="10351" customFormat="false" ht="15" hidden="false" customHeight="false" outlineLevel="0" collapsed="false">
      <c r="A10351" s="22" t="s">
        <v>1029</v>
      </c>
      <c r="B10351" s="22" t="n">
        <v>115</v>
      </c>
      <c r="C10351" s="22" t="n">
        <v>278</v>
      </c>
      <c r="D10351" s="22" t="n">
        <v>4</v>
      </c>
      <c r="E10351" s="22" t="n">
        <v>0</v>
      </c>
      <c r="F10351" s="22" t="n">
        <f aca="false">D10351/SUM(C10351:E10351)</f>
        <v>0.0141843971631206</v>
      </c>
      <c r="G10351" s="22" t="n">
        <v>278.01</v>
      </c>
      <c r="H10351" s="22" t="n">
        <v>3.97</v>
      </c>
      <c r="I10351" s="22" t="n">
        <v>0.01</v>
      </c>
      <c r="J10351" s="22" t="n">
        <v>0.014388</v>
      </c>
      <c r="K10351" s="22" t="n">
        <v>1</v>
      </c>
      <c r="L10351" s="25"/>
      <c r="N10351" s="24"/>
    </row>
    <row r="10352" customFormat="false" ht="15" hidden="false" customHeight="false" outlineLevel="0" collapsed="false">
      <c r="A10352" s="22" t="s">
        <v>6228</v>
      </c>
      <c r="B10352" s="22" t="n">
        <v>57</v>
      </c>
      <c r="C10352" s="22" t="n">
        <v>278</v>
      </c>
      <c r="D10352" s="22" t="n">
        <v>4</v>
      </c>
      <c r="E10352" s="22" t="n">
        <v>0</v>
      </c>
      <c r="F10352" s="22" t="n">
        <f aca="false">D10352/SUM(C10352:E10352)</f>
        <v>0.0141843971631206</v>
      </c>
      <c r="G10352" s="22" t="n">
        <v>278.01</v>
      </c>
      <c r="H10352" s="22" t="n">
        <v>3.97</v>
      </c>
      <c r="I10352" s="22" t="n">
        <v>0.01</v>
      </c>
      <c r="J10352" s="22" t="n">
        <v>0.014388</v>
      </c>
      <c r="K10352" s="22" t="n">
        <v>1</v>
      </c>
      <c r="L10352" s="25"/>
      <c r="N10352" s="24"/>
    </row>
    <row r="10353" customFormat="false" ht="15" hidden="false" customHeight="false" outlineLevel="0" collapsed="false">
      <c r="A10353" s="22" t="s">
        <v>6229</v>
      </c>
      <c r="B10353" s="22" t="n">
        <v>49</v>
      </c>
      <c r="C10353" s="22" t="n">
        <v>0</v>
      </c>
      <c r="D10353" s="22" t="n">
        <v>4</v>
      </c>
      <c r="E10353" s="22" t="n">
        <v>278</v>
      </c>
      <c r="F10353" s="22" t="n">
        <f aca="false">D10353/SUM(C10353:E10353)</f>
        <v>0.0141843971631206</v>
      </c>
      <c r="G10353" s="22" t="n">
        <v>0.01</v>
      </c>
      <c r="H10353" s="22" t="n">
        <v>3.97</v>
      </c>
      <c r="I10353" s="22" t="n">
        <v>278.01</v>
      </c>
      <c r="J10353" s="22" t="n">
        <v>0.014388</v>
      </c>
      <c r="K10353" s="22" t="n">
        <v>1</v>
      </c>
      <c r="L10353" s="25"/>
      <c r="N10353" s="24"/>
    </row>
    <row r="10354" customFormat="false" ht="15" hidden="false" customHeight="false" outlineLevel="0" collapsed="false">
      <c r="A10354" s="22" t="s">
        <v>6230</v>
      </c>
      <c r="B10354" s="22" t="n">
        <v>36</v>
      </c>
      <c r="C10354" s="22" t="n">
        <v>279</v>
      </c>
      <c r="D10354" s="22" t="n">
        <v>4</v>
      </c>
      <c r="E10354" s="22" t="n">
        <v>0</v>
      </c>
      <c r="F10354" s="22" t="n">
        <f aca="false">D10354/SUM(C10354:E10354)</f>
        <v>0.0141342756183746</v>
      </c>
      <c r="G10354" s="22" t="n">
        <v>279.01</v>
      </c>
      <c r="H10354" s="22" t="n">
        <v>3.97</v>
      </c>
      <c r="I10354" s="22" t="n">
        <v>0.01</v>
      </c>
      <c r="J10354" s="22" t="n">
        <v>0.014336</v>
      </c>
      <c r="K10354" s="22" t="n">
        <v>1</v>
      </c>
      <c r="L10354" s="25"/>
      <c r="N10354" s="24"/>
    </row>
    <row r="10355" customFormat="false" ht="15" hidden="false" customHeight="false" outlineLevel="0" collapsed="false">
      <c r="A10355" s="22" t="s">
        <v>6230</v>
      </c>
      <c r="B10355" s="22" t="n">
        <v>85</v>
      </c>
      <c r="C10355" s="22" t="n">
        <v>279</v>
      </c>
      <c r="D10355" s="22" t="n">
        <v>4</v>
      </c>
      <c r="E10355" s="22" t="n">
        <v>0</v>
      </c>
      <c r="F10355" s="22" t="n">
        <f aca="false">D10355/SUM(C10355:E10355)</f>
        <v>0.0141342756183746</v>
      </c>
      <c r="G10355" s="22" t="n">
        <v>279.01</v>
      </c>
      <c r="H10355" s="22" t="n">
        <v>3.97</v>
      </c>
      <c r="I10355" s="22" t="n">
        <v>0.01</v>
      </c>
      <c r="J10355" s="22" t="n">
        <v>0.014336</v>
      </c>
      <c r="K10355" s="22" t="n">
        <v>1</v>
      </c>
      <c r="L10355" s="25"/>
      <c r="N10355" s="24"/>
    </row>
    <row r="10356" customFormat="false" ht="15" hidden="false" customHeight="false" outlineLevel="0" collapsed="false">
      <c r="A10356" s="22" t="s">
        <v>6231</v>
      </c>
      <c r="B10356" s="22" t="n">
        <v>15</v>
      </c>
      <c r="C10356" s="22" t="n">
        <v>0</v>
      </c>
      <c r="D10356" s="22" t="n">
        <v>4</v>
      </c>
      <c r="E10356" s="22" t="n">
        <v>279</v>
      </c>
      <c r="F10356" s="22" t="n">
        <f aca="false">D10356/SUM(C10356:E10356)</f>
        <v>0.0141342756183746</v>
      </c>
      <c r="G10356" s="22" t="n">
        <v>0.01</v>
      </c>
      <c r="H10356" s="22" t="n">
        <v>3.97</v>
      </c>
      <c r="I10356" s="22" t="n">
        <v>279.01</v>
      </c>
      <c r="J10356" s="22" t="n">
        <v>0.014336</v>
      </c>
      <c r="K10356" s="22" t="n">
        <v>1</v>
      </c>
      <c r="L10356" s="25"/>
      <c r="N10356" s="24"/>
    </row>
    <row r="10357" customFormat="false" ht="15" hidden="false" customHeight="false" outlineLevel="0" collapsed="false">
      <c r="A10357" s="22" t="s">
        <v>6232</v>
      </c>
      <c r="B10357" s="22" t="n">
        <v>32</v>
      </c>
      <c r="C10357" s="22" t="n">
        <v>0</v>
      </c>
      <c r="D10357" s="22" t="n">
        <v>4</v>
      </c>
      <c r="E10357" s="22" t="n">
        <v>279</v>
      </c>
      <c r="F10357" s="22" t="n">
        <f aca="false">D10357/SUM(C10357:E10357)</f>
        <v>0.0141342756183746</v>
      </c>
      <c r="G10357" s="22" t="n">
        <v>0.01</v>
      </c>
      <c r="H10357" s="22" t="n">
        <v>3.97</v>
      </c>
      <c r="I10357" s="22" t="n">
        <v>279.01</v>
      </c>
      <c r="J10357" s="22" t="n">
        <v>0.014336</v>
      </c>
      <c r="K10357" s="22" t="n">
        <v>1</v>
      </c>
      <c r="L10357" s="25"/>
      <c r="N10357" s="24"/>
    </row>
    <row r="10358" customFormat="false" ht="15" hidden="false" customHeight="false" outlineLevel="0" collapsed="false">
      <c r="A10358" s="22" t="s">
        <v>6233</v>
      </c>
      <c r="B10358" s="22" t="n">
        <v>119</v>
      </c>
      <c r="C10358" s="22" t="n">
        <v>279</v>
      </c>
      <c r="D10358" s="22" t="n">
        <v>4</v>
      </c>
      <c r="E10358" s="22" t="n">
        <v>0</v>
      </c>
      <c r="F10358" s="22" t="n">
        <f aca="false">D10358/SUM(C10358:E10358)</f>
        <v>0.0141342756183746</v>
      </c>
      <c r="G10358" s="22" t="n">
        <v>279.01</v>
      </c>
      <c r="H10358" s="22" t="n">
        <v>3.97</v>
      </c>
      <c r="I10358" s="22" t="n">
        <v>0.01</v>
      </c>
      <c r="J10358" s="22" t="n">
        <v>0.014336</v>
      </c>
      <c r="K10358" s="22" t="n">
        <v>1</v>
      </c>
      <c r="L10358" s="25"/>
      <c r="N10358" s="24"/>
    </row>
    <row r="10359" customFormat="false" ht="15" hidden="false" customHeight="false" outlineLevel="0" collapsed="false">
      <c r="A10359" s="22" t="s">
        <v>6234</v>
      </c>
      <c r="B10359" s="22" t="n">
        <v>28</v>
      </c>
      <c r="C10359" s="22" t="n">
        <v>279</v>
      </c>
      <c r="D10359" s="22" t="n">
        <v>4</v>
      </c>
      <c r="E10359" s="22" t="n">
        <v>0</v>
      </c>
      <c r="F10359" s="22" t="n">
        <f aca="false">D10359/SUM(C10359:E10359)</f>
        <v>0.0141342756183746</v>
      </c>
      <c r="G10359" s="22" t="n">
        <v>279.01</v>
      </c>
      <c r="H10359" s="22" t="n">
        <v>3.97</v>
      </c>
      <c r="I10359" s="22" t="n">
        <v>0.01</v>
      </c>
      <c r="J10359" s="22" t="n">
        <v>0.014336</v>
      </c>
      <c r="K10359" s="22" t="n">
        <v>1</v>
      </c>
      <c r="L10359" s="25"/>
      <c r="N10359" s="24"/>
    </row>
    <row r="10360" customFormat="false" ht="15" hidden="false" customHeight="false" outlineLevel="0" collapsed="false">
      <c r="A10360" s="22" t="s">
        <v>6235</v>
      </c>
      <c r="B10360" s="22" t="n">
        <v>80</v>
      </c>
      <c r="C10360" s="22" t="n">
        <v>0</v>
      </c>
      <c r="D10360" s="22" t="n">
        <v>4</v>
      </c>
      <c r="E10360" s="22" t="n">
        <v>279</v>
      </c>
      <c r="F10360" s="22" t="n">
        <f aca="false">D10360/SUM(C10360:E10360)</f>
        <v>0.0141342756183746</v>
      </c>
      <c r="G10360" s="22" t="n">
        <v>0.01</v>
      </c>
      <c r="H10360" s="22" t="n">
        <v>3.97</v>
      </c>
      <c r="I10360" s="22" t="n">
        <v>279.01</v>
      </c>
      <c r="J10360" s="22" t="n">
        <v>0.014336</v>
      </c>
      <c r="K10360" s="22" t="n">
        <v>1</v>
      </c>
      <c r="L10360" s="25"/>
      <c r="N10360" s="24"/>
    </row>
    <row r="10361" customFormat="false" ht="15" hidden="false" customHeight="false" outlineLevel="0" collapsed="false">
      <c r="A10361" s="22" t="s">
        <v>2404</v>
      </c>
      <c r="B10361" s="22" t="n">
        <v>117</v>
      </c>
      <c r="C10361" s="22" t="n">
        <v>279</v>
      </c>
      <c r="D10361" s="22" t="n">
        <v>4</v>
      </c>
      <c r="E10361" s="22" t="n">
        <v>0</v>
      </c>
      <c r="F10361" s="22" t="n">
        <f aca="false">D10361/SUM(C10361:E10361)</f>
        <v>0.0141342756183746</v>
      </c>
      <c r="G10361" s="22" t="n">
        <v>279.01</v>
      </c>
      <c r="H10361" s="22" t="n">
        <v>3.97</v>
      </c>
      <c r="I10361" s="22" t="n">
        <v>0.01</v>
      </c>
      <c r="J10361" s="22" t="n">
        <v>0.014336</v>
      </c>
      <c r="K10361" s="22" t="n">
        <v>1</v>
      </c>
      <c r="L10361" s="25"/>
      <c r="N10361" s="24"/>
    </row>
    <row r="10362" customFormat="false" ht="15" hidden="false" customHeight="false" outlineLevel="0" collapsed="false">
      <c r="A10362" s="22" t="s">
        <v>661</v>
      </c>
      <c r="B10362" s="22" t="n">
        <v>100</v>
      </c>
      <c r="C10362" s="22" t="n">
        <v>279</v>
      </c>
      <c r="D10362" s="22" t="n">
        <v>4</v>
      </c>
      <c r="E10362" s="22" t="n">
        <v>0</v>
      </c>
      <c r="F10362" s="22" t="n">
        <f aca="false">D10362/SUM(C10362:E10362)</f>
        <v>0.0141342756183746</v>
      </c>
      <c r="G10362" s="22" t="n">
        <v>279.01</v>
      </c>
      <c r="H10362" s="22" t="n">
        <v>3.97</v>
      </c>
      <c r="I10362" s="22" t="n">
        <v>0.01</v>
      </c>
      <c r="J10362" s="22" t="n">
        <v>0.014336</v>
      </c>
      <c r="K10362" s="22" t="n">
        <v>1</v>
      </c>
      <c r="L10362" s="25"/>
      <c r="N10362" s="24"/>
    </row>
    <row r="10363" customFormat="false" ht="15" hidden="false" customHeight="false" outlineLevel="0" collapsed="false">
      <c r="A10363" s="22" t="s">
        <v>6236</v>
      </c>
      <c r="B10363" s="22" t="n">
        <v>28</v>
      </c>
      <c r="C10363" s="22" t="n">
        <v>0</v>
      </c>
      <c r="D10363" s="22" t="n">
        <v>4</v>
      </c>
      <c r="E10363" s="22" t="n">
        <v>279</v>
      </c>
      <c r="F10363" s="22" t="n">
        <f aca="false">D10363/SUM(C10363:E10363)</f>
        <v>0.0141342756183746</v>
      </c>
      <c r="G10363" s="22" t="n">
        <v>0.01</v>
      </c>
      <c r="H10363" s="22" t="n">
        <v>3.97</v>
      </c>
      <c r="I10363" s="22" t="n">
        <v>279.01</v>
      </c>
      <c r="J10363" s="22" t="n">
        <v>0.014336</v>
      </c>
      <c r="K10363" s="22" t="n">
        <v>1</v>
      </c>
      <c r="L10363" s="25"/>
      <c r="N10363" s="24"/>
    </row>
    <row r="10364" customFormat="false" ht="15" hidden="false" customHeight="false" outlineLevel="0" collapsed="false">
      <c r="A10364" s="22" t="s">
        <v>6237</v>
      </c>
      <c r="B10364" s="22" t="n">
        <v>92</v>
      </c>
      <c r="C10364" s="22" t="n">
        <v>279</v>
      </c>
      <c r="D10364" s="22" t="n">
        <v>4</v>
      </c>
      <c r="E10364" s="22" t="n">
        <v>0</v>
      </c>
      <c r="F10364" s="22" t="n">
        <f aca="false">D10364/SUM(C10364:E10364)</f>
        <v>0.0141342756183746</v>
      </c>
      <c r="G10364" s="22" t="n">
        <v>279.01</v>
      </c>
      <c r="H10364" s="22" t="n">
        <v>3.97</v>
      </c>
      <c r="I10364" s="22" t="n">
        <v>0.01</v>
      </c>
      <c r="J10364" s="22" t="n">
        <v>0.014336</v>
      </c>
      <c r="K10364" s="22" t="n">
        <v>1</v>
      </c>
      <c r="L10364" s="25"/>
      <c r="N10364" s="24"/>
    </row>
    <row r="10365" customFormat="false" ht="15" hidden="false" customHeight="false" outlineLevel="0" collapsed="false">
      <c r="A10365" s="22" t="s">
        <v>5180</v>
      </c>
      <c r="B10365" s="22" t="n">
        <v>24</v>
      </c>
      <c r="C10365" s="22" t="n">
        <v>279</v>
      </c>
      <c r="D10365" s="22" t="n">
        <v>4</v>
      </c>
      <c r="E10365" s="22" t="n">
        <v>0</v>
      </c>
      <c r="F10365" s="22" t="n">
        <f aca="false">D10365/SUM(C10365:E10365)</f>
        <v>0.0141342756183746</v>
      </c>
      <c r="G10365" s="22" t="n">
        <v>279.01</v>
      </c>
      <c r="H10365" s="22" t="n">
        <v>3.97</v>
      </c>
      <c r="I10365" s="22" t="n">
        <v>0.01</v>
      </c>
      <c r="J10365" s="22" t="n">
        <v>0.014336</v>
      </c>
      <c r="K10365" s="22" t="n">
        <v>1</v>
      </c>
      <c r="L10365" s="25"/>
      <c r="N10365" s="24"/>
    </row>
    <row r="10366" customFormat="false" ht="15" hidden="false" customHeight="false" outlineLevel="0" collapsed="false">
      <c r="A10366" s="22" t="s">
        <v>2571</v>
      </c>
      <c r="B10366" s="22" t="n">
        <v>52</v>
      </c>
      <c r="C10366" s="22" t="n">
        <v>279</v>
      </c>
      <c r="D10366" s="22" t="n">
        <v>4</v>
      </c>
      <c r="E10366" s="22" t="n">
        <v>0</v>
      </c>
      <c r="F10366" s="22" t="n">
        <f aca="false">D10366/SUM(C10366:E10366)</f>
        <v>0.0141342756183746</v>
      </c>
      <c r="G10366" s="22" t="n">
        <v>279.01</v>
      </c>
      <c r="H10366" s="22" t="n">
        <v>3.97</v>
      </c>
      <c r="I10366" s="22" t="n">
        <v>0.01</v>
      </c>
      <c r="J10366" s="22" t="n">
        <v>0.014336</v>
      </c>
      <c r="K10366" s="22" t="n">
        <v>1</v>
      </c>
      <c r="L10366" s="25"/>
      <c r="N10366" s="24"/>
    </row>
    <row r="10367" customFormat="false" ht="15" hidden="false" customHeight="false" outlineLevel="0" collapsed="false">
      <c r="A10367" s="22" t="s">
        <v>4926</v>
      </c>
      <c r="B10367" s="22" t="n">
        <v>20</v>
      </c>
      <c r="C10367" s="22" t="n">
        <v>280</v>
      </c>
      <c r="D10367" s="22" t="n">
        <v>4</v>
      </c>
      <c r="E10367" s="22" t="n">
        <v>0</v>
      </c>
      <c r="F10367" s="22" t="n">
        <f aca="false">D10367/SUM(C10367:E10367)</f>
        <v>0.0140845070422535</v>
      </c>
      <c r="G10367" s="22" t="n">
        <v>280.01</v>
      </c>
      <c r="H10367" s="22" t="n">
        <v>3.97</v>
      </c>
      <c r="I10367" s="22" t="n">
        <v>0.01</v>
      </c>
      <c r="J10367" s="22" t="n">
        <v>0.014285</v>
      </c>
      <c r="K10367" s="22" t="n">
        <v>1</v>
      </c>
      <c r="L10367" s="25"/>
      <c r="N10367" s="24"/>
    </row>
    <row r="10368" customFormat="false" ht="15" hidden="false" customHeight="false" outlineLevel="0" collapsed="false">
      <c r="A10368" s="22" t="s">
        <v>3651</v>
      </c>
      <c r="B10368" s="22" t="n">
        <v>113</v>
      </c>
      <c r="C10368" s="22" t="n">
        <v>0</v>
      </c>
      <c r="D10368" s="22" t="n">
        <v>4</v>
      </c>
      <c r="E10368" s="22" t="n">
        <v>280</v>
      </c>
      <c r="F10368" s="22" t="n">
        <f aca="false">D10368/SUM(C10368:E10368)</f>
        <v>0.0140845070422535</v>
      </c>
      <c r="G10368" s="22" t="n">
        <v>0.01</v>
      </c>
      <c r="H10368" s="22" t="n">
        <v>3.97</v>
      </c>
      <c r="I10368" s="22" t="n">
        <v>280.01</v>
      </c>
      <c r="J10368" s="22" t="n">
        <v>0.014285</v>
      </c>
      <c r="K10368" s="22" t="n">
        <v>1</v>
      </c>
      <c r="L10368" s="25"/>
      <c r="N10368" s="24"/>
    </row>
    <row r="10369" customFormat="false" ht="15" hidden="false" customHeight="false" outlineLevel="0" collapsed="false">
      <c r="A10369" s="22" t="s">
        <v>6238</v>
      </c>
      <c r="B10369" s="22" t="n">
        <v>37</v>
      </c>
      <c r="C10369" s="22" t="n">
        <v>280</v>
      </c>
      <c r="D10369" s="22" t="n">
        <v>4</v>
      </c>
      <c r="E10369" s="22" t="n">
        <v>0</v>
      </c>
      <c r="F10369" s="22" t="n">
        <f aca="false">D10369/SUM(C10369:E10369)</f>
        <v>0.0140845070422535</v>
      </c>
      <c r="G10369" s="22" t="n">
        <v>280.01</v>
      </c>
      <c r="H10369" s="22" t="n">
        <v>3.97</v>
      </c>
      <c r="I10369" s="22" t="n">
        <v>0.01</v>
      </c>
      <c r="J10369" s="22" t="n">
        <v>0.014285</v>
      </c>
      <c r="K10369" s="22" t="n">
        <v>1</v>
      </c>
      <c r="L10369" s="25"/>
      <c r="N10369" s="24"/>
    </row>
    <row r="10370" customFormat="false" ht="15" hidden="false" customHeight="false" outlineLevel="0" collapsed="false">
      <c r="A10370" s="22" t="s">
        <v>6239</v>
      </c>
      <c r="B10370" s="22" t="n">
        <v>47</v>
      </c>
      <c r="C10370" s="22" t="n">
        <v>280</v>
      </c>
      <c r="D10370" s="22" t="n">
        <v>4</v>
      </c>
      <c r="E10370" s="22" t="n">
        <v>0</v>
      </c>
      <c r="F10370" s="22" t="n">
        <f aca="false">D10370/SUM(C10370:E10370)</f>
        <v>0.0140845070422535</v>
      </c>
      <c r="G10370" s="22" t="n">
        <v>280.01</v>
      </c>
      <c r="H10370" s="22" t="n">
        <v>3.97</v>
      </c>
      <c r="I10370" s="22" t="n">
        <v>0.01</v>
      </c>
      <c r="J10370" s="22" t="n">
        <v>0.014285</v>
      </c>
      <c r="K10370" s="22" t="n">
        <v>1</v>
      </c>
      <c r="L10370" s="25"/>
      <c r="N10370" s="24"/>
    </row>
    <row r="10371" customFormat="false" ht="15" hidden="false" customHeight="false" outlineLevel="0" collapsed="false">
      <c r="A10371" s="22" t="s">
        <v>6240</v>
      </c>
      <c r="B10371" s="22" t="n">
        <v>54</v>
      </c>
      <c r="C10371" s="22" t="n">
        <v>280</v>
      </c>
      <c r="D10371" s="22" t="n">
        <v>4</v>
      </c>
      <c r="E10371" s="22" t="n">
        <v>0</v>
      </c>
      <c r="F10371" s="22" t="n">
        <f aca="false">D10371/SUM(C10371:E10371)</f>
        <v>0.0140845070422535</v>
      </c>
      <c r="G10371" s="22" t="n">
        <v>280.01</v>
      </c>
      <c r="H10371" s="22" t="n">
        <v>3.97</v>
      </c>
      <c r="I10371" s="22" t="n">
        <v>0.01</v>
      </c>
      <c r="J10371" s="22" t="n">
        <v>0.014285</v>
      </c>
      <c r="K10371" s="22" t="n">
        <v>1</v>
      </c>
      <c r="L10371" s="25"/>
      <c r="N10371" s="24"/>
    </row>
    <row r="10372" customFormat="false" ht="15" hidden="false" customHeight="false" outlineLevel="0" collapsed="false">
      <c r="A10372" s="22" t="s">
        <v>5088</v>
      </c>
      <c r="B10372" s="22" t="n">
        <v>26</v>
      </c>
      <c r="C10372" s="22" t="n">
        <v>280</v>
      </c>
      <c r="D10372" s="22" t="n">
        <v>4</v>
      </c>
      <c r="E10372" s="22" t="n">
        <v>0</v>
      </c>
      <c r="F10372" s="22" t="n">
        <f aca="false">D10372/SUM(C10372:E10372)</f>
        <v>0.0140845070422535</v>
      </c>
      <c r="G10372" s="22" t="n">
        <v>280.01</v>
      </c>
      <c r="H10372" s="22" t="n">
        <v>3.97</v>
      </c>
      <c r="I10372" s="22" t="n">
        <v>0.01</v>
      </c>
      <c r="J10372" s="22" t="n">
        <v>0.014285</v>
      </c>
      <c r="K10372" s="22" t="n">
        <v>1</v>
      </c>
      <c r="L10372" s="25"/>
      <c r="N10372" s="24"/>
    </row>
    <row r="10373" customFormat="false" ht="15" hidden="false" customHeight="false" outlineLevel="0" collapsed="false">
      <c r="A10373" s="22" t="s">
        <v>6241</v>
      </c>
      <c r="B10373" s="22" t="n">
        <v>118</v>
      </c>
      <c r="C10373" s="22" t="n">
        <v>279</v>
      </c>
      <c r="D10373" s="22" t="n">
        <v>4</v>
      </c>
      <c r="E10373" s="22" t="n">
        <v>1</v>
      </c>
      <c r="F10373" s="22" t="n">
        <f aca="false">D10373/SUM(C10373:E10373)</f>
        <v>0.0140845070422535</v>
      </c>
      <c r="G10373" s="22" t="n">
        <v>278.03</v>
      </c>
      <c r="H10373" s="22" t="n">
        <v>5.94</v>
      </c>
      <c r="I10373" s="22" t="n">
        <v>0.03</v>
      </c>
      <c r="J10373" s="22" t="n">
        <v>30.222374</v>
      </c>
      <c r="K10373" s="22" t="n">
        <v>0.026315</v>
      </c>
      <c r="L10373" s="25"/>
      <c r="N10373" s="24"/>
    </row>
    <row r="10374" customFormat="false" ht="15" hidden="false" customHeight="false" outlineLevel="0" collapsed="false">
      <c r="A10374" s="22" t="s">
        <v>1865</v>
      </c>
      <c r="B10374" s="22" t="n">
        <v>59</v>
      </c>
      <c r="C10374" s="22" t="n">
        <v>280</v>
      </c>
      <c r="D10374" s="22" t="n">
        <v>4</v>
      </c>
      <c r="E10374" s="22" t="n">
        <v>0</v>
      </c>
      <c r="F10374" s="22" t="n">
        <f aca="false">D10374/SUM(C10374:E10374)</f>
        <v>0.0140845070422535</v>
      </c>
      <c r="G10374" s="22" t="n">
        <v>280.01</v>
      </c>
      <c r="H10374" s="22" t="n">
        <v>3.97</v>
      </c>
      <c r="I10374" s="22" t="n">
        <v>0.01</v>
      </c>
      <c r="J10374" s="22" t="n">
        <v>0.014285</v>
      </c>
      <c r="K10374" s="22" t="n">
        <v>1</v>
      </c>
      <c r="L10374" s="25"/>
      <c r="N10374" s="24"/>
    </row>
    <row r="10375" customFormat="false" ht="15" hidden="false" customHeight="false" outlineLevel="0" collapsed="false">
      <c r="A10375" s="22" t="s">
        <v>6242</v>
      </c>
      <c r="B10375" s="22" t="n">
        <v>91</v>
      </c>
      <c r="C10375" s="22" t="n">
        <v>210</v>
      </c>
      <c r="D10375" s="22" t="n">
        <v>3</v>
      </c>
      <c r="E10375" s="22" t="n">
        <v>0</v>
      </c>
      <c r="F10375" s="22" t="n">
        <f aca="false">D10375/SUM(C10375:E10375)</f>
        <v>0.0140845070422535</v>
      </c>
      <c r="G10375" s="22" t="n">
        <v>210.01</v>
      </c>
      <c r="H10375" s="22" t="n">
        <v>2.98</v>
      </c>
      <c r="I10375" s="22" t="n">
        <v>0.01</v>
      </c>
      <c r="J10375" s="22" t="n">
        <v>0.010714</v>
      </c>
      <c r="K10375" s="22" t="n">
        <v>1</v>
      </c>
      <c r="L10375" s="25"/>
      <c r="N10375" s="24"/>
    </row>
    <row r="10376" customFormat="false" ht="15" hidden="false" customHeight="false" outlineLevel="0" collapsed="false">
      <c r="A10376" s="22" t="s">
        <v>4930</v>
      </c>
      <c r="B10376" s="22" t="n">
        <v>24</v>
      </c>
      <c r="C10376" s="22" t="n">
        <v>281</v>
      </c>
      <c r="D10376" s="22" t="n">
        <v>4</v>
      </c>
      <c r="E10376" s="22" t="n">
        <v>0</v>
      </c>
      <c r="F10376" s="22" t="n">
        <f aca="false">D10376/SUM(C10376:E10376)</f>
        <v>0.0140350877192982</v>
      </c>
      <c r="G10376" s="22" t="n">
        <v>281.01</v>
      </c>
      <c r="H10376" s="22" t="n">
        <v>3.97</v>
      </c>
      <c r="I10376" s="22" t="n">
        <v>0.01</v>
      </c>
      <c r="J10376" s="22" t="n">
        <v>0.014234</v>
      </c>
      <c r="K10376" s="22" t="n">
        <v>1</v>
      </c>
      <c r="L10376" s="25"/>
      <c r="N10376" s="24"/>
    </row>
    <row r="10377" customFormat="false" ht="15" hidden="false" customHeight="false" outlineLevel="0" collapsed="false">
      <c r="A10377" s="22" t="s">
        <v>4725</v>
      </c>
      <c r="B10377" s="22" t="n">
        <v>98</v>
      </c>
      <c r="C10377" s="22" t="n">
        <v>281</v>
      </c>
      <c r="D10377" s="22" t="n">
        <v>4</v>
      </c>
      <c r="E10377" s="22" t="n">
        <v>0</v>
      </c>
      <c r="F10377" s="22" t="n">
        <f aca="false">D10377/SUM(C10377:E10377)</f>
        <v>0.0140350877192982</v>
      </c>
      <c r="G10377" s="22" t="n">
        <v>281.01</v>
      </c>
      <c r="H10377" s="22" t="n">
        <v>3.97</v>
      </c>
      <c r="I10377" s="22" t="n">
        <v>0.01</v>
      </c>
      <c r="J10377" s="22" t="n">
        <v>0.014234</v>
      </c>
      <c r="K10377" s="22" t="n">
        <v>1</v>
      </c>
      <c r="L10377" s="25"/>
      <c r="N10377" s="24"/>
    </row>
    <row r="10378" customFormat="false" ht="15" hidden="false" customHeight="false" outlineLevel="0" collapsed="false">
      <c r="A10378" s="22" t="s">
        <v>6243</v>
      </c>
      <c r="B10378" s="22" t="n">
        <v>100</v>
      </c>
      <c r="C10378" s="22" t="n">
        <v>281</v>
      </c>
      <c r="D10378" s="22" t="n">
        <v>4</v>
      </c>
      <c r="E10378" s="22" t="n">
        <v>0</v>
      </c>
      <c r="F10378" s="22" t="n">
        <f aca="false">D10378/SUM(C10378:E10378)</f>
        <v>0.0140350877192982</v>
      </c>
      <c r="G10378" s="22" t="n">
        <v>281.01</v>
      </c>
      <c r="H10378" s="22" t="n">
        <v>3.97</v>
      </c>
      <c r="I10378" s="22" t="n">
        <v>0.01</v>
      </c>
      <c r="J10378" s="22" t="n">
        <v>0.014234</v>
      </c>
      <c r="K10378" s="22" t="n">
        <v>1</v>
      </c>
      <c r="L10378" s="25"/>
      <c r="N10378" s="24"/>
    </row>
    <row r="10379" customFormat="false" ht="15" hidden="false" customHeight="false" outlineLevel="0" collapsed="false">
      <c r="A10379" s="22" t="s">
        <v>6244</v>
      </c>
      <c r="B10379" s="22" t="n">
        <v>7</v>
      </c>
      <c r="C10379" s="22" t="n">
        <v>280</v>
      </c>
      <c r="D10379" s="22" t="n">
        <v>4</v>
      </c>
      <c r="E10379" s="22" t="n">
        <v>1</v>
      </c>
      <c r="F10379" s="22" t="n">
        <f aca="false">D10379/SUM(C10379:E10379)</f>
        <v>0.0140350877192982</v>
      </c>
      <c r="G10379" s="22" t="n">
        <v>279.03</v>
      </c>
      <c r="H10379" s="22" t="n">
        <v>5.94</v>
      </c>
      <c r="I10379" s="22" t="n">
        <v>0.03</v>
      </c>
      <c r="J10379" s="22" t="n">
        <v>30.333484</v>
      </c>
      <c r="K10379" s="22" t="n">
        <v>0.026223</v>
      </c>
      <c r="L10379" s="25"/>
      <c r="N10379" s="24"/>
    </row>
    <row r="10380" customFormat="false" ht="15" hidden="false" customHeight="false" outlineLevel="0" collapsed="false">
      <c r="A10380" s="22" t="s">
        <v>3513</v>
      </c>
      <c r="B10380" s="22" t="n">
        <v>107</v>
      </c>
      <c r="C10380" s="22" t="n">
        <v>281</v>
      </c>
      <c r="D10380" s="22" t="n">
        <v>4</v>
      </c>
      <c r="E10380" s="22" t="n">
        <v>0</v>
      </c>
      <c r="F10380" s="22" t="n">
        <f aca="false">D10380/SUM(C10380:E10380)</f>
        <v>0.0140350877192982</v>
      </c>
      <c r="G10380" s="22" t="n">
        <v>281.01</v>
      </c>
      <c r="H10380" s="22" t="n">
        <v>3.97</v>
      </c>
      <c r="I10380" s="22" t="n">
        <v>0.01</v>
      </c>
      <c r="J10380" s="22" t="n">
        <v>0.014234</v>
      </c>
      <c r="K10380" s="22" t="n">
        <v>1</v>
      </c>
      <c r="L10380" s="25"/>
      <c r="N10380" s="24"/>
    </row>
    <row r="10381" customFormat="false" ht="15" hidden="false" customHeight="false" outlineLevel="0" collapsed="false">
      <c r="A10381" s="22" t="s">
        <v>2122</v>
      </c>
      <c r="B10381" s="22" t="n">
        <v>57</v>
      </c>
      <c r="C10381" s="22" t="n">
        <v>281</v>
      </c>
      <c r="D10381" s="22" t="n">
        <v>4</v>
      </c>
      <c r="E10381" s="22" t="n">
        <v>0</v>
      </c>
      <c r="F10381" s="22" t="n">
        <f aca="false">D10381/SUM(C10381:E10381)</f>
        <v>0.0140350877192982</v>
      </c>
      <c r="G10381" s="22" t="n">
        <v>281.01</v>
      </c>
      <c r="H10381" s="22" t="n">
        <v>3.97</v>
      </c>
      <c r="I10381" s="22" t="n">
        <v>0.01</v>
      </c>
      <c r="J10381" s="22" t="n">
        <v>0.014234</v>
      </c>
      <c r="K10381" s="22" t="n">
        <v>1</v>
      </c>
      <c r="L10381" s="25"/>
      <c r="N10381" s="24"/>
    </row>
    <row r="10382" customFormat="false" ht="15" hidden="false" customHeight="false" outlineLevel="0" collapsed="false">
      <c r="A10382" s="22" t="s">
        <v>6245</v>
      </c>
      <c r="B10382" s="22" t="n">
        <v>52</v>
      </c>
      <c r="C10382" s="22" t="n">
        <v>281</v>
      </c>
      <c r="D10382" s="22" t="n">
        <v>4</v>
      </c>
      <c r="E10382" s="22" t="n">
        <v>0</v>
      </c>
      <c r="F10382" s="22" t="n">
        <f aca="false">D10382/SUM(C10382:E10382)</f>
        <v>0.0140350877192982</v>
      </c>
      <c r="G10382" s="22" t="n">
        <v>281.01</v>
      </c>
      <c r="H10382" s="22" t="n">
        <v>3.97</v>
      </c>
      <c r="I10382" s="22" t="n">
        <v>0.01</v>
      </c>
      <c r="J10382" s="22" t="n">
        <v>0.014234</v>
      </c>
      <c r="K10382" s="22" t="n">
        <v>1</v>
      </c>
      <c r="L10382" s="25"/>
      <c r="N10382" s="24"/>
    </row>
    <row r="10383" customFormat="false" ht="15" hidden="false" customHeight="false" outlineLevel="0" collapsed="false">
      <c r="A10383" s="22" t="s">
        <v>4548</v>
      </c>
      <c r="B10383" s="22" t="n">
        <v>105</v>
      </c>
      <c r="C10383" s="22" t="n">
        <v>281</v>
      </c>
      <c r="D10383" s="22" t="n">
        <v>4</v>
      </c>
      <c r="E10383" s="22" t="n">
        <v>0</v>
      </c>
      <c r="F10383" s="22" t="n">
        <f aca="false">D10383/SUM(C10383:E10383)</f>
        <v>0.0140350877192982</v>
      </c>
      <c r="G10383" s="22" t="n">
        <v>281.01</v>
      </c>
      <c r="H10383" s="22" t="n">
        <v>3.97</v>
      </c>
      <c r="I10383" s="22" t="n">
        <v>0.01</v>
      </c>
      <c r="J10383" s="22" t="n">
        <v>0.014234</v>
      </c>
      <c r="K10383" s="22" t="n">
        <v>1</v>
      </c>
      <c r="L10383" s="25"/>
      <c r="N10383" s="24"/>
    </row>
    <row r="10384" customFormat="false" ht="15" hidden="false" customHeight="false" outlineLevel="0" collapsed="false">
      <c r="A10384" s="22" t="s">
        <v>6246</v>
      </c>
      <c r="B10384" s="22" t="n">
        <v>82</v>
      </c>
      <c r="C10384" s="22" t="n">
        <v>281</v>
      </c>
      <c r="D10384" s="22" t="n">
        <v>4</v>
      </c>
      <c r="E10384" s="22" t="n">
        <v>0</v>
      </c>
      <c r="F10384" s="22" t="n">
        <f aca="false">D10384/SUM(C10384:E10384)</f>
        <v>0.0140350877192982</v>
      </c>
      <c r="G10384" s="22" t="n">
        <v>281.01</v>
      </c>
      <c r="H10384" s="22" t="n">
        <v>3.97</v>
      </c>
      <c r="I10384" s="22" t="n">
        <v>0.01</v>
      </c>
      <c r="J10384" s="22" t="n">
        <v>0.014234</v>
      </c>
      <c r="K10384" s="22" t="n">
        <v>1</v>
      </c>
      <c r="L10384" s="25"/>
      <c r="N10384" s="24"/>
    </row>
    <row r="10385" customFormat="false" ht="15" hidden="false" customHeight="false" outlineLevel="0" collapsed="false">
      <c r="A10385" s="22" t="s">
        <v>6247</v>
      </c>
      <c r="B10385" s="22" t="n">
        <v>114</v>
      </c>
      <c r="C10385" s="22" t="n">
        <v>281</v>
      </c>
      <c r="D10385" s="22" t="n">
        <v>4</v>
      </c>
      <c r="E10385" s="22" t="n">
        <v>0</v>
      </c>
      <c r="F10385" s="22" t="n">
        <f aca="false">D10385/SUM(C10385:E10385)</f>
        <v>0.0140350877192982</v>
      </c>
      <c r="G10385" s="22" t="n">
        <v>281.01</v>
      </c>
      <c r="H10385" s="22" t="n">
        <v>3.97</v>
      </c>
      <c r="I10385" s="22" t="n">
        <v>0.01</v>
      </c>
      <c r="J10385" s="22" t="n">
        <v>0.014234</v>
      </c>
      <c r="K10385" s="22" t="n">
        <v>1</v>
      </c>
      <c r="L10385" s="25"/>
      <c r="N10385" s="24"/>
    </row>
    <row r="10386" customFormat="false" ht="15" hidden="false" customHeight="false" outlineLevel="0" collapsed="false">
      <c r="A10386" s="22" t="s">
        <v>6248</v>
      </c>
      <c r="B10386" s="22" t="n">
        <v>40</v>
      </c>
      <c r="C10386" s="22" t="n">
        <v>281</v>
      </c>
      <c r="D10386" s="22" t="n">
        <v>4</v>
      </c>
      <c r="E10386" s="22" t="n">
        <v>0</v>
      </c>
      <c r="F10386" s="22" t="n">
        <f aca="false">D10386/SUM(C10386:E10386)</f>
        <v>0.0140350877192982</v>
      </c>
      <c r="G10386" s="22" t="n">
        <v>281.01</v>
      </c>
      <c r="H10386" s="22" t="n">
        <v>3.97</v>
      </c>
      <c r="I10386" s="22" t="n">
        <v>0.01</v>
      </c>
      <c r="J10386" s="22" t="n">
        <v>0.014234</v>
      </c>
      <c r="K10386" s="22" t="n">
        <v>1</v>
      </c>
      <c r="L10386" s="25"/>
      <c r="N10386" s="24"/>
    </row>
    <row r="10387" customFormat="false" ht="15" hidden="false" customHeight="false" outlineLevel="0" collapsed="false">
      <c r="A10387" s="22" t="s">
        <v>6249</v>
      </c>
      <c r="B10387" s="22" t="n">
        <v>21</v>
      </c>
      <c r="C10387" s="22" t="n">
        <v>281</v>
      </c>
      <c r="D10387" s="22" t="n">
        <v>4</v>
      </c>
      <c r="E10387" s="22" t="n">
        <v>0</v>
      </c>
      <c r="F10387" s="22" t="n">
        <f aca="false">D10387/SUM(C10387:E10387)</f>
        <v>0.0140350877192982</v>
      </c>
      <c r="G10387" s="22" t="n">
        <v>281.01</v>
      </c>
      <c r="H10387" s="22" t="n">
        <v>3.97</v>
      </c>
      <c r="I10387" s="22" t="n">
        <v>0.01</v>
      </c>
      <c r="J10387" s="22" t="n">
        <v>0.014234</v>
      </c>
      <c r="K10387" s="22" t="n">
        <v>1</v>
      </c>
      <c r="L10387" s="25"/>
      <c r="N10387" s="24"/>
    </row>
    <row r="10388" customFormat="false" ht="15" hidden="false" customHeight="false" outlineLevel="0" collapsed="false">
      <c r="A10388" s="22" t="s">
        <v>5198</v>
      </c>
      <c r="B10388" s="22" t="n">
        <v>103</v>
      </c>
      <c r="C10388" s="22" t="n">
        <v>281</v>
      </c>
      <c r="D10388" s="22" t="n">
        <v>4</v>
      </c>
      <c r="E10388" s="22" t="n">
        <v>0</v>
      </c>
      <c r="F10388" s="22" t="n">
        <f aca="false">D10388/SUM(C10388:E10388)</f>
        <v>0.0140350877192982</v>
      </c>
      <c r="G10388" s="22" t="n">
        <v>281.01</v>
      </c>
      <c r="H10388" s="22" t="n">
        <v>3.97</v>
      </c>
      <c r="I10388" s="22" t="n">
        <v>0.01</v>
      </c>
      <c r="J10388" s="22" t="n">
        <v>0.014234</v>
      </c>
      <c r="K10388" s="22" t="n">
        <v>1</v>
      </c>
      <c r="L10388" s="25"/>
      <c r="N10388" s="24"/>
    </row>
    <row r="10389" customFormat="false" ht="15" hidden="false" customHeight="false" outlineLevel="0" collapsed="false">
      <c r="A10389" s="22" t="s">
        <v>5395</v>
      </c>
      <c r="B10389" s="22" t="n">
        <v>84</v>
      </c>
      <c r="C10389" s="22" t="n">
        <v>0</v>
      </c>
      <c r="D10389" s="22" t="n">
        <v>4</v>
      </c>
      <c r="E10389" s="22" t="n">
        <v>281</v>
      </c>
      <c r="F10389" s="22" t="n">
        <f aca="false">D10389/SUM(C10389:E10389)</f>
        <v>0.0140350877192982</v>
      </c>
      <c r="G10389" s="22" t="n">
        <v>0.01</v>
      </c>
      <c r="H10389" s="22" t="n">
        <v>3.97</v>
      </c>
      <c r="I10389" s="22" t="n">
        <v>281.01</v>
      </c>
      <c r="J10389" s="22" t="n">
        <v>0.014234</v>
      </c>
      <c r="K10389" s="22" t="n">
        <v>1</v>
      </c>
      <c r="L10389" s="25"/>
      <c r="N10389" s="24"/>
    </row>
    <row r="10390" customFormat="false" ht="15" hidden="false" customHeight="false" outlineLevel="0" collapsed="false">
      <c r="A10390" s="22" t="s">
        <v>6250</v>
      </c>
      <c r="B10390" s="22" t="n">
        <v>99</v>
      </c>
      <c r="C10390" s="22" t="n">
        <v>281</v>
      </c>
      <c r="D10390" s="22" t="n">
        <v>4</v>
      </c>
      <c r="E10390" s="22" t="n">
        <v>0</v>
      </c>
      <c r="F10390" s="22" t="n">
        <f aca="false">D10390/SUM(C10390:E10390)</f>
        <v>0.0140350877192982</v>
      </c>
      <c r="G10390" s="22" t="n">
        <v>281.01</v>
      </c>
      <c r="H10390" s="22" t="n">
        <v>3.97</v>
      </c>
      <c r="I10390" s="22" t="n">
        <v>0.01</v>
      </c>
      <c r="J10390" s="22" t="n">
        <v>0.014234</v>
      </c>
      <c r="K10390" s="22" t="n">
        <v>1</v>
      </c>
      <c r="L10390" s="25"/>
      <c r="N10390" s="24"/>
    </row>
    <row r="10391" customFormat="false" ht="15" hidden="false" customHeight="false" outlineLevel="0" collapsed="false">
      <c r="A10391" s="22" t="s">
        <v>6251</v>
      </c>
      <c r="B10391" s="22" t="n">
        <v>97</v>
      </c>
      <c r="C10391" s="22" t="n">
        <v>281</v>
      </c>
      <c r="D10391" s="22" t="n">
        <v>4</v>
      </c>
      <c r="E10391" s="22" t="n">
        <v>0</v>
      </c>
      <c r="F10391" s="22" t="n">
        <f aca="false">D10391/SUM(C10391:E10391)</f>
        <v>0.0140350877192982</v>
      </c>
      <c r="G10391" s="22" t="n">
        <v>281.01</v>
      </c>
      <c r="H10391" s="22" t="n">
        <v>3.97</v>
      </c>
      <c r="I10391" s="22" t="n">
        <v>0.01</v>
      </c>
      <c r="J10391" s="22" t="n">
        <v>0.014234</v>
      </c>
      <c r="K10391" s="22" t="n">
        <v>1</v>
      </c>
      <c r="L10391" s="25"/>
      <c r="N10391" s="24"/>
    </row>
    <row r="10392" customFormat="false" ht="15" hidden="false" customHeight="false" outlineLevel="0" collapsed="false">
      <c r="A10392" s="22" t="s">
        <v>1734</v>
      </c>
      <c r="B10392" s="22" t="n">
        <v>17</v>
      </c>
      <c r="C10392" s="22" t="n">
        <v>281</v>
      </c>
      <c r="D10392" s="22" t="n">
        <v>4</v>
      </c>
      <c r="E10392" s="22" t="n">
        <v>0</v>
      </c>
      <c r="F10392" s="22" t="n">
        <f aca="false">D10392/SUM(C10392:E10392)</f>
        <v>0.0140350877192982</v>
      </c>
      <c r="G10392" s="22" t="n">
        <v>281.01</v>
      </c>
      <c r="H10392" s="22" t="n">
        <v>3.97</v>
      </c>
      <c r="I10392" s="22" t="n">
        <v>0.01</v>
      </c>
      <c r="J10392" s="22" t="n">
        <v>0.014234</v>
      </c>
      <c r="K10392" s="22" t="n">
        <v>1</v>
      </c>
      <c r="L10392" s="25"/>
      <c r="N10392" s="24"/>
    </row>
    <row r="10393" customFormat="false" ht="15" hidden="false" customHeight="false" outlineLevel="0" collapsed="false">
      <c r="A10393" s="22" t="s">
        <v>6252</v>
      </c>
      <c r="B10393" s="22" t="n">
        <v>43</v>
      </c>
      <c r="C10393" s="22" t="n">
        <v>281</v>
      </c>
      <c r="D10393" s="22" t="n">
        <v>4</v>
      </c>
      <c r="E10393" s="22" t="n">
        <v>0</v>
      </c>
      <c r="F10393" s="22" t="n">
        <f aca="false">D10393/SUM(C10393:E10393)</f>
        <v>0.0140350877192982</v>
      </c>
      <c r="G10393" s="22" t="n">
        <v>281.01</v>
      </c>
      <c r="H10393" s="22" t="n">
        <v>3.97</v>
      </c>
      <c r="I10393" s="22" t="n">
        <v>0.01</v>
      </c>
      <c r="J10393" s="22" t="n">
        <v>0.014234</v>
      </c>
      <c r="K10393" s="22" t="n">
        <v>1</v>
      </c>
      <c r="L10393" s="25"/>
      <c r="N10393" s="24"/>
    </row>
    <row r="10394" customFormat="false" ht="15" hidden="false" customHeight="false" outlineLevel="0" collapsed="false">
      <c r="A10394" s="22" t="s">
        <v>6253</v>
      </c>
      <c r="B10394" s="22" t="n">
        <v>15</v>
      </c>
      <c r="C10394" s="22" t="n">
        <v>211</v>
      </c>
      <c r="D10394" s="22" t="n">
        <v>3</v>
      </c>
      <c r="E10394" s="22" t="n">
        <v>0</v>
      </c>
      <c r="F10394" s="22" t="n">
        <f aca="false">D10394/SUM(C10394:E10394)</f>
        <v>0.014018691588785</v>
      </c>
      <c r="G10394" s="22" t="n">
        <v>211.01</v>
      </c>
      <c r="H10394" s="22" t="n">
        <v>2.98</v>
      </c>
      <c r="I10394" s="22" t="n">
        <v>0.01</v>
      </c>
      <c r="J10394" s="22" t="n">
        <v>0.010663</v>
      </c>
      <c r="K10394" s="22" t="n">
        <v>1</v>
      </c>
      <c r="L10394" s="25"/>
      <c r="N10394" s="24"/>
    </row>
    <row r="10395" customFormat="false" ht="15" hidden="false" customHeight="false" outlineLevel="0" collapsed="false">
      <c r="A10395" s="22" t="s">
        <v>5683</v>
      </c>
      <c r="B10395" s="22" t="n">
        <v>89</v>
      </c>
      <c r="C10395" s="22" t="n">
        <v>211</v>
      </c>
      <c r="D10395" s="22" t="n">
        <v>3</v>
      </c>
      <c r="E10395" s="22" t="n">
        <v>0</v>
      </c>
      <c r="F10395" s="22" t="n">
        <f aca="false">D10395/SUM(C10395:E10395)</f>
        <v>0.014018691588785</v>
      </c>
      <c r="G10395" s="22" t="n">
        <v>211.01</v>
      </c>
      <c r="H10395" s="22" t="n">
        <v>2.98</v>
      </c>
      <c r="I10395" s="22" t="n">
        <v>0.01</v>
      </c>
      <c r="J10395" s="22" t="n">
        <v>0.010663</v>
      </c>
      <c r="K10395" s="22" t="n">
        <v>1</v>
      </c>
      <c r="L10395" s="25"/>
      <c r="N10395" s="24"/>
    </row>
    <row r="10396" customFormat="false" ht="15" hidden="false" customHeight="false" outlineLevel="0" collapsed="false">
      <c r="A10396" s="22" t="s">
        <v>3572</v>
      </c>
      <c r="B10396" s="22" t="n">
        <v>101</v>
      </c>
      <c r="C10396" s="22" t="n">
        <v>282</v>
      </c>
      <c r="D10396" s="22" t="n">
        <v>4</v>
      </c>
      <c r="E10396" s="22" t="n">
        <v>0</v>
      </c>
      <c r="F10396" s="22" t="n">
        <f aca="false">D10396/SUM(C10396:E10396)</f>
        <v>0.013986013986014</v>
      </c>
      <c r="G10396" s="22" t="n">
        <v>282.01</v>
      </c>
      <c r="H10396" s="22" t="n">
        <v>3.97</v>
      </c>
      <c r="I10396" s="22" t="n">
        <v>0.01</v>
      </c>
      <c r="J10396" s="22" t="n">
        <v>0.014184</v>
      </c>
      <c r="K10396" s="22" t="n">
        <v>1</v>
      </c>
      <c r="L10396" s="25"/>
      <c r="N10396" s="24"/>
    </row>
    <row r="10397" customFormat="false" ht="15" hidden="false" customHeight="false" outlineLevel="0" collapsed="false">
      <c r="A10397" s="22" t="s">
        <v>6254</v>
      </c>
      <c r="B10397" s="22" t="n">
        <v>64</v>
      </c>
      <c r="C10397" s="22" t="n">
        <v>282</v>
      </c>
      <c r="D10397" s="22" t="n">
        <v>4</v>
      </c>
      <c r="E10397" s="22" t="n">
        <v>0</v>
      </c>
      <c r="F10397" s="22" t="n">
        <f aca="false">D10397/SUM(C10397:E10397)</f>
        <v>0.013986013986014</v>
      </c>
      <c r="G10397" s="22" t="n">
        <v>282.01</v>
      </c>
      <c r="H10397" s="22" t="n">
        <v>3.97</v>
      </c>
      <c r="I10397" s="22" t="n">
        <v>0.01</v>
      </c>
      <c r="J10397" s="22" t="n">
        <v>0.014184</v>
      </c>
      <c r="K10397" s="22" t="n">
        <v>1</v>
      </c>
      <c r="L10397" s="25"/>
      <c r="N10397" s="24"/>
    </row>
    <row r="10398" customFormat="false" ht="15" hidden="false" customHeight="false" outlineLevel="0" collapsed="false">
      <c r="A10398" s="22" t="s">
        <v>6255</v>
      </c>
      <c r="B10398" s="22" t="n">
        <v>39</v>
      </c>
      <c r="C10398" s="22" t="n">
        <v>282</v>
      </c>
      <c r="D10398" s="22" t="n">
        <v>4</v>
      </c>
      <c r="E10398" s="22" t="n">
        <v>0</v>
      </c>
      <c r="F10398" s="22" t="n">
        <f aca="false">D10398/SUM(C10398:E10398)</f>
        <v>0.013986013986014</v>
      </c>
      <c r="G10398" s="22" t="n">
        <v>282.01</v>
      </c>
      <c r="H10398" s="22" t="n">
        <v>3.97</v>
      </c>
      <c r="I10398" s="22" t="n">
        <v>0.01</v>
      </c>
      <c r="J10398" s="22" t="n">
        <v>0.014184</v>
      </c>
      <c r="K10398" s="22" t="n">
        <v>1</v>
      </c>
      <c r="L10398" s="25"/>
      <c r="N10398" s="24"/>
    </row>
    <row r="10399" customFormat="false" ht="15" hidden="false" customHeight="false" outlineLevel="0" collapsed="false">
      <c r="A10399" s="22" t="s">
        <v>6255</v>
      </c>
      <c r="B10399" s="22" t="n">
        <v>40</v>
      </c>
      <c r="C10399" s="22" t="n">
        <v>282</v>
      </c>
      <c r="D10399" s="22" t="n">
        <v>4</v>
      </c>
      <c r="E10399" s="22" t="n">
        <v>0</v>
      </c>
      <c r="F10399" s="22" t="n">
        <f aca="false">D10399/SUM(C10399:E10399)</f>
        <v>0.013986013986014</v>
      </c>
      <c r="G10399" s="22" t="n">
        <v>282.01</v>
      </c>
      <c r="H10399" s="22" t="n">
        <v>3.97</v>
      </c>
      <c r="I10399" s="22" t="n">
        <v>0.01</v>
      </c>
      <c r="J10399" s="22" t="n">
        <v>0.014184</v>
      </c>
      <c r="K10399" s="22" t="n">
        <v>1</v>
      </c>
      <c r="L10399" s="25"/>
      <c r="N10399" s="24"/>
    </row>
    <row r="10400" customFormat="false" ht="15" hidden="false" customHeight="false" outlineLevel="0" collapsed="false">
      <c r="A10400" s="22" t="s">
        <v>6256</v>
      </c>
      <c r="B10400" s="22" t="n">
        <v>63</v>
      </c>
      <c r="C10400" s="22" t="n">
        <v>282</v>
      </c>
      <c r="D10400" s="22" t="n">
        <v>4</v>
      </c>
      <c r="E10400" s="22" t="n">
        <v>0</v>
      </c>
      <c r="F10400" s="22" t="n">
        <f aca="false">D10400/SUM(C10400:E10400)</f>
        <v>0.013986013986014</v>
      </c>
      <c r="G10400" s="22" t="n">
        <v>282.01</v>
      </c>
      <c r="H10400" s="22" t="n">
        <v>3.97</v>
      </c>
      <c r="I10400" s="22" t="n">
        <v>0.01</v>
      </c>
      <c r="J10400" s="22" t="n">
        <v>0.014184</v>
      </c>
      <c r="K10400" s="22" t="n">
        <v>1</v>
      </c>
      <c r="L10400" s="25"/>
      <c r="N10400" s="24"/>
    </row>
    <row r="10401" customFormat="false" ht="15" hidden="false" customHeight="false" outlineLevel="0" collapsed="false">
      <c r="A10401" s="22" t="s">
        <v>6257</v>
      </c>
      <c r="B10401" s="22" t="n">
        <v>46</v>
      </c>
      <c r="C10401" s="22" t="n">
        <v>281</v>
      </c>
      <c r="D10401" s="22" t="n">
        <v>4</v>
      </c>
      <c r="E10401" s="22" t="n">
        <v>1</v>
      </c>
      <c r="F10401" s="22" t="n">
        <f aca="false">D10401/SUM(C10401:E10401)</f>
        <v>0.013986013986014</v>
      </c>
      <c r="G10401" s="22" t="n">
        <v>280.03</v>
      </c>
      <c r="H10401" s="22" t="n">
        <v>5.94</v>
      </c>
      <c r="I10401" s="22" t="n">
        <v>0.03</v>
      </c>
      <c r="J10401" s="22" t="n">
        <v>30.444594</v>
      </c>
      <c r="K10401" s="22" t="n">
        <v>0.026131</v>
      </c>
      <c r="L10401" s="25"/>
      <c r="N10401" s="24"/>
    </row>
    <row r="10402" customFormat="false" ht="15" hidden="false" customHeight="false" outlineLevel="0" collapsed="false">
      <c r="A10402" s="22" t="s">
        <v>6258</v>
      </c>
      <c r="B10402" s="22" t="n">
        <v>12</v>
      </c>
      <c r="C10402" s="22" t="n">
        <v>0</v>
      </c>
      <c r="D10402" s="22" t="n">
        <v>4</v>
      </c>
      <c r="E10402" s="22" t="n">
        <v>282</v>
      </c>
      <c r="F10402" s="22" t="n">
        <f aca="false">D10402/SUM(C10402:E10402)</f>
        <v>0.013986013986014</v>
      </c>
      <c r="G10402" s="22" t="n">
        <v>0.01</v>
      </c>
      <c r="H10402" s="22" t="n">
        <v>3.97</v>
      </c>
      <c r="I10402" s="22" t="n">
        <v>282.01</v>
      </c>
      <c r="J10402" s="22" t="n">
        <v>0.014184</v>
      </c>
      <c r="K10402" s="22" t="n">
        <v>1</v>
      </c>
      <c r="L10402" s="25"/>
      <c r="N10402" s="24"/>
    </row>
    <row r="10403" customFormat="false" ht="15" hidden="false" customHeight="false" outlineLevel="0" collapsed="false">
      <c r="A10403" s="22" t="s">
        <v>6259</v>
      </c>
      <c r="B10403" s="22" t="n">
        <v>16</v>
      </c>
      <c r="C10403" s="22" t="n">
        <v>282</v>
      </c>
      <c r="D10403" s="22" t="n">
        <v>4</v>
      </c>
      <c r="E10403" s="22" t="n">
        <v>0</v>
      </c>
      <c r="F10403" s="22" t="n">
        <f aca="false">D10403/SUM(C10403:E10403)</f>
        <v>0.013986013986014</v>
      </c>
      <c r="G10403" s="22" t="n">
        <v>282.01</v>
      </c>
      <c r="H10403" s="22" t="n">
        <v>3.97</v>
      </c>
      <c r="I10403" s="22" t="n">
        <v>0.01</v>
      </c>
      <c r="J10403" s="22" t="n">
        <v>0.014184</v>
      </c>
      <c r="K10403" s="22" t="n">
        <v>1</v>
      </c>
      <c r="L10403" s="25"/>
      <c r="N10403" s="24"/>
    </row>
    <row r="10404" customFormat="false" ht="15" hidden="false" customHeight="false" outlineLevel="0" collapsed="false">
      <c r="A10404" s="22" t="s">
        <v>3334</v>
      </c>
      <c r="B10404" s="22" t="n">
        <v>37</v>
      </c>
      <c r="C10404" s="22" t="n">
        <v>282</v>
      </c>
      <c r="D10404" s="22" t="n">
        <v>4</v>
      </c>
      <c r="E10404" s="22" t="n">
        <v>0</v>
      </c>
      <c r="F10404" s="22" t="n">
        <f aca="false">D10404/SUM(C10404:E10404)</f>
        <v>0.013986013986014</v>
      </c>
      <c r="G10404" s="22" t="n">
        <v>282.01</v>
      </c>
      <c r="H10404" s="22" t="n">
        <v>3.97</v>
      </c>
      <c r="I10404" s="22" t="n">
        <v>0.01</v>
      </c>
      <c r="J10404" s="22" t="n">
        <v>0.014184</v>
      </c>
      <c r="K10404" s="22" t="n">
        <v>1</v>
      </c>
      <c r="L10404" s="25"/>
      <c r="N10404" s="24"/>
    </row>
    <row r="10405" customFormat="false" ht="15" hidden="false" customHeight="false" outlineLevel="0" collapsed="false">
      <c r="A10405" s="22" t="s">
        <v>3667</v>
      </c>
      <c r="B10405" s="22" t="n">
        <v>35</v>
      </c>
      <c r="C10405" s="22" t="n">
        <v>282</v>
      </c>
      <c r="D10405" s="22" t="n">
        <v>4</v>
      </c>
      <c r="E10405" s="22" t="n">
        <v>0</v>
      </c>
      <c r="F10405" s="22" t="n">
        <f aca="false">D10405/SUM(C10405:E10405)</f>
        <v>0.013986013986014</v>
      </c>
      <c r="G10405" s="22" t="n">
        <v>282.01</v>
      </c>
      <c r="H10405" s="22" t="n">
        <v>3.97</v>
      </c>
      <c r="I10405" s="22" t="n">
        <v>0.01</v>
      </c>
      <c r="J10405" s="22" t="n">
        <v>0.014184</v>
      </c>
      <c r="K10405" s="22" t="n">
        <v>1</v>
      </c>
      <c r="L10405" s="25"/>
      <c r="N10405" s="24"/>
    </row>
    <row r="10406" customFormat="false" ht="15" hidden="false" customHeight="false" outlineLevel="0" collapsed="false">
      <c r="A10406" s="22" t="s">
        <v>6260</v>
      </c>
      <c r="B10406" s="22" t="n">
        <v>30</v>
      </c>
      <c r="C10406" s="22" t="n">
        <v>282</v>
      </c>
      <c r="D10406" s="22" t="n">
        <v>4</v>
      </c>
      <c r="E10406" s="22" t="n">
        <v>0</v>
      </c>
      <c r="F10406" s="22" t="n">
        <f aca="false">D10406/SUM(C10406:E10406)</f>
        <v>0.013986013986014</v>
      </c>
      <c r="G10406" s="22" t="n">
        <v>282.01</v>
      </c>
      <c r="H10406" s="22" t="n">
        <v>3.97</v>
      </c>
      <c r="I10406" s="22" t="n">
        <v>0.01</v>
      </c>
      <c r="J10406" s="22" t="n">
        <v>0.014184</v>
      </c>
      <c r="K10406" s="22" t="n">
        <v>1</v>
      </c>
      <c r="L10406" s="25"/>
      <c r="N10406" s="24"/>
    </row>
    <row r="10407" customFormat="false" ht="15" hidden="false" customHeight="false" outlineLevel="0" collapsed="false">
      <c r="A10407" s="22" t="s">
        <v>6260</v>
      </c>
      <c r="B10407" s="22" t="n">
        <v>56</v>
      </c>
      <c r="C10407" s="22" t="n">
        <v>282</v>
      </c>
      <c r="D10407" s="22" t="n">
        <v>4</v>
      </c>
      <c r="E10407" s="22" t="n">
        <v>0</v>
      </c>
      <c r="F10407" s="22" t="n">
        <f aca="false">D10407/SUM(C10407:E10407)</f>
        <v>0.013986013986014</v>
      </c>
      <c r="G10407" s="22" t="n">
        <v>282.01</v>
      </c>
      <c r="H10407" s="22" t="n">
        <v>3.97</v>
      </c>
      <c r="I10407" s="22" t="n">
        <v>0.01</v>
      </c>
      <c r="J10407" s="22" t="n">
        <v>0.014184</v>
      </c>
      <c r="K10407" s="22" t="n">
        <v>1</v>
      </c>
      <c r="L10407" s="25"/>
      <c r="N10407" s="24"/>
    </row>
    <row r="10408" customFormat="false" ht="15" hidden="false" customHeight="false" outlineLevel="0" collapsed="false">
      <c r="A10408" s="22" t="s">
        <v>6261</v>
      </c>
      <c r="B10408" s="22" t="n">
        <v>34</v>
      </c>
      <c r="C10408" s="22" t="n">
        <v>282</v>
      </c>
      <c r="D10408" s="22" t="n">
        <v>4</v>
      </c>
      <c r="E10408" s="22" t="n">
        <v>0</v>
      </c>
      <c r="F10408" s="22" t="n">
        <f aca="false">D10408/SUM(C10408:E10408)</f>
        <v>0.013986013986014</v>
      </c>
      <c r="G10408" s="22" t="n">
        <v>282.01</v>
      </c>
      <c r="H10408" s="22" t="n">
        <v>3.97</v>
      </c>
      <c r="I10408" s="22" t="n">
        <v>0.01</v>
      </c>
      <c r="J10408" s="22" t="n">
        <v>0.014184</v>
      </c>
      <c r="K10408" s="22" t="n">
        <v>1</v>
      </c>
      <c r="L10408" s="25"/>
      <c r="N10408" s="24"/>
    </row>
    <row r="10409" customFormat="false" ht="15" hidden="false" customHeight="false" outlineLevel="0" collapsed="false">
      <c r="A10409" s="22" t="s">
        <v>6262</v>
      </c>
      <c r="B10409" s="22" t="n">
        <v>107</v>
      </c>
      <c r="C10409" s="22" t="n">
        <v>282</v>
      </c>
      <c r="D10409" s="22" t="n">
        <v>4</v>
      </c>
      <c r="E10409" s="22" t="n">
        <v>0</v>
      </c>
      <c r="F10409" s="22" t="n">
        <f aca="false">D10409/SUM(C10409:E10409)</f>
        <v>0.013986013986014</v>
      </c>
      <c r="G10409" s="22" t="n">
        <v>282.01</v>
      </c>
      <c r="H10409" s="22" t="n">
        <v>3.97</v>
      </c>
      <c r="I10409" s="22" t="n">
        <v>0.01</v>
      </c>
      <c r="J10409" s="22" t="n">
        <v>0.014184</v>
      </c>
      <c r="K10409" s="22" t="n">
        <v>1</v>
      </c>
      <c r="L10409" s="25"/>
      <c r="N10409" s="24"/>
    </row>
    <row r="10410" customFormat="false" ht="15" hidden="false" customHeight="false" outlineLevel="0" collapsed="false">
      <c r="A10410" s="22" t="s">
        <v>6263</v>
      </c>
      <c r="B10410" s="22" t="n">
        <v>93</v>
      </c>
      <c r="C10410" s="22" t="n">
        <v>282</v>
      </c>
      <c r="D10410" s="22" t="n">
        <v>4</v>
      </c>
      <c r="E10410" s="22" t="n">
        <v>0</v>
      </c>
      <c r="F10410" s="22" t="n">
        <f aca="false">D10410/SUM(C10410:E10410)</f>
        <v>0.013986013986014</v>
      </c>
      <c r="G10410" s="22" t="n">
        <v>282.01</v>
      </c>
      <c r="H10410" s="22" t="n">
        <v>3.97</v>
      </c>
      <c r="I10410" s="22" t="n">
        <v>0.01</v>
      </c>
      <c r="J10410" s="22" t="n">
        <v>0.014184</v>
      </c>
      <c r="K10410" s="22" t="n">
        <v>1</v>
      </c>
      <c r="L10410" s="25"/>
      <c r="N10410" s="24"/>
    </row>
    <row r="10411" customFormat="false" ht="15" hidden="false" customHeight="false" outlineLevel="0" collapsed="false">
      <c r="A10411" s="22" t="s">
        <v>5849</v>
      </c>
      <c r="B10411" s="22" t="n">
        <v>15</v>
      </c>
      <c r="C10411" s="22" t="n">
        <v>282</v>
      </c>
      <c r="D10411" s="22" t="n">
        <v>4</v>
      </c>
      <c r="E10411" s="22" t="n">
        <v>0</v>
      </c>
      <c r="F10411" s="22" t="n">
        <f aca="false">D10411/SUM(C10411:E10411)</f>
        <v>0.013986013986014</v>
      </c>
      <c r="G10411" s="22" t="n">
        <v>282.01</v>
      </c>
      <c r="H10411" s="22" t="n">
        <v>3.97</v>
      </c>
      <c r="I10411" s="22" t="n">
        <v>0.01</v>
      </c>
      <c r="J10411" s="22" t="n">
        <v>0.014184</v>
      </c>
      <c r="K10411" s="22" t="n">
        <v>1</v>
      </c>
      <c r="L10411" s="25"/>
      <c r="N10411" s="24"/>
    </row>
    <row r="10412" customFormat="false" ht="15" hidden="false" customHeight="false" outlineLevel="0" collapsed="false">
      <c r="A10412" s="22" t="s">
        <v>3006</v>
      </c>
      <c r="B10412" s="22" t="n">
        <v>111</v>
      </c>
      <c r="C10412" s="22" t="n">
        <v>0</v>
      </c>
      <c r="D10412" s="22" t="n">
        <v>4</v>
      </c>
      <c r="E10412" s="22" t="n">
        <v>282</v>
      </c>
      <c r="F10412" s="22" t="n">
        <f aca="false">D10412/SUM(C10412:E10412)</f>
        <v>0.013986013986014</v>
      </c>
      <c r="G10412" s="22" t="n">
        <v>0.01</v>
      </c>
      <c r="H10412" s="22" t="n">
        <v>3.97</v>
      </c>
      <c r="I10412" s="22" t="n">
        <v>282.01</v>
      </c>
      <c r="J10412" s="22" t="n">
        <v>0.014184</v>
      </c>
      <c r="K10412" s="22" t="n">
        <v>1</v>
      </c>
      <c r="L10412" s="25"/>
      <c r="N10412" s="24"/>
    </row>
    <row r="10413" customFormat="false" ht="15" hidden="false" customHeight="false" outlineLevel="0" collapsed="false">
      <c r="A10413" s="22" t="s">
        <v>6264</v>
      </c>
      <c r="B10413" s="22" t="n">
        <v>20</v>
      </c>
      <c r="C10413" s="22" t="n">
        <v>282</v>
      </c>
      <c r="D10413" s="22" t="n">
        <v>4</v>
      </c>
      <c r="E10413" s="22" t="n">
        <v>0</v>
      </c>
      <c r="F10413" s="22" t="n">
        <f aca="false">D10413/SUM(C10413:E10413)</f>
        <v>0.013986013986014</v>
      </c>
      <c r="G10413" s="22" t="n">
        <v>282.01</v>
      </c>
      <c r="H10413" s="22" t="n">
        <v>3.97</v>
      </c>
      <c r="I10413" s="22" t="n">
        <v>0.01</v>
      </c>
      <c r="J10413" s="22" t="n">
        <v>0.014184</v>
      </c>
      <c r="K10413" s="22" t="n">
        <v>1</v>
      </c>
      <c r="L10413" s="25"/>
      <c r="N10413" s="24"/>
    </row>
    <row r="10414" customFormat="false" ht="15" hidden="false" customHeight="false" outlineLevel="0" collapsed="false">
      <c r="A10414" s="22" t="s">
        <v>6265</v>
      </c>
      <c r="B10414" s="22" t="n">
        <v>55</v>
      </c>
      <c r="C10414" s="22" t="n">
        <v>212</v>
      </c>
      <c r="D10414" s="22" t="n">
        <v>3</v>
      </c>
      <c r="E10414" s="22" t="n">
        <v>0</v>
      </c>
      <c r="F10414" s="22" t="n">
        <f aca="false">D10414/SUM(C10414:E10414)</f>
        <v>0.013953488372093</v>
      </c>
      <c r="G10414" s="22" t="n">
        <v>212.01</v>
      </c>
      <c r="H10414" s="22" t="n">
        <v>2.98</v>
      </c>
      <c r="I10414" s="22" t="n">
        <v>0.01</v>
      </c>
      <c r="J10414" s="22" t="n">
        <v>0.010613</v>
      </c>
      <c r="K10414" s="22" t="n">
        <v>1</v>
      </c>
      <c r="L10414" s="25"/>
      <c r="N10414" s="24"/>
    </row>
    <row r="10415" customFormat="false" ht="15" hidden="false" customHeight="false" outlineLevel="0" collapsed="false">
      <c r="A10415" s="22" t="s">
        <v>5069</v>
      </c>
      <c r="B10415" s="22" t="n">
        <v>26</v>
      </c>
      <c r="C10415" s="22" t="n">
        <v>213</v>
      </c>
      <c r="D10415" s="22" t="n">
        <v>3</v>
      </c>
      <c r="E10415" s="22" t="n">
        <v>0</v>
      </c>
      <c r="F10415" s="22" t="n">
        <f aca="false">D10415/SUM(C10415:E10415)</f>
        <v>0.0138888888888889</v>
      </c>
      <c r="G10415" s="22" t="n">
        <v>213.01</v>
      </c>
      <c r="H10415" s="22" t="n">
        <v>2.98</v>
      </c>
      <c r="I10415" s="22" t="n">
        <v>0.01</v>
      </c>
      <c r="J10415" s="22" t="n">
        <v>0.010563</v>
      </c>
      <c r="K10415" s="22" t="n">
        <v>1</v>
      </c>
      <c r="L10415" s="25"/>
      <c r="N10415" s="24"/>
    </row>
    <row r="10416" customFormat="false" ht="15" hidden="false" customHeight="false" outlineLevel="0" collapsed="false">
      <c r="A10416" s="22" t="s">
        <v>6266</v>
      </c>
      <c r="B10416" s="22" t="n">
        <v>35</v>
      </c>
      <c r="C10416" s="22" t="n">
        <v>214</v>
      </c>
      <c r="D10416" s="22" t="n">
        <v>3</v>
      </c>
      <c r="E10416" s="22" t="n">
        <v>0</v>
      </c>
      <c r="F10416" s="22" t="n">
        <f aca="false">D10416/SUM(C10416:E10416)</f>
        <v>0.0138248847926267</v>
      </c>
      <c r="G10416" s="22" t="n">
        <v>214.01</v>
      </c>
      <c r="H10416" s="22" t="n">
        <v>2.98</v>
      </c>
      <c r="I10416" s="22" t="n">
        <v>0.01</v>
      </c>
      <c r="J10416" s="22" t="n">
        <v>0.010514</v>
      </c>
      <c r="K10416" s="22" t="n">
        <v>1</v>
      </c>
      <c r="L10416" s="25"/>
      <c r="N10416" s="24"/>
    </row>
    <row r="10417" customFormat="false" ht="15" hidden="false" customHeight="false" outlineLevel="0" collapsed="false">
      <c r="A10417" s="22" t="s">
        <v>6267</v>
      </c>
      <c r="B10417" s="22" t="n">
        <v>13</v>
      </c>
      <c r="C10417" s="22" t="n">
        <v>218</v>
      </c>
      <c r="D10417" s="22" t="n">
        <v>3</v>
      </c>
      <c r="E10417" s="22" t="n">
        <v>0</v>
      </c>
      <c r="F10417" s="22" t="n">
        <f aca="false">D10417/SUM(C10417:E10417)</f>
        <v>0.0135746606334842</v>
      </c>
      <c r="G10417" s="22" t="n">
        <v>218.01</v>
      </c>
      <c r="H10417" s="22" t="n">
        <v>2.98</v>
      </c>
      <c r="I10417" s="22" t="n">
        <v>0.01</v>
      </c>
      <c r="J10417" s="22" t="n">
        <v>0.010321</v>
      </c>
      <c r="K10417" s="22" t="n">
        <v>1</v>
      </c>
      <c r="L10417" s="25"/>
      <c r="N10417" s="24"/>
    </row>
    <row r="10418" customFormat="false" ht="15" hidden="false" customHeight="false" outlineLevel="0" collapsed="false">
      <c r="A10418" s="22" t="s">
        <v>3439</v>
      </c>
      <c r="B10418" s="22" t="n">
        <v>123</v>
      </c>
      <c r="C10418" s="22" t="n">
        <v>0</v>
      </c>
      <c r="D10418" s="22" t="n">
        <v>3</v>
      </c>
      <c r="E10418" s="22" t="n">
        <v>218</v>
      </c>
      <c r="F10418" s="22" t="n">
        <f aca="false">D10418/SUM(C10418:E10418)</f>
        <v>0.0135746606334842</v>
      </c>
      <c r="G10418" s="22" t="n">
        <v>0.01</v>
      </c>
      <c r="H10418" s="22" t="n">
        <v>2.98</v>
      </c>
      <c r="I10418" s="22" t="n">
        <v>218.01</v>
      </c>
      <c r="J10418" s="22" t="n">
        <v>0.010321</v>
      </c>
      <c r="K10418" s="22" t="n">
        <v>1</v>
      </c>
      <c r="L10418" s="25"/>
      <c r="N10418" s="24"/>
    </row>
    <row r="10419" customFormat="false" ht="15" hidden="false" customHeight="false" outlineLevel="0" collapsed="false">
      <c r="A10419" s="22" t="s">
        <v>5116</v>
      </c>
      <c r="B10419" s="22" t="n">
        <v>59</v>
      </c>
      <c r="C10419" s="22" t="n">
        <v>220</v>
      </c>
      <c r="D10419" s="22" t="n">
        <v>3</v>
      </c>
      <c r="E10419" s="22" t="n">
        <v>0</v>
      </c>
      <c r="F10419" s="22" t="n">
        <f aca="false">D10419/SUM(C10419:E10419)</f>
        <v>0.0134529147982063</v>
      </c>
      <c r="G10419" s="22" t="n">
        <v>220.01</v>
      </c>
      <c r="H10419" s="22" t="n">
        <v>2.98</v>
      </c>
      <c r="I10419" s="22" t="n">
        <v>0.01</v>
      </c>
      <c r="J10419" s="22" t="n">
        <v>0.010227</v>
      </c>
      <c r="K10419" s="22" t="n">
        <v>1</v>
      </c>
      <c r="L10419" s="25"/>
      <c r="N10419" s="24"/>
    </row>
    <row r="10420" customFormat="false" ht="15" hidden="false" customHeight="false" outlineLevel="0" collapsed="false">
      <c r="A10420" s="22" t="s">
        <v>6268</v>
      </c>
      <c r="B10420" s="22" t="n">
        <v>52</v>
      </c>
      <c r="C10420" s="22" t="n">
        <v>222</v>
      </c>
      <c r="D10420" s="22" t="n">
        <v>3</v>
      </c>
      <c r="E10420" s="22" t="n">
        <v>0</v>
      </c>
      <c r="F10420" s="22" t="n">
        <f aca="false">D10420/SUM(C10420:E10420)</f>
        <v>0.0133333333333333</v>
      </c>
      <c r="G10420" s="22" t="n">
        <v>222.01</v>
      </c>
      <c r="H10420" s="22" t="n">
        <v>2.98</v>
      </c>
      <c r="I10420" s="22" t="n">
        <v>0.01</v>
      </c>
      <c r="J10420" s="22" t="n">
        <v>0.010135</v>
      </c>
      <c r="K10420" s="22" t="n">
        <v>1</v>
      </c>
      <c r="L10420" s="25"/>
      <c r="N10420" s="24"/>
    </row>
    <row r="10421" customFormat="false" ht="15" hidden="false" customHeight="false" outlineLevel="0" collapsed="false">
      <c r="A10421" s="22" t="s">
        <v>5561</v>
      </c>
      <c r="B10421" s="22" t="n">
        <v>82</v>
      </c>
      <c r="C10421" s="22" t="n">
        <v>223</v>
      </c>
      <c r="D10421" s="22" t="n">
        <v>3</v>
      </c>
      <c r="E10421" s="22" t="n">
        <v>0</v>
      </c>
      <c r="F10421" s="22" t="n">
        <f aca="false">D10421/SUM(C10421:E10421)</f>
        <v>0.0132743362831858</v>
      </c>
      <c r="G10421" s="22" t="n">
        <v>223.01</v>
      </c>
      <c r="H10421" s="22" t="n">
        <v>2.98</v>
      </c>
      <c r="I10421" s="22" t="n">
        <v>0.01</v>
      </c>
      <c r="J10421" s="22" t="n">
        <v>0.010089</v>
      </c>
      <c r="K10421" s="22" t="n">
        <v>1</v>
      </c>
      <c r="L10421" s="25"/>
      <c r="N10421" s="24"/>
    </row>
    <row r="10422" customFormat="false" ht="15" hidden="false" customHeight="false" outlineLevel="0" collapsed="false">
      <c r="A10422" s="22" t="s">
        <v>6269</v>
      </c>
      <c r="B10422" s="22" t="n">
        <v>116</v>
      </c>
      <c r="C10422" s="22" t="n">
        <v>224</v>
      </c>
      <c r="D10422" s="22" t="n">
        <v>3</v>
      </c>
      <c r="E10422" s="22" t="n">
        <v>0</v>
      </c>
      <c r="F10422" s="22" t="n">
        <f aca="false">D10422/SUM(C10422:E10422)</f>
        <v>0.013215859030837</v>
      </c>
      <c r="G10422" s="22" t="n">
        <v>224.01</v>
      </c>
      <c r="H10422" s="22" t="n">
        <v>2.98</v>
      </c>
      <c r="I10422" s="22" t="n">
        <v>0.01</v>
      </c>
      <c r="J10422" s="22" t="n">
        <v>0.010044</v>
      </c>
      <c r="K10422" s="22" t="n">
        <v>1</v>
      </c>
      <c r="L10422" s="25"/>
      <c r="N10422" s="24"/>
    </row>
    <row r="10423" customFormat="false" ht="15" hidden="false" customHeight="false" outlineLevel="0" collapsed="false">
      <c r="A10423" s="22" t="s">
        <v>5039</v>
      </c>
      <c r="B10423" s="22" t="n">
        <v>46</v>
      </c>
      <c r="C10423" s="22" t="n">
        <v>226</v>
      </c>
      <c r="D10423" s="22" t="n">
        <v>3</v>
      </c>
      <c r="E10423" s="22" t="n">
        <v>0</v>
      </c>
      <c r="F10423" s="22" t="n">
        <f aca="false">D10423/SUM(C10423:E10423)</f>
        <v>0.0131004366812227</v>
      </c>
      <c r="G10423" s="22" t="n">
        <v>226.01</v>
      </c>
      <c r="H10423" s="22" t="n">
        <v>2.98</v>
      </c>
      <c r="I10423" s="22" t="n">
        <v>0.01</v>
      </c>
      <c r="J10423" s="22" t="n">
        <v>0.009955</v>
      </c>
      <c r="K10423" s="22" t="n">
        <v>1</v>
      </c>
      <c r="L10423" s="25"/>
      <c r="N10423" s="24"/>
    </row>
    <row r="10424" customFormat="false" ht="15" hidden="false" customHeight="false" outlineLevel="0" collapsed="false">
      <c r="A10424" s="22" t="s">
        <v>6270</v>
      </c>
      <c r="B10424" s="22" t="n">
        <v>18</v>
      </c>
      <c r="C10424" s="22" t="n">
        <v>225</v>
      </c>
      <c r="D10424" s="22" t="n">
        <v>3</v>
      </c>
      <c r="E10424" s="22" t="n">
        <v>1</v>
      </c>
      <c r="F10424" s="22" t="n">
        <f aca="false">D10424/SUM(C10424:E10424)</f>
        <v>0.0131004366812227</v>
      </c>
      <c r="G10424" s="22" t="n">
        <v>224.03</v>
      </c>
      <c r="H10424" s="22" t="n">
        <v>4.95</v>
      </c>
      <c r="I10424" s="22" t="n">
        <v>0.03</v>
      </c>
      <c r="J10424" s="22" t="n">
        <v>35.436798</v>
      </c>
      <c r="K10424" s="22" t="n">
        <v>0.02181</v>
      </c>
      <c r="L10424" s="25"/>
      <c r="N10424" s="24"/>
    </row>
    <row r="10425" customFormat="false" ht="15" hidden="false" customHeight="false" outlineLevel="0" collapsed="false">
      <c r="A10425" s="22" t="s">
        <v>6271</v>
      </c>
      <c r="B10425" s="22" t="n">
        <v>58</v>
      </c>
      <c r="C10425" s="22" t="n">
        <v>224</v>
      </c>
      <c r="D10425" s="22" t="n">
        <v>3</v>
      </c>
      <c r="E10425" s="22" t="n">
        <v>4</v>
      </c>
      <c r="F10425" s="22" t="n">
        <f aca="false">D10425/SUM(C10425:E10425)</f>
        <v>0.012987012987013</v>
      </c>
      <c r="G10425" s="22" t="n">
        <v>220.13</v>
      </c>
      <c r="H10425" s="22" t="n">
        <v>10.74</v>
      </c>
      <c r="I10425" s="22" t="n">
        <v>0.13</v>
      </c>
      <c r="J10425" s="22" t="n">
        <v>119.957006</v>
      </c>
      <c r="K10425" s="22" t="n">
        <v>0</v>
      </c>
      <c r="L10425" s="25"/>
      <c r="N10425" s="24"/>
    </row>
    <row r="10426" customFormat="false" ht="15" hidden="false" customHeight="false" outlineLevel="0" collapsed="false">
      <c r="A10426" s="22" t="s">
        <v>6271</v>
      </c>
      <c r="B10426" s="22" t="n">
        <v>82</v>
      </c>
      <c r="C10426" s="22" t="n">
        <v>224</v>
      </c>
      <c r="D10426" s="22" t="n">
        <v>3</v>
      </c>
      <c r="E10426" s="22" t="n">
        <v>4</v>
      </c>
      <c r="F10426" s="22" t="n">
        <f aca="false">D10426/SUM(C10426:E10426)</f>
        <v>0.012987012987013</v>
      </c>
      <c r="G10426" s="22" t="n">
        <v>220.13</v>
      </c>
      <c r="H10426" s="22" t="n">
        <v>10.74</v>
      </c>
      <c r="I10426" s="22" t="n">
        <v>0.13</v>
      </c>
      <c r="J10426" s="22" t="n">
        <v>119.957006</v>
      </c>
      <c r="K10426" s="22" t="n">
        <v>0</v>
      </c>
      <c r="L10426" s="25"/>
      <c r="N10426" s="24"/>
    </row>
    <row r="10427" customFormat="false" ht="15" hidden="false" customHeight="false" outlineLevel="0" collapsed="false">
      <c r="A10427" s="22" t="s">
        <v>6272</v>
      </c>
      <c r="B10427" s="22" t="n">
        <v>69</v>
      </c>
      <c r="C10427" s="22" t="n">
        <v>229</v>
      </c>
      <c r="D10427" s="22" t="n">
        <v>3</v>
      </c>
      <c r="E10427" s="22" t="n">
        <v>0</v>
      </c>
      <c r="F10427" s="22" t="n">
        <f aca="false">D10427/SUM(C10427:E10427)</f>
        <v>0.0129310344827586</v>
      </c>
      <c r="G10427" s="22" t="n">
        <v>229.01</v>
      </c>
      <c r="H10427" s="22" t="n">
        <v>2.98</v>
      </c>
      <c r="I10427" s="22" t="n">
        <v>0.01</v>
      </c>
      <c r="J10427" s="22" t="n">
        <v>0.009825</v>
      </c>
      <c r="K10427" s="22" t="n">
        <v>1</v>
      </c>
      <c r="L10427" s="25"/>
      <c r="N10427" s="24"/>
    </row>
    <row r="10428" customFormat="false" ht="15" hidden="false" customHeight="false" outlineLevel="0" collapsed="false">
      <c r="A10428" s="22" t="s">
        <v>6273</v>
      </c>
      <c r="B10428" s="22" t="n">
        <v>97</v>
      </c>
      <c r="C10428" s="22" t="n">
        <v>153</v>
      </c>
      <c r="D10428" s="22" t="n">
        <v>2</v>
      </c>
      <c r="E10428" s="22" t="n">
        <v>0</v>
      </c>
      <c r="F10428" s="22" t="n">
        <f aca="false">D10428/SUM(C10428:E10428)</f>
        <v>0.0129032258064516</v>
      </c>
      <c r="G10428" s="22" t="n">
        <v>153.01</v>
      </c>
      <c r="H10428" s="22" t="n">
        <v>1.99</v>
      </c>
      <c r="I10428" s="22" t="n">
        <v>0.01</v>
      </c>
      <c r="J10428" s="22" t="n">
        <v>0.006536</v>
      </c>
      <c r="K10428" s="22" t="n">
        <v>1</v>
      </c>
      <c r="L10428" s="25"/>
      <c r="N10428" s="24"/>
    </row>
    <row r="10429" customFormat="false" ht="15" hidden="false" customHeight="false" outlineLevel="0" collapsed="false">
      <c r="A10429" s="22" t="s">
        <v>3217</v>
      </c>
      <c r="B10429" s="22" t="n">
        <v>12</v>
      </c>
      <c r="C10429" s="22" t="n">
        <v>230</v>
      </c>
      <c r="D10429" s="22" t="n">
        <v>3</v>
      </c>
      <c r="E10429" s="22" t="n">
        <v>0</v>
      </c>
      <c r="F10429" s="22" t="n">
        <f aca="false">D10429/SUM(C10429:E10429)</f>
        <v>0.0128755364806867</v>
      </c>
      <c r="G10429" s="22" t="n">
        <v>230.01</v>
      </c>
      <c r="H10429" s="22" t="n">
        <v>2.98</v>
      </c>
      <c r="I10429" s="22" t="n">
        <v>0.01</v>
      </c>
      <c r="J10429" s="22" t="n">
        <v>0.009782</v>
      </c>
      <c r="K10429" s="22" t="n">
        <v>1</v>
      </c>
      <c r="L10429" s="25"/>
      <c r="N10429" s="24"/>
    </row>
    <row r="10430" customFormat="false" ht="15" hidden="false" customHeight="false" outlineLevel="0" collapsed="false">
      <c r="A10430" s="22" t="s">
        <v>6274</v>
      </c>
      <c r="B10430" s="22" t="n">
        <v>40</v>
      </c>
      <c r="C10430" s="22" t="n">
        <v>230</v>
      </c>
      <c r="D10430" s="22" t="n">
        <v>3</v>
      </c>
      <c r="E10430" s="22" t="n">
        <v>0</v>
      </c>
      <c r="F10430" s="22" t="n">
        <f aca="false">D10430/SUM(C10430:E10430)</f>
        <v>0.0128755364806867</v>
      </c>
      <c r="G10430" s="22" t="n">
        <v>230.01</v>
      </c>
      <c r="H10430" s="22" t="n">
        <v>2.98</v>
      </c>
      <c r="I10430" s="22" t="n">
        <v>0.01</v>
      </c>
      <c r="J10430" s="22" t="n">
        <v>0.009782</v>
      </c>
      <c r="K10430" s="22" t="n">
        <v>1</v>
      </c>
      <c r="L10430" s="25"/>
      <c r="N10430" s="24"/>
    </row>
    <row r="10431" customFormat="false" ht="15" hidden="false" customHeight="false" outlineLevel="0" collapsed="false">
      <c r="A10431" s="22" t="s">
        <v>4396</v>
      </c>
      <c r="B10431" s="22" t="n">
        <v>121</v>
      </c>
      <c r="C10431" s="22" t="n">
        <v>230</v>
      </c>
      <c r="D10431" s="22" t="n">
        <v>3</v>
      </c>
      <c r="E10431" s="22" t="n">
        <v>0</v>
      </c>
      <c r="F10431" s="22" t="n">
        <f aca="false">D10431/SUM(C10431:E10431)</f>
        <v>0.0128755364806867</v>
      </c>
      <c r="G10431" s="22" t="n">
        <v>230.01</v>
      </c>
      <c r="H10431" s="22" t="n">
        <v>2.98</v>
      </c>
      <c r="I10431" s="22" t="n">
        <v>0.01</v>
      </c>
      <c r="J10431" s="22" t="n">
        <v>0.009782</v>
      </c>
      <c r="K10431" s="22" t="n">
        <v>1</v>
      </c>
      <c r="L10431" s="25"/>
      <c r="N10431" s="24"/>
    </row>
    <row r="10432" customFormat="false" ht="15" hidden="false" customHeight="false" outlineLevel="0" collapsed="false">
      <c r="A10432" s="22" t="s">
        <v>6275</v>
      </c>
      <c r="B10432" s="22" t="n">
        <v>83</v>
      </c>
      <c r="C10432" s="22" t="n">
        <v>0</v>
      </c>
      <c r="D10432" s="22" t="n">
        <v>3</v>
      </c>
      <c r="E10432" s="22" t="n">
        <v>231</v>
      </c>
      <c r="F10432" s="22" t="n">
        <f aca="false">D10432/SUM(C10432:E10432)</f>
        <v>0.0128205128205128</v>
      </c>
      <c r="G10432" s="22" t="n">
        <v>0.01</v>
      </c>
      <c r="H10432" s="22" t="n">
        <v>2.98</v>
      </c>
      <c r="I10432" s="22" t="n">
        <v>231.01</v>
      </c>
      <c r="J10432" s="22" t="n">
        <v>0.00974</v>
      </c>
      <c r="K10432" s="22" t="n">
        <v>1</v>
      </c>
      <c r="L10432" s="25"/>
      <c r="N10432" s="24"/>
    </row>
    <row r="10433" customFormat="false" ht="15" hidden="false" customHeight="false" outlineLevel="0" collapsed="false">
      <c r="A10433" s="22" t="s">
        <v>6276</v>
      </c>
      <c r="B10433" s="22" t="n">
        <v>7</v>
      </c>
      <c r="C10433" s="22" t="n">
        <v>232</v>
      </c>
      <c r="D10433" s="22" t="n">
        <v>3</v>
      </c>
      <c r="E10433" s="22" t="n">
        <v>0</v>
      </c>
      <c r="F10433" s="22" t="n">
        <f aca="false">D10433/SUM(C10433:E10433)</f>
        <v>0.0127659574468085</v>
      </c>
      <c r="G10433" s="22" t="n">
        <v>232.01</v>
      </c>
      <c r="H10433" s="22" t="n">
        <v>2.98</v>
      </c>
      <c r="I10433" s="22" t="n">
        <v>0.01</v>
      </c>
      <c r="J10433" s="22" t="n">
        <v>0.009698</v>
      </c>
      <c r="K10433" s="22" t="n">
        <v>1</v>
      </c>
      <c r="L10433" s="25"/>
      <c r="N10433" s="24"/>
    </row>
    <row r="10434" customFormat="false" ht="15" hidden="false" customHeight="false" outlineLevel="0" collapsed="false">
      <c r="A10434" s="22" t="s">
        <v>5960</v>
      </c>
      <c r="B10434" s="22" t="n">
        <v>76</v>
      </c>
      <c r="C10434" s="22" t="n">
        <v>232</v>
      </c>
      <c r="D10434" s="22" t="n">
        <v>3</v>
      </c>
      <c r="E10434" s="22" t="n">
        <v>1</v>
      </c>
      <c r="F10434" s="22" t="n">
        <f aca="false">D10434/SUM(C10434:E10434)</f>
        <v>0.0127118644067797</v>
      </c>
      <c r="G10434" s="22" t="n">
        <v>231.03</v>
      </c>
      <c r="H10434" s="22" t="n">
        <v>4.95</v>
      </c>
      <c r="I10434" s="22" t="n">
        <v>0.03</v>
      </c>
      <c r="J10434" s="22" t="n">
        <v>36.556891</v>
      </c>
      <c r="K10434" s="22" t="n">
        <v>0.021164</v>
      </c>
      <c r="L10434" s="25"/>
      <c r="N10434" s="24"/>
    </row>
    <row r="10435" customFormat="false" ht="15" hidden="false" customHeight="false" outlineLevel="0" collapsed="false">
      <c r="A10435" s="22" t="s">
        <v>2216</v>
      </c>
      <c r="B10435" s="22" t="n">
        <v>20</v>
      </c>
      <c r="C10435" s="22" t="n">
        <v>234</v>
      </c>
      <c r="D10435" s="22" t="n">
        <v>3</v>
      </c>
      <c r="E10435" s="22" t="n">
        <v>0</v>
      </c>
      <c r="F10435" s="22" t="n">
        <f aca="false">D10435/SUM(C10435:E10435)</f>
        <v>0.0126582278481013</v>
      </c>
      <c r="G10435" s="22" t="n">
        <v>234.01</v>
      </c>
      <c r="H10435" s="22" t="n">
        <v>2.98</v>
      </c>
      <c r="I10435" s="22" t="n">
        <v>0.01</v>
      </c>
      <c r="J10435" s="22" t="n">
        <v>0.009615</v>
      </c>
      <c r="K10435" s="22" t="n">
        <v>1</v>
      </c>
      <c r="L10435" s="25"/>
      <c r="N10435" s="24"/>
    </row>
    <row r="10436" customFormat="false" ht="15" hidden="false" customHeight="false" outlineLevel="0" collapsed="false">
      <c r="A10436" s="22" t="s">
        <v>6277</v>
      </c>
      <c r="B10436" s="22" t="n">
        <v>96</v>
      </c>
      <c r="C10436" s="22" t="n">
        <v>156</v>
      </c>
      <c r="D10436" s="22" t="n">
        <v>2</v>
      </c>
      <c r="E10436" s="22" t="n">
        <v>0</v>
      </c>
      <c r="F10436" s="22" t="n">
        <f aca="false">D10436/SUM(C10436:E10436)</f>
        <v>0.0126582278481013</v>
      </c>
      <c r="G10436" s="22" t="n">
        <v>156.01</v>
      </c>
      <c r="H10436" s="22" t="n">
        <v>1.99</v>
      </c>
      <c r="I10436" s="22" t="n">
        <v>0.01</v>
      </c>
      <c r="J10436" s="22" t="n">
        <v>0.00641</v>
      </c>
      <c r="K10436" s="22" t="n">
        <v>1</v>
      </c>
      <c r="L10436" s="25"/>
      <c r="N10436" s="24"/>
    </row>
    <row r="10437" customFormat="false" ht="15" hidden="false" customHeight="false" outlineLevel="0" collapsed="false">
      <c r="A10437" s="22" t="s">
        <v>862</v>
      </c>
      <c r="B10437" s="22" t="n">
        <v>117</v>
      </c>
      <c r="C10437" s="22" t="n">
        <v>234</v>
      </c>
      <c r="D10437" s="22" t="n">
        <v>3</v>
      </c>
      <c r="E10437" s="22" t="n">
        <v>0</v>
      </c>
      <c r="F10437" s="22" t="n">
        <f aca="false">D10437/SUM(C10437:E10437)</f>
        <v>0.0126582278481013</v>
      </c>
      <c r="G10437" s="22" t="n">
        <v>234.01</v>
      </c>
      <c r="H10437" s="22" t="n">
        <v>2.98</v>
      </c>
      <c r="I10437" s="22" t="n">
        <v>0.01</v>
      </c>
      <c r="J10437" s="22" t="n">
        <v>0.009615</v>
      </c>
      <c r="K10437" s="22" t="n">
        <v>1</v>
      </c>
      <c r="L10437" s="25"/>
      <c r="N10437" s="24"/>
    </row>
    <row r="10438" customFormat="false" ht="15" hidden="false" customHeight="false" outlineLevel="0" collapsed="false">
      <c r="A10438" s="22" t="s">
        <v>6278</v>
      </c>
      <c r="B10438" s="22" t="n">
        <v>114</v>
      </c>
      <c r="C10438" s="22" t="n">
        <v>235</v>
      </c>
      <c r="D10438" s="22" t="n">
        <v>3</v>
      </c>
      <c r="E10438" s="22" t="n">
        <v>0</v>
      </c>
      <c r="F10438" s="22" t="n">
        <f aca="false">D10438/SUM(C10438:E10438)</f>
        <v>0.0126050420168067</v>
      </c>
      <c r="G10438" s="22" t="n">
        <v>235.01</v>
      </c>
      <c r="H10438" s="22" t="n">
        <v>2.98</v>
      </c>
      <c r="I10438" s="22" t="n">
        <v>0.01</v>
      </c>
      <c r="J10438" s="22" t="n">
        <v>0.009574</v>
      </c>
      <c r="K10438" s="22" t="n">
        <v>1</v>
      </c>
      <c r="L10438" s="25"/>
      <c r="N10438" s="24"/>
    </row>
    <row r="10439" customFormat="false" ht="15" hidden="false" customHeight="false" outlineLevel="0" collapsed="false">
      <c r="A10439" s="22" t="s">
        <v>4979</v>
      </c>
      <c r="B10439" s="22" t="n">
        <v>94</v>
      </c>
      <c r="C10439" s="22" t="n">
        <v>235</v>
      </c>
      <c r="D10439" s="22" t="n">
        <v>3</v>
      </c>
      <c r="E10439" s="22" t="n">
        <v>0</v>
      </c>
      <c r="F10439" s="22" t="n">
        <f aca="false">D10439/SUM(C10439:E10439)</f>
        <v>0.0126050420168067</v>
      </c>
      <c r="G10439" s="22" t="n">
        <v>235.01</v>
      </c>
      <c r="H10439" s="22" t="n">
        <v>2.98</v>
      </c>
      <c r="I10439" s="22" t="n">
        <v>0.01</v>
      </c>
      <c r="J10439" s="22" t="n">
        <v>0.009574</v>
      </c>
      <c r="K10439" s="22" t="n">
        <v>1</v>
      </c>
      <c r="L10439" s="25"/>
      <c r="N10439" s="24"/>
    </row>
    <row r="10440" customFormat="false" ht="15" hidden="false" customHeight="false" outlineLevel="0" collapsed="false">
      <c r="A10440" s="22" t="s">
        <v>1829</v>
      </c>
      <c r="B10440" s="22" t="n">
        <v>60</v>
      </c>
      <c r="C10440" s="22" t="n">
        <v>157</v>
      </c>
      <c r="D10440" s="22" t="n">
        <v>2</v>
      </c>
      <c r="E10440" s="22" t="n">
        <v>0</v>
      </c>
      <c r="F10440" s="22" t="n">
        <f aca="false">D10440/SUM(C10440:E10440)</f>
        <v>0.0125786163522013</v>
      </c>
      <c r="G10440" s="22" t="n">
        <v>157.01</v>
      </c>
      <c r="H10440" s="22" t="n">
        <v>1.99</v>
      </c>
      <c r="I10440" s="22" t="n">
        <v>0.01</v>
      </c>
      <c r="J10440" s="22" t="n">
        <v>0.006369</v>
      </c>
      <c r="K10440" s="22" t="n">
        <v>1</v>
      </c>
      <c r="L10440" s="25"/>
      <c r="N10440" s="24"/>
    </row>
    <row r="10441" customFormat="false" ht="15" hidden="false" customHeight="false" outlineLevel="0" collapsed="false">
      <c r="A10441" s="22" t="s">
        <v>6279</v>
      </c>
      <c r="B10441" s="22" t="n">
        <v>76</v>
      </c>
      <c r="C10441" s="22" t="n">
        <v>157</v>
      </c>
      <c r="D10441" s="22" t="n">
        <v>2</v>
      </c>
      <c r="E10441" s="22" t="n">
        <v>0</v>
      </c>
      <c r="F10441" s="22" t="n">
        <f aca="false">D10441/SUM(C10441:E10441)</f>
        <v>0.0125786163522013</v>
      </c>
      <c r="G10441" s="22" t="n">
        <v>157.01</v>
      </c>
      <c r="H10441" s="22" t="n">
        <v>1.99</v>
      </c>
      <c r="I10441" s="22" t="n">
        <v>0.01</v>
      </c>
      <c r="J10441" s="22" t="n">
        <v>0.006369</v>
      </c>
      <c r="K10441" s="22" t="n">
        <v>1</v>
      </c>
      <c r="L10441" s="25"/>
      <c r="N10441" s="24"/>
    </row>
    <row r="10442" customFormat="false" ht="15" hidden="false" customHeight="false" outlineLevel="0" collapsed="false">
      <c r="A10442" s="22" t="s">
        <v>6280</v>
      </c>
      <c r="B10442" s="22" t="n">
        <v>75</v>
      </c>
      <c r="C10442" s="22" t="n">
        <v>236</v>
      </c>
      <c r="D10442" s="22" t="n">
        <v>3</v>
      </c>
      <c r="E10442" s="22" t="n">
        <v>0</v>
      </c>
      <c r="F10442" s="22" t="n">
        <f aca="false">D10442/SUM(C10442:E10442)</f>
        <v>0.0125523012552301</v>
      </c>
      <c r="G10442" s="22" t="n">
        <v>236.01</v>
      </c>
      <c r="H10442" s="22" t="n">
        <v>2.98</v>
      </c>
      <c r="I10442" s="22" t="n">
        <v>0.01</v>
      </c>
      <c r="J10442" s="22" t="n">
        <v>0.009534</v>
      </c>
      <c r="K10442" s="22" t="n">
        <v>1</v>
      </c>
      <c r="L10442" s="25"/>
      <c r="N10442" s="24"/>
    </row>
    <row r="10443" customFormat="false" ht="15" hidden="false" customHeight="false" outlineLevel="0" collapsed="false">
      <c r="A10443" s="22" t="s">
        <v>2939</v>
      </c>
      <c r="B10443" s="22" t="n">
        <v>34</v>
      </c>
      <c r="C10443" s="22" t="n">
        <v>237</v>
      </c>
      <c r="D10443" s="22" t="n">
        <v>3</v>
      </c>
      <c r="E10443" s="22" t="n">
        <v>0</v>
      </c>
      <c r="F10443" s="22" t="n">
        <f aca="false">D10443/SUM(C10443:E10443)</f>
        <v>0.0125</v>
      </c>
      <c r="G10443" s="22" t="n">
        <v>237.01</v>
      </c>
      <c r="H10443" s="22" t="n">
        <v>2.98</v>
      </c>
      <c r="I10443" s="22" t="n">
        <v>0.01</v>
      </c>
      <c r="J10443" s="22" t="n">
        <v>0.009493</v>
      </c>
      <c r="K10443" s="22" t="n">
        <v>1</v>
      </c>
      <c r="L10443" s="25"/>
      <c r="N10443" s="24"/>
    </row>
    <row r="10444" customFormat="false" ht="15" hidden="false" customHeight="false" outlineLevel="0" collapsed="false">
      <c r="A10444" s="22" t="s">
        <v>189</v>
      </c>
      <c r="B10444" s="22" t="n">
        <v>86</v>
      </c>
      <c r="C10444" s="22" t="n">
        <v>153</v>
      </c>
      <c r="D10444" s="22" t="n">
        <v>2</v>
      </c>
      <c r="E10444" s="22" t="n">
        <v>5</v>
      </c>
      <c r="F10444" s="22" t="n">
        <f aca="false">D10444/SUM(C10444:E10444)</f>
        <v>0.0125</v>
      </c>
      <c r="G10444" s="22" t="n">
        <v>148.23</v>
      </c>
      <c r="H10444" s="22" t="n">
        <v>11.55</v>
      </c>
      <c r="I10444" s="22" t="n">
        <v>0.22</v>
      </c>
      <c r="J10444" s="22" t="n">
        <v>109.386256</v>
      </c>
      <c r="K10444" s="22" t="n">
        <v>0</v>
      </c>
      <c r="L10444" s="25"/>
      <c r="N10444" s="24"/>
    </row>
    <row r="10445" customFormat="false" ht="15" hidden="false" customHeight="false" outlineLevel="0" collapsed="false">
      <c r="A10445" s="22" t="s">
        <v>6281</v>
      </c>
      <c r="B10445" s="22" t="n">
        <v>17</v>
      </c>
      <c r="C10445" s="22" t="n">
        <v>238</v>
      </c>
      <c r="D10445" s="22" t="n">
        <v>3</v>
      </c>
      <c r="E10445" s="22" t="n">
        <v>0</v>
      </c>
      <c r="F10445" s="22" t="n">
        <f aca="false">D10445/SUM(C10445:E10445)</f>
        <v>0.012448132780083</v>
      </c>
      <c r="G10445" s="22" t="n">
        <v>238.01</v>
      </c>
      <c r="H10445" s="22" t="n">
        <v>2.98</v>
      </c>
      <c r="I10445" s="22" t="n">
        <v>0.01</v>
      </c>
      <c r="J10445" s="22" t="n">
        <v>0.009453</v>
      </c>
      <c r="K10445" s="22" t="n">
        <v>1</v>
      </c>
      <c r="L10445" s="25"/>
      <c r="N10445" s="24"/>
    </row>
    <row r="10446" customFormat="false" ht="15" hidden="false" customHeight="false" outlineLevel="0" collapsed="false">
      <c r="A10446" s="22" t="s">
        <v>3818</v>
      </c>
      <c r="B10446" s="22" t="n">
        <v>72</v>
      </c>
      <c r="C10446" s="22" t="n">
        <v>239</v>
      </c>
      <c r="D10446" s="22" t="n">
        <v>3</v>
      </c>
      <c r="E10446" s="22" t="n">
        <v>0</v>
      </c>
      <c r="F10446" s="22" t="n">
        <f aca="false">D10446/SUM(C10446:E10446)</f>
        <v>0.012396694214876</v>
      </c>
      <c r="G10446" s="22" t="n">
        <v>239.01</v>
      </c>
      <c r="H10446" s="22" t="n">
        <v>2.98</v>
      </c>
      <c r="I10446" s="22" t="n">
        <v>0.01</v>
      </c>
      <c r="J10446" s="22" t="n">
        <v>0.009414</v>
      </c>
      <c r="K10446" s="22" t="n">
        <v>1</v>
      </c>
      <c r="L10446" s="25"/>
      <c r="N10446" s="24"/>
    </row>
    <row r="10447" customFormat="false" ht="15" hidden="false" customHeight="false" outlineLevel="0" collapsed="false">
      <c r="A10447" s="22" t="s">
        <v>1939</v>
      </c>
      <c r="B10447" s="22" t="n">
        <v>92</v>
      </c>
      <c r="C10447" s="22" t="n">
        <v>160</v>
      </c>
      <c r="D10447" s="22" t="n">
        <v>2</v>
      </c>
      <c r="E10447" s="22" t="n">
        <v>0</v>
      </c>
      <c r="F10447" s="22" t="n">
        <f aca="false">D10447/SUM(C10447:E10447)</f>
        <v>0.0123456790123457</v>
      </c>
      <c r="G10447" s="22" t="n">
        <v>160.01</v>
      </c>
      <c r="H10447" s="22" t="n">
        <v>1.99</v>
      </c>
      <c r="I10447" s="22" t="n">
        <v>0.01</v>
      </c>
      <c r="J10447" s="22" t="n">
        <v>0.00625</v>
      </c>
      <c r="K10447" s="22" t="n">
        <v>1</v>
      </c>
      <c r="L10447" s="25"/>
      <c r="N10447" s="24"/>
    </row>
    <row r="10448" customFormat="false" ht="15" hidden="false" customHeight="false" outlineLevel="0" collapsed="false">
      <c r="A10448" s="22" t="s">
        <v>6282</v>
      </c>
      <c r="B10448" s="22" t="n">
        <v>99</v>
      </c>
      <c r="C10448" s="22" t="n">
        <v>160</v>
      </c>
      <c r="D10448" s="22" t="n">
        <v>2</v>
      </c>
      <c r="E10448" s="22" t="n">
        <v>0</v>
      </c>
      <c r="F10448" s="22" t="n">
        <f aca="false">D10448/SUM(C10448:E10448)</f>
        <v>0.0123456790123457</v>
      </c>
      <c r="G10448" s="22" t="n">
        <v>160.01</v>
      </c>
      <c r="H10448" s="22" t="n">
        <v>1.99</v>
      </c>
      <c r="I10448" s="22" t="n">
        <v>0.01</v>
      </c>
      <c r="J10448" s="22" t="n">
        <v>0.00625</v>
      </c>
      <c r="K10448" s="22" t="n">
        <v>1</v>
      </c>
      <c r="L10448" s="25"/>
      <c r="N10448" s="24"/>
    </row>
    <row r="10449" customFormat="false" ht="15" hidden="false" customHeight="false" outlineLevel="0" collapsed="false">
      <c r="A10449" s="22" t="s">
        <v>861</v>
      </c>
      <c r="B10449" s="22" t="n">
        <v>77</v>
      </c>
      <c r="C10449" s="22" t="n">
        <v>240</v>
      </c>
      <c r="D10449" s="22" t="n">
        <v>3</v>
      </c>
      <c r="E10449" s="22" t="n">
        <v>0</v>
      </c>
      <c r="F10449" s="22" t="n">
        <f aca="false">D10449/SUM(C10449:E10449)</f>
        <v>0.0123456790123457</v>
      </c>
      <c r="G10449" s="22" t="n">
        <v>240.01</v>
      </c>
      <c r="H10449" s="22" t="n">
        <v>2.98</v>
      </c>
      <c r="I10449" s="22" t="n">
        <v>0.01</v>
      </c>
      <c r="J10449" s="22" t="n">
        <v>0.009375</v>
      </c>
      <c r="K10449" s="22" t="n">
        <v>1</v>
      </c>
      <c r="L10449" s="25"/>
      <c r="N10449" s="24"/>
    </row>
    <row r="10450" customFormat="false" ht="15" hidden="false" customHeight="false" outlineLevel="0" collapsed="false">
      <c r="A10450" s="22" t="s">
        <v>2345</v>
      </c>
      <c r="B10450" s="22" t="n">
        <v>89</v>
      </c>
      <c r="C10450" s="22" t="n">
        <v>159</v>
      </c>
      <c r="D10450" s="22" t="n">
        <v>2</v>
      </c>
      <c r="E10450" s="22" t="n">
        <v>2</v>
      </c>
      <c r="F10450" s="22" t="n">
        <f aca="false">D10450/SUM(C10450:E10450)</f>
        <v>0.0122699386503067</v>
      </c>
      <c r="G10450" s="22" t="n">
        <v>157.06</v>
      </c>
      <c r="H10450" s="22" t="n">
        <v>5.89</v>
      </c>
      <c r="I10450" s="22" t="n">
        <v>0.06</v>
      </c>
      <c r="J10450" s="22" t="n">
        <v>71.092478</v>
      </c>
      <c r="K10450" s="22" t="n">
        <v>0.000428</v>
      </c>
      <c r="L10450" s="25"/>
      <c r="N10450" s="24"/>
    </row>
    <row r="10451" customFormat="false" ht="15" hidden="false" customHeight="false" outlineLevel="0" collapsed="false">
      <c r="A10451" s="22" t="s">
        <v>3723</v>
      </c>
      <c r="B10451" s="22" t="n">
        <v>30</v>
      </c>
      <c r="C10451" s="22" t="n">
        <v>161</v>
      </c>
      <c r="D10451" s="22" t="n">
        <v>2</v>
      </c>
      <c r="E10451" s="22" t="n">
        <v>0</v>
      </c>
      <c r="F10451" s="22" t="n">
        <f aca="false">D10451/SUM(C10451:E10451)</f>
        <v>0.0122699386503067</v>
      </c>
      <c r="G10451" s="22" t="n">
        <v>161.01</v>
      </c>
      <c r="H10451" s="22" t="n">
        <v>1.99</v>
      </c>
      <c r="I10451" s="22" t="n">
        <v>0.01</v>
      </c>
      <c r="J10451" s="22" t="n">
        <v>0.006211</v>
      </c>
      <c r="K10451" s="22" t="n">
        <v>1</v>
      </c>
      <c r="L10451" s="25"/>
      <c r="N10451" s="24"/>
    </row>
    <row r="10452" customFormat="false" ht="15" hidden="false" customHeight="false" outlineLevel="0" collapsed="false">
      <c r="A10452" s="22" t="s">
        <v>6283</v>
      </c>
      <c r="B10452" s="22" t="n">
        <v>121</v>
      </c>
      <c r="C10452" s="22" t="n">
        <v>160</v>
      </c>
      <c r="D10452" s="22" t="n">
        <v>2</v>
      </c>
      <c r="E10452" s="22" t="n">
        <v>1</v>
      </c>
      <c r="F10452" s="22" t="n">
        <f aca="false">D10452/SUM(C10452:E10452)</f>
        <v>0.0122699386503067</v>
      </c>
      <c r="G10452" s="22" t="n">
        <v>159.02</v>
      </c>
      <c r="H10452" s="22" t="n">
        <v>3.95</v>
      </c>
      <c r="I10452" s="22" t="n">
        <v>0.02</v>
      </c>
      <c r="J10452" s="22" t="n">
        <v>39.743866</v>
      </c>
      <c r="K10452" s="22" t="n">
        <v>0.018433</v>
      </c>
      <c r="L10452" s="25"/>
      <c r="N10452" s="24"/>
    </row>
    <row r="10453" customFormat="false" ht="15" hidden="false" customHeight="false" outlineLevel="0" collapsed="false">
      <c r="A10453" s="22" t="s">
        <v>6284</v>
      </c>
      <c r="B10453" s="22" t="n">
        <v>42</v>
      </c>
      <c r="C10453" s="22" t="n">
        <v>161</v>
      </c>
      <c r="D10453" s="22" t="n">
        <v>2</v>
      </c>
      <c r="E10453" s="22" t="n">
        <v>0</v>
      </c>
      <c r="F10453" s="22" t="n">
        <f aca="false">D10453/SUM(C10453:E10453)</f>
        <v>0.0122699386503067</v>
      </c>
      <c r="G10453" s="22" t="n">
        <v>161.01</v>
      </c>
      <c r="H10453" s="22" t="n">
        <v>1.99</v>
      </c>
      <c r="I10453" s="22" t="n">
        <v>0.01</v>
      </c>
      <c r="J10453" s="22" t="n">
        <v>0.006211</v>
      </c>
      <c r="K10453" s="22" t="n">
        <v>1</v>
      </c>
      <c r="L10453" s="25"/>
      <c r="N10453" s="24"/>
    </row>
    <row r="10454" customFormat="false" ht="15" hidden="false" customHeight="false" outlineLevel="0" collapsed="false">
      <c r="A10454" s="22" t="s">
        <v>6285</v>
      </c>
      <c r="B10454" s="22" t="n">
        <v>32</v>
      </c>
      <c r="C10454" s="22" t="n">
        <v>161</v>
      </c>
      <c r="D10454" s="22" t="n">
        <v>2</v>
      </c>
      <c r="E10454" s="22" t="n">
        <v>0</v>
      </c>
      <c r="F10454" s="22" t="n">
        <f aca="false">D10454/SUM(C10454:E10454)</f>
        <v>0.0122699386503067</v>
      </c>
      <c r="G10454" s="22" t="n">
        <v>161.01</v>
      </c>
      <c r="H10454" s="22" t="n">
        <v>1.99</v>
      </c>
      <c r="I10454" s="22" t="n">
        <v>0.01</v>
      </c>
      <c r="J10454" s="22" t="n">
        <v>0.006211</v>
      </c>
      <c r="K10454" s="22" t="n">
        <v>1</v>
      </c>
      <c r="L10454" s="25"/>
      <c r="N10454" s="24"/>
    </row>
    <row r="10455" customFormat="false" ht="15" hidden="false" customHeight="false" outlineLevel="0" collapsed="false">
      <c r="A10455" s="22" t="s">
        <v>2314</v>
      </c>
      <c r="B10455" s="22" t="n">
        <v>31</v>
      </c>
      <c r="C10455" s="22" t="n">
        <v>242</v>
      </c>
      <c r="D10455" s="22" t="n">
        <v>3</v>
      </c>
      <c r="E10455" s="22" t="n">
        <v>0</v>
      </c>
      <c r="F10455" s="22" t="n">
        <f aca="false">D10455/SUM(C10455:E10455)</f>
        <v>0.0122448979591837</v>
      </c>
      <c r="G10455" s="22" t="n">
        <v>242.01</v>
      </c>
      <c r="H10455" s="22" t="n">
        <v>2.98</v>
      </c>
      <c r="I10455" s="22" t="n">
        <v>0.01</v>
      </c>
      <c r="J10455" s="22" t="n">
        <v>0.009297</v>
      </c>
      <c r="K10455" s="22" t="n">
        <v>1</v>
      </c>
      <c r="L10455" s="25"/>
      <c r="N10455" s="24"/>
    </row>
    <row r="10456" customFormat="false" ht="15" hidden="false" customHeight="false" outlineLevel="0" collapsed="false">
      <c r="A10456" s="22" t="s">
        <v>6286</v>
      </c>
      <c r="B10456" s="22" t="n">
        <v>102</v>
      </c>
      <c r="C10456" s="22" t="n">
        <v>0</v>
      </c>
      <c r="D10456" s="22" t="n">
        <v>3</v>
      </c>
      <c r="E10456" s="22" t="n">
        <v>243</v>
      </c>
      <c r="F10456" s="22" t="n">
        <f aca="false">D10456/SUM(C10456:E10456)</f>
        <v>0.0121951219512195</v>
      </c>
      <c r="G10456" s="22" t="n">
        <v>0.01</v>
      </c>
      <c r="H10456" s="22" t="n">
        <v>2.98</v>
      </c>
      <c r="I10456" s="22" t="n">
        <v>243.01</v>
      </c>
      <c r="J10456" s="22" t="n">
        <v>0.009259</v>
      </c>
      <c r="K10456" s="22" t="n">
        <v>1</v>
      </c>
      <c r="L10456" s="25"/>
      <c r="N10456" s="24"/>
    </row>
    <row r="10457" customFormat="false" ht="15" hidden="false" customHeight="false" outlineLevel="0" collapsed="false">
      <c r="A10457" s="22" t="s">
        <v>1312</v>
      </c>
      <c r="B10457" s="22" t="n">
        <v>77</v>
      </c>
      <c r="C10457" s="22" t="n">
        <v>162</v>
      </c>
      <c r="D10457" s="22" t="n">
        <v>2</v>
      </c>
      <c r="E10457" s="22" t="n">
        <v>0</v>
      </c>
      <c r="F10457" s="22" t="n">
        <f aca="false">D10457/SUM(C10457:E10457)</f>
        <v>0.0121951219512195</v>
      </c>
      <c r="G10457" s="22" t="n">
        <v>162.01</v>
      </c>
      <c r="H10457" s="22" t="n">
        <v>1.99</v>
      </c>
      <c r="I10457" s="22" t="n">
        <v>0.01</v>
      </c>
      <c r="J10457" s="22" t="n">
        <v>0.006173</v>
      </c>
      <c r="K10457" s="22" t="n">
        <v>1</v>
      </c>
      <c r="L10457" s="25"/>
      <c r="N10457" s="24"/>
    </row>
    <row r="10458" customFormat="false" ht="15" hidden="false" customHeight="false" outlineLevel="0" collapsed="false">
      <c r="A10458" s="22" t="s">
        <v>5031</v>
      </c>
      <c r="B10458" s="22" t="n">
        <v>25</v>
      </c>
      <c r="C10458" s="22" t="n">
        <v>163</v>
      </c>
      <c r="D10458" s="22" t="n">
        <v>2</v>
      </c>
      <c r="E10458" s="22" t="n">
        <v>0</v>
      </c>
      <c r="F10458" s="22" t="n">
        <f aca="false">D10458/SUM(C10458:E10458)</f>
        <v>0.0121212121212121</v>
      </c>
      <c r="G10458" s="22" t="n">
        <v>163.01</v>
      </c>
      <c r="H10458" s="22" t="n">
        <v>1.99</v>
      </c>
      <c r="I10458" s="22" t="n">
        <v>0.01</v>
      </c>
      <c r="J10458" s="22" t="n">
        <v>0.006135</v>
      </c>
      <c r="K10458" s="22" t="n">
        <v>1</v>
      </c>
      <c r="L10458" s="25"/>
      <c r="N10458" s="24"/>
    </row>
    <row r="10459" customFormat="false" ht="15" hidden="false" customHeight="false" outlineLevel="0" collapsed="false">
      <c r="A10459" s="22" t="s">
        <v>6287</v>
      </c>
      <c r="B10459" s="22" t="n">
        <v>13</v>
      </c>
      <c r="C10459" s="22" t="n">
        <v>163</v>
      </c>
      <c r="D10459" s="22" t="n">
        <v>2</v>
      </c>
      <c r="E10459" s="22" t="n">
        <v>0</v>
      </c>
      <c r="F10459" s="22" t="n">
        <f aca="false">D10459/SUM(C10459:E10459)</f>
        <v>0.0121212121212121</v>
      </c>
      <c r="G10459" s="22" t="n">
        <v>163.01</v>
      </c>
      <c r="H10459" s="22" t="n">
        <v>1.99</v>
      </c>
      <c r="I10459" s="22" t="n">
        <v>0.01</v>
      </c>
      <c r="J10459" s="22" t="n">
        <v>0.006135</v>
      </c>
      <c r="K10459" s="22" t="n">
        <v>1</v>
      </c>
      <c r="L10459" s="25"/>
      <c r="N10459" s="24"/>
    </row>
    <row r="10460" customFormat="false" ht="15" hidden="false" customHeight="false" outlineLevel="0" collapsed="false">
      <c r="A10460" s="22" t="s">
        <v>1509</v>
      </c>
      <c r="B10460" s="22" t="n">
        <v>73</v>
      </c>
      <c r="C10460" s="22" t="n">
        <v>164</v>
      </c>
      <c r="D10460" s="22" t="n">
        <v>2</v>
      </c>
      <c r="E10460" s="22" t="n">
        <v>0</v>
      </c>
      <c r="F10460" s="22" t="n">
        <f aca="false">D10460/SUM(C10460:E10460)</f>
        <v>0.0120481927710843</v>
      </c>
      <c r="G10460" s="22" t="n">
        <v>164.01</v>
      </c>
      <c r="H10460" s="22" t="n">
        <v>1.99</v>
      </c>
      <c r="I10460" s="22" t="n">
        <v>0.01</v>
      </c>
      <c r="J10460" s="22" t="n">
        <v>0.006097</v>
      </c>
      <c r="K10460" s="22" t="n">
        <v>1</v>
      </c>
      <c r="L10460" s="25"/>
      <c r="N10460" s="24"/>
    </row>
    <row r="10461" customFormat="false" ht="15" hidden="false" customHeight="false" outlineLevel="0" collapsed="false">
      <c r="A10461" s="22" t="s">
        <v>126</v>
      </c>
      <c r="B10461" s="22" t="n">
        <v>36</v>
      </c>
      <c r="C10461" s="22" t="n">
        <v>246</v>
      </c>
      <c r="D10461" s="22" t="n">
        <v>3</v>
      </c>
      <c r="E10461" s="22" t="n">
        <v>0</v>
      </c>
      <c r="F10461" s="22" t="n">
        <f aca="false">D10461/SUM(C10461:E10461)</f>
        <v>0.0120481927710843</v>
      </c>
      <c r="G10461" s="22" t="n">
        <v>246.01</v>
      </c>
      <c r="H10461" s="22" t="n">
        <v>2.98</v>
      </c>
      <c r="I10461" s="22" t="n">
        <v>0.01</v>
      </c>
      <c r="J10461" s="22" t="n">
        <v>0.009146</v>
      </c>
      <c r="K10461" s="22" t="n">
        <v>1</v>
      </c>
      <c r="L10461" s="25"/>
      <c r="N10461" s="24"/>
    </row>
    <row r="10462" customFormat="false" ht="15" hidden="false" customHeight="false" outlineLevel="0" collapsed="false">
      <c r="A10462" s="22" t="s">
        <v>1234</v>
      </c>
      <c r="B10462" s="22" t="n">
        <v>40</v>
      </c>
      <c r="C10462" s="22" t="n">
        <v>246</v>
      </c>
      <c r="D10462" s="22" t="n">
        <v>3</v>
      </c>
      <c r="E10462" s="22" t="n">
        <v>0</v>
      </c>
      <c r="F10462" s="22" t="n">
        <f aca="false">D10462/SUM(C10462:E10462)</f>
        <v>0.0120481927710843</v>
      </c>
      <c r="G10462" s="22" t="n">
        <v>246.01</v>
      </c>
      <c r="H10462" s="22" t="n">
        <v>2.98</v>
      </c>
      <c r="I10462" s="22" t="n">
        <v>0.01</v>
      </c>
      <c r="J10462" s="22" t="n">
        <v>0.009146</v>
      </c>
      <c r="K10462" s="22" t="n">
        <v>1</v>
      </c>
      <c r="L10462" s="25"/>
      <c r="N10462" s="24"/>
    </row>
    <row r="10463" customFormat="false" ht="15" hidden="false" customHeight="false" outlineLevel="0" collapsed="false">
      <c r="A10463" s="22" t="s">
        <v>2148</v>
      </c>
      <c r="B10463" s="22" t="n">
        <v>61</v>
      </c>
      <c r="C10463" s="22" t="n">
        <v>247</v>
      </c>
      <c r="D10463" s="22" t="n">
        <v>3</v>
      </c>
      <c r="E10463" s="22" t="n">
        <v>0</v>
      </c>
      <c r="F10463" s="22" t="n">
        <f aca="false">D10463/SUM(C10463:E10463)</f>
        <v>0.012</v>
      </c>
      <c r="G10463" s="22" t="n">
        <v>247.01</v>
      </c>
      <c r="H10463" s="22" t="n">
        <v>2.98</v>
      </c>
      <c r="I10463" s="22" t="n">
        <v>0.01</v>
      </c>
      <c r="J10463" s="22" t="n">
        <v>0.009109</v>
      </c>
      <c r="K10463" s="22" t="n">
        <v>1</v>
      </c>
      <c r="L10463" s="25"/>
      <c r="N10463" s="24"/>
    </row>
    <row r="10464" customFormat="false" ht="15" hidden="false" customHeight="false" outlineLevel="0" collapsed="false">
      <c r="A10464" s="22" t="s">
        <v>869</v>
      </c>
      <c r="B10464" s="22" t="n">
        <v>81</v>
      </c>
      <c r="C10464" s="22" t="n">
        <v>165</v>
      </c>
      <c r="D10464" s="22" t="n">
        <v>2</v>
      </c>
      <c r="E10464" s="22" t="n">
        <v>0</v>
      </c>
      <c r="F10464" s="22" t="n">
        <f aca="false">D10464/SUM(C10464:E10464)</f>
        <v>0.0119760479041916</v>
      </c>
      <c r="G10464" s="22" t="n">
        <v>165.01</v>
      </c>
      <c r="H10464" s="22" t="n">
        <v>1.99</v>
      </c>
      <c r="I10464" s="22" t="n">
        <v>0.01</v>
      </c>
      <c r="J10464" s="22" t="n">
        <v>0.00606</v>
      </c>
      <c r="K10464" s="22" t="n">
        <v>1</v>
      </c>
      <c r="L10464" s="25"/>
      <c r="N10464" s="24"/>
    </row>
    <row r="10465" customFormat="false" ht="15" hidden="false" customHeight="false" outlineLevel="0" collapsed="false">
      <c r="A10465" s="22" t="s">
        <v>4579</v>
      </c>
      <c r="B10465" s="22" t="n">
        <v>33</v>
      </c>
      <c r="C10465" s="22" t="n">
        <v>19</v>
      </c>
      <c r="D10465" s="22" t="n">
        <v>2</v>
      </c>
      <c r="E10465" s="22" t="n">
        <v>147</v>
      </c>
      <c r="F10465" s="22" t="n">
        <f aca="false">D10465/SUM(C10465:E10465)</f>
        <v>0.0119047619047619</v>
      </c>
      <c r="G10465" s="22" t="n">
        <v>2.38</v>
      </c>
      <c r="H10465" s="22" t="n">
        <v>35.24</v>
      </c>
      <c r="I10465" s="22" t="n">
        <v>130.38</v>
      </c>
      <c r="J10465" s="22" t="n">
        <v>149.470913</v>
      </c>
      <c r="K10465" s="22" t="n">
        <v>0</v>
      </c>
      <c r="L10465" s="25"/>
      <c r="N10465" s="24"/>
    </row>
    <row r="10466" customFormat="false" ht="15" hidden="false" customHeight="false" outlineLevel="0" collapsed="false">
      <c r="A10466" s="22" t="s">
        <v>4579</v>
      </c>
      <c r="B10466" s="22" t="n">
        <v>87</v>
      </c>
      <c r="C10466" s="22" t="n">
        <v>19</v>
      </c>
      <c r="D10466" s="22" t="n">
        <v>2</v>
      </c>
      <c r="E10466" s="22" t="n">
        <v>147</v>
      </c>
      <c r="F10466" s="22" t="n">
        <f aca="false">D10466/SUM(C10466:E10466)</f>
        <v>0.0119047619047619</v>
      </c>
      <c r="G10466" s="22" t="n">
        <v>2.38</v>
      </c>
      <c r="H10466" s="22" t="n">
        <v>35.24</v>
      </c>
      <c r="I10466" s="22" t="n">
        <v>130.38</v>
      </c>
      <c r="J10466" s="22" t="n">
        <v>149.470913</v>
      </c>
      <c r="K10466" s="22" t="n">
        <v>0</v>
      </c>
      <c r="L10466" s="25"/>
      <c r="N10466" s="24"/>
    </row>
    <row r="10467" customFormat="false" ht="15" hidden="false" customHeight="false" outlineLevel="0" collapsed="false">
      <c r="A10467" s="22" t="s">
        <v>2533</v>
      </c>
      <c r="B10467" s="22" t="n">
        <v>73</v>
      </c>
      <c r="C10467" s="22" t="n">
        <v>166</v>
      </c>
      <c r="D10467" s="22" t="n">
        <v>2</v>
      </c>
      <c r="E10467" s="22" t="n">
        <v>0</v>
      </c>
      <c r="F10467" s="22" t="n">
        <f aca="false">D10467/SUM(C10467:E10467)</f>
        <v>0.0119047619047619</v>
      </c>
      <c r="G10467" s="22" t="n">
        <v>166.01</v>
      </c>
      <c r="H10467" s="22" t="n">
        <v>1.99</v>
      </c>
      <c r="I10467" s="22" t="n">
        <v>0.01</v>
      </c>
      <c r="J10467" s="22" t="n">
        <v>0.006024</v>
      </c>
      <c r="K10467" s="22" t="n">
        <v>1</v>
      </c>
      <c r="L10467" s="25"/>
      <c r="N10467" s="24"/>
    </row>
    <row r="10468" customFormat="false" ht="15" hidden="false" customHeight="false" outlineLevel="0" collapsed="false">
      <c r="A10468" s="22" t="s">
        <v>6288</v>
      </c>
      <c r="B10468" s="22" t="n">
        <v>117</v>
      </c>
      <c r="C10468" s="22" t="n">
        <v>166</v>
      </c>
      <c r="D10468" s="22" t="n">
        <v>2</v>
      </c>
      <c r="E10468" s="22" t="n">
        <v>0</v>
      </c>
      <c r="F10468" s="22" t="n">
        <f aca="false">D10468/SUM(C10468:E10468)</f>
        <v>0.0119047619047619</v>
      </c>
      <c r="G10468" s="22" t="n">
        <v>166.01</v>
      </c>
      <c r="H10468" s="22" t="n">
        <v>1.99</v>
      </c>
      <c r="I10468" s="22" t="n">
        <v>0.01</v>
      </c>
      <c r="J10468" s="22" t="n">
        <v>0.006024</v>
      </c>
      <c r="K10468" s="22" t="n">
        <v>1</v>
      </c>
      <c r="L10468" s="25"/>
      <c r="N10468" s="24"/>
    </row>
    <row r="10469" customFormat="false" ht="15" hidden="false" customHeight="false" outlineLevel="0" collapsed="false">
      <c r="A10469" s="22" t="s">
        <v>6289</v>
      </c>
      <c r="B10469" s="22" t="n">
        <v>21</v>
      </c>
      <c r="C10469" s="22" t="n">
        <v>250</v>
      </c>
      <c r="D10469" s="22" t="n">
        <v>3</v>
      </c>
      <c r="E10469" s="22" t="n">
        <v>0</v>
      </c>
      <c r="F10469" s="22" t="n">
        <f aca="false">D10469/SUM(C10469:E10469)</f>
        <v>0.0118577075098814</v>
      </c>
      <c r="G10469" s="22" t="n">
        <v>250.01</v>
      </c>
      <c r="H10469" s="22" t="n">
        <v>2.98</v>
      </c>
      <c r="I10469" s="22" t="n">
        <v>0.01</v>
      </c>
      <c r="J10469" s="22" t="n">
        <v>0.009</v>
      </c>
      <c r="K10469" s="22" t="n">
        <v>1</v>
      </c>
      <c r="L10469" s="25"/>
      <c r="N10469" s="24"/>
    </row>
    <row r="10470" customFormat="false" ht="15" hidden="false" customHeight="false" outlineLevel="0" collapsed="false">
      <c r="A10470" s="22" t="s">
        <v>6290</v>
      </c>
      <c r="B10470" s="22" t="n">
        <v>19</v>
      </c>
      <c r="C10470" s="22" t="n">
        <v>250</v>
      </c>
      <c r="D10470" s="22" t="n">
        <v>3</v>
      </c>
      <c r="E10470" s="22" t="n">
        <v>0</v>
      </c>
      <c r="F10470" s="22" t="n">
        <f aca="false">D10470/SUM(C10470:E10470)</f>
        <v>0.0118577075098814</v>
      </c>
      <c r="G10470" s="22" t="n">
        <v>250.01</v>
      </c>
      <c r="H10470" s="22" t="n">
        <v>2.98</v>
      </c>
      <c r="I10470" s="22" t="n">
        <v>0.01</v>
      </c>
      <c r="J10470" s="22" t="n">
        <v>0.009</v>
      </c>
      <c r="K10470" s="22" t="n">
        <v>1</v>
      </c>
      <c r="L10470" s="25"/>
      <c r="N10470" s="24"/>
    </row>
    <row r="10471" customFormat="false" ht="15" hidden="false" customHeight="false" outlineLevel="0" collapsed="false">
      <c r="A10471" s="22" t="s">
        <v>1652</v>
      </c>
      <c r="B10471" s="22" t="n">
        <v>104</v>
      </c>
      <c r="C10471" s="22" t="n">
        <v>250</v>
      </c>
      <c r="D10471" s="22" t="n">
        <v>3</v>
      </c>
      <c r="E10471" s="22" t="n">
        <v>0</v>
      </c>
      <c r="F10471" s="22" t="n">
        <f aca="false">D10471/SUM(C10471:E10471)</f>
        <v>0.0118577075098814</v>
      </c>
      <c r="G10471" s="22" t="n">
        <v>250.01</v>
      </c>
      <c r="H10471" s="22" t="n">
        <v>2.98</v>
      </c>
      <c r="I10471" s="22" t="n">
        <v>0.01</v>
      </c>
      <c r="J10471" s="22" t="n">
        <v>0.009</v>
      </c>
      <c r="K10471" s="22" t="n">
        <v>1</v>
      </c>
      <c r="L10471" s="25"/>
      <c r="N10471" s="24"/>
    </row>
    <row r="10472" customFormat="false" ht="15" hidden="false" customHeight="false" outlineLevel="0" collapsed="false">
      <c r="A10472" s="22" t="s">
        <v>6291</v>
      </c>
      <c r="B10472" s="22" t="n">
        <v>99</v>
      </c>
      <c r="C10472" s="22" t="n">
        <v>167</v>
      </c>
      <c r="D10472" s="22" t="n">
        <v>2</v>
      </c>
      <c r="E10472" s="22" t="n">
        <v>0</v>
      </c>
      <c r="F10472" s="22" t="n">
        <f aca="false">D10472/SUM(C10472:E10472)</f>
        <v>0.0118343195266272</v>
      </c>
      <c r="G10472" s="22" t="n">
        <v>167.01</v>
      </c>
      <c r="H10472" s="22" t="n">
        <v>1.99</v>
      </c>
      <c r="I10472" s="22" t="n">
        <v>0.01</v>
      </c>
      <c r="J10472" s="22" t="n">
        <v>0.005988</v>
      </c>
      <c r="K10472" s="22" t="n">
        <v>1</v>
      </c>
      <c r="L10472" s="25"/>
      <c r="N10472" s="24"/>
    </row>
    <row r="10473" customFormat="false" ht="15" hidden="false" customHeight="false" outlineLevel="0" collapsed="false">
      <c r="A10473" s="22" t="s">
        <v>5867</v>
      </c>
      <c r="B10473" s="22" t="n">
        <v>43</v>
      </c>
      <c r="C10473" s="22" t="n">
        <v>251</v>
      </c>
      <c r="D10473" s="22" t="n">
        <v>3</v>
      </c>
      <c r="E10473" s="22" t="n">
        <v>0</v>
      </c>
      <c r="F10473" s="22" t="n">
        <f aca="false">D10473/SUM(C10473:E10473)</f>
        <v>0.0118110236220472</v>
      </c>
      <c r="G10473" s="22" t="n">
        <v>251.01</v>
      </c>
      <c r="H10473" s="22" t="n">
        <v>2.98</v>
      </c>
      <c r="I10473" s="22" t="n">
        <v>0.01</v>
      </c>
      <c r="J10473" s="22" t="n">
        <v>0.008964</v>
      </c>
      <c r="K10473" s="22" t="n">
        <v>1</v>
      </c>
      <c r="L10473" s="25"/>
      <c r="N10473" s="24"/>
    </row>
    <row r="10474" customFormat="false" ht="15" hidden="false" customHeight="false" outlineLevel="0" collapsed="false">
      <c r="A10474" s="22" t="s">
        <v>6292</v>
      </c>
      <c r="B10474" s="22" t="n">
        <v>99</v>
      </c>
      <c r="C10474" s="22" t="n">
        <v>251</v>
      </c>
      <c r="D10474" s="22" t="n">
        <v>3</v>
      </c>
      <c r="E10474" s="22" t="n">
        <v>0</v>
      </c>
      <c r="F10474" s="22" t="n">
        <f aca="false">D10474/SUM(C10474:E10474)</f>
        <v>0.0118110236220472</v>
      </c>
      <c r="G10474" s="22" t="n">
        <v>251.01</v>
      </c>
      <c r="H10474" s="22" t="n">
        <v>2.98</v>
      </c>
      <c r="I10474" s="22" t="n">
        <v>0.01</v>
      </c>
      <c r="J10474" s="22" t="n">
        <v>0.008964</v>
      </c>
      <c r="K10474" s="22" t="n">
        <v>1</v>
      </c>
      <c r="L10474" s="25"/>
      <c r="N10474" s="24"/>
    </row>
    <row r="10475" customFormat="false" ht="15" hidden="false" customHeight="false" outlineLevel="0" collapsed="false">
      <c r="A10475" s="22" t="s">
        <v>6293</v>
      </c>
      <c r="B10475" s="22" t="n">
        <v>16</v>
      </c>
      <c r="C10475" s="22" t="n">
        <v>166</v>
      </c>
      <c r="D10475" s="22" t="n">
        <v>2</v>
      </c>
      <c r="E10475" s="22" t="n">
        <v>2</v>
      </c>
      <c r="F10475" s="22" t="n">
        <f aca="false">D10475/SUM(C10475:E10475)</f>
        <v>0.0117647058823529</v>
      </c>
      <c r="G10475" s="22" t="n">
        <v>164.05</v>
      </c>
      <c r="H10475" s="22" t="n">
        <v>5.89</v>
      </c>
      <c r="I10475" s="22" t="n">
        <v>0.05</v>
      </c>
      <c r="J10475" s="22" t="n">
        <v>74.204366</v>
      </c>
      <c r="K10475" s="22" t="n">
        <v>0.000393</v>
      </c>
      <c r="L10475" s="25"/>
      <c r="N10475" s="24"/>
    </row>
    <row r="10476" customFormat="false" ht="15" hidden="false" customHeight="false" outlineLevel="0" collapsed="false">
      <c r="A10476" s="22" t="s">
        <v>6293</v>
      </c>
      <c r="B10476" s="22" t="n">
        <v>95</v>
      </c>
      <c r="C10476" s="22" t="n">
        <v>166</v>
      </c>
      <c r="D10476" s="22" t="n">
        <v>2</v>
      </c>
      <c r="E10476" s="22" t="n">
        <v>2</v>
      </c>
      <c r="F10476" s="22" t="n">
        <f aca="false">D10476/SUM(C10476:E10476)</f>
        <v>0.0117647058823529</v>
      </c>
      <c r="G10476" s="22" t="n">
        <v>164.05</v>
      </c>
      <c r="H10476" s="22" t="n">
        <v>5.89</v>
      </c>
      <c r="I10476" s="22" t="n">
        <v>0.05</v>
      </c>
      <c r="J10476" s="22" t="n">
        <v>74.204366</v>
      </c>
      <c r="K10476" s="22" t="n">
        <v>0.000393</v>
      </c>
      <c r="L10476" s="25"/>
      <c r="N10476" s="24"/>
    </row>
    <row r="10477" customFormat="false" ht="15" hidden="false" customHeight="false" outlineLevel="0" collapsed="false">
      <c r="A10477" s="22" t="s">
        <v>6293</v>
      </c>
      <c r="B10477" s="22" t="n">
        <v>96</v>
      </c>
      <c r="C10477" s="22" t="n">
        <v>166</v>
      </c>
      <c r="D10477" s="22" t="n">
        <v>2</v>
      </c>
      <c r="E10477" s="22" t="n">
        <v>2</v>
      </c>
      <c r="F10477" s="22" t="n">
        <f aca="false">D10477/SUM(C10477:E10477)</f>
        <v>0.0117647058823529</v>
      </c>
      <c r="G10477" s="22" t="n">
        <v>164.05</v>
      </c>
      <c r="H10477" s="22" t="n">
        <v>5.89</v>
      </c>
      <c r="I10477" s="22" t="n">
        <v>0.05</v>
      </c>
      <c r="J10477" s="22" t="n">
        <v>74.204366</v>
      </c>
      <c r="K10477" s="22" t="n">
        <v>0.000393</v>
      </c>
      <c r="L10477" s="25"/>
      <c r="N10477" s="24"/>
    </row>
    <row r="10478" customFormat="false" ht="15" hidden="false" customHeight="false" outlineLevel="0" collapsed="false">
      <c r="A10478" s="22" t="s">
        <v>6293</v>
      </c>
      <c r="B10478" s="22" t="n">
        <v>107</v>
      </c>
      <c r="C10478" s="22" t="n">
        <v>166</v>
      </c>
      <c r="D10478" s="22" t="n">
        <v>2</v>
      </c>
      <c r="E10478" s="22" t="n">
        <v>2</v>
      </c>
      <c r="F10478" s="22" t="n">
        <f aca="false">D10478/SUM(C10478:E10478)</f>
        <v>0.0117647058823529</v>
      </c>
      <c r="G10478" s="22" t="n">
        <v>164.05</v>
      </c>
      <c r="H10478" s="22" t="n">
        <v>5.89</v>
      </c>
      <c r="I10478" s="22" t="n">
        <v>0.05</v>
      </c>
      <c r="J10478" s="22" t="n">
        <v>74.204366</v>
      </c>
      <c r="K10478" s="22" t="n">
        <v>0.000393</v>
      </c>
      <c r="L10478" s="25"/>
      <c r="N10478" s="24"/>
    </row>
    <row r="10479" customFormat="false" ht="15" hidden="false" customHeight="false" outlineLevel="0" collapsed="false">
      <c r="A10479" s="22" t="s">
        <v>3023</v>
      </c>
      <c r="B10479" s="22" t="n">
        <v>25</v>
      </c>
      <c r="C10479" s="22" t="n">
        <v>168</v>
      </c>
      <c r="D10479" s="22" t="n">
        <v>2</v>
      </c>
      <c r="E10479" s="22" t="n">
        <v>0</v>
      </c>
      <c r="F10479" s="22" t="n">
        <f aca="false">D10479/SUM(C10479:E10479)</f>
        <v>0.0117647058823529</v>
      </c>
      <c r="G10479" s="22" t="n">
        <v>168.01</v>
      </c>
      <c r="H10479" s="22" t="n">
        <v>1.99</v>
      </c>
      <c r="I10479" s="22" t="n">
        <v>0.01</v>
      </c>
      <c r="J10479" s="22" t="n">
        <v>0.005952</v>
      </c>
      <c r="K10479" s="22" t="n">
        <v>1</v>
      </c>
      <c r="L10479" s="25"/>
      <c r="N10479" s="24"/>
    </row>
    <row r="10480" customFormat="false" ht="15" hidden="false" customHeight="false" outlineLevel="0" collapsed="false">
      <c r="A10480" s="22" t="s">
        <v>3023</v>
      </c>
      <c r="B10480" s="22" t="n">
        <v>26</v>
      </c>
      <c r="C10480" s="22" t="n">
        <v>168</v>
      </c>
      <c r="D10480" s="22" t="n">
        <v>2</v>
      </c>
      <c r="E10480" s="22" t="n">
        <v>0</v>
      </c>
      <c r="F10480" s="22" t="n">
        <f aca="false">D10480/SUM(C10480:E10480)</f>
        <v>0.0117647058823529</v>
      </c>
      <c r="G10480" s="22" t="n">
        <v>168.01</v>
      </c>
      <c r="H10480" s="22" t="n">
        <v>1.99</v>
      </c>
      <c r="I10480" s="22" t="n">
        <v>0.01</v>
      </c>
      <c r="J10480" s="22" t="n">
        <v>0.005952</v>
      </c>
      <c r="K10480" s="22" t="n">
        <v>1</v>
      </c>
      <c r="L10480" s="25"/>
      <c r="N10480" s="24"/>
    </row>
    <row r="10481" customFormat="false" ht="15" hidden="false" customHeight="false" outlineLevel="0" collapsed="false">
      <c r="A10481" s="22" t="s">
        <v>6294</v>
      </c>
      <c r="B10481" s="22" t="n">
        <v>69</v>
      </c>
      <c r="C10481" s="22" t="n">
        <v>168</v>
      </c>
      <c r="D10481" s="22" t="n">
        <v>2</v>
      </c>
      <c r="E10481" s="22" t="n">
        <v>0</v>
      </c>
      <c r="F10481" s="22" t="n">
        <f aca="false">D10481/SUM(C10481:E10481)</f>
        <v>0.0117647058823529</v>
      </c>
      <c r="G10481" s="22" t="n">
        <v>168.01</v>
      </c>
      <c r="H10481" s="22" t="n">
        <v>1.99</v>
      </c>
      <c r="I10481" s="22" t="n">
        <v>0.01</v>
      </c>
      <c r="J10481" s="22" t="n">
        <v>0.005952</v>
      </c>
      <c r="K10481" s="22" t="n">
        <v>1</v>
      </c>
      <c r="L10481" s="25"/>
      <c r="N10481" s="24"/>
    </row>
    <row r="10482" customFormat="false" ht="15" hidden="false" customHeight="false" outlineLevel="0" collapsed="false">
      <c r="A10482" s="22" t="s">
        <v>3790</v>
      </c>
      <c r="B10482" s="22" t="n">
        <v>76</v>
      </c>
      <c r="C10482" s="22" t="n">
        <v>253</v>
      </c>
      <c r="D10482" s="22" t="n">
        <v>3</v>
      </c>
      <c r="E10482" s="22" t="n">
        <v>0</v>
      </c>
      <c r="F10482" s="22" t="n">
        <f aca="false">D10482/SUM(C10482:E10482)</f>
        <v>0.01171875</v>
      </c>
      <c r="G10482" s="22" t="n">
        <v>253.01</v>
      </c>
      <c r="H10482" s="22" t="n">
        <v>2.98</v>
      </c>
      <c r="I10482" s="22" t="n">
        <v>0.01</v>
      </c>
      <c r="J10482" s="22" t="n">
        <v>0.008893</v>
      </c>
      <c r="K10482" s="22" t="n">
        <v>1</v>
      </c>
      <c r="L10482" s="25"/>
      <c r="N10482" s="24"/>
    </row>
    <row r="10483" customFormat="false" ht="15" hidden="false" customHeight="false" outlineLevel="0" collapsed="false">
      <c r="A10483" s="22" t="s">
        <v>6295</v>
      </c>
      <c r="B10483" s="22" t="n">
        <v>60</v>
      </c>
      <c r="C10483" s="22" t="n">
        <v>3</v>
      </c>
      <c r="D10483" s="22" t="n">
        <v>3</v>
      </c>
      <c r="E10483" s="22" t="n">
        <v>250</v>
      </c>
      <c r="F10483" s="22" t="n">
        <f aca="false">D10483/SUM(C10483:E10483)</f>
        <v>0.01171875</v>
      </c>
      <c r="G10483" s="22" t="n">
        <v>0.08</v>
      </c>
      <c r="H10483" s="22" t="n">
        <v>8.84</v>
      </c>
      <c r="I10483" s="22" t="n">
        <v>247.08</v>
      </c>
      <c r="J10483" s="22" t="n">
        <v>111.751099</v>
      </c>
      <c r="K10483" s="22" t="n">
        <v>1E-005</v>
      </c>
      <c r="L10483" s="25"/>
      <c r="N10483" s="24"/>
    </row>
    <row r="10484" customFormat="false" ht="15" hidden="false" customHeight="false" outlineLevel="0" collapsed="false">
      <c r="A10484" s="22" t="s">
        <v>2530</v>
      </c>
      <c r="B10484" s="22" t="n">
        <v>27</v>
      </c>
      <c r="C10484" s="22" t="n">
        <v>169</v>
      </c>
      <c r="D10484" s="22" t="n">
        <v>2</v>
      </c>
      <c r="E10484" s="22" t="n">
        <v>0</v>
      </c>
      <c r="F10484" s="22" t="n">
        <f aca="false">D10484/SUM(C10484:E10484)</f>
        <v>0.0116959064327485</v>
      </c>
      <c r="G10484" s="22" t="n">
        <v>169.01</v>
      </c>
      <c r="H10484" s="22" t="n">
        <v>1.99</v>
      </c>
      <c r="I10484" s="22" t="n">
        <v>0.01</v>
      </c>
      <c r="J10484" s="22" t="n">
        <v>0.005917</v>
      </c>
      <c r="K10484" s="22" t="n">
        <v>1</v>
      </c>
      <c r="L10484" s="25"/>
      <c r="N10484" s="24"/>
    </row>
    <row r="10485" customFormat="false" ht="15" hidden="false" customHeight="false" outlineLevel="0" collapsed="false">
      <c r="A10485" s="22" t="s">
        <v>2530</v>
      </c>
      <c r="B10485" s="22" t="n">
        <v>103</v>
      </c>
      <c r="C10485" s="22" t="n">
        <v>169</v>
      </c>
      <c r="D10485" s="22" t="n">
        <v>2</v>
      </c>
      <c r="E10485" s="22" t="n">
        <v>0</v>
      </c>
      <c r="F10485" s="22" t="n">
        <f aca="false">D10485/SUM(C10485:E10485)</f>
        <v>0.0116959064327485</v>
      </c>
      <c r="G10485" s="22" t="n">
        <v>169.01</v>
      </c>
      <c r="H10485" s="22" t="n">
        <v>1.99</v>
      </c>
      <c r="I10485" s="22" t="n">
        <v>0.01</v>
      </c>
      <c r="J10485" s="22" t="n">
        <v>0.005917</v>
      </c>
      <c r="K10485" s="22" t="n">
        <v>1</v>
      </c>
      <c r="L10485" s="25"/>
      <c r="N10485" s="24"/>
    </row>
    <row r="10486" customFormat="false" ht="15" hidden="false" customHeight="false" outlineLevel="0" collapsed="false">
      <c r="A10486" s="22" t="s">
        <v>868</v>
      </c>
      <c r="B10486" s="22" t="n">
        <v>111</v>
      </c>
      <c r="C10486" s="22" t="n">
        <v>169</v>
      </c>
      <c r="D10486" s="22" t="n">
        <v>2</v>
      </c>
      <c r="E10486" s="22" t="n">
        <v>0</v>
      </c>
      <c r="F10486" s="22" t="n">
        <f aca="false">D10486/SUM(C10486:E10486)</f>
        <v>0.0116959064327485</v>
      </c>
      <c r="G10486" s="22" t="n">
        <v>169.01</v>
      </c>
      <c r="H10486" s="22" t="n">
        <v>1.99</v>
      </c>
      <c r="I10486" s="22" t="n">
        <v>0.01</v>
      </c>
      <c r="J10486" s="22" t="n">
        <v>0.005917</v>
      </c>
      <c r="K10486" s="22" t="n">
        <v>1</v>
      </c>
      <c r="L10486" s="25"/>
      <c r="N10486" s="24"/>
    </row>
    <row r="10487" customFormat="false" ht="15" hidden="false" customHeight="false" outlineLevel="0" collapsed="false">
      <c r="A10487" s="22" t="s">
        <v>6296</v>
      </c>
      <c r="B10487" s="22" t="n">
        <v>88</v>
      </c>
      <c r="C10487" s="22" t="n">
        <v>254</v>
      </c>
      <c r="D10487" s="22" t="n">
        <v>3</v>
      </c>
      <c r="E10487" s="22" t="n">
        <v>0</v>
      </c>
      <c r="F10487" s="22" t="n">
        <f aca="false">D10487/SUM(C10487:E10487)</f>
        <v>0.0116731517509728</v>
      </c>
      <c r="G10487" s="22" t="n">
        <v>254.01</v>
      </c>
      <c r="H10487" s="22" t="n">
        <v>2.98</v>
      </c>
      <c r="I10487" s="22" t="n">
        <v>0.01</v>
      </c>
      <c r="J10487" s="22" t="n">
        <v>0.008858</v>
      </c>
      <c r="K10487" s="22" t="n">
        <v>1</v>
      </c>
      <c r="L10487" s="25"/>
      <c r="N10487" s="24"/>
    </row>
    <row r="10488" customFormat="false" ht="15" hidden="false" customHeight="false" outlineLevel="0" collapsed="false">
      <c r="A10488" s="22" t="s">
        <v>4545</v>
      </c>
      <c r="B10488" s="22" t="n">
        <v>22</v>
      </c>
      <c r="C10488" s="22" t="n">
        <v>254</v>
      </c>
      <c r="D10488" s="22" t="n">
        <v>3</v>
      </c>
      <c r="E10488" s="22" t="n">
        <v>0</v>
      </c>
      <c r="F10488" s="22" t="n">
        <f aca="false">D10488/SUM(C10488:E10488)</f>
        <v>0.0116731517509728</v>
      </c>
      <c r="G10488" s="22" t="n">
        <v>254.01</v>
      </c>
      <c r="H10488" s="22" t="n">
        <v>2.98</v>
      </c>
      <c r="I10488" s="22" t="n">
        <v>0.01</v>
      </c>
      <c r="J10488" s="22" t="n">
        <v>0.008858</v>
      </c>
      <c r="K10488" s="22" t="n">
        <v>1</v>
      </c>
      <c r="L10488" s="25"/>
      <c r="N10488" s="24"/>
    </row>
    <row r="10489" customFormat="false" ht="15" hidden="false" customHeight="false" outlineLevel="0" collapsed="false">
      <c r="A10489" s="22" t="s">
        <v>1462</v>
      </c>
      <c r="B10489" s="22" t="n">
        <v>43</v>
      </c>
      <c r="C10489" s="22" t="n">
        <v>255</v>
      </c>
      <c r="D10489" s="22" t="n">
        <v>3</v>
      </c>
      <c r="E10489" s="22" t="n">
        <v>0</v>
      </c>
      <c r="F10489" s="22" t="n">
        <f aca="false">D10489/SUM(C10489:E10489)</f>
        <v>0.0116279069767442</v>
      </c>
      <c r="G10489" s="22" t="n">
        <v>255.01</v>
      </c>
      <c r="H10489" s="22" t="n">
        <v>2.98</v>
      </c>
      <c r="I10489" s="22" t="n">
        <v>0.01</v>
      </c>
      <c r="J10489" s="22" t="n">
        <v>0.008823</v>
      </c>
      <c r="K10489" s="22" t="n">
        <v>1</v>
      </c>
      <c r="L10489" s="25"/>
      <c r="N10489" s="24"/>
    </row>
    <row r="10490" customFormat="false" ht="15" hidden="false" customHeight="false" outlineLevel="0" collapsed="false">
      <c r="A10490" s="22" t="s">
        <v>6297</v>
      </c>
      <c r="B10490" s="22" t="n">
        <v>20</v>
      </c>
      <c r="C10490" s="22" t="n">
        <v>170</v>
      </c>
      <c r="D10490" s="22" t="n">
        <v>2</v>
      </c>
      <c r="E10490" s="22" t="n">
        <v>0</v>
      </c>
      <c r="F10490" s="22" t="n">
        <f aca="false">D10490/SUM(C10490:E10490)</f>
        <v>0.0116279069767442</v>
      </c>
      <c r="G10490" s="22" t="n">
        <v>170.01</v>
      </c>
      <c r="H10490" s="22" t="n">
        <v>1.99</v>
      </c>
      <c r="I10490" s="22" t="n">
        <v>0.01</v>
      </c>
      <c r="J10490" s="22" t="n">
        <v>0.005882</v>
      </c>
      <c r="K10490" s="22" t="n">
        <v>1</v>
      </c>
      <c r="L10490" s="25"/>
      <c r="N10490" s="24"/>
    </row>
    <row r="10491" customFormat="false" ht="15" hidden="false" customHeight="false" outlineLevel="0" collapsed="false">
      <c r="A10491" s="22" t="s">
        <v>6298</v>
      </c>
      <c r="B10491" s="22" t="n">
        <v>96</v>
      </c>
      <c r="C10491" s="22" t="n">
        <v>254</v>
      </c>
      <c r="D10491" s="22" t="n">
        <v>3</v>
      </c>
      <c r="E10491" s="22" t="n">
        <v>1</v>
      </c>
      <c r="F10491" s="22" t="n">
        <f aca="false">D10491/SUM(C10491:E10491)</f>
        <v>0.0116279069767442</v>
      </c>
      <c r="G10491" s="22" t="n">
        <v>253.02</v>
      </c>
      <c r="H10491" s="22" t="n">
        <v>4.95</v>
      </c>
      <c r="I10491" s="22" t="n">
        <v>0.02</v>
      </c>
      <c r="J10491" s="22" t="n">
        <v>40.077151</v>
      </c>
      <c r="K10491" s="22" t="n">
        <v>0.019361</v>
      </c>
      <c r="L10491" s="25"/>
      <c r="N10491" s="24"/>
    </row>
    <row r="10492" customFormat="false" ht="15" hidden="false" customHeight="false" outlineLevel="0" collapsed="false">
      <c r="A10492" s="22" t="s">
        <v>6298</v>
      </c>
      <c r="B10492" s="22" t="n">
        <v>111</v>
      </c>
      <c r="C10492" s="22" t="n">
        <v>254</v>
      </c>
      <c r="D10492" s="22" t="n">
        <v>3</v>
      </c>
      <c r="E10492" s="22" t="n">
        <v>1</v>
      </c>
      <c r="F10492" s="22" t="n">
        <f aca="false">D10492/SUM(C10492:E10492)</f>
        <v>0.0116279069767442</v>
      </c>
      <c r="G10492" s="22" t="n">
        <v>253.02</v>
      </c>
      <c r="H10492" s="22" t="n">
        <v>4.95</v>
      </c>
      <c r="I10492" s="22" t="n">
        <v>0.02</v>
      </c>
      <c r="J10492" s="22" t="n">
        <v>40.077151</v>
      </c>
      <c r="K10492" s="22" t="n">
        <v>0.019361</v>
      </c>
      <c r="L10492" s="25"/>
      <c r="N10492" s="24"/>
    </row>
    <row r="10493" customFormat="false" ht="15" hidden="false" customHeight="false" outlineLevel="0" collapsed="false">
      <c r="A10493" s="22" t="s">
        <v>6299</v>
      </c>
      <c r="B10493" s="22" t="n">
        <v>98</v>
      </c>
      <c r="C10493" s="22" t="n">
        <v>255</v>
      </c>
      <c r="D10493" s="22" t="n">
        <v>3</v>
      </c>
      <c r="E10493" s="22" t="n">
        <v>0</v>
      </c>
      <c r="F10493" s="22" t="n">
        <f aca="false">D10493/SUM(C10493:E10493)</f>
        <v>0.0116279069767442</v>
      </c>
      <c r="G10493" s="22" t="n">
        <v>255.01</v>
      </c>
      <c r="H10493" s="22" t="n">
        <v>2.98</v>
      </c>
      <c r="I10493" s="22" t="n">
        <v>0.01</v>
      </c>
      <c r="J10493" s="22" t="n">
        <v>0.008823</v>
      </c>
      <c r="K10493" s="22" t="n">
        <v>1</v>
      </c>
      <c r="L10493" s="25"/>
      <c r="N10493" s="24"/>
    </row>
    <row r="10494" customFormat="false" ht="15" hidden="false" customHeight="false" outlineLevel="0" collapsed="false">
      <c r="A10494" s="22" t="s">
        <v>6300</v>
      </c>
      <c r="B10494" s="22" t="n">
        <v>13</v>
      </c>
      <c r="C10494" s="22" t="n">
        <v>254</v>
      </c>
      <c r="D10494" s="22" t="n">
        <v>3</v>
      </c>
      <c r="E10494" s="22" t="n">
        <v>1</v>
      </c>
      <c r="F10494" s="22" t="n">
        <f aca="false">D10494/SUM(C10494:E10494)</f>
        <v>0.0116279069767442</v>
      </c>
      <c r="G10494" s="22" t="n">
        <v>253.02</v>
      </c>
      <c r="H10494" s="22" t="n">
        <v>4.95</v>
      </c>
      <c r="I10494" s="22" t="n">
        <v>0.02</v>
      </c>
      <c r="J10494" s="22" t="n">
        <v>40.077151</v>
      </c>
      <c r="K10494" s="22" t="n">
        <v>0.019361</v>
      </c>
      <c r="L10494" s="25"/>
      <c r="N10494" s="24"/>
    </row>
    <row r="10495" customFormat="false" ht="15" hidden="false" customHeight="false" outlineLevel="0" collapsed="false">
      <c r="A10495" s="22" t="s">
        <v>6301</v>
      </c>
      <c r="B10495" s="22" t="n">
        <v>13</v>
      </c>
      <c r="C10495" s="22" t="n">
        <v>168</v>
      </c>
      <c r="D10495" s="22" t="n">
        <v>2</v>
      </c>
      <c r="E10495" s="22" t="n">
        <v>2</v>
      </c>
      <c r="F10495" s="22" t="n">
        <f aca="false">D10495/SUM(C10495:E10495)</f>
        <v>0.0116279069767442</v>
      </c>
      <c r="G10495" s="22" t="n">
        <v>166.05</v>
      </c>
      <c r="H10495" s="22" t="n">
        <v>5.9</v>
      </c>
      <c r="I10495" s="22" t="n">
        <v>0.05</v>
      </c>
      <c r="J10495" s="22" t="n">
        <v>75.093465</v>
      </c>
      <c r="K10495" s="22" t="n">
        <v>0.000384</v>
      </c>
      <c r="L10495" s="25"/>
      <c r="N10495" s="24"/>
    </row>
    <row r="10496" customFormat="false" ht="15" hidden="false" customHeight="false" outlineLevel="0" collapsed="false">
      <c r="A10496" s="22" t="s">
        <v>5174</v>
      </c>
      <c r="B10496" s="22" t="n">
        <v>103</v>
      </c>
      <c r="C10496" s="22" t="n">
        <v>256</v>
      </c>
      <c r="D10496" s="22" t="n">
        <v>3</v>
      </c>
      <c r="E10496" s="22" t="n">
        <v>0</v>
      </c>
      <c r="F10496" s="22" t="n">
        <f aca="false">D10496/SUM(C10496:E10496)</f>
        <v>0.0115830115830116</v>
      </c>
      <c r="G10496" s="22" t="n">
        <v>256.01</v>
      </c>
      <c r="H10496" s="22" t="n">
        <v>2.98</v>
      </c>
      <c r="I10496" s="22" t="n">
        <v>0.01</v>
      </c>
      <c r="J10496" s="22" t="n">
        <v>0.008789</v>
      </c>
      <c r="K10496" s="22" t="n">
        <v>1</v>
      </c>
      <c r="L10496" s="25"/>
      <c r="N10496" s="24"/>
    </row>
    <row r="10497" customFormat="false" ht="15" hidden="false" customHeight="false" outlineLevel="0" collapsed="false">
      <c r="A10497" s="22" t="s">
        <v>5071</v>
      </c>
      <c r="B10497" s="22" t="n">
        <v>74</v>
      </c>
      <c r="C10497" s="22" t="n">
        <v>171</v>
      </c>
      <c r="D10497" s="22" t="n">
        <v>2</v>
      </c>
      <c r="E10497" s="22" t="n">
        <v>0</v>
      </c>
      <c r="F10497" s="22" t="n">
        <f aca="false">D10497/SUM(C10497:E10497)</f>
        <v>0.0115606936416185</v>
      </c>
      <c r="G10497" s="22" t="n">
        <v>171.01</v>
      </c>
      <c r="H10497" s="22" t="n">
        <v>1.99</v>
      </c>
      <c r="I10497" s="22" t="n">
        <v>0.01</v>
      </c>
      <c r="J10497" s="22" t="n">
        <v>0.005848</v>
      </c>
      <c r="K10497" s="22" t="n">
        <v>1</v>
      </c>
      <c r="L10497" s="25"/>
      <c r="N10497" s="24"/>
    </row>
    <row r="10498" customFormat="false" ht="15" hidden="false" customHeight="false" outlineLevel="0" collapsed="false">
      <c r="A10498" s="22" t="s">
        <v>4546</v>
      </c>
      <c r="B10498" s="22" t="n">
        <v>89</v>
      </c>
      <c r="C10498" s="22" t="n">
        <v>170</v>
      </c>
      <c r="D10498" s="22" t="n">
        <v>2</v>
      </c>
      <c r="E10498" s="22" t="n">
        <v>1</v>
      </c>
      <c r="F10498" s="22" t="n">
        <f aca="false">D10498/SUM(C10498:E10498)</f>
        <v>0.0115606936416185</v>
      </c>
      <c r="G10498" s="22" t="n">
        <v>169.02</v>
      </c>
      <c r="H10498" s="22" t="n">
        <v>3.95</v>
      </c>
      <c r="I10498" s="22" t="n">
        <v>0.02</v>
      </c>
      <c r="J10498" s="22" t="n">
        <v>42.24422</v>
      </c>
      <c r="K10498" s="22" t="n">
        <v>0.017366</v>
      </c>
      <c r="L10498" s="25"/>
      <c r="N10498" s="24"/>
    </row>
    <row r="10499" customFormat="false" ht="15" hidden="false" customHeight="false" outlineLevel="0" collapsed="false">
      <c r="A10499" s="22" t="s">
        <v>4546</v>
      </c>
      <c r="B10499" s="22" t="n">
        <v>100</v>
      </c>
      <c r="C10499" s="22" t="n">
        <v>170</v>
      </c>
      <c r="D10499" s="22" t="n">
        <v>2</v>
      </c>
      <c r="E10499" s="22" t="n">
        <v>1</v>
      </c>
      <c r="F10499" s="22" t="n">
        <f aca="false">D10499/SUM(C10499:E10499)</f>
        <v>0.0115606936416185</v>
      </c>
      <c r="G10499" s="22" t="n">
        <v>169.02</v>
      </c>
      <c r="H10499" s="22" t="n">
        <v>3.95</v>
      </c>
      <c r="I10499" s="22" t="n">
        <v>0.02</v>
      </c>
      <c r="J10499" s="22" t="n">
        <v>42.24422</v>
      </c>
      <c r="K10499" s="22" t="n">
        <v>0.017366</v>
      </c>
      <c r="L10499" s="25"/>
      <c r="N10499" s="24"/>
    </row>
    <row r="10500" customFormat="false" ht="15" hidden="false" customHeight="false" outlineLevel="0" collapsed="false">
      <c r="A10500" s="22" t="s">
        <v>4546</v>
      </c>
      <c r="B10500" s="22" t="n">
        <v>108</v>
      </c>
      <c r="C10500" s="22" t="n">
        <v>170</v>
      </c>
      <c r="D10500" s="22" t="n">
        <v>2</v>
      </c>
      <c r="E10500" s="22" t="n">
        <v>1</v>
      </c>
      <c r="F10500" s="22" t="n">
        <f aca="false">D10500/SUM(C10500:E10500)</f>
        <v>0.0115606936416185</v>
      </c>
      <c r="G10500" s="22" t="n">
        <v>169.02</v>
      </c>
      <c r="H10500" s="22" t="n">
        <v>3.95</v>
      </c>
      <c r="I10500" s="22" t="n">
        <v>0.02</v>
      </c>
      <c r="J10500" s="22" t="n">
        <v>42.24422</v>
      </c>
      <c r="K10500" s="22" t="n">
        <v>0.017366</v>
      </c>
      <c r="L10500" s="25"/>
      <c r="N10500" s="24"/>
    </row>
    <row r="10501" customFormat="false" ht="15" hidden="false" customHeight="false" outlineLevel="0" collapsed="false">
      <c r="A10501" s="22" t="s">
        <v>1100</v>
      </c>
      <c r="B10501" s="22" t="n">
        <v>13</v>
      </c>
      <c r="C10501" s="22" t="n">
        <v>257</v>
      </c>
      <c r="D10501" s="22" t="n">
        <v>3</v>
      </c>
      <c r="E10501" s="22" t="n">
        <v>0</v>
      </c>
      <c r="F10501" s="22" t="n">
        <f aca="false">D10501/SUM(C10501:E10501)</f>
        <v>0.0115384615384615</v>
      </c>
      <c r="G10501" s="22" t="n">
        <v>257.01</v>
      </c>
      <c r="H10501" s="22" t="n">
        <v>2.98</v>
      </c>
      <c r="I10501" s="22" t="n">
        <v>0.01</v>
      </c>
      <c r="J10501" s="22" t="n">
        <v>0.008755</v>
      </c>
      <c r="K10501" s="22" t="n">
        <v>1</v>
      </c>
      <c r="L10501" s="25"/>
      <c r="N10501" s="24"/>
    </row>
    <row r="10502" customFormat="false" ht="15" hidden="false" customHeight="false" outlineLevel="0" collapsed="false">
      <c r="A10502" s="22" t="s">
        <v>3401</v>
      </c>
      <c r="B10502" s="22" t="n">
        <v>49</v>
      </c>
      <c r="C10502" s="22" t="n">
        <v>257</v>
      </c>
      <c r="D10502" s="22" t="n">
        <v>3</v>
      </c>
      <c r="E10502" s="22" t="n">
        <v>0</v>
      </c>
      <c r="F10502" s="22" t="n">
        <f aca="false">D10502/SUM(C10502:E10502)</f>
        <v>0.0115384615384615</v>
      </c>
      <c r="G10502" s="22" t="n">
        <v>257.01</v>
      </c>
      <c r="H10502" s="22" t="n">
        <v>2.98</v>
      </c>
      <c r="I10502" s="22" t="n">
        <v>0.01</v>
      </c>
      <c r="J10502" s="22" t="n">
        <v>0.008755</v>
      </c>
      <c r="K10502" s="22" t="n">
        <v>1</v>
      </c>
      <c r="L10502" s="25"/>
      <c r="N10502" s="24"/>
    </row>
    <row r="10503" customFormat="false" ht="15" hidden="false" customHeight="false" outlineLevel="0" collapsed="false">
      <c r="A10503" s="22" t="s">
        <v>6302</v>
      </c>
      <c r="B10503" s="22" t="n">
        <v>24</v>
      </c>
      <c r="C10503" s="22" t="n">
        <v>257</v>
      </c>
      <c r="D10503" s="22" t="n">
        <v>3</v>
      </c>
      <c r="E10503" s="22" t="n">
        <v>0</v>
      </c>
      <c r="F10503" s="22" t="n">
        <f aca="false">D10503/SUM(C10503:E10503)</f>
        <v>0.0115384615384615</v>
      </c>
      <c r="G10503" s="22" t="n">
        <v>257.01</v>
      </c>
      <c r="H10503" s="22" t="n">
        <v>2.98</v>
      </c>
      <c r="I10503" s="22" t="n">
        <v>0.01</v>
      </c>
      <c r="J10503" s="22" t="n">
        <v>0.008755</v>
      </c>
      <c r="K10503" s="22" t="n">
        <v>1</v>
      </c>
      <c r="L10503" s="25"/>
      <c r="N10503" s="24"/>
    </row>
    <row r="10504" customFormat="false" ht="15" hidden="false" customHeight="false" outlineLevel="0" collapsed="false">
      <c r="A10504" s="22" t="s">
        <v>4363</v>
      </c>
      <c r="B10504" s="22" t="n">
        <v>69</v>
      </c>
      <c r="C10504" s="22" t="n">
        <v>257</v>
      </c>
      <c r="D10504" s="22" t="n">
        <v>3</v>
      </c>
      <c r="E10504" s="22" t="n">
        <v>1</v>
      </c>
      <c r="F10504" s="22" t="n">
        <f aca="false">D10504/SUM(C10504:E10504)</f>
        <v>0.0114942528735632</v>
      </c>
      <c r="G10504" s="22" t="n">
        <v>256.02</v>
      </c>
      <c r="H10504" s="22" t="n">
        <v>4.95</v>
      </c>
      <c r="I10504" s="22" t="n">
        <v>0.02</v>
      </c>
      <c r="J10504" s="22" t="n">
        <v>40.557183</v>
      </c>
      <c r="K10504" s="22" t="n">
        <v>0.019138</v>
      </c>
      <c r="L10504" s="25"/>
      <c r="N10504" s="24"/>
    </row>
    <row r="10505" customFormat="false" ht="15" hidden="false" customHeight="false" outlineLevel="0" collapsed="false">
      <c r="A10505" s="22" t="s">
        <v>3969</v>
      </c>
      <c r="B10505" s="22" t="n">
        <v>43</v>
      </c>
      <c r="C10505" s="22" t="n">
        <v>258</v>
      </c>
      <c r="D10505" s="22" t="n">
        <v>3</v>
      </c>
      <c r="E10505" s="22" t="n">
        <v>0</v>
      </c>
      <c r="F10505" s="22" t="n">
        <f aca="false">D10505/SUM(C10505:E10505)</f>
        <v>0.0114942528735632</v>
      </c>
      <c r="G10505" s="22" t="n">
        <v>258.01</v>
      </c>
      <c r="H10505" s="22" t="n">
        <v>2.98</v>
      </c>
      <c r="I10505" s="22" t="n">
        <v>0.01</v>
      </c>
      <c r="J10505" s="22" t="n">
        <v>0.008721</v>
      </c>
      <c r="K10505" s="22" t="n">
        <v>1</v>
      </c>
      <c r="L10505" s="25"/>
      <c r="N10505" s="24"/>
    </row>
    <row r="10506" customFormat="false" ht="15" hidden="false" customHeight="false" outlineLevel="0" collapsed="false">
      <c r="A10506" s="22" t="s">
        <v>5190</v>
      </c>
      <c r="B10506" s="22" t="n">
        <v>107</v>
      </c>
      <c r="C10506" s="22" t="n">
        <v>258</v>
      </c>
      <c r="D10506" s="22" t="n">
        <v>3</v>
      </c>
      <c r="E10506" s="22" t="n">
        <v>0</v>
      </c>
      <c r="F10506" s="22" t="n">
        <f aca="false">D10506/SUM(C10506:E10506)</f>
        <v>0.0114942528735632</v>
      </c>
      <c r="G10506" s="22" t="n">
        <v>258.01</v>
      </c>
      <c r="H10506" s="22" t="n">
        <v>2.98</v>
      </c>
      <c r="I10506" s="22" t="n">
        <v>0.01</v>
      </c>
      <c r="J10506" s="22" t="n">
        <v>0.008721</v>
      </c>
      <c r="K10506" s="22" t="n">
        <v>1</v>
      </c>
      <c r="L10506" s="25"/>
      <c r="N10506" s="24"/>
    </row>
    <row r="10507" customFormat="false" ht="15" hidden="false" customHeight="false" outlineLevel="0" collapsed="false">
      <c r="A10507" s="22" t="s">
        <v>3851</v>
      </c>
      <c r="B10507" s="22" t="n">
        <v>118</v>
      </c>
      <c r="C10507" s="22" t="n">
        <v>258</v>
      </c>
      <c r="D10507" s="22" t="n">
        <v>3</v>
      </c>
      <c r="E10507" s="22" t="n">
        <v>0</v>
      </c>
      <c r="F10507" s="22" t="n">
        <f aca="false">D10507/SUM(C10507:E10507)</f>
        <v>0.0114942528735632</v>
      </c>
      <c r="G10507" s="22" t="n">
        <v>258.01</v>
      </c>
      <c r="H10507" s="22" t="n">
        <v>2.98</v>
      </c>
      <c r="I10507" s="22" t="n">
        <v>0.01</v>
      </c>
      <c r="J10507" s="22" t="n">
        <v>0.008721</v>
      </c>
      <c r="K10507" s="22" t="n">
        <v>1</v>
      </c>
      <c r="L10507" s="25"/>
      <c r="N10507" s="24"/>
    </row>
    <row r="10508" customFormat="false" ht="15" hidden="false" customHeight="false" outlineLevel="0" collapsed="false">
      <c r="A10508" s="22" t="s">
        <v>6303</v>
      </c>
      <c r="B10508" s="22" t="n">
        <v>78</v>
      </c>
      <c r="C10508" s="22" t="n">
        <v>172</v>
      </c>
      <c r="D10508" s="22" t="n">
        <v>2</v>
      </c>
      <c r="E10508" s="22" t="n">
        <v>0</v>
      </c>
      <c r="F10508" s="22" t="n">
        <f aca="false">D10508/SUM(C10508:E10508)</f>
        <v>0.0114942528735632</v>
      </c>
      <c r="G10508" s="22" t="n">
        <v>172.01</v>
      </c>
      <c r="H10508" s="22" t="n">
        <v>1.99</v>
      </c>
      <c r="I10508" s="22" t="n">
        <v>0.01</v>
      </c>
      <c r="J10508" s="22" t="n">
        <v>0.005814</v>
      </c>
      <c r="K10508" s="22" t="n">
        <v>1</v>
      </c>
      <c r="L10508" s="25"/>
      <c r="N10508" s="24"/>
    </row>
    <row r="10509" customFormat="false" ht="15" hidden="false" customHeight="false" outlineLevel="0" collapsed="false">
      <c r="A10509" s="22" t="s">
        <v>6304</v>
      </c>
      <c r="B10509" s="22" t="n">
        <v>114</v>
      </c>
      <c r="C10509" s="22" t="n">
        <v>168</v>
      </c>
      <c r="D10509" s="22" t="n">
        <v>2</v>
      </c>
      <c r="E10509" s="22" t="n">
        <v>4</v>
      </c>
      <c r="F10509" s="22" t="n">
        <f aca="false">D10509/SUM(C10509:E10509)</f>
        <v>0.0114942528735632</v>
      </c>
      <c r="G10509" s="22" t="n">
        <v>164.14</v>
      </c>
      <c r="H10509" s="22" t="n">
        <v>9.71</v>
      </c>
      <c r="I10509" s="22" t="n">
        <v>0.14</v>
      </c>
      <c r="J10509" s="22" t="n">
        <v>109.718755</v>
      </c>
      <c r="K10509" s="22" t="n">
        <v>0</v>
      </c>
      <c r="L10509" s="25"/>
      <c r="N10509" s="24"/>
    </row>
    <row r="10510" customFormat="false" ht="15" hidden="false" customHeight="false" outlineLevel="0" collapsed="false">
      <c r="A10510" s="22" t="s">
        <v>6305</v>
      </c>
      <c r="B10510" s="22" t="n">
        <v>32</v>
      </c>
      <c r="C10510" s="22" t="n">
        <v>258</v>
      </c>
      <c r="D10510" s="22" t="n">
        <v>3</v>
      </c>
      <c r="E10510" s="22" t="n">
        <v>1</v>
      </c>
      <c r="F10510" s="22" t="n">
        <f aca="false">D10510/SUM(C10510:E10510)</f>
        <v>0.0114503816793893</v>
      </c>
      <c r="G10510" s="22" t="n">
        <v>257.02</v>
      </c>
      <c r="H10510" s="22" t="n">
        <v>4.95</v>
      </c>
      <c r="I10510" s="22" t="n">
        <v>0.02</v>
      </c>
      <c r="J10510" s="22" t="n">
        <v>40.717193</v>
      </c>
      <c r="K10510" s="22" t="n">
        <v>0.019065</v>
      </c>
      <c r="L10510" s="25"/>
      <c r="N10510" s="24"/>
    </row>
    <row r="10511" customFormat="false" ht="15" hidden="false" customHeight="false" outlineLevel="0" collapsed="false">
      <c r="A10511" s="22" t="s">
        <v>6306</v>
      </c>
      <c r="B10511" s="22" t="n">
        <v>89</v>
      </c>
      <c r="C10511" s="22" t="n">
        <v>259</v>
      </c>
      <c r="D10511" s="22" t="n">
        <v>3</v>
      </c>
      <c r="E10511" s="22" t="n">
        <v>0</v>
      </c>
      <c r="F10511" s="22" t="n">
        <f aca="false">D10511/SUM(C10511:E10511)</f>
        <v>0.0114503816793893</v>
      </c>
      <c r="G10511" s="22" t="n">
        <v>259.01</v>
      </c>
      <c r="H10511" s="22" t="n">
        <v>2.98</v>
      </c>
      <c r="I10511" s="22" t="n">
        <v>0.01</v>
      </c>
      <c r="J10511" s="22" t="n">
        <v>0.008687</v>
      </c>
      <c r="K10511" s="22" t="n">
        <v>1</v>
      </c>
      <c r="L10511" s="25"/>
      <c r="N10511" s="24"/>
    </row>
    <row r="10512" customFormat="false" ht="15" hidden="false" customHeight="false" outlineLevel="0" collapsed="false">
      <c r="A10512" s="22" t="s">
        <v>6307</v>
      </c>
      <c r="B10512" s="22" t="n">
        <v>77</v>
      </c>
      <c r="C10512" s="22" t="n">
        <v>173</v>
      </c>
      <c r="D10512" s="22" t="n">
        <v>2</v>
      </c>
      <c r="E10512" s="22" t="n">
        <v>0</v>
      </c>
      <c r="F10512" s="22" t="n">
        <f aca="false">D10512/SUM(C10512:E10512)</f>
        <v>0.0114285714285714</v>
      </c>
      <c r="G10512" s="22" t="n">
        <v>173.01</v>
      </c>
      <c r="H10512" s="22" t="n">
        <v>1.99</v>
      </c>
      <c r="I10512" s="22" t="n">
        <v>0.01</v>
      </c>
      <c r="J10512" s="22" t="n">
        <v>0.00578</v>
      </c>
      <c r="K10512" s="22" t="n">
        <v>1</v>
      </c>
      <c r="L10512" s="25"/>
      <c r="N10512" s="24"/>
    </row>
    <row r="10513" customFormat="false" ht="15" hidden="false" customHeight="false" outlineLevel="0" collapsed="false">
      <c r="A10513" s="22" t="s">
        <v>4546</v>
      </c>
      <c r="B10513" s="22" t="n">
        <v>55</v>
      </c>
      <c r="C10513" s="22" t="n">
        <v>172</v>
      </c>
      <c r="D10513" s="22" t="n">
        <v>2</v>
      </c>
      <c r="E10513" s="22" t="n">
        <v>1</v>
      </c>
      <c r="F10513" s="22" t="n">
        <f aca="false">D10513/SUM(C10513:E10513)</f>
        <v>0.0114285714285714</v>
      </c>
      <c r="G10513" s="22" t="n">
        <v>171.02</v>
      </c>
      <c r="H10513" s="22" t="n">
        <v>3.95</v>
      </c>
      <c r="I10513" s="22" t="n">
        <v>0.02</v>
      </c>
      <c r="J10513" s="22" t="n">
        <v>42.744286</v>
      </c>
      <c r="K10513" s="22" t="n">
        <v>0.017167</v>
      </c>
      <c r="L10513" s="25"/>
      <c r="N10513" s="24"/>
    </row>
    <row r="10514" customFormat="false" ht="15" hidden="false" customHeight="false" outlineLevel="0" collapsed="false">
      <c r="A10514" s="22" t="s">
        <v>4546</v>
      </c>
      <c r="B10514" s="22" t="n">
        <v>62</v>
      </c>
      <c r="C10514" s="22" t="n">
        <v>172</v>
      </c>
      <c r="D10514" s="22" t="n">
        <v>2</v>
      </c>
      <c r="E10514" s="22" t="n">
        <v>1</v>
      </c>
      <c r="F10514" s="22" t="n">
        <f aca="false">D10514/SUM(C10514:E10514)</f>
        <v>0.0114285714285714</v>
      </c>
      <c r="G10514" s="22" t="n">
        <v>171.02</v>
      </c>
      <c r="H10514" s="22" t="n">
        <v>3.95</v>
      </c>
      <c r="I10514" s="22" t="n">
        <v>0.02</v>
      </c>
      <c r="J10514" s="22" t="n">
        <v>42.744286</v>
      </c>
      <c r="K10514" s="22" t="n">
        <v>0.017167</v>
      </c>
      <c r="L10514" s="25"/>
      <c r="N10514" s="24"/>
    </row>
    <row r="10515" customFormat="false" ht="15" hidden="false" customHeight="false" outlineLevel="0" collapsed="false">
      <c r="A10515" s="22" t="s">
        <v>6308</v>
      </c>
      <c r="B10515" s="22" t="n">
        <v>31</v>
      </c>
      <c r="C10515" s="22" t="n">
        <v>173</v>
      </c>
      <c r="D10515" s="22" t="n">
        <v>2</v>
      </c>
      <c r="E10515" s="22" t="n">
        <v>0</v>
      </c>
      <c r="F10515" s="22" t="n">
        <f aca="false">D10515/SUM(C10515:E10515)</f>
        <v>0.0114285714285714</v>
      </c>
      <c r="G10515" s="22" t="n">
        <v>173.01</v>
      </c>
      <c r="H10515" s="22" t="n">
        <v>1.99</v>
      </c>
      <c r="I10515" s="22" t="n">
        <v>0.01</v>
      </c>
      <c r="J10515" s="22" t="n">
        <v>0.00578</v>
      </c>
      <c r="K10515" s="22" t="n">
        <v>1</v>
      </c>
      <c r="L10515" s="25"/>
      <c r="N10515" s="24"/>
    </row>
    <row r="10516" customFormat="false" ht="15" hidden="false" customHeight="false" outlineLevel="0" collapsed="false">
      <c r="A10516" s="22" t="s">
        <v>2760</v>
      </c>
      <c r="B10516" s="22" t="n">
        <v>76</v>
      </c>
      <c r="C10516" s="22" t="n">
        <v>173</v>
      </c>
      <c r="D10516" s="22" t="n">
        <v>2</v>
      </c>
      <c r="E10516" s="22" t="n">
        <v>0</v>
      </c>
      <c r="F10516" s="22" t="n">
        <f aca="false">D10516/SUM(C10516:E10516)</f>
        <v>0.0114285714285714</v>
      </c>
      <c r="G10516" s="22" t="n">
        <v>173.01</v>
      </c>
      <c r="H10516" s="22" t="n">
        <v>1.99</v>
      </c>
      <c r="I10516" s="22" t="n">
        <v>0.01</v>
      </c>
      <c r="J10516" s="22" t="n">
        <v>0.00578</v>
      </c>
      <c r="K10516" s="22" t="n">
        <v>1</v>
      </c>
      <c r="L10516" s="25"/>
      <c r="N10516" s="24"/>
    </row>
    <row r="10517" customFormat="false" ht="15" hidden="false" customHeight="false" outlineLevel="0" collapsed="false">
      <c r="A10517" s="22" t="s">
        <v>6309</v>
      </c>
      <c r="B10517" s="22" t="n">
        <v>80</v>
      </c>
      <c r="C10517" s="22" t="n">
        <v>260</v>
      </c>
      <c r="D10517" s="22" t="n">
        <v>3</v>
      </c>
      <c r="E10517" s="22" t="n">
        <v>0</v>
      </c>
      <c r="F10517" s="22" t="n">
        <f aca="false">D10517/SUM(C10517:E10517)</f>
        <v>0.0114068441064639</v>
      </c>
      <c r="G10517" s="22" t="n">
        <v>260.01</v>
      </c>
      <c r="H10517" s="22" t="n">
        <v>2.98</v>
      </c>
      <c r="I10517" s="22" t="n">
        <v>0.01</v>
      </c>
      <c r="J10517" s="22" t="n">
        <v>0.008654</v>
      </c>
      <c r="K10517" s="22" t="n">
        <v>1</v>
      </c>
      <c r="L10517" s="25"/>
      <c r="N10517" s="24"/>
    </row>
    <row r="10518" customFormat="false" ht="15" hidden="false" customHeight="false" outlineLevel="0" collapsed="false">
      <c r="A10518" s="22" t="s">
        <v>6310</v>
      </c>
      <c r="B10518" s="22" t="n">
        <v>51</v>
      </c>
      <c r="C10518" s="22" t="n">
        <v>261</v>
      </c>
      <c r="D10518" s="22" t="n">
        <v>3</v>
      </c>
      <c r="E10518" s="22" t="n">
        <v>0</v>
      </c>
      <c r="F10518" s="22" t="n">
        <f aca="false">D10518/SUM(C10518:E10518)</f>
        <v>0.0113636363636364</v>
      </c>
      <c r="G10518" s="22" t="n">
        <v>261.01</v>
      </c>
      <c r="H10518" s="22" t="n">
        <v>2.98</v>
      </c>
      <c r="I10518" s="22" t="n">
        <v>0.01</v>
      </c>
      <c r="J10518" s="22" t="n">
        <v>0.00862</v>
      </c>
      <c r="K10518" s="22" t="n">
        <v>1</v>
      </c>
      <c r="L10518" s="25"/>
      <c r="N10518" s="24"/>
    </row>
    <row r="10519" customFormat="false" ht="15" hidden="false" customHeight="false" outlineLevel="0" collapsed="false">
      <c r="A10519" s="22" t="s">
        <v>3358</v>
      </c>
      <c r="B10519" s="22" t="n">
        <v>30</v>
      </c>
      <c r="C10519" s="22" t="n">
        <v>261</v>
      </c>
      <c r="D10519" s="22" t="n">
        <v>3</v>
      </c>
      <c r="E10519" s="22" t="n">
        <v>0</v>
      </c>
      <c r="F10519" s="22" t="n">
        <f aca="false">D10519/SUM(C10519:E10519)</f>
        <v>0.0113636363636364</v>
      </c>
      <c r="G10519" s="22" t="n">
        <v>261.01</v>
      </c>
      <c r="H10519" s="22" t="n">
        <v>2.98</v>
      </c>
      <c r="I10519" s="22" t="n">
        <v>0.01</v>
      </c>
      <c r="J10519" s="22" t="n">
        <v>0.00862</v>
      </c>
      <c r="K10519" s="22" t="n">
        <v>1</v>
      </c>
      <c r="L10519" s="25"/>
      <c r="N10519" s="24"/>
    </row>
    <row r="10520" customFormat="false" ht="15" hidden="false" customHeight="false" outlineLevel="0" collapsed="false">
      <c r="A10520" s="22" t="s">
        <v>1476</v>
      </c>
      <c r="B10520" s="22" t="n">
        <v>22</v>
      </c>
      <c r="C10520" s="22" t="n">
        <v>262</v>
      </c>
      <c r="D10520" s="22" t="n">
        <v>3</v>
      </c>
      <c r="E10520" s="22" t="n">
        <v>0</v>
      </c>
      <c r="F10520" s="22" t="n">
        <f aca="false">D10520/SUM(C10520:E10520)</f>
        <v>0.0113207547169811</v>
      </c>
      <c r="G10520" s="22" t="n">
        <v>262.01</v>
      </c>
      <c r="H10520" s="22" t="n">
        <v>2.98</v>
      </c>
      <c r="I10520" s="22" t="n">
        <v>0.01</v>
      </c>
      <c r="J10520" s="22" t="n">
        <v>0.008588</v>
      </c>
      <c r="K10520" s="22" t="n">
        <v>1</v>
      </c>
      <c r="L10520" s="25"/>
      <c r="N10520" s="24"/>
    </row>
    <row r="10521" customFormat="false" ht="15" hidden="false" customHeight="false" outlineLevel="0" collapsed="false">
      <c r="A10521" s="22" t="s">
        <v>4976</v>
      </c>
      <c r="B10521" s="22" t="n">
        <v>78</v>
      </c>
      <c r="C10521" s="22" t="n">
        <v>174</v>
      </c>
      <c r="D10521" s="22" t="n">
        <v>2</v>
      </c>
      <c r="E10521" s="22" t="n">
        <v>1</v>
      </c>
      <c r="F10521" s="22" t="n">
        <f aca="false">D10521/SUM(C10521:E10521)</f>
        <v>0.0112994350282486</v>
      </c>
      <c r="G10521" s="22" t="n">
        <v>173.02</v>
      </c>
      <c r="H10521" s="22" t="n">
        <v>3.95</v>
      </c>
      <c r="I10521" s="22" t="n">
        <v>0.02</v>
      </c>
      <c r="J10521" s="22" t="n">
        <v>43.244351</v>
      </c>
      <c r="K10521" s="22" t="n">
        <v>0.016973</v>
      </c>
      <c r="L10521" s="25"/>
      <c r="N10521" s="24"/>
    </row>
    <row r="10522" customFormat="false" ht="15" hidden="false" customHeight="false" outlineLevel="0" collapsed="false">
      <c r="A10522" s="22" t="s">
        <v>2689</v>
      </c>
      <c r="B10522" s="22" t="n">
        <v>115</v>
      </c>
      <c r="C10522" s="22" t="n">
        <v>175</v>
      </c>
      <c r="D10522" s="22" t="n">
        <v>2</v>
      </c>
      <c r="E10522" s="22" t="n">
        <v>0</v>
      </c>
      <c r="F10522" s="22" t="n">
        <f aca="false">D10522/SUM(C10522:E10522)</f>
        <v>0.0112994350282486</v>
      </c>
      <c r="G10522" s="22" t="n">
        <v>175.01</v>
      </c>
      <c r="H10522" s="22" t="n">
        <v>1.99</v>
      </c>
      <c r="I10522" s="22" t="n">
        <v>0.01</v>
      </c>
      <c r="J10522" s="22" t="n">
        <v>0.005714</v>
      </c>
      <c r="K10522" s="22" t="n">
        <v>1</v>
      </c>
      <c r="L10522" s="25"/>
      <c r="N10522" s="24"/>
    </row>
    <row r="10523" customFormat="false" ht="15" hidden="false" customHeight="false" outlineLevel="0" collapsed="false">
      <c r="A10523" s="22" t="s">
        <v>6311</v>
      </c>
      <c r="B10523" s="22" t="n">
        <v>53</v>
      </c>
      <c r="C10523" s="22" t="n">
        <v>175</v>
      </c>
      <c r="D10523" s="22" t="n">
        <v>2</v>
      </c>
      <c r="E10523" s="22" t="n">
        <v>0</v>
      </c>
      <c r="F10523" s="22" t="n">
        <f aca="false">D10523/SUM(C10523:E10523)</f>
        <v>0.0112994350282486</v>
      </c>
      <c r="G10523" s="22" t="n">
        <v>175.01</v>
      </c>
      <c r="H10523" s="22" t="n">
        <v>1.99</v>
      </c>
      <c r="I10523" s="22" t="n">
        <v>0.01</v>
      </c>
      <c r="J10523" s="22" t="n">
        <v>0.005714</v>
      </c>
      <c r="K10523" s="22" t="n">
        <v>1</v>
      </c>
      <c r="L10523" s="25"/>
      <c r="N10523" s="24"/>
    </row>
    <row r="10524" customFormat="false" ht="15" hidden="false" customHeight="false" outlineLevel="0" collapsed="false">
      <c r="A10524" s="22" t="s">
        <v>6311</v>
      </c>
      <c r="B10524" s="22" t="n">
        <v>79</v>
      </c>
      <c r="C10524" s="22" t="n">
        <v>175</v>
      </c>
      <c r="D10524" s="22" t="n">
        <v>2</v>
      </c>
      <c r="E10524" s="22" t="n">
        <v>0</v>
      </c>
      <c r="F10524" s="22" t="n">
        <f aca="false">D10524/SUM(C10524:E10524)</f>
        <v>0.0112994350282486</v>
      </c>
      <c r="G10524" s="22" t="n">
        <v>175.01</v>
      </c>
      <c r="H10524" s="22" t="n">
        <v>1.99</v>
      </c>
      <c r="I10524" s="22" t="n">
        <v>0.01</v>
      </c>
      <c r="J10524" s="22" t="n">
        <v>0.005714</v>
      </c>
      <c r="K10524" s="22" t="n">
        <v>1</v>
      </c>
      <c r="L10524" s="25"/>
      <c r="N10524" s="24"/>
    </row>
    <row r="10525" customFormat="false" ht="15" hidden="false" customHeight="false" outlineLevel="0" collapsed="false">
      <c r="A10525" s="22" t="s">
        <v>1820</v>
      </c>
      <c r="B10525" s="22" t="n">
        <v>39</v>
      </c>
      <c r="C10525" s="22" t="n">
        <v>263</v>
      </c>
      <c r="D10525" s="22" t="n">
        <v>3</v>
      </c>
      <c r="E10525" s="22" t="n">
        <v>0</v>
      </c>
      <c r="F10525" s="22" t="n">
        <f aca="false">D10525/SUM(C10525:E10525)</f>
        <v>0.0112781954887218</v>
      </c>
      <c r="G10525" s="22" t="n">
        <v>263.01</v>
      </c>
      <c r="H10525" s="22" t="n">
        <v>2.98</v>
      </c>
      <c r="I10525" s="22" t="n">
        <v>0.01</v>
      </c>
      <c r="J10525" s="22" t="n">
        <v>0.008555</v>
      </c>
      <c r="K10525" s="22" t="n">
        <v>1</v>
      </c>
      <c r="L10525" s="25"/>
      <c r="N10525" s="24"/>
    </row>
    <row r="10526" customFormat="false" ht="15" hidden="false" customHeight="false" outlineLevel="0" collapsed="false">
      <c r="A10526" s="22" t="s">
        <v>4861</v>
      </c>
      <c r="B10526" s="22" t="n">
        <v>79</v>
      </c>
      <c r="C10526" s="22" t="n">
        <v>264</v>
      </c>
      <c r="D10526" s="22" t="n">
        <v>3</v>
      </c>
      <c r="E10526" s="22" t="n">
        <v>0</v>
      </c>
      <c r="F10526" s="22" t="n">
        <f aca="false">D10526/SUM(C10526:E10526)</f>
        <v>0.0112359550561798</v>
      </c>
      <c r="G10526" s="22" t="n">
        <v>264.01</v>
      </c>
      <c r="H10526" s="22" t="n">
        <v>2.98</v>
      </c>
      <c r="I10526" s="22" t="n">
        <v>0.01</v>
      </c>
      <c r="J10526" s="22" t="n">
        <v>0.008522</v>
      </c>
      <c r="K10526" s="22" t="n">
        <v>1</v>
      </c>
      <c r="L10526" s="25"/>
      <c r="N10526" s="24"/>
    </row>
    <row r="10527" customFormat="false" ht="15" hidden="false" customHeight="false" outlineLevel="0" collapsed="false">
      <c r="A10527" s="22" t="s">
        <v>6312</v>
      </c>
      <c r="B10527" s="22" t="n">
        <v>125</v>
      </c>
      <c r="C10527" s="22" t="n">
        <v>264</v>
      </c>
      <c r="D10527" s="22" t="n">
        <v>3</v>
      </c>
      <c r="E10527" s="22" t="n">
        <v>0</v>
      </c>
      <c r="F10527" s="22" t="n">
        <f aca="false">D10527/SUM(C10527:E10527)</f>
        <v>0.0112359550561798</v>
      </c>
      <c r="G10527" s="22" t="n">
        <v>264.01</v>
      </c>
      <c r="H10527" s="22" t="n">
        <v>2.98</v>
      </c>
      <c r="I10527" s="22" t="n">
        <v>0.01</v>
      </c>
      <c r="J10527" s="22" t="n">
        <v>0.008522</v>
      </c>
      <c r="K10527" s="22" t="n">
        <v>1</v>
      </c>
      <c r="L10527" s="25"/>
      <c r="N10527" s="24"/>
    </row>
    <row r="10528" customFormat="false" ht="15" hidden="false" customHeight="false" outlineLevel="0" collapsed="false">
      <c r="A10528" s="22" t="s">
        <v>1444</v>
      </c>
      <c r="B10528" s="22" t="n">
        <v>44</v>
      </c>
      <c r="C10528" s="22" t="n">
        <v>265</v>
      </c>
      <c r="D10528" s="22" t="n">
        <v>3</v>
      </c>
      <c r="E10528" s="22" t="n">
        <v>0</v>
      </c>
      <c r="F10528" s="22" t="n">
        <f aca="false">D10528/SUM(C10528:E10528)</f>
        <v>0.0111940298507463</v>
      </c>
      <c r="G10528" s="22" t="n">
        <v>265.01</v>
      </c>
      <c r="H10528" s="22" t="n">
        <v>2.98</v>
      </c>
      <c r="I10528" s="22" t="n">
        <v>0.01</v>
      </c>
      <c r="J10528" s="22" t="n">
        <v>0.00849</v>
      </c>
      <c r="K10528" s="22" t="n">
        <v>1</v>
      </c>
      <c r="L10528" s="25"/>
      <c r="N10528" s="24"/>
    </row>
    <row r="10529" customFormat="false" ht="15" hidden="false" customHeight="false" outlineLevel="0" collapsed="false">
      <c r="A10529" s="22" t="s">
        <v>1279</v>
      </c>
      <c r="B10529" s="22" t="n">
        <v>11</v>
      </c>
      <c r="C10529" s="22" t="n">
        <v>0</v>
      </c>
      <c r="D10529" s="22" t="n">
        <v>3</v>
      </c>
      <c r="E10529" s="22" t="n">
        <v>265</v>
      </c>
      <c r="F10529" s="22" t="n">
        <f aca="false">D10529/SUM(C10529:E10529)</f>
        <v>0.0111940298507463</v>
      </c>
      <c r="G10529" s="22" t="n">
        <v>0.01</v>
      </c>
      <c r="H10529" s="22" t="n">
        <v>2.98</v>
      </c>
      <c r="I10529" s="22" t="n">
        <v>265.01</v>
      </c>
      <c r="J10529" s="22" t="n">
        <v>0.00849</v>
      </c>
      <c r="K10529" s="22" t="n">
        <v>1</v>
      </c>
      <c r="L10529" s="25"/>
      <c r="N10529" s="24"/>
    </row>
    <row r="10530" customFormat="false" ht="15" hidden="false" customHeight="false" outlineLevel="0" collapsed="false">
      <c r="A10530" s="22" t="s">
        <v>4787</v>
      </c>
      <c r="B10530" s="22" t="n">
        <v>66</v>
      </c>
      <c r="C10530" s="22" t="n">
        <v>265</v>
      </c>
      <c r="D10530" s="22" t="n">
        <v>3</v>
      </c>
      <c r="E10530" s="22" t="n">
        <v>0</v>
      </c>
      <c r="F10530" s="22" t="n">
        <f aca="false">D10530/SUM(C10530:E10530)</f>
        <v>0.0111940298507463</v>
      </c>
      <c r="G10530" s="22" t="n">
        <v>265.01</v>
      </c>
      <c r="H10530" s="22" t="n">
        <v>2.98</v>
      </c>
      <c r="I10530" s="22" t="n">
        <v>0.01</v>
      </c>
      <c r="J10530" s="22" t="n">
        <v>0.00849</v>
      </c>
      <c r="K10530" s="22" t="n">
        <v>1</v>
      </c>
      <c r="L10530" s="25"/>
      <c r="N10530" s="24"/>
    </row>
    <row r="10531" customFormat="false" ht="15" hidden="false" customHeight="false" outlineLevel="0" collapsed="false">
      <c r="A10531" s="22" t="s">
        <v>3922</v>
      </c>
      <c r="B10531" s="22" t="n">
        <v>115</v>
      </c>
      <c r="C10531" s="22" t="n">
        <v>265</v>
      </c>
      <c r="D10531" s="22" t="n">
        <v>3</v>
      </c>
      <c r="E10531" s="22" t="n">
        <v>0</v>
      </c>
      <c r="F10531" s="22" t="n">
        <f aca="false">D10531/SUM(C10531:E10531)</f>
        <v>0.0111940298507463</v>
      </c>
      <c r="G10531" s="22" t="n">
        <v>265.01</v>
      </c>
      <c r="H10531" s="22" t="n">
        <v>2.98</v>
      </c>
      <c r="I10531" s="22" t="n">
        <v>0.01</v>
      </c>
      <c r="J10531" s="22" t="n">
        <v>0.00849</v>
      </c>
      <c r="K10531" s="22" t="n">
        <v>1</v>
      </c>
      <c r="L10531" s="25"/>
      <c r="N10531" s="24"/>
    </row>
    <row r="10532" customFormat="false" ht="15" hidden="false" customHeight="false" outlineLevel="0" collapsed="false">
      <c r="A10532" s="22" t="s">
        <v>6313</v>
      </c>
      <c r="B10532" s="22" t="n">
        <v>89</v>
      </c>
      <c r="C10532" s="22" t="n">
        <v>266</v>
      </c>
      <c r="D10532" s="22" t="n">
        <v>3</v>
      </c>
      <c r="E10532" s="22" t="n">
        <v>0</v>
      </c>
      <c r="F10532" s="22" t="n">
        <f aca="false">D10532/SUM(C10532:E10532)</f>
        <v>0.0111524163568773</v>
      </c>
      <c r="G10532" s="22" t="n">
        <v>266.01</v>
      </c>
      <c r="H10532" s="22" t="n">
        <v>2.98</v>
      </c>
      <c r="I10532" s="22" t="n">
        <v>0.01</v>
      </c>
      <c r="J10532" s="22" t="n">
        <v>0.008458</v>
      </c>
      <c r="K10532" s="22" t="n">
        <v>1</v>
      </c>
      <c r="L10532" s="25"/>
      <c r="N10532" s="24"/>
    </row>
    <row r="10533" customFormat="false" ht="15" hidden="false" customHeight="false" outlineLevel="0" collapsed="false">
      <c r="A10533" s="22" t="s">
        <v>6314</v>
      </c>
      <c r="B10533" s="22" t="n">
        <v>31</v>
      </c>
      <c r="C10533" s="22" t="n">
        <v>266</v>
      </c>
      <c r="D10533" s="22" t="n">
        <v>3</v>
      </c>
      <c r="E10533" s="22" t="n">
        <v>0</v>
      </c>
      <c r="F10533" s="22" t="n">
        <f aca="false">D10533/SUM(C10533:E10533)</f>
        <v>0.0111524163568773</v>
      </c>
      <c r="G10533" s="22" t="n">
        <v>266.01</v>
      </c>
      <c r="H10533" s="22" t="n">
        <v>2.98</v>
      </c>
      <c r="I10533" s="22" t="n">
        <v>0.01</v>
      </c>
      <c r="J10533" s="22" t="n">
        <v>0.008458</v>
      </c>
      <c r="K10533" s="22" t="n">
        <v>1</v>
      </c>
      <c r="L10533" s="25"/>
      <c r="N10533" s="24"/>
    </row>
    <row r="10534" customFormat="false" ht="15" hidden="false" customHeight="false" outlineLevel="0" collapsed="false">
      <c r="A10534" s="22" t="s">
        <v>3928</v>
      </c>
      <c r="B10534" s="22" t="n">
        <v>60</v>
      </c>
      <c r="C10534" s="22" t="n">
        <v>266</v>
      </c>
      <c r="D10534" s="22" t="n">
        <v>3</v>
      </c>
      <c r="E10534" s="22" t="n">
        <v>0</v>
      </c>
      <c r="F10534" s="22" t="n">
        <f aca="false">D10534/SUM(C10534:E10534)</f>
        <v>0.0111524163568773</v>
      </c>
      <c r="G10534" s="22" t="n">
        <v>266.01</v>
      </c>
      <c r="H10534" s="22" t="n">
        <v>2.98</v>
      </c>
      <c r="I10534" s="22" t="n">
        <v>0.01</v>
      </c>
      <c r="J10534" s="22" t="n">
        <v>0.008458</v>
      </c>
      <c r="K10534" s="22" t="n">
        <v>1</v>
      </c>
      <c r="L10534" s="25"/>
      <c r="N10534" s="24"/>
    </row>
    <row r="10535" customFormat="false" ht="15" hidden="false" customHeight="false" outlineLevel="0" collapsed="false">
      <c r="A10535" s="22" t="s">
        <v>5755</v>
      </c>
      <c r="B10535" s="22" t="n">
        <v>53</v>
      </c>
      <c r="C10535" s="22" t="n">
        <v>268</v>
      </c>
      <c r="D10535" s="22" t="n">
        <v>3</v>
      </c>
      <c r="E10535" s="22" t="n">
        <v>0</v>
      </c>
      <c r="F10535" s="22" t="n">
        <f aca="false">D10535/SUM(C10535:E10535)</f>
        <v>0.011070110701107</v>
      </c>
      <c r="G10535" s="22" t="n">
        <v>268.01</v>
      </c>
      <c r="H10535" s="22" t="n">
        <v>2.98</v>
      </c>
      <c r="I10535" s="22" t="n">
        <v>0.01</v>
      </c>
      <c r="J10535" s="22" t="n">
        <v>0.008395</v>
      </c>
      <c r="K10535" s="22" t="n">
        <v>1</v>
      </c>
      <c r="L10535" s="25"/>
      <c r="N10535" s="24"/>
    </row>
    <row r="10536" customFormat="false" ht="15" hidden="false" customHeight="false" outlineLevel="0" collapsed="false">
      <c r="A10536" s="22" t="s">
        <v>4671</v>
      </c>
      <c r="B10536" s="22" t="n">
        <v>47</v>
      </c>
      <c r="C10536" s="22" t="n">
        <v>268</v>
      </c>
      <c r="D10536" s="22" t="n">
        <v>3</v>
      </c>
      <c r="E10536" s="22" t="n">
        <v>0</v>
      </c>
      <c r="F10536" s="22" t="n">
        <f aca="false">D10536/SUM(C10536:E10536)</f>
        <v>0.011070110701107</v>
      </c>
      <c r="G10536" s="22" t="n">
        <v>268.01</v>
      </c>
      <c r="H10536" s="22" t="n">
        <v>2.98</v>
      </c>
      <c r="I10536" s="22" t="n">
        <v>0.01</v>
      </c>
      <c r="J10536" s="22" t="n">
        <v>0.008395</v>
      </c>
      <c r="K10536" s="22" t="n">
        <v>1</v>
      </c>
      <c r="L10536" s="25"/>
      <c r="N10536" s="24"/>
    </row>
    <row r="10537" customFormat="false" ht="15" hidden="false" customHeight="false" outlineLevel="0" collapsed="false">
      <c r="A10537" s="22" t="s">
        <v>4165</v>
      </c>
      <c r="B10537" s="22" t="n">
        <v>70</v>
      </c>
      <c r="C10537" s="22" t="n">
        <v>179</v>
      </c>
      <c r="D10537" s="22" t="n">
        <v>2</v>
      </c>
      <c r="E10537" s="22" t="n">
        <v>0</v>
      </c>
      <c r="F10537" s="22" t="n">
        <f aca="false">D10537/SUM(C10537:E10537)</f>
        <v>0.0110497237569061</v>
      </c>
      <c r="G10537" s="22" t="n">
        <v>179.01</v>
      </c>
      <c r="H10537" s="22" t="n">
        <v>1.99</v>
      </c>
      <c r="I10537" s="22" t="n">
        <v>0.01</v>
      </c>
      <c r="J10537" s="22" t="n">
        <v>0.005586</v>
      </c>
      <c r="K10537" s="22" t="n">
        <v>1</v>
      </c>
      <c r="L10537" s="25"/>
      <c r="N10537" s="24"/>
    </row>
    <row r="10538" customFormat="false" ht="15" hidden="false" customHeight="false" outlineLevel="0" collapsed="false">
      <c r="A10538" s="22" t="s">
        <v>6315</v>
      </c>
      <c r="B10538" s="22" t="n">
        <v>71</v>
      </c>
      <c r="C10538" s="22" t="n">
        <v>179</v>
      </c>
      <c r="D10538" s="22" t="n">
        <v>2</v>
      </c>
      <c r="E10538" s="22" t="n">
        <v>0</v>
      </c>
      <c r="F10538" s="22" t="n">
        <f aca="false">D10538/SUM(C10538:E10538)</f>
        <v>0.0110497237569061</v>
      </c>
      <c r="G10538" s="22" t="n">
        <v>179.01</v>
      </c>
      <c r="H10538" s="22" t="n">
        <v>1.99</v>
      </c>
      <c r="I10538" s="22" t="n">
        <v>0.01</v>
      </c>
      <c r="J10538" s="22" t="n">
        <v>0.005586</v>
      </c>
      <c r="K10538" s="22" t="n">
        <v>1</v>
      </c>
      <c r="L10538" s="25"/>
      <c r="N10538" s="24"/>
    </row>
    <row r="10539" customFormat="false" ht="15" hidden="false" customHeight="false" outlineLevel="0" collapsed="false">
      <c r="A10539" s="22" t="s">
        <v>985</v>
      </c>
      <c r="B10539" s="22" t="n">
        <v>38</v>
      </c>
      <c r="C10539" s="22" t="n">
        <v>269</v>
      </c>
      <c r="D10539" s="22" t="n">
        <v>3</v>
      </c>
      <c r="E10539" s="22" t="n">
        <v>0</v>
      </c>
      <c r="F10539" s="22" t="n">
        <f aca="false">D10539/SUM(C10539:E10539)</f>
        <v>0.0110294117647059</v>
      </c>
      <c r="G10539" s="22" t="n">
        <v>269.01</v>
      </c>
      <c r="H10539" s="22" t="n">
        <v>2.98</v>
      </c>
      <c r="I10539" s="22" t="n">
        <v>0.01</v>
      </c>
      <c r="J10539" s="22" t="n">
        <v>0.008364</v>
      </c>
      <c r="K10539" s="22" t="n">
        <v>1</v>
      </c>
      <c r="L10539" s="25"/>
      <c r="N10539" s="24"/>
    </row>
    <row r="10540" customFormat="false" ht="15" hidden="false" customHeight="false" outlineLevel="0" collapsed="false">
      <c r="A10540" s="22" t="s">
        <v>675</v>
      </c>
      <c r="B10540" s="22" t="n">
        <v>106</v>
      </c>
      <c r="C10540" s="22" t="n">
        <v>269</v>
      </c>
      <c r="D10540" s="22" t="n">
        <v>3</v>
      </c>
      <c r="E10540" s="22" t="n">
        <v>0</v>
      </c>
      <c r="F10540" s="22" t="n">
        <f aca="false">D10540/SUM(C10540:E10540)</f>
        <v>0.0110294117647059</v>
      </c>
      <c r="G10540" s="22" t="n">
        <v>269.01</v>
      </c>
      <c r="H10540" s="22" t="n">
        <v>2.98</v>
      </c>
      <c r="I10540" s="22" t="n">
        <v>0.01</v>
      </c>
      <c r="J10540" s="22" t="n">
        <v>0.008364</v>
      </c>
      <c r="K10540" s="22" t="n">
        <v>1</v>
      </c>
      <c r="L10540" s="25"/>
      <c r="N10540" s="24"/>
    </row>
    <row r="10541" customFormat="false" ht="15" hidden="false" customHeight="false" outlineLevel="0" collapsed="false">
      <c r="A10541" s="22" t="s">
        <v>6316</v>
      </c>
      <c r="B10541" s="22" t="n">
        <v>21</v>
      </c>
      <c r="C10541" s="22" t="n">
        <v>269</v>
      </c>
      <c r="D10541" s="22" t="n">
        <v>3</v>
      </c>
      <c r="E10541" s="22" t="n">
        <v>0</v>
      </c>
      <c r="F10541" s="22" t="n">
        <f aca="false">D10541/SUM(C10541:E10541)</f>
        <v>0.0110294117647059</v>
      </c>
      <c r="G10541" s="22" t="n">
        <v>269.01</v>
      </c>
      <c r="H10541" s="22" t="n">
        <v>2.98</v>
      </c>
      <c r="I10541" s="22" t="n">
        <v>0.01</v>
      </c>
      <c r="J10541" s="22" t="n">
        <v>0.008364</v>
      </c>
      <c r="K10541" s="22" t="n">
        <v>1</v>
      </c>
      <c r="L10541" s="25"/>
      <c r="N10541" s="24"/>
    </row>
    <row r="10542" customFormat="false" ht="15" hidden="false" customHeight="false" outlineLevel="0" collapsed="false">
      <c r="A10542" s="22" t="s">
        <v>1226</v>
      </c>
      <c r="B10542" s="22" t="n">
        <v>101</v>
      </c>
      <c r="C10542" s="22" t="n">
        <v>269</v>
      </c>
      <c r="D10542" s="22" t="n">
        <v>3</v>
      </c>
      <c r="E10542" s="22" t="n">
        <v>0</v>
      </c>
      <c r="F10542" s="22" t="n">
        <f aca="false">D10542/SUM(C10542:E10542)</f>
        <v>0.0110294117647059</v>
      </c>
      <c r="G10542" s="22" t="n">
        <v>269.01</v>
      </c>
      <c r="H10542" s="22" t="n">
        <v>2.98</v>
      </c>
      <c r="I10542" s="22" t="n">
        <v>0.01</v>
      </c>
      <c r="J10542" s="22" t="n">
        <v>0.008364</v>
      </c>
      <c r="K10542" s="22" t="n">
        <v>1</v>
      </c>
      <c r="L10542" s="25"/>
      <c r="N10542" s="24"/>
    </row>
    <row r="10543" customFormat="false" ht="15" hidden="false" customHeight="false" outlineLevel="0" collapsed="false">
      <c r="A10543" s="22" t="s">
        <v>6317</v>
      </c>
      <c r="B10543" s="22" t="n">
        <v>39</v>
      </c>
      <c r="C10543" s="22" t="n">
        <v>269</v>
      </c>
      <c r="D10543" s="22" t="n">
        <v>3</v>
      </c>
      <c r="E10543" s="22" t="n">
        <v>1</v>
      </c>
      <c r="F10543" s="22" t="n">
        <f aca="false">D10543/SUM(C10543:E10543)</f>
        <v>0.010989010989011</v>
      </c>
      <c r="G10543" s="22" t="n">
        <v>268.02</v>
      </c>
      <c r="H10543" s="22" t="n">
        <v>4.95</v>
      </c>
      <c r="I10543" s="22" t="n">
        <v>0.02</v>
      </c>
      <c r="J10543" s="22" t="n">
        <v>42.477304</v>
      </c>
      <c r="K10543" s="22" t="n">
        <v>0.018298</v>
      </c>
      <c r="L10543" s="25"/>
      <c r="N10543" s="24"/>
    </row>
    <row r="10544" customFormat="false" ht="15" hidden="false" customHeight="false" outlineLevel="0" collapsed="false">
      <c r="A10544" s="22" t="s">
        <v>6318</v>
      </c>
      <c r="B10544" s="22" t="n">
        <v>53</v>
      </c>
      <c r="C10544" s="22" t="n">
        <v>180</v>
      </c>
      <c r="D10544" s="22" t="n">
        <v>2</v>
      </c>
      <c r="E10544" s="22" t="n">
        <v>0</v>
      </c>
      <c r="F10544" s="22" t="n">
        <f aca="false">D10544/SUM(C10544:E10544)</f>
        <v>0.010989010989011</v>
      </c>
      <c r="G10544" s="22" t="n">
        <v>180.01</v>
      </c>
      <c r="H10544" s="22" t="n">
        <v>1.99</v>
      </c>
      <c r="I10544" s="22" t="n">
        <v>0.01</v>
      </c>
      <c r="J10544" s="22" t="n">
        <v>0.005555</v>
      </c>
      <c r="K10544" s="22" t="n">
        <v>1</v>
      </c>
      <c r="L10544" s="25"/>
      <c r="N10544" s="24"/>
    </row>
    <row r="10545" customFormat="false" ht="15" hidden="false" customHeight="false" outlineLevel="0" collapsed="false">
      <c r="A10545" s="22" t="s">
        <v>5458</v>
      </c>
      <c r="B10545" s="22" t="n">
        <v>34</v>
      </c>
      <c r="C10545" s="22" t="n">
        <v>270</v>
      </c>
      <c r="D10545" s="22" t="n">
        <v>3</v>
      </c>
      <c r="E10545" s="22" t="n">
        <v>0</v>
      </c>
      <c r="F10545" s="22" t="n">
        <f aca="false">D10545/SUM(C10545:E10545)</f>
        <v>0.010989010989011</v>
      </c>
      <c r="G10545" s="22" t="n">
        <v>270.01</v>
      </c>
      <c r="H10545" s="22" t="n">
        <v>2.98</v>
      </c>
      <c r="I10545" s="22" t="n">
        <v>0.01</v>
      </c>
      <c r="J10545" s="22" t="n">
        <v>0.008333</v>
      </c>
      <c r="K10545" s="22" t="n">
        <v>1</v>
      </c>
      <c r="L10545" s="25"/>
      <c r="N10545" s="24"/>
    </row>
    <row r="10546" customFormat="false" ht="15" hidden="false" customHeight="false" outlineLevel="0" collapsed="false">
      <c r="A10546" s="22" t="s">
        <v>6319</v>
      </c>
      <c r="B10546" s="22" t="n">
        <v>8</v>
      </c>
      <c r="C10546" s="22" t="n">
        <v>271</v>
      </c>
      <c r="D10546" s="22" t="n">
        <v>3</v>
      </c>
      <c r="E10546" s="22" t="n">
        <v>0</v>
      </c>
      <c r="F10546" s="22" t="n">
        <f aca="false">D10546/SUM(C10546:E10546)</f>
        <v>0.0109489051094891</v>
      </c>
      <c r="G10546" s="22" t="n">
        <v>271.01</v>
      </c>
      <c r="H10546" s="22" t="n">
        <v>2.98</v>
      </c>
      <c r="I10546" s="22" t="n">
        <v>0.01</v>
      </c>
      <c r="J10546" s="22" t="n">
        <v>0.008302</v>
      </c>
      <c r="K10546" s="22" t="n">
        <v>1</v>
      </c>
      <c r="L10546" s="25"/>
      <c r="N10546" s="24"/>
    </row>
    <row r="10547" customFormat="false" ht="15" hidden="false" customHeight="false" outlineLevel="0" collapsed="false">
      <c r="A10547" s="22" t="s">
        <v>6320</v>
      </c>
      <c r="B10547" s="22" t="n">
        <v>35</v>
      </c>
      <c r="C10547" s="22" t="n">
        <v>271</v>
      </c>
      <c r="D10547" s="22" t="n">
        <v>3</v>
      </c>
      <c r="E10547" s="22" t="n">
        <v>0</v>
      </c>
      <c r="F10547" s="22" t="n">
        <f aca="false">D10547/SUM(C10547:E10547)</f>
        <v>0.0109489051094891</v>
      </c>
      <c r="G10547" s="22" t="n">
        <v>271.01</v>
      </c>
      <c r="H10547" s="22" t="n">
        <v>2.98</v>
      </c>
      <c r="I10547" s="22" t="n">
        <v>0.01</v>
      </c>
      <c r="J10547" s="22" t="n">
        <v>0.008302</v>
      </c>
      <c r="K10547" s="22" t="n">
        <v>1</v>
      </c>
      <c r="L10547" s="25"/>
      <c r="N10547" s="24"/>
    </row>
    <row r="10548" customFormat="false" ht="15" hidden="false" customHeight="false" outlineLevel="0" collapsed="false">
      <c r="A10548" s="22" t="s">
        <v>6321</v>
      </c>
      <c r="B10548" s="22" t="n">
        <v>19</v>
      </c>
      <c r="C10548" s="22" t="n">
        <v>271</v>
      </c>
      <c r="D10548" s="22" t="n">
        <v>3</v>
      </c>
      <c r="E10548" s="22" t="n">
        <v>0</v>
      </c>
      <c r="F10548" s="22" t="n">
        <f aca="false">D10548/SUM(C10548:E10548)</f>
        <v>0.0109489051094891</v>
      </c>
      <c r="G10548" s="22" t="n">
        <v>271.01</v>
      </c>
      <c r="H10548" s="22" t="n">
        <v>2.98</v>
      </c>
      <c r="I10548" s="22" t="n">
        <v>0.01</v>
      </c>
      <c r="J10548" s="22" t="n">
        <v>0.008302</v>
      </c>
      <c r="K10548" s="22" t="n">
        <v>1</v>
      </c>
      <c r="L10548" s="25"/>
      <c r="N10548" s="24"/>
    </row>
    <row r="10549" customFormat="false" ht="15" hidden="false" customHeight="false" outlineLevel="0" collapsed="false">
      <c r="A10549" s="22" t="s">
        <v>6322</v>
      </c>
      <c r="B10549" s="22" t="n">
        <v>36</v>
      </c>
      <c r="C10549" s="22" t="n">
        <v>271</v>
      </c>
      <c r="D10549" s="22" t="n">
        <v>3</v>
      </c>
      <c r="E10549" s="22" t="n">
        <v>0</v>
      </c>
      <c r="F10549" s="22" t="n">
        <f aca="false">D10549/SUM(C10549:E10549)</f>
        <v>0.0109489051094891</v>
      </c>
      <c r="G10549" s="22" t="n">
        <v>271.01</v>
      </c>
      <c r="H10549" s="22" t="n">
        <v>2.98</v>
      </c>
      <c r="I10549" s="22" t="n">
        <v>0.01</v>
      </c>
      <c r="J10549" s="22" t="n">
        <v>0.008302</v>
      </c>
      <c r="K10549" s="22" t="n">
        <v>1</v>
      </c>
      <c r="L10549" s="25"/>
      <c r="N10549" s="24"/>
    </row>
    <row r="10550" customFormat="false" ht="15" hidden="false" customHeight="false" outlineLevel="0" collapsed="false">
      <c r="A10550" s="22" t="s">
        <v>6323</v>
      </c>
      <c r="B10550" s="22" t="n">
        <v>17</v>
      </c>
      <c r="C10550" s="22" t="n">
        <v>181</v>
      </c>
      <c r="D10550" s="22" t="n">
        <v>2</v>
      </c>
      <c r="E10550" s="22" t="n">
        <v>0</v>
      </c>
      <c r="F10550" s="22" t="n">
        <f aca="false">D10550/SUM(C10550:E10550)</f>
        <v>0.0109289617486339</v>
      </c>
      <c r="G10550" s="22" t="n">
        <v>181.01</v>
      </c>
      <c r="H10550" s="22" t="n">
        <v>1.99</v>
      </c>
      <c r="I10550" s="22" t="n">
        <v>0.01</v>
      </c>
      <c r="J10550" s="22" t="n">
        <v>0.005525</v>
      </c>
      <c r="K10550" s="22" t="n">
        <v>1</v>
      </c>
      <c r="L10550" s="25"/>
      <c r="N10550" s="24"/>
    </row>
    <row r="10551" customFormat="false" ht="15" hidden="false" customHeight="false" outlineLevel="0" collapsed="false">
      <c r="A10551" s="22" t="s">
        <v>6324</v>
      </c>
      <c r="B10551" s="22" t="n">
        <v>10</v>
      </c>
      <c r="C10551" s="22" t="n">
        <v>272</v>
      </c>
      <c r="D10551" s="22" t="n">
        <v>3</v>
      </c>
      <c r="E10551" s="22" t="n">
        <v>0</v>
      </c>
      <c r="F10551" s="22" t="n">
        <f aca="false">D10551/SUM(C10551:E10551)</f>
        <v>0.0109090909090909</v>
      </c>
      <c r="G10551" s="22" t="n">
        <v>272.01</v>
      </c>
      <c r="H10551" s="22" t="n">
        <v>2.98</v>
      </c>
      <c r="I10551" s="22" t="n">
        <v>0.01</v>
      </c>
      <c r="J10551" s="22" t="n">
        <v>0.008272</v>
      </c>
      <c r="K10551" s="22" t="n">
        <v>1</v>
      </c>
      <c r="L10551" s="25"/>
      <c r="N10551" s="24"/>
    </row>
    <row r="10552" customFormat="false" ht="15" hidden="false" customHeight="false" outlineLevel="0" collapsed="false">
      <c r="A10552" s="22" t="s">
        <v>3032</v>
      </c>
      <c r="B10552" s="22" t="n">
        <v>57</v>
      </c>
      <c r="C10552" s="22" t="n">
        <v>272</v>
      </c>
      <c r="D10552" s="22" t="n">
        <v>3</v>
      </c>
      <c r="E10552" s="22" t="n">
        <v>0</v>
      </c>
      <c r="F10552" s="22" t="n">
        <f aca="false">D10552/SUM(C10552:E10552)</f>
        <v>0.0109090909090909</v>
      </c>
      <c r="G10552" s="22" t="n">
        <v>272.01</v>
      </c>
      <c r="H10552" s="22" t="n">
        <v>2.98</v>
      </c>
      <c r="I10552" s="22" t="n">
        <v>0.01</v>
      </c>
      <c r="J10552" s="22" t="n">
        <v>0.008272</v>
      </c>
      <c r="K10552" s="22" t="n">
        <v>1</v>
      </c>
      <c r="L10552" s="25"/>
      <c r="N10552" s="24"/>
    </row>
    <row r="10553" customFormat="false" ht="15" hidden="false" customHeight="false" outlineLevel="0" collapsed="false">
      <c r="A10553" s="22" t="s">
        <v>3642</v>
      </c>
      <c r="B10553" s="22" t="n">
        <v>69</v>
      </c>
      <c r="C10553" s="22" t="n">
        <v>271</v>
      </c>
      <c r="D10553" s="22" t="n">
        <v>3</v>
      </c>
      <c r="E10553" s="22" t="n">
        <v>1</v>
      </c>
      <c r="F10553" s="22" t="n">
        <f aca="false">D10553/SUM(C10553:E10553)</f>
        <v>0.0109090909090909</v>
      </c>
      <c r="G10553" s="22" t="n">
        <v>270.02</v>
      </c>
      <c r="H10553" s="22" t="n">
        <v>4.95</v>
      </c>
      <c r="I10553" s="22" t="n">
        <v>0.02</v>
      </c>
      <c r="J10553" s="22" t="n">
        <v>42.797323</v>
      </c>
      <c r="K10553" s="22" t="n">
        <v>0.018165</v>
      </c>
      <c r="L10553" s="25"/>
      <c r="N10553" s="24"/>
    </row>
    <row r="10554" customFormat="false" ht="15" hidden="false" customHeight="false" outlineLevel="0" collapsed="false">
      <c r="A10554" s="22" t="s">
        <v>6325</v>
      </c>
      <c r="B10554" s="22" t="n">
        <v>79</v>
      </c>
      <c r="C10554" s="22" t="n">
        <v>272</v>
      </c>
      <c r="D10554" s="22" t="n">
        <v>3</v>
      </c>
      <c r="E10554" s="22" t="n">
        <v>0</v>
      </c>
      <c r="F10554" s="22" t="n">
        <f aca="false">D10554/SUM(C10554:E10554)</f>
        <v>0.0109090909090909</v>
      </c>
      <c r="G10554" s="22" t="n">
        <v>272.01</v>
      </c>
      <c r="H10554" s="22" t="n">
        <v>2.98</v>
      </c>
      <c r="I10554" s="22" t="n">
        <v>0.01</v>
      </c>
      <c r="J10554" s="22" t="n">
        <v>0.008272</v>
      </c>
      <c r="K10554" s="22" t="n">
        <v>1</v>
      </c>
      <c r="L10554" s="25"/>
      <c r="N10554" s="24"/>
    </row>
    <row r="10555" customFormat="false" ht="15" hidden="false" customHeight="false" outlineLevel="0" collapsed="false">
      <c r="A10555" s="22" t="s">
        <v>6326</v>
      </c>
      <c r="B10555" s="22" t="n">
        <v>59</v>
      </c>
      <c r="C10555" s="22" t="n">
        <v>272</v>
      </c>
      <c r="D10555" s="22" t="n">
        <v>3</v>
      </c>
      <c r="E10555" s="22" t="n">
        <v>1</v>
      </c>
      <c r="F10555" s="22" t="n">
        <f aca="false">D10555/SUM(C10555:E10555)</f>
        <v>0.0108695652173913</v>
      </c>
      <c r="G10555" s="22" t="n">
        <v>271.02</v>
      </c>
      <c r="H10555" s="22" t="n">
        <v>4.95</v>
      </c>
      <c r="I10555" s="22" t="n">
        <v>0.02</v>
      </c>
      <c r="J10555" s="22" t="n">
        <v>42.957333</v>
      </c>
      <c r="K10555" s="22" t="n">
        <v>0.018099</v>
      </c>
      <c r="L10555" s="25"/>
      <c r="N10555" s="24"/>
    </row>
    <row r="10556" customFormat="false" ht="15" hidden="false" customHeight="false" outlineLevel="0" collapsed="false">
      <c r="A10556" s="22" t="s">
        <v>6326</v>
      </c>
      <c r="B10556" s="22" t="n">
        <v>63</v>
      </c>
      <c r="C10556" s="22" t="n">
        <v>272</v>
      </c>
      <c r="D10556" s="22" t="n">
        <v>3</v>
      </c>
      <c r="E10556" s="22" t="n">
        <v>1</v>
      </c>
      <c r="F10556" s="22" t="n">
        <f aca="false">D10556/SUM(C10556:E10556)</f>
        <v>0.0108695652173913</v>
      </c>
      <c r="G10556" s="22" t="n">
        <v>271.02</v>
      </c>
      <c r="H10556" s="22" t="n">
        <v>4.95</v>
      </c>
      <c r="I10556" s="22" t="n">
        <v>0.02</v>
      </c>
      <c r="J10556" s="22" t="n">
        <v>42.957333</v>
      </c>
      <c r="K10556" s="22" t="n">
        <v>0.018099</v>
      </c>
      <c r="L10556" s="25"/>
      <c r="N10556" s="24"/>
    </row>
    <row r="10557" customFormat="false" ht="15" hidden="false" customHeight="false" outlineLevel="0" collapsed="false">
      <c r="A10557" s="22" t="s">
        <v>6327</v>
      </c>
      <c r="B10557" s="22" t="n">
        <v>52</v>
      </c>
      <c r="C10557" s="22" t="n">
        <v>273</v>
      </c>
      <c r="D10557" s="22" t="n">
        <v>3</v>
      </c>
      <c r="E10557" s="22" t="n">
        <v>0</v>
      </c>
      <c r="F10557" s="22" t="n">
        <f aca="false">D10557/SUM(C10557:E10557)</f>
        <v>0.0108695652173913</v>
      </c>
      <c r="G10557" s="22" t="n">
        <v>273.01</v>
      </c>
      <c r="H10557" s="22" t="n">
        <v>2.98</v>
      </c>
      <c r="I10557" s="22" t="n">
        <v>0.01</v>
      </c>
      <c r="J10557" s="22" t="n">
        <v>0.008242</v>
      </c>
      <c r="K10557" s="22" t="n">
        <v>1</v>
      </c>
      <c r="L10557" s="25"/>
      <c r="N10557" s="24"/>
    </row>
    <row r="10558" customFormat="false" ht="15" hidden="false" customHeight="false" outlineLevel="0" collapsed="false">
      <c r="A10558" s="22" t="s">
        <v>6327</v>
      </c>
      <c r="B10558" s="22" t="n">
        <v>91</v>
      </c>
      <c r="C10558" s="22" t="n">
        <v>273</v>
      </c>
      <c r="D10558" s="22" t="n">
        <v>3</v>
      </c>
      <c r="E10558" s="22" t="n">
        <v>0</v>
      </c>
      <c r="F10558" s="22" t="n">
        <f aca="false">D10558/SUM(C10558:E10558)</f>
        <v>0.0108695652173913</v>
      </c>
      <c r="G10558" s="22" t="n">
        <v>273.01</v>
      </c>
      <c r="H10558" s="22" t="n">
        <v>2.98</v>
      </c>
      <c r="I10558" s="22" t="n">
        <v>0.01</v>
      </c>
      <c r="J10558" s="22" t="n">
        <v>0.008242</v>
      </c>
      <c r="K10558" s="22" t="n">
        <v>1</v>
      </c>
      <c r="L10558" s="25"/>
      <c r="N10558" s="24"/>
    </row>
    <row r="10559" customFormat="false" ht="15" hidden="false" customHeight="false" outlineLevel="0" collapsed="false">
      <c r="A10559" s="22" t="s">
        <v>1546</v>
      </c>
      <c r="B10559" s="22" t="n">
        <v>69</v>
      </c>
      <c r="C10559" s="22" t="n">
        <v>273</v>
      </c>
      <c r="D10559" s="22" t="n">
        <v>3</v>
      </c>
      <c r="E10559" s="22" t="n">
        <v>0</v>
      </c>
      <c r="F10559" s="22" t="n">
        <f aca="false">D10559/SUM(C10559:E10559)</f>
        <v>0.0108695652173913</v>
      </c>
      <c r="G10559" s="22" t="n">
        <v>273.01</v>
      </c>
      <c r="H10559" s="22" t="n">
        <v>2.98</v>
      </c>
      <c r="I10559" s="22" t="n">
        <v>0.01</v>
      </c>
      <c r="J10559" s="22" t="n">
        <v>0.008242</v>
      </c>
      <c r="K10559" s="22" t="n">
        <v>1</v>
      </c>
      <c r="L10559" s="25"/>
      <c r="N10559" s="24"/>
    </row>
    <row r="10560" customFormat="false" ht="15" hidden="false" customHeight="false" outlineLevel="0" collapsed="false">
      <c r="A10560" s="22" t="s">
        <v>6328</v>
      </c>
      <c r="B10560" s="22" t="n">
        <v>67</v>
      </c>
      <c r="C10560" s="22" t="n">
        <v>274</v>
      </c>
      <c r="D10560" s="22" t="n">
        <v>3</v>
      </c>
      <c r="E10560" s="22" t="n">
        <v>0</v>
      </c>
      <c r="F10560" s="22" t="n">
        <f aca="false">D10560/SUM(C10560:E10560)</f>
        <v>0.0108303249097473</v>
      </c>
      <c r="G10560" s="22" t="n">
        <v>274.01</v>
      </c>
      <c r="H10560" s="22" t="n">
        <v>2.98</v>
      </c>
      <c r="I10560" s="22" t="n">
        <v>0.01</v>
      </c>
      <c r="J10560" s="22" t="n">
        <v>0.008211</v>
      </c>
      <c r="K10560" s="22" t="n">
        <v>1</v>
      </c>
      <c r="L10560" s="25"/>
      <c r="N10560" s="24"/>
    </row>
    <row r="10561" customFormat="false" ht="15" hidden="false" customHeight="false" outlineLevel="0" collapsed="false">
      <c r="A10561" s="22" t="s">
        <v>5933</v>
      </c>
      <c r="B10561" s="22" t="n">
        <v>89</v>
      </c>
      <c r="C10561" s="22" t="n">
        <v>274</v>
      </c>
      <c r="D10561" s="22" t="n">
        <v>3</v>
      </c>
      <c r="E10561" s="22" t="n">
        <v>0</v>
      </c>
      <c r="F10561" s="22" t="n">
        <f aca="false">D10561/SUM(C10561:E10561)</f>
        <v>0.0108303249097473</v>
      </c>
      <c r="G10561" s="22" t="n">
        <v>274.01</v>
      </c>
      <c r="H10561" s="22" t="n">
        <v>2.98</v>
      </c>
      <c r="I10561" s="22" t="n">
        <v>0.01</v>
      </c>
      <c r="J10561" s="22" t="n">
        <v>0.008211</v>
      </c>
      <c r="K10561" s="22" t="n">
        <v>1</v>
      </c>
      <c r="L10561" s="25"/>
      <c r="N10561" s="24"/>
    </row>
    <row r="10562" customFormat="false" ht="15" hidden="false" customHeight="false" outlineLevel="0" collapsed="false">
      <c r="A10562" s="22" t="s">
        <v>6329</v>
      </c>
      <c r="B10562" s="22" t="n">
        <v>117</v>
      </c>
      <c r="C10562" s="22" t="n">
        <v>274</v>
      </c>
      <c r="D10562" s="22" t="n">
        <v>3</v>
      </c>
      <c r="E10562" s="22" t="n">
        <v>0</v>
      </c>
      <c r="F10562" s="22" t="n">
        <f aca="false">D10562/SUM(C10562:E10562)</f>
        <v>0.0108303249097473</v>
      </c>
      <c r="G10562" s="22" t="n">
        <v>274.01</v>
      </c>
      <c r="H10562" s="22" t="n">
        <v>2.98</v>
      </c>
      <c r="I10562" s="22" t="n">
        <v>0.01</v>
      </c>
      <c r="J10562" s="22" t="n">
        <v>0.008211</v>
      </c>
      <c r="K10562" s="22" t="n">
        <v>1</v>
      </c>
      <c r="L10562" s="25"/>
      <c r="N10562" s="24"/>
    </row>
    <row r="10563" customFormat="false" ht="15" hidden="false" customHeight="false" outlineLevel="0" collapsed="false">
      <c r="A10563" s="22" t="s">
        <v>2048</v>
      </c>
      <c r="B10563" s="22" t="n">
        <v>90</v>
      </c>
      <c r="C10563" s="22" t="n">
        <v>275</v>
      </c>
      <c r="D10563" s="22" t="n">
        <v>3</v>
      </c>
      <c r="E10563" s="22" t="n">
        <v>0</v>
      </c>
      <c r="F10563" s="22" t="n">
        <f aca="false">D10563/SUM(C10563:E10563)</f>
        <v>0.0107913669064748</v>
      </c>
      <c r="G10563" s="22" t="n">
        <v>275.01</v>
      </c>
      <c r="H10563" s="22" t="n">
        <v>2.98</v>
      </c>
      <c r="I10563" s="22" t="n">
        <v>0.01</v>
      </c>
      <c r="J10563" s="22" t="n">
        <v>0.008182</v>
      </c>
      <c r="K10563" s="22" t="n">
        <v>1</v>
      </c>
      <c r="L10563" s="25"/>
      <c r="N10563" s="24"/>
    </row>
    <row r="10564" customFormat="false" ht="15" hidden="false" customHeight="false" outlineLevel="0" collapsed="false">
      <c r="A10564" s="22" t="s">
        <v>6330</v>
      </c>
      <c r="B10564" s="22" t="n">
        <v>112</v>
      </c>
      <c r="C10564" s="22" t="n">
        <v>275</v>
      </c>
      <c r="D10564" s="22" t="n">
        <v>3</v>
      </c>
      <c r="E10564" s="22" t="n">
        <v>0</v>
      </c>
      <c r="F10564" s="22" t="n">
        <f aca="false">D10564/SUM(C10564:E10564)</f>
        <v>0.0107913669064748</v>
      </c>
      <c r="G10564" s="22" t="n">
        <v>275.01</v>
      </c>
      <c r="H10564" s="22" t="n">
        <v>2.98</v>
      </c>
      <c r="I10564" s="22" t="n">
        <v>0.01</v>
      </c>
      <c r="J10564" s="22" t="n">
        <v>0.008182</v>
      </c>
      <c r="K10564" s="22" t="n">
        <v>1</v>
      </c>
      <c r="L10564" s="25"/>
      <c r="N10564" s="24"/>
    </row>
    <row r="10565" customFormat="false" ht="15" hidden="false" customHeight="false" outlineLevel="0" collapsed="false">
      <c r="A10565" s="22" t="s">
        <v>6331</v>
      </c>
      <c r="B10565" s="22" t="n">
        <v>60</v>
      </c>
      <c r="C10565" s="22" t="n">
        <v>184</v>
      </c>
      <c r="D10565" s="22" t="n">
        <v>2</v>
      </c>
      <c r="E10565" s="22" t="n">
        <v>0</v>
      </c>
      <c r="F10565" s="22" t="n">
        <f aca="false">D10565/SUM(C10565:E10565)</f>
        <v>0.010752688172043</v>
      </c>
      <c r="G10565" s="22" t="n">
        <v>184.01</v>
      </c>
      <c r="H10565" s="22" t="n">
        <v>1.99</v>
      </c>
      <c r="I10565" s="22" t="n">
        <v>0.01</v>
      </c>
      <c r="J10565" s="22" t="n">
        <v>0.005435</v>
      </c>
      <c r="K10565" s="22" t="n">
        <v>1</v>
      </c>
      <c r="L10565" s="25"/>
      <c r="N10565" s="24"/>
    </row>
    <row r="10566" customFormat="false" ht="15" hidden="false" customHeight="false" outlineLevel="0" collapsed="false">
      <c r="A10566" s="22" t="s">
        <v>6332</v>
      </c>
      <c r="B10566" s="22" t="n">
        <v>75</v>
      </c>
      <c r="C10566" s="22" t="n">
        <v>276</v>
      </c>
      <c r="D10566" s="22" t="n">
        <v>3</v>
      </c>
      <c r="E10566" s="22" t="n">
        <v>0</v>
      </c>
      <c r="F10566" s="22" t="n">
        <f aca="false">D10566/SUM(C10566:E10566)</f>
        <v>0.010752688172043</v>
      </c>
      <c r="G10566" s="22" t="n">
        <v>276.01</v>
      </c>
      <c r="H10566" s="22" t="n">
        <v>2.98</v>
      </c>
      <c r="I10566" s="22" t="n">
        <v>0.01</v>
      </c>
      <c r="J10566" s="22" t="n">
        <v>0.008152</v>
      </c>
      <c r="K10566" s="22" t="n">
        <v>1</v>
      </c>
      <c r="L10566" s="25"/>
      <c r="N10566" s="24"/>
    </row>
    <row r="10567" customFormat="false" ht="15" hidden="false" customHeight="false" outlineLevel="0" collapsed="false">
      <c r="A10567" s="22" t="s">
        <v>6333</v>
      </c>
      <c r="B10567" s="22" t="n">
        <v>79</v>
      </c>
      <c r="C10567" s="22" t="n">
        <v>0</v>
      </c>
      <c r="D10567" s="22" t="n">
        <v>3</v>
      </c>
      <c r="E10567" s="22" t="n">
        <v>277</v>
      </c>
      <c r="F10567" s="22" t="n">
        <f aca="false">D10567/SUM(C10567:E10567)</f>
        <v>0.0107142857142857</v>
      </c>
      <c r="G10567" s="22" t="n">
        <v>0.01</v>
      </c>
      <c r="H10567" s="22" t="n">
        <v>2.98</v>
      </c>
      <c r="I10567" s="22" t="n">
        <v>277.01</v>
      </c>
      <c r="J10567" s="22" t="n">
        <v>0.008123</v>
      </c>
      <c r="K10567" s="22" t="n">
        <v>1</v>
      </c>
      <c r="L10567" s="25"/>
      <c r="N10567" s="24"/>
    </row>
    <row r="10568" customFormat="false" ht="15" hidden="false" customHeight="false" outlineLevel="0" collapsed="false">
      <c r="A10568" s="22" t="s">
        <v>6334</v>
      </c>
      <c r="B10568" s="22" t="n">
        <v>67</v>
      </c>
      <c r="C10568" s="22" t="n">
        <v>277</v>
      </c>
      <c r="D10568" s="22" t="n">
        <v>3</v>
      </c>
      <c r="E10568" s="22" t="n">
        <v>0</v>
      </c>
      <c r="F10568" s="22" t="n">
        <f aca="false">D10568/SUM(C10568:E10568)</f>
        <v>0.0107142857142857</v>
      </c>
      <c r="G10568" s="22" t="n">
        <v>277.01</v>
      </c>
      <c r="H10568" s="22" t="n">
        <v>2.98</v>
      </c>
      <c r="I10568" s="22" t="n">
        <v>0.01</v>
      </c>
      <c r="J10568" s="22" t="n">
        <v>0.008123</v>
      </c>
      <c r="K10568" s="22" t="n">
        <v>1</v>
      </c>
      <c r="L10568" s="25"/>
      <c r="N10568" s="24"/>
    </row>
    <row r="10569" customFormat="false" ht="15" hidden="false" customHeight="false" outlineLevel="0" collapsed="false">
      <c r="A10569" s="22" t="s">
        <v>6335</v>
      </c>
      <c r="B10569" s="22" t="n">
        <v>57</v>
      </c>
      <c r="C10569" s="22" t="n">
        <v>0</v>
      </c>
      <c r="D10569" s="22" t="n">
        <v>3</v>
      </c>
      <c r="E10569" s="22" t="n">
        <v>277</v>
      </c>
      <c r="F10569" s="22" t="n">
        <f aca="false">D10569/SUM(C10569:E10569)</f>
        <v>0.0107142857142857</v>
      </c>
      <c r="G10569" s="22" t="n">
        <v>0.01</v>
      </c>
      <c r="H10569" s="22" t="n">
        <v>2.98</v>
      </c>
      <c r="I10569" s="22" t="n">
        <v>277.01</v>
      </c>
      <c r="J10569" s="22" t="n">
        <v>0.008123</v>
      </c>
      <c r="K10569" s="22" t="n">
        <v>1</v>
      </c>
      <c r="L10569" s="25"/>
      <c r="N10569" s="24"/>
    </row>
    <row r="10570" customFormat="false" ht="15" hidden="false" customHeight="false" outlineLevel="0" collapsed="false">
      <c r="A10570" s="22" t="s">
        <v>6336</v>
      </c>
      <c r="B10570" s="22" t="n">
        <v>57</v>
      </c>
      <c r="C10570" s="22" t="n">
        <v>278</v>
      </c>
      <c r="D10570" s="22" t="n">
        <v>3</v>
      </c>
      <c r="E10570" s="22" t="n">
        <v>0</v>
      </c>
      <c r="F10570" s="22" t="n">
        <f aca="false">D10570/SUM(C10570:E10570)</f>
        <v>0.0106761565836299</v>
      </c>
      <c r="G10570" s="22" t="n">
        <v>278.01</v>
      </c>
      <c r="H10570" s="22" t="n">
        <v>2.98</v>
      </c>
      <c r="I10570" s="22" t="n">
        <v>0.01</v>
      </c>
      <c r="J10570" s="22" t="n">
        <v>0.008093</v>
      </c>
      <c r="K10570" s="22" t="n">
        <v>1</v>
      </c>
      <c r="L10570" s="25"/>
      <c r="N10570" s="24"/>
    </row>
    <row r="10571" customFormat="false" ht="15" hidden="false" customHeight="false" outlineLevel="0" collapsed="false">
      <c r="A10571" s="22" t="s">
        <v>5949</v>
      </c>
      <c r="B10571" s="22" t="n">
        <v>119</v>
      </c>
      <c r="C10571" s="22" t="n">
        <v>278</v>
      </c>
      <c r="D10571" s="22" t="n">
        <v>3</v>
      </c>
      <c r="E10571" s="22" t="n">
        <v>0</v>
      </c>
      <c r="F10571" s="22" t="n">
        <f aca="false">D10571/SUM(C10571:E10571)</f>
        <v>0.0106761565836299</v>
      </c>
      <c r="G10571" s="22" t="n">
        <v>278.01</v>
      </c>
      <c r="H10571" s="22" t="n">
        <v>2.98</v>
      </c>
      <c r="I10571" s="22" t="n">
        <v>0.01</v>
      </c>
      <c r="J10571" s="22" t="n">
        <v>0.008093</v>
      </c>
      <c r="K10571" s="22" t="n">
        <v>1</v>
      </c>
      <c r="L10571" s="25"/>
      <c r="N10571" s="24"/>
    </row>
    <row r="10572" customFormat="false" ht="15" hidden="false" customHeight="false" outlineLevel="0" collapsed="false">
      <c r="A10572" s="22" t="s">
        <v>6337</v>
      </c>
      <c r="B10572" s="22" t="n">
        <v>40</v>
      </c>
      <c r="C10572" s="22" t="n">
        <v>0</v>
      </c>
      <c r="D10572" s="22" t="n">
        <v>3</v>
      </c>
      <c r="E10572" s="22" t="n">
        <v>278</v>
      </c>
      <c r="F10572" s="22" t="n">
        <f aca="false">D10572/SUM(C10572:E10572)</f>
        <v>0.0106761565836299</v>
      </c>
      <c r="G10572" s="22" t="n">
        <v>0.01</v>
      </c>
      <c r="H10572" s="22" t="n">
        <v>2.98</v>
      </c>
      <c r="I10572" s="22" t="n">
        <v>278.01</v>
      </c>
      <c r="J10572" s="22" t="n">
        <v>0.008093</v>
      </c>
      <c r="K10572" s="22" t="n">
        <v>1</v>
      </c>
      <c r="L10572" s="25"/>
      <c r="N10572" s="24"/>
    </row>
    <row r="10573" customFormat="false" ht="15" hidden="false" customHeight="false" outlineLevel="0" collapsed="false">
      <c r="A10573" s="22" t="s">
        <v>6338</v>
      </c>
      <c r="B10573" s="22" t="n">
        <v>56</v>
      </c>
      <c r="C10573" s="22" t="n">
        <v>279</v>
      </c>
      <c r="D10573" s="22" t="n">
        <v>3</v>
      </c>
      <c r="E10573" s="22" t="n">
        <v>0</v>
      </c>
      <c r="F10573" s="22" t="n">
        <f aca="false">D10573/SUM(C10573:E10573)</f>
        <v>0.0106382978723404</v>
      </c>
      <c r="G10573" s="22" t="n">
        <v>279.01</v>
      </c>
      <c r="H10573" s="22" t="n">
        <v>2.98</v>
      </c>
      <c r="I10573" s="22" t="n">
        <v>0.01</v>
      </c>
      <c r="J10573" s="22" t="n">
        <v>0.008064</v>
      </c>
      <c r="K10573" s="22" t="n">
        <v>1</v>
      </c>
      <c r="L10573" s="25"/>
      <c r="N10573" s="24"/>
    </row>
    <row r="10574" customFormat="false" ht="15" hidden="false" customHeight="false" outlineLevel="0" collapsed="false">
      <c r="A10574" s="22" t="s">
        <v>6339</v>
      </c>
      <c r="B10574" s="22" t="n">
        <v>107</v>
      </c>
      <c r="C10574" s="22" t="n">
        <v>279</v>
      </c>
      <c r="D10574" s="22" t="n">
        <v>3</v>
      </c>
      <c r="E10574" s="22" t="n">
        <v>0</v>
      </c>
      <c r="F10574" s="22" t="n">
        <f aca="false">D10574/SUM(C10574:E10574)</f>
        <v>0.0106382978723404</v>
      </c>
      <c r="G10574" s="22" t="n">
        <v>279.01</v>
      </c>
      <c r="H10574" s="22" t="n">
        <v>2.98</v>
      </c>
      <c r="I10574" s="22" t="n">
        <v>0.01</v>
      </c>
      <c r="J10574" s="22" t="n">
        <v>0.008064</v>
      </c>
      <c r="K10574" s="22" t="n">
        <v>1</v>
      </c>
      <c r="L10574" s="25"/>
      <c r="N10574" s="24"/>
    </row>
    <row r="10575" customFormat="false" ht="15" hidden="false" customHeight="false" outlineLevel="0" collapsed="false">
      <c r="A10575" s="22" t="s">
        <v>6340</v>
      </c>
      <c r="B10575" s="22" t="n">
        <v>22</v>
      </c>
      <c r="C10575" s="22" t="n">
        <v>279</v>
      </c>
      <c r="D10575" s="22" t="n">
        <v>3</v>
      </c>
      <c r="E10575" s="22" t="n">
        <v>0</v>
      </c>
      <c r="F10575" s="22" t="n">
        <f aca="false">D10575/SUM(C10575:E10575)</f>
        <v>0.0106382978723404</v>
      </c>
      <c r="G10575" s="22" t="n">
        <v>279.01</v>
      </c>
      <c r="H10575" s="22" t="n">
        <v>2.98</v>
      </c>
      <c r="I10575" s="22" t="n">
        <v>0.01</v>
      </c>
      <c r="J10575" s="22" t="n">
        <v>0.008064</v>
      </c>
      <c r="K10575" s="22" t="n">
        <v>1</v>
      </c>
      <c r="L10575" s="25"/>
      <c r="N10575" s="24"/>
    </row>
    <row r="10576" customFormat="false" ht="15" hidden="false" customHeight="false" outlineLevel="0" collapsed="false">
      <c r="A10576" s="22" t="s">
        <v>6341</v>
      </c>
      <c r="B10576" s="22" t="n">
        <v>30</v>
      </c>
      <c r="C10576" s="22" t="n">
        <v>279</v>
      </c>
      <c r="D10576" s="22" t="n">
        <v>3</v>
      </c>
      <c r="E10576" s="22" t="n">
        <v>0</v>
      </c>
      <c r="F10576" s="22" t="n">
        <f aca="false">D10576/SUM(C10576:E10576)</f>
        <v>0.0106382978723404</v>
      </c>
      <c r="G10576" s="22" t="n">
        <v>279.01</v>
      </c>
      <c r="H10576" s="22" t="n">
        <v>2.98</v>
      </c>
      <c r="I10576" s="22" t="n">
        <v>0.01</v>
      </c>
      <c r="J10576" s="22" t="n">
        <v>0.008064</v>
      </c>
      <c r="K10576" s="22" t="n">
        <v>1</v>
      </c>
      <c r="L10576" s="25"/>
      <c r="N10576" s="24"/>
    </row>
    <row r="10577" customFormat="false" ht="15" hidden="false" customHeight="false" outlineLevel="0" collapsed="false">
      <c r="A10577" s="22" t="s">
        <v>5733</v>
      </c>
      <c r="B10577" s="22" t="n">
        <v>22</v>
      </c>
      <c r="C10577" s="22" t="n">
        <v>186</v>
      </c>
      <c r="D10577" s="22" t="n">
        <v>2</v>
      </c>
      <c r="E10577" s="22" t="n">
        <v>0</v>
      </c>
      <c r="F10577" s="22" t="n">
        <f aca="false">D10577/SUM(C10577:E10577)</f>
        <v>0.0106382978723404</v>
      </c>
      <c r="G10577" s="22" t="n">
        <v>186.01</v>
      </c>
      <c r="H10577" s="22" t="n">
        <v>1.99</v>
      </c>
      <c r="I10577" s="22" t="n">
        <v>0.01</v>
      </c>
      <c r="J10577" s="22" t="n">
        <v>0.005376</v>
      </c>
      <c r="K10577" s="22" t="n">
        <v>1</v>
      </c>
      <c r="L10577" s="25"/>
      <c r="N10577" s="24"/>
    </row>
    <row r="10578" customFormat="false" ht="15" hidden="false" customHeight="false" outlineLevel="0" collapsed="false">
      <c r="A10578" s="22" t="s">
        <v>3007</v>
      </c>
      <c r="B10578" s="22" t="n">
        <v>87</v>
      </c>
      <c r="C10578" s="22" t="n">
        <v>279</v>
      </c>
      <c r="D10578" s="22" t="n">
        <v>3</v>
      </c>
      <c r="E10578" s="22" t="n">
        <v>0</v>
      </c>
      <c r="F10578" s="22" t="n">
        <f aca="false">D10578/SUM(C10578:E10578)</f>
        <v>0.0106382978723404</v>
      </c>
      <c r="G10578" s="22" t="n">
        <v>279.01</v>
      </c>
      <c r="H10578" s="22" t="n">
        <v>2.98</v>
      </c>
      <c r="I10578" s="22" t="n">
        <v>0.01</v>
      </c>
      <c r="J10578" s="22" t="n">
        <v>0.008064</v>
      </c>
      <c r="K10578" s="22" t="n">
        <v>1</v>
      </c>
      <c r="L10578" s="25"/>
      <c r="N10578" s="24"/>
    </row>
    <row r="10579" customFormat="false" ht="15" hidden="false" customHeight="false" outlineLevel="0" collapsed="false">
      <c r="A10579" s="22" t="s">
        <v>3152</v>
      </c>
      <c r="B10579" s="22" t="n">
        <v>65</v>
      </c>
      <c r="C10579" s="22" t="n">
        <v>279</v>
      </c>
      <c r="D10579" s="22" t="n">
        <v>3</v>
      </c>
      <c r="E10579" s="22" t="n">
        <v>0</v>
      </c>
      <c r="F10579" s="22" t="n">
        <f aca="false">D10579/SUM(C10579:E10579)</f>
        <v>0.0106382978723404</v>
      </c>
      <c r="G10579" s="22" t="n">
        <v>279.01</v>
      </c>
      <c r="H10579" s="22" t="n">
        <v>2.98</v>
      </c>
      <c r="I10579" s="22" t="n">
        <v>0.01</v>
      </c>
      <c r="J10579" s="22" t="n">
        <v>0.008064</v>
      </c>
      <c r="K10579" s="22" t="n">
        <v>1</v>
      </c>
      <c r="L10579" s="25"/>
      <c r="N10579" s="24"/>
    </row>
    <row r="10580" customFormat="false" ht="15" hidden="false" customHeight="false" outlineLevel="0" collapsed="false">
      <c r="A10580" s="22" t="s">
        <v>2438</v>
      </c>
      <c r="B10580" s="22" t="n">
        <v>34</v>
      </c>
      <c r="C10580" s="22" t="n">
        <v>279</v>
      </c>
      <c r="D10580" s="22" t="n">
        <v>3</v>
      </c>
      <c r="E10580" s="22" t="n">
        <v>0</v>
      </c>
      <c r="F10580" s="22" t="n">
        <f aca="false">D10580/SUM(C10580:E10580)</f>
        <v>0.0106382978723404</v>
      </c>
      <c r="G10580" s="22" t="n">
        <v>279.01</v>
      </c>
      <c r="H10580" s="22" t="n">
        <v>2.98</v>
      </c>
      <c r="I10580" s="22" t="n">
        <v>0.01</v>
      </c>
      <c r="J10580" s="22" t="n">
        <v>0.008064</v>
      </c>
      <c r="K10580" s="22" t="n">
        <v>1</v>
      </c>
      <c r="L10580" s="25"/>
      <c r="N10580" s="24"/>
    </row>
    <row r="10581" customFormat="false" ht="15" hidden="false" customHeight="false" outlineLevel="0" collapsed="false">
      <c r="A10581" s="22" t="s">
        <v>6342</v>
      </c>
      <c r="B10581" s="22" t="n">
        <v>30</v>
      </c>
      <c r="C10581" s="22" t="n">
        <v>279</v>
      </c>
      <c r="D10581" s="22" t="n">
        <v>3</v>
      </c>
      <c r="E10581" s="22" t="n">
        <v>0</v>
      </c>
      <c r="F10581" s="22" t="n">
        <f aca="false">D10581/SUM(C10581:E10581)</f>
        <v>0.0106382978723404</v>
      </c>
      <c r="G10581" s="22" t="n">
        <v>279.01</v>
      </c>
      <c r="H10581" s="22" t="n">
        <v>2.98</v>
      </c>
      <c r="I10581" s="22" t="n">
        <v>0.01</v>
      </c>
      <c r="J10581" s="22" t="n">
        <v>0.008064</v>
      </c>
      <c r="K10581" s="22" t="n">
        <v>1</v>
      </c>
      <c r="L10581" s="25"/>
      <c r="N10581" s="24"/>
    </row>
    <row r="10582" customFormat="false" ht="15" hidden="false" customHeight="false" outlineLevel="0" collapsed="false">
      <c r="A10582" s="22" t="s">
        <v>6343</v>
      </c>
      <c r="B10582" s="22" t="n">
        <v>65</v>
      </c>
      <c r="C10582" s="22" t="n">
        <v>279</v>
      </c>
      <c r="D10582" s="22" t="n">
        <v>3</v>
      </c>
      <c r="E10582" s="22" t="n">
        <v>0</v>
      </c>
      <c r="F10582" s="22" t="n">
        <f aca="false">D10582/SUM(C10582:E10582)</f>
        <v>0.0106382978723404</v>
      </c>
      <c r="G10582" s="22" t="n">
        <v>279.01</v>
      </c>
      <c r="H10582" s="22" t="n">
        <v>2.98</v>
      </c>
      <c r="I10582" s="22" t="n">
        <v>0.01</v>
      </c>
      <c r="J10582" s="22" t="n">
        <v>0.008064</v>
      </c>
      <c r="K10582" s="22" t="n">
        <v>1</v>
      </c>
      <c r="L10582" s="25"/>
      <c r="N10582" s="24"/>
    </row>
    <row r="10583" customFormat="false" ht="15" hidden="false" customHeight="false" outlineLevel="0" collapsed="false">
      <c r="A10583" s="22" t="s">
        <v>6344</v>
      </c>
      <c r="B10583" s="22" t="n">
        <v>16</v>
      </c>
      <c r="C10583" s="22" t="n">
        <v>0</v>
      </c>
      <c r="D10583" s="22" t="n">
        <v>2</v>
      </c>
      <c r="E10583" s="22" t="n">
        <v>186</v>
      </c>
      <c r="F10583" s="22" t="n">
        <f aca="false">D10583/SUM(C10583:E10583)</f>
        <v>0.0106382978723404</v>
      </c>
      <c r="G10583" s="22" t="n">
        <v>0.01</v>
      </c>
      <c r="H10583" s="22" t="n">
        <v>1.99</v>
      </c>
      <c r="I10583" s="22" t="n">
        <v>186.01</v>
      </c>
      <c r="J10583" s="22" t="n">
        <v>0.005376</v>
      </c>
      <c r="K10583" s="22" t="n">
        <v>1</v>
      </c>
      <c r="L10583" s="25"/>
      <c r="N10583" s="24"/>
    </row>
    <row r="10584" customFormat="false" ht="15" hidden="false" customHeight="false" outlineLevel="0" collapsed="false">
      <c r="A10584" s="22" t="s">
        <v>6345</v>
      </c>
      <c r="B10584" s="22" t="n">
        <v>10</v>
      </c>
      <c r="C10584" s="22" t="n">
        <v>279</v>
      </c>
      <c r="D10584" s="22" t="n">
        <v>3</v>
      </c>
      <c r="E10584" s="22" t="n">
        <v>0</v>
      </c>
      <c r="F10584" s="22" t="n">
        <f aca="false">D10584/SUM(C10584:E10584)</f>
        <v>0.0106382978723404</v>
      </c>
      <c r="G10584" s="22" t="n">
        <v>279.01</v>
      </c>
      <c r="H10584" s="22" t="n">
        <v>2.98</v>
      </c>
      <c r="I10584" s="22" t="n">
        <v>0.01</v>
      </c>
      <c r="J10584" s="22" t="n">
        <v>0.008064</v>
      </c>
      <c r="K10584" s="22" t="n">
        <v>1</v>
      </c>
      <c r="L10584" s="25"/>
      <c r="N10584" s="24"/>
    </row>
    <row r="10585" customFormat="false" ht="15" hidden="false" customHeight="false" outlineLevel="0" collapsed="false">
      <c r="A10585" s="22" t="s">
        <v>6346</v>
      </c>
      <c r="B10585" s="22" t="n">
        <v>8</v>
      </c>
      <c r="C10585" s="22" t="n">
        <v>279</v>
      </c>
      <c r="D10585" s="22" t="n">
        <v>3</v>
      </c>
      <c r="E10585" s="22" t="n">
        <v>0</v>
      </c>
      <c r="F10585" s="22" t="n">
        <f aca="false">D10585/SUM(C10585:E10585)</f>
        <v>0.0106382978723404</v>
      </c>
      <c r="G10585" s="22" t="n">
        <v>279.01</v>
      </c>
      <c r="H10585" s="22" t="n">
        <v>2.98</v>
      </c>
      <c r="I10585" s="22" t="n">
        <v>0.01</v>
      </c>
      <c r="J10585" s="22" t="n">
        <v>0.008064</v>
      </c>
      <c r="K10585" s="22" t="n">
        <v>1</v>
      </c>
      <c r="L10585" s="25"/>
      <c r="N10585" s="24"/>
    </row>
    <row r="10586" customFormat="false" ht="15" hidden="false" customHeight="false" outlineLevel="0" collapsed="false">
      <c r="A10586" s="22" t="s">
        <v>4708</v>
      </c>
      <c r="B10586" s="22" t="n">
        <v>87</v>
      </c>
      <c r="C10586" s="22" t="n">
        <v>186</v>
      </c>
      <c r="D10586" s="22" t="n">
        <v>2</v>
      </c>
      <c r="E10586" s="22" t="n">
        <v>0</v>
      </c>
      <c r="F10586" s="22" t="n">
        <f aca="false">D10586/SUM(C10586:E10586)</f>
        <v>0.0106382978723404</v>
      </c>
      <c r="G10586" s="22" t="n">
        <v>186.01</v>
      </c>
      <c r="H10586" s="22" t="n">
        <v>1.99</v>
      </c>
      <c r="I10586" s="22" t="n">
        <v>0.01</v>
      </c>
      <c r="J10586" s="22" t="n">
        <v>0.005376</v>
      </c>
      <c r="K10586" s="22" t="n">
        <v>1</v>
      </c>
      <c r="L10586" s="25"/>
      <c r="N10586" s="24"/>
    </row>
    <row r="10587" customFormat="false" ht="15" hidden="false" customHeight="false" outlineLevel="0" collapsed="false">
      <c r="A10587" s="22" t="s">
        <v>5080</v>
      </c>
      <c r="B10587" s="22" t="n">
        <v>61</v>
      </c>
      <c r="C10587" s="22" t="n">
        <v>280</v>
      </c>
      <c r="D10587" s="22" t="n">
        <v>3</v>
      </c>
      <c r="E10587" s="22" t="n">
        <v>0</v>
      </c>
      <c r="F10587" s="22" t="n">
        <f aca="false">D10587/SUM(C10587:E10587)</f>
        <v>0.0106007067137809</v>
      </c>
      <c r="G10587" s="22" t="n">
        <v>280.01</v>
      </c>
      <c r="H10587" s="22" t="n">
        <v>2.98</v>
      </c>
      <c r="I10587" s="22" t="n">
        <v>0.01</v>
      </c>
      <c r="J10587" s="22" t="n">
        <v>0.008035</v>
      </c>
      <c r="K10587" s="22" t="n">
        <v>1</v>
      </c>
      <c r="L10587" s="25"/>
      <c r="N10587" s="24"/>
    </row>
    <row r="10588" customFormat="false" ht="15" hidden="false" customHeight="false" outlineLevel="0" collapsed="false">
      <c r="A10588" s="22" t="s">
        <v>6347</v>
      </c>
      <c r="B10588" s="22" t="n">
        <v>78</v>
      </c>
      <c r="C10588" s="22" t="n">
        <v>280</v>
      </c>
      <c r="D10588" s="22" t="n">
        <v>3</v>
      </c>
      <c r="E10588" s="22" t="n">
        <v>0</v>
      </c>
      <c r="F10588" s="22" t="n">
        <f aca="false">D10588/SUM(C10588:E10588)</f>
        <v>0.0106007067137809</v>
      </c>
      <c r="G10588" s="22" t="n">
        <v>280.01</v>
      </c>
      <c r="H10588" s="22" t="n">
        <v>2.98</v>
      </c>
      <c r="I10588" s="22" t="n">
        <v>0.01</v>
      </c>
      <c r="J10588" s="22" t="n">
        <v>0.008035</v>
      </c>
      <c r="K10588" s="22" t="n">
        <v>1</v>
      </c>
      <c r="L10588" s="25"/>
      <c r="N10588" s="24"/>
    </row>
    <row r="10589" customFormat="false" ht="15" hidden="false" customHeight="false" outlineLevel="0" collapsed="false">
      <c r="A10589" s="22" t="s">
        <v>697</v>
      </c>
      <c r="B10589" s="22" t="n">
        <v>98</v>
      </c>
      <c r="C10589" s="22" t="n">
        <v>280</v>
      </c>
      <c r="D10589" s="22" t="n">
        <v>3</v>
      </c>
      <c r="E10589" s="22" t="n">
        <v>0</v>
      </c>
      <c r="F10589" s="22" t="n">
        <f aca="false">D10589/SUM(C10589:E10589)</f>
        <v>0.0106007067137809</v>
      </c>
      <c r="G10589" s="22" t="n">
        <v>280.01</v>
      </c>
      <c r="H10589" s="22" t="n">
        <v>2.98</v>
      </c>
      <c r="I10589" s="22" t="n">
        <v>0.01</v>
      </c>
      <c r="J10589" s="22" t="n">
        <v>0.008035</v>
      </c>
      <c r="K10589" s="22" t="n">
        <v>1</v>
      </c>
      <c r="L10589" s="25"/>
      <c r="N10589" s="24"/>
    </row>
    <row r="10590" customFormat="false" ht="15" hidden="false" customHeight="false" outlineLevel="0" collapsed="false">
      <c r="A10590" s="22" t="s">
        <v>2375</v>
      </c>
      <c r="B10590" s="22" t="n">
        <v>15</v>
      </c>
      <c r="C10590" s="22" t="n">
        <v>280</v>
      </c>
      <c r="D10590" s="22" t="n">
        <v>3</v>
      </c>
      <c r="E10590" s="22" t="n">
        <v>0</v>
      </c>
      <c r="F10590" s="22" t="n">
        <f aca="false">D10590/SUM(C10590:E10590)</f>
        <v>0.0106007067137809</v>
      </c>
      <c r="G10590" s="22" t="n">
        <v>280.01</v>
      </c>
      <c r="H10590" s="22" t="n">
        <v>2.98</v>
      </c>
      <c r="I10590" s="22" t="n">
        <v>0.01</v>
      </c>
      <c r="J10590" s="22" t="n">
        <v>0.008035</v>
      </c>
      <c r="K10590" s="22" t="n">
        <v>1</v>
      </c>
      <c r="L10590" s="25"/>
      <c r="N10590" s="24"/>
    </row>
    <row r="10591" customFormat="false" ht="15" hidden="false" customHeight="false" outlineLevel="0" collapsed="false">
      <c r="A10591" s="22" t="s">
        <v>6235</v>
      </c>
      <c r="B10591" s="22" t="n">
        <v>78</v>
      </c>
      <c r="C10591" s="22" t="n">
        <v>280</v>
      </c>
      <c r="D10591" s="22" t="n">
        <v>3</v>
      </c>
      <c r="E10591" s="22" t="n">
        <v>0</v>
      </c>
      <c r="F10591" s="22" t="n">
        <f aca="false">D10591/SUM(C10591:E10591)</f>
        <v>0.0106007067137809</v>
      </c>
      <c r="G10591" s="22" t="n">
        <v>280.01</v>
      </c>
      <c r="H10591" s="22" t="n">
        <v>2.98</v>
      </c>
      <c r="I10591" s="22" t="n">
        <v>0.01</v>
      </c>
      <c r="J10591" s="22" t="n">
        <v>0.008035</v>
      </c>
      <c r="K10591" s="22" t="n">
        <v>1</v>
      </c>
      <c r="L10591" s="25"/>
      <c r="N10591" s="24"/>
    </row>
    <row r="10592" customFormat="false" ht="15" hidden="false" customHeight="false" outlineLevel="0" collapsed="false">
      <c r="A10592" s="22" t="s">
        <v>2643</v>
      </c>
      <c r="B10592" s="22" t="n">
        <v>68</v>
      </c>
      <c r="C10592" s="22" t="n">
        <v>280</v>
      </c>
      <c r="D10592" s="22" t="n">
        <v>3</v>
      </c>
      <c r="E10592" s="22" t="n">
        <v>0</v>
      </c>
      <c r="F10592" s="22" t="n">
        <f aca="false">D10592/SUM(C10592:E10592)</f>
        <v>0.0106007067137809</v>
      </c>
      <c r="G10592" s="22" t="n">
        <v>280.01</v>
      </c>
      <c r="H10592" s="22" t="n">
        <v>2.98</v>
      </c>
      <c r="I10592" s="22" t="n">
        <v>0.01</v>
      </c>
      <c r="J10592" s="22" t="n">
        <v>0.008035</v>
      </c>
      <c r="K10592" s="22" t="n">
        <v>1</v>
      </c>
      <c r="L10592" s="25"/>
      <c r="N10592" s="24"/>
    </row>
    <row r="10593" customFormat="false" ht="15" hidden="false" customHeight="false" outlineLevel="0" collapsed="false">
      <c r="A10593" s="22" t="s">
        <v>6348</v>
      </c>
      <c r="B10593" s="22" t="n">
        <v>21</v>
      </c>
      <c r="C10593" s="22" t="n">
        <v>280</v>
      </c>
      <c r="D10593" s="22" t="n">
        <v>3</v>
      </c>
      <c r="E10593" s="22" t="n">
        <v>0</v>
      </c>
      <c r="F10593" s="22" t="n">
        <f aca="false">D10593/SUM(C10593:E10593)</f>
        <v>0.0106007067137809</v>
      </c>
      <c r="G10593" s="22" t="n">
        <v>280.01</v>
      </c>
      <c r="H10593" s="22" t="n">
        <v>2.98</v>
      </c>
      <c r="I10593" s="22" t="n">
        <v>0.01</v>
      </c>
      <c r="J10593" s="22" t="n">
        <v>0.008035</v>
      </c>
      <c r="K10593" s="22" t="n">
        <v>1</v>
      </c>
      <c r="L10593" s="25"/>
      <c r="N10593" s="24"/>
    </row>
    <row r="10594" customFormat="false" ht="15" hidden="false" customHeight="false" outlineLevel="0" collapsed="false">
      <c r="A10594" s="22" t="s">
        <v>6349</v>
      </c>
      <c r="B10594" s="22" t="n">
        <v>119</v>
      </c>
      <c r="C10594" s="22" t="n">
        <v>187</v>
      </c>
      <c r="D10594" s="22" t="n">
        <v>2</v>
      </c>
      <c r="E10594" s="22" t="n">
        <v>0</v>
      </c>
      <c r="F10594" s="22" t="n">
        <f aca="false">D10594/SUM(C10594:E10594)</f>
        <v>0.0105820105820106</v>
      </c>
      <c r="G10594" s="22" t="n">
        <v>187.01</v>
      </c>
      <c r="H10594" s="22" t="n">
        <v>1.99</v>
      </c>
      <c r="I10594" s="22" t="n">
        <v>0.01</v>
      </c>
      <c r="J10594" s="22" t="n">
        <v>0.005347</v>
      </c>
      <c r="K10594" s="22" t="n">
        <v>1</v>
      </c>
      <c r="L10594" s="25"/>
      <c r="N10594" s="24"/>
    </row>
    <row r="10595" customFormat="false" ht="15" hidden="false" customHeight="false" outlineLevel="0" collapsed="false">
      <c r="A10595" s="22" t="s">
        <v>631</v>
      </c>
      <c r="B10595" s="22" t="n">
        <v>109</v>
      </c>
      <c r="C10595" s="22" t="n">
        <v>187</v>
      </c>
      <c r="D10595" s="22" t="n">
        <v>2</v>
      </c>
      <c r="E10595" s="22" t="n">
        <v>0</v>
      </c>
      <c r="F10595" s="22" t="n">
        <f aca="false">D10595/SUM(C10595:E10595)</f>
        <v>0.0105820105820106</v>
      </c>
      <c r="G10595" s="22" t="n">
        <v>187.01</v>
      </c>
      <c r="H10595" s="22" t="n">
        <v>1.99</v>
      </c>
      <c r="I10595" s="22" t="n">
        <v>0.01</v>
      </c>
      <c r="J10595" s="22" t="n">
        <v>0.005347</v>
      </c>
      <c r="K10595" s="22" t="n">
        <v>1</v>
      </c>
      <c r="L10595" s="25"/>
      <c r="N10595" s="24"/>
    </row>
    <row r="10596" customFormat="false" ht="15" hidden="false" customHeight="false" outlineLevel="0" collapsed="false">
      <c r="A10596" s="22" t="s">
        <v>631</v>
      </c>
      <c r="B10596" s="22" t="n">
        <v>115</v>
      </c>
      <c r="C10596" s="22" t="n">
        <v>187</v>
      </c>
      <c r="D10596" s="22" t="n">
        <v>2</v>
      </c>
      <c r="E10596" s="22" t="n">
        <v>0</v>
      </c>
      <c r="F10596" s="22" t="n">
        <f aca="false">D10596/SUM(C10596:E10596)</f>
        <v>0.0105820105820106</v>
      </c>
      <c r="G10596" s="22" t="n">
        <v>187.01</v>
      </c>
      <c r="H10596" s="22" t="n">
        <v>1.99</v>
      </c>
      <c r="I10596" s="22" t="n">
        <v>0.01</v>
      </c>
      <c r="J10596" s="22" t="n">
        <v>0.005347</v>
      </c>
      <c r="K10596" s="22" t="n">
        <v>1</v>
      </c>
      <c r="L10596" s="25"/>
      <c r="N10596" s="24"/>
    </row>
    <row r="10597" customFormat="false" ht="15" hidden="false" customHeight="false" outlineLevel="0" collapsed="false">
      <c r="A10597" s="22" t="s">
        <v>5330</v>
      </c>
      <c r="B10597" s="22" t="n">
        <v>108</v>
      </c>
      <c r="C10597" s="22" t="n">
        <v>187</v>
      </c>
      <c r="D10597" s="22" t="n">
        <v>2</v>
      </c>
      <c r="E10597" s="22" t="n">
        <v>0</v>
      </c>
      <c r="F10597" s="22" t="n">
        <f aca="false">D10597/SUM(C10597:E10597)</f>
        <v>0.0105820105820106</v>
      </c>
      <c r="G10597" s="22" t="n">
        <v>187.01</v>
      </c>
      <c r="H10597" s="22" t="n">
        <v>1.99</v>
      </c>
      <c r="I10597" s="22" t="n">
        <v>0.01</v>
      </c>
      <c r="J10597" s="22" t="n">
        <v>0.005347</v>
      </c>
      <c r="K10597" s="22" t="n">
        <v>1</v>
      </c>
      <c r="L10597" s="25"/>
      <c r="N10597" s="24"/>
    </row>
    <row r="10598" customFormat="false" ht="15" hidden="false" customHeight="false" outlineLevel="0" collapsed="false">
      <c r="A10598" s="22" t="s">
        <v>6350</v>
      </c>
      <c r="B10598" s="22" t="n">
        <v>85</v>
      </c>
      <c r="C10598" s="22" t="n">
        <v>281</v>
      </c>
      <c r="D10598" s="22" t="n">
        <v>3</v>
      </c>
      <c r="E10598" s="22" t="n">
        <v>0</v>
      </c>
      <c r="F10598" s="22" t="n">
        <f aca="false">D10598/SUM(C10598:E10598)</f>
        <v>0.0105633802816901</v>
      </c>
      <c r="G10598" s="22" t="n">
        <v>281.01</v>
      </c>
      <c r="H10598" s="22" t="n">
        <v>2.98</v>
      </c>
      <c r="I10598" s="22" t="n">
        <v>0.01</v>
      </c>
      <c r="J10598" s="22" t="n">
        <v>0.008007</v>
      </c>
      <c r="K10598" s="22" t="n">
        <v>1</v>
      </c>
      <c r="L10598" s="25"/>
      <c r="N10598" s="24"/>
    </row>
    <row r="10599" customFormat="false" ht="15" hidden="false" customHeight="false" outlineLevel="0" collapsed="false">
      <c r="A10599" s="22" t="s">
        <v>5185</v>
      </c>
      <c r="B10599" s="22" t="n">
        <v>13</v>
      </c>
      <c r="C10599" s="22" t="n">
        <v>281</v>
      </c>
      <c r="D10599" s="22" t="n">
        <v>3</v>
      </c>
      <c r="E10599" s="22" t="n">
        <v>0</v>
      </c>
      <c r="F10599" s="22" t="n">
        <f aca="false">D10599/SUM(C10599:E10599)</f>
        <v>0.0105633802816901</v>
      </c>
      <c r="G10599" s="22" t="n">
        <v>281.01</v>
      </c>
      <c r="H10599" s="22" t="n">
        <v>2.98</v>
      </c>
      <c r="I10599" s="22" t="n">
        <v>0.01</v>
      </c>
      <c r="J10599" s="22" t="n">
        <v>0.008007</v>
      </c>
      <c r="K10599" s="22" t="n">
        <v>1</v>
      </c>
      <c r="L10599" s="25"/>
      <c r="N10599" s="24"/>
    </row>
    <row r="10600" customFormat="false" ht="15" hidden="false" customHeight="false" outlineLevel="0" collapsed="false">
      <c r="A10600" s="22" t="s">
        <v>2237</v>
      </c>
      <c r="B10600" s="22" t="n">
        <v>75</v>
      </c>
      <c r="C10600" s="22" t="n">
        <v>281</v>
      </c>
      <c r="D10600" s="22" t="n">
        <v>3</v>
      </c>
      <c r="E10600" s="22" t="n">
        <v>0</v>
      </c>
      <c r="F10600" s="22" t="n">
        <f aca="false">D10600/SUM(C10600:E10600)</f>
        <v>0.0105633802816901</v>
      </c>
      <c r="G10600" s="22" t="n">
        <v>281.01</v>
      </c>
      <c r="H10600" s="22" t="n">
        <v>2.98</v>
      </c>
      <c r="I10600" s="22" t="n">
        <v>0.01</v>
      </c>
      <c r="J10600" s="22" t="n">
        <v>0.008007</v>
      </c>
      <c r="K10600" s="22" t="n">
        <v>1</v>
      </c>
      <c r="L10600" s="25"/>
      <c r="N10600" s="24"/>
    </row>
    <row r="10601" customFormat="false" ht="15" hidden="false" customHeight="false" outlineLevel="0" collapsed="false">
      <c r="A10601" s="22" t="s">
        <v>6351</v>
      </c>
      <c r="B10601" s="22" t="n">
        <v>109</v>
      </c>
      <c r="C10601" s="22" t="n">
        <v>281</v>
      </c>
      <c r="D10601" s="22" t="n">
        <v>3</v>
      </c>
      <c r="E10601" s="22" t="n">
        <v>0</v>
      </c>
      <c r="F10601" s="22" t="n">
        <f aca="false">D10601/SUM(C10601:E10601)</f>
        <v>0.0105633802816901</v>
      </c>
      <c r="G10601" s="22" t="n">
        <v>281.01</v>
      </c>
      <c r="H10601" s="22" t="n">
        <v>2.98</v>
      </c>
      <c r="I10601" s="22" t="n">
        <v>0.01</v>
      </c>
      <c r="J10601" s="22" t="n">
        <v>0.008007</v>
      </c>
      <c r="K10601" s="22" t="n">
        <v>1</v>
      </c>
      <c r="L10601" s="25"/>
      <c r="N10601" s="24"/>
    </row>
    <row r="10602" customFormat="false" ht="15" hidden="false" customHeight="false" outlineLevel="0" collapsed="false">
      <c r="A10602" s="22" t="s">
        <v>6352</v>
      </c>
      <c r="B10602" s="22" t="n">
        <v>64</v>
      </c>
      <c r="C10602" s="22" t="n">
        <v>281</v>
      </c>
      <c r="D10602" s="22" t="n">
        <v>3</v>
      </c>
      <c r="E10602" s="22" t="n">
        <v>0</v>
      </c>
      <c r="F10602" s="22" t="n">
        <f aca="false">D10602/SUM(C10602:E10602)</f>
        <v>0.0105633802816901</v>
      </c>
      <c r="G10602" s="22" t="n">
        <v>281.01</v>
      </c>
      <c r="H10602" s="22" t="n">
        <v>2.98</v>
      </c>
      <c r="I10602" s="22" t="n">
        <v>0.01</v>
      </c>
      <c r="J10602" s="22" t="n">
        <v>0.008007</v>
      </c>
      <c r="K10602" s="22" t="n">
        <v>1</v>
      </c>
      <c r="L10602" s="25"/>
      <c r="N10602" s="24"/>
    </row>
    <row r="10603" customFormat="false" ht="15" hidden="false" customHeight="false" outlineLevel="0" collapsed="false">
      <c r="A10603" s="22" t="s">
        <v>6353</v>
      </c>
      <c r="B10603" s="22" t="n">
        <v>30</v>
      </c>
      <c r="C10603" s="22" t="n">
        <v>281</v>
      </c>
      <c r="D10603" s="22" t="n">
        <v>3</v>
      </c>
      <c r="E10603" s="22" t="n">
        <v>0</v>
      </c>
      <c r="F10603" s="22" t="n">
        <f aca="false">D10603/SUM(C10603:E10603)</f>
        <v>0.0105633802816901</v>
      </c>
      <c r="G10603" s="22" t="n">
        <v>281.01</v>
      </c>
      <c r="H10603" s="22" t="n">
        <v>2.98</v>
      </c>
      <c r="I10603" s="22" t="n">
        <v>0.01</v>
      </c>
      <c r="J10603" s="22" t="n">
        <v>0.008007</v>
      </c>
      <c r="K10603" s="22" t="n">
        <v>1</v>
      </c>
      <c r="L10603" s="25"/>
      <c r="N10603" s="24"/>
    </row>
    <row r="10604" customFormat="false" ht="15" hidden="false" customHeight="false" outlineLevel="0" collapsed="false">
      <c r="A10604" s="22" t="s">
        <v>1971</v>
      </c>
      <c r="B10604" s="22" t="n">
        <v>96</v>
      </c>
      <c r="C10604" s="22" t="n">
        <v>281</v>
      </c>
      <c r="D10604" s="22" t="n">
        <v>3</v>
      </c>
      <c r="E10604" s="22" t="n">
        <v>0</v>
      </c>
      <c r="F10604" s="22" t="n">
        <f aca="false">D10604/SUM(C10604:E10604)</f>
        <v>0.0105633802816901</v>
      </c>
      <c r="G10604" s="22" t="n">
        <v>281.01</v>
      </c>
      <c r="H10604" s="22" t="n">
        <v>2.98</v>
      </c>
      <c r="I10604" s="22" t="n">
        <v>0.01</v>
      </c>
      <c r="J10604" s="22" t="n">
        <v>0.008007</v>
      </c>
      <c r="K10604" s="22" t="n">
        <v>1</v>
      </c>
      <c r="L10604" s="25"/>
      <c r="N10604" s="24"/>
    </row>
    <row r="10605" customFormat="false" ht="15" hidden="false" customHeight="false" outlineLevel="0" collapsed="false">
      <c r="A10605" s="22" t="s">
        <v>6354</v>
      </c>
      <c r="B10605" s="22" t="n">
        <v>41</v>
      </c>
      <c r="C10605" s="22" t="n">
        <v>0</v>
      </c>
      <c r="D10605" s="22" t="n">
        <v>3</v>
      </c>
      <c r="E10605" s="22" t="n">
        <v>281</v>
      </c>
      <c r="F10605" s="22" t="n">
        <f aca="false">D10605/SUM(C10605:E10605)</f>
        <v>0.0105633802816901</v>
      </c>
      <c r="G10605" s="22" t="n">
        <v>0.01</v>
      </c>
      <c r="H10605" s="22" t="n">
        <v>2.98</v>
      </c>
      <c r="I10605" s="22" t="n">
        <v>281.01</v>
      </c>
      <c r="J10605" s="22" t="n">
        <v>0.008007</v>
      </c>
      <c r="K10605" s="22" t="n">
        <v>1</v>
      </c>
      <c r="L10605" s="25"/>
      <c r="N10605" s="24"/>
    </row>
    <row r="10606" customFormat="false" ht="15" hidden="false" customHeight="false" outlineLevel="0" collapsed="false">
      <c r="A10606" s="22" t="s">
        <v>5968</v>
      </c>
      <c r="B10606" s="22" t="n">
        <v>67</v>
      </c>
      <c r="C10606" s="22" t="n">
        <v>281</v>
      </c>
      <c r="D10606" s="22" t="n">
        <v>3</v>
      </c>
      <c r="E10606" s="22" t="n">
        <v>0</v>
      </c>
      <c r="F10606" s="22" t="n">
        <f aca="false">D10606/SUM(C10606:E10606)</f>
        <v>0.0105633802816901</v>
      </c>
      <c r="G10606" s="22" t="n">
        <v>281.01</v>
      </c>
      <c r="H10606" s="22" t="n">
        <v>2.98</v>
      </c>
      <c r="I10606" s="22" t="n">
        <v>0.01</v>
      </c>
      <c r="J10606" s="22" t="n">
        <v>0.008007</v>
      </c>
      <c r="K10606" s="22" t="n">
        <v>1</v>
      </c>
      <c r="L10606" s="25"/>
      <c r="N10606" s="24"/>
    </row>
    <row r="10607" customFormat="false" ht="15" hidden="false" customHeight="false" outlineLevel="0" collapsed="false">
      <c r="A10607" s="22" t="s">
        <v>4652</v>
      </c>
      <c r="B10607" s="22" t="n">
        <v>26</v>
      </c>
      <c r="C10607" s="22" t="n">
        <v>282</v>
      </c>
      <c r="D10607" s="22" t="n">
        <v>3</v>
      </c>
      <c r="E10607" s="22" t="n">
        <v>0</v>
      </c>
      <c r="F10607" s="22" t="n">
        <f aca="false">D10607/SUM(C10607:E10607)</f>
        <v>0.0105263157894737</v>
      </c>
      <c r="G10607" s="22" t="n">
        <v>282.01</v>
      </c>
      <c r="H10607" s="22" t="n">
        <v>2.98</v>
      </c>
      <c r="I10607" s="22" t="n">
        <v>0.01</v>
      </c>
      <c r="J10607" s="22" t="n">
        <v>0.007979</v>
      </c>
      <c r="K10607" s="22" t="n">
        <v>1</v>
      </c>
      <c r="L10607" s="25"/>
      <c r="N10607" s="24"/>
    </row>
    <row r="10608" customFormat="false" ht="15" hidden="false" customHeight="false" outlineLevel="0" collapsed="false">
      <c r="A10608" s="22" t="s">
        <v>6355</v>
      </c>
      <c r="B10608" s="22" t="n">
        <v>115</v>
      </c>
      <c r="C10608" s="22" t="n">
        <v>282</v>
      </c>
      <c r="D10608" s="22" t="n">
        <v>3</v>
      </c>
      <c r="E10608" s="22" t="n">
        <v>0</v>
      </c>
      <c r="F10608" s="22" t="n">
        <f aca="false">D10608/SUM(C10608:E10608)</f>
        <v>0.0105263157894737</v>
      </c>
      <c r="G10608" s="22" t="n">
        <v>282.01</v>
      </c>
      <c r="H10608" s="22" t="n">
        <v>2.98</v>
      </c>
      <c r="I10608" s="22" t="n">
        <v>0.01</v>
      </c>
      <c r="J10608" s="22" t="n">
        <v>0.007979</v>
      </c>
      <c r="K10608" s="22" t="n">
        <v>1</v>
      </c>
      <c r="L10608" s="25"/>
      <c r="N10608" s="24"/>
    </row>
    <row r="10609" customFormat="false" ht="15" hidden="false" customHeight="false" outlineLevel="0" collapsed="false">
      <c r="A10609" s="22" t="s">
        <v>6356</v>
      </c>
      <c r="B10609" s="22" t="n">
        <v>116</v>
      </c>
      <c r="C10609" s="22" t="n">
        <v>282</v>
      </c>
      <c r="D10609" s="22" t="n">
        <v>3</v>
      </c>
      <c r="E10609" s="22" t="n">
        <v>0</v>
      </c>
      <c r="F10609" s="22" t="n">
        <f aca="false">D10609/SUM(C10609:E10609)</f>
        <v>0.0105263157894737</v>
      </c>
      <c r="G10609" s="22" t="n">
        <v>282.01</v>
      </c>
      <c r="H10609" s="22" t="n">
        <v>2.98</v>
      </c>
      <c r="I10609" s="22" t="n">
        <v>0.01</v>
      </c>
      <c r="J10609" s="22" t="n">
        <v>0.007979</v>
      </c>
      <c r="K10609" s="22" t="n">
        <v>1</v>
      </c>
      <c r="L10609" s="25"/>
      <c r="N10609" s="24"/>
    </row>
    <row r="10610" customFormat="false" ht="15" hidden="false" customHeight="false" outlineLevel="0" collapsed="false">
      <c r="A10610" s="22" t="s">
        <v>2813</v>
      </c>
      <c r="B10610" s="22" t="n">
        <v>99</v>
      </c>
      <c r="C10610" s="22" t="n">
        <v>282</v>
      </c>
      <c r="D10610" s="22" t="n">
        <v>3</v>
      </c>
      <c r="E10610" s="22" t="n">
        <v>0</v>
      </c>
      <c r="F10610" s="22" t="n">
        <f aca="false">D10610/SUM(C10610:E10610)</f>
        <v>0.0105263157894737</v>
      </c>
      <c r="G10610" s="22" t="n">
        <v>282.01</v>
      </c>
      <c r="H10610" s="22" t="n">
        <v>2.98</v>
      </c>
      <c r="I10610" s="22" t="n">
        <v>0.01</v>
      </c>
      <c r="J10610" s="22" t="n">
        <v>0.007979</v>
      </c>
      <c r="K10610" s="22" t="n">
        <v>1</v>
      </c>
      <c r="L10610" s="25"/>
      <c r="N10610" s="24"/>
    </row>
    <row r="10611" customFormat="false" ht="15" hidden="false" customHeight="false" outlineLevel="0" collapsed="false">
      <c r="A10611" s="22" t="s">
        <v>840</v>
      </c>
      <c r="B10611" s="22" t="n">
        <v>83</v>
      </c>
      <c r="C10611" s="22" t="n">
        <v>188</v>
      </c>
      <c r="D10611" s="22" t="n">
        <v>2</v>
      </c>
      <c r="E10611" s="22" t="n">
        <v>0</v>
      </c>
      <c r="F10611" s="22" t="n">
        <f aca="false">D10611/SUM(C10611:E10611)</f>
        <v>0.0105263157894737</v>
      </c>
      <c r="G10611" s="22" t="n">
        <v>188.01</v>
      </c>
      <c r="H10611" s="22" t="n">
        <v>1.99</v>
      </c>
      <c r="I10611" s="22" t="n">
        <v>0.01</v>
      </c>
      <c r="J10611" s="22" t="n">
        <v>0.005319</v>
      </c>
      <c r="K10611" s="22" t="n">
        <v>1</v>
      </c>
      <c r="L10611" s="25"/>
      <c r="N10611" s="24"/>
    </row>
    <row r="10612" customFormat="false" ht="15" hidden="false" customHeight="false" outlineLevel="0" collapsed="false">
      <c r="A10612" s="22" t="s">
        <v>6357</v>
      </c>
      <c r="B10612" s="22" t="n">
        <v>36</v>
      </c>
      <c r="C10612" s="22" t="n">
        <v>282</v>
      </c>
      <c r="D10612" s="22" t="n">
        <v>3</v>
      </c>
      <c r="E10612" s="22" t="n">
        <v>0</v>
      </c>
      <c r="F10612" s="22" t="n">
        <f aca="false">D10612/SUM(C10612:E10612)</f>
        <v>0.0105263157894737</v>
      </c>
      <c r="G10612" s="22" t="n">
        <v>282.01</v>
      </c>
      <c r="H10612" s="22" t="n">
        <v>2.98</v>
      </c>
      <c r="I10612" s="22" t="n">
        <v>0.01</v>
      </c>
      <c r="J10612" s="22" t="n">
        <v>0.007979</v>
      </c>
      <c r="K10612" s="22" t="n">
        <v>1</v>
      </c>
      <c r="L10612" s="25"/>
      <c r="N10612" s="24"/>
    </row>
    <row r="10613" customFormat="false" ht="15" hidden="false" customHeight="false" outlineLevel="0" collapsed="false">
      <c r="A10613" s="22" t="s">
        <v>2876</v>
      </c>
      <c r="B10613" s="22" t="n">
        <v>94</v>
      </c>
      <c r="C10613" s="22" t="n">
        <v>283</v>
      </c>
      <c r="D10613" s="22" t="n">
        <v>3</v>
      </c>
      <c r="E10613" s="22" t="n">
        <v>0</v>
      </c>
      <c r="F10613" s="22" t="n">
        <f aca="false">D10613/SUM(C10613:E10613)</f>
        <v>0.0104895104895105</v>
      </c>
      <c r="G10613" s="22" t="n">
        <v>283.01</v>
      </c>
      <c r="H10613" s="22" t="n">
        <v>2.98</v>
      </c>
      <c r="I10613" s="22" t="n">
        <v>0.01</v>
      </c>
      <c r="J10613" s="22" t="n">
        <v>0.00795</v>
      </c>
      <c r="K10613" s="22" t="n">
        <v>1</v>
      </c>
      <c r="L10613" s="25"/>
      <c r="N10613" s="24"/>
    </row>
    <row r="10614" customFormat="false" ht="15" hidden="false" customHeight="false" outlineLevel="0" collapsed="false">
      <c r="A10614" s="22" t="s">
        <v>1564</v>
      </c>
      <c r="B10614" s="22" t="n">
        <v>102</v>
      </c>
      <c r="C10614" s="22" t="n">
        <v>283</v>
      </c>
      <c r="D10614" s="22" t="n">
        <v>3</v>
      </c>
      <c r="E10614" s="22" t="n">
        <v>0</v>
      </c>
      <c r="F10614" s="22" t="n">
        <f aca="false">D10614/SUM(C10614:E10614)</f>
        <v>0.0104895104895105</v>
      </c>
      <c r="G10614" s="22" t="n">
        <v>283.01</v>
      </c>
      <c r="H10614" s="22" t="n">
        <v>2.98</v>
      </c>
      <c r="I10614" s="22" t="n">
        <v>0.01</v>
      </c>
      <c r="J10614" s="22" t="n">
        <v>0.00795</v>
      </c>
      <c r="K10614" s="22" t="n">
        <v>1</v>
      </c>
      <c r="L10614" s="25"/>
      <c r="N10614" s="24"/>
    </row>
    <row r="10615" customFormat="false" ht="15" hidden="false" customHeight="false" outlineLevel="0" collapsed="false">
      <c r="A10615" s="22" t="s">
        <v>6358</v>
      </c>
      <c r="B10615" s="22" t="n">
        <v>42</v>
      </c>
      <c r="C10615" s="22" t="n">
        <v>283</v>
      </c>
      <c r="D10615" s="22" t="n">
        <v>3</v>
      </c>
      <c r="E10615" s="22" t="n">
        <v>0</v>
      </c>
      <c r="F10615" s="22" t="n">
        <f aca="false">D10615/SUM(C10615:E10615)</f>
        <v>0.0104895104895105</v>
      </c>
      <c r="G10615" s="22" t="n">
        <v>283.01</v>
      </c>
      <c r="H10615" s="22" t="n">
        <v>2.98</v>
      </c>
      <c r="I10615" s="22" t="n">
        <v>0.01</v>
      </c>
      <c r="J10615" s="22" t="n">
        <v>0.00795</v>
      </c>
      <c r="K10615" s="22" t="n">
        <v>1</v>
      </c>
      <c r="L10615" s="25"/>
      <c r="N10615" s="24"/>
    </row>
    <row r="10616" customFormat="false" ht="15" hidden="false" customHeight="false" outlineLevel="0" collapsed="false">
      <c r="A10616" s="22" t="s">
        <v>6359</v>
      </c>
      <c r="B10616" s="22" t="n">
        <v>116</v>
      </c>
      <c r="C10616" s="22" t="n">
        <v>283</v>
      </c>
      <c r="D10616" s="22" t="n">
        <v>3</v>
      </c>
      <c r="E10616" s="22" t="n">
        <v>0</v>
      </c>
      <c r="F10616" s="22" t="n">
        <f aca="false">D10616/SUM(C10616:E10616)</f>
        <v>0.0104895104895105</v>
      </c>
      <c r="G10616" s="22" t="n">
        <v>283.01</v>
      </c>
      <c r="H10616" s="22" t="n">
        <v>2.98</v>
      </c>
      <c r="I10616" s="22" t="n">
        <v>0.01</v>
      </c>
      <c r="J10616" s="22" t="n">
        <v>0.00795</v>
      </c>
      <c r="K10616" s="22" t="n">
        <v>1</v>
      </c>
      <c r="L10616" s="25"/>
      <c r="N10616" s="24"/>
    </row>
    <row r="10617" customFormat="false" ht="15" hidden="false" customHeight="false" outlineLevel="0" collapsed="false">
      <c r="A10617" s="22" t="s">
        <v>6360</v>
      </c>
      <c r="B10617" s="22" t="n">
        <v>73</v>
      </c>
      <c r="C10617" s="22" t="n">
        <v>283</v>
      </c>
      <c r="D10617" s="22" t="n">
        <v>3</v>
      </c>
      <c r="E10617" s="22" t="n">
        <v>0</v>
      </c>
      <c r="F10617" s="22" t="n">
        <f aca="false">D10617/SUM(C10617:E10617)</f>
        <v>0.0104895104895105</v>
      </c>
      <c r="G10617" s="22" t="n">
        <v>283.01</v>
      </c>
      <c r="H10617" s="22" t="n">
        <v>2.98</v>
      </c>
      <c r="I10617" s="22" t="n">
        <v>0.01</v>
      </c>
      <c r="J10617" s="22" t="n">
        <v>0.00795</v>
      </c>
      <c r="K10617" s="22" t="n">
        <v>1</v>
      </c>
      <c r="L10617" s="25"/>
      <c r="N10617" s="24"/>
    </row>
    <row r="10618" customFormat="false" ht="15" hidden="false" customHeight="false" outlineLevel="0" collapsed="false">
      <c r="A10618" s="22" t="s">
        <v>5996</v>
      </c>
      <c r="B10618" s="22" t="n">
        <v>58</v>
      </c>
      <c r="C10618" s="22" t="n">
        <v>283</v>
      </c>
      <c r="D10618" s="22" t="n">
        <v>3</v>
      </c>
      <c r="E10618" s="22" t="n">
        <v>0</v>
      </c>
      <c r="F10618" s="22" t="n">
        <f aca="false">D10618/SUM(C10618:E10618)</f>
        <v>0.0104895104895105</v>
      </c>
      <c r="G10618" s="22" t="n">
        <v>283.01</v>
      </c>
      <c r="H10618" s="22" t="n">
        <v>2.98</v>
      </c>
      <c r="I10618" s="22" t="n">
        <v>0.01</v>
      </c>
      <c r="J10618" s="22" t="n">
        <v>0.00795</v>
      </c>
      <c r="K10618" s="22" t="n">
        <v>1</v>
      </c>
      <c r="L10618" s="25"/>
      <c r="N10618" s="24"/>
    </row>
    <row r="10619" customFormat="false" ht="15" hidden="false" customHeight="false" outlineLevel="0" collapsed="false">
      <c r="A10619" s="22" t="s">
        <v>6361</v>
      </c>
      <c r="B10619" s="22" t="n">
        <v>21</v>
      </c>
      <c r="C10619" s="22" t="n">
        <v>283</v>
      </c>
      <c r="D10619" s="22" t="n">
        <v>3</v>
      </c>
      <c r="E10619" s="22" t="n">
        <v>0</v>
      </c>
      <c r="F10619" s="22" t="n">
        <f aca="false">D10619/SUM(C10619:E10619)</f>
        <v>0.0104895104895105</v>
      </c>
      <c r="G10619" s="22" t="n">
        <v>283.01</v>
      </c>
      <c r="H10619" s="22" t="n">
        <v>2.98</v>
      </c>
      <c r="I10619" s="22" t="n">
        <v>0.01</v>
      </c>
      <c r="J10619" s="22" t="n">
        <v>0.00795</v>
      </c>
      <c r="K10619" s="22" t="n">
        <v>1</v>
      </c>
      <c r="L10619" s="25"/>
      <c r="N10619" s="24"/>
    </row>
    <row r="10620" customFormat="false" ht="15" hidden="false" customHeight="false" outlineLevel="0" collapsed="false">
      <c r="A10620" s="22" t="s">
        <v>4173</v>
      </c>
      <c r="B10620" s="22" t="n">
        <v>10</v>
      </c>
      <c r="C10620" s="22" t="n">
        <v>189</v>
      </c>
      <c r="D10620" s="22" t="n">
        <v>2</v>
      </c>
      <c r="E10620" s="22" t="n">
        <v>0</v>
      </c>
      <c r="F10620" s="22" t="n">
        <f aca="false">D10620/SUM(C10620:E10620)</f>
        <v>0.0104712041884817</v>
      </c>
      <c r="G10620" s="22" t="n">
        <v>189.01</v>
      </c>
      <c r="H10620" s="22" t="n">
        <v>1.99</v>
      </c>
      <c r="I10620" s="22" t="n">
        <v>0.01</v>
      </c>
      <c r="J10620" s="22" t="n">
        <v>0.005291</v>
      </c>
      <c r="K10620" s="22" t="n">
        <v>1</v>
      </c>
      <c r="L10620" s="25"/>
      <c r="N10620" s="24"/>
    </row>
    <row r="10621" customFormat="false" ht="15" hidden="false" customHeight="false" outlineLevel="0" collapsed="false">
      <c r="A10621" s="22" t="s">
        <v>2733</v>
      </c>
      <c r="B10621" s="22" t="n">
        <v>58</v>
      </c>
      <c r="C10621" s="22" t="n">
        <v>192</v>
      </c>
      <c r="D10621" s="22" t="n">
        <v>2</v>
      </c>
      <c r="E10621" s="22" t="n">
        <v>0</v>
      </c>
      <c r="F10621" s="22" t="n">
        <f aca="false">D10621/SUM(C10621:E10621)</f>
        <v>0.0103092783505155</v>
      </c>
      <c r="G10621" s="22" t="n">
        <v>192.01</v>
      </c>
      <c r="H10621" s="22" t="n">
        <v>1.99</v>
      </c>
      <c r="I10621" s="22" t="n">
        <v>0.01</v>
      </c>
      <c r="J10621" s="22" t="n">
        <v>0.005208</v>
      </c>
      <c r="K10621" s="22" t="n">
        <v>1</v>
      </c>
      <c r="L10621" s="25"/>
      <c r="N10621" s="24"/>
    </row>
    <row r="10622" customFormat="false" ht="15" hidden="false" customHeight="false" outlineLevel="0" collapsed="false">
      <c r="A10622" s="22" t="s">
        <v>6362</v>
      </c>
      <c r="B10622" s="22" t="n">
        <v>113</v>
      </c>
      <c r="C10622" s="22" t="n">
        <v>193</v>
      </c>
      <c r="D10622" s="22" t="n">
        <v>2</v>
      </c>
      <c r="E10622" s="22" t="n">
        <v>0</v>
      </c>
      <c r="F10622" s="22" t="n">
        <f aca="false">D10622/SUM(C10622:E10622)</f>
        <v>0.0102564102564103</v>
      </c>
      <c r="G10622" s="22" t="n">
        <v>193.01</v>
      </c>
      <c r="H10622" s="22" t="n">
        <v>1.99</v>
      </c>
      <c r="I10622" s="22" t="n">
        <v>0.01</v>
      </c>
      <c r="J10622" s="22" t="n">
        <v>0.005181</v>
      </c>
      <c r="K10622" s="22" t="n">
        <v>1</v>
      </c>
      <c r="L10622" s="25"/>
      <c r="N10622" s="24"/>
    </row>
    <row r="10623" customFormat="false" ht="15" hidden="false" customHeight="false" outlineLevel="0" collapsed="false">
      <c r="A10623" s="22" t="s">
        <v>3798</v>
      </c>
      <c r="B10623" s="22" t="n">
        <v>40</v>
      </c>
      <c r="C10623" s="22" t="n">
        <v>193</v>
      </c>
      <c r="D10623" s="22" t="n">
        <v>2</v>
      </c>
      <c r="E10623" s="22" t="n">
        <v>0</v>
      </c>
      <c r="F10623" s="22" t="n">
        <f aca="false">D10623/SUM(C10623:E10623)</f>
        <v>0.0102564102564103</v>
      </c>
      <c r="G10623" s="22" t="n">
        <v>193.01</v>
      </c>
      <c r="H10623" s="22" t="n">
        <v>1.99</v>
      </c>
      <c r="I10623" s="22" t="n">
        <v>0.01</v>
      </c>
      <c r="J10623" s="22" t="n">
        <v>0.005181</v>
      </c>
      <c r="K10623" s="22" t="n">
        <v>1</v>
      </c>
      <c r="L10623" s="25"/>
      <c r="N10623" s="24"/>
    </row>
    <row r="10624" customFormat="false" ht="15" hidden="false" customHeight="false" outlineLevel="0" collapsed="false">
      <c r="A10624" s="22" t="s">
        <v>5376</v>
      </c>
      <c r="B10624" s="22" t="n">
        <v>91</v>
      </c>
      <c r="C10624" s="22" t="n">
        <v>196</v>
      </c>
      <c r="D10624" s="22" t="n">
        <v>2</v>
      </c>
      <c r="E10624" s="22" t="n">
        <v>0</v>
      </c>
      <c r="F10624" s="22" t="n">
        <f aca="false">D10624/SUM(C10624:E10624)</f>
        <v>0.0101010101010101</v>
      </c>
      <c r="G10624" s="22" t="n">
        <v>196.01</v>
      </c>
      <c r="H10624" s="22" t="n">
        <v>1.99</v>
      </c>
      <c r="I10624" s="22" t="n">
        <v>0.01</v>
      </c>
      <c r="J10624" s="22" t="n">
        <v>0.005102</v>
      </c>
      <c r="K10624" s="22" t="n">
        <v>1</v>
      </c>
      <c r="L10624" s="25"/>
      <c r="N10624" s="24"/>
    </row>
    <row r="10625" customFormat="false" ht="15" hidden="false" customHeight="false" outlineLevel="0" collapsed="false">
      <c r="A10625" s="22" t="s">
        <v>4338</v>
      </c>
      <c r="B10625" s="22" t="n">
        <v>111</v>
      </c>
      <c r="C10625" s="22" t="n">
        <v>197</v>
      </c>
      <c r="D10625" s="22" t="n">
        <v>2</v>
      </c>
      <c r="E10625" s="22" t="n">
        <v>0</v>
      </c>
      <c r="F10625" s="22" t="n">
        <f aca="false">D10625/SUM(C10625:E10625)</f>
        <v>0.0100502512562814</v>
      </c>
      <c r="G10625" s="22" t="n">
        <v>197.01</v>
      </c>
      <c r="H10625" s="22" t="n">
        <v>1.99</v>
      </c>
      <c r="I10625" s="22" t="n">
        <v>0.01</v>
      </c>
      <c r="J10625" s="22" t="n">
        <v>0.005076</v>
      </c>
      <c r="K10625" s="22" t="n">
        <v>1</v>
      </c>
      <c r="L10625" s="25"/>
      <c r="N10625" s="24"/>
    </row>
    <row r="10626" customFormat="false" ht="15" hidden="false" customHeight="false" outlineLevel="0" collapsed="false">
      <c r="A10626" s="22" t="s">
        <v>6363</v>
      </c>
      <c r="B10626" s="22" t="n">
        <v>9</v>
      </c>
      <c r="C10626" s="22" t="n">
        <v>198</v>
      </c>
      <c r="D10626" s="22" t="n">
        <v>2</v>
      </c>
      <c r="E10626" s="22" t="n">
        <v>0</v>
      </c>
      <c r="F10626" s="22" t="n">
        <f aca="false">D10626/SUM(C10626:E10626)</f>
        <v>0.01</v>
      </c>
      <c r="G10626" s="22" t="n">
        <v>198</v>
      </c>
      <c r="H10626" s="22" t="n">
        <v>1.99</v>
      </c>
      <c r="I10626" s="22" t="n">
        <v>0.01</v>
      </c>
      <c r="J10626" s="22" t="n">
        <v>0.00505</v>
      </c>
      <c r="K10626" s="22" t="n">
        <v>1</v>
      </c>
      <c r="L10626" s="25"/>
      <c r="N10626" s="24"/>
    </row>
    <row r="10627" customFormat="false" ht="15" hidden="false" customHeight="false" outlineLevel="0" collapsed="false">
      <c r="A10627" s="22" t="s">
        <v>6364</v>
      </c>
      <c r="B10627" s="22" t="n">
        <v>123</v>
      </c>
      <c r="C10627" s="22" t="n">
        <v>196</v>
      </c>
      <c r="D10627" s="22" t="n">
        <v>2</v>
      </c>
      <c r="E10627" s="22" t="n">
        <v>4</v>
      </c>
      <c r="F10627" s="22" t="n">
        <f aca="false">D10627/SUM(C10627:E10627)</f>
        <v>0.0099009900990099</v>
      </c>
      <c r="G10627" s="22" t="n">
        <v>192.12</v>
      </c>
      <c r="H10627" s="22" t="n">
        <v>9.75</v>
      </c>
      <c r="I10627" s="22" t="n">
        <v>0.12</v>
      </c>
      <c r="J10627" s="22" t="n">
        <v>127.644596</v>
      </c>
      <c r="K10627" s="22" t="n">
        <v>0</v>
      </c>
      <c r="L10627" s="25"/>
      <c r="N10627" s="24"/>
    </row>
    <row r="10628" customFormat="false" ht="15" hidden="false" customHeight="false" outlineLevel="0" collapsed="false">
      <c r="A10628" s="22" t="s">
        <v>4813</v>
      </c>
      <c r="B10628" s="22" t="n">
        <v>99</v>
      </c>
      <c r="C10628" s="22" t="n">
        <v>201</v>
      </c>
      <c r="D10628" s="22" t="n">
        <v>2</v>
      </c>
      <c r="E10628" s="22" t="n">
        <v>0</v>
      </c>
      <c r="F10628" s="22" t="n">
        <f aca="false">D10628/SUM(C10628:E10628)</f>
        <v>0.00985221674876847</v>
      </c>
      <c r="G10628" s="22" t="n">
        <v>201</v>
      </c>
      <c r="H10628" s="22" t="n">
        <v>1.99</v>
      </c>
      <c r="I10628" s="22" t="n">
        <v>0</v>
      </c>
      <c r="J10628" s="22" t="n">
        <v>0.004975</v>
      </c>
      <c r="K10628" s="22" t="n">
        <v>1</v>
      </c>
      <c r="L10628" s="25"/>
      <c r="N10628" s="24"/>
    </row>
    <row r="10629" customFormat="false" ht="15" hidden="false" customHeight="false" outlineLevel="0" collapsed="false">
      <c r="A10629" s="22" t="s">
        <v>6365</v>
      </c>
      <c r="B10629" s="22" t="n">
        <v>125</v>
      </c>
      <c r="C10629" s="22" t="n">
        <v>202</v>
      </c>
      <c r="D10629" s="22" t="n">
        <v>2</v>
      </c>
      <c r="E10629" s="22" t="n">
        <v>0</v>
      </c>
      <c r="F10629" s="22" t="n">
        <f aca="false">D10629/SUM(C10629:E10629)</f>
        <v>0.00980392156862745</v>
      </c>
      <c r="G10629" s="22" t="n">
        <v>202</v>
      </c>
      <c r="H10629" s="22" t="n">
        <v>1.99</v>
      </c>
      <c r="I10629" s="22" t="n">
        <v>0</v>
      </c>
      <c r="J10629" s="22" t="n">
        <v>0.00495</v>
      </c>
      <c r="K10629" s="22" t="n">
        <v>1</v>
      </c>
      <c r="L10629" s="25"/>
      <c r="N10629" s="24"/>
    </row>
    <row r="10630" customFormat="false" ht="15" hidden="false" customHeight="false" outlineLevel="0" collapsed="false">
      <c r="A10630" s="22" t="s">
        <v>3443</v>
      </c>
      <c r="B10630" s="22" t="n">
        <v>91</v>
      </c>
      <c r="C10630" s="22" t="n">
        <v>206</v>
      </c>
      <c r="D10630" s="22" t="n">
        <v>2</v>
      </c>
      <c r="E10630" s="22" t="n">
        <v>0</v>
      </c>
      <c r="F10630" s="22" t="n">
        <f aca="false">D10630/SUM(C10630:E10630)</f>
        <v>0.00961538461538462</v>
      </c>
      <c r="G10630" s="22" t="n">
        <v>206</v>
      </c>
      <c r="H10630" s="22" t="n">
        <v>1.99</v>
      </c>
      <c r="I10630" s="22" t="n">
        <v>0</v>
      </c>
      <c r="J10630" s="22" t="n">
        <v>0.004854</v>
      </c>
      <c r="K10630" s="22" t="n">
        <v>1</v>
      </c>
      <c r="L10630" s="25"/>
      <c r="N10630" s="24"/>
    </row>
    <row r="10631" customFormat="false" ht="15" hidden="false" customHeight="false" outlineLevel="0" collapsed="false">
      <c r="A10631" s="22" t="s">
        <v>751</v>
      </c>
      <c r="B10631" s="22" t="n">
        <v>77</v>
      </c>
      <c r="C10631" s="22" t="n">
        <v>207</v>
      </c>
      <c r="D10631" s="22" t="n">
        <v>2</v>
      </c>
      <c r="E10631" s="22" t="n">
        <v>0</v>
      </c>
      <c r="F10631" s="22" t="n">
        <f aca="false">D10631/SUM(C10631:E10631)</f>
        <v>0.00956937799043062</v>
      </c>
      <c r="G10631" s="22" t="n">
        <v>207</v>
      </c>
      <c r="H10631" s="22" t="n">
        <v>1.99</v>
      </c>
      <c r="I10631" s="22" t="n">
        <v>0</v>
      </c>
      <c r="J10631" s="22" t="n">
        <v>0.004831</v>
      </c>
      <c r="K10631" s="22" t="n">
        <v>1</v>
      </c>
      <c r="L10631" s="25"/>
      <c r="N10631" s="24"/>
    </row>
    <row r="10632" customFormat="false" ht="15" hidden="false" customHeight="false" outlineLevel="0" collapsed="false">
      <c r="A10632" s="22" t="s">
        <v>4125</v>
      </c>
      <c r="B10632" s="22" t="n">
        <v>103</v>
      </c>
      <c r="C10632" s="22" t="n">
        <v>207</v>
      </c>
      <c r="D10632" s="22" t="n">
        <v>2</v>
      </c>
      <c r="E10632" s="22" t="n">
        <v>0</v>
      </c>
      <c r="F10632" s="22" t="n">
        <f aca="false">D10632/SUM(C10632:E10632)</f>
        <v>0.00956937799043062</v>
      </c>
      <c r="G10632" s="22" t="n">
        <v>207</v>
      </c>
      <c r="H10632" s="22" t="n">
        <v>1.99</v>
      </c>
      <c r="I10632" s="22" t="n">
        <v>0</v>
      </c>
      <c r="J10632" s="22" t="n">
        <v>0.004831</v>
      </c>
      <c r="K10632" s="22" t="n">
        <v>1</v>
      </c>
      <c r="L10632" s="25"/>
      <c r="N10632" s="24"/>
    </row>
    <row r="10633" customFormat="false" ht="15" hidden="false" customHeight="false" outlineLevel="0" collapsed="false">
      <c r="A10633" s="22" t="s">
        <v>6366</v>
      </c>
      <c r="B10633" s="22" t="n">
        <v>77</v>
      </c>
      <c r="C10633" s="22" t="n">
        <v>210</v>
      </c>
      <c r="D10633" s="22" t="n">
        <v>2</v>
      </c>
      <c r="E10633" s="22" t="n">
        <v>0</v>
      </c>
      <c r="F10633" s="22" t="n">
        <f aca="false">D10633/SUM(C10633:E10633)</f>
        <v>0.00943396226415094</v>
      </c>
      <c r="G10633" s="22" t="n">
        <v>210</v>
      </c>
      <c r="H10633" s="22" t="n">
        <v>1.99</v>
      </c>
      <c r="I10633" s="22" t="n">
        <v>0</v>
      </c>
      <c r="J10633" s="22" t="n">
        <v>0.004762</v>
      </c>
      <c r="K10633" s="22" t="n">
        <v>1</v>
      </c>
      <c r="L10633" s="25"/>
      <c r="N10633" s="24"/>
    </row>
    <row r="10634" customFormat="false" ht="15" hidden="false" customHeight="false" outlineLevel="0" collapsed="false">
      <c r="A10634" s="22" t="s">
        <v>3051</v>
      </c>
      <c r="B10634" s="22" t="n">
        <v>119</v>
      </c>
      <c r="C10634" s="22" t="n">
        <v>213</v>
      </c>
      <c r="D10634" s="22" t="n">
        <v>2</v>
      </c>
      <c r="E10634" s="22" t="n">
        <v>0</v>
      </c>
      <c r="F10634" s="22" t="n">
        <f aca="false">D10634/SUM(C10634:E10634)</f>
        <v>0.00930232558139535</v>
      </c>
      <c r="G10634" s="22" t="n">
        <v>213</v>
      </c>
      <c r="H10634" s="22" t="n">
        <v>1.99</v>
      </c>
      <c r="I10634" s="22" t="n">
        <v>0</v>
      </c>
      <c r="J10634" s="22" t="n">
        <v>0.004695</v>
      </c>
      <c r="K10634" s="22" t="n">
        <v>1</v>
      </c>
      <c r="L10634" s="25"/>
      <c r="N10634" s="24"/>
    </row>
    <row r="10635" customFormat="false" ht="15" hidden="false" customHeight="false" outlineLevel="0" collapsed="false">
      <c r="A10635" s="22" t="s">
        <v>6367</v>
      </c>
      <c r="B10635" s="22" t="n">
        <v>63</v>
      </c>
      <c r="C10635" s="22" t="n">
        <v>217</v>
      </c>
      <c r="D10635" s="22" t="n">
        <v>2</v>
      </c>
      <c r="E10635" s="22" t="n">
        <v>0</v>
      </c>
      <c r="F10635" s="22" t="n">
        <f aca="false">D10635/SUM(C10635:E10635)</f>
        <v>0.0091324200913242</v>
      </c>
      <c r="G10635" s="22" t="n">
        <v>217</v>
      </c>
      <c r="H10635" s="22" t="n">
        <v>1.99</v>
      </c>
      <c r="I10635" s="22" t="n">
        <v>0</v>
      </c>
      <c r="J10635" s="22" t="n">
        <v>0.004608</v>
      </c>
      <c r="K10635" s="22" t="n">
        <v>1</v>
      </c>
      <c r="L10635" s="25"/>
      <c r="N10635" s="24"/>
    </row>
    <row r="10636" customFormat="false" ht="15" hidden="false" customHeight="false" outlineLevel="0" collapsed="false">
      <c r="A10636" s="22" t="s">
        <v>1089</v>
      </c>
      <c r="B10636" s="22" t="n">
        <v>45</v>
      </c>
      <c r="C10636" s="22" t="n">
        <v>218</v>
      </c>
      <c r="D10636" s="22" t="n">
        <v>2</v>
      </c>
      <c r="E10636" s="22" t="n">
        <v>0</v>
      </c>
      <c r="F10636" s="22" t="n">
        <f aca="false">D10636/SUM(C10636:E10636)</f>
        <v>0.00909090909090909</v>
      </c>
      <c r="G10636" s="22" t="n">
        <v>218</v>
      </c>
      <c r="H10636" s="22" t="n">
        <v>1.99</v>
      </c>
      <c r="I10636" s="22" t="n">
        <v>0</v>
      </c>
      <c r="J10636" s="22" t="n">
        <v>0.004587</v>
      </c>
      <c r="K10636" s="22" t="n">
        <v>1</v>
      </c>
      <c r="L10636" s="25"/>
      <c r="N10636" s="24"/>
    </row>
    <row r="10637" customFormat="false" ht="15" hidden="false" customHeight="false" outlineLevel="0" collapsed="false">
      <c r="A10637" s="22" t="s">
        <v>1089</v>
      </c>
      <c r="B10637" s="22" t="n">
        <v>46</v>
      </c>
      <c r="C10637" s="22" t="n">
        <v>218</v>
      </c>
      <c r="D10637" s="22" t="n">
        <v>2</v>
      </c>
      <c r="E10637" s="22" t="n">
        <v>0</v>
      </c>
      <c r="F10637" s="22" t="n">
        <f aca="false">D10637/SUM(C10637:E10637)</f>
        <v>0.00909090909090909</v>
      </c>
      <c r="G10637" s="22" t="n">
        <v>218</v>
      </c>
      <c r="H10637" s="22" t="n">
        <v>1.99</v>
      </c>
      <c r="I10637" s="22" t="n">
        <v>0</v>
      </c>
      <c r="J10637" s="22" t="n">
        <v>0.004587</v>
      </c>
      <c r="K10637" s="22" t="n">
        <v>1</v>
      </c>
      <c r="L10637" s="25"/>
      <c r="N10637" s="24"/>
    </row>
    <row r="10638" customFormat="false" ht="15" hidden="false" customHeight="false" outlineLevel="0" collapsed="false">
      <c r="A10638" s="22" t="s">
        <v>6368</v>
      </c>
      <c r="B10638" s="22" t="n">
        <v>28</v>
      </c>
      <c r="C10638" s="22" t="n">
        <v>218</v>
      </c>
      <c r="D10638" s="22" t="n">
        <v>2</v>
      </c>
      <c r="E10638" s="22" t="n">
        <v>0</v>
      </c>
      <c r="F10638" s="22" t="n">
        <f aca="false">D10638/SUM(C10638:E10638)</f>
        <v>0.00909090909090909</v>
      </c>
      <c r="G10638" s="22" t="n">
        <v>218</v>
      </c>
      <c r="H10638" s="22" t="n">
        <v>1.99</v>
      </c>
      <c r="I10638" s="22" t="n">
        <v>0</v>
      </c>
      <c r="J10638" s="22" t="n">
        <v>0.004587</v>
      </c>
      <c r="K10638" s="22" t="n">
        <v>1</v>
      </c>
      <c r="L10638" s="25"/>
      <c r="N10638" s="24"/>
    </row>
    <row r="10639" customFormat="false" ht="15" hidden="false" customHeight="false" outlineLevel="0" collapsed="false">
      <c r="A10639" s="22" t="s">
        <v>6369</v>
      </c>
      <c r="B10639" s="22" t="n">
        <v>90</v>
      </c>
      <c r="C10639" s="22" t="n">
        <v>218</v>
      </c>
      <c r="D10639" s="22" t="n">
        <v>2</v>
      </c>
      <c r="E10639" s="22" t="n">
        <v>0</v>
      </c>
      <c r="F10639" s="22" t="n">
        <f aca="false">D10639/SUM(C10639:E10639)</f>
        <v>0.00909090909090909</v>
      </c>
      <c r="G10639" s="22" t="n">
        <v>218</v>
      </c>
      <c r="H10639" s="22" t="n">
        <v>1.99</v>
      </c>
      <c r="I10639" s="22" t="n">
        <v>0</v>
      </c>
      <c r="J10639" s="22" t="n">
        <v>0.004587</v>
      </c>
      <c r="K10639" s="22" t="n">
        <v>1</v>
      </c>
      <c r="L10639" s="25"/>
      <c r="N10639" s="24"/>
    </row>
    <row r="10640" customFormat="false" ht="15" hidden="false" customHeight="false" outlineLevel="0" collapsed="false">
      <c r="A10640" s="22" t="s">
        <v>3739</v>
      </c>
      <c r="B10640" s="22" t="n">
        <v>121</v>
      </c>
      <c r="C10640" s="22" t="n">
        <v>222</v>
      </c>
      <c r="D10640" s="22" t="n">
        <v>2</v>
      </c>
      <c r="E10640" s="22" t="n">
        <v>0</v>
      </c>
      <c r="F10640" s="22" t="n">
        <f aca="false">D10640/SUM(C10640:E10640)</f>
        <v>0.00892857142857143</v>
      </c>
      <c r="G10640" s="22" t="n">
        <v>222</v>
      </c>
      <c r="H10640" s="22" t="n">
        <v>1.99</v>
      </c>
      <c r="I10640" s="22" t="n">
        <v>0</v>
      </c>
      <c r="J10640" s="22" t="n">
        <v>0.004504</v>
      </c>
      <c r="K10640" s="22" t="n">
        <v>1</v>
      </c>
      <c r="L10640" s="25"/>
      <c r="N10640" s="24"/>
    </row>
    <row r="10641" customFormat="false" ht="15" hidden="false" customHeight="false" outlineLevel="0" collapsed="false">
      <c r="A10641" s="22" t="s">
        <v>6370</v>
      </c>
      <c r="B10641" s="22" t="n">
        <v>85</v>
      </c>
      <c r="C10641" s="22" t="n">
        <v>220</v>
      </c>
      <c r="D10641" s="22" t="n">
        <v>2</v>
      </c>
      <c r="E10641" s="22" t="n">
        <v>4</v>
      </c>
      <c r="F10641" s="22" t="n">
        <f aca="false">D10641/SUM(C10641:E10641)</f>
        <v>0.00884955752212389</v>
      </c>
      <c r="G10641" s="22" t="n">
        <v>216.11</v>
      </c>
      <c r="H10641" s="22" t="n">
        <v>9.78</v>
      </c>
      <c r="I10641" s="22" t="n">
        <v>0.11</v>
      </c>
      <c r="J10641" s="22" t="n">
        <v>143.008428</v>
      </c>
      <c r="K10641" s="22" t="n">
        <v>0</v>
      </c>
      <c r="L10641" s="25"/>
      <c r="N10641" s="24"/>
    </row>
    <row r="10642" customFormat="false" ht="15" hidden="false" customHeight="false" outlineLevel="0" collapsed="false">
      <c r="A10642" s="22" t="s">
        <v>418</v>
      </c>
      <c r="B10642" s="22" t="n">
        <v>95</v>
      </c>
      <c r="C10642" s="22" t="n">
        <v>229</v>
      </c>
      <c r="D10642" s="22" t="n">
        <v>2</v>
      </c>
      <c r="E10642" s="22" t="n">
        <v>0</v>
      </c>
      <c r="F10642" s="22" t="n">
        <f aca="false">D10642/SUM(C10642:E10642)</f>
        <v>0.00865800865800866</v>
      </c>
      <c r="G10642" s="22" t="n">
        <v>229</v>
      </c>
      <c r="H10642" s="22" t="n">
        <v>1.99</v>
      </c>
      <c r="I10642" s="22" t="n">
        <v>0</v>
      </c>
      <c r="J10642" s="22" t="n">
        <v>0.004367</v>
      </c>
      <c r="K10642" s="22" t="n">
        <v>1</v>
      </c>
      <c r="L10642" s="25"/>
      <c r="N10642" s="24"/>
    </row>
    <row r="10643" customFormat="false" ht="15" hidden="false" customHeight="false" outlineLevel="0" collapsed="false">
      <c r="A10643" s="22" t="s">
        <v>6371</v>
      </c>
      <c r="B10643" s="22" t="n">
        <v>16</v>
      </c>
      <c r="C10643" s="22" t="n">
        <v>231</v>
      </c>
      <c r="D10643" s="22" t="n">
        <v>2</v>
      </c>
      <c r="E10643" s="22" t="n">
        <v>0</v>
      </c>
      <c r="F10643" s="22" t="n">
        <f aca="false">D10643/SUM(C10643:E10643)</f>
        <v>0.00858369098712446</v>
      </c>
      <c r="G10643" s="22" t="n">
        <v>231</v>
      </c>
      <c r="H10643" s="22" t="n">
        <v>1.99</v>
      </c>
      <c r="I10643" s="22" t="n">
        <v>0</v>
      </c>
      <c r="J10643" s="22" t="n">
        <v>0.004329</v>
      </c>
      <c r="K10643" s="22" t="n">
        <v>1</v>
      </c>
      <c r="L10643" s="25"/>
      <c r="N10643" s="24"/>
    </row>
    <row r="10644" customFormat="false" ht="15" hidden="false" customHeight="false" outlineLevel="0" collapsed="false">
      <c r="A10644" s="22" t="s">
        <v>206</v>
      </c>
      <c r="B10644" s="22" t="n">
        <v>14</v>
      </c>
      <c r="C10644" s="22" t="n">
        <v>232</v>
      </c>
      <c r="D10644" s="22" t="n">
        <v>2</v>
      </c>
      <c r="E10644" s="22" t="n">
        <v>0</v>
      </c>
      <c r="F10644" s="22" t="n">
        <f aca="false">D10644/SUM(C10644:E10644)</f>
        <v>0.00854700854700855</v>
      </c>
      <c r="G10644" s="22" t="n">
        <v>232</v>
      </c>
      <c r="H10644" s="22" t="n">
        <v>1.99</v>
      </c>
      <c r="I10644" s="22" t="n">
        <v>0</v>
      </c>
      <c r="J10644" s="22" t="n">
        <v>0.00431</v>
      </c>
      <c r="K10644" s="22" t="n">
        <v>1</v>
      </c>
      <c r="L10644" s="25"/>
      <c r="N10644" s="24"/>
    </row>
    <row r="10645" customFormat="false" ht="15" hidden="false" customHeight="false" outlineLevel="0" collapsed="false">
      <c r="A10645" s="22" t="s">
        <v>5960</v>
      </c>
      <c r="B10645" s="22" t="n">
        <v>34</v>
      </c>
      <c r="C10645" s="22" t="n">
        <v>234</v>
      </c>
      <c r="D10645" s="22" t="n">
        <v>2</v>
      </c>
      <c r="E10645" s="22" t="n">
        <v>0</v>
      </c>
      <c r="F10645" s="22" t="n">
        <f aca="false">D10645/SUM(C10645:E10645)</f>
        <v>0.00847457627118644</v>
      </c>
      <c r="G10645" s="22" t="n">
        <v>234</v>
      </c>
      <c r="H10645" s="22" t="n">
        <v>1.99</v>
      </c>
      <c r="I10645" s="22" t="n">
        <v>0</v>
      </c>
      <c r="J10645" s="22" t="n">
        <v>0.004273</v>
      </c>
      <c r="K10645" s="22" t="n">
        <v>1</v>
      </c>
      <c r="L10645" s="25"/>
      <c r="N10645" s="24"/>
    </row>
    <row r="10646" customFormat="false" ht="15" hidden="false" customHeight="false" outlineLevel="0" collapsed="false">
      <c r="A10646" s="22" t="s">
        <v>6372</v>
      </c>
      <c r="B10646" s="22" t="n">
        <v>120</v>
      </c>
      <c r="C10646" s="22" t="n">
        <v>236</v>
      </c>
      <c r="D10646" s="22" t="n">
        <v>2</v>
      </c>
      <c r="E10646" s="22" t="n">
        <v>0</v>
      </c>
      <c r="F10646" s="22" t="n">
        <f aca="false">D10646/SUM(C10646:E10646)</f>
        <v>0.00840336134453782</v>
      </c>
      <c r="G10646" s="22" t="n">
        <v>236</v>
      </c>
      <c r="H10646" s="22" t="n">
        <v>1.99</v>
      </c>
      <c r="I10646" s="22" t="n">
        <v>0</v>
      </c>
      <c r="J10646" s="22" t="n">
        <v>0.004237</v>
      </c>
      <c r="K10646" s="22" t="n">
        <v>1</v>
      </c>
      <c r="L10646" s="25"/>
      <c r="N10646" s="24"/>
    </row>
    <row r="10647" customFormat="false" ht="15" hidden="false" customHeight="false" outlineLevel="0" collapsed="false">
      <c r="A10647" s="22" t="s">
        <v>6373</v>
      </c>
      <c r="B10647" s="22" t="n">
        <v>118</v>
      </c>
      <c r="C10647" s="22" t="n">
        <v>239</v>
      </c>
      <c r="D10647" s="22" t="n">
        <v>2</v>
      </c>
      <c r="E10647" s="22" t="n">
        <v>2</v>
      </c>
      <c r="F10647" s="22" t="n">
        <f aca="false">D10647/SUM(C10647:E10647)</f>
        <v>0.00823045267489712</v>
      </c>
      <c r="G10647" s="22" t="n">
        <v>237.04</v>
      </c>
      <c r="H10647" s="22" t="n">
        <v>5.93</v>
      </c>
      <c r="I10647" s="22" t="n">
        <v>0.04</v>
      </c>
      <c r="J10647" s="22" t="n">
        <v>106.654219</v>
      </c>
      <c r="K10647" s="22" t="n">
        <v>0.000192</v>
      </c>
      <c r="L10647" s="25"/>
      <c r="N10647" s="24"/>
    </row>
    <row r="10648" customFormat="false" ht="15" hidden="false" customHeight="false" outlineLevel="0" collapsed="false">
      <c r="A10648" s="22" t="s">
        <v>4281</v>
      </c>
      <c r="B10648" s="22" t="n">
        <v>21</v>
      </c>
      <c r="C10648" s="22" t="n">
        <v>241</v>
      </c>
      <c r="D10648" s="22" t="n">
        <v>2</v>
      </c>
      <c r="E10648" s="22" t="n">
        <v>0</v>
      </c>
      <c r="F10648" s="22" t="n">
        <f aca="false">D10648/SUM(C10648:E10648)</f>
        <v>0.00823045267489712</v>
      </c>
      <c r="G10648" s="22" t="n">
        <v>241</v>
      </c>
      <c r="H10648" s="22" t="n">
        <v>1.99</v>
      </c>
      <c r="I10648" s="22" t="n">
        <v>0</v>
      </c>
      <c r="J10648" s="22" t="n">
        <v>0.004149</v>
      </c>
      <c r="K10648" s="22" t="n">
        <v>1</v>
      </c>
      <c r="L10648" s="25"/>
      <c r="N10648" s="24"/>
    </row>
    <row r="10649" customFormat="false" ht="15" hidden="false" customHeight="false" outlineLevel="0" collapsed="false">
      <c r="A10649" s="22" t="s">
        <v>4281</v>
      </c>
      <c r="B10649" s="22" t="n">
        <v>24</v>
      </c>
      <c r="C10649" s="22" t="n">
        <v>241</v>
      </c>
      <c r="D10649" s="22" t="n">
        <v>2</v>
      </c>
      <c r="E10649" s="22" t="n">
        <v>0</v>
      </c>
      <c r="F10649" s="22" t="n">
        <f aca="false">D10649/SUM(C10649:E10649)</f>
        <v>0.00823045267489712</v>
      </c>
      <c r="G10649" s="22" t="n">
        <v>241</v>
      </c>
      <c r="H10649" s="22" t="n">
        <v>1.99</v>
      </c>
      <c r="I10649" s="22" t="n">
        <v>0</v>
      </c>
      <c r="J10649" s="22" t="n">
        <v>0.004149</v>
      </c>
      <c r="K10649" s="22" t="n">
        <v>1</v>
      </c>
      <c r="L10649" s="25"/>
      <c r="N10649" s="24"/>
    </row>
    <row r="10650" customFormat="false" ht="15" hidden="false" customHeight="false" outlineLevel="0" collapsed="false">
      <c r="A10650" s="22" t="s">
        <v>3464</v>
      </c>
      <c r="B10650" s="22" t="n">
        <v>25</v>
      </c>
      <c r="C10650" s="22" t="n">
        <v>242</v>
      </c>
      <c r="D10650" s="22" t="n">
        <v>2</v>
      </c>
      <c r="E10650" s="22" t="n">
        <v>0</v>
      </c>
      <c r="F10650" s="22" t="n">
        <f aca="false">D10650/SUM(C10650:E10650)</f>
        <v>0.00819672131147541</v>
      </c>
      <c r="G10650" s="22" t="n">
        <v>242</v>
      </c>
      <c r="H10650" s="22" t="n">
        <v>1.99</v>
      </c>
      <c r="I10650" s="22" t="n">
        <v>0</v>
      </c>
      <c r="J10650" s="22" t="n">
        <v>0.004132</v>
      </c>
      <c r="K10650" s="22" t="n">
        <v>1</v>
      </c>
      <c r="L10650" s="25"/>
      <c r="N10650" s="24"/>
    </row>
    <row r="10651" customFormat="false" ht="15" hidden="false" customHeight="false" outlineLevel="0" collapsed="false">
      <c r="A10651" s="22" t="s">
        <v>6374</v>
      </c>
      <c r="B10651" s="22" t="n">
        <v>41</v>
      </c>
      <c r="C10651" s="22" t="n">
        <v>243</v>
      </c>
      <c r="D10651" s="22" t="n">
        <v>2</v>
      </c>
      <c r="E10651" s="22" t="n">
        <v>0</v>
      </c>
      <c r="F10651" s="22" t="n">
        <f aca="false">D10651/SUM(C10651:E10651)</f>
        <v>0.00816326530612245</v>
      </c>
      <c r="G10651" s="22" t="n">
        <v>243</v>
      </c>
      <c r="H10651" s="22" t="n">
        <v>1.99</v>
      </c>
      <c r="I10651" s="22" t="n">
        <v>0</v>
      </c>
      <c r="J10651" s="22" t="n">
        <v>0.004115</v>
      </c>
      <c r="K10651" s="22" t="n">
        <v>1</v>
      </c>
      <c r="L10651" s="25"/>
      <c r="N10651" s="24"/>
    </row>
    <row r="10652" customFormat="false" ht="15" hidden="false" customHeight="false" outlineLevel="0" collapsed="false">
      <c r="A10652" s="22" t="s">
        <v>6375</v>
      </c>
      <c r="B10652" s="22" t="n">
        <v>80</v>
      </c>
      <c r="C10652" s="22" t="n">
        <v>244</v>
      </c>
      <c r="D10652" s="22" t="n">
        <v>2</v>
      </c>
      <c r="E10652" s="22" t="n">
        <v>0</v>
      </c>
      <c r="F10652" s="22" t="n">
        <f aca="false">D10652/SUM(C10652:E10652)</f>
        <v>0.00813008130081301</v>
      </c>
      <c r="G10652" s="22" t="n">
        <v>244</v>
      </c>
      <c r="H10652" s="22" t="n">
        <v>1.99</v>
      </c>
      <c r="I10652" s="22" t="n">
        <v>0</v>
      </c>
      <c r="J10652" s="22" t="n">
        <v>0.004098</v>
      </c>
      <c r="K10652" s="22" t="n">
        <v>1</v>
      </c>
      <c r="L10652" s="25"/>
      <c r="N10652" s="24"/>
    </row>
    <row r="10653" customFormat="false" ht="15" hidden="false" customHeight="false" outlineLevel="0" collapsed="false">
      <c r="A10653" s="22" t="s">
        <v>2057</v>
      </c>
      <c r="B10653" s="22" t="n">
        <v>40</v>
      </c>
      <c r="C10653" s="22" t="n">
        <v>245</v>
      </c>
      <c r="D10653" s="22" t="n">
        <v>2</v>
      </c>
      <c r="E10653" s="22" t="n">
        <v>0</v>
      </c>
      <c r="F10653" s="22" t="n">
        <f aca="false">D10653/SUM(C10653:E10653)</f>
        <v>0.00809716599190283</v>
      </c>
      <c r="G10653" s="22" t="n">
        <v>245</v>
      </c>
      <c r="H10653" s="22" t="n">
        <v>1.99</v>
      </c>
      <c r="I10653" s="22" t="n">
        <v>0</v>
      </c>
      <c r="J10653" s="22" t="n">
        <v>0.004082</v>
      </c>
      <c r="K10653" s="22" t="n">
        <v>1</v>
      </c>
      <c r="L10653" s="25"/>
      <c r="N10653" s="24"/>
    </row>
    <row r="10654" customFormat="false" ht="15" hidden="false" customHeight="false" outlineLevel="0" collapsed="false">
      <c r="A10654" s="22" t="s">
        <v>4575</v>
      </c>
      <c r="B10654" s="22" t="n">
        <v>13</v>
      </c>
      <c r="C10654" s="22" t="n">
        <v>249</v>
      </c>
      <c r="D10654" s="22" t="n">
        <v>2</v>
      </c>
      <c r="E10654" s="22" t="n">
        <v>0</v>
      </c>
      <c r="F10654" s="22" t="n">
        <f aca="false">D10654/SUM(C10654:E10654)</f>
        <v>0.00796812749003984</v>
      </c>
      <c r="G10654" s="22" t="n">
        <v>249</v>
      </c>
      <c r="H10654" s="22" t="n">
        <v>1.99</v>
      </c>
      <c r="I10654" s="22" t="n">
        <v>0</v>
      </c>
      <c r="J10654" s="22" t="n">
        <v>0.004016</v>
      </c>
      <c r="K10654" s="22" t="n">
        <v>1</v>
      </c>
      <c r="L10654" s="25"/>
      <c r="N10654" s="24"/>
    </row>
    <row r="10655" customFormat="false" ht="15" hidden="false" customHeight="false" outlineLevel="0" collapsed="false">
      <c r="A10655" s="22" t="s">
        <v>4184</v>
      </c>
      <c r="B10655" s="22" t="n">
        <v>45</v>
      </c>
      <c r="C10655" s="22" t="n">
        <v>250</v>
      </c>
      <c r="D10655" s="22" t="n">
        <v>2</v>
      </c>
      <c r="E10655" s="22" t="n">
        <v>1</v>
      </c>
      <c r="F10655" s="22" t="n">
        <f aca="false">D10655/SUM(C10655:E10655)</f>
        <v>0.00790513833992095</v>
      </c>
      <c r="G10655" s="22" t="n">
        <v>249.02</v>
      </c>
      <c r="H10655" s="22" t="n">
        <v>3.97</v>
      </c>
      <c r="I10655" s="22" t="n">
        <v>0.02</v>
      </c>
      <c r="J10655" s="22" t="n">
        <v>62.246048</v>
      </c>
      <c r="K10655" s="22" t="n">
        <v>0.011869</v>
      </c>
      <c r="L10655" s="25"/>
      <c r="N10655" s="24"/>
    </row>
    <row r="10656" customFormat="false" ht="15" hidden="false" customHeight="false" outlineLevel="0" collapsed="false">
      <c r="A10656" s="22" t="s">
        <v>3895</v>
      </c>
      <c r="B10656" s="22" t="n">
        <v>64</v>
      </c>
      <c r="C10656" s="22" t="n">
        <v>253</v>
      </c>
      <c r="D10656" s="22" t="n">
        <v>2</v>
      </c>
      <c r="E10656" s="22" t="n">
        <v>0</v>
      </c>
      <c r="F10656" s="22" t="n">
        <f aca="false">D10656/SUM(C10656:E10656)</f>
        <v>0.00784313725490196</v>
      </c>
      <c r="G10656" s="22" t="n">
        <v>253</v>
      </c>
      <c r="H10656" s="22" t="n">
        <v>1.99</v>
      </c>
      <c r="I10656" s="22" t="n">
        <v>0</v>
      </c>
      <c r="J10656" s="22" t="n">
        <v>0.003953</v>
      </c>
      <c r="K10656" s="22" t="n">
        <v>1</v>
      </c>
      <c r="L10656" s="25"/>
      <c r="N10656" s="24"/>
    </row>
    <row r="10657" customFormat="false" ht="15" hidden="false" customHeight="false" outlineLevel="0" collapsed="false">
      <c r="A10657" s="22" t="s">
        <v>6376</v>
      </c>
      <c r="B10657" s="22" t="n">
        <v>117</v>
      </c>
      <c r="C10657" s="22" t="n">
        <v>255</v>
      </c>
      <c r="D10657" s="22" t="n">
        <v>2</v>
      </c>
      <c r="E10657" s="22" t="n">
        <v>0</v>
      </c>
      <c r="F10657" s="22" t="n">
        <f aca="false">D10657/SUM(C10657:E10657)</f>
        <v>0.00778210116731518</v>
      </c>
      <c r="G10657" s="22" t="n">
        <v>255</v>
      </c>
      <c r="H10657" s="22" t="n">
        <v>1.99</v>
      </c>
      <c r="I10657" s="22" t="n">
        <v>0</v>
      </c>
      <c r="J10657" s="22" t="n">
        <v>0.003922</v>
      </c>
      <c r="K10657" s="22" t="n">
        <v>1</v>
      </c>
      <c r="L10657" s="25"/>
      <c r="N10657" s="24"/>
    </row>
    <row r="10658" customFormat="false" ht="15" hidden="false" customHeight="false" outlineLevel="0" collapsed="false">
      <c r="A10658" s="22" t="s">
        <v>6376</v>
      </c>
      <c r="B10658" s="22" t="n">
        <v>121</v>
      </c>
      <c r="C10658" s="22" t="n">
        <v>0</v>
      </c>
      <c r="D10658" s="22" t="n">
        <v>2</v>
      </c>
      <c r="E10658" s="22" t="n">
        <v>255</v>
      </c>
      <c r="F10658" s="22" t="n">
        <f aca="false">D10658/SUM(C10658:E10658)</f>
        <v>0.00778210116731518</v>
      </c>
      <c r="G10658" s="22" t="n">
        <v>0</v>
      </c>
      <c r="H10658" s="22" t="n">
        <v>1.99</v>
      </c>
      <c r="I10658" s="22" t="n">
        <v>255</v>
      </c>
      <c r="J10658" s="22" t="n">
        <v>0.003922</v>
      </c>
      <c r="K10658" s="22" t="n">
        <v>1</v>
      </c>
      <c r="L10658" s="25"/>
      <c r="N10658" s="24"/>
    </row>
    <row r="10659" customFormat="false" ht="15" hidden="false" customHeight="false" outlineLevel="0" collapsed="false">
      <c r="A10659" s="22" t="s">
        <v>1984</v>
      </c>
      <c r="B10659" s="22" t="n">
        <v>11</v>
      </c>
      <c r="C10659" s="22" t="n">
        <v>255</v>
      </c>
      <c r="D10659" s="22" t="n">
        <v>2</v>
      </c>
      <c r="E10659" s="22" t="n">
        <v>0</v>
      </c>
      <c r="F10659" s="22" t="n">
        <f aca="false">D10659/SUM(C10659:E10659)</f>
        <v>0.00778210116731518</v>
      </c>
      <c r="G10659" s="22" t="n">
        <v>255</v>
      </c>
      <c r="H10659" s="22" t="n">
        <v>1.99</v>
      </c>
      <c r="I10659" s="22" t="n">
        <v>0</v>
      </c>
      <c r="J10659" s="22" t="n">
        <v>0.003922</v>
      </c>
      <c r="K10659" s="22" t="n">
        <v>1</v>
      </c>
      <c r="L10659" s="25"/>
      <c r="N10659" s="24"/>
    </row>
    <row r="10660" customFormat="false" ht="15" hidden="false" customHeight="false" outlineLevel="0" collapsed="false">
      <c r="A10660" s="22" t="s">
        <v>3380</v>
      </c>
      <c r="B10660" s="22" t="n">
        <v>79</v>
      </c>
      <c r="C10660" s="22" t="n">
        <v>255</v>
      </c>
      <c r="D10660" s="22" t="n">
        <v>2</v>
      </c>
      <c r="E10660" s="22" t="n">
        <v>0</v>
      </c>
      <c r="F10660" s="22" t="n">
        <f aca="false">D10660/SUM(C10660:E10660)</f>
        <v>0.00778210116731518</v>
      </c>
      <c r="G10660" s="22" t="n">
        <v>255</v>
      </c>
      <c r="H10660" s="22" t="n">
        <v>1.99</v>
      </c>
      <c r="I10660" s="22" t="n">
        <v>0</v>
      </c>
      <c r="J10660" s="22" t="n">
        <v>0.003922</v>
      </c>
      <c r="K10660" s="22" t="n">
        <v>1</v>
      </c>
      <c r="L10660" s="25"/>
      <c r="N10660" s="24"/>
    </row>
    <row r="10661" customFormat="false" ht="15" hidden="false" customHeight="false" outlineLevel="0" collapsed="false">
      <c r="A10661" s="22" t="s">
        <v>5878</v>
      </c>
      <c r="B10661" s="22" t="n">
        <v>128</v>
      </c>
      <c r="C10661" s="22" t="n">
        <v>0</v>
      </c>
      <c r="D10661" s="22" t="n">
        <v>2</v>
      </c>
      <c r="E10661" s="22" t="n">
        <v>256</v>
      </c>
      <c r="F10661" s="22" t="n">
        <f aca="false">D10661/SUM(C10661:E10661)</f>
        <v>0.00775193798449612</v>
      </c>
      <c r="G10661" s="22" t="n">
        <v>0</v>
      </c>
      <c r="H10661" s="22" t="n">
        <v>1.99</v>
      </c>
      <c r="I10661" s="22" t="n">
        <v>256</v>
      </c>
      <c r="J10661" s="22" t="n">
        <v>0.003906</v>
      </c>
      <c r="K10661" s="22" t="n">
        <v>1</v>
      </c>
      <c r="L10661" s="25"/>
      <c r="N10661" s="24"/>
    </row>
    <row r="10662" customFormat="false" ht="15" hidden="false" customHeight="false" outlineLevel="0" collapsed="false">
      <c r="A10662" s="22" t="s">
        <v>2625</v>
      </c>
      <c r="B10662" s="22" t="n">
        <v>106</v>
      </c>
      <c r="C10662" s="22" t="n">
        <v>255</v>
      </c>
      <c r="D10662" s="22" t="n">
        <v>2</v>
      </c>
      <c r="E10662" s="22" t="n">
        <v>1</v>
      </c>
      <c r="F10662" s="22" t="n">
        <f aca="false">D10662/SUM(C10662:E10662)</f>
        <v>0.00775193798449612</v>
      </c>
      <c r="G10662" s="22" t="n">
        <v>254.02</v>
      </c>
      <c r="H10662" s="22" t="n">
        <v>3.97</v>
      </c>
      <c r="I10662" s="22" t="n">
        <v>0.02</v>
      </c>
      <c r="J10662" s="22" t="n">
        <v>63.496124</v>
      </c>
      <c r="K10662" s="22" t="n">
        <v>0.011639</v>
      </c>
      <c r="L10662" s="25"/>
      <c r="N10662" s="24"/>
    </row>
    <row r="10663" customFormat="false" ht="15" hidden="false" customHeight="false" outlineLevel="0" collapsed="false">
      <c r="A10663" s="22" t="s">
        <v>3293</v>
      </c>
      <c r="B10663" s="22" t="n">
        <v>118</v>
      </c>
      <c r="C10663" s="22" t="n">
        <v>257</v>
      </c>
      <c r="D10663" s="22" t="n">
        <v>2</v>
      </c>
      <c r="E10663" s="22" t="n">
        <v>0</v>
      </c>
      <c r="F10663" s="22" t="n">
        <f aca="false">D10663/SUM(C10663:E10663)</f>
        <v>0.00772200772200772</v>
      </c>
      <c r="G10663" s="22" t="n">
        <v>257</v>
      </c>
      <c r="H10663" s="22" t="n">
        <v>1.99</v>
      </c>
      <c r="I10663" s="22" t="n">
        <v>0</v>
      </c>
      <c r="J10663" s="22" t="n">
        <v>0.003891</v>
      </c>
      <c r="K10663" s="22" t="n">
        <v>1</v>
      </c>
      <c r="L10663" s="25"/>
      <c r="N10663" s="24"/>
    </row>
    <row r="10664" customFormat="false" ht="15" hidden="false" customHeight="false" outlineLevel="0" collapsed="false">
      <c r="A10664" s="22" t="s">
        <v>4687</v>
      </c>
      <c r="B10664" s="22" t="n">
        <v>19</v>
      </c>
      <c r="C10664" s="22" t="n">
        <v>259</v>
      </c>
      <c r="D10664" s="22" t="n">
        <v>2</v>
      </c>
      <c r="E10664" s="22" t="n">
        <v>0</v>
      </c>
      <c r="F10664" s="22" t="n">
        <f aca="false">D10664/SUM(C10664:E10664)</f>
        <v>0.00766283524904215</v>
      </c>
      <c r="G10664" s="22" t="n">
        <v>259</v>
      </c>
      <c r="H10664" s="22" t="n">
        <v>1.99</v>
      </c>
      <c r="I10664" s="22" t="n">
        <v>0</v>
      </c>
      <c r="J10664" s="22" t="n">
        <v>0.003861</v>
      </c>
      <c r="K10664" s="22" t="n">
        <v>1</v>
      </c>
      <c r="L10664" s="25"/>
      <c r="N10664" s="24"/>
    </row>
    <row r="10665" customFormat="false" ht="15" hidden="false" customHeight="false" outlineLevel="0" collapsed="false">
      <c r="A10665" s="22" t="s">
        <v>5571</v>
      </c>
      <c r="B10665" s="22" t="n">
        <v>57</v>
      </c>
      <c r="C10665" s="22" t="n">
        <v>260</v>
      </c>
      <c r="D10665" s="22" t="n">
        <v>2</v>
      </c>
      <c r="E10665" s="22" t="n">
        <v>0</v>
      </c>
      <c r="F10665" s="22" t="n">
        <f aca="false">D10665/SUM(C10665:E10665)</f>
        <v>0.00763358778625954</v>
      </c>
      <c r="G10665" s="22" t="n">
        <v>260</v>
      </c>
      <c r="H10665" s="22" t="n">
        <v>1.99</v>
      </c>
      <c r="I10665" s="22" t="n">
        <v>0</v>
      </c>
      <c r="J10665" s="22" t="n">
        <v>0.003846</v>
      </c>
      <c r="K10665" s="22" t="n">
        <v>1</v>
      </c>
      <c r="L10665" s="25"/>
      <c r="N10665" s="24"/>
    </row>
    <row r="10666" customFormat="false" ht="15" hidden="false" customHeight="false" outlineLevel="0" collapsed="false">
      <c r="A10666" s="22" t="s">
        <v>399</v>
      </c>
      <c r="B10666" s="22" t="n">
        <v>85</v>
      </c>
      <c r="C10666" s="22" t="n">
        <v>260</v>
      </c>
      <c r="D10666" s="22" t="n">
        <v>2</v>
      </c>
      <c r="E10666" s="22" t="n">
        <v>0</v>
      </c>
      <c r="F10666" s="22" t="n">
        <f aca="false">D10666/SUM(C10666:E10666)</f>
        <v>0.00763358778625954</v>
      </c>
      <c r="G10666" s="22" t="n">
        <v>260</v>
      </c>
      <c r="H10666" s="22" t="n">
        <v>1.99</v>
      </c>
      <c r="I10666" s="22" t="n">
        <v>0</v>
      </c>
      <c r="J10666" s="22" t="n">
        <v>0.003846</v>
      </c>
      <c r="K10666" s="22" t="n">
        <v>1</v>
      </c>
      <c r="L10666" s="25"/>
      <c r="N10666" s="24"/>
    </row>
    <row r="10667" customFormat="false" ht="15" hidden="false" customHeight="false" outlineLevel="0" collapsed="false">
      <c r="A10667" s="22" t="s">
        <v>6377</v>
      </c>
      <c r="B10667" s="22" t="n">
        <v>65</v>
      </c>
      <c r="C10667" s="22" t="n">
        <v>262</v>
      </c>
      <c r="D10667" s="22" t="n">
        <v>2</v>
      </c>
      <c r="E10667" s="22" t="n">
        <v>0</v>
      </c>
      <c r="F10667" s="22" t="n">
        <f aca="false">D10667/SUM(C10667:E10667)</f>
        <v>0.00757575757575758</v>
      </c>
      <c r="G10667" s="22" t="n">
        <v>262</v>
      </c>
      <c r="H10667" s="22" t="n">
        <v>1.99</v>
      </c>
      <c r="I10667" s="22" t="n">
        <v>0</v>
      </c>
      <c r="J10667" s="22" t="n">
        <v>0.003817</v>
      </c>
      <c r="K10667" s="22" t="n">
        <v>1</v>
      </c>
      <c r="L10667" s="25"/>
      <c r="N10667" s="24"/>
    </row>
    <row r="10668" customFormat="false" ht="15" hidden="false" customHeight="false" outlineLevel="0" collapsed="false">
      <c r="A10668" s="22" t="s">
        <v>1064</v>
      </c>
      <c r="B10668" s="22" t="n">
        <v>14</v>
      </c>
      <c r="C10668" s="22" t="n">
        <v>265</v>
      </c>
      <c r="D10668" s="22" t="n">
        <v>2</v>
      </c>
      <c r="E10668" s="22" t="n">
        <v>0</v>
      </c>
      <c r="F10668" s="22" t="n">
        <f aca="false">D10668/SUM(C10668:E10668)</f>
        <v>0.00749063670411985</v>
      </c>
      <c r="G10668" s="22" t="n">
        <v>265</v>
      </c>
      <c r="H10668" s="22" t="n">
        <v>1.99</v>
      </c>
      <c r="I10668" s="22" t="n">
        <v>0</v>
      </c>
      <c r="J10668" s="22" t="n">
        <v>0.003774</v>
      </c>
      <c r="K10668" s="22" t="n">
        <v>1</v>
      </c>
      <c r="L10668" s="25"/>
      <c r="N10668" s="24"/>
    </row>
    <row r="10669" customFormat="false" ht="15" hidden="false" customHeight="false" outlineLevel="0" collapsed="false">
      <c r="A10669" s="22" t="s">
        <v>3958</v>
      </c>
      <c r="B10669" s="22" t="n">
        <v>110</v>
      </c>
      <c r="C10669" s="22" t="n">
        <v>265</v>
      </c>
      <c r="D10669" s="22" t="n">
        <v>2</v>
      </c>
      <c r="E10669" s="22" t="n">
        <v>0</v>
      </c>
      <c r="F10669" s="22" t="n">
        <f aca="false">D10669/SUM(C10669:E10669)</f>
        <v>0.00749063670411985</v>
      </c>
      <c r="G10669" s="22" t="n">
        <v>265</v>
      </c>
      <c r="H10669" s="22" t="n">
        <v>1.99</v>
      </c>
      <c r="I10669" s="22" t="n">
        <v>0</v>
      </c>
      <c r="J10669" s="22" t="n">
        <v>0.003774</v>
      </c>
      <c r="K10669" s="22" t="n">
        <v>1</v>
      </c>
      <c r="L10669" s="25"/>
      <c r="N10669" s="24"/>
    </row>
    <row r="10670" customFormat="false" ht="15" hidden="false" customHeight="false" outlineLevel="0" collapsed="false">
      <c r="A10670" s="22" t="s">
        <v>5223</v>
      </c>
      <c r="B10670" s="22" t="n">
        <v>27</v>
      </c>
      <c r="C10670" s="22" t="n">
        <v>265</v>
      </c>
      <c r="D10670" s="22" t="n">
        <v>2</v>
      </c>
      <c r="E10670" s="22" t="n">
        <v>0</v>
      </c>
      <c r="F10670" s="22" t="n">
        <f aca="false">D10670/SUM(C10670:E10670)</f>
        <v>0.00749063670411985</v>
      </c>
      <c r="G10670" s="22" t="n">
        <v>265</v>
      </c>
      <c r="H10670" s="22" t="n">
        <v>1.99</v>
      </c>
      <c r="I10670" s="22" t="n">
        <v>0</v>
      </c>
      <c r="J10670" s="22" t="n">
        <v>0.003774</v>
      </c>
      <c r="K10670" s="22" t="n">
        <v>1</v>
      </c>
      <c r="L10670" s="25"/>
      <c r="N10670" s="24"/>
    </row>
    <row r="10671" customFormat="false" ht="15" hidden="false" customHeight="false" outlineLevel="0" collapsed="false">
      <c r="A10671" s="22" t="s">
        <v>6378</v>
      </c>
      <c r="B10671" s="22" t="n">
        <v>124</v>
      </c>
      <c r="C10671" s="22" t="n">
        <v>265</v>
      </c>
      <c r="D10671" s="22" t="n">
        <v>2</v>
      </c>
      <c r="E10671" s="22" t="n">
        <v>0</v>
      </c>
      <c r="F10671" s="22" t="n">
        <f aca="false">D10671/SUM(C10671:E10671)</f>
        <v>0.00749063670411985</v>
      </c>
      <c r="G10671" s="22" t="n">
        <v>265</v>
      </c>
      <c r="H10671" s="22" t="n">
        <v>1.99</v>
      </c>
      <c r="I10671" s="22" t="n">
        <v>0</v>
      </c>
      <c r="J10671" s="22" t="n">
        <v>0.003774</v>
      </c>
      <c r="K10671" s="22" t="n">
        <v>1</v>
      </c>
      <c r="L10671" s="25"/>
      <c r="N10671" s="24"/>
    </row>
    <row r="10672" customFormat="false" ht="15" hidden="false" customHeight="false" outlineLevel="0" collapsed="false">
      <c r="A10672" s="22" t="s">
        <v>1877</v>
      </c>
      <c r="B10672" s="22" t="n">
        <v>27</v>
      </c>
      <c r="C10672" s="22" t="n">
        <v>266</v>
      </c>
      <c r="D10672" s="22" t="n">
        <v>2</v>
      </c>
      <c r="E10672" s="22" t="n">
        <v>0</v>
      </c>
      <c r="F10672" s="22" t="n">
        <f aca="false">D10672/SUM(C10672:E10672)</f>
        <v>0.00746268656716418</v>
      </c>
      <c r="G10672" s="22" t="n">
        <v>266</v>
      </c>
      <c r="H10672" s="22" t="n">
        <v>1.99</v>
      </c>
      <c r="I10672" s="22" t="n">
        <v>0</v>
      </c>
      <c r="J10672" s="22" t="n">
        <v>0.003759</v>
      </c>
      <c r="K10672" s="22" t="n">
        <v>1</v>
      </c>
      <c r="L10672" s="25"/>
      <c r="N10672" s="24"/>
    </row>
    <row r="10673" customFormat="false" ht="15" hidden="false" customHeight="false" outlineLevel="0" collapsed="false">
      <c r="A10673" s="22" t="s">
        <v>1341</v>
      </c>
      <c r="B10673" s="22" t="n">
        <v>71</v>
      </c>
      <c r="C10673" s="22" t="n">
        <v>267</v>
      </c>
      <c r="D10673" s="22" t="n">
        <v>2</v>
      </c>
      <c r="E10673" s="22" t="n">
        <v>0</v>
      </c>
      <c r="F10673" s="22" t="n">
        <f aca="false">D10673/SUM(C10673:E10673)</f>
        <v>0.00743494423791822</v>
      </c>
      <c r="G10673" s="22" t="n">
        <v>267</v>
      </c>
      <c r="H10673" s="22" t="n">
        <v>1.99</v>
      </c>
      <c r="I10673" s="22" t="n">
        <v>0</v>
      </c>
      <c r="J10673" s="22" t="n">
        <v>0.003745</v>
      </c>
      <c r="K10673" s="22" t="n">
        <v>1</v>
      </c>
      <c r="L10673" s="25"/>
      <c r="N10673" s="24"/>
    </row>
    <row r="10674" customFormat="false" ht="15" hidden="false" customHeight="false" outlineLevel="0" collapsed="false">
      <c r="A10674" s="22" t="s">
        <v>528</v>
      </c>
      <c r="B10674" s="22" t="n">
        <v>26</v>
      </c>
      <c r="C10674" s="22" t="n">
        <v>269</v>
      </c>
      <c r="D10674" s="22" t="n">
        <v>2</v>
      </c>
      <c r="E10674" s="22" t="n">
        <v>0</v>
      </c>
      <c r="F10674" s="22" t="n">
        <f aca="false">D10674/SUM(C10674:E10674)</f>
        <v>0.00738007380073801</v>
      </c>
      <c r="G10674" s="22" t="n">
        <v>269</v>
      </c>
      <c r="H10674" s="22" t="n">
        <v>1.99</v>
      </c>
      <c r="I10674" s="22" t="n">
        <v>0</v>
      </c>
      <c r="J10674" s="22" t="n">
        <v>0.003717</v>
      </c>
      <c r="K10674" s="22" t="n">
        <v>1</v>
      </c>
      <c r="L10674" s="25"/>
      <c r="N10674" s="24"/>
    </row>
    <row r="10675" customFormat="false" ht="15" hidden="false" customHeight="false" outlineLevel="0" collapsed="false">
      <c r="A10675" s="22" t="s">
        <v>1722</v>
      </c>
      <c r="B10675" s="22" t="n">
        <v>67</v>
      </c>
      <c r="C10675" s="22" t="n">
        <v>270</v>
      </c>
      <c r="D10675" s="22" t="n">
        <v>2</v>
      </c>
      <c r="E10675" s="22" t="n">
        <v>0</v>
      </c>
      <c r="F10675" s="22" t="n">
        <f aca="false">D10675/SUM(C10675:E10675)</f>
        <v>0.00735294117647059</v>
      </c>
      <c r="G10675" s="22" t="n">
        <v>270</v>
      </c>
      <c r="H10675" s="22" t="n">
        <v>1.99</v>
      </c>
      <c r="I10675" s="22" t="n">
        <v>0</v>
      </c>
      <c r="J10675" s="22" t="n">
        <v>0.003704</v>
      </c>
      <c r="K10675" s="22" t="n">
        <v>1</v>
      </c>
      <c r="L10675" s="25"/>
      <c r="N10675" s="24"/>
    </row>
    <row r="10676" customFormat="false" ht="15" hidden="false" customHeight="false" outlineLevel="0" collapsed="false">
      <c r="A10676" s="22" t="s">
        <v>593</v>
      </c>
      <c r="B10676" s="22" t="n">
        <v>24</v>
      </c>
      <c r="C10676" s="22" t="n">
        <v>271</v>
      </c>
      <c r="D10676" s="22" t="n">
        <v>2</v>
      </c>
      <c r="E10676" s="22" t="n">
        <v>0</v>
      </c>
      <c r="F10676" s="22" t="n">
        <f aca="false">D10676/SUM(C10676:E10676)</f>
        <v>0.00732600732600733</v>
      </c>
      <c r="G10676" s="22" t="n">
        <v>271</v>
      </c>
      <c r="H10676" s="22" t="n">
        <v>1.99</v>
      </c>
      <c r="I10676" s="22" t="n">
        <v>0</v>
      </c>
      <c r="J10676" s="22" t="n">
        <v>0.00369</v>
      </c>
      <c r="K10676" s="22" t="n">
        <v>1</v>
      </c>
      <c r="L10676" s="25"/>
      <c r="N10676" s="24"/>
    </row>
    <row r="10677" customFormat="false" ht="15" hidden="false" customHeight="false" outlineLevel="0" collapsed="false">
      <c r="A10677" s="22" t="s">
        <v>3387</v>
      </c>
      <c r="B10677" s="22" t="n">
        <v>30</v>
      </c>
      <c r="C10677" s="22" t="n">
        <v>271</v>
      </c>
      <c r="D10677" s="22" t="n">
        <v>2</v>
      </c>
      <c r="E10677" s="22" t="n">
        <v>1</v>
      </c>
      <c r="F10677" s="22" t="n">
        <f aca="false">D10677/SUM(C10677:E10677)</f>
        <v>0.0072992700729927</v>
      </c>
      <c r="G10677" s="22" t="n">
        <v>270.01</v>
      </c>
      <c r="H10677" s="22" t="n">
        <v>3.97</v>
      </c>
      <c r="I10677" s="22" t="n">
        <v>0.01</v>
      </c>
      <c r="J10677" s="22" t="n">
        <v>67.496351</v>
      </c>
      <c r="K10677" s="22" t="n">
        <v>0.010959</v>
      </c>
      <c r="L10677" s="25"/>
      <c r="N10677" s="24"/>
    </row>
    <row r="10678" customFormat="false" ht="15" hidden="false" customHeight="false" outlineLevel="0" collapsed="false">
      <c r="A10678" s="22" t="s">
        <v>6379</v>
      </c>
      <c r="B10678" s="22" t="n">
        <v>40</v>
      </c>
      <c r="C10678" s="22" t="n">
        <v>270</v>
      </c>
      <c r="D10678" s="22" t="n">
        <v>2</v>
      </c>
      <c r="E10678" s="22" t="n">
        <v>2</v>
      </c>
      <c r="F10678" s="22" t="n">
        <f aca="false">D10678/SUM(C10678:E10678)</f>
        <v>0.0072992700729927</v>
      </c>
      <c r="G10678" s="22" t="n">
        <v>268.03</v>
      </c>
      <c r="H10678" s="22" t="n">
        <v>5.93</v>
      </c>
      <c r="I10678" s="22" t="n">
        <v>0.03</v>
      </c>
      <c r="J10678" s="22" t="n">
        <v>120.433415</v>
      </c>
      <c r="K10678" s="22" t="n">
        <v>0.000151</v>
      </c>
      <c r="L10678" s="25"/>
      <c r="N10678" s="24"/>
    </row>
    <row r="10679" customFormat="false" ht="15" hidden="false" customHeight="false" outlineLevel="0" collapsed="false">
      <c r="A10679" s="22" t="s">
        <v>6380</v>
      </c>
      <c r="B10679" s="22" t="n">
        <v>103</v>
      </c>
      <c r="C10679" s="22" t="n">
        <v>272</v>
      </c>
      <c r="D10679" s="22" t="n">
        <v>2</v>
      </c>
      <c r="E10679" s="22" t="n">
        <v>0</v>
      </c>
      <c r="F10679" s="22" t="n">
        <f aca="false">D10679/SUM(C10679:E10679)</f>
        <v>0.0072992700729927</v>
      </c>
      <c r="G10679" s="22" t="n">
        <v>272</v>
      </c>
      <c r="H10679" s="22" t="n">
        <v>1.99</v>
      </c>
      <c r="I10679" s="22" t="n">
        <v>0</v>
      </c>
      <c r="J10679" s="22" t="n">
        <v>0.003676</v>
      </c>
      <c r="K10679" s="22" t="n">
        <v>1</v>
      </c>
      <c r="L10679" s="25"/>
      <c r="N10679" s="24"/>
    </row>
    <row r="10680" customFormat="false" ht="15" hidden="false" customHeight="false" outlineLevel="0" collapsed="false">
      <c r="A10680" s="22" t="s">
        <v>6381</v>
      </c>
      <c r="B10680" s="22" t="n">
        <v>84</v>
      </c>
      <c r="C10680" s="22" t="n">
        <v>272</v>
      </c>
      <c r="D10680" s="22" t="n">
        <v>2</v>
      </c>
      <c r="E10680" s="22" t="n">
        <v>0</v>
      </c>
      <c r="F10680" s="22" t="n">
        <f aca="false">D10680/SUM(C10680:E10680)</f>
        <v>0.0072992700729927</v>
      </c>
      <c r="G10680" s="22" t="n">
        <v>272</v>
      </c>
      <c r="H10680" s="22" t="n">
        <v>1.99</v>
      </c>
      <c r="I10680" s="22" t="n">
        <v>0</v>
      </c>
      <c r="J10680" s="22" t="n">
        <v>0.003676</v>
      </c>
      <c r="K10680" s="22" t="n">
        <v>1</v>
      </c>
      <c r="L10680" s="25"/>
      <c r="N10680" s="24"/>
    </row>
    <row r="10681" customFormat="false" ht="15" hidden="false" customHeight="false" outlineLevel="0" collapsed="false">
      <c r="A10681" s="22" t="s">
        <v>5615</v>
      </c>
      <c r="B10681" s="22" t="n">
        <v>95</v>
      </c>
      <c r="C10681" s="22" t="n">
        <v>273</v>
      </c>
      <c r="D10681" s="22" t="n">
        <v>2</v>
      </c>
      <c r="E10681" s="22" t="n">
        <v>0</v>
      </c>
      <c r="F10681" s="22" t="n">
        <f aca="false">D10681/SUM(C10681:E10681)</f>
        <v>0.00727272727272727</v>
      </c>
      <c r="G10681" s="22" t="n">
        <v>273</v>
      </c>
      <c r="H10681" s="22" t="n">
        <v>1.99</v>
      </c>
      <c r="I10681" s="22" t="n">
        <v>0</v>
      </c>
      <c r="J10681" s="22" t="n">
        <v>0.003663</v>
      </c>
      <c r="K10681" s="22" t="n">
        <v>1</v>
      </c>
      <c r="L10681" s="25"/>
      <c r="N10681" s="24"/>
    </row>
    <row r="10682" customFormat="false" ht="15" hidden="false" customHeight="false" outlineLevel="0" collapsed="false">
      <c r="A10682" s="22" t="s">
        <v>6382</v>
      </c>
      <c r="B10682" s="22" t="n">
        <v>63</v>
      </c>
      <c r="C10682" s="22" t="n">
        <v>273</v>
      </c>
      <c r="D10682" s="22" t="n">
        <v>2</v>
      </c>
      <c r="E10682" s="22" t="n">
        <v>0</v>
      </c>
      <c r="F10682" s="22" t="n">
        <f aca="false">D10682/SUM(C10682:E10682)</f>
        <v>0.00727272727272727</v>
      </c>
      <c r="G10682" s="22" t="n">
        <v>273</v>
      </c>
      <c r="H10682" s="22" t="n">
        <v>1.99</v>
      </c>
      <c r="I10682" s="22" t="n">
        <v>0</v>
      </c>
      <c r="J10682" s="22" t="n">
        <v>0.003663</v>
      </c>
      <c r="K10682" s="22" t="n">
        <v>1</v>
      </c>
      <c r="L10682" s="25"/>
      <c r="N10682" s="24"/>
    </row>
    <row r="10683" customFormat="false" ht="15" hidden="false" customHeight="false" outlineLevel="0" collapsed="false">
      <c r="A10683" s="22" t="s">
        <v>6383</v>
      </c>
      <c r="B10683" s="22" t="n">
        <v>114</v>
      </c>
      <c r="C10683" s="22" t="n">
        <v>273</v>
      </c>
      <c r="D10683" s="22" t="n">
        <v>2</v>
      </c>
      <c r="E10683" s="22" t="n">
        <v>0</v>
      </c>
      <c r="F10683" s="22" t="n">
        <f aca="false">D10683/SUM(C10683:E10683)</f>
        <v>0.00727272727272727</v>
      </c>
      <c r="G10683" s="22" t="n">
        <v>273</v>
      </c>
      <c r="H10683" s="22" t="n">
        <v>1.99</v>
      </c>
      <c r="I10683" s="22" t="n">
        <v>0</v>
      </c>
      <c r="J10683" s="22" t="n">
        <v>0.003663</v>
      </c>
      <c r="K10683" s="22" t="n">
        <v>1</v>
      </c>
      <c r="L10683" s="25"/>
      <c r="N10683" s="24"/>
    </row>
    <row r="10684" customFormat="false" ht="15" hidden="false" customHeight="false" outlineLevel="0" collapsed="false">
      <c r="A10684" s="22" t="s">
        <v>6384</v>
      </c>
      <c r="B10684" s="22" t="n">
        <v>61</v>
      </c>
      <c r="C10684" s="22" t="n">
        <v>272</v>
      </c>
      <c r="D10684" s="22" t="n">
        <v>2</v>
      </c>
      <c r="E10684" s="22" t="n">
        <v>2</v>
      </c>
      <c r="F10684" s="22" t="n">
        <f aca="false">D10684/SUM(C10684:E10684)</f>
        <v>0.0072463768115942</v>
      </c>
      <c r="G10684" s="22" t="n">
        <v>270.03</v>
      </c>
      <c r="H10684" s="22" t="n">
        <v>5.93</v>
      </c>
      <c r="I10684" s="22" t="n">
        <v>0.03</v>
      </c>
      <c r="J10684" s="22" t="n">
        <v>121.322385</v>
      </c>
      <c r="K10684" s="22" t="n">
        <v>0.000149</v>
      </c>
      <c r="L10684" s="25"/>
      <c r="N10684" s="24"/>
    </row>
    <row r="10685" customFormat="false" ht="15" hidden="false" customHeight="false" outlineLevel="0" collapsed="false">
      <c r="A10685" s="22" t="s">
        <v>6384</v>
      </c>
      <c r="B10685" s="22" t="n">
        <v>96</v>
      </c>
      <c r="C10685" s="22" t="n">
        <v>274</v>
      </c>
      <c r="D10685" s="22" t="n">
        <v>2</v>
      </c>
      <c r="E10685" s="22" t="n">
        <v>0</v>
      </c>
      <c r="F10685" s="22" t="n">
        <f aca="false">D10685/SUM(C10685:E10685)</f>
        <v>0.0072463768115942</v>
      </c>
      <c r="G10685" s="22" t="n">
        <v>274</v>
      </c>
      <c r="H10685" s="22" t="n">
        <v>1.99</v>
      </c>
      <c r="I10685" s="22" t="n">
        <v>0</v>
      </c>
      <c r="J10685" s="22" t="n">
        <v>0.00365</v>
      </c>
      <c r="K10685" s="22" t="n">
        <v>1</v>
      </c>
      <c r="L10685" s="25"/>
      <c r="N10685" s="24"/>
    </row>
    <row r="10686" customFormat="false" ht="15" hidden="false" customHeight="false" outlineLevel="0" collapsed="false">
      <c r="A10686" s="22" t="s">
        <v>6385</v>
      </c>
      <c r="B10686" s="22" t="n">
        <v>97</v>
      </c>
      <c r="C10686" s="22" t="n">
        <v>274</v>
      </c>
      <c r="D10686" s="22" t="n">
        <v>2</v>
      </c>
      <c r="E10686" s="22" t="n">
        <v>0</v>
      </c>
      <c r="F10686" s="22" t="n">
        <f aca="false">D10686/SUM(C10686:E10686)</f>
        <v>0.0072463768115942</v>
      </c>
      <c r="G10686" s="22" t="n">
        <v>274</v>
      </c>
      <c r="H10686" s="22" t="n">
        <v>1.99</v>
      </c>
      <c r="I10686" s="22" t="n">
        <v>0</v>
      </c>
      <c r="J10686" s="22" t="n">
        <v>0.00365</v>
      </c>
      <c r="K10686" s="22" t="n">
        <v>1</v>
      </c>
      <c r="L10686" s="25"/>
      <c r="N10686" s="24"/>
    </row>
    <row r="10687" customFormat="false" ht="15" hidden="false" customHeight="false" outlineLevel="0" collapsed="false">
      <c r="A10687" s="22" t="s">
        <v>6071</v>
      </c>
      <c r="B10687" s="22" t="n">
        <v>102</v>
      </c>
      <c r="C10687" s="22" t="n">
        <v>275</v>
      </c>
      <c r="D10687" s="22" t="n">
        <v>2</v>
      </c>
      <c r="E10687" s="22" t="n">
        <v>0</v>
      </c>
      <c r="F10687" s="22" t="n">
        <f aca="false">D10687/SUM(C10687:E10687)</f>
        <v>0.0072202166064982</v>
      </c>
      <c r="G10687" s="22" t="n">
        <v>275</v>
      </c>
      <c r="H10687" s="22" t="n">
        <v>1.99</v>
      </c>
      <c r="I10687" s="22" t="n">
        <v>0</v>
      </c>
      <c r="J10687" s="22" t="n">
        <v>0.003636</v>
      </c>
      <c r="K10687" s="22" t="n">
        <v>1</v>
      </c>
      <c r="L10687" s="25"/>
      <c r="N10687" s="24"/>
    </row>
    <row r="10688" customFormat="false" ht="15" hidden="false" customHeight="false" outlineLevel="0" collapsed="false">
      <c r="A10688" s="22" t="s">
        <v>5355</v>
      </c>
      <c r="B10688" s="22" t="n">
        <v>26</v>
      </c>
      <c r="C10688" s="22" t="n">
        <v>274</v>
      </c>
      <c r="D10688" s="22" t="n">
        <v>2</v>
      </c>
      <c r="E10688" s="22" t="n">
        <v>1</v>
      </c>
      <c r="F10688" s="22" t="n">
        <f aca="false">D10688/SUM(C10688:E10688)</f>
        <v>0.0072202166064982</v>
      </c>
      <c r="G10688" s="22" t="n">
        <v>273.01</v>
      </c>
      <c r="H10688" s="22" t="n">
        <v>3.97</v>
      </c>
      <c r="I10688" s="22" t="n">
        <v>0.01</v>
      </c>
      <c r="J10688" s="22" t="n">
        <v>68.24639</v>
      </c>
      <c r="K10688" s="22" t="n">
        <v>0.01084</v>
      </c>
      <c r="L10688" s="25"/>
      <c r="N10688" s="24"/>
    </row>
    <row r="10689" customFormat="false" ht="15" hidden="false" customHeight="false" outlineLevel="0" collapsed="false">
      <c r="A10689" s="22" t="s">
        <v>5355</v>
      </c>
      <c r="B10689" s="22" t="n">
        <v>48</v>
      </c>
      <c r="C10689" s="22" t="n">
        <v>274</v>
      </c>
      <c r="D10689" s="22" t="n">
        <v>2</v>
      </c>
      <c r="E10689" s="22" t="n">
        <v>1</v>
      </c>
      <c r="F10689" s="22" t="n">
        <f aca="false">D10689/SUM(C10689:E10689)</f>
        <v>0.0072202166064982</v>
      </c>
      <c r="G10689" s="22" t="n">
        <v>273.01</v>
      </c>
      <c r="H10689" s="22" t="n">
        <v>3.97</v>
      </c>
      <c r="I10689" s="22" t="n">
        <v>0.01</v>
      </c>
      <c r="J10689" s="22" t="n">
        <v>68.24639</v>
      </c>
      <c r="K10689" s="22" t="n">
        <v>0.01084</v>
      </c>
      <c r="L10689" s="25"/>
      <c r="N10689" s="24"/>
    </row>
    <row r="10690" customFormat="false" ht="15" hidden="false" customHeight="false" outlineLevel="0" collapsed="false">
      <c r="A10690" s="22" t="s">
        <v>5355</v>
      </c>
      <c r="B10690" s="22" t="n">
        <v>60</v>
      </c>
      <c r="C10690" s="22" t="n">
        <v>274</v>
      </c>
      <c r="D10690" s="22" t="n">
        <v>2</v>
      </c>
      <c r="E10690" s="22" t="n">
        <v>1</v>
      </c>
      <c r="F10690" s="22" t="n">
        <f aca="false">D10690/SUM(C10690:E10690)</f>
        <v>0.0072202166064982</v>
      </c>
      <c r="G10690" s="22" t="n">
        <v>273.01</v>
      </c>
      <c r="H10690" s="22" t="n">
        <v>3.97</v>
      </c>
      <c r="I10690" s="22" t="n">
        <v>0.01</v>
      </c>
      <c r="J10690" s="22" t="n">
        <v>68.24639</v>
      </c>
      <c r="K10690" s="22" t="n">
        <v>0.01084</v>
      </c>
      <c r="L10690" s="25"/>
      <c r="N10690" s="24"/>
    </row>
    <row r="10691" customFormat="false" ht="15" hidden="false" customHeight="false" outlineLevel="0" collapsed="false">
      <c r="A10691" s="22" t="s">
        <v>6386</v>
      </c>
      <c r="B10691" s="22" t="n">
        <v>65</v>
      </c>
      <c r="C10691" s="22" t="n">
        <v>276</v>
      </c>
      <c r="D10691" s="22" t="n">
        <v>2</v>
      </c>
      <c r="E10691" s="22" t="n">
        <v>0</v>
      </c>
      <c r="F10691" s="22" t="n">
        <f aca="false">D10691/SUM(C10691:E10691)</f>
        <v>0.00719424460431655</v>
      </c>
      <c r="G10691" s="22" t="n">
        <v>276</v>
      </c>
      <c r="H10691" s="22" t="n">
        <v>1.99</v>
      </c>
      <c r="I10691" s="22" t="n">
        <v>0</v>
      </c>
      <c r="J10691" s="22" t="n">
        <v>0.003623</v>
      </c>
      <c r="K10691" s="22" t="n">
        <v>1</v>
      </c>
      <c r="L10691" s="25"/>
      <c r="N10691" s="24"/>
    </row>
    <row r="10692" customFormat="false" ht="15" hidden="false" customHeight="false" outlineLevel="0" collapsed="false">
      <c r="A10692" s="22" t="s">
        <v>2307</v>
      </c>
      <c r="B10692" s="22" t="n">
        <v>25</v>
      </c>
      <c r="C10692" s="22" t="n">
        <v>277</v>
      </c>
      <c r="D10692" s="22" t="n">
        <v>2</v>
      </c>
      <c r="E10692" s="22" t="n">
        <v>0</v>
      </c>
      <c r="F10692" s="22" t="n">
        <f aca="false">D10692/SUM(C10692:E10692)</f>
        <v>0.00716845878136201</v>
      </c>
      <c r="G10692" s="22" t="n">
        <v>277</v>
      </c>
      <c r="H10692" s="22" t="n">
        <v>1.99</v>
      </c>
      <c r="I10692" s="22" t="n">
        <v>0</v>
      </c>
      <c r="J10692" s="22" t="n">
        <v>0.00361</v>
      </c>
      <c r="K10692" s="22" t="n">
        <v>1</v>
      </c>
      <c r="L10692" s="25"/>
      <c r="N10692" s="24"/>
    </row>
    <row r="10693" customFormat="false" ht="15" hidden="false" customHeight="false" outlineLevel="0" collapsed="false">
      <c r="A10693" s="22" t="s">
        <v>6387</v>
      </c>
      <c r="B10693" s="22" t="n">
        <v>11</v>
      </c>
      <c r="C10693" s="22" t="n">
        <v>0</v>
      </c>
      <c r="D10693" s="22" t="n">
        <v>2</v>
      </c>
      <c r="E10693" s="22" t="n">
        <v>277</v>
      </c>
      <c r="F10693" s="22" t="n">
        <f aca="false">D10693/SUM(C10693:E10693)</f>
        <v>0.00716845878136201</v>
      </c>
      <c r="G10693" s="22" t="n">
        <v>0</v>
      </c>
      <c r="H10693" s="22" t="n">
        <v>1.99</v>
      </c>
      <c r="I10693" s="22" t="n">
        <v>277</v>
      </c>
      <c r="J10693" s="22" t="n">
        <v>0.00361</v>
      </c>
      <c r="K10693" s="22" t="n">
        <v>1</v>
      </c>
      <c r="L10693" s="25"/>
      <c r="N10693" s="24"/>
    </row>
    <row r="10694" customFormat="false" ht="15" hidden="false" customHeight="false" outlineLevel="0" collapsed="false">
      <c r="A10694" s="22" t="s">
        <v>6388</v>
      </c>
      <c r="B10694" s="22" t="n">
        <v>125</v>
      </c>
      <c r="C10694" s="22" t="n">
        <v>277</v>
      </c>
      <c r="D10694" s="22" t="n">
        <v>2</v>
      </c>
      <c r="E10694" s="22" t="n">
        <v>0</v>
      </c>
      <c r="F10694" s="22" t="n">
        <f aca="false">D10694/SUM(C10694:E10694)</f>
        <v>0.00716845878136201</v>
      </c>
      <c r="G10694" s="22" t="n">
        <v>277</v>
      </c>
      <c r="H10694" s="22" t="n">
        <v>1.99</v>
      </c>
      <c r="I10694" s="22" t="n">
        <v>0</v>
      </c>
      <c r="J10694" s="22" t="n">
        <v>0.00361</v>
      </c>
      <c r="K10694" s="22" t="n">
        <v>1</v>
      </c>
      <c r="L10694" s="25"/>
      <c r="N10694" s="24"/>
    </row>
    <row r="10695" customFormat="false" ht="15" hidden="false" customHeight="false" outlineLevel="0" collapsed="false">
      <c r="A10695" s="22" t="s">
        <v>1503</v>
      </c>
      <c r="B10695" s="22" t="n">
        <v>37</v>
      </c>
      <c r="C10695" s="22" t="n">
        <v>278</v>
      </c>
      <c r="D10695" s="22" t="n">
        <v>2</v>
      </c>
      <c r="E10695" s="22" t="n">
        <v>0</v>
      </c>
      <c r="F10695" s="22" t="n">
        <f aca="false">D10695/SUM(C10695:E10695)</f>
        <v>0.00714285714285714</v>
      </c>
      <c r="G10695" s="22" t="n">
        <v>278</v>
      </c>
      <c r="H10695" s="22" t="n">
        <v>1.99</v>
      </c>
      <c r="I10695" s="22" t="n">
        <v>0</v>
      </c>
      <c r="J10695" s="22" t="n">
        <v>0.003597</v>
      </c>
      <c r="K10695" s="22" t="n">
        <v>1</v>
      </c>
      <c r="L10695" s="25"/>
      <c r="N10695" s="24"/>
    </row>
    <row r="10696" customFormat="false" ht="15" hidden="false" customHeight="false" outlineLevel="0" collapsed="false">
      <c r="A10696" s="22" t="s">
        <v>6389</v>
      </c>
      <c r="B10696" s="22" t="n">
        <v>60</v>
      </c>
      <c r="C10696" s="22" t="n">
        <v>278</v>
      </c>
      <c r="D10696" s="22" t="n">
        <v>2</v>
      </c>
      <c r="E10696" s="22" t="n">
        <v>0</v>
      </c>
      <c r="F10696" s="22" t="n">
        <f aca="false">D10696/SUM(C10696:E10696)</f>
        <v>0.00714285714285714</v>
      </c>
      <c r="G10696" s="22" t="n">
        <v>278</v>
      </c>
      <c r="H10696" s="22" t="n">
        <v>1.99</v>
      </c>
      <c r="I10696" s="22" t="n">
        <v>0</v>
      </c>
      <c r="J10696" s="22" t="n">
        <v>0.003597</v>
      </c>
      <c r="K10696" s="22" t="n">
        <v>1</v>
      </c>
      <c r="L10696" s="25"/>
      <c r="N10696" s="24"/>
    </row>
    <row r="10697" customFormat="false" ht="15" hidden="false" customHeight="false" outlineLevel="0" collapsed="false">
      <c r="A10697" s="22" t="s">
        <v>6099</v>
      </c>
      <c r="B10697" s="22" t="n">
        <v>103</v>
      </c>
      <c r="C10697" s="22" t="n">
        <v>280</v>
      </c>
      <c r="D10697" s="22" t="n">
        <v>2</v>
      </c>
      <c r="E10697" s="22" t="n">
        <v>0</v>
      </c>
      <c r="F10697" s="22" t="n">
        <f aca="false">D10697/SUM(C10697:E10697)</f>
        <v>0.00709219858156028</v>
      </c>
      <c r="G10697" s="22" t="n">
        <v>280</v>
      </c>
      <c r="H10697" s="22" t="n">
        <v>1.99</v>
      </c>
      <c r="I10697" s="22" t="n">
        <v>0</v>
      </c>
      <c r="J10697" s="22" t="n">
        <v>0.003571</v>
      </c>
      <c r="K10697" s="22" t="n">
        <v>1</v>
      </c>
      <c r="L10697" s="25"/>
      <c r="N10697" s="24"/>
    </row>
    <row r="10698" customFormat="false" ht="15" hidden="false" customHeight="false" outlineLevel="0" collapsed="false">
      <c r="A10698" s="22" t="s">
        <v>6390</v>
      </c>
      <c r="B10698" s="22" t="n">
        <v>20</v>
      </c>
      <c r="C10698" s="22" t="n">
        <v>280</v>
      </c>
      <c r="D10698" s="22" t="n">
        <v>2</v>
      </c>
      <c r="E10698" s="22" t="n">
        <v>0</v>
      </c>
      <c r="F10698" s="22" t="n">
        <f aca="false">D10698/SUM(C10698:E10698)</f>
        <v>0.00709219858156028</v>
      </c>
      <c r="G10698" s="22" t="n">
        <v>280</v>
      </c>
      <c r="H10698" s="22" t="n">
        <v>1.99</v>
      </c>
      <c r="I10698" s="22" t="n">
        <v>0</v>
      </c>
      <c r="J10698" s="22" t="n">
        <v>0.003571</v>
      </c>
      <c r="K10698" s="22" t="n">
        <v>1</v>
      </c>
      <c r="L10698" s="25"/>
      <c r="N10698" s="24"/>
    </row>
    <row r="10699" customFormat="false" ht="15" hidden="false" customHeight="false" outlineLevel="0" collapsed="false">
      <c r="A10699" s="22" t="s">
        <v>1838</v>
      </c>
      <c r="B10699" s="22" t="n">
        <v>65</v>
      </c>
      <c r="C10699" s="22" t="n">
        <v>280</v>
      </c>
      <c r="D10699" s="22" t="n">
        <v>2</v>
      </c>
      <c r="E10699" s="22" t="n">
        <v>0</v>
      </c>
      <c r="F10699" s="22" t="n">
        <f aca="false">D10699/SUM(C10699:E10699)</f>
        <v>0.00709219858156028</v>
      </c>
      <c r="G10699" s="22" t="n">
        <v>280</v>
      </c>
      <c r="H10699" s="22" t="n">
        <v>1.99</v>
      </c>
      <c r="I10699" s="22" t="n">
        <v>0</v>
      </c>
      <c r="J10699" s="22" t="n">
        <v>0.003571</v>
      </c>
      <c r="K10699" s="22" t="n">
        <v>1</v>
      </c>
      <c r="L10699" s="25"/>
      <c r="N10699" s="24"/>
    </row>
    <row r="10700" customFormat="false" ht="15" hidden="false" customHeight="false" outlineLevel="0" collapsed="false">
      <c r="A10700" s="22" t="s">
        <v>6391</v>
      </c>
      <c r="B10700" s="22" t="n">
        <v>21</v>
      </c>
      <c r="C10700" s="22" t="n">
        <v>280</v>
      </c>
      <c r="D10700" s="22" t="n">
        <v>2</v>
      </c>
      <c r="E10700" s="22" t="n">
        <v>0</v>
      </c>
      <c r="F10700" s="22" t="n">
        <f aca="false">D10700/SUM(C10700:E10700)</f>
        <v>0.00709219858156028</v>
      </c>
      <c r="G10700" s="22" t="n">
        <v>280</v>
      </c>
      <c r="H10700" s="22" t="n">
        <v>1.99</v>
      </c>
      <c r="I10700" s="22" t="n">
        <v>0</v>
      </c>
      <c r="J10700" s="22" t="n">
        <v>0.003571</v>
      </c>
      <c r="K10700" s="22" t="n">
        <v>1</v>
      </c>
      <c r="L10700" s="25"/>
      <c r="N10700" s="24"/>
    </row>
    <row r="10701" customFormat="false" ht="15" hidden="false" customHeight="false" outlineLevel="0" collapsed="false">
      <c r="A10701" s="22" t="s">
        <v>4130</v>
      </c>
      <c r="B10701" s="22" t="n">
        <v>30</v>
      </c>
      <c r="C10701" s="22" t="n">
        <v>280</v>
      </c>
      <c r="D10701" s="22" t="n">
        <v>2</v>
      </c>
      <c r="E10701" s="22" t="n">
        <v>0</v>
      </c>
      <c r="F10701" s="22" t="n">
        <f aca="false">D10701/SUM(C10701:E10701)</f>
        <v>0.00709219858156028</v>
      </c>
      <c r="G10701" s="22" t="n">
        <v>280</v>
      </c>
      <c r="H10701" s="22" t="n">
        <v>1.99</v>
      </c>
      <c r="I10701" s="22" t="n">
        <v>0</v>
      </c>
      <c r="J10701" s="22" t="n">
        <v>0.003571</v>
      </c>
      <c r="K10701" s="22" t="n">
        <v>1</v>
      </c>
      <c r="L10701" s="25"/>
      <c r="N10701" s="24"/>
    </row>
    <row r="10702" customFormat="false" ht="15" hidden="false" customHeight="false" outlineLevel="0" collapsed="false">
      <c r="A10702" s="22" t="s">
        <v>6392</v>
      </c>
      <c r="B10702" s="22" t="n">
        <v>29</v>
      </c>
      <c r="C10702" s="22" t="n">
        <v>280</v>
      </c>
      <c r="D10702" s="22" t="n">
        <v>2</v>
      </c>
      <c r="E10702" s="22" t="n">
        <v>0</v>
      </c>
      <c r="F10702" s="22" t="n">
        <f aca="false">D10702/SUM(C10702:E10702)</f>
        <v>0.00709219858156028</v>
      </c>
      <c r="G10702" s="22" t="n">
        <v>280</v>
      </c>
      <c r="H10702" s="22" t="n">
        <v>1.99</v>
      </c>
      <c r="I10702" s="22" t="n">
        <v>0</v>
      </c>
      <c r="J10702" s="22" t="n">
        <v>0.003571</v>
      </c>
      <c r="K10702" s="22" t="n">
        <v>1</v>
      </c>
      <c r="L10702" s="25"/>
      <c r="N10702" s="24"/>
    </row>
    <row r="10703" customFormat="false" ht="15" hidden="false" customHeight="false" outlineLevel="0" collapsed="false">
      <c r="A10703" s="22" t="s">
        <v>2985</v>
      </c>
      <c r="B10703" s="22" t="n">
        <v>106</v>
      </c>
      <c r="C10703" s="22" t="n">
        <v>281</v>
      </c>
      <c r="D10703" s="22" t="n">
        <v>2</v>
      </c>
      <c r="E10703" s="22" t="n">
        <v>0</v>
      </c>
      <c r="F10703" s="22" t="n">
        <f aca="false">D10703/SUM(C10703:E10703)</f>
        <v>0.00706713780918728</v>
      </c>
      <c r="G10703" s="22" t="n">
        <v>281</v>
      </c>
      <c r="H10703" s="22" t="n">
        <v>1.99</v>
      </c>
      <c r="I10703" s="22" t="n">
        <v>0</v>
      </c>
      <c r="J10703" s="22" t="n">
        <v>0.003559</v>
      </c>
      <c r="K10703" s="22" t="n">
        <v>1</v>
      </c>
      <c r="L10703" s="25"/>
      <c r="N10703" s="24"/>
    </row>
    <row r="10704" customFormat="false" ht="15" hidden="false" customHeight="false" outlineLevel="0" collapsed="false">
      <c r="A10704" s="22" t="s">
        <v>6393</v>
      </c>
      <c r="B10704" s="22" t="n">
        <v>51</v>
      </c>
      <c r="C10704" s="22" t="n">
        <v>280</v>
      </c>
      <c r="D10704" s="22" t="n">
        <v>2</v>
      </c>
      <c r="E10704" s="22" t="n">
        <v>1</v>
      </c>
      <c r="F10704" s="22" t="n">
        <f aca="false">D10704/SUM(C10704:E10704)</f>
        <v>0.00706713780918728</v>
      </c>
      <c r="G10704" s="22" t="n">
        <v>279.01</v>
      </c>
      <c r="H10704" s="22" t="n">
        <v>3.97</v>
      </c>
      <c r="I10704" s="22" t="n">
        <v>0.01</v>
      </c>
      <c r="J10704" s="22" t="n">
        <v>69.746467</v>
      </c>
      <c r="K10704" s="22" t="n">
        <v>0.01061</v>
      </c>
      <c r="L10704" s="25"/>
      <c r="N10704" s="24"/>
    </row>
    <row r="10705" customFormat="false" ht="15" hidden="false" customHeight="false" outlineLevel="0" collapsed="false">
      <c r="A10705" s="22" t="s">
        <v>5669</v>
      </c>
      <c r="B10705" s="22" t="n">
        <v>38</v>
      </c>
      <c r="C10705" s="22" t="n">
        <v>282</v>
      </c>
      <c r="D10705" s="22" t="n">
        <v>2</v>
      </c>
      <c r="E10705" s="22" t="n">
        <v>0</v>
      </c>
      <c r="F10705" s="22" t="n">
        <f aca="false">D10705/SUM(C10705:E10705)</f>
        <v>0.00704225352112676</v>
      </c>
      <c r="G10705" s="22" t="n">
        <v>282</v>
      </c>
      <c r="H10705" s="22" t="n">
        <v>1.99</v>
      </c>
      <c r="I10705" s="22" t="n">
        <v>0</v>
      </c>
      <c r="J10705" s="22" t="n">
        <v>0.003546</v>
      </c>
      <c r="K10705" s="22" t="n">
        <v>1</v>
      </c>
      <c r="L10705" s="25"/>
      <c r="N10705" s="24"/>
    </row>
    <row r="10706" customFormat="false" ht="15" hidden="false" customHeight="false" outlineLevel="0" collapsed="false">
      <c r="A10706" s="22" t="s">
        <v>6394</v>
      </c>
      <c r="B10706" s="22" t="n">
        <v>118</v>
      </c>
      <c r="C10706" s="22" t="n">
        <v>282</v>
      </c>
      <c r="D10706" s="22" t="n">
        <v>2</v>
      </c>
      <c r="E10706" s="22" t="n">
        <v>0</v>
      </c>
      <c r="F10706" s="22" t="n">
        <f aca="false">D10706/SUM(C10706:E10706)</f>
        <v>0.00704225352112676</v>
      </c>
      <c r="G10706" s="22" t="n">
        <v>282</v>
      </c>
      <c r="H10706" s="22" t="n">
        <v>1.99</v>
      </c>
      <c r="I10706" s="22" t="n">
        <v>0</v>
      </c>
      <c r="J10706" s="22" t="n">
        <v>0.003546</v>
      </c>
      <c r="K10706" s="22" t="n">
        <v>1</v>
      </c>
      <c r="L10706" s="25"/>
      <c r="N10706" s="24"/>
    </row>
    <row r="10707" customFormat="false" ht="15" hidden="false" customHeight="false" outlineLevel="0" collapsed="false">
      <c r="A10707" s="22" t="s">
        <v>2529</v>
      </c>
      <c r="B10707" s="22" t="n">
        <v>120</v>
      </c>
      <c r="C10707" s="22" t="n">
        <v>283</v>
      </c>
      <c r="D10707" s="22" t="n">
        <v>2</v>
      </c>
      <c r="E10707" s="22" t="n">
        <v>0</v>
      </c>
      <c r="F10707" s="22" t="n">
        <f aca="false">D10707/SUM(C10707:E10707)</f>
        <v>0.00701754385964912</v>
      </c>
      <c r="G10707" s="22" t="n">
        <v>283</v>
      </c>
      <c r="H10707" s="22" t="n">
        <v>1.99</v>
      </c>
      <c r="I10707" s="22" t="n">
        <v>0</v>
      </c>
      <c r="J10707" s="22" t="n">
        <v>0.003534</v>
      </c>
      <c r="K10707" s="22" t="n">
        <v>1</v>
      </c>
      <c r="L10707" s="25"/>
      <c r="N10707" s="24"/>
    </row>
    <row r="10708" customFormat="false" ht="15" hidden="false" customHeight="false" outlineLevel="0" collapsed="false">
      <c r="A10708" s="22" t="s">
        <v>6395</v>
      </c>
      <c r="B10708" s="22" t="n">
        <v>87</v>
      </c>
      <c r="C10708" s="22" t="n">
        <v>283</v>
      </c>
      <c r="D10708" s="22" t="n">
        <v>2</v>
      </c>
      <c r="E10708" s="22" t="n">
        <v>0</v>
      </c>
      <c r="F10708" s="22" t="n">
        <f aca="false">D10708/SUM(C10708:E10708)</f>
        <v>0.00701754385964912</v>
      </c>
      <c r="G10708" s="22" t="n">
        <v>283</v>
      </c>
      <c r="H10708" s="22" t="n">
        <v>1.99</v>
      </c>
      <c r="I10708" s="22" t="n">
        <v>0</v>
      </c>
      <c r="J10708" s="22" t="n">
        <v>0.003534</v>
      </c>
      <c r="K10708" s="22" t="n">
        <v>1</v>
      </c>
      <c r="L10708" s="25"/>
      <c r="N10708" s="24"/>
    </row>
    <row r="10709" customFormat="false" ht="15" hidden="false" customHeight="false" outlineLevel="0" collapsed="false">
      <c r="A10709" s="22" t="s">
        <v>6396</v>
      </c>
      <c r="B10709" s="22" t="n">
        <v>69</v>
      </c>
      <c r="C10709" s="22" t="n">
        <v>0</v>
      </c>
      <c r="D10709" s="22" t="n">
        <v>2</v>
      </c>
      <c r="E10709" s="22" t="n">
        <v>283</v>
      </c>
      <c r="F10709" s="22" t="n">
        <f aca="false">D10709/SUM(C10709:E10709)</f>
        <v>0.00701754385964912</v>
      </c>
      <c r="G10709" s="22" t="n">
        <v>0</v>
      </c>
      <c r="H10709" s="22" t="n">
        <v>1.99</v>
      </c>
      <c r="I10709" s="22" t="n">
        <v>283</v>
      </c>
      <c r="J10709" s="22" t="n">
        <v>0.003534</v>
      </c>
      <c r="K10709" s="22" t="n">
        <v>1</v>
      </c>
      <c r="L10709" s="25"/>
      <c r="N10709" s="24"/>
    </row>
    <row r="10710" customFormat="false" ht="15" hidden="false" customHeight="false" outlineLevel="0" collapsed="false">
      <c r="A10710" s="22" t="s">
        <v>6397</v>
      </c>
      <c r="B10710" s="22" t="n">
        <v>122</v>
      </c>
      <c r="C10710" s="22" t="n">
        <v>283</v>
      </c>
      <c r="D10710" s="22" t="n">
        <v>2</v>
      </c>
      <c r="E10710" s="22" t="n">
        <v>0</v>
      </c>
      <c r="F10710" s="22" t="n">
        <f aca="false">D10710/SUM(C10710:E10710)</f>
        <v>0.00701754385964912</v>
      </c>
      <c r="G10710" s="22" t="n">
        <v>283</v>
      </c>
      <c r="H10710" s="22" t="n">
        <v>1.99</v>
      </c>
      <c r="I10710" s="22" t="n">
        <v>0</v>
      </c>
      <c r="J10710" s="22" t="n">
        <v>0.003534</v>
      </c>
      <c r="K10710" s="22" t="n">
        <v>1</v>
      </c>
      <c r="L10710" s="25"/>
      <c r="N10710" s="24"/>
    </row>
    <row r="10711" customFormat="false" ht="15" hidden="false" customHeight="false" outlineLevel="0" collapsed="false">
      <c r="A10711" s="22" t="s">
        <v>6398</v>
      </c>
      <c r="B10711" s="22" t="n">
        <v>43</v>
      </c>
      <c r="C10711" s="22" t="n">
        <v>283</v>
      </c>
      <c r="D10711" s="22" t="n">
        <v>2</v>
      </c>
      <c r="E10711" s="22" t="n">
        <v>0</v>
      </c>
      <c r="F10711" s="22" t="n">
        <f aca="false">D10711/SUM(C10711:E10711)</f>
        <v>0.00701754385964912</v>
      </c>
      <c r="G10711" s="22" t="n">
        <v>283</v>
      </c>
      <c r="H10711" s="22" t="n">
        <v>1.99</v>
      </c>
      <c r="I10711" s="22" t="n">
        <v>0</v>
      </c>
      <c r="J10711" s="22" t="n">
        <v>0.003534</v>
      </c>
      <c r="K10711" s="22" t="n">
        <v>1</v>
      </c>
      <c r="L10711" s="25"/>
      <c r="N10711" s="24"/>
    </row>
    <row r="10712" customFormat="false" ht="15" hidden="false" customHeight="false" outlineLevel="0" collapsed="false">
      <c r="A10712" s="22" t="s">
        <v>1473</v>
      </c>
      <c r="B10712" s="22" t="n">
        <v>52</v>
      </c>
      <c r="C10712" s="22" t="n">
        <v>283</v>
      </c>
      <c r="D10712" s="22" t="n">
        <v>2</v>
      </c>
      <c r="E10712" s="22" t="n">
        <v>0</v>
      </c>
      <c r="F10712" s="22" t="n">
        <f aca="false">D10712/SUM(C10712:E10712)</f>
        <v>0.00701754385964912</v>
      </c>
      <c r="G10712" s="22" t="n">
        <v>283</v>
      </c>
      <c r="H10712" s="22" t="n">
        <v>1.99</v>
      </c>
      <c r="I10712" s="22" t="n">
        <v>0</v>
      </c>
      <c r="J10712" s="22" t="n">
        <v>0.003534</v>
      </c>
      <c r="K10712" s="22" t="n">
        <v>1</v>
      </c>
      <c r="L10712" s="25"/>
      <c r="N10712" s="24"/>
    </row>
    <row r="10713" customFormat="false" ht="15" hidden="false" customHeight="false" outlineLevel="0" collapsed="false">
      <c r="A10713" s="22" t="s">
        <v>5681</v>
      </c>
      <c r="B10713" s="22" t="n">
        <v>38</v>
      </c>
      <c r="C10713" s="22" t="n">
        <v>283</v>
      </c>
      <c r="D10713" s="22" t="n">
        <v>2</v>
      </c>
      <c r="E10713" s="22" t="n">
        <v>0</v>
      </c>
      <c r="F10713" s="22" t="n">
        <f aca="false">D10713/SUM(C10713:E10713)</f>
        <v>0.00701754385964912</v>
      </c>
      <c r="G10713" s="22" t="n">
        <v>283</v>
      </c>
      <c r="H10713" s="22" t="n">
        <v>1.99</v>
      </c>
      <c r="I10713" s="22" t="n">
        <v>0</v>
      </c>
      <c r="J10713" s="22" t="n">
        <v>0.003534</v>
      </c>
      <c r="K10713" s="22" t="n">
        <v>1</v>
      </c>
      <c r="L10713" s="25"/>
      <c r="N10713" s="24"/>
    </row>
    <row r="10714" customFormat="false" ht="15" hidden="false" customHeight="false" outlineLevel="0" collapsed="false">
      <c r="A10714" s="22" t="s">
        <v>6399</v>
      </c>
      <c r="B10714" s="22" t="n">
        <v>121</v>
      </c>
      <c r="C10714" s="22" t="n">
        <v>283</v>
      </c>
      <c r="D10714" s="22" t="n">
        <v>2</v>
      </c>
      <c r="E10714" s="22" t="n">
        <v>0</v>
      </c>
      <c r="F10714" s="22" t="n">
        <f aca="false">D10714/SUM(C10714:E10714)</f>
        <v>0.00701754385964912</v>
      </c>
      <c r="G10714" s="22" t="n">
        <v>283</v>
      </c>
      <c r="H10714" s="22" t="n">
        <v>1.99</v>
      </c>
      <c r="I10714" s="22" t="n">
        <v>0</v>
      </c>
      <c r="J10714" s="22" t="n">
        <v>0.003534</v>
      </c>
      <c r="K10714" s="22" t="n">
        <v>1</v>
      </c>
      <c r="L10714" s="25"/>
      <c r="N10714" s="24"/>
    </row>
    <row r="10715" customFormat="false" ht="15" hidden="false" customHeight="false" outlineLevel="0" collapsed="false">
      <c r="A10715" s="22" t="s">
        <v>6400</v>
      </c>
      <c r="B10715" s="22" t="n">
        <v>119</v>
      </c>
      <c r="C10715" s="22" t="n">
        <v>283</v>
      </c>
      <c r="D10715" s="22" t="n">
        <v>2</v>
      </c>
      <c r="E10715" s="22" t="n">
        <v>0</v>
      </c>
      <c r="F10715" s="22" t="n">
        <f aca="false">D10715/SUM(C10715:E10715)</f>
        <v>0.00701754385964912</v>
      </c>
      <c r="G10715" s="22" t="n">
        <v>283</v>
      </c>
      <c r="H10715" s="22" t="n">
        <v>1.99</v>
      </c>
      <c r="I10715" s="22" t="n">
        <v>0</v>
      </c>
      <c r="J10715" s="22" t="n">
        <v>0.003534</v>
      </c>
      <c r="K10715" s="22" t="n">
        <v>1</v>
      </c>
      <c r="L10715" s="25"/>
      <c r="N10715" s="24"/>
    </row>
    <row r="10716" customFormat="false" ht="15" hidden="false" customHeight="false" outlineLevel="0" collapsed="false">
      <c r="A10716" s="22" t="s">
        <v>3822</v>
      </c>
      <c r="B10716" s="22" t="n">
        <v>79</v>
      </c>
      <c r="C10716" s="22" t="n">
        <v>283</v>
      </c>
      <c r="D10716" s="22" t="n">
        <v>2</v>
      </c>
      <c r="E10716" s="22" t="n">
        <v>0</v>
      </c>
      <c r="F10716" s="22" t="n">
        <f aca="false">D10716/SUM(C10716:E10716)</f>
        <v>0.00701754385964912</v>
      </c>
      <c r="G10716" s="22" t="n">
        <v>283</v>
      </c>
      <c r="H10716" s="22" t="n">
        <v>1.99</v>
      </c>
      <c r="I10716" s="22" t="n">
        <v>0</v>
      </c>
      <c r="J10716" s="22" t="n">
        <v>0.003534</v>
      </c>
      <c r="K10716" s="22" t="n">
        <v>1</v>
      </c>
      <c r="L10716" s="25"/>
      <c r="N10716" s="24"/>
    </row>
    <row r="10717" customFormat="false" ht="15" hidden="false" customHeight="false" outlineLevel="0" collapsed="false">
      <c r="A10717" s="22" t="s">
        <v>2434</v>
      </c>
      <c r="B10717" s="22" t="n">
        <v>95</v>
      </c>
      <c r="C10717" s="22" t="n">
        <v>283</v>
      </c>
      <c r="D10717" s="22" t="n">
        <v>2</v>
      </c>
      <c r="E10717" s="22" t="n">
        <v>0</v>
      </c>
      <c r="F10717" s="22" t="n">
        <f aca="false">D10717/SUM(C10717:E10717)</f>
        <v>0.00701754385964912</v>
      </c>
      <c r="G10717" s="22" t="n">
        <v>283</v>
      </c>
      <c r="H10717" s="22" t="n">
        <v>1.99</v>
      </c>
      <c r="I10717" s="22" t="n">
        <v>0</v>
      </c>
      <c r="J10717" s="22" t="n">
        <v>0.003534</v>
      </c>
      <c r="K10717" s="22" t="n">
        <v>1</v>
      </c>
      <c r="L10717" s="25"/>
      <c r="N10717" s="24"/>
    </row>
    <row r="10718" customFormat="false" ht="15" hidden="false" customHeight="false" outlineLevel="0" collapsed="false">
      <c r="A10718" s="22" t="s">
        <v>143</v>
      </c>
      <c r="B10718" s="22" t="n">
        <v>33</v>
      </c>
      <c r="C10718" s="22" t="n">
        <v>0</v>
      </c>
      <c r="D10718" s="22" t="n">
        <v>2</v>
      </c>
      <c r="E10718" s="22" t="n">
        <v>284</v>
      </c>
      <c r="F10718" s="22" t="n">
        <f aca="false">D10718/SUM(C10718:E10718)</f>
        <v>0.00699300699300699</v>
      </c>
      <c r="G10718" s="22" t="n">
        <v>0</v>
      </c>
      <c r="H10718" s="22" t="n">
        <v>1.99</v>
      </c>
      <c r="I10718" s="22" t="n">
        <v>284</v>
      </c>
      <c r="J10718" s="22" t="n">
        <v>0.003521</v>
      </c>
      <c r="K10718" s="22" t="n">
        <v>1</v>
      </c>
      <c r="L10718" s="25"/>
      <c r="N10718" s="24"/>
    </row>
    <row r="10719" customFormat="false" ht="15" hidden="false" customHeight="false" outlineLevel="0" collapsed="false">
      <c r="A10719" s="22" t="s">
        <v>6401</v>
      </c>
      <c r="B10719" s="22" t="n">
        <v>101</v>
      </c>
      <c r="C10719" s="22" t="n">
        <v>0</v>
      </c>
      <c r="D10719" s="22" t="n">
        <v>2</v>
      </c>
      <c r="E10719" s="22" t="n">
        <v>284</v>
      </c>
      <c r="F10719" s="22" t="n">
        <f aca="false">D10719/SUM(C10719:E10719)</f>
        <v>0.00699300699300699</v>
      </c>
      <c r="G10719" s="22" t="n">
        <v>0</v>
      </c>
      <c r="H10719" s="22" t="n">
        <v>1.99</v>
      </c>
      <c r="I10719" s="22" t="n">
        <v>284</v>
      </c>
      <c r="J10719" s="22" t="n">
        <v>0.003521</v>
      </c>
      <c r="K10719" s="22" t="n">
        <v>1</v>
      </c>
      <c r="L10719" s="25"/>
      <c r="N10719" s="24"/>
    </row>
    <row r="10720" customFormat="false" ht="15" hidden="false" customHeight="false" outlineLevel="0" collapsed="false">
      <c r="A10720" s="22" t="s">
        <v>6401</v>
      </c>
      <c r="B10720" s="22" t="n">
        <v>105</v>
      </c>
      <c r="C10720" s="22" t="n">
        <v>0</v>
      </c>
      <c r="D10720" s="22" t="n">
        <v>2</v>
      </c>
      <c r="E10720" s="22" t="n">
        <v>284</v>
      </c>
      <c r="F10720" s="22" t="n">
        <f aca="false">D10720/SUM(C10720:E10720)</f>
        <v>0.00699300699300699</v>
      </c>
      <c r="G10720" s="22" t="n">
        <v>0</v>
      </c>
      <c r="H10720" s="22" t="n">
        <v>1.99</v>
      </c>
      <c r="I10720" s="22" t="n">
        <v>284</v>
      </c>
      <c r="J10720" s="22" t="n">
        <v>0.003521</v>
      </c>
      <c r="K10720" s="22" t="n">
        <v>1</v>
      </c>
      <c r="L10720" s="25"/>
      <c r="N10720" s="24"/>
    </row>
    <row r="10721" customFormat="false" ht="15" hidden="false" customHeight="false" outlineLevel="0" collapsed="false">
      <c r="A10721" s="22" t="s">
        <v>6401</v>
      </c>
      <c r="B10721" s="22" t="n">
        <v>106</v>
      </c>
      <c r="C10721" s="22" t="n">
        <v>0</v>
      </c>
      <c r="D10721" s="22" t="n">
        <v>2</v>
      </c>
      <c r="E10721" s="22" t="n">
        <v>284</v>
      </c>
      <c r="F10721" s="22" t="n">
        <f aca="false">D10721/SUM(C10721:E10721)</f>
        <v>0.00699300699300699</v>
      </c>
      <c r="G10721" s="22" t="n">
        <v>0</v>
      </c>
      <c r="H10721" s="22" t="n">
        <v>1.99</v>
      </c>
      <c r="I10721" s="22" t="n">
        <v>284</v>
      </c>
      <c r="J10721" s="22" t="n">
        <v>0.003521</v>
      </c>
      <c r="K10721" s="22" t="n">
        <v>1</v>
      </c>
      <c r="L10721" s="25"/>
      <c r="N10721" s="24"/>
    </row>
    <row r="10722" customFormat="false" ht="15" hidden="false" customHeight="false" outlineLevel="0" collapsed="false">
      <c r="A10722" s="22" t="s">
        <v>6402</v>
      </c>
      <c r="B10722" s="22" t="n">
        <v>98</v>
      </c>
      <c r="C10722" s="22" t="n">
        <v>0</v>
      </c>
      <c r="D10722" s="22" t="n">
        <v>2</v>
      </c>
      <c r="E10722" s="22" t="n">
        <v>284</v>
      </c>
      <c r="F10722" s="22" t="n">
        <f aca="false">D10722/SUM(C10722:E10722)</f>
        <v>0.00699300699300699</v>
      </c>
      <c r="G10722" s="22" t="n">
        <v>0</v>
      </c>
      <c r="H10722" s="22" t="n">
        <v>1.99</v>
      </c>
      <c r="I10722" s="22" t="n">
        <v>284</v>
      </c>
      <c r="J10722" s="22" t="n">
        <v>0.003521</v>
      </c>
      <c r="K10722" s="22" t="n">
        <v>1</v>
      </c>
      <c r="L10722" s="25"/>
      <c r="N10722" s="24"/>
    </row>
    <row r="10723" customFormat="false" ht="15" hidden="false" customHeight="false" outlineLevel="0" collapsed="false">
      <c r="A10723" s="22" t="s">
        <v>6403</v>
      </c>
      <c r="B10723" s="22" t="n">
        <v>19</v>
      </c>
      <c r="C10723" s="22" t="n">
        <v>284</v>
      </c>
      <c r="D10723" s="22" t="n">
        <v>2</v>
      </c>
      <c r="E10723" s="22" t="n">
        <v>0</v>
      </c>
      <c r="F10723" s="22" t="n">
        <f aca="false">D10723/SUM(C10723:E10723)</f>
        <v>0.00699300699300699</v>
      </c>
      <c r="G10723" s="22" t="n">
        <v>284</v>
      </c>
      <c r="H10723" s="22" t="n">
        <v>1.99</v>
      </c>
      <c r="I10723" s="22" t="n">
        <v>0</v>
      </c>
      <c r="J10723" s="22" t="n">
        <v>0.003521</v>
      </c>
      <c r="K10723" s="22" t="n">
        <v>1</v>
      </c>
      <c r="L10723" s="25"/>
      <c r="N10723" s="24"/>
    </row>
    <row r="10724" customFormat="false" ht="15" hidden="false" customHeight="false" outlineLevel="0" collapsed="false">
      <c r="A10724" s="22" t="s">
        <v>6404</v>
      </c>
      <c r="B10724" s="22" t="n">
        <v>42</v>
      </c>
      <c r="C10724" s="22" t="n">
        <v>284</v>
      </c>
      <c r="D10724" s="22" t="n">
        <v>2</v>
      </c>
      <c r="E10724" s="22" t="n">
        <v>0</v>
      </c>
      <c r="F10724" s="22" t="n">
        <f aca="false">D10724/SUM(C10724:E10724)</f>
        <v>0.00699300699300699</v>
      </c>
      <c r="G10724" s="22" t="n">
        <v>284</v>
      </c>
      <c r="H10724" s="22" t="n">
        <v>1.99</v>
      </c>
      <c r="I10724" s="22" t="n">
        <v>0</v>
      </c>
      <c r="J10724" s="22" t="n">
        <v>0.003521</v>
      </c>
      <c r="K10724" s="22" t="n">
        <v>1</v>
      </c>
      <c r="L10724" s="25"/>
      <c r="N10724" s="24"/>
    </row>
    <row r="10725" customFormat="false" ht="15" hidden="false" customHeight="false" outlineLevel="0" collapsed="false">
      <c r="A10725" s="22" t="s">
        <v>3492</v>
      </c>
      <c r="B10725" s="22" t="n">
        <v>61</v>
      </c>
      <c r="C10725" s="22" t="n">
        <v>284</v>
      </c>
      <c r="D10725" s="22" t="n">
        <v>2</v>
      </c>
      <c r="E10725" s="22" t="n">
        <v>0</v>
      </c>
      <c r="F10725" s="22" t="n">
        <f aca="false">D10725/SUM(C10725:E10725)</f>
        <v>0.00699300699300699</v>
      </c>
      <c r="G10725" s="22" t="n">
        <v>284</v>
      </c>
      <c r="H10725" s="22" t="n">
        <v>1.99</v>
      </c>
      <c r="I10725" s="22" t="n">
        <v>0</v>
      </c>
      <c r="J10725" s="22" t="n">
        <v>0.003521</v>
      </c>
      <c r="K10725" s="22" t="n">
        <v>1</v>
      </c>
      <c r="L10725" s="25"/>
      <c r="N10725" s="24"/>
    </row>
    <row r="10726" customFormat="false" ht="15" hidden="false" customHeight="false" outlineLevel="0" collapsed="false">
      <c r="A10726" s="22" t="s">
        <v>4419</v>
      </c>
      <c r="B10726" s="22" t="n">
        <v>75</v>
      </c>
      <c r="C10726" s="22" t="n">
        <v>0</v>
      </c>
      <c r="D10726" s="22" t="n">
        <v>2</v>
      </c>
      <c r="E10726" s="22" t="n">
        <v>284</v>
      </c>
      <c r="F10726" s="22" t="n">
        <f aca="false">D10726/SUM(C10726:E10726)</f>
        <v>0.00699300699300699</v>
      </c>
      <c r="G10726" s="22" t="n">
        <v>0</v>
      </c>
      <c r="H10726" s="22" t="n">
        <v>1.99</v>
      </c>
      <c r="I10726" s="22" t="n">
        <v>284</v>
      </c>
      <c r="J10726" s="22" t="n">
        <v>0.003521</v>
      </c>
      <c r="K10726" s="22" t="n">
        <v>1</v>
      </c>
      <c r="L10726" s="25"/>
      <c r="N10726" s="24"/>
    </row>
    <row r="10727" customFormat="false" ht="15" hidden="false" customHeight="false" outlineLevel="0" collapsed="false">
      <c r="A10727" s="22" t="s">
        <v>6405</v>
      </c>
      <c r="B10727" s="22" t="n">
        <v>80</v>
      </c>
      <c r="C10727" s="22" t="n">
        <v>284</v>
      </c>
      <c r="D10727" s="22" t="n">
        <v>2</v>
      </c>
      <c r="E10727" s="22" t="n">
        <v>0</v>
      </c>
      <c r="F10727" s="22" t="n">
        <f aca="false">D10727/SUM(C10727:E10727)</f>
        <v>0.00699300699300699</v>
      </c>
      <c r="G10727" s="22" t="n">
        <v>284</v>
      </c>
      <c r="H10727" s="22" t="n">
        <v>1.99</v>
      </c>
      <c r="I10727" s="22" t="n">
        <v>0</v>
      </c>
      <c r="J10727" s="22" t="n">
        <v>0.003521</v>
      </c>
      <c r="K10727" s="22" t="n">
        <v>1</v>
      </c>
      <c r="L10727" s="25"/>
      <c r="N10727" s="24"/>
    </row>
    <row r="10728" customFormat="false" ht="15" hidden="false" customHeight="false" outlineLevel="0" collapsed="false">
      <c r="A10728" s="22" t="s">
        <v>6406</v>
      </c>
      <c r="B10728" s="22" t="n">
        <v>82</v>
      </c>
      <c r="C10728" s="22" t="n">
        <v>284</v>
      </c>
      <c r="D10728" s="22" t="n">
        <v>2</v>
      </c>
      <c r="E10728" s="22" t="n">
        <v>0</v>
      </c>
      <c r="F10728" s="22" t="n">
        <f aca="false">D10728/SUM(C10728:E10728)</f>
        <v>0.00699300699300699</v>
      </c>
      <c r="G10728" s="22" t="n">
        <v>284</v>
      </c>
      <c r="H10728" s="22" t="n">
        <v>1.99</v>
      </c>
      <c r="I10728" s="22" t="n">
        <v>0</v>
      </c>
      <c r="J10728" s="22" t="n">
        <v>0.003521</v>
      </c>
      <c r="K10728" s="22" t="n">
        <v>1</v>
      </c>
      <c r="L10728" s="25"/>
      <c r="N10728" s="24"/>
    </row>
    <row r="10729" customFormat="false" ht="15" hidden="false" customHeight="false" outlineLevel="0" collapsed="false">
      <c r="A10729" s="22" t="s">
        <v>3307</v>
      </c>
      <c r="B10729" s="22" t="n">
        <v>33</v>
      </c>
      <c r="C10729" s="22" t="n">
        <v>284</v>
      </c>
      <c r="D10729" s="22" t="n">
        <v>2</v>
      </c>
      <c r="E10729" s="22" t="n">
        <v>0</v>
      </c>
      <c r="F10729" s="22" t="n">
        <f aca="false">D10729/SUM(C10729:E10729)</f>
        <v>0.00699300699300699</v>
      </c>
      <c r="G10729" s="22" t="n">
        <v>284</v>
      </c>
      <c r="H10729" s="22" t="n">
        <v>1.99</v>
      </c>
      <c r="I10729" s="22" t="n">
        <v>0</v>
      </c>
      <c r="J10729" s="22" t="n">
        <v>0.003521</v>
      </c>
      <c r="K10729" s="22" t="n">
        <v>1</v>
      </c>
      <c r="L10729" s="25"/>
      <c r="N10729" s="24"/>
    </row>
    <row r="10730" customFormat="false" ht="15" hidden="false" customHeight="false" outlineLevel="0" collapsed="false">
      <c r="A10730" s="22" t="s">
        <v>6407</v>
      </c>
      <c r="B10730" s="22" t="n">
        <v>103</v>
      </c>
      <c r="C10730" s="22" t="n">
        <v>284</v>
      </c>
      <c r="D10730" s="22" t="n">
        <v>2</v>
      </c>
      <c r="E10730" s="22" t="n">
        <v>0</v>
      </c>
      <c r="F10730" s="22" t="n">
        <f aca="false">D10730/SUM(C10730:E10730)</f>
        <v>0.00699300699300699</v>
      </c>
      <c r="G10730" s="22" t="n">
        <v>284</v>
      </c>
      <c r="H10730" s="22" t="n">
        <v>1.99</v>
      </c>
      <c r="I10730" s="22" t="n">
        <v>0</v>
      </c>
      <c r="J10730" s="22" t="n">
        <v>0.003521</v>
      </c>
      <c r="K10730" s="22" t="n">
        <v>1</v>
      </c>
      <c r="L10730" s="25"/>
      <c r="N10730" s="24"/>
    </row>
    <row r="10731" customFormat="false" ht="15" hidden="false" customHeight="false" outlineLevel="0" collapsed="false">
      <c r="A10731" s="22" t="s">
        <v>6408</v>
      </c>
      <c r="B10731" s="22" t="n">
        <v>69</v>
      </c>
      <c r="C10731" s="22" t="n">
        <v>284</v>
      </c>
      <c r="D10731" s="22" t="n">
        <v>2</v>
      </c>
      <c r="E10731" s="22" t="n">
        <v>0</v>
      </c>
      <c r="F10731" s="22" t="n">
        <f aca="false">D10731/SUM(C10731:E10731)</f>
        <v>0.00699300699300699</v>
      </c>
      <c r="G10731" s="22" t="n">
        <v>284</v>
      </c>
      <c r="H10731" s="22" t="n">
        <v>1.99</v>
      </c>
      <c r="I10731" s="22" t="n">
        <v>0</v>
      </c>
      <c r="J10731" s="22" t="n">
        <v>0.003521</v>
      </c>
      <c r="K10731" s="22" t="n">
        <v>1</v>
      </c>
      <c r="L10731" s="25"/>
      <c r="N10731" s="24"/>
    </row>
    <row r="10732" customFormat="false" ht="15" hidden="false" customHeight="false" outlineLevel="0" collapsed="false">
      <c r="A10732" s="22" t="s">
        <v>6409</v>
      </c>
      <c r="B10732" s="22" t="n">
        <v>102</v>
      </c>
      <c r="C10732" s="22" t="n">
        <v>155</v>
      </c>
      <c r="D10732" s="22" t="n">
        <v>1</v>
      </c>
      <c r="E10732" s="22" t="n">
        <v>0</v>
      </c>
      <c r="F10732" s="22" t="n">
        <f aca="false">D10732/SUM(C10732:E10732)</f>
        <v>0.00641025641025641</v>
      </c>
      <c r="G10732" s="22" t="n">
        <v>155</v>
      </c>
      <c r="H10732" s="22" t="n">
        <v>1</v>
      </c>
      <c r="I10732" s="22" t="n">
        <v>0</v>
      </c>
      <c r="J10732" s="22" t="n">
        <v>0.001613</v>
      </c>
      <c r="K10732" s="22" t="n">
        <v>1</v>
      </c>
      <c r="L10732" s="25"/>
      <c r="N10732" s="24"/>
    </row>
    <row r="10733" customFormat="false" ht="15" hidden="false" customHeight="false" outlineLevel="0" collapsed="false">
      <c r="A10733" s="22" t="s">
        <v>3679</v>
      </c>
      <c r="B10733" s="22" t="n">
        <v>112</v>
      </c>
      <c r="C10733" s="22" t="n">
        <v>156</v>
      </c>
      <c r="D10733" s="22" t="n">
        <v>1</v>
      </c>
      <c r="E10733" s="22" t="n">
        <v>0</v>
      </c>
      <c r="F10733" s="22" t="n">
        <f aca="false">D10733/SUM(C10733:E10733)</f>
        <v>0.00636942675159236</v>
      </c>
      <c r="G10733" s="22" t="n">
        <v>156</v>
      </c>
      <c r="H10733" s="22" t="n">
        <v>1</v>
      </c>
      <c r="I10733" s="22" t="n">
        <v>0</v>
      </c>
      <c r="J10733" s="22" t="n">
        <v>0.001603</v>
      </c>
      <c r="K10733" s="22" t="n">
        <v>1</v>
      </c>
      <c r="L10733" s="25"/>
      <c r="N10733" s="24"/>
    </row>
    <row r="10734" customFormat="false" ht="15" hidden="false" customHeight="false" outlineLevel="0" collapsed="false">
      <c r="A10734" s="22" t="s">
        <v>6410</v>
      </c>
      <c r="B10734" s="22" t="n">
        <v>37</v>
      </c>
      <c r="C10734" s="22" t="n">
        <v>0</v>
      </c>
      <c r="D10734" s="22" t="n">
        <v>1</v>
      </c>
      <c r="E10734" s="22" t="n">
        <v>159</v>
      </c>
      <c r="F10734" s="22" t="n">
        <f aca="false">D10734/SUM(C10734:E10734)</f>
        <v>0.00625</v>
      </c>
      <c r="G10734" s="22" t="n">
        <v>0</v>
      </c>
      <c r="H10734" s="22" t="n">
        <v>1</v>
      </c>
      <c r="I10734" s="22" t="n">
        <v>159</v>
      </c>
      <c r="J10734" s="22" t="n">
        <v>0.001572</v>
      </c>
      <c r="K10734" s="22" t="n">
        <v>1</v>
      </c>
      <c r="L10734" s="25"/>
      <c r="N10734" s="24"/>
    </row>
    <row r="10735" customFormat="false" ht="15" hidden="false" customHeight="false" outlineLevel="0" collapsed="false">
      <c r="A10735" s="22" t="s">
        <v>6411</v>
      </c>
      <c r="B10735" s="22" t="n">
        <v>30</v>
      </c>
      <c r="C10735" s="22" t="n">
        <v>158</v>
      </c>
      <c r="D10735" s="22" t="n">
        <v>1</v>
      </c>
      <c r="E10735" s="22" t="n">
        <v>1</v>
      </c>
      <c r="F10735" s="22" t="n">
        <f aca="false">D10735/SUM(C10735:E10735)</f>
        <v>0.00625</v>
      </c>
      <c r="G10735" s="22" t="n">
        <v>157.01</v>
      </c>
      <c r="H10735" s="22" t="n">
        <v>2.97</v>
      </c>
      <c r="I10735" s="22" t="n">
        <v>0.01</v>
      </c>
      <c r="J10735" s="22" t="n">
        <v>70.439728</v>
      </c>
      <c r="K10735" s="22" t="n">
        <v>0.009404</v>
      </c>
      <c r="L10735" s="25"/>
      <c r="N10735" s="24"/>
    </row>
    <row r="10736" customFormat="false" ht="15" hidden="false" customHeight="false" outlineLevel="0" collapsed="false">
      <c r="A10736" s="22" t="s">
        <v>4989</v>
      </c>
      <c r="B10736" s="22" t="n">
        <v>31</v>
      </c>
      <c r="C10736" s="22" t="n">
        <v>159</v>
      </c>
      <c r="D10736" s="22" t="n">
        <v>1</v>
      </c>
      <c r="E10736" s="22" t="n">
        <v>0</v>
      </c>
      <c r="F10736" s="22" t="n">
        <f aca="false">D10736/SUM(C10736:E10736)</f>
        <v>0.00625</v>
      </c>
      <c r="G10736" s="22" t="n">
        <v>159</v>
      </c>
      <c r="H10736" s="22" t="n">
        <v>1</v>
      </c>
      <c r="I10736" s="22" t="n">
        <v>0</v>
      </c>
      <c r="J10736" s="22" t="n">
        <v>0.001572</v>
      </c>
      <c r="K10736" s="22" t="n">
        <v>1</v>
      </c>
      <c r="L10736" s="25"/>
      <c r="N10736" s="24"/>
    </row>
    <row r="10737" customFormat="false" ht="15" hidden="false" customHeight="false" outlineLevel="0" collapsed="false">
      <c r="A10737" s="22" t="s">
        <v>6412</v>
      </c>
      <c r="B10737" s="22" t="n">
        <v>58</v>
      </c>
      <c r="C10737" s="22" t="n">
        <v>161</v>
      </c>
      <c r="D10737" s="22" t="n">
        <v>1</v>
      </c>
      <c r="E10737" s="22" t="n">
        <v>0</v>
      </c>
      <c r="F10737" s="22" t="n">
        <f aca="false">D10737/SUM(C10737:E10737)</f>
        <v>0.00617283950617284</v>
      </c>
      <c r="G10737" s="22" t="n">
        <v>161</v>
      </c>
      <c r="H10737" s="22" t="n">
        <v>1</v>
      </c>
      <c r="I10737" s="22" t="n">
        <v>0</v>
      </c>
      <c r="J10737" s="22" t="n">
        <v>0.001553</v>
      </c>
      <c r="K10737" s="22" t="n">
        <v>1</v>
      </c>
      <c r="L10737" s="25"/>
      <c r="N10737" s="24"/>
    </row>
    <row r="10738" customFormat="false" ht="15" hidden="false" customHeight="false" outlineLevel="0" collapsed="false">
      <c r="A10738" s="22" t="s">
        <v>2345</v>
      </c>
      <c r="B10738" s="22" t="n">
        <v>11</v>
      </c>
      <c r="C10738" s="22" t="n">
        <v>160</v>
      </c>
      <c r="D10738" s="22" t="n">
        <v>1</v>
      </c>
      <c r="E10738" s="22" t="n">
        <v>2</v>
      </c>
      <c r="F10738" s="22" t="n">
        <f aca="false">D10738/SUM(C10738:E10738)</f>
        <v>0.00613496932515337</v>
      </c>
      <c r="G10738" s="22" t="n">
        <v>158.04</v>
      </c>
      <c r="H10738" s="22" t="n">
        <v>4.92</v>
      </c>
      <c r="I10738" s="22" t="n">
        <v>0.04</v>
      </c>
      <c r="J10738" s="22" t="n">
        <v>103.509121</v>
      </c>
      <c r="K10738" s="22" t="n">
        <v>0.000143</v>
      </c>
      <c r="L10738" s="25"/>
      <c r="N10738" s="24"/>
    </row>
    <row r="10739" customFormat="false" ht="15" hidden="false" customHeight="false" outlineLevel="0" collapsed="false">
      <c r="A10739" s="22" t="s">
        <v>2345</v>
      </c>
      <c r="B10739" s="22" t="n">
        <v>95</v>
      </c>
      <c r="C10739" s="22" t="n">
        <v>160</v>
      </c>
      <c r="D10739" s="22" t="n">
        <v>1</v>
      </c>
      <c r="E10739" s="22" t="n">
        <v>2</v>
      </c>
      <c r="F10739" s="22" t="n">
        <f aca="false">D10739/SUM(C10739:E10739)</f>
        <v>0.00613496932515337</v>
      </c>
      <c r="G10739" s="22" t="n">
        <v>158.04</v>
      </c>
      <c r="H10739" s="22" t="n">
        <v>4.92</v>
      </c>
      <c r="I10739" s="22" t="n">
        <v>0.04</v>
      </c>
      <c r="J10739" s="22" t="n">
        <v>103.509121</v>
      </c>
      <c r="K10739" s="22" t="n">
        <v>0.000143</v>
      </c>
      <c r="L10739" s="25"/>
      <c r="N10739" s="24"/>
    </row>
    <row r="10740" customFormat="false" ht="15" hidden="false" customHeight="false" outlineLevel="0" collapsed="false">
      <c r="A10740" s="22" t="s">
        <v>2345</v>
      </c>
      <c r="B10740" s="22" t="n">
        <v>118</v>
      </c>
      <c r="C10740" s="22" t="n">
        <v>160</v>
      </c>
      <c r="D10740" s="22" t="n">
        <v>1</v>
      </c>
      <c r="E10740" s="22" t="n">
        <v>2</v>
      </c>
      <c r="F10740" s="22" t="n">
        <f aca="false">D10740/SUM(C10740:E10740)</f>
        <v>0.00613496932515337</v>
      </c>
      <c r="G10740" s="22" t="n">
        <v>158.04</v>
      </c>
      <c r="H10740" s="22" t="n">
        <v>4.92</v>
      </c>
      <c r="I10740" s="22" t="n">
        <v>0.04</v>
      </c>
      <c r="J10740" s="22" t="n">
        <v>103.509121</v>
      </c>
      <c r="K10740" s="22" t="n">
        <v>0.000143</v>
      </c>
      <c r="L10740" s="25"/>
      <c r="N10740" s="24"/>
    </row>
    <row r="10741" customFormat="false" ht="15" hidden="false" customHeight="false" outlineLevel="0" collapsed="false">
      <c r="A10741" s="22" t="s">
        <v>2345</v>
      </c>
      <c r="B10741" s="22" t="n">
        <v>120</v>
      </c>
      <c r="C10741" s="22" t="n">
        <v>160</v>
      </c>
      <c r="D10741" s="22" t="n">
        <v>1</v>
      </c>
      <c r="E10741" s="22" t="n">
        <v>2</v>
      </c>
      <c r="F10741" s="22" t="n">
        <f aca="false">D10741/SUM(C10741:E10741)</f>
        <v>0.00613496932515337</v>
      </c>
      <c r="G10741" s="22" t="n">
        <v>158.04</v>
      </c>
      <c r="H10741" s="22" t="n">
        <v>4.92</v>
      </c>
      <c r="I10741" s="22" t="n">
        <v>0.04</v>
      </c>
      <c r="J10741" s="22" t="n">
        <v>103.509121</v>
      </c>
      <c r="K10741" s="22" t="n">
        <v>0.000143</v>
      </c>
      <c r="L10741" s="25"/>
      <c r="N10741" s="24"/>
    </row>
    <row r="10742" customFormat="false" ht="15" hidden="false" customHeight="false" outlineLevel="0" collapsed="false">
      <c r="A10742" s="22" t="s">
        <v>6413</v>
      </c>
      <c r="B10742" s="22" t="n">
        <v>11</v>
      </c>
      <c r="C10742" s="22" t="n">
        <v>162</v>
      </c>
      <c r="D10742" s="22" t="n">
        <v>1</v>
      </c>
      <c r="E10742" s="22" t="n">
        <v>0</v>
      </c>
      <c r="F10742" s="22" t="n">
        <f aca="false">D10742/SUM(C10742:E10742)</f>
        <v>0.00613496932515337</v>
      </c>
      <c r="G10742" s="22" t="n">
        <v>162</v>
      </c>
      <c r="H10742" s="22" t="n">
        <v>1</v>
      </c>
      <c r="I10742" s="22" t="n">
        <v>0</v>
      </c>
      <c r="J10742" s="22" t="n">
        <v>0.001543</v>
      </c>
      <c r="K10742" s="22" t="n">
        <v>1</v>
      </c>
      <c r="L10742" s="25"/>
      <c r="N10742" s="24"/>
    </row>
    <row r="10743" customFormat="false" ht="15" hidden="false" customHeight="false" outlineLevel="0" collapsed="false">
      <c r="A10743" s="22" t="s">
        <v>6414</v>
      </c>
      <c r="B10743" s="22" t="n">
        <v>19</v>
      </c>
      <c r="C10743" s="22" t="n">
        <v>162</v>
      </c>
      <c r="D10743" s="22" t="n">
        <v>1</v>
      </c>
      <c r="E10743" s="22" t="n">
        <v>0</v>
      </c>
      <c r="F10743" s="22" t="n">
        <f aca="false">D10743/SUM(C10743:E10743)</f>
        <v>0.00613496932515337</v>
      </c>
      <c r="G10743" s="22" t="n">
        <v>162</v>
      </c>
      <c r="H10743" s="22" t="n">
        <v>1</v>
      </c>
      <c r="I10743" s="22" t="n">
        <v>0</v>
      </c>
      <c r="J10743" s="22" t="n">
        <v>0.001543</v>
      </c>
      <c r="K10743" s="22" t="n">
        <v>1</v>
      </c>
      <c r="L10743" s="25"/>
      <c r="N10743" s="24"/>
    </row>
    <row r="10744" customFormat="false" ht="15" hidden="false" customHeight="false" outlineLevel="0" collapsed="false">
      <c r="A10744" s="22" t="s">
        <v>6415</v>
      </c>
      <c r="B10744" s="22" t="n">
        <v>42</v>
      </c>
      <c r="C10744" s="22" t="n">
        <v>163</v>
      </c>
      <c r="D10744" s="22" t="n">
        <v>1</v>
      </c>
      <c r="E10744" s="22" t="n">
        <v>0</v>
      </c>
      <c r="F10744" s="22" t="n">
        <f aca="false">D10744/SUM(C10744:E10744)</f>
        <v>0.00609756097560976</v>
      </c>
      <c r="G10744" s="22" t="n">
        <v>163</v>
      </c>
      <c r="H10744" s="22" t="n">
        <v>1</v>
      </c>
      <c r="I10744" s="22" t="n">
        <v>0</v>
      </c>
      <c r="J10744" s="22" t="n">
        <v>0.001534</v>
      </c>
      <c r="K10744" s="22" t="n">
        <v>1</v>
      </c>
      <c r="L10744" s="25"/>
      <c r="N10744" s="24"/>
    </row>
    <row r="10745" customFormat="false" ht="15" hidden="false" customHeight="false" outlineLevel="0" collapsed="false">
      <c r="A10745" s="22" t="s">
        <v>6416</v>
      </c>
      <c r="B10745" s="22" t="n">
        <v>78</v>
      </c>
      <c r="C10745" s="22" t="n">
        <v>158</v>
      </c>
      <c r="D10745" s="22" t="n">
        <v>1</v>
      </c>
      <c r="E10745" s="22" t="n">
        <v>6</v>
      </c>
      <c r="F10745" s="22" t="n">
        <f aca="false">D10745/SUM(C10745:E10745)</f>
        <v>0.00606060606060606</v>
      </c>
      <c r="G10745" s="22" t="n">
        <v>152.26</v>
      </c>
      <c r="H10745" s="22" t="n">
        <v>12.49</v>
      </c>
      <c r="I10745" s="22" t="n">
        <v>0.26</v>
      </c>
      <c r="J10745" s="22" t="n">
        <v>139.632426</v>
      </c>
      <c r="K10745" s="22" t="n">
        <v>0</v>
      </c>
      <c r="L10745" s="25"/>
      <c r="N10745" s="24"/>
    </row>
    <row r="10746" customFormat="false" ht="15" hidden="false" customHeight="false" outlineLevel="0" collapsed="false">
      <c r="A10746" s="22" t="s">
        <v>2536</v>
      </c>
      <c r="B10746" s="22" t="n">
        <v>12</v>
      </c>
      <c r="C10746" s="22" t="n">
        <v>164</v>
      </c>
      <c r="D10746" s="22" t="n">
        <v>1</v>
      </c>
      <c r="E10746" s="22" t="n">
        <v>0</v>
      </c>
      <c r="F10746" s="22" t="n">
        <f aca="false">D10746/SUM(C10746:E10746)</f>
        <v>0.00606060606060606</v>
      </c>
      <c r="G10746" s="22" t="n">
        <v>164</v>
      </c>
      <c r="H10746" s="22" t="n">
        <v>1</v>
      </c>
      <c r="I10746" s="22" t="n">
        <v>0</v>
      </c>
      <c r="J10746" s="22" t="n">
        <v>0.001524</v>
      </c>
      <c r="K10746" s="22" t="n">
        <v>1</v>
      </c>
      <c r="L10746" s="25"/>
      <c r="N10746" s="24"/>
    </row>
    <row r="10747" customFormat="false" ht="15" hidden="false" customHeight="false" outlineLevel="0" collapsed="false">
      <c r="A10747" s="22" t="s">
        <v>3395</v>
      </c>
      <c r="B10747" s="22" t="n">
        <v>22</v>
      </c>
      <c r="C10747" s="22" t="n">
        <v>165</v>
      </c>
      <c r="D10747" s="22" t="n">
        <v>1</v>
      </c>
      <c r="E10747" s="22" t="n">
        <v>0</v>
      </c>
      <c r="F10747" s="22" t="n">
        <f aca="false">D10747/SUM(C10747:E10747)</f>
        <v>0.00602409638554217</v>
      </c>
      <c r="G10747" s="22" t="n">
        <v>165</v>
      </c>
      <c r="H10747" s="22" t="n">
        <v>1</v>
      </c>
      <c r="I10747" s="22" t="n">
        <v>0</v>
      </c>
      <c r="J10747" s="22" t="n">
        <v>0.001515</v>
      </c>
      <c r="K10747" s="22" t="n">
        <v>1</v>
      </c>
      <c r="L10747" s="25"/>
      <c r="N10747" s="24"/>
    </row>
    <row r="10748" customFormat="false" ht="15" hidden="false" customHeight="false" outlineLevel="0" collapsed="false">
      <c r="A10748" s="22" t="s">
        <v>1937</v>
      </c>
      <c r="B10748" s="22" t="n">
        <v>91</v>
      </c>
      <c r="C10748" s="22" t="n">
        <v>166</v>
      </c>
      <c r="D10748" s="22" t="n">
        <v>1</v>
      </c>
      <c r="E10748" s="22" t="n">
        <v>0</v>
      </c>
      <c r="F10748" s="22" t="n">
        <f aca="false">D10748/SUM(C10748:E10748)</f>
        <v>0.00598802395209581</v>
      </c>
      <c r="G10748" s="22" t="n">
        <v>166</v>
      </c>
      <c r="H10748" s="22" t="n">
        <v>1</v>
      </c>
      <c r="I10748" s="22" t="n">
        <v>0</v>
      </c>
      <c r="J10748" s="22" t="n">
        <v>0.001506</v>
      </c>
      <c r="K10748" s="22" t="n">
        <v>1</v>
      </c>
      <c r="L10748" s="25"/>
      <c r="N10748" s="24"/>
    </row>
    <row r="10749" customFormat="false" ht="15" hidden="false" customHeight="false" outlineLevel="0" collapsed="false">
      <c r="A10749" s="22" t="s">
        <v>6417</v>
      </c>
      <c r="B10749" s="22" t="n">
        <v>115</v>
      </c>
      <c r="C10749" s="22" t="n">
        <v>166</v>
      </c>
      <c r="D10749" s="22" t="n">
        <v>1</v>
      </c>
      <c r="E10749" s="22" t="n">
        <v>0</v>
      </c>
      <c r="F10749" s="22" t="n">
        <f aca="false">D10749/SUM(C10749:E10749)</f>
        <v>0.00598802395209581</v>
      </c>
      <c r="G10749" s="22" t="n">
        <v>166</v>
      </c>
      <c r="H10749" s="22" t="n">
        <v>1</v>
      </c>
      <c r="I10749" s="22" t="n">
        <v>0</v>
      </c>
      <c r="J10749" s="22" t="n">
        <v>0.001506</v>
      </c>
      <c r="K10749" s="22" t="n">
        <v>1</v>
      </c>
      <c r="L10749" s="25"/>
      <c r="N10749" s="24"/>
    </row>
    <row r="10750" customFormat="false" ht="15" hidden="false" customHeight="false" outlineLevel="0" collapsed="false">
      <c r="A10750" s="22" t="s">
        <v>1671</v>
      </c>
      <c r="B10750" s="22" t="n">
        <v>118</v>
      </c>
      <c r="C10750" s="22" t="n">
        <v>167</v>
      </c>
      <c r="D10750" s="22" t="n">
        <v>1</v>
      </c>
      <c r="E10750" s="22" t="n">
        <v>0</v>
      </c>
      <c r="F10750" s="22" t="n">
        <f aca="false">D10750/SUM(C10750:E10750)</f>
        <v>0.00595238095238095</v>
      </c>
      <c r="G10750" s="22" t="n">
        <v>167</v>
      </c>
      <c r="H10750" s="22" t="n">
        <v>1</v>
      </c>
      <c r="I10750" s="22" t="n">
        <v>0</v>
      </c>
      <c r="J10750" s="22" t="n">
        <v>0.001497</v>
      </c>
      <c r="K10750" s="22" t="n">
        <v>1</v>
      </c>
      <c r="L10750" s="25"/>
      <c r="N10750" s="24"/>
    </row>
    <row r="10751" customFormat="false" ht="15" hidden="false" customHeight="false" outlineLevel="0" collapsed="false">
      <c r="A10751" s="22" t="s">
        <v>2157</v>
      </c>
      <c r="B10751" s="22" t="n">
        <v>51</v>
      </c>
      <c r="C10751" s="22" t="n">
        <v>168</v>
      </c>
      <c r="D10751" s="22" t="n">
        <v>1</v>
      </c>
      <c r="E10751" s="22" t="n">
        <v>0</v>
      </c>
      <c r="F10751" s="22" t="n">
        <f aca="false">D10751/SUM(C10751:E10751)</f>
        <v>0.00591715976331361</v>
      </c>
      <c r="G10751" s="22" t="n">
        <v>168</v>
      </c>
      <c r="H10751" s="22" t="n">
        <v>1</v>
      </c>
      <c r="I10751" s="22" t="n">
        <v>0</v>
      </c>
      <c r="J10751" s="22" t="n">
        <v>0.001488</v>
      </c>
      <c r="K10751" s="22" t="n">
        <v>1</v>
      </c>
      <c r="L10751" s="25"/>
      <c r="N10751" s="24"/>
    </row>
    <row r="10752" customFormat="false" ht="15" hidden="false" customHeight="false" outlineLevel="0" collapsed="false">
      <c r="A10752" s="22" t="s">
        <v>1223</v>
      </c>
      <c r="B10752" s="22" t="n">
        <v>49</v>
      </c>
      <c r="C10752" s="22" t="n">
        <v>169</v>
      </c>
      <c r="D10752" s="22" t="n">
        <v>1</v>
      </c>
      <c r="E10752" s="22" t="n">
        <v>0</v>
      </c>
      <c r="F10752" s="22" t="n">
        <f aca="false">D10752/SUM(C10752:E10752)</f>
        <v>0.00588235294117647</v>
      </c>
      <c r="G10752" s="22" t="n">
        <v>169</v>
      </c>
      <c r="H10752" s="22" t="n">
        <v>1</v>
      </c>
      <c r="I10752" s="22" t="n">
        <v>0</v>
      </c>
      <c r="J10752" s="22" t="n">
        <v>0.001479</v>
      </c>
      <c r="K10752" s="22" t="n">
        <v>1</v>
      </c>
      <c r="L10752" s="25"/>
      <c r="N10752" s="24"/>
    </row>
    <row r="10753" customFormat="false" ht="15" hidden="false" customHeight="false" outlineLevel="0" collapsed="false">
      <c r="A10753" s="22" t="s">
        <v>147</v>
      </c>
      <c r="B10753" s="22" t="n">
        <v>47</v>
      </c>
      <c r="C10753" s="22" t="n">
        <v>0</v>
      </c>
      <c r="D10753" s="22" t="n">
        <v>1</v>
      </c>
      <c r="E10753" s="22" t="n">
        <v>170</v>
      </c>
      <c r="F10753" s="22" t="n">
        <f aca="false">D10753/SUM(C10753:E10753)</f>
        <v>0.00584795321637427</v>
      </c>
      <c r="G10753" s="22" t="n">
        <v>0</v>
      </c>
      <c r="H10753" s="22" t="n">
        <v>1</v>
      </c>
      <c r="I10753" s="22" t="n">
        <v>170</v>
      </c>
      <c r="J10753" s="22" t="n">
        <v>0.001471</v>
      </c>
      <c r="K10753" s="22" t="n">
        <v>1</v>
      </c>
      <c r="L10753" s="25"/>
      <c r="N10753" s="24"/>
    </row>
    <row r="10754" customFormat="false" ht="15" hidden="false" customHeight="false" outlineLevel="0" collapsed="false">
      <c r="A10754" s="22" t="s">
        <v>147</v>
      </c>
      <c r="B10754" s="22" t="n">
        <v>48</v>
      </c>
      <c r="C10754" s="22" t="n">
        <v>0</v>
      </c>
      <c r="D10754" s="22" t="n">
        <v>1</v>
      </c>
      <c r="E10754" s="22" t="n">
        <v>170</v>
      </c>
      <c r="F10754" s="22" t="n">
        <f aca="false">D10754/SUM(C10754:E10754)</f>
        <v>0.00584795321637427</v>
      </c>
      <c r="G10754" s="22" t="n">
        <v>0</v>
      </c>
      <c r="H10754" s="22" t="n">
        <v>1</v>
      </c>
      <c r="I10754" s="22" t="n">
        <v>170</v>
      </c>
      <c r="J10754" s="22" t="n">
        <v>0.001471</v>
      </c>
      <c r="K10754" s="22" t="n">
        <v>1</v>
      </c>
      <c r="L10754" s="25"/>
      <c r="N10754" s="24"/>
    </row>
    <row r="10755" customFormat="false" ht="15" hidden="false" customHeight="false" outlineLevel="0" collapsed="false">
      <c r="A10755" s="22" t="s">
        <v>147</v>
      </c>
      <c r="B10755" s="22" t="n">
        <v>54</v>
      </c>
      <c r="C10755" s="22" t="n">
        <v>0</v>
      </c>
      <c r="D10755" s="22" t="n">
        <v>1</v>
      </c>
      <c r="E10755" s="22" t="n">
        <v>170</v>
      </c>
      <c r="F10755" s="22" t="n">
        <f aca="false">D10755/SUM(C10755:E10755)</f>
        <v>0.00584795321637427</v>
      </c>
      <c r="G10755" s="22" t="n">
        <v>0</v>
      </c>
      <c r="H10755" s="22" t="n">
        <v>1</v>
      </c>
      <c r="I10755" s="22" t="n">
        <v>170</v>
      </c>
      <c r="J10755" s="22" t="n">
        <v>0.001471</v>
      </c>
      <c r="K10755" s="22" t="n">
        <v>1</v>
      </c>
      <c r="L10755" s="25"/>
      <c r="N10755" s="24"/>
    </row>
    <row r="10756" customFormat="false" ht="15" hidden="false" customHeight="false" outlineLevel="0" collapsed="false">
      <c r="A10756" s="22" t="s">
        <v>147</v>
      </c>
      <c r="B10756" s="22" t="n">
        <v>59</v>
      </c>
      <c r="C10756" s="22" t="n">
        <v>0</v>
      </c>
      <c r="D10756" s="22" t="n">
        <v>1</v>
      </c>
      <c r="E10756" s="22" t="n">
        <v>170</v>
      </c>
      <c r="F10756" s="22" t="n">
        <f aca="false">D10756/SUM(C10756:E10756)</f>
        <v>0.00584795321637427</v>
      </c>
      <c r="G10756" s="22" t="n">
        <v>0</v>
      </c>
      <c r="H10756" s="22" t="n">
        <v>1</v>
      </c>
      <c r="I10756" s="22" t="n">
        <v>170</v>
      </c>
      <c r="J10756" s="22" t="n">
        <v>0.001471</v>
      </c>
      <c r="K10756" s="22" t="n">
        <v>1</v>
      </c>
      <c r="L10756" s="25"/>
      <c r="N10756" s="24"/>
    </row>
    <row r="10757" customFormat="false" ht="15" hidden="false" customHeight="false" outlineLevel="0" collapsed="false">
      <c r="A10757" s="22" t="s">
        <v>6418</v>
      </c>
      <c r="B10757" s="22" t="n">
        <v>10</v>
      </c>
      <c r="C10757" s="22" t="n">
        <v>170</v>
      </c>
      <c r="D10757" s="22" t="n">
        <v>1</v>
      </c>
      <c r="E10757" s="22" t="n">
        <v>0</v>
      </c>
      <c r="F10757" s="22" t="n">
        <f aca="false">D10757/SUM(C10757:E10757)</f>
        <v>0.00584795321637427</v>
      </c>
      <c r="G10757" s="22" t="n">
        <v>170</v>
      </c>
      <c r="H10757" s="22" t="n">
        <v>1</v>
      </c>
      <c r="I10757" s="22" t="n">
        <v>0</v>
      </c>
      <c r="J10757" s="22" t="n">
        <v>0.001471</v>
      </c>
      <c r="K10757" s="22" t="n">
        <v>1</v>
      </c>
      <c r="L10757" s="25"/>
      <c r="N10757" s="24"/>
    </row>
    <row r="10758" customFormat="false" ht="15" hidden="false" customHeight="false" outlineLevel="0" collapsed="false">
      <c r="A10758" s="22" t="s">
        <v>6419</v>
      </c>
      <c r="B10758" s="22" t="n">
        <v>89</v>
      </c>
      <c r="C10758" s="22" t="n">
        <v>171</v>
      </c>
      <c r="D10758" s="22" t="n">
        <v>1</v>
      </c>
      <c r="E10758" s="22" t="n">
        <v>0</v>
      </c>
      <c r="F10758" s="22" t="n">
        <f aca="false">D10758/SUM(C10758:E10758)</f>
        <v>0.00581395348837209</v>
      </c>
      <c r="G10758" s="22" t="n">
        <v>171</v>
      </c>
      <c r="H10758" s="22" t="n">
        <v>1</v>
      </c>
      <c r="I10758" s="22" t="n">
        <v>0</v>
      </c>
      <c r="J10758" s="22" t="n">
        <v>0.001462</v>
      </c>
      <c r="K10758" s="22" t="n">
        <v>1</v>
      </c>
      <c r="L10758" s="25"/>
      <c r="N10758" s="24"/>
    </row>
    <row r="10759" customFormat="false" ht="15" hidden="false" customHeight="false" outlineLevel="0" collapsed="false">
      <c r="A10759" s="22" t="s">
        <v>3463</v>
      </c>
      <c r="B10759" s="22" t="n">
        <v>31</v>
      </c>
      <c r="C10759" s="22" t="n">
        <v>172</v>
      </c>
      <c r="D10759" s="22" t="n">
        <v>1</v>
      </c>
      <c r="E10759" s="22" t="n">
        <v>0</v>
      </c>
      <c r="F10759" s="22" t="n">
        <f aca="false">D10759/SUM(C10759:E10759)</f>
        <v>0.00578034682080925</v>
      </c>
      <c r="G10759" s="22" t="n">
        <v>172</v>
      </c>
      <c r="H10759" s="22" t="n">
        <v>1</v>
      </c>
      <c r="I10759" s="22" t="n">
        <v>0</v>
      </c>
      <c r="J10759" s="22" t="n">
        <v>0.001453</v>
      </c>
      <c r="K10759" s="22" t="n">
        <v>1</v>
      </c>
      <c r="L10759" s="25"/>
      <c r="N10759" s="24"/>
    </row>
    <row r="10760" customFormat="false" ht="15" hidden="false" customHeight="false" outlineLevel="0" collapsed="false">
      <c r="A10760" s="22" t="s">
        <v>6146</v>
      </c>
      <c r="B10760" s="22" t="n">
        <v>89</v>
      </c>
      <c r="C10760" s="22" t="n">
        <v>174</v>
      </c>
      <c r="D10760" s="22" t="n">
        <v>1</v>
      </c>
      <c r="E10760" s="22" t="n">
        <v>0</v>
      </c>
      <c r="F10760" s="22" t="n">
        <f aca="false">D10760/SUM(C10760:E10760)</f>
        <v>0.00571428571428571</v>
      </c>
      <c r="G10760" s="22" t="n">
        <v>174</v>
      </c>
      <c r="H10760" s="22" t="n">
        <v>1</v>
      </c>
      <c r="I10760" s="22" t="n">
        <v>0</v>
      </c>
      <c r="J10760" s="22" t="n">
        <v>0.001437</v>
      </c>
      <c r="K10760" s="22" t="n">
        <v>1</v>
      </c>
      <c r="L10760" s="25"/>
      <c r="N10760" s="24"/>
    </row>
    <row r="10761" customFormat="false" ht="15" hidden="false" customHeight="false" outlineLevel="0" collapsed="false">
      <c r="A10761" s="22" t="s">
        <v>3740</v>
      </c>
      <c r="B10761" s="22" t="n">
        <v>23</v>
      </c>
      <c r="C10761" s="22" t="n">
        <v>177</v>
      </c>
      <c r="D10761" s="22" t="n">
        <v>1</v>
      </c>
      <c r="E10761" s="22" t="n">
        <v>0</v>
      </c>
      <c r="F10761" s="22" t="n">
        <f aca="false">D10761/SUM(C10761:E10761)</f>
        <v>0.00561797752808989</v>
      </c>
      <c r="G10761" s="22" t="n">
        <v>177</v>
      </c>
      <c r="H10761" s="22" t="n">
        <v>1</v>
      </c>
      <c r="I10761" s="22" t="n">
        <v>0</v>
      </c>
      <c r="J10761" s="22" t="n">
        <v>0.001412</v>
      </c>
      <c r="K10761" s="22" t="n">
        <v>1</v>
      </c>
      <c r="L10761" s="25"/>
      <c r="N10761" s="24"/>
    </row>
    <row r="10762" customFormat="false" ht="15" hidden="false" customHeight="false" outlineLevel="0" collapsed="false">
      <c r="A10762" s="22" t="s">
        <v>5262</v>
      </c>
      <c r="B10762" s="22" t="n">
        <v>72</v>
      </c>
      <c r="C10762" s="22" t="n">
        <v>177</v>
      </c>
      <c r="D10762" s="22" t="n">
        <v>1</v>
      </c>
      <c r="E10762" s="22" t="n">
        <v>0</v>
      </c>
      <c r="F10762" s="22" t="n">
        <f aca="false">D10762/SUM(C10762:E10762)</f>
        <v>0.00561797752808989</v>
      </c>
      <c r="G10762" s="22" t="n">
        <v>177</v>
      </c>
      <c r="H10762" s="22" t="n">
        <v>1</v>
      </c>
      <c r="I10762" s="22" t="n">
        <v>0</v>
      </c>
      <c r="J10762" s="22" t="n">
        <v>0.001412</v>
      </c>
      <c r="K10762" s="22" t="n">
        <v>1</v>
      </c>
      <c r="L10762" s="25"/>
      <c r="N10762" s="24"/>
    </row>
    <row r="10763" customFormat="false" ht="15" hidden="false" customHeight="false" outlineLevel="0" collapsed="false">
      <c r="A10763" s="22" t="s">
        <v>6420</v>
      </c>
      <c r="B10763" s="22" t="n">
        <v>40</v>
      </c>
      <c r="C10763" s="22" t="n">
        <v>178</v>
      </c>
      <c r="D10763" s="22" t="n">
        <v>1</v>
      </c>
      <c r="E10763" s="22" t="n">
        <v>1</v>
      </c>
      <c r="F10763" s="22" t="n">
        <f aca="false">D10763/SUM(C10763:E10763)</f>
        <v>0.00555555555555556</v>
      </c>
      <c r="G10763" s="22" t="n">
        <v>177.01</v>
      </c>
      <c r="H10763" s="22" t="n">
        <v>2.97</v>
      </c>
      <c r="I10763" s="22" t="n">
        <v>0.01</v>
      </c>
      <c r="J10763" s="22" t="n">
        <v>79.329143</v>
      </c>
      <c r="K10763" s="22" t="n">
        <v>0.008357</v>
      </c>
      <c r="L10763" s="25"/>
      <c r="N10763" s="24"/>
    </row>
    <row r="10764" customFormat="false" ht="15" hidden="false" customHeight="false" outlineLevel="0" collapsed="false">
      <c r="A10764" s="22" t="s">
        <v>6421</v>
      </c>
      <c r="B10764" s="22" t="n">
        <v>96</v>
      </c>
      <c r="C10764" s="22" t="n">
        <v>182</v>
      </c>
      <c r="D10764" s="22" t="n">
        <v>1</v>
      </c>
      <c r="E10764" s="22" t="n">
        <v>0</v>
      </c>
      <c r="F10764" s="22" t="n">
        <f aca="false">D10764/SUM(C10764:E10764)</f>
        <v>0.00546448087431694</v>
      </c>
      <c r="G10764" s="22" t="n">
        <v>182</v>
      </c>
      <c r="H10764" s="22" t="n">
        <v>1</v>
      </c>
      <c r="I10764" s="22" t="n">
        <v>0</v>
      </c>
      <c r="J10764" s="22" t="n">
        <v>0.001374</v>
      </c>
      <c r="K10764" s="22" t="n">
        <v>1</v>
      </c>
      <c r="L10764" s="25"/>
      <c r="N10764" s="24"/>
    </row>
    <row r="10765" customFormat="false" ht="15" hidden="false" customHeight="false" outlineLevel="0" collapsed="false">
      <c r="A10765" s="22" t="s">
        <v>3640</v>
      </c>
      <c r="B10765" s="22" t="n">
        <v>97</v>
      </c>
      <c r="C10765" s="22" t="n">
        <v>182</v>
      </c>
      <c r="D10765" s="22" t="n">
        <v>1</v>
      </c>
      <c r="E10765" s="22" t="n">
        <v>0</v>
      </c>
      <c r="F10765" s="22" t="n">
        <f aca="false">D10765/SUM(C10765:E10765)</f>
        <v>0.00546448087431694</v>
      </c>
      <c r="G10765" s="22" t="n">
        <v>182</v>
      </c>
      <c r="H10765" s="22" t="n">
        <v>1</v>
      </c>
      <c r="I10765" s="22" t="n">
        <v>0</v>
      </c>
      <c r="J10765" s="22" t="n">
        <v>0.001374</v>
      </c>
      <c r="K10765" s="22" t="n">
        <v>1</v>
      </c>
      <c r="L10765" s="25"/>
      <c r="N10765" s="24"/>
    </row>
    <row r="10766" customFormat="false" ht="15" hidden="false" customHeight="false" outlineLevel="0" collapsed="false">
      <c r="A10766" s="22" t="s">
        <v>5318</v>
      </c>
      <c r="B10766" s="22" t="n">
        <v>76</v>
      </c>
      <c r="C10766" s="22" t="n">
        <v>184</v>
      </c>
      <c r="D10766" s="22" t="n">
        <v>1</v>
      </c>
      <c r="E10766" s="22" t="n">
        <v>0</v>
      </c>
      <c r="F10766" s="22" t="n">
        <f aca="false">D10766/SUM(C10766:E10766)</f>
        <v>0.00540540540540541</v>
      </c>
      <c r="G10766" s="22" t="n">
        <v>184</v>
      </c>
      <c r="H10766" s="22" t="n">
        <v>1</v>
      </c>
      <c r="I10766" s="22" t="n">
        <v>0</v>
      </c>
      <c r="J10766" s="22" t="n">
        <v>0.001359</v>
      </c>
      <c r="K10766" s="22" t="n">
        <v>1</v>
      </c>
      <c r="L10766" s="25"/>
      <c r="N10766" s="24"/>
    </row>
    <row r="10767" customFormat="false" ht="15" hidden="false" customHeight="false" outlineLevel="0" collapsed="false">
      <c r="A10767" s="22" t="s">
        <v>6422</v>
      </c>
      <c r="B10767" s="22" t="n">
        <v>12</v>
      </c>
      <c r="C10767" s="22" t="n">
        <v>184</v>
      </c>
      <c r="D10767" s="22" t="n">
        <v>1</v>
      </c>
      <c r="E10767" s="22" t="n">
        <v>2</v>
      </c>
      <c r="F10767" s="22" t="n">
        <f aca="false">D10767/SUM(C10767:E10767)</f>
        <v>0.0053475935828877</v>
      </c>
      <c r="G10767" s="22" t="n">
        <v>182.03</v>
      </c>
      <c r="H10767" s="22" t="n">
        <v>4.93</v>
      </c>
      <c r="I10767" s="22" t="n">
        <v>0.03</v>
      </c>
      <c r="J10767" s="22" t="n">
        <v>118.870533</v>
      </c>
      <c r="K10767" s="22" t="n">
        <v>0.000108</v>
      </c>
      <c r="L10767" s="25"/>
      <c r="N10767" s="24"/>
    </row>
    <row r="10768" customFormat="false" ht="15" hidden="false" customHeight="false" outlineLevel="0" collapsed="false">
      <c r="A10768" s="22" t="s">
        <v>6423</v>
      </c>
      <c r="B10768" s="22" t="n">
        <v>75</v>
      </c>
      <c r="C10768" s="22" t="n">
        <v>2</v>
      </c>
      <c r="D10768" s="22" t="n">
        <v>1</v>
      </c>
      <c r="E10768" s="22" t="n">
        <v>185</v>
      </c>
      <c r="F10768" s="22" t="n">
        <f aca="false">D10768/SUM(C10768:E10768)</f>
        <v>0.00531914893617021</v>
      </c>
      <c r="G10768" s="22" t="n">
        <v>0.03</v>
      </c>
      <c r="H10768" s="22" t="n">
        <v>4.93</v>
      </c>
      <c r="I10768" s="22" t="n">
        <v>183.03</v>
      </c>
      <c r="J10768" s="22" t="n">
        <v>119.510584</v>
      </c>
      <c r="K10768" s="22" t="n">
        <v>0.000107</v>
      </c>
      <c r="L10768" s="25"/>
      <c r="N10768" s="24"/>
    </row>
    <row r="10769" customFormat="false" ht="15" hidden="false" customHeight="false" outlineLevel="0" collapsed="false">
      <c r="A10769" s="22" t="s">
        <v>6424</v>
      </c>
      <c r="B10769" s="22" t="n">
        <v>95</v>
      </c>
      <c r="C10769" s="22" t="n">
        <v>188</v>
      </c>
      <c r="D10769" s="22" t="n">
        <v>1</v>
      </c>
      <c r="E10769" s="22" t="n">
        <v>0</v>
      </c>
      <c r="F10769" s="22" t="n">
        <f aca="false">D10769/SUM(C10769:E10769)</f>
        <v>0.00529100529100529</v>
      </c>
      <c r="G10769" s="22" t="n">
        <v>188</v>
      </c>
      <c r="H10769" s="22" t="n">
        <v>1</v>
      </c>
      <c r="I10769" s="22" t="n">
        <v>0</v>
      </c>
      <c r="J10769" s="22" t="n">
        <v>0.00133</v>
      </c>
      <c r="K10769" s="22" t="n">
        <v>1</v>
      </c>
      <c r="L10769" s="25"/>
      <c r="N10769" s="24"/>
    </row>
    <row r="10770" customFormat="false" ht="15" hidden="false" customHeight="false" outlineLevel="0" collapsed="false">
      <c r="A10770" s="22" t="s">
        <v>6424</v>
      </c>
      <c r="B10770" s="22" t="n">
        <v>98</v>
      </c>
      <c r="C10770" s="22" t="n">
        <v>188</v>
      </c>
      <c r="D10770" s="22" t="n">
        <v>1</v>
      </c>
      <c r="E10770" s="22" t="n">
        <v>0</v>
      </c>
      <c r="F10770" s="22" t="n">
        <f aca="false">D10770/SUM(C10770:E10770)</f>
        <v>0.00529100529100529</v>
      </c>
      <c r="G10770" s="22" t="n">
        <v>188</v>
      </c>
      <c r="H10770" s="22" t="n">
        <v>1</v>
      </c>
      <c r="I10770" s="22" t="n">
        <v>0</v>
      </c>
      <c r="J10770" s="22" t="n">
        <v>0.00133</v>
      </c>
      <c r="K10770" s="22" t="n">
        <v>1</v>
      </c>
      <c r="L10770" s="25"/>
      <c r="N10770" s="24"/>
    </row>
    <row r="10771" customFormat="false" ht="15" hidden="false" customHeight="false" outlineLevel="0" collapsed="false">
      <c r="A10771" s="22" t="s">
        <v>1884</v>
      </c>
      <c r="B10771" s="22" t="n">
        <v>112</v>
      </c>
      <c r="C10771" s="22" t="n">
        <v>188</v>
      </c>
      <c r="D10771" s="22" t="n">
        <v>1</v>
      </c>
      <c r="E10771" s="22" t="n">
        <v>0</v>
      </c>
      <c r="F10771" s="22" t="n">
        <f aca="false">D10771/SUM(C10771:E10771)</f>
        <v>0.00529100529100529</v>
      </c>
      <c r="G10771" s="22" t="n">
        <v>188</v>
      </c>
      <c r="H10771" s="22" t="n">
        <v>1</v>
      </c>
      <c r="I10771" s="22" t="n">
        <v>0</v>
      </c>
      <c r="J10771" s="22" t="n">
        <v>0.00133</v>
      </c>
      <c r="K10771" s="22" t="n">
        <v>1</v>
      </c>
      <c r="L10771" s="25"/>
      <c r="N10771" s="24"/>
    </row>
    <row r="10772" customFormat="false" ht="15" hidden="false" customHeight="false" outlineLevel="0" collapsed="false">
      <c r="A10772" s="22" t="s">
        <v>5550</v>
      </c>
      <c r="B10772" s="22" t="n">
        <v>67</v>
      </c>
      <c r="C10772" s="22" t="n">
        <v>190</v>
      </c>
      <c r="D10772" s="22" t="n">
        <v>1</v>
      </c>
      <c r="E10772" s="22" t="n">
        <v>0</v>
      </c>
      <c r="F10772" s="22" t="n">
        <f aca="false">D10772/SUM(C10772:E10772)</f>
        <v>0.00523560209424084</v>
      </c>
      <c r="G10772" s="22" t="n">
        <v>190</v>
      </c>
      <c r="H10772" s="22" t="n">
        <v>1</v>
      </c>
      <c r="I10772" s="22" t="n">
        <v>0</v>
      </c>
      <c r="J10772" s="22" t="n">
        <v>0.001316</v>
      </c>
      <c r="K10772" s="22" t="n">
        <v>1</v>
      </c>
      <c r="L10772" s="25"/>
      <c r="N10772" s="24"/>
    </row>
    <row r="10773" customFormat="false" ht="15" hidden="false" customHeight="false" outlineLevel="0" collapsed="false">
      <c r="A10773" s="22" t="s">
        <v>6425</v>
      </c>
      <c r="B10773" s="22" t="n">
        <v>33</v>
      </c>
      <c r="C10773" s="22" t="n">
        <v>191</v>
      </c>
      <c r="D10773" s="22" t="n">
        <v>1</v>
      </c>
      <c r="E10773" s="22" t="n">
        <v>0</v>
      </c>
      <c r="F10773" s="22" t="n">
        <f aca="false">D10773/SUM(C10773:E10773)</f>
        <v>0.00520833333333333</v>
      </c>
      <c r="G10773" s="22" t="n">
        <v>191</v>
      </c>
      <c r="H10773" s="22" t="n">
        <v>1</v>
      </c>
      <c r="I10773" s="22" t="n">
        <v>0</v>
      </c>
      <c r="J10773" s="22" t="n">
        <v>0.001309</v>
      </c>
      <c r="K10773" s="22" t="n">
        <v>1</v>
      </c>
      <c r="L10773" s="25"/>
      <c r="N10773" s="24"/>
    </row>
    <row r="10774" customFormat="false" ht="15" hidden="false" customHeight="false" outlineLevel="0" collapsed="false">
      <c r="A10774" s="22" t="s">
        <v>4173</v>
      </c>
      <c r="B10774" s="22" t="n">
        <v>90</v>
      </c>
      <c r="C10774" s="22" t="n">
        <v>191</v>
      </c>
      <c r="D10774" s="22" t="n">
        <v>1</v>
      </c>
      <c r="E10774" s="22" t="n">
        <v>0</v>
      </c>
      <c r="F10774" s="22" t="n">
        <f aca="false">D10774/SUM(C10774:E10774)</f>
        <v>0.00520833333333333</v>
      </c>
      <c r="G10774" s="22" t="n">
        <v>191</v>
      </c>
      <c r="H10774" s="22" t="n">
        <v>1</v>
      </c>
      <c r="I10774" s="22" t="n">
        <v>0</v>
      </c>
      <c r="J10774" s="22" t="n">
        <v>0.001309</v>
      </c>
      <c r="K10774" s="22" t="n">
        <v>1</v>
      </c>
      <c r="L10774" s="25"/>
      <c r="N10774" s="24"/>
    </row>
    <row r="10775" customFormat="false" ht="15" hidden="false" customHeight="false" outlineLevel="0" collapsed="false">
      <c r="A10775" s="22" t="s">
        <v>115</v>
      </c>
      <c r="B10775" s="22" t="n">
        <v>19</v>
      </c>
      <c r="C10775" s="22" t="n">
        <v>192</v>
      </c>
      <c r="D10775" s="22" t="n">
        <v>1</v>
      </c>
      <c r="E10775" s="22" t="n">
        <v>0</v>
      </c>
      <c r="F10775" s="22" t="n">
        <f aca="false">D10775/SUM(C10775:E10775)</f>
        <v>0.00518134715025907</v>
      </c>
      <c r="G10775" s="22" t="n">
        <v>192</v>
      </c>
      <c r="H10775" s="22" t="n">
        <v>1</v>
      </c>
      <c r="I10775" s="22" t="n">
        <v>0</v>
      </c>
      <c r="J10775" s="22" t="n">
        <v>0.001302</v>
      </c>
      <c r="K10775" s="22" t="n">
        <v>1</v>
      </c>
      <c r="L10775" s="25"/>
      <c r="N10775" s="24"/>
    </row>
    <row r="10776" customFormat="false" ht="15" hidden="false" customHeight="false" outlineLevel="0" collapsed="false">
      <c r="A10776" s="22" t="s">
        <v>6426</v>
      </c>
      <c r="B10776" s="22" t="n">
        <v>64</v>
      </c>
      <c r="C10776" s="22" t="n">
        <v>193</v>
      </c>
      <c r="D10776" s="22" t="n">
        <v>1</v>
      </c>
      <c r="E10776" s="22" t="n">
        <v>0</v>
      </c>
      <c r="F10776" s="22" t="n">
        <f aca="false">D10776/SUM(C10776:E10776)</f>
        <v>0.00515463917525773</v>
      </c>
      <c r="G10776" s="22" t="n">
        <v>193</v>
      </c>
      <c r="H10776" s="22" t="n">
        <v>1</v>
      </c>
      <c r="I10776" s="22" t="n">
        <v>0</v>
      </c>
      <c r="J10776" s="22" t="n">
        <v>0.001295</v>
      </c>
      <c r="K10776" s="22" t="n">
        <v>1</v>
      </c>
      <c r="L10776" s="25"/>
      <c r="N10776" s="24"/>
    </row>
    <row r="10777" customFormat="false" ht="15" hidden="false" customHeight="false" outlineLevel="0" collapsed="false">
      <c r="A10777" s="22" t="s">
        <v>2733</v>
      </c>
      <c r="B10777" s="22" t="n">
        <v>74</v>
      </c>
      <c r="C10777" s="22" t="n">
        <v>193</v>
      </c>
      <c r="D10777" s="22" t="n">
        <v>1</v>
      </c>
      <c r="E10777" s="22" t="n">
        <v>0</v>
      </c>
      <c r="F10777" s="22" t="n">
        <f aca="false">D10777/SUM(C10777:E10777)</f>
        <v>0.00515463917525773</v>
      </c>
      <c r="G10777" s="22" t="n">
        <v>193</v>
      </c>
      <c r="H10777" s="22" t="n">
        <v>1</v>
      </c>
      <c r="I10777" s="22" t="n">
        <v>0</v>
      </c>
      <c r="J10777" s="22" t="n">
        <v>0.001295</v>
      </c>
      <c r="K10777" s="22" t="n">
        <v>1</v>
      </c>
      <c r="L10777" s="25"/>
      <c r="N10777" s="24"/>
    </row>
    <row r="10778" customFormat="false" ht="15" hidden="false" customHeight="false" outlineLevel="0" collapsed="false">
      <c r="A10778" s="22" t="s">
        <v>3161</v>
      </c>
      <c r="B10778" s="22" t="n">
        <v>52</v>
      </c>
      <c r="C10778" s="22" t="n">
        <v>193</v>
      </c>
      <c r="D10778" s="22" t="n">
        <v>1</v>
      </c>
      <c r="E10778" s="22" t="n">
        <v>0</v>
      </c>
      <c r="F10778" s="22" t="n">
        <f aca="false">D10778/SUM(C10778:E10778)</f>
        <v>0.00515463917525773</v>
      </c>
      <c r="G10778" s="22" t="n">
        <v>193</v>
      </c>
      <c r="H10778" s="22" t="n">
        <v>1</v>
      </c>
      <c r="I10778" s="22" t="n">
        <v>0</v>
      </c>
      <c r="J10778" s="22" t="n">
        <v>0.001295</v>
      </c>
      <c r="K10778" s="22" t="n">
        <v>1</v>
      </c>
      <c r="L10778" s="25"/>
      <c r="N10778" s="24"/>
    </row>
    <row r="10779" customFormat="false" ht="15" hidden="false" customHeight="false" outlineLevel="0" collapsed="false">
      <c r="A10779" s="22" t="s">
        <v>6427</v>
      </c>
      <c r="B10779" s="22" t="n">
        <v>100</v>
      </c>
      <c r="C10779" s="22" t="n">
        <v>194</v>
      </c>
      <c r="D10779" s="22" t="n">
        <v>1</v>
      </c>
      <c r="E10779" s="22" t="n">
        <v>0</v>
      </c>
      <c r="F10779" s="22" t="n">
        <f aca="false">D10779/SUM(C10779:E10779)</f>
        <v>0.00512820512820513</v>
      </c>
      <c r="G10779" s="22" t="n">
        <v>194</v>
      </c>
      <c r="H10779" s="22" t="n">
        <v>1</v>
      </c>
      <c r="I10779" s="22" t="n">
        <v>0</v>
      </c>
      <c r="J10779" s="22" t="n">
        <v>0.001289</v>
      </c>
      <c r="K10779" s="22" t="n">
        <v>1</v>
      </c>
      <c r="L10779" s="25"/>
      <c r="N10779" s="24"/>
    </row>
    <row r="10780" customFormat="false" ht="15" hidden="false" customHeight="false" outlineLevel="0" collapsed="false">
      <c r="A10780" s="22" t="s">
        <v>6428</v>
      </c>
      <c r="B10780" s="22" t="n">
        <v>92</v>
      </c>
      <c r="C10780" s="22" t="n">
        <v>190</v>
      </c>
      <c r="D10780" s="22" t="n">
        <v>1</v>
      </c>
      <c r="E10780" s="22" t="n">
        <v>4</v>
      </c>
      <c r="F10780" s="22" t="n">
        <f aca="false">D10780/SUM(C10780:E10780)</f>
        <v>0.00512820512820513</v>
      </c>
      <c r="G10780" s="22" t="n">
        <v>186.1</v>
      </c>
      <c r="H10780" s="22" t="n">
        <v>8.79</v>
      </c>
      <c r="I10780" s="22" t="n">
        <v>0.1</v>
      </c>
      <c r="J10780" s="22" t="n">
        <v>153.165531</v>
      </c>
      <c r="K10780" s="22" t="n">
        <v>0</v>
      </c>
      <c r="L10780" s="25"/>
      <c r="N10780" s="24"/>
    </row>
    <row r="10781" customFormat="false" ht="15" hidden="false" customHeight="false" outlineLevel="0" collapsed="false">
      <c r="A10781" s="22" t="s">
        <v>6429</v>
      </c>
      <c r="B10781" s="22" t="n">
        <v>123</v>
      </c>
      <c r="C10781" s="22" t="n">
        <v>194</v>
      </c>
      <c r="D10781" s="22" t="n">
        <v>1</v>
      </c>
      <c r="E10781" s="22" t="n">
        <v>0</v>
      </c>
      <c r="F10781" s="22" t="n">
        <f aca="false">D10781/SUM(C10781:E10781)</f>
        <v>0.00512820512820513</v>
      </c>
      <c r="G10781" s="22" t="n">
        <v>194</v>
      </c>
      <c r="H10781" s="22" t="n">
        <v>1</v>
      </c>
      <c r="I10781" s="22" t="n">
        <v>0</v>
      </c>
      <c r="J10781" s="22" t="n">
        <v>0.001289</v>
      </c>
      <c r="K10781" s="22" t="n">
        <v>1</v>
      </c>
      <c r="L10781" s="25"/>
      <c r="N10781" s="24"/>
    </row>
    <row r="10782" customFormat="false" ht="15" hidden="false" customHeight="false" outlineLevel="0" collapsed="false">
      <c r="A10782" s="22" t="s">
        <v>966</v>
      </c>
      <c r="B10782" s="22" t="n">
        <v>74</v>
      </c>
      <c r="C10782" s="22" t="n">
        <v>201</v>
      </c>
      <c r="D10782" s="22" t="n">
        <v>1</v>
      </c>
      <c r="E10782" s="22" t="n">
        <v>0</v>
      </c>
      <c r="F10782" s="22" t="n">
        <f aca="false">D10782/SUM(C10782:E10782)</f>
        <v>0.00495049504950495</v>
      </c>
      <c r="G10782" s="22" t="n">
        <v>201</v>
      </c>
      <c r="H10782" s="22" t="n">
        <v>1</v>
      </c>
      <c r="I10782" s="22" t="n">
        <v>0</v>
      </c>
      <c r="J10782" s="22" t="n">
        <v>0.001244</v>
      </c>
      <c r="K10782" s="22" t="n">
        <v>1</v>
      </c>
      <c r="L10782" s="25"/>
      <c r="N10782" s="24"/>
    </row>
    <row r="10783" customFormat="false" ht="15" hidden="false" customHeight="false" outlineLevel="0" collapsed="false">
      <c r="A10783" s="22" t="s">
        <v>2338</v>
      </c>
      <c r="B10783" s="22" t="n">
        <v>44</v>
      </c>
      <c r="C10783" s="22" t="n">
        <v>202</v>
      </c>
      <c r="D10783" s="22" t="n">
        <v>1</v>
      </c>
      <c r="E10783" s="22" t="n">
        <v>0</v>
      </c>
      <c r="F10783" s="22" t="n">
        <f aca="false">D10783/SUM(C10783:E10783)</f>
        <v>0.00492610837438424</v>
      </c>
      <c r="G10783" s="22" t="n">
        <v>202</v>
      </c>
      <c r="H10783" s="22" t="n">
        <v>1</v>
      </c>
      <c r="I10783" s="22" t="n">
        <v>0</v>
      </c>
      <c r="J10783" s="22" t="n">
        <v>0.001238</v>
      </c>
      <c r="K10783" s="22" t="n">
        <v>1</v>
      </c>
      <c r="L10783" s="25"/>
      <c r="N10783" s="24"/>
    </row>
    <row r="10784" customFormat="false" ht="15" hidden="false" customHeight="false" outlineLevel="0" collapsed="false">
      <c r="A10784" s="22" t="s">
        <v>4374</v>
      </c>
      <c r="B10784" s="22" t="n">
        <v>80</v>
      </c>
      <c r="C10784" s="22" t="n">
        <v>205</v>
      </c>
      <c r="D10784" s="22" t="n">
        <v>1</v>
      </c>
      <c r="E10784" s="22" t="n">
        <v>0</v>
      </c>
      <c r="F10784" s="22" t="n">
        <f aca="false">D10784/SUM(C10784:E10784)</f>
        <v>0.00485436893203883</v>
      </c>
      <c r="G10784" s="22" t="n">
        <v>205</v>
      </c>
      <c r="H10784" s="22" t="n">
        <v>1</v>
      </c>
      <c r="I10784" s="22" t="n">
        <v>0</v>
      </c>
      <c r="J10784" s="22" t="n">
        <v>0.00122</v>
      </c>
      <c r="K10784" s="22" t="n">
        <v>1</v>
      </c>
      <c r="L10784" s="25"/>
      <c r="N10784" s="24"/>
    </row>
    <row r="10785" customFormat="false" ht="15" hidden="false" customHeight="false" outlineLevel="0" collapsed="false">
      <c r="A10785" s="22" t="s">
        <v>6430</v>
      </c>
      <c r="B10785" s="22" t="n">
        <v>29</v>
      </c>
      <c r="C10785" s="22" t="n">
        <v>204</v>
      </c>
      <c r="D10785" s="22" t="n">
        <v>1</v>
      </c>
      <c r="E10785" s="22" t="n">
        <v>1</v>
      </c>
      <c r="F10785" s="22" t="n">
        <f aca="false">D10785/SUM(C10785:E10785)</f>
        <v>0.00485436893203883</v>
      </c>
      <c r="G10785" s="22" t="n">
        <v>203.01</v>
      </c>
      <c r="H10785" s="22" t="n">
        <v>2.98</v>
      </c>
      <c r="I10785" s="22" t="n">
        <v>0.01</v>
      </c>
      <c r="J10785" s="22" t="n">
        <v>90.88523</v>
      </c>
      <c r="K10785" s="22" t="n">
        <v>0.007299</v>
      </c>
      <c r="L10785" s="25"/>
      <c r="N10785" s="24"/>
    </row>
    <row r="10786" customFormat="false" ht="15" hidden="false" customHeight="false" outlineLevel="0" collapsed="false">
      <c r="A10786" s="22" t="s">
        <v>6430</v>
      </c>
      <c r="B10786" s="22" t="n">
        <v>111</v>
      </c>
      <c r="C10786" s="22" t="n">
        <v>203</v>
      </c>
      <c r="D10786" s="22" t="n">
        <v>1</v>
      </c>
      <c r="E10786" s="22" t="n">
        <v>2</v>
      </c>
      <c r="F10786" s="22" t="n">
        <f aca="false">D10786/SUM(C10786:E10786)</f>
        <v>0.00485436893203883</v>
      </c>
      <c r="G10786" s="22" t="n">
        <v>201.03</v>
      </c>
      <c r="H10786" s="22" t="n">
        <v>4.94</v>
      </c>
      <c r="I10786" s="22" t="n">
        <v>0.03</v>
      </c>
      <c r="J10786" s="22" t="n">
        <v>131.031416</v>
      </c>
      <c r="K10786" s="22" t="n">
        <v>8.9E-005</v>
      </c>
      <c r="L10786" s="25"/>
      <c r="N10786" s="24"/>
    </row>
    <row r="10787" customFormat="false" ht="15" hidden="false" customHeight="false" outlineLevel="0" collapsed="false">
      <c r="A10787" s="22" t="s">
        <v>3399</v>
      </c>
      <c r="B10787" s="22" t="n">
        <v>88</v>
      </c>
      <c r="C10787" s="22" t="n">
        <v>205</v>
      </c>
      <c r="D10787" s="22" t="n">
        <v>1</v>
      </c>
      <c r="E10787" s="22" t="n">
        <v>2</v>
      </c>
      <c r="F10787" s="22" t="n">
        <f aca="false">D10787/SUM(C10787:E10787)</f>
        <v>0.00480769230769231</v>
      </c>
      <c r="G10787" s="22" t="n">
        <v>203.03</v>
      </c>
      <c r="H10787" s="22" t="n">
        <v>4.94</v>
      </c>
      <c r="I10787" s="22" t="n">
        <v>0.03</v>
      </c>
      <c r="J10787" s="22" t="n">
        <v>132.311499</v>
      </c>
      <c r="K10787" s="22" t="n">
        <v>8.8E-005</v>
      </c>
      <c r="L10787" s="25"/>
      <c r="N10787" s="24"/>
    </row>
    <row r="10788" customFormat="false" ht="15" hidden="false" customHeight="false" outlineLevel="0" collapsed="false">
      <c r="A10788" s="22" t="s">
        <v>6431</v>
      </c>
      <c r="B10788" s="22" t="n">
        <v>58</v>
      </c>
      <c r="C10788" s="22" t="n">
        <v>205</v>
      </c>
      <c r="D10788" s="22" t="n">
        <v>1</v>
      </c>
      <c r="E10788" s="22" t="n">
        <v>4</v>
      </c>
      <c r="F10788" s="22" t="n">
        <f aca="false">D10788/SUM(C10788:E10788)</f>
        <v>0.00476190476190476</v>
      </c>
      <c r="G10788" s="22" t="n">
        <v>201.1</v>
      </c>
      <c r="H10788" s="22" t="n">
        <v>8.81</v>
      </c>
      <c r="I10788" s="22" t="n">
        <v>0.1</v>
      </c>
      <c r="J10788" s="22" t="n">
        <v>165.018816</v>
      </c>
      <c r="K10788" s="22" t="n">
        <v>0</v>
      </c>
      <c r="L10788" s="25"/>
      <c r="N10788" s="24"/>
    </row>
    <row r="10789" customFormat="false" ht="15" hidden="false" customHeight="false" outlineLevel="0" collapsed="false">
      <c r="A10789" s="22" t="s">
        <v>6432</v>
      </c>
      <c r="B10789" s="22" t="n">
        <v>102</v>
      </c>
      <c r="C10789" s="22" t="n">
        <v>210</v>
      </c>
      <c r="D10789" s="22" t="n">
        <v>1</v>
      </c>
      <c r="E10789" s="22" t="n">
        <v>0</v>
      </c>
      <c r="F10789" s="22" t="n">
        <f aca="false">D10789/SUM(C10789:E10789)</f>
        <v>0.004739336492891</v>
      </c>
      <c r="G10789" s="22" t="n">
        <v>210</v>
      </c>
      <c r="H10789" s="22" t="n">
        <v>1</v>
      </c>
      <c r="I10789" s="22" t="n">
        <v>0</v>
      </c>
      <c r="J10789" s="22" t="n">
        <v>0.00119</v>
      </c>
      <c r="K10789" s="22" t="n">
        <v>1</v>
      </c>
      <c r="L10789" s="25"/>
      <c r="N10789" s="24"/>
    </row>
    <row r="10790" customFormat="false" ht="15" hidden="false" customHeight="false" outlineLevel="0" collapsed="false">
      <c r="A10790" s="22" t="s">
        <v>4056</v>
      </c>
      <c r="B10790" s="22" t="n">
        <v>37</v>
      </c>
      <c r="C10790" s="22" t="n">
        <v>207</v>
      </c>
      <c r="D10790" s="22" t="n">
        <v>1</v>
      </c>
      <c r="E10790" s="22" t="n">
        <v>4</v>
      </c>
      <c r="F10790" s="22" t="n">
        <f aca="false">D10790/SUM(C10790:E10790)</f>
        <v>0.00471698113207547</v>
      </c>
      <c r="G10790" s="22" t="n">
        <v>203.1</v>
      </c>
      <c r="H10790" s="22" t="n">
        <v>8.81</v>
      </c>
      <c r="I10790" s="22" t="n">
        <v>0.1</v>
      </c>
      <c r="J10790" s="22" t="n">
        <v>166.599238</v>
      </c>
      <c r="K10790" s="22" t="n">
        <v>0</v>
      </c>
      <c r="L10790" s="25"/>
      <c r="N10790" s="24"/>
    </row>
    <row r="10791" customFormat="false" ht="15" hidden="false" customHeight="false" outlineLevel="0" collapsed="false">
      <c r="A10791" s="22" t="s">
        <v>2447</v>
      </c>
      <c r="B10791" s="22" t="n">
        <v>37</v>
      </c>
      <c r="C10791" s="22" t="n">
        <v>212</v>
      </c>
      <c r="D10791" s="22" t="n">
        <v>1</v>
      </c>
      <c r="E10791" s="22" t="n">
        <v>0</v>
      </c>
      <c r="F10791" s="22" t="n">
        <f aca="false">D10791/SUM(C10791:E10791)</f>
        <v>0.00469483568075117</v>
      </c>
      <c r="G10791" s="22" t="n">
        <v>212</v>
      </c>
      <c r="H10791" s="22" t="n">
        <v>1</v>
      </c>
      <c r="I10791" s="22" t="n">
        <v>0</v>
      </c>
      <c r="J10791" s="22" t="n">
        <v>0.001179</v>
      </c>
      <c r="K10791" s="22" t="n">
        <v>1</v>
      </c>
      <c r="L10791" s="25"/>
      <c r="N10791" s="24"/>
    </row>
    <row r="10792" customFormat="false" ht="15" hidden="false" customHeight="false" outlineLevel="0" collapsed="false">
      <c r="A10792" s="22" t="s">
        <v>6433</v>
      </c>
      <c r="B10792" s="22" t="n">
        <v>7</v>
      </c>
      <c r="C10792" s="22" t="n">
        <v>216</v>
      </c>
      <c r="D10792" s="22" t="n">
        <v>1</v>
      </c>
      <c r="E10792" s="22" t="n">
        <v>1</v>
      </c>
      <c r="F10792" s="22" t="n">
        <f aca="false">D10792/SUM(C10792:E10792)</f>
        <v>0.00458715596330275</v>
      </c>
      <c r="G10792" s="22" t="n">
        <v>215.01</v>
      </c>
      <c r="H10792" s="22" t="n">
        <v>2.98</v>
      </c>
      <c r="I10792" s="22" t="n">
        <v>0.01</v>
      </c>
      <c r="J10792" s="22" t="n">
        <v>96.218766</v>
      </c>
      <c r="K10792" s="22" t="n">
        <v>0.006897</v>
      </c>
      <c r="L10792" s="25"/>
      <c r="N10792" s="24"/>
    </row>
    <row r="10793" customFormat="false" ht="15" hidden="false" customHeight="false" outlineLevel="0" collapsed="false">
      <c r="A10793" s="22" t="s">
        <v>244</v>
      </c>
      <c r="B10793" s="22" t="n">
        <v>53</v>
      </c>
      <c r="C10793" s="22" t="n">
        <v>218</v>
      </c>
      <c r="D10793" s="22" t="n">
        <v>1</v>
      </c>
      <c r="E10793" s="22" t="n">
        <v>0</v>
      </c>
      <c r="F10793" s="22" t="n">
        <f aca="false">D10793/SUM(C10793:E10793)</f>
        <v>0.0045662100456621</v>
      </c>
      <c r="G10793" s="22" t="n">
        <v>218</v>
      </c>
      <c r="H10793" s="22" t="n">
        <v>1</v>
      </c>
      <c r="I10793" s="22" t="n">
        <v>0</v>
      </c>
      <c r="J10793" s="22" t="n">
        <v>0.001147</v>
      </c>
      <c r="K10793" s="22" t="n">
        <v>1</v>
      </c>
      <c r="L10793" s="25"/>
      <c r="N10793" s="24"/>
    </row>
    <row r="10794" customFormat="false" ht="15" hidden="false" customHeight="false" outlineLevel="0" collapsed="false">
      <c r="A10794" s="22" t="s">
        <v>4560</v>
      </c>
      <c r="B10794" s="22" t="n">
        <v>90</v>
      </c>
      <c r="C10794" s="22" t="n">
        <v>218</v>
      </c>
      <c r="D10794" s="22" t="n">
        <v>1</v>
      </c>
      <c r="E10794" s="22" t="n">
        <v>0</v>
      </c>
      <c r="F10794" s="22" t="n">
        <f aca="false">D10794/SUM(C10794:E10794)</f>
        <v>0.0045662100456621</v>
      </c>
      <c r="G10794" s="22" t="n">
        <v>218</v>
      </c>
      <c r="H10794" s="22" t="n">
        <v>1</v>
      </c>
      <c r="I10794" s="22" t="n">
        <v>0</v>
      </c>
      <c r="J10794" s="22" t="n">
        <v>0.001147</v>
      </c>
      <c r="K10794" s="22" t="n">
        <v>1</v>
      </c>
      <c r="L10794" s="25"/>
      <c r="N10794" s="24"/>
    </row>
    <row r="10795" customFormat="false" ht="15" hidden="false" customHeight="false" outlineLevel="0" collapsed="false">
      <c r="A10795" s="22" t="s">
        <v>1935</v>
      </c>
      <c r="B10795" s="22" t="n">
        <v>17</v>
      </c>
      <c r="C10795" s="22" t="n">
        <v>219</v>
      </c>
      <c r="D10795" s="22" t="n">
        <v>1</v>
      </c>
      <c r="E10795" s="22" t="n">
        <v>0</v>
      </c>
      <c r="F10795" s="22" t="n">
        <f aca="false">D10795/SUM(C10795:E10795)</f>
        <v>0.00454545454545455</v>
      </c>
      <c r="G10795" s="22" t="n">
        <v>219</v>
      </c>
      <c r="H10795" s="22" t="n">
        <v>1</v>
      </c>
      <c r="I10795" s="22" t="n">
        <v>0</v>
      </c>
      <c r="J10795" s="22" t="n">
        <v>0.001142</v>
      </c>
      <c r="K10795" s="22" t="n">
        <v>1</v>
      </c>
      <c r="L10795" s="25"/>
      <c r="N10795" s="24"/>
    </row>
    <row r="10796" customFormat="false" ht="15" hidden="false" customHeight="false" outlineLevel="0" collapsed="false">
      <c r="A10796" s="22" t="s">
        <v>6434</v>
      </c>
      <c r="B10796" s="22" t="n">
        <v>78</v>
      </c>
      <c r="C10796" s="22" t="n">
        <v>221</v>
      </c>
      <c r="D10796" s="22" t="n">
        <v>1</v>
      </c>
      <c r="E10796" s="22" t="n">
        <v>0</v>
      </c>
      <c r="F10796" s="22" t="n">
        <f aca="false">D10796/SUM(C10796:E10796)</f>
        <v>0.00450450450450451</v>
      </c>
      <c r="G10796" s="22" t="n">
        <v>221</v>
      </c>
      <c r="H10796" s="22" t="n">
        <v>1</v>
      </c>
      <c r="I10796" s="22" t="n">
        <v>0</v>
      </c>
      <c r="J10796" s="22" t="n">
        <v>0.001131</v>
      </c>
      <c r="K10796" s="22" t="n">
        <v>1</v>
      </c>
      <c r="L10796" s="25"/>
      <c r="N10796" s="24"/>
    </row>
    <row r="10797" customFormat="false" ht="15" hidden="false" customHeight="false" outlineLevel="0" collapsed="false">
      <c r="A10797" s="22" t="s">
        <v>1926</v>
      </c>
      <c r="B10797" s="22" t="n">
        <v>79</v>
      </c>
      <c r="C10797" s="22" t="n">
        <v>221</v>
      </c>
      <c r="D10797" s="22" t="n">
        <v>1</v>
      </c>
      <c r="E10797" s="22" t="n">
        <v>0</v>
      </c>
      <c r="F10797" s="22" t="n">
        <f aca="false">D10797/SUM(C10797:E10797)</f>
        <v>0.00450450450450451</v>
      </c>
      <c r="G10797" s="22" t="n">
        <v>221</v>
      </c>
      <c r="H10797" s="22" t="n">
        <v>1</v>
      </c>
      <c r="I10797" s="22" t="n">
        <v>0</v>
      </c>
      <c r="J10797" s="22" t="n">
        <v>0.001131</v>
      </c>
      <c r="K10797" s="22" t="n">
        <v>1</v>
      </c>
      <c r="L10797" s="25"/>
      <c r="N10797" s="24"/>
    </row>
    <row r="10798" customFormat="false" ht="15" hidden="false" customHeight="false" outlineLevel="0" collapsed="false">
      <c r="A10798" s="22" t="s">
        <v>3169</v>
      </c>
      <c r="B10798" s="22" t="n">
        <v>9</v>
      </c>
      <c r="C10798" s="22" t="n">
        <v>221</v>
      </c>
      <c r="D10798" s="22" t="n">
        <v>1</v>
      </c>
      <c r="E10798" s="22" t="n">
        <v>0</v>
      </c>
      <c r="F10798" s="22" t="n">
        <f aca="false">D10798/SUM(C10798:E10798)</f>
        <v>0.00450450450450451</v>
      </c>
      <c r="G10798" s="22" t="n">
        <v>221</v>
      </c>
      <c r="H10798" s="22" t="n">
        <v>1</v>
      </c>
      <c r="I10798" s="22" t="n">
        <v>0</v>
      </c>
      <c r="J10798" s="22" t="n">
        <v>0.001131</v>
      </c>
      <c r="K10798" s="22" t="n">
        <v>1</v>
      </c>
      <c r="L10798" s="25"/>
      <c r="N10798" s="24"/>
    </row>
    <row r="10799" customFormat="false" ht="15" hidden="false" customHeight="false" outlineLevel="0" collapsed="false">
      <c r="A10799" s="22" t="s">
        <v>4585</v>
      </c>
      <c r="B10799" s="22" t="n">
        <v>105</v>
      </c>
      <c r="C10799" s="22" t="n">
        <v>224</v>
      </c>
      <c r="D10799" s="22" t="n">
        <v>1</v>
      </c>
      <c r="E10799" s="22" t="n">
        <v>0</v>
      </c>
      <c r="F10799" s="22" t="n">
        <f aca="false">D10799/SUM(C10799:E10799)</f>
        <v>0.00444444444444444</v>
      </c>
      <c r="G10799" s="22" t="n">
        <v>224</v>
      </c>
      <c r="H10799" s="22" t="n">
        <v>1</v>
      </c>
      <c r="I10799" s="22" t="n">
        <v>0</v>
      </c>
      <c r="J10799" s="22" t="n">
        <v>0.001116</v>
      </c>
      <c r="K10799" s="22" t="n">
        <v>1</v>
      </c>
      <c r="L10799" s="25"/>
      <c r="N10799" s="24"/>
    </row>
    <row r="10800" customFormat="false" ht="15" hidden="false" customHeight="false" outlineLevel="0" collapsed="false">
      <c r="A10800" s="22" t="s">
        <v>3469</v>
      </c>
      <c r="B10800" s="22" t="n">
        <v>63</v>
      </c>
      <c r="C10800" s="22" t="n">
        <v>227</v>
      </c>
      <c r="D10800" s="22" t="n">
        <v>1</v>
      </c>
      <c r="E10800" s="22" t="n">
        <v>0</v>
      </c>
      <c r="F10800" s="22" t="n">
        <f aca="false">D10800/SUM(C10800:E10800)</f>
        <v>0.0043859649122807</v>
      </c>
      <c r="G10800" s="22" t="n">
        <v>227</v>
      </c>
      <c r="H10800" s="22" t="n">
        <v>1</v>
      </c>
      <c r="I10800" s="22" t="n">
        <v>0</v>
      </c>
      <c r="J10800" s="22" t="n">
        <v>0.001101</v>
      </c>
      <c r="K10800" s="22" t="n">
        <v>1</v>
      </c>
      <c r="L10800" s="25"/>
      <c r="N10800" s="24"/>
    </row>
    <row r="10801" customFormat="false" ht="15" hidden="false" customHeight="false" outlineLevel="0" collapsed="false">
      <c r="A10801" s="22" t="s">
        <v>6435</v>
      </c>
      <c r="B10801" s="22" t="n">
        <v>75</v>
      </c>
      <c r="C10801" s="22" t="n">
        <v>227</v>
      </c>
      <c r="D10801" s="22" t="n">
        <v>1</v>
      </c>
      <c r="E10801" s="22" t="n">
        <v>1</v>
      </c>
      <c r="F10801" s="22" t="n">
        <f aca="false">D10801/SUM(C10801:E10801)</f>
        <v>0.00436681222707424</v>
      </c>
      <c r="G10801" s="22" t="n">
        <v>226.01</v>
      </c>
      <c r="H10801" s="22" t="n">
        <v>2.98</v>
      </c>
      <c r="I10801" s="22" t="n">
        <v>0.01</v>
      </c>
      <c r="J10801" s="22" t="n">
        <v>101.107822</v>
      </c>
      <c r="K10801" s="22" t="n">
        <v>0.006565</v>
      </c>
      <c r="L10801" s="25"/>
      <c r="N10801" s="24"/>
    </row>
    <row r="10802" customFormat="false" ht="15" hidden="false" customHeight="false" outlineLevel="0" collapsed="false">
      <c r="A10802" s="22" t="s">
        <v>4005</v>
      </c>
      <c r="B10802" s="22" t="n">
        <v>63</v>
      </c>
      <c r="C10802" s="22" t="n">
        <v>228</v>
      </c>
      <c r="D10802" s="22" t="n">
        <v>1</v>
      </c>
      <c r="E10802" s="22" t="n">
        <v>0</v>
      </c>
      <c r="F10802" s="22" t="n">
        <f aca="false">D10802/SUM(C10802:E10802)</f>
        <v>0.00436681222707424</v>
      </c>
      <c r="G10802" s="22" t="n">
        <v>228</v>
      </c>
      <c r="H10802" s="22" t="n">
        <v>1</v>
      </c>
      <c r="I10802" s="22" t="n">
        <v>0</v>
      </c>
      <c r="J10802" s="22" t="n">
        <v>0.001096</v>
      </c>
      <c r="K10802" s="22" t="n">
        <v>1</v>
      </c>
      <c r="L10802" s="25"/>
      <c r="N10802" s="24"/>
    </row>
    <row r="10803" customFormat="false" ht="15" hidden="false" customHeight="false" outlineLevel="0" collapsed="false">
      <c r="A10803" s="22" t="s">
        <v>6436</v>
      </c>
      <c r="B10803" s="22" t="n">
        <v>91</v>
      </c>
      <c r="C10803" s="22" t="n">
        <v>232</v>
      </c>
      <c r="D10803" s="22" t="n">
        <v>1</v>
      </c>
      <c r="E10803" s="22" t="n">
        <v>0</v>
      </c>
      <c r="F10803" s="22" t="n">
        <f aca="false">D10803/SUM(C10803:E10803)</f>
        <v>0.00429184549356223</v>
      </c>
      <c r="G10803" s="22" t="n">
        <v>232</v>
      </c>
      <c r="H10803" s="22" t="n">
        <v>1</v>
      </c>
      <c r="I10803" s="22" t="n">
        <v>0</v>
      </c>
      <c r="J10803" s="22" t="n">
        <v>0.001078</v>
      </c>
      <c r="K10803" s="22" t="n">
        <v>1</v>
      </c>
      <c r="L10803" s="25"/>
      <c r="N10803" s="24"/>
    </row>
    <row r="10804" customFormat="false" ht="15" hidden="false" customHeight="false" outlineLevel="0" collapsed="false">
      <c r="A10804" s="22" t="s">
        <v>2245</v>
      </c>
      <c r="B10804" s="22" t="n">
        <v>62</v>
      </c>
      <c r="C10804" s="22" t="n">
        <v>233</v>
      </c>
      <c r="D10804" s="22" t="n">
        <v>1</v>
      </c>
      <c r="E10804" s="22" t="n">
        <v>1</v>
      </c>
      <c r="F10804" s="22" t="n">
        <f aca="false">D10804/SUM(C10804:E10804)</f>
        <v>0.00425531914893617</v>
      </c>
      <c r="G10804" s="22" t="n">
        <v>232.01</v>
      </c>
      <c r="H10804" s="22" t="n">
        <v>2.98</v>
      </c>
      <c r="I10804" s="22" t="n">
        <v>0.01</v>
      </c>
      <c r="J10804" s="22" t="n">
        <v>103.774573</v>
      </c>
      <c r="K10804" s="22" t="n">
        <v>0.006397</v>
      </c>
      <c r="L10804" s="25"/>
      <c r="N10804" s="24"/>
    </row>
    <row r="10805" customFormat="false" ht="15" hidden="false" customHeight="false" outlineLevel="0" collapsed="false">
      <c r="A10805" s="22" t="s">
        <v>3587</v>
      </c>
      <c r="B10805" s="22" t="n">
        <v>104</v>
      </c>
      <c r="C10805" s="22" t="n">
        <v>240</v>
      </c>
      <c r="D10805" s="22" t="n">
        <v>1</v>
      </c>
      <c r="E10805" s="22" t="n">
        <v>0</v>
      </c>
      <c r="F10805" s="22" t="n">
        <f aca="false">D10805/SUM(C10805:E10805)</f>
        <v>0.004149377593361</v>
      </c>
      <c r="G10805" s="22" t="n">
        <v>240</v>
      </c>
      <c r="H10805" s="22" t="n">
        <v>1</v>
      </c>
      <c r="I10805" s="22" t="n">
        <v>0</v>
      </c>
      <c r="J10805" s="22" t="n">
        <v>0.001042</v>
      </c>
      <c r="K10805" s="22" t="n">
        <v>1</v>
      </c>
      <c r="L10805" s="25"/>
      <c r="N10805" s="24"/>
    </row>
    <row r="10806" customFormat="false" ht="15" hidden="false" customHeight="false" outlineLevel="0" collapsed="false">
      <c r="A10806" s="22" t="s">
        <v>3587</v>
      </c>
      <c r="B10806" s="22" t="n">
        <v>106</v>
      </c>
      <c r="C10806" s="22" t="n">
        <v>240</v>
      </c>
      <c r="D10806" s="22" t="n">
        <v>1</v>
      </c>
      <c r="E10806" s="22" t="n">
        <v>0</v>
      </c>
      <c r="F10806" s="22" t="n">
        <f aca="false">D10806/SUM(C10806:E10806)</f>
        <v>0.004149377593361</v>
      </c>
      <c r="G10806" s="22" t="n">
        <v>240</v>
      </c>
      <c r="H10806" s="22" t="n">
        <v>1</v>
      </c>
      <c r="I10806" s="22" t="n">
        <v>0</v>
      </c>
      <c r="J10806" s="22" t="n">
        <v>0.001042</v>
      </c>
      <c r="K10806" s="22" t="n">
        <v>1</v>
      </c>
      <c r="L10806" s="25"/>
      <c r="N10806" s="24"/>
    </row>
    <row r="10807" customFormat="false" ht="15" hidden="false" customHeight="false" outlineLevel="0" collapsed="false">
      <c r="A10807" s="22" t="s">
        <v>2064</v>
      </c>
      <c r="B10807" s="22" t="n">
        <v>8</v>
      </c>
      <c r="C10807" s="22" t="n">
        <v>241</v>
      </c>
      <c r="D10807" s="22" t="n">
        <v>1</v>
      </c>
      <c r="E10807" s="22" t="n">
        <v>0</v>
      </c>
      <c r="F10807" s="22" t="n">
        <f aca="false">D10807/SUM(C10807:E10807)</f>
        <v>0.00413223140495868</v>
      </c>
      <c r="G10807" s="22" t="n">
        <v>241</v>
      </c>
      <c r="H10807" s="22" t="n">
        <v>1</v>
      </c>
      <c r="I10807" s="22" t="n">
        <v>0</v>
      </c>
      <c r="J10807" s="22" t="n">
        <v>0.001037</v>
      </c>
      <c r="K10807" s="22" t="n">
        <v>1</v>
      </c>
      <c r="L10807" s="25"/>
      <c r="N10807" s="24"/>
    </row>
    <row r="10808" customFormat="false" ht="15" hidden="false" customHeight="false" outlineLevel="0" collapsed="false">
      <c r="A10808" s="22" t="s">
        <v>164</v>
      </c>
      <c r="B10808" s="22" t="n">
        <v>22</v>
      </c>
      <c r="C10808" s="22" t="n">
        <v>0</v>
      </c>
      <c r="D10808" s="22" t="n">
        <v>1</v>
      </c>
      <c r="E10808" s="22" t="n">
        <v>241</v>
      </c>
      <c r="F10808" s="22" t="n">
        <f aca="false">D10808/SUM(C10808:E10808)</f>
        <v>0.00413223140495868</v>
      </c>
      <c r="G10808" s="22" t="n">
        <v>0</v>
      </c>
      <c r="H10808" s="22" t="n">
        <v>1</v>
      </c>
      <c r="I10808" s="22" t="n">
        <v>241</v>
      </c>
      <c r="J10808" s="22" t="n">
        <v>0.001037</v>
      </c>
      <c r="K10808" s="22" t="n">
        <v>1</v>
      </c>
      <c r="L10808" s="25"/>
      <c r="N10808" s="24"/>
    </row>
    <row r="10809" customFormat="false" ht="15" hidden="false" customHeight="false" outlineLevel="0" collapsed="false">
      <c r="A10809" s="22" t="s">
        <v>1919</v>
      </c>
      <c r="B10809" s="22" t="n">
        <v>71</v>
      </c>
      <c r="C10809" s="22" t="n">
        <v>243</v>
      </c>
      <c r="D10809" s="22" t="n">
        <v>1</v>
      </c>
      <c r="E10809" s="22" t="n">
        <v>0</v>
      </c>
      <c r="F10809" s="22" t="n">
        <f aca="false">D10809/SUM(C10809:E10809)</f>
        <v>0.00409836065573771</v>
      </c>
      <c r="G10809" s="22" t="n">
        <v>243</v>
      </c>
      <c r="H10809" s="22" t="n">
        <v>1</v>
      </c>
      <c r="I10809" s="22" t="n">
        <v>0</v>
      </c>
      <c r="J10809" s="22" t="n">
        <v>0.001029</v>
      </c>
      <c r="K10809" s="22" t="n">
        <v>1</v>
      </c>
      <c r="L10809" s="25"/>
      <c r="N10809" s="24"/>
    </row>
    <row r="10810" customFormat="false" ht="15" hidden="false" customHeight="false" outlineLevel="0" collapsed="false">
      <c r="A10810" s="22" t="s">
        <v>3300</v>
      </c>
      <c r="B10810" s="22" t="n">
        <v>115</v>
      </c>
      <c r="C10810" s="22" t="n">
        <v>244</v>
      </c>
      <c r="D10810" s="22" t="n">
        <v>1</v>
      </c>
      <c r="E10810" s="22" t="n">
        <v>0</v>
      </c>
      <c r="F10810" s="22" t="n">
        <f aca="false">D10810/SUM(C10810:E10810)</f>
        <v>0.00408163265306122</v>
      </c>
      <c r="G10810" s="22" t="n">
        <v>244</v>
      </c>
      <c r="H10810" s="22" t="n">
        <v>1</v>
      </c>
      <c r="I10810" s="22" t="n">
        <v>0</v>
      </c>
      <c r="J10810" s="22" t="n">
        <v>0.001025</v>
      </c>
      <c r="K10810" s="22" t="n">
        <v>1</v>
      </c>
      <c r="L10810" s="25"/>
      <c r="N10810" s="24"/>
    </row>
    <row r="10811" customFormat="false" ht="15" hidden="false" customHeight="false" outlineLevel="0" collapsed="false">
      <c r="A10811" s="22" t="s">
        <v>6286</v>
      </c>
      <c r="B10811" s="22" t="n">
        <v>103</v>
      </c>
      <c r="C10811" s="22" t="n">
        <v>245</v>
      </c>
      <c r="D10811" s="22" t="n">
        <v>1</v>
      </c>
      <c r="E10811" s="22" t="n">
        <v>0</v>
      </c>
      <c r="F10811" s="22" t="n">
        <f aca="false">D10811/SUM(C10811:E10811)</f>
        <v>0.0040650406504065</v>
      </c>
      <c r="G10811" s="22" t="n">
        <v>245</v>
      </c>
      <c r="H10811" s="22" t="n">
        <v>1</v>
      </c>
      <c r="I10811" s="22" t="n">
        <v>0</v>
      </c>
      <c r="J10811" s="22" t="n">
        <v>0.00102</v>
      </c>
      <c r="K10811" s="22" t="n">
        <v>1</v>
      </c>
      <c r="L10811" s="25"/>
      <c r="N10811" s="24"/>
    </row>
    <row r="10812" customFormat="false" ht="15" hidden="false" customHeight="false" outlineLevel="0" collapsed="false">
      <c r="A10812" s="22" t="s">
        <v>2496</v>
      </c>
      <c r="B10812" s="22" t="n">
        <v>79</v>
      </c>
      <c r="C10812" s="22" t="n">
        <v>247</v>
      </c>
      <c r="D10812" s="22" t="n">
        <v>1</v>
      </c>
      <c r="E10812" s="22" t="n">
        <v>0</v>
      </c>
      <c r="F10812" s="22" t="n">
        <f aca="false">D10812/SUM(C10812:E10812)</f>
        <v>0.00403225806451613</v>
      </c>
      <c r="G10812" s="22" t="n">
        <v>247</v>
      </c>
      <c r="H10812" s="22" t="n">
        <v>1</v>
      </c>
      <c r="I10812" s="22" t="n">
        <v>0</v>
      </c>
      <c r="J10812" s="22" t="n">
        <v>0.001012</v>
      </c>
      <c r="K10812" s="22" t="n">
        <v>1</v>
      </c>
      <c r="L10812" s="25"/>
      <c r="N10812" s="24"/>
    </row>
    <row r="10813" customFormat="false" ht="15" hidden="false" customHeight="false" outlineLevel="0" collapsed="false">
      <c r="A10813" s="22" t="s">
        <v>6437</v>
      </c>
      <c r="B10813" s="22" t="n">
        <v>42</v>
      </c>
      <c r="C10813" s="22" t="n">
        <v>251</v>
      </c>
      <c r="D10813" s="22" t="n">
        <v>1</v>
      </c>
      <c r="E10813" s="22" t="n">
        <v>0</v>
      </c>
      <c r="F10813" s="22" t="n">
        <f aca="false">D10813/SUM(C10813:E10813)</f>
        <v>0.00396825396825397</v>
      </c>
      <c r="G10813" s="22" t="n">
        <v>251</v>
      </c>
      <c r="H10813" s="22" t="n">
        <v>1</v>
      </c>
      <c r="I10813" s="22" t="n">
        <v>0</v>
      </c>
      <c r="J10813" s="22" t="n">
        <v>0.000996</v>
      </c>
      <c r="K10813" s="22" t="n">
        <v>1</v>
      </c>
      <c r="L10813" s="25"/>
      <c r="N10813" s="24"/>
    </row>
    <row r="10814" customFormat="false" ht="15" hidden="false" customHeight="false" outlineLevel="0" collapsed="false">
      <c r="A10814" s="22" t="s">
        <v>6438</v>
      </c>
      <c r="B10814" s="22" t="n">
        <v>57</v>
      </c>
      <c r="C10814" s="22" t="n">
        <v>253</v>
      </c>
      <c r="D10814" s="22" t="n">
        <v>1</v>
      </c>
      <c r="E10814" s="22" t="n">
        <v>0</v>
      </c>
      <c r="F10814" s="22" t="n">
        <f aca="false">D10814/SUM(C10814:E10814)</f>
        <v>0.00393700787401575</v>
      </c>
      <c r="G10814" s="22" t="n">
        <v>253</v>
      </c>
      <c r="H10814" s="22" t="n">
        <v>1</v>
      </c>
      <c r="I10814" s="22" t="n">
        <v>0</v>
      </c>
      <c r="J10814" s="22" t="n">
        <v>0.000988</v>
      </c>
      <c r="K10814" s="22" t="n">
        <v>1</v>
      </c>
      <c r="L10814" s="25"/>
      <c r="N10814" s="24"/>
    </row>
    <row r="10815" customFormat="false" ht="15" hidden="false" customHeight="false" outlineLevel="0" collapsed="false">
      <c r="A10815" s="22" t="s">
        <v>1994</v>
      </c>
      <c r="B10815" s="22" t="n">
        <v>79</v>
      </c>
      <c r="C10815" s="22" t="n">
        <v>257</v>
      </c>
      <c r="D10815" s="22" t="n">
        <v>1</v>
      </c>
      <c r="E10815" s="22" t="n">
        <v>0</v>
      </c>
      <c r="F10815" s="22" t="n">
        <f aca="false">D10815/SUM(C10815:E10815)</f>
        <v>0.00387596899224806</v>
      </c>
      <c r="G10815" s="22" t="n">
        <v>257</v>
      </c>
      <c r="H10815" s="22" t="n">
        <v>1</v>
      </c>
      <c r="I10815" s="22" t="n">
        <v>0</v>
      </c>
      <c r="J10815" s="22" t="n">
        <v>0.000973</v>
      </c>
      <c r="K10815" s="22" t="n">
        <v>1</v>
      </c>
      <c r="L10815" s="25"/>
      <c r="N10815" s="24"/>
    </row>
    <row r="10816" customFormat="false" ht="15" hidden="false" customHeight="false" outlineLevel="0" collapsed="false">
      <c r="A10816" s="22" t="s">
        <v>4622</v>
      </c>
      <c r="B10816" s="22" t="n">
        <v>116</v>
      </c>
      <c r="C10816" s="22" t="n">
        <v>0</v>
      </c>
      <c r="D10816" s="22" t="n">
        <v>1</v>
      </c>
      <c r="E10816" s="22" t="n">
        <v>260</v>
      </c>
      <c r="F10816" s="22" t="n">
        <f aca="false">D10816/SUM(C10816:E10816)</f>
        <v>0.00383141762452107</v>
      </c>
      <c r="G10816" s="22" t="n">
        <v>0</v>
      </c>
      <c r="H10816" s="22" t="n">
        <v>1</v>
      </c>
      <c r="I10816" s="22" t="n">
        <v>260</v>
      </c>
      <c r="J10816" s="22" t="n">
        <v>0.000962</v>
      </c>
      <c r="K10816" s="22" t="n">
        <v>1</v>
      </c>
      <c r="L10816" s="25"/>
      <c r="N10816" s="24"/>
    </row>
    <row r="10817" customFormat="false" ht="15" hidden="false" customHeight="false" outlineLevel="0" collapsed="false">
      <c r="A10817" s="22" t="s">
        <v>651</v>
      </c>
      <c r="B10817" s="22" t="n">
        <v>98</v>
      </c>
      <c r="C10817" s="22" t="n">
        <v>260</v>
      </c>
      <c r="D10817" s="22" t="n">
        <v>1</v>
      </c>
      <c r="E10817" s="22" t="n">
        <v>0</v>
      </c>
      <c r="F10817" s="22" t="n">
        <f aca="false">D10817/SUM(C10817:E10817)</f>
        <v>0.00383141762452107</v>
      </c>
      <c r="G10817" s="22" t="n">
        <v>260</v>
      </c>
      <c r="H10817" s="22" t="n">
        <v>1</v>
      </c>
      <c r="I10817" s="22" t="n">
        <v>0</v>
      </c>
      <c r="J10817" s="22" t="n">
        <v>0.000962</v>
      </c>
      <c r="K10817" s="22" t="n">
        <v>1</v>
      </c>
      <c r="L10817" s="25"/>
      <c r="N10817" s="24"/>
    </row>
    <row r="10818" customFormat="false" ht="15" hidden="false" customHeight="false" outlineLevel="0" collapsed="false">
      <c r="A10818" s="22" t="s">
        <v>1619</v>
      </c>
      <c r="B10818" s="22" t="n">
        <v>71</v>
      </c>
      <c r="C10818" s="22" t="n">
        <v>261</v>
      </c>
      <c r="D10818" s="22" t="n">
        <v>1</v>
      </c>
      <c r="E10818" s="22" t="n">
        <v>0</v>
      </c>
      <c r="F10818" s="22" t="n">
        <f aca="false">D10818/SUM(C10818:E10818)</f>
        <v>0.00381679389312977</v>
      </c>
      <c r="G10818" s="22" t="n">
        <v>261</v>
      </c>
      <c r="H10818" s="22" t="n">
        <v>1</v>
      </c>
      <c r="I10818" s="22" t="n">
        <v>0</v>
      </c>
      <c r="J10818" s="22" t="n">
        <v>0.000958</v>
      </c>
      <c r="K10818" s="22" t="n">
        <v>1</v>
      </c>
      <c r="L10818" s="25"/>
      <c r="N10818" s="24"/>
    </row>
    <row r="10819" customFormat="false" ht="15" hidden="false" customHeight="false" outlineLevel="0" collapsed="false">
      <c r="A10819" s="22" t="s">
        <v>1619</v>
      </c>
      <c r="B10819" s="22" t="n">
        <v>72</v>
      </c>
      <c r="C10819" s="22" t="n">
        <v>261</v>
      </c>
      <c r="D10819" s="22" t="n">
        <v>1</v>
      </c>
      <c r="E10819" s="22" t="n">
        <v>0</v>
      </c>
      <c r="F10819" s="22" t="n">
        <f aca="false">D10819/SUM(C10819:E10819)</f>
        <v>0.00381679389312977</v>
      </c>
      <c r="G10819" s="22" t="n">
        <v>261</v>
      </c>
      <c r="H10819" s="22" t="n">
        <v>1</v>
      </c>
      <c r="I10819" s="22" t="n">
        <v>0</v>
      </c>
      <c r="J10819" s="22" t="n">
        <v>0.000958</v>
      </c>
      <c r="K10819" s="22" t="n">
        <v>1</v>
      </c>
      <c r="L10819" s="25"/>
      <c r="N10819" s="24"/>
    </row>
    <row r="10820" customFormat="false" ht="15" hidden="false" customHeight="false" outlineLevel="0" collapsed="false">
      <c r="A10820" s="22" t="s">
        <v>2607</v>
      </c>
      <c r="B10820" s="22" t="n">
        <v>54</v>
      </c>
      <c r="C10820" s="22" t="n">
        <v>261</v>
      </c>
      <c r="D10820" s="22" t="n">
        <v>1</v>
      </c>
      <c r="E10820" s="22" t="n">
        <v>0</v>
      </c>
      <c r="F10820" s="22" t="n">
        <f aca="false">D10820/SUM(C10820:E10820)</f>
        <v>0.00381679389312977</v>
      </c>
      <c r="G10820" s="22" t="n">
        <v>261</v>
      </c>
      <c r="H10820" s="22" t="n">
        <v>1</v>
      </c>
      <c r="I10820" s="22" t="n">
        <v>0</v>
      </c>
      <c r="J10820" s="22" t="n">
        <v>0.000958</v>
      </c>
      <c r="K10820" s="22" t="n">
        <v>1</v>
      </c>
      <c r="L10820" s="25"/>
      <c r="N10820" s="24"/>
    </row>
    <row r="10821" customFormat="false" ht="15" hidden="false" customHeight="false" outlineLevel="0" collapsed="false">
      <c r="A10821" s="22" t="s">
        <v>4524</v>
      </c>
      <c r="B10821" s="22" t="n">
        <v>101</v>
      </c>
      <c r="C10821" s="22" t="n">
        <v>264</v>
      </c>
      <c r="D10821" s="22" t="n">
        <v>1</v>
      </c>
      <c r="E10821" s="22" t="n">
        <v>0</v>
      </c>
      <c r="F10821" s="22" t="n">
        <f aca="false">D10821/SUM(C10821:E10821)</f>
        <v>0.00377358490566038</v>
      </c>
      <c r="G10821" s="22" t="n">
        <v>264</v>
      </c>
      <c r="H10821" s="22" t="n">
        <v>1</v>
      </c>
      <c r="I10821" s="22" t="n">
        <v>0</v>
      </c>
      <c r="J10821" s="22" t="n">
        <v>0.000947</v>
      </c>
      <c r="K10821" s="22" t="n">
        <v>1</v>
      </c>
      <c r="L10821" s="25"/>
      <c r="N10821" s="24"/>
    </row>
    <row r="10822" customFormat="false" ht="15" hidden="false" customHeight="false" outlineLevel="0" collapsed="false">
      <c r="A10822" s="22" t="s">
        <v>5014</v>
      </c>
      <c r="B10822" s="22" t="n">
        <v>53</v>
      </c>
      <c r="C10822" s="22" t="n">
        <v>264</v>
      </c>
      <c r="D10822" s="22" t="n">
        <v>1</v>
      </c>
      <c r="E10822" s="22" t="n">
        <v>0</v>
      </c>
      <c r="F10822" s="22" t="n">
        <f aca="false">D10822/SUM(C10822:E10822)</f>
        <v>0.00377358490566038</v>
      </c>
      <c r="G10822" s="22" t="n">
        <v>264</v>
      </c>
      <c r="H10822" s="22" t="n">
        <v>1</v>
      </c>
      <c r="I10822" s="22" t="n">
        <v>0</v>
      </c>
      <c r="J10822" s="22" t="n">
        <v>0.000947</v>
      </c>
      <c r="K10822" s="22" t="n">
        <v>1</v>
      </c>
      <c r="L10822" s="25"/>
      <c r="N10822" s="24"/>
    </row>
    <row r="10823" customFormat="false" ht="15" hidden="false" customHeight="false" outlineLevel="0" collapsed="false">
      <c r="A10823" s="22" t="s">
        <v>2928</v>
      </c>
      <c r="B10823" s="22" t="n">
        <v>25</v>
      </c>
      <c r="C10823" s="22" t="n">
        <v>264</v>
      </c>
      <c r="D10823" s="22" t="n">
        <v>1</v>
      </c>
      <c r="E10823" s="22" t="n">
        <v>0</v>
      </c>
      <c r="F10823" s="22" t="n">
        <f aca="false">D10823/SUM(C10823:E10823)</f>
        <v>0.00377358490566038</v>
      </c>
      <c r="G10823" s="22" t="n">
        <v>264</v>
      </c>
      <c r="H10823" s="22" t="n">
        <v>1</v>
      </c>
      <c r="I10823" s="22" t="n">
        <v>0</v>
      </c>
      <c r="J10823" s="22" t="n">
        <v>0.000947</v>
      </c>
      <c r="K10823" s="22" t="n">
        <v>1</v>
      </c>
      <c r="L10823" s="25"/>
      <c r="N10823" s="24"/>
    </row>
    <row r="10824" customFormat="false" ht="15" hidden="false" customHeight="false" outlineLevel="0" collapsed="false">
      <c r="A10824" s="22" t="s">
        <v>6439</v>
      </c>
      <c r="B10824" s="22" t="n">
        <v>108</v>
      </c>
      <c r="C10824" s="22" t="n">
        <v>265</v>
      </c>
      <c r="D10824" s="22" t="n">
        <v>1</v>
      </c>
      <c r="E10824" s="22" t="n">
        <v>0</v>
      </c>
      <c r="F10824" s="22" t="n">
        <f aca="false">D10824/SUM(C10824:E10824)</f>
        <v>0.0037593984962406</v>
      </c>
      <c r="G10824" s="22" t="n">
        <v>265</v>
      </c>
      <c r="H10824" s="22" t="n">
        <v>1</v>
      </c>
      <c r="I10824" s="22" t="n">
        <v>0</v>
      </c>
      <c r="J10824" s="22" t="n">
        <v>0.000943</v>
      </c>
      <c r="K10824" s="22" t="n">
        <v>1</v>
      </c>
      <c r="L10824" s="25"/>
      <c r="N10824" s="24"/>
    </row>
    <row r="10825" customFormat="false" ht="15" hidden="false" customHeight="false" outlineLevel="0" collapsed="false">
      <c r="A10825" s="22" t="s">
        <v>748</v>
      </c>
      <c r="B10825" s="22" t="n">
        <v>21</v>
      </c>
      <c r="C10825" s="22" t="n">
        <v>265</v>
      </c>
      <c r="D10825" s="22" t="n">
        <v>1</v>
      </c>
      <c r="E10825" s="22" t="n">
        <v>0</v>
      </c>
      <c r="F10825" s="22" t="n">
        <f aca="false">D10825/SUM(C10825:E10825)</f>
        <v>0.0037593984962406</v>
      </c>
      <c r="G10825" s="22" t="n">
        <v>265</v>
      </c>
      <c r="H10825" s="22" t="n">
        <v>1</v>
      </c>
      <c r="I10825" s="22" t="n">
        <v>0</v>
      </c>
      <c r="J10825" s="22" t="n">
        <v>0.000943</v>
      </c>
      <c r="K10825" s="22" t="n">
        <v>1</v>
      </c>
      <c r="L10825" s="25"/>
      <c r="N10825" s="24"/>
    </row>
    <row r="10826" customFormat="false" ht="15" hidden="false" customHeight="false" outlineLevel="0" collapsed="false">
      <c r="A10826" s="22" t="s">
        <v>2666</v>
      </c>
      <c r="B10826" s="22" t="n">
        <v>116</v>
      </c>
      <c r="C10826" s="22" t="n">
        <v>265</v>
      </c>
      <c r="D10826" s="22" t="n">
        <v>1</v>
      </c>
      <c r="E10826" s="22" t="n">
        <v>0</v>
      </c>
      <c r="F10826" s="22" t="n">
        <f aca="false">D10826/SUM(C10826:E10826)</f>
        <v>0.0037593984962406</v>
      </c>
      <c r="G10826" s="22" t="n">
        <v>265</v>
      </c>
      <c r="H10826" s="22" t="n">
        <v>1</v>
      </c>
      <c r="I10826" s="22" t="n">
        <v>0</v>
      </c>
      <c r="J10826" s="22" t="n">
        <v>0.000943</v>
      </c>
      <c r="K10826" s="22" t="n">
        <v>1</v>
      </c>
      <c r="L10826" s="25"/>
      <c r="N10826" s="24"/>
    </row>
    <row r="10827" customFormat="false" ht="15" hidden="false" customHeight="false" outlineLevel="0" collapsed="false">
      <c r="A10827" s="22" t="s">
        <v>6440</v>
      </c>
      <c r="B10827" s="22" t="n">
        <v>115</v>
      </c>
      <c r="C10827" s="22" t="n">
        <v>0</v>
      </c>
      <c r="D10827" s="22" t="n">
        <v>1</v>
      </c>
      <c r="E10827" s="22" t="n">
        <v>266</v>
      </c>
      <c r="F10827" s="22" t="n">
        <f aca="false">D10827/SUM(C10827:E10827)</f>
        <v>0.00374531835205992</v>
      </c>
      <c r="G10827" s="22" t="n">
        <v>0</v>
      </c>
      <c r="H10827" s="22" t="n">
        <v>1</v>
      </c>
      <c r="I10827" s="22" t="n">
        <v>266</v>
      </c>
      <c r="J10827" s="22" t="n">
        <v>0.00094</v>
      </c>
      <c r="K10827" s="22" t="n">
        <v>1</v>
      </c>
      <c r="L10827" s="25"/>
      <c r="N10827" s="24"/>
    </row>
    <row r="10828" customFormat="false" ht="15" hidden="false" customHeight="false" outlineLevel="0" collapsed="false">
      <c r="A10828" s="22" t="s">
        <v>6440</v>
      </c>
      <c r="B10828" s="22" t="n">
        <v>120</v>
      </c>
      <c r="C10828" s="22" t="n">
        <v>266</v>
      </c>
      <c r="D10828" s="22" t="n">
        <v>1</v>
      </c>
      <c r="E10828" s="22" t="n">
        <v>0</v>
      </c>
      <c r="F10828" s="22" t="n">
        <f aca="false">D10828/SUM(C10828:E10828)</f>
        <v>0.00374531835205992</v>
      </c>
      <c r="G10828" s="22" t="n">
        <v>266</v>
      </c>
      <c r="H10828" s="22" t="n">
        <v>1</v>
      </c>
      <c r="I10828" s="22" t="n">
        <v>0</v>
      </c>
      <c r="J10828" s="22" t="n">
        <v>0.00094</v>
      </c>
      <c r="K10828" s="22" t="n">
        <v>1</v>
      </c>
      <c r="L10828" s="25"/>
      <c r="N10828" s="24"/>
    </row>
    <row r="10829" customFormat="false" ht="15" hidden="false" customHeight="false" outlineLevel="0" collapsed="false">
      <c r="A10829" s="22" t="s">
        <v>3959</v>
      </c>
      <c r="B10829" s="22" t="n">
        <v>62</v>
      </c>
      <c r="C10829" s="22" t="n">
        <v>266</v>
      </c>
      <c r="D10829" s="22" t="n">
        <v>1</v>
      </c>
      <c r="E10829" s="22" t="n">
        <v>0</v>
      </c>
      <c r="F10829" s="22" t="n">
        <f aca="false">D10829/SUM(C10829:E10829)</f>
        <v>0.00374531835205992</v>
      </c>
      <c r="G10829" s="22" t="n">
        <v>266</v>
      </c>
      <c r="H10829" s="22" t="n">
        <v>1</v>
      </c>
      <c r="I10829" s="22" t="n">
        <v>0</v>
      </c>
      <c r="J10829" s="22" t="n">
        <v>0.00094</v>
      </c>
      <c r="K10829" s="22" t="n">
        <v>1</v>
      </c>
      <c r="L10829" s="25"/>
      <c r="N10829" s="24"/>
    </row>
    <row r="10830" customFormat="false" ht="15" hidden="false" customHeight="false" outlineLevel="0" collapsed="false">
      <c r="A10830" s="22" t="s">
        <v>6441</v>
      </c>
      <c r="B10830" s="22" t="n">
        <v>39</v>
      </c>
      <c r="C10830" s="22" t="n">
        <v>266</v>
      </c>
      <c r="D10830" s="22" t="n">
        <v>1</v>
      </c>
      <c r="E10830" s="22" t="n">
        <v>0</v>
      </c>
      <c r="F10830" s="22" t="n">
        <f aca="false">D10830/SUM(C10830:E10830)</f>
        <v>0.00374531835205992</v>
      </c>
      <c r="G10830" s="22" t="n">
        <v>266</v>
      </c>
      <c r="H10830" s="22" t="n">
        <v>1</v>
      </c>
      <c r="I10830" s="22" t="n">
        <v>0</v>
      </c>
      <c r="J10830" s="22" t="n">
        <v>0.00094</v>
      </c>
      <c r="K10830" s="22" t="n">
        <v>1</v>
      </c>
      <c r="L10830" s="25"/>
      <c r="N10830" s="24"/>
    </row>
    <row r="10831" customFormat="false" ht="15" hidden="false" customHeight="false" outlineLevel="0" collapsed="false">
      <c r="A10831" s="22" t="s">
        <v>6442</v>
      </c>
      <c r="B10831" s="22" t="n">
        <v>23</v>
      </c>
      <c r="C10831" s="22" t="n">
        <v>267</v>
      </c>
      <c r="D10831" s="22" t="n">
        <v>1</v>
      </c>
      <c r="E10831" s="22" t="n">
        <v>0</v>
      </c>
      <c r="F10831" s="22" t="n">
        <f aca="false">D10831/SUM(C10831:E10831)</f>
        <v>0.00373134328358209</v>
      </c>
      <c r="G10831" s="22" t="n">
        <v>267</v>
      </c>
      <c r="H10831" s="22" t="n">
        <v>1</v>
      </c>
      <c r="I10831" s="22" t="n">
        <v>0</v>
      </c>
      <c r="J10831" s="22" t="n">
        <v>0.000936</v>
      </c>
      <c r="K10831" s="22" t="n">
        <v>1</v>
      </c>
      <c r="L10831" s="25"/>
      <c r="N10831" s="24"/>
    </row>
    <row r="10832" customFormat="false" ht="15" hidden="false" customHeight="false" outlineLevel="0" collapsed="false">
      <c r="A10832" s="22" t="s">
        <v>150</v>
      </c>
      <c r="B10832" s="22" t="n">
        <v>113</v>
      </c>
      <c r="C10832" s="22" t="n">
        <v>267</v>
      </c>
      <c r="D10832" s="22" t="n">
        <v>1</v>
      </c>
      <c r="E10832" s="22" t="n">
        <v>0</v>
      </c>
      <c r="F10832" s="22" t="n">
        <f aca="false">D10832/SUM(C10832:E10832)</f>
        <v>0.00373134328358209</v>
      </c>
      <c r="G10832" s="22" t="n">
        <v>267</v>
      </c>
      <c r="H10832" s="22" t="n">
        <v>1</v>
      </c>
      <c r="I10832" s="22" t="n">
        <v>0</v>
      </c>
      <c r="J10832" s="22" t="n">
        <v>0.000936</v>
      </c>
      <c r="K10832" s="22" t="n">
        <v>1</v>
      </c>
      <c r="L10832" s="25"/>
      <c r="N10832" s="24"/>
    </row>
    <row r="10833" customFormat="false" ht="15" hidden="false" customHeight="false" outlineLevel="0" collapsed="false">
      <c r="A10833" s="22" t="s">
        <v>6443</v>
      </c>
      <c r="B10833" s="22" t="n">
        <v>107</v>
      </c>
      <c r="C10833" s="22" t="n">
        <v>268</v>
      </c>
      <c r="D10833" s="22" t="n">
        <v>1</v>
      </c>
      <c r="E10833" s="22" t="n">
        <v>0</v>
      </c>
      <c r="F10833" s="22" t="n">
        <f aca="false">D10833/SUM(C10833:E10833)</f>
        <v>0.00371747211895911</v>
      </c>
      <c r="G10833" s="22" t="n">
        <v>268</v>
      </c>
      <c r="H10833" s="22" t="n">
        <v>1</v>
      </c>
      <c r="I10833" s="22" t="n">
        <v>0</v>
      </c>
      <c r="J10833" s="22" t="n">
        <v>0.000933</v>
      </c>
      <c r="K10833" s="22" t="n">
        <v>1</v>
      </c>
      <c r="L10833" s="25"/>
      <c r="N10833" s="24"/>
    </row>
    <row r="10834" customFormat="false" ht="15" hidden="false" customHeight="false" outlineLevel="0" collapsed="false">
      <c r="A10834" s="22" t="s">
        <v>6443</v>
      </c>
      <c r="B10834" s="22" t="n">
        <v>108</v>
      </c>
      <c r="C10834" s="22" t="n">
        <v>0</v>
      </c>
      <c r="D10834" s="22" t="n">
        <v>1</v>
      </c>
      <c r="E10834" s="22" t="n">
        <v>268</v>
      </c>
      <c r="F10834" s="22" t="n">
        <f aca="false">D10834/SUM(C10834:E10834)</f>
        <v>0.00371747211895911</v>
      </c>
      <c r="G10834" s="22" t="n">
        <v>0</v>
      </c>
      <c r="H10834" s="22" t="n">
        <v>1</v>
      </c>
      <c r="I10834" s="22" t="n">
        <v>268</v>
      </c>
      <c r="J10834" s="22" t="n">
        <v>0.000933</v>
      </c>
      <c r="K10834" s="22" t="n">
        <v>1</v>
      </c>
      <c r="L10834" s="25"/>
      <c r="N10834" s="24"/>
    </row>
    <row r="10835" customFormat="false" ht="15" hidden="false" customHeight="false" outlineLevel="0" collapsed="false">
      <c r="A10835" s="22" t="s">
        <v>5589</v>
      </c>
      <c r="B10835" s="22" t="n">
        <v>68</v>
      </c>
      <c r="C10835" s="22" t="n">
        <v>0</v>
      </c>
      <c r="D10835" s="22" t="n">
        <v>1</v>
      </c>
      <c r="E10835" s="22" t="n">
        <v>268</v>
      </c>
      <c r="F10835" s="22" t="n">
        <f aca="false">D10835/SUM(C10835:E10835)</f>
        <v>0.00371747211895911</v>
      </c>
      <c r="G10835" s="22" t="n">
        <v>0</v>
      </c>
      <c r="H10835" s="22" t="n">
        <v>1</v>
      </c>
      <c r="I10835" s="22" t="n">
        <v>268</v>
      </c>
      <c r="J10835" s="22" t="n">
        <v>0.000933</v>
      </c>
      <c r="K10835" s="22" t="n">
        <v>1</v>
      </c>
      <c r="L10835" s="25"/>
      <c r="N10835" s="24"/>
    </row>
    <row r="10836" customFormat="false" ht="15" hidden="false" customHeight="false" outlineLevel="0" collapsed="false">
      <c r="A10836" s="22" t="s">
        <v>1061</v>
      </c>
      <c r="B10836" s="22" t="n">
        <v>8</v>
      </c>
      <c r="C10836" s="22" t="n">
        <v>270</v>
      </c>
      <c r="D10836" s="22" t="n">
        <v>1</v>
      </c>
      <c r="E10836" s="22" t="n">
        <v>0</v>
      </c>
      <c r="F10836" s="22" t="n">
        <f aca="false">D10836/SUM(C10836:E10836)</f>
        <v>0.003690036900369</v>
      </c>
      <c r="G10836" s="22" t="n">
        <v>270</v>
      </c>
      <c r="H10836" s="22" t="n">
        <v>1</v>
      </c>
      <c r="I10836" s="22" t="n">
        <v>0</v>
      </c>
      <c r="J10836" s="22" t="n">
        <v>0.000926</v>
      </c>
      <c r="K10836" s="22" t="n">
        <v>1</v>
      </c>
      <c r="L10836" s="25"/>
      <c r="N10836" s="24"/>
    </row>
    <row r="10837" customFormat="false" ht="15" hidden="false" customHeight="false" outlineLevel="0" collapsed="false">
      <c r="A10837" s="22" t="s">
        <v>6444</v>
      </c>
      <c r="B10837" s="22" t="n">
        <v>17</v>
      </c>
      <c r="C10837" s="22" t="n">
        <v>270</v>
      </c>
      <c r="D10837" s="22" t="n">
        <v>1</v>
      </c>
      <c r="E10837" s="22" t="n">
        <v>0</v>
      </c>
      <c r="F10837" s="22" t="n">
        <f aca="false">D10837/SUM(C10837:E10837)</f>
        <v>0.003690036900369</v>
      </c>
      <c r="G10837" s="22" t="n">
        <v>270</v>
      </c>
      <c r="H10837" s="22" t="n">
        <v>1</v>
      </c>
      <c r="I10837" s="22" t="n">
        <v>0</v>
      </c>
      <c r="J10837" s="22" t="n">
        <v>0.000926</v>
      </c>
      <c r="K10837" s="22" t="n">
        <v>1</v>
      </c>
      <c r="L10837" s="25"/>
      <c r="N10837" s="24"/>
    </row>
    <row r="10838" customFormat="false" ht="15" hidden="false" customHeight="false" outlineLevel="0" collapsed="false">
      <c r="A10838" s="22" t="s">
        <v>2104</v>
      </c>
      <c r="B10838" s="22" t="n">
        <v>12</v>
      </c>
      <c r="C10838" s="22" t="n">
        <v>271</v>
      </c>
      <c r="D10838" s="22" t="n">
        <v>1</v>
      </c>
      <c r="E10838" s="22" t="n">
        <v>0</v>
      </c>
      <c r="F10838" s="22" t="n">
        <f aca="false">D10838/SUM(C10838:E10838)</f>
        <v>0.00367647058823529</v>
      </c>
      <c r="G10838" s="22" t="n">
        <v>271</v>
      </c>
      <c r="H10838" s="22" t="n">
        <v>1</v>
      </c>
      <c r="I10838" s="22" t="n">
        <v>0</v>
      </c>
      <c r="J10838" s="22" t="n">
        <v>0.000923</v>
      </c>
      <c r="K10838" s="22" t="n">
        <v>1</v>
      </c>
      <c r="L10838" s="25"/>
      <c r="N10838" s="24"/>
    </row>
    <row r="10839" customFormat="false" ht="15" hidden="false" customHeight="false" outlineLevel="0" collapsed="false">
      <c r="A10839" s="22" t="s">
        <v>6445</v>
      </c>
      <c r="B10839" s="22" t="n">
        <v>31</v>
      </c>
      <c r="C10839" s="22" t="n">
        <v>271</v>
      </c>
      <c r="D10839" s="22" t="n">
        <v>1</v>
      </c>
      <c r="E10839" s="22" t="n">
        <v>0</v>
      </c>
      <c r="F10839" s="22" t="n">
        <f aca="false">D10839/SUM(C10839:E10839)</f>
        <v>0.00367647058823529</v>
      </c>
      <c r="G10839" s="22" t="n">
        <v>271</v>
      </c>
      <c r="H10839" s="22" t="n">
        <v>1</v>
      </c>
      <c r="I10839" s="22" t="n">
        <v>0</v>
      </c>
      <c r="J10839" s="22" t="n">
        <v>0.000923</v>
      </c>
      <c r="K10839" s="22" t="n">
        <v>1</v>
      </c>
      <c r="L10839" s="25"/>
      <c r="N10839" s="24"/>
    </row>
    <row r="10840" customFormat="false" ht="15" hidden="false" customHeight="false" outlineLevel="0" collapsed="false">
      <c r="A10840" s="22" t="s">
        <v>4195</v>
      </c>
      <c r="B10840" s="22" t="n">
        <v>107</v>
      </c>
      <c r="C10840" s="22" t="n">
        <v>274</v>
      </c>
      <c r="D10840" s="22" t="n">
        <v>1</v>
      </c>
      <c r="E10840" s="22" t="n">
        <v>0</v>
      </c>
      <c r="F10840" s="22" t="n">
        <f aca="false">D10840/SUM(C10840:E10840)</f>
        <v>0.00363636363636364</v>
      </c>
      <c r="G10840" s="22" t="n">
        <v>274</v>
      </c>
      <c r="H10840" s="22" t="n">
        <v>1</v>
      </c>
      <c r="I10840" s="22" t="n">
        <v>0</v>
      </c>
      <c r="J10840" s="22" t="n">
        <v>0.000912</v>
      </c>
      <c r="K10840" s="22" t="n">
        <v>1</v>
      </c>
      <c r="L10840" s="25"/>
      <c r="N10840" s="24"/>
    </row>
    <row r="10841" customFormat="false" ht="15" hidden="false" customHeight="false" outlineLevel="0" collapsed="false">
      <c r="A10841" s="22" t="s">
        <v>6324</v>
      </c>
      <c r="B10841" s="22" t="n">
        <v>12</v>
      </c>
      <c r="C10841" s="22" t="n">
        <v>274</v>
      </c>
      <c r="D10841" s="22" t="n">
        <v>1</v>
      </c>
      <c r="E10841" s="22" t="n">
        <v>0</v>
      </c>
      <c r="F10841" s="22" t="n">
        <f aca="false">D10841/SUM(C10841:E10841)</f>
        <v>0.00363636363636364</v>
      </c>
      <c r="G10841" s="22" t="n">
        <v>274</v>
      </c>
      <c r="H10841" s="22" t="n">
        <v>1</v>
      </c>
      <c r="I10841" s="22" t="n">
        <v>0</v>
      </c>
      <c r="J10841" s="22" t="n">
        <v>0.000912</v>
      </c>
      <c r="K10841" s="22" t="n">
        <v>1</v>
      </c>
      <c r="L10841" s="25"/>
      <c r="N10841" s="24"/>
    </row>
    <row r="10842" customFormat="false" ht="15" hidden="false" customHeight="false" outlineLevel="0" collapsed="false">
      <c r="A10842" s="22" t="s">
        <v>3267</v>
      </c>
      <c r="B10842" s="22" t="n">
        <v>68</v>
      </c>
      <c r="C10842" s="22" t="n">
        <v>274</v>
      </c>
      <c r="D10842" s="22" t="n">
        <v>1</v>
      </c>
      <c r="E10842" s="22" t="n">
        <v>0</v>
      </c>
      <c r="F10842" s="22" t="n">
        <f aca="false">D10842/SUM(C10842:E10842)</f>
        <v>0.00363636363636364</v>
      </c>
      <c r="G10842" s="22" t="n">
        <v>274</v>
      </c>
      <c r="H10842" s="22" t="n">
        <v>1</v>
      </c>
      <c r="I10842" s="22" t="n">
        <v>0</v>
      </c>
      <c r="J10842" s="22" t="n">
        <v>0.000912</v>
      </c>
      <c r="K10842" s="22" t="n">
        <v>1</v>
      </c>
      <c r="L10842" s="25"/>
      <c r="N10842" s="24"/>
    </row>
    <row r="10843" customFormat="false" ht="15" hidden="false" customHeight="false" outlineLevel="0" collapsed="false">
      <c r="A10843" s="22" t="s">
        <v>394</v>
      </c>
      <c r="B10843" s="22" t="n">
        <v>42</v>
      </c>
      <c r="C10843" s="22" t="n">
        <v>275</v>
      </c>
      <c r="D10843" s="22" t="n">
        <v>1</v>
      </c>
      <c r="E10843" s="22" t="n">
        <v>0</v>
      </c>
      <c r="F10843" s="22" t="n">
        <f aca="false">D10843/SUM(C10843:E10843)</f>
        <v>0.0036231884057971</v>
      </c>
      <c r="G10843" s="22" t="n">
        <v>275</v>
      </c>
      <c r="H10843" s="22" t="n">
        <v>1</v>
      </c>
      <c r="I10843" s="22" t="n">
        <v>0</v>
      </c>
      <c r="J10843" s="22" t="n">
        <v>0.000909</v>
      </c>
      <c r="K10843" s="22" t="n">
        <v>1</v>
      </c>
      <c r="L10843" s="25"/>
      <c r="N10843" s="24"/>
    </row>
    <row r="10844" customFormat="false" ht="15" hidden="false" customHeight="false" outlineLevel="0" collapsed="false">
      <c r="A10844" s="22" t="s">
        <v>3765</v>
      </c>
      <c r="B10844" s="22" t="n">
        <v>93</v>
      </c>
      <c r="C10844" s="22" t="n">
        <v>275</v>
      </c>
      <c r="D10844" s="22" t="n">
        <v>1</v>
      </c>
      <c r="E10844" s="22" t="n">
        <v>0</v>
      </c>
      <c r="F10844" s="22" t="n">
        <f aca="false">D10844/SUM(C10844:E10844)</f>
        <v>0.0036231884057971</v>
      </c>
      <c r="G10844" s="22" t="n">
        <v>275</v>
      </c>
      <c r="H10844" s="22" t="n">
        <v>1</v>
      </c>
      <c r="I10844" s="22" t="n">
        <v>0</v>
      </c>
      <c r="J10844" s="22" t="n">
        <v>0.000909</v>
      </c>
      <c r="K10844" s="22" t="n">
        <v>1</v>
      </c>
      <c r="L10844" s="25"/>
      <c r="N10844" s="24"/>
    </row>
    <row r="10845" customFormat="false" ht="15" hidden="false" customHeight="false" outlineLevel="0" collapsed="false">
      <c r="A10845" s="22" t="s">
        <v>2420</v>
      </c>
      <c r="B10845" s="22" t="n">
        <v>41</v>
      </c>
      <c r="C10845" s="22" t="n">
        <v>276</v>
      </c>
      <c r="D10845" s="22" t="n">
        <v>1</v>
      </c>
      <c r="E10845" s="22" t="n">
        <v>0</v>
      </c>
      <c r="F10845" s="22" t="n">
        <f aca="false">D10845/SUM(C10845:E10845)</f>
        <v>0.0036101083032491</v>
      </c>
      <c r="G10845" s="22" t="n">
        <v>276</v>
      </c>
      <c r="H10845" s="22" t="n">
        <v>1</v>
      </c>
      <c r="I10845" s="22" t="n">
        <v>0</v>
      </c>
      <c r="J10845" s="22" t="n">
        <v>0.000906</v>
      </c>
      <c r="K10845" s="22" t="n">
        <v>1</v>
      </c>
      <c r="L10845" s="25"/>
      <c r="N10845" s="24"/>
    </row>
    <row r="10846" customFormat="false" ht="15" hidden="false" customHeight="false" outlineLevel="0" collapsed="false">
      <c r="A10846" s="22" t="s">
        <v>4901</v>
      </c>
      <c r="B10846" s="22" t="n">
        <v>83</v>
      </c>
      <c r="C10846" s="22" t="n">
        <v>278</v>
      </c>
      <c r="D10846" s="22" t="n">
        <v>1</v>
      </c>
      <c r="E10846" s="22" t="n">
        <v>0</v>
      </c>
      <c r="F10846" s="22" t="n">
        <f aca="false">D10846/SUM(C10846:E10846)</f>
        <v>0.003584229390681</v>
      </c>
      <c r="G10846" s="22" t="n">
        <v>278</v>
      </c>
      <c r="H10846" s="22" t="n">
        <v>1</v>
      </c>
      <c r="I10846" s="22" t="n">
        <v>0</v>
      </c>
      <c r="J10846" s="22" t="n">
        <v>0.000899</v>
      </c>
      <c r="K10846" s="22" t="n">
        <v>1</v>
      </c>
      <c r="L10846" s="25"/>
      <c r="N10846" s="24"/>
    </row>
    <row r="10847" customFormat="false" ht="15" hidden="false" customHeight="false" outlineLevel="0" collapsed="false">
      <c r="A10847" s="22" t="s">
        <v>6333</v>
      </c>
      <c r="B10847" s="22" t="n">
        <v>80</v>
      </c>
      <c r="C10847" s="22" t="n">
        <v>279</v>
      </c>
      <c r="D10847" s="22" t="n">
        <v>1</v>
      </c>
      <c r="E10847" s="22" t="n">
        <v>0</v>
      </c>
      <c r="F10847" s="22" t="n">
        <f aca="false">D10847/SUM(C10847:E10847)</f>
        <v>0.00357142857142857</v>
      </c>
      <c r="G10847" s="22" t="n">
        <v>279</v>
      </c>
      <c r="H10847" s="22" t="n">
        <v>1</v>
      </c>
      <c r="I10847" s="22" t="n">
        <v>0</v>
      </c>
      <c r="J10847" s="22" t="n">
        <v>0.000896</v>
      </c>
      <c r="K10847" s="22" t="n">
        <v>1</v>
      </c>
      <c r="L10847" s="25"/>
      <c r="N10847" s="24"/>
    </row>
    <row r="10848" customFormat="false" ht="15" hidden="false" customHeight="false" outlineLevel="0" collapsed="false">
      <c r="A10848" s="22" t="s">
        <v>6446</v>
      </c>
      <c r="B10848" s="22" t="n">
        <v>122</v>
      </c>
      <c r="C10848" s="22" t="n">
        <v>0</v>
      </c>
      <c r="D10848" s="22" t="n">
        <v>1</v>
      </c>
      <c r="E10848" s="22" t="n">
        <v>279</v>
      </c>
      <c r="F10848" s="22" t="n">
        <f aca="false">D10848/SUM(C10848:E10848)</f>
        <v>0.00357142857142857</v>
      </c>
      <c r="G10848" s="22" t="n">
        <v>0</v>
      </c>
      <c r="H10848" s="22" t="n">
        <v>1</v>
      </c>
      <c r="I10848" s="22" t="n">
        <v>279</v>
      </c>
      <c r="J10848" s="22" t="n">
        <v>0.000896</v>
      </c>
      <c r="K10848" s="22" t="n">
        <v>1</v>
      </c>
      <c r="L10848" s="25"/>
      <c r="N10848" s="24"/>
    </row>
    <row r="10849" customFormat="false" ht="15" hidden="false" customHeight="false" outlineLevel="0" collapsed="false">
      <c r="A10849" s="22" t="s">
        <v>6335</v>
      </c>
      <c r="B10849" s="22" t="n">
        <v>58</v>
      </c>
      <c r="C10849" s="22" t="n">
        <v>279</v>
      </c>
      <c r="D10849" s="22" t="n">
        <v>1</v>
      </c>
      <c r="E10849" s="22" t="n">
        <v>0</v>
      </c>
      <c r="F10849" s="22" t="n">
        <f aca="false">D10849/SUM(C10849:E10849)</f>
        <v>0.00357142857142857</v>
      </c>
      <c r="G10849" s="22" t="n">
        <v>279</v>
      </c>
      <c r="H10849" s="22" t="n">
        <v>1</v>
      </c>
      <c r="I10849" s="22" t="n">
        <v>0</v>
      </c>
      <c r="J10849" s="22" t="n">
        <v>0.000896</v>
      </c>
      <c r="K10849" s="22" t="n">
        <v>1</v>
      </c>
      <c r="L10849" s="25"/>
      <c r="N10849" s="24"/>
    </row>
    <row r="10850" customFormat="false" ht="15" hidden="false" customHeight="false" outlineLevel="0" collapsed="false">
      <c r="A10850" s="22" t="s">
        <v>1032</v>
      </c>
      <c r="B10850" s="22" t="n">
        <v>76</v>
      </c>
      <c r="C10850" s="22" t="n">
        <v>279</v>
      </c>
      <c r="D10850" s="22" t="n">
        <v>1</v>
      </c>
      <c r="E10850" s="22" t="n">
        <v>0</v>
      </c>
      <c r="F10850" s="22" t="n">
        <f aca="false">D10850/SUM(C10850:E10850)</f>
        <v>0.00357142857142857</v>
      </c>
      <c r="G10850" s="22" t="n">
        <v>279</v>
      </c>
      <c r="H10850" s="22" t="n">
        <v>1</v>
      </c>
      <c r="I10850" s="22" t="n">
        <v>0</v>
      </c>
      <c r="J10850" s="22" t="n">
        <v>0.000896</v>
      </c>
      <c r="K10850" s="22" t="n">
        <v>1</v>
      </c>
      <c r="L10850" s="25"/>
      <c r="N10850" s="24"/>
    </row>
    <row r="10851" customFormat="false" ht="15" hidden="false" customHeight="false" outlineLevel="0" collapsed="false">
      <c r="A10851" s="22" t="s">
        <v>6447</v>
      </c>
      <c r="B10851" s="22" t="n">
        <v>105</v>
      </c>
      <c r="C10851" s="22" t="n">
        <v>280</v>
      </c>
      <c r="D10851" s="22" t="n">
        <v>1</v>
      </c>
      <c r="E10851" s="22" t="n">
        <v>0</v>
      </c>
      <c r="F10851" s="22" t="n">
        <f aca="false">D10851/SUM(C10851:E10851)</f>
        <v>0.00355871886120996</v>
      </c>
      <c r="G10851" s="22" t="n">
        <v>280</v>
      </c>
      <c r="H10851" s="22" t="n">
        <v>1</v>
      </c>
      <c r="I10851" s="22" t="n">
        <v>0</v>
      </c>
      <c r="J10851" s="22" t="n">
        <v>0.000893</v>
      </c>
      <c r="K10851" s="22" t="n">
        <v>1</v>
      </c>
      <c r="L10851" s="25"/>
      <c r="N10851" s="24"/>
    </row>
    <row r="10852" customFormat="false" ht="15" hidden="false" customHeight="false" outlineLevel="0" collapsed="false">
      <c r="A10852" s="22" t="s">
        <v>176</v>
      </c>
      <c r="B10852" s="22" t="n">
        <v>7</v>
      </c>
      <c r="C10852" s="22" t="n">
        <v>281</v>
      </c>
      <c r="D10852" s="22" t="n">
        <v>1</v>
      </c>
      <c r="E10852" s="22" t="n">
        <v>0</v>
      </c>
      <c r="F10852" s="22" t="n">
        <f aca="false">D10852/SUM(C10852:E10852)</f>
        <v>0.00354609929078014</v>
      </c>
      <c r="G10852" s="22" t="n">
        <v>281</v>
      </c>
      <c r="H10852" s="22" t="n">
        <v>1</v>
      </c>
      <c r="I10852" s="22" t="n">
        <v>0</v>
      </c>
      <c r="J10852" s="22" t="n">
        <v>0.00089</v>
      </c>
      <c r="K10852" s="22" t="n">
        <v>1</v>
      </c>
      <c r="L10852" s="25"/>
      <c r="N10852" s="24"/>
    </row>
    <row r="10853" customFormat="false" ht="15" hidden="false" customHeight="false" outlineLevel="0" collapsed="false">
      <c r="A10853" s="22" t="s">
        <v>6448</v>
      </c>
      <c r="B10853" s="22" t="n">
        <v>108</v>
      </c>
      <c r="C10853" s="22" t="n">
        <v>281</v>
      </c>
      <c r="D10853" s="22" t="n">
        <v>1</v>
      </c>
      <c r="E10853" s="22" t="n">
        <v>0</v>
      </c>
      <c r="F10853" s="22" t="n">
        <f aca="false">D10853/SUM(C10853:E10853)</f>
        <v>0.00354609929078014</v>
      </c>
      <c r="G10853" s="22" t="n">
        <v>281</v>
      </c>
      <c r="H10853" s="22" t="n">
        <v>1</v>
      </c>
      <c r="I10853" s="22" t="n">
        <v>0</v>
      </c>
      <c r="J10853" s="22" t="n">
        <v>0.00089</v>
      </c>
      <c r="K10853" s="22" t="n">
        <v>1</v>
      </c>
      <c r="L10853" s="25"/>
      <c r="N10853" s="24"/>
    </row>
    <row r="10854" customFormat="false" ht="15" hidden="false" customHeight="false" outlineLevel="0" collapsed="false">
      <c r="A10854" s="22" t="s">
        <v>6449</v>
      </c>
      <c r="B10854" s="22" t="n">
        <v>36</v>
      </c>
      <c r="C10854" s="22" t="n">
        <v>281</v>
      </c>
      <c r="D10854" s="22" t="n">
        <v>1</v>
      </c>
      <c r="E10854" s="22" t="n">
        <v>0</v>
      </c>
      <c r="F10854" s="22" t="n">
        <f aca="false">D10854/SUM(C10854:E10854)</f>
        <v>0.00354609929078014</v>
      </c>
      <c r="G10854" s="22" t="n">
        <v>281</v>
      </c>
      <c r="H10854" s="22" t="n">
        <v>1</v>
      </c>
      <c r="I10854" s="22" t="n">
        <v>0</v>
      </c>
      <c r="J10854" s="22" t="n">
        <v>0.00089</v>
      </c>
      <c r="K10854" s="22" t="n">
        <v>1</v>
      </c>
      <c r="L10854" s="25"/>
      <c r="N10854" s="24"/>
    </row>
    <row r="10855" customFormat="false" ht="15" hidden="false" customHeight="false" outlineLevel="0" collapsed="false">
      <c r="A10855" s="22" t="s">
        <v>6229</v>
      </c>
      <c r="B10855" s="22" t="n">
        <v>53</v>
      </c>
      <c r="C10855" s="22" t="n">
        <v>281</v>
      </c>
      <c r="D10855" s="22" t="n">
        <v>1</v>
      </c>
      <c r="E10855" s="22" t="n">
        <v>0</v>
      </c>
      <c r="F10855" s="22" t="n">
        <f aca="false">D10855/SUM(C10855:E10855)</f>
        <v>0.00354609929078014</v>
      </c>
      <c r="G10855" s="22" t="n">
        <v>281</v>
      </c>
      <c r="H10855" s="22" t="n">
        <v>1</v>
      </c>
      <c r="I10855" s="22" t="n">
        <v>0</v>
      </c>
      <c r="J10855" s="22" t="n">
        <v>0.00089</v>
      </c>
      <c r="K10855" s="22" t="n">
        <v>1</v>
      </c>
      <c r="L10855" s="25"/>
      <c r="N10855" s="24"/>
    </row>
    <row r="10856" customFormat="false" ht="15" hidden="false" customHeight="false" outlineLevel="0" collapsed="false">
      <c r="A10856" s="22" t="s">
        <v>4586</v>
      </c>
      <c r="B10856" s="22" t="n">
        <v>39</v>
      </c>
      <c r="C10856" s="22" t="n">
        <v>281</v>
      </c>
      <c r="D10856" s="22" t="n">
        <v>1</v>
      </c>
      <c r="E10856" s="22" t="n">
        <v>0</v>
      </c>
      <c r="F10856" s="22" t="n">
        <f aca="false">D10856/SUM(C10856:E10856)</f>
        <v>0.00354609929078014</v>
      </c>
      <c r="G10856" s="22" t="n">
        <v>281</v>
      </c>
      <c r="H10856" s="22" t="n">
        <v>1</v>
      </c>
      <c r="I10856" s="22" t="n">
        <v>0</v>
      </c>
      <c r="J10856" s="22" t="n">
        <v>0.00089</v>
      </c>
      <c r="K10856" s="22" t="n">
        <v>1</v>
      </c>
      <c r="L10856" s="25"/>
      <c r="N10856" s="24"/>
    </row>
    <row r="10857" customFormat="false" ht="15" hidden="false" customHeight="false" outlineLevel="0" collapsed="false">
      <c r="A10857" s="22" t="s">
        <v>4847</v>
      </c>
      <c r="B10857" s="22" t="n">
        <v>37</v>
      </c>
      <c r="C10857" s="22" t="n">
        <v>282</v>
      </c>
      <c r="D10857" s="22" t="n">
        <v>1</v>
      </c>
      <c r="E10857" s="22" t="n">
        <v>0</v>
      </c>
      <c r="F10857" s="22" t="n">
        <f aca="false">D10857/SUM(C10857:E10857)</f>
        <v>0.00353356890459364</v>
      </c>
      <c r="G10857" s="22" t="n">
        <v>282</v>
      </c>
      <c r="H10857" s="22" t="n">
        <v>1</v>
      </c>
      <c r="I10857" s="22" t="n">
        <v>0</v>
      </c>
      <c r="J10857" s="22" t="n">
        <v>0.000887</v>
      </c>
      <c r="K10857" s="22" t="n">
        <v>1</v>
      </c>
      <c r="L10857" s="25"/>
      <c r="N10857" s="24"/>
    </row>
    <row r="10858" customFormat="false" ht="15" hidden="false" customHeight="false" outlineLevel="0" collapsed="false">
      <c r="A10858" s="22" t="s">
        <v>6450</v>
      </c>
      <c r="B10858" s="22" t="n">
        <v>122</v>
      </c>
      <c r="C10858" s="22" t="n">
        <v>0</v>
      </c>
      <c r="D10858" s="22" t="n">
        <v>1</v>
      </c>
      <c r="E10858" s="22" t="n">
        <v>282</v>
      </c>
      <c r="F10858" s="22" t="n">
        <f aca="false">D10858/SUM(C10858:E10858)</f>
        <v>0.00353356890459364</v>
      </c>
      <c r="G10858" s="22" t="n">
        <v>0</v>
      </c>
      <c r="H10858" s="22" t="n">
        <v>1</v>
      </c>
      <c r="I10858" s="22" t="n">
        <v>282</v>
      </c>
      <c r="J10858" s="22" t="n">
        <v>0.000887</v>
      </c>
      <c r="K10858" s="22" t="n">
        <v>1</v>
      </c>
      <c r="L10858" s="25"/>
      <c r="N10858" s="24"/>
    </row>
    <row r="10859" customFormat="false" ht="15" hidden="false" customHeight="false" outlineLevel="0" collapsed="false">
      <c r="A10859" s="22" t="s">
        <v>6451</v>
      </c>
      <c r="B10859" s="22" t="n">
        <v>123</v>
      </c>
      <c r="C10859" s="22" t="n">
        <v>282</v>
      </c>
      <c r="D10859" s="22" t="n">
        <v>1</v>
      </c>
      <c r="E10859" s="22" t="n">
        <v>0</v>
      </c>
      <c r="F10859" s="22" t="n">
        <f aca="false">D10859/SUM(C10859:E10859)</f>
        <v>0.00353356890459364</v>
      </c>
      <c r="G10859" s="22" t="n">
        <v>282</v>
      </c>
      <c r="H10859" s="22" t="n">
        <v>1</v>
      </c>
      <c r="I10859" s="22" t="n">
        <v>0</v>
      </c>
      <c r="J10859" s="22" t="n">
        <v>0.000887</v>
      </c>
      <c r="K10859" s="22" t="n">
        <v>1</v>
      </c>
      <c r="L10859" s="25"/>
      <c r="N10859" s="24"/>
    </row>
    <row r="10860" customFormat="false" ht="15" hidden="false" customHeight="false" outlineLevel="0" collapsed="false">
      <c r="A10860" s="22" t="s">
        <v>6451</v>
      </c>
      <c r="B10860" s="22" t="n">
        <v>125</v>
      </c>
      <c r="C10860" s="22" t="n">
        <v>0</v>
      </c>
      <c r="D10860" s="22" t="n">
        <v>1</v>
      </c>
      <c r="E10860" s="22" t="n">
        <v>282</v>
      </c>
      <c r="F10860" s="22" t="n">
        <f aca="false">D10860/SUM(C10860:E10860)</f>
        <v>0.00353356890459364</v>
      </c>
      <c r="G10860" s="22" t="n">
        <v>0</v>
      </c>
      <c r="H10860" s="22" t="n">
        <v>1</v>
      </c>
      <c r="I10860" s="22" t="n">
        <v>282</v>
      </c>
      <c r="J10860" s="22" t="n">
        <v>0.000887</v>
      </c>
      <c r="K10860" s="22" t="n">
        <v>1</v>
      </c>
      <c r="L10860" s="25"/>
      <c r="N10860" s="24"/>
    </row>
    <row r="10861" customFormat="false" ht="15" hidden="false" customHeight="false" outlineLevel="0" collapsed="false">
      <c r="A10861" s="22" t="s">
        <v>4361</v>
      </c>
      <c r="B10861" s="22" t="n">
        <v>93</v>
      </c>
      <c r="C10861" s="22" t="n">
        <v>282</v>
      </c>
      <c r="D10861" s="22" t="n">
        <v>1</v>
      </c>
      <c r="E10861" s="22" t="n">
        <v>0</v>
      </c>
      <c r="F10861" s="22" t="n">
        <f aca="false">D10861/SUM(C10861:E10861)</f>
        <v>0.00353356890459364</v>
      </c>
      <c r="G10861" s="22" t="n">
        <v>282</v>
      </c>
      <c r="H10861" s="22" t="n">
        <v>1</v>
      </c>
      <c r="I10861" s="22" t="n">
        <v>0</v>
      </c>
      <c r="J10861" s="22" t="n">
        <v>0.000887</v>
      </c>
      <c r="K10861" s="22" t="n">
        <v>1</v>
      </c>
      <c r="L10861" s="25"/>
      <c r="N10861" s="24"/>
    </row>
    <row r="10862" customFormat="false" ht="15" hidden="false" customHeight="false" outlineLevel="0" collapsed="false">
      <c r="A10862" s="22" t="s">
        <v>2488</v>
      </c>
      <c r="B10862" s="22" t="n">
        <v>32</v>
      </c>
      <c r="C10862" s="22" t="n">
        <v>283</v>
      </c>
      <c r="D10862" s="22" t="n">
        <v>1</v>
      </c>
      <c r="E10862" s="22" t="n">
        <v>0</v>
      </c>
      <c r="F10862" s="22" t="n">
        <f aca="false">D10862/SUM(C10862:E10862)</f>
        <v>0.00352112676056338</v>
      </c>
      <c r="G10862" s="22" t="n">
        <v>283</v>
      </c>
      <c r="H10862" s="22" t="n">
        <v>1</v>
      </c>
      <c r="I10862" s="22" t="n">
        <v>0</v>
      </c>
      <c r="J10862" s="22" t="n">
        <v>0.000883</v>
      </c>
      <c r="K10862" s="22" t="n">
        <v>1</v>
      </c>
      <c r="L10862" s="25"/>
      <c r="N10862" s="24"/>
    </row>
    <row r="10863" customFormat="false" ht="15" hidden="false" customHeight="false" outlineLevel="0" collapsed="false">
      <c r="A10863" s="22" t="s">
        <v>2162</v>
      </c>
      <c r="B10863" s="22" t="n">
        <v>43</v>
      </c>
      <c r="C10863" s="22" t="n">
        <v>283</v>
      </c>
      <c r="D10863" s="22" t="n">
        <v>1</v>
      </c>
      <c r="E10863" s="22" t="n">
        <v>0</v>
      </c>
      <c r="F10863" s="22" t="n">
        <f aca="false">D10863/SUM(C10863:E10863)</f>
        <v>0.00352112676056338</v>
      </c>
      <c r="G10863" s="22" t="n">
        <v>283</v>
      </c>
      <c r="H10863" s="22" t="n">
        <v>1</v>
      </c>
      <c r="I10863" s="22" t="n">
        <v>0</v>
      </c>
      <c r="J10863" s="22" t="n">
        <v>0.000883</v>
      </c>
      <c r="K10863" s="22" t="n">
        <v>1</v>
      </c>
      <c r="L10863" s="25"/>
      <c r="N10863" s="24"/>
    </row>
    <row r="10864" customFormat="false" ht="15" hidden="false" customHeight="false" outlineLevel="0" collapsed="false">
      <c r="A10864" s="22" t="s">
        <v>6452</v>
      </c>
      <c r="B10864" s="22" t="n">
        <v>7</v>
      </c>
      <c r="C10864" s="22" t="n">
        <v>283</v>
      </c>
      <c r="D10864" s="22" t="n">
        <v>1</v>
      </c>
      <c r="E10864" s="22" t="n">
        <v>0</v>
      </c>
      <c r="F10864" s="22" t="n">
        <f aca="false">D10864/SUM(C10864:E10864)</f>
        <v>0.00352112676056338</v>
      </c>
      <c r="G10864" s="22" t="n">
        <v>283</v>
      </c>
      <c r="H10864" s="22" t="n">
        <v>1</v>
      </c>
      <c r="I10864" s="22" t="n">
        <v>0</v>
      </c>
      <c r="J10864" s="22" t="n">
        <v>0.000883</v>
      </c>
      <c r="K10864" s="22" t="n">
        <v>1</v>
      </c>
      <c r="L10864" s="25"/>
      <c r="N10864" s="24"/>
    </row>
    <row r="10865" customFormat="false" ht="15" hidden="false" customHeight="false" outlineLevel="0" collapsed="false">
      <c r="A10865" s="22" t="s">
        <v>720</v>
      </c>
      <c r="B10865" s="22" t="n">
        <v>20</v>
      </c>
      <c r="C10865" s="22" t="n">
        <v>283</v>
      </c>
      <c r="D10865" s="22" t="n">
        <v>1</v>
      </c>
      <c r="E10865" s="22" t="n">
        <v>0</v>
      </c>
      <c r="F10865" s="22" t="n">
        <f aca="false">D10865/SUM(C10865:E10865)</f>
        <v>0.00352112676056338</v>
      </c>
      <c r="G10865" s="22" t="n">
        <v>283</v>
      </c>
      <c r="H10865" s="22" t="n">
        <v>1</v>
      </c>
      <c r="I10865" s="22" t="n">
        <v>0</v>
      </c>
      <c r="J10865" s="22" t="n">
        <v>0.000883</v>
      </c>
      <c r="K10865" s="22" t="n">
        <v>1</v>
      </c>
      <c r="L10865" s="25"/>
      <c r="N10865" s="24"/>
    </row>
    <row r="10866" customFormat="false" ht="15" hidden="false" customHeight="false" outlineLevel="0" collapsed="false">
      <c r="A10866" s="22" t="s">
        <v>3598</v>
      </c>
      <c r="B10866" s="22" t="n">
        <v>115</v>
      </c>
      <c r="C10866" s="22" t="n">
        <v>283</v>
      </c>
      <c r="D10866" s="22" t="n">
        <v>1</v>
      </c>
      <c r="E10866" s="22" t="n">
        <v>0</v>
      </c>
      <c r="F10866" s="22" t="n">
        <f aca="false">D10866/SUM(C10866:E10866)</f>
        <v>0.00352112676056338</v>
      </c>
      <c r="G10866" s="22" t="n">
        <v>283</v>
      </c>
      <c r="H10866" s="22" t="n">
        <v>1</v>
      </c>
      <c r="I10866" s="22" t="n">
        <v>0</v>
      </c>
      <c r="J10866" s="22" t="n">
        <v>0.000883</v>
      </c>
      <c r="K10866" s="22" t="n">
        <v>1</v>
      </c>
      <c r="L10866" s="25"/>
      <c r="N10866" s="24"/>
    </row>
    <row r="10867" customFormat="false" ht="15" hidden="false" customHeight="false" outlineLevel="0" collapsed="false">
      <c r="A10867" s="22" t="s">
        <v>6453</v>
      </c>
      <c r="B10867" s="22" t="n">
        <v>14</v>
      </c>
      <c r="C10867" s="22" t="n">
        <v>283</v>
      </c>
      <c r="D10867" s="22" t="n">
        <v>1</v>
      </c>
      <c r="E10867" s="22" t="n">
        <v>0</v>
      </c>
      <c r="F10867" s="22" t="n">
        <f aca="false">D10867/SUM(C10867:E10867)</f>
        <v>0.00352112676056338</v>
      </c>
      <c r="G10867" s="22" t="n">
        <v>283</v>
      </c>
      <c r="H10867" s="22" t="n">
        <v>1</v>
      </c>
      <c r="I10867" s="22" t="n">
        <v>0</v>
      </c>
      <c r="J10867" s="22" t="n">
        <v>0.000883</v>
      </c>
      <c r="K10867" s="22" t="n">
        <v>1</v>
      </c>
      <c r="L10867" s="25"/>
      <c r="N10867" s="24"/>
    </row>
    <row r="10868" customFormat="false" ht="15" hidden="false" customHeight="false" outlineLevel="0" collapsed="false">
      <c r="A10868" s="22" t="s">
        <v>823</v>
      </c>
      <c r="B10868" s="22" t="n">
        <v>62</v>
      </c>
      <c r="C10868" s="22" t="n">
        <v>284</v>
      </c>
      <c r="D10868" s="22" t="n">
        <v>1</v>
      </c>
      <c r="E10868" s="22" t="n">
        <v>0</v>
      </c>
      <c r="F10868" s="22" t="n">
        <f aca="false">D10868/SUM(C10868:E10868)</f>
        <v>0.00350877192982456</v>
      </c>
      <c r="G10868" s="22" t="n">
        <v>284</v>
      </c>
      <c r="H10868" s="22" t="n">
        <v>1</v>
      </c>
      <c r="I10868" s="22" t="n">
        <v>0</v>
      </c>
      <c r="J10868" s="22" t="n">
        <v>0.00088</v>
      </c>
      <c r="K10868" s="22" t="n">
        <v>1</v>
      </c>
      <c r="L10868" s="25"/>
      <c r="N10868" s="24"/>
    </row>
    <row r="10869" customFormat="false" ht="15" hidden="false" customHeight="false" outlineLevel="0" collapsed="false">
      <c r="A10869" s="22" t="s">
        <v>5096</v>
      </c>
      <c r="B10869" s="22" t="n">
        <v>33</v>
      </c>
      <c r="C10869" s="22" t="n">
        <v>284</v>
      </c>
      <c r="D10869" s="22" t="n">
        <v>1</v>
      </c>
      <c r="E10869" s="22" t="n">
        <v>0</v>
      </c>
      <c r="F10869" s="22" t="n">
        <f aca="false">D10869/SUM(C10869:E10869)</f>
        <v>0.00350877192982456</v>
      </c>
      <c r="G10869" s="22" t="n">
        <v>284</v>
      </c>
      <c r="H10869" s="22" t="n">
        <v>1</v>
      </c>
      <c r="I10869" s="22" t="n">
        <v>0</v>
      </c>
      <c r="J10869" s="22" t="n">
        <v>0.00088</v>
      </c>
      <c r="K10869" s="22" t="n">
        <v>1</v>
      </c>
      <c r="L10869" s="25"/>
      <c r="N10869" s="24"/>
    </row>
    <row r="10870" customFormat="false" ht="15" hidden="false" customHeight="false" outlineLevel="0" collapsed="false">
      <c r="A10870" s="22" t="s">
        <v>4864</v>
      </c>
      <c r="B10870" s="22" t="n">
        <v>24</v>
      </c>
      <c r="C10870" s="22" t="n">
        <v>284</v>
      </c>
      <c r="D10870" s="22" t="n">
        <v>1</v>
      </c>
      <c r="E10870" s="22" t="n">
        <v>0</v>
      </c>
      <c r="F10870" s="22" t="n">
        <f aca="false">D10870/SUM(C10870:E10870)</f>
        <v>0.00350877192982456</v>
      </c>
      <c r="G10870" s="22" t="n">
        <v>284</v>
      </c>
      <c r="H10870" s="22" t="n">
        <v>1</v>
      </c>
      <c r="I10870" s="22" t="n">
        <v>0</v>
      </c>
      <c r="J10870" s="22" t="n">
        <v>0.00088</v>
      </c>
      <c r="K10870" s="22" t="n">
        <v>1</v>
      </c>
      <c r="L10870" s="25"/>
      <c r="N10870" s="24"/>
    </row>
    <row r="10871" customFormat="false" ht="15" hidden="false" customHeight="false" outlineLevel="0" collapsed="false">
      <c r="A10871" s="22" t="s">
        <v>4664</v>
      </c>
      <c r="B10871" s="22" t="n">
        <v>95</v>
      </c>
      <c r="C10871" s="22" t="n">
        <v>285</v>
      </c>
      <c r="D10871" s="22" t="n">
        <v>1</v>
      </c>
      <c r="E10871" s="22" t="n">
        <v>0</v>
      </c>
      <c r="F10871" s="22" t="n">
        <f aca="false">D10871/SUM(C10871:E10871)</f>
        <v>0.0034965034965035</v>
      </c>
      <c r="G10871" s="22" t="n">
        <v>285</v>
      </c>
      <c r="H10871" s="22" t="n">
        <v>1</v>
      </c>
      <c r="I10871" s="22" t="n">
        <v>0</v>
      </c>
      <c r="J10871" s="22" t="n">
        <v>0.000877</v>
      </c>
      <c r="K10871" s="22" t="n">
        <v>1</v>
      </c>
      <c r="L10871" s="25"/>
      <c r="N10871" s="24"/>
    </row>
    <row r="10872" customFormat="false" ht="15" hidden="false" customHeight="false" outlineLevel="0" collapsed="false">
      <c r="A10872" s="22" t="s">
        <v>5296</v>
      </c>
      <c r="B10872" s="22" t="n">
        <v>9</v>
      </c>
      <c r="C10872" s="22" t="n">
        <v>285</v>
      </c>
      <c r="D10872" s="22" t="n">
        <v>1</v>
      </c>
      <c r="E10872" s="22" t="n">
        <v>0</v>
      </c>
      <c r="F10872" s="22" t="n">
        <f aca="false">D10872/SUM(C10872:E10872)</f>
        <v>0.0034965034965035</v>
      </c>
      <c r="G10872" s="22" t="n">
        <v>285</v>
      </c>
      <c r="H10872" s="22" t="n">
        <v>1</v>
      </c>
      <c r="I10872" s="22" t="n">
        <v>0</v>
      </c>
      <c r="J10872" s="22" t="n">
        <v>0.000877</v>
      </c>
      <c r="K10872" s="22" t="n">
        <v>1</v>
      </c>
      <c r="L10872" s="25"/>
      <c r="N10872" s="24"/>
    </row>
    <row r="10873" customFormat="false" ht="15" hidden="false" customHeight="false" outlineLevel="0" collapsed="false">
      <c r="A10873" s="22" t="s">
        <v>6454</v>
      </c>
      <c r="B10873" s="22" t="n">
        <v>72</v>
      </c>
      <c r="C10873" s="22" t="n">
        <v>285</v>
      </c>
      <c r="D10873" s="22" t="n">
        <v>1</v>
      </c>
      <c r="E10873" s="22" t="n">
        <v>0</v>
      </c>
      <c r="F10873" s="22" t="n">
        <f aca="false">D10873/SUM(C10873:E10873)</f>
        <v>0.0034965034965035</v>
      </c>
      <c r="G10873" s="22" t="n">
        <v>285</v>
      </c>
      <c r="H10873" s="22" t="n">
        <v>1</v>
      </c>
      <c r="I10873" s="22" t="n">
        <v>0</v>
      </c>
      <c r="J10873" s="22" t="n">
        <v>0.000877</v>
      </c>
      <c r="K10873" s="22" t="n">
        <v>1</v>
      </c>
      <c r="L10873" s="25"/>
      <c r="N10873" s="24"/>
    </row>
    <row r="10874" customFormat="false" ht="15" hidden="false" customHeight="false" outlineLevel="0" collapsed="false">
      <c r="A10874" s="22" t="s">
        <v>6455</v>
      </c>
      <c r="B10874" s="22" t="n">
        <v>41</v>
      </c>
      <c r="C10874" s="22" t="n">
        <v>285</v>
      </c>
      <c r="D10874" s="22" t="n">
        <v>1</v>
      </c>
      <c r="E10874" s="22" t="n">
        <v>0</v>
      </c>
      <c r="F10874" s="22" t="n">
        <f aca="false">D10874/SUM(C10874:E10874)</f>
        <v>0.0034965034965035</v>
      </c>
      <c r="G10874" s="22" t="n">
        <v>285</v>
      </c>
      <c r="H10874" s="22" t="n">
        <v>1</v>
      </c>
      <c r="I10874" s="22" t="n">
        <v>0</v>
      </c>
      <c r="J10874" s="22" t="n">
        <v>0.000877</v>
      </c>
      <c r="K10874" s="22" t="n">
        <v>1</v>
      </c>
      <c r="L10874" s="25"/>
      <c r="N10874" s="24"/>
    </row>
    <row r="10875" customFormat="false" ht="15" hidden="false" customHeight="false" outlineLevel="0" collapsed="false">
      <c r="A10875" s="22" t="s">
        <v>2206</v>
      </c>
      <c r="B10875" s="22" t="n">
        <v>78</v>
      </c>
      <c r="C10875" s="22" t="n">
        <v>285</v>
      </c>
      <c r="D10875" s="22" t="n">
        <v>1</v>
      </c>
      <c r="E10875" s="22" t="n">
        <v>0</v>
      </c>
      <c r="F10875" s="22" t="n">
        <f aca="false">D10875/SUM(C10875:E10875)</f>
        <v>0.0034965034965035</v>
      </c>
      <c r="G10875" s="22" t="n">
        <v>285</v>
      </c>
      <c r="H10875" s="22" t="n">
        <v>1</v>
      </c>
      <c r="I10875" s="22" t="n">
        <v>0</v>
      </c>
      <c r="J10875" s="22" t="n">
        <v>0.000877</v>
      </c>
      <c r="K10875" s="22" t="n">
        <v>1</v>
      </c>
      <c r="L10875" s="25"/>
      <c r="N10875" s="24"/>
    </row>
    <row r="10876" customFormat="false" ht="15" hidden="false" customHeight="false" outlineLevel="0" collapsed="false">
      <c r="A10876" s="22" t="s">
        <v>5102</v>
      </c>
      <c r="B10876" s="22" t="n">
        <v>19</v>
      </c>
      <c r="C10876" s="22" t="n">
        <v>285</v>
      </c>
      <c r="D10876" s="22" t="n">
        <v>1</v>
      </c>
      <c r="E10876" s="22" t="n">
        <v>0</v>
      </c>
      <c r="F10876" s="22" t="n">
        <f aca="false">D10876/SUM(C10876:E10876)</f>
        <v>0.0034965034965035</v>
      </c>
      <c r="G10876" s="22" t="n">
        <v>285</v>
      </c>
      <c r="H10876" s="22" t="n">
        <v>1</v>
      </c>
      <c r="I10876" s="22" t="n">
        <v>0</v>
      </c>
      <c r="J10876" s="22" t="n">
        <v>0.000877</v>
      </c>
      <c r="K10876" s="22" t="n">
        <v>1</v>
      </c>
      <c r="L10876" s="25"/>
      <c r="N10876" s="24"/>
    </row>
    <row r="10877" customFormat="false" ht="15" hidden="false" customHeight="false" outlineLevel="0" collapsed="false">
      <c r="A10877" s="22" t="s">
        <v>3335</v>
      </c>
      <c r="B10877" s="22" t="n">
        <v>56</v>
      </c>
      <c r="C10877" s="22" t="n">
        <v>285</v>
      </c>
      <c r="D10877" s="22" t="n">
        <v>1</v>
      </c>
      <c r="E10877" s="22" t="n">
        <v>0</v>
      </c>
      <c r="F10877" s="22" t="n">
        <f aca="false">D10877/SUM(C10877:E10877)</f>
        <v>0.0034965034965035</v>
      </c>
      <c r="G10877" s="22" t="n">
        <v>285</v>
      </c>
      <c r="H10877" s="22" t="n">
        <v>1</v>
      </c>
      <c r="I10877" s="22" t="n">
        <v>0</v>
      </c>
      <c r="J10877" s="22" t="n">
        <v>0.000877</v>
      </c>
      <c r="K10877" s="22" t="n">
        <v>1</v>
      </c>
      <c r="L10877" s="25"/>
      <c r="N10877" s="24"/>
    </row>
    <row r="10878" customFormat="false" ht="15" hidden="false" customHeight="false" outlineLevel="0" collapsed="false">
      <c r="A10878" s="22" t="s">
        <v>3005</v>
      </c>
      <c r="B10878" s="22" t="n">
        <v>60</v>
      </c>
      <c r="C10878" s="22" t="n">
        <v>285</v>
      </c>
      <c r="D10878" s="22" t="n">
        <v>1</v>
      </c>
      <c r="E10878" s="22" t="n">
        <v>0</v>
      </c>
      <c r="F10878" s="22" t="n">
        <f aca="false">D10878/SUM(C10878:E10878)</f>
        <v>0.0034965034965035</v>
      </c>
      <c r="G10878" s="22" t="n">
        <v>285</v>
      </c>
      <c r="H10878" s="22" t="n">
        <v>1</v>
      </c>
      <c r="I10878" s="22" t="n">
        <v>0</v>
      </c>
      <c r="J10878" s="22" t="n">
        <v>0.000877</v>
      </c>
      <c r="K10878" s="22" t="n">
        <v>1</v>
      </c>
      <c r="L10878" s="25"/>
      <c r="N10878" s="24"/>
    </row>
    <row r="10879" customFormat="false" ht="15" hidden="false" customHeight="false" outlineLevel="0" collapsed="false">
      <c r="A10879" s="22" t="s">
        <v>1243</v>
      </c>
      <c r="B10879" s="22" t="n">
        <v>68</v>
      </c>
      <c r="C10879" s="22" t="n">
        <v>259</v>
      </c>
      <c r="D10879" s="22" t="n">
        <v>0</v>
      </c>
      <c r="E10879" s="22" t="n">
        <v>1</v>
      </c>
      <c r="F10879" s="22" t="n">
        <f aca="false">D10879/SUM(C10879:E10879)</f>
        <v>0</v>
      </c>
      <c r="G10879" s="22" t="n">
        <v>258</v>
      </c>
      <c r="H10879" s="22" t="n">
        <v>1.99</v>
      </c>
      <c r="I10879" s="22" t="n">
        <v>0</v>
      </c>
      <c r="J10879" s="22" t="n">
        <v>260</v>
      </c>
      <c r="K10879" s="22" t="n">
        <v>0.001927</v>
      </c>
      <c r="L10879" s="25"/>
      <c r="N10879" s="24"/>
    </row>
    <row r="10880" customFormat="false" ht="15" hidden="false" customHeight="false" outlineLevel="0" collapsed="false">
      <c r="A10880" s="22" t="s">
        <v>6456</v>
      </c>
      <c r="B10880" s="22" t="n">
        <v>70</v>
      </c>
      <c r="C10880" s="22" t="n">
        <v>97</v>
      </c>
      <c r="D10880" s="22" t="n">
        <v>0</v>
      </c>
      <c r="E10880" s="22" t="n">
        <v>100</v>
      </c>
      <c r="F10880" s="22" t="n">
        <f aca="false">D10880/SUM(C10880:E10880)</f>
        <v>0</v>
      </c>
      <c r="G10880" s="22" t="n">
        <v>47.76</v>
      </c>
      <c r="H10880" s="22" t="n">
        <v>98.48</v>
      </c>
      <c r="I10880" s="22" t="n">
        <v>50.76</v>
      </c>
      <c r="J10880" s="22" t="n">
        <v>197</v>
      </c>
      <c r="K10880" s="22" t="n">
        <v>0</v>
      </c>
      <c r="L10880" s="25"/>
      <c r="N10880" s="24"/>
    </row>
    <row r="10881" customFormat="false" ht="15" hidden="false" customHeight="false" outlineLevel="0" collapsed="false">
      <c r="A10881" s="22" t="s">
        <v>5895</v>
      </c>
      <c r="B10881" s="22" t="n">
        <v>100</v>
      </c>
      <c r="C10881" s="22" t="n">
        <v>218</v>
      </c>
      <c r="D10881" s="22" t="n">
        <v>0</v>
      </c>
      <c r="E10881" s="22" t="n">
        <v>2</v>
      </c>
      <c r="F10881" s="22" t="n">
        <f aca="false">D10881/SUM(C10881:E10881)</f>
        <v>0</v>
      </c>
      <c r="G10881" s="22" t="n">
        <v>216.02</v>
      </c>
      <c r="H10881" s="22" t="n">
        <v>3.96</v>
      </c>
      <c r="I10881" s="22" t="n">
        <v>0.02</v>
      </c>
      <c r="J10881" s="22" t="n">
        <v>220</v>
      </c>
      <c r="K10881" s="22" t="n">
        <v>1.6E-005</v>
      </c>
      <c r="L10881" s="25"/>
      <c r="N10881" s="24"/>
    </row>
    <row r="10882" customFormat="false" ht="15" hidden="false" customHeight="false" outlineLevel="0" collapsed="false">
      <c r="A10882" s="22" t="s">
        <v>6457</v>
      </c>
      <c r="B10882" s="22" t="n">
        <v>52</v>
      </c>
      <c r="C10882" s="22" t="n">
        <v>216</v>
      </c>
      <c r="D10882" s="22" t="n">
        <v>0</v>
      </c>
      <c r="E10882" s="22" t="n">
        <v>2</v>
      </c>
      <c r="F10882" s="22" t="n">
        <f aca="false">D10882/SUM(C10882:E10882)</f>
        <v>0</v>
      </c>
      <c r="G10882" s="22" t="n">
        <v>214.02</v>
      </c>
      <c r="H10882" s="22" t="n">
        <v>3.96</v>
      </c>
      <c r="I10882" s="22" t="n">
        <v>0.02</v>
      </c>
      <c r="J10882" s="22" t="n">
        <v>218</v>
      </c>
      <c r="K10882" s="22" t="n">
        <v>1.6E-005</v>
      </c>
      <c r="L10882" s="25"/>
      <c r="N10882" s="24"/>
    </row>
    <row r="10883" customFormat="false" ht="15" hidden="false" customHeight="false" outlineLevel="0" collapsed="false">
      <c r="A10883" s="22" t="s">
        <v>4813</v>
      </c>
      <c r="B10883" s="22" t="n">
        <v>96</v>
      </c>
      <c r="C10883" s="22" t="n">
        <v>202</v>
      </c>
      <c r="D10883" s="22" t="n">
        <v>0</v>
      </c>
      <c r="E10883" s="22" t="n">
        <v>1</v>
      </c>
      <c r="F10883" s="22" t="n">
        <f aca="false">D10883/SUM(C10883:E10883)</f>
        <v>0</v>
      </c>
      <c r="G10883" s="22" t="n">
        <v>201</v>
      </c>
      <c r="H10883" s="22" t="n">
        <v>1.99</v>
      </c>
      <c r="I10883" s="22" t="n">
        <v>0</v>
      </c>
      <c r="J10883" s="22" t="n">
        <v>203</v>
      </c>
      <c r="K10883" s="22" t="n">
        <v>0.002469</v>
      </c>
      <c r="L10883" s="25"/>
      <c r="N10883" s="24"/>
    </row>
    <row r="10884" customFormat="false" ht="15" hidden="false" customHeight="false" outlineLevel="0" collapsed="false">
      <c r="A10884" s="22" t="s">
        <v>3285</v>
      </c>
      <c r="B10884" s="22" t="n">
        <v>10</v>
      </c>
      <c r="C10884" s="22" t="n">
        <v>266</v>
      </c>
      <c r="D10884" s="22" t="n">
        <v>0</v>
      </c>
      <c r="E10884" s="22" t="n">
        <v>2</v>
      </c>
      <c r="F10884" s="22" t="n">
        <f aca="false">D10884/SUM(C10884:E10884)</f>
        <v>0</v>
      </c>
      <c r="G10884" s="22" t="n">
        <v>264.01</v>
      </c>
      <c r="H10884" s="22" t="n">
        <v>3.97</v>
      </c>
      <c r="I10884" s="22" t="n">
        <v>0.01</v>
      </c>
      <c r="J10884" s="22" t="n">
        <v>268</v>
      </c>
      <c r="K10884" s="22" t="n">
        <v>1.1E-005</v>
      </c>
      <c r="L10884" s="25"/>
      <c r="N10884" s="24"/>
    </row>
    <row r="10885" customFormat="false" ht="15" hidden="false" customHeight="false" outlineLevel="0" collapsed="false">
      <c r="A10885" s="22" t="s">
        <v>3285</v>
      </c>
      <c r="B10885" s="22" t="n">
        <v>11</v>
      </c>
      <c r="C10885" s="22" t="n">
        <v>266</v>
      </c>
      <c r="D10885" s="22" t="n">
        <v>0</v>
      </c>
      <c r="E10885" s="22" t="n">
        <v>2</v>
      </c>
      <c r="F10885" s="22" t="n">
        <f aca="false">D10885/SUM(C10885:E10885)</f>
        <v>0</v>
      </c>
      <c r="G10885" s="22" t="n">
        <v>264.01</v>
      </c>
      <c r="H10885" s="22" t="n">
        <v>3.97</v>
      </c>
      <c r="I10885" s="22" t="n">
        <v>0.01</v>
      </c>
      <c r="J10885" s="22" t="n">
        <v>268</v>
      </c>
      <c r="K10885" s="22" t="n">
        <v>1.1E-005</v>
      </c>
      <c r="L10885" s="25"/>
      <c r="N10885" s="24"/>
    </row>
    <row r="10886" customFormat="false" ht="15" hidden="false" customHeight="false" outlineLevel="0" collapsed="false">
      <c r="A10886" s="22" t="s">
        <v>6458</v>
      </c>
      <c r="B10886" s="22" t="n">
        <v>74</v>
      </c>
      <c r="C10886" s="22" t="n">
        <v>192</v>
      </c>
      <c r="D10886" s="22" t="n">
        <v>0</v>
      </c>
      <c r="E10886" s="22" t="n">
        <v>2</v>
      </c>
      <c r="F10886" s="22" t="n">
        <f aca="false">D10886/SUM(C10886:E10886)</f>
        <v>0</v>
      </c>
      <c r="G10886" s="22" t="n">
        <v>190.02</v>
      </c>
      <c r="H10886" s="22" t="n">
        <v>3.96</v>
      </c>
      <c r="I10886" s="22" t="n">
        <v>0.02</v>
      </c>
      <c r="J10886" s="22" t="n">
        <v>194</v>
      </c>
      <c r="K10886" s="22" t="n">
        <v>2E-005</v>
      </c>
      <c r="L10886" s="25"/>
      <c r="N10886" s="24"/>
    </row>
    <row r="10887" customFormat="false" ht="15" hidden="false" customHeight="false" outlineLevel="0" collapsed="false">
      <c r="A10887" s="22" t="s">
        <v>4434</v>
      </c>
      <c r="B10887" s="22" t="n">
        <v>115</v>
      </c>
      <c r="C10887" s="22" t="n">
        <v>155</v>
      </c>
      <c r="D10887" s="22" t="n">
        <v>0</v>
      </c>
      <c r="E10887" s="22" t="n">
        <v>3</v>
      </c>
      <c r="F10887" s="22" t="n">
        <f aca="false">D10887/SUM(C10887:E10887)</f>
        <v>0</v>
      </c>
      <c r="G10887" s="22" t="n">
        <v>152.06</v>
      </c>
      <c r="H10887" s="22" t="n">
        <v>5.89</v>
      </c>
      <c r="I10887" s="22" t="n">
        <v>0.06</v>
      </c>
      <c r="J10887" s="22" t="n">
        <v>158</v>
      </c>
      <c r="K10887" s="22" t="n">
        <v>0</v>
      </c>
      <c r="L10887" s="25"/>
      <c r="N10887" s="24"/>
    </row>
    <row r="10888" customFormat="false" ht="15" hidden="false" customHeight="false" outlineLevel="0" collapsed="false">
      <c r="A10888" s="22" t="s">
        <v>6459</v>
      </c>
      <c r="B10888" s="22" t="n">
        <v>9</v>
      </c>
      <c r="C10888" s="22" t="n">
        <v>190</v>
      </c>
      <c r="D10888" s="22" t="n">
        <v>0</v>
      </c>
      <c r="E10888" s="22" t="n">
        <v>4</v>
      </c>
      <c r="F10888" s="22" t="n">
        <f aca="false">D10888/SUM(C10888:E10888)</f>
        <v>0</v>
      </c>
      <c r="G10888" s="22" t="n">
        <v>186.08</v>
      </c>
      <c r="H10888" s="22" t="n">
        <v>7.84</v>
      </c>
      <c r="I10888" s="22" t="n">
        <v>0.08</v>
      </c>
      <c r="J10888" s="22" t="n">
        <v>194</v>
      </c>
      <c r="K10888" s="22" t="n">
        <v>0</v>
      </c>
      <c r="L10888" s="25"/>
      <c r="N10888" s="24"/>
    </row>
    <row r="10889" customFormat="false" ht="15" hidden="false" customHeight="false" outlineLevel="0" collapsed="false">
      <c r="A10889" s="22" t="s">
        <v>2126</v>
      </c>
      <c r="B10889" s="22" t="n">
        <v>31</v>
      </c>
      <c r="C10889" s="22" t="n">
        <v>176</v>
      </c>
      <c r="D10889" s="22" t="n">
        <v>0</v>
      </c>
      <c r="E10889" s="22" t="n">
        <v>2</v>
      </c>
      <c r="F10889" s="22" t="n">
        <f aca="false">D10889/SUM(C10889:E10889)</f>
        <v>0</v>
      </c>
      <c r="G10889" s="22" t="n">
        <v>174.02</v>
      </c>
      <c r="H10889" s="22" t="n">
        <v>3.96</v>
      </c>
      <c r="I10889" s="22" t="n">
        <v>0.02</v>
      </c>
      <c r="J10889" s="22" t="n">
        <v>178</v>
      </c>
      <c r="K10889" s="22" t="n">
        <v>2.4E-005</v>
      </c>
      <c r="L10889" s="25"/>
      <c r="N10889" s="24"/>
    </row>
    <row r="10890" customFormat="false" ht="15" hidden="false" customHeight="false" outlineLevel="0" collapsed="false">
      <c r="A10890" s="22" t="s">
        <v>6460</v>
      </c>
      <c r="B10890" s="22" t="n">
        <v>118</v>
      </c>
      <c r="C10890" s="22" t="n">
        <v>239</v>
      </c>
      <c r="D10890" s="22" t="n">
        <v>0</v>
      </c>
      <c r="E10890" s="22" t="n">
        <v>1</v>
      </c>
      <c r="F10890" s="22" t="n">
        <f aca="false">D10890/SUM(C10890:E10890)</f>
        <v>0</v>
      </c>
      <c r="G10890" s="22" t="n">
        <v>238</v>
      </c>
      <c r="H10890" s="22" t="n">
        <v>1.99</v>
      </c>
      <c r="I10890" s="22" t="n">
        <v>0</v>
      </c>
      <c r="J10890" s="22" t="n">
        <v>240</v>
      </c>
      <c r="K10890" s="22" t="n">
        <v>0.002088</v>
      </c>
      <c r="L10890" s="25"/>
      <c r="N10890" s="24"/>
    </row>
    <row r="10891" customFormat="false" ht="15" hidden="false" customHeight="false" outlineLevel="0" collapsed="false">
      <c r="A10891" s="22" t="s">
        <v>6461</v>
      </c>
      <c r="B10891" s="22" t="n">
        <v>54</v>
      </c>
      <c r="C10891" s="22" t="n">
        <v>197</v>
      </c>
      <c r="D10891" s="22" t="n">
        <v>0</v>
      </c>
      <c r="E10891" s="22" t="n">
        <v>1</v>
      </c>
      <c r="F10891" s="22" t="n">
        <f aca="false">D10891/SUM(C10891:E10891)</f>
        <v>0</v>
      </c>
      <c r="G10891" s="22" t="n">
        <v>196.01</v>
      </c>
      <c r="H10891" s="22" t="n">
        <v>1.99</v>
      </c>
      <c r="I10891" s="22" t="n">
        <v>0.01</v>
      </c>
      <c r="J10891" s="22" t="n">
        <v>198</v>
      </c>
      <c r="K10891" s="22" t="n">
        <v>0.002532</v>
      </c>
      <c r="L10891" s="25"/>
      <c r="N10891" s="24"/>
    </row>
    <row r="10892" customFormat="false" ht="15" hidden="false" customHeight="false" outlineLevel="0" collapsed="false">
      <c r="A10892" s="22" t="s">
        <v>6461</v>
      </c>
      <c r="B10892" s="22" t="n">
        <v>102</v>
      </c>
      <c r="C10892" s="22" t="n">
        <v>197</v>
      </c>
      <c r="D10892" s="22" t="n">
        <v>0</v>
      </c>
      <c r="E10892" s="22" t="n">
        <v>1</v>
      </c>
      <c r="F10892" s="22" t="n">
        <f aca="false">D10892/SUM(C10892:E10892)</f>
        <v>0</v>
      </c>
      <c r="G10892" s="22" t="n">
        <v>196.01</v>
      </c>
      <c r="H10892" s="22" t="n">
        <v>1.99</v>
      </c>
      <c r="I10892" s="22" t="n">
        <v>0.01</v>
      </c>
      <c r="J10892" s="22" t="n">
        <v>198</v>
      </c>
      <c r="K10892" s="22" t="n">
        <v>0.002532</v>
      </c>
      <c r="L10892" s="25"/>
      <c r="N10892" s="24"/>
    </row>
    <row r="10893" customFormat="false" ht="15" hidden="false" customHeight="false" outlineLevel="0" collapsed="false">
      <c r="A10893" s="22" t="s">
        <v>6381</v>
      </c>
      <c r="B10893" s="22" t="n">
        <v>77</v>
      </c>
      <c r="C10893" s="22" t="n">
        <v>273</v>
      </c>
      <c r="D10893" s="22" t="n">
        <v>0</v>
      </c>
      <c r="E10893" s="22" t="n">
        <v>1</v>
      </c>
      <c r="F10893" s="22" t="n">
        <f aca="false">D10893/SUM(C10893:E10893)</f>
        <v>0</v>
      </c>
      <c r="G10893" s="22" t="n">
        <v>272</v>
      </c>
      <c r="H10893" s="22" t="n">
        <v>1.99</v>
      </c>
      <c r="I10893" s="22" t="n">
        <v>0</v>
      </c>
      <c r="J10893" s="22" t="n">
        <v>274</v>
      </c>
      <c r="K10893" s="22" t="n">
        <v>0.001828</v>
      </c>
      <c r="L10893" s="25"/>
      <c r="N10893" s="24"/>
    </row>
    <row r="10894" customFormat="false" ht="15" hidden="false" customHeight="false" outlineLevel="0" collapsed="false">
      <c r="A10894" s="22" t="s">
        <v>6462</v>
      </c>
      <c r="B10894" s="22" t="n">
        <v>48</v>
      </c>
      <c r="C10894" s="22" t="n">
        <v>169</v>
      </c>
      <c r="D10894" s="22" t="n">
        <v>0</v>
      </c>
      <c r="E10894" s="22" t="n">
        <v>1</v>
      </c>
      <c r="F10894" s="22" t="n">
        <f aca="false">D10894/SUM(C10894:E10894)</f>
        <v>0</v>
      </c>
      <c r="G10894" s="22" t="n">
        <v>168.01</v>
      </c>
      <c r="H10894" s="22" t="n">
        <v>1.99</v>
      </c>
      <c r="I10894" s="22" t="n">
        <v>0.01</v>
      </c>
      <c r="J10894" s="22" t="n">
        <v>170</v>
      </c>
      <c r="K10894" s="22" t="n">
        <v>0.00295</v>
      </c>
      <c r="L10894" s="25"/>
      <c r="N10894" s="24"/>
    </row>
    <row r="10895" customFormat="false" ht="15" hidden="false" customHeight="false" outlineLevel="0" collapsed="false">
      <c r="A10895" s="22" t="s">
        <v>6165</v>
      </c>
      <c r="B10895" s="22" t="n">
        <v>62</v>
      </c>
      <c r="C10895" s="22" t="n">
        <v>185</v>
      </c>
      <c r="D10895" s="22" t="n">
        <v>0</v>
      </c>
      <c r="E10895" s="22" t="n">
        <v>1</v>
      </c>
      <c r="F10895" s="22" t="n">
        <f aca="false">D10895/SUM(C10895:E10895)</f>
        <v>0</v>
      </c>
      <c r="G10895" s="22" t="n">
        <v>184.01</v>
      </c>
      <c r="H10895" s="22" t="n">
        <v>1.99</v>
      </c>
      <c r="I10895" s="22" t="n">
        <v>0.01</v>
      </c>
      <c r="J10895" s="22" t="n">
        <v>186</v>
      </c>
      <c r="K10895" s="22" t="n">
        <v>0.002695</v>
      </c>
      <c r="L10895" s="25"/>
      <c r="N10895" s="24"/>
    </row>
    <row r="10896" customFormat="false" ht="15" hidden="false" customHeight="false" outlineLevel="0" collapsed="false">
      <c r="A10896" s="22" t="s">
        <v>6165</v>
      </c>
      <c r="B10896" s="22" t="n">
        <v>68</v>
      </c>
      <c r="C10896" s="22" t="n">
        <v>185</v>
      </c>
      <c r="D10896" s="22" t="n">
        <v>0</v>
      </c>
      <c r="E10896" s="22" t="n">
        <v>1</v>
      </c>
      <c r="F10896" s="22" t="n">
        <f aca="false">D10896/SUM(C10896:E10896)</f>
        <v>0</v>
      </c>
      <c r="G10896" s="22" t="n">
        <v>184.01</v>
      </c>
      <c r="H10896" s="22" t="n">
        <v>1.99</v>
      </c>
      <c r="I10896" s="22" t="n">
        <v>0.01</v>
      </c>
      <c r="J10896" s="22" t="n">
        <v>186</v>
      </c>
      <c r="K10896" s="22" t="n">
        <v>0.002695</v>
      </c>
      <c r="L10896" s="25"/>
      <c r="N10896" s="2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287"/>
  <sheetViews>
    <sheetView showFormulas="false" showGridLines="true" showRowColHeaders="true" showZeros="true" rightToLeft="false" tabSelected="false" showOutlineSymbols="true" defaultGridColor="true" view="normal" topLeftCell="A1" colorId="64" zoomScale="96" zoomScaleNormal="96" zoomScalePageLayoutView="100" workbookViewId="0">
      <selection pane="topLeft" activeCell="L10" activeCellId="0" sqref="L10"/>
    </sheetView>
  </sheetViews>
  <sheetFormatPr defaultRowHeight="15" zeroHeight="false" outlineLevelRow="0" outlineLevelCol="0"/>
  <cols>
    <col collapsed="false" customWidth="true" hidden="false" outlineLevel="0" max="9" min="1" style="0" width="8.67"/>
    <col collapsed="false" customWidth="true" hidden="false" outlineLevel="0" max="10" min="10" style="0" width="12.14"/>
    <col collapsed="false" customWidth="true" hidden="false" outlineLevel="0" max="22" min="11" style="0" width="8.67"/>
    <col collapsed="false" customWidth="true" hidden="false" outlineLevel="0" max="23" min="23" style="0" width="13.43"/>
    <col collapsed="false" customWidth="true" hidden="false" outlineLevel="0" max="1025" min="24" style="0" width="8.67"/>
  </cols>
  <sheetData>
    <row r="1" customFormat="false" ht="15" hidden="false" customHeight="false" outlineLevel="0" collapsed="false">
      <c r="A1" s="0" t="s">
        <v>6463</v>
      </c>
      <c r="B1" s="0" t="s">
        <v>6464</v>
      </c>
      <c r="C1" s="0" t="s">
        <v>6465</v>
      </c>
      <c r="D1" s="0" t="s">
        <v>6466</v>
      </c>
      <c r="E1" s="0" t="s">
        <v>6467</v>
      </c>
      <c r="F1" s="0" t="s">
        <v>6468</v>
      </c>
      <c r="G1" s="0" t="s">
        <v>6469</v>
      </c>
      <c r="H1" s="1" t="s">
        <v>6470</v>
      </c>
      <c r="W1" s="0" t="s">
        <v>6471</v>
      </c>
    </row>
    <row r="2" customFormat="false" ht="16.5" hidden="false" customHeight="false" outlineLevel="0" collapsed="false">
      <c r="A2" s="0" t="s">
        <v>6472</v>
      </c>
      <c r="B2" s="0" t="n">
        <v>1833</v>
      </c>
      <c r="C2" s="0" t="n">
        <v>1851.8</v>
      </c>
      <c r="D2" s="0" t="n">
        <v>2319</v>
      </c>
      <c r="E2" s="0" t="n">
        <v>-0.04023</v>
      </c>
      <c r="F2" s="0" t="n">
        <f aca="false">E2</f>
        <v>-0.04023</v>
      </c>
      <c r="G2" s="26" t="n">
        <f aca="false">OR(E2&lt;$K$12, E2&gt;$K$13)</f>
        <v>0</v>
      </c>
      <c r="H2" s="26" t="n">
        <f aca="false">FALSE()</f>
        <v>0</v>
      </c>
      <c r="I2" s="0" t="str">
        <f aca="false">IF(H2=1,A2,"")</f>
        <v/>
      </c>
      <c r="J2" s="27" t="s">
        <v>6473</v>
      </c>
      <c r="K2" s="27"/>
      <c r="W2" s="0" t="s">
        <v>6474</v>
      </c>
    </row>
    <row r="3" customFormat="false" ht="15" hidden="false" customHeight="false" outlineLevel="0" collapsed="false">
      <c r="A3" s="0" t="s">
        <v>6475</v>
      </c>
      <c r="B3" s="0" t="n">
        <v>1648</v>
      </c>
      <c r="C3" s="0" t="n">
        <v>1639.1</v>
      </c>
      <c r="D3" s="0" t="n">
        <v>2051</v>
      </c>
      <c r="E3" s="0" t="n">
        <v>0.0217</v>
      </c>
      <c r="F3" s="0" t="n">
        <f aca="false">E3</f>
        <v>0.0217</v>
      </c>
      <c r="G3" s="26" t="n">
        <f aca="false">OR(E3&lt;$K$12, E3&gt;$K$13)</f>
        <v>0</v>
      </c>
      <c r="H3" s="26" t="n">
        <f aca="false">FALSE()</f>
        <v>0</v>
      </c>
      <c r="I3" s="0" t="str">
        <f aca="false">IF(H3=1,A3,"")</f>
        <v/>
      </c>
      <c r="J3" s="28" t="n">
        <v>5</v>
      </c>
      <c r="K3" s="28" t="n">
        <f aca="false">PERCENTILE(F$2:F$287,0.05)</f>
        <v>-0.17847</v>
      </c>
      <c r="W3" s="0" t="s">
        <v>6476</v>
      </c>
    </row>
    <row r="4" customFormat="false" ht="15" hidden="false" customHeight="false" outlineLevel="0" collapsed="false">
      <c r="A4" s="0" t="s">
        <v>6477</v>
      </c>
      <c r="B4" s="0" t="n">
        <v>1838</v>
      </c>
      <c r="C4" s="0" t="n">
        <v>1837.1</v>
      </c>
      <c r="D4" s="0" t="n">
        <v>2306</v>
      </c>
      <c r="E4" s="0" t="n">
        <v>0.0019</v>
      </c>
      <c r="F4" s="0" t="n">
        <f aca="false">E4</f>
        <v>0.0019</v>
      </c>
      <c r="G4" s="26" t="n">
        <f aca="false">OR(E4&lt;$K$12, E4&gt;$K$13)</f>
        <v>0</v>
      </c>
      <c r="H4" s="26" t="n">
        <f aca="false">FALSE()</f>
        <v>0</v>
      </c>
      <c r="I4" s="0" t="str">
        <f aca="false">IF(H4=1,A4,"")</f>
        <v/>
      </c>
      <c r="J4" s="28" t="n">
        <v>2.5</v>
      </c>
      <c r="K4" s="28" t="n">
        <f aca="false">PERCENTILE(F$2:F$287,0.025)</f>
        <v>-0.3848575</v>
      </c>
      <c r="P4" s="0" t="s">
        <v>6478</v>
      </c>
      <c r="W4" s="0" t="s">
        <v>6479</v>
      </c>
    </row>
    <row r="5" customFormat="false" ht="15" hidden="false" customHeight="false" outlineLevel="0" collapsed="false">
      <c r="A5" s="0" t="s">
        <v>6480</v>
      </c>
      <c r="B5" s="0" t="n">
        <v>1785</v>
      </c>
      <c r="C5" s="0" t="n">
        <v>1859.4</v>
      </c>
      <c r="D5" s="0" t="n">
        <v>2330</v>
      </c>
      <c r="E5" s="0" t="n">
        <v>-0.15816</v>
      </c>
      <c r="F5" s="0" t="n">
        <f aca="false">E5</f>
        <v>-0.15816</v>
      </c>
      <c r="G5" s="26" t="n">
        <f aca="false">OR(E5&lt;$K$12, E5&gt;$K$13)</f>
        <v>0</v>
      </c>
      <c r="H5" s="26" t="n">
        <f aca="false">FALSE()</f>
        <v>0</v>
      </c>
      <c r="I5" s="0" t="str">
        <f aca="false">IF(H5=1,A5,"")</f>
        <v/>
      </c>
      <c r="J5" s="28" t="n">
        <v>1</v>
      </c>
      <c r="K5" s="28" t="n">
        <f aca="false">PERCENTILE(F$2:F$287,0.01)</f>
        <v>-0.756185</v>
      </c>
      <c r="W5" s="0" t="s">
        <v>6481</v>
      </c>
    </row>
    <row r="6" customFormat="false" ht="15" hidden="false" customHeight="false" outlineLevel="0" collapsed="false">
      <c r="A6" s="0" t="s">
        <v>6482</v>
      </c>
      <c r="B6" s="0" t="n">
        <v>1954</v>
      </c>
      <c r="C6" s="0" t="n">
        <v>1989.3</v>
      </c>
      <c r="D6" s="0" t="n">
        <v>2494</v>
      </c>
      <c r="E6" s="0" t="n">
        <v>-0.06995</v>
      </c>
      <c r="F6" s="0" t="n">
        <f aca="false">E6</f>
        <v>-0.06995</v>
      </c>
      <c r="G6" s="26" t="n">
        <f aca="false">OR(E6&lt;$K$12, E6&gt;$K$13)</f>
        <v>0</v>
      </c>
      <c r="H6" s="26" t="n">
        <f aca="false">FALSE()</f>
        <v>0</v>
      </c>
      <c r="I6" s="0" t="str">
        <f aca="false">IF(H6=1,A6,"")</f>
        <v/>
      </c>
      <c r="J6" s="28" t="n">
        <f aca="false">0.000001*100</f>
        <v>0.0001</v>
      </c>
      <c r="K6" s="28" t="n">
        <f aca="false">PERCENTILE(F$2:F$287,0.000001)</f>
        <v>-1.00401378985</v>
      </c>
      <c r="W6" s="0" t="s">
        <v>6483</v>
      </c>
    </row>
    <row r="7" customFormat="false" ht="15" hidden="false" customHeight="false" outlineLevel="0" collapsed="false">
      <c r="A7" s="0" t="s">
        <v>6484</v>
      </c>
      <c r="B7" s="0" t="n">
        <v>1996</v>
      </c>
      <c r="C7" s="0" t="n">
        <v>1986.4</v>
      </c>
      <c r="D7" s="0" t="n">
        <v>2491</v>
      </c>
      <c r="E7" s="0" t="n">
        <v>0.01901</v>
      </c>
      <c r="F7" s="0" t="n">
        <f aca="false">E7</f>
        <v>0.01901</v>
      </c>
      <c r="G7" s="26" t="n">
        <f aca="false">OR(E7&lt;$K$12, E7&gt;$K$13)</f>
        <v>0</v>
      </c>
      <c r="H7" s="26" t="n">
        <f aca="false">FALSE()</f>
        <v>0</v>
      </c>
      <c r="I7" s="0" t="str">
        <f aca="false">IF(H7=1,A7,"")</f>
        <v/>
      </c>
      <c r="W7" s="0" t="s">
        <v>6485</v>
      </c>
    </row>
    <row r="8" customFormat="false" ht="16.5" hidden="false" customHeight="false" outlineLevel="0" collapsed="false">
      <c r="A8" s="0" t="s">
        <v>6486</v>
      </c>
      <c r="B8" s="0" t="n">
        <v>1991</v>
      </c>
      <c r="C8" s="0" t="n">
        <v>1986.6</v>
      </c>
      <c r="D8" s="0" t="n">
        <v>2490</v>
      </c>
      <c r="E8" s="0" t="n">
        <v>0.00867</v>
      </c>
      <c r="F8" s="0" t="n">
        <f aca="false">E8</f>
        <v>0.00867</v>
      </c>
      <c r="G8" s="26" t="n">
        <f aca="false">OR(E8&lt;$K$12, E8&gt;$K$13)</f>
        <v>0</v>
      </c>
      <c r="H8" s="26" t="n">
        <f aca="false">FALSE()</f>
        <v>0</v>
      </c>
      <c r="I8" s="0" t="str">
        <f aca="false">IF(H8=1,A8,"")</f>
        <v/>
      </c>
      <c r="J8" s="27" t="s">
        <v>6487</v>
      </c>
      <c r="K8" s="29"/>
      <c r="W8" s="0" t="s">
        <v>6488</v>
      </c>
    </row>
    <row r="9" customFormat="false" ht="15" hidden="false" customHeight="false" outlineLevel="0" collapsed="false">
      <c r="A9" s="0" t="s">
        <v>6489</v>
      </c>
      <c r="B9" s="0" t="n">
        <v>2019</v>
      </c>
      <c r="C9" s="0" t="n">
        <v>1988.3</v>
      </c>
      <c r="D9" s="0" t="n">
        <v>2493</v>
      </c>
      <c r="E9" s="0" t="n">
        <v>0.06077</v>
      </c>
      <c r="F9" s="0" t="n">
        <f aca="false">E9</f>
        <v>0.06077</v>
      </c>
      <c r="G9" s="26" t="n">
        <f aca="false">OR(E9&lt;$K$12, E9&gt;$K$13)</f>
        <v>0</v>
      </c>
      <c r="H9" s="26" t="n">
        <f aca="false">FALSE()</f>
        <v>0</v>
      </c>
      <c r="I9" s="0" t="str">
        <f aca="false">IF(H9=1,A9,"")</f>
        <v/>
      </c>
      <c r="J9" s="30" t="s">
        <v>6490</v>
      </c>
      <c r="K9" s="30" t="n">
        <f aca="false">QUARTILE(E2:E287,1)</f>
        <v>-0.045955</v>
      </c>
      <c r="W9" s="0" t="s">
        <v>6491</v>
      </c>
    </row>
    <row r="10" customFormat="false" ht="15" hidden="false" customHeight="false" outlineLevel="0" collapsed="false">
      <c r="A10" s="0" t="s">
        <v>6492</v>
      </c>
      <c r="B10" s="0" t="n">
        <v>1987</v>
      </c>
      <c r="C10" s="0" t="n">
        <v>1986.7</v>
      </c>
      <c r="D10" s="0" t="n">
        <v>2490</v>
      </c>
      <c r="E10" s="0" t="n">
        <v>0.00065</v>
      </c>
      <c r="F10" s="0" t="n">
        <f aca="false">E10</f>
        <v>0.00065</v>
      </c>
      <c r="G10" s="26" t="n">
        <f aca="false">OR(E10&lt;$K$12, E10&gt;$K$13)</f>
        <v>0</v>
      </c>
      <c r="H10" s="26" t="n">
        <f aca="false">FALSE()</f>
        <v>0</v>
      </c>
      <c r="I10" s="0" t="str">
        <f aca="false">IF(H10=1,A10,"")</f>
        <v/>
      </c>
      <c r="J10" s="30" t="s">
        <v>6493</v>
      </c>
      <c r="K10" s="30" t="n">
        <f aca="false">QUARTILE(E2:E287,3)</f>
        <v>0.03506</v>
      </c>
      <c r="W10" s="0" t="s">
        <v>6494</v>
      </c>
    </row>
    <row r="11" customFormat="false" ht="15" hidden="false" customHeight="false" outlineLevel="0" collapsed="false">
      <c r="A11" s="0" t="s">
        <v>6495</v>
      </c>
      <c r="B11" s="0" t="n">
        <v>2035</v>
      </c>
      <c r="C11" s="0" t="n">
        <v>1989.3</v>
      </c>
      <c r="D11" s="0" t="n">
        <v>2494</v>
      </c>
      <c r="E11" s="0" t="n">
        <v>0.09054</v>
      </c>
      <c r="F11" s="0" t="n">
        <f aca="false">E11</f>
        <v>0.09054</v>
      </c>
      <c r="G11" s="26" t="n">
        <f aca="false">OR(E11&lt;$K$12, E11&gt;$K$13)</f>
        <v>0</v>
      </c>
      <c r="H11" s="26" t="n">
        <f aca="false">FALSE()</f>
        <v>0</v>
      </c>
      <c r="I11" s="0" t="str">
        <f aca="false">IF(H11=1,A11,"")</f>
        <v/>
      </c>
      <c r="J11" s="30" t="s">
        <v>6496</v>
      </c>
      <c r="K11" s="30" t="n">
        <f aca="false">K10-K9</f>
        <v>0.081015</v>
      </c>
      <c r="W11" s="0" t="s">
        <v>6497</v>
      </c>
    </row>
    <row r="12" customFormat="false" ht="15" hidden="false" customHeight="false" outlineLevel="0" collapsed="false">
      <c r="A12" s="0" t="s">
        <v>6498</v>
      </c>
      <c r="B12" s="0" t="n">
        <v>1997</v>
      </c>
      <c r="C12" s="0" t="n">
        <v>1985</v>
      </c>
      <c r="D12" s="0" t="n">
        <v>2489</v>
      </c>
      <c r="E12" s="0" t="n">
        <v>0.02389</v>
      </c>
      <c r="F12" s="0" t="n">
        <f aca="false">E12</f>
        <v>0.02389</v>
      </c>
      <c r="G12" s="26" t="n">
        <f aca="false">OR(E12&lt;$K$12, E12&gt;$K$13)</f>
        <v>0</v>
      </c>
      <c r="H12" s="26" t="n">
        <f aca="false">FALSE()</f>
        <v>0</v>
      </c>
      <c r="I12" s="0" t="str">
        <f aca="false">IF(H12=1,A12,"")</f>
        <v/>
      </c>
      <c r="J12" s="31" t="s">
        <v>6499</v>
      </c>
      <c r="K12" s="31" t="n">
        <f aca="false">K9-(1.5*K11)</f>
        <v>-0.1674775</v>
      </c>
      <c r="W12" s="0" t="s">
        <v>6500</v>
      </c>
    </row>
    <row r="13" customFormat="false" ht="15" hidden="false" customHeight="false" outlineLevel="0" collapsed="false">
      <c r="A13" s="0" t="s">
        <v>6501</v>
      </c>
      <c r="B13" s="0" t="n">
        <v>2018</v>
      </c>
      <c r="C13" s="0" t="n">
        <v>1989.3</v>
      </c>
      <c r="D13" s="0" t="n">
        <v>2494</v>
      </c>
      <c r="E13" s="0" t="n">
        <v>0.05686</v>
      </c>
      <c r="F13" s="0" t="n">
        <f aca="false">E13</f>
        <v>0.05686</v>
      </c>
      <c r="G13" s="26" t="n">
        <f aca="false">OR(E13&lt;$K$12, E13&gt;$K$13)</f>
        <v>0</v>
      </c>
      <c r="H13" s="26" t="n">
        <f aca="false">FALSE()</f>
        <v>0</v>
      </c>
      <c r="I13" s="0" t="str">
        <f aca="false">IF(H13=1,A13,"")</f>
        <v/>
      </c>
      <c r="J13" s="31" t="s">
        <v>6502</v>
      </c>
      <c r="K13" s="31" t="n">
        <f aca="false">K10+(1.5*K11)</f>
        <v>0.1565825</v>
      </c>
      <c r="W13" s="0" t="s">
        <v>6503</v>
      </c>
    </row>
    <row r="14" customFormat="false" ht="15" hidden="false" customHeight="false" outlineLevel="0" collapsed="false">
      <c r="A14" s="0" t="s">
        <v>6504</v>
      </c>
      <c r="B14" s="0" t="n">
        <v>1781</v>
      </c>
      <c r="C14" s="0" t="n">
        <v>1778.7</v>
      </c>
      <c r="D14" s="0" t="n">
        <v>2228</v>
      </c>
      <c r="E14" s="0" t="n">
        <v>0.00509</v>
      </c>
      <c r="F14" s="0" t="n">
        <f aca="false">E14</f>
        <v>0.00509</v>
      </c>
      <c r="G14" s="26" t="n">
        <f aca="false">OR(E14&lt;$K$12, E14&gt;$K$13)</f>
        <v>0</v>
      </c>
      <c r="H14" s="26" t="n">
        <f aca="false">FALSE()</f>
        <v>0</v>
      </c>
      <c r="I14" s="0" t="str">
        <f aca="false">IF(H14=1,A14,"")</f>
        <v/>
      </c>
      <c r="W14" s="0" t="s">
        <v>6505</v>
      </c>
    </row>
    <row r="15" customFormat="false" ht="15" hidden="false" customHeight="false" outlineLevel="0" collapsed="false">
      <c r="A15" s="0" t="s">
        <v>6506</v>
      </c>
      <c r="B15" s="0" t="n">
        <v>2032</v>
      </c>
      <c r="C15" s="0" t="n">
        <v>1978.8</v>
      </c>
      <c r="D15" s="0" t="n">
        <v>2481</v>
      </c>
      <c r="E15" s="0" t="n">
        <v>0.10585</v>
      </c>
      <c r="F15" s="0" t="n">
        <f aca="false">E15</f>
        <v>0.10585</v>
      </c>
      <c r="G15" s="26" t="n">
        <f aca="false">OR(E15&lt;$K$12, E15&gt;$K$13)</f>
        <v>0</v>
      </c>
      <c r="H15" s="26" t="n">
        <f aca="false">FALSE()</f>
        <v>0</v>
      </c>
      <c r="I15" s="0" t="str">
        <f aca="false">IF(H15=1,A15,"")</f>
        <v/>
      </c>
      <c r="W15" s="0" t="s">
        <v>6507</v>
      </c>
    </row>
    <row r="16" customFormat="false" ht="15" hidden="false" customHeight="false" outlineLevel="0" collapsed="false">
      <c r="A16" s="0" t="s">
        <v>6508</v>
      </c>
      <c r="B16" s="0" t="n">
        <v>1755</v>
      </c>
      <c r="C16" s="0" t="n">
        <v>1758.9</v>
      </c>
      <c r="D16" s="0" t="n">
        <v>2207</v>
      </c>
      <c r="E16" s="0" t="n">
        <v>-0.00862</v>
      </c>
      <c r="F16" s="0" t="n">
        <f aca="false">E16</f>
        <v>-0.00862</v>
      </c>
      <c r="G16" s="26" t="n">
        <f aca="false">OR(E16&lt;$K$12, E16&gt;$K$13)</f>
        <v>0</v>
      </c>
      <c r="H16" s="26" t="n">
        <f aca="false">FALSE()</f>
        <v>0</v>
      </c>
      <c r="I16" s="0" t="str">
        <f aca="false">IF(H16=1,A16,"")</f>
        <v/>
      </c>
      <c r="J16" s="0" t="n">
        <v>-0.7</v>
      </c>
      <c r="K16" s="0" t="n">
        <f aca="false" t="array" ref="K16:K39">FREQUENCY(E$2:E$194,J$16:J$38)</f>
        <v>1</v>
      </c>
      <c r="W16" s="0" t="s">
        <v>6509</v>
      </c>
    </row>
    <row r="17" customFormat="false" ht="15" hidden="false" customHeight="false" outlineLevel="0" collapsed="false">
      <c r="A17" s="0" t="s">
        <v>6510</v>
      </c>
      <c r="B17" s="0" t="n">
        <v>2001</v>
      </c>
      <c r="C17" s="0" t="n">
        <v>1989.3</v>
      </c>
      <c r="D17" s="0" t="n">
        <v>2494</v>
      </c>
      <c r="E17" s="0" t="n">
        <v>0.02317</v>
      </c>
      <c r="F17" s="0" t="n">
        <f aca="false">E17</f>
        <v>0.02317</v>
      </c>
      <c r="G17" s="26" t="n">
        <f aca="false">OR(E17&lt;$K$12, E17&gt;$K$13)</f>
        <v>0</v>
      </c>
      <c r="H17" s="0" t="n">
        <f aca="false">FALSE()</f>
        <v>0</v>
      </c>
      <c r="I17" s="0" t="str">
        <f aca="false">IF(H17=1,A17,"")</f>
        <v/>
      </c>
      <c r="J17" s="0" t="n">
        <f aca="false">J16+0.04</f>
        <v>-0.66</v>
      </c>
      <c r="K17" s="0" t="n">
        <v>1</v>
      </c>
      <c r="W17" s="0" t="s">
        <v>6511</v>
      </c>
    </row>
    <row r="18" customFormat="false" ht="15" hidden="false" customHeight="false" outlineLevel="0" collapsed="false">
      <c r="A18" s="0" t="s">
        <v>6512</v>
      </c>
      <c r="B18" s="0" t="n">
        <v>1991</v>
      </c>
      <c r="C18" s="0" t="n">
        <v>1988.3</v>
      </c>
      <c r="D18" s="0" t="n">
        <v>2493</v>
      </c>
      <c r="E18" s="0" t="n">
        <v>0.0053</v>
      </c>
      <c r="F18" s="0" t="n">
        <f aca="false">E18</f>
        <v>0.0053</v>
      </c>
      <c r="G18" s="26" t="n">
        <f aca="false">OR(E18&lt;$K$12, E18&gt;$K$13)</f>
        <v>0</v>
      </c>
      <c r="H18" s="0" t="n">
        <f aca="false">FALSE()</f>
        <v>0</v>
      </c>
      <c r="I18" s="0" t="str">
        <f aca="false">IF(H18=1,A18,"")</f>
        <v/>
      </c>
      <c r="J18" s="0" t="n">
        <f aca="false">J17+0.04</f>
        <v>-0.62</v>
      </c>
      <c r="K18" s="0" t="n">
        <v>1</v>
      </c>
      <c r="W18" s="0" t="s">
        <v>6513</v>
      </c>
    </row>
    <row r="19" customFormat="false" ht="15" hidden="false" customHeight="false" outlineLevel="0" collapsed="false">
      <c r="A19" s="0" t="s">
        <v>6514</v>
      </c>
      <c r="B19" s="0" t="n">
        <v>2014</v>
      </c>
      <c r="C19" s="0" t="n">
        <v>1988.3</v>
      </c>
      <c r="D19" s="0" t="n">
        <v>2493</v>
      </c>
      <c r="E19" s="0" t="n">
        <v>0.05088</v>
      </c>
      <c r="F19" s="0" t="n">
        <f aca="false">E19</f>
        <v>0.05088</v>
      </c>
      <c r="G19" s="26" t="n">
        <f aca="false">OR(E19&lt;$K$12, E19&gt;$K$13)</f>
        <v>0</v>
      </c>
      <c r="H19" s="0" t="n">
        <f aca="false">FALSE()</f>
        <v>0</v>
      </c>
      <c r="I19" s="0" t="str">
        <f aca="false">IF(H19=1,A19,"")</f>
        <v/>
      </c>
      <c r="J19" s="0" t="n">
        <f aca="false">J18+0.04</f>
        <v>-0.58</v>
      </c>
      <c r="K19" s="0" t="n">
        <v>0</v>
      </c>
    </row>
    <row r="20" customFormat="false" ht="15" hidden="false" customHeight="false" outlineLevel="0" collapsed="false">
      <c r="A20" s="0" t="s">
        <v>6515</v>
      </c>
      <c r="B20" s="0" t="n">
        <v>2019</v>
      </c>
      <c r="C20" s="0" t="n">
        <v>1984.8</v>
      </c>
      <c r="D20" s="0" t="n">
        <v>2485</v>
      </c>
      <c r="E20" s="0" t="n">
        <v>0.06836</v>
      </c>
      <c r="F20" s="0" t="n">
        <f aca="false">E20</f>
        <v>0.06836</v>
      </c>
      <c r="G20" s="26" t="n">
        <f aca="false">OR(E20&lt;$K$12, E20&gt;$K$13)</f>
        <v>0</v>
      </c>
      <c r="H20" s="0" t="n">
        <f aca="false">FALSE()</f>
        <v>0</v>
      </c>
      <c r="I20" s="0" t="str">
        <f aca="false">IF(H20=1,A20,"")</f>
        <v/>
      </c>
      <c r="J20" s="0" t="n">
        <f aca="false">J19+0.04</f>
        <v>-0.54</v>
      </c>
      <c r="K20" s="0" t="n">
        <v>0</v>
      </c>
    </row>
    <row r="21" customFormat="false" ht="15" hidden="false" customHeight="false" outlineLevel="0" collapsed="false">
      <c r="A21" s="0" t="s">
        <v>6516</v>
      </c>
      <c r="B21" s="0" t="n">
        <v>1996</v>
      </c>
      <c r="C21" s="0" t="n">
        <v>1987.7</v>
      </c>
      <c r="D21" s="0" t="n">
        <v>2492</v>
      </c>
      <c r="E21" s="0" t="n">
        <v>0.01637</v>
      </c>
      <c r="F21" s="0" t="n">
        <f aca="false">E21</f>
        <v>0.01637</v>
      </c>
      <c r="G21" s="26" t="n">
        <f aca="false">OR(E21&lt;$K$12, E21&gt;$K$13)</f>
        <v>0</v>
      </c>
      <c r="H21" s="0" t="n">
        <f aca="false">FALSE()</f>
        <v>0</v>
      </c>
      <c r="I21" s="0" t="str">
        <f aca="false">IF(H21=1,A21,"")</f>
        <v/>
      </c>
      <c r="J21" s="0" t="n">
        <f aca="false">J20+0.04</f>
        <v>-0.5</v>
      </c>
      <c r="K21" s="0" t="n">
        <v>0</v>
      </c>
    </row>
    <row r="22" customFormat="false" ht="15" hidden="false" customHeight="false" outlineLevel="0" collapsed="false">
      <c r="A22" s="0" t="s">
        <v>6517</v>
      </c>
      <c r="B22" s="0" t="n">
        <v>1957</v>
      </c>
      <c r="C22" s="0" t="n">
        <v>1984.4</v>
      </c>
      <c r="D22" s="0" t="n">
        <v>2487</v>
      </c>
      <c r="E22" s="0" t="n">
        <v>-0.05451</v>
      </c>
      <c r="F22" s="0" t="n">
        <f aca="false">E22</f>
        <v>-0.05451</v>
      </c>
      <c r="G22" s="26" t="n">
        <f aca="false">OR(E22&lt;$K$12, E22&gt;$K$13)</f>
        <v>0</v>
      </c>
      <c r="H22" s="0" t="n">
        <f aca="false">FALSE()</f>
        <v>0</v>
      </c>
      <c r="I22" s="0" t="str">
        <f aca="false">IF(H22=1,A22,"")</f>
        <v/>
      </c>
      <c r="J22" s="0" t="n">
        <f aca="false">J21+0.04</f>
        <v>-0.46</v>
      </c>
      <c r="K22" s="0" t="n">
        <v>0</v>
      </c>
    </row>
    <row r="23" customFormat="false" ht="15" hidden="false" customHeight="false" outlineLevel="0" collapsed="false">
      <c r="A23" s="0" t="s">
        <v>6518</v>
      </c>
      <c r="B23" s="0" t="n">
        <v>1987</v>
      </c>
      <c r="C23" s="0" t="n">
        <v>1988.5</v>
      </c>
      <c r="D23" s="0" t="n">
        <v>2493</v>
      </c>
      <c r="E23" s="0" t="n">
        <v>-0.00304</v>
      </c>
      <c r="F23" s="0" t="n">
        <f aca="false">E23</f>
        <v>-0.00304</v>
      </c>
      <c r="G23" s="26" t="n">
        <f aca="false">OR(E23&lt;$K$12, E23&gt;$K$13)</f>
        <v>0</v>
      </c>
      <c r="H23" s="0" t="n">
        <f aca="false">FALSE()</f>
        <v>0</v>
      </c>
      <c r="I23" s="0" t="str">
        <f aca="false">IF(H23=1,A23,"")</f>
        <v/>
      </c>
      <c r="J23" s="0" t="n">
        <f aca="false">J22+0.04</f>
        <v>-0.42</v>
      </c>
      <c r="K23" s="0" t="n">
        <v>0</v>
      </c>
    </row>
    <row r="24" customFormat="false" ht="15" hidden="false" customHeight="false" outlineLevel="0" collapsed="false">
      <c r="A24" s="0" t="s">
        <v>6519</v>
      </c>
      <c r="B24" s="0" t="n">
        <v>1950</v>
      </c>
      <c r="C24" s="0" t="n">
        <v>1980.7</v>
      </c>
      <c r="D24" s="0" t="n">
        <v>2480</v>
      </c>
      <c r="E24" s="0" t="n">
        <v>-0.0614</v>
      </c>
      <c r="F24" s="0" t="n">
        <f aca="false">E24</f>
        <v>-0.0614</v>
      </c>
      <c r="G24" s="26" t="n">
        <f aca="false">OR(E24&lt;$K$12, E24&gt;$K$13)</f>
        <v>0</v>
      </c>
      <c r="H24" s="0" t="n">
        <f aca="false">FALSE()</f>
        <v>0</v>
      </c>
      <c r="I24" s="0" t="str">
        <f aca="false">IF(H24=1,A24,"")</f>
        <v/>
      </c>
      <c r="J24" s="0" t="n">
        <f aca="false">J23+0.04</f>
        <v>-0.38</v>
      </c>
      <c r="K24" s="0" t="n">
        <v>1</v>
      </c>
    </row>
    <row r="25" customFormat="false" ht="15" hidden="false" customHeight="false" outlineLevel="0" collapsed="false">
      <c r="A25" s="0" t="s">
        <v>6520</v>
      </c>
      <c r="B25" s="0" t="n">
        <v>2005</v>
      </c>
      <c r="C25" s="0" t="n">
        <v>1989.3</v>
      </c>
      <c r="D25" s="0" t="n">
        <v>2494</v>
      </c>
      <c r="E25" s="0" t="n">
        <v>0.0311</v>
      </c>
      <c r="F25" s="0" t="n">
        <f aca="false">E25</f>
        <v>0.0311</v>
      </c>
      <c r="G25" s="26" t="n">
        <f aca="false">OR(E25&lt;$K$12, E25&gt;$K$13)</f>
        <v>0</v>
      </c>
      <c r="H25" s="0" t="n">
        <f aca="false">FALSE()</f>
        <v>0</v>
      </c>
      <c r="I25" s="0" t="str">
        <f aca="false">IF(H25=1,A25,"")</f>
        <v/>
      </c>
      <c r="J25" s="0" t="n">
        <f aca="false">J24+0.04</f>
        <v>-0.34</v>
      </c>
      <c r="K25" s="0" t="n">
        <v>0</v>
      </c>
    </row>
    <row r="26" customFormat="false" ht="15" hidden="false" customHeight="false" outlineLevel="0" collapsed="false">
      <c r="A26" s="0" t="s">
        <v>6521</v>
      </c>
      <c r="B26" s="0" t="n">
        <v>2000</v>
      </c>
      <c r="C26" s="0" t="n">
        <v>1988.3</v>
      </c>
      <c r="D26" s="0" t="n">
        <v>2493</v>
      </c>
      <c r="E26" s="0" t="n">
        <v>0.02312</v>
      </c>
      <c r="F26" s="0" t="n">
        <f aca="false">E26</f>
        <v>0.02312</v>
      </c>
      <c r="G26" s="26" t="n">
        <f aca="false">OR(E26&lt;$K$12, E26&gt;$K$13)</f>
        <v>0</v>
      </c>
      <c r="H26" s="0" t="n">
        <f aca="false">FALSE()</f>
        <v>0</v>
      </c>
      <c r="I26" s="0" t="str">
        <f aca="false">IF(H26=1,A26,"")</f>
        <v/>
      </c>
      <c r="J26" s="0" t="n">
        <f aca="false">J25+0.04</f>
        <v>-0.3</v>
      </c>
      <c r="K26" s="0" t="n">
        <v>0</v>
      </c>
    </row>
    <row r="27" customFormat="false" ht="15" hidden="false" customHeight="false" outlineLevel="0" collapsed="false">
      <c r="A27" s="0" t="s">
        <v>6522</v>
      </c>
      <c r="B27" s="0" t="n">
        <v>2020</v>
      </c>
      <c r="C27" s="0" t="n">
        <v>1984.1</v>
      </c>
      <c r="D27" s="0" t="n">
        <v>2488</v>
      </c>
      <c r="E27" s="0" t="n">
        <v>0.07125</v>
      </c>
      <c r="F27" s="0" t="n">
        <f aca="false">E27</f>
        <v>0.07125</v>
      </c>
      <c r="G27" s="26" t="n">
        <f aca="false">OR(E27&lt;$K$12, E27&gt;$K$13)</f>
        <v>0</v>
      </c>
      <c r="H27" s="0" t="n">
        <f aca="false">FALSE()</f>
        <v>0</v>
      </c>
      <c r="I27" s="0" t="str">
        <f aca="false">IF(H27=1,A27,"")</f>
        <v/>
      </c>
      <c r="J27" s="0" t="n">
        <f aca="false">J26+0.04</f>
        <v>-0.26</v>
      </c>
      <c r="K27" s="0" t="n">
        <v>0</v>
      </c>
    </row>
    <row r="28" customFormat="false" ht="15" hidden="false" customHeight="false" outlineLevel="0" collapsed="false">
      <c r="A28" s="0" t="s">
        <v>6513</v>
      </c>
      <c r="B28" s="0" t="n">
        <v>1794</v>
      </c>
      <c r="C28" s="0" t="n">
        <v>1989.3</v>
      </c>
      <c r="D28" s="0" t="n">
        <v>2494</v>
      </c>
      <c r="E28" s="0" t="n">
        <v>-0.38698</v>
      </c>
      <c r="F28" s="0" t="n">
        <f aca="false">E28</f>
        <v>-0.38698</v>
      </c>
      <c r="G28" s="26" t="n">
        <f aca="false">OR(E28&lt;$K$12, E28&gt;$K$13)</f>
        <v>1</v>
      </c>
      <c r="H28" s="0" t="n">
        <f aca="false">TRUE()</f>
        <v>1</v>
      </c>
      <c r="I28" s="0" t="str">
        <f aca="false">IF(H28=1,A28,"")</f>
        <v>gaa_005</v>
      </c>
      <c r="J28" s="0" t="n">
        <f aca="false">J27+0.04</f>
        <v>-0.22</v>
      </c>
      <c r="K28" s="0" t="n">
        <v>1</v>
      </c>
    </row>
    <row r="29" customFormat="false" ht="15" hidden="false" customHeight="false" outlineLevel="0" collapsed="false">
      <c r="A29" s="0" t="s">
        <v>6523</v>
      </c>
      <c r="B29" s="0" t="n">
        <v>2022</v>
      </c>
      <c r="C29" s="0" t="n">
        <v>1989.3</v>
      </c>
      <c r="D29" s="0" t="n">
        <v>2494</v>
      </c>
      <c r="E29" s="0" t="n">
        <v>0.06478</v>
      </c>
      <c r="F29" s="0" t="n">
        <f aca="false">E29</f>
        <v>0.06478</v>
      </c>
      <c r="G29" s="26" t="n">
        <f aca="false">OR(E29&lt;$K$12, E29&gt;$K$13)</f>
        <v>0</v>
      </c>
      <c r="H29" s="0" t="n">
        <f aca="false">FALSE()</f>
        <v>0</v>
      </c>
      <c r="I29" s="0" t="str">
        <f aca="false">IF(H29=1,A29,"")</f>
        <v/>
      </c>
      <c r="J29" s="0" t="n">
        <f aca="false">J28+0.04</f>
        <v>-0.18</v>
      </c>
      <c r="K29" s="0" t="n">
        <v>2</v>
      </c>
    </row>
    <row r="30" customFormat="false" ht="15" hidden="false" customHeight="false" outlineLevel="0" collapsed="false">
      <c r="A30" s="0" t="s">
        <v>6524</v>
      </c>
      <c r="B30" s="0" t="n">
        <v>1984</v>
      </c>
      <c r="C30" s="0" t="n">
        <v>1984.9</v>
      </c>
      <c r="D30" s="0" t="n">
        <v>2489</v>
      </c>
      <c r="E30" s="0" t="n">
        <v>-0.00179</v>
      </c>
      <c r="F30" s="0" t="n">
        <f aca="false">E30</f>
        <v>-0.00179</v>
      </c>
      <c r="G30" s="26" t="n">
        <f aca="false">OR(E30&lt;$K$12, E30&gt;$K$13)</f>
        <v>0</v>
      </c>
      <c r="H30" s="0" t="n">
        <f aca="false">FALSE()</f>
        <v>0</v>
      </c>
      <c r="I30" s="0" t="str">
        <f aca="false">IF(H30=1,A30,"")</f>
        <v/>
      </c>
      <c r="J30" s="0" t="n">
        <f aca="false">J29+0.04</f>
        <v>-0.14</v>
      </c>
      <c r="K30" s="0" t="n">
        <v>6</v>
      </c>
    </row>
    <row r="31" customFormat="false" ht="15" hidden="false" customHeight="false" outlineLevel="0" collapsed="false">
      <c r="A31" s="0" t="s">
        <v>6525</v>
      </c>
      <c r="B31" s="0" t="n">
        <v>1921</v>
      </c>
      <c r="C31" s="0" t="n">
        <v>1933.1</v>
      </c>
      <c r="D31" s="0" t="n">
        <v>2422</v>
      </c>
      <c r="E31" s="0" t="n">
        <v>-0.0247</v>
      </c>
      <c r="F31" s="0" t="n">
        <f aca="false">E31</f>
        <v>-0.0247</v>
      </c>
      <c r="G31" s="26" t="n">
        <f aca="false">OR(E31&lt;$K$12, E31&gt;$K$13)</f>
        <v>0</v>
      </c>
      <c r="H31" s="0" t="n">
        <f aca="false">FALSE()</f>
        <v>0</v>
      </c>
      <c r="I31" s="0" t="str">
        <f aca="false">IF(H31=1,A31,"")</f>
        <v/>
      </c>
      <c r="J31" s="0" t="n">
        <f aca="false">J30+0.04</f>
        <v>-0.1</v>
      </c>
      <c r="K31" s="0" t="n">
        <v>6</v>
      </c>
    </row>
    <row r="32" customFormat="false" ht="15" hidden="false" customHeight="false" outlineLevel="0" collapsed="false">
      <c r="A32" s="0" t="s">
        <v>6526</v>
      </c>
      <c r="B32" s="0" t="n">
        <v>1985</v>
      </c>
      <c r="C32" s="0" t="n">
        <v>1989.3</v>
      </c>
      <c r="D32" s="0" t="n">
        <v>2494</v>
      </c>
      <c r="E32" s="0" t="n">
        <v>-0.00853</v>
      </c>
      <c r="F32" s="0" t="n">
        <f aca="false">E32</f>
        <v>-0.00853</v>
      </c>
      <c r="G32" s="26" t="n">
        <f aca="false">OR(E32&lt;$K$12, E32&gt;$K$13)</f>
        <v>0</v>
      </c>
      <c r="H32" s="0" t="n">
        <f aca="false">FALSE()</f>
        <v>0</v>
      </c>
      <c r="I32" s="0" t="str">
        <f aca="false">IF(H32=1,A32,"")</f>
        <v/>
      </c>
      <c r="J32" s="0" t="n">
        <f aca="false">J31+0.04</f>
        <v>-0.0599999999999999</v>
      </c>
      <c r="K32" s="0" t="n">
        <v>16</v>
      </c>
    </row>
    <row r="33" customFormat="false" ht="15" hidden="false" customHeight="false" outlineLevel="0" collapsed="false">
      <c r="A33" s="0" t="s">
        <v>6527</v>
      </c>
      <c r="B33" s="0" t="n">
        <v>2012</v>
      </c>
      <c r="C33" s="0" t="n">
        <v>1989.3</v>
      </c>
      <c r="D33" s="0" t="n">
        <v>2494</v>
      </c>
      <c r="E33" s="0" t="n">
        <v>0.04497</v>
      </c>
      <c r="F33" s="0" t="n">
        <f aca="false">E33</f>
        <v>0.04497</v>
      </c>
      <c r="G33" s="26" t="n">
        <f aca="false">OR(E33&lt;$K$12, E33&gt;$K$13)</f>
        <v>0</v>
      </c>
      <c r="H33" s="0" t="n">
        <f aca="false">FALSE()</f>
        <v>0</v>
      </c>
      <c r="I33" s="0" t="str">
        <f aca="false">IF(H33=1,A33,"")</f>
        <v/>
      </c>
      <c r="J33" s="0" t="n">
        <f aca="false">J32+0.04</f>
        <v>-0.0199999999999999</v>
      </c>
      <c r="K33" s="0" t="n">
        <v>32</v>
      </c>
    </row>
    <row r="34" customFormat="false" ht="15" hidden="false" customHeight="false" outlineLevel="0" collapsed="false">
      <c r="A34" s="0" t="s">
        <v>6528</v>
      </c>
      <c r="B34" s="0" t="n">
        <v>2044</v>
      </c>
      <c r="C34" s="0" t="n">
        <v>1988.1</v>
      </c>
      <c r="D34" s="0" t="n">
        <v>2492</v>
      </c>
      <c r="E34" s="0" t="n">
        <v>0.11098</v>
      </c>
      <c r="F34" s="0" t="n">
        <f aca="false">E34</f>
        <v>0.11098</v>
      </c>
      <c r="G34" s="26" t="n">
        <f aca="false">OR(E34&lt;$K$12, E34&gt;$K$13)</f>
        <v>0</v>
      </c>
      <c r="H34" s="0" t="n">
        <f aca="false">FALSE()</f>
        <v>0</v>
      </c>
      <c r="I34" s="0" t="str">
        <f aca="false">IF(H34=1,A34,"")</f>
        <v/>
      </c>
      <c r="J34" s="0" t="n">
        <f aca="false">J33+0.04</f>
        <v>0.0200000000000001</v>
      </c>
      <c r="K34" s="0" t="n">
        <v>53</v>
      </c>
    </row>
    <row r="35" customFormat="false" ht="15" hidden="false" customHeight="false" outlineLevel="0" collapsed="false">
      <c r="A35" s="0" t="s">
        <v>6529</v>
      </c>
      <c r="B35" s="0" t="n">
        <v>1873</v>
      </c>
      <c r="C35" s="0" t="n">
        <v>1881.7</v>
      </c>
      <c r="D35" s="0" t="n">
        <v>2357</v>
      </c>
      <c r="E35" s="0" t="n">
        <v>-0.01834</v>
      </c>
      <c r="F35" s="0" t="n">
        <f aca="false">E35</f>
        <v>-0.01834</v>
      </c>
      <c r="G35" s="26" t="n">
        <f aca="false">OR(E35&lt;$K$12, E35&gt;$K$13)</f>
        <v>0</v>
      </c>
      <c r="H35" s="0" t="n">
        <f aca="false">FALSE()</f>
        <v>0</v>
      </c>
      <c r="I35" s="0" t="str">
        <f aca="false">IF(H35=1,A35,"")</f>
        <v/>
      </c>
      <c r="J35" s="0" t="n">
        <f aca="false">J34+0.04</f>
        <v>0.0600000000000001</v>
      </c>
      <c r="K35" s="0" t="n">
        <v>40</v>
      </c>
    </row>
    <row r="36" customFormat="false" ht="15" hidden="false" customHeight="false" outlineLevel="0" collapsed="false">
      <c r="A36" s="0" t="s">
        <v>6530</v>
      </c>
      <c r="B36" s="0" t="n">
        <v>2043</v>
      </c>
      <c r="C36" s="0" t="n">
        <v>1989.3</v>
      </c>
      <c r="D36" s="0" t="n">
        <v>2494</v>
      </c>
      <c r="E36" s="0" t="n">
        <v>0.10639</v>
      </c>
      <c r="F36" s="0" t="n">
        <f aca="false">E36</f>
        <v>0.10639</v>
      </c>
      <c r="G36" s="26" t="n">
        <f aca="false">OR(E36&lt;$K$12, E36&gt;$K$13)</f>
        <v>0</v>
      </c>
      <c r="H36" s="0" t="n">
        <f aca="false">FALSE()</f>
        <v>0</v>
      </c>
      <c r="I36" s="0" t="str">
        <f aca="false">IF(H36=1,A36,"")</f>
        <v/>
      </c>
      <c r="J36" s="0" t="n">
        <f aca="false">J35+0.04</f>
        <v>0.1</v>
      </c>
      <c r="K36" s="0" t="n">
        <v>23</v>
      </c>
    </row>
    <row r="37" customFormat="false" ht="15" hidden="false" customHeight="false" outlineLevel="0" collapsed="false">
      <c r="A37" s="0" t="s">
        <v>6531</v>
      </c>
      <c r="B37" s="0" t="n">
        <v>2007</v>
      </c>
      <c r="C37" s="0" t="n">
        <v>1988.4</v>
      </c>
      <c r="D37" s="0" t="n">
        <v>2493</v>
      </c>
      <c r="E37" s="0" t="n">
        <v>0.03695</v>
      </c>
      <c r="F37" s="0" t="n">
        <f aca="false">E37</f>
        <v>0.03695</v>
      </c>
      <c r="G37" s="26" t="n">
        <f aca="false">OR(E37&lt;$K$12, E37&gt;$K$13)</f>
        <v>0</v>
      </c>
      <c r="H37" s="0" t="n">
        <f aca="false">FALSE()</f>
        <v>0</v>
      </c>
      <c r="I37" s="0" t="str">
        <f aca="false">IF(H37=1,A37,"")</f>
        <v/>
      </c>
      <c r="J37" s="0" t="n">
        <f aca="false">J36+0.04</f>
        <v>0.14</v>
      </c>
      <c r="K37" s="0" t="n">
        <v>7</v>
      </c>
    </row>
    <row r="38" customFormat="false" ht="15" hidden="false" customHeight="false" outlineLevel="0" collapsed="false">
      <c r="A38" s="0" t="s">
        <v>6532</v>
      </c>
      <c r="B38" s="0" t="n">
        <v>1990</v>
      </c>
      <c r="C38" s="0" t="n">
        <v>1981.5</v>
      </c>
      <c r="D38" s="0" t="n">
        <v>2485</v>
      </c>
      <c r="E38" s="0" t="n">
        <v>0.01687</v>
      </c>
      <c r="F38" s="0" t="n">
        <f aca="false">E38</f>
        <v>0.01687</v>
      </c>
      <c r="G38" s="26" t="n">
        <f aca="false">OR(E38&lt;$K$12, E38&gt;$K$13)</f>
        <v>0</v>
      </c>
      <c r="H38" s="0" t="n">
        <f aca="false">FALSE()</f>
        <v>0</v>
      </c>
      <c r="I38" s="0" t="str">
        <f aca="false">IF(H38=1,A38,"")</f>
        <v/>
      </c>
      <c r="J38" s="0" t="n">
        <f aca="false">J37+0.04</f>
        <v>0.18</v>
      </c>
      <c r="K38" s="0" t="n">
        <v>3</v>
      </c>
    </row>
    <row r="39" customFormat="false" ht="15" hidden="false" customHeight="false" outlineLevel="0" collapsed="false">
      <c r="A39" s="0" t="s">
        <v>6511</v>
      </c>
      <c r="B39" s="0" t="n">
        <v>1903</v>
      </c>
      <c r="C39" s="0" t="n">
        <v>1989.3</v>
      </c>
      <c r="D39" s="0" t="n">
        <v>2494</v>
      </c>
      <c r="E39" s="0" t="n">
        <v>-0.171</v>
      </c>
      <c r="F39" s="0" t="n">
        <f aca="false">E39</f>
        <v>-0.171</v>
      </c>
      <c r="G39" s="26" t="n">
        <f aca="false">OR(E39&lt;$K$12, E39&gt;$K$13)</f>
        <v>1</v>
      </c>
      <c r="H39" s="0" t="n">
        <f aca="false">TRUE()</f>
        <v>1</v>
      </c>
      <c r="I39" s="0" t="str">
        <f aca="false">IF(H39=1,A39,"")</f>
        <v>gaa_016</v>
      </c>
      <c r="J39" s="0" t="n">
        <v>0.22</v>
      </c>
      <c r="K39" s="0" t="n">
        <v>0</v>
      </c>
    </row>
    <row r="40" customFormat="false" ht="15" hidden="false" customHeight="false" outlineLevel="0" collapsed="false">
      <c r="A40" s="0" t="s">
        <v>6533</v>
      </c>
      <c r="B40" s="0" t="n">
        <v>1912</v>
      </c>
      <c r="C40" s="0" t="n">
        <v>1989.3</v>
      </c>
      <c r="D40" s="0" t="n">
        <v>2494</v>
      </c>
      <c r="E40" s="0" t="n">
        <v>-0.15317</v>
      </c>
      <c r="F40" s="0" t="n">
        <f aca="false">E40</f>
        <v>-0.15317</v>
      </c>
      <c r="G40" s="26" t="n">
        <f aca="false">OR(E40&lt;$K$12, E40&gt;$K$13)</f>
        <v>0</v>
      </c>
      <c r="H40" s="0" t="n">
        <f aca="false">FALSE()</f>
        <v>0</v>
      </c>
      <c r="I40" s="0" t="str">
        <f aca="false">IF(H40=1,A40,"")</f>
        <v/>
      </c>
    </row>
    <row r="41" customFormat="false" ht="15" hidden="false" customHeight="false" outlineLevel="0" collapsed="false">
      <c r="A41" s="0" t="s">
        <v>6534</v>
      </c>
      <c r="B41" s="0" t="n">
        <v>2001</v>
      </c>
      <c r="C41" s="0" t="n">
        <v>1989.3</v>
      </c>
      <c r="D41" s="0" t="n">
        <v>2494</v>
      </c>
      <c r="E41" s="0" t="n">
        <v>0.02317</v>
      </c>
      <c r="F41" s="0" t="n">
        <f aca="false">E41</f>
        <v>0.02317</v>
      </c>
      <c r="G41" s="26" t="n">
        <f aca="false">OR(E41&lt;$K$12, E41&gt;$K$13)</f>
        <v>0</v>
      </c>
      <c r="H41" s="0" t="n">
        <f aca="false">FALSE()</f>
        <v>0</v>
      </c>
      <c r="I41" s="0" t="str">
        <f aca="false">IF(H41=1,A41,"")</f>
        <v/>
      </c>
    </row>
    <row r="42" customFormat="false" ht="15" hidden="false" customHeight="false" outlineLevel="0" collapsed="false">
      <c r="A42" s="0" t="s">
        <v>6535</v>
      </c>
      <c r="B42" s="0" t="n">
        <v>1985</v>
      </c>
      <c r="C42" s="0" t="n">
        <v>1988.6</v>
      </c>
      <c r="D42" s="0" t="n">
        <v>2493</v>
      </c>
      <c r="E42" s="0" t="n">
        <v>-0.00714</v>
      </c>
      <c r="F42" s="0" t="n">
        <f aca="false">E42</f>
        <v>-0.00714</v>
      </c>
      <c r="G42" s="26" t="n">
        <f aca="false">OR(E42&lt;$K$12, E42&gt;$K$13)</f>
        <v>0</v>
      </c>
      <c r="H42" s="0" t="n">
        <f aca="false">FALSE()</f>
        <v>0</v>
      </c>
      <c r="I42" s="0" t="str">
        <f aca="false">IF(H42=1,A42,"")</f>
        <v/>
      </c>
    </row>
    <row r="43" customFormat="false" ht="15" hidden="false" customHeight="false" outlineLevel="0" collapsed="false">
      <c r="A43" s="0" t="s">
        <v>6536</v>
      </c>
      <c r="B43" s="0" t="n">
        <v>2050</v>
      </c>
      <c r="C43" s="0" t="n">
        <v>1984.6</v>
      </c>
      <c r="D43" s="0" t="n">
        <v>2487</v>
      </c>
      <c r="E43" s="0" t="n">
        <v>0.13017</v>
      </c>
      <c r="F43" s="0" t="n">
        <f aca="false">E43</f>
        <v>0.13017</v>
      </c>
      <c r="G43" s="26" t="n">
        <f aca="false">OR(E43&lt;$K$12, E43&gt;$K$13)</f>
        <v>0</v>
      </c>
      <c r="H43" s="0" t="n">
        <f aca="false">FALSE()</f>
        <v>0</v>
      </c>
      <c r="I43" s="0" t="str">
        <f aca="false">IF(H43=1,A43,"")</f>
        <v/>
      </c>
    </row>
    <row r="44" customFormat="false" ht="15" hidden="false" customHeight="false" outlineLevel="0" collapsed="false">
      <c r="A44" s="0" t="s">
        <v>6537</v>
      </c>
      <c r="B44" s="0" t="n">
        <v>1987</v>
      </c>
      <c r="C44" s="0" t="n">
        <v>1988.3</v>
      </c>
      <c r="D44" s="0" t="n">
        <v>2493</v>
      </c>
      <c r="E44" s="0" t="n">
        <v>-0.00263</v>
      </c>
      <c r="F44" s="0" t="n">
        <f aca="false">E44</f>
        <v>-0.00263</v>
      </c>
      <c r="G44" s="26" t="n">
        <f aca="false">OR(E44&lt;$K$12, E44&gt;$K$13)</f>
        <v>0</v>
      </c>
      <c r="H44" s="0" t="n">
        <f aca="false">FALSE()</f>
        <v>0</v>
      </c>
      <c r="I44" s="0" t="str">
        <f aca="false">IF(H44=1,A44,"")</f>
        <v/>
      </c>
    </row>
    <row r="45" customFormat="false" ht="15" hidden="false" customHeight="false" outlineLevel="0" collapsed="false">
      <c r="A45" s="0" t="s">
        <v>6538</v>
      </c>
      <c r="B45" s="0" t="n">
        <v>2068</v>
      </c>
      <c r="C45" s="0" t="n">
        <v>1989.3</v>
      </c>
      <c r="D45" s="0" t="n">
        <v>2494</v>
      </c>
      <c r="E45" s="0" t="n">
        <v>0.15593</v>
      </c>
      <c r="F45" s="0" t="n">
        <f aca="false">E45</f>
        <v>0.15593</v>
      </c>
      <c r="G45" s="26" t="n">
        <f aca="false">OR(E45&lt;$K$12, E45&gt;$K$13)</f>
        <v>0</v>
      </c>
      <c r="H45" s="0" t="n">
        <f aca="false">FALSE()</f>
        <v>0</v>
      </c>
      <c r="I45" s="0" t="str">
        <f aca="false">IF(H45=1,A45,"")</f>
        <v/>
      </c>
    </row>
    <row r="46" customFormat="false" ht="15" hidden="false" customHeight="false" outlineLevel="0" collapsed="false">
      <c r="A46" s="0" t="s">
        <v>6539</v>
      </c>
      <c r="B46" s="0" t="n">
        <v>1957</v>
      </c>
      <c r="C46" s="0" t="n">
        <v>1987.7</v>
      </c>
      <c r="D46" s="0" t="n">
        <v>2492</v>
      </c>
      <c r="E46" s="0" t="n">
        <v>-0.06092</v>
      </c>
      <c r="F46" s="0" t="n">
        <f aca="false">E46</f>
        <v>-0.06092</v>
      </c>
      <c r="G46" s="26" t="n">
        <f aca="false">OR(E46&lt;$K$12, E46&gt;$K$13)</f>
        <v>0</v>
      </c>
      <c r="H46" s="0" t="n">
        <f aca="false">FALSE()</f>
        <v>0</v>
      </c>
      <c r="I46" s="0" t="str">
        <f aca="false">IF(H46=1,A46,"")</f>
        <v/>
      </c>
    </row>
    <row r="47" customFormat="false" ht="15" hidden="false" customHeight="false" outlineLevel="0" collapsed="false">
      <c r="A47" s="0" t="s">
        <v>6540</v>
      </c>
      <c r="B47" s="0" t="n">
        <v>2004</v>
      </c>
      <c r="C47" s="0" t="n">
        <v>1989.3</v>
      </c>
      <c r="D47" s="0" t="n">
        <v>2494</v>
      </c>
      <c r="E47" s="0" t="n">
        <v>0.02912</v>
      </c>
      <c r="F47" s="0" t="n">
        <f aca="false">E47</f>
        <v>0.02912</v>
      </c>
      <c r="G47" s="26" t="n">
        <f aca="false">OR(E47&lt;$K$12, E47&gt;$K$13)</f>
        <v>0</v>
      </c>
      <c r="H47" s="0" t="n">
        <f aca="false">FALSE()</f>
        <v>0</v>
      </c>
      <c r="I47" s="0" t="str">
        <f aca="false">IF(H47=1,A47,"")</f>
        <v/>
      </c>
    </row>
    <row r="48" customFormat="false" ht="15" hidden="false" customHeight="false" outlineLevel="0" collapsed="false">
      <c r="A48" s="0" t="s">
        <v>6541</v>
      </c>
      <c r="B48" s="0" t="n">
        <v>1993</v>
      </c>
      <c r="C48" s="0" t="n">
        <v>1988.5</v>
      </c>
      <c r="D48" s="0" t="n">
        <v>2493</v>
      </c>
      <c r="E48" s="0" t="n">
        <v>0.00887</v>
      </c>
      <c r="F48" s="0" t="n">
        <f aca="false">E48</f>
        <v>0.00887</v>
      </c>
      <c r="G48" s="26" t="n">
        <f aca="false">OR(E48&lt;$K$12, E48&gt;$K$13)</f>
        <v>0</v>
      </c>
      <c r="H48" s="0" t="n">
        <f aca="false">FALSE()</f>
        <v>0</v>
      </c>
      <c r="I48" s="0" t="str">
        <f aca="false">IF(H48=1,A48,"")</f>
        <v/>
      </c>
    </row>
    <row r="49" customFormat="false" ht="15" hidden="false" customHeight="false" outlineLevel="0" collapsed="false">
      <c r="A49" s="0" t="s">
        <v>6509</v>
      </c>
      <c r="B49" s="0" t="n">
        <v>1896</v>
      </c>
      <c r="C49" s="0" t="n">
        <v>1988.4</v>
      </c>
      <c r="D49" s="0" t="n">
        <v>2493</v>
      </c>
      <c r="E49" s="0" t="n">
        <v>-0.18308</v>
      </c>
      <c r="F49" s="0" t="n">
        <f aca="false">E49</f>
        <v>-0.18308</v>
      </c>
      <c r="G49" s="26" t="n">
        <f aca="false">OR(E49&lt;$K$12, E49&gt;$K$13)</f>
        <v>1</v>
      </c>
      <c r="H49" s="0" t="n">
        <f aca="false">TRUE()</f>
        <v>1</v>
      </c>
      <c r="I49" s="0" t="str">
        <f aca="false">IF(H49=1,A49,"")</f>
        <v>gaa_026</v>
      </c>
    </row>
    <row r="50" customFormat="false" ht="15" hidden="false" customHeight="false" outlineLevel="0" collapsed="false">
      <c r="A50" s="0" t="s">
        <v>6542</v>
      </c>
      <c r="B50" s="0" t="n">
        <v>1927</v>
      </c>
      <c r="C50" s="0" t="n">
        <v>1989.3</v>
      </c>
      <c r="D50" s="0" t="n">
        <v>2494</v>
      </c>
      <c r="E50" s="0" t="n">
        <v>-0.12345</v>
      </c>
      <c r="F50" s="0" t="n">
        <f aca="false">E50</f>
        <v>-0.12345</v>
      </c>
      <c r="G50" s="26" t="n">
        <f aca="false">OR(E50&lt;$K$12, E50&gt;$K$13)</f>
        <v>0</v>
      </c>
      <c r="H50" s="0" t="n">
        <f aca="false">FALSE()</f>
        <v>0</v>
      </c>
      <c r="I50" s="0" t="str">
        <f aca="false">IF(H50=1,A50,"")</f>
        <v/>
      </c>
    </row>
    <row r="51" customFormat="false" ht="15" hidden="false" customHeight="false" outlineLevel="0" collapsed="false">
      <c r="A51" s="0" t="s">
        <v>6543</v>
      </c>
      <c r="B51" s="0" t="n">
        <v>2026</v>
      </c>
      <c r="C51" s="0" t="n">
        <v>1985.8</v>
      </c>
      <c r="D51" s="0" t="n">
        <v>2490</v>
      </c>
      <c r="E51" s="0" t="n">
        <v>0.07964</v>
      </c>
      <c r="F51" s="0" t="n">
        <f aca="false">E51</f>
        <v>0.07964</v>
      </c>
      <c r="G51" s="26" t="n">
        <f aca="false">OR(E51&lt;$K$12, E51&gt;$K$13)</f>
        <v>0</v>
      </c>
      <c r="H51" s="0" t="n">
        <f aca="false">FALSE()</f>
        <v>0</v>
      </c>
      <c r="I51" s="0" t="str">
        <f aca="false">IF(H51=1,A51,"")</f>
        <v/>
      </c>
    </row>
    <row r="52" customFormat="false" ht="15" hidden="false" customHeight="false" outlineLevel="0" collapsed="false">
      <c r="A52" s="0" t="s">
        <v>6544</v>
      </c>
      <c r="B52" s="0" t="n">
        <v>1936</v>
      </c>
      <c r="C52" s="0" t="n">
        <v>1987.5</v>
      </c>
      <c r="D52" s="0" t="n">
        <v>2491</v>
      </c>
      <c r="E52" s="0" t="n">
        <v>-0.10232</v>
      </c>
      <c r="F52" s="0" t="n">
        <f aca="false">E52</f>
        <v>-0.10232</v>
      </c>
      <c r="G52" s="26" t="n">
        <f aca="false">OR(E52&lt;$K$12, E52&gt;$K$13)</f>
        <v>0</v>
      </c>
      <c r="H52" s="0" t="n">
        <f aca="false">FALSE()</f>
        <v>0</v>
      </c>
      <c r="I52" s="0" t="str">
        <f aca="false">IF(H52=1,A52,"")</f>
        <v/>
      </c>
    </row>
    <row r="53" customFormat="false" ht="15" hidden="false" customHeight="false" outlineLevel="0" collapsed="false">
      <c r="A53" s="0" t="s">
        <v>6545</v>
      </c>
      <c r="B53" s="0" t="n">
        <v>1986</v>
      </c>
      <c r="C53" s="0" t="n">
        <v>1989.3</v>
      </c>
      <c r="D53" s="0" t="n">
        <v>2494</v>
      </c>
      <c r="E53" s="0" t="n">
        <v>-0.00655</v>
      </c>
      <c r="F53" s="0" t="n">
        <f aca="false">E53</f>
        <v>-0.00655</v>
      </c>
      <c r="G53" s="26" t="n">
        <f aca="false">OR(E53&lt;$K$12, E53&gt;$K$13)</f>
        <v>0</v>
      </c>
      <c r="H53" s="0" t="n">
        <f aca="false">FALSE()</f>
        <v>0</v>
      </c>
      <c r="I53" s="0" t="str">
        <f aca="false">IF(H53=1,A53,"")</f>
        <v/>
      </c>
    </row>
    <row r="54" customFormat="false" ht="15" hidden="false" customHeight="false" outlineLevel="0" collapsed="false">
      <c r="A54" s="0" t="s">
        <v>6546</v>
      </c>
      <c r="B54" s="0" t="n">
        <v>2009</v>
      </c>
      <c r="C54" s="0" t="n">
        <v>1987.5</v>
      </c>
      <c r="D54" s="0" t="n">
        <v>2492</v>
      </c>
      <c r="E54" s="0" t="n">
        <v>0.04259</v>
      </c>
      <c r="F54" s="0" t="n">
        <f aca="false">E54</f>
        <v>0.04259</v>
      </c>
      <c r="G54" s="26" t="n">
        <f aca="false">OR(E54&lt;$K$12, E54&gt;$K$13)</f>
        <v>0</v>
      </c>
      <c r="H54" s="0" t="n">
        <f aca="false">FALSE()</f>
        <v>0</v>
      </c>
      <c r="I54" s="0" t="str">
        <f aca="false">IF(H54=1,A54,"")</f>
        <v/>
      </c>
    </row>
    <row r="55" customFormat="false" ht="15" hidden="false" customHeight="false" outlineLevel="0" collapsed="false">
      <c r="A55" s="0" t="s">
        <v>6547</v>
      </c>
      <c r="B55" s="0" t="n">
        <v>2014</v>
      </c>
      <c r="C55" s="0" t="n">
        <v>1989.3</v>
      </c>
      <c r="D55" s="0" t="n">
        <v>2494</v>
      </c>
      <c r="E55" s="0" t="n">
        <v>0.04893</v>
      </c>
      <c r="F55" s="0" t="n">
        <f aca="false">E55</f>
        <v>0.04893</v>
      </c>
      <c r="G55" s="26" t="n">
        <f aca="false">OR(E55&lt;$K$12, E55&gt;$K$13)</f>
        <v>0</v>
      </c>
      <c r="H55" s="0" t="n">
        <f aca="false">FALSE()</f>
        <v>0</v>
      </c>
      <c r="I55" s="0" t="str">
        <f aca="false">IF(H55=1,A55,"")</f>
        <v/>
      </c>
    </row>
    <row r="56" customFormat="false" ht="15" hidden="false" customHeight="false" outlineLevel="0" collapsed="false">
      <c r="A56" s="0" t="s">
        <v>6548</v>
      </c>
      <c r="B56" s="0" t="n">
        <v>1942</v>
      </c>
      <c r="C56" s="0" t="n">
        <v>1980</v>
      </c>
      <c r="D56" s="0" t="n">
        <v>2481</v>
      </c>
      <c r="E56" s="0" t="n">
        <v>-0.07582</v>
      </c>
      <c r="F56" s="0" t="n">
        <f aca="false">E56</f>
        <v>-0.07582</v>
      </c>
      <c r="G56" s="26" t="n">
        <f aca="false">OR(E56&lt;$K$12, E56&gt;$K$13)</f>
        <v>0</v>
      </c>
      <c r="H56" s="0" t="n">
        <f aca="false">FALSE()</f>
        <v>0</v>
      </c>
      <c r="I56" s="0" t="str">
        <f aca="false">IF(H56=1,A56,"")</f>
        <v/>
      </c>
    </row>
    <row r="57" customFormat="false" ht="15" hidden="false" customHeight="false" outlineLevel="0" collapsed="false">
      <c r="A57" s="0" t="s">
        <v>6549</v>
      </c>
      <c r="B57" s="0" t="n">
        <v>1974</v>
      </c>
      <c r="C57" s="0" t="n">
        <v>1989.3</v>
      </c>
      <c r="D57" s="0" t="n">
        <v>2494</v>
      </c>
      <c r="E57" s="0" t="n">
        <v>-0.03033</v>
      </c>
      <c r="F57" s="0" t="n">
        <f aca="false">E57</f>
        <v>-0.03033</v>
      </c>
      <c r="G57" s="26" t="n">
        <f aca="false">OR(E57&lt;$K$12, E57&gt;$K$13)</f>
        <v>0</v>
      </c>
      <c r="H57" s="0" t="n">
        <f aca="false">FALSE()</f>
        <v>0</v>
      </c>
      <c r="I57" s="0" t="str">
        <f aca="false">IF(H57=1,A57,"")</f>
        <v/>
      </c>
    </row>
    <row r="58" customFormat="false" ht="15" hidden="false" customHeight="false" outlineLevel="0" collapsed="false">
      <c r="A58" s="0" t="s">
        <v>6550</v>
      </c>
      <c r="B58" s="0" t="n">
        <v>1478</v>
      </c>
      <c r="C58" s="0" t="n">
        <v>1498.2</v>
      </c>
      <c r="D58" s="0" t="n">
        <v>1875</v>
      </c>
      <c r="E58" s="0" t="n">
        <v>-0.0535</v>
      </c>
      <c r="F58" s="0" t="n">
        <f aca="false">E58</f>
        <v>-0.0535</v>
      </c>
      <c r="G58" s="26" t="n">
        <f aca="false">OR(E58&lt;$K$12, E58&gt;$K$13)</f>
        <v>0</v>
      </c>
      <c r="H58" s="0" t="n">
        <f aca="false">FALSE()</f>
        <v>0</v>
      </c>
      <c r="I58" s="0" t="str">
        <f aca="false">IF(H58=1,A58,"")</f>
        <v/>
      </c>
    </row>
    <row r="59" customFormat="false" ht="15" hidden="false" customHeight="false" outlineLevel="0" collapsed="false">
      <c r="A59" s="0" t="s">
        <v>6551</v>
      </c>
      <c r="B59" s="0" t="n">
        <v>1818</v>
      </c>
      <c r="C59" s="0" t="n">
        <v>1856.6</v>
      </c>
      <c r="D59" s="0" t="n">
        <v>2333</v>
      </c>
      <c r="E59" s="0" t="n">
        <v>-0.08104</v>
      </c>
      <c r="F59" s="0" t="n">
        <f aca="false">E59</f>
        <v>-0.08104</v>
      </c>
      <c r="G59" s="26" t="n">
        <f aca="false">OR(E59&lt;$K$12, E59&gt;$K$13)</f>
        <v>0</v>
      </c>
      <c r="H59" s="0" t="n">
        <f aca="false">FALSE()</f>
        <v>0</v>
      </c>
      <c r="I59" s="0" t="str">
        <f aca="false">IF(H59=1,A59,"")</f>
        <v/>
      </c>
    </row>
    <row r="60" customFormat="false" ht="15" hidden="false" customHeight="false" outlineLevel="0" collapsed="false">
      <c r="A60" s="0" t="s">
        <v>6552</v>
      </c>
      <c r="B60" s="0" t="n">
        <v>2007</v>
      </c>
      <c r="C60" s="0" t="n">
        <v>1989.3</v>
      </c>
      <c r="D60" s="0" t="n">
        <v>2494</v>
      </c>
      <c r="E60" s="0" t="n">
        <v>0.03506</v>
      </c>
      <c r="F60" s="0" t="n">
        <f aca="false">E60</f>
        <v>0.03506</v>
      </c>
      <c r="G60" s="26" t="n">
        <f aca="false">OR(E60&lt;$K$12, E60&gt;$K$13)</f>
        <v>0</v>
      </c>
      <c r="H60" s="0" t="n">
        <f aca="false">FALSE()</f>
        <v>0</v>
      </c>
      <c r="I60" s="0" t="str">
        <f aca="false">IF(H60=1,A60,"")</f>
        <v/>
      </c>
    </row>
    <row r="61" customFormat="false" ht="15" hidden="false" customHeight="false" outlineLevel="0" collapsed="false">
      <c r="A61" s="0" t="s">
        <v>6553</v>
      </c>
      <c r="B61" s="0" t="n">
        <v>2023</v>
      </c>
      <c r="C61" s="0" t="n">
        <v>1989.3</v>
      </c>
      <c r="D61" s="0" t="n">
        <v>2494</v>
      </c>
      <c r="E61" s="0" t="n">
        <v>0.06676</v>
      </c>
      <c r="F61" s="0" t="n">
        <f aca="false">E61</f>
        <v>0.06676</v>
      </c>
      <c r="G61" s="26" t="n">
        <f aca="false">OR(E61&lt;$K$12, E61&gt;$K$13)</f>
        <v>0</v>
      </c>
      <c r="H61" s="0" t="n">
        <f aca="false">FALSE()</f>
        <v>0</v>
      </c>
      <c r="I61" s="0" t="str">
        <f aca="false">IF(H61=1,A61,"")</f>
        <v/>
      </c>
    </row>
    <row r="62" customFormat="false" ht="15" hidden="false" customHeight="false" outlineLevel="0" collapsed="false">
      <c r="A62" s="0" t="s">
        <v>6554</v>
      </c>
      <c r="B62" s="0" t="n">
        <v>1968</v>
      </c>
      <c r="C62" s="0" t="n">
        <v>1988.8</v>
      </c>
      <c r="D62" s="0" t="n">
        <v>2493</v>
      </c>
      <c r="E62" s="0" t="n">
        <v>-0.0412</v>
      </c>
      <c r="F62" s="0" t="n">
        <f aca="false">E62</f>
        <v>-0.0412</v>
      </c>
      <c r="G62" s="26" t="n">
        <f aca="false">OR(E62&lt;$K$12, E62&gt;$K$13)</f>
        <v>0</v>
      </c>
      <c r="H62" s="0" t="n">
        <f aca="false">FALSE()</f>
        <v>0</v>
      </c>
      <c r="I62" s="0" t="str">
        <f aca="false">IF(H62=1,A62,"")</f>
        <v/>
      </c>
    </row>
    <row r="63" customFormat="false" ht="15" hidden="false" customHeight="false" outlineLevel="0" collapsed="false">
      <c r="A63" s="0" t="s">
        <v>6507</v>
      </c>
      <c r="B63" s="0" t="n">
        <v>2070</v>
      </c>
      <c r="C63" s="0" t="n">
        <v>1988.8</v>
      </c>
      <c r="D63" s="0" t="n">
        <v>2493</v>
      </c>
      <c r="E63" s="0" t="n">
        <v>0.16109</v>
      </c>
      <c r="F63" s="0" t="n">
        <f aca="false">E63</f>
        <v>0.16109</v>
      </c>
      <c r="G63" s="26" t="n">
        <f aca="false">OR(E63&lt;$K$12, E63&gt;$K$13)</f>
        <v>1</v>
      </c>
      <c r="H63" s="0" t="n">
        <f aca="false">TRUE()</f>
        <v>1</v>
      </c>
      <c r="I63" s="0" t="str">
        <f aca="false">IF(H63=1,A63,"")</f>
        <v>key_005_SE</v>
      </c>
    </row>
    <row r="64" customFormat="false" ht="15" hidden="false" customHeight="false" outlineLevel="0" collapsed="false">
      <c r="A64" s="0" t="s">
        <v>6555</v>
      </c>
      <c r="B64" s="0" t="n">
        <v>1999</v>
      </c>
      <c r="C64" s="0" t="n">
        <v>1988.8</v>
      </c>
      <c r="D64" s="0" t="n">
        <v>2493</v>
      </c>
      <c r="E64" s="0" t="n">
        <v>0.02022</v>
      </c>
      <c r="F64" s="0" t="n">
        <f aca="false">E64</f>
        <v>0.02022</v>
      </c>
      <c r="G64" s="26" t="n">
        <f aca="false">OR(E64&lt;$K$12, E64&gt;$K$13)</f>
        <v>0</v>
      </c>
      <c r="H64" s="0" t="n">
        <f aca="false">FALSE()</f>
        <v>0</v>
      </c>
      <c r="I64" s="0" t="str">
        <f aca="false">IF(H64=1,A64,"")</f>
        <v/>
      </c>
    </row>
    <row r="65" customFormat="false" ht="15" hidden="false" customHeight="false" outlineLevel="0" collapsed="false">
      <c r="A65" s="0" t="s">
        <v>6556</v>
      </c>
      <c r="B65" s="0" t="n">
        <v>1909</v>
      </c>
      <c r="C65" s="0" t="n">
        <v>1935.2</v>
      </c>
      <c r="D65" s="0" t="n">
        <v>2427</v>
      </c>
      <c r="E65" s="0" t="n">
        <v>-0.05333</v>
      </c>
      <c r="F65" s="0" t="n">
        <f aca="false">E65</f>
        <v>-0.05333</v>
      </c>
      <c r="G65" s="26" t="n">
        <f aca="false">OR(E65&lt;$K$12, E65&gt;$K$13)</f>
        <v>0</v>
      </c>
      <c r="H65" s="0" t="n">
        <f aca="false">FALSE()</f>
        <v>0</v>
      </c>
      <c r="I65" s="0" t="str">
        <f aca="false">IF(H65=1,A65,"")</f>
        <v/>
      </c>
    </row>
    <row r="66" customFormat="false" ht="15" hidden="false" customHeight="false" outlineLevel="0" collapsed="false">
      <c r="A66" s="0" t="s">
        <v>6557</v>
      </c>
      <c r="B66" s="0" t="n">
        <v>2023</v>
      </c>
      <c r="C66" s="0" t="n">
        <v>1987.9</v>
      </c>
      <c r="D66" s="0" t="n">
        <v>2492</v>
      </c>
      <c r="E66" s="0" t="n">
        <v>0.06969</v>
      </c>
      <c r="F66" s="0" t="n">
        <f aca="false">E66</f>
        <v>0.06969</v>
      </c>
      <c r="G66" s="26" t="n">
        <f aca="false">OR(E66&lt;$K$12, E66&gt;$K$13)</f>
        <v>0</v>
      </c>
      <c r="H66" s="0" t="n">
        <f aca="false">FALSE()</f>
        <v>0</v>
      </c>
      <c r="I66" s="0" t="str">
        <f aca="false">IF(H66=1,A66,"")</f>
        <v/>
      </c>
    </row>
    <row r="67" customFormat="false" ht="15" hidden="false" customHeight="false" outlineLevel="0" collapsed="false">
      <c r="A67" s="0" t="s">
        <v>6558</v>
      </c>
      <c r="B67" s="0" t="n">
        <v>2042</v>
      </c>
      <c r="C67" s="0" t="n">
        <v>1989.3</v>
      </c>
      <c r="D67" s="0" t="n">
        <v>2494</v>
      </c>
      <c r="E67" s="0" t="n">
        <v>0.10441</v>
      </c>
      <c r="F67" s="0" t="n">
        <f aca="false">E67</f>
        <v>0.10441</v>
      </c>
      <c r="G67" s="26" t="n">
        <f aca="false">OR(E67&lt;$K$12, E67&gt;$K$13)</f>
        <v>0</v>
      </c>
      <c r="H67" s="0" t="n">
        <f aca="false">FALSE()</f>
        <v>0</v>
      </c>
      <c r="I67" s="0" t="str">
        <f aca="false">IF(H67=1,A67,"")</f>
        <v/>
      </c>
    </row>
    <row r="68" customFormat="false" ht="15" hidden="false" customHeight="false" outlineLevel="0" collapsed="false">
      <c r="A68" s="0" t="s">
        <v>6559</v>
      </c>
      <c r="B68" s="0" t="n">
        <v>1985</v>
      </c>
      <c r="C68" s="0" t="n">
        <v>1989.3</v>
      </c>
      <c r="D68" s="0" t="n">
        <v>2494</v>
      </c>
      <c r="E68" s="0" t="n">
        <v>-0.00853</v>
      </c>
      <c r="F68" s="0" t="n">
        <f aca="false">E68</f>
        <v>-0.00853</v>
      </c>
      <c r="G68" s="26" t="n">
        <f aca="false">OR(E68&lt;$K$12, E68&gt;$K$13)</f>
        <v>0</v>
      </c>
      <c r="H68" s="0" t="n">
        <f aca="false">FALSE()</f>
        <v>0</v>
      </c>
      <c r="I68" s="0" t="str">
        <f aca="false">IF(H68=1,A68,"")</f>
        <v/>
      </c>
    </row>
    <row r="69" customFormat="false" ht="15" hidden="false" customHeight="false" outlineLevel="0" collapsed="false">
      <c r="A69" s="0" t="s">
        <v>6560</v>
      </c>
      <c r="B69" s="0" t="n">
        <v>1986</v>
      </c>
      <c r="C69" s="0" t="n">
        <v>1989.3</v>
      </c>
      <c r="D69" s="0" t="n">
        <v>2494</v>
      </c>
      <c r="E69" s="0" t="n">
        <v>-0.00655</v>
      </c>
      <c r="F69" s="0" t="n">
        <f aca="false">E69</f>
        <v>-0.00655</v>
      </c>
      <c r="G69" s="26" t="n">
        <f aca="false">OR(E69&lt;$K$12, E69&gt;$K$13)</f>
        <v>0</v>
      </c>
      <c r="H69" s="0" t="n">
        <f aca="false">FALSE()</f>
        <v>0</v>
      </c>
      <c r="I69" s="0" t="str">
        <f aca="false">IF(H69=1,A69,"")</f>
        <v/>
      </c>
    </row>
    <row r="70" customFormat="false" ht="15" hidden="false" customHeight="false" outlineLevel="0" collapsed="false">
      <c r="A70" s="0" t="s">
        <v>6561</v>
      </c>
      <c r="B70" s="0" t="n">
        <v>1994</v>
      </c>
      <c r="C70" s="0" t="n">
        <v>1988.3</v>
      </c>
      <c r="D70" s="0" t="n">
        <v>2493</v>
      </c>
      <c r="E70" s="0" t="n">
        <v>0.01123</v>
      </c>
      <c r="F70" s="0" t="n">
        <f aca="false">E70</f>
        <v>0.01123</v>
      </c>
      <c r="G70" s="26" t="n">
        <f aca="false">OR(E70&lt;$K$12, E70&gt;$K$13)</f>
        <v>0</v>
      </c>
      <c r="H70" s="0" t="n">
        <f aca="false">FALSE()</f>
        <v>0</v>
      </c>
      <c r="I70" s="0" t="str">
        <f aca="false">IF(H70=1,A70,"")</f>
        <v/>
      </c>
    </row>
    <row r="71" customFormat="false" ht="15" hidden="false" customHeight="false" outlineLevel="0" collapsed="false">
      <c r="A71" s="0" t="s">
        <v>6562</v>
      </c>
      <c r="B71" s="0" t="n">
        <v>1891</v>
      </c>
      <c r="C71" s="0" t="n">
        <v>1905.3</v>
      </c>
      <c r="D71" s="0" t="n">
        <v>2388</v>
      </c>
      <c r="E71" s="0" t="n">
        <v>-0.0297</v>
      </c>
      <c r="F71" s="0" t="n">
        <f aca="false">E71</f>
        <v>-0.0297</v>
      </c>
      <c r="G71" s="26" t="n">
        <f aca="false">OR(E71&lt;$K$12, E71&gt;$K$13)</f>
        <v>0</v>
      </c>
      <c r="H71" s="0" t="n">
        <f aca="false">FALSE()</f>
        <v>0</v>
      </c>
      <c r="I71" s="0" t="str">
        <f aca="false">IF(H71=1,A71,"")</f>
        <v/>
      </c>
    </row>
    <row r="72" customFormat="false" ht="15" hidden="false" customHeight="false" outlineLevel="0" collapsed="false">
      <c r="A72" s="0" t="s">
        <v>6563</v>
      </c>
      <c r="B72" s="0" t="n">
        <v>2042</v>
      </c>
      <c r="C72" s="0" t="n">
        <v>1989.3</v>
      </c>
      <c r="D72" s="0" t="n">
        <v>2494</v>
      </c>
      <c r="E72" s="0" t="n">
        <v>0.10441</v>
      </c>
      <c r="F72" s="0" t="n">
        <f aca="false">E72</f>
        <v>0.10441</v>
      </c>
      <c r="G72" s="26" t="n">
        <f aca="false">OR(E72&lt;$K$12, E72&gt;$K$13)</f>
        <v>0</v>
      </c>
      <c r="H72" s="0" t="n">
        <f aca="false">FALSE()</f>
        <v>0</v>
      </c>
      <c r="I72" s="0" t="str">
        <f aca="false">IF(H72=1,A72,"")</f>
        <v/>
      </c>
    </row>
    <row r="73" customFormat="false" ht="15" hidden="false" customHeight="false" outlineLevel="0" collapsed="false">
      <c r="A73" s="0" t="s">
        <v>6564</v>
      </c>
      <c r="B73" s="0" t="n">
        <v>1985</v>
      </c>
      <c r="C73" s="0" t="n">
        <v>1976.4</v>
      </c>
      <c r="D73" s="0" t="n">
        <v>2477</v>
      </c>
      <c r="E73" s="0" t="n">
        <v>0.01721</v>
      </c>
      <c r="F73" s="0" t="n">
        <f aca="false">E73</f>
        <v>0.01721</v>
      </c>
      <c r="G73" s="26" t="n">
        <f aca="false">OR(E73&lt;$K$12, E73&gt;$K$13)</f>
        <v>0</v>
      </c>
      <c r="H73" s="0" t="n">
        <f aca="false">FALSE()</f>
        <v>0</v>
      </c>
      <c r="I73" s="0" t="str">
        <f aca="false">IF(H73=1,A73,"")</f>
        <v/>
      </c>
    </row>
    <row r="74" customFormat="false" ht="15" hidden="false" customHeight="false" outlineLevel="0" collapsed="false">
      <c r="A74" s="0" t="s">
        <v>6565</v>
      </c>
      <c r="B74" s="0" t="n">
        <v>1963</v>
      </c>
      <c r="C74" s="0" t="n">
        <v>1987.4</v>
      </c>
      <c r="D74" s="0" t="n">
        <v>2492</v>
      </c>
      <c r="E74" s="0" t="n">
        <v>-0.04834</v>
      </c>
      <c r="F74" s="0" t="n">
        <f aca="false">E74</f>
        <v>-0.04834</v>
      </c>
      <c r="G74" s="26" t="n">
        <f aca="false">OR(E74&lt;$K$12, E74&gt;$K$13)</f>
        <v>0</v>
      </c>
      <c r="H74" s="0" t="n">
        <f aca="false">FALSE()</f>
        <v>0</v>
      </c>
      <c r="I74" s="0" t="str">
        <f aca="false">IF(H74=1,A74,"")</f>
        <v/>
      </c>
    </row>
    <row r="75" customFormat="false" ht="15" hidden="false" customHeight="false" outlineLevel="0" collapsed="false">
      <c r="A75" s="0" t="s">
        <v>6566</v>
      </c>
      <c r="B75" s="0" t="n">
        <v>2007</v>
      </c>
      <c r="C75" s="0" t="n">
        <v>1982.7</v>
      </c>
      <c r="D75" s="0" t="n">
        <v>2486</v>
      </c>
      <c r="E75" s="0" t="n">
        <v>0.0482</v>
      </c>
      <c r="F75" s="0" t="n">
        <f aca="false">E75</f>
        <v>0.0482</v>
      </c>
      <c r="G75" s="26" t="n">
        <f aca="false">OR(E75&lt;$K$12, E75&gt;$K$13)</f>
        <v>0</v>
      </c>
      <c r="H75" s="0" t="n">
        <f aca="false">FALSE()</f>
        <v>0</v>
      </c>
      <c r="I75" s="0" t="str">
        <f aca="false">IF(H75=1,A75,"")</f>
        <v/>
      </c>
    </row>
    <row r="76" customFormat="false" ht="15" hidden="false" customHeight="false" outlineLevel="0" collapsed="false">
      <c r="A76" s="0" t="s">
        <v>6567</v>
      </c>
      <c r="B76" s="0" t="n">
        <v>1971</v>
      </c>
      <c r="C76" s="0" t="n">
        <v>1989.3</v>
      </c>
      <c r="D76" s="0" t="n">
        <v>2494</v>
      </c>
      <c r="E76" s="0" t="n">
        <v>-0.03627</v>
      </c>
      <c r="F76" s="0" t="n">
        <f aca="false">E76</f>
        <v>-0.03627</v>
      </c>
      <c r="G76" s="26" t="n">
        <f aca="false">OR(E76&lt;$K$12, E76&gt;$K$13)</f>
        <v>0</v>
      </c>
      <c r="H76" s="0" t="n">
        <f aca="false">FALSE()</f>
        <v>0</v>
      </c>
      <c r="I76" s="0" t="str">
        <f aca="false">IF(H76=1,A76,"")</f>
        <v/>
      </c>
    </row>
    <row r="77" customFormat="false" ht="15" hidden="false" customHeight="false" outlineLevel="0" collapsed="false">
      <c r="A77" s="0" t="s">
        <v>6568</v>
      </c>
      <c r="B77" s="0" t="n">
        <v>1612</v>
      </c>
      <c r="C77" s="0" t="n">
        <v>1619.6</v>
      </c>
      <c r="D77" s="0" t="n">
        <v>2034</v>
      </c>
      <c r="E77" s="0" t="n">
        <v>-0.01827</v>
      </c>
      <c r="F77" s="0" t="n">
        <f aca="false">E77</f>
        <v>-0.01827</v>
      </c>
      <c r="G77" s="26" t="n">
        <f aca="false">OR(E77&lt;$K$12, E77&gt;$K$13)</f>
        <v>0</v>
      </c>
      <c r="H77" s="0" t="n">
        <f aca="false">FALSE()</f>
        <v>0</v>
      </c>
      <c r="I77" s="0" t="str">
        <f aca="false">IF(H77=1,A77,"")</f>
        <v/>
      </c>
    </row>
    <row r="78" customFormat="false" ht="15" hidden="false" customHeight="false" outlineLevel="0" collapsed="false">
      <c r="A78" s="0" t="s">
        <v>6569</v>
      </c>
      <c r="B78" s="0" t="n">
        <v>1981</v>
      </c>
      <c r="C78" s="0" t="n">
        <v>1984.5</v>
      </c>
      <c r="D78" s="0" t="n">
        <v>2488</v>
      </c>
      <c r="E78" s="0" t="n">
        <v>-0.00692</v>
      </c>
      <c r="F78" s="0" t="n">
        <f aca="false">E78</f>
        <v>-0.00692</v>
      </c>
      <c r="G78" s="26" t="n">
        <f aca="false">OR(E78&lt;$K$12, E78&gt;$K$13)</f>
        <v>0</v>
      </c>
      <c r="H78" s="0" t="n">
        <f aca="false">FALSE()</f>
        <v>0</v>
      </c>
      <c r="I78" s="0" t="str">
        <f aca="false">IF(H78=1,A78,"")</f>
        <v/>
      </c>
    </row>
    <row r="79" customFormat="false" ht="15" hidden="false" customHeight="false" outlineLevel="0" collapsed="false">
      <c r="A79" s="0" t="s">
        <v>6570</v>
      </c>
      <c r="B79" s="0" t="n">
        <v>1928</v>
      </c>
      <c r="C79" s="0" t="n">
        <v>1989.3</v>
      </c>
      <c r="D79" s="0" t="n">
        <v>2494</v>
      </c>
      <c r="E79" s="0" t="n">
        <v>-0.12147</v>
      </c>
      <c r="F79" s="0" t="n">
        <f aca="false">E79</f>
        <v>-0.12147</v>
      </c>
      <c r="G79" s="26" t="n">
        <f aca="false">OR(E79&lt;$K$12, E79&gt;$K$13)</f>
        <v>0</v>
      </c>
      <c r="H79" s="0" t="n">
        <f aca="false">FALSE()</f>
        <v>0</v>
      </c>
      <c r="I79" s="0" t="str">
        <f aca="false">IF(H79=1,A79,"")</f>
        <v/>
      </c>
    </row>
    <row r="80" customFormat="false" ht="15" hidden="false" customHeight="false" outlineLevel="0" collapsed="false">
      <c r="A80" s="0" t="s">
        <v>6571</v>
      </c>
      <c r="B80" s="0" t="n">
        <v>1996</v>
      </c>
      <c r="C80" s="0" t="n">
        <v>1989.3</v>
      </c>
      <c r="D80" s="0" t="n">
        <v>2494</v>
      </c>
      <c r="E80" s="0" t="n">
        <v>0.01327</v>
      </c>
      <c r="F80" s="0" t="n">
        <f aca="false">E80</f>
        <v>0.01327</v>
      </c>
      <c r="G80" s="26" t="n">
        <f aca="false">OR(E80&lt;$K$12, E80&gt;$K$13)</f>
        <v>0</v>
      </c>
      <c r="H80" s="0" t="n">
        <f aca="false">FALSE()</f>
        <v>0</v>
      </c>
      <c r="I80" s="0" t="str">
        <f aca="false">IF(H80=1,A80,"")</f>
        <v/>
      </c>
    </row>
    <row r="81" customFormat="false" ht="15" hidden="false" customHeight="false" outlineLevel="0" collapsed="false">
      <c r="A81" s="0" t="s">
        <v>6572</v>
      </c>
      <c r="B81" s="0" t="n">
        <v>1912</v>
      </c>
      <c r="C81" s="0" t="n">
        <v>1984.2</v>
      </c>
      <c r="D81" s="0" t="n">
        <v>2488</v>
      </c>
      <c r="E81" s="0" t="n">
        <v>-0.1434</v>
      </c>
      <c r="F81" s="0" t="n">
        <f aca="false">E81</f>
        <v>-0.1434</v>
      </c>
      <c r="G81" s="26" t="n">
        <f aca="false">OR(E81&lt;$K$12, E81&gt;$K$13)</f>
        <v>0</v>
      </c>
      <c r="H81" s="0" t="n">
        <f aca="false">FALSE()</f>
        <v>0</v>
      </c>
      <c r="I81" s="0" t="str">
        <f aca="false">IF(H81=1,A81,"")</f>
        <v/>
      </c>
    </row>
    <row r="82" customFormat="false" ht="15" hidden="false" customHeight="false" outlineLevel="0" collapsed="false">
      <c r="A82" s="0" t="s">
        <v>6573</v>
      </c>
      <c r="B82" s="0" t="n">
        <v>2028</v>
      </c>
      <c r="C82" s="0" t="n">
        <v>1984.8</v>
      </c>
      <c r="D82" s="0" t="n">
        <v>2488</v>
      </c>
      <c r="E82" s="0" t="n">
        <v>0.08584</v>
      </c>
      <c r="F82" s="0" t="n">
        <f aca="false">E82</f>
        <v>0.08584</v>
      </c>
      <c r="G82" s="26" t="n">
        <f aca="false">OR(E82&lt;$K$12, E82&gt;$K$13)</f>
        <v>0</v>
      </c>
      <c r="H82" s="0" t="n">
        <f aca="false">FALSE()</f>
        <v>0</v>
      </c>
      <c r="I82" s="0" t="str">
        <f aca="false">IF(H82=1,A82,"")</f>
        <v/>
      </c>
    </row>
    <row r="83" customFormat="false" ht="15" hidden="false" customHeight="false" outlineLevel="0" collapsed="false">
      <c r="A83" s="0" t="s">
        <v>6574</v>
      </c>
      <c r="B83" s="0" t="n">
        <v>1928</v>
      </c>
      <c r="C83" s="0" t="n">
        <v>1977.5</v>
      </c>
      <c r="D83" s="0" t="n">
        <v>2479</v>
      </c>
      <c r="E83" s="0" t="n">
        <v>-0.09861</v>
      </c>
      <c r="F83" s="0" t="n">
        <f aca="false">E83</f>
        <v>-0.09861</v>
      </c>
      <c r="G83" s="26" t="n">
        <f aca="false">OR(E83&lt;$K$12, E83&gt;$K$13)</f>
        <v>0</v>
      </c>
      <c r="H83" s="0" t="n">
        <f aca="false">FALSE()</f>
        <v>0</v>
      </c>
      <c r="I83" s="0" t="str">
        <f aca="false">IF(H83=1,A83,"")</f>
        <v/>
      </c>
    </row>
    <row r="84" customFormat="false" ht="15" hidden="false" customHeight="false" outlineLevel="0" collapsed="false">
      <c r="A84" s="0" t="s">
        <v>6575</v>
      </c>
      <c r="B84" s="0" t="n">
        <v>1989</v>
      </c>
      <c r="C84" s="0" t="n">
        <v>1987.5</v>
      </c>
      <c r="D84" s="0" t="n">
        <v>2492</v>
      </c>
      <c r="E84" s="0" t="n">
        <v>0.0029</v>
      </c>
      <c r="F84" s="0" t="n">
        <f aca="false">E84</f>
        <v>0.0029</v>
      </c>
      <c r="G84" s="26" t="n">
        <f aca="false">OR(E84&lt;$K$12, E84&gt;$K$13)</f>
        <v>0</v>
      </c>
      <c r="H84" s="0" t="n">
        <f aca="false">FALSE()</f>
        <v>0</v>
      </c>
      <c r="I84" s="0" t="str">
        <f aca="false">IF(H84=1,A84,"")</f>
        <v/>
      </c>
    </row>
    <row r="85" customFormat="false" ht="15" hidden="false" customHeight="false" outlineLevel="0" collapsed="false">
      <c r="A85" s="0" t="s">
        <v>6576</v>
      </c>
      <c r="B85" s="0" t="n">
        <v>2020</v>
      </c>
      <c r="C85" s="0" t="n">
        <v>1985.7</v>
      </c>
      <c r="D85" s="0" t="n">
        <v>2489</v>
      </c>
      <c r="E85" s="0" t="n">
        <v>0.06813</v>
      </c>
      <c r="F85" s="0" t="n">
        <f aca="false">E85</f>
        <v>0.06813</v>
      </c>
      <c r="G85" s="26" t="n">
        <f aca="false">OR(E85&lt;$K$12, E85&gt;$K$13)</f>
        <v>0</v>
      </c>
      <c r="H85" s="0" t="n">
        <f aca="false">FALSE()</f>
        <v>0</v>
      </c>
      <c r="I85" s="0" t="str">
        <f aca="false">IF(H85=1,A85,"")</f>
        <v/>
      </c>
    </row>
    <row r="86" customFormat="false" ht="15" hidden="false" customHeight="false" outlineLevel="0" collapsed="false">
      <c r="A86" s="0" t="s">
        <v>6577</v>
      </c>
      <c r="B86" s="0" t="n">
        <v>1962</v>
      </c>
      <c r="C86" s="0" t="n">
        <v>1960.6</v>
      </c>
      <c r="D86" s="0" t="n">
        <v>2458</v>
      </c>
      <c r="E86" s="0" t="n">
        <v>0.00286</v>
      </c>
      <c r="F86" s="0" t="n">
        <f aca="false">E86</f>
        <v>0.00286</v>
      </c>
      <c r="G86" s="26" t="n">
        <f aca="false">OR(E86&lt;$K$12, E86&gt;$K$13)</f>
        <v>0</v>
      </c>
      <c r="H86" s="0" t="n">
        <f aca="false">FALSE()</f>
        <v>0</v>
      </c>
      <c r="I86" s="0" t="str">
        <f aca="false">IF(H86=1,A86,"")</f>
        <v/>
      </c>
    </row>
    <row r="87" customFormat="false" ht="15" hidden="false" customHeight="false" outlineLevel="0" collapsed="false">
      <c r="A87" s="0" t="s">
        <v>6578</v>
      </c>
      <c r="B87" s="0" t="n">
        <v>2061</v>
      </c>
      <c r="C87" s="0" t="n">
        <v>1986.5</v>
      </c>
      <c r="D87" s="0" t="n">
        <v>2491</v>
      </c>
      <c r="E87" s="0" t="n">
        <v>0.14765</v>
      </c>
      <c r="F87" s="0" t="n">
        <f aca="false">E87</f>
        <v>0.14765</v>
      </c>
      <c r="G87" s="26" t="n">
        <f aca="false">OR(E87&lt;$K$12, E87&gt;$K$13)</f>
        <v>0</v>
      </c>
      <c r="H87" s="0" t="n">
        <f aca="false">FALSE()</f>
        <v>0</v>
      </c>
      <c r="I87" s="0" t="str">
        <f aca="false">IF(H87=1,A87,"")</f>
        <v/>
      </c>
    </row>
    <row r="88" customFormat="false" ht="15" hidden="false" customHeight="false" outlineLevel="0" collapsed="false">
      <c r="A88" s="0" t="s">
        <v>6579</v>
      </c>
      <c r="B88" s="0" t="n">
        <v>2020</v>
      </c>
      <c r="C88" s="0" t="n">
        <v>1987.4</v>
      </c>
      <c r="D88" s="0" t="n">
        <v>2492</v>
      </c>
      <c r="E88" s="0" t="n">
        <v>0.06466</v>
      </c>
      <c r="F88" s="0" t="n">
        <f aca="false">E88</f>
        <v>0.06466</v>
      </c>
      <c r="G88" s="26" t="n">
        <f aca="false">OR(E88&lt;$K$12, E88&gt;$K$13)</f>
        <v>0</v>
      </c>
      <c r="H88" s="0" t="n">
        <f aca="false">FALSE()</f>
        <v>0</v>
      </c>
      <c r="I88" s="0" t="str">
        <f aca="false">IF(H88=1,A88,"")</f>
        <v/>
      </c>
    </row>
    <row r="89" customFormat="false" ht="15" hidden="false" customHeight="false" outlineLevel="0" collapsed="false">
      <c r="A89" s="0" t="s">
        <v>6580</v>
      </c>
      <c r="B89" s="0" t="n">
        <v>1953</v>
      </c>
      <c r="C89" s="0" t="n">
        <v>1978.6</v>
      </c>
      <c r="D89" s="0" t="n">
        <v>2481</v>
      </c>
      <c r="E89" s="0" t="n">
        <v>-0.05101</v>
      </c>
      <c r="F89" s="0" t="n">
        <f aca="false">E89</f>
        <v>-0.05101</v>
      </c>
      <c r="G89" s="26" t="n">
        <f aca="false">OR(E89&lt;$K$12, E89&gt;$K$13)</f>
        <v>0</v>
      </c>
      <c r="H89" s="0" t="n">
        <f aca="false">FALSE()</f>
        <v>0</v>
      </c>
      <c r="I89" s="0" t="str">
        <f aca="false">IF(H89=1,A89,"")</f>
        <v/>
      </c>
    </row>
    <row r="90" customFormat="false" ht="15" hidden="false" customHeight="false" outlineLevel="0" collapsed="false">
      <c r="A90" s="0" t="s">
        <v>6581</v>
      </c>
      <c r="B90" s="0" t="n">
        <v>1981</v>
      </c>
      <c r="C90" s="0" t="n">
        <v>1983.1</v>
      </c>
      <c r="D90" s="0" t="n">
        <v>2487</v>
      </c>
      <c r="E90" s="0" t="n">
        <v>-0.00423</v>
      </c>
      <c r="F90" s="0" t="n">
        <f aca="false">E90</f>
        <v>-0.00423</v>
      </c>
      <c r="G90" s="26" t="n">
        <f aca="false">OR(E90&lt;$K$12, E90&gt;$K$13)</f>
        <v>0</v>
      </c>
      <c r="H90" s="0" t="n">
        <f aca="false">FALSE()</f>
        <v>0</v>
      </c>
      <c r="I90" s="0" t="str">
        <f aca="false">IF(H90=1,A90,"")</f>
        <v/>
      </c>
    </row>
    <row r="91" customFormat="false" ht="15" hidden="false" customHeight="false" outlineLevel="0" collapsed="false">
      <c r="A91" s="0" t="s">
        <v>6582</v>
      </c>
      <c r="B91" s="0" t="n">
        <v>1980</v>
      </c>
      <c r="C91" s="0" t="n">
        <v>1988.8</v>
      </c>
      <c r="D91" s="0" t="n">
        <v>2493</v>
      </c>
      <c r="E91" s="0" t="n">
        <v>-0.01746</v>
      </c>
      <c r="F91" s="0" t="n">
        <f aca="false">E91</f>
        <v>-0.01746</v>
      </c>
      <c r="G91" s="26" t="n">
        <f aca="false">OR(E91&lt;$K$12, E91&gt;$K$13)</f>
        <v>0</v>
      </c>
      <c r="H91" s="0" t="n">
        <f aca="false">FALSE()</f>
        <v>0</v>
      </c>
      <c r="I91" s="0" t="str">
        <f aca="false">IF(H91=1,A91,"")</f>
        <v/>
      </c>
    </row>
    <row r="92" customFormat="false" ht="15" hidden="false" customHeight="false" outlineLevel="0" collapsed="false">
      <c r="A92" s="0" t="s">
        <v>6583</v>
      </c>
      <c r="B92" s="0" t="n">
        <v>1989</v>
      </c>
      <c r="C92" s="0" t="n">
        <v>1988.3</v>
      </c>
      <c r="D92" s="0" t="n">
        <v>2493</v>
      </c>
      <c r="E92" s="0" t="n">
        <v>0.00134</v>
      </c>
      <c r="F92" s="0" t="n">
        <f aca="false">E92</f>
        <v>0.00134</v>
      </c>
      <c r="G92" s="26" t="n">
        <f aca="false">OR(E92&lt;$K$12, E92&gt;$K$13)</f>
        <v>0</v>
      </c>
      <c r="H92" s="0" t="n">
        <f aca="false">FALSE()</f>
        <v>0</v>
      </c>
      <c r="I92" s="0" t="str">
        <f aca="false">IF(H92=1,A92,"")</f>
        <v/>
      </c>
    </row>
    <row r="93" customFormat="false" ht="15" hidden="false" customHeight="false" outlineLevel="0" collapsed="false">
      <c r="A93" s="0" t="s">
        <v>6584</v>
      </c>
      <c r="B93" s="0" t="n">
        <v>1918</v>
      </c>
      <c r="C93" s="0" t="n">
        <v>1987.8</v>
      </c>
      <c r="D93" s="0" t="n">
        <v>2492</v>
      </c>
      <c r="E93" s="0" t="n">
        <v>-0.13843</v>
      </c>
      <c r="F93" s="0" t="n">
        <f aca="false">E93</f>
        <v>-0.13843</v>
      </c>
      <c r="G93" s="26" t="n">
        <f aca="false">OR(E93&lt;$K$12, E93&gt;$K$13)</f>
        <v>0</v>
      </c>
      <c r="H93" s="0" t="n">
        <f aca="false">FALSE()</f>
        <v>0</v>
      </c>
      <c r="I93" s="0" t="str">
        <f aca="false">IF(H93=1,A93,"")</f>
        <v/>
      </c>
    </row>
    <row r="94" customFormat="false" ht="15" hidden="false" customHeight="false" outlineLevel="0" collapsed="false">
      <c r="A94" s="0" t="s">
        <v>6585</v>
      </c>
      <c r="B94" s="0" t="n">
        <v>1966</v>
      </c>
      <c r="C94" s="0" t="n">
        <v>1988.8</v>
      </c>
      <c r="D94" s="0" t="n">
        <v>2493</v>
      </c>
      <c r="E94" s="0" t="n">
        <v>-0.04516</v>
      </c>
      <c r="F94" s="0" t="n">
        <f aca="false">E94</f>
        <v>-0.04516</v>
      </c>
      <c r="G94" s="26" t="n">
        <f aca="false">OR(E94&lt;$K$12, E94&gt;$K$13)</f>
        <v>0</v>
      </c>
      <c r="H94" s="0" t="n">
        <f aca="false">FALSE()</f>
        <v>0</v>
      </c>
      <c r="I94" s="0" t="str">
        <f aca="false">IF(H94=1,A94,"")</f>
        <v/>
      </c>
    </row>
    <row r="95" customFormat="false" ht="15" hidden="false" customHeight="false" outlineLevel="0" collapsed="false">
      <c r="A95" s="0" t="s">
        <v>6586</v>
      </c>
      <c r="B95" s="0" t="n">
        <v>1940</v>
      </c>
      <c r="C95" s="0" t="n">
        <v>1982.1</v>
      </c>
      <c r="D95" s="0" t="n">
        <v>2485</v>
      </c>
      <c r="E95" s="0" t="n">
        <v>-0.08363</v>
      </c>
      <c r="F95" s="0" t="n">
        <f aca="false">E95</f>
        <v>-0.08363</v>
      </c>
      <c r="G95" s="26" t="n">
        <f aca="false">OR(E95&lt;$K$12, E95&gt;$K$13)</f>
        <v>0</v>
      </c>
      <c r="H95" s="0" t="n">
        <f aca="false">FALSE()</f>
        <v>0</v>
      </c>
      <c r="I95" s="0" t="str">
        <f aca="false">IF(H95=1,A95,"")</f>
        <v/>
      </c>
    </row>
    <row r="96" customFormat="false" ht="15" hidden="false" customHeight="false" outlineLevel="0" collapsed="false">
      <c r="A96" s="0" t="s">
        <v>6587</v>
      </c>
      <c r="B96" s="0" t="n">
        <v>1879</v>
      </c>
      <c r="C96" s="0" t="n">
        <v>1913.8</v>
      </c>
      <c r="D96" s="0" t="n">
        <v>2394</v>
      </c>
      <c r="E96" s="0" t="n">
        <v>-0.07243</v>
      </c>
      <c r="F96" s="0" t="n">
        <f aca="false">E96</f>
        <v>-0.07243</v>
      </c>
      <c r="G96" s="26" t="n">
        <f aca="false">OR(E96&lt;$K$12, E96&gt;$K$13)</f>
        <v>0</v>
      </c>
      <c r="H96" s="0" t="n">
        <f aca="false">FALSE()</f>
        <v>0</v>
      </c>
      <c r="I96" s="0" t="str">
        <f aca="false">IF(H96=1,A96,"")</f>
        <v/>
      </c>
    </row>
    <row r="97" customFormat="false" ht="15" hidden="false" customHeight="false" outlineLevel="0" collapsed="false">
      <c r="A97" s="0" t="s">
        <v>6588</v>
      </c>
      <c r="B97" s="0" t="n">
        <v>2028</v>
      </c>
      <c r="C97" s="0" t="n">
        <v>1986</v>
      </c>
      <c r="D97" s="0" t="n">
        <v>2489</v>
      </c>
      <c r="E97" s="0" t="n">
        <v>0.08348</v>
      </c>
      <c r="F97" s="0" t="n">
        <f aca="false">E97</f>
        <v>0.08348</v>
      </c>
      <c r="G97" s="26" t="n">
        <f aca="false">OR(E97&lt;$K$12, E97&gt;$K$13)</f>
        <v>0</v>
      </c>
      <c r="H97" s="0" t="n">
        <f aca="false">FALSE()</f>
        <v>0</v>
      </c>
      <c r="I97" s="0" t="str">
        <f aca="false">IF(H97=1,A97,"")</f>
        <v/>
      </c>
    </row>
    <row r="98" customFormat="false" ht="15" hidden="false" customHeight="false" outlineLevel="0" collapsed="false">
      <c r="A98" s="0" t="s">
        <v>6589</v>
      </c>
      <c r="B98" s="0" t="n">
        <v>1640</v>
      </c>
      <c r="C98" s="0" t="n">
        <v>1657.3</v>
      </c>
      <c r="D98" s="0" t="n">
        <v>2073</v>
      </c>
      <c r="E98" s="0" t="n">
        <v>-0.04154</v>
      </c>
      <c r="F98" s="0" t="n">
        <f aca="false">E98</f>
        <v>-0.04154</v>
      </c>
      <c r="G98" s="26" t="n">
        <f aca="false">OR(E98&lt;$K$12, E98&gt;$K$13)</f>
        <v>0</v>
      </c>
      <c r="H98" s="0" t="n">
        <f aca="false">FALSE()</f>
        <v>0</v>
      </c>
      <c r="I98" s="0" t="str">
        <f aca="false">IF(H98=1,A98,"")</f>
        <v/>
      </c>
    </row>
    <row r="99" customFormat="false" ht="15" hidden="false" customHeight="false" outlineLevel="0" collapsed="false">
      <c r="A99" s="0" t="s">
        <v>6590</v>
      </c>
      <c r="B99" s="0" t="n">
        <v>2008</v>
      </c>
      <c r="C99" s="0" t="n">
        <v>1989.3</v>
      </c>
      <c r="D99" s="0" t="n">
        <v>2494</v>
      </c>
      <c r="E99" s="0" t="n">
        <v>0.03704</v>
      </c>
      <c r="F99" s="0" t="n">
        <f aca="false">E99</f>
        <v>0.03704</v>
      </c>
      <c r="G99" s="26" t="n">
        <f aca="false">OR(E99&lt;$K$12, E99&gt;$K$13)</f>
        <v>0</v>
      </c>
      <c r="H99" s="0" t="n">
        <f aca="false">FALSE()</f>
        <v>0</v>
      </c>
      <c r="I99" s="0" t="str">
        <f aca="false">IF(H99=1,A99,"")</f>
        <v/>
      </c>
    </row>
    <row r="100" customFormat="false" ht="15" hidden="false" customHeight="false" outlineLevel="0" collapsed="false">
      <c r="A100" s="0" t="s">
        <v>6591</v>
      </c>
      <c r="B100" s="0" t="n">
        <v>2039</v>
      </c>
      <c r="C100" s="0" t="n">
        <v>1986.8</v>
      </c>
      <c r="D100" s="0" t="n">
        <v>2491</v>
      </c>
      <c r="E100" s="0" t="n">
        <v>0.10358</v>
      </c>
      <c r="F100" s="0" t="n">
        <f aca="false">E100</f>
        <v>0.10358</v>
      </c>
      <c r="G100" s="26" t="n">
        <f aca="false">OR(E100&lt;$K$12, E100&gt;$K$13)</f>
        <v>0</v>
      </c>
      <c r="H100" s="0" t="n">
        <f aca="false">FALSE()</f>
        <v>0</v>
      </c>
      <c r="I100" s="0" t="str">
        <f aca="false">IF(H100=1,A100,"")</f>
        <v/>
      </c>
    </row>
    <row r="101" customFormat="false" ht="15" hidden="false" customHeight="false" outlineLevel="0" collapsed="false">
      <c r="A101" s="0" t="s">
        <v>6592</v>
      </c>
      <c r="B101" s="0" t="n">
        <v>2017</v>
      </c>
      <c r="C101" s="0" t="n">
        <v>1988.6</v>
      </c>
      <c r="D101" s="0" t="n">
        <v>2493</v>
      </c>
      <c r="E101" s="0" t="n">
        <v>0.0564</v>
      </c>
      <c r="F101" s="0" t="n">
        <f aca="false">E101</f>
        <v>0.0564</v>
      </c>
      <c r="G101" s="26" t="n">
        <f aca="false">OR(E101&lt;$K$12, E101&gt;$K$13)</f>
        <v>0</v>
      </c>
      <c r="H101" s="0" t="n">
        <f aca="false">FALSE()</f>
        <v>0</v>
      </c>
      <c r="I101" s="0" t="str">
        <f aca="false">IF(H101=1,A101,"")</f>
        <v/>
      </c>
    </row>
    <row r="102" customFormat="false" ht="15" hidden="false" customHeight="false" outlineLevel="0" collapsed="false">
      <c r="A102" s="0" t="s">
        <v>6593</v>
      </c>
      <c r="B102" s="0" t="n">
        <v>1775</v>
      </c>
      <c r="C102" s="0" t="n">
        <v>1805.2</v>
      </c>
      <c r="D102" s="0" t="n">
        <v>2255</v>
      </c>
      <c r="E102" s="0" t="n">
        <v>-0.06712</v>
      </c>
      <c r="F102" s="0" t="n">
        <f aca="false">E102</f>
        <v>-0.06712</v>
      </c>
      <c r="G102" s="26" t="n">
        <f aca="false">OR(E102&lt;$K$12, E102&gt;$K$13)</f>
        <v>0</v>
      </c>
      <c r="H102" s="0" t="n">
        <f aca="false">FALSE()</f>
        <v>0</v>
      </c>
      <c r="I102" s="0" t="str">
        <f aca="false">IF(H102=1,A102,"")</f>
        <v/>
      </c>
    </row>
    <row r="103" customFormat="false" ht="15" hidden="false" customHeight="false" outlineLevel="0" collapsed="false">
      <c r="A103" s="0" t="s">
        <v>6594</v>
      </c>
      <c r="B103" s="0" t="n">
        <v>2001</v>
      </c>
      <c r="C103" s="0" t="n">
        <v>1987.4</v>
      </c>
      <c r="D103" s="0" t="n">
        <v>2492</v>
      </c>
      <c r="E103" s="0" t="n">
        <v>0.02701</v>
      </c>
      <c r="F103" s="0" t="n">
        <f aca="false">E103</f>
        <v>0.02701</v>
      </c>
      <c r="G103" s="26" t="n">
        <f aca="false">OR(E103&lt;$K$12, E103&gt;$K$13)</f>
        <v>0</v>
      </c>
      <c r="H103" s="0" t="n">
        <f aca="false">FALSE()</f>
        <v>0</v>
      </c>
      <c r="I103" s="0" t="str">
        <f aca="false">IF(H103=1,A103,"")</f>
        <v/>
      </c>
    </row>
    <row r="104" customFormat="false" ht="15" hidden="false" customHeight="false" outlineLevel="0" collapsed="false">
      <c r="A104" s="0" t="s">
        <v>6595</v>
      </c>
      <c r="B104" s="0" t="n">
        <v>1992</v>
      </c>
      <c r="C104" s="0" t="n">
        <v>1989.3</v>
      </c>
      <c r="D104" s="0" t="n">
        <v>2494</v>
      </c>
      <c r="E104" s="0" t="n">
        <v>0.00534</v>
      </c>
      <c r="F104" s="0" t="n">
        <f aca="false">E104</f>
        <v>0.00534</v>
      </c>
      <c r="G104" s="26" t="n">
        <f aca="false">OR(E104&lt;$K$12, E104&gt;$K$13)</f>
        <v>0</v>
      </c>
      <c r="H104" s="0" t="n">
        <f aca="false">FALSE()</f>
        <v>0</v>
      </c>
      <c r="I104" s="0" t="str">
        <f aca="false">IF(H104=1,A104,"")</f>
        <v/>
      </c>
    </row>
    <row r="105" customFormat="false" ht="15" hidden="false" customHeight="false" outlineLevel="0" collapsed="false">
      <c r="A105" s="0" t="s">
        <v>6596</v>
      </c>
      <c r="B105" s="0" t="n">
        <v>1970</v>
      </c>
      <c r="C105" s="0" t="n">
        <v>1981.4</v>
      </c>
      <c r="D105" s="0" t="n">
        <v>2484</v>
      </c>
      <c r="E105" s="0" t="n">
        <v>-0.0226</v>
      </c>
      <c r="F105" s="0" t="n">
        <f aca="false">E105</f>
        <v>-0.0226</v>
      </c>
      <c r="G105" s="26" t="n">
        <f aca="false">OR(E105&lt;$K$12, E105&gt;$K$13)</f>
        <v>0</v>
      </c>
      <c r="H105" s="0" t="n">
        <f aca="false">FALSE()</f>
        <v>0</v>
      </c>
      <c r="I105" s="0" t="str">
        <f aca="false">IF(H105=1,A105,"")</f>
        <v/>
      </c>
    </row>
    <row r="106" customFormat="false" ht="15" hidden="false" customHeight="false" outlineLevel="0" collapsed="false">
      <c r="A106" s="0" t="s">
        <v>6597</v>
      </c>
      <c r="B106" s="0" t="n">
        <v>2015</v>
      </c>
      <c r="C106" s="0" t="n">
        <v>1985.2</v>
      </c>
      <c r="D106" s="0" t="n">
        <v>2488</v>
      </c>
      <c r="E106" s="0" t="n">
        <v>0.05936</v>
      </c>
      <c r="F106" s="0" t="n">
        <f aca="false">E106</f>
        <v>0.05936</v>
      </c>
      <c r="G106" s="26" t="n">
        <f aca="false">OR(E106&lt;$K$12, E106&gt;$K$13)</f>
        <v>0</v>
      </c>
      <c r="H106" s="0" t="n">
        <f aca="false">FALSE()</f>
        <v>0</v>
      </c>
      <c r="I106" s="0" t="str">
        <f aca="false">IF(H106=1,A106,"")</f>
        <v/>
      </c>
    </row>
    <row r="107" customFormat="false" ht="15" hidden="false" customHeight="false" outlineLevel="0" collapsed="false">
      <c r="A107" s="0" t="s">
        <v>6598</v>
      </c>
      <c r="B107" s="0" t="n">
        <v>1957</v>
      </c>
      <c r="C107" s="0" t="n">
        <v>1987.4</v>
      </c>
      <c r="D107" s="0" t="n">
        <v>2492</v>
      </c>
      <c r="E107" s="0" t="n">
        <v>-0.06026</v>
      </c>
      <c r="F107" s="0" t="n">
        <f aca="false">E107</f>
        <v>-0.06026</v>
      </c>
      <c r="G107" s="26" t="n">
        <f aca="false">OR(E107&lt;$K$12, E107&gt;$K$13)</f>
        <v>0</v>
      </c>
      <c r="H107" s="0" t="n">
        <f aca="false">FALSE()</f>
        <v>0</v>
      </c>
      <c r="I107" s="0" t="str">
        <f aca="false">IF(H107=1,A107,"")</f>
        <v/>
      </c>
    </row>
    <row r="108" customFormat="false" ht="15" hidden="false" customHeight="false" outlineLevel="0" collapsed="false">
      <c r="A108" s="0" t="s">
        <v>6599</v>
      </c>
      <c r="B108" s="0" t="n">
        <v>2017</v>
      </c>
      <c r="C108" s="0" t="n">
        <v>1988.4</v>
      </c>
      <c r="D108" s="0" t="n">
        <v>2493</v>
      </c>
      <c r="E108" s="0" t="n">
        <v>0.05663</v>
      </c>
      <c r="F108" s="0" t="n">
        <f aca="false">E108</f>
        <v>0.05663</v>
      </c>
      <c r="G108" s="26" t="n">
        <f aca="false">OR(E108&lt;$K$12, E108&gt;$K$13)</f>
        <v>0</v>
      </c>
      <c r="H108" s="0" t="n">
        <f aca="false">FALSE()</f>
        <v>0</v>
      </c>
      <c r="I108" s="0" t="str">
        <f aca="false">IF(H108=1,A108,"")</f>
        <v/>
      </c>
    </row>
    <row r="109" customFormat="false" ht="15" hidden="false" customHeight="false" outlineLevel="0" collapsed="false">
      <c r="A109" s="0" t="s">
        <v>6600</v>
      </c>
      <c r="B109" s="0" t="n">
        <v>2001</v>
      </c>
      <c r="C109" s="0" t="n">
        <v>1989.3</v>
      </c>
      <c r="D109" s="0" t="n">
        <v>2494</v>
      </c>
      <c r="E109" s="0" t="n">
        <v>0.02317</v>
      </c>
      <c r="F109" s="0" t="n">
        <f aca="false">E109</f>
        <v>0.02317</v>
      </c>
      <c r="G109" s="26" t="n">
        <f aca="false">OR(E109&lt;$K$12, E109&gt;$K$13)</f>
        <v>0</v>
      </c>
      <c r="H109" s="0" t="n">
        <f aca="false">FALSE()</f>
        <v>0</v>
      </c>
      <c r="I109" s="0" t="str">
        <f aca="false">IF(H109=1,A109,"")</f>
        <v/>
      </c>
    </row>
    <row r="110" customFormat="false" ht="15" hidden="false" customHeight="false" outlineLevel="0" collapsed="false">
      <c r="A110" s="0" t="s">
        <v>6601</v>
      </c>
      <c r="B110" s="0" t="n">
        <v>1969</v>
      </c>
      <c r="C110" s="0" t="n">
        <v>1989.3</v>
      </c>
      <c r="D110" s="0" t="n">
        <v>2494</v>
      </c>
      <c r="E110" s="0" t="n">
        <v>-0.04023</v>
      </c>
      <c r="F110" s="0" t="n">
        <f aca="false">E110</f>
        <v>-0.04023</v>
      </c>
      <c r="G110" s="26" t="n">
        <f aca="false">OR(E110&lt;$K$12, E110&gt;$K$13)</f>
        <v>0</v>
      </c>
      <c r="H110" s="0" t="n">
        <f aca="false">FALSE()</f>
        <v>0</v>
      </c>
      <c r="I110" s="0" t="str">
        <f aca="false">IF(H110=1,A110,"")</f>
        <v/>
      </c>
    </row>
    <row r="111" customFormat="false" ht="15" hidden="false" customHeight="false" outlineLevel="0" collapsed="false">
      <c r="A111" s="0" t="s">
        <v>6602</v>
      </c>
      <c r="B111" s="0" t="n">
        <v>1993</v>
      </c>
      <c r="C111" s="0" t="n">
        <v>1989.3</v>
      </c>
      <c r="D111" s="0" t="n">
        <v>2494</v>
      </c>
      <c r="E111" s="0" t="n">
        <v>0.00732</v>
      </c>
      <c r="F111" s="0" t="n">
        <f aca="false">E111</f>
        <v>0.00732</v>
      </c>
      <c r="G111" s="26" t="n">
        <f aca="false">OR(E111&lt;$K$12, E111&gt;$K$13)</f>
        <v>0</v>
      </c>
      <c r="H111" s="0" t="n">
        <f aca="false">FALSE()</f>
        <v>0</v>
      </c>
      <c r="I111" s="0" t="str">
        <f aca="false">IF(H111=1,A111,"")</f>
        <v/>
      </c>
    </row>
    <row r="112" customFormat="false" ht="15" hidden="false" customHeight="false" outlineLevel="0" collapsed="false">
      <c r="A112" s="0" t="s">
        <v>6603</v>
      </c>
      <c r="B112" s="0" t="n">
        <v>1185</v>
      </c>
      <c r="C112" s="0" t="n">
        <v>1233.9</v>
      </c>
      <c r="D112" s="0" t="n">
        <v>1546</v>
      </c>
      <c r="E112" s="0" t="n">
        <v>-0.15663</v>
      </c>
      <c r="F112" s="0" t="n">
        <f aca="false">E112</f>
        <v>-0.15663</v>
      </c>
      <c r="G112" s="26" t="n">
        <f aca="false">OR(E112&lt;$K$12, E112&gt;$K$13)</f>
        <v>0</v>
      </c>
      <c r="H112" s="0" t="n">
        <f aca="false">FALSE()</f>
        <v>0</v>
      </c>
      <c r="I112" s="0" t="str">
        <f aca="false">IF(H112=1,A112,"")</f>
        <v/>
      </c>
    </row>
    <row r="113" customFormat="false" ht="15" hidden="false" customHeight="false" outlineLevel="0" collapsed="false">
      <c r="A113" s="0" t="s">
        <v>6604</v>
      </c>
      <c r="B113" s="0" t="n">
        <v>1901</v>
      </c>
      <c r="C113" s="0" t="n">
        <v>1944.3</v>
      </c>
      <c r="D113" s="0" t="n">
        <v>2440</v>
      </c>
      <c r="E113" s="0" t="n">
        <v>-0.08738</v>
      </c>
      <c r="F113" s="0" t="n">
        <f aca="false">E113</f>
        <v>-0.08738</v>
      </c>
      <c r="G113" s="26" t="n">
        <f aca="false">OR(E113&lt;$K$12, E113&gt;$K$13)</f>
        <v>0</v>
      </c>
      <c r="H113" s="0" t="n">
        <f aca="false">FALSE()</f>
        <v>0</v>
      </c>
      <c r="I113" s="0" t="str">
        <f aca="false">IF(H113=1,A113,"")</f>
        <v/>
      </c>
    </row>
    <row r="114" customFormat="false" ht="15" hidden="false" customHeight="false" outlineLevel="0" collapsed="false">
      <c r="A114" s="0" t="s">
        <v>6605</v>
      </c>
      <c r="B114" s="0" t="n">
        <v>1990</v>
      </c>
      <c r="C114" s="0" t="n">
        <v>1988.5</v>
      </c>
      <c r="D114" s="0" t="n">
        <v>2493</v>
      </c>
      <c r="E114" s="0" t="n">
        <v>0.00299</v>
      </c>
      <c r="F114" s="0" t="n">
        <f aca="false">E114</f>
        <v>0.00299</v>
      </c>
      <c r="G114" s="26" t="n">
        <f aca="false">OR(E114&lt;$K$12, E114&gt;$K$13)</f>
        <v>0</v>
      </c>
      <c r="H114" s="0" t="n">
        <f aca="false">FALSE()</f>
        <v>0</v>
      </c>
      <c r="I114" s="0" t="str">
        <f aca="false">IF(H114=1,A114,"")</f>
        <v/>
      </c>
    </row>
    <row r="115" customFormat="false" ht="15" hidden="false" customHeight="false" outlineLevel="0" collapsed="false">
      <c r="A115" s="0" t="s">
        <v>6606</v>
      </c>
      <c r="B115" s="0" t="n">
        <v>1935</v>
      </c>
      <c r="C115" s="0" t="n">
        <v>1988.3</v>
      </c>
      <c r="D115" s="0" t="n">
        <v>2493</v>
      </c>
      <c r="E115" s="0" t="n">
        <v>-0.10566</v>
      </c>
      <c r="F115" s="0" t="n">
        <f aca="false">E115</f>
        <v>-0.10566</v>
      </c>
      <c r="G115" s="26" t="n">
        <f aca="false">OR(E115&lt;$K$12, E115&gt;$K$13)</f>
        <v>0</v>
      </c>
      <c r="H115" s="0" t="n">
        <f aca="false">FALSE()</f>
        <v>0</v>
      </c>
      <c r="I115" s="0" t="str">
        <f aca="false">IF(H115=1,A115,"")</f>
        <v/>
      </c>
    </row>
    <row r="116" customFormat="false" ht="15" hidden="false" customHeight="false" outlineLevel="0" collapsed="false">
      <c r="A116" s="0" t="s">
        <v>6607</v>
      </c>
      <c r="B116" s="0" t="n">
        <v>1984</v>
      </c>
      <c r="C116" s="0" t="n">
        <v>1988.3</v>
      </c>
      <c r="D116" s="0" t="n">
        <v>2493</v>
      </c>
      <c r="E116" s="0" t="n">
        <v>-0.00857</v>
      </c>
      <c r="F116" s="0" t="n">
        <f aca="false">E116</f>
        <v>-0.00857</v>
      </c>
      <c r="G116" s="26" t="n">
        <f aca="false">OR(E116&lt;$K$12, E116&gt;$K$13)</f>
        <v>0</v>
      </c>
      <c r="H116" s="0" t="n">
        <f aca="false">FALSE()</f>
        <v>0</v>
      </c>
      <c r="I116" s="0" t="str">
        <f aca="false">IF(H116=1,A116,"")</f>
        <v/>
      </c>
    </row>
    <row r="117" customFormat="false" ht="15" hidden="false" customHeight="false" outlineLevel="0" collapsed="false">
      <c r="A117" s="0" t="s">
        <v>6608</v>
      </c>
      <c r="B117" s="0" t="n">
        <v>1989</v>
      </c>
      <c r="C117" s="0" t="n">
        <v>1986.4</v>
      </c>
      <c r="D117" s="0" t="n">
        <v>2491</v>
      </c>
      <c r="E117" s="0" t="n">
        <v>0.0051</v>
      </c>
      <c r="F117" s="0" t="n">
        <f aca="false">E117</f>
        <v>0.0051</v>
      </c>
      <c r="G117" s="26" t="n">
        <f aca="false">OR(E117&lt;$K$12, E117&gt;$K$13)</f>
        <v>0</v>
      </c>
      <c r="H117" s="0" t="n">
        <f aca="false">FALSE()</f>
        <v>0</v>
      </c>
      <c r="I117" s="0" t="str">
        <f aca="false">IF(H117=1,A117,"")</f>
        <v/>
      </c>
    </row>
    <row r="118" customFormat="false" ht="15" hidden="false" customHeight="false" outlineLevel="0" collapsed="false">
      <c r="A118" s="0" t="s">
        <v>6609</v>
      </c>
      <c r="B118" s="0" t="n">
        <v>1998</v>
      </c>
      <c r="C118" s="0" t="n">
        <v>1987.6</v>
      </c>
      <c r="D118" s="0" t="n">
        <v>2491</v>
      </c>
      <c r="E118" s="0" t="n">
        <v>0.02066</v>
      </c>
      <c r="F118" s="0" t="n">
        <f aca="false">E118</f>
        <v>0.02066</v>
      </c>
      <c r="G118" s="26" t="n">
        <f aca="false">OR(E118&lt;$K$12, E118&gt;$K$13)</f>
        <v>0</v>
      </c>
      <c r="H118" s="0" t="n">
        <f aca="false">FALSE()</f>
        <v>0</v>
      </c>
      <c r="I118" s="0" t="str">
        <f aca="false">IF(H118=1,A118,"")</f>
        <v/>
      </c>
    </row>
    <row r="119" customFormat="false" ht="15" hidden="false" customHeight="false" outlineLevel="0" collapsed="false">
      <c r="A119" s="0" t="s">
        <v>6610</v>
      </c>
      <c r="B119" s="0" t="n">
        <v>2007</v>
      </c>
      <c r="C119" s="0" t="n">
        <v>1989.3</v>
      </c>
      <c r="D119" s="0" t="n">
        <v>2494</v>
      </c>
      <c r="E119" s="0" t="n">
        <v>0.03506</v>
      </c>
      <c r="F119" s="0" t="n">
        <f aca="false">E119</f>
        <v>0.03506</v>
      </c>
      <c r="G119" s="26" t="n">
        <f aca="false">OR(E119&lt;$K$12, E119&gt;$K$13)</f>
        <v>0</v>
      </c>
      <c r="H119" s="0" t="n">
        <f aca="false">FALSE()</f>
        <v>0</v>
      </c>
      <c r="I119" s="0" t="str">
        <f aca="false">IF(H119=1,A119,"")</f>
        <v/>
      </c>
    </row>
    <row r="120" customFormat="false" ht="15" hidden="false" customHeight="false" outlineLevel="0" collapsed="false">
      <c r="A120" s="0" t="s">
        <v>6611</v>
      </c>
      <c r="B120" s="0" t="n">
        <v>1904</v>
      </c>
      <c r="C120" s="0" t="n">
        <v>1929</v>
      </c>
      <c r="D120" s="0" t="n">
        <v>2418</v>
      </c>
      <c r="E120" s="0" t="n">
        <v>-0.05113</v>
      </c>
      <c r="F120" s="0" t="n">
        <f aca="false">E120</f>
        <v>-0.05113</v>
      </c>
      <c r="G120" s="26" t="n">
        <f aca="false">OR(E120&lt;$K$12, E120&gt;$K$13)</f>
        <v>0</v>
      </c>
      <c r="H120" s="0" t="n">
        <f aca="false">FALSE()</f>
        <v>0</v>
      </c>
      <c r="I120" s="0" t="str">
        <f aca="false">IF(H120=1,A120,"")</f>
        <v/>
      </c>
    </row>
    <row r="121" customFormat="false" ht="15" hidden="false" customHeight="false" outlineLevel="0" collapsed="false">
      <c r="A121" s="0" t="s">
        <v>6612</v>
      </c>
      <c r="B121" s="0" t="n">
        <v>1939</v>
      </c>
      <c r="C121" s="0" t="n">
        <v>1966.6</v>
      </c>
      <c r="D121" s="0" t="n">
        <v>2465</v>
      </c>
      <c r="E121" s="0" t="n">
        <v>-0.05528</v>
      </c>
      <c r="F121" s="0" t="n">
        <f aca="false">E121</f>
        <v>-0.05528</v>
      </c>
      <c r="G121" s="26" t="n">
        <f aca="false">OR(E121&lt;$K$12, E121&gt;$K$13)</f>
        <v>0</v>
      </c>
      <c r="H121" s="0" t="n">
        <f aca="false">FALSE()</f>
        <v>0</v>
      </c>
      <c r="I121" s="0" t="str">
        <f aca="false">IF(H121=1,A121,"")</f>
        <v/>
      </c>
    </row>
    <row r="122" customFormat="false" ht="15" hidden="false" customHeight="false" outlineLevel="0" collapsed="false">
      <c r="A122" s="0" t="s">
        <v>6613</v>
      </c>
      <c r="B122" s="0" t="n">
        <v>1984</v>
      </c>
      <c r="C122" s="0" t="n">
        <v>1984.9</v>
      </c>
      <c r="D122" s="0" t="n">
        <v>2489</v>
      </c>
      <c r="E122" s="0" t="n">
        <v>-0.00177</v>
      </c>
      <c r="F122" s="0" t="n">
        <f aca="false">E122</f>
        <v>-0.00177</v>
      </c>
      <c r="G122" s="26" t="n">
        <f aca="false">OR(E122&lt;$K$12, E122&gt;$K$13)</f>
        <v>0</v>
      </c>
      <c r="H122" s="0" t="n">
        <f aca="false">FALSE()</f>
        <v>0</v>
      </c>
      <c r="I122" s="0" t="str">
        <f aca="false">IF(H122=1,A122,"")</f>
        <v/>
      </c>
    </row>
    <row r="123" customFormat="false" ht="15" hidden="false" customHeight="false" outlineLevel="0" collapsed="false">
      <c r="A123" s="0" t="s">
        <v>6614</v>
      </c>
      <c r="B123" s="0" t="n">
        <v>1973</v>
      </c>
      <c r="C123" s="0" t="n">
        <v>1956.4</v>
      </c>
      <c r="D123" s="0" t="n">
        <v>2454</v>
      </c>
      <c r="E123" s="0" t="n">
        <v>0.03332</v>
      </c>
      <c r="F123" s="0" t="n">
        <f aca="false">E123</f>
        <v>0.03332</v>
      </c>
      <c r="G123" s="26" t="n">
        <f aca="false">OR(E123&lt;$K$12, E123&gt;$K$13)</f>
        <v>0</v>
      </c>
      <c r="H123" s="0" t="n">
        <f aca="false">FALSE()</f>
        <v>0</v>
      </c>
      <c r="I123" s="0" t="str">
        <f aca="false">IF(H123=1,A123,"")</f>
        <v/>
      </c>
    </row>
    <row r="124" customFormat="false" ht="15" hidden="false" customHeight="false" outlineLevel="0" collapsed="false">
      <c r="A124" s="0" t="s">
        <v>6505</v>
      </c>
      <c r="B124" s="0" t="n">
        <v>1668</v>
      </c>
      <c r="C124" s="0" t="n">
        <v>1781.7</v>
      </c>
      <c r="D124" s="0" t="n">
        <v>2237</v>
      </c>
      <c r="E124" s="0" t="n">
        <v>-0.24963</v>
      </c>
      <c r="F124" s="0" t="n">
        <f aca="false">E124</f>
        <v>-0.24963</v>
      </c>
      <c r="G124" s="26" t="n">
        <f aca="false">OR(E124&lt;$K$12, E124&gt;$K$13)</f>
        <v>1</v>
      </c>
      <c r="H124" s="0" t="n">
        <f aca="false">TRUE()</f>
        <v>1</v>
      </c>
      <c r="I124" s="0" t="str">
        <f aca="false">IF(H124=1,A124,"")</f>
        <v>key_077</v>
      </c>
    </row>
    <row r="125" customFormat="false" ht="15" hidden="false" customHeight="false" outlineLevel="0" collapsed="false">
      <c r="A125" s="0" t="s">
        <v>6615</v>
      </c>
      <c r="B125" s="0" t="n">
        <v>1809</v>
      </c>
      <c r="C125" s="0" t="n">
        <v>1836.3</v>
      </c>
      <c r="D125" s="0" t="n">
        <v>2303</v>
      </c>
      <c r="E125" s="0" t="n">
        <v>-0.05845</v>
      </c>
      <c r="F125" s="0" t="n">
        <f aca="false">E125</f>
        <v>-0.05845</v>
      </c>
      <c r="G125" s="26" t="n">
        <f aca="false">OR(E125&lt;$K$12, E125&gt;$K$13)</f>
        <v>0</v>
      </c>
      <c r="H125" s="0" t="n">
        <f aca="false">FALSE()</f>
        <v>0</v>
      </c>
      <c r="I125" s="0" t="str">
        <f aca="false">IF(H125=1,A125,"")</f>
        <v/>
      </c>
    </row>
    <row r="126" customFormat="false" ht="15" hidden="false" customHeight="false" outlineLevel="0" collapsed="false">
      <c r="A126" s="0" t="s">
        <v>6616</v>
      </c>
      <c r="B126" s="0" t="n">
        <v>1833</v>
      </c>
      <c r="C126" s="0" t="n">
        <v>1874.3</v>
      </c>
      <c r="D126" s="0" t="n">
        <v>2347</v>
      </c>
      <c r="E126" s="0" t="n">
        <v>-0.08729</v>
      </c>
      <c r="F126" s="0" t="n">
        <f aca="false">E126</f>
        <v>-0.08729</v>
      </c>
      <c r="G126" s="26" t="n">
        <f aca="false">OR(E126&lt;$K$12, E126&gt;$K$13)</f>
        <v>0</v>
      </c>
      <c r="H126" s="0" t="n">
        <f aca="false">FALSE()</f>
        <v>0</v>
      </c>
      <c r="I126" s="0" t="str">
        <f aca="false">IF(H126=1,A126,"")</f>
        <v/>
      </c>
    </row>
    <row r="127" customFormat="false" ht="15" hidden="false" customHeight="false" outlineLevel="0" collapsed="false">
      <c r="A127" s="0" t="s">
        <v>6617</v>
      </c>
      <c r="B127" s="0" t="n">
        <v>2006</v>
      </c>
      <c r="C127" s="0" t="n">
        <v>1986.4</v>
      </c>
      <c r="D127" s="0" t="n">
        <v>2491</v>
      </c>
      <c r="E127" s="0" t="n">
        <v>0.03876</v>
      </c>
      <c r="F127" s="0" t="n">
        <f aca="false">E127</f>
        <v>0.03876</v>
      </c>
      <c r="G127" s="26" t="n">
        <f aca="false">OR(E127&lt;$K$12, E127&gt;$K$13)</f>
        <v>0</v>
      </c>
      <c r="H127" s="0" t="n">
        <f aca="false">FALSE()</f>
        <v>0</v>
      </c>
      <c r="I127" s="0" t="str">
        <f aca="false">IF(H127=1,A127,"")</f>
        <v/>
      </c>
    </row>
    <row r="128" customFormat="false" ht="15" hidden="false" customHeight="false" outlineLevel="0" collapsed="false">
      <c r="A128" s="0" t="s">
        <v>6618</v>
      </c>
      <c r="B128" s="0" t="n">
        <v>1965</v>
      </c>
      <c r="C128" s="0" t="n">
        <v>1988.3</v>
      </c>
      <c r="D128" s="0" t="n">
        <v>2493</v>
      </c>
      <c r="E128" s="0" t="n">
        <v>-0.04622</v>
      </c>
      <c r="F128" s="0" t="n">
        <f aca="false">E128</f>
        <v>-0.04622</v>
      </c>
      <c r="G128" s="26" t="n">
        <f aca="false">OR(E128&lt;$K$12, E128&gt;$K$13)</f>
        <v>0</v>
      </c>
      <c r="H128" s="0" t="n">
        <f aca="false">FALSE()</f>
        <v>0</v>
      </c>
      <c r="I128" s="0" t="str">
        <f aca="false">IF(H128=1,A128,"")</f>
        <v/>
      </c>
    </row>
    <row r="129" customFormat="false" ht="15" hidden="false" customHeight="false" outlineLevel="0" collapsed="false">
      <c r="A129" s="0" t="s">
        <v>6619</v>
      </c>
      <c r="B129" s="0" t="n">
        <v>1986</v>
      </c>
      <c r="C129" s="0" t="n">
        <v>1975.4</v>
      </c>
      <c r="D129" s="0" t="n">
        <v>2478</v>
      </c>
      <c r="E129" s="0" t="n">
        <v>0.021</v>
      </c>
      <c r="F129" s="0" t="n">
        <f aca="false">E129</f>
        <v>0.021</v>
      </c>
      <c r="G129" s="26" t="n">
        <f aca="false">OR(E129&lt;$K$12, E129&gt;$K$13)</f>
        <v>0</v>
      </c>
      <c r="H129" s="0" t="n">
        <f aca="false">FALSE()</f>
        <v>0</v>
      </c>
      <c r="I129" s="0" t="str">
        <f aca="false">IF(H129=1,A129,"")</f>
        <v/>
      </c>
    </row>
    <row r="130" customFormat="false" ht="15" hidden="false" customHeight="false" outlineLevel="0" collapsed="false">
      <c r="A130" s="0" t="s">
        <v>6620</v>
      </c>
      <c r="B130" s="0" t="n">
        <v>2022</v>
      </c>
      <c r="C130" s="0" t="n">
        <v>1988.3</v>
      </c>
      <c r="D130" s="0" t="n">
        <v>2493</v>
      </c>
      <c r="E130" s="0" t="n">
        <v>0.06673</v>
      </c>
      <c r="F130" s="0" t="n">
        <f aca="false">E130</f>
        <v>0.06673</v>
      </c>
      <c r="G130" s="26" t="n">
        <f aca="false">OR(E130&lt;$K$12, E130&gt;$K$13)</f>
        <v>0</v>
      </c>
      <c r="H130" s="0" t="n">
        <f aca="false">FALSE()</f>
        <v>0</v>
      </c>
      <c r="I130" s="0" t="str">
        <f aca="false">IF(H130=1,A130,"")</f>
        <v/>
      </c>
    </row>
    <row r="131" customFormat="false" ht="15" hidden="false" customHeight="false" outlineLevel="0" collapsed="false">
      <c r="A131" s="0" t="s">
        <v>6621</v>
      </c>
      <c r="B131" s="0" t="n">
        <v>2025</v>
      </c>
      <c r="C131" s="0" t="n">
        <v>1988.8</v>
      </c>
      <c r="D131" s="0" t="n">
        <v>2493</v>
      </c>
      <c r="E131" s="0" t="n">
        <v>0.07179</v>
      </c>
      <c r="F131" s="0" t="n">
        <f aca="false">E131</f>
        <v>0.07179</v>
      </c>
      <c r="G131" s="26" t="n">
        <f aca="false">OR(E131&lt;$K$12, E131&gt;$K$13)</f>
        <v>0</v>
      </c>
      <c r="H131" s="0" t="n">
        <f aca="false">FALSE()</f>
        <v>0</v>
      </c>
      <c r="I131" s="0" t="str">
        <f aca="false">IF(H131=1,A131,"")</f>
        <v/>
      </c>
    </row>
    <row r="132" customFormat="false" ht="15" hidden="false" customHeight="false" outlineLevel="0" collapsed="false">
      <c r="A132" s="0" t="s">
        <v>6622</v>
      </c>
      <c r="B132" s="0" t="n">
        <v>2018</v>
      </c>
      <c r="C132" s="0" t="n">
        <v>1989.3</v>
      </c>
      <c r="D132" s="0" t="n">
        <v>2494</v>
      </c>
      <c r="E132" s="0" t="n">
        <v>0.05686</v>
      </c>
      <c r="F132" s="0" t="n">
        <f aca="false">E132</f>
        <v>0.05686</v>
      </c>
      <c r="G132" s="26" t="n">
        <f aca="false">OR(E132&lt;$K$12, E132&gt;$K$13)</f>
        <v>0</v>
      </c>
      <c r="H132" s="0" t="n">
        <f aca="false">FALSE()</f>
        <v>0</v>
      </c>
      <c r="I132" s="0" t="str">
        <f aca="false">IF(H132=1,A132,"")</f>
        <v/>
      </c>
    </row>
    <row r="133" customFormat="false" ht="15" hidden="false" customHeight="false" outlineLevel="0" collapsed="false">
      <c r="A133" s="0" t="s">
        <v>6623</v>
      </c>
      <c r="B133" s="0" t="n">
        <v>1983</v>
      </c>
      <c r="C133" s="0" t="n">
        <v>1985.3</v>
      </c>
      <c r="D133" s="0" t="n">
        <v>2489</v>
      </c>
      <c r="E133" s="0" t="n">
        <v>-0.00464</v>
      </c>
      <c r="F133" s="0" t="n">
        <f aca="false">E133</f>
        <v>-0.00464</v>
      </c>
      <c r="G133" s="26" t="n">
        <f aca="false">OR(E133&lt;$K$12, E133&gt;$K$13)</f>
        <v>0</v>
      </c>
      <c r="H133" s="0" t="n">
        <f aca="false">FALSE()</f>
        <v>0</v>
      </c>
      <c r="I133" s="0" t="str">
        <f aca="false">IF(H133=1,A133,"")</f>
        <v/>
      </c>
    </row>
    <row r="134" customFormat="false" ht="15" hidden="false" customHeight="false" outlineLevel="0" collapsed="false">
      <c r="A134" s="0" t="s">
        <v>6624</v>
      </c>
      <c r="B134" s="0" t="n">
        <v>1962</v>
      </c>
      <c r="C134" s="0" t="n">
        <v>1988.4</v>
      </c>
      <c r="D134" s="0" t="n">
        <v>2493</v>
      </c>
      <c r="E134" s="0" t="n">
        <v>-0.05237</v>
      </c>
      <c r="F134" s="0" t="n">
        <f aca="false">E134</f>
        <v>-0.05237</v>
      </c>
      <c r="G134" s="26" t="n">
        <f aca="false">OR(E134&lt;$K$12, E134&gt;$K$13)</f>
        <v>0</v>
      </c>
      <c r="H134" s="0" t="n">
        <f aca="false">FALSE()</f>
        <v>0</v>
      </c>
      <c r="I134" s="0" t="str">
        <f aca="false">IF(H134=1,A134,"")</f>
        <v/>
      </c>
    </row>
    <row r="135" customFormat="false" ht="15" hidden="false" customHeight="false" outlineLevel="0" collapsed="false">
      <c r="A135" s="0" t="s">
        <v>6625</v>
      </c>
      <c r="B135" s="0" t="n">
        <v>1972</v>
      </c>
      <c r="C135" s="0" t="n">
        <v>1977.9</v>
      </c>
      <c r="D135" s="0" t="n">
        <v>2481</v>
      </c>
      <c r="E135" s="0" t="n">
        <v>-0.01183</v>
      </c>
      <c r="F135" s="0" t="n">
        <f aca="false">E135</f>
        <v>-0.01183</v>
      </c>
      <c r="G135" s="26" t="n">
        <f aca="false">OR(E135&lt;$K$12, E135&gt;$K$13)</f>
        <v>0</v>
      </c>
      <c r="H135" s="0" t="n">
        <f aca="false">FALSE()</f>
        <v>0</v>
      </c>
      <c r="I135" s="0" t="str">
        <f aca="false">IF(H135=1,A135,"")</f>
        <v/>
      </c>
    </row>
    <row r="136" customFormat="false" ht="15" hidden="false" customHeight="false" outlineLevel="0" collapsed="false">
      <c r="A136" s="0" t="s">
        <v>6626</v>
      </c>
      <c r="B136" s="0" t="n">
        <v>1962</v>
      </c>
      <c r="C136" s="0" t="n">
        <v>1946.6</v>
      </c>
      <c r="D136" s="0" t="n">
        <v>2443</v>
      </c>
      <c r="E136" s="0" t="n">
        <v>0.03105</v>
      </c>
      <c r="F136" s="0" t="n">
        <f aca="false">E136</f>
        <v>0.03105</v>
      </c>
      <c r="G136" s="26" t="n">
        <f aca="false">OR(E136&lt;$K$12, E136&gt;$K$13)</f>
        <v>0</v>
      </c>
      <c r="H136" s="0" t="n">
        <f aca="false">FALSE()</f>
        <v>0</v>
      </c>
      <c r="I136" s="0" t="str">
        <f aca="false">IF(H136=1,A136,"")</f>
        <v/>
      </c>
    </row>
    <row r="137" customFormat="false" ht="15" hidden="false" customHeight="false" outlineLevel="0" collapsed="false">
      <c r="A137" s="0" t="s">
        <v>6627</v>
      </c>
      <c r="B137" s="0" t="n">
        <v>1995</v>
      </c>
      <c r="C137" s="0" t="n">
        <v>1985.9</v>
      </c>
      <c r="D137" s="0" t="n">
        <v>2490</v>
      </c>
      <c r="E137" s="0" t="n">
        <v>0.01808</v>
      </c>
      <c r="F137" s="0" t="n">
        <f aca="false">E137</f>
        <v>0.01808</v>
      </c>
      <c r="G137" s="26" t="n">
        <f aca="false">OR(E137&lt;$K$12, E137&gt;$K$13)</f>
        <v>0</v>
      </c>
      <c r="H137" s="0" t="n">
        <f aca="false">FALSE()</f>
        <v>0</v>
      </c>
      <c r="I137" s="0" t="str">
        <f aca="false">IF(H137=1,A137,"")</f>
        <v/>
      </c>
    </row>
    <row r="138" customFormat="false" ht="15" hidden="false" customHeight="false" outlineLevel="0" collapsed="false">
      <c r="A138" s="0" t="s">
        <v>6628</v>
      </c>
      <c r="B138" s="0" t="n">
        <v>1937</v>
      </c>
      <c r="C138" s="0" t="n">
        <v>1980.1</v>
      </c>
      <c r="D138" s="0" t="n">
        <v>2482</v>
      </c>
      <c r="E138" s="0" t="n">
        <v>-0.08586</v>
      </c>
      <c r="F138" s="0" t="n">
        <f aca="false">E138</f>
        <v>-0.08586</v>
      </c>
      <c r="G138" s="26" t="n">
        <f aca="false">OR(E138&lt;$K$12, E138&gt;$K$13)</f>
        <v>0</v>
      </c>
      <c r="H138" s="0" t="n">
        <f aca="false">FALSE()</f>
        <v>0</v>
      </c>
      <c r="I138" s="0" t="str">
        <f aca="false">IF(H138=1,A138,"")</f>
        <v/>
      </c>
    </row>
    <row r="139" customFormat="false" ht="15" hidden="false" customHeight="false" outlineLevel="0" collapsed="false">
      <c r="A139" s="0" t="s">
        <v>6629</v>
      </c>
      <c r="B139" s="0" t="n">
        <v>2001</v>
      </c>
      <c r="C139" s="0" t="n">
        <v>1987.7</v>
      </c>
      <c r="D139" s="0" t="n">
        <v>2492</v>
      </c>
      <c r="E139" s="0" t="n">
        <v>0.02629</v>
      </c>
      <c r="F139" s="0" t="n">
        <f aca="false">E139</f>
        <v>0.02629</v>
      </c>
      <c r="G139" s="26" t="n">
        <f aca="false">OR(E139&lt;$K$12, E139&gt;$K$13)</f>
        <v>0</v>
      </c>
      <c r="H139" s="0" t="n">
        <f aca="false">FALSE()</f>
        <v>0</v>
      </c>
      <c r="I139" s="0" t="str">
        <f aca="false">IF(H139=1,A139,"")</f>
        <v/>
      </c>
    </row>
    <row r="140" customFormat="false" ht="15" hidden="false" customHeight="false" outlineLevel="0" collapsed="false">
      <c r="A140" s="0" t="s">
        <v>6630</v>
      </c>
      <c r="B140" s="0" t="n">
        <v>2007</v>
      </c>
      <c r="C140" s="0" t="n">
        <v>1989.3</v>
      </c>
      <c r="D140" s="0" t="n">
        <v>2494</v>
      </c>
      <c r="E140" s="0" t="n">
        <v>0.03506</v>
      </c>
      <c r="F140" s="0" t="n">
        <f aca="false">E140</f>
        <v>0.03506</v>
      </c>
      <c r="G140" s="26" t="n">
        <f aca="false">OR(E140&lt;$K$12, E140&gt;$K$13)</f>
        <v>0</v>
      </c>
      <c r="H140" s="0" t="n">
        <f aca="false">FALSE()</f>
        <v>0</v>
      </c>
      <c r="I140" s="0" t="str">
        <f aca="false">IF(H140=1,A140,"")</f>
        <v/>
      </c>
    </row>
    <row r="141" customFormat="false" ht="15" hidden="false" customHeight="false" outlineLevel="0" collapsed="false">
      <c r="A141" s="0" t="s">
        <v>6631</v>
      </c>
      <c r="B141" s="0" t="n">
        <v>1990</v>
      </c>
      <c r="C141" s="0" t="n">
        <v>1987.4</v>
      </c>
      <c r="D141" s="0" t="n">
        <v>2492</v>
      </c>
      <c r="E141" s="0" t="n">
        <v>0.00521</v>
      </c>
      <c r="F141" s="0" t="n">
        <f aca="false">E141</f>
        <v>0.00521</v>
      </c>
      <c r="G141" s="26" t="n">
        <f aca="false">OR(E141&lt;$K$12, E141&gt;$K$13)</f>
        <v>0</v>
      </c>
      <c r="H141" s="0" t="n">
        <f aca="false">FALSE()</f>
        <v>0</v>
      </c>
      <c r="I141" s="0" t="str">
        <f aca="false">IF(H141=1,A141,"")</f>
        <v/>
      </c>
    </row>
    <row r="142" customFormat="false" ht="15" hidden="false" customHeight="false" outlineLevel="0" collapsed="false">
      <c r="A142" s="0" t="s">
        <v>6632</v>
      </c>
      <c r="B142" s="0" t="n">
        <v>1977</v>
      </c>
      <c r="C142" s="0" t="n">
        <v>1985.9</v>
      </c>
      <c r="D142" s="0" t="n">
        <v>2490</v>
      </c>
      <c r="E142" s="0" t="n">
        <v>-0.01763</v>
      </c>
      <c r="F142" s="0" t="n">
        <f aca="false">E142</f>
        <v>-0.01763</v>
      </c>
      <c r="G142" s="26" t="n">
        <f aca="false">OR(E142&lt;$K$12, E142&gt;$K$13)</f>
        <v>0</v>
      </c>
      <c r="H142" s="0" t="n">
        <f aca="false">FALSE()</f>
        <v>0</v>
      </c>
      <c r="I142" s="0" t="str">
        <f aca="false">IF(H142=1,A142,"")</f>
        <v/>
      </c>
    </row>
    <row r="143" customFormat="false" ht="15" hidden="false" customHeight="false" outlineLevel="0" collapsed="false">
      <c r="A143" s="0" t="s">
        <v>6633</v>
      </c>
      <c r="B143" s="0" t="n">
        <v>1951</v>
      </c>
      <c r="C143" s="0" t="n">
        <v>1985.2</v>
      </c>
      <c r="D143" s="0" t="n">
        <v>2489</v>
      </c>
      <c r="E143" s="0" t="n">
        <v>-0.06793</v>
      </c>
      <c r="F143" s="0" t="n">
        <f aca="false">E143</f>
        <v>-0.06793</v>
      </c>
      <c r="G143" s="26" t="n">
        <f aca="false">OR(E143&lt;$K$12, E143&gt;$K$13)</f>
        <v>0</v>
      </c>
      <c r="H143" s="0" t="n">
        <f aca="false">FALSE()</f>
        <v>0</v>
      </c>
      <c r="I143" s="0" t="str">
        <f aca="false">IF(H143=1,A143,"")</f>
        <v/>
      </c>
    </row>
    <row r="144" customFormat="false" ht="15" hidden="false" customHeight="false" outlineLevel="0" collapsed="false">
      <c r="A144" s="0" t="s">
        <v>6634</v>
      </c>
      <c r="B144" s="0" t="n">
        <v>2015</v>
      </c>
      <c r="C144" s="0" t="n">
        <v>1989.3</v>
      </c>
      <c r="D144" s="0" t="n">
        <v>2494</v>
      </c>
      <c r="E144" s="0" t="n">
        <v>0.05091</v>
      </c>
      <c r="F144" s="0" t="n">
        <f aca="false">E144</f>
        <v>0.05091</v>
      </c>
      <c r="G144" s="26" t="n">
        <f aca="false">OR(E144&lt;$K$12, E144&gt;$K$13)</f>
        <v>0</v>
      </c>
      <c r="H144" s="0" t="n">
        <f aca="false">FALSE()</f>
        <v>0</v>
      </c>
      <c r="I144" s="0" t="str">
        <f aca="false">IF(H144=1,A144,"")</f>
        <v/>
      </c>
    </row>
    <row r="145" customFormat="false" ht="15" hidden="false" customHeight="false" outlineLevel="0" collapsed="false">
      <c r="A145" s="0" t="s">
        <v>6635</v>
      </c>
      <c r="B145" s="0" t="n">
        <v>1976</v>
      </c>
      <c r="C145" s="0" t="n">
        <v>1986.7</v>
      </c>
      <c r="D145" s="0" t="n">
        <v>2491</v>
      </c>
      <c r="E145" s="0" t="n">
        <v>-0.02126</v>
      </c>
      <c r="F145" s="0" t="n">
        <f aca="false">E145</f>
        <v>-0.02126</v>
      </c>
      <c r="G145" s="26" t="n">
        <f aca="false">OR(E145&lt;$K$12, E145&gt;$K$13)</f>
        <v>0</v>
      </c>
      <c r="H145" s="0" t="n">
        <f aca="false">FALSE()</f>
        <v>0</v>
      </c>
      <c r="I145" s="0" t="str">
        <f aca="false">IF(H145=1,A145,"")</f>
        <v/>
      </c>
    </row>
    <row r="146" customFormat="false" ht="15" hidden="false" customHeight="false" outlineLevel="0" collapsed="false">
      <c r="A146" s="0" t="s">
        <v>6636</v>
      </c>
      <c r="B146" s="0" t="n">
        <v>1919</v>
      </c>
      <c r="C146" s="0" t="n">
        <v>1986.1</v>
      </c>
      <c r="D146" s="0" t="n">
        <v>2490</v>
      </c>
      <c r="E146" s="0" t="n">
        <v>-0.1331</v>
      </c>
      <c r="F146" s="0" t="n">
        <f aca="false">E146</f>
        <v>-0.1331</v>
      </c>
      <c r="G146" s="26" t="n">
        <f aca="false">OR(E146&lt;$K$12, E146&gt;$K$13)</f>
        <v>0</v>
      </c>
      <c r="H146" s="0" t="n">
        <f aca="false">FALSE()</f>
        <v>0</v>
      </c>
      <c r="I146" s="0" t="str">
        <f aca="false">IF(H146=1,A146,"")</f>
        <v/>
      </c>
    </row>
    <row r="147" customFormat="false" ht="15" hidden="false" customHeight="false" outlineLevel="0" collapsed="false">
      <c r="A147" s="0" t="s">
        <v>6637</v>
      </c>
      <c r="B147" s="0" t="n">
        <v>1994</v>
      </c>
      <c r="C147" s="0" t="n">
        <v>1989.3</v>
      </c>
      <c r="D147" s="0" t="n">
        <v>2494</v>
      </c>
      <c r="E147" s="0" t="n">
        <v>0.0093</v>
      </c>
      <c r="F147" s="0" t="n">
        <f aca="false">E147</f>
        <v>0.0093</v>
      </c>
      <c r="G147" s="26" t="n">
        <f aca="false">OR(E147&lt;$K$12, E147&gt;$K$13)</f>
        <v>0</v>
      </c>
      <c r="H147" s="0" t="n">
        <f aca="false">FALSE()</f>
        <v>0</v>
      </c>
      <c r="I147" s="0" t="str">
        <f aca="false">IF(H147=1,A147,"")</f>
        <v/>
      </c>
    </row>
    <row r="148" customFormat="false" ht="15" hidden="false" customHeight="false" outlineLevel="0" collapsed="false">
      <c r="A148" s="0" t="s">
        <v>6638</v>
      </c>
      <c r="B148" s="0" t="n">
        <v>1917</v>
      </c>
      <c r="C148" s="0" t="n">
        <v>1928.3</v>
      </c>
      <c r="D148" s="0" t="n">
        <v>2419</v>
      </c>
      <c r="E148" s="0" t="n">
        <v>-0.02297</v>
      </c>
      <c r="F148" s="0" t="n">
        <f aca="false">E148</f>
        <v>-0.02297</v>
      </c>
      <c r="G148" s="26" t="n">
        <f aca="false">OR(E148&lt;$K$12, E148&gt;$K$13)</f>
        <v>0</v>
      </c>
      <c r="H148" s="0" t="n">
        <f aca="false">FALSE()</f>
        <v>0</v>
      </c>
      <c r="I148" s="0" t="str">
        <f aca="false">IF(H148=1,A148,"")</f>
        <v/>
      </c>
    </row>
    <row r="149" customFormat="false" ht="15" hidden="false" customHeight="false" outlineLevel="0" collapsed="false">
      <c r="A149" s="0" t="s">
        <v>6639</v>
      </c>
      <c r="B149" s="0" t="n">
        <v>2032</v>
      </c>
      <c r="C149" s="0" t="n">
        <v>1986.6</v>
      </c>
      <c r="D149" s="0" t="n">
        <v>2490</v>
      </c>
      <c r="E149" s="0" t="n">
        <v>0.09015</v>
      </c>
      <c r="F149" s="0" t="n">
        <f aca="false">E149</f>
        <v>0.09015</v>
      </c>
      <c r="G149" s="26" t="n">
        <f aca="false">OR(E149&lt;$K$12, E149&gt;$K$13)</f>
        <v>0</v>
      </c>
      <c r="H149" s="0" t="n">
        <f aca="false">FALSE()</f>
        <v>0</v>
      </c>
      <c r="I149" s="0" t="str">
        <f aca="false">IF(H149=1,A149,"")</f>
        <v/>
      </c>
    </row>
    <row r="150" customFormat="false" ht="15" hidden="false" customHeight="false" outlineLevel="0" collapsed="false">
      <c r="A150" s="0" t="s">
        <v>6640</v>
      </c>
      <c r="B150" s="0" t="n">
        <v>1967</v>
      </c>
      <c r="C150" s="0" t="n">
        <v>1988.6</v>
      </c>
      <c r="D150" s="0" t="n">
        <v>2493</v>
      </c>
      <c r="E150" s="0" t="n">
        <v>-0.04283</v>
      </c>
      <c r="F150" s="0" t="n">
        <f aca="false">E150</f>
        <v>-0.04283</v>
      </c>
      <c r="G150" s="26" t="n">
        <f aca="false">OR(E150&lt;$K$12, E150&gt;$K$13)</f>
        <v>0</v>
      </c>
      <c r="H150" s="0" t="n">
        <f aca="false">FALSE()</f>
        <v>0</v>
      </c>
      <c r="I150" s="0" t="str">
        <f aca="false">IF(H150=1,A150,"")</f>
        <v/>
      </c>
    </row>
    <row r="151" customFormat="false" ht="15" hidden="false" customHeight="false" outlineLevel="0" collapsed="false">
      <c r="A151" s="0" t="s">
        <v>6641</v>
      </c>
      <c r="B151" s="0" t="n">
        <v>2002</v>
      </c>
      <c r="C151" s="0" t="n">
        <v>1989.3</v>
      </c>
      <c r="D151" s="0" t="n">
        <v>2494</v>
      </c>
      <c r="E151" s="0" t="n">
        <v>0.02515</v>
      </c>
      <c r="F151" s="0" t="n">
        <f aca="false">E151</f>
        <v>0.02515</v>
      </c>
      <c r="G151" s="26" t="n">
        <f aca="false">OR(E151&lt;$K$12, E151&gt;$K$13)</f>
        <v>0</v>
      </c>
      <c r="H151" s="0" t="n">
        <f aca="false">FALSE()</f>
        <v>0</v>
      </c>
      <c r="I151" s="0" t="str">
        <f aca="false">IF(H151=1,A151,"")</f>
        <v/>
      </c>
    </row>
    <row r="152" customFormat="false" ht="15" hidden="false" customHeight="false" outlineLevel="0" collapsed="false">
      <c r="A152" s="0" t="s">
        <v>6642</v>
      </c>
      <c r="B152" s="0" t="n">
        <v>2022</v>
      </c>
      <c r="C152" s="0" t="n">
        <v>1989.3</v>
      </c>
      <c r="D152" s="0" t="n">
        <v>2494</v>
      </c>
      <c r="E152" s="0" t="n">
        <v>0.06478</v>
      </c>
      <c r="F152" s="0" t="n">
        <f aca="false">E152</f>
        <v>0.06478</v>
      </c>
      <c r="G152" s="26" t="n">
        <f aca="false">OR(E152&lt;$K$12, E152&gt;$K$13)</f>
        <v>0</v>
      </c>
      <c r="H152" s="0" t="n">
        <f aca="false">FALSE()</f>
        <v>0</v>
      </c>
      <c r="I152" s="0" t="str">
        <f aca="false">IF(H152=1,A152,"")</f>
        <v/>
      </c>
    </row>
    <row r="153" customFormat="false" ht="15" hidden="false" customHeight="false" outlineLevel="0" collapsed="false">
      <c r="A153" s="0" t="s">
        <v>6643</v>
      </c>
      <c r="B153" s="0" t="n">
        <v>1996</v>
      </c>
      <c r="C153" s="0" t="n">
        <v>1982.6</v>
      </c>
      <c r="D153" s="0" t="n">
        <v>2485</v>
      </c>
      <c r="E153" s="0" t="n">
        <v>0.02659</v>
      </c>
      <c r="F153" s="0" t="n">
        <f aca="false">E153</f>
        <v>0.02659</v>
      </c>
      <c r="G153" s="26" t="n">
        <f aca="false">OR(E153&lt;$K$12, E153&gt;$K$13)</f>
        <v>0</v>
      </c>
      <c r="H153" s="0" t="n">
        <f aca="false">FALSE()</f>
        <v>0</v>
      </c>
      <c r="I153" s="0" t="str">
        <f aca="false">IF(H153=1,A153,"")</f>
        <v/>
      </c>
    </row>
    <row r="154" customFormat="false" ht="15" hidden="false" customHeight="false" outlineLevel="0" collapsed="false">
      <c r="A154" s="0" t="s">
        <v>6644</v>
      </c>
      <c r="B154" s="0" t="n">
        <v>1985</v>
      </c>
      <c r="C154" s="0" t="n">
        <v>1989.3</v>
      </c>
      <c r="D154" s="0" t="n">
        <v>2494</v>
      </c>
      <c r="E154" s="0" t="n">
        <v>-0.00853</v>
      </c>
      <c r="F154" s="0" t="n">
        <f aca="false">E154</f>
        <v>-0.00853</v>
      </c>
      <c r="G154" s="26" t="n">
        <f aca="false">OR(E154&lt;$K$12, E154&gt;$K$13)</f>
        <v>0</v>
      </c>
      <c r="H154" s="0" t="n">
        <f aca="false">FALSE()</f>
        <v>0</v>
      </c>
      <c r="I154" s="0" t="str">
        <f aca="false">IF(H154=1,A154,"")</f>
        <v/>
      </c>
    </row>
    <row r="155" customFormat="false" ht="15" hidden="false" customHeight="false" outlineLevel="0" collapsed="false">
      <c r="A155" s="0" t="s">
        <v>6645</v>
      </c>
      <c r="B155" s="0" t="n">
        <v>1986</v>
      </c>
      <c r="C155" s="0" t="n">
        <v>1989.3</v>
      </c>
      <c r="D155" s="0" t="n">
        <v>2494</v>
      </c>
      <c r="E155" s="0" t="n">
        <v>-0.00655</v>
      </c>
      <c r="F155" s="0" t="n">
        <f aca="false">E155</f>
        <v>-0.00655</v>
      </c>
      <c r="G155" s="26" t="n">
        <f aca="false">OR(E155&lt;$K$12, E155&gt;$K$13)</f>
        <v>0</v>
      </c>
      <c r="H155" s="0" t="n">
        <f aca="false">FALSE()</f>
        <v>0</v>
      </c>
      <c r="I155" s="0" t="str">
        <f aca="false">IF(H155=1,A155,"")</f>
        <v/>
      </c>
    </row>
    <row r="156" customFormat="false" ht="15" hidden="false" customHeight="false" outlineLevel="0" collapsed="false">
      <c r="A156" s="0" t="s">
        <v>6646</v>
      </c>
      <c r="B156" s="0" t="n">
        <v>2025</v>
      </c>
      <c r="C156" s="0" t="n">
        <v>1989.3</v>
      </c>
      <c r="D156" s="0" t="n">
        <v>2494</v>
      </c>
      <c r="E156" s="0" t="n">
        <v>0.07073</v>
      </c>
      <c r="F156" s="0" t="n">
        <f aca="false">E156</f>
        <v>0.07073</v>
      </c>
      <c r="G156" s="26" t="n">
        <f aca="false">OR(E156&lt;$K$12, E156&gt;$K$13)</f>
        <v>0</v>
      </c>
      <c r="H156" s="0" t="n">
        <f aca="false">FALSE()</f>
        <v>0</v>
      </c>
      <c r="I156" s="0" t="str">
        <f aca="false">IF(H156=1,A156,"")</f>
        <v/>
      </c>
    </row>
    <row r="157" customFormat="false" ht="15" hidden="false" customHeight="false" outlineLevel="0" collapsed="false">
      <c r="A157" s="0" t="s">
        <v>6647</v>
      </c>
      <c r="B157" s="0" t="n">
        <v>1968</v>
      </c>
      <c r="C157" s="0" t="n">
        <v>1989.3</v>
      </c>
      <c r="D157" s="0" t="n">
        <v>2494</v>
      </c>
      <c r="E157" s="0" t="n">
        <v>-0.04221</v>
      </c>
      <c r="F157" s="0" t="n">
        <f aca="false">E157</f>
        <v>-0.04221</v>
      </c>
      <c r="G157" s="26" t="n">
        <f aca="false">OR(E157&lt;$K$12, E157&gt;$K$13)</f>
        <v>0</v>
      </c>
      <c r="H157" s="0" t="n">
        <f aca="false">FALSE()</f>
        <v>0</v>
      </c>
      <c r="I157" s="0" t="str">
        <f aca="false">IF(H157=1,A157,"")</f>
        <v/>
      </c>
    </row>
    <row r="158" customFormat="false" ht="15" hidden="false" customHeight="false" outlineLevel="0" collapsed="false">
      <c r="A158" s="0" t="s">
        <v>6648</v>
      </c>
      <c r="B158" s="0" t="n">
        <v>1986</v>
      </c>
      <c r="C158" s="0" t="n">
        <v>1987.6</v>
      </c>
      <c r="D158" s="0" t="n">
        <v>2492</v>
      </c>
      <c r="E158" s="0" t="n">
        <v>-0.00313</v>
      </c>
      <c r="F158" s="0" t="n">
        <f aca="false">E158</f>
        <v>-0.00313</v>
      </c>
      <c r="G158" s="26" t="n">
        <f aca="false">OR(E158&lt;$K$12, E158&gt;$K$13)</f>
        <v>0</v>
      </c>
      <c r="H158" s="0" t="n">
        <f aca="false">FALSE()</f>
        <v>0</v>
      </c>
      <c r="I158" s="0" t="str">
        <f aca="false">IF(H158=1,A158,"")</f>
        <v/>
      </c>
    </row>
    <row r="159" customFormat="false" ht="15" hidden="false" customHeight="false" outlineLevel="0" collapsed="false">
      <c r="A159" s="0" t="s">
        <v>6649</v>
      </c>
      <c r="B159" s="0" t="n">
        <v>1950</v>
      </c>
      <c r="C159" s="0" t="n">
        <v>1976.5</v>
      </c>
      <c r="D159" s="0" t="n">
        <v>2476</v>
      </c>
      <c r="E159" s="0" t="n">
        <v>-0.05295</v>
      </c>
      <c r="F159" s="0" t="n">
        <f aca="false">E159</f>
        <v>-0.05295</v>
      </c>
      <c r="G159" s="26" t="n">
        <f aca="false">OR(E159&lt;$K$12, E159&gt;$K$13)</f>
        <v>0</v>
      </c>
      <c r="H159" s="0" t="n">
        <f aca="false">FALSE()</f>
        <v>0</v>
      </c>
      <c r="I159" s="0" t="str">
        <f aca="false">IF(H159=1,A159,"")</f>
        <v/>
      </c>
    </row>
    <row r="160" customFormat="false" ht="15" hidden="false" customHeight="false" outlineLevel="0" collapsed="false">
      <c r="A160" s="0" t="s">
        <v>6650</v>
      </c>
      <c r="B160" s="0" t="n">
        <v>1975</v>
      </c>
      <c r="C160" s="0" t="n">
        <v>1988.8</v>
      </c>
      <c r="D160" s="0" t="n">
        <v>2493</v>
      </c>
      <c r="E160" s="0" t="n">
        <v>-0.02731</v>
      </c>
      <c r="F160" s="0" t="n">
        <f aca="false">E160</f>
        <v>-0.02731</v>
      </c>
      <c r="G160" s="26" t="n">
        <f aca="false">OR(E160&lt;$K$12, E160&gt;$K$13)</f>
        <v>0</v>
      </c>
      <c r="H160" s="0" t="n">
        <f aca="false">FALSE()</f>
        <v>0</v>
      </c>
      <c r="I160" s="0" t="str">
        <f aca="false">IF(H160=1,A160,"")</f>
        <v/>
      </c>
    </row>
    <row r="161" customFormat="false" ht="15" hidden="false" customHeight="false" outlineLevel="0" collapsed="false">
      <c r="A161" s="0" t="s">
        <v>6651</v>
      </c>
      <c r="B161" s="0" t="n">
        <v>2003</v>
      </c>
      <c r="C161" s="0" t="n">
        <v>1986.9</v>
      </c>
      <c r="D161" s="0" t="n">
        <v>2491</v>
      </c>
      <c r="E161" s="0" t="n">
        <v>0.03202</v>
      </c>
      <c r="F161" s="0" t="n">
        <f aca="false">E161</f>
        <v>0.03202</v>
      </c>
      <c r="G161" s="26" t="n">
        <f aca="false">OR(E161&lt;$K$12, E161&gt;$K$13)</f>
        <v>0</v>
      </c>
      <c r="H161" s="0" t="n">
        <f aca="false">FALSE()</f>
        <v>0</v>
      </c>
      <c r="I161" s="0" t="str">
        <f aca="false">IF(H161=1,A161,"")</f>
        <v/>
      </c>
    </row>
    <row r="162" customFormat="false" ht="15" hidden="false" customHeight="false" outlineLevel="0" collapsed="false">
      <c r="A162" s="0" t="s">
        <v>6503</v>
      </c>
      <c r="B162" s="0" t="n">
        <v>1492</v>
      </c>
      <c r="C162" s="0" t="n">
        <v>1799.8</v>
      </c>
      <c r="D162" s="0" t="n">
        <v>2261</v>
      </c>
      <c r="E162" s="0" t="n">
        <v>-0.66725</v>
      </c>
      <c r="F162" s="0" t="n">
        <f aca="false">E162</f>
        <v>-0.66725</v>
      </c>
      <c r="G162" s="26" t="n">
        <f aca="false">OR(E162&lt;$K$12, E162&gt;$K$13)</f>
        <v>1</v>
      </c>
      <c r="H162" s="0" t="n">
        <f aca="false">TRUE()</f>
        <v>1</v>
      </c>
      <c r="I162" s="0" t="str">
        <f aca="false">IF(H162=1,A162,"")</f>
        <v>neg_003_SE</v>
      </c>
    </row>
    <row r="163" customFormat="false" ht="15" hidden="false" customHeight="false" outlineLevel="0" collapsed="false">
      <c r="A163" s="0" t="s">
        <v>6652</v>
      </c>
      <c r="B163" s="0" t="n">
        <v>1979</v>
      </c>
      <c r="C163" s="0" t="n">
        <v>1981.2</v>
      </c>
      <c r="D163" s="0" t="n">
        <v>2482</v>
      </c>
      <c r="E163" s="0" t="n">
        <v>-0.00444</v>
      </c>
      <c r="F163" s="0" t="n">
        <f aca="false">E163</f>
        <v>-0.00444</v>
      </c>
      <c r="G163" s="26" t="n">
        <f aca="false">OR(E163&lt;$K$12, E163&gt;$K$13)</f>
        <v>0</v>
      </c>
      <c r="H163" s="0" t="n">
        <f aca="false">FALSE()</f>
        <v>0</v>
      </c>
      <c r="I163" s="0" t="str">
        <f aca="false">IF(H163=1,A163,"")</f>
        <v/>
      </c>
    </row>
    <row r="164" customFormat="false" ht="15" hidden="false" customHeight="false" outlineLevel="0" collapsed="false">
      <c r="A164" s="0" t="s">
        <v>6653</v>
      </c>
      <c r="B164" s="0" t="n">
        <v>1987</v>
      </c>
      <c r="C164" s="0" t="n">
        <v>1988.3</v>
      </c>
      <c r="D164" s="0" t="n">
        <v>2493</v>
      </c>
      <c r="E164" s="0" t="n">
        <v>-0.00267</v>
      </c>
      <c r="F164" s="0" t="n">
        <f aca="false">E164</f>
        <v>-0.00267</v>
      </c>
      <c r="G164" s="26" t="n">
        <f aca="false">OR(E164&lt;$K$12, E164&gt;$K$13)</f>
        <v>0</v>
      </c>
      <c r="H164" s="0" t="n">
        <f aca="false">FALSE()</f>
        <v>0</v>
      </c>
      <c r="I164" s="0" t="str">
        <f aca="false">IF(H164=1,A164,"")</f>
        <v/>
      </c>
    </row>
    <row r="165" customFormat="false" ht="15" hidden="false" customHeight="false" outlineLevel="0" collapsed="false">
      <c r="A165" s="0" t="s">
        <v>6654</v>
      </c>
      <c r="B165" s="0" t="n">
        <v>1976</v>
      </c>
      <c r="C165" s="0" t="n">
        <v>1984.5</v>
      </c>
      <c r="D165" s="0" t="n">
        <v>2487</v>
      </c>
      <c r="E165" s="0" t="n">
        <v>-0.01697</v>
      </c>
      <c r="F165" s="0" t="n">
        <f aca="false">E165</f>
        <v>-0.01697</v>
      </c>
      <c r="G165" s="26" t="n">
        <f aca="false">OR(E165&lt;$K$12, E165&gt;$K$13)</f>
        <v>0</v>
      </c>
      <c r="H165" s="0" t="n">
        <f aca="false">FALSE()</f>
        <v>0</v>
      </c>
      <c r="I165" s="0" t="str">
        <f aca="false">IF(H165=1,A165,"")</f>
        <v/>
      </c>
    </row>
    <row r="166" customFormat="false" ht="15" hidden="false" customHeight="false" outlineLevel="0" collapsed="false">
      <c r="A166" s="0" t="s">
        <v>6655</v>
      </c>
      <c r="B166" s="0" t="n">
        <v>2030</v>
      </c>
      <c r="C166" s="0" t="n">
        <v>1989.3</v>
      </c>
      <c r="D166" s="0" t="n">
        <v>2494</v>
      </c>
      <c r="E166" s="0" t="n">
        <v>0.08063</v>
      </c>
      <c r="F166" s="0" t="n">
        <f aca="false">E166</f>
        <v>0.08063</v>
      </c>
      <c r="G166" s="26" t="n">
        <f aca="false">OR(E166&lt;$K$12, E166&gt;$K$13)</f>
        <v>0</v>
      </c>
      <c r="H166" s="0" t="n">
        <f aca="false">FALSE()</f>
        <v>0</v>
      </c>
      <c r="I166" s="0" t="str">
        <f aca="false">IF(H166=1,A166,"")</f>
        <v/>
      </c>
    </row>
    <row r="167" customFormat="false" ht="15" hidden="false" customHeight="false" outlineLevel="0" collapsed="false">
      <c r="A167" s="0" t="s">
        <v>6500</v>
      </c>
      <c r="B167" s="0" t="n">
        <v>1535</v>
      </c>
      <c r="C167" s="0" t="n">
        <v>1988</v>
      </c>
      <c r="D167" s="0" t="n">
        <v>2492</v>
      </c>
      <c r="E167" s="0" t="n">
        <v>-0.89873</v>
      </c>
      <c r="F167" s="0" t="n">
        <f aca="false">E167</f>
        <v>-0.89873</v>
      </c>
      <c r="G167" s="26" t="n">
        <f aca="false">OR(E167&lt;$K$12, E167&gt;$K$13)</f>
        <v>1</v>
      </c>
      <c r="H167" s="0" t="n">
        <f aca="false">TRUE()</f>
        <v>1</v>
      </c>
      <c r="I167" s="0" t="str">
        <f aca="false">IF(H167=1,A167,"")</f>
        <v>neg_009_SE</v>
      </c>
    </row>
    <row r="168" customFormat="false" ht="15" hidden="false" customHeight="false" outlineLevel="0" collapsed="false">
      <c r="A168" s="0" t="s">
        <v>6656</v>
      </c>
      <c r="B168" s="0" t="n">
        <v>2000</v>
      </c>
      <c r="C168" s="0" t="n">
        <v>1989.3</v>
      </c>
      <c r="D168" s="0" t="n">
        <v>2494</v>
      </c>
      <c r="E168" s="0" t="n">
        <v>0.02119</v>
      </c>
      <c r="F168" s="0" t="n">
        <f aca="false">E168</f>
        <v>0.02119</v>
      </c>
      <c r="G168" s="26" t="n">
        <f aca="false">OR(E168&lt;$K$12, E168&gt;$K$13)</f>
        <v>0</v>
      </c>
      <c r="H168" s="0" t="n">
        <f aca="false">FALSE()</f>
        <v>0</v>
      </c>
      <c r="I168" s="0" t="str">
        <f aca="false">IF(H168=1,A168,"")</f>
        <v/>
      </c>
    </row>
    <row r="169" customFormat="false" ht="15" hidden="false" customHeight="false" outlineLevel="0" collapsed="false">
      <c r="A169" s="0" t="s">
        <v>6657</v>
      </c>
      <c r="B169" s="0" t="n">
        <v>1972</v>
      </c>
      <c r="C169" s="0" t="n">
        <v>1984.9</v>
      </c>
      <c r="D169" s="0" t="n">
        <v>2489</v>
      </c>
      <c r="E169" s="0" t="n">
        <v>-0.02566</v>
      </c>
      <c r="F169" s="0" t="n">
        <f aca="false">E169</f>
        <v>-0.02566</v>
      </c>
      <c r="G169" s="26" t="n">
        <f aca="false">OR(E169&lt;$K$12, E169&gt;$K$13)</f>
        <v>0</v>
      </c>
      <c r="H169" s="0" t="n">
        <f aca="false">FALSE()</f>
        <v>0</v>
      </c>
      <c r="I169" s="0" t="str">
        <f aca="false">IF(H169=1,A169,"")</f>
        <v/>
      </c>
    </row>
    <row r="170" customFormat="false" ht="15" hidden="false" customHeight="false" outlineLevel="0" collapsed="false">
      <c r="A170" s="0" t="s">
        <v>6658</v>
      </c>
      <c r="B170" s="0" t="n">
        <v>1961</v>
      </c>
      <c r="C170" s="0" t="n">
        <v>1989.3</v>
      </c>
      <c r="D170" s="0" t="n">
        <v>2494</v>
      </c>
      <c r="E170" s="0" t="n">
        <v>-0.05608</v>
      </c>
      <c r="F170" s="0" t="n">
        <f aca="false">E170</f>
        <v>-0.05608</v>
      </c>
      <c r="G170" s="26" t="n">
        <f aca="false">OR(E170&lt;$K$12, E170&gt;$K$13)</f>
        <v>0</v>
      </c>
      <c r="H170" s="0" t="n">
        <f aca="false">FALSE()</f>
        <v>0</v>
      </c>
      <c r="I170" s="0" t="str">
        <f aca="false">IF(H170=1,A170,"")</f>
        <v/>
      </c>
    </row>
    <row r="171" customFormat="false" ht="15" hidden="false" customHeight="false" outlineLevel="0" collapsed="false">
      <c r="A171" s="0" t="s">
        <v>6659</v>
      </c>
      <c r="B171" s="0" t="n">
        <v>2000</v>
      </c>
      <c r="C171" s="0" t="n">
        <v>1989.3</v>
      </c>
      <c r="D171" s="0" t="n">
        <v>2494</v>
      </c>
      <c r="E171" s="0" t="n">
        <v>0.02119</v>
      </c>
      <c r="F171" s="0" t="n">
        <f aca="false">E171</f>
        <v>0.02119</v>
      </c>
      <c r="G171" s="26" t="n">
        <f aca="false">OR(E171&lt;$K$12, E171&gt;$K$13)</f>
        <v>0</v>
      </c>
      <c r="H171" s="0" t="n">
        <f aca="false">FALSE()</f>
        <v>0</v>
      </c>
      <c r="I171" s="0" t="str">
        <f aca="false">IF(H171=1,A171,"")</f>
        <v/>
      </c>
    </row>
    <row r="172" customFormat="false" ht="15" hidden="false" customHeight="false" outlineLevel="0" collapsed="false">
      <c r="A172" s="0" t="s">
        <v>6660</v>
      </c>
      <c r="B172" s="0" t="n">
        <v>1980</v>
      </c>
      <c r="C172" s="0" t="n">
        <v>1989.3</v>
      </c>
      <c r="D172" s="0" t="n">
        <v>2494</v>
      </c>
      <c r="E172" s="0" t="n">
        <v>-0.01844</v>
      </c>
      <c r="F172" s="0" t="n">
        <f aca="false">E172</f>
        <v>-0.01844</v>
      </c>
      <c r="G172" s="26" t="n">
        <f aca="false">OR(E172&lt;$K$12, E172&gt;$K$13)</f>
        <v>0</v>
      </c>
      <c r="H172" s="0" t="n">
        <f aca="false">FALSE()</f>
        <v>0</v>
      </c>
      <c r="I172" s="0" t="str">
        <f aca="false">IF(H172=1,A172,"")</f>
        <v/>
      </c>
    </row>
    <row r="173" customFormat="false" ht="15" hidden="false" customHeight="false" outlineLevel="0" collapsed="false">
      <c r="A173" s="0" t="s">
        <v>6661</v>
      </c>
      <c r="B173" s="0" t="n">
        <v>1274</v>
      </c>
      <c r="C173" s="0" t="n">
        <v>1280.9</v>
      </c>
      <c r="D173" s="0" t="n">
        <v>1609</v>
      </c>
      <c r="E173" s="0" t="n">
        <v>-0.02095</v>
      </c>
      <c r="F173" s="0" t="n">
        <f aca="false">E173</f>
        <v>-0.02095</v>
      </c>
      <c r="G173" s="26" t="n">
        <f aca="false">OR(E173&lt;$K$12, E173&gt;$K$13)</f>
        <v>0</v>
      </c>
      <c r="H173" s="0" t="n">
        <f aca="false">FALSE()</f>
        <v>0</v>
      </c>
      <c r="I173" s="0" t="str">
        <f aca="false">IF(H173=1,A173,"")</f>
        <v/>
      </c>
    </row>
    <row r="174" customFormat="false" ht="15" hidden="false" customHeight="false" outlineLevel="0" collapsed="false">
      <c r="A174" s="0" t="s">
        <v>6662</v>
      </c>
      <c r="B174" s="0" t="n">
        <v>1968</v>
      </c>
      <c r="C174" s="0" t="n">
        <v>1962.3</v>
      </c>
      <c r="D174" s="0" t="n">
        <v>2460</v>
      </c>
      <c r="E174" s="0" t="n">
        <v>0.01153</v>
      </c>
      <c r="F174" s="0" t="n">
        <f aca="false">E174</f>
        <v>0.01153</v>
      </c>
      <c r="G174" s="26" t="n">
        <f aca="false">OR(E174&lt;$K$12, E174&gt;$K$13)</f>
        <v>0</v>
      </c>
      <c r="H174" s="0" t="n">
        <f aca="false">FALSE()</f>
        <v>0</v>
      </c>
      <c r="I174" s="0" t="str">
        <f aca="false">IF(H174=1,A174,"")</f>
        <v/>
      </c>
    </row>
    <row r="175" customFormat="false" ht="15" hidden="false" customHeight="false" outlineLevel="0" collapsed="false">
      <c r="A175" s="0" t="s">
        <v>6663</v>
      </c>
      <c r="B175" s="0" t="n">
        <v>1959</v>
      </c>
      <c r="C175" s="0" t="n">
        <v>1989.3</v>
      </c>
      <c r="D175" s="0" t="n">
        <v>2494</v>
      </c>
      <c r="E175" s="0" t="n">
        <v>-0.06005</v>
      </c>
      <c r="F175" s="0" t="n">
        <f aca="false">E175</f>
        <v>-0.06005</v>
      </c>
      <c r="G175" s="26" t="n">
        <f aca="false">OR(E175&lt;$K$12, E175&gt;$K$13)</f>
        <v>0</v>
      </c>
      <c r="H175" s="0" t="n">
        <f aca="false">FALSE()</f>
        <v>0</v>
      </c>
      <c r="I175" s="0" t="str">
        <f aca="false">IF(H175=1,A175,"")</f>
        <v/>
      </c>
    </row>
    <row r="176" customFormat="false" ht="15" hidden="false" customHeight="false" outlineLevel="0" collapsed="false">
      <c r="A176" s="0" t="s">
        <v>6664</v>
      </c>
      <c r="B176" s="0" t="n">
        <v>1966</v>
      </c>
      <c r="C176" s="0" t="n">
        <v>1987.5</v>
      </c>
      <c r="D176" s="0" t="n">
        <v>2491</v>
      </c>
      <c r="E176" s="0" t="n">
        <v>-0.04274</v>
      </c>
      <c r="F176" s="0" t="n">
        <f aca="false">E176</f>
        <v>-0.04274</v>
      </c>
      <c r="G176" s="26" t="n">
        <f aca="false">OR(E176&lt;$K$12, E176&gt;$K$13)</f>
        <v>0</v>
      </c>
      <c r="H176" s="0" t="n">
        <f aca="false">FALSE()</f>
        <v>0</v>
      </c>
      <c r="I176" s="0" t="str">
        <f aca="false">IF(H176=1,A176,"")</f>
        <v/>
      </c>
    </row>
    <row r="177" customFormat="false" ht="15" hidden="false" customHeight="false" outlineLevel="0" collapsed="false">
      <c r="A177" s="0" t="s">
        <v>6665</v>
      </c>
      <c r="B177" s="0" t="n">
        <v>1994</v>
      </c>
      <c r="C177" s="0" t="n">
        <v>1989.3</v>
      </c>
      <c r="D177" s="0" t="n">
        <v>2494</v>
      </c>
      <c r="E177" s="0" t="n">
        <v>0.0093</v>
      </c>
      <c r="F177" s="0" t="n">
        <f aca="false">E177</f>
        <v>0.0093</v>
      </c>
      <c r="G177" s="26" t="n">
        <f aca="false">OR(E177&lt;$K$12, E177&gt;$K$13)</f>
        <v>0</v>
      </c>
      <c r="H177" s="0" t="n">
        <f aca="false">FALSE()</f>
        <v>0</v>
      </c>
      <c r="I177" s="0" t="str">
        <f aca="false">IF(H177=1,A177,"")</f>
        <v/>
      </c>
    </row>
    <row r="178" customFormat="false" ht="15" hidden="false" customHeight="false" outlineLevel="0" collapsed="false">
      <c r="A178" s="0" t="s">
        <v>6666</v>
      </c>
      <c r="B178" s="0" t="n">
        <v>2013</v>
      </c>
      <c r="C178" s="0" t="n">
        <v>1987.8</v>
      </c>
      <c r="D178" s="0" t="n">
        <v>2492</v>
      </c>
      <c r="E178" s="0" t="n">
        <v>0.05006</v>
      </c>
      <c r="F178" s="0" t="n">
        <f aca="false">E178</f>
        <v>0.05006</v>
      </c>
      <c r="G178" s="26" t="n">
        <f aca="false">OR(E178&lt;$K$12, E178&gt;$K$13)</f>
        <v>0</v>
      </c>
      <c r="H178" s="0" t="n">
        <f aca="false">FALSE()</f>
        <v>0</v>
      </c>
      <c r="I178" s="0" t="str">
        <f aca="false">IF(H178=1,A178,"")</f>
        <v/>
      </c>
    </row>
    <row r="179" customFormat="false" ht="15" hidden="false" customHeight="false" outlineLevel="0" collapsed="false">
      <c r="A179" s="0" t="s">
        <v>6667</v>
      </c>
      <c r="B179" s="0" t="n">
        <v>2026</v>
      </c>
      <c r="C179" s="0" t="n">
        <v>1986.6</v>
      </c>
      <c r="D179" s="0" t="n">
        <v>2490</v>
      </c>
      <c r="E179" s="0" t="n">
        <v>0.07821</v>
      </c>
      <c r="F179" s="0" t="n">
        <f aca="false">E179</f>
        <v>0.07821</v>
      </c>
      <c r="G179" s="26" t="n">
        <f aca="false">OR(E179&lt;$K$12, E179&gt;$K$13)</f>
        <v>0</v>
      </c>
      <c r="H179" s="0" t="n">
        <f aca="false">FALSE()</f>
        <v>0</v>
      </c>
      <c r="I179" s="0" t="str">
        <f aca="false">IF(H179=1,A179,"")</f>
        <v/>
      </c>
    </row>
    <row r="180" customFormat="false" ht="15" hidden="false" customHeight="false" outlineLevel="0" collapsed="false">
      <c r="A180" s="0" t="s">
        <v>6668</v>
      </c>
      <c r="B180" s="0" t="n">
        <v>2011</v>
      </c>
      <c r="C180" s="0" t="n">
        <v>1988.4</v>
      </c>
      <c r="D180" s="0" t="n">
        <v>2493</v>
      </c>
      <c r="E180" s="0" t="n">
        <v>0.04488</v>
      </c>
      <c r="F180" s="0" t="n">
        <f aca="false">E180</f>
        <v>0.04488</v>
      </c>
      <c r="G180" s="26" t="n">
        <f aca="false">OR(E180&lt;$K$12, E180&gt;$K$13)</f>
        <v>0</v>
      </c>
      <c r="H180" s="0" t="n">
        <f aca="false">FALSE()</f>
        <v>0</v>
      </c>
      <c r="I180" s="0" t="str">
        <f aca="false">IF(H180=1,A180,"")</f>
        <v/>
      </c>
    </row>
    <row r="181" customFormat="false" ht="15" hidden="false" customHeight="false" outlineLevel="0" collapsed="false">
      <c r="A181" s="0" t="s">
        <v>6669</v>
      </c>
      <c r="B181" s="0" t="n">
        <v>2015</v>
      </c>
      <c r="C181" s="0" t="n">
        <v>1975.4</v>
      </c>
      <c r="D181" s="0" t="n">
        <v>2478</v>
      </c>
      <c r="E181" s="0" t="n">
        <v>0.07886</v>
      </c>
      <c r="F181" s="0" t="n">
        <f aca="false">E181</f>
        <v>0.07886</v>
      </c>
      <c r="G181" s="26" t="n">
        <f aca="false">OR(E181&lt;$K$12, E181&gt;$K$13)</f>
        <v>0</v>
      </c>
      <c r="H181" s="0" t="n">
        <f aca="false">FALSE()</f>
        <v>0</v>
      </c>
      <c r="I181" s="0" t="str">
        <f aca="false">IF(H181=1,A181,"")</f>
        <v/>
      </c>
    </row>
    <row r="182" customFormat="false" ht="15" hidden="false" customHeight="false" outlineLevel="0" collapsed="false">
      <c r="A182" s="0" t="s">
        <v>6670</v>
      </c>
      <c r="B182" s="0" t="n">
        <v>1988</v>
      </c>
      <c r="C182" s="0" t="n">
        <v>1989.3</v>
      </c>
      <c r="D182" s="0" t="n">
        <v>2494</v>
      </c>
      <c r="E182" s="0" t="n">
        <v>-0.00259</v>
      </c>
      <c r="F182" s="0" t="n">
        <f aca="false">E182</f>
        <v>-0.00259</v>
      </c>
      <c r="G182" s="26" t="n">
        <f aca="false">OR(E182&lt;$K$12, E182&gt;$K$13)</f>
        <v>0</v>
      </c>
      <c r="H182" s="0" t="n">
        <f aca="false">FALSE()</f>
        <v>0</v>
      </c>
      <c r="I182" s="0" t="str">
        <f aca="false">IF(H182=1,A182,"")</f>
        <v/>
      </c>
    </row>
    <row r="183" customFormat="false" ht="15" hidden="false" customHeight="false" outlineLevel="0" collapsed="false">
      <c r="A183" s="0" t="s">
        <v>6671</v>
      </c>
      <c r="B183" s="0" t="n">
        <v>1989</v>
      </c>
      <c r="C183" s="0" t="n">
        <v>1978.7</v>
      </c>
      <c r="D183" s="0" t="n">
        <v>2480</v>
      </c>
      <c r="E183" s="0" t="n">
        <v>0.02062</v>
      </c>
      <c r="F183" s="0" t="n">
        <f aca="false">E183</f>
        <v>0.02062</v>
      </c>
      <c r="G183" s="26" t="n">
        <f aca="false">OR(E183&lt;$K$12, E183&gt;$K$13)</f>
        <v>0</v>
      </c>
      <c r="H183" s="0" t="n">
        <f aca="false">FALSE()</f>
        <v>0</v>
      </c>
      <c r="I183" s="0" t="str">
        <f aca="false">IF(H183=1,A183,"")</f>
        <v/>
      </c>
    </row>
    <row r="184" customFormat="false" ht="15" hidden="false" customHeight="false" outlineLevel="0" collapsed="false">
      <c r="A184" s="0" t="s">
        <v>6672</v>
      </c>
      <c r="B184" s="0" t="n">
        <v>1527</v>
      </c>
      <c r="C184" s="0" t="n">
        <v>1585.3</v>
      </c>
      <c r="D184" s="0" t="n">
        <v>1984</v>
      </c>
      <c r="E184" s="0" t="n">
        <v>-0.14634</v>
      </c>
      <c r="F184" s="0" t="n">
        <f aca="false">E184</f>
        <v>-0.14634</v>
      </c>
      <c r="G184" s="26" t="n">
        <f aca="false">OR(E184&lt;$K$12, E184&gt;$K$13)</f>
        <v>0</v>
      </c>
      <c r="H184" s="0" t="n">
        <f aca="false">FALSE()</f>
        <v>0</v>
      </c>
      <c r="I184" s="0" t="str">
        <f aca="false">IF(H184=1,A184,"")</f>
        <v/>
      </c>
    </row>
    <row r="185" customFormat="false" ht="15" hidden="false" customHeight="false" outlineLevel="0" collapsed="false">
      <c r="A185" s="0" t="s">
        <v>6673</v>
      </c>
      <c r="B185" s="0" t="n">
        <v>1935</v>
      </c>
      <c r="C185" s="0" t="n">
        <v>1978.4</v>
      </c>
      <c r="D185" s="0" t="n">
        <v>2480</v>
      </c>
      <c r="E185" s="0" t="n">
        <v>-0.08645</v>
      </c>
      <c r="F185" s="0" t="n">
        <f aca="false">E185</f>
        <v>-0.08645</v>
      </c>
      <c r="G185" s="26" t="n">
        <f aca="false">OR(E185&lt;$K$12, E185&gt;$K$13)</f>
        <v>0</v>
      </c>
      <c r="H185" s="0" t="n">
        <f aca="false">FALSE()</f>
        <v>0</v>
      </c>
      <c r="I185" s="0" t="str">
        <f aca="false">IF(H185=1,A185,"")</f>
        <v/>
      </c>
    </row>
    <row r="186" customFormat="false" ht="15" hidden="false" customHeight="false" outlineLevel="0" collapsed="false">
      <c r="A186" s="0" t="s">
        <v>6674</v>
      </c>
      <c r="B186" s="0" t="n">
        <v>1973</v>
      </c>
      <c r="C186" s="0" t="n">
        <v>1986.3</v>
      </c>
      <c r="D186" s="0" t="n">
        <v>2490</v>
      </c>
      <c r="E186" s="0" t="n">
        <v>-0.02643</v>
      </c>
      <c r="F186" s="0" t="n">
        <f aca="false">E186</f>
        <v>-0.02643</v>
      </c>
      <c r="G186" s="26" t="n">
        <f aca="false">OR(E186&lt;$K$12, E186&gt;$K$13)</f>
        <v>0</v>
      </c>
      <c r="H186" s="0" t="n">
        <f aca="false">FALSE()</f>
        <v>0</v>
      </c>
      <c r="I186" s="0" t="str">
        <f aca="false">IF(H186=1,A186,"")</f>
        <v/>
      </c>
    </row>
    <row r="187" customFormat="false" ht="15" hidden="false" customHeight="false" outlineLevel="0" collapsed="false">
      <c r="A187" s="0" t="s">
        <v>6497</v>
      </c>
      <c r="B187" s="0" t="n">
        <v>1178</v>
      </c>
      <c r="C187" s="0" t="n">
        <v>1245.8</v>
      </c>
      <c r="D187" s="0" t="n">
        <v>1563</v>
      </c>
      <c r="E187" s="0" t="n">
        <v>-0.21369</v>
      </c>
      <c r="F187" s="0" t="n">
        <f aca="false">E187</f>
        <v>-0.21369</v>
      </c>
      <c r="G187" s="26" t="n">
        <f aca="false">OR(E187&lt;$K$12, E187&gt;$K$13)</f>
        <v>1</v>
      </c>
      <c r="H187" s="0" t="n">
        <f aca="false">TRUE()</f>
        <v>1</v>
      </c>
      <c r="I187" s="0" t="str">
        <f aca="false">IF(H187=1,A187,"")</f>
        <v>nwg_005</v>
      </c>
    </row>
    <row r="188" customFormat="false" ht="15" hidden="false" customHeight="false" outlineLevel="0" collapsed="false">
      <c r="A188" s="0" t="s">
        <v>6494</v>
      </c>
      <c r="B188" s="0" t="n">
        <v>1268</v>
      </c>
      <c r="C188" s="0" t="n">
        <v>1513.6</v>
      </c>
      <c r="D188" s="0" t="n">
        <v>1897</v>
      </c>
      <c r="E188" s="0" t="n">
        <v>-0.64059</v>
      </c>
      <c r="F188" s="0" t="n">
        <f aca="false">E188</f>
        <v>-0.64059</v>
      </c>
      <c r="G188" s="26" t="n">
        <f aca="false">OR(E188&lt;$K$12, E188&gt;$K$13)</f>
        <v>1</v>
      </c>
      <c r="H188" s="0" t="n">
        <f aca="false">TRUE()</f>
        <v>1</v>
      </c>
      <c r="I188" s="0" t="str">
        <f aca="false">IF(H188=1,A188,"")</f>
        <v>nwg_005_SE</v>
      </c>
    </row>
    <row r="189" customFormat="false" ht="15" hidden="false" customHeight="false" outlineLevel="0" collapsed="false">
      <c r="A189" s="0" t="s">
        <v>6675</v>
      </c>
      <c r="B189" s="0" t="n">
        <v>2029</v>
      </c>
      <c r="C189" s="0" t="n">
        <v>1987.8</v>
      </c>
      <c r="D189" s="0" t="n">
        <v>2492</v>
      </c>
      <c r="E189" s="0" t="n">
        <v>0.08179</v>
      </c>
      <c r="F189" s="0" t="n">
        <f aca="false">E189</f>
        <v>0.08179</v>
      </c>
      <c r="G189" s="26" t="n">
        <f aca="false">OR(E189&lt;$K$12, E189&gt;$K$13)</f>
        <v>0</v>
      </c>
      <c r="H189" s="0" t="n">
        <f aca="false">FALSE()</f>
        <v>0</v>
      </c>
      <c r="I189" s="0" t="str">
        <f aca="false">IF(H189=1,A189,"")</f>
        <v/>
      </c>
    </row>
    <row r="190" customFormat="false" ht="15" hidden="false" customHeight="false" outlineLevel="0" collapsed="false">
      <c r="A190" s="0" t="s">
        <v>6676</v>
      </c>
      <c r="B190" s="0" t="n">
        <v>2022</v>
      </c>
      <c r="C190" s="0" t="n">
        <v>1987.6</v>
      </c>
      <c r="D190" s="0" t="n">
        <v>2492</v>
      </c>
      <c r="E190" s="0" t="n">
        <v>0.06826</v>
      </c>
      <c r="F190" s="0" t="n">
        <f aca="false">E190</f>
        <v>0.06826</v>
      </c>
      <c r="G190" s="26" t="n">
        <f aca="false">OR(E190&lt;$K$12, E190&gt;$K$13)</f>
        <v>0</v>
      </c>
      <c r="H190" s="0" t="n">
        <f aca="false">FALSE()</f>
        <v>0</v>
      </c>
      <c r="I190" s="0" t="str">
        <f aca="false">IF(H190=1,A190,"")</f>
        <v/>
      </c>
    </row>
    <row r="191" customFormat="false" ht="15" hidden="false" customHeight="false" outlineLevel="0" collapsed="false">
      <c r="A191" s="0" t="s">
        <v>6677</v>
      </c>
      <c r="B191" s="0" t="n">
        <v>1982</v>
      </c>
      <c r="C191" s="0" t="n">
        <v>1986.9</v>
      </c>
      <c r="D191" s="0" t="n">
        <v>2491</v>
      </c>
      <c r="E191" s="0" t="n">
        <v>-0.00963</v>
      </c>
      <c r="F191" s="0" t="n">
        <f aca="false">E191</f>
        <v>-0.00963</v>
      </c>
      <c r="G191" s="26" t="n">
        <f aca="false">OR(E191&lt;$K$12, E191&gt;$K$13)</f>
        <v>0</v>
      </c>
      <c r="H191" s="0" t="n">
        <f aca="false">FALSE()</f>
        <v>0</v>
      </c>
      <c r="I191" s="0" t="str">
        <f aca="false">IF(H191=1,A191,"")</f>
        <v/>
      </c>
    </row>
    <row r="192" customFormat="false" ht="15" hidden="false" customHeight="false" outlineLevel="0" collapsed="false">
      <c r="A192" s="0" t="s">
        <v>6678</v>
      </c>
      <c r="B192" s="0" t="n">
        <v>1973</v>
      </c>
      <c r="C192" s="0" t="n">
        <v>1988.5</v>
      </c>
      <c r="D192" s="0" t="n">
        <v>2493</v>
      </c>
      <c r="E192" s="0" t="n">
        <v>-0.03079</v>
      </c>
      <c r="F192" s="0" t="n">
        <f aca="false">E192</f>
        <v>-0.03079</v>
      </c>
      <c r="G192" s="26" t="n">
        <f aca="false">OR(E192&lt;$K$12, E192&gt;$K$13)</f>
        <v>0</v>
      </c>
      <c r="H192" s="0" t="n">
        <f aca="false">FALSE()</f>
        <v>0</v>
      </c>
      <c r="I192" s="0" t="str">
        <f aca="false">IF(H192=1,A192,"")</f>
        <v/>
      </c>
    </row>
    <row r="193" customFormat="false" ht="15" hidden="false" customHeight="false" outlineLevel="0" collapsed="false">
      <c r="A193" s="0" t="s">
        <v>6679</v>
      </c>
      <c r="B193" s="0" t="n">
        <v>2023</v>
      </c>
      <c r="C193" s="0" t="n">
        <v>1982.1</v>
      </c>
      <c r="D193" s="0" t="n">
        <v>2486</v>
      </c>
      <c r="E193" s="0" t="n">
        <v>0.08114</v>
      </c>
      <c r="F193" s="0" t="n">
        <f aca="false">E193</f>
        <v>0.08114</v>
      </c>
      <c r="G193" s="26" t="n">
        <f aca="false">OR(E193&lt;$K$12, E193&gt;$K$13)</f>
        <v>0</v>
      </c>
      <c r="H193" s="0" t="n">
        <f aca="false">FALSE()</f>
        <v>0</v>
      </c>
      <c r="I193" s="0" t="str">
        <f aca="false">IF(H193=1,A193,"")</f>
        <v/>
      </c>
    </row>
    <row r="194" customFormat="false" ht="15" hidden="false" customHeight="false" outlineLevel="0" collapsed="false">
      <c r="A194" s="0" t="s">
        <v>6680</v>
      </c>
      <c r="B194" s="0" t="n">
        <v>1997</v>
      </c>
      <c r="C194" s="0" t="n">
        <v>1989.3</v>
      </c>
      <c r="D194" s="0" t="n">
        <v>2494</v>
      </c>
      <c r="E194" s="0" t="n">
        <v>0.01525</v>
      </c>
      <c r="F194" s="0" t="n">
        <f aca="false">E194</f>
        <v>0.01525</v>
      </c>
      <c r="G194" s="26" t="n">
        <f aca="false">OR(E194&lt;$K$12, E194&gt;$K$13)</f>
        <v>0</v>
      </c>
      <c r="H194" s="0" t="n">
        <f aca="false">FALSE()</f>
        <v>0</v>
      </c>
      <c r="I194" s="0" t="str">
        <f aca="false">IF(H194=1,A194,"")</f>
        <v/>
      </c>
    </row>
    <row r="195" customFormat="false" ht="15" hidden="false" customHeight="false" outlineLevel="0" collapsed="false">
      <c r="A195" s="0" t="s">
        <v>6681</v>
      </c>
      <c r="B195" s="0" t="n">
        <v>1971</v>
      </c>
      <c r="C195" s="0" t="n">
        <v>1986.5</v>
      </c>
      <c r="D195" s="0" t="n">
        <v>2491</v>
      </c>
      <c r="E195" s="0" t="n">
        <v>-0.03075</v>
      </c>
      <c r="F195" s="0" t="n">
        <f aca="false">E195</f>
        <v>-0.03075</v>
      </c>
      <c r="G195" s="26" t="n">
        <f aca="false">OR(E195&lt;$K$12, E195&gt;$K$13)</f>
        <v>0</v>
      </c>
      <c r="H195" s="0" t="n">
        <f aca="false">FALSE()</f>
        <v>0</v>
      </c>
      <c r="I195" s="0" t="str">
        <f aca="false">IF(H195=1,A195,"")</f>
        <v/>
      </c>
    </row>
    <row r="196" customFormat="false" ht="15" hidden="false" customHeight="false" outlineLevel="0" collapsed="false">
      <c r="A196" s="0" t="s">
        <v>6682</v>
      </c>
      <c r="B196" s="0" t="n">
        <v>2012</v>
      </c>
      <c r="C196" s="0" t="n">
        <v>1986.2</v>
      </c>
      <c r="D196" s="0" t="n">
        <v>2490</v>
      </c>
      <c r="E196" s="0" t="n">
        <v>0.05119</v>
      </c>
      <c r="F196" s="0" t="n">
        <f aca="false">E196</f>
        <v>0.05119</v>
      </c>
      <c r="G196" s="26" t="n">
        <f aca="false">OR(E196&lt;$K$12, E196&gt;$K$13)</f>
        <v>0</v>
      </c>
      <c r="H196" s="0" t="n">
        <f aca="false">FALSE()</f>
        <v>0</v>
      </c>
      <c r="I196" s="0" t="str">
        <f aca="false">IF(H196=1,A196,"")</f>
        <v/>
      </c>
    </row>
    <row r="197" customFormat="false" ht="15" hidden="false" customHeight="false" outlineLevel="0" collapsed="false">
      <c r="A197" s="0" t="s">
        <v>6683</v>
      </c>
      <c r="B197" s="0" t="n">
        <v>1988</v>
      </c>
      <c r="C197" s="0" t="n">
        <v>1988.4</v>
      </c>
      <c r="D197" s="0" t="n">
        <v>2493</v>
      </c>
      <c r="E197" s="0" t="n">
        <v>-0.00084</v>
      </c>
      <c r="F197" s="0" t="n">
        <f aca="false">E197</f>
        <v>-0.00084</v>
      </c>
      <c r="G197" s="26" t="n">
        <f aca="false">OR(E197&lt;$K$12, E197&gt;$K$13)</f>
        <v>0</v>
      </c>
      <c r="H197" s="0" t="n">
        <f aca="false">FALSE()</f>
        <v>0</v>
      </c>
      <c r="I197" s="0" t="str">
        <f aca="false">IF(H197=1,A197,"")</f>
        <v/>
      </c>
    </row>
    <row r="198" customFormat="false" ht="15" hidden="false" customHeight="false" outlineLevel="0" collapsed="false">
      <c r="A198" s="0" t="s">
        <v>6684</v>
      </c>
      <c r="B198" s="0" t="n">
        <v>1958</v>
      </c>
      <c r="C198" s="0" t="n">
        <v>1966.1</v>
      </c>
      <c r="D198" s="0" t="n">
        <v>2464</v>
      </c>
      <c r="E198" s="0" t="n">
        <v>-0.01637</v>
      </c>
      <c r="F198" s="0" t="n">
        <f aca="false">E198</f>
        <v>-0.01637</v>
      </c>
      <c r="G198" s="26" t="n">
        <f aca="false">OR(E198&lt;$K$12, E198&gt;$K$13)</f>
        <v>0</v>
      </c>
      <c r="H198" s="0" t="n">
        <f aca="false">FALSE()</f>
        <v>0</v>
      </c>
      <c r="I198" s="0" t="str">
        <f aca="false">IF(H198=1,A198,"")</f>
        <v/>
      </c>
    </row>
    <row r="199" customFormat="false" ht="15" hidden="false" customHeight="false" outlineLevel="0" collapsed="false">
      <c r="A199" s="0" t="s">
        <v>6685</v>
      </c>
      <c r="B199" s="0" t="n">
        <v>2028</v>
      </c>
      <c r="C199" s="0" t="n">
        <v>1989.3</v>
      </c>
      <c r="D199" s="0" t="n">
        <v>2494</v>
      </c>
      <c r="E199" s="0" t="n">
        <v>0.07667</v>
      </c>
      <c r="F199" s="0" t="n">
        <f aca="false">E199</f>
        <v>0.07667</v>
      </c>
      <c r="G199" s="26" t="n">
        <f aca="false">OR(E199&lt;$K$12, E199&gt;$K$13)</f>
        <v>0</v>
      </c>
      <c r="H199" s="0" t="n">
        <f aca="false">FALSE()</f>
        <v>0</v>
      </c>
      <c r="I199" s="0" t="str">
        <f aca="false">IF(H199=1,A199,"")</f>
        <v/>
      </c>
    </row>
    <row r="200" customFormat="false" ht="15" hidden="false" customHeight="false" outlineLevel="0" collapsed="false">
      <c r="A200" s="0" t="s">
        <v>6686</v>
      </c>
      <c r="B200" s="0" t="n">
        <v>1936</v>
      </c>
      <c r="C200" s="0" t="n">
        <v>1989.3</v>
      </c>
      <c r="D200" s="0" t="n">
        <v>2494</v>
      </c>
      <c r="E200" s="0" t="n">
        <v>-0.10562</v>
      </c>
      <c r="F200" s="0" t="n">
        <f aca="false">E200</f>
        <v>-0.10562</v>
      </c>
      <c r="G200" s="26" t="n">
        <f aca="false">OR(E200&lt;$K$12, E200&gt;$K$13)</f>
        <v>0</v>
      </c>
      <c r="H200" s="0" t="n">
        <f aca="false">FALSE()</f>
        <v>0</v>
      </c>
      <c r="I200" s="0" t="str">
        <f aca="false">IF(H200=1,A200,"")</f>
        <v/>
      </c>
    </row>
    <row r="201" customFormat="false" ht="15" hidden="false" customHeight="false" outlineLevel="0" collapsed="false">
      <c r="A201" s="0" t="s">
        <v>6491</v>
      </c>
      <c r="B201" s="0" t="n">
        <v>1441</v>
      </c>
      <c r="C201" s="0" t="n">
        <v>1914.2</v>
      </c>
      <c r="D201" s="0" t="n">
        <v>2396</v>
      </c>
      <c r="E201" s="0" t="n">
        <v>-0.98223</v>
      </c>
      <c r="F201" s="0" t="n">
        <f aca="false">E201</f>
        <v>-0.98223</v>
      </c>
      <c r="G201" s="26" t="n">
        <f aca="false">OR(E201&lt;$K$12, E201&gt;$K$13)</f>
        <v>1</v>
      </c>
      <c r="H201" s="0" t="n">
        <f aca="false">TRUE()</f>
        <v>1</v>
      </c>
      <c r="I201" s="0" t="str">
        <f aca="false">IF(H201=1,A201,"")</f>
        <v>nwg_025_SE</v>
      </c>
    </row>
    <row r="202" customFormat="false" ht="15" hidden="false" customHeight="false" outlineLevel="0" collapsed="false">
      <c r="A202" s="0" t="s">
        <v>6488</v>
      </c>
      <c r="B202" s="0" t="n">
        <v>1448</v>
      </c>
      <c r="C202" s="0" t="n">
        <v>1947</v>
      </c>
      <c r="D202" s="0" t="n">
        <v>2444</v>
      </c>
      <c r="E202" s="0" t="n">
        <v>-1.00402</v>
      </c>
      <c r="F202" s="0" t="n">
        <f aca="false">E202</f>
        <v>-1.00402</v>
      </c>
      <c r="G202" s="26" t="n">
        <f aca="false">OR(E202&lt;$K$12, E202&gt;$K$13)</f>
        <v>1</v>
      </c>
      <c r="H202" s="0" t="n">
        <f aca="false">TRUE()</f>
        <v>1</v>
      </c>
      <c r="I202" s="0" t="str">
        <f aca="false">IF(H202=1,A202,"")</f>
        <v>nwg_026</v>
      </c>
    </row>
    <row r="203" customFormat="false" ht="15" hidden="false" customHeight="false" outlineLevel="0" collapsed="false">
      <c r="A203" s="0" t="s">
        <v>6687</v>
      </c>
      <c r="B203" s="0" t="n">
        <v>1983</v>
      </c>
      <c r="C203" s="0" t="n">
        <v>1988.4</v>
      </c>
      <c r="D203" s="0" t="n">
        <v>2493</v>
      </c>
      <c r="E203" s="0" t="n">
        <v>-0.01076</v>
      </c>
      <c r="F203" s="0" t="n">
        <f aca="false">E203</f>
        <v>-0.01076</v>
      </c>
      <c r="G203" s="26" t="n">
        <f aca="false">OR(E203&lt;$K$12, E203&gt;$K$13)</f>
        <v>0</v>
      </c>
      <c r="H203" s="0" t="n">
        <f aca="false">FALSE()</f>
        <v>0</v>
      </c>
      <c r="I203" s="0" t="str">
        <f aca="false">IF(H203=1,A203,"")</f>
        <v/>
      </c>
    </row>
    <row r="204" customFormat="false" ht="15" hidden="false" customHeight="false" outlineLevel="0" collapsed="false">
      <c r="A204" s="0" t="s">
        <v>6688</v>
      </c>
      <c r="B204" s="0" t="n">
        <v>2012</v>
      </c>
      <c r="C204" s="0" t="n">
        <v>1989.3</v>
      </c>
      <c r="D204" s="0" t="n">
        <v>2494</v>
      </c>
      <c r="E204" s="0" t="n">
        <v>0.04497</v>
      </c>
      <c r="F204" s="0" t="n">
        <f aca="false">E204</f>
        <v>0.04497</v>
      </c>
      <c r="G204" s="26" t="n">
        <f aca="false">OR(E204&lt;$K$12, E204&gt;$K$13)</f>
        <v>0</v>
      </c>
      <c r="H204" s="0" t="n">
        <f aca="false">FALSE()</f>
        <v>0</v>
      </c>
      <c r="I204" s="0" t="str">
        <f aca="false">IF(H204=1,A204,"")</f>
        <v/>
      </c>
    </row>
    <row r="205" customFormat="false" ht="15" hidden="false" customHeight="false" outlineLevel="0" collapsed="false">
      <c r="A205" s="0" t="s">
        <v>6689</v>
      </c>
      <c r="B205" s="0" t="n">
        <v>1999</v>
      </c>
      <c r="C205" s="0" t="n">
        <v>1989.3</v>
      </c>
      <c r="D205" s="0" t="n">
        <v>2494</v>
      </c>
      <c r="E205" s="0" t="n">
        <v>0.01921</v>
      </c>
      <c r="F205" s="0" t="n">
        <f aca="false">E205</f>
        <v>0.01921</v>
      </c>
      <c r="G205" s="26" t="n">
        <f aca="false">OR(E205&lt;$K$12, E205&gt;$K$13)</f>
        <v>0</v>
      </c>
      <c r="H205" s="0" t="n">
        <f aca="false">FALSE()</f>
        <v>0</v>
      </c>
      <c r="I205" s="0" t="str">
        <f aca="false">IF(H205=1,A205,"")</f>
        <v/>
      </c>
    </row>
    <row r="206" customFormat="false" ht="15" hidden="false" customHeight="false" outlineLevel="0" collapsed="false">
      <c r="A206" s="0" t="s">
        <v>6690</v>
      </c>
      <c r="B206" s="0" t="n">
        <v>2004</v>
      </c>
      <c r="C206" s="0" t="n">
        <v>1986.8</v>
      </c>
      <c r="D206" s="0" t="n">
        <v>2491</v>
      </c>
      <c r="E206" s="0" t="n">
        <v>0.03419</v>
      </c>
      <c r="F206" s="0" t="n">
        <f aca="false">E206</f>
        <v>0.03419</v>
      </c>
      <c r="G206" s="26" t="n">
        <f aca="false">OR(E206&lt;$K$12, E206&gt;$K$13)</f>
        <v>0</v>
      </c>
      <c r="H206" s="0" t="n">
        <f aca="false">FALSE()</f>
        <v>0</v>
      </c>
      <c r="I206" s="0" t="str">
        <f aca="false">IF(H206=1,A206,"")</f>
        <v/>
      </c>
    </row>
    <row r="207" customFormat="false" ht="15" hidden="false" customHeight="false" outlineLevel="0" collapsed="false">
      <c r="A207" s="0" t="s">
        <v>6691</v>
      </c>
      <c r="B207" s="0" t="n">
        <v>2007</v>
      </c>
      <c r="C207" s="0" t="n">
        <v>1989.3</v>
      </c>
      <c r="D207" s="0" t="n">
        <v>2494</v>
      </c>
      <c r="E207" s="0" t="n">
        <v>0.03506</v>
      </c>
      <c r="F207" s="0" t="n">
        <f aca="false">E207</f>
        <v>0.03506</v>
      </c>
      <c r="G207" s="26" t="n">
        <f aca="false">OR(E207&lt;$K$12, E207&gt;$K$13)</f>
        <v>0</v>
      </c>
      <c r="H207" s="0" t="n">
        <f aca="false">FALSE()</f>
        <v>0</v>
      </c>
      <c r="I207" s="0" t="str">
        <f aca="false">IF(H207=1,A207,"")</f>
        <v/>
      </c>
    </row>
    <row r="208" customFormat="false" ht="15" hidden="false" customHeight="false" outlineLevel="0" collapsed="false">
      <c r="A208" s="0" t="s">
        <v>6692</v>
      </c>
      <c r="B208" s="0" t="n">
        <v>2033</v>
      </c>
      <c r="C208" s="0" t="n">
        <v>1989.3</v>
      </c>
      <c r="D208" s="0" t="n">
        <v>2494</v>
      </c>
      <c r="E208" s="0" t="n">
        <v>0.08658</v>
      </c>
      <c r="F208" s="0" t="n">
        <f aca="false">E208</f>
        <v>0.08658</v>
      </c>
      <c r="G208" s="26" t="n">
        <f aca="false">OR(E208&lt;$K$12, E208&gt;$K$13)</f>
        <v>0</v>
      </c>
      <c r="H208" s="0" t="n">
        <f aca="false">FALSE()</f>
        <v>0</v>
      </c>
      <c r="I208" s="0" t="str">
        <f aca="false">IF(H208=1,A208,"")</f>
        <v/>
      </c>
    </row>
    <row r="209" customFormat="false" ht="15" hidden="false" customHeight="false" outlineLevel="0" collapsed="false">
      <c r="A209" s="0" t="s">
        <v>6693</v>
      </c>
      <c r="B209" s="0" t="n">
        <v>1969</v>
      </c>
      <c r="C209" s="0" t="n">
        <v>1989.3</v>
      </c>
      <c r="D209" s="0" t="n">
        <v>2494</v>
      </c>
      <c r="E209" s="0" t="n">
        <v>-0.04023</v>
      </c>
      <c r="F209" s="0" t="n">
        <f aca="false">E209</f>
        <v>-0.04023</v>
      </c>
      <c r="G209" s="26" t="n">
        <f aca="false">OR(E209&lt;$K$12, E209&gt;$K$13)</f>
        <v>0</v>
      </c>
      <c r="H209" s="0" t="n">
        <f aca="false">FALSE()</f>
        <v>0</v>
      </c>
      <c r="I209" s="0" t="str">
        <f aca="false">IF(H209=1,A209,"")</f>
        <v/>
      </c>
    </row>
    <row r="210" customFormat="false" ht="15" hidden="false" customHeight="false" outlineLevel="0" collapsed="false">
      <c r="A210" s="0" t="s">
        <v>6694</v>
      </c>
      <c r="B210" s="0" t="n">
        <v>1997</v>
      </c>
      <c r="C210" s="0" t="n">
        <v>1985.9</v>
      </c>
      <c r="D210" s="0" t="n">
        <v>2490</v>
      </c>
      <c r="E210" s="0" t="n">
        <v>0.02203</v>
      </c>
      <c r="F210" s="0" t="n">
        <f aca="false">E210</f>
        <v>0.02203</v>
      </c>
      <c r="G210" s="26" t="n">
        <f aca="false">OR(E210&lt;$K$12, E210&gt;$K$13)</f>
        <v>0</v>
      </c>
      <c r="H210" s="0" t="n">
        <f aca="false">FALSE()</f>
        <v>0</v>
      </c>
      <c r="I210" s="0" t="str">
        <f aca="false">IF(H210=1,A210,"")</f>
        <v/>
      </c>
    </row>
    <row r="211" customFormat="false" ht="15" hidden="false" customHeight="false" outlineLevel="0" collapsed="false">
      <c r="A211" s="0" t="s">
        <v>6695</v>
      </c>
      <c r="B211" s="0" t="n">
        <v>2005</v>
      </c>
      <c r="C211" s="0" t="n">
        <v>1989.3</v>
      </c>
      <c r="D211" s="0" t="n">
        <v>2494</v>
      </c>
      <c r="E211" s="0" t="n">
        <v>0.0311</v>
      </c>
      <c r="F211" s="0" t="n">
        <f aca="false">E211</f>
        <v>0.0311</v>
      </c>
      <c r="G211" s="26" t="n">
        <f aca="false">OR(E211&lt;$K$12, E211&gt;$K$13)</f>
        <v>0</v>
      </c>
      <c r="H211" s="0" t="n">
        <f aca="false">FALSE()</f>
        <v>0</v>
      </c>
      <c r="I211" s="0" t="str">
        <f aca="false">IF(H211=1,A211,"")</f>
        <v/>
      </c>
    </row>
    <row r="212" customFormat="false" ht="15" hidden="false" customHeight="false" outlineLevel="0" collapsed="false">
      <c r="A212" s="0" t="s">
        <v>6696</v>
      </c>
      <c r="B212" s="0" t="n">
        <v>2005</v>
      </c>
      <c r="C212" s="0" t="n">
        <v>1989.3</v>
      </c>
      <c r="D212" s="0" t="n">
        <v>2494</v>
      </c>
      <c r="E212" s="0" t="n">
        <v>0.0311</v>
      </c>
      <c r="F212" s="0" t="n">
        <f aca="false">E212</f>
        <v>0.0311</v>
      </c>
      <c r="G212" s="26" t="n">
        <f aca="false">OR(E212&lt;$K$12, E212&gt;$K$13)</f>
        <v>0</v>
      </c>
      <c r="H212" s="0" t="n">
        <f aca="false">FALSE()</f>
        <v>0</v>
      </c>
      <c r="I212" s="0" t="str">
        <f aca="false">IF(H212=1,A212,"")</f>
        <v/>
      </c>
    </row>
    <row r="213" customFormat="false" ht="15" hidden="false" customHeight="false" outlineLevel="0" collapsed="false">
      <c r="A213" s="0" t="s">
        <v>6697</v>
      </c>
      <c r="B213" s="0" t="n">
        <v>2001</v>
      </c>
      <c r="C213" s="0" t="n">
        <v>1983.4</v>
      </c>
      <c r="D213" s="0" t="n">
        <v>2487</v>
      </c>
      <c r="E213" s="0" t="n">
        <v>0.03493</v>
      </c>
      <c r="F213" s="0" t="n">
        <f aca="false">E213</f>
        <v>0.03493</v>
      </c>
      <c r="G213" s="26" t="n">
        <f aca="false">OR(E213&lt;$K$12, E213&gt;$K$13)</f>
        <v>0</v>
      </c>
      <c r="H213" s="0" t="n">
        <f aca="false">FALSE()</f>
        <v>0</v>
      </c>
      <c r="I213" s="0" t="str">
        <f aca="false">IF(H213=1,A213,"")</f>
        <v/>
      </c>
    </row>
    <row r="214" customFormat="false" ht="15" hidden="false" customHeight="false" outlineLevel="0" collapsed="false">
      <c r="A214" s="0" t="s">
        <v>6698</v>
      </c>
      <c r="B214" s="0" t="n">
        <v>1905</v>
      </c>
      <c r="C214" s="0" t="n">
        <v>1988.3</v>
      </c>
      <c r="D214" s="0" t="n">
        <v>2493</v>
      </c>
      <c r="E214" s="0" t="n">
        <v>-0.1651</v>
      </c>
      <c r="F214" s="0" t="n">
        <f aca="false">E214</f>
        <v>-0.1651</v>
      </c>
      <c r="G214" s="26" t="n">
        <f aca="false">OR(E214&lt;$K$12, E214&gt;$K$13)</f>
        <v>0</v>
      </c>
      <c r="H214" s="0" t="n">
        <f aca="false">FALSE()</f>
        <v>0</v>
      </c>
      <c r="I214" s="0" t="str">
        <f aca="false">IF(H214=1,A214,"")</f>
        <v/>
      </c>
    </row>
    <row r="215" customFormat="false" ht="15" hidden="false" customHeight="false" outlineLevel="0" collapsed="false">
      <c r="A215" s="0" t="s">
        <v>6699</v>
      </c>
      <c r="B215" s="0" t="n">
        <v>1973</v>
      </c>
      <c r="C215" s="0" t="n">
        <v>1989.3</v>
      </c>
      <c r="D215" s="0" t="n">
        <v>2494</v>
      </c>
      <c r="E215" s="0" t="n">
        <v>-0.03231</v>
      </c>
      <c r="F215" s="0" t="n">
        <f aca="false">E215</f>
        <v>-0.03231</v>
      </c>
      <c r="G215" s="26" t="n">
        <f aca="false">OR(E215&lt;$K$12, E215&gt;$K$13)</f>
        <v>0</v>
      </c>
      <c r="H215" s="0" t="n">
        <f aca="false">FALSE()</f>
        <v>0</v>
      </c>
      <c r="I215" s="0" t="str">
        <f aca="false">IF(H215=1,A215,"")</f>
        <v/>
      </c>
    </row>
    <row r="216" customFormat="false" ht="15" hidden="false" customHeight="false" outlineLevel="0" collapsed="false">
      <c r="A216" s="0" t="s">
        <v>6700</v>
      </c>
      <c r="B216" s="0" t="n">
        <v>2028</v>
      </c>
      <c r="C216" s="0" t="n">
        <v>1989.3</v>
      </c>
      <c r="D216" s="0" t="n">
        <v>2494</v>
      </c>
      <c r="E216" s="0" t="n">
        <v>0.07667</v>
      </c>
      <c r="F216" s="0" t="n">
        <f aca="false">E216</f>
        <v>0.07667</v>
      </c>
      <c r="G216" s="26" t="n">
        <f aca="false">OR(E216&lt;$K$12, E216&gt;$K$13)</f>
        <v>0</v>
      </c>
      <c r="H216" s="0" t="n">
        <f aca="false">FALSE()</f>
        <v>0</v>
      </c>
      <c r="I216" s="0" t="str">
        <f aca="false">IF(H216=1,A216,"")</f>
        <v/>
      </c>
    </row>
    <row r="217" customFormat="false" ht="15" hidden="false" customHeight="false" outlineLevel="0" collapsed="false">
      <c r="A217" s="0" t="s">
        <v>6701</v>
      </c>
      <c r="B217" s="0" t="n">
        <v>1981</v>
      </c>
      <c r="C217" s="0" t="n">
        <v>1987.5</v>
      </c>
      <c r="D217" s="0" t="n">
        <v>2492</v>
      </c>
      <c r="E217" s="0" t="n">
        <v>-0.01295</v>
      </c>
      <c r="F217" s="0" t="n">
        <f aca="false">E217</f>
        <v>-0.01295</v>
      </c>
      <c r="G217" s="26" t="n">
        <f aca="false">OR(E217&lt;$K$12, E217&gt;$K$13)</f>
        <v>0</v>
      </c>
      <c r="H217" s="0" t="n">
        <f aca="false">FALSE()</f>
        <v>0</v>
      </c>
      <c r="I217" s="0" t="str">
        <f aca="false">IF(H217=1,A217,"")</f>
        <v/>
      </c>
    </row>
    <row r="218" customFormat="false" ht="15" hidden="false" customHeight="false" outlineLevel="0" collapsed="false">
      <c r="A218" s="0" t="s">
        <v>6702</v>
      </c>
      <c r="B218" s="0" t="n">
        <v>2002</v>
      </c>
      <c r="C218" s="0" t="n">
        <v>1986.8</v>
      </c>
      <c r="D218" s="0" t="n">
        <v>2490</v>
      </c>
      <c r="E218" s="0" t="n">
        <v>0.03029</v>
      </c>
      <c r="F218" s="0" t="n">
        <f aca="false">E218</f>
        <v>0.03029</v>
      </c>
      <c r="G218" s="26" t="n">
        <f aca="false">OR(E218&lt;$K$12, E218&gt;$K$13)</f>
        <v>0</v>
      </c>
      <c r="H218" s="0" t="n">
        <f aca="false">FALSE()</f>
        <v>0</v>
      </c>
      <c r="I218" s="0" t="str">
        <f aca="false">IF(H218=1,A218,"")</f>
        <v/>
      </c>
    </row>
    <row r="219" customFormat="false" ht="15" hidden="false" customHeight="false" outlineLevel="0" collapsed="false">
      <c r="A219" s="0" t="s">
        <v>6703</v>
      </c>
      <c r="B219" s="0" t="n">
        <v>1676</v>
      </c>
      <c r="C219" s="0" t="n">
        <v>1702</v>
      </c>
      <c r="D219" s="0" t="n">
        <v>2134</v>
      </c>
      <c r="E219" s="0" t="n">
        <v>-0.06007</v>
      </c>
      <c r="F219" s="0" t="n">
        <f aca="false">E219</f>
        <v>-0.06007</v>
      </c>
      <c r="G219" s="26" t="n">
        <f aca="false">OR(E219&lt;$K$12, E219&gt;$K$13)</f>
        <v>0</v>
      </c>
      <c r="H219" s="0" t="n">
        <f aca="false">FALSE()</f>
        <v>0</v>
      </c>
      <c r="I219" s="0" t="str">
        <f aca="false">IF(H219=1,A219,"")</f>
        <v/>
      </c>
    </row>
    <row r="220" customFormat="false" ht="15" hidden="false" customHeight="false" outlineLevel="0" collapsed="false">
      <c r="A220" s="0" t="s">
        <v>6485</v>
      </c>
      <c r="B220" s="0" t="n">
        <v>1897</v>
      </c>
      <c r="C220" s="0" t="n">
        <v>1988.3</v>
      </c>
      <c r="D220" s="0" t="n">
        <v>2493</v>
      </c>
      <c r="E220" s="0" t="n">
        <v>-0.18096</v>
      </c>
      <c r="F220" s="0" t="n">
        <f aca="false">E220</f>
        <v>-0.18096</v>
      </c>
      <c r="G220" s="26" t="n">
        <f aca="false">OR(E220&lt;$K$12, E220&gt;$K$13)</f>
        <v>1</v>
      </c>
      <c r="H220" s="0" t="n">
        <f aca="false">TRUE()</f>
        <v>1</v>
      </c>
      <c r="I220" s="0" t="str">
        <f aca="false">IF(H220=1,A220,"")</f>
        <v>sca_018</v>
      </c>
    </row>
    <row r="221" customFormat="false" ht="15" hidden="false" customHeight="false" outlineLevel="0" collapsed="false">
      <c r="A221" s="0" t="s">
        <v>6704</v>
      </c>
      <c r="B221" s="0" t="n">
        <v>1947</v>
      </c>
      <c r="C221" s="0" t="n">
        <v>1989.3</v>
      </c>
      <c r="D221" s="0" t="n">
        <v>2494</v>
      </c>
      <c r="E221" s="0" t="n">
        <v>-0.08382</v>
      </c>
      <c r="F221" s="0" t="n">
        <f aca="false">E221</f>
        <v>-0.08382</v>
      </c>
      <c r="G221" s="26" t="n">
        <f aca="false">OR(E221&lt;$K$12, E221&gt;$K$13)</f>
        <v>0</v>
      </c>
      <c r="H221" s="0" t="n">
        <f aca="false">FALSE()</f>
        <v>0</v>
      </c>
      <c r="I221" s="0" t="str">
        <f aca="false">IF(H221=1,A221,"")</f>
        <v/>
      </c>
    </row>
    <row r="222" customFormat="false" ht="15" hidden="false" customHeight="false" outlineLevel="0" collapsed="false">
      <c r="A222" s="0" t="s">
        <v>6705</v>
      </c>
      <c r="B222" s="0" t="n">
        <v>2027</v>
      </c>
      <c r="C222" s="0" t="n">
        <v>1988.4</v>
      </c>
      <c r="D222" s="0" t="n">
        <v>2493</v>
      </c>
      <c r="E222" s="0" t="n">
        <v>0.07658</v>
      </c>
      <c r="F222" s="0" t="n">
        <f aca="false">E222</f>
        <v>0.07658</v>
      </c>
      <c r="G222" s="26" t="n">
        <f aca="false">OR(E222&lt;$K$12, E222&gt;$K$13)</f>
        <v>0</v>
      </c>
      <c r="H222" s="0" t="n">
        <f aca="false">FALSE()</f>
        <v>0</v>
      </c>
      <c r="I222" s="0" t="str">
        <f aca="false">IF(H222=1,A222,"")</f>
        <v/>
      </c>
    </row>
    <row r="223" customFormat="false" ht="15" hidden="false" customHeight="false" outlineLevel="0" collapsed="false">
      <c r="A223" s="0" t="s">
        <v>6706</v>
      </c>
      <c r="B223" s="0" t="n">
        <v>1980</v>
      </c>
      <c r="C223" s="0" t="n">
        <v>1988.3</v>
      </c>
      <c r="D223" s="0" t="n">
        <v>2493</v>
      </c>
      <c r="E223" s="0" t="n">
        <v>-0.0165</v>
      </c>
      <c r="F223" s="0" t="n">
        <f aca="false">E223</f>
        <v>-0.0165</v>
      </c>
      <c r="G223" s="26" t="n">
        <f aca="false">OR(E223&lt;$K$12, E223&gt;$K$13)</f>
        <v>0</v>
      </c>
      <c r="H223" s="0" t="n">
        <f aca="false">FALSE()</f>
        <v>0</v>
      </c>
      <c r="I223" s="0" t="str">
        <f aca="false">IF(H223=1,A223,"")</f>
        <v/>
      </c>
    </row>
    <row r="224" customFormat="false" ht="15" hidden="false" customHeight="false" outlineLevel="0" collapsed="false">
      <c r="A224" s="0" t="s">
        <v>6707</v>
      </c>
      <c r="B224" s="0" t="n">
        <v>2036</v>
      </c>
      <c r="C224" s="0" t="n">
        <v>1988.3</v>
      </c>
      <c r="D224" s="0" t="n">
        <v>2493</v>
      </c>
      <c r="E224" s="0" t="n">
        <v>0.09447</v>
      </c>
      <c r="F224" s="0" t="n">
        <f aca="false">E224</f>
        <v>0.09447</v>
      </c>
      <c r="G224" s="26" t="n">
        <f aca="false">OR(E224&lt;$K$12, E224&gt;$K$13)</f>
        <v>0</v>
      </c>
      <c r="H224" s="0" t="n">
        <f aca="false">FALSE()</f>
        <v>0</v>
      </c>
      <c r="I224" s="0" t="str">
        <f aca="false">IF(H224=1,A224,"")</f>
        <v/>
      </c>
    </row>
    <row r="225" customFormat="false" ht="15" hidden="false" customHeight="false" outlineLevel="0" collapsed="false">
      <c r="A225" s="0" t="s">
        <v>6708</v>
      </c>
      <c r="B225" s="0" t="n">
        <v>1925</v>
      </c>
      <c r="C225" s="0" t="n">
        <v>1989.3</v>
      </c>
      <c r="D225" s="0" t="n">
        <v>2494</v>
      </c>
      <c r="E225" s="0" t="n">
        <v>-0.12741</v>
      </c>
      <c r="F225" s="0" t="n">
        <f aca="false">E225</f>
        <v>-0.12741</v>
      </c>
      <c r="G225" s="26" t="n">
        <f aca="false">OR(E225&lt;$K$12, E225&gt;$K$13)</f>
        <v>0</v>
      </c>
      <c r="H225" s="0" t="n">
        <f aca="false">FALSE()</f>
        <v>0</v>
      </c>
      <c r="I225" s="0" t="str">
        <f aca="false">IF(H225=1,A225,"")</f>
        <v/>
      </c>
    </row>
    <row r="226" customFormat="false" ht="15" hidden="false" customHeight="false" outlineLevel="0" collapsed="false">
      <c r="A226" s="0" t="s">
        <v>6709</v>
      </c>
      <c r="B226" s="0" t="n">
        <v>1952</v>
      </c>
      <c r="C226" s="0" t="n">
        <v>1986.8</v>
      </c>
      <c r="D226" s="0" t="n">
        <v>2491</v>
      </c>
      <c r="E226" s="0" t="n">
        <v>-0.06897</v>
      </c>
      <c r="F226" s="0" t="n">
        <f aca="false">E226</f>
        <v>-0.06897</v>
      </c>
      <c r="G226" s="26" t="n">
        <f aca="false">OR(E226&lt;$K$12, E226&gt;$K$13)</f>
        <v>0</v>
      </c>
      <c r="H226" s="0" t="n">
        <f aca="false">FALSE()</f>
        <v>0</v>
      </c>
      <c r="I226" s="0" t="str">
        <f aca="false">IF(H226=1,A226,"")</f>
        <v/>
      </c>
    </row>
    <row r="227" customFormat="false" ht="15" hidden="false" customHeight="false" outlineLevel="0" collapsed="false">
      <c r="A227" s="0" t="s">
        <v>6710</v>
      </c>
      <c r="B227" s="0" t="n">
        <v>1951</v>
      </c>
      <c r="C227" s="0" t="n">
        <v>1957.1</v>
      </c>
      <c r="D227" s="0" t="n">
        <v>2453</v>
      </c>
      <c r="E227" s="0" t="n">
        <v>-0.01236</v>
      </c>
      <c r="F227" s="0" t="n">
        <f aca="false">E227</f>
        <v>-0.01236</v>
      </c>
      <c r="G227" s="26" t="n">
        <f aca="false">OR(E227&lt;$K$12, E227&gt;$K$13)</f>
        <v>0</v>
      </c>
      <c r="H227" s="0" t="n">
        <f aca="false">FALSE()</f>
        <v>0</v>
      </c>
      <c r="I227" s="0" t="str">
        <f aca="false">IF(H227=1,A227,"")</f>
        <v/>
      </c>
    </row>
    <row r="228" customFormat="false" ht="15" hidden="false" customHeight="false" outlineLevel="0" collapsed="false">
      <c r="A228" s="0" t="s">
        <v>6483</v>
      </c>
      <c r="B228" s="0" t="n">
        <v>1320</v>
      </c>
      <c r="C228" s="0" t="n">
        <v>1455.6</v>
      </c>
      <c r="D228" s="0" t="n">
        <v>1822</v>
      </c>
      <c r="E228" s="0" t="n">
        <v>-0.37</v>
      </c>
      <c r="F228" s="0" t="n">
        <f aca="false">E228</f>
        <v>-0.37</v>
      </c>
      <c r="G228" s="26" t="n">
        <f aca="false">OR(E228&lt;$K$12, E228&gt;$K$13)</f>
        <v>1</v>
      </c>
      <c r="H228" s="0" t="n">
        <f aca="false">TRUE()</f>
        <v>1</v>
      </c>
      <c r="I228" s="0" t="str">
        <f aca="false">IF(H228=1,A228,"")</f>
        <v>sca_026</v>
      </c>
    </row>
    <row r="229" customFormat="false" ht="15" hidden="false" customHeight="false" outlineLevel="0" collapsed="false">
      <c r="A229" s="0" t="s">
        <v>6711</v>
      </c>
      <c r="B229" s="0" t="n">
        <v>1996</v>
      </c>
      <c r="C229" s="0" t="n">
        <v>1987.8</v>
      </c>
      <c r="D229" s="0" t="n">
        <v>2492</v>
      </c>
      <c r="E229" s="0" t="n">
        <v>0.01624</v>
      </c>
      <c r="F229" s="0" t="n">
        <f aca="false">E229</f>
        <v>0.01624</v>
      </c>
      <c r="G229" s="26" t="n">
        <f aca="false">OR(E229&lt;$K$12, E229&gt;$K$13)</f>
        <v>0</v>
      </c>
      <c r="H229" s="0" t="n">
        <f aca="false">FALSE()</f>
        <v>0</v>
      </c>
      <c r="I229" s="0" t="str">
        <f aca="false">IF(H229=1,A229,"")</f>
        <v/>
      </c>
    </row>
    <row r="230" customFormat="false" ht="15" hidden="false" customHeight="false" outlineLevel="0" collapsed="false">
      <c r="A230" s="0" t="s">
        <v>6712</v>
      </c>
      <c r="B230" s="0" t="n">
        <v>1968</v>
      </c>
      <c r="C230" s="0" t="n">
        <v>1978.8</v>
      </c>
      <c r="D230" s="0" t="n">
        <v>2482</v>
      </c>
      <c r="E230" s="0" t="n">
        <v>-0.02151</v>
      </c>
      <c r="F230" s="0" t="n">
        <f aca="false">E230</f>
        <v>-0.02151</v>
      </c>
      <c r="G230" s="26" t="n">
        <f aca="false">OR(E230&lt;$K$12, E230&gt;$K$13)</f>
        <v>0</v>
      </c>
      <c r="H230" s="0" t="n">
        <f aca="false">FALSE()</f>
        <v>0</v>
      </c>
      <c r="I230" s="0" t="str">
        <f aca="false">IF(H230=1,A230,"")</f>
        <v/>
      </c>
    </row>
    <row r="231" customFormat="false" ht="15" hidden="false" customHeight="false" outlineLevel="0" collapsed="false">
      <c r="A231" s="0" t="s">
        <v>6713</v>
      </c>
      <c r="B231" s="0" t="n">
        <v>2049</v>
      </c>
      <c r="C231" s="0" t="n">
        <v>1986.5</v>
      </c>
      <c r="D231" s="0" t="n">
        <v>2490</v>
      </c>
      <c r="E231" s="0" t="n">
        <v>0.12407</v>
      </c>
      <c r="F231" s="0" t="n">
        <f aca="false">E231</f>
        <v>0.12407</v>
      </c>
      <c r="G231" s="26" t="n">
        <f aca="false">OR(E231&lt;$K$12, E231&gt;$K$13)</f>
        <v>0</v>
      </c>
      <c r="H231" s="0" t="n">
        <f aca="false">FALSE()</f>
        <v>0</v>
      </c>
      <c r="I231" s="0" t="str">
        <f aca="false">IF(H231=1,A231,"")</f>
        <v/>
      </c>
    </row>
    <row r="232" customFormat="false" ht="15" hidden="false" customHeight="false" outlineLevel="0" collapsed="false">
      <c r="A232" s="0" t="s">
        <v>6714</v>
      </c>
      <c r="B232" s="0" t="n">
        <v>2018</v>
      </c>
      <c r="C232" s="0" t="n">
        <v>1988.3</v>
      </c>
      <c r="D232" s="0" t="n">
        <v>2493</v>
      </c>
      <c r="E232" s="0" t="n">
        <v>0.0588</v>
      </c>
      <c r="F232" s="0" t="n">
        <f aca="false">E232</f>
        <v>0.0588</v>
      </c>
      <c r="G232" s="26" t="n">
        <f aca="false">OR(E232&lt;$K$12, E232&gt;$K$13)</f>
        <v>0</v>
      </c>
      <c r="H232" s="0" t="n">
        <f aca="false">FALSE()</f>
        <v>0</v>
      </c>
      <c r="I232" s="0" t="str">
        <f aca="false">IF(H232=1,A232,"")</f>
        <v/>
      </c>
    </row>
    <row r="233" customFormat="false" ht="15" hidden="false" customHeight="false" outlineLevel="0" collapsed="false">
      <c r="A233" s="0" t="s">
        <v>6715</v>
      </c>
      <c r="B233" s="0" t="n">
        <v>2013</v>
      </c>
      <c r="C233" s="0" t="n">
        <v>1988.4</v>
      </c>
      <c r="D233" s="0" t="n">
        <v>2493</v>
      </c>
      <c r="E233" s="0" t="n">
        <v>0.04878</v>
      </c>
      <c r="F233" s="0" t="n">
        <f aca="false">E233</f>
        <v>0.04878</v>
      </c>
      <c r="G233" s="26" t="n">
        <f aca="false">OR(E233&lt;$K$12, E233&gt;$K$13)</f>
        <v>0</v>
      </c>
      <c r="H233" s="0" t="n">
        <f aca="false">FALSE()</f>
        <v>0</v>
      </c>
      <c r="I233" s="0" t="str">
        <f aca="false">IF(H233=1,A233,"")</f>
        <v/>
      </c>
    </row>
    <row r="234" customFormat="false" ht="15" hidden="false" customHeight="false" outlineLevel="0" collapsed="false">
      <c r="A234" s="0" t="s">
        <v>6716</v>
      </c>
      <c r="B234" s="0" t="n">
        <v>1797</v>
      </c>
      <c r="C234" s="0" t="n">
        <v>1867.3</v>
      </c>
      <c r="D234" s="0" t="n">
        <v>2339</v>
      </c>
      <c r="E234" s="0" t="n">
        <v>-0.14897</v>
      </c>
      <c r="F234" s="0" t="n">
        <f aca="false">E234</f>
        <v>-0.14897</v>
      </c>
      <c r="G234" s="26" t="n">
        <f aca="false">OR(E234&lt;$K$12, E234&gt;$K$13)</f>
        <v>0</v>
      </c>
      <c r="H234" s="0" t="n">
        <f aca="false">FALSE()</f>
        <v>0</v>
      </c>
      <c r="I234" s="0" t="str">
        <f aca="false">IF(H234=1,A234,"")</f>
        <v/>
      </c>
    </row>
    <row r="235" customFormat="false" ht="15" hidden="false" customHeight="false" outlineLevel="0" collapsed="false">
      <c r="A235" s="0" t="s">
        <v>6717</v>
      </c>
      <c r="B235" s="0" t="n">
        <v>1598</v>
      </c>
      <c r="C235" s="0" t="n">
        <v>1613</v>
      </c>
      <c r="D235" s="0" t="n">
        <v>2020</v>
      </c>
      <c r="E235" s="0" t="n">
        <v>-0.03694</v>
      </c>
      <c r="F235" s="0" t="n">
        <f aca="false">E235</f>
        <v>-0.03694</v>
      </c>
      <c r="G235" s="26" t="n">
        <f aca="false">OR(E235&lt;$K$12, E235&gt;$K$13)</f>
        <v>0</v>
      </c>
      <c r="H235" s="0" t="n">
        <f aca="false">FALSE()</f>
        <v>0</v>
      </c>
      <c r="I235" s="0" t="str">
        <f aca="false">IF(H235=1,A235,"")</f>
        <v/>
      </c>
    </row>
    <row r="236" customFormat="false" ht="15" hidden="false" customHeight="false" outlineLevel="0" collapsed="false">
      <c r="A236" s="0" t="s">
        <v>6718</v>
      </c>
      <c r="B236" s="0" t="n">
        <v>2029</v>
      </c>
      <c r="C236" s="0" t="n">
        <v>1987.6</v>
      </c>
      <c r="D236" s="0" t="n">
        <v>2491</v>
      </c>
      <c r="E236" s="0" t="n">
        <v>0.08223</v>
      </c>
      <c r="F236" s="0" t="n">
        <f aca="false">E236</f>
        <v>0.08223</v>
      </c>
      <c r="G236" s="26" t="n">
        <f aca="false">OR(E236&lt;$K$12, E236&gt;$K$13)</f>
        <v>0</v>
      </c>
      <c r="H236" s="0" t="n">
        <f aca="false">FALSE()</f>
        <v>0</v>
      </c>
      <c r="I236" s="0" t="str">
        <f aca="false">IF(H236=1,A236,"")</f>
        <v/>
      </c>
    </row>
    <row r="237" customFormat="false" ht="15" hidden="false" customHeight="false" outlineLevel="0" collapsed="false">
      <c r="A237" s="0" t="s">
        <v>6481</v>
      </c>
      <c r="B237" s="0" t="n">
        <v>1572</v>
      </c>
      <c r="C237" s="0" t="n">
        <v>1930.5</v>
      </c>
      <c r="D237" s="0" t="n">
        <v>2421</v>
      </c>
      <c r="E237" s="0" t="n">
        <v>-0.73103</v>
      </c>
      <c r="F237" s="0" t="n">
        <f aca="false">E237</f>
        <v>-0.73103</v>
      </c>
      <c r="G237" s="26" t="n">
        <f aca="false">OR(E237&lt;$K$12, E237&gt;$K$13)</f>
        <v>1</v>
      </c>
      <c r="H237" s="0" t="n">
        <f aca="false">TRUE()</f>
        <v>1</v>
      </c>
      <c r="I237" s="0" t="str">
        <f aca="false">IF(H237=1,A237,"")</f>
        <v>seg_004</v>
      </c>
    </row>
    <row r="238" customFormat="false" ht="15" hidden="false" customHeight="false" outlineLevel="0" collapsed="false">
      <c r="A238" s="0" t="s">
        <v>6479</v>
      </c>
      <c r="B238" s="0" t="n">
        <v>1564</v>
      </c>
      <c r="C238" s="0" t="n">
        <v>1868.2</v>
      </c>
      <c r="D238" s="0" t="n">
        <v>2341</v>
      </c>
      <c r="E238" s="0" t="n">
        <v>-0.64334</v>
      </c>
      <c r="F238" s="0" t="n">
        <f aca="false">E238</f>
        <v>-0.64334</v>
      </c>
      <c r="G238" s="26" t="n">
        <f aca="false">OR(E238&lt;$K$12, E238&gt;$K$13)</f>
        <v>1</v>
      </c>
      <c r="H238" s="0" t="n">
        <f aca="false">TRUE()</f>
        <v>1</v>
      </c>
      <c r="I238" s="0" t="str">
        <f aca="false">IF(H238=1,A238,"")</f>
        <v>seg_004_SE</v>
      </c>
    </row>
    <row r="239" customFormat="false" ht="15" hidden="false" customHeight="false" outlineLevel="0" collapsed="false">
      <c r="A239" s="0" t="s">
        <v>6719</v>
      </c>
      <c r="B239" s="0" t="n">
        <v>1984</v>
      </c>
      <c r="C239" s="0" t="n">
        <v>1988.5</v>
      </c>
      <c r="D239" s="0" t="n">
        <v>2493</v>
      </c>
      <c r="E239" s="0" t="n">
        <v>-0.00898</v>
      </c>
      <c r="F239" s="0" t="n">
        <f aca="false">E239</f>
        <v>-0.00898</v>
      </c>
      <c r="G239" s="26" t="n">
        <f aca="false">OR(E239&lt;$K$12, E239&gt;$K$13)</f>
        <v>0</v>
      </c>
      <c r="H239" s="0" t="n">
        <f aca="false">FALSE()</f>
        <v>0</v>
      </c>
      <c r="I239" s="0" t="str">
        <f aca="false">IF(H239=1,A239,"")</f>
        <v/>
      </c>
    </row>
    <row r="240" customFormat="false" ht="15" hidden="false" customHeight="false" outlineLevel="0" collapsed="false">
      <c r="A240" s="0" t="s">
        <v>6720</v>
      </c>
      <c r="B240" s="0" t="n">
        <v>1551</v>
      </c>
      <c r="C240" s="0" t="n">
        <v>1560</v>
      </c>
      <c r="D240" s="0" t="n">
        <v>1953</v>
      </c>
      <c r="E240" s="0" t="n">
        <v>-0.02285</v>
      </c>
      <c r="F240" s="0" t="n">
        <f aca="false">E240</f>
        <v>-0.02285</v>
      </c>
      <c r="G240" s="26" t="n">
        <f aca="false">OR(E240&lt;$K$12, E240&gt;$K$13)</f>
        <v>0</v>
      </c>
      <c r="H240" s="0" t="n">
        <f aca="false">FALSE()</f>
        <v>0</v>
      </c>
      <c r="I240" s="0" t="str">
        <f aca="false">IF(H240=1,A240,"")</f>
        <v/>
      </c>
    </row>
    <row r="241" customFormat="false" ht="15" hidden="false" customHeight="false" outlineLevel="0" collapsed="false">
      <c r="A241" s="0" t="s">
        <v>6721</v>
      </c>
      <c r="B241" s="0" t="n">
        <v>1885</v>
      </c>
      <c r="C241" s="0" t="n">
        <v>1872</v>
      </c>
      <c r="D241" s="0" t="n">
        <v>2344</v>
      </c>
      <c r="E241" s="0" t="n">
        <v>0.02753</v>
      </c>
      <c r="F241" s="0" t="n">
        <f aca="false">E241</f>
        <v>0.02753</v>
      </c>
      <c r="G241" s="26" t="n">
        <f aca="false">OR(E241&lt;$K$12, E241&gt;$K$13)</f>
        <v>0</v>
      </c>
      <c r="H241" s="0" t="n">
        <f aca="false">FALSE()</f>
        <v>0</v>
      </c>
      <c r="I241" s="0" t="str">
        <f aca="false">IF(H241=1,A241,"")</f>
        <v/>
      </c>
    </row>
    <row r="242" customFormat="false" ht="15" hidden="false" customHeight="false" outlineLevel="0" collapsed="false">
      <c r="A242" s="0" t="s">
        <v>6722</v>
      </c>
      <c r="B242" s="0" t="n">
        <v>1502</v>
      </c>
      <c r="C242" s="0" t="n">
        <v>1479.2</v>
      </c>
      <c r="D242" s="0" t="n">
        <v>1851</v>
      </c>
      <c r="E242" s="0" t="n">
        <v>0.06134</v>
      </c>
      <c r="F242" s="0" t="n">
        <f aca="false">E242</f>
        <v>0.06134</v>
      </c>
      <c r="G242" s="26" t="n">
        <f aca="false">OR(E242&lt;$K$12, E242&gt;$K$13)</f>
        <v>0</v>
      </c>
      <c r="H242" s="0" t="n">
        <f aca="false">FALSE()</f>
        <v>0</v>
      </c>
      <c r="I242" s="0" t="str">
        <f aca="false">IF(H242=1,A242,"")</f>
        <v/>
      </c>
    </row>
    <row r="243" customFormat="false" ht="15" hidden="false" customHeight="false" outlineLevel="0" collapsed="false">
      <c r="A243" s="0" t="s">
        <v>6723</v>
      </c>
      <c r="B243" s="0" t="n">
        <v>1992</v>
      </c>
      <c r="C243" s="0" t="n">
        <v>1986.4</v>
      </c>
      <c r="D243" s="0" t="n">
        <v>2491</v>
      </c>
      <c r="E243" s="0" t="n">
        <v>0.01104</v>
      </c>
      <c r="F243" s="0" t="n">
        <f aca="false">E243</f>
        <v>0.01104</v>
      </c>
      <c r="G243" s="26" t="n">
        <f aca="false">OR(E243&lt;$K$12, E243&gt;$K$13)</f>
        <v>0</v>
      </c>
      <c r="H243" s="0" t="n">
        <f aca="false">FALSE()</f>
        <v>0</v>
      </c>
      <c r="I243" s="0" t="str">
        <f aca="false">IF(H243=1,A243,"")</f>
        <v/>
      </c>
    </row>
    <row r="244" customFormat="false" ht="15" hidden="false" customHeight="false" outlineLevel="0" collapsed="false">
      <c r="A244" s="0" t="s">
        <v>6724</v>
      </c>
      <c r="B244" s="0" t="n">
        <v>1992</v>
      </c>
      <c r="C244" s="0" t="n">
        <v>1986.3</v>
      </c>
      <c r="D244" s="0" t="n">
        <v>2490</v>
      </c>
      <c r="E244" s="0" t="n">
        <v>0.01125</v>
      </c>
      <c r="F244" s="0" t="n">
        <f aca="false">E244</f>
        <v>0.01125</v>
      </c>
      <c r="G244" s="26" t="n">
        <f aca="false">OR(E244&lt;$K$12, E244&gt;$K$13)</f>
        <v>0</v>
      </c>
      <c r="H244" s="0" t="n">
        <f aca="false">FALSE()</f>
        <v>0</v>
      </c>
      <c r="I244" s="0" t="str">
        <f aca="false">IF(H244=1,A244,"")</f>
        <v/>
      </c>
    </row>
    <row r="245" customFormat="false" ht="15" hidden="false" customHeight="false" outlineLevel="0" collapsed="false">
      <c r="A245" s="0" t="s">
        <v>6725</v>
      </c>
      <c r="B245" s="0" t="n">
        <v>1997</v>
      </c>
      <c r="C245" s="0" t="n">
        <v>1988.4</v>
      </c>
      <c r="D245" s="0" t="n">
        <v>2493</v>
      </c>
      <c r="E245" s="0" t="n">
        <v>0.01714</v>
      </c>
      <c r="F245" s="0" t="n">
        <f aca="false">E245</f>
        <v>0.01714</v>
      </c>
      <c r="G245" s="26" t="n">
        <f aca="false">OR(E245&lt;$K$12, E245&gt;$K$13)</f>
        <v>0</v>
      </c>
      <c r="H245" s="0" t="n">
        <f aca="false">FALSE()</f>
        <v>0</v>
      </c>
      <c r="I245" s="0" t="str">
        <f aca="false">IF(H245=1,A245,"")</f>
        <v/>
      </c>
    </row>
    <row r="246" customFormat="false" ht="15" hidden="false" customHeight="false" outlineLevel="0" collapsed="false">
      <c r="A246" s="0" t="s">
        <v>6726</v>
      </c>
      <c r="B246" s="0" t="n">
        <v>1983</v>
      </c>
      <c r="C246" s="0" t="n">
        <v>1989.3</v>
      </c>
      <c r="D246" s="0" t="n">
        <v>2494</v>
      </c>
      <c r="E246" s="0" t="n">
        <v>-0.01249</v>
      </c>
      <c r="F246" s="0" t="n">
        <f aca="false">E246</f>
        <v>-0.01249</v>
      </c>
      <c r="G246" s="26" t="n">
        <f aca="false">OR(E246&lt;$K$12, E246&gt;$K$13)</f>
        <v>0</v>
      </c>
      <c r="H246" s="0" t="n">
        <f aca="false">FALSE()</f>
        <v>0</v>
      </c>
      <c r="I246" s="0" t="str">
        <f aca="false">IF(H246=1,A246,"")</f>
        <v/>
      </c>
    </row>
    <row r="247" customFormat="false" ht="15" hidden="false" customHeight="false" outlineLevel="0" collapsed="false">
      <c r="A247" s="0" t="s">
        <v>6727</v>
      </c>
      <c r="B247" s="0" t="n">
        <v>1961</v>
      </c>
      <c r="C247" s="0" t="n">
        <v>1989.3</v>
      </c>
      <c r="D247" s="0" t="n">
        <v>2494</v>
      </c>
      <c r="E247" s="0" t="n">
        <v>-0.05608</v>
      </c>
      <c r="F247" s="0" t="n">
        <f aca="false">E247</f>
        <v>-0.05608</v>
      </c>
      <c r="G247" s="26" t="n">
        <f aca="false">OR(E247&lt;$K$12, E247&gt;$K$13)</f>
        <v>0</v>
      </c>
      <c r="H247" s="0" t="n">
        <f aca="false">FALSE()</f>
        <v>0</v>
      </c>
      <c r="I247" s="0" t="str">
        <f aca="false">IF(H247=1,A247,"")</f>
        <v/>
      </c>
    </row>
    <row r="248" customFormat="false" ht="15" hidden="false" customHeight="false" outlineLevel="0" collapsed="false">
      <c r="A248" s="0" t="s">
        <v>6728</v>
      </c>
      <c r="B248" s="0" t="n">
        <v>1969</v>
      </c>
      <c r="C248" s="0" t="n">
        <v>1989.3</v>
      </c>
      <c r="D248" s="0" t="n">
        <v>2494</v>
      </c>
      <c r="E248" s="0" t="n">
        <v>-0.04023</v>
      </c>
      <c r="F248" s="0" t="n">
        <f aca="false">E248</f>
        <v>-0.04023</v>
      </c>
      <c r="G248" s="26" t="n">
        <f aca="false">OR(E248&lt;$K$12, E248&gt;$K$13)</f>
        <v>0</v>
      </c>
      <c r="H248" s="0" t="n">
        <f aca="false">FALSE()</f>
        <v>0</v>
      </c>
      <c r="I248" s="0" t="str">
        <f aca="false">IF(H248=1,A248,"")</f>
        <v/>
      </c>
    </row>
    <row r="249" customFormat="false" ht="15" hidden="false" customHeight="false" outlineLevel="0" collapsed="false">
      <c r="A249" s="0" t="s">
        <v>6729</v>
      </c>
      <c r="B249" s="0" t="n">
        <v>1999</v>
      </c>
      <c r="C249" s="0" t="n">
        <v>1989.3</v>
      </c>
      <c r="D249" s="0" t="n">
        <v>2494</v>
      </c>
      <c r="E249" s="0" t="n">
        <v>0.01921</v>
      </c>
      <c r="F249" s="0" t="n">
        <f aca="false">E249</f>
        <v>0.01921</v>
      </c>
      <c r="G249" s="26" t="n">
        <f aca="false">OR(E249&lt;$K$12, E249&gt;$K$13)</f>
        <v>0</v>
      </c>
      <c r="H249" s="0" t="n">
        <f aca="false">FALSE()</f>
        <v>0</v>
      </c>
      <c r="I249" s="0" t="str">
        <f aca="false">IF(H249=1,A249,"")</f>
        <v/>
      </c>
    </row>
    <row r="250" customFormat="false" ht="15" hidden="false" customHeight="false" outlineLevel="0" collapsed="false">
      <c r="A250" s="0" t="s">
        <v>6730</v>
      </c>
      <c r="B250" s="0" t="n">
        <v>2031</v>
      </c>
      <c r="C250" s="0" t="n">
        <v>1989.3</v>
      </c>
      <c r="D250" s="0" t="n">
        <v>2494</v>
      </c>
      <c r="E250" s="0" t="n">
        <v>0.08261</v>
      </c>
      <c r="F250" s="0" t="n">
        <f aca="false">E250</f>
        <v>0.08261</v>
      </c>
      <c r="G250" s="26" t="n">
        <f aca="false">OR(E250&lt;$K$12, E250&gt;$K$13)</f>
        <v>0</v>
      </c>
      <c r="H250" s="0" t="n">
        <f aca="false">FALSE()</f>
        <v>0</v>
      </c>
      <c r="I250" s="0" t="str">
        <f aca="false">IF(H250=1,A250,"")</f>
        <v/>
      </c>
    </row>
    <row r="251" customFormat="false" ht="15" hidden="false" customHeight="false" outlineLevel="0" collapsed="false">
      <c r="A251" s="0" t="s">
        <v>6731</v>
      </c>
      <c r="B251" s="0" t="n">
        <v>1961</v>
      </c>
      <c r="C251" s="0" t="n">
        <v>1989.3</v>
      </c>
      <c r="D251" s="0" t="n">
        <v>2494</v>
      </c>
      <c r="E251" s="0" t="n">
        <v>-0.05608</v>
      </c>
      <c r="F251" s="0" t="n">
        <f aca="false">E251</f>
        <v>-0.05608</v>
      </c>
      <c r="G251" s="26" t="n">
        <f aca="false">OR(E251&lt;$K$12, E251&gt;$K$13)</f>
        <v>0</v>
      </c>
      <c r="H251" s="0" t="n">
        <f aca="false">FALSE()</f>
        <v>0</v>
      </c>
      <c r="I251" s="0" t="str">
        <f aca="false">IF(H251=1,A251,"")</f>
        <v/>
      </c>
    </row>
    <row r="252" customFormat="false" ht="15" hidden="false" customHeight="false" outlineLevel="0" collapsed="false">
      <c r="A252" s="0" t="s">
        <v>6732</v>
      </c>
      <c r="B252" s="0" t="n">
        <v>2020</v>
      </c>
      <c r="C252" s="0" t="n">
        <v>1989.3</v>
      </c>
      <c r="D252" s="0" t="n">
        <v>2494</v>
      </c>
      <c r="E252" s="0" t="n">
        <v>0.06082</v>
      </c>
      <c r="F252" s="0" t="n">
        <f aca="false">E252</f>
        <v>0.06082</v>
      </c>
      <c r="G252" s="26" t="n">
        <f aca="false">OR(E252&lt;$K$12, E252&gt;$K$13)</f>
        <v>0</v>
      </c>
      <c r="H252" s="0" t="n">
        <f aca="false">FALSE()</f>
        <v>0</v>
      </c>
      <c r="I252" s="0" t="str">
        <f aca="false">IF(H252=1,A252,"")</f>
        <v/>
      </c>
    </row>
    <row r="253" customFormat="false" ht="15" hidden="false" customHeight="false" outlineLevel="0" collapsed="false">
      <c r="A253" s="0" t="s">
        <v>6733</v>
      </c>
      <c r="B253" s="0" t="n">
        <v>1963</v>
      </c>
      <c r="C253" s="0" t="n">
        <v>1986.5</v>
      </c>
      <c r="D253" s="0" t="n">
        <v>2491</v>
      </c>
      <c r="E253" s="0" t="n">
        <v>-0.04663</v>
      </c>
      <c r="F253" s="0" t="n">
        <f aca="false">E253</f>
        <v>-0.04663</v>
      </c>
      <c r="G253" s="26" t="n">
        <f aca="false">OR(E253&lt;$K$12, E253&gt;$K$13)</f>
        <v>0</v>
      </c>
      <c r="H253" s="0" t="n">
        <f aca="false">FALSE()</f>
        <v>0</v>
      </c>
      <c r="I253" s="0" t="str">
        <f aca="false">IF(H253=1,A253,"")</f>
        <v/>
      </c>
    </row>
    <row r="254" customFormat="false" ht="15" hidden="false" customHeight="false" outlineLevel="0" collapsed="false">
      <c r="A254" s="0" t="s">
        <v>6734</v>
      </c>
      <c r="B254" s="0" t="n">
        <v>1949</v>
      </c>
      <c r="C254" s="0" t="n">
        <v>1940.6</v>
      </c>
      <c r="D254" s="0" t="n">
        <v>2431</v>
      </c>
      <c r="E254" s="0" t="n">
        <v>0.01706</v>
      </c>
      <c r="F254" s="0" t="n">
        <f aca="false">E254</f>
        <v>0.01706</v>
      </c>
      <c r="G254" s="26" t="n">
        <f aca="false">OR(E254&lt;$K$12, E254&gt;$K$13)</f>
        <v>0</v>
      </c>
      <c r="H254" s="0" t="n">
        <f aca="false">FALSE()</f>
        <v>0</v>
      </c>
      <c r="I254" s="0" t="str">
        <f aca="false">IF(H254=1,A254,"")</f>
        <v/>
      </c>
    </row>
    <row r="255" customFormat="false" ht="15" hidden="false" customHeight="false" outlineLevel="0" collapsed="false">
      <c r="A255" s="0" t="s">
        <v>6735</v>
      </c>
      <c r="B255" s="0" t="n">
        <v>2029</v>
      </c>
      <c r="C255" s="0" t="n">
        <v>1989.3</v>
      </c>
      <c r="D255" s="0" t="n">
        <v>2494</v>
      </c>
      <c r="E255" s="0" t="n">
        <v>0.07865</v>
      </c>
      <c r="F255" s="0" t="n">
        <f aca="false">E255</f>
        <v>0.07865</v>
      </c>
      <c r="G255" s="26" t="n">
        <f aca="false">OR(E255&lt;$K$12, E255&gt;$K$13)</f>
        <v>0</v>
      </c>
      <c r="H255" s="0" t="n">
        <f aca="false">FALSE()</f>
        <v>0</v>
      </c>
      <c r="I255" s="0" t="str">
        <f aca="false">IF(H255=1,A255,"")</f>
        <v/>
      </c>
    </row>
    <row r="256" customFormat="false" ht="15" hidden="false" customHeight="false" outlineLevel="0" collapsed="false">
      <c r="A256" s="0" t="s">
        <v>6736</v>
      </c>
      <c r="B256" s="0" t="n">
        <v>2056</v>
      </c>
      <c r="C256" s="0" t="n">
        <v>1989.3</v>
      </c>
      <c r="D256" s="0" t="n">
        <v>2494</v>
      </c>
      <c r="E256" s="0" t="n">
        <v>0.13215</v>
      </c>
      <c r="F256" s="0" t="n">
        <f aca="false">E256</f>
        <v>0.13215</v>
      </c>
      <c r="G256" s="26" t="n">
        <f aca="false">OR(E256&lt;$K$12, E256&gt;$K$13)</f>
        <v>0</v>
      </c>
      <c r="H256" s="0" t="n">
        <f aca="false">FALSE()</f>
        <v>0</v>
      </c>
      <c r="I256" s="0" t="str">
        <f aca="false">IF(H256=1,A256,"")</f>
        <v/>
      </c>
    </row>
    <row r="257" customFormat="false" ht="15" hidden="false" customHeight="false" outlineLevel="0" collapsed="false">
      <c r="A257" s="0" t="s">
        <v>6737</v>
      </c>
      <c r="B257" s="0" t="n">
        <v>1959</v>
      </c>
      <c r="C257" s="0" t="n">
        <v>1988.5</v>
      </c>
      <c r="D257" s="0" t="n">
        <v>2493</v>
      </c>
      <c r="E257" s="0" t="n">
        <v>-0.05838</v>
      </c>
      <c r="F257" s="0" t="n">
        <f aca="false">E257</f>
        <v>-0.05838</v>
      </c>
      <c r="G257" s="26" t="n">
        <f aca="false">OR(E257&lt;$K$12, E257&gt;$K$13)</f>
        <v>0</v>
      </c>
      <c r="H257" s="0" t="n">
        <f aca="false">FALSE()</f>
        <v>0</v>
      </c>
      <c r="I257" s="0" t="str">
        <f aca="false">IF(H257=1,A257,"")</f>
        <v/>
      </c>
    </row>
    <row r="258" customFormat="false" ht="15" hidden="false" customHeight="false" outlineLevel="0" collapsed="false">
      <c r="A258" s="0" t="s">
        <v>6738</v>
      </c>
      <c r="B258" s="0" t="n">
        <v>1973</v>
      </c>
      <c r="C258" s="0" t="n">
        <v>1983.6</v>
      </c>
      <c r="D258" s="0" t="n">
        <v>2487</v>
      </c>
      <c r="E258" s="0" t="n">
        <v>-0.02111</v>
      </c>
      <c r="F258" s="0" t="n">
        <f aca="false">E258</f>
        <v>-0.02111</v>
      </c>
      <c r="G258" s="26" t="n">
        <f aca="false">OR(E258&lt;$K$12, E258&gt;$K$13)</f>
        <v>0</v>
      </c>
      <c r="H258" s="0" t="n">
        <f aca="false">FALSE()</f>
        <v>0</v>
      </c>
      <c r="I258" s="0" t="str">
        <f aca="false">IF(H258=1,A258,"")</f>
        <v/>
      </c>
    </row>
    <row r="259" customFormat="false" ht="15" hidden="false" customHeight="false" outlineLevel="0" collapsed="false">
      <c r="A259" s="0" t="s">
        <v>6739</v>
      </c>
      <c r="B259" s="0" t="n">
        <v>1892</v>
      </c>
      <c r="C259" s="0" t="n">
        <v>1913.1</v>
      </c>
      <c r="D259" s="0" t="n">
        <v>2400</v>
      </c>
      <c r="E259" s="0" t="n">
        <v>-0.04341</v>
      </c>
      <c r="F259" s="0" t="n">
        <f aca="false">E259</f>
        <v>-0.04341</v>
      </c>
      <c r="G259" s="26" t="n">
        <f aca="false">OR(E259&lt;$K$12, E259&gt;$K$13)</f>
        <v>0</v>
      </c>
      <c r="H259" s="0" t="n">
        <f aca="false">FALSE()</f>
        <v>0</v>
      </c>
      <c r="I259" s="0" t="str">
        <f aca="false">IF(H259=1,A259,"")</f>
        <v/>
      </c>
    </row>
    <row r="260" customFormat="false" ht="15" hidden="false" customHeight="false" outlineLevel="0" collapsed="false">
      <c r="A260" s="0" t="s">
        <v>6740</v>
      </c>
      <c r="B260" s="0" t="n">
        <v>1988</v>
      </c>
      <c r="C260" s="0" t="n">
        <v>1980</v>
      </c>
      <c r="D260" s="0" t="n">
        <v>2480</v>
      </c>
      <c r="E260" s="0" t="n">
        <v>0.01605</v>
      </c>
      <c r="F260" s="0" t="n">
        <f aca="false">E260</f>
        <v>0.01605</v>
      </c>
      <c r="G260" s="26" t="n">
        <f aca="false">OR(E260&lt;$K$12, E260&gt;$K$13)</f>
        <v>0</v>
      </c>
      <c r="H260" s="0" t="n">
        <f aca="false">FALSE()</f>
        <v>0</v>
      </c>
      <c r="I260" s="0" t="str">
        <f aca="false">IF(H260=1,A260,"")</f>
        <v/>
      </c>
    </row>
    <row r="261" customFormat="false" ht="15" hidden="false" customHeight="false" outlineLevel="0" collapsed="false">
      <c r="A261" s="0" t="s">
        <v>6741</v>
      </c>
      <c r="B261" s="0" t="n">
        <v>1986</v>
      </c>
      <c r="C261" s="0" t="n">
        <v>1985.2</v>
      </c>
      <c r="D261" s="0" t="n">
        <v>2489</v>
      </c>
      <c r="E261" s="0" t="n">
        <v>0.00149</v>
      </c>
      <c r="F261" s="0" t="n">
        <f aca="false">E261</f>
        <v>0.00149</v>
      </c>
      <c r="G261" s="26" t="n">
        <f aca="false">OR(E261&lt;$K$12, E261&gt;$K$13)</f>
        <v>0</v>
      </c>
      <c r="H261" s="0" t="n">
        <f aca="false">FALSE()</f>
        <v>0</v>
      </c>
      <c r="I261" s="0" t="str">
        <f aca="false">IF(H261=1,A261,"")</f>
        <v/>
      </c>
    </row>
    <row r="262" customFormat="false" ht="15" hidden="false" customHeight="false" outlineLevel="0" collapsed="false">
      <c r="A262" s="0" t="s">
        <v>6742</v>
      </c>
      <c r="B262" s="0" t="n">
        <v>1447</v>
      </c>
      <c r="C262" s="0" t="n">
        <v>1502.8</v>
      </c>
      <c r="D262" s="0" t="n">
        <v>1891</v>
      </c>
      <c r="E262" s="0" t="n">
        <v>-0.1437</v>
      </c>
      <c r="F262" s="0" t="n">
        <f aca="false">E262</f>
        <v>-0.1437</v>
      </c>
      <c r="G262" s="26" t="n">
        <f aca="false">OR(E262&lt;$K$12, E262&gt;$K$13)</f>
        <v>0</v>
      </c>
      <c r="H262" s="0" t="n">
        <f aca="false">FALSE()</f>
        <v>0</v>
      </c>
      <c r="I262" s="0" t="str">
        <f aca="false">IF(H262=1,A262,"")</f>
        <v/>
      </c>
    </row>
    <row r="263" customFormat="false" ht="15" hidden="false" customHeight="false" outlineLevel="0" collapsed="false">
      <c r="A263" s="0" t="s">
        <v>6743</v>
      </c>
      <c r="B263" s="0" t="n">
        <v>1980</v>
      </c>
      <c r="C263" s="0" t="n">
        <v>1977.8</v>
      </c>
      <c r="D263" s="0" t="n">
        <v>2479</v>
      </c>
      <c r="E263" s="0" t="n">
        <v>0.00443</v>
      </c>
      <c r="F263" s="0" t="n">
        <f aca="false">E263</f>
        <v>0.00443</v>
      </c>
      <c r="G263" s="26" t="n">
        <f aca="false">OR(E263&lt;$K$12, E263&gt;$K$13)</f>
        <v>0</v>
      </c>
      <c r="H263" s="0" t="n">
        <f aca="false">FALSE()</f>
        <v>0</v>
      </c>
      <c r="I263" s="0" t="str">
        <f aca="false">IF(H263=1,A263,"")</f>
        <v/>
      </c>
    </row>
    <row r="264" customFormat="false" ht="15" hidden="false" customHeight="false" outlineLevel="0" collapsed="false">
      <c r="A264" s="0" t="s">
        <v>6476</v>
      </c>
      <c r="B264" s="0" t="n">
        <v>1361</v>
      </c>
      <c r="C264" s="0" t="n">
        <v>1428.1</v>
      </c>
      <c r="D264" s="0" t="n">
        <v>1792</v>
      </c>
      <c r="E264" s="0" t="n">
        <v>-0.18426</v>
      </c>
      <c r="F264" s="0" t="n">
        <f aca="false">E264</f>
        <v>-0.18426</v>
      </c>
      <c r="G264" s="26" t="n">
        <f aca="false">OR(E264&lt;$K$12, E264&gt;$K$13)</f>
        <v>1</v>
      </c>
      <c r="H264" s="0" t="n">
        <f aca="false">TRUE()</f>
        <v>1</v>
      </c>
      <c r="I264" s="0" t="str">
        <f aca="false">IF(H264=1,A264,"")</f>
        <v>txs_009</v>
      </c>
    </row>
    <row r="265" customFormat="false" ht="15" hidden="false" customHeight="false" outlineLevel="0" collapsed="false">
      <c r="A265" s="0" t="s">
        <v>6744</v>
      </c>
      <c r="B265" s="0" t="n">
        <v>1975</v>
      </c>
      <c r="C265" s="0" t="n">
        <v>1985</v>
      </c>
      <c r="D265" s="0" t="n">
        <v>2489</v>
      </c>
      <c r="E265" s="0" t="n">
        <v>-0.01976</v>
      </c>
      <c r="F265" s="0" t="n">
        <f aca="false">E265</f>
        <v>-0.01976</v>
      </c>
      <c r="G265" s="26" t="n">
        <f aca="false">OR(E265&lt;$K$12, E265&gt;$K$13)</f>
        <v>0</v>
      </c>
      <c r="H265" s="0" t="n">
        <f aca="false">FALSE()</f>
        <v>0</v>
      </c>
      <c r="I265" s="0" t="str">
        <f aca="false">IF(H265=1,A265,"")</f>
        <v/>
      </c>
    </row>
    <row r="266" customFormat="false" ht="15" hidden="false" customHeight="false" outlineLevel="0" collapsed="false">
      <c r="A266" s="0" t="s">
        <v>6745</v>
      </c>
      <c r="B266" s="0" t="n">
        <v>1983</v>
      </c>
      <c r="C266" s="0" t="n">
        <v>1989.3</v>
      </c>
      <c r="D266" s="0" t="n">
        <v>2494</v>
      </c>
      <c r="E266" s="0" t="n">
        <v>-0.01249</v>
      </c>
      <c r="F266" s="0" t="n">
        <f aca="false">E266</f>
        <v>-0.01249</v>
      </c>
      <c r="G266" s="26" t="n">
        <f aca="false">OR(E266&lt;$K$12, E266&gt;$K$13)</f>
        <v>0</v>
      </c>
      <c r="H266" s="0" t="n">
        <f aca="false">FALSE()</f>
        <v>0</v>
      </c>
      <c r="I266" s="0" t="str">
        <f aca="false">IF(H266=1,A266,"")</f>
        <v/>
      </c>
    </row>
    <row r="267" customFormat="false" ht="15" hidden="false" customHeight="false" outlineLevel="0" collapsed="false">
      <c r="A267" s="0" t="s">
        <v>6746</v>
      </c>
      <c r="B267" s="0" t="n">
        <v>2014</v>
      </c>
      <c r="C267" s="0" t="n">
        <v>1985.7</v>
      </c>
      <c r="D267" s="0" t="n">
        <v>2490</v>
      </c>
      <c r="E267" s="0" t="n">
        <v>0.05608</v>
      </c>
      <c r="F267" s="0" t="n">
        <f aca="false">E267</f>
        <v>0.05608</v>
      </c>
      <c r="G267" s="26" t="n">
        <f aca="false">OR(E267&lt;$K$12, E267&gt;$K$13)</f>
        <v>0</v>
      </c>
      <c r="H267" s="0" t="n">
        <f aca="false">FALSE()</f>
        <v>0</v>
      </c>
      <c r="I267" s="0" t="str">
        <f aca="false">IF(H267=1,A267,"")</f>
        <v/>
      </c>
    </row>
    <row r="268" customFormat="false" ht="15" hidden="false" customHeight="false" outlineLevel="0" collapsed="false">
      <c r="A268" s="0" t="s">
        <v>6747</v>
      </c>
      <c r="B268" s="0" t="n">
        <v>2001</v>
      </c>
      <c r="C268" s="0" t="n">
        <v>1989.3</v>
      </c>
      <c r="D268" s="0" t="n">
        <v>2494</v>
      </c>
      <c r="E268" s="0" t="n">
        <v>0.02317</v>
      </c>
      <c r="F268" s="0" t="n">
        <f aca="false">E268</f>
        <v>0.02317</v>
      </c>
      <c r="G268" s="26" t="n">
        <f aca="false">OR(E268&lt;$K$12, E268&gt;$K$13)</f>
        <v>0</v>
      </c>
      <c r="H268" s="0" t="n">
        <f aca="false">FALSE()</f>
        <v>0</v>
      </c>
      <c r="I268" s="0" t="str">
        <f aca="false">IF(H268=1,A268,"")</f>
        <v/>
      </c>
    </row>
    <row r="269" customFormat="false" ht="15" hidden="false" customHeight="false" outlineLevel="0" collapsed="false">
      <c r="A269" s="0" t="s">
        <v>6748</v>
      </c>
      <c r="B269" s="0" t="n">
        <v>1990</v>
      </c>
      <c r="C269" s="0" t="n">
        <v>1987.7</v>
      </c>
      <c r="D269" s="0" t="n">
        <v>2492</v>
      </c>
      <c r="E269" s="0" t="n">
        <v>0.00452</v>
      </c>
      <c r="F269" s="0" t="n">
        <f aca="false">E269</f>
        <v>0.00452</v>
      </c>
      <c r="G269" s="26" t="n">
        <f aca="false">OR(E269&lt;$K$12, E269&gt;$K$13)</f>
        <v>0</v>
      </c>
      <c r="H269" s="0" t="n">
        <f aca="false">FALSE()</f>
        <v>0</v>
      </c>
      <c r="I269" s="0" t="str">
        <f aca="false">IF(H269=1,A269,"")</f>
        <v/>
      </c>
    </row>
    <row r="270" customFormat="false" ht="15" hidden="false" customHeight="false" outlineLevel="0" collapsed="false">
      <c r="A270" s="0" t="s">
        <v>6749</v>
      </c>
      <c r="B270" s="0" t="n">
        <v>1990</v>
      </c>
      <c r="C270" s="0" t="n">
        <v>1987.7</v>
      </c>
      <c r="D270" s="0" t="n">
        <v>2492</v>
      </c>
      <c r="E270" s="0" t="n">
        <v>0.00454</v>
      </c>
      <c r="F270" s="0" t="n">
        <f aca="false">E270</f>
        <v>0.00454</v>
      </c>
      <c r="G270" s="26" t="n">
        <f aca="false">OR(E270&lt;$K$12, E270&gt;$K$13)</f>
        <v>0</v>
      </c>
      <c r="H270" s="0" t="n">
        <f aca="false">FALSE()</f>
        <v>0</v>
      </c>
      <c r="I270" s="0" t="str">
        <f aca="false">IF(H270=1,A270,"")</f>
        <v/>
      </c>
    </row>
    <row r="271" customFormat="false" ht="15" hidden="false" customHeight="false" outlineLevel="0" collapsed="false">
      <c r="A271" s="0" t="s">
        <v>6750</v>
      </c>
      <c r="B271" s="0" t="n">
        <v>1991</v>
      </c>
      <c r="C271" s="0" t="n">
        <v>1989.3</v>
      </c>
      <c r="D271" s="0" t="n">
        <v>2494</v>
      </c>
      <c r="E271" s="0" t="n">
        <v>0.00336</v>
      </c>
      <c r="F271" s="0" t="n">
        <f aca="false">E271</f>
        <v>0.00336</v>
      </c>
      <c r="G271" s="26" t="n">
        <f aca="false">OR(E271&lt;$K$12, E271&gt;$K$13)</f>
        <v>0</v>
      </c>
      <c r="H271" s="0" t="n">
        <f aca="false">FALSE()</f>
        <v>0</v>
      </c>
      <c r="I271" s="0" t="str">
        <f aca="false">IF(H271=1,A271,"")</f>
        <v/>
      </c>
    </row>
    <row r="272" customFormat="false" ht="15" hidden="false" customHeight="false" outlineLevel="0" collapsed="false">
      <c r="A272" s="0" t="s">
        <v>6751</v>
      </c>
      <c r="B272" s="0" t="n">
        <v>2025</v>
      </c>
      <c r="C272" s="0" t="n">
        <v>1989.3</v>
      </c>
      <c r="D272" s="0" t="n">
        <v>2494</v>
      </c>
      <c r="E272" s="0" t="n">
        <v>0.07073</v>
      </c>
      <c r="F272" s="0" t="n">
        <f aca="false">E272</f>
        <v>0.07073</v>
      </c>
      <c r="G272" s="26" t="n">
        <f aca="false">OR(E272&lt;$K$12, E272&gt;$K$13)</f>
        <v>0</v>
      </c>
      <c r="H272" s="0" t="n">
        <f aca="false">FALSE()</f>
        <v>0</v>
      </c>
      <c r="I272" s="0" t="str">
        <f aca="false">IF(H272=1,A272,"")</f>
        <v/>
      </c>
    </row>
    <row r="273" customFormat="false" ht="15" hidden="false" customHeight="false" outlineLevel="0" collapsed="false">
      <c r="A273" s="0" t="s">
        <v>6752</v>
      </c>
      <c r="B273" s="0" t="n">
        <v>1938</v>
      </c>
      <c r="C273" s="0" t="n">
        <v>1986.6</v>
      </c>
      <c r="D273" s="0" t="n">
        <v>2490</v>
      </c>
      <c r="E273" s="0" t="n">
        <v>-0.09644</v>
      </c>
      <c r="F273" s="0" t="n">
        <f aca="false">E273</f>
        <v>-0.09644</v>
      </c>
      <c r="G273" s="26" t="n">
        <f aca="false">OR(E273&lt;$K$12, E273&gt;$K$13)</f>
        <v>0</v>
      </c>
      <c r="H273" s="0" t="n">
        <f aca="false">FALSE()</f>
        <v>0</v>
      </c>
      <c r="I273" s="0" t="str">
        <f aca="false">IF(H273=1,A273,"")</f>
        <v/>
      </c>
    </row>
    <row r="274" customFormat="false" ht="15" hidden="false" customHeight="false" outlineLevel="0" collapsed="false">
      <c r="A274" s="0" t="s">
        <v>6753</v>
      </c>
      <c r="B274" s="0" t="n">
        <v>2010</v>
      </c>
      <c r="C274" s="0" t="n">
        <v>1987.6</v>
      </c>
      <c r="D274" s="0" t="n">
        <v>2491</v>
      </c>
      <c r="E274" s="0" t="n">
        <v>0.0445</v>
      </c>
      <c r="F274" s="0" t="n">
        <f aca="false">E274</f>
        <v>0.0445</v>
      </c>
      <c r="G274" s="26" t="n">
        <f aca="false">OR(E274&lt;$K$12, E274&gt;$K$13)</f>
        <v>0</v>
      </c>
      <c r="H274" s="0" t="n">
        <f aca="false">FALSE()</f>
        <v>0</v>
      </c>
      <c r="I274" s="0" t="str">
        <f aca="false">IF(H274=1,A274,"")</f>
        <v/>
      </c>
    </row>
    <row r="275" customFormat="false" ht="15" hidden="false" customHeight="false" outlineLevel="0" collapsed="false">
      <c r="A275" s="0" t="s">
        <v>6754</v>
      </c>
      <c r="B275" s="0" t="n">
        <v>1967</v>
      </c>
      <c r="C275" s="0" t="n">
        <v>1986.9</v>
      </c>
      <c r="D275" s="0" t="n">
        <v>2491</v>
      </c>
      <c r="E275" s="0" t="n">
        <v>-0.03938</v>
      </c>
      <c r="F275" s="0" t="n">
        <f aca="false">E275</f>
        <v>-0.03938</v>
      </c>
      <c r="G275" s="26" t="n">
        <f aca="false">OR(E275&lt;$K$12, E275&gt;$K$13)</f>
        <v>0</v>
      </c>
      <c r="H275" s="0" t="n">
        <f aca="false">FALSE()</f>
        <v>0</v>
      </c>
      <c r="I275" s="0" t="str">
        <f aca="false">IF(H275=1,A275,"")</f>
        <v/>
      </c>
    </row>
    <row r="276" customFormat="false" ht="15" hidden="false" customHeight="false" outlineLevel="0" collapsed="false">
      <c r="A276" s="0" t="s">
        <v>6755</v>
      </c>
      <c r="B276" s="0" t="n">
        <v>1982</v>
      </c>
      <c r="C276" s="0" t="n">
        <v>1988.4</v>
      </c>
      <c r="D276" s="0" t="n">
        <v>2493</v>
      </c>
      <c r="E276" s="0" t="n">
        <v>-0.01276</v>
      </c>
      <c r="F276" s="0" t="n">
        <f aca="false">E276</f>
        <v>-0.01276</v>
      </c>
      <c r="G276" s="26" t="n">
        <f aca="false">OR(E276&lt;$K$12, E276&gt;$K$13)</f>
        <v>0</v>
      </c>
      <c r="H276" s="0" t="n">
        <f aca="false">FALSE()</f>
        <v>0</v>
      </c>
      <c r="I276" s="0" t="str">
        <f aca="false">IF(H276=1,A276,"")</f>
        <v/>
      </c>
    </row>
    <row r="277" customFormat="false" ht="15" hidden="false" customHeight="false" outlineLevel="0" collapsed="false">
      <c r="A277" s="0" t="s">
        <v>6756</v>
      </c>
      <c r="B277" s="0" t="n">
        <v>2003</v>
      </c>
      <c r="C277" s="0" t="n">
        <v>1989.3</v>
      </c>
      <c r="D277" s="0" t="n">
        <v>2494</v>
      </c>
      <c r="E277" s="0" t="n">
        <v>0.02714</v>
      </c>
      <c r="F277" s="0" t="n">
        <f aca="false">E277</f>
        <v>0.02714</v>
      </c>
      <c r="G277" s="26" t="n">
        <f aca="false">OR(E277&lt;$K$12, E277&gt;$K$13)</f>
        <v>0</v>
      </c>
      <c r="H277" s="0" t="n">
        <f aca="false">FALSE()</f>
        <v>0</v>
      </c>
      <c r="I277" s="0" t="str">
        <f aca="false">IF(H277=1,A277,"")</f>
        <v/>
      </c>
    </row>
    <row r="278" customFormat="false" ht="15" hidden="false" customHeight="false" outlineLevel="0" collapsed="false">
      <c r="A278" s="0" t="s">
        <v>6757</v>
      </c>
      <c r="B278" s="0" t="n">
        <v>1958</v>
      </c>
      <c r="C278" s="0" t="n">
        <v>1971</v>
      </c>
      <c r="D278" s="0" t="n">
        <v>2470</v>
      </c>
      <c r="E278" s="0" t="n">
        <v>-0.026</v>
      </c>
      <c r="F278" s="0" t="n">
        <f aca="false">E278</f>
        <v>-0.026</v>
      </c>
      <c r="G278" s="26" t="n">
        <f aca="false">OR(E278&lt;$K$12, E278&gt;$K$13)</f>
        <v>0</v>
      </c>
      <c r="H278" s="0" t="n">
        <f aca="false">FALSE()</f>
        <v>0</v>
      </c>
      <c r="I278" s="0" t="str">
        <f aca="false">IF(H278=1,A278,"")</f>
        <v/>
      </c>
    </row>
    <row r="279" customFormat="false" ht="15" hidden="false" customHeight="false" outlineLevel="0" collapsed="false">
      <c r="A279" s="0" t="s">
        <v>6758</v>
      </c>
      <c r="B279" s="0" t="n">
        <v>1982</v>
      </c>
      <c r="C279" s="0" t="n">
        <v>1989.3</v>
      </c>
      <c r="D279" s="0" t="n">
        <v>2494</v>
      </c>
      <c r="E279" s="0" t="n">
        <v>-0.01447</v>
      </c>
      <c r="F279" s="0" t="n">
        <f aca="false">E279</f>
        <v>-0.01447</v>
      </c>
      <c r="G279" s="26" t="n">
        <f aca="false">OR(E279&lt;$K$12, E279&gt;$K$13)</f>
        <v>0</v>
      </c>
      <c r="H279" s="0" t="n">
        <f aca="false">FALSE()</f>
        <v>0</v>
      </c>
      <c r="I279" s="0" t="str">
        <f aca="false">IF(H279=1,A279,"")</f>
        <v/>
      </c>
    </row>
    <row r="280" customFormat="false" ht="15" hidden="false" customHeight="false" outlineLevel="0" collapsed="false">
      <c r="A280" s="0" t="s">
        <v>6759</v>
      </c>
      <c r="B280" s="0" t="n">
        <v>2004</v>
      </c>
      <c r="C280" s="0" t="n">
        <v>1986.7</v>
      </c>
      <c r="D280" s="0" t="n">
        <v>2491</v>
      </c>
      <c r="E280" s="0" t="n">
        <v>0.03432</v>
      </c>
      <c r="F280" s="0" t="n">
        <f aca="false">E280</f>
        <v>0.03432</v>
      </c>
      <c r="G280" s="26" t="n">
        <f aca="false">OR(E280&lt;$K$12, E280&gt;$K$13)</f>
        <v>0</v>
      </c>
      <c r="H280" s="0" t="n">
        <f aca="false">FALSE()</f>
        <v>0</v>
      </c>
      <c r="I280" s="0" t="str">
        <f aca="false">IF(H280=1,A280,"")</f>
        <v/>
      </c>
    </row>
    <row r="281" customFormat="false" ht="15" hidden="false" customHeight="false" outlineLevel="0" collapsed="false">
      <c r="A281" s="0" t="s">
        <v>6760</v>
      </c>
      <c r="B281" s="0" t="n">
        <v>1910</v>
      </c>
      <c r="C281" s="0" t="n">
        <v>1955.8</v>
      </c>
      <c r="D281" s="0" t="n">
        <v>2451</v>
      </c>
      <c r="E281" s="0" t="n">
        <v>-0.09256</v>
      </c>
      <c r="F281" s="0" t="n">
        <f aca="false">E281</f>
        <v>-0.09256</v>
      </c>
      <c r="G281" s="26" t="n">
        <f aca="false">OR(E281&lt;$K$12, E281&gt;$K$13)</f>
        <v>0</v>
      </c>
      <c r="H281" s="0" t="n">
        <f aca="false">FALSE()</f>
        <v>0</v>
      </c>
      <c r="I281" s="0" t="str">
        <f aca="false">IF(H281=1,A281,"")</f>
        <v/>
      </c>
    </row>
    <row r="282" customFormat="false" ht="15" hidden="false" customHeight="false" outlineLevel="0" collapsed="false">
      <c r="A282" s="0" t="s">
        <v>6761</v>
      </c>
      <c r="B282" s="0" t="n">
        <v>2021</v>
      </c>
      <c r="C282" s="0" t="n">
        <v>1988.3</v>
      </c>
      <c r="D282" s="0" t="n">
        <v>2493</v>
      </c>
      <c r="E282" s="0" t="n">
        <v>0.06476</v>
      </c>
      <c r="F282" s="0" t="n">
        <f aca="false">E282</f>
        <v>0.06476</v>
      </c>
      <c r="G282" s="26" t="n">
        <f aca="false">OR(E282&lt;$K$12, E282&gt;$K$13)</f>
        <v>0</v>
      </c>
      <c r="H282" s="0" t="n">
        <f aca="false">FALSE()</f>
        <v>0</v>
      </c>
      <c r="I282" s="0" t="str">
        <f aca="false">IF(H282=1,A282,"")</f>
        <v/>
      </c>
    </row>
    <row r="283" customFormat="false" ht="15" hidden="false" customHeight="false" outlineLevel="0" collapsed="false">
      <c r="A283" s="0" t="s">
        <v>6762</v>
      </c>
      <c r="B283" s="0" t="n">
        <v>1657</v>
      </c>
      <c r="C283" s="0" t="n">
        <v>1643.8</v>
      </c>
      <c r="D283" s="0" t="n">
        <v>2059</v>
      </c>
      <c r="E283" s="0" t="n">
        <v>0.03176</v>
      </c>
      <c r="F283" s="0" t="n">
        <f aca="false">E283</f>
        <v>0.03176</v>
      </c>
      <c r="G283" s="26" t="n">
        <f aca="false">OR(E283&lt;$K$12, E283&gt;$K$13)</f>
        <v>0</v>
      </c>
      <c r="H283" s="0" t="n">
        <f aca="false">FALSE()</f>
        <v>0</v>
      </c>
      <c r="I283" s="0" t="str">
        <f aca="false">IF(H283=1,A283,"")</f>
        <v/>
      </c>
    </row>
    <row r="284" customFormat="false" ht="15" hidden="false" customHeight="false" outlineLevel="0" collapsed="false">
      <c r="A284" s="0" t="s">
        <v>6763</v>
      </c>
      <c r="B284" s="0" t="n">
        <v>1943</v>
      </c>
      <c r="C284" s="0" t="n">
        <v>1972.5</v>
      </c>
      <c r="D284" s="0" t="n">
        <v>2472</v>
      </c>
      <c r="E284" s="0" t="n">
        <v>-0.05897</v>
      </c>
      <c r="F284" s="0" t="n">
        <f aca="false">E284</f>
        <v>-0.05897</v>
      </c>
      <c r="G284" s="26" t="n">
        <f aca="false">OR(E284&lt;$K$12, E284&gt;$K$13)</f>
        <v>0</v>
      </c>
      <c r="H284" s="0" t="n">
        <f aca="false">FALSE()</f>
        <v>0</v>
      </c>
      <c r="I284" s="0" t="str">
        <f aca="false">IF(H284=1,A284,"")</f>
        <v/>
      </c>
    </row>
    <row r="285" customFormat="false" ht="15" hidden="false" customHeight="false" outlineLevel="0" collapsed="false">
      <c r="A285" s="0" t="s">
        <v>6474</v>
      </c>
      <c r="B285" s="0" t="n">
        <v>1486</v>
      </c>
      <c r="C285" s="0" t="n">
        <v>1619</v>
      </c>
      <c r="D285" s="0" t="n">
        <v>2039</v>
      </c>
      <c r="E285" s="0" t="n">
        <v>-0.31663</v>
      </c>
      <c r="F285" s="0" t="n">
        <f aca="false">E285</f>
        <v>-0.31663</v>
      </c>
      <c r="G285" s="26" t="n">
        <f aca="false">OR(E285&lt;$K$12, E285&gt;$K$13)</f>
        <v>1</v>
      </c>
      <c r="H285" s="0" t="n">
        <f aca="false">TRUE()</f>
        <v>1</v>
      </c>
      <c r="I285" s="0" t="str">
        <f aca="false">IF(H285=1,A285,"")</f>
        <v>txs_034</v>
      </c>
    </row>
    <row r="286" customFormat="false" ht="15" hidden="false" customHeight="false" outlineLevel="0" collapsed="false">
      <c r="A286" s="0" t="s">
        <v>6764</v>
      </c>
      <c r="B286" s="0" t="n">
        <v>1649</v>
      </c>
      <c r="C286" s="0" t="n">
        <v>1684.9</v>
      </c>
      <c r="D286" s="0" t="n">
        <v>2117</v>
      </c>
      <c r="E286" s="0" t="n">
        <v>-0.08318</v>
      </c>
      <c r="F286" s="0" t="n">
        <f aca="false">E286</f>
        <v>-0.08318</v>
      </c>
      <c r="G286" s="26" t="n">
        <f aca="false">OR(E286&lt;$K$12, E286&gt;$K$13)</f>
        <v>0</v>
      </c>
      <c r="H286" s="0" t="n">
        <f aca="false">FALSE()</f>
        <v>0</v>
      </c>
      <c r="I286" s="0" t="str">
        <f aca="false">IF(H286=1,A286,"")</f>
        <v/>
      </c>
    </row>
    <row r="287" customFormat="false" ht="15" hidden="false" customHeight="false" outlineLevel="0" collapsed="false">
      <c r="A287" s="0" t="s">
        <v>6765</v>
      </c>
      <c r="B287" s="0" t="n">
        <v>1957</v>
      </c>
      <c r="C287" s="0" t="n">
        <v>1982</v>
      </c>
      <c r="D287" s="0" t="n">
        <v>2485</v>
      </c>
      <c r="E287" s="0" t="n">
        <v>-0.04981</v>
      </c>
      <c r="F287" s="0" t="n">
        <f aca="false">E287</f>
        <v>-0.04981</v>
      </c>
      <c r="G287" s="26" t="n">
        <f aca="false">OR(E287&lt;$K$12, E287&gt;$K$13)</f>
        <v>0</v>
      </c>
      <c r="H287" s="0" t="n">
        <f aca="false">FALSE()</f>
        <v>0</v>
      </c>
      <c r="I287" s="0" t="str">
        <f aca="false">IF(H287=1,A287,"")</f>
        <v/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6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2.75" zeroHeight="false" outlineLevelRow="0" outlineLevelCol="0"/>
  <cols>
    <col collapsed="false" customWidth="true" hidden="false" outlineLevel="0" max="1" min="1" style="32" width="19.42"/>
    <col collapsed="false" customWidth="true" hidden="false" outlineLevel="0" max="2" min="2" style="32" width="7.15"/>
    <col collapsed="false" customWidth="true" hidden="false" outlineLevel="0" max="3" min="3" style="32" width="7.71"/>
    <col collapsed="false" customWidth="true" hidden="false" outlineLevel="0" max="4" min="4" style="32" width="7.41"/>
    <col collapsed="false" customWidth="true" hidden="false" outlineLevel="0" max="5" min="5" style="32" width="7.57"/>
    <col collapsed="false" customWidth="true" hidden="false" outlineLevel="0" max="6" min="6" style="32" width="7.41"/>
    <col collapsed="false" customWidth="true" hidden="false" outlineLevel="0" max="8" min="7" style="32" width="8"/>
    <col collapsed="false" customWidth="true" hidden="false" outlineLevel="0" max="9" min="9" style="32" width="7.57"/>
    <col collapsed="false" customWidth="true" hidden="false" outlineLevel="0" max="10" min="10" style="32" width="7.15"/>
    <col collapsed="false" customWidth="true" hidden="false" outlineLevel="0" max="11" min="11" style="33" width="5.01"/>
    <col collapsed="false" customWidth="true" hidden="false" outlineLevel="0" max="12" min="12" style="34" width="16.29"/>
    <col collapsed="false" customWidth="true" hidden="false" outlineLevel="0" max="1025" min="13" style="32" width="9.13"/>
  </cols>
  <sheetData>
    <row r="1" s="35" customFormat="true" ht="19.5" hidden="false" customHeight="false" outlineLevel="0" collapsed="false">
      <c r="A1" s="35" t="s">
        <v>6766</v>
      </c>
      <c r="K1" s="36" t="s">
        <v>82</v>
      </c>
      <c r="L1" s="37" t="s">
        <v>6767</v>
      </c>
    </row>
    <row r="2" customFormat="false" ht="15.75" hidden="false" customHeight="false" outlineLevel="0" collapsed="false">
      <c r="A2" s="1" t="s">
        <v>6768</v>
      </c>
      <c r="B2" s="1" t="s">
        <v>6769</v>
      </c>
      <c r="C2" s="1" t="s">
        <v>6770</v>
      </c>
      <c r="D2" s="1" t="s">
        <v>6771</v>
      </c>
      <c r="E2" s="1" t="s">
        <v>6772</v>
      </c>
      <c r="F2" s="1" t="s">
        <v>6773</v>
      </c>
      <c r="G2" s="1" t="s">
        <v>6774</v>
      </c>
      <c r="H2" s="1" t="s">
        <v>6775</v>
      </c>
      <c r="I2" s="1" t="s">
        <v>6776</v>
      </c>
      <c r="J2" s="1" t="s">
        <v>6777</v>
      </c>
      <c r="K2" s="38" t="n">
        <v>0.05</v>
      </c>
      <c r="L2" s="39" t="n">
        <f aca="false">0.05/9</f>
        <v>0.00555555555555556</v>
      </c>
      <c r="M2" s="40"/>
    </row>
    <row r="3" customFormat="false" ht="15" hidden="false" customHeight="false" outlineLevel="0" collapsed="false">
      <c r="A3" s="32" t="s">
        <v>214</v>
      </c>
      <c r="B3" s="32" t="n">
        <v>0</v>
      </c>
      <c r="C3" s="32" t="n">
        <v>0</v>
      </c>
      <c r="D3" s="32" t="n">
        <v>0</v>
      </c>
      <c r="E3" s="32" t="n">
        <v>0</v>
      </c>
      <c r="F3" s="32" t="n">
        <v>0</v>
      </c>
      <c r="G3" s="32" t="n">
        <v>0</v>
      </c>
      <c r="H3" s="32" t="n">
        <v>0</v>
      </c>
      <c r="I3" s="32" t="n">
        <v>0</v>
      </c>
      <c r="J3" s="32" t="n">
        <v>0</v>
      </c>
      <c r="K3" s="33" t="n">
        <f aca="false">COUNTIF(B3:J3,"&lt;0.05")</f>
        <v>9</v>
      </c>
      <c r="L3" s="41" t="n">
        <f aca="false">COUNTIF(B3:J3,"&lt;0.005556")</f>
        <v>9</v>
      </c>
      <c r="M3" s="40"/>
      <c r="O3" s="41" t="s">
        <v>6778</v>
      </c>
    </row>
    <row r="4" customFormat="false" ht="15" hidden="false" customHeight="false" outlineLevel="0" collapsed="false">
      <c r="A4" s="32" t="s">
        <v>293</v>
      </c>
      <c r="B4" s="32" t="n">
        <v>0</v>
      </c>
      <c r="C4" s="32" t="n">
        <v>0.003</v>
      </c>
      <c r="D4" s="32" t="n">
        <v>0.02</v>
      </c>
      <c r="E4" s="32" t="n">
        <v>0</v>
      </c>
      <c r="F4" s="32" t="n">
        <v>0.007</v>
      </c>
      <c r="G4" s="32" t="n">
        <v>0.028</v>
      </c>
      <c r="H4" s="32" t="n">
        <v>0</v>
      </c>
      <c r="I4" s="32" t="n">
        <v>0.008</v>
      </c>
      <c r="J4" s="32" t="n">
        <v>0.001</v>
      </c>
      <c r="K4" s="33" t="n">
        <f aca="false">COUNTIF(B4:J4,"&lt;0.05")</f>
        <v>9</v>
      </c>
      <c r="L4" s="41" t="n">
        <f aca="false">COUNTIF(B4:J4,"&lt;0.005556")</f>
        <v>5</v>
      </c>
      <c r="M4" s="40"/>
    </row>
    <row r="5" customFormat="false" ht="15" hidden="false" customHeight="false" outlineLevel="0" collapsed="false">
      <c r="A5" s="32" t="s">
        <v>2871</v>
      </c>
      <c r="B5" s="32" t="n">
        <v>0.007</v>
      </c>
      <c r="C5" s="32" t="n">
        <v>0.001</v>
      </c>
      <c r="D5" s="32" t="n">
        <v>0.101</v>
      </c>
      <c r="E5" s="32" t="n">
        <v>0.115</v>
      </c>
      <c r="F5" s="32" t="n">
        <v>0.001</v>
      </c>
      <c r="G5" s="32" t="n">
        <v>0.002</v>
      </c>
      <c r="H5" s="32" t="n">
        <v>0.6</v>
      </c>
      <c r="I5" s="32" t="n">
        <v>0.006</v>
      </c>
      <c r="J5" s="32" t="n">
        <v>0.001</v>
      </c>
      <c r="K5" s="33" t="n">
        <f aca="false">COUNTIF(B5:J5,"&lt;0.05")</f>
        <v>6</v>
      </c>
      <c r="L5" s="41" t="n">
        <f aca="false">COUNTIF(B5:J5,"&lt;0.005556")</f>
        <v>4</v>
      </c>
      <c r="M5" s="40"/>
    </row>
    <row r="6" customFormat="false" ht="15" hidden="false" customHeight="false" outlineLevel="0" collapsed="false">
      <c r="A6" s="32" t="s">
        <v>3849</v>
      </c>
      <c r="B6" s="32" t="n">
        <v>0.024</v>
      </c>
      <c r="C6" s="32" t="n">
        <v>0.092</v>
      </c>
      <c r="D6" s="32" t="n">
        <v>0.17</v>
      </c>
      <c r="E6" s="32" t="n">
        <v>0.578</v>
      </c>
      <c r="F6" s="32" t="n">
        <v>0.005</v>
      </c>
      <c r="G6" s="32" t="n">
        <v>0.002</v>
      </c>
      <c r="H6" s="32" t="n">
        <v>0.26</v>
      </c>
      <c r="I6" s="32" t="n">
        <v>0.03</v>
      </c>
      <c r="J6" s="32" t="n">
        <v>0.011</v>
      </c>
      <c r="K6" s="33" t="n">
        <f aca="false">COUNTIF(B6:J6,"&lt;0.05")</f>
        <v>5</v>
      </c>
      <c r="L6" s="41" t="n">
        <f aca="false">COUNTIF(B6:J6,"&lt;0.005556")</f>
        <v>2</v>
      </c>
      <c r="M6" s="40"/>
    </row>
    <row r="7" customFormat="false" ht="15" hidden="false" customHeight="false" outlineLevel="0" collapsed="false">
      <c r="A7" s="32" t="s">
        <v>260</v>
      </c>
      <c r="B7" s="32" t="n">
        <v>0.016</v>
      </c>
      <c r="C7" s="32" t="n">
        <v>0.003</v>
      </c>
      <c r="D7" s="32" t="n">
        <v>0.057</v>
      </c>
      <c r="E7" s="32" t="n">
        <v>0</v>
      </c>
      <c r="F7" s="32" t="n">
        <v>0.064</v>
      </c>
      <c r="G7" s="32" t="n">
        <v>0.028</v>
      </c>
      <c r="H7" s="32" t="n">
        <v>0.074</v>
      </c>
      <c r="I7" s="32" t="n">
        <v>0.021</v>
      </c>
      <c r="J7" s="32" t="n">
        <v>0.048</v>
      </c>
      <c r="K7" s="33" t="n">
        <f aca="false">COUNTIF(B7:J7,"&lt;0.05")</f>
        <v>6</v>
      </c>
      <c r="L7" s="41" t="n">
        <f aca="false">COUNTIF(B7:J7,"&lt;0.005556")</f>
        <v>2</v>
      </c>
    </row>
    <row r="8" customFormat="false" ht="15" hidden="false" customHeight="false" outlineLevel="0" collapsed="false">
      <c r="A8" s="32" t="s">
        <v>300</v>
      </c>
      <c r="B8" s="32" t="n">
        <v>0.003</v>
      </c>
      <c r="C8" s="32" t="n">
        <v>0.016</v>
      </c>
      <c r="D8" s="32" t="n">
        <v>0.603</v>
      </c>
      <c r="E8" s="32" t="n">
        <v>0.314</v>
      </c>
      <c r="F8" s="32" t="n">
        <v>0.06</v>
      </c>
      <c r="G8" s="32" t="n">
        <v>0.346</v>
      </c>
      <c r="H8" s="32" t="n">
        <v>0.398</v>
      </c>
      <c r="I8" s="32" t="n">
        <v>0.004</v>
      </c>
      <c r="J8" s="32" t="n">
        <v>0.38</v>
      </c>
      <c r="K8" s="33" t="n">
        <f aca="false">COUNTIF(B8:J8,"&lt;0.05")</f>
        <v>3</v>
      </c>
      <c r="L8" s="41" t="n">
        <f aca="false">COUNTIF(B8:J8,"&lt;0.005556")</f>
        <v>2</v>
      </c>
    </row>
    <row r="9" customFormat="false" ht="15" hidden="false" customHeight="false" outlineLevel="0" collapsed="false">
      <c r="A9" s="32" t="s">
        <v>834</v>
      </c>
      <c r="B9" s="32" t="n">
        <v>0.012</v>
      </c>
      <c r="C9" s="32" t="n">
        <v>0.288</v>
      </c>
      <c r="D9" s="32" t="n">
        <v>0.406</v>
      </c>
      <c r="E9" s="32" t="n">
        <v>0.353</v>
      </c>
      <c r="F9" s="32" t="n">
        <v>0.003</v>
      </c>
      <c r="G9" s="32" t="n">
        <v>0.263</v>
      </c>
      <c r="H9" s="32" t="n">
        <v>0.143</v>
      </c>
      <c r="I9" s="32" t="n">
        <v>0.648</v>
      </c>
      <c r="J9" s="32" t="n">
        <v>0.348</v>
      </c>
      <c r="K9" s="33" t="n">
        <f aca="false">COUNTIF(B9:J9,"&lt;0.05")</f>
        <v>2</v>
      </c>
      <c r="L9" s="41" t="n">
        <f aca="false">COUNTIF(B9:J9,"&lt;0.005556")</f>
        <v>1</v>
      </c>
    </row>
    <row r="10" customFormat="false" ht="15" hidden="false" customHeight="false" outlineLevel="0" collapsed="false">
      <c r="A10" s="32" t="s">
        <v>3873</v>
      </c>
      <c r="B10" s="32" t="n">
        <v>0.979</v>
      </c>
      <c r="C10" s="32" t="n">
        <v>0.984</v>
      </c>
      <c r="D10" s="32" t="n">
        <v>0.001</v>
      </c>
      <c r="E10" s="32" t="n">
        <v>0.241</v>
      </c>
      <c r="F10" s="32" t="n">
        <v>0.679</v>
      </c>
      <c r="G10" s="32" t="n">
        <v>0.415</v>
      </c>
      <c r="H10" s="32" t="n">
        <v>1</v>
      </c>
      <c r="I10" s="32" t="n">
        <v>0.97</v>
      </c>
      <c r="J10" s="32" t="n">
        <v>0.826</v>
      </c>
      <c r="K10" s="33" t="n">
        <f aca="false">COUNTIF(B10:J10,"&lt;0.05")</f>
        <v>1</v>
      </c>
      <c r="L10" s="41" t="n">
        <f aca="false">COUNTIF(B10:J10,"&lt;0.005556")</f>
        <v>1</v>
      </c>
    </row>
    <row r="11" customFormat="false" ht="15" hidden="false" customHeight="false" outlineLevel="0" collapsed="false">
      <c r="A11" s="32" t="s">
        <v>2158</v>
      </c>
      <c r="B11" s="32" t="n">
        <v>0.599</v>
      </c>
      <c r="C11" s="32" t="n">
        <v>0.505</v>
      </c>
      <c r="D11" s="32" t="n">
        <v>0.655</v>
      </c>
      <c r="E11" s="32" t="n">
        <v>0.092</v>
      </c>
      <c r="F11" s="32" t="n">
        <v>0.524</v>
      </c>
      <c r="G11" s="32" t="n">
        <v>0.186</v>
      </c>
      <c r="H11" s="32" t="n">
        <v>0.384</v>
      </c>
      <c r="I11" s="32" t="n">
        <v>0.005</v>
      </c>
      <c r="J11" s="32" t="n">
        <v>0.038</v>
      </c>
      <c r="K11" s="33" t="n">
        <f aca="false">COUNTIF(B11:J11,"&lt;0.05")</f>
        <v>2</v>
      </c>
      <c r="L11" s="41" t="n">
        <f aca="false">COUNTIF(B11:J11,"&lt;0.005556")</f>
        <v>1</v>
      </c>
    </row>
    <row r="12" customFormat="false" ht="15" hidden="false" customHeight="false" outlineLevel="0" collapsed="false">
      <c r="A12" s="32" t="s">
        <v>1704</v>
      </c>
      <c r="B12" s="32" t="n">
        <v>0.071</v>
      </c>
      <c r="C12" s="32" t="n">
        <v>0.367</v>
      </c>
      <c r="D12" s="32" t="n">
        <v>0.379</v>
      </c>
      <c r="E12" s="32" t="n">
        <v>0.005</v>
      </c>
      <c r="F12" s="32" t="n">
        <v>0.389</v>
      </c>
      <c r="G12" s="32" t="n">
        <v>0.522</v>
      </c>
      <c r="H12" s="32" t="n">
        <v>0.111</v>
      </c>
      <c r="I12" s="32" t="n">
        <v>0.357</v>
      </c>
      <c r="J12" s="32" t="n">
        <v>0.597</v>
      </c>
      <c r="K12" s="33" t="n">
        <f aca="false">COUNTIF(B12:J12,"&lt;0.05")</f>
        <v>1</v>
      </c>
      <c r="L12" s="41" t="n">
        <f aca="false">COUNTIF(B12:J12,"&lt;0.005556")</f>
        <v>1</v>
      </c>
    </row>
    <row r="13" customFormat="false" ht="15" hidden="false" customHeight="false" outlineLevel="0" collapsed="false">
      <c r="A13" s="32" t="s">
        <v>3504</v>
      </c>
      <c r="B13" s="32" t="n">
        <v>0.232</v>
      </c>
      <c r="C13" s="32" t="n">
        <v>0.232</v>
      </c>
      <c r="D13" s="32" t="n">
        <v>0.427</v>
      </c>
      <c r="E13" s="32" t="n">
        <v>0.189</v>
      </c>
      <c r="F13" s="32" t="n">
        <v>0.827</v>
      </c>
      <c r="G13" s="32" t="n">
        <v>0.248</v>
      </c>
      <c r="H13" s="32" t="n">
        <v>0.002</v>
      </c>
      <c r="I13" s="32" t="n">
        <v>0.437</v>
      </c>
      <c r="J13" s="32" t="n">
        <v>0.822</v>
      </c>
      <c r="K13" s="33" t="n">
        <f aca="false">COUNTIF(B13:J13,"&lt;0.05")</f>
        <v>1</v>
      </c>
      <c r="L13" s="41" t="n">
        <f aca="false">COUNTIF(B13:J13,"&lt;0.005556")</f>
        <v>1</v>
      </c>
    </row>
    <row r="14" customFormat="false" ht="15" hidden="false" customHeight="false" outlineLevel="0" collapsed="false">
      <c r="A14" s="32" t="s">
        <v>5077</v>
      </c>
      <c r="B14" s="32" t="n">
        <v>0.931</v>
      </c>
      <c r="C14" s="32" t="n">
        <v>1</v>
      </c>
      <c r="D14" s="32" t="n">
        <v>1</v>
      </c>
      <c r="E14" s="32" t="n">
        <v>0</v>
      </c>
      <c r="F14" s="32" t="n">
        <v>0.101</v>
      </c>
      <c r="G14" s="32" t="n">
        <v>0.846</v>
      </c>
      <c r="H14" s="32" t="n">
        <v>0.976</v>
      </c>
      <c r="I14" s="32" t="s">
        <v>6779</v>
      </c>
      <c r="J14" s="32" t="n">
        <v>0.885</v>
      </c>
      <c r="K14" s="33" t="n">
        <f aca="false">COUNTIF(B14:J14,"&lt;0.05")</f>
        <v>1</v>
      </c>
      <c r="L14" s="41" t="n">
        <f aca="false">COUNTIF(B14:J14,"&lt;0.005556")</f>
        <v>1</v>
      </c>
    </row>
    <row r="15" customFormat="false" ht="15" hidden="false" customHeight="false" outlineLevel="0" collapsed="false">
      <c r="A15" s="32" t="s">
        <v>580</v>
      </c>
      <c r="B15" s="32" t="n">
        <v>0.175</v>
      </c>
      <c r="C15" s="32" t="n">
        <v>0.003</v>
      </c>
      <c r="D15" s="32" t="n">
        <v>0.291</v>
      </c>
      <c r="E15" s="32" t="n">
        <v>0.247</v>
      </c>
      <c r="F15" s="32" t="n">
        <v>0.452</v>
      </c>
      <c r="G15" s="32" t="n">
        <v>0.517</v>
      </c>
      <c r="H15" s="32" t="n">
        <v>0.483</v>
      </c>
      <c r="I15" s="32" t="n">
        <v>0.357</v>
      </c>
      <c r="J15" s="32" t="n">
        <v>0.55</v>
      </c>
      <c r="K15" s="33" t="n">
        <f aca="false">COUNTIF(B15:J15,"&lt;0.05")</f>
        <v>1</v>
      </c>
      <c r="L15" s="41" t="n">
        <f aca="false">COUNTIF(B15:J15,"&lt;0.005556")</f>
        <v>1</v>
      </c>
    </row>
    <row r="16" customFormat="false" ht="15" hidden="false" customHeight="false" outlineLevel="0" collapsed="false">
      <c r="A16" s="32" t="s">
        <v>5001</v>
      </c>
      <c r="B16" s="32" t="n">
        <v>0.978</v>
      </c>
      <c r="C16" s="32" t="n">
        <v>0.005</v>
      </c>
      <c r="D16" s="32" t="n">
        <v>0.946</v>
      </c>
      <c r="E16" s="32" t="n">
        <v>0.993</v>
      </c>
      <c r="F16" s="32" t="n">
        <v>0.949</v>
      </c>
      <c r="G16" s="32" t="n">
        <v>0.974</v>
      </c>
      <c r="H16" s="32" t="n">
        <v>0.93</v>
      </c>
      <c r="I16" s="32" t="n">
        <v>1</v>
      </c>
      <c r="J16" s="32" t="n">
        <v>0.944</v>
      </c>
      <c r="K16" s="33" t="n">
        <f aca="false">COUNTIF(B16:J16,"&lt;0.05")</f>
        <v>1</v>
      </c>
      <c r="L16" s="41" t="n">
        <f aca="false">COUNTIF(B16:J16,"&lt;0.005556")</f>
        <v>1</v>
      </c>
    </row>
    <row r="17" customFormat="false" ht="15" hidden="false" customHeight="false" outlineLevel="0" collapsed="false">
      <c r="A17" s="32" t="s">
        <v>3803</v>
      </c>
      <c r="B17" s="32" t="n">
        <v>0.767</v>
      </c>
      <c r="C17" s="32" t="n">
        <v>0.898</v>
      </c>
      <c r="D17" s="32" t="n">
        <v>0.508</v>
      </c>
      <c r="E17" s="32" t="n">
        <v>0.104</v>
      </c>
      <c r="F17" s="32" t="n">
        <v>0.005</v>
      </c>
      <c r="G17" s="32" t="n">
        <v>1</v>
      </c>
      <c r="H17" s="32" t="n">
        <v>0.113</v>
      </c>
      <c r="I17" s="32" t="n">
        <v>0.288</v>
      </c>
      <c r="J17" s="32" t="n">
        <v>0.114</v>
      </c>
      <c r="K17" s="33" t="n">
        <f aca="false">COUNTIF(B17:J17,"&lt;0.05")</f>
        <v>1</v>
      </c>
      <c r="L17" s="41" t="n">
        <f aca="false">COUNTIF(B17:J17,"&lt;0.005556")</f>
        <v>1</v>
      </c>
    </row>
    <row r="18" customFormat="false" ht="15" hidden="false" customHeight="false" outlineLevel="0" collapsed="false">
      <c r="A18" s="32" t="s">
        <v>3225</v>
      </c>
      <c r="B18" s="32" t="n">
        <v>0.677</v>
      </c>
      <c r="C18" s="32" t="n">
        <v>0.403</v>
      </c>
      <c r="D18" s="32" t="n">
        <v>0.105</v>
      </c>
      <c r="E18" s="32" t="n">
        <v>0.272</v>
      </c>
      <c r="F18" s="32" t="n">
        <v>0.761</v>
      </c>
      <c r="G18" s="32" t="n">
        <v>0.647</v>
      </c>
      <c r="H18" s="32" t="n">
        <v>0.002</v>
      </c>
      <c r="I18" s="32" t="n">
        <v>0.908</v>
      </c>
      <c r="J18" s="32" t="n">
        <v>0.732</v>
      </c>
      <c r="K18" s="33" t="n">
        <f aca="false">COUNTIF(B18:J18,"&lt;0.05")</f>
        <v>1</v>
      </c>
      <c r="L18" s="41" t="n">
        <f aca="false">COUNTIF(B18:J18,"&lt;0.005556")</f>
        <v>1</v>
      </c>
    </row>
    <row r="19" customFormat="false" ht="15" hidden="false" customHeight="false" outlineLevel="0" collapsed="false">
      <c r="A19" s="32" t="s">
        <v>2473</v>
      </c>
      <c r="B19" s="32" t="n">
        <v>0.035</v>
      </c>
      <c r="C19" s="32" t="n">
        <v>0.289</v>
      </c>
      <c r="D19" s="32" t="n">
        <v>0.655</v>
      </c>
      <c r="E19" s="32" t="n">
        <v>0.029</v>
      </c>
      <c r="F19" s="32" t="n">
        <v>0.012</v>
      </c>
      <c r="G19" s="32" t="n">
        <v>0.602</v>
      </c>
      <c r="H19" s="32" t="n">
        <v>0.003</v>
      </c>
      <c r="I19" s="32" t="n">
        <v>0.665</v>
      </c>
      <c r="J19" s="32" t="n">
        <v>0.597</v>
      </c>
      <c r="K19" s="33" t="n">
        <f aca="false">COUNTIF(B19:J19,"&lt;0.05")</f>
        <v>4</v>
      </c>
      <c r="L19" s="41" t="n">
        <f aca="false">COUNTIF(B19:J19,"&lt;0.005556")</f>
        <v>1</v>
      </c>
    </row>
    <row r="20" customFormat="false" ht="15" hidden="false" customHeight="false" outlineLevel="0" collapsed="false">
      <c r="A20" s="32" t="s">
        <v>5364</v>
      </c>
      <c r="B20" s="32" t="s">
        <v>6779</v>
      </c>
      <c r="C20" s="32" t="s">
        <v>6779</v>
      </c>
      <c r="D20" s="32" t="s">
        <v>6779</v>
      </c>
      <c r="E20" s="32" t="n">
        <v>0.976</v>
      </c>
      <c r="F20" s="32" t="s">
        <v>6779</v>
      </c>
      <c r="G20" s="32" t="n">
        <v>0.012</v>
      </c>
      <c r="H20" s="32" t="n">
        <v>0.07</v>
      </c>
      <c r="I20" s="32" t="n">
        <v>0.095</v>
      </c>
      <c r="J20" s="32" t="n">
        <v>0.005</v>
      </c>
      <c r="K20" s="33" t="n">
        <f aca="false">COUNTIF(B20:J20,"&lt;0.05")</f>
        <v>2</v>
      </c>
      <c r="L20" s="41" t="n">
        <f aca="false">COUNTIF(B20:J20,"&lt;0.005556")</f>
        <v>1</v>
      </c>
    </row>
    <row r="21" customFormat="false" ht="15" hidden="false" customHeight="false" outlineLevel="0" collapsed="false">
      <c r="A21" s="32" t="s">
        <v>2418</v>
      </c>
      <c r="B21" s="32" t="n">
        <v>0.57</v>
      </c>
      <c r="C21" s="32" t="n">
        <v>0.432</v>
      </c>
      <c r="D21" s="32" t="n">
        <v>0.321</v>
      </c>
      <c r="E21" s="32" t="n">
        <v>0.077</v>
      </c>
      <c r="F21" s="32" t="n">
        <v>0.483</v>
      </c>
      <c r="G21" s="32" t="n">
        <v>0.559</v>
      </c>
      <c r="H21" s="32" t="n">
        <v>0.273</v>
      </c>
      <c r="I21" s="32" t="n">
        <v>0.038</v>
      </c>
      <c r="J21" s="32" t="n">
        <v>0.003</v>
      </c>
      <c r="K21" s="33" t="n">
        <f aca="false">COUNTIF(B21:J21,"&lt;0.05")</f>
        <v>2</v>
      </c>
      <c r="L21" s="41" t="n">
        <f aca="false">COUNTIF(B21:J21,"&lt;0.005556")</f>
        <v>1</v>
      </c>
    </row>
    <row r="22" customFormat="false" ht="15" hidden="false" customHeight="false" outlineLevel="0" collapsed="false">
      <c r="A22" s="32" t="s">
        <v>2691</v>
      </c>
      <c r="B22" s="32" t="n">
        <v>0.521</v>
      </c>
      <c r="C22" s="32" t="n">
        <v>0.505</v>
      </c>
      <c r="D22" s="32" t="n">
        <v>0.393</v>
      </c>
      <c r="E22" s="32" t="n">
        <v>0.679</v>
      </c>
      <c r="F22" s="32" t="n">
        <v>0.005</v>
      </c>
      <c r="G22" s="32" t="n">
        <v>0.689</v>
      </c>
      <c r="H22" s="32" t="n">
        <v>0.571</v>
      </c>
      <c r="I22" s="32" t="n">
        <v>0.713</v>
      </c>
      <c r="J22" s="32" t="n">
        <v>0.439</v>
      </c>
      <c r="K22" s="33" t="n">
        <f aca="false">COUNTIF(B22:J22,"&lt;0.05")</f>
        <v>1</v>
      </c>
      <c r="L22" s="41" t="n">
        <f aca="false">COUNTIF(B22:J22,"&lt;0.005556")</f>
        <v>1</v>
      </c>
    </row>
    <row r="23" customFormat="false" ht="15" hidden="false" customHeight="false" outlineLevel="0" collapsed="false">
      <c r="A23" s="32" t="s">
        <v>5355</v>
      </c>
      <c r="B23" s="32" t="n">
        <v>0.233</v>
      </c>
      <c r="C23" s="32" t="n">
        <v>0.984</v>
      </c>
      <c r="D23" s="32" t="n">
        <v>0</v>
      </c>
      <c r="E23" s="32" t="n">
        <v>0.065</v>
      </c>
      <c r="F23" s="32" t="n">
        <v>0.017</v>
      </c>
      <c r="G23" s="32" t="n">
        <v>0.973</v>
      </c>
      <c r="H23" s="32" t="n">
        <v>1</v>
      </c>
      <c r="I23" s="32" t="n">
        <v>0.015</v>
      </c>
      <c r="J23" s="32" t="n">
        <v>1</v>
      </c>
      <c r="K23" s="33" t="n">
        <f aca="false">COUNTIF(B23:J23,"&lt;0.05")</f>
        <v>3</v>
      </c>
      <c r="L23" s="41" t="n">
        <f aca="false">COUNTIF(B23:J23,"&lt;0.005556")</f>
        <v>1</v>
      </c>
    </row>
    <row r="24" customFormat="false" ht="15" hidden="false" customHeight="false" outlineLevel="0" collapsed="false">
      <c r="A24" s="32" t="s">
        <v>302</v>
      </c>
      <c r="B24" s="32" t="n">
        <v>0.624</v>
      </c>
      <c r="C24" s="32" t="n">
        <v>0.312</v>
      </c>
      <c r="D24" s="32" t="n">
        <v>0.234</v>
      </c>
      <c r="E24" s="32" t="n">
        <v>0.001</v>
      </c>
      <c r="F24" s="32" t="n">
        <v>0.064</v>
      </c>
      <c r="G24" s="32" t="n">
        <v>0.437</v>
      </c>
      <c r="H24" s="32" t="n">
        <v>0.534</v>
      </c>
      <c r="I24" s="32" t="n">
        <v>0.699</v>
      </c>
      <c r="J24" s="32" t="n">
        <v>0.171</v>
      </c>
      <c r="K24" s="33" t="n">
        <f aca="false">COUNTIF(B24:J24,"&lt;0.05")</f>
        <v>1</v>
      </c>
      <c r="L24" s="41" t="n">
        <f aca="false">COUNTIF(B24:J24,"&lt;0.005556")</f>
        <v>1</v>
      </c>
    </row>
    <row r="25" customFormat="false" ht="15" hidden="false" customHeight="false" outlineLevel="0" collapsed="false">
      <c r="A25" s="32" t="s">
        <v>2804</v>
      </c>
      <c r="B25" s="32" t="n">
        <v>0.1</v>
      </c>
      <c r="C25" s="32" t="n">
        <v>0.691</v>
      </c>
      <c r="D25" s="32" t="n">
        <v>0.163</v>
      </c>
      <c r="E25" s="32" t="n">
        <v>0.606</v>
      </c>
      <c r="F25" s="32" t="n">
        <v>0.76</v>
      </c>
      <c r="G25" s="32" t="n">
        <v>0.512</v>
      </c>
      <c r="H25" s="32" t="n">
        <v>0.363</v>
      </c>
      <c r="I25" s="32" t="n">
        <v>0.001</v>
      </c>
      <c r="J25" s="32" t="n">
        <v>0.186</v>
      </c>
      <c r="K25" s="33" t="n">
        <f aca="false">COUNTIF(B25:J25,"&lt;0.05")</f>
        <v>1</v>
      </c>
      <c r="L25" s="41" t="n">
        <f aca="false">COUNTIF(B25:J25,"&lt;0.005556")</f>
        <v>1</v>
      </c>
    </row>
    <row r="26" customFormat="false" ht="15" hidden="false" customHeight="false" outlineLevel="0" collapsed="false">
      <c r="A26" s="32" t="s">
        <v>2355</v>
      </c>
      <c r="B26" s="32" t="n">
        <v>0.162</v>
      </c>
      <c r="C26" s="32" t="n">
        <v>0</v>
      </c>
      <c r="D26" s="32" t="n">
        <v>0.085</v>
      </c>
      <c r="E26" s="32" t="n">
        <v>0.21</v>
      </c>
      <c r="F26" s="32" t="n">
        <v>0.643</v>
      </c>
      <c r="G26" s="32" t="n">
        <v>0.753</v>
      </c>
      <c r="H26" s="32" t="n">
        <v>0.263</v>
      </c>
      <c r="I26" s="32" t="n">
        <v>0.037</v>
      </c>
      <c r="J26" s="32" t="n">
        <v>0.019</v>
      </c>
      <c r="K26" s="33" t="n">
        <f aca="false">COUNTIF(B26:J26,"&lt;0.05")</f>
        <v>3</v>
      </c>
      <c r="L26" s="41" t="n">
        <f aca="false">COUNTIF(B26:J26,"&lt;0.005556")</f>
        <v>1</v>
      </c>
    </row>
    <row r="27" customFormat="false" ht="15" hidden="false" customHeight="false" outlineLevel="0" collapsed="false">
      <c r="A27" s="32" t="s">
        <v>5040</v>
      </c>
      <c r="B27" s="32" t="n">
        <v>1</v>
      </c>
      <c r="C27" s="32" t="n">
        <v>1</v>
      </c>
      <c r="D27" s="32" t="n">
        <v>0.893</v>
      </c>
      <c r="E27" s="32" t="n">
        <v>0.993</v>
      </c>
      <c r="F27" s="32" t="n">
        <v>1</v>
      </c>
      <c r="G27" s="32" t="n">
        <v>0.973</v>
      </c>
      <c r="H27" s="32" t="n">
        <v>1</v>
      </c>
      <c r="I27" s="32" t="n">
        <v>1</v>
      </c>
      <c r="J27" s="32" t="n">
        <v>0.001</v>
      </c>
      <c r="K27" s="33" t="n">
        <f aca="false">COUNTIF(B27:J27,"&lt;0.05")</f>
        <v>1</v>
      </c>
      <c r="L27" s="41" t="n">
        <f aca="false">COUNTIF(B27:J27,"&lt;0.005556")</f>
        <v>1</v>
      </c>
    </row>
    <row r="28" customFormat="false" ht="15" hidden="false" customHeight="false" outlineLevel="0" collapsed="false">
      <c r="A28" s="32" t="s">
        <v>402</v>
      </c>
      <c r="B28" s="32" t="n">
        <v>0.173</v>
      </c>
      <c r="C28" s="32" t="n">
        <v>0.551</v>
      </c>
      <c r="D28" s="32" t="n">
        <v>0.252</v>
      </c>
      <c r="E28" s="32" t="n">
        <v>0.002</v>
      </c>
      <c r="F28" s="32" t="n">
        <v>0.084</v>
      </c>
      <c r="G28" s="32" t="n">
        <v>0.307</v>
      </c>
      <c r="H28" s="32" t="n">
        <v>0.09</v>
      </c>
      <c r="I28" s="32" t="n">
        <v>0.554</v>
      </c>
      <c r="J28" s="32" t="n">
        <v>0.128</v>
      </c>
      <c r="K28" s="33" t="n">
        <f aca="false">COUNTIF(B28:J28,"&lt;0.05")</f>
        <v>1</v>
      </c>
      <c r="L28" s="41" t="n">
        <f aca="false">COUNTIF(B28:J28,"&lt;0.005556")</f>
        <v>1</v>
      </c>
    </row>
    <row r="29" customFormat="false" ht="15" hidden="false" customHeight="false" outlineLevel="0" collapsed="false">
      <c r="A29" s="32" t="s">
        <v>2180</v>
      </c>
      <c r="B29" s="32" t="n">
        <v>0.005</v>
      </c>
      <c r="C29" s="32" t="n">
        <v>0.415</v>
      </c>
      <c r="D29" s="32" t="n">
        <v>0.449</v>
      </c>
      <c r="E29" s="32" t="n">
        <v>0.379</v>
      </c>
      <c r="F29" s="32" t="n">
        <v>0.591</v>
      </c>
      <c r="G29" s="32" t="n">
        <v>0.647</v>
      </c>
      <c r="H29" s="32" t="n">
        <v>0.535</v>
      </c>
      <c r="I29" s="32" t="n">
        <v>0.562</v>
      </c>
      <c r="J29" s="32" t="n">
        <v>0.377</v>
      </c>
      <c r="K29" s="33" t="n">
        <f aca="false">COUNTIF(B29:J29,"&lt;0.05")</f>
        <v>1</v>
      </c>
      <c r="L29" s="41" t="n">
        <f aca="false">COUNTIF(B29:J29,"&lt;0.005556")</f>
        <v>1</v>
      </c>
    </row>
    <row r="30" customFormat="false" ht="15" hidden="false" customHeight="false" outlineLevel="0" collapsed="false">
      <c r="A30" s="32" t="s">
        <v>1290</v>
      </c>
      <c r="B30" s="32" t="n">
        <v>0.331</v>
      </c>
      <c r="C30" s="32" t="n">
        <v>0.29</v>
      </c>
      <c r="D30" s="32" t="n">
        <v>0.315</v>
      </c>
      <c r="E30" s="32" t="n">
        <v>0.499</v>
      </c>
      <c r="F30" s="32" t="n">
        <v>0.625</v>
      </c>
      <c r="G30" s="32" t="n">
        <v>0.205</v>
      </c>
      <c r="H30" s="32" t="n">
        <v>0.045</v>
      </c>
      <c r="I30" s="32" t="n">
        <v>0.662</v>
      </c>
      <c r="J30" s="32" t="n">
        <v>0.001</v>
      </c>
      <c r="K30" s="33" t="n">
        <f aca="false">COUNTIF(B30:J30,"&lt;0.05")</f>
        <v>2</v>
      </c>
      <c r="L30" s="41" t="n">
        <f aca="false">COUNTIF(B30:J30,"&lt;0.005556")</f>
        <v>1</v>
      </c>
    </row>
    <row r="31" customFormat="false" ht="15" hidden="false" customHeight="false" outlineLevel="0" collapsed="false">
      <c r="A31" s="32" t="s">
        <v>1565</v>
      </c>
      <c r="B31" s="32" t="n">
        <v>0.466</v>
      </c>
      <c r="C31" s="32" t="n">
        <v>0.379</v>
      </c>
      <c r="D31" s="32" t="n">
        <v>0.523</v>
      </c>
      <c r="E31" s="32" t="n">
        <v>0.002</v>
      </c>
      <c r="F31" s="32" t="n">
        <v>0.067</v>
      </c>
      <c r="G31" s="32" t="n">
        <v>0.544</v>
      </c>
      <c r="H31" s="32" t="n">
        <v>0.277</v>
      </c>
      <c r="I31" s="32" t="n">
        <v>0.627</v>
      </c>
      <c r="J31" s="32" t="n">
        <v>0.481</v>
      </c>
      <c r="K31" s="33" t="n">
        <f aca="false">COUNTIF(B31:J31,"&lt;0.05")</f>
        <v>1</v>
      </c>
      <c r="L31" s="41" t="n">
        <f aca="false">COUNTIF(B31:J31,"&lt;0.005556")</f>
        <v>1</v>
      </c>
    </row>
    <row r="32" customFormat="false" ht="15" hidden="false" customHeight="false" outlineLevel="0" collapsed="false">
      <c r="A32" s="32" t="s">
        <v>3651</v>
      </c>
      <c r="B32" s="32" t="n">
        <v>0.688</v>
      </c>
      <c r="C32" s="32" t="n">
        <v>0.685</v>
      </c>
      <c r="D32" s="32" t="n">
        <v>0.828</v>
      </c>
      <c r="E32" s="32" t="n">
        <v>0.002</v>
      </c>
      <c r="F32" s="32" t="n">
        <v>0.501</v>
      </c>
      <c r="G32" s="32" t="n">
        <v>0.922</v>
      </c>
      <c r="H32" s="32" t="n">
        <v>0.774</v>
      </c>
      <c r="I32" s="32" t="n">
        <v>0.908</v>
      </c>
      <c r="J32" s="32" t="n">
        <v>0.885</v>
      </c>
      <c r="K32" s="33" t="n">
        <f aca="false">COUNTIF(B32:J32,"&lt;0.05")</f>
        <v>1</v>
      </c>
      <c r="L32" s="41" t="n">
        <f aca="false">COUNTIF(B32:J32,"&lt;0.005556")</f>
        <v>1</v>
      </c>
    </row>
    <row r="33" customFormat="false" ht="15" hidden="false" customHeight="false" outlineLevel="0" collapsed="false">
      <c r="A33" s="32" t="s">
        <v>1468</v>
      </c>
      <c r="B33" s="32" t="n">
        <v>0.415</v>
      </c>
      <c r="C33" s="32" t="n">
        <v>0.523</v>
      </c>
      <c r="D33" s="32" t="n">
        <v>0.251</v>
      </c>
      <c r="E33" s="32" t="n">
        <v>0.55</v>
      </c>
      <c r="F33" s="32" t="n">
        <v>0.45</v>
      </c>
      <c r="G33" s="32" t="n">
        <v>0.57</v>
      </c>
      <c r="H33" s="32" t="n">
        <v>0.004</v>
      </c>
      <c r="I33" s="32" t="n">
        <v>0.503</v>
      </c>
      <c r="J33" s="32" t="n">
        <v>0.621</v>
      </c>
      <c r="K33" s="33" t="n">
        <f aca="false">COUNTIF(B33:J33,"&lt;0.05")</f>
        <v>1</v>
      </c>
      <c r="L33" s="41" t="n">
        <f aca="false">COUNTIF(B33:J33,"&lt;0.005556")</f>
        <v>1</v>
      </c>
    </row>
    <row r="34" customFormat="false" ht="15" hidden="false" customHeight="false" outlineLevel="0" collapsed="false">
      <c r="A34" s="32" t="s">
        <v>291</v>
      </c>
      <c r="B34" s="32" t="n">
        <v>0.078</v>
      </c>
      <c r="C34" s="32" t="n">
        <v>0.421</v>
      </c>
      <c r="D34" s="32" t="n">
        <v>0.125</v>
      </c>
      <c r="E34" s="32" t="n">
        <v>0</v>
      </c>
      <c r="F34" s="32" t="n">
        <v>0.014</v>
      </c>
      <c r="G34" s="32" t="n">
        <v>0.15</v>
      </c>
      <c r="H34" s="32" t="n">
        <v>0.167</v>
      </c>
      <c r="I34" s="32" t="n">
        <v>0.07</v>
      </c>
      <c r="J34" s="32" t="n">
        <v>0.066</v>
      </c>
      <c r="K34" s="33" t="n">
        <f aca="false">COUNTIF(B34:J34,"&lt;0.05")</f>
        <v>2</v>
      </c>
      <c r="L34" s="41" t="n">
        <f aca="false">COUNTIF(B34:J34,"&lt;0.005556")</f>
        <v>1</v>
      </c>
    </row>
    <row r="35" customFormat="false" ht="15" hidden="false" customHeight="false" outlineLevel="0" collapsed="false">
      <c r="A35" s="32" t="s">
        <v>371</v>
      </c>
      <c r="B35" s="32" t="n">
        <v>0.171</v>
      </c>
      <c r="C35" s="32" t="n">
        <v>0.105</v>
      </c>
      <c r="D35" s="32" t="n">
        <v>0.399</v>
      </c>
      <c r="E35" s="32" t="n">
        <v>0.584</v>
      </c>
      <c r="F35" s="32" t="n">
        <v>0.264</v>
      </c>
      <c r="G35" s="32" t="n">
        <v>0.649</v>
      </c>
      <c r="H35" s="32" t="n">
        <v>0.013</v>
      </c>
      <c r="I35" s="32" t="n">
        <v>0.6</v>
      </c>
      <c r="J35" s="32" t="n">
        <v>0.002</v>
      </c>
      <c r="K35" s="33" t="n">
        <f aca="false">COUNTIF(B35:J35,"&lt;0.05")</f>
        <v>2</v>
      </c>
      <c r="L35" s="41" t="n">
        <f aca="false">COUNTIF(B35:J35,"&lt;0.005556")</f>
        <v>1</v>
      </c>
    </row>
    <row r="36" customFormat="false" ht="15" hidden="false" customHeight="false" outlineLevel="0" collapsed="false">
      <c r="A36" s="32" t="s">
        <v>3629</v>
      </c>
      <c r="B36" s="32" t="n">
        <v>0.865</v>
      </c>
      <c r="C36" s="32" t="n">
        <v>0.16</v>
      </c>
      <c r="D36" s="32" t="n">
        <v>0.749</v>
      </c>
      <c r="E36" s="32" t="n">
        <v>0.517</v>
      </c>
      <c r="F36" s="32" t="n">
        <v>0.001</v>
      </c>
      <c r="G36" s="32" t="n">
        <v>0.752</v>
      </c>
      <c r="H36" s="32" t="n">
        <v>0.86</v>
      </c>
      <c r="I36" s="32" t="n">
        <v>0.91</v>
      </c>
      <c r="J36" s="32" t="n">
        <v>0.652</v>
      </c>
      <c r="K36" s="33" t="n">
        <f aca="false">COUNTIF(B36:J36,"&lt;0.05")</f>
        <v>1</v>
      </c>
      <c r="L36" s="41" t="n">
        <f aca="false">COUNTIF(B36:J36,"&lt;0.005556")</f>
        <v>1</v>
      </c>
    </row>
    <row r="37" customFormat="false" ht="15" hidden="false" customHeight="false" outlineLevel="0" collapsed="false">
      <c r="A37" s="32" t="s">
        <v>3636</v>
      </c>
      <c r="B37" s="32" t="n">
        <v>0.519</v>
      </c>
      <c r="C37" s="32" t="n">
        <v>0.597</v>
      </c>
      <c r="D37" s="32" t="n">
        <v>0.005</v>
      </c>
      <c r="E37" s="32" t="n">
        <v>0.472</v>
      </c>
      <c r="F37" s="32" t="n">
        <v>0.494</v>
      </c>
      <c r="G37" s="32" t="n">
        <v>0.921</v>
      </c>
      <c r="H37" s="32" t="n">
        <v>0.976</v>
      </c>
      <c r="I37" s="32" t="n">
        <v>0.822</v>
      </c>
      <c r="J37" s="32" t="n">
        <v>0.652</v>
      </c>
      <c r="K37" s="33" t="n">
        <f aca="false">COUNTIF(B37:J37,"&lt;0.05")</f>
        <v>1</v>
      </c>
      <c r="L37" s="41" t="n">
        <f aca="false">COUNTIF(B37:J37,"&lt;0.005556")</f>
        <v>1</v>
      </c>
    </row>
    <row r="38" customFormat="false" ht="15" hidden="false" customHeight="false" outlineLevel="0" collapsed="false">
      <c r="A38" s="32" t="s">
        <v>2755</v>
      </c>
      <c r="B38" s="32" t="n">
        <v>0.787</v>
      </c>
      <c r="C38" s="32" t="n">
        <v>0.688</v>
      </c>
      <c r="D38" s="32" t="n">
        <v>0</v>
      </c>
      <c r="E38" s="32" t="n">
        <v>0.619</v>
      </c>
      <c r="F38" s="32" t="n">
        <v>0.305</v>
      </c>
      <c r="G38" s="32" t="n">
        <v>0.713</v>
      </c>
      <c r="H38" s="32" t="n">
        <v>0.675</v>
      </c>
      <c r="I38" s="32" t="n">
        <v>0.406</v>
      </c>
      <c r="J38" s="32" t="n">
        <v>0.467</v>
      </c>
      <c r="K38" s="33" t="n">
        <f aca="false">COUNTIF(B38:J38,"&lt;0.05")</f>
        <v>1</v>
      </c>
      <c r="L38" s="41" t="n">
        <f aca="false">COUNTIF(B38:J38,"&lt;0.005556")</f>
        <v>1</v>
      </c>
    </row>
    <row r="39" customFormat="false" ht="15" hidden="false" customHeight="false" outlineLevel="0" collapsed="false">
      <c r="A39" s="32" t="s">
        <v>4484</v>
      </c>
      <c r="B39" s="32" t="n">
        <v>0.977</v>
      </c>
      <c r="C39" s="32" t="n">
        <v>0.984</v>
      </c>
      <c r="D39" s="32" t="n">
        <v>0.982</v>
      </c>
      <c r="E39" s="32" t="n">
        <v>1</v>
      </c>
      <c r="F39" s="32" t="n">
        <v>0.004</v>
      </c>
      <c r="G39" s="32" t="n">
        <v>1</v>
      </c>
      <c r="H39" s="32" t="n">
        <v>0.923</v>
      </c>
      <c r="I39" s="32" t="n">
        <v>0.91</v>
      </c>
      <c r="J39" s="32" t="n">
        <v>0.813</v>
      </c>
      <c r="K39" s="33" t="n">
        <f aca="false">COUNTIF(B39:J39,"&lt;0.05")</f>
        <v>1</v>
      </c>
      <c r="L39" s="41" t="n">
        <f aca="false">COUNTIF(B39:J39,"&lt;0.005556")</f>
        <v>1</v>
      </c>
    </row>
    <row r="40" customFormat="false" ht="15" hidden="false" customHeight="false" outlineLevel="0" collapsed="false">
      <c r="A40" s="32" t="s">
        <v>5187</v>
      </c>
      <c r="B40" s="32" t="n">
        <v>0.022</v>
      </c>
      <c r="C40" s="32" t="n">
        <v>1</v>
      </c>
      <c r="D40" s="32" t="n">
        <v>0.051</v>
      </c>
      <c r="E40" s="32" t="n">
        <v>0.957</v>
      </c>
      <c r="F40" s="32" t="n">
        <v>0.05</v>
      </c>
      <c r="G40" s="32" t="n">
        <v>0.002</v>
      </c>
      <c r="H40" s="32" t="n">
        <v>1</v>
      </c>
      <c r="I40" s="32" t="s">
        <v>6779</v>
      </c>
      <c r="J40" s="32" t="n">
        <v>0.054</v>
      </c>
      <c r="K40" s="33" t="n">
        <f aca="false">COUNTIF(B40:J40,"&lt;0.05")</f>
        <v>2</v>
      </c>
      <c r="L40" s="41" t="n">
        <f aca="false">COUNTIF(B40:J40,"&lt;0.005556")</f>
        <v>1</v>
      </c>
    </row>
    <row r="41" customFormat="false" ht="15" hidden="false" customHeight="false" outlineLevel="0" collapsed="false">
      <c r="A41" s="32" t="s">
        <v>549</v>
      </c>
      <c r="B41" s="32" t="n">
        <v>0.005</v>
      </c>
      <c r="C41" s="32" t="n">
        <v>0.304</v>
      </c>
      <c r="D41" s="32" t="n">
        <v>0.079</v>
      </c>
      <c r="E41" s="32" t="n">
        <v>0.191</v>
      </c>
      <c r="F41" s="32" t="n">
        <v>0.529</v>
      </c>
      <c r="G41" s="32" t="n">
        <v>0.65</v>
      </c>
      <c r="H41" s="32" t="n">
        <v>0.273</v>
      </c>
      <c r="I41" s="32" t="n">
        <v>0.451</v>
      </c>
      <c r="J41" s="32" t="n">
        <v>0.38</v>
      </c>
      <c r="K41" s="33" t="n">
        <f aca="false">COUNTIF(B41:J41,"&lt;0.05")</f>
        <v>1</v>
      </c>
      <c r="L41" s="41" t="n">
        <f aca="false">COUNTIF(B41:J41,"&lt;0.005556")</f>
        <v>1</v>
      </c>
    </row>
    <row r="42" customFormat="false" ht="15" hidden="false" customHeight="false" outlineLevel="0" collapsed="false">
      <c r="A42" s="32" t="s">
        <v>974</v>
      </c>
      <c r="B42" s="32" t="n">
        <v>0.271</v>
      </c>
      <c r="C42" s="32" t="n">
        <v>0.118</v>
      </c>
      <c r="D42" s="32" t="n">
        <v>0</v>
      </c>
      <c r="E42" s="32" t="n">
        <v>0.119</v>
      </c>
      <c r="F42" s="32" t="n">
        <v>0.599</v>
      </c>
      <c r="G42" s="32" t="n">
        <v>0.299</v>
      </c>
      <c r="H42" s="32" t="n">
        <v>0.53</v>
      </c>
      <c r="I42" s="32" t="n">
        <v>0.577</v>
      </c>
      <c r="J42" s="32" t="n">
        <v>0.52</v>
      </c>
      <c r="K42" s="33" t="n">
        <f aca="false">COUNTIF(B42:J42,"&lt;0.05")</f>
        <v>1</v>
      </c>
      <c r="L42" s="41" t="n">
        <f aca="false">COUNTIF(B42:J42,"&lt;0.005556")</f>
        <v>1</v>
      </c>
    </row>
    <row r="43" customFormat="false" ht="15" hidden="false" customHeight="false" outlineLevel="0" collapsed="false">
      <c r="A43" s="32" t="s">
        <v>4021</v>
      </c>
      <c r="B43" s="32" t="n">
        <v>0.923</v>
      </c>
      <c r="C43" s="32" t="n">
        <v>0.904</v>
      </c>
      <c r="D43" s="32" t="n">
        <v>0.948</v>
      </c>
      <c r="E43" s="32" t="n">
        <v>0.527</v>
      </c>
      <c r="F43" s="32" t="n">
        <v>0.004</v>
      </c>
      <c r="G43" s="32" t="n">
        <v>0.032</v>
      </c>
      <c r="H43" s="32" t="n">
        <v>0.027</v>
      </c>
      <c r="I43" s="32" t="n">
        <v>0.09</v>
      </c>
      <c r="J43" s="32" t="n">
        <v>0.936</v>
      </c>
      <c r="K43" s="33" t="n">
        <f aca="false">COUNTIF(B43:J43,"&lt;0.05")</f>
        <v>3</v>
      </c>
      <c r="L43" s="41" t="n">
        <f aca="false">COUNTIF(B43:J43,"&lt;0.005556")</f>
        <v>1</v>
      </c>
    </row>
    <row r="44" customFormat="false" ht="15" hidden="false" customHeight="false" outlineLevel="0" collapsed="false">
      <c r="A44" s="32" t="s">
        <v>2569</v>
      </c>
      <c r="B44" s="32" t="n">
        <v>0.776</v>
      </c>
      <c r="C44" s="32" t="n">
        <v>0.375</v>
      </c>
      <c r="D44" s="32" t="n">
        <v>0.482</v>
      </c>
      <c r="E44" s="32" t="n">
        <v>0</v>
      </c>
      <c r="F44" s="32" t="n">
        <v>0.495</v>
      </c>
      <c r="G44" s="32" t="n">
        <v>0.534</v>
      </c>
      <c r="H44" s="32" t="n">
        <v>0.679</v>
      </c>
      <c r="I44" s="32" t="n">
        <v>0.236</v>
      </c>
      <c r="J44" s="32" t="n">
        <v>0.036</v>
      </c>
      <c r="K44" s="33" t="n">
        <f aca="false">COUNTIF(B44:J44,"&lt;0.05")</f>
        <v>2</v>
      </c>
      <c r="L44" s="41" t="n">
        <f aca="false">COUNTIF(B44:J44,"&lt;0.005556")</f>
        <v>1</v>
      </c>
    </row>
    <row r="45" customFormat="false" ht="15" hidden="false" customHeight="false" outlineLevel="0" collapsed="false">
      <c r="A45" s="32" t="s">
        <v>1983</v>
      </c>
      <c r="B45" s="32" t="n">
        <v>0.309</v>
      </c>
      <c r="C45" s="32" t="n">
        <v>0.479</v>
      </c>
      <c r="D45" s="32" t="n">
        <v>0.559</v>
      </c>
      <c r="E45" s="32" t="n">
        <v>0.005</v>
      </c>
      <c r="F45" s="32" t="n">
        <v>0.592</v>
      </c>
      <c r="G45" s="32" t="n">
        <v>0.568</v>
      </c>
      <c r="H45" s="32" t="n">
        <v>0.535</v>
      </c>
      <c r="I45" s="32" t="n">
        <v>0.563</v>
      </c>
      <c r="J45" s="32" t="n">
        <v>0.308</v>
      </c>
      <c r="K45" s="33" t="n">
        <f aca="false">COUNTIF(B45:J45,"&lt;0.05")</f>
        <v>1</v>
      </c>
      <c r="L45" s="41" t="n">
        <f aca="false">COUNTIF(B45:J45,"&lt;0.005556")</f>
        <v>1</v>
      </c>
    </row>
    <row r="46" customFormat="false" ht="15" hidden="false" customHeight="false" outlineLevel="0" collapsed="false">
      <c r="A46" s="32" t="s">
        <v>1945</v>
      </c>
      <c r="B46" s="32" t="n">
        <v>0.001</v>
      </c>
      <c r="C46" s="32" t="n">
        <v>0.362</v>
      </c>
      <c r="D46" s="32" t="n">
        <v>0.554</v>
      </c>
      <c r="E46" s="32" t="n">
        <v>0.046</v>
      </c>
      <c r="F46" s="32" t="n">
        <v>0.06</v>
      </c>
      <c r="G46" s="32" t="n">
        <v>0.647</v>
      </c>
      <c r="H46" s="32" t="n">
        <v>0.526</v>
      </c>
      <c r="I46" s="32" t="n">
        <v>0.375</v>
      </c>
      <c r="J46" s="32" t="n">
        <v>0.637</v>
      </c>
      <c r="K46" s="33" t="n">
        <f aca="false">COUNTIF(B46:J46,"&lt;0.05")</f>
        <v>2</v>
      </c>
      <c r="L46" s="41" t="n">
        <f aca="false">COUNTIF(B46:J46,"&lt;0.005556")</f>
        <v>1</v>
      </c>
    </row>
    <row r="47" customFormat="false" ht="15" hidden="false" customHeight="false" outlineLevel="0" collapsed="false">
      <c r="A47" s="32" t="s">
        <v>208</v>
      </c>
      <c r="B47" s="32" t="n">
        <v>0.092</v>
      </c>
      <c r="C47" s="32" t="n">
        <v>0.019</v>
      </c>
      <c r="D47" s="32" t="n">
        <v>0.085</v>
      </c>
      <c r="E47" s="32" t="n">
        <v>0.002</v>
      </c>
      <c r="F47" s="32" t="n">
        <v>0.096</v>
      </c>
      <c r="G47" s="32" t="n">
        <v>0.222</v>
      </c>
      <c r="H47" s="32" t="n">
        <v>0.08</v>
      </c>
      <c r="I47" s="32" t="n">
        <v>0.59</v>
      </c>
      <c r="J47" s="32" t="n">
        <v>0.076</v>
      </c>
      <c r="K47" s="33" t="n">
        <f aca="false">COUNTIF(B47:J47,"&lt;0.05")</f>
        <v>2</v>
      </c>
      <c r="L47" s="41" t="n">
        <f aca="false">COUNTIF(B47:J47,"&lt;0.005556")</f>
        <v>1</v>
      </c>
    </row>
    <row r="48" customFormat="false" ht="15" hidden="false" customHeight="false" outlineLevel="0" collapsed="false">
      <c r="A48" s="32" t="s">
        <v>3127</v>
      </c>
      <c r="B48" s="32" t="n">
        <v>0.48</v>
      </c>
      <c r="C48" s="32" t="n">
        <v>0.264</v>
      </c>
      <c r="D48" s="32" t="n">
        <v>0.002</v>
      </c>
      <c r="E48" s="32" t="n">
        <v>0.624</v>
      </c>
      <c r="F48" s="32" t="n">
        <v>0.417</v>
      </c>
      <c r="G48" s="32" t="n">
        <v>0.757</v>
      </c>
      <c r="H48" s="32" t="n">
        <v>0.674</v>
      </c>
      <c r="I48" s="32" t="n">
        <v>0.969</v>
      </c>
      <c r="J48" s="32" t="n">
        <v>0.946</v>
      </c>
      <c r="K48" s="33" t="n">
        <f aca="false">COUNTIF(B48:J48,"&lt;0.05")</f>
        <v>1</v>
      </c>
      <c r="L48" s="41" t="n">
        <f aca="false">COUNTIF(B48:J48,"&lt;0.005556")</f>
        <v>1</v>
      </c>
    </row>
    <row r="49" customFormat="false" ht="15" hidden="false" customHeight="false" outlineLevel="0" collapsed="false">
      <c r="A49" s="32" t="s">
        <v>1357</v>
      </c>
      <c r="B49" s="32" t="n">
        <v>0.603</v>
      </c>
      <c r="C49" s="32" t="n">
        <v>0.55</v>
      </c>
      <c r="D49" s="32" t="n">
        <v>0.613</v>
      </c>
      <c r="E49" s="32" t="n">
        <v>0</v>
      </c>
      <c r="F49" s="32" t="n">
        <v>0.377</v>
      </c>
      <c r="G49" s="32" t="n">
        <v>0.281</v>
      </c>
      <c r="H49" s="32" t="n">
        <v>0.215</v>
      </c>
      <c r="I49" s="32" t="n">
        <v>0.554</v>
      </c>
      <c r="J49" s="32" t="n">
        <v>0.111</v>
      </c>
      <c r="K49" s="33" t="n">
        <f aca="false">COUNTIF(B49:J49,"&lt;0.05")</f>
        <v>1</v>
      </c>
      <c r="L49" s="41" t="n">
        <f aca="false">COUNTIF(B49:J49,"&lt;0.005556")</f>
        <v>1</v>
      </c>
    </row>
    <row r="50" customFormat="false" ht="15" hidden="false" customHeight="false" outlineLevel="0" collapsed="false">
      <c r="A50" s="32" t="s">
        <v>3601</v>
      </c>
      <c r="B50" s="32" t="n">
        <v>0.212</v>
      </c>
      <c r="C50" s="32" t="n">
        <v>0.098</v>
      </c>
      <c r="D50" s="32" t="n">
        <v>0.393</v>
      </c>
      <c r="E50" s="32" t="n">
        <v>0.533</v>
      </c>
      <c r="F50" s="32" t="n">
        <v>0.227</v>
      </c>
      <c r="G50" s="32" t="n">
        <v>0.844</v>
      </c>
      <c r="H50" s="32" t="n">
        <v>0.864</v>
      </c>
      <c r="I50" s="32" t="n">
        <v>0.004</v>
      </c>
      <c r="J50" s="32" t="n">
        <v>0.034</v>
      </c>
      <c r="K50" s="33" t="n">
        <f aca="false">COUNTIF(B50:J50,"&lt;0.05")</f>
        <v>2</v>
      </c>
      <c r="L50" s="41" t="n">
        <f aca="false">COUNTIF(B50:J50,"&lt;0.005556")</f>
        <v>1</v>
      </c>
    </row>
    <row r="51" customFormat="false" ht="15" hidden="false" customHeight="false" outlineLevel="0" collapsed="false">
      <c r="A51" s="32" t="s">
        <v>3128</v>
      </c>
      <c r="B51" s="32" t="n">
        <v>0.87</v>
      </c>
      <c r="C51" s="32" t="n">
        <v>0.708</v>
      </c>
      <c r="D51" s="32" t="n">
        <v>0.829</v>
      </c>
      <c r="E51" s="32" t="n">
        <v>0.678</v>
      </c>
      <c r="F51" s="32" t="n">
        <v>0.505</v>
      </c>
      <c r="G51" s="32" t="n">
        <v>0.468</v>
      </c>
      <c r="H51" s="32" t="n">
        <v>0.93</v>
      </c>
      <c r="I51" s="32" t="n">
        <v>0.711</v>
      </c>
      <c r="J51" s="32" t="n">
        <v>0.035</v>
      </c>
      <c r="K51" s="33" t="n">
        <f aca="false">COUNTIF(B51:J51,"&lt;0.05")</f>
        <v>1</v>
      </c>
      <c r="L51" s="34" t="n">
        <f aca="false">COUNTIF(B51:J51,"&lt;0.005556")</f>
        <v>0</v>
      </c>
    </row>
    <row r="52" customFormat="false" ht="15" hidden="false" customHeight="false" outlineLevel="0" collapsed="false">
      <c r="A52" s="32" t="s">
        <v>3925</v>
      </c>
      <c r="B52" s="32" t="n">
        <v>0.338</v>
      </c>
      <c r="C52" s="32" t="n">
        <v>0.95</v>
      </c>
      <c r="D52" s="32" t="n">
        <v>0.948</v>
      </c>
      <c r="E52" s="32" t="n">
        <v>0.411</v>
      </c>
      <c r="F52" s="32" t="n">
        <v>0.983</v>
      </c>
      <c r="G52" s="32" t="n">
        <v>0.068</v>
      </c>
      <c r="H52" s="32" t="s">
        <v>6779</v>
      </c>
      <c r="I52" s="32" t="n">
        <v>0.713</v>
      </c>
      <c r="J52" s="32" t="n">
        <v>0.033</v>
      </c>
      <c r="K52" s="33" t="n">
        <f aca="false">COUNTIF(B52:J52,"&lt;0.05")</f>
        <v>1</v>
      </c>
      <c r="L52" s="34" t="n">
        <f aca="false">COUNTIF(B52:J52,"&lt;0.005556")</f>
        <v>0</v>
      </c>
    </row>
    <row r="53" customFormat="false" ht="15" hidden="false" customHeight="false" outlineLevel="0" collapsed="false">
      <c r="A53" s="32" t="s">
        <v>5819</v>
      </c>
      <c r="B53" s="32" t="s">
        <v>6779</v>
      </c>
      <c r="C53" s="32" t="s">
        <v>6779</v>
      </c>
      <c r="D53" s="32" t="s">
        <v>6779</v>
      </c>
      <c r="E53" s="32" t="n">
        <v>0.979</v>
      </c>
      <c r="F53" s="32" t="n">
        <v>1</v>
      </c>
      <c r="G53" s="32" t="n">
        <v>1</v>
      </c>
      <c r="H53" s="32" t="s">
        <v>6779</v>
      </c>
      <c r="I53" s="32" t="s">
        <v>6779</v>
      </c>
      <c r="J53" s="32" t="s">
        <v>6779</v>
      </c>
      <c r="K53" s="33" t="n">
        <f aca="false">COUNTIF(B53:J53,"&lt;0.05")</f>
        <v>0</v>
      </c>
      <c r="L53" s="34" t="n">
        <f aca="false">COUNTIF(B53:J53,"&lt;0.005556")</f>
        <v>0</v>
      </c>
    </row>
    <row r="54" customFormat="false" ht="15" hidden="false" customHeight="false" outlineLevel="0" collapsed="false">
      <c r="A54" s="32" t="s">
        <v>2262</v>
      </c>
      <c r="B54" s="32" t="n">
        <v>0.376</v>
      </c>
      <c r="C54" s="32" t="n">
        <v>0.122</v>
      </c>
      <c r="D54" s="32" t="n">
        <v>0.616</v>
      </c>
      <c r="E54" s="32" t="n">
        <v>0.036</v>
      </c>
      <c r="F54" s="32" t="n">
        <v>0.581</v>
      </c>
      <c r="G54" s="32" t="n">
        <v>0.568</v>
      </c>
      <c r="H54" s="32" t="n">
        <v>0.494</v>
      </c>
      <c r="I54" s="32" t="n">
        <v>0.042</v>
      </c>
      <c r="J54" s="32" t="n">
        <v>0.048</v>
      </c>
      <c r="K54" s="33" t="n">
        <f aca="false">COUNTIF(B54:J54,"&lt;0.05")</f>
        <v>3</v>
      </c>
      <c r="L54" s="34" t="n">
        <f aca="false">COUNTIF(B54:J54,"&lt;0.005556")</f>
        <v>0</v>
      </c>
    </row>
    <row r="55" customFormat="false" ht="15" hidden="false" customHeight="false" outlineLevel="0" collapsed="false">
      <c r="A55" s="32" t="s">
        <v>2580</v>
      </c>
      <c r="B55" s="32" t="n">
        <v>0.071</v>
      </c>
      <c r="C55" s="32" t="n">
        <v>0.658</v>
      </c>
      <c r="D55" s="32" t="n">
        <v>0.688</v>
      </c>
      <c r="E55" s="32" t="n">
        <v>0.394</v>
      </c>
      <c r="F55" s="32" t="n">
        <v>0.255</v>
      </c>
      <c r="G55" s="32" t="n">
        <v>0.471</v>
      </c>
      <c r="H55" s="32" t="n">
        <v>0.299</v>
      </c>
      <c r="I55" s="32" t="n">
        <v>0.908</v>
      </c>
      <c r="J55" s="32" t="n">
        <v>0.659</v>
      </c>
      <c r="K55" s="33" t="n">
        <f aca="false">COUNTIF(B55:J55,"&lt;0.05")</f>
        <v>0</v>
      </c>
      <c r="L55" s="34" t="n">
        <f aca="false">COUNTIF(B55:J55,"&lt;0.005556")</f>
        <v>0</v>
      </c>
    </row>
    <row r="56" customFormat="false" ht="15" hidden="false" customHeight="false" outlineLevel="0" collapsed="false">
      <c r="A56" s="32" t="s">
        <v>2699</v>
      </c>
      <c r="B56" s="32" t="n">
        <v>0.554</v>
      </c>
      <c r="C56" s="32" t="n">
        <v>0.122</v>
      </c>
      <c r="D56" s="32" t="n">
        <v>0.749</v>
      </c>
      <c r="E56" s="32" t="n">
        <v>0.378</v>
      </c>
      <c r="F56" s="32" t="n">
        <v>0.584</v>
      </c>
      <c r="G56" s="32" t="n">
        <v>0.649</v>
      </c>
      <c r="H56" s="32" t="n">
        <v>0.752</v>
      </c>
      <c r="I56" s="32" t="n">
        <v>0.286</v>
      </c>
      <c r="J56" s="32" t="n">
        <v>0.546</v>
      </c>
      <c r="K56" s="33" t="n">
        <f aca="false">COUNTIF(B56:J56,"&lt;0.05")</f>
        <v>0</v>
      </c>
      <c r="L56" s="34" t="n">
        <f aca="false">COUNTIF(B56:J56,"&lt;0.005556")</f>
        <v>0</v>
      </c>
    </row>
    <row r="57" customFormat="false" ht="15" hidden="false" customHeight="false" outlineLevel="0" collapsed="false">
      <c r="A57" s="32" t="s">
        <v>2053</v>
      </c>
      <c r="B57" s="32" t="n">
        <v>0.645</v>
      </c>
      <c r="C57" s="32" t="n">
        <v>0.151</v>
      </c>
      <c r="D57" s="32" t="n">
        <v>0.445</v>
      </c>
      <c r="E57" s="32" t="n">
        <v>0.164</v>
      </c>
      <c r="F57" s="32" t="n">
        <v>0.318</v>
      </c>
      <c r="G57" s="32" t="n">
        <v>0.023</v>
      </c>
      <c r="H57" s="32" t="n">
        <v>0.381</v>
      </c>
      <c r="I57" s="32" t="n">
        <v>0.174</v>
      </c>
      <c r="J57" s="32" t="n">
        <v>0.44</v>
      </c>
      <c r="K57" s="33" t="n">
        <f aca="false">COUNTIF(B57:J57,"&lt;0.05")</f>
        <v>1</v>
      </c>
      <c r="L57" s="34" t="n">
        <f aca="false">COUNTIF(B57:J57,"&lt;0.005556")</f>
        <v>0</v>
      </c>
    </row>
    <row r="58" customFormat="false" ht="15" hidden="false" customHeight="false" outlineLevel="0" collapsed="false">
      <c r="A58" s="32" t="s">
        <v>4616</v>
      </c>
      <c r="B58" s="32" t="n">
        <v>0.978</v>
      </c>
      <c r="C58" s="32" t="s">
        <v>6779</v>
      </c>
      <c r="D58" s="32" t="n">
        <v>0.946</v>
      </c>
      <c r="E58" s="32" t="n">
        <v>0.929</v>
      </c>
      <c r="F58" s="32" t="n">
        <v>0.901</v>
      </c>
      <c r="G58" s="32" t="s">
        <v>6779</v>
      </c>
      <c r="H58" s="32" t="s">
        <v>6779</v>
      </c>
      <c r="I58" s="32" t="n">
        <v>1</v>
      </c>
      <c r="J58" s="32" t="n">
        <v>1</v>
      </c>
      <c r="K58" s="33" t="n">
        <f aca="false">COUNTIF(B58:J58,"&lt;0.05")</f>
        <v>0</v>
      </c>
      <c r="L58" s="34" t="n">
        <f aca="false">COUNTIF(B58:J58,"&lt;0.005556")</f>
        <v>0</v>
      </c>
    </row>
    <row r="59" customFormat="false" ht="15" hidden="false" customHeight="false" outlineLevel="0" collapsed="false">
      <c r="A59" s="32" t="s">
        <v>3029</v>
      </c>
      <c r="B59" s="32" t="n">
        <v>0.785</v>
      </c>
      <c r="C59" s="32" t="n">
        <v>0.682</v>
      </c>
      <c r="D59" s="32" t="n">
        <v>0.895</v>
      </c>
      <c r="E59" s="32" t="n">
        <v>0.312</v>
      </c>
      <c r="F59" s="32" t="n">
        <v>0.306</v>
      </c>
      <c r="G59" s="32" t="n">
        <v>0.847</v>
      </c>
      <c r="H59" s="32" t="n">
        <v>0.431</v>
      </c>
      <c r="I59" s="32" t="n">
        <v>0.655</v>
      </c>
      <c r="J59" s="32" t="n">
        <v>0.546</v>
      </c>
      <c r="K59" s="33" t="n">
        <f aca="false">COUNTIF(B59:J59,"&lt;0.05")</f>
        <v>0</v>
      </c>
      <c r="L59" s="34" t="n">
        <f aca="false">COUNTIF(B59:J59,"&lt;0.005556")</f>
        <v>0</v>
      </c>
    </row>
    <row r="60" customFormat="false" ht="15" hidden="false" customHeight="false" outlineLevel="0" collapsed="false">
      <c r="A60" s="32" t="s">
        <v>4855</v>
      </c>
      <c r="B60" s="32" t="s">
        <v>6779</v>
      </c>
      <c r="C60" s="32" t="n">
        <v>1</v>
      </c>
      <c r="D60" s="32" t="n">
        <v>1</v>
      </c>
      <c r="E60" s="32" t="n">
        <v>0.706</v>
      </c>
      <c r="F60" s="32" t="n">
        <v>1</v>
      </c>
      <c r="G60" s="32" t="n">
        <v>1</v>
      </c>
      <c r="H60" s="32" t="n">
        <v>1</v>
      </c>
      <c r="I60" s="32" t="s">
        <v>6779</v>
      </c>
      <c r="J60" s="32" t="n">
        <v>1</v>
      </c>
      <c r="K60" s="33" t="n">
        <f aca="false">COUNTIF(B60:J60,"&lt;0.05")</f>
        <v>0</v>
      </c>
      <c r="L60" s="34" t="n">
        <f aca="false">COUNTIF(B60:J60,"&lt;0.005556")</f>
        <v>0</v>
      </c>
    </row>
    <row r="61" customFormat="false" ht="15" hidden="false" customHeight="false" outlineLevel="0" collapsed="false">
      <c r="A61" s="32" t="s">
        <v>6126</v>
      </c>
      <c r="B61" s="32" t="n">
        <v>0.977</v>
      </c>
      <c r="C61" s="32" t="n">
        <v>1</v>
      </c>
      <c r="D61" s="32" t="s">
        <v>6779</v>
      </c>
      <c r="E61" s="32" t="n">
        <v>0.993</v>
      </c>
      <c r="F61" s="32" t="s">
        <v>6779</v>
      </c>
      <c r="G61" s="32" t="s">
        <v>6779</v>
      </c>
      <c r="H61" s="32" t="s">
        <v>6779</v>
      </c>
      <c r="I61" s="32" t="s">
        <v>6779</v>
      </c>
      <c r="J61" s="32" t="s">
        <v>6779</v>
      </c>
      <c r="K61" s="33" t="n">
        <f aca="false">COUNTIF(B61:J61,"&lt;0.05")</f>
        <v>0</v>
      </c>
      <c r="L61" s="34" t="n">
        <f aca="false">COUNTIF(B61:J61,"&lt;0.005556")</f>
        <v>0</v>
      </c>
    </row>
    <row r="62" customFormat="false" ht="15" hidden="false" customHeight="false" outlineLevel="0" collapsed="false">
      <c r="A62" s="32" t="s">
        <v>1356</v>
      </c>
      <c r="B62" s="32" t="n">
        <v>0.056</v>
      </c>
      <c r="C62" s="32" t="n">
        <v>0.188</v>
      </c>
      <c r="D62" s="32" t="n">
        <v>0.463</v>
      </c>
      <c r="E62" s="32" t="n">
        <v>0.245</v>
      </c>
      <c r="F62" s="32" t="n">
        <v>0.281</v>
      </c>
      <c r="G62" s="32" t="n">
        <v>0.68</v>
      </c>
      <c r="H62" s="32" t="n">
        <v>0.34</v>
      </c>
      <c r="I62" s="32" t="n">
        <v>0.288</v>
      </c>
      <c r="J62" s="32" t="n">
        <v>0.521</v>
      </c>
      <c r="K62" s="33" t="n">
        <f aca="false">COUNTIF(B62:J62,"&lt;0.05")</f>
        <v>0</v>
      </c>
      <c r="L62" s="34" t="n">
        <f aca="false">COUNTIF(B62:J62,"&lt;0.005556")</f>
        <v>0</v>
      </c>
    </row>
    <row r="63" customFormat="false" ht="15" hidden="false" customHeight="false" outlineLevel="0" collapsed="false">
      <c r="A63" s="32" t="s">
        <v>3067</v>
      </c>
      <c r="B63" s="32" t="n">
        <v>0.536</v>
      </c>
      <c r="C63" s="32" t="n">
        <v>0.897</v>
      </c>
      <c r="D63" s="32" t="n">
        <v>0.313</v>
      </c>
      <c r="E63" s="32" t="n">
        <v>0.389</v>
      </c>
      <c r="F63" s="32" t="n">
        <v>0.326</v>
      </c>
      <c r="G63" s="32" t="n">
        <v>0.912</v>
      </c>
      <c r="H63" s="32" t="n">
        <v>0.007</v>
      </c>
      <c r="I63" s="32" t="n">
        <v>0.807</v>
      </c>
      <c r="J63" s="32" t="n">
        <v>0.549</v>
      </c>
      <c r="K63" s="33" t="n">
        <f aca="false">COUNTIF(B63:J63,"&lt;0.05")</f>
        <v>1</v>
      </c>
      <c r="L63" s="34" t="n">
        <f aca="false">COUNTIF(B63:J63,"&lt;0.005556")</f>
        <v>0</v>
      </c>
    </row>
    <row r="64" customFormat="false" ht="15" hidden="false" customHeight="false" outlineLevel="0" collapsed="false">
      <c r="A64" s="32" t="s">
        <v>2906</v>
      </c>
      <c r="B64" s="32" t="n">
        <v>0.251</v>
      </c>
      <c r="C64" s="32" t="n">
        <v>0.146</v>
      </c>
      <c r="D64" s="32" t="n">
        <v>0.751</v>
      </c>
      <c r="E64" s="32" t="n">
        <v>0.057</v>
      </c>
      <c r="F64" s="32" t="n">
        <v>0.227</v>
      </c>
      <c r="G64" s="32" t="n">
        <v>0.68</v>
      </c>
      <c r="H64" s="32" t="n">
        <v>0.028</v>
      </c>
      <c r="I64" s="32" t="n">
        <v>0.041</v>
      </c>
      <c r="J64" s="32" t="n">
        <v>0.889</v>
      </c>
      <c r="K64" s="33" t="n">
        <f aca="false">COUNTIF(B64:J64,"&lt;0.05")</f>
        <v>2</v>
      </c>
      <c r="L64" s="34" t="n">
        <f aca="false">COUNTIF(B64:J64,"&lt;0.005556")</f>
        <v>0</v>
      </c>
    </row>
    <row r="65" customFormat="false" ht="15" hidden="false" customHeight="false" outlineLevel="0" collapsed="false">
      <c r="A65" s="32" t="s">
        <v>1796</v>
      </c>
      <c r="B65" s="32" t="n">
        <v>0.274</v>
      </c>
      <c r="C65" s="32" t="n">
        <v>0.47</v>
      </c>
      <c r="D65" s="32" t="n">
        <v>0.095</v>
      </c>
      <c r="E65" s="32" t="n">
        <v>0.254</v>
      </c>
      <c r="F65" s="32" t="n">
        <v>0.505</v>
      </c>
      <c r="G65" s="32" t="n">
        <v>0.055</v>
      </c>
      <c r="H65" s="32" t="n">
        <v>0.395</v>
      </c>
      <c r="I65" s="32" t="n">
        <v>0.623</v>
      </c>
      <c r="J65" s="32" t="n">
        <v>0.559</v>
      </c>
      <c r="K65" s="33" t="n">
        <f aca="false">COUNTIF(B65:J65,"&lt;0.05")</f>
        <v>0</v>
      </c>
      <c r="L65" s="34" t="n">
        <f aca="false">COUNTIF(B65:J65,"&lt;0.005556")</f>
        <v>0</v>
      </c>
    </row>
    <row r="66" customFormat="false" ht="15" hidden="false" customHeight="false" outlineLevel="0" collapsed="false">
      <c r="A66" s="32" t="s">
        <v>3009</v>
      </c>
      <c r="B66" s="32" t="n">
        <v>0.87</v>
      </c>
      <c r="C66" s="32" t="n">
        <v>0.83</v>
      </c>
      <c r="D66" s="32" t="n">
        <v>0.546</v>
      </c>
      <c r="E66" s="32" t="n">
        <v>0.652</v>
      </c>
      <c r="F66" s="32" t="n">
        <v>0.158</v>
      </c>
      <c r="G66" s="32" t="n">
        <v>0.648</v>
      </c>
      <c r="H66" s="32" t="n">
        <v>0.573</v>
      </c>
      <c r="I66" s="32" t="n">
        <v>0.41</v>
      </c>
      <c r="J66" s="32" t="n">
        <v>0.186</v>
      </c>
      <c r="K66" s="33" t="n">
        <f aca="false">COUNTIF(B66:J66,"&lt;0.05")</f>
        <v>0</v>
      </c>
      <c r="L66" s="34" t="n">
        <f aca="false">COUNTIF(B66:J66,"&lt;0.005556")</f>
        <v>0</v>
      </c>
    </row>
    <row r="67" customFormat="false" ht="15" hidden="false" customHeight="false" outlineLevel="0" collapsed="false">
      <c r="A67" s="32" t="s">
        <v>4257</v>
      </c>
      <c r="B67" s="32" t="n">
        <v>0.977</v>
      </c>
      <c r="C67" s="32" t="n">
        <v>1</v>
      </c>
      <c r="D67" s="32" t="n">
        <v>0.984</v>
      </c>
      <c r="E67" s="32" t="n">
        <v>0.925</v>
      </c>
      <c r="F67" s="32" t="n">
        <v>0.898</v>
      </c>
      <c r="G67" s="32" t="n">
        <v>1</v>
      </c>
      <c r="H67" s="32" t="n">
        <v>0.676</v>
      </c>
      <c r="I67" s="32" t="n">
        <v>1</v>
      </c>
      <c r="J67" s="32" t="n">
        <v>1</v>
      </c>
      <c r="K67" s="33" t="n">
        <f aca="false">COUNTIF(B67:J67,"&lt;0.05")</f>
        <v>0</v>
      </c>
      <c r="L67" s="34" t="n">
        <f aca="false">COUNTIF(B67:J67,"&lt;0.005556")</f>
        <v>0</v>
      </c>
    </row>
    <row r="68" customFormat="false" ht="15" hidden="false" customHeight="false" outlineLevel="0" collapsed="false">
      <c r="A68" s="32" t="s">
        <v>3499</v>
      </c>
      <c r="B68" s="32" t="n">
        <v>0.619</v>
      </c>
      <c r="C68" s="32" t="n">
        <v>0.949</v>
      </c>
      <c r="D68" s="32" t="n">
        <v>0.663</v>
      </c>
      <c r="E68" s="32" t="n">
        <v>0.853</v>
      </c>
      <c r="F68" s="32" t="n">
        <v>0.581</v>
      </c>
      <c r="G68" s="32" t="n">
        <v>0.841</v>
      </c>
      <c r="H68" s="32" t="n">
        <v>0.464</v>
      </c>
      <c r="I68" s="32" t="n">
        <v>0.97</v>
      </c>
      <c r="J68" s="32" t="n">
        <v>0.981</v>
      </c>
      <c r="K68" s="33" t="n">
        <f aca="false">COUNTIF(B68:J68,"&lt;0.05")</f>
        <v>0</v>
      </c>
      <c r="L68" s="34" t="n">
        <f aca="false">COUNTIF(B68:J68,"&lt;0.005556")</f>
        <v>0</v>
      </c>
    </row>
    <row r="69" customFormat="false" ht="15" hidden="false" customHeight="false" outlineLevel="0" collapsed="false">
      <c r="A69" s="32" t="s">
        <v>5395</v>
      </c>
      <c r="B69" s="32" t="n">
        <v>1</v>
      </c>
      <c r="C69" s="32" t="s">
        <v>6779</v>
      </c>
      <c r="D69" s="32" t="n">
        <v>1</v>
      </c>
      <c r="E69" s="32" t="n">
        <v>0.928</v>
      </c>
      <c r="F69" s="32" t="n">
        <v>1</v>
      </c>
      <c r="G69" s="32" t="s">
        <v>6779</v>
      </c>
      <c r="H69" s="32" t="s">
        <v>6779</v>
      </c>
      <c r="I69" s="32" t="n">
        <v>1</v>
      </c>
      <c r="J69" s="32" t="n">
        <v>0.108</v>
      </c>
      <c r="K69" s="33" t="n">
        <f aca="false">COUNTIF(B69:J69,"&lt;0.05")</f>
        <v>0</v>
      </c>
      <c r="L69" s="34" t="n">
        <f aca="false">COUNTIF(B69:J69,"&lt;0.005556")</f>
        <v>0</v>
      </c>
    </row>
    <row r="70" customFormat="false" ht="15" hidden="false" customHeight="false" outlineLevel="0" collapsed="false">
      <c r="A70" s="32" t="s">
        <v>884</v>
      </c>
      <c r="B70" s="32" t="n">
        <v>0.308</v>
      </c>
      <c r="C70" s="32" t="n">
        <v>0.172</v>
      </c>
      <c r="D70" s="32" t="n">
        <v>0.294</v>
      </c>
      <c r="E70" s="32" t="n">
        <v>0.172</v>
      </c>
      <c r="F70" s="32" t="n">
        <v>0.526</v>
      </c>
      <c r="G70" s="32" t="n">
        <v>0.52</v>
      </c>
      <c r="H70" s="32" t="n">
        <v>0.531</v>
      </c>
      <c r="I70" s="32" t="n">
        <v>0.339</v>
      </c>
      <c r="J70" s="32" t="n">
        <v>0.526</v>
      </c>
      <c r="K70" s="33" t="n">
        <f aca="false">COUNTIF(B70:J70,"&lt;0.05")</f>
        <v>0</v>
      </c>
      <c r="L70" s="34" t="n">
        <f aca="false">COUNTIF(B70:J70,"&lt;0.005556")</f>
        <v>0</v>
      </c>
    </row>
    <row r="71" customFormat="false" ht="15" hidden="false" customHeight="false" outlineLevel="0" collapsed="false">
      <c r="A71" s="32" t="s">
        <v>5469</v>
      </c>
      <c r="B71" s="32" t="n">
        <v>1</v>
      </c>
      <c r="C71" s="32" t="n">
        <v>1</v>
      </c>
      <c r="D71" s="32" t="s">
        <v>6779</v>
      </c>
      <c r="E71" s="32" t="n">
        <v>0.993</v>
      </c>
      <c r="F71" s="32" t="n">
        <v>1</v>
      </c>
      <c r="G71" s="32" t="n">
        <v>1</v>
      </c>
      <c r="H71" s="32" t="s">
        <v>6779</v>
      </c>
      <c r="I71" s="32" t="s">
        <v>6779</v>
      </c>
      <c r="J71" s="32" t="n">
        <v>1</v>
      </c>
      <c r="K71" s="33" t="n">
        <f aca="false">COUNTIF(B71:J71,"&lt;0.05")</f>
        <v>0</v>
      </c>
      <c r="L71" s="34" t="n">
        <f aca="false">COUNTIF(B71:J71,"&lt;0.005556")</f>
        <v>0</v>
      </c>
    </row>
    <row r="72" customFormat="false" ht="15" hidden="false" customHeight="false" outlineLevel="0" collapsed="false">
      <c r="A72" s="32" t="s">
        <v>4755</v>
      </c>
      <c r="B72" s="32" t="n">
        <v>0.925</v>
      </c>
      <c r="C72" s="32" t="n">
        <v>0.904</v>
      </c>
      <c r="D72" s="32" t="n">
        <v>0.983</v>
      </c>
      <c r="E72" s="32" t="n">
        <v>0.992</v>
      </c>
      <c r="F72" s="32" t="n">
        <v>0.983</v>
      </c>
      <c r="G72" s="32" t="n">
        <v>0.975</v>
      </c>
      <c r="H72" s="32" t="s">
        <v>6779</v>
      </c>
      <c r="I72" s="32" t="n">
        <v>1</v>
      </c>
      <c r="J72" s="32" t="n">
        <v>1</v>
      </c>
      <c r="K72" s="33" t="n">
        <f aca="false">COUNTIF(B72:J72,"&lt;0.05")</f>
        <v>0</v>
      </c>
      <c r="L72" s="34" t="n">
        <f aca="false">COUNTIF(B72:J72,"&lt;0.005556")</f>
        <v>0</v>
      </c>
    </row>
    <row r="73" customFormat="false" ht="15" hidden="false" customHeight="false" outlineLevel="0" collapsed="false">
      <c r="A73" s="32" t="s">
        <v>1005</v>
      </c>
      <c r="B73" s="32" t="n">
        <v>0.112</v>
      </c>
      <c r="C73" s="32" t="n">
        <v>0.332</v>
      </c>
      <c r="D73" s="32" t="n">
        <v>0.48</v>
      </c>
      <c r="E73" s="32" t="n">
        <v>0.589</v>
      </c>
      <c r="F73" s="32" t="n">
        <v>0.34</v>
      </c>
      <c r="G73" s="32" t="n">
        <v>0.601</v>
      </c>
      <c r="H73" s="32" t="n">
        <v>0.046</v>
      </c>
      <c r="I73" s="32" t="n">
        <v>0.554</v>
      </c>
      <c r="J73" s="32" t="n">
        <v>0.091</v>
      </c>
      <c r="K73" s="33" t="n">
        <f aca="false">COUNTIF(B73:J73,"&lt;0.05")</f>
        <v>1</v>
      </c>
      <c r="L73" s="34" t="n">
        <f aca="false">COUNTIF(B73:J73,"&lt;0.005556")</f>
        <v>0</v>
      </c>
    </row>
    <row r="74" customFormat="false" ht="15" hidden="false" customHeight="false" outlineLevel="0" collapsed="false">
      <c r="A74" s="32" t="s">
        <v>5643</v>
      </c>
      <c r="B74" s="32" t="n">
        <v>1</v>
      </c>
      <c r="C74" s="32" t="n">
        <v>0.047</v>
      </c>
      <c r="D74" s="32" t="n">
        <v>1</v>
      </c>
      <c r="E74" s="32" t="n">
        <v>0.993</v>
      </c>
      <c r="F74" s="32" t="n">
        <v>0.017</v>
      </c>
      <c r="G74" s="32" t="s">
        <v>6779</v>
      </c>
      <c r="H74" s="32" t="s">
        <v>6779</v>
      </c>
      <c r="I74" s="32" t="n">
        <v>0.968</v>
      </c>
      <c r="J74" s="32" t="n">
        <v>1</v>
      </c>
      <c r="K74" s="33" t="n">
        <f aca="false">COUNTIF(B74:J74,"&lt;0.05")</f>
        <v>2</v>
      </c>
      <c r="L74" s="34" t="n">
        <f aca="false">COUNTIF(B74:J74,"&lt;0.005556")</f>
        <v>0</v>
      </c>
    </row>
    <row r="75" customFormat="false" ht="15" hidden="false" customHeight="false" outlineLevel="0" collapsed="false">
      <c r="A75" s="32" t="s">
        <v>3716</v>
      </c>
      <c r="B75" s="32" t="n">
        <v>0.221</v>
      </c>
      <c r="C75" s="32" t="n">
        <v>0.903</v>
      </c>
      <c r="D75" s="32" t="n">
        <v>0.982</v>
      </c>
      <c r="E75" s="32" t="n">
        <v>0.526</v>
      </c>
      <c r="F75" s="32" t="n">
        <v>0.899</v>
      </c>
      <c r="G75" s="32" t="n">
        <v>0.973</v>
      </c>
      <c r="H75" s="32" t="n">
        <v>0.972</v>
      </c>
      <c r="I75" s="32" t="n">
        <v>0.91</v>
      </c>
      <c r="J75" s="32" t="n">
        <v>0.625</v>
      </c>
      <c r="K75" s="33" t="n">
        <f aca="false">COUNTIF(B75:J75,"&lt;0.05")</f>
        <v>0</v>
      </c>
      <c r="L75" s="34" t="n">
        <f aca="false">COUNTIF(B75:J75,"&lt;0.005556")</f>
        <v>0</v>
      </c>
    </row>
    <row r="76" customFormat="false" ht="15" hidden="false" customHeight="false" outlineLevel="0" collapsed="false">
      <c r="A76" s="32" t="s">
        <v>2990</v>
      </c>
      <c r="B76" s="32" t="n">
        <v>0.784</v>
      </c>
      <c r="C76" s="32" t="n">
        <v>0.711</v>
      </c>
      <c r="D76" s="32" t="n">
        <v>0.747</v>
      </c>
      <c r="E76" s="32" t="n">
        <v>0.323</v>
      </c>
      <c r="F76" s="32" t="n">
        <v>0.591</v>
      </c>
      <c r="G76" s="32" t="n">
        <v>0.92</v>
      </c>
      <c r="H76" s="32" t="n">
        <v>0.56</v>
      </c>
      <c r="I76" s="32" t="n">
        <v>0.291</v>
      </c>
      <c r="J76" s="32" t="n">
        <v>0.174</v>
      </c>
      <c r="K76" s="33" t="n">
        <f aca="false">COUNTIF(B76:J76,"&lt;0.05")</f>
        <v>0</v>
      </c>
      <c r="L76" s="34" t="n">
        <f aca="false">COUNTIF(B76:J76,"&lt;0.005556")</f>
        <v>0</v>
      </c>
    </row>
    <row r="77" customFormat="false" ht="15" hidden="false" customHeight="false" outlineLevel="0" collapsed="false">
      <c r="A77" s="32" t="s">
        <v>662</v>
      </c>
      <c r="B77" s="32" t="n">
        <v>0.574</v>
      </c>
      <c r="C77" s="32" t="n">
        <v>0.551</v>
      </c>
      <c r="D77" s="32" t="n">
        <v>0.343</v>
      </c>
      <c r="E77" s="32" t="n">
        <v>0.337</v>
      </c>
      <c r="F77" s="32" t="n">
        <v>0.526</v>
      </c>
      <c r="G77" s="32" t="n">
        <v>0.689</v>
      </c>
      <c r="H77" s="32" t="n">
        <v>0.618</v>
      </c>
      <c r="I77" s="32" t="n">
        <v>0.437</v>
      </c>
      <c r="J77" s="32" t="n">
        <v>0.217</v>
      </c>
      <c r="K77" s="33" t="n">
        <f aca="false">COUNTIF(B77:J77,"&lt;0.05")</f>
        <v>0</v>
      </c>
      <c r="L77" s="34" t="n">
        <f aca="false">COUNTIF(B77:J77,"&lt;0.005556")</f>
        <v>0</v>
      </c>
    </row>
    <row r="78" customFormat="false" ht="15" hidden="false" customHeight="false" outlineLevel="0" collapsed="false">
      <c r="A78" s="32" t="s">
        <v>4870</v>
      </c>
      <c r="B78" s="32" t="s">
        <v>6779</v>
      </c>
      <c r="C78" s="32" t="n">
        <v>0.983</v>
      </c>
      <c r="D78" s="32" t="s">
        <v>6779</v>
      </c>
      <c r="E78" s="32" t="n">
        <v>0.893</v>
      </c>
      <c r="F78" s="32" t="n">
        <v>0.099</v>
      </c>
      <c r="G78" s="32" t="n">
        <v>0.974</v>
      </c>
      <c r="H78" s="32" t="n">
        <v>1</v>
      </c>
      <c r="I78" s="32" t="s">
        <v>6779</v>
      </c>
      <c r="J78" s="32" t="n">
        <v>0.947</v>
      </c>
      <c r="K78" s="33" t="n">
        <f aca="false">COUNTIF(B78:J78,"&lt;0.05")</f>
        <v>0</v>
      </c>
      <c r="L78" s="34" t="n">
        <f aca="false">COUNTIF(B78:J78,"&lt;0.005556")</f>
        <v>0</v>
      </c>
    </row>
    <row r="79" customFormat="false" ht="15" hidden="false" customHeight="false" outlineLevel="0" collapsed="false">
      <c r="A79" s="32" t="s">
        <v>6248</v>
      </c>
      <c r="B79" s="32" t="s">
        <v>6779</v>
      </c>
      <c r="C79" s="32" t="s">
        <v>6779</v>
      </c>
      <c r="D79" s="32" t="s">
        <v>6779</v>
      </c>
      <c r="E79" s="32" t="n">
        <v>1</v>
      </c>
      <c r="F79" s="32" t="n">
        <v>1</v>
      </c>
      <c r="G79" s="32" t="s">
        <v>6779</v>
      </c>
      <c r="H79" s="32" t="n">
        <v>1</v>
      </c>
      <c r="I79" s="32" t="s">
        <v>6779</v>
      </c>
      <c r="J79" s="32" t="n">
        <v>1</v>
      </c>
      <c r="K79" s="33" t="n">
        <f aca="false">COUNTIF(B79:J79,"&lt;0.05")</f>
        <v>0</v>
      </c>
      <c r="L79" s="34" t="n">
        <f aca="false">COUNTIF(B79:J79,"&lt;0.005556")</f>
        <v>0</v>
      </c>
    </row>
    <row r="80" customFormat="false" ht="15" hidden="false" customHeight="false" outlineLevel="0" collapsed="false">
      <c r="A80" s="32" t="s">
        <v>2719</v>
      </c>
      <c r="B80" s="32" t="n">
        <v>0.378</v>
      </c>
      <c r="C80" s="32" t="n">
        <v>0.401</v>
      </c>
      <c r="D80" s="32" t="n">
        <v>0.661</v>
      </c>
      <c r="E80" s="32" t="n">
        <v>0.21</v>
      </c>
      <c r="F80" s="32" t="n">
        <v>0.899</v>
      </c>
      <c r="G80" s="32" t="n">
        <v>0.244</v>
      </c>
      <c r="H80" s="32" t="n">
        <v>0.674</v>
      </c>
      <c r="I80" s="32" t="n">
        <v>0.59</v>
      </c>
      <c r="J80" s="32" t="n">
        <v>0.379</v>
      </c>
      <c r="K80" s="33" t="n">
        <f aca="false">COUNTIF(B80:J80,"&lt;0.05")</f>
        <v>0</v>
      </c>
      <c r="L80" s="34" t="n">
        <f aca="false">COUNTIF(B80:J80,"&lt;0.005556")</f>
        <v>0</v>
      </c>
    </row>
    <row r="81" customFormat="false" ht="15" hidden="false" customHeight="false" outlineLevel="0" collapsed="false">
      <c r="A81" s="32" t="s">
        <v>2817</v>
      </c>
      <c r="B81" s="32" t="n">
        <v>0.414</v>
      </c>
      <c r="C81" s="32" t="n">
        <v>0.507</v>
      </c>
      <c r="D81" s="32" t="n">
        <v>0.675</v>
      </c>
      <c r="E81" s="32" t="n">
        <v>0.69</v>
      </c>
      <c r="F81" s="32" t="n">
        <v>0.691</v>
      </c>
      <c r="G81" s="32" t="n">
        <v>0.755</v>
      </c>
      <c r="H81" s="32" t="n">
        <v>0.922</v>
      </c>
      <c r="I81" s="32" t="n">
        <v>0.46</v>
      </c>
      <c r="J81" s="32" t="n">
        <v>0.468</v>
      </c>
      <c r="K81" s="33" t="n">
        <f aca="false">COUNTIF(B81:J81,"&lt;0.05")</f>
        <v>0</v>
      </c>
      <c r="L81" s="34" t="n">
        <f aca="false">COUNTIF(B81:J81,"&lt;0.005556")</f>
        <v>0</v>
      </c>
    </row>
    <row r="82" customFormat="false" ht="15" hidden="false" customHeight="false" outlineLevel="0" collapsed="false">
      <c r="A82" s="32" t="s">
        <v>3006</v>
      </c>
      <c r="B82" s="32" t="n">
        <v>0.31</v>
      </c>
      <c r="C82" s="32" t="n">
        <v>0.624</v>
      </c>
      <c r="D82" s="32" t="n">
        <v>0.752</v>
      </c>
      <c r="E82" s="32" t="n">
        <v>0.175</v>
      </c>
      <c r="F82" s="32" t="n">
        <v>0.41</v>
      </c>
      <c r="G82" s="32" t="n">
        <v>0.923</v>
      </c>
      <c r="H82" s="32" t="n">
        <v>0.267</v>
      </c>
      <c r="I82" s="32" t="n">
        <v>0.713</v>
      </c>
      <c r="J82" s="32" t="n">
        <v>0.825</v>
      </c>
      <c r="K82" s="33" t="n">
        <f aca="false">COUNTIF(B82:J82,"&lt;0.05")</f>
        <v>0</v>
      </c>
      <c r="L82" s="34" t="n">
        <f aca="false">COUNTIF(B82:J82,"&lt;0.005556")</f>
        <v>0</v>
      </c>
    </row>
    <row r="83" customFormat="false" ht="15" hidden="false" customHeight="false" outlineLevel="0" collapsed="false">
      <c r="A83" s="32" t="s">
        <v>1218</v>
      </c>
      <c r="B83" s="32" t="n">
        <v>0.454</v>
      </c>
      <c r="C83" s="32" t="n">
        <v>0.189</v>
      </c>
      <c r="D83" s="32" t="n">
        <v>0.339</v>
      </c>
      <c r="E83" s="32" t="n">
        <v>0.457</v>
      </c>
      <c r="F83" s="32" t="n">
        <v>0.552</v>
      </c>
      <c r="G83" s="32" t="n">
        <v>0.299</v>
      </c>
      <c r="H83" s="32" t="n">
        <v>0.545</v>
      </c>
      <c r="I83" s="32" t="n">
        <v>0.291</v>
      </c>
      <c r="J83" s="32" t="n">
        <v>0.609</v>
      </c>
      <c r="K83" s="33" t="n">
        <f aca="false">COUNTIF(B83:J83,"&lt;0.05")</f>
        <v>0</v>
      </c>
      <c r="L83" s="34" t="n">
        <f aca="false">COUNTIF(B83:J83,"&lt;0.005556")</f>
        <v>0</v>
      </c>
    </row>
    <row r="84" customFormat="false" ht="15" hidden="false" customHeight="false" outlineLevel="0" collapsed="false">
      <c r="A84" s="32" t="s">
        <v>1574</v>
      </c>
      <c r="B84" s="32" t="n">
        <v>0.581</v>
      </c>
      <c r="C84" s="32" t="n">
        <v>0.381</v>
      </c>
      <c r="D84" s="32" t="n">
        <v>0.449</v>
      </c>
      <c r="E84" s="32" t="n">
        <v>0.169</v>
      </c>
      <c r="F84" s="32" t="n">
        <v>0.218</v>
      </c>
      <c r="G84" s="32" t="n">
        <v>0.443</v>
      </c>
      <c r="H84" s="32" t="n">
        <v>0.26</v>
      </c>
      <c r="I84" s="32" t="n">
        <v>0.414</v>
      </c>
      <c r="J84" s="32" t="n">
        <v>0.009</v>
      </c>
      <c r="K84" s="33" t="n">
        <f aca="false">COUNTIF(B84:J84,"&lt;0.05")</f>
        <v>1</v>
      </c>
      <c r="L84" s="34" t="n">
        <f aca="false">COUNTIF(B84:J84,"&lt;0.005556")</f>
        <v>0</v>
      </c>
    </row>
    <row r="85" customFormat="false" ht="15" hidden="false" customHeight="false" outlineLevel="0" collapsed="false">
      <c r="A85" s="32" t="s">
        <v>5303</v>
      </c>
      <c r="B85" s="32" t="n">
        <v>1</v>
      </c>
      <c r="C85" s="32" t="n">
        <v>1</v>
      </c>
      <c r="D85" s="32" t="n">
        <v>0.946</v>
      </c>
      <c r="E85" s="32" t="n">
        <v>0.992</v>
      </c>
      <c r="F85" s="32" t="n">
        <v>1</v>
      </c>
      <c r="G85" s="32" t="n">
        <v>0.973</v>
      </c>
      <c r="H85" s="32" t="s">
        <v>6779</v>
      </c>
      <c r="I85" s="32" t="s">
        <v>6779</v>
      </c>
      <c r="J85" s="32" t="n">
        <v>1</v>
      </c>
      <c r="K85" s="33" t="n">
        <f aca="false">COUNTIF(B85:J85,"&lt;0.05")</f>
        <v>0</v>
      </c>
      <c r="L85" s="34" t="n">
        <f aca="false">COUNTIF(B85:J85,"&lt;0.005556")</f>
        <v>0</v>
      </c>
    </row>
    <row r="86" customFormat="false" ht="15" hidden="false" customHeight="false" outlineLevel="0" collapsed="false">
      <c r="A86" s="32" t="s">
        <v>3521</v>
      </c>
      <c r="B86" s="32" t="n">
        <v>0.978</v>
      </c>
      <c r="C86" s="32" t="n">
        <v>0.903</v>
      </c>
      <c r="D86" s="32" t="n">
        <v>0.571</v>
      </c>
      <c r="E86" s="32" t="n">
        <v>0.373</v>
      </c>
      <c r="F86" s="32" t="n">
        <v>0.984</v>
      </c>
      <c r="G86" s="32" t="n">
        <v>0.078</v>
      </c>
      <c r="H86" s="32" t="n">
        <v>0.678</v>
      </c>
      <c r="I86" s="32" t="n">
        <v>1</v>
      </c>
      <c r="J86" s="32" t="n">
        <v>0.467</v>
      </c>
      <c r="K86" s="33" t="n">
        <f aca="false">COUNTIF(B86:J86,"&lt;0.05")</f>
        <v>0</v>
      </c>
      <c r="L86" s="34" t="n">
        <f aca="false">COUNTIF(B86:J86,"&lt;0.005556")</f>
        <v>0</v>
      </c>
    </row>
    <row r="87" customFormat="false" ht="15" hidden="false" customHeight="false" outlineLevel="0" collapsed="false">
      <c r="A87" s="32" t="s">
        <v>4538</v>
      </c>
      <c r="B87" s="32" t="n">
        <v>1</v>
      </c>
      <c r="C87" s="32" t="n">
        <v>0.902</v>
      </c>
      <c r="D87" s="32" t="n">
        <v>1</v>
      </c>
      <c r="E87" s="32" t="n">
        <v>0.927</v>
      </c>
      <c r="F87" s="32" t="n">
        <v>0.949</v>
      </c>
      <c r="G87" s="32" t="n">
        <v>0.974</v>
      </c>
      <c r="H87" s="32" t="n">
        <v>1</v>
      </c>
      <c r="I87" s="32" t="n">
        <v>0.968</v>
      </c>
      <c r="J87" s="32" t="s">
        <v>6779</v>
      </c>
      <c r="K87" s="33" t="n">
        <f aca="false">COUNTIF(B87:J87,"&lt;0.05")</f>
        <v>0</v>
      </c>
      <c r="L87" s="34" t="n">
        <f aca="false">COUNTIF(B87:J87,"&lt;0.005556")</f>
        <v>0</v>
      </c>
    </row>
    <row r="88" customFormat="false" ht="15" hidden="false" customHeight="false" outlineLevel="0" collapsed="false">
      <c r="A88" s="32" t="s">
        <v>6379</v>
      </c>
      <c r="B88" s="32" t="s">
        <v>6779</v>
      </c>
      <c r="C88" s="32" t="n">
        <v>0.016</v>
      </c>
      <c r="D88" s="32" t="s">
        <v>6779</v>
      </c>
      <c r="E88" s="32" t="n">
        <v>0.021</v>
      </c>
      <c r="F88" s="32" t="s">
        <v>6779</v>
      </c>
      <c r="G88" s="32" t="s">
        <v>6779</v>
      </c>
      <c r="H88" s="32" t="n">
        <v>1</v>
      </c>
      <c r="I88" s="32" t="s">
        <v>6779</v>
      </c>
      <c r="J88" s="32" t="s">
        <v>6779</v>
      </c>
      <c r="K88" s="33" t="n">
        <f aca="false">COUNTIF(B88:J88,"&lt;0.05")</f>
        <v>2</v>
      </c>
      <c r="L88" s="34" t="n">
        <f aca="false">COUNTIF(B88:J88,"&lt;0.005556")</f>
        <v>0</v>
      </c>
    </row>
    <row r="89" customFormat="false" ht="15" hidden="false" customHeight="false" outlineLevel="0" collapsed="false">
      <c r="A89" s="32" t="s">
        <v>4327</v>
      </c>
      <c r="B89" s="32" t="n">
        <v>0.977</v>
      </c>
      <c r="C89" s="32" t="n">
        <v>0.232</v>
      </c>
      <c r="D89" s="32" t="n">
        <v>0.982</v>
      </c>
      <c r="E89" s="32" t="n">
        <v>0.978</v>
      </c>
      <c r="F89" s="32" t="n">
        <v>0.984</v>
      </c>
      <c r="G89" s="32" t="n">
        <v>1</v>
      </c>
      <c r="H89" s="32" t="n">
        <v>1</v>
      </c>
      <c r="I89" s="32" t="n">
        <v>1</v>
      </c>
      <c r="J89" s="32" t="n">
        <v>0.892</v>
      </c>
      <c r="K89" s="33" t="n">
        <f aca="false">COUNTIF(B89:J89,"&lt;0.05")</f>
        <v>0</v>
      </c>
      <c r="L89" s="34" t="n">
        <f aca="false">COUNTIF(B89:J89,"&lt;0.005556")</f>
        <v>0</v>
      </c>
    </row>
    <row r="90" customFormat="false" ht="15" hidden="false" customHeight="false" outlineLevel="0" collapsed="false">
      <c r="A90" s="32" t="s">
        <v>2168</v>
      </c>
      <c r="B90" s="32" t="n">
        <v>0.643</v>
      </c>
      <c r="C90" s="32" t="n">
        <v>0.57</v>
      </c>
      <c r="D90" s="32" t="n">
        <v>0.186</v>
      </c>
      <c r="E90" s="32" t="n">
        <v>0.104</v>
      </c>
      <c r="F90" s="32" t="n">
        <v>0.375</v>
      </c>
      <c r="G90" s="32" t="n">
        <v>0.579</v>
      </c>
      <c r="H90" s="32" t="n">
        <v>0.246</v>
      </c>
      <c r="I90" s="32" t="n">
        <v>0.97</v>
      </c>
      <c r="J90" s="32" t="n">
        <v>0.073</v>
      </c>
      <c r="K90" s="33" t="n">
        <f aca="false">COUNTIF(B90:J90,"&lt;0.05")</f>
        <v>0</v>
      </c>
      <c r="L90" s="34" t="n">
        <f aca="false">COUNTIF(B90:J90,"&lt;0.005556")</f>
        <v>0</v>
      </c>
    </row>
    <row r="91" customFormat="false" ht="15" hidden="false" customHeight="false" outlineLevel="0" collapsed="false">
      <c r="A91" s="32" t="s">
        <v>5698</v>
      </c>
      <c r="B91" s="32" t="s">
        <v>6779</v>
      </c>
      <c r="C91" s="32" t="n">
        <v>0.952</v>
      </c>
      <c r="D91" s="32" t="s">
        <v>6779</v>
      </c>
      <c r="E91" s="32" t="n">
        <v>0.978</v>
      </c>
      <c r="F91" s="32" t="s">
        <v>6779</v>
      </c>
      <c r="G91" s="32" t="s">
        <v>6779</v>
      </c>
      <c r="H91" s="32" t="n">
        <v>1</v>
      </c>
      <c r="I91" s="32" t="s">
        <v>6779</v>
      </c>
      <c r="J91" s="32" t="s">
        <v>6779</v>
      </c>
      <c r="K91" s="33" t="n">
        <f aca="false">COUNTIF(B91:J91,"&lt;0.05")</f>
        <v>0</v>
      </c>
      <c r="L91" s="34" t="n">
        <f aca="false">COUNTIF(B91:J91,"&lt;0.005556")</f>
        <v>0</v>
      </c>
    </row>
    <row r="92" customFormat="false" ht="15" hidden="false" customHeight="false" outlineLevel="0" collapsed="false">
      <c r="A92" s="32" t="s">
        <v>4452</v>
      </c>
      <c r="B92" s="32" t="n">
        <v>0.935</v>
      </c>
      <c r="C92" s="32" t="n">
        <v>0.984</v>
      </c>
      <c r="D92" s="32" t="n">
        <v>0.981</v>
      </c>
      <c r="E92" s="32" t="n">
        <v>0.956</v>
      </c>
      <c r="F92" s="32" t="n">
        <v>0.836</v>
      </c>
      <c r="G92" s="32" t="n">
        <v>0.753</v>
      </c>
      <c r="H92" s="32" t="n">
        <v>0.931</v>
      </c>
      <c r="I92" s="32" t="n">
        <v>0.97</v>
      </c>
      <c r="J92" s="32" t="n">
        <v>1</v>
      </c>
      <c r="K92" s="33" t="n">
        <f aca="false">COUNTIF(B92:J92,"&lt;0.05")</f>
        <v>0</v>
      </c>
      <c r="L92" s="34" t="n">
        <f aca="false">COUNTIF(B92:J92,"&lt;0.005556")</f>
        <v>0</v>
      </c>
    </row>
    <row r="93" customFormat="false" ht="15" hidden="false" customHeight="false" outlineLevel="0" collapsed="false">
      <c r="A93" s="32" t="s">
        <v>2154</v>
      </c>
      <c r="B93" s="32" t="n">
        <v>0.648</v>
      </c>
      <c r="C93" s="32" t="n">
        <v>0.567</v>
      </c>
      <c r="D93" s="32" t="n">
        <v>0.103</v>
      </c>
      <c r="E93" s="32" t="n">
        <v>0.302</v>
      </c>
      <c r="F93" s="32" t="n">
        <v>0.584</v>
      </c>
      <c r="G93" s="32" t="n">
        <v>0.443</v>
      </c>
      <c r="H93" s="32" t="n">
        <v>0.54</v>
      </c>
      <c r="I93" s="32" t="n">
        <v>0.088</v>
      </c>
      <c r="J93" s="32" t="n">
        <v>0.588</v>
      </c>
      <c r="K93" s="33" t="n">
        <f aca="false">COUNTIF(B93:J93,"&lt;0.05")</f>
        <v>0</v>
      </c>
      <c r="L93" s="34" t="n">
        <f aca="false">COUNTIF(B93:J93,"&lt;0.005556")</f>
        <v>0</v>
      </c>
    </row>
    <row r="94" customFormat="false" ht="15" hidden="false" customHeight="false" outlineLevel="0" collapsed="false">
      <c r="A94" s="32" t="s">
        <v>1204</v>
      </c>
      <c r="B94" s="32" t="n">
        <v>0.621</v>
      </c>
      <c r="C94" s="32" t="n">
        <v>0.527</v>
      </c>
      <c r="D94" s="32" t="n">
        <v>0.556</v>
      </c>
      <c r="E94" s="32" t="n">
        <v>0.371</v>
      </c>
      <c r="F94" s="32" t="n">
        <v>0.27</v>
      </c>
      <c r="G94" s="32" t="n">
        <v>0.569</v>
      </c>
      <c r="H94" s="32" t="n">
        <v>0.172</v>
      </c>
      <c r="I94" s="32" t="n">
        <v>0.56</v>
      </c>
      <c r="J94" s="32" t="n">
        <v>0.398</v>
      </c>
      <c r="K94" s="33" t="n">
        <f aca="false">COUNTIF(B94:J94,"&lt;0.05")</f>
        <v>0</v>
      </c>
      <c r="L94" s="34" t="n">
        <f aca="false">COUNTIF(B94:J94,"&lt;0.005556")</f>
        <v>0</v>
      </c>
    </row>
    <row r="95" customFormat="false" ht="15" hidden="false" customHeight="false" outlineLevel="0" collapsed="false">
      <c r="A95" s="32" t="s">
        <v>2055</v>
      </c>
      <c r="B95" s="32" t="n">
        <v>0.248</v>
      </c>
      <c r="C95" s="32" t="n">
        <v>0.492</v>
      </c>
      <c r="D95" s="32" t="n">
        <v>0.177</v>
      </c>
      <c r="E95" s="32" t="n">
        <v>0.399</v>
      </c>
      <c r="F95" s="32" t="n">
        <v>0.236</v>
      </c>
      <c r="G95" s="32" t="n">
        <v>0.418</v>
      </c>
      <c r="H95" s="32" t="n">
        <v>0.47</v>
      </c>
      <c r="I95" s="32" t="n">
        <v>0.17</v>
      </c>
      <c r="J95" s="32" t="n">
        <v>0.533</v>
      </c>
      <c r="K95" s="33" t="n">
        <f aca="false">COUNTIF(B95:J95,"&lt;0.05")</f>
        <v>0</v>
      </c>
      <c r="L95" s="34" t="n">
        <f aca="false">COUNTIF(B95:J95,"&lt;0.005556")</f>
        <v>0</v>
      </c>
    </row>
    <row r="96" customFormat="false" ht="15" hidden="false" customHeight="false" outlineLevel="0" collapsed="false">
      <c r="A96" s="32" t="s">
        <v>1146</v>
      </c>
      <c r="B96" s="32" t="n">
        <v>0.043</v>
      </c>
      <c r="C96" s="32" t="n">
        <v>0.473</v>
      </c>
      <c r="D96" s="32" t="n">
        <v>0.248</v>
      </c>
      <c r="E96" s="32" t="n">
        <v>0.399</v>
      </c>
      <c r="F96" s="32" t="n">
        <v>0.112</v>
      </c>
      <c r="G96" s="32" t="n">
        <v>0.341</v>
      </c>
      <c r="H96" s="32" t="n">
        <v>0.478</v>
      </c>
      <c r="I96" s="32" t="n">
        <v>0.581</v>
      </c>
      <c r="J96" s="32" t="n">
        <v>0.588</v>
      </c>
      <c r="K96" s="33" t="n">
        <f aca="false">COUNTIF(B96:J96,"&lt;0.05")</f>
        <v>1</v>
      </c>
      <c r="L96" s="34" t="n">
        <f aca="false">COUNTIF(B96:J96,"&lt;0.005556")</f>
        <v>0</v>
      </c>
    </row>
    <row r="97" customFormat="false" ht="15" hidden="false" customHeight="false" outlineLevel="0" collapsed="false">
      <c r="A97" s="32" t="s">
        <v>4589</v>
      </c>
      <c r="B97" s="32" t="s">
        <v>6779</v>
      </c>
      <c r="C97" s="32" t="n">
        <v>0.902</v>
      </c>
      <c r="D97" s="32" t="s">
        <v>6779</v>
      </c>
      <c r="E97" s="32" t="n">
        <v>0.957</v>
      </c>
      <c r="F97" s="32" t="n">
        <v>0.983</v>
      </c>
      <c r="G97" s="32" t="n">
        <v>0.973</v>
      </c>
      <c r="H97" s="32" t="n">
        <v>0.86</v>
      </c>
      <c r="I97" s="32" t="n">
        <v>0.908</v>
      </c>
      <c r="J97" s="32" t="n">
        <v>1</v>
      </c>
      <c r="K97" s="33" t="n">
        <f aca="false">COUNTIF(B97:J97,"&lt;0.05")</f>
        <v>0</v>
      </c>
      <c r="L97" s="34" t="n">
        <f aca="false">COUNTIF(B97:J97,"&lt;0.005556")</f>
        <v>0</v>
      </c>
    </row>
    <row r="98" customFormat="false" ht="15" hidden="false" customHeight="false" outlineLevel="0" collapsed="false">
      <c r="A98" s="32" t="s">
        <v>4729</v>
      </c>
      <c r="B98" s="32" t="s">
        <v>6779</v>
      </c>
      <c r="C98" s="32" t="n">
        <v>0.984</v>
      </c>
      <c r="D98" s="32" t="n">
        <v>0.949</v>
      </c>
      <c r="E98" s="32" t="n">
        <v>0.956</v>
      </c>
      <c r="F98" s="32" t="n">
        <v>0.983</v>
      </c>
      <c r="G98" s="32" t="n">
        <v>1</v>
      </c>
      <c r="H98" s="32" t="n">
        <v>1</v>
      </c>
      <c r="I98" s="32" t="n">
        <v>0.909</v>
      </c>
      <c r="J98" s="32" t="n">
        <v>1</v>
      </c>
      <c r="K98" s="33" t="n">
        <f aca="false">COUNTIF(B98:J98,"&lt;0.05")</f>
        <v>0</v>
      </c>
      <c r="L98" s="34" t="n">
        <f aca="false">COUNTIF(B98:J98,"&lt;0.005556")</f>
        <v>0</v>
      </c>
    </row>
    <row r="99" customFormat="false" ht="15" hidden="false" customHeight="false" outlineLevel="0" collapsed="false">
      <c r="A99" s="32" t="s">
        <v>1734</v>
      </c>
      <c r="B99" s="32" t="n">
        <v>0.313</v>
      </c>
      <c r="C99" s="32" t="n">
        <v>0.436</v>
      </c>
      <c r="D99" s="32" t="n">
        <v>0.484</v>
      </c>
      <c r="E99" s="32" t="n">
        <v>0.373</v>
      </c>
      <c r="F99" s="32" t="n">
        <v>0.279</v>
      </c>
      <c r="G99" s="32" t="n">
        <v>0.556</v>
      </c>
      <c r="H99" s="32" t="n">
        <v>0.728</v>
      </c>
      <c r="I99" s="32" t="n">
        <v>0.05</v>
      </c>
      <c r="J99" s="32" t="n">
        <v>0.561</v>
      </c>
      <c r="K99" s="33" t="n">
        <f aca="false">COUNTIF(B99:J99,"&lt;0.05")</f>
        <v>0</v>
      </c>
      <c r="L99" s="34" t="n">
        <f aca="false">COUNTIF(B99:J99,"&lt;0.005556")</f>
        <v>0</v>
      </c>
    </row>
    <row r="100" customFormat="false" ht="15" hidden="false" customHeight="false" outlineLevel="0" collapsed="false">
      <c r="A100" s="32" t="s">
        <v>2713</v>
      </c>
      <c r="B100" s="32" t="n">
        <v>0.753</v>
      </c>
      <c r="C100" s="32" t="n">
        <v>0.49</v>
      </c>
      <c r="D100" s="32" t="n">
        <v>0.344</v>
      </c>
      <c r="E100" s="32" t="n">
        <v>0.405</v>
      </c>
      <c r="F100" s="32" t="n">
        <v>0.758</v>
      </c>
      <c r="G100" s="32" t="n">
        <v>0.569</v>
      </c>
      <c r="H100" s="32" t="n">
        <v>0.917</v>
      </c>
      <c r="I100" s="32" t="n">
        <v>0.589</v>
      </c>
      <c r="J100" s="32" t="n">
        <v>0.401</v>
      </c>
      <c r="K100" s="33" t="n">
        <f aca="false">COUNTIF(B100:J100,"&lt;0.05")</f>
        <v>0</v>
      </c>
      <c r="L100" s="34" t="n">
        <f aca="false">COUNTIF(B100:J100,"&lt;0.005556")</f>
        <v>0</v>
      </c>
    </row>
    <row r="101" customFormat="false" ht="15" hidden="false" customHeight="false" outlineLevel="0" collapsed="false">
      <c r="A101" s="32" t="s">
        <v>3131</v>
      </c>
      <c r="B101" s="32" t="n">
        <v>0.31</v>
      </c>
      <c r="C101" s="32" t="n">
        <v>0.313</v>
      </c>
      <c r="D101" s="32" t="n">
        <v>0.661</v>
      </c>
      <c r="E101" s="32" t="n">
        <v>0.687</v>
      </c>
      <c r="F101" s="32" t="n">
        <v>0.412</v>
      </c>
      <c r="G101" s="32" t="n">
        <v>0.467</v>
      </c>
      <c r="H101" s="32" t="n">
        <v>0.468</v>
      </c>
      <c r="I101" s="32" t="n">
        <v>1</v>
      </c>
      <c r="J101" s="32" t="n">
        <v>0.749</v>
      </c>
      <c r="K101" s="33" t="n">
        <f aca="false">COUNTIF(B101:J101,"&lt;0.05")</f>
        <v>0</v>
      </c>
      <c r="L101" s="34" t="n">
        <f aca="false">COUNTIF(B101:J101,"&lt;0.005556")</f>
        <v>0</v>
      </c>
    </row>
    <row r="102" customFormat="false" ht="15" hidden="false" customHeight="false" outlineLevel="0" collapsed="false">
      <c r="A102" s="32" t="s">
        <v>1746</v>
      </c>
      <c r="B102" s="32" t="n">
        <v>0.213</v>
      </c>
      <c r="C102" s="32" t="n">
        <v>0.478</v>
      </c>
      <c r="D102" s="32" t="n">
        <v>0.055</v>
      </c>
      <c r="E102" s="32" t="n">
        <v>0.037</v>
      </c>
      <c r="F102" s="32" t="n">
        <v>0.409</v>
      </c>
      <c r="G102" s="32" t="n">
        <v>0.344</v>
      </c>
      <c r="H102" s="32" t="n">
        <v>0.347</v>
      </c>
      <c r="I102" s="32" t="n">
        <v>0.576</v>
      </c>
      <c r="J102" s="32" t="n">
        <v>0.12</v>
      </c>
      <c r="K102" s="33" t="n">
        <f aca="false">COUNTIF(B102:J102,"&lt;0.05")</f>
        <v>1</v>
      </c>
      <c r="L102" s="34" t="n">
        <f aca="false">COUNTIF(B102:J102,"&lt;0.005556")</f>
        <v>0</v>
      </c>
    </row>
    <row r="103" customFormat="false" ht="15" hidden="false" customHeight="false" outlineLevel="0" collapsed="false">
      <c r="A103" s="32" t="s">
        <v>4643</v>
      </c>
      <c r="B103" s="32" t="s">
        <v>6779</v>
      </c>
      <c r="C103" s="32" t="n">
        <v>0.984</v>
      </c>
      <c r="D103" s="32" t="n">
        <v>1</v>
      </c>
      <c r="E103" s="32" t="n">
        <v>0.956</v>
      </c>
      <c r="F103" s="32" t="n">
        <v>0.949</v>
      </c>
      <c r="G103" s="32" t="n">
        <v>0.846</v>
      </c>
      <c r="H103" s="32" t="n">
        <v>1</v>
      </c>
      <c r="I103" s="32" t="s">
        <v>6779</v>
      </c>
      <c r="J103" s="32" t="n">
        <v>0.982</v>
      </c>
      <c r="K103" s="33" t="n">
        <f aca="false">COUNTIF(B103:J103,"&lt;0.05")</f>
        <v>0</v>
      </c>
      <c r="L103" s="34" t="n">
        <f aca="false">COUNTIF(B103:J103,"&lt;0.005556")</f>
        <v>0</v>
      </c>
    </row>
    <row r="104" customFormat="false" ht="15" hidden="false" customHeight="false" outlineLevel="0" collapsed="false">
      <c r="A104" s="32" t="s">
        <v>2958</v>
      </c>
      <c r="B104" s="32" t="n">
        <v>0.865</v>
      </c>
      <c r="C104" s="32" t="n">
        <v>0.765</v>
      </c>
      <c r="D104" s="32" t="n">
        <v>0.667</v>
      </c>
      <c r="E104" s="32" t="n">
        <v>0.163</v>
      </c>
      <c r="F104" s="32" t="n">
        <v>0.601</v>
      </c>
      <c r="G104" s="32" t="n">
        <v>0.755</v>
      </c>
      <c r="H104" s="32" t="n">
        <v>0.977</v>
      </c>
      <c r="I104" s="32" t="n">
        <v>0.713</v>
      </c>
      <c r="J104" s="32" t="n">
        <v>0.983</v>
      </c>
      <c r="K104" s="33" t="n">
        <f aca="false">COUNTIF(B104:J104,"&lt;0.05")</f>
        <v>0</v>
      </c>
      <c r="L104" s="34" t="n">
        <f aca="false">COUNTIF(B104:J104,"&lt;0.005556")</f>
        <v>0</v>
      </c>
    </row>
    <row r="105" customFormat="false" ht="15" hidden="false" customHeight="false" outlineLevel="0" collapsed="false">
      <c r="A105" s="32" t="s">
        <v>6130</v>
      </c>
      <c r="B105" s="32" t="s">
        <v>6779</v>
      </c>
      <c r="C105" s="32" t="n">
        <v>1</v>
      </c>
      <c r="D105" s="32" t="n">
        <v>1</v>
      </c>
      <c r="E105" s="32" t="n">
        <v>1</v>
      </c>
      <c r="F105" s="32" t="s">
        <v>6779</v>
      </c>
      <c r="G105" s="32" t="n">
        <v>1</v>
      </c>
      <c r="H105" s="32" t="s">
        <v>6779</v>
      </c>
      <c r="I105" s="32" t="s">
        <v>6779</v>
      </c>
      <c r="J105" s="32" t="s">
        <v>6779</v>
      </c>
      <c r="K105" s="33" t="n">
        <f aca="false">COUNTIF(B105:J105,"&lt;0.05")</f>
        <v>0</v>
      </c>
      <c r="L105" s="34" t="n">
        <f aca="false">COUNTIF(B105:J105,"&lt;0.005556")</f>
        <v>0</v>
      </c>
    </row>
    <row r="106" customFormat="false" ht="15" hidden="false" customHeight="false" outlineLevel="0" collapsed="false">
      <c r="A106" s="32" t="s">
        <v>4501</v>
      </c>
      <c r="B106" s="32" t="n">
        <v>0.976</v>
      </c>
      <c r="C106" s="32" t="n">
        <v>0.902</v>
      </c>
      <c r="D106" s="32" t="n">
        <v>0.897</v>
      </c>
      <c r="E106" s="32" t="n">
        <v>0.993</v>
      </c>
      <c r="F106" s="32" t="n">
        <v>0.948</v>
      </c>
      <c r="G106" s="32" t="n">
        <v>1</v>
      </c>
      <c r="H106" s="32" t="n">
        <v>1</v>
      </c>
      <c r="I106" s="32" t="n">
        <v>1</v>
      </c>
      <c r="J106" s="32" t="n">
        <v>1</v>
      </c>
      <c r="K106" s="33" t="n">
        <f aca="false">COUNTIF(B106:J106,"&lt;0.05")</f>
        <v>0</v>
      </c>
      <c r="L106" s="34" t="n">
        <f aca="false">COUNTIF(B106:J106,"&lt;0.005556")</f>
        <v>0</v>
      </c>
    </row>
    <row r="107" customFormat="false" ht="15" hidden="false" customHeight="false" outlineLevel="0" collapsed="false">
      <c r="A107" s="32" t="s">
        <v>4605</v>
      </c>
      <c r="B107" s="32" t="n">
        <v>1</v>
      </c>
      <c r="C107" s="32" t="n">
        <v>1</v>
      </c>
      <c r="D107" s="32" t="n">
        <v>0.983</v>
      </c>
      <c r="E107" s="32" t="n">
        <v>0.978</v>
      </c>
      <c r="F107" s="32" t="n">
        <v>0.95</v>
      </c>
      <c r="G107" s="32" t="n">
        <v>1</v>
      </c>
      <c r="H107" s="32" t="n">
        <v>0.975</v>
      </c>
      <c r="I107" s="32" t="n">
        <v>1</v>
      </c>
      <c r="J107" s="32" t="n">
        <v>0.944</v>
      </c>
      <c r="K107" s="33" t="n">
        <f aca="false">COUNTIF(B107:J107,"&lt;0.05")</f>
        <v>0</v>
      </c>
      <c r="L107" s="34" t="n">
        <f aca="false">COUNTIF(B107:J107,"&lt;0.005556")</f>
        <v>0</v>
      </c>
    </row>
    <row r="108" customFormat="false" ht="15" hidden="false" customHeight="false" outlineLevel="0" collapsed="false">
      <c r="A108" s="32" t="s">
        <v>5622</v>
      </c>
      <c r="B108" s="32" t="n">
        <v>1</v>
      </c>
      <c r="C108" s="32" t="n">
        <v>1</v>
      </c>
      <c r="D108" s="32" t="n">
        <v>1</v>
      </c>
      <c r="E108" s="32" t="n">
        <v>1</v>
      </c>
      <c r="F108" s="32" t="n">
        <v>1</v>
      </c>
      <c r="G108" s="32" t="s">
        <v>6779</v>
      </c>
      <c r="H108" s="32" t="n">
        <v>1</v>
      </c>
      <c r="I108" s="32" t="s">
        <v>6779</v>
      </c>
      <c r="J108" s="32" t="n">
        <v>1</v>
      </c>
      <c r="K108" s="33" t="n">
        <f aca="false">COUNTIF(B108:J108,"&lt;0.05")</f>
        <v>0</v>
      </c>
      <c r="L108" s="34" t="n">
        <f aca="false">COUNTIF(B108:J108,"&lt;0.005556")</f>
        <v>0</v>
      </c>
    </row>
    <row r="109" customFormat="false" ht="15" hidden="false" customHeight="false" outlineLevel="0" collapsed="false">
      <c r="A109" s="32" t="s">
        <v>3349</v>
      </c>
      <c r="B109" s="32" t="n">
        <v>0.38</v>
      </c>
      <c r="C109" s="32" t="n">
        <v>0.902</v>
      </c>
      <c r="D109" s="32" t="n">
        <v>0.572</v>
      </c>
      <c r="E109" s="32" t="n">
        <v>0.575</v>
      </c>
      <c r="F109" s="32" t="n">
        <v>0.059</v>
      </c>
      <c r="G109" s="32" t="n">
        <v>0.974</v>
      </c>
      <c r="H109" s="32" t="n">
        <v>0.246</v>
      </c>
      <c r="I109" s="32" t="n">
        <v>0.91</v>
      </c>
      <c r="J109" s="32" t="n">
        <v>0.347</v>
      </c>
      <c r="K109" s="33" t="n">
        <f aca="false">COUNTIF(B109:J109,"&lt;0.05")</f>
        <v>0</v>
      </c>
      <c r="L109" s="34" t="n">
        <f aca="false">COUNTIF(B109:J109,"&lt;0.005556")</f>
        <v>0</v>
      </c>
    </row>
    <row r="110" customFormat="false" ht="15" hidden="false" customHeight="false" outlineLevel="0" collapsed="false">
      <c r="A110" s="32" t="s">
        <v>4286</v>
      </c>
      <c r="B110" s="32" t="n">
        <v>0.977</v>
      </c>
      <c r="C110" s="32" t="n">
        <v>1</v>
      </c>
      <c r="D110" s="32" t="n">
        <v>0.896</v>
      </c>
      <c r="E110" s="32" t="n">
        <v>0.326</v>
      </c>
      <c r="F110" s="32" t="n">
        <v>0.586</v>
      </c>
      <c r="G110" s="32" t="n">
        <v>0.975</v>
      </c>
      <c r="H110" s="32" t="n">
        <v>1</v>
      </c>
      <c r="I110" s="32" t="n">
        <v>1</v>
      </c>
      <c r="J110" s="32" t="n">
        <v>0.945</v>
      </c>
      <c r="K110" s="33" t="n">
        <f aca="false">COUNTIF(B110:J110,"&lt;0.05")</f>
        <v>0</v>
      </c>
      <c r="L110" s="34" t="n">
        <f aca="false">COUNTIF(B110:J110,"&lt;0.005556")</f>
        <v>0</v>
      </c>
    </row>
    <row r="111" customFormat="false" ht="15" hidden="false" customHeight="false" outlineLevel="0" collapsed="false">
      <c r="A111" s="32" t="s">
        <v>3647</v>
      </c>
      <c r="B111" s="32" t="n">
        <v>0.929</v>
      </c>
      <c r="C111" s="32" t="n">
        <v>0.149</v>
      </c>
      <c r="D111" s="32" t="n">
        <v>0.947</v>
      </c>
      <c r="E111" s="32" t="n">
        <v>0.629</v>
      </c>
      <c r="F111" s="32" t="n">
        <v>0.006</v>
      </c>
      <c r="G111" s="32" t="n">
        <v>0.648</v>
      </c>
      <c r="H111" s="32" t="n">
        <v>0.141</v>
      </c>
      <c r="I111" s="32" t="n">
        <v>0.909</v>
      </c>
      <c r="J111" s="32" t="n">
        <v>0.982</v>
      </c>
      <c r="K111" s="33" t="n">
        <f aca="false">COUNTIF(B111:J111,"&lt;0.05")</f>
        <v>1</v>
      </c>
      <c r="L111" s="34" t="n">
        <f aca="false">COUNTIF(B111:J111,"&lt;0.005556")</f>
        <v>0</v>
      </c>
    </row>
    <row r="112" customFormat="false" ht="15" hidden="false" customHeight="false" outlineLevel="0" collapsed="false">
      <c r="A112" s="32" t="s">
        <v>613</v>
      </c>
      <c r="B112" s="32" t="n">
        <v>0.059</v>
      </c>
      <c r="C112" s="32" t="n">
        <v>0.522</v>
      </c>
      <c r="D112" s="32" t="n">
        <v>0.033</v>
      </c>
      <c r="E112" s="32" t="n">
        <v>0.53</v>
      </c>
      <c r="F112" s="32" t="n">
        <v>0.471</v>
      </c>
      <c r="G112" s="32" t="n">
        <v>0.656</v>
      </c>
      <c r="H112" s="32" t="n">
        <v>0.661</v>
      </c>
      <c r="I112" s="32" t="n">
        <v>0.135</v>
      </c>
      <c r="J112" s="32" t="n">
        <v>0.624</v>
      </c>
      <c r="K112" s="33" t="n">
        <f aca="false">COUNTIF(B112:J112,"&lt;0.05")</f>
        <v>1</v>
      </c>
      <c r="L112" s="34" t="n">
        <f aca="false">COUNTIF(B112:J112,"&lt;0.005556")</f>
        <v>0</v>
      </c>
    </row>
    <row r="113" customFormat="false" ht="15" hidden="false" customHeight="false" outlineLevel="0" collapsed="false">
      <c r="A113" s="32" t="s">
        <v>5805</v>
      </c>
      <c r="B113" s="32" t="s">
        <v>6779</v>
      </c>
      <c r="C113" s="32" t="n">
        <v>0.985</v>
      </c>
      <c r="D113" s="32" t="s">
        <v>6779</v>
      </c>
      <c r="E113" s="32" t="n">
        <v>0.992</v>
      </c>
      <c r="F113" s="32" t="n">
        <v>1</v>
      </c>
      <c r="G113" s="32" t="s">
        <v>6779</v>
      </c>
      <c r="H113" s="32" t="s">
        <v>6779</v>
      </c>
      <c r="I113" s="32" t="n">
        <v>1</v>
      </c>
      <c r="J113" s="32" t="s">
        <v>6779</v>
      </c>
      <c r="K113" s="33" t="n">
        <f aca="false">COUNTIF(B113:J113,"&lt;0.05")</f>
        <v>0</v>
      </c>
      <c r="L113" s="34" t="n">
        <f aca="false">COUNTIF(B113:J113,"&lt;0.005556")</f>
        <v>0</v>
      </c>
    </row>
    <row r="114" customFormat="false" ht="15" hidden="false" customHeight="false" outlineLevel="0" collapsed="false">
      <c r="A114" s="32" t="s">
        <v>1477</v>
      </c>
      <c r="B114" s="32" t="n">
        <v>0.216</v>
      </c>
      <c r="C114" s="32" t="n">
        <v>0.59</v>
      </c>
      <c r="D114" s="32" t="n">
        <v>0.156</v>
      </c>
      <c r="E114" s="32" t="n">
        <v>0.183</v>
      </c>
      <c r="F114" s="32" t="n">
        <v>0.228</v>
      </c>
      <c r="G114" s="32" t="n">
        <v>0.429</v>
      </c>
      <c r="H114" s="32" t="n">
        <v>0.346</v>
      </c>
      <c r="I114" s="32" t="n">
        <v>0.562</v>
      </c>
      <c r="J114" s="32" t="n">
        <v>0.402</v>
      </c>
      <c r="K114" s="33" t="n">
        <f aca="false">COUNTIF(B114:J114,"&lt;0.05")</f>
        <v>0</v>
      </c>
      <c r="L114" s="34" t="n">
        <f aca="false">COUNTIF(B114:J114,"&lt;0.005556")</f>
        <v>0</v>
      </c>
    </row>
    <row r="115" customFormat="false" ht="15" hidden="false" customHeight="false" outlineLevel="0" collapsed="false">
      <c r="A115" s="32" t="s">
        <v>5373</v>
      </c>
      <c r="B115" s="32" t="s">
        <v>6779</v>
      </c>
      <c r="C115" s="32" t="s">
        <v>6779</v>
      </c>
      <c r="D115" s="32" t="n">
        <v>0.894</v>
      </c>
      <c r="E115" s="32" t="n">
        <v>0.992</v>
      </c>
      <c r="F115" s="32" t="n">
        <v>1</v>
      </c>
      <c r="G115" s="32" t="n">
        <v>1</v>
      </c>
      <c r="H115" s="32" t="s">
        <v>6779</v>
      </c>
      <c r="I115" s="32" t="s">
        <v>6779</v>
      </c>
      <c r="J115" s="32" t="n">
        <v>1</v>
      </c>
      <c r="K115" s="33" t="n">
        <f aca="false">COUNTIF(B115:J115,"&lt;0.05")</f>
        <v>0</v>
      </c>
      <c r="L115" s="34" t="n">
        <f aca="false">COUNTIF(B115:J115,"&lt;0.005556")</f>
        <v>0</v>
      </c>
    </row>
    <row r="116" customFormat="false" ht="15" hidden="false" customHeight="false" outlineLevel="0" collapsed="false">
      <c r="A116" s="32" t="s">
        <v>5093</v>
      </c>
      <c r="B116" s="32" t="s">
        <v>6779</v>
      </c>
      <c r="C116" s="32" t="n">
        <v>0.984</v>
      </c>
      <c r="D116" s="32" t="s">
        <v>6779</v>
      </c>
      <c r="E116" s="32" t="n">
        <v>0.956</v>
      </c>
      <c r="F116" s="32" t="n">
        <v>1</v>
      </c>
      <c r="G116" s="32" t="n">
        <v>1</v>
      </c>
      <c r="H116" s="32" t="n">
        <v>0.93</v>
      </c>
      <c r="I116" s="32" t="s">
        <v>6779</v>
      </c>
      <c r="J116" s="32" t="n">
        <v>0.982</v>
      </c>
      <c r="K116" s="33" t="n">
        <f aca="false">COUNTIF(B116:J116,"&lt;0.05")</f>
        <v>0</v>
      </c>
      <c r="L116" s="34" t="n">
        <f aca="false">COUNTIF(B116:J116,"&lt;0.005556")</f>
        <v>0</v>
      </c>
    </row>
    <row r="117" customFormat="false" ht="15" hidden="false" customHeight="false" outlineLevel="0" collapsed="false">
      <c r="A117" s="32" t="s">
        <v>4368</v>
      </c>
      <c r="B117" s="32" t="n">
        <v>1</v>
      </c>
      <c r="C117" s="32" t="n">
        <v>0.904</v>
      </c>
      <c r="D117" s="32" t="n">
        <v>0.946</v>
      </c>
      <c r="E117" s="32" t="n">
        <v>0.927</v>
      </c>
      <c r="F117" s="32" t="n">
        <v>0.983</v>
      </c>
      <c r="G117" s="32" t="n">
        <v>1</v>
      </c>
      <c r="H117" s="32" t="n">
        <v>1</v>
      </c>
      <c r="I117" s="32" t="n">
        <v>0.822</v>
      </c>
      <c r="J117" s="32" t="s">
        <v>6779</v>
      </c>
      <c r="K117" s="33" t="n">
        <f aca="false">COUNTIF(B117:J117,"&lt;0.05")</f>
        <v>0</v>
      </c>
      <c r="L117" s="34" t="n">
        <f aca="false">COUNTIF(B117:J117,"&lt;0.005556")</f>
        <v>0</v>
      </c>
    </row>
    <row r="118" customFormat="false" ht="15" hidden="false" customHeight="false" outlineLevel="0" collapsed="false">
      <c r="A118" s="32" t="s">
        <v>1116</v>
      </c>
      <c r="B118" s="32" t="n">
        <v>0.525</v>
      </c>
      <c r="C118" s="32" t="n">
        <v>0.326</v>
      </c>
      <c r="D118" s="32" t="n">
        <v>0.397</v>
      </c>
      <c r="E118" s="32" t="n">
        <v>0.471</v>
      </c>
      <c r="F118" s="32" t="n">
        <v>0.28</v>
      </c>
      <c r="G118" s="32" t="n">
        <v>0.3</v>
      </c>
      <c r="H118" s="32" t="n">
        <v>0.693</v>
      </c>
      <c r="I118" s="32" t="n">
        <v>0.56</v>
      </c>
      <c r="J118" s="32" t="n">
        <v>0.552</v>
      </c>
      <c r="K118" s="33" t="n">
        <f aca="false">COUNTIF(B118:J118,"&lt;0.05")</f>
        <v>0</v>
      </c>
      <c r="L118" s="34" t="n">
        <f aca="false">COUNTIF(B118:J118,"&lt;0.005556")</f>
        <v>0</v>
      </c>
    </row>
    <row r="119" customFormat="false" ht="15" hidden="false" customHeight="false" outlineLevel="0" collapsed="false">
      <c r="A119" s="32" t="s">
        <v>4495</v>
      </c>
      <c r="B119" s="32" t="n">
        <v>0.929</v>
      </c>
      <c r="C119" s="32" t="n">
        <v>0.983</v>
      </c>
      <c r="D119" s="32" t="n">
        <v>0.948</v>
      </c>
      <c r="E119" s="32" t="n">
        <v>0.19</v>
      </c>
      <c r="F119" s="32" t="n">
        <v>0.949</v>
      </c>
      <c r="G119" s="32" t="n">
        <v>1</v>
      </c>
      <c r="H119" s="32" t="n">
        <v>1</v>
      </c>
      <c r="I119" s="32" t="n">
        <v>1</v>
      </c>
      <c r="J119" s="32" t="n">
        <v>0.054</v>
      </c>
      <c r="K119" s="33" t="n">
        <f aca="false">COUNTIF(B119:J119,"&lt;0.05")</f>
        <v>0</v>
      </c>
      <c r="L119" s="34" t="n">
        <f aca="false">COUNTIF(B119:J119,"&lt;0.005556")</f>
        <v>0</v>
      </c>
    </row>
    <row r="120" customFormat="false" ht="15" hidden="false" customHeight="false" outlineLevel="0" collapsed="false">
      <c r="A120" s="32" t="s">
        <v>738</v>
      </c>
      <c r="B120" s="32" t="n">
        <v>0.398</v>
      </c>
      <c r="C120" s="32" t="n">
        <v>0.623</v>
      </c>
      <c r="D120" s="32" t="n">
        <v>0.184</v>
      </c>
      <c r="E120" s="32" t="n">
        <v>0.267</v>
      </c>
      <c r="F120" s="32" t="n">
        <v>0.571</v>
      </c>
      <c r="G120" s="32" t="n">
        <v>0.51</v>
      </c>
      <c r="H120" s="32" t="n">
        <v>0.65</v>
      </c>
      <c r="I120" s="32" t="n">
        <v>0.45</v>
      </c>
      <c r="J120" s="32" t="n">
        <v>0.508</v>
      </c>
      <c r="K120" s="33" t="n">
        <f aca="false">COUNTIF(B120:J120,"&lt;0.05")</f>
        <v>0</v>
      </c>
      <c r="L120" s="34" t="n">
        <f aca="false">COUNTIF(B120:J120,"&lt;0.005556")</f>
        <v>0</v>
      </c>
    </row>
    <row r="121" customFormat="false" ht="15" hidden="false" customHeight="false" outlineLevel="0" collapsed="false">
      <c r="A121" s="32" t="s">
        <v>4285</v>
      </c>
      <c r="B121" s="32" t="n">
        <v>0.978</v>
      </c>
      <c r="C121" s="32" t="n">
        <v>0.903</v>
      </c>
      <c r="D121" s="32" t="n">
        <v>0.832</v>
      </c>
      <c r="E121" s="32" t="n">
        <v>0.927</v>
      </c>
      <c r="F121" s="32" t="n">
        <v>0.949</v>
      </c>
      <c r="G121" s="32" t="s">
        <v>6779</v>
      </c>
      <c r="H121" s="32" t="n">
        <v>1</v>
      </c>
      <c r="I121" s="32" t="n">
        <v>1</v>
      </c>
      <c r="J121" s="32" t="n">
        <v>0.892</v>
      </c>
      <c r="K121" s="33" t="n">
        <f aca="false">COUNTIF(B121:J121,"&lt;0.05")</f>
        <v>0</v>
      </c>
      <c r="L121" s="34" t="n">
        <f aca="false">COUNTIF(B121:J121,"&lt;0.005556")</f>
        <v>0</v>
      </c>
    </row>
    <row r="122" customFormat="false" ht="15" hidden="false" customHeight="false" outlineLevel="0" collapsed="false">
      <c r="A122" s="32" t="s">
        <v>3938</v>
      </c>
      <c r="B122" s="32" t="n">
        <v>0.786</v>
      </c>
      <c r="C122" s="32" t="n">
        <v>1</v>
      </c>
      <c r="D122" s="32" t="n">
        <v>0.896</v>
      </c>
      <c r="E122" s="32" t="n">
        <v>0.349</v>
      </c>
      <c r="F122" s="32" t="n">
        <v>0.834</v>
      </c>
      <c r="G122" s="32" t="n">
        <v>0.352</v>
      </c>
      <c r="H122" s="32" t="n">
        <v>1</v>
      </c>
      <c r="I122" s="32" t="n">
        <v>0.178</v>
      </c>
      <c r="J122" s="32" t="n">
        <v>0.177</v>
      </c>
      <c r="K122" s="33" t="n">
        <f aca="false">COUNTIF(B122:J122,"&lt;0.05")</f>
        <v>0</v>
      </c>
      <c r="L122" s="34" t="n">
        <f aca="false">COUNTIF(B122:J122,"&lt;0.005556")</f>
        <v>0</v>
      </c>
    </row>
    <row r="123" customFormat="false" ht="15" hidden="false" customHeight="false" outlineLevel="0" collapsed="false">
      <c r="A123" s="32" t="s">
        <v>5142</v>
      </c>
      <c r="B123" s="32" t="n">
        <v>0.978</v>
      </c>
      <c r="C123" s="32" t="s">
        <v>6779</v>
      </c>
      <c r="D123" s="32" t="s">
        <v>6779</v>
      </c>
      <c r="E123" s="32" t="n">
        <v>0.956</v>
      </c>
      <c r="F123" s="32" t="n">
        <v>1</v>
      </c>
      <c r="G123" s="32" t="n">
        <v>1</v>
      </c>
      <c r="H123" s="32" t="n">
        <v>1</v>
      </c>
      <c r="I123" s="32" t="n">
        <v>1</v>
      </c>
      <c r="J123" s="32" t="n">
        <v>0.982</v>
      </c>
      <c r="K123" s="33" t="n">
        <f aca="false">COUNTIF(B123:J123,"&lt;0.05")</f>
        <v>0</v>
      </c>
      <c r="L123" s="34" t="n">
        <f aca="false">COUNTIF(B123:J123,"&lt;0.005556")</f>
        <v>0</v>
      </c>
    </row>
    <row r="124" customFormat="false" ht="15" hidden="false" customHeight="false" outlineLevel="0" collapsed="false">
      <c r="A124" s="32" t="s">
        <v>3771</v>
      </c>
      <c r="B124" s="32" t="n">
        <v>0.977</v>
      </c>
      <c r="C124" s="32" t="n">
        <v>0.904</v>
      </c>
      <c r="D124" s="32" t="n">
        <v>0.89</v>
      </c>
      <c r="E124" s="32" t="n">
        <v>0.627</v>
      </c>
      <c r="F124" s="32" t="n">
        <v>0.762</v>
      </c>
      <c r="G124" s="32" t="n">
        <v>0.975</v>
      </c>
      <c r="H124" s="32" t="n">
        <v>0.976</v>
      </c>
      <c r="I124" s="32" t="s">
        <v>6779</v>
      </c>
      <c r="J124" s="32" t="n">
        <v>0.742</v>
      </c>
      <c r="K124" s="33" t="n">
        <f aca="false">COUNTIF(B124:J124,"&lt;0.05")</f>
        <v>0</v>
      </c>
      <c r="L124" s="34" t="n">
        <f aca="false">COUNTIF(B124:J124,"&lt;0.005556")</f>
        <v>0</v>
      </c>
    </row>
    <row r="125" customFormat="false" ht="15" hidden="false" customHeight="false" outlineLevel="0" collapsed="false">
      <c r="A125" s="32" t="s">
        <v>5530</v>
      </c>
      <c r="B125" s="32" t="s">
        <v>6779</v>
      </c>
      <c r="C125" s="32" t="s">
        <v>6779</v>
      </c>
      <c r="D125" s="32" t="n">
        <v>1</v>
      </c>
      <c r="E125" s="32" t="n">
        <v>0.891</v>
      </c>
      <c r="F125" s="32" t="n">
        <v>1</v>
      </c>
      <c r="G125" s="32" t="s">
        <v>6779</v>
      </c>
      <c r="H125" s="32" t="s">
        <v>6779</v>
      </c>
      <c r="I125" s="32" t="s">
        <v>6779</v>
      </c>
      <c r="J125" s="32" t="n">
        <v>1</v>
      </c>
      <c r="K125" s="33" t="n">
        <f aca="false">COUNTIF(B125:J125,"&lt;0.05")</f>
        <v>0</v>
      </c>
      <c r="L125" s="34" t="n">
        <f aca="false">COUNTIF(B125:J125,"&lt;0.005556")</f>
        <v>0</v>
      </c>
    </row>
    <row r="126" customFormat="false" ht="15" hidden="false" customHeight="false" outlineLevel="0" collapsed="false">
      <c r="A126" s="32" t="s">
        <v>1765</v>
      </c>
      <c r="B126" s="32" t="n">
        <v>0.38</v>
      </c>
      <c r="C126" s="32" t="n">
        <v>0.391</v>
      </c>
      <c r="D126" s="32" t="n">
        <v>0.658</v>
      </c>
      <c r="E126" s="32" t="n">
        <v>0.468</v>
      </c>
      <c r="F126" s="32" t="n">
        <v>0.196</v>
      </c>
      <c r="G126" s="32" t="n">
        <v>0.343</v>
      </c>
      <c r="H126" s="32" t="n">
        <v>0.345</v>
      </c>
      <c r="I126" s="32" t="n">
        <v>0.095</v>
      </c>
      <c r="J126" s="32" t="n">
        <v>0.549</v>
      </c>
      <c r="K126" s="33" t="n">
        <f aca="false">COUNTIF(B126:J126,"&lt;0.05")</f>
        <v>0</v>
      </c>
      <c r="L126" s="34" t="n">
        <f aca="false">COUNTIF(B126:J126,"&lt;0.005556")</f>
        <v>0</v>
      </c>
    </row>
    <row r="127" customFormat="false" ht="15" hidden="false" customHeight="false" outlineLevel="0" collapsed="false">
      <c r="A127" s="32" t="s">
        <v>4994</v>
      </c>
      <c r="B127" s="32" t="n">
        <v>0.868</v>
      </c>
      <c r="C127" s="32" t="n">
        <v>0.9</v>
      </c>
      <c r="D127" s="32" t="n">
        <v>0.829</v>
      </c>
      <c r="E127" s="32" t="n">
        <v>0.955</v>
      </c>
      <c r="F127" s="32" t="n">
        <v>1</v>
      </c>
      <c r="G127" s="32" t="n">
        <v>1</v>
      </c>
      <c r="H127" s="32" t="s">
        <v>6779</v>
      </c>
      <c r="I127" s="32" t="n">
        <v>1</v>
      </c>
      <c r="J127" s="32" t="n">
        <v>1</v>
      </c>
      <c r="K127" s="33" t="n">
        <f aca="false">COUNTIF(B127:J127,"&lt;0.05")</f>
        <v>0</v>
      </c>
      <c r="L127" s="34" t="n">
        <f aca="false">COUNTIF(B127:J127,"&lt;0.005556")</f>
        <v>0</v>
      </c>
    </row>
    <row r="128" customFormat="false" ht="15" hidden="false" customHeight="false" outlineLevel="0" collapsed="false">
      <c r="A128" s="32" t="s">
        <v>2403</v>
      </c>
      <c r="B128" s="32" t="n">
        <v>0.381</v>
      </c>
      <c r="C128" s="32" t="n">
        <v>0.472</v>
      </c>
      <c r="D128" s="32" t="n">
        <v>0.689</v>
      </c>
      <c r="E128" s="32" t="n">
        <v>0.669</v>
      </c>
      <c r="F128" s="32" t="n">
        <v>0.603</v>
      </c>
      <c r="G128" s="32" t="n">
        <v>0.442</v>
      </c>
      <c r="H128" s="32" t="n">
        <v>0.557</v>
      </c>
      <c r="I128" s="32" t="n">
        <v>0.039</v>
      </c>
      <c r="J128" s="32" t="n">
        <v>0.569</v>
      </c>
      <c r="K128" s="33" t="n">
        <f aca="false">COUNTIF(B128:J128,"&lt;0.05")</f>
        <v>1</v>
      </c>
      <c r="L128" s="34" t="n">
        <f aca="false">COUNTIF(B128:J128,"&lt;0.005556")</f>
        <v>0</v>
      </c>
    </row>
    <row r="129" customFormat="false" ht="15" hidden="false" customHeight="false" outlineLevel="0" collapsed="false">
      <c r="A129" s="32" t="s">
        <v>1698</v>
      </c>
      <c r="B129" s="32" t="n">
        <v>0.38</v>
      </c>
      <c r="C129" s="32" t="n">
        <v>0.71</v>
      </c>
      <c r="D129" s="32" t="n">
        <v>0.581</v>
      </c>
      <c r="E129" s="32" t="n">
        <v>0.347</v>
      </c>
      <c r="F129" s="32" t="n">
        <v>0.627</v>
      </c>
      <c r="G129" s="32" t="n">
        <v>0.479</v>
      </c>
      <c r="H129" s="32" t="n">
        <v>0.502</v>
      </c>
      <c r="I129" s="32" t="n">
        <v>0.536</v>
      </c>
      <c r="J129" s="32" t="n">
        <v>0.404</v>
      </c>
      <c r="K129" s="33" t="n">
        <f aca="false">COUNTIF(B129:J129,"&lt;0.05")</f>
        <v>0</v>
      </c>
      <c r="L129" s="34" t="n">
        <f aca="false">COUNTIF(B129:J129,"&lt;0.005556")</f>
        <v>0</v>
      </c>
    </row>
    <row r="130" customFormat="false" ht="15" hidden="false" customHeight="false" outlineLevel="0" collapsed="false">
      <c r="A130" s="32" t="s">
        <v>5829</v>
      </c>
      <c r="B130" s="32" t="n">
        <v>1</v>
      </c>
      <c r="C130" s="32" t="s">
        <v>6779</v>
      </c>
      <c r="D130" s="32" t="n">
        <v>1</v>
      </c>
      <c r="E130" s="32" t="n">
        <v>0.993</v>
      </c>
      <c r="F130" s="32" t="s">
        <v>6779</v>
      </c>
      <c r="G130" s="32" t="s">
        <v>6779</v>
      </c>
      <c r="H130" s="32" t="n">
        <v>1</v>
      </c>
      <c r="I130" s="32" t="n">
        <v>1</v>
      </c>
      <c r="J130" s="32" t="s">
        <v>6779</v>
      </c>
      <c r="K130" s="33" t="n">
        <f aca="false">COUNTIF(B130:J130,"&lt;0.05")</f>
        <v>0</v>
      </c>
      <c r="L130" s="34" t="n">
        <f aca="false">COUNTIF(B130:J130,"&lt;0.005556")</f>
        <v>0</v>
      </c>
    </row>
    <row r="131" customFormat="false" ht="15" hidden="false" customHeight="false" outlineLevel="0" collapsed="false">
      <c r="A131" s="32" t="s">
        <v>2322</v>
      </c>
      <c r="B131" s="32" t="n">
        <v>0.446</v>
      </c>
      <c r="C131" s="32" t="n">
        <v>0.491</v>
      </c>
      <c r="D131" s="32" t="n">
        <v>0.297</v>
      </c>
      <c r="E131" s="32" t="n">
        <v>0.3</v>
      </c>
      <c r="F131" s="32" t="n">
        <v>0.096</v>
      </c>
      <c r="G131" s="32" t="n">
        <v>0.127</v>
      </c>
      <c r="H131" s="32" t="n">
        <v>0.727</v>
      </c>
      <c r="I131" s="32" t="n">
        <v>0.535</v>
      </c>
      <c r="J131" s="32" t="n">
        <v>0.655</v>
      </c>
      <c r="K131" s="33" t="n">
        <f aca="false">COUNTIF(B131:J131,"&lt;0.05")</f>
        <v>0</v>
      </c>
      <c r="L131" s="34" t="n">
        <f aca="false">COUNTIF(B131:J131,"&lt;0.005556")</f>
        <v>0</v>
      </c>
    </row>
    <row r="132" customFormat="false" ht="15" hidden="false" customHeight="false" outlineLevel="0" collapsed="false">
      <c r="A132" s="32" t="s">
        <v>1194</v>
      </c>
      <c r="B132" s="32" t="n">
        <v>0.527</v>
      </c>
      <c r="C132" s="32" t="n">
        <v>0.567</v>
      </c>
      <c r="D132" s="32" t="n">
        <v>0.085</v>
      </c>
      <c r="E132" s="32" t="n">
        <v>0.416</v>
      </c>
      <c r="F132" s="32" t="n">
        <v>0.39</v>
      </c>
      <c r="G132" s="32" t="n">
        <v>0.458</v>
      </c>
      <c r="H132" s="32" t="n">
        <v>0.582</v>
      </c>
      <c r="I132" s="32" t="n">
        <v>0.551</v>
      </c>
      <c r="J132" s="32" t="n">
        <v>0.354</v>
      </c>
      <c r="K132" s="33" t="n">
        <f aca="false">COUNTIF(B132:J132,"&lt;0.05")</f>
        <v>0</v>
      </c>
      <c r="L132" s="34" t="n">
        <f aca="false">COUNTIF(B132:J132,"&lt;0.005556")</f>
        <v>0</v>
      </c>
    </row>
    <row r="133" customFormat="false" ht="15" hidden="false" customHeight="false" outlineLevel="0" collapsed="false">
      <c r="A133" s="32" t="s">
        <v>610</v>
      </c>
      <c r="B133" s="32" t="n">
        <v>0.072</v>
      </c>
      <c r="C133" s="32" t="n">
        <v>0.307</v>
      </c>
      <c r="D133" s="32" t="n">
        <v>0.096</v>
      </c>
      <c r="E133" s="32" t="n">
        <v>0.554</v>
      </c>
      <c r="F133" s="32" t="n">
        <v>0.197</v>
      </c>
      <c r="G133" s="32" t="n">
        <v>0.432</v>
      </c>
      <c r="H133" s="32" t="n">
        <v>0.042</v>
      </c>
      <c r="I133" s="32" t="n">
        <v>0.048</v>
      </c>
      <c r="J133" s="32" t="n">
        <v>0.52</v>
      </c>
      <c r="K133" s="33" t="n">
        <f aca="false">COUNTIF(B133:J133,"&lt;0.05")</f>
        <v>2</v>
      </c>
      <c r="L133" s="34" t="n">
        <f aca="false">COUNTIF(B133:J133,"&lt;0.005556")</f>
        <v>0</v>
      </c>
    </row>
    <row r="134" customFormat="false" ht="15" hidden="false" customHeight="false" outlineLevel="0" collapsed="false">
      <c r="A134" s="32" t="s">
        <v>5201</v>
      </c>
      <c r="B134" s="32" t="n">
        <v>0.866</v>
      </c>
      <c r="C134" s="32" t="n">
        <v>0.984</v>
      </c>
      <c r="D134" s="32" t="s">
        <v>6779</v>
      </c>
      <c r="E134" s="32" t="n">
        <v>0.993</v>
      </c>
      <c r="F134" s="32" t="n">
        <v>1</v>
      </c>
      <c r="G134" s="32" t="s">
        <v>6779</v>
      </c>
      <c r="H134" s="32" t="s">
        <v>6779</v>
      </c>
      <c r="I134" s="32" t="s">
        <v>6779</v>
      </c>
      <c r="J134" s="32" t="n">
        <v>0.982</v>
      </c>
      <c r="K134" s="33" t="n">
        <f aca="false">COUNTIF(B134:J134,"&lt;0.05")</f>
        <v>0</v>
      </c>
      <c r="L134" s="34" t="n">
        <f aca="false">COUNTIF(B134:J134,"&lt;0.005556")</f>
        <v>0</v>
      </c>
    </row>
    <row r="135" customFormat="false" ht="15" hidden="false" customHeight="false" outlineLevel="0" collapsed="false">
      <c r="A135" s="32" t="s">
        <v>4698</v>
      </c>
      <c r="B135" s="32" t="n">
        <v>0.02</v>
      </c>
      <c r="C135" s="32" t="n">
        <v>0.758</v>
      </c>
      <c r="D135" s="32" t="n">
        <v>0.983</v>
      </c>
      <c r="E135" s="32" t="n">
        <v>0.927</v>
      </c>
      <c r="F135" s="32" t="n">
        <v>0.982</v>
      </c>
      <c r="G135" s="32" t="n">
        <v>1</v>
      </c>
      <c r="H135" s="32" t="s">
        <v>6779</v>
      </c>
      <c r="I135" s="32" t="s">
        <v>6779</v>
      </c>
      <c r="J135" s="32" t="n">
        <v>1</v>
      </c>
      <c r="K135" s="33" t="n">
        <f aca="false">COUNTIF(B135:J135,"&lt;0.05")</f>
        <v>1</v>
      </c>
      <c r="L135" s="34" t="n">
        <f aca="false">COUNTIF(B135:J135,"&lt;0.005556")</f>
        <v>0</v>
      </c>
    </row>
    <row r="136" customFormat="false" ht="15" hidden="false" customHeight="false" outlineLevel="0" collapsed="false">
      <c r="A136" s="32" t="s">
        <v>4045</v>
      </c>
      <c r="B136" s="32" t="n">
        <v>0.977</v>
      </c>
      <c r="C136" s="32" t="n">
        <v>0.843</v>
      </c>
      <c r="D136" s="32" t="n">
        <v>0.982</v>
      </c>
      <c r="E136" s="32" t="n">
        <v>0.648</v>
      </c>
      <c r="F136" s="32" t="n">
        <v>0.759</v>
      </c>
      <c r="G136" s="32" t="n">
        <v>0.077</v>
      </c>
      <c r="H136" s="32" t="s">
        <v>6779</v>
      </c>
      <c r="I136" s="32" t="n">
        <v>0.97</v>
      </c>
      <c r="J136" s="32" t="n">
        <v>0.982</v>
      </c>
      <c r="K136" s="33" t="n">
        <f aca="false">COUNTIF(B136:J136,"&lt;0.05")</f>
        <v>0</v>
      </c>
      <c r="L136" s="34" t="n">
        <f aca="false">COUNTIF(B136:J136,"&lt;0.005556")</f>
        <v>0</v>
      </c>
    </row>
    <row r="137" customFormat="false" ht="15" hidden="false" customHeight="false" outlineLevel="0" collapsed="false">
      <c r="A137" s="32" t="s">
        <v>4326</v>
      </c>
      <c r="B137" s="32" t="n">
        <v>0.933</v>
      </c>
      <c r="C137" s="32" t="n">
        <v>0.983</v>
      </c>
      <c r="D137" s="32" t="n">
        <v>0.752</v>
      </c>
      <c r="E137" s="32" t="n">
        <v>0.979</v>
      </c>
      <c r="F137" s="32" t="n">
        <v>0.984</v>
      </c>
      <c r="G137" s="32" t="n">
        <v>0.975</v>
      </c>
      <c r="H137" s="32" t="n">
        <v>1</v>
      </c>
      <c r="I137" s="32" t="n">
        <v>1</v>
      </c>
      <c r="J137" s="32" t="n">
        <v>0.054</v>
      </c>
      <c r="K137" s="33" t="n">
        <f aca="false">COUNTIF(B137:J137,"&lt;0.05")</f>
        <v>0</v>
      </c>
      <c r="L137" s="34" t="n">
        <f aca="false">COUNTIF(B137:J137,"&lt;0.005556")</f>
        <v>0</v>
      </c>
    </row>
    <row r="138" customFormat="false" ht="15" hidden="false" customHeight="false" outlineLevel="0" collapsed="false">
      <c r="A138" s="32" t="s">
        <v>2497</v>
      </c>
      <c r="B138" s="32" t="n">
        <v>0.38</v>
      </c>
      <c r="C138" s="32" t="n">
        <v>0.233</v>
      </c>
      <c r="D138" s="32" t="n">
        <v>0.676</v>
      </c>
      <c r="E138" s="32" t="n">
        <v>0.593</v>
      </c>
      <c r="F138" s="32" t="n">
        <v>0.502</v>
      </c>
      <c r="G138" s="32" t="n">
        <v>0.423</v>
      </c>
      <c r="H138" s="32" t="n">
        <v>0.605</v>
      </c>
      <c r="I138" s="32" t="n">
        <v>0.466</v>
      </c>
      <c r="J138" s="32" t="n">
        <v>0.546</v>
      </c>
      <c r="K138" s="33" t="n">
        <f aca="false">COUNTIF(B138:J138,"&lt;0.05")</f>
        <v>0</v>
      </c>
      <c r="L138" s="34" t="n">
        <f aca="false">COUNTIF(B138:J138,"&lt;0.005556")</f>
        <v>0</v>
      </c>
    </row>
    <row r="139" customFormat="false" ht="15" hidden="false" customHeight="false" outlineLevel="0" collapsed="false">
      <c r="A139" s="32" t="s">
        <v>4043</v>
      </c>
      <c r="B139" s="32" t="n">
        <v>0.865</v>
      </c>
      <c r="C139" s="32" t="n">
        <v>0.404</v>
      </c>
      <c r="D139" s="32" t="n">
        <v>0.83</v>
      </c>
      <c r="E139" s="32" t="n">
        <v>0.244</v>
      </c>
      <c r="F139" s="32" t="n">
        <v>1</v>
      </c>
      <c r="G139" s="32" t="n">
        <v>0.851</v>
      </c>
      <c r="H139" s="32" t="n">
        <v>1</v>
      </c>
      <c r="I139" s="32" t="n">
        <v>0.97</v>
      </c>
      <c r="J139" s="32" t="n">
        <v>0.981</v>
      </c>
      <c r="K139" s="33" t="n">
        <f aca="false">COUNTIF(B139:J139,"&lt;0.05")</f>
        <v>0</v>
      </c>
      <c r="L139" s="34" t="n">
        <f aca="false">COUNTIF(B139:J139,"&lt;0.005556")</f>
        <v>0</v>
      </c>
    </row>
    <row r="140" customFormat="false" ht="15" hidden="false" customHeight="false" outlineLevel="0" collapsed="false">
      <c r="A140" s="32" t="s">
        <v>390</v>
      </c>
      <c r="B140" s="32" t="n">
        <v>0.214</v>
      </c>
      <c r="C140" s="32" t="n">
        <v>0.271</v>
      </c>
      <c r="D140" s="32" t="n">
        <v>0.458</v>
      </c>
      <c r="E140" s="32" t="n">
        <v>0.561</v>
      </c>
      <c r="F140" s="32" t="n">
        <v>0.252</v>
      </c>
      <c r="G140" s="32" t="n">
        <v>0.509</v>
      </c>
      <c r="H140" s="32" t="n">
        <v>0.369</v>
      </c>
      <c r="I140" s="32" t="n">
        <v>0.1</v>
      </c>
      <c r="J140" s="32" t="n">
        <v>0.535</v>
      </c>
      <c r="K140" s="33" t="n">
        <f aca="false">COUNTIF(B140:J140,"&lt;0.05")</f>
        <v>0</v>
      </c>
      <c r="L140" s="34" t="n">
        <f aca="false">COUNTIF(B140:J140,"&lt;0.005556")</f>
        <v>0</v>
      </c>
    </row>
    <row r="141" customFormat="false" ht="15" hidden="false" customHeight="false" outlineLevel="0" collapsed="false">
      <c r="A141" s="32" t="s">
        <v>2459</v>
      </c>
      <c r="B141" s="32" t="n">
        <v>0.521</v>
      </c>
      <c r="C141" s="32" t="n">
        <v>0.396</v>
      </c>
      <c r="D141" s="32" t="n">
        <v>0.394</v>
      </c>
      <c r="E141" s="32" t="n">
        <v>0.251</v>
      </c>
      <c r="F141" s="32" t="n">
        <v>0.757</v>
      </c>
      <c r="G141" s="32" t="n">
        <v>0.52</v>
      </c>
      <c r="H141" s="32" t="n">
        <v>0.729</v>
      </c>
      <c r="I141" s="32" t="n">
        <v>0.587</v>
      </c>
      <c r="J141" s="32" t="n">
        <v>0.558</v>
      </c>
      <c r="K141" s="33" t="n">
        <f aca="false">COUNTIF(B141:J141,"&lt;0.05")</f>
        <v>0</v>
      </c>
      <c r="L141" s="34" t="n">
        <f aca="false">COUNTIF(B141:J141,"&lt;0.005556")</f>
        <v>0</v>
      </c>
    </row>
    <row r="142" customFormat="false" ht="15" hidden="false" customHeight="false" outlineLevel="0" collapsed="false">
      <c r="A142" s="32" t="s">
        <v>1479</v>
      </c>
      <c r="B142" s="32" t="n">
        <v>0.465</v>
      </c>
      <c r="C142" s="32" t="n">
        <v>0.409</v>
      </c>
      <c r="D142" s="32" t="n">
        <v>0.519</v>
      </c>
      <c r="E142" s="32" t="n">
        <v>0.224</v>
      </c>
      <c r="F142" s="32" t="n">
        <v>0.495</v>
      </c>
      <c r="G142" s="32" t="n">
        <v>0.427</v>
      </c>
      <c r="H142" s="32" t="n">
        <v>0.655</v>
      </c>
      <c r="I142" s="32" t="n">
        <v>0.18</v>
      </c>
      <c r="J142" s="32" t="n">
        <v>0.519</v>
      </c>
      <c r="K142" s="33" t="n">
        <f aca="false">COUNTIF(B142:J142,"&lt;0.05")</f>
        <v>0</v>
      </c>
      <c r="L142" s="34" t="n">
        <f aca="false">COUNTIF(B142:J142,"&lt;0.005556")</f>
        <v>0</v>
      </c>
    </row>
    <row r="143" customFormat="false" ht="15" hidden="false" customHeight="false" outlineLevel="0" collapsed="false">
      <c r="A143" s="32" t="s">
        <v>5824</v>
      </c>
      <c r="B143" s="32" t="s">
        <v>6779</v>
      </c>
      <c r="C143" s="32" t="s">
        <v>6779</v>
      </c>
      <c r="D143" s="32" t="s">
        <v>6779</v>
      </c>
      <c r="E143" s="32" t="n">
        <v>1</v>
      </c>
      <c r="F143" s="32" t="s">
        <v>6779</v>
      </c>
      <c r="G143" s="32" t="n">
        <v>1</v>
      </c>
      <c r="H143" s="32" t="s">
        <v>6779</v>
      </c>
      <c r="I143" s="32" t="n">
        <v>0.911</v>
      </c>
      <c r="J143" s="32" t="n">
        <v>0.981</v>
      </c>
      <c r="K143" s="33" t="n">
        <f aca="false">COUNTIF(B143:J143,"&lt;0.05")</f>
        <v>0</v>
      </c>
      <c r="L143" s="34" t="n">
        <f aca="false">COUNTIF(B143:J143,"&lt;0.005556")</f>
        <v>0</v>
      </c>
    </row>
    <row r="144" customFormat="false" ht="15" hidden="false" customHeight="false" outlineLevel="0" collapsed="false">
      <c r="A144" s="32" t="s">
        <v>1675</v>
      </c>
      <c r="B144" s="32" t="n">
        <v>0.162</v>
      </c>
      <c r="C144" s="32" t="n">
        <v>0.521</v>
      </c>
      <c r="D144" s="32" t="n">
        <v>0.092</v>
      </c>
      <c r="E144" s="32" t="n">
        <v>0.102</v>
      </c>
      <c r="F144" s="32" t="n">
        <v>0.196</v>
      </c>
      <c r="G144" s="32" t="n">
        <v>0.013</v>
      </c>
      <c r="H144" s="32" t="n">
        <v>0.094</v>
      </c>
      <c r="I144" s="32" t="n">
        <v>0.353</v>
      </c>
      <c r="J144" s="32" t="n">
        <v>0.641</v>
      </c>
      <c r="K144" s="33" t="n">
        <f aca="false">COUNTIF(B144:J144,"&lt;0.05")</f>
        <v>1</v>
      </c>
      <c r="L144" s="34" t="n">
        <f aca="false">COUNTIF(B144:J144,"&lt;0.005556")</f>
        <v>0</v>
      </c>
    </row>
    <row r="145" customFormat="false" ht="15" hidden="false" customHeight="false" outlineLevel="0" collapsed="false">
      <c r="A145" s="32" t="s">
        <v>4182</v>
      </c>
      <c r="B145" s="32" t="n">
        <v>1</v>
      </c>
      <c r="C145" s="32" t="n">
        <v>0.982</v>
      </c>
      <c r="D145" s="32" t="n">
        <v>0.947</v>
      </c>
      <c r="E145" s="32" t="n">
        <v>0.955</v>
      </c>
      <c r="F145" s="32" t="n">
        <v>0.759</v>
      </c>
      <c r="G145" s="32" t="n">
        <v>1</v>
      </c>
      <c r="H145" s="32" t="n">
        <v>0.931</v>
      </c>
      <c r="I145" s="32" t="n">
        <v>0.908</v>
      </c>
      <c r="J145" s="32" t="n">
        <v>0.892</v>
      </c>
      <c r="K145" s="33" t="n">
        <f aca="false">COUNTIF(B145:J145,"&lt;0.05")</f>
        <v>0</v>
      </c>
      <c r="L145" s="34" t="n">
        <f aca="false">COUNTIF(B145:J145,"&lt;0.005556")</f>
        <v>0</v>
      </c>
    </row>
    <row r="146" customFormat="false" ht="15" hidden="false" customHeight="false" outlineLevel="0" collapsed="false">
      <c r="A146" s="32" t="s">
        <v>735</v>
      </c>
      <c r="B146" s="32" t="n">
        <v>0.618</v>
      </c>
      <c r="C146" s="32" t="n">
        <v>0.106</v>
      </c>
      <c r="D146" s="32" t="n">
        <v>0.253</v>
      </c>
      <c r="E146" s="32" t="n">
        <v>0.328</v>
      </c>
      <c r="F146" s="32" t="n">
        <v>0.16</v>
      </c>
      <c r="G146" s="32" t="n">
        <v>0.462</v>
      </c>
      <c r="H146" s="32" t="n">
        <v>0.437</v>
      </c>
      <c r="I146" s="32" t="n">
        <v>0.151</v>
      </c>
      <c r="J146" s="32" t="n">
        <v>0.051</v>
      </c>
      <c r="K146" s="33" t="n">
        <f aca="false">COUNTIF(B146:J146,"&lt;0.05")</f>
        <v>0</v>
      </c>
      <c r="L146" s="34" t="n">
        <f aca="false">COUNTIF(B146:J146,"&lt;0.005556")</f>
        <v>0</v>
      </c>
    </row>
    <row r="147" customFormat="false" ht="15" hidden="false" customHeight="false" outlineLevel="0" collapsed="false">
      <c r="A147" s="32" t="s">
        <v>6070</v>
      </c>
      <c r="B147" s="32" t="n">
        <v>1</v>
      </c>
      <c r="C147" s="32" t="n">
        <v>0.984</v>
      </c>
      <c r="D147" s="32" t="n">
        <v>0.947</v>
      </c>
      <c r="E147" s="32" t="n">
        <v>1</v>
      </c>
      <c r="F147" s="32" t="n">
        <v>1</v>
      </c>
      <c r="G147" s="32" t="n">
        <v>1</v>
      </c>
      <c r="H147" s="32" t="s">
        <v>6779</v>
      </c>
      <c r="I147" s="32" t="s">
        <v>6779</v>
      </c>
      <c r="J147" s="32" t="s">
        <v>6779</v>
      </c>
      <c r="K147" s="33" t="n">
        <f aca="false">COUNTIF(B147:J147,"&lt;0.05")</f>
        <v>0</v>
      </c>
      <c r="L147" s="34" t="n">
        <f aca="false">COUNTIF(B147:J147,"&lt;0.005556")</f>
        <v>0</v>
      </c>
    </row>
    <row r="148" customFormat="false" ht="15" hidden="false" customHeight="false" outlineLevel="0" collapsed="false">
      <c r="A148" s="32" t="s">
        <v>2771</v>
      </c>
      <c r="B148" s="32" t="n">
        <v>0.067</v>
      </c>
      <c r="C148" s="32" t="n">
        <v>0.707</v>
      </c>
      <c r="D148" s="32" t="n">
        <v>0.48</v>
      </c>
      <c r="E148" s="32" t="n">
        <v>0.098</v>
      </c>
      <c r="F148" s="32" t="n">
        <v>0.327</v>
      </c>
      <c r="G148" s="32" t="n">
        <v>0.755</v>
      </c>
      <c r="H148" s="32" t="n">
        <v>0.729</v>
      </c>
      <c r="I148" s="32" t="n">
        <v>0.822</v>
      </c>
      <c r="J148" s="32" t="n">
        <v>0.75</v>
      </c>
      <c r="K148" s="33" t="n">
        <f aca="false">COUNTIF(B148:J148,"&lt;0.05")</f>
        <v>0</v>
      </c>
      <c r="L148" s="34" t="n">
        <f aca="false">COUNTIF(B148:J148,"&lt;0.005556")</f>
        <v>0</v>
      </c>
    </row>
    <row r="149" customFormat="false" ht="15" hidden="false" customHeight="false" outlineLevel="0" collapsed="false">
      <c r="A149" s="32" t="s">
        <v>2319</v>
      </c>
      <c r="B149" s="32" t="n">
        <v>0.309</v>
      </c>
      <c r="C149" s="32" t="n">
        <v>0.264</v>
      </c>
      <c r="D149" s="32" t="n">
        <v>0.52</v>
      </c>
      <c r="E149" s="32" t="n">
        <v>0.051</v>
      </c>
      <c r="F149" s="32" t="n">
        <v>0.494</v>
      </c>
      <c r="G149" s="32" t="n">
        <v>0.372</v>
      </c>
      <c r="H149" s="32" t="n">
        <v>0.122</v>
      </c>
      <c r="I149" s="32" t="n">
        <v>0.969</v>
      </c>
      <c r="J149" s="32" t="n">
        <v>0.225</v>
      </c>
      <c r="K149" s="33" t="n">
        <f aca="false">COUNTIF(B149:J149,"&lt;0.05")</f>
        <v>0</v>
      </c>
      <c r="L149" s="34" t="n">
        <f aca="false">COUNTIF(B149:J149,"&lt;0.005556")</f>
        <v>0</v>
      </c>
    </row>
    <row r="150" customFormat="false" ht="15" hidden="false" customHeight="false" outlineLevel="0" collapsed="false">
      <c r="A150" s="32" t="s">
        <v>6064</v>
      </c>
      <c r="B150" s="32" t="s">
        <v>6779</v>
      </c>
      <c r="C150" s="32" t="s">
        <v>6779</v>
      </c>
      <c r="D150" s="32" t="s">
        <v>6779</v>
      </c>
      <c r="E150" s="32" t="n">
        <v>0.956</v>
      </c>
      <c r="F150" s="32" t="s">
        <v>6779</v>
      </c>
      <c r="G150" s="32" t="s">
        <v>6779</v>
      </c>
      <c r="H150" s="32" t="s">
        <v>6779</v>
      </c>
      <c r="I150" s="32" t="s">
        <v>6779</v>
      </c>
      <c r="J150" s="32" t="n">
        <v>1</v>
      </c>
      <c r="K150" s="33" t="n">
        <f aca="false">COUNTIF(B150:J150,"&lt;0.05")</f>
        <v>0</v>
      </c>
      <c r="L150" s="34" t="n">
        <f aca="false">COUNTIF(B150:J150,"&lt;0.005556")</f>
        <v>0</v>
      </c>
    </row>
    <row r="151" customFormat="false" ht="15" hidden="false" customHeight="false" outlineLevel="0" collapsed="false">
      <c r="A151" s="32" t="s">
        <v>3096</v>
      </c>
      <c r="B151" s="32" t="n">
        <v>1</v>
      </c>
      <c r="C151" s="32" t="n">
        <v>0.425</v>
      </c>
      <c r="D151" s="32" t="n">
        <v>0.387</v>
      </c>
      <c r="E151" s="32" t="n">
        <v>0.376</v>
      </c>
      <c r="F151" s="32" t="n">
        <v>0.323</v>
      </c>
      <c r="G151" s="32" t="n">
        <v>0.122</v>
      </c>
      <c r="H151" s="32" t="n">
        <v>0.572</v>
      </c>
      <c r="I151" s="32" t="n">
        <v>0.823</v>
      </c>
      <c r="J151" s="32" t="n">
        <v>0.742</v>
      </c>
      <c r="K151" s="33" t="n">
        <f aca="false">COUNTIF(B151:J151,"&lt;0.05")</f>
        <v>0</v>
      </c>
      <c r="L151" s="34" t="n">
        <f aca="false">COUNTIF(B151:J151,"&lt;0.005556")</f>
        <v>0</v>
      </c>
    </row>
    <row r="152" customFormat="false" ht="15" hidden="false" customHeight="false" outlineLevel="0" collapsed="false">
      <c r="A152" s="32" t="s">
        <v>4044</v>
      </c>
      <c r="B152" s="32" t="n">
        <v>0.87</v>
      </c>
      <c r="C152" s="32" t="n">
        <v>0.951</v>
      </c>
      <c r="D152" s="32" t="n">
        <v>0.896</v>
      </c>
      <c r="E152" s="32" t="n">
        <v>0.85</v>
      </c>
      <c r="F152" s="32" t="n">
        <v>0.951</v>
      </c>
      <c r="G152" s="32" t="s">
        <v>6779</v>
      </c>
      <c r="H152" s="32" t="n">
        <v>0.863</v>
      </c>
      <c r="I152" s="32" t="n">
        <v>0.591</v>
      </c>
      <c r="J152" s="32" t="s">
        <v>6779</v>
      </c>
      <c r="K152" s="33" t="n">
        <f aca="false">COUNTIF(B152:J152,"&lt;0.05")</f>
        <v>0</v>
      </c>
      <c r="L152" s="34" t="n">
        <f aca="false">COUNTIF(B152:J152,"&lt;0.005556")</f>
        <v>0</v>
      </c>
    </row>
    <row r="153" customFormat="false" ht="15" hidden="false" customHeight="false" outlineLevel="0" collapsed="false">
      <c r="A153" s="32" t="s">
        <v>2045</v>
      </c>
      <c r="B153" s="32" t="n">
        <v>0.311</v>
      </c>
      <c r="C153" s="32" t="n">
        <v>0.088</v>
      </c>
      <c r="D153" s="32" t="n">
        <v>0.42</v>
      </c>
      <c r="E153" s="32" t="n">
        <v>0.354</v>
      </c>
      <c r="F153" s="32" t="n">
        <v>0.505</v>
      </c>
      <c r="G153" s="32" t="n">
        <v>0.124</v>
      </c>
      <c r="H153" s="32" t="n">
        <v>0.662</v>
      </c>
      <c r="I153" s="32" t="n">
        <v>0.089</v>
      </c>
      <c r="J153" s="32" t="n">
        <v>0.376</v>
      </c>
      <c r="K153" s="33" t="n">
        <f aca="false">COUNTIF(B153:J153,"&lt;0.05")</f>
        <v>0</v>
      </c>
      <c r="L153" s="34" t="n">
        <f aca="false">COUNTIF(B153:J153,"&lt;0.005556")</f>
        <v>0</v>
      </c>
    </row>
    <row r="154" customFormat="false" ht="15" hidden="false" customHeight="false" outlineLevel="0" collapsed="false">
      <c r="A154" s="32" t="s">
        <v>5616</v>
      </c>
      <c r="B154" s="32" t="n">
        <v>0.023</v>
      </c>
      <c r="C154" s="32" t="s">
        <v>6779</v>
      </c>
      <c r="D154" s="32" t="n">
        <v>0.104</v>
      </c>
      <c r="E154" s="32" t="n">
        <v>0.992</v>
      </c>
      <c r="F154" s="32" t="n">
        <v>0.898</v>
      </c>
      <c r="G154" s="32" t="s">
        <v>6779</v>
      </c>
      <c r="H154" s="32" t="s">
        <v>6779</v>
      </c>
      <c r="I154" s="32" t="n">
        <v>0.908</v>
      </c>
      <c r="J154" s="32" t="n">
        <v>1</v>
      </c>
      <c r="K154" s="33" t="n">
        <f aca="false">COUNTIF(B154:J154,"&lt;0.05")</f>
        <v>1</v>
      </c>
      <c r="L154" s="34" t="n">
        <f aca="false">COUNTIF(B154:J154,"&lt;0.005556")</f>
        <v>0</v>
      </c>
    </row>
    <row r="155" customFormat="false" ht="15" hidden="false" customHeight="false" outlineLevel="0" collapsed="false">
      <c r="A155" s="32" t="s">
        <v>3031</v>
      </c>
      <c r="B155" s="32" t="n">
        <v>0.975</v>
      </c>
      <c r="C155" s="32" t="n">
        <v>0.598</v>
      </c>
      <c r="D155" s="32" t="n">
        <v>0.572</v>
      </c>
      <c r="E155" s="32" t="n">
        <v>0.036</v>
      </c>
      <c r="F155" s="32" t="n">
        <v>0.506</v>
      </c>
      <c r="G155" s="32" t="n">
        <v>0.465</v>
      </c>
      <c r="H155" s="32" t="n">
        <v>0.741</v>
      </c>
      <c r="I155" s="32" t="n">
        <v>0.288</v>
      </c>
      <c r="J155" s="32" t="n">
        <v>0.568</v>
      </c>
      <c r="K155" s="33" t="n">
        <f aca="false">COUNTIF(B155:J155,"&lt;0.05")</f>
        <v>1</v>
      </c>
      <c r="L155" s="34" t="n">
        <f aca="false">COUNTIF(B155:J155,"&lt;0.005556")</f>
        <v>0</v>
      </c>
    </row>
    <row r="156" customFormat="false" ht="15" hidden="false" customHeight="false" outlineLevel="0" collapsed="false">
      <c r="A156" s="32" t="s">
        <v>5007</v>
      </c>
      <c r="B156" s="32" t="s">
        <v>6779</v>
      </c>
      <c r="C156" s="32" t="n">
        <v>0.984</v>
      </c>
      <c r="D156" s="32" t="s">
        <v>6779</v>
      </c>
      <c r="E156" s="32" t="n">
        <v>0.993</v>
      </c>
      <c r="F156" s="32" t="n">
        <v>0.95</v>
      </c>
      <c r="G156" s="32" t="n">
        <v>0.078</v>
      </c>
      <c r="H156" s="32" t="s">
        <v>6779</v>
      </c>
      <c r="I156" s="32" t="n">
        <v>1</v>
      </c>
      <c r="J156" s="32" t="n">
        <v>0.981</v>
      </c>
      <c r="K156" s="33" t="n">
        <f aca="false">COUNTIF(B156:J156,"&lt;0.05")</f>
        <v>0</v>
      </c>
      <c r="L156" s="34" t="n">
        <f aca="false">COUNTIF(B156:J156,"&lt;0.005556")</f>
        <v>0</v>
      </c>
    </row>
    <row r="157" customFormat="false" ht="15" hidden="false" customHeight="false" outlineLevel="0" collapsed="false">
      <c r="A157" s="32" t="s">
        <v>5254</v>
      </c>
      <c r="B157" s="32" t="s">
        <v>6779</v>
      </c>
      <c r="C157" s="32" t="n">
        <v>1</v>
      </c>
      <c r="D157" s="32" t="n">
        <v>1</v>
      </c>
      <c r="E157" s="32" t="n">
        <v>1</v>
      </c>
      <c r="F157" s="32" t="n">
        <v>1</v>
      </c>
      <c r="G157" s="32" t="s">
        <v>6779</v>
      </c>
      <c r="H157" s="32" t="n">
        <v>0.972</v>
      </c>
      <c r="I157" s="32" t="n">
        <v>0.908</v>
      </c>
      <c r="J157" s="32" t="n">
        <v>1</v>
      </c>
      <c r="K157" s="33" t="n">
        <f aca="false">COUNTIF(B157:J157,"&lt;0.05")</f>
        <v>0</v>
      </c>
      <c r="L157" s="34" t="n">
        <f aca="false">COUNTIF(B157:J157,"&lt;0.005556")</f>
        <v>0</v>
      </c>
    </row>
    <row r="158" customFormat="false" ht="15" hidden="false" customHeight="false" outlineLevel="0" collapsed="false">
      <c r="A158" s="32" t="s">
        <v>4447</v>
      </c>
      <c r="B158" s="32" t="n">
        <v>1</v>
      </c>
      <c r="C158" s="32" t="n">
        <v>1</v>
      </c>
      <c r="D158" s="32" t="n">
        <v>0.896</v>
      </c>
      <c r="E158" s="32" t="n">
        <v>0.927</v>
      </c>
      <c r="F158" s="32" t="n">
        <v>0.983</v>
      </c>
      <c r="G158" s="32" t="n">
        <v>0.973</v>
      </c>
      <c r="H158" s="32" t="n">
        <v>1</v>
      </c>
      <c r="I158" s="32" t="n">
        <v>0.971</v>
      </c>
      <c r="J158" s="32" t="n">
        <v>0.893</v>
      </c>
      <c r="K158" s="33" t="n">
        <f aca="false">COUNTIF(B158:J158,"&lt;0.05")</f>
        <v>0</v>
      </c>
      <c r="L158" s="34" t="n">
        <f aca="false">COUNTIF(B158:J158,"&lt;0.005556")</f>
        <v>0</v>
      </c>
    </row>
    <row r="159" customFormat="false" ht="15" hidden="false" customHeight="false" outlineLevel="0" collapsed="false">
      <c r="A159" s="32" t="s">
        <v>6093</v>
      </c>
      <c r="B159" s="32" t="s">
        <v>6779</v>
      </c>
      <c r="C159" s="32" t="n">
        <v>0.985</v>
      </c>
      <c r="D159" s="32" t="s">
        <v>6779</v>
      </c>
      <c r="E159" s="32" t="s">
        <v>6779</v>
      </c>
      <c r="F159" s="32" t="n">
        <v>1</v>
      </c>
      <c r="G159" s="32" t="n">
        <v>0.975</v>
      </c>
      <c r="H159" s="32" t="s">
        <v>6779</v>
      </c>
      <c r="I159" s="32" t="s">
        <v>6779</v>
      </c>
      <c r="J159" s="32" t="s">
        <v>6779</v>
      </c>
      <c r="K159" s="33" t="n">
        <f aca="false">COUNTIF(B159:J159,"&lt;0.05")</f>
        <v>0</v>
      </c>
      <c r="L159" s="34" t="n">
        <f aca="false">COUNTIF(B159:J159,"&lt;0.005556")</f>
        <v>0</v>
      </c>
    </row>
    <row r="160" customFormat="false" ht="15" hidden="false" customHeight="false" outlineLevel="0" collapsed="false">
      <c r="A160" s="32" t="s">
        <v>932</v>
      </c>
      <c r="B160" s="32" t="n">
        <v>0.096</v>
      </c>
      <c r="C160" s="32" t="n">
        <v>0.251</v>
      </c>
      <c r="D160" s="32" t="n">
        <v>0.52</v>
      </c>
      <c r="E160" s="32" t="n">
        <v>0.313</v>
      </c>
      <c r="F160" s="32" t="n">
        <v>0.229</v>
      </c>
      <c r="G160" s="32" t="n">
        <v>0.624</v>
      </c>
      <c r="H160" s="32" t="n">
        <v>0.529</v>
      </c>
      <c r="I160" s="32" t="n">
        <v>0.673</v>
      </c>
      <c r="J160" s="32" t="n">
        <v>0.526</v>
      </c>
      <c r="K160" s="33" t="n">
        <f aca="false">COUNTIF(B160:J160,"&lt;0.05")</f>
        <v>0</v>
      </c>
      <c r="L160" s="34" t="n">
        <f aca="false">COUNTIF(B160:J160,"&lt;0.005556")</f>
        <v>0</v>
      </c>
    </row>
    <row r="161" customFormat="false" ht="15" hidden="false" customHeight="false" outlineLevel="0" collapsed="false">
      <c r="A161" s="32" t="s">
        <v>1355</v>
      </c>
      <c r="B161" s="32" t="n">
        <v>0.179</v>
      </c>
      <c r="C161" s="32" t="n">
        <v>0.295</v>
      </c>
      <c r="D161" s="32" t="n">
        <v>0.15</v>
      </c>
      <c r="E161" s="32" t="n">
        <v>0.391</v>
      </c>
      <c r="F161" s="32" t="n">
        <v>0.625</v>
      </c>
      <c r="G161" s="32" t="n">
        <v>0.454</v>
      </c>
      <c r="H161" s="32" t="n">
        <v>0.203</v>
      </c>
      <c r="I161" s="32" t="n">
        <v>0.437</v>
      </c>
      <c r="J161" s="32" t="n">
        <v>0.626</v>
      </c>
      <c r="K161" s="33" t="n">
        <f aca="false">COUNTIF(B161:J161,"&lt;0.05")</f>
        <v>0</v>
      </c>
      <c r="L161" s="34" t="n">
        <f aca="false">COUNTIF(B161:J161,"&lt;0.005556")</f>
        <v>0</v>
      </c>
    </row>
    <row r="162" customFormat="false" ht="15" hidden="false" customHeight="false" outlineLevel="0" collapsed="false">
      <c r="A162" s="32" t="s">
        <v>5630</v>
      </c>
      <c r="B162" s="32" t="n">
        <v>1</v>
      </c>
      <c r="C162" s="32" t="s">
        <v>6779</v>
      </c>
      <c r="D162" s="32" t="s">
        <v>6779</v>
      </c>
      <c r="E162" s="32" t="n">
        <v>0.993</v>
      </c>
      <c r="F162" s="32" t="n">
        <v>1</v>
      </c>
      <c r="G162" s="32" t="n">
        <v>0.974</v>
      </c>
      <c r="H162" s="32" t="s">
        <v>6779</v>
      </c>
      <c r="I162" s="32" t="s">
        <v>6779</v>
      </c>
      <c r="J162" s="32" t="n">
        <v>0.981</v>
      </c>
      <c r="K162" s="33" t="n">
        <f aca="false">COUNTIF(B162:J162,"&lt;0.05")</f>
        <v>0</v>
      </c>
      <c r="L162" s="34" t="n">
        <f aca="false">COUNTIF(B162:J162,"&lt;0.005556")</f>
        <v>0</v>
      </c>
    </row>
    <row r="163" customFormat="false" ht="15" hidden="false" customHeight="false" outlineLevel="0" collapsed="false">
      <c r="A163" s="32" t="s">
        <v>6358</v>
      </c>
      <c r="B163" s="32" t="s">
        <v>6779</v>
      </c>
      <c r="C163" s="32" t="n">
        <v>1</v>
      </c>
      <c r="D163" s="32" t="s">
        <v>6779</v>
      </c>
      <c r="E163" s="32" t="n">
        <v>1</v>
      </c>
      <c r="F163" s="32" t="s">
        <v>6779</v>
      </c>
      <c r="G163" s="32" t="s">
        <v>6779</v>
      </c>
      <c r="H163" s="32" t="s">
        <v>6779</v>
      </c>
      <c r="I163" s="32" t="s">
        <v>6779</v>
      </c>
      <c r="J163" s="32" t="s">
        <v>6779</v>
      </c>
      <c r="K163" s="33" t="n">
        <f aca="false">COUNTIF(B163:J163,"&lt;0.05")</f>
        <v>0</v>
      </c>
      <c r="L163" s="34" t="n">
        <f aca="false">COUNTIF(B163:J163,"&lt;0.005556")</f>
        <v>0</v>
      </c>
    </row>
    <row r="164" customFormat="false" ht="15" hidden="false" customHeight="false" outlineLevel="0" collapsed="false">
      <c r="A164" s="32" t="s">
        <v>4142</v>
      </c>
      <c r="B164" s="32" t="n">
        <v>0.934</v>
      </c>
      <c r="C164" s="32" t="n">
        <v>0.95</v>
      </c>
      <c r="D164" s="32" t="n">
        <v>1</v>
      </c>
      <c r="E164" s="32" t="n">
        <v>0.648</v>
      </c>
      <c r="F164" s="32" t="n">
        <v>0.948</v>
      </c>
      <c r="G164" s="32" t="n">
        <v>0.848</v>
      </c>
      <c r="H164" s="32" t="n">
        <v>0.863</v>
      </c>
      <c r="I164" s="32" t="s">
        <v>6779</v>
      </c>
      <c r="J164" s="32" t="n">
        <v>0.982</v>
      </c>
      <c r="K164" s="33" t="n">
        <f aca="false">COUNTIF(B164:J164,"&lt;0.05")</f>
        <v>0</v>
      </c>
      <c r="L164" s="34" t="n">
        <f aca="false">COUNTIF(B164:J164,"&lt;0.005556")</f>
        <v>0</v>
      </c>
    </row>
    <row r="165" customFormat="false" ht="15" hidden="false" customHeight="false" outlineLevel="0" collapsed="false">
      <c r="A165" s="32" t="s">
        <v>6347</v>
      </c>
      <c r="B165" s="32" t="s">
        <v>6779</v>
      </c>
      <c r="C165" s="32" t="s">
        <v>6779</v>
      </c>
      <c r="D165" s="32" t="s">
        <v>6779</v>
      </c>
      <c r="E165" s="32" t="n">
        <v>1</v>
      </c>
      <c r="F165" s="32" t="n">
        <v>1</v>
      </c>
      <c r="G165" s="32" t="s">
        <v>6779</v>
      </c>
      <c r="H165" s="32" t="s">
        <v>6779</v>
      </c>
      <c r="I165" s="32" t="s">
        <v>6779</v>
      </c>
      <c r="J165" s="32" t="n">
        <v>1</v>
      </c>
      <c r="K165" s="33" t="n">
        <f aca="false">COUNTIF(B165:J165,"&lt;0.05")</f>
        <v>0</v>
      </c>
      <c r="L165" s="34" t="n">
        <f aca="false">COUNTIF(B165:J165,"&lt;0.005556")</f>
        <v>0</v>
      </c>
    </row>
    <row r="166" customFormat="false" ht="15" hidden="false" customHeight="false" outlineLevel="0" collapsed="false">
      <c r="A166" s="32" t="s">
        <v>564</v>
      </c>
      <c r="B166" s="32" t="n">
        <v>0.27</v>
      </c>
      <c r="C166" s="32" t="n">
        <v>0.139</v>
      </c>
      <c r="D166" s="32" t="n">
        <v>0.511</v>
      </c>
      <c r="E166" s="32" t="n">
        <v>0.51</v>
      </c>
      <c r="F166" s="32" t="n">
        <v>0.523</v>
      </c>
      <c r="G166" s="32" t="n">
        <v>0.476</v>
      </c>
      <c r="H166" s="32" t="n">
        <v>0.173</v>
      </c>
      <c r="I166" s="32" t="n">
        <v>0.714</v>
      </c>
      <c r="J166" s="32" t="n">
        <v>0.357</v>
      </c>
      <c r="K166" s="33" t="n">
        <f aca="false">COUNTIF(B166:J166,"&lt;0.05")</f>
        <v>0</v>
      </c>
      <c r="L166" s="34" t="n">
        <f aca="false">COUNTIF(B166:J166,"&lt;0.005556")</f>
        <v>0</v>
      </c>
    </row>
    <row r="167" customFormat="false" ht="15" hidden="false" customHeight="false" outlineLevel="0" collapsed="false">
      <c r="A167" s="32" t="s">
        <v>1827</v>
      </c>
      <c r="B167" s="32" t="n">
        <v>0.091</v>
      </c>
      <c r="C167" s="32" t="n">
        <v>0.144</v>
      </c>
      <c r="D167" s="32" t="n">
        <v>0.151</v>
      </c>
      <c r="E167" s="32" t="n">
        <v>0.514</v>
      </c>
      <c r="F167" s="32" t="n">
        <v>0.582</v>
      </c>
      <c r="G167" s="32" t="n">
        <v>0.567</v>
      </c>
      <c r="H167" s="32" t="n">
        <v>0.656</v>
      </c>
      <c r="I167" s="32" t="n">
        <v>0.601</v>
      </c>
      <c r="J167" s="32" t="n">
        <v>0.645</v>
      </c>
      <c r="K167" s="33" t="n">
        <f aca="false">COUNTIF(B167:J167,"&lt;0.05")</f>
        <v>0</v>
      </c>
      <c r="L167" s="34" t="n">
        <f aca="false">COUNTIF(B167:J167,"&lt;0.005556")</f>
        <v>0</v>
      </c>
    </row>
    <row r="168" customFormat="false" ht="15" hidden="false" customHeight="false" outlineLevel="0" collapsed="false">
      <c r="A168" s="32" t="s">
        <v>5620</v>
      </c>
      <c r="B168" s="32" t="n">
        <v>0.976</v>
      </c>
      <c r="C168" s="32" t="s">
        <v>6779</v>
      </c>
      <c r="D168" s="32" t="s">
        <v>6779</v>
      </c>
      <c r="E168" s="32" t="n">
        <v>0.993</v>
      </c>
      <c r="F168" s="32" t="s">
        <v>6779</v>
      </c>
      <c r="G168" s="32" t="n">
        <v>1</v>
      </c>
      <c r="H168" s="32" t="n">
        <v>1</v>
      </c>
      <c r="I168" s="32" t="s">
        <v>6779</v>
      </c>
      <c r="J168" s="32" t="n">
        <v>0.98</v>
      </c>
      <c r="K168" s="33" t="n">
        <f aca="false">COUNTIF(B168:J168,"&lt;0.05")</f>
        <v>0</v>
      </c>
      <c r="L168" s="34" t="n">
        <f aca="false">COUNTIF(B168:J168,"&lt;0.005556")</f>
        <v>0</v>
      </c>
    </row>
    <row r="169" customFormat="false" ht="15" hidden="false" customHeight="false" outlineLevel="0" collapsed="false">
      <c r="A169" s="32" t="s">
        <v>4109</v>
      </c>
      <c r="B169" s="32" t="n">
        <v>0.978</v>
      </c>
      <c r="C169" s="32" t="n">
        <v>0.157</v>
      </c>
      <c r="D169" s="32" t="n">
        <v>1</v>
      </c>
      <c r="E169" s="32" t="n">
        <v>0.349</v>
      </c>
      <c r="F169" s="32" t="n">
        <v>0.101</v>
      </c>
      <c r="G169" s="32" t="n">
        <v>0.753</v>
      </c>
      <c r="H169" s="32" t="n">
        <v>0.862</v>
      </c>
      <c r="I169" s="32" t="s">
        <v>6779</v>
      </c>
      <c r="J169" s="32" t="n">
        <v>0.945</v>
      </c>
      <c r="K169" s="33" t="n">
        <f aca="false">COUNTIF(B169:J169,"&lt;0.05")</f>
        <v>0</v>
      </c>
      <c r="L169" s="34" t="n">
        <f aca="false">COUNTIF(B169:J169,"&lt;0.005556")</f>
        <v>0</v>
      </c>
    </row>
    <row r="170" customFormat="false" ht="15" hidden="false" customHeight="false" outlineLevel="0" collapsed="false">
      <c r="A170" s="32" t="s">
        <v>4193</v>
      </c>
      <c r="B170" s="32" t="n">
        <v>1</v>
      </c>
      <c r="C170" s="32" t="n">
        <v>0.902</v>
      </c>
      <c r="D170" s="32" t="n">
        <v>0.828</v>
      </c>
      <c r="E170" s="32" t="n">
        <v>0.045</v>
      </c>
      <c r="F170" s="32" t="n">
        <v>0.899</v>
      </c>
      <c r="G170" s="32" t="n">
        <v>0.972</v>
      </c>
      <c r="H170" s="32" t="n">
        <v>0.977</v>
      </c>
      <c r="I170" s="32" t="n">
        <v>0.713</v>
      </c>
      <c r="J170" s="32" t="n">
        <v>0.824</v>
      </c>
      <c r="K170" s="33" t="n">
        <f aca="false">COUNTIF(B170:J170,"&lt;0.05")</f>
        <v>1</v>
      </c>
      <c r="L170" s="34" t="n">
        <f aca="false">COUNTIF(B170:J170,"&lt;0.005556")</f>
        <v>0</v>
      </c>
    </row>
    <row r="171" customFormat="false" ht="15" hidden="false" customHeight="false" outlineLevel="0" collapsed="false">
      <c r="A171" s="32" t="s">
        <v>6346</v>
      </c>
      <c r="B171" s="32" t="s">
        <v>6779</v>
      </c>
      <c r="C171" s="32" t="n">
        <v>1</v>
      </c>
      <c r="D171" s="32" t="n">
        <v>1</v>
      </c>
      <c r="E171" s="32" t="s">
        <v>6779</v>
      </c>
      <c r="F171" s="32" t="s">
        <v>6779</v>
      </c>
      <c r="G171" s="32" t="s">
        <v>6779</v>
      </c>
      <c r="H171" s="32" t="n">
        <v>1</v>
      </c>
      <c r="I171" s="32" t="s">
        <v>6779</v>
      </c>
      <c r="J171" s="32" t="s">
        <v>6779</v>
      </c>
      <c r="K171" s="33" t="n">
        <f aca="false">COUNTIF(B171:J171,"&lt;0.05")</f>
        <v>0</v>
      </c>
      <c r="L171" s="34" t="n">
        <f aca="false">COUNTIF(B171:J171,"&lt;0.005556")</f>
        <v>0</v>
      </c>
    </row>
    <row r="172" customFormat="false" ht="15" hidden="false" customHeight="false" outlineLevel="0" collapsed="false">
      <c r="A172" s="32" t="s">
        <v>6385</v>
      </c>
      <c r="B172" s="32" t="s">
        <v>6779</v>
      </c>
      <c r="C172" s="32" t="s">
        <v>6779</v>
      </c>
      <c r="D172" s="32" t="s">
        <v>6779</v>
      </c>
      <c r="E172" s="32" t="s">
        <v>6779</v>
      </c>
      <c r="F172" s="32" t="s">
        <v>6779</v>
      </c>
      <c r="G172" s="32" t="s">
        <v>6779</v>
      </c>
      <c r="H172" s="32" t="n">
        <v>1</v>
      </c>
      <c r="I172" s="32" t="s">
        <v>6779</v>
      </c>
      <c r="J172" s="32" t="n">
        <v>1</v>
      </c>
      <c r="K172" s="33" t="n">
        <f aca="false">COUNTIF(B172:J172,"&lt;0.05")</f>
        <v>0</v>
      </c>
      <c r="L172" s="34" t="n">
        <f aca="false">COUNTIF(B172:J172,"&lt;0.005556")</f>
        <v>0</v>
      </c>
    </row>
    <row r="173" customFormat="false" ht="15" hidden="false" customHeight="false" outlineLevel="0" collapsed="false">
      <c r="A173" s="32" t="s">
        <v>5486</v>
      </c>
      <c r="B173" s="32" t="s">
        <v>6779</v>
      </c>
      <c r="C173" s="32" t="s">
        <v>6779</v>
      </c>
      <c r="D173" s="32" t="n">
        <v>1</v>
      </c>
      <c r="E173" s="32" t="n">
        <v>0.993</v>
      </c>
      <c r="F173" s="32" t="n">
        <v>0.983</v>
      </c>
      <c r="G173" s="32" t="s">
        <v>6779</v>
      </c>
      <c r="H173" s="32" t="n">
        <v>1</v>
      </c>
      <c r="I173" s="32" t="s">
        <v>6779</v>
      </c>
      <c r="J173" s="32" t="n">
        <v>0.982</v>
      </c>
      <c r="K173" s="33" t="n">
        <f aca="false">COUNTIF(B173:J173,"&lt;0.05")</f>
        <v>0</v>
      </c>
      <c r="L173" s="34" t="n">
        <f aca="false">COUNTIF(B173:J173,"&lt;0.005556")</f>
        <v>0</v>
      </c>
    </row>
    <row r="174" customFormat="false" ht="15" hidden="false" customHeight="false" outlineLevel="0" collapsed="false">
      <c r="A174" s="32" t="s">
        <v>3943</v>
      </c>
      <c r="B174" s="32" t="n">
        <v>0.976</v>
      </c>
      <c r="C174" s="32" t="n">
        <v>1</v>
      </c>
      <c r="D174" s="32" t="n">
        <v>0.895</v>
      </c>
      <c r="E174" s="32" t="n">
        <v>0.634</v>
      </c>
      <c r="F174" s="32" t="n">
        <v>0.898</v>
      </c>
      <c r="G174" s="32" t="n">
        <v>1</v>
      </c>
      <c r="H174" s="32" t="n">
        <v>0.971</v>
      </c>
      <c r="I174" s="32" t="n">
        <v>1</v>
      </c>
      <c r="J174" s="32" t="n">
        <v>0.888</v>
      </c>
      <c r="K174" s="33" t="n">
        <f aca="false">COUNTIF(B174:J174,"&lt;0.05")</f>
        <v>0</v>
      </c>
      <c r="L174" s="34" t="n">
        <f aca="false">COUNTIF(B174:J174,"&lt;0.005556")</f>
        <v>0</v>
      </c>
    </row>
    <row r="175" customFormat="false" ht="15" hidden="false" customHeight="false" outlineLevel="0" collapsed="false">
      <c r="A175" s="32" t="s">
        <v>4819</v>
      </c>
      <c r="B175" s="32" t="n">
        <v>0.932</v>
      </c>
      <c r="C175" s="32" t="s">
        <v>6779</v>
      </c>
      <c r="D175" s="32" t="n">
        <v>0.108</v>
      </c>
      <c r="E175" s="32" t="n">
        <v>0.889</v>
      </c>
      <c r="F175" s="32" t="s">
        <v>6779</v>
      </c>
      <c r="G175" s="32" t="n">
        <v>1</v>
      </c>
      <c r="H175" s="32" t="n">
        <v>0.976</v>
      </c>
      <c r="I175" s="32" t="n">
        <v>1</v>
      </c>
      <c r="J175" s="32" t="s">
        <v>6779</v>
      </c>
      <c r="K175" s="33" t="n">
        <f aca="false">COUNTIF(B175:J175,"&lt;0.05")</f>
        <v>0</v>
      </c>
      <c r="L175" s="34" t="n">
        <f aca="false">COUNTIF(B175:J175,"&lt;0.005556")</f>
        <v>0</v>
      </c>
    </row>
    <row r="176" customFormat="false" ht="15" hidden="false" customHeight="false" outlineLevel="0" collapsed="false">
      <c r="A176" s="32" t="s">
        <v>4328</v>
      </c>
      <c r="B176" s="32" t="n">
        <v>0.978</v>
      </c>
      <c r="C176" s="32" t="n">
        <v>0.983</v>
      </c>
      <c r="D176" s="32" t="n">
        <v>1</v>
      </c>
      <c r="E176" s="32" t="n">
        <v>0.851</v>
      </c>
      <c r="F176" s="32" t="n">
        <v>0.759</v>
      </c>
      <c r="G176" s="32" t="n">
        <v>0.975</v>
      </c>
      <c r="H176" s="32" t="n">
        <v>0.977</v>
      </c>
      <c r="I176" s="32" t="n">
        <v>1</v>
      </c>
      <c r="J176" s="32" t="n">
        <v>0.982</v>
      </c>
      <c r="K176" s="33" t="n">
        <f aca="false">COUNTIF(B176:J176,"&lt;0.05")</f>
        <v>0</v>
      </c>
      <c r="L176" s="34" t="n">
        <f aca="false">COUNTIF(B176:J176,"&lt;0.005556")</f>
        <v>0</v>
      </c>
    </row>
    <row r="177" customFormat="false" ht="15" hidden="false" customHeight="false" outlineLevel="0" collapsed="false">
      <c r="A177" s="32" t="s">
        <v>2600</v>
      </c>
      <c r="B177" s="32" t="n">
        <v>0.448</v>
      </c>
      <c r="C177" s="32" t="n">
        <v>0.494</v>
      </c>
      <c r="D177" s="32" t="n">
        <v>0.55</v>
      </c>
      <c r="E177" s="32" t="n">
        <v>0.188</v>
      </c>
      <c r="F177" s="32" t="n">
        <v>0.588</v>
      </c>
      <c r="G177" s="32" t="n">
        <v>0.11</v>
      </c>
      <c r="H177" s="32" t="n">
        <v>0.487</v>
      </c>
      <c r="I177" s="32" t="n">
        <v>0.174</v>
      </c>
      <c r="J177" s="32" t="n">
        <v>0.656</v>
      </c>
      <c r="K177" s="33" t="n">
        <f aca="false">COUNTIF(B177:J177,"&lt;0.05")</f>
        <v>0</v>
      </c>
      <c r="L177" s="34" t="n">
        <f aca="false">COUNTIF(B177:J177,"&lt;0.005556")</f>
        <v>0</v>
      </c>
    </row>
    <row r="178" customFormat="false" ht="15" hidden="false" customHeight="false" outlineLevel="0" collapsed="false">
      <c r="A178" s="32" t="s">
        <v>749</v>
      </c>
      <c r="B178" s="32" t="n">
        <v>0.667</v>
      </c>
      <c r="C178" s="32" t="n">
        <v>0.449</v>
      </c>
      <c r="D178" s="32" t="n">
        <v>0.282</v>
      </c>
      <c r="E178" s="32" t="n">
        <v>0.027</v>
      </c>
      <c r="F178" s="32" t="n">
        <v>0.371</v>
      </c>
      <c r="G178" s="32" t="n">
        <v>0.188</v>
      </c>
      <c r="H178" s="32" t="n">
        <v>0.631</v>
      </c>
      <c r="I178" s="32" t="n">
        <v>0.376</v>
      </c>
      <c r="J178" s="32" t="n">
        <v>0.461</v>
      </c>
      <c r="K178" s="33" t="n">
        <f aca="false">COUNTIF(B178:J178,"&lt;0.05")</f>
        <v>1</v>
      </c>
      <c r="L178" s="34" t="n">
        <f aca="false">COUNTIF(B178:J178,"&lt;0.005556")</f>
        <v>0</v>
      </c>
    </row>
    <row r="179" customFormat="false" ht="15" hidden="false" customHeight="false" outlineLevel="0" collapsed="false">
      <c r="A179" s="32" t="s">
        <v>2500</v>
      </c>
      <c r="B179" s="32" t="n">
        <v>0.689</v>
      </c>
      <c r="C179" s="32" t="n">
        <v>0.145</v>
      </c>
      <c r="D179" s="32" t="n">
        <v>0.31</v>
      </c>
      <c r="E179" s="32" t="n">
        <v>0.561</v>
      </c>
      <c r="F179" s="32" t="n">
        <v>0.499</v>
      </c>
      <c r="G179" s="32" t="n">
        <v>0.42</v>
      </c>
      <c r="H179" s="32" t="n">
        <v>0.43</v>
      </c>
      <c r="I179" s="32" t="n">
        <v>0.151</v>
      </c>
      <c r="J179" s="32" t="n">
        <v>0.652</v>
      </c>
      <c r="K179" s="33" t="n">
        <f aca="false">COUNTIF(B179:J179,"&lt;0.05")</f>
        <v>0</v>
      </c>
      <c r="L179" s="34" t="n">
        <f aca="false">COUNTIF(B179:J179,"&lt;0.005556")</f>
        <v>0</v>
      </c>
    </row>
    <row r="180" customFormat="false" ht="15" hidden="false" customHeight="false" outlineLevel="0" collapsed="false">
      <c r="A180" s="32" t="s">
        <v>3117</v>
      </c>
      <c r="B180" s="32" t="n">
        <v>0.339</v>
      </c>
      <c r="C180" s="32" t="n">
        <v>0.317</v>
      </c>
      <c r="D180" s="32" t="n">
        <v>0.665</v>
      </c>
      <c r="E180" s="32" t="n">
        <v>0.63</v>
      </c>
      <c r="F180" s="32" t="n">
        <v>0.764</v>
      </c>
      <c r="G180" s="32" t="n">
        <v>0.851</v>
      </c>
      <c r="H180" s="32" t="n">
        <v>0.859</v>
      </c>
      <c r="I180" s="32" t="n">
        <v>0.41</v>
      </c>
      <c r="J180" s="32" t="n">
        <v>0.267</v>
      </c>
      <c r="K180" s="33" t="n">
        <f aca="false">COUNTIF(B180:J180,"&lt;0.05")</f>
        <v>0</v>
      </c>
      <c r="L180" s="34" t="n">
        <f aca="false">COUNTIF(B180:J180,"&lt;0.005556")</f>
        <v>0</v>
      </c>
    </row>
    <row r="181" customFormat="false" ht="15" hidden="false" customHeight="false" outlineLevel="0" collapsed="false">
      <c r="A181" s="32" t="s">
        <v>2307</v>
      </c>
      <c r="B181" s="32" t="n">
        <v>0.181</v>
      </c>
      <c r="C181" s="32" t="n">
        <v>0.396</v>
      </c>
      <c r="D181" s="32" t="n">
        <v>0.146</v>
      </c>
      <c r="E181" s="32" t="n">
        <v>0.273</v>
      </c>
      <c r="F181" s="32" t="n">
        <v>0.189</v>
      </c>
      <c r="G181" s="32" t="n">
        <v>0.469</v>
      </c>
      <c r="H181" s="32" t="n">
        <v>0.36</v>
      </c>
      <c r="I181" s="32" t="n">
        <v>0.542</v>
      </c>
      <c r="J181" s="32" t="n">
        <v>0.497</v>
      </c>
      <c r="K181" s="33" t="n">
        <f aca="false">COUNTIF(B181:J181,"&lt;0.05")</f>
        <v>0</v>
      </c>
      <c r="L181" s="34" t="n">
        <f aca="false">COUNTIF(B181:J181,"&lt;0.005556")</f>
        <v>0</v>
      </c>
    </row>
    <row r="182" customFormat="false" ht="15" hidden="false" customHeight="false" outlineLevel="0" collapsed="false">
      <c r="A182" s="32" t="s">
        <v>3919</v>
      </c>
      <c r="B182" s="32" t="n">
        <v>0.978</v>
      </c>
      <c r="C182" s="32" t="n">
        <v>0.903</v>
      </c>
      <c r="D182" s="32" t="n">
        <v>0.982</v>
      </c>
      <c r="E182" s="32" t="n">
        <v>0.212</v>
      </c>
      <c r="F182" s="32" t="n">
        <v>0.104</v>
      </c>
      <c r="G182" s="32" t="n">
        <v>0.848</v>
      </c>
      <c r="H182" s="32" t="n">
        <v>0.927</v>
      </c>
      <c r="I182" s="32" t="n">
        <v>0.909</v>
      </c>
      <c r="J182" s="32" t="n">
        <v>0.946</v>
      </c>
      <c r="K182" s="33" t="n">
        <f aca="false">COUNTIF(B182:J182,"&lt;0.05")</f>
        <v>0</v>
      </c>
      <c r="L182" s="34" t="n">
        <f aca="false">COUNTIF(B182:J182,"&lt;0.005556")</f>
        <v>0</v>
      </c>
    </row>
    <row r="183" customFormat="false" ht="15" hidden="false" customHeight="false" outlineLevel="0" collapsed="false">
      <c r="A183" s="32" t="s">
        <v>3734</v>
      </c>
      <c r="B183" s="32" t="n">
        <v>0.688</v>
      </c>
      <c r="C183" s="32" t="n">
        <v>0.9</v>
      </c>
      <c r="D183" s="32" t="n">
        <v>0.828</v>
      </c>
      <c r="E183" s="32" t="n">
        <v>0.634</v>
      </c>
      <c r="F183" s="32" t="n">
        <v>0.827</v>
      </c>
      <c r="G183" s="32" t="n">
        <v>0.973</v>
      </c>
      <c r="H183" s="32" t="n">
        <v>0.072</v>
      </c>
      <c r="I183" s="32" t="n">
        <v>0.97</v>
      </c>
      <c r="J183" s="32" t="n">
        <v>0.946</v>
      </c>
      <c r="K183" s="33" t="n">
        <f aca="false">COUNTIF(B183:J183,"&lt;0.05")</f>
        <v>0</v>
      </c>
      <c r="L183" s="34" t="n">
        <f aca="false">COUNTIF(B183:J183,"&lt;0.005556")</f>
        <v>0</v>
      </c>
    </row>
    <row r="184" customFormat="false" ht="15" hidden="false" customHeight="false" outlineLevel="0" collapsed="false">
      <c r="A184" s="32" t="s">
        <v>5973</v>
      </c>
      <c r="B184" s="32" t="s">
        <v>6779</v>
      </c>
      <c r="C184" s="32" t="n">
        <v>0.983</v>
      </c>
      <c r="D184" s="32" t="n">
        <v>1</v>
      </c>
      <c r="E184" s="32" t="s">
        <v>6779</v>
      </c>
      <c r="F184" s="32" t="s">
        <v>6779</v>
      </c>
      <c r="G184" s="32" t="s">
        <v>6779</v>
      </c>
      <c r="H184" s="32" t="n">
        <v>1</v>
      </c>
      <c r="I184" s="32" t="n">
        <v>1</v>
      </c>
      <c r="J184" s="32" t="n">
        <v>1</v>
      </c>
      <c r="K184" s="33" t="n">
        <f aca="false">COUNTIF(B184:J184,"&lt;0.05")</f>
        <v>0</v>
      </c>
      <c r="L184" s="34" t="n">
        <f aca="false">COUNTIF(B184:J184,"&lt;0.005556")</f>
        <v>0</v>
      </c>
    </row>
    <row r="185" customFormat="false" ht="15" hidden="false" customHeight="false" outlineLevel="0" collapsed="false">
      <c r="A185" s="32" t="s">
        <v>5194</v>
      </c>
      <c r="B185" s="32" t="n">
        <v>1</v>
      </c>
      <c r="C185" s="32" t="n">
        <v>0.951</v>
      </c>
      <c r="D185" s="32" t="s">
        <v>6779</v>
      </c>
      <c r="E185" s="32" t="n">
        <v>0.991</v>
      </c>
      <c r="F185" s="32" t="s">
        <v>6779</v>
      </c>
      <c r="G185" s="32" t="n">
        <v>1</v>
      </c>
      <c r="H185" s="32" t="n">
        <v>0.978</v>
      </c>
      <c r="I185" s="32" t="s">
        <v>6779</v>
      </c>
      <c r="J185" s="32" t="n">
        <v>0.946</v>
      </c>
      <c r="K185" s="33" t="n">
        <f aca="false">COUNTIF(B185:J185,"&lt;0.05")</f>
        <v>0</v>
      </c>
      <c r="L185" s="34" t="n">
        <f aca="false">COUNTIF(B185:J185,"&lt;0.005556")</f>
        <v>0</v>
      </c>
    </row>
    <row r="186" customFormat="false" ht="15" hidden="false" customHeight="false" outlineLevel="0" collapsed="false">
      <c r="A186" s="32" t="s">
        <v>2150</v>
      </c>
      <c r="B186" s="32" t="n">
        <v>0.309</v>
      </c>
      <c r="C186" s="32" t="n">
        <v>0.676</v>
      </c>
      <c r="D186" s="32" t="n">
        <v>0.561</v>
      </c>
      <c r="E186" s="32" t="n">
        <v>0.531</v>
      </c>
      <c r="F186" s="32" t="n">
        <v>0.6</v>
      </c>
      <c r="G186" s="32" t="n">
        <v>0.235</v>
      </c>
      <c r="H186" s="32" t="n">
        <v>0.622</v>
      </c>
      <c r="I186" s="32" t="n">
        <v>0.017</v>
      </c>
      <c r="J186" s="32" t="n">
        <v>0.542</v>
      </c>
      <c r="K186" s="33" t="n">
        <f aca="false">COUNTIF(B186:J186,"&lt;0.05")</f>
        <v>1</v>
      </c>
      <c r="L186" s="34" t="n">
        <f aca="false">COUNTIF(B186:J186,"&lt;0.005556")</f>
        <v>0</v>
      </c>
    </row>
    <row r="187" customFormat="false" ht="15" hidden="false" customHeight="false" outlineLevel="0" collapsed="false">
      <c r="A187" s="32" t="s">
        <v>3221</v>
      </c>
      <c r="B187" s="32" t="n">
        <v>0.208</v>
      </c>
      <c r="C187" s="32" t="n">
        <v>0.766</v>
      </c>
      <c r="D187" s="32" t="n">
        <v>0.066</v>
      </c>
      <c r="E187" s="32" t="n">
        <v>0.586</v>
      </c>
      <c r="F187" s="32" t="n">
        <v>0.615</v>
      </c>
      <c r="G187" s="32" t="n">
        <v>0.532</v>
      </c>
      <c r="H187" s="32" t="n">
        <v>0.462</v>
      </c>
      <c r="I187" s="32" t="n">
        <v>0.238</v>
      </c>
      <c r="J187" s="32" t="n">
        <v>0.559</v>
      </c>
      <c r="K187" s="33" t="n">
        <f aca="false">COUNTIF(B187:J187,"&lt;0.05")</f>
        <v>0</v>
      </c>
      <c r="L187" s="34" t="n">
        <f aca="false">COUNTIF(B187:J187,"&lt;0.005556")</f>
        <v>0</v>
      </c>
    </row>
    <row r="188" customFormat="false" ht="15" hidden="false" customHeight="false" outlineLevel="0" collapsed="false">
      <c r="A188" s="32" t="s">
        <v>4642</v>
      </c>
      <c r="B188" s="32" t="s">
        <v>6779</v>
      </c>
      <c r="C188" s="32" t="s">
        <v>6779</v>
      </c>
      <c r="D188" s="32" t="n">
        <v>1</v>
      </c>
      <c r="E188" s="32" t="n">
        <v>0.956</v>
      </c>
      <c r="F188" s="32" t="n">
        <v>0.949</v>
      </c>
      <c r="G188" s="32" t="n">
        <v>0.974</v>
      </c>
      <c r="H188" s="32" t="n">
        <v>0.928</v>
      </c>
      <c r="I188" s="32" t="n">
        <v>0.969</v>
      </c>
      <c r="J188" s="32" t="n">
        <v>0.981</v>
      </c>
      <c r="K188" s="33" t="n">
        <f aca="false">COUNTIF(B188:J188,"&lt;0.05")</f>
        <v>0</v>
      </c>
      <c r="L188" s="34" t="n">
        <f aca="false">COUNTIF(B188:J188,"&lt;0.005556")</f>
        <v>0</v>
      </c>
    </row>
    <row r="189" customFormat="false" ht="15" hidden="false" customHeight="false" outlineLevel="0" collapsed="false">
      <c r="A189" s="32" t="s">
        <v>6087</v>
      </c>
      <c r="B189" s="32" t="s">
        <v>6779</v>
      </c>
      <c r="C189" s="32" t="s">
        <v>6779</v>
      </c>
      <c r="D189" s="32" t="s">
        <v>6779</v>
      </c>
      <c r="E189" s="32" t="n">
        <v>0.993</v>
      </c>
      <c r="F189" s="32" t="n">
        <v>0.982</v>
      </c>
      <c r="G189" s="32" t="s">
        <v>6779</v>
      </c>
      <c r="H189" s="32" t="n">
        <v>1</v>
      </c>
      <c r="I189" s="32" t="s">
        <v>6779</v>
      </c>
      <c r="J189" s="32" t="s">
        <v>6779</v>
      </c>
      <c r="K189" s="33" t="n">
        <f aca="false">COUNTIF(B189:J189,"&lt;0.05")</f>
        <v>0</v>
      </c>
      <c r="L189" s="34" t="n">
        <f aca="false">COUNTIF(B189:J189,"&lt;0.005556")</f>
        <v>0</v>
      </c>
    </row>
    <row r="190" customFormat="false" ht="15" hidden="false" customHeight="false" outlineLevel="0" collapsed="false">
      <c r="A190" s="32" t="s">
        <v>3813</v>
      </c>
      <c r="B190" s="32" t="n">
        <v>0.223</v>
      </c>
      <c r="C190" s="32" t="n">
        <v>0.766</v>
      </c>
      <c r="D190" s="32" t="n">
        <v>0.252</v>
      </c>
      <c r="E190" s="32" t="n">
        <v>0.689</v>
      </c>
      <c r="F190" s="32" t="n">
        <v>0.751</v>
      </c>
      <c r="G190" s="32" t="n">
        <v>0.919</v>
      </c>
      <c r="H190" s="32" t="n">
        <v>1</v>
      </c>
      <c r="I190" s="32" t="n">
        <v>0.908</v>
      </c>
      <c r="J190" s="32" t="n">
        <v>1</v>
      </c>
      <c r="K190" s="33" t="n">
        <f aca="false">COUNTIF(B190:J190,"&lt;0.05")</f>
        <v>0</v>
      </c>
      <c r="L190" s="34" t="n">
        <f aca="false">COUNTIF(B190:J190,"&lt;0.005556")</f>
        <v>0</v>
      </c>
    </row>
    <row r="191" customFormat="false" ht="15" hidden="false" customHeight="false" outlineLevel="0" collapsed="false">
      <c r="A191" s="32" t="s">
        <v>5169</v>
      </c>
      <c r="B191" s="32" t="n">
        <v>0.024</v>
      </c>
      <c r="C191" s="32" t="n">
        <v>1</v>
      </c>
      <c r="D191" s="32" t="n">
        <v>1</v>
      </c>
      <c r="E191" s="32" t="n">
        <v>1</v>
      </c>
      <c r="F191" s="32" t="n">
        <v>0.983</v>
      </c>
      <c r="G191" s="32" t="n">
        <v>1</v>
      </c>
      <c r="H191" s="32" t="n">
        <v>1</v>
      </c>
      <c r="I191" s="32" t="n">
        <v>1</v>
      </c>
      <c r="J191" s="32" t="s">
        <v>6779</v>
      </c>
      <c r="K191" s="33" t="n">
        <f aca="false">COUNTIF(B191:J191,"&lt;0.05")</f>
        <v>1</v>
      </c>
      <c r="L191" s="34" t="n">
        <f aca="false">COUNTIF(B191:J191,"&lt;0.005556")</f>
        <v>0</v>
      </c>
    </row>
    <row r="192" customFormat="false" ht="15" hidden="false" customHeight="false" outlineLevel="0" collapsed="false">
      <c r="A192" s="32" t="s">
        <v>4242</v>
      </c>
      <c r="B192" s="32" t="n">
        <v>0.866</v>
      </c>
      <c r="C192" s="32" t="n">
        <v>0.952</v>
      </c>
      <c r="D192" s="32" t="n">
        <v>1</v>
      </c>
      <c r="E192" s="32" t="n">
        <v>0.757</v>
      </c>
      <c r="F192" s="32" t="n">
        <v>1</v>
      </c>
      <c r="G192" s="32" t="n">
        <v>0.975</v>
      </c>
      <c r="H192" s="32" t="s">
        <v>6779</v>
      </c>
      <c r="I192" s="32" t="n">
        <v>0.969</v>
      </c>
      <c r="J192" s="32" t="n">
        <v>0.111</v>
      </c>
      <c r="K192" s="33" t="n">
        <f aca="false">COUNTIF(B192:J192,"&lt;0.05")</f>
        <v>0</v>
      </c>
      <c r="L192" s="34" t="n">
        <f aca="false">COUNTIF(B192:J192,"&lt;0.005556")</f>
        <v>0</v>
      </c>
    </row>
    <row r="193" customFormat="false" ht="15" hidden="false" customHeight="false" outlineLevel="0" collapsed="false">
      <c r="A193" s="32" t="s">
        <v>2819</v>
      </c>
      <c r="B193" s="32" t="n">
        <v>0.976</v>
      </c>
      <c r="C193" s="32" t="n">
        <v>0.509</v>
      </c>
      <c r="D193" s="32" t="n">
        <v>0.752</v>
      </c>
      <c r="E193" s="32" t="n">
        <v>0.619</v>
      </c>
      <c r="F193" s="32" t="n">
        <v>0.407</v>
      </c>
      <c r="G193" s="32" t="n">
        <v>0.755</v>
      </c>
      <c r="H193" s="32" t="n">
        <v>0.535</v>
      </c>
      <c r="I193" s="32" t="n">
        <v>0.462</v>
      </c>
      <c r="J193" s="32" t="n">
        <v>0.622</v>
      </c>
      <c r="K193" s="33" t="n">
        <f aca="false">COUNTIF(B193:J193,"&lt;0.05")</f>
        <v>0</v>
      </c>
      <c r="L193" s="34" t="n">
        <f aca="false">COUNTIF(B193:J193,"&lt;0.005556")</f>
        <v>0</v>
      </c>
    </row>
    <row r="194" customFormat="false" ht="15" hidden="false" customHeight="false" outlineLevel="0" collapsed="false">
      <c r="A194" s="32" t="s">
        <v>2570</v>
      </c>
      <c r="B194" s="32" t="n">
        <v>0.585</v>
      </c>
      <c r="C194" s="32" t="n">
        <v>0.659</v>
      </c>
      <c r="D194" s="32" t="n">
        <v>0.521</v>
      </c>
      <c r="E194" s="32" t="n">
        <v>0.534</v>
      </c>
      <c r="F194" s="32" t="n">
        <v>0.68</v>
      </c>
      <c r="G194" s="32" t="n">
        <v>0.475</v>
      </c>
      <c r="H194" s="32" t="n">
        <v>0.447</v>
      </c>
      <c r="I194" s="32" t="n">
        <v>0.819</v>
      </c>
      <c r="J194" s="32" t="n">
        <v>0.47</v>
      </c>
      <c r="K194" s="33" t="n">
        <f aca="false">COUNTIF(B194:J194,"&lt;0.05")</f>
        <v>0</v>
      </c>
      <c r="L194" s="34" t="n">
        <f aca="false">COUNTIF(B194:J194,"&lt;0.005556")</f>
        <v>0</v>
      </c>
    </row>
    <row r="195" customFormat="false" ht="15" hidden="false" customHeight="false" outlineLevel="0" collapsed="false">
      <c r="A195" s="32" t="s">
        <v>1546</v>
      </c>
      <c r="B195" s="32" t="n">
        <v>0.686</v>
      </c>
      <c r="C195" s="32" t="n">
        <v>0.42</v>
      </c>
      <c r="D195" s="32" t="n">
        <v>0.334</v>
      </c>
      <c r="E195" s="32" t="n">
        <v>0.332</v>
      </c>
      <c r="F195" s="32" t="n">
        <v>0.432</v>
      </c>
      <c r="G195" s="32" t="n">
        <v>0.314</v>
      </c>
      <c r="H195" s="32" t="n">
        <v>0.219</v>
      </c>
      <c r="I195" s="32" t="n">
        <v>0.44</v>
      </c>
      <c r="J195" s="32" t="n">
        <v>0.357</v>
      </c>
      <c r="K195" s="33" t="n">
        <f aca="false">COUNTIF(B195:J195,"&lt;0.05")</f>
        <v>0</v>
      </c>
      <c r="L195" s="34" t="n">
        <f aca="false">COUNTIF(B195:J195,"&lt;0.005556")</f>
        <v>0</v>
      </c>
    </row>
    <row r="196" customFormat="false" ht="15" hidden="false" customHeight="false" outlineLevel="0" collapsed="false">
      <c r="A196" s="32" t="s">
        <v>4602</v>
      </c>
      <c r="B196" s="32" t="n">
        <v>0.787</v>
      </c>
      <c r="C196" s="32" t="n">
        <v>0.097</v>
      </c>
      <c r="D196" s="32" t="n">
        <v>0.894</v>
      </c>
      <c r="E196" s="32" t="n">
        <v>0.891</v>
      </c>
      <c r="F196" s="32" t="n">
        <v>0.755</v>
      </c>
      <c r="G196" s="32" t="n">
        <v>0.925</v>
      </c>
      <c r="H196" s="32" t="n">
        <v>0.775</v>
      </c>
      <c r="I196" s="32" t="s">
        <v>6779</v>
      </c>
      <c r="J196" s="32" t="n">
        <v>0.981</v>
      </c>
      <c r="K196" s="33" t="n">
        <f aca="false">COUNTIF(B196:J196,"&lt;0.05")</f>
        <v>0</v>
      </c>
      <c r="L196" s="34" t="n">
        <f aca="false">COUNTIF(B196:J196,"&lt;0.005556")</f>
        <v>0</v>
      </c>
    </row>
    <row r="197" customFormat="false" ht="15" hidden="false" customHeight="false" outlineLevel="0" collapsed="false">
      <c r="A197" s="32" t="s">
        <v>1208</v>
      </c>
      <c r="B197" s="32" t="n">
        <v>0.007</v>
      </c>
      <c r="C197" s="32" t="n">
        <v>0.273</v>
      </c>
      <c r="D197" s="32" t="n">
        <v>0.311</v>
      </c>
      <c r="E197" s="32" t="n">
        <v>0.351</v>
      </c>
      <c r="F197" s="32" t="n">
        <v>0.195</v>
      </c>
      <c r="G197" s="32" t="n">
        <v>0.492</v>
      </c>
      <c r="H197" s="32" t="n">
        <v>0.53</v>
      </c>
      <c r="I197" s="32" t="n">
        <v>0.293</v>
      </c>
      <c r="J197" s="32" t="n">
        <v>0.411</v>
      </c>
      <c r="K197" s="33" t="n">
        <f aca="false">COUNTIF(B197:J197,"&lt;0.05")</f>
        <v>1</v>
      </c>
      <c r="L197" s="34" t="n">
        <f aca="false">COUNTIF(B197:J197,"&lt;0.005556")</f>
        <v>0</v>
      </c>
    </row>
    <row r="198" customFormat="false" ht="15" hidden="false" customHeight="false" outlineLevel="0" collapsed="false">
      <c r="A198" s="32" t="s">
        <v>1292</v>
      </c>
      <c r="B198" s="32" t="n">
        <v>0.447</v>
      </c>
      <c r="C198" s="32" t="n">
        <v>0.609</v>
      </c>
      <c r="D198" s="32" t="n">
        <v>0.125</v>
      </c>
      <c r="E198" s="32" t="n">
        <v>0.347</v>
      </c>
      <c r="F198" s="32" t="n">
        <v>0.02</v>
      </c>
      <c r="G198" s="32" t="n">
        <v>0.188</v>
      </c>
      <c r="H198" s="32" t="n">
        <v>0.338</v>
      </c>
      <c r="I198" s="32" t="n">
        <v>0.582</v>
      </c>
      <c r="J198" s="32" t="n">
        <v>0.31</v>
      </c>
      <c r="K198" s="33" t="n">
        <f aca="false">COUNTIF(B198:J198,"&lt;0.05")</f>
        <v>1</v>
      </c>
      <c r="L198" s="34" t="n">
        <f aca="false">COUNTIF(B198:J198,"&lt;0.005556")</f>
        <v>0</v>
      </c>
    </row>
    <row r="199" customFormat="false" ht="15" hidden="false" customHeight="false" outlineLevel="0" collapsed="false">
      <c r="A199" s="32" t="s">
        <v>6063</v>
      </c>
      <c r="B199" s="32" t="s">
        <v>6779</v>
      </c>
      <c r="C199" s="32" t="n">
        <v>1</v>
      </c>
      <c r="D199" s="32" t="s">
        <v>6779</v>
      </c>
      <c r="E199" s="32" t="n">
        <v>1</v>
      </c>
      <c r="F199" s="32" t="s">
        <v>6779</v>
      </c>
      <c r="G199" s="32" t="n">
        <v>1</v>
      </c>
      <c r="H199" s="32" t="n">
        <v>1</v>
      </c>
      <c r="I199" s="32" t="n">
        <v>1</v>
      </c>
      <c r="J199" s="32" t="s">
        <v>6779</v>
      </c>
      <c r="K199" s="33" t="n">
        <f aca="false">COUNTIF(B199:J199,"&lt;0.05")</f>
        <v>0</v>
      </c>
      <c r="L199" s="34" t="n">
        <f aca="false">COUNTIF(B199:J199,"&lt;0.005556")</f>
        <v>0</v>
      </c>
    </row>
    <row r="200" customFormat="false" ht="15" hidden="false" customHeight="false" outlineLevel="0" collapsed="false">
      <c r="A200" s="32" t="s">
        <v>3382</v>
      </c>
      <c r="B200" s="32" t="n">
        <v>0.862</v>
      </c>
      <c r="C200" s="32" t="n">
        <v>0.676</v>
      </c>
      <c r="D200" s="32" t="n">
        <v>0.816</v>
      </c>
      <c r="E200" s="32" t="n">
        <v>0.455</v>
      </c>
      <c r="F200" s="32" t="n">
        <v>0.983</v>
      </c>
      <c r="G200" s="32" t="n">
        <v>0.919</v>
      </c>
      <c r="H200" s="32" t="n">
        <v>0.777</v>
      </c>
      <c r="I200" s="32" t="n">
        <v>0.97</v>
      </c>
      <c r="J200" s="32" t="n">
        <v>0.742</v>
      </c>
      <c r="K200" s="33" t="n">
        <f aca="false">COUNTIF(B200:J200,"&lt;0.05")</f>
        <v>0</v>
      </c>
      <c r="L200" s="34" t="n">
        <f aca="false">COUNTIF(B200:J200,"&lt;0.005556")</f>
        <v>0</v>
      </c>
    </row>
    <row r="201" customFormat="false" ht="15" hidden="false" customHeight="false" outlineLevel="0" collapsed="false">
      <c r="A201" s="32" t="s">
        <v>1701</v>
      </c>
      <c r="B201" s="32" t="n">
        <v>0.151</v>
      </c>
      <c r="C201" s="32" t="n">
        <v>0.527</v>
      </c>
      <c r="D201" s="32" t="n">
        <v>0.094</v>
      </c>
      <c r="E201" s="32" t="n">
        <v>0.302</v>
      </c>
      <c r="F201" s="32" t="n">
        <v>0.085</v>
      </c>
      <c r="G201" s="32" t="n">
        <v>0.43</v>
      </c>
      <c r="H201" s="32" t="n">
        <v>0.476</v>
      </c>
      <c r="I201" s="32" t="n">
        <v>0.563</v>
      </c>
      <c r="J201" s="32" t="n">
        <v>0.23</v>
      </c>
      <c r="K201" s="33" t="n">
        <f aca="false">COUNTIF(B201:J201,"&lt;0.05")</f>
        <v>0</v>
      </c>
      <c r="L201" s="34" t="n">
        <f aca="false">COUNTIF(B201:J201,"&lt;0.005556")</f>
        <v>0</v>
      </c>
    </row>
    <row r="202" customFormat="false" ht="15" hidden="false" customHeight="false" outlineLevel="0" collapsed="false">
      <c r="A202" s="32" t="s">
        <v>2641</v>
      </c>
      <c r="B202" s="32" t="n">
        <v>0.585</v>
      </c>
      <c r="C202" s="32" t="n">
        <v>0.204</v>
      </c>
      <c r="D202" s="32" t="n">
        <v>0.665</v>
      </c>
      <c r="E202" s="32" t="n">
        <v>0.237</v>
      </c>
      <c r="F202" s="32" t="n">
        <v>0.321</v>
      </c>
      <c r="G202" s="32" t="n">
        <v>0.644</v>
      </c>
      <c r="H202" s="32" t="n">
        <v>0.571</v>
      </c>
      <c r="I202" s="32" t="n">
        <v>0.585</v>
      </c>
      <c r="J202" s="32" t="n">
        <v>0.558</v>
      </c>
      <c r="K202" s="33" t="n">
        <f aca="false">COUNTIF(B202:J202,"&lt;0.05")</f>
        <v>0</v>
      </c>
      <c r="L202" s="34" t="n">
        <f aca="false">COUNTIF(B202:J202,"&lt;0.005556")</f>
        <v>0</v>
      </c>
    </row>
    <row r="203" customFormat="false" ht="15" hidden="false" customHeight="false" outlineLevel="0" collapsed="false">
      <c r="A203" s="32" t="s">
        <v>5993</v>
      </c>
      <c r="B203" s="32" t="s">
        <v>6779</v>
      </c>
      <c r="C203" s="32" t="s">
        <v>6779</v>
      </c>
      <c r="D203" s="32" t="n">
        <v>1</v>
      </c>
      <c r="E203" s="32" t="n">
        <v>0.979</v>
      </c>
      <c r="F203" s="32" t="s">
        <v>6779</v>
      </c>
      <c r="G203" s="32" t="n">
        <v>1</v>
      </c>
      <c r="H203" s="32" t="s">
        <v>6779</v>
      </c>
      <c r="I203" s="32" t="s">
        <v>6779</v>
      </c>
      <c r="J203" s="32" t="s">
        <v>6779</v>
      </c>
      <c r="K203" s="33" t="n">
        <f aca="false">COUNTIF(B203:J203,"&lt;0.05")</f>
        <v>0</v>
      </c>
      <c r="L203" s="34" t="n">
        <f aca="false">COUNTIF(B203:J203,"&lt;0.005556")</f>
        <v>0</v>
      </c>
    </row>
    <row r="204" customFormat="false" ht="15" hidden="false" customHeight="false" outlineLevel="0" collapsed="false">
      <c r="A204" s="32" t="s">
        <v>3983</v>
      </c>
      <c r="B204" s="32" t="n">
        <v>0.934</v>
      </c>
      <c r="C204" s="32" t="n">
        <v>0.84</v>
      </c>
      <c r="D204" s="32" t="n">
        <v>0.824</v>
      </c>
      <c r="E204" s="32" t="n">
        <v>0.133</v>
      </c>
      <c r="F204" s="32" t="n">
        <v>0.674</v>
      </c>
      <c r="G204" s="32" t="n">
        <v>0.842</v>
      </c>
      <c r="H204" s="32" t="n">
        <v>0.977</v>
      </c>
      <c r="I204" s="32" t="n">
        <v>1</v>
      </c>
      <c r="J204" s="32" t="n">
        <v>0.945</v>
      </c>
      <c r="K204" s="33" t="n">
        <f aca="false">COUNTIF(B204:J204,"&lt;0.05")</f>
        <v>0</v>
      </c>
      <c r="L204" s="34" t="n">
        <f aca="false">COUNTIF(B204:J204,"&lt;0.005556")</f>
        <v>0</v>
      </c>
    </row>
    <row r="205" customFormat="false" ht="15" hidden="false" customHeight="false" outlineLevel="0" collapsed="false">
      <c r="A205" s="32" t="s">
        <v>5974</v>
      </c>
      <c r="B205" s="32" t="s">
        <v>6779</v>
      </c>
      <c r="C205" s="32" t="s">
        <v>6779</v>
      </c>
      <c r="D205" s="32" t="n">
        <v>1</v>
      </c>
      <c r="E205" s="32" t="n">
        <v>0.993</v>
      </c>
      <c r="F205" s="32" t="s">
        <v>6779</v>
      </c>
      <c r="G205" s="32" t="s">
        <v>6779</v>
      </c>
      <c r="H205" s="32" t="s">
        <v>6779</v>
      </c>
      <c r="I205" s="32" t="n">
        <v>1</v>
      </c>
      <c r="J205" s="32" t="n">
        <v>0.982</v>
      </c>
      <c r="K205" s="33" t="n">
        <f aca="false">COUNTIF(B205:J205,"&lt;0.05")</f>
        <v>0</v>
      </c>
      <c r="L205" s="34" t="n">
        <f aca="false">COUNTIF(B205:J205,"&lt;0.005556")</f>
        <v>0</v>
      </c>
    </row>
    <row r="206" customFormat="false" ht="15" hidden="false" customHeight="false" outlineLevel="0" collapsed="false">
      <c r="A206" s="32" t="s">
        <v>1049</v>
      </c>
      <c r="B206" s="32" t="n">
        <v>0.551</v>
      </c>
      <c r="C206" s="32" t="n">
        <v>0.592</v>
      </c>
      <c r="D206" s="32" t="n">
        <v>0.079</v>
      </c>
      <c r="E206" s="32" t="n">
        <v>0.023</v>
      </c>
      <c r="F206" s="32" t="n">
        <v>0.213</v>
      </c>
      <c r="G206" s="32" t="n">
        <v>0.658</v>
      </c>
      <c r="H206" s="32" t="n">
        <v>0.633</v>
      </c>
      <c r="I206" s="32" t="n">
        <v>0.302</v>
      </c>
      <c r="J206" s="32" t="n">
        <v>0.261</v>
      </c>
      <c r="K206" s="33" t="n">
        <f aca="false">COUNTIF(B206:J206,"&lt;0.05")</f>
        <v>1</v>
      </c>
      <c r="L206" s="34" t="n">
        <f aca="false">COUNTIF(B206:J206,"&lt;0.005556")</f>
        <v>0</v>
      </c>
    </row>
    <row r="207" customFormat="false" ht="15" hidden="false" customHeight="false" outlineLevel="0" collapsed="false">
      <c r="A207" s="32" t="s">
        <v>5494</v>
      </c>
      <c r="B207" s="32" t="n">
        <v>0.976</v>
      </c>
      <c r="C207" s="32" t="s">
        <v>6779</v>
      </c>
      <c r="D207" s="32" t="n">
        <v>1</v>
      </c>
      <c r="E207" s="32" t="n">
        <v>0.977</v>
      </c>
      <c r="F207" s="32" t="s">
        <v>6779</v>
      </c>
      <c r="G207" s="32" t="s">
        <v>6779</v>
      </c>
      <c r="H207" s="32" t="n">
        <v>0.975</v>
      </c>
      <c r="I207" s="32" t="s">
        <v>6779</v>
      </c>
      <c r="J207" s="32" t="n">
        <v>1</v>
      </c>
      <c r="K207" s="33" t="n">
        <f aca="false">COUNTIF(B207:J207,"&lt;0.05")</f>
        <v>0</v>
      </c>
      <c r="L207" s="34" t="n">
        <f aca="false">COUNTIF(B207:J207,"&lt;0.005556")</f>
        <v>0</v>
      </c>
    </row>
    <row r="208" customFormat="false" ht="15" hidden="false" customHeight="false" outlineLevel="0" collapsed="false">
      <c r="A208" s="32" t="s">
        <v>5482</v>
      </c>
      <c r="B208" s="32" t="n">
        <v>1</v>
      </c>
      <c r="C208" s="32" t="s">
        <v>6779</v>
      </c>
      <c r="D208" s="32" t="n">
        <v>0.983</v>
      </c>
      <c r="E208" s="32" t="n">
        <v>0.977</v>
      </c>
      <c r="F208" s="32" t="s">
        <v>6779</v>
      </c>
      <c r="G208" s="32" t="s">
        <v>6779</v>
      </c>
      <c r="H208" s="32" t="s">
        <v>6779</v>
      </c>
      <c r="I208" s="32" t="s">
        <v>6779</v>
      </c>
      <c r="J208" s="32" t="n">
        <v>0.98</v>
      </c>
      <c r="K208" s="33" t="n">
        <f aca="false">COUNTIF(B208:J208,"&lt;0.05")</f>
        <v>0</v>
      </c>
      <c r="L208" s="34" t="n">
        <f aca="false">COUNTIF(B208:J208,"&lt;0.005556")</f>
        <v>0</v>
      </c>
    </row>
    <row r="209" customFormat="false" ht="15" hidden="false" customHeight="false" outlineLevel="0" collapsed="false">
      <c r="A209" s="32" t="s">
        <v>984</v>
      </c>
      <c r="B209" s="32" t="n">
        <v>0.5</v>
      </c>
      <c r="C209" s="32" t="n">
        <v>0.196</v>
      </c>
      <c r="D209" s="32" t="n">
        <v>0.017</v>
      </c>
      <c r="E209" s="32" t="n">
        <v>0.203</v>
      </c>
      <c r="F209" s="32" t="n">
        <v>0.319</v>
      </c>
      <c r="G209" s="32" t="n">
        <v>0.127</v>
      </c>
      <c r="H209" s="32" t="n">
        <v>0.486</v>
      </c>
      <c r="I209" s="32" t="n">
        <v>0.714</v>
      </c>
      <c r="J209" s="32" t="n">
        <v>0.64</v>
      </c>
      <c r="K209" s="33" t="n">
        <f aca="false">COUNTIF(B209:J209,"&lt;0.05")</f>
        <v>1</v>
      </c>
      <c r="L209" s="34" t="n">
        <f aca="false">COUNTIF(B209:J209,"&lt;0.005556")</f>
        <v>0</v>
      </c>
    </row>
    <row r="210" customFormat="false" ht="15" hidden="false" customHeight="false" outlineLevel="0" collapsed="false">
      <c r="A210" s="32" t="s">
        <v>1800</v>
      </c>
      <c r="B210" s="32" t="n">
        <v>0.57</v>
      </c>
      <c r="C210" s="32" t="n">
        <v>0.072</v>
      </c>
      <c r="D210" s="32" t="n">
        <v>0.097</v>
      </c>
      <c r="E210" s="32" t="n">
        <v>0.58</v>
      </c>
      <c r="F210" s="32" t="n">
        <v>0.582</v>
      </c>
      <c r="G210" s="32" t="n">
        <v>0.571</v>
      </c>
      <c r="H210" s="32" t="n">
        <v>0.359</v>
      </c>
      <c r="I210" s="32" t="n">
        <v>0.715</v>
      </c>
      <c r="J210" s="32" t="n">
        <v>0.561</v>
      </c>
      <c r="K210" s="33" t="n">
        <f aca="false">COUNTIF(B210:J210,"&lt;0.05")</f>
        <v>0</v>
      </c>
      <c r="L210" s="34" t="n">
        <f aca="false">COUNTIF(B210:J210,"&lt;0.005556")</f>
        <v>0</v>
      </c>
    </row>
    <row r="211" customFormat="false" ht="15" hidden="false" customHeight="false" outlineLevel="0" collapsed="false">
      <c r="A211" s="32" t="s">
        <v>1674</v>
      </c>
      <c r="B211" s="32" t="n">
        <v>0.645</v>
      </c>
      <c r="C211" s="32" t="n">
        <v>0.51</v>
      </c>
      <c r="D211" s="32" t="n">
        <v>0.446</v>
      </c>
      <c r="E211" s="32" t="n">
        <v>0.442</v>
      </c>
      <c r="F211" s="32" t="n">
        <v>0.554</v>
      </c>
      <c r="G211" s="32" t="n">
        <v>0.125</v>
      </c>
      <c r="H211" s="32" t="n">
        <v>0.196</v>
      </c>
      <c r="I211" s="32" t="n">
        <v>0.177</v>
      </c>
      <c r="J211" s="32" t="n">
        <v>0.214</v>
      </c>
      <c r="K211" s="33" t="n">
        <f aca="false">COUNTIF(B211:J211,"&lt;0.05")</f>
        <v>0</v>
      </c>
      <c r="L211" s="34" t="n">
        <f aca="false">COUNTIF(B211:J211,"&lt;0.005556")</f>
        <v>0</v>
      </c>
    </row>
    <row r="212" customFormat="false" ht="15" hidden="false" customHeight="false" outlineLevel="0" collapsed="false">
      <c r="A212" s="32" t="s">
        <v>3870</v>
      </c>
      <c r="B212" s="32" t="n">
        <v>0.978</v>
      </c>
      <c r="C212" s="32" t="n">
        <v>0.16</v>
      </c>
      <c r="D212" s="32" t="n">
        <v>1</v>
      </c>
      <c r="E212" s="32" t="n">
        <v>0.348</v>
      </c>
      <c r="F212" s="32" t="n">
        <v>0.581</v>
      </c>
      <c r="G212" s="32" t="n">
        <v>0.976</v>
      </c>
      <c r="H212" s="32" t="n">
        <v>0.862</v>
      </c>
      <c r="I212" s="32" t="n">
        <v>0.821</v>
      </c>
      <c r="J212" s="32" t="n">
        <v>0.946</v>
      </c>
      <c r="K212" s="33" t="n">
        <f aca="false">COUNTIF(B212:J212,"&lt;0.05")</f>
        <v>0</v>
      </c>
      <c r="L212" s="34" t="n">
        <f aca="false">COUNTIF(B212:J212,"&lt;0.005556")</f>
        <v>0</v>
      </c>
    </row>
    <row r="213" customFormat="false" ht="15" hidden="false" customHeight="false" outlineLevel="0" collapsed="false">
      <c r="A213" s="32" t="s">
        <v>4918</v>
      </c>
      <c r="B213" s="32" t="s">
        <v>6779</v>
      </c>
      <c r="C213" s="32" t="s">
        <v>6779</v>
      </c>
      <c r="D213" s="32" t="n">
        <v>0.948</v>
      </c>
      <c r="E213" s="32" t="n">
        <v>0.956</v>
      </c>
      <c r="F213" s="32" t="n">
        <v>0.949</v>
      </c>
      <c r="G213" s="32" t="s">
        <v>6779</v>
      </c>
      <c r="H213" s="32" t="s">
        <v>6779</v>
      </c>
      <c r="I213" s="32" t="n">
        <v>1</v>
      </c>
      <c r="J213" s="32" t="n">
        <v>1</v>
      </c>
      <c r="K213" s="33" t="n">
        <f aca="false">COUNTIF(B213:J213,"&lt;0.05")</f>
        <v>0</v>
      </c>
      <c r="L213" s="34" t="n">
        <f aca="false">COUNTIF(B213:J213,"&lt;0.005556")</f>
        <v>0</v>
      </c>
    </row>
    <row r="214" customFormat="false" ht="15" hidden="false" customHeight="false" outlineLevel="0" collapsed="false">
      <c r="A214" s="32" t="s">
        <v>1268</v>
      </c>
      <c r="B214" s="32" t="n">
        <v>0.069</v>
      </c>
      <c r="C214" s="32" t="n">
        <v>0.292</v>
      </c>
      <c r="D214" s="32" t="n">
        <v>0.575</v>
      </c>
      <c r="E214" s="32" t="n">
        <v>0.531</v>
      </c>
      <c r="F214" s="32" t="n">
        <v>0.207</v>
      </c>
      <c r="G214" s="32" t="n">
        <v>0.175</v>
      </c>
      <c r="H214" s="32" t="n">
        <v>0.53</v>
      </c>
      <c r="I214" s="32" t="n">
        <v>0.379</v>
      </c>
      <c r="J214" s="32" t="n">
        <v>0.529</v>
      </c>
      <c r="K214" s="33" t="n">
        <f aca="false">COUNTIF(B214:J214,"&lt;0.05")</f>
        <v>0</v>
      </c>
      <c r="L214" s="34" t="n">
        <f aca="false">COUNTIF(B214:J214,"&lt;0.005556")</f>
        <v>0</v>
      </c>
    </row>
    <row r="215" customFormat="false" ht="15" hidden="false" customHeight="false" outlineLevel="0" collapsed="false">
      <c r="A215" s="32" t="s">
        <v>1961</v>
      </c>
      <c r="B215" s="32" t="n">
        <v>0.713</v>
      </c>
      <c r="C215" s="32" t="n">
        <v>0.493</v>
      </c>
      <c r="D215" s="32" t="n">
        <v>0.653</v>
      </c>
      <c r="E215" s="32" t="n">
        <v>0.178</v>
      </c>
      <c r="F215" s="32" t="n">
        <v>0.581</v>
      </c>
      <c r="G215" s="32" t="n">
        <v>0.213</v>
      </c>
      <c r="H215" s="32" t="n">
        <v>0.094</v>
      </c>
      <c r="I215" s="32" t="n">
        <v>0.3</v>
      </c>
      <c r="J215" s="32" t="n">
        <v>0.271</v>
      </c>
      <c r="K215" s="33" t="n">
        <f aca="false">COUNTIF(B215:J215,"&lt;0.05")</f>
        <v>0</v>
      </c>
      <c r="L215" s="34" t="n">
        <f aca="false">COUNTIF(B215:J215,"&lt;0.005556")</f>
        <v>0</v>
      </c>
    </row>
    <row r="216" customFormat="false" ht="15" hidden="false" customHeight="false" outlineLevel="0" collapsed="false">
      <c r="A216" s="32" t="s">
        <v>4195</v>
      </c>
      <c r="B216" s="32" t="n">
        <v>0.929</v>
      </c>
      <c r="C216" s="32" t="n">
        <v>0.832</v>
      </c>
      <c r="D216" s="32" t="n">
        <v>0.572</v>
      </c>
      <c r="E216" s="32" t="n">
        <v>0.745</v>
      </c>
      <c r="F216" s="32" t="n">
        <v>0.896</v>
      </c>
      <c r="G216" s="32" t="n">
        <v>1</v>
      </c>
      <c r="H216" s="32" t="n">
        <v>0.862</v>
      </c>
      <c r="I216" s="32" t="n">
        <v>0.29</v>
      </c>
      <c r="J216" s="32" t="n">
        <v>0.733</v>
      </c>
      <c r="K216" s="33" t="n">
        <f aca="false">COUNTIF(B216:J216,"&lt;0.05")</f>
        <v>0</v>
      </c>
      <c r="L216" s="34" t="n">
        <f aca="false">COUNTIF(B216:J216,"&lt;0.005556")</f>
        <v>0</v>
      </c>
    </row>
    <row r="217" customFormat="false" ht="15" hidden="false" customHeight="false" outlineLevel="0" collapsed="false">
      <c r="A217" s="32" t="s">
        <v>2665</v>
      </c>
      <c r="B217" s="32" t="n">
        <v>0.533</v>
      </c>
      <c r="C217" s="32" t="n">
        <v>0.418</v>
      </c>
      <c r="D217" s="32" t="n">
        <v>0.668</v>
      </c>
      <c r="E217" s="32" t="n">
        <v>0.107</v>
      </c>
      <c r="F217" s="32" t="n">
        <v>0.505</v>
      </c>
      <c r="G217" s="32" t="n">
        <v>0.848</v>
      </c>
      <c r="H217" s="32" t="n">
        <v>0.647</v>
      </c>
      <c r="I217" s="32" t="n">
        <v>0.175</v>
      </c>
      <c r="J217" s="32" t="n">
        <v>0.726</v>
      </c>
      <c r="K217" s="33" t="n">
        <f aca="false">COUNTIF(B217:J217,"&lt;0.05")</f>
        <v>0</v>
      </c>
      <c r="L217" s="34" t="n">
        <f aca="false">COUNTIF(B217:J217,"&lt;0.005556")</f>
        <v>0</v>
      </c>
    </row>
    <row r="218" customFormat="false" ht="15" hidden="false" customHeight="false" outlineLevel="0" collapsed="false">
      <c r="A218" s="32" t="s">
        <v>608</v>
      </c>
      <c r="B218" s="32" t="n">
        <v>0.474</v>
      </c>
      <c r="C218" s="32" t="n">
        <v>0.045</v>
      </c>
      <c r="D218" s="32" t="n">
        <v>0.035</v>
      </c>
      <c r="E218" s="32" t="n">
        <v>0.272</v>
      </c>
      <c r="F218" s="32" t="n">
        <v>0.393</v>
      </c>
      <c r="G218" s="32" t="n">
        <v>0.295</v>
      </c>
      <c r="H218" s="32" t="n">
        <v>0.063</v>
      </c>
      <c r="I218" s="32" t="n">
        <v>0.198</v>
      </c>
      <c r="J218" s="32" t="n">
        <v>0.515</v>
      </c>
      <c r="K218" s="33" t="n">
        <f aca="false">COUNTIF(B218:J218,"&lt;0.05")</f>
        <v>2</v>
      </c>
      <c r="L218" s="34" t="n">
        <f aca="false">COUNTIF(B218:J218,"&lt;0.005556")</f>
        <v>0</v>
      </c>
    </row>
    <row r="219" customFormat="false" ht="15" hidden="false" customHeight="false" outlineLevel="0" collapsed="false">
      <c r="A219" s="32" t="s">
        <v>4199</v>
      </c>
      <c r="B219" s="32" t="n">
        <v>0.131</v>
      </c>
      <c r="C219" s="32" t="n">
        <v>0.399</v>
      </c>
      <c r="D219" s="32" t="n">
        <v>0.485</v>
      </c>
      <c r="E219" s="32" t="n">
        <v>0.241</v>
      </c>
      <c r="F219" s="32" t="n">
        <v>0.559</v>
      </c>
      <c r="G219" s="32" t="n">
        <v>0.975</v>
      </c>
      <c r="H219" s="32" t="n">
        <v>1</v>
      </c>
      <c r="I219" s="32" t="n">
        <v>0.364</v>
      </c>
      <c r="J219" s="32" t="n">
        <v>0.824</v>
      </c>
      <c r="K219" s="33" t="n">
        <f aca="false">COUNTIF(B219:J219,"&lt;0.05")</f>
        <v>0</v>
      </c>
      <c r="L219" s="34" t="n">
        <f aca="false">COUNTIF(B219:J219,"&lt;0.005556")</f>
        <v>0</v>
      </c>
    </row>
    <row r="220" customFormat="false" ht="15" hidden="false" customHeight="false" outlineLevel="0" collapsed="false">
      <c r="A220" s="32" t="s">
        <v>6381</v>
      </c>
      <c r="B220" s="32" t="s">
        <v>6779</v>
      </c>
      <c r="C220" s="32" t="s">
        <v>6779</v>
      </c>
      <c r="D220" s="32" t="n">
        <v>1</v>
      </c>
      <c r="E220" s="32" t="s">
        <v>6779</v>
      </c>
      <c r="F220" s="32" t="s">
        <v>6779</v>
      </c>
      <c r="G220" s="32" t="s">
        <v>6779</v>
      </c>
      <c r="H220" s="32" t="s">
        <v>6779</v>
      </c>
      <c r="I220" s="32" t="n">
        <v>1</v>
      </c>
      <c r="J220" s="32" t="s">
        <v>6779</v>
      </c>
      <c r="K220" s="33" t="n">
        <f aca="false">COUNTIF(B220:J220,"&lt;0.05")</f>
        <v>0</v>
      </c>
      <c r="L220" s="34" t="n">
        <f aca="false">COUNTIF(B220:J220,"&lt;0.005556")</f>
        <v>0</v>
      </c>
    </row>
    <row r="221" customFormat="false" ht="15" hidden="false" customHeight="false" outlineLevel="0" collapsed="false">
      <c r="A221" s="32" t="s">
        <v>5018</v>
      </c>
      <c r="B221" s="32" t="n">
        <v>1</v>
      </c>
      <c r="C221" s="32" t="n">
        <v>0.1</v>
      </c>
      <c r="D221" s="32" t="n">
        <v>0.983</v>
      </c>
      <c r="E221" s="32" t="n">
        <v>0.978</v>
      </c>
      <c r="F221" s="32" t="n">
        <v>0.949</v>
      </c>
      <c r="G221" s="32" t="s">
        <v>6779</v>
      </c>
      <c r="H221" s="32" t="n">
        <v>0.977</v>
      </c>
      <c r="I221" s="32" t="s">
        <v>6779</v>
      </c>
      <c r="J221" s="32" t="s">
        <v>6779</v>
      </c>
      <c r="K221" s="33" t="n">
        <f aca="false">COUNTIF(B221:J221,"&lt;0.05")</f>
        <v>0</v>
      </c>
      <c r="L221" s="34" t="n">
        <f aca="false">COUNTIF(B221:J221,"&lt;0.005556")</f>
        <v>0</v>
      </c>
    </row>
    <row r="222" customFormat="false" ht="15" hidden="false" customHeight="false" outlineLevel="0" collapsed="false">
      <c r="A222" s="32" t="s">
        <v>2531</v>
      </c>
      <c r="B222" s="32" t="n">
        <v>0.287</v>
      </c>
      <c r="C222" s="32" t="n">
        <v>0.316</v>
      </c>
      <c r="D222" s="32" t="n">
        <v>0.106</v>
      </c>
      <c r="E222" s="32" t="n">
        <v>0.37</v>
      </c>
      <c r="F222" s="32" t="n">
        <v>0.322</v>
      </c>
      <c r="G222" s="32" t="n">
        <v>0.319</v>
      </c>
      <c r="H222" s="32" t="n">
        <v>0.727</v>
      </c>
      <c r="I222" s="32" t="n">
        <v>0.293</v>
      </c>
      <c r="J222" s="32" t="n">
        <v>0.623</v>
      </c>
      <c r="K222" s="33" t="n">
        <f aca="false">COUNTIF(B222:J222,"&lt;0.05")</f>
        <v>0</v>
      </c>
      <c r="L222" s="34" t="n">
        <f aca="false">COUNTIF(B222:J222,"&lt;0.005556")</f>
        <v>0</v>
      </c>
    </row>
    <row r="223" customFormat="false" ht="15" hidden="false" customHeight="false" outlineLevel="0" collapsed="false">
      <c r="A223" s="32" t="s">
        <v>4705</v>
      </c>
      <c r="B223" s="32" t="n">
        <v>0.978</v>
      </c>
      <c r="C223" s="32" t="n">
        <v>1</v>
      </c>
      <c r="D223" s="32" t="n">
        <v>0.981</v>
      </c>
      <c r="E223" s="32" t="n">
        <v>0.892</v>
      </c>
      <c r="F223" s="32" t="n">
        <v>0.984</v>
      </c>
      <c r="G223" s="32" t="s">
        <v>6779</v>
      </c>
      <c r="H223" s="32" t="n">
        <v>1</v>
      </c>
      <c r="I223" s="32" t="n">
        <v>0.966</v>
      </c>
      <c r="J223" s="32" t="n">
        <v>0.981</v>
      </c>
      <c r="K223" s="33" t="n">
        <f aca="false">COUNTIF(B223:J223,"&lt;0.05")</f>
        <v>0</v>
      </c>
      <c r="L223" s="34" t="n">
        <f aca="false">COUNTIF(B223:J223,"&lt;0.005556")</f>
        <v>0</v>
      </c>
    </row>
    <row r="224" customFormat="false" ht="15" hidden="false" customHeight="false" outlineLevel="0" collapsed="false">
      <c r="A224" s="32" t="s">
        <v>3119</v>
      </c>
      <c r="B224" s="32" t="n">
        <v>0.925</v>
      </c>
      <c r="C224" s="32" t="n">
        <v>0.34</v>
      </c>
      <c r="D224" s="32" t="n">
        <v>0.693</v>
      </c>
      <c r="E224" s="32" t="n">
        <v>0.7</v>
      </c>
      <c r="F224" s="32" t="n">
        <v>0.585</v>
      </c>
      <c r="G224" s="32" t="n">
        <v>0.845</v>
      </c>
      <c r="H224" s="32" t="n">
        <v>0.632</v>
      </c>
      <c r="I224" s="32" t="n">
        <v>0.592</v>
      </c>
      <c r="J224" s="32" t="n">
        <v>0.944</v>
      </c>
      <c r="K224" s="33" t="n">
        <f aca="false">COUNTIF(B224:J224,"&lt;0.05")</f>
        <v>0</v>
      </c>
      <c r="L224" s="34" t="n">
        <f aca="false">COUNTIF(B224:J224,"&lt;0.005556")</f>
        <v>0</v>
      </c>
    </row>
    <row r="225" customFormat="false" ht="15" hidden="false" customHeight="false" outlineLevel="0" collapsed="false">
      <c r="A225" s="32" t="s">
        <v>5830</v>
      </c>
      <c r="B225" s="32" t="s">
        <v>6779</v>
      </c>
      <c r="C225" s="32" t="s">
        <v>6779</v>
      </c>
      <c r="D225" s="32" t="s">
        <v>6779</v>
      </c>
      <c r="E225" s="32" t="n">
        <v>1</v>
      </c>
      <c r="F225" s="32" t="n">
        <v>1</v>
      </c>
      <c r="G225" s="32" t="s">
        <v>6779</v>
      </c>
      <c r="H225" s="32" t="n">
        <v>0.976</v>
      </c>
      <c r="I225" s="32" t="n">
        <v>1</v>
      </c>
      <c r="J225" s="32" t="n">
        <v>1</v>
      </c>
      <c r="K225" s="33" t="n">
        <f aca="false">COUNTIF(B225:J225,"&lt;0.05")</f>
        <v>0</v>
      </c>
      <c r="L225" s="34" t="n">
        <f aca="false">COUNTIF(B225:J225,"&lt;0.005556")</f>
        <v>0</v>
      </c>
    </row>
    <row r="226" customFormat="false" ht="15" hidden="false" customHeight="false" outlineLevel="0" collapsed="false">
      <c r="A226" s="32" t="s">
        <v>897</v>
      </c>
      <c r="B226" s="32" t="n">
        <v>0.074</v>
      </c>
      <c r="C226" s="32" t="n">
        <v>0.445</v>
      </c>
      <c r="D226" s="32" t="n">
        <v>0.167</v>
      </c>
      <c r="E226" s="32" t="n">
        <v>0.599</v>
      </c>
      <c r="F226" s="32" t="n">
        <v>0.535</v>
      </c>
      <c r="G226" s="32" t="n">
        <v>0.65</v>
      </c>
      <c r="H226" s="32" t="n">
        <v>0.341</v>
      </c>
      <c r="I226" s="32" t="n">
        <v>0.054</v>
      </c>
      <c r="J226" s="32" t="n">
        <v>0.323</v>
      </c>
      <c r="K226" s="33" t="n">
        <f aca="false">COUNTIF(B226:J226,"&lt;0.05")</f>
        <v>0</v>
      </c>
      <c r="L226" s="34" t="n">
        <f aca="false">COUNTIF(B226:J226,"&lt;0.005556")</f>
        <v>0</v>
      </c>
    </row>
    <row r="227" customFormat="false" ht="15" hidden="false" customHeight="false" outlineLevel="0" collapsed="false">
      <c r="A227" s="32" t="s">
        <v>1711</v>
      </c>
      <c r="B227" s="32" t="n">
        <v>0.058</v>
      </c>
      <c r="C227" s="32" t="n">
        <v>0.605</v>
      </c>
      <c r="D227" s="32" t="n">
        <v>0.39</v>
      </c>
      <c r="E227" s="32" t="n">
        <v>0.038</v>
      </c>
      <c r="F227" s="32" t="n">
        <v>0.342</v>
      </c>
      <c r="G227" s="32" t="n">
        <v>0.205</v>
      </c>
      <c r="H227" s="32" t="n">
        <v>0.299</v>
      </c>
      <c r="I227" s="32" t="n">
        <v>0.401</v>
      </c>
      <c r="J227" s="32" t="n">
        <v>0.108</v>
      </c>
      <c r="K227" s="33" t="n">
        <f aca="false">COUNTIF(B227:J227,"&lt;0.05")</f>
        <v>1</v>
      </c>
      <c r="L227" s="34" t="n">
        <f aca="false">COUNTIF(B227:J227,"&lt;0.005556")</f>
        <v>0</v>
      </c>
    </row>
    <row r="228" customFormat="false" ht="15" hidden="false" customHeight="false" outlineLevel="0" collapsed="false">
      <c r="A228" s="32" t="s">
        <v>3332</v>
      </c>
      <c r="B228" s="32" t="n">
        <v>0.212</v>
      </c>
      <c r="C228" s="32" t="n">
        <v>0.597</v>
      </c>
      <c r="D228" s="32" t="n">
        <v>0.673</v>
      </c>
      <c r="E228" s="32" t="n">
        <v>0.407</v>
      </c>
      <c r="F228" s="32" t="n">
        <v>0.949</v>
      </c>
      <c r="G228" s="32" t="n">
        <v>0.974</v>
      </c>
      <c r="H228" s="32" t="n">
        <v>0.862</v>
      </c>
      <c r="I228" s="32" t="n">
        <v>0.818</v>
      </c>
      <c r="J228" s="32" t="n">
        <v>0.743</v>
      </c>
      <c r="K228" s="33" t="n">
        <f aca="false">COUNTIF(B228:J228,"&lt;0.05")</f>
        <v>0</v>
      </c>
      <c r="L228" s="34" t="n">
        <f aca="false">COUNTIF(B228:J228,"&lt;0.005556")</f>
        <v>0</v>
      </c>
    </row>
    <row r="229" customFormat="false" ht="15" hidden="false" customHeight="false" outlineLevel="0" collapsed="false">
      <c r="A229" s="32" t="s">
        <v>2323</v>
      </c>
      <c r="B229" s="32" t="n">
        <v>0.618</v>
      </c>
      <c r="C229" s="32" t="n">
        <v>0.688</v>
      </c>
      <c r="D229" s="32" t="n">
        <v>0.033</v>
      </c>
      <c r="E229" s="32" t="n">
        <v>0.281</v>
      </c>
      <c r="F229" s="32" t="n">
        <v>0.408</v>
      </c>
      <c r="G229" s="32" t="n">
        <v>0.681</v>
      </c>
      <c r="H229" s="32" t="n">
        <v>0.568</v>
      </c>
      <c r="I229" s="32" t="n">
        <v>0.288</v>
      </c>
      <c r="J229" s="32" t="n">
        <v>0.346</v>
      </c>
      <c r="K229" s="33" t="n">
        <f aca="false">COUNTIF(B229:J229,"&lt;0.05")</f>
        <v>1</v>
      </c>
      <c r="L229" s="34" t="n">
        <f aca="false">COUNTIF(B229:J229,"&lt;0.005556")</f>
        <v>0</v>
      </c>
    </row>
    <row r="230" customFormat="false" ht="15" hidden="false" customHeight="false" outlineLevel="0" collapsed="false">
      <c r="A230" s="32" t="s">
        <v>1842</v>
      </c>
      <c r="B230" s="32" t="n">
        <v>0.207</v>
      </c>
      <c r="C230" s="32" t="n">
        <v>0.178</v>
      </c>
      <c r="D230" s="32" t="n">
        <v>0.56</v>
      </c>
      <c r="E230" s="32" t="n">
        <v>0.561</v>
      </c>
      <c r="F230" s="32" t="n">
        <v>0.012</v>
      </c>
      <c r="G230" s="32" t="n">
        <v>0.71</v>
      </c>
      <c r="H230" s="32" t="n">
        <v>0.553</v>
      </c>
      <c r="I230" s="32" t="n">
        <v>0.388</v>
      </c>
      <c r="J230" s="32" t="n">
        <v>0.597</v>
      </c>
      <c r="K230" s="33" t="n">
        <f aca="false">COUNTIF(B230:J230,"&lt;0.05")</f>
        <v>1</v>
      </c>
      <c r="L230" s="34" t="n">
        <f aca="false">COUNTIF(B230:J230,"&lt;0.005556")</f>
        <v>0</v>
      </c>
    </row>
    <row r="231" customFormat="false" ht="15" hidden="false" customHeight="false" outlineLevel="0" collapsed="false">
      <c r="A231" s="32" t="s">
        <v>4766</v>
      </c>
      <c r="B231" s="32" t="n">
        <v>1</v>
      </c>
      <c r="C231" s="32" t="s">
        <v>6779</v>
      </c>
      <c r="D231" s="32" t="n">
        <v>1</v>
      </c>
      <c r="E231" s="32" t="n">
        <v>0.926</v>
      </c>
      <c r="F231" s="32" t="n">
        <v>0.949</v>
      </c>
      <c r="G231" s="32" t="n">
        <v>1</v>
      </c>
      <c r="H231" s="32" t="n">
        <v>0.977</v>
      </c>
      <c r="I231" s="32" t="n">
        <v>0.908</v>
      </c>
      <c r="J231" s="32" t="n">
        <v>1</v>
      </c>
      <c r="K231" s="33" t="n">
        <f aca="false">COUNTIF(B231:J231,"&lt;0.05")</f>
        <v>0</v>
      </c>
      <c r="L231" s="34" t="n">
        <f aca="false">COUNTIF(B231:J231,"&lt;0.005556")</f>
        <v>0</v>
      </c>
    </row>
    <row r="232" customFormat="false" ht="15" hidden="false" customHeight="false" outlineLevel="0" collapsed="false">
      <c r="A232" s="32" t="s">
        <v>4785</v>
      </c>
      <c r="B232" s="32" t="n">
        <v>0.978</v>
      </c>
      <c r="C232" s="32" t="n">
        <v>1</v>
      </c>
      <c r="D232" s="32" t="n">
        <v>1</v>
      </c>
      <c r="E232" s="32" t="n">
        <v>0.927</v>
      </c>
      <c r="F232" s="32" t="n">
        <v>0.899</v>
      </c>
      <c r="G232" s="32" t="s">
        <v>6779</v>
      </c>
      <c r="H232" s="32" t="n">
        <v>1</v>
      </c>
      <c r="I232" s="32" t="n">
        <v>0.91</v>
      </c>
      <c r="J232" s="32" t="s">
        <v>6779</v>
      </c>
      <c r="K232" s="33" t="n">
        <f aca="false">COUNTIF(B232:J232,"&lt;0.05")</f>
        <v>0</v>
      </c>
      <c r="L232" s="34" t="n">
        <f aca="false">COUNTIF(B232:J232,"&lt;0.005556")</f>
        <v>0</v>
      </c>
    </row>
    <row r="233" customFormat="false" ht="15" hidden="false" customHeight="false" outlineLevel="0" collapsed="false">
      <c r="A233" s="32" t="s">
        <v>5308</v>
      </c>
      <c r="B233" s="32" t="s">
        <v>6779</v>
      </c>
      <c r="C233" s="32" t="s">
        <v>6779</v>
      </c>
      <c r="D233" s="32" t="n">
        <v>1</v>
      </c>
      <c r="E233" s="32" t="n">
        <v>0.895</v>
      </c>
      <c r="F233" s="32" t="n">
        <v>1</v>
      </c>
      <c r="G233" s="32" t="n">
        <v>0.975</v>
      </c>
      <c r="H233" s="32" t="s">
        <v>6779</v>
      </c>
      <c r="I233" s="32" t="s">
        <v>6779</v>
      </c>
      <c r="J233" s="32" t="n">
        <v>1</v>
      </c>
      <c r="K233" s="33" t="n">
        <f aca="false">COUNTIF(B233:J233,"&lt;0.05")</f>
        <v>0</v>
      </c>
      <c r="L233" s="34" t="n">
        <f aca="false">COUNTIF(B233:J233,"&lt;0.005556")</f>
        <v>0</v>
      </c>
    </row>
    <row r="234" customFormat="false" ht="15" hidden="false" customHeight="false" outlineLevel="0" collapsed="false">
      <c r="A234" s="32" t="s">
        <v>1794</v>
      </c>
      <c r="B234" s="32" t="n">
        <v>0.656</v>
      </c>
      <c r="C234" s="32" t="n">
        <v>0.147</v>
      </c>
      <c r="D234" s="32" t="n">
        <v>0.579</v>
      </c>
      <c r="E234" s="32" t="n">
        <v>0.087</v>
      </c>
      <c r="F234" s="32" t="n">
        <v>0.221</v>
      </c>
      <c r="G234" s="32" t="n">
        <v>0.299</v>
      </c>
      <c r="H234" s="32" t="n">
        <v>0.653</v>
      </c>
      <c r="I234" s="32" t="n">
        <v>0.292</v>
      </c>
      <c r="J234" s="32" t="n">
        <v>0.327</v>
      </c>
      <c r="K234" s="33" t="n">
        <f aca="false">COUNTIF(B234:J234,"&lt;0.05")</f>
        <v>0</v>
      </c>
      <c r="L234" s="34" t="n">
        <f aca="false">COUNTIF(B234:J234,"&lt;0.005556")</f>
        <v>0</v>
      </c>
    </row>
    <row r="235" customFormat="false" ht="15" hidden="false" customHeight="false" outlineLevel="0" collapsed="false">
      <c r="A235" s="32" t="s">
        <v>1869</v>
      </c>
      <c r="B235" s="32" t="n">
        <v>0.738</v>
      </c>
      <c r="C235" s="32" t="n">
        <v>0.508</v>
      </c>
      <c r="D235" s="32" t="n">
        <v>0.387</v>
      </c>
      <c r="E235" s="32" t="n">
        <v>0.464</v>
      </c>
      <c r="F235" s="32" t="n">
        <v>0.582</v>
      </c>
      <c r="G235" s="32" t="n">
        <v>0.688</v>
      </c>
      <c r="H235" s="32" t="n">
        <v>0.738</v>
      </c>
      <c r="I235" s="32" t="n">
        <v>0.44</v>
      </c>
      <c r="J235" s="32" t="n">
        <v>0.225</v>
      </c>
      <c r="K235" s="33" t="n">
        <f aca="false">COUNTIF(B235:J235,"&lt;0.05")</f>
        <v>0</v>
      </c>
      <c r="L235" s="34" t="n">
        <f aca="false">COUNTIF(B235:J235,"&lt;0.005556")</f>
        <v>0</v>
      </c>
    </row>
    <row r="236" customFormat="false" ht="15" hidden="false" customHeight="false" outlineLevel="0" collapsed="false">
      <c r="A236" s="32" t="s">
        <v>6229</v>
      </c>
      <c r="B236" s="32" t="s">
        <v>6779</v>
      </c>
      <c r="C236" s="32" t="s">
        <v>6779</v>
      </c>
      <c r="D236" s="32" t="n">
        <v>0.982</v>
      </c>
      <c r="E236" s="32" t="n">
        <v>1</v>
      </c>
      <c r="F236" s="32" t="s">
        <v>6779</v>
      </c>
      <c r="G236" s="32" t="s">
        <v>6779</v>
      </c>
      <c r="H236" s="32" t="s">
        <v>6779</v>
      </c>
      <c r="I236" s="32" t="s">
        <v>6779</v>
      </c>
      <c r="J236" s="32" t="n">
        <v>0.981</v>
      </c>
      <c r="K236" s="33" t="n">
        <f aca="false">COUNTIF(B236:J236,"&lt;0.05")</f>
        <v>0</v>
      </c>
      <c r="L236" s="34" t="n">
        <f aca="false">COUNTIF(B236:J236,"&lt;0.005556")</f>
        <v>0</v>
      </c>
    </row>
    <row r="237" customFormat="false" ht="15" hidden="false" customHeight="false" outlineLevel="0" collapsed="false">
      <c r="A237" s="32" t="s">
        <v>5011</v>
      </c>
      <c r="B237" s="32" t="n">
        <v>1</v>
      </c>
      <c r="C237" s="32" t="n">
        <v>0.949</v>
      </c>
      <c r="D237" s="32" t="n">
        <v>0.947</v>
      </c>
      <c r="E237" s="32" t="n">
        <v>0.928</v>
      </c>
      <c r="F237" s="32" t="s">
        <v>6779</v>
      </c>
      <c r="G237" s="32" t="s">
        <v>6779</v>
      </c>
      <c r="H237" s="32" t="n">
        <v>1</v>
      </c>
      <c r="I237" s="32" t="s">
        <v>6779</v>
      </c>
      <c r="J237" s="32" t="n">
        <v>1</v>
      </c>
      <c r="K237" s="33" t="n">
        <f aca="false">COUNTIF(B237:J237,"&lt;0.05")</f>
        <v>0</v>
      </c>
      <c r="L237" s="34" t="n">
        <f aca="false">COUNTIF(B237:J237,"&lt;0.005556")</f>
        <v>0</v>
      </c>
    </row>
    <row r="238" customFormat="false" ht="15" hidden="false" customHeight="false" outlineLevel="0" collapsed="false">
      <c r="A238" s="32" t="s">
        <v>2037</v>
      </c>
      <c r="B238" s="32" t="n">
        <v>0.688</v>
      </c>
      <c r="C238" s="32" t="n">
        <v>0.129</v>
      </c>
      <c r="D238" s="32" t="n">
        <v>0.417</v>
      </c>
      <c r="E238" s="32" t="n">
        <v>0.278</v>
      </c>
      <c r="F238" s="32" t="n">
        <v>0.408</v>
      </c>
      <c r="G238" s="32" t="n">
        <v>0.684</v>
      </c>
      <c r="H238" s="32" t="n">
        <v>0.643</v>
      </c>
      <c r="I238" s="32" t="n">
        <v>0.343</v>
      </c>
      <c r="J238" s="32" t="n">
        <v>0.348</v>
      </c>
      <c r="K238" s="33" t="n">
        <f aca="false">COUNTIF(B238:J238,"&lt;0.05")</f>
        <v>0</v>
      </c>
      <c r="L238" s="34" t="n">
        <f aca="false">COUNTIF(B238:J238,"&lt;0.005556")</f>
        <v>0</v>
      </c>
    </row>
    <row r="239" customFormat="false" ht="15" hidden="false" customHeight="false" outlineLevel="0" collapsed="false">
      <c r="A239" s="32" t="s">
        <v>4258</v>
      </c>
      <c r="B239" s="32" t="n">
        <v>0.978</v>
      </c>
      <c r="C239" s="32" t="n">
        <v>0.836</v>
      </c>
      <c r="D239" s="32" t="n">
        <v>0.052</v>
      </c>
      <c r="E239" s="32" t="n">
        <v>0.154</v>
      </c>
      <c r="F239" s="32" t="n">
        <v>0.241</v>
      </c>
      <c r="G239" s="32" t="n">
        <v>1</v>
      </c>
      <c r="H239" s="32" t="s">
        <v>6779</v>
      </c>
      <c r="I239" s="32" t="n">
        <v>0.091</v>
      </c>
      <c r="J239" s="32" t="s">
        <v>6779</v>
      </c>
      <c r="K239" s="33" t="n">
        <f aca="false">COUNTIF(B239:J239,"&lt;0.05")</f>
        <v>0</v>
      </c>
      <c r="L239" s="34" t="n">
        <f aca="false">COUNTIF(B239:J239,"&lt;0.005556")</f>
        <v>0</v>
      </c>
    </row>
    <row r="240" customFormat="false" ht="15" hidden="false" customHeight="false" outlineLevel="0" collapsed="false">
      <c r="A240" s="32" t="s">
        <v>5700</v>
      </c>
      <c r="B240" s="32" t="s">
        <v>6779</v>
      </c>
      <c r="C240" s="32" t="s">
        <v>6779</v>
      </c>
      <c r="D240" s="32" t="s">
        <v>6779</v>
      </c>
      <c r="E240" s="32" t="n">
        <v>0.929</v>
      </c>
      <c r="F240" s="32" t="n">
        <v>0.983</v>
      </c>
      <c r="G240" s="32" t="n">
        <v>1</v>
      </c>
      <c r="H240" s="32" t="s">
        <v>6779</v>
      </c>
      <c r="I240" s="32" t="s">
        <v>6779</v>
      </c>
      <c r="J240" s="32" t="s">
        <v>6779</v>
      </c>
      <c r="K240" s="33" t="n">
        <f aca="false">COUNTIF(B240:J240,"&lt;0.05")</f>
        <v>0</v>
      </c>
      <c r="L240" s="34" t="n">
        <f aca="false">COUNTIF(B240:J240,"&lt;0.005556")</f>
        <v>0</v>
      </c>
    </row>
    <row r="241" customFormat="false" ht="15" hidden="false" customHeight="false" outlineLevel="0" collapsed="false">
      <c r="A241" s="32" t="s">
        <v>1070</v>
      </c>
      <c r="B241" s="32" t="n">
        <v>0.445</v>
      </c>
      <c r="C241" s="32" t="n">
        <v>0.409</v>
      </c>
      <c r="D241" s="32" t="n">
        <v>0.556</v>
      </c>
      <c r="E241" s="32" t="n">
        <v>0.463</v>
      </c>
      <c r="F241" s="32" t="n">
        <v>0.301</v>
      </c>
      <c r="G241" s="32" t="n">
        <v>0.124</v>
      </c>
      <c r="H241" s="32" t="n">
        <v>0.184</v>
      </c>
      <c r="I241" s="32" t="n">
        <v>0.171</v>
      </c>
      <c r="J241" s="32" t="n">
        <v>0.118</v>
      </c>
      <c r="K241" s="33" t="n">
        <f aca="false">COUNTIF(B241:J241,"&lt;0.05")</f>
        <v>0</v>
      </c>
      <c r="L241" s="34" t="n">
        <f aca="false">COUNTIF(B241:J241,"&lt;0.005556")</f>
        <v>0</v>
      </c>
    </row>
    <row r="242" customFormat="false" ht="15" hidden="false" customHeight="false" outlineLevel="0" collapsed="false">
      <c r="A242" s="32" t="s">
        <v>4101</v>
      </c>
      <c r="B242" s="32" t="n">
        <v>0.978</v>
      </c>
      <c r="C242" s="32" t="n">
        <v>0.982</v>
      </c>
      <c r="D242" s="32" t="n">
        <v>0.948</v>
      </c>
      <c r="E242" s="32" t="n">
        <v>0.927</v>
      </c>
      <c r="F242" s="32" t="n">
        <v>0.899</v>
      </c>
      <c r="G242" s="32" t="s">
        <v>6779</v>
      </c>
      <c r="H242" s="32" t="n">
        <v>0.863</v>
      </c>
      <c r="I242" s="32" t="n">
        <v>0.971</v>
      </c>
      <c r="J242" s="32" t="n">
        <v>0.826</v>
      </c>
      <c r="K242" s="33" t="n">
        <f aca="false">COUNTIF(B242:J242,"&lt;0.05")</f>
        <v>0</v>
      </c>
      <c r="L242" s="34" t="n">
        <f aca="false">COUNTIF(B242:J242,"&lt;0.005556")</f>
        <v>0</v>
      </c>
    </row>
    <row r="243" customFormat="false" ht="15" hidden="false" customHeight="false" outlineLevel="0" collapsed="false">
      <c r="A243" s="32" t="s">
        <v>588</v>
      </c>
      <c r="B243" s="32" t="n">
        <v>0.069</v>
      </c>
      <c r="C243" s="32" t="n">
        <v>0.585</v>
      </c>
      <c r="D243" s="32" t="n">
        <v>0.259</v>
      </c>
      <c r="E243" s="32" t="n">
        <v>0.196</v>
      </c>
      <c r="F243" s="32" t="n">
        <v>0.502</v>
      </c>
      <c r="G243" s="32" t="n">
        <v>0.459</v>
      </c>
      <c r="H243" s="32" t="n">
        <v>0.662</v>
      </c>
      <c r="I243" s="32" t="n">
        <v>0.45</v>
      </c>
      <c r="J243" s="32" t="n">
        <v>0.118</v>
      </c>
      <c r="K243" s="33" t="n">
        <f aca="false">COUNTIF(B243:J243,"&lt;0.05")</f>
        <v>0</v>
      </c>
      <c r="L243" s="34" t="n">
        <f aca="false">COUNTIF(B243:J243,"&lt;0.005556")</f>
        <v>0</v>
      </c>
    </row>
    <row r="244" customFormat="false" ht="15" hidden="false" customHeight="false" outlineLevel="0" collapsed="false">
      <c r="A244" s="32" t="s">
        <v>6258</v>
      </c>
      <c r="B244" s="32" t="s">
        <v>6779</v>
      </c>
      <c r="C244" s="32" t="s">
        <v>6779</v>
      </c>
      <c r="D244" s="32" t="s">
        <v>6779</v>
      </c>
      <c r="E244" s="32" t="n">
        <v>0.993</v>
      </c>
      <c r="F244" s="32" t="s">
        <v>6779</v>
      </c>
      <c r="G244" s="32" t="s">
        <v>6779</v>
      </c>
      <c r="H244" s="32" t="s">
        <v>6779</v>
      </c>
      <c r="I244" s="32" t="s">
        <v>6779</v>
      </c>
      <c r="J244" s="32" t="n">
        <v>0.982</v>
      </c>
      <c r="K244" s="33" t="n">
        <f aca="false">COUNTIF(B244:J244,"&lt;0.05")</f>
        <v>0</v>
      </c>
      <c r="L244" s="34" t="n">
        <f aca="false">COUNTIF(B244:J244,"&lt;0.005556")</f>
        <v>0</v>
      </c>
    </row>
    <row r="245" customFormat="false" ht="15" hidden="false" customHeight="false" outlineLevel="0" collapsed="false">
      <c r="A245" s="32" t="s">
        <v>1823</v>
      </c>
      <c r="B245" s="32" t="n">
        <v>0.071</v>
      </c>
      <c r="C245" s="32" t="n">
        <v>0.587</v>
      </c>
      <c r="D245" s="32" t="n">
        <v>0.168</v>
      </c>
      <c r="E245" s="32" t="n">
        <v>0.327</v>
      </c>
      <c r="F245" s="32" t="n">
        <v>0.695</v>
      </c>
      <c r="G245" s="32" t="n">
        <v>0.106</v>
      </c>
      <c r="H245" s="32" t="n">
        <v>0.402</v>
      </c>
      <c r="I245" s="32" t="n">
        <v>0.241</v>
      </c>
      <c r="J245" s="32" t="n">
        <v>0.454</v>
      </c>
      <c r="K245" s="33" t="n">
        <f aca="false">COUNTIF(B245:J245,"&lt;0.05")</f>
        <v>0</v>
      </c>
      <c r="L245" s="34" t="n">
        <f aca="false">COUNTIF(B245:J245,"&lt;0.005556")</f>
        <v>0</v>
      </c>
    </row>
    <row r="246" customFormat="false" ht="15" hidden="false" customHeight="false" outlineLevel="0" collapsed="false">
      <c r="A246" s="32" t="s">
        <v>1562</v>
      </c>
      <c r="B246" s="32" t="n">
        <v>0.031</v>
      </c>
      <c r="C246" s="32" t="n">
        <v>0.432</v>
      </c>
      <c r="D246" s="32" t="n">
        <v>0.579</v>
      </c>
      <c r="E246" s="32" t="n">
        <v>0.531</v>
      </c>
      <c r="F246" s="32" t="n">
        <v>0.479</v>
      </c>
      <c r="G246" s="32" t="n">
        <v>0.428</v>
      </c>
      <c r="H246" s="32" t="n">
        <v>0.359</v>
      </c>
      <c r="I246" s="32" t="n">
        <v>0.564</v>
      </c>
      <c r="J246" s="32" t="n">
        <v>0.627</v>
      </c>
      <c r="K246" s="33" t="n">
        <f aca="false">COUNTIF(B246:J246,"&lt;0.05")</f>
        <v>1</v>
      </c>
      <c r="L246" s="34" t="n">
        <f aca="false">COUNTIF(B246:J246,"&lt;0.005556")</f>
        <v>0</v>
      </c>
    </row>
    <row r="247" customFormat="false" ht="15" hidden="false" customHeight="false" outlineLevel="0" collapsed="false">
      <c r="A247" s="32" t="s">
        <v>5511</v>
      </c>
      <c r="B247" s="32" t="n">
        <v>1</v>
      </c>
      <c r="C247" s="32" t="n">
        <v>0.899</v>
      </c>
      <c r="D247" s="32" t="n">
        <v>0.982</v>
      </c>
      <c r="E247" s="32" t="n">
        <v>0.993</v>
      </c>
      <c r="F247" s="32" t="n">
        <v>0.101</v>
      </c>
      <c r="G247" s="32" t="n">
        <v>1</v>
      </c>
      <c r="H247" s="32" t="s">
        <v>6779</v>
      </c>
      <c r="I247" s="32" t="s">
        <v>6779</v>
      </c>
      <c r="J247" s="32" t="n">
        <v>0.822</v>
      </c>
      <c r="K247" s="33" t="n">
        <f aca="false">COUNTIF(B247:J247,"&lt;0.05")</f>
        <v>0</v>
      </c>
      <c r="L247" s="34" t="n">
        <f aca="false">COUNTIF(B247:J247,"&lt;0.005556")</f>
        <v>0</v>
      </c>
    </row>
    <row r="248" customFormat="false" ht="15" hidden="false" customHeight="false" outlineLevel="0" collapsed="false">
      <c r="A248" s="32" t="s">
        <v>3704</v>
      </c>
      <c r="B248" s="32" t="n">
        <v>0.016</v>
      </c>
      <c r="C248" s="32" t="n">
        <v>0.315</v>
      </c>
      <c r="D248" s="32" t="n">
        <v>0.574</v>
      </c>
      <c r="E248" s="32" t="n">
        <v>0.195</v>
      </c>
      <c r="F248" s="32" t="n">
        <v>0.098</v>
      </c>
      <c r="G248" s="32" t="n">
        <v>0.257</v>
      </c>
      <c r="H248" s="32" t="n">
        <v>1</v>
      </c>
      <c r="I248" s="32" t="n">
        <v>0.81</v>
      </c>
      <c r="J248" s="32" t="n">
        <v>0.744</v>
      </c>
      <c r="K248" s="33" t="n">
        <f aca="false">COUNTIF(B248:J248,"&lt;0.05")</f>
        <v>1</v>
      </c>
      <c r="L248" s="34" t="n">
        <f aca="false">COUNTIF(B248:J248,"&lt;0.005556")</f>
        <v>0</v>
      </c>
    </row>
    <row r="249" customFormat="false" ht="15" hidden="false" customHeight="false" outlineLevel="0" collapsed="false">
      <c r="A249" s="32" t="s">
        <v>4784</v>
      </c>
      <c r="B249" s="32" t="s">
        <v>6779</v>
      </c>
      <c r="C249" s="32" t="n">
        <v>0.953</v>
      </c>
      <c r="D249" s="32" t="n">
        <v>0.983</v>
      </c>
      <c r="E249" s="32" t="n">
        <v>0.533</v>
      </c>
      <c r="F249" s="32" t="n">
        <v>0.148</v>
      </c>
      <c r="G249" s="32" t="n">
        <v>0.972</v>
      </c>
      <c r="H249" s="32" t="n">
        <v>0.862</v>
      </c>
      <c r="I249" s="32" t="n">
        <v>0.031</v>
      </c>
      <c r="J249" s="32" t="n">
        <v>0.892</v>
      </c>
      <c r="K249" s="33" t="n">
        <f aca="false">COUNTIF(B249:J249,"&lt;0.05")</f>
        <v>1</v>
      </c>
      <c r="L249" s="34" t="n">
        <f aca="false">COUNTIF(B249:J249,"&lt;0.005556")</f>
        <v>0</v>
      </c>
    </row>
    <row r="250" customFormat="false" ht="15" hidden="false" customHeight="false" outlineLevel="0" collapsed="false">
      <c r="A250" s="32" t="s">
        <v>2825</v>
      </c>
      <c r="B250" s="32" t="n">
        <v>0.216</v>
      </c>
      <c r="C250" s="32" t="n">
        <v>0.685</v>
      </c>
      <c r="D250" s="32" t="n">
        <v>0.427</v>
      </c>
      <c r="E250" s="32" t="n">
        <v>0.4</v>
      </c>
      <c r="F250" s="32" t="n">
        <v>0.586</v>
      </c>
      <c r="G250" s="32" t="n">
        <v>0.577</v>
      </c>
      <c r="H250" s="32" t="n">
        <v>0.446</v>
      </c>
      <c r="I250" s="32" t="n">
        <v>0.464</v>
      </c>
      <c r="J250" s="32" t="n">
        <v>0.563</v>
      </c>
      <c r="K250" s="33" t="n">
        <f aca="false">COUNTIF(B250:J250,"&lt;0.05")</f>
        <v>0</v>
      </c>
      <c r="L250" s="34" t="n">
        <f aca="false">COUNTIF(B250:J250,"&lt;0.005556")</f>
        <v>0</v>
      </c>
    </row>
    <row r="251" customFormat="false" ht="15" hidden="false" customHeight="false" outlineLevel="0" collapsed="false">
      <c r="A251" s="32" t="s">
        <v>1018</v>
      </c>
      <c r="B251" s="32" t="n">
        <v>0.171</v>
      </c>
      <c r="C251" s="32" t="n">
        <v>0.19</v>
      </c>
      <c r="D251" s="32" t="n">
        <v>0.08</v>
      </c>
      <c r="E251" s="32" t="n">
        <v>0.479</v>
      </c>
      <c r="F251" s="32" t="n">
        <v>0.068</v>
      </c>
      <c r="G251" s="32" t="n">
        <v>0.542</v>
      </c>
      <c r="H251" s="32" t="n">
        <v>0.625</v>
      </c>
      <c r="I251" s="32" t="n">
        <v>0.197</v>
      </c>
      <c r="J251" s="32" t="n">
        <v>0.538</v>
      </c>
      <c r="K251" s="33" t="n">
        <f aca="false">COUNTIF(B251:J251,"&lt;0.05")</f>
        <v>0</v>
      </c>
      <c r="L251" s="34" t="n">
        <f aca="false">COUNTIF(B251:J251,"&lt;0.005556")</f>
        <v>0</v>
      </c>
    </row>
    <row r="252" customFormat="false" ht="15" hidden="false" customHeight="false" outlineLevel="0" collapsed="false">
      <c r="A252" s="32" t="s">
        <v>3337</v>
      </c>
      <c r="B252" s="32" t="n">
        <v>0.786</v>
      </c>
      <c r="C252" s="32" t="n">
        <v>0.435</v>
      </c>
      <c r="D252" s="32" t="n">
        <v>0.571</v>
      </c>
      <c r="E252" s="32" t="n">
        <v>0.406</v>
      </c>
      <c r="F252" s="32" t="n">
        <v>0.834</v>
      </c>
      <c r="G252" s="32" t="n">
        <v>0.974</v>
      </c>
      <c r="H252" s="32" t="n">
        <v>0.977</v>
      </c>
      <c r="I252" s="32" t="n">
        <v>0.909</v>
      </c>
      <c r="J252" s="32" t="n">
        <v>0.261</v>
      </c>
      <c r="K252" s="33" t="n">
        <f aca="false">COUNTIF(B252:J252,"&lt;0.05")</f>
        <v>0</v>
      </c>
      <c r="L252" s="34" t="n">
        <f aca="false">COUNTIF(B252:J252,"&lt;0.005556")</f>
        <v>0</v>
      </c>
    </row>
    <row r="253" customFormat="false" ht="15" hidden="false" customHeight="false" outlineLevel="0" collapsed="false">
      <c r="A253" s="32" t="s">
        <v>5956</v>
      </c>
      <c r="B253" s="32" t="s">
        <v>6779</v>
      </c>
      <c r="C253" s="32" t="s">
        <v>6779</v>
      </c>
      <c r="D253" s="32" t="n">
        <v>1</v>
      </c>
      <c r="E253" s="32" t="n">
        <v>0.044</v>
      </c>
      <c r="F253" s="32" t="s">
        <v>6779</v>
      </c>
      <c r="G253" s="32" t="s">
        <v>6779</v>
      </c>
      <c r="H253" s="32" t="n">
        <v>1</v>
      </c>
      <c r="I253" s="32" t="s">
        <v>6779</v>
      </c>
      <c r="J253" s="32" t="n">
        <v>1</v>
      </c>
      <c r="K253" s="33" t="n">
        <f aca="false">COUNTIF(B253:J253,"&lt;0.05")</f>
        <v>1</v>
      </c>
      <c r="L253" s="34" t="n">
        <f aca="false">COUNTIF(B253:J253,"&lt;0.005556")</f>
        <v>0</v>
      </c>
    </row>
    <row r="254" customFormat="false" ht="15" hidden="false" customHeight="false" outlineLevel="0" collapsed="false">
      <c r="A254" s="32" t="s">
        <v>1706</v>
      </c>
      <c r="B254" s="32" t="n">
        <v>0.466</v>
      </c>
      <c r="C254" s="32" t="n">
        <v>0.61</v>
      </c>
      <c r="D254" s="32" t="n">
        <v>0.659</v>
      </c>
      <c r="E254" s="32" t="n">
        <v>0.142</v>
      </c>
      <c r="F254" s="32" t="n">
        <v>0.52</v>
      </c>
      <c r="G254" s="32" t="n">
        <v>0.604</v>
      </c>
      <c r="H254" s="32" t="n">
        <v>0.396</v>
      </c>
      <c r="I254" s="32" t="n">
        <v>0.581</v>
      </c>
      <c r="J254" s="32" t="n">
        <v>0.595</v>
      </c>
      <c r="K254" s="33" t="n">
        <f aca="false">COUNTIF(B254:J254,"&lt;0.05")</f>
        <v>0</v>
      </c>
      <c r="L254" s="34" t="n">
        <f aca="false">COUNTIF(B254:J254,"&lt;0.005556")</f>
        <v>0</v>
      </c>
    </row>
    <row r="255" customFormat="false" ht="15" hidden="false" customHeight="false" outlineLevel="0" collapsed="false">
      <c r="A255" s="32" t="s">
        <v>486</v>
      </c>
      <c r="B255" s="32" t="n">
        <v>0.545</v>
      </c>
      <c r="C255" s="32" t="n">
        <v>0.063</v>
      </c>
      <c r="D255" s="32" t="n">
        <v>0.308</v>
      </c>
      <c r="E255" s="32" t="n">
        <v>0.526</v>
      </c>
      <c r="F255" s="32" t="n">
        <v>0.289</v>
      </c>
      <c r="G255" s="32" t="n">
        <v>0.541</v>
      </c>
      <c r="H255" s="32" t="n">
        <v>0.211</v>
      </c>
      <c r="I255" s="32" t="n">
        <v>0.038</v>
      </c>
      <c r="J255" s="32" t="n">
        <v>0.141</v>
      </c>
      <c r="K255" s="33" t="n">
        <f aca="false">COUNTIF(B255:J255,"&lt;0.05")</f>
        <v>1</v>
      </c>
      <c r="L255" s="34" t="n">
        <f aca="false">COUNTIF(B255:J255,"&lt;0.005556")</f>
        <v>0</v>
      </c>
    </row>
    <row r="256" customFormat="false" ht="15" hidden="false" customHeight="false" outlineLevel="0" collapsed="false">
      <c r="A256" s="32" t="s">
        <v>2206</v>
      </c>
      <c r="B256" s="32" t="n">
        <v>0.142</v>
      </c>
      <c r="C256" s="32" t="n">
        <v>0.621</v>
      </c>
      <c r="D256" s="32" t="n">
        <v>0.316</v>
      </c>
      <c r="E256" s="32" t="n">
        <v>0.498</v>
      </c>
      <c r="F256" s="32" t="n">
        <v>0.592</v>
      </c>
      <c r="G256" s="32" t="n">
        <v>0.42</v>
      </c>
      <c r="H256" s="32" t="n">
        <v>0.657</v>
      </c>
      <c r="I256" s="32" t="n">
        <v>0.34</v>
      </c>
      <c r="J256" s="32" t="n">
        <v>0.561</v>
      </c>
      <c r="K256" s="33" t="n">
        <f aca="false">COUNTIF(B256:J256,"&lt;0.05")</f>
        <v>0</v>
      </c>
      <c r="L256" s="34" t="n">
        <f aca="false">COUNTIF(B256:J256,"&lt;0.005556")</f>
        <v>0</v>
      </c>
    </row>
    <row r="257" customFormat="false" ht="15" hidden="false" customHeight="false" outlineLevel="0" collapsed="false">
      <c r="A257" s="32" t="s">
        <v>6259</v>
      </c>
      <c r="B257" s="32" t="n">
        <v>1</v>
      </c>
      <c r="C257" s="32" t="n">
        <v>0.984</v>
      </c>
      <c r="D257" s="32" t="s">
        <v>6779</v>
      </c>
      <c r="E257" s="32" t="n">
        <v>1</v>
      </c>
      <c r="F257" s="32" t="s">
        <v>6779</v>
      </c>
      <c r="G257" s="32" t="s">
        <v>6779</v>
      </c>
      <c r="H257" s="32" t="s">
        <v>6779</v>
      </c>
      <c r="I257" s="32" t="s">
        <v>6779</v>
      </c>
      <c r="J257" s="32" t="s">
        <v>6779</v>
      </c>
      <c r="K257" s="33" t="n">
        <f aca="false">COUNTIF(B257:J257,"&lt;0.05")</f>
        <v>0</v>
      </c>
      <c r="L257" s="34" t="n">
        <f aca="false">COUNTIF(B257:J257,"&lt;0.005556")</f>
        <v>0</v>
      </c>
    </row>
    <row r="258" customFormat="false" ht="15" hidden="false" customHeight="false" outlineLevel="0" collapsed="false">
      <c r="A258" s="32" t="s">
        <v>5307</v>
      </c>
      <c r="B258" s="32" t="s">
        <v>6779</v>
      </c>
      <c r="C258" s="32" t="n">
        <v>0.983</v>
      </c>
      <c r="D258" s="32" t="n">
        <v>1</v>
      </c>
      <c r="E258" s="32" t="n">
        <v>1</v>
      </c>
      <c r="F258" s="32" t="n">
        <v>1</v>
      </c>
      <c r="G258" s="32" t="n">
        <v>1</v>
      </c>
      <c r="H258" s="32" t="n">
        <v>0.07</v>
      </c>
      <c r="I258" s="32" t="n">
        <v>1</v>
      </c>
      <c r="J258" s="32" t="n">
        <v>0.945</v>
      </c>
      <c r="K258" s="33" t="n">
        <f aca="false">COUNTIF(B258:J258,"&lt;0.05")</f>
        <v>0</v>
      </c>
      <c r="L258" s="34" t="n">
        <f aca="false">COUNTIF(B258:J258,"&lt;0.005556")</f>
        <v>0</v>
      </c>
    </row>
    <row r="259" customFormat="false" ht="15" hidden="false" customHeight="false" outlineLevel="0" collapsed="false">
      <c r="A259" s="32" t="s">
        <v>1278</v>
      </c>
      <c r="B259" s="32" t="n">
        <v>0.556</v>
      </c>
      <c r="C259" s="32" t="n">
        <v>0.332</v>
      </c>
      <c r="D259" s="32" t="n">
        <v>0.601</v>
      </c>
      <c r="E259" s="32" t="n">
        <v>0.532</v>
      </c>
      <c r="F259" s="32" t="n">
        <v>0.098</v>
      </c>
      <c r="G259" s="32" t="n">
        <v>0.123</v>
      </c>
      <c r="H259" s="32" t="n">
        <v>0.36</v>
      </c>
      <c r="I259" s="32" t="n">
        <v>0.345</v>
      </c>
      <c r="J259" s="32" t="n">
        <v>0.167</v>
      </c>
      <c r="K259" s="33" t="n">
        <f aca="false">COUNTIF(B259:J259,"&lt;0.05")</f>
        <v>0</v>
      </c>
      <c r="L259" s="34" t="n">
        <f aca="false">COUNTIF(B259:J259,"&lt;0.005556")</f>
        <v>0</v>
      </c>
    </row>
    <row r="260" customFormat="false" ht="15" hidden="false" customHeight="false" outlineLevel="0" collapsed="false">
      <c r="A260" s="32" t="s">
        <v>3769</v>
      </c>
      <c r="B260" s="32" t="n">
        <v>0.554</v>
      </c>
      <c r="C260" s="32" t="n">
        <v>0.159</v>
      </c>
      <c r="D260" s="32" t="n">
        <v>0.424</v>
      </c>
      <c r="E260" s="32" t="n">
        <v>0.106</v>
      </c>
      <c r="F260" s="32" t="n">
        <v>0.411</v>
      </c>
      <c r="G260" s="32" t="n">
        <v>0.153</v>
      </c>
      <c r="H260" s="32" t="n">
        <v>1</v>
      </c>
      <c r="I260" s="32" t="n">
        <v>0.816</v>
      </c>
      <c r="J260" s="32" t="n">
        <v>0.946</v>
      </c>
      <c r="K260" s="33" t="n">
        <f aca="false">COUNTIF(B260:J260,"&lt;0.05")</f>
        <v>0</v>
      </c>
      <c r="L260" s="34" t="n">
        <f aca="false">COUNTIF(B260:J260,"&lt;0.005556")</f>
        <v>0</v>
      </c>
    </row>
    <row r="261" customFormat="false" ht="15" hidden="false" customHeight="false" outlineLevel="0" collapsed="false">
      <c r="A261" s="32" t="s">
        <v>4551</v>
      </c>
      <c r="B261" s="32" t="n">
        <v>0.975</v>
      </c>
      <c r="C261" s="32" t="n">
        <v>0.901</v>
      </c>
      <c r="D261" s="32" t="n">
        <v>0.947</v>
      </c>
      <c r="E261" s="32" t="n">
        <v>0.992</v>
      </c>
      <c r="F261" s="32" t="n">
        <v>0.983</v>
      </c>
      <c r="G261" s="32" t="s">
        <v>6779</v>
      </c>
      <c r="H261" s="32" t="n">
        <v>1</v>
      </c>
      <c r="I261" s="32" t="s">
        <v>6779</v>
      </c>
      <c r="J261" s="32" t="n">
        <v>0.982</v>
      </c>
      <c r="K261" s="33" t="n">
        <f aca="false">COUNTIF(B261:J261,"&lt;0.05")</f>
        <v>0</v>
      </c>
      <c r="L261" s="34" t="n">
        <f aca="false">COUNTIF(B261:J261,"&lt;0.005556")</f>
        <v>0</v>
      </c>
    </row>
    <row r="262" customFormat="false" ht="15" hidden="false" customHeight="false" outlineLevel="0" collapsed="false">
      <c r="A262" s="32" t="s">
        <v>822</v>
      </c>
      <c r="B262" s="32" t="n">
        <v>0.554</v>
      </c>
      <c r="C262" s="32" t="n">
        <v>0.41</v>
      </c>
      <c r="D262" s="32" t="n">
        <v>0.016</v>
      </c>
      <c r="E262" s="32" t="n">
        <v>0.272</v>
      </c>
      <c r="F262" s="32" t="n">
        <v>0.623</v>
      </c>
      <c r="G262" s="32" t="n">
        <v>0.657</v>
      </c>
      <c r="H262" s="32" t="n">
        <v>0.623</v>
      </c>
      <c r="I262" s="32" t="n">
        <v>0.378</v>
      </c>
      <c r="J262" s="32" t="n">
        <v>0.327</v>
      </c>
      <c r="K262" s="33" t="n">
        <f aca="false">COUNTIF(B262:J262,"&lt;0.05")</f>
        <v>1</v>
      </c>
      <c r="L262" s="34" t="n">
        <f aca="false">COUNTIF(B262:J262,"&lt;0.005556")</f>
        <v>0</v>
      </c>
    </row>
    <row r="263" customFormat="false" ht="15" hidden="false" customHeight="false" outlineLevel="0" collapsed="false">
      <c r="A263" s="32" t="s">
        <v>2667</v>
      </c>
      <c r="B263" s="32" t="n">
        <v>0.31</v>
      </c>
      <c r="C263" s="32" t="n">
        <v>0.597</v>
      </c>
      <c r="D263" s="32" t="n">
        <v>0.479</v>
      </c>
      <c r="E263" s="32" t="n">
        <v>0.104</v>
      </c>
      <c r="F263" s="32" t="n">
        <v>0.604</v>
      </c>
      <c r="G263" s="32" t="n">
        <v>0.581</v>
      </c>
      <c r="H263" s="32" t="n">
        <v>0.553</v>
      </c>
      <c r="I263" s="32" t="n">
        <v>0.708</v>
      </c>
      <c r="J263" s="32" t="n">
        <v>0.452</v>
      </c>
      <c r="K263" s="33" t="n">
        <f aca="false">COUNTIF(B263:J263,"&lt;0.05")</f>
        <v>0</v>
      </c>
      <c r="L263" s="34" t="n">
        <f aca="false">COUNTIF(B263:J263,"&lt;0.005556")</f>
        <v>0</v>
      </c>
    </row>
    <row r="264" customFormat="false" ht="15" hidden="false" customHeight="false" outlineLevel="0" collapsed="false">
      <c r="A264" s="32" t="s">
        <v>1078</v>
      </c>
      <c r="B264" s="32" t="n">
        <v>0.619</v>
      </c>
      <c r="C264" s="32" t="n">
        <v>0.313</v>
      </c>
      <c r="D264" s="32" t="n">
        <v>0.25</v>
      </c>
      <c r="E264" s="32" t="n">
        <v>0.318</v>
      </c>
      <c r="F264" s="32" t="n">
        <v>0.479</v>
      </c>
      <c r="G264" s="32" t="n">
        <v>0.429</v>
      </c>
      <c r="H264" s="32" t="n">
        <v>0.505</v>
      </c>
      <c r="I264" s="32" t="n">
        <v>0.709</v>
      </c>
      <c r="J264" s="32" t="n">
        <v>0.162</v>
      </c>
      <c r="K264" s="33" t="n">
        <f aca="false">COUNTIF(B264:J264,"&lt;0.05")</f>
        <v>0</v>
      </c>
      <c r="L264" s="34" t="n">
        <f aca="false">COUNTIF(B264:J264,"&lt;0.005556")</f>
        <v>0</v>
      </c>
    </row>
    <row r="265" customFormat="false" ht="15" hidden="false" customHeight="false" outlineLevel="0" collapsed="false">
      <c r="A265" s="32" t="s">
        <v>3713</v>
      </c>
      <c r="B265" s="32" t="n">
        <v>0.224</v>
      </c>
      <c r="C265" s="32" t="n">
        <v>0.833</v>
      </c>
      <c r="D265" s="32" t="n">
        <v>0.336</v>
      </c>
      <c r="E265" s="32" t="n">
        <v>0.531</v>
      </c>
      <c r="F265" s="32" t="n">
        <v>0.241</v>
      </c>
      <c r="G265" s="32" t="n">
        <v>0.919</v>
      </c>
      <c r="H265" s="32" t="n">
        <v>0.93</v>
      </c>
      <c r="I265" s="32" t="n">
        <v>0.967</v>
      </c>
      <c r="J265" s="32" t="n">
        <v>0.886</v>
      </c>
      <c r="K265" s="33" t="n">
        <f aca="false">COUNTIF(B265:J265,"&lt;0.05")</f>
        <v>0</v>
      </c>
      <c r="L265" s="34" t="n">
        <f aca="false">COUNTIF(B265:J265,"&lt;0.005556")</f>
        <v>0</v>
      </c>
    </row>
    <row r="266" customFormat="false" ht="15" hidden="false" customHeight="false" outlineLevel="0" collapsed="false">
      <c r="A266" s="32" t="s">
        <v>2526</v>
      </c>
      <c r="B266" s="32" t="n">
        <v>0.154</v>
      </c>
      <c r="C266" s="32" t="n">
        <v>0.049</v>
      </c>
      <c r="D266" s="32" t="n">
        <v>0.495</v>
      </c>
      <c r="E266" s="32" t="n">
        <v>0.014</v>
      </c>
      <c r="F266" s="32" t="n">
        <v>0.033</v>
      </c>
      <c r="G266" s="32" t="n">
        <v>0.631</v>
      </c>
      <c r="H266" s="32" t="n">
        <v>0.172</v>
      </c>
      <c r="I266" s="32" t="n">
        <v>0.022</v>
      </c>
      <c r="J266" s="32" t="n">
        <v>0.223</v>
      </c>
      <c r="K266" s="33" t="n">
        <f aca="false">COUNTIF(B266:J266,"&lt;0.05")</f>
        <v>4</v>
      </c>
      <c r="L266" s="34" t="n">
        <f aca="false">COUNTIF(B266:J266,"&lt;0.005556")</f>
        <v>0</v>
      </c>
    </row>
    <row r="267" customFormat="false" ht="15" hidden="false" customHeight="false" outlineLevel="0" collapsed="false">
      <c r="A267" s="32" t="s">
        <v>6084</v>
      </c>
      <c r="B267" s="32" t="s">
        <v>6779</v>
      </c>
      <c r="C267" s="32" t="s">
        <v>6779</v>
      </c>
      <c r="D267" s="32" t="s">
        <v>6779</v>
      </c>
      <c r="E267" s="32" t="n">
        <v>1</v>
      </c>
      <c r="F267" s="32" t="n">
        <v>0.983</v>
      </c>
      <c r="G267" s="32" t="n">
        <v>1</v>
      </c>
      <c r="H267" s="32" t="n">
        <v>1</v>
      </c>
      <c r="I267" s="32" t="s">
        <v>6779</v>
      </c>
      <c r="J267" s="32" t="s">
        <v>6779</v>
      </c>
      <c r="K267" s="33" t="n">
        <f aca="false">COUNTIF(B267:J267,"&lt;0.05")</f>
        <v>0</v>
      </c>
      <c r="L267" s="34" t="n">
        <f aca="false">COUNTIF(B267:J267,"&lt;0.005556")</f>
        <v>0</v>
      </c>
    </row>
    <row r="268" customFormat="false" ht="15" hidden="false" customHeight="false" outlineLevel="0" collapsed="false">
      <c r="A268" s="32" t="s">
        <v>3450</v>
      </c>
      <c r="B268" s="32" t="n">
        <v>0.52</v>
      </c>
      <c r="C268" s="32" t="n">
        <v>1</v>
      </c>
      <c r="D268" s="32" t="n">
        <v>0.896</v>
      </c>
      <c r="E268" s="32" t="n">
        <v>0.639</v>
      </c>
      <c r="F268" s="32" t="n">
        <v>0.583</v>
      </c>
      <c r="G268" s="32" t="n">
        <v>0.649</v>
      </c>
      <c r="H268" s="32" t="n">
        <v>0.927</v>
      </c>
      <c r="I268" s="32" t="n">
        <v>0.808</v>
      </c>
      <c r="J268" s="32" t="n">
        <v>0.884</v>
      </c>
      <c r="K268" s="33" t="n">
        <f aca="false">COUNTIF(B268:J268,"&lt;0.05")</f>
        <v>0</v>
      </c>
      <c r="L268" s="34" t="n">
        <f aca="false">COUNTIF(B268:J268,"&lt;0.005556")</f>
        <v>0</v>
      </c>
    </row>
    <row r="269" customFormat="false" ht="15" hidden="false" customHeight="false" outlineLevel="0" collapsed="false">
      <c r="A269" s="32" t="s">
        <v>3514</v>
      </c>
      <c r="B269" s="32" t="n">
        <v>0.977</v>
      </c>
      <c r="C269" s="32" t="n">
        <v>0.685</v>
      </c>
      <c r="D269" s="32" t="n">
        <v>0.982</v>
      </c>
      <c r="E269" s="32" t="n">
        <v>0.375</v>
      </c>
      <c r="F269" s="32" t="n">
        <v>0.414</v>
      </c>
      <c r="G269" s="32" t="n">
        <v>0.974</v>
      </c>
      <c r="H269" s="32" t="n">
        <v>0.863</v>
      </c>
      <c r="I269" s="32" t="n">
        <v>0.909</v>
      </c>
      <c r="J269" s="32" t="n">
        <v>0.64</v>
      </c>
      <c r="K269" s="33" t="n">
        <f aca="false">COUNTIF(B269:J269,"&lt;0.05")</f>
        <v>0</v>
      </c>
      <c r="L269" s="34" t="n">
        <f aca="false">COUNTIF(B269:J269,"&lt;0.005556")</f>
        <v>0</v>
      </c>
    </row>
    <row r="270" customFormat="false" ht="15" hidden="false" customHeight="false" outlineLevel="0" collapsed="false">
      <c r="A270" s="32" t="s">
        <v>5021</v>
      </c>
      <c r="B270" s="32" t="n">
        <v>0.586</v>
      </c>
      <c r="C270" s="32" t="s">
        <v>6779</v>
      </c>
      <c r="D270" s="32" t="n">
        <v>1</v>
      </c>
      <c r="E270" s="32" t="n">
        <v>1</v>
      </c>
      <c r="F270" s="32" t="n">
        <v>1</v>
      </c>
      <c r="G270" s="32" t="s">
        <v>6779</v>
      </c>
      <c r="H270" s="32" t="n">
        <v>1</v>
      </c>
      <c r="I270" s="32" t="n">
        <v>1</v>
      </c>
      <c r="J270" s="32" t="n">
        <v>0.982</v>
      </c>
      <c r="K270" s="33" t="n">
        <f aca="false">COUNTIF(B270:J270,"&lt;0.05")</f>
        <v>0</v>
      </c>
      <c r="L270" s="34" t="n">
        <f aca="false">COUNTIF(B270:J270,"&lt;0.005556")</f>
        <v>0</v>
      </c>
    </row>
    <row r="271" customFormat="false" ht="15" hidden="false" customHeight="false" outlineLevel="0" collapsed="false">
      <c r="A271" s="32" t="s">
        <v>6102</v>
      </c>
      <c r="B271" s="32" t="s">
        <v>6779</v>
      </c>
      <c r="C271" s="32" t="n">
        <v>1</v>
      </c>
      <c r="D271" s="32" t="n">
        <v>1</v>
      </c>
      <c r="E271" s="32" t="s">
        <v>6779</v>
      </c>
      <c r="F271" s="32" t="s">
        <v>6779</v>
      </c>
      <c r="G271" s="32" t="s">
        <v>6779</v>
      </c>
      <c r="H271" s="32" t="n">
        <v>0.975</v>
      </c>
      <c r="I271" s="32" t="s">
        <v>6779</v>
      </c>
      <c r="J271" s="32" t="n">
        <v>1</v>
      </c>
      <c r="K271" s="33" t="n">
        <f aca="false">COUNTIF(B271:J271,"&lt;0.05")</f>
        <v>0</v>
      </c>
      <c r="L271" s="34" t="n">
        <f aca="false">COUNTIF(B271:J271,"&lt;0.005556")</f>
        <v>0</v>
      </c>
    </row>
    <row r="272" customFormat="false" ht="15" hidden="false" customHeight="false" outlineLevel="0" collapsed="false">
      <c r="A272" s="32" t="s">
        <v>3038</v>
      </c>
      <c r="B272" s="32" t="n">
        <v>0.309</v>
      </c>
      <c r="C272" s="32" t="n">
        <v>0.233</v>
      </c>
      <c r="D272" s="32" t="n">
        <v>0.105</v>
      </c>
      <c r="E272" s="32" t="n">
        <v>0.276</v>
      </c>
      <c r="F272" s="32" t="n">
        <v>0.308</v>
      </c>
      <c r="G272" s="32" t="n">
        <v>0.682</v>
      </c>
      <c r="H272" s="32" t="n">
        <v>0.074</v>
      </c>
      <c r="I272" s="32" t="n">
        <v>1</v>
      </c>
      <c r="J272" s="32" t="n">
        <v>0.982</v>
      </c>
      <c r="K272" s="33" t="n">
        <f aca="false">COUNTIF(B272:J272,"&lt;0.05")</f>
        <v>0</v>
      </c>
      <c r="L272" s="34" t="n">
        <f aca="false">COUNTIF(B272:J272,"&lt;0.005556")</f>
        <v>0</v>
      </c>
    </row>
    <row r="273" customFormat="false" ht="15" hidden="false" customHeight="false" outlineLevel="0" collapsed="false">
      <c r="A273" s="32" t="s">
        <v>377</v>
      </c>
      <c r="B273" s="32" t="n">
        <v>0.456</v>
      </c>
      <c r="C273" s="32" t="n">
        <v>0.108</v>
      </c>
      <c r="D273" s="32" t="n">
        <v>0.56</v>
      </c>
      <c r="E273" s="32" t="n">
        <v>0.155</v>
      </c>
      <c r="F273" s="32" t="n">
        <v>0.225</v>
      </c>
      <c r="G273" s="32" t="n">
        <v>0.091</v>
      </c>
      <c r="H273" s="32" t="n">
        <v>0.593</v>
      </c>
      <c r="I273" s="32" t="n">
        <v>0.624</v>
      </c>
      <c r="J273" s="32" t="n">
        <v>0.055</v>
      </c>
      <c r="K273" s="33" t="n">
        <f aca="false">COUNTIF(B273:J273,"&lt;0.05")</f>
        <v>0</v>
      </c>
      <c r="L273" s="34" t="n">
        <f aca="false">COUNTIF(B273:J273,"&lt;0.005556")</f>
        <v>0</v>
      </c>
    </row>
    <row r="274" customFormat="false" ht="15" hidden="false" customHeight="false" outlineLevel="0" collapsed="false">
      <c r="A274" s="32" t="s">
        <v>4901</v>
      </c>
      <c r="B274" s="32" t="n">
        <v>0.978</v>
      </c>
      <c r="C274" s="32" t="n">
        <v>0.984</v>
      </c>
      <c r="D274" s="32" t="n">
        <v>0.982</v>
      </c>
      <c r="E274" s="32" t="n">
        <v>0.891</v>
      </c>
      <c r="F274" s="32" t="n">
        <v>1</v>
      </c>
      <c r="G274" s="32" t="s">
        <v>6779</v>
      </c>
      <c r="H274" s="32" t="n">
        <v>1</v>
      </c>
      <c r="I274" s="32" t="n">
        <v>1</v>
      </c>
      <c r="J274" s="32" t="s">
        <v>6779</v>
      </c>
      <c r="K274" s="33" t="n">
        <f aca="false">COUNTIF(B274:J274,"&lt;0.05")</f>
        <v>0</v>
      </c>
      <c r="L274" s="34" t="n">
        <f aca="false">COUNTIF(B274:J274,"&lt;0.005556")</f>
        <v>0</v>
      </c>
    </row>
    <row r="275" customFormat="false" ht="15" hidden="false" customHeight="false" outlineLevel="0" collapsed="false">
      <c r="A275" s="32" t="s">
        <v>1837</v>
      </c>
      <c r="B275" s="32" t="n">
        <v>0.323</v>
      </c>
      <c r="C275" s="32" t="n">
        <v>0.221</v>
      </c>
      <c r="D275" s="32" t="n">
        <v>0.449</v>
      </c>
      <c r="E275" s="32" t="n">
        <v>0.409</v>
      </c>
      <c r="F275" s="32" t="n">
        <v>0.138</v>
      </c>
      <c r="G275" s="32" t="n">
        <v>0.397</v>
      </c>
      <c r="H275" s="32" t="n">
        <v>0.678</v>
      </c>
      <c r="I275" s="32" t="n">
        <v>0.459</v>
      </c>
      <c r="J275" s="32" t="n">
        <v>0.371</v>
      </c>
      <c r="K275" s="33" t="n">
        <f aca="false">COUNTIF(B275:J275,"&lt;0.05")</f>
        <v>0</v>
      </c>
      <c r="L275" s="34" t="n">
        <f aca="false">COUNTIF(B275:J275,"&lt;0.005556")</f>
        <v>0</v>
      </c>
    </row>
    <row r="276" customFormat="false" ht="15" hidden="false" customHeight="false" outlineLevel="0" collapsed="false">
      <c r="A276" s="32" t="s">
        <v>4596</v>
      </c>
      <c r="B276" s="32" t="n">
        <v>0.979</v>
      </c>
      <c r="C276" s="32" t="n">
        <v>0.95</v>
      </c>
      <c r="D276" s="32" t="s">
        <v>6779</v>
      </c>
      <c r="E276" s="32" t="n">
        <v>0.701</v>
      </c>
      <c r="F276" s="32" t="n">
        <v>1</v>
      </c>
      <c r="G276" s="32" t="s">
        <v>6779</v>
      </c>
      <c r="H276" s="32" t="n">
        <v>1</v>
      </c>
      <c r="I276" s="32" t="s">
        <v>6779</v>
      </c>
      <c r="J276" s="32" t="n">
        <v>0.983</v>
      </c>
      <c r="K276" s="33" t="n">
        <f aca="false">COUNTIF(B276:J276,"&lt;0.05")</f>
        <v>0</v>
      </c>
      <c r="L276" s="34" t="n">
        <f aca="false">COUNTIF(B276:J276,"&lt;0.005556")</f>
        <v>0</v>
      </c>
    </row>
    <row r="277" customFormat="false" ht="15" hidden="false" customHeight="false" outlineLevel="0" collapsed="false">
      <c r="A277" s="32" t="s">
        <v>5399</v>
      </c>
      <c r="B277" s="32" t="s">
        <v>6779</v>
      </c>
      <c r="C277" s="32" t="n">
        <v>1</v>
      </c>
      <c r="D277" s="32" t="n">
        <v>1</v>
      </c>
      <c r="E277" s="32" t="n">
        <v>0.955</v>
      </c>
      <c r="F277" s="32" t="s">
        <v>6779</v>
      </c>
      <c r="G277" s="32" t="s">
        <v>6779</v>
      </c>
      <c r="H277" s="32" t="n">
        <v>0.977</v>
      </c>
      <c r="I277" s="32" t="n">
        <v>1</v>
      </c>
      <c r="J277" s="32" t="n">
        <v>1</v>
      </c>
      <c r="K277" s="33" t="n">
        <f aca="false">COUNTIF(B277:J277,"&lt;0.05")</f>
        <v>0</v>
      </c>
      <c r="L277" s="34" t="n">
        <f aca="false">COUNTIF(B277:J277,"&lt;0.005556")</f>
        <v>0</v>
      </c>
    </row>
    <row r="278" customFormat="false" ht="15" hidden="false" customHeight="false" outlineLevel="0" collapsed="false">
      <c r="A278" s="32" t="s">
        <v>2325</v>
      </c>
      <c r="B278" s="32" t="n">
        <v>0.14</v>
      </c>
      <c r="C278" s="32" t="n">
        <v>0.618</v>
      </c>
      <c r="D278" s="32" t="n">
        <v>0.104</v>
      </c>
      <c r="E278" s="32" t="n">
        <v>0.015</v>
      </c>
      <c r="F278" s="32" t="n">
        <v>0.582</v>
      </c>
      <c r="G278" s="32" t="n">
        <v>0.555</v>
      </c>
      <c r="H278" s="32" t="n">
        <v>0.728</v>
      </c>
      <c r="I278" s="32" t="n">
        <v>0.097</v>
      </c>
      <c r="J278" s="32" t="n">
        <v>0.642</v>
      </c>
      <c r="K278" s="33" t="n">
        <f aca="false">COUNTIF(B278:J278,"&lt;0.05")</f>
        <v>1</v>
      </c>
      <c r="L278" s="34" t="n">
        <f aca="false">COUNTIF(B278:J278,"&lt;0.005556")</f>
        <v>0</v>
      </c>
    </row>
    <row r="279" customFormat="false" ht="15" hidden="false" customHeight="false" outlineLevel="0" collapsed="false">
      <c r="A279" s="32" t="s">
        <v>4129</v>
      </c>
      <c r="B279" s="32" t="n">
        <v>0.978</v>
      </c>
      <c r="C279" s="32" t="n">
        <v>0.771</v>
      </c>
      <c r="D279" s="32" t="n">
        <v>0.751</v>
      </c>
      <c r="E279" s="32" t="n">
        <v>0.892</v>
      </c>
      <c r="F279" s="32" t="n">
        <v>0.761</v>
      </c>
      <c r="G279" s="32" t="n">
        <v>1</v>
      </c>
      <c r="H279" s="32" t="n">
        <v>0.975</v>
      </c>
      <c r="I279" s="32" t="n">
        <v>1</v>
      </c>
      <c r="J279" s="32" t="n">
        <v>0.119</v>
      </c>
      <c r="K279" s="33" t="n">
        <f aca="false">COUNTIF(B279:J279,"&lt;0.05")</f>
        <v>0</v>
      </c>
      <c r="L279" s="34" t="n">
        <f aca="false">COUNTIF(B279:J279,"&lt;0.005556")</f>
        <v>0</v>
      </c>
    </row>
    <row r="280" customFormat="false" ht="15" hidden="false" customHeight="false" outlineLevel="0" collapsed="false">
      <c r="A280" s="32" t="s">
        <v>1950</v>
      </c>
      <c r="B280" s="32" t="n">
        <v>0.582</v>
      </c>
      <c r="C280" s="32" t="n">
        <v>0.542</v>
      </c>
      <c r="D280" s="32" t="n">
        <v>0.039</v>
      </c>
      <c r="E280" s="32" t="n">
        <v>0.117</v>
      </c>
      <c r="F280" s="32" t="n">
        <v>0.629</v>
      </c>
      <c r="G280" s="32" t="n">
        <v>0.125</v>
      </c>
      <c r="H280" s="32" t="n">
        <v>0.344</v>
      </c>
      <c r="I280" s="32" t="n">
        <v>0.29</v>
      </c>
      <c r="J280" s="32" t="n">
        <v>0.559</v>
      </c>
      <c r="K280" s="33" t="n">
        <f aca="false">COUNTIF(B280:J280,"&lt;0.05")</f>
        <v>1</v>
      </c>
      <c r="L280" s="34" t="n">
        <f aca="false">COUNTIF(B280:J280,"&lt;0.005556")</f>
        <v>0</v>
      </c>
    </row>
    <row r="281" customFormat="false" ht="15" hidden="false" customHeight="false" outlineLevel="0" collapsed="false">
      <c r="A281" s="32" t="s">
        <v>6108</v>
      </c>
      <c r="B281" s="32" t="s">
        <v>6779</v>
      </c>
      <c r="C281" s="32" t="s">
        <v>6779</v>
      </c>
      <c r="D281" s="32" t="n">
        <v>0.982</v>
      </c>
      <c r="E281" s="32" t="n">
        <v>0.993</v>
      </c>
      <c r="F281" s="32" t="s">
        <v>6779</v>
      </c>
      <c r="G281" s="32" t="s">
        <v>6779</v>
      </c>
      <c r="H281" s="32" t="s">
        <v>6779</v>
      </c>
      <c r="I281" s="32" t="s">
        <v>6779</v>
      </c>
      <c r="J281" s="32" t="n">
        <v>1</v>
      </c>
      <c r="K281" s="33" t="n">
        <f aca="false">COUNTIF(B281:J281,"&lt;0.05")</f>
        <v>0</v>
      </c>
      <c r="L281" s="34" t="n">
        <f aca="false">COUNTIF(B281:J281,"&lt;0.005556")</f>
        <v>0</v>
      </c>
    </row>
    <row r="282" customFormat="false" ht="15" hidden="false" customHeight="false" outlineLevel="0" collapsed="false">
      <c r="A282" s="32" t="s">
        <v>6091</v>
      </c>
      <c r="B282" s="32" t="s">
        <v>6779</v>
      </c>
      <c r="C282" s="32" t="n">
        <v>1</v>
      </c>
      <c r="D282" s="32" t="n">
        <v>1</v>
      </c>
      <c r="E282" s="32" t="n">
        <v>1</v>
      </c>
      <c r="F282" s="32" t="s">
        <v>6779</v>
      </c>
      <c r="G282" s="32" t="n">
        <v>1</v>
      </c>
      <c r="H282" s="32" t="s">
        <v>6779</v>
      </c>
      <c r="I282" s="32" t="s">
        <v>6779</v>
      </c>
      <c r="J282" s="32" t="s">
        <v>6779</v>
      </c>
      <c r="K282" s="33" t="n">
        <f aca="false">COUNTIF(B282:J282,"&lt;0.05")</f>
        <v>0</v>
      </c>
      <c r="L282" s="34" t="n">
        <f aca="false">COUNTIF(B282:J282,"&lt;0.005556")</f>
        <v>0</v>
      </c>
    </row>
    <row r="283" customFormat="false" ht="15" hidden="false" customHeight="false" outlineLevel="0" collapsed="false">
      <c r="A283" s="32" t="s">
        <v>1452</v>
      </c>
      <c r="B283" s="32" t="n">
        <v>0.398</v>
      </c>
      <c r="C283" s="32" t="n">
        <v>0.025</v>
      </c>
      <c r="D283" s="32" t="n">
        <v>0.096</v>
      </c>
      <c r="E283" s="32" t="n">
        <v>0.069</v>
      </c>
      <c r="F283" s="32" t="n">
        <v>0.209</v>
      </c>
      <c r="G283" s="32" t="n">
        <v>0.507</v>
      </c>
      <c r="H283" s="32" t="n">
        <v>0.111</v>
      </c>
      <c r="I283" s="32" t="n">
        <v>0.601</v>
      </c>
      <c r="J283" s="32" t="n">
        <v>0.141</v>
      </c>
      <c r="K283" s="33" t="n">
        <f aca="false">COUNTIF(B283:J283,"&lt;0.05")</f>
        <v>1</v>
      </c>
      <c r="L283" s="34" t="n">
        <f aca="false">COUNTIF(B283:J283,"&lt;0.005556")</f>
        <v>0</v>
      </c>
    </row>
    <row r="284" customFormat="false" ht="15" hidden="false" customHeight="false" outlineLevel="0" collapsed="false">
      <c r="A284" s="32" t="s">
        <v>3777</v>
      </c>
      <c r="B284" s="32" t="n">
        <v>0.869</v>
      </c>
      <c r="C284" s="32" t="n">
        <v>0.201</v>
      </c>
      <c r="D284" s="32" t="n">
        <v>1</v>
      </c>
      <c r="E284" s="32" t="n">
        <v>0.249</v>
      </c>
      <c r="F284" s="32" t="n">
        <v>0.673</v>
      </c>
      <c r="G284" s="32" t="n">
        <v>0.849</v>
      </c>
      <c r="H284" s="32" t="n">
        <v>0.463</v>
      </c>
      <c r="I284" s="32" t="n">
        <v>0.709</v>
      </c>
      <c r="J284" s="32" t="n">
        <v>0.259</v>
      </c>
      <c r="K284" s="33" t="n">
        <f aca="false">COUNTIF(B284:J284,"&lt;0.05")</f>
        <v>0</v>
      </c>
      <c r="L284" s="34" t="n">
        <f aca="false">COUNTIF(B284:J284,"&lt;0.005556")</f>
        <v>0</v>
      </c>
    </row>
    <row r="285" customFormat="false" ht="15" hidden="false" customHeight="false" outlineLevel="0" collapsed="false">
      <c r="A285" s="32" t="s">
        <v>3491</v>
      </c>
      <c r="B285" s="32" t="n">
        <v>0.935</v>
      </c>
      <c r="C285" s="32" t="n">
        <v>0.948</v>
      </c>
      <c r="D285" s="32" t="n">
        <v>0.497</v>
      </c>
      <c r="E285" s="32" t="n">
        <v>0.425</v>
      </c>
      <c r="F285" s="32" t="n">
        <v>0.414</v>
      </c>
      <c r="G285" s="32" t="n">
        <v>0.316</v>
      </c>
      <c r="H285" s="32" t="n">
        <v>0.861</v>
      </c>
      <c r="I285" s="32" t="n">
        <v>0.969</v>
      </c>
      <c r="J285" s="32" t="n">
        <v>0.653</v>
      </c>
      <c r="K285" s="33" t="n">
        <f aca="false">COUNTIF(B285:J285,"&lt;0.05")</f>
        <v>0</v>
      </c>
      <c r="L285" s="34" t="n">
        <f aca="false">COUNTIF(B285:J285,"&lt;0.005556")</f>
        <v>0</v>
      </c>
    </row>
    <row r="286" customFormat="false" ht="15" hidden="false" customHeight="false" outlineLevel="0" collapsed="false">
      <c r="A286" s="32" t="s">
        <v>6094</v>
      </c>
      <c r="B286" s="32" t="s">
        <v>6779</v>
      </c>
      <c r="C286" s="32" t="n">
        <v>1</v>
      </c>
      <c r="D286" s="32" t="n">
        <v>1</v>
      </c>
      <c r="E286" s="32" t="n">
        <v>0.992</v>
      </c>
      <c r="F286" s="32" t="s">
        <v>6779</v>
      </c>
      <c r="G286" s="32" t="n">
        <v>1</v>
      </c>
      <c r="H286" s="32" t="s">
        <v>6779</v>
      </c>
      <c r="I286" s="32" t="s">
        <v>6779</v>
      </c>
      <c r="J286" s="32" t="s">
        <v>6779</v>
      </c>
      <c r="K286" s="33" t="n">
        <f aca="false">COUNTIF(B286:J286,"&lt;0.05")</f>
        <v>0</v>
      </c>
      <c r="L286" s="34" t="n">
        <f aca="false">COUNTIF(B286:J286,"&lt;0.005556")</f>
        <v>0</v>
      </c>
    </row>
    <row r="287" customFormat="false" ht="15" hidden="false" customHeight="false" outlineLevel="0" collapsed="false">
      <c r="A287" s="32" t="s">
        <v>3248</v>
      </c>
      <c r="B287" s="32" t="n">
        <v>0.587</v>
      </c>
      <c r="C287" s="32" t="n">
        <v>0.095</v>
      </c>
      <c r="D287" s="32" t="n">
        <v>0.826</v>
      </c>
      <c r="E287" s="32" t="n">
        <v>0.676</v>
      </c>
      <c r="F287" s="32" t="n">
        <v>0.504</v>
      </c>
      <c r="G287" s="32" t="n">
        <v>0.58</v>
      </c>
      <c r="H287" s="32" t="n">
        <v>0.931</v>
      </c>
      <c r="I287" s="32" t="n">
        <v>0.709</v>
      </c>
      <c r="J287" s="32" t="n">
        <v>0.823</v>
      </c>
      <c r="K287" s="33" t="n">
        <f aca="false">COUNTIF(B287:J287,"&lt;0.05")</f>
        <v>0</v>
      </c>
      <c r="L287" s="34" t="n">
        <f aca="false">COUNTIF(B287:J287,"&lt;0.005556")</f>
        <v>0</v>
      </c>
    </row>
    <row r="288" customFormat="false" ht="15" hidden="false" customHeight="false" outlineLevel="0" collapsed="false">
      <c r="A288" s="32" t="s">
        <v>2960</v>
      </c>
      <c r="B288" s="32" t="n">
        <v>0.688</v>
      </c>
      <c r="C288" s="32" t="n">
        <v>0.685</v>
      </c>
      <c r="D288" s="32" t="n">
        <v>0.607</v>
      </c>
      <c r="E288" s="32" t="n">
        <v>0.166</v>
      </c>
      <c r="F288" s="32" t="n">
        <v>0.675</v>
      </c>
      <c r="G288" s="32" t="n">
        <v>0.755</v>
      </c>
      <c r="H288" s="32" t="n">
        <v>0.776</v>
      </c>
      <c r="I288" s="32" t="n">
        <v>0.241</v>
      </c>
      <c r="J288" s="32" t="n">
        <v>0.566</v>
      </c>
      <c r="K288" s="33" t="n">
        <f aca="false">COUNTIF(B288:J288,"&lt;0.05")</f>
        <v>0</v>
      </c>
      <c r="L288" s="34" t="n">
        <f aca="false">COUNTIF(B288:J288,"&lt;0.005556")</f>
        <v>0</v>
      </c>
    </row>
    <row r="289" customFormat="false" ht="15" hidden="false" customHeight="false" outlineLevel="0" collapsed="false">
      <c r="A289" s="32" t="s">
        <v>3556</v>
      </c>
      <c r="B289" s="32" t="n">
        <v>0.93</v>
      </c>
      <c r="C289" s="32" t="n">
        <v>0.158</v>
      </c>
      <c r="D289" s="32" t="n">
        <v>0.893</v>
      </c>
      <c r="E289" s="32" t="n">
        <v>0.676</v>
      </c>
      <c r="F289" s="32" t="n">
        <v>0.835</v>
      </c>
      <c r="G289" s="32" t="n">
        <v>0.923</v>
      </c>
      <c r="H289" s="32" t="n">
        <v>0.766</v>
      </c>
      <c r="I289" s="32" t="n">
        <v>0.911</v>
      </c>
      <c r="J289" s="32" t="n">
        <v>0.891</v>
      </c>
      <c r="K289" s="33" t="n">
        <f aca="false">COUNTIF(B289:J289,"&lt;0.05")</f>
        <v>0</v>
      </c>
      <c r="L289" s="34" t="n">
        <f aca="false">COUNTIF(B289:J289,"&lt;0.005556")</f>
        <v>0</v>
      </c>
    </row>
    <row r="290" customFormat="false" ht="15" hidden="false" customHeight="false" outlineLevel="0" collapsed="false">
      <c r="A290" s="32" t="s">
        <v>3965</v>
      </c>
      <c r="B290" s="32" t="n">
        <v>0.867</v>
      </c>
      <c r="C290" s="32" t="n">
        <v>0.097</v>
      </c>
      <c r="D290" s="32" t="n">
        <v>0.251</v>
      </c>
      <c r="E290" s="32" t="n">
        <v>0.809</v>
      </c>
      <c r="F290" s="32" t="n">
        <v>0.758</v>
      </c>
      <c r="G290" s="32" t="n">
        <v>0.158</v>
      </c>
      <c r="H290" s="32" t="n">
        <v>0.139</v>
      </c>
      <c r="I290" s="32" t="n">
        <v>0.178</v>
      </c>
      <c r="J290" s="32" t="n">
        <v>0.89</v>
      </c>
      <c r="K290" s="33" t="n">
        <f aca="false">COUNTIF(B290:J290,"&lt;0.05")</f>
        <v>0</v>
      </c>
      <c r="L290" s="34" t="n">
        <f aca="false">COUNTIF(B290:J290,"&lt;0.005556")</f>
        <v>0</v>
      </c>
    </row>
    <row r="291" customFormat="false" ht="15" hidden="false" customHeight="false" outlineLevel="0" collapsed="false">
      <c r="A291" s="32" t="s">
        <v>4985</v>
      </c>
      <c r="B291" s="32" t="s">
        <v>6779</v>
      </c>
      <c r="C291" s="32" t="n">
        <v>1</v>
      </c>
      <c r="D291" s="32" t="n">
        <v>1</v>
      </c>
      <c r="E291" s="32" t="n">
        <v>0.992</v>
      </c>
      <c r="F291" s="32" t="n">
        <v>0.948</v>
      </c>
      <c r="G291" s="32" t="n">
        <v>1</v>
      </c>
      <c r="H291" s="32" t="n">
        <v>1</v>
      </c>
      <c r="I291" s="32" t="n">
        <v>0.822</v>
      </c>
      <c r="J291" s="32" t="n">
        <v>1</v>
      </c>
      <c r="K291" s="33" t="n">
        <f aca="false">COUNTIF(B291:J291,"&lt;0.05")</f>
        <v>0</v>
      </c>
      <c r="L291" s="34" t="n">
        <f aca="false">COUNTIF(B291:J291,"&lt;0.005556")</f>
        <v>0</v>
      </c>
    </row>
    <row r="292" customFormat="false" ht="15" hidden="false" customHeight="false" outlineLevel="0" collapsed="false">
      <c r="A292" s="32" t="s">
        <v>4244</v>
      </c>
      <c r="B292" s="32" t="n">
        <v>0.977</v>
      </c>
      <c r="C292" s="32" t="n">
        <v>0.902</v>
      </c>
      <c r="D292" s="32" t="n">
        <v>1</v>
      </c>
      <c r="E292" s="32" t="n">
        <v>0.297</v>
      </c>
      <c r="F292" s="32" t="n">
        <v>0.898</v>
      </c>
      <c r="G292" s="32" t="n">
        <v>0.975</v>
      </c>
      <c r="H292" s="32" t="n">
        <v>1</v>
      </c>
      <c r="I292" s="32" t="n">
        <v>0.178</v>
      </c>
      <c r="J292" s="32" t="n">
        <v>0.983</v>
      </c>
      <c r="K292" s="33" t="n">
        <f aca="false">COUNTIF(B292:J292,"&lt;0.05")</f>
        <v>0</v>
      </c>
      <c r="L292" s="34" t="n">
        <f aca="false">COUNTIF(B292:J292,"&lt;0.005556")</f>
        <v>0</v>
      </c>
    </row>
    <row r="293" customFormat="false" ht="15" hidden="false" customHeight="false" outlineLevel="0" collapsed="false">
      <c r="A293" s="32" t="s">
        <v>4135</v>
      </c>
      <c r="B293" s="32" t="n">
        <v>0.853</v>
      </c>
      <c r="C293" s="32" t="n">
        <v>0.95</v>
      </c>
      <c r="D293" s="32" t="n">
        <v>0.949</v>
      </c>
      <c r="E293" s="32" t="n">
        <v>0.148</v>
      </c>
      <c r="F293" s="32" t="n">
        <v>0.983</v>
      </c>
      <c r="G293" s="32" t="n">
        <v>0.974</v>
      </c>
      <c r="H293" s="32" t="n">
        <v>0.83</v>
      </c>
      <c r="I293" s="32" t="n">
        <v>0.97</v>
      </c>
      <c r="J293" s="32" t="n">
        <v>0.877</v>
      </c>
      <c r="K293" s="33" t="n">
        <f aca="false">COUNTIF(B293:J293,"&lt;0.05")</f>
        <v>0</v>
      </c>
      <c r="L293" s="34" t="n">
        <f aca="false">COUNTIF(B293:J293,"&lt;0.005556")</f>
        <v>0</v>
      </c>
    </row>
    <row r="294" customFormat="false" ht="15" hidden="false" customHeight="false" outlineLevel="0" collapsed="false">
      <c r="A294" s="32" t="s">
        <v>2971</v>
      </c>
      <c r="B294" s="32" t="n">
        <v>0.432</v>
      </c>
      <c r="C294" s="32" t="n">
        <v>0.6</v>
      </c>
      <c r="D294" s="32" t="n">
        <v>0.751</v>
      </c>
      <c r="E294" s="32" t="n">
        <v>0.262</v>
      </c>
      <c r="F294" s="32" t="n">
        <v>0.678</v>
      </c>
      <c r="G294" s="32" t="n">
        <v>0.629</v>
      </c>
      <c r="H294" s="32" t="n">
        <v>0.394</v>
      </c>
      <c r="I294" s="32" t="n">
        <v>0.91</v>
      </c>
      <c r="J294" s="32" t="n">
        <v>0.437</v>
      </c>
      <c r="K294" s="33" t="n">
        <f aca="false">COUNTIF(B294:J294,"&lt;0.05")</f>
        <v>0</v>
      </c>
      <c r="L294" s="34" t="n">
        <f aca="false">COUNTIF(B294:J294,"&lt;0.005556")</f>
        <v>0</v>
      </c>
    </row>
    <row r="295" customFormat="false" ht="15" hidden="false" customHeight="false" outlineLevel="0" collapsed="false">
      <c r="A295" s="32" t="s">
        <v>825</v>
      </c>
      <c r="B295" s="32" t="n">
        <v>0.273</v>
      </c>
      <c r="C295" s="32" t="n">
        <v>0.272</v>
      </c>
      <c r="D295" s="32" t="n">
        <v>0.397</v>
      </c>
      <c r="E295" s="32" t="n">
        <v>0.179</v>
      </c>
      <c r="F295" s="32" t="n">
        <v>0.332</v>
      </c>
      <c r="G295" s="32" t="n">
        <v>0.692</v>
      </c>
      <c r="H295" s="32" t="n">
        <v>0.519</v>
      </c>
      <c r="I295" s="32" t="n">
        <v>0.3</v>
      </c>
      <c r="J295" s="32" t="n">
        <v>0.388</v>
      </c>
      <c r="K295" s="33" t="n">
        <f aca="false">COUNTIF(B295:J295,"&lt;0.05")</f>
        <v>0</v>
      </c>
      <c r="L295" s="34" t="n">
        <f aca="false">COUNTIF(B295:J295,"&lt;0.005556")</f>
        <v>0</v>
      </c>
    </row>
    <row r="296" customFormat="false" ht="15" hidden="false" customHeight="false" outlineLevel="0" collapsed="false">
      <c r="A296" s="32" t="s">
        <v>2008</v>
      </c>
      <c r="B296" s="32" t="n">
        <v>0.329</v>
      </c>
      <c r="C296" s="32" t="n">
        <v>0.491</v>
      </c>
      <c r="D296" s="32" t="n">
        <v>0.581</v>
      </c>
      <c r="E296" s="32" t="n">
        <v>0.322</v>
      </c>
      <c r="F296" s="32" t="n">
        <v>0.597</v>
      </c>
      <c r="G296" s="32" t="n">
        <v>0.418</v>
      </c>
      <c r="H296" s="32" t="n">
        <v>0.439</v>
      </c>
      <c r="I296" s="32" t="n">
        <v>0.462</v>
      </c>
      <c r="J296" s="32" t="n">
        <v>0.456</v>
      </c>
      <c r="K296" s="33" t="n">
        <f aca="false">COUNTIF(B296:J296,"&lt;0.05")</f>
        <v>0</v>
      </c>
      <c r="L296" s="34" t="n">
        <f aca="false">COUNTIF(B296:J296,"&lt;0.005556")</f>
        <v>0</v>
      </c>
    </row>
    <row r="297" customFormat="false" ht="15" hidden="false" customHeight="false" outlineLevel="0" collapsed="false">
      <c r="A297" s="32" t="s">
        <v>5281</v>
      </c>
      <c r="B297" s="32" t="s">
        <v>6779</v>
      </c>
      <c r="C297" s="32" t="s">
        <v>6779</v>
      </c>
      <c r="D297" s="32" t="n">
        <v>1</v>
      </c>
      <c r="E297" s="32" t="n">
        <v>0.893</v>
      </c>
      <c r="F297" s="32" t="s">
        <v>6779</v>
      </c>
      <c r="G297" s="32" t="s">
        <v>6779</v>
      </c>
      <c r="H297" s="32" t="n">
        <v>1</v>
      </c>
      <c r="I297" s="32" t="s">
        <v>6779</v>
      </c>
      <c r="J297" s="32" t="n">
        <v>1</v>
      </c>
      <c r="K297" s="33" t="n">
        <f aca="false">COUNTIF(B297:J297,"&lt;0.05")</f>
        <v>0</v>
      </c>
      <c r="L297" s="34" t="n">
        <f aca="false">COUNTIF(B297:J297,"&lt;0.005556")</f>
        <v>0</v>
      </c>
    </row>
    <row r="298" customFormat="false" ht="15" hidden="false" customHeight="false" outlineLevel="0" collapsed="false">
      <c r="A298" s="32" t="s">
        <v>6092</v>
      </c>
      <c r="B298" s="32" t="s">
        <v>6779</v>
      </c>
      <c r="C298" s="32" t="n">
        <v>0.984</v>
      </c>
      <c r="D298" s="32" t="n">
        <v>0.982</v>
      </c>
      <c r="E298" s="32" t="n">
        <v>0.993</v>
      </c>
      <c r="F298" s="32" t="n">
        <v>1</v>
      </c>
      <c r="G298" s="32" t="s">
        <v>6779</v>
      </c>
      <c r="H298" s="32" t="n">
        <v>1</v>
      </c>
      <c r="I298" s="32" t="s">
        <v>6779</v>
      </c>
      <c r="J298" s="32" t="n">
        <v>1</v>
      </c>
      <c r="K298" s="33" t="n">
        <f aca="false">COUNTIF(B298:J298,"&lt;0.05")</f>
        <v>0</v>
      </c>
      <c r="L298" s="34" t="n">
        <f aca="false">COUNTIF(B298:J298,"&lt;0.005556")</f>
        <v>0</v>
      </c>
    </row>
    <row r="299" customFormat="false" ht="15" hidden="false" customHeight="false" outlineLevel="0" collapsed="false">
      <c r="A299" s="32" t="s">
        <v>4322</v>
      </c>
      <c r="B299" s="32" t="n">
        <v>0.351</v>
      </c>
      <c r="C299" s="32" t="n">
        <v>0.161</v>
      </c>
      <c r="D299" s="32" t="n">
        <v>0.483</v>
      </c>
      <c r="E299" s="32" t="n">
        <v>0.892</v>
      </c>
      <c r="F299" s="32" t="n">
        <v>0.983</v>
      </c>
      <c r="G299" s="32" t="n">
        <v>1</v>
      </c>
      <c r="H299" s="32" t="s">
        <v>6779</v>
      </c>
      <c r="I299" s="32" t="s">
        <v>6779</v>
      </c>
      <c r="J299" s="32" t="s">
        <v>6779</v>
      </c>
      <c r="K299" s="33" t="n">
        <f aca="false">COUNTIF(B299:J299,"&lt;0.05")</f>
        <v>0</v>
      </c>
      <c r="L299" s="34" t="n">
        <f aca="false">COUNTIF(B299:J299,"&lt;0.005556")</f>
        <v>0</v>
      </c>
    </row>
    <row r="300" customFormat="false" ht="15" hidden="false" customHeight="false" outlineLevel="0" collapsed="false">
      <c r="A300" s="32" t="s">
        <v>1306</v>
      </c>
      <c r="B300" s="32" t="n">
        <v>0.253</v>
      </c>
      <c r="C300" s="32" t="n">
        <v>0.227</v>
      </c>
      <c r="D300" s="32" t="n">
        <v>0.342</v>
      </c>
      <c r="E300" s="32" t="n">
        <v>0.087</v>
      </c>
      <c r="F300" s="32" t="n">
        <v>0.087</v>
      </c>
      <c r="G300" s="32" t="n">
        <v>0.708</v>
      </c>
      <c r="H300" s="32" t="n">
        <v>0.383</v>
      </c>
      <c r="I300" s="32" t="n">
        <v>0.689</v>
      </c>
      <c r="J300" s="32" t="n">
        <v>0.59</v>
      </c>
      <c r="K300" s="33" t="n">
        <f aca="false">COUNTIF(B300:J300,"&lt;0.05")</f>
        <v>0</v>
      </c>
      <c r="L300" s="34" t="n">
        <f aca="false">COUNTIF(B300:J300,"&lt;0.005556")</f>
        <v>0</v>
      </c>
    </row>
    <row r="301" customFormat="false" ht="15" hidden="false" customHeight="false" outlineLevel="0" collapsed="false">
      <c r="A301" s="32" t="s">
        <v>1220</v>
      </c>
      <c r="B301" s="32" t="n">
        <v>0.494</v>
      </c>
      <c r="C301" s="32" t="n">
        <v>0.571</v>
      </c>
      <c r="D301" s="32" t="n">
        <v>0.603</v>
      </c>
      <c r="E301" s="32" t="n">
        <v>0.515</v>
      </c>
      <c r="F301" s="32" t="n">
        <v>0.624</v>
      </c>
      <c r="G301" s="32" t="n">
        <v>0.629</v>
      </c>
      <c r="H301" s="32" t="n">
        <v>0.631</v>
      </c>
      <c r="I301" s="32" t="n">
        <v>0.431</v>
      </c>
      <c r="J301" s="32" t="n">
        <v>0.25</v>
      </c>
      <c r="K301" s="33" t="n">
        <f aca="false">COUNTIF(B301:J301,"&lt;0.05")</f>
        <v>0</v>
      </c>
      <c r="L301" s="34" t="n">
        <f aca="false">COUNTIF(B301:J301,"&lt;0.005556")</f>
        <v>0</v>
      </c>
    </row>
    <row r="302" customFormat="false" ht="15" hidden="false" customHeight="false" outlineLevel="0" collapsed="false">
      <c r="A302" s="32" t="s">
        <v>5790</v>
      </c>
      <c r="B302" s="32" t="s">
        <v>6779</v>
      </c>
      <c r="C302" s="32" t="s">
        <v>6779</v>
      </c>
      <c r="D302" s="32" t="s">
        <v>6779</v>
      </c>
      <c r="E302" s="32" t="n">
        <v>0.993</v>
      </c>
      <c r="F302" s="32" t="n">
        <v>0.983</v>
      </c>
      <c r="G302" s="32" t="n">
        <v>1</v>
      </c>
      <c r="H302" s="32" t="n">
        <v>1</v>
      </c>
      <c r="I302" s="32" t="s">
        <v>6779</v>
      </c>
      <c r="J302" s="32" t="s">
        <v>6779</v>
      </c>
      <c r="K302" s="33" t="n">
        <f aca="false">COUNTIF(B302:J302,"&lt;0.05")</f>
        <v>0</v>
      </c>
      <c r="L302" s="34" t="n">
        <f aca="false">COUNTIF(B302:J302,"&lt;0.005556")</f>
        <v>0</v>
      </c>
    </row>
    <row r="303" customFormat="false" ht="15" hidden="false" customHeight="false" outlineLevel="0" collapsed="false">
      <c r="A303" s="32" t="s">
        <v>1571</v>
      </c>
      <c r="B303" s="32" t="n">
        <v>0.532</v>
      </c>
      <c r="C303" s="32" t="n">
        <v>0.472</v>
      </c>
      <c r="D303" s="32" t="n">
        <v>0.455</v>
      </c>
      <c r="E303" s="32" t="n">
        <v>0.558</v>
      </c>
      <c r="F303" s="32" t="n">
        <v>0.627</v>
      </c>
      <c r="G303" s="32" t="n">
        <v>0.429</v>
      </c>
      <c r="H303" s="32" t="n">
        <v>0.38</v>
      </c>
      <c r="I303" s="32" t="n">
        <v>0.436</v>
      </c>
      <c r="J303" s="32" t="n">
        <v>0.479</v>
      </c>
      <c r="K303" s="33" t="n">
        <f aca="false">COUNTIF(B303:J303,"&lt;0.05")</f>
        <v>0</v>
      </c>
      <c r="L303" s="34" t="n">
        <f aca="false">COUNTIF(B303:J303,"&lt;0.005556")</f>
        <v>0</v>
      </c>
    </row>
    <row r="304" customFormat="false" ht="15" hidden="false" customHeight="false" outlineLevel="0" collapsed="false">
      <c r="A304" s="32" t="s">
        <v>2545</v>
      </c>
      <c r="B304" s="32" t="n">
        <v>0.325</v>
      </c>
      <c r="C304" s="32" t="n">
        <v>0.094</v>
      </c>
      <c r="D304" s="32" t="n">
        <v>0.39</v>
      </c>
      <c r="E304" s="32" t="n">
        <v>0.551</v>
      </c>
      <c r="F304" s="32" t="n">
        <v>0.589</v>
      </c>
      <c r="G304" s="32" t="n">
        <v>0.678</v>
      </c>
      <c r="H304" s="32" t="n">
        <v>0.579</v>
      </c>
      <c r="I304" s="32" t="n">
        <v>0.712</v>
      </c>
      <c r="J304" s="32" t="n">
        <v>0.538</v>
      </c>
      <c r="K304" s="33" t="n">
        <f aca="false">COUNTIF(B304:J304,"&lt;0.05")</f>
        <v>0</v>
      </c>
      <c r="L304" s="34" t="n">
        <f aca="false">COUNTIF(B304:J304,"&lt;0.005556")</f>
        <v>0</v>
      </c>
    </row>
    <row r="305" customFormat="false" ht="15" hidden="false" customHeight="false" outlineLevel="0" collapsed="false">
      <c r="A305" s="32" t="s">
        <v>1515</v>
      </c>
      <c r="B305" s="32" t="n">
        <v>0.539</v>
      </c>
      <c r="C305" s="32" t="n">
        <v>0.525</v>
      </c>
      <c r="D305" s="32" t="n">
        <v>0.054</v>
      </c>
      <c r="E305" s="32" t="n">
        <v>0.104</v>
      </c>
      <c r="F305" s="32" t="n">
        <v>0.158</v>
      </c>
      <c r="G305" s="32" t="n">
        <v>0.557</v>
      </c>
      <c r="H305" s="32" t="n">
        <v>0.612</v>
      </c>
      <c r="I305" s="32" t="n">
        <v>0.151</v>
      </c>
      <c r="J305" s="32" t="n">
        <v>0.48</v>
      </c>
      <c r="K305" s="33" t="n">
        <f aca="false">COUNTIF(B305:J305,"&lt;0.05")</f>
        <v>0</v>
      </c>
      <c r="L305" s="34" t="n">
        <f aca="false">COUNTIF(B305:J305,"&lt;0.005556")</f>
        <v>0</v>
      </c>
    </row>
    <row r="306" customFormat="false" ht="15" hidden="false" customHeight="false" outlineLevel="0" collapsed="false">
      <c r="A306" s="32" t="s">
        <v>4978</v>
      </c>
      <c r="B306" s="32" t="n">
        <v>1</v>
      </c>
      <c r="C306" s="32" t="s">
        <v>6779</v>
      </c>
      <c r="D306" s="32" t="n">
        <v>1</v>
      </c>
      <c r="E306" s="32" t="n">
        <v>0.153</v>
      </c>
      <c r="F306" s="32" t="n">
        <v>0.017</v>
      </c>
      <c r="G306" s="32" t="n">
        <v>0.922</v>
      </c>
      <c r="H306" s="32" t="n">
        <v>1</v>
      </c>
      <c r="I306" s="32" t="n">
        <v>0.967</v>
      </c>
      <c r="J306" s="32" t="s">
        <v>6779</v>
      </c>
      <c r="K306" s="33" t="n">
        <f aca="false">COUNTIF(B306:J306,"&lt;0.05")</f>
        <v>1</v>
      </c>
      <c r="L306" s="34" t="n">
        <f aca="false">COUNTIF(B306:J306,"&lt;0.005556")</f>
        <v>0</v>
      </c>
    </row>
    <row r="307" customFormat="false" ht="15" hidden="false" customHeight="false" outlineLevel="0" collapsed="false">
      <c r="A307" s="32" t="s">
        <v>3633</v>
      </c>
      <c r="B307" s="32" t="n">
        <v>0.675</v>
      </c>
      <c r="C307" s="32" t="n">
        <v>0.898</v>
      </c>
      <c r="D307" s="32" t="n">
        <v>0.829</v>
      </c>
      <c r="E307" s="32" t="n">
        <v>0.074</v>
      </c>
      <c r="F307" s="32" t="n">
        <v>0.672</v>
      </c>
      <c r="G307" s="32" t="n">
        <v>0.846</v>
      </c>
      <c r="H307" s="32" t="n">
        <v>1</v>
      </c>
      <c r="I307" s="32" t="n">
        <v>0.969</v>
      </c>
      <c r="J307" s="32" t="n">
        <v>0.638</v>
      </c>
      <c r="K307" s="33" t="n">
        <f aca="false">COUNTIF(B307:J307,"&lt;0.05")</f>
        <v>0</v>
      </c>
      <c r="L307" s="34" t="n">
        <f aca="false">COUNTIF(B307:J307,"&lt;0.005556")</f>
        <v>0</v>
      </c>
    </row>
    <row r="308" customFormat="false" ht="15" hidden="false" customHeight="false" outlineLevel="0" collapsed="false">
      <c r="A308" s="32" t="s">
        <v>5456</v>
      </c>
      <c r="B308" s="32" t="n">
        <v>0.976</v>
      </c>
      <c r="C308" s="32" t="n">
        <v>0.95</v>
      </c>
      <c r="D308" s="32" t="n">
        <v>1</v>
      </c>
      <c r="E308" s="32" t="s">
        <v>6779</v>
      </c>
      <c r="F308" s="32" t="s">
        <v>6779</v>
      </c>
      <c r="G308" s="32" t="n">
        <v>1</v>
      </c>
      <c r="H308" s="32" t="s">
        <v>6779</v>
      </c>
      <c r="I308" s="32" t="s">
        <v>6779</v>
      </c>
      <c r="J308" s="32" t="n">
        <v>0.979</v>
      </c>
      <c r="K308" s="33" t="n">
        <f aca="false">COUNTIF(B308:J308,"&lt;0.05")</f>
        <v>0</v>
      </c>
      <c r="L308" s="34" t="n">
        <f aca="false">COUNTIF(B308:J308,"&lt;0.005556")</f>
        <v>0</v>
      </c>
    </row>
    <row r="309" customFormat="false" ht="15" hidden="false" customHeight="false" outlineLevel="0" collapsed="false">
      <c r="A309" s="32" t="s">
        <v>5787</v>
      </c>
      <c r="B309" s="32" t="n">
        <v>1</v>
      </c>
      <c r="C309" s="32" t="n">
        <v>0.984</v>
      </c>
      <c r="D309" s="32" t="s">
        <v>6779</v>
      </c>
      <c r="E309" s="32" t="n">
        <v>0.993</v>
      </c>
      <c r="F309" s="32" t="s">
        <v>6779</v>
      </c>
      <c r="G309" s="32" t="s">
        <v>6779</v>
      </c>
      <c r="H309" s="32" t="s">
        <v>6779</v>
      </c>
      <c r="I309" s="32" t="n">
        <v>1</v>
      </c>
      <c r="J309" s="32" t="n">
        <v>1</v>
      </c>
      <c r="K309" s="33" t="n">
        <f aca="false">COUNTIF(B309:J309,"&lt;0.05")</f>
        <v>0</v>
      </c>
      <c r="L309" s="34" t="n">
        <f aca="false">COUNTIF(B309:J309,"&lt;0.005556")</f>
        <v>0</v>
      </c>
    </row>
    <row r="310" customFormat="false" ht="15" hidden="false" customHeight="false" outlineLevel="0" collapsed="false">
      <c r="A310" s="32" t="s">
        <v>6099</v>
      </c>
      <c r="B310" s="32" t="s">
        <v>6779</v>
      </c>
      <c r="C310" s="32" t="s">
        <v>6779</v>
      </c>
      <c r="D310" s="32" t="s">
        <v>6779</v>
      </c>
      <c r="E310" s="32" t="n">
        <v>0.957</v>
      </c>
      <c r="F310" s="32" t="n">
        <v>0.983</v>
      </c>
      <c r="G310" s="32" t="s">
        <v>6779</v>
      </c>
      <c r="H310" s="32" t="s">
        <v>6779</v>
      </c>
      <c r="I310" s="32" t="s">
        <v>6779</v>
      </c>
      <c r="J310" s="32" t="n">
        <v>1</v>
      </c>
      <c r="K310" s="33" t="n">
        <f aca="false">COUNTIF(B310:J310,"&lt;0.05")</f>
        <v>0</v>
      </c>
      <c r="L310" s="34" t="n">
        <f aca="false">COUNTIF(B310:J310,"&lt;0.005556")</f>
        <v>0</v>
      </c>
    </row>
    <row r="311" customFormat="false" ht="15" hidden="false" customHeight="false" outlineLevel="0" collapsed="false">
      <c r="A311" s="32" t="s">
        <v>3605</v>
      </c>
      <c r="B311" s="32" t="n">
        <v>0.382</v>
      </c>
      <c r="C311" s="32" t="n">
        <v>0.596</v>
      </c>
      <c r="D311" s="32" t="n">
        <v>0.665</v>
      </c>
      <c r="E311" s="32" t="n">
        <v>0.422</v>
      </c>
      <c r="F311" s="32" t="n">
        <v>0.898</v>
      </c>
      <c r="G311" s="32" t="n">
        <v>0.85</v>
      </c>
      <c r="H311" s="32" t="n">
        <v>0.926</v>
      </c>
      <c r="I311" s="32" t="n">
        <v>0.904</v>
      </c>
      <c r="J311" s="32" t="n">
        <v>0.342</v>
      </c>
      <c r="K311" s="33" t="n">
        <f aca="false">COUNTIF(B311:J311,"&lt;0.05")</f>
        <v>0</v>
      </c>
      <c r="L311" s="34" t="n">
        <f aca="false">COUNTIF(B311:J311,"&lt;0.005556")</f>
        <v>0</v>
      </c>
    </row>
    <row r="312" customFormat="false" ht="15" hidden="false" customHeight="false" outlineLevel="0" collapsed="false">
      <c r="A312" s="32" t="s">
        <v>1720</v>
      </c>
      <c r="B312" s="32" t="n">
        <v>0.557</v>
      </c>
      <c r="C312" s="32" t="n">
        <v>0.449</v>
      </c>
      <c r="D312" s="32" t="n">
        <v>0.25</v>
      </c>
      <c r="E312" s="32" t="n">
        <v>0.054</v>
      </c>
      <c r="F312" s="32" t="n">
        <v>0.323</v>
      </c>
      <c r="G312" s="32" t="n">
        <v>0.689</v>
      </c>
      <c r="H312" s="32" t="n">
        <v>0.614</v>
      </c>
      <c r="I312" s="32" t="n">
        <v>0.659</v>
      </c>
      <c r="J312" s="32" t="n">
        <v>0.406</v>
      </c>
      <c r="K312" s="33" t="n">
        <f aca="false">COUNTIF(B312:J312,"&lt;0.05")</f>
        <v>0</v>
      </c>
      <c r="L312" s="34" t="n">
        <f aca="false">COUNTIF(B312:J312,"&lt;0.005556")</f>
        <v>0</v>
      </c>
    </row>
    <row r="313" customFormat="false" ht="15" hidden="false" customHeight="false" outlineLevel="0" collapsed="false">
      <c r="A313" s="32" t="s">
        <v>1605</v>
      </c>
      <c r="B313" s="32" t="n">
        <v>0.133</v>
      </c>
      <c r="C313" s="32" t="n">
        <v>0.225</v>
      </c>
      <c r="D313" s="32" t="n">
        <v>0.658</v>
      </c>
      <c r="E313" s="32" t="n">
        <v>0.354</v>
      </c>
      <c r="F313" s="32" t="n">
        <v>0.317</v>
      </c>
      <c r="G313" s="32" t="n">
        <v>0.444</v>
      </c>
      <c r="H313" s="32" t="n">
        <v>0.503</v>
      </c>
      <c r="I313" s="32" t="n">
        <v>0.283</v>
      </c>
      <c r="J313" s="32" t="n">
        <v>0.412</v>
      </c>
      <c r="K313" s="33" t="n">
        <f aca="false">COUNTIF(B313:J313,"&lt;0.05")</f>
        <v>0</v>
      </c>
      <c r="L313" s="34" t="n">
        <f aca="false">COUNTIF(B313:J313,"&lt;0.005556")</f>
        <v>0</v>
      </c>
    </row>
    <row r="314" customFormat="false" ht="15" hidden="false" customHeight="false" outlineLevel="0" collapsed="false">
      <c r="A314" s="32" t="s">
        <v>6394</v>
      </c>
      <c r="B314" s="32" t="s">
        <v>6779</v>
      </c>
      <c r="C314" s="32" t="n">
        <v>1</v>
      </c>
      <c r="D314" s="32" t="s">
        <v>6779</v>
      </c>
      <c r="E314" s="32" t="s">
        <v>6779</v>
      </c>
      <c r="F314" s="32" t="s">
        <v>6779</v>
      </c>
      <c r="G314" s="32" t="s">
        <v>6779</v>
      </c>
      <c r="H314" s="32" t="n">
        <v>1</v>
      </c>
      <c r="I314" s="32" t="s">
        <v>6779</v>
      </c>
      <c r="J314" s="32" t="s">
        <v>6779</v>
      </c>
      <c r="K314" s="33" t="n">
        <f aca="false">COUNTIF(B314:J314,"&lt;0.05")</f>
        <v>0</v>
      </c>
      <c r="L314" s="34" t="n">
        <f aca="false">COUNTIF(B314:J314,"&lt;0.005556")</f>
        <v>0</v>
      </c>
    </row>
    <row r="315" customFormat="false" ht="15" hidden="false" customHeight="false" outlineLevel="0" collapsed="false">
      <c r="A315" s="32" t="s">
        <v>2060</v>
      </c>
      <c r="B315" s="32" t="n">
        <v>0.207</v>
      </c>
      <c r="C315" s="32" t="n">
        <v>0.106</v>
      </c>
      <c r="D315" s="32" t="n">
        <v>0.675</v>
      </c>
      <c r="E315" s="32" t="n">
        <v>0.395</v>
      </c>
      <c r="F315" s="32" t="n">
        <v>0.6</v>
      </c>
      <c r="G315" s="32" t="n">
        <v>0.685</v>
      </c>
      <c r="H315" s="32" t="n">
        <v>0.247</v>
      </c>
      <c r="I315" s="32" t="n">
        <v>0.82</v>
      </c>
      <c r="J315" s="32" t="n">
        <v>0.644</v>
      </c>
      <c r="K315" s="33" t="n">
        <f aca="false">COUNTIF(B315:J315,"&lt;0.05")</f>
        <v>0</v>
      </c>
      <c r="L315" s="34" t="n">
        <f aca="false">COUNTIF(B315:J315,"&lt;0.005556")</f>
        <v>0</v>
      </c>
    </row>
    <row r="316" customFormat="false" ht="15" hidden="false" customHeight="false" outlineLevel="0" collapsed="false">
      <c r="A316" s="32" t="s">
        <v>4261</v>
      </c>
      <c r="B316" s="32" t="n">
        <v>1</v>
      </c>
      <c r="C316" s="32" t="n">
        <v>0.906</v>
      </c>
      <c r="D316" s="32" t="n">
        <v>0.895</v>
      </c>
      <c r="E316" s="32" t="n">
        <v>0.928</v>
      </c>
      <c r="F316" s="32" t="n">
        <v>0.983</v>
      </c>
      <c r="G316" s="32" t="n">
        <v>0.841</v>
      </c>
      <c r="H316" s="32" t="n">
        <v>0.927</v>
      </c>
      <c r="I316" s="32" t="n">
        <v>1</v>
      </c>
      <c r="J316" s="32" t="n">
        <v>1</v>
      </c>
      <c r="K316" s="33" t="n">
        <f aca="false">COUNTIF(B316:J316,"&lt;0.05")</f>
        <v>0</v>
      </c>
      <c r="L316" s="34" t="n">
        <f aca="false">COUNTIF(B316:J316,"&lt;0.005556")</f>
        <v>0</v>
      </c>
    </row>
    <row r="317" customFormat="false" ht="15" hidden="false" customHeight="false" outlineLevel="0" collapsed="false">
      <c r="A317" s="32" t="s">
        <v>6399</v>
      </c>
      <c r="B317" s="32" t="s">
        <v>6779</v>
      </c>
      <c r="C317" s="32" t="n">
        <v>1</v>
      </c>
      <c r="D317" s="32" t="s">
        <v>6779</v>
      </c>
      <c r="E317" s="32" t="s">
        <v>6779</v>
      </c>
      <c r="F317" s="32" t="s">
        <v>6779</v>
      </c>
      <c r="G317" s="32" t="s">
        <v>6779</v>
      </c>
      <c r="H317" s="32" t="n">
        <v>1</v>
      </c>
      <c r="I317" s="32" t="s">
        <v>6779</v>
      </c>
      <c r="J317" s="32" t="s">
        <v>6779</v>
      </c>
      <c r="K317" s="33" t="n">
        <f aca="false">COUNTIF(B317:J317,"&lt;0.05")</f>
        <v>0</v>
      </c>
      <c r="L317" s="34" t="n">
        <f aca="false">COUNTIF(B317:J317,"&lt;0.005556")</f>
        <v>0</v>
      </c>
    </row>
    <row r="318" customFormat="false" ht="15" hidden="false" customHeight="false" outlineLevel="0" collapsed="false">
      <c r="A318" s="32" t="s">
        <v>5766</v>
      </c>
      <c r="B318" s="32" t="s">
        <v>6779</v>
      </c>
      <c r="C318" s="32" t="n">
        <v>0.984</v>
      </c>
      <c r="D318" s="32" t="n">
        <v>1</v>
      </c>
      <c r="E318" s="32" t="n">
        <v>0.956</v>
      </c>
      <c r="F318" s="32" t="s">
        <v>6779</v>
      </c>
      <c r="G318" s="32" t="s">
        <v>6779</v>
      </c>
      <c r="H318" s="32" t="s">
        <v>6779</v>
      </c>
      <c r="I318" s="32" t="s">
        <v>6779</v>
      </c>
      <c r="J318" s="32" t="s">
        <v>6779</v>
      </c>
      <c r="K318" s="33" t="n">
        <f aca="false">COUNTIF(B318:J318,"&lt;0.05")</f>
        <v>0</v>
      </c>
      <c r="L318" s="34" t="n">
        <f aca="false">COUNTIF(B318:J318,"&lt;0.005556")</f>
        <v>0</v>
      </c>
    </row>
    <row r="319" customFormat="false" ht="15" hidden="false" customHeight="false" outlineLevel="0" collapsed="false">
      <c r="A319" s="32" t="s">
        <v>6097</v>
      </c>
      <c r="B319" s="32" t="n">
        <v>1</v>
      </c>
      <c r="C319" s="32" t="n">
        <v>0.983</v>
      </c>
      <c r="D319" s="32" t="n">
        <v>1</v>
      </c>
      <c r="E319" s="32" t="s">
        <v>6779</v>
      </c>
      <c r="F319" s="32" t="s">
        <v>6779</v>
      </c>
      <c r="G319" s="32" t="s">
        <v>6779</v>
      </c>
      <c r="H319" s="32" t="s">
        <v>6779</v>
      </c>
      <c r="I319" s="32" t="s">
        <v>6779</v>
      </c>
      <c r="J319" s="32" t="s">
        <v>6779</v>
      </c>
      <c r="K319" s="33" t="n">
        <f aca="false">COUNTIF(B319:J319,"&lt;0.05")</f>
        <v>0</v>
      </c>
      <c r="L319" s="34" t="n">
        <f aca="false">COUNTIF(B319:J319,"&lt;0.005556")</f>
        <v>0</v>
      </c>
    </row>
    <row r="320" customFormat="false" ht="15" hidden="false" customHeight="false" outlineLevel="0" collapsed="false">
      <c r="A320" s="32" t="s">
        <v>4251</v>
      </c>
      <c r="B320" s="32" t="n">
        <v>0.214</v>
      </c>
      <c r="C320" s="32" t="n">
        <v>0.683</v>
      </c>
      <c r="D320" s="32" t="n">
        <v>0.828</v>
      </c>
      <c r="E320" s="32" t="n">
        <v>0.799</v>
      </c>
      <c r="F320" s="32" t="n">
        <v>0.156</v>
      </c>
      <c r="G320" s="32" t="n">
        <v>0.645</v>
      </c>
      <c r="H320" s="32" t="n">
        <v>0.855</v>
      </c>
      <c r="I320" s="32" t="n">
        <v>0.971</v>
      </c>
      <c r="J320" s="32" t="n">
        <v>0.726</v>
      </c>
      <c r="K320" s="33" t="n">
        <f aca="false">COUNTIF(B320:J320,"&lt;0.05")</f>
        <v>0</v>
      </c>
      <c r="L320" s="34" t="n">
        <f aca="false">COUNTIF(B320:J320,"&lt;0.005556")</f>
        <v>0</v>
      </c>
    </row>
    <row r="321" customFormat="false" ht="15" hidden="false" customHeight="false" outlineLevel="0" collapsed="false">
      <c r="A321" s="32" t="s">
        <v>899</v>
      </c>
      <c r="B321" s="32" t="n">
        <v>0.599</v>
      </c>
      <c r="C321" s="32" t="n">
        <v>0.477</v>
      </c>
      <c r="D321" s="32" t="n">
        <v>0.449</v>
      </c>
      <c r="E321" s="32" t="n">
        <v>0.209</v>
      </c>
      <c r="F321" s="32" t="n">
        <v>0.041</v>
      </c>
      <c r="G321" s="32" t="n">
        <v>0.188</v>
      </c>
      <c r="H321" s="32" t="n">
        <v>0.623</v>
      </c>
      <c r="I321" s="32" t="n">
        <v>0.539</v>
      </c>
      <c r="J321" s="32" t="n">
        <v>0.142</v>
      </c>
      <c r="K321" s="33" t="n">
        <f aca="false">COUNTIF(B321:J321,"&lt;0.05")</f>
        <v>1</v>
      </c>
      <c r="L321" s="34" t="n">
        <f aca="false">COUNTIF(B321:J321,"&lt;0.005556")</f>
        <v>0</v>
      </c>
    </row>
    <row r="322" customFormat="false" ht="15" hidden="false" customHeight="false" outlineLevel="0" collapsed="false">
      <c r="A322" s="32" t="s">
        <v>5977</v>
      </c>
      <c r="B322" s="32" t="s">
        <v>6779</v>
      </c>
      <c r="C322" s="32" t="n">
        <v>1</v>
      </c>
      <c r="D322" s="32" t="s">
        <v>6779</v>
      </c>
      <c r="E322" s="32" t="n">
        <v>0.993</v>
      </c>
      <c r="F322" s="32" t="s">
        <v>6779</v>
      </c>
      <c r="G322" s="32" t="n">
        <v>1</v>
      </c>
      <c r="H322" s="32" t="s">
        <v>6779</v>
      </c>
      <c r="I322" s="32" t="s">
        <v>6779</v>
      </c>
      <c r="J322" s="32" t="n">
        <v>1</v>
      </c>
      <c r="K322" s="33" t="n">
        <f aca="false">COUNTIF(B322:J322,"&lt;0.05")</f>
        <v>0</v>
      </c>
      <c r="L322" s="34" t="n">
        <f aca="false">COUNTIF(B322:J322,"&lt;0.005556")</f>
        <v>0</v>
      </c>
    </row>
    <row r="323" customFormat="false" ht="15" hidden="false" customHeight="false" outlineLevel="0" collapsed="false">
      <c r="A323" s="32" t="s">
        <v>5297</v>
      </c>
      <c r="B323" s="32" t="s">
        <v>6779</v>
      </c>
      <c r="C323" s="32" t="n">
        <v>1</v>
      </c>
      <c r="D323" s="32" t="s">
        <v>6779</v>
      </c>
      <c r="E323" s="32" t="n">
        <v>0.893</v>
      </c>
      <c r="F323" s="32" t="n">
        <v>0.984</v>
      </c>
      <c r="G323" s="32" t="s">
        <v>6779</v>
      </c>
      <c r="H323" s="32" t="n">
        <v>1</v>
      </c>
      <c r="I323" s="32" t="s">
        <v>6779</v>
      </c>
      <c r="J323" s="32" t="n">
        <v>1</v>
      </c>
      <c r="K323" s="33" t="n">
        <f aca="false">COUNTIF(B323:J323,"&lt;0.05")</f>
        <v>0</v>
      </c>
      <c r="L323" s="34" t="n">
        <f aca="false">COUNTIF(B323:J323,"&lt;0.005556")</f>
        <v>0</v>
      </c>
    </row>
    <row r="324" customFormat="false" ht="15" hidden="false" customHeight="false" outlineLevel="0" collapsed="false">
      <c r="A324" s="32" t="s">
        <v>3306</v>
      </c>
      <c r="B324" s="32" t="n">
        <v>0.167</v>
      </c>
      <c r="C324" s="32" t="n">
        <v>0.423</v>
      </c>
      <c r="D324" s="32" t="n">
        <v>0.336</v>
      </c>
      <c r="E324" s="32" t="n">
        <v>0.756</v>
      </c>
      <c r="F324" s="32" t="n">
        <v>0.674</v>
      </c>
      <c r="G324" s="32" t="n">
        <v>0.531</v>
      </c>
      <c r="H324" s="32" t="n">
        <v>0.924</v>
      </c>
      <c r="I324" s="32" t="n">
        <v>0.583</v>
      </c>
      <c r="J324" s="32" t="n">
        <v>0.981</v>
      </c>
      <c r="K324" s="33" t="n">
        <f aca="false">COUNTIF(B324:J324,"&lt;0.05")</f>
        <v>0</v>
      </c>
      <c r="L324" s="34" t="n">
        <f aca="false">COUNTIF(B324:J324,"&lt;0.005556")</f>
        <v>0</v>
      </c>
    </row>
    <row r="325" customFormat="false" ht="15" hidden="false" customHeight="false" outlineLevel="0" collapsed="false">
      <c r="A325" s="32" t="s">
        <v>4800</v>
      </c>
      <c r="B325" s="32" t="n">
        <v>1</v>
      </c>
      <c r="C325" s="32" t="n">
        <v>1</v>
      </c>
      <c r="D325" s="32" t="n">
        <v>0.98</v>
      </c>
      <c r="E325" s="32" t="n">
        <v>0.955</v>
      </c>
      <c r="F325" s="32" t="s">
        <v>6779</v>
      </c>
      <c r="G325" s="32" t="s">
        <v>6779</v>
      </c>
      <c r="H325" s="32" t="n">
        <v>0.776</v>
      </c>
      <c r="I325" s="32" t="s">
        <v>6779</v>
      </c>
      <c r="J325" s="32" t="n">
        <v>0.946</v>
      </c>
      <c r="K325" s="33" t="n">
        <f aca="false">COUNTIF(B325:J325,"&lt;0.05")</f>
        <v>0</v>
      </c>
      <c r="L325" s="34" t="n">
        <f aca="false">COUNTIF(B325:J325,"&lt;0.005556")</f>
        <v>0</v>
      </c>
    </row>
    <row r="326" customFormat="false" ht="15" hidden="false" customHeight="false" outlineLevel="0" collapsed="false">
      <c r="A326" s="32" t="s">
        <v>6451</v>
      </c>
      <c r="B326" s="32" t="s">
        <v>6779</v>
      </c>
      <c r="C326" s="32" t="n">
        <v>1</v>
      </c>
      <c r="D326" s="32" t="s">
        <v>6779</v>
      </c>
      <c r="E326" s="32" t="s">
        <v>6779</v>
      </c>
      <c r="F326" s="32" t="s">
        <v>6779</v>
      </c>
      <c r="G326" s="32" t="s">
        <v>6779</v>
      </c>
      <c r="H326" s="32" t="n">
        <v>1</v>
      </c>
      <c r="I326" s="32" t="s">
        <v>6779</v>
      </c>
      <c r="J326" s="32" t="s">
        <v>6779</v>
      </c>
      <c r="K326" s="33" t="n">
        <f aca="false">COUNTIF(B326:J326,"&lt;0.05")</f>
        <v>0</v>
      </c>
      <c r="L326" s="34" t="n">
        <f aca="false">COUNTIF(B326:J326,"&lt;0.005556")</f>
        <v>0</v>
      </c>
    </row>
    <row r="327" customFormat="false" ht="15" hidden="false" customHeight="false" outlineLevel="0" collapsed="false">
      <c r="A327" s="32" t="s">
        <v>4660</v>
      </c>
      <c r="B327" s="32" t="n">
        <v>1</v>
      </c>
      <c r="C327" s="32" t="n">
        <v>0.984</v>
      </c>
      <c r="D327" s="32" t="n">
        <v>0.017</v>
      </c>
      <c r="E327" s="32" t="n">
        <v>0.929</v>
      </c>
      <c r="F327" s="32" t="s">
        <v>6779</v>
      </c>
      <c r="G327" s="32" t="s">
        <v>6779</v>
      </c>
      <c r="H327" s="32" t="n">
        <v>0.861</v>
      </c>
      <c r="I327" s="32" t="n">
        <v>1</v>
      </c>
      <c r="J327" s="32" t="n">
        <v>0.892</v>
      </c>
      <c r="K327" s="33" t="n">
        <f aca="false">COUNTIF(B327:J327,"&lt;0.05")</f>
        <v>1</v>
      </c>
      <c r="L327" s="34" t="n">
        <f aca="false">COUNTIF(B327:J327,"&lt;0.005556")</f>
        <v>0</v>
      </c>
    </row>
    <row r="328" customFormat="false" ht="15" hidden="false" customHeight="false" outlineLevel="0" collapsed="false">
      <c r="A328" s="32" t="s">
        <v>5352</v>
      </c>
      <c r="B328" s="32" t="s">
        <v>6779</v>
      </c>
      <c r="C328" s="32" t="s">
        <v>6779</v>
      </c>
      <c r="D328" s="32" t="n">
        <v>1</v>
      </c>
      <c r="E328" s="32" t="n">
        <v>0.926</v>
      </c>
      <c r="F328" s="32" t="s">
        <v>6779</v>
      </c>
      <c r="G328" s="32" t="n">
        <v>0.975</v>
      </c>
      <c r="H328" s="32" t="n">
        <v>1</v>
      </c>
      <c r="I328" s="32" t="n">
        <v>1</v>
      </c>
      <c r="J328" s="32" t="s">
        <v>6779</v>
      </c>
      <c r="K328" s="33" t="n">
        <f aca="false">COUNTIF(B328:J328,"&lt;0.05")</f>
        <v>0</v>
      </c>
      <c r="L328" s="34" t="n">
        <f aca="false">COUNTIF(B328:J328,"&lt;0.005556")</f>
        <v>0</v>
      </c>
    </row>
    <row r="329" customFormat="false" ht="15" hidden="false" customHeight="false" outlineLevel="0" collapsed="false">
      <c r="A329" s="32" t="s">
        <v>6454</v>
      </c>
      <c r="B329" s="32" t="s">
        <v>6779</v>
      </c>
      <c r="C329" s="32" t="s">
        <v>6779</v>
      </c>
      <c r="D329" s="32" t="s">
        <v>6779</v>
      </c>
      <c r="E329" s="32" t="s">
        <v>6779</v>
      </c>
      <c r="F329" s="32" t="n">
        <v>1</v>
      </c>
      <c r="G329" s="32" t="s">
        <v>6779</v>
      </c>
      <c r="H329" s="32" t="s">
        <v>6779</v>
      </c>
      <c r="I329" s="32" t="s">
        <v>6779</v>
      </c>
      <c r="J329" s="32" t="s">
        <v>6779</v>
      </c>
      <c r="K329" s="33" t="n">
        <f aca="false">COUNTIF(B329:J329,"&lt;0.05")</f>
        <v>0</v>
      </c>
      <c r="L329" s="34" t="n">
        <f aca="false">COUNTIF(B329:J329,"&lt;0.005556")</f>
        <v>0</v>
      </c>
    </row>
    <row r="330" customFormat="false" ht="15" hidden="false" customHeight="false" outlineLevel="0" collapsed="false">
      <c r="A330" s="32" t="s">
        <v>4520</v>
      </c>
      <c r="B330" s="32" t="n">
        <v>0.931</v>
      </c>
      <c r="C330" s="32" t="n">
        <v>0.95</v>
      </c>
      <c r="D330" s="32" t="n">
        <v>0.981</v>
      </c>
      <c r="E330" s="32" t="n">
        <v>0.992</v>
      </c>
      <c r="F330" s="32" t="n">
        <v>0.102</v>
      </c>
      <c r="G330" s="32" t="n">
        <v>0.027</v>
      </c>
      <c r="H330" s="32" t="n">
        <v>1</v>
      </c>
      <c r="I330" s="32" t="n">
        <v>0.817</v>
      </c>
      <c r="J330" s="32" t="n">
        <v>1</v>
      </c>
      <c r="K330" s="33" t="n">
        <f aca="false">COUNTIF(B330:J330,"&lt;0.05")</f>
        <v>1</v>
      </c>
      <c r="L330" s="34" t="n">
        <f aca="false">COUNTIF(B330:J330,"&lt;0.005556")</f>
        <v>0</v>
      </c>
    </row>
    <row r="331" customFormat="false" ht="15" hidden="false" customHeight="false" outlineLevel="0" collapsed="false">
      <c r="A331" s="32" t="s">
        <v>2007</v>
      </c>
      <c r="B331" s="32" t="n">
        <v>0.209</v>
      </c>
      <c r="C331" s="32" t="n">
        <v>0.526</v>
      </c>
      <c r="D331" s="32" t="n">
        <v>0.584</v>
      </c>
      <c r="E331" s="32" t="n">
        <v>0.559</v>
      </c>
      <c r="F331" s="32" t="n">
        <v>0.42</v>
      </c>
      <c r="G331" s="32" t="n">
        <v>0.316</v>
      </c>
      <c r="H331" s="32" t="n">
        <v>0.442</v>
      </c>
      <c r="I331" s="32" t="n">
        <v>0.433</v>
      </c>
      <c r="J331" s="32" t="n">
        <v>0.36</v>
      </c>
      <c r="K331" s="33" t="n">
        <f aca="false">COUNTIF(B331:J331,"&lt;0.05")</f>
        <v>0</v>
      </c>
      <c r="L331" s="34" t="n">
        <f aca="false">COUNTIF(B331:J331,"&lt;0.005556")</f>
        <v>0</v>
      </c>
    </row>
    <row r="332" customFormat="false" ht="15" hidden="false" customHeight="false" outlineLevel="0" collapsed="false">
      <c r="A332" s="32" t="s">
        <v>2213</v>
      </c>
      <c r="B332" s="32" t="n">
        <v>0.032</v>
      </c>
      <c r="C332" s="32" t="n">
        <v>0.596</v>
      </c>
      <c r="D332" s="32" t="n">
        <v>0.057</v>
      </c>
      <c r="E332" s="32" t="n">
        <v>0.072</v>
      </c>
      <c r="F332" s="32" t="n">
        <v>0.595</v>
      </c>
      <c r="G332" s="32" t="n">
        <v>0.202</v>
      </c>
      <c r="H332" s="32" t="n">
        <v>0.707</v>
      </c>
      <c r="I332" s="32" t="n">
        <v>0.29</v>
      </c>
      <c r="J332" s="32" t="n">
        <v>0.341</v>
      </c>
      <c r="K332" s="33" t="n">
        <f aca="false">COUNTIF(B332:J332,"&lt;0.05")</f>
        <v>1</v>
      </c>
      <c r="L332" s="34" t="n">
        <f aca="false">COUNTIF(B332:J332,"&lt;0.005556")</f>
        <v>0</v>
      </c>
    </row>
    <row r="333" customFormat="false" ht="15" hidden="false" customHeight="false" outlineLevel="0" collapsed="false">
      <c r="A333" s="32" t="s">
        <v>4493</v>
      </c>
      <c r="B333" s="32" t="n">
        <v>1</v>
      </c>
      <c r="C333" s="32" t="n">
        <v>0.952</v>
      </c>
      <c r="D333" s="32" t="n">
        <v>0.949</v>
      </c>
      <c r="E333" s="32" t="n">
        <v>0.89</v>
      </c>
      <c r="F333" s="32" t="n">
        <v>0.949</v>
      </c>
      <c r="G333" s="32" t="n">
        <v>1</v>
      </c>
      <c r="H333" s="32" t="s">
        <v>6779</v>
      </c>
      <c r="I333" s="32" t="n">
        <v>0.016</v>
      </c>
      <c r="J333" s="32" t="n">
        <v>1</v>
      </c>
      <c r="K333" s="33" t="n">
        <f aca="false">COUNTIF(B333:J333,"&lt;0.05")</f>
        <v>1</v>
      </c>
      <c r="L333" s="34" t="n">
        <f aca="false">COUNTIF(B333:J333,"&lt;0.005556")</f>
        <v>0</v>
      </c>
    </row>
    <row r="334" customFormat="false" ht="15" hidden="false" customHeight="false" outlineLevel="0" collapsed="false">
      <c r="A334" s="32" t="s">
        <v>1408</v>
      </c>
      <c r="B334" s="32" t="n">
        <v>0.352</v>
      </c>
      <c r="C334" s="32" t="n">
        <v>0.413</v>
      </c>
      <c r="D334" s="32" t="n">
        <v>0.327</v>
      </c>
      <c r="E334" s="32" t="n">
        <v>0.209</v>
      </c>
      <c r="F334" s="32" t="n">
        <v>0.486</v>
      </c>
      <c r="G334" s="32" t="n">
        <v>0.172</v>
      </c>
      <c r="H334" s="32" t="n">
        <v>0.65</v>
      </c>
      <c r="I334" s="32" t="n">
        <v>0.293</v>
      </c>
      <c r="J334" s="32" t="n">
        <v>0.665</v>
      </c>
      <c r="K334" s="33" t="n">
        <f aca="false">COUNTIF(B334:J334,"&lt;0.05")</f>
        <v>0</v>
      </c>
      <c r="L334" s="34" t="n">
        <f aca="false">COUNTIF(B334:J334,"&lt;0.005556")</f>
        <v>0</v>
      </c>
    </row>
    <row r="335" customFormat="false" ht="15" hidden="false" customHeight="false" outlineLevel="0" collapsed="false">
      <c r="A335" s="32" t="s">
        <v>5990</v>
      </c>
      <c r="B335" s="32" t="s">
        <v>6779</v>
      </c>
      <c r="C335" s="32" t="n">
        <v>1</v>
      </c>
      <c r="D335" s="32" t="s">
        <v>6779</v>
      </c>
      <c r="E335" s="32" t="n">
        <v>1</v>
      </c>
      <c r="F335" s="32" t="n">
        <v>0.95</v>
      </c>
      <c r="G335" s="32" t="s">
        <v>6779</v>
      </c>
      <c r="H335" s="32" t="s">
        <v>6779</v>
      </c>
      <c r="I335" s="32" t="n">
        <v>1</v>
      </c>
      <c r="J335" s="32" t="s">
        <v>6779</v>
      </c>
      <c r="K335" s="33" t="n">
        <f aca="false">COUNTIF(B335:J335,"&lt;0.05")</f>
        <v>0</v>
      </c>
      <c r="L335" s="34" t="n">
        <f aca="false">COUNTIF(B335:J335,"&lt;0.005556")</f>
        <v>0</v>
      </c>
    </row>
    <row r="336" customFormat="false" ht="15" hidden="false" customHeight="false" outlineLevel="0" collapsed="false">
      <c r="A336" s="32" t="s">
        <v>6057</v>
      </c>
      <c r="B336" s="32" t="s">
        <v>6779</v>
      </c>
      <c r="C336" s="32" t="s">
        <v>6779</v>
      </c>
      <c r="D336" s="32" t="s">
        <v>6779</v>
      </c>
      <c r="E336" s="32" t="n">
        <v>0.977</v>
      </c>
      <c r="F336" s="32" t="s">
        <v>6779</v>
      </c>
      <c r="G336" s="32" t="s">
        <v>6779</v>
      </c>
      <c r="H336" s="32" t="n">
        <v>0.975</v>
      </c>
      <c r="I336" s="32" t="s">
        <v>6779</v>
      </c>
      <c r="J336" s="32" t="s">
        <v>6779</v>
      </c>
      <c r="K336" s="33" t="n">
        <f aca="false">COUNTIF(B336:J336,"&lt;0.05")</f>
        <v>0</v>
      </c>
      <c r="L336" s="34" t="n">
        <f aca="false">COUNTIF(B336:J336,"&lt;0.005556")</f>
        <v>0</v>
      </c>
    </row>
    <row r="337" customFormat="false" ht="15" hidden="false" customHeight="false" outlineLevel="0" collapsed="false">
      <c r="A337" s="32" t="s">
        <v>479</v>
      </c>
      <c r="B337" s="32" t="n">
        <v>0.252</v>
      </c>
      <c r="C337" s="32" t="n">
        <v>0.474</v>
      </c>
      <c r="D337" s="32" t="n">
        <v>0.124</v>
      </c>
      <c r="E337" s="32" t="n">
        <v>0.06</v>
      </c>
      <c r="F337" s="32" t="n">
        <v>0.388</v>
      </c>
      <c r="G337" s="32" t="n">
        <v>0.375</v>
      </c>
      <c r="H337" s="32" t="n">
        <v>0.323</v>
      </c>
      <c r="I337" s="32" t="n">
        <v>0.182</v>
      </c>
      <c r="J337" s="32" t="n">
        <v>0.463</v>
      </c>
      <c r="K337" s="33" t="n">
        <f aca="false">COUNTIF(B337:J337,"&lt;0.05")</f>
        <v>0</v>
      </c>
      <c r="L337" s="34" t="n">
        <f aca="false">COUNTIF(B337:J337,"&lt;0.005556")</f>
        <v>0</v>
      </c>
    </row>
    <row r="338" customFormat="false" ht="15" hidden="false" customHeight="false" outlineLevel="0" collapsed="false">
      <c r="A338" s="32" t="s">
        <v>361</v>
      </c>
      <c r="B338" s="32" t="n">
        <v>0.337</v>
      </c>
      <c r="C338" s="32" t="n">
        <v>0.325</v>
      </c>
      <c r="D338" s="32" t="n">
        <v>0.312</v>
      </c>
      <c r="E338" s="32" t="n">
        <v>0.381</v>
      </c>
      <c r="F338" s="32" t="n">
        <v>0.168</v>
      </c>
      <c r="G338" s="32" t="n">
        <v>0.661</v>
      </c>
      <c r="H338" s="32" t="n">
        <v>0.203</v>
      </c>
      <c r="I338" s="32" t="n">
        <v>0.576</v>
      </c>
      <c r="J338" s="32" t="n">
        <v>0.485</v>
      </c>
      <c r="K338" s="33" t="n">
        <f aca="false">COUNTIF(B338:J338,"&lt;0.05")</f>
        <v>0</v>
      </c>
      <c r="L338" s="34" t="n">
        <f aca="false">COUNTIF(B338:J338,"&lt;0.005556")</f>
        <v>0</v>
      </c>
    </row>
    <row r="339" customFormat="false" ht="15" hidden="false" customHeight="false" outlineLevel="0" collapsed="false">
      <c r="A339" s="32" t="s">
        <v>3496</v>
      </c>
      <c r="B339" s="32" t="n">
        <v>0.934</v>
      </c>
      <c r="C339" s="32" t="n">
        <v>0.598</v>
      </c>
      <c r="D339" s="32" t="n">
        <v>0.394</v>
      </c>
      <c r="E339" s="32" t="n">
        <v>0.597</v>
      </c>
      <c r="F339" s="32" t="n">
        <v>0.328</v>
      </c>
      <c r="G339" s="32" t="n">
        <v>1</v>
      </c>
      <c r="H339" s="32" t="n">
        <v>0.931</v>
      </c>
      <c r="I339" s="32" t="n">
        <v>0.969</v>
      </c>
      <c r="J339" s="32" t="n">
        <v>0.981</v>
      </c>
      <c r="K339" s="33" t="n">
        <f aca="false">COUNTIF(B339:J339,"&lt;0.05")</f>
        <v>0</v>
      </c>
      <c r="L339" s="34" t="n">
        <f aca="false">COUNTIF(B339:J339,"&lt;0.005556")</f>
        <v>0</v>
      </c>
    </row>
    <row r="340" customFormat="false" ht="15" hidden="false" customHeight="false" outlineLevel="0" collapsed="false">
      <c r="A340" s="32" t="s">
        <v>2378</v>
      </c>
      <c r="B340" s="32" t="n">
        <v>0.616</v>
      </c>
      <c r="C340" s="32" t="n">
        <v>0.566</v>
      </c>
      <c r="D340" s="32" t="n">
        <v>0.585</v>
      </c>
      <c r="E340" s="32" t="n">
        <v>0.396</v>
      </c>
      <c r="F340" s="32" t="n">
        <v>0.696</v>
      </c>
      <c r="G340" s="32" t="n">
        <v>0.027</v>
      </c>
      <c r="H340" s="32" t="n">
        <v>0.728</v>
      </c>
      <c r="I340" s="32" t="n">
        <v>0.71</v>
      </c>
      <c r="J340" s="32" t="n">
        <v>0.56</v>
      </c>
      <c r="K340" s="33" t="n">
        <f aca="false">COUNTIF(B340:J340,"&lt;0.05")</f>
        <v>1</v>
      </c>
      <c r="L340" s="34" t="n">
        <f aca="false">COUNTIF(B340:J340,"&lt;0.005556")</f>
        <v>0</v>
      </c>
    </row>
    <row r="341" customFormat="false" ht="15" hidden="false" customHeight="false" outlineLevel="0" collapsed="false">
      <c r="A341" s="32" t="s">
        <v>4100</v>
      </c>
      <c r="B341" s="32" t="n">
        <v>0.978</v>
      </c>
      <c r="C341" s="32" t="n">
        <v>0.905</v>
      </c>
      <c r="D341" s="32" t="n">
        <v>0.948</v>
      </c>
      <c r="E341" s="32" t="n">
        <v>0.978</v>
      </c>
      <c r="F341" s="32" t="n">
        <v>0.982</v>
      </c>
      <c r="G341" s="32" t="n">
        <v>0.355</v>
      </c>
      <c r="H341" s="32" t="n">
        <v>0.918</v>
      </c>
      <c r="I341" s="32" t="s">
        <v>6779</v>
      </c>
      <c r="J341" s="32" t="n">
        <v>0.822</v>
      </c>
      <c r="K341" s="33" t="n">
        <f aca="false">COUNTIF(B341:J341,"&lt;0.05")</f>
        <v>0</v>
      </c>
      <c r="L341" s="34" t="n">
        <f aca="false">COUNTIF(B341:J341,"&lt;0.005556")</f>
        <v>0</v>
      </c>
    </row>
    <row r="342" customFormat="false" ht="15" hidden="false" customHeight="false" outlineLevel="0" collapsed="false">
      <c r="A342" s="32" t="s">
        <v>4639</v>
      </c>
      <c r="B342" s="32" t="s">
        <v>6779</v>
      </c>
      <c r="C342" s="32" t="n">
        <v>0.982</v>
      </c>
      <c r="D342" s="32" t="n">
        <v>0.983</v>
      </c>
      <c r="E342" s="32" t="n">
        <v>0.893</v>
      </c>
      <c r="F342" s="32" t="n">
        <v>1</v>
      </c>
      <c r="G342" s="32" t="s">
        <v>6779</v>
      </c>
      <c r="H342" s="32" t="n">
        <v>0.975</v>
      </c>
      <c r="I342" s="32" t="s">
        <v>6779</v>
      </c>
      <c r="J342" s="32" t="n">
        <v>0.981</v>
      </c>
      <c r="K342" s="33" t="n">
        <f aca="false">COUNTIF(B342:J342,"&lt;0.05")</f>
        <v>0</v>
      </c>
      <c r="L342" s="34" t="n">
        <f aca="false">COUNTIF(B342:J342,"&lt;0.005556")</f>
        <v>0</v>
      </c>
    </row>
    <row r="343" customFormat="false" ht="15" hidden="false" customHeight="false" outlineLevel="0" collapsed="false">
      <c r="A343" s="32" t="s">
        <v>3646</v>
      </c>
      <c r="B343" s="32" t="n">
        <v>0.693</v>
      </c>
      <c r="C343" s="32" t="n">
        <v>1</v>
      </c>
      <c r="D343" s="32" t="n">
        <v>0.829</v>
      </c>
      <c r="E343" s="32" t="n">
        <v>0.958</v>
      </c>
      <c r="F343" s="32" t="n">
        <v>0.408</v>
      </c>
      <c r="G343" s="32" t="s">
        <v>6779</v>
      </c>
      <c r="H343" s="32" t="n">
        <v>0.923</v>
      </c>
      <c r="I343" s="32" t="n">
        <v>0.716</v>
      </c>
      <c r="J343" s="32" t="n">
        <v>0.557</v>
      </c>
      <c r="K343" s="33" t="n">
        <f aca="false">COUNTIF(B343:J343,"&lt;0.05")</f>
        <v>0</v>
      </c>
      <c r="L343" s="34" t="n">
        <f aca="false">COUNTIF(B343:J343,"&lt;0.005556")</f>
        <v>0</v>
      </c>
    </row>
    <row r="344" customFormat="false" ht="15" hidden="false" customHeight="false" outlineLevel="0" collapsed="false">
      <c r="A344" s="32" t="s">
        <v>3368</v>
      </c>
      <c r="B344" s="32" t="n">
        <v>0.861</v>
      </c>
      <c r="C344" s="32" t="n">
        <v>0.983</v>
      </c>
      <c r="D344" s="32" t="n">
        <v>0.943</v>
      </c>
      <c r="E344" s="32" t="n">
        <v>0.527</v>
      </c>
      <c r="F344" s="32" t="n">
        <v>0.679</v>
      </c>
      <c r="G344" s="32" t="n">
        <v>0.918</v>
      </c>
      <c r="H344" s="32" t="n">
        <v>0.775</v>
      </c>
      <c r="I344" s="32" t="n">
        <v>0.822</v>
      </c>
      <c r="J344" s="32" t="n">
        <v>0.736</v>
      </c>
      <c r="K344" s="33" t="n">
        <f aca="false">COUNTIF(B344:J344,"&lt;0.05")</f>
        <v>0</v>
      </c>
      <c r="L344" s="34" t="n">
        <f aca="false">COUNTIF(B344:J344,"&lt;0.005556")</f>
        <v>0</v>
      </c>
    </row>
    <row r="345" customFormat="false" ht="15" hidden="false" customHeight="false" outlineLevel="0" collapsed="false">
      <c r="A345" s="32" t="s">
        <v>1340</v>
      </c>
      <c r="B345" s="32" t="n">
        <v>0.418</v>
      </c>
      <c r="C345" s="32" t="n">
        <v>0.582</v>
      </c>
      <c r="D345" s="32" t="n">
        <v>0.103</v>
      </c>
      <c r="E345" s="32" t="n">
        <v>0.387</v>
      </c>
      <c r="F345" s="32" t="n">
        <v>0.183</v>
      </c>
      <c r="G345" s="32" t="n">
        <v>0.691</v>
      </c>
      <c r="H345" s="32" t="n">
        <v>0.658</v>
      </c>
      <c r="I345" s="32" t="n">
        <v>0.341</v>
      </c>
      <c r="J345" s="32" t="n">
        <v>0.428</v>
      </c>
      <c r="K345" s="33" t="n">
        <f aca="false">COUNTIF(B345:J345,"&lt;0.05")</f>
        <v>0</v>
      </c>
      <c r="L345" s="34" t="n">
        <f aca="false">COUNTIF(B345:J345,"&lt;0.005556")</f>
        <v>0</v>
      </c>
    </row>
    <row r="346" customFormat="false" ht="15" hidden="false" customHeight="false" outlineLevel="0" collapsed="false">
      <c r="A346" s="32" t="s">
        <v>3291</v>
      </c>
      <c r="B346" s="32" t="n">
        <v>0.868</v>
      </c>
      <c r="C346" s="32" t="n">
        <v>0.682</v>
      </c>
      <c r="D346" s="32" t="n">
        <v>0.948</v>
      </c>
      <c r="E346" s="32" t="n">
        <v>0.099</v>
      </c>
      <c r="F346" s="32" t="n">
        <v>0.586</v>
      </c>
      <c r="G346" s="32" t="n">
        <v>0.973</v>
      </c>
      <c r="H346" s="32" t="n">
        <v>0.539</v>
      </c>
      <c r="I346" s="32" t="n">
        <v>0.711</v>
      </c>
      <c r="J346" s="32" t="n">
        <v>0.463</v>
      </c>
      <c r="K346" s="33" t="n">
        <f aca="false">COUNTIF(B346:J346,"&lt;0.05")</f>
        <v>0</v>
      </c>
      <c r="L346" s="34" t="n">
        <f aca="false">COUNTIF(B346:J346,"&lt;0.005556")</f>
        <v>0</v>
      </c>
    </row>
    <row r="347" customFormat="false" ht="15" hidden="false" customHeight="false" outlineLevel="0" collapsed="false">
      <c r="A347" s="32" t="s">
        <v>4837</v>
      </c>
      <c r="B347" s="32" t="n">
        <v>1</v>
      </c>
      <c r="C347" s="32" t="s">
        <v>6779</v>
      </c>
      <c r="D347" s="32" t="s">
        <v>6779</v>
      </c>
      <c r="E347" s="32" t="n">
        <v>0.075</v>
      </c>
      <c r="F347" s="32" t="n">
        <v>0.948</v>
      </c>
      <c r="G347" s="32" t="n">
        <v>0.974</v>
      </c>
      <c r="H347" s="32" t="n">
        <v>1</v>
      </c>
      <c r="I347" s="32" t="n">
        <v>0.969</v>
      </c>
      <c r="J347" s="32" t="n">
        <v>0.981</v>
      </c>
      <c r="K347" s="33" t="n">
        <f aca="false">COUNTIF(B347:J347,"&lt;0.05")</f>
        <v>0</v>
      </c>
      <c r="L347" s="34" t="n">
        <f aca="false">COUNTIF(B347:J347,"&lt;0.005556")</f>
        <v>0</v>
      </c>
    </row>
    <row r="348" customFormat="false" ht="15" hidden="false" customHeight="false" outlineLevel="0" collapsed="false">
      <c r="A348" s="32" t="s">
        <v>1528</v>
      </c>
      <c r="B348" s="32" t="n">
        <v>0.208</v>
      </c>
      <c r="C348" s="32" t="n">
        <v>0.475</v>
      </c>
      <c r="D348" s="32" t="n">
        <v>0.446</v>
      </c>
      <c r="E348" s="32" t="n">
        <v>0.518</v>
      </c>
      <c r="F348" s="32" t="n">
        <v>0.2</v>
      </c>
      <c r="G348" s="32" t="n">
        <v>0.09</v>
      </c>
      <c r="H348" s="32" t="n">
        <v>0.627</v>
      </c>
      <c r="I348" s="32" t="n">
        <v>0.658</v>
      </c>
      <c r="J348" s="32" t="n">
        <v>0.068</v>
      </c>
      <c r="K348" s="33" t="n">
        <f aca="false">COUNTIF(B348:J348,"&lt;0.05")</f>
        <v>0</v>
      </c>
      <c r="L348" s="34" t="n">
        <f aca="false">COUNTIF(B348:J348,"&lt;0.005556")</f>
        <v>0</v>
      </c>
    </row>
    <row r="349" customFormat="false" ht="15" hidden="false" customHeight="false" outlineLevel="0" collapsed="false">
      <c r="A349" s="32" t="s">
        <v>4228</v>
      </c>
      <c r="B349" s="32" t="n">
        <v>0.934</v>
      </c>
      <c r="C349" s="32" t="n">
        <v>0.953</v>
      </c>
      <c r="D349" s="32" t="n">
        <v>0.982</v>
      </c>
      <c r="E349" s="32" t="n">
        <v>0.805</v>
      </c>
      <c r="F349" s="32" t="s">
        <v>6779</v>
      </c>
      <c r="G349" s="32" t="n">
        <v>0.161</v>
      </c>
      <c r="H349" s="32" t="n">
        <v>0.774</v>
      </c>
      <c r="I349" s="32" t="n">
        <v>0.032</v>
      </c>
      <c r="J349" s="32" t="n">
        <v>0.89</v>
      </c>
      <c r="K349" s="33" t="n">
        <f aca="false">COUNTIF(B349:J349,"&lt;0.05")</f>
        <v>1</v>
      </c>
      <c r="L349" s="34" t="n">
        <f aca="false">COUNTIF(B349:J349,"&lt;0.005556")</f>
        <v>0</v>
      </c>
    </row>
    <row r="350" customFormat="false" ht="15" hidden="false" customHeight="false" outlineLevel="0" collapsed="false">
      <c r="A350" s="32" t="s">
        <v>1916</v>
      </c>
      <c r="B350" s="32" t="n">
        <v>0.428</v>
      </c>
      <c r="C350" s="32" t="n">
        <v>0.659</v>
      </c>
      <c r="D350" s="32" t="n">
        <v>0.515</v>
      </c>
      <c r="E350" s="32" t="n">
        <v>0.617</v>
      </c>
      <c r="F350" s="32" t="n">
        <v>0.521</v>
      </c>
      <c r="G350" s="32" t="n">
        <v>0.217</v>
      </c>
      <c r="H350" s="32" t="n">
        <v>0.31</v>
      </c>
      <c r="I350" s="32" t="n">
        <v>0.411</v>
      </c>
      <c r="J350" s="32" t="n">
        <v>0.305</v>
      </c>
      <c r="K350" s="33" t="n">
        <f aca="false">COUNTIF(B350:J350,"&lt;0.05")</f>
        <v>0</v>
      </c>
      <c r="L350" s="34" t="n">
        <f aca="false">COUNTIF(B350:J350,"&lt;0.005556")</f>
        <v>0</v>
      </c>
    </row>
    <row r="351" customFormat="false" ht="15" hidden="false" customHeight="false" outlineLevel="0" collapsed="false">
      <c r="A351" s="32" t="s">
        <v>6133</v>
      </c>
      <c r="B351" s="32" t="s">
        <v>6779</v>
      </c>
      <c r="C351" s="32" t="n">
        <v>0.984</v>
      </c>
      <c r="D351" s="32" t="n">
        <v>1</v>
      </c>
      <c r="E351" s="32" t="n">
        <v>1</v>
      </c>
      <c r="F351" s="32" t="s">
        <v>6779</v>
      </c>
      <c r="G351" s="32" t="s">
        <v>6779</v>
      </c>
      <c r="H351" s="32" t="s">
        <v>6779</v>
      </c>
      <c r="I351" s="32" t="s">
        <v>6779</v>
      </c>
      <c r="J351" s="32" t="n">
        <v>1</v>
      </c>
      <c r="K351" s="33" t="n">
        <f aca="false">COUNTIF(B351:J351,"&lt;0.05")</f>
        <v>0</v>
      </c>
      <c r="L351" s="34" t="n">
        <f aca="false">COUNTIF(B351:J351,"&lt;0.005556")</f>
        <v>0</v>
      </c>
    </row>
    <row r="352" customFormat="false" ht="15" hidden="false" customHeight="false" outlineLevel="0" collapsed="false">
      <c r="A352" s="32" t="s">
        <v>750</v>
      </c>
      <c r="B352" s="32" t="n">
        <v>0.657</v>
      </c>
      <c r="C352" s="32" t="n">
        <v>0.537</v>
      </c>
      <c r="D352" s="32" t="n">
        <v>0.523</v>
      </c>
      <c r="E352" s="32" t="n">
        <v>0.538</v>
      </c>
      <c r="F352" s="32" t="n">
        <v>0.231</v>
      </c>
      <c r="G352" s="32" t="n">
        <v>0.626</v>
      </c>
      <c r="H352" s="32" t="n">
        <v>0.458</v>
      </c>
      <c r="I352" s="32" t="n">
        <v>0.499</v>
      </c>
      <c r="J352" s="32" t="n">
        <v>0.141</v>
      </c>
      <c r="K352" s="33" t="n">
        <f aca="false">COUNTIF(B352:J352,"&lt;0.05")</f>
        <v>0</v>
      </c>
      <c r="L352" s="34" t="n">
        <f aca="false">COUNTIF(B352:J352,"&lt;0.005556")</f>
        <v>0</v>
      </c>
    </row>
    <row r="353" customFormat="false" ht="15" hidden="false" customHeight="false" outlineLevel="0" collapsed="false">
      <c r="A353" s="32" t="s">
        <v>5670</v>
      </c>
      <c r="B353" s="32" t="n">
        <v>1</v>
      </c>
      <c r="C353" s="32" t="n">
        <v>1</v>
      </c>
      <c r="D353" s="32" t="s">
        <v>6779</v>
      </c>
      <c r="E353" s="32" t="n">
        <v>1</v>
      </c>
      <c r="F353" s="32" t="n">
        <v>0.983</v>
      </c>
      <c r="G353" s="32" t="s">
        <v>6779</v>
      </c>
      <c r="H353" s="32" t="n">
        <v>1</v>
      </c>
      <c r="I353" s="32" t="s">
        <v>6779</v>
      </c>
      <c r="J353" s="32" t="n">
        <v>1</v>
      </c>
      <c r="K353" s="33" t="n">
        <f aca="false">COUNTIF(B353:J353,"&lt;0.05")</f>
        <v>0</v>
      </c>
      <c r="L353" s="34" t="n">
        <f aca="false">COUNTIF(B353:J353,"&lt;0.005556")</f>
        <v>0</v>
      </c>
    </row>
    <row r="354" customFormat="false" ht="15" hidden="false" customHeight="false" outlineLevel="0" collapsed="false">
      <c r="A354" s="32" t="s">
        <v>1441</v>
      </c>
      <c r="B354" s="32" t="n">
        <v>0.622</v>
      </c>
      <c r="C354" s="32" t="n">
        <v>0.048</v>
      </c>
      <c r="D354" s="32" t="n">
        <v>0.27</v>
      </c>
      <c r="E354" s="32" t="n">
        <v>0.263</v>
      </c>
      <c r="F354" s="32" t="n">
        <v>0.403</v>
      </c>
      <c r="G354" s="32" t="n">
        <v>0.219</v>
      </c>
      <c r="H354" s="32" t="n">
        <v>0.277</v>
      </c>
      <c r="I354" s="32" t="n">
        <v>0.705</v>
      </c>
      <c r="J354" s="32" t="n">
        <v>0.516</v>
      </c>
      <c r="K354" s="33" t="n">
        <f aca="false">COUNTIF(B354:J354,"&lt;0.05")</f>
        <v>1</v>
      </c>
      <c r="L354" s="34" t="n">
        <f aca="false">COUNTIF(B354:J354,"&lt;0.005556")</f>
        <v>0</v>
      </c>
    </row>
    <row r="355" customFormat="false" ht="15" hidden="false" customHeight="false" outlineLevel="0" collapsed="false">
      <c r="A355" s="32" t="s">
        <v>5994</v>
      </c>
      <c r="B355" s="32" t="s">
        <v>6779</v>
      </c>
      <c r="C355" s="32" t="s">
        <v>6779</v>
      </c>
      <c r="D355" s="32" t="n">
        <v>0.982</v>
      </c>
      <c r="E355" s="32" t="s">
        <v>6779</v>
      </c>
      <c r="F355" s="32" t="s">
        <v>6779</v>
      </c>
      <c r="G355" s="32" t="s">
        <v>6779</v>
      </c>
      <c r="H355" s="32" t="n">
        <v>1</v>
      </c>
      <c r="I355" s="32" t="s">
        <v>6779</v>
      </c>
      <c r="J355" s="32" t="n">
        <v>1</v>
      </c>
      <c r="K355" s="33" t="n">
        <f aca="false">COUNTIF(B355:J355,"&lt;0.05")</f>
        <v>0</v>
      </c>
      <c r="L355" s="34" t="n">
        <f aca="false">COUNTIF(B355:J355,"&lt;0.005556")</f>
        <v>0</v>
      </c>
    </row>
    <row r="356" customFormat="false" ht="15" hidden="false" customHeight="false" outlineLevel="0" collapsed="false">
      <c r="A356" s="32" t="s">
        <v>4265</v>
      </c>
      <c r="B356" s="32" t="n">
        <v>0.976</v>
      </c>
      <c r="C356" s="32" t="n">
        <v>0.984</v>
      </c>
      <c r="D356" s="32" t="n">
        <v>1</v>
      </c>
      <c r="E356" s="32" t="n">
        <v>0.246</v>
      </c>
      <c r="F356" s="32" t="n">
        <v>0.983</v>
      </c>
      <c r="G356" s="32" t="n">
        <v>0.854</v>
      </c>
      <c r="H356" s="32" t="n">
        <v>0.926</v>
      </c>
      <c r="I356" s="32" t="s">
        <v>6779</v>
      </c>
      <c r="J356" s="32" t="n">
        <v>0.894</v>
      </c>
      <c r="K356" s="33" t="n">
        <f aca="false">COUNTIF(B356:J356,"&lt;0.05")</f>
        <v>0</v>
      </c>
      <c r="L356" s="34" t="n">
        <f aca="false">COUNTIF(B356:J356,"&lt;0.005556")</f>
        <v>0</v>
      </c>
    </row>
    <row r="357" customFormat="false" ht="15" hidden="false" customHeight="false" outlineLevel="0" collapsed="false">
      <c r="A357" s="32" t="s">
        <v>1606</v>
      </c>
      <c r="B357" s="32" t="n">
        <v>0.057</v>
      </c>
      <c r="C357" s="32" t="n">
        <v>0.346</v>
      </c>
      <c r="D357" s="32" t="n">
        <v>0.232</v>
      </c>
      <c r="E357" s="32" t="n">
        <v>0.581</v>
      </c>
      <c r="F357" s="32" t="n">
        <v>0.13</v>
      </c>
      <c r="G357" s="32" t="n">
        <v>0.433</v>
      </c>
      <c r="H357" s="32" t="n">
        <v>0.613</v>
      </c>
      <c r="I357" s="32" t="n">
        <v>0.086</v>
      </c>
      <c r="J357" s="32" t="n">
        <v>0.55</v>
      </c>
      <c r="K357" s="33" t="n">
        <f aca="false">COUNTIF(B357:J357,"&lt;0.05")</f>
        <v>0</v>
      </c>
      <c r="L357" s="34" t="n">
        <f aca="false">COUNTIF(B357:J357,"&lt;0.005556")</f>
        <v>0</v>
      </c>
    </row>
    <row r="358" customFormat="false" ht="15" hidden="false" customHeight="false" outlineLevel="0" collapsed="false">
      <c r="A358" s="32" t="s">
        <v>2608</v>
      </c>
      <c r="B358" s="32" t="n">
        <v>0.689</v>
      </c>
      <c r="C358" s="32" t="n">
        <v>0.512</v>
      </c>
      <c r="D358" s="32" t="n">
        <v>0.611</v>
      </c>
      <c r="E358" s="32" t="n">
        <v>0.676</v>
      </c>
      <c r="F358" s="32" t="n">
        <v>0.598</v>
      </c>
      <c r="G358" s="32" t="n">
        <v>0.245</v>
      </c>
      <c r="H358" s="32" t="n">
        <v>0.327</v>
      </c>
      <c r="I358" s="32" t="n">
        <v>0.712</v>
      </c>
      <c r="J358" s="32" t="n">
        <v>0.559</v>
      </c>
      <c r="K358" s="33" t="n">
        <f aca="false">COUNTIF(B358:J358,"&lt;0.05")</f>
        <v>0</v>
      </c>
      <c r="L358" s="34" t="n">
        <f aca="false">COUNTIF(B358:J358,"&lt;0.005556")</f>
        <v>0</v>
      </c>
    </row>
    <row r="359" customFormat="false" ht="15" hidden="false" customHeight="false" outlineLevel="0" collapsed="false">
      <c r="A359" s="32" t="s">
        <v>4504</v>
      </c>
      <c r="B359" s="32" t="s">
        <v>6779</v>
      </c>
      <c r="C359" s="32" t="n">
        <v>0.952</v>
      </c>
      <c r="D359" s="32" t="n">
        <v>1</v>
      </c>
      <c r="E359" s="32" t="n">
        <v>0.801</v>
      </c>
      <c r="F359" s="32" t="n">
        <v>0.983</v>
      </c>
      <c r="G359" s="32" t="n">
        <v>0.973</v>
      </c>
      <c r="H359" s="32" t="n">
        <v>1</v>
      </c>
      <c r="I359" s="32" t="n">
        <v>1</v>
      </c>
      <c r="J359" s="32" t="n">
        <v>0.981</v>
      </c>
      <c r="K359" s="33" t="n">
        <f aca="false">COUNTIF(B359:J359,"&lt;0.05")</f>
        <v>0</v>
      </c>
      <c r="L359" s="34" t="n">
        <f aca="false">COUNTIF(B359:J359,"&lt;0.005556")</f>
        <v>0</v>
      </c>
    </row>
    <row r="360" customFormat="false" ht="15" hidden="false" customHeight="false" outlineLevel="0" collapsed="false">
      <c r="A360" s="32" t="s">
        <v>5150</v>
      </c>
      <c r="B360" s="32" t="s">
        <v>6779</v>
      </c>
      <c r="C360" s="32" t="n">
        <v>0.017</v>
      </c>
      <c r="D360" s="32" t="s">
        <v>6779</v>
      </c>
      <c r="E360" s="32" t="n">
        <v>1</v>
      </c>
      <c r="F360" s="32" t="n">
        <v>0.949</v>
      </c>
      <c r="G360" s="32" t="n">
        <v>0.974</v>
      </c>
      <c r="H360" s="32" t="n">
        <v>0.976</v>
      </c>
      <c r="I360" s="32" t="n">
        <v>0.97</v>
      </c>
      <c r="J360" s="32" t="n">
        <v>0.981</v>
      </c>
      <c r="K360" s="33" t="n">
        <f aca="false">COUNTIF(B360:J360,"&lt;0.05")</f>
        <v>1</v>
      </c>
      <c r="L360" s="34" t="n">
        <f aca="false">COUNTIF(B360:J360,"&lt;0.005556")</f>
        <v>0</v>
      </c>
    </row>
    <row r="361" customFormat="false" ht="15" hidden="false" customHeight="false" outlineLevel="0" collapsed="false">
      <c r="A361" s="32" t="s">
        <v>5398</v>
      </c>
      <c r="B361" s="32" t="n">
        <v>1</v>
      </c>
      <c r="C361" s="32" t="n">
        <v>0.983</v>
      </c>
      <c r="D361" s="32" t="s">
        <v>6779</v>
      </c>
      <c r="E361" s="32" t="s">
        <v>6779</v>
      </c>
      <c r="F361" s="32" t="n">
        <v>0.983</v>
      </c>
      <c r="G361" s="32" t="n">
        <v>1</v>
      </c>
      <c r="H361" s="32" t="n">
        <v>1</v>
      </c>
      <c r="I361" s="32" t="n">
        <v>1</v>
      </c>
      <c r="J361" s="32" t="s">
        <v>6779</v>
      </c>
      <c r="K361" s="33" t="n">
        <f aca="false">COUNTIF(B361:J361,"&lt;0.05")</f>
        <v>0</v>
      </c>
      <c r="L361" s="34" t="n">
        <f aca="false">COUNTIF(B361:J361,"&lt;0.005556")</f>
        <v>0</v>
      </c>
    </row>
    <row r="362" customFormat="false" ht="15" hidden="false" customHeight="false" outlineLevel="0" collapsed="false">
      <c r="A362" s="32" t="s">
        <v>2756</v>
      </c>
      <c r="B362" s="32" t="n">
        <v>0.934</v>
      </c>
      <c r="C362" s="32" t="n">
        <v>0.596</v>
      </c>
      <c r="D362" s="32" t="n">
        <v>0.384</v>
      </c>
      <c r="E362" s="32" t="n">
        <v>0.628</v>
      </c>
      <c r="F362" s="32" t="n">
        <v>0.675</v>
      </c>
      <c r="G362" s="32" t="n">
        <v>0.314</v>
      </c>
      <c r="H362" s="32" t="n">
        <v>0.464</v>
      </c>
      <c r="I362" s="32" t="n">
        <v>0.97</v>
      </c>
      <c r="J362" s="32" t="n">
        <v>0.548</v>
      </c>
      <c r="K362" s="33" t="n">
        <f aca="false">COUNTIF(B362:J362,"&lt;0.05")</f>
        <v>0</v>
      </c>
      <c r="L362" s="34" t="n">
        <f aca="false">COUNTIF(B362:J362,"&lt;0.005556")</f>
        <v>0</v>
      </c>
    </row>
    <row r="363" customFormat="false" ht="15" hidden="false" customHeight="false" outlineLevel="0" collapsed="false">
      <c r="A363" s="32" t="s">
        <v>4694</v>
      </c>
      <c r="B363" s="32" t="n">
        <v>0.868</v>
      </c>
      <c r="C363" s="32" t="n">
        <v>0.984</v>
      </c>
      <c r="D363" s="32" t="n">
        <v>0.982</v>
      </c>
      <c r="E363" s="32" t="n">
        <v>0.954</v>
      </c>
      <c r="F363" s="32" t="n">
        <v>0.983</v>
      </c>
      <c r="G363" s="32" t="n">
        <v>1</v>
      </c>
      <c r="H363" s="32" t="n">
        <v>1</v>
      </c>
      <c r="I363" s="32" t="n">
        <v>0.971</v>
      </c>
      <c r="J363" s="32" t="s">
        <v>6779</v>
      </c>
      <c r="K363" s="33" t="n">
        <f aca="false">COUNTIF(B363:J363,"&lt;0.05")</f>
        <v>0</v>
      </c>
      <c r="L363" s="34" t="n">
        <f aca="false">COUNTIF(B363:J363,"&lt;0.005556")</f>
        <v>0</v>
      </c>
    </row>
    <row r="364" customFormat="false" ht="15" hidden="false" customHeight="false" outlineLevel="0" collapsed="false">
      <c r="A364" s="32" t="s">
        <v>5637</v>
      </c>
      <c r="B364" s="32" t="n">
        <v>0.975</v>
      </c>
      <c r="C364" s="32" t="n">
        <v>0.983</v>
      </c>
      <c r="D364" s="32" t="n">
        <v>1</v>
      </c>
      <c r="E364" s="32" t="n">
        <v>1</v>
      </c>
      <c r="F364" s="32" t="n">
        <v>0.983</v>
      </c>
      <c r="G364" s="32" t="s">
        <v>6779</v>
      </c>
      <c r="H364" s="32" t="s">
        <v>6779</v>
      </c>
      <c r="I364" s="32" t="n">
        <v>0.911</v>
      </c>
      <c r="J364" s="32" t="n">
        <v>1</v>
      </c>
      <c r="K364" s="33" t="n">
        <f aca="false">COUNTIF(B364:J364,"&lt;0.05")</f>
        <v>0</v>
      </c>
      <c r="L364" s="34" t="n">
        <f aca="false">COUNTIF(B364:J364,"&lt;0.005556")</f>
        <v>0</v>
      </c>
    </row>
    <row r="365" customFormat="false" ht="15" hidden="false" customHeight="false" outlineLevel="0" collapsed="false">
      <c r="A365" s="32" t="s">
        <v>4464</v>
      </c>
      <c r="B365" s="32" t="n">
        <v>0.067</v>
      </c>
      <c r="C365" s="32" t="s">
        <v>6779</v>
      </c>
      <c r="D365" s="32" t="n">
        <v>0.897</v>
      </c>
      <c r="E365" s="32" t="n">
        <v>0.889</v>
      </c>
      <c r="F365" s="32" t="n">
        <v>0.947</v>
      </c>
      <c r="G365" s="32" t="n">
        <v>0.153</v>
      </c>
      <c r="H365" s="32" t="n">
        <v>0.977</v>
      </c>
      <c r="I365" s="32" t="n">
        <v>1</v>
      </c>
      <c r="J365" s="32" t="n">
        <v>0.057</v>
      </c>
      <c r="K365" s="33" t="n">
        <f aca="false">COUNTIF(B365:J365,"&lt;0.05")</f>
        <v>0</v>
      </c>
      <c r="L365" s="34" t="n">
        <f aca="false">COUNTIF(B365:J365,"&lt;0.005556")</f>
        <v>0</v>
      </c>
    </row>
    <row r="366" customFormat="false" ht="15" hidden="false" customHeight="false" outlineLevel="0" collapsed="false">
      <c r="A366" s="32" t="s">
        <v>3819</v>
      </c>
      <c r="B366" s="32" t="n">
        <v>0.936</v>
      </c>
      <c r="C366" s="32" t="n">
        <v>0.951</v>
      </c>
      <c r="D366" s="32" t="n">
        <v>0.103</v>
      </c>
      <c r="E366" s="32" t="n">
        <v>0.404</v>
      </c>
      <c r="F366" s="32" t="n">
        <v>0.984</v>
      </c>
      <c r="G366" s="32" t="n">
        <v>0.92</v>
      </c>
      <c r="H366" s="32" t="n">
        <v>0.778</v>
      </c>
      <c r="I366" s="32" t="n">
        <v>0.969</v>
      </c>
      <c r="J366" s="32" t="n">
        <v>0.653</v>
      </c>
      <c r="K366" s="33" t="n">
        <f aca="false">COUNTIF(B366:J366,"&lt;0.05")</f>
        <v>0</v>
      </c>
      <c r="L366" s="34" t="n">
        <f aca="false">COUNTIF(B366:J366,"&lt;0.005556")</f>
        <v>0</v>
      </c>
    </row>
    <row r="367" customFormat="false" ht="15" hidden="false" customHeight="false" outlineLevel="0" collapsed="false">
      <c r="A367" s="32" t="s">
        <v>2343</v>
      </c>
      <c r="B367" s="32" t="n">
        <v>0.482</v>
      </c>
      <c r="C367" s="32" t="n">
        <v>0.618</v>
      </c>
      <c r="D367" s="32" t="n">
        <v>0.106</v>
      </c>
      <c r="E367" s="32" t="n">
        <v>0.177</v>
      </c>
      <c r="F367" s="32" t="n">
        <v>0.677</v>
      </c>
      <c r="G367" s="32" t="n">
        <v>0.21</v>
      </c>
      <c r="H367" s="32" t="n">
        <v>0.263</v>
      </c>
      <c r="I367" s="32" t="n">
        <v>0.58</v>
      </c>
      <c r="J367" s="32" t="n">
        <v>0.483</v>
      </c>
      <c r="K367" s="33" t="n">
        <f aca="false">COUNTIF(B367:J367,"&lt;0.05")</f>
        <v>0</v>
      </c>
      <c r="L367" s="34" t="n">
        <f aca="false">COUNTIF(B367:J367,"&lt;0.005556")</f>
        <v>0</v>
      </c>
    </row>
    <row r="368" customFormat="false" ht="15" hidden="false" customHeight="false" outlineLevel="0" collapsed="false">
      <c r="A368" s="32" t="s">
        <v>1826</v>
      </c>
      <c r="B368" s="32" t="n">
        <v>0.131</v>
      </c>
      <c r="C368" s="32" t="n">
        <v>0.493</v>
      </c>
      <c r="D368" s="32" t="n">
        <v>0.446</v>
      </c>
      <c r="E368" s="32" t="n">
        <v>0.026</v>
      </c>
      <c r="F368" s="32" t="n">
        <v>0.474</v>
      </c>
      <c r="G368" s="32" t="n">
        <v>0.581</v>
      </c>
      <c r="H368" s="32" t="n">
        <v>0.153</v>
      </c>
      <c r="I368" s="32" t="n">
        <v>0.601</v>
      </c>
      <c r="J368" s="32" t="n">
        <v>0.558</v>
      </c>
      <c r="K368" s="33" t="n">
        <f aca="false">COUNTIF(B368:J368,"&lt;0.05")</f>
        <v>1</v>
      </c>
      <c r="L368" s="34" t="n">
        <f aca="false">COUNTIF(B368:J368,"&lt;0.005556")</f>
        <v>0</v>
      </c>
    </row>
    <row r="369" customFormat="false" ht="15" hidden="false" customHeight="false" outlineLevel="0" collapsed="false">
      <c r="A369" s="32" t="s">
        <v>2561</v>
      </c>
      <c r="B369" s="32" t="n">
        <v>0.622</v>
      </c>
      <c r="C369" s="32" t="n">
        <v>0.011</v>
      </c>
      <c r="D369" s="32" t="n">
        <v>0.449</v>
      </c>
      <c r="E369" s="32" t="n">
        <v>0.115</v>
      </c>
      <c r="F369" s="32" t="n">
        <v>0.397</v>
      </c>
      <c r="G369" s="32" t="n">
        <v>0.212</v>
      </c>
      <c r="H369" s="32" t="n">
        <v>0.751</v>
      </c>
      <c r="I369" s="32" t="n">
        <v>0.697</v>
      </c>
      <c r="J369" s="32" t="n">
        <v>0.143</v>
      </c>
      <c r="K369" s="33" t="n">
        <f aca="false">COUNTIF(B369:J369,"&lt;0.05")</f>
        <v>1</v>
      </c>
      <c r="L369" s="34" t="n">
        <f aca="false">COUNTIF(B369:J369,"&lt;0.005556")</f>
        <v>0</v>
      </c>
    </row>
    <row r="370" customFormat="false" ht="15" hidden="false" customHeight="false" outlineLevel="0" collapsed="false">
      <c r="A370" s="32" t="s">
        <v>6213</v>
      </c>
      <c r="B370" s="32" t="s">
        <v>6779</v>
      </c>
      <c r="C370" s="32" t="s">
        <v>6779</v>
      </c>
      <c r="D370" s="32" t="n">
        <v>0.982</v>
      </c>
      <c r="E370" s="32" t="s">
        <v>6779</v>
      </c>
      <c r="F370" s="32" t="n">
        <v>1</v>
      </c>
      <c r="G370" s="32" t="s">
        <v>6779</v>
      </c>
      <c r="H370" s="32" t="s">
        <v>6779</v>
      </c>
      <c r="I370" s="32" t="s">
        <v>6779</v>
      </c>
      <c r="J370" s="32" t="s">
        <v>6779</v>
      </c>
      <c r="K370" s="33" t="n">
        <f aca="false">COUNTIF(B370:J370,"&lt;0.05")</f>
        <v>0</v>
      </c>
      <c r="L370" s="34" t="n">
        <f aca="false">COUNTIF(B370:J370,"&lt;0.005556")</f>
        <v>0</v>
      </c>
    </row>
    <row r="371" customFormat="false" ht="15" hidden="false" customHeight="false" outlineLevel="0" collapsed="false">
      <c r="A371" s="32" t="s">
        <v>5248</v>
      </c>
      <c r="B371" s="32" t="n">
        <v>0.975</v>
      </c>
      <c r="C371" s="32" t="n">
        <v>1</v>
      </c>
      <c r="D371" s="32" t="n">
        <v>0.948</v>
      </c>
      <c r="E371" s="32" t="n">
        <v>1</v>
      </c>
      <c r="F371" s="32" t="n">
        <v>1</v>
      </c>
      <c r="G371" s="32" t="s">
        <v>6779</v>
      </c>
      <c r="H371" s="32" t="s">
        <v>6779</v>
      </c>
      <c r="I371" s="32" t="s">
        <v>6779</v>
      </c>
      <c r="J371" s="32" t="n">
        <v>0.981</v>
      </c>
      <c r="K371" s="33" t="n">
        <f aca="false">COUNTIF(B371:J371,"&lt;0.05")</f>
        <v>0</v>
      </c>
      <c r="L371" s="34" t="n">
        <f aca="false">COUNTIF(B371:J371,"&lt;0.005556")</f>
        <v>0</v>
      </c>
    </row>
    <row r="372" customFormat="false" ht="15" hidden="false" customHeight="false" outlineLevel="0" collapsed="false">
      <c r="A372" s="32" t="s">
        <v>4983</v>
      </c>
      <c r="B372" s="32" t="n">
        <v>1</v>
      </c>
      <c r="C372" s="32" t="n">
        <v>0.983</v>
      </c>
      <c r="D372" s="32" t="n">
        <v>0.983</v>
      </c>
      <c r="E372" s="32" t="n">
        <v>0.887</v>
      </c>
      <c r="F372" s="32" t="n">
        <v>0.897</v>
      </c>
      <c r="G372" s="32" t="n">
        <v>0.975</v>
      </c>
      <c r="H372" s="32" t="s">
        <v>6779</v>
      </c>
      <c r="I372" s="32" t="n">
        <v>0.969</v>
      </c>
      <c r="J372" s="32" t="n">
        <v>0.891</v>
      </c>
      <c r="K372" s="33" t="n">
        <f aca="false">COUNTIF(B372:J372,"&lt;0.05")</f>
        <v>0</v>
      </c>
      <c r="L372" s="34" t="n">
        <f aca="false">COUNTIF(B372:J372,"&lt;0.005556")</f>
        <v>0</v>
      </c>
    </row>
    <row r="373" customFormat="false" ht="15" hidden="false" customHeight="false" outlineLevel="0" collapsed="false">
      <c r="A373" s="32" t="s">
        <v>6115</v>
      </c>
      <c r="B373" s="32" t="n">
        <v>1</v>
      </c>
      <c r="C373" s="32" t="s">
        <v>6779</v>
      </c>
      <c r="D373" s="32" t="s">
        <v>6779</v>
      </c>
      <c r="E373" s="32" t="n">
        <v>0.993</v>
      </c>
      <c r="F373" s="32" t="s">
        <v>6779</v>
      </c>
      <c r="G373" s="32" t="n">
        <v>1</v>
      </c>
      <c r="H373" s="32" t="s">
        <v>6779</v>
      </c>
      <c r="I373" s="32" t="s">
        <v>6779</v>
      </c>
      <c r="J373" s="32" t="n">
        <v>1</v>
      </c>
      <c r="K373" s="33" t="n">
        <f aca="false">COUNTIF(B373:J373,"&lt;0.05")</f>
        <v>0</v>
      </c>
      <c r="L373" s="34" t="n">
        <f aca="false">COUNTIF(B373:J373,"&lt;0.005556")</f>
        <v>0</v>
      </c>
    </row>
    <row r="374" customFormat="false" ht="15" hidden="false" customHeight="false" outlineLevel="0" collapsed="false">
      <c r="A374" s="32" t="s">
        <v>3512</v>
      </c>
      <c r="B374" s="32" t="n">
        <v>0.163</v>
      </c>
      <c r="C374" s="32" t="n">
        <v>0.674</v>
      </c>
      <c r="D374" s="32" t="n">
        <v>0.571</v>
      </c>
      <c r="E374" s="32" t="n">
        <v>0.536</v>
      </c>
      <c r="F374" s="32" t="n">
        <v>0.76</v>
      </c>
      <c r="G374" s="32" t="n">
        <v>0.849</v>
      </c>
      <c r="H374" s="32" t="n">
        <v>0.977</v>
      </c>
      <c r="I374" s="32" t="n">
        <v>0.909</v>
      </c>
      <c r="J374" s="32" t="n">
        <v>0.945</v>
      </c>
      <c r="K374" s="33" t="n">
        <f aca="false">COUNTIF(B374:J374,"&lt;0.05")</f>
        <v>0</v>
      </c>
      <c r="L374" s="34" t="n">
        <f aca="false">COUNTIF(B374:J374,"&lt;0.005556")</f>
        <v>0</v>
      </c>
    </row>
    <row r="375" customFormat="false" ht="15" hidden="false" customHeight="false" outlineLevel="0" collapsed="false">
      <c r="A375" s="32" t="s">
        <v>5671</v>
      </c>
      <c r="B375" s="32" t="n">
        <v>1</v>
      </c>
      <c r="C375" s="32" t="s">
        <v>6779</v>
      </c>
      <c r="D375" s="32" t="n">
        <v>0.946</v>
      </c>
      <c r="E375" s="32" t="s">
        <v>6779</v>
      </c>
      <c r="F375" s="32" t="s">
        <v>6779</v>
      </c>
      <c r="G375" s="32" t="n">
        <v>1</v>
      </c>
      <c r="H375" s="32" t="s">
        <v>6779</v>
      </c>
      <c r="I375" s="32" t="n">
        <v>0.97</v>
      </c>
      <c r="J375" s="32" t="s">
        <v>6779</v>
      </c>
      <c r="K375" s="33" t="n">
        <f aca="false">COUNTIF(B375:J375,"&lt;0.05")</f>
        <v>0</v>
      </c>
      <c r="L375" s="34" t="n">
        <f aca="false">COUNTIF(B375:J375,"&lt;0.005556")</f>
        <v>0</v>
      </c>
    </row>
    <row r="376" customFormat="false" ht="15" hidden="false" customHeight="false" outlineLevel="0" collapsed="false">
      <c r="A376" s="32" t="s">
        <v>5531</v>
      </c>
      <c r="B376" s="32" t="s">
        <v>6779</v>
      </c>
      <c r="C376" s="32" t="n">
        <v>1</v>
      </c>
      <c r="D376" s="32" t="n">
        <v>0.948</v>
      </c>
      <c r="E376" s="32" t="n">
        <v>1</v>
      </c>
      <c r="F376" s="32" t="s">
        <v>6779</v>
      </c>
      <c r="G376" s="32" t="s">
        <v>6779</v>
      </c>
      <c r="H376" s="32" t="s">
        <v>6779</v>
      </c>
      <c r="I376" s="32" t="n">
        <v>1</v>
      </c>
      <c r="J376" s="32" t="s">
        <v>6779</v>
      </c>
      <c r="K376" s="33" t="n">
        <f aca="false">COUNTIF(B376:J376,"&lt;0.05")</f>
        <v>0</v>
      </c>
      <c r="L376" s="34" t="n">
        <f aca="false">COUNTIF(B376:J376,"&lt;0.005556")</f>
        <v>0</v>
      </c>
    </row>
    <row r="377" customFormat="false" ht="15" hidden="false" customHeight="false" outlineLevel="0" collapsed="false">
      <c r="A377" s="32" t="s">
        <v>878</v>
      </c>
      <c r="B377" s="32" t="n">
        <v>0.208</v>
      </c>
      <c r="C377" s="32" t="n">
        <v>0.507</v>
      </c>
      <c r="D377" s="32" t="n">
        <v>0.339</v>
      </c>
      <c r="E377" s="32" t="n">
        <v>0.516</v>
      </c>
      <c r="F377" s="32" t="n">
        <v>0.521</v>
      </c>
      <c r="G377" s="32" t="n">
        <v>0.507</v>
      </c>
      <c r="H377" s="32" t="n">
        <v>0.622</v>
      </c>
      <c r="I377" s="32" t="n">
        <v>0.662</v>
      </c>
      <c r="J377" s="32" t="n">
        <v>0.139</v>
      </c>
      <c r="K377" s="33" t="n">
        <f aca="false">COUNTIF(B377:J377,"&lt;0.05")</f>
        <v>0</v>
      </c>
      <c r="L377" s="34" t="n">
        <f aca="false">COUNTIF(B377:J377,"&lt;0.005556")</f>
        <v>0</v>
      </c>
    </row>
    <row r="378" customFormat="false" ht="15" hidden="false" customHeight="false" outlineLevel="0" collapsed="false">
      <c r="A378" s="32" t="s">
        <v>2205</v>
      </c>
      <c r="B378" s="32" t="n">
        <v>0.313</v>
      </c>
      <c r="C378" s="32" t="n">
        <v>0.214</v>
      </c>
      <c r="D378" s="32" t="n">
        <v>0.394</v>
      </c>
      <c r="E378" s="32" t="n">
        <v>0.422</v>
      </c>
      <c r="F378" s="32" t="n">
        <v>0.406</v>
      </c>
      <c r="G378" s="32" t="n">
        <v>0.684</v>
      </c>
      <c r="H378" s="32" t="n">
        <v>0.428</v>
      </c>
      <c r="I378" s="32" t="n">
        <v>0.713</v>
      </c>
      <c r="J378" s="32" t="n">
        <v>0.567</v>
      </c>
      <c r="K378" s="33" t="n">
        <f aca="false">COUNTIF(B378:J378,"&lt;0.05")</f>
        <v>0</v>
      </c>
      <c r="L378" s="34" t="n">
        <f aca="false">COUNTIF(B378:J378,"&lt;0.005556")</f>
        <v>0</v>
      </c>
    </row>
    <row r="379" customFormat="false" ht="15" hidden="false" customHeight="false" outlineLevel="0" collapsed="false">
      <c r="A379" s="32" t="s">
        <v>6388</v>
      </c>
      <c r="B379" s="32" t="s">
        <v>6779</v>
      </c>
      <c r="C379" s="32" t="n">
        <v>1</v>
      </c>
      <c r="D379" s="32" t="n">
        <v>1</v>
      </c>
      <c r="E379" s="32" t="s">
        <v>6779</v>
      </c>
      <c r="F379" s="32" t="s">
        <v>6779</v>
      </c>
      <c r="G379" s="32" t="s">
        <v>6779</v>
      </c>
      <c r="H379" s="32" t="s">
        <v>6779</v>
      </c>
      <c r="I379" s="32" t="s">
        <v>6779</v>
      </c>
      <c r="J379" s="32" t="s">
        <v>6779</v>
      </c>
      <c r="K379" s="33" t="n">
        <f aca="false">COUNTIF(B379:J379,"&lt;0.05")</f>
        <v>0</v>
      </c>
      <c r="L379" s="34" t="n">
        <f aca="false">COUNTIF(B379:J379,"&lt;0.005556")</f>
        <v>0</v>
      </c>
    </row>
    <row r="380" customFormat="false" ht="15" hidden="false" customHeight="false" outlineLevel="0" collapsed="false">
      <c r="A380" s="32" t="s">
        <v>6355</v>
      </c>
      <c r="B380" s="32" t="s">
        <v>6779</v>
      </c>
      <c r="C380" s="32" t="s">
        <v>6779</v>
      </c>
      <c r="D380" s="32" t="s">
        <v>6779</v>
      </c>
      <c r="E380" s="32" t="s">
        <v>6779</v>
      </c>
      <c r="F380" s="32" t="s">
        <v>6779</v>
      </c>
      <c r="G380" s="32" t="n">
        <v>1</v>
      </c>
      <c r="H380" s="32" t="n">
        <v>1</v>
      </c>
      <c r="I380" s="32" t="s">
        <v>6779</v>
      </c>
      <c r="J380" s="32" t="n">
        <v>1</v>
      </c>
      <c r="K380" s="33" t="n">
        <f aca="false">COUNTIF(B380:J380,"&lt;0.05")</f>
        <v>0</v>
      </c>
      <c r="L380" s="34" t="n">
        <f aca="false">COUNTIF(B380:J380,"&lt;0.005556")</f>
        <v>0</v>
      </c>
    </row>
    <row r="381" customFormat="false" ht="15" hidden="false" customHeight="false" outlineLevel="0" collapsed="false">
      <c r="A381" s="32" t="s">
        <v>530</v>
      </c>
      <c r="B381" s="32" t="n">
        <v>0.429</v>
      </c>
      <c r="C381" s="32" t="n">
        <v>0.611</v>
      </c>
      <c r="D381" s="32" t="n">
        <v>0.604</v>
      </c>
      <c r="E381" s="32" t="n">
        <v>0.355</v>
      </c>
      <c r="F381" s="32" t="n">
        <v>0.374</v>
      </c>
      <c r="G381" s="32" t="n">
        <v>0.35</v>
      </c>
      <c r="H381" s="32" t="n">
        <v>0.458</v>
      </c>
      <c r="I381" s="32" t="n">
        <v>0.623</v>
      </c>
      <c r="J381" s="32" t="n">
        <v>0.108</v>
      </c>
      <c r="K381" s="33" t="n">
        <f aca="false">COUNTIF(B381:J381,"&lt;0.05")</f>
        <v>0</v>
      </c>
      <c r="L381" s="34" t="n">
        <f aca="false">COUNTIF(B381:J381,"&lt;0.005556")</f>
        <v>0</v>
      </c>
    </row>
    <row r="382" customFormat="false" ht="15" hidden="false" customHeight="false" outlineLevel="0" collapsed="false">
      <c r="A382" s="32" t="s">
        <v>2904</v>
      </c>
      <c r="B382" s="32" t="n">
        <v>0.245</v>
      </c>
      <c r="C382" s="32" t="n">
        <v>0.836</v>
      </c>
      <c r="D382" s="32" t="n">
        <v>0.106</v>
      </c>
      <c r="E382" s="32" t="n">
        <v>0.23</v>
      </c>
      <c r="F382" s="32" t="n">
        <v>0.189</v>
      </c>
      <c r="G382" s="32" t="n">
        <v>0.531</v>
      </c>
      <c r="H382" s="32" t="n">
        <v>0.639</v>
      </c>
      <c r="I382" s="32" t="n">
        <v>0.291</v>
      </c>
      <c r="J382" s="32" t="n">
        <v>0.545</v>
      </c>
      <c r="K382" s="33" t="n">
        <f aca="false">COUNTIF(B382:J382,"&lt;0.05")</f>
        <v>0</v>
      </c>
      <c r="L382" s="34" t="n">
        <f aca="false">COUNTIF(B382:J382,"&lt;0.005556")</f>
        <v>0</v>
      </c>
    </row>
    <row r="383" customFormat="false" ht="15" hidden="false" customHeight="false" outlineLevel="0" collapsed="false">
      <c r="A383" s="32" t="s">
        <v>1956</v>
      </c>
      <c r="B383" s="32" t="n">
        <v>0.451</v>
      </c>
      <c r="C383" s="32" t="n">
        <v>0.423</v>
      </c>
      <c r="D383" s="32" t="n">
        <v>0.58</v>
      </c>
      <c r="E383" s="32" t="n">
        <v>0.3</v>
      </c>
      <c r="F383" s="32" t="n">
        <v>0.097</v>
      </c>
      <c r="G383" s="32" t="n">
        <v>0.521</v>
      </c>
      <c r="H383" s="32" t="n">
        <v>0.778</v>
      </c>
      <c r="I383" s="32" t="n">
        <v>0.29</v>
      </c>
      <c r="J383" s="32" t="n">
        <v>0.19</v>
      </c>
      <c r="K383" s="33" t="n">
        <f aca="false">COUNTIF(B383:J383,"&lt;0.05")</f>
        <v>0</v>
      </c>
      <c r="L383" s="34" t="n">
        <f aca="false">COUNTIF(B383:J383,"&lt;0.005556")</f>
        <v>0</v>
      </c>
    </row>
    <row r="384" customFormat="false" ht="15" hidden="false" customHeight="false" outlineLevel="0" collapsed="false">
      <c r="A384" s="32" t="s">
        <v>595</v>
      </c>
      <c r="B384" s="32" t="n">
        <v>0.2</v>
      </c>
      <c r="C384" s="32" t="n">
        <v>0.553</v>
      </c>
      <c r="D384" s="32" t="n">
        <v>0.17</v>
      </c>
      <c r="E384" s="32" t="n">
        <v>0.343</v>
      </c>
      <c r="F384" s="32" t="n">
        <v>0.226</v>
      </c>
      <c r="G384" s="32" t="n">
        <v>0.655</v>
      </c>
      <c r="H384" s="32" t="n">
        <v>0.465</v>
      </c>
      <c r="I384" s="32" t="n">
        <v>0.553</v>
      </c>
      <c r="J384" s="32" t="n">
        <v>0.228</v>
      </c>
      <c r="K384" s="33" t="n">
        <f aca="false">COUNTIF(B384:J384,"&lt;0.05")</f>
        <v>0</v>
      </c>
      <c r="L384" s="34" t="n">
        <f aca="false">COUNTIF(B384:J384,"&lt;0.005556")</f>
        <v>0</v>
      </c>
    </row>
    <row r="385" customFormat="false" ht="15" hidden="false" customHeight="false" outlineLevel="0" collapsed="false">
      <c r="A385" s="32" t="s">
        <v>4668</v>
      </c>
      <c r="B385" s="32" t="n">
        <v>1</v>
      </c>
      <c r="C385" s="32" t="n">
        <v>0.983</v>
      </c>
      <c r="D385" s="32" t="n">
        <v>0.949</v>
      </c>
      <c r="E385" s="32" t="n">
        <v>0.848</v>
      </c>
      <c r="F385" s="32" t="s">
        <v>6779</v>
      </c>
      <c r="G385" s="32" t="n">
        <v>0.975</v>
      </c>
      <c r="H385" s="32" t="n">
        <v>0.978</v>
      </c>
      <c r="I385" s="32" t="n">
        <v>0.908</v>
      </c>
      <c r="J385" s="32" t="n">
        <v>0.891</v>
      </c>
      <c r="K385" s="33" t="n">
        <f aca="false">COUNTIF(B385:J385,"&lt;0.05")</f>
        <v>0</v>
      </c>
      <c r="L385" s="34" t="n">
        <f aca="false">COUNTIF(B385:J385,"&lt;0.005556")</f>
        <v>0</v>
      </c>
    </row>
    <row r="386" customFormat="false" ht="15" hidden="false" customHeight="false" outlineLevel="0" collapsed="false">
      <c r="A386" s="32" t="s">
        <v>4945</v>
      </c>
      <c r="B386" s="32" t="n">
        <v>1</v>
      </c>
      <c r="C386" s="32" t="n">
        <v>1</v>
      </c>
      <c r="D386" s="32" t="s">
        <v>6779</v>
      </c>
      <c r="E386" s="32" t="n">
        <v>0.298</v>
      </c>
      <c r="F386" s="32" t="n">
        <v>1</v>
      </c>
      <c r="G386" s="32" t="n">
        <v>1</v>
      </c>
      <c r="H386" s="32" t="n">
        <v>1</v>
      </c>
      <c r="I386" s="32" t="s">
        <v>6779</v>
      </c>
      <c r="J386" s="32" t="n">
        <v>0.982</v>
      </c>
      <c r="K386" s="33" t="n">
        <f aca="false">COUNTIF(B386:J386,"&lt;0.05")</f>
        <v>0</v>
      </c>
      <c r="L386" s="34" t="n">
        <f aca="false">COUNTIF(B386:J386,"&lt;0.005556")</f>
        <v>0</v>
      </c>
    </row>
    <row r="387" customFormat="false" ht="15" hidden="false" customHeight="false" outlineLevel="0" collapsed="false">
      <c r="A387" s="32" t="s">
        <v>4141</v>
      </c>
      <c r="B387" s="32" t="n">
        <v>0.978</v>
      </c>
      <c r="C387" s="32" t="n">
        <v>0.983</v>
      </c>
      <c r="D387" s="32" t="n">
        <v>0.016</v>
      </c>
      <c r="E387" s="32" t="n">
        <v>0.462</v>
      </c>
      <c r="F387" s="32" t="n">
        <v>0.324</v>
      </c>
      <c r="G387" s="32" t="n">
        <v>0.925</v>
      </c>
      <c r="H387" s="32" t="n">
        <v>1</v>
      </c>
      <c r="I387" s="32" t="n">
        <v>1</v>
      </c>
      <c r="J387" s="32" t="n">
        <v>0.982</v>
      </c>
      <c r="K387" s="33" t="n">
        <f aca="false">COUNTIF(B387:J387,"&lt;0.05")</f>
        <v>1</v>
      </c>
      <c r="L387" s="34" t="n">
        <f aca="false">COUNTIF(B387:J387,"&lt;0.005556")</f>
        <v>0</v>
      </c>
    </row>
    <row r="388" customFormat="false" ht="15" hidden="false" customHeight="false" outlineLevel="0" collapsed="false">
      <c r="A388" s="32" t="s">
        <v>1551</v>
      </c>
      <c r="B388" s="32" t="n">
        <v>0.107</v>
      </c>
      <c r="C388" s="32" t="n">
        <v>0.311</v>
      </c>
      <c r="D388" s="32" t="n">
        <v>0.295</v>
      </c>
      <c r="E388" s="32" t="n">
        <v>0.298</v>
      </c>
      <c r="F388" s="32" t="n">
        <v>0.317</v>
      </c>
      <c r="G388" s="32" t="n">
        <v>0.61</v>
      </c>
      <c r="H388" s="32" t="n">
        <v>0.726</v>
      </c>
      <c r="I388" s="32" t="n">
        <v>0.325</v>
      </c>
      <c r="J388" s="32" t="n">
        <v>0.588</v>
      </c>
      <c r="K388" s="33" t="n">
        <f aca="false">COUNTIF(B388:J388,"&lt;0.05")</f>
        <v>0</v>
      </c>
      <c r="L388" s="34" t="n">
        <f aca="false">COUNTIF(B388:J388,"&lt;0.005556")</f>
        <v>0</v>
      </c>
    </row>
    <row r="389" customFormat="false" ht="15" hidden="false" customHeight="false" outlineLevel="0" collapsed="false">
      <c r="A389" s="32" t="s">
        <v>2472</v>
      </c>
      <c r="B389" s="32" t="n">
        <v>0.378</v>
      </c>
      <c r="C389" s="32" t="n">
        <v>0.147</v>
      </c>
      <c r="D389" s="32" t="n">
        <v>0.216</v>
      </c>
      <c r="E389" s="32" t="n">
        <v>0.485</v>
      </c>
      <c r="F389" s="32" t="n">
        <v>0.414</v>
      </c>
      <c r="G389" s="32" t="n">
        <v>0.558</v>
      </c>
      <c r="H389" s="32" t="n">
        <v>0.338</v>
      </c>
      <c r="I389" s="32" t="n">
        <v>0.285</v>
      </c>
      <c r="J389" s="32" t="n">
        <v>0.037</v>
      </c>
      <c r="K389" s="33" t="n">
        <f aca="false">COUNTIF(B389:J389,"&lt;0.05")</f>
        <v>1</v>
      </c>
      <c r="L389" s="34" t="n">
        <f aca="false">COUNTIF(B389:J389,"&lt;0.005556")</f>
        <v>0</v>
      </c>
    </row>
    <row r="390" customFormat="false" ht="15" hidden="false" customHeight="false" outlineLevel="0" collapsed="false">
      <c r="A390" s="32" t="s">
        <v>337</v>
      </c>
      <c r="B390" s="32" t="n">
        <v>0.471</v>
      </c>
      <c r="C390" s="32" t="n">
        <v>0.522</v>
      </c>
      <c r="D390" s="32" t="n">
        <v>0.292</v>
      </c>
      <c r="E390" s="32" t="n">
        <v>0.595</v>
      </c>
      <c r="F390" s="32" t="n">
        <v>0.534</v>
      </c>
      <c r="G390" s="32" t="n">
        <v>0.427</v>
      </c>
      <c r="H390" s="32" t="n">
        <v>0.09</v>
      </c>
      <c r="I390" s="32" t="n">
        <v>0.133</v>
      </c>
      <c r="J390" s="32" t="n">
        <v>0.358</v>
      </c>
      <c r="K390" s="33" t="n">
        <f aca="false">COUNTIF(B390:J390,"&lt;0.05")</f>
        <v>0</v>
      </c>
      <c r="L390" s="34" t="n">
        <f aca="false">COUNTIF(B390:J390,"&lt;0.005556")</f>
        <v>0</v>
      </c>
    </row>
    <row r="391" customFormat="false" ht="15" hidden="false" customHeight="false" outlineLevel="0" collapsed="false">
      <c r="A391" s="32" t="s">
        <v>6105</v>
      </c>
      <c r="B391" s="32" t="s">
        <v>6779</v>
      </c>
      <c r="C391" s="32" t="s">
        <v>6779</v>
      </c>
      <c r="D391" s="32" t="s">
        <v>6779</v>
      </c>
      <c r="E391" s="32" t="n">
        <v>0.992</v>
      </c>
      <c r="F391" s="32" t="s">
        <v>6779</v>
      </c>
      <c r="G391" s="32" t="s">
        <v>6779</v>
      </c>
      <c r="H391" s="32" t="s">
        <v>6779</v>
      </c>
      <c r="I391" s="32" t="s">
        <v>6779</v>
      </c>
      <c r="J391" s="32" t="n">
        <v>1</v>
      </c>
      <c r="K391" s="33" t="n">
        <f aca="false">COUNTIF(B391:J391,"&lt;0.05")</f>
        <v>0</v>
      </c>
      <c r="L391" s="34" t="n">
        <f aca="false">COUNTIF(B391:J391,"&lt;0.005556")</f>
        <v>0</v>
      </c>
    </row>
    <row r="392" customFormat="false" ht="15" hidden="false" customHeight="false" outlineLevel="0" collapsed="false">
      <c r="A392" s="32" t="s">
        <v>4451</v>
      </c>
      <c r="B392" s="32" t="n">
        <v>0.933</v>
      </c>
      <c r="C392" s="32" t="n">
        <v>0.768</v>
      </c>
      <c r="D392" s="32" t="n">
        <v>0.827</v>
      </c>
      <c r="E392" s="32" t="n">
        <v>0.993</v>
      </c>
      <c r="F392" s="32" t="n">
        <v>1</v>
      </c>
      <c r="G392" s="32" t="n">
        <v>1</v>
      </c>
      <c r="H392" s="32" t="n">
        <v>0.932</v>
      </c>
      <c r="I392" s="32" t="n">
        <v>0.969</v>
      </c>
      <c r="J392" s="32" t="s">
        <v>6779</v>
      </c>
      <c r="K392" s="33" t="n">
        <f aca="false">COUNTIF(B392:J392,"&lt;0.05")</f>
        <v>0</v>
      </c>
      <c r="L392" s="34" t="n">
        <f aca="false">COUNTIF(B392:J392,"&lt;0.005556")</f>
        <v>0</v>
      </c>
    </row>
    <row r="393" customFormat="false" ht="15" hidden="false" customHeight="false" outlineLevel="0" collapsed="false">
      <c r="A393" s="32" t="s">
        <v>1108</v>
      </c>
      <c r="B393" s="32" t="n">
        <v>0.12</v>
      </c>
      <c r="C393" s="32" t="n">
        <v>0.455</v>
      </c>
      <c r="D393" s="32" t="n">
        <v>0.107</v>
      </c>
      <c r="E393" s="32" t="n">
        <v>0.246</v>
      </c>
      <c r="F393" s="32" t="n">
        <v>0.516</v>
      </c>
      <c r="G393" s="32" t="n">
        <v>0.296</v>
      </c>
      <c r="H393" s="32" t="n">
        <v>0.322</v>
      </c>
      <c r="I393" s="32" t="n">
        <v>0.374</v>
      </c>
      <c r="J393" s="32" t="n">
        <v>0.461</v>
      </c>
      <c r="K393" s="33" t="n">
        <f aca="false">COUNTIF(B393:J393,"&lt;0.05")</f>
        <v>0</v>
      </c>
      <c r="L393" s="34" t="n">
        <f aca="false">COUNTIF(B393:J393,"&lt;0.005556")</f>
        <v>0</v>
      </c>
    </row>
    <row r="394" customFormat="false" ht="15" hidden="false" customHeight="false" outlineLevel="0" collapsed="false">
      <c r="A394" s="32" t="s">
        <v>4695</v>
      </c>
      <c r="B394" s="32" t="n">
        <v>1</v>
      </c>
      <c r="C394" s="32" t="s">
        <v>6779</v>
      </c>
      <c r="D394" s="32" t="n">
        <v>1</v>
      </c>
      <c r="E394" s="32" t="n">
        <v>0.751</v>
      </c>
      <c r="F394" s="32" t="n">
        <v>0.898</v>
      </c>
      <c r="G394" s="32" t="n">
        <v>1</v>
      </c>
      <c r="H394" s="32" t="n">
        <v>0.074</v>
      </c>
      <c r="I394" s="32" t="n">
        <v>1</v>
      </c>
      <c r="J394" s="32" t="n">
        <v>1</v>
      </c>
      <c r="K394" s="33" t="n">
        <f aca="false">COUNTIF(B394:J394,"&lt;0.05")</f>
        <v>0</v>
      </c>
      <c r="L394" s="34" t="n">
        <f aca="false">COUNTIF(B394:J394,"&lt;0.005556")</f>
        <v>0</v>
      </c>
    </row>
    <row r="395" customFormat="false" ht="15" hidden="false" customHeight="false" outlineLevel="0" collapsed="false">
      <c r="A395" s="32" t="s">
        <v>1625</v>
      </c>
      <c r="B395" s="32" t="n">
        <v>0.206</v>
      </c>
      <c r="C395" s="32" t="n">
        <v>0.405</v>
      </c>
      <c r="D395" s="32" t="n">
        <v>0.48</v>
      </c>
      <c r="E395" s="32" t="n">
        <v>0.385</v>
      </c>
      <c r="F395" s="32" t="n">
        <v>0.397</v>
      </c>
      <c r="G395" s="32" t="n">
        <v>0.687</v>
      </c>
      <c r="H395" s="32" t="n">
        <v>0.653</v>
      </c>
      <c r="I395" s="32" t="n">
        <v>0.238</v>
      </c>
      <c r="J395" s="32" t="n">
        <v>0.474</v>
      </c>
      <c r="K395" s="33" t="n">
        <f aca="false">COUNTIF(B395:J395,"&lt;0.05")</f>
        <v>0</v>
      </c>
      <c r="L395" s="34" t="n">
        <f aca="false">COUNTIF(B395:J395,"&lt;0.005556")</f>
        <v>0</v>
      </c>
    </row>
    <row r="396" customFormat="false" ht="15" hidden="false" customHeight="false" outlineLevel="0" collapsed="false">
      <c r="A396" s="32" t="s">
        <v>2299</v>
      </c>
      <c r="B396" s="32" t="n">
        <v>0.465</v>
      </c>
      <c r="C396" s="32" t="n">
        <v>0.298</v>
      </c>
      <c r="D396" s="32" t="n">
        <v>0.641</v>
      </c>
      <c r="E396" s="32" t="n">
        <v>0.189</v>
      </c>
      <c r="F396" s="32" t="n">
        <v>0.319</v>
      </c>
      <c r="G396" s="32" t="n">
        <v>0.128</v>
      </c>
      <c r="H396" s="32" t="n">
        <v>0.322</v>
      </c>
      <c r="I396" s="32" t="n">
        <v>0.178</v>
      </c>
      <c r="J396" s="32" t="n">
        <v>0.636</v>
      </c>
      <c r="K396" s="33" t="n">
        <f aca="false">COUNTIF(B396:J396,"&lt;0.05")</f>
        <v>0</v>
      </c>
      <c r="L396" s="34" t="n">
        <f aca="false">COUNTIF(B396:J396,"&lt;0.005556")</f>
        <v>0</v>
      </c>
    </row>
    <row r="397" customFormat="false" ht="15" hidden="false" customHeight="false" outlineLevel="0" collapsed="false">
      <c r="A397" s="32" t="s">
        <v>5064</v>
      </c>
      <c r="B397" s="32" t="n">
        <v>0.977</v>
      </c>
      <c r="C397" s="32" t="n">
        <v>1</v>
      </c>
      <c r="D397" s="32" t="n">
        <v>1</v>
      </c>
      <c r="E397" s="32" t="n">
        <v>0.925</v>
      </c>
      <c r="F397" s="32" t="s">
        <v>6779</v>
      </c>
      <c r="G397" s="32" t="n">
        <v>0.926</v>
      </c>
      <c r="H397" s="32" t="n">
        <v>1</v>
      </c>
      <c r="I397" s="32" t="s">
        <v>6779</v>
      </c>
      <c r="J397" s="32" t="s">
        <v>6779</v>
      </c>
      <c r="K397" s="33" t="n">
        <f aca="false">COUNTIF(B397:J397,"&lt;0.05")</f>
        <v>0</v>
      </c>
      <c r="L397" s="34" t="n">
        <f aca="false">COUNTIF(B397:J397,"&lt;0.005556")</f>
        <v>0</v>
      </c>
    </row>
    <row r="398" customFormat="false" ht="15" hidden="false" customHeight="false" outlineLevel="0" collapsed="false">
      <c r="A398" s="32" t="s">
        <v>4216</v>
      </c>
      <c r="B398" s="32" t="n">
        <v>0.977</v>
      </c>
      <c r="C398" s="32" t="n">
        <v>0.952</v>
      </c>
      <c r="D398" s="32" t="n">
        <v>0.829</v>
      </c>
      <c r="E398" s="32" t="n">
        <v>0.853</v>
      </c>
      <c r="F398" s="32" t="n">
        <v>1</v>
      </c>
      <c r="G398" s="32" t="n">
        <v>1</v>
      </c>
      <c r="H398" s="32" t="n">
        <v>0.929</v>
      </c>
      <c r="I398" s="32" t="n">
        <v>1</v>
      </c>
      <c r="J398" s="32" t="n">
        <v>0.893</v>
      </c>
      <c r="K398" s="33" t="n">
        <f aca="false">COUNTIF(B398:J398,"&lt;0.05")</f>
        <v>0</v>
      </c>
      <c r="L398" s="34" t="n">
        <f aca="false">COUNTIF(B398:J398,"&lt;0.005556")</f>
        <v>0</v>
      </c>
    </row>
    <row r="399" customFormat="false" ht="15" hidden="false" customHeight="false" outlineLevel="0" collapsed="false">
      <c r="A399" s="32" t="s">
        <v>5967</v>
      </c>
      <c r="B399" s="32" t="s">
        <v>6779</v>
      </c>
      <c r="C399" s="32" t="s">
        <v>6779</v>
      </c>
      <c r="D399" s="32" t="s">
        <v>6779</v>
      </c>
      <c r="E399" s="32" t="s">
        <v>6779</v>
      </c>
      <c r="F399" s="32" t="s">
        <v>6779</v>
      </c>
      <c r="G399" s="32" t="n">
        <v>1</v>
      </c>
      <c r="H399" s="32" t="n">
        <v>1</v>
      </c>
      <c r="I399" s="32" t="n">
        <v>0.969</v>
      </c>
      <c r="J399" s="32" t="n">
        <v>0.982</v>
      </c>
      <c r="K399" s="33" t="n">
        <f aca="false">COUNTIF(B399:J399,"&lt;0.05")</f>
        <v>0</v>
      </c>
      <c r="L399" s="34" t="n">
        <f aca="false">COUNTIF(B399:J399,"&lt;0.005556")</f>
        <v>0</v>
      </c>
    </row>
    <row r="400" customFormat="false" ht="15" hidden="false" customHeight="false" outlineLevel="0" collapsed="false">
      <c r="A400" s="32" t="s">
        <v>5345</v>
      </c>
      <c r="B400" s="32" t="n">
        <v>1</v>
      </c>
      <c r="C400" s="32" t="s">
        <v>6779</v>
      </c>
      <c r="D400" s="32" t="n">
        <v>1</v>
      </c>
      <c r="E400" s="32" t="n">
        <v>0.977</v>
      </c>
      <c r="F400" s="32" t="s">
        <v>6779</v>
      </c>
      <c r="G400" s="32" t="s">
        <v>6779</v>
      </c>
      <c r="H400" s="32" t="n">
        <v>1</v>
      </c>
      <c r="I400" s="32" t="n">
        <v>1</v>
      </c>
      <c r="J400" s="32" t="n">
        <v>0.982</v>
      </c>
      <c r="K400" s="33" t="n">
        <f aca="false">COUNTIF(B400:J400,"&lt;0.05")</f>
        <v>0</v>
      </c>
      <c r="L400" s="34" t="n">
        <f aca="false">COUNTIF(B400:J400,"&lt;0.005556")</f>
        <v>0</v>
      </c>
    </row>
    <row r="401" customFormat="false" ht="15" hidden="false" customHeight="false" outlineLevel="0" collapsed="false">
      <c r="A401" s="32" t="s">
        <v>4502</v>
      </c>
      <c r="B401" s="32" t="n">
        <v>0.977</v>
      </c>
      <c r="C401" s="32" t="n">
        <v>0.984</v>
      </c>
      <c r="D401" s="32" t="s">
        <v>6779</v>
      </c>
      <c r="E401" s="32" t="n">
        <v>0.977</v>
      </c>
      <c r="F401" s="32" t="n">
        <v>0.947</v>
      </c>
      <c r="G401" s="32" t="n">
        <v>0.924</v>
      </c>
      <c r="H401" s="32" t="n">
        <v>1</v>
      </c>
      <c r="I401" s="32" t="n">
        <v>0.969</v>
      </c>
      <c r="J401" s="32" t="n">
        <v>1</v>
      </c>
      <c r="K401" s="33" t="n">
        <f aca="false">COUNTIF(B401:J401,"&lt;0.05")</f>
        <v>0</v>
      </c>
      <c r="L401" s="34" t="n">
        <f aca="false">COUNTIF(B401:J401,"&lt;0.005556")</f>
        <v>0</v>
      </c>
    </row>
    <row r="402" customFormat="false" ht="15" hidden="false" customHeight="false" outlineLevel="0" collapsed="false">
      <c r="A402" s="32" t="s">
        <v>3480</v>
      </c>
      <c r="B402" s="32" t="s">
        <v>6779</v>
      </c>
      <c r="C402" s="32" t="n">
        <v>0.683</v>
      </c>
      <c r="D402" s="32" t="n">
        <v>0.574</v>
      </c>
      <c r="E402" s="32" t="n">
        <v>0.708</v>
      </c>
      <c r="F402" s="32" t="n">
        <v>0.757</v>
      </c>
      <c r="G402" s="32" t="n">
        <v>0.151</v>
      </c>
      <c r="H402" s="32" t="n">
        <v>0.531</v>
      </c>
      <c r="I402" s="32" t="n">
        <v>0.91</v>
      </c>
      <c r="J402" s="32" t="n">
        <v>0.981</v>
      </c>
      <c r="K402" s="33" t="n">
        <f aca="false">COUNTIF(B402:J402,"&lt;0.05")</f>
        <v>0</v>
      </c>
      <c r="L402" s="34" t="n">
        <f aca="false">COUNTIF(B402:J402,"&lt;0.005556")</f>
        <v>0</v>
      </c>
    </row>
    <row r="403" customFormat="false" ht="15" hidden="false" customHeight="false" outlineLevel="0" collapsed="false">
      <c r="A403" s="32" t="s">
        <v>4570</v>
      </c>
      <c r="B403" s="32" t="n">
        <v>1</v>
      </c>
      <c r="C403" s="32" t="n">
        <v>0.164</v>
      </c>
      <c r="D403" s="32" t="n">
        <v>0.947</v>
      </c>
      <c r="E403" s="32" t="n">
        <v>0.955</v>
      </c>
      <c r="F403" s="32" t="n">
        <v>0.985</v>
      </c>
      <c r="G403" s="32" t="n">
        <v>0.975</v>
      </c>
      <c r="H403" s="32" t="s">
        <v>6779</v>
      </c>
      <c r="I403" s="32" t="n">
        <v>0.969</v>
      </c>
      <c r="J403" s="32" t="s">
        <v>6779</v>
      </c>
      <c r="K403" s="33" t="n">
        <f aca="false">COUNTIF(B403:J403,"&lt;0.05")</f>
        <v>0</v>
      </c>
      <c r="L403" s="34" t="n">
        <f aca="false">COUNTIF(B403:J403,"&lt;0.005556")</f>
        <v>0</v>
      </c>
    </row>
    <row r="404" customFormat="false" ht="15" hidden="false" customHeight="false" outlineLevel="0" collapsed="false">
      <c r="A404" s="32" t="s">
        <v>3776</v>
      </c>
      <c r="B404" s="32" t="n">
        <v>1</v>
      </c>
      <c r="C404" s="32" t="n">
        <v>0.156</v>
      </c>
      <c r="D404" s="32" t="n">
        <v>0.419</v>
      </c>
      <c r="E404" s="32" t="n">
        <v>0.41</v>
      </c>
      <c r="F404" s="32" t="n">
        <v>0.757</v>
      </c>
      <c r="G404" s="32" t="n">
        <v>0.923</v>
      </c>
      <c r="H404" s="32" t="s">
        <v>6779</v>
      </c>
      <c r="I404" s="32" t="n">
        <v>0.822</v>
      </c>
      <c r="J404" s="32" t="n">
        <v>0.981</v>
      </c>
      <c r="K404" s="33" t="n">
        <f aca="false">COUNTIF(B404:J404,"&lt;0.05")</f>
        <v>0</v>
      </c>
      <c r="L404" s="34" t="n">
        <f aca="false">COUNTIF(B404:J404,"&lt;0.005556")</f>
        <v>0</v>
      </c>
    </row>
    <row r="405" customFormat="false" ht="15" hidden="false" customHeight="false" outlineLevel="0" collapsed="false">
      <c r="A405" s="32" t="s">
        <v>2224</v>
      </c>
      <c r="B405" s="32" t="n">
        <v>0.481</v>
      </c>
      <c r="C405" s="32" t="n">
        <v>0.105</v>
      </c>
      <c r="D405" s="32" t="n">
        <v>0.31</v>
      </c>
      <c r="E405" s="32" t="n">
        <v>0.179</v>
      </c>
      <c r="F405" s="32" t="n">
        <v>0.602</v>
      </c>
      <c r="G405" s="32" t="n">
        <v>0.245</v>
      </c>
      <c r="H405" s="32" t="n">
        <v>0.464</v>
      </c>
      <c r="I405" s="32" t="n">
        <v>0.46</v>
      </c>
      <c r="J405" s="32" t="n">
        <v>0.558</v>
      </c>
      <c r="K405" s="33" t="n">
        <f aca="false">COUNTIF(B405:J405,"&lt;0.05")</f>
        <v>0</v>
      </c>
      <c r="L405" s="34" t="n">
        <f aca="false">COUNTIF(B405:J405,"&lt;0.005556")</f>
        <v>0</v>
      </c>
    </row>
    <row r="406" customFormat="false" ht="15" hidden="false" customHeight="false" outlineLevel="0" collapsed="false">
      <c r="A406" s="32" t="s">
        <v>2327</v>
      </c>
      <c r="B406" s="32" t="n">
        <v>0.287</v>
      </c>
      <c r="C406" s="32" t="n">
        <v>0.341</v>
      </c>
      <c r="D406" s="32" t="n">
        <v>0.169</v>
      </c>
      <c r="E406" s="32" t="n">
        <v>0.383</v>
      </c>
      <c r="F406" s="32" t="n">
        <v>0.591</v>
      </c>
      <c r="G406" s="32" t="n">
        <v>0.644</v>
      </c>
      <c r="H406" s="32" t="n">
        <v>0.538</v>
      </c>
      <c r="I406" s="32" t="n">
        <v>0.712</v>
      </c>
      <c r="J406" s="32" t="n">
        <v>0.624</v>
      </c>
      <c r="K406" s="33" t="n">
        <f aca="false">COUNTIF(B406:J406,"&lt;0.05")</f>
        <v>0</v>
      </c>
      <c r="L406" s="34" t="n">
        <f aca="false">COUNTIF(B406:J406,"&lt;0.005556")</f>
        <v>0</v>
      </c>
    </row>
    <row r="407" customFormat="false" ht="15" hidden="false" customHeight="false" outlineLevel="0" collapsed="false">
      <c r="A407" s="32" t="s">
        <v>4765</v>
      </c>
      <c r="B407" s="32" t="s">
        <v>6779</v>
      </c>
      <c r="C407" s="32" t="n">
        <v>0.951</v>
      </c>
      <c r="D407" s="32" t="n">
        <v>1</v>
      </c>
      <c r="E407" s="32" t="n">
        <v>1</v>
      </c>
      <c r="F407" s="32" t="n">
        <v>1</v>
      </c>
      <c r="G407" s="32" t="n">
        <v>1</v>
      </c>
      <c r="H407" s="32" t="n">
        <v>0.927</v>
      </c>
      <c r="I407" s="32" t="n">
        <v>0.821</v>
      </c>
      <c r="J407" s="32" t="n">
        <v>0.944</v>
      </c>
      <c r="K407" s="33" t="n">
        <f aca="false">COUNTIF(B407:J407,"&lt;0.05")</f>
        <v>0</v>
      </c>
      <c r="L407" s="34" t="n">
        <f aca="false">COUNTIF(B407:J407,"&lt;0.005556")</f>
        <v>0</v>
      </c>
    </row>
    <row r="408" customFormat="false" ht="15" hidden="false" customHeight="false" outlineLevel="0" collapsed="false">
      <c r="A408" s="32" t="s">
        <v>1287</v>
      </c>
      <c r="B408" s="32" t="n">
        <v>0.272</v>
      </c>
      <c r="C408" s="32" t="n">
        <v>0.386</v>
      </c>
      <c r="D408" s="32" t="n">
        <v>0.443</v>
      </c>
      <c r="E408" s="32" t="n">
        <v>0.495</v>
      </c>
      <c r="F408" s="32" t="n">
        <v>0.263</v>
      </c>
      <c r="G408" s="32" t="n">
        <v>0.054</v>
      </c>
      <c r="H408" s="32" t="n">
        <v>0.518</v>
      </c>
      <c r="I408" s="32" t="n">
        <v>0.287</v>
      </c>
      <c r="J408" s="32" t="n">
        <v>0.515</v>
      </c>
      <c r="K408" s="33" t="n">
        <f aca="false">COUNTIF(B408:J408,"&lt;0.05")</f>
        <v>0</v>
      </c>
      <c r="L408" s="34" t="n">
        <f aca="false">COUNTIF(B408:J408,"&lt;0.005556")</f>
        <v>0</v>
      </c>
    </row>
    <row r="409" customFormat="false" ht="15" hidden="false" customHeight="false" outlineLevel="0" collapsed="false">
      <c r="A409" s="32" t="s">
        <v>4977</v>
      </c>
      <c r="B409" s="32" t="n">
        <v>1</v>
      </c>
      <c r="C409" s="32" t="s">
        <v>6779</v>
      </c>
      <c r="D409" s="32" t="s">
        <v>6779</v>
      </c>
      <c r="E409" s="32" t="n">
        <v>0.955</v>
      </c>
      <c r="F409" s="32" t="n">
        <v>1</v>
      </c>
      <c r="G409" s="32" t="s">
        <v>6779</v>
      </c>
      <c r="H409" s="32" t="n">
        <v>0.976</v>
      </c>
      <c r="I409" s="32" t="n">
        <v>1</v>
      </c>
      <c r="J409" s="32" t="n">
        <v>1</v>
      </c>
      <c r="K409" s="33" t="n">
        <f aca="false">COUNTIF(B409:J409,"&lt;0.05")</f>
        <v>0</v>
      </c>
      <c r="L409" s="34" t="n">
        <f aca="false">COUNTIF(B409:J409,"&lt;0.005556")</f>
        <v>0</v>
      </c>
    </row>
    <row r="410" customFormat="false" ht="15" hidden="false" customHeight="false" outlineLevel="0" collapsed="false">
      <c r="A410" s="32" t="s">
        <v>606</v>
      </c>
      <c r="B410" s="32" t="n">
        <v>0.421</v>
      </c>
      <c r="C410" s="32" t="n">
        <v>0.162</v>
      </c>
      <c r="D410" s="32" t="n">
        <v>0.148</v>
      </c>
      <c r="E410" s="32" t="n">
        <v>0.155</v>
      </c>
      <c r="F410" s="32" t="n">
        <v>0.624</v>
      </c>
      <c r="G410" s="32" t="n">
        <v>0.311</v>
      </c>
      <c r="H410" s="32" t="n">
        <v>0.428</v>
      </c>
      <c r="I410" s="32" t="n">
        <v>0.439</v>
      </c>
      <c r="J410" s="32" t="n">
        <v>0.271</v>
      </c>
      <c r="K410" s="33" t="n">
        <f aca="false">COUNTIF(B410:J410,"&lt;0.05")</f>
        <v>0</v>
      </c>
      <c r="L410" s="34" t="n">
        <f aca="false">COUNTIF(B410:J410,"&lt;0.005556")</f>
        <v>0</v>
      </c>
    </row>
    <row r="411" customFormat="false" ht="15" hidden="false" customHeight="false" outlineLevel="0" collapsed="false">
      <c r="A411" s="32" t="s">
        <v>2845</v>
      </c>
      <c r="B411" s="32" t="n">
        <v>0.586</v>
      </c>
      <c r="C411" s="32" t="n">
        <v>0.768</v>
      </c>
      <c r="D411" s="32" t="n">
        <v>0.667</v>
      </c>
      <c r="E411" s="32" t="n">
        <v>0.304</v>
      </c>
      <c r="F411" s="32" t="n">
        <v>0.498</v>
      </c>
      <c r="G411" s="32" t="n">
        <v>0.646</v>
      </c>
      <c r="H411" s="32" t="n">
        <v>0.678</v>
      </c>
      <c r="I411" s="32" t="n">
        <v>0.413</v>
      </c>
      <c r="J411" s="32" t="n">
        <v>0.945</v>
      </c>
      <c r="K411" s="33" t="n">
        <f aca="false">COUNTIF(B411:J411,"&lt;0.05")</f>
        <v>0</v>
      </c>
      <c r="L411" s="34" t="n">
        <f aca="false">COUNTIF(B411:J411,"&lt;0.005556")</f>
        <v>0</v>
      </c>
    </row>
    <row r="412" customFormat="false" ht="15" hidden="false" customHeight="false" outlineLevel="0" collapsed="false">
      <c r="A412" s="32" t="s">
        <v>5679</v>
      </c>
      <c r="B412" s="32" t="n">
        <v>0.979</v>
      </c>
      <c r="C412" s="32" t="n">
        <v>1</v>
      </c>
      <c r="D412" s="32" t="s">
        <v>6779</v>
      </c>
      <c r="E412" s="32" t="n">
        <v>1</v>
      </c>
      <c r="F412" s="32" t="s">
        <v>6779</v>
      </c>
      <c r="G412" s="32" t="n">
        <v>1</v>
      </c>
      <c r="H412" s="32" t="s">
        <v>6779</v>
      </c>
      <c r="I412" s="32" t="s">
        <v>6779</v>
      </c>
      <c r="J412" s="32" t="n">
        <v>0.948</v>
      </c>
      <c r="K412" s="33" t="n">
        <f aca="false">COUNTIF(B412:J412,"&lt;0.05")</f>
        <v>0</v>
      </c>
      <c r="L412" s="34" t="n">
        <f aca="false">COUNTIF(B412:J412,"&lt;0.005556")</f>
        <v>0</v>
      </c>
    </row>
    <row r="413" customFormat="false" ht="15" hidden="false" customHeight="false" outlineLevel="0" collapsed="false">
      <c r="A413" s="32" t="s">
        <v>4119</v>
      </c>
      <c r="B413" s="32" t="s">
        <v>6779</v>
      </c>
      <c r="C413" s="32" t="n">
        <v>0.984</v>
      </c>
      <c r="D413" s="32" t="n">
        <v>0.895</v>
      </c>
      <c r="E413" s="32" t="n">
        <v>0.889</v>
      </c>
      <c r="F413" s="32" t="n">
        <v>0.832</v>
      </c>
      <c r="G413" s="32" t="n">
        <v>0.923</v>
      </c>
      <c r="H413" s="32" t="n">
        <v>0.928</v>
      </c>
      <c r="I413" s="32" t="s">
        <v>6779</v>
      </c>
      <c r="J413" s="32" t="n">
        <v>0.816</v>
      </c>
      <c r="K413" s="33" t="n">
        <f aca="false">COUNTIF(B413:J413,"&lt;0.05")</f>
        <v>0</v>
      </c>
      <c r="L413" s="34" t="n">
        <f aca="false">COUNTIF(B413:J413,"&lt;0.005556")</f>
        <v>0</v>
      </c>
    </row>
    <row r="414" customFormat="false" ht="15" hidden="false" customHeight="false" outlineLevel="0" collapsed="false">
      <c r="A414" s="32" t="s">
        <v>4518</v>
      </c>
      <c r="B414" s="32" t="s">
        <v>6779</v>
      </c>
      <c r="C414" s="32" t="n">
        <v>0.951</v>
      </c>
      <c r="D414" s="32" t="n">
        <v>0.982</v>
      </c>
      <c r="E414" s="32" t="n">
        <v>0.886</v>
      </c>
      <c r="F414" s="32" t="n">
        <v>1</v>
      </c>
      <c r="G414" s="32" t="n">
        <v>1</v>
      </c>
      <c r="H414" s="32" t="n">
        <v>0.977</v>
      </c>
      <c r="I414" s="32" t="s">
        <v>6779</v>
      </c>
      <c r="J414" s="32" t="n">
        <v>0.89</v>
      </c>
      <c r="K414" s="33" t="n">
        <f aca="false">COUNTIF(B414:J414,"&lt;0.05")</f>
        <v>0</v>
      </c>
      <c r="L414" s="34" t="n">
        <f aca="false">COUNTIF(B414:J414,"&lt;0.005556")</f>
        <v>0</v>
      </c>
    </row>
    <row r="415" customFormat="false" ht="15" hidden="false" customHeight="false" outlineLevel="0" collapsed="false">
      <c r="A415" s="32" t="s">
        <v>5056</v>
      </c>
      <c r="B415" s="32" t="n">
        <v>1</v>
      </c>
      <c r="C415" s="32" t="n">
        <v>0.983</v>
      </c>
      <c r="D415" s="32" t="n">
        <v>0.983</v>
      </c>
      <c r="E415" s="32" t="n">
        <v>0.978</v>
      </c>
      <c r="F415" s="32" t="s">
        <v>6779</v>
      </c>
      <c r="G415" s="32" t="n">
        <v>0.924</v>
      </c>
      <c r="H415" s="32" t="s">
        <v>6779</v>
      </c>
      <c r="I415" s="32" t="s">
        <v>6779</v>
      </c>
      <c r="J415" s="32" t="n">
        <v>1</v>
      </c>
      <c r="K415" s="33" t="n">
        <f aca="false">COUNTIF(B415:J415,"&lt;0.05")</f>
        <v>0</v>
      </c>
      <c r="L415" s="34" t="n">
        <f aca="false">COUNTIF(B415:J415,"&lt;0.005556")</f>
        <v>0</v>
      </c>
    </row>
    <row r="416" customFormat="false" ht="15" hidden="false" customHeight="false" outlineLevel="0" collapsed="false">
      <c r="A416" s="32" t="s">
        <v>5291</v>
      </c>
      <c r="B416" s="32" t="s">
        <v>6779</v>
      </c>
      <c r="C416" s="32" t="n">
        <v>1</v>
      </c>
      <c r="D416" s="32" t="n">
        <v>0.983</v>
      </c>
      <c r="E416" s="32" t="n">
        <v>0.854</v>
      </c>
      <c r="F416" s="32" t="s">
        <v>6779</v>
      </c>
      <c r="G416" s="32" t="s">
        <v>6779</v>
      </c>
      <c r="H416" s="32" t="s">
        <v>6779</v>
      </c>
      <c r="I416" s="32" t="s">
        <v>6779</v>
      </c>
      <c r="J416" s="32" t="n">
        <v>1</v>
      </c>
      <c r="K416" s="33" t="n">
        <f aca="false">COUNTIF(B416:J416,"&lt;0.05")</f>
        <v>0</v>
      </c>
      <c r="L416" s="34" t="n">
        <f aca="false">COUNTIF(B416:J416,"&lt;0.005556")</f>
        <v>0</v>
      </c>
    </row>
    <row r="417" customFormat="false" ht="15" hidden="false" customHeight="false" outlineLevel="0" collapsed="false">
      <c r="A417" s="32" t="s">
        <v>2832</v>
      </c>
      <c r="B417" s="32" t="n">
        <v>0.569</v>
      </c>
      <c r="C417" s="32" t="n">
        <v>0.216</v>
      </c>
      <c r="D417" s="32" t="n">
        <v>0.315</v>
      </c>
      <c r="E417" s="32" t="n">
        <v>0.1</v>
      </c>
      <c r="F417" s="32" t="n">
        <v>0.415</v>
      </c>
      <c r="G417" s="32" t="n">
        <v>0.58</v>
      </c>
      <c r="H417" s="32" t="n">
        <v>0.664</v>
      </c>
      <c r="I417" s="32" t="n">
        <v>0.821</v>
      </c>
      <c r="J417" s="32" t="n">
        <v>0.532</v>
      </c>
      <c r="K417" s="33" t="n">
        <f aca="false">COUNTIF(B417:J417,"&lt;0.05")</f>
        <v>0</v>
      </c>
      <c r="L417" s="34" t="n">
        <f aca="false">COUNTIF(B417:J417,"&lt;0.005556")</f>
        <v>0</v>
      </c>
    </row>
    <row r="418" customFormat="false" ht="15" hidden="false" customHeight="false" outlineLevel="0" collapsed="false">
      <c r="A418" s="32" t="s">
        <v>5619</v>
      </c>
      <c r="B418" s="32" t="s">
        <v>6779</v>
      </c>
      <c r="C418" s="32" t="n">
        <v>0.984</v>
      </c>
      <c r="D418" s="32" t="n">
        <v>0.945</v>
      </c>
      <c r="E418" s="32" t="n">
        <v>1</v>
      </c>
      <c r="F418" s="32" t="s">
        <v>6779</v>
      </c>
      <c r="G418" s="32" t="s">
        <v>6779</v>
      </c>
      <c r="H418" s="32" t="n">
        <v>0.978</v>
      </c>
      <c r="I418" s="32" t="s">
        <v>6779</v>
      </c>
      <c r="J418" s="32" t="s">
        <v>6779</v>
      </c>
      <c r="K418" s="33" t="n">
        <f aca="false">COUNTIF(B418:J418,"&lt;0.05")</f>
        <v>0</v>
      </c>
      <c r="L418" s="34" t="n">
        <f aca="false">COUNTIF(B418:J418,"&lt;0.005556")</f>
        <v>0</v>
      </c>
    </row>
    <row r="419" customFormat="false" ht="15" hidden="false" customHeight="false" outlineLevel="0" collapsed="false">
      <c r="A419" s="32" t="s">
        <v>3223</v>
      </c>
      <c r="B419" s="32" t="n">
        <v>0.689</v>
      </c>
      <c r="C419" s="32" t="n">
        <v>0.594</v>
      </c>
      <c r="D419" s="32" t="n">
        <v>0.752</v>
      </c>
      <c r="E419" s="32" t="n">
        <v>0.578</v>
      </c>
      <c r="F419" s="32" t="n">
        <v>0.68</v>
      </c>
      <c r="G419" s="32" t="n">
        <v>0.755</v>
      </c>
      <c r="H419" s="32" t="n">
        <v>0.221</v>
      </c>
      <c r="I419" s="32" t="n">
        <v>0.909</v>
      </c>
      <c r="J419" s="32" t="n">
        <v>0.823</v>
      </c>
      <c r="K419" s="33" t="n">
        <f aca="false">COUNTIF(B419:J419,"&lt;0.05")</f>
        <v>0</v>
      </c>
      <c r="L419" s="34" t="n">
        <f aca="false">COUNTIF(B419:J419,"&lt;0.005556")</f>
        <v>0</v>
      </c>
    </row>
    <row r="420" customFormat="false" ht="15" hidden="false" customHeight="false" outlineLevel="0" collapsed="false">
      <c r="A420" s="32" t="s">
        <v>3931</v>
      </c>
      <c r="B420" s="32" t="n">
        <v>0.788</v>
      </c>
      <c r="C420" s="32" t="n">
        <v>1</v>
      </c>
      <c r="D420" s="32" t="n">
        <v>0.983</v>
      </c>
      <c r="E420" s="32" t="n">
        <v>0.649</v>
      </c>
      <c r="F420" s="32" t="n">
        <v>0.898</v>
      </c>
      <c r="G420" s="32" t="n">
        <v>0.925</v>
      </c>
      <c r="H420" s="32" t="n">
        <v>0.931</v>
      </c>
      <c r="I420" s="32" t="n">
        <v>1</v>
      </c>
      <c r="J420" s="32" t="n">
        <v>0.893</v>
      </c>
      <c r="K420" s="33" t="n">
        <f aca="false">COUNTIF(B420:J420,"&lt;0.05")</f>
        <v>0</v>
      </c>
      <c r="L420" s="34" t="n">
        <f aca="false">COUNTIF(B420:J420,"&lt;0.005556")</f>
        <v>0</v>
      </c>
    </row>
    <row r="421" customFormat="false" ht="15" hidden="false" customHeight="false" outlineLevel="0" collapsed="false">
      <c r="A421" s="32" t="s">
        <v>5022</v>
      </c>
      <c r="B421" s="32" t="s">
        <v>6779</v>
      </c>
      <c r="C421" s="32" t="s">
        <v>6779</v>
      </c>
      <c r="D421" s="32" t="n">
        <v>0.898</v>
      </c>
      <c r="E421" s="32" t="n">
        <v>0.957</v>
      </c>
      <c r="F421" s="32" t="n">
        <v>0.983</v>
      </c>
      <c r="G421" s="32" t="n">
        <v>1</v>
      </c>
      <c r="H421" s="32" t="s">
        <v>6779</v>
      </c>
      <c r="I421" s="32" t="n">
        <v>0.971</v>
      </c>
      <c r="J421" s="32" t="n">
        <v>1</v>
      </c>
      <c r="K421" s="33" t="n">
        <f aca="false">COUNTIF(B421:J421,"&lt;0.05")</f>
        <v>0</v>
      </c>
      <c r="L421" s="34" t="n">
        <f aca="false">COUNTIF(B421:J421,"&lt;0.005556")</f>
        <v>0</v>
      </c>
    </row>
    <row r="422" customFormat="false" ht="15" hidden="false" customHeight="false" outlineLevel="0" collapsed="false">
      <c r="A422" s="32" t="s">
        <v>976</v>
      </c>
      <c r="B422" s="32" t="n">
        <v>0.537</v>
      </c>
      <c r="C422" s="32" t="n">
        <v>0.445</v>
      </c>
      <c r="D422" s="32" t="n">
        <v>0.357</v>
      </c>
      <c r="E422" s="32" t="n">
        <v>0.285</v>
      </c>
      <c r="F422" s="32" t="n">
        <v>0.375</v>
      </c>
      <c r="G422" s="32" t="n">
        <v>0.212</v>
      </c>
      <c r="H422" s="32" t="n">
        <v>0.32</v>
      </c>
      <c r="I422" s="32" t="n">
        <v>0.197</v>
      </c>
      <c r="J422" s="32" t="n">
        <v>0.538</v>
      </c>
      <c r="K422" s="33" t="n">
        <f aca="false">COUNTIF(B422:J422,"&lt;0.05")</f>
        <v>0</v>
      </c>
      <c r="L422" s="34" t="n">
        <f aca="false">COUNTIF(B422:J422,"&lt;0.005556")</f>
        <v>0</v>
      </c>
    </row>
    <row r="423" customFormat="false" ht="15" hidden="false" customHeight="false" outlineLevel="0" collapsed="false">
      <c r="A423" s="32" t="s">
        <v>3429</v>
      </c>
      <c r="B423" s="32" t="n">
        <v>0.978</v>
      </c>
      <c r="C423" s="32" t="n">
        <v>0.766</v>
      </c>
      <c r="D423" s="32" t="n">
        <v>0.572</v>
      </c>
      <c r="E423" s="32" t="n">
        <v>0.759</v>
      </c>
      <c r="F423" s="32" t="n">
        <v>0.836</v>
      </c>
      <c r="G423" s="32" t="n">
        <v>0.922</v>
      </c>
      <c r="H423" s="32" t="n">
        <v>0.931</v>
      </c>
      <c r="I423" s="32" t="n">
        <v>0.712</v>
      </c>
      <c r="J423" s="32" t="n">
        <v>0.559</v>
      </c>
      <c r="K423" s="33" t="n">
        <f aca="false">COUNTIF(B423:J423,"&lt;0.05")</f>
        <v>0</v>
      </c>
      <c r="L423" s="34" t="n">
        <f aca="false">COUNTIF(B423:J423,"&lt;0.005556")</f>
        <v>0</v>
      </c>
    </row>
    <row r="424" customFormat="false" ht="15" hidden="false" customHeight="false" outlineLevel="0" collapsed="false">
      <c r="A424" s="32" t="s">
        <v>5101</v>
      </c>
      <c r="B424" s="32" t="n">
        <v>0.787</v>
      </c>
      <c r="C424" s="32" t="n">
        <v>1</v>
      </c>
      <c r="D424" s="32" t="s">
        <v>6779</v>
      </c>
      <c r="E424" s="32" t="n">
        <v>1</v>
      </c>
      <c r="F424" s="32" t="n">
        <v>0.948</v>
      </c>
      <c r="G424" s="32" t="s">
        <v>6779</v>
      </c>
      <c r="H424" s="32" t="n">
        <v>1</v>
      </c>
      <c r="I424" s="32" t="s">
        <v>6779</v>
      </c>
      <c r="J424" s="32" t="n">
        <v>1</v>
      </c>
      <c r="K424" s="33" t="n">
        <f aca="false">COUNTIF(B424:J424,"&lt;0.05")</f>
        <v>0</v>
      </c>
      <c r="L424" s="34" t="n">
        <f aca="false">COUNTIF(B424:J424,"&lt;0.005556")</f>
        <v>0</v>
      </c>
    </row>
    <row r="425" customFormat="false" ht="15" hidden="false" customHeight="false" outlineLevel="0" collapsed="false">
      <c r="A425" s="32" t="s">
        <v>5668</v>
      </c>
      <c r="B425" s="32" t="s">
        <v>6779</v>
      </c>
      <c r="C425" s="32" t="n">
        <v>1</v>
      </c>
      <c r="D425" s="32" t="n">
        <v>1</v>
      </c>
      <c r="E425" s="32" t="n">
        <v>0.992</v>
      </c>
      <c r="F425" s="32" t="s">
        <v>6779</v>
      </c>
      <c r="G425" s="32" t="n">
        <v>1</v>
      </c>
      <c r="H425" s="32" t="s">
        <v>6779</v>
      </c>
      <c r="I425" s="32" t="n">
        <v>0.91</v>
      </c>
      <c r="J425" s="32" t="s">
        <v>6779</v>
      </c>
      <c r="K425" s="33" t="n">
        <f aca="false">COUNTIF(B425:J425,"&lt;0.05")</f>
        <v>0</v>
      </c>
      <c r="L425" s="34" t="n">
        <f aca="false">COUNTIF(B425:J425,"&lt;0.005556")</f>
        <v>0</v>
      </c>
    </row>
    <row r="426" customFormat="false" ht="15" hidden="false" customHeight="false" outlineLevel="0" collapsed="false">
      <c r="A426" s="32" t="s">
        <v>5545</v>
      </c>
      <c r="B426" s="32" t="s">
        <v>6779</v>
      </c>
      <c r="C426" s="32" t="s">
        <v>6779</v>
      </c>
      <c r="D426" s="32" t="s">
        <v>6779</v>
      </c>
      <c r="E426" s="32" t="n">
        <v>0.957</v>
      </c>
      <c r="F426" s="32" t="s">
        <v>6779</v>
      </c>
      <c r="G426" s="32" t="n">
        <v>1</v>
      </c>
      <c r="H426" s="32" t="n">
        <v>0.977</v>
      </c>
      <c r="I426" s="32" t="n">
        <v>1</v>
      </c>
      <c r="J426" s="32" t="n">
        <v>1</v>
      </c>
      <c r="K426" s="33" t="n">
        <f aca="false">COUNTIF(B426:J426,"&lt;0.05")</f>
        <v>0</v>
      </c>
      <c r="L426" s="34" t="n">
        <f aca="false">COUNTIF(B426:J426,"&lt;0.005556")</f>
        <v>0</v>
      </c>
    </row>
    <row r="427" customFormat="false" ht="15" hidden="false" customHeight="false" outlineLevel="0" collapsed="false">
      <c r="A427" s="32" t="s">
        <v>6397</v>
      </c>
      <c r="B427" s="32" t="s">
        <v>6779</v>
      </c>
      <c r="C427" s="32" t="n">
        <v>1</v>
      </c>
      <c r="D427" s="32" t="n">
        <v>1</v>
      </c>
      <c r="E427" s="32" t="s">
        <v>6779</v>
      </c>
      <c r="F427" s="32" t="s">
        <v>6779</v>
      </c>
      <c r="G427" s="32" t="s">
        <v>6779</v>
      </c>
      <c r="H427" s="32" t="s">
        <v>6779</v>
      </c>
      <c r="I427" s="32" t="s">
        <v>6779</v>
      </c>
      <c r="J427" s="32" t="s">
        <v>6779</v>
      </c>
      <c r="K427" s="33" t="n">
        <f aca="false">COUNTIF(B427:J427,"&lt;0.05")</f>
        <v>0</v>
      </c>
      <c r="L427" s="34" t="n">
        <f aca="false">COUNTIF(B427:J427,"&lt;0.005556")</f>
        <v>0</v>
      </c>
    </row>
    <row r="428" customFormat="false" ht="15" hidden="false" customHeight="false" outlineLevel="0" collapsed="false">
      <c r="A428" s="32" t="s">
        <v>5934</v>
      </c>
      <c r="B428" s="32" t="s">
        <v>6779</v>
      </c>
      <c r="C428" s="32" t="n">
        <v>1</v>
      </c>
      <c r="D428" s="32" t="n">
        <v>1</v>
      </c>
      <c r="E428" s="32" t="n">
        <v>0.993</v>
      </c>
      <c r="F428" s="32" t="s">
        <v>6779</v>
      </c>
      <c r="G428" s="32" t="n">
        <v>1</v>
      </c>
      <c r="H428" s="32" t="s">
        <v>6779</v>
      </c>
      <c r="I428" s="32" t="s">
        <v>6779</v>
      </c>
      <c r="J428" s="32" t="s">
        <v>6779</v>
      </c>
      <c r="K428" s="33" t="n">
        <f aca="false">COUNTIF(B428:J428,"&lt;0.05")</f>
        <v>0</v>
      </c>
      <c r="L428" s="34" t="n">
        <f aca="false">COUNTIF(B428:J428,"&lt;0.005556")</f>
        <v>0</v>
      </c>
    </row>
    <row r="429" customFormat="false" ht="15" hidden="false" customHeight="false" outlineLevel="0" collapsed="false">
      <c r="A429" s="32" t="s">
        <v>4473</v>
      </c>
      <c r="B429" s="32" t="s">
        <v>6779</v>
      </c>
      <c r="C429" s="32" t="n">
        <v>0.902</v>
      </c>
      <c r="D429" s="32" t="n">
        <v>0.828</v>
      </c>
      <c r="E429" s="32" t="n">
        <v>0.927</v>
      </c>
      <c r="F429" s="32" t="n">
        <v>0.951</v>
      </c>
      <c r="G429" s="32" t="s">
        <v>6779</v>
      </c>
      <c r="H429" s="32" t="n">
        <v>0.972</v>
      </c>
      <c r="I429" s="32" t="n">
        <v>1</v>
      </c>
      <c r="J429" s="32" t="n">
        <v>0.982</v>
      </c>
      <c r="K429" s="33" t="n">
        <f aca="false">COUNTIF(B429:J429,"&lt;0.05")</f>
        <v>0</v>
      </c>
      <c r="L429" s="34" t="n">
        <f aca="false">COUNTIF(B429:J429,"&lt;0.005556")</f>
        <v>0</v>
      </c>
    </row>
    <row r="430" customFormat="false" ht="15" hidden="false" customHeight="false" outlineLevel="0" collapsed="false">
      <c r="A430" s="32" t="s">
        <v>4253</v>
      </c>
      <c r="B430" s="32" t="n">
        <v>1</v>
      </c>
      <c r="C430" s="32" t="n">
        <v>1</v>
      </c>
      <c r="D430" s="32" t="n">
        <v>0.897</v>
      </c>
      <c r="E430" s="32" t="n">
        <v>0.248</v>
      </c>
      <c r="F430" s="32" t="n">
        <v>0.901</v>
      </c>
      <c r="G430" s="32" t="n">
        <v>0.975</v>
      </c>
      <c r="H430" s="32" t="n">
        <v>0.974</v>
      </c>
      <c r="I430" s="32" t="n">
        <v>0.91</v>
      </c>
      <c r="J430" s="32" t="n">
        <v>0.981</v>
      </c>
      <c r="K430" s="33" t="n">
        <f aca="false">COUNTIF(B430:J430,"&lt;0.05")</f>
        <v>0</v>
      </c>
      <c r="L430" s="34" t="n">
        <f aca="false">COUNTIF(B430:J430,"&lt;0.005556")</f>
        <v>0</v>
      </c>
    </row>
    <row r="431" customFormat="false" ht="15" hidden="false" customHeight="false" outlineLevel="0" collapsed="false">
      <c r="A431" s="32" t="s">
        <v>6316</v>
      </c>
      <c r="B431" s="32" t="s">
        <v>6779</v>
      </c>
      <c r="C431" s="32" t="n">
        <v>0.983</v>
      </c>
      <c r="D431" s="32" t="s">
        <v>6779</v>
      </c>
      <c r="E431" s="32" t="s">
        <v>6779</v>
      </c>
      <c r="F431" s="32" t="s">
        <v>6779</v>
      </c>
      <c r="G431" s="32" t="s">
        <v>6779</v>
      </c>
      <c r="H431" s="32" t="s">
        <v>6779</v>
      </c>
      <c r="I431" s="32" t="s">
        <v>6779</v>
      </c>
      <c r="J431" s="32" t="n">
        <v>1</v>
      </c>
      <c r="K431" s="33" t="n">
        <f aca="false">COUNTIF(B431:J431,"&lt;0.05")</f>
        <v>0</v>
      </c>
      <c r="L431" s="34" t="n">
        <f aca="false">COUNTIF(B431:J431,"&lt;0.005556")</f>
        <v>0</v>
      </c>
    </row>
    <row r="432" customFormat="false" ht="15" hidden="false" customHeight="false" outlineLevel="0" collapsed="false">
      <c r="A432" s="32" t="s">
        <v>4821</v>
      </c>
      <c r="B432" s="32" t="s">
        <v>6779</v>
      </c>
      <c r="C432" s="32" t="n">
        <v>0.984</v>
      </c>
      <c r="D432" s="32" t="n">
        <v>1</v>
      </c>
      <c r="E432" s="32" t="n">
        <v>0.921</v>
      </c>
      <c r="F432" s="32" t="n">
        <v>0.983</v>
      </c>
      <c r="G432" s="32" t="n">
        <v>1</v>
      </c>
      <c r="H432" s="32" t="n">
        <v>0.976</v>
      </c>
      <c r="I432" s="32" t="s">
        <v>6779</v>
      </c>
      <c r="J432" s="32" t="n">
        <v>0.981</v>
      </c>
      <c r="K432" s="33" t="n">
        <f aca="false">COUNTIF(B432:J432,"&lt;0.05")</f>
        <v>0</v>
      </c>
      <c r="L432" s="34" t="n">
        <f aca="false">COUNTIF(B432:J432,"&lt;0.005556")</f>
        <v>0</v>
      </c>
    </row>
    <row r="433" customFormat="false" ht="15" hidden="false" customHeight="false" outlineLevel="0" collapsed="false">
      <c r="A433" s="32" t="s">
        <v>3831</v>
      </c>
      <c r="B433" s="32" t="n">
        <v>0.868</v>
      </c>
      <c r="C433" s="32" t="n">
        <v>0.984</v>
      </c>
      <c r="D433" s="32" t="n">
        <v>0.983</v>
      </c>
      <c r="E433" s="32" t="n">
        <v>0.378</v>
      </c>
      <c r="F433" s="32" t="n">
        <v>0.837</v>
      </c>
      <c r="G433" s="32" t="n">
        <v>0.848</v>
      </c>
      <c r="H433" s="32" t="n">
        <v>0.976</v>
      </c>
      <c r="I433" s="32" t="n">
        <v>0.967</v>
      </c>
      <c r="J433" s="32" t="n">
        <v>0.981</v>
      </c>
      <c r="K433" s="33" t="n">
        <f aca="false">COUNTIF(B433:J433,"&lt;0.05")</f>
        <v>0</v>
      </c>
      <c r="L433" s="34" t="n">
        <f aca="false">COUNTIF(B433:J433,"&lt;0.005556")</f>
        <v>0</v>
      </c>
    </row>
    <row r="434" customFormat="false" ht="15" hidden="false" customHeight="false" outlineLevel="0" collapsed="false">
      <c r="A434" s="32" t="s">
        <v>3195</v>
      </c>
      <c r="B434" s="32" t="n">
        <v>0.752</v>
      </c>
      <c r="C434" s="32" t="n">
        <v>0.681</v>
      </c>
      <c r="D434" s="32" t="n">
        <v>0.752</v>
      </c>
      <c r="E434" s="32" t="n">
        <v>0.497</v>
      </c>
      <c r="F434" s="32" t="n">
        <v>0.837</v>
      </c>
      <c r="G434" s="32" t="n">
        <v>0.354</v>
      </c>
      <c r="H434" s="32" t="n">
        <v>0.971</v>
      </c>
      <c r="I434" s="32" t="n">
        <v>0.178</v>
      </c>
      <c r="J434" s="32" t="n">
        <v>0.807</v>
      </c>
      <c r="K434" s="33" t="n">
        <f aca="false">COUNTIF(B434:J434,"&lt;0.05")</f>
        <v>0</v>
      </c>
      <c r="L434" s="34" t="n">
        <f aca="false">COUNTIF(B434:J434,"&lt;0.005556")</f>
        <v>0</v>
      </c>
    </row>
    <row r="435" customFormat="false" ht="15" hidden="false" customHeight="false" outlineLevel="0" collapsed="false">
      <c r="A435" s="32" t="s">
        <v>877</v>
      </c>
      <c r="B435" s="32" t="n">
        <v>0.447</v>
      </c>
      <c r="C435" s="32" t="n">
        <v>0.526</v>
      </c>
      <c r="D435" s="32" t="n">
        <v>0.484</v>
      </c>
      <c r="E435" s="32" t="n">
        <v>0.124</v>
      </c>
      <c r="F435" s="32" t="n">
        <v>0.194</v>
      </c>
      <c r="G435" s="32" t="n">
        <v>0.089</v>
      </c>
      <c r="H435" s="32" t="n">
        <v>0.727</v>
      </c>
      <c r="I435" s="32" t="n">
        <v>0.301</v>
      </c>
      <c r="J435" s="32" t="n">
        <v>0.295</v>
      </c>
      <c r="K435" s="33" t="n">
        <f aca="false">COUNTIF(B435:J435,"&lt;0.05")</f>
        <v>0</v>
      </c>
      <c r="L435" s="34" t="n">
        <f aca="false">COUNTIF(B435:J435,"&lt;0.005556")</f>
        <v>0</v>
      </c>
    </row>
    <row r="436" customFormat="false" ht="15" hidden="false" customHeight="false" outlineLevel="0" collapsed="false">
      <c r="A436" s="32" t="s">
        <v>3645</v>
      </c>
      <c r="B436" s="32" t="n">
        <v>0.932</v>
      </c>
      <c r="C436" s="32" t="n">
        <v>0.405</v>
      </c>
      <c r="D436" s="32" t="n">
        <v>0.75</v>
      </c>
      <c r="E436" s="32" t="n">
        <v>0.808</v>
      </c>
      <c r="F436" s="32" t="n">
        <v>0.834</v>
      </c>
      <c r="G436" s="32" t="n">
        <v>0.076</v>
      </c>
      <c r="H436" s="32" t="n">
        <v>0.856</v>
      </c>
      <c r="I436" s="32" t="n">
        <v>1</v>
      </c>
      <c r="J436" s="32" t="n">
        <v>0.944</v>
      </c>
      <c r="K436" s="33" t="n">
        <f aca="false">COUNTIF(B436:J436,"&lt;0.05")</f>
        <v>0</v>
      </c>
      <c r="L436" s="34" t="n">
        <f aca="false">COUNTIF(B436:J436,"&lt;0.005556")</f>
        <v>0</v>
      </c>
    </row>
    <row r="437" customFormat="false" ht="15" hidden="false" customHeight="false" outlineLevel="0" collapsed="false">
      <c r="A437" s="32" t="s">
        <v>6332</v>
      </c>
      <c r="B437" s="32" t="s">
        <v>6779</v>
      </c>
      <c r="C437" s="32" t="n">
        <v>1</v>
      </c>
      <c r="D437" s="32" t="s">
        <v>6779</v>
      </c>
      <c r="E437" s="32" t="n">
        <v>1</v>
      </c>
      <c r="F437" s="32" t="s">
        <v>6779</v>
      </c>
      <c r="G437" s="32" t="n">
        <v>1</v>
      </c>
      <c r="H437" s="32" t="s">
        <v>6779</v>
      </c>
      <c r="I437" s="32" t="s">
        <v>6779</v>
      </c>
      <c r="J437" s="32" t="s">
        <v>6779</v>
      </c>
      <c r="K437" s="33" t="n">
        <f aca="false">COUNTIF(B437:J437,"&lt;0.05")</f>
        <v>0</v>
      </c>
      <c r="L437" s="34" t="n">
        <f aca="false">COUNTIF(B437:J437,"&lt;0.005556")</f>
        <v>0</v>
      </c>
    </row>
    <row r="438" customFormat="false" ht="15" hidden="false" customHeight="false" outlineLevel="0" collapsed="false">
      <c r="A438" s="32" t="s">
        <v>3662</v>
      </c>
      <c r="B438" s="32" t="n">
        <v>0.977</v>
      </c>
      <c r="C438" s="32" t="n">
        <v>0.767</v>
      </c>
      <c r="D438" s="32" t="n">
        <v>0.662</v>
      </c>
      <c r="E438" s="32" t="n">
        <v>0.803</v>
      </c>
      <c r="F438" s="32" t="n">
        <v>0.494</v>
      </c>
      <c r="G438" s="32" t="n">
        <v>1</v>
      </c>
      <c r="H438" s="32" t="n">
        <v>0.93</v>
      </c>
      <c r="I438" s="32" t="n">
        <v>0.968</v>
      </c>
      <c r="J438" s="32" t="n">
        <v>0.742</v>
      </c>
      <c r="K438" s="33" t="n">
        <f aca="false">COUNTIF(B438:J438,"&lt;0.05")</f>
        <v>0</v>
      </c>
      <c r="L438" s="34" t="n">
        <f aca="false">COUNTIF(B438:J438,"&lt;0.005556")</f>
        <v>0</v>
      </c>
    </row>
    <row r="439" customFormat="false" ht="15" hidden="false" customHeight="false" outlineLevel="0" collapsed="false">
      <c r="A439" s="32" t="s">
        <v>2918</v>
      </c>
      <c r="B439" s="32" t="n">
        <v>0.648</v>
      </c>
      <c r="C439" s="32" t="n">
        <v>0.707</v>
      </c>
      <c r="D439" s="32" t="n">
        <v>0.52</v>
      </c>
      <c r="E439" s="32" t="n">
        <v>0.421</v>
      </c>
      <c r="F439" s="32" t="n">
        <v>0.835</v>
      </c>
      <c r="G439" s="32" t="n">
        <v>0.645</v>
      </c>
      <c r="H439" s="32" t="n">
        <v>0.568</v>
      </c>
      <c r="I439" s="32" t="n">
        <v>0.042</v>
      </c>
      <c r="J439" s="32" t="n">
        <v>0.55</v>
      </c>
      <c r="K439" s="33" t="n">
        <f aca="false">COUNTIF(B439:J439,"&lt;0.05")</f>
        <v>1</v>
      </c>
      <c r="L439" s="34" t="n">
        <f aca="false">COUNTIF(B439:J439,"&lt;0.005556")</f>
        <v>0</v>
      </c>
    </row>
    <row r="440" customFormat="false" ht="15" hidden="false" customHeight="false" outlineLevel="0" collapsed="false">
      <c r="A440" s="32" t="s">
        <v>6448</v>
      </c>
      <c r="B440" s="32" t="s">
        <v>6779</v>
      </c>
      <c r="C440" s="32" t="s">
        <v>6779</v>
      </c>
      <c r="D440" s="32" t="s">
        <v>6779</v>
      </c>
      <c r="E440" s="32" t="s">
        <v>6779</v>
      </c>
      <c r="F440" s="32" t="s">
        <v>6779</v>
      </c>
      <c r="G440" s="32" t="s">
        <v>6779</v>
      </c>
      <c r="H440" s="32" t="n">
        <v>1</v>
      </c>
      <c r="I440" s="32" t="s">
        <v>6779</v>
      </c>
      <c r="J440" s="32" t="s">
        <v>6779</v>
      </c>
      <c r="K440" s="33" t="n">
        <f aca="false">COUNTIF(B440:J440,"&lt;0.05")</f>
        <v>0</v>
      </c>
      <c r="L440" s="34" t="n">
        <f aca="false">COUNTIF(B440:J440,"&lt;0.005556")</f>
        <v>0</v>
      </c>
    </row>
    <row r="441" customFormat="false" ht="15" hidden="false" customHeight="false" outlineLevel="0" collapsed="false">
      <c r="A441" s="32" t="s">
        <v>6350</v>
      </c>
      <c r="B441" s="32" t="s">
        <v>6779</v>
      </c>
      <c r="C441" s="32" t="n">
        <v>1</v>
      </c>
      <c r="D441" s="32" t="n">
        <v>1</v>
      </c>
      <c r="E441" s="32" t="s">
        <v>6779</v>
      </c>
      <c r="F441" s="32" t="s">
        <v>6779</v>
      </c>
      <c r="G441" s="32" t="n">
        <v>1</v>
      </c>
      <c r="H441" s="32" t="s">
        <v>6779</v>
      </c>
      <c r="I441" s="32" t="s">
        <v>6779</v>
      </c>
      <c r="J441" s="32" t="s">
        <v>6779</v>
      </c>
      <c r="K441" s="33" t="n">
        <f aca="false">COUNTIF(B441:J441,"&lt;0.05")</f>
        <v>0</v>
      </c>
      <c r="L441" s="34" t="n">
        <f aca="false">COUNTIF(B441:J441,"&lt;0.005556")</f>
        <v>0</v>
      </c>
    </row>
    <row r="442" customFormat="false" ht="15" hidden="false" customHeight="false" outlineLevel="0" collapsed="false">
      <c r="A442" s="32" t="s">
        <v>1737</v>
      </c>
      <c r="B442" s="32" t="n">
        <v>0.52</v>
      </c>
      <c r="C442" s="32" t="n">
        <v>0.186</v>
      </c>
      <c r="D442" s="32" t="n">
        <v>0.25</v>
      </c>
      <c r="E442" s="32" t="n">
        <v>0.58</v>
      </c>
      <c r="F442" s="32" t="n">
        <v>0.254</v>
      </c>
      <c r="G442" s="32" t="n">
        <v>0.312</v>
      </c>
      <c r="H442" s="32" t="n">
        <v>0.855</v>
      </c>
      <c r="I442" s="32" t="n">
        <v>0.578</v>
      </c>
      <c r="J442" s="32" t="n">
        <v>0.468</v>
      </c>
      <c r="K442" s="33" t="n">
        <f aca="false">COUNTIF(B442:J442,"&lt;0.05")</f>
        <v>0</v>
      </c>
      <c r="L442" s="34" t="n">
        <f aca="false">COUNTIF(B442:J442,"&lt;0.005556")</f>
        <v>0</v>
      </c>
    </row>
    <row r="443" customFormat="false" ht="15" hidden="false" customHeight="false" outlineLevel="0" collapsed="false">
      <c r="A443" s="32" t="s">
        <v>4168</v>
      </c>
      <c r="B443" s="32" t="n">
        <v>0.341</v>
      </c>
      <c r="C443" s="32" t="n">
        <v>1</v>
      </c>
      <c r="D443" s="32" t="n">
        <v>1</v>
      </c>
      <c r="E443" s="32" t="n">
        <v>0.892</v>
      </c>
      <c r="F443" s="32" t="n">
        <v>0.948</v>
      </c>
      <c r="G443" s="32" t="n">
        <v>0.752</v>
      </c>
      <c r="H443" s="32" t="n">
        <v>0.922</v>
      </c>
      <c r="I443" s="32" t="n">
        <v>1</v>
      </c>
      <c r="J443" s="32" t="n">
        <v>0.98</v>
      </c>
      <c r="K443" s="33" t="n">
        <f aca="false">COUNTIF(B443:J443,"&lt;0.05")</f>
        <v>0</v>
      </c>
      <c r="L443" s="34" t="n">
        <f aca="false">COUNTIF(B443:J443,"&lt;0.005556")</f>
        <v>0</v>
      </c>
    </row>
    <row r="444" customFormat="false" ht="15" hidden="false" customHeight="false" outlineLevel="0" collapsed="false">
      <c r="A444" s="32" t="s">
        <v>5088</v>
      </c>
      <c r="B444" s="32" t="s">
        <v>6779</v>
      </c>
      <c r="C444" s="32" t="n">
        <v>1</v>
      </c>
      <c r="D444" s="32" t="n">
        <v>0.981</v>
      </c>
      <c r="E444" s="32" t="n">
        <v>0.044</v>
      </c>
      <c r="F444" s="32" t="n">
        <v>0.983</v>
      </c>
      <c r="G444" s="32" t="n">
        <v>1</v>
      </c>
      <c r="H444" s="32" t="n">
        <v>1</v>
      </c>
      <c r="I444" s="32" t="n">
        <v>1</v>
      </c>
      <c r="J444" s="32" t="n">
        <v>0.733</v>
      </c>
      <c r="K444" s="33" t="n">
        <f aca="false">COUNTIF(B444:J444,"&lt;0.05")</f>
        <v>1</v>
      </c>
      <c r="L444" s="34" t="n">
        <f aca="false">COUNTIF(B444:J444,"&lt;0.005556")</f>
        <v>0</v>
      </c>
    </row>
    <row r="445" customFormat="false" ht="15" hidden="false" customHeight="false" outlineLevel="0" collapsed="false">
      <c r="A445" s="32" t="s">
        <v>5397</v>
      </c>
      <c r="B445" s="32" t="n">
        <v>0.934</v>
      </c>
      <c r="C445" s="32" t="s">
        <v>6779</v>
      </c>
      <c r="D445" s="32" t="s">
        <v>6779</v>
      </c>
      <c r="E445" s="32" t="n">
        <v>0.979</v>
      </c>
      <c r="F445" s="32" t="n">
        <v>1</v>
      </c>
      <c r="G445" s="32" t="s">
        <v>6779</v>
      </c>
      <c r="H445" s="32" t="n">
        <v>1</v>
      </c>
      <c r="I445" s="32" t="n">
        <v>1</v>
      </c>
      <c r="J445" s="32" t="s">
        <v>6779</v>
      </c>
      <c r="K445" s="33" t="n">
        <f aca="false">COUNTIF(B445:J445,"&lt;0.05")</f>
        <v>0</v>
      </c>
      <c r="L445" s="34" t="n">
        <f aca="false">COUNTIF(B445:J445,"&lt;0.005556")</f>
        <v>0</v>
      </c>
    </row>
    <row r="446" customFormat="false" ht="15" hidden="false" customHeight="false" outlineLevel="0" collapsed="false">
      <c r="A446" s="32" t="s">
        <v>3720</v>
      </c>
      <c r="B446" s="32" t="n">
        <v>0.861</v>
      </c>
      <c r="C446" s="32" t="n">
        <v>0.842</v>
      </c>
      <c r="D446" s="32" t="n">
        <v>0.829</v>
      </c>
      <c r="E446" s="32" t="n">
        <v>0.411</v>
      </c>
      <c r="F446" s="32" t="n">
        <v>0.167</v>
      </c>
      <c r="G446" s="32" t="n">
        <v>1</v>
      </c>
      <c r="H446" s="32" t="n">
        <v>0.977</v>
      </c>
      <c r="I446" s="32" t="n">
        <v>1</v>
      </c>
      <c r="J446" s="32" t="n">
        <v>0.734</v>
      </c>
      <c r="K446" s="33" t="n">
        <f aca="false">COUNTIF(B446:J446,"&lt;0.05")</f>
        <v>0</v>
      </c>
      <c r="L446" s="34" t="n">
        <f aca="false">COUNTIF(B446:J446,"&lt;0.005556")</f>
        <v>0</v>
      </c>
    </row>
    <row r="447" customFormat="false" ht="15" hidden="false" customHeight="false" outlineLevel="0" collapsed="false">
      <c r="A447" s="32" t="s">
        <v>2591</v>
      </c>
      <c r="B447" s="32" t="n">
        <v>0.584</v>
      </c>
      <c r="C447" s="32" t="n">
        <v>0.094</v>
      </c>
      <c r="D447" s="32" t="n">
        <v>0.687</v>
      </c>
      <c r="E447" s="32" t="n">
        <v>0.518</v>
      </c>
      <c r="F447" s="32" t="n">
        <v>0.504</v>
      </c>
      <c r="G447" s="32" t="n">
        <v>0.645</v>
      </c>
      <c r="H447" s="32" t="n">
        <v>0.575</v>
      </c>
      <c r="I447" s="32" t="n">
        <v>0.461</v>
      </c>
      <c r="J447" s="32" t="n">
        <v>0.293</v>
      </c>
      <c r="K447" s="33" t="n">
        <f aca="false">COUNTIF(B447:J447,"&lt;0.05")</f>
        <v>0</v>
      </c>
      <c r="L447" s="34" t="n">
        <f aca="false">COUNTIF(B447:J447,"&lt;0.005556")</f>
        <v>0</v>
      </c>
    </row>
    <row r="448" customFormat="false" ht="15" hidden="false" customHeight="false" outlineLevel="0" collapsed="false">
      <c r="A448" s="32" t="s">
        <v>4608</v>
      </c>
      <c r="B448" s="32" t="n">
        <v>0.978</v>
      </c>
      <c r="C448" s="32" t="n">
        <v>0.984</v>
      </c>
      <c r="D448" s="32" t="n">
        <v>0.949</v>
      </c>
      <c r="E448" s="32" t="n">
        <v>0.956</v>
      </c>
      <c r="F448" s="32" t="n">
        <v>0.983</v>
      </c>
      <c r="G448" s="32" t="n">
        <v>0.975</v>
      </c>
      <c r="H448" s="32" t="n">
        <v>1</v>
      </c>
      <c r="I448" s="32" t="n">
        <v>1</v>
      </c>
      <c r="J448" s="32" t="n">
        <v>0.89</v>
      </c>
      <c r="K448" s="33" t="n">
        <f aca="false">COUNTIF(B448:J448,"&lt;0.05")</f>
        <v>0</v>
      </c>
      <c r="L448" s="34" t="n">
        <f aca="false">COUNTIF(B448:J448,"&lt;0.005556")</f>
        <v>0</v>
      </c>
    </row>
    <row r="449" customFormat="false" ht="15" hidden="false" customHeight="false" outlineLevel="0" collapsed="false">
      <c r="A449" s="32" t="s">
        <v>5375</v>
      </c>
      <c r="B449" s="32" t="n">
        <v>1</v>
      </c>
      <c r="C449" s="32" t="n">
        <v>1</v>
      </c>
      <c r="D449" s="32" t="n">
        <v>1</v>
      </c>
      <c r="E449" s="32" t="n">
        <v>0.978</v>
      </c>
      <c r="F449" s="32" t="n">
        <v>1</v>
      </c>
      <c r="G449" s="32" t="n">
        <v>1</v>
      </c>
      <c r="H449" s="32" t="s">
        <v>6779</v>
      </c>
      <c r="I449" s="32" t="s">
        <v>6779</v>
      </c>
      <c r="J449" s="32" t="n">
        <v>1</v>
      </c>
      <c r="K449" s="33" t="n">
        <f aca="false">COUNTIF(B449:J449,"&lt;0.05")</f>
        <v>0</v>
      </c>
      <c r="L449" s="34" t="n">
        <f aca="false">COUNTIF(B449:J449,"&lt;0.005556")</f>
        <v>0</v>
      </c>
    </row>
    <row r="450" customFormat="false" ht="15" hidden="false" customHeight="false" outlineLevel="0" collapsed="false">
      <c r="A450" s="32" t="s">
        <v>2050</v>
      </c>
      <c r="B450" s="32" t="n">
        <v>0.483</v>
      </c>
      <c r="C450" s="32" t="n">
        <v>0.658</v>
      </c>
      <c r="D450" s="32" t="n">
        <v>0.688</v>
      </c>
      <c r="E450" s="32" t="n">
        <v>0.439</v>
      </c>
      <c r="F450" s="32" t="n">
        <v>0.414</v>
      </c>
      <c r="G450" s="32" t="n">
        <v>0.532</v>
      </c>
      <c r="H450" s="32" t="n">
        <v>0.539</v>
      </c>
      <c r="I450" s="32" t="n">
        <v>0.626</v>
      </c>
      <c r="J450" s="32" t="n">
        <v>0.222</v>
      </c>
      <c r="K450" s="33" t="n">
        <f aca="false">COUNTIF(B450:J450,"&lt;0.05")</f>
        <v>0</v>
      </c>
      <c r="L450" s="34" t="n">
        <f aca="false">COUNTIF(B450:J450,"&lt;0.005556")</f>
        <v>0</v>
      </c>
    </row>
    <row r="451" customFormat="false" ht="15" hidden="false" customHeight="false" outlineLevel="0" collapsed="false">
      <c r="A451" s="32" t="s">
        <v>5500</v>
      </c>
      <c r="B451" s="32" t="s">
        <v>6779</v>
      </c>
      <c r="C451" s="32" t="n">
        <v>0.949</v>
      </c>
      <c r="D451" s="32" t="s">
        <v>6779</v>
      </c>
      <c r="E451" s="32" t="s">
        <v>6779</v>
      </c>
      <c r="F451" s="32" t="s">
        <v>6779</v>
      </c>
      <c r="G451" s="32" t="s">
        <v>6779</v>
      </c>
      <c r="H451" s="32" t="n">
        <v>1</v>
      </c>
      <c r="I451" s="32" t="n">
        <v>1</v>
      </c>
      <c r="J451" s="32" t="n">
        <v>1</v>
      </c>
      <c r="K451" s="33" t="n">
        <f aca="false">COUNTIF(B451:J451,"&lt;0.05")</f>
        <v>0</v>
      </c>
      <c r="L451" s="34" t="n">
        <f aca="false">COUNTIF(B451:J451,"&lt;0.005556")</f>
        <v>0</v>
      </c>
    </row>
    <row r="452" customFormat="false" ht="15" hidden="false" customHeight="false" outlineLevel="0" collapsed="false">
      <c r="A452" s="32" t="s">
        <v>1199</v>
      </c>
      <c r="B452" s="32" t="n">
        <v>0.622</v>
      </c>
      <c r="C452" s="32" t="n">
        <v>0.576</v>
      </c>
      <c r="D452" s="32" t="n">
        <v>0.647</v>
      </c>
      <c r="E452" s="32" t="n">
        <v>0.391</v>
      </c>
      <c r="F452" s="32" t="n">
        <v>0.614</v>
      </c>
      <c r="G452" s="32" t="n">
        <v>0.183</v>
      </c>
      <c r="H452" s="32" t="n">
        <v>0.379</v>
      </c>
      <c r="I452" s="32" t="n">
        <v>0.539</v>
      </c>
      <c r="J452" s="32" t="n">
        <v>0.526</v>
      </c>
      <c r="K452" s="33" t="n">
        <f aca="false">COUNTIF(B452:J452,"&lt;0.05")</f>
        <v>0</v>
      </c>
      <c r="L452" s="34" t="n">
        <f aca="false">COUNTIF(B452:J452,"&lt;0.005556")</f>
        <v>0</v>
      </c>
    </row>
    <row r="453" customFormat="false" ht="15" hidden="false" customHeight="false" outlineLevel="0" collapsed="false">
      <c r="A453" s="32" t="s">
        <v>5498</v>
      </c>
      <c r="B453" s="32" t="n">
        <v>1</v>
      </c>
      <c r="C453" s="32" t="n">
        <v>0.984</v>
      </c>
      <c r="D453" s="32" t="n">
        <v>1</v>
      </c>
      <c r="E453" s="32" t="n">
        <v>1</v>
      </c>
      <c r="F453" s="32" t="s">
        <v>6779</v>
      </c>
      <c r="G453" s="32" t="s">
        <v>6779</v>
      </c>
      <c r="H453" s="32" t="n">
        <v>1</v>
      </c>
      <c r="I453" s="32" t="n">
        <v>1</v>
      </c>
      <c r="J453" s="32" t="n">
        <v>0.981</v>
      </c>
      <c r="K453" s="33" t="n">
        <f aca="false">COUNTIF(B453:J453,"&lt;0.05")</f>
        <v>0</v>
      </c>
      <c r="L453" s="34" t="n">
        <f aca="false">COUNTIF(B453:J453,"&lt;0.005556")</f>
        <v>0</v>
      </c>
    </row>
    <row r="454" customFormat="false" ht="15" hidden="false" customHeight="false" outlineLevel="0" collapsed="false">
      <c r="A454" s="32" t="s">
        <v>5294</v>
      </c>
      <c r="B454" s="32" t="s">
        <v>6779</v>
      </c>
      <c r="C454" s="32" t="n">
        <v>1</v>
      </c>
      <c r="D454" s="32" t="s">
        <v>6779</v>
      </c>
      <c r="E454" s="32" t="n">
        <v>0.992</v>
      </c>
      <c r="F454" s="32" t="n">
        <v>0.982</v>
      </c>
      <c r="G454" s="32" t="s">
        <v>6779</v>
      </c>
      <c r="H454" s="32" t="n">
        <v>1</v>
      </c>
      <c r="I454" s="32" t="n">
        <v>0.971</v>
      </c>
      <c r="J454" s="32" t="n">
        <v>0.982</v>
      </c>
      <c r="K454" s="33" t="n">
        <f aca="false">COUNTIF(B454:J454,"&lt;0.05")</f>
        <v>0</v>
      </c>
      <c r="L454" s="34" t="n">
        <f aca="false">COUNTIF(B454:J454,"&lt;0.005556")</f>
        <v>0</v>
      </c>
    </row>
    <row r="455" customFormat="false" ht="15" hidden="false" customHeight="false" outlineLevel="0" collapsed="false">
      <c r="A455" s="32" t="s">
        <v>677</v>
      </c>
      <c r="B455" s="32" t="n">
        <v>0.27</v>
      </c>
      <c r="C455" s="32" t="n">
        <v>0.393</v>
      </c>
      <c r="D455" s="32" t="n">
        <v>0.472</v>
      </c>
      <c r="E455" s="32" t="n">
        <v>0.091</v>
      </c>
      <c r="F455" s="32" t="n">
        <v>0.072</v>
      </c>
      <c r="G455" s="32" t="n">
        <v>0.544</v>
      </c>
      <c r="H455" s="32" t="n">
        <v>0.211</v>
      </c>
      <c r="I455" s="32" t="n">
        <v>0.61</v>
      </c>
      <c r="J455" s="32" t="n">
        <v>0.34</v>
      </c>
      <c r="K455" s="33" t="n">
        <f aca="false">COUNTIF(B455:J455,"&lt;0.05")</f>
        <v>0</v>
      </c>
      <c r="L455" s="34" t="n">
        <f aca="false">COUNTIF(B455:J455,"&lt;0.005556")</f>
        <v>0</v>
      </c>
    </row>
    <row r="456" customFormat="false" ht="15" hidden="false" customHeight="false" outlineLevel="0" collapsed="false">
      <c r="A456" s="32" t="s">
        <v>3454</v>
      </c>
      <c r="B456" s="32" t="n">
        <v>0.786</v>
      </c>
      <c r="C456" s="32" t="n">
        <v>0.768</v>
      </c>
      <c r="D456" s="32" t="n">
        <v>0.749</v>
      </c>
      <c r="E456" s="32" t="n">
        <v>0.129</v>
      </c>
      <c r="F456" s="32" t="n">
        <v>0.329</v>
      </c>
      <c r="G456" s="32" t="n">
        <v>0.974</v>
      </c>
      <c r="H456" s="32" t="n">
        <v>0.86</v>
      </c>
      <c r="I456" s="32" t="n">
        <v>0.908</v>
      </c>
      <c r="J456" s="32" t="n">
        <v>0.893</v>
      </c>
      <c r="K456" s="33" t="n">
        <f aca="false">COUNTIF(B456:J456,"&lt;0.05")</f>
        <v>0</v>
      </c>
      <c r="L456" s="34" t="n">
        <f aca="false">COUNTIF(B456:J456,"&lt;0.005556")</f>
        <v>0</v>
      </c>
    </row>
    <row r="457" customFormat="false" ht="15" hidden="false" customHeight="false" outlineLevel="0" collapsed="false">
      <c r="A457" s="32" t="s">
        <v>5165</v>
      </c>
      <c r="B457" s="32" t="n">
        <v>1</v>
      </c>
      <c r="C457" s="32" t="n">
        <v>0.949</v>
      </c>
      <c r="D457" s="32" t="n">
        <v>1</v>
      </c>
      <c r="E457" s="32" t="n">
        <v>0.65</v>
      </c>
      <c r="F457" s="32" t="n">
        <v>0.95</v>
      </c>
      <c r="G457" s="32" t="n">
        <v>0.974</v>
      </c>
      <c r="H457" s="32" t="s">
        <v>6779</v>
      </c>
      <c r="I457" s="32" t="s">
        <v>6779</v>
      </c>
      <c r="J457" s="32" t="n">
        <v>0.982</v>
      </c>
      <c r="K457" s="33" t="n">
        <f aca="false">COUNTIF(B457:J457,"&lt;0.05")</f>
        <v>0</v>
      </c>
      <c r="L457" s="34" t="n">
        <f aca="false">COUNTIF(B457:J457,"&lt;0.005556")</f>
        <v>0</v>
      </c>
    </row>
    <row r="458" customFormat="false" ht="15" hidden="false" customHeight="false" outlineLevel="0" collapsed="false">
      <c r="A458" s="32" t="s">
        <v>5848</v>
      </c>
      <c r="B458" s="32" t="n">
        <v>1</v>
      </c>
      <c r="C458" s="32" t="s">
        <v>6779</v>
      </c>
      <c r="D458" s="32" t="n">
        <v>1</v>
      </c>
      <c r="E458" s="32" t="n">
        <v>1</v>
      </c>
      <c r="F458" s="32" t="n">
        <v>1</v>
      </c>
      <c r="G458" s="32" t="n">
        <v>1</v>
      </c>
      <c r="H458" s="32" t="n">
        <v>1</v>
      </c>
      <c r="I458" s="32" t="n">
        <v>1</v>
      </c>
      <c r="J458" s="32" t="s">
        <v>6779</v>
      </c>
      <c r="K458" s="33" t="n">
        <f aca="false">COUNTIF(B458:J458,"&lt;0.05")</f>
        <v>0</v>
      </c>
      <c r="L458" s="34" t="n">
        <f aca="false">COUNTIF(B458:J458,"&lt;0.005556")</f>
        <v>0</v>
      </c>
    </row>
    <row r="459" customFormat="false" ht="15" hidden="false" customHeight="false" outlineLevel="0" collapsed="false">
      <c r="A459" s="32" t="s">
        <v>4279</v>
      </c>
      <c r="B459" s="32" t="s">
        <v>6779</v>
      </c>
      <c r="C459" s="32" t="n">
        <v>1</v>
      </c>
      <c r="D459" s="32" t="n">
        <v>0.948</v>
      </c>
      <c r="E459" s="32" t="n">
        <v>0.926</v>
      </c>
      <c r="F459" s="32" t="n">
        <v>0.982</v>
      </c>
      <c r="G459" s="32" t="n">
        <v>0.921</v>
      </c>
      <c r="H459" s="32" t="n">
        <v>0.928</v>
      </c>
      <c r="I459" s="32" t="n">
        <v>0.969</v>
      </c>
      <c r="J459" s="32" t="n">
        <v>0.176</v>
      </c>
      <c r="K459" s="33" t="n">
        <f aca="false">COUNTIF(B459:J459,"&lt;0.05")</f>
        <v>0</v>
      </c>
      <c r="L459" s="34" t="n">
        <f aca="false">COUNTIF(B459:J459,"&lt;0.005556")</f>
        <v>0</v>
      </c>
    </row>
    <row r="460" customFormat="false" ht="15" hidden="false" customHeight="false" outlineLevel="0" collapsed="false">
      <c r="A460" s="32" t="s">
        <v>3046</v>
      </c>
      <c r="B460" s="32" t="n">
        <v>0.688</v>
      </c>
      <c r="C460" s="32" t="n">
        <v>0.843</v>
      </c>
      <c r="D460" s="32" t="n">
        <v>0.062</v>
      </c>
      <c r="E460" s="32" t="n">
        <v>0.323</v>
      </c>
      <c r="F460" s="32" t="n">
        <v>0.599</v>
      </c>
      <c r="G460" s="32" t="n">
        <v>0.47</v>
      </c>
      <c r="H460" s="32" t="n">
        <v>0.931</v>
      </c>
      <c r="I460" s="32" t="n">
        <v>0.71</v>
      </c>
      <c r="J460" s="32" t="n">
        <v>0.466</v>
      </c>
      <c r="K460" s="33" t="n">
        <f aca="false">COUNTIF(B460:J460,"&lt;0.05")</f>
        <v>0</v>
      </c>
      <c r="L460" s="34" t="n">
        <f aca="false">COUNTIF(B460:J460,"&lt;0.005556")</f>
        <v>0</v>
      </c>
    </row>
    <row r="461" customFormat="false" ht="15" hidden="false" customHeight="false" outlineLevel="0" collapsed="false">
      <c r="A461" s="32" t="s">
        <v>6390</v>
      </c>
      <c r="B461" s="32" t="s">
        <v>6779</v>
      </c>
      <c r="C461" s="32" t="s">
        <v>6779</v>
      </c>
      <c r="D461" s="32" t="s">
        <v>6779</v>
      </c>
      <c r="E461" s="32" t="s">
        <v>6779</v>
      </c>
      <c r="F461" s="32" t="n">
        <v>1</v>
      </c>
      <c r="G461" s="32" t="s">
        <v>6779</v>
      </c>
      <c r="H461" s="32" t="s">
        <v>6779</v>
      </c>
      <c r="I461" s="32" t="s">
        <v>6779</v>
      </c>
      <c r="J461" s="32" t="n">
        <v>1</v>
      </c>
      <c r="K461" s="33" t="n">
        <f aca="false">COUNTIF(B461:J461,"&lt;0.05")</f>
        <v>0</v>
      </c>
      <c r="L461" s="34" t="n">
        <f aca="false">COUNTIF(B461:J461,"&lt;0.005556")</f>
        <v>0</v>
      </c>
    </row>
    <row r="462" customFormat="false" ht="15" hidden="false" customHeight="false" outlineLevel="0" collapsed="false">
      <c r="A462" s="32" t="s">
        <v>3866</v>
      </c>
      <c r="B462" s="32" t="n">
        <v>0.022</v>
      </c>
      <c r="C462" s="32" t="n">
        <v>0.842</v>
      </c>
      <c r="D462" s="32" t="n">
        <v>0.172</v>
      </c>
      <c r="E462" s="32" t="n">
        <v>0.593</v>
      </c>
      <c r="F462" s="32" t="n">
        <v>0.901</v>
      </c>
      <c r="G462" s="32" t="n">
        <v>0.974</v>
      </c>
      <c r="H462" s="32" t="n">
        <v>0.224</v>
      </c>
      <c r="I462" s="32" t="n">
        <v>0.289</v>
      </c>
      <c r="J462" s="32" t="n">
        <v>0.945</v>
      </c>
      <c r="K462" s="33" t="n">
        <f aca="false">COUNTIF(B462:J462,"&lt;0.05")</f>
        <v>1</v>
      </c>
      <c r="L462" s="34" t="n">
        <f aca="false">COUNTIF(B462:J462,"&lt;0.005556")</f>
        <v>0</v>
      </c>
    </row>
    <row r="463" customFormat="false" ht="15" hidden="false" customHeight="false" outlineLevel="0" collapsed="false">
      <c r="A463" s="32" t="s">
        <v>5528</v>
      </c>
      <c r="B463" s="32" t="s">
        <v>6779</v>
      </c>
      <c r="C463" s="32" t="n">
        <v>0.95</v>
      </c>
      <c r="D463" s="32" t="n">
        <v>0.947</v>
      </c>
      <c r="E463" s="32" t="n">
        <v>0.993</v>
      </c>
      <c r="F463" s="32" t="s">
        <v>6779</v>
      </c>
      <c r="G463" s="32" t="s">
        <v>6779</v>
      </c>
      <c r="H463" s="32" t="s">
        <v>6779</v>
      </c>
      <c r="I463" s="32" t="s">
        <v>6779</v>
      </c>
      <c r="J463" s="32" t="s">
        <v>6779</v>
      </c>
      <c r="K463" s="33" t="n">
        <f aca="false">COUNTIF(B463:J463,"&lt;0.05")</f>
        <v>0</v>
      </c>
      <c r="L463" s="34" t="n">
        <f aca="false">COUNTIF(B463:J463,"&lt;0.005556")</f>
        <v>0</v>
      </c>
    </row>
    <row r="464" customFormat="false" ht="15" hidden="false" customHeight="false" outlineLevel="0" collapsed="false">
      <c r="A464" s="32" t="s">
        <v>2556</v>
      </c>
      <c r="B464" s="32" t="n">
        <v>0.52</v>
      </c>
      <c r="C464" s="32" t="n">
        <v>0.468</v>
      </c>
      <c r="D464" s="32" t="n">
        <v>0.455</v>
      </c>
      <c r="E464" s="32" t="n">
        <v>0.249</v>
      </c>
      <c r="F464" s="32" t="n">
        <v>0.589</v>
      </c>
      <c r="G464" s="32" t="n">
        <v>0.536</v>
      </c>
      <c r="H464" s="32" t="n">
        <v>0.363</v>
      </c>
      <c r="I464" s="32" t="n">
        <v>0.822</v>
      </c>
      <c r="J464" s="32" t="n">
        <v>0.442</v>
      </c>
      <c r="K464" s="33" t="n">
        <f aca="false">COUNTIF(B464:J464,"&lt;0.05")</f>
        <v>0</v>
      </c>
      <c r="L464" s="34" t="n">
        <f aca="false">COUNTIF(B464:J464,"&lt;0.005556")</f>
        <v>0</v>
      </c>
    </row>
    <row r="465" customFormat="false" ht="15" hidden="false" customHeight="false" outlineLevel="0" collapsed="false">
      <c r="A465" s="32" t="s">
        <v>6241</v>
      </c>
      <c r="B465" s="32" t="n">
        <v>0.933</v>
      </c>
      <c r="C465" s="32" t="n">
        <v>0.016</v>
      </c>
      <c r="D465" s="32" t="s">
        <v>6779</v>
      </c>
      <c r="E465" s="32" t="n">
        <v>1</v>
      </c>
      <c r="F465" s="32" t="s">
        <v>6779</v>
      </c>
      <c r="G465" s="32" t="s">
        <v>6779</v>
      </c>
      <c r="H465" s="32" t="s">
        <v>6779</v>
      </c>
      <c r="I465" s="32" t="s">
        <v>6779</v>
      </c>
      <c r="J465" s="32" t="s">
        <v>6779</v>
      </c>
      <c r="K465" s="33" t="n">
        <f aca="false">COUNTIF(B465:J465,"&lt;0.05")</f>
        <v>1</v>
      </c>
      <c r="L465" s="34" t="n">
        <f aca="false">COUNTIF(B465:J465,"&lt;0.005556")</f>
        <v>0</v>
      </c>
    </row>
    <row r="466" customFormat="false" ht="15" hidden="false" customHeight="false" outlineLevel="0" collapsed="false">
      <c r="A466" s="32" t="s">
        <v>6405</v>
      </c>
      <c r="B466" s="32" t="s">
        <v>6779</v>
      </c>
      <c r="C466" s="32" t="s">
        <v>6779</v>
      </c>
      <c r="D466" s="32" t="s">
        <v>6779</v>
      </c>
      <c r="E466" s="32" t="s">
        <v>6779</v>
      </c>
      <c r="F466" s="32" t="n">
        <v>1</v>
      </c>
      <c r="G466" s="32" t="s">
        <v>6779</v>
      </c>
      <c r="H466" s="32" t="s">
        <v>6779</v>
      </c>
      <c r="I466" s="32" t="n">
        <v>1</v>
      </c>
      <c r="J466" s="32" t="s">
        <v>6779</v>
      </c>
      <c r="K466" s="33" t="n">
        <f aca="false">COUNTIF(B466:J466,"&lt;0.05")</f>
        <v>0</v>
      </c>
      <c r="L466" s="34" t="n">
        <f aca="false">COUNTIF(B466:J466,"&lt;0.005556")</f>
        <v>0</v>
      </c>
    </row>
    <row r="467" customFormat="false" ht="15" hidden="false" customHeight="false" outlineLevel="0" collapsed="false">
      <c r="A467" s="32" t="s">
        <v>2925</v>
      </c>
      <c r="B467" s="32" t="n">
        <v>0.869</v>
      </c>
      <c r="C467" s="32" t="n">
        <v>0.593</v>
      </c>
      <c r="D467" s="32" t="n">
        <v>0.574</v>
      </c>
      <c r="E467" s="32" t="n">
        <v>0.381</v>
      </c>
      <c r="F467" s="32" t="n">
        <v>0.836</v>
      </c>
      <c r="G467" s="32" t="n">
        <v>0.16</v>
      </c>
      <c r="H467" s="32" t="n">
        <v>0.268</v>
      </c>
      <c r="I467" s="32" t="n">
        <v>0.823</v>
      </c>
      <c r="J467" s="32" t="n">
        <v>0.258</v>
      </c>
      <c r="K467" s="33" t="n">
        <f aca="false">COUNTIF(B467:J467,"&lt;0.05")</f>
        <v>0</v>
      </c>
      <c r="L467" s="34" t="n">
        <f aca="false">COUNTIF(B467:J467,"&lt;0.005556")</f>
        <v>0</v>
      </c>
    </row>
    <row r="468" customFormat="false" ht="15" hidden="false" customHeight="false" outlineLevel="0" collapsed="false">
      <c r="A468" s="32" t="s">
        <v>1033</v>
      </c>
      <c r="B468" s="32" t="n">
        <v>0.29</v>
      </c>
      <c r="C468" s="32" t="n">
        <v>0.457</v>
      </c>
      <c r="D468" s="32" t="n">
        <v>0.55</v>
      </c>
      <c r="E468" s="32" t="n">
        <v>0.435</v>
      </c>
      <c r="F468" s="32" t="n">
        <v>0.621</v>
      </c>
      <c r="G468" s="32" t="n">
        <v>0.343</v>
      </c>
      <c r="H468" s="32" t="n">
        <v>0.03</v>
      </c>
      <c r="I468" s="32" t="n">
        <v>0.096</v>
      </c>
      <c r="J468" s="32" t="n">
        <v>0.544</v>
      </c>
      <c r="K468" s="33" t="n">
        <f aca="false">COUNTIF(B468:J468,"&lt;0.05")</f>
        <v>1</v>
      </c>
      <c r="L468" s="34" t="n">
        <f aca="false">COUNTIF(B468:J468,"&lt;0.005556")</f>
        <v>0</v>
      </c>
    </row>
    <row r="469" customFormat="false" ht="15" hidden="false" customHeight="false" outlineLevel="0" collapsed="false">
      <c r="A469" s="32" t="s">
        <v>5546</v>
      </c>
      <c r="B469" s="32" t="n">
        <v>1</v>
      </c>
      <c r="C469" s="32" t="n">
        <v>1</v>
      </c>
      <c r="D469" s="32" t="s">
        <v>6779</v>
      </c>
      <c r="E469" s="32" t="n">
        <v>0.979</v>
      </c>
      <c r="F469" s="32" t="n">
        <v>1</v>
      </c>
      <c r="G469" s="32" t="n">
        <v>0.974</v>
      </c>
      <c r="H469" s="32" t="s">
        <v>6779</v>
      </c>
      <c r="I469" s="32" t="s">
        <v>6779</v>
      </c>
      <c r="J469" s="32" t="n">
        <v>1</v>
      </c>
      <c r="K469" s="33" t="n">
        <f aca="false">COUNTIF(B469:J469,"&lt;0.05")</f>
        <v>0</v>
      </c>
      <c r="L469" s="34" t="n">
        <f aca="false">COUNTIF(B469:J469,"&lt;0.005556")</f>
        <v>0</v>
      </c>
    </row>
    <row r="470" customFormat="false" ht="15" hidden="false" customHeight="false" outlineLevel="0" collapsed="false">
      <c r="A470" s="32" t="s">
        <v>689</v>
      </c>
      <c r="B470" s="32" t="n">
        <v>0.218</v>
      </c>
      <c r="C470" s="32" t="n">
        <v>0.452</v>
      </c>
      <c r="D470" s="32" t="n">
        <v>0.461</v>
      </c>
      <c r="E470" s="32" t="n">
        <v>0.417</v>
      </c>
      <c r="F470" s="32" t="n">
        <v>0.433</v>
      </c>
      <c r="G470" s="32" t="n">
        <v>0.458</v>
      </c>
      <c r="H470" s="32" t="n">
        <v>0.657</v>
      </c>
      <c r="I470" s="32" t="n">
        <v>0.671</v>
      </c>
      <c r="J470" s="32" t="n">
        <v>0.625</v>
      </c>
      <c r="K470" s="33" t="n">
        <f aca="false">COUNTIF(B470:J470,"&lt;0.05")</f>
        <v>0</v>
      </c>
      <c r="L470" s="34" t="n">
        <f aca="false">COUNTIF(B470:J470,"&lt;0.005556")</f>
        <v>0</v>
      </c>
    </row>
    <row r="471" customFormat="false" ht="15" hidden="false" customHeight="false" outlineLevel="0" collapsed="false">
      <c r="A471" s="32" t="s">
        <v>4329</v>
      </c>
      <c r="B471" s="32" t="n">
        <v>1</v>
      </c>
      <c r="C471" s="32" t="n">
        <v>1</v>
      </c>
      <c r="D471" s="32" t="n">
        <v>0.895</v>
      </c>
      <c r="E471" s="32" t="n">
        <v>0.804</v>
      </c>
      <c r="F471" s="32" t="n">
        <v>0.835</v>
      </c>
      <c r="G471" s="32" t="n">
        <v>1</v>
      </c>
      <c r="H471" s="32" t="n">
        <v>0.928</v>
      </c>
      <c r="I471" s="32" t="n">
        <v>1</v>
      </c>
      <c r="J471" s="32" t="n">
        <v>0.982</v>
      </c>
      <c r="K471" s="33" t="n">
        <f aca="false">COUNTIF(B471:J471,"&lt;0.05")</f>
        <v>0</v>
      </c>
      <c r="L471" s="34" t="n">
        <f aca="false">COUNTIF(B471:J471,"&lt;0.005556")</f>
        <v>0</v>
      </c>
    </row>
    <row r="472" customFormat="false" ht="15" hidden="false" customHeight="false" outlineLevel="0" collapsed="false">
      <c r="A472" s="32" t="s">
        <v>2264</v>
      </c>
      <c r="B472" s="32" t="n">
        <v>0.079</v>
      </c>
      <c r="C472" s="32" t="n">
        <v>0.03</v>
      </c>
      <c r="D472" s="32" t="n">
        <v>0.52</v>
      </c>
      <c r="E472" s="32" t="n">
        <v>0.254</v>
      </c>
      <c r="F472" s="32" t="n">
        <v>0.327</v>
      </c>
      <c r="G472" s="32" t="n">
        <v>0.644</v>
      </c>
      <c r="H472" s="32" t="n">
        <v>0.605</v>
      </c>
      <c r="I472" s="32" t="n">
        <v>0.66</v>
      </c>
      <c r="J472" s="32" t="n">
        <v>0.533</v>
      </c>
      <c r="K472" s="33" t="n">
        <f aca="false">COUNTIF(B472:J472,"&lt;0.05")</f>
        <v>1</v>
      </c>
      <c r="L472" s="34" t="n">
        <f aca="false">COUNTIF(B472:J472,"&lt;0.005556")</f>
        <v>0</v>
      </c>
    </row>
    <row r="473" customFormat="false" ht="15" hidden="false" customHeight="false" outlineLevel="0" collapsed="false">
      <c r="A473" s="32" t="s">
        <v>3940</v>
      </c>
      <c r="B473" s="32" t="n">
        <v>0.214</v>
      </c>
      <c r="C473" s="32" t="n">
        <v>0.951</v>
      </c>
      <c r="D473" s="32" t="n">
        <v>0.391</v>
      </c>
      <c r="E473" s="32" t="n">
        <v>0.539</v>
      </c>
      <c r="F473" s="32" t="n">
        <v>0.95</v>
      </c>
      <c r="G473" s="32" t="s">
        <v>6779</v>
      </c>
      <c r="H473" s="32" t="n">
        <v>0.931</v>
      </c>
      <c r="I473" s="32" t="n">
        <v>0.031</v>
      </c>
      <c r="J473" s="32" t="n">
        <v>1</v>
      </c>
      <c r="K473" s="33" t="n">
        <f aca="false">COUNTIF(B473:J473,"&lt;0.05")</f>
        <v>1</v>
      </c>
      <c r="L473" s="34" t="n">
        <f aca="false">COUNTIF(B473:J473,"&lt;0.005556")</f>
        <v>0</v>
      </c>
    </row>
    <row r="474" customFormat="false" ht="15" hidden="false" customHeight="false" outlineLevel="0" collapsed="false">
      <c r="A474" s="32" t="s">
        <v>5478</v>
      </c>
      <c r="B474" s="32" t="n">
        <v>0.928</v>
      </c>
      <c r="C474" s="32" t="n">
        <v>0.95</v>
      </c>
      <c r="D474" s="32" t="n">
        <v>0.897</v>
      </c>
      <c r="E474" s="32" t="n">
        <v>0.955</v>
      </c>
      <c r="F474" s="32" t="n">
        <v>0.983</v>
      </c>
      <c r="G474" s="32" t="n">
        <v>0.973</v>
      </c>
      <c r="H474" s="32" t="n">
        <v>0.151</v>
      </c>
      <c r="I474" s="32" t="s">
        <v>6779</v>
      </c>
      <c r="J474" s="32" t="n">
        <v>0.981</v>
      </c>
      <c r="K474" s="33" t="n">
        <f aca="false">COUNTIF(B474:J474,"&lt;0.05")</f>
        <v>0</v>
      </c>
      <c r="L474" s="34" t="n">
        <f aca="false">COUNTIF(B474:J474,"&lt;0.005556")</f>
        <v>0</v>
      </c>
    </row>
    <row r="475" customFormat="false" ht="15" hidden="false" customHeight="false" outlineLevel="0" collapsed="false">
      <c r="A475" s="32" t="s">
        <v>646</v>
      </c>
      <c r="B475" s="32" t="n">
        <v>0.467</v>
      </c>
      <c r="C475" s="32" t="n">
        <v>0.224</v>
      </c>
      <c r="D475" s="32" t="n">
        <v>0.573</v>
      </c>
      <c r="E475" s="32" t="n">
        <v>0.285</v>
      </c>
      <c r="F475" s="32" t="n">
        <v>0.254</v>
      </c>
      <c r="G475" s="32" t="n">
        <v>0.073</v>
      </c>
      <c r="H475" s="32" t="n">
        <v>0.184</v>
      </c>
      <c r="I475" s="32" t="n">
        <v>0.031</v>
      </c>
      <c r="J475" s="32" t="n">
        <v>0.642</v>
      </c>
      <c r="K475" s="33" t="n">
        <f aca="false">COUNTIF(B475:J475,"&lt;0.05")</f>
        <v>1</v>
      </c>
      <c r="L475" s="34" t="n">
        <f aca="false">COUNTIF(B475:J475,"&lt;0.005556")</f>
        <v>0</v>
      </c>
    </row>
    <row r="476" customFormat="false" ht="15" hidden="false" customHeight="false" outlineLevel="0" collapsed="false">
      <c r="A476" s="32" t="s">
        <v>1987</v>
      </c>
      <c r="B476" s="32" t="n">
        <v>0.589</v>
      </c>
      <c r="C476" s="32" t="n">
        <v>0.378</v>
      </c>
      <c r="D476" s="32" t="n">
        <v>0.067</v>
      </c>
      <c r="E476" s="32" t="n">
        <v>0.012</v>
      </c>
      <c r="F476" s="32" t="n">
        <v>0.398</v>
      </c>
      <c r="G476" s="32" t="n">
        <v>0.358</v>
      </c>
      <c r="H476" s="32" t="n">
        <v>0.192</v>
      </c>
      <c r="I476" s="32" t="n">
        <v>0.711</v>
      </c>
      <c r="J476" s="32" t="n">
        <v>0.445</v>
      </c>
      <c r="K476" s="33" t="n">
        <f aca="false">COUNTIF(B476:J476,"&lt;0.05")</f>
        <v>1</v>
      </c>
      <c r="L476" s="34" t="n">
        <f aca="false">COUNTIF(B476:J476,"&lt;0.005556")</f>
        <v>0</v>
      </c>
    </row>
    <row r="477" customFormat="false" ht="15" hidden="false" customHeight="false" outlineLevel="0" collapsed="false">
      <c r="A477" s="32" t="s">
        <v>2080</v>
      </c>
      <c r="B477" s="32" t="n">
        <v>0.327</v>
      </c>
      <c r="C477" s="32" t="n">
        <v>0.474</v>
      </c>
      <c r="D477" s="32" t="n">
        <v>0.241</v>
      </c>
      <c r="E477" s="32" t="n">
        <v>0.423</v>
      </c>
      <c r="F477" s="32" t="n">
        <v>0.261</v>
      </c>
      <c r="G477" s="32" t="n">
        <v>0.61</v>
      </c>
      <c r="H477" s="32" t="n">
        <v>0.144</v>
      </c>
      <c r="I477" s="32" t="n">
        <v>0.599</v>
      </c>
      <c r="J477" s="32" t="n">
        <v>0.63</v>
      </c>
      <c r="K477" s="33" t="n">
        <f aca="false">COUNTIF(B477:J477,"&lt;0.05")</f>
        <v>0</v>
      </c>
      <c r="L477" s="34" t="n">
        <f aca="false">COUNTIF(B477:J477,"&lt;0.005556")</f>
        <v>0</v>
      </c>
    </row>
    <row r="478" customFormat="false" ht="15" hidden="false" customHeight="false" outlineLevel="0" collapsed="false">
      <c r="A478" s="32" t="s">
        <v>4098</v>
      </c>
      <c r="B478" s="32" t="n">
        <v>0.975</v>
      </c>
      <c r="C478" s="32" t="n">
        <v>0.834</v>
      </c>
      <c r="D478" s="32" t="n">
        <v>0.751</v>
      </c>
      <c r="E478" s="32" t="n">
        <v>0.891</v>
      </c>
      <c r="F478" s="32" t="n">
        <v>0.982</v>
      </c>
      <c r="G478" s="32" t="n">
        <v>0.974</v>
      </c>
      <c r="H478" s="32" t="s">
        <v>6779</v>
      </c>
      <c r="I478" s="32" t="n">
        <v>0.82</v>
      </c>
      <c r="J478" s="32" t="n">
        <v>1</v>
      </c>
      <c r="K478" s="33" t="n">
        <f aca="false">COUNTIF(B478:J478,"&lt;0.05")</f>
        <v>0</v>
      </c>
      <c r="L478" s="34" t="n">
        <f aca="false">COUNTIF(B478:J478,"&lt;0.005556")</f>
        <v>0</v>
      </c>
    </row>
    <row r="479" customFormat="false" ht="15" hidden="false" customHeight="false" outlineLevel="0" collapsed="false">
      <c r="A479" s="32" t="s">
        <v>4794</v>
      </c>
      <c r="B479" s="32" t="s">
        <v>6779</v>
      </c>
      <c r="C479" s="32" t="n">
        <v>1</v>
      </c>
      <c r="D479" s="32" t="s">
        <v>6779</v>
      </c>
      <c r="E479" s="32" t="n">
        <v>0.892</v>
      </c>
      <c r="F479" s="32" t="n">
        <v>0.835</v>
      </c>
      <c r="G479" s="32" t="n">
        <v>1</v>
      </c>
      <c r="H479" s="32" t="n">
        <v>1</v>
      </c>
      <c r="I479" s="32" t="n">
        <v>1</v>
      </c>
      <c r="J479" s="32" t="n">
        <v>1</v>
      </c>
      <c r="K479" s="33" t="n">
        <f aca="false">COUNTIF(B479:J479,"&lt;0.05")</f>
        <v>0</v>
      </c>
      <c r="L479" s="34" t="n">
        <f aca="false">COUNTIF(B479:J479,"&lt;0.005556")</f>
        <v>0</v>
      </c>
    </row>
    <row r="480" customFormat="false" ht="15" hidden="false" customHeight="false" outlineLevel="0" collapsed="false">
      <c r="A480" s="32" t="s">
        <v>6336</v>
      </c>
      <c r="B480" s="32" t="s">
        <v>6779</v>
      </c>
      <c r="C480" s="32" t="s">
        <v>6779</v>
      </c>
      <c r="D480" s="32" t="n">
        <v>1</v>
      </c>
      <c r="E480" s="32" t="s">
        <v>6779</v>
      </c>
      <c r="F480" s="32" t="s">
        <v>6779</v>
      </c>
      <c r="G480" s="32" t="n">
        <v>1</v>
      </c>
      <c r="H480" s="32" t="s">
        <v>6779</v>
      </c>
      <c r="I480" s="32" t="s">
        <v>6779</v>
      </c>
      <c r="J480" s="32" t="n">
        <v>1</v>
      </c>
      <c r="K480" s="33" t="n">
        <f aca="false">COUNTIF(B480:J480,"&lt;0.05")</f>
        <v>0</v>
      </c>
      <c r="L480" s="34" t="n">
        <f aca="false">COUNTIF(B480:J480,"&lt;0.005556")</f>
        <v>0</v>
      </c>
    </row>
    <row r="481" customFormat="false" ht="15" hidden="false" customHeight="false" outlineLevel="0" collapsed="false">
      <c r="A481" s="32" t="s">
        <v>5080</v>
      </c>
      <c r="B481" s="32" t="s">
        <v>6779</v>
      </c>
      <c r="C481" s="32" t="n">
        <v>1</v>
      </c>
      <c r="D481" s="32" t="n">
        <v>0.983</v>
      </c>
      <c r="E481" s="32" t="n">
        <v>0.978</v>
      </c>
      <c r="F481" s="32" t="n">
        <v>0.95</v>
      </c>
      <c r="G481" s="32" t="s">
        <v>6779</v>
      </c>
      <c r="H481" s="32" t="s">
        <v>6779</v>
      </c>
      <c r="I481" s="32" t="n">
        <v>0.909</v>
      </c>
      <c r="J481" s="32" t="n">
        <v>0.892</v>
      </c>
      <c r="K481" s="33" t="n">
        <f aca="false">COUNTIF(B481:J481,"&lt;0.05")</f>
        <v>0</v>
      </c>
      <c r="L481" s="34" t="n">
        <f aca="false">COUNTIF(B481:J481,"&lt;0.005556")</f>
        <v>0</v>
      </c>
    </row>
    <row r="482" customFormat="false" ht="15" hidden="false" customHeight="false" outlineLevel="0" collapsed="false">
      <c r="A482" s="32" t="s">
        <v>3954</v>
      </c>
      <c r="B482" s="32" t="n">
        <v>0.975</v>
      </c>
      <c r="C482" s="32" t="n">
        <v>0.902</v>
      </c>
      <c r="D482" s="32" t="s">
        <v>6779</v>
      </c>
      <c r="E482" s="32" t="n">
        <v>0.349</v>
      </c>
      <c r="F482" s="32" t="n">
        <v>0.164</v>
      </c>
      <c r="G482" s="32" t="n">
        <v>0.974</v>
      </c>
      <c r="H482" s="32" t="n">
        <v>0.855</v>
      </c>
      <c r="I482" s="32" t="n">
        <v>0.59</v>
      </c>
      <c r="J482" s="32" t="n">
        <v>0.823</v>
      </c>
      <c r="K482" s="33" t="n">
        <f aca="false">COUNTIF(B482:J482,"&lt;0.05")</f>
        <v>0</v>
      </c>
      <c r="L482" s="34" t="n">
        <f aca="false">COUNTIF(B482:J482,"&lt;0.005556")</f>
        <v>0</v>
      </c>
    </row>
    <row r="483" customFormat="false" ht="15" hidden="false" customHeight="false" outlineLevel="0" collapsed="false">
      <c r="A483" s="32" t="s">
        <v>2388</v>
      </c>
      <c r="B483" s="32" t="n">
        <v>0.676</v>
      </c>
      <c r="C483" s="32" t="n">
        <v>0.417</v>
      </c>
      <c r="D483" s="32" t="n">
        <v>0.478</v>
      </c>
      <c r="E483" s="32" t="n">
        <v>0.666</v>
      </c>
      <c r="F483" s="32" t="n">
        <v>0.587</v>
      </c>
      <c r="G483" s="32" t="n">
        <v>0.851</v>
      </c>
      <c r="H483" s="32" t="n">
        <v>0.551</v>
      </c>
      <c r="I483" s="32" t="n">
        <v>0.343</v>
      </c>
      <c r="J483" s="32" t="n">
        <v>0.331</v>
      </c>
      <c r="K483" s="33" t="n">
        <f aca="false">COUNTIF(B483:J483,"&lt;0.05")</f>
        <v>0</v>
      </c>
      <c r="L483" s="34" t="n">
        <f aca="false">COUNTIF(B483:J483,"&lt;0.005556")</f>
        <v>0</v>
      </c>
    </row>
    <row r="484" customFormat="false" ht="15" hidden="false" customHeight="false" outlineLevel="0" collapsed="false">
      <c r="A484" s="32" t="s">
        <v>3501</v>
      </c>
      <c r="B484" s="32" t="n">
        <v>0.214</v>
      </c>
      <c r="C484" s="32" t="n">
        <v>0.841</v>
      </c>
      <c r="D484" s="32" t="n">
        <v>0.429</v>
      </c>
      <c r="E484" s="32" t="n">
        <v>0.47</v>
      </c>
      <c r="F484" s="32" t="n">
        <v>0.675</v>
      </c>
      <c r="G484" s="32" t="n">
        <v>0.974</v>
      </c>
      <c r="H484" s="32" t="n">
        <v>0.856</v>
      </c>
      <c r="I484" s="32" t="n">
        <v>0.97</v>
      </c>
      <c r="J484" s="32" t="n">
        <v>0.886</v>
      </c>
      <c r="K484" s="33" t="n">
        <f aca="false">COUNTIF(B484:J484,"&lt;0.05")</f>
        <v>0</v>
      </c>
      <c r="L484" s="34" t="n">
        <f aca="false">COUNTIF(B484:J484,"&lt;0.005556")</f>
        <v>0</v>
      </c>
    </row>
    <row r="485" customFormat="false" ht="15" hidden="false" customHeight="false" outlineLevel="0" collapsed="false">
      <c r="A485" s="32" t="s">
        <v>4902</v>
      </c>
      <c r="B485" s="32" t="s">
        <v>6779</v>
      </c>
      <c r="C485" s="32" t="n">
        <v>1</v>
      </c>
      <c r="D485" s="32" t="n">
        <v>0.947</v>
      </c>
      <c r="E485" s="32" t="n">
        <v>0.993</v>
      </c>
      <c r="F485" s="32" t="n">
        <v>0.983</v>
      </c>
      <c r="G485" s="32" t="n">
        <v>0.026</v>
      </c>
      <c r="H485" s="32" t="s">
        <v>6779</v>
      </c>
      <c r="I485" s="32" t="n">
        <v>1</v>
      </c>
      <c r="J485" s="32" t="n">
        <v>0.885</v>
      </c>
      <c r="K485" s="33" t="n">
        <f aca="false">COUNTIF(B485:J485,"&lt;0.05")</f>
        <v>1</v>
      </c>
      <c r="L485" s="34" t="n">
        <f aca="false">COUNTIF(B485:J485,"&lt;0.005556")</f>
        <v>0</v>
      </c>
    </row>
    <row r="486" customFormat="false" ht="15" hidden="false" customHeight="false" outlineLevel="0" collapsed="false">
      <c r="A486" s="32" t="s">
        <v>4167</v>
      </c>
      <c r="B486" s="32" t="n">
        <v>0.934</v>
      </c>
      <c r="C486" s="32" t="n">
        <v>0.267</v>
      </c>
      <c r="D486" s="32" t="n">
        <v>0.52</v>
      </c>
      <c r="E486" s="32" t="n">
        <v>0.59</v>
      </c>
      <c r="F486" s="32" t="n">
        <v>0.899</v>
      </c>
      <c r="G486" s="32" t="n">
        <v>0.976</v>
      </c>
      <c r="H486" s="32" t="n">
        <v>0.976</v>
      </c>
      <c r="I486" s="32" t="n">
        <v>0.969</v>
      </c>
      <c r="J486" s="32" t="n">
        <v>0.892</v>
      </c>
      <c r="K486" s="33" t="n">
        <f aca="false">COUNTIF(B486:J486,"&lt;0.05")</f>
        <v>0</v>
      </c>
      <c r="L486" s="34" t="n">
        <f aca="false">COUNTIF(B486:J486,"&lt;0.005556")</f>
        <v>0</v>
      </c>
    </row>
    <row r="487" customFormat="false" ht="15" hidden="false" customHeight="false" outlineLevel="0" collapsed="false">
      <c r="A487" s="32" t="s">
        <v>953</v>
      </c>
      <c r="B487" s="32" t="n">
        <v>0.526</v>
      </c>
      <c r="C487" s="32" t="n">
        <v>0.223</v>
      </c>
      <c r="D487" s="32" t="n">
        <v>0.561</v>
      </c>
      <c r="E487" s="32" t="n">
        <v>0.484</v>
      </c>
      <c r="F487" s="32" t="n">
        <v>0.025</v>
      </c>
      <c r="G487" s="32" t="n">
        <v>0.693</v>
      </c>
      <c r="H487" s="32" t="n">
        <v>0.568</v>
      </c>
      <c r="I487" s="32" t="n">
        <v>0.341</v>
      </c>
      <c r="J487" s="32" t="n">
        <v>0.239</v>
      </c>
      <c r="K487" s="33" t="n">
        <f aca="false">COUNTIF(B487:J487,"&lt;0.05")</f>
        <v>1</v>
      </c>
      <c r="L487" s="34" t="n">
        <f aca="false">COUNTIF(B487:J487,"&lt;0.005556")</f>
        <v>0</v>
      </c>
    </row>
    <row r="488" customFormat="false" ht="15" hidden="false" customHeight="false" outlineLevel="0" collapsed="false">
      <c r="A488" s="32" t="s">
        <v>828</v>
      </c>
      <c r="B488" s="32" t="n">
        <v>0.397</v>
      </c>
      <c r="C488" s="32" t="n">
        <v>0.39</v>
      </c>
      <c r="D488" s="32" t="n">
        <v>0.343</v>
      </c>
      <c r="E488" s="32" t="n">
        <v>0.237</v>
      </c>
      <c r="F488" s="32" t="n">
        <v>0.599</v>
      </c>
      <c r="G488" s="32" t="n">
        <v>0.43</v>
      </c>
      <c r="H488" s="32" t="n">
        <v>0.381</v>
      </c>
      <c r="I488" s="32" t="n">
        <v>0.436</v>
      </c>
      <c r="J488" s="32" t="n">
        <v>0.084</v>
      </c>
      <c r="K488" s="33" t="n">
        <f aca="false">COUNTIF(B488:J488,"&lt;0.05")</f>
        <v>0</v>
      </c>
      <c r="L488" s="34" t="n">
        <f aca="false">COUNTIF(B488:J488,"&lt;0.005556")</f>
        <v>0</v>
      </c>
    </row>
    <row r="489" customFormat="false" ht="15" hidden="false" customHeight="false" outlineLevel="0" collapsed="false">
      <c r="A489" s="32" t="s">
        <v>3548</v>
      </c>
      <c r="B489" s="32" t="n">
        <v>0.934</v>
      </c>
      <c r="C489" s="32" t="n">
        <v>0.953</v>
      </c>
      <c r="D489" s="32" t="n">
        <v>0.749</v>
      </c>
      <c r="E489" s="32" t="n">
        <v>0.038</v>
      </c>
      <c r="F489" s="32" t="n">
        <v>0.588</v>
      </c>
      <c r="G489" s="32" t="n">
        <v>0.751</v>
      </c>
      <c r="H489" s="32" t="n">
        <v>0.677</v>
      </c>
      <c r="I489" s="32" t="n">
        <v>1</v>
      </c>
      <c r="J489" s="32" t="n">
        <v>0.744</v>
      </c>
      <c r="K489" s="33" t="n">
        <f aca="false">COUNTIF(B489:J489,"&lt;0.05")</f>
        <v>1</v>
      </c>
      <c r="L489" s="34" t="n">
        <f aca="false">COUNTIF(B489:J489,"&lt;0.005556")</f>
        <v>0</v>
      </c>
    </row>
    <row r="490" customFormat="false" ht="15" hidden="false" customHeight="false" outlineLevel="0" collapsed="false">
      <c r="A490" s="32" t="s">
        <v>3637</v>
      </c>
      <c r="B490" s="32" t="n">
        <v>0.869</v>
      </c>
      <c r="C490" s="32" t="n">
        <v>0.682</v>
      </c>
      <c r="D490" s="32" t="n">
        <v>0.748</v>
      </c>
      <c r="E490" s="32" t="n">
        <v>0.851</v>
      </c>
      <c r="F490" s="32" t="n">
        <v>0.95</v>
      </c>
      <c r="G490" s="32" t="s">
        <v>6779</v>
      </c>
      <c r="H490" s="32" t="n">
        <v>0.464</v>
      </c>
      <c r="I490" s="32" t="n">
        <v>0.91</v>
      </c>
      <c r="J490" s="32" t="n">
        <v>0.742</v>
      </c>
      <c r="K490" s="33" t="n">
        <f aca="false">COUNTIF(B490:J490,"&lt;0.05")</f>
        <v>0</v>
      </c>
      <c r="L490" s="34" t="n">
        <f aca="false">COUNTIF(B490:J490,"&lt;0.005556")</f>
        <v>0</v>
      </c>
    </row>
    <row r="491" customFormat="false" ht="15" hidden="false" customHeight="false" outlineLevel="0" collapsed="false">
      <c r="A491" s="32" t="s">
        <v>2356</v>
      </c>
      <c r="B491" s="32" t="n">
        <v>0.348</v>
      </c>
      <c r="C491" s="32" t="n">
        <v>0.075</v>
      </c>
      <c r="D491" s="32" t="n">
        <v>0.237</v>
      </c>
      <c r="E491" s="32" t="n">
        <v>0.029</v>
      </c>
      <c r="F491" s="32" t="n">
        <v>0.211</v>
      </c>
      <c r="G491" s="32" t="n">
        <v>0.245</v>
      </c>
      <c r="H491" s="32" t="n">
        <v>0.407</v>
      </c>
      <c r="I491" s="32" t="n">
        <v>0.66</v>
      </c>
      <c r="J491" s="32" t="n">
        <v>0.412</v>
      </c>
      <c r="K491" s="33" t="n">
        <f aca="false">COUNTIF(B491:J491,"&lt;0.05")</f>
        <v>1</v>
      </c>
      <c r="L491" s="34" t="n">
        <f aca="false">COUNTIF(B491:J491,"&lt;0.005556")</f>
        <v>0</v>
      </c>
    </row>
    <row r="492" customFormat="false" ht="15" hidden="false" customHeight="false" outlineLevel="0" collapsed="false">
      <c r="A492" s="32" t="s">
        <v>3952</v>
      </c>
      <c r="B492" s="32" t="n">
        <v>0.932</v>
      </c>
      <c r="C492" s="32" t="n">
        <v>0.769</v>
      </c>
      <c r="D492" s="32" t="n">
        <v>0.608</v>
      </c>
      <c r="E492" s="32" t="n">
        <v>0.3</v>
      </c>
      <c r="F492" s="32" t="n">
        <v>0.948</v>
      </c>
      <c r="G492" s="32" t="n">
        <v>0.753</v>
      </c>
      <c r="H492" s="32" t="s">
        <v>6779</v>
      </c>
      <c r="I492" s="32" t="n">
        <v>0.969</v>
      </c>
      <c r="J492" s="32" t="s">
        <v>6779</v>
      </c>
      <c r="K492" s="33" t="n">
        <f aca="false">COUNTIF(B492:J492,"&lt;0.05")</f>
        <v>0</v>
      </c>
      <c r="L492" s="34" t="n">
        <f aca="false">COUNTIF(B492:J492,"&lt;0.005556")</f>
        <v>0</v>
      </c>
    </row>
    <row r="493" customFormat="false" ht="15" hidden="false" customHeight="false" outlineLevel="0" collapsed="false">
      <c r="A493" s="32" t="s">
        <v>6380</v>
      </c>
      <c r="B493" s="32" t="s">
        <v>6779</v>
      </c>
      <c r="C493" s="32" t="n">
        <v>1</v>
      </c>
      <c r="D493" s="32" t="s">
        <v>6779</v>
      </c>
      <c r="E493" s="32" t="s">
        <v>6779</v>
      </c>
      <c r="F493" s="32" t="s">
        <v>6779</v>
      </c>
      <c r="G493" s="32" t="s">
        <v>6779</v>
      </c>
      <c r="H493" s="32" t="s">
        <v>6779</v>
      </c>
      <c r="I493" s="32" t="s">
        <v>6779</v>
      </c>
      <c r="J493" s="32" t="n">
        <v>1</v>
      </c>
      <c r="K493" s="33" t="n">
        <f aca="false">COUNTIF(B493:J493,"&lt;0.05")</f>
        <v>0</v>
      </c>
      <c r="L493" s="34" t="n">
        <f aca="false">COUNTIF(B493:J493,"&lt;0.005556")</f>
        <v>0</v>
      </c>
    </row>
    <row r="494" customFormat="false" ht="15" hidden="false" customHeight="false" outlineLevel="0" collapsed="false">
      <c r="A494" s="32" t="s">
        <v>4577</v>
      </c>
      <c r="B494" s="32" t="n">
        <v>1</v>
      </c>
      <c r="C494" s="32" t="n">
        <v>0.951</v>
      </c>
      <c r="D494" s="32" t="n">
        <v>0.895</v>
      </c>
      <c r="E494" s="32" t="n">
        <v>0.851</v>
      </c>
      <c r="F494" s="32" t="n">
        <v>1</v>
      </c>
      <c r="G494" s="32" t="s">
        <v>6779</v>
      </c>
      <c r="H494" s="32" t="n">
        <v>0.975</v>
      </c>
      <c r="I494" s="32" t="n">
        <v>1</v>
      </c>
      <c r="J494" s="32" t="s">
        <v>6779</v>
      </c>
      <c r="K494" s="33" t="n">
        <f aca="false">COUNTIF(B494:J494,"&lt;0.05")</f>
        <v>0</v>
      </c>
      <c r="L494" s="34" t="n">
        <f aca="false">COUNTIF(B494:J494,"&lt;0.005556")</f>
        <v>0</v>
      </c>
    </row>
    <row r="495" customFormat="false" ht="15" hidden="false" customHeight="false" outlineLevel="0" collapsed="false">
      <c r="A495" s="32" t="s">
        <v>1717</v>
      </c>
      <c r="B495" s="32" t="n">
        <v>0.577</v>
      </c>
      <c r="C495" s="32" t="n">
        <v>0.148</v>
      </c>
      <c r="D495" s="32" t="n">
        <v>0.582</v>
      </c>
      <c r="E495" s="32" t="n">
        <v>0.064</v>
      </c>
      <c r="F495" s="32" t="n">
        <v>0.319</v>
      </c>
      <c r="G495" s="32" t="n">
        <v>0.107</v>
      </c>
      <c r="H495" s="32" t="n">
        <v>0.63</v>
      </c>
      <c r="I495" s="32" t="n">
        <v>0.575</v>
      </c>
      <c r="J495" s="32" t="n">
        <v>0.461</v>
      </c>
      <c r="K495" s="33" t="n">
        <f aca="false">COUNTIF(B495:J495,"&lt;0.05")</f>
        <v>0</v>
      </c>
      <c r="L495" s="34" t="n">
        <f aca="false">COUNTIF(B495:J495,"&lt;0.005556")</f>
        <v>0</v>
      </c>
    </row>
    <row r="496" customFormat="false" ht="15" hidden="false" customHeight="false" outlineLevel="0" collapsed="false">
      <c r="A496" s="32" t="s">
        <v>5979</v>
      </c>
      <c r="B496" s="32" t="s">
        <v>6779</v>
      </c>
      <c r="C496" s="32" t="s">
        <v>6779</v>
      </c>
      <c r="D496" s="32" t="s">
        <v>6779</v>
      </c>
      <c r="E496" s="32" t="n">
        <v>1</v>
      </c>
      <c r="F496" s="32" t="s">
        <v>6779</v>
      </c>
      <c r="G496" s="32" t="s">
        <v>6779</v>
      </c>
      <c r="H496" s="32" t="n">
        <v>0.977</v>
      </c>
      <c r="I496" s="32" t="n">
        <v>1</v>
      </c>
      <c r="J496" s="32" t="n">
        <v>1</v>
      </c>
      <c r="K496" s="33" t="n">
        <f aca="false">COUNTIF(B496:J496,"&lt;0.05")</f>
        <v>0</v>
      </c>
      <c r="L496" s="34" t="n">
        <f aca="false">COUNTIF(B496:J496,"&lt;0.005556")</f>
        <v>0</v>
      </c>
    </row>
    <row r="497" customFormat="false" ht="15" hidden="false" customHeight="false" outlineLevel="0" collapsed="false">
      <c r="A497" s="32" t="s">
        <v>2786</v>
      </c>
      <c r="B497" s="32" t="n">
        <v>0.482</v>
      </c>
      <c r="C497" s="32" t="n">
        <v>0.592</v>
      </c>
      <c r="D497" s="32" t="n">
        <v>0.251</v>
      </c>
      <c r="E497" s="32" t="n">
        <v>0.048</v>
      </c>
      <c r="F497" s="32" t="n">
        <v>0.759</v>
      </c>
      <c r="G497" s="32" t="n">
        <v>0.742</v>
      </c>
      <c r="H497" s="32" t="n">
        <v>0.559</v>
      </c>
      <c r="I497" s="32" t="n">
        <v>0.565</v>
      </c>
      <c r="J497" s="32" t="n">
        <v>0.455</v>
      </c>
      <c r="K497" s="33" t="n">
        <f aca="false">COUNTIF(B497:J497,"&lt;0.05")</f>
        <v>1</v>
      </c>
      <c r="L497" s="34" t="n">
        <f aca="false">COUNTIF(B497:J497,"&lt;0.005556")</f>
        <v>0</v>
      </c>
    </row>
    <row r="498" customFormat="false" ht="15" hidden="false" customHeight="false" outlineLevel="0" collapsed="false">
      <c r="A498" s="32" t="s">
        <v>5256</v>
      </c>
      <c r="B498" s="32" t="s">
        <v>6779</v>
      </c>
      <c r="C498" s="32" t="n">
        <v>0.016</v>
      </c>
      <c r="D498" s="32" t="n">
        <v>0.947</v>
      </c>
      <c r="E498" s="32" t="n">
        <v>0.993</v>
      </c>
      <c r="F498" s="32" t="n">
        <v>0.056</v>
      </c>
      <c r="G498" s="32" t="s">
        <v>6779</v>
      </c>
      <c r="H498" s="32" t="n">
        <v>0.976</v>
      </c>
      <c r="I498" s="32" t="n">
        <v>1</v>
      </c>
      <c r="J498" s="32" t="n">
        <v>0.981</v>
      </c>
      <c r="K498" s="33" t="n">
        <f aca="false">COUNTIF(B498:J498,"&lt;0.05")</f>
        <v>1</v>
      </c>
      <c r="L498" s="34" t="n">
        <f aca="false">COUNTIF(B498:J498,"&lt;0.005556")</f>
        <v>0</v>
      </c>
    </row>
    <row r="499" customFormat="false" ht="15" hidden="false" customHeight="false" outlineLevel="0" collapsed="false">
      <c r="A499" s="32" t="s">
        <v>3672</v>
      </c>
      <c r="B499" s="32" t="n">
        <v>0.585</v>
      </c>
      <c r="C499" s="32" t="n">
        <v>0.9</v>
      </c>
      <c r="D499" s="32" t="n">
        <v>0.949</v>
      </c>
      <c r="E499" s="32" t="n">
        <v>0.244</v>
      </c>
      <c r="F499" s="32" t="n">
        <v>0.166</v>
      </c>
      <c r="G499" s="32" t="n">
        <v>0.85</v>
      </c>
      <c r="H499" s="32" t="n">
        <v>0.429</v>
      </c>
      <c r="I499" s="32" t="n">
        <v>1</v>
      </c>
      <c r="J499" s="32" t="n">
        <v>0.824</v>
      </c>
      <c r="K499" s="33" t="n">
        <f aca="false">COUNTIF(B499:J499,"&lt;0.05")</f>
        <v>0</v>
      </c>
      <c r="L499" s="34" t="n">
        <f aca="false">COUNTIF(B499:J499,"&lt;0.005556")</f>
        <v>0</v>
      </c>
    </row>
    <row r="500" customFormat="false" ht="15" hidden="false" customHeight="false" outlineLevel="0" collapsed="false">
      <c r="A500" s="32" t="s">
        <v>6383</v>
      </c>
      <c r="B500" s="32" t="s">
        <v>6779</v>
      </c>
      <c r="C500" s="32" t="s">
        <v>6779</v>
      </c>
      <c r="D500" s="32" t="s">
        <v>6779</v>
      </c>
      <c r="E500" s="32" t="n">
        <v>1</v>
      </c>
      <c r="F500" s="32" t="s">
        <v>6779</v>
      </c>
      <c r="G500" s="32" t="s">
        <v>6779</v>
      </c>
      <c r="H500" s="32" t="s">
        <v>6779</v>
      </c>
      <c r="I500" s="32" t="n">
        <v>1</v>
      </c>
      <c r="J500" s="32" t="s">
        <v>6779</v>
      </c>
      <c r="K500" s="33" t="n">
        <f aca="false">COUNTIF(B500:J500,"&lt;0.05")</f>
        <v>0</v>
      </c>
      <c r="L500" s="34" t="n">
        <f aca="false">COUNTIF(B500:J500,"&lt;0.005556")</f>
        <v>0</v>
      </c>
    </row>
    <row r="501" customFormat="false" ht="15" hidden="false" customHeight="false" outlineLevel="0" collapsed="false">
      <c r="A501" s="32" t="s">
        <v>5949</v>
      </c>
      <c r="B501" s="32" t="s">
        <v>6779</v>
      </c>
      <c r="C501" s="32" t="s">
        <v>6779</v>
      </c>
      <c r="D501" s="32" t="s">
        <v>6779</v>
      </c>
      <c r="E501" s="32" t="n">
        <v>0.992</v>
      </c>
      <c r="F501" s="32" t="n">
        <v>0.983</v>
      </c>
      <c r="G501" s="32" t="n">
        <v>1</v>
      </c>
      <c r="H501" s="32" t="n">
        <v>1</v>
      </c>
      <c r="I501" s="32" t="s">
        <v>6779</v>
      </c>
      <c r="J501" s="32" t="n">
        <v>1</v>
      </c>
      <c r="K501" s="33" t="n">
        <f aca="false">COUNTIF(B501:J501,"&lt;0.05")</f>
        <v>0</v>
      </c>
      <c r="L501" s="34" t="n">
        <f aca="false">COUNTIF(B501:J501,"&lt;0.005556")</f>
        <v>0</v>
      </c>
    </row>
    <row r="502" customFormat="false" ht="15" hidden="false" customHeight="false" outlineLevel="0" collapsed="false">
      <c r="A502" s="32" t="s">
        <v>1434</v>
      </c>
      <c r="B502" s="32" t="n">
        <v>0.57</v>
      </c>
      <c r="C502" s="32" t="n">
        <v>0.192</v>
      </c>
      <c r="D502" s="32" t="n">
        <v>0.603</v>
      </c>
      <c r="E502" s="32" t="n">
        <v>0.603</v>
      </c>
      <c r="F502" s="32" t="n">
        <v>0.089</v>
      </c>
      <c r="G502" s="32" t="n">
        <v>0.43</v>
      </c>
      <c r="H502" s="32" t="n">
        <v>0.617</v>
      </c>
      <c r="I502" s="32" t="n">
        <v>0.312</v>
      </c>
      <c r="J502" s="32" t="n">
        <v>0.268</v>
      </c>
      <c r="K502" s="33" t="n">
        <f aca="false">COUNTIF(B502:J502,"&lt;0.05")</f>
        <v>0</v>
      </c>
      <c r="L502" s="34" t="n">
        <f aca="false">COUNTIF(B502:J502,"&lt;0.005556")</f>
        <v>0</v>
      </c>
    </row>
    <row r="503" customFormat="false" ht="15" hidden="false" customHeight="false" outlineLevel="0" collapsed="false">
      <c r="A503" s="32" t="s">
        <v>3757</v>
      </c>
      <c r="B503" s="32" t="n">
        <v>0.976</v>
      </c>
      <c r="C503" s="32" t="n">
        <v>0.233</v>
      </c>
      <c r="D503" s="32" t="n">
        <v>0.666</v>
      </c>
      <c r="E503" s="32" t="n">
        <v>0.3</v>
      </c>
      <c r="F503" s="32" t="n">
        <v>0.836</v>
      </c>
      <c r="G503" s="32" t="n">
        <v>0.975</v>
      </c>
      <c r="H503" s="32" t="n">
        <v>0.076</v>
      </c>
      <c r="I503" s="32" t="n">
        <v>0.822</v>
      </c>
      <c r="J503" s="32" t="n">
        <v>0.653</v>
      </c>
      <c r="K503" s="33" t="n">
        <f aca="false">COUNTIF(B503:J503,"&lt;0.05")</f>
        <v>0</v>
      </c>
      <c r="L503" s="34" t="n">
        <f aca="false">COUNTIF(B503:J503,"&lt;0.005556")</f>
        <v>0</v>
      </c>
    </row>
    <row r="504" customFormat="false" ht="15" hidden="false" customHeight="false" outlineLevel="0" collapsed="false">
      <c r="A504" s="32" t="s">
        <v>6056</v>
      </c>
      <c r="B504" s="32" t="s">
        <v>6779</v>
      </c>
      <c r="C504" s="32" t="n">
        <v>1</v>
      </c>
      <c r="D504" s="32" t="n">
        <v>1</v>
      </c>
      <c r="E504" s="32" t="n">
        <v>1</v>
      </c>
      <c r="F504" s="32" t="s">
        <v>6779</v>
      </c>
      <c r="G504" s="32" t="s">
        <v>6779</v>
      </c>
      <c r="H504" s="32" t="n">
        <v>0.977</v>
      </c>
      <c r="I504" s="32" t="s">
        <v>6779</v>
      </c>
      <c r="J504" s="32" t="s">
        <v>6779</v>
      </c>
      <c r="K504" s="33" t="n">
        <f aca="false">COUNTIF(B504:J504,"&lt;0.05")</f>
        <v>0</v>
      </c>
      <c r="L504" s="34" t="n">
        <f aca="false">COUNTIF(B504:J504,"&lt;0.005556")</f>
        <v>0</v>
      </c>
    </row>
    <row r="505" customFormat="false" ht="15" hidden="false" customHeight="false" outlineLevel="0" collapsed="false">
      <c r="A505" s="32" t="s">
        <v>893</v>
      </c>
      <c r="B505" s="32" t="n">
        <v>0.128</v>
      </c>
      <c r="C505" s="32" t="n">
        <v>0.479</v>
      </c>
      <c r="D505" s="32" t="n">
        <v>0.436</v>
      </c>
      <c r="E505" s="32" t="n">
        <v>0.32</v>
      </c>
      <c r="F505" s="32" t="n">
        <v>0.2</v>
      </c>
      <c r="G505" s="32" t="n">
        <v>0.568</v>
      </c>
      <c r="H505" s="32" t="n">
        <v>0.276</v>
      </c>
      <c r="I505" s="32" t="n">
        <v>0.56</v>
      </c>
      <c r="J505" s="32" t="n">
        <v>0.518</v>
      </c>
      <c r="K505" s="33" t="n">
        <f aca="false">COUNTIF(B505:J505,"&lt;0.05")</f>
        <v>0</v>
      </c>
      <c r="L505" s="34" t="n">
        <f aca="false">COUNTIF(B505:J505,"&lt;0.005556")</f>
        <v>0</v>
      </c>
    </row>
    <row r="506" customFormat="false" ht="15" hidden="false" customHeight="false" outlineLevel="0" collapsed="false">
      <c r="A506" s="32" t="s">
        <v>5645</v>
      </c>
      <c r="B506" s="32" t="s">
        <v>6779</v>
      </c>
      <c r="C506" s="32" t="n">
        <v>0.983</v>
      </c>
      <c r="D506" s="32" t="n">
        <v>0.949</v>
      </c>
      <c r="E506" s="32" t="n">
        <v>1</v>
      </c>
      <c r="F506" s="32" t="s">
        <v>6779</v>
      </c>
      <c r="G506" s="32" t="s">
        <v>6779</v>
      </c>
      <c r="H506" s="32" t="n">
        <v>1</v>
      </c>
      <c r="I506" s="32" t="n">
        <v>1</v>
      </c>
      <c r="J506" s="32" t="s">
        <v>6779</v>
      </c>
      <c r="K506" s="33" t="n">
        <f aca="false">COUNTIF(B506:J506,"&lt;0.05")</f>
        <v>0</v>
      </c>
      <c r="L506" s="34" t="n">
        <f aca="false">COUNTIF(B506:J506,"&lt;0.005556")</f>
        <v>0</v>
      </c>
    </row>
    <row r="507" customFormat="false" ht="15" hidden="false" customHeight="false" outlineLevel="0" collapsed="false">
      <c r="A507" s="32" t="s">
        <v>5346</v>
      </c>
      <c r="B507" s="32" t="s">
        <v>6779</v>
      </c>
      <c r="C507" s="32" t="n">
        <v>1</v>
      </c>
      <c r="D507" s="32" t="s">
        <v>6779</v>
      </c>
      <c r="E507" s="32" t="n">
        <v>0.977</v>
      </c>
      <c r="F507" s="32" t="n">
        <v>0.165</v>
      </c>
      <c r="G507" s="32" t="n">
        <v>0.082</v>
      </c>
      <c r="H507" s="32" t="n">
        <v>0.976</v>
      </c>
      <c r="I507" s="32" t="s">
        <v>6779</v>
      </c>
      <c r="J507" s="32" t="s">
        <v>6779</v>
      </c>
      <c r="K507" s="33" t="n">
        <f aca="false">COUNTIF(B507:J507,"&lt;0.05")</f>
        <v>0</v>
      </c>
      <c r="L507" s="34" t="n">
        <f aca="false">COUNTIF(B507:J507,"&lt;0.005556")</f>
        <v>0</v>
      </c>
    </row>
    <row r="508" customFormat="false" ht="15" hidden="false" customHeight="false" outlineLevel="0" collapsed="false">
      <c r="A508" s="32" t="s">
        <v>5276</v>
      </c>
      <c r="B508" s="32" t="n">
        <v>0.976</v>
      </c>
      <c r="C508" s="32" t="n">
        <v>0.984</v>
      </c>
      <c r="D508" s="32" t="s">
        <v>6779</v>
      </c>
      <c r="E508" s="32" t="n">
        <v>0.978</v>
      </c>
      <c r="F508" s="32" t="n">
        <v>0.95</v>
      </c>
      <c r="G508" s="32" t="n">
        <v>0.85</v>
      </c>
      <c r="H508" s="32" t="s">
        <v>6779</v>
      </c>
      <c r="I508" s="32" t="s">
        <v>6779</v>
      </c>
      <c r="J508" s="32" t="n">
        <v>1</v>
      </c>
      <c r="K508" s="33" t="n">
        <f aca="false">COUNTIF(B508:J508,"&lt;0.05")</f>
        <v>0</v>
      </c>
      <c r="L508" s="34" t="n">
        <f aca="false">COUNTIF(B508:J508,"&lt;0.005556")</f>
        <v>0</v>
      </c>
    </row>
    <row r="509" customFormat="false" ht="15" hidden="false" customHeight="false" outlineLevel="0" collapsed="false">
      <c r="A509" s="32" t="s">
        <v>4325</v>
      </c>
      <c r="B509" s="32" t="s">
        <v>6779</v>
      </c>
      <c r="C509" s="32" t="n">
        <v>0.041</v>
      </c>
      <c r="D509" s="32" t="n">
        <v>0.829</v>
      </c>
      <c r="E509" s="32" t="n">
        <v>0.427</v>
      </c>
      <c r="F509" s="32" t="n">
        <v>0.419</v>
      </c>
      <c r="G509" s="32" t="n">
        <v>0.922</v>
      </c>
      <c r="H509" s="32" t="n">
        <v>0.865</v>
      </c>
      <c r="I509" s="32" t="n">
        <v>1</v>
      </c>
      <c r="J509" s="32" t="n">
        <v>0.981</v>
      </c>
      <c r="K509" s="33" t="n">
        <f aca="false">COUNTIF(B509:J509,"&lt;0.05")</f>
        <v>1</v>
      </c>
      <c r="L509" s="34" t="n">
        <f aca="false">COUNTIF(B509:J509,"&lt;0.005556")</f>
        <v>0</v>
      </c>
    </row>
    <row r="510" customFormat="false" ht="15" hidden="false" customHeight="false" outlineLevel="0" collapsed="false">
      <c r="A510" s="32" t="s">
        <v>5656</v>
      </c>
      <c r="B510" s="32" t="n">
        <v>1</v>
      </c>
      <c r="C510" s="32" t="s">
        <v>6779</v>
      </c>
      <c r="D510" s="32" t="n">
        <v>1</v>
      </c>
      <c r="E510" s="32" t="n">
        <v>0.979</v>
      </c>
      <c r="F510" s="32" t="n">
        <v>1</v>
      </c>
      <c r="G510" s="32" t="n">
        <v>1</v>
      </c>
      <c r="H510" s="32" t="n">
        <v>1</v>
      </c>
      <c r="I510" s="32" t="s">
        <v>6779</v>
      </c>
      <c r="J510" s="32" t="s">
        <v>6779</v>
      </c>
      <c r="K510" s="33" t="n">
        <f aca="false">COUNTIF(B510:J510,"&lt;0.05")</f>
        <v>0</v>
      </c>
      <c r="L510" s="34" t="n">
        <f aca="false">COUNTIF(B510:J510,"&lt;0.005556")</f>
        <v>0</v>
      </c>
    </row>
    <row r="511" customFormat="false" ht="15" hidden="false" customHeight="false" outlineLevel="0" collapsed="false">
      <c r="A511" s="32" t="s">
        <v>2156</v>
      </c>
      <c r="B511" s="32" t="n">
        <v>0.691</v>
      </c>
      <c r="C511" s="32" t="n">
        <v>0.656</v>
      </c>
      <c r="D511" s="32" t="n">
        <v>0.088</v>
      </c>
      <c r="E511" s="32" t="n">
        <v>0.276</v>
      </c>
      <c r="F511" s="32" t="n">
        <v>0.251</v>
      </c>
      <c r="G511" s="32" t="n">
        <v>0.759</v>
      </c>
      <c r="H511" s="32" t="n">
        <v>0.642</v>
      </c>
      <c r="I511" s="32" t="n">
        <v>0.97</v>
      </c>
      <c r="J511" s="32" t="n">
        <v>0.557</v>
      </c>
      <c r="K511" s="33" t="n">
        <f aca="false">COUNTIF(B511:J511,"&lt;0.05")</f>
        <v>0</v>
      </c>
      <c r="L511" s="34" t="n">
        <f aca="false">COUNTIF(B511:J511,"&lt;0.005556")</f>
        <v>0</v>
      </c>
    </row>
    <row r="512" customFormat="false" ht="15" hidden="false" customHeight="false" outlineLevel="0" collapsed="false">
      <c r="A512" s="32" t="s">
        <v>4516</v>
      </c>
      <c r="B512" s="32" t="n">
        <v>0.975</v>
      </c>
      <c r="C512" s="32" t="n">
        <v>0.984</v>
      </c>
      <c r="D512" s="32" t="n">
        <v>0.948</v>
      </c>
      <c r="E512" s="32" t="n">
        <v>0.956</v>
      </c>
      <c r="F512" s="32" t="n">
        <v>0.761</v>
      </c>
      <c r="G512" s="32" t="n">
        <v>0.976</v>
      </c>
      <c r="H512" s="32" t="n">
        <v>0.028</v>
      </c>
      <c r="I512" s="32" t="n">
        <v>1</v>
      </c>
      <c r="J512" s="32" t="n">
        <v>0.058</v>
      </c>
      <c r="K512" s="33" t="n">
        <f aca="false">COUNTIF(B512:J512,"&lt;0.05")</f>
        <v>1</v>
      </c>
      <c r="L512" s="34" t="n">
        <f aca="false">COUNTIF(B512:J512,"&lt;0.005556")</f>
        <v>0</v>
      </c>
    </row>
    <row r="513" customFormat="false" ht="15" hidden="false" customHeight="false" outlineLevel="0" collapsed="false">
      <c r="A513" s="32" t="s">
        <v>5394</v>
      </c>
      <c r="B513" s="32" t="s">
        <v>6779</v>
      </c>
      <c r="C513" s="32" t="s">
        <v>6779</v>
      </c>
      <c r="D513" s="32" t="s">
        <v>6779</v>
      </c>
      <c r="E513" s="32" t="n">
        <v>1</v>
      </c>
      <c r="F513" s="32" t="n">
        <v>0.983</v>
      </c>
      <c r="G513" s="32" t="n">
        <v>0.974</v>
      </c>
      <c r="H513" s="32" t="s">
        <v>6779</v>
      </c>
      <c r="I513" s="32" t="n">
        <v>0.97</v>
      </c>
      <c r="J513" s="32" t="n">
        <v>0.945</v>
      </c>
      <c r="K513" s="33" t="n">
        <f aca="false">COUNTIF(B513:J513,"&lt;0.05")</f>
        <v>0</v>
      </c>
      <c r="L513" s="34" t="n">
        <f aca="false">COUNTIF(B513:J513,"&lt;0.005556")</f>
        <v>0</v>
      </c>
    </row>
    <row r="514" customFormat="false" ht="15" hidden="false" customHeight="false" outlineLevel="0" collapsed="false">
      <c r="A514" s="32" t="s">
        <v>2744</v>
      </c>
      <c r="B514" s="32" t="n">
        <v>0.785</v>
      </c>
      <c r="C514" s="32" t="n">
        <v>0.577</v>
      </c>
      <c r="D514" s="32" t="n">
        <v>0.663</v>
      </c>
      <c r="E514" s="32" t="n">
        <v>0.391</v>
      </c>
      <c r="F514" s="32" t="n">
        <v>0.508</v>
      </c>
      <c r="G514" s="32" t="n">
        <v>0.559</v>
      </c>
      <c r="H514" s="32" t="n">
        <v>0.5</v>
      </c>
      <c r="I514" s="32" t="n">
        <v>0.823</v>
      </c>
      <c r="J514" s="32" t="n">
        <v>0.82</v>
      </c>
      <c r="K514" s="33" t="n">
        <f aca="false">COUNTIF(B514:J514,"&lt;0.05")</f>
        <v>0</v>
      </c>
      <c r="L514" s="34" t="n">
        <f aca="false">COUNTIF(B514:J514,"&lt;0.005556")</f>
        <v>0</v>
      </c>
    </row>
    <row r="515" customFormat="false" ht="15" hidden="false" customHeight="false" outlineLevel="0" collapsed="false">
      <c r="A515" s="32" t="s">
        <v>1573</v>
      </c>
      <c r="B515" s="32" t="n">
        <v>0.25</v>
      </c>
      <c r="C515" s="32" t="n">
        <v>0.573</v>
      </c>
      <c r="D515" s="32" t="n">
        <v>0.435</v>
      </c>
      <c r="E515" s="32" t="n">
        <v>0.07</v>
      </c>
      <c r="F515" s="32" t="n">
        <v>0.568</v>
      </c>
      <c r="G515" s="32" t="n">
        <v>0.217</v>
      </c>
      <c r="H515" s="32" t="n">
        <v>0.599</v>
      </c>
      <c r="I515" s="32" t="n">
        <v>0.291</v>
      </c>
      <c r="J515" s="32" t="n">
        <v>0.403</v>
      </c>
      <c r="K515" s="33" t="n">
        <f aca="false">COUNTIF(B515:J515,"&lt;0.05")</f>
        <v>0</v>
      </c>
      <c r="L515" s="34" t="n">
        <f aca="false">COUNTIF(B515:J515,"&lt;0.005556")</f>
        <v>0</v>
      </c>
    </row>
    <row r="516" customFormat="false" ht="15" hidden="false" customHeight="false" outlineLevel="0" collapsed="false">
      <c r="A516" s="32" t="s">
        <v>4398</v>
      </c>
      <c r="B516" s="32" t="n">
        <v>0.762</v>
      </c>
      <c r="C516" s="32" t="n">
        <v>0.839</v>
      </c>
      <c r="D516" s="32" t="n">
        <v>0.666</v>
      </c>
      <c r="E516" s="32" t="n">
        <v>0.853</v>
      </c>
      <c r="F516" s="32" t="s">
        <v>6779</v>
      </c>
      <c r="G516" s="32" t="n">
        <v>0.924</v>
      </c>
      <c r="H516" s="32" t="n">
        <v>1</v>
      </c>
      <c r="I516" s="32" t="n">
        <v>0.969</v>
      </c>
      <c r="J516" s="32" t="n">
        <v>1</v>
      </c>
      <c r="K516" s="33" t="n">
        <f aca="false">COUNTIF(B516:J516,"&lt;0.05")</f>
        <v>0</v>
      </c>
      <c r="L516" s="34" t="n">
        <f aca="false">COUNTIF(B516:J516,"&lt;0.005556")</f>
        <v>0</v>
      </c>
    </row>
    <row r="517" customFormat="false" ht="15" hidden="false" customHeight="false" outlineLevel="0" collapsed="false">
      <c r="A517" s="32" t="s">
        <v>4311</v>
      </c>
      <c r="B517" s="32" t="n">
        <v>1</v>
      </c>
      <c r="C517" s="32" t="n">
        <v>1</v>
      </c>
      <c r="D517" s="32" t="n">
        <v>0.98</v>
      </c>
      <c r="E517" s="32" t="n">
        <v>0.843</v>
      </c>
      <c r="F517" s="32" t="n">
        <v>0.168</v>
      </c>
      <c r="G517" s="32" t="n">
        <v>0.918</v>
      </c>
      <c r="H517" s="32" t="n">
        <v>1</v>
      </c>
      <c r="I517" s="32" t="n">
        <v>0.91</v>
      </c>
      <c r="J517" s="32" t="n">
        <v>0.982</v>
      </c>
      <c r="K517" s="33" t="n">
        <f aca="false">COUNTIF(B517:J517,"&lt;0.05")</f>
        <v>0</v>
      </c>
      <c r="L517" s="34" t="n">
        <f aca="false">COUNTIF(B517:J517,"&lt;0.005556")</f>
        <v>0</v>
      </c>
    </row>
    <row r="518" customFormat="false" ht="15" hidden="false" customHeight="false" outlineLevel="0" collapsed="false">
      <c r="A518" s="32" t="s">
        <v>5928</v>
      </c>
      <c r="B518" s="32" t="s">
        <v>6779</v>
      </c>
      <c r="C518" s="32" t="n">
        <v>1</v>
      </c>
      <c r="D518" s="32" t="s">
        <v>6779</v>
      </c>
      <c r="E518" s="32" t="n">
        <v>1</v>
      </c>
      <c r="F518" s="32" t="n">
        <v>1</v>
      </c>
      <c r="G518" s="32" t="s">
        <v>6779</v>
      </c>
      <c r="H518" s="32" t="s">
        <v>6779</v>
      </c>
      <c r="I518" s="32" t="n">
        <v>1</v>
      </c>
      <c r="J518" s="32" t="n">
        <v>1</v>
      </c>
      <c r="K518" s="33" t="n">
        <f aca="false">COUNTIF(B518:J518,"&lt;0.05")</f>
        <v>0</v>
      </c>
      <c r="L518" s="34" t="n">
        <f aca="false">COUNTIF(B518:J518,"&lt;0.005556")</f>
        <v>0</v>
      </c>
    </row>
    <row r="519" customFormat="false" ht="15" hidden="false" customHeight="false" outlineLevel="0" collapsed="false">
      <c r="A519" s="32" t="s">
        <v>6136</v>
      </c>
      <c r="B519" s="32" t="n">
        <v>0.978</v>
      </c>
      <c r="C519" s="32" t="s">
        <v>6779</v>
      </c>
      <c r="D519" s="32" t="n">
        <v>1</v>
      </c>
      <c r="E519" s="32" t="s">
        <v>6779</v>
      </c>
      <c r="F519" s="32" t="n">
        <v>1</v>
      </c>
      <c r="G519" s="32" t="s">
        <v>6779</v>
      </c>
      <c r="H519" s="32" t="n">
        <v>1</v>
      </c>
      <c r="I519" s="32" t="s">
        <v>6779</v>
      </c>
      <c r="J519" s="32" t="s">
        <v>6779</v>
      </c>
      <c r="K519" s="33" t="n">
        <f aca="false">COUNTIF(B519:J519,"&lt;0.05")</f>
        <v>0</v>
      </c>
      <c r="L519" s="34" t="n">
        <f aca="false">COUNTIF(B519:J519,"&lt;0.005556")</f>
        <v>0</v>
      </c>
    </row>
    <row r="520" customFormat="false" ht="15" hidden="false" customHeight="false" outlineLevel="0" collapsed="false">
      <c r="A520" s="32" t="s">
        <v>1240</v>
      </c>
      <c r="B520" s="32" t="n">
        <v>0.689</v>
      </c>
      <c r="C520" s="32" t="n">
        <v>0.565</v>
      </c>
      <c r="D520" s="32" t="n">
        <v>0.64</v>
      </c>
      <c r="E520" s="32" t="n">
        <v>0.2</v>
      </c>
      <c r="F520" s="32" t="n">
        <v>0.521</v>
      </c>
      <c r="G520" s="32" t="n">
        <v>0.296</v>
      </c>
      <c r="H520" s="32" t="n">
        <v>0.298</v>
      </c>
      <c r="I520" s="32" t="n">
        <v>0.212</v>
      </c>
      <c r="J520" s="32" t="n">
        <v>0.191</v>
      </c>
      <c r="K520" s="33" t="n">
        <f aca="false">COUNTIF(B520:J520,"&lt;0.05")</f>
        <v>0</v>
      </c>
      <c r="L520" s="34" t="n">
        <f aca="false">COUNTIF(B520:J520,"&lt;0.005556")</f>
        <v>0</v>
      </c>
    </row>
    <row r="521" customFormat="false" ht="15" hidden="false" customHeight="false" outlineLevel="0" collapsed="false">
      <c r="A521" s="32" t="s">
        <v>4925</v>
      </c>
      <c r="B521" s="32" t="n">
        <v>0.977</v>
      </c>
      <c r="C521" s="32" t="n">
        <v>0.95</v>
      </c>
      <c r="D521" s="32" t="n">
        <v>0.897</v>
      </c>
      <c r="E521" s="32" t="n">
        <v>1</v>
      </c>
      <c r="F521" s="32" t="n">
        <v>1</v>
      </c>
      <c r="G521" s="32" t="n">
        <v>1</v>
      </c>
      <c r="H521" s="32" t="s">
        <v>6779</v>
      </c>
      <c r="I521" s="32" t="s">
        <v>6779</v>
      </c>
      <c r="J521" s="32" t="n">
        <v>0.982</v>
      </c>
      <c r="K521" s="33" t="n">
        <f aca="false">COUNTIF(B521:J521,"&lt;0.05")</f>
        <v>0</v>
      </c>
      <c r="L521" s="34" t="n">
        <f aca="false">COUNTIF(B521:J521,"&lt;0.005556")</f>
        <v>0</v>
      </c>
    </row>
    <row r="522" customFormat="false" ht="15" hidden="false" customHeight="false" outlineLevel="0" collapsed="false">
      <c r="A522" s="32" t="s">
        <v>1648</v>
      </c>
      <c r="B522" s="32" t="n">
        <v>0.093</v>
      </c>
      <c r="C522" s="32" t="n">
        <v>0.15</v>
      </c>
      <c r="D522" s="32" t="n">
        <v>0.344</v>
      </c>
      <c r="E522" s="32" t="n">
        <v>0.402</v>
      </c>
      <c r="F522" s="32" t="n">
        <v>0.398</v>
      </c>
      <c r="G522" s="32" t="n">
        <v>0.526</v>
      </c>
      <c r="H522" s="32" t="n">
        <v>0.43</v>
      </c>
      <c r="I522" s="32" t="n">
        <v>0.566</v>
      </c>
      <c r="J522" s="32" t="n">
        <v>0.514</v>
      </c>
      <c r="K522" s="33" t="n">
        <f aca="false">COUNTIF(B522:J522,"&lt;0.05")</f>
        <v>0</v>
      </c>
      <c r="L522" s="34" t="n">
        <f aca="false">COUNTIF(B522:J522,"&lt;0.005556")</f>
        <v>0</v>
      </c>
    </row>
    <row r="523" customFormat="false" ht="15" hidden="false" customHeight="false" outlineLevel="0" collapsed="false">
      <c r="A523" s="32" t="s">
        <v>3668</v>
      </c>
      <c r="B523" s="32" t="s">
        <v>6779</v>
      </c>
      <c r="C523" s="32" t="n">
        <v>0.835</v>
      </c>
      <c r="D523" s="32" t="n">
        <v>0.826</v>
      </c>
      <c r="E523" s="32" t="n">
        <v>0.479</v>
      </c>
      <c r="F523" s="32" t="n">
        <v>0.758</v>
      </c>
      <c r="G523" s="32" t="n">
        <v>0.92</v>
      </c>
      <c r="H523" s="32" t="n">
        <v>0.978</v>
      </c>
      <c r="I523" s="32" t="n">
        <v>0.189</v>
      </c>
      <c r="J523" s="32" t="n">
        <v>0.888</v>
      </c>
      <c r="K523" s="33" t="n">
        <f aca="false">COUNTIF(B523:J523,"&lt;0.05")</f>
        <v>0</v>
      </c>
      <c r="L523" s="34" t="n">
        <f aca="false">COUNTIF(B523:J523,"&lt;0.005556")</f>
        <v>0</v>
      </c>
    </row>
    <row r="524" customFormat="false" ht="15" hidden="false" customHeight="false" outlineLevel="0" collapsed="false">
      <c r="A524" s="32" t="s">
        <v>4936</v>
      </c>
      <c r="B524" s="32" t="s">
        <v>6779</v>
      </c>
      <c r="C524" s="32" t="n">
        <v>0.984</v>
      </c>
      <c r="D524" s="32" t="n">
        <v>0.83</v>
      </c>
      <c r="E524" s="32" t="n">
        <v>1</v>
      </c>
      <c r="F524" s="32" t="n">
        <v>0.898</v>
      </c>
      <c r="G524" s="32" t="s">
        <v>6779</v>
      </c>
      <c r="H524" s="32" t="n">
        <v>1</v>
      </c>
      <c r="I524" s="32" t="s">
        <v>6779</v>
      </c>
      <c r="J524" s="32" t="n">
        <v>1</v>
      </c>
      <c r="K524" s="33" t="n">
        <f aca="false">COUNTIF(B524:J524,"&lt;0.05")</f>
        <v>0</v>
      </c>
      <c r="L524" s="34" t="n">
        <f aca="false">COUNTIF(B524:J524,"&lt;0.005556")</f>
        <v>0</v>
      </c>
    </row>
    <row r="525" customFormat="false" ht="15" hidden="false" customHeight="false" outlineLevel="0" collapsed="false">
      <c r="A525" s="32" t="s">
        <v>2843</v>
      </c>
      <c r="B525" s="32" t="n">
        <v>0.311</v>
      </c>
      <c r="C525" s="32" t="n">
        <v>0.604</v>
      </c>
      <c r="D525" s="32" t="n">
        <v>0.255</v>
      </c>
      <c r="E525" s="32" t="n">
        <v>0.381</v>
      </c>
      <c r="F525" s="32" t="n">
        <v>0.579</v>
      </c>
      <c r="G525" s="32" t="n">
        <v>0.63</v>
      </c>
      <c r="H525" s="32" t="n">
        <v>0.428</v>
      </c>
      <c r="I525" s="32" t="n">
        <v>0.811</v>
      </c>
      <c r="J525" s="32" t="n">
        <v>0.637</v>
      </c>
      <c r="K525" s="33" t="n">
        <f aca="false">COUNTIF(B525:J525,"&lt;0.05")</f>
        <v>0</v>
      </c>
      <c r="L525" s="34" t="n">
        <f aca="false">COUNTIF(B525:J525,"&lt;0.005556")</f>
        <v>0</v>
      </c>
    </row>
    <row r="526" customFormat="false" ht="15" hidden="false" customHeight="false" outlineLevel="0" collapsed="false">
      <c r="A526" s="32" t="s">
        <v>2616</v>
      </c>
      <c r="B526" s="32" t="n">
        <v>0.786</v>
      </c>
      <c r="C526" s="32" t="n">
        <v>0.093</v>
      </c>
      <c r="D526" s="32" t="n">
        <v>0.311</v>
      </c>
      <c r="E526" s="32" t="n">
        <v>0.621</v>
      </c>
      <c r="F526" s="32" t="n">
        <v>0.495</v>
      </c>
      <c r="G526" s="32" t="n">
        <v>0.419</v>
      </c>
      <c r="H526" s="32" t="n">
        <v>0.541</v>
      </c>
      <c r="I526" s="32" t="n">
        <v>0.152</v>
      </c>
      <c r="J526" s="32" t="n">
        <v>0.653</v>
      </c>
      <c r="K526" s="33" t="n">
        <f aca="false">COUNTIF(B526:J526,"&lt;0.05")</f>
        <v>0</v>
      </c>
      <c r="L526" s="34" t="n">
        <f aca="false">COUNTIF(B526:J526,"&lt;0.005556")</f>
        <v>0</v>
      </c>
    </row>
    <row r="527" customFormat="false" ht="15" hidden="false" customHeight="false" outlineLevel="0" collapsed="false">
      <c r="A527" s="32" t="s">
        <v>6222</v>
      </c>
      <c r="B527" s="32" t="s">
        <v>6779</v>
      </c>
      <c r="C527" s="32" t="n">
        <v>1</v>
      </c>
      <c r="D527" s="32" t="s">
        <v>6779</v>
      </c>
      <c r="E527" s="32" t="n">
        <v>0.993</v>
      </c>
      <c r="F527" s="32" t="s">
        <v>6779</v>
      </c>
      <c r="G527" s="32" t="s">
        <v>6779</v>
      </c>
      <c r="H527" s="32" t="s">
        <v>6779</v>
      </c>
      <c r="I527" s="32" t="s">
        <v>6779</v>
      </c>
      <c r="J527" s="32" t="n">
        <v>1</v>
      </c>
      <c r="K527" s="33" t="n">
        <f aca="false">COUNTIF(B527:J527,"&lt;0.05")</f>
        <v>0</v>
      </c>
      <c r="L527" s="34" t="n">
        <f aca="false">COUNTIF(B527:J527,"&lt;0.005556")</f>
        <v>0</v>
      </c>
    </row>
    <row r="528" customFormat="false" ht="15" hidden="false" customHeight="false" outlineLevel="0" collapsed="false">
      <c r="A528" s="32" t="s">
        <v>4712</v>
      </c>
      <c r="B528" s="32" t="n">
        <v>0.928</v>
      </c>
      <c r="C528" s="32" t="n">
        <v>0.983</v>
      </c>
      <c r="D528" s="32" t="n">
        <v>0.169</v>
      </c>
      <c r="E528" s="32" t="n">
        <v>0.957</v>
      </c>
      <c r="F528" s="32" t="n">
        <v>1</v>
      </c>
      <c r="G528" s="32" t="n">
        <v>0.974</v>
      </c>
      <c r="H528" s="32" t="n">
        <v>0.977</v>
      </c>
      <c r="I528" s="32" t="n">
        <v>0.968</v>
      </c>
      <c r="J528" s="32" t="n">
        <v>0.822</v>
      </c>
      <c r="K528" s="33" t="n">
        <f aca="false">COUNTIF(B528:J528,"&lt;0.05")</f>
        <v>0</v>
      </c>
      <c r="L528" s="34" t="n">
        <f aca="false">COUNTIF(B528:J528,"&lt;0.005556")</f>
        <v>0</v>
      </c>
    </row>
    <row r="529" customFormat="false" ht="15" hidden="false" customHeight="false" outlineLevel="0" collapsed="false">
      <c r="A529" s="32" t="s">
        <v>2659</v>
      </c>
      <c r="B529" s="32" t="n">
        <v>0.573</v>
      </c>
      <c r="C529" s="32" t="n">
        <v>0.6</v>
      </c>
      <c r="D529" s="32" t="n">
        <v>0.326</v>
      </c>
      <c r="E529" s="32" t="n">
        <v>0.504</v>
      </c>
      <c r="F529" s="32" t="n">
        <v>0.676</v>
      </c>
      <c r="G529" s="32" t="n">
        <v>0.533</v>
      </c>
      <c r="H529" s="32" t="n">
        <v>0.922</v>
      </c>
      <c r="I529" s="32" t="n">
        <v>0.464</v>
      </c>
      <c r="J529" s="32" t="n">
        <v>0.296</v>
      </c>
      <c r="K529" s="33" t="n">
        <f aca="false">COUNTIF(B529:J529,"&lt;0.05")</f>
        <v>0</v>
      </c>
      <c r="L529" s="34" t="n">
        <f aca="false">COUNTIF(B529:J529,"&lt;0.005556")</f>
        <v>0</v>
      </c>
    </row>
    <row r="530" customFormat="false" ht="15" hidden="false" customHeight="false" outlineLevel="0" collapsed="false">
      <c r="A530" s="32" t="s">
        <v>1976</v>
      </c>
      <c r="B530" s="32" t="n">
        <v>0.483</v>
      </c>
      <c r="C530" s="32" t="n">
        <v>0.359</v>
      </c>
      <c r="D530" s="32" t="n">
        <v>0.677</v>
      </c>
      <c r="E530" s="32" t="n">
        <v>0.437</v>
      </c>
      <c r="F530" s="32" t="n">
        <v>0.238</v>
      </c>
      <c r="G530" s="32" t="n">
        <v>0.315</v>
      </c>
      <c r="H530" s="32" t="n">
        <v>0.225</v>
      </c>
      <c r="I530" s="32" t="n">
        <v>0.503</v>
      </c>
      <c r="J530" s="32" t="n">
        <v>0.54</v>
      </c>
      <c r="K530" s="33" t="n">
        <f aca="false">COUNTIF(B530:J530,"&lt;0.05")</f>
        <v>0</v>
      </c>
      <c r="L530" s="34" t="n">
        <f aca="false">COUNTIF(B530:J530,"&lt;0.005556")</f>
        <v>0</v>
      </c>
    </row>
    <row r="531" customFormat="false" ht="15" hidden="false" customHeight="false" outlineLevel="0" collapsed="false">
      <c r="A531" s="32" t="s">
        <v>2441</v>
      </c>
      <c r="B531" s="32" t="n">
        <v>0.322</v>
      </c>
      <c r="C531" s="32" t="n">
        <v>0.186</v>
      </c>
      <c r="D531" s="32" t="n">
        <v>0.614</v>
      </c>
      <c r="E531" s="32" t="n">
        <v>0.109</v>
      </c>
      <c r="F531" s="32" t="n">
        <v>0.308</v>
      </c>
      <c r="G531" s="32" t="n">
        <v>0.561</v>
      </c>
      <c r="H531" s="32" t="n">
        <v>0.339</v>
      </c>
      <c r="I531" s="32" t="n">
        <v>0.533</v>
      </c>
      <c r="J531" s="32" t="n">
        <v>0.442</v>
      </c>
      <c r="K531" s="33" t="n">
        <f aca="false">COUNTIF(B531:J531,"&lt;0.05")</f>
        <v>0</v>
      </c>
      <c r="L531" s="34" t="n">
        <f aca="false">COUNTIF(B531:J531,"&lt;0.005556")</f>
        <v>0</v>
      </c>
    </row>
    <row r="532" customFormat="false" ht="15" hidden="false" customHeight="false" outlineLevel="0" collapsed="false">
      <c r="A532" s="32" t="s">
        <v>1112</v>
      </c>
      <c r="B532" s="32" t="n">
        <v>0.085</v>
      </c>
      <c r="C532" s="32" t="n">
        <v>0.341</v>
      </c>
      <c r="D532" s="32" t="n">
        <v>0.573</v>
      </c>
      <c r="E532" s="32" t="n">
        <v>0.058</v>
      </c>
      <c r="F532" s="32" t="n">
        <v>0.237</v>
      </c>
      <c r="G532" s="32" t="n">
        <v>0.309</v>
      </c>
      <c r="H532" s="32" t="n">
        <v>0.504</v>
      </c>
      <c r="I532" s="32" t="n">
        <v>0.579</v>
      </c>
      <c r="J532" s="32" t="n">
        <v>0.443</v>
      </c>
      <c r="K532" s="33" t="n">
        <f aca="false">COUNTIF(B532:J532,"&lt;0.05")</f>
        <v>0</v>
      </c>
      <c r="L532" s="34" t="n">
        <f aca="false">COUNTIF(B532:J532,"&lt;0.005556")</f>
        <v>0</v>
      </c>
    </row>
    <row r="533" customFormat="false" ht="15" hidden="false" customHeight="false" outlineLevel="0" collapsed="false">
      <c r="A533" s="32" t="s">
        <v>4662</v>
      </c>
      <c r="B533" s="32" t="n">
        <v>0.934</v>
      </c>
      <c r="C533" s="32" t="n">
        <v>0.835</v>
      </c>
      <c r="D533" s="32" t="n">
        <v>0.982</v>
      </c>
      <c r="E533" s="32" t="n">
        <v>0.979</v>
      </c>
      <c r="F533" s="32" t="n">
        <v>1</v>
      </c>
      <c r="G533" s="32" t="s">
        <v>6779</v>
      </c>
      <c r="H533" s="32" t="s">
        <v>6779</v>
      </c>
      <c r="I533" s="32" t="n">
        <v>1</v>
      </c>
      <c r="J533" s="32" t="n">
        <v>0.982</v>
      </c>
      <c r="K533" s="33" t="n">
        <f aca="false">COUNTIF(B533:J533,"&lt;0.05")</f>
        <v>0</v>
      </c>
      <c r="L533" s="34" t="n">
        <f aca="false">COUNTIF(B533:J533,"&lt;0.005556")</f>
        <v>0</v>
      </c>
    </row>
    <row r="534" customFormat="false" ht="15" hidden="false" customHeight="false" outlineLevel="0" collapsed="false">
      <c r="A534" s="32" t="s">
        <v>1166</v>
      </c>
      <c r="B534" s="32" t="n">
        <v>0.429</v>
      </c>
      <c r="C534" s="32" t="n">
        <v>0.27</v>
      </c>
      <c r="D534" s="32" t="n">
        <v>0.359</v>
      </c>
      <c r="E534" s="32" t="n">
        <v>0.079</v>
      </c>
      <c r="F534" s="32" t="n">
        <v>0.273</v>
      </c>
      <c r="G534" s="32" t="n">
        <v>0.18</v>
      </c>
      <c r="H534" s="32" t="n">
        <v>0.657</v>
      </c>
      <c r="I534" s="32" t="n">
        <v>0.622</v>
      </c>
      <c r="J534" s="32" t="n">
        <v>0.648</v>
      </c>
      <c r="K534" s="33" t="n">
        <f aca="false">COUNTIF(B534:J534,"&lt;0.05")</f>
        <v>0</v>
      </c>
      <c r="L534" s="34" t="n">
        <f aca="false">COUNTIF(B534:J534,"&lt;0.005556")</f>
        <v>0</v>
      </c>
    </row>
    <row r="535" customFormat="false" ht="15" hidden="false" customHeight="false" outlineLevel="0" collapsed="false">
      <c r="A535" s="32" t="s">
        <v>3271</v>
      </c>
      <c r="B535" s="32" t="n">
        <v>0.354</v>
      </c>
      <c r="C535" s="32" t="n">
        <v>0.235</v>
      </c>
      <c r="D535" s="32" t="n">
        <v>0.573</v>
      </c>
      <c r="E535" s="32" t="n">
        <v>0.427</v>
      </c>
      <c r="F535" s="32" t="n">
        <v>0.163</v>
      </c>
      <c r="G535" s="32" t="n">
        <v>0.646</v>
      </c>
      <c r="H535" s="32" t="n">
        <v>0.777</v>
      </c>
      <c r="I535" s="32" t="n">
        <v>0.821</v>
      </c>
      <c r="J535" s="32" t="n">
        <v>0.891</v>
      </c>
      <c r="K535" s="33" t="n">
        <f aca="false">COUNTIF(B535:J535,"&lt;0.05")</f>
        <v>0</v>
      </c>
      <c r="L535" s="34" t="n">
        <f aca="false">COUNTIF(B535:J535,"&lt;0.005556")</f>
        <v>0</v>
      </c>
    </row>
    <row r="536" customFormat="false" ht="15" hidden="false" customHeight="false" outlineLevel="0" collapsed="false">
      <c r="A536" s="32" t="s">
        <v>1428</v>
      </c>
      <c r="B536" s="32" t="n">
        <v>0.64</v>
      </c>
      <c r="C536" s="32" t="n">
        <v>0.655</v>
      </c>
      <c r="D536" s="32" t="n">
        <v>0.146</v>
      </c>
      <c r="E536" s="32" t="n">
        <v>0.113</v>
      </c>
      <c r="F536" s="32" t="n">
        <v>0.593</v>
      </c>
      <c r="G536" s="32" t="n">
        <v>0.571</v>
      </c>
      <c r="H536" s="32" t="n">
        <v>0.465</v>
      </c>
      <c r="I536" s="32" t="n">
        <v>0.438</v>
      </c>
      <c r="J536" s="32" t="n">
        <v>0.085</v>
      </c>
      <c r="K536" s="33" t="n">
        <f aca="false">COUNTIF(B536:J536,"&lt;0.05")</f>
        <v>0</v>
      </c>
      <c r="L536" s="34" t="n">
        <f aca="false">COUNTIF(B536:J536,"&lt;0.005556")</f>
        <v>0</v>
      </c>
    </row>
    <row r="537" customFormat="false" ht="15" hidden="false" customHeight="false" outlineLevel="0" collapsed="false">
      <c r="A537" s="32" t="s">
        <v>1855</v>
      </c>
      <c r="B537" s="32" t="n">
        <v>0.537</v>
      </c>
      <c r="C537" s="32" t="n">
        <v>0.471</v>
      </c>
      <c r="D537" s="32" t="n">
        <v>0.657</v>
      </c>
      <c r="E537" s="32" t="n">
        <v>0.562</v>
      </c>
      <c r="F537" s="32" t="n">
        <v>0.521</v>
      </c>
      <c r="G537" s="32" t="n">
        <v>0.19</v>
      </c>
      <c r="H537" s="32" t="n">
        <v>0.484</v>
      </c>
      <c r="I537" s="32" t="n">
        <v>0.711</v>
      </c>
      <c r="J537" s="32" t="n">
        <v>0.595</v>
      </c>
      <c r="K537" s="33" t="n">
        <f aca="false">COUNTIF(B537:J537,"&lt;0.05")</f>
        <v>0</v>
      </c>
      <c r="L537" s="34" t="n">
        <f aca="false">COUNTIF(B537:J537,"&lt;0.005556")</f>
        <v>0</v>
      </c>
    </row>
    <row r="538" customFormat="false" ht="15" hidden="false" customHeight="false" outlineLevel="0" collapsed="false">
      <c r="A538" s="32" t="s">
        <v>4883</v>
      </c>
      <c r="B538" s="32" t="n">
        <v>1</v>
      </c>
      <c r="C538" s="32" t="n">
        <v>1</v>
      </c>
      <c r="D538" s="32" t="s">
        <v>6779</v>
      </c>
      <c r="E538" s="32" t="n">
        <v>0.956</v>
      </c>
      <c r="F538" s="32" t="n">
        <v>0.948</v>
      </c>
      <c r="G538" s="32" t="n">
        <v>0.153</v>
      </c>
      <c r="H538" s="32" t="s">
        <v>6779</v>
      </c>
      <c r="I538" s="32" t="n">
        <v>0.97</v>
      </c>
      <c r="J538" s="32" t="s">
        <v>6779</v>
      </c>
      <c r="K538" s="33" t="n">
        <f aca="false">COUNTIF(B538:J538,"&lt;0.05")</f>
        <v>0</v>
      </c>
      <c r="L538" s="34" t="n">
        <f aca="false">COUNTIF(B538:J538,"&lt;0.005556")</f>
        <v>0</v>
      </c>
    </row>
    <row r="539" customFormat="false" ht="15" hidden="false" customHeight="false" outlineLevel="0" collapsed="false">
      <c r="A539" s="32" t="s">
        <v>777</v>
      </c>
      <c r="B539" s="32" t="n">
        <v>0.202</v>
      </c>
      <c r="C539" s="32" t="n">
        <v>0.38</v>
      </c>
      <c r="D539" s="32" t="n">
        <v>0.611</v>
      </c>
      <c r="E539" s="32" t="n">
        <v>0.143</v>
      </c>
      <c r="F539" s="32" t="n">
        <v>0.067</v>
      </c>
      <c r="G539" s="32" t="n">
        <v>0.369</v>
      </c>
      <c r="H539" s="32" t="n">
        <v>0.232</v>
      </c>
      <c r="I539" s="32" t="n">
        <v>0.581</v>
      </c>
      <c r="J539" s="32" t="n">
        <v>0.353</v>
      </c>
      <c r="K539" s="33" t="n">
        <f aca="false">COUNTIF(B539:J539,"&lt;0.05")</f>
        <v>0</v>
      </c>
      <c r="L539" s="34" t="n">
        <f aca="false">COUNTIF(B539:J539,"&lt;0.005556")</f>
        <v>0</v>
      </c>
    </row>
    <row r="540" customFormat="false" ht="15" hidden="false" customHeight="false" outlineLevel="0" collapsed="false">
      <c r="A540" s="32" t="s">
        <v>820</v>
      </c>
      <c r="B540" s="32" t="n">
        <v>0.167</v>
      </c>
      <c r="C540" s="32" t="n">
        <v>0.611</v>
      </c>
      <c r="D540" s="32" t="n">
        <v>0.257</v>
      </c>
      <c r="E540" s="32" t="n">
        <v>0.169</v>
      </c>
      <c r="F540" s="32" t="n">
        <v>0.344</v>
      </c>
      <c r="G540" s="32" t="n">
        <v>0.301</v>
      </c>
      <c r="H540" s="32" t="n">
        <v>0.649</v>
      </c>
      <c r="I540" s="32" t="n">
        <v>0.373</v>
      </c>
      <c r="J540" s="32" t="n">
        <v>0.25</v>
      </c>
      <c r="K540" s="33" t="n">
        <f aca="false">COUNTIF(B540:J540,"&lt;0.05")</f>
        <v>0</v>
      </c>
      <c r="L540" s="34" t="n">
        <f aca="false">COUNTIF(B540:J540,"&lt;0.005556")</f>
        <v>0</v>
      </c>
    </row>
    <row r="541" customFormat="false" ht="15" hidden="false" customHeight="false" outlineLevel="0" collapsed="false">
      <c r="A541" s="32" t="s">
        <v>1692</v>
      </c>
      <c r="B541" s="32" t="n">
        <v>0.469</v>
      </c>
      <c r="C541" s="32" t="n">
        <v>0.621</v>
      </c>
      <c r="D541" s="32" t="n">
        <v>0.337</v>
      </c>
      <c r="E541" s="32" t="n">
        <v>0.486</v>
      </c>
      <c r="F541" s="32" t="n">
        <v>0.32</v>
      </c>
      <c r="G541" s="32" t="n">
        <v>0.015</v>
      </c>
      <c r="H541" s="32" t="n">
        <v>0.35</v>
      </c>
      <c r="I541" s="32" t="n">
        <v>0.657</v>
      </c>
      <c r="J541" s="32" t="n">
        <v>0.183</v>
      </c>
      <c r="K541" s="33" t="n">
        <f aca="false">COUNTIF(B541:J541,"&lt;0.05")</f>
        <v>1</v>
      </c>
      <c r="L541" s="34" t="n">
        <f aca="false">COUNTIF(B541:J541,"&lt;0.005556")</f>
        <v>0</v>
      </c>
    </row>
    <row r="542" customFormat="false" ht="15" hidden="false" customHeight="false" outlineLevel="0" collapsed="false">
      <c r="A542" s="32" t="s">
        <v>3992</v>
      </c>
      <c r="B542" s="32" t="n">
        <v>0.979</v>
      </c>
      <c r="C542" s="32" t="n">
        <v>0.984</v>
      </c>
      <c r="D542" s="32" t="n">
        <v>0.945</v>
      </c>
      <c r="E542" s="32" t="n">
        <v>0.359</v>
      </c>
      <c r="F542" s="32" t="n">
        <v>0.899</v>
      </c>
      <c r="G542" s="32" t="n">
        <v>0.84</v>
      </c>
      <c r="H542" s="32" t="n">
        <v>0.977</v>
      </c>
      <c r="I542" s="32" t="s">
        <v>6779</v>
      </c>
      <c r="J542" s="32" t="n">
        <v>0.825</v>
      </c>
      <c r="K542" s="33" t="n">
        <f aca="false">COUNTIF(B542:J542,"&lt;0.05")</f>
        <v>0</v>
      </c>
      <c r="L542" s="34" t="n">
        <f aca="false">COUNTIF(B542:J542,"&lt;0.005556")</f>
        <v>0</v>
      </c>
    </row>
    <row r="543" customFormat="false" ht="15" hidden="false" customHeight="false" outlineLevel="0" collapsed="false">
      <c r="A543" s="32" t="s">
        <v>4300</v>
      </c>
      <c r="B543" s="32" t="n">
        <v>0.933</v>
      </c>
      <c r="C543" s="32" t="n">
        <v>0.951</v>
      </c>
      <c r="D543" s="32" t="n">
        <v>0.946</v>
      </c>
      <c r="E543" s="32" t="n">
        <v>0.929</v>
      </c>
      <c r="F543" s="32" t="n">
        <v>0.95</v>
      </c>
      <c r="G543" s="32" t="s">
        <v>6779</v>
      </c>
      <c r="H543" s="32" t="n">
        <v>0.924</v>
      </c>
      <c r="I543" s="32" t="n">
        <v>1</v>
      </c>
      <c r="J543" s="32" t="n">
        <v>1</v>
      </c>
      <c r="K543" s="33" t="n">
        <f aca="false">COUNTIF(B543:J543,"&lt;0.05")</f>
        <v>0</v>
      </c>
      <c r="L543" s="34" t="n">
        <f aca="false">COUNTIF(B543:J543,"&lt;0.005556")</f>
        <v>0</v>
      </c>
    </row>
    <row r="544" customFormat="false" ht="15" hidden="false" customHeight="false" outlineLevel="0" collapsed="false">
      <c r="A544" s="32" t="s">
        <v>4838</v>
      </c>
      <c r="B544" s="32" t="n">
        <v>0.977</v>
      </c>
      <c r="C544" s="32" t="s">
        <v>6779</v>
      </c>
      <c r="D544" s="32" t="n">
        <v>0.948</v>
      </c>
      <c r="E544" s="32" t="n">
        <v>0.978</v>
      </c>
      <c r="F544" s="32" t="n">
        <v>0.983</v>
      </c>
      <c r="G544" s="32" t="n">
        <v>0.841</v>
      </c>
      <c r="H544" s="32" t="n">
        <v>0.925</v>
      </c>
      <c r="I544" s="32" t="n">
        <v>0.908</v>
      </c>
      <c r="J544" s="32" t="n">
        <v>0.982</v>
      </c>
      <c r="K544" s="33" t="n">
        <f aca="false">COUNTIF(B544:J544,"&lt;0.05")</f>
        <v>0</v>
      </c>
      <c r="L544" s="34" t="n">
        <f aca="false">COUNTIF(B544:J544,"&lt;0.005556")</f>
        <v>0</v>
      </c>
    </row>
    <row r="545" customFormat="false" ht="15" hidden="false" customHeight="false" outlineLevel="0" collapsed="false">
      <c r="A545" s="32" t="s">
        <v>4164</v>
      </c>
      <c r="B545" s="32" t="s">
        <v>6779</v>
      </c>
      <c r="C545" s="32" t="n">
        <v>0.687</v>
      </c>
      <c r="D545" s="32" t="n">
        <v>0.829</v>
      </c>
      <c r="E545" s="32" t="n">
        <v>0.927</v>
      </c>
      <c r="F545" s="32" t="n">
        <v>0.949</v>
      </c>
      <c r="G545" s="32" t="n">
        <v>1</v>
      </c>
      <c r="H545" s="32" t="n">
        <v>1</v>
      </c>
      <c r="I545" s="32" t="s">
        <v>6779</v>
      </c>
      <c r="J545" s="32" t="n">
        <v>0.98</v>
      </c>
      <c r="K545" s="33" t="n">
        <f aca="false">COUNTIF(B545:J545,"&lt;0.05")</f>
        <v>0</v>
      </c>
      <c r="L545" s="34" t="n">
        <f aca="false">COUNTIF(B545:J545,"&lt;0.005556")</f>
        <v>0</v>
      </c>
    </row>
    <row r="546" customFormat="false" ht="15" hidden="false" customHeight="false" outlineLevel="0" collapsed="false">
      <c r="A546" s="32" t="s">
        <v>4192</v>
      </c>
      <c r="B546" s="32" t="n">
        <v>0.87</v>
      </c>
      <c r="C546" s="32" t="n">
        <v>0.983</v>
      </c>
      <c r="D546" s="32" t="n">
        <v>1</v>
      </c>
      <c r="E546" s="32" t="n">
        <v>0.618</v>
      </c>
      <c r="F546" s="32" t="n">
        <v>0.95</v>
      </c>
      <c r="G546" s="32" t="n">
        <v>0.921</v>
      </c>
      <c r="H546" s="32" t="n">
        <v>0.776</v>
      </c>
      <c r="I546" s="32" t="n">
        <v>0.91</v>
      </c>
      <c r="J546" s="32" t="n">
        <v>0.892</v>
      </c>
      <c r="K546" s="33" t="n">
        <f aca="false">COUNTIF(B546:J546,"&lt;0.05")</f>
        <v>0</v>
      </c>
      <c r="L546" s="34" t="n">
        <f aca="false">COUNTIF(B546:J546,"&lt;0.005556")</f>
        <v>0</v>
      </c>
    </row>
    <row r="547" customFormat="false" ht="15" hidden="false" customHeight="false" outlineLevel="0" collapsed="false">
      <c r="A547" s="32" t="s">
        <v>6345</v>
      </c>
      <c r="B547" s="32" t="s">
        <v>6779</v>
      </c>
      <c r="C547" s="32" t="s">
        <v>6779</v>
      </c>
      <c r="D547" s="32" t="n">
        <v>0.982</v>
      </c>
      <c r="E547" s="32" t="s">
        <v>6779</v>
      </c>
      <c r="F547" s="32" t="s">
        <v>6779</v>
      </c>
      <c r="G547" s="32" t="s">
        <v>6779</v>
      </c>
      <c r="H547" s="32" t="s">
        <v>6779</v>
      </c>
      <c r="I547" s="32" t="n">
        <v>1</v>
      </c>
      <c r="J547" s="32" t="s">
        <v>6779</v>
      </c>
      <c r="K547" s="33" t="n">
        <f aca="false">COUNTIF(B547:J547,"&lt;0.05")</f>
        <v>0</v>
      </c>
      <c r="L547" s="34" t="n">
        <f aca="false">COUNTIF(B547:J547,"&lt;0.005556")</f>
        <v>0</v>
      </c>
    </row>
    <row r="548" customFormat="false" ht="15" hidden="false" customHeight="false" outlineLevel="0" collapsed="false">
      <c r="A548" s="32" t="s">
        <v>3175</v>
      </c>
      <c r="B548" s="32" t="n">
        <v>0.869</v>
      </c>
      <c r="C548" s="32" t="n">
        <v>0.951</v>
      </c>
      <c r="D548" s="32" t="n">
        <v>0.832</v>
      </c>
      <c r="E548" s="32" t="n">
        <v>0.168</v>
      </c>
      <c r="F548" s="32" t="n">
        <v>0.412</v>
      </c>
      <c r="G548" s="32" t="n">
        <v>0.974</v>
      </c>
      <c r="H548" s="32" t="n">
        <v>0.774</v>
      </c>
      <c r="I548" s="32" t="n">
        <v>0.465</v>
      </c>
      <c r="J548" s="32" t="n">
        <v>0.747</v>
      </c>
      <c r="K548" s="33" t="n">
        <f aca="false">COUNTIF(B548:J548,"&lt;0.05")</f>
        <v>0</v>
      </c>
      <c r="L548" s="34" t="n">
        <f aca="false">COUNTIF(B548:J548,"&lt;0.005556")</f>
        <v>0</v>
      </c>
    </row>
    <row r="549" customFormat="false" ht="15" hidden="false" customHeight="false" outlineLevel="0" collapsed="false">
      <c r="A549" s="32" t="s">
        <v>1048</v>
      </c>
      <c r="B549" s="32" t="n">
        <v>0.3</v>
      </c>
      <c r="C549" s="32" t="n">
        <v>0.503</v>
      </c>
      <c r="D549" s="32" t="n">
        <v>0.079</v>
      </c>
      <c r="E549" s="32" t="n">
        <v>0.479</v>
      </c>
      <c r="F549" s="32" t="n">
        <v>0.394</v>
      </c>
      <c r="G549" s="32" t="n">
        <v>0.565</v>
      </c>
      <c r="H549" s="32" t="n">
        <v>0.665</v>
      </c>
      <c r="I549" s="32" t="n">
        <v>0.088</v>
      </c>
      <c r="J549" s="32" t="n">
        <v>0.527</v>
      </c>
      <c r="K549" s="33" t="n">
        <f aca="false">COUNTIF(B549:J549,"&lt;0.05")</f>
        <v>0</v>
      </c>
      <c r="L549" s="34" t="n">
        <f aca="false">COUNTIF(B549:J549,"&lt;0.005556")</f>
        <v>0</v>
      </c>
    </row>
    <row r="550" customFormat="false" ht="15" hidden="false" customHeight="false" outlineLevel="0" collapsed="false">
      <c r="A550" s="32" t="s">
        <v>3616</v>
      </c>
      <c r="B550" s="32" t="n">
        <v>0.312</v>
      </c>
      <c r="C550" s="32" t="n">
        <v>0.687</v>
      </c>
      <c r="D550" s="32" t="n">
        <v>0.661</v>
      </c>
      <c r="E550" s="32" t="n">
        <v>0.65</v>
      </c>
      <c r="F550" s="32" t="n">
        <v>0.102</v>
      </c>
      <c r="G550" s="32" t="n">
        <v>0.923</v>
      </c>
      <c r="H550" s="32" t="n">
        <v>0.918</v>
      </c>
      <c r="I550" s="32" t="n">
        <v>0.908</v>
      </c>
      <c r="J550" s="32" t="n">
        <v>0.825</v>
      </c>
      <c r="K550" s="33" t="n">
        <f aca="false">COUNTIF(B550:J550,"&lt;0.05")</f>
        <v>0</v>
      </c>
      <c r="L550" s="34" t="n">
        <f aca="false">COUNTIF(B550:J550,"&lt;0.005556")</f>
        <v>0</v>
      </c>
    </row>
    <row r="551" customFormat="false" ht="15" hidden="false" customHeight="false" outlineLevel="0" collapsed="false">
      <c r="A551" s="32" t="s">
        <v>4019</v>
      </c>
      <c r="B551" s="32" t="n">
        <v>0.87</v>
      </c>
      <c r="C551" s="32" t="n">
        <v>0.902</v>
      </c>
      <c r="D551" s="32" t="n">
        <v>0.948</v>
      </c>
      <c r="E551" s="32" t="n">
        <v>0.753</v>
      </c>
      <c r="F551" s="32" t="n">
        <v>0.983</v>
      </c>
      <c r="G551" s="32" t="n">
        <v>0.919</v>
      </c>
      <c r="H551" s="32" t="n">
        <v>1</v>
      </c>
      <c r="I551" s="32" t="n">
        <v>0.823</v>
      </c>
      <c r="J551" s="32" t="n">
        <v>1</v>
      </c>
      <c r="K551" s="33" t="n">
        <f aca="false">COUNTIF(B551:J551,"&lt;0.05")</f>
        <v>0</v>
      </c>
      <c r="L551" s="34" t="n">
        <f aca="false">COUNTIF(B551:J551,"&lt;0.005556")</f>
        <v>0</v>
      </c>
    </row>
    <row r="552" customFormat="false" ht="15" hidden="false" customHeight="false" outlineLevel="0" collapsed="false">
      <c r="A552" s="32" t="s">
        <v>3794</v>
      </c>
      <c r="B552" s="32" t="n">
        <v>0.979</v>
      </c>
      <c r="C552" s="32" t="n">
        <v>0.952</v>
      </c>
      <c r="D552" s="32" t="n">
        <v>0.83</v>
      </c>
      <c r="E552" s="32" t="n">
        <v>0.759</v>
      </c>
      <c r="F552" s="32" t="n">
        <v>0.012</v>
      </c>
      <c r="G552" s="32" t="n">
        <v>0.852</v>
      </c>
      <c r="H552" s="32" t="n">
        <v>0.431</v>
      </c>
      <c r="I552" s="32" t="n">
        <v>0.542</v>
      </c>
      <c r="J552" s="32" t="n">
        <v>0.109</v>
      </c>
      <c r="K552" s="33" t="n">
        <f aca="false">COUNTIF(B552:J552,"&lt;0.05")</f>
        <v>1</v>
      </c>
      <c r="L552" s="34" t="n">
        <f aca="false">COUNTIF(B552:J552,"&lt;0.005556")</f>
        <v>0</v>
      </c>
    </row>
    <row r="553" customFormat="false" ht="15" hidden="false" customHeight="false" outlineLevel="0" collapsed="false">
      <c r="A553" s="32" t="s">
        <v>1728</v>
      </c>
      <c r="B553" s="32" t="n">
        <v>0.57</v>
      </c>
      <c r="C553" s="32" t="n">
        <v>0.19</v>
      </c>
      <c r="D553" s="32" t="n">
        <v>0.255</v>
      </c>
      <c r="E553" s="32" t="n">
        <v>0.139</v>
      </c>
      <c r="F553" s="32" t="n">
        <v>0.477</v>
      </c>
      <c r="G553" s="32" t="n">
        <v>0.571</v>
      </c>
      <c r="H553" s="32" t="n">
        <v>0.568</v>
      </c>
      <c r="I553" s="32" t="n">
        <v>0.699</v>
      </c>
      <c r="J553" s="32" t="n">
        <v>0.484</v>
      </c>
      <c r="K553" s="33" t="n">
        <f aca="false">COUNTIF(B553:J553,"&lt;0.05")</f>
        <v>0</v>
      </c>
      <c r="L553" s="34" t="n">
        <f aca="false">COUNTIF(B553:J553,"&lt;0.005556")</f>
        <v>0</v>
      </c>
    </row>
    <row r="554" customFormat="false" ht="15" hidden="false" customHeight="false" outlineLevel="0" collapsed="false">
      <c r="A554" s="32" t="s">
        <v>4555</v>
      </c>
      <c r="B554" s="32" t="s">
        <v>6779</v>
      </c>
      <c r="C554" s="32" t="n">
        <v>1</v>
      </c>
      <c r="D554" s="32" t="s">
        <v>6779</v>
      </c>
      <c r="E554" s="32" t="n">
        <v>0.76</v>
      </c>
      <c r="F554" s="32" t="n">
        <v>0.983</v>
      </c>
      <c r="G554" s="32" t="n">
        <v>1</v>
      </c>
      <c r="H554" s="32" t="s">
        <v>6779</v>
      </c>
      <c r="I554" s="32" t="n">
        <v>0.97</v>
      </c>
      <c r="J554" s="32" t="n">
        <v>1</v>
      </c>
      <c r="K554" s="33" t="n">
        <f aca="false">COUNTIF(B554:J554,"&lt;0.05")</f>
        <v>0</v>
      </c>
      <c r="L554" s="34" t="n">
        <f aca="false">COUNTIF(B554:J554,"&lt;0.005556")</f>
        <v>0</v>
      </c>
    </row>
    <row r="555" customFormat="false" ht="15" hidden="false" customHeight="false" outlineLevel="0" collapsed="false">
      <c r="A555" s="32" t="s">
        <v>6206</v>
      </c>
      <c r="B555" s="32" t="n">
        <v>1</v>
      </c>
      <c r="C555" s="32" t="s">
        <v>6779</v>
      </c>
      <c r="D555" s="32" t="s">
        <v>6779</v>
      </c>
      <c r="E555" s="32" t="n">
        <v>1</v>
      </c>
      <c r="F555" s="32" t="s">
        <v>6779</v>
      </c>
      <c r="G555" s="32" t="n">
        <v>1</v>
      </c>
      <c r="H555" s="32" t="s">
        <v>6779</v>
      </c>
      <c r="I555" s="32" t="s">
        <v>6779</v>
      </c>
      <c r="J555" s="32" t="n">
        <v>1</v>
      </c>
      <c r="K555" s="33" t="n">
        <f aca="false">COUNTIF(B555:J555,"&lt;0.05")</f>
        <v>0</v>
      </c>
      <c r="L555" s="34" t="n">
        <f aca="false">COUNTIF(B555:J555,"&lt;0.005556")</f>
        <v>0</v>
      </c>
    </row>
    <row r="556" customFormat="false" ht="15" hidden="false" customHeight="false" outlineLevel="0" collapsed="false">
      <c r="A556" s="32" t="s">
        <v>1629</v>
      </c>
      <c r="B556" s="32" t="n">
        <v>0.285</v>
      </c>
      <c r="C556" s="32" t="n">
        <v>0.117</v>
      </c>
      <c r="D556" s="32" t="n">
        <v>0.205</v>
      </c>
      <c r="E556" s="32" t="n">
        <v>0.365</v>
      </c>
      <c r="F556" s="32" t="n">
        <v>0.262</v>
      </c>
      <c r="G556" s="32" t="n">
        <v>0.108</v>
      </c>
      <c r="H556" s="32" t="n">
        <v>0.171</v>
      </c>
      <c r="I556" s="32" t="n">
        <v>0.238</v>
      </c>
      <c r="J556" s="32" t="n">
        <v>0.468</v>
      </c>
      <c r="K556" s="33" t="n">
        <f aca="false">COUNTIF(B556:J556,"&lt;0.05")</f>
        <v>0</v>
      </c>
      <c r="L556" s="34" t="n">
        <f aca="false">COUNTIF(B556:J556,"&lt;0.005556")</f>
        <v>0</v>
      </c>
    </row>
    <row r="557" customFormat="false" ht="15" hidden="false" customHeight="false" outlineLevel="0" collapsed="false">
      <c r="A557" s="32" t="s">
        <v>5238</v>
      </c>
      <c r="B557" s="32" t="s">
        <v>6779</v>
      </c>
      <c r="C557" s="32" t="n">
        <v>1</v>
      </c>
      <c r="D557" s="32" t="n">
        <v>0.983</v>
      </c>
      <c r="E557" s="32" t="n">
        <v>0.205</v>
      </c>
      <c r="F557" s="32" t="s">
        <v>6779</v>
      </c>
      <c r="G557" s="32" t="s">
        <v>6779</v>
      </c>
      <c r="H557" s="32" t="n">
        <v>1</v>
      </c>
      <c r="I557" s="32" t="s">
        <v>6779</v>
      </c>
      <c r="J557" s="32" t="s">
        <v>6779</v>
      </c>
      <c r="K557" s="33" t="n">
        <f aca="false">COUNTIF(B557:J557,"&lt;0.05")</f>
        <v>0</v>
      </c>
      <c r="L557" s="34" t="n">
        <f aca="false">COUNTIF(B557:J557,"&lt;0.005556")</f>
        <v>0</v>
      </c>
    </row>
    <row r="558" customFormat="false" ht="15" hidden="false" customHeight="false" outlineLevel="0" collapsed="false">
      <c r="A558" s="32" t="s">
        <v>593</v>
      </c>
      <c r="B558" s="32" t="n">
        <v>0.6</v>
      </c>
      <c r="C558" s="32" t="n">
        <v>0.171</v>
      </c>
      <c r="D558" s="32" t="n">
        <v>0.458</v>
      </c>
      <c r="E558" s="32" t="n">
        <v>0.152</v>
      </c>
      <c r="F558" s="32" t="n">
        <v>0.399</v>
      </c>
      <c r="G558" s="32" t="n">
        <v>0.626</v>
      </c>
      <c r="H558" s="32" t="n">
        <v>0.503</v>
      </c>
      <c r="I558" s="32" t="n">
        <v>0.645</v>
      </c>
      <c r="J558" s="32" t="n">
        <v>0.485</v>
      </c>
      <c r="K558" s="33" t="n">
        <f aca="false">COUNTIF(B558:J558,"&lt;0.05")</f>
        <v>0</v>
      </c>
      <c r="L558" s="34" t="n">
        <f aca="false">COUNTIF(B558:J558,"&lt;0.005556")</f>
        <v>0</v>
      </c>
    </row>
    <row r="559" customFormat="false" ht="15" hidden="false" customHeight="false" outlineLevel="0" collapsed="false">
      <c r="A559" s="32" t="s">
        <v>3130</v>
      </c>
      <c r="B559" s="32" t="n">
        <v>0.93</v>
      </c>
      <c r="C559" s="32" t="n">
        <v>0.835</v>
      </c>
      <c r="D559" s="32" t="n">
        <v>0.394</v>
      </c>
      <c r="E559" s="32" t="n">
        <v>0.367</v>
      </c>
      <c r="F559" s="32" t="n">
        <v>0.609</v>
      </c>
      <c r="G559" s="32" t="n">
        <v>0.849</v>
      </c>
      <c r="H559" s="32" t="n">
        <v>0.537</v>
      </c>
      <c r="I559" s="32" t="n">
        <v>0.436</v>
      </c>
      <c r="J559" s="32" t="n">
        <v>0.532</v>
      </c>
      <c r="K559" s="33" t="n">
        <f aca="false">COUNTIF(B559:J559,"&lt;0.05")</f>
        <v>0</v>
      </c>
      <c r="L559" s="34" t="n">
        <f aca="false">COUNTIF(B559:J559,"&lt;0.005556")</f>
        <v>0</v>
      </c>
    </row>
    <row r="560" customFormat="false" ht="15" hidden="false" customHeight="false" outlineLevel="0" collapsed="false">
      <c r="A560" s="32" t="s">
        <v>1598</v>
      </c>
      <c r="B560" s="32" t="n">
        <v>0.218</v>
      </c>
      <c r="C560" s="32" t="n">
        <v>0.592</v>
      </c>
      <c r="D560" s="32" t="n">
        <v>0.383</v>
      </c>
      <c r="E560" s="32" t="n">
        <v>0.227</v>
      </c>
      <c r="F560" s="32" t="n">
        <v>0.374</v>
      </c>
      <c r="G560" s="32" t="n">
        <v>0.311</v>
      </c>
      <c r="H560" s="32" t="n">
        <v>0.617</v>
      </c>
      <c r="I560" s="32" t="n">
        <v>0.708</v>
      </c>
      <c r="J560" s="32" t="n">
        <v>0.477</v>
      </c>
      <c r="K560" s="33" t="n">
        <f aca="false">COUNTIF(B560:J560,"&lt;0.05")</f>
        <v>0</v>
      </c>
      <c r="L560" s="34" t="n">
        <f aca="false">COUNTIF(B560:J560,"&lt;0.005556")</f>
        <v>0</v>
      </c>
    </row>
    <row r="561" customFormat="false" ht="15" hidden="false" customHeight="false" outlineLevel="0" collapsed="false">
      <c r="A561" s="32" t="s">
        <v>2230</v>
      </c>
      <c r="B561" s="32" t="n">
        <v>0.05</v>
      </c>
      <c r="C561" s="32" t="n">
        <v>0.512</v>
      </c>
      <c r="D561" s="32" t="n">
        <v>0.691</v>
      </c>
      <c r="E561" s="32" t="n">
        <v>0.227</v>
      </c>
      <c r="F561" s="32" t="n">
        <v>0.602</v>
      </c>
      <c r="G561" s="32" t="n">
        <v>0.848</v>
      </c>
      <c r="H561" s="32" t="n">
        <v>0.188</v>
      </c>
      <c r="I561" s="32" t="n">
        <v>0.411</v>
      </c>
      <c r="J561" s="32" t="n">
        <v>0.653</v>
      </c>
      <c r="K561" s="33" t="n">
        <f aca="false">COUNTIF(B561:J561,"&lt;0.05")</f>
        <v>0</v>
      </c>
      <c r="L561" s="34" t="n">
        <f aca="false">COUNTIF(B561:J561,"&lt;0.005556")</f>
        <v>0</v>
      </c>
    </row>
    <row r="562" customFormat="false" ht="15" hidden="false" customHeight="false" outlineLevel="0" collapsed="false">
      <c r="A562" s="32" t="s">
        <v>3228</v>
      </c>
      <c r="B562" s="32" t="n">
        <v>0.782</v>
      </c>
      <c r="C562" s="32" t="n">
        <v>0.579</v>
      </c>
      <c r="D562" s="32" t="n">
        <v>0.313</v>
      </c>
      <c r="E562" s="32" t="n">
        <v>0.626</v>
      </c>
      <c r="F562" s="32" t="n">
        <v>0.237</v>
      </c>
      <c r="G562" s="32" t="n">
        <v>0.924</v>
      </c>
      <c r="H562" s="32" t="n">
        <v>0.46</v>
      </c>
      <c r="I562" s="32" t="n">
        <v>0.821</v>
      </c>
      <c r="J562" s="32" t="n">
        <v>0.982</v>
      </c>
      <c r="K562" s="33" t="n">
        <f aca="false">COUNTIF(B562:J562,"&lt;0.05")</f>
        <v>0</v>
      </c>
      <c r="L562" s="34" t="n">
        <f aca="false">COUNTIF(B562:J562,"&lt;0.005556")</f>
        <v>0</v>
      </c>
    </row>
    <row r="563" customFormat="false" ht="15" hidden="false" customHeight="false" outlineLevel="0" collapsed="false">
      <c r="A563" s="32" t="s">
        <v>2573</v>
      </c>
      <c r="B563" s="32" t="n">
        <v>0.519</v>
      </c>
      <c r="C563" s="32" t="n">
        <v>0.382</v>
      </c>
      <c r="D563" s="32" t="n">
        <v>0.308</v>
      </c>
      <c r="E563" s="32" t="n">
        <v>0.448</v>
      </c>
      <c r="F563" s="32" t="n">
        <v>0.501</v>
      </c>
      <c r="G563" s="32" t="n">
        <v>0.649</v>
      </c>
      <c r="H563" s="32" t="n">
        <v>0.975</v>
      </c>
      <c r="I563" s="32" t="n">
        <v>0.713</v>
      </c>
      <c r="J563" s="32" t="n">
        <v>0.547</v>
      </c>
      <c r="K563" s="33" t="n">
        <f aca="false">COUNTIF(B563:J563,"&lt;0.05")</f>
        <v>0</v>
      </c>
      <c r="L563" s="34" t="n">
        <f aca="false">COUNTIF(B563:J563,"&lt;0.005556")</f>
        <v>0</v>
      </c>
    </row>
    <row r="564" customFormat="false" ht="15" hidden="false" customHeight="false" outlineLevel="0" collapsed="false">
      <c r="A564" s="32" t="s">
        <v>5851</v>
      </c>
      <c r="B564" s="32" t="s">
        <v>6779</v>
      </c>
      <c r="C564" s="32" t="n">
        <v>1</v>
      </c>
      <c r="D564" s="32" t="n">
        <v>0.981</v>
      </c>
      <c r="E564" s="32" t="s">
        <v>6779</v>
      </c>
      <c r="F564" s="32" t="n">
        <v>0.984</v>
      </c>
      <c r="G564" s="32" t="n">
        <v>1</v>
      </c>
      <c r="H564" s="32" t="s">
        <v>6779</v>
      </c>
      <c r="I564" s="32" t="s">
        <v>6779</v>
      </c>
      <c r="J564" s="32" t="n">
        <v>1</v>
      </c>
      <c r="K564" s="33" t="n">
        <f aca="false">COUNTIF(B564:J564,"&lt;0.05")</f>
        <v>0</v>
      </c>
      <c r="L564" s="34" t="n">
        <f aca="false">COUNTIF(B564:J564,"&lt;0.005556")</f>
        <v>0</v>
      </c>
    </row>
    <row r="565" customFormat="false" ht="15" hidden="false" customHeight="false" outlineLevel="0" collapsed="false">
      <c r="A565" s="32" t="s">
        <v>2879</v>
      </c>
      <c r="B565" s="32" t="n">
        <v>0.31</v>
      </c>
      <c r="C565" s="32" t="n">
        <v>0.512</v>
      </c>
      <c r="D565" s="32" t="n">
        <v>0.317</v>
      </c>
      <c r="E565" s="32" t="n">
        <v>0.358</v>
      </c>
      <c r="F565" s="32" t="n">
        <v>0.191</v>
      </c>
      <c r="G565" s="32" t="n">
        <v>0.466</v>
      </c>
      <c r="H565" s="32" t="n">
        <v>0.838</v>
      </c>
      <c r="I565" s="32" t="n">
        <v>0.239</v>
      </c>
      <c r="J565" s="32" t="n">
        <v>0.343</v>
      </c>
      <c r="K565" s="33" t="n">
        <f aca="false">COUNTIF(B565:J565,"&lt;0.05")</f>
        <v>0</v>
      </c>
      <c r="L565" s="34" t="n">
        <f aca="false">COUNTIF(B565:J565,"&lt;0.005556")</f>
        <v>0</v>
      </c>
    </row>
    <row r="566" customFormat="false" ht="15" hidden="false" customHeight="false" outlineLevel="0" collapsed="false">
      <c r="A566" s="32" t="s">
        <v>4798</v>
      </c>
      <c r="B566" s="32" t="n">
        <v>0.977</v>
      </c>
      <c r="C566" s="32" t="n">
        <v>1</v>
      </c>
      <c r="D566" s="32" t="n">
        <v>0.981</v>
      </c>
      <c r="E566" s="32" t="n">
        <v>0.978</v>
      </c>
      <c r="F566" s="32" t="n">
        <v>0.95</v>
      </c>
      <c r="G566" s="32" t="n">
        <v>1</v>
      </c>
      <c r="H566" s="32" t="n">
        <v>1</v>
      </c>
      <c r="I566" s="32" t="s">
        <v>6779</v>
      </c>
      <c r="J566" s="32" t="n">
        <v>0.982</v>
      </c>
      <c r="K566" s="33" t="n">
        <f aca="false">COUNTIF(B566:J566,"&lt;0.05")</f>
        <v>0</v>
      </c>
      <c r="L566" s="34" t="n">
        <f aca="false">COUNTIF(B566:J566,"&lt;0.005556")</f>
        <v>0</v>
      </c>
    </row>
    <row r="567" customFormat="false" ht="15" hidden="false" customHeight="false" outlineLevel="0" collapsed="false">
      <c r="A567" s="32" t="s">
        <v>102</v>
      </c>
      <c r="B567" s="32" t="n">
        <v>0.09</v>
      </c>
      <c r="C567" s="32" t="n">
        <v>0.132</v>
      </c>
      <c r="D567" s="32" t="n">
        <v>0.086</v>
      </c>
      <c r="E567" s="32" t="n">
        <v>0.445</v>
      </c>
      <c r="F567" s="32" t="n">
        <v>0.487</v>
      </c>
      <c r="G567" s="32" t="n">
        <v>0.659</v>
      </c>
      <c r="H567" s="32" t="n">
        <v>0.618</v>
      </c>
      <c r="I567" s="32" t="n">
        <v>0.4</v>
      </c>
      <c r="J567" s="32" t="n">
        <v>0.596</v>
      </c>
      <c r="K567" s="33" t="n">
        <f aca="false">COUNTIF(B567:J567,"&lt;0.05")</f>
        <v>0</v>
      </c>
      <c r="L567" s="34" t="n">
        <f aca="false">COUNTIF(B567:J567,"&lt;0.005556")</f>
        <v>0</v>
      </c>
    </row>
    <row r="568" customFormat="false" ht="15" hidden="false" customHeight="false" outlineLevel="0" collapsed="false">
      <c r="A568" s="32" t="s">
        <v>569</v>
      </c>
      <c r="B568" s="32" t="n">
        <v>0.413</v>
      </c>
      <c r="C568" s="32" t="n">
        <v>0.087</v>
      </c>
      <c r="D568" s="32" t="n">
        <v>0.6</v>
      </c>
      <c r="E568" s="32" t="n">
        <v>0.108</v>
      </c>
      <c r="F568" s="32" t="n">
        <v>0.388</v>
      </c>
      <c r="G568" s="32" t="n">
        <v>0.173</v>
      </c>
      <c r="H568" s="32" t="n">
        <v>0.173</v>
      </c>
      <c r="I568" s="32" t="n">
        <v>0.448</v>
      </c>
      <c r="J568" s="32" t="n">
        <v>0.25</v>
      </c>
      <c r="K568" s="33" t="n">
        <f aca="false">COUNTIF(B568:J568,"&lt;0.05")</f>
        <v>0</v>
      </c>
      <c r="L568" s="34" t="n">
        <f aca="false">COUNTIF(B568:J568,"&lt;0.005556")</f>
        <v>0</v>
      </c>
    </row>
    <row r="569" customFormat="false" ht="15" hidden="false" customHeight="false" outlineLevel="0" collapsed="false">
      <c r="A569" s="32" t="s">
        <v>5667</v>
      </c>
      <c r="B569" s="32" t="s">
        <v>6779</v>
      </c>
      <c r="C569" s="32" t="s">
        <v>6779</v>
      </c>
      <c r="D569" s="32" t="s">
        <v>6779</v>
      </c>
      <c r="E569" s="32" t="n">
        <v>0.956</v>
      </c>
      <c r="F569" s="32" t="n">
        <v>0.949</v>
      </c>
      <c r="G569" s="32" t="s">
        <v>6779</v>
      </c>
      <c r="H569" s="32" t="s">
        <v>6779</v>
      </c>
      <c r="I569" s="32" t="s">
        <v>6779</v>
      </c>
      <c r="J569" s="32" t="n">
        <v>1</v>
      </c>
      <c r="K569" s="33" t="n">
        <f aca="false">COUNTIF(B569:J569,"&lt;0.05")</f>
        <v>0</v>
      </c>
      <c r="L569" s="34" t="n">
        <f aca="false">COUNTIF(B569:J569,"&lt;0.005556")</f>
        <v>0</v>
      </c>
    </row>
    <row r="570" customFormat="false" ht="15" hidden="false" customHeight="false" outlineLevel="0" collapsed="false">
      <c r="A570" s="32" t="s">
        <v>6071</v>
      </c>
      <c r="B570" s="32" t="s">
        <v>6779</v>
      </c>
      <c r="C570" s="32" t="n">
        <v>1</v>
      </c>
      <c r="D570" s="32" t="n">
        <v>0.947</v>
      </c>
      <c r="E570" s="32" t="n">
        <v>0.992</v>
      </c>
      <c r="F570" s="32" t="s">
        <v>6779</v>
      </c>
      <c r="G570" s="32" t="s">
        <v>6779</v>
      </c>
      <c r="H570" s="32" t="s">
        <v>6779</v>
      </c>
      <c r="I570" s="32" t="s">
        <v>6779</v>
      </c>
      <c r="J570" s="32" t="n">
        <v>1</v>
      </c>
      <c r="K570" s="33" t="n">
        <f aca="false">COUNTIF(B570:J570,"&lt;0.05")</f>
        <v>0</v>
      </c>
      <c r="L570" s="34" t="n">
        <f aca="false">COUNTIF(B570:J570,"&lt;0.005556")</f>
        <v>0</v>
      </c>
    </row>
    <row r="571" customFormat="false" ht="15" hidden="false" customHeight="false" outlineLevel="0" collapsed="false">
      <c r="A571" s="32" t="s">
        <v>5951</v>
      </c>
      <c r="B571" s="32" t="n">
        <v>1</v>
      </c>
      <c r="C571" s="32" t="n">
        <v>1</v>
      </c>
      <c r="D571" s="32" t="s">
        <v>6779</v>
      </c>
      <c r="E571" s="32" t="n">
        <v>0.993</v>
      </c>
      <c r="F571" s="32" t="n">
        <v>0.984</v>
      </c>
      <c r="G571" s="32" t="n">
        <v>1</v>
      </c>
      <c r="H571" s="32" t="n">
        <v>1</v>
      </c>
      <c r="I571" s="32" t="n">
        <v>0.97</v>
      </c>
      <c r="J571" s="32" t="n">
        <v>1</v>
      </c>
      <c r="K571" s="33" t="n">
        <f aca="false">COUNTIF(B571:J571,"&lt;0.05")</f>
        <v>0</v>
      </c>
      <c r="L571" s="34" t="n">
        <f aca="false">COUNTIF(B571:J571,"&lt;0.005556")</f>
        <v>0</v>
      </c>
    </row>
    <row r="572" customFormat="false" ht="15" hidden="false" customHeight="false" outlineLevel="0" collapsed="false">
      <c r="A572" s="32" t="s">
        <v>3840</v>
      </c>
      <c r="B572" s="32" t="n">
        <v>0.975</v>
      </c>
      <c r="C572" s="32" t="n">
        <v>0.984</v>
      </c>
      <c r="D572" s="32" t="n">
        <v>0.573</v>
      </c>
      <c r="E572" s="32" t="n">
        <v>0.248</v>
      </c>
      <c r="F572" s="32" t="n">
        <v>0.9</v>
      </c>
      <c r="G572" s="32" t="n">
        <v>0.846</v>
      </c>
      <c r="H572" s="32" t="n">
        <v>0.974</v>
      </c>
      <c r="I572" s="32" t="n">
        <v>0.819</v>
      </c>
      <c r="J572" s="32" t="n">
        <v>0.886</v>
      </c>
      <c r="K572" s="33" t="n">
        <f aca="false">COUNTIF(B572:J572,"&lt;0.05")</f>
        <v>0</v>
      </c>
      <c r="L572" s="34" t="n">
        <f aca="false">COUNTIF(B572:J572,"&lt;0.005556")</f>
        <v>0</v>
      </c>
    </row>
    <row r="573" customFormat="false" ht="15" hidden="false" customHeight="false" outlineLevel="0" collapsed="false">
      <c r="A573" s="32" t="s">
        <v>926</v>
      </c>
      <c r="B573" s="32" t="n">
        <v>0.142</v>
      </c>
      <c r="C573" s="32" t="n">
        <v>0.066</v>
      </c>
      <c r="D573" s="32" t="n">
        <v>0.341</v>
      </c>
      <c r="E573" s="32" t="n">
        <v>0.509</v>
      </c>
      <c r="F573" s="32" t="n">
        <v>0.373</v>
      </c>
      <c r="G573" s="32" t="n">
        <v>0.092</v>
      </c>
      <c r="H573" s="32" t="n">
        <v>0.27</v>
      </c>
      <c r="I573" s="32" t="n">
        <v>0.088</v>
      </c>
      <c r="J573" s="32" t="n">
        <v>0.565</v>
      </c>
      <c r="K573" s="33" t="n">
        <f aca="false">COUNTIF(B573:J573,"&lt;0.05")</f>
        <v>0</v>
      </c>
      <c r="L573" s="34" t="n">
        <f aca="false">COUNTIF(B573:J573,"&lt;0.005556")</f>
        <v>0</v>
      </c>
    </row>
    <row r="574" customFormat="false" ht="15" hidden="false" customHeight="false" outlineLevel="0" collapsed="false">
      <c r="A574" s="32" t="s">
        <v>1910</v>
      </c>
      <c r="B574" s="32" t="n">
        <v>0.377</v>
      </c>
      <c r="C574" s="32" t="n">
        <v>0.569</v>
      </c>
      <c r="D574" s="32" t="n">
        <v>0.552</v>
      </c>
      <c r="E574" s="32" t="n">
        <v>0.164</v>
      </c>
      <c r="F574" s="32" t="n">
        <v>0.582</v>
      </c>
      <c r="G574" s="32" t="n">
        <v>0.224</v>
      </c>
      <c r="H574" s="32" t="n">
        <v>0.315</v>
      </c>
      <c r="I574" s="32" t="n">
        <v>0.42</v>
      </c>
      <c r="J574" s="32" t="n">
        <v>0.521</v>
      </c>
      <c r="K574" s="33" t="n">
        <f aca="false">COUNTIF(B574:J574,"&lt;0.05")</f>
        <v>0</v>
      </c>
      <c r="L574" s="34" t="n">
        <f aca="false">COUNTIF(B574:J574,"&lt;0.005556")</f>
        <v>0</v>
      </c>
    </row>
    <row r="575" customFormat="false" ht="15" hidden="false" customHeight="false" outlineLevel="0" collapsed="false">
      <c r="A575" s="32" t="s">
        <v>6452</v>
      </c>
      <c r="B575" s="32" t="s">
        <v>6779</v>
      </c>
      <c r="C575" s="32" t="s">
        <v>6779</v>
      </c>
      <c r="D575" s="32" t="s">
        <v>6779</v>
      </c>
      <c r="E575" s="32" t="s">
        <v>6779</v>
      </c>
      <c r="F575" s="32" t="s">
        <v>6779</v>
      </c>
      <c r="G575" s="32" t="s">
        <v>6779</v>
      </c>
      <c r="H575" s="32" t="s">
        <v>6779</v>
      </c>
      <c r="I575" s="32" t="s">
        <v>6779</v>
      </c>
      <c r="J575" s="32" t="n">
        <v>1</v>
      </c>
      <c r="K575" s="33" t="n">
        <f aca="false">COUNTIF(B575:J575,"&lt;0.05")</f>
        <v>0</v>
      </c>
      <c r="L575" s="34" t="n">
        <f aca="false">COUNTIF(B575:J575,"&lt;0.005556")</f>
        <v>0</v>
      </c>
    </row>
    <row r="576" customFormat="false" ht="15" hidden="false" customHeight="false" outlineLevel="0" collapsed="false">
      <c r="A576" s="32" t="s">
        <v>3097</v>
      </c>
      <c r="B576" s="32" t="n">
        <v>0.028</v>
      </c>
      <c r="C576" s="32" t="n">
        <v>0.054</v>
      </c>
      <c r="D576" s="32" t="n">
        <v>0.333</v>
      </c>
      <c r="E576" s="32" t="n">
        <v>0.488</v>
      </c>
      <c r="F576" s="32" t="n">
        <v>0.588</v>
      </c>
      <c r="G576" s="32" t="n">
        <v>0.531</v>
      </c>
      <c r="H576" s="32" t="n">
        <v>0.554</v>
      </c>
      <c r="I576" s="32" t="n">
        <v>0.821</v>
      </c>
      <c r="J576" s="32" t="n">
        <v>0.19</v>
      </c>
      <c r="K576" s="33" t="n">
        <f aca="false">COUNTIF(B576:J576,"&lt;0.05")</f>
        <v>1</v>
      </c>
      <c r="L576" s="34" t="n">
        <f aca="false">COUNTIF(B576:J576,"&lt;0.005556")</f>
        <v>0</v>
      </c>
    </row>
    <row r="577" customFormat="false" ht="15" hidden="false" customHeight="false" outlineLevel="0" collapsed="false">
      <c r="A577" s="32" t="s">
        <v>3485</v>
      </c>
      <c r="B577" s="32" t="n">
        <v>0.933</v>
      </c>
      <c r="C577" s="32" t="n">
        <v>0.292</v>
      </c>
      <c r="D577" s="32" t="n">
        <v>0.337</v>
      </c>
      <c r="E577" s="32" t="n">
        <v>0.594</v>
      </c>
      <c r="F577" s="32" t="n">
        <v>0.834</v>
      </c>
      <c r="G577" s="32" t="n">
        <v>0.924</v>
      </c>
      <c r="H577" s="32" t="n">
        <v>0.674</v>
      </c>
      <c r="I577" s="32" t="n">
        <v>0.97</v>
      </c>
      <c r="J577" s="32" t="n">
        <v>0.893</v>
      </c>
      <c r="K577" s="33" t="n">
        <f aca="false">COUNTIF(B577:J577,"&lt;0.05")</f>
        <v>0</v>
      </c>
      <c r="L577" s="34" t="n">
        <f aca="false">COUNTIF(B577:J577,"&lt;0.005556")</f>
        <v>0</v>
      </c>
    </row>
    <row r="578" customFormat="false" ht="15" hidden="false" customHeight="false" outlineLevel="0" collapsed="false">
      <c r="A578" s="32" t="s">
        <v>5470</v>
      </c>
      <c r="B578" s="32" t="n">
        <v>0.977</v>
      </c>
      <c r="C578" s="32" t="n">
        <v>0.983</v>
      </c>
      <c r="D578" s="32" t="s">
        <v>6779</v>
      </c>
      <c r="E578" s="32" t="s">
        <v>6779</v>
      </c>
      <c r="F578" s="32" t="s">
        <v>6779</v>
      </c>
      <c r="G578" s="32" t="s">
        <v>6779</v>
      </c>
      <c r="H578" s="32" t="n">
        <v>1</v>
      </c>
      <c r="I578" s="32" t="n">
        <v>0.97</v>
      </c>
      <c r="J578" s="32" t="s">
        <v>6779</v>
      </c>
      <c r="K578" s="33" t="n">
        <f aca="false">COUNTIF(B578:J578,"&lt;0.05")</f>
        <v>0</v>
      </c>
      <c r="L578" s="34" t="n">
        <f aca="false">COUNTIF(B578:J578,"&lt;0.005556")</f>
        <v>0</v>
      </c>
    </row>
    <row r="579" customFormat="false" ht="15" hidden="false" customHeight="false" outlineLevel="0" collapsed="false">
      <c r="A579" s="32" t="s">
        <v>1795</v>
      </c>
      <c r="B579" s="32" t="n">
        <v>0.127</v>
      </c>
      <c r="C579" s="32" t="n">
        <v>0.042</v>
      </c>
      <c r="D579" s="32" t="n">
        <v>0.45</v>
      </c>
      <c r="E579" s="32" t="n">
        <v>0.367</v>
      </c>
      <c r="F579" s="32" t="n">
        <v>0.139</v>
      </c>
      <c r="G579" s="32" t="n">
        <v>0.57</v>
      </c>
      <c r="H579" s="32" t="n">
        <v>0.489</v>
      </c>
      <c r="I579" s="32" t="n">
        <v>0.657</v>
      </c>
      <c r="J579" s="32" t="n">
        <v>0.038</v>
      </c>
      <c r="K579" s="33" t="n">
        <f aca="false">COUNTIF(B579:J579,"&lt;0.05")</f>
        <v>2</v>
      </c>
      <c r="L579" s="34" t="n">
        <f aca="false">COUNTIF(B579:J579,"&lt;0.005556")</f>
        <v>0</v>
      </c>
    </row>
    <row r="580" customFormat="false" ht="15" hidden="false" customHeight="false" outlineLevel="0" collapsed="false">
      <c r="A580" s="32" t="s">
        <v>3323</v>
      </c>
      <c r="B580" s="32" t="n">
        <v>1</v>
      </c>
      <c r="C580" s="32" t="n">
        <v>0.315</v>
      </c>
      <c r="D580" s="32" t="n">
        <v>0.75</v>
      </c>
      <c r="E580" s="32" t="n">
        <v>0.163</v>
      </c>
      <c r="F580" s="32" t="n">
        <v>0.236</v>
      </c>
      <c r="G580" s="32" t="n">
        <v>0.647</v>
      </c>
      <c r="H580" s="32" t="n">
        <v>0.848</v>
      </c>
      <c r="I580" s="32" t="n">
        <v>0.527</v>
      </c>
      <c r="J580" s="32" t="n">
        <v>0.15</v>
      </c>
      <c r="K580" s="33" t="n">
        <f aca="false">COUNTIF(B580:J580,"&lt;0.05")</f>
        <v>0</v>
      </c>
      <c r="L580" s="34" t="n">
        <f aca="false">COUNTIF(B580:J580,"&lt;0.005556")</f>
        <v>0</v>
      </c>
    </row>
    <row r="581" customFormat="false" ht="15" hidden="false" customHeight="false" outlineLevel="0" collapsed="false">
      <c r="A581" s="32" t="s">
        <v>5839</v>
      </c>
      <c r="B581" s="32" t="n">
        <v>0.021</v>
      </c>
      <c r="C581" s="32" t="n">
        <v>1</v>
      </c>
      <c r="D581" s="32" t="n">
        <v>0.982</v>
      </c>
      <c r="E581" s="32" t="n">
        <v>0.957</v>
      </c>
      <c r="F581" s="32" t="n">
        <v>0.983</v>
      </c>
      <c r="G581" s="32" t="n">
        <v>1</v>
      </c>
      <c r="H581" s="32" t="n">
        <v>1</v>
      </c>
      <c r="I581" s="32" t="s">
        <v>6779</v>
      </c>
      <c r="J581" s="32" t="n">
        <v>1</v>
      </c>
      <c r="K581" s="33" t="n">
        <f aca="false">COUNTIF(B581:J581,"&lt;0.05")</f>
        <v>1</v>
      </c>
      <c r="L581" s="34" t="n">
        <f aca="false">COUNTIF(B581:J581,"&lt;0.005556")</f>
        <v>0</v>
      </c>
    </row>
    <row r="582" customFormat="false" ht="15" hidden="false" customHeight="false" outlineLevel="0" collapsed="false">
      <c r="A582" s="32" t="s">
        <v>3686</v>
      </c>
      <c r="B582" s="32" t="n">
        <v>0.867</v>
      </c>
      <c r="C582" s="32" t="n">
        <v>0.901</v>
      </c>
      <c r="D582" s="32" t="n">
        <v>0.032</v>
      </c>
      <c r="E582" s="32" t="n">
        <v>0.21</v>
      </c>
      <c r="F582" s="32" t="n">
        <v>0.9</v>
      </c>
      <c r="G582" s="32" t="n">
        <v>0.245</v>
      </c>
      <c r="H582" s="32" t="n">
        <v>0.863</v>
      </c>
      <c r="I582" s="32" t="n">
        <v>0.97</v>
      </c>
      <c r="J582" s="32" t="n">
        <v>0.742</v>
      </c>
      <c r="K582" s="33" t="n">
        <f aca="false">COUNTIF(B582:J582,"&lt;0.05")</f>
        <v>1</v>
      </c>
      <c r="L582" s="34" t="n">
        <f aca="false">COUNTIF(B582:J582,"&lt;0.005556")</f>
        <v>0</v>
      </c>
    </row>
    <row r="583" customFormat="false" ht="15" hidden="false" customHeight="false" outlineLevel="0" collapsed="false">
      <c r="A583" s="32" t="s">
        <v>6117</v>
      </c>
      <c r="B583" s="32" t="s">
        <v>6779</v>
      </c>
      <c r="C583" s="32" t="s">
        <v>6779</v>
      </c>
      <c r="D583" s="32" t="n">
        <v>0.982</v>
      </c>
      <c r="E583" s="32" t="s">
        <v>6779</v>
      </c>
      <c r="F583" s="32" t="n">
        <v>0.984</v>
      </c>
      <c r="G583" s="32" t="s">
        <v>6779</v>
      </c>
      <c r="H583" s="32" t="s">
        <v>6779</v>
      </c>
      <c r="I583" s="32" t="s">
        <v>6779</v>
      </c>
      <c r="J583" s="32" t="n">
        <v>1</v>
      </c>
      <c r="K583" s="33" t="n">
        <f aca="false">COUNTIF(B583:J583,"&lt;0.05")</f>
        <v>0</v>
      </c>
      <c r="L583" s="34" t="n">
        <f aca="false">COUNTIF(B583:J583,"&lt;0.005556")</f>
        <v>0</v>
      </c>
    </row>
    <row r="584" customFormat="false" ht="15" hidden="false" customHeight="false" outlineLevel="0" collapsed="false">
      <c r="A584" s="32" t="s">
        <v>5669</v>
      </c>
      <c r="B584" s="32" t="n">
        <v>1</v>
      </c>
      <c r="C584" s="32" t="n">
        <v>1</v>
      </c>
      <c r="D584" s="32" t="n">
        <v>0.948</v>
      </c>
      <c r="E584" s="32" t="n">
        <v>1</v>
      </c>
      <c r="F584" s="32" t="s">
        <v>6779</v>
      </c>
      <c r="G584" s="32" t="n">
        <v>0.975</v>
      </c>
      <c r="H584" s="32" t="s">
        <v>6779</v>
      </c>
      <c r="I584" s="32" t="s">
        <v>6779</v>
      </c>
      <c r="J584" s="32" t="n">
        <v>0.982</v>
      </c>
      <c r="K584" s="33" t="n">
        <f aca="false">COUNTIF(B584:J584,"&lt;0.05")</f>
        <v>0</v>
      </c>
      <c r="L584" s="34" t="n">
        <f aca="false">COUNTIF(B584:J584,"&lt;0.005556")</f>
        <v>0</v>
      </c>
    </row>
    <row r="585" customFormat="false" ht="15" hidden="false" customHeight="false" outlineLevel="0" collapsed="false">
      <c r="A585" s="32" t="s">
        <v>4077</v>
      </c>
      <c r="B585" s="32" t="n">
        <v>0.868</v>
      </c>
      <c r="C585" s="32" t="n">
        <v>0.231</v>
      </c>
      <c r="D585" s="32" t="n">
        <v>0.897</v>
      </c>
      <c r="E585" s="32" t="n">
        <v>0.15</v>
      </c>
      <c r="F585" s="32" t="n">
        <v>0.95</v>
      </c>
      <c r="G585" s="32" t="n">
        <v>0.924</v>
      </c>
      <c r="H585" s="32" t="n">
        <v>0.857</v>
      </c>
      <c r="I585" s="32" t="n">
        <v>0.969</v>
      </c>
      <c r="J585" s="32" t="n">
        <v>0.946</v>
      </c>
      <c r="K585" s="33" t="n">
        <f aca="false">COUNTIF(B585:J585,"&lt;0.05")</f>
        <v>0</v>
      </c>
      <c r="L585" s="34" t="n">
        <f aca="false">COUNTIF(B585:J585,"&lt;0.005556")</f>
        <v>0</v>
      </c>
    </row>
    <row r="586" customFormat="false" ht="15" hidden="false" customHeight="false" outlineLevel="0" collapsed="false">
      <c r="A586" s="32" t="s">
        <v>512</v>
      </c>
      <c r="B586" s="32" t="n">
        <v>0.247</v>
      </c>
      <c r="C586" s="32" t="n">
        <v>0.495</v>
      </c>
      <c r="D586" s="32" t="n">
        <v>0.537</v>
      </c>
      <c r="E586" s="32" t="n">
        <v>0.124</v>
      </c>
      <c r="F586" s="32" t="n">
        <v>0.478</v>
      </c>
      <c r="G586" s="32" t="n">
        <v>0.54</v>
      </c>
      <c r="H586" s="32" t="n">
        <v>0.45</v>
      </c>
      <c r="I586" s="32" t="n">
        <v>0.643</v>
      </c>
      <c r="J586" s="32" t="n">
        <v>0.137</v>
      </c>
      <c r="K586" s="33" t="n">
        <f aca="false">COUNTIF(B586:J586,"&lt;0.05")</f>
        <v>0</v>
      </c>
      <c r="L586" s="34" t="n">
        <f aca="false">COUNTIF(B586:J586,"&lt;0.005556")</f>
        <v>0</v>
      </c>
    </row>
    <row r="587" customFormat="false" ht="15" hidden="false" customHeight="false" outlineLevel="0" collapsed="false">
      <c r="A587" s="32" t="s">
        <v>4933</v>
      </c>
      <c r="B587" s="32" t="n">
        <v>0.978</v>
      </c>
      <c r="C587" s="32" t="n">
        <v>1</v>
      </c>
      <c r="D587" s="32" t="s">
        <v>6779</v>
      </c>
      <c r="E587" s="32" t="n">
        <v>0.993</v>
      </c>
      <c r="F587" s="32" t="n">
        <v>0.982</v>
      </c>
      <c r="G587" s="32" t="n">
        <v>0.974</v>
      </c>
      <c r="H587" s="32" t="n">
        <v>1</v>
      </c>
      <c r="I587" s="32" t="n">
        <v>1</v>
      </c>
      <c r="J587" s="32" t="n">
        <v>0.946</v>
      </c>
      <c r="K587" s="33" t="n">
        <f aca="false">COUNTIF(B587:J587,"&lt;0.05")</f>
        <v>0</v>
      </c>
      <c r="L587" s="34" t="n">
        <f aca="false">COUNTIF(B587:J587,"&lt;0.005556")</f>
        <v>0</v>
      </c>
    </row>
    <row r="588" customFormat="false" ht="15" hidden="false" customHeight="false" outlineLevel="0" collapsed="false">
      <c r="A588" s="32" t="s">
        <v>5178</v>
      </c>
      <c r="B588" s="32" t="s">
        <v>6779</v>
      </c>
      <c r="C588" s="32" t="n">
        <v>1</v>
      </c>
      <c r="D588" s="32" t="n">
        <v>1</v>
      </c>
      <c r="E588" s="32" t="n">
        <v>1</v>
      </c>
      <c r="F588" s="32" t="n">
        <v>0.983</v>
      </c>
      <c r="G588" s="32" t="s">
        <v>6779</v>
      </c>
      <c r="H588" s="32" t="n">
        <v>0.977</v>
      </c>
      <c r="I588" s="32" t="n">
        <v>0.971</v>
      </c>
      <c r="J588" s="32" t="n">
        <v>0.941</v>
      </c>
      <c r="K588" s="33" t="n">
        <f aca="false">COUNTIF(B588:J588,"&lt;0.05")</f>
        <v>0</v>
      </c>
      <c r="L588" s="34" t="n">
        <f aca="false">COUNTIF(B588:J588,"&lt;0.005556")</f>
        <v>0</v>
      </c>
    </row>
    <row r="589" customFormat="false" ht="15" hidden="false" customHeight="false" outlineLevel="0" collapsed="false">
      <c r="A589" s="32" t="s">
        <v>6139</v>
      </c>
      <c r="B589" s="32" t="s">
        <v>6779</v>
      </c>
      <c r="C589" s="32" t="s">
        <v>6779</v>
      </c>
      <c r="D589" s="32" t="n">
        <v>0.983</v>
      </c>
      <c r="E589" s="32" t="s">
        <v>6779</v>
      </c>
      <c r="F589" s="32" t="n">
        <v>1</v>
      </c>
      <c r="G589" s="32" t="n">
        <v>1</v>
      </c>
      <c r="H589" s="32" t="s">
        <v>6779</v>
      </c>
      <c r="I589" s="32" t="s">
        <v>6779</v>
      </c>
      <c r="J589" s="32" t="n">
        <v>1</v>
      </c>
      <c r="K589" s="33" t="n">
        <f aca="false">COUNTIF(B589:J589,"&lt;0.05")</f>
        <v>0</v>
      </c>
      <c r="L589" s="34" t="n">
        <f aca="false">COUNTIF(B589:J589,"&lt;0.005556")</f>
        <v>0</v>
      </c>
    </row>
    <row r="590" customFormat="false" ht="15" hidden="false" customHeight="false" outlineLevel="0" collapsed="false">
      <c r="A590" s="32" t="s">
        <v>4627</v>
      </c>
      <c r="B590" s="32" t="s">
        <v>6779</v>
      </c>
      <c r="C590" s="32" t="n">
        <v>1</v>
      </c>
      <c r="D590" s="32" t="n">
        <v>1</v>
      </c>
      <c r="E590" s="32" t="n">
        <v>0.957</v>
      </c>
      <c r="F590" s="32" t="n">
        <v>0.948</v>
      </c>
      <c r="G590" s="32" t="n">
        <v>0.85</v>
      </c>
      <c r="H590" s="32" t="n">
        <v>1</v>
      </c>
      <c r="I590" s="32" t="n">
        <v>0.97</v>
      </c>
      <c r="J590" s="32" t="n">
        <v>1</v>
      </c>
      <c r="K590" s="33" t="n">
        <f aca="false">COUNTIF(B590:J590,"&lt;0.05")</f>
        <v>0</v>
      </c>
      <c r="L590" s="34" t="n">
        <f aca="false">COUNTIF(B590:J590,"&lt;0.005556")</f>
        <v>0</v>
      </c>
    </row>
    <row r="591" customFormat="false" ht="15" hidden="false" customHeight="false" outlineLevel="0" collapsed="false">
      <c r="A591" s="32" t="s">
        <v>6096</v>
      </c>
      <c r="B591" s="32" t="s">
        <v>6779</v>
      </c>
      <c r="C591" s="32" t="n">
        <v>1</v>
      </c>
      <c r="D591" s="32" t="s">
        <v>6779</v>
      </c>
      <c r="E591" s="32" t="n">
        <v>1</v>
      </c>
      <c r="F591" s="32" t="n">
        <v>1</v>
      </c>
      <c r="G591" s="32" t="s">
        <v>6779</v>
      </c>
      <c r="H591" s="32" t="n">
        <v>1</v>
      </c>
      <c r="I591" s="32" t="s">
        <v>6779</v>
      </c>
      <c r="J591" s="32" t="s">
        <v>6779</v>
      </c>
      <c r="K591" s="33" t="n">
        <f aca="false">COUNTIF(B591:J591,"&lt;0.05")</f>
        <v>0</v>
      </c>
      <c r="L591" s="34" t="n">
        <f aca="false">COUNTIF(B591:J591,"&lt;0.005556")</f>
        <v>0</v>
      </c>
    </row>
    <row r="592" customFormat="false" ht="15" hidden="false" customHeight="false" outlineLevel="0" collapsed="false">
      <c r="A592" s="32" t="s">
        <v>4888</v>
      </c>
      <c r="B592" s="32" t="s">
        <v>6779</v>
      </c>
      <c r="C592" s="32" t="n">
        <v>0.983</v>
      </c>
      <c r="D592" s="32" t="n">
        <v>1</v>
      </c>
      <c r="E592" s="32" t="n">
        <v>0.85</v>
      </c>
      <c r="F592" s="32" t="n">
        <v>1</v>
      </c>
      <c r="G592" s="32" t="n">
        <v>0.974</v>
      </c>
      <c r="H592" s="32" t="s">
        <v>6779</v>
      </c>
      <c r="I592" s="32" t="n">
        <v>1</v>
      </c>
      <c r="J592" s="32" t="s">
        <v>6779</v>
      </c>
      <c r="K592" s="33" t="n">
        <f aca="false">COUNTIF(B592:J592,"&lt;0.05")</f>
        <v>0</v>
      </c>
      <c r="L592" s="34" t="n">
        <f aca="false">COUNTIF(B592:J592,"&lt;0.005556")</f>
        <v>0</v>
      </c>
    </row>
    <row r="593" customFormat="false" ht="15" hidden="false" customHeight="false" outlineLevel="0" collapsed="false">
      <c r="A593" s="32" t="s">
        <v>3802</v>
      </c>
      <c r="B593" s="32" t="n">
        <v>0.979</v>
      </c>
      <c r="C593" s="32" t="n">
        <v>0.77</v>
      </c>
      <c r="D593" s="32" t="n">
        <v>0.753</v>
      </c>
      <c r="E593" s="32" t="n">
        <v>0.241</v>
      </c>
      <c r="F593" s="32" t="n">
        <v>0.95</v>
      </c>
      <c r="G593" s="32" t="n">
        <v>0.249</v>
      </c>
      <c r="H593" s="32" t="n">
        <v>0.774</v>
      </c>
      <c r="I593" s="32" t="n">
        <v>0.911</v>
      </c>
      <c r="J593" s="32" t="n">
        <v>0.982</v>
      </c>
      <c r="K593" s="33" t="n">
        <f aca="false">COUNTIF(B593:J593,"&lt;0.05")</f>
        <v>0</v>
      </c>
      <c r="L593" s="34" t="n">
        <f aca="false">COUNTIF(B593:J593,"&lt;0.005556")</f>
        <v>0</v>
      </c>
    </row>
    <row r="594" customFormat="false" ht="15" hidden="false" customHeight="false" outlineLevel="0" collapsed="false">
      <c r="A594" s="32" t="s">
        <v>5947</v>
      </c>
      <c r="B594" s="32" t="n">
        <v>0.977</v>
      </c>
      <c r="C594" s="32" t="n">
        <v>1</v>
      </c>
      <c r="D594" s="32" t="s">
        <v>6779</v>
      </c>
      <c r="E594" s="32" t="n">
        <v>1</v>
      </c>
      <c r="F594" s="32" t="s">
        <v>6779</v>
      </c>
      <c r="G594" s="32" t="n">
        <v>1</v>
      </c>
      <c r="H594" s="32" t="s">
        <v>6779</v>
      </c>
      <c r="I594" s="32" t="n">
        <v>1</v>
      </c>
      <c r="J594" s="32" t="s">
        <v>6779</v>
      </c>
      <c r="K594" s="33" t="n">
        <f aca="false">COUNTIF(B594:J594,"&lt;0.05")</f>
        <v>0</v>
      </c>
      <c r="L594" s="34" t="n">
        <f aca="false">COUNTIF(B594:J594,"&lt;0.005556")</f>
        <v>0</v>
      </c>
    </row>
    <row r="595" customFormat="false" ht="15" hidden="false" customHeight="false" outlineLevel="0" collapsed="false">
      <c r="A595" s="32" t="s">
        <v>4601</v>
      </c>
      <c r="B595" s="32" t="n">
        <v>0.216</v>
      </c>
      <c r="C595" s="32" t="n">
        <v>0.983</v>
      </c>
      <c r="D595" s="32" t="n">
        <v>0.825</v>
      </c>
      <c r="E595" s="32" t="n">
        <v>0.149</v>
      </c>
      <c r="F595" s="32" t="n">
        <v>0.95</v>
      </c>
      <c r="G595" s="32" t="n">
        <v>0.973</v>
      </c>
      <c r="H595" s="32" t="n">
        <v>0.071</v>
      </c>
      <c r="I595" s="32" t="n">
        <v>0.97</v>
      </c>
      <c r="J595" s="32" t="n">
        <v>0.982</v>
      </c>
      <c r="K595" s="33" t="n">
        <f aca="false">COUNTIF(B595:J595,"&lt;0.05")</f>
        <v>0</v>
      </c>
      <c r="L595" s="34" t="n">
        <f aca="false">COUNTIF(B595:J595,"&lt;0.005556")</f>
        <v>0</v>
      </c>
    </row>
    <row r="596" customFormat="false" ht="15" hidden="false" customHeight="false" outlineLevel="0" collapsed="false">
      <c r="A596" s="32" t="s">
        <v>5697</v>
      </c>
      <c r="B596" s="32" t="s">
        <v>6779</v>
      </c>
      <c r="C596" s="32" t="s">
        <v>6779</v>
      </c>
      <c r="D596" s="32" t="n">
        <v>1</v>
      </c>
      <c r="E596" s="32" t="n">
        <v>0.957</v>
      </c>
      <c r="F596" s="32" t="n">
        <v>1</v>
      </c>
      <c r="G596" s="32" t="n">
        <v>1</v>
      </c>
      <c r="H596" s="32" t="n">
        <v>1</v>
      </c>
      <c r="I596" s="32" t="s">
        <v>6779</v>
      </c>
      <c r="J596" s="32" t="s">
        <v>6779</v>
      </c>
      <c r="K596" s="33" t="n">
        <f aca="false">COUNTIF(B596:J596,"&lt;0.05")</f>
        <v>0</v>
      </c>
      <c r="L596" s="34" t="n">
        <f aca="false">COUNTIF(B596:J596,"&lt;0.005556")</f>
        <v>0</v>
      </c>
    </row>
    <row r="597" customFormat="false" ht="15" hidden="false" customHeight="false" outlineLevel="0" collapsed="false">
      <c r="A597" s="32" t="s">
        <v>6074</v>
      </c>
      <c r="B597" s="32" t="s">
        <v>6779</v>
      </c>
      <c r="C597" s="32" t="s">
        <v>6779</v>
      </c>
      <c r="D597" s="32" t="s">
        <v>6779</v>
      </c>
      <c r="E597" s="32" t="n">
        <v>0.993</v>
      </c>
      <c r="F597" s="32" t="s">
        <v>6779</v>
      </c>
      <c r="G597" s="32" t="n">
        <v>0.972</v>
      </c>
      <c r="H597" s="32" t="n">
        <v>1</v>
      </c>
      <c r="I597" s="32" t="s">
        <v>6779</v>
      </c>
      <c r="J597" s="32" t="s">
        <v>6779</v>
      </c>
      <c r="K597" s="33" t="n">
        <f aca="false">COUNTIF(B597:J597,"&lt;0.05")</f>
        <v>0</v>
      </c>
      <c r="L597" s="34" t="n">
        <f aca="false">COUNTIF(B597:J597,"&lt;0.005556")</f>
        <v>0</v>
      </c>
    </row>
    <row r="598" customFormat="false" ht="15" hidden="false" customHeight="false" outlineLevel="0" collapsed="false">
      <c r="A598" s="32" t="s">
        <v>4700</v>
      </c>
      <c r="B598" s="32" t="n">
        <v>0.87</v>
      </c>
      <c r="C598" s="32" t="n">
        <v>0.984</v>
      </c>
      <c r="D598" s="32" t="n">
        <v>0.983</v>
      </c>
      <c r="E598" s="32" t="n">
        <v>0.992</v>
      </c>
      <c r="F598" s="32" t="n">
        <v>0.983</v>
      </c>
      <c r="G598" s="32" t="n">
        <v>1</v>
      </c>
      <c r="H598" s="32" t="n">
        <v>1</v>
      </c>
      <c r="I598" s="32" t="n">
        <v>1</v>
      </c>
      <c r="J598" s="32" t="s">
        <v>6779</v>
      </c>
      <c r="K598" s="33" t="n">
        <f aca="false">COUNTIF(B598:J598,"&lt;0.05")</f>
        <v>0</v>
      </c>
      <c r="L598" s="34" t="n">
        <f aca="false">COUNTIF(B598:J598,"&lt;0.005556")</f>
        <v>0</v>
      </c>
    </row>
    <row r="599" customFormat="false" ht="15" hidden="false" customHeight="false" outlineLevel="0" collapsed="false">
      <c r="A599" s="32" t="s">
        <v>3229</v>
      </c>
      <c r="B599" s="32" t="n">
        <v>0.785</v>
      </c>
      <c r="C599" s="32" t="n">
        <v>0.316</v>
      </c>
      <c r="D599" s="32" t="n">
        <v>0.945</v>
      </c>
      <c r="E599" s="32" t="n">
        <v>0.377</v>
      </c>
      <c r="F599" s="32" t="n">
        <v>0.41</v>
      </c>
      <c r="G599" s="32" t="n">
        <v>0.755</v>
      </c>
      <c r="H599" s="32" t="n">
        <v>0.863</v>
      </c>
      <c r="I599" s="32" t="n">
        <v>0.909</v>
      </c>
      <c r="J599" s="32" t="n">
        <v>0.622</v>
      </c>
      <c r="K599" s="33" t="n">
        <f aca="false">COUNTIF(B599:J599,"&lt;0.05")</f>
        <v>0</v>
      </c>
      <c r="L599" s="34" t="n">
        <f aca="false">COUNTIF(B599:J599,"&lt;0.005556")</f>
        <v>0</v>
      </c>
    </row>
    <row r="600" customFormat="false" ht="15" hidden="false" customHeight="false" outlineLevel="0" collapsed="false">
      <c r="A600" s="32" t="s">
        <v>5413</v>
      </c>
      <c r="B600" s="32" t="n">
        <v>1</v>
      </c>
      <c r="C600" s="32" t="s">
        <v>6779</v>
      </c>
      <c r="D600" s="32" t="n">
        <v>1</v>
      </c>
      <c r="E600" s="32" t="n">
        <v>0.892</v>
      </c>
      <c r="F600" s="32" t="n">
        <v>1</v>
      </c>
      <c r="G600" s="32" t="s">
        <v>6779</v>
      </c>
      <c r="H600" s="32" t="s">
        <v>6779</v>
      </c>
      <c r="I600" s="32" t="s">
        <v>6779</v>
      </c>
      <c r="J600" s="32" t="n">
        <v>1</v>
      </c>
      <c r="K600" s="33" t="n">
        <f aca="false">COUNTIF(B600:J600,"&lt;0.05")</f>
        <v>0</v>
      </c>
      <c r="L600" s="34" t="n">
        <f aca="false">COUNTIF(B600:J600,"&lt;0.005556")</f>
        <v>0</v>
      </c>
    </row>
    <row r="601" customFormat="false" ht="15" hidden="false" customHeight="false" outlineLevel="0" collapsed="false">
      <c r="A601" s="32" t="s">
        <v>6453</v>
      </c>
      <c r="B601" s="32" t="s">
        <v>6779</v>
      </c>
      <c r="C601" s="32" t="s">
        <v>6779</v>
      </c>
      <c r="D601" s="32" t="s">
        <v>6779</v>
      </c>
      <c r="E601" s="32" t="s">
        <v>6779</v>
      </c>
      <c r="F601" s="32" t="n">
        <v>1</v>
      </c>
      <c r="G601" s="32" t="s">
        <v>6779</v>
      </c>
      <c r="H601" s="32" t="s">
        <v>6779</v>
      </c>
      <c r="I601" s="32" t="s">
        <v>6779</v>
      </c>
      <c r="J601" s="32" t="s">
        <v>6779</v>
      </c>
      <c r="K601" s="33" t="n">
        <f aca="false">COUNTIF(B601:J601,"&lt;0.05")</f>
        <v>0</v>
      </c>
      <c r="L601" s="34" t="n">
        <f aca="false">COUNTIF(B601:J601,"&lt;0.005556")</f>
        <v>0</v>
      </c>
    </row>
    <row r="602" customFormat="false" ht="15" hidden="false" customHeight="false" outlineLevel="0" collapsed="false">
      <c r="A602" s="32" t="s">
        <v>3179</v>
      </c>
      <c r="B602" s="32" t="n">
        <v>0.688</v>
      </c>
      <c r="C602" s="32" t="n">
        <v>0.673</v>
      </c>
      <c r="D602" s="32" t="n">
        <v>0.982</v>
      </c>
      <c r="E602" s="32" t="n">
        <v>0.625</v>
      </c>
      <c r="F602" s="32" t="n">
        <v>0.674</v>
      </c>
      <c r="G602" s="32" t="n">
        <v>0.242</v>
      </c>
      <c r="H602" s="32" t="n">
        <v>0.537</v>
      </c>
      <c r="I602" s="32" t="n">
        <v>0.909</v>
      </c>
      <c r="J602" s="32" t="n">
        <v>0.562</v>
      </c>
      <c r="K602" s="33" t="n">
        <f aca="false">COUNTIF(B602:J602,"&lt;0.05")</f>
        <v>0</v>
      </c>
      <c r="L602" s="34" t="n">
        <f aca="false">COUNTIF(B602:J602,"&lt;0.005556")</f>
        <v>0</v>
      </c>
    </row>
    <row r="603" customFormat="false" ht="15" hidden="false" customHeight="false" outlineLevel="0" collapsed="false">
      <c r="A603" s="32" t="s">
        <v>5760</v>
      </c>
      <c r="B603" s="32" t="n">
        <v>1</v>
      </c>
      <c r="C603" s="32" t="s">
        <v>6779</v>
      </c>
      <c r="D603" s="32" t="s">
        <v>6779</v>
      </c>
      <c r="E603" s="32" t="n">
        <v>0.927</v>
      </c>
      <c r="F603" s="32" t="s">
        <v>6779</v>
      </c>
      <c r="G603" s="32" t="s">
        <v>6779</v>
      </c>
      <c r="H603" s="32" t="n">
        <v>0.024</v>
      </c>
      <c r="I603" s="32" t="n">
        <v>1</v>
      </c>
      <c r="J603" s="32" t="s">
        <v>6779</v>
      </c>
      <c r="K603" s="33" t="n">
        <f aca="false">COUNTIF(B603:J603,"&lt;0.05")</f>
        <v>1</v>
      </c>
      <c r="L603" s="34" t="n">
        <f aca="false">COUNTIF(B603:J603,"&lt;0.005556")</f>
        <v>0</v>
      </c>
    </row>
    <row r="604" customFormat="false" ht="15" hidden="false" customHeight="false" outlineLevel="0" collapsed="false">
      <c r="A604" s="32" t="s">
        <v>4539</v>
      </c>
      <c r="B604" s="32" t="n">
        <v>0.782</v>
      </c>
      <c r="C604" s="32" t="n">
        <v>0.95</v>
      </c>
      <c r="D604" s="32" t="n">
        <v>0.983</v>
      </c>
      <c r="E604" s="32" t="n">
        <v>0.803</v>
      </c>
      <c r="F604" s="32" t="n">
        <v>0.836</v>
      </c>
      <c r="G604" s="32" t="s">
        <v>6779</v>
      </c>
      <c r="H604" s="32" t="n">
        <v>0.974</v>
      </c>
      <c r="I604" s="32" t="n">
        <v>0.909</v>
      </c>
      <c r="J604" s="32" t="n">
        <v>0.946</v>
      </c>
      <c r="K604" s="33" t="n">
        <f aca="false">COUNTIF(B604:J604,"&lt;0.05")</f>
        <v>0</v>
      </c>
      <c r="L604" s="34" t="n">
        <f aca="false">COUNTIF(B604:J604,"&lt;0.005556")</f>
        <v>0</v>
      </c>
    </row>
    <row r="605" customFormat="false" ht="15" hidden="false" customHeight="false" outlineLevel="0" collapsed="false">
      <c r="A605" s="32" t="s">
        <v>3356</v>
      </c>
      <c r="B605" s="32" t="n">
        <v>0.689</v>
      </c>
      <c r="C605" s="32" t="n">
        <v>0.903</v>
      </c>
      <c r="D605" s="32" t="n">
        <v>0.675</v>
      </c>
      <c r="E605" s="32" t="n">
        <v>0.851</v>
      </c>
      <c r="F605" s="32" t="n">
        <v>0.495</v>
      </c>
      <c r="G605" s="32" t="n">
        <v>0.153</v>
      </c>
      <c r="H605" s="32" t="n">
        <v>0.676</v>
      </c>
      <c r="I605" s="32" t="n">
        <v>0.909</v>
      </c>
      <c r="J605" s="32" t="n">
        <v>0.822</v>
      </c>
      <c r="K605" s="33" t="n">
        <f aca="false">COUNTIF(B605:J605,"&lt;0.05")</f>
        <v>0</v>
      </c>
      <c r="L605" s="34" t="n">
        <f aca="false">COUNTIF(B605:J605,"&lt;0.005556")</f>
        <v>0</v>
      </c>
    </row>
    <row r="606" customFormat="false" ht="15" hidden="false" customHeight="false" outlineLevel="0" collapsed="false">
      <c r="A606" s="32" t="s">
        <v>1392</v>
      </c>
      <c r="B606" s="32" t="n">
        <v>0.69</v>
      </c>
      <c r="C606" s="32" t="n">
        <v>0.131</v>
      </c>
      <c r="D606" s="32" t="n">
        <v>0.239</v>
      </c>
      <c r="E606" s="32" t="n">
        <v>0.062</v>
      </c>
      <c r="F606" s="32" t="n">
        <v>0.318</v>
      </c>
      <c r="G606" s="32" t="n">
        <v>0.689</v>
      </c>
      <c r="H606" s="32" t="n">
        <v>0.728</v>
      </c>
      <c r="I606" s="32" t="n">
        <v>0.699</v>
      </c>
      <c r="J606" s="32" t="n">
        <v>0.306</v>
      </c>
      <c r="K606" s="33" t="n">
        <f aca="false">COUNTIF(B606:J606,"&lt;0.05")</f>
        <v>0</v>
      </c>
      <c r="L606" s="34" t="n">
        <f aca="false">COUNTIF(B606:J606,"&lt;0.005556")</f>
        <v>0</v>
      </c>
    </row>
    <row r="607" customFormat="false" ht="15" hidden="false" customHeight="false" outlineLevel="0" collapsed="false">
      <c r="A607" s="32" t="s">
        <v>5181</v>
      </c>
      <c r="B607" s="32" t="n">
        <v>1</v>
      </c>
      <c r="C607" s="32" t="n">
        <v>0.899</v>
      </c>
      <c r="D607" s="32" t="n">
        <v>1</v>
      </c>
      <c r="E607" s="32" t="n">
        <v>1</v>
      </c>
      <c r="F607" s="32" t="n">
        <v>1</v>
      </c>
      <c r="G607" s="32" t="s">
        <v>6779</v>
      </c>
      <c r="H607" s="32" t="n">
        <v>1</v>
      </c>
      <c r="I607" s="32" t="s">
        <v>6779</v>
      </c>
      <c r="J607" s="32" t="n">
        <v>1</v>
      </c>
      <c r="K607" s="33" t="n">
        <f aca="false">COUNTIF(B607:J607,"&lt;0.05")</f>
        <v>0</v>
      </c>
      <c r="L607" s="34" t="n">
        <f aca="false">COUNTIF(B607:J607,"&lt;0.005556")</f>
        <v>0</v>
      </c>
    </row>
    <row r="608" customFormat="false" ht="15" hidden="false" customHeight="false" outlineLevel="0" collapsed="false">
      <c r="A608" s="32" t="s">
        <v>4868</v>
      </c>
      <c r="B608" s="32" t="n">
        <v>0.978</v>
      </c>
      <c r="C608" s="32" t="s">
        <v>6779</v>
      </c>
      <c r="D608" s="32" t="s">
        <v>6779</v>
      </c>
      <c r="E608" s="32" t="n">
        <v>0.81</v>
      </c>
      <c r="F608" s="32" t="n">
        <v>0.984</v>
      </c>
      <c r="G608" s="32" t="s">
        <v>6779</v>
      </c>
      <c r="H608" s="32" t="n">
        <v>0.864</v>
      </c>
      <c r="I608" s="32" t="s">
        <v>6779</v>
      </c>
      <c r="J608" s="32" t="s">
        <v>6779</v>
      </c>
      <c r="K608" s="33" t="n">
        <f aca="false">COUNTIF(B608:J608,"&lt;0.05")</f>
        <v>0</v>
      </c>
      <c r="L608" s="34" t="n">
        <f aca="false">COUNTIF(B608:J608,"&lt;0.005556")</f>
        <v>0</v>
      </c>
    </row>
    <row r="609" customFormat="false" ht="15" hidden="false" customHeight="false" outlineLevel="0" collapsed="false">
      <c r="A609" s="32" t="s">
        <v>3020</v>
      </c>
      <c r="B609" s="32" t="n">
        <v>0.481</v>
      </c>
      <c r="C609" s="32" t="n">
        <v>0.473</v>
      </c>
      <c r="D609" s="32" t="n">
        <v>0.668</v>
      </c>
      <c r="E609" s="32" t="n">
        <v>0.595</v>
      </c>
      <c r="F609" s="32" t="n">
        <v>0.409</v>
      </c>
      <c r="G609" s="32" t="n">
        <v>0.418</v>
      </c>
      <c r="H609" s="32" t="s">
        <v>6779</v>
      </c>
      <c r="I609" s="32" t="n">
        <v>0.709</v>
      </c>
      <c r="J609" s="32" t="n">
        <v>0.747</v>
      </c>
      <c r="K609" s="33" t="n">
        <f aca="false">COUNTIF(B609:J609,"&lt;0.05")</f>
        <v>0</v>
      </c>
      <c r="L609" s="34" t="n">
        <f aca="false">COUNTIF(B609:J609,"&lt;0.005556")</f>
        <v>0</v>
      </c>
    </row>
    <row r="610" customFormat="false" ht="15" hidden="false" customHeight="false" outlineLevel="0" collapsed="false">
      <c r="A610" s="32" t="s">
        <v>1530</v>
      </c>
      <c r="B610" s="32" t="n">
        <v>0.071</v>
      </c>
      <c r="C610" s="32" t="n">
        <v>0.493</v>
      </c>
      <c r="D610" s="32" t="n">
        <v>0.482</v>
      </c>
      <c r="E610" s="32" t="n">
        <v>0.136</v>
      </c>
      <c r="F610" s="32" t="n">
        <v>0.374</v>
      </c>
      <c r="G610" s="32" t="n">
        <v>0.314</v>
      </c>
      <c r="H610" s="32" t="n">
        <v>0.125</v>
      </c>
      <c r="I610" s="32" t="n">
        <v>0.459</v>
      </c>
      <c r="J610" s="32" t="n">
        <v>0.639</v>
      </c>
      <c r="K610" s="33" t="n">
        <f aca="false">COUNTIF(B610:J610,"&lt;0.05")</f>
        <v>0</v>
      </c>
      <c r="L610" s="34" t="n">
        <f aca="false">COUNTIF(B610:J610,"&lt;0.005556")</f>
        <v>0</v>
      </c>
    </row>
    <row r="611" customFormat="false" ht="15" hidden="false" customHeight="false" outlineLevel="0" collapsed="false">
      <c r="A611" s="32" t="s">
        <v>3904</v>
      </c>
      <c r="B611" s="32" t="n">
        <v>0.866</v>
      </c>
      <c r="C611" s="32" t="n">
        <v>0.685</v>
      </c>
      <c r="D611" s="32" t="n">
        <v>0.053</v>
      </c>
      <c r="E611" s="32" t="n">
        <v>0.707</v>
      </c>
      <c r="F611" s="32" t="n">
        <v>0.949</v>
      </c>
      <c r="G611" s="32" t="n">
        <v>0.848</v>
      </c>
      <c r="H611" s="32" t="n">
        <v>0.931</v>
      </c>
      <c r="I611" s="32" t="n">
        <v>1</v>
      </c>
      <c r="J611" s="32" t="n">
        <v>0.892</v>
      </c>
      <c r="K611" s="33" t="n">
        <f aca="false">COUNTIF(B611:J611,"&lt;0.05")</f>
        <v>0</v>
      </c>
      <c r="L611" s="34" t="n">
        <f aca="false">COUNTIF(B611:J611,"&lt;0.005556")</f>
        <v>0</v>
      </c>
    </row>
    <row r="612" customFormat="false" ht="15" hidden="false" customHeight="false" outlineLevel="0" collapsed="false">
      <c r="A612" s="32" t="s">
        <v>2826</v>
      </c>
      <c r="B612" s="32" t="n">
        <v>0.589</v>
      </c>
      <c r="C612" s="32" t="n">
        <v>0.488</v>
      </c>
      <c r="D612" s="32" t="n">
        <v>0.661</v>
      </c>
      <c r="E612" s="32" t="n">
        <v>0.278</v>
      </c>
      <c r="F612" s="32" t="n">
        <v>0.698</v>
      </c>
      <c r="G612" s="32" t="n">
        <v>0.468</v>
      </c>
      <c r="H612" s="32" t="n">
        <v>0.64</v>
      </c>
      <c r="I612" s="32" t="n">
        <v>0.969</v>
      </c>
      <c r="J612" s="32" t="n">
        <v>0.559</v>
      </c>
      <c r="K612" s="33" t="n">
        <f aca="false">COUNTIF(B612:J612,"&lt;0.05")</f>
        <v>0</v>
      </c>
      <c r="L612" s="34" t="n">
        <f aca="false">COUNTIF(B612:J612,"&lt;0.005556")</f>
        <v>0</v>
      </c>
    </row>
    <row r="613" customFormat="false" ht="15" hidden="false" customHeight="false" outlineLevel="0" collapsed="false">
      <c r="A613" s="32" t="s">
        <v>4376</v>
      </c>
      <c r="B613" s="32" t="n">
        <v>1</v>
      </c>
      <c r="C613" s="32" t="n">
        <v>0.984</v>
      </c>
      <c r="D613" s="32" t="n">
        <v>0.983</v>
      </c>
      <c r="E613" s="32" t="n">
        <v>0.199</v>
      </c>
      <c r="F613" s="32" t="n">
        <v>0.834</v>
      </c>
      <c r="G613" s="32" t="n">
        <v>1</v>
      </c>
      <c r="H613" s="32" t="n">
        <v>1</v>
      </c>
      <c r="I613" s="32" t="n">
        <v>0.971</v>
      </c>
      <c r="J613" s="32" t="n">
        <v>0.981</v>
      </c>
      <c r="K613" s="33" t="n">
        <f aca="false">COUNTIF(B613:J613,"&lt;0.05")</f>
        <v>0</v>
      </c>
      <c r="L613" s="34" t="n">
        <f aca="false">COUNTIF(B613:J613,"&lt;0.005556")</f>
        <v>0</v>
      </c>
    </row>
    <row r="614" customFormat="false" ht="15" hidden="false" customHeight="false" outlineLevel="0" collapsed="false">
      <c r="A614" s="32" t="s">
        <v>853</v>
      </c>
      <c r="B614" s="32" t="n">
        <v>0.021</v>
      </c>
      <c r="C614" s="32" t="n">
        <v>0.328</v>
      </c>
      <c r="D614" s="32" t="n">
        <v>0.398</v>
      </c>
      <c r="E614" s="32" t="n">
        <v>0.069</v>
      </c>
      <c r="F614" s="32" t="n">
        <v>0.497</v>
      </c>
      <c r="G614" s="32" t="n">
        <v>0.154</v>
      </c>
      <c r="H614" s="32" t="n">
        <v>0.198</v>
      </c>
      <c r="I614" s="32" t="n">
        <v>0.554</v>
      </c>
      <c r="J614" s="32" t="n">
        <v>0.057</v>
      </c>
      <c r="K614" s="33" t="n">
        <f aca="false">COUNTIF(B614:J614,"&lt;0.05")</f>
        <v>1</v>
      </c>
      <c r="L614" s="34" t="n">
        <f aca="false">COUNTIF(B614:J614,"&lt;0.005556")</f>
        <v>0</v>
      </c>
    </row>
    <row r="615" customFormat="false" ht="15" hidden="false" customHeight="false" outlineLevel="0" collapsed="false">
      <c r="A615" s="32" t="s">
        <v>5483</v>
      </c>
      <c r="B615" s="32" t="s">
        <v>6779</v>
      </c>
      <c r="C615" s="32" t="n">
        <v>0.951</v>
      </c>
      <c r="D615" s="32" t="s">
        <v>6779</v>
      </c>
      <c r="E615" s="32" t="n">
        <v>0.978</v>
      </c>
      <c r="F615" s="32" t="n">
        <v>1</v>
      </c>
      <c r="G615" s="32" t="s">
        <v>6779</v>
      </c>
      <c r="H615" s="32" t="s">
        <v>6779</v>
      </c>
      <c r="I615" s="32" t="s">
        <v>6779</v>
      </c>
      <c r="J615" s="32" t="n">
        <v>1</v>
      </c>
      <c r="K615" s="33" t="n">
        <f aca="false">COUNTIF(B615:J615,"&lt;0.05")</f>
        <v>0</v>
      </c>
      <c r="L615" s="34" t="n">
        <f aca="false">COUNTIF(B615:J615,"&lt;0.005556")</f>
        <v>0</v>
      </c>
    </row>
    <row r="616" customFormat="false" ht="15" hidden="false" customHeight="false" outlineLevel="0" collapsed="false">
      <c r="A616" s="32" t="s">
        <v>1972</v>
      </c>
      <c r="B616" s="32" t="n">
        <v>0.621</v>
      </c>
      <c r="C616" s="32" t="n">
        <v>0.592</v>
      </c>
      <c r="D616" s="32" t="n">
        <v>0.399</v>
      </c>
      <c r="E616" s="32" t="n">
        <v>0.603</v>
      </c>
      <c r="F616" s="32" t="n">
        <v>0.691</v>
      </c>
      <c r="G616" s="32" t="n">
        <v>0.222</v>
      </c>
      <c r="H616" s="32" t="n">
        <v>0.432</v>
      </c>
      <c r="I616" s="32" t="n">
        <v>0.712</v>
      </c>
      <c r="J616" s="32" t="n">
        <v>0.27</v>
      </c>
      <c r="K616" s="33" t="n">
        <f aca="false">COUNTIF(B616:J616,"&lt;0.05")</f>
        <v>0</v>
      </c>
      <c r="L616" s="34" t="n">
        <f aca="false">COUNTIF(B616:J616,"&lt;0.005556")</f>
        <v>0</v>
      </c>
    </row>
    <row r="617" customFormat="false" ht="15" hidden="false" customHeight="false" outlineLevel="0" collapsed="false">
      <c r="A617" s="32" t="s">
        <v>493</v>
      </c>
      <c r="B617" s="32" t="n">
        <v>0.215</v>
      </c>
      <c r="C617" s="32" t="n">
        <v>0.149</v>
      </c>
      <c r="D617" s="32" t="n">
        <v>0.248</v>
      </c>
      <c r="E617" s="32" t="n">
        <v>0.177</v>
      </c>
      <c r="F617" s="32" t="n">
        <v>0.472</v>
      </c>
      <c r="G617" s="32" t="n">
        <v>0.634</v>
      </c>
      <c r="H617" s="32" t="n">
        <v>0.278</v>
      </c>
      <c r="I617" s="32" t="n">
        <v>0.402</v>
      </c>
      <c r="J617" s="32" t="n">
        <v>0.52</v>
      </c>
      <c r="K617" s="33" t="n">
        <f aca="false">COUNTIF(B617:J617,"&lt;0.05")</f>
        <v>0</v>
      </c>
      <c r="L617" s="34" t="n">
        <f aca="false">COUNTIF(B617:J617,"&lt;0.005556")</f>
        <v>0</v>
      </c>
    </row>
    <row r="618" customFormat="false" ht="15" hidden="false" customHeight="false" outlineLevel="0" collapsed="false">
      <c r="A618" s="32" t="s">
        <v>824</v>
      </c>
      <c r="B618" s="32" t="n">
        <v>0.271</v>
      </c>
      <c r="C618" s="32" t="n">
        <v>0.621</v>
      </c>
      <c r="D618" s="32" t="n">
        <v>0.402</v>
      </c>
      <c r="E618" s="32" t="n">
        <v>0.414</v>
      </c>
      <c r="F618" s="32" t="n">
        <v>0.625</v>
      </c>
      <c r="G618" s="32" t="n">
        <v>0.654</v>
      </c>
      <c r="H618" s="32" t="n">
        <v>0.078</v>
      </c>
      <c r="I618" s="32" t="n">
        <v>0.223</v>
      </c>
      <c r="J618" s="32" t="n">
        <v>0.536</v>
      </c>
      <c r="K618" s="33" t="n">
        <f aca="false">COUNTIF(B618:J618,"&lt;0.05")</f>
        <v>0</v>
      </c>
      <c r="L618" s="34" t="n">
        <f aca="false">COUNTIF(B618:J618,"&lt;0.005556")</f>
        <v>0</v>
      </c>
    </row>
    <row r="619" customFormat="false" ht="15" hidden="false" customHeight="false" outlineLevel="0" collapsed="false">
      <c r="A619" s="32" t="s">
        <v>4446</v>
      </c>
      <c r="B619" s="32" t="s">
        <v>6779</v>
      </c>
      <c r="C619" s="32" t="n">
        <v>0.984</v>
      </c>
      <c r="D619" s="32" t="n">
        <v>0.983</v>
      </c>
      <c r="E619" s="32" t="n">
        <v>0.808</v>
      </c>
      <c r="F619" s="32" t="n">
        <v>1</v>
      </c>
      <c r="G619" s="32" t="s">
        <v>6779</v>
      </c>
      <c r="H619" s="32" t="n">
        <v>1</v>
      </c>
      <c r="I619" s="32" t="n">
        <v>0.709</v>
      </c>
      <c r="J619" s="32" t="n">
        <v>0.982</v>
      </c>
      <c r="K619" s="33" t="n">
        <f aca="false">COUNTIF(B619:J619,"&lt;0.05")</f>
        <v>0</v>
      </c>
      <c r="L619" s="34" t="n">
        <f aca="false">COUNTIF(B619:J619,"&lt;0.005556")</f>
        <v>0</v>
      </c>
    </row>
    <row r="620" customFormat="false" ht="15" hidden="false" customHeight="false" outlineLevel="0" collapsed="false">
      <c r="A620" s="32" t="s">
        <v>4405</v>
      </c>
      <c r="B620" s="32" t="n">
        <v>0.977</v>
      </c>
      <c r="C620" s="32" t="n">
        <v>0.899</v>
      </c>
      <c r="D620" s="32" t="n">
        <v>1</v>
      </c>
      <c r="E620" s="32" t="n">
        <v>0.074</v>
      </c>
      <c r="F620" s="32" t="n">
        <v>0.984</v>
      </c>
      <c r="G620" s="32" t="n">
        <v>0.973</v>
      </c>
      <c r="H620" s="32" t="n">
        <v>0.864</v>
      </c>
      <c r="I620" s="32" t="n">
        <v>1</v>
      </c>
      <c r="J620" s="32" t="n">
        <v>0.814</v>
      </c>
      <c r="K620" s="33" t="n">
        <f aca="false">COUNTIF(B620:J620,"&lt;0.05")</f>
        <v>0</v>
      </c>
      <c r="L620" s="34" t="n">
        <f aca="false">COUNTIF(B620:J620,"&lt;0.005556")</f>
        <v>0</v>
      </c>
    </row>
    <row r="621" customFormat="false" ht="15" hidden="false" customHeight="false" outlineLevel="0" collapsed="false">
      <c r="A621" s="32" t="s">
        <v>4717</v>
      </c>
      <c r="B621" s="32" t="n">
        <v>0.686</v>
      </c>
      <c r="C621" s="32" t="n">
        <v>1</v>
      </c>
      <c r="D621" s="32" t="n">
        <v>0.982</v>
      </c>
      <c r="E621" s="32" t="n">
        <v>0.993</v>
      </c>
      <c r="F621" s="32" t="s">
        <v>6779</v>
      </c>
      <c r="G621" s="32" t="n">
        <v>0.149</v>
      </c>
      <c r="H621" s="32" t="n">
        <v>0.975</v>
      </c>
      <c r="I621" s="32" t="n">
        <v>0.969</v>
      </c>
      <c r="J621" s="32" t="n">
        <v>1</v>
      </c>
      <c r="K621" s="33" t="n">
        <f aca="false">COUNTIF(B621:J621,"&lt;0.05")</f>
        <v>0</v>
      </c>
      <c r="L621" s="34" t="n">
        <f aca="false">COUNTIF(B621:J621,"&lt;0.005556")</f>
        <v>0</v>
      </c>
    </row>
    <row r="622" customFormat="false" ht="15" hidden="false" customHeight="false" outlineLevel="0" collapsed="false">
      <c r="A622" s="32" t="s">
        <v>452</v>
      </c>
      <c r="B622" s="32" t="n">
        <v>0.297</v>
      </c>
      <c r="C622" s="32" t="n">
        <v>0.389</v>
      </c>
      <c r="D622" s="32" t="n">
        <v>0.11</v>
      </c>
      <c r="E622" s="32" t="n">
        <v>0.28</v>
      </c>
      <c r="F622" s="32" t="n">
        <v>0.376</v>
      </c>
      <c r="G622" s="32" t="n">
        <v>0.689</v>
      </c>
      <c r="H622" s="32" t="n">
        <v>0.629</v>
      </c>
      <c r="I622" s="32" t="n">
        <v>0.099</v>
      </c>
      <c r="J622" s="32" t="n">
        <v>0.316</v>
      </c>
      <c r="K622" s="33" t="n">
        <f aca="false">COUNTIF(B622:J622,"&lt;0.05")</f>
        <v>0</v>
      </c>
      <c r="L622" s="34" t="n">
        <f aca="false">COUNTIF(B622:J622,"&lt;0.005556")</f>
        <v>0</v>
      </c>
    </row>
    <row r="623" customFormat="false" ht="15" hidden="false" customHeight="false" outlineLevel="0" collapsed="false">
      <c r="A623" s="32" t="s">
        <v>5271</v>
      </c>
      <c r="B623" s="32" t="s">
        <v>6779</v>
      </c>
      <c r="C623" s="32" t="s">
        <v>6779</v>
      </c>
      <c r="D623" s="32" t="n">
        <v>1</v>
      </c>
      <c r="E623" s="32" t="n">
        <v>1</v>
      </c>
      <c r="F623" s="32" t="n">
        <v>0.949</v>
      </c>
      <c r="G623" s="32" t="s">
        <v>6779</v>
      </c>
      <c r="H623" s="32" t="n">
        <v>1</v>
      </c>
      <c r="I623" s="32" t="n">
        <v>0.969</v>
      </c>
      <c r="J623" s="32" t="n">
        <v>0.945</v>
      </c>
      <c r="K623" s="33" t="n">
        <f aca="false">COUNTIF(B623:J623,"&lt;0.05")</f>
        <v>0</v>
      </c>
      <c r="L623" s="34" t="n">
        <f aca="false">COUNTIF(B623:J623,"&lt;0.005556")</f>
        <v>0</v>
      </c>
    </row>
    <row r="624" customFormat="false" ht="15" hidden="false" customHeight="false" outlineLevel="0" collapsed="false">
      <c r="A624" s="32" t="s">
        <v>513</v>
      </c>
      <c r="B624" s="32" t="n">
        <v>0.457</v>
      </c>
      <c r="C624" s="32" t="n">
        <v>0.622</v>
      </c>
      <c r="D624" s="32" t="n">
        <v>0.274</v>
      </c>
      <c r="E624" s="32" t="n">
        <v>0.437</v>
      </c>
      <c r="F624" s="32" t="n">
        <v>0.224</v>
      </c>
      <c r="G624" s="32" t="n">
        <v>0.107</v>
      </c>
      <c r="H624" s="32" t="n">
        <v>0.356</v>
      </c>
      <c r="I624" s="32" t="n">
        <v>0.552</v>
      </c>
      <c r="J624" s="32" t="n">
        <v>0.245</v>
      </c>
      <c r="K624" s="33" t="n">
        <f aca="false">COUNTIF(B624:J624,"&lt;0.05")</f>
        <v>0</v>
      </c>
      <c r="L624" s="34" t="n">
        <f aca="false">COUNTIF(B624:J624,"&lt;0.005556")</f>
        <v>0</v>
      </c>
    </row>
    <row r="625" customFormat="false" ht="15" hidden="false" customHeight="false" outlineLevel="0" collapsed="false">
      <c r="A625" s="32" t="s">
        <v>2208</v>
      </c>
      <c r="B625" s="32" t="n">
        <v>0.378</v>
      </c>
      <c r="C625" s="32" t="n">
        <v>0.591</v>
      </c>
      <c r="D625" s="32" t="n">
        <v>0.353</v>
      </c>
      <c r="E625" s="32" t="n">
        <v>0.533</v>
      </c>
      <c r="F625" s="32" t="n">
        <v>0.503</v>
      </c>
      <c r="G625" s="32" t="n">
        <v>0.075</v>
      </c>
      <c r="H625" s="32" t="n">
        <v>0.617</v>
      </c>
      <c r="I625" s="32" t="n">
        <v>0.343</v>
      </c>
      <c r="J625" s="32" t="n">
        <v>0.729</v>
      </c>
      <c r="K625" s="33" t="n">
        <f aca="false">COUNTIF(B625:J625,"&lt;0.05")</f>
        <v>0</v>
      </c>
      <c r="L625" s="34" t="n">
        <f aca="false">COUNTIF(B625:J625,"&lt;0.005556")</f>
        <v>0</v>
      </c>
    </row>
    <row r="626" customFormat="false" ht="15" hidden="false" customHeight="false" outlineLevel="0" collapsed="false">
      <c r="A626" s="32" t="s">
        <v>5166</v>
      </c>
      <c r="B626" s="32" t="s">
        <v>6779</v>
      </c>
      <c r="C626" s="32" t="n">
        <v>0.984</v>
      </c>
      <c r="D626" s="32" t="s">
        <v>6779</v>
      </c>
      <c r="E626" s="32" t="n">
        <v>0.957</v>
      </c>
      <c r="F626" s="32" t="n">
        <v>1</v>
      </c>
      <c r="G626" s="32" t="s">
        <v>6779</v>
      </c>
      <c r="H626" s="32" t="n">
        <v>1</v>
      </c>
      <c r="I626" s="32" t="n">
        <v>0.97</v>
      </c>
      <c r="J626" s="32" t="n">
        <v>1</v>
      </c>
      <c r="K626" s="33" t="n">
        <f aca="false">COUNTIF(B626:J626,"&lt;0.05")</f>
        <v>0</v>
      </c>
      <c r="L626" s="34" t="n">
        <f aca="false">COUNTIF(B626:J626,"&lt;0.005556")</f>
        <v>0</v>
      </c>
    </row>
    <row r="627" customFormat="false" ht="15" hidden="false" customHeight="false" outlineLevel="0" collapsed="false">
      <c r="A627" s="32" t="s">
        <v>2207</v>
      </c>
      <c r="B627" s="32" t="n">
        <v>0.479</v>
      </c>
      <c r="C627" s="32" t="n">
        <v>0.474</v>
      </c>
      <c r="D627" s="32" t="n">
        <v>0.485</v>
      </c>
      <c r="E627" s="32" t="n">
        <v>0.417</v>
      </c>
      <c r="F627" s="32" t="n">
        <v>0.498</v>
      </c>
      <c r="G627" s="32" t="n">
        <v>0.351</v>
      </c>
      <c r="H627" s="32" t="n">
        <v>0.773</v>
      </c>
      <c r="I627" s="32" t="n">
        <v>0.576</v>
      </c>
      <c r="J627" s="32" t="n">
        <v>0.073</v>
      </c>
      <c r="K627" s="33" t="n">
        <f aca="false">COUNTIF(B627:J627,"&lt;0.05")</f>
        <v>0</v>
      </c>
      <c r="L627" s="34" t="n">
        <f aca="false">COUNTIF(B627:J627,"&lt;0.005556")</f>
        <v>0</v>
      </c>
    </row>
    <row r="628" customFormat="false" ht="15" hidden="false" customHeight="false" outlineLevel="0" collapsed="false">
      <c r="A628" s="32" t="s">
        <v>1667</v>
      </c>
      <c r="B628" s="32" t="n">
        <v>0.644</v>
      </c>
      <c r="C628" s="32" t="n">
        <v>0.39</v>
      </c>
      <c r="D628" s="32" t="n">
        <v>0.081</v>
      </c>
      <c r="E628" s="32" t="n">
        <v>0.495</v>
      </c>
      <c r="F628" s="32" t="n">
        <v>0.032</v>
      </c>
      <c r="G628" s="32" t="n">
        <v>0.651</v>
      </c>
      <c r="H628" s="32" t="n">
        <v>0.014</v>
      </c>
      <c r="I628" s="32" t="n">
        <v>0.681</v>
      </c>
      <c r="J628" s="32" t="n">
        <v>0.284</v>
      </c>
      <c r="K628" s="33" t="n">
        <f aca="false">COUNTIF(B628:J628,"&lt;0.05")</f>
        <v>2</v>
      </c>
      <c r="L628" s="34" t="n">
        <f aca="false">COUNTIF(B628:J628,"&lt;0.005556")</f>
        <v>0</v>
      </c>
    </row>
    <row r="629" customFormat="false" ht="15" hidden="false" customHeight="false" outlineLevel="0" collapsed="false">
      <c r="A629" s="32" t="s">
        <v>1775</v>
      </c>
      <c r="B629" s="32" t="n">
        <v>0.134</v>
      </c>
      <c r="C629" s="32" t="n">
        <v>0.235</v>
      </c>
      <c r="D629" s="32" t="n">
        <v>0.099</v>
      </c>
      <c r="E629" s="32" t="n">
        <v>0.439</v>
      </c>
      <c r="F629" s="32" t="n">
        <v>0.104</v>
      </c>
      <c r="G629" s="32" t="n">
        <v>0.708</v>
      </c>
      <c r="H629" s="32" t="n">
        <v>0.501</v>
      </c>
      <c r="I629" s="32" t="n">
        <v>0.171</v>
      </c>
      <c r="J629" s="32" t="n">
        <v>0.409</v>
      </c>
      <c r="K629" s="33" t="n">
        <f aca="false">COUNTIF(B629:J629,"&lt;0.05")</f>
        <v>0</v>
      </c>
      <c r="L629" s="34" t="n">
        <f aca="false">COUNTIF(B629:J629,"&lt;0.005556")</f>
        <v>0</v>
      </c>
    </row>
    <row r="630" customFormat="false" ht="15" hidden="false" customHeight="false" outlineLevel="0" collapsed="false">
      <c r="A630" s="32" t="s">
        <v>3948</v>
      </c>
      <c r="B630" s="32" t="n">
        <v>0.323</v>
      </c>
      <c r="C630" s="32" t="n">
        <v>0.24</v>
      </c>
      <c r="D630" s="32" t="n">
        <v>0.831</v>
      </c>
      <c r="E630" s="32" t="n">
        <v>0.921</v>
      </c>
      <c r="F630" s="32" t="n">
        <v>0.893</v>
      </c>
      <c r="G630" s="32" t="n">
        <v>0.842</v>
      </c>
      <c r="H630" s="32" t="n">
        <v>0.977</v>
      </c>
      <c r="I630" s="32" t="n">
        <v>0.969</v>
      </c>
      <c r="J630" s="32" t="n">
        <v>0.889</v>
      </c>
      <c r="K630" s="33" t="n">
        <f aca="false">COUNTIF(B630:J630,"&lt;0.05")</f>
        <v>0</v>
      </c>
      <c r="L630" s="34" t="n">
        <f aca="false">COUNTIF(B630:J630,"&lt;0.005556")</f>
        <v>0</v>
      </c>
    </row>
    <row r="631" customFormat="false" ht="15" hidden="false" customHeight="false" outlineLevel="0" collapsed="false">
      <c r="A631" s="32" t="s">
        <v>4920</v>
      </c>
      <c r="B631" s="32" t="n">
        <v>1</v>
      </c>
      <c r="C631" s="32" t="s">
        <v>6779</v>
      </c>
      <c r="D631" s="32" t="n">
        <v>1</v>
      </c>
      <c r="E631" s="32" t="n">
        <v>0.849</v>
      </c>
      <c r="F631" s="32" t="n">
        <v>1</v>
      </c>
      <c r="G631" s="32" t="n">
        <v>1</v>
      </c>
      <c r="H631" s="32" t="n">
        <v>1</v>
      </c>
      <c r="I631" s="32" t="s">
        <v>6779</v>
      </c>
      <c r="J631" s="32" t="n">
        <v>0.947</v>
      </c>
      <c r="K631" s="33" t="n">
        <f aca="false">COUNTIF(B631:J631,"&lt;0.05")</f>
        <v>0</v>
      </c>
      <c r="L631" s="34" t="n">
        <f aca="false">COUNTIF(B631:J631,"&lt;0.005556")</f>
        <v>0</v>
      </c>
    </row>
    <row r="632" customFormat="false" ht="15" hidden="false" customHeight="false" outlineLevel="0" collapsed="false">
      <c r="A632" s="32" t="s">
        <v>3549</v>
      </c>
      <c r="B632" s="32" t="n">
        <v>1</v>
      </c>
      <c r="C632" s="32" t="n">
        <v>0.839</v>
      </c>
      <c r="D632" s="32" t="n">
        <v>0.896</v>
      </c>
      <c r="E632" s="32" t="n">
        <v>0.706</v>
      </c>
      <c r="F632" s="32" t="n">
        <v>0.9</v>
      </c>
      <c r="G632" s="32" t="n">
        <v>0.751</v>
      </c>
      <c r="H632" s="32" t="n">
        <v>0.778</v>
      </c>
      <c r="I632" s="32" t="n">
        <v>0.912</v>
      </c>
      <c r="J632" s="32" t="n">
        <v>0.742</v>
      </c>
      <c r="K632" s="33" t="n">
        <f aca="false">COUNTIF(B632:J632,"&lt;0.05")</f>
        <v>0</v>
      </c>
      <c r="L632" s="34" t="n">
        <f aca="false">COUNTIF(B632:J632,"&lt;0.005556")</f>
        <v>0</v>
      </c>
    </row>
    <row r="633" customFormat="false" ht="15" hidden="false" customHeight="false" outlineLevel="0" collapsed="false">
      <c r="A633" s="32" t="s">
        <v>3702</v>
      </c>
      <c r="B633" s="32" t="n">
        <v>0.778</v>
      </c>
      <c r="C633" s="32" t="n">
        <v>0.769</v>
      </c>
      <c r="D633" s="32" t="n">
        <v>0.896</v>
      </c>
      <c r="E633" s="32" t="n">
        <v>0.682</v>
      </c>
      <c r="F633" s="32" t="n">
        <v>0.95</v>
      </c>
      <c r="G633" s="32" t="n">
        <v>0.973</v>
      </c>
      <c r="H633" s="32" t="n">
        <v>0.977</v>
      </c>
      <c r="I633" s="32" t="n">
        <v>0.902</v>
      </c>
      <c r="J633" s="32" t="n">
        <v>0.267</v>
      </c>
      <c r="K633" s="33" t="n">
        <f aca="false">COUNTIF(B633:J633,"&lt;0.05")</f>
        <v>0</v>
      </c>
      <c r="L633" s="34" t="n">
        <f aca="false">COUNTIF(B633:J633,"&lt;0.005556")</f>
        <v>0</v>
      </c>
    </row>
    <row r="634" customFormat="false" ht="15" hidden="false" customHeight="false" outlineLevel="0" collapsed="false">
      <c r="A634" s="32" t="s">
        <v>4233</v>
      </c>
      <c r="B634" s="32" t="n">
        <v>1</v>
      </c>
      <c r="C634" s="32" t="n">
        <v>0.948</v>
      </c>
      <c r="D634" s="32" t="s">
        <v>6779</v>
      </c>
      <c r="E634" s="32" t="n">
        <v>0.798</v>
      </c>
      <c r="F634" s="32" t="n">
        <v>0.897</v>
      </c>
      <c r="G634" s="32" t="n">
        <v>0.973</v>
      </c>
      <c r="H634" s="32" t="n">
        <v>0.977</v>
      </c>
      <c r="I634" s="32" t="n">
        <v>0.903</v>
      </c>
      <c r="J634" s="32" t="s">
        <v>6779</v>
      </c>
      <c r="K634" s="33" t="n">
        <f aca="false">COUNTIF(B634:J634,"&lt;0.05")</f>
        <v>0</v>
      </c>
      <c r="L634" s="34" t="n">
        <f aca="false">COUNTIF(B634:J634,"&lt;0.005556")</f>
        <v>0</v>
      </c>
    </row>
    <row r="635" customFormat="false" ht="15" hidden="false" customHeight="false" outlineLevel="0" collapsed="false">
      <c r="A635" s="32" t="s">
        <v>5520</v>
      </c>
      <c r="B635" s="32" t="n">
        <v>1</v>
      </c>
      <c r="C635" s="32" t="s">
        <v>6779</v>
      </c>
      <c r="D635" s="32" t="n">
        <v>1</v>
      </c>
      <c r="E635" s="32" t="s">
        <v>6779</v>
      </c>
      <c r="F635" s="32" t="n">
        <v>0.983</v>
      </c>
      <c r="G635" s="32" t="n">
        <v>0.972</v>
      </c>
      <c r="H635" s="32" t="n">
        <v>1</v>
      </c>
      <c r="I635" s="32" t="s">
        <v>6779</v>
      </c>
      <c r="J635" s="32" t="n">
        <v>0.982</v>
      </c>
      <c r="K635" s="33" t="n">
        <f aca="false">COUNTIF(B635:J635,"&lt;0.05")</f>
        <v>0</v>
      </c>
      <c r="L635" s="34" t="n">
        <f aca="false">COUNTIF(B635:J635,"&lt;0.005556")</f>
        <v>0</v>
      </c>
    </row>
    <row r="636" customFormat="false" ht="15" hidden="false" customHeight="false" outlineLevel="0" collapsed="false">
      <c r="A636" s="32" t="s">
        <v>3433</v>
      </c>
      <c r="B636" s="32" t="n">
        <v>0.691</v>
      </c>
      <c r="C636" s="32" t="n">
        <v>0.838</v>
      </c>
      <c r="D636" s="32" t="n">
        <v>0.898</v>
      </c>
      <c r="E636" s="32" t="n">
        <v>0.324</v>
      </c>
      <c r="F636" s="32" t="n">
        <v>0.505</v>
      </c>
      <c r="G636" s="32" t="s">
        <v>6779</v>
      </c>
      <c r="H636" s="32" t="n">
        <v>0.537</v>
      </c>
      <c r="I636" s="32" t="n">
        <v>0.09</v>
      </c>
      <c r="J636" s="32" t="n">
        <v>0.656</v>
      </c>
      <c r="K636" s="33" t="n">
        <f aca="false">COUNTIF(B636:J636,"&lt;0.05")</f>
        <v>0</v>
      </c>
      <c r="L636" s="34" t="n">
        <f aca="false">COUNTIF(B636:J636,"&lt;0.005556")</f>
        <v>0</v>
      </c>
    </row>
    <row r="637" customFormat="false" ht="15" hidden="false" customHeight="false" outlineLevel="0" collapsed="false">
      <c r="A637" s="32" t="s">
        <v>5932</v>
      </c>
      <c r="B637" s="32" t="s">
        <v>6779</v>
      </c>
      <c r="C637" s="32" t="s">
        <v>6779</v>
      </c>
      <c r="D637" s="32" t="n">
        <v>0.982</v>
      </c>
      <c r="E637" s="32" t="n">
        <v>0.993</v>
      </c>
      <c r="F637" s="32" t="n">
        <v>0.983</v>
      </c>
      <c r="G637" s="32" t="s">
        <v>6779</v>
      </c>
      <c r="H637" s="32" t="s">
        <v>6779</v>
      </c>
      <c r="I637" s="32" t="s">
        <v>6779</v>
      </c>
      <c r="J637" s="32" t="s">
        <v>6779</v>
      </c>
      <c r="K637" s="33" t="n">
        <f aca="false">COUNTIF(B637:J637,"&lt;0.05")</f>
        <v>0</v>
      </c>
      <c r="L637" s="34" t="n">
        <f aca="false">COUNTIF(B637:J637,"&lt;0.005556")</f>
        <v>0</v>
      </c>
    </row>
    <row r="638" customFormat="false" ht="15" hidden="false" customHeight="false" outlineLevel="0" collapsed="false">
      <c r="A638" s="32" t="s">
        <v>2316</v>
      </c>
      <c r="B638" s="32" t="n">
        <v>0.353</v>
      </c>
      <c r="C638" s="32" t="n">
        <v>0.71</v>
      </c>
      <c r="D638" s="32" t="n">
        <v>0.311</v>
      </c>
      <c r="E638" s="32" t="n">
        <v>0.265</v>
      </c>
      <c r="F638" s="32" t="n">
        <v>0.229</v>
      </c>
      <c r="G638" s="32" t="n">
        <v>0.555</v>
      </c>
      <c r="H638" s="32" t="n">
        <v>0.531</v>
      </c>
      <c r="I638" s="32" t="n">
        <v>0.116</v>
      </c>
      <c r="J638" s="32" t="n">
        <v>0.613</v>
      </c>
      <c r="K638" s="33" t="n">
        <f aca="false">COUNTIF(B638:J638,"&lt;0.05")</f>
        <v>0</v>
      </c>
      <c r="L638" s="34" t="n">
        <f aca="false">COUNTIF(B638:J638,"&lt;0.005556")</f>
        <v>0</v>
      </c>
    </row>
    <row r="639" customFormat="false" ht="15" hidden="false" customHeight="false" outlineLevel="0" collapsed="false">
      <c r="A639" s="32" t="s">
        <v>4856</v>
      </c>
      <c r="B639" s="32" t="s">
        <v>6779</v>
      </c>
      <c r="C639" s="32" t="n">
        <v>0.95</v>
      </c>
      <c r="D639" s="32" t="n">
        <v>1</v>
      </c>
      <c r="E639" s="32" t="n">
        <v>1</v>
      </c>
      <c r="F639" s="32" t="n">
        <v>0.948</v>
      </c>
      <c r="G639" s="32" t="s">
        <v>6779</v>
      </c>
      <c r="H639" s="32" t="n">
        <v>1</v>
      </c>
      <c r="I639" s="32" t="n">
        <v>1</v>
      </c>
      <c r="J639" s="32" t="n">
        <v>0.947</v>
      </c>
      <c r="K639" s="33" t="n">
        <f aca="false">COUNTIF(B639:J639,"&lt;0.05")</f>
        <v>0</v>
      </c>
      <c r="L639" s="34" t="n">
        <f aca="false">COUNTIF(B639:J639,"&lt;0.005556")</f>
        <v>0</v>
      </c>
    </row>
    <row r="640" customFormat="false" ht="15" hidden="false" customHeight="false" outlineLevel="0" collapsed="false">
      <c r="A640" s="32" t="s">
        <v>2844</v>
      </c>
      <c r="B640" s="32" t="n">
        <v>0.166</v>
      </c>
      <c r="C640" s="32" t="n">
        <v>0.189</v>
      </c>
      <c r="D640" s="32" t="n">
        <v>0.829</v>
      </c>
      <c r="E640" s="32" t="n">
        <v>0.519</v>
      </c>
      <c r="F640" s="32" t="n">
        <v>0.836</v>
      </c>
      <c r="G640" s="32" t="n">
        <v>0.688</v>
      </c>
      <c r="H640" s="32" t="n">
        <v>0.543</v>
      </c>
      <c r="I640" s="32" t="n">
        <v>0.97</v>
      </c>
      <c r="J640" s="32" t="n">
        <v>0.177</v>
      </c>
      <c r="K640" s="33" t="n">
        <f aca="false">COUNTIF(B640:J640,"&lt;0.05")</f>
        <v>0</v>
      </c>
      <c r="L640" s="34" t="n">
        <f aca="false">COUNTIF(B640:J640,"&lt;0.005556")</f>
        <v>0</v>
      </c>
    </row>
    <row r="641" customFormat="false" ht="15" hidden="false" customHeight="false" outlineLevel="0" collapsed="false">
      <c r="A641" s="32" t="s">
        <v>6055</v>
      </c>
      <c r="B641" s="32" t="s">
        <v>6779</v>
      </c>
      <c r="C641" s="32" t="s">
        <v>6779</v>
      </c>
      <c r="D641" s="32" t="s">
        <v>6779</v>
      </c>
      <c r="E641" s="32" t="n">
        <v>0.992</v>
      </c>
      <c r="F641" s="32" t="n">
        <v>1</v>
      </c>
      <c r="G641" s="32" t="n">
        <v>1</v>
      </c>
      <c r="H641" s="32" t="s">
        <v>6779</v>
      </c>
      <c r="I641" s="32" t="s">
        <v>6779</v>
      </c>
      <c r="J641" s="32" t="s">
        <v>6779</v>
      </c>
      <c r="K641" s="33" t="n">
        <f aca="false">COUNTIF(B641:J641,"&lt;0.05")</f>
        <v>0</v>
      </c>
      <c r="L641" s="34" t="n">
        <f aca="false">COUNTIF(B641:J641,"&lt;0.005556")</f>
        <v>0</v>
      </c>
    </row>
    <row r="642" customFormat="false" ht="15" hidden="false" customHeight="false" outlineLevel="0" collapsed="false">
      <c r="A642" s="32" t="s">
        <v>3725</v>
      </c>
      <c r="B642" s="32" t="n">
        <v>0.788</v>
      </c>
      <c r="C642" s="32" t="n">
        <v>0.84</v>
      </c>
      <c r="D642" s="32" t="n">
        <v>0.981</v>
      </c>
      <c r="E642" s="32" t="n">
        <v>0.927</v>
      </c>
      <c r="F642" s="32" t="n">
        <v>0.836</v>
      </c>
      <c r="G642" s="32" t="n">
        <v>0.744</v>
      </c>
      <c r="H642" s="32" t="n">
        <v>0.761</v>
      </c>
      <c r="I642" s="32" t="n">
        <v>0.306</v>
      </c>
      <c r="J642" s="32" t="n">
        <v>0.714</v>
      </c>
      <c r="K642" s="33" t="n">
        <f aca="false">COUNTIF(B642:J642,"&lt;0.05")</f>
        <v>0</v>
      </c>
      <c r="L642" s="34" t="n">
        <f aca="false">COUNTIF(B642:J642,"&lt;0.005556")</f>
        <v>0</v>
      </c>
    </row>
    <row r="643" customFormat="false" ht="15" hidden="false" customHeight="false" outlineLevel="0" collapsed="false">
      <c r="A643" s="32" t="s">
        <v>1254</v>
      </c>
      <c r="B643" s="32" t="n">
        <v>0.57</v>
      </c>
      <c r="C643" s="32" t="n">
        <v>0.471</v>
      </c>
      <c r="D643" s="32" t="n">
        <v>0.296</v>
      </c>
      <c r="E643" s="32" t="n">
        <v>0.415</v>
      </c>
      <c r="F643" s="32" t="n">
        <v>0.321</v>
      </c>
      <c r="G643" s="32" t="n">
        <v>0.428</v>
      </c>
      <c r="H643" s="32" t="n">
        <v>0.66</v>
      </c>
      <c r="I643" s="32" t="n">
        <v>0.238</v>
      </c>
      <c r="J643" s="32" t="n">
        <v>0.083</v>
      </c>
      <c r="K643" s="33" t="n">
        <f aca="false">COUNTIF(B643:J643,"&lt;0.05")</f>
        <v>0</v>
      </c>
      <c r="L643" s="34" t="n">
        <f aca="false">COUNTIF(B643:J643,"&lt;0.005556")</f>
        <v>0</v>
      </c>
    </row>
    <row r="644" customFormat="false" ht="15" hidden="false" customHeight="false" outlineLevel="0" collapsed="false">
      <c r="A644" s="32" t="s">
        <v>5243</v>
      </c>
      <c r="B644" s="32" t="s">
        <v>6779</v>
      </c>
      <c r="C644" s="32" t="n">
        <v>1</v>
      </c>
      <c r="D644" s="32" t="s">
        <v>6779</v>
      </c>
      <c r="E644" s="32" t="n">
        <v>0.992</v>
      </c>
      <c r="F644" s="32" t="n">
        <v>0.949</v>
      </c>
      <c r="G644" s="32" t="s">
        <v>6779</v>
      </c>
      <c r="H644" s="32" t="n">
        <v>1</v>
      </c>
      <c r="I644" s="32" t="n">
        <v>1</v>
      </c>
      <c r="J644" s="32" t="n">
        <v>1</v>
      </c>
      <c r="K644" s="33" t="n">
        <f aca="false">COUNTIF(B644:J644,"&lt;0.05")</f>
        <v>0</v>
      </c>
      <c r="L644" s="34" t="n">
        <f aca="false">COUNTIF(B644:J644,"&lt;0.005556")</f>
        <v>0</v>
      </c>
    </row>
    <row r="645" customFormat="false" ht="15" hidden="false" customHeight="false" outlineLevel="0" collapsed="false">
      <c r="A645" s="32" t="s">
        <v>6389</v>
      </c>
      <c r="B645" s="32" t="s">
        <v>6779</v>
      </c>
      <c r="C645" s="32" t="n">
        <v>1</v>
      </c>
      <c r="D645" s="32" t="s">
        <v>6779</v>
      </c>
      <c r="E645" s="32" t="s">
        <v>6779</v>
      </c>
      <c r="F645" s="32" t="s">
        <v>6779</v>
      </c>
      <c r="G645" s="32" t="s">
        <v>6779</v>
      </c>
      <c r="H645" s="32" t="n">
        <v>1</v>
      </c>
      <c r="I645" s="32" t="s">
        <v>6779</v>
      </c>
      <c r="J645" s="32" t="s">
        <v>6779</v>
      </c>
      <c r="K645" s="33" t="n">
        <f aca="false">COUNTIF(B645:J645,"&lt;0.05")</f>
        <v>0</v>
      </c>
      <c r="L645" s="34" t="n">
        <f aca="false">COUNTIF(B645:J645,"&lt;0.005556")</f>
        <v>0</v>
      </c>
    </row>
    <row r="646" customFormat="false" ht="15" hidden="false" customHeight="false" outlineLevel="0" collapsed="false">
      <c r="A646" s="32" t="s">
        <v>6236</v>
      </c>
      <c r="B646" s="32" t="n">
        <v>0.979</v>
      </c>
      <c r="C646" s="32" t="s">
        <v>6779</v>
      </c>
      <c r="D646" s="32" t="s">
        <v>6779</v>
      </c>
      <c r="E646" s="32" t="n">
        <v>1</v>
      </c>
      <c r="F646" s="32" t="s">
        <v>6779</v>
      </c>
      <c r="G646" s="32" t="n">
        <v>1</v>
      </c>
      <c r="H646" s="32" t="s">
        <v>6779</v>
      </c>
      <c r="I646" s="32" t="s">
        <v>6779</v>
      </c>
      <c r="J646" s="32" t="s">
        <v>6779</v>
      </c>
      <c r="K646" s="33" t="n">
        <f aca="false">COUNTIF(B646:J646,"&lt;0.05")</f>
        <v>0</v>
      </c>
      <c r="L646" s="34" t="n">
        <f aca="false">COUNTIF(B646:J646,"&lt;0.005556")</f>
        <v>0</v>
      </c>
    </row>
    <row r="647" customFormat="false" ht="15" hidden="false" customHeight="false" outlineLevel="0" collapsed="false">
      <c r="A647" s="32" t="s">
        <v>1270</v>
      </c>
      <c r="B647" s="32" t="n">
        <v>0.581</v>
      </c>
      <c r="C647" s="32" t="n">
        <v>0.539</v>
      </c>
      <c r="D647" s="32" t="n">
        <v>0.201</v>
      </c>
      <c r="E647" s="32" t="n">
        <v>0.025</v>
      </c>
      <c r="F647" s="32" t="n">
        <v>0.141</v>
      </c>
      <c r="G647" s="32" t="n">
        <v>0.39</v>
      </c>
      <c r="H647" s="32" t="n">
        <v>0.273</v>
      </c>
      <c r="I647" s="32" t="n">
        <v>0.294</v>
      </c>
      <c r="J647" s="32" t="n">
        <v>0.636</v>
      </c>
      <c r="K647" s="33" t="n">
        <f aca="false">COUNTIF(B647:J647,"&lt;0.05")</f>
        <v>1</v>
      </c>
      <c r="L647" s="34" t="n">
        <f aca="false">COUNTIF(B647:J647,"&lt;0.005556")</f>
        <v>0</v>
      </c>
    </row>
    <row r="648" customFormat="false" ht="15" hidden="false" customHeight="false" outlineLevel="0" collapsed="false">
      <c r="A648" s="32" t="s">
        <v>5008</v>
      </c>
      <c r="B648" s="32" t="n">
        <v>0.979</v>
      </c>
      <c r="C648" s="32" t="n">
        <v>0.84</v>
      </c>
      <c r="D648" s="32" t="n">
        <v>0.946</v>
      </c>
      <c r="E648" s="32" t="n">
        <v>1</v>
      </c>
      <c r="F648" s="32" t="s">
        <v>6779</v>
      </c>
      <c r="G648" s="32" t="s">
        <v>6779</v>
      </c>
      <c r="H648" s="32" t="n">
        <v>1</v>
      </c>
      <c r="I648" s="32" t="n">
        <v>1</v>
      </c>
      <c r="J648" s="32" t="s">
        <v>6779</v>
      </c>
      <c r="K648" s="33" t="n">
        <f aca="false">COUNTIF(B648:J648,"&lt;0.05")</f>
        <v>0</v>
      </c>
      <c r="L648" s="34" t="n">
        <f aca="false">COUNTIF(B648:J648,"&lt;0.005556")</f>
        <v>0</v>
      </c>
    </row>
    <row r="649" customFormat="false" ht="15" hidden="false" customHeight="false" outlineLevel="0" collapsed="false">
      <c r="A649" s="32" t="s">
        <v>3121</v>
      </c>
      <c r="B649" s="32" t="n">
        <v>0.125</v>
      </c>
      <c r="C649" s="32" t="n">
        <v>0.578</v>
      </c>
      <c r="D649" s="32" t="n">
        <v>0.947</v>
      </c>
      <c r="E649" s="32" t="n">
        <v>0.635</v>
      </c>
      <c r="F649" s="32" t="n">
        <v>0.898</v>
      </c>
      <c r="G649" s="32" t="n">
        <v>0.686</v>
      </c>
      <c r="H649" s="32" t="n">
        <v>0.427</v>
      </c>
      <c r="I649" s="32" t="n">
        <v>0.712</v>
      </c>
      <c r="J649" s="32" t="n">
        <v>0.557</v>
      </c>
      <c r="K649" s="33" t="n">
        <f aca="false">COUNTIF(B649:J649,"&lt;0.05")</f>
        <v>0</v>
      </c>
      <c r="L649" s="34" t="n">
        <f aca="false">COUNTIF(B649:J649,"&lt;0.005556")</f>
        <v>0</v>
      </c>
    </row>
    <row r="650" customFormat="false" ht="15" hidden="false" customHeight="false" outlineLevel="0" collapsed="false">
      <c r="A650" s="32" t="s">
        <v>1475</v>
      </c>
      <c r="B650" s="32" t="n">
        <v>0.209</v>
      </c>
      <c r="C650" s="32" t="n">
        <v>0.592</v>
      </c>
      <c r="D650" s="32" t="n">
        <v>0.353</v>
      </c>
      <c r="E650" s="32" t="n">
        <v>0.272</v>
      </c>
      <c r="F650" s="32" t="n">
        <v>0.595</v>
      </c>
      <c r="G650" s="32" t="n">
        <v>0.217</v>
      </c>
      <c r="H650" s="32" t="n">
        <v>0.658</v>
      </c>
      <c r="I650" s="32" t="n">
        <v>0.269</v>
      </c>
      <c r="J650" s="32" t="n">
        <v>0.637</v>
      </c>
      <c r="K650" s="33" t="n">
        <f aca="false">COUNTIF(B650:J650,"&lt;0.05")</f>
        <v>0</v>
      </c>
      <c r="L650" s="34" t="n">
        <f aca="false">COUNTIF(B650:J650,"&lt;0.005556")</f>
        <v>0</v>
      </c>
    </row>
    <row r="651" customFormat="false" ht="15" hidden="false" customHeight="false" outlineLevel="0" collapsed="false">
      <c r="A651" s="32" t="s">
        <v>5817</v>
      </c>
      <c r="B651" s="32" t="s">
        <v>6779</v>
      </c>
      <c r="C651" s="32" t="s">
        <v>6779</v>
      </c>
      <c r="D651" s="32" t="s">
        <v>6779</v>
      </c>
      <c r="E651" s="32" t="n">
        <v>0.978</v>
      </c>
      <c r="F651" s="32" t="n">
        <v>0.982</v>
      </c>
      <c r="G651" s="32" t="s">
        <v>6779</v>
      </c>
      <c r="H651" s="32" t="n">
        <v>1</v>
      </c>
      <c r="I651" s="32" t="n">
        <v>1</v>
      </c>
      <c r="J651" s="32" t="s">
        <v>6779</v>
      </c>
      <c r="K651" s="33" t="n">
        <f aca="false">COUNTIF(B651:J651,"&lt;0.05")</f>
        <v>0</v>
      </c>
      <c r="L651" s="34" t="n">
        <f aca="false">COUNTIF(B651:J651,"&lt;0.005556")</f>
        <v>0</v>
      </c>
    </row>
    <row r="652" customFormat="false" ht="15" hidden="false" customHeight="false" outlineLevel="0" collapsed="false">
      <c r="A652" s="32" t="s">
        <v>5052</v>
      </c>
      <c r="B652" s="32" t="n">
        <v>0.137</v>
      </c>
      <c r="C652" s="32" t="n">
        <v>0.95</v>
      </c>
      <c r="D652" s="32" t="n">
        <v>0.948</v>
      </c>
      <c r="E652" s="32" t="n">
        <v>0.978</v>
      </c>
      <c r="F652" s="32" t="n">
        <v>1</v>
      </c>
      <c r="G652" s="32" t="s">
        <v>6779</v>
      </c>
      <c r="H652" s="32" t="s">
        <v>6779</v>
      </c>
      <c r="I652" s="32" t="s">
        <v>6779</v>
      </c>
      <c r="J652" s="32" t="s">
        <v>6779</v>
      </c>
      <c r="K652" s="33" t="n">
        <f aca="false">COUNTIF(B652:J652,"&lt;0.05")</f>
        <v>0</v>
      </c>
      <c r="L652" s="34" t="n">
        <f aca="false">COUNTIF(B652:J652,"&lt;0.005556")</f>
        <v>0</v>
      </c>
    </row>
    <row r="653" customFormat="false" ht="15" hidden="false" customHeight="false" outlineLevel="0" collapsed="false">
      <c r="A653" s="32" t="s">
        <v>3261</v>
      </c>
      <c r="B653" s="32" t="n">
        <v>0.287</v>
      </c>
      <c r="C653" s="32" t="n">
        <v>0.054</v>
      </c>
      <c r="D653" s="32" t="n">
        <v>0.983</v>
      </c>
      <c r="E653" s="32" t="n">
        <v>0.412</v>
      </c>
      <c r="F653" s="32" t="n">
        <v>0.412</v>
      </c>
      <c r="G653" s="32" t="n">
        <v>0.53</v>
      </c>
      <c r="H653" s="32" t="n">
        <v>0.851</v>
      </c>
      <c r="I653" s="32" t="n">
        <v>0.969</v>
      </c>
      <c r="J653" s="32" t="n">
        <v>0.744</v>
      </c>
      <c r="K653" s="33" t="n">
        <f aca="false">COUNTIF(B653:J653,"&lt;0.05")</f>
        <v>0</v>
      </c>
      <c r="L653" s="34" t="n">
        <f aca="false">COUNTIF(B653:J653,"&lt;0.005556")</f>
        <v>0</v>
      </c>
    </row>
    <row r="654" customFormat="false" ht="15" hidden="false" customHeight="false" outlineLevel="0" collapsed="false">
      <c r="A654" s="32" t="s">
        <v>6455</v>
      </c>
      <c r="B654" s="32" t="s">
        <v>6779</v>
      </c>
      <c r="C654" s="32" t="s">
        <v>6779</v>
      </c>
      <c r="D654" s="32" t="s">
        <v>6779</v>
      </c>
      <c r="E654" s="32" t="s">
        <v>6779</v>
      </c>
      <c r="F654" s="32" t="s">
        <v>6779</v>
      </c>
      <c r="G654" s="32" t="s">
        <v>6779</v>
      </c>
      <c r="H654" s="32" t="s">
        <v>6779</v>
      </c>
      <c r="I654" s="32" t="s">
        <v>6779</v>
      </c>
      <c r="J654" s="32" t="n">
        <v>1</v>
      </c>
      <c r="K654" s="33" t="n">
        <f aca="false">COUNTIF(B654:J654,"&lt;0.05")</f>
        <v>0</v>
      </c>
      <c r="L654" s="34" t="n">
        <f aca="false">COUNTIF(B654:J654,"&lt;0.005556")</f>
        <v>0</v>
      </c>
    </row>
    <row r="655" customFormat="false" ht="15" hidden="false" customHeight="false" outlineLevel="0" collapsed="false">
      <c r="A655" s="32" t="s">
        <v>5252</v>
      </c>
      <c r="B655" s="32" t="n">
        <v>1</v>
      </c>
      <c r="C655" s="32" t="n">
        <v>0.984</v>
      </c>
      <c r="D655" s="32" t="n">
        <v>1</v>
      </c>
      <c r="E655" s="32" t="n">
        <v>0.979</v>
      </c>
      <c r="F655" s="32" t="n">
        <v>1</v>
      </c>
      <c r="G655" s="32" t="s">
        <v>6779</v>
      </c>
      <c r="H655" s="32" t="n">
        <v>1</v>
      </c>
      <c r="I655" s="32" t="n">
        <v>1</v>
      </c>
      <c r="J655" s="32" t="n">
        <v>1</v>
      </c>
      <c r="K655" s="33" t="n">
        <f aca="false">COUNTIF(B655:J655,"&lt;0.05")</f>
        <v>0</v>
      </c>
      <c r="L655" s="34" t="n">
        <f aca="false">COUNTIF(B655:J655,"&lt;0.005556")</f>
        <v>0</v>
      </c>
    </row>
    <row r="656" customFormat="false" ht="15" hidden="false" customHeight="false" outlineLevel="0" collapsed="false">
      <c r="A656" s="32" t="s">
        <v>5140</v>
      </c>
      <c r="B656" s="32" t="n">
        <v>0.977</v>
      </c>
      <c r="C656" s="32" t="s">
        <v>6779</v>
      </c>
      <c r="D656" s="32" t="n">
        <v>0.983</v>
      </c>
      <c r="E656" s="32" t="n">
        <v>0.926</v>
      </c>
      <c r="F656" s="32" t="s">
        <v>6779</v>
      </c>
      <c r="G656" s="32" t="n">
        <v>1</v>
      </c>
      <c r="H656" s="32" t="s">
        <v>6779</v>
      </c>
      <c r="I656" s="32" t="s">
        <v>6779</v>
      </c>
      <c r="J656" s="32" t="n">
        <v>0.052</v>
      </c>
      <c r="K656" s="33" t="n">
        <f aca="false">COUNTIF(B656:J656,"&lt;0.05")</f>
        <v>0</v>
      </c>
      <c r="L656" s="34" t="n">
        <f aca="false">COUNTIF(B656:J656,"&lt;0.005556")</f>
        <v>0</v>
      </c>
    </row>
    <row r="657" customFormat="false" ht="15" hidden="false" customHeight="false" outlineLevel="0" collapsed="false">
      <c r="A657" s="32" t="s">
        <v>1489</v>
      </c>
      <c r="B657" s="32" t="n">
        <v>0.671</v>
      </c>
      <c r="C657" s="32" t="n">
        <v>0.574</v>
      </c>
      <c r="D657" s="32" t="n">
        <v>0.396</v>
      </c>
      <c r="E657" s="32" t="n">
        <v>0.404</v>
      </c>
      <c r="F657" s="32" t="n">
        <v>0.485</v>
      </c>
      <c r="G657" s="32" t="n">
        <v>0.568</v>
      </c>
      <c r="H657" s="32" t="n">
        <v>0.623</v>
      </c>
      <c r="I657" s="32" t="n">
        <v>0.577</v>
      </c>
      <c r="J657" s="32" t="n">
        <v>0.26</v>
      </c>
      <c r="K657" s="33" t="n">
        <f aca="false">COUNTIF(B657:J657,"&lt;0.05")</f>
        <v>0</v>
      </c>
      <c r="L657" s="34" t="n">
        <f aca="false">COUNTIF(B657:J657,"&lt;0.005556")</f>
        <v>0</v>
      </c>
    </row>
    <row r="658" customFormat="false" ht="15" hidden="false" customHeight="false" outlineLevel="0" collapsed="false">
      <c r="A658" s="32" t="s">
        <v>5003</v>
      </c>
      <c r="B658" s="32" t="n">
        <v>0.978</v>
      </c>
      <c r="C658" s="32" t="s">
        <v>6779</v>
      </c>
      <c r="D658" s="32" t="n">
        <v>0.947</v>
      </c>
      <c r="E658" s="32" t="n">
        <v>0.993</v>
      </c>
      <c r="F658" s="32" t="n">
        <v>1</v>
      </c>
      <c r="G658" s="32" t="s">
        <v>6779</v>
      </c>
      <c r="H658" s="32" t="n">
        <v>1</v>
      </c>
      <c r="I658" s="32" t="s">
        <v>6779</v>
      </c>
      <c r="J658" s="32" t="n">
        <v>0.89</v>
      </c>
      <c r="K658" s="33" t="n">
        <f aca="false">COUNTIF(B658:J658,"&lt;0.05")</f>
        <v>0</v>
      </c>
      <c r="L658" s="34" t="n">
        <f aca="false">COUNTIF(B658:J658,"&lt;0.005556")</f>
        <v>0</v>
      </c>
    </row>
    <row r="659" customFormat="false" ht="15" hidden="false" customHeight="false" outlineLevel="0" collapsed="false">
      <c r="A659" s="32" t="s">
        <v>4003</v>
      </c>
      <c r="B659" s="32" t="n">
        <v>0.931</v>
      </c>
      <c r="C659" s="32" t="n">
        <v>0.841</v>
      </c>
      <c r="D659" s="32" t="n">
        <v>0.983</v>
      </c>
      <c r="E659" s="32" t="n">
        <v>0.955</v>
      </c>
      <c r="F659" s="32" t="n">
        <v>0.759</v>
      </c>
      <c r="G659" s="32" t="n">
        <v>0.974</v>
      </c>
      <c r="H659" s="32" t="n">
        <v>0.067</v>
      </c>
      <c r="I659" s="32" t="n">
        <v>1</v>
      </c>
      <c r="J659" s="32" t="n">
        <v>0.745</v>
      </c>
      <c r="K659" s="33" t="n">
        <f aca="false">COUNTIF(B659:J659,"&lt;0.05")</f>
        <v>0</v>
      </c>
      <c r="L659" s="34" t="n">
        <f aca="false">COUNTIF(B659:J659,"&lt;0.005556")</f>
        <v>0</v>
      </c>
    </row>
    <row r="660" customFormat="false" ht="15" hidden="false" customHeight="false" outlineLevel="0" collapsed="false">
      <c r="A660" s="32" t="s">
        <v>4404</v>
      </c>
      <c r="B660" s="32" t="n">
        <v>0.978</v>
      </c>
      <c r="C660" s="32" t="n">
        <v>1</v>
      </c>
      <c r="D660" s="32" t="n">
        <v>0.948</v>
      </c>
      <c r="E660" s="32" t="n">
        <v>0.299</v>
      </c>
      <c r="F660" s="32" t="n">
        <v>0.901</v>
      </c>
      <c r="G660" s="32" t="n">
        <v>0.152</v>
      </c>
      <c r="H660" s="32" t="n">
        <v>0.927</v>
      </c>
      <c r="I660" s="32" t="n">
        <v>1</v>
      </c>
      <c r="J660" s="32" t="n">
        <v>0.892</v>
      </c>
      <c r="K660" s="33" t="n">
        <f aca="false">COUNTIF(B660:J660,"&lt;0.05")</f>
        <v>0</v>
      </c>
      <c r="L660" s="34" t="n">
        <f aca="false">COUNTIF(B660:J660,"&lt;0.005556")</f>
        <v>0</v>
      </c>
    </row>
    <row r="661" customFormat="false" ht="15" hidden="false" customHeight="false" outlineLevel="0" collapsed="false">
      <c r="A661" s="32" t="s">
        <v>3455</v>
      </c>
      <c r="B661" s="32" t="n">
        <v>0.789</v>
      </c>
      <c r="C661" s="32" t="n">
        <v>0.598</v>
      </c>
      <c r="D661" s="32" t="n">
        <v>0.946</v>
      </c>
      <c r="E661" s="32" t="n">
        <v>0.135</v>
      </c>
      <c r="F661" s="32" t="n">
        <v>0.837</v>
      </c>
      <c r="G661" s="32" t="n">
        <v>0.354</v>
      </c>
      <c r="H661" s="32" t="n">
        <v>0.928</v>
      </c>
      <c r="I661" s="32" t="n">
        <v>0.909</v>
      </c>
      <c r="J661" s="32" t="n">
        <v>0.742</v>
      </c>
      <c r="K661" s="33" t="n">
        <f aca="false">COUNTIF(B661:J661,"&lt;0.05")</f>
        <v>0</v>
      </c>
      <c r="L661" s="34" t="n">
        <f aca="false">COUNTIF(B661:J661,"&lt;0.005556")</f>
        <v>0</v>
      </c>
    </row>
    <row r="662" customFormat="false" ht="15" hidden="false" customHeight="false" outlineLevel="0" collapsed="false">
      <c r="A662" s="32" t="s">
        <v>3944</v>
      </c>
      <c r="B662" s="32" t="n">
        <v>0.856</v>
      </c>
      <c r="C662" s="32" t="n">
        <v>0.984</v>
      </c>
      <c r="D662" s="32" t="n">
        <v>0.895</v>
      </c>
      <c r="E662" s="32" t="n">
        <v>0.754</v>
      </c>
      <c r="F662" s="32" t="n">
        <v>0.759</v>
      </c>
      <c r="G662" s="32" t="n">
        <v>0.245</v>
      </c>
      <c r="H662" s="32" t="n">
        <v>0.75</v>
      </c>
      <c r="I662" s="32" t="s">
        <v>6779</v>
      </c>
      <c r="J662" s="32" t="n">
        <v>0.982</v>
      </c>
      <c r="K662" s="33" t="n">
        <f aca="false">COUNTIF(B662:J662,"&lt;0.05")</f>
        <v>0</v>
      </c>
      <c r="L662" s="34" t="n">
        <f aca="false">COUNTIF(B662:J662,"&lt;0.005556")</f>
        <v>0</v>
      </c>
    </row>
    <row r="663" customFormat="false" ht="15" hidden="false" customHeight="false" outlineLevel="0" collapsed="false">
      <c r="A663" s="32" t="s">
        <v>934</v>
      </c>
      <c r="B663" s="32" t="n">
        <v>0.66</v>
      </c>
      <c r="C663" s="32" t="n">
        <v>0.536</v>
      </c>
      <c r="D663" s="32" t="n">
        <v>0.605</v>
      </c>
      <c r="E663" s="32" t="n">
        <v>0.051</v>
      </c>
      <c r="F663" s="32" t="n">
        <v>0.574</v>
      </c>
      <c r="G663" s="32" t="n">
        <v>0.636</v>
      </c>
      <c r="H663" s="32" t="n">
        <v>0.275</v>
      </c>
      <c r="I663" s="32" t="n">
        <v>0.502</v>
      </c>
      <c r="J663" s="32" t="n">
        <v>0.48</v>
      </c>
      <c r="K663" s="33" t="n">
        <f aca="false">COUNTIF(B663:J663,"&lt;0.05")</f>
        <v>0</v>
      </c>
      <c r="L663" s="34" t="n">
        <f aca="false">COUNTIF(B663:J663,"&lt;0.005556")</f>
        <v>0</v>
      </c>
    </row>
    <row r="664" customFormat="false" ht="15" hidden="false" customHeight="false" outlineLevel="0" collapsed="false">
      <c r="A664" s="32" t="s">
        <v>5196</v>
      </c>
      <c r="B664" s="32" t="n">
        <v>1</v>
      </c>
      <c r="C664" s="32" t="n">
        <v>1</v>
      </c>
      <c r="D664" s="32" t="n">
        <v>1</v>
      </c>
      <c r="E664" s="32" t="n">
        <v>1</v>
      </c>
      <c r="F664" s="32" t="s">
        <v>6779</v>
      </c>
      <c r="G664" s="32" t="n">
        <v>1</v>
      </c>
      <c r="H664" s="32" t="n">
        <v>0.977</v>
      </c>
      <c r="I664" s="32" t="n">
        <v>0.968</v>
      </c>
      <c r="J664" s="32" t="n">
        <v>1</v>
      </c>
      <c r="K664" s="33" t="n">
        <f aca="false">COUNTIF(B664:J664,"&lt;0.05")</f>
        <v>0</v>
      </c>
      <c r="L664" s="34" t="n">
        <f aca="false">COUNTIF(B664:J664,"&lt;0.005556")</f>
        <v>0</v>
      </c>
    </row>
    <row r="665" customFormat="false" ht="15" hidden="false" customHeight="false" outlineLevel="0" collapsed="false">
      <c r="A665" s="32" t="s">
        <v>4254</v>
      </c>
      <c r="B665" s="32" t="n">
        <v>0.69</v>
      </c>
      <c r="C665" s="32" t="n">
        <v>0.832</v>
      </c>
      <c r="D665" s="32" t="n">
        <v>0.898</v>
      </c>
      <c r="E665" s="32" t="n">
        <v>0.928</v>
      </c>
      <c r="F665" s="32" t="n">
        <v>0.05</v>
      </c>
      <c r="G665" s="32" t="n">
        <v>1</v>
      </c>
      <c r="H665" s="32" t="s">
        <v>6779</v>
      </c>
      <c r="I665" s="32" t="n">
        <v>0.967</v>
      </c>
      <c r="J665" s="32" t="n">
        <v>1</v>
      </c>
      <c r="K665" s="33" t="n">
        <f aca="false">COUNTIF(B665:J665,"&lt;0.05")</f>
        <v>0</v>
      </c>
      <c r="L665" s="34" t="n">
        <f aca="false">COUNTIF(B665:J665,"&lt;0.005556")</f>
        <v>0</v>
      </c>
    </row>
    <row r="666" customFormat="false" ht="15" hidden="false" customHeight="false" outlineLevel="0" collapsed="false">
      <c r="A666" s="32" t="s">
        <v>2083</v>
      </c>
      <c r="B666" s="32" t="n">
        <v>0.643</v>
      </c>
      <c r="C666" s="32" t="n">
        <v>0.254</v>
      </c>
      <c r="D666" s="32" t="n">
        <v>0.076</v>
      </c>
      <c r="E666" s="32" t="n">
        <v>0.097</v>
      </c>
      <c r="F666" s="32" t="n">
        <v>0.409</v>
      </c>
      <c r="G666" s="32" t="n">
        <v>0.63</v>
      </c>
      <c r="H666" s="32" t="n">
        <v>0.565</v>
      </c>
      <c r="I666" s="32" t="n">
        <v>0.579</v>
      </c>
      <c r="J666" s="32" t="n">
        <v>0.532</v>
      </c>
      <c r="K666" s="33" t="n">
        <f aca="false">COUNTIF(B666:J666,"&lt;0.05")</f>
        <v>0</v>
      </c>
      <c r="L666" s="34" t="n">
        <f aca="false">COUNTIF(B666:J666,"&lt;0.005556")</f>
        <v>0</v>
      </c>
    </row>
    <row r="667" customFormat="false" ht="15" hidden="false" customHeight="false" outlineLevel="0" collapsed="false">
      <c r="A667" s="32" t="s">
        <v>5658</v>
      </c>
      <c r="B667" s="32" t="n">
        <v>1</v>
      </c>
      <c r="C667" s="32" t="s">
        <v>6779</v>
      </c>
      <c r="D667" s="32" t="n">
        <v>0.983</v>
      </c>
      <c r="E667" s="32" t="n">
        <v>1</v>
      </c>
      <c r="F667" s="32" t="n">
        <v>1</v>
      </c>
      <c r="G667" s="32" t="s">
        <v>6779</v>
      </c>
      <c r="H667" s="32" t="s">
        <v>6779</v>
      </c>
      <c r="I667" s="32" t="n">
        <v>0.91</v>
      </c>
      <c r="J667" s="32" t="s">
        <v>6779</v>
      </c>
      <c r="K667" s="33" t="n">
        <f aca="false">COUNTIF(B667:J667,"&lt;0.05")</f>
        <v>0</v>
      </c>
      <c r="L667" s="34" t="n">
        <f aca="false">COUNTIF(B667:J667,"&lt;0.005556")</f>
        <v>0</v>
      </c>
    </row>
    <row r="668" customFormat="false" ht="15" hidden="false" customHeight="false" outlineLevel="0" collapsed="false">
      <c r="A668" s="32" t="s">
        <v>422</v>
      </c>
      <c r="B668" s="32" t="n">
        <v>0.297</v>
      </c>
      <c r="C668" s="32" t="n">
        <v>0.268</v>
      </c>
      <c r="D668" s="32" t="n">
        <v>0.05</v>
      </c>
      <c r="E668" s="32" t="n">
        <v>0.251</v>
      </c>
      <c r="F668" s="32" t="n">
        <v>0.229</v>
      </c>
      <c r="G668" s="32" t="n">
        <v>0.312</v>
      </c>
      <c r="H668" s="32" t="n">
        <v>0.372</v>
      </c>
      <c r="I668" s="32" t="n">
        <v>0.6</v>
      </c>
      <c r="J668" s="32" t="n">
        <v>0.081</v>
      </c>
      <c r="K668" s="33" t="n">
        <f aca="false">COUNTIF(B668:J668,"&lt;0.05")</f>
        <v>0</v>
      </c>
      <c r="L668" s="34" t="n">
        <f aca="false">COUNTIF(B668:J668,"&lt;0.005556")</f>
        <v>0</v>
      </c>
    </row>
    <row r="669" customFormat="false" ht="15" hidden="false" customHeight="false" outlineLevel="0" collapsed="false">
      <c r="A669" s="32" t="s">
        <v>4944</v>
      </c>
      <c r="B669" s="32" t="n">
        <v>1</v>
      </c>
      <c r="C669" s="32" t="n">
        <v>0.905</v>
      </c>
      <c r="D669" s="32" t="n">
        <v>0.665</v>
      </c>
      <c r="E669" s="32" t="n">
        <v>0.992</v>
      </c>
      <c r="F669" s="32" t="s">
        <v>6779</v>
      </c>
      <c r="G669" s="32" t="n">
        <v>1</v>
      </c>
      <c r="H669" s="32" t="s">
        <v>6779</v>
      </c>
      <c r="I669" s="32" t="s">
        <v>6779</v>
      </c>
      <c r="J669" s="32" t="s">
        <v>6779</v>
      </c>
      <c r="K669" s="33" t="n">
        <f aca="false">COUNTIF(B669:J669,"&lt;0.05")</f>
        <v>0</v>
      </c>
      <c r="L669" s="34" t="n">
        <f aca="false">COUNTIF(B669:J669,"&lt;0.005556")</f>
        <v>0</v>
      </c>
    </row>
    <row r="670" customFormat="false" ht="15" hidden="false" customHeight="false" outlineLevel="0" collapsed="false">
      <c r="A670" s="32" t="s">
        <v>2408</v>
      </c>
      <c r="B670" s="32" t="n">
        <v>0.472</v>
      </c>
      <c r="C670" s="32" t="n">
        <v>0.511</v>
      </c>
      <c r="D670" s="32" t="n">
        <v>0.517</v>
      </c>
      <c r="E670" s="32" t="n">
        <v>0.621</v>
      </c>
      <c r="F670" s="32" t="n">
        <v>0.594</v>
      </c>
      <c r="G670" s="32" t="n">
        <v>0.185</v>
      </c>
      <c r="H670" s="32" t="n">
        <v>0.192</v>
      </c>
      <c r="I670" s="32" t="n">
        <v>0.82</v>
      </c>
      <c r="J670" s="32" t="n">
        <v>0.559</v>
      </c>
      <c r="K670" s="33" t="n">
        <f aca="false">COUNTIF(B670:J670,"&lt;0.05")</f>
        <v>0</v>
      </c>
      <c r="L670" s="34" t="n">
        <f aca="false">COUNTIF(B670:J670,"&lt;0.005556")</f>
        <v>0</v>
      </c>
    </row>
    <row r="671" customFormat="false" ht="15" hidden="false" customHeight="false" outlineLevel="0" collapsed="false">
      <c r="A671" s="32" t="s">
        <v>2714</v>
      </c>
      <c r="B671" s="32" t="n">
        <v>0.312</v>
      </c>
      <c r="C671" s="32" t="n">
        <v>0.711</v>
      </c>
      <c r="D671" s="32" t="n">
        <v>0.664</v>
      </c>
      <c r="E671" s="32" t="n">
        <v>0.241</v>
      </c>
      <c r="F671" s="32" t="n">
        <v>0.101</v>
      </c>
      <c r="G671" s="32" t="n">
        <v>0.399</v>
      </c>
      <c r="H671" s="32" t="n">
        <v>0.462</v>
      </c>
      <c r="I671" s="32" t="n">
        <v>0.201</v>
      </c>
      <c r="J671" s="32" t="n">
        <v>0.452</v>
      </c>
      <c r="K671" s="33" t="n">
        <f aca="false">COUNTIF(B671:J671,"&lt;0.05")</f>
        <v>0</v>
      </c>
      <c r="L671" s="34" t="n">
        <f aca="false">COUNTIF(B671:J671,"&lt;0.005556")</f>
        <v>0</v>
      </c>
    </row>
    <row r="672" customFormat="false" ht="15" hidden="false" customHeight="false" outlineLevel="0" collapsed="false">
      <c r="A672" s="32" t="s">
        <v>904</v>
      </c>
      <c r="B672" s="32" t="n">
        <v>0.015</v>
      </c>
      <c r="C672" s="32" t="n">
        <v>0.503</v>
      </c>
      <c r="D672" s="32" t="n">
        <v>0.561</v>
      </c>
      <c r="E672" s="32" t="n">
        <v>0.331</v>
      </c>
      <c r="F672" s="32" t="n">
        <v>0.251</v>
      </c>
      <c r="G672" s="32" t="n">
        <v>0.496</v>
      </c>
      <c r="H672" s="32" t="n">
        <v>0.626</v>
      </c>
      <c r="I672" s="32" t="n">
        <v>0.556</v>
      </c>
      <c r="J672" s="32" t="n">
        <v>0.297</v>
      </c>
      <c r="K672" s="33" t="n">
        <f aca="false">COUNTIF(B672:J672,"&lt;0.05")</f>
        <v>1</v>
      </c>
      <c r="L672" s="34" t="n">
        <f aca="false">COUNTIF(B672:J672,"&lt;0.005556")</f>
        <v>0</v>
      </c>
    </row>
    <row r="673" customFormat="false" ht="15" hidden="false" customHeight="false" outlineLevel="0" collapsed="false">
      <c r="A673" s="32" t="s">
        <v>5541</v>
      </c>
      <c r="B673" s="32" t="n">
        <v>1</v>
      </c>
      <c r="C673" s="32" t="s">
        <v>6779</v>
      </c>
      <c r="D673" s="32" t="s">
        <v>6779</v>
      </c>
      <c r="E673" s="32" t="n">
        <v>0.992</v>
      </c>
      <c r="F673" s="32" t="s">
        <v>6779</v>
      </c>
      <c r="G673" s="32" t="s">
        <v>6779</v>
      </c>
      <c r="H673" s="32" t="n">
        <v>1</v>
      </c>
      <c r="I673" s="32" t="s">
        <v>6779</v>
      </c>
      <c r="J673" s="32" t="n">
        <v>1</v>
      </c>
      <c r="K673" s="33" t="n">
        <f aca="false">COUNTIF(B673:J673,"&lt;0.05")</f>
        <v>0</v>
      </c>
      <c r="L673" s="34" t="n">
        <f aca="false">COUNTIF(B673:J673,"&lt;0.005556")</f>
        <v>0</v>
      </c>
    </row>
    <row r="674" customFormat="false" ht="15" hidden="false" customHeight="false" outlineLevel="0" collapsed="false">
      <c r="A674" s="32" t="s">
        <v>4929</v>
      </c>
      <c r="B674" s="32" t="n">
        <v>0.978</v>
      </c>
      <c r="C674" s="32" t="n">
        <v>0.984</v>
      </c>
      <c r="D674" s="32" t="n">
        <v>0.981</v>
      </c>
      <c r="E674" s="32" t="n">
        <v>0.978</v>
      </c>
      <c r="F674" s="32" t="s">
        <v>6779</v>
      </c>
      <c r="G674" s="32" t="n">
        <v>1</v>
      </c>
      <c r="H674" s="32" t="n">
        <v>1</v>
      </c>
      <c r="I674" s="32" t="n">
        <v>1</v>
      </c>
      <c r="J674" s="32" t="n">
        <v>0.944</v>
      </c>
      <c r="K674" s="33" t="n">
        <f aca="false">COUNTIF(B674:J674,"&lt;0.05")</f>
        <v>0</v>
      </c>
      <c r="L674" s="34" t="n">
        <f aca="false">COUNTIF(B674:J674,"&lt;0.005556")</f>
        <v>0</v>
      </c>
    </row>
    <row r="675" customFormat="false" ht="15" hidden="false" customHeight="false" outlineLevel="0" collapsed="false">
      <c r="A675" s="32" t="s">
        <v>3623</v>
      </c>
      <c r="B675" s="32" t="n">
        <v>0.854</v>
      </c>
      <c r="C675" s="32" t="n">
        <v>0.951</v>
      </c>
      <c r="D675" s="32" t="n">
        <v>0.754</v>
      </c>
      <c r="E675" s="32" t="n">
        <v>0.532</v>
      </c>
      <c r="F675" s="32" t="n">
        <v>0.948</v>
      </c>
      <c r="G675" s="32" t="n">
        <v>0.683</v>
      </c>
      <c r="H675" s="32" t="n">
        <v>0.642</v>
      </c>
      <c r="I675" s="32" t="n">
        <v>1</v>
      </c>
      <c r="J675" s="32" t="n">
        <v>0.887</v>
      </c>
      <c r="K675" s="33" t="n">
        <f aca="false">COUNTIF(B675:J675,"&lt;0.05")</f>
        <v>0</v>
      </c>
      <c r="L675" s="34" t="n">
        <f aca="false">COUNTIF(B675:J675,"&lt;0.005556")</f>
        <v>0</v>
      </c>
    </row>
    <row r="676" customFormat="false" ht="15" hidden="false" customHeight="false" outlineLevel="0" collapsed="false">
      <c r="A676" s="32" t="s">
        <v>883</v>
      </c>
      <c r="B676" s="32" t="n">
        <v>0.381</v>
      </c>
      <c r="C676" s="32" t="n">
        <v>0.323</v>
      </c>
      <c r="D676" s="32" t="n">
        <v>0.33</v>
      </c>
      <c r="E676" s="32" t="n">
        <v>0.486</v>
      </c>
      <c r="F676" s="32" t="n">
        <v>0.499</v>
      </c>
      <c r="G676" s="32" t="n">
        <v>0.209</v>
      </c>
      <c r="H676" s="32" t="n">
        <v>0.529</v>
      </c>
      <c r="I676" s="32" t="n">
        <v>0.357</v>
      </c>
      <c r="J676" s="32" t="n">
        <v>0.181</v>
      </c>
      <c r="K676" s="33" t="n">
        <f aca="false">COUNTIF(B676:J676,"&lt;0.05")</f>
        <v>0</v>
      </c>
      <c r="L676" s="34" t="n">
        <f aca="false">COUNTIF(B676:J676,"&lt;0.005556")</f>
        <v>0</v>
      </c>
    </row>
    <row r="677" customFormat="false" ht="15" hidden="false" customHeight="false" outlineLevel="0" collapsed="false">
      <c r="A677" s="32" t="s">
        <v>3800</v>
      </c>
      <c r="B677" s="32" t="n">
        <v>0.41</v>
      </c>
      <c r="C677" s="32" t="n">
        <v>0.096</v>
      </c>
      <c r="D677" s="32" t="n">
        <v>0.334</v>
      </c>
      <c r="E677" s="32" t="n">
        <v>0.807</v>
      </c>
      <c r="F677" s="32" t="n">
        <v>0.837</v>
      </c>
      <c r="G677" s="32" t="n">
        <v>0.923</v>
      </c>
      <c r="H677" s="32" t="n">
        <v>0.07</v>
      </c>
      <c r="I677" s="32" t="n">
        <v>0.97</v>
      </c>
      <c r="J677" s="32" t="n">
        <v>0.946</v>
      </c>
      <c r="K677" s="33" t="n">
        <f aca="false">COUNTIF(B677:J677,"&lt;0.05")</f>
        <v>0</v>
      </c>
      <c r="L677" s="34" t="n">
        <f aca="false">COUNTIF(B677:J677,"&lt;0.005556")</f>
        <v>0</v>
      </c>
    </row>
    <row r="678" customFormat="false" ht="15" hidden="false" customHeight="false" outlineLevel="0" collapsed="false">
      <c r="A678" s="32" t="s">
        <v>1389</v>
      </c>
      <c r="B678" s="32" t="n">
        <v>0.323</v>
      </c>
      <c r="C678" s="32" t="n">
        <v>0.208</v>
      </c>
      <c r="D678" s="32" t="n">
        <v>0.354</v>
      </c>
      <c r="E678" s="32" t="n">
        <v>0.225</v>
      </c>
      <c r="F678" s="32" t="n">
        <v>0.227</v>
      </c>
      <c r="G678" s="32" t="n">
        <v>0.154</v>
      </c>
      <c r="H678" s="32" t="n">
        <v>0.494</v>
      </c>
      <c r="I678" s="32" t="n">
        <v>0.602</v>
      </c>
      <c r="J678" s="32" t="n">
        <v>0.475</v>
      </c>
      <c r="K678" s="33" t="n">
        <f aca="false">COUNTIF(B678:J678,"&lt;0.05")</f>
        <v>0</v>
      </c>
      <c r="L678" s="34" t="n">
        <f aca="false">COUNTIF(B678:J678,"&lt;0.005556")</f>
        <v>0</v>
      </c>
    </row>
    <row r="679" customFormat="false" ht="15" hidden="false" customHeight="false" outlineLevel="0" collapsed="false">
      <c r="A679" s="32" t="s">
        <v>6140</v>
      </c>
      <c r="B679" s="32" t="s">
        <v>6779</v>
      </c>
      <c r="C679" s="32" t="n">
        <v>1</v>
      </c>
      <c r="D679" s="32" t="s">
        <v>6779</v>
      </c>
      <c r="E679" s="32" t="n">
        <v>0.979</v>
      </c>
      <c r="F679" s="32" t="n">
        <v>1</v>
      </c>
      <c r="G679" s="32" t="s">
        <v>6779</v>
      </c>
      <c r="H679" s="32" t="s">
        <v>6779</v>
      </c>
      <c r="I679" s="32" t="s">
        <v>6779</v>
      </c>
      <c r="J679" s="32" t="s">
        <v>6779</v>
      </c>
      <c r="K679" s="33" t="n">
        <f aca="false">COUNTIF(B679:J679,"&lt;0.05")</f>
        <v>0</v>
      </c>
      <c r="L679" s="34" t="n">
        <f aca="false">COUNTIF(B679:J679,"&lt;0.005556")</f>
        <v>0</v>
      </c>
    </row>
    <row r="680" customFormat="false" ht="15" hidden="false" customHeight="false" outlineLevel="0" collapsed="false">
      <c r="A680" s="32" t="s">
        <v>2959</v>
      </c>
      <c r="B680" s="32" t="n">
        <v>0.783</v>
      </c>
      <c r="C680" s="32" t="n">
        <v>0.511</v>
      </c>
      <c r="D680" s="32" t="n">
        <v>0.401</v>
      </c>
      <c r="E680" s="32" t="n">
        <v>0.534</v>
      </c>
      <c r="F680" s="32" t="n">
        <v>0.144</v>
      </c>
      <c r="G680" s="32" t="n">
        <v>0.846</v>
      </c>
      <c r="H680" s="32" t="n">
        <v>0.358</v>
      </c>
      <c r="I680" s="32" t="n">
        <v>0.537</v>
      </c>
      <c r="J680" s="32" t="n">
        <v>0.293</v>
      </c>
      <c r="K680" s="33" t="n">
        <f aca="false">COUNTIF(B680:J680,"&lt;0.05")</f>
        <v>0</v>
      </c>
      <c r="L680" s="34" t="n">
        <f aca="false">COUNTIF(B680:J680,"&lt;0.005556")</f>
        <v>0</v>
      </c>
    </row>
    <row r="681" customFormat="false" ht="15" hidden="false" customHeight="false" outlineLevel="0" collapsed="false">
      <c r="A681" s="32" t="s">
        <v>2438</v>
      </c>
      <c r="B681" s="32" t="n">
        <v>0.217</v>
      </c>
      <c r="C681" s="32" t="n">
        <v>0.297</v>
      </c>
      <c r="D681" s="32" t="n">
        <v>0.425</v>
      </c>
      <c r="E681" s="32" t="n">
        <v>0.011</v>
      </c>
      <c r="F681" s="32" t="n">
        <v>0.015</v>
      </c>
      <c r="G681" s="32" t="n">
        <v>0.107</v>
      </c>
      <c r="H681" s="32" t="n">
        <v>0.614</v>
      </c>
      <c r="I681" s="32" t="n">
        <v>0.462</v>
      </c>
      <c r="J681" s="32" t="n">
        <v>0.162</v>
      </c>
      <c r="K681" s="33" t="n">
        <f aca="false">COUNTIF(B681:J681,"&lt;0.05")</f>
        <v>2</v>
      </c>
      <c r="L681" s="34" t="n">
        <f aca="false">COUNTIF(B681:J681,"&lt;0.005556")</f>
        <v>0</v>
      </c>
    </row>
    <row r="682" customFormat="false" ht="15" hidden="false" customHeight="false" outlineLevel="0" collapsed="false">
      <c r="A682" s="32" t="s">
        <v>4960</v>
      </c>
      <c r="B682" s="32" t="n">
        <v>0.974</v>
      </c>
      <c r="C682" s="32" t="n">
        <v>1</v>
      </c>
      <c r="D682" s="32" t="n">
        <v>1</v>
      </c>
      <c r="E682" s="32" t="n">
        <v>0.956</v>
      </c>
      <c r="F682" s="32" t="n">
        <v>1</v>
      </c>
      <c r="G682" s="32" t="n">
        <v>1</v>
      </c>
      <c r="H682" s="32" t="s">
        <v>6779</v>
      </c>
      <c r="I682" s="32" t="s">
        <v>6779</v>
      </c>
      <c r="J682" s="32" t="n">
        <v>0.89</v>
      </c>
      <c r="K682" s="33" t="n">
        <f aca="false">COUNTIF(B682:J682,"&lt;0.05")</f>
        <v>0</v>
      </c>
      <c r="L682" s="34" t="n">
        <f aca="false">COUNTIF(B682:J682,"&lt;0.005556")</f>
        <v>0</v>
      </c>
    </row>
    <row r="683" customFormat="false" ht="15" hidden="false" customHeight="false" outlineLevel="0" collapsed="false">
      <c r="A683" s="32" t="s">
        <v>590</v>
      </c>
      <c r="B683" s="32" t="n">
        <v>0.27</v>
      </c>
      <c r="C683" s="32" t="n">
        <v>0.584</v>
      </c>
      <c r="D683" s="32" t="n">
        <v>0.256</v>
      </c>
      <c r="E683" s="32" t="n">
        <v>0.524</v>
      </c>
      <c r="F683" s="32" t="n">
        <v>0.447</v>
      </c>
      <c r="G683" s="32" t="n">
        <v>0.296</v>
      </c>
      <c r="H683" s="32" t="n">
        <v>0.276</v>
      </c>
      <c r="I683" s="32" t="n">
        <v>0.129</v>
      </c>
      <c r="J683" s="32" t="n">
        <v>0.612</v>
      </c>
      <c r="K683" s="33" t="n">
        <f aca="false">COUNTIF(B683:J683,"&lt;0.05")</f>
        <v>0</v>
      </c>
      <c r="L683" s="34" t="n">
        <f aca="false">COUNTIF(B683:J683,"&lt;0.005556")</f>
        <v>0</v>
      </c>
    </row>
    <row r="684" customFormat="false" ht="15" hidden="false" customHeight="false" outlineLevel="0" collapsed="false">
      <c r="A684" s="32" t="s">
        <v>3997</v>
      </c>
      <c r="B684" s="32" t="s">
        <v>6779</v>
      </c>
      <c r="C684" s="32" t="n">
        <v>0.767</v>
      </c>
      <c r="D684" s="32" t="n">
        <v>1</v>
      </c>
      <c r="E684" s="32" t="n">
        <v>0.759</v>
      </c>
      <c r="F684" s="32" t="n">
        <v>0.761</v>
      </c>
      <c r="G684" s="32" t="n">
        <v>0.924</v>
      </c>
      <c r="H684" s="32" t="n">
        <v>0.926</v>
      </c>
      <c r="I684" s="32" t="n">
        <v>0.178</v>
      </c>
      <c r="J684" s="32" t="n">
        <v>0.946</v>
      </c>
      <c r="K684" s="33" t="n">
        <f aca="false">COUNTIF(B684:J684,"&lt;0.05")</f>
        <v>0</v>
      </c>
      <c r="L684" s="34" t="n">
        <f aca="false">COUNTIF(B684:J684,"&lt;0.005556")</f>
        <v>0</v>
      </c>
    </row>
    <row r="685" customFormat="false" ht="15" hidden="false" customHeight="false" outlineLevel="0" collapsed="false">
      <c r="A685" s="32" t="s">
        <v>1374</v>
      </c>
      <c r="B685" s="32" t="n">
        <v>0.539</v>
      </c>
      <c r="C685" s="32" t="n">
        <v>0.61</v>
      </c>
      <c r="D685" s="32" t="n">
        <v>0.478</v>
      </c>
      <c r="E685" s="32" t="n">
        <v>0.235</v>
      </c>
      <c r="F685" s="32" t="n">
        <v>0.627</v>
      </c>
      <c r="G685" s="32" t="n">
        <v>0.571</v>
      </c>
      <c r="H685" s="32" t="n">
        <v>0.532</v>
      </c>
      <c r="I685" s="32" t="n">
        <v>0.41</v>
      </c>
      <c r="J685" s="32" t="n">
        <v>0.598</v>
      </c>
      <c r="K685" s="33" t="n">
        <f aca="false">COUNTIF(B685:J685,"&lt;0.05")</f>
        <v>0</v>
      </c>
      <c r="L685" s="34" t="n">
        <f aca="false">COUNTIF(B685:J685,"&lt;0.005556")</f>
        <v>0</v>
      </c>
    </row>
    <row r="686" customFormat="false" ht="15" hidden="false" customHeight="false" outlineLevel="0" collapsed="false">
      <c r="A686" s="32" t="s">
        <v>5682</v>
      </c>
      <c r="B686" s="32" t="s">
        <v>6779</v>
      </c>
      <c r="C686" s="32" t="n">
        <v>1</v>
      </c>
      <c r="D686" s="32" t="n">
        <v>1</v>
      </c>
      <c r="E686" s="32" t="s">
        <v>6779</v>
      </c>
      <c r="F686" s="32" t="s">
        <v>6779</v>
      </c>
      <c r="G686" s="32" t="n">
        <v>1</v>
      </c>
      <c r="H686" s="32" t="n">
        <v>0.976</v>
      </c>
      <c r="I686" s="32" t="n">
        <v>1</v>
      </c>
      <c r="J686" s="32" t="n">
        <v>1</v>
      </c>
      <c r="K686" s="33" t="n">
        <f aca="false">COUNTIF(B686:J686,"&lt;0.05")</f>
        <v>0</v>
      </c>
      <c r="L686" s="34" t="n">
        <f aca="false">COUNTIF(B686:J686,"&lt;0.005556")</f>
        <v>0</v>
      </c>
    </row>
    <row r="687" customFormat="false" ht="15" hidden="false" customHeight="false" outlineLevel="0" collapsed="false">
      <c r="A687" s="32" t="s">
        <v>2917</v>
      </c>
      <c r="B687" s="32" t="n">
        <v>0.288</v>
      </c>
      <c r="C687" s="32" t="n">
        <v>0.675</v>
      </c>
      <c r="D687" s="32" t="n">
        <v>0.482</v>
      </c>
      <c r="E687" s="32" t="n">
        <v>0.579</v>
      </c>
      <c r="F687" s="32" t="n">
        <v>0.672</v>
      </c>
      <c r="G687" s="32" t="n">
        <v>0.154</v>
      </c>
      <c r="H687" s="32" t="n">
        <v>0.929</v>
      </c>
      <c r="I687" s="32" t="n">
        <v>0.713</v>
      </c>
      <c r="J687" s="32" t="n">
        <v>0.359</v>
      </c>
      <c r="K687" s="33" t="n">
        <f aca="false">COUNTIF(B687:J687,"&lt;0.05")</f>
        <v>0</v>
      </c>
      <c r="L687" s="34" t="n">
        <f aca="false">COUNTIF(B687:J687,"&lt;0.005556")</f>
        <v>0</v>
      </c>
    </row>
    <row r="688" customFormat="false" ht="15" hidden="false" customHeight="false" outlineLevel="0" collapsed="false">
      <c r="A688" s="32" t="s">
        <v>701</v>
      </c>
      <c r="B688" s="32" t="n">
        <v>0.399</v>
      </c>
      <c r="C688" s="32" t="n">
        <v>0.153</v>
      </c>
      <c r="D688" s="32" t="n">
        <v>0.612</v>
      </c>
      <c r="E688" s="32" t="n">
        <v>0.259</v>
      </c>
      <c r="F688" s="32" t="n">
        <v>0.21</v>
      </c>
      <c r="G688" s="32" t="n">
        <v>0.455</v>
      </c>
      <c r="H688" s="32" t="n">
        <v>0.469</v>
      </c>
      <c r="I688" s="32" t="n">
        <v>0.299</v>
      </c>
      <c r="J688" s="32" t="n">
        <v>0.342</v>
      </c>
      <c r="K688" s="33" t="n">
        <f aca="false">COUNTIF(B688:J688,"&lt;0.05")</f>
        <v>0</v>
      </c>
      <c r="L688" s="34" t="n">
        <f aca="false">COUNTIF(B688:J688,"&lt;0.005556")</f>
        <v>0</v>
      </c>
    </row>
    <row r="689" customFormat="false" ht="15" hidden="false" customHeight="false" outlineLevel="0" collapsed="false">
      <c r="A689" s="32" t="s">
        <v>474</v>
      </c>
      <c r="B689" s="32" t="n">
        <v>0.269</v>
      </c>
      <c r="C689" s="32" t="n">
        <v>0.547</v>
      </c>
      <c r="D689" s="32" t="n">
        <v>0.259</v>
      </c>
      <c r="E689" s="32" t="n">
        <v>0.37</v>
      </c>
      <c r="F689" s="32" t="n">
        <v>0.25</v>
      </c>
      <c r="G689" s="32" t="n">
        <v>0.353</v>
      </c>
      <c r="H689" s="32" t="n">
        <v>0.324</v>
      </c>
      <c r="I689" s="32" t="n">
        <v>0.556</v>
      </c>
      <c r="J689" s="32" t="n">
        <v>0.388</v>
      </c>
      <c r="K689" s="33" t="n">
        <f aca="false">COUNTIF(B689:J689,"&lt;0.05")</f>
        <v>0</v>
      </c>
      <c r="L689" s="34" t="n">
        <f aca="false">COUNTIF(B689:J689,"&lt;0.005556")</f>
        <v>0</v>
      </c>
    </row>
    <row r="690" customFormat="false" ht="15" hidden="false" customHeight="false" outlineLevel="0" collapsed="false">
      <c r="A690" s="32" t="s">
        <v>1019</v>
      </c>
      <c r="B690" s="32" t="n">
        <v>0.268</v>
      </c>
      <c r="C690" s="32" t="n">
        <v>0.416</v>
      </c>
      <c r="D690" s="32" t="n">
        <v>0.554</v>
      </c>
      <c r="E690" s="32" t="n">
        <v>0.589</v>
      </c>
      <c r="F690" s="32" t="n">
        <v>0.103</v>
      </c>
      <c r="G690" s="32" t="n">
        <v>0.573</v>
      </c>
      <c r="H690" s="32" t="n">
        <v>0.468</v>
      </c>
      <c r="I690" s="32" t="n">
        <v>0.436</v>
      </c>
      <c r="J690" s="32" t="n">
        <v>0.271</v>
      </c>
      <c r="K690" s="33" t="n">
        <f aca="false">COUNTIF(B690:J690,"&lt;0.05")</f>
        <v>0</v>
      </c>
      <c r="L690" s="34" t="n">
        <f aca="false">COUNTIF(B690:J690,"&lt;0.005556")</f>
        <v>0</v>
      </c>
    </row>
    <row r="691" customFormat="false" ht="15" hidden="false" customHeight="false" outlineLevel="0" collapsed="false">
      <c r="A691" s="32" t="s">
        <v>4760</v>
      </c>
      <c r="B691" s="32" t="n">
        <v>1</v>
      </c>
      <c r="C691" s="32" t="n">
        <v>0.902</v>
      </c>
      <c r="D691" s="32" t="n">
        <v>1</v>
      </c>
      <c r="E691" s="32" t="n">
        <v>0.955</v>
      </c>
      <c r="F691" s="32" t="n">
        <v>1</v>
      </c>
      <c r="G691" s="32" t="n">
        <v>1</v>
      </c>
      <c r="H691" s="32" t="n">
        <v>1</v>
      </c>
      <c r="I691" s="32" t="n">
        <v>0.97</v>
      </c>
      <c r="J691" s="32" t="n">
        <v>0.982</v>
      </c>
      <c r="K691" s="33" t="n">
        <f aca="false">COUNTIF(B691:J691,"&lt;0.05")</f>
        <v>0</v>
      </c>
      <c r="L691" s="34" t="n">
        <f aca="false">COUNTIF(B691:J691,"&lt;0.005556")</f>
        <v>0</v>
      </c>
    </row>
    <row r="692" customFormat="false" ht="15" hidden="false" customHeight="false" outlineLevel="0" collapsed="false">
      <c r="A692" s="32" t="s">
        <v>5840</v>
      </c>
      <c r="B692" s="32" t="s">
        <v>6779</v>
      </c>
      <c r="C692" s="32" t="s">
        <v>6779</v>
      </c>
      <c r="D692" s="32" t="n">
        <v>1</v>
      </c>
      <c r="E692" s="32" t="n">
        <v>0.978</v>
      </c>
      <c r="F692" s="32" t="n">
        <v>1</v>
      </c>
      <c r="G692" s="32" t="n">
        <v>1</v>
      </c>
      <c r="H692" s="32" t="n">
        <v>1</v>
      </c>
      <c r="I692" s="32" t="s">
        <v>6779</v>
      </c>
      <c r="J692" s="32" t="s">
        <v>6779</v>
      </c>
      <c r="K692" s="33" t="n">
        <f aca="false">COUNTIF(B692:J692,"&lt;0.05")</f>
        <v>0</v>
      </c>
      <c r="L692" s="34" t="n">
        <f aca="false">COUNTIF(B692:J692,"&lt;0.005556")</f>
        <v>0</v>
      </c>
    </row>
    <row r="693" customFormat="false" ht="15" hidden="false" customHeight="false" outlineLevel="0" collapsed="false">
      <c r="A693" s="32" t="s">
        <v>4573</v>
      </c>
      <c r="B693" s="32" t="n">
        <v>0.978</v>
      </c>
      <c r="C693" s="32" t="n">
        <v>0.902</v>
      </c>
      <c r="D693" s="32" t="n">
        <v>0.173</v>
      </c>
      <c r="E693" s="32" t="n">
        <v>0.979</v>
      </c>
      <c r="F693" s="32" t="n">
        <v>1</v>
      </c>
      <c r="G693" s="32" t="n">
        <v>1</v>
      </c>
      <c r="H693" s="32" t="n">
        <v>0.975</v>
      </c>
      <c r="I693" s="32" t="n">
        <v>0.97</v>
      </c>
      <c r="J693" s="32" t="n">
        <v>0.981</v>
      </c>
      <c r="K693" s="33" t="n">
        <f aca="false">COUNTIF(B693:J693,"&lt;0.05")</f>
        <v>0</v>
      </c>
      <c r="L693" s="34" t="n">
        <f aca="false">COUNTIF(B693:J693,"&lt;0.005556")</f>
        <v>0</v>
      </c>
    </row>
    <row r="694" customFormat="false" ht="15" hidden="false" customHeight="false" outlineLevel="0" collapsed="false">
      <c r="A694" s="32" t="s">
        <v>5975</v>
      </c>
      <c r="B694" s="32" t="s">
        <v>6779</v>
      </c>
      <c r="C694" s="32" t="n">
        <v>0.984</v>
      </c>
      <c r="D694" s="32" t="n">
        <v>1</v>
      </c>
      <c r="E694" s="32" t="s">
        <v>6779</v>
      </c>
      <c r="F694" s="32" t="s">
        <v>6779</v>
      </c>
      <c r="G694" s="32" t="s">
        <v>6779</v>
      </c>
      <c r="H694" s="32" t="n">
        <v>0.977</v>
      </c>
      <c r="I694" s="32" t="s">
        <v>6779</v>
      </c>
      <c r="J694" s="32" t="s">
        <v>6779</v>
      </c>
      <c r="K694" s="33" t="n">
        <f aca="false">COUNTIF(B694:J694,"&lt;0.05")</f>
        <v>0</v>
      </c>
      <c r="L694" s="34" t="n">
        <f aca="false">COUNTIF(B694:J694,"&lt;0.005556")</f>
        <v>0</v>
      </c>
    </row>
    <row r="695" customFormat="false" ht="15" hidden="false" customHeight="false" outlineLevel="0" collapsed="false">
      <c r="A695" s="32" t="s">
        <v>4881</v>
      </c>
      <c r="B695" s="32" t="s">
        <v>6779</v>
      </c>
      <c r="C695" s="32" t="n">
        <v>0.949</v>
      </c>
      <c r="D695" s="32" t="n">
        <v>1</v>
      </c>
      <c r="E695" s="32" t="n">
        <v>0.955</v>
      </c>
      <c r="F695" s="32" t="n">
        <v>0.017</v>
      </c>
      <c r="G695" s="32" t="n">
        <v>0.92</v>
      </c>
      <c r="H695" s="32" t="n">
        <v>0.975</v>
      </c>
      <c r="I695" s="32" t="n">
        <v>1</v>
      </c>
      <c r="J695" s="32" t="n">
        <v>1</v>
      </c>
      <c r="K695" s="33" t="n">
        <f aca="false">COUNTIF(B695:J695,"&lt;0.05")</f>
        <v>1</v>
      </c>
      <c r="L695" s="34" t="n">
        <f aca="false">COUNTIF(B695:J695,"&lt;0.005556")</f>
        <v>0</v>
      </c>
    </row>
    <row r="696" customFormat="false" ht="15" hidden="false" customHeight="false" outlineLevel="0" collapsed="false">
      <c r="A696" s="32" t="s">
        <v>5286</v>
      </c>
      <c r="B696" s="32" t="n">
        <v>0.978</v>
      </c>
      <c r="C696" s="32" t="n">
        <v>0.984</v>
      </c>
      <c r="D696" s="32" t="n">
        <v>1</v>
      </c>
      <c r="E696" s="32" t="n">
        <v>0.956</v>
      </c>
      <c r="F696" s="32" t="n">
        <v>1</v>
      </c>
      <c r="G696" s="32" t="s">
        <v>6779</v>
      </c>
      <c r="H696" s="32" t="n">
        <v>0.927</v>
      </c>
      <c r="I696" s="32" t="n">
        <v>1</v>
      </c>
      <c r="J696" s="32" t="n">
        <v>0.981</v>
      </c>
      <c r="K696" s="33" t="n">
        <f aca="false">COUNTIF(B696:J696,"&lt;0.05")</f>
        <v>0</v>
      </c>
      <c r="L696" s="34" t="n">
        <f aca="false">COUNTIF(B696:J696,"&lt;0.005556")</f>
        <v>0</v>
      </c>
    </row>
    <row r="697" customFormat="false" ht="15" hidden="false" customHeight="false" outlineLevel="0" collapsed="false">
      <c r="A697" s="32" t="s">
        <v>1497</v>
      </c>
      <c r="B697" s="32" t="n">
        <v>0.359</v>
      </c>
      <c r="C697" s="32" t="n">
        <v>0.268</v>
      </c>
      <c r="D697" s="32" t="n">
        <v>0.126</v>
      </c>
      <c r="E697" s="32" t="n">
        <v>0.055</v>
      </c>
      <c r="F697" s="32" t="n">
        <v>0.094</v>
      </c>
      <c r="G697" s="32" t="n">
        <v>0.145</v>
      </c>
      <c r="H697" s="32" t="n">
        <v>0.188</v>
      </c>
      <c r="I697" s="32" t="n">
        <v>0.346</v>
      </c>
      <c r="J697" s="32" t="n">
        <v>0.047</v>
      </c>
      <c r="K697" s="33" t="n">
        <f aca="false">COUNTIF(B697:J697,"&lt;0.05")</f>
        <v>1</v>
      </c>
      <c r="L697" s="34" t="n">
        <f aca="false">COUNTIF(B697:J697,"&lt;0.005556")</f>
        <v>0</v>
      </c>
    </row>
    <row r="698" customFormat="false" ht="15" hidden="false" customHeight="false" outlineLevel="0" collapsed="false">
      <c r="A698" s="32" t="s">
        <v>1953</v>
      </c>
      <c r="B698" s="32" t="n">
        <v>0.56</v>
      </c>
      <c r="C698" s="32" t="n">
        <v>0.05</v>
      </c>
      <c r="D698" s="32" t="n">
        <v>0.42</v>
      </c>
      <c r="E698" s="32" t="n">
        <v>0.343</v>
      </c>
      <c r="F698" s="32" t="n">
        <v>0.581</v>
      </c>
      <c r="G698" s="32" t="n">
        <v>0.052</v>
      </c>
      <c r="H698" s="32" t="n">
        <v>0.349</v>
      </c>
      <c r="I698" s="32" t="n">
        <v>0.909</v>
      </c>
      <c r="J698" s="32" t="n">
        <v>0.114</v>
      </c>
      <c r="K698" s="33" t="n">
        <f aca="false">COUNTIF(B698:J698,"&lt;0.05")</f>
        <v>0</v>
      </c>
      <c r="L698" s="34" t="n">
        <f aca="false">COUNTIF(B698:J698,"&lt;0.005556")</f>
        <v>0</v>
      </c>
    </row>
    <row r="699" customFormat="false" ht="15" hidden="false" customHeight="false" outlineLevel="0" collapsed="false">
      <c r="A699" s="32" t="s">
        <v>3220</v>
      </c>
      <c r="B699" s="32" t="n">
        <v>0.932</v>
      </c>
      <c r="C699" s="32" t="n">
        <v>0.899</v>
      </c>
      <c r="D699" s="32" t="n">
        <v>0.378</v>
      </c>
      <c r="E699" s="32" t="n">
        <v>0.371</v>
      </c>
      <c r="F699" s="32" t="n">
        <v>0.58</v>
      </c>
      <c r="G699" s="32" t="n">
        <v>1</v>
      </c>
      <c r="H699" s="32" t="n">
        <v>0.539</v>
      </c>
      <c r="I699" s="32" t="n">
        <v>0.566</v>
      </c>
      <c r="J699" s="32" t="n">
        <v>0.946</v>
      </c>
      <c r="K699" s="33" t="n">
        <f aca="false">COUNTIF(B699:J699,"&lt;0.05")</f>
        <v>0</v>
      </c>
      <c r="L699" s="34" t="n">
        <f aca="false">COUNTIF(B699:J699,"&lt;0.005556")</f>
        <v>0</v>
      </c>
    </row>
    <row r="700" customFormat="false" ht="15" hidden="false" customHeight="false" outlineLevel="0" collapsed="false">
      <c r="A700" s="32" t="s">
        <v>1277</v>
      </c>
      <c r="B700" s="32" t="n">
        <v>0.565</v>
      </c>
      <c r="C700" s="32" t="n">
        <v>0.343</v>
      </c>
      <c r="D700" s="32" t="n">
        <v>0.099</v>
      </c>
      <c r="E700" s="32" t="n">
        <v>0.561</v>
      </c>
      <c r="F700" s="32" t="n">
        <v>0.625</v>
      </c>
      <c r="G700" s="32" t="n">
        <v>0.431</v>
      </c>
      <c r="H700" s="32" t="n">
        <v>0.618</v>
      </c>
      <c r="I700" s="32" t="n">
        <v>0.237</v>
      </c>
      <c r="J700" s="32" t="n">
        <v>0.174</v>
      </c>
      <c r="K700" s="33" t="n">
        <f aca="false">COUNTIF(B700:J700,"&lt;0.05")</f>
        <v>0</v>
      </c>
      <c r="L700" s="34" t="n">
        <f aca="false">COUNTIF(B700:J700,"&lt;0.005556")</f>
        <v>0</v>
      </c>
    </row>
    <row r="701" customFormat="false" ht="15" hidden="false" customHeight="false" outlineLevel="0" collapsed="false">
      <c r="A701" s="32" t="s">
        <v>5414</v>
      </c>
      <c r="B701" s="32" t="s">
        <v>6779</v>
      </c>
      <c r="C701" s="32" t="n">
        <v>0.984</v>
      </c>
      <c r="D701" s="32" t="s">
        <v>6779</v>
      </c>
      <c r="E701" s="32" t="n">
        <v>0.993</v>
      </c>
      <c r="F701" s="32" t="n">
        <v>1</v>
      </c>
      <c r="G701" s="32" t="n">
        <v>0.975</v>
      </c>
      <c r="H701" s="32" t="n">
        <v>0.976</v>
      </c>
      <c r="I701" s="32" t="s">
        <v>6779</v>
      </c>
      <c r="J701" s="32" t="s">
        <v>6779</v>
      </c>
      <c r="K701" s="33" t="n">
        <f aca="false">COUNTIF(B701:J701,"&lt;0.05")</f>
        <v>0</v>
      </c>
      <c r="L701" s="34" t="n">
        <f aca="false">COUNTIF(B701:J701,"&lt;0.005556")</f>
        <v>0</v>
      </c>
    </row>
    <row r="702" customFormat="false" ht="15" hidden="false" customHeight="false" outlineLevel="0" collapsed="false">
      <c r="A702" s="32" t="s">
        <v>3081</v>
      </c>
      <c r="B702" s="32" t="n">
        <v>0.777</v>
      </c>
      <c r="C702" s="32" t="n">
        <v>0.425</v>
      </c>
      <c r="D702" s="32" t="n">
        <v>0.663</v>
      </c>
      <c r="E702" s="32" t="n">
        <v>0.688</v>
      </c>
      <c r="F702" s="32" t="n">
        <v>0.9</v>
      </c>
      <c r="G702" s="32" t="n">
        <v>0.754</v>
      </c>
      <c r="H702" s="32" t="n">
        <v>0.847</v>
      </c>
      <c r="I702" s="32" t="n">
        <v>0.043</v>
      </c>
      <c r="J702" s="32" t="n">
        <v>0.729</v>
      </c>
      <c r="K702" s="33" t="n">
        <f aca="false">COUNTIF(B702:J702,"&lt;0.05")</f>
        <v>1</v>
      </c>
      <c r="L702" s="34" t="n">
        <f aca="false">COUNTIF(B702:J702,"&lt;0.005556")</f>
        <v>0</v>
      </c>
    </row>
    <row r="703" customFormat="false" ht="15" hidden="false" customHeight="false" outlineLevel="0" collapsed="false">
      <c r="A703" s="32" t="s">
        <v>4993</v>
      </c>
      <c r="B703" s="32" t="n">
        <v>1</v>
      </c>
      <c r="C703" s="32" t="n">
        <v>1</v>
      </c>
      <c r="D703" s="32" t="n">
        <v>0.893</v>
      </c>
      <c r="E703" s="32" t="n">
        <v>0.894</v>
      </c>
      <c r="F703" s="32" t="n">
        <v>0.834</v>
      </c>
      <c r="G703" s="32" t="n">
        <v>1</v>
      </c>
      <c r="H703" s="32" t="s">
        <v>6779</v>
      </c>
      <c r="I703" s="32" t="s">
        <v>6779</v>
      </c>
      <c r="J703" s="32" t="n">
        <v>0.982</v>
      </c>
      <c r="K703" s="33" t="n">
        <f aca="false">COUNTIF(B703:J703,"&lt;0.05")</f>
        <v>0</v>
      </c>
      <c r="L703" s="34" t="n">
        <f aca="false">COUNTIF(B703:J703,"&lt;0.005556")</f>
        <v>0</v>
      </c>
    </row>
    <row r="704" customFormat="false" ht="15" hidden="false" customHeight="false" outlineLevel="0" collapsed="false">
      <c r="A704" s="32" t="s">
        <v>5957</v>
      </c>
      <c r="B704" s="32" t="s">
        <v>6779</v>
      </c>
      <c r="C704" s="32" t="n">
        <v>1</v>
      </c>
      <c r="D704" s="32" t="n">
        <v>1</v>
      </c>
      <c r="E704" s="32" t="n">
        <v>1</v>
      </c>
      <c r="F704" s="32" t="s">
        <v>6779</v>
      </c>
      <c r="G704" s="32" t="s">
        <v>6779</v>
      </c>
      <c r="H704" s="32" t="s">
        <v>6779</v>
      </c>
      <c r="I704" s="32" t="n">
        <v>1</v>
      </c>
      <c r="J704" s="32" t="n">
        <v>1</v>
      </c>
      <c r="K704" s="33" t="n">
        <f aca="false">COUNTIF(B704:J704,"&lt;0.05")</f>
        <v>0</v>
      </c>
      <c r="L704" s="34" t="n">
        <f aca="false">COUNTIF(B704:J704,"&lt;0.005556")</f>
        <v>0</v>
      </c>
    </row>
    <row r="705" customFormat="false" ht="15" hidden="false" customHeight="false" outlineLevel="0" collapsed="false">
      <c r="A705" s="32" t="s">
        <v>6400</v>
      </c>
      <c r="B705" s="32" t="s">
        <v>6779</v>
      </c>
      <c r="C705" s="32" t="s">
        <v>6779</v>
      </c>
      <c r="D705" s="32" t="s">
        <v>6779</v>
      </c>
      <c r="E705" s="32" t="s">
        <v>6779</v>
      </c>
      <c r="F705" s="32" t="n">
        <v>1</v>
      </c>
      <c r="G705" s="32" t="s">
        <v>6779</v>
      </c>
      <c r="H705" s="32" t="n">
        <v>1</v>
      </c>
      <c r="I705" s="32" t="s">
        <v>6779</v>
      </c>
      <c r="J705" s="32" t="s">
        <v>6779</v>
      </c>
      <c r="K705" s="33" t="n">
        <f aca="false">COUNTIF(B705:J705,"&lt;0.05")</f>
        <v>0</v>
      </c>
      <c r="L705" s="34" t="n">
        <f aca="false">COUNTIF(B705:J705,"&lt;0.005556")</f>
        <v>0</v>
      </c>
    </row>
    <row r="706" customFormat="false" ht="15" hidden="false" customHeight="false" outlineLevel="0" collapsed="false">
      <c r="A706" s="32" t="s">
        <v>4707</v>
      </c>
      <c r="B706" s="32" t="s">
        <v>6779</v>
      </c>
      <c r="C706" s="32" t="s">
        <v>6779</v>
      </c>
      <c r="D706" s="32" t="s">
        <v>6779</v>
      </c>
      <c r="E706" s="32" t="n">
        <v>0.81</v>
      </c>
      <c r="F706" s="32" t="n">
        <v>0.9</v>
      </c>
      <c r="G706" s="32" t="s">
        <v>6779</v>
      </c>
      <c r="H706" s="32" t="n">
        <v>0.976</v>
      </c>
      <c r="I706" s="32" t="n">
        <v>0.968</v>
      </c>
      <c r="J706" s="32" t="n">
        <v>1</v>
      </c>
      <c r="K706" s="33" t="n">
        <f aca="false">COUNTIF(B706:J706,"&lt;0.05")</f>
        <v>0</v>
      </c>
      <c r="L706" s="34" t="n">
        <f aca="false">COUNTIF(B706:J706,"&lt;0.005556")</f>
        <v>0</v>
      </c>
    </row>
    <row r="707" customFormat="false" ht="15" hidden="false" customHeight="false" outlineLevel="0" collapsed="false">
      <c r="A707" s="32" t="s">
        <v>4549</v>
      </c>
      <c r="B707" s="32" t="s">
        <v>6779</v>
      </c>
      <c r="C707" s="32" t="n">
        <v>0.984</v>
      </c>
      <c r="D707" s="32" t="n">
        <v>0.948</v>
      </c>
      <c r="E707" s="32" t="n">
        <v>0.805</v>
      </c>
      <c r="F707" s="32" t="n">
        <v>0.982</v>
      </c>
      <c r="G707" s="32" t="n">
        <v>0.973</v>
      </c>
      <c r="H707" s="32" t="s">
        <v>6779</v>
      </c>
      <c r="I707" s="32" t="s">
        <v>6779</v>
      </c>
      <c r="J707" s="32" t="n">
        <v>0.982</v>
      </c>
      <c r="K707" s="33" t="n">
        <f aca="false">COUNTIF(B707:J707,"&lt;0.05")</f>
        <v>0</v>
      </c>
      <c r="L707" s="34" t="n">
        <f aca="false">COUNTIF(B707:J707,"&lt;0.005556")</f>
        <v>0</v>
      </c>
    </row>
    <row r="708" customFormat="false" ht="15" hidden="false" customHeight="false" outlineLevel="0" collapsed="false">
      <c r="A708" s="32" t="s">
        <v>5803</v>
      </c>
      <c r="B708" s="32" t="s">
        <v>6779</v>
      </c>
      <c r="C708" s="32" t="n">
        <v>0.985</v>
      </c>
      <c r="D708" s="32" t="s">
        <v>6779</v>
      </c>
      <c r="E708" s="32" t="n">
        <v>0.978</v>
      </c>
      <c r="F708" s="32" t="s">
        <v>6779</v>
      </c>
      <c r="G708" s="32" t="s">
        <v>6779</v>
      </c>
      <c r="H708" s="32" t="s">
        <v>6779</v>
      </c>
      <c r="I708" s="32" t="n">
        <v>0.969</v>
      </c>
      <c r="J708" s="32" t="s">
        <v>6779</v>
      </c>
      <c r="K708" s="33" t="n">
        <f aca="false">COUNTIF(B708:J708,"&lt;0.05")</f>
        <v>0</v>
      </c>
      <c r="L708" s="34" t="n">
        <f aca="false">COUNTIF(B708:J708,"&lt;0.005556")</f>
        <v>0</v>
      </c>
    </row>
    <row r="709" customFormat="false" ht="15" hidden="false" customHeight="false" outlineLevel="0" collapsed="false">
      <c r="A709" s="32" t="s">
        <v>5834</v>
      </c>
      <c r="B709" s="32" t="s">
        <v>6779</v>
      </c>
      <c r="C709" s="32" t="n">
        <v>1</v>
      </c>
      <c r="D709" s="32" t="n">
        <v>1</v>
      </c>
      <c r="E709" s="32" t="n">
        <v>0.957</v>
      </c>
      <c r="F709" s="32" t="n">
        <v>1</v>
      </c>
      <c r="G709" s="32" t="n">
        <v>1</v>
      </c>
      <c r="H709" s="32" t="n">
        <v>1</v>
      </c>
      <c r="I709" s="32" t="n">
        <v>1</v>
      </c>
      <c r="J709" s="32" t="n">
        <v>0.982</v>
      </c>
      <c r="K709" s="33" t="n">
        <f aca="false">COUNTIF(B709:J709,"&lt;0.05")</f>
        <v>0</v>
      </c>
      <c r="L709" s="34" t="n">
        <f aca="false">COUNTIF(B709:J709,"&lt;0.005556")</f>
        <v>0</v>
      </c>
    </row>
    <row r="710" customFormat="false" ht="15" hidden="false" customHeight="false" outlineLevel="0" collapsed="false">
      <c r="A710" s="32" t="s">
        <v>1518</v>
      </c>
      <c r="B710" s="32" t="n">
        <v>0.405</v>
      </c>
      <c r="C710" s="32" t="n">
        <v>0.452</v>
      </c>
      <c r="D710" s="32" t="n">
        <v>0.21</v>
      </c>
      <c r="E710" s="32" t="n">
        <v>0.58</v>
      </c>
      <c r="F710" s="32" t="n">
        <v>0.502</v>
      </c>
      <c r="G710" s="32" t="n">
        <v>0.69</v>
      </c>
      <c r="H710" s="32" t="n">
        <v>0.167</v>
      </c>
      <c r="I710" s="32" t="n">
        <v>0.496</v>
      </c>
      <c r="J710" s="32" t="n">
        <v>0.128</v>
      </c>
      <c r="K710" s="33" t="n">
        <f aca="false">COUNTIF(B710:J710,"&lt;0.05")</f>
        <v>0</v>
      </c>
      <c r="L710" s="34" t="n">
        <f aca="false">COUNTIF(B710:J710,"&lt;0.005556")</f>
        <v>0</v>
      </c>
    </row>
    <row r="711" customFormat="false" ht="15" hidden="false" customHeight="false" outlineLevel="0" collapsed="false">
      <c r="A711" s="32" t="s">
        <v>1167</v>
      </c>
      <c r="B711" s="32" t="n">
        <v>0.27</v>
      </c>
      <c r="C711" s="32" t="n">
        <v>0.157</v>
      </c>
      <c r="D711" s="32" t="n">
        <v>0.237</v>
      </c>
      <c r="E711" s="32" t="n">
        <v>0.268</v>
      </c>
      <c r="F711" s="32" t="n">
        <v>0.629</v>
      </c>
      <c r="G711" s="32" t="n">
        <v>0.352</v>
      </c>
      <c r="H711" s="32" t="n">
        <v>0.622</v>
      </c>
      <c r="I711" s="32" t="n">
        <v>0.538</v>
      </c>
      <c r="J711" s="32" t="n">
        <v>0.107</v>
      </c>
      <c r="K711" s="33" t="n">
        <f aca="false">COUNTIF(B711:J711,"&lt;0.05")</f>
        <v>0</v>
      </c>
      <c r="L711" s="34" t="n">
        <f aca="false">COUNTIF(B711:J711,"&lt;0.005556")</f>
        <v>0</v>
      </c>
    </row>
    <row r="712" customFormat="false" ht="15" hidden="false" customHeight="false" outlineLevel="0" collapsed="false">
      <c r="A712" s="32" t="s">
        <v>898</v>
      </c>
      <c r="B712" s="32" t="n">
        <v>0.543</v>
      </c>
      <c r="C712" s="32" t="n">
        <v>0.545</v>
      </c>
      <c r="D712" s="32" t="n">
        <v>0.257</v>
      </c>
      <c r="E712" s="32" t="n">
        <v>0.574</v>
      </c>
      <c r="F712" s="32" t="n">
        <v>0.472</v>
      </c>
      <c r="G712" s="32" t="n">
        <v>0.48</v>
      </c>
      <c r="H712" s="32" t="n">
        <v>0.483</v>
      </c>
      <c r="I712" s="32" t="n">
        <v>0.554</v>
      </c>
      <c r="J712" s="32" t="n">
        <v>0.286</v>
      </c>
      <c r="K712" s="33" t="n">
        <f aca="false">COUNTIF(B712:J712,"&lt;0.05")</f>
        <v>0</v>
      </c>
      <c r="L712" s="34" t="n">
        <f aca="false">COUNTIF(B712:J712,"&lt;0.005556")</f>
        <v>0</v>
      </c>
    </row>
    <row r="713" customFormat="false" ht="15" hidden="false" customHeight="false" outlineLevel="0" collapsed="false">
      <c r="A713" s="32" t="s">
        <v>3076</v>
      </c>
      <c r="B713" s="32" t="n">
        <v>0.217</v>
      </c>
      <c r="C713" s="32" t="n">
        <v>0.316</v>
      </c>
      <c r="D713" s="32" t="n">
        <v>0.573</v>
      </c>
      <c r="E713" s="32" t="n">
        <v>0.054</v>
      </c>
      <c r="F713" s="32" t="n">
        <v>0.673</v>
      </c>
      <c r="G713" s="32" t="n">
        <v>0.423</v>
      </c>
      <c r="H713" s="32" t="n">
        <v>0.57</v>
      </c>
      <c r="I713" s="32" t="n">
        <v>1</v>
      </c>
      <c r="J713" s="32" t="n">
        <v>0.468</v>
      </c>
      <c r="K713" s="33" t="n">
        <f aca="false">COUNTIF(B713:J713,"&lt;0.05")</f>
        <v>0</v>
      </c>
      <c r="L713" s="34" t="n">
        <f aca="false">COUNTIF(B713:J713,"&lt;0.005556")</f>
        <v>0</v>
      </c>
    </row>
    <row r="714" customFormat="false" ht="15" hidden="false" customHeight="false" outlineLevel="0" collapsed="false">
      <c r="A714" s="32" t="s">
        <v>2551</v>
      </c>
      <c r="B714" s="32" t="n">
        <v>0.618</v>
      </c>
      <c r="C714" s="32" t="n">
        <v>0.474</v>
      </c>
      <c r="D714" s="32" t="n">
        <v>0.572</v>
      </c>
      <c r="E714" s="32" t="n">
        <v>0.419</v>
      </c>
      <c r="F714" s="32" t="n">
        <v>0.305</v>
      </c>
      <c r="G714" s="32" t="n">
        <v>0.234</v>
      </c>
      <c r="H714" s="32" t="n">
        <v>0.323</v>
      </c>
      <c r="I714" s="32" t="n">
        <v>0.91</v>
      </c>
      <c r="J714" s="32" t="n">
        <v>0.746</v>
      </c>
      <c r="K714" s="33" t="n">
        <f aca="false">COUNTIF(B714:J714,"&lt;0.05")</f>
        <v>0</v>
      </c>
      <c r="L714" s="34" t="n">
        <f aca="false">COUNTIF(B714:J714,"&lt;0.005556")</f>
        <v>0</v>
      </c>
    </row>
    <row r="715" customFormat="false" ht="15" hidden="false" customHeight="false" outlineLevel="0" collapsed="false">
      <c r="A715" s="32" t="s">
        <v>2663</v>
      </c>
      <c r="B715" s="32" t="n">
        <v>0.482</v>
      </c>
      <c r="C715" s="32" t="n">
        <v>0.145</v>
      </c>
      <c r="D715" s="32" t="n">
        <v>0.425</v>
      </c>
      <c r="E715" s="32" t="n">
        <v>0.514</v>
      </c>
      <c r="F715" s="32" t="n">
        <v>0.41</v>
      </c>
      <c r="G715" s="32" t="n">
        <v>0.316</v>
      </c>
      <c r="H715" s="32" t="n">
        <v>0.772</v>
      </c>
      <c r="I715" s="32" t="n">
        <v>0.538</v>
      </c>
      <c r="J715" s="32" t="n">
        <v>0.27</v>
      </c>
      <c r="K715" s="33" t="n">
        <f aca="false">COUNTIF(B715:J715,"&lt;0.05")</f>
        <v>0</v>
      </c>
      <c r="L715" s="34" t="n">
        <f aca="false">COUNTIF(B715:J715,"&lt;0.005556")</f>
        <v>0</v>
      </c>
    </row>
    <row r="716" customFormat="false" ht="15" hidden="false" customHeight="false" outlineLevel="0" collapsed="false">
      <c r="A716" s="32" t="s">
        <v>3956</v>
      </c>
      <c r="B716" s="32" t="n">
        <v>0.785</v>
      </c>
      <c r="C716" s="32" t="n">
        <v>0.952</v>
      </c>
      <c r="D716" s="32" t="n">
        <v>0.982</v>
      </c>
      <c r="E716" s="32" t="n">
        <v>0.127</v>
      </c>
      <c r="F716" s="32" t="n">
        <v>0.834</v>
      </c>
      <c r="G716" s="32" t="n">
        <v>0.974</v>
      </c>
      <c r="H716" s="32" t="n">
        <v>1</v>
      </c>
      <c r="I716" s="32" t="s">
        <v>6779</v>
      </c>
      <c r="J716" s="32" t="n">
        <v>0.889</v>
      </c>
      <c r="K716" s="33" t="n">
        <f aca="false">COUNTIF(B716:J716,"&lt;0.05")</f>
        <v>0</v>
      </c>
      <c r="L716" s="34" t="n">
        <f aca="false">COUNTIF(B716:J716,"&lt;0.005556")</f>
        <v>0</v>
      </c>
    </row>
    <row r="717" customFormat="false" ht="15" hidden="false" customHeight="false" outlineLevel="0" collapsed="false">
      <c r="A717" s="32" t="s">
        <v>4087</v>
      </c>
      <c r="B717" s="32" t="n">
        <v>1</v>
      </c>
      <c r="C717" s="32" t="n">
        <v>0.905</v>
      </c>
      <c r="D717" s="32" t="n">
        <v>0.983</v>
      </c>
      <c r="E717" s="32" t="n">
        <v>0.808</v>
      </c>
      <c r="F717" s="32" t="n">
        <v>0.949</v>
      </c>
      <c r="G717" s="32" t="s">
        <v>6779</v>
      </c>
      <c r="H717" s="32" t="n">
        <v>0.865</v>
      </c>
      <c r="I717" s="32" t="n">
        <v>1</v>
      </c>
      <c r="J717" s="32" t="n">
        <v>0.894</v>
      </c>
      <c r="K717" s="33" t="n">
        <f aca="false">COUNTIF(B717:J717,"&lt;0.05")</f>
        <v>0</v>
      </c>
      <c r="L717" s="34" t="n">
        <f aca="false">COUNTIF(B717:J717,"&lt;0.005556")</f>
        <v>0</v>
      </c>
    </row>
    <row r="718" customFormat="false" ht="15" hidden="false" customHeight="false" outlineLevel="0" collapsed="false">
      <c r="A718" s="32" t="s">
        <v>4725</v>
      </c>
      <c r="B718" s="32" t="n">
        <v>1</v>
      </c>
      <c r="C718" s="32" t="n">
        <v>0.984</v>
      </c>
      <c r="D718" s="32" t="n">
        <v>0.948</v>
      </c>
      <c r="E718" s="32" t="n">
        <v>0.853</v>
      </c>
      <c r="F718" s="32" t="n">
        <v>0.898</v>
      </c>
      <c r="G718" s="32" t="s">
        <v>6779</v>
      </c>
      <c r="H718" s="32" t="n">
        <v>0.977</v>
      </c>
      <c r="I718" s="32" t="n">
        <v>0.969</v>
      </c>
      <c r="J718" s="32" t="n">
        <v>1</v>
      </c>
      <c r="K718" s="33" t="n">
        <f aca="false">COUNTIF(B718:J718,"&lt;0.05")</f>
        <v>0</v>
      </c>
      <c r="L718" s="34" t="n">
        <f aca="false">COUNTIF(B718:J718,"&lt;0.005556")</f>
        <v>0</v>
      </c>
    </row>
    <row r="719" customFormat="false" ht="15" hidden="false" customHeight="false" outlineLevel="0" collapsed="false">
      <c r="A719" s="32" t="s">
        <v>2122</v>
      </c>
      <c r="B719" s="32" t="n">
        <v>0.616</v>
      </c>
      <c r="C719" s="32" t="n">
        <v>0.631</v>
      </c>
      <c r="D719" s="32" t="n">
        <v>0.519</v>
      </c>
      <c r="E719" s="32" t="n">
        <v>0.116</v>
      </c>
      <c r="F719" s="32" t="n">
        <v>0.303</v>
      </c>
      <c r="G719" s="32" t="n">
        <v>0.223</v>
      </c>
      <c r="H719" s="32" t="n">
        <v>0.613</v>
      </c>
      <c r="I719" s="32" t="n">
        <v>0.179</v>
      </c>
      <c r="J719" s="32" t="n">
        <v>0.287</v>
      </c>
      <c r="K719" s="33" t="n">
        <f aca="false">COUNTIF(B719:J719,"&lt;0.05")</f>
        <v>0</v>
      </c>
      <c r="L719" s="34" t="n">
        <f aca="false">COUNTIF(B719:J719,"&lt;0.005556")</f>
        <v>0</v>
      </c>
    </row>
    <row r="720" customFormat="false" ht="15" hidden="false" customHeight="false" outlineLevel="0" collapsed="false">
      <c r="A720" s="32" t="s">
        <v>5788</v>
      </c>
      <c r="B720" s="32" t="n">
        <v>1</v>
      </c>
      <c r="C720" s="32" t="s">
        <v>6779</v>
      </c>
      <c r="D720" s="32" t="n">
        <v>1</v>
      </c>
      <c r="E720" s="32" t="n">
        <v>1</v>
      </c>
      <c r="F720" s="32" t="n">
        <v>1</v>
      </c>
      <c r="G720" s="32" t="n">
        <v>1</v>
      </c>
      <c r="H720" s="32" t="s">
        <v>6779</v>
      </c>
      <c r="I720" s="32" t="n">
        <v>1</v>
      </c>
      <c r="J720" s="32" t="n">
        <v>1</v>
      </c>
      <c r="K720" s="33" t="n">
        <f aca="false">COUNTIF(B720:J720,"&lt;0.05")</f>
        <v>0</v>
      </c>
      <c r="L720" s="34" t="n">
        <f aca="false">COUNTIF(B720:J720,"&lt;0.005556")</f>
        <v>0</v>
      </c>
    </row>
    <row r="721" customFormat="false" ht="15" hidden="false" customHeight="false" outlineLevel="0" collapsed="false">
      <c r="A721" s="32" t="s">
        <v>1662</v>
      </c>
      <c r="B721" s="32" t="n">
        <v>0.034</v>
      </c>
      <c r="C721" s="32" t="n">
        <v>0.524</v>
      </c>
      <c r="D721" s="32" t="n">
        <v>0.272</v>
      </c>
      <c r="E721" s="32" t="n">
        <v>0.412</v>
      </c>
      <c r="F721" s="32" t="n">
        <v>0.522</v>
      </c>
      <c r="G721" s="32" t="n">
        <v>0.125</v>
      </c>
      <c r="H721" s="32" t="n">
        <v>0.47</v>
      </c>
      <c r="I721" s="32" t="n">
        <v>0.24</v>
      </c>
      <c r="J721" s="32" t="n">
        <v>0.593</v>
      </c>
      <c r="K721" s="33" t="n">
        <f aca="false">COUNTIF(B721:J721,"&lt;0.05")</f>
        <v>1</v>
      </c>
      <c r="L721" s="34" t="n">
        <f aca="false">COUNTIF(B721:J721,"&lt;0.005556")</f>
        <v>0</v>
      </c>
    </row>
    <row r="722" customFormat="false" ht="15" hidden="false" customHeight="false" outlineLevel="0" collapsed="false">
      <c r="A722" s="32" t="s">
        <v>5158</v>
      </c>
      <c r="B722" s="32" t="s">
        <v>6779</v>
      </c>
      <c r="C722" s="32" t="n">
        <v>0.983</v>
      </c>
      <c r="D722" s="32" t="n">
        <v>1</v>
      </c>
      <c r="E722" s="32" t="n">
        <v>1</v>
      </c>
      <c r="F722" s="32" t="n">
        <v>0.983</v>
      </c>
      <c r="G722" s="32" t="n">
        <v>1</v>
      </c>
      <c r="H722" s="32" t="n">
        <v>1</v>
      </c>
      <c r="I722" s="32" t="n">
        <v>1</v>
      </c>
      <c r="J722" s="32" t="n">
        <v>1</v>
      </c>
      <c r="K722" s="33" t="n">
        <f aca="false">COUNTIF(B722:J722,"&lt;0.05")</f>
        <v>0</v>
      </c>
      <c r="L722" s="34" t="n">
        <f aca="false">COUNTIF(B722:J722,"&lt;0.005556")</f>
        <v>0</v>
      </c>
    </row>
    <row r="723" customFormat="false" ht="15" hidden="false" customHeight="false" outlineLevel="0" collapsed="false">
      <c r="A723" s="32" t="s">
        <v>4693</v>
      </c>
      <c r="B723" s="32" t="n">
        <v>1</v>
      </c>
      <c r="C723" s="32" t="n">
        <v>1</v>
      </c>
      <c r="D723" s="32" t="n">
        <v>1</v>
      </c>
      <c r="E723" s="32" t="n">
        <v>0.977</v>
      </c>
      <c r="F723" s="32" t="n">
        <v>0.983</v>
      </c>
      <c r="G723" s="32" t="n">
        <v>1</v>
      </c>
      <c r="H723" s="32" t="n">
        <v>1</v>
      </c>
      <c r="I723" s="32" t="n">
        <v>1</v>
      </c>
      <c r="J723" s="32" t="n">
        <v>0.946</v>
      </c>
      <c r="K723" s="33" t="n">
        <f aca="false">COUNTIF(B723:J723,"&lt;0.05")</f>
        <v>0</v>
      </c>
      <c r="L723" s="34" t="n">
        <f aca="false">COUNTIF(B723:J723,"&lt;0.005556")</f>
        <v>0</v>
      </c>
    </row>
    <row r="724" customFormat="false" ht="15" hidden="false" customHeight="false" outlineLevel="0" collapsed="false">
      <c r="A724" s="32" t="s">
        <v>2619</v>
      </c>
      <c r="B724" s="32" t="n">
        <v>0.585</v>
      </c>
      <c r="C724" s="32" t="n">
        <v>0.581</v>
      </c>
      <c r="D724" s="32" t="n">
        <v>0.121</v>
      </c>
      <c r="E724" s="32" t="n">
        <v>0.468</v>
      </c>
      <c r="F724" s="32" t="n">
        <v>0.438</v>
      </c>
      <c r="G724" s="32" t="n">
        <v>0.645</v>
      </c>
      <c r="H724" s="32" t="n">
        <v>0.64</v>
      </c>
      <c r="I724" s="32" t="n">
        <v>0.697</v>
      </c>
      <c r="J724" s="32" t="n">
        <v>0.431</v>
      </c>
      <c r="K724" s="33" t="n">
        <f aca="false">COUNTIF(B724:J724,"&lt;0.05")</f>
        <v>0</v>
      </c>
      <c r="L724" s="34" t="n">
        <f aca="false">COUNTIF(B724:J724,"&lt;0.005556")</f>
        <v>0</v>
      </c>
    </row>
    <row r="725" customFormat="false" ht="15" hidden="false" customHeight="false" outlineLevel="0" collapsed="false">
      <c r="A725" s="32" t="s">
        <v>5610</v>
      </c>
      <c r="B725" s="32" t="n">
        <v>1</v>
      </c>
      <c r="C725" s="32" t="s">
        <v>6779</v>
      </c>
      <c r="D725" s="32" t="s">
        <v>6779</v>
      </c>
      <c r="E725" s="32" t="n">
        <v>1</v>
      </c>
      <c r="F725" s="32" t="n">
        <v>0.949</v>
      </c>
      <c r="G725" s="32" t="n">
        <v>1</v>
      </c>
      <c r="H725" s="32" t="s">
        <v>6779</v>
      </c>
      <c r="I725" s="32" t="n">
        <v>0.968</v>
      </c>
      <c r="J725" s="32" t="s">
        <v>6779</v>
      </c>
      <c r="K725" s="33" t="n">
        <f aca="false">COUNTIF(B725:J725,"&lt;0.05")</f>
        <v>0</v>
      </c>
      <c r="L725" s="34" t="n">
        <f aca="false">COUNTIF(B725:J725,"&lt;0.005556")</f>
        <v>0</v>
      </c>
    </row>
    <row r="726" customFormat="false" ht="15" hidden="false" customHeight="false" outlineLevel="0" collapsed="false">
      <c r="A726" s="32" t="s">
        <v>589</v>
      </c>
      <c r="B726" s="32" t="n">
        <v>0.216</v>
      </c>
      <c r="C726" s="32" t="n">
        <v>0.612</v>
      </c>
      <c r="D726" s="32" t="n">
        <v>0.169</v>
      </c>
      <c r="E726" s="32" t="n">
        <v>0.268</v>
      </c>
      <c r="F726" s="32" t="n">
        <v>0.324</v>
      </c>
      <c r="G726" s="32" t="n">
        <v>0.566</v>
      </c>
      <c r="H726" s="32" t="n">
        <v>0.657</v>
      </c>
      <c r="I726" s="32" t="n">
        <v>0.445</v>
      </c>
      <c r="J726" s="32" t="n">
        <v>0.625</v>
      </c>
      <c r="K726" s="33" t="n">
        <f aca="false">COUNTIF(B726:J726,"&lt;0.05")</f>
        <v>0</v>
      </c>
      <c r="L726" s="34" t="n">
        <f aca="false">COUNTIF(B726:J726,"&lt;0.005556")</f>
        <v>0</v>
      </c>
    </row>
    <row r="727" customFormat="false" ht="15" hidden="false" customHeight="false" outlineLevel="0" collapsed="false">
      <c r="A727" s="32" t="s">
        <v>3218</v>
      </c>
      <c r="B727" s="32" t="n">
        <v>0.464</v>
      </c>
      <c r="C727" s="32" t="n">
        <v>0.837</v>
      </c>
      <c r="D727" s="32" t="n">
        <v>0.897</v>
      </c>
      <c r="E727" s="32" t="n">
        <v>0.512</v>
      </c>
      <c r="F727" s="32" t="n">
        <v>0.836</v>
      </c>
      <c r="G727" s="32" t="n">
        <v>0.755</v>
      </c>
      <c r="H727" s="32" t="n">
        <v>0.136</v>
      </c>
      <c r="I727" s="32" t="n">
        <v>0.312</v>
      </c>
      <c r="J727" s="32" t="n">
        <v>0.371</v>
      </c>
      <c r="K727" s="33" t="n">
        <f aca="false">COUNTIF(B727:J727,"&lt;0.05")</f>
        <v>0</v>
      </c>
      <c r="L727" s="34" t="n">
        <f aca="false">COUNTIF(B727:J727,"&lt;0.005556")</f>
        <v>0</v>
      </c>
    </row>
    <row r="728" customFormat="false" ht="15" hidden="false" customHeight="false" outlineLevel="0" collapsed="false">
      <c r="A728" s="32" t="s">
        <v>4025</v>
      </c>
      <c r="B728" s="32" t="n">
        <v>0.858</v>
      </c>
      <c r="C728" s="32" t="n">
        <v>0.767</v>
      </c>
      <c r="D728" s="32" t="n">
        <v>0.948</v>
      </c>
      <c r="E728" s="32" t="n">
        <v>0.807</v>
      </c>
      <c r="F728" s="32" t="n">
        <v>1</v>
      </c>
      <c r="G728" s="32" t="n">
        <v>0.974</v>
      </c>
      <c r="H728" s="32" t="n">
        <v>1</v>
      </c>
      <c r="I728" s="32" t="n">
        <v>1</v>
      </c>
      <c r="J728" s="32" t="n">
        <v>0.824</v>
      </c>
      <c r="K728" s="33" t="n">
        <f aca="false">COUNTIF(B728:J728,"&lt;0.05")</f>
        <v>0</v>
      </c>
      <c r="L728" s="34" t="n">
        <f aca="false">COUNTIF(B728:J728,"&lt;0.005556")</f>
        <v>0</v>
      </c>
    </row>
    <row r="729" customFormat="false" ht="15" hidden="false" customHeight="false" outlineLevel="0" collapsed="false">
      <c r="A729" s="32" t="s">
        <v>700</v>
      </c>
      <c r="B729" s="32" t="n">
        <v>0.31</v>
      </c>
      <c r="C729" s="32" t="n">
        <v>0.536</v>
      </c>
      <c r="D729" s="32" t="n">
        <v>0.151</v>
      </c>
      <c r="E729" s="32" t="n">
        <v>0.538</v>
      </c>
      <c r="F729" s="32" t="n">
        <v>0.629</v>
      </c>
      <c r="G729" s="32" t="n">
        <v>0.218</v>
      </c>
      <c r="H729" s="32" t="n">
        <v>0.432</v>
      </c>
      <c r="I729" s="32" t="n">
        <v>0.7</v>
      </c>
      <c r="J729" s="32" t="n">
        <v>0.139</v>
      </c>
      <c r="K729" s="33" t="n">
        <f aca="false">COUNTIF(B729:J729,"&lt;0.05")</f>
        <v>0</v>
      </c>
      <c r="L729" s="34" t="n">
        <f aca="false">COUNTIF(B729:J729,"&lt;0.005556")</f>
        <v>0</v>
      </c>
    </row>
    <row r="730" customFormat="false" ht="15" hidden="false" customHeight="false" outlineLevel="0" collapsed="false">
      <c r="A730" s="32" t="s">
        <v>874</v>
      </c>
      <c r="B730" s="32" t="n">
        <v>0.623</v>
      </c>
      <c r="C730" s="32" t="n">
        <v>0.099</v>
      </c>
      <c r="D730" s="32" t="n">
        <v>0.087</v>
      </c>
      <c r="E730" s="32" t="n">
        <v>0.31</v>
      </c>
      <c r="F730" s="32" t="n">
        <v>0.321</v>
      </c>
      <c r="G730" s="32" t="n">
        <v>0.307</v>
      </c>
      <c r="H730" s="32" t="n">
        <v>0.224</v>
      </c>
      <c r="I730" s="32" t="n">
        <v>0.132</v>
      </c>
      <c r="J730" s="32" t="n">
        <v>0.487</v>
      </c>
      <c r="K730" s="33" t="n">
        <f aca="false">COUNTIF(B730:J730,"&lt;0.05")</f>
        <v>0</v>
      </c>
      <c r="L730" s="34" t="n">
        <f aca="false">COUNTIF(B730:J730,"&lt;0.005556")</f>
        <v>0</v>
      </c>
    </row>
    <row r="731" customFormat="false" ht="15" hidden="false" customHeight="false" outlineLevel="0" collapsed="false">
      <c r="A731" s="32" t="s">
        <v>5609</v>
      </c>
      <c r="B731" s="32" t="s">
        <v>6779</v>
      </c>
      <c r="C731" s="32" t="s">
        <v>6779</v>
      </c>
      <c r="D731" s="32" t="s">
        <v>6779</v>
      </c>
      <c r="E731" s="32" t="n">
        <v>0.926</v>
      </c>
      <c r="F731" s="32" t="n">
        <v>1</v>
      </c>
      <c r="G731" s="32" t="s">
        <v>6779</v>
      </c>
      <c r="H731" s="32" t="n">
        <v>0.977</v>
      </c>
      <c r="I731" s="32" t="s">
        <v>6779</v>
      </c>
      <c r="J731" s="32" t="s">
        <v>6779</v>
      </c>
      <c r="K731" s="33" t="n">
        <f aca="false">COUNTIF(B731:J731,"&lt;0.05")</f>
        <v>0</v>
      </c>
      <c r="L731" s="34" t="n">
        <f aca="false">COUNTIF(B731:J731,"&lt;0.005556")</f>
        <v>0</v>
      </c>
    </row>
    <row r="732" customFormat="false" ht="15" hidden="false" customHeight="false" outlineLevel="0" collapsed="false">
      <c r="A732" s="32" t="s">
        <v>5369</v>
      </c>
      <c r="B732" s="32" t="s">
        <v>6779</v>
      </c>
      <c r="C732" s="32" t="n">
        <v>1</v>
      </c>
      <c r="D732" s="32" t="s">
        <v>6779</v>
      </c>
      <c r="E732" s="32" t="n">
        <v>0.925</v>
      </c>
      <c r="F732" s="32" t="s">
        <v>6779</v>
      </c>
      <c r="G732" s="32" t="n">
        <v>1</v>
      </c>
      <c r="H732" s="32" t="s">
        <v>6779</v>
      </c>
      <c r="I732" s="32" t="n">
        <v>1</v>
      </c>
      <c r="J732" s="32" t="n">
        <v>1</v>
      </c>
      <c r="K732" s="33" t="n">
        <f aca="false">COUNTIF(B732:J732,"&lt;0.05")</f>
        <v>0</v>
      </c>
      <c r="L732" s="34" t="n">
        <f aca="false">COUNTIF(B732:J732,"&lt;0.005556")</f>
        <v>0</v>
      </c>
    </row>
    <row r="733" customFormat="false" ht="15" hidden="false" customHeight="false" outlineLevel="0" collapsed="false">
      <c r="A733" s="32" t="s">
        <v>3062</v>
      </c>
      <c r="B733" s="32" t="n">
        <v>0.712</v>
      </c>
      <c r="C733" s="32" t="n">
        <v>0.51</v>
      </c>
      <c r="D733" s="32" t="n">
        <v>0.394</v>
      </c>
      <c r="E733" s="32" t="n">
        <v>0.437</v>
      </c>
      <c r="F733" s="32" t="n">
        <v>0.607</v>
      </c>
      <c r="G733" s="32" t="n">
        <v>0.358</v>
      </c>
      <c r="H733" s="32" t="n">
        <v>0.267</v>
      </c>
      <c r="I733" s="32" t="n">
        <v>0.71</v>
      </c>
      <c r="J733" s="32" t="n">
        <v>0.394</v>
      </c>
      <c r="K733" s="33" t="n">
        <f aca="false">COUNTIF(B733:J733,"&lt;0.05")</f>
        <v>0</v>
      </c>
      <c r="L733" s="34" t="n">
        <f aca="false">COUNTIF(B733:J733,"&lt;0.005556")</f>
        <v>0</v>
      </c>
    </row>
    <row r="734" customFormat="false" ht="15" hidden="false" customHeight="false" outlineLevel="0" collapsed="false">
      <c r="A734" s="32" t="s">
        <v>4023</v>
      </c>
      <c r="B734" s="32" t="n">
        <v>0.978</v>
      </c>
      <c r="C734" s="32" t="n">
        <v>0.575</v>
      </c>
      <c r="D734" s="32" t="n">
        <v>0.346</v>
      </c>
      <c r="E734" s="32" t="n">
        <v>0.852</v>
      </c>
      <c r="F734" s="32" t="n">
        <v>0.897</v>
      </c>
      <c r="G734" s="32" t="n">
        <v>0.975</v>
      </c>
      <c r="H734" s="32" t="n">
        <v>0.862</v>
      </c>
      <c r="I734" s="32" t="n">
        <v>1</v>
      </c>
      <c r="J734" s="32" t="n">
        <v>0.019</v>
      </c>
      <c r="K734" s="33" t="n">
        <f aca="false">COUNTIF(B734:J734,"&lt;0.05")</f>
        <v>1</v>
      </c>
      <c r="L734" s="34" t="n">
        <f aca="false">COUNTIF(B734:J734,"&lt;0.005556")</f>
        <v>0</v>
      </c>
    </row>
    <row r="735" customFormat="false" ht="15" hidden="false" customHeight="false" outlineLevel="0" collapsed="false">
      <c r="A735" s="32" t="s">
        <v>6216</v>
      </c>
      <c r="B735" s="32" t="n">
        <v>1</v>
      </c>
      <c r="C735" s="32" t="s">
        <v>6779</v>
      </c>
      <c r="D735" s="32" t="s">
        <v>6779</v>
      </c>
      <c r="E735" s="32" t="n">
        <v>1</v>
      </c>
      <c r="F735" s="32" t="s">
        <v>6779</v>
      </c>
      <c r="G735" s="32" t="n">
        <v>1</v>
      </c>
      <c r="H735" s="32" t="s">
        <v>6779</v>
      </c>
      <c r="I735" s="32" t="s">
        <v>6779</v>
      </c>
      <c r="J735" s="32" t="n">
        <v>1</v>
      </c>
      <c r="K735" s="33" t="n">
        <f aca="false">COUNTIF(B735:J735,"&lt;0.05")</f>
        <v>0</v>
      </c>
      <c r="L735" s="34" t="n">
        <f aca="false">COUNTIF(B735:J735,"&lt;0.005556")</f>
        <v>0</v>
      </c>
    </row>
    <row r="736" customFormat="false" ht="15" hidden="false" customHeight="false" outlineLevel="0" collapsed="false">
      <c r="A736" s="32" t="s">
        <v>3807</v>
      </c>
      <c r="B736" s="32" t="n">
        <v>0.664</v>
      </c>
      <c r="C736" s="32" t="n">
        <v>0.952</v>
      </c>
      <c r="D736" s="32" t="n">
        <v>1</v>
      </c>
      <c r="E736" s="32" t="n">
        <v>0.758</v>
      </c>
      <c r="F736" s="32" t="n">
        <v>0.983</v>
      </c>
      <c r="G736" s="32" t="n">
        <v>0.919</v>
      </c>
      <c r="H736" s="32" t="n">
        <v>0.778</v>
      </c>
      <c r="I736" s="32" t="n">
        <v>0.97</v>
      </c>
      <c r="J736" s="32" t="n">
        <v>0.037</v>
      </c>
      <c r="K736" s="33" t="n">
        <f aca="false">COUNTIF(B736:J736,"&lt;0.05")</f>
        <v>1</v>
      </c>
      <c r="L736" s="34" t="n">
        <f aca="false">COUNTIF(B736:J736,"&lt;0.005556")</f>
        <v>0</v>
      </c>
    </row>
    <row r="737" customFormat="false" ht="15" hidden="false" customHeight="false" outlineLevel="0" collapsed="false">
      <c r="A737" s="32" t="s">
        <v>3591</v>
      </c>
      <c r="B737" s="32" t="n">
        <v>1</v>
      </c>
      <c r="C737" s="32" t="n">
        <v>0.511</v>
      </c>
      <c r="D737" s="32" t="n">
        <v>0.123</v>
      </c>
      <c r="E737" s="32" t="n">
        <v>0.587</v>
      </c>
      <c r="F737" s="32" t="n">
        <v>0.676</v>
      </c>
      <c r="G737" s="32" t="n">
        <v>0.849</v>
      </c>
      <c r="H737" s="32" t="n">
        <v>0.66</v>
      </c>
      <c r="I737" s="32" t="n">
        <v>0.708</v>
      </c>
      <c r="J737" s="32" t="n">
        <v>0.549</v>
      </c>
      <c r="K737" s="33" t="n">
        <f aca="false">COUNTIF(B737:J737,"&lt;0.05")</f>
        <v>0</v>
      </c>
      <c r="L737" s="34" t="n">
        <f aca="false">COUNTIF(B737:J737,"&lt;0.005556")</f>
        <v>0</v>
      </c>
    </row>
    <row r="738" customFormat="false" ht="15" hidden="false" customHeight="false" outlineLevel="0" collapsed="false">
      <c r="A738" s="32" t="s">
        <v>1579</v>
      </c>
      <c r="B738" s="32" t="n">
        <v>0.659</v>
      </c>
      <c r="C738" s="32" t="n">
        <v>0.189</v>
      </c>
      <c r="D738" s="32" t="n">
        <v>0.235</v>
      </c>
      <c r="E738" s="32" t="n">
        <v>0.415</v>
      </c>
      <c r="F738" s="32" t="n">
        <v>0.298</v>
      </c>
      <c r="G738" s="32" t="n">
        <v>0.559</v>
      </c>
      <c r="H738" s="32" t="n">
        <v>0.568</v>
      </c>
      <c r="I738" s="32" t="n">
        <v>0.578</v>
      </c>
      <c r="J738" s="32" t="n">
        <v>0.542</v>
      </c>
      <c r="K738" s="33" t="n">
        <f aca="false">COUNTIF(B738:J738,"&lt;0.05")</f>
        <v>0</v>
      </c>
      <c r="L738" s="34" t="n">
        <f aca="false">COUNTIF(B738:J738,"&lt;0.005556")</f>
        <v>0</v>
      </c>
    </row>
    <row r="739" customFormat="false" ht="15" hidden="false" customHeight="false" outlineLevel="0" collapsed="false">
      <c r="A739" s="32" t="s">
        <v>3540</v>
      </c>
      <c r="B739" s="32" t="n">
        <v>0.934</v>
      </c>
      <c r="C739" s="32" t="n">
        <v>0.77</v>
      </c>
      <c r="D739" s="32" t="n">
        <v>0.983</v>
      </c>
      <c r="E739" s="32" t="n">
        <v>0.637</v>
      </c>
      <c r="F739" s="32" t="n">
        <v>0.03</v>
      </c>
      <c r="G739" s="32" t="n">
        <v>0.754</v>
      </c>
      <c r="H739" s="32" t="n">
        <v>0.069</v>
      </c>
      <c r="I739" s="32" t="n">
        <v>0.91</v>
      </c>
      <c r="J739" s="32" t="n">
        <v>0.741</v>
      </c>
      <c r="K739" s="33" t="n">
        <f aca="false">COUNTIF(B739:J739,"&lt;0.05")</f>
        <v>1</v>
      </c>
      <c r="L739" s="34" t="n">
        <f aca="false">COUNTIF(B739:J739,"&lt;0.005556")</f>
        <v>0</v>
      </c>
    </row>
    <row r="740" customFormat="false" ht="15" hidden="false" customHeight="false" outlineLevel="0" collapsed="false">
      <c r="A740" s="32" t="s">
        <v>4492</v>
      </c>
      <c r="B740" s="32" t="n">
        <v>0.977</v>
      </c>
      <c r="C740" s="32" t="n">
        <v>1</v>
      </c>
      <c r="D740" s="32" t="n">
        <v>0.895</v>
      </c>
      <c r="E740" s="32" t="n">
        <v>0.893</v>
      </c>
      <c r="F740" s="32" t="n">
        <v>1</v>
      </c>
      <c r="G740" s="32" t="n">
        <v>0.975</v>
      </c>
      <c r="H740" s="32" t="n">
        <v>0.072</v>
      </c>
      <c r="I740" s="32" t="s">
        <v>6779</v>
      </c>
      <c r="J740" s="32" t="n">
        <v>0.983</v>
      </c>
      <c r="K740" s="33" t="n">
        <f aca="false">COUNTIF(B740:J740,"&lt;0.05")</f>
        <v>0</v>
      </c>
      <c r="L740" s="34" t="n">
        <f aca="false">COUNTIF(B740:J740,"&lt;0.005556")</f>
        <v>0</v>
      </c>
    </row>
    <row r="741" customFormat="false" ht="15" hidden="false" customHeight="false" outlineLevel="0" collapsed="false">
      <c r="A741" s="32" t="s">
        <v>6103</v>
      </c>
      <c r="B741" s="32" t="s">
        <v>6779</v>
      </c>
      <c r="C741" s="32" t="n">
        <v>1</v>
      </c>
      <c r="D741" s="32" t="n">
        <v>1</v>
      </c>
      <c r="E741" s="32" t="n">
        <v>0.992</v>
      </c>
      <c r="F741" s="32" t="n">
        <v>1</v>
      </c>
      <c r="G741" s="32" t="s">
        <v>6779</v>
      </c>
      <c r="H741" s="32" t="s">
        <v>6779</v>
      </c>
      <c r="I741" s="32" t="s">
        <v>6779</v>
      </c>
      <c r="J741" s="32" t="s">
        <v>6779</v>
      </c>
      <c r="K741" s="33" t="n">
        <f aca="false">COUNTIF(B741:J741,"&lt;0.05")</f>
        <v>0</v>
      </c>
      <c r="L741" s="34" t="n">
        <f aca="false">COUNTIF(B741:J741,"&lt;0.005556")</f>
        <v>0</v>
      </c>
    </row>
    <row r="742" customFormat="false" ht="15" hidden="false" customHeight="false" outlineLevel="0" collapsed="false">
      <c r="A742" s="32" t="s">
        <v>3093</v>
      </c>
      <c r="B742" s="32" t="n">
        <v>0.929</v>
      </c>
      <c r="C742" s="32" t="n">
        <v>0.585</v>
      </c>
      <c r="D742" s="32" t="n">
        <v>0.897</v>
      </c>
      <c r="E742" s="32" t="n">
        <v>0.363</v>
      </c>
      <c r="F742" s="32" t="n">
        <v>0.495</v>
      </c>
      <c r="G742" s="32" t="n">
        <v>0.924</v>
      </c>
      <c r="H742" s="32" t="n">
        <v>0.776</v>
      </c>
      <c r="I742" s="32" t="n">
        <v>0.969</v>
      </c>
      <c r="J742" s="32" t="n">
        <v>0.659</v>
      </c>
      <c r="K742" s="33" t="n">
        <f aca="false">COUNTIF(B742:J742,"&lt;0.05")</f>
        <v>0</v>
      </c>
      <c r="L742" s="34" t="n">
        <f aca="false">COUNTIF(B742:J742,"&lt;0.005556")</f>
        <v>0</v>
      </c>
    </row>
    <row r="743" customFormat="false" ht="15" hidden="false" customHeight="false" outlineLevel="0" collapsed="false">
      <c r="A743" s="32" t="s">
        <v>5534</v>
      </c>
      <c r="B743" s="32" t="n">
        <v>1</v>
      </c>
      <c r="C743" s="32" t="n">
        <v>1</v>
      </c>
      <c r="D743" s="32" t="s">
        <v>6779</v>
      </c>
      <c r="E743" s="32" t="n">
        <v>0.993</v>
      </c>
      <c r="F743" s="32" t="s">
        <v>6779</v>
      </c>
      <c r="G743" s="32" t="s">
        <v>6779</v>
      </c>
      <c r="H743" s="32" t="n">
        <v>1</v>
      </c>
      <c r="I743" s="32" t="n">
        <v>1</v>
      </c>
      <c r="J743" s="32" t="n">
        <v>1</v>
      </c>
      <c r="K743" s="33" t="n">
        <f aca="false">COUNTIF(B743:J743,"&lt;0.05")</f>
        <v>0</v>
      </c>
      <c r="L743" s="34" t="n">
        <f aca="false">COUNTIF(B743:J743,"&lt;0.005556")</f>
        <v>0</v>
      </c>
    </row>
    <row r="744" customFormat="false" ht="15" hidden="false" customHeight="false" outlineLevel="0" collapsed="false">
      <c r="A744" s="32" t="s">
        <v>5779</v>
      </c>
      <c r="B744" s="32" t="n">
        <v>1</v>
      </c>
      <c r="C744" s="32" t="s">
        <v>6779</v>
      </c>
      <c r="D744" s="32" t="n">
        <v>1</v>
      </c>
      <c r="E744" s="32" t="n">
        <v>0.978</v>
      </c>
      <c r="F744" s="32" t="n">
        <v>0.984</v>
      </c>
      <c r="G744" s="32" t="s">
        <v>6779</v>
      </c>
      <c r="H744" s="32" t="s">
        <v>6779</v>
      </c>
      <c r="I744" s="32" t="s">
        <v>6779</v>
      </c>
      <c r="J744" s="32" t="s">
        <v>6779</v>
      </c>
      <c r="K744" s="33" t="n">
        <f aca="false">COUNTIF(B744:J744,"&lt;0.05")</f>
        <v>0</v>
      </c>
      <c r="L744" s="34" t="n">
        <f aca="false">COUNTIF(B744:J744,"&lt;0.005556")</f>
        <v>0</v>
      </c>
    </row>
    <row r="745" customFormat="false" ht="15" hidden="false" customHeight="false" outlineLevel="0" collapsed="false">
      <c r="A745" s="32" t="s">
        <v>4420</v>
      </c>
      <c r="B745" s="32" t="n">
        <v>1</v>
      </c>
      <c r="C745" s="32" t="n">
        <v>0.983</v>
      </c>
      <c r="D745" s="32" t="n">
        <v>0.896</v>
      </c>
      <c r="E745" s="32" t="n">
        <v>0.805</v>
      </c>
      <c r="F745" s="32" t="n">
        <v>1</v>
      </c>
      <c r="G745" s="32" t="n">
        <v>1</v>
      </c>
      <c r="H745" s="32" t="n">
        <v>1</v>
      </c>
      <c r="I745" s="32" t="s">
        <v>6779</v>
      </c>
      <c r="J745" s="32" t="n">
        <v>0.981</v>
      </c>
      <c r="K745" s="33" t="n">
        <f aca="false">COUNTIF(B745:J745,"&lt;0.05")</f>
        <v>0</v>
      </c>
      <c r="L745" s="34" t="n">
        <f aca="false">COUNTIF(B745:J745,"&lt;0.005556")</f>
        <v>0</v>
      </c>
    </row>
    <row r="746" customFormat="false" ht="15" hidden="false" customHeight="false" outlineLevel="0" collapsed="false">
      <c r="A746" s="32" t="s">
        <v>6396</v>
      </c>
      <c r="B746" s="32" t="n">
        <v>1</v>
      </c>
      <c r="C746" s="32" t="s">
        <v>6779</v>
      </c>
      <c r="D746" s="32" t="s">
        <v>6779</v>
      </c>
      <c r="E746" s="32" t="s">
        <v>6779</v>
      </c>
      <c r="F746" s="32" t="s">
        <v>6779</v>
      </c>
      <c r="G746" s="32" t="s">
        <v>6779</v>
      </c>
      <c r="H746" s="32" t="s">
        <v>6779</v>
      </c>
      <c r="I746" s="32" t="n">
        <v>1</v>
      </c>
      <c r="J746" s="32" t="s">
        <v>6779</v>
      </c>
      <c r="K746" s="33" t="n">
        <f aca="false">COUNTIF(B746:J746,"&lt;0.05")</f>
        <v>0</v>
      </c>
      <c r="L746" s="34" t="n">
        <f aca="false">COUNTIF(B746:J746,"&lt;0.005556")</f>
        <v>0</v>
      </c>
    </row>
    <row r="747" customFormat="false" ht="15" hidden="false" customHeight="false" outlineLevel="0" collapsed="false">
      <c r="A747" s="32" t="s">
        <v>5179</v>
      </c>
      <c r="B747" s="32" t="n">
        <v>1</v>
      </c>
      <c r="C747" s="32" t="n">
        <v>1</v>
      </c>
      <c r="D747" s="32" t="n">
        <v>0.983</v>
      </c>
      <c r="E747" s="32" t="n">
        <v>0.956</v>
      </c>
      <c r="F747" s="32" t="s">
        <v>6779</v>
      </c>
      <c r="G747" s="32" t="n">
        <v>1</v>
      </c>
      <c r="H747" s="32" t="n">
        <v>0.976</v>
      </c>
      <c r="I747" s="32" t="s">
        <v>6779</v>
      </c>
      <c r="J747" s="32" t="s">
        <v>6779</v>
      </c>
      <c r="K747" s="33" t="n">
        <f aca="false">COUNTIF(B747:J747,"&lt;0.05")</f>
        <v>0</v>
      </c>
      <c r="L747" s="34" t="n">
        <f aca="false">COUNTIF(B747:J747,"&lt;0.005556")</f>
        <v>0</v>
      </c>
    </row>
    <row r="748" customFormat="false" ht="15" hidden="false" customHeight="false" outlineLevel="0" collapsed="false">
      <c r="A748" s="32" t="s">
        <v>4324</v>
      </c>
      <c r="B748" s="32" t="s">
        <v>6779</v>
      </c>
      <c r="C748" s="32" t="n">
        <v>1</v>
      </c>
      <c r="D748" s="32" t="n">
        <v>0.948</v>
      </c>
      <c r="E748" s="32" t="n">
        <v>0.355</v>
      </c>
      <c r="F748" s="32" t="n">
        <v>0.049</v>
      </c>
      <c r="G748" s="32" t="n">
        <v>0.643</v>
      </c>
      <c r="H748" s="32" t="n">
        <v>1</v>
      </c>
      <c r="I748" s="32" t="n">
        <v>0.969</v>
      </c>
      <c r="J748" s="32" t="n">
        <v>1</v>
      </c>
      <c r="K748" s="33" t="n">
        <f aca="false">COUNTIF(B748:J748,"&lt;0.05")</f>
        <v>1</v>
      </c>
      <c r="L748" s="34" t="n">
        <f aca="false">COUNTIF(B748:J748,"&lt;0.005556")</f>
        <v>0</v>
      </c>
    </row>
    <row r="749" customFormat="false" ht="15" hidden="false" customHeight="false" outlineLevel="0" collapsed="false">
      <c r="A749" s="32" t="s">
        <v>3411</v>
      </c>
      <c r="B749" s="32" t="n">
        <v>0.755</v>
      </c>
      <c r="C749" s="32" t="n">
        <v>0.984</v>
      </c>
      <c r="D749" s="32" t="n">
        <v>0.753</v>
      </c>
      <c r="E749" s="32" t="n">
        <v>0.419</v>
      </c>
      <c r="F749" s="32" t="n">
        <v>0.057</v>
      </c>
      <c r="G749" s="32" t="n">
        <v>0.419</v>
      </c>
      <c r="H749" s="32" t="n">
        <v>0.739</v>
      </c>
      <c r="I749" s="32" t="n">
        <v>1</v>
      </c>
      <c r="J749" s="32" t="n">
        <v>0.945</v>
      </c>
      <c r="K749" s="33" t="n">
        <f aca="false">COUNTIF(B749:J749,"&lt;0.05")</f>
        <v>0</v>
      </c>
      <c r="L749" s="34" t="n">
        <f aca="false">COUNTIF(B749:J749,"&lt;0.005556")</f>
        <v>0</v>
      </c>
    </row>
    <row r="750" customFormat="false" ht="15" hidden="false" customHeight="false" outlineLevel="0" collapsed="false">
      <c r="A750" s="32" t="s">
        <v>3457</v>
      </c>
      <c r="B750" s="32" t="n">
        <v>0.691</v>
      </c>
      <c r="C750" s="32" t="n">
        <v>0.949</v>
      </c>
      <c r="D750" s="32" t="n">
        <v>0.831</v>
      </c>
      <c r="E750" s="32" t="n">
        <v>0.521</v>
      </c>
      <c r="F750" s="32" t="n">
        <v>0.585</v>
      </c>
      <c r="G750" s="32" t="n">
        <v>0.356</v>
      </c>
      <c r="H750" s="32" t="n">
        <v>0.775</v>
      </c>
      <c r="I750" s="32" t="n">
        <v>0.91</v>
      </c>
      <c r="J750" s="32" t="n">
        <v>0.982</v>
      </c>
      <c r="K750" s="33" t="n">
        <f aca="false">COUNTIF(B750:J750,"&lt;0.05")</f>
        <v>0</v>
      </c>
      <c r="L750" s="34" t="n">
        <f aca="false">COUNTIF(B750:J750,"&lt;0.005556")</f>
        <v>0</v>
      </c>
    </row>
    <row r="751" customFormat="false" ht="15" hidden="false" customHeight="false" outlineLevel="0" collapsed="false">
      <c r="A751" s="32" t="s">
        <v>5506</v>
      </c>
      <c r="B751" s="32" t="s">
        <v>6779</v>
      </c>
      <c r="C751" s="32" t="n">
        <v>1</v>
      </c>
      <c r="D751" s="32" t="n">
        <v>0.948</v>
      </c>
      <c r="E751" s="32" t="n">
        <v>0.957</v>
      </c>
      <c r="F751" s="32" t="n">
        <v>0.948</v>
      </c>
      <c r="G751" s="32" t="s">
        <v>6779</v>
      </c>
      <c r="H751" s="32" t="n">
        <v>1</v>
      </c>
      <c r="I751" s="32" t="n">
        <v>1</v>
      </c>
      <c r="J751" s="32" t="s">
        <v>6779</v>
      </c>
      <c r="K751" s="33" t="n">
        <f aca="false">COUNTIF(B751:J751,"&lt;0.05")</f>
        <v>0</v>
      </c>
      <c r="L751" s="34" t="n">
        <f aca="false">COUNTIF(B751:J751,"&lt;0.005556")</f>
        <v>0</v>
      </c>
    </row>
    <row r="752" customFormat="false" ht="15" hidden="false" customHeight="false" outlineLevel="0" collapsed="false">
      <c r="A752" s="32" t="s">
        <v>3186</v>
      </c>
      <c r="B752" s="32" t="n">
        <v>0.058</v>
      </c>
      <c r="C752" s="32" t="n">
        <v>0.342</v>
      </c>
      <c r="D752" s="32" t="n">
        <v>0.828</v>
      </c>
      <c r="E752" s="32" t="n">
        <v>0.069</v>
      </c>
      <c r="F752" s="32" t="n">
        <v>0.139</v>
      </c>
      <c r="G752" s="32" t="n">
        <v>0.848</v>
      </c>
      <c r="H752" s="32" t="n">
        <v>0.647</v>
      </c>
      <c r="I752" s="32" t="n">
        <v>0.4</v>
      </c>
      <c r="J752" s="32" t="n">
        <v>0.363</v>
      </c>
      <c r="K752" s="33" t="n">
        <f aca="false">COUNTIF(B752:J752,"&lt;0.05")</f>
        <v>0</v>
      </c>
      <c r="L752" s="34" t="n">
        <f aca="false">COUNTIF(B752:J752,"&lt;0.005556")</f>
        <v>0</v>
      </c>
    </row>
    <row r="753" customFormat="false" ht="15" hidden="false" customHeight="false" outlineLevel="0" collapsed="false">
      <c r="A753" s="32" t="s">
        <v>5407</v>
      </c>
      <c r="B753" s="32" t="n">
        <v>0.978</v>
      </c>
      <c r="C753" s="32" t="n">
        <v>1</v>
      </c>
      <c r="D753" s="32" t="n">
        <v>0.982</v>
      </c>
      <c r="E753" s="32" t="n">
        <v>0.993</v>
      </c>
      <c r="F753" s="32" t="s">
        <v>6779</v>
      </c>
      <c r="G753" s="32" t="s">
        <v>6779</v>
      </c>
      <c r="H753" s="32" t="s">
        <v>6779</v>
      </c>
      <c r="I753" s="32" t="n">
        <v>1</v>
      </c>
      <c r="J753" s="32" t="s">
        <v>6779</v>
      </c>
      <c r="K753" s="33" t="n">
        <f aca="false">COUNTIF(B753:J753,"&lt;0.05")</f>
        <v>0</v>
      </c>
      <c r="L753" s="34" t="n">
        <f aca="false">COUNTIF(B753:J753,"&lt;0.005556")</f>
        <v>0</v>
      </c>
    </row>
    <row r="754" customFormat="false" ht="15" hidden="false" customHeight="false" outlineLevel="0" collapsed="false">
      <c r="A754" s="32" t="s">
        <v>1266</v>
      </c>
      <c r="B754" s="32" t="n">
        <v>0.572</v>
      </c>
      <c r="C754" s="32" t="n">
        <v>0.475</v>
      </c>
      <c r="D754" s="32" t="n">
        <v>0.659</v>
      </c>
      <c r="E754" s="32" t="n">
        <v>0.475</v>
      </c>
      <c r="F754" s="32" t="n">
        <v>0.683</v>
      </c>
      <c r="G754" s="32" t="n">
        <v>0.678</v>
      </c>
      <c r="H754" s="32" t="n">
        <v>0.479</v>
      </c>
      <c r="I754" s="32" t="n">
        <v>0.42</v>
      </c>
      <c r="J754" s="32" t="n">
        <v>0.022</v>
      </c>
      <c r="K754" s="33" t="n">
        <f aca="false">COUNTIF(B754:J754,"&lt;0.05")</f>
        <v>1</v>
      </c>
      <c r="L754" s="34" t="n">
        <f aca="false">COUNTIF(B754:J754,"&lt;0.005556")</f>
        <v>0</v>
      </c>
    </row>
    <row r="755" customFormat="false" ht="15" hidden="false" customHeight="false" outlineLevel="0" collapsed="false">
      <c r="A755" s="32" t="s">
        <v>5137</v>
      </c>
      <c r="B755" s="32" t="n">
        <v>0.975</v>
      </c>
      <c r="C755" s="32" t="n">
        <v>1</v>
      </c>
      <c r="D755" s="32" t="s">
        <v>6779</v>
      </c>
      <c r="E755" s="32" t="n">
        <v>0.892</v>
      </c>
      <c r="F755" s="32" t="n">
        <v>1</v>
      </c>
      <c r="G755" s="32" t="n">
        <v>1</v>
      </c>
      <c r="H755" s="32" t="s">
        <v>6779</v>
      </c>
      <c r="I755" s="32" t="s">
        <v>6779</v>
      </c>
      <c r="J755" s="32" t="n">
        <v>1</v>
      </c>
      <c r="K755" s="33" t="n">
        <f aca="false">COUNTIF(B755:J755,"&lt;0.05")</f>
        <v>0</v>
      </c>
      <c r="L755" s="34" t="n">
        <f aca="false">COUNTIF(B755:J755,"&lt;0.005556")</f>
        <v>0</v>
      </c>
    </row>
    <row r="756" customFormat="false" ht="15" hidden="false" customHeight="false" outlineLevel="0" collapsed="false">
      <c r="A756" s="32" t="s">
        <v>2516</v>
      </c>
      <c r="B756" s="32" t="n">
        <v>0.483</v>
      </c>
      <c r="C756" s="32" t="n">
        <v>0.125</v>
      </c>
      <c r="D756" s="32" t="n">
        <v>0.291</v>
      </c>
      <c r="E756" s="32" t="n">
        <v>0.202</v>
      </c>
      <c r="F756" s="32" t="n">
        <v>0.407</v>
      </c>
      <c r="G756" s="32" t="n">
        <v>0.468</v>
      </c>
      <c r="H756" s="32" t="n">
        <v>0.976</v>
      </c>
      <c r="I756" s="32" t="n">
        <v>0.426</v>
      </c>
      <c r="J756" s="32" t="n">
        <v>0.466</v>
      </c>
      <c r="K756" s="33" t="n">
        <f aca="false">COUNTIF(B756:J756,"&lt;0.05")</f>
        <v>0</v>
      </c>
      <c r="L756" s="34" t="n">
        <f aca="false">COUNTIF(B756:J756,"&lt;0.005556")</f>
        <v>0</v>
      </c>
    </row>
    <row r="757" customFormat="false" ht="15" hidden="false" customHeight="false" outlineLevel="0" collapsed="false">
      <c r="A757" s="32" t="s">
        <v>4431</v>
      </c>
      <c r="B757" s="32" t="s">
        <v>6779</v>
      </c>
      <c r="C757" s="32" t="n">
        <v>1</v>
      </c>
      <c r="D757" s="32" t="n">
        <v>0.982</v>
      </c>
      <c r="E757" s="32" t="n">
        <v>0.805</v>
      </c>
      <c r="F757" s="32" t="n">
        <v>0.948</v>
      </c>
      <c r="G757" s="32" t="n">
        <v>1</v>
      </c>
      <c r="H757" s="32" t="s">
        <v>6779</v>
      </c>
      <c r="I757" s="32" t="s">
        <v>6779</v>
      </c>
      <c r="J757" s="32" t="n">
        <v>0.888</v>
      </c>
      <c r="K757" s="33" t="n">
        <f aca="false">COUNTIF(B757:J757,"&lt;0.05")</f>
        <v>0</v>
      </c>
      <c r="L757" s="34" t="n">
        <f aca="false">COUNTIF(B757:J757,"&lt;0.005556")</f>
        <v>0</v>
      </c>
    </row>
    <row r="758" customFormat="false" ht="15" hidden="false" customHeight="false" outlineLevel="0" collapsed="false">
      <c r="A758" s="32" t="s">
        <v>5344</v>
      </c>
      <c r="B758" s="32" t="n">
        <v>0.975</v>
      </c>
      <c r="C758" s="32" t="s">
        <v>6779</v>
      </c>
      <c r="D758" s="32" t="s">
        <v>6779</v>
      </c>
      <c r="E758" s="32" t="s">
        <v>6779</v>
      </c>
      <c r="F758" s="32" t="n">
        <v>0.984</v>
      </c>
      <c r="G758" s="32" t="n">
        <v>0.924</v>
      </c>
      <c r="H758" s="32" t="s">
        <v>6779</v>
      </c>
      <c r="I758" s="32" t="s">
        <v>6779</v>
      </c>
      <c r="J758" s="32" t="n">
        <v>0.979</v>
      </c>
      <c r="K758" s="33" t="n">
        <f aca="false">COUNTIF(B758:J758,"&lt;0.05")</f>
        <v>0</v>
      </c>
      <c r="L758" s="34" t="n">
        <f aca="false">COUNTIF(B758:J758,"&lt;0.005556")</f>
        <v>0</v>
      </c>
    </row>
    <row r="759" customFormat="false" ht="15" hidden="false" customHeight="false" outlineLevel="0" collapsed="false">
      <c r="A759" s="32" t="s">
        <v>6123</v>
      </c>
      <c r="B759" s="32" t="s">
        <v>6779</v>
      </c>
      <c r="C759" s="32" t="s">
        <v>6779</v>
      </c>
      <c r="D759" s="32" t="n">
        <v>1</v>
      </c>
      <c r="E759" s="32" t="n">
        <v>1</v>
      </c>
      <c r="F759" s="32" t="s">
        <v>6779</v>
      </c>
      <c r="G759" s="32" t="s">
        <v>6779</v>
      </c>
      <c r="H759" s="32" t="n">
        <v>1</v>
      </c>
      <c r="I759" s="32" t="s">
        <v>6779</v>
      </c>
      <c r="J759" s="32" t="n">
        <v>1</v>
      </c>
      <c r="K759" s="33" t="n">
        <f aca="false">COUNTIF(B759:J759,"&lt;0.05")</f>
        <v>0</v>
      </c>
      <c r="L759" s="34" t="n">
        <f aca="false">COUNTIF(B759:J759,"&lt;0.005556")</f>
        <v>0</v>
      </c>
    </row>
    <row r="760" customFormat="false" ht="15" hidden="false" customHeight="false" outlineLevel="0" collapsed="false">
      <c r="A760" s="32" t="s">
        <v>1193</v>
      </c>
      <c r="B760" s="32" t="n">
        <v>0.188</v>
      </c>
      <c r="C760" s="32" t="n">
        <v>0.594</v>
      </c>
      <c r="D760" s="32" t="n">
        <v>0.442</v>
      </c>
      <c r="E760" s="32" t="n">
        <v>0.214</v>
      </c>
      <c r="F760" s="32" t="n">
        <v>0.137</v>
      </c>
      <c r="G760" s="32" t="n">
        <v>0.315</v>
      </c>
      <c r="H760" s="32" t="n">
        <v>0.686</v>
      </c>
      <c r="I760" s="32" t="n">
        <v>0.445</v>
      </c>
      <c r="J760" s="32" t="n">
        <v>0.079</v>
      </c>
      <c r="K760" s="33" t="n">
        <f aca="false">COUNTIF(B760:J760,"&lt;0.05")</f>
        <v>0</v>
      </c>
      <c r="L760" s="34" t="n">
        <f aca="false">COUNTIF(B760:J760,"&lt;0.005556")</f>
        <v>0</v>
      </c>
    </row>
    <row r="761" customFormat="false" ht="15" hidden="false" customHeight="false" outlineLevel="0" collapsed="false">
      <c r="A761" s="32" t="s">
        <v>6201</v>
      </c>
      <c r="B761" s="32" t="s">
        <v>6779</v>
      </c>
      <c r="C761" s="32" t="n">
        <v>0.984</v>
      </c>
      <c r="D761" s="32" t="s">
        <v>6779</v>
      </c>
      <c r="E761" s="32" t="n">
        <v>0.992</v>
      </c>
      <c r="F761" s="32" t="s">
        <v>6779</v>
      </c>
      <c r="G761" s="32" t="s">
        <v>6779</v>
      </c>
      <c r="H761" s="32" t="s">
        <v>6779</v>
      </c>
      <c r="I761" s="32" t="s">
        <v>6779</v>
      </c>
      <c r="J761" s="32" t="s">
        <v>6779</v>
      </c>
      <c r="K761" s="33" t="n">
        <f aca="false">COUNTIF(B761:J761,"&lt;0.05")</f>
        <v>0</v>
      </c>
      <c r="L761" s="34" t="n">
        <f aca="false">COUNTIF(B761:J761,"&lt;0.005556")</f>
        <v>0</v>
      </c>
    </row>
    <row r="762" customFormat="false" ht="15" hidden="false" customHeight="false" outlineLevel="0" collapsed="false">
      <c r="A762" s="32" t="s">
        <v>1335</v>
      </c>
      <c r="B762" s="32" t="n">
        <v>0.326</v>
      </c>
      <c r="C762" s="32" t="n">
        <v>0.633</v>
      </c>
      <c r="D762" s="32" t="n">
        <v>0.409</v>
      </c>
      <c r="E762" s="32" t="n">
        <v>0.502</v>
      </c>
      <c r="F762" s="32" t="n">
        <v>0.058</v>
      </c>
      <c r="G762" s="32" t="n">
        <v>0.546</v>
      </c>
      <c r="H762" s="32" t="n">
        <v>0.5</v>
      </c>
      <c r="I762" s="32" t="n">
        <v>0.709</v>
      </c>
      <c r="J762" s="32" t="n">
        <v>0.285</v>
      </c>
      <c r="K762" s="33" t="n">
        <f aca="false">COUNTIF(B762:J762,"&lt;0.05")</f>
        <v>0</v>
      </c>
      <c r="L762" s="34" t="n">
        <f aca="false">COUNTIF(B762:J762,"&lt;0.005556")</f>
        <v>0</v>
      </c>
    </row>
    <row r="763" customFormat="false" ht="15" hidden="false" customHeight="false" outlineLevel="0" collapsed="false">
      <c r="A763" s="32" t="s">
        <v>594</v>
      </c>
      <c r="B763" s="32" t="n">
        <v>0.116</v>
      </c>
      <c r="C763" s="32" t="n">
        <v>0.224</v>
      </c>
      <c r="D763" s="32" t="n">
        <v>0.155</v>
      </c>
      <c r="E763" s="32" t="n">
        <v>0.444</v>
      </c>
      <c r="F763" s="32" t="n">
        <v>0.611</v>
      </c>
      <c r="G763" s="32" t="n">
        <v>0.276</v>
      </c>
      <c r="H763" s="32" t="n">
        <v>0.53</v>
      </c>
      <c r="I763" s="32" t="n">
        <v>0.099</v>
      </c>
      <c r="J763" s="32" t="n">
        <v>0.356</v>
      </c>
      <c r="K763" s="33" t="n">
        <f aca="false">COUNTIF(B763:J763,"&lt;0.05")</f>
        <v>0</v>
      </c>
      <c r="L763" s="34" t="n">
        <f aca="false">COUNTIF(B763:J763,"&lt;0.005556")</f>
        <v>0</v>
      </c>
    </row>
    <row r="764" customFormat="false" ht="15" hidden="false" customHeight="false" outlineLevel="0" collapsed="false">
      <c r="A764" s="32" t="s">
        <v>3432</v>
      </c>
      <c r="B764" s="32" t="n">
        <v>0.59</v>
      </c>
      <c r="C764" s="32" t="n">
        <v>0.952</v>
      </c>
      <c r="D764" s="32" t="n">
        <v>0.752</v>
      </c>
      <c r="E764" s="32" t="n">
        <v>0.046</v>
      </c>
      <c r="F764" s="32" t="n">
        <v>0.761</v>
      </c>
      <c r="G764" s="32" t="n">
        <v>0.754</v>
      </c>
      <c r="H764" s="32" t="n">
        <v>0.78</v>
      </c>
      <c r="I764" s="32" t="n">
        <v>0.288</v>
      </c>
      <c r="J764" s="32" t="n">
        <v>0.466</v>
      </c>
      <c r="K764" s="33" t="n">
        <f aca="false">COUNTIF(B764:J764,"&lt;0.05")</f>
        <v>1</v>
      </c>
      <c r="L764" s="34" t="n">
        <f aca="false">COUNTIF(B764:J764,"&lt;0.005556")</f>
        <v>0</v>
      </c>
    </row>
    <row r="765" customFormat="false" ht="15" hidden="false" customHeight="false" outlineLevel="0" collapsed="false">
      <c r="A765" s="32" t="s">
        <v>2223</v>
      </c>
      <c r="B765" s="32" t="n">
        <v>0.711</v>
      </c>
      <c r="C765" s="32" t="n">
        <v>0.405</v>
      </c>
      <c r="D765" s="32" t="n">
        <v>0.24</v>
      </c>
      <c r="E765" s="32" t="n">
        <v>0.015</v>
      </c>
      <c r="F765" s="32" t="n">
        <v>0.586</v>
      </c>
      <c r="G765" s="32" t="n">
        <v>0.146</v>
      </c>
      <c r="H765" s="32" t="n">
        <v>0.24</v>
      </c>
      <c r="I765" s="32" t="n">
        <v>0.822</v>
      </c>
      <c r="J765" s="32" t="n">
        <v>0.634</v>
      </c>
      <c r="K765" s="33" t="n">
        <f aca="false">COUNTIF(B765:J765,"&lt;0.05")</f>
        <v>1</v>
      </c>
      <c r="L765" s="34" t="n">
        <f aca="false">COUNTIF(B765:J765,"&lt;0.005556")</f>
        <v>0</v>
      </c>
    </row>
    <row r="766" customFormat="false" ht="15" hidden="false" customHeight="false" outlineLevel="0" collapsed="false">
      <c r="A766" s="32" t="s">
        <v>3503</v>
      </c>
      <c r="B766" s="32" t="n">
        <v>0.978</v>
      </c>
      <c r="C766" s="32" t="n">
        <v>0.903</v>
      </c>
      <c r="D766" s="32" t="n">
        <v>0.948</v>
      </c>
      <c r="E766" s="32" t="n">
        <v>0.194</v>
      </c>
      <c r="F766" s="32" t="n">
        <v>0.896</v>
      </c>
      <c r="G766" s="32" t="n">
        <v>0.922</v>
      </c>
      <c r="H766" s="32" t="n">
        <v>0.923</v>
      </c>
      <c r="I766" s="32" t="n">
        <v>0.908</v>
      </c>
      <c r="J766" s="32" t="n">
        <v>0.981</v>
      </c>
      <c r="K766" s="33" t="n">
        <f aca="false">COUNTIF(B766:J766,"&lt;0.05")</f>
        <v>0</v>
      </c>
      <c r="L766" s="34" t="n">
        <f aca="false">COUNTIF(B766:J766,"&lt;0.005556")</f>
        <v>0</v>
      </c>
    </row>
    <row r="767" customFormat="false" ht="15" hidden="false" customHeight="false" outlineLevel="0" collapsed="false">
      <c r="A767" s="32" t="s">
        <v>6334</v>
      </c>
      <c r="B767" s="32" t="s">
        <v>6779</v>
      </c>
      <c r="C767" s="32" t="s">
        <v>6779</v>
      </c>
      <c r="D767" s="32" t="s">
        <v>6779</v>
      </c>
      <c r="E767" s="32" t="n">
        <v>1</v>
      </c>
      <c r="F767" s="32" t="s">
        <v>6779</v>
      </c>
      <c r="G767" s="32" t="s">
        <v>6779</v>
      </c>
      <c r="H767" s="32" t="n">
        <v>1</v>
      </c>
      <c r="I767" s="32" t="n">
        <v>1</v>
      </c>
      <c r="J767" s="32" t="s">
        <v>6779</v>
      </c>
      <c r="K767" s="33" t="n">
        <f aca="false">COUNTIF(B767:J767,"&lt;0.05")</f>
        <v>0</v>
      </c>
      <c r="L767" s="34" t="n">
        <f aca="false">COUNTIF(B767:J767,"&lt;0.005556")</f>
        <v>0</v>
      </c>
    </row>
    <row r="768" customFormat="false" ht="15" hidden="false" customHeight="false" outlineLevel="0" collapsed="false">
      <c r="A768" s="32" t="s">
        <v>4600</v>
      </c>
      <c r="B768" s="32" t="s">
        <v>6779</v>
      </c>
      <c r="C768" s="32" t="s">
        <v>6779</v>
      </c>
      <c r="D768" s="32" t="n">
        <v>0.946</v>
      </c>
      <c r="E768" s="32" t="n">
        <v>0.892</v>
      </c>
      <c r="F768" s="32" t="n">
        <v>0.984</v>
      </c>
      <c r="G768" s="32" t="s">
        <v>6779</v>
      </c>
      <c r="H768" s="32" t="n">
        <v>0.931</v>
      </c>
      <c r="I768" s="32" t="n">
        <v>1</v>
      </c>
      <c r="J768" s="32" t="n">
        <v>1</v>
      </c>
      <c r="K768" s="33" t="n">
        <f aca="false">COUNTIF(B768:J768,"&lt;0.05")</f>
        <v>0</v>
      </c>
      <c r="L768" s="34" t="n">
        <f aca="false">COUNTIF(B768:J768,"&lt;0.005556")</f>
        <v>0</v>
      </c>
    </row>
    <row r="769" customFormat="false" ht="15" hidden="false" customHeight="false" outlineLevel="0" collapsed="false">
      <c r="A769" s="32" t="s">
        <v>5809</v>
      </c>
      <c r="B769" s="32" t="s">
        <v>6779</v>
      </c>
      <c r="C769" s="32" t="n">
        <v>1</v>
      </c>
      <c r="D769" s="32" t="s">
        <v>6779</v>
      </c>
      <c r="E769" s="32" t="n">
        <v>0.994</v>
      </c>
      <c r="F769" s="32" t="s">
        <v>6779</v>
      </c>
      <c r="G769" s="32" t="n">
        <v>0.975</v>
      </c>
      <c r="H769" s="32" t="s">
        <v>6779</v>
      </c>
      <c r="I769" s="32" t="n">
        <v>1</v>
      </c>
      <c r="J769" s="32" t="n">
        <v>1</v>
      </c>
      <c r="K769" s="33" t="n">
        <f aca="false">COUNTIF(B769:J769,"&lt;0.05")</f>
        <v>0</v>
      </c>
      <c r="L769" s="34" t="n">
        <f aca="false">COUNTIF(B769:J769,"&lt;0.005556")</f>
        <v>0</v>
      </c>
    </row>
    <row r="770" customFormat="false" ht="15" hidden="false" customHeight="false" outlineLevel="0" collapsed="false">
      <c r="A770" s="32" t="s">
        <v>3098</v>
      </c>
      <c r="B770" s="32" t="n">
        <v>0.619</v>
      </c>
      <c r="C770" s="32" t="n">
        <v>0.424</v>
      </c>
      <c r="D770" s="32" t="n">
        <v>0.829</v>
      </c>
      <c r="E770" s="32" t="n">
        <v>0.423</v>
      </c>
      <c r="F770" s="32" t="n">
        <v>0.24</v>
      </c>
      <c r="G770" s="32" t="n">
        <v>0.644</v>
      </c>
      <c r="H770" s="32" t="n">
        <v>0.439</v>
      </c>
      <c r="I770" s="32" t="n">
        <v>1</v>
      </c>
      <c r="J770" s="32" t="n">
        <v>0.816</v>
      </c>
      <c r="K770" s="33" t="n">
        <f aca="false">COUNTIF(B770:J770,"&lt;0.05")</f>
        <v>0</v>
      </c>
      <c r="L770" s="34" t="n">
        <f aca="false">COUNTIF(B770:J770,"&lt;0.005556")</f>
        <v>0</v>
      </c>
    </row>
    <row r="771" customFormat="false" ht="15" hidden="false" customHeight="false" outlineLevel="0" collapsed="false">
      <c r="A771" s="32" t="s">
        <v>506</v>
      </c>
      <c r="B771" s="32" t="n">
        <v>0.578</v>
      </c>
      <c r="C771" s="32" t="n">
        <v>0.424</v>
      </c>
      <c r="D771" s="32" t="n">
        <v>0.395</v>
      </c>
      <c r="E771" s="32" t="n">
        <v>0.391</v>
      </c>
      <c r="F771" s="32" t="n">
        <v>0.553</v>
      </c>
      <c r="G771" s="32" t="n">
        <v>0.505</v>
      </c>
      <c r="H771" s="32" t="n">
        <v>0.044</v>
      </c>
      <c r="I771" s="32" t="n">
        <v>0.187</v>
      </c>
      <c r="J771" s="32" t="n">
        <v>0.366</v>
      </c>
      <c r="K771" s="33" t="n">
        <f aca="false">COUNTIF(B771:J771,"&lt;0.05")</f>
        <v>1</v>
      </c>
      <c r="L771" s="34" t="n">
        <f aca="false">COUNTIF(B771:J771,"&lt;0.005556")</f>
        <v>0</v>
      </c>
    </row>
    <row r="772" customFormat="false" ht="15" hidden="false" customHeight="false" outlineLevel="0" collapsed="false">
      <c r="A772" s="32" t="s">
        <v>2898</v>
      </c>
      <c r="B772" s="32" t="n">
        <v>0.487</v>
      </c>
      <c r="C772" s="32" t="n">
        <v>0.684</v>
      </c>
      <c r="D772" s="32" t="n">
        <v>0.032</v>
      </c>
      <c r="E772" s="32" t="n">
        <v>0.391</v>
      </c>
      <c r="F772" s="32" t="n">
        <v>0.762</v>
      </c>
      <c r="G772" s="32" t="n">
        <v>0.469</v>
      </c>
      <c r="H772" s="32" t="n">
        <v>0.727</v>
      </c>
      <c r="I772" s="32" t="n">
        <v>0.823</v>
      </c>
      <c r="J772" s="32" t="n">
        <v>0.488</v>
      </c>
      <c r="K772" s="33" t="n">
        <f aca="false">COUNTIF(B772:J772,"&lt;0.05")</f>
        <v>1</v>
      </c>
      <c r="L772" s="34" t="n">
        <f aca="false">COUNTIF(B772:J772,"&lt;0.005556")</f>
        <v>0</v>
      </c>
    </row>
    <row r="773" customFormat="false" ht="15" hidden="false" customHeight="false" outlineLevel="0" collapsed="false">
      <c r="A773" s="32" t="s">
        <v>266</v>
      </c>
      <c r="B773" s="32" t="n">
        <v>0.662</v>
      </c>
      <c r="C773" s="32" t="n">
        <v>0.495</v>
      </c>
      <c r="D773" s="32" t="n">
        <v>0.033</v>
      </c>
      <c r="E773" s="32" t="n">
        <v>0.097</v>
      </c>
      <c r="F773" s="32" t="n">
        <v>0.505</v>
      </c>
      <c r="G773" s="32" t="n">
        <v>0.428</v>
      </c>
      <c r="H773" s="32" t="n">
        <v>0.581</v>
      </c>
      <c r="I773" s="32" t="n">
        <v>0.008</v>
      </c>
      <c r="J773" s="32" t="n">
        <v>0.191</v>
      </c>
      <c r="K773" s="33" t="n">
        <f aca="false">COUNTIF(B773:J773,"&lt;0.05")</f>
        <v>2</v>
      </c>
      <c r="L773" s="34" t="n">
        <f aca="false">COUNTIF(B773:J773,"&lt;0.005556")</f>
        <v>0</v>
      </c>
    </row>
    <row r="774" customFormat="false" ht="15" hidden="false" customHeight="false" outlineLevel="0" collapsed="false">
      <c r="A774" s="32" t="s">
        <v>5938</v>
      </c>
      <c r="B774" s="32" t="s">
        <v>6779</v>
      </c>
      <c r="C774" s="32" t="s">
        <v>6779</v>
      </c>
      <c r="D774" s="32" t="n">
        <v>1</v>
      </c>
      <c r="E774" s="32" t="n">
        <v>0.073</v>
      </c>
      <c r="F774" s="32" t="n">
        <v>1</v>
      </c>
      <c r="G774" s="32" t="s">
        <v>6779</v>
      </c>
      <c r="H774" s="32" t="s">
        <v>6779</v>
      </c>
      <c r="I774" s="32" t="n">
        <v>1</v>
      </c>
      <c r="J774" s="32" t="s">
        <v>6779</v>
      </c>
      <c r="K774" s="33" t="n">
        <f aca="false">COUNTIF(B774:J774,"&lt;0.05")</f>
        <v>0</v>
      </c>
      <c r="L774" s="34" t="n">
        <f aca="false">COUNTIF(B774:J774,"&lt;0.005556")</f>
        <v>0</v>
      </c>
    </row>
    <row r="775" customFormat="false" ht="15" hidden="false" customHeight="false" outlineLevel="0" collapsed="false">
      <c r="A775" s="32" t="s">
        <v>2823</v>
      </c>
      <c r="B775" s="32" t="n">
        <v>0.52</v>
      </c>
      <c r="C775" s="32" t="n">
        <v>0.59</v>
      </c>
      <c r="D775" s="32" t="n">
        <v>0.376</v>
      </c>
      <c r="E775" s="32" t="n">
        <v>0.222</v>
      </c>
      <c r="F775" s="32" t="n">
        <v>0.33</v>
      </c>
      <c r="G775" s="32" t="n">
        <v>0.031</v>
      </c>
      <c r="H775" s="32" t="n">
        <v>0.457</v>
      </c>
      <c r="I775" s="32" t="n">
        <v>0.11</v>
      </c>
      <c r="J775" s="32" t="n">
        <v>0.547</v>
      </c>
      <c r="K775" s="33" t="n">
        <f aca="false">COUNTIF(B775:J775,"&lt;0.05")</f>
        <v>1</v>
      </c>
      <c r="L775" s="34" t="n">
        <f aca="false">COUNTIF(B775:J775,"&lt;0.005556")</f>
        <v>0</v>
      </c>
    </row>
    <row r="776" customFormat="false" ht="15" hidden="false" customHeight="false" outlineLevel="0" collapsed="false">
      <c r="A776" s="32" t="s">
        <v>6228</v>
      </c>
      <c r="B776" s="32" t="s">
        <v>6779</v>
      </c>
      <c r="C776" s="32" t="s">
        <v>6779</v>
      </c>
      <c r="D776" s="32" t="s">
        <v>6779</v>
      </c>
      <c r="E776" s="32" t="n">
        <v>0.994</v>
      </c>
      <c r="F776" s="32" t="n">
        <v>1</v>
      </c>
      <c r="G776" s="32" t="n">
        <v>1</v>
      </c>
      <c r="H776" s="32" t="s">
        <v>6779</v>
      </c>
      <c r="I776" s="32" t="s">
        <v>6779</v>
      </c>
      <c r="J776" s="32" t="s">
        <v>6779</v>
      </c>
      <c r="K776" s="33" t="n">
        <f aca="false">COUNTIF(B776:J776,"&lt;0.05")</f>
        <v>0</v>
      </c>
      <c r="L776" s="34" t="n">
        <f aca="false">COUNTIF(B776:J776,"&lt;0.005556")</f>
        <v>0</v>
      </c>
    </row>
    <row r="777" customFormat="false" ht="15" hidden="false" customHeight="false" outlineLevel="0" collapsed="false">
      <c r="A777" s="32" t="s">
        <v>2539</v>
      </c>
      <c r="B777" s="32" t="n">
        <v>0.788</v>
      </c>
      <c r="C777" s="32" t="n">
        <v>0.659</v>
      </c>
      <c r="D777" s="32" t="n">
        <v>0.521</v>
      </c>
      <c r="E777" s="32" t="n">
        <v>0.23</v>
      </c>
      <c r="F777" s="32" t="n">
        <v>0.224</v>
      </c>
      <c r="G777" s="32" t="n">
        <v>0.026</v>
      </c>
      <c r="H777" s="32" t="n">
        <v>0.537</v>
      </c>
      <c r="I777" s="32" t="n">
        <v>0.598</v>
      </c>
      <c r="J777" s="32" t="n">
        <v>0.253</v>
      </c>
      <c r="K777" s="33" t="n">
        <f aca="false">COUNTIF(B777:J777,"&lt;0.05")</f>
        <v>1</v>
      </c>
      <c r="L777" s="34" t="n">
        <f aca="false">COUNTIF(B777:J777,"&lt;0.005556")</f>
        <v>0</v>
      </c>
    </row>
    <row r="778" customFormat="false" ht="15" hidden="false" customHeight="false" outlineLevel="0" collapsed="false">
      <c r="A778" s="32" t="s">
        <v>2395</v>
      </c>
      <c r="B778" s="32" t="n">
        <v>0.57</v>
      </c>
      <c r="C778" s="32" t="n">
        <v>0.431</v>
      </c>
      <c r="D778" s="32" t="n">
        <v>0.656</v>
      </c>
      <c r="E778" s="32" t="n">
        <v>0.319</v>
      </c>
      <c r="F778" s="32" t="n">
        <v>0.412</v>
      </c>
      <c r="G778" s="32" t="n">
        <v>0.742</v>
      </c>
      <c r="H778" s="32" t="n">
        <v>0.977</v>
      </c>
      <c r="I778" s="32" t="n">
        <v>0.564</v>
      </c>
      <c r="J778" s="32" t="n">
        <v>0.165</v>
      </c>
      <c r="K778" s="33" t="n">
        <f aca="false">COUNTIF(B778:J778,"&lt;0.05")</f>
        <v>0</v>
      </c>
      <c r="L778" s="34" t="n">
        <f aca="false">COUNTIF(B778:J778,"&lt;0.005556")</f>
        <v>0</v>
      </c>
    </row>
    <row r="779" customFormat="false" ht="15" hidden="false" customHeight="false" outlineLevel="0" collapsed="false">
      <c r="A779" s="32" t="s">
        <v>2880</v>
      </c>
      <c r="B779" s="32" t="n">
        <v>0.376</v>
      </c>
      <c r="C779" s="32" t="n">
        <v>0.237</v>
      </c>
      <c r="D779" s="32" t="n">
        <v>0.247</v>
      </c>
      <c r="E779" s="32" t="n">
        <v>0.164</v>
      </c>
      <c r="F779" s="32" t="n">
        <v>0.589</v>
      </c>
      <c r="G779" s="32" t="n">
        <v>0.313</v>
      </c>
      <c r="H779" s="32" t="n">
        <v>0.106</v>
      </c>
      <c r="I779" s="32" t="n">
        <v>0.822</v>
      </c>
      <c r="J779" s="32" t="n">
        <v>0.641</v>
      </c>
      <c r="K779" s="33" t="n">
        <f aca="false">COUNTIF(B779:J779,"&lt;0.05")</f>
        <v>0</v>
      </c>
      <c r="L779" s="34" t="n">
        <f aca="false">COUNTIF(B779:J779,"&lt;0.005556")</f>
        <v>0</v>
      </c>
    </row>
    <row r="780" customFormat="false" ht="15" hidden="false" customHeight="false" outlineLevel="0" collapsed="false">
      <c r="A780" s="32" t="s">
        <v>1758</v>
      </c>
      <c r="B780" s="32" t="n">
        <v>0.463</v>
      </c>
      <c r="C780" s="32" t="n">
        <v>0.377</v>
      </c>
      <c r="D780" s="32" t="n">
        <v>0.383</v>
      </c>
      <c r="E780" s="32" t="n">
        <v>0.329</v>
      </c>
      <c r="F780" s="32" t="n">
        <v>0.586</v>
      </c>
      <c r="G780" s="32" t="n">
        <v>0.122</v>
      </c>
      <c r="H780" s="32" t="n">
        <v>0.708</v>
      </c>
      <c r="I780" s="32" t="n">
        <v>0.239</v>
      </c>
      <c r="J780" s="32" t="n">
        <v>0.252</v>
      </c>
      <c r="K780" s="33" t="n">
        <f aca="false">COUNTIF(B780:J780,"&lt;0.05")</f>
        <v>0</v>
      </c>
      <c r="L780" s="34" t="n">
        <f aca="false">COUNTIF(B780:J780,"&lt;0.005556")</f>
        <v>0</v>
      </c>
    </row>
    <row r="781" customFormat="false" ht="15" hidden="false" customHeight="false" outlineLevel="0" collapsed="false">
      <c r="A781" s="32" t="s">
        <v>3125</v>
      </c>
      <c r="B781" s="32" t="n">
        <v>0.687</v>
      </c>
      <c r="C781" s="32" t="n">
        <v>0.488</v>
      </c>
      <c r="D781" s="32" t="n">
        <v>0.488</v>
      </c>
      <c r="E781" s="32" t="n">
        <v>0.678</v>
      </c>
      <c r="F781" s="32" t="n">
        <v>0.899</v>
      </c>
      <c r="G781" s="32" t="n">
        <v>1</v>
      </c>
      <c r="H781" s="32" t="n">
        <v>0.863</v>
      </c>
      <c r="I781" s="32" t="n">
        <v>0.971</v>
      </c>
      <c r="J781" s="32" t="n">
        <v>0.532</v>
      </c>
      <c r="K781" s="33" t="n">
        <f aca="false">COUNTIF(B781:J781,"&lt;0.05")</f>
        <v>0</v>
      </c>
      <c r="L781" s="34" t="n">
        <f aca="false">COUNTIF(B781:J781,"&lt;0.005556")</f>
        <v>0</v>
      </c>
    </row>
    <row r="782" customFormat="false" ht="15" hidden="false" customHeight="false" outlineLevel="0" collapsed="false">
      <c r="A782" s="32" t="s">
        <v>5405</v>
      </c>
      <c r="B782" s="32" t="s">
        <v>6779</v>
      </c>
      <c r="C782" s="32" t="s">
        <v>6779</v>
      </c>
      <c r="D782" s="32" t="s">
        <v>6779</v>
      </c>
      <c r="E782" s="32" t="n">
        <v>0.992</v>
      </c>
      <c r="F782" s="32" t="n">
        <v>1</v>
      </c>
      <c r="G782" s="32" t="n">
        <v>0.975</v>
      </c>
      <c r="H782" s="32" t="n">
        <v>1</v>
      </c>
      <c r="I782" s="32" t="s">
        <v>6779</v>
      </c>
      <c r="J782" s="32" t="n">
        <v>0.946</v>
      </c>
      <c r="K782" s="33" t="n">
        <f aca="false">COUNTIF(B782:J782,"&lt;0.05")</f>
        <v>0</v>
      </c>
      <c r="L782" s="34" t="n">
        <f aca="false">COUNTIF(B782:J782,"&lt;0.005556")</f>
        <v>0</v>
      </c>
    </row>
    <row r="783" customFormat="false" ht="15" hidden="false" customHeight="false" outlineLevel="0" collapsed="false">
      <c r="A783" s="32" t="s">
        <v>527</v>
      </c>
      <c r="B783" s="32" t="n">
        <v>0.537</v>
      </c>
      <c r="C783" s="32" t="n">
        <v>0.303</v>
      </c>
      <c r="D783" s="32" t="n">
        <v>0.569</v>
      </c>
      <c r="E783" s="32" t="n">
        <v>0.1</v>
      </c>
      <c r="F783" s="32" t="n">
        <v>0.153</v>
      </c>
      <c r="G783" s="32" t="n">
        <v>0.504</v>
      </c>
      <c r="H783" s="32" t="n">
        <v>0.275</v>
      </c>
      <c r="I783" s="32" t="n">
        <v>0.172</v>
      </c>
      <c r="J783" s="32" t="n">
        <v>0.151</v>
      </c>
      <c r="K783" s="33" t="n">
        <f aca="false">COUNTIF(B783:J783,"&lt;0.05")</f>
        <v>0</v>
      </c>
      <c r="L783" s="34" t="n">
        <f aca="false">COUNTIF(B783:J783,"&lt;0.005556")</f>
        <v>0</v>
      </c>
    </row>
    <row r="784" customFormat="false" ht="15" hidden="false" customHeight="false" outlineLevel="0" collapsed="false">
      <c r="A784" s="32" t="s">
        <v>490</v>
      </c>
      <c r="B784" s="32" t="n">
        <v>0.213</v>
      </c>
      <c r="C784" s="32" t="n">
        <v>0.059</v>
      </c>
      <c r="D784" s="32" t="n">
        <v>0.604</v>
      </c>
      <c r="E784" s="32" t="n">
        <v>0.411</v>
      </c>
      <c r="F784" s="32" t="n">
        <v>0.598</v>
      </c>
      <c r="G784" s="32" t="n">
        <v>0.155</v>
      </c>
      <c r="H784" s="32" t="n">
        <v>0.518</v>
      </c>
      <c r="I784" s="32" t="n">
        <v>0.298</v>
      </c>
      <c r="J784" s="32" t="n">
        <v>0.485</v>
      </c>
      <c r="K784" s="33" t="n">
        <f aca="false">COUNTIF(B784:J784,"&lt;0.05")</f>
        <v>0</v>
      </c>
      <c r="L784" s="34" t="n">
        <f aca="false">COUNTIF(B784:J784,"&lt;0.005556")</f>
        <v>0</v>
      </c>
    </row>
    <row r="785" customFormat="false" ht="15" hidden="false" customHeight="false" outlineLevel="0" collapsed="false">
      <c r="A785" s="32" t="s">
        <v>3431</v>
      </c>
      <c r="B785" s="32" t="n">
        <v>0.788</v>
      </c>
      <c r="C785" s="32" t="n">
        <v>0.403</v>
      </c>
      <c r="D785" s="32" t="n">
        <v>0.418</v>
      </c>
      <c r="E785" s="32" t="n">
        <v>0.59</v>
      </c>
      <c r="F785" s="32" t="n">
        <v>0.9</v>
      </c>
      <c r="G785" s="32" t="n">
        <v>0.355</v>
      </c>
      <c r="H785" s="32" t="n">
        <v>0.864</v>
      </c>
      <c r="I785" s="32" t="n">
        <v>0.821</v>
      </c>
      <c r="J785" s="32" t="n">
        <v>0.891</v>
      </c>
      <c r="K785" s="33" t="n">
        <f aca="false">COUNTIF(B785:J785,"&lt;0.05")</f>
        <v>0</v>
      </c>
      <c r="L785" s="34" t="n">
        <f aca="false">COUNTIF(B785:J785,"&lt;0.005556")</f>
        <v>0</v>
      </c>
    </row>
    <row r="786" customFormat="false" ht="15" hidden="false" customHeight="false" outlineLevel="0" collapsed="false">
      <c r="A786" s="32" t="s">
        <v>3458</v>
      </c>
      <c r="B786" s="32" t="n">
        <v>0.786</v>
      </c>
      <c r="C786" s="32" t="n">
        <v>0.682</v>
      </c>
      <c r="D786" s="32" t="n">
        <v>0.948</v>
      </c>
      <c r="E786" s="32" t="n">
        <v>0.65</v>
      </c>
      <c r="F786" s="32" t="n">
        <v>0.676</v>
      </c>
      <c r="G786" s="32" t="n">
        <v>0.531</v>
      </c>
      <c r="H786" s="32" t="n">
        <v>0.775</v>
      </c>
      <c r="I786" s="32" t="n">
        <v>0.818</v>
      </c>
      <c r="J786" s="32" t="n">
        <v>0.178</v>
      </c>
      <c r="K786" s="33" t="n">
        <f aca="false">COUNTIF(B786:J786,"&lt;0.05")</f>
        <v>0</v>
      </c>
      <c r="L786" s="34" t="n">
        <f aca="false">COUNTIF(B786:J786,"&lt;0.005556")</f>
        <v>0</v>
      </c>
    </row>
    <row r="787" customFormat="false" ht="15" hidden="false" customHeight="false" outlineLevel="0" collapsed="false">
      <c r="A787" s="32" t="s">
        <v>4359</v>
      </c>
      <c r="B787" s="32" t="n">
        <v>0.137</v>
      </c>
      <c r="C787" s="32" t="n">
        <v>0.95</v>
      </c>
      <c r="D787" s="32" t="n">
        <v>0.251</v>
      </c>
      <c r="E787" s="32" t="n">
        <v>0.929</v>
      </c>
      <c r="F787" s="32" t="n">
        <v>0.983</v>
      </c>
      <c r="G787" s="32" t="n">
        <v>1</v>
      </c>
      <c r="H787" s="32" t="s">
        <v>6779</v>
      </c>
      <c r="I787" s="32" t="n">
        <v>0.97</v>
      </c>
      <c r="J787" s="32" t="n">
        <v>1</v>
      </c>
      <c r="K787" s="33" t="n">
        <f aca="false">COUNTIF(B787:J787,"&lt;0.05")</f>
        <v>0</v>
      </c>
      <c r="L787" s="34" t="n">
        <f aca="false">COUNTIF(B787:J787,"&lt;0.005556")</f>
        <v>0</v>
      </c>
    </row>
    <row r="788" customFormat="false" ht="15" hidden="false" customHeight="false" outlineLevel="0" collapsed="false">
      <c r="A788" s="32" t="s">
        <v>1059</v>
      </c>
      <c r="B788" s="32" t="n">
        <v>0.467</v>
      </c>
      <c r="C788" s="32" t="n">
        <v>0.31</v>
      </c>
      <c r="D788" s="32" t="n">
        <v>0.439</v>
      </c>
      <c r="E788" s="32" t="n">
        <v>0.182</v>
      </c>
      <c r="F788" s="32" t="n">
        <v>0.172</v>
      </c>
      <c r="G788" s="32" t="n">
        <v>0.431</v>
      </c>
      <c r="H788" s="32" t="n">
        <v>0.649</v>
      </c>
      <c r="I788" s="32" t="n">
        <v>0.626</v>
      </c>
      <c r="J788" s="32" t="n">
        <v>0.711</v>
      </c>
      <c r="K788" s="33" t="n">
        <f aca="false">COUNTIF(B788:J788,"&lt;0.05")</f>
        <v>0</v>
      </c>
      <c r="L788" s="34" t="n">
        <f aca="false">COUNTIF(B788:J788,"&lt;0.005556")</f>
        <v>0</v>
      </c>
    </row>
    <row r="789" customFormat="false" ht="15" hidden="false" customHeight="false" outlineLevel="0" collapsed="false">
      <c r="A789" s="32" t="s">
        <v>5958</v>
      </c>
      <c r="B789" s="32" t="s">
        <v>6779</v>
      </c>
      <c r="C789" s="32" t="n">
        <v>1</v>
      </c>
      <c r="D789" s="32" t="n">
        <v>1</v>
      </c>
      <c r="E789" s="32" t="n">
        <v>0.993</v>
      </c>
      <c r="F789" s="32" t="s">
        <v>6779</v>
      </c>
      <c r="G789" s="32" t="s">
        <v>6779</v>
      </c>
      <c r="H789" s="32" t="s">
        <v>6779</v>
      </c>
      <c r="I789" s="32" t="s">
        <v>6779</v>
      </c>
      <c r="J789" s="32" t="s">
        <v>6779</v>
      </c>
      <c r="K789" s="33" t="n">
        <f aca="false">COUNTIF(B789:J789,"&lt;0.05")</f>
        <v>0</v>
      </c>
      <c r="L789" s="34" t="n">
        <f aca="false">COUNTIF(B789:J789,"&lt;0.005556")</f>
        <v>0</v>
      </c>
    </row>
    <row r="790" customFormat="false" ht="15" hidden="false" customHeight="false" outlineLevel="0" collapsed="false">
      <c r="A790" s="32" t="s">
        <v>5914</v>
      </c>
      <c r="B790" s="32" t="s">
        <v>6779</v>
      </c>
      <c r="C790" s="32" t="n">
        <v>1</v>
      </c>
      <c r="D790" s="32" t="n">
        <v>0.983</v>
      </c>
      <c r="E790" s="32" t="n">
        <v>0.993</v>
      </c>
      <c r="F790" s="32" t="n">
        <v>1</v>
      </c>
      <c r="G790" s="32" t="s">
        <v>6779</v>
      </c>
      <c r="H790" s="32" t="s">
        <v>6779</v>
      </c>
      <c r="I790" s="32" t="s">
        <v>6779</v>
      </c>
      <c r="J790" s="32" t="s">
        <v>6779</v>
      </c>
      <c r="K790" s="33" t="n">
        <f aca="false">COUNTIF(B790:J790,"&lt;0.05")</f>
        <v>0</v>
      </c>
      <c r="L790" s="34" t="n">
        <f aca="false">COUNTIF(B790:J790,"&lt;0.005556")</f>
        <v>0</v>
      </c>
    </row>
    <row r="791" customFormat="false" ht="15" hidden="false" customHeight="false" outlineLevel="0" collapsed="false">
      <c r="A791" s="32" t="s">
        <v>6320</v>
      </c>
      <c r="B791" s="32" t="s">
        <v>6779</v>
      </c>
      <c r="C791" s="32" t="s">
        <v>6779</v>
      </c>
      <c r="D791" s="32" t="s">
        <v>6779</v>
      </c>
      <c r="E791" s="32" t="n">
        <v>1</v>
      </c>
      <c r="F791" s="32" t="s">
        <v>6779</v>
      </c>
      <c r="G791" s="32" t="n">
        <v>1</v>
      </c>
      <c r="H791" s="32" t="s">
        <v>6779</v>
      </c>
      <c r="I791" s="32" t="s">
        <v>6779</v>
      </c>
      <c r="J791" s="32" t="n">
        <v>1</v>
      </c>
      <c r="K791" s="33" t="n">
        <f aca="false">COUNTIF(B791:J791,"&lt;0.05")</f>
        <v>0</v>
      </c>
      <c r="L791" s="34" t="n">
        <f aca="false">COUNTIF(B791:J791,"&lt;0.005556")</f>
        <v>0</v>
      </c>
    </row>
    <row r="792" customFormat="false" ht="15" hidden="false" customHeight="false" outlineLevel="0" collapsed="false">
      <c r="A792" s="32" t="s">
        <v>758</v>
      </c>
      <c r="B792" s="32" t="n">
        <v>0.414</v>
      </c>
      <c r="C792" s="32" t="n">
        <v>0.367</v>
      </c>
      <c r="D792" s="32" t="n">
        <v>0.329</v>
      </c>
      <c r="E792" s="32" t="n">
        <v>0.142</v>
      </c>
      <c r="F792" s="32" t="n">
        <v>0.273</v>
      </c>
      <c r="G792" s="32" t="n">
        <v>0.65</v>
      </c>
      <c r="H792" s="32" t="n">
        <v>0.502</v>
      </c>
      <c r="I792" s="32" t="n">
        <v>0.185</v>
      </c>
      <c r="J792" s="32" t="n">
        <v>0.532</v>
      </c>
      <c r="K792" s="33" t="n">
        <f aca="false">COUNTIF(B792:J792,"&lt;0.05")</f>
        <v>0</v>
      </c>
      <c r="L792" s="34" t="n">
        <f aca="false">COUNTIF(B792:J792,"&lt;0.005556")</f>
        <v>0</v>
      </c>
    </row>
    <row r="793" customFormat="false" ht="15" hidden="false" customHeight="false" outlineLevel="0" collapsed="false">
      <c r="A793" s="32" t="s">
        <v>3590</v>
      </c>
      <c r="B793" s="32" t="n">
        <v>1</v>
      </c>
      <c r="C793" s="32" t="n">
        <v>0.765</v>
      </c>
      <c r="D793" s="32" t="n">
        <v>0.897</v>
      </c>
      <c r="E793" s="32" t="n">
        <v>0.377</v>
      </c>
      <c r="F793" s="32" t="n">
        <v>0.949</v>
      </c>
      <c r="G793" s="32" t="n">
        <v>0.353</v>
      </c>
      <c r="H793" s="32" t="n">
        <v>0.931</v>
      </c>
      <c r="I793" s="32" t="n">
        <v>1</v>
      </c>
      <c r="J793" s="32" t="n">
        <v>0.746</v>
      </c>
      <c r="K793" s="33" t="n">
        <f aca="false">COUNTIF(B793:J793,"&lt;0.05")</f>
        <v>0</v>
      </c>
      <c r="L793" s="34" t="n">
        <f aca="false">COUNTIF(B793:J793,"&lt;0.005556")</f>
        <v>0</v>
      </c>
    </row>
    <row r="794" customFormat="false" ht="15" hidden="false" customHeight="false" outlineLevel="0" collapsed="false">
      <c r="A794" s="32" t="s">
        <v>6446</v>
      </c>
      <c r="B794" s="32" t="s">
        <v>6779</v>
      </c>
      <c r="C794" s="32" t="s">
        <v>6779</v>
      </c>
      <c r="D794" s="32" t="s">
        <v>6779</v>
      </c>
      <c r="E794" s="32" t="s">
        <v>6779</v>
      </c>
      <c r="F794" s="32" t="n">
        <v>1</v>
      </c>
      <c r="G794" s="32" t="s">
        <v>6779</v>
      </c>
      <c r="H794" s="32" t="s">
        <v>6779</v>
      </c>
      <c r="I794" s="32" t="s">
        <v>6779</v>
      </c>
      <c r="J794" s="32" t="s">
        <v>6779</v>
      </c>
      <c r="K794" s="33" t="n">
        <f aca="false">COUNTIF(B794:J794,"&lt;0.05")</f>
        <v>0</v>
      </c>
      <c r="L794" s="34" t="n">
        <f aca="false">COUNTIF(B794:J794,"&lt;0.005556")</f>
        <v>0</v>
      </c>
    </row>
    <row r="795" customFormat="false" ht="15" hidden="false" customHeight="false" outlineLevel="0" collapsed="false">
      <c r="A795" s="32" t="s">
        <v>3576</v>
      </c>
      <c r="B795" s="32" t="n">
        <v>0.933</v>
      </c>
      <c r="C795" s="32" t="n">
        <v>0.84</v>
      </c>
      <c r="D795" s="32" t="n">
        <v>0.663</v>
      </c>
      <c r="E795" s="32" t="n">
        <v>0.46</v>
      </c>
      <c r="F795" s="32" t="n">
        <v>0.949</v>
      </c>
      <c r="G795" s="32" t="n">
        <v>0.244</v>
      </c>
      <c r="H795" s="32" t="n">
        <v>0.774</v>
      </c>
      <c r="I795" s="32" t="n">
        <v>1</v>
      </c>
      <c r="J795" s="32" t="n">
        <v>0.741</v>
      </c>
      <c r="K795" s="33" t="n">
        <f aca="false">COUNTIF(B795:J795,"&lt;0.05")</f>
        <v>0</v>
      </c>
      <c r="L795" s="34" t="n">
        <f aca="false">COUNTIF(B795:J795,"&lt;0.005556")</f>
        <v>0</v>
      </c>
    </row>
    <row r="796" customFormat="false" ht="15" hidden="false" customHeight="false" outlineLevel="0" collapsed="false">
      <c r="A796" s="32" t="s">
        <v>5041</v>
      </c>
      <c r="B796" s="32" t="s">
        <v>6779</v>
      </c>
      <c r="C796" s="32" t="n">
        <v>0.983</v>
      </c>
      <c r="D796" s="32" t="s">
        <v>6779</v>
      </c>
      <c r="E796" s="32" t="n">
        <v>0.978</v>
      </c>
      <c r="F796" s="32" t="n">
        <v>0.982</v>
      </c>
      <c r="G796" s="32" t="s">
        <v>6779</v>
      </c>
      <c r="H796" s="32" t="n">
        <v>1</v>
      </c>
      <c r="I796" s="32" t="n">
        <v>1</v>
      </c>
      <c r="J796" s="32" t="n">
        <v>1</v>
      </c>
      <c r="K796" s="33" t="n">
        <f aca="false">COUNTIF(B796:J796,"&lt;0.05")</f>
        <v>0</v>
      </c>
      <c r="L796" s="34" t="n">
        <f aca="false">COUNTIF(B796:J796,"&lt;0.005556")</f>
        <v>0</v>
      </c>
    </row>
    <row r="797" customFormat="false" ht="15" hidden="false" customHeight="false" outlineLevel="0" collapsed="false">
      <c r="A797" s="32" t="s">
        <v>5660</v>
      </c>
      <c r="B797" s="32" t="n">
        <v>1</v>
      </c>
      <c r="C797" s="32" t="n">
        <v>1</v>
      </c>
      <c r="D797" s="32" t="s">
        <v>6779</v>
      </c>
      <c r="E797" s="32" t="n">
        <v>0.957</v>
      </c>
      <c r="F797" s="32" t="n">
        <v>0.984</v>
      </c>
      <c r="G797" s="32" t="s">
        <v>6779</v>
      </c>
      <c r="H797" s="32" t="s">
        <v>6779</v>
      </c>
      <c r="I797" s="32" t="s">
        <v>6779</v>
      </c>
      <c r="J797" s="32" t="s">
        <v>6779</v>
      </c>
      <c r="K797" s="33" t="n">
        <f aca="false">COUNTIF(B797:J797,"&lt;0.05")</f>
        <v>0</v>
      </c>
      <c r="L797" s="34" t="n">
        <f aca="false">COUNTIF(B797:J797,"&lt;0.005556")</f>
        <v>0</v>
      </c>
    </row>
    <row r="798" customFormat="false" ht="15" hidden="false" customHeight="false" outlineLevel="0" collapsed="false">
      <c r="A798" s="32" t="s">
        <v>1988</v>
      </c>
      <c r="B798" s="32" t="n">
        <v>0.536</v>
      </c>
      <c r="C798" s="32" t="n">
        <v>0.268</v>
      </c>
      <c r="D798" s="32" t="n">
        <v>0.329</v>
      </c>
      <c r="E798" s="32" t="n">
        <v>0.611</v>
      </c>
      <c r="F798" s="32" t="n">
        <v>0.514</v>
      </c>
      <c r="G798" s="32" t="n">
        <v>0.322</v>
      </c>
      <c r="H798" s="32" t="n">
        <v>0.863</v>
      </c>
      <c r="I798" s="32" t="n">
        <v>0.656</v>
      </c>
      <c r="J798" s="32" t="n">
        <v>0.656</v>
      </c>
      <c r="K798" s="33" t="n">
        <f aca="false">COUNTIF(B798:J798,"&lt;0.05")</f>
        <v>0</v>
      </c>
      <c r="L798" s="34" t="n">
        <f aca="false">COUNTIF(B798:J798,"&lt;0.005556")</f>
        <v>0</v>
      </c>
    </row>
    <row r="799" customFormat="false" ht="15" hidden="false" customHeight="false" outlineLevel="0" collapsed="false">
      <c r="A799" s="32" t="s">
        <v>2358</v>
      </c>
      <c r="B799" s="32" t="n">
        <v>0.59</v>
      </c>
      <c r="C799" s="32" t="n">
        <v>0.01</v>
      </c>
      <c r="D799" s="32" t="n">
        <v>0.017</v>
      </c>
      <c r="E799" s="32" t="n">
        <v>0.028</v>
      </c>
      <c r="F799" s="32" t="n">
        <v>0.41</v>
      </c>
      <c r="G799" s="32" t="n">
        <v>0.297</v>
      </c>
      <c r="H799" s="32" t="n">
        <v>0.776</v>
      </c>
      <c r="I799" s="32" t="n">
        <v>0.585</v>
      </c>
      <c r="J799" s="32" t="n">
        <v>0.62</v>
      </c>
      <c r="K799" s="33" t="n">
        <f aca="false">COUNTIF(B799:J799,"&lt;0.05")</f>
        <v>3</v>
      </c>
      <c r="L799" s="34" t="n">
        <f aca="false">COUNTIF(B799:J799,"&lt;0.005556")</f>
        <v>0</v>
      </c>
    </row>
    <row r="800" customFormat="false" ht="15" hidden="false" customHeight="false" outlineLevel="0" collapsed="false">
      <c r="A800" s="32" t="s">
        <v>1857</v>
      </c>
      <c r="B800" s="32" t="n">
        <v>0.211</v>
      </c>
      <c r="C800" s="32" t="n">
        <v>0.268</v>
      </c>
      <c r="D800" s="32" t="n">
        <v>0.581</v>
      </c>
      <c r="E800" s="32" t="n">
        <v>0.412</v>
      </c>
      <c r="F800" s="32" t="n">
        <v>0.074</v>
      </c>
      <c r="G800" s="32" t="n">
        <v>0.446</v>
      </c>
      <c r="H800" s="32" t="n">
        <v>0.469</v>
      </c>
      <c r="I800" s="32" t="n">
        <v>0.237</v>
      </c>
      <c r="J800" s="32" t="n">
        <v>0.173</v>
      </c>
      <c r="K800" s="33" t="n">
        <f aca="false">COUNTIF(B800:J800,"&lt;0.05")</f>
        <v>0</v>
      </c>
      <c r="L800" s="34" t="n">
        <f aca="false">COUNTIF(B800:J800,"&lt;0.005556")</f>
        <v>0</v>
      </c>
    </row>
    <row r="801" customFormat="false" ht="15" hidden="false" customHeight="false" outlineLevel="0" collapsed="false">
      <c r="A801" s="32" t="s">
        <v>2437</v>
      </c>
      <c r="B801" s="32" t="n">
        <v>0.559</v>
      </c>
      <c r="C801" s="32" t="n">
        <v>0.189</v>
      </c>
      <c r="D801" s="32" t="n">
        <v>0.167</v>
      </c>
      <c r="E801" s="32" t="n">
        <v>0.467</v>
      </c>
      <c r="F801" s="32" t="n">
        <v>0.676</v>
      </c>
      <c r="G801" s="32" t="n">
        <v>0.531</v>
      </c>
      <c r="H801" s="32" t="n">
        <v>0.663</v>
      </c>
      <c r="I801" s="32" t="n">
        <v>0.41</v>
      </c>
      <c r="J801" s="32" t="n">
        <v>0.543</v>
      </c>
      <c r="K801" s="33" t="n">
        <f aca="false">COUNTIF(B801:J801,"&lt;0.05")</f>
        <v>0</v>
      </c>
      <c r="L801" s="34" t="n">
        <f aca="false">COUNTIF(B801:J801,"&lt;0.005556")</f>
        <v>0</v>
      </c>
    </row>
    <row r="802" customFormat="false" ht="15" hidden="false" customHeight="false" outlineLevel="0" collapsed="false">
      <c r="A802" s="32" t="s">
        <v>4361</v>
      </c>
      <c r="B802" s="32" t="n">
        <v>0.689</v>
      </c>
      <c r="C802" s="32" t="n">
        <v>1</v>
      </c>
      <c r="D802" s="32" t="n">
        <v>1</v>
      </c>
      <c r="E802" s="32" t="n">
        <v>0.313</v>
      </c>
      <c r="F802" s="32" t="n">
        <v>0.95</v>
      </c>
      <c r="G802" s="32" t="n">
        <v>1</v>
      </c>
      <c r="H802" s="32" t="n">
        <v>0.933</v>
      </c>
      <c r="I802" s="32" t="s">
        <v>6779</v>
      </c>
      <c r="J802" s="32" t="n">
        <v>0.947</v>
      </c>
      <c r="K802" s="33" t="n">
        <f aca="false">COUNTIF(B802:J802,"&lt;0.05")</f>
        <v>0</v>
      </c>
      <c r="L802" s="34" t="n">
        <f aca="false">COUNTIF(B802:J802,"&lt;0.005556")</f>
        <v>0</v>
      </c>
    </row>
    <row r="803" customFormat="false" ht="15" hidden="false" customHeight="false" outlineLevel="0" collapsed="false">
      <c r="A803" s="32" t="s">
        <v>4846</v>
      </c>
      <c r="B803" s="32" t="n">
        <v>1</v>
      </c>
      <c r="C803" s="32" t="s">
        <v>6779</v>
      </c>
      <c r="D803" s="32" t="s">
        <v>6779</v>
      </c>
      <c r="E803" s="32" t="n">
        <v>0.957</v>
      </c>
      <c r="F803" s="32" t="n">
        <v>0.9</v>
      </c>
      <c r="G803" s="32" t="n">
        <v>0.923</v>
      </c>
      <c r="H803" s="32" t="n">
        <v>1</v>
      </c>
      <c r="I803" s="32" t="n">
        <v>0.97</v>
      </c>
      <c r="J803" s="32" t="n">
        <v>1</v>
      </c>
      <c r="K803" s="33" t="n">
        <f aca="false">COUNTIF(B803:J803,"&lt;0.05")</f>
        <v>0</v>
      </c>
      <c r="L803" s="34" t="n">
        <f aca="false">COUNTIF(B803:J803,"&lt;0.005556")</f>
        <v>0</v>
      </c>
    </row>
    <row r="804" customFormat="false" ht="15" hidden="false" customHeight="false" outlineLevel="0" collapsed="false">
      <c r="A804" s="32" t="s">
        <v>973</v>
      </c>
      <c r="B804" s="32" t="n">
        <v>0.461</v>
      </c>
      <c r="C804" s="32" t="n">
        <v>0.171</v>
      </c>
      <c r="D804" s="32" t="n">
        <v>0.104</v>
      </c>
      <c r="E804" s="32" t="n">
        <v>0.263</v>
      </c>
      <c r="F804" s="32" t="n">
        <v>0.026</v>
      </c>
      <c r="G804" s="32" t="n">
        <v>0.031</v>
      </c>
      <c r="H804" s="32" t="n">
        <v>0.471</v>
      </c>
      <c r="I804" s="32" t="n">
        <v>0.598</v>
      </c>
      <c r="J804" s="32" t="n">
        <v>0.53</v>
      </c>
      <c r="K804" s="33" t="n">
        <f aca="false">COUNTIF(B804:J804,"&lt;0.05")</f>
        <v>2</v>
      </c>
      <c r="L804" s="34" t="n">
        <f aca="false">COUNTIF(B804:J804,"&lt;0.005556")</f>
        <v>0</v>
      </c>
    </row>
    <row r="805" customFormat="false" ht="15" hidden="false" customHeight="false" outlineLevel="0" collapsed="false">
      <c r="A805" s="32" t="s">
        <v>5490</v>
      </c>
      <c r="B805" s="32" t="n">
        <v>0.977</v>
      </c>
      <c r="C805" s="32" t="s">
        <v>6779</v>
      </c>
      <c r="D805" s="32" t="n">
        <v>0.982</v>
      </c>
      <c r="E805" s="32" t="n">
        <v>0.993</v>
      </c>
      <c r="F805" s="32" t="n">
        <v>1</v>
      </c>
      <c r="G805" s="32" t="s">
        <v>6779</v>
      </c>
      <c r="H805" s="32" t="n">
        <v>0.977</v>
      </c>
      <c r="I805" s="32" t="s">
        <v>6779</v>
      </c>
      <c r="J805" s="32" t="s">
        <v>6779</v>
      </c>
      <c r="K805" s="33" t="n">
        <f aca="false">COUNTIF(B805:J805,"&lt;0.05")</f>
        <v>0</v>
      </c>
      <c r="L805" s="34" t="n">
        <f aca="false">COUNTIF(B805:J805,"&lt;0.005556")</f>
        <v>0</v>
      </c>
    </row>
    <row r="806" customFormat="false" ht="15" hidden="false" customHeight="false" outlineLevel="0" collapsed="false">
      <c r="A806" s="32" t="s">
        <v>4967</v>
      </c>
      <c r="B806" s="32" t="n">
        <v>1</v>
      </c>
      <c r="C806" s="32" t="s">
        <v>6779</v>
      </c>
      <c r="D806" s="32" t="n">
        <v>0.982</v>
      </c>
      <c r="E806" s="32" t="n">
        <v>0.927</v>
      </c>
      <c r="F806" s="32" t="n">
        <v>1</v>
      </c>
      <c r="G806" s="32" t="n">
        <v>1</v>
      </c>
      <c r="H806" s="32" t="n">
        <v>1</v>
      </c>
      <c r="I806" s="32" t="n">
        <v>0.177</v>
      </c>
      <c r="J806" s="32" t="n">
        <v>1</v>
      </c>
      <c r="K806" s="33" t="n">
        <f aca="false">COUNTIF(B806:J806,"&lt;0.05")</f>
        <v>0</v>
      </c>
      <c r="L806" s="34" t="n">
        <f aca="false">COUNTIF(B806:J806,"&lt;0.005556")</f>
        <v>0</v>
      </c>
    </row>
    <row r="807" customFormat="false" ht="15" hidden="false" customHeight="false" outlineLevel="0" collapsed="false">
      <c r="A807" s="32" t="s">
        <v>475</v>
      </c>
      <c r="B807" s="32" t="n">
        <v>0.432</v>
      </c>
      <c r="C807" s="32" t="n">
        <v>0.117</v>
      </c>
      <c r="D807" s="32" t="n">
        <v>0.552</v>
      </c>
      <c r="E807" s="32" t="n">
        <v>0.272</v>
      </c>
      <c r="F807" s="32" t="n">
        <v>0.629</v>
      </c>
      <c r="G807" s="32" t="n">
        <v>0.018</v>
      </c>
      <c r="H807" s="32" t="n">
        <v>0.468</v>
      </c>
      <c r="I807" s="32" t="n">
        <v>0.611</v>
      </c>
      <c r="J807" s="32" t="n">
        <v>0.376</v>
      </c>
      <c r="K807" s="33" t="n">
        <f aca="false">COUNTIF(B807:J807,"&lt;0.05")</f>
        <v>1</v>
      </c>
      <c r="L807" s="34" t="n">
        <f aca="false">COUNTIF(B807:J807,"&lt;0.005556")</f>
        <v>0</v>
      </c>
    </row>
    <row r="808" customFormat="false" ht="15" hidden="false" customHeight="false" outlineLevel="0" collapsed="false">
      <c r="A808" s="32" t="s">
        <v>1731</v>
      </c>
      <c r="B808" s="32" t="n">
        <v>0.208</v>
      </c>
      <c r="C808" s="32" t="n">
        <v>0.388</v>
      </c>
      <c r="D808" s="32" t="n">
        <v>0.388</v>
      </c>
      <c r="E808" s="32" t="n">
        <v>0.126</v>
      </c>
      <c r="F808" s="32" t="n">
        <v>0.195</v>
      </c>
      <c r="G808" s="32" t="n">
        <v>0.681</v>
      </c>
      <c r="H808" s="32" t="n">
        <v>0.531</v>
      </c>
      <c r="I808" s="32" t="n">
        <v>0.301</v>
      </c>
      <c r="J808" s="32" t="n">
        <v>0.455</v>
      </c>
      <c r="K808" s="33" t="n">
        <f aca="false">COUNTIF(B808:J808,"&lt;0.05")</f>
        <v>0</v>
      </c>
      <c r="L808" s="34" t="n">
        <f aca="false">COUNTIF(B808:J808,"&lt;0.005556")</f>
        <v>0</v>
      </c>
    </row>
    <row r="809" customFormat="false" ht="15" hidden="false" customHeight="false" outlineLevel="0" collapsed="false">
      <c r="A809" s="32" t="s">
        <v>5943</v>
      </c>
      <c r="B809" s="32" t="s">
        <v>6779</v>
      </c>
      <c r="C809" s="32" t="s">
        <v>6779</v>
      </c>
      <c r="D809" s="32" t="n">
        <v>1</v>
      </c>
      <c r="E809" s="32" t="s">
        <v>6779</v>
      </c>
      <c r="F809" s="32" t="s">
        <v>6779</v>
      </c>
      <c r="G809" s="32" t="n">
        <v>1</v>
      </c>
      <c r="H809" s="32" t="n">
        <v>0.977</v>
      </c>
      <c r="I809" s="32" t="s">
        <v>6779</v>
      </c>
      <c r="J809" s="32" t="s">
        <v>6779</v>
      </c>
      <c r="K809" s="33" t="n">
        <f aca="false">COUNTIF(B809:J809,"&lt;0.05")</f>
        <v>0</v>
      </c>
      <c r="L809" s="34" t="n">
        <f aca="false">COUNTIF(B809:J809,"&lt;0.005556")</f>
        <v>0</v>
      </c>
    </row>
    <row r="810" customFormat="false" ht="15" hidden="false" customHeight="false" outlineLevel="0" collapsed="false">
      <c r="A810" s="32" t="s">
        <v>1564</v>
      </c>
      <c r="B810" s="32" t="n">
        <v>0.448</v>
      </c>
      <c r="C810" s="32" t="n">
        <v>0.312</v>
      </c>
      <c r="D810" s="32" t="n">
        <v>0.655</v>
      </c>
      <c r="E810" s="32" t="n">
        <v>0.583</v>
      </c>
      <c r="F810" s="32" t="n">
        <v>0.486</v>
      </c>
      <c r="G810" s="32" t="n">
        <v>0.321</v>
      </c>
      <c r="H810" s="32" t="n">
        <v>0.497</v>
      </c>
      <c r="I810" s="32" t="n">
        <v>0.182</v>
      </c>
      <c r="J810" s="32" t="n">
        <v>0.443</v>
      </c>
      <c r="K810" s="33" t="n">
        <f aca="false">COUNTIF(B810:J810,"&lt;0.05")</f>
        <v>0</v>
      </c>
      <c r="L810" s="34" t="n">
        <f aca="false">COUNTIF(B810:J810,"&lt;0.005556")</f>
        <v>0</v>
      </c>
    </row>
    <row r="811" customFormat="false" ht="15" hidden="false" customHeight="false" outlineLevel="0" collapsed="false">
      <c r="A811" s="32" t="s">
        <v>4789</v>
      </c>
      <c r="B811" s="32" t="n">
        <v>0.978</v>
      </c>
      <c r="C811" s="32" t="n">
        <v>0.984</v>
      </c>
      <c r="D811" s="32" t="n">
        <v>0.947</v>
      </c>
      <c r="E811" s="32" t="n">
        <v>0.993</v>
      </c>
      <c r="F811" s="32" t="n">
        <v>1</v>
      </c>
      <c r="G811" s="32" t="n">
        <v>1</v>
      </c>
      <c r="H811" s="32" t="n">
        <v>1</v>
      </c>
      <c r="I811" s="32" t="n">
        <v>0.969</v>
      </c>
      <c r="J811" s="32" t="n">
        <v>1</v>
      </c>
      <c r="K811" s="33" t="n">
        <f aca="false">COUNTIF(B811:J811,"&lt;0.05")</f>
        <v>0</v>
      </c>
      <c r="L811" s="34" t="n">
        <f aca="false">COUNTIF(B811:J811,"&lt;0.005556")</f>
        <v>0</v>
      </c>
    </row>
    <row r="812" customFormat="false" ht="15" hidden="false" customHeight="false" outlineLevel="0" collapsed="false">
      <c r="A812" s="32" t="s">
        <v>3091</v>
      </c>
      <c r="B812" s="32" t="n">
        <v>1</v>
      </c>
      <c r="C812" s="32" t="n">
        <v>0.27</v>
      </c>
      <c r="D812" s="32" t="n">
        <v>0.752</v>
      </c>
      <c r="E812" s="32" t="n">
        <v>0.372</v>
      </c>
      <c r="F812" s="32" t="n">
        <v>0.499</v>
      </c>
      <c r="G812" s="32" t="n">
        <v>0.974</v>
      </c>
      <c r="H812" s="32" t="n">
        <v>0.458</v>
      </c>
      <c r="I812" s="32" t="n">
        <v>0.971</v>
      </c>
      <c r="J812" s="32" t="n">
        <v>0.56</v>
      </c>
      <c r="K812" s="33" t="n">
        <f aca="false">COUNTIF(B812:J812,"&lt;0.05")</f>
        <v>0</v>
      </c>
      <c r="L812" s="34" t="n">
        <f aca="false">COUNTIF(B812:J812,"&lt;0.005556")</f>
        <v>0</v>
      </c>
    </row>
    <row r="813" customFormat="false" ht="15" hidden="false" customHeight="false" outlineLevel="0" collapsed="false">
      <c r="A813" s="32" t="s">
        <v>980</v>
      </c>
      <c r="B813" s="32" t="n">
        <v>0.216</v>
      </c>
      <c r="C813" s="32" t="n">
        <v>0.609</v>
      </c>
      <c r="D813" s="32" t="n">
        <v>0.154</v>
      </c>
      <c r="E813" s="32" t="n">
        <v>0.059</v>
      </c>
      <c r="F813" s="32" t="n">
        <v>0.329</v>
      </c>
      <c r="G813" s="32" t="n">
        <v>0.61</v>
      </c>
      <c r="H813" s="32" t="n">
        <v>0.013</v>
      </c>
      <c r="I813" s="32" t="n">
        <v>0.434</v>
      </c>
      <c r="J813" s="32" t="n">
        <v>0.355</v>
      </c>
      <c r="K813" s="33" t="n">
        <f aca="false">COUNTIF(B813:J813,"&lt;0.05")</f>
        <v>1</v>
      </c>
      <c r="L813" s="34" t="n">
        <f aca="false">COUNTIF(B813:J813,"&lt;0.005556")</f>
        <v>0</v>
      </c>
    </row>
    <row r="814" customFormat="false" ht="15" hidden="false" customHeight="false" outlineLevel="0" collapsed="false">
      <c r="A814" s="32" t="s">
        <v>5305</v>
      </c>
      <c r="B814" s="32" t="s">
        <v>6779</v>
      </c>
      <c r="C814" s="32" t="n">
        <v>0.84</v>
      </c>
      <c r="D814" s="32" t="n">
        <v>1</v>
      </c>
      <c r="E814" s="32" t="n">
        <v>0.957</v>
      </c>
      <c r="F814" s="32" t="n">
        <v>0.95</v>
      </c>
      <c r="G814" s="32" t="n">
        <v>1</v>
      </c>
      <c r="H814" s="32" t="n">
        <v>0.977</v>
      </c>
      <c r="I814" s="32" t="n">
        <v>1</v>
      </c>
      <c r="J814" s="32" t="s">
        <v>6779</v>
      </c>
      <c r="K814" s="33" t="n">
        <f aca="false">COUNTIF(B814:J814,"&lt;0.05")</f>
        <v>0</v>
      </c>
      <c r="L814" s="34" t="n">
        <f aca="false">COUNTIF(B814:J814,"&lt;0.005556")</f>
        <v>0</v>
      </c>
    </row>
    <row r="815" customFormat="false" ht="15" hidden="false" customHeight="false" outlineLevel="0" collapsed="false">
      <c r="A815" s="32" t="s">
        <v>816</v>
      </c>
      <c r="B815" s="32" t="n">
        <v>0.501</v>
      </c>
      <c r="C815" s="32" t="n">
        <v>0.117</v>
      </c>
      <c r="D815" s="32" t="n">
        <v>0.658</v>
      </c>
      <c r="E815" s="32" t="n">
        <v>0.007</v>
      </c>
      <c r="F815" s="32" t="n">
        <v>0.336</v>
      </c>
      <c r="G815" s="32" t="n">
        <v>0.219</v>
      </c>
      <c r="H815" s="32" t="n">
        <v>0.384</v>
      </c>
      <c r="I815" s="32" t="n">
        <v>0.362</v>
      </c>
      <c r="J815" s="32" t="n">
        <v>0.048</v>
      </c>
      <c r="K815" s="33" t="n">
        <f aca="false">COUNTIF(B815:J815,"&lt;0.05")</f>
        <v>2</v>
      </c>
      <c r="L815" s="34" t="n">
        <f aca="false">COUNTIF(B815:J815,"&lt;0.005556")</f>
        <v>0</v>
      </c>
    </row>
    <row r="816" customFormat="false" ht="15" hidden="false" customHeight="false" outlineLevel="0" collapsed="false">
      <c r="A816" s="32" t="s">
        <v>5383</v>
      </c>
      <c r="B816" s="32" t="n">
        <v>1</v>
      </c>
      <c r="C816" s="32" t="s">
        <v>6779</v>
      </c>
      <c r="D816" s="32" t="s">
        <v>6779</v>
      </c>
      <c r="E816" s="32" t="n">
        <v>0.993</v>
      </c>
      <c r="F816" s="32" t="n">
        <v>1</v>
      </c>
      <c r="G816" s="32" t="n">
        <v>0.922</v>
      </c>
      <c r="H816" s="32" t="n">
        <v>1</v>
      </c>
      <c r="I816" s="32" t="n">
        <v>1</v>
      </c>
      <c r="J816" s="32" t="n">
        <v>1</v>
      </c>
      <c r="K816" s="33" t="n">
        <f aca="false">COUNTIF(B816:J816,"&lt;0.05")</f>
        <v>0</v>
      </c>
      <c r="L816" s="34" t="n">
        <f aca="false">COUNTIF(B816:J816,"&lt;0.005556")</f>
        <v>0</v>
      </c>
    </row>
    <row r="817" customFormat="false" ht="15" hidden="false" customHeight="false" outlineLevel="0" collapsed="false">
      <c r="A817" s="32" t="s">
        <v>6384</v>
      </c>
      <c r="B817" s="32" t="s">
        <v>6779</v>
      </c>
      <c r="C817" s="32" t="n">
        <v>0.017</v>
      </c>
      <c r="D817" s="32" t="s">
        <v>6779</v>
      </c>
      <c r="E817" s="32" t="s">
        <v>6779</v>
      </c>
      <c r="F817" s="32" t="n">
        <v>0.982</v>
      </c>
      <c r="G817" s="32" t="s">
        <v>6779</v>
      </c>
      <c r="H817" s="32" t="n">
        <v>0.026</v>
      </c>
      <c r="I817" s="32" t="n">
        <v>1</v>
      </c>
      <c r="J817" s="32" t="n">
        <v>1</v>
      </c>
      <c r="K817" s="33" t="n">
        <f aca="false">COUNTIF(B817:J817,"&lt;0.05")</f>
        <v>2</v>
      </c>
      <c r="L817" s="34" t="n">
        <f aca="false">COUNTIF(B817:J817,"&lt;0.005556")</f>
        <v>0</v>
      </c>
    </row>
    <row r="818" customFormat="false" ht="15" hidden="false" customHeight="false" outlineLevel="0" collapsed="false">
      <c r="A818" s="32" t="s">
        <v>4926</v>
      </c>
      <c r="B818" s="32" t="n">
        <v>0.934</v>
      </c>
      <c r="C818" s="32" t="n">
        <v>0.901</v>
      </c>
      <c r="D818" s="32" t="n">
        <v>1</v>
      </c>
      <c r="E818" s="32" t="n">
        <v>0.956</v>
      </c>
      <c r="F818" s="32" t="s">
        <v>6779</v>
      </c>
      <c r="G818" s="32" t="n">
        <v>0.972</v>
      </c>
      <c r="H818" s="32" t="n">
        <v>0.977</v>
      </c>
      <c r="I818" s="32" t="n">
        <v>1</v>
      </c>
      <c r="J818" s="32" t="n">
        <v>0.982</v>
      </c>
      <c r="K818" s="33" t="n">
        <f aca="false">COUNTIF(B818:J818,"&lt;0.05")</f>
        <v>0</v>
      </c>
      <c r="L818" s="34" t="n">
        <f aca="false">COUNTIF(B818:J818,"&lt;0.005556")</f>
        <v>0</v>
      </c>
    </row>
    <row r="819" customFormat="false" ht="15" hidden="false" customHeight="false" outlineLevel="0" collapsed="false">
      <c r="A819" s="32" t="s">
        <v>5612</v>
      </c>
      <c r="B819" s="32" t="n">
        <v>0.975</v>
      </c>
      <c r="C819" s="32" t="s">
        <v>6779</v>
      </c>
      <c r="D819" s="32" t="n">
        <v>1</v>
      </c>
      <c r="E819" s="32" t="s">
        <v>6779</v>
      </c>
      <c r="F819" s="32" t="s">
        <v>6779</v>
      </c>
      <c r="G819" s="32" t="n">
        <v>0.923</v>
      </c>
      <c r="H819" s="32" t="s">
        <v>6779</v>
      </c>
      <c r="I819" s="32" t="n">
        <v>1</v>
      </c>
      <c r="J819" s="32" t="n">
        <v>1</v>
      </c>
      <c r="K819" s="33" t="n">
        <f aca="false">COUNTIF(B819:J819,"&lt;0.05")</f>
        <v>0</v>
      </c>
      <c r="L819" s="34" t="n">
        <f aca="false">COUNTIF(B819:J819,"&lt;0.005556")</f>
        <v>0</v>
      </c>
    </row>
    <row r="820" customFormat="false" ht="15" hidden="false" customHeight="false" outlineLevel="0" collapsed="false">
      <c r="A820" s="32" t="s">
        <v>2036</v>
      </c>
      <c r="B820" s="32" t="n">
        <v>0.599</v>
      </c>
      <c r="C820" s="32" t="n">
        <v>0.475</v>
      </c>
      <c r="D820" s="32" t="n">
        <v>0.515</v>
      </c>
      <c r="E820" s="32" t="n">
        <v>0.615</v>
      </c>
      <c r="F820" s="32" t="n">
        <v>0.478</v>
      </c>
      <c r="G820" s="32" t="n">
        <v>0.58</v>
      </c>
      <c r="H820" s="32" t="n">
        <v>0.188</v>
      </c>
      <c r="I820" s="32" t="n">
        <v>0.424</v>
      </c>
      <c r="J820" s="32" t="n">
        <v>0.658</v>
      </c>
      <c r="K820" s="33" t="n">
        <f aca="false">COUNTIF(B820:J820,"&lt;0.05")</f>
        <v>0</v>
      </c>
      <c r="L820" s="34" t="n">
        <f aca="false">COUNTIF(B820:J820,"&lt;0.005556")</f>
        <v>0</v>
      </c>
    </row>
    <row r="821" customFormat="false" ht="15" hidden="false" customHeight="false" outlineLevel="0" collapsed="false">
      <c r="A821" s="32" t="s">
        <v>2409</v>
      </c>
      <c r="B821" s="32" t="n">
        <v>0.621</v>
      </c>
      <c r="C821" s="32" t="n">
        <v>0.201</v>
      </c>
      <c r="D821" s="32" t="n">
        <v>0.616</v>
      </c>
      <c r="E821" s="32" t="n">
        <v>0.353</v>
      </c>
      <c r="F821" s="32" t="n">
        <v>0.222</v>
      </c>
      <c r="G821" s="32" t="n">
        <v>0.535</v>
      </c>
      <c r="H821" s="32" t="n">
        <v>0.568</v>
      </c>
      <c r="I821" s="32" t="n">
        <v>0.462</v>
      </c>
      <c r="J821" s="32" t="n">
        <v>0.653</v>
      </c>
      <c r="K821" s="33" t="n">
        <f aca="false">COUNTIF(B821:J821,"&lt;0.05")</f>
        <v>0</v>
      </c>
      <c r="L821" s="34" t="n">
        <f aca="false">COUNTIF(B821:J821,"&lt;0.005556")</f>
        <v>0</v>
      </c>
    </row>
    <row r="822" customFormat="false" ht="15" hidden="false" customHeight="false" outlineLevel="0" collapsed="false">
      <c r="A822" s="32" t="s">
        <v>4998</v>
      </c>
      <c r="B822" s="32" t="n">
        <v>1</v>
      </c>
      <c r="C822" s="32" t="n">
        <v>0.983</v>
      </c>
      <c r="D822" s="32" t="s">
        <v>6779</v>
      </c>
      <c r="E822" s="32" t="n">
        <v>0.895</v>
      </c>
      <c r="F822" s="32" t="n">
        <v>0.984</v>
      </c>
      <c r="G822" s="32" t="s">
        <v>6779</v>
      </c>
      <c r="H822" s="32" t="s">
        <v>6779</v>
      </c>
      <c r="I822" s="32" t="s">
        <v>6779</v>
      </c>
      <c r="J822" s="32" t="n">
        <v>1</v>
      </c>
      <c r="K822" s="33" t="n">
        <f aca="false">COUNTIF(B822:J822,"&lt;0.05")</f>
        <v>0</v>
      </c>
      <c r="L822" s="34" t="n">
        <f aca="false">COUNTIF(B822:J822,"&lt;0.005556")</f>
        <v>0</v>
      </c>
    </row>
    <row r="823" customFormat="false" ht="15" hidden="false" customHeight="false" outlineLevel="0" collapsed="false">
      <c r="A823" s="32" t="s">
        <v>5654</v>
      </c>
      <c r="B823" s="32" t="s">
        <v>6779</v>
      </c>
      <c r="C823" s="32" t="s">
        <v>6779</v>
      </c>
      <c r="D823" s="32" t="s">
        <v>6779</v>
      </c>
      <c r="E823" s="32" t="n">
        <v>0.992</v>
      </c>
      <c r="F823" s="32" t="n">
        <v>0.983</v>
      </c>
      <c r="G823" s="32" t="n">
        <v>0.974</v>
      </c>
      <c r="H823" s="32" t="s">
        <v>6779</v>
      </c>
      <c r="I823" s="32" t="s">
        <v>6779</v>
      </c>
      <c r="J823" s="32" t="n">
        <v>0.107</v>
      </c>
      <c r="K823" s="33" t="n">
        <f aca="false">COUNTIF(B823:J823,"&lt;0.05")</f>
        <v>0</v>
      </c>
      <c r="L823" s="34" t="n">
        <f aca="false">COUNTIF(B823:J823,"&lt;0.005556")</f>
        <v>0</v>
      </c>
    </row>
    <row r="824" customFormat="false" ht="15" hidden="false" customHeight="false" outlineLevel="0" collapsed="false">
      <c r="A824" s="32" t="s">
        <v>3043</v>
      </c>
      <c r="B824" s="32" t="n">
        <v>0.378</v>
      </c>
      <c r="C824" s="32" t="n">
        <v>0.686</v>
      </c>
      <c r="D824" s="32" t="n">
        <v>0.251</v>
      </c>
      <c r="E824" s="32" t="n">
        <v>0.009</v>
      </c>
      <c r="F824" s="32" t="n">
        <v>0.056</v>
      </c>
      <c r="G824" s="32" t="n">
        <v>0.526</v>
      </c>
      <c r="H824" s="32" t="n">
        <v>0.918</v>
      </c>
      <c r="I824" s="32" t="n">
        <v>0.344</v>
      </c>
      <c r="J824" s="32" t="n">
        <v>0.278</v>
      </c>
      <c r="K824" s="33" t="n">
        <f aca="false">COUNTIF(B824:J824,"&lt;0.05")</f>
        <v>1</v>
      </c>
      <c r="L824" s="34" t="n">
        <f aca="false">COUNTIF(B824:J824,"&lt;0.005556")</f>
        <v>0</v>
      </c>
    </row>
    <row r="825" customFormat="false" ht="15" hidden="false" customHeight="false" outlineLevel="0" collapsed="false">
      <c r="A825" s="32" t="s">
        <v>3841</v>
      </c>
      <c r="B825" s="32" t="n">
        <v>0.974</v>
      </c>
      <c r="C825" s="32" t="n">
        <v>0.765</v>
      </c>
      <c r="D825" s="32" t="n">
        <v>0.983</v>
      </c>
      <c r="E825" s="32" t="n">
        <v>0.592</v>
      </c>
      <c r="F825" s="32" t="n">
        <v>0.58</v>
      </c>
      <c r="G825" s="32" t="n">
        <v>0.687</v>
      </c>
      <c r="H825" s="32" t="n">
        <v>0.841</v>
      </c>
      <c r="I825" s="32" t="n">
        <v>0.591</v>
      </c>
      <c r="J825" s="32" t="n">
        <v>0.021</v>
      </c>
      <c r="K825" s="33" t="n">
        <f aca="false">COUNTIF(B825:J825,"&lt;0.05")</f>
        <v>1</v>
      </c>
      <c r="L825" s="34" t="n">
        <f aca="false">COUNTIF(B825:J825,"&lt;0.005556")</f>
        <v>0</v>
      </c>
    </row>
    <row r="826" customFormat="false" ht="15" hidden="false" customHeight="false" outlineLevel="0" collapsed="false">
      <c r="A826" s="32" t="s">
        <v>3101</v>
      </c>
      <c r="B826" s="32" t="n">
        <v>0.589</v>
      </c>
      <c r="C826" s="32" t="n">
        <v>0.6</v>
      </c>
      <c r="D826" s="32" t="n">
        <v>0.892</v>
      </c>
      <c r="E826" s="32" t="n">
        <v>0.535</v>
      </c>
      <c r="F826" s="32" t="n">
        <v>0.413</v>
      </c>
      <c r="G826" s="32" t="n">
        <v>0.846</v>
      </c>
      <c r="H826" s="32" t="n">
        <v>0.624</v>
      </c>
      <c r="I826" s="32" t="n">
        <v>0.82</v>
      </c>
      <c r="J826" s="32" t="n">
        <v>0.466</v>
      </c>
      <c r="K826" s="33" t="n">
        <f aca="false">COUNTIF(B826:J826,"&lt;0.05")</f>
        <v>0</v>
      </c>
      <c r="L826" s="34" t="n">
        <f aca="false">COUNTIF(B826:J826,"&lt;0.005556")</f>
        <v>0</v>
      </c>
    </row>
    <row r="827" customFormat="false" ht="15" hidden="false" customHeight="false" outlineLevel="0" collapsed="false">
      <c r="A827" s="32" t="s">
        <v>2510</v>
      </c>
      <c r="B827" s="32" t="n">
        <v>0.718</v>
      </c>
      <c r="C827" s="32" t="n">
        <v>0.528</v>
      </c>
      <c r="D827" s="32" t="n">
        <v>0.255</v>
      </c>
      <c r="E827" s="32" t="n">
        <v>0.141</v>
      </c>
      <c r="F827" s="32" t="n">
        <v>0.584</v>
      </c>
      <c r="G827" s="32" t="n">
        <v>0.528</v>
      </c>
      <c r="H827" s="32" t="n">
        <v>0.727</v>
      </c>
      <c r="I827" s="32" t="n">
        <v>0.562</v>
      </c>
      <c r="J827" s="32" t="n">
        <v>0.818</v>
      </c>
      <c r="K827" s="33" t="n">
        <f aca="false">COUNTIF(B827:J827,"&lt;0.05")</f>
        <v>0</v>
      </c>
      <c r="L827" s="34" t="n">
        <f aca="false">COUNTIF(B827:J827,"&lt;0.005556")</f>
        <v>0</v>
      </c>
    </row>
    <row r="828" customFormat="false" ht="15" hidden="false" customHeight="false" outlineLevel="0" collapsed="false">
      <c r="A828" s="32" t="s">
        <v>1893</v>
      </c>
      <c r="B828" s="32" t="n">
        <v>0.502</v>
      </c>
      <c r="C828" s="32" t="n">
        <v>0.49</v>
      </c>
      <c r="D828" s="32" t="n">
        <v>0.559</v>
      </c>
      <c r="E828" s="32" t="n">
        <v>0.372</v>
      </c>
      <c r="F828" s="32" t="n">
        <v>0.594</v>
      </c>
      <c r="G828" s="32" t="n">
        <v>0.574</v>
      </c>
      <c r="H828" s="32" t="n">
        <v>0.142</v>
      </c>
      <c r="I828" s="32" t="n">
        <v>0.236</v>
      </c>
      <c r="J828" s="32" t="n">
        <v>0.018</v>
      </c>
      <c r="K828" s="33" t="n">
        <f aca="false">COUNTIF(B828:J828,"&lt;0.05")</f>
        <v>1</v>
      </c>
      <c r="L828" s="34" t="n">
        <f aca="false">COUNTIF(B828:J828,"&lt;0.005556")</f>
        <v>0</v>
      </c>
    </row>
    <row r="829" customFormat="false" ht="15" hidden="false" customHeight="false" outlineLevel="0" collapsed="false">
      <c r="A829" s="32" t="s">
        <v>956</v>
      </c>
      <c r="B829" s="32" t="n">
        <v>0.466</v>
      </c>
      <c r="C829" s="32" t="n">
        <v>0.087</v>
      </c>
      <c r="D829" s="32" t="n">
        <v>0.661</v>
      </c>
      <c r="E829" s="32" t="n">
        <v>0.366</v>
      </c>
      <c r="F829" s="32" t="n">
        <v>0.478</v>
      </c>
      <c r="G829" s="32" t="n">
        <v>0.054</v>
      </c>
      <c r="H829" s="32" t="n">
        <v>0.04</v>
      </c>
      <c r="I829" s="32" t="n">
        <v>0.42</v>
      </c>
      <c r="J829" s="32" t="n">
        <v>0.138</v>
      </c>
      <c r="K829" s="33" t="n">
        <f aca="false">COUNTIF(B829:J829,"&lt;0.05")</f>
        <v>1</v>
      </c>
      <c r="L829" s="34" t="n">
        <f aca="false">COUNTIF(B829:J829,"&lt;0.005556")</f>
        <v>0</v>
      </c>
    </row>
    <row r="830" customFormat="false" ht="15" hidden="false" customHeight="false" outlineLevel="0" collapsed="false">
      <c r="A830" s="32" t="s">
        <v>3294</v>
      </c>
      <c r="B830" s="32" t="n">
        <v>0.132</v>
      </c>
      <c r="C830" s="32" t="n">
        <v>0.342</v>
      </c>
      <c r="D830" s="32" t="n">
        <v>0.545</v>
      </c>
      <c r="E830" s="32" t="n">
        <v>0.688</v>
      </c>
      <c r="F830" s="32" t="n">
        <v>0.415</v>
      </c>
      <c r="G830" s="32" t="n">
        <v>0.081</v>
      </c>
      <c r="H830" s="32" t="n">
        <v>0.443</v>
      </c>
      <c r="I830" s="32" t="n">
        <v>0.694</v>
      </c>
      <c r="J830" s="32" t="n">
        <v>0.439</v>
      </c>
      <c r="K830" s="33" t="n">
        <f aca="false">COUNTIF(B830:J830,"&lt;0.05")</f>
        <v>0</v>
      </c>
      <c r="L830" s="34" t="n">
        <f aca="false">COUNTIF(B830:J830,"&lt;0.005556")</f>
        <v>0</v>
      </c>
    </row>
    <row r="831" customFormat="false" ht="15" hidden="false" customHeight="false" outlineLevel="0" collapsed="false">
      <c r="A831" s="32" t="s">
        <v>6325</v>
      </c>
      <c r="B831" s="32" t="s">
        <v>6779</v>
      </c>
      <c r="C831" s="32" t="n">
        <v>0.95</v>
      </c>
      <c r="D831" s="32" t="s">
        <v>6779</v>
      </c>
      <c r="E831" s="32" t="s">
        <v>6779</v>
      </c>
      <c r="F831" s="32" t="s">
        <v>6779</v>
      </c>
      <c r="G831" s="32" t="s">
        <v>6779</v>
      </c>
      <c r="H831" s="32" t="s">
        <v>6779</v>
      </c>
      <c r="I831" s="32" t="s">
        <v>6779</v>
      </c>
      <c r="J831" s="32" t="s">
        <v>6779</v>
      </c>
      <c r="K831" s="33" t="n">
        <f aca="false">COUNTIF(B831:J831,"&lt;0.05")</f>
        <v>0</v>
      </c>
      <c r="L831" s="34" t="n">
        <f aca="false">COUNTIF(B831:J831,"&lt;0.005556")</f>
        <v>0</v>
      </c>
    </row>
    <row r="832" customFormat="false" ht="15" hidden="false" customHeight="false" outlineLevel="0" collapsed="false">
      <c r="A832" s="32" t="s">
        <v>2376</v>
      </c>
      <c r="B832" s="32" t="n">
        <v>0.567</v>
      </c>
      <c r="C832" s="32" t="n">
        <v>0.213</v>
      </c>
      <c r="D832" s="32" t="n">
        <v>0.172</v>
      </c>
      <c r="E832" s="32" t="n">
        <v>0.18</v>
      </c>
      <c r="F832" s="32" t="n">
        <v>0.317</v>
      </c>
      <c r="G832" s="32" t="n">
        <v>0.32</v>
      </c>
      <c r="H832" s="32" t="n">
        <v>0.728</v>
      </c>
      <c r="I832" s="32" t="n">
        <v>0.431</v>
      </c>
      <c r="J832" s="32" t="n">
        <v>0.226</v>
      </c>
      <c r="K832" s="33" t="n">
        <f aca="false">COUNTIF(B832:J832,"&lt;0.05")</f>
        <v>0</v>
      </c>
      <c r="L832" s="34" t="n">
        <f aca="false">COUNTIF(B832:J832,"&lt;0.005556")</f>
        <v>0</v>
      </c>
    </row>
    <row r="833" customFormat="false" ht="15" hidden="false" customHeight="false" outlineLevel="0" collapsed="false">
      <c r="A833" s="32" t="s">
        <v>3933</v>
      </c>
      <c r="B833" s="32" t="n">
        <v>0.87</v>
      </c>
      <c r="C833" s="32" t="n">
        <v>0.163</v>
      </c>
      <c r="D833" s="32" t="n">
        <v>0.665</v>
      </c>
      <c r="E833" s="32" t="n">
        <v>0.206</v>
      </c>
      <c r="F833" s="32" t="n">
        <v>0.836</v>
      </c>
      <c r="G833" s="32" t="n">
        <v>0.85</v>
      </c>
      <c r="H833" s="32" t="n">
        <v>0.978</v>
      </c>
      <c r="I833" s="32" t="n">
        <v>0.91</v>
      </c>
      <c r="J833" s="32" t="n">
        <v>0.822</v>
      </c>
      <c r="K833" s="33" t="n">
        <f aca="false">COUNTIF(B833:J833,"&lt;0.05")</f>
        <v>0</v>
      </c>
      <c r="L833" s="34" t="n">
        <f aca="false">COUNTIF(B833:J833,"&lt;0.005556")</f>
        <v>0</v>
      </c>
    </row>
    <row r="834" customFormat="false" ht="15" hidden="false" customHeight="false" outlineLevel="0" collapsed="false">
      <c r="A834" s="32" t="s">
        <v>4474</v>
      </c>
      <c r="B834" s="32" t="s">
        <v>6779</v>
      </c>
      <c r="C834" s="32" t="n">
        <v>0.152</v>
      </c>
      <c r="D834" s="32" t="n">
        <v>0.827</v>
      </c>
      <c r="E834" s="32" t="n">
        <v>0.191</v>
      </c>
      <c r="F834" s="32" t="n">
        <v>0.95</v>
      </c>
      <c r="G834" s="32" t="n">
        <v>0.756</v>
      </c>
      <c r="H834" s="32" t="s">
        <v>6779</v>
      </c>
      <c r="I834" s="32" t="n">
        <v>0.967</v>
      </c>
      <c r="J834" s="32" t="n">
        <v>0.822</v>
      </c>
      <c r="K834" s="33" t="n">
        <f aca="false">COUNTIF(B834:J834,"&lt;0.05")</f>
        <v>0</v>
      </c>
      <c r="L834" s="34" t="n">
        <f aca="false">COUNTIF(B834:J834,"&lt;0.005556")</f>
        <v>0</v>
      </c>
    </row>
    <row r="835" customFormat="false" ht="15" hidden="false" customHeight="false" outlineLevel="0" collapsed="false">
      <c r="A835" s="32" t="s">
        <v>4224</v>
      </c>
      <c r="B835" s="32" t="n">
        <v>0.931</v>
      </c>
      <c r="C835" s="32" t="n">
        <v>0.902</v>
      </c>
      <c r="D835" s="32" t="n">
        <v>0.946</v>
      </c>
      <c r="E835" s="32" t="n">
        <v>0.993</v>
      </c>
      <c r="F835" s="32" t="n">
        <v>1</v>
      </c>
      <c r="G835" s="32" t="n">
        <v>0.846</v>
      </c>
      <c r="H835" s="32" t="n">
        <v>0.914</v>
      </c>
      <c r="I835" s="32" t="n">
        <v>0.911</v>
      </c>
      <c r="J835" s="32" t="n">
        <v>0.98</v>
      </c>
      <c r="K835" s="33" t="n">
        <f aca="false">COUNTIF(B835:J835,"&lt;0.05")</f>
        <v>0</v>
      </c>
      <c r="L835" s="34" t="n">
        <f aca="false">COUNTIF(B835:J835,"&lt;0.005556")</f>
        <v>0</v>
      </c>
    </row>
    <row r="836" customFormat="false" ht="15" hidden="false" customHeight="false" outlineLevel="0" collapsed="false">
      <c r="A836" s="32" t="s">
        <v>2856</v>
      </c>
      <c r="B836" s="32" t="n">
        <v>0.521</v>
      </c>
      <c r="C836" s="32" t="n">
        <v>0.267</v>
      </c>
      <c r="D836" s="32" t="n">
        <v>0.422</v>
      </c>
      <c r="E836" s="32" t="n">
        <v>0.06</v>
      </c>
      <c r="F836" s="32" t="n">
        <v>0.603</v>
      </c>
      <c r="G836" s="32" t="n">
        <v>0.069</v>
      </c>
      <c r="H836" s="32" t="n">
        <v>0.861</v>
      </c>
      <c r="I836" s="32" t="n">
        <v>0.589</v>
      </c>
      <c r="J836" s="32" t="n">
        <v>0.529</v>
      </c>
      <c r="K836" s="33" t="n">
        <f aca="false">COUNTIF(B836:J836,"&lt;0.05")</f>
        <v>0</v>
      </c>
      <c r="L836" s="34" t="n">
        <f aca="false">COUNTIF(B836:J836,"&lt;0.005556")</f>
        <v>0</v>
      </c>
    </row>
    <row r="837" customFormat="false" ht="15" hidden="false" customHeight="false" outlineLevel="0" collapsed="false">
      <c r="A837" s="32" t="s">
        <v>5272</v>
      </c>
      <c r="B837" s="32" t="n">
        <v>1</v>
      </c>
      <c r="C837" s="32" t="n">
        <v>0.984</v>
      </c>
      <c r="D837" s="32" t="s">
        <v>6779</v>
      </c>
      <c r="E837" s="32" t="n">
        <v>0.956</v>
      </c>
      <c r="F837" s="32" t="n">
        <v>1</v>
      </c>
      <c r="G837" s="32" t="s">
        <v>6779</v>
      </c>
      <c r="H837" s="32" t="n">
        <v>0.764</v>
      </c>
      <c r="I837" s="32" t="n">
        <v>0.968</v>
      </c>
      <c r="J837" s="32" t="n">
        <v>0.944</v>
      </c>
      <c r="K837" s="33" t="n">
        <f aca="false">COUNTIF(B837:J837,"&lt;0.05")</f>
        <v>0</v>
      </c>
      <c r="L837" s="34" t="n">
        <f aca="false">COUNTIF(B837:J837,"&lt;0.005556")</f>
        <v>0</v>
      </c>
    </row>
    <row r="838" customFormat="false" ht="15" hidden="false" customHeight="false" outlineLevel="0" collapsed="false">
      <c r="A838" s="32" t="s">
        <v>2381</v>
      </c>
      <c r="B838" s="32" t="n">
        <v>0.209</v>
      </c>
      <c r="C838" s="32" t="n">
        <v>0.708</v>
      </c>
      <c r="D838" s="32" t="n">
        <v>0.605</v>
      </c>
      <c r="E838" s="32" t="n">
        <v>0.071</v>
      </c>
      <c r="F838" s="32" t="n">
        <v>0.506</v>
      </c>
      <c r="G838" s="32" t="n">
        <v>0.533</v>
      </c>
      <c r="H838" s="32" t="n">
        <v>0.361</v>
      </c>
      <c r="I838" s="32" t="n">
        <v>0.344</v>
      </c>
      <c r="J838" s="32" t="n">
        <v>0.457</v>
      </c>
      <c r="K838" s="33" t="n">
        <f aca="false">COUNTIF(B838:J838,"&lt;0.05")</f>
        <v>0</v>
      </c>
      <c r="L838" s="34" t="n">
        <f aca="false">COUNTIF(B838:J838,"&lt;0.005556")</f>
        <v>0</v>
      </c>
    </row>
    <row r="839" customFormat="false" ht="15" hidden="false" customHeight="false" outlineLevel="0" collapsed="false">
      <c r="A839" s="32" t="s">
        <v>5804</v>
      </c>
      <c r="B839" s="32" t="n">
        <v>1</v>
      </c>
      <c r="C839" s="32" t="s">
        <v>6779</v>
      </c>
      <c r="D839" s="32" t="s">
        <v>6779</v>
      </c>
      <c r="E839" s="32" t="n">
        <v>0.977</v>
      </c>
      <c r="F839" s="32" t="n">
        <v>1</v>
      </c>
      <c r="G839" s="32" t="n">
        <v>1</v>
      </c>
      <c r="H839" s="32" t="s">
        <v>6779</v>
      </c>
      <c r="I839" s="32" t="s">
        <v>6779</v>
      </c>
      <c r="J839" s="32" t="n">
        <v>1</v>
      </c>
      <c r="K839" s="33" t="n">
        <f aca="false">COUNTIF(B839:J839,"&lt;0.05")</f>
        <v>0</v>
      </c>
      <c r="L839" s="34" t="n">
        <f aca="false">COUNTIF(B839:J839,"&lt;0.005556")</f>
        <v>0</v>
      </c>
    </row>
    <row r="840" customFormat="false" ht="15" hidden="false" customHeight="false" outlineLevel="0" collapsed="false">
      <c r="A840" s="32" t="s">
        <v>1965</v>
      </c>
      <c r="B840" s="32" t="n">
        <v>0.626</v>
      </c>
      <c r="C840" s="32" t="n">
        <v>0.045</v>
      </c>
      <c r="D840" s="32" t="n">
        <v>0.006</v>
      </c>
      <c r="E840" s="32" t="n">
        <v>0.216</v>
      </c>
      <c r="F840" s="32" t="n">
        <v>0.034</v>
      </c>
      <c r="G840" s="32" t="n">
        <v>0.221</v>
      </c>
      <c r="H840" s="32" t="n">
        <v>0.687</v>
      </c>
      <c r="I840" s="32" t="n">
        <v>0.284</v>
      </c>
      <c r="J840" s="32" t="n">
        <v>0.063</v>
      </c>
      <c r="K840" s="33" t="n">
        <f aca="false">COUNTIF(B840:J840,"&lt;0.05")</f>
        <v>3</v>
      </c>
      <c r="L840" s="34" t="n">
        <f aca="false">COUNTIF(B840:J840,"&lt;0.005556")</f>
        <v>0</v>
      </c>
    </row>
    <row r="841" customFormat="false" ht="15" hidden="false" customHeight="false" outlineLevel="0" collapsed="false">
      <c r="A841" s="32" t="s">
        <v>2752</v>
      </c>
      <c r="B841" s="32" t="n">
        <v>0.484</v>
      </c>
      <c r="C841" s="32" t="n">
        <v>0.103</v>
      </c>
      <c r="D841" s="32" t="n">
        <v>0.896</v>
      </c>
      <c r="E841" s="32" t="n">
        <v>0.499</v>
      </c>
      <c r="F841" s="32" t="n">
        <v>0.677</v>
      </c>
      <c r="G841" s="32" t="n">
        <v>0.216</v>
      </c>
      <c r="H841" s="32" t="n">
        <v>0.361</v>
      </c>
      <c r="I841" s="32" t="n">
        <v>0.82</v>
      </c>
      <c r="J841" s="32" t="n">
        <v>0.458</v>
      </c>
      <c r="K841" s="33" t="n">
        <f aca="false">COUNTIF(B841:J841,"&lt;0.05")</f>
        <v>0</v>
      </c>
      <c r="L841" s="34" t="n">
        <f aca="false">COUNTIF(B841:J841,"&lt;0.005556")</f>
        <v>0</v>
      </c>
    </row>
    <row r="842" customFormat="false" ht="15" hidden="false" customHeight="false" outlineLevel="0" collapsed="false">
      <c r="A842" s="32" t="s">
        <v>3561</v>
      </c>
      <c r="B842" s="32" t="n">
        <v>0.934</v>
      </c>
      <c r="C842" s="32" t="n">
        <v>0.688</v>
      </c>
      <c r="D842" s="32" t="n">
        <v>0.983</v>
      </c>
      <c r="E842" s="32" t="n">
        <v>0.133</v>
      </c>
      <c r="F842" s="32" t="n">
        <v>0.834</v>
      </c>
      <c r="G842" s="32" t="n">
        <v>0.65</v>
      </c>
      <c r="H842" s="32" t="n">
        <v>0.572</v>
      </c>
      <c r="I842" s="32" t="n">
        <v>1</v>
      </c>
      <c r="J842" s="32" t="n">
        <v>1</v>
      </c>
      <c r="K842" s="33" t="n">
        <f aca="false">COUNTIF(B842:J842,"&lt;0.05")</f>
        <v>0</v>
      </c>
      <c r="L842" s="34" t="n">
        <f aca="false">COUNTIF(B842:J842,"&lt;0.005556")</f>
        <v>0</v>
      </c>
    </row>
    <row r="843" customFormat="false" ht="15" hidden="false" customHeight="false" outlineLevel="0" collapsed="false">
      <c r="A843" s="32" t="s">
        <v>5083</v>
      </c>
      <c r="B843" s="32" t="n">
        <v>1</v>
      </c>
      <c r="C843" s="32" t="n">
        <v>0.983</v>
      </c>
      <c r="D843" s="32" t="s">
        <v>6779</v>
      </c>
      <c r="E843" s="32" t="n">
        <v>0.993</v>
      </c>
      <c r="F843" s="32" t="n">
        <v>1</v>
      </c>
      <c r="G843" s="32" t="n">
        <v>0.974</v>
      </c>
      <c r="H843" s="32" t="n">
        <v>1</v>
      </c>
      <c r="I843" s="32" t="n">
        <v>1</v>
      </c>
      <c r="J843" s="32" t="s">
        <v>6779</v>
      </c>
      <c r="K843" s="33" t="n">
        <f aca="false">COUNTIF(B843:J843,"&lt;0.05")</f>
        <v>0</v>
      </c>
      <c r="L843" s="34" t="n">
        <f aca="false">COUNTIF(B843:J843,"&lt;0.005556")</f>
        <v>0</v>
      </c>
    </row>
    <row r="844" customFormat="false" ht="15" hidden="false" customHeight="false" outlineLevel="0" collapsed="false">
      <c r="A844" s="32" t="s">
        <v>5801</v>
      </c>
      <c r="B844" s="32" t="n">
        <v>1</v>
      </c>
      <c r="C844" s="32" t="s">
        <v>6779</v>
      </c>
      <c r="D844" s="32" t="s">
        <v>6779</v>
      </c>
      <c r="E844" s="32" t="n">
        <v>0.992</v>
      </c>
      <c r="F844" s="32" t="n">
        <v>1</v>
      </c>
      <c r="G844" s="32" t="n">
        <v>1</v>
      </c>
      <c r="H844" s="32" t="s">
        <v>6779</v>
      </c>
      <c r="I844" s="32" t="n">
        <v>1</v>
      </c>
      <c r="J844" s="32" t="s">
        <v>6779</v>
      </c>
      <c r="K844" s="33" t="n">
        <f aca="false">COUNTIF(B844:J844,"&lt;0.05")</f>
        <v>0</v>
      </c>
      <c r="L844" s="34" t="n">
        <f aca="false">COUNTIF(B844:J844,"&lt;0.005556")</f>
        <v>0</v>
      </c>
    </row>
    <row r="845" customFormat="false" ht="15" hidden="false" customHeight="false" outlineLevel="0" collapsed="false">
      <c r="A845" s="32" t="s">
        <v>3523</v>
      </c>
      <c r="B845" s="32" t="n">
        <v>0.87</v>
      </c>
      <c r="C845" s="32" t="n">
        <v>0.841</v>
      </c>
      <c r="D845" s="32" t="n">
        <v>0.829</v>
      </c>
      <c r="E845" s="32" t="n">
        <v>0.697</v>
      </c>
      <c r="F845" s="32" t="n">
        <v>0.949</v>
      </c>
      <c r="G845" s="32" t="n">
        <v>0.924</v>
      </c>
      <c r="H845" s="32" t="n">
        <v>0.673</v>
      </c>
      <c r="I845" s="32" t="n">
        <v>0.586</v>
      </c>
      <c r="J845" s="32" t="n">
        <v>0.741</v>
      </c>
      <c r="K845" s="33" t="n">
        <f aca="false">COUNTIF(B845:J845,"&lt;0.05")</f>
        <v>0</v>
      </c>
      <c r="L845" s="34" t="n">
        <f aca="false">COUNTIF(B845:J845,"&lt;0.005556")</f>
        <v>0</v>
      </c>
    </row>
    <row r="846" customFormat="false" ht="15" hidden="false" customHeight="false" outlineLevel="0" collapsed="false">
      <c r="A846" s="32" t="s">
        <v>409</v>
      </c>
      <c r="B846" s="32" t="n">
        <v>0.241</v>
      </c>
      <c r="C846" s="32" t="n">
        <v>0.106</v>
      </c>
      <c r="D846" s="32" t="n">
        <v>0.599</v>
      </c>
      <c r="E846" s="32" t="n">
        <v>0.091</v>
      </c>
      <c r="F846" s="32" t="n">
        <v>0.023</v>
      </c>
      <c r="G846" s="32" t="n">
        <v>0.568</v>
      </c>
      <c r="H846" s="32" t="n">
        <v>0.29</v>
      </c>
      <c r="I846" s="32" t="n">
        <v>0.687</v>
      </c>
      <c r="J846" s="32" t="n">
        <v>0.023</v>
      </c>
      <c r="K846" s="33" t="n">
        <f aca="false">COUNTIF(B846:J846,"&lt;0.05")</f>
        <v>2</v>
      </c>
      <c r="L846" s="34" t="n">
        <f aca="false">COUNTIF(B846:J846,"&lt;0.005556")</f>
        <v>0</v>
      </c>
    </row>
    <row r="847" customFormat="false" ht="15" hidden="false" customHeight="false" outlineLevel="0" collapsed="false">
      <c r="A847" s="32" t="s">
        <v>558</v>
      </c>
      <c r="B847" s="32" t="n">
        <v>0.67</v>
      </c>
      <c r="C847" s="32" t="n">
        <v>0.158</v>
      </c>
      <c r="D847" s="32" t="n">
        <v>0.316</v>
      </c>
      <c r="E847" s="32" t="n">
        <v>0.271</v>
      </c>
      <c r="F847" s="32" t="n">
        <v>0.066</v>
      </c>
      <c r="G847" s="32" t="n">
        <v>0.65</v>
      </c>
      <c r="H847" s="32" t="n">
        <v>0.661</v>
      </c>
      <c r="I847" s="32" t="n">
        <v>0.555</v>
      </c>
      <c r="J847" s="32" t="n">
        <v>0.014</v>
      </c>
      <c r="K847" s="33" t="n">
        <f aca="false">COUNTIF(B847:J847,"&lt;0.05")</f>
        <v>1</v>
      </c>
      <c r="L847" s="34" t="n">
        <f aca="false">COUNTIF(B847:J847,"&lt;0.005556")</f>
        <v>0</v>
      </c>
    </row>
    <row r="848" customFormat="false" ht="15" hidden="false" customHeight="false" outlineLevel="0" collapsed="false">
      <c r="A848" s="32" t="s">
        <v>3775</v>
      </c>
      <c r="B848" s="32" t="n">
        <v>0.867</v>
      </c>
      <c r="C848" s="32" t="n">
        <v>0.763</v>
      </c>
      <c r="D848" s="32" t="n">
        <v>0.104</v>
      </c>
      <c r="E848" s="32" t="n">
        <v>0.749</v>
      </c>
      <c r="F848" s="32" t="n">
        <v>0.948</v>
      </c>
      <c r="G848" s="32" t="n">
        <v>0.256</v>
      </c>
      <c r="H848" s="32" t="n">
        <v>0.677</v>
      </c>
      <c r="I848" s="32" t="n">
        <v>1</v>
      </c>
      <c r="J848" s="32" t="n">
        <v>0.355</v>
      </c>
      <c r="K848" s="33" t="n">
        <f aca="false">COUNTIF(B848:J848,"&lt;0.05")</f>
        <v>0</v>
      </c>
      <c r="L848" s="34" t="n">
        <f aca="false">COUNTIF(B848:J848,"&lt;0.005556")</f>
        <v>0</v>
      </c>
    </row>
    <row r="849" customFormat="false" ht="15" hidden="false" customHeight="false" outlineLevel="0" collapsed="false">
      <c r="A849" s="32" t="s">
        <v>2236</v>
      </c>
      <c r="B849" s="32" t="n">
        <v>0.785</v>
      </c>
      <c r="C849" s="32" t="n">
        <v>0.587</v>
      </c>
      <c r="D849" s="32" t="n">
        <v>0.69</v>
      </c>
      <c r="E849" s="32" t="n">
        <v>0.023</v>
      </c>
      <c r="F849" s="32" t="n">
        <v>0.19</v>
      </c>
      <c r="G849" s="32" t="n">
        <v>0.371</v>
      </c>
      <c r="H849" s="32" t="n">
        <v>0.358</v>
      </c>
      <c r="I849" s="32" t="n">
        <v>0.095</v>
      </c>
      <c r="J849" s="32" t="n">
        <v>0.734</v>
      </c>
      <c r="K849" s="33" t="n">
        <f aca="false">COUNTIF(B849:J849,"&lt;0.05")</f>
        <v>1</v>
      </c>
      <c r="L849" s="34" t="n">
        <f aca="false">COUNTIF(B849:J849,"&lt;0.005556")</f>
        <v>0</v>
      </c>
    </row>
    <row r="850" customFormat="false" ht="15" hidden="false" customHeight="false" outlineLevel="0" collapsed="false">
      <c r="A850" s="32" t="s">
        <v>3562</v>
      </c>
      <c r="B850" s="32" t="n">
        <v>0.977</v>
      </c>
      <c r="C850" s="32" t="n">
        <v>0.685</v>
      </c>
      <c r="D850" s="32" t="n">
        <v>0.652</v>
      </c>
      <c r="E850" s="32" t="n">
        <v>0.59</v>
      </c>
      <c r="F850" s="32" t="n">
        <v>0.102</v>
      </c>
      <c r="G850" s="32" t="n">
        <v>0.975</v>
      </c>
      <c r="H850" s="32" t="n">
        <v>0.864</v>
      </c>
      <c r="I850" s="32" t="n">
        <v>0.902</v>
      </c>
      <c r="J850" s="32" t="n">
        <v>0.818</v>
      </c>
      <c r="K850" s="33" t="n">
        <f aca="false">COUNTIF(B850:J850,"&lt;0.05")</f>
        <v>0</v>
      </c>
      <c r="L850" s="34" t="n">
        <f aca="false">COUNTIF(B850:J850,"&lt;0.005556")</f>
        <v>0</v>
      </c>
    </row>
    <row r="851" customFormat="false" ht="15" hidden="false" customHeight="false" outlineLevel="0" collapsed="false">
      <c r="A851" s="32" t="s">
        <v>1448</v>
      </c>
      <c r="B851" s="32" t="n">
        <v>0.09</v>
      </c>
      <c r="C851" s="32" t="n">
        <v>0.564</v>
      </c>
      <c r="D851" s="32" t="n">
        <v>0.673</v>
      </c>
      <c r="E851" s="32" t="n">
        <v>0.2</v>
      </c>
      <c r="F851" s="32" t="n">
        <v>0.318</v>
      </c>
      <c r="G851" s="32" t="n">
        <v>0.431</v>
      </c>
      <c r="H851" s="32" t="n">
        <v>0.359</v>
      </c>
      <c r="I851" s="32" t="n">
        <v>0.236</v>
      </c>
      <c r="J851" s="32" t="n">
        <v>0.559</v>
      </c>
      <c r="K851" s="33" t="n">
        <f aca="false">COUNTIF(B851:J851,"&lt;0.05")</f>
        <v>0</v>
      </c>
      <c r="L851" s="34" t="n">
        <f aca="false">COUNTIF(B851:J851,"&lt;0.005556")</f>
        <v>0</v>
      </c>
    </row>
    <row r="852" customFormat="false" ht="15" hidden="false" customHeight="false" outlineLevel="0" collapsed="false">
      <c r="A852" s="32" t="s">
        <v>5285</v>
      </c>
      <c r="B852" s="32" t="s">
        <v>6779</v>
      </c>
      <c r="C852" s="32" t="n">
        <v>1</v>
      </c>
      <c r="D852" s="32" t="s">
        <v>6779</v>
      </c>
      <c r="E852" s="32" t="n">
        <v>0.956</v>
      </c>
      <c r="F852" s="32" t="n">
        <v>0.983</v>
      </c>
      <c r="G852" s="32" t="s">
        <v>6779</v>
      </c>
      <c r="H852" s="32" t="n">
        <v>1</v>
      </c>
      <c r="I852" s="32" t="s">
        <v>6779</v>
      </c>
      <c r="J852" s="32" t="n">
        <v>0.981</v>
      </c>
      <c r="K852" s="33" t="n">
        <f aca="false">COUNTIF(B852:J852,"&lt;0.05")</f>
        <v>0</v>
      </c>
      <c r="L852" s="34" t="n">
        <f aca="false">COUNTIF(B852:J852,"&lt;0.005556")</f>
        <v>0</v>
      </c>
    </row>
    <row r="853" customFormat="false" ht="15" hidden="false" customHeight="false" outlineLevel="0" collapsed="false">
      <c r="A853" s="32" t="s">
        <v>1235</v>
      </c>
      <c r="B853" s="32" t="n">
        <v>0.214</v>
      </c>
      <c r="C853" s="32" t="n">
        <v>0.309</v>
      </c>
      <c r="D853" s="32" t="n">
        <v>0.163</v>
      </c>
      <c r="E853" s="32" t="n">
        <v>0.201</v>
      </c>
      <c r="F853" s="32" t="n">
        <v>0.372</v>
      </c>
      <c r="G853" s="32" t="n">
        <v>0.256</v>
      </c>
      <c r="H853" s="32" t="n">
        <v>0.233</v>
      </c>
      <c r="I853" s="32" t="n">
        <v>0.535</v>
      </c>
      <c r="J853" s="32" t="n">
        <v>0.638</v>
      </c>
      <c r="K853" s="33" t="n">
        <f aca="false">COUNTIF(B853:J853,"&lt;0.05")</f>
        <v>0</v>
      </c>
      <c r="L853" s="34" t="n">
        <f aca="false">COUNTIF(B853:J853,"&lt;0.005556")</f>
        <v>0</v>
      </c>
    </row>
    <row r="854" customFormat="false" ht="15" hidden="false" customHeight="false" outlineLevel="0" collapsed="false">
      <c r="A854" s="32" t="s">
        <v>584</v>
      </c>
      <c r="B854" s="32" t="n">
        <v>0.624</v>
      </c>
      <c r="C854" s="32" t="n">
        <v>0.393</v>
      </c>
      <c r="D854" s="32" t="n">
        <v>0.304</v>
      </c>
      <c r="E854" s="32" t="n">
        <v>0.357</v>
      </c>
      <c r="F854" s="32" t="n">
        <v>0.55</v>
      </c>
      <c r="G854" s="32" t="n">
        <v>0.539</v>
      </c>
      <c r="H854" s="32" t="n">
        <v>0.03</v>
      </c>
      <c r="I854" s="32" t="n">
        <v>0.553</v>
      </c>
      <c r="J854" s="32" t="n">
        <v>0.646</v>
      </c>
      <c r="K854" s="33" t="n">
        <f aca="false">COUNTIF(B854:J854,"&lt;0.05")</f>
        <v>1</v>
      </c>
      <c r="L854" s="34" t="n">
        <f aca="false">COUNTIF(B854:J854,"&lt;0.005556")</f>
        <v>0</v>
      </c>
    </row>
    <row r="855" customFormat="false" ht="15" hidden="false" customHeight="false" outlineLevel="0" collapsed="false">
      <c r="A855" s="32" t="s">
        <v>4782</v>
      </c>
      <c r="B855" s="32" t="n">
        <v>1</v>
      </c>
      <c r="C855" s="32" t="n">
        <v>0.983</v>
      </c>
      <c r="D855" s="32" t="n">
        <v>0.984</v>
      </c>
      <c r="E855" s="32" t="n">
        <v>0.89</v>
      </c>
      <c r="F855" s="32" t="n">
        <v>0.952</v>
      </c>
      <c r="G855" s="32" t="s">
        <v>6779</v>
      </c>
      <c r="H855" s="32" t="s">
        <v>6779</v>
      </c>
      <c r="I855" s="32" t="n">
        <v>1</v>
      </c>
      <c r="J855" s="32" t="n">
        <v>1</v>
      </c>
      <c r="K855" s="33" t="n">
        <f aca="false">COUNTIF(B855:J855,"&lt;0.05")</f>
        <v>0</v>
      </c>
      <c r="L855" s="34" t="n">
        <f aca="false">COUNTIF(B855:J855,"&lt;0.005556")</f>
        <v>0</v>
      </c>
    </row>
    <row r="856" customFormat="false" ht="15" hidden="false" customHeight="false" outlineLevel="0" collapsed="false">
      <c r="A856" s="32" t="s">
        <v>6223</v>
      </c>
      <c r="B856" s="32" t="s">
        <v>6779</v>
      </c>
      <c r="C856" s="32" t="s">
        <v>6779</v>
      </c>
      <c r="D856" s="32" t="s">
        <v>6779</v>
      </c>
      <c r="E856" s="32" t="n">
        <v>1</v>
      </c>
      <c r="F856" s="32" t="n">
        <v>0.983</v>
      </c>
      <c r="G856" s="32" t="s">
        <v>6779</v>
      </c>
      <c r="H856" s="32" t="s">
        <v>6779</v>
      </c>
      <c r="I856" s="32" t="s">
        <v>6779</v>
      </c>
      <c r="J856" s="32" t="s">
        <v>6779</v>
      </c>
      <c r="K856" s="33" t="n">
        <f aca="false">COUNTIF(B856:J856,"&lt;0.05")</f>
        <v>0</v>
      </c>
      <c r="L856" s="34" t="n">
        <f aca="false">COUNTIF(B856:J856,"&lt;0.005556")</f>
        <v>0</v>
      </c>
    </row>
    <row r="857" customFormat="false" ht="15" hidden="false" customHeight="false" outlineLevel="0" collapsed="false">
      <c r="A857" s="32" t="s">
        <v>2352</v>
      </c>
      <c r="B857" s="32" t="n">
        <v>0.465</v>
      </c>
      <c r="C857" s="32" t="n">
        <v>0.493</v>
      </c>
      <c r="D857" s="32" t="n">
        <v>0.345</v>
      </c>
      <c r="E857" s="32" t="n">
        <v>0.518</v>
      </c>
      <c r="F857" s="32" t="n">
        <v>0.399</v>
      </c>
      <c r="G857" s="32" t="n">
        <v>0.556</v>
      </c>
      <c r="H857" s="32" t="n">
        <v>0.51</v>
      </c>
      <c r="I857" s="32" t="n">
        <v>0.66</v>
      </c>
      <c r="J857" s="32" t="n">
        <v>0.458</v>
      </c>
      <c r="K857" s="33" t="n">
        <f aca="false">COUNTIF(B857:J857,"&lt;0.05")</f>
        <v>0</v>
      </c>
      <c r="L857" s="34" t="n">
        <f aca="false">COUNTIF(B857:J857,"&lt;0.005556")</f>
        <v>0</v>
      </c>
    </row>
    <row r="858" customFormat="false" ht="15" hidden="false" customHeight="false" outlineLevel="0" collapsed="false">
      <c r="A858" s="32" t="s">
        <v>1955</v>
      </c>
      <c r="B858" s="32" t="n">
        <v>0.353</v>
      </c>
      <c r="C858" s="32" t="n">
        <v>0.551</v>
      </c>
      <c r="D858" s="32" t="n">
        <v>0.291</v>
      </c>
      <c r="E858" s="32" t="n">
        <v>0.089</v>
      </c>
      <c r="F858" s="32" t="n">
        <v>0.504</v>
      </c>
      <c r="G858" s="32" t="n">
        <v>0.512</v>
      </c>
      <c r="H858" s="32" t="n">
        <v>0.509</v>
      </c>
      <c r="I858" s="32" t="n">
        <v>0.39</v>
      </c>
      <c r="J858" s="32" t="n">
        <v>0.361</v>
      </c>
      <c r="K858" s="33" t="n">
        <f aca="false">COUNTIF(B858:J858,"&lt;0.05")</f>
        <v>0</v>
      </c>
      <c r="L858" s="34" t="n">
        <f aca="false">COUNTIF(B858:J858,"&lt;0.005556")</f>
        <v>0</v>
      </c>
    </row>
    <row r="859" customFormat="false" ht="15" hidden="false" customHeight="false" outlineLevel="0" collapsed="false">
      <c r="A859" s="32" t="s">
        <v>2113</v>
      </c>
      <c r="B859" s="32" t="n">
        <v>0.315</v>
      </c>
      <c r="C859" s="32" t="n">
        <v>0.622</v>
      </c>
      <c r="D859" s="32" t="n">
        <v>0.216</v>
      </c>
      <c r="E859" s="32" t="n">
        <v>0.587</v>
      </c>
      <c r="F859" s="32" t="n">
        <v>0.399</v>
      </c>
      <c r="G859" s="32" t="n">
        <v>0.686</v>
      </c>
      <c r="H859" s="32" t="n">
        <v>0.489</v>
      </c>
      <c r="I859" s="32" t="n">
        <v>0.661</v>
      </c>
      <c r="J859" s="32" t="n">
        <v>0.678</v>
      </c>
      <c r="K859" s="33" t="n">
        <f aca="false">COUNTIF(B859:J859,"&lt;0.05")</f>
        <v>0</v>
      </c>
      <c r="L859" s="34" t="n">
        <f aca="false">COUNTIF(B859:J859,"&lt;0.005556")</f>
        <v>0</v>
      </c>
    </row>
    <row r="860" customFormat="false" ht="15" hidden="false" customHeight="false" outlineLevel="0" collapsed="false">
      <c r="A860" s="32" t="s">
        <v>3801</v>
      </c>
      <c r="B860" s="32" t="n">
        <v>0.868</v>
      </c>
      <c r="C860" s="32" t="n">
        <v>0.842</v>
      </c>
      <c r="D860" s="32" t="n">
        <v>0.982</v>
      </c>
      <c r="E860" s="32" t="n">
        <v>0.891</v>
      </c>
      <c r="F860" s="32" t="n">
        <v>0.837</v>
      </c>
      <c r="G860" s="32" t="n">
        <v>0.922</v>
      </c>
      <c r="H860" s="32" t="n">
        <v>0.676</v>
      </c>
      <c r="I860" s="32" t="n">
        <v>0.907</v>
      </c>
      <c r="J860" s="32" t="n">
        <v>0.653</v>
      </c>
      <c r="K860" s="33" t="n">
        <f aca="false">COUNTIF(B860:J860,"&lt;0.05")</f>
        <v>0</v>
      </c>
      <c r="L860" s="34" t="n">
        <f aca="false">COUNTIF(B860:J860,"&lt;0.005556")</f>
        <v>0</v>
      </c>
    </row>
    <row r="861" customFormat="false" ht="15" hidden="false" customHeight="false" outlineLevel="0" collapsed="false">
      <c r="A861" s="32" t="s">
        <v>5954</v>
      </c>
      <c r="B861" s="32" t="n">
        <v>1</v>
      </c>
      <c r="C861" s="32" t="s">
        <v>6779</v>
      </c>
      <c r="D861" s="32" t="s">
        <v>6779</v>
      </c>
      <c r="E861" s="32" t="s">
        <v>6779</v>
      </c>
      <c r="F861" s="32" t="s">
        <v>6779</v>
      </c>
      <c r="G861" s="32" t="n">
        <v>1</v>
      </c>
      <c r="H861" s="32" t="n">
        <v>1</v>
      </c>
      <c r="I861" s="32" t="s">
        <v>6779</v>
      </c>
      <c r="J861" s="32" t="n">
        <v>1</v>
      </c>
      <c r="K861" s="33" t="n">
        <f aca="false">COUNTIF(B861:J861,"&lt;0.05")</f>
        <v>0</v>
      </c>
      <c r="L861" s="34" t="n">
        <f aca="false">COUNTIF(B861:J861,"&lt;0.005556")</f>
        <v>0</v>
      </c>
    </row>
    <row r="862" customFormat="false" ht="15" hidden="false" customHeight="false" outlineLevel="0" collapsed="false">
      <c r="A862" s="32" t="s">
        <v>6263</v>
      </c>
      <c r="B862" s="32" t="s">
        <v>6779</v>
      </c>
      <c r="C862" s="32" t="s">
        <v>6779</v>
      </c>
      <c r="D862" s="32" t="s">
        <v>6779</v>
      </c>
      <c r="E862" s="32" t="n">
        <v>1</v>
      </c>
      <c r="F862" s="32" t="n">
        <v>1</v>
      </c>
      <c r="G862" s="32" t="n">
        <v>1</v>
      </c>
      <c r="H862" s="32" t="n">
        <v>1</v>
      </c>
      <c r="I862" s="32" t="s">
        <v>6779</v>
      </c>
      <c r="J862" s="32" t="s">
        <v>6779</v>
      </c>
      <c r="K862" s="33" t="n">
        <f aca="false">COUNTIF(B862:J862,"&lt;0.05")</f>
        <v>0</v>
      </c>
      <c r="L862" s="34" t="n">
        <f aca="false">COUNTIF(B862:J862,"&lt;0.005556")</f>
        <v>0</v>
      </c>
    </row>
    <row r="863" customFormat="false" ht="15" hidden="false" customHeight="false" outlineLevel="0" collapsed="false">
      <c r="A863" s="32" t="s">
        <v>5159</v>
      </c>
      <c r="B863" s="32" t="n">
        <v>0.934</v>
      </c>
      <c r="C863" s="32" t="s">
        <v>6779</v>
      </c>
      <c r="D863" s="32" t="n">
        <v>1</v>
      </c>
      <c r="E863" s="32" t="n">
        <v>0.926</v>
      </c>
      <c r="F863" s="32" t="n">
        <v>1</v>
      </c>
      <c r="G863" s="32" t="s">
        <v>6779</v>
      </c>
      <c r="H863" s="32" t="s">
        <v>6779</v>
      </c>
      <c r="I863" s="32" t="s">
        <v>6779</v>
      </c>
      <c r="J863" s="32" t="n">
        <v>0.98</v>
      </c>
      <c r="K863" s="33" t="n">
        <f aca="false">COUNTIF(B863:J863,"&lt;0.05")</f>
        <v>0</v>
      </c>
      <c r="L863" s="34" t="n">
        <f aca="false">COUNTIF(B863:J863,"&lt;0.005556")</f>
        <v>0</v>
      </c>
    </row>
    <row r="864" customFormat="false" ht="15" hidden="false" customHeight="false" outlineLevel="0" collapsed="false">
      <c r="A864" s="32" t="s">
        <v>2902</v>
      </c>
      <c r="B864" s="32" t="n">
        <v>0.868</v>
      </c>
      <c r="C864" s="32" t="n">
        <v>0.489</v>
      </c>
      <c r="D864" s="32" t="n">
        <v>0.346</v>
      </c>
      <c r="E864" s="32" t="n">
        <v>0.281</v>
      </c>
      <c r="F864" s="32" t="n">
        <v>0.949</v>
      </c>
      <c r="G864" s="32" t="n">
        <v>0.68</v>
      </c>
      <c r="H864" s="32" t="n">
        <v>0.621</v>
      </c>
      <c r="I864" s="32" t="n">
        <v>0.97</v>
      </c>
      <c r="J864" s="32" t="n">
        <v>0.294</v>
      </c>
      <c r="K864" s="33" t="n">
        <f aca="false">COUNTIF(B864:J864,"&lt;0.05")</f>
        <v>0</v>
      </c>
      <c r="L864" s="34" t="n">
        <f aca="false">COUNTIF(B864:J864,"&lt;0.005556")</f>
        <v>0</v>
      </c>
    </row>
    <row r="865" customFormat="false" ht="15" hidden="false" customHeight="false" outlineLevel="0" collapsed="false">
      <c r="A865" s="32" t="s">
        <v>5997</v>
      </c>
      <c r="B865" s="32" t="s">
        <v>6779</v>
      </c>
      <c r="C865" s="32" t="s">
        <v>6779</v>
      </c>
      <c r="D865" s="32" t="n">
        <v>1</v>
      </c>
      <c r="E865" s="32" t="n">
        <v>0.992</v>
      </c>
      <c r="F865" s="32" t="n">
        <v>1</v>
      </c>
      <c r="G865" s="32" t="s">
        <v>6779</v>
      </c>
      <c r="H865" s="32" t="s">
        <v>6779</v>
      </c>
      <c r="I865" s="32" t="n">
        <v>0.97</v>
      </c>
      <c r="J865" s="32" t="s">
        <v>6779</v>
      </c>
      <c r="K865" s="33" t="n">
        <f aca="false">COUNTIF(B865:J865,"&lt;0.05")</f>
        <v>0</v>
      </c>
      <c r="L865" s="34" t="n">
        <f aca="false">COUNTIF(B865:J865,"&lt;0.005556")</f>
        <v>0</v>
      </c>
    </row>
    <row r="866" customFormat="false" ht="15" hidden="false" customHeight="false" outlineLevel="0" collapsed="false">
      <c r="A866" s="32" t="s">
        <v>4777</v>
      </c>
      <c r="B866" s="32" t="n">
        <v>1</v>
      </c>
      <c r="C866" s="32" t="s">
        <v>6779</v>
      </c>
      <c r="D866" s="32" t="n">
        <v>0.947</v>
      </c>
      <c r="E866" s="32" t="n">
        <v>0.992</v>
      </c>
      <c r="F866" s="32" t="n">
        <v>1</v>
      </c>
      <c r="G866" s="32" t="n">
        <v>0.753</v>
      </c>
      <c r="H866" s="32" t="n">
        <v>1</v>
      </c>
      <c r="I866" s="32" t="n">
        <v>0.971</v>
      </c>
      <c r="J866" s="32" t="n">
        <v>0.981</v>
      </c>
      <c r="K866" s="33" t="n">
        <f aca="false">COUNTIF(B866:J866,"&lt;0.05")</f>
        <v>0</v>
      </c>
      <c r="L866" s="34" t="n">
        <f aca="false">COUNTIF(B866:J866,"&lt;0.005556")</f>
        <v>0</v>
      </c>
    </row>
    <row r="867" customFormat="false" ht="15" hidden="false" customHeight="false" outlineLevel="0" collapsed="false">
      <c r="A867" s="32" t="s">
        <v>472</v>
      </c>
      <c r="B867" s="32" t="n">
        <v>0.543</v>
      </c>
      <c r="C867" s="32" t="n">
        <v>0.39</v>
      </c>
      <c r="D867" s="32" t="n">
        <v>0.324</v>
      </c>
      <c r="E867" s="32" t="n">
        <v>0.116</v>
      </c>
      <c r="F867" s="32" t="n">
        <v>0.262</v>
      </c>
      <c r="G867" s="32" t="n">
        <v>0.353</v>
      </c>
      <c r="H867" s="32" t="n">
        <v>0.046</v>
      </c>
      <c r="I867" s="32" t="n">
        <v>0.201</v>
      </c>
      <c r="J867" s="32" t="n">
        <v>0.596</v>
      </c>
      <c r="K867" s="33" t="n">
        <f aca="false">COUNTIF(B867:J867,"&lt;0.05")</f>
        <v>1</v>
      </c>
      <c r="L867" s="34" t="n">
        <f aca="false">COUNTIF(B867:J867,"&lt;0.005556")</f>
        <v>0</v>
      </c>
    </row>
    <row r="868" customFormat="false" ht="15" hidden="false" customHeight="false" outlineLevel="0" collapsed="false">
      <c r="A868" s="32" t="s">
        <v>576</v>
      </c>
      <c r="B868" s="32" t="n">
        <v>0.35</v>
      </c>
      <c r="C868" s="32" t="n">
        <v>0.397</v>
      </c>
      <c r="D868" s="32" t="n">
        <v>0.249</v>
      </c>
      <c r="E868" s="32" t="n">
        <v>0.473</v>
      </c>
      <c r="F868" s="32" t="n">
        <v>0.312</v>
      </c>
      <c r="G868" s="32" t="n">
        <v>0.154</v>
      </c>
      <c r="H868" s="32" t="n">
        <v>0.44</v>
      </c>
      <c r="I868" s="32" t="n">
        <v>0.187</v>
      </c>
      <c r="J868" s="32" t="n">
        <v>0.554</v>
      </c>
      <c r="K868" s="33" t="n">
        <f aca="false">COUNTIF(B868:J868,"&lt;0.05")</f>
        <v>0</v>
      </c>
      <c r="L868" s="34" t="n">
        <f aca="false">COUNTIF(B868:J868,"&lt;0.005556")</f>
        <v>0</v>
      </c>
    </row>
    <row r="869" customFormat="false" ht="15" hidden="false" customHeight="false" outlineLevel="0" collapsed="false">
      <c r="A869" s="32" t="s">
        <v>850</v>
      </c>
      <c r="B869" s="32" t="n">
        <v>0.29</v>
      </c>
      <c r="C869" s="32" t="n">
        <v>0.431</v>
      </c>
      <c r="D869" s="32" t="n">
        <v>0.385</v>
      </c>
      <c r="E869" s="32" t="n">
        <v>0.283</v>
      </c>
      <c r="F869" s="32" t="n">
        <v>0.039</v>
      </c>
      <c r="G869" s="32" t="n">
        <v>0.294</v>
      </c>
      <c r="H869" s="32" t="n">
        <v>0.469</v>
      </c>
      <c r="I869" s="32" t="n">
        <v>0.045</v>
      </c>
      <c r="J869" s="32" t="n">
        <v>0.521</v>
      </c>
      <c r="K869" s="33" t="n">
        <f aca="false">COUNTIF(B869:J869,"&lt;0.05")</f>
        <v>2</v>
      </c>
      <c r="L869" s="34" t="n">
        <f aca="false">COUNTIF(B869:J869,"&lt;0.005556")</f>
        <v>0</v>
      </c>
    </row>
    <row r="870" customFormat="false" ht="15" hidden="false" customHeight="false" outlineLevel="0" collapsed="false">
      <c r="A870" s="32" t="s">
        <v>2863</v>
      </c>
      <c r="B870" s="32" t="n">
        <v>0.588</v>
      </c>
      <c r="C870" s="32" t="n">
        <v>0.234</v>
      </c>
      <c r="D870" s="32" t="n">
        <v>0.664</v>
      </c>
      <c r="E870" s="32" t="n">
        <v>0.142</v>
      </c>
      <c r="F870" s="32" t="n">
        <v>0.593</v>
      </c>
      <c r="G870" s="32" t="n">
        <v>0.423</v>
      </c>
      <c r="H870" s="32" t="n">
        <v>0.056</v>
      </c>
      <c r="I870" s="32" t="n">
        <v>0.711</v>
      </c>
      <c r="J870" s="32" t="n">
        <v>0.56</v>
      </c>
      <c r="K870" s="33" t="n">
        <f aca="false">COUNTIF(B870:J870,"&lt;0.05")</f>
        <v>0</v>
      </c>
      <c r="L870" s="34" t="n">
        <f aca="false">COUNTIF(B870:J870,"&lt;0.005556")</f>
        <v>0</v>
      </c>
    </row>
    <row r="871" customFormat="false" ht="15" hidden="false" customHeight="false" outlineLevel="0" collapsed="false">
      <c r="A871" s="32" t="s">
        <v>6256</v>
      </c>
      <c r="B871" s="32" t="n">
        <v>1</v>
      </c>
      <c r="C871" s="32" t="s">
        <v>6779</v>
      </c>
      <c r="D871" s="32" t="s">
        <v>6779</v>
      </c>
      <c r="E871" s="32" t="n">
        <v>1</v>
      </c>
      <c r="F871" s="32" t="s">
        <v>6779</v>
      </c>
      <c r="G871" s="32" t="n">
        <v>1</v>
      </c>
      <c r="H871" s="32" t="n">
        <v>1</v>
      </c>
      <c r="I871" s="32" t="s">
        <v>6779</v>
      </c>
      <c r="J871" s="32" t="s">
        <v>6779</v>
      </c>
      <c r="K871" s="33" t="n">
        <f aca="false">COUNTIF(B871:J871,"&lt;0.05")</f>
        <v>0</v>
      </c>
      <c r="L871" s="34" t="n">
        <f aca="false">COUNTIF(B871:J871,"&lt;0.005556")</f>
        <v>0</v>
      </c>
    </row>
    <row r="872" customFormat="false" ht="15" hidden="false" customHeight="false" outlineLevel="0" collapsed="false">
      <c r="A872" s="32" t="s">
        <v>5082</v>
      </c>
      <c r="B872" s="32" t="n">
        <v>0.978</v>
      </c>
      <c r="C872" s="32" t="n">
        <v>0.841</v>
      </c>
      <c r="D872" s="32" t="n">
        <v>1</v>
      </c>
      <c r="E872" s="32" t="n">
        <v>0.992</v>
      </c>
      <c r="F872" s="32" t="n">
        <v>1</v>
      </c>
      <c r="G872" s="32" t="n">
        <v>1</v>
      </c>
      <c r="H872" s="32" t="s">
        <v>6779</v>
      </c>
      <c r="I872" s="32" t="s">
        <v>6779</v>
      </c>
      <c r="J872" s="32" t="n">
        <v>1</v>
      </c>
      <c r="K872" s="33" t="n">
        <f aca="false">COUNTIF(B872:J872,"&lt;0.05")</f>
        <v>0</v>
      </c>
      <c r="L872" s="34" t="n">
        <f aca="false">COUNTIF(B872:J872,"&lt;0.005556")</f>
        <v>0</v>
      </c>
    </row>
    <row r="873" customFormat="false" ht="15" hidden="false" customHeight="false" outlineLevel="0" collapsed="false">
      <c r="A873" s="32" t="s">
        <v>3013</v>
      </c>
      <c r="B873" s="32" t="n">
        <v>0.518</v>
      </c>
      <c r="C873" s="32" t="n">
        <v>0.424</v>
      </c>
      <c r="D873" s="32" t="n">
        <v>0.249</v>
      </c>
      <c r="E873" s="32" t="n">
        <v>0.558</v>
      </c>
      <c r="F873" s="32" t="n">
        <v>0.673</v>
      </c>
      <c r="G873" s="32" t="n">
        <v>0.971</v>
      </c>
      <c r="H873" s="32" t="n">
        <v>0.855</v>
      </c>
      <c r="I873" s="32" t="n">
        <v>0.911</v>
      </c>
      <c r="J873" s="32" t="n">
        <v>0.89</v>
      </c>
      <c r="K873" s="33" t="n">
        <f aca="false">COUNTIF(B873:J873,"&lt;0.05")</f>
        <v>0</v>
      </c>
      <c r="L873" s="34" t="n">
        <f aca="false">COUNTIF(B873:J873,"&lt;0.005556")</f>
        <v>0</v>
      </c>
    </row>
    <row r="874" customFormat="false" ht="15" hidden="false" customHeight="false" outlineLevel="0" collapsed="false">
      <c r="A874" s="32" t="s">
        <v>1148</v>
      </c>
      <c r="B874" s="32" t="n">
        <v>0.407</v>
      </c>
      <c r="C874" s="32" t="n">
        <v>0.451</v>
      </c>
      <c r="D874" s="32" t="n">
        <v>0.255</v>
      </c>
      <c r="E874" s="32" t="n">
        <v>0.431</v>
      </c>
      <c r="F874" s="32" t="n">
        <v>0.21</v>
      </c>
      <c r="G874" s="32" t="n">
        <v>0.351</v>
      </c>
      <c r="H874" s="32" t="n">
        <v>0.544</v>
      </c>
      <c r="I874" s="32" t="n">
        <v>0.645</v>
      </c>
      <c r="J874" s="32" t="n">
        <v>0.008</v>
      </c>
      <c r="K874" s="33" t="n">
        <f aca="false">COUNTIF(B874:J874,"&lt;0.05")</f>
        <v>1</v>
      </c>
      <c r="L874" s="34" t="n">
        <f aca="false">COUNTIF(B874:J874,"&lt;0.005556")</f>
        <v>0</v>
      </c>
    </row>
    <row r="875" customFormat="false" ht="15" hidden="false" customHeight="false" outlineLevel="0" collapsed="false">
      <c r="A875" s="32" t="s">
        <v>5145</v>
      </c>
      <c r="B875" s="32" t="n">
        <v>1</v>
      </c>
      <c r="C875" s="32" t="s">
        <v>6779</v>
      </c>
      <c r="D875" s="32" t="s">
        <v>6779</v>
      </c>
      <c r="E875" s="32" t="n">
        <v>0.928</v>
      </c>
      <c r="F875" s="32" t="n">
        <v>0.9</v>
      </c>
      <c r="G875" s="32" t="s">
        <v>6779</v>
      </c>
      <c r="H875" s="32" t="n">
        <v>1</v>
      </c>
      <c r="I875" s="32" t="s">
        <v>6779</v>
      </c>
      <c r="J875" s="32" t="s">
        <v>6779</v>
      </c>
      <c r="K875" s="33" t="n">
        <f aca="false">COUNTIF(B875:J875,"&lt;0.05")</f>
        <v>0</v>
      </c>
      <c r="L875" s="34" t="n">
        <f aca="false">COUNTIF(B875:J875,"&lt;0.005556")</f>
        <v>0</v>
      </c>
    </row>
    <row r="876" customFormat="false" ht="15" hidden="false" customHeight="false" outlineLevel="0" collapsed="false">
      <c r="A876" s="32" t="s">
        <v>6077</v>
      </c>
      <c r="B876" s="32" t="n">
        <v>1</v>
      </c>
      <c r="C876" s="32" t="s">
        <v>6779</v>
      </c>
      <c r="D876" s="32" t="s">
        <v>6779</v>
      </c>
      <c r="E876" s="32" t="n">
        <v>0.992</v>
      </c>
      <c r="F876" s="32" t="s">
        <v>6779</v>
      </c>
      <c r="G876" s="32" t="n">
        <v>1</v>
      </c>
      <c r="H876" s="32" t="s">
        <v>6779</v>
      </c>
      <c r="I876" s="32" t="s">
        <v>6779</v>
      </c>
      <c r="J876" s="32" t="s">
        <v>6779</v>
      </c>
      <c r="K876" s="33" t="n">
        <f aca="false">COUNTIF(B876:J876,"&lt;0.05")</f>
        <v>0</v>
      </c>
      <c r="L876" s="34" t="n">
        <f aca="false">COUNTIF(B876:J876,"&lt;0.005556")</f>
        <v>0</v>
      </c>
    </row>
    <row r="877" customFormat="false" ht="15" hidden="false" customHeight="false" outlineLevel="0" collapsed="false">
      <c r="A877" s="32" t="s">
        <v>1756</v>
      </c>
      <c r="B877" s="32" t="n">
        <v>0.647</v>
      </c>
      <c r="C877" s="32" t="n">
        <v>0.492</v>
      </c>
      <c r="D877" s="32" t="n">
        <v>0.076</v>
      </c>
      <c r="E877" s="32" t="n">
        <v>0.45</v>
      </c>
      <c r="F877" s="32" t="n">
        <v>0.192</v>
      </c>
      <c r="G877" s="32" t="n">
        <v>0.466</v>
      </c>
      <c r="H877" s="32" t="n">
        <v>0.358</v>
      </c>
      <c r="I877" s="32" t="n">
        <v>0.345</v>
      </c>
      <c r="J877" s="32" t="n">
        <v>0.413</v>
      </c>
      <c r="K877" s="33" t="n">
        <f aca="false">COUNTIF(B877:J877,"&lt;0.05")</f>
        <v>0</v>
      </c>
      <c r="L877" s="34" t="n">
        <f aca="false">COUNTIF(B877:J877,"&lt;0.005556")</f>
        <v>0</v>
      </c>
    </row>
    <row r="878" customFormat="false" ht="15" hidden="false" customHeight="false" outlineLevel="0" collapsed="false">
      <c r="A878" s="32" t="s">
        <v>4386</v>
      </c>
      <c r="B878" s="32" t="n">
        <v>1</v>
      </c>
      <c r="C878" s="32" t="n">
        <v>0.983</v>
      </c>
      <c r="D878" s="32" t="n">
        <v>0.751</v>
      </c>
      <c r="E878" s="32" t="n">
        <v>0.889</v>
      </c>
      <c r="F878" s="32" t="n">
        <v>0.899</v>
      </c>
      <c r="G878" s="32" t="s">
        <v>6779</v>
      </c>
      <c r="H878" s="32" t="n">
        <v>1</v>
      </c>
      <c r="I878" s="32" t="n">
        <v>1</v>
      </c>
      <c r="J878" s="32" t="n">
        <v>0.982</v>
      </c>
      <c r="K878" s="33" t="n">
        <f aca="false">COUNTIF(B878:J878,"&lt;0.05")</f>
        <v>0</v>
      </c>
      <c r="L878" s="34" t="n">
        <f aca="false">COUNTIF(B878:J878,"&lt;0.005556")</f>
        <v>0</v>
      </c>
    </row>
    <row r="879" customFormat="false" ht="15" hidden="false" customHeight="false" outlineLevel="0" collapsed="false">
      <c r="A879" s="32" t="s">
        <v>6246</v>
      </c>
      <c r="B879" s="32" t="s">
        <v>6779</v>
      </c>
      <c r="C879" s="32" t="s">
        <v>6779</v>
      </c>
      <c r="D879" s="32" t="n">
        <v>0.983</v>
      </c>
      <c r="E879" s="32" t="n">
        <v>1</v>
      </c>
      <c r="F879" s="32" t="s">
        <v>6779</v>
      </c>
      <c r="G879" s="32" t="s">
        <v>6779</v>
      </c>
      <c r="H879" s="32" t="s">
        <v>6779</v>
      </c>
      <c r="I879" s="32" t="s">
        <v>6779</v>
      </c>
      <c r="J879" s="32" t="n">
        <v>1</v>
      </c>
      <c r="K879" s="33" t="n">
        <f aca="false">COUNTIF(B879:J879,"&lt;0.05")</f>
        <v>0</v>
      </c>
      <c r="L879" s="34" t="n">
        <f aca="false">COUNTIF(B879:J879,"&lt;0.005556")</f>
        <v>0</v>
      </c>
    </row>
    <row r="880" customFormat="false" ht="15" hidden="false" customHeight="false" outlineLevel="0" collapsed="false">
      <c r="A880" s="32" t="s">
        <v>1873</v>
      </c>
      <c r="B880" s="32" t="n">
        <v>0.587</v>
      </c>
      <c r="C880" s="32" t="n">
        <v>0.599</v>
      </c>
      <c r="D880" s="32" t="n">
        <v>0.076</v>
      </c>
      <c r="E880" s="32" t="n">
        <v>0.01</v>
      </c>
      <c r="F880" s="32" t="n">
        <v>0.23</v>
      </c>
      <c r="G880" s="32" t="n">
        <v>0.236</v>
      </c>
      <c r="H880" s="32" t="n">
        <v>0.355</v>
      </c>
      <c r="I880" s="32" t="n">
        <v>0.657</v>
      </c>
      <c r="J880" s="32" t="n">
        <v>0.074</v>
      </c>
      <c r="K880" s="33" t="n">
        <f aca="false">COUNTIF(B880:J880,"&lt;0.05")</f>
        <v>1</v>
      </c>
      <c r="L880" s="34" t="n">
        <f aca="false">COUNTIF(B880:J880,"&lt;0.005556")</f>
        <v>0</v>
      </c>
    </row>
    <row r="881" customFormat="false" ht="15" hidden="false" customHeight="false" outlineLevel="0" collapsed="false">
      <c r="A881" s="32" t="s">
        <v>6118</v>
      </c>
      <c r="B881" s="32" t="s">
        <v>6779</v>
      </c>
      <c r="C881" s="32" t="s">
        <v>6779</v>
      </c>
      <c r="D881" s="32" t="s">
        <v>6779</v>
      </c>
      <c r="E881" s="32" t="n">
        <v>1</v>
      </c>
      <c r="F881" s="32" t="n">
        <v>1</v>
      </c>
      <c r="G881" s="32" t="n">
        <v>1</v>
      </c>
      <c r="H881" s="32" t="s">
        <v>6779</v>
      </c>
      <c r="I881" s="32" t="n">
        <v>0.972</v>
      </c>
      <c r="J881" s="32" t="s">
        <v>6779</v>
      </c>
      <c r="K881" s="33" t="n">
        <f aca="false">COUNTIF(B881:J881,"&lt;0.05")</f>
        <v>0</v>
      </c>
      <c r="L881" s="34" t="n">
        <f aca="false">COUNTIF(B881:J881,"&lt;0.005556")</f>
        <v>0</v>
      </c>
    </row>
    <row r="882" customFormat="false" ht="15" hidden="false" customHeight="false" outlineLevel="0" collapsed="false">
      <c r="A882" s="32" t="s">
        <v>5081</v>
      </c>
      <c r="B882" s="32" t="s">
        <v>6779</v>
      </c>
      <c r="C882" s="32" t="n">
        <v>1</v>
      </c>
      <c r="D882" s="32" t="n">
        <v>0.899</v>
      </c>
      <c r="E882" s="32" t="n">
        <v>1</v>
      </c>
      <c r="F882" s="32" t="n">
        <v>1</v>
      </c>
      <c r="G882" s="32" t="n">
        <v>1</v>
      </c>
      <c r="H882" s="32" t="n">
        <v>1</v>
      </c>
      <c r="I882" s="32" t="n">
        <v>0.97</v>
      </c>
      <c r="J882" s="32" t="n">
        <v>0.982</v>
      </c>
      <c r="K882" s="33" t="n">
        <f aca="false">COUNTIF(B882:J882,"&lt;0.05")</f>
        <v>0</v>
      </c>
      <c r="L882" s="34" t="n">
        <f aca="false">COUNTIF(B882:J882,"&lt;0.005556")</f>
        <v>0</v>
      </c>
    </row>
    <row r="883" customFormat="false" ht="15" hidden="false" customHeight="false" outlineLevel="0" collapsed="false">
      <c r="A883" s="32" t="s">
        <v>752</v>
      </c>
      <c r="B883" s="32" t="n">
        <v>0.081</v>
      </c>
      <c r="C883" s="32" t="n">
        <v>0.613</v>
      </c>
      <c r="D883" s="32" t="n">
        <v>0.659</v>
      </c>
      <c r="E883" s="32" t="n">
        <v>0.187</v>
      </c>
      <c r="F883" s="32" t="n">
        <v>0.375</v>
      </c>
      <c r="G883" s="32" t="n">
        <v>0.44</v>
      </c>
      <c r="H883" s="32" t="n">
        <v>0.659</v>
      </c>
      <c r="I883" s="32" t="n">
        <v>0.627</v>
      </c>
      <c r="J883" s="32" t="n">
        <v>0.52</v>
      </c>
      <c r="K883" s="33" t="n">
        <f aca="false">COUNTIF(B883:J883,"&lt;0.05")</f>
        <v>0</v>
      </c>
      <c r="L883" s="34" t="n">
        <f aca="false">COUNTIF(B883:J883,"&lt;0.005556")</f>
        <v>0</v>
      </c>
    </row>
    <row r="884" customFormat="false" ht="15" hidden="false" customHeight="false" outlineLevel="0" collapsed="false">
      <c r="A884" s="32" t="s">
        <v>5002</v>
      </c>
      <c r="B884" s="32" t="n">
        <v>1</v>
      </c>
      <c r="C884" s="32" t="n">
        <v>1</v>
      </c>
      <c r="D884" s="32" t="s">
        <v>6779</v>
      </c>
      <c r="E884" s="32" t="n">
        <v>0.853</v>
      </c>
      <c r="F884" s="32" t="n">
        <v>1</v>
      </c>
      <c r="G884" s="32" t="s">
        <v>6779</v>
      </c>
      <c r="H884" s="32" t="n">
        <v>0.073</v>
      </c>
      <c r="I884" s="32" t="n">
        <v>1</v>
      </c>
      <c r="J884" s="32" t="n">
        <v>1</v>
      </c>
      <c r="K884" s="33" t="n">
        <f aca="false">COUNTIF(B884:J884,"&lt;0.05")</f>
        <v>0</v>
      </c>
      <c r="L884" s="34" t="n">
        <f aca="false">COUNTIF(B884:J884,"&lt;0.005556")</f>
        <v>0</v>
      </c>
    </row>
    <row r="885" customFormat="false" ht="15" hidden="false" customHeight="false" outlineLevel="0" collapsed="false">
      <c r="A885" s="32" t="s">
        <v>1504</v>
      </c>
      <c r="B885" s="32" t="n">
        <v>0.332</v>
      </c>
      <c r="C885" s="32" t="n">
        <v>0.27</v>
      </c>
      <c r="D885" s="32" t="n">
        <v>0.1</v>
      </c>
      <c r="E885" s="32" t="n">
        <v>0.024</v>
      </c>
      <c r="F885" s="32" t="n">
        <v>0.269</v>
      </c>
      <c r="G885" s="32" t="n">
        <v>0.572</v>
      </c>
      <c r="H885" s="32" t="n">
        <v>0.432</v>
      </c>
      <c r="I885" s="32" t="n">
        <v>0.183</v>
      </c>
      <c r="J885" s="32" t="n">
        <v>0.175</v>
      </c>
      <c r="K885" s="33" t="n">
        <f aca="false">COUNTIF(B885:J885,"&lt;0.05")</f>
        <v>1</v>
      </c>
      <c r="L885" s="34" t="n">
        <f aca="false">COUNTIF(B885:J885,"&lt;0.005556")</f>
        <v>0</v>
      </c>
    </row>
    <row r="886" customFormat="false" ht="15" hidden="false" customHeight="false" outlineLevel="0" collapsed="false">
      <c r="A886" s="32" t="s">
        <v>3494</v>
      </c>
      <c r="B886" s="32" t="n">
        <v>0.979</v>
      </c>
      <c r="C886" s="32" t="n">
        <v>0.685</v>
      </c>
      <c r="D886" s="32" t="n">
        <v>0.829</v>
      </c>
      <c r="E886" s="32" t="n">
        <v>0.406</v>
      </c>
      <c r="F886" s="32" t="n">
        <v>0.95</v>
      </c>
      <c r="G886" s="32" t="n">
        <v>0.975</v>
      </c>
      <c r="H886" s="32" t="n">
        <v>0.929</v>
      </c>
      <c r="I886" s="32" t="n">
        <v>0.909</v>
      </c>
      <c r="J886" s="32" t="n">
        <v>0.654</v>
      </c>
      <c r="K886" s="33" t="n">
        <f aca="false">COUNTIF(B886:J886,"&lt;0.05")</f>
        <v>0</v>
      </c>
      <c r="L886" s="34" t="n">
        <f aca="false">COUNTIF(B886:J886,"&lt;0.005556")</f>
        <v>0</v>
      </c>
    </row>
    <row r="887" customFormat="false" ht="15" hidden="false" customHeight="false" outlineLevel="0" collapsed="false">
      <c r="A887" s="32" t="s">
        <v>721</v>
      </c>
      <c r="B887" s="32" t="n">
        <v>0.135</v>
      </c>
      <c r="C887" s="32" t="n">
        <v>0.307</v>
      </c>
      <c r="D887" s="32" t="n">
        <v>0.308</v>
      </c>
      <c r="E887" s="32" t="n">
        <v>0.546</v>
      </c>
      <c r="F887" s="32" t="n">
        <v>0.27</v>
      </c>
      <c r="G887" s="32" t="n">
        <v>0.659</v>
      </c>
      <c r="H887" s="32" t="n">
        <v>0.274</v>
      </c>
      <c r="I887" s="32" t="n">
        <v>0.7</v>
      </c>
      <c r="J887" s="32" t="n">
        <v>0.598</v>
      </c>
      <c r="K887" s="33" t="n">
        <f aca="false">COUNTIF(B887:J887,"&lt;0.05")</f>
        <v>0</v>
      </c>
      <c r="L887" s="34" t="n">
        <f aca="false">COUNTIF(B887:J887,"&lt;0.005556")</f>
        <v>0</v>
      </c>
    </row>
    <row r="888" customFormat="false" ht="15" hidden="false" customHeight="false" outlineLevel="0" collapsed="false">
      <c r="A888" s="32" t="s">
        <v>5991</v>
      </c>
      <c r="B888" s="32" t="n">
        <v>1</v>
      </c>
      <c r="C888" s="32" t="s">
        <v>6779</v>
      </c>
      <c r="D888" s="32" t="s">
        <v>6779</v>
      </c>
      <c r="E888" s="32" t="n">
        <v>1</v>
      </c>
      <c r="F888" s="32" t="n">
        <v>0.983</v>
      </c>
      <c r="G888" s="32" t="n">
        <v>0.974</v>
      </c>
      <c r="H888" s="32" t="s">
        <v>6779</v>
      </c>
      <c r="I888" s="32" t="s">
        <v>6779</v>
      </c>
      <c r="J888" s="32" t="s">
        <v>6779</v>
      </c>
      <c r="K888" s="33" t="n">
        <f aca="false">COUNTIF(B888:J888,"&lt;0.05")</f>
        <v>0</v>
      </c>
      <c r="L888" s="34" t="n">
        <f aca="false">COUNTIF(B888:J888,"&lt;0.005556")</f>
        <v>0</v>
      </c>
    </row>
    <row r="889" customFormat="false" ht="15" hidden="false" customHeight="false" outlineLevel="0" collapsed="false">
      <c r="A889" s="32" t="s">
        <v>1503</v>
      </c>
      <c r="B889" s="32" t="n">
        <v>0.401</v>
      </c>
      <c r="C889" s="32" t="n">
        <v>0.367</v>
      </c>
      <c r="D889" s="32" t="n">
        <v>0.449</v>
      </c>
      <c r="E889" s="32" t="n">
        <v>0.472</v>
      </c>
      <c r="F889" s="32" t="n">
        <v>0.452</v>
      </c>
      <c r="G889" s="32" t="n">
        <v>0.583</v>
      </c>
      <c r="H889" s="32" t="n">
        <v>0.124</v>
      </c>
      <c r="I889" s="32" t="n">
        <v>0.539</v>
      </c>
      <c r="J889" s="32" t="n">
        <v>0.186</v>
      </c>
      <c r="K889" s="33" t="n">
        <f aca="false">COUNTIF(B889:J889,"&lt;0.05")</f>
        <v>0</v>
      </c>
      <c r="L889" s="34" t="n">
        <f aca="false">COUNTIF(B889:J889,"&lt;0.005556")</f>
        <v>0</v>
      </c>
    </row>
    <row r="890" customFormat="false" ht="15" hidden="false" customHeight="false" outlineLevel="0" collapsed="false">
      <c r="A890" s="32" t="s">
        <v>3280</v>
      </c>
      <c r="B890" s="32" t="n">
        <v>0.868</v>
      </c>
      <c r="C890" s="32" t="n">
        <v>0.761</v>
      </c>
      <c r="D890" s="32" t="n">
        <v>0.335</v>
      </c>
      <c r="E890" s="32" t="n">
        <v>0.23</v>
      </c>
      <c r="F890" s="32" t="n">
        <v>0.164</v>
      </c>
      <c r="G890" s="32" t="n">
        <v>0.646</v>
      </c>
      <c r="H890" s="32" t="n">
        <v>0.93</v>
      </c>
      <c r="I890" s="32" t="n">
        <v>0.91</v>
      </c>
      <c r="J890" s="32" t="n">
        <v>0.746</v>
      </c>
      <c r="K890" s="33" t="n">
        <f aca="false">COUNTIF(B890:J890,"&lt;0.05")</f>
        <v>0</v>
      </c>
      <c r="L890" s="34" t="n">
        <f aca="false">COUNTIF(B890:J890,"&lt;0.005556")</f>
        <v>0</v>
      </c>
    </row>
    <row r="891" customFormat="false" ht="15" hidden="false" customHeight="false" outlineLevel="0" collapsed="false">
      <c r="A891" s="32" t="s">
        <v>4365</v>
      </c>
      <c r="B891" s="32" t="n">
        <v>1</v>
      </c>
      <c r="C891" s="32" t="n">
        <v>1</v>
      </c>
      <c r="D891" s="32" t="n">
        <v>0.948</v>
      </c>
      <c r="E891" s="32" t="n">
        <v>0.703</v>
      </c>
      <c r="F891" s="32" t="n">
        <v>1</v>
      </c>
      <c r="G891" s="32" t="n">
        <v>1</v>
      </c>
      <c r="H891" s="32" t="n">
        <v>1</v>
      </c>
      <c r="I891" s="32" t="n">
        <v>1</v>
      </c>
      <c r="J891" s="32" t="n">
        <v>0.979</v>
      </c>
      <c r="K891" s="33" t="n">
        <f aca="false">COUNTIF(B891:J891,"&lt;0.05")</f>
        <v>0</v>
      </c>
      <c r="L891" s="34" t="n">
        <f aca="false">COUNTIF(B891:J891,"&lt;0.005556")</f>
        <v>0</v>
      </c>
    </row>
    <row r="892" customFormat="false" ht="15" hidden="false" customHeight="false" outlineLevel="0" collapsed="false">
      <c r="A892" s="32" t="s">
        <v>5636</v>
      </c>
      <c r="B892" s="32" t="s">
        <v>6779</v>
      </c>
      <c r="C892" s="32" t="n">
        <v>1</v>
      </c>
      <c r="D892" s="32" t="s">
        <v>6779</v>
      </c>
      <c r="E892" s="32" t="n">
        <v>1</v>
      </c>
      <c r="F892" s="32" t="n">
        <v>1</v>
      </c>
      <c r="G892" s="32" t="s">
        <v>6779</v>
      </c>
      <c r="H892" s="32" t="n">
        <v>0.977</v>
      </c>
      <c r="I892" s="32" t="s">
        <v>6779</v>
      </c>
      <c r="J892" s="32" t="n">
        <v>1</v>
      </c>
      <c r="K892" s="33" t="n">
        <f aca="false">COUNTIF(B892:J892,"&lt;0.05")</f>
        <v>0</v>
      </c>
      <c r="L892" s="34" t="n">
        <f aca="false">COUNTIF(B892:J892,"&lt;0.005556")</f>
        <v>0</v>
      </c>
    </row>
    <row r="893" customFormat="false" ht="15" hidden="false" customHeight="false" outlineLevel="0" collapsed="false">
      <c r="A893" s="32" t="s">
        <v>3628</v>
      </c>
      <c r="B893" s="32" t="n">
        <v>0.978</v>
      </c>
      <c r="C893" s="32" t="n">
        <v>0.902</v>
      </c>
      <c r="D893" s="32" t="n">
        <v>0.898</v>
      </c>
      <c r="E893" s="32" t="n">
        <v>0.28</v>
      </c>
      <c r="F893" s="32" t="n">
        <v>0.165</v>
      </c>
      <c r="G893" s="32" t="n">
        <v>0.923</v>
      </c>
      <c r="H893" s="32" t="n">
        <v>0.069</v>
      </c>
      <c r="I893" s="32" t="n">
        <v>0.712</v>
      </c>
      <c r="J893" s="32" t="n">
        <v>0.184</v>
      </c>
      <c r="K893" s="33" t="n">
        <f aca="false">COUNTIF(B893:J893,"&lt;0.05")</f>
        <v>0</v>
      </c>
      <c r="L893" s="34" t="n">
        <f aca="false">COUNTIF(B893:J893,"&lt;0.005556")</f>
        <v>0</v>
      </c>
    </row>
    <row r="894" customFormat="false" ht="15" hidden="false" customHeight="false" outlineLevel="0" collapsed="false">
      <c r="A894" s="32" t="s">
        <v>3929</v>
      </c>
      <c r="B894" s="32" t="n">
        <v>0.976</v>
      </c>
      <c r="C894" s="32" t="n">
        <v>0.951</v>
      </c>
      <c r="D894" s="32" t="s">
        <v>6779</v>
      </c>
      <c r="E894" s="32" t="n">
        <v>0.428</v>
      </c>
      <c r="F894" s="32" t="n">
        <v>0.759</v>
      </c>
      <c r="G894" s="32" t="n">
        <v>0.923</v>
      </c>
      <c r="H894" s="32" t="n">
        <v>0.977</v>
      </c>
      <c r="I894" s="32" t="s">
        <v>6779</v>
      </c>
      <c r="J894" s="32" t="n">
        <v>0.822</v>
      </c>
      <c r="K894" s="33" t="n">
        <f aca="false">COUNTIF(B894:J894,"&lt;0.05")</f>
        <v>0</v>
      </c>
      <c r="L894" s="34" t="n">
        <f aca="false">COUNTIF(B894:J894,"&lt;0.005556")</f>
        <v>0</v>
      </c>
    </row>
    <row r="895" customFormat="false" ht="15" hidden="false" customHeight="false" outlineLevel="0" collapsed="false">
      <c r="A895" s="32" t="s">
        <v>496</v>
      </c>
      <c r="B895" s="32" t="n">
        <v>0.268</v>
      </c>
      <c r="C895" s="32" t="n">
        <v>0.423</v>
      </c>
      <c r="D895" s="32" t="n">
        <v>0.281</v>
      </c>
      <c r="E895" s="32" t="n">
        <v>0.047</v>
      </c>
      <c r="F895" s="32" t="n">
        <v>0.343</v>
      </c>
      <c r="G895" s="32" t="n">
        <v>0.662</v>
      </c>
      <c r="H895" s="32" t="n">
        <v>0.278</v>
      </c>
      <c r="I895" s="32" t="n">
        <v>0.287</v>
      </c>
      <c r="J895" s="32" t="n">
        <v>0.402</v>
      </c>
      <c r="K895" s="33" t="n">
        <f aca="false">COUNTIF(B895:J895,"&lt;0.05")</f>
        <v>1</v>
      </c>
      <c r="L895" s="34" t="n">
        <f aca="false">COUNTIF(B895:J895,"&lt;0.005556")</f>
        <v>0</v>
      </c>
    </row>
    <row r="896" customFormat="false" ht="15" hidden="false" customHeight="false" outlineLevel="0" collapsed="false">
      <c r="A896" s="32" t="s">
        <v>5374</v>
      </c>
      <c r="B896" s="32" t="n">
        <v>0.977</v>
      </c>
      <c r="C896" s="32" t="n">
        <v>1</v>
      </c>
      <c r="D896" s="32" t="s">
        <v>6779</v>
      </c>
      <c r="E896" s="32" t="n">
        <v>0.979</v>
      </c>
      <c r="F896" s="32" t="n">
        <v>1</v>
      </c>
      <c r="G896" s="32" t="s">
        <v>6779</v>
      </c>
      <c r="H896" s="32" t="n">
        <v>0.976</v>
      </c>
      <c r="I896" s="32" t="s">
        <v>6779</v>
      </c>
      <c r="J896" s="32" t="n">
        <v>1</v>
      </c>
      <c r="K896" s="33" t="n">
        <f aca="false">COUNTIF(B896:J896,"&lt;0.05")</f>
        <v>0</v>
      </c>
      <c r="L896" s="34" t="n">
        <f aca="false">COUNTIF(B896:J896,"&lt;0.005556")</f>
        <v>0</v>
      </c>
    </row>
    <row r="897" customFormat="false" ht="15" hidden="false" customHeight="false" outlineLevel="0" collapsed="false">
      <c r="A897" s="32" t="s">
        <v>5406</v>
      </c>
      <c r="B897" s="32" t="s">
        <v>6779</v>
      </c>
      <c r="C897" s="32" t="s">
        <v>6779</v>
      </c>
      <c r="D897" s="32" t="s">
        <v>6779</v>
      </c>
      <c r="E897" s="32" t="n">
        <v>1</v>
      </c>
      <c r="F897" s="32" t="n">
        <v>1</v>
      </c>
      <c r="G897" s="32" t="n">
        <v>0.974</v>
      </c>
      <c r="H897" s="32" t="s">
        <v>6779</v>
      </c>
      <c r="I897" s="32" t="n">
        <v>0.97</v>
      </c>
      <c r="J897" s="32" t="n">
        <v>0.946</v>
      </c>
      <c r="K897" s="33" t="n">
        <f aca="false">COUNTIF(B897:J897,"&lt;0.05")</f>
        <v>0</v>
      </c>
      <c r="L897" s="34" t="n">
        <f aca="false">COUNTIF(B897:J897,"&lt;0.005556")</f>
        <v>0</v>
      </c>
    </row>
    <row r="898" customFormat="false" ht="15" hidden="false" customHeight="false" outlineLevel="0" collapsed="false">
      <c r="A898" s="32" t="s">
        <v>5205</v>
      </c>
      <c r="B898" s="32" t="s">
        <v>6779</v>
      </c>
      <c r="C898" s="32" t="n">
        <v>1</v>
      </c>
      <c r="D898" s="32" t="n">
        <v>0.983</v>
      </c>
      <c r="E898" s="32" t="n">
        <v>0.993</v>
      </c>
      <c r="F898" s="32" t="n">
        <v>0.984</v>
      </c>
      <c r="G898" s="32" t="n">
        <v>1</v>
      </c>
      <c r="H898" s="32" t="n">
        <v>0.976</v>
      </c>
      <c r="I898" s="32" t="s">
        <v>6779</v>
      </c>
      <c r="J898" s="32" t="n">
        <v>1</v>
      </c>
      <c r="K898" s="33" t="n">
        <f aca="false">COUNTIF(B898:J898,"&lt;0.05")</f>
        <v>0</v>
      </c>
      <c r="L898" s="34" t="n">
        <f aca="false">COUNTIF(B898:J898,"&lt;0.005556")</f>
        <v>0</v>
      </c>
    </row>
    <row r="899" customFormat="false" ht="15" hidden="false" customHeight="false" outlineLevel="0" collapsed="false">
      <c r="A899" s="32" t="s">
        <v>3663</v>
      </c>
      <c r="B899" s="32" t="n">
        <v>0.933</v>
      </c>
      <c r="C899" s="32" t="n">
        <v>0.952</v>
      </c>
      <c r="D899" s="32" t="n">
        <v>0.75</v>
      </c>
      <c r="E899" s="32" t="n">
        <v>0.647</v>
      </c>
      <c r="F899" s="32" t="n">
        <v>0.76</v>
      </c>
      <c r="G899" s="32" t="n">
        <v>0.924</v>
      </c>
      <c r="H899" s="32" t="n">
        <v>0.862</v>
      </c>
      <c r="I899" s="32" t="n">
        <v>0.823</v>
      </c>
      <c r="J899" s="32" t="n">
        <v>0.945</v>
      </c>
      <c r="K899" s="33" t="n">
        <f aca="false">COUNTIF(B899:J899,"&lt;0.05")</f>
        <v>0</v>
      </c>
      <c r="L899" s="34" t="n">
        <f aca="false">COUNTIF(B899:J899,"&lt;0.005556")</f>
        <v>0</v>
      </c>
    </row>
    <row r="900" customFormat="false" ht="15" hidden="false" customHeight="false" outlineLevel="0" collapsed="false">
      <c r="A900" s="32" t="s">
        <v>5188</v>
      </c>
      <c r="B900" s="32" t="n">
        <v>1</v>
      </c>
      <c r="C900" s="32" t="n">
        <v>0.983</v>
      </c>
      <c r="D900" s="32" t="s">
        <v>6779</v>
      </c>
      <c r="E900" s="32" t="n">
        <v>0.992</v>
      </c>
      <c r="F900" s="32" t="n">
        <v>0.983</v>
      </c>
      <c r="G900" s="32" t="n">
        <v>1</v>
      </c>
      <c r="H900" s="32" t="s">
        <v>6779</v>
      </c>
      <c r="I900" s="32" t="s">
        <v>6779</v>
      </c>
      <c r="J900" s="32" t="n">
        <v>1</v>
      </c>
      <c r="K900" s="33" t="n">
        <f aca="false">COUNTIF(B900:J900,"&lt;0.05")</f>
        <v>0</v>
      </c>
      <c r="L900" s="34" t="n">
        <f aca="false">COUNTIF(B900:J900,"&lt;0.005556")</f>
        <v>0</v>
      </c>
    </row>
    <row r="901" customFormat="false" ht="15" hidden="false" customHeight="false" outlineLevel="0" collapsed="false">
      <c r="A901" s="32" t="s">
        <v>5389</v>
      </c>
      <c r="B901" s="32" t="s">
        <v>6779</v>
      </c>
      <c r="C901" s="32" t="n">
        <v>0.984</v>
      </c>
      <c r="D901" s="32" t="n">
        <v>0.947</v>
      </c>
      <c r="E901" s="32" t="n">
        <v>0.993</v>
      </c>
      <c r="F901" s="32" t="n">
        <v>1</v>
      </c>
      <c r="G901" s="32" t="s">
        <v>6779</v>
      </c>
      <c r="H901" s="32" t="n">
        <v>1</v>
      </c>
      <c r="I901" s="32" t="s">
        <v>6779</v>
      </c>
      <c r="J901" s="32" t="n">
        <v>1</v>
      </c>
      <c r="K901" s="33" t="n">
        <f aca="false">COUNTIF(B901:J901,"&lt;0.05")</f>
        <v>0</v>
      </c>
      <c r="L901" s="34" t="n">
        <f aca="false">COUNTIF(B901:J901,"&lt;0.005556")</f>
        <v>0</v>
      </c>
    </row>
    <row r="902" customFormat="false" ht="15" hidden="false" customHeight="false" outlineLevel="0" collapsed="false">
      <c r="A902" s="32" t="s">
        <v>3745</v>
      </c>
      <c r="B902" s="32" t="n">
        <v>0.864</v>
      </c>
      <c r="C902" s="32" t="n">
        <v>0.682</v>
      </c>
      <c r="D902" s="32" t="n">
        <v>0.66</v>
      </c>
      <c r="E902" s="32" t="n">
        <v>0.926</v>
      </c>
      <c r="F902" s="32" t="n">
        <v>0.949</v>
      </c>
      <c r="G902" s="32" t="s">
        <v>6779</v>
      </c>
      <c r="H902" s="32" t="n">
        <v>1</v>
      </c>
      <c r="I902" s="32" t="n">
        <v>0.824</v>
      </c>
      <c r="J902" s="32" t="n">
        <v>0.727</v>
      </c>
      <c r="K902" s="33" t="n">
        <f aca="false">COUNTIF(B902:J902,"&lt;0.05")</f>
        <v>0</v>
      </c>
      <c r="L902" s="34" t="n">
        <f aca="false">COUNTIF(B902:J902,"&lt;0.005556")</f>
        <v>0</v>
      </c>
    </row>
    <row r="903" customFormat="false" ht="15" hidden="false" customHeight="false" outlineLevel="0" collapsed="false">
      <c r="A903" s="32" t="s">
        <v>2630</v>
      </c>
      <c r="B903" s="32" t="n">
        <v>0.587</v>
      </c>
      <c r="C903" s="32" t="n">
        <v>0.405</v>
      </c>
      <c r="D903" s="32" t="n">
        <v>0.751</v>
      </c>
      <c r="E903" s="32" t="n">
        <v>0.162</v>
      </c>
      <c r="F903" s="32" t="n">
        <v>0.412</v>
      </c>
      <c r="G903" s="32" t="n">
        <v>0.682</v>
      </c>
      <c r="H903" s="32" t="n">
        <v>0.639</v>
      </c>
      <c r="I903" s="32" t="n">
        <v>0.463</v>
      </c>
      <c r="J903" s="32" t="n">
        <v>0.253</v>
      </c>
      <c r="K903" s="33" t="n">
        <f aca="false">COUNTIF(B903:J903,"&lt;0.05")</f>
        <v>0</v>
      </c>
      <c r="L903" s="34" t="n">
        <f aca="false">COUNTIF(B903:J903,"&lt;0.005556")</f>
        <v>0</v>
      </c>
    </row>
    <row r="904" customFormat="false" ht="15" hidden="false" customHeight="false" outlineLevel="0" collapsed="false">
      <c r="A904" s="32" t="s">
        <v>5841</v>
      </c>
      <c r="B904" s="32" t="n">
        <v>1</v>
      </c>
      <c r="C904" s="32" t="s">
        <v>6779</v>
      </c>
      <c r="D904" s="32" t="n">
        <v>1</v>
      </c>
      <c r="E904" s="32" t="n">
        <v>1</v>
      </c>
      <c r="F904" s="32" t="n">
        <v>1</v>
      </c>
      <c r="G904" s="32" t="s">
        <v>6779</v>
      </c>
      <c r="H904" s="32" t="n">
        <v>1</v>
      </c>
      <c r="I904" s="32" t="s">
        <v>6779</v>
      </c>
      <c r="J904" s="32" t="n">
        <v>1</v>
      </c>
      <c r="K904" s="33" t="n">
        <f aca="false">COUNTIF(B904:J904,"&lt;0.05")</f>
        <v>0</v>
      </c>
      <c r="L904" s="34" t="n">
        <f aca="false">COUNTIF(B904:J904,"&lt;0.005556")</f>
        <v>0</v>
      </c>
    </row>
    <row r="905" customFormat="false" ht="15" hidden="false" customHeight="false" outlineLevel="0" collapsed="false">
      <c r="A905" s="32" t="s">
        <v>3164</v>
      </c>
      <c r="B905" s="32" t="n">
        <v>0.861</v>
      </c>
      <c r="C905" s="32" t="n">
        <v>0.213</v>
      </c>
      <c r="D905" s="32" t="n">
        <v>0.308</v>
      </c>
      <c r="E905" s="32" t="n">
        <v>0.479</v>
      </c>
      <c r="F905" s="32" t="n">
        <v>0.592</v>
      </c>
      <c r="G905" s="32" t="n">
        <v>0.077</v>
      </c>
      <c r="H905" s="32" t="n">
        <v>0.928</v>
      </c>
      <c r="I905" s="32" t="n">
        <v>0.908</v>
      </c>
      <c r="J905" s="32" t="n">
        <v>0.735</v>
      </c>
      <c r="K905" s="33" t="n">
        <f aca="false">COUNTIF(B905:J905,"&lt;0.05")</f>
        <v>0</v>
      </c>
      <c r="L905" s="34" t="n">
        <f aca="false">COUNTIF(B905:J905,"&lt;0.005556")</f>
        <v>0</v>
      </c>
    </row>
    <row r="906" customFormat="false" ht="15" hidden="false" customHeight="false" outlineLevel="0" collapsed="false">
      <c r="A906" s="32" t="s">
        <v>5935</v>
      </c>
      <c r="B906" s="32" t="s">
        <v>6779</v>
      </c>
      <c r="C906" s="32" t="n">
        <v>0.95</v>
      </c>
      <c r="D906" s="32" t="n">
        <v>0.982</v>
      </c>
      <c r="E906" s="32" t="n">
        <v>1</v>
      </c>
      <c r="F906" s="32" t="n">
        <v>1</v>
      </c>
      <c r="G906" s="32" t="n">
        <v>0.972</v>
      </c>
      <c r="H906" s="32" t="s">
        <v>6779</v>
      </c>
      <c r="I906" s="32" t="s">
        <v>6779</v>
      </c>
      <c r="J906" s="32" t="n">
        <v>1</v>
      </c>
      <c r="K906" s="33" t="n">
        <f aca="false">COUNTIF(B906:J906,"&lt;0.05")</f>
        <v>0</v>
      </c>
      <c r="L906" s="34" t="n">
        <f aca="false">COUNTIF(B906:J906,"&lt;0.005556")</f>
        <v>0</v>
      </c>
    </row>
    <row r="907" customFormat="false" ht="15" hidden="false" customHeight="false" outlineLevel="0" collapsed="false">
      <c r="A907" s="32" t="s">
        <v>5627</v>
      </c>
      <c r="B907" s="32" t="s">
        <v>6779</v>
      </c>
      <c r="C907" s="32" t="s">
        <v>6779</v>
      </c>
      <c r="D907" s="32" t="s">
        <v>6779</v>
      </c>
      <c r="E907" s="32" t="n">
        <v>0.955</v>
      </c>
      <c r="F907" s="32" t="s">
        <v>6779</v>
      </c>
      <c r="G907" s="32" t="n">
        <v>1</v>
      </c>
      <c r="H907" s="32" t="s">
        <v>6779</v>
      </c>
      <c r="I907" s="32" t="s">
        <v>6779</v>
      </c>
      <c r="J907" s="32" t="n">
        <v>1</v>
      </c>
      <c r="K907" s="33" t="n">
        <f aca="false">COUNTIF(B907:J907,"&lt;0.05")</f>
        <v>0</v>
      </c>
      <c r="L907" s="34" t="n">
        <f aca="false">COUNTIF(B907:J907,"&lt;0.005556")</f>
        <v>0</v>
      </c>
    </row>
    <row r="908" customFormat="false" ht="15" hidden="false" customHeight="false" outlineLevel="0" collapsed="false">
      <c r="A908" s="32" t="s">
        <v>3779</v>
      </c>
      <c r="B908" s="32" t="n">
        <v>0.976</v>
      </c>
      <c r="C908" s="32" t="n">
        <v>0.318</v>
      </c>
      <c r="D908" s="32" t="n">
        <v>0.753</v>
      </c>
      <c r="E908" s="32" t="n">
        <v>0.467</v>
      </c>
      <c r="F908" s="32" t="n">
        <v>0.835</v>
      </c>
      <c r="G908" s="32" t="n">
        <v>0.753</v>
      </c>
      <c r="H908" s="32" t="s">
        <v>6779</v>
      </c>
      <c r="I908" s="32" t="n">
        <v>0.091</v>
      </c>
      <c r="J908" s="32" t="n">
        <v>0.945</v>
      </c>
      <c r="K908" s="33" t="n">
        <f aca="false">COUNTIF(B908:J908,"&lt;0.05")</f>
        <v>0</v>
      </c>
      <c r="L908" s="34" t="n">
        <f aca="false">COUNTIF(B908:J908,"&lt;0.005556")</f>
        <v>0</v>
      </c>
    </row>
    <row r="909" customFormat="false" ht="15" hidden="false" customHeight="false" outlineLevel="0" collapsed="false">
      <c r="A909" s="32" t="s">
        <v>5499</v>
      </c>
      <c r="B909" s="32" t="n">
        <v>1</v>
      </c>
      <c r="C909" s="32" t="n">
        <v>1</v>
      </c>
      <c r="D909" s="32" t="n">
        <v>0.948</v>
      </c>
      <c r="E909" s="32" t="n">
        <v>0.977</v>
      </c>
      <c r="F909" s="32" t="n">
        <v>1</v>
      </c>
      <c r="G909" s="32" t="n">
        <v>0.026</v>
      </c>
      <c r="H909" s="32" t="n">
        <v>0.929</v>
      </c>
      <c r="I909" s="32" t="n">
        <v>0.911</v>
      </c>
      <c r="J909" s="32" t="s">
        <v>6779</v>
      </c>
      <c r="K909" s="33" t="n">
        <f aca="false">COUNTIF(B909:J909,"&lt;0.05")</f>
        <v>1</v>
      </c>
      <c r="L909" s="34" t="n">
        <f aca="false">COUNTIF(B909:J909,"&lt;0.005556")</f>
        <v>0</v>
      </c>
    </row>
    <row r="910" customFormat="false" ht="15" hidden="false" customHeight="false" outlineLevel="0" collapsed="false">
      <c r="A910" s="32" t="s">
        <v>4681</v>
      </c>
      <c r="B910" s="32" t="n">
        <v>0.973</v>
      </c>
      <c r="C910" s="32" t="n">
        <v>1</v>
      </c>
      <c r="D910" s="32" t="n">
        <v>0.981</v>
      </c>
      <c r="E910" s="32" t="n">
        <v>0.701</v>
      </c>
      <c r="F910" s="32" t="n">
        <v>1</v>
      </c>
      <c r="G910" s="32" t="n">
        <v>1</v>
      </c>
      <c r="H910" s="32" t="n">
        <v>1</v>
      </c>
      <c r="I910" s="32" t="s">
        <v>6779</v>
      </c>
      <c r="J910" s="32" t="s">
        <v>6779</v>
      </c>
      <c r="K910" s="33" t="n">
        <f aca="false">COUNTIF(B910:J910,"&lt;0.05")</f>
        <v>0</v>
      </c>
      <c r="L910" s="34" t="n">
        <f aca="false">COUNTIF(B910:J910,"&lt;0.005556")</f>
        <v>0</v>
      </c>
    </row>
    <row r="911" customFormat="false" ht="15" hidden="false" customHeight="false" outlineLevel="0" collapsed="false">
      <c r="A911" s="32" t="s">
        <v>5688</v>
      </c>
      <c r="B911" s="32" t="s">
        <v>6779</v>
      </c>
      <c r="C911" s="32" t="s">
        <v>6779</v>
      </c>
      <c r="D911" s="32" t="n">
        <v>0.983</v>
      </c>
      <c r="E911" s="32" t="n">
        <v>1</v>
      </c>
      <c r="F911" s="32" t="n">
        <v>0.984</v>
      </c>
      <c r="G911" s="32" t="n">
        <v>1</v>
      </c>
      <c r="H911" s="32" t="n">
        <v>1</v>
      </c>
      <c r="I911" s="32" t="s">
        <v>6779</v>
      </c>
      <c r="J911" s="32" t="n">
        <v>1</v>
      </c>
      <c r="K911" s="33" t="n">
        <f aca="false">COUNTIF(B911:J911,"&lt;0.05")</f>
        <v>0</v>
      </c>
      <c r="L911" s="34" t="n">
        <f aca="false">COUNTIF(B911:J911,"&lt;0.005556")</f>
        <v>0</v>
      </c>
    </row>
    <row r="912" customFormat="false" ht="15" hidden="false" customHeight="false" outlineLevel="0" collapsed="false">
      <c r="A912" s="32" t="s">
        <v>4035</v>
      </c>
      <c r="B912" s="32" t="n">
        <v>0.935</v>
      </c>
      <c r="C912" s="32" t="n">
        <v>0.903</v>
      </c>
      <c r="D912" s="32" t="n">
        <v>0.949</v>
      </c>
      <c r="E912" s="32" t="n">
        <v>0.851</v>
      </c>
      <c r="F912" s="32" t="n">
        <v>0.983</v>
      </c>
      <c r="G912" s="32" t="n">
        <v>0.974</v>
      </c>
      <c r="H912" s="32" t="n">
        <v>0.864</v>
      </c>
      <c r="I912" s="32" t="n">
        <v>0.822</v>
      </c>
      <c r="J912" s="32" t="n">
        <v>0.982</v>
      </c>
      <c r="K912" s="33" t="n">
        <f aca="false">COUNTIF(B912:J912,"&lt;0.05")</f>
        <v>0</v>
      </c>
      <c r="L912" s="34" t="n">
        <f aca="false">COUNTIF(B912:J912,"&lt;0.005556")</f>
        <v>0</v>
      </c>
    </row>
    <row r="913" customFormat="false" ht="15" hidden="false" customHeight="false" outlineLevel="0" collapsed="false">
      <c r="A913" s="32" t="s">
        <v>2795</v>
      </c>
      <c r="B913" s="32" t="n">
        <v>0.379</v>
      </c>
      <c r="C913" s="32" t="n">
        <v>0.341</v>
      </c>
      <c r="D913" s="32" t="n">
        <v>0.307</v>
      </c>
      <c r="E913" s="32" t="n">
        <v>0.696</v>
      </c>
      <c r="F913" s="32" t="n">
        <v>0.224</v>
      </c>
      <c r="G913" s="32" t="n">
        <v>0.469</v>
      </c>
      <c r="H913" s="32" t="n">
        <v>0.462</v>
      </c>
      <c r="I913" s="32" t="n">
        <v>0.538</v>
      </c>
      <c r="J913" s="32" t="n">
        <v>0.982</v>
      </c>
      <c r="K913" s="33" t="n">
        <f aca="false">COUNTIF(B913:J913,"&lt;0.05")</f>
        <v>0</v>
      </c>
      <c r="L913" s="34" t="n">
        <f aca="false">COUNTIF(B913:J913,"&lt;0.005556")</f>
        <v>0</v>
      </c>
    </row>
    <row r="914" customFormat="false" ht="15" hidden="false" customHeight="false" outlineLevel="0" collapsed="false">
      <c r="A914" s="32" t="s">
        <v>6386</v>
      </c>
      <c r="B914" s="32" t="s">
        <v>6779</v>
      </c>
      <c r="C914" s="32" t="s">
        <v>6779</v>
      </c>
      <c r="D914" s="32" t="n">
        <v>1</v>
      </c>
      <c r="E914" s="32" t="s">
        <v>6779</v>
      </c>
      <c r="F914" s="32" t="s">
        <v>6779</v>
      </c>
      <c r="G914" s="32" t="s">
        <v>6779</v>
      </c>
      <c r="H914" s="32" t="s">
        <v>6779</v>
      </c>
      <c r="I914" s="32" t="n">
        <v>1</v>
      </c>
      <c r="J914" s="32" t="s">
        <v>6779</v>
      </c>
      <c r="K914" s="33" t="n">
        <f aca="false">COUNTIF(B914:J914,"&lt;0.05")</f>
        <v>0</v>
      </c>
      <c r="L914" s="34" t="n">
        <f aca="false">COUNTIF(B914:J914,"&lt;0.005556")</f>
        <v>0</v>
      </c>
    </row>
    <row r="915" customFormat="false" ht="15" hidden="false" customHeight="false" outlineLevel="0" collapsed="false">
      <c r="A915" s="32" t="s">
        <v>3465</v>
      </c>
      <c r="B915" s="32" t="n">
        <v>0.934</v>
      </c>
      <c r="C915" s="32" t="n">
        <v>0.902</v>
      </c>
      <c r="D915" s="32" t="n">
        <v>0.651</v>
      </c>
      <c r="E915" s="32" t="n">
        <v>0.538</v>
      </c>
      <c r="F915" s="32" t="n">
        <v>0.836</v>
      </c>
      <c r="G915" s="32" t="n">
        <v>0.924</v>
      </c>
      <c r="H915" s="32" t="n">
        <v>0.86</v>
      </c>
      <c r="I915" s="32" t="n">
        <v>0.81</v>
      </c>
      <c r="J915" s="32" t="n">
        <v>0.743</v>
      </c>
      <c r="K915" s="33" t="n">
        <f aca="false">COUNTIF(B915:J915,"&lt;0.05")</f>
        <v>0</v>
      </c>
      <c r="L915" s="34" t="n">
        <f aca="false">COUNTIF(B915:J915,"&lt;0.005556")</f>
        <v>0</v>
      </c>
    </row>
    <row r="916" customFormat="false" ht="15" hidden="false" customHeight="false" outlineLevel="0" collapsed="false">
      <c r="A916" s="32" t="s">
        <v>4593</v>
      </c>
      <c r="B916" s="32" t="n">
        <v>1</v>
      </c>
      <c r="C916" s="32" t="n">
        <v>0.765</v>
      </c>
      <c r="D916" s="32" t="s">
        <v>6779</v>
      </c>
      <c r="E916" s="32" t="n">
        <v>0.957</v>
      </c>
      <c r="F916" s="32" t="n">
        <v>0.984</v>
      </c>
      <c r="G916" s="32" t="s">
        <v>6779</v>
      </c>
      <c r="H916" s="32" t="n">
        <v>0.977</v>
      </c>
      <c r="I916" s="32" t="s">
        <v>6779</v>
      </c>
      <c r="J916" s="32" t="n">
        <v>0.981</v>
      </c>
      <c r="K916" s="33" t="n">
        <f aca="false">COUNTIF(B916:J916,"&lt;0.05")</f>
        <v>0</v>
      </c>
      <c r="L916" s="34" t="n">
        <f aca="false">COUNTIF(B916:J916,"&lt;0.005556")</f>
        <v>0</v>
      </c>
    </row>
    <row r="917" customFormat="false" ht="15" hidden="false" customHeight="false" outlineLevel="0" collapsed="false">
      <c r="A917" s="32" t="s">
        <v>2538</v>
      </c>
      <c r="B917" s="32" t="n">
        <v>0.691</v>
      </c>
      <c r="C917" s="32" t="n">
        <v>0.381</v>
      </c>
      <c r="D917" s="32" t="n">
        <v>0.672</v>
      </c>
      <c r="E917" s="32" t="n">
        <v>0.381</v>
      </c>
      <c r="F917" s="32" t="n">
        <v>0.592</v>
      </c>
      <c r="G917" s="32" t="n">
        <v>0.317</v>
      </c>
      <c r="H917" s="32" t="n">
        <v>0.428</v>
      </c>
      <c r="I917" s="32" t="n">
        <v>0.82</v>
      </c>
      <c r="J917" s="32" t="n">
        <v>0.743</v>
      </c>
      <c r="K917" s="33" t="n">
        <f aca="false">COUNTIF(B917:J917,"&lt;0.05")</f>
        <v>0</v>
      </c>
      <c r="L917" s="34" t="n">
        <f aca="false">COUNTIF(B917:J917,"&lt;0.005556")</f>
        <v>0</v>
      </c>
    </row>
    <row r="918" customFormat="false" ht="15" hidden="false" customHeight="false" outlineLevel="0" collapsed="false">
      <c r="A918" s="32" t="s">
        <v>2916</v>
      </c>
      <c r="B918" s="32" t="n">
        <v>0.931</v>
      </c>
      <c r="C918" s="32" t="n">
        <v>0.691</v>
      </c>
      <c r="D918" s="32" t="n">
        <v>0.335</v>
      </c>
      <c r="E918" s="32" t="n">
        <v>0.62</v>
      </c>
      <c r="F918" s="32" t="n">
        <v>0.835</v>
      </c>
      <c r="G918" s="32" t="n">
        <v>0.741</v>
      </c>
      <c r="H918" s="32" t="n">
        <v>0.361</v>
      </c>
      <c r="I918" s="32" t="n">
        <v>0.807</v>
      </c>
      <c r="J918" s="32" t="n">
        <v>0.655</v>
      </c>
      <c r="K918" s="33" t="n">
        <f aca="false">COUNTIF(B918:J918,"&lt;0.05")</f>
        <v>0</v>
      </c>
      <c r="L918" s="34" t="n">
        <f aca="false">COUNTIF(B918:J918,"&lt;0.005556")</f>
        <v>0</v>
      </c>
    </row>
    <row r="919" customFormat="false" ht="15" hidden="false" customHeight="false" outlineLevel="0" collapsed="false">
      <c r="A919" s="32" t="s">
        <v>719</v>
      </c>
      <c r="B919" s="32" t="n">
        <v>0.297</v>
      </c>
      <c r="C919" s="32" t="n">
        <v>0.037</v>
      </c>
      <c r="D919" s="32" t="n">
        <v>0.56</v>
      </c>
      <c r="E919" s="32" t="n">
        <v>0.29</v>
      </c>
      <c r="F919" s="32" t="n">
        <v>0.139</v>
      </c>
      <c r="G919" s="32" t="n">
        <v>0.656</v>
      </c>
      <c r="H919" s="32" t="n">
        <v>0.602</v>
      </c>
      <c r="I919" s="32" t="n">
        <v>0.013</v>
      </c>
      <c r="J919" s="32" t="n">
        <v>0.476</v>
      </c>
      <c r="K919" s="33" t="n">
        <f aca="false">COUNTIF(B919:J919,"&lt;0.05")</f>
        <v>2</v>
      </c>
      <c r="L919" s="34" t="n">
        <f aca="false">COUNTIF(B919:J919,"&lt;0.005556")</f>
        <v>0</v>
      </c>
    </row>
    <row r="920" customFormat="false" ht="15" hidden="false" customHeight="false" outlineLevel="0" collapsed="false">
      <c r="A920" s="32" t="s">
        <v>5043</v>
      </c>
      <c r="B920" s="32" t="n">
        <v>0.976</v>
      </c>
      <c r="C920" s="32" t="n">
        <v>0.983</v>
      </c>
      <c r="D920" s="32" t="n">
        <v>0.983</v>
      </c>
      <c r="E920" s="32" t="n">
        <v>0.992</v>
      </c>
      <c r="F920" s="32" t="n">
        <v>1</v>
      </c>
      <c r="G920" s="32" t="n">
        <v>1</v>
      </c>
      <c r="H920" s="32" t="s">
        <v>6779</v>
      </c>
      <c r="I920" s="32" t="n">
        <v>0.97</v>
      </c>
      <c r="J920" s="32" t="s">
        <v>6779</v>
      </c>
      <c r="K920" s="33" t="n">
        <f aca="false">COUNTIF(B920:J920,"&lt;0.05")</f>
        <v>0</v>
      </c>
      <c r="L920" s="34" t="n">
        <f aca="false">COUNTIF(B920:J920,"&lt;0.005556")</f>
        <v>0</v>
      </c>
    </row>
    <row r="921" customFormat="false" ht="15" hidden="false" customHeight="false" outlineLevel="0" collapsed="false">
      <c r="A921" s="32" t="s">
        <v>960</v>
      </c>
      <c r="B921" s="32" t="n">
        <v>0.531</v>
      </c>
      <c r="C921" s="32" t="n">
        <v>0.407</v>
      </c>
      <c r="D921" s="32" t="n">
        <v>0.252</v>
      </c>
      <c r="E921" s="32" t="n">
        <v>0.561</v>
      </c>
      <c r="F921" s="32" t="n">
        <v>0.622</v>
      </c>
      <c r="G921" s="32" t="n">
        <v>0.62</v>
      </c>
      <c r="H921" s="32" t="n">
        <v>0.173</v>
      </c>
      <c r="I921" s="32" t="n">
        <v>0.209</v>
      </c>
      <c r="J921" s="32" t="n">
        <v>0.529</v>
      </c>
      <c r="K921" s="33" t="n">
        <f aca="false">COUNTIF(B921:J921,"&lt;0.05")</f>
        <v>0</v>
      </c>
      <c r="L921" s="34" t="n">
        <f aca="false">COUNTIF(B921:J921,"&lt;0.005556")</f>
        <v>0</v>
      </c>
    </row>
    <row r="922" customFormat="false" ht="15" hidden="false" customHeight="false" outlineLevel="0" collapsed="false">
      <c r="A922" s="32" t="s">
        <v>2728</v>
      </c>
      <c r="B922" s="32" t="n">
        <v>0.272</v>
      </c>
      <c r="C922" s="32" t="n">
        <v>0.512</v>
      </c>
      <c r="D922" s="32" t="n">
        <v>0.686</v>
      </c>
      <c r="E922" s="32" t="n">
        <v>0.481</v>
      </c>
      <c r="F922" s="32" t="n">
        <v>0.594</v>
      </c>
      <c r="G922" s="32" t="n">
        <v>0.417</v>
      </c>
      <c r="H922" s="32" t="n">
        <v>0.372</v>
      </c>
      <c r="I922" s="32" t="n">
        <v>0.541</v>
      </c>
      <c r="J922" s="32" t="n">
        <v>0.176</v>
      </c>
      <c r="K922" s="33" t="n">
        <f aca="false">COUNTIF(B922:J922,"&lt;0.05")</f>
        <v>0</v>
      </c>
      <c r="L922" s="34" t="n">
        <f aca="false">COUNTIF(B922:J922,"&lt;0.005556")</f>
        <v>0</v>
      </c>
    </row>
    <row r="923" customFormat="false" ht="15" hidden="false" customHeight="false" outlineLevel="0" collapsed="false">
      <c r="A923" s="32" t="s">
        <v>6138</v>
      </c>
      <c r="B923" s="32" t="n">
        <v>1</v>
      </c>
      <c r="C923" s="32" t="n">
        <v>0.984</v>
      </c>
      <c r="D923" s="32" t="n">
        <v>1</v>
      </c>
      <c r="E923" s="32" t="s">
        <v>6779</v>
      </c>
      <c r="F923" s="32" t="s">
        <v>6779</v>
      </c>
      <c r="G923" s="32" t="s">
        <v>6779</v>
      </c>
      <c r="H923" s="32" t="s">
        <v>6779</v>
      </c>
      <c r="I923" s="32" t="n">
        <v>1</v>
      </c>
      <c r="J923" s="32" t="s">
        <v>6779</v>
      </c>
      <c r="K923" s="33" t="n">
        <f aca="false">COUNTIF(B923:J923,"&lt;0.05")</f>
        <v>0</v>
      </c>
      <c r="L923" s="34" t="n">
        <f aca="false">COUNTIF(B923:J923,"&lt;0.005556")</f>
        <v>0</v>
      </c>
    </row>
    <row r="924" customFormat="false" ht="15" hidden="false" customHeight="false" outlineLevel="0" collapsed="false">
      <c r="A924" s="32" t="s">
        <v>1682</v>
      </c>
      <c r="B924" s="32" t="n">
        <v>0.443</v>
      </c>
      <c r="C924" s="32" t="n">
        <v>0.061</v>
      </c>
      <c r="D924" s="32" t="n">
        <v>0.359</v>
      </c>
      <c r="E924" s="32" t="n">
        <v>0.369</v>
      </c>
      <c r="F924" s="32" t="n">
        <v>0.309</v>
      </c>
      <c r="G924" s="32" t="n">
        <v>0.51</v>
      </c>
      <c r="H924" s="32" t="n">
        <v>0.246</v>
      </c>
      <c r="I924" s="32" t="n">
        <v>0.911</v>
      </c>
      <c r="J924" s="32" t="n">
        <v>0.012</v>
      </c>
      <c r="K924" s="33" t="n">
        <f aca="false">COUNTIF(B924:J924,"&lt;0.05")</f>
        <v>1</v>
      </c>
      <c r="L924" s="34" t="n">
        <f aca="false">COUNTIF(B924:J924,"&lt;0.005556")</f>
        <v>0</v>
      </c>
    </row>
    <row r="925" customFormat="false" ht="15" hidden="false" customHeight="false" outlineLevel="0" collapsed="false">
      <c r="A925" s="32" t="s">
        <v>2834</v>
      </c>
      <c r="B925" s="32" t="n">
        <v>0.768</v>
      </c>
      <c r="C925" s="32" t="n">
        <v>0.201</v>
      </c>
      <c r="D925" s="32" t="n">
        <v>0.429</v>
      </c>
      <c r="E925" s="32" t="n">
        <v>0.512</v>
      </c>
      <c r="F925" s="32" t="n">
        <v>0.06</v>
      </c>
      <c r="G925" s="32" t="n">
        <v>0.648</v>
      </c>
      <c r="H925" s="32" t="n">
        <v>0.582</v>
      </c>
      <c r="I925" s="32" t="n">
        <v>0.096</v>
      </c>
      <c r="J925" s="32" t="n">
        <v>0.53</v>
      </c>
      <c r="K925" s="33" t="n">
        <f aca="false">COUNTIF(B925:J925,"&lt;0.05")</f>
        <v>0</v>
      </c>
      <c r="L925" s="34" t="n">
        <f aca="false">COUNTIF(B925:J925,"&lt;0.005556")</f>
        <v>0</v>
      </c>
    </row>
    <row r="926" customFormat="false" ht="15" hidden="false" customHeight="false" outlineLevel="0" collapsed="false">
      <c r="A926" s="32" t="s">
        <v>5639</v>
      </c>
      <c r="B926" s="32" t="n">
        <v>1</v>
      </c>
      <c r="C926" s="32" t="n">
        <v>1</v>
      </c>
      <c r="D926" s="32" t="s">
        <v>6779</v>
      </c>
      <c r="E926" s="32" t="n">
        <v>0.978</v>
      </c>
      <c r="F926" s="32" t="s">
        <v>6779</v>
      </c>
      <c r="G926" s="32" t="s">
        <v>6779</v>
      </c>
      <c r="H926" s="32" t="s">
        <v>6779</v>
      </c>
      <c r="I926" s="32" t="n">
        <v>0.97</v>
      </c>
      <c r="J926" s="32" t="n">
        <v>1</v>
      </c>
      <c r="K926" s="33" t="n">
        <f aca="false">COUNTIF(B926:J926,"&lt;0.05")</f>
        <v>0</v>
      </c>
      <c r="L926" s="34" t="n">
        <f aca="false">COUNTIF(B926:J926,"&lt;0.005556")</f>
        <v>0</v>
      </c>
    </row>
    <row r="927" customFormat="false" ht="15" hidden="false" customHeight="false" outlineLevel="0" collapsed="false">
      <c r="A927" s="32" t="s">
        <v>6116</v>
      </c>
      <c r="B927" s="32" t="s">
        <v>6779</v>
      </c>
      <c r="C927" s="32" t="s">
        <v>6779</v>
      </c>
      <c r="D927" s="32" t="n">
        <v>1</v>
      </c>
      <c r="E927" s="32" t="n">
        <v>0.978</v>
      </c>
      <c r="F927" s="32" t="s">
        <v>6779</v>
      </c>
      <c r="G927" s="32" t="s">
        <v>6779</v>
      </c>
      <c r="H927" s="32" t="s">
        <v>6779</v>
      </c>
      <c r="I927" s="32" t="s">
        <v>6779</v>
      </c>
      <c r="J927" s="32" t="n">
        <v>1</v>
      </c>
      <c r="K927" s="33" t="n">
        <f aca="false">COUNTIF(B927:J927,"&lt;0.05")</f>
        <v>0</v>
      </c>
      <c r="L927" s="34" t="n">
        <f aca="false">COUNTIF(B927:J927,"&lt;0.005556")</f>
        <v>0</v>
      </c>
    </row>
    <row r="928" customFormat="false" ht="15" hidden="false" customHeight="false" outlineLevel="0" collapsed="false">
      <c r="A928" s="32" t="s">
        <v>5012</v>
      </c>
      <c r="B928" s="32" t="s">
        <v>6779</v>
      </c>
      <c r="C928" s="32" t="n">
        <v>0.984</v>
      </c>
      <c r="D928" s="32" t="n">
        <v>1</v>
      </c>
      <c r="E928" s="32" t="n">
        <v>0.957</v>
      </c>
      <c r="F928" s="32" t="n">
        <v>0.948</v>
      </c>
      <c r="G928" s="32" t="s">
        <v>6779</v>
      </c>
      <c r="H928" s="32" t="n">
        <v>1</v>
      </c>
      <c r="I928" s="32" t="n">
        <v>1</v>
      </c>
      <c r="J928" s="32" t="n">
        <v>1</v>
      </c>
      <c r="K928" s="33" t="n">
        <f aca="false">COUNTIF(B928:J928,"&lt;0.05")</f>
        <v>0</v>
      </c>
      <c r="L928" s="34" t="n">
        <f aca="false">COUNTIF(B928:J928,"&lt;0.005556")</f>
        <v>0</v>
      </c>
    </row>
    <row r="929" customFormat="false" ht="15" hidden="false" customHeight="false" outlineLevel="0" collapsed="false">
      <c r="A929" s="32" t="s">
        <v>1488</v>
      </c>
      <c r="B929" s="32" t="n">
        <v>0.401</v>
      </c>
      <c r="C929" s="32" t="n">
        <v>0.454</v>
      </c>
      <c r="D929" s="32" t="n">
        <v>0.656</v>
      </c>
      <c r="E929" s="32" t="n">
        <v>0.103</v>
      </c>
      <c r="F929" s="32" t="n">
        <v>0.228</v>
      </c>
      <c r="G929" s="32" t="n">
        <v>0.578</v>
      </c>
      <c r="H929" s="32" t="n">
        <v>0.654</v>
      </c>
      <c r="I929" s="32" t="n">
        <v>0.418</v>
      </c>
      <c r="J929" s="32" t="n">
        <v>0.408</v>
      </c>
      <c r="K929" s="33" t="n">
        <f aca="false">COUNTIF(B929:J929,"&lt;0.05")</f>
        <v>0</v>
      </c>
      <c r="L929" s="34" t="n">
        <f aca="false">COUNTIF(B929:J929,"&lt;0.005556")</f>
        <v>0</v>
      </c>
    </row>
    <row r="930" customFormat="false" ht="15" hidden="false" customHeight="false" outlineLevel="0" collapsed="false">
      <c r="A930" s="32" t="s">
        <v>4830</v>
      </c>
      <c r="B930" s="32" t="n">
        <v>1</v>
      </c>
      <c r="C930" s="32" t="n">
        <v>1</v>
      </c>
      <c r="D930" s="32" t="n">
        <v>0.983</v>
      </c>
      <c r="E930" s="32" t="n">
        <v>1</v>
      </c>
      <c r="F930" s="32" t="n">
        <v>1</v>
      </c>
      <c r="G930" s="32" t="n">
        <v>0.974</v>
      </c>
      <c r="H930" s="32" t="n">
        <v>0.974</v>
      </c>
      <c r="I930" s="32" t="n">
        <v>0.969</v>
      </c>
      <c r="J930" s="32" t="n">
        <v>0.981</v>
      </c>
      <c r="K930" s="33" t="n">
        <f aca="false">COUNTIF(B930:J930,"&lt;0.05")</f>
        <v>0</v>
      </c>
      <c r="L930" s="34" t="n">
        <f aca="false">COUNTIF(B930:J930,"&lt;0.005556")</f>
        <v>0</v>
      </c>
    </row>
    <row r="931" customFormat="false" ht="15" hidden="false" customHeight="false" outlineLevel="0" collapsed="false">
      <c r="A931" s="32" t="s">
        <v>2460</v>
      </c>
      <c r="B931" s="32" t="n">
        <v>0.08</v>
      </c>
      <c r="C931" s="32" t="n">
        <v>0.09</v>
      </c>
      <c r="D931" s="32" t="n">
        <v>0.444</v>
      </c>
      <c r="E931" s="32" t="n">
        <v>0.2</v>
      </c>
      <c r="F931" s="32" t="n">
        <v>0.225</v>
      </c>
      <c r="G931" s="32" t="n">
        <v>0.648</v>
      </c>
      <c r="H931" s="32" t="n">
        <v>0.857</v>
      </c>
      <c r="I931" s="32" t="n">
        <v>0.711</v>
      </c>
      <c r="J931" s="32" t="n">
        <v>0.638</v>
      </c>
      <c r="K931" s="33" t="n">
        <f aca="false">COUNTIF(B931:J931,"&lt;0.05")</f>
        <v>0</v>
      </c>
      <c r="L931" s="34" t="n">
        <f aca="false">COUNTIF(B931:J931,"&lt;0.005556")</f>
        <v>0</v>
      </c>
    </row>
    <row r="932" customFormat="false" ht="15" hidden="false" customHeight="false" outlineLevel="0" collapsed="false">
      <c r="A932" s="32" t="s">
        <v>2615</v>
      </c>
      <c r="B932" s="32" t="n">
        <v>0.486</v>
      </c>
      <c r="C932" s="32" t="n">
        <v>0.216</v>
      </c>
      <c r="D932" s="32" t="n">
        <v>0.319</v>
      </c>
      <c r="E932" s="32" t="n">
        <v>0.108</v>
      </c>
      <c r="F932" s="32" t="n">
        <v>0.586</v>
      </c>
      <c r="G932" s="32" t="n">
        <v>0.85</v>
      </c>
      <c r="H932" s="32" t="n">
        <v>0.357</v>
      </c>
      <c r="I932" s="32" t="n">
        <v>0.414</v>
      </c>
      <c r="J932" s="32" t="n">
        <v>0.625</v>
      </c>
      <c r="K932" s="33" t="n">
        <f aca="false">COUNTIF(B932:J932,"&lt;0.05")</f>
        <v>0</v>
      </c>
      <c r="L932" s="34" t="n">
        <f aca="false">COUNTIF(B932:J932,"&lt;0.005556")</f>
        <v>0</v>
      </c>
    </row>
    <row r="933" customFormat="false" ht="15" hidden="false" customHeight="false" outlineLevel="0" collapsed="false">
      <c r="A933" s="32" t="s">
        <v>5092</v>
      </c>
      <c r="B933" s="32" t="n">
        <v>0.785</v>
      </c>
      <c r="C933" s="32" t="n">
        <v>0.95</v>
      </c>
      <c r="D933" s="32" t="s">
        <v>6779</v>
      </c>
      <c r="E933" s="32" t="n">
        <v>0.978</v>
      </c>
      <c r="F933" s="32" t="s">
        <v>6779</v>
      </c>
      <c r="G933" s="32" t="n">
        <v>1</v>
      </c>
      <c r="H933" s="32" t="n">
        <v>1</v>
      </c>
      <c r="I933" s="32" t="s">
        <v>6779</v>
      </c>
      <c r="J933" s="32" t="s">
        <v>6779</v>
      </c>
      <c r="K933" s="33" t="n">
        <f aca="false">COUNTIF(B933:J933,"&lt;0.05")</f>
        <v>0</v>
      </c>
      <c r="L933" s="34" t="n">
        <f aca="false">COUNTIF(B933:J933,"&lt;0.005556")</f>
        <v>0</v>
      </c>
    </row>
    <row r="934" customFormat="false" ht="15" hidden="false" customHeight="false" outlineLevel="0" collapsed="false">
      <c r="A934" s="32" t="s">
        <v>4909</v>
      </c>
      <c r="B934" s="32" t="n">
        <v>0.933</v>
      </c>
      <c r="C934" s="32" t="n">
        <v>0.984</v>
      </c>
      <c r="D934" s="32" t="n">
        <v>0.053</v>
      </c>
      <c r="E934" s="32" t="n">
        <v>0.976</v>
      </c>
      <c r="F934" s="32" t="n">
        <v>1</v>
      </c>
      <c r="G934" s="32" t="n">
        <v>1</v>
      </c>
      <c r="H934" s="32" t="s">
        <v>6779</v>
      </c>
      <c r="I934" s="32" t="s">
        <v>6779</v>
      </c>
      <c r="J934" s="32" t="n">
        <v>0.946</v>
      </c>
      <c r="K934" s="33" t="n">
        <f aca="false">COUNTIF(B934:J934,"&lt;0.05")</f>
        <v>0</v>
      </c>
      <c r="L934" s="34" t="n">
        <f aca="false">COUNTIF(B934:J934,"&lt;0.005556")</f>
        <v>0</v>
      </c>
    </row>
    <row r="935" customFormat="false" ht="15" hidden="false" customHeight="false" outlineLevel="0" collapsed="false">
      <c r="A935" s="32" t="s">
        <v>1862</v>
      </c>
      <c r="B935" s="32" t="n">
        <v>0.378</v>
      </c>
      <c r="C935" s="32" t="n">
        <v>0.284</v>
      </c>
      <c r="D935" s="32" t="n">
        <v>0.616</v>
      </c>
      <c r="E935" s="32" t="n">
        <v>0.466</v>
      </c>
      <c r="F935" s="32" t="n">
        <v>0.694</v>
      </c>
      <c r="G935" s="32" t="n">
        <v>0.604</v>
      </c>
      <c r="H935" s="32" t="n">
        <v>0.73</v>
      </c>
      <c r="I935" s="32" t="n">
        <v>0.659</v>
      </c>
      <c r="J935" s="32" t="n">
        <v>0.451</v>
      </c>
      <c r="K935" s="33" t="n">
        <f aca="false">COUNTIF(B935:J935,"&lt;0.05")</f>
        <v>0</v>
      </c>
      <c r="L935" s="34" t="n">
        <f aca="false">COUNTIF(B935:J935,"&lt;0.005556")</f>
        <v>0</v>
      </c>
    </row>
    <row r="936" customFormat="false" ht="15" hidden="false" customHeight="false" outlineLevel="0" collapsed="false">
      <c r="A936" s="32" t="s">
        <v>2463</v>
      </c>
      <c r="B936" s="32" t="n">
        <v>0.742</v>
      </c>
      <c r="C936" s="32" t="n">
        <v>0.611</v>
      </c>
      <c r="D936" s="32" t="n">
        <v>0.237</v>
      </c>
      <c r="E936" s="32" t="n">
        <v>0.387</v>
      </c>
      <c r="F936" s="32" t="n">
        <v>0.411</v>
      </c>
      <c r="G936" s="32" t="n">
        <v>0.752</v>
      </c>
      <c r="H936" s="32" t="n">
        <v>0.235</v>
      </c>
      <c r="I936" s="32" t="n">
        <v>0.821</v>
      </c>
      <c r="J936" s="32" t="n">
        <v>0.801</v>
      </c>
      <c r="K936" s="33" t="n">
        <f aca="false">COUNTIF(B936:J936,"&lt;0.05")</f>
        <v>0</v>
      </c>
      <c r="L936" s="34" t="n">
        <f aca="false">COUNTIF(B936:J936,"&lt;0.005556")</f>
        <v>0</v>
      </c>
    </row>
    <row r="937" customFormat="false" ht="15" hidden="false" customHeight="false" outlineLevel="0" collapsed="false">
      <c r="A937" s="32" t="s">
        <v>3630</v>
      </c>
      <c r="B937" s="32" t="n">
        <v>0.586</v>
      </c>
      <c r="C937" s="32" t="n">
        <v>0.841</v>
      </c>
      <c r="D937" s="32" t="n">
        <v>0.171</v>
      </c>
      <c r="E937" s="32" t="n">
        <v>0.474</v>
      </c>
      <c r="F937" s="32" t="n">
        <v>0.24</v>
      </c>
      <c r="G937" s="32" t="n">
        <v>0.53</v>
      </c>
      <c r="H937" s="32" t="n">
        <v>0.977</v>
      </c>
      <c r="I937" s="32" t="s">
        <v>6779</v>
      </c>
      <c r="J937" s="32" t="n">
        <v>0.743</v>
      </c>
      <c r="K937" s="33" t="n">
        <f aca="false">COUNTIF(B937:J937,"&lt;0.05")</f>
        <v>0</v>
      </c>
      <c r="L937" s="34" t="n">
        <f aca="false">COUNTIF(B937:J937,"&lt;0.005556")</f>
        <v>0</v>
      </c>
    </row>
    <row r="938" customFormat="false" ht="15" hidden="false" customHeight="false" outlineLevel="0" collapsed="false">
      <c r="A938" s="32" t="s">
        <v>308</v>
      </c>
      <c r="B938" s="32" t="n">
        <v>0.23</v>
      </c>
      <c r="C938" s="32" t="n">
        <v>0.544</v>
      </c>
      <c r="D938" s="32" t="n">
        <v>0.575</v>
      </c>
      <c r="E938" s="32" t="n">
        <v>0.149</v>
      </c>
      <c r="F938" s="32" t="n">
        <v>0.082</v>
      </c>
      <c r="G938" s="32" t="n">
        <v>0.212</v>
      </c>
      <c r="H938" s="32" t="n">
        <v>0.292</v>
      </c>
      <c r="I938" s="32" t="n">
        <v>0.044</v>
      </c>
      <c r="J938" s="32" t="n">
        <v>0.523</v>
      </c>
      <c r="K938" s="33" t="n">
        <f aca="false">COUNTIF(B938:J938,"&lt;0.05")</f>
        <v>1</v>
      </c>
      <c r="L938" s="34" t="n">
        <f aca="false">COUNTIF(B938:J938,"&lt;0.005556")</f>
        <v>0</v>
      </c>
    </row>
    <row r="939" customFormat="false" ht="15" hidden="false" customHeight="false" outlineLevel="0" collapsed="false">
      <c r="A939" s="32" t="s">
        <v>4745</v>
      </c>
      <c r="B939" s="32" t="n">
        <v>1</v>
      </c>
      <c r="C939" s="32" t="s">
        <v>6779</v>
      </c>
      <c r="D939" s="32" t="n">
        <v>0.983</v>
      </c>
      <c r="E939" s="32" t="n">
        <v>0.199</v>
      </c>
      <c r="F939" s="32" t="n">
        <v>0.984</v>
      </c>
      <c r="G939" s="32" t="n">
        <v>0.975</v>
      </c>
      <c r="H939" s="32" t="n">
        <v>1</v>
      </c>
      <c r="I939" s="32" t="n">
        <v>1</v>
      </c>
      <c r="J939" s="32" t="n">
        <v>1</v>
      </c>
      <c r="K939" s="33" t="n">
        <f aca="false">COUNTIF(B939:J939,"&lt;0.05")</f>
        <v>0</v>
      </c>
      <c r="L939" s="34" t="n">
        <f aca="false">COUNTIF(B939:J939,"&lt;0.005556")</f>
        <v>0</v>
      </c>
    </row>
    <row r="940" customFormat="false" ht="15" hidden="false" customHeight="false" outlineLevel="0" collapsed="false">
      <c r="A940" s="32" t="s">
        <v>6226</v>
      </c>
      <c r="B940" s="32" t="s">
        <v>6779</v>
      </c>
      <c r="C940" s="32" t="n">
        <v>1</v>
      </c>
      <c r="D940" s="32" t="s">
        <v>6779</v>
      </c>
      <c r="E940" s="32" t="n">
        <v>1</v>
      </c>
      <c r="F940" s="32" t="s">
        <v>6779</v>
      </c>
      <c r="G940" s="32" t="s">
        <v>6779</v>
      </c>
      <c r="H940" s="32" t="s">
        <v>6779</v>
      </c>
      <c r="I940" s="32" t="s">
        <v>6779</v>
      </c>
      <c r="J940" s="32" t="n">
        <v>0.982</v>
      </c>
      <c r="K940" s="33" t="n">
        <f aca="false">COUNTIF(B940:J940,"&lt;0.05")</f>
        <v>0</v>
      </c>
      <c r="L940" s="34" t="n">
        <f aca="false">COUNTIF(B940:J940,"&lt;0.005556")</f>
        <v>0</v>
      </c>
    </row>
    <row r="941" customFormat="false" ht="15" hidden="false" customHeight="false" outlineLevel="0" collapsed="false">
      <c r="A941" s="32" t="s">
        <v>5171</v>
      </c>
      <c r="B941" s="32" t="n">
        <v>0.978</v>
      </c>
      <c r="C941" s="32" t="n">
        <v>0.95</v>
      </c>
      <c r="D941" s="32" t="n">
        <v>1</v>
      </c>
      <c r="E941" s="32" t="n">
        <v>0.894</v>
      </c>
      <c r="F941" s="32" t="n">
        <v>1</v>
      </c>
      <c r="G941" s="32" t="n">
        <v>1</v>
      </c>
      <c r="H941" s="32" t="s">
        <v>6779</v>
      </c>
      <c r="I941" s="32" t="s">
        <v>6779</v>
      </c>
      <c r="J941" s="32" t="n">
        <v>0.948</v>
      </c>
      <c r="K941" s="33" t="n">
        <f aca="false">COUNTIF(B941:J941,"&lt;0.05")</f>
        <v>0</v>
      </c>
      <c r="L941" s="34" t="n">
        <f aca="false">COUNTIF(B941:J941,"&lt;0.005556")</f>
        <v>0</v>
      </c>
    </row>
    <row r="942" customFormat="false" ht="15" hidden="false" customHeight="false" outlineLevel="0" collapsed="false">
      <c r="A942" s="32" t="s">
        <v>5503</v>
      </c>
      <c r="B942" s="32" t="n">
        <v>0.977</v>
      </c>
      <c r="C942" s="32" t="n">
        <v>1</v>
      </c>
      <c r="D942" s="32" t="s">
        <v>6779</v>
      </c>
      <c r="E942" s="32" t="n">
        <v>0.993</v>
      </c>
      <c r="F942" s="32" t="s">
        <v>6779</v>
      </c>
      <c r="G942" s="32" t="s">
        <v>6779</v>
      </c>
      <c r="H942" s="32" t="n">
        <v>1</v>
      </c>
      <c r="I942" s="32" t="s">
        <v>6779</v>
      </c>
      <c r="J942" s="32" t="n">
        <v>0.981</v>
      </c>
      <c r="K942" s="33" t="n">
        <f aca="false">COUNTIF(B942:J942,"&lt;0.05")</f>
        <v>0</v>
      </c>
      <c r="L942" s="34" t="n">
        <f aca="false">COUNTIF(B942:J942,"&lt;0.005556")</f>
        <v>0</v>
      </c>
    </row>
    <row r="943" customFormat="false" ht="15" hidden="false" customHeight="false" outlineLevel="0" collapsed="false">
      <c r="A943" s="32" t="s">
        <v>2549</v>
      </c>
      <c r="B943" s="32" t="n">
        <v>0.41</v>
      </c>
      <c r="C943" s="32" t="n">
        <v>0.149</v>
      </c>
      <c r="D943" s="32" t="n">
        <v>0.689</v>
      </c>
      <c r="E943" s="32" t="n">
        <v>0.578</v>
      </c>
      <c r="F943" s="32" t="n">
        <v>0.673</v>
      </c>
      <c r="G943" s="32" t="n">
        <v>0.753</v>
      </c>
      <c r="H943" s="32" t="n">
        <v>0.647</v>
      </c>
      <c r="I943" s="32" t="n">
        <v>0.822</v>
      </c>
      <c r="J943" s="32" t="n">
        <v>0.547</v>
      </c>
      <c r="K943" s="33" t="n">
        <f aca="false">COUNTIF(B943:J943,"&lt;0.05")</f>
        <v>0</v>
      </c>
      <c r="L943" s="34" t="n">
        <f aca="false">COUNTIF(B943:J943,"&lt;0.005556")</f>
        <v>0</v>
      </c>
    </row>
    <row r="944" customFormat="false" ht="15" hidden="false" customHeight="false" outlineLevel="0" collapsed="false">
      <c r="A944" s="32" t="s">
        <v>5955</v>
      </c>
      <c r="B944" s="32" t="s">
        <v>6779</v>
      </c>
      <c r="C944" s="32" t="s">
        <v>6779</v>
      </c>
      <c r="D944" s="32" t="n">
        <v>0.053</v>
      </c>
      <c r="E944" s="32" t="n">
        <v>0.993</v>
      </c>
      <c r="F944" s="32" t="s">
        <v>6779</v>
      </c>
      <c r="G944" s="32" t="n">
        <v>0.976</v>
      </c>
      <c r="H944" s="32" t="s">
        <v>6779</v>
      </c>
      <c r="I944" s="32" t="s">
        <v>6779</v>
      </c>
      <c r="J944" s="32" t="n">
        <v>1</v>
      </c>
      <c r="K944" s="33" t="n">
        <f aca="false">COUNTIF(B944:J944,"&lt;0.05")</f>
        <v>0</v>
      </c>
      <c r="L944" s="34" t="n">
        <f aca="false">COUNTIF(B944:J944,"&lt;0.005556")</f>
        <v>0</v>
      </c>
    </row>
    <row r="945" customFormat="false" ht="15" hidden="false" customHeight="false" outlineLevel="0" collapsed="false">
      <c r="A945" s="32" t="s">
        <v>788</v>
      </c>
      <c r="B945" s="32" t="n">
        <v>0.012</v>
      </c>
      <c r="C945" s="32" t="n">
        <v>0.194</v>
      </c>
      <c r="D945" s="32" t="n">
        <v>0.362</v>
      </c>
      <c r="E945" s="32" t="n">
        <v>0.452</v>
      </c>
      <c r="F945" s="32" t="n">
        <v>0.264</v>
      </c>
      <c r="G945" s="32" t="n">
        <v>0.565</v>
      </c>
      <c r="H945" s="32" t="n">
        <v>0.106</v>
      </c>
      <c r="I945" s="32" t="n">
        <v>0.128</v>
      </c>
      <c r="J945" s="32" t="n">
        <v>0.012</v>
      </c>
      <c r="K945" s="33" t="n">
        <f aca="false">COUNTIF(B945:J945,"&lt;0.05")</f>
        <v>2</v>
      </c>
      <c r="L945" s="34" t="n">
        <f aca="false">COUNTIF(B945:J945,"&lt;0.005556")</f>
        <v>0</v>
      </c>
    </row>
    <row r="946" customFormat="false" ht="15" hidden="false" customHeight="false" outlineLevel="0" collapsed="false">
      <c r="A946" s="32" t="s">
        <v>6337</v>
      </c>
      <c r="B946" s="32" t="s">
        <v>6779</v>
      </c>
      <c r="C946" s="32" t="n">
        <v>1</v>
      </c>
      <c r="D946" s="32" t="s">
        <v>6779</v>
      </c>
      <c r="E946" s="32" t="n">
        <v>0.993</v>
      </c>
      <c r="F946" s="32" t="s">
        <v>6779</v>
      </c>
      <c r="G946" s="32" t="s">
        <v>6779</v>
      </c>
      <c r="H946" s="32" t="s">
        <v>6779</v>
      </c>
      <c r="I946" s="32" t="s">
        <v>6779</v>
      </c>
      <c r="J946" s="32" t="s">
        <v>6779</v>
      </c>
      <c r="K946" s="33" t="n">
        <f aca="false">COUNTIF(B946:J946,"&lt;0.05")</f>
        <v>0</v>
      </c>
      <c r="L946" s="34" t="n">
        <f aca="false">COUNTIF(B946:J946,"&lt;0.005556")</f>
        <v>0</v>
      </c>
    </row>
    <row r="947" customFormat="false" ht="15" hidden="false" customHeight="false" outlineLevel="0" collapsed="false">
      <c r="A947" s="32" t="s">
        <v>2330</v>
      </c>
      <c r="B947" s="32" t="n">
        <v>0.131</v>
      </c>
      <c r="C947" s="32" t="n">
        <v>0.213</v>
      </c>
      <c r="D947" s="32" t="n">
        <v>0.654</v>
      </c>
      <c r="E947" s="32" t="n">
        <v>0.322</v>
      </c>
      <c r="F947" s="32" t="n">
        <v>0.138</v>
      </c>
      <c r="G947" s="32" t="n">
        <v>0.536</v>
      </c>
      <c r="H947" s="32" t="n">
        <v>0.774</v>
      </c>
      <c r="I947" s="32" t="n">
        <v>0.587</v>
      </c>
      <c r="J947" s="32" t="n">
        <v>0.744</v>
      </c>
      <c r="K947" s="33" t="n">
        <f aca="false">COUNTIF(B947:J947,"&lt;0.05")</f>
        <v>0</v>
      </c>
      <c r="L947" s="34" t="n">
        <f aca="false">COUNTIF(B947:J947,"&lt;0.005556")</f>
        <v>0</v>
      </c>
    </row>
    <row r="948" customFormat="false" ht="15" hidden="false" customHeight="false" outlineLevel="0" collapsed="false">
      <c r="A948" s="32" t="s">
        <v>2140</v>
      </c>
      <c r="B948" s="32" t="n">
        <v>0.247</v>
      </c>
      <c r="C948" s="32" t="n">
        <v>0.39</v>
      </c>
      <c r="D948" s="32" t="n">
        <v>0.323</v>
      </c>
      <c r="E948" s="32" t="n">
        <v>0.535</v>
      </c>
      <c r="F948" s="32" t="n">
        <v>0.674</v>
      </c>
      <c r="G948" s="32" t="n">
        <v>0.467</v>
      </c>
      <c r="H948" s="32" t="n">
        <v>0.614</v>
      </c>
      <c r="I948" s="32" t="n">
        <v>0.435</v>
      </c>
      <c r="J948" s="32" t="n">
        <v>0.6</v>
      </c>
      <c r="K948" s="33" t="n">
        <f aca="false">COUNTIF(B948:J948,"&lt;0.05")</f>
        <v>0</v>
      </c>
      <c r="L948" s="34" t="n">
        <f aca="false">COUNTIF(B948:J948,"&lt;0.005556")</f>
        <v>0</v>
      </c>
    </row>
    <row r="949" customFormat="false" ht="15" hidden="false" customHeight="false" outlineLevel="0" collapsed="false">
      <c r="A949" s="32" t="s">
        <v>5844</v>
      </c>
      <c r="B949" s="32" t="s">
        <v>6779</v>
      </c>
      <c r="C949" s="32" t="s">
        <v>6779</v>
      </c>
      <c r="D949" s="32" t="s">
        <v>6779</v>
      </c>
      <c r="E949" s="32" t="n">
        <v>0.978</v>
      </c>
      <c r="F949" s="32" t="n">
        <v>0.982</v>
      </c>
      <c r="G949" s="32" t="n">
        <v>1</v>
      </c>
      <c r="H949" s="32" t="s">
        <v>6779</v>
      </c>
      <c r="I949" s="32" t="s">
        <v>6779</v>
      </c>
      <c r="J949" s="32" t="n">
        <v>1</v>
      </c>
      <c r="K949" s="33" t="n">
        <f aca="false">COUNTIF(B949:J949,"&lt;0.05")</f>
        <v>0</v>
      </c>
      <c r="L949" s="34" t="n">
        <f aca="false">COUNTIF(B949:J949,"&lt;0.005556")</f>
        <v>0</v>
      </c>
    </row>
    <row r="950" customFormat="false" ht="15" hidden="false" customHeight="false" outlineLevel="0" collapsed="false">
      <c r="A950" s="32" t="s">
        <v>5835</v>
      </c>
      <c r="B950" s="32" t="s">
        <v>6779</v>
      </c>
      <c r="C950" s="32" t="s">
        <v>6779</v>
      </c>
      <c r="D950" s="32" t="n">
        <v>1</v>
      </c>
      <c r="E950" s="32" t="n">
        <v>1</v>
      </c>
      <c r="F950" s="32" t="s">
        <v>6779</v>
      </c>
      <c r="G950" s="32" t="n">
        <v>1</v>
      </c>
      <c r="H950" s="32" t="s">
        <v>6779</v>
      </c>
      <c r="I950" s="32" t="s">
        <v>6779</v>
      </c>
      <c r="J950" s="32" t="n">
        <v>0.98</v>
      </c>
      <c r="K950" s="33" t="n">
        <f aca="false">COUNTIF(B950:J950,"&lt;0.05")</f>
        <v>0</v>
      </c>
      <c r="L950" s="34" t="n">
        <f aca="false">COUNTIF(B950:J950,"&lt;0.005556")</f>
        <v>0</v>
      </c>
    </row>
    <row r="951" customFormat="false" ht="15" hidden="false" customHeight="false" outlineLevel="0" collapsed="false">
      <c r="A951" s="32" t="s">
        <v>1861</v>
      </c>
      <c r="B951" s="32" t="n">
        <v>0.181</v>
      </c>
      <c r="C951" s="32" t="n">
        <v>0.506</v>
      </c>
      <c r="D951" s="32" t="n">
        <v>0.562</v>
      </c>
      <c r="E951" s="32" t="n">
        <v>0.525</v>
      </c>
      <c r="F951" s="32" t="n">
        <v>0.1</v>
      </c>
      <c r="G951" s="32" t="n">
        <v>0.569</v>
      </c>
      <c r="H951" s="32" t="n">
        <v>0.689</v>
      </c>
      <c r="I951" s="32" t="n">
        <v>0.536</v>
      </c>
      <c r="J951" s="32" t="n">
        <v>0.486</v>
      </c>
      <c r="K951" s="33" t="n">
        <f aca="false">COUNTIF(B951:J951,"&lt;0.05")</f>
        <v>0</v>
      </c>
      <c r="L951" s="34" t="n">
        <f aca="false">COUNTIF(B951:J951,"&lt;0.005556")</f>
        <v>0</v>
      </c>
    </row>
    <row r="952" customFormat="false" ht="15" hidden="false" customHeight="false" outlineLevel="0" collapsed="false">
      <c r="A952" s="32" t="s">
        <v>3079</v>
      </c>
      <c r="B952" s="32" t="n">
        <v>0.691</v>
      </c>
      <c r="C952" s="32" t="n">
        <v>0.76</v>
      </c>
      <c r="D952" s="32" t="n">
        <v>0.311</v>
      </c>
      <c r="E952" s="32" t="n">
        <v>0.422</v>
      </c>
      <c r="F952" s="32" t="n">
        <v>0.983</v>
      </c>
      <c r="G952" s="32" t="n">
        <v>0.923</v>
      </c>
      <c r="H952" s="32" t="n">
        <v>0.775</v>
      </c>
      <c r="I952" s="32" t="n">
        <v>0.59</v>
      </c>
      <c r="J952" s="32" t="n">
        <v>0.56</v>
      </c>
      <c r="K952" s="33" t="n">
        <f aca="false">COUNTIF(B952:J952,"&lt;0.05")</f>
        <v>0</v>
      </c>
      <c r="L952" s="34" t="n">
        <f aca="false">COUNTIF(B952:J952,"&lt;0.005556")</f>
        <v>0</v>
      </c>
    </row>
    <row r="953" customFormat="false" ht="15" hidden="false" customHeight="false" outlineLevel="0" collapsed="false">
      <c r="A953" s="32" t="s">
        <v>1397</v>
      </c>
      <c r="B953" s="32" t="n">
        <v>0.174</v>
      </c>
      <c r="C953" s="32" t="n">
        <v>0.31</v>
      </c>
      <c r="D953" s="32" t="n">
        <v>0.658</v>
      </c>
      <c r="E953" s="32" t="n">
        <v>0.491</v>
      </c>
      <c r="F953" s="32" t="n">
        <v>0.321</v>
      </c>
      <c r="G953" s="32" t="n">
        <v>0.574</v>
      </c>
      <c r="H953" s="32" t="n">
        <v>0.342</v>
      </c>
      <c r="I953" s="32" t="n">
        <v>0.644</v>
      </c>
      <c r="J953" s="32" t="n">
        <v>0.274</v>
      </c>
      <c r="K953" s="33" t="n">
        <f aca="false">COUNTIF(B953:J953,"&lt;0.05")</f>
        <v>0</v>
      </c>
      <c r="L953" s="34" t="n">
        <f aca="false">COUNTIF(B953:J953,"&lt;0.005556")</f>
        <v>0</v>
      </c>
    </row>
    <row r="954" customFormat="false" ht="15" hidden="false" customHeight="false" outlineLevel="0" collapsed="false">
      <c r="A954" s="32" t="s">
        <v>412</v>
      </c>
      <c r="B954" s="32" t="n">
        <v>0.55</v>
      </c>
      <c r="C954" s="32" t="n">
        <v>0.447</v>
      </c>
      <c r="D954" s="32" t="n">
        <v>0.458</v>
      </c>
      <c r="E954" s="32" t="n">
        <v>0.291</v>
      </c>
      <c r="F954" s="32" t="n">
        <v>0.498</v>
      </c>
      <c r="G954" s="32" t="n">
        <v>0.456</v>
      </c>
      <c r="H954" s="32" t="n">
        <v>0.572</v>
      </c>
      <c r="I954" s="32" t="n">
        <v>0.545</v>
      </c>
      <c r="J954" s="32" t="n">
        <v>0.232</v>
      </c>
      <c r="K954" s="33" t="n">
        <f aca="false">COUNTIF(B954:J954,"&lt;0.05")</f>
        <v>0</v>
      </c>
      <c r="L954" s="34" t="n">
        <f aca="false">COUNTIF(B954:J954,"&lt;0.005556")</f>
        <v>0</v>
      </c>
    </row>
    <row r="955" customFormat="false" ht="15" hidden="false" customHeight="false" outlineLevel="0" collapsed="false">
      <c r="A955" s="32" t="s">
        <v>2228</v>
      </c>
      <c r="B955" s="32" t="n">
        <v>0.688</v>
      </c>
      <c r="C955" s="32" t="n">
        <v>0.143</v>
      </c>
      <c r="D955" s="32" t="n">
        <v>0.388</v>
      </c>
      <c r="E955" s="32" t="n">
        <v>0.615</v>
      </c>
      <c r="F955" s="32" t="n">
        <v>0.669</v>
      </c>
      <c r="G955" s="32" t="n">
        <v>0.68</v>
      </c>
      <c r="H955" s="32" t="n">
        <v>0.651</v>
      </c>
      <c r="I955" s="32" t="n">
        <v>0.414</v>
      </c>
      <c r="J955" s="32" t="n">
        <v>0.562</v>
      </c>
      <c r="K955" s="33" t="n">
        <f aca="false">COUNTIF(B955:J955,"&lt;0.05")</f>
        <v>0</v>
      </c>
      <c r="L955" s="34" t="n">
        <f aca="false">COUNTIF(B955:J955,"&lt;0.005556")</f>
        <v>0</v>
      </c>
    </row>
    <row r="956" customFormat="false" ht="15" hidden="false" customHeight="false" outlineLevel="0" collapsed="false">
      <c r="A956" s="32" t="s">
        <v>1414</v>
      </c>
      <c r="B956" s="32" t="n">
        <v>0.646</v>
      </c>
      <c r="C956" s="32" t="n">
        <v>0.584</v>
      </c>
      <c r="D956" s="32" t="n">
        <v>0.184</v>
      </c>
      <c r="E956" s="32" t="n">
        <v>0.365</v>
      </c>
      <c r="F956" s="32" t="n">
        <v>0.413</v>
      </c>
      <c r="G956" s="32" t="n">
        <v>0.569</v>
      </c>
      <c r="H956" s="32" t="n">
        <v>0.4</v>
      </c>
      <c r="I956" s="32" t="n">
        <v>0.583</v>
      </c>
      <c r="J956" s="32" t="n">
        <v>0.123</v>
      </c>
      <c r="K956" s="33" t="n">
        <f aca="false">COUNTIF(B956:J956,"&lt;0.05")</f>
        <v>0</v>
      </c>
      <c r="L956" s="34" t="n">
        <f aca="false">COUNTIF(B956:J956,"&lt;0.005556")</f>
        <v>0</v>
      </c>
    </row>
    <row r="957" customFormat="false" ht="15" hidden="false" customHeight="false" outlineLevel="0" collapsed="false">
      <c r="A957" s="32" t="s">
        <v>1807</v>
      </c>
      <c r="B957" s="32" t="n">
        <v>0.646</v>
      </c>
      <c r="C957" s="32" t="n">
        <v>0.475</v>
      </c>
      <c r="D957" s="32" t="n">
        <v>0.123</v>
      </c>
      <c r="E957" s="32" t="n">
        <v>0.311</v>
      </c>
      <c r="F957" s="32" t="n">
        <v>0.375</v>
      </c>
      <c r="G957" s="32" t="n">
        <v>0.392</v>
      </c>
      <c r="H957" s="32" t="n">
        <v>0.363</v>
      </c>
      <c r="I957" s="32" t="n">
        <v>0.562</v>
      </c>
      <c r="J957" s="32" t="n">
        <v>0.081</v>
      </c>
      <c r="K957" s="33" t="n">
        <f aca="false">COUNTIF(B957:J957,"&lt;0.05")</f>
        <v>0</v>
      </c>
      <c r="L957" s="34" t="n">
        <f aca="false">COUNTIF(B957:J957,"&lt;0.005556")</f>
        <v>0</v>
      </c>
    </row>
    <row r="958" customFormat="false" ht="15" hidden="false" customHeight="false" outlineLevel="0" collapsed="false">
      <c r="A958" s="32" t="s">
        <v>5404</v>
      </c>
      <c r="B958" s="32" t="n">
        <v>0.977</v>
      </c>
      <c r="C958" s="32" t="n">
        <v>0.902</v>
      </c>
      <c r="D958" s="32" t="n">
        <v>0.982</v>
      </c>
      <c r="E958" s="32" t="n">
        <v>0.928</v>
      </c>
      <c r="F958" s="32" t="n">
        <v>1</v>
      </c>
      <c r="G958" s="32" t="n">
        <v>0.847</v>
      </c>
      <c r="H958" s="32" t="n">
        <v>1</v>
      </c>
      <c r="I958" s="32" t="s">
        <v>6779</v>
      </c>
      <c r="J958" s="32" t="s">
        <v>6779</v>
      </c>
      <c r="K958" s="33" t="n">
        <f aca="false">COUNTIF(B958:J958,"&lt;0.05")</f>
        <v>0</v>
      </c>
      <c r="L958" s="34" t="n">
        <f aca="false">COUNTIF(B958:J958,"&lt;0.005556")</f>
        <v>0</v>
      </c>
    </row>
    <row r="959" customFormat="false" ht="15" hidden="false" customHeight="false" outlineLevel="0" collapsed="false">
      <c r="A959" s="32" t="s">
        <v>4039</v>
      </c>
      <c r="B959" s="32" t="n">
        <v>1</v>
      </c>
      <c r="C959" s="32" t="n">
        <v>0.901</v>
      </c>
      <c r="D959" s="32" t="s">
        <v>6779</v>
      </c>
      <c r="E959" s="32" t="n">
        <v>0.65</v>
      </c>
      <c r="F959" s="32" t="n">
        <v>0.983</v>
      </c>
      <c r="G959" s="32" t="n">
        <v>0.848</v>
      </c>
      <c r="H959" s="32" t="n">
        <v>0.93</v>
      </c>
      <c r="I959" s="32" t="n">
        <v>0.908</v>
      </c>
      <c r="J959" s="32" t="n">
        <v>0.89</v>
      </c>
      <c r="K959" s="33" t="n">
        <f aca="false">COUNTIF(B959:J959,"&lt;0.05")</f>
        <v>0</v>
      </c>
      <c r="L959" s="34" t="n">
        <f aca="false">COUNTIF(B959:J959,"&lt;0.005556")</f>
        <v>0</v>
      </c>
    </row>
    <row r="960" customFormat="false" ht="15" hidden="false" customHeight="false" outlineLevel="0" collapsed="false">
      <c r="A960" s="32" t="s">
        <v>4666</v>
      </c>
      <c r="B960" s="32" t="n">
        <v>0.933</v>
      </c>
      <c r="C960" s="32" t="n">
        <v>0.984</v>
      </c>
      <c r="D960" s="32" t="n">
        <v>1</v>
      </c>
      <c r="E960" s="32" t="n">
        <v>0.192</v>
      </c>
      <c r="F960" s="32" t="n">
        <v>0.949</v>
      </c>
      <c r="G960" s="32" t="n">
        <v>0.973</v>
      </c>
      <c r="H960" s="32" t="s">
        <v>6779</v>
      </c>
      <c r="I960" s="32" t="n">
        <v>1</v>
      </c>
      <c r="J960" s="32" t="n">
        <v>0.018</v>
      </c>
      <c r="K960" s="33" t="n">
        <f aca="false">COUNTIF(B960:J960,"&lt;0.05")</f>
        <v>1</v>
      </c>
      <c r="L960" s="34" t="n">
        <f aca="false">COUNTIF(B960:J960,"&lt;0.005556")</f>
        <v>0</v>
      </c>
    </row>
    <row r="961" customFormat="false" ht="15" hidden="false" customHeight="false" outlineLevel="0" collapsed="false">
      <c r="A961" s="32" t="s">
        <v>5831</v>
      </c>
      <c r="B961" s="32" t="s">
        <v>6779</v>
      </c>
      <c r="C961" s="32" t="s">
        <v>6779</v>
      </c>
      <c r="D961" s="32" t="n">
        <v>0.984</v>
      </c>
      <c r="E961" s="32" t="n">
        <v>1</v>
      </c>
      <c r="F961" s="32" t="n">
        <v>0.949</v>
      </c>
      <c r="G961" s="32" t="s">
        <v>6779</v>
      </c>
      <c r="H961" s="32" t="s">
        <v>6779</v>
      </c>
      <c r="I961" s="32" t="s">
        <v>6779</v>
      </c>
      <c r="J961" s="32" t="n">
        <v>1</v>
      </c>
      <c r="K961" s="33" t="n">
        <f aca="false">COUNTIF(B961:J961,"&lt;0.05")</f>
        <v>0</v>
      </c>
      <c r="L961" s="34" t="n">
        <f aca="false">COUNTIF(B961:J961,"&lt;0.005556")</f>
        <v>0</v>
      </c>
    </row>
    <row r="962" customFormat="false" ht="15" hidden="false" customHeight="false" outlineLevel="0" collapsed="false">
      <c r="A962" s="32" t="s">
        <v>634</v>
      </c>
      <c r="B962" s="32" t="n">
        <v>0.319</v>
      </c>
      <c r="C962" s="32" t="n">
        <v>0.553</v>
      </c>
      <c r="D962" s="32" t="n">
        <v>0.312</v>
      </c>
      <c r="E962" s="32" t="n">
        <v>0.381</v>
      </c>
      <c r="F962" s="32" t="n">
        <v>0.158</v>
      </c>
      <c r="G962" s="32" t="n">
        <v>0.374</v>
      </c>
      <c r="H962" s="32" t="n">
        <v>0.011</v>
      </c>
      <c r="I962" s="32" t="n">
        <v>0.553</v>
      </c>
      <c r="J962" s="32" t="n">
        <v>0.233</v>
      </c>
      <c r="K962" s="33" t="n">
        <f aca="false">COUNTIF(B962:J962,"&lt;0.05")</f>
        <v>1</v>
      </c>
      <c r="L962" s="34" t="n">
        <f aca="false">COUNTIF(B962:J962,"&lt;0.005556")</f>
        <v>0</v>
      </c>
    </row>
    <row r="963" customFormat="false" ht="15" hidden="false" customHeight="false" outlineLevel="0" collapsed="false">
      <c r="A963" s="32" t="s">
        <v>2203</v>
      </c>
      <c r="B963" s="32" t="n">
        <v>0.097</v>
      </c>
      <c r="C963" s="32" t="n">
        <v>0.62</v>
      </c>
      <c r="D963" s="32" t="n">
        <v>0.446</v>
      </c>
      <c r="E963" s="32" t="n">
        <v>0.502</v>
      </c>
      <c r="F963" s="32" t="n">
        <v>0.58</v>
      </c>
      <c r="G963" s="32" t="n">
        <v>0.58</v>
      </c>
      <c r="H963" s="32" t="n">
        <v>0.46</v>
      </c>
      <c r="I963" s="32" t="n">
        <v>0.709</v>
      </c>
      <c r="J963" s="32" t="n">
        <v>0.536</v>
      </c>
      <c r="K963" s="33" t="n">
        <f aca="false">COUNTIF(B963:J963,"&lt;0.05")</f>
        <v>0</v>
      </c>
      <c r="L963" s="34" t="n">
        <f aca="false">COUNTIF(B963:J963,"&lt;0.005556")</f>
        <v>0</v>
      </c>
    </row>
    <row r="964" customFormat="false" ht="15" hidden="false" customHeight="false" outlineLevel="0" collapsed="false">
      <c r="A964" s="32" t="s">
        <v>1544</v>
      </c>
      <c r="B964" s="32" t="n">
        <v>0.584</v>
      </c>
      <c r="C964" s="32" t="n">
        <v>0.032</v>
      </c>
      <c r="D964" s="32" t="n">
        <v>0.522</v>
      </c>
      <c r="E964" s="32" t="n">
        <v>0.582</v>
      </c>
      <c r="F964" s="32" t="n">
        <v>0.3</v>
      </c>
      <c r="G964" s="32" t="n">
        <v>0.571</v>
      </c>
      <c r="H964" s="32" t="n">
        <v>0.531</v>
      </c>
      <c r="I964" s="32" t="n">
        <v>0.095</v>
      </c>
      <c r="J964" s="32" t="n">
        <v>0.657</v>
      </c>
      <c r="K964" s="33" t="n">
        <f aca="false">COUNTIF(B964:J964,"&lt;0.05")</f>
        <v>1</v>
      </c>
      <c r="L964" s="34" t="n">
        <f aca="false">COUNTIF(B964:J964,"&lt;0.005556")</f>
        <v>0</v>
      </c>
    </row>
    <row r="965" customFormat="false" ht="15" hidden="false" customHeight="false" outlineLevel="0" collapsed="false">
      <c r="A965" s="32" t="s">
        <v>4402</v>
      </c>
      <c r="B965" s="32" t="n">
        <v>0.068</v>
      </c>
      <c r="C965" s="32" t="n">
        <v>1</v>
      </c>
      <c r="D965" s="32" t="n">
        <v>0.897</v>
      </c>
      <c r="E965" s="32" t="n">
        <v>0.846</v>
      </c>
      <c r="F965" s="32" t="n">
        <v>0.951</v>
      </c>
      <c r="G965" s="32" t="n">
        <v>0.973</v>
      </c>
      <c r="H965" s="32" t="n">
        <v>1</v>
      </c>
      <c r="I965" s="32" t="n">
        <v>1</v>
      </c>
      <c r="J965" s="32" t="n">
        <v>0.945</v>
      </c>
      <c r="K965" s="33" t="n">
        <f aca="false">COUNTIF(B965:J965,"&lt;0.05")</f>
        <v>0</v>
      </c>
      <c r="L965" s="34" t="n">
        <f aca="false">COUNTIF(B965:J965,"&lt;0.005556")</f>
        <v>0</v>
      </c>
    </row>
    <row r="966" customFormat="false" ht="15" hidden="false" customHeight="false" outlineLevel="0" collapsed="false">
      <c r="A966" s="32" t="s">
        <v>4799</v>
      </c>
      <c r="B966" s="32" t="s">
        <v>6779</v>
      </c>
      <c r="C966" s="32" t="n">
        <v>1</v>
      </c>
      <c r="D966" s="32" t="s">
        <v>6779</v>
      </c>
      <c r="E966" s="32" t="n">
        <v>0.928</v>
      </c>
      <c r="F966" s="32" t="n">
        <v>0.164</v>
      </c>
      <c r="G966" s="32" t="n">
        <v>0.974</v>
      </c>
      <c r="H966" s="32" t="s">
        <v>6779</v>
      </c>
      <c r="I966" s="32" t="n">
        <v>1</v>
      </c>
      <c r="J966" s="32" t="n">
        <v>1</v>
      </c>
      <c r="K966" s="33" t="n">
        <f aca="false">COUNTIF(B966:J966,"&lt;0.05")</f>
        <v>0</v>
      </c>
      <c r="L966" s="34" t="n">
        <f aca="false">COUNTIF(B966:J966,"&lt;0.005556")</f>
        <v>0</v>
      </c>
    </row>
    <row r="967" customFormat="false" ht="15" hidden="false" customHeight="false" outlineLevel="0" collapsed="false">
      <c r="A967" s="32" t="s">
        <v>4187</v>
      </c>
      <c r="B967" s="32" t="n">
        <v>0.93</v>
      </c>
      <c r="C967" s="32" t="n">
        <v>0.841</v>
      </c>
      <c r="D967" s="32" t="n">
        <v>0.983</v>
      </c>
      <c r="E967" s="32" t="n">
        <v>0.928</v>
      </c>
      <c r="F967" s="32" t="n">
        <v>0.984</v>
      </c>
      <c r="G967" s="32" t="n">
        <v>0.975</v>
      </c>
      <c r="H967" s="32" t="s">
        <v>6779</v>
      </c>
      <c r="I967" s="32" t="s">
        <v>6779</v>
      </c>
      <c r="J967" s="32" t="n">
        <v>0.742</v>
      </c>
      <c r="K967" s="33" t="n">
        <f aca="false">COUNTIF(B967:J967,"&lt;0.05")</f>
        <v>0</v>
      </c>
      <c r="L967" s="34" t="n">
        <f aca="false">COUNTIF(B967:J967,"&lt;0.005556")</f>
        <v>0</v>
      </c>
    </row>
    <row r="968" customFormat="false" ht="15" hidden="false" customHeight="false" outlineLevel="0" collapsed="false">
      <c r="A968" s="32" t="s">
        <v>5180</v>
      </c>
      <c r="B968" s="32" t="n">
        <v>0.691</v>
      </c>
      <c r="C968" s="32" t="n">
        <v>1</v>
      </c>
      <c r="D968" s="32" t="n">
        <v>1</v>
      </c>
      <c r="E968" s="32" t="n">
        <v>0.979</v>
      </c>
      <c r="F968" s="32" t="s">
        <v>6779</v>
      </c>
      <c r="G968" s="32" t="n">
        <v>1</v>
      </c>
      <c r="H968" s="32" t="n">
        <v>1</v>
      </c>
      <c r="I968" s="32" t="n">
        <v>0.969</v>
      </c>
      <c r="J968" s="32" t="n">
        <v>1</v>
      </c>
      <c r="K968" s="33" t="n">
        <f aca="false">COUNTIF(B968:J968,"&lt;0.05")</f>
        <v>0</v>
      </c>
      <c r="L968" s="34" t="n">
        <f aca="false">COUNTIF(B968:J968,"&lt;0.005556")</f>
        <v>0</v>
      </c>
    </row>
    <row r="969" customFormat="false" ht="15" hidden="false" customHeight="false" outlineLevel="0" collapsed="false">
      <c r="A969" s="32" t="s">
        <v>5481</v>
      </c>
      <c r="B969" s="32" t="n">
        <v>1</v>
      </c>
      <c r="C969" s="32" t="n">
        <v>1</v>
      </c>
      <c r="D969" s="32" t="n">
        <v>1</v>
      </c>
      <c r="E969" s="32" t="n">
        <v>0.978</v>
      </c>
      <c r="F969" s="32" t="s">
        <v>6779</v>
      </c>
      <c r="G969" s="32" t="s">
        <v>6779</v>
      </c>
      <c r="H969" s="32" t="s">
        <v>6779</v>
      </c>
      <c r="I969" s="32" t="n">
        <v>1</v>
      </c>
      <c r="J969" s="32" t="s">
        <v>6779</v>
      </c>
      <c r="K969" s="33" t="n">
        <f aca="false">COUNTIF(B969:J969,"&lt;0.05")</f>
        <v>0</v>
      </c>
      <c r="L969" s="34" t="n">
        <f aca="false">COUNTIF(B969:J969,"&lt;0.005556")</f>
        <v>0</v>
      </c>
    </row>
    <row r="970" customFormat="false" ht="15" hidden="false" customHeight="false" outlineLevel="0" collapsed="false">
      <c r="A970" s="32" t="s">
        <v>2717</v>
      </c>
      <c r="B970" s="32" t="n">
        <v>0.729</v>
      </c>
      <c r="C970" s="32" t="n">
        <v>0.471</v>
      </c>
      <c r="D970" s="32" t="n">
        <v>0.749</v>
      </c>
      <c r="E970" s="32" t="n">
        <v>0.671</v>
      </c>
      <c r="F970" s="32" t="n">
        <v>0.59</v>
      </c>
      <c r="G970" s="32" t="n">
        <v>0.313</v>
      </c>
      <c r="H970" s="32" t="n">
        <v>0.26</v>
      </c>
      <c r="I970" s="32" t="n">
        <v>0.58</v>
      </c>
      <c r="J970" s="32" t="n">
        <v>0.451</v>
      </c>
      <c r="K970" s="33" t="n">
        <f aca="false">COUNTIF(B970:J970,"&lt;0.05")</f>
        <v>0</v>
      </c>
      <c r="L970" s="34" t="n">
        <f aca="false">COUNTIF(B970:J970,"&lt;0.005556")</f>
        <v>0</v>
      </c>
    </row>
    <row r="971" customFormat="false" ht="15" hidden="false" customHeight="false" outlineLevel="0" collapsed="false">
      <c r="A971" s="32" t="s">
        <v>4654</v>
      </c>
      <c r="B971" s="32" t="n">
        <v>0.867</v>
      </c>
      <c r="C971" s="32" t="n">
        <v>0.984</v>
      </c>
      <c r="D971" s="32" t="n">
        <v>0.897</v>
      </c>
      <c r="E971" s="32" t="n">
        <v>0.927</v>
      </c>
      <c r="F971" s="32" t="n">
        <v>1</v>
      </c>
      <c r="G971" s="32" t="s">
        <v>6779</v>
      </c>
      <c r="H971" s="32" t="n">
        <v>1</v>
      </c>
      <c r="I971" s="32" t="s">
        <v>6779</v>
      </c>
      <c r="J971" s="32" t="n">
        <v>0.982</v>
      </c>
      <c r="K971" s="33" t="n">
        <f aca="false">COUNTIF(B971:J971,"&lt;0.05")</f>
        <v>0</v>
      </c>
      <c r="L971" s="34" t="n">
        <f aca="false">COUNTIF(B971:J971,"&lt;0.005556")</f>
        <v>0</v>
      </c>
    </row>
    <row r="972" customFormat="false" ht="15" hidden="false" customHeight="false" outlineLevel="0" collapsed="false">
      <c r="A972" s="32" t="s">
        <v>3981</v>
      </c>
      <c r="B972" s="32" t="n">
        <v>0.868</v>
      </c>
      <c r="C972" s="32" t="n">
        <v>0.239</v>
      </c>
      <c r="D972" s="32" t="n">
        <v>0.896</v>
      </c>
      <c r="E972" s="32" t="n">
        <v>0.928</v>
      </c>
      <c r="F972" s="32" t="n">
        <v>0.241</v>
      </c>
      <c r="G972" s="32" t="n">
        <v>0.973</v>
      </c>
      <c r="H972" s="32" t="n">
        <v>0.977</v>
      </c>
      <c r="I972" s="32" t="s">
        <v>6779</v>
      </c>
      <c r="J972" s="32" t="n">
        <v>0.981</v>
      </c>
      <c r="K972" s="33" t="n">
        <f aca="false">COUNTIF(B972:J972,"&lt;0.05")</f>
        <v>0</v>
      </c>
      <c r="L972" s="34" t="n">
        <f aca="false">COUNTIF(B972:J972,"&lt;0.005556")</f>
        <v>0</v>
      </c>
    </row>
    <row r="973" customFormat="false" ht="15" hidden="false" customHeight="false" outlineLevel="0" collapsed="false">
      <c r="A973" s="32" t="s">
        <v>5961</v>
      </c>
      <c r="B973" s="32" t="s">
        <v>6779</v>
      </c>
      <c r="C973" s="32" t="s">
        <v>6779</v>
      </c>
      <c r="D973" s="32" t="s">
        <v>6779</v>
      </c>
      <c r="E973" s="32" t="n">
        <v>0.993</v>
      </c>
      <c r="F973" s="32" t="s">
        <v>6779</v>
      </c>
      <c r="G973" s="32" t="n">
        <v>0.975</v>
      </c>
      <c r="H973" s="32" t="n">
        <v>1</v>
      </c>
      <c r="I973" s="32" t="s">
        <v>6779</v>
      </c>
      <c r="J973" s="32" t="n">
        <v>1</v>
      </c>
      <c r="K973" s="33" t="n">
        <f aca="false">COUNTIF(B973:J973,"&lt;0.05")</f>
        <v>0</v>
      </c>
      <c r="L973" s="34" t="n">
        <f aca="false">COUNTIF(B973:J973,"&lt;0.005556")</f>
        <v>0</v>
      </c>
    </row>
    <row r="974" customFormat="false" ht="15" hidden="false" customHeight="false" outlineLevel="0" collapsed="false">
      <c r="A974" s="32" t="s">
        <v>5763</v>
      </c>
      <c r="B974" s="32" t="n">
        <v>1</v>
      </c>
      <c r="C974" s="32" t="s">
        <v>6779</v>
      </c>
      <c r="D974" s="32" t="s">
        <v>6779</v>
      </c>
      <c r="E974" s="32" t="n">
        <v>0.977</v>
      </c>
      <c r="F974" s="32" t="n">
        <v>0.983</v>
      </c>
      <c r="G974" s="32" t="s">
        <v>6779</v>
      </c>
      <c r="H974" s="32" t="s">
        <v>6779</v>
      </c>
      <c r="I974" s="32" t="n">
        <v>1</v>
      </c>
      <c r="J974" s="32" t="s">
        <v>6779</v>
      </c>
      <c r="K974" s="33" t="n">
        <f aca="false">COUNTIF(B974:J974,"&lt;0.05")</f>
        <v>0</v>
      </c>
      <c r="L974" s="34" t="n">
        <f aca="false">COUNTIF(B974:J974,"&lt;0.005556")</f>
        <v>0</v>
      </c>
    </row>
    <row r="975" customFormat="false" ht="15" hidden="false" customHeight="false" outlineLevel="0" collapsed="false">
      <c r="A975" s="32" t="s">
        <v>763</v>
      </c>
      <c r="B975" s="32" t="n">
        <v>0.57</v>
      </c>
      <c r="C975" s="32" t="n">
        <v>0.311</v>
      </c>
      <c r="D975" s="32" t="n">
        <v>0.334</v>
      </c>
      <c r="E975" s="32" t="n">
        <v>0.585</v>
      </c>
      <c r="F975" s="32" t="n">
        <v>0.623</v>
      </c>
      <c r="G975" s="32" t="n">
        <v>0.543</v>
      </c>
      <c r="H975" s="32" t="n">
        <v>0.34</v>
      </c>
      <c r="I975" s="32" t="n">
        <v>0.227</v>
      </c>
      <c r="J975" s="32" t="n">
        <v>0.308</v>
      </c>
      <c r="K975" s="33" t="n">
        <f aca="false">COUNTIF(B975:J975,"&lt;0.05")</f>
        <v>0</v>
      </c>
      <c r="L975" s="34" t="n">
        <f aca="false">COUNTIF(B975:J975,"&lt;0.005556")</f>
        <v>0</v>
      </c>
    </row>
    <row r="976" customFormat="false" ht="15" hidden="false" customHeight="false" outlineLevel="0" collapsed="false">
      <c r="A976" s="32" t="s">
        <v>4312</v>
      </c>
      <c r="B976" s="32" t="n">
        <v>0.977</v>
      </c>
      <c r="C976" s="32" t="n">
        <v>0.949</v>
      </c>
      <c r="D976" s="32" t="n">
        <v>1</v>
      </c>
      <c r="E976" s="32" t="n">
        <v>0.853</v>
      </c>
      <c r="F976" s="32" t="n">
        <v>0.947</v>
      </c>
      <c r="G976" s="32" t="n">
        <v>0.924</v>
      </c>
      <c r="H976" s="32" t="n">
        <v>1</v>
      </c>
      <c r="I976" s="32" t="n">
        <v>0.808</v>
      </c>
      <c r="J976" s="32" t="n">
        <v>1</v>
      </c>
      <c r="K976" s="33" t="n">
        <f aca="false">COUNTIF(B976:J976,"&lt;0.05")</f>
        <v>0</v>
      </c>
      <c r="L976" s="34" t="n">
        <f aca="false">COUNTIF(B976:J976,"&lt;0.005556")</f>
        <v>0</v>
      </c>
    </row>
    <row r="977" customFormat="false" ht="15" hidden="false" customHeight="false" outlineLevel="0" collapsed="false">
      <c r="A977" s="32" t="s">
        <v>5685</v>
      </c>
      <c r="B977" s="32" t="n">
        <v>0.978</v>
      </c>
      <c r="C977" s="32" t="s">
        <v>6779</v>
      </c>
      <c r="D977" s="32" t="s">
        <v>6779</v>
      </c>
      <c r="E977" s="32" t="n">
        <v>0.956</v>
      </c>
      <c r="F977" s="32" t="n">
        <v>1</v>
      </c>
      <c r="G977" s="32" t="s">
        <v>6779</v>
      </c>
      <c r="H977" s="32" t="s">
        <v>6779</v>
      </c>
      <c r="I977" s="32" t="n">
        <v>1</v>
      </c>
      <c r="J977" s="32" t="s">
        <v>6779</v>
      </c>
      <c r="K977" s="33" t="n">
        <f aca="false">COUNTIF(B977:J977,"&lt;0.05")</f>
        <v>0</v>
      </c>
      <c r="L977" s="34" t="n">
        <f aca="false">COUNTIF(B977:J977,"&lt;0.005556")</f>
        <v>0</v>
      </c>
    </row>
    <row r="978" customFormat="false" ht="15" hidden="false" customHeight="false" outlineLevel="0" collapsed="false">
      <c r="A978" s="32" t="s">
        <v>4203</v>
      </c>
      <c r="B978" s="32" t="n">
        <v>0.978</v>
      </c>
      <c r="C978" s="32" t="s">
        <v>6779</v>
      </c>
      <c r="D978" s="32" t="n">
        <v>1</v>
      </c>
      <c r="E978" s="32" t="n">
        <v>0.706</v>
      </c>
      <c r="F978" s="32" t="n">
        <v>0.984</v>
      </c>
      <c r="G978" s="32" t="n">
        <v>0.245</v>
      </c>
      <c r="H978" s="32" t="n">
        <v>0.774</v>
      </c>
      <c r="I978" s="32" t="n">
        <v>0.97</v>
      </c>
      <c r="J978" s="32" t="n">
        <v>0.945</v>
      </c>
      <c r="K978" s="33" t="n">
        <f aca="false">COUNTIF(B978:J978,"&lt;0.05")</f>
        <v>0</v>
      </c>
      <c r="L978" s="34" t="n">
        <f aca="false">COUNTIF(B978:J978,"&lt;0.005556")</f>
        <v>0</v>
      </c>
    </row>
    <row r="979" customFormat="false" ht="15" hidden="false" customHeight="false" outlineLevel="0" collapsed="false">
      <c r="A979" s="32" t="s">
        <v>1808</v>
      </c>
      <c r="B979" s="32" t="n">
        <v>0.291</v>
      </c>
      <c r="C979" s="32" t="n">
        <v>0.418</v>
      </c>
      <c r="D979" s="32" t="n">
        <v>0.067</v>
      </c>
      <c r="E979" s="32" t="n">
        <v>0.3</v>
      </c>
      <c r="F979" s="32" t="n">
        <v>0.684</v>
      </c>
      <c r="G979" s="32" t="n">
        <v>0.186</v>
      </c>
      <c r="H979" s="32" t="n">
        <v>0.472</v>
      </c>
      <c r="I979" s="32" t="n">
        <v>0.714</v>
      </c>
      <c r="J979" s="32" t="n">
        <v>0.366</v>
      </c>
      <c r="K979" s="33" t="n">
        <f aca="false">COUNTIF(B979:J979,"&lt;0.05")</f>
        <v>0</v>
      </c>
      <c r="L979" s="34" t="n">
        <f aca="false">COUNTIF(B979:J979,"&lt;0.005556")</f>
        <v>0</v>
      </c>
    </row>
    <row r="980" customFormat="false" ht="15" hidden="false" customHeight="false" outlineLevel="0" collapsed="false">
      <c r="A980" s="32" t="s">
        <v>5982</v>
      </c>
      <c r="B980" s="32" t="n">
        <v>1</v>
      </c>
      <c r="C980" s="32" t="s">
        <v>6779</v>
      </c>
      <c r="D980" s="32" t="s">
        <v>6779</v>
      </c>
      <c r="E980" s="32" t="n">
        <v>0.979</v>
      </c>
      <c r="F980" s="32" t="s">
        <v>6779</v>
      </c>
      <c r="G980" s="32" t="s">
        <v>6779</v>
      </c>
      <c r="H980" s="32" t="n">
        <v>1</v>
      </c>
      <c r="I980" s="32" t="s">
        <v>6779</v>
      </c>
      <c r="J980" s="32" t="s">
        <v>6779</v>
      </c>
      <c r="K980" s="33" t="n">
        <f aca="false">COUNTIF(B980:J980,"&lt;0.05")</f>
        <v>0</v>
      </c>
      <c r="L980" s="34" t="n">
        <f aca="false">COUNTIF(B980:J980,"&lt;0.005556")</f>
        <v>0</v>
      </c>
    </row>
    <row r="981" customFormat="false" ht="15" hidden="false" customHeight="false" outlineLevel="0" collapsed="false">
      <c r="A981" s="32" t="s">
        <v>5380</v>
      </c>
      <c r="B981" s="32" t="s">
        <v>6779</v>
      </c>
      <c r="C981" s="32" t="s">
        <v>6779</v>
      </c>
      <c r="D981" s="32" t="n">
        <v>0.983</v>
      </c>
      <c r="E981" s="32" t="n">
        <v>0.926</v>
      </c>
      <c r="F981" s="32" t="n">
        <v>0.982</v>
      </c>
      <c r="G981" s="32" t="n">
        <v>0.079</v>
      </c>
      <c r="H981" s="32" t="s">
        <v>6779</v>
      </c>
      <c r="I981" s="32" t="s">
        <v>6779</v>
      </c>
      <c r="J981" s="32" t="s">
        <v>6779</v>
      </c>
      <c r="K981" s="33" t="n">
        <f aca="false">COUNTIF(B981:J981,"&lt;0.05")</f>
        <v>0</v>
      </c>
      <c r="L981" s="34" t="n">
        <f aca="false">COUNTIF(B981:J981,"&lt;0.005556")</f>
        <v>0</v>
      </c>
    </row>
    <row r="982" customFormat="false" ht="15" hidden="false" customHeight="false" outlineLevel="0" collapsed="false">
      <c r="A982" s="32" t="s">
        <v>420</v>
      </c>
      <c r="B982" s="32" t="n">
        <v>0.311</v>
      </c>
      <c r="C982" s="32" t="n">
        <v>0.057</v>
      </c>
      <c r="D982" s="32" t="n">
        <v>0.423</v>
      </c>
      <c r="E982" s="32" t="n">
        <v>0.011</v>
      </c>
      <c r="F982" s="32" t="n">
        <v>0.376</v>
      </c>
      <c r="G982" s="32" t="n">
        <v>0.213</v>
      </c>
      <c r="H982" s="32" t="n">
        <v>0.21</v>
      </c>
      <c r="I982" s="32" t="n">
        <v>0.031</v>
      </c>
      <c r="J982" s="32" t="n">
        <v>0.611</v>
      </c>
      <c r="K982" s="33" t="n">
        <f aca="false">COUNTIF(B982:J982,"&lt;0.05")</f>
        <v>2</v>
      </c>
      <c r="L982" s="34" t="n">
        <f aca="false">COUNTIF(B982:J982,"&lt;0.005556")</f>
        <v>0</v>
      </c>
    </row>
    <row r="983" customFormat="false" ht="15" hidden="false" customHeight="false" outlineLevel="0" collapsed="false">
      <c r="A983" s="32" t="s">
        <v>5548</v>
      </c>
      <c r="B983" s="32" t="s">
        <v>6779</v>
      </c>
      <c r="C983" s="32" t="s">
        <v>6779</v>
      </c>
      <c r="D983" s="32" t="n">
        <v>0.984</v>
      </c>
      <c r="E983" s="32" t="n">
        <v>0.958</v>
      </c>
      <c r="F983" s="32" t="s">
        <v>6779</v>
      </c>
      <c r="G983" s="32" t="n">
        <v>0.974</v>
      </c>
      <c r="H983" s="32" t="s">
        <v>6779</v>
      </c>
      <c r="I983" s="32" t="s">
        <v>6779</v>
      </c>
      <c r="J983" s="32" t="n">
        <v>1</v>
      </c>
      <c r="K983" s="33" t="n">
        <f aca="false">COUNTIF(B983:J983,"&lt;0.05")</f>
        <v>0</v>
      </c>
      <c r="L983" s="34" t="n">
        <f aca="false">COUNTIF(B983:J983,"&lt;0.005556")</f>
        <v>0</v>
      </c>
    </row>
    <row r="984" customFormat="false" ht="15" hidden="false" customHeight="false" outlineLevel="0" collapsed="false">
      <c r="A984" s="32" t="s">
        <v>4916</v>
      </c>
      <c r="B984" s="32" t="s">
        <v>6779</v>
      </c>
      <c r="C984" s="32" t="n">
        <v>1</v>
      </c>
      <c r="D984" s="32" t="n">
        <v>0.983</v>
      </c>
      <c r="E984" s="32" t="n">
        <v>0.992</v>
      </c>
      <c r="F984" s="32" t="n">
        <v>1</v>
      </c>
      <c r="G984" s="32" t="n">
        <v>1</v>
      </c>
      <c r="H984" s="32" t="n">
        <v>0.976</v>
      </c>
      <c r="I984" s="32" t="n">
        <v>0.969</v>
      </c>
      <c r="J984" s="32" t="n">
        <v>1</v>
      </c>
      <c r="K984" s="33" t="n">
        <f aca="false">COUNTIF(B984:J984,"&lt;0.05")</f>
        <v>0</v>
      </c>
      <c r="L984" s="34" t="n">
        <f aca="false">COUNTIF(B984:J984,"&lt;0.005556")</f>
        <v>0</v>
      </c>
    </row>
    <row r="985" customFormat="false" ht="15" hidden="false" customHeight="false" outlineLevel="0" collapsed="false">
      <c r="A985" s="32" t="s">
        <v>3970</v>
      </c>
      <c r="B985" s="32" t="n">
        <v>0.975</v>
      </c>
      <c r="C985" s="32" t="n">
        <v>0.984</v>
      </c>
      <c r="D985" s="32" t="n">
        <v>0.896</v>
      </c>
      <c r="E985" s="32" t="n">
        <v>0.889</v>
      </c>
      <c r="F985" s="32" t="n">
        <v>0.674</v>
      </c>
      <c r="G985" s="32" t="n">
        <v>0.851</v>
      </c>
      <c r="H985" s="32" t="n">
        <v>0.644</v>
      </c>
      <c r="I985" s="32" t="n">
        <v>0.97</v>
      </c>
      <c r="J985" s="32" t="n">
        <v>0.98</v>
      </c>
      <c r="K985" s="33" t="n">
        <f aca="false">COUNTIF(B985:J985,"&lt;0.05")</f>
        <v>0</v>
      </c>
      <c r="L985" s="34" t="n">
        <f aca="false">COUNTIF(B985:J985,"&lt;0.005556")</f>
        <v>0</v>
      </c>
    </row>
    <row r="986" customFormat="false" ht="15" hidden="false" customHeight="false" outlineLevel="0" collapsed="false">
      <c r="A986" s="32" t="s">
        <v>3984</v>
      </c>
      <c r="B986" s="32" t="n">
        <v>0.976</v>
      </c>
      <c r="C986" s="32" t="n">
        <v>0.328</v>
      </c>
      <c r="D986" s="32" t="n">
        <v>0.948</v>
      </c>
      <c r="E986" s="32" t="n">
        <v>0.071</v>
      </c>
      <c r="F986" s="32" t="n">
        <v>0.983</v>
      </c>
      <c r="G986" s="32" t="n">
        <v>0.974</v>
      </c>
      <c r="H986" s="32" t="n">
        <v>0.588</v>
      </c>
      <c r="I986" s="32" t="n">
        <v>0.095</v>
      </c>
      <c r="J986" s="32" t="n">
        <v>1</v>
      </c>
      <c r="K986" s="33" t="n">
        <f aca="false">COUNTIF(B986:J986,"&lt;0.05")</f>
        <v>0</v>
      </c>
      <c r="L986" s="34" t="n">
        <f aca="false">COUNTIF(B986:J986,"&lt;0.005556")</f>
        <v>0</v>
      </c>
    </row>
    <row r="987" customFormat="false" ht="15" hidden="false" customHeight="false" outlineLevel="0" collapsed="false">
      <c r="A987" s="32" t="s">
        <v>5937</v>
      </c>
      <c r="B987" s="32" t="n">
        <v>1</v>
      </c>
      <c r="C987" s="32" t="n">
        <v>1</v>
      </c>
      <c r="D987" s="32" t="s">
        <v>6779</v>
      </c>
      <c r="E987" s="32" t="s">
        <v>6779</v>
      </c>
      <c r="F987" s="32" t="n">
        <v>1</v>
      </c>
      <c r="G987" s="32" t="s">
        <v>6779</v>
      </c>
      <c r="H987" s="32" t="s">
        <v>6779</v>
      </c>
      <c r="I987" s="32" t="n">
        <v>0.969</v>
      </c>
      <c r="J987" s="32" t="n">
        <v>1</v>
      </c>
      <c r="K987" s="33" t="n">
        <f aca="false">COUNTIF(B987:J987,"&lt;0.05")</f>
        <v>0</v>
      </c>
      <c r="L987" s="34" t="n">
        <f aca="false">COUNTIF(B987:J987,"&lt;0.005556")</f>
        <v>0</v>
      </c>
    </row>
    <row r="988" customFormat="false" ht="15" hidden="false" customHeight="false" outlineLevel="0" collapsed="false">
      <c r="A988" s="32" t="s">
        <v>2387</v>
      </c>
      <c r="B988" s="32" t="n">
        <v>0.34</v>
      </c>
      <c r="C988" s="32" t="n">
        <v>0.476</v>
      </c>
      <c r="D988" s="32" t="n">
        <v>0.608</v>
      </c>
      <c r="E988" s="32" t="n">
        <v>0.263</v>
      </c>
      <c r="F988" s="32" t="n">
        <v>0.762</v>
      </c>
      <c r="G988" s="32" t="n">
        <v>0.645</v>
      </c>
      <c r="H988" s="32" t="n">
        <v>0.687</v>
      </c>
      <c r="I988" s="32" t="n">
        <v>0.909</v>
      </c>
      <c r="J988" s="32" t="n">
        <v>0.262</v>
      </c>
      <c r="K988" s="33" t="n">
        <f aca="false">COUNTIF(B988:J988,"&lt;0.05")</f>
        <v>0</v>
      </c>
      <c r="L988" s="34" t="n">
        <f aca="false">COUNTIF(B988:J988,"&lt;0.005556")</f>
        <v>0</v>
      </c>
    </row>
    <row r="989" customFormat="false" ht="15" hidden="false" customHeight="false" outlineLevel="0" collapsed="false">
      <c r="A989" s="32" t="s">
        <v>3425</v>
      </c>
      <c r="B989" s="32" t="n">
        <v>0.586</v>
      </c>
      <c r="C989" s="32" t="n">
        <v>0.902</v>
      </c>
      <c r="D989" s="32" t="n">
        <v>0.948</v>
      </c>
      <c r="E989" s="32" t="n">
        <v>0.429</v>
      </c>
      <c r="F989" s="32" t="n">
        <v>0.834</v>
      </c>
      <c r="G989" s="32" t="n">
        <v>0.152</v>
      </c>
      <c r="H989" s="32" t="n">
        <v>0.524</v>
      </c>
      <c r="I989" s="32" t="n">
        <v>0.71</v>
      </c>
      <c r="J989" s="32" t="n">
        <v>0.737</v>
      </c>
      <c r="K989" s="33" t="n">
        <f aca="false">COUNTIF(B989:J989,"&lt;0.05")</f>
        <v>0</v>
      </c>
      <c r="L989" s="34" t="n">
        <f aca="false">COUNTIF(B989:J989,"&lt;0.005556")</f>
        <v>0</v>
      </c>
    </row>
    <row r="990" customFormat="false" ht="15" hidden="false" customHeight="false" outlineLevel="0" collapsed="false">
      <c r="A990" s="32" t="s">
        <v>4276</v>
      </c>
      <c r="B990" s="32" t="n">
        <v>0.978</v>
      </c>
      <c r="C990" s="32" t="n">
        <v>0.95</v>
      </c>
      <c r="D990" s="32" t="n">
        <v>0.825</v>
      </c>
      <c r="E990" s="32" t="n">
        <v>0.018</v>
      </c>
      <c r="F990" s="32" t="n">
        <v>0.983</v>
      </c>
      <c r="G990" s="32" t="n">
        <v>0.975</v>
      </c>
      <c r="H990" s="32" t="n">
        <v>0.976</v>
      </c>
      <c r="I990" s="32" t="n">
        <v>0.821</v>
      </c>
      <c r="J990" s="32" t="n">
        <v>0.982</v>
      </c>
      <c r="K990" s="33" t="n">
        <f aca="false">COUNTIF(B990:J990,"&lt;0.05")</f>
        <v>1</v>
      </c>
      <c r="L990" s="34" t="n">
        <f aca="false">COUNTIF(B990:J990,"&lt;0.005556")</f>
        <v>0</v>
      </c>
    </row>
    <row r="991" customFormat="false" ht="15" hidden="false" customHeight="false" outlineLevel="0" collapsed="false">
      <c r="A991" s="32" t="s">
        <v>1032</v>
      </c>
      <c r="B991" s="32" t="n">
        <v>0.214</v>
      </c>
      <c r="C991" s="32" t="n">
        <v>0.405</v>
      </c>
      <c r="D991" s="32" t="n">
        <v>0.326</v>
      </c>
      <c r="E991" s="32" t="n">
        <v>0.42</v>
      </c>
      <c r="F991" s="32" t="n">
        <v>0.472</v>
      </c>
      <c r="G991" s="32" t="n">
        <v>0.173</v>
      </c>
      <c r="H991" s="32" t="n">
        <v>0.376</v>
      </c>
      <c r="I991" s="32" t="n">
        <v>0.132</v>
      </c>
      <c r="J991" s="32" t="n">
        <v>0.199</v>
      </c>
      <c r="K991" s="33" t="n">
        <f aca="false">COUNTIF(B991:J991,"&lt;0.05")</f>
        <v>0</v>
      </c>
      <c r="L991" s="34" t="n">
        <f aca="false">COUNTIF(B991:J991,"&lt;0.005556")</f>
        <v>0</v>
      </c>
    </row>
    <row r="992" customFormat="false" ht="15" hidden="false" customHeight="false" outlineLevel="0" collapsed="false">
      <c r="A992" s="32" t="s">
        <v>2231</v>
      </c>
      <c r="B992" s="32" t="n">
        <v>0.621</v>
      </c>
      <c r="C992" s="32" t="n">
        <v>0.531</v>
      </c>
      <c r="D992" s="32" t="n">
        <v>0.177</v>
      </c>
      <c r="E992" s="32" t="n">
        <v>0.627</v>
      </c>
      <c r="F992" s="32" t="n">
        <v>0.695</v>
      </c>
      <c r="G992" s="32" t="n">
        <v>0.318</v>
      </c>
      <c r="H992" s="32" t="n">
        <v>0.46</v>
      </c>
      <c r="I992" s="32" t="n">
        <v>0.345</v>
      </c>
      <c r="J992" s="32" t="n">
        <v>0.625</v>
      </c>
      <c r="K992" s="33" t="n">
        <f aca="false">COUNTIF(B992:J992,"&lt;0.05")</f>
        <v>0</v>
      </c>
      <c r="L992" s="34" t="n">
        <f aca="false">COUNTIF(B992:J992,"&lt;0.005556")</f>
        <v>0</v>
      </c>
    </row>
    <row r="993" customFormat="false" ht="15" hidden="false" customHeight="false" outlineLevel="0" collapsed="false">
      <c r="A993" s="32" t="s">
        <v>1113</v>
      </c>
      <c r="B993" s="32" t="n">
        <v>0.028</v>
      </c>
      <c r="C993" s="32" t="n">
        <v>0.115</v>
      </c>
      <c r="D993" s="32" t="n">
        <v>0.204</v>
      </c>
      <c r="E993" s="32" t="n">
        <v>0.352</v>
      </c>
      <c r="F993" s="32" t="n">
        <v>0.144</v>
      </c>
      <c r="G993" s="32" t="n">
        <v>0.312</v>
      </c>
      <c r="H993" s="32" t="n">
        <v>0.346</v>
      </c>
      <c r="I993" s="32" t="n">
        <v>0.302</v>
      </c>
      <c r="J993" s="32" t="n">
        <v>0.585</v>
      </c>
      <c r="K993" s="33" t="n">
        <f aca="false">COUNTIF(B993:J993,"&lt;0.05")</f>
        <v>1</v>
      </c>
      <c r="L993" s="34" t="n">
        <f aca="false">COUNTIF(B993:J993,"&lt;0.005556")</f>
        <v>0</v>
      </c>
    </row>
    <row r="994" customFormat="false" ht="15" hidden="false" customHeight="false" outlineLevel="0" collapsed="false">
      <c r="A994" s="32" t="s">
        <v>3322</v>
      </c>
      <c r="B994" s="32" t="n">
        <v>0.93</v>
      </c>
      <c r="C994" s="32" t="n">
        <v>0.402</v>
      </c>
      <c r="D994" s="32" t="n">
        <v>0.337</v>
      </c>
      <c r="E994" s="32" t="n">
        <v>0.075</v>
      </c>
      <c r="F994" s="32" t="n">
        <v>0.758</v>
      </c>
      <c r="G994" s="32" t="n">
        <v>0.839</v>
      </c>
      <c r="H994" s="32" t="n">
        <v>0.674</v>
      </c>
      <c r="I994" s="32" t="n">
        <v>0.42</v>
      </c>
      <c r="J994" s="32" t="n">
        <v>0.559</v>
      </c>
      <c r="K994" s="33" t="n">
        <f aca="false">COUNTIF(B994:J994,"&lt;0.05")</f>
        <v>0</v>
      </c>
      <c r="L994" s="34" t="n">
        <f aca="false">COUNTIF(B994:J994,"&lt;0.005556")</f>
        <v>0</v>
      </c>
    </row>
    <row r="995" customFormat="false" ht="15" hidden="false" customHeight="false" outlineLevel="0" collapsed="false">
      <c r="A995" s="32" t="s">
        <v>4517</v>
      </c>
      <c r="B995" s="32" t="n">
        <v>0.132</v>
      </c>
      <c r="C995" s="32" t="n">
        <v>0.23</v>
      </c>
      <c r="D995" s="32" t="n">
        <v>0.105</v>
      </c>
      <c r="E995" s="32" t="n">
        <v>0.153</v>
      </c>
      <c r="F995" s="32" t="n">
        <v>0.052</v>
      </c>
      <c r="G995" s="32" t="n">
        <v>0.027</v>
      </c>
      <c r="H995" s="32" t="n">
        <v>1</v>
      </c>
      <c r="I995" s="32" t="n">
        <v>0.098</v>
      </c>
      <c r="J995" s="32" t="n">
        <v>1</v>
      </c>
      <c r="K995" s="33" t="n">
        <f aca="false">COUNTIF(B995:J995,"&lt;0.05")</f>
        <v>1</v>
      </c>
      <c r="L995" s="34" t="n">
        <f aca="false">COUNTIF(B995:J995,"&lt;0.005556")</f>
        <v>0</v>
      </c>
    </row>
    <row r="996" customFormat="false" ht="15" hidden="false" customHeight="false" outlineLevel="0" collapsed="false">
      <c r="A996" s="32" t="s">
        <v>2822</v>
      </c>
      <c r="B996" s="32" t="n">
        <v>0.533</v>
      </c>
      <c r="C996" s="32" t="n">
        <v>0.405</v>
      </c>
      <c r="D996" s="32" t="n">
        <v>0.481</v>
      </c>
      <c r="E996" s="32" t="n">
        <v>0.331</v>
      </c>
      <c r="F996" s="32" t="n">
        <v>0.057</v>
      </c>
      <c r="G996" s="32" t="n">
        <v>0.316</v>
      </c>
      <c r="H996" s="32" t="n">
        <v>0.323</v>
      </c>
      <c r="I996" s="32" t="n">
        <v>0.712</v>
      </c>
      <c r="J996" s="32" t="n">
        <v>0.731</v>
      </c>
      <c r="K996" s="33" t="n">
        <f aca="false">COUNTIF(B996:J996,"&lt;0.05")</f>
        <v>0</v>
      </c>
      <c r="L996" s="34" t="n">
        <f aca="false">COUNTIF(B996:J996,"&lt;0.005556")</f>
        <v>0</v>
      </c>
    </row>
    <row r="997" customFormat="false" ht="15" hidden="false" customHeight="false" outlineLevel="0" collapsed="false">
      <c r="A997" s="32" t="s">
        <v>3748</v>
      </c>
      <c r="B997" s="32" t="n">
        <v>0.789</v>
      </c>
      <c r="C997" s="32" t="n">
        <v>0.902</v>
      </c>
      <c r="D997" s="32" t="n">
        <v>1</v>
      </c>
      <c r="E997" s="32" t="n">
        <v>0.624</v>
      </c>
      <c r="F997" s="32" t="n">
        <v>0.949</v>
      </c>
      <c r="G997" s="32" t="n">
        <v>0.851</v>
      </c>
      <c r="H997" s="32" t="n">
        <v>0.224</v>
      </c>
      <c r="I997" s="32" t="n">
        <v>0.535</v>
      </c>
      <c r="J997" s="32" t="n">
        <v>0.056</v>
      </c>
      <c r="K997" s="33" t="n">
        <f aca="false">COUNTIF(B997:J997,"&lt;0.05")</f>
        <v>0</v>
      </c>
      <c r="L997" s="34" t="n">
        <f aca="false">COUNTIF(B997:J997,"&lt;0.005556")</f>
        <v>0</v>
      </c>
    </row>
    <row r="998" customFormat="false" ht="15" hidden="false" customHeight="false" outlineLevel="0" collapsed="false">
      <c r="A998" s="32" t="s">
        <v>4078</v>
      </c>
      <c r="B998" s="32" t="n">
        <v>1</v>
      </c>
      <c r="C998" s="32" t="n">
        <v>0.77</v>
      </c>
      <c r="D998" s="32" t="n">
        <v>0.032</v>
      </c>
      <c r="E998" s="32" t="n">
        <v>0.893</v>
      </c>
      <c r="F998" s="32" t="n">
        <v>0.9</v>
      </c>
      <c r="G998" s="32" t="n">
        <v>1</v>
      </c>
      <c r="H998" s="32" t="n">
        <v>1</v>
      </c>
      <c r="I998" s="32" t="n">
        <v>0.821</v>
      </c>
      <c r="J998" s="32" t="n">
        <v>0.266</v>
      </c>
      <c r="K998" s="33" t="n">
        <f aca="false">COUNTIF(B998:J998,"&lt;0.05")</f>
        <v>1</v>
      </c>
      <c r="L998" s="34" t="n">
        <f aca="false">COUNTIF(B998:J998,"&lt;0.005556")</f>
        <v>0</v>
      </c>
    </row>
    <row r="999" customFormat="false" ht="15" hidden="false" customHeight="false" outlineLevel="0" collapsed="false">
      <c r="A999" s="32" t="s">
        <v>2557</v>
      </c>
      <c r="B999" s="32" t="n">
        <v>0.743</v>
      </c>
      <c r="C999" s="32" t="n">
        <v>0.602</v>
      </c>
      <c r="D999" s="32" t="n">
        <v>0.691</v>
      </c>
      <c r="E999" s="32" t="n">
        <v>0.315</v>
      </c>
      <c r="F999" s="32" t="n">
        <v>0.407</v>
      </c>
      <c r="G999" s="32" t="n">
        <v>0.536</v>
      </c>
      <c r="H999" s="32" t="n">
        <v>0.389</v>
      </c>
      <c r="I999" s="32" t="n">
        <v>0.82</v>
      </c>
      <c r="J999" s="32" t="n">
        <v>0.81</v>
      </c>
      <c r="K999" s="33" t="n">
        <f aca="false">COUNTIF(B999:J999,"&lt;0.05")</f>
        <v>0</v>
      </c>
      <c r="L999" s="34" t="n">
        <f aca="false">COUNTIF(B999:J999,"&lt;0.005556")</f>
        <v>0</v>
      </c>
    </row>
    <row r="1000" customFormat="false" ht="15" hidden="false" customHeight="false" outlineLevel="0" collapsed="false">
      <c r="A1000" s="32" t="s">
        <v>4393</v>
      </c>
      <c r="B1000" s="32" t="s">
        <v>6779</v>
      </c>
      <c r="C1000" s="32" t="n">
        <v>0.098</v>
      </c>
      <c r="D1000" s="32" t="n">
        <v>0.897</v>
      </c>
      <c r="E1000" s="32" t="n">
        <v>0.753</v>
      </c>
      <c r="F1000" s="32" t="n">
        <v>0.897</v>
      </c>
      <c r="G1000" s="32" t="s">
        <v>6779</v>
      </c>
      <c r="H1000" s="32" t="n">
        <v>1</v>
      </c>
      <c r="I1000" s="32" t="n">
        <v>0.178</v>
      </c>
      <c r="J1000" s="32" t="n">
        <v>0.942</v>
      </c>
      <c r="K1000" s="33" t="n">
        <f aca="false">COUNTIF(B1000:J1000,"&lt;0.05")</f>
        <v>0</v>
      </c>
      <c r="L1000" s="34" t="n">
        <f aca="false">COUNTIF(B1000:J1000,"&lt;0.005556")</f>
        <v>0</v>
      </c>
    </row>
    <row r="1001" customFormat="false" ht="15" hidden="false" customHeight="false" outlineLevel="0" collapsed="false">
      <c r="A1001" s="32" t="s">
        <v>1010</v>
      </c>
      <c r="B1001" s="32" t="n">
        <v>0.321</v>
      </c>
      <c r="C1001" s="32" t="n">
        <v>0.521</v>
      </c>
      <c r="D1001" s="32" t="n">
        <v>0.357</v>
      </c>
      <c r="E1001" s="32" t="n">
        <v>0.298</v>
      </c>
      <c r="F1001" s="32" t="n">
        <v>0.44</v>
      </c>
      <c r="G1001" s="32" t="n">
        <v>0.458</v>
      </c>
      <c r="H1001" s="32" t="n">
        <v>0.396</v>
      </c>
      <c r="I1001" s="32" t="n">
        <v>0.462</v>
      </c>
      <c r="J1001" s="32" t="n">
        <v>0.597</v>
      </c>
      <c r="K1001" s="33" t="n">
        <f aca="false">COUNTIF(B1001:J1001,"&lt;0.05")</f>
        <v>0</v>
      </c>
      <c r="L1001" s="34" t="n">
        <f aca="false">COUNTIF(B1001:J1001,"&lt;0.005556")</f>
        <v>0</v>
      </c>
    </row>
    <row r="1002" customFormat="false" ht="15" hidden="false" customHeight="false" outlineLevel="0" collapsed="false">
      <c r="A1002" s="32" t="s">
        <v>1400</v>
      </c>
      <c r="B1002" s="32" t="n">
        <v>0.57</v>
      </c>
      <c r="C1002" s="32" t="n">
        <v>0.343</v>
      </c>
      <c r="D1002" s="32" t="n">
        <v>0.255</v>
      </c>
      <c r="E1002" s="32" t="n">
        <v>0.511</v>
      </c>
      <c r="F1002" s="32" t="n">
        <v>0.525</v>
      </c>
      <c r="G1002" s="32" t="n">
        <v>0.206</v>
      </c>
      <c r="H1002" s="32" t="n">
        <v>0.244</v>
      </c>
      <c r="I1002" s="32" t="n">
        <v>0.582</v>
      </c>
      <c r="J1002" s="32" t="n">
        <v>0.626</v>
      </c>
      <c r="K1002" s="33" t="n">
        <f aca="false">COUNTIF(B1002:J1002,"&lt;0.05")</f>
        <v>0</v>
      </c>
      <c r="L1002" s="34" t="n">
        <f aca="false">COUNTIF(B1002:J1002,"&lt;0.005556")</f>
        <v>0</v>
      </c>
    </row>
    <row r="1003" customFormat="false" ht="15" hidden="false" customHeight="false" outlineLevel="0" collapsed="false">
      <c r="A1003" s="32" t="s">
        <v>4508</v>
      </c>
      <c r="B1003" s="32" t="n">
        <v>1</v>
      </c>
      <c r="C1003" s="32" t="s">
        <v>6779</v>
      </c>
      <c r="D1003" s="32" t="n">
        <v>0.982</v>
      </c>
      <c r="E1003" s="32" t="n">
        <v>0.892</v>
      </c>
      <c r="F1003" s="32" t="n">
        <v>0.832</v>
      </c>
      <c r="G1003" s="32" t="s">
        <v>6779</v>
      </c>
      <c r="H1003" s="32" t="n">
        <v>0.863</v>
      </c>
      <c r="I1003" s="32" t="n">
        <v>1</v>
      </c>
      <c r="J1003" s="32" t="n">
        <v>1</v>
      </c>
      <c r="K1003" s="33" t="n">
        <f aca="false">COUNTIF(B1003:J1003,"&lt;0.05")</f>
        <v>0</v>
      </c>
      <c r="L1003" s="34" t="n">
        <f aca="false">COUNTIF(B1003:J1003,"&lt;0.005556")</f>
        <v>0</v>
      </c>
    </row>
    <row r="1004" customFormat="false" ht="15" hidden="false" customHeight="false" outlineLevel="0" collapsed="false">
      <c r="A1004" s="32" t="s">
        <v>6221</v>
      </c>
      <c r="B1004" s="32" t="n">
        <v>1</v>
      </c>
      <c r="C1004" s="32" t="s">
        <v>6779</v>
      </c>
      <c r="D1004" s="32" t="s">
        <v>6779</v>
      </c>
      <c r="E1004" s="32" t="n">
        <v>0.993</v>
      </c>
      <c r="F1004" s="32" t="n">
        <v>1</v>
      </c>
      <c r="G1004" s="32" t="s">
        <v>6779</v>
      </c>
      <c r="H1004" s="32" t="s">
        <v>6779</v>
      </c>
      <c r="I1004" s="32" t="s">
        <v>6779</v>
      </c>
      <c r="J1004" s="32" t="s">
        <v>6779</v>
      </c>
      <c r="K1004" s="33" t="n">
        <f aca="false">COUNTIF(B1004:J1004,"&lt;0.05")</f>
        <v>0</v>
      </c>
      <c r="L1004" s="34" t="n">
        <f aca="false">COUNTIF(B1004:J1004,"&lt;0.005556")</f>
        <v>0</v>
      </c>
    </row>
    <row r="1005" customFormat="false" ht="15" hidden="false" customHeight="false" outlineLevel="0" collapsed="false">
      <c r="A1005" s="32" t="s">
        <v>3541</v>
      </c>
      <c r="B1005" s="32" t="n">
        <v>1</v>
      </c>
      <c r="C1005" s="32" t="n">
        <v>0.983</v>
      </c>
      <c r="D1005" s="32" t="n">
        <v>0.662</v>
      </c>
      <c r="E1005" s="32" t="n">
        <v>0.196</v>
      </c>
      <c r="F1005" s="32" t="n">
        <v>0.506</v>
      </c>
      <c r="G1005" s="32" t="n">
        <v>1</v>
      </c>
      <c r="H1005" s="32" t="n">
        <v>0.738</v>
      </c>
      <c r="I1005" s="32" t="n">
        <v>0.461</v>
      </c>
      <c r="J1005" s="32" t="n">
        <v>0.437</v>
      </c>
      <c r="K1005" s="33" t="n">
        <f aca="false">COUNTIF(B1005:J1005,"&lt;0.05")</f>
        <v>0</v>
      </c>
      <c r="L1005" s="34" t="n">
        <f aca="false">COUNTIF(B1005:J1005,"&lt;0.005556")</f>
        <v>0</v>
      </c>
    </row>
    <row r="1006" customFormat="false" ht="15" hidden="false" customHeight="false" outlineLevel="0" collapsed="false">
      <c r="A1006" s="32" t="s">
        <v>3683</v>
      </c>
      <c r="B1006" s="32" t="n">
        <v>0.978</v>
      </c>
      <c r="C1006" s="32" t="n">
        <v>1</v>
      </c>
      <c r="D1006" s="32" t="n">
        <v>0.896</v>
      </c>
      <c r="E1006" s="32" t="n">
        <v>0.589</v>
      </c>
      <c r="F1006" s="32" t="n">
        <v>0.756</v>
      </c>
      <c r="G1006" s="32" t="n">
        <v>0.923</v>
      </c>
      <c r="H1006" s="32" t="n">
        <v>0.862</v>
      </c>
      <c r="I1006" s="32" t="n">
        <v>0.97</v>
      </c>
      <c r="J1006" s="32" t="n">
        <v>0.743</v>
      </c>
      <c r="K1006" s="33" t="n">
        <f aca="false">COUNTIF(B1006:J1006,"&lt;0.05")</f>
        <v>0</v>
      </c>
      <c r="L1006" s="34" t="n">
        <f aca="false">COUNTIF(B1006:J1006,"&lt;0.005556")</f>
        <v>0</v>
      </c>
    </row>
    <row r="1007" customFormat="false" ht="15" hidden="false" customHeight="false" outlineLevel="0" collapsed="false">
      <c r="A1007" s="32" t="s">
        <v>2592</v>
      </c>
      <c r="B1007" s="32" t="n">
        <v>0.524</v>
      </c>
      <c r="C1007" s="32" t="n">
        <v>0.713</v>
      </c>
      <c r="D1007" s="32" t="n">
        <v>0.517</v>
      </c>
      <c r="E1007" s="32" t="n">
        <v>0.353</v>
      </c>
      <c r="F1007" s="32" t="n">
        <v>0.493</v>
      </c>
      <c r="G1007" s="32" t="n">
        <v>0.322</v>
      </c>
      <c r="H1007" s="32" t="n">
        <v>0.466</v>
      </c>
      <c r="I1007" s="32" t="n">
        <v>0.014</v>
      </c>
      <c r="J1007" s="32" t="n">
        <v>0.465</v>
      </c>
      <c r="K1007" s="33" t="n">
        <f aca="false">COUNTIF(B1007:J1007,"&lt;0.05")</f>
        <v>1</v>
      </c>
      <c r="L1007" s="34" t="n">
        <f aca="false">COUNTIF(B1007:J1007,"&lt;0.005556")</f>
        <v>0</v>
      </c>
    </row>
    <row r="1008" customFormat="false" ht="15" hidden="false" customHeight="false" outlineLevel="0" collapsed="false">
      <c r="A1008" s="32" t="s">
        <v>3173</v>
      </c>
      <c r="B1008" s="32" t="n">
        <v>0.307</v>
      </c>
      <c r="C1008" s="32" t="n">
        <v>0.984</v>
      </c>
      <c r="D1008" s="32" t="n">
        <v>0.898</v>
      </c>
      <c r="E1008" s="32" t="n">
        <v>0.235</v>
      </c>
      <c r="F1008" s="32" t="n">
        <v>0.416</v>
      </c>
      <c r="G1008" s="32" t="n">
        <v>0.312</v>
      </c>
      <c r="H1008" s="32" t="n">
        <v>0.322</v>
      </c>
      <c r="I1008" s="32" t="n">
        <v>0.823</v>
      </c>
      <c r="J1008" s="32" t="n">
        <v>0.743</v>
      </c>
      <c r="K1008" s="33" t="n">
        <f aca="false">COUNTIF(B1008:J1008,"&lt;0.05")</f>
        <v>0</v>
      </c>
      <c r="L1008" s="34" t="n">
        <f aca="false">COUNTIF(B1008:J1008,"&lt;0.005556")</f>
        <v>0</v>
      </c>
    </row>
    <row r="1009" customFormat="false" ht="15" hidden="false" customHeight="false" outlineLevel="0" collapsed="false">
      <c r="A1009" s="32" t="s">
        <v>4935</v>
      </c>
      <c r="B1009" s="32" t="n">
        <v>1</v>
      </c>
      <c r="C1009" s="32" t="n">
        <v>0.983</v>
      </c>
      <c r="D1009" s="32" t="n">
        <v>0.983</v>
      </c>
      <c r="E1009" s="32" t="n">
        <v>0.957</v>
      </c>
      <c r="F1009" s="32" t="s">
        <v>6779</v>
      </c>
      <c r="G1009" s="32" t="n">
        <v>0.918</v>
      </c>
      <c r="H1009" s="32" t="s">
        <v>6779</v>
      </c>
      <c r="I1009" s="32" t="n">
        <v>1</v>
      </c>
      <c r="J1009" s="32" t="n">
        <v>0.982</v>
      </c>
      <c r="K1009" s="33" t="n">
        <f aca="false">COUNTIF(B1009:J1009,"&lt;0.05")</f>
        <v>0</v>
      </c>
      <c r="L1009" s="34" t="n">
        <f aca="false">COUNTIF(B1009:J1009,"&lt;0.005556")</f>
        <v>0</v>
      </c>
    </row>
    <row r="1010" customFormat="false" ht="15" hidden="false" customHeight="false" outlineLevel="0" collapsed="false">
      <c r="A1010" s="32" t="s">
        <v>3258</v>
      </c>
      <c r="B1010" s="32" t="n">
        <v>1</v>
      </c>
      <c r="C1010" s="32" t="n">
        <v>0.677</v>
      </c>
      <c r="D1010" s="32" t="n">
        <v>0.312</v>
      </c>
      <c r="E1010" s="32" t="n">
        <v>0.575</v>
      </c>
      <c r="F1010" s="32" t="n">
        <v>0.693</v>
      </c>
      <c r="G1010" s="32" t="n">
        <v>0.51</v>
      </c>
      <c r="H1010" s="32" t="n">
        <v>0.57</v>
      </c>
      <c r="I1010" s="32" t="n">
        <v>0.712</v>
      </c>
      <c r="J1010" s="32" t="n">
        <v>0.728</v>
      </c>
      <c r="K1010" s="33" t="n">
        <f aca="false">COUNTIF(B1010:J1010,"&lt;0.05")</f>
        <v>0</v>
      </c>
      <c r="L1010" s="34" t="n">
        <f aca="false">COUNTIF(B1010:J1010,"&lt;0.005556")</f>
        <v>0</v>
      </c>
    </row>
    <row r="1011" customFormat="false" ht="15" hidden="false" customHeight="false" outlineLevel="0" collapsed="false">
      <c r="A1011" s="32" t="s">
        <v>1785</v>
      </c>
      <c r="B1011" s="32" t="n">
        <v>0.07</v>
      </c>
      <c r="C1011" s="32" t="n">
        <v>0.126</v>
      </c>
      <c r="D1011" s="32" t="n">
        <v>0.096</v>
      </c>
      <c r="E1011" s="32" t="n">
        <v>0.202</v>
      </c>
      <c r="F1011" s="32" t="n">
        <v>0.571</v>
      </c>
      <c r="G1011" s="32" t="n">
        <v>0.653</v>
      </c>
      <c r="H1011" s="32" t="n">
        <v>0.407</v>
      </c>
      <c r="I1011" s="32" t="n">
        <v>0.085</v>
      </c>
      <c r="J1011" s="32" t="n">
        <v>0.634</v>
      </c>
      <c r="K1011" s="33" t="n">
        <f aca="false">COUNTIF(B1011:J1011,"&lt;0.05")</f>
        <v>0</v>
      </c>
      <c r="L1011" s="34" t="n">
        <f aca="false">COUNTIF(B1011:J1011,"&lt;0.005556")</f>
        <v>0</v>
      </c>
    </row>
    <row r="1012" customFormat="false" ht="15" hidden="false" customHeight="false" outlineLevel="0" collapsed="false">
      <c r="A1012" s="32" t="s">
        <v>2757</v>
      </c>
      <c r="B1012" s="32" t="n">
        <v>0.621</v>
      </c>
      <c r="C1012" s="32" t="n">
        <v>0.585</v>
      </c>
      <c r="D1012" s="32" t="n">
        <v>0.392</v>
      </c>
      <c r="E1012" s="32" t="n">
        <v>0.314</v>
      </c>
      <c r="F1012" s="32" t="n">
        <v>0.672</v>
      </c>
      <c r="G1012" s="32" t="n">
        <v>0.628</v>
      </c>
      <c r="H1012" s="32" t="n">
        <v>0.775</v>
      </c>
      <c r="I1012" s="32" t="n">
        <v>1</v>
      </c>
      <c r="J1012" s="32" t="n">
        <v>0.28</v>
      </c>
      <c r="K1012" s="33" t="n">
        <f aca="false">COUNTIF(B1012:J1012,"&lt;0.05")</f>
        <v>0</v>
      </c>
      <c r="L1012" s="34" t="n">
        <f aca="false">COUNTIF(B1012:J1012,"&lt;0.005556")</f>
        <v>0</v>
      </c>
    </row>
    <row r="1013" customFormat="false" ht="15" hidden="false" customHeight="false" outlineLevel="0" collapsed="false">
      <c r="A1013" s="32" t="s">
        <v>5980</v>
      </c>
      <c r="B1013" s="32" t="s">
        <v>6779</v>
      </c>
      <c r="C1013" s="32" t="s">
        <v>6779</v>
      </c>
      <c r="D1013" s="32" t="n">
        <v>1</v>
      </c>
      <c r="E1013" s="32" t="n">
        <v>0.978</v>
      </c>
      <c r="F1013" s="32" t="n">
        <v>1</v>
      </c>
      <c r="G1013" s="32" t="n">
        <v>1</v>
      </c>
      <c r="H1013" s="32" t="s">
        <v>6779</v>
      </c>
      <c r="I1013" s="32" t="s">
        <v>6779</v>
      </c>
      <c r="J1013" s="32" t="s">
        <v>6779</v>
      </c>
      <c r="K1013" s="33" t="n">
        <f aca="false">COUNTIF(B1013:J1013,"&lt;0.05")</f>
        <v>0</v>
      </c>
      <c r="L1013" s="34" t="n">
        <f aca="false">COUNTIF(B1013:J1013,"&lt;0.005556")</f>
        <v>0</v>
      </c>
    </row>
    <row r="1014" customFormat="false" ht="15" hidden="false" customHeight="false" outlineLevel="0" collapsed="false">
      <c r="A1014" s="32" t="s">
        <v>2894</v>
      </c>
      <c r="B1014" s="32" t="n">
        <v>0.586</v>
      </c>
      <c r="C1014" s="32" t="n">
        <v>0.425</v>
      </c>
      <c r="D1014" s="32" t="n">
        <v>0.239</v>
      </c>
      <c r="E1014" s="32" t="n">
        <v>0.591</v>
      </c>
      <c r="F1014" s="32" t="n">
        <v>0.591</v>
      </c>
      <c r="G1014" s="32" t="n">
        <v>0.214</v>
      </c>
      <c r="H1014" s="32" t="n">
        <v>0.776</v>
      </c>
      <c r="I1014" s="32" t="n">
        <v>0.907</v>
      </c>
      <c r="J1014" s="32" t="n">
        <v>0.946</v>
      </c>
      <c r="K1014" s="33" t="n">
        <f aca="false">COUNTIF(B1014:J1014,"&lt;0.05")</f>
        <v>0</v>
      </c>
      <c r="L1014" s="34" t="n">
        <f aca="false">COUNTIF(B1014:J1014,"&lt;0.005556")</f>
        <v>0</v>
      </c>
    </row>
    <row r="1015" customFormat="false" ht="15" hidden="false" customHeight="false" outlineLevel="0" collapsed="false">
      <c r="A1015" s="32" t="s">
        <v>2860</v>
      </c>
      <c r="B1015" s="32" t="n">
        <v>0.382</v>
      </c>
      <c r="C1015" s="32" t="n">
        <v>0.491</v>
      </c>
      <c r="D1015" s="32" t="n">
        <v>0.425</v>
      </c>
      <c r="E1015" s="32" t="n">
        <v>0.397</v>
      </c>
      <c r="F1015" s="32" t="n">
        <v>0.17</v>
      </c>
      <c r="G1015" s="32" t="n">
        <v>0.395</v>
      </c>
      <c r="H1015" s="32" t="n">
        <v>0.166</v>
      </c>
      <c r="I1015" s="32" t="n">
        <v>0.198</v>
      </c>
      <c r="J1015" s="32" t="n">
        <v>0.042</v>
      </c>
      <c r="K1015" s="33" t="n">
        <f aca="false">COUNTIF(B1015:J1015,"&lt;0.05")</f>
        <v>1</v>
      </c>
      <c r="L1015" s="34" t="n">
        <f aca="false">COUNTIF(B1015:J1015,"&lt;0.005556")</f>
        <v>0</v>
      </c>
    </row>
    <row r="1016" customFormat="false" ht="15" hidden="false" customHeight="false" outlineLevel="0" collapsed="false">
      <c r="A1016" s="32" t="s">
        <v>1678</v>
      </c>
      <c r="B1016" s="32" t="n">
        <v>0.442</v>
      </c>
      <c r="C1016" s="32" t="n">
        <v>0.576</v>
      </c>
      <c r="D1016" s="32" t="n">
        <v>0.478</v>
      </c>
      <c r="E1016" s="32" t="n">
        <v>0.536</v>
      </c>
      <c r="F1016" s="32" t="n">
        <v>0.006</v>
      </c>
      <c r="G1016" s="32" t="n">
        <v>0.074</v>
      </c>
      <c r="H1016" s="32" t="n">
        <v>0.504</v>
      </c>
      <c r="I1016" s="32" t="n">
        <v>0.436</v>
      </c>
      <c r="J1016" s="32" t="n">
        <v>0.379</v>
      </c>
      <c r="K1016" s="33" t="n">
        <f aca="false">COUNTIF(B1016:J1016,"&lt;0.05")</f>
        <v>1</v>
      </c>
      <c r="L1016" s="34" t="n">
        <f aca="false">COUNTIF(B1016:J1016,"&lt;0.005556")</f>
        <v>0</v>
      </c>
    </row>
    <row r="1017" customFormat="false" ht="15" hidden="false" customHeight="false" outlineLevel="0" collapsed="false">
      <c r="A1017" s="32" t="s">
        <v>1282</v>
      </c>
      <c r="B1017" s="32" t="n">
        <v>0.447</v>
      </c>
      <c r="C1017" s="32" t="n">
        <v>0.502</v>
      </c>
      <c r="D1017" s="32" t="n">
        <v>0.426</v>
      </c>
      <c r="E1017" s="32" t="n">
        <v>0.608</v>
      </c>
      <c r="F1017" s="32" t="n">
        <v>0.63</v>
      </c>
      <c r="G1017" s="32" t="n">
        <v>0.609</v>
      </c>
      <c r="H1017" s="32" t="n">
        <v>0.025</v>
      </c>
      <c r="I1017" s="32" t="n">
        <v>0.563</v>
      </c>
      <c r="J1017" s="32" t="n">
        <v>0.404</v>
      </c>
      <c r="K1017" s="33" t="n">
        <f aca="false">COUNTIF(B1017:J1017,"&lt;0.05")</f>
        <v>1</v>
      </c>
      <c r="L1017" s="34" t="n">
        <f aca="false">COUNTIF(B1017:J1017,"&lt;0.005556")</f>
        <v>0</v>
      </c>
    </row>
    <row r="1018" customFormat="false" ht="15" hidden="false" customHeight="false" outlineLevel="0" collapsed="false">
      <c r="A1018" s="32" t="s">
        <v>4070</v>
      </c>
      <c r="B1018" s="32" t="n">
        <v>1</v>
      </c>
      <c r="C1018" s="32" t="n">
        <v>0.684</v>
      </c>
      <c r="D1018" s="32" t="n">
        <v>1</v>
      </c>
      <c r="E1018" s="32" t="n">
        <v>0.893</v>
      </c>
      <c r="F1018" s="32" t="n">
        <v>0.948</v>
      </c>
      <c r="G1018" s="32" t="n">
        <v>0.754</v>
      </c>
      <c r="H1018" s="32" t="n">
        <v>0.341</v>
      </c>
      <c r="I1018" s="32" t="n">
        <v>1</v>
      </c>
      <c r="J1018" s="32" t="n">
        <v>0.981</v>
      </c>
      <c r="K1018" s="33" t="n">
        <f aca="false">COUNTIF(B1018:J1018,"&lt;0.05")</f>
        <v>0</v>
      </c>
      <c r="L1018" s="34" t="n">
        <f aca="false">COUNTIF(B1018:J1018,"&lt;0.005556")</f>
        <v>0</v>
      </c>
    </row>
    <row r="1019" customFormat="false" ht="15" hidden="false" customHeight="false" outlineLevel="0" collapsed="false">
      <c r="A1019" s="32" t="s">
        <v>693</v>
      </c>
      <c r="B1019" s="32" t="n">
        <v>0.654</v>
      </c>
      <c r="C1019" s="32" t="n">
        <v>0.144</v>
      </c>
      <c r="D1019" s="32" t="n">
        <v>0.248</v>
      </c>
      <c r="E1019" s="32" t="n">
        <v>0.465</v>
      </c>
      <c r="F1019" s="32" t="n">
        <v>0.274</v>
      </c>
      <c r="G1019" s="32" t="n">
        <v>0.297</v>
      </c>
      <c r="H1019" s="32" t="n">
        <v>0.405</v>
      </c>
      <c r="I1019" s="32" t="n">
        <v>0.627</v>
      </c>
      <c r="J1019" s="32" t="n">
        <v>0.598</v>
      </c>
      <c r="K1019" s="33" t="n">
        <f aca="false">COUNTIF(B1019:J1019,"&lt;0.05")</f>
        <v>0</v>
      </c>
      <c r="L1019" s="34" t="n">
        <f aca="false">COUNTIF(B1019:J1019,"&lt;0.005556")</f>
        <v>0</v>
      </c>
    </row>
    <row r="1020" customFormat="false" ht="15" hidden="false" customHeight="false" outlineLevel="0" collapsed="false">
      <c r="A1020" s="32" t="s">
        <v>4801</v>
      </c>
      <c r="B1020" s="32" t="n">
        <v>1</v>
      </c>
      <c r="C1020" s="32" t="n">
        <v>0.983</v>
      </c>
      <c r="D1020" s="32" t="n">
        <v>0.982</v>
      </c>
      <c r="E1020" s="32" t="n">
        <v>0.893</v>
      </c>
      <c r="F1020" s="32" t="s">
        <v>6779</v>
      </c>
      <c r="G1020" s="32" t="n">
        <v>0.975</v>
      </c>
      <c r="H1020" s="32" t="n">
        <v>1</v>
      </c>
      <c r="I1020" s="32" t="n">
        <v>1</v>
      </c>
      <c r="J1020" s="32" t="n">
        <v>0.982</v>
      </c>
      <c r="K1020" s="33" t="n">
        <f aca="false">COUNTIF(B1020:J1020,"&lt;0.05")</f>
        <v>0</v>
      </c>
      <c r="L1020" s="34" t="n">
        <f aca="false">COUNTIF(B1020:J1020,"&lt;0.005556")</f>
        <v>0</v>
      </c>
    </row>
    <row r="1021" customFormat="false" ht="15" hidden="false" customHeight="false" outlineLevel="0" collapsed="false">
      <c r="A1021" s="32" t="s">
        <v>3397</v>
      </c>
      <c r="B1021" s="32" t="n">
        <v>0.589</v>
      </c>
      <c r="C1021" s="32" t="n">
        <v>0.842</v>
      </c>
      <c r="D1021" s="32" t="s">
        <v>6779</v>
      </c>
      <c r="E1021" s="32" t="n">
        <v>0.69</v>
      </c>
      <c r="F1021" s="32" t="n">
        <v>0.834</v>
      </c>
      <c r="G1021" s="32" t="n">
        <v>0.923</v>
      </c>
      <c r="H1021" s="32" t="n">
        <v>0.46</v>
      </c>
      <c r="I1021" s="32" t="n">
        <v>0.969</v>
      </c>
      <c r="J1021" s="32" t="n">
        <v>0.742</v>
      </c>
      <c r="K1021" s="33" t="n">
        <f aca="false">COUNTIF(B1021:J1021,"&lt;0.05")</f>
        <v>0</v>
      </c>
      <c r="L1021" s="34" t="n">
        <f aca="false">COUNTIF(B1021:J1021,"&lt;0.005556")</f>
        <v>0</v>
      </c>
    </row>
    <row r="1022" customFormat="false" ht="15" hidden="false" customHeight="false" outlineLevel="0" collapsed="false">
      <c r="A1022" s="32" t="s">
        <v>4778</v>
      </c>
      <c r="B1022" s="32" t="n">
        <v>0.023</v>
      </c>
      <c r="C1022" s="32" t="s">
        <v>6779</v>
      </c>
      <c r="D1022" s="32" t="s">
        <v>6779</v>
      </c>
      <c r="E1022" s="32" t="n">
        <v>0.148</v>
      </c>
      <c r="F1022" s="32" t="n">
        <v>0.833</v>
      </c>
      <c r="G1022" s="32" t="n">
        <v>0.025</v>
      </c>
      <c r="H1022" s="32" t="n">
        <v>0.977</v>
      </c>
      <c r="I1022" s="32" t="n">
        <v>0.91</v>
      </c>
      <c r="J1022" s="32" t="n">
        <v>1</v>
      </c>
      <c r="K1022" s="33" t="n">
        <f aca="false">COUNTIF(B1022:J1022,"&lt;0.05")</f>
        <v>2</v>
      </c>
      <c r="L1022" s="34" t="n">
        <f aca="false">COUNTIF(B1022:J1022,"&lt;0.005556")</f>
        <v>0</v>
      </c>
    </row>
    <row r="1023" customFormat="false" ht="15" hidden="false" customHeight="false" outlineLevel="0" collapsed="false">
      <c r="A1023" s="32" t="s">
        <v>1492</v>
      </c>
      <c r="B1023" s="32" t="n">
        <v>0.14</v>
      </c>
      <c r="C1023" s="32" t="n">
        <v>0.155</v>
      </c>
      <c r="D1023" s="32" t="n">
        <v>0.293</v>
      </c>
      <c r="E1023" s="32" t="n">
        <v>0.6</v>
      </c>
      <c r="F1023" s="32" t="n">
        <v>0.582</v>
      </c>
      <c r="G1023" s="32" t="n">
        <v>0.216</v>
      </c>
      <c r="H1023" s="32" t="n">
        <v>0.187</v>
      </c>
      <c r="I1023" s="32" t="n">
        <v>0.386</v>
      </c>
      <c r="J1023" s="32" t="n">
        <v>0.643</v>
      </c>
      <c r="K1023" s="33" t="n">
        <f aca="false">COUNTIF(B1023:J1023,"&lt;0.05")</f>
        <v>0</v>
      </c>
      <c r="L1023" s="34" t="n">
        <f aca="false">COUNTIF(B1023:J1023,"&lt;0.005556")</f>
        <v>0</v>
      </c>
    </row>
    <row r="1024" customFormat="false" ht="15" hidden="false" customHeight="false" outlineLevel="0" collapsed="false">
      <c r="A1024" s="32" t="s">
        <v>5694</v>
      </c>
      <c r="B1024" s="32" t="s">
        <v>6779</v>
      </c>
      <c r="C1024" s="32" t="s">
        <v>6779</v>
      </c>
      <c r="D1024" s="32" t="n">
        <v>1</v>
      </c>
      <c r="E1024" s="32" t="n">
        <v>1</v>
      </c>
      <c r="F1024" s="32" t="n">
        <v>0.983</v>
      </c>
      <c r="G1024" s="32" t="s">
        <v>6779</v>
      </c>
      <c r="H1024" s="32" t="n">
        <v>1</v>
      </c>
      <c r="I1024" s="32" t="n">
        <v>1</v>
      </c>
      <c r="J1024" s="32" t="s">
        <v>6779</v>
      </c>
      <c r="K1024" s="33" t="n">
        <f aca="false">COUNTIF(B1024:J1024,"&lt;0.05")</f>
        <v>0</v>
      </c>
      <c r="L1024" s="34" t="n">
        <f aca="false">COUNTIF(B1024:J1024,"&lt;0.005556")</f>
        <v>0</v>
      </c>
    </row>
    <row r="1025" customFormat="false" ht="15" hidden="false" customHeight="false" outlineLevel="0" collapsed="false">
      <c r="A1025" s="32" t="s">
        <v>2480</v>
      </c>
      <c r="B1025" s="32" t="n">
        <v>0.48</v>
      </c>
      <c r="C1025" s="32" t="n">
        <v>0.405</v>
      </c>
      <c r="D1025" s="32" t="n">
        <v>0.664</v>
      </c>
      <c r="E1025" s="32" t="n">
        <v>0.183</v>
      </c>
      <c r="F1025" s="32" t="n">
        <v>0.175</v>
      </c>
      <c r="G1025" s="32" t="n">
        <v>0.42</v>
      </c>
      <c r="H1025" s="32" t="n">
        <v>0.356</v>
      </c>
      <c r="I1025" s="32" t="n">
        <v>0.59</v>
      </c>
      <c r="J1025" s="32" t="n">
        <v>0.533</v>
      </c>
      <c r="K1025" s="33" t="n">
        <f aca="false">COUNTIF(B1025:J1025,"&lt;0.05")</f>
        <v>0</v>
      </c>
      <c r="L1025" s="34" t="n">
        <f aca="false">COUNTIF(B1025:J1025,"&lt;0.005556")</f>
        <v>0</v>
      </c>
    </row>
    <row r="1026" customFormat="false" ht="15" hidden="false" customHeight="false" outlineLevel="0" collapsed="false">
      <c r="A1026" s="32" t="s">
        <v>1221</v>
      </c>
      <c r="B1026" s="32" t="n">
        <v>0.158</v>
      </c>
      <c r="C1026" s="32" t="n">
        <v>0.414</v>
      </c>
      <c r="D1026" s="32" t="n">
        <v>0.611</v>
      </c>
      <c r="E1026" s="32" t="n">
        <v>0.264</v>
      </c>
      <c r="F1026" s="32" t="n">
        <v>0.321</v>
      </c>
      <c r="G1026" s="32" t="n">
        <v>0.507</v>
      </c>
      <c r="H1026" s="32" t="n">
        <v>0.642</v>
      </c>
      <c r="I1026" s="32" t="n">
        <v>0.436</v>
      </c>
      <c r="J1026" s="32" t="n">
        <v>0.623</v>
      </c>
      <c r="K1026" s="33" t="n">
        <f aca="false">COUNTIF(B1026:J1026,"&lt;0.05")</f>
        <v>0</v>
      </c>
      <c r="L1026" s="34" t="n">
        <f aca="false">COUNTIF(B1026:J1026,"&lt;0.005556")</f>
        <v>0</v>
      </c>
    </row>
    <row r="1027" customFormat="false" ht="15" hidden="false" customHeight="false" outlineLevel="0" collapsed="false">
      <c r="A1027" s="32" t="s">
        <v>5653</v>
      </c>
      <c r="B1027" s="32" t="n">
        <v>0.977</v>
      </c>
      <c r="C1027" s="32" t="s">
        <v>6779</v>
      </c>
      <c r="D1027" s="32" t="n">
        <v>1</v>
      </c>
      <c r="E1027" s="32" t="n">
        <v>0.993</v>
      </c>
      <c r="F1027" s="32" t="n">
        <v>1</v>
      </c>
      <c r="G1027" s="32" t="s">
        <v>6779</v>
      </c>
      <c r="H1027" s="32" t="n">
        <v>1</v>
      </c>
      <c r="I1027" s="32" t="n">
        <v>1</v>
      </c>
      <c r="J1027" s="32" t="s">
        <v>6779</v>
      </c>
      <c r="K1027" s="33" t="n">
        <f aca="false">COUNTIF(B1027:J1027,"&lt;0.05")</f>
        <v>0</v>
      </c>
      <c r="L1027" s="34" t="n">
        <f aca="false">COUNTIF(B1027:J1027,"&lt;0.005556")</f>
        <v>0</v>
      </c>
    </row>
    <row r="1028" customFormat="false" ht="15" hidden="false" customHeight="false" outlineLevel="0" collapsed="false">
      <c r="A1028" s="32" t="s">
        <v>3837</v>
      </c>
      <c r="B1028" s="32" t="n">
        <v>0.934</v>
      </c>
      <c r="C1028" s="32" t="n">
        <v>0.237</v>
      </c>
      <c r="D1028" s="32" t="n">
        <v>0.895</v>
      </c>
      <c r="E1028" s="32" t="n">
        <v>0.524</v>
      </c>
      <c r="F1028" s="32" t="n">
        <v>0.239</v>
      </c>
      <c r="G1028" s="32" t="n">
        <v>0.077</v>
      </c>
      <c r="H1028" s="32" t="n">
        <v>0.49</v>
      </c>
      <c r="I1028" s="32" t="n">
        <v>0.909</v>
      </c>
      <c r="J1028" s="32" t="n">
        <v>0.945</v>
      </c>
      <c r="K1028" s="33" t="n">
        <f aca="false">COUNTIF(B1028:J1028,"&lt;0.05")</f>
        <v>0</v>
      </c>
      <c r="L1028" s="34" t="n">
        <f aca="false">COUNTIF(B1028:J1028,"&lt;0.005556")</f>
        <v>0</v>
      </c>
    </row>
    <row r="1029" customFormat="false" ht="15" hidden="false" customHeight="false" outlineLevel="0" collapsed="false">
      <c r="A1029" s="32" t="s">
        <v>4609</v>
      </c>
      <c r="B1029" s="32" t="n">
        <v>0.979</v>
      </c>
      <c r="C1029" s="32" t="n">
        <v>1</v>
      </c>
      <c r="D1029" s="32" t="n">
        <v>0.947</v>
      </c>
      <c r="E1029" s="32" t="n">
        <v>0.894</v>
      </c>
      <c r="F1029" s="32" t="n">
        <v>0.902</v>
      </c>
      <c r="G1029" s="32" t="n">
        <v>0.974</v>
      </c>
      <c r="H1029" s="32" t="n">
        <v>1</v>
      </c>
      <c r="I1029" s="32" t="n">
        <v>0.971</v>
      </c>
      <c r="J1029" s="32" t="n">
        <v>0.983</v>
      </c>
      <c r="K1029" s="33" t="n">
        <f aca="false">COUNTIF(B1029:J1029,"&lt;0.05")</f>
        <v>0</v>
      </c>
      <c r="L1029" s="34" t="n">
        <f aca="false">COUNTIF(B1029:J1029,"&lt;0.005556")</f>
        <v>0</v>
      </c>
    </row>
    <row r="1030" customFormat="false" ht="15" hidden="false" customHeight="false" outlineLevel="0" collapsed="false">
      <c r="A1030" s="32" t="s">
        <v>642</v>
      </c>
      <c r="B1030" s="32" t="n">
        <v>0.298</v>
      </c>
      <c r="C1030" s="32" t="n">
        <v>0.267</v>
      </c>
      <c r="D1030" s="32" t="n">
        <v>0.428</v>
      </c>
      <c r="E1030" s="32" t="n">
        <v>0.563</v>
      </c>
      <c r="F1030" s="32" t="n">
        <v>0.182</v>
      </c>
      <c r="G1030" s="32" t="n">
        <v>0.303</v>
      </c>
      <c r="H1030" s="32" t="n">
        <v>0.221</v>
      </c>
      <c r="I1030" s="32" t="n">
        <v>0.434</v>
      </c>
      <c r="J1030" s="32" t="n">
        <v>0.033</v>
      </c>
      <c r="K1030" s="33" t="n">
        <f aca="false">COUNTIF(B1030:J1030,"&lt;0.05")</f>
        <v>1</v>
      </c>
      <c r="L1030" s="34" t="n">
        <f aca="false">COUNTIF(B1030:J1030,"&lt;0.005556")</f>
        <v>0</v>
      </c>
    </row>
    <row r="1031" customFormat="false" ht="15" hidden="false" customHeight="false" outlineLevel="0" collapsed="false">
      <c r="A1031" s="32" t="s">
        <v>1172</v>
      </c>
      <c r="B1031" s="32" t="n">
        <v>0.266</v>
      </c>
      <c r="C1031" s="32" t="n">
        <v>0.025</v>
      </c>
      <c r="D1031" s="32" t="n">
        <v>0.043</v>
      </c>
      <c r="E1031" s="32" t="n">
        <v>0.293</v>
      </c>
      <c r="F1031" s="32" t="n">
        <v>0.21</v>
      </c>
      <c r="G1031" s="32" t="n">
        <v>0.43</v>
      </c>
      <c r="H1031" s="32" t="n">
        <v>0.227</v>
      </c>
      <c r="I1031" s="32" t="n">
        <v>0.25</v>
      </c>
      <c r="J1031" s="32" t="n">
        <v>0.462</v>
      </c>
      <c r="K1031" s="33" t="n">
        <f aca="false">COUNTIF(B1031:J1031,"&lt;0.05")</f>
        <v>2</v>
      </c>
      <c r="L1031" s="34" t="n">
        <f aca="false">COUNTIF(B1031:J1031,"&lt;0.005556")</f>
        <v>0</v>
      </c>
    </row>
    <row r="1032" customFormat="false" ht="15" hidden="false" customHeight="false" outlineLevel="0" collapsed="false">
      <c r="A1032" s="32" t="s">
        <v>896</v>
      </c>
      <c r="B1032" s="32" t="n">
        <v>0.217</v>
      </c>
      <c r="C1032" s="32" t="n">
        <v>0.311</v>
      </c>
      <c r="D1032" s="32" t="n">
        <v>0.604</v>
      </c>
      <c r="E1032" s="32" t="n">
        <v>0.222</v>
      </c>
      <c r="F1032" s="32" t="n">
        <v>0.515</v>
      </c>
      <c r="G1032" s="32" t="n">
        <v>0.688</v>
      </c>
      <c r="H1032" s="32" t="n">
        <v>0.496</v>
      </c>
      <c r="I1032" s="32" t="n">
        <v>0.713</v>
      </c>
      <c r="J1032" s="32" t="n">
        <v>0.468</v>
      </c>
      <c r="K1032" s="33" t="n">
        <f aca="false">COUNTIF(B1032:J1032,"&lt;0.05")</f>
        <v>0</v>
      </c>
      <c r="L1032" s="34" t="n">
        <f aca="false">COUNTIF(B1032:J1032,"&lt;0.005556")</f>
        <v>0</v>
      </c>
    </row>
    <row r="1033" customFormat="false" ht="15" hidden="false" customHeight="false" outlineLevel="0" collapsed="false">
      <c r="A1033" s="32" t="s">
        <v>3277</v>
      </c>
      <c r="B1033" s="32" t="n">
        <v>0.582</v>
      </c>
      <c r="C1033" s="32" t="n">
        <v>0.839</v>
      </c>
      <c r="D1033" s="32" t="n">
        <v>0.169</v>
      </c>
      <c r="E1033" s="32" t="n">
        <v>0.479</v>
      </c>
      <c r="F1033" s="32" t="n">
        <v>0.605</v>
      </c>
      <c r="G1033" s="32" t="n">
        <v>0.975</v>
      </c>
      <c r="H1033" s="32" t="n">
        <v>0.677</v>
      </c>
      <c r="I1033" s="32" t="n">
        <v>0.821</v>
      </c>
      <c r="J1033" s="32" t="n">
        <v>1</v>
      </c>
      <c r="K1033" s="33" t="n">
        <f aca="false">COUNTIF(B1033:J1033,"&lt;0.05")</f>
        <v>0</v>
      </c>
      <c r="L1033" s="34" t="n">
        <f aca="false">COUNTIF(B1033:J1033,"&lt;0.005556")</f>
        <v>0</v>
      </c>
    </row>
    <row r="1034" customFormat="false" ht="15" hidden="false" customHeight="false" outlineLevel="0" collapsed="false">
      <c r="A1034" s="32" t="s">
        <v>4105</v>
      </c>
      <c r="B1034" s="32" t="n">
        <v>0.87</v>
      </c>
      <c r="C1034" s="32" t="n">
        <v>0.598</v>
      </c>
      <c r="D1034" s="32" t="n">
        <v>0.947</v>
      </c>
      <c r="E1034" s="32" t="n">
        <v>0.596</v>
      </c>
      <c r="F1034" s="32" t="n">
        <v>0.837</v>
      </c>
      <c r="G1034" s="32" t="n">
        <v>0.922</v>
      </c>
      <c r="H1034" s="32" t="n">
        <v>0.778</v>
      </c>
      <c r="I1034" s="32" t="n">
        <v>0.589</v>
      </c>
      <c r="J1034" s="32" t="n">
        <v>0.894</v>
      </c>
      <c r="K1034" s="33" t="n">
        <f aca="false">COUNTIF(B1034:J1034,"&lt;0.05")</f>
        <v>0</v>
      </c>
      <c r="L1034" s="34" t="n">
        <f aca="false">COUNTIF(B1034:J1034,"&lt;0.005556")</f>
        <v>0</v>
      </c>
    </row>
    <row r="1035" customFormat="false" ht="15" hidden="false" customHeight="false" outlineLevel="0" collapsed="false">
      <c r="A1035" s="32" t="s">
        <v>5493</v>
      </c>
      <c r="B1035" s="32" t="n">
        <v>1</v>
      </c>
      <c r="C1035" s="32" t="n">
        <v>1</v>
      </c>
      <c r="D1035" s="32" t="s">
        <v>6779</v>
      </c>
      <c r="E1035" s="32" t="n">
        <v>1</v>
      </c>
      <c r="F1035" s="32" t="s">
        <v>6779</v>
      </c>
      <c r="G1035" s="32" t="n">
        <v>0.974</v>
      </c>
      <c r="H1035" s="32" t="n">
        <v>1</v>
      </c>
      <c r="I1035" s="32" t="n">
        <v>0.907</v>
      </c>
      <c r="J1035" s="32" t="s">
        <v>6779</v>
      </c>
      <c r="K1035" s="33" t="n">
        <f aca="false">COUNTIF(B1035:J1035,"&lt;0.05")</f>
        <v>0</v>
      </c>
      <c r="L1035" s="34" t="n">
        <f aca="false">COUNTIF(B1035:J1035,"&lt;0.005556")</f>
        <v>0</v>
      </c>
    </row>
    <row r="1036" customFormat="false" ht="15" hidden="false" customHeight="false" outlineLevel="0" collapsed="false">
      <c r="A1036" s="32" t="s">
        <v>2653</v>
      </c>
      <c r="B1036" s="32" t="n">
        <v>0.214</v>
      </c>
      <c r="C1036" s="32" t="n">
        <v>0.4</v>
      </c>
      <c r="D1036" s="32" t="n">
        <v>0.668</v>
      </c>
      <c r="E1036" s="32" t="n">
        <v>0.496</v>
      </c>
      <c r="F1036" s="32" t="n">
        <v>0.168</v>
      </c>
      <c r="G1036" s="32" t="n">
        <v>0.603</v>
      </c>
      <c r="H1036" s="32" t="n">
        <v>0.562</v>
      </c>
      <c r="I1036" s="32" t="n">
        <v>0.441</v>
      </c>
      <c r="J1036" s="32" t="n">
        <v>0.621</v>
      </c>
      <c r="K1036" s="33" t="n">
        <f aca="false">COUNTIF(B1036:J1036,"&lt;0.05")</f>
        <v>0</v>
      </c>
      <c r="L1036" s="34" t="n">
        <f aca="false">COUNTIF(B1036:J1036,"&lt;0.005556")</f>
        <v>0</v>
      </c>
    </row>
    <row r="1037" customFormat="false" ht="15" hidden="false" customHeight="false" outlineLevel="0" collapsed="false">
      <c r="A1037" s="32" t="s">
        <v>882</v>
      </c>
      <c r="B1037" s="32" t="n">
        <v>0.209</v>
      </c>
      <c r="C1037" s="32" t="n">
        <v>0.116</v>
      </c>
      <c r="D1037" s="32" t="n">
        <v>0.384</v>
      </c>
      <c r="E1037" s="32" t="n">
        <v>0.218</v>
      </c>
      <c r="F1037" s="32" t="n">
        <v>0.34</v>
      </c>
      <c r="G1037" s="32" t="n">
        <v>0.566</v>
      </c>
      <c r="H1037" s="32" t="n">
        <v>0.293</v>
      </c>
      <c r="I1037" s="32" t="n">
        <v>0.13</v>
      </c>
      <c r="J1037" s="32" t="n">
        <v>0.593</v>
      </c>
      <c r="K1037" s="33" t="n">
        <f aca="false">COUNTIF(B1037:J1037,"&lt;0.05")</f>
        <v>0</v>
      </c>
      <c r="L1037" s="34" t="n">
        <f aca="false">COUNTIF(B1037:J1037,"&lt;0.005556")</f>
        <v>0</v>
      </c>
    </row>
    <row r="1038" customFormat="false" ht="15" hidden="false" customHeight="false" outlineLevel="0" collapsed="false">
      <c r="A1038" s="32" t="s">
        <v>2190</v>
      </c>
      <c r="B1038" s="32" t="n">
        <v>0.267</v>
      </c>
      <c r="C1038" s="32" t="n">
        <v>0.401</v>
      </c>
      <c r="D1038" s="32" t="n">
        <v>0.581</v>
      </c>
      <c r="E1038" s="32" t="n">
        <v>0.576</v>
      </c>
      <c r="F1038" s="32" t="n">
        <v>0.161</v>
      </c>
      <c r="G1038" s="32" t="n">
        <v>0.532</v>
      </c>
      <c r="H1038" s="32" t="n">
        <v>0.566</v>
      </c>
      <c r="I1038" s="32" t="n">
        <v>0.234</v>
      </c>
      <c r="J1038" s="32" t="n">
        <v>0.71</v>
      </c>
      <c r="K1038" s="33" t="n">
        <f aca="false">COUNTIF(B1038:J1038,"&lt;0.05")</f>
        <v>0</v>
      </c>
      <c r="L1038" s="34" t="n">
        <f aca="false">COUNTIF(B1038:J1038,"&lt;0.005556")</f>
        <v>0</v>
      </c>
    </row>
    <row r="1039" customFormat="false" ht="15" hidden="false" customHeight="false" outlineLevel="0" collapsed="false">
      <c r="A1039" s="32" t="s">
        <v>4463</v>
      </c>
      <c r="B1039" s="32" t="n">
        <v>0.924</v>
      </c>
      <c r="C1039" s="32" t="n">
        <v>0.984</v>
      </c>
      <c r="D1039" s="32" t="s">
        <v>6779</v>
      </c>
      <c r="E1039" s="32" t="n">
        <v>0.977</v>
      </c>
      <c r="F1039" s="32" t="n">
        <v>0.949</v>
      </c>
      <c r="G1039" s="32" t="s">
        <v>6779</v>
      </c>
      <c r="H1039" s="32" t="n">
        <v>1</v>
      </c>
      <c r="I1039" s="32" t="n">
        <v>0.97</v>
      </c>
      <c r="J1039" s="32" t="n">
        <v>0.744</v>
      </c>
      <c r="K1039" s="33" t="n">
        <f aca="false">COUNTIF(B1039:J1039,"&lt;0.05")</f>
        <v>0</v>
      </c>
      <c r="L1039" s="34" t="n">
        <f aca="false">COUNTIF(B1039:J1039,"&lt;0.005556")</f>
        <v>0</v>
      </c>
    </row>
    <row r="1040" customFormat="false" ht="15" hidden="false" customHeight="false" outlineLevel="0" collapsed="false">
      <c r="A1040" s="32" t="s">
        <v>3068</v>
      </c>
      <c r="B1040" s="32" t="n">
        <v>0.784</v>
      </c>
      <c r="C1040" s="32" t="n">
        <v>0.51</v>
      </c>
      <c r="D1040" s="32" t="n">
        <v>0.389</v>
      </c>
      <c r="E1040" s="32" t="n">
        <v>0.071</v>
      </c>
      <c r="F1040" s="32" t="n">
        <v>0.185</v>
      </c>
      <c r="G1040" s="32" t="n">
        <v>0.754</v>
      </c>
      <c r="H1040" s="32" t="n">
        <v>0.249</v>
      </c>
      <c r="I1040" s="32" t="n">
        <v>0.031</v>
      </c>
      <c r="J1040" s="32" t="n">
        <v>0.658</v>
      </c>
      <c r="K1040" s="33" t="n">
        <f aca="false">COUNTIF(B1040:J1040,"&lt;0.05")</f>
        <v>1</v>
      </c>
      <c r="L1040" s="34" t="n">
        <f aca="false">COUNTIF(B1040:J1040,"&lt;0.005556")</f>
        <v>0</v>
      </c>
    </row>
    <row r="1041" customFormat="false" ht="15" hidden="false" customHeight="false" outlineLevel="0" collapsed="false">
      <c r="A1041" s="32" t="s">
        <v>4670</v>
      </c>
      <c r="B1041" s="32" t="s">
        <v>6779</v>
      </c>
      <c r="C1041" s="32" t="n">
        <v>0.951</v>
      </c>
      <c r="D1041" s="32" t="s">
        <v>6779</v>
      </c>
      <c r="E1041" s="32" t="n">
        <v>0.956</v>
      </c>
      <c r="F1041" s="32" t="n">
        <v>0.833</v>
      </c>
      <c r="G1041" s="32" t="n">
        <v>0.975</v>
      </c>
      <c r="H1041" s="32" t="n">
        <v>0.977</v>
      </c>
      <c r="I1041" s="32" t="s">
        <v>6779</v>
      </c>
      <c r="J1041" s="32" t="n">
        <v>0.055</v>
      </c>
      <c r="K1041" s="33" t="n">
        <f aca="false">COUNTIF(B1041:J1041,"&lt;0.05")</f>
        <v>0</v>
      </c>
      <c r="L1041" s="34" t="n">
        <f aca="false">COUNTIF(B1041:J1041,"&lt;0.005556")</f>
        <v>0</v>
      </c>
    </row>
    <row r="1042" customFormat="false" ht="15" hidden="false" customHeight="false" outlineLevel="0" collapsed="false">
      <c r="A1042" s="32" t="s">
        <v>2981</v>
      </c>
      <c r="B1042" s="32" t="n">
        <v>0.381</v>
      </c>
      <c r="C1042" s="32" t="n">
        <v>0.621</v>
      </c>
      <c r="D1042" s="32" t="n">
        <v>0.386</v>
      </c>
      <c r="E1042" s="32" t="n">
        <v>0.851</v>
      </c>
      <c r="F1042" s="32" t="n">
        <v>0.412</v>
      </c>
      <c r="G1042" s="32" t="n">
        <v>0.533</v>
      </c>
      <c r="H1042" s="32" t="n">
        <v>0.859</v>
      </c>
      <c r="I1042" s="32" t="n">
        <v>0.91</v>
      </c>
      <c r="J1042" s="32" t="n">
        <v>0.347</v>
      </c>
      <c r="K1042" s="33" t="n">
        <f aca="false">COUNTIF(B1042:J1042,"&lt;0.05")</f>
        <v>0</v>
      </c>
      <c r="L1042" s="34" t="n">
        <f aca="false">COUNTIF(B1042:J1042,"&lt;0.005556")</f>
        <v>0</v>
      </c>
    </row>
    <row r="1043" customFormat="false" ht="15" hidden="false" customHeight="false" outlineLevel="0" collapsed="false">
      <c r="A1043" s="32" t="s">
        <v>5288</v>
      </c>
      <c r="B1043" s="32" t="s">
        <v>6779</v>
      </c>
      <c r="C1043" s="32" t="n">
        <v>1</v>
      </c>
      <c r="D1043" s="32" t="s">
        <v>6779</v>
      </c>
      <c r="E1043" s="32" t="n">
        <v>1</v>
      </c>
      <c r="F1043" s="32" t="n">
        <v>0.949</v>
      </c>
      <c r="G1043" s="32" t="s">
        <v>6779</v>
      </c>
      <c r="H1043" s="32" t="n">
        <v>1</v>
      </c>
      <c r="I1043" s="32" t="s">
        <v>6779</v>
      </c>
      <c r="J1043" s="32" t="n">
        <v>0.947</v>
      </c>
      <c r="K1043" s="33" t="n">
        <f aca="false">COUNTIF(B1043:J1043,"&lt;0.05")</f>
        <v>0</v>
      </c>
      <c r="L1043" s="34" t="n">
        <f aca="false">COUNTIF(B1043:J1043,"&lt;0.005556")</f>
        <v>0</v>
      </c>
    </row>
    <row r="1044" customFormat="false" ht="15" hidden="false" customHeight="false" outlineLevel="0" collapsed="false">
      <c r="A1044" s="32" t="s">
        <v>5673</v>
      </c>
      <c r="B1044" s="32" t="n">
        <v>0.933</v>
      </c>
      <c r="C1044" s="32" t="n">
        <v>1</v>
      </c>
      <c r="D1044" s="32" t="s">
        <v>6779</v>
      </c>
      <c r="E1044" s="32" t="n">
        <v>0.993</v>
      </c>
      <c r="F1044" s="32" t="n">
        <v>0.982</v>
      </c>
      <c r="G1044" s="32" t="s">
        <v>6779</v>
      </c>
      <c r="H1044" s="32" t="s">
        <v>6779</v>
      </c>
      <c r="I1044" s="32" t="s">
        <v>6779</v>
      </c>
      <c r="J1044" s="32" t="s">
        <v>6779</v>
      </c>
      <c r="K1044" s="33" t="n">
        <f aca="false">COUNTIF(B1044:J1044,"&lt;0.05")</f>
        <v>0</v>
      </c>
      <c r="L1044" s="34" t="n">
        <f aca="false">COUNTIF(B1044:J1044,"&lt;0.005556")</f>
        <v>0</v>
      </c>
    </row>
    <row r="1045" customFormat="false" ht="15" hidden="false" customHeight="false" outlineLevel="0" collapsed="false">
      <c r="A1045" s="32" t="s">
        <v>1016</v>
      </c>
      <c r="B1045" s="32" t="n">
        <v>0.324</v>
      </c>
      <c r="C1045" s="32" t="n">
        <v>0.451</v>
      </c>
      <c r="D1045" s="32" t="n">
        <v>0.153</v>
      </c>
      <c r="E1045" s="32" t="n">
        <v>0.051</v>
      </c>
      <c r="F1045" s="32" t="n">
        <v>0.527</v>
      </c>
      <c r="G1045" s="32" t="n">
        <v>0.632</v>
      </c>
      <c r="H1045" s="32" t="n">
        <v>0.08</v>
      </c>
      <c r="I1045" s="32" t="n">
        <v>0.401</v>
      </c>
      <c r="J1045" s="32" t="n">
        <v>0.079</v>
      </c>
      <c r="K1045" s="33" t="n">
        <f aca="false">COUNTIF(B1045:J1045,"&lt;0.05")</f>
        <v>0</v>
      </c>
      <c r="L1045" s="34" t="n">
        <f aca="false">COUNTIF(B1045:J1045,"&lt;0.005556")</f>
        <v>0</v>
      </c>
    </row>
    <row r="1046" customFormat="false" ht="15" hidden="false" customHeight="false" outlineLevel="0" collapsed="false">
      <c r="A1046" s="32" t="s">
        <v>2051</v>
      </c>
      <c r="B1046" s="32" t="n">
        <v>0.693</v>
      </c>
      <c r="C1046" s="32" t="n">
        <v>0.408</v>
      </c>
      <c r="D1046" s="32" t="n">
        <v>0.655</v>
      </c>
      <c r="E1046" s="32" t="n">
        <v>0.138</v>
      </c>
      <c r="F1046" s="32" t="n">
        <v>0.063</v>
      </c>
      <c r="G1046" s="32" t="n">
        <v>0.561</v>
      </c>
      <c r="H1046" s="32" t="n">
        <v>0.18</v>
      </c>
      <c r="I1046" s="32" t="n">
        <v>0.589</v>
      </c>
      <c r="J1046" s="32" t="n">
        <v>0.448</v>
      </c>
      <c r="K1046" s="33" t="n">
        <f aca="false">COUNTIF(B1046:J1046,"&lt;0.05")</f>
        <v>0</v>
      </c>
      <c r="L1046" s="34" t="n">
        <f aca="false">COUNTIF(B1046:J1046,"&lt;0.005556")</f>
        <v>0</v>
      </c>
    </row>
    <row r="1047" customFormat="false" ht="15" hidden="false" customHeight="false" outlineLevel="0" collapsed="false">
      <c r="A1047" s="32" t="s">
        <v>5701</v>
      </c>
      <c r="B1047" s="32" t="n">
        <v>1</v>
      </c>
      <c r="C1047" s="32" t="n">
        <v>1</v>
      </c>
      <c r="D1047" s="32" t="n">
        <v>1</v>
      </c>
      <c r="E1047" s="32" t="n">
        <v>0.993</v>
      </c>
      <c r="F1047" s="32" t="s">
        <v>6779</v>
      </c>
      <c r="G1047" s="32" t="n">
        <v>1</v>
      </c>
      <c r="H1047" s="32" t="n">
        <v>1</v>
      </c>
      <c r="I1047" s="32" t="n">
        <v>1</v>
      </c>
      <c r="J1047" s="32" t="s">
        <v>6779</v>
      </c>
      <c r="K1047" s="33" t="n">
        <f aca="false">COUNTIF(B1047:J1047,"&lt;0.05")</f>
        <v>0</v>
      </c>
      <c r="L1047" s="34" t="n">
        <f aca="false">COUNTIF(B1047:J1047,"&lt;0.005556")</f>
        <v>0</v>
      </c>
    </row>
    <row r="1048" customFormat="false" ht="15" hidden="false" customHeight="false" outlineLevel="0" collapsed="false">
      <c r="A1048" s="32" t="s">
        <v>4568</v>
      </c>
      <c r="B1048" s="32" t="s">
        <v>6779</v>
      </c>
      <c r="C1048" s="32" t="n">
        <v>1</v>
      </c>
      <c r="D1048" s="32" t="n">
        <v>1</v>
      </c>
      <c r="E1048" s="32" t="n">
        <v>0.806</v>
      </c>
      <c r="F1048" s="32" t="n">
        <v>0.835</v>
      </c>
      <c r="G1048" s="32" t="n">
        <v>0.923</v>
      </c>
      <c r="H1048" s="32" t="s">
        <v>6779</v>
      </c>
      <c r="I1048" s="32" t="s">
        <v>6779</v>
      </c>
      <c r="J1048" s="32" t="n">
        <v>1</v>
      </c>
      <c r="K1048" s="33" t="n">
        <f aca="false">COUNTIF(B1048:J1048,"&lt;0.05")</f>
        <v>0</v>
      </c>
      <c r="L1048" s="34" t="n">
        <f aca="false">COUNTIF(B1048:J1048,"&lt;0.005556")</f>
        <v>0</v>
      </c>
    </row>
    <row r="1049" customFormat="false" ht="15" hidden="false" customHeight="false" outlineLevel="0" collapsed="false">
      <c r="A1049" s="32" t="s">
        <v>996</v>
      </c>
      <c r="B1049" s="32" t="n">
        <v>0.572</v>
      </c>
      <c r="C1049" s="32" t="n">
        <v>0.142</v>
      </c>
      <c r="D1049" s="32" t="n">
        <v>0.106</v>
      </c>
      <c r="E1049" s="32" t="n">
        <v>0.174</v>
      </c>
      <c r="F1049" s="32" t="n">
        <v>0.144</v>
      </c>
      <c r="G1049" s="32" t="n">
        <v>0.286</v>
      </c>
      <c r="H1049" s="32" t="n">
        <v>0.371</v>
      </c>
      <c r="I1049" s="32" t="n">
        <v>0.398</v>
      </c>
      <c r="J1049" s="32" t="n">
        <v>0.48</v>
      </c>
      <c r="K1049" s="33" t="n">
        <f aca="false">COUNTIF(B1049:J1049,"&lt;0.05")</f>
        <v>0</v>
      </c>
      <c r="L1049" s="34" t="n">
        <f aca="false">COUNTIF(B1049:J1049,"&lt;0.005556")</f>
        <v>0</v>
      </c>
    </row>
    <row r="1050" customFormat="false" ht="15" hidden="false" customHeight="false" outlineLevel="0" collapsed="false">
      <c r="A1050" s="32" t="s">
        <v>5786</v>
      </c>
      <c r="B1050" s="32" t="s">
        <v>6779</v>
      </c>
      <c r="C1050" s="32" t="n">
        <v>1</v>
      </c>
      <c r="D1050" s="32" t="s">
        <v>6779</v>
      </c>
      <c r="E1050" s="32" t="n">
        <v>0.978</v>
      </c>
      <c r="F1050" s="32" t="n">
        <v>0.017</v>
      </c>
      <c r="G1050" s="32" t="s">
        <v>6779</v>
      </c>
      <c r="H1050" s="32" t="s">
        <v>6779</v>
      </c>
      <c r="I1050" s="32" t="s">
        <v>6779</v>
      </c>
      <c r="J1050" s="32" t="n">
        <v>1</v>
      </c>
      <c r="K1050" s="33" t="n">
        <f aca="false">COUNTIF(B1050:J1050,"&lt;0.05")</f>
        <v>1</v>
      </c>
      <c r="L1050" s="34" t="n">
        <f aca="false">COUNTIF(B1050:J1050,"&lt;0.005556")</f>
        <v>0</v>
      </c>
    </row>
    <row r="1051" customFormat="false" ht="15" hidden="false" customHeight="false" outlineLevel="0" collapsed="false">
      <c r="A1051" s="32" t="s">
        <v>567</v>
      </c>
      <c r="B1051" s="32" t="n">
        <v>0.086</v>
      </c>
      <c r="C1051" s="32" t="n">
        <v>0.467</v>
      </c>
      <c r="D1051" s="32" t="n">
        <v>0.643</v>
      </c>
      <c r="E1051" s="32" t="n">
        <v>0.17</v>
      </c>
      <c r="F1051" s="32" t="n">
        <v>0.473</v>
      </c>
      <c r="G1051" s="32" t="n">
        <v>0.518</v>
      </c>
      <c r="H1051" s="32" t="n">
        <v>0.468</v>
      </c>
      <c r="I1051" s="32" t="n">
        <v>0.504</v>
      </c>
      <c r="J1051" s="32" t="n">
        <v>0.547</v>
      </c>
      <c r="K1051" s="33" t="n">
        <f aca="false">COUNTIF(B1051:J1051,"&lt;0.05")</f>
        <v>0</v>
      </c>
      <c r="L1051" s="34" t="n">
        <f aca="false">COUNTIF(B1051:J1051,"&lt;0.005556")</f>
        <v>0</v>
      </c>
    </row>
    <row r="1052" customFormat="false" ht="15" hidden="false" customHeight="false" outlineLevel="0" collapsed="false">
      <c r="A1052" s="32" t="s">
        <v>4438</v>
      </c>
      <c r="B1052" s="32" t="n">
        <v>0.978</v>
      </c>
      <c r="C1052" s="32" t="n">
        <v>0.901</v>
      </c>
      <c r="D1052" s="32" t="n">
        <v>1</v>
      </c>
      <c r="E1052" s="32" t="n">
        <v>0.848</v>
      </c>
      <c r="F1052" s="32" t="n">
        <v>0.833</v>
      </c>
      <c r="G1052" s="32" t="s">
        <v>6779</v>
      </c>
      <c r="H1052" s="32" t="s">
        <v>6779</v>
      </c>
      <c r="I1052" s="32" t="n">
        <v>1</v>
      </c>
      <c r="J1052" s="32" t="n">
        <v>0.981</v>
      </c>
      <c r="K1052" s="33" t="n">
        <f aca="false">COUNTIF(B1052:J1052,"&lt;0.05")</f>
        <v>0</v>
      </c>
      <c r="L1052" s="34" t="n">
        <f aca="false">COUNTIF(B1052:J1052,"&lt;0.005556")</f>
        <v>0</v>
      </c>
    </row>
    <row r="1053" customFormat="false" ht="15" hidden="false" customHeight="false" outlineLevel="0" collapsed="false">
      <c r="A1053" s="32" t="s">
        <v>5527</v>
      </c>
      <c r="B1053" s="32" t="n">
        <v>0.978</v>
      </c>
      <c r="C1053" s="32" t="n">
        <v>0.983</v>
      </c>
      <c r="D1053" s="32" t="s">
        <v>6779</v>
      </c>
      <c r="E1053" s="32" t="n">
        <v>0.992</v>
      </c>
      <c r="F1053" s="32" t="s">
        <v>6779</v>
      </c>
      <c r="G1053" s="32" t="n">
        <v>1</v>
      </c>
      <c r="H1053" s="32" t="n">
        <v>1</v>
      </c>
      <c r="I1053" s="32" t="s">
        <v>6779</v>
      </c>
      <c r="J1053" s="32" t="n">
        <v>1</v>
      </c>
      <c r="K1053" s="33" t="n">
        <f aca="false">COUNTIF(B1053:J1053,"&lt;0.05")</f>
        <v>0</v>
      </c>
      <c r="L1053" s="34" t="n">
        <f aca="false">COUNTIF(B1053:J1053,"&lt;0.005556")</f>
        <v>0</v>
      </c>
    </row>
    <row r="1054" customFormat="false" ht="15" hidden="false" customHeight="false" outlineLevel="0" collapsed="false">
      <c r="A1054" s="32" t="s">
        <v>5237</v>
      </c>
      <c r="B1054" s="32" t="n">
        <v>1</v>
      </c>
      <c r="C1054" s="32" t="n">
        <v>1</v>
      </c>
      <c r="D1054" s="32" t="n">
        <v>0.983</v>
      </c>
      <c r="E1054" s="32" t="n">
        <v>0.977</v>
      </c>
      <c r="F1054" s="32" t="n">
        <v>1</v>
      </c>
      <c r="G1054" s="32" t="s">
        <v>6779</v>
      </c>
      <c r="H1054" s="32" t="s">
        <v>6779</v>
      </c>
      <c r="I1054" s="32" t="s">
        <v>6779</v>
      </c>
      <c r="J1054" s="32" t="n">
        <v>1</v>
      </c>
      <c r="K1054" s="33" t="n">
        <f aca="false">COUNTIF(B1054:J1054,"&lt;0.05")</f>
        <v>0</v>
      </c>
      <c r="L1054" s="34" t="n">
        <f aca="false">COUNTIF(B1054:J1054,"&lt;0.005556")</f>
        <v>0</v>
      </c>
    </row>
    <row r="1055" customFormat="false" ht="15" hidden="false" customHeight="false" outlineLevel="0" collapsed="false">
      <c r="A1055" s="32" t="s">
        <v>6059</v>
      </c>
      <c r="B1055" s="32" t="s">
        <v>6779</v>
      </c>
      <c r="C1055" s="32" t="s">
        <v>6779</v>
      </c>
      <c r="D1055" s="32" t="s">
        <v>6779</v>
      </c>
      <c r="E1055" s="32" t="n">
        <v>1</v>
      </c>
      <c r="F1055" s="32" t="n">
        <v>1</v>
      </c>
      <c r="G1055" s="32" t="s">
        <v>6779</v>
      </c>
      <c r="H1055" s="32" t="s">
        <v>6779</v>
      </c>
      <c r="I1055" s="32" t="n">
        <v>1</v>
      </c>
      <c r="J1055" s="32" t="n">
        <v>0.982</v>
      </c>
      <c r="K1055" s="33" t="n">
        <f aca="false">COUNTIF(B1055:J1055,"&lt;0.05")</f>
        <v>0</v>
      </c>
      <c r="L1055" s="34" t="n">
        <f aca="false">COUNTIF(B1055:J1055,"&lt;0.005556")</f>
        <v>0</v>
      </c>
    </row>
    <row r="1056" customFormat="false" ht="15" hidden="false" customHeight="false" outlineLevel="0" collapsed="false">
      <c r="A1056" s="32" t="s">
        <v>1595</v>
      </c>
      <c r="B1056" s="32" t="n">
        <v>0.568</v>
      </c>
      <c r="C1056" s="32" t="n">
        <v>0.343</v>
      </c>
      <c r="D1056" s="32" t="n">
        <v>0.385</v>
      </c>
      <c r="E1056" s="32" t="n">
        <v>0.584</v>
      </c>
      <c r="F1056" s="32" t="n">
        <v>0.432</v>
      </c>
      <c r="G1056" s="32" t="n">
        <v>0.123</v>
      </c>
      <c r="H1056" s="32" t="n">
        <v>0.643</v>
      </c>
      <c r="I1056" s="32" t="n">
        <v>0.592</v>
      </c>
      <c r="J1056" s="32" t="n">
        <v>0.308</v>
      </c>
      <c r="K1056" s="33" t="n">
        <f aca="false">COUNTIF(B1056:J1056,"&lt;0.05")</f>
        <v>0</v>
      </c>
      <c r="L1056" s="34" t="n">
        <f aca="false">COUNTIF(B1056:J1056,"&lt;0.005556")</f>
        <v>0</v>
      </c>
    </row>
    <row r="1057" customFormat="false" ht="15" hidden="false" customHeight="false" outlineLevel="0" collapsed="false">
      <c r="A1057" s="32" t="s">
        <v>1119</v>
      </c>
      <c r="B1057" s="32" t="n">
        <v>0.11</v>
      </c>
      <c r="C1057" s="32" t="n">
        <v>0.443</v>
      </c>
      <c r="D1057" s="32" t="n">
        <v>0.642</v>
      </c>
      <c r="E1057" s="32" t="n">
        <v>0.604</v>
      </c>
      <c r="F1057" s="32" t="n">
        <v>0.402</v>
      </c>
      <c r="G1057" s="32" t="n">
        <v>0.371</v>
      </c>
      <c r="H1057" s="32" t="n">
        <v>0.656</v>
      </c>
      <c r="I1057" s="32" t="n">
        <v>0.464</v>
      </c>
      <c r="J1057" s="32" t="n">
        <v>0.573</v>
      </c>
      <c r="K1057" s="33" t="n">
        <f aca="false">COUNTIF(B1057:J1057,"&lt;0.05")</f>
        <v>0</v>
      </c>
      <c r="L1057" s="34" t="n">
        <f aca="false">COUNTIF(B1057:J1057,"&lt;0.005556")</f>
        <v>0</v>
      </c>
    </row>
    <row r="1058" customFormat="false" ht="15" hidden="false" customHeight="false" outlineLevel="0" collapsed="false">
      <c r="A1058" s="32" t="s">
        <v>5690</v>
      </c>
      <c r="B1058" s="32" t="s">
        <v>6779</v>
      </c>
      <c r="C1058" s="32" t="n">
        <v>1</v>
      </c>
      <c r="D1058" s="32" t="n">
        <v>0.982</v>
      </c>
      <c r="E1058" s="32" t="n">
        <v>1</v>
      </c>
      <c r="F1058" s="32" t="n">
        <v>1</v>
      </c>
      <c r="G1058" s="32" t="n">
        <v>1</v>
      </c>
      <c r="H1058" s="32" t="n">
        <v>0.977</v>
      </c>
      <c r="I1058" s="32" t="s">
        <v>6779</v>
      </c>
      <c r="J1058" s="32" t="s">
        <v>6779</v>
      </c>
      <c r="K1058" s="33" t="n">
        <f aca="false">COUNTIF(B1058:J1058,"&lt;0.05")</f>
        <v>0</v>
      </c>
      <c r="L1058" s="34" t="n">
        <f aca="false">COUNTIF(B1058:J1058,"&lt;0.005556")</f>
        <v>0</v>
      </c>
    </row>
    <row r="1059" customFormat="false" ht="15" hidden="false" customHeight="false" outlineLevel="0" collapsed="false">
      <c r="A1059" s="32" t="s">
        <v>5268</v>
      </c>
      <c r="B1059" s="32" t="n">
        <v>0.976</v>
      </c>
      <c r="C1059" s="32" t="n">
        <v>1</v>
      </c>
      <c r="D1059" s="32" t="n">
        <v>0.017</v>
      </c>
      <c r="E1059" s="32" t="n">
        <v>0.992</v>
      </c>
      <c r="F1059" s="32" t="s">
        <v>6779</v>
      </c>
      <c r="G1059" s="32" t="n">
        <v>1</v>
      </c>
      <c r="H1059" s="32" t="n">
        <v>1</v>
      </c>
      <c r="I1059" s="32" t="s">
        <v>6779</v>
      </c>
      <c r="J1059" s="32" t="n">
        <v>0.982</v>
      </c>
      <c r="K1059" s="33" t="n">
        <f aca="false">COUNTIF(B1059:J1059,"&lt;0.05")</f>
        <v>1</v>
      </c>
      <c r="L1059" s="34" t="n">
        <f aca="false">COUNTIF(B1059:J1059,"&lt;0.005556")</f>
        <v>0</v>
      </c>
    </row>
    <row r="1060" customFormat="false" ht="15" hidden="false" customHeight="false" outlineLevel="0" collapsed="false">
      <c r="A1060" s="32" t="s">
        <v>1415</v>
      </c>
      <c r="B1060" s="32" t="n">
        <v>0.397</v>
      </c>
      <c r="C1060" s="32" t="n">
        <v>0.656</v>
      </c>
      <c r="D1060" s="32" t="n">
        <v>0.171</v>
      </c>
      <c r="E1060" s="32" t="n">
        <v>0.539</v>
      </c>
      <c r="F1060" s="32" t="n">
        <v>0.549</v>
      </c>
      <c r="G1060" s="32" t="n">
        <v>0.689</v>
      </c>
      <c r="H1060" s="32" t="n">
        <v>0.497</v>
      </c>
      <c r="I1060" s="32" t="n">
        <v>0.436</v>
      </c>
      <c r="J1060" s="32" t="n">
        <v>0.349</v>
      </c>
      <c r="K1060" s="33" t="n">
        <f aca="false">COUNTIF(B1060:J1060,"&lt;0.05")</f>
        <v>0</v>
      </c>
      <c r="L1060" s="34" t="n">
        <f aca="false">COUNTIF(B1060:J1060,"&lt;0.005556")</f>
        <v>0</v>
      </c>
    </row>
    <row r="1061" customFormat="false" ht="15" hidden="false" customHeight="false" outlineLevel="0" collapsed="false">
      <c r="A1061" s="32" t="s">
        <v>5358</v>
      </c>
      <c r="B1061" s="32" t="n">
        <v>1</v>
      </c>
      <c r="C1061" s="32" t="s">
        <v>6779</v>
      </c>
      <c r="D1061" s="32" t="n">
        <v>0.825</v>
      </c>
      <c r="E1061" s="32" t="n">
        <v>1</v>
      </c>
      <c r="F1061" s="32" t="s">
        <v>6779</v>
      </c>
      <c r="G1061" s="32" t="s">
        <v>6779</v>
      </c>
      <c r="H1061" s="32" t="s">
        <v>6779</v>
      </c>
      <c r="I1061" s="32" t="s">
        <v>6779</v>
      </c>
      <c r="J1061" s="32" t="n">
        <v>1</v>
      </c>
      <c r="K1061" s="33" t="n">
        <f aca="false">COUNTIF(B1061:J1061,"&lt;0.05")</f>
        <v>0</v>
      </c>
      <c r="L1061" s="34" t="n">
        <f aca="false">COUNTIF(B1061:J1061,"&lt;0.005556")</f>
        <v>0</v>
      </c>
    </row>
    <row r="1062" customFormat="false" ht="15" hidden="false" customHeight="false" outlineLevel="0" collapsed="false">
      <c r="A1062" s="32" t="s">
        <v>2952</v>
      </c>
      <c r="B1062" s="32" t="n">
        <v>0.691</v>
      </c>
      <c r="C1062" s="32" t="n">
        <v>0.661</v>
      </c>
      <c r="D1062" s="32" t="n">
        <v>0.898</v>
      </c>
      <c r="E1062" s="32" t="n">
        <v>0.024</v>
      </c>
      <c r="F1062" s="32" t="n">
        <v>0.155</v>
      </c>
      <c r="G1062" s="32" t="n">
        <v>0.468</v>
      </c>
      <c r="H1062" s="32" t="n">
        <v>0.762</v>
      </c>
      <c r="I1062" s="32" t="n">
        <v>0.29</v>
      </c>
      <c r="J1062" s="32" t="n">
        <v>0.467</v>
      </c>
      <c r="K1062" s="33" t="n">
        <f aca="false">COUNTIF(B1062:J1062,"&lt;0.05")</f>
        <v>1</v>
      </c>
      <c r="L1062" s="34" t="n">
        <f aca="false">COUNTIF(B1062:J1062,"&lt;0.005556")</f>
        <v>0</v>
      </c>
    </row>
    <row r="1063" customFormat="false" ht="15" hidden="false" customHeight="false" outlineLevel="0" collapsed="false">
      <c r="A1063" s="32" t="s">
        <v>4685</v>
      </c>
      <c r="B1063" s="32" t="n">
        <v>0.862</v>
      </c>
      <c r="C1063" s="32" t="n">
        <v>1</v>
      </c>
      <c r="D1063" s="32" t="n">
        <v>0.893</v>
      </c>
      <c r="E1063" s="32" t="n">
        <v>0.993</v>
      </c>
      <c r="F1063" s="32" t="n">
        <v>1</v>
      </c>
      <c r="G1063" s="32" t="n">
        <v>0.975</v>
      </c>
      <c r="H1063" s="32" t="n">
        <v>1</v>
      </c>
      <c r="I1063" s="32" t="n">
        <v>0.972</v>
      </c>
      <c r="J1063" s="32" t="n">
        <v>1</v>
      </c>
      <c r="K1063" s="33" t="n">
        <f aca="false">COUNTIF(B1063:J1063,"&lt;0.05")</f>
        <v>0</v>
      </c>
      <c r="L1063" s="34" t="n">
        <f aca="false">COUNTIF(B1063:J1063,"&lt;0.005556")</f>
        <v>0</v>
      </c>
    </row>
    <row r="1064" customFormat="false" ht="15" hidden="false" customHeight="false" outlineLevel="0" collapsed="false">
      <c r="A1064" s="32" t="s">
        <v>1870</v>
      </c>
      <c r="B1064" s="32" t="n">
        <v>0.619</v>
      </c>
      <c r="C1064" s="32" t="n">
        <v>0.555</v>
      </c>
      <c r="D1064" s="32" t="n">
        <v>0.173</v>
      </c>
      <c r="E1064" s="32" t="n">
        <v>0.562</v>
      </c>
      <c r="F1064" s="32" t="n">
        <v>0.683</v>
      </c>
      <c r="G1064" s="32" t="n">
        <v>0.11</v>
      </c>
      <c r="H1064" s="32" t="n">
        <v>0.478</v>
      </c>
      <c r="I1064" s="32" t="n">
        <v>0.434</v>
      </c>
      <c r="J1064" s="32" t="n">
        <v>0.031</v>
      </c>
      <c r="K1064" s="33" t="n">
        <f aca="false">COUNTIF(B1064:J1064,"&lt;0.05")</f>
        <v>1</v>
      </c>
      <c r="L1064" s="34" t="n">
        <f aca="false">COUNTIF(B1064:J1064,"&lt;0.005556")</f>
        <v>0</v>
      </c>
    </row>
    <row r="1065" customFormat="false" ht="15" hidden="false" customHeight="false" outlineLevel="0" collapsed="false">
      <c r="A1065" s="32" t="s">
        <v>5280</v>
      </c>
      <c r="B1065" s="32" t="n">
        <v>0.932</v>
      </c>
      <c r="C1065" s="32" t="n">
        <v>1</v>
      </c>
      <c r="D1065" s="32" t="n">
        <v>1</v>
      </c>
      <c r="E1065" s="32" t="n">
        <v>0.992</v>
      </c>
      <c r="F1065" s="32" t="n">
        <v>1</v>
      </c>
      <c r="G1065" s="32" t="n">
        <v>1</v>
      </c>
      <c r="H1065" s="32" t="s">
        <v>6779</v>
      </c>
      <c r="I1065" s="32" t="n">
        <v>1</v>
      </c>
      <c r="J1065" s="32" t="s">
        <v>6779</v>
      </c>
      <c r="K1065" s="33" t="n">
        <f aca="false">COUNTIF(B1065:J1065,"&lt;0.05")</f>
        <v>0</v>
      </c>
      <c r="L1065" s="34" t="n">
        <f aca="false">COUNTIF(B1065:J1065,"&lt;0.005556")</f>
        <v>0</v>
      </c>
    </row>
    <row r="1066" customFormat="false" ht="15" hidden="false" customHeight="false" outlineLevel="0" collapsed="false">
      <c r="A1066" s="32" t="s">
        <v>1742</v>
      </c>
      <c r="B1066" s="32" t="n">
        <v>0.729</v>
      </c>
      <c r="C1066" s="32" t="n">
        <v>0.042</v>
      </c>
      <c r="D1066" s="32" t="n">
        <v>0.64</v>
      </c>
      <c r="E1066" s="32" t="n">
        <v>0.139</v>
      </c>
      <c r="F1066" s="32" t="n">
        <v>0.404</v>
      </c>
      <c r="G1066" s="32" t="n">
        <v>0.686</v>
      </c>
      <c r="H1066" s="32" t="n">
        <v>0.053</v>
      </c>
      <c r="I1066" s="32" t="n">
        <v>0.546</v>
      </c>
      <c r="J1066" s="32" t="n">
        <v>0.21</v>
      </c>
      <c r="K1066" s="33" t="n">
        <f aca="false">COUNTIF(B1066:J1066,"&lt;0.05")</f>
        <v>1</v>
      </c>
      <c r="L1066" s="34" t="n">
        <f aca="false">COUNTIF(B1066:J1066,"&lt;0.005556")</f>
        <v>0</v>
      </c>
    </row>
    <row r="1067" customFormat="false" ht="15" hidden="false" customHeight="false" outlineLevel="0" collapsed="false">
      <c r="A1067" s="32" t="s">
        <v>3572</v>
      </c>
      <c r="B1067" s="32" t="n">
        <v>0.933</v>
      </c>
      <c r="C1067" s="32" t="n">
        <v>0.838</v>
      </c>
      <c r="D1067" s="32" t="n">
        <v>0.896</v>
      </c>
      <c r="E1067" s="32" t="n">
        <v>0.477</v>
      </c>
      <c r="F1067" s="32" t="n">
        <v>0.496</v>
      </c>
      <c r="G1067" s="32" t="n">
        <v>0.153</v>
      </c>
      <c r="H1067" s="32" t="n">
        <v>0.864</v>
      </c>
      <c r="I1067" s="32" t="n">
        <v>0.97</v>
      </c>
      <c r="J1067" s="32" t="n">
        <v>0.891</v>
      </c>
      <c r="K1067" s="33" t="n">
        <f aca="false">COUNTIF(B1067:J1067,"&lt;0.05")</f>
        <v>0</v>
      </c>
      <c r="L1067" s="34" t="n">
        <f aca="false">COUNTIF(B1067:J1067,"&lt;0.005556")</f>
        <v>0</v>
      </c>
    </row>
    <row r="1068" customFormat="false" ht="15" hidden="false" customHeight="false" outlineLevel="0" collapsed="false">
      <c r="A1068" s="32" t="s">
        <v>4318</v>
      </c>
      <c r="B1068" s="32" t="n">
        <v>1</v>
      </c>
      <c r="C1068" s="32" t="s">
        <v>6779</v>
      </c>
      <c r="D1068" s="32" t="n">
        <v>0.829</v>
      </c>
      <c r="E1068" s="32" t="n">
        <v>0.851</v>
      </c>
      <c r="F1068" s="32" t="n">
        <v>0.678</v>
      </c>
      <c r="G1068" s="32" t="n">
        <v>1</v>
      </c>
      <c r="H1068" s="32" t="n">
        <v>0.856</v>
      </c>
      <c r="I1068" s="32" t="s">
        <v>6779</v>
      </c>
      <c r="J1068" s="32" t="n">
        <v>1</v>
      </c>
      <c r="K1068" s="33" t="n">
        <f aca="false">COUNTIF(B1068:J1068,"&lt;0.05")</f>
        <v>0</v>
      </c>
      <c r="L1068" s="34" t="n">
        <f aca="false">COUNTIF(B1068:J1068,"&lt;0.005556")</f>
        <v>0</v>
      </c>
    </row>
    <row r="1069" customFormat="false" ht="15" hidden="false" customHeight="false" outlineLevel="0" collapsed="false">
      <c r="A1069" s="32" t="s">
        <v>5797</v>
      </c>
      <c r="B1069" s="32" t="n">
        <v>0.976</v>
      </c>
      <c r="C1069" s="32" t="n">
        <v>1</v>
      </c>
      <c r="D1069" s="32" t="s">
        <v>6779</v>
      </c>
      <c r="E1069" s="32" t="n">
        <v>1</v>
      </c>
      <c r="F1069" s="32" t="n">
        <v>1</v>
      </c>
      <c r="G1069" s="32" t="s">
        <v>6779</v>
      </c>
      <c r="H1069" s="32" t="s">
        <v>6779</v>
      </c>
      <c r="I1069" s="32" t="s">
        <v>6779</v>
      </c>
      <c r="J1069" s="32" t="n">
        <v>1</v>
      </c>
      <c r="K1069" s="33" t="n">
        <f aca="false">COUNTIF(B1069:J1069,"&lt;0.05")</f>
        <v>0</v>
      </c>
      <c r="L1069" s="34" t="n">
        <f aca="false">COUNTIF(B1069:J1069,"&lt;0.005556")</f>
        <v>0</v>
      </c>
    </row>
    <row r="1070" customFormat="false" ht="15" hidden="false" customHeight="false" outlineLevel="0" collapsed="false">
      <c r="A1070" s="32" t="s">
        <v>4615</v>
      </c>
      <c r="B1070" s="32" t="s">
        <v>6779</v>
      </c>
      <c r="C1070" s="32" t="n">
        <v>0.902</v>
      </c>
      <c r="D1070" s="32" t="n">
        <v>1</v>
      </c>
      <c r="E1070" s="32" t="n">
        <v>0.927</v>
      </c>
      <c r="F1070" s="32" t="n">
        <v>0.983</v>
      </c>
      <c r="G1070" s="32" t="s">
        <v>6779</v>
      </c>
      <c r="H1070" s="32" t="n">
        <v>0.977</v>
      </c>
      <c r="I1070" s="32" t="n">
        <v>0.909</v>
      </c>
      <c r="J1070" s="32" t="n">
        <v>0.981</v>
      </c>
      <c r="K1070" s="33" t="n">
        <f aca="false">COUNTIF(B1070:J1070,"&lt;0.05")</f>
        <v>0</v>
      </c>
      <c r="L1070" s="34" t="n">
        <f aca="false">COUNTIF(B1070:J1070,"&lt;0.005556")</f>
        <v>0</v>
      </c>
    </row>
    <row r="1071" customFormat="false" ht="15" hidden="false" customHeight="false" outlineLevel="0" collapsed="false">
      <c r="A1071" s="32" t="s">
        <v>3136</v>
      </c>
      <c r="B1071" s="32" t="n">
        <v>0.69</v>
      </c>
      <c r="C1071" s="32" t="n">
        <v>0.491</v>
      </c>
      <c r="D1071" s="32" t="n">
        <v>0.676</v>
      </c>
      <c r="E1071" s="32" t="n">
        <v>0.582</v>
      </c>
      <c r="F1071" s="32" t="n">
        <v>0.242</v>
      </c>
      <c r="G1071" s="32" t="s">
        <v>6779</v>
      </c>
      <c r="H1071" s="32" t="n">
        <v>0.58</v>
      </c>
      <c r="I1071" s="32" t="n">
        <v>0.289</v>
      </c>
      <c r="J1071" s="32" t="n">
        <v>0.345</v>
      </c>
      <c r="K1071" s="33" t="n">
        <f aca="false">COUNTIF(B1071:J1071,"&lt;0.05")</f>
        <v>0</v>
      </c>
      <c r="L1071" s="34" t="n">
        <f aca="false">COUNTIF(B1071:J1071,"&lt;0.005556")</f>
        <v>0</v>
      </c>
    </row>
    <row r="1072" customFormat="false" ht="15" hidden="false" customHeight="false" outlineLevel="0" collapsed="false">
      <c r="A1072" s="32" t="s">
        <v>1293</v>
      </c>
      <c r="B1072" s="32" t="n">
        <v>0.144</v>
      </c>
      <c r="C1072" s="32" t="n">
        <v>0.194</v>
      </c>
      <c r="D1072" s="32" t="n">
        <v>0.656</v>
      </c>
      <c r="E1072" s="32" t="n">
        <v>0.113</v>
      </c>
      <c r="F1072" s="32" t="n">
        <v>0.449</v>
      </c>
      <c r="G1072" s="32" t="n">
        <v>0.212</v>
      </c>
      <c r="H1072" s="32" t="n">
        <v>0.616</v>
      </c>
      <c r="I1072" s="32" t="n">
        <v>0.537</v>
      </c>
      <c r="J1072" s="32" t="n">
        <v>0.142</v>
      </c>
      <c r="K1072" s="33" t="n">
        <f aca="false">COUNTIF(B1072:J1072,"&lt;0.05")</f>
        <v>0</v>
      </c>
      <c r="L1072" s="34" t="n">
        <f aca="false">COUNTIF(B1072:J1072,"&lt;0.005556")</f>
        <v>0</v>
      </c>
    </row>
    <row r="1073" customFormat="false" ht="15" hidden="false" customHeight="false" outlineLevel="0" collapsed="false">
      <c r="A1073" s="32" t="s">
        <v>6086</v>
      </c>
      <c r="B1073" s="32" t="s">
        <v>6779</v>
      </c>
      <c r="C1073" s="32" t="s">
        <v>6779</v>
      </c>
      <c r="D1073" s="32" t="s">
        <v>6779</v>
      </c>
      <c r="E1073" s="32" t="n">
        <v>1</v>
      </c>
      <c r="F1073" s="32" t="n">
        <v>0.983</v>
      </c>
      <c r="G1073" s="32" t="s">
        <v>6779</v>
      </c>
      <c r="H1073" s="32" t="n">
        <v>1</v>
      </c>
      <c r="I1073" s="32" t="n">
        <v>1</v>
      </c>
      <c r="J1073" s="32" t="s">
        <v>6779</v>
      </c>
      <c r="K1073" s="33" t="n">
        <f aca="false">COUNTIF(B1073:J1073,"&lt;0.05")</f>
        <v>0</v>
      </c>
      <c r="L1073" s="34" t="n">
        <f aca="false">COUNTIF(B1073:J1073,"&lt;0.005556")</f>
        <v>0</v>
      </c>
    </row>
    <row r="1074" customFormat="false" ht="15" hidden="false" customHeight="false" outlineLevel="0" collapsed="false">
      <c r="A1074" s="32" t="s">
        <v>3150</v>
      </c>
      <c r="B1074" s="32" t="n">
        <v>0.585</v>
      </c>
      <c r="C1074" s="32" t="n">
        <v>0.517</v>
      </c>
      <c r="D1074" s="32" t="n">
        <v>0.428</v>
      </c>
      <c r="E1074" s="32" t="n">
        <v>0.373</v>
      </c>
      <c r="F1074" s="32" t="n">
        <v>0.327</v>
      </c>
      <c r="G1074" s="32" t="n">
        <v>0.468</v>
      </c>
      <c r="H1074" s="32" t="n">
        <v>0.351</v>
      </c>
      <c r="I1074" s="32" t="n">
        <v>0.59</v>
      </c>
      <c r="J1074" s="32" t="n">
        <v>0.416</v>
      </c>
      <c r="K1074" s="33" t="n">
        <f aca="false">COUNTIF(B1074:J1074,"&lt;0.05")</f>
        <v>0</v>
      </c>
      <c r="L1074" s="34" t="n">
        <f aca="false">COUNTIF(B1074:J1074,"&lt;0.005556")</f>
        <v>0</v>
      </c>
    </row>
    <row r="1075" customFormat="false" ht="15" hidden="false" customHeight="false" outlineLevel="0" collapsed="false">
      <c r="A1075" s="32" t="s">
        <v>6339</v>
      </c>
      <c r="B1075" s="32" t="s">
        <v>6779</v>
      </c>
      <c r="C1075" s="32" t="s">
        <v>6779</v>
      </c>
      <c r="D1075" s="32" t="n">
        <v>0.983</v>
      </c>
      <c r="E1075" s="32" t="s">
        <v>6779</v>
      </c>
      <c r="F1075" s="32" t="s">
        <v>6779</v>
      </c>
      <c r="G1075" s="32" t="s">
        <v>6779</v>
      </c>
      <c r="H1075" s="32" t="s">
        <v>6779</v>
      </c>
      <c r="I1075" s="32" t="s">
        <v>6779</v>
      </c>
      <c r="J1075" s="32" t="n">
        <v>1</v>
      </c>
      <c r="K1075" s="33" t="n">
        <f aca="false">COUNTIF(B1075:J1075,"&lt;0.05")</f>
        <v>0</v>
      </c>
      <c r="L1075" s="34" t="n">
        <f aca="false">COUNTIF(B1075:J1075,"&lt;0.005556")</f>
        <v>0</v>
      </c>
    </row>
    <row r="1076" customFormat="false" ht="15" hidden="false" customHeight="false" outlineLevel="0" collapsed="false">
      <c r="A1076" s="32" t="s">
        <v>4606</v>
      </c>
      <c r="B1076" s="32" t="n">
        <v>0.936</v>
      </c>
      <c r="C1076" s="32" t="n">
        <v>1</v>
      </c>
      <c r="D1076" s="32" t="n">
        <v>0.828</v>
      </c>
      <c r="E1076" s="32" t="n">
        <v>0.956</v>
      </c>
      <c r="F1076" s="32" t="s">
        <v>6779</v>
      </c>
      <c r="G1076" s="32" t="n">
        <v>1</v>
      </c>
      <c r="H1076" s="32" t="n">
        <v>1</v>
      </c>
      <c r="I1076" s="32" t="s">
        <v>6779</v>
      </c>
      <c r="J1076" s="32" t="n">
        <v>0.983</v>
      </c>
      <c r="K1076" s="33" t="n">
        <f aca="false">COUNTIF(B1076:J1076,"&lt;0.05")</f>
        <v>0</v>
      </c>
      <c r="L1076" s="34" t="n">
        <f aca="false">COUNTIF(B1076:J1076,"&lt;0.005556")</f>
        <v>0</v>
      </c>
    </row>
    <row r="1077" customFormat="false" ht="15" hidden="false" customHeight="false" outlineLevel="0" collapsed="false">
      <c r="A1077" s="32" t="s">
        <v>3116</v>
      </c>
      <c r="B1077" s="32" t="n">
        <v>0.585</v>
      </c>
      <c r="C1077" s="32" t="n">
        <v>0.763</v>
      </c>
      <c r="D1077" s="32" t="n">
        <v>0.247</v>
      </c>
      <c r="E1077" s="32" t="n">
        <v>0.523</v>
      </c>
      <c r="F1077" s="32" t="n">
        <v>0.309</v>
      </c>
      <c r="G1077" s="32" t="n">
        <v>0.159</v>
      </c>
      <c r="H1077" s="32" t="n">
        <v>0.976</v>
      </c>
      <c r="I1077" s="32" t="n">
        <v>0.462</v>
      </c>
      <c r="J1077" s="32" t="n">
        <v>0.467</v>
      </c>
      <c r="K1077" s="33" t="n">
        <f aca="false">COUNTIF(B1077:J1077,"&lt;0.05")</f>
        <v>0</v>
      </c>
      <c r="L1077" s="34" t="n">
        <f aca="false">COUNTIF(B1077:J1077,"&lt;0.005556")</f>
        <v>0</v>
      </c>
    </row>
    <row r="1078" customFormat="false" ht="15" hidden="false" customHeight="false" outlineLevel="0" collapsed="false">
      <c r="A1078" s="32" t="s">
        <v>2721</v>
      </c>
      <c r="B1078" s="32" t="n">
        <v>0.581</v>
      </c>
      <c r="C1078" s="32" t="n">
        <v>0.764</v>
      </c>
      <c r="D1078" s="32" t="n">
        <v>0.425</v>
      </c>
      <c r="E1078" s="32" t="n">
        <v>0.355</v>
      </c>
      <c r="F1078" s="32" t="n">
        <v>0.689</v>
      </c>
      <c r="G1078" s="32" t="n">
        <v>0.442</v>
      </c>
      <c r="H1078" s="32" t="n">
        <v>0.642</v>
      </c>
      <c r="I1078" s="32" t="n">
        <v>0.04</v>
      </c>
      <c r="J1078" s="32" t="n">
        <v>0.44</v>
      </c>
      <c r="K1078" s="33" t="n">
        <f aca="false">COUNTIF(B1078:J1078,"&lt;0.05")</f>
        <v>1</v>
      </c>
      <c r="L1078" s="34" t="n">
        <f aca="false">COUNTIF(B1078:J1078,"&lt;0.005556")</f>
        <v>0</v>
      </c>
    </row>
    <row r="1079" customFormat="false" ht="15" hidden="false" customHeight="false" outlineLevel="0" collapsed="false">
      <c r="A1079" s="32" t="s">
        <v>5659</v>
      </c>
      <c r="B1079" s="32" t="n">
        <v>1</v>
      </c>
      <c r="C1079" s="32" t="n">
        <v>0.982</v>
      </c>
      <c r="D1079" s="32" t="n">
        <v>0.053</v>
      </c>
      <c r="E1079" s="32" t="n">
        <v>0.993</v>
      </c>
      <c r="F1079" s="32" t="s">
        <v>6779</v>
      </c>
      <c r="G1079" s="32" t="n">
        <v>1</v>
      </c>
      <c r="H1079" s="32" t="s">
        <v>6779</v>
      </c>
      <c r="I1079" s="32" t="n">
        <v>1</v>
      </c>
      <c r="J1079" s="32" t="s">
        <v>6779</v>
      </c>
      <c r="K1079" s="33" t="n">
        <f aca="false">COUNTIF(B1079:J1079,"&lt;0.05")</f>
        <v>0</v>
      </c>
      <c r="L1079" s="34" t="n">
        <f aca="false">COUNTIF(B1079:J1079,"&lt;0.005556")</f>
        <v>0</v>
      </c>
    </row>
    <row r="1080" customFormat="false" ht="15" hidden="false" customHeight="false" outlineLevel="0" collapsed="false">
      <c r="A1080" s="32" t="s">
        <v>6359</v>
      </c>
      <c r="B1080" s="32" t="s">
        <v>6779</v>
      </c>
      <c r="C1080" s="32" t="s">
        <v>6779</v>
      </c>
      <c r="D1080" s="32" t="s">
        <v>6779</v>
      </c>
      <c r="E1080" s="32" t="n">
        <v>1</v>
      </c>
      <c r="F1080" s="32" t="s">
        <v>6779</v>
      </c>
      <c r="G1080" s="32" t="s">
        <v>6779</v>
      </c>
      <c r="H1080" s="32" t="s">
        <v>6779</v>
      </c>
      <c r="I1080" s="32" t="n">
        <v>1</v>
      </c>
      <c r="J1080" s="32" t="n">
        <v>1</v>
      </c>
      <c r="K1080" s="33" t="n">
        <f aca="false">COUNTIF(B1080:J1080,"&lt;0.05")</f>
        <v>0</v>
      </c>
      <c r="L1080" s="34" t="n">
        <f aca="false">COUNTIF(B1080:J1080,"&lt;0.005556")</f>
        <v>0</v>
      </c>
    </row>
    <row r="1081" customFormat="false" ht="15" hidden="false" customHeight="false" outlineLevel="0" collapsed="false">
      <c r="A1081" s="32" t="s">
        <v>3522</v>
      </c>
      <c r="B1081" s="32" t="n">
        <v>0.867</v>
      </c>
      <c r="C1081" s="32" t="n">
        <v>0.685</v>
      </c>
      <c r="D1081" s="32" t="n">
        <v>0.249</v>
      </c>
      <c r="E1081" s="32" t="n">
        <v>0.31</v>
      </c>
      <c r="F1081" s="32" t="n">
        <v>0.099</v>
      </c>
      <c r="G1081" s="32" t="n">
        <v>0.749</v>
      </c>
      <c r="H1081" s="32" t="n">
        <v>0.977</v>
      </c>
      <c r="I1081" s="32" t="n">
        <v>0.908</v>
      </c>
      <c r="J1081" s="32" t="n">
        <v>0.946</v>
      </c>
      <c r="K1081" s="33" t="n">
        <f aca="false">COUNTIF(B1081:J1081,"&lt;0.05")</f>
        <v>0</v>
      </c>
      <c r="L1081" s="34" t="n">
        <f aca="false">COUNTIF(B1081:J1081,"&lt;0.005556")</f>
        <v>0</v>
      </c>
    </row>
    <row r="1082" customFormat="false" ht="15" hidden="false" customHeight="false" outlineLevel="0" collapsed="false">
      <c r="A1082" s="32" t="s">
        <v>2961</v>
      </c>
      <c r="B1082" s="32" t="n">
        <v>0.62</v>
      </c>
      <c r="C1082" s="32" t="n">
        <v>0.706</v>
      </c>
      <c r="D1082" s="32" t="n">
        <v>0.394</v>
      </c>
      <c r="E1082" s="32" t="n">
        <v>0.466</v>
      </c>
      <c r="F1082" s="32" t="n">
        <v>0.497</v>
      </c>
      <c r="G1082" s="32" t="n">
        <v>0.58</v>
      </c>
      <c r="H1082" s="32" t="n">
        <v>0.224</v>
      </c>
      <c r="I1082" s="32" t="n">
        <v>0.592</v>
      </c>
      <c r="J1082" s="32" t="n">
        <v>0.346</v>
      </c>
      <c r="K1082" s="33" t="n">
        <f aca="false">COUNTIF(B1082:J1082,"&lt;0.05")</f>
        <v>0</v>
      </c>
      <c r="L1082" s="34" t="n">
        <f aca="false">COUNTIF(B1082:J1082,"&lt;0.005556")</f>
        <v>0</v>
      </c>
    </row>
    <row r="1083" customFormat="false" ht="15" hidden="false" customHeight="false" outlineLevel="0" collapsed="false">
      <c r="A1083" s="32" t="s">
        <v>957</v>
      </c>
      <c r="B1083" s="32" t="n">
        <v>0.482</v>
      </c>
      <c r="C1083" s="32" t="n">
        <v>0.377</v>
      </c>
      <c r="D1083" s="32" t="n">
        <v>0.479</v>
      </c>
      <c r="E1083" s="32" t="n">
        <v>0.43</v>
      </c>
      <c r="F1083" s="32" t="n">
        <v>0.235</v>
      </c>
      <c r="G1083" s="32" t="n">
        <v>0.396</v>
      </c>
      <c r="H1083" s="32" t="n">
        <v>0.082</v>
      </c>
      <c r="I1083" s="32" t="n">
        <v>0.184</v>
      </c>
      <c r="J1083" s="32" t="n">
        <v>0.089</v>
      </c>
      <c r="K1083" s="33" t="n">
        <f aca="false">COUNTIF(B1083:J1083,"&lt;0.05")</f>
        <v>0</v>
      </c>
      <c r="L1083" s="34" t="n">
        <f aca="false">COUNTIF(B1083:J1083,"&lt;0.005556")</f>
        <v>0</v>
      </c>
    </row>
    <row r="1084" customFormat="false" ht="15" hidden="false" customHeight="false" outlineLevel="0" collapsed="false">
      <c r="A1084" s="32" t="s">
        <v>3451</v>
      </c>
      <c r="B1084" s="32" t="n">
        <v>0.931</v>
      </c>
      <c r="C1084" s="32" t="n">
        <v>0.092</v>
      </c>
      <c r="D1084" s="32" t="n">
        <v>0.831</v>
      </c>
      <c r="E1084" s="32" t="n">
        <v>0.716</v>
      </c>
      <c r="F1084" s="32" t="n">
        <v>0.414</v>
      </c>
      <c r="G1084" s="32" t="n">
        <v>0.842</v>
      </c>
      <c r="H1084" s="32" t="n">
        <v>0.773</v>
      </c>
      <c r="I1084" s="32" t="n">
        <v>0.902</v>
      </c>
      <c r="J1084" s="32" t="n">
        <v>0.946</v>
      </c>
      <c r="K1084" s="33" t="n">
        <f aca="false">COUNTIF(B1084:J1084,"&lt;0.05")</f>
        <v>0</v>
      </c>
      <c r="L1084" s="34" t="n">
        <f aca="false">COUNTIF(B1084:J1084,"&lt;0.005556")</f>
        <v>0</v>
      </c>
    </row>
    <row r="1085" customFormat="false" ht="15" hidden="false" customHeight="false" outlineLevel="0" collapsed="false">
      <c r="A1085" s="32" t="s">
        <v>4624</v>
      </c>
      <c r="B1085" s="32" t="n">
        <v>0.788</v>
      </c>
      <c r="C1085" s="32" t="n">
        <v>0.983</v>
      </c>
      <c r="D1085" s="32" t="n">
        <v>0.174</v>
      </c>
      <c r="E1085" s="32" t="n">
        <v>0.992</v>
      </c>
      <c r="F1085" s="32" t="n">
        <v>0.984</v>
      </c>
      <c r="G1085" s="32" t="s">
        <v>6779</v>
      </c>
      <c r="H1085" s="32" t="n">
        <v>0.071</v>
      </c>
      <c r="I1085" s="32" t="n">
        <v>0.895</v>
      </c>
      <c r="J1085" s="32" t="n">
        <v>0.061</v>
      </c>
      <c r="K1085" s="33" t="n">
        <f aca="false">COUNTIF(B1085:J1085,"&lt;0.05")</f>
        <v>0</v>
      </c>
      <c r="L1085" s="34" t="n">
        <f aca="false">COUNTIF(B1085:J1085,"&lt;0.005556")</f>
        <v>0</v>
      </c>
    </row>
    <row r="1086" customFormat="false" ht="15" hidden="false" customHeight="false" outlineLevel="0" collapsed="false">
      <c r="A1086" s="32" t="s">
        <v>3868</v>
      </c>
      <c r="B1086" s="32" t="n">
        <v>0.868</v>
      </c>
      <c r="C1086" s="32" t="n">
        <v>0.233</v>
      </c>
      <c r="D1086" s="32" t="n">
        <v>0.947</v>
      </c>
      <c r="E1086" s="32" t="n">
        <v>0.803</v>
      </c>
      <c r="F1086" s="32" t="n">
        <v>0.984</v>
      </c>
      <c r="G1086" s="32" t="n">
        <v>0.924</v>
      </c>
      <c r="H1086" s="32" t="n">
        <v>0.93</v>
      </c>
      <c r="I1086" s="32" t="n">
        <v>1</v>
      </c>
      <c r="J1086" s="32" t="n">
        <v>0.561</v>
      </c>
      <c r="K1086" s="33" t="n">
        <f aca="false">COUNTIF(B1086:J1086,"&lt;0.05")</f>
        <v>0</v>
      </c>
      <c r="L1086" s="34" t="n">
        <f aca="false">COUNTIF(B1086:J1086,"&lt;0.005556")</f>
        <v>0</v>
      </c>
    </row>
    <row r="1087" customFormat="false" ht="15" hidden="false" customHeight="false" outlineLevel="0" collapsed="false">
      <c r="A1087" s="32" t="s">
        <v>4774</v>
      </c>
      <c r="B1087" s="32" t="n">
        <v>1</v>
      </c>
      <c r="C1087" s="32" t="n">
        <v>0.765</v>
      </c>
      <c r="D1087" s="32" t="n">
        <v>0.946</v>
      </c>
      <c r="E1087" s="32" t="n">
        <v>0.073</v>
      </c>
      <c r="F1087" s="32" t="n">
        <v>0.983</v>
      </c>
      <c r="G1087" s="32" t="n">
        <v>0.973</v>
      </c>
      <c r="H1087" s="32" t="n">
        <v>0.928</v>
      </c>
      <c r="I1087" s="32" t="s">
        <v>6779</v>
      </c>
      <c r="J1087" s="32" t="n">
        <v>0.889</v>
      </c>
      <c r="K1087" s="33" t="n">
        <f aca="false">COUNTIF(B1087:J1087,"&lt;0.05")</f>
        <v>0</v>
      </c>
      <c r="L1087" s="34" t="n">
        <f aca="false">COUNTIF(B1087:J1087,"&lt;0.005556")</f>
        <v>0</v>
      </c>
    </row>
    <row r="1088" customFormat="false" ht="15" hidden="false" customHeight="false" outlineLevel="0" collapsed="false">
      <c r="A1088" s="32" t="s">
        <v>4196</v>
      </c>
      <c r="B1088" s="32" t="n">
        <v>0.975</v>
      </c>
      <c r="C1088" s="32" t="n">
        <v>0.984</v>
      </c>
      <c r="D1088" s="32" t="n">
        <v>1</v>
      </c>
      <c r="E1088" s="32" t="n">
        <v>0.356</v>
      </c>
      <c r="F1088" s="32" t="n">
        <v>0.167</v>
      </c>
      <c r="G1088" s="32" t="n">
        <v>0.921</v>
      </c>
      <c r="H1088" s="32" t="n">
        <v>0.919</v>
      </c>
      <c r="I1088" s="32" t="n">
        <v>0.909</v>
      </c>
      <c r="J1088" s="32" t="n">
        <v>1</v>
      </c>
      <c r="K1088" s="33" t="n">
        <f aca="false">COUNTIF(B1088:J1088,"&lt;0.05")</f>
        <v>0</v>
      </c>
      <c r="L1088" s="34" t="n">
        <f aca="false">COUNTIF(B1088:J1088,"&lt;0.005556")</f>
        <v>0</v>
      </c>
    </row>
    <row r="1089" customFormat="false" ht="15" hidden="false" customHeight="false" outlineLevel="0" collapsed="false">
      <c r="A1089" s="32" t="s">
        <v>3047</v>
      </c>
      <c r="B1089" s="32" t="n">
        <v>0.015</v>
      </c>
      <c r="C1089" s="32" t="n">
        <v>0.712</v>
      </c>
      <c r="D1089" s="32" t="n">
        <v>0.335</v>
      </c>
      <c r="E1089" s="32" t="n">
        <v>0.278</v>
      </c>
      <c r="F1089" s="32" t="n">
        <v>0.227</v>
      </c>
      <c r="G1089" s="32" t="n">
        <v>0.648</v>
      </c>
      <c r="H1089" s="32" t="n">
        <v>0.93</v>
      </c>
      <c r="I1089" s="32" t="n">
        <v>0.82</v>
      </c>
      <c r="J1089" s="32" t="n">
        <v>0.437</v>
      </c>
      <c r="K1089" s="33" t="n">
        <f aca="false">COUNTIF(B1089:J1089,"&lt;0.05")</f>
        <v>1</v>
      </c>
      <c r="L1089" s="34" t="n">
        <f aca="false">COUNTIF(B1089:J1089,"&lt;0.005556")</f>
        <v>0</v>
      </c>
    </row>
    <row r="1090" customFormat="false" ht="15" hidden="false" customHeight="false" outlineLevel="0" collapsed="false">
      <c r="A1090" s="32" t="s">
        <v>2943</v>
      </c>
      <c r="B1090" s="32" t="n">
        <v>0.861</v>
      </c>
      <c r="C1090" s="32" t="n">
        <v>0.77</v>
      </c>
      <c r="D1090" s="32" t="n">
        <v>0.245</v>
      </c>
      <c r="E1090" s="32" t="n">
        <v>0.476</v>
      </c>
      <c r="F1090" s="32" t="n">
        <v>0.252</v>
      </c>
      <c r="G1090" s="32" t="n">
        <v>0.648</v>
      </c>
      <c r="H1090" s="32" t="n">
        <v>0.448</v>
      </c>
      <c r="I1090" s="32" t="n">
        <v>0.906</v>
      </c>
      <c r="J1090" s="32" t="n">
        <v>0.546</v>
      </c>
      <c r="K1090" s="33" t="n">
        <f aca="false">COUNTIF(B1090:J1090,"&lt;0.05")</f>
        <v>0</v>
      </c>
      <c r="L1090" s="34" t="n">
        <f aca="false">COUNTIF(B1090:J1090,"&lt;0.005556")</f>
        <v>0</v>
      </c>
    </row>
    <row r="1091" customFormat="false" ht="15" hidden="false" customHeight="false" outlineLevel="0" collapsed="false">
      <c r="A1091" s="32" t="s">
        <v>4392</v>
      </c>
      <c r="B1091" s="32" t="n">
        <v>0.933</v>
      </c>
      <c r="C1091" s="32" t="n">
        <v>0.102</v>
      </c>
      <c r="D1091" s="32" t="n">
        <v>1</v>
      </c>
      <c r="E1091" s="32" t="n">
        <v>0.071</v>
      </c>
      <c r="F1091" s="32" t="n">
        <v>0.983</v>
      </c>
      <c r="G1091" s="32" t="n">
        <v>0.354</v>
      </c>
      <c r="H1091" s="32" t="n">
        <v>0.249</v>
      </c>
      <c r="I1091" s="32" t="n">
        <v>0.909</v>
      </c>
      <c r="J1091" s="32" t="n">
        <v>0.113</v>
      </c>
      <c r="K1091" s="33" t="n">
        <f aca="false">COUNTIF(B1091:J1091,"&lt;0.05")</f>
        <v>0</v>
      </c>
      <c r="L1091" s="34" t="n">
        <f aca="false">COUNTIF(B1091:J1091,"&lt;0.005556")</f>
        <v>0</v>
      </c>
    </row>
    <row r="1092" customFormat="false" ht="15" hidden="false" customHeight="false" outlineLevel="0" collapsed="false">
      <c r="A1092" s="32" t="s">
        <v>427</v>
      </c>
      <c r="B1092" s="32" t="n">
        <v>0.538</v>
      </c>
      <c r="C1092" s="32" t="n">
        <v>0.577</v>
      </c>
      <c r="D1092" s="32" t="n">
        <v>0.356</v>
      </c>
      <c r="E1092" s="32" t="n">
        <v>0.249</v>
      </c>
      <c r="F1092" s="32" t="n">
        <v>0.473</v>
      </c>
      <c r="G1092" s="32" t="n">
        <v>0.18</v>
      </c>
      <c r="H1092" s="32" t="n">
        <v>0.341</v>
      </c>
      <c r="I1092" s="32" t="n">
        <v>0.56</v>
      </c>
      <c r="J1092" s="32" t="n">
        <v>0.376</v>
      </c>
      <c r="K1092" s="33" t="n">
        <f aca="false">COUNTIF(B1092:J1092,"&lt;0.05")</f>
        <v>0</v>
      </c>
      <c r="L1092" s="34" t="n">
        <f aca="false">COUNTIF(B1092:J1092,"&lt;0.005556")</f>
        <v>0</v>
      </c>
    </row>
    <row r="1093" customFormat="false" ht="15" hidden="false" customHeight="false" outlineLevel="0" collapsed="false">
      <c r="A1093" s="32" t="s">
        <v>3310</v>
      </c>
      <c r="B1093" s="32" t="n">
        <v>0.776</v>
      </c>
      <c r="C1093" s="32" t="n">
        <v>0.382</v>
      </c>
      <c r="D1093" s="32" t="n">
        <v>0.561</v>
      </c>
      <c r="E1093" s="32" t="n">
        <v>0.533</v>
      </c>
      <c r="F1093" s="32" t="n">
        <v>0.051</v>
      </c>
      <c r="G1093" s="32" t="n">
        <v>0.844</v>
      </c>
      <c r="H1093" s="32" t="n">
        <v>0.321</v>
      </c>
      <c r="I1093" s="32" t="n">
        <v>0.965</v>
      </c>
      <c r="J1093" s="32" t="n">
        <v>0.807</v>
      </c>
      <c r="K1093" s="33" t="n">
        <f aca="false">COUNTIF(B1093:J1093,"&lt;0.05")</f>
        <v>0</v>
      </c>
      <c r="L1093" s="34" t="n">
        <f aca="false">COUNTIF(B1093:J1093,"&lt;0.005556")</f>
        <v>0</v>
      </c>
    </row>
    <row r="1094" customFormat="false" ht="15" hidden="false" customHeight="false" outlineLevel="0" collapsed="false">
      <c r="A1094" s="32" t="s">
        <v>3181</v>
      </c>
      <c r="B1094" s="32" t="n">
        <v>0.848</v>
      </c>
      <c r="C1094" s="32" t="n">
        <v>0.491</v>
      </c>
      <c r="D1094" s="32" t="n">
        <v>0.897</v>
      </c>
      <c r="E1094" s="32" t="n">
        <v>0.148</v>
      </c>
      <c r="F1094" s="32" t="n">
        <v>0.407</v>
      </c>
      <c r="G1094" s="32" t="n">
        <v>0.85</v>
      </c>
      <c r="H1094" s="32" t="n">
        <v>0.921</v>
      </c>
      <c r="I1094" s="32" t="n">
        <v>0.909</v>
      </c>
      <c r="J1094" s="32" t="n">
        <v>0.808</v>
      </c>
      <c r="K1094" s="33" t="n">
        <f aca="false">COUNTIF(B1094:J1094,"&lt;0.05")</f>
        <v>0</v>
      </c>
      <c r="L1094" s="34" t="n">
        <f aca="false">COUNTIF(B1094:J1094,"&lt;0.005556")</f>
        <v>0</v>
      </c>
    </row>
    <row r="1095" customFormat="false" ht="15" hidden="false" customHeight="false" outlineLevel="0" collapsed="false">
      <c r="A1095" s="32" t="s">
        <v>4940</v>
      </c>
      <c r="B1095" s="32" t="n">
        <v>1</v>
      </c>
      <c r="C1095" s="32" t="n">
        <v>0.984</v>
      </c>
      <c r="D1095" s="32" t="s">
        <v>6779</v>
      </c>
      <c r="E1095" s="32" t="n">
        <v>0.993</v>
      </c>
      <c r="F1095" s="32" t="n">
        <v>0.95</v>
      </c>
      <c r="G1095" s="32" t="s">
        <v>6779</v>
      </c>
      <c r="H1095" s="32" t="n">
        <v>1</v>
      </c>
      <c r="I1095" s="32" t="s">
        <v>6779</v>
      </c>
      <c r="J1095" s="32" t="n">
        <v>0.943</v>
      </c>
      <c r="K1095" s="33" t="n">
        <f aca="false">COUNTIF(B1095:J1095,"&lt;0.05")</f>
        <v>0</v>
      </c>
      <c r="L1095" s="34" t="n">
        <f aca="false">COUNTIF(B1095:J1095,"&lt;0.005556")</f>
        <v>0</v>
      </c>
    </row>
    <row r="1096" customFormat="false" ht="15" hidden="false" customHeight="false" outlineLevel="0" collapsed="false">
      <c r="A1096" s="32" t="s">
        <v>6225</v>
      </c>
      <c r="B1096" s="32" t="s">
        <v>6779</v>
      </c>
      <c r="C1096" s="32" t="s">
        <v>6779</v>
      </c>
      <c r="D1096" s="32" t="n">
        <v>1</v>
      </c>
      <c r="E1096" s="32" t="n">
        <v>1</v>
      </c>
      <c r="F1096" s="32" t="s">
        <v>6779</v>
      </c>
      <c r="G1096" s="32" t="s">
        <v>6779</v>
      </c>
      <c r="H1096" s="32" t="s">
        <v>6779</v>
      </c>
      <c r="I1096" s="32" t="s">
        <v>6779</v>
      </c>
      <c r="J1096" s="32" t="n">
        <v>1</v>
      </c>
      <c r="K1096" s="33" t="n">
        <f aca="false">COUNTIF(B1096:J1096,"&lt;0.05")</f>
        <v>0</v>
      </c>
      <c r="L1096" s="34" t="n">
        <f aca="false">COUNTIF(B1096:J1096,"&lt;0.005556")</f>
        <v>0</v>
      </c>
    </row>
    <row r="1097" customFormat="false" ht="15" hidden="false" customHeight="false" outlineLevel="0" collapsed="false">
      <c r="A1097" s="32" t="s">
        <v>5016</v>
      </c>
      <c r="B1097" s="32" t="n">
        <v>0.977</v>
      </c>
      <c r="C1097" s="32" t="n">
        <v>1</v>
      </c>
      <c r="D1097" s="32" t="n">
        <v>0.982</v>
      </c>
      <c r="E1097" s="32" t="s">
        <v>6779</v>
      </c>
      <c r="F1097" s="32" t="n">
        <v>0.95</v>
      </c>
      <c r="G1097" s="32" t="n">
        <v>1</v>
      </c>
      <c r="H1097" s="32" t="n">
        <v>1</v>
      </c>
      <c r="I1097" s="32" t="n">
        <v>0.911</v>
      </c>
      <c r="J1097" s="32" t="n">
        <v>1</v>
      </c>
      <c r="K1097" s="33" t="n">
        <f aca="false">COUNTIF(B1097:J1097,"&lt;0.05")</f>
        <v>0</v>
      </c>
      <c r="L1097" s="34" t="n">
        <f aca="false">COUNTIF(B1097:J1097,"&lt;0.005556")</f>
        <v>0</v>
      </c>
    </row>
    <row r="1098" customFormat="false" ht="15" hidden="false" customHeight="false" outlineLevel="0" collapsed="false">
      <c r="A1098" s="32" t="s">
        <v>3993</v>
      </c>
      <c r="B1098" s="32" t="n">
        <v>0.933</v>
      </c>
      <c r="C1098" s="32" t="n">
        <v>0.403</v>
      </c>
      <c r="D1098" s="32" t="n">
        <v>0.947</v>
      </c>
      <c r="E1098" s="32" t="n">
        <v>0.808</v>
      </c>
      <c r="F1098" s="32" t="n">
        <v>0.757</v>
      </c>
      <c r="G1098" s="32" t="n">
        <v>0.974</v>
      </c>
      <c r="H1098" s="32" t="n">
        <v>0.323</v>
      </c>
      <c r="I1098" s="32" t="n">
        <v>0.911</v>
      </c>
      <c r="J1098" s="32" t="n">
        <v>0.894</v>
      </c>
      <c r="K1098" s="33" t="n">
        <f aca="false">COUNTIF(B1098:J1098,"&lt;0.05")</f>
        <v>0</v>
      </c>
      <c r="L1098" s="34" t="n">
        <f aca="false">COUNTIF(B1098:J1098,"&lt;0.005556")</f>
        <v>0</v>
      </c>
    </row>
    <row r="1099" customFormat="false" ht="15" hidden="false" customHeight="false" outlineLevel="0" collapsed="false">
      <c r="A1099" s="32" t="s">
        <v>6251</v>
      </c>
      <c r="B1099" s="32" t="n">
        <v>1</v>
      </c>
      <c r="C1099" s="32" t="s">
        <v>6779</v>
      </c>
      <c r="D1099" s="32" t="s">
        <v>6779</v>
      </c>
      <c r="E1099" s="32" t="s">
        <v>6779</v>
      </c>
      <c r="F1099" s="32" t="s">
        <v>6779</v>
      </c>
      <c r="G1099" s="32" t="n">
        <v>0.974</v>
      </c>
      <c r="H1099" s="32" t="n">
        <v>1</v>
      </c>
      <c r="I1099" s="32" t="s">
        <v>6779</v>
      </c>
      <c r="J1099" s="32" t="s">
        <v>6779</v>
      </c>
      <c r="K1099" s="33" t="n">
        <f aca="false">COUNTIF(B1099:J1099,"&lt;0.05")</f>
        <v>0</v>
      </c>
      <c r="L1099" s="34" t="n">
        <f aca="false">COUNTIF(B1099:J1099,"&lt;0.005556")</f>
        <v>0</v>
      </c>
    </row>
    <row r="1100" customFormat="false" ht="15" hidden="false" customHeight="false" outlineLevel="0" collapsed="false">
      <c r="A1100" s="32" t="s">
        <v>5006</v>
      </c>
      <c r="B1100" s="32" t="n">
        <v>1</v>
      </c>
      <c r="C1100" s="32" t="n">
        <v>0.984</v>
      </c>
      <c r="D1100" s="32" t="n">
        <v>0.982</v>
      </c>
      <c r="E1100" s="32" t="n">
        <v>0.992</v>
      </c>
      <c r="F1100" s="32" t="n">
        <v>0.948</v>
      </c>
      <c r="G1100" s="32" t="s">
        <v>6779</v>
      </c>
      <c r="H1100" s="32" t="n">
        <v>0.976</v>
      </c>
      <c r="I1100" s="32" t="s">
        <v>6779</v>
      </c>
      <c r="J1100" s="32" t="n">
        <v>1</v>
      </c>
      <c r="K1100" s="33" t="n">
        <f aca="false">COUNTIF(B1100:J1100,"&lt;0.05")</f>
        <v>0</v>
      </c>
      <c r="L1100" s="34" t="n">
        <f aca="false">COUNTIF(B1100:J1100,"&lt;0.005556")</f>
        <v>0</v>
      </c>
    </row>
    <row r="1101" customFormat="false" ht="15" hidden="false" customHeight="false" outlineLevel="0" collapsed="false">
      <c r="A1101" s="32" t="s">
        <v>5703</v>
      </c>
      <c r="B1101" s="32" t="s">
        <v>6779</v>
      </c>
      <c r="C1101" s="32" t="n">
        <v>0.984</v>
      </c>
      <c r="D1101" s="32" t="n">
        <v>1</v>
      </c>
      <c r="E1101" s="32" t="n">
        <v>1</v>
      </c>
      <c r="F1101" s="32" t="s">
        <v>6779</v>
      </c>
      <c r="G1101" s="32" t="s">
        <v>6779</v>
      </c>
      <c r="H1101" s="32" t="n">
        <v>1</v>
      </c>
      <c r="I1101" s="32" t="n">
        <v>1</v>
      </c>
      <c r="J1101" s="32" t="s">
        <v>6779</v>
      </c>
      <c r="K1101" s="33" t="n">
        <f aca="false">COUNTIF(B1101:J1101,"&lt;0.05")</f>
        <v>0</v>
      </c>
      <c r="L1101" s="34" t="n">
        <f aca="false">COUNTIF(B1101:J1101,"&lt;0.005556")</f>
        <v>0</v>
      </c>
    </row>
    <row r="1102" customFormat="false" ht="15" hidden="false" customHeight="false" outlineLevel="0" collapsed="false">
      <c r="A1102" s="32" t="s">
        <v>6354</v>
      </c>
      <c r="B1102" s="32" t="s">
        <v>6779</v>
      </c>
      <c r="C1102" s="32" t="n">
        <v>1</v>
      </c>
      <c r="D1102" s="32" t="n">
        <v>1</v>
      </c>
      <c r="E1102" s="32" t="s">
        <v>6779</v>
      </c>
      <c r="F1102" s="32" t="n">
        <v>1</v>
      </c>
      <c r="G1102" s="32" t="s">
        <v>6779</v>
      </c>
      <c r="H1102" s="32" t="s">
        <v>6779</v>
      </c>
      <c r="I1102" s="32" t="s">
        <v>6779</v>
      </c>
      <c r="J1102" s="32" t="s">
        <v>6779</v>
      </c>
      <c r="K1102" s="33" t="n">
        <f aca="false">COUNTIF(B1102:J1102,"&lt;0.05")</f>
        <v>0</v>
      </c>
      <c r="L1102" s="34" t="n">
        <f aca="false">COUNTIF(B1102:J1102,"&lt;0.005556")</f>
        <v>0</v>
      </c>
    </row>
    <row r="1103" customFormat="false" ht="15" hidden="false" customHeight="false" outlineLevel="0" collapsed="false">
      <c r="A1103" s="32" t="s">
        <v>1334</v>
      </c>
      <c r="B1103" s="32" t="n">
        <v>0.621</v>
      </c>
      <c r="C1103" s="32" t="n">
        <v>0.016</v>
      </c>
      <c r="D1103" s="32" t="n">
        <v>0.28</v>
      </c>
      <c r="E1103" s="32" t="n">
        <v>0.448</v>
      </c>
      <c r="F1103" s="32" t="n">
        <v>0.591</v>
      </c>
      <c r="G1103" s="32" t="n">
        <v>0.187</v>
      </c>
      <c r="H1103" s="32" t="n">
        <v>0.536</v>
      </c>
      <c r="I1103" s="32" t="n">
        <v>0.581</v>
      </c>
      <c r="J1103" s="32" t="n">
        <v>0.476</v>
      </c>
      <c r="K1103" s="33" t="n">
        <f aca="false">COUNTIF(B1103:J1103,"&lt;0.05")</f>
        <v>1</v>
      </c>
      <c r="L1103" s="34" t="n">
        <f aca="false">COUNTIF(B1103:J1103,"&lt;0.005556")</f>
        <v>0</v>
      </c>
    </row>
    <row r="1104" customFormat="false" ht="15" hidden="false" customHeight="false" outlineLevel="0" collapsed="false">
      <c r="A1104" s="32" t="s">
        <v>1626</v>
      </c>
      <c r="B1104" s="32" t="n">
        <v>0.461</v>
      </c>
      <c r="C1104" s="32" t="n">
        <v>0.188</v>
      </c>
      <c r="D1104" s="32" t="n">
        <v>0.436</v>
      </c>
      <c r="E1104" s="32" t="n">
        <v>0.302</v>
      </c>
      <c r="F1104" s="32" t="n">
        <v>0.6</v>
      </c>
      <c r="G1104" s="32" t="n">
        <v>0.568</v>
      </c>
      <c r="H1104" s="32" t="n">
        <v>0.582</v>
      </c>
      <c r="I1104" s="32" t="n">
        <v>0.402</v>
      </c>
      <c r="J1104" s="32" t="n">
        <v>0.528</v>
      </c>
      <c r="K1104" s="33" t="n">
        <f aca="false">COUNTIF(B1104:J1104,"&lt;0.05")</f>
        <v>0</v>
      </c>
      <c r="L1104" s="34" t="n">
        <f aca="false">COUNTIF(B1104:J1104,"&lt;0.005556")</f>
        <v>0</v>
      </c>
    </row>
    <row r="1105" customFormat="false" ht="15" hidden="false" customHeight="false" outlineLevel="0" collapsed="false">
      <c r="A1105" s="32" t="s">
        <v>2364</v>
      </c>
      <c r="B1105" s="32" t="n">
        <v>0.374</v>
      </c>
      <c r="C1105" s="32" t="n">
        <v>0.768</v>
      </c>
      <c r="D1105" s="32" t="n">
        <v>0.481</v>
      </c>
      <c r="E1105" s="32" t="n">
        <v>0.392</v>
      </c>
      <c r="F1105" s="32" t="n">
        <v>0.222</v>
      </c>
      <c r="G1105" s="32" t="n">
        <v>0.53</v>
      </c>
      <c r="H1105" s="32" t="n">
        <v>0.729</v>
      </c>
      <c r="I1105" s="32" t="n">
        <v>0.462</v>
      </c>
      <c r="J1105" s="32" t="n">
        <v>0.209</v>
      </c>
      <c r="K1105" s="33" t="n">
        <f aca="false">COUNTIF(B1105:J1105,"&lt;0.05")</f>
        <v>0</v>
      </c>
      <c r="L1105" s="34" t="n">
        <f aca="false">COUNTIF(B1105:J1105,"&lt;0.005556")</f>
        <v>0</v>
      </c>
    </row>
    <row r="1106" customFormat="false" ht="15" hidden="false" customHeight="false" outlineLevel="0" collapsed="false">
      <c r="A1106" s="32" t="s">
        <v>4586</v>
      </c>
      <c r="B1106" s="32" t="n">
        <v>0.978</v>
      </c>
      <c r="C1106" s="32" t="n">
        <v>0.951</v>
      </c>
      <c r="D1106" s="32" t="n">
        <v>0.831</v>
      </c>
      <c r="E1106" s="32" t="n">
        <v>0.801</v>
      </c>
      <c r="F1106" s="32" t="s">
        <v>6779</v>
      </c>
      <c r="G1106" s="32" t="n">
        <v>1</v>
      </c>
      <c r="H1106" s="32" t="s">
        <v>6779</v>
      </c>
      <c r="I1106" s="32" t="s">
        <v>6779</v>
      </c>
      <c r="J1106" s="32" t="n">
        <v>0.981</v>
      </c>
      <c r="K1106" s="33" t="n">
        <f aca="false">COUNTIF(B1106:J1106,"&lt;0.05")</f>
        <v>0</v>
      </c>
      <c r="L1106" s="34" t="n">
        <f aca="false">COUNTIF(B1106:J1106,"&lt;0.005556")</f>
        <v>0</v>
      </c>
    </row>
    <row r="1107" customFormat="false" ht="15" hidden="false" customHeight="false" outlineLevel="0" collapsed="false">
      <c r="A1107" s="32" t="s">
        <v>6393</v>
      </c>
      <c r="B1107" s="32" t="s">
        <v>6779</v>
      </c>
      <c r="C1107" s="32" t="s">
        <v>6779</v>
      </c>
      <c r="D1107" s="32" t="s">
        <v>6779</v>
      </c>
      <c r="E1107" s="32" t="n">
        <v>1</v>
      </c>
      <c r="F1107" s="32" t="s">
        <v>6779</v>
      </c>
      <c r="G1107" s="32" t="s">
        <v>6779</v>
      </c>
      <c r="H1107" s="32" t="n">
        <v>0.024</v>
      </c>
      <c r="I1107" s="32" t="s">
        <v>6779</v>
      </c>
      <c r="J1107" s="32" t="s">
        <v>6779</v>
      </c>
      <c r="K1107" s="33" t="n">
        <f aca="false">COUNTIF(B1107:J1107,"&lt;0.05")</f>
        <v>1</v>
      </c>
      <c r="L1107" s="34" t="n">
        <f aca="false">COUNTIF(B1107:J1107,"&lt;0.005556")</f>
        <v>0</v>
      </c>
    </row>
    <row r="1108" customFormat="false" ht="15" hidden="false" customHeight="false" outlineLevel="0" collapsed="false">
      <c r="A1108" s="32" t="s">
        <v>4897</v>
      </c>
      <c r="B1108" s="32" t="n">
        <v>1</v>
      </c>
      <c r="C1108" s="32" t="n">
        <v>1</v>
      </c>
      <c r="D1108" s="32" t="n">
        <v>0.982</v>
      </c>
      <c r="E1108" s="32" t="n">
        <v>0.977</v>
      </c>
      <c r="F1108" s="32" t="n">
        <v>1</v>
      </c>
      <c r="G1108" s="32" t="n">
        <v>1</v>
      </c>
      <c r="H1108" s="32" t="n">
        <v>1</v>
      </c>
      <c r="I1108" s="32" t="n">
        <v>1</v>
      </c>
      <c r="J1108" s="32" t="n">
        <v>0.945</v>
      </c>
      <c r="K1108" s="33" t="n">
        <f aca="false">COUNTIF(B1108:J1108,"&lt;0.05")</f>
        <v>0</v>
      </c>
      <c r="L1108" s="34" t="n">
        <f aca="false">COUNTIF(B1108:J1108,"&lt;0.005556")</f>
        <v>0</v>
      </c>
    </row>
    <row r="1109" customFormat="false" ht="15" hidden="false" customHeight="false" outlineLevel="0" collapsed="false">
      <c r="A1109" s="32" t="s">
        <v>5298</v>
      </c>
      <c r="B1109" s="32" t="n">
        <v>1</v>
      </c>
      <c r="C1109" s="32" t="s">
        <v>6779</v>
      </c>
      <c r="D1109" s="32" t="s">
        <v>6779</v>
      </c>
      <c r="E1109" s="32" t="n">
        <v>0.992</v>
      </c>
      <c r="F1109" s="32" t="n">
        <v>0.983</v>
      </c>
      <c r="G1109" s="32" t="s">
        <v>6779</v>
      </c>
      <c r="H1109" s="32" t="s">
        <v>6779</v>
      </c>
      <c r="I1109" s="32" t="n">
        <v>0.093</v>
      </c>
      <c r="J1109" s="32" t="n">
        <v>0.981</v>
      </c>
      <c r="K1109" s="33" t="n">
        <f aca="false">COUNTIF(B1109:J1109,"&lt;0.05")</f>
        <v>0</v>
      </c>
      <c r="L1109" s="34" t="n">
        <f aca="false">COUNTIF(B1109:J1109,"&lt;0.005556")</f>
        <v>0</v>
      </c>
    </row>
    <row r="1110" customFormat="false" ht="15" hidden="false" customHeight="false" outlineLevel="0" collapsed="false">
      <c r="A1110" s="32" t="s">
        <v>500</v>
      </c>
      <c r="B1110" s="32" t="n">
        <v>0.556</v>
      </c>
      <c r="C1110" s="32" t="n">
        <v>0.496</v>
      </c>
      <c r="D1110" s="32" t="n">
        <v>0.069</v>
      </c>
      <c r="E1110" s="32" t="n">
        <v>0.017</v>
      </c>
      <c r="F1110" s="32" t="n">
        <v>0.377</v>
      </c>
      <c r="G1110" s="32" t="n">
        <v>0.57</v>
      </c>
      <c r="H1110" s="32" t="n">
        <v>0.034</v>
      </c>
      <c r="I1110" s="32" t="n">
        <v>0.597</v>
      </c>
      <c r="J1110" s="32" t="n">
        <v>0.235</v>
      </c>
      <c r="K1110" s="33" t="n">
        <f aca="false">COUNTIF(B1110:J1110,"&lt;0.05")</f>
        <v>2</v>
      </c>
      <c r="L1110" s="34" t="n">
        <f aca="false">COUNTIF(B1110:J1110,"&lt;0.005556")</f>
        <v>0</v>
      </c>
    </row>
    <row r="1111" customFormat="false" ht="15" hidden="false" customHeight="false" outlineLevel="0" collapsed="false">
      <c r="A1111" s="32" t="s">
        <v>4435</v>
      </c>
      <c r="B1111" s="32" t="n">
        <v>0.976</v>
      </c>
      <c r="C1111" s="32" t="n">
        <v>0.903</v>
      </c>
      <c r="D1111" s="32" t="n">
        <v>0.982</v>
      </c>
      <c r="E1111" s="32" t="n">
        <v>0.702</v>
      </c>
      <c r="F1111" s="32" t="n">
        <v>0.983</v>
      </c>
      <c r="G1111" s="32" t="n">
        <v>1</v>
      </c>
      <c r="H1111" s="32" t="s">
        <v>6779</v>
      </c>
      <c r="I1111" s="32" t="n">
        <v>1</v>
      </c>
      <c r="J1111" s="32" t="n">
        <v>1</v>
      </c>
      <c r="K1111" s="33" t="n">
        <f aca="false">COUNTIF(B1111:J1111,"&lt;0.05")</f>
        <v>0</v>
      </c>
      <c r="L1111" s="34" t="n">
        <f aca="false">COUNTIF(B1111:J1111,"&lt;0.005556")</f>
        <v>0</v>
      </c>
    </row>
    <row r="1112" customFormat="false" ht="15" hidden="false" customHeight="false" outlineLevel="0" collapsed="false">
      <c r="A1112" s="32" t="s">
        <v>1106</v>
      </c>
      <c r="B1112" s="32" t="n">
        <v>0.14</v>
      </c>
      <c r="C1112" s="32" t="n">
        <v>0.571</v>
      </c>
      <c r="D1112" s="32" t="n">
        <v>0.302</v>
      </c>
      <c r="E1112" s="32" t="n">
        <v>0.202</v>
      </c>
      <c r="F1112" s="32" t="n">
        <v>0.605</v>
      </c>
      <c r="G1112" s="32" t="n">
        <v>0.425</v>
      </c>
      <c r="H1112" s="32" t="n">
        <v>0.645</v>
      </c>
      <c r="I1112" s="32" t="n">
        <v>0.559</v>
      </c>
      <c r="J1112" s="32" t="n">
        <v>0.353</v>
      </c>
      <c r="K1112" s="33" t="n">
        <f aca="false">COUNTIF(B1112:J1112,"&lt;0.05")</f>
        <v>0</v>
      </c>
      <c r="L1112" s="34" t="n">
        <f aca="false">COUNTIF(B1112:J1112,"&lt;0.005556")</f>
        <v>0</v>
      </c>
    </row>
    <row r="1113" customFormat="false" ht="15" hidden="false" customHeight="false" outlineLevel="0" collapsed="false">
      <c r="A1113" s="32" t="s">
        <v>1693</v>
      </c>
      <c r="B1113" s="32" t="n">
        <v>0.641</v>
      </c>
      <c r="C1113" s="32" t="n">
        <v>0.203</v>
      </c>
      <c r="D1113" s="32" t="n">
        <v>0.205</v>
      </c>
      <c r="E1113" s="32" t="n">
        <v>0.185</v>
      </c>
      <c r="F1113" s="32" t="n">
        <v>0.489</v>
      </c>
      <c r="G1113" s="32" t="n">
        <v>0.427</v>
      </c>
      <c r="H1113" s="32" t="n">
        <v>0.523</v>
      </c>
      <c r="I1113" s="32" t="n">
        <v>0.589</v>
      </c>
      <c r="J1113" s="32" t="n">
        <v>0.258</v>
      </c>
      <c r="K1113" s="33" t="n">
        <f aca="false">COUNTIF(B1113:J1113,"&lt;0.05")</f>
        <v>0</v>
      </c>
      <c r="L1113" s="34" t="n">
        <f aca="false">COUNTIF(B1113:J1113,"&lt;0.005556")</f>
        <v>0</v>
      </c>
    </row>
    <row r="1114" customFormat="false" ht="15" hidden="false" customHeight="false" outlineLevel="0" collapsed="false">
      <c r="A1114" s="32" t="s">
        <v>3718</v>
      </c>
      <c r="B1114" s="32" t="n">
        <v>0.869</v>
      </c>
      <c r="C1114" s="32" t="n">
        <v>0.099</v>
      </c>
      <c r="D1114" s="32" t="n">
        <v>0.827</v>
      </c>
      <c r="E1114" s="32" t="n">
        <v>0.647</v>
      </c>
      <c r="F1114" s="32" t="n">
        <v>0.757</v>
      </c>
      <c r="G1114" s="32" t="n">
        <v>0.847</v>
      </c>
      <c r="H1114" s="32" t="n">
        <v>0.931</v>
      </c>
      <c r="I1114" s="32" t="n">
        <v>0.711</v>
      </c>
      <c r="J1114" s="32" t="n">
        <v>0.982</v>
      </c>
      <c r="K1114" s="33" t="n">
        <f aca="false">COUNTIF(B1114:J1114,"&lt;0.05")</f>
        <v>0</v>
      </c>
      <c r="L1114" s="34" t="n">
        <f aca="false">COUNTIF(B1114:J1114,"&lt;0.005556")</f>
        <v>0</v>
      </c>
    </row>
    <row r="1115" customFormat="false" ht="15" hidden="false" customHeight="false" outlineLevel="0" collapsed="false">
      <c r="A1115" s="32" t="s">
        <v>2912</v>
      </c>
      <c r="B1115" s="32" t="n">
        <v>0.581</v>
      </c>
      <c r="C1115" s="32" t="n">
        <v>0.658</v>
      </c>
      <c r="D1115" s="32" t="n">
        <v>0.75</v>
      </c>
      <c r="E1115" s="32" t="n">
        <v>0.538</v>
      </c>
      <c r="F1115" s="32" t="n">
        <v>0.417</v>
      </c>
      <c r="G1115" s="32" t="n">
        <v>0.348</v>
      </c>
      <c r="H1115" s="32" t="n">
        <v>0.072</v>
      </c>
      <c r="I1115" s="32" t="n">
        <v>0.663</v>
      </c>
      <c r="J1115" s="32" t="n">
        <v>0.346</v>
      </c>
      <c r="K1115" s="33" t="n">
        <f aca="false">COUNTIF(B1115:J1115,"&lt;0.05")</f>
        <v>0</v>
      </c>
      <c r="L1115" s="34" t="n">
        <f aca="false">COUNTIF(B1115:J1115,"&lt;0.005556")</f>
        <v>0</v>
      </c>
    </row>
    <row r="1116" customFormat="false" ht="15" hidden="false" customHeight="false" outlineLevel="0" collapsed="false">
      <c r="A1116" s="32" t="s">
        <v>5613</v>
      </c>
      <c r="B1116" s="32" t="n">
        <v>1</v>
      </c>
      <c r="C1116" s="32" t="n">
        <v>1</v>
      </c>
      <c r="D1116" s="32" t="n">
        <v>1</v>
      </c>
      <c r="E1116" s="32" t="n">
        <v>0.992</v>
      </c>
      <c r="F1116" s="32" t="n">
        <v>1</v>
      </c>
      <c r="G1116" s="32" t="s">
        <v>6779</v>
      </c>
      <c r="H1116" s="32" t="n">
        <v>0.976</v>
      </c>
      <c r="I1116" s="32" t="s">
        <v>6779</v>
      </c>
      <c r="J1116" s="32" t="s">
        <v>6779</v>
      </c>
      <c r="K1116" s="33" t="n">
        <f aca="false">COUNTIF(B1116:J1116,"&lt;0.05")</f>
        <v>0</v>
      </c>
      <c r="L1116" s="34" t="n">
        <f aca="false">COUNTIF(B1116:J1116,"&lt;0.005556")</f>
        <v>0</v>
      </c>
    </row>
    <row r="1117" customFormat="false" ht="15" hidden="false" customHeight="false" outlineLevel="0" collapsed="false">
      <c r="A1117" s="32" t="s">
        <v>2899</v>
      </c>
      <c r="B1117" s="32" t="n">
        <v>0.227</v>
      </c>
      <c r="C1117" s="32" t="n">
        <v>0.494</v>
      </c>
      <c r="D1117" s="32" t="n">
        <v>0.426</v>
      </c>
      <c r="E1117" s="32" t="n">
        <v>0.292</v>
      </c>
      <c r="F1117" s="32" t="n">
        <v>0.416</v>
      </c>
      <c r="G1117" s="32" t="n">
        <v>0.318</v>
      </c>
      <c r="H1117" s="32" t="n">
        <v>0.972</v>
      </c>
      <c r="I1117" s="32" t="n">
        <v>0.462</v>
      </c>
      <c r="J1117" s="32" t="n">
        <v>0.183</v>
      </c>
      <c r="K1117" s="33" t="n">
        <f aca="false">COUNTIF(B1117:J1117,"&lt;0.05")</f>
        <v>0</v>
      </c>
      <c r="L1117" s="34" t="n">
        <f aca="false">COUNTIF(B1117:J1117,"&lt;0.005556")</f>
        <v>0</v>
      </c>
    </row>
    <row r="1118" customFormat="false" ht="15" hidden="false" customHeight="false" outlineLevel="0" collapsed="false">
      <c r="A1118" s="32" t="s">
        <v>4372</v>
      </c>
      <c r="B1118" s="32" t="n">
        <v>0.868</v>
      </c>
      <c r="C1118" s="32" t="n">
        <v>0.766</v>
      </c>
      <c r="D1118" s="32" t="n">
        <v>1</v>
      </c>
      <c r="E1118" s="32" t="n">
        <v>0.353</v>
      </c>
      <c r="F1118" s="32" t="n">
        <v>0.983</v>
      </c>
      <c r="G1118" s="32" t="n">
        <v>0.841</v>
      </c>
      <c r="H1118" s="32" t="n">
        <v>0.93</v>
      </c>
      <c r="I1118" s="32" t="n">
        <v>0.811</v>
      </c>
      <c r="J1118" s="32" t="n">
        <v>0.942</v>
      </c>
      <c r="K1118" s="33" t="n">
        <f aca="false">COUNTIF(B1118:J1118,"&lt;0.05")</f>
        <v>0</v>
      </c>
      <c r="L1118" s="34" t="n">
        <f aca="false">COUNTIF(B1118:J1118,"&lt;0.005556")</f>
        <v>0</v>
      </c>
    </row>
    <row r="1119" customFormat="false" ht="15" hidden="false" customHeight="false" outlineLevel="0" collapsed="false">
      <c r="A1119" s="32" t="s">
        <v>2790</v>
      </c>
      <c r="B1119" s="32" t="n">
        <v>0.165</v>
      </c>
      <c r="C1119" s="32" t="n">
        <v>0.427</v>
      </c>
      <c r="D1119" s="32" t="n">
        <v>0.48</v>
      </c>
      <c r="E1119" s="32" t="n">
        <v>0.137</v>
      </c>
      <c r="F1119" s="32" t="n">
        <v>0.596</v>
      </c>
      <c r="G1119" s="32" t="n">
        <v>0.848</v>
      </c>
      <c r="H1119" s="32" t="n">
        <v>0.705</v>
      </c>
      <c r="I1119" s="32" t="n">
        <v>0.969</v>
      </c>
      <c r="J1119" s="32" t="n">
        <v>0.258</v>
      </c>
      <c r="K1119" s="33" t="n">
        <f aca="false">COUNTIF(B1119:J1119,"&lt;0.05")</f>
        <v>0</v>
      </c>
      <c r="L1119" s="34" t="n">
        <f aca="false">COUNTIF(B1119:J1119,"&lt;0.005556")</f>
        <v>0</v>
      </c>
    </row>
    <row r="1120" customFormat="false" ht="15" hidden="false" customHeight="false" outlineLevel="0" collapsed="false">
      <c r="A1120" s="32" t="s">
        <v>5519</v>
      </c>
      <c r="B1120" s="32" t="n">
        <v>1</v>
      </c>
      <c r="C1120" s="32" t="n">
        <v>0.983</v>
      </c>
      <c r="D1120" s="32" t="s">
        <v>6779</v>
      </c>
      <c r="E1120" s="32" t="n">
        <v>0.993</v>
      </c>
      <c r="F1120" s="32" t="n">
        <v>0.984</v>
      </c>
      <c r="G1120" s="32" t="n">
        <v>1</v>
      </c>
      <c r="H1120" s="32" t="s">
        <v>6779</v>
      </c>
      <c r="I1120" s="32" t="s">
        <v>6779</v>
      </c>
      <c r="J1120" s="32" t="n">
        <v>1</v>
      </c>
      <c r="K1120" s="33" t="n">
        <f aca="false">COUNTIF(B1120:J1120,"&lt;0.05")</f>
        <v>0</v>
      </c>
      <c r="L1120" s="34" t="n">
        <f aca="false">COUNTIF(B1120:J1120,"&lt;0.005556")</f>
        <v>0</v>
      </c>
    </row>
    <row r="1121" customFormat="false" ht="15" hidden="false" customHeight="false" outlineLevel="0" collapsed="false">
      <c r="A1121" s="32" t="s">
        <v>2836</v>
      </c>
      <c r="B1121" s="32" t="n">
        <v>0.868</v>
      </c>
      <c r="C1121" s="32" t="n">
        <v>0.695</v>
      </c>
      <c r="D1121" s="32" t="n">
        <v>0.575</v>
      </c>
      <c r="E1121" s="32" t="n">
        <v>0.388</v>
      </c>
      <c r="F1121" s="32" t="n">
        <v>0.949</v>
      </c>
      <c r="G1121" s="32" t="n">
        <v>0.92</v>
      </c>
      <c r="H1121" s="32" t="n">
        <v>0.677</v>
      </c>
      <c r="I1121" s="32" t="n">
        <v>0.413</v>
      </c>
      <c r="J1121" s="32" t="n">
        <v>0.148</v>
      </c>
      <c r="K1121" s="33" t="n">
        <f aca="false">COUNTIF(B1121:J1121,"&lt;0.05")</f>
        <v>0</v>
      </c>
      <c r="L1121" s="34" t="n">
        <f aca="false">COUNTIF(B1121:J1121,"&lt;0.005556")</f>
        <v>0</v>
      </c>
    </row>
    <row r="1122" customFormat="false" ht="15" hidden="false" customHeight="false" outlineLevel="0" collapsed="false">
      <c r="A1122" s="32" t="s">
        <v>931</v>
      </c>
      <c r="B1122" s="32" t="n">
        <v>0.474</v>
      </c>
      <c r="C1122" s="32" t="n">
        <v>0.409</v>
      </c>
      <c r="D1122" s="32" t="n">
        <v>0.328</v>
      </c>
      <c r="E1122" s="32" t="n">
        <v>0.099</v>
      </c>
      <c r="F1122" s="32" t="n">
        <v>0.041</v>
      </c>
      <c r="G1122" s="32" t="n">
        <v>0.57</v>
      </c>
      <c r="H1122" s="32" t="n">
        <v>0.113</v>
      </c>
      <c r="I1122" s="32" t="n">
        <v>0.033</v>
      </c>
      <c r="J1122" s="32" t="n">
        <v>0.078</v>
      </c>
      <c r="K1122" s="33" t="n">
        <f aca="false">COUNTIF(B1122:J1122,"&lt;0.05")</f>
        <v>2</v>
      </c>
      <c r="L1122" s="34" t="n">
        <f aca="false">COUNTIF(B1122:J1122,"&lt;0.005556")</f>
        <v>0</v>
      </c>
    </row>
    <row r="1123" customFormat="false" ht="15" hidden="false" customHeight="false" outlineLevel="0" collapsed="false">
      <c r="A1123" s="32" t="s">
        <v>5065</v>
      </c>
      <c r="B1123" s="32" t="n">
        <v>0.977</v>
      </c>
      <c r="C1123" s="32" t="n">
        <v>1</v>
      </c>
      <c r="D1123" s="32" t="s">
        <v>6779</v>
      </c>
      <c r="E1123" s="32" t="n">
        <v>0.929</v>
      </c>
      <c r="F1123" s="32" t="n">
        <v>0.983</v>
      </c>
      <c r="G1123" s="32" t="s">
        <v>6779</v>
      </c>
      <c r="H1123" s="32" t="s">
        <v>6779</v>
      </c>
      <c r="I1123" s="32" t="s">
        <v>6779</v>
      </c>
      <c r="J1123" s="32" t="n">
        <v>1</v>
      </c>
      <c r="K1123" s="33" t="n">
        <f aca="false">COUNTIF(B1123:J1123,"&lt;0.05")</f>
        <v>0</v>
      </c>
      <c r="L1123" s="34" t="n">
        <f aca="false">COUNTIF(B1123:J1123,"&lt;0.005556")</f>
        <v>0</v>
      </c>
    </row>
    <row r="1124" customFormat="false" ht="15" hidden="false" customHeight="false" outlineLevel="0" collapsed="false">
      <c r="A1124" s="32" t="s">
        <v>5704</v>
      </c>
      <c r="B1124" s="32" t="s">
        <v>6779</v>
      </c>
      <c r="C1124" s="32" t="s">
        <v>6779</v>
      </c>
      <c r="D1124" s="32" t="n">
        <v>0.983</v>
      </c>
      <c r="E1124" s="32" t="s">
        <v>6779</v>
      </c>
      <c r="F1124" s="32" t="n">
        <v>0.984</v>
      </c>
      <c r="G1124" s="32" t="s">
        <v>6779</v>
      </c>
      <c r="H1124" s="32" t="s">
        <v>6779</v>
      </c>
      <c r="I1124" s="32" t="n">
        <v>0.818</v>
      </c>
      <c r="J1124" s="32" t="s">
        <v>6779</v>
      </c>
      <c r="K1124" s="33" t="n">
        <f aca="false">COUNTIF(B1124:J1124,"&lt;0.05")</f>
        <v>0</v>
      </c>
      <c r="L1124" s="34" t="n">
        <f aca="false">COUNTIF(B1124:J1124,"&lt;0.005556")</f>
        <v>0</v>
      </c>
    </row>
    <row r="1125" customFormat="false" ht="15" hidden="false" customHeight="false" outlineLevel="0" collapsed="false">
      <c r="A1125" s="32" t="s">
        <v>2787</v>
      </c>
      <c r="B1125" s="32" t="n">
        <v>0.464</v>
      </c>
      <c r="C1125" s="32" t="n">
        <v>0.343</v>
      </c>
      <c r="D1125" s="32" t="n">
        <v>0.164</v>
      </c>
      <c r="E1125" s="32" t="n">
        <v>0.427</v>
      </c>
      <c r="F1125" s="32" t="n">
        <v>0.675</v>
      </c>
      <c r="G1125" s="32" t="n">
        <v>0.847</v>
      </c>
      <c r="H1125" s="32" t="n">
        <v>0.418</v>
      </c>
      <c r="I1125" s="32" t="n">
        <v>0.906</v>
      </c>
      <c r="J1125" s="32" t="n">
        <v>0.454</v>
      </c>
      <c r="K1125" s="33" t="n">
        <f aca="false">COUNTIF(B1125:J1125,"&lt;0.05")</f>
        <v>0</v>
      </c>
      <c r="L1125" s="34" t="n">
        <f aca="false">COUNTIF(B1125:J1125,"&lt;0.005556")</f>
        <v>0</v>
      </c>
    </row>
    <row r="1126" customFormat="false" ht="15" hidden="false" customHeight="false" outlineLevel="0" collapsed="false">
      <c r="A1126" s="32" t="s">
        <v>6061</v>
      </c>
      <c r="B1126" s="32" t="n">
        <v>1</v>
      </c>
      <c r="C1126" s="32" t="s">
        <v>6779</v>
      </c>
      <c r="D1126" s="32" t="s">
        <v>6779</v>
      </c>
      <c r="E1126" s="32" t="n">
        <v>1</v>
      </c>
      <c r="F1126" s="32" t="s">
        <v>6779</v>
      </c>
      <c r="G1126" s="32" t="n">
        <v>1</v>
      </c>
      <c r="H1126" s="32" t="s">
        <v>6779</v>
      </c>
      <c r="I1126" s="32" t="n">
        <v>1</v>
      </c>
      <c r="J1126" s="32" t="n">
        <v>1</v>
      </c>
      <c r="K1126" s="33" t="n">
        <f aca="false">COUNTIF(B1126:J1126,"&lt;0.05")</f>
        <v>0</v>
      </c>
      <c r="L1126" s="34" t="n">
        <f aca="false">COUNTIF(B1126:J1126,"&lt;0.005556")</f>
        <v>0</v>
      </c>
    </row>
    <row r="1127" customFormat="false" ht="15" hidden="false" customHeight="false" outlineLevel="0" collapsed="false">
      <c r="A1127" s="32" t="s">
        <v>3408</v>
      </c>
      <c r="B1127" s="32" t="n">
        <v>0.977</v>
      </c>
      <c r="C1127" s="32" t="n">
        <v>0.684</v>
      </c>
      <c r="D1127" s="32" t="n">
        <v>0.572</v>
      </c>
      <c r="E1127" s="32" t="n">
        <v>0.41</v>
      </c>
      <c r="F1127" s="32" t="n">
        <v>0.587</v>
      </c>
      <c r="G1127" s="32" t="n">
        <v>0.082</v>
      </c>
      <c r="H1127" s="32" t="n">
        <v>0.672</v>
      </c>
      <c r="I1127" s="32" t="n">
        <v>0.709</v>
      </c>
      <c r="J1127" s="32" t="n">
        <v>0.351</v>
      </c>
      <c r="K1127" s="33" t="n">
        <f aca="false">COUNTIF(B1127:J1127,"&lt;0.05")</f>
        <v>0</v>
      </c>
      <c r="L1127" s="34" t="n">
        <f aca="false">COUNTIF(B1127:J1127,"&lt;0.005556")</f>
        <v>0</v>
      </c>
    </row>
    <row r="1128" customFormat="false" ht="15" hidden="false" customHeight="false" outlineLevel="0" collapsed="false">
      <c r="A1128" s="32" t="s">
        <v>5765</v>
      </c>
      <c r="B1128" s="32" t="n">
        <v>1</v>
      </c>
      <c r="C1128" s="32" t="n">
        <v>1</v>
      </c>
      <c r="D1128" s="32" t="n">
        <v>1</v>
      </c>
      <c r="E1128" s="32" t="n">
        <v>1</v>
      </c>
      <c r="F1128" s="32" t="s">
        <v>6779</v>
      </c>
      <c r="G1128" s="32" t="s">
        <v>6779</v>
      </c>
      <c r="H1128" s="32" t="s">
        <v>6779</v>
      </c>
      <c r="I1128" s="32" t="n">
        <v>0.97</v>
      </c>
      <c r="J1128" s="32" t="n">
        <v>1</v>
      </c>
      <c r="K1128" s="33" t="n">
        <f aca="false">COUNTIF(B1128:J1128,"&lt;0.05")</f>
        <v>0</v>
      </c>
      <c r="L1128" s="34" t="n">
        <f aca="false">COUNTIF(B1128:J1128,"&lt;0.005556")</f>
        <v>0</v>
      </c>
    </row>
    <row r="1129" customFormat="false" ht="15" hidden="false" customHeight="false" outlineLevel="0" collapsed="false">
      <c r="A1129" s="32" t="s">
        <v>3208</v>
      </c>
      <c r="B1129" s="32" t="n">
        <v>0.933</v>
      </c>
      <c r="C1129" s="32" t="n">
        <v>0.317</v>
      </c>
      <c r="D1129" s="32" t="n">
        <v>0.573</v>
      </c>
      <c r="E1129" s="32" t="n">
        <v>0.42</v>
      </c>
      <c r="F1129" s="32" t="n">
        <v>0.9</v>
      </c>
      <c r="G1129" s="32" t="n">
        <v>0.758</v>
      </c>
      <c r="H1129" s="32" t="n">
        <v>0.554</v>
      </c>
      <c r="I1129" s="32" t="n">
        <v>0.969</v>
      </c>
      <c r="J1129" s="32" t="n">
        <v>0.437</v>
      </c>
      <c r="K1129" s="33" t="n">
        <f aca="false">COUNTIF(B1129:J1129,"&lt;0.05")</f>
        <v>0</v>
      </c>
      <c r="L1129" s="34" t="n">
        <f aca="false">COUNTIF(B1129:J1129,"&lt;0.005556")</f>
        <v>0</v>
      </c>
    </row>
    <row r="1130" customFormat="false" ht="15" hidden="false" customHeight="false" outlineLevel="0" collapsed="false">
      <c r="A1130" s="32" t="s">
        <v>6232</v>
      </c>
      <c r="B1130" s="32" t="s">
        <v>6779</v>
      </c>
      <c r="C1130" s="32" t="s">
        <v>6779</v>
      </c>
      <c r="D1130" s="32" t="n">
        <v>1</v>
      </c>
      <c r="E1130" s="32" t="n">
        <v>0.993</v>
      </c>
      <c r="F1130" s="32" t="n">
        <v>1</v>
      </c>
      <c r="G1130" s="32" t="s">
        <v>6779</v>
      </c>
      <c r="H1130" s="32" t="s">
        <v>6779</v>
      </c>
      <c r="I1130" s="32" t="s">
        <v>6779</v>
      </c>
      <c r="J1130" s="32" t="s">
        <v>6779</v>
      </c>
      <c r="K1130" s="33" t="n">
        <f aca="false">COUNTIF(B1130:J1130,"&lt;0.05")</f>
        <v>0</v>
      </c>
      <c r="L1130" s="34" t="n">
        <f aca="false">COUNTIF(B1130:J1130,"&lt;0.005556")</f>
        <v>0</v>
      </c>
    </row>
    <row r="1131" customFormat="false" ht="15" hidden="false" customHeight="false" outlineLevel="0" collapsed="false">
      <c r="A1131" s="32" t="s">
        <v>781</v>
      </c>
      <c r="B1131" s="32" t="n">
        <v>0.645</v>
      </c>
      <c r="C1131" s="32" t="n">
        <v>0.552</v>
      </c>
      <c r="D1131" s="32" t="n">
        <v>0.294</v>
      </c>
      <c r="E1131" s="32" t="n">
        <v>0.556</v>
      </c>
      <c r="F1131" s="32" t="n">
        <v>0.557</v>
      </c>
      <c r="G1131" s="32" t="n">
        <v>0.349</v>
      </c>
      <c r="H1131" s="32" t="n">
        <v>0.453</v>
      </c>
      <c r="I1131" s="32" t="n">
        <v>0.703</v>
      </c>
      <c r="J1131" s="32" t="n">
        <v>0.196</v>
      </c>
      <c r="K1131" s="33" t="n">
        <f aca="false">COUNTIF(B1131:J1131,"&lt;0.05")</f>
        <v>0</v>
      </c>
      <c r="L1131" s="34" t="n">
        <f aca="false">COUNTIF(B1131:J1131,"&lt;0.005556")</f>
        <v>0</v>
      </c>
    </row>
    <row r="1132" customFormat="false" ht="15" hidden="false" customHeight="false" outlineLevel="0" collapsed="false">
      <c r="A1132" s="32" t="s">
        <v>2022</v>
      </c>
      <c r="B1132" s="32" t="n">
        <v>0.136</v>
      </c>
      <c r="C1132" s="32" t="n">
        <v>0.268</v>
      </c>
      <c r="D1132" s="32" t="n">
        <v>0.085</v>
      </c>
      <c r="E1132" s="32" t="n">
        <v>0.229</v>
      </c>
      <c r="F1132" s="32" t="n">
        <v>0.224</v>
      </c>
      <c r="G1132" s="32" t="n">
        <v>0.755</v>
      </c>
      <c r="H1132" s="32" t="n">
        <v>0.145</v>
      </c>
      <c r="I1132" s="32" t="n">
        <v>0.709</v>
      </c>
      <c r="J1132" s="32" t="n">
        <v>0.533</v>
      </c>
      <c r="K1132" s="33" t="n">
        <f aca="false">COUNTIF(B1132:J1132,"&lt;0.05")</f>
        <v>0</v>
      </c>
      <c r="L1132" s="34" t="n">
        <f aca="false">COUNTIF(B1132:J1132,"&lt;0.005556")</f>
        <v>0</v>
      </c>
    </row>
    <row r="1133" customFormat="false" ht="15" hidden="false" customHeight="false" outlineLevel="0" collapsed="false">
      <c r="A1133" s="32" t="s">
        <v>2866</v>
      </c>
      <c r="B1133" s="32" t="n">
        <v>0.42</v>
      </c>
      <c r="C1133" s="32" t="n">
        <v>0.709</v>
      </c>
      <c r="D1133" s="32" t="n">
        <v>0.336</v>
      </c>
      <c r="E1133" s="32" t="n">
        <v>0.32</v>
      </c>
      <c r="F1133" s="32" t="n">
        <v>0.837</v>
      </c>
      <c r="G1133" s="32" t="n">
        <v>0.417</v>
      </c>
      <c r="H1133" s="32" t="n">
        <v>0.661</v>
      </c>
      <c r="I1133" s="32" t="n">
        <v>0.411</v>
      </c>
      <c r="J1133" s="32" t="n">
        <v>0.75</v>
      </c>
      <c r="K1133" s="33" t="n">
        <f aca="false">COUNTIF(B1133:J1133,"&lt;0.05")</f>
        <v>0</v>
      </c>
      <c r="L1133" s="34" t="n">
        <f aca="false">COUNTIF(B1133:J1133,"&lt;0.005556")</f>
        <v>0</v>
      </c>
    </row>
    <row r="1134" customFormat="false" ht="15" hidden="false" customHeight="false" outlineLevel="0" collapsed="false">
      <c r="A1134" s="32" t="s">
        <v>5051</v>
      </c>
      <c r="B1134" s="32" t="n">
        <v>1</v>
      </c>
      <c r="C1134" s="32" t="n">
        <v>1</v>
      </c>
      <c r="D1134" s="32" t="n">
        <v>0.895</v>
      </c>
      <c r="E1134" s="32" t="n">
        <v>0.978</v>
      </c>
      <c r="F1134" s="32" t="n">
        <v>1</v>
      </c>
      <c r="G1134" s="32" t="n">
        <v>1</v>
      </c>
      <c r="H1134" s="32" t="n">
        <v>1</v>
      </c>
      <c r="I1134" s="32" t="n">
        <v>1</v>
      </c>
      <c r="J1134" s="32" t="n">
        <v>0.938</v>
      </c>
      <c r="K1134" s="33" t="n">
        <f aca="false">COUNTIF(B1134:J1134,"&lt;0.05")</f>
        <v>0</v>
      </c>
      <c r="L1134" s="34" t="n">
        <f aca="false">COUNTIF(B1134:J1134,"&lt;0.005556")</f>
        <v>0</v>
      </c>
    </row>
    <row r="1135" customFormat="false" ht="15" hidden="false" customHeight="false" outlineLevel="0" collapsed="false">
      <c r="A1135" s="32" t="s">
        <v>5144</v>
      </c>
      <c r="B1135" s="32" t="s">
        <v>6779</v>
      </c>
      <c r="C1135" s="32" t="n">
        <v>0.898</v>
      </c>
      <c r="D1135" s="32" t="n">
        <v>1</v>
      </c>
      <c r="E1135" s="32" t="n">
        <v>0.925</v>
      </c>
      <c r="F1135" s="32" t="n">
        <v>1</v>
      </c>
      <c r="G1135" s="32" t="n">
        <v>0.973</v>
      </c>
      <c r="H1135" s="32" t="n">
        <v>1</v>
      </c>
      <c r="I1135" s="32" t="s">
        <v>6779</v>
      </c>
      <c r="J1135" s="32" t="n">
        <v>1</v>
      </c>
      <c r="K1135" s="33" t="n">
        <f aca="false">COUNTIF(B1135:J1135,"&lt;0.05")</f>
        <v>0</v>
      </c>
      <c r="L1135" s="34" t="n">
        <f aca="false">COUNTIF(B1135:J1135,"&lt;0.005556")</f>
        <v>0</v>
      </c>
    </row>
    <row r="1136" customFormat="false" ht="15" hidden="false" customHeight="false" outlineLevel="0" collapsed="false">
      <c r="A1136" s="32" t="s">
        <v>4414</v>
      </c>
      <c r="B1136" s="32" t="n">
        <v>0.933</v>
      </c>
      <c r="C1136" s="32" t="n">
        <v>0.18</v>
      </c>
      <c r="D1136" s="32" t="n">
        <v>0.577</v>
      </c>
      <c r="E1136" s="32" t="n">
        <v>0.757</v>
      </c>
      <c r="F1136" s="32" t="n">
        <v>0.951</v>
      </c>
      <c r="G1136" s="32" t="n">
        <v>0.753</v>
      </c>
      <c r="H1136" s="32" t="n">
        <v>0.976</v>
      </c>
      <c r="I1136" s="32" t="n">
        <v>0.822</v>
      </c>
      <c r="J1136" s="32" t="n">
        <v>0.893</v>
      </c>
      <c r="K1136" s="33" t="n">
        <f aca="false">COUNTIF(B1136:J1136,"&lt;0.05")</f>
        <v>0</v>
      </c>
      <c r="L1136" s="34" t="n">
        <f aca="false">COUNTIF(B1136:J1136,"&lt;0.005556")</f>
        <v>0</v>
      </c>
    </row>
    <row r="1137" customFormat="false" ht="15" hidden="false" customHeight="false" outlineLevel="0" collapsed="false">
      <c r="A1137" s="32" t="s">
        <v>1500</v>
      </c>
      <c r="B1137" s="32" t="n">
        <v>0.582</v>
      </c>
      <c r="C1137" s="32" t="n">
        <v>0.048</v>
      </c>
      <c r="D1137" s="32" t="n">
        <v>0.01</v>
      </c>
      <c r="E1137" s="32" t="n">
        <v>0.49</v>
      </c>
      <c r="F1137" s="32" t="n">
        <v>0.071</v>
      </c>
      <c r="G1137" s="32" t="n">
        <v>0.39</v>
      </c>
      <c r="H1137" s="32" t="n">
        <v>0.62</v>
      </c>
      <c r="I1137" s="32" t="n">
        <v>0.345</v>
      </c>
      <c r="J1137" s="32" t="n">
        <v>0.469</v>
      </c>
      <c r="K1137" s="33" t="n">
        <f aca="false">COUNTIF(B1137:J1137,"&lt;0.05")</f>
        <v>2</v>
      </c>
      <c r="L1137" s="34" t="n">
        <f aca="false">COUNTIF(B1137:J1137,"&lt;0.005556")</f>
        <v>0</v>
      </c>
    </row>
    <row r="1138" customFormat="false" ht="15" hidden="false" customHeight="false" outlineLevel="0" collapsed="false">
      <c r="A1138" s="32" t="s">
        <v>5535</v>
      </c>
      <c r="B1138" s="32" t="n">
        <v>1</v>
      </c>
      <c r="C1138" s="32" t="s">
        <v>6779</v>
      </c>
      <c r="D1138" s="32" t="n">
        <v>0.983</v>
      </c>
      <c r="E1138" s="32" t="n">
        <v>1</v>
      </c>
      <c r="F1138" s="32" t="s">
        <v>6779</v>
      </c>
      <c r="G1138" s="32" t="s">
        <v>6779</v>
      </c>
      <c r="H1138" s="32" t="n">
        <v>1</v>
      </c>
      <c r="I1138" s="32" t="n">
        <v>1</v>
      </c>
      <c r="J1138" s="32" t="n">
        <v>0.982</v>
      </c>
      <c r="K1138" s="33" t="n">
        <f aca="false">COUNTIF(B1138:J1138,"&lt;0.05")</f>
        <v>0</v>
      </c>
      <c r="L1138" s="34" t="n">
        <f aca="false">COUNTIF(B1138:J1138,"&lt;0.005556")</f>
        <v>0</v>
      </c>
    </row>
    <row r="1139" customFormat="false" ht="15" hidden="false" customHeight="false" outlineLevel="0" collapsed="false">
      <c r="A1139" s="32" t="s">
        <v>6214</v>
      </c>
      <c r="B1139" s="32" t="s">
        <v>6779</v>
      </c>
      <c r="C1139" s="32" t="n">
        <v>1</v>
      </c>
      <c r="D1139" s="32" t="n">
        <v>0.984</v>
      </c>
      <c r="E1139" s="32" t="s">
        <v>6779</v>
      </c>
      <c r="F1139" s="32" t="s">
        <v>6779</v>
      </c>
      <c r="G1139" s="32" t="s">
        <v>6779</v>
      </c>
      <c r="H1139" s="32" t="s">
        <v>6779</v>
      </c>
      <c r="I1139" s="32" t="s">
        <v>6779</v>
      </c>
      <c r="J1139" s="32" t="s">
        <v>6779</v>
      </c>
      <c r="K1139" s="33" t="n">
        <f aca="false">COUNTIF(B1139:J1139,"&lt;0.05")</f>
        <v>0</v>
      </c>
      <c r="L1139" s="34" t="n">
        <f aca="false">COUNTIF(B1139:J1139,"&lt;0.005556")</f>
        <v>0</v>
      </c>
    </row>
    <row r="1140" customFormat="false" ht="15" hidden="false" customHeight="false" outlineLevel="0" collapsed="false">
      <c r="A1140" s="32" t="s">
        <v>4637</v>
      </c>
      <c r="B1140" s="32" t="n">
        <v>0.977</v>
      </c>
      <c r="C1140" s="32" t="n">
        <v>0.95</v>
      </c>
      <c r="D1140" s="32" t="n">
        <v>0.982</v>
      </c>
      <c r="E1140" s="32" t="n">
        <v>0.892</v>
      </c>
      <c r="F1140" s="32" t="n">
        <v>0.901</v>
      </c>
      <c r="G1140" s="32" t="n">
        <v>0.975</v>
      </c>
      <c r="H1140" s="32" t="n">
        <v>1</v>
      </c>
      <c r="I1140" s="32" t="n">
        <v>1</v>
      </c>
      <c r="J1140" s="32" t="n">
        <v>0.891</v>
      </c>
      <c r="K1140" s="33" t="n">
        <f aca="false">COUNTIF(B1140:J1140,"&lt;0.05")</f>
        <v>0</v>
      </c>
      <c r="L1140" s="34" t="n">
        <f aca="false">COUNTIF(B1140:J1140,"&lt;0.005556")</f>
        <v>0</v>
      </c>
    </row>
    <row r="1141" customFormat="false" ht="15" hidden="false" customHeight="false" outlineLevel="0" collapsed="false">
      <c r="A1141" s="32" t="s">
        <v>5539</v>
      </c>
      <c r="B1141" s="32" t="n">
        <v>0.977</v>
      </c>
      <c r="C1141" s="32" t="n">
        <v>0.983</v>
      </c>
      <c r="D1141" s="32" t="s">
        <v>6779</v>
      </c>
      <c r="E1141" s="32" t="n">
        <v>0.993</v>
      </c>
      <c r="F1141" s="32" t="s">
        <v>6779</v>
      </c>
      <c r="G1141" s="32" t="s">
        <v>6779</v>
      </c>
      <c r="H1141" s="32" t="n">
        <v>1</v>
      </c>
      <c r="I1141" s="32" t="n">
        <v>1</v>
      </c>
      <c r="J1141" s="32" t="n">
        <v>1</v>
      </c>
      <c r="K1141" s="33" t="n">
        <f aca="false">COUNTIF(B1141:J1141,"&lt;0.05")</f>
        <v>0</v>
      </c>
      <c r="L1141" s="34" t="n">
        <f aca="false">COUNTIF(B1141:J1141,"&lt;0.005556")</f>
        <v>0</v>
      </c>
    </row>
    <row r="1142" customFormat="false" ht="15" hidden="false" customHeight="false" outlineLevel="0" collapsed="false">
      <c r="A1142" s="32" t="s">
        <v>698</v>
      </c>
      <c r="B1142" s="32" t="n">
        <v>0.552</v>
      </c>
      <c r="C1142" s="32" t="n">
        <v>0.38</v>
      </c>
      <c r="D1142" s="32" t="n">
        <v>0.438</v>
      </c>
      <c r="E1142" s="32" t="n">
        <v>0.547</v>
      </c>
      <c r="F1142" s="32" t="n">
        <v>0.446</v>
      </c>
      <c r="G1142" s="32" t="n">
        <v>0.122</v>
      </c>
      <c r="H1142" s="32" t="n">
        <v>0.367</v>
      </c>
      <c r="I1142" s="32" t="n">
        <v>0.402</v>
      </c>
      <c r="J1142" s="32" t="n">
        <v>0.415</v>
      </c>
      <c r="K1142" s="33" t="n">
        <f aca="false">COUNTIF(B1142:J1142,"&lt;0.05")</f>
        <v>0</v>
      </c>
      <c r="L1142" s="34" t="n">
        <f aca="false">COUNTIF(B1142:J1142,"&lt;0.005556")</f>
        <v>0</v>
      </c>
    </row>
    <row r="1143" customFormat="false" ht="15" hidden="false" customHeight="false" outlineLevel="0" collapsed="false">
      <c r="A1143" s="32" t="s">
        <v>6227</v>
      </c>
      <c r="B1143" s="32" t="n">
        <v>0.978</v>
      </c>
      <c r="C1143" s="32" t="s">
        <v>6779</v>
      </c>
      <c r="D1143" s="32" t="s">
        <v>6779</v>
      </c>
      <c r="E1143" s="32" t="s">
        <v>6779</v>
      </c>
      <c r="F1143" s="32" t="s">
        <v>6779</v>
      </c>
      <c r="G1143" s="32" t="s">
        <v>6779</v>
      </c>
      <c r="H1143" s="32" t="s">
        <v>6779</v>
      </c>
      <c r="I1143" s="32" t="n">
        <v>1</v>
      </c>
      <c r="J1143" s="32" t="n">
        <v>1</v>
      </c>
      <c r="K1143" s="33" t="n">
        <f aca="false">COUNTIF(B1143:J1143,"&lt;0.05")</f>
        <v>0</v>
      </c>
      <c r="L1143" s="34" t="n">
        <f aca="false">COUNTIF(B1143:J1143,"&lt;0.005556")</f>
        <v>0</v>
      </c>
    </row>
    <row r="1144" customFormat="false" ht="15" hidden="false" customHeight="false" outlineLevel="0" collapsed="false">
      <c r="A1144" s="32" t="s">
        <v>1549</v>
      </c>
      <c r="B1144" s="32" t="n">
        <v>0.648</v>
      </c>
      <c r="C1144" s="32" t="n">
        <v>0.205</v>
      </c>
      <c r="D1144" s="32" t="n">
        <v>0.215</v>
      </c>
      <c r="E1144" s="32" t="n">
        <v>0.203</v>
      </c>
      <c r="F1144" s="32" t="n">
        <v>0.626</v>
      </c>
      <c r="G1144" s="32" t="n">
        <v>0.185</v>
      </c>
      <c r="H1144" s="32" t="n">
        <v>0.565</v>
      </c>
      <c r="I1144" s="32" t="n">
        <v>0.403</v>
      </c>
      <c r="J1144" s="32" t="n">
        <v>0.628</v>
      </c>
      <c r="K1144" s="33" t="n">
        <f aca="false">COUNTIF(B1144:J1144,"&lt;0.05")</f>
        <v>0</v>
      </c>
      <c r="L1144" s="34" t="n">
        <f aca="false">COUNTIF(B1144:J1144,"&lt;0.005556")</f>
        <v>0</v>
      </c>
    </row>
    <row r="1145" customFormat="false" ht="15" hidden="false" customHeight="false" outlineLevel="0" collapsed="false">
      <c r="A1145" s="32" t="s">
        <v>4764</v>
      </c>
      <c r="B1145" s="32" t="n">
        <v>0.867</v>
      </c>
      <c r="C1145" s="32" t="n">
        <v>1</v>
      </c>
      <c r="D1145" s="32" t="n">
        <v>0.948</v>
      </c>
      <c r="E1145" s="32" t="s">
        <v>6779</v>
      </c>
      <c r="F1145" s="32" t="n">
        <v>0.983</v>
      </c>
      <c r="G1145" s="32" t="s">
        <v>6779</v>
      </c>
      <c r="H1145" s="32" t="n">
        <v>0.925</v>
      </c>
      <c r="I1145" s="32" t="s">
        <v>6779</v>
      </c>
      <c r="J1145" s="32" t="n">
        <v>0.982</v>
      </c>
      <c r="K1145" s="33" t="n">
        <f aca="false">COUNTIF(B1145:J1145,"&lt;0.05")</f>
        <v>0</v>
      </c>
      <c r="L1145" s="34" t="n">
        <f aca="false">COUNTIF(B1145:J1145,"&lt;0.005556")</f>
        <v>0</v>
      </c>
    </row>
    <row r="1146" customFormat="false" ht="15" hidden="false" customHeight="false" outlineLevel="0" collapsed="false">
      <c r="A1146" s="32" t="s">
        <v>1597</v>
      </c>
      <c r="B1146" s="32" t="n">
        <v>0.465</v>
      </c>
      <c r="C1146" s="32" t="n">
        <v>0.488</v>
      </c>
      <c r="D1146" s="32" t="n">
        <v>0.615</v>
      </c>
      <c r="E1146" s="32" t="n">
        <v>0.196</v>
      </c>
      <c r="F1146" s="32" t="n">
        <v>0.497</v>
      </c>
      <c r="G1146" s="32" t="n">
        <v>0.557</v>
      </c>
      <c r="H1146" s="32" t="n">
        <v>0.344</v>
      </c>
      <c r="I1146" s="32" t="n">
        <v>0.444</v>
      </c>
      <c r="J1146" s="32" t="n">
        <v>0.192</v>
      </c>
      <c r="K1146" s="33" t="n">
        <f aca="false">COUNTIF(B1146:J1146,"&lt;0.05")</f>
        <v>0</v>
      </c>
      <c r="L1146" s="34" t="n">
        <f aca="false">COUNTIF(B1146:J1146,"&lt;0.005556")</f>
        <v>0</v>
      </c>
    </row>
    <row r="1147" customFormat="false" ht="15" hidden="false" customHeight="false" outlineLevel="0" collapsed="false">
      <c r="A1147" s="32" t="s">
        <v>3953</v>
      </c>
      <c r="B1147" s="32" t="n">
        <v>0.978</v>
      </c>
      <c r="C1147" s="32" t="n">
        <v>0.951</v>
      </c>
      <c r="D1147" s="32" t="n">
        <v>0.752</v>
      </c>
      <c r="E1147" s="32" t="n">
        <v>0.955</v>
      </c>
      <c r="F1147" s="32" t="n">
        <v>0.983</v>
      </c>
      <c r="G1147" s="32" t="n">
        <v>0.754</v>
      </c>
      <c r="H1147" s="32" t="n">
        <v>0.977</v>
      </c>
      <c r="I1147" s="32" t="n">
        <v>1</v>
      </c>
      <c r="J1147" s="32" t="n">
        <v>0.73</v>
      </c>
      <c r="K1147" s="33" t="n">
        <f aca="false">COUNTIF(B1147:J1147,"&lt;0.05")</f>
        <v>0</v>
      </c>
      <c r="L1147" s="34" t="n">
        <f aca="false">COUNTIF(B1147:J1147,"&lt;0.005556")</f>
        <v>0</v>
      </c>
    </row>
    <row r="1148" customFormat="false" ht="15" hidden="false" customHeight="false" outlineLevel="0" collapsed="false">
      <c r="A1148" s="32" t="s">
        <v>3365</v>
      </c>
      <c r="B1148" s="32" t="n">
        <v>0.933</v>
      </c>
      <c r="C1148" s="32" t="n">
        <v>0.076</v>
      </c>
      <c r="D1148" s="32" t="n">
        <v>0.575</v>
      </c>
      <c r="E1148" s="32" t="n">
        <v>0.596</v>
      </c>
      <c r="F1148" s="32" t="n">
        <v>0.593</v>
      </c>
      <c r="G1148" s="32" t="n">
        <v>0.247</v>
      </c>
      <c r="H1148" s="32" t="n">
        <v>0.977</v>
      </c>
      <c r="I1148" s="32" t="n">
        <v>0.818</v>
      </c>
      <c r="J1148" s="32" t="n">
        <v>0.945</v>
      </c>
      <c r="K1148" s="33" t="n">
        <f aca="false">COUNTIF(B1148:J1148,"&lt;0.05")</f>
        <v>0</v>
      </c>
      <c r="L1148" s="34" t="n">
        <f aca="false">COUNTIF(B1148:J1148,"&lt;0.005556")</f>
        <v>0</v>
      </c>
    </row>
    <row r="1149" customFormat="false" ht="15" hidden="false" customHeight="false" outlineLevel="0" collapsed="false">
      <c r="A1149" s="32" t="s">
        <v>6060</v>
      </c>
      <c r="B1149" s="32" t="s">
        <v>6779</v>
      </c>
      <c r="C1149" s="32" t="n">
        <v>1</v>
      </c>
      <c r="D1149" s="32" t="n">
        <v>1</v>
      </c>
      <c r="E1149" s="32" t="n">
        <v>1</v>
      </c>
      <c r="F1149" s="32" t="n">
        <v>1</v>
      </c>
      <c r="G1149" s="32" t="s">
        <v>6779</v>
      </c>
      <c r="H1149" s="32" t="s">
        <v>6779</v>
      </c>
      <c r="I1149" s="32" t="n">
        <v>1</v>
      </c>
      <c r="J1149" s="32" t="s">
        <v>6779</v>
      </c>
      <c r="K1149" s="33" t="n">
        <f aca="false">COUNTIF(B1149:J1149,"&lt;0.05")</f>
        <v>0</v>
      </c>
      <c r="L1149" s="34" t="n">
        <f aca="false">COUNTIF(B1149:J1149,"&lt;0.005556")</f>
        <v>0</v>
      </c>
    </row>
    <row r="1150" customFormat="false" ht="15" hidden="false" customHeight="false" outlineLevel="0" collapsed="false">
      <c r="A1150" s="32" t="s">
        <v>5811</v>
      </c>
      <c r="B1150" s="32" t="n">
        <v>0.022</v>
      </c>
      <c r="C1150" s="32" t="n">
        <v>0.017</v>
      </c>
      <c r="D1150" s="32" t="n">
        <v>1</v>
      </c>
      <c r="E1150" s="32" t="n">
        <v>1</v>
      </c>
      <c r="F1150" s="32" t="n">
        <v>0.983</v>
      </c>
      <c r="G1150" s="32" t="n">
        <v>0.025</v>
      </c>
      <c r="H1150" s="32" t="s">
        <v>6779</v>
      </c>
      <c r="I1150" s="32" t="s">
        <v>6779</v>
      </c>
      <c r="J1150" s="32" t="n">
        <v>0.018</v>
      </c>
      <c r="K1150" s="33" t="n">
        <f aca="false">COUNTIF(B1150:J1150,"&lt;0.05")</f>
        <v>4</v>
      </c>
      <c r="L1150" s="34" t="n">
        <f aca="false">COUNTIF(B1150:J1150,"&lt;0.005556")</f>
        <v>0</v>
      </c>
    </row>
    <row r="1151" customFormat="false" ht="15" hidden="false" customHeight="false" outlineLevel="0" collapsed="false">
      <c r="A1151" s="32" t="s">
        <v>4292</v>
      </c>
      <c r="B1151" s="32" t="n">
        <v>0.07</v>
      </c>
      <c r="C1151" s="32" t="n">
        <v>0.95</v>
      </c>
      <c r="D1151" s="32" t="n">
        <v>0.947</v>
      </c>
      <c r="E1151" s="32" t="n">
        <v>0.884</v>
      </c>
      <c r="F1151" s="32" t="n">
        <v>0.949</v>
      </c>
      <c r="G1151" s="32" t="s">
        <v>6779</v>
      </c>
      <c r="H1151" s="32" t="n">
        <v>0.932</v>
      </c>
      <c r="I1151" s="32" t="n">
        <v>0.908</v>
      </c>
      <c r="J1151" s="32" t="n">
        <v>0.982</v>
      </c>
      <c r="K1151" s="33" t="n">
        <f aca="false">COUNTIF(B1151:J1151,"&lt;0.05")</f>
        <v>0</v>
      </c>
      <c r="L1151" s="34" t="n">
        <f aca="false">COUNTIF(B1151:J1151,"&lt;0.005556")</f>
        <v>0</v>
      </c>
    </row>
    <row r="1152" customFormat="false" ht="15" hidden="false" customHeight="false" outlineLevel="0" collapsed="false">
      <c r="A1152" s="32" t="s">
        <v>1790</v>
      </c>
      <c r="B1152" s="32" t="n">
        <v>0.279</v>
      </c>
      <c r="C1152" s="32" t="n">
        <v>0.394</v>
      </c>
      <c r="D1152" s="32" t="n">
        <v>0.056</v>
      </c>
      <c r="E1152" s="32" t="n">
        <v>0.397</v>
      </c>
      <c r="F1152" s="32" t="n">
        <v>0.759</v>
      </c>
      <c r="G1152" s="32" t="n">
        <v>0.431</v>
      </c>
      <c r="H1152" s="32" t="n">
        <v>0.634</v>
      </c>
      <c r="I1152" s="32" t="n">
        <v>0.184</v>
      </c>
      <c r="J1152" s="32" t="n">
        <v>0.163</v>
      </c>
      <c r="K1152" s="33" t="n">
        <f aca="false">COUNTIF(B1152:J1152,"&lt;0.05")</f>
        <v>0</v>
      </c>
      <c r="L1152" s="34" t="n">
        <f aca="false">COUNTIF(B1152:J1152,"&lt;0.005556")</f>
        <v>0</v>
      </c>
    </row>
    <row r="1153" customFormat="false" ht="15" hidden="false" customHeight="false" outlineLevel="0" collapsed="false">
      <c r="A1153" s="32" t="s">
        <v>6100</v>
      </c>
      <c r="B1153" s="32" t="s">
        <v>6779</v>
      </c>
      <c r="C1153" s="32" t="n">
        <v>0.984</v>
      </c>
      <c r="D1153" s="32" t="n">
        <v>1</v>
      </c>
      <c r="E1153" s="32" t="s">
        <v>6779</v>
      </c>
      <c r="F1153" s="32" t="s">
        <v>6779</v>
      </c>
      <c r="G1153" s="32" t="s">
        <v>6779</v>
      </c>
      <c r="H1153" s="32" t="n">
        <v>1</v>
      </c>
      <c r="I1153" s="32" t="s">
        <v>6779</v>
      </c>
      <c r="J1153" s="32" t="s">
        <v>6779</v>
      </c>
      <c r="K1153" s="33" t="n">
        <f aca="false">COUNTIF(B1153:J1153,"&lt;0.05")</f>
        <v>0</v>
      </c>
      <c r="L1153" s="34" t="n">
        <f aca="false">COUNTIF(B1153:J1153,"&lt;0.005556")</f>
        <v>0</v>
      </c>
    </row>
    <row r="1154" customFormat="false" ht="15" hidden="false" customHeight="false" outlineLevel="0" collapsed="false">
      <c r="A1154" s="32" t="s">
        <v>5614</v>
      </c>
      <c r="B1154" s="32" t="s">
        <v>6779</v>
      </c>
      <c r="C1154" s="32" t="s">
        <v>6779</v>
      </c>
      <c r="D1154" s="32" t="s">
        <v>6779</v>
      </c>
      <c r="E1154" s="32" t="n">
        <v>0.924</v>
      </c>
      <c r="F1154" s="32" t="n">
        <v>1</v>
      </c>
      <c r="G1154" s="32" t="s">
        <v>6779</v>
      </c>
      <c r="H1154" s="32" t="s">
        <v>6779</v>
      </c>
      <c r="I1154" s="32" t="s">
        <v>6779</v>
      </c>
      <c r="J1154" s="32" t="n">
        <v>0.981</v>
      </c>
      <c r="K1154" s="33" t="n">
        <f aca="false">COUNTIF(B1154:J1154,"&lt;0.05")</f>
        <v>0</v>
      </c>
      <c r="L1154" s="34" t="n">
        <f aca="false">COUNTIF(B1154:J1154,"&lt;0.005556")</f>
        <v>0</v>
      </c>
    </row>
    <row r="1155" customFormat="false" ht="15" hidden="false" customHeight="false" outlineLevel="0" collapsed="false">
      <c r="A1155" s="32" t="s">
        <v>3045</v>
      </c>
      <c r="B1155" s="32" t="n">
        <v>0.408</v>
      </c>
      <c r="C1155" s="32" t="n">
        <v>0.235</v>
      </c>
      <c r="D1155" s="32" t="n">
        <v>0.103</v>
      </c>
      <c r="E1155" s="32" t="n">
        <v>0.078</v>
      </c>
      <c r="F1155" s="32" t="n">
        <v>0.681</v>
      </c>
      <c r="G1155" s="32" t="n">
        <v>0.42</v>
      </c>
      <c r="H1155" s="32" t="n">
        <v>0.138</v>
      </c>
      <c r="I1155" s="32" t="n">
        <v>0.821</v>
      </c>
      <c r="J1155" s="32" t="n">
        <v>0.467</v>
      </c>
      <c r="K1155" s="33" t="n">
        <f aca="false">COUNTIF(B1155:J1155,"&lt;0.05")</f>
        <v>0</v>
      </c>
      <c r="L1155" s="34" t="n">
        <f aca="false">COUNTIF(B1155:J1155,"&lt;0.005556")</f>
        <v>0</v>
      </c>
    </row>
    <row r="1156" customFormat="false" ht="15" hidden="false" customHeight="false" outlineLevel="0" collapsed="false">
      <c r="A1156" s="32" t="s">
        <v>5629</v>
      </c>
      <c r="B1156" s="32" t="s">
        <v>6779</v>
      </c>
      <c r="C1156" s="32" t="s">
        <v>6779</v>
      </c>
      <c r="D1156" s="32" t="s">
        <v>6779</v>
      </c>
      <c r="E1156" s="32" t="n">
        <v>0.955</v>
      </c>
      <c r="F1156" s="32" t="s">
        <v>6779</v>
      </c>
      <c r="G1156" s="32" t="n">
        <v>0.972</v>
      </c>
      <c r="H1156" s="32" t="n">
        <v>1</v>
      </c>
      <c r="I1156" s="32" t="s">
        <v>6779</v>
      </c>
      <c r="J1156" s="32" t="n">
        <v>1</v>
      </c>
      <c r="K1156" s="33" t="n">
        <f aca="false">COUNTIF(B1156:J1156,"&lt;0.05")</f>
        <v>0</v>
      </c>
      <c r="L1156" s="34" t="n">
        <f aca="false">COUNTIF(B1156:J1156,"&lt;0.005556")</f>
        <v>0</v>
      </c>
    </row>
    <row r="1157" customFormat="false" ht="15" hidden="false" customHeight="false" outlineLevel="0" collapsed="false">
      <c r="A1157" s="32" t="s">
        <v>5020</v>
      </c>
      <c r="B1157" s="32" t="n">
        <v>1</v>
      </c>
      <c r="C1157" s="32" t="s">
        <v>6779</v>
      </c>
      <c r="D1157" s="32" t="n">
        <v>0.982</v>
      </c>
      <c r="E1157" s="32" t="n">
        <v>0.071</v>
      </c>
      <c r="F1157" s="32" t="s">
        <v>6779</v>
      </c>
      <c r="G1157" s="32" t="n">
        <v>0.973</v>
      </c>
      <c r="H1157" s="32" t="n">
        <v>0.976</v>
      </c>
      <c r="I1157" s="32" t="n">
        <v>0.97</v>
      </c>
      <c r="J1157" s="32" t="n">
        <v>0.982</v>
      </c>
      <c r="K1157" s="33" t="n">
        <f aca="false">COUNTIF(B1157:J1157,"&lt;0.05")</f>
        <v>0</v>
      </c>
      <c r="L1157" s="34" t="n">
        <f aca="false">COUNTIF(B1157:J1157,"&lt;0.005556")</f>
        <v>0</v>
      </c>
    </row>
    <row r="1158" customFormat="false" ht="15" hidden="false" customHeight="false" outlineLevel="0" collapsed="false">
      <c r="A1158" s="32" t="s">
        <v>2131</v>
      </c>
      <c r="B1158" s="32" t="n">
        <v>0.583</v>
      </c>
      <c r="C1158" s="32" t="n">
        <v>0.511</v>
      </c>
      <c r="D1158" s="32" t="n">
        <v>0.664</v>
      </c>
      <c r="E1158" s="32" t="n">
        <v>0.556</v>
      </c>
      <c r="F1158" s="32" t="n">
        <v>0.19</v>
      </c>
      <c r="G1158" s="32" t="n">
        <v>0.316</v>
      </c>
      <c r="H1158" s="32" t="n">
        <v>0.528</v>
      </c>
      <c r="I1158" s="32" t="n">
        <v>0.343</v>
      </c>
      <c r="J1158" s="32" t="n">
        <v>0.376</v>
      </c>
      <c r="K1158" s="33" t="n">
        <f aca="false">COUNTIF(B1158:J1158,"&lt;0.05")</f>
        <v>0</v>
      </c>
      <c r="L1158" s="34" t="n">
        <f aca="false">COUNTIF(B1158:J1158,"&lt;0.005556")</f>
        <v>0</v>
      </c>
    </row>
    <row r="1159" customFormat="false" ht="15" hidden="false" customHeight="false" outlineLevel="0" collapsed="false">
      <c r="A1159" s="32" t="s">
        <v>4941</v>
      </c>
      <c r="B1159" s="32" t="s">
        <v>6779</v>
      </c>
      <c r="C1159" s="32" t="n">
        <v>0.984</v>
      </c>
      <c r="D1159" s="32" t="s">
        <v>6779</v>
      </c>
      <c r="E1159" s="32" t="n">
        <v>0.956</v>
      </c>
      <c r="F1159" s="32" t="n">
        <v>1</v>
      </c>
      <c r="G1159" s="32" t="n">
        <v>1</v>
      </c>
      <c r="H1159" s="32" t="s">
        <v>6779</v>
      </c>
      <c r="I1159" s="32" t="n">
        <v>0.909</v>
      </c>
      <c r="J1159" s="32" t="s">
        <v>6779</v>
      </c>
      <c r="K1159" s="33" t="n">
        <f aca="false">COUNTIF(B1159:J1159,"&lt;0.05")</f>
        <v>0</v>
      </c>
      <c r="L1159" s="34" t="n">
        <f aca="false">COUNTIF(B1159:J1159,"&lt;0.005556")</f>
        <v>0</v>
      </c>
    </row>
    <row r="1160" customFormat="false" ht="15" hidden="false" customHeight="false" outlineLevel="0" collapsed="false">
      <c r="A1160" s="32" t="s">
        <v>5533</v>
      </c>
      <c r="B1160" s="32" t="n">
        <v>1</v>
      </c>
      <c r="C1160" s="32" t="n">
        <v>1</v>
      </c>
      <c r="D1160" s="32" t="n">
        <v>1</v>
      </c>
      <c r="E1160" s="32" t="n">
        <v>0.978</v>
      </c>
      <c r="F1160" s="32" t="n">
        <v>1</v>
      </c>
      <c r="G1160" s="32" t="n">
        <v>1</v>
      </c>
      <c r="H1160" s="32" t="s">
        <v>6779</v>
      </c>
      <c r="I1160" s="32" t="s">
        <v>6779</v>
      </c>
      <c r="J1160" s="32" t="n">
        <v>1</v>
      </c>
      <c r="K1160" s="33" t="n">
        <f aca="false">COUNTIF(B1160:J1160,"&lt;0.05")</f>
        <v>0</v>
      </c>
      <c r="L1160" s="34" t="n">
        <f aca="false">COUNTIF(B1160:J1160,"&lt;0.005556")</f>
        <v>0</v>
      </c>
    </row>
    <row r="1161" customFormat="false" ht="15" hidden="false" customHeight="false" outlineLevel="0" collapsed="false">
      <c r="A1161" s="32" t="s">
        <v>3495</v>
      </c>
      <c r="B1161" s="32" t="n">
        <v>0.977</v>
      </c>
      <c r="C1161" s="32" t="n">
        <v>0.766</v>
      </c>
      <c r="D1161" s="32" t="n">
        <v>0.575</v>
      </c>
      <c r="E1161" s="32" t="n">
        <v>0.576</v>
      </c>
      <c r="F1161" s="32" t="n">
        <v>0.497</v>
      </c>
      <c r="G1161" s="32" t="n">
        <v>0.03</v>
      </c>
      <c r="H1161" s="32" t="n">
        <v>0.139</v>
      </c>
      <c r="I1161" s="32" t="n">
        <v>0.821</v>
      </c>
      <c r="J1161" s="32" t="n">
        <v>0.349</v>
      </c>
      <c r="K1161" s="33" t="n">
        <f aca="false">COUNTIF(B1161:J1161,"&lt;0.05")</f>
        <v>1</v>
      </c>
      <c r="L1161" s="34" t="n">
        <f aca="false">COUNTIF(B1161:J1161,"&lt;0.005556")</f>
        <v>0</v>
      </c>
    </row>
    <row r="1162" customFormat="false" ht="15" hidden="false" customHeight="false" outlineLevel="0" collapsed="false">
      <c r="A1162" s="32" t="s">
        <v>5509</v>
      </c>
      <c r="B1162" s="32" t="s">
        <v>6779</v>
      </c>
      <c r="C1162" s="32" t="n">
        <v>1</v>
      </c>
      <c r="D1162" s="32" t="s">
        <v>6779</v>
      </c>
      <c r="E1162" s="32" t="n">
        <v>0.956</v>
      </c>
      <c r="F1162" s="32" t="n">
        <v>0.982</v>
      </c>
      <c r="G1162" s="32" t="s">
        <v>6779</v>
      </c>
      <c r="H1162" s="32" t="n">
        <v>0.977</v>
      </c>
      <c r="I1162" s="32" t="s">
        <v>6779</v>
      </c>
      <c r="J1162" s="32" t="s">
        <v>6779</v>
      </c>
      <c r="K1162" s="33" t="n">
        <f aca="false">COUNTIF(B1162:J1162,"&lt;0.05")</f>
        <v>0</v>
      </c>
      <c r="L1162" s="34" t="n">
        <f aca="false">COUNTIF(B1162:J1162,"&lt;0.005556")</f>
        <v>0</v>
      </c>
    </row>
    <row r="1163" customFormat="false" ht="15" hidden="false" customHeight="false" outlineLevel="0" collapsed="false">
      <c r="A1163" s="32" t="s">
        <v>5813</v>
      </c>
      <c r="B1163" s="32" t="s">
        <v>6779</v>
      </c>
      <c r="C1163" s="32" t="n">
        <v>0.984</v>
      </c>
      <c r="D1163" s="32" t="s">
        <v>6779</v>
      </c>
      <c r="E1163" s="32" t="n">
        <v>0.993</v>
      </c>
      <c r="F1163" s="32" t="s">
        <v>6779</v>
      </c>
      <c r="G1163" s="32" t="s">
        <v>6779</v>
      </c>
      <c r="H1163" s="32" t="n">
        <v>0.977</v>
      </c>
      <c r="I1163" s="32" t="n">
        <v>1</v>
      </c>
      <c r="J1163" s="32" t="n">
        <v>0.944</v>
      </c>
      <c r="K1163" s="33" t="n">
        <f aca="false">COUNTIF(B1163:J1163,"&lt;0.05")</f>
        <v>0</v>
      </c>
      <c r="L1163" s="34" t="n">
        <f aca="false">COUNTIF(B1163:J1163,"&lt;0.005556")</f>
        <v>0</v>
      </c>
    </row>
    <row r="1164" customFormat="false" ht="15" hidden="false" customHeight="false" outlineLevel="0" collapsed="false">
      <c r="A1164" s="32" t="s">
        <v>3824</v>
      </c>
      <c r="B1164" s="32" t="n">
        <v>0.931</v>
      </c>
      <c r="C1164" s="32" t="n">
        <v>0.671</v>
      </c>
      <c r="D1164" s="32" t="n">
        <v>0.831</v>
      </c>
      <c r="E1164" s="32" t="n">
        <v>0.647</v>
      </c>
      <c r="F1164" s="32" t="n">
        <v>0.832</v>
      </c>
      <c r="G1164" s="32" t="n">
        <v>0.84</v>
      </c>
      <c r="H1164" s="32" t="n">
        <v>0.569</v>
      </c>
      <c r="I1164" s="32" t="n">
        <v>1</v>
      </c>
      <c r="J1164" s="32" t="n">
        <v>0.889</v>
      </c>
      <c r="K1164" s="33" t="n">
        <f aca="false">COUNTIF(B1164:J1164,"&lt;0.05")</f>
        <v>0</v>
      </c>
      <c r="L1164" s="34" t="n">
        <f aca="false">COUNTIF(B1164:J1164,"&lt;0.005556")</f>
        <v>0</v>
      </c>
    </row>
    <row r="1165" customFormat="false" ht="15" hidden="false" customHeight="false" outlineLevel="0" collapsed="false">
      <c r="A1165" s="32" t="s">
        <v>2073</v>
      </c>
      <c r="B1165" s="32" t="n">
        <v>0.653</v>
      </c>
      <c r="C1165" s="32" t="n">
        <v>0.543</v>
      </c>
      <c r="D1165" s="32" t="n">
        <v>0.746</v>
      </c>
      <c r="E1165" s="32" t="n">
        <v>0.596</v>
      </c>
      <c r="F1165" s="32" t="n">
        <v>0.098</v>
      </c>
      <c r="G1165" s="32" t="n">
        <v>0.225</v>
      </c>
      <c r="H1165" s="32" t="n">
        <v>0.036</v>
      </c>
      <c r="I1165" s="32" t="n">
        <v>0.047</v>
      </c>
      <c r="J1165" s="32" t="n">
        <v>0.177</v>
      </c>
      <c r="K1165" s="33" t="n">
        <f aca="false">COUNTIF(B1165:J1165,"&lt;0.05")</f>
        <v>2</v>
      </c>
      <c r="L1165" s="34" t="n">
        <f aca="false">COUNTIF(B1165:J1165,"&lt;0.005556")</f>
        <v>0</v>
      </c>
    </row>
    <row r="1166" customFormat="false" ht="15" hidden="false" customHeight="false" outlineLevel="0" collapsed="false">
      <c r="A1166" s="32" t="s">
        <v>2891</v>
      </c>
      <c r="B1166" s="32" t="n">
        <v>0.588</v>
      </c>
      <c r="C1166" s="32" t="n">
        <v>0.767</v>
      </c>
      <c r="D1166" s="32" t="n">
        <v>0.105</v>
      </c>
      <c r="E1166" s="32" t="n">
        <v>0.465</v>
      </c>
      <c r="F1166" s="32" t="n">
        <v>0.59</v>
      </c>
      <c r="G1166" s="32" t="n">
        <v>0.646</v>
      </c>
      <c r="H1166" s="32" t="n">
        <v>0.461</v>
      </c>
      <c r="I1166" s="32" t="n">
        <v>1</v>
      </c>
      <c r="J1166" s="32" t="n">
        <v>0.226</v>
      </c>
      <c r="K1166" s="33" t="n">
        <f aca="false">COUNTIF(B1166:J1166,"&lt;0.05")</f>
        <v>0</v>
      </c>
      <c r="L1166" s="34" t="n">
        <f aca="false">COUNTIF(B1166:J1166,"&lt;0.005556")</f>
        <v>0</v>
      </c>
    </row>
    <row r="1167" customFormat="false" ht="15" hidden="false" customHeight="false" outlineLevel="0" collapsed="false">
      <c r="A1167" s="32" t="s">
        <v>4682</v>
      </c>
      <c r="B1167" s="32" t="s">
        <v>6779</v>
      </c>
      <c r="C1167" s="32" t="n">
        <v>0.949</v>
      </c>
      <c r="D1167" s="32" t="n">
        <v>1</v>
      </c>
      <c r="E1167" s="32" t="n">
        <v>0.887</v>
      </c>
      <c r="F1167" s="32" t="n">
        <v>1</v>
      </c>
      <c r="G1167" s="32" t="n">
        <v>1</v>
      </c>
      <c r="H1167" s="32" t="n">
        <v>1</v>
      </c>
      <c r="I1167" s="32" t="n">
        <v>1</v>
      </c>
      <c r="J1167" s="32" t="n">
        <v>0.731</v>
      </c>
      <c r="K1167" s="33" t="n">
        <f aca="false">COUNTIF(B1167:J1167,"&lt;0.05")</f>
        <v>0</v>
      </c>
      <c r="L1167" s="34" t="n">
        <f aca="false">COUNTIF(B1167:J1167,"&lt;0.005556")</f>
        <v>0</v>
      </c>
    </row>
    <row r="1168" customFormat="false" ht="15" hidden="false" customHeight="false" outlineLevel="0" collapsed="false">
      <c r="A1168" s="32" t="s">
        <v>5106</v>
      </c>
      <c r="B1168" s="32" t="n">
        <v>1</v>
      </c>
      <c r="C1168" s="32" t="n">
        <v>1</v>
      </c>
      <c r="D1168" s="32" t="n">
        <v>1</v>
      </c>
      <c r="E1168" s="32" t="n">
        <v>0.978</v>
      </c>
      <c r="F1168" s="32" t="n">
        <v>1</v>
      </c>
      <c r="G1168" s="32" t="n">
        <v>0.975</v>
      </c>
      <c r="H1168" s="32" t="n">
        <v>1</v>
      </c>
      <c r="I1168" s="32" t="n">
        <v>1</v>
      </c>
      <c r="J1168" s="32" t="n">
        <v>0.982</v>
      </c>
      <c r="K1168" s="33" t="n">
        <f aca="false">COUNTIF(B1168:J1168,"&lt;0.05")</f>
        <v>0</v>
      </c>
      <c r="L1168" s="34" t="n">
        <f aca="false">COUNTIF(B1168:J1168,"&lt;0.005556")</f>
        <v>0</v>
      </c>
    </row>
    <row r="1169" customFormat="false" ht="15" hidden="false" customHeight="false" outlineLevel="0" collapsed="false">
      <c r="A1169" s="32" t="s">
        <v>5287</v>
      </c>
      <c r="B1169" s="32" t="n">
        <v>1</v>
      </c>
      <c r="C1169" s="32" t="s">
        <v>6779</v>
      </c>
      <c r="D1169" s="32" t="s">
        <v>6779</v>
      </c>
      <c r="E1169" s="32" t="n">
        <v>0.955</v>
      </c>
      <c r="F1169" s="32" t="n">
        <v>1</v>
      </c>
      <c r="G1169" s="32" t="n">
        <v>1</v>
      </c>
      <c r="H1169" s="32" t="s">
        <v>6779</v>
      </c>
      <c r="I1169" s="32" t="n">
        <v>1</v>
      </c>
      <c r="J1169" s="32" t="n">
        <v>0.982</v>
      </c>
      <c r="K1169" s="33" t="n">
        <f aca="false">COUNTIF(B1169:J1169,"&lt;0.05")</f>
        <v>0</v>
      </c>
      <c r="L1169" s="34" t="n">
        <f aca="false">COUNTIF(B1169:J1169,"&lt;0.005556")</f>
        <v>0</v>
      </c>
    </row>
    <row r="1170" customFormat="false" ht="15" hidden="false" customHeight="false" outlineLevel="0" collapsed="false">
      <c r="A1170" s="32" t="s">
        <v>4221</v>
      </c>
      <c r="B1170" s="32" t="n">
        <v>1</v>
      </c>
      <c r="C1170" s="32" t="n">
        <v>0.952</v>
      </c>
      <c r="D1170" s="32" t="n">
        <v>0.897</v>
      </c>
      <c r="E1170" s="32" t="n">
        <v>0.893</v>
      </c>
      <c r="F1170" s="32" t="n">
        <v>0.899</v>
      </c>
      <c r="G1170" s="32" t="n">
        <v>0.74</v>
      </c>
      <c r="H1170" s="32" t="n">
        <v>1</v>
      </c>
      <c r="I1170" s="32" t="n">
        <v>0.971</v>
      </c>
      <c r="J1170" s="32" t="n">
        <v>1</v>
      </c>
      <c r="K1170" s="33" t="n">
        <f aca="false">COUNTIF(B1170:J1170,"&lt;0.05")</f>
        <v>0</v>
      </c>
      <c r="L1170" s="34" t="n">
        <f aca="false">COUNTIF(B1170:J1170,"&lt;0.005556")</f>
        <v>0</v>
      </c>
    </row>
    <row r="1171" customFormat="false" ht="15" hidden="false" customHeight="false" outlineLevel="0" collapsed="false">
      <c r="A1171" s="32" t="s">
        <v>4144</v>
      </c>
      <c r="B1171" s="32" t="s">
        <v>6779</v>
      </c>
      <c r="C1171" s="32" t="n">
        <v>0.842</v>
      </c>
      <c r="D1171" s="32" t="n">
        <v>0.668</v>
      </c>
      <c r="E1171" s="32" t="n">
        <v>0.805</v>
      </c>
      <c r="F1171" s="32" t="n">
        <v>0.983</v>
      </c>
      <c r="G1171" s="32" t="n">
        <v>0.924</v>
      </c>
      <c r="H1171" s="32" t="s">
        <v>6779</v>
      </c>
      <c r="I1171" s="32" t="n">
        <v>0.97</v>
      </c>
      <c r="J1171" s="32" t="n">
        <v>1</v>
      </c>
      <c r="K1171" s="33" t="n">
        <f aca="false">COUNTIF(B1171:J1171,"&lt;0.05")</f>
        <v>0</v>
      </c>
      <c r="L1171" s="34" t="n">
        <f aca="false">COUNTIF(B1171:J1171,"&lt;0.005556")</f>
        <v>0</v>
      </c>
    </row>
    <row r="1172" customFormat="false" ht="15" hidden="false" customHeight="false" outlineLevel="0" collapsed="false">
      <c r="A1172" s="32" t="s">
        <v>1190</v>
      </c>
      <c r="B1172" s="32" t="n">
        <v>0.138</v>
      </c>
      <c r="C1172" s="32" t="n">
        <v>0.269</v>
      </c>
      <c r="D1172" s="32" t="n">
        <v>0.403</v>
      </c>
      <c r="E1172" s="32" t="n">
        <v>0.512</v>
      </c>
      <c r="F1172" s="32" t="n">
        <v>0.562</v>
      </c>
      <c r="G1172" s="32" t="n">
        <v>0.459</v>
      </c>
      <c r="H1172" s="32" t="n">
        <v>0.367</v>
      </c>
      <c r="I1172" s="32" t="n">
        <v>0.226</v>
      </c>
      <c r="J1172" s="32" t="n">
        <v>0.461</v>
      </c>
      <c r="K1172" s="33" t="n">
        <f aca="false">COUNTIF(B1172:J1172,"&lt;0.05")</f>
        <v>0</v>
      </c>
      <c r="L1172" s="34" t="n">
        <f aca="false">COUNTIF(B1172:J1172,"&lt;0.005556")</f>
        <v>0</v>
      </c>
    </row>
    <row r="1173" customFormat="false" ht="15" hidden="false" customHeight="false" outlineLevel="0" collapsed="false">
      <c r="A1173" s="32" t="s">
        <v>5382</v>
      </c>
      <c r="B1173" s="32" t="n">
        <v>1</v>
      </c>
      <c r="C1173" s="32" t="s">
        <v>6779</v>
      </c>
      <c r="D1173" s="32" t="n">
        <v>1</v>
      </c>
      <c r="E1173" s="32" t="n">
        <v>0.993</v>
      </c>
      <c r="F1173" s="32" t="n">
        <v>0.982</v>
      </c>
      <c r="G1173" s="32" t="n">
        <v>1</v>
      </c>
      <c r="H1173" s="32" t="s">
        <v>6779</v>
      </c>
      <c r="I1173" s="32" t="n">
        <v>0.97</v>
      </c>
      <c r="J1173" s="32" t="n">
        <v>1</v>
      </c>
      <c r="K1173" s="33" t="n">
        <f aca="false">COUNTIF(B1173:J1173,"&lt;0.05")</f>
        <v>0</v>
      </c>
      <c r="L1173" s="34" t="n">
        <f aca="false">COUNTIF(B1173:J1173,"&lt;0.005556")</f>
        <v>0</v>
      </c>
    </row>
    <row r="1174" customFormat="false" ht="15" hidden="false" customHeight="false" outlineLevel="0" collapsed="false">
      <c r="A1174" s="32" t="s">
        <v>5677</v>
      </c>
      <c r="B1174" s="32" t="n">
        <v>1</v>
      </c>
      <c r="C1174" s="32" t="s">
        <v>6779</v>
      </c>
      <c r="D1174" s="32" t="n">
        <v>0.982</v>
      </c>
      <c r="E1174" s="32" t="n">
        <v>1</v>
      </c>
      <c r="F1174" s="32" t="n">
        <v>1</v>
      </c>
      <c r="G1174" s="32" t="s">
        <v>6779</v>
      </c>
      <c r="H1174" s="32" t="s">
        <v>6779</v>
      </c>
      <c r="I1174" s="32" t="n">
        <v>1</v>
      </c>
      <c r="J1174" s="32" t="s">
        <v>6779</v>
      </c>
      <c r="K1174" s="33" t="n">
        <f aca="false">COUNTIF(B1174:J1174,"&lt;0.05")</f>
        <v>0</v>
      </c>
      <c r="L1174" s="34" t="n">
        <f aca="false">COUNTIF(B1174:J1174,"&lt;0.005556")</f>
        <v>0</v>
      </c>
    </row>
    <row r="1175" customFormat="false" ht="15" hidden="false" customHeight="false" outlineLevel="0" collapsed="false">
      <c r="A1175" s="32" t="s">
        <v>4351</v>
      </c>
      <c r="B1175" s="32" t="n">
        <v>1</v>
      </c>
      <c r="C1175" s="32" t="n">
        <v>0.951</v>
      </c>
      <c r="D1175" s="32" t="n">
        <v>0.248</v>
      </c>
      <c r="E1175" s="32" t="n">
        <v>0.195</v>
      </c>
      <c r="F1175" s="32" t="n">
        <v>1</v>
      </c>
      <c r="G1175" s="32" t="n">
        <v>0.972</v>
      </c>
      <c r="H1175" s="32" t="n">
        <v>1</v>
      </c>
      <c r="I1175" s="32" t="n">
        <v>1</v>
      </c>
      <c r="J1175" s="32" t="n">
        <v>0.732</v>
      </c>
      <c r="K1175" s="33" t="n">
        <f aca="false">COUNTIF(B1175:J1175,"&lt;0.05")</f>
        <v>0</v>
      </c>
      <c r="L1175" s="34" t="n">
        <f aca="false">COUNTIF(B1175:J1175,"&lt;0.005556")</f>
        <v>0</v>
      </c>
    </row>
    <row r="1176" customFormat="false" ht="15" hidden="false" customHeight="false" outlineLevel="0" collapsed="false">
      <c r="A1176" s="32" t="s">
        <v>2374</v>
      </c>
      <c r="B1176" s="32" t="n">
        <v>0.417</v>
      </c>
      <c r="C1176" s="32" t="n">
        <v>0.433</v>
      </c>
      <c r="D1176" s="32" t="n">
        <v>0.111</v>
      </c>
      <c r="E1176" s="32" t="n">
        <v>0.169</v>
      </c>
      <c r="F1176" s="32" t="n">
        <v>0.691</v>
      </c>
      <c r="G1176" s="32" t="n">
        <v>0.472</v>
      </c>
      <c r="H1176" s="32" t="n">
        <v>0.338</v>
      </c>
      <c r="I1176" s="32" t="n">
        <v>0.712</v>
      </c>
      <c r="J1176" s="32" t="n">
        <v>0.254</v>
      </c>
      <c r="K1176" s="33" t="n">
        <f aca="false">COUNTIF(B1176:J1176,"&lt;0.05")</f>
        <v>0</v>
      </c>
      <c r="L1176" s="34" t="n">
        <f aca="false">COUNTIF(B1176:J1176,"&lt;0.005556")</f>
        <v>0</v>
      </c>
    </row>
    <row r="1177" customFormat="false" ht="15" hidden="false" customHeight="false" outlineLevel="0" collapsed="false">
      <c r="A1177" s="32" t="s">
        <v>1300</v>
      </c>
      <c r="B1177" s="32" t="n">
        <v>0.648</v>
      </c>
      <c r="C1177" s="32" t="n">
        <v>0.657</v>
      </c>
      <c r="D1177" s="32" t="n">
        <v>0.334</v>
      </c>
      <c r="E1177" s="32" t="n">
        <v>0.352</v>
      </c>
      <c r="F1177" s="32" t="n">
        <v>0.407</v>
      </c>
      <c r="G1177" s="32" t="n">
        <v>0.656</v>
      </c>
      <c r="H1177" s="32" t="n">
        <v>0.532</v>
      </c>
      <c r="I1177" s="32" t="n">
        <v>0.597</v>
      </c>
      <c r="J1177" s="32" t="n">
        <v>0.64</v>
      </c>
      <c r="K1177" s="33" t="n">
        <f aca="false">COUNTIF(B1177:J1177,"&lt;0.05")</f>
        <v>0</v>
      </c>
      <c r="L1177" s="34" t="n">
        <f aca="false">COUNTIF(B1177:J1177,"&lt;0.005556")</f>
        <v>0</v>
      </c>
    </row>
    <row r="1178" customFormat="false" ht="15" hidden="false" customHeight="false" outlineLevel="0" collapsed="false">
      <c r="A1178" s="32" t="s">
        <v>3242</v>
      </c>
      <c r="B1178" s="32" t="n">
        <v>0.933</v>
      </c>
      <c r="C1178" s="32" t="n">
        <v>0.342</v>
      </c>
      <c r="D1178" s="32" t="n">
        <v>0.749</v>
      </c>
      <c r="E1178" s="32" t="n">
        <v>0.565</v>
      </c>
      <c r="F1178" s="32" t="n">
        <v>0.836</v>
      </c>
      <c r="G1178" s="32" t="n">
        <v>0.919</v>
      </c>
      <c r="H1178" s="32" t="n">
        <v>0.862</v>
      </c>
      <c r="I1178" s="32" t="n">
        <v>0.291</v>
      </c>
      <c r="J1178" s="32" t="n">
        <v>0.561</v>
      </c>
      <c r="K1178" s="33" t="n">
        <f aca="false">COUNTIF(B1178:J1178,"&lt;0.05")</f>
        <v>0</v>
      </c>
      <c r="L1178" s="34" t="n">
        <f aca="false">COUNTIF(B1178:J1178,"&lt;0.005556")</f>
        <v>0</v>
      </c>
    </row>
    <row r="1179" customFormat="false" ht="15" hidden="false" customHeight="false" outlineLevel="0" collapsed="false">
      <c r="A1179" s="32" t="s">
        <v>3254</v>
      </c>
      <c r="B1179" s="32" t="n">
        <v>0.974</v>
      </c>
      <c r="C1179" s="32" t="n">
        <v>0.6</v>
      </c>
      <c r="D1179" s="32" t="n">
        <v>0.651</v>
      </c>
      <c r="E1179" s="32" t="n">
        <v>0.7</v>
      </c>
      <c r="F1179" s="32" t="n">
        <v>0.9</v>
      </c>
      <c r="G1179" s="32" t="n">
        <v>0.531</v>
      </c>
      <c r="H1179" s="32" t="n">
        <v>0.615</v>
      </c>
      <c r="I1179" s="32" t="n">
        <v>0.713</v>
      </c>
      <c r="J1179" s="32" t="n">
        <v>0.816</v>
      </c>
      <c r="K1179" s="33" t="n">
        <f aca="false">COUNTIF(B1179:J1179,"&lt;0.05")</f>
        <v>0</v>
      </c>
      <c r="L1179" s="34" t="n">
        <f aca="false">COUNTIF(B1179:J1179,"&lt;0.005556")</f>
        <v>0</v>
      </c>
    </row>
    <row r="1180" customFormat="false" ht="15" hidden="false" customHeight="false" outlineLevel="0" collapsed="false">
      <c r="A1180" s="32" t="s">
        <v>3362</v>
      </c>
      <c r="B1180" s="32" t="n">
        <v>0.583</v>
      </c>
      <c r="C1180" s="32" t="n">
        <v>0.768</v>
      </c>
      <c r="D1180" s="32" t="n">
        <v>0.828</v>
      </c>
      <c r="E1180" s="32" t="n">
        <v>0.218</v>
      </c>
      <c r="F1180" s="32" t="n">
        <v>0.835</v>
      </c>
      <c r="G1180" s="32" t="n">
        <v>0.469</v>
      </c>
      <c r="H1180" s="32" t="n">
        <v>0.678</v>
      </c>
      <c r="I1180" s="32" t="n">
        <v>0.822</v>
      </c>
      <c r="J1180" s="32" t="n">
        <v>0.465</v>
      </c>
      <c r="K1180" s="33" t="n">
        <f aca="false">COUNTIF(B1180:J1180,"&lt;0.05")</f>
        <v>0</v>
      </c>
      <c r="L1180" s="34" t="n">
        <f aca="false">COUNTIF(B1180:J1180,"&lt;0.005556")</f>
        <v>0</v>
      </c>
    </row>
    <row r="1181" customFormat="false" ht="15" hidden="false" customHeight="false" outlineLevel="0" collapsed="false">
      <c r="A1181" s="32" t="s">
        <v>4647</v>
      </c>
      <c r="B1181" s="32" t="n">
        <v>0.932</v>
      </c>
      <c r="C1181" s="32" t="n">
        <v>0.985</v>
      </c>
      <c r="D1181" s="32" t="n">
        <v>0.983</v>
      </c>
      <c r="E1181" s="32" t="n">
        <v>0.928</v>
      </c>
      <c r="F1181" s="32" t="n">
        <v>0.949</v>
      </c>
      <c r="G1181" s="32" t="n">
        <v>1</v>
      </c>
      <c r="H1181" s="32" t="s">
        <v>6779</v>
      </c>
      <c r="I1181" s="32" t="s">
        <v>6779</v>
      </c>
      <c r="J1181" s="32" t="n">
        <v>0.982</v>
      </c>
      <c r="K1181" s="33" t="n">
        <f aca="false">COUNTIF(B1181:J1181,"&lt;0.05")</f>
        <v>0</v>
      </c>
      <c r="L1181" s="34" t="n">
        <f aca="false">COUNTIF(B1181:J1181,"&lt;0.005556")</f>
        <v>0</v>
      </c>
    </row>
    <row r="1182" customFormat="false" ht="15" hidden="false" customHeight="false" outlineLevel="0" collapsed="false">
      <c r="A1182" s="32" t="s">
        <v>3193</v>
      </c>
      <c r="B1182" s="32" t="n">
        <v>0.458</v>
      </c>
      <c r="C1182" s="32" t="n">
        <v>0.579</v>
      </c>
      <c r="D1182" s="32" t="n">
        <v>0.172</v>
      </c>
      <c r="E1182" s="32" t="n">
        <v>0.406</v>
      </c>
      <c r="F1182" s="32" t="n">
        <v>0.674</v>
      </c>
      <c r="G1182" s="32" t="n">
        <v>0.847</v>
      </c>
      <c r="H1182" s="32" t="n">
        <v>0.976</v>
      </c>
      <c r="I1182" s="32" t="n">
        <v>0.971</v>
      </c>
      <c r="J1182" s="32" t="n">
        <v>0.649</v>
      </c>
      <c r="K1182" s="33" t="n">
        <f aca="false">COUNTIF(B1182:J1182,"&lt;0.05")</f>
        <v>0</v>
      </c>
      <c r="L1182" s="34" t="n">
        <f aca="false">COUNTIF(B1182:J1182,"&lt;0.005556")</f>
        <v>0</v>
      </c>
    </row>
    <row r="1183" customFormat="false" ht="15" hidden="false" customHeight="false" outlineLevel="0" collapsed="false">
      <c r="A1183" s="32" t="s">
        <v>2897</v>
      </c>
      <c r="B1183" s="32" t="n">
        <v>0.35</v>
      </c>
      <c r="C1183" s="32" t="n">
        <v>0.316</v>
      </c>
      <c r="D1183" s="32" t="n">
        <v>0.126</v>
      </c>
      <c r="E1183" s="32" t="n">
        <v>0.188</v>
      </c>
      <c r="F1183" s="32" t="n">
        <v>0.226</v>
      </c>
      <c r="G1183" s="32" t="n">
        <v>0.163</v>
      </c>
      <c r="H1183" s="32" t="n">
        <v>0.584</v>
      </c>
      <c r="I1183" s="32" t="n">
        <v>0.171</v>
      </c>
      <c r="J1183" s="32" t="n">
        <v>0.537</v>
      </c>
      <c r="K1183" s="33" t="n">
        <f aca="false">COUNTIF(B1183:J1183,"&lt;0.05")</f>
        <v>0</v>
      </c>
      <c r="L1183" s="34" t="n">
        <f aca="false">COUNTIF(B1183:J1183,"&lt;0.005556")</f>
        <v>0</v>
      </c>
    </row>
    <row r="1184" customFormat="false" ht="15" hidden="false" customHeight="false" outlineLevel="0" collapsed="false">
      <c r="A1184" s="32" t="s">
        <v>3247</v>
      </c>
      <c r="B1184" s="32" t="n">
        <v>0.517</v>
      </c>
      <c r="C1184" s="32" t="n">
        <v>0.157</v>
      </c>
      <c r="D1184" s="32" t="n">
        <v>0.664</v>
      </c>
      <c r="E1184" s="32" t="n">
        <v>0.48</v>
      </c>
      <c r="F1184" s="32" t="n">
        <v>0.9</v>
      </c>
      <c r="G1184" s="32" t="n">
        <v>1</v>
      </c>
      <c r="H1184" s="32" t="n">
        <v>0.678</v>
      </c>
      <c r="I1184" s="32" t="n">
        <v>0.415</v>
      </c>
      <c r="J1184" s="32" t="n">
        <v>0.561</v>
      </c>
      <c r="K1184" s="33" t="n">
        <f aca="false">COUNTIF(B1184:J1184,"&lt;0.05")</f>
        <v>0</v>
      </c>
      <c r="L1184" s="34" t="n">
        <f aca="false">COUNTIF(B1184:J1184,"&lt;0.005556")</f>
        <v>0</v>
      </c>
    </row>
    <row r="1185" customFormat="false" ht="15" hidden="false" customHeight="false" outlineLevel="0" collapsed="false">
      <c r="A1185" s="32" t="s">
        <v>6249</v>
      </c>
      <c r="B1185" s="32" t="s">
        <v>6779</v>
      </c>
      <c r="C1185" s="32" t="n">
        <v>1</v>
      </c>
      <c r="D1185" s="32" t="s">
        <v>6779</v>
      </c>
      <c r="E1185" s="32" t="n">
        <v>1</v>
      </c>
      <c r="F1185" s="32" t="s">
        <v>6779</v>
      </c>
      <c r="G1185" s="32" t="n">
        <v>1</v>
      </c>
      <c r="H1185" s="32" t="s">
        <v>6779</v>
      </c>
      <c r="I1185" s="32" t="s">
        <v>6779</v>
      </c>
      <c r="J1185" s="32" t="s">
        <v>6779</v>
      </c>
      <c r="K1185" s="33" t="n">
        <f aca="false">COUNTIF(B1185:J1185,"&lt;0.05")</f>
        <v>0</v>
      </c>
      <c r="L1185" s="34" t="n">
        <f aca="false">COUNTIF(B1185:J1185,"&lt;0.005556")</f>
        <v>0</v>
      </c>
    </row>
    <row r="1186" customFormat="false" ht="15" hidden="false" customHeight="false" outlineLevel="0" collapsed="false">
      <c r="A1186" s="32" t="s">
        <v>4751</v>
      </c>
      <c r="B1186" s="32" t="n">
        <v>0.976</v>
      </c>
      <c r="C1186" s="32" t="n">
        <v>1</v>
      </c>
      <c r="D1186" s="32" t="n">
        <v>1</v>
      </c>
      <c r="E1186" s="32" t="n">
        <v>1</v>
      </c>
      <c r="F1186" s="32" t="n">
        <v>0.759</v>
      </c>
      <c r="G1186" s="32" t="s">
        <v>6779</v>
      </c>
      <c r="H1186" s="32" t="n">
        <v>1</v>
      </c>
      <c r="I1186" s="32" t="n">
        <v>0.908</v>
      </c>
      <c r="J1186" s="32" t="n">
        <v>0.98</v>
      </c>
      <c r="K1186" s="33" t="n">
        <f aca="false">COUNTIF(B1186:J1186,"&lt;0.05")</f>
        <v>0</v>
      </c>
      <c r="L1186" s="34" t="n">
        <f aca="false">COUNTIF(B1186:J1186,"&lt;0.005556")</f>
        <v>0</v>
      </c>
    </row>
    <row r="1187" customFormat="false" ht="15" hidden="false" customHeight="false" outlineLevel="0" collapsed="false">
      <c r="A1187" s="32" t="s">
        <v>5965</v>
      </c>
      <c r="B1187" s="32" t="s">
        <v>6779</v>
      </c>
      <c r="C1187" s="32" t="s">
        <v>6779</v>
      </c>
      <c r="D1187" s="32" t="s">
        <v>6779</v>
      </c>
      <c r="E1187" s="32" t="n">
        <v>0.955</v>
      </c>
      <c r="F1187" s="32" t="s">
        <v>6779</v>
      </c>
      <c r="G1187" s="32" t="n">
        <v>1</v>
      </c>
      <c r="H1187" s="32" t="n">
        <v>1</v>
      </c>
      <c r="I1187" s="32" t="s">
        <v>6779</v>
      </c>
      <c r="J1187" s="32" t="s">
        <v>6779</v>
      </c>
      <c r="K1187" s="33" t="n">
        <f aca="false">COUNTIF(B1187:J1187,"&lt;0.05")</f>
        <v>0</v>
      </c>
      <c r="L1187" s="34" t="n">
        <f aca="false">COUNTIF(B1187:J1187,"&lt;0.005556")</f>
        <v>0</v>
      </c>
    </row>
    <row r="1188" customFormat="false" ht="15" hidden="false" customHeight="false" outlineLevel="0" collapsed="false">
      <c r="A1188" s="32" t="s">
        <v>6341</v>
      </c>
      <c r="B1188" s="32" t="n">
        <v>1</v>
      </c>
      <c r="C1188" s="32" t="s">
        <v>6779</v>
      </c>
      <c r="D1188" s="32" t="s">
        <v>6779</v>
      </c>
      <c r="E1188" s="32" t="s">
        <v>6779</v>
      </c>
      <c r="F1188" s="32" t="n">
        <v>1</v>
      </c>
      <c r="G1188" s="32" t="n">
        <v>1</v>
      </c>
      <c r="H1188" s="32" t="s">
        <v>6779</v>
      </c>
      <c r="I1188" s="32" t="s">
        <v>6779</v>
      </c>
      <c r="J1188" s="32" t="s">
        <v>6779</v>
      </c>
      <c r="K1188" s="33" t="n">
        <f aca="false">COUNTIF(B1188:J1188,"&lt;0.05")</f>
        <v>0</v>
      </c>
      <c r="L1188" s="34" t="n">
        <f aca="false">COUNTIF(B1188:J1188,"&lt;0.005556")</f>
        <v>0</v>
      </c>
    </row>
    <row r="1189" customFormat="false" ht="15" hidden="false" customHeight="false" outlineLevel="0" collapsed="false">
      <c r="A1189" s="32" t="s">
        <v>5095</v>
      </c>
      <c r="B1189" s="32" t="n">
        <v>0.977</v>
      </c>
      <c r="C1189" s="32" t="n">
        <v>0.984</v>
      </c>
      <c r="D1189" s="32" t="n">
        <v>1</v>
      </c>
      <c r="E1189" s="32" t="n">
        <v>0.993</v>
      </c>
      <c r="F1189" s="32" t="n">
        <v>0.95</v>
      </c>
      <c r="G1189" s="32" t="s">
        <v>6779</v>
      </c>
      <c r="H1189" s="32" t="n">
        <v>1</v>
      </c>
      <c r="I1189" s="32" t="s">
        <v>6779</v>
      </c>
      <c r="J1189" s="32" t="n">
        <v>1</v>
      </c>
      <c r="K1189" s="33" t="n">
        <f aca="false">COUNTIF(B1189:J1189,"&lt;0.05")</f>
        <v>0</v>
      </c>
      <c r="L1189" s="34" t="n">
        <f aca="false">COUNTIF(B1189:J1189,"&lt;0.005556")</f>
        <v>0</v>
      </c>
    </row>
    <row r="1190" customFormat="false" ht="15" hidden="false" customHeight="false" outlineLevel="0" collapsed="false">
      <c r="A1190" s="32" t="s">
        <v>5525</v>
      </c>
      <c r="B1190" s="32" t="n">
        <v>0.977</v>
      </c>
      <c r="C1190" s="32" t="s">
        <v>6779</v>
      </c>
      <c r="D1190" s="32" t="n">
        <v>1</v>
      </c>
      <c r="E1190" s="32" t="n">
        <v>0.993</v>
      </c>
      <c r="F1190" s="32" t="n">
        <v>1</v>
      </c>
      <c r="G1190" s="32" t="n">
        <v>1</v>
      </c>
      <c r="H1190" s="32" t="s">
        <v>6779</v>
      </c>
      <c r="I1190" s="32" t="n">
        <v>1</v>
      </c>
      <c r="J1190" s="32" t="n">
        <v>1</v>
      </c>
      <c r="K1190" s="33" t="n">
        <f aca="false">COUNTIF(B1190:J1190,"&lt;0.05")</f>
        <v>0</v>
      </c>
      <c r="L1190" s="34" t="n">
        <f aca="false">COUNTIF(B1190:J1190,"&lt;0.005556")</f>
        <v>0</v>
      </c>
    </row>
    <row r="1191" customFormat="false" ht="15" hidden="false" customHeight="false" outlineLevel="0" collapsed="false">
      <c r="A1191" s="32" t="s">
        <v>6247</v>
      </c>
      <c r="B1191" s="32" t="s">
        <v>6779</v>
      </c>
      <c r="C1191" s="32" t="s">
        <v>6779</v>
      </c>
      <c r="D1191" s="32" t="n">
        <v>1</v>
      </c>
      <c r="E1191" s="32" t="n">
        <v>0.992</v>
      </c>
      <c r="F1191" s="32" t="s">
        <v>6779</v>
      </c>
      <c r="G1191" s="32" t="s">
        <v>6779</v>
      </c>
      <c r="H1191" s="32" t="n">
        <v>1</v>
      </c>
      <c r="I1191" s="32" t="s">
        <v>6779</v>
      </c>
      <c r="J1191" s="32" t="s">
        <v>6779</v>
      </c>
      <c r="K1191" s="33" t="n">
        <f aca="false">COUNTIF(B1191:J1191,"&lt;0.05")</f>
        <v>0</v>
      </c>
      <c r="L1191" s="34" t="n">
        <f aca="false">COUNTIF(B1191:J1191,"&lt;0.005556")</f>
        <v>0</v>
      </c>
    </row>
    <row r="1192" customFormat="false" ht="15" hidden="false" customHeight="false" outlineLevel="0" collapsed="false">
      <c r="A1192" s="32" t="s">
        <v>1718</v>
      </c>
      <c r="B1192" s="32" t="n">
        <v>0.583</v>
      </c>
      <c r="C1192" s="32" t="n">
        <v>0.212</v>
      </c>
      <c r="D1192" s="32" t="n">
        <v>0.425</v>
      </c>
      <c r="E1192" s="32" t="n">
        <v>0.183</v>
      </c>
      <c r="F1192" s="32" t="n">
        <v>0.405</v>
      </c>
      <c r="G1192" s="32" t="n">
        <v>0.313</v>
      </c>
      <c r="H1192" s="32" t="n">
        <v>0.656</v>
      </c>
      <c r="I1192" s="32" t="n">
        <v>0.601</v>
      </c>
      <c r="J1192" s="32" t="n">
        <v>0.48</v>
      </c>
      <c r="K1192" s="33" t="n">
        <f aca="false">COUNTIF(B1192:J1192,"&lt;0.05")</f>
        <v>0</v>
      </c>
      <c r="L1192" s="34" t="n">
        <f aca="false">COUNTIF(B1192:J1192,"&lt;0.005556")</f>
        <v>0</v>
      </c>
    </row>
    <row r="1193" customFormat="false" ht="15" hidden="false" customHeight="false" outlineLevel="0" collapsed="false">
      <c r="A1193" s="32" t="s">
        <v>1028</v>
      </c>
      <c r="B1193" s="32" t="n">
        <v>0.34</v>
      </c>
      <c r="C1193" s="32" t="n">
        <v>0.622</v>
      </c>
      <c r="D1193" s="32" t="n">
        <v>0.198</v>
      </c>
      <c r="E1193" s="32" t="n">
        <v>0.053</v>
      </c>
      <c r="F1193" s="32" t="n">
        <v>0.534</v>
      </c>
      <c r="G1193" s="32" t="n">
        <v>0.342</v>
      </c>
      <c r="H1193" s="32" t="n">
        <v>0.546</v>
      </c>
      <c r="I1193" s="32" t="n">
        <v>0.375</v>
      </c>
      <c r="J1193" s="32" t="n">
        <v>0.597</v>
      </c>
      <c r="K1193" s="33" t="n">
        <f aca="false">COUNTIF(B1193:J1193,"&lt;0.05")</f>
        <v>0</v>
      </c>
      <c r="L1193" s="34" t="n">
        <f aca="false">COUNTIF(B1193:J1193,"&lt;0.005556")</f>
        <v>0</v>
      </c>
    </row>
    <row r="1194" customFormat="false" ht="15" hidden="false" customHeight="false" outlineLevel="0" collapsed="false">
      <c r="A1194" s="32" t="s">
        <v>4278</v>
      </c>
      <c r="B1194" s="32" t="s">
        <v>6779</v>
      </c>
      <c r="C1194" s="32" t="n">
        <v>0.897</v>
      </c>
      <c r="D1194" s="32" t="n">
        <v>0.982</v>
      </c>
      <c r="E1194" s="32" t="n">
        <v>0.808</v>
      </c>
      <c r="F1194" s="32" t="n">
        <v>0.898</v>
      </c>
      <c r="G1194" s="32" t="n">
        <v>0.752</v>
      </c>
      <c r="H1194" s="32" t="s">
        <v>6779</v>
      </c>
      <c r="I1194" s="32" t="s">
        <v>6779</v>
      </c>
      <c r="J1194" s="32" t="n">
        <v>0.981</v>
      </c>
      <c r="K1194" s="33" t="n">
        <f aca="false">COUNTIF(B1194:J1194,"&lt;0.05")</f>
        <v>0</v>
      </c>
      <c r="L1194" s="34" t="n">
        <f aca="false">COUNTIF(B1194:J1194,"&lt;0.005556")</f>
        <v>0</v>
      </c>
    </row>
    <row r="1195" customFormat="false" ht="15" hidden="false" customHeight="false" outlineLevel="0" collapsed="false">
      <c r="A1195" s="32" t="s">
        <v>682</v>
      </c>
      <c r="B1195" s="32" t="n">
        <v>0.444</v>
      </c>
      <c r="C1195" s="32" t="n">
        <v>0.018</v>
      </c>
      <c r="D1195" s="32" t="n">
        <v>0.2</v>
      </c>
      <c r="E1195" s="32" t="n">
        <v>0.182</v>
      </c>
      <c r="F1195" s="32" t="n">
        <v>0.627</v>
      </c>
      <c r="G1195" s="32" t="n">
        <v>0.655</v>
      </c>
      <c r="H1195" s="32" t="n">
        <v>0.621</v>
      </c>
      <c r="I1195" s="32" t="n">
        <v>0.7</v>
      </c>
      <c r="J1195" s="32" t="n">
        <v>0.645</v>
      </c>
      <c r="K1195" s="33" t="n">
        <f aca="false">COUNTIF(B1195:J1195,"&lt;0.05")</f>
        <v>1</v>
      </c>
      <c r="L1195" s="34" t="n">
        <f aca="false">COUNTIF(B1195:J1195,"&lt;0.005556")</f>
        <v>0</v>
      </c>
    </row>
    <row r="1196" customFormat="false" ht="15" hidden="false" customHeight="false" outlineLevel="0" collapsed="false">
      <c r="A1196" s="32" t="s">
        <v>4863</v>
      </c>
      <c r="B1196" s="32" t="n">
        <v>0.978</v>
      </c>
      <c r="C1196" s="32" t="n">
        <v>1</v>
      </c>
      <c r="D1196" s="32" t="s">
        <v>6779</v>
      </c>
      <c r="E1196" s="32" t="n">
        <v>0.954</v>
      </c>
      <c r="F1196" s="32" t="n">
        <v>1</v>
      </c>
      <c r="G1196" s="32" t="n">
        <v>0.972</v>
      </c>
      <c r="H1196" s="32" t="n">
        <v>0.977</v>
      </c>
      <c r="I1196" s="32" t="n">
        <v>0.97</v>
      </c>
      <c r="J1196" s="32" t="n">
        <v>1</v>
      </c>
      <c r="K1196" s="33" t="n">
        <f aca="false">COUNTIF(B1196:J1196,"&lt;0.05")</f>
        <v>0</v>
      </c>
      <c r="L1196" s="34" t="n">
        <f aca="false">COUNTIF(B1196:J1196,"&lt;0.005556")</f>
        <v>0</v>
      </c>
    </row>
    <row r="1197" customFormat="false" ht="15" hidden="false" customHeight="false" outlineLevel="0" collapsed="false">
      <c r="A1197" s="32" t="s">
        <v>4865</v>
      </c>
      <c r="B1197" s="32" t="n">
        <v>1</v>
      </c>
      <c r="C1197" s="32" t="s">
        <v>6779</v>
      </c>
      <c r="D1197" s="32" t="s">
        <v>6779</v>
      </c>
      <c r="E1197" s="32" t="n">
        <v>0.956</v>
      </c>
      <c r="F1197" s="32" t="n">
        <v>0.983</v>
      </c>
      <c r="G1197" s="32" t="n">
        <v>1</v>
      </c>
      <c r="H1197" s="32" t="n">
        <v>0.976</v>
      </c>
      <c r="I1197" s="32" t="n">
        <v>0.969</v>
      </c>
      <c r="J1197" s="32" t="s">
        <v>6779</v>
      </c>
      <c r="K1197" s="33" t="n">
        <f aca="false">COUNTIF(B1197:J1197,"&lt;0.05")</f>
        <v>0</v>
      </c>
      <c r="L1197" s="34" t="n">
        <f aca="false">COUNTIF(B1197:J1197,"&lt;0.005556")</f>
        <v>0</v>
      </c>
    </row>
    <row r="1198" customFormat="false" ht="15" hidden="false" customHeight="false" outlineLevel="0" collapsed="false">
      <c r="A1198" s="32" t="s">
        <v>6356</v>
      </c>
      <c r="B1198" s="32" t="s">
        <v>6779</v>
      </c>
      <c r="C1198" s="32" t="n">
        <v>1</v>
      </c>
      <c r="D1198" s="32" t="s">
        <v>6779</v>
      </c>
      <c r="E1198" s="32" t="s">
        <v>6779</v>
      </c>
      <c r="F1198" s="32" t="s">
        <v>6779</v>
      </c>
      <c r="G1198" s="32" t="n">
        <v>1</v>
      </c>
      <c r="H1198" s="32" t="n">
        <v>1</v>
      </c>
      <c r="I1198" s="32" t="s">
        <v>6779</v>
      </c>
      <c r="J1198" s="32" t="s">
        <v>6779</v>
      </c>
      <c r="K1198" s="33" t="n">
        <f aca="false">COUNTIF(B1198:J1198,"&lt;0.05")</f>
        <v>0</v>
      </c>
      <c r="L1198" s="34" t="n">
        <f aca="false">COUNTIF(B1198:J1198,"&lt;0.005556")</f>
        <v>0</v>
      </c>
    </row>
    <row r="1199" customFormat="false" ht="15" hidden="false" customHeight="false" outlineLevel="0" collapsed="false">
      <c r="A1199" s="32" t="s">
        <v>6360</v>
      </c>
      <c r="B1199" s="32" t="s">
        <v>6779</v>
      </c>
      <c r="C1199" s="32" t="n">
        <v>1</v>
      </c>
      <c r="D1199" s="32" t="s">
        <v>6779</v>
      </c>
      <c r="E1199" s="32" t="s">
        <v>6779</v>
      </c>
      <c r="F1199" s="32" t="s">
        <v>6779</v>
      </c>
      <c r="G1199" s="32" t="s">
        <v>6779</v>
      </c>
      <c r="H1199" s="32" t="n">
        <v>0.977</v>
      </c>
      <c r="I1199" s="32" t="s">
        <v>6779</v>
      </c>
      <c r="J1199" s="32" t="s">
        <v>6779</v>
      </c>
      <c r="K1199" s="33" t="n">
        <f aca="false">COUNTIF(B1199:J1199,"&lt;0.05")</f>
        <v>0</v>
      </c>
      <c r="L1199" s="34" t="n">
        <f aca="false">COUNTIF(B1199:J1199,"&lt;0.005556")</f>
        <v>0</v>
      </c>
    </row>
    <row r="1200" customFormat="false" ht="15" hidden="false" customHeight="false" outlineLevel="0" collapsed="false">
      <c r="A1200" s="32" t="s">
        <v>5084</v>
      </c>
      <c r="B1200" s="32" t="n">
        <v>1</v>
      </c>
      <c r="C1200" s="32" t="n">
        <v>0.764</v>
      </c>
      <c r="D1200" s="32" t="s">
        <v>6779</v>
      </c>
      <c r="E1200" s="32" t="n">
        <v>0.993</v>
      </c>
      <c r="F1200" s="32" t="n">
        <v>0.983</v>
      </c>
      <c r="G1200" s="32" t="s">
        <v>6779</v>
      </c>
      <c r="H1200" s="32" t="n">
        <v>1</v>
      </c>
      <c r="I1200" s="32" t="s">
        <v>6779</v>
      </c>
      <c r="J1200" s="32" t="n">
        <v>1</v>
      </c>
      <c r="K1200" s="33" t="n">
        <f aca="false">COUNTIF(B1200:J1200,"&lt;0.05")</f>
        <v>0</v>
      </c>
      <c r="L1200" s="34" t="n">
        <f aca="false">COUNTIF(B1200:J1200,"&lt;0.005556")</f>
        <v>0</v>
      </c>
    </row>
    <row r="1201" customFormat="false" ht="15" hidden="false" customHeight="false" outlineLevel="0" collapsed="false">
      <c r="A1201" s="32" t="s">
        <v>5295</v>
      </c>
      <c r="B1201" s="32" t="s">
        <v>6779</v>
      </c>
      <c r="C1201" s="32" t="n">
        <v>1</v>
      </c>
      <c r="D1201" s="32" t="s">
        <v>6779</v>
      </c>
      <c r="E1201" s="32" t="n">
        <v>0.892</v>
      </c>
      <c r="F1201" s="32" t="n">
        <v>1</v>
      </c>
      <c r="G1201" s="32" t="s">
        <v>6779</v>
      </c>
      <c r="H1201" s="32" t="n">
        <v>1</v>
      </c>
      <c r="I1201" s="32" t="n">
        <v>1</v>
      </c>
      <c r="J1201" s="32" t="n">
        <v>1</v>
      </c>
      <c r="K1201" s="33" t="n">
        <f aca="false">COUNTIF(B1201:J1201,"&lt;0.05")</f>
        <v>0</v>
      </c>
      <c r="L1201" s="34" t="n">
        <f aca="false">COUNTIF(B1201:J1201,"&lt;0.005556")</f>
        <v>0</v>
      </c>
    </row>
    <row r="1202" customFormat="false" ht="15" hidden="false" customHeight="false" outlineLevel="0" collapsed="false">
      <c r="A1202" s="32" t="s">
        <v>5488</v>
      </c>
      <c r="B1202" s="32" t="n">
        <v>1</v>
      </c>
      <c r="C1202" s="32" t="s">
        <v>6779</v>
      </c>
      <c r="D1202" s="32" t="n">
        <v>1</v>
      </c>
      <c r="E1202" s="32" t="n">
        <v>0.977</v>
      </c>
      <c r="F1202" s="32" t="n">
        <v>0.984</v>
      </c>
      <c r="G1202" s="32" t="s">
        <v>6779</v>
      </c>
      <c r="H1202" s="32" t="s">
        <v>6779</v>
      </c>
      <c r="I1202" s="32" t="s">
        <v>6779</v>
      </c>
      <c r="J1202" s="32" t="n">
        <v>1</v>
      </c>
      <c r="K1202" s="33" t="n">
        <f aca="false">COUNTIF(B1202:J1202,"&lt;0.05")</f>
        <v>0</v>
      </c>
      <c r="L1202" s="34" t="n">
        <f aca="false">COUNTIF(B1202:J1202,"&lt;0.005556")</f>
        <v>0</v>
      </c>
    </row>
    <row r="1203" customFormat="false" ht="15" hidden="false" customHeight="false" outlineLevel="0" collapsed="false">
      <c r="A1203" s="32" t="s">
        <v>5393</v>
      </c>
      <c r="B1203" s="32" t="s">
        <v>6779</v>
      </c>
      <c r="C1203" s="32" t="n">
        <v>0.984</v>
      </c>
      <c r="D1203" s="32" t="n">
        <v>0.982</v>
      </c>
      <c r="E1203" s="32" t="s">
        <v>6779</v>
      </c>
      <c r="F1203" s="32" t="n">
        <v>0.984</v>
      </c>
      <c r="G1203" s="32" t="n">
        <v>1</v>
      </c>
      <c r="H1203" s="32" t="n">
        <v>1</v>
      </c>
      <c r="I1203" s="32" t="n">
        <v>1</v>
      </c>
      <c r="J1203" s="32" t="n">
        <v>1</v>
      </c>
      <c r="K1203" s="33" t="n">
        <f aca="false">COUNTIF(B1203:J1203,"&lt;0.05")</f>
        <v>0</v>
      </c>
      <c r="L1203" s="34" t="n">
        <f aca="false">COUNTIF(B1203:J1203,"&lt;0.005556")</f>
        <v>0</v>
      </c>
    </row>
    <row r="1204" customFormat="false" ht="15" hidden="false" customHeight="false" outlineLevel="0" collapsed="false">
      <c r="A1204" s="32" t="s">
        <v>1081</v>
      </c>
      <c r="B1204" s="32" t="n">
        <v>0.621</v>
      </c>
      <c r="C1204" s="32" t="n">
        <v>0.313</v>
      </c>
      <c r="D1204" s="32" t="n">
        <v>0.398</v>
      </c>
      <c r="E1204" s="32" t="n">
        <v>0.283</v>
      </c>
      <c r="F1204" s="32" t="n">
        <v>0.599</v>
      </c>
      <c r="G1204" s="32" t="n">
        <v>0.122</v>
      </c>
      <c r="H1204" s="32" t="n">
        <v>0.123</v>
      </c>
      <c r="I1204" s="32" t="n">
        <v>0.442</v>
      </c>
      <c r="J1204" s="32" t="n">
        <v>0.362</v>
      </c>
      <c r="K1204" s="33" t="n">
        <f aca="false">COUNTIF(B1204:J1204,"&lt;0.05")</f>
        <v>0</v>
      </c>
      <c r="L1204" s="34" t="n">
        <f aca="false">COUNTIF(B1204:J1204,"&lt;0.005556")</f>
        <v>0</v>
      </c>
    </row>
    <row r="1205" customFormat="false" ht="15" hidden="false" customHeight="false" outlineLevel="0" collapsed="false">
      <c r="A1205" s="32" t="s">
        <v>3069</v>
      </c>
      <c r="B1205" s="32" t="n">
        <v>0.479</v>
      </c>
      <c r="C1205" s="32" t="n">
        <v>0.214</v>
      </c>
      <c r="D1205" s="32" t="n">
        <v>0.242</v>
      </c>
      <c r="E1205" s="32" t="n">
        <v>0.374</v>
      </c>
      <c r="F1205" s="32" t="n">
        <v>0.899</v>
      </c>
      <c r="G1205" s="32" t="n">
        <v>0.848</v>
      </c>
      <c r="H1205" s="32" t="n">
        <v>0.34</v>
      </c>
      <c r="I1205" s="32" t="s">
        <v>6779</v>
      </c>
      <c r="J1205" s="32" t="n">
        <v>0.746</v>
      </c>
      <c r="K1205" s="33" t="n">
        <f aca="false">COUNTIF(B1205:J1205,"&lt;0.05")</f>
        <v>0</v>
      </c>
      <c r="L1205" s="34" t="n">
        <f aca="false">COUNTIF(B1205:J1205,"&lt;0.005556")</f>
        <v>0</v>
      </c>
    </row>
    <row r="1206" customFormat="false" ht="15" hidden="false" customHeight="false" outlineLevel="0" collapsed="false">
      <c r="A1206" s="32" t="s">
        <v>4210</v>
      </c>
      <c r="B1206" s="32" t="n">
        <v>0.868</v>
      </c>
      <c r="C1206" s="32" t="s">
        <v>6779</v>
      </c>
      <c r="D1206" s="32" t="n">
        <v>0.982</v>
      </c>
      <c r="E1206" s="32" t="n">
        <v>0.804</v>
      </c>
      <c r="F1206" s="32" t="n">
        <v>0.949</v>
      </c>
      <c r="G1206" s="32" t="n">
        <v>1</v>
      </c>
      <c r="H1206" s="32" t="n">
        <v>0.863</v>
      </c>
      <c r="I1206" s="32" t="s">
        <v>6779</v>
      </c>
      <c r="J1206" s="32" t="n">
        <v>0.944</v>
      </c>
      <c r="K1206" s="33" t="n">
        <f aca="false">COUNTIF(B1206:J1206,"&lt;0.05")</f>
        <v>0</v>
      </c>
      <c r="L1206" s="34" t="n">
        <f aca="false">COUNTIF(B1206:J1206,"&lt;0.005556")</f>
        <v>0</v>
      </c>
    </row>
    <row r="1207" customFormat="false" ht="15" hidden="false" customHeight="false" outlineLevel="0" collapsed="false">
      <c r="A1207" s="32" t="s">
        <v>6321</v>
      </c>
      <c r="B1207" s="32" t="s">
        <v>6779</v>
      </c>
      <c r="C1207" s="32" t="s">
        <v>6779</v>
      </c>
      <c r="D1207" s="32" t="s">
        <v>6779</v>
      </c>
      <c r="E1207" s="32" t="s">
        <v>6779</v>
      </c>
      <c r="F1207" s="32" t="s">
        <v>6779</v>
      </c>
      <c r="G1207" s="32" t="n">
        <v>1</v>
      </c>
      <c r="H1207" s="32" t="n">
        <v>1</v>
      </c>
      <c r="I1207" s="32" t="s">
        <v>6779</v>
      </c>
      <c r="J1207" s="32" t="n">
        <v>1</v>
      </c>
      <c r="K1207" s="33" t="n">
        <f aca="false">COUNTIF(B1207:J1207,"&lt;0.05")</f>
        <v>0</v>
      </c>
      <c r="L1207" s="34" t="n">
        <f aca="false">COUNTIF(B1207:J1207,"&lt;0.005556")</f>
        <v>0</v>
      </c>
    </row>
    <row r="1208" customFormat="false" ht="15" hidden="false" customHeight="false" outlineLevel="0" collapsed="false">
      <c r="A1208" s="32" t="s">
        <v>2867</v>
      </c>
      <c r="B1208" s="32" t="n">
        <v>0.19</v>
      </c>
      <c r="C1208" s="32" t="n">
        <v>0.686</v>
      </c>
      <c r="D1208" s="32" t="n">
        <v>0.608</v>
      </c>
      <c r="E1208" s="32" t="n">
        <v>0.675</v>
      </c>
      <c r="F1208" s="32" t="n">
        <v>0.95</v>
      </c>
      <c r="G1208" s="32" t="n">
        <v>0.532</v>
      </c>
      <c r="H1208" s="32" t="n">
        <v>0.765</v>
      </c>
      <c r="I1208" s="32" t="n">
        <v>0.909</v>
      </c>
      <c r="J1208" s="32" t="n">
        <v>0.624</v>
      </c>
      <c r="K1208" s="33" t="n">
        <f aca="false">COUNTIF(B1208:J1208,"&lt;0.05")</f>
        <v>0</v>
      </c>
      <c r="L1208" s="34" t="n">
        <f aca="false">COUNTIF(B1208:J1208,"&lt;0.005556")</f>
        <v>0</v>
      </c>
    </row>
    <row r="1209" customFormat="false" ht="15" hidden="false" customHeight="false" outlineLevel="0" collapsed="false">
      <c r="A1209" s="32" t="s">
        <v>4843</v>
      </c>
      <c r="B1209" s="32" t="s">
        <v>6779</v>
      </c>
      <c r="C1209" s="32" t="n">
        <v>0.984</v>
      </c>
      <c r="D1209" s="32" t="n">
        <v>0.948</v>
      </c>
      <c r="E1209" s="32" t="n">
        <v>0.928</v>
      </c>
      <c r="F1209" s="32" t="n">
        <v>0.983</v>
      </c>
      <c r="G1209" s="32" t="s">
        <v>6779</v>
      </c>
      <c r="H1209" s="32" t="s">
        <v>6779</v>
      </c>
      <c r="I1209" s="32" t="n">
        <v>1</v>
      </c>
      <c r="J1209" s="32" t="n">
        <v>0.982</v>
      </c>
      <c r="K1209" s="33" t="n">
        <f aca="false">COUNTIF(B1209:J1209,"&lt;0.05")</f>
        <v>0</v>
      </c>
      <c r="L1209" s="34" t="n">
        <f aca="false">COUNTIF(B1209:J1209,"&lt;0.005556")</f>
        <v>0</v>
      </c>
    </row>
    <row r="1210" customFormat="false" ht="15" hidden="false" customHeight="false" outlineLevel="0" collapsed="false">
      <c r="A1210" s="32" t="s">
        <v>3705</v>
      </c>
      <c r="B1210" s="32" t="s">
        <v>6779</v>
      </c>
      <c r="C1210" s="32" t="n">
        <v>0.767</v>
      </c>
      <c r="D1210" s="32" t="n">
        <v>0.983</v>
      </c>
      <c r="E1210" s="32" t="n">
        <v>0.533</v>
      </c>
      <c r="F1210" s="32" t="n">
        <v>0.76</v>
      </c>
      <c r="G1210" s="32" t="n">
        <v>0.974</v>
      </c>
      <c r="H1210" s="32" t="n">
        <v>0.662</v>
      </c>
      <c r="I1210" s="32" t="n">
        <v>1</v>
      </c>
      <c r="J1210" s="32" t="n">
        <v>0.889</v>
      </c>
      <c r="K1210" s="33" t="n">
        <f aca="false">COUNTIF(B1210:J1210,"&lt;0.05")</f>
        <v>0</v>
      </c>
      <c r="L1210" s="34" t="n">
        <f aca="false">COUNTIF(B1210:J1210,"&lt;0.005556")</f>
        <v>0</v>
      </c>
    </row>
    <row r="1211" customFormat="false" ht="15" hidden="false" customHeight="false" outlineLevel="0" collapsed="false">
      <c r="A1211" s="32" t="s">
        <v>332</v>
      </c>
      <c r="B1211" s="32" t="n">
        <v>0.211</v>
      </c>
      <c r="C1211" s="32" t="n">
        <v>0.029</v>
      </c>
      <c r="D1211" s="32" t="n">
        <v>0.445</v>
      </c>
      <c r="E1211" s="32" t="n">
        <v>0.161</v>
      </c>
      <c r="F1211" s="32" t="n">
        <v>0.126</v>
      </c>
      <c r="G1211" s="32" t="n">
        <v>0.572</v>
      </c>
      <c r="H1211" s="32" t="n">
        <v>0.377</v>
      </c>
      <c r="I1211" s="32" t="n">
        <v>0.237</v>
      </c>
      <c r="J1211" s="32" t="n">
        <v>0.411</v>
      </c>
      <c r="K1211" s="33" t="n">
        <f aca="false">COUNTIF(B1211:J1211,"&lt;0.05")</f>
        <v>1</v>
      </c>
      <c r="L1211" s="34" t="n">
        <f aca="false">COUNTIF(B1211:J1211,"&lt;0.005556")</f>
        <v>0</v>
      </c>
    </row>
    <row r="1212" customFormat="false" ht="15" hidden="false" customHeight="false" outlineLevel="0" collapsed="false">
      <c r="A1212" s="32" t="s">
        <v>3635</v>
      </c>
      <c r="B1212" s="32" t="n">
        <v>0.586</v>
      </c>
      <c r="C1212" s="32" t="n">
        <v>0.904</v>
      </c>
      <c r="D1212" s="32" t="n">
        <v>0.897</v>
      </c>
      <c r="E1212" s="32" t="n">
        <v>0.406</v>
      </c>
      <c r="F1212" s="32" t="n">
        <v>0.899</v>
      </c>
      <c r="G1212" s="32" t="n">
        <v>0.152</v>
      </c>
      <c r="H1212" s="32" t="n">
        <v>0.931</v>
      </c>
      <c r="I1212" s="32" t="n">
        <v>0.712</v>
      </c>
      <c r="J1212" s="32" t="n">
        <v>0.894</v>
      </c>
      <c r="K1212" s="33" t="n">
        <f aca="false">COUNTIF(B1212:J1212,"&lt;0.05")</f>
        <v>0</v>
      </c>
      <c r="L1212" s="34" t="n">
        <f aca="false">COUNTIF(B1212:J1212,"&lt;0.005556")</f>
        <v>0</v>
      </c>
    </row>
    <row r="1213" customFormat="false" ht="15" hidden="false" customHeight="false" outlineLevel="0" collapsed="false">
      <c r="A1213" s="32" t="s">
        <v>1601</v>
      </c>
      <c r="B1213" s="32" t="n">
        <v>0.623</v>
      </c>
      <c r="C1213" s="32" t="n">
        <v>0.201</v>
      </c>
      <c r="D1213" s="32" t="n">
        <v>0.085</v>
      </c>
      <c r="E1213" s="32" t="n">
        <v>0.216</v>
      </c>
      <c r="F1213" s="32" t="n">
        <v>0.63</v>
      </c>
      <c r="G1213" s="32" t="n">
        <v>0.261</v>
      </c>
      <c r="H1213" s="32" t="n">
        <v>0.023</v>
      </c>
      <c r="I1213" s="32" t="n">
        <v>0.648</v>
      </c>
      <c r="J1213" s="32" t="n">
        <v>0.614</v>
      </c>
      <c r="K1213" s="33" t="n">
        <f aca="false">COUNTIF(B1213:J1213,"&lt;0.05")</f>
        <v>1</v>
      </c>
      <c r="L1213" s="34" t="n">
        <f aca="false">COUNTIF(B1213:J1213,"&lt;0.005556")</f>
        <v>0</v>
      </c>
    </row>
    <row r="1214" customFormat="false" ht="15" hidden="false" customHeight="false" outlineLevel="0" collapsed="false">
      <c r="A1214" s="32" t="s">
        <v>1885</v>
      </c>
      <c r="B1214" s="32" t="n">
        <v>0.788</v>
      </c>
      <c r="C1214" s="32" t="n">
        <v>0.149</v>
      </c>
      <c r="D1214" s="32" t="n">
        <v>0.42</v>
      </c>
      <c r="E1214" s="32" t="n">
        <v>0.176</v>
      </c>
      <c r="F1214" s="32" t="n">
        <v>0.375</v>
      </c>
      <c r="G1214" s="32" t="n">
        <v>0.557</v>
      </c>
      <c r="H1214" s="32" t="n">
        <v>0.109</v>
      </c>
      <c r="I1214" s="32" t="n">
        <v>0.438</v>
      </c>
      <c r="J1214" s="32" t="n">
        <v>0.657</v>
      </c>
      <c r="K1214" s="33" t="n">
        <f aca="false">COUNTIF(B1214:J1214,"&lt;0.05")</f>
        <v>0</v>
      </c>
      <c r="L1214" s="34" t="n">
        <f aca="false">COUNTIF(B1214:J1214,"&lt;0.005556")</f>
        <v>0</v>
      </c>
    </row>
    <row r="1215" customFormat="false" ht="15" hidden="false" customHeight="false" outlineLevel="0" collapsed="false">
      <c r="A1215" s="32" t="s">
        <v>4204</v>
      </c>
      <c r="B1215" s="32" t="n">
        <v>0.688</v>
      </c>
      <c r="C1215" s="32" t="n">
        <v>0.314</v>
      </c>
      <c r="D1215" s="32" t="n">
        <v>0.982</v>
      </c>
      <c r="E1215" s="32" t="n">
        <v>0.926</v>
      </c>
      <c r="F1215" s="32" t="n">
        <v>1</v>
      </c>
      <c r="G1215" s="32" t="n">
        <v>0.974</v>
      </c>
      <c r="H1215" s="32" t="n">
        <v>0.932</v>
      </c>
      <c r="I1215" s="32" t="n">
        <v>1</v>
      </c>
      <c r="J1215" s="32" t="n">
        <v>0.982</v>
      </c>
      <c r="K1215" s="33" t="n">
        <f aca="false">COUNTIF(B1215:J1215,"&lt;0.05")</f>
        <v>0</v>
      </c>
      <c r="L1215" s="34" t="n">
        <f aca="false">COUNTIF(B1215:J1215,"&lt;0.005556")</f>
        <v>0</v>
      </c>
    </row>
    <row r="1216" customFormat="false" ht="15" hidden="false" customHeight="false" outlineLevel="0" collapsed="false">
      <c r="A1216" s="32" t="s">
        <v>6238</v>
      </c>
      <c r="B1216" s="32" t="s">
        <v>6779</v>
      </c>
      <c r="C1216" s="32" t="s">
        <v>6779</v>
      </c>
      <c r="D1216" s="32" t="n">
        <v>1</v>
      </c>
      <c r="E1216" s="32" t="n">
        <v>1</v>
      </c>
      <c r="F1216" s="32" t="s">
        <v>6779</v>
      </c>
      <c r="G1216" s="32" t="s">
        <v>6779</v>
      </c>
      <c r="H1216" s="32" t="s">
        <v>6779</v>
      </c>
      <c r="I1216" s="32" t="n">
        <v>1</v>
      </c>
      <c r="J1216" s="32" t="n">
        <v>1</v>
      </c>
      <c r="K1216" s="33" t="n">
        <f aca="false">COUNTIF(B1216:J1216,"&lt;0.05")</f>
        <v>0</v>
      </c>
      <c r="L1216" s="34" t="n">
        <f aca="false">COUNTIF(B1216:J1216,"&lt;0.005556")</f>
        <v>0</v>
      </c>
    </row>
    <row r="1217" customFormat="false" ht="15" hidden="false" customHeight="false" outlineLevel="0" collapsed="false">
      <c r="A1217" s="32" t="s">
        <v>4341</v>
      </c>
      <c r="B1217" s="32" t="n">
        <v>0.86</v>
      </c>
      <c r="C1217" s="32" t="n">
        <v>0.95</v>
      </c>
      <c r="D1217" s="32" t="n">
        <v>0.947</v>
      </c>
      <c r="E1217" s="32" t="n">
        <v>0.759</v>
      </c>
      <c r="F1217" s="32" t="n">
        <v>0.899</v>
      </c>
      <c r="G1217" s="32" t="s">
        <v>6779</v>
      </c>
      <c r="H1217" s="32" t="s">
        <v>6779</v>
      </c>
      <c r="I1217" s="32" t="n">
        <v>1</v>
      </c>
      <c r="J1217" s="32" t="s">
        <v>6779</v>
      </c>
      <c r="K1217" s="33" t="n">
        <f aca="false">COUNTIF(B1217:J1217,"&lt;0.05")</f>
        <v>0</v>
      </c>
      <c r="L1217" s="34" t="n">
        <f aca="false">COUNTIF(B1217:J1217,"&lt;0.005556")</f>
        <v>0</v>
      </c>
    </row>
    <row r="1218" customFormat="false" ht="15" hidden="false" customHeight="false" outlineLevel="0" collapsed="false">
      <c r="A1218" s="32" t="s">
        <v>1373</v>
      </c>
      <c r="B1218" s="32" t="n">
        <v>0.4</v>
      </c>
      <c r="C1218" s="32" t="n">
        <v>0.124</v>
      </c>
      <c r="D1218" s="32" t="n">
        <v>0.511</v>
      </c>
      <c r="E1218" s="32" t="n">
        <v>0.081</v>
      </c>
      <c r="F1218" s="32" t="n">
        <v>0.468</v>
      </c>
      <c r="G1218" s="32" t="n">
        <v>0.574</v>
      </c>
      <c r="H1218" s="32" t="n">
        <v>0.343</v>
      </c>
      <c r="I1218" s="32" t="n">
        <v>0.553</v>
      </c>
      <c r="J1218" s="32" t="n">
        <v>0.236</v>
      </c>
      <c r="K1218" s="33" t="n">
        <f aca="false">COUNTIF(B1218:J1218,"&lt;0.05")</f>
        <v>0</v>
      </c>
      <c r="L1218" s="34" t="n">
        <f aca="false">COUNTIF(B1218:J1218,"&lt;0.005556")</f>
        <v>0</v>
      </c>
    </row>
    <row r="1219" customFormat="false" ht="15" hidden="false" customHeight="false" outlineLevel="0" collapsed="false">
      <c r="A1219" s="32" t="s">
        <v>793</v>
      </c>
      <c r="B1219" s="32" t="n">
        <v>0.615</v>
      </c>
      <c r="C1219" s="32" t="n">
        <v>0.55</v>
      </c>
      <c r="D1219" s="32" t="n">
        <v>0.295</v>
      </c>
      <c r="E1219" s="32" t="n">
        <v>0.444</v>
      </c>
      <c r="F1219" s="32" t="n">
        <v>0.463</v>
      </c>
      <c r="G1219" s="32" t="n">
        <v>0.042</v>
      </c>
      <c r="H1219" s="32" t="n">
        <v>0.617</v>
      </c>
      <c r="I1219" s="32" t="n">
        <v>0.343</v>
      </c>
      <c r="J1219" s="32" t="n">
        <v>0.636</v>
      </c>
      <c r="K1219" s="33" t="n">
        <f aca="false">COUNTIF(B1219:J1219,"&lt;0.05")</f>
        <v>1</v>
      </c>
      <c r="L1219" s="34" t="n">
        <f aca="false">COUNTIF(B1219:J1219,"&lt;0.005556")</f>
        <v>0</v>
      </c>
    </row>
    <row r="1220" customFormat="false" ht="15" hidden="false" customHeight="false" outlineLevel="0" collapsed="false">
      <c r="A1220" s="32" t="s">
        <v>6324</v>
      </c>
      <c r="B1220" s="32" t="s">
        <v>6779</v>
      </c>
      <c r="C1220" s="32" t="n">
        <v>1</v>
      </c>
      <c r="D1220" s="32" t="n">
        <v>0.982</v>
      </c>
      <c r="E1220" s="32" t="n">
        <v>1</v>
      </c>
      <c r="F1220" s="32" t="s">
        <v>6779</v>
      </c>
      <c r="G1220" s="32" t="s">
        <v>6779</v>
      </c>
      <c r="H1220" s="32" t="s">
        <v>6779</v>
      </c>
      <c r="I1220" s="32" t="s">
        <v>6779</v>
      </c>
      <c r="J1220" s="32" t="s">
        <v>6779</v>
      </c>
      <c r="K1220" s="33" t="n">
        <f aca="false">COUNTIF(B1220:J1220,"&lt;0.05")</f>
        <v>0</v>
      </c>
      <c r="L1220" s="34" t="n">
        <f aca="false">COUNTIF(B1220:J1220,"&lt;0.005556")</f>
        <v>0</v>
      </c>
    </row>
    <row r="1221" customFormat="false" ht="15" hidden="false" customHeight="false" outlineLevel="0" collapsed="false">
      <c r="A1221" s="32" t="s">
        <v>3412</v>
      </c>
      <c r="B1221" s="32" t="n">
        <v>0.932</v>
      </c>
      <c r="C1221" s="32" t="n">
        <v>0.832</v>
      </c>
      <c r="D1221" s="32" t="n">
        <v>0.755</v>
      </c>
      <c r="E1221" s="32" t="n">
        <v>0.711</v>
      </c>
      <c r="F1221" s="32" t="n">
        <v>0.416</v>
      </c>
      <c r="G1221" s="32" t="n">
        <v>0.508</v>
      </c>
      <c r="H1221" s="32" t="n">
        <v>1</v>
      </c>
      <c r="I1221" s="32" t="n">
        <v>0.812</v>
      </c>
      <c r="J1221" s="32" t="n">
        <v>0.108</v>
      </c>
      <c r="K1221" s="33" t="n">
        <f aca="false">COUNTIF(B1221:J1221,"&lt;0.05")</f>
        <v>0</v>
      </c>
      <c r="L1221" s="34" t="n">
        <f aca="false">COUNTIF(B1221:J1221,"&lt;0.005556")</f>
        <v>0</v>
      </c>
    </row>
    <row r="1222" customFormat="false" ht="15" hidden="false" customHeight="false" outlineLevel="0" collapsed="false">
      <c r="A1222" s="32" t="s">
        <v>3004</v>
      </c>
      <c r="B1222" s="32" t="n">
        <v>0.932</v>
      </c>
      <c r="C1222" s="32" t="n">
        <v>0.512</v>
      </c>
      <c r="D1222" s="32" t="n">
        <v>0.389</v>
      </c>
      <c r="E1222" s="32" t="n">
        <v>0.692</v>
      </c>
      <c r="F1222" s="32" t="n">
        <v>0.898</v>
      </c>
      <c r="G1222" s="32" t="n">
        <v>0.755</v>
      </c>
      <c r="H1222" s="32" t="n">
        <v>0.777</v>
      </c>
      <c r="I1222" s="32" t="n">
        <v>0.822</v>
      </c>
      <c r="J1222" s="32" t="n">
        <v>0.556</v>
      </c>
      <c r="K1222" s="33" t="n">
        <f aca="false">COUNTIF(B1222:J1222,"&lt;0.05")</f>
        <v>0</v>
      </c>
      <c r="L1222" s="34" t="n">
        <f aca="false">COUNTIF(B1222:J1222,"&lt;0.005556")</f>
        <v>0</v>
      </c>
    </row>
    <row r="1223" customFormat="false" ht="15" hidden="false" customHeight="false" outlineLevel="0" collapsed="false">
      <c r="A1223" s="32" t="s">
        <v>5772</v>
      </c>
      <c r="B1223" s="32" t="n">
        <v>1</v>
      </c>
      <c r="C1223" s="32" t="n">
        <v>1</v>
      </c>
      <c r="D1223" s="32" t="n">
        <v>1</v>
      </c>
      <c r="E1223" s="32" t="s">
        <v>6779</v>
      </c>
      <c r="F1223" s="32" t="s">
        <v>6779</v>
      </c>
      <c r="G1223" s="32" t="s">
        <v>6779</v>
      </c>
      <c r="H1223" s="32" t="s">
        <v>6779</v>
      </c>
      <c r="I1223" s="32" t="n">
        <v>0.969</v>
      </c>
      <c r="J1223" s="32" t="n">
        <v>1</v>
      </c>
      <c r="K1223" s="33" t="n">
        <f aca="false">COUNTIF(B1223:J1223,"&lt;0.05")</f>
        <v>0</v>
      </c>
      <c r="L1223" s="34" t="n">
        <f aca="false">COUNTIF(B1223:J1223,"&lt;0.005556")</f>
        <v>0</v>
      </c>
    </row>
    <row r="1224" customFormat="false" ht="15" hidden="false" customHeight="false" outlineLevel="0" collapsed="false">
      <c r="A1224" s="32" t="s">
        <v>2770</v>
      </c>
      <c r="B1224" s="32" t="n">
        <v>0.165</v>
      </c>
      <c r="C1224" s="32" t="n">
        <v>0.342</v>
      </c>
      <c r="D1224" s="32" t="n">
        <v>0.483</v>
      </c>
      <c r="E1224" s="32" t="n">
        <v>0.48</v>
      </c>
      <c r="F1224" s="32" t="n">
        <v>0.491</v>
      </c>
      <c r="G1224" s="32" t="n">
        <v>0.53</v>
      </c>
      <c r="H1224" s="32" t="n">
        <v>0.429</v>
      </c>
      <c r="I1224" s="32" t="n">
        <v>0.821</v>
      </c>
      <c r="J1224" s="32" t="n">
        <v>0.561</v>
      </c>
      <c r="K1224" s="33" t="n">
        <f aca="false">COUNTIF(B1224:J1224,"&lt;0.05")</f>
        <v>0</v>
      </c>
      <c r="L1224" s="34" t="n">
        <f aca="false">COUNTIF(B1224:J1224,"&lt;0.005556")</f>
        <v>0</v>
      </c>
    </row>
    <row r="1225" customFormat="false" ht="15" hidden="false" customHeight="false" outlineLevel="0" collapsed="false">
      <c r="A1225" s="32" t="s">
        <v>2379</v>
      </c>
      <c r="B1225" s="32" t="n">
        <v>0.484</v>
      </c>
      <c r="C1225" s="32" t="n">
        <v>0.433</v>
      </c>
      <c r="D1225" s="32" t="n">
        <v>0.148</v>
      </c>
      <c r="E1225" s="32" t="n">
        <v>0.218</v>
      </c>
      <c r="F1225" s="32" t="n">
        <v>0.591</v>
      </c>
      <c r="G1225" s="32" t="n">
        <v>0.561</v>
      </c>
      <c r="H1225" s="32" t="n">
        <v>0.726</v>
      </c>
      <c r="I1225" s="32" t="n">
        <v>0.709</v>
      </c>
      <c r="J1225" s="32" t="n">
        <v>0.56</v>
      </c>
      <c r="K1225" s="33" t="n">
        <f aca="false">COUNTIF(B1225:J1225,"&lt;0.05")</f>
        <v>0</v>
      </c>
      <c r="L1225" s="34" t="n">
        <f aca="false">COUNTIF(B1225:J1225,"&lt;0.005556")</f>
        <v>0</v>
      </c>
    </row>
    <row r="1226" customFormat="false" ht="15" hidden="false" customHeight="false" outlineLevel="0" collapsed="false">
      <c r="A1226" s="32" t="s">
        <v>5838</v>
      </c>
      <c r="B1226" s="32" t="s">
        <v>6779</v>
      </c>
      <c r="C1226" s="32" t="n">
        <v>1</v>
      </c>
      <c r="D1226" s="32" t="s">
        <v>6779</v>
      </c>
      <c r="E1226" s="32" t="n">
        <v>1</v>
      </c>
      <c r="F1226" s="32" t="n">
        <v>0.982</v>
      </c>
      <c r="G1226" s="32" t="s">
        <v>6779</v>
      </c>
      <c r="H1226" s="32" t="n">
        <v>0.977</v>
      </c>
      <c r="I1226" s="32" t="s">
        <v>6779</v>
      </c>
      <c r="J1226" s="32" t="n">
        <v>1</v>
      </c>
      <c r="K1226" s="33" t="n">
        <f aca="false">COUNTIF(B1226:J1226,"&lt;0.05")</f>
        <v>0</v>
      </c>
      <c r="L1226" s="34" t="n">
        <f aca="false">COUNTIF(B1226:J1226,"&lt;0.005556")</f>
        <v>0</v>
      </c>
    </row>
    <row r="1227" customFormat="false" ht="15" hidden="false" customHeight="false" outlineLevel="0" collapsed="false">
      <c r="A1227" s="32" t="s">
        <v>2967</v>
      </c>
      <c r="B1227" s="32" t="n">
        <v>0.677</v>
      </c>
      <c r="C1227" s="32" t="n">
        <v>0.675</v>
      </c>
      <c r="D1227" s="32" t="n">
        <v>0.748</v>
      </c>
      <c r="E1227" s="32" t="n">
        <v>0.535</v>
      </c>
      <c r="F1227" s="32" t="n">
        <v>0.583</v>
      </c>
      <c r="G1227" s="32" t="n">
        <v>0.321</v>
      </c>
      <c r="H1227" s="32" t="n">
        <v>0.776</v>
      </c>
      <c r="I1227" s="32" t="n">
        <v>0.712</v>
      </c>
      <c r="J1227" s="32" t="n">
        <v>0.746</v>
      </c>
      <c r="K1227" s="33" t="n">
        <f aca="false">COUNTIF(B1227:J1227,"&lt;0.05")</f>
        <v>0</v>
      </c>
      <c r="L1227" s="34" t="n">
        <f aca="false">COUNTIF(B1227:J1227,"&lt;0.005556")</f>
        <v>0</v>
      </c>
    </row>
    <row r="1228" customFormat="false" ht="15" hidden="false" customHeight="false" outlineLevel="0" collapsed="false">
      <c r="A1228" s="32" t="s">
        <v>3153</v>
      </c>
      <c r="B1228" s="32" t="n">
        <v>0.786</v>
      </c>
      <c r="C1228" s="32" t="n">
        <v>0.84</v>
      </c>
      <c r="D1228" s="32" t="n">
        <v>0.103</v>
      </c>
      <c r="E1228" s="32" t="n">
        <v>0.368</v>
      </c>
      <c r="F1228" s="32" t="n">
        <v>0.509</v>
      </c>
      <c r="G1228" s="32" t="n">
        <v>0.741</v>
      </c>
      <c r="H1228" s="32" t="n">
        <v>0.322</v>
      </c>
      <c r="I1228" s="32" t="n">
        <v>0.342</v>
      </c>
      <c r="J1228" s="32" t="n">
        <v>0.266</v>
      </c>
      <c r="K1228" s="33" t="n">
        <f aca="false">COUNTIF(B1228:J1228,"&lt;0.05")</f>
        <v>0</v>
      </c>
      <c r="L1228" s="34" t="n">
        <f aca="false">COUNTIF(B1228:J1228,"&lt;0.005556")</f>
        <v>0</v>
      </c>
    </row>
    <row r="1229" customFormat="false" ht="15" hidden="false" customHeight="false" outlineLevel="0" collapsed="false">
      <c r="A1229" s="32" t="s">
        <v>5379</v>
      </c>
      <c r="B1229" s="32" t="n">
        <v>0.929</v>
      </c>
      <c r="C1229" s="32" t="n">
        <v>1</v>
      </c>
      <c r="D1229" s="32" t="n">
        <v>1</v>
      </c>
      <c r="E1229" s="32" t="n">
        <v>0.993</v>
      </c>
      <c r="F1229" s="32" t="n">
        <v>1</v>
      </c>
      <c r="G1229" s="32" t="n">
        <v>1</v>
      </c>
      <c r="H1229" s="32" t="n">
        <v>1</v>
      </c>
      <c r="I1229" s="32" t="s">
        <v>6779</v>
      </c>
      <c r="J1229" s="32" t="s">
        <v>6779</v>
      </c>
      <c r="K1229" s="33" t="n">
        <f aca="false">COUNTIF(B1229:J1229,"&lt;0.05")</f>
        <v>0</v>
      </c>
      <c r="L1229" s="34" t="n">
        <f aca="false">COUNTIF(B1229:J1229,"&lt;0.005556")</f>
        <v>0</v>
      </c>
    </row>
    <row r="1230" customFormat="false" ht="15" hidden="false" customHeight="false" outlineLevel="0" collapsed="false">
      <c r="A1230" s="32" t="s">
        <v>921</v>
      </c>
      <c r="B1230" s="32" t="n">
        <v>0.082</v>
      </c>
      <c r="C1230" s="32" t="n">
        <v>0.331</v>
      </c>
      <c r="D1230" s="32" t="n">
        <v>0.259</v>
      </c>
      <c r="E1230" s="32" t="n">
        <v>0.441</v>
      </c>
      <c r="F1230" s="32" t="n">
        <v>0.08</v>
      </c>
      <c r="G1230" s="32" t="n">
        <v>0.573</v>
      </c>
      <c r="H1230" s="32" t="n">
        <v>0.48</v>
      </c>
      <c r="I1230" s="32" t="n">
        <v>0.304</v>
      </c>
      <c r="J1230" s="32" t="n">
        <v>0.626</v>
      </c>
      <c r="K1230" s="33" t="n">
        <f aca="false">COUNTIF(B1230:J1230,"&lt;0.05")</f>
        <v>0</v>
      </c>
      <c r="L1230" s="34" t="n">
        <f aca="false">COUNTIF(B1230:J1230,"&lt;0.005556")</f>
        <v>0</v>
      </c>
    </row>
    <row r="1231" customFormat="false" ht="15" hidden="false" customHeight="false" outlineLevel="0" collapsed="false">
      <c r="A1231" s="32" t="s">
        <v>6075</v>
      </c>
      <c r="B1231" s="32" t="s">
        <v>6779</v>
      </c>
      <c r="C1231" s="32" t="s">
        <v>6779</v>
      </c>
      <c r="D1231" s="32" t="s">
        <v>6779</v>
      </c>
      <c r="E1231" s="32" t="n">
        <v>0.978</v>
      </c>
      <c r="F1231" s="32" t="n">
        <v>1</v>
      </c>
      <c r="G1231" s="32" t="s">
        <v>6779</v>
      </c>
      <c r="H1231" s="32" t="s">
        <v>6779</v>
      </c>
      <c r="I1231" s="32" t="s">
        <v>6779</v>
      </c>
      <c r="J1231" s="32" t="s">
        <v>6779</v>
      </c>
      <c r="K1231" s="33" t="n">
        <f aca="false">COUNTIF(B1231:J1231,"&lt;0.05")</f>
        <v>0</v>
      </c>
      <c r="L1231" s="34" t="n">
        <f aca="false">COUNTIF(B1231:J1231,"&lt;0.005556")</f>
        <v>0</v>
      </c>
    </row>
    <row r="1232" customFormat="false" ht="15" hidden="false" customHeight="false" outlineLevel="0" collapsed="false">
      <c r="A1232" s="32" t="s">
        <v>5360</v>
      </c>
      <c r="B1232" s="32" t="s">
        <v>6779</v>
      </c>
      <c r="C1232" s="32" t="n">
        <v>0.983</v>
      </c>
      <c r="D1232" s="32" t="s">
        <v>6779</v>
      </c>
      <c r="E1232" s="32" t="n">
        <v>0.978</v>
      </c>
      <c r="F1232" s="32" t="n">
        <v>1</v>
      </c>
      <c r="G1232" s="32" t="n">
        <v>1</v>
      </c>
      <c r="H1232" s="32" t="n">
        <v>1</v>
      </c>
      <c r="I1232" s="32" t="n">
        <v>1</v>
      </c>
      <c r="J1232" s="32" t="n">
        <v>1</v>
      </c>
      <c r="K1232" s="33" t="n">
        <f aca="false">COUNTIF(B1232:J1232,"&lt;0.05")</f>
        <v>0</v>
      </c>
      <c r="L1232" s="34" t="n">
        <f aca="false">COUNTIF(B1232:J1232,"&lt;0.005556")</f>
        <v>0</v>
      </c>
    </row>
    <row r="1233" customFormat="false" ht="15" hidden="false" customHeight="false" outlineLevel="0" collapsed="false">
      <c r="A1233" s="32" t="s">
        <v>2386</v>
      </c>
      <c r="B1233" s="32" t="n">
        <v>0.536</v>
      </c>
      <c r="C1233" s="32" t="n">
        <v>0.506</v>
      </c>
      <c r="D1233" s="32" t="n">
        <v>0.332</v>
      </c>
      <c r="E1233" s="32" t="n">
        <v>0.582</v>
      </c>
      <c r="F1233" s="32" t="n">
        <v>0.455</v>
      </c>
      <c r="G1233" s="32" t="n">
        <v>0.512</v>
      </c>
      <c r="H1233" s="32" t="n">
        <v>0.406</v>
      </c>
      <c r="I1233" s="32" t="n">
        <v>0.655</v>
      </c>
      <c r="J1233" s="32" t="n">
        <v>0.037</v>
      </c>
      <c r="K1233" s="33" t="n">
        <f aca="false">COUNTIF(B1233:J1233,"&lt;0.05")</f>
        <v>1</v>
      </c>
      <c r="L1233" s="34" t="n">
        <f aca="false">COUNTIF(B1233:J1233,"&lt;0.005556")</f>
        <v>0</v>
      </c>
    </row>
    <row r="1234" customFormat="false" ht="15" hidden="false" customHeight="false" outlineLevel="0" collapsed="false">
      <c r="A1234" s="32" t="s">
        <v>3172</v>
      </c>
      <c r="B1234" s="32" t="n">
        <v>0.978</v>
      </c>
      <c r="C1234" s="32" t="n">
        <v>0.579</v>
      </c>
      <c r="D1234" s="32" t="n">
        <v>0.828</v>
      </c>
      <c r="E1234" s="32" t="n">
        <v>0.429</v>
      </c>
      <c r="F1234" s="32" t="n">
        <v>0.76</v>
      </c>
      <c r="G1234" s="32" t="n">
        <v>0.351</v>
      </c>
      <c r="H1234" s="32" t="n">
        <v>0.776</v>
      </c>
      <c r="I1234" s="32" t="n">
        <v>0.092</v>
      </c>
      <c r="J1234" s="32" t="n">
        <v>0.557</v>
      </c>
      <c r="K1234" s="33" t="n">
        <f aca="false">COUNTIF(B1234:J1234,"&lt;0.05")</f>
        <v>0</v>
      </c>
      <c r="L1234" s="34" t="n">
        <f aca="false">COUNTIF(B1234:J1234,"&lt;0.005556")</f>
        <v>0</v>
      </c>
    </row>
    <row r="1235" customFormat="false" ht="15" hidden="false" customHeight="false" outlineLevel="0" collapsed="false">
      <c r="A1235" s="32" t="s">
        <v>5995</v>
      </c>
      <c r="B1235" s="32" t="n">
        <v>0.978</v>
      </c>
      <c r="C1235" s="32" t="s">
        <v>6779</v>
      </c>
      <c r="D1235" s="32" t="n">
        <v>1</v>
      </c>
      <c r="E1235" s="32" t="n">
        <v>1</v>
      </c>
      <c r="F1235" s="32" t="n">
        <v>1</v>
      </c>
      <c r="G1235" s="32" t="s">
        <v>6779</v>
      </c>
      <c r="H1235" s="32" t="n">
        <v>1</v>
      </c>
      <c r="I1235" s="32" t="s">
        <v>6779</v>
      </c>
      <c r="J1235" s="32" t="s">
        <v>6779</v>
      </c>
      <c r="K1235" s="33" t="n">
        <f aca="false">COUNTIF(B1235:J1235,"&lt;0.05")</f>
        <v>0</v>
      </c>
      <c r="L1235" s="34" t="n">
        <f aca="false">COUNTIF(B1235:J1235,"&lt;0.005556")</f>
        <v>0</v>
      </c>
    </row>
    <row r="1236" customFormat="false" ht="15" hidden="false" customHeight="false" outlineLevel="0" collapsed="false">
      <c r="A1236" s="32" t="s">
        <v>5465</v>
      </c>
      <c r="B1236" s="32" t="s">
        <v>6779</v>
      </c>
      <c r="C1236" s="32" t="n">
        <v>0.952</v>
      </c>
      <c r="D1236" s="32" t="s">
        <v>6779</v>
      </c>
      <c r="E1236" s="32" t="s">
        <v>6779</v>
      </c>
      <c r="F1236" s="32" t="n">
        <v>0.983</v>
      </c>
      <c r="G1236" s="32" t="n">
        <v>1</v>
      </c>
      <c r="H1236" s="32" t="n">
        <v>1</v>
      </c>
      <c r="I1236" s="32" t="n">
        <v>1</v>
      </c>
      <c r="J1236" s="32" t="s">
        <v>6779</v>
      </c>
      <c r="K1236" s="33" t="n">
        <f aca="false">COUNTIF(B1236:J1236,"&lt;0.05")</f>
        <v>0</v>
      </c>
      <c r="L1236" s="34" t="n">
        <f aca="false">COUNTIF(B1236:J1236,"&lt;0.005556")</f>
        <v>0</v>
      </c>
    </row>
    <row r="1237" customFormat="false" ht="15" hidden="false" customHeight="false" outlineLevel="0" collapsed="false">
      <c r="A1237" s="32" t="s">
        <v>755</v>
      </c>
      <c r="B1237" s="32" t="n">
        <v>0.553</v>
      </c>
      <c r="C1237" s="32" t="n">
        <v>0.549</v>
      </c>
      <c r="D1237" s="32" t="n">
        <v>0.604</v>
      </c>
      <c r="E1237" s="32" t="n">
        <v>0.335</v>
      </c>
      <c r="F1237" s="32" t="n">
        <v>0.183</v>
      </c>
      <c r="G1237" s="32" t="n">
        <v>0.503</v>
      </c>
      <c r="H1237" s="32" t="n">
        <v>0.08</v>
      </c>
      <c r="I1237" s="32" t="n">
        <v>0.081</v>
      </c>
      <c r="J1237" s="32" t="n">
        <v>0.345</v>
      </c>
      <c r="K1237" s="33" t="n">
        <f aca="false">COUNTIF(B1237:J1237,"&lt;0.05")</f>
        <v>0</v>
      </c>
      <c r="L1237" s="34" t="n">
        <f aca="false">COUNTIF(B1237:J1237,"&lt;0.005556")</f>
        <v>0</v>
      </c>
    </row>
    <row r="1238" customFormat="false" ht="15" hidden="false" customHeight="false" outlineLevel="0" collapsed="false">
      <c r="A1238" s="32" t="s">
        <v>4072</v>
      </c>
      <c r="B1238" s="32" t="n">
        <v>0.785</v>
      </c>
      <c r="C1238" s="32" t="n">
        <v>0.84</v>
      </c>
      <c r="D1238" s="32" t="n">
        <v>0.982</v>
      </c>
      <c r="E1238" s="32" t="n">
        <v>0.894</v>
      </c>
      <c r="F1238" s="32" t="n">
        <v>0.901</v>
      </c>
      <c r="G1238" s="32" t="n">
        <v>0.847</v>
      </c>
      <c r="H1238" s="32" t="n">
        <v>1</v>
      </c>
      <c r="I1238" s="32" t="s">
        <v>6779</v>
      </c>
      <c r="J1238" s="32" t="n">
        <v>0.944</v>
      </c>
      <c r="K1238" s="33" t="n">
        <f aca="false">COUNTIF(B1238:J1238,"&lt;0.05")</f>
        <v>0</v>
      </c>
      <c r="L1238" s="34" t="n">
        <f aca="false">COUNTIF(B1238:J1238,"&lt;0.005556")</f>
        <v>0</v>
      </c>
    </row>
    <row r="1239" customFormat="false" ht="15" hidden="false" customHeight="false" outlineLevel="0" collapsed="false">
      <c r="A1239" s="32" t="s">
        <v>3483</v>
      </c>
      <c r="B1239" s="32" t="n">
        <v>0.71</v>
      </c>
      <c r="C1239" s="32" t="n">
        <v>0.317</v>
      </c>
      <c r="D1239" s="32" t="n">
        <v>0.948</v>
      </c>
      <c r="E1239" s="32" t="n">
        <v>0.586</v>
      </c>
      <c r="F1239" s="32" t="n">
        <v>0.672</v>
      </c>
      <c r="G1239" s="32" t="n">
        <v>0.753</v>
      </c>
      <c r="H1239" s="32" t="n">
        <v>0.862</v>
      </c>
      <c r="I1239" s="32" t="n">
        <v>0.97</v>
      </c>
      <c r="J1239" s="32" t="n">
        <v>0.98</v>
      </c>
      <c r="K1239" s="33" t="n">
        <f aca="false">COUNTIF(B1239:J1239,"&lt;0.05")</f>
        <v>0</v>
      </c>
      <c r="L1239" s="34" t="n">
        <f aca="false">COUNTIF(B1239:J1239,"&lt;0.005556")</f>
        <v>0</v>
      </c>
    </row>
    <row r="1240" customFormat="false" ht="15" hidden="false" customHeight="false" outlineLevel="0" collapsed="false">
      <c r="A1240" s="32" t="s">
        <v>3157</v>
      </c>
      <c r="B1240" s="32" t="n">
        <v>0.711</v>
      </c>
      <c r="C1240" s="32" t="n">
        <v>0.268</v>
      </c>
      <c r="D1240" s="32" t="n">
        <v>0.645</v>
      </c>
      <c r="E1240" s="32" t="n">
        <v>0.342</v>
      </c>
      <c r="F1240" s="32" t="n">
        <v>0.328</v>
      </c>
      <c r="G1240" s="32" t="n">
        <v>0.74</v>
      </c>
      <c r="H1240" s="32" t="n">
        <v>0.675</v>
      </c>
      <c r="I1240" s="32" t="n">
        <v>0.345</v>
      </c>
      <c r="J1240" s="32" t="n">
        <v>0.206</v>
      </c>
      <c r="K1240" s="33" t="n">
        <f aca="false">COUNTIF(B1240:J1240,"&lt;0.05")</f>
        <v>0</v>
      </c>
      <c r="L1240" s="34" t="n">
        <f aca="false">COUNTIF(B1240:J1240,"&lt;0.005556")</f>
        <v>0</v>
      </c>
    </row>
    <row r="1241" customFormat="false" ht="15" hidden="false" customHeight="false" outlineLevel="0" collapsed="false">
      <c r="A1241" s="32" t="s">
        <v>4310</v>
      </c>
      <c r="B1241" s="32" t="n">
        <v>0.977</v>
      </c>
      <c r="C1241" s="32" t="n">
        <v>0.901</v>
      </c>
      <c r="D1241" s="32" t="n">
        <v>0.982</v>
      </c>
      <c r="E1241" s="32" t="n">
        <v>0.89</v>
      </c>
      <c r="F1241" s="32" t="n">
        <v>0.831</v>
      </c>
      <c r="G1241" s="32" t="n">
        <v>1</v>
      </c>
      <c r="H1241" s="32" t="n">
        <v>0.915</v>
      </c>
      <c r="I1241" s="32" t="n">
        <v>0.97</v>
      </c>
      <c r="J1241" s="32" t="s">
        <v>6779</v>
      </c>
      <c r="K1241" s="33" t="n">
        <f aca="false">COUNTIF(B1241:J1241,"&lt;0.05")</f>
        <v>0</v>
      </c>
      <c r="L1241" s="34" t="n">
        <f aca="false">COUNTIF(B1241:J1241,"&lt;0.005556")</f>
        <v>0</v>
      </c>
    </row>
    <row r="1242" customFormat="false" ht="15" hidden="false" customHeight="false" outlineLevel="0" collapsed="false">
      <c r="A1242" s="32" t="s">
        <v>2996</v>
      </c>
      <c r="B1242" s="32" t="n">
        <v>0.521</v>
      </c>
      <c r="C1242" s="32" t="n">
        <v>0.092</v>
      </c>
      <c r="D1242" s="32" t="n">
        <v>0.831</v>
      </c>
      <c r="E1242" s="32" t="n">
        <v>0.279</v>
      </c>
      <c r="F1242" s="32" t="n">
        <v>0.399</v>
      </c>
      <c r="G1242" s="32" t="n">
        <v>0.509</v>
      </c>
      <c r="H1242" s="32" t="n">
        <v>0.777</v>
      </c>
      <c r="I1242" s="32" t="n">
        <v>0.709</v>
      </c>
      <c r="J1242" s="32" t="n">
        <v>0.557</v>
      </c>
      <c r="K1242" s="33" t="n">
        <f aca="false">COUNTIF(B1242:J1242,"&lt;0.05")</f>
        <v>0</v>
      </c>
      <c r="L1242" s="34" t="n">
        <f aca="false">COUNTIF(B1242:J1242,"&lt;0.005556")</f>
        <v>0</v>
      </c>
    </row>
    <row r="1243" customFormat="false" ht="15" hidden="false" customHeight="false" outlineLevel="0" collapsed="false">
      <c r="A1243" s="32" t="s">
        <v>2446</v>
      </c>
      <c r="B1243" s="32" t="n">
        <v>0.164</v>
      </c>
      <c r="C1243" s="32" t="n">
        <v>0.26</v>
      </c>
      <c r="D1243" s="32" t="n">
        <v>0.066</v>
      </c>
      <c r="E1243" s="32" t="n">
        <v>0.496</v>
      </c>
      <c r="F1243" s="32" t="n">
        <v>0.409</v>
      </c>
      <c r="G1243" s="32" t="n">
        <v>0.066</v>
      </c>
      <c r="H1243" s="32" t="n">
        <v>0.265</v>
      </c>
      <c r="I1243" s="32" t="n">
        <v>0.58</v>
      </c>
      <c r="J1243" s="32" t="n">
        <v>0.625</v>
      </c>
      <c r="K1243" s="33" t="n">
        <f aca="false">COUNTIF(B1243:J1243,"&lt;0.05")</f>
        <v>0</v>
      </c>
      <c r="L1243" s="34" t="n">
        <f aca="false">COUNTIF(B1243:J1243,"&lt;0.005556")</f>
        <v>0</v>
      </c>
    </row>
    <row r="1244" customFormat="false" ht="15" hidden="false" customHeight="false" outlineLevel="0" collapsed="false">
      <c r="A1244" s="32" t="s">
        <v>4032</v>
      </c>
      <c r="B1244" s="32" t="n">
        <v>1</v>
      </c>
      <c r="C1244" s="32" t="n">
        <v>0.686</v>
      </c>
      <c r="D1244" s="32" t="n">
        <v>0.982</v>
      </c>
      <c r="E1244" s="32" t="n">
        <v>0.702</v>
      </c>
      <c r="F1244" s="32" t="n">
        <v>0.585</v>
      </c>
      <c r="G1244" s="32" t="n">
        <v>0.923</v>
      </c>
      <c r="H1244" s="32" t="n">
        <v>0.977</v>
      </c>
      <c r="I1244" s="32" t="n">
        <v>1</v>
      </c>
      <c r="J1244" s="32" t="n">
        <v>0.89</v>
      </c>
      <c r="K1244" s="33" t="n">
        <f aca="false">COUNTIF(B1244:J1244,"&lt;0.05")</f>
        <v>0</v>
      </c>
      <c r="L1244" s="34" t="n">
        <f aca="false">COUNTIF(B1244:J1244,"&lt;0.005556")</f>
        <v>0</v>
      </c>
    </row>
    <row r="1245" customFormat="false" ht="15" hidden="false" customHeight="false" outlineLevel="0" collapsed="false">
      <c r="A1245" s="32" t="s">
        <v>5497</v>
      </c>
      <c r="B1245" s="32" t="n">
        <v>0.975</v>
      </c>
      <c r="C1245" s="32" t="n">
        <v>0.983</v>
      </c>
      <c r="D1245" s="32" t="n">
        <v>1</v>
      </c>
      <c r="E1245" s="32" t="n">
        <v>0.993</v>
      </c>
      <c r="F1245" s="32" t="s">
        <v>6779</v>
      </c>
      <c r="G1245" s="32" t="s">
        <v>6779</v>
      </c>
      <c r="H1245" s="32" t="n">
        <v>1</v>
      </c>
      <c r="I1245" s="32" t="s">
        <v>6779</v>
      </c>
      <c r="J1245" s="32" t="s">
        <v>6779</v>
      </c>
      <c r="K1245" s="33" t="n">
        <f aca="false">COUNTIF(B1245:J1245,"&lt;0.05")</f>
        <v>0</v>
      </c>
      <c r="L1245" s="34" t="n">
        <f aca="false">COUNTIF(B1245:J1245,"&lt;0.005556")</f>
        <v>0</v>
      </c>
    </row>
    <row r="1246" customFormat="false" ht="15" hidden="false" customHeight="false" outlineLevel="0" collapsed="false">
      <c r="A1246" s="32" t="s">
        <v>925</v>
      </c>
      <c r="B1246" s="32" t="n">
        <v>0.675</v>
      </c>
      <c r="C1246" s="32" t="n">
        <v>0.45</v>
      </c>
      <c r="D1246" s="32" t="n">
        <v>0.523</v>
      </c>
      <c r="E1246" s="32" t="n">
        <v>0.226</v>
      </c>
      <c r="F1246" s="32" t="n">
        <v>0.444</v>
      </c>
      <c r="G1246" s="32" t="n">
        <v>0.543</v>
      </c>
      <c r="H1246" s="32" t="n">
        <v>0.382</v>
      </c>
      <c r="I1246" s="32" t="n">
        <v>0.701</v>
      </c>
      <c r="J1246" s="32" t="n">
        <v>0.198</v>
      </c>
      <c r="K1246" s="33" t="n">
        <f aca="false">COUNTIF(B1246:J1246,"&lt;0.05")</f>
        <v>0</v>
      </c>
      <c r="L1246" s="34" t="n">
        <f aca="false">COUNTIF(B1246:J1246,"&lt;0.005556")</f>
        <v>0</v>
      </c>
    </row>
    <row r="1247" customFormat="false" ht="15" hidden="false" customHeight="false" outlineLevel="0" collapsed="false">
      <c r="A1247" s="32" t="s">
        <v>3542</v>
      </c>
      <c r="B1247" s="32" t="n">
        <v>0.162</v>
      </c>
      <c r="C1247" s="32" t="n">
        <v>0.599</v>
      </c>
      <c r="D1247" s="32" t="n">
        <v>0.17</v>
      </c>
      <c r="E1247" s="32" t="n">
        <v>0.32</v>
      </c>
      <c r="F1247" s="32" t="n">
        <v>0.949</v>
      </c>
      <c r="G1247" s="32" t="n">
        <v>0.926</v>
      </c>
      <c r="H1247" s="32" t="n">
        <v>0.972</v>
      </c>
      <c r="I1247" s="32" t="n">
        <v>0.97</v>
      </c>
      <c r="J1247" s="32" t="n">
        <v>0.626</v>
      </c>
      <c r="K1247" s="33" t="n">
        <f aca="false">COUNTIF(B1247:J1247,"&lt;0.05")</f>
        <v>0</v>
      </c>
      <c r="L1247" s="34" t="n">
        <f aca="false">COUNTIF(B1247:J1247,"&lt;0.005556")</f>
        <v>0</v>
      </c>
    </row>
    <row r="1248" customFormat="false" ht="15" hidden="false" customHeight="false" outlineLevel="0" collapsed="false">
      <c r="A1248" s="32" t="s">
        <v>5260</v>
      </c>
      <c r="B1248" s="32" t="s">
        <v>6779</v>
      </c>
      <c r="C1248" s="32" t="s">
        <v>6779</v>
      </c>
      <c r="D1248" s="32" t="n">
        <v>0.947</v>
      </c>
      <c r="E1248" s="32" t="n">
        <v>0.978</v>
      </c>
      <c r="F1248" s="32" t="s">
        <v>6779</v>
      </c>
      <c r="G1248" s="32" t="s">
        <v>6779</v>
      </c>
      <c r="H1248" s="32" t="s">
        <v>6779</v>
      </c>
      <c r="I1248" s="32" t="n">
        <v>1</v>
      </c>
      <c r="J1248" s="32" t="n">
        <v>1</v>
      </c>
      <c r="K1248" s="33" t="n">
        <f aca="false">COUNTIF(B1248:J1248,"&lt;0.05")</f>
        <v>0</v>
      </c>
      <c r="L1248" s="34" t="n">
        <f aca="false">COUNTIF(B1248:J1248,"&lt;0.005556")</f>
        <v>0</v>
      </c>
    </row>
    <row r="1249" customFormat="false" ht="15" hidden="false" customHeight="false" outlineLevel="0" collapsed="false">
      <c r="A1249" s="32" t="s">
        <v>4411</v>
      </c>
      <c r="B1249" s="32" t="n">
        <v>0.784</v>
      </c>
      <c r="C1249" s="32" t="n">
        <v>1</v>
      </c>
      <c r="D1249" s="32" t="n">
        <v>0.982</v>
      </c>
      <c r="E1249" s="32" t="n">
        <v>0.149</v>
      </c>
      <c r="F1249" s="32" t="n">
        <v>0.984</v>
      </c>
      <c r="G1249" s="32" t="n">
        <v>1</v>
      </c>
      <c r="H1249" s="32" t="n">
        <v>0.93</v>
      </c>
      <c r="I1249" s="32" t="n">
        <v>1</v>
      </c>
      <c r="J1249" s="32" t="n">
        <v>0.982</v>
      </c>
      <c r="K1249" s="33" t="n">
        <f aca="false">COUNTIF(B1249:J1249,"&lt;0.05")</f>
        <v>0</v>
      </c>
      <c r="L1249" s="34" t="n">
        <f aca="false">COUNTIF(B1249:J1249,"&lt;0.005556")</f>
        <v>0</v>
      </c>
    </row>
    <row r="1250" customFormat="false" ht="15" hidden="false" customHeight="false" outlineLevel="0" collapsed="false">
      <c r="A1250" s="32" t="s">
        <v>1567</v>
      </c>
      <c r="B1250" s="32" t="n">
        <v>0.379</v>
      </c>
      <c r="C1250" s="32" t="n">
        <v>0.513</v>
      </c>
      <c r="D1250" s="32" t="n">
        <v>0.055</v>
      </c>
      <c r="E1250" s="32" t="n">
        <v>0.01</v>
      </c>
      <c r="F1250" s="32" t="n">
        <v>0.255</v>
      </c>
      <c r="G1250" s="32" t="n">
        <v>0.13</v>
      </c>
      <c r="H1250" s="32" t="n">
        <v>0.188</v>
      </c>
      <c r="I1250" s="32" t="n">
        <v>0.433</v>
      </c>
      <c r="J1250" s="32" t="n">
        <v>0.345</v>
      </c>
      <c r="K1250" s="33" t="n">
        <f aca="false">COUNTIF(B1250:J1250,"&lt;0.05")</f>
        <v>1</v>
      </c>
      <c r="L1250" s="34" t="n">
        <f aca="false">COUNTIF(B1250:J1250,"&lt;0.005556")</f>
        <v>0</v>
      </c>
    </row>
    <row r="1251" customFormat="false" ht="15" hidden="false" customHeight="false" outlineLevel="0" collapsed="false">
      <c r="A1251" s="32" t="s">
        <v>1782</v>
      </c>
      <c r="B1251" s="32" t="n">
        <v>0.713</v>
      </c>
      <c r="C1251" s="32" t="n">
        <v>0.341</v>
      </c>
      <c r="D1251" s="32" t="n">
        <v>0.311</v>
      </c>
      <c r="E1251" s="32" t="n">
        <v>0.052</v>
      </c>
      <c r="F1251" s="32" t="n">
        <v>0.677</v>
      </c>
      <c r="G1251" s="32" t="n">
        <v>0.314</v>
      </c>
      <c r="H1251" s="32" t="n">
        <v>0.642</v>
      </c>
      <c r="I1251" s="32" t="n">
        <v>0.581</v>
      </c>
      <c r="J1251" s="32" t="n">
        <v>0.53</v>
      </c>
      <c r="K1251" s="33" t="n">
        <f aca="false">COUNTIF(B1251:J1251,"&lt;0.05")</f>
        <v>0</v>
      </c>
      <c r="L1251" s="34" t="n">
        <f aca="false">COUNTIF(B1251:J1251,"&lt;0.005556")</f>
        <v>0</v>
      </c>
    </row>
    <row r="1252" customFormat="false" ht="15" hidden="false" customHeight="false" outlineLevel="0" collapsed="false">
      <c r="A1252" s="32" t="s">
        <v>4227</v>
      </c>
      <c r="B1252" s="32" t="n">
        <v>0.929</v>
      </c>
      <c r="C1252" s="32" t="n">
        <v>0.983</v>
      </c>
      <c r="D1252" s="32" t="n">
        <v>0.947</v>
      </c>
      <c r="E1252" s="32" t="n">
        <v>0.407</v>
      </c>
      <c r="F1252" s="32" t="n">
        <v>0.983</v>
      </c>
      <c r="G1252" s="32" t="n">
        <v>0.923</v>
      </c>
      <c r="H1252" s="32" t="n">
        <v>1</v>
      </c>
      <c r="I1252" s="32" t="n">
        <v>0.91</v>
      </c>
      <c r="J1252" s="32" t="n">
        <v>1</v>
      </c>
      <c r="K1252" s="33" t="n">
        <f aca="false">COUNTIF(B1252:J1252,"&lt;0.05")</f>
        <v>0</v>
      </c>
      <c r="L1252" s="34" t="n">
        <f aca="false">COUNTIF(B1252:J1252,"&lt;0.005556")</f>
        <v>0</v>
      </c>
    </row>
    <row r="1253" customFormat="false" ht="15" hidden="false" customHeight="false" outlineLevel="0" collapsed="false">
      <c r="A1253" s="32" t="s">
        <v>6110</v>
      </c>
      <c r="B1253" s="32" t="n">
        <v>1</v>
      </c>
      <c r="C1253" s="32" t="s">
        <v>6779</v>
      </c>
      <c r="D1253" s="32" t="s">
        <v>6779</v>
      </c>
      <c r="E1253" s="32" t="s">
        <v>6779</v>
      </c>
      <c r="F1253" s="32" t="n">
        <v>1</v>
      </c>
      <c r="G1253" s="32" t="n">
        <v>1</v>
      </c>
      <c r="H1253" s="32" t="n">
        <v>1</v>
      </c>
      <c r="I1253" s="32" t="n">
        <v>1</v>
      </c>
      <c r="J1253" s="32" t="s">
        <v>6779</v>
      </c>
      <c r="K1253" s="33" t="n">
        <f aca="false">COUNTIF(B1253:J1253,"&lt;0.05")</f>
        <v>0</v>
      </c>
      <c r="L1253" s="34" t="n">
        <f aca="false">COUNTIF(B1253:J1253,"&lt;0.005556")</f>
        <v>0</v>
      </c>
    </row>
    <row r="1254" customFormat="false" ht="15" hidden="false" customHeight="false" outlineLevel="0" collapsed="false">
      <c r="A1254" s="32" t="s">
        <v>5603</v>
      </c>
      <c r="B1254" s="32" t="s">
        <v>6779</v>
      </c>
      <c r="C1254" s="32" t="s">
        <v>6779</v>
      </c>
      <c r="D1254" s="32" t="s">
        <v>6779</v>
      </c>
      <c r="E1254" s="32" t="s">
        <v>6779</v>
      </c>
      <c r="F1254" s="32" t="s">
        <v>6779</v>
      </c>
      <c r="G1254" s="32" t="n">
        <v>0.922</v>
      </c>
      <c r="H1254" s="32" t="n">
        <v>1</v>
      </c>
      <c r="I1254" s="32" t="n">
        <v>1</v>
      </c>
      <c r="J1254" s="32" t="n">
        <v>0.98</v>
      </c>
      <c r="K1254" s="33" t="n">
        <f aca="false">COUNTIF(B1254:J1254,"&lt;0.05")</f>
        <v>0</v>
      </c>
      <c r="L1254" s="34" t="n">
        <f aca="false">COUNTIF(B1254:J1254,"&lt;0.005556")</f>
        <v>0</v>
      </c>
    </row>
    <row r="1255" customFormat="false" ht="15" hidden="false" customHeight="false" outlineLevel="0" collapsed="false">
      <c r="A1255" s="32" t="s">
        <v>3768</v>
      </c>
      <c r="B1255" s="32" t="n">
        <v>0.933</v>
      </c>
      <c r="C1255" s="32" t="n">
        <v>0.952</v>
      </c>
      <c r="D1255" s="32" t="n">
        <v>0.982</v>
      </c>
      <c r="E1255" s="32" t="n">
        <v>0.75</v>
      </c>
      <c r="F1255" s="32" t="n">
        <v>0.758</v>
      </c>
      <c r="G1255" s="32" t="n">
        <v>0.924</v>
      </c>
      <c r="H1255" s="32" t="n">
        <v>0.978</v>
      </c>
      <c r="I1255" s="32" t="n">
        <v>0.287</v>
      </c>
      <c r="J1255" s="32" t="n">
        <v>0.817</v>
      </c>
      <c r="K1255" s="33" t="n">
        <f aca="false">COUNTIF(B1255:J1255,"&lt;0.05")</f>
        <v>0</v>
      </c>
      <c r="L1255" s="34" t="n">
        <f aca="false">COUNTIF(B1255:J1255,"&lt;0.005556")</f>
        <v>0</v>
      </c>
    </row>
    <row r="1256" customFormat="false" ht="15" hidden="false" customHeight="false" outlineLevel="0" collapsed="false">
      <c r="A1256" s="32" t="s">
        <v>6351</v>
      </c>
      <c r="B1256" s="32" t="s">
        <v>6779</v>
      </c>
      <c r="C1256" s="32" t="n">
        <v>1</v>
      </c>
      <c r="D1256" s="32" t="s">
        <v>6779</v>
      </c>
      <c r="E1256" s="32" t="n">
        <v>1</v>
      </c>
      <c r="F1256" s="32" t="s">
        <v>6779</v>
      </c>
      <c r="G1256" s="32" t="s">
        <v>6779</v>
      </c>
      <c r="H1256" s="32" t="s">
        <v>6779</v>
      </c>
      <c r="I1256" s="32" t="s">
        <v>6779</v>
      </c>
      <c r="J1256" s="32" t="n">
        <v>1</v>
      </c>
      <c r="K1256" s="33" t="n">
        <f aca="false">COUNTIF(B1256:J1256,"&lt;0.05")</f>
        <v>0</v>
      </c>
      <c r="L1256" s="34" t="n">
        <f aca="false">COUNTIF(B1256:J1256,"&lt;0.005556")</f>
        <v>0</v>
      </c>
    </row>
    <row r="1257" customFormat="false" ht="15" hidden="false" customHeight="false" outlineLevel="0" collapsed="false">
      <c r="A1257" s="32" t="s">
        <v>647</v>
      </c>
      <c r="B1257" s="32" t="n">
        <v>0.082</v>
      </c>
      <c r="C1257" s="32" t="n">
        <v>0.556</v>
      </c>
      <c r="D1257" s="32" t="n">
        <v>0.643</v>
      </c>
      <c r="E1257" s="32" t="n">
        <v>0.125</v>
      </c>
      <c r="F1257" s="32" t="n">
        <v>0.502</v>
      </c>
      <c r="G1257" s="32" t="n">
        <v>0.542</v>
      </c>
      <c r="H1257" s="32" t="n">
        <v>0.544</v>
      </c>
      <c r="I1257" s="32" t="n">
        <v>0.376</v>
      </c>
      <c r="J1257" s="32" t="n">
        <v>0.647</v>
      </c>
      <c r="K1257" s="33" t="n">
        <f aca="false">COUNTIF(B1257:J1257,"&lt;0.05")</f>
        <v>0</v>
      </c>
      <c r="L1257" s="34" t="n">
        <f aca="false">COUNTIF(B1257:J1257,"&lt;0.005556")</f>
        <v>0</v>
      </c>
    </row>
    <row r="1258" customFormat="false" ht="15" hidden="false" customHeight="false" outlineLevel="0" collapsed="false">
      <c r="A1258" s="32" t="s">
        <v>5504</v>
      </c>
      <c r="B1258" s="32" t="s">
        <v>6779</v>
      </c>
      <c r="C1258" s="32" t="n">
        <v>0.982</v>
      </c>
      <c r="D1258" s="32" t="n">
        <v>0.982</v>
      </c>
      <c r="E1258" s="32" t="n">
        <v>0.956</v>
      </c>
      <c r="F1258" s="32" t="s">
        <v>6779</v>
      </c>
      <c r="G1258" s="32" t="s">
        <v>6779</v>
      </c>
      <c r="H1258" s="32" t="n">
        <v>0.024</v>
      </c>
      <c r="I1258" s="32" t="s">
        <v>6779</v>
      </c>
      <c r="J1258" s="32" t="s">
        <v>6779</v>
      </c>
      <c r="K1258" s="33" t="n">
        <f aca="false">COUNTIF(B1258:J1258,"&lt;0.05")</f>
        <v>1</v>
      </c>
      <c r="L1258" s="34" t="n">
        <f aca="false">COUNTIF(B1258:J1258,"&lt;0.005556")</f>
        <v>0</v>
      </c>
    </row>
    <row r="1259" customFormat="false" ht="15" hidden="false" customHeight="false" outlineLevel="0" collapsed="false">
      <c r="A1259" s="32" t="s">
        <v>4306</v>
      </c>
      <c r="B1259" s="32" t="n">
        <v>1</v>
      </c>
      <c r="C1259" s="32" t="n">
        <v>0.841</v>
      </c>
      <c r="D1259" s="32" t="s">
        <v>6779</v>
      </c>
      <c r="E1259" s="32" t="n">
        <v>0.851</v>
      </c>
      <c r="F1259" s="32" t="n">
        <v>0.897</v>
      </c>
      <c r="G1259" s="32" t="n">
        <v>1</v>
      </c>
      <c r="H1259" s="32" t="n">
        <v>1</v>
      </c>
      <c r="I1259" s="32" t="n">
        <v>1</v>
      </c>
      <c r="J1259" s="32" t="n">
        <v>0.947</v>
      </c>
      <c r="K1259" s="33" t="n">
        <f aca="false">COUNTIF(B1259:J1259,"&lt;0.05")</f>
        <v>0</v>
      </c>
      <c r="L1259" s="34" t="n">
        <f aca="false">COUNTIF(B1259:J1259,"&lt;0.005556")</f>
        <v>0</v>
      </c>
    </row>
    <row r="1260" customFormat="false" ht="15" hidden="false" customHeight="false" outlineLevel="0" collapsed="false">
      <c r="A1260" s="32" t="s">
        <v>2320</v>
      </c>
      <c r="B1260" s="32" t="n">
        <v>0.249</v>
      </c>
      <c r="C1260" s="32" t="n">
        <v>0.474</v>
      </c>
      <c r="D1260" s="32" t="n">
        <v>0.675</v>
      </c>
      <c r="E1260" s="32" t="n">
        <v>0.58</v>
      </c>
      <c r="F1260" s="32" t="n">
        <v>0.252</v>
      </c>
      <c r="G1260" s="32" t="n">
        <v>0.419</v>
      </c>
      <c r="H1260" s="32" t="n">
        <v>0.412</v>
      </c>
      <c r="I1260" s="32" t="n">
        <v>0.094</v>
      </c>
      <c r="J1260" s="32" t="n">
        <v>0.57</v>
      </c>
      <c r="K1260" s="33" t="n">
        <f aca="false">COUNTIF(B1260:J1260,"&lt;0.05")</f>
        <v>0</v>
      </c>
      <c r="L1260" s="34" t="n">
        <f aca="false">COUNTIF(B1260:J1260,"&lt;0.005556")</f>
        <v>0</v>
      </c>
    </row>
    <row r="1261" customFormat="false" ht="15" hidden="false" customHeight="false" outlineLevel="0" collapsed="false">
      <c r="A1261" s="32" t="s">
        <v>6404</v>
      </c>
      <c r="B1261" s="32" t="s">
        <v>6779</v>
      </c>
      <c r="C1261" s="32" t="n">
        <v>1</v>
      </c>
      <c r="D1261" s="32" t="s">
        <v>6779</v>
      </c>
      <c r="E1261" s="32" t="s">
        <v>6779</v>
      </c>
      <c r="F1261" s="32" t="s">
        <v>6779</v>
      </c>
      <c r="G1261" s="32" t="s">
        <v>6779</v>
      </c>
      <c r="H1261" s="32" t="n">
        <v>1</v>
      </c>
      <c r="I1261" s="32" t="s">
        <v>6779</v>
      </c>
      <c r="J1261" s="32" t="s">
        <v>6779</v>
      </c>
      <c r="K1261" s="33" t="n">
        <f aca="false">COUNTIF(B1261:J1261,"&lt;0.05")</f>
        <v>0</v>
      </c>
      <c r="L1261" s="34" t="n">
        <f aca="false">COUNTIF(B1261:J1261,"&lt;0.005556")</f>
        <v>0</v>
      </c>
    </row>
    <row r="1262" customFormat="false" ht="15" hidden="false" customHeight="false" outlineLevel="0" collapsed="false">
      <c r="A1262" s="32" t="s">
        <v>1072</v>
      </c>
      <c r="B1262" s="32" t="n">
        <v>0.404</v>
      </c>
      <c r="C1262" s="32" t="n">
        <v>0.511</v>
      </c>
      <c r="D1262" s="32" t="n">
        <v>0.422</v>
      </c>
      <c r="E1262" s="32" t="n">
        <v>0.556</v>
      </c>
      <c r="F1262" s="32" t="n">
        <v>0.432</v>
      </c>
      <c r="G1262" s="32" t="n">
        <v>0.181</v>
      </c>
      <c r="H1262" s="32" t="n">
        <v>0.485</v>
      </c>
      <c r="I1262" s="32" t="n">
        <v>0.404</v>
      </c>
      <c r="J1262" s="32" t="n">
        <v>0.365</v>
      </c>
      <c r="K1262" s="33" t="n">
        <f aca="false">COUNTIF(B1262:J1262,"&lt;0.05")</f>
        <v>0</v>
      </c>
      <c r="L1262" s="34" t="n">
        <f aca="false">COUNTIF(B1262:J1262,"&lt;0.005556")</f>
        <v>0</v>
      </c>
    </row>
    <row r="1263" customFormat="false" ht="15" hidden="false" customHeight="false" outlineLevel="0" collapsed="false">
      <c r="A1263" s="32" t="s">
        <v>5689</v>
      </c>
      <c r="B1263" s="32" t="s">
        <v>6779</v>
      </c>
      <c r="C1263" s="32" t="n">
        <v>0.95</v>
      </c>
      <c r="D1263" s="32" t="n">
        <v>1</v>
      </c>
      <c r="E1263" s="32" t="s">
        <v>6779</v>
      </c>
      <c r="F1263" s="32" t="n">
        <v>1</v>
      </c>
      <c r="G1263" s="32" t="n">
        <v>1</v>
      </c>
      <c r="H1263" s="32" t="s">
        <v>6779</v>
      </c>
      <c r="I1263" s="32" t="s">
        <v>6779</v>
      </c>
      <c r="J1263" s="32" t="n">
        <v>0.982</v>
      </c>
      <c r="K1263" s="33" t="n">
        <f aca="false">COUNTIF(B1263:J1263,"&lt;0.05")</f>
        <v>0</v>
      </c>
      <c r="L1263" s="34" t="n">
        <f aca="false">COUNTIF(B1263:J1263,"&lt;0.005556")</f>
        <v>0</v>
      </c>
    </row>
    <row r="1264" customFormat="false" ht="15" hidden="false" customHeight="false" outlineLevel="0" collapsed="false">
      <c r="A1264" s="32" t="s">
        <v>3112</v>
      </c>
      <c r="B1264" s="32" t="n">
        <v>0.931</v>
      </c>
      <c r="C1264" s="32" t="n">
        <v>0.509</v>
      </c>
      <c r="D1264" s="32" t="n">
        <v>0.482</v>
      </c>
      <c r="E1264" s="32" t="n">
        <v>0.536</v>
      </c>
      <c r="F1264" s="32" t="n">
        <v>0.326</v>
      </c>
      <c r="G1264" s="32" t="n">
        <v>0.534</v>
      </c>
      <c r="H1264" s="32" t="n">
        <v>0.031</v>
      </c>
      <c r="I1264" s="32" t="n">
        <v>0.968</v>
      </c>
      <c r="J1264" s="32" t="n">
        <v>0.566</v>
      </c>
      <c r="K1264" s="33" t="n">
        <f aca="false">COUNTIF(B1264:J1264,"&lt;0.05")</f>
        <v>1</v>
      </c>
      <c r="L1264" s="34" t="n">
        <f aca="false">COUNTIF(B1264:J1264,"&lt;0.005556")</f>
        <v>0</v>
      </c>
    </row>
    <row r="1265" customFormat="false" ht="15" hidden="false" customHeight="false" outlineLevel="0" collapsed="false">
      <c r="A1265" s="32" t="s">
        <v>4104</v>
      </c>
      <c r="B1265" s="32" t="s">
        <v>6779</v>
      </c>
      <c r="C1265" s="32" t="n">
        <v>0.952</v>
      </c>
      <c r="D1265" s="32" t="n">
        <v>0.982</v>
      </c>
      <c r="E1265" s="32" t="n">
        <v>0.706</v>
      </c>
      <c r="F1265" s="32" t="n">
        <v>0.983</v>
      </c>
      <c r="G1265" s="32" t="n">
        <v>1</v>
      </c>
      <c r="H1265" s="32" t="n">
        <v>0.858</v>
      </c>
      <c r="I1265" s="32" t="n">
        <v>0.97</v>
      </c>
      <c r="J1265" s="32" t="n">
        <v>0.982</v>
      </c>
      <c r="K1265" s="33" t="n">
        <f aca="false">COUNTIF(B1265:J1265,"&lt;0.05")</f>
        <v>0</v>
      </c>
      <c r="L1265" s="34" t="n">
        <f aca="false">COUNTIF(B1265:J1265,"&lt;0.005556")</f>
        <v>0</v>
      </c>
    </row>
    <row r="1266" customFormat="false" ht="15" hidden="false" customHeight="false" outlineLevel="0" collapsed="false">
      <c r="A1266" s="32" t="s">
        <v>2367</v>
      </c>
      <c r="B1266" s="32" t="n">
        <v>0.696</v>
      </c>
      <c r="C1266" s="32" t="n">
        <v>0.343</v>
      </c>
      <c r="D1266" s="32" t="n">
        <v>0.177</v>
      </c>
      <c r="E1266" s="32" t="n">
        <v>0.042</v>
      </c>
      <c r="F1266" s="32" t="n">
        <v>0.507</v>
      </c>
      <c r="G1266" s="32" t="n">
        <v>0.143</v>
      </c>
      <c r="H1266" s="32" t="n">
        <v>0.571</v>
      </c>
      <c r="I1266" s="32" t="n">
        <v>0.442</v>
      </c>
      <c r="J1266" s="32" t="n">
        <v>0.254</v>
      </c>
      <c r="K1266" s="33" t="n">
        <f aca="false">COUNTIF(B1266:J1266,"&lt;0.05")</f>
        <v>1</v>
      </c>
      <c r="L1266" s="34" t="n">
        <f aca="false">COUNTIF(B1266:J1266,"&lt;0.005556")</f>
        <v>0</v>
      </c>
    </row>
    <row r="1267" customFormat="false" ht="15" hidden="false" customHeight="false" outlineLevel="0" collapsed="false">
      <c r="A1267" s="32" t="s">
        <v>902</v>
      </c>
      <c r="B1267" s="32" t="n">
        <v>0.544</v>
      </c>
      <c r="C1267" s="32" t="n">
        <v>0.254</v>
      </c>
      <c r="D1267" s="32" t="n">
        <v>0.195</v>
      </c>
      <c r="E1267" s="32" t="n">
        <v>0.329</v>
      </c>
      <c r="F1267" s="32" t="n">
        <v>0.376</v>
      </c>
      <c r="G1267" s="32" t="n">
        <v>0.144</v>
      </c>
      <c r="H1267" s="32" t="n">
        <v>0.626</v>
      </c>
      <c r="I1267" s="32" t="n">
        <v>0.352</v>
      </c>
      <c r="J1267" s="32" t="n">
        <v>0.485</v>
      </c>
      <c r="K1267" s="33" t="n">
        <f aca="false">COUNTIF(B1267:J1267,"&lt;0.05")</f>
        <v>0</v>
      </c>
      <c r="L1267" s="34" t="n">
        <f aca="false">COUNTIF(B1267:J1267,"&lt;0.005556")</f>
        <v>0</v>
      </c>
    </row>
    <row r="1268" customFormat="false" ht="15" hidden="false" customHeight="false" outlineLevel="0" collapsed="false">
      <c r="A1268" s="32" t="s">
        <v>6322</v>
      </c>
      <c r="B1268" s="32" t="s">
        <v>6779</v>
      </c>
      <c r="C1268" s="32" t="s">
        <v>6779</v>
      </c>
      <c r="D1268" s="32" t="s">
        <v>6779</v>
      </c>
      <c r="E1268" s="32" t="n">
        <v>1</v>
      </c>
      <c r="F1268" s="32" t="s">
        <v>6779</v>
      </c>
      <c r="G1268" s="32" t="s">
        <v>6779</v>
      </c>
      <c r="H1268" s="32" t="s">
        <v>6779</v>
      </c>
      <c r="I1268" s="32" t="s">
        <v>6779</v>
      </c>
      <c r="J1268" s="32" t="n">
        <v>0.981</v>
      </c>
      <c r="K1268" s="33" t="n">
        <f aca="false">COUNTIF(B1268:J1268,"&lt;0.05")</f>
        <v>0</v>
      </c>
      <c r="L1268" s="34" t="n">
        <f aca="false">COUNTIF(B1268:J1268,"&lt;0.005556")</f>
        <v>0</v>
      </c>
    </row>
    <row r="1269" customFormat="false" ht="15" hidden="false" customHeight="false" outlineLevel="0" collapsed="false">
      <c r="A1269" s="32" t="s">
        <v>6119</v>
      </c>
      <c r="B1269" s="32" t="s">
        <v>6779</v>
      </c>
      <c r="C1269" s="32" t="s">
        <v>6779</v>
      </c>
      <c r="D1269" s="32" t="n">
        <v>1</v>
      </c>
      <c r="E1269" s="32" t="n">
        <v>0.993</v>
      </c>
      <c r="F1269" s="32" t="n">
        <v>0.053</v>
      </c>
      <c r="G1269" s="32" t="s">
        <v>6779</v>
      </c>
      <c r="H1269" s="32" t="s">
        <v>6779</v>
      </c>
      <c r="I1269" s="32" t="s">
        <v>6779</v>
      </c>
      <c r="J1269" s="32" t="s">
        <v>6779</v>
      </c>
      <c r="K1269" s="33" t="n">
        <f aca="false">COUNTIF(B1269:J1269,"&lt;0.05")</f>
        <v>0</v>
      </c>
      <c r="L1269" s="34" t="n">
        <f aca="false">COUNTIF(B1269:J1269,"&lt;0.005556")</f>
        <v>0</v>
      </c>
    </row>
    <row r="1270" customFormat="false" ht="15" hidden="false" customHeight="false" outlineLevel="0" collapsed="false">
      <c r="A1270" s="32" t="s">
        <v>3607</v>
      </c>
      <c r="B1270" s="32" t="n">
        <v>0.87</v>
      </c>
      <c r="C1270" s="32" t="n">
        <v>0.95</v>
      </c>
      <c r="D1270" s="32" t="n">
        <v>0.751</v>
      </c>
      <c r="E1270" s="32" t="n">
        <v>0.757</v>
      </c>
      <c r="F1270" s="32" t="n">
        <v>0.497</v>
      </c>
      <c r="G1270" s="32" t="n">
        <v>0.921</v>
      </c>
      <c r="H1270" s="32" t="n">
        <v>0.929</v>
      </c>
      <c r="I1270" s="32" t="n">
        <v>0.908</v>
      </c>
      <c r="J1270" s="32" t="n">
        <v>0.89</v>
      </c>
      <c r="K1270" s="33" t="n">
        <f aca="false">COUNTIF(B1270:J1270,"&lt;0.05")</f>
        <v>0</v>
      </c>
      <c r="L1270" s="34" t="n">
        <f aca="false">COUNTIF(B1270:J1270,"&lt;0.005556")</f>
        <v>0</v>
      </c>
    </row>
    <row r="1271" customFormat="false" ht="15" hidden="false" customHeight="false" outlineLevel="0" collapsed="false">
      <c r="A1271" s="32" t="s">
        <v>2523</v>
      </c>
      <c r="B1271" s="32" t="n">
        <v>0.353</v>
      </c>
      <c r="C1271" s="32" t="n">
        <v>0.15</v>
      </c>
      <c r="D1271" s="32" t="n">
        <v>0.396</v>
      </c>
      <c r="E1271" s="32" t="n">
        <v>0.249</v>
      </c>
      <c r="F1271" s="32" t="n">
        <v>0.227</v>
      </c>
      <c r="G1271" s="32" t="n">
        <v>0.245</v>
      </c>
      <c r="H1271" s="32" t="n">
        <v>0.861</v>
      </c>
      <c r="I1271" s="32" t="n">
        <v>0.97</v>
      </c>
      <c r="J1271" s="32" t="n">
        <v>0.188</v>
      </c>
      <c r="K1271" s="33" t="n">
        <f aca="false">COUNTIF(B1271:J1271,"&lt;0.05")</f>
        <v>0</v>
      </c>
      <c r="L1271" s="34" t="n">
        <f aca="false">COUNTIF(B1271:J1271,"&lt;0.005556")</f>
        <v>0</v>
      </c>
    </row>
    <row r="1272" customFormat="false" ht="15" hidden="false" customHeight="false" outlineLevel="0" collapsed="false">
      <c r="A1272" s="32" t="s">
        <v>4004</v>
      </c>
      <c r="B1272" s="32" t="n">
        <v>0.786</v>
      </c>
      <c r="C1272" s="32" t="n">
        <v>0.84</v>
      </c>
      <c r="D1272" s="32" t="n">
        <v>0.982</v>
      </c>
      <c r="E1272" s="32" t="n">
        <v>0.649</v>
      </c>
      <c r="F1272" s="32" t="s">
        <v>6779</v>
      </c>
      <c r="G1272" s="32" t="n">
        <v>0.25</v>
      </c>
      <c r="H1272" s="32" t="n">
        <v>0.929</v>
      </c>
      <c r="I1272" s="32" t="n">
        <v>0.97</v>
      </c>
      <c r="J1272" s="32" t="n">
        <v>0.982</v>
      </c>
      <c r="K1272" s="33" t="n">
        <f aca="false">COUNTIF(B1272:J1272,"&lt;0.05")</f>
        <v>0</v>
      </c>
      <c r="L1272" s="34" t="n">
        <f aca="false">COUNTIF(B1272:J1272,"&lt;0.005556")</f>
        <v>0</v>
      </c>
    </row>
    <row r="1273" customFormat="false" ht="15" hidden="false" customHeight="false" outlineLevel="0" collapsed="false">
      <c r="A1273" s="32" t="s">
        <v>4213</v>
      </c>
      <c r="B1273" s="32" t="n">
        <v>0.855</v>
      </c>
      <c r="C1273" s="32" t="n">
        <v>0.839</v>
      </c>
      <c r="D1273" s="32" t="n">
        <v>0.947</v>
      </c>
      <c r="E1273" s="32" t="n">
        <v>1</v>
      </c>
      <c r="F1273" s="32" t="n">
        <v>0.983</v>
      </c>
      <c r="G1273" s="32" t="n">
        <v>0.152</v>
      </c>
      <c r="H1273" s="32" t="n">
        <v>0.846</v>
      </c>
      <c r="I1273" s="32" t="n">
        <v>0.821</v>
      </c>
      <c r="J1273" s="32" t="n">
        <v>0.982</v>
      </c>
      <c r="K1273" s="33" t="n">
        <f aca="false">COUNTIF(B1273:J1273,"&lt;0.05")</f>
        <v>0</v>
      </c>
      <c r="L1273" s="34" t="n">
        <f aca="false">COUNTIF(B1273:J1273,"&lt;0.005556")</f>
        <v>0</v>
      </c>
    </row>
    <row r="1274" customFormat="false" ht="15" hidden="false" customHeight="false" outlineLevel="0" collapsed="false">
      <c r="A1274" s="32" t="s">
        <v>4108</v>
      </c>
      <c r="B1274" s="32" t="n">
        <v>0.855</v>
      </c>
      <c r="C1274" s="32" t="n">
        <v>0.84</v>
      </c>
      <c r="D1274" s="32" t="n">
        <v>0.629</v>
      </c>
      <c r="E1274" s="32" t="n">
        <v>0.424</v>
      </c>
      <c r="F1274" s="32" t="n">
        <v>0.498</v>
      </c>
      <c r="G1274" s="32" t="n">
        <v>0.922</v>
      </c>
      <c r="H1274" s="32" t="n">
        <v>0.742</v>
      </c>
      <c r="I1274" s="32" t="n">
        <v>1</v>
      </c>
      <c r="J1274" s="32" t="n">
        <v>0.887</v>
      </c>
      <c r="K1274" s="33" t="n">
        <f aca="false">COUNTIF(B1274:J1274,"&lt;0.05")</f>
        <v>0</v>
      </c>
      <c r="L1274" s="34" t="n">
        <f aca="false">COUNTIF(B1274:J1274,"&lt;0.005556")</f>
        <v>0</v>
      </c>
    </row>
    <row r="1275" customFormat="false" ht="15" hidden="false" customHeight="false" outlineLevel="0" collapsed="false">
      <c r="A1275" s="32" t="s">
        <v>5193</v>
      </c>
      <c r="B1275" s="32" t="n">
        <v>1</v>
      </c>
      <c r="C1275" s="32" t="n">
        <v>0.984</v>
      </c>
      <c r="D1275" s="32" t="s">
        <v>6779</v>
      </c>
      <c r="E1275" s="32" t="s">
        <v>6779</v>
      </c>
      <c r="F1275" s="32" t="n">
        <v>1</v>
      </c>
      <c r="G1275" s="32" t="s">
        <v>6779</v>
      </c>
      <c r="H1275" s="32" t="n">
        <v>0.977</v>
      </c>
      <c r="I1275" s="32" t="n">
        <v>1</v>
      </c>
      <c r="J1275" s="32" t="n">
        <v>1</v>
      </c>
      <c r="K1275" s="33" t="n">
        <f aca="false">COUNTIF(B1275:J1275,"&lt;0.05")</f>
        <v>0</v>
      </c>
      <c r="L1275" s="34" t="n">
        <f aca="false">COUNTIF(B1275:J1275,"&lt;0.005556")</f>
        <v>0</v>
      </c>
    </row>
    <row r="1276" customFormat="false" ht="15" hidden="false" customHeight="false" outlineLevel="0" collapsed="false">
      <c r="A1276" s="32" t="s">
        <v>3015</v>
      </c>
      <c r="B1276" s="32" t="n">
        <v>0.868</v>
      </c>
      <c r="C1276" s="32" t="n">
        <v>0.578</v>
      </c>
      <c r="D1276" s="32" t="n">
        <v>0.338</v>
      </c>
      <c r="E1276" s="32" t="n">
        <v>0.057</v>
      </c>
      <c r="F1276" s="32" t="n">
        <v>0.672</v>
      </c>
      <c r="G1276" s="32" t="n">
        <v>0.432</v>
      </c>
      <c r="H1276" s="32" t="n">
        <v>0.027</v>
      </c>
      <c r="I1276" s="32" t="n">
        <v>0.587</v>
      </c>
      <c r="J1276" s="32" t="n">
        <v>0.174</v>
      </c>
      <c r="K1276" s="33" t="n">
        <f aca="false">COUNTIF(B1276:J1276,"&lt;0.05")</f>
        <v>1</v>
      </c>
      <c r="L1276" s="34" t="n">
        <f aca="false">COUNTIF(B1276:J1276,"&lt;0.005556")</f>
        <v>0</v>
      </c>
    </row>
    <row r="1277" customFormat="false" ht="15" hidden="false" customHeight="false" outlineLevel="0" collapsed="false">
      <c r="A1277" s="32" t="s">
        <v>2225</v>
      </c>
      <c r="B1277" s="32" t="n">
        <v>0.289</v>
      </c>
      <c r="C1277" s="32" t="n">
        <v>0.207</v>
      </c>
      <c r="D1277" s="32" t="n">
        <v>0.322</v>
      </c>
      <c r="E1277" s="32" t="n">
        <v>0.144</v>
      </c>
      <c r="F1277" s="32" t="n">
        <v>0.252</v>
      </c>
      <c r="G1277" s="32" t="n">
        <v>0.299</v>
      </c>
      <c r="H1277" s="32" t="n">
        <v>0.27</v>
      </c>
      <c r="I1277" s="32" t="n">
        <v>0.014</v>
      </c>
      <c r="J1277" s="32" t="n">
        <v>0.412</v>
      </c>
      <c r="K1277" s="33" t="n">
        <f aca="false">COUNTIF(B1277:J1277,"&lt;0.05")</f>
        <v>1</v>
      </c>
      <c r="L1277" s="34" t="n">
        <f aca="false">COUNTIF(B1277:J1277,"&lt;0.005556")</f>
        <v>0</v>
      </c>
    </row>
    <row r="1278" customFormat="false" ht="15" hidden="false" customHeight="false" outlineLevel="0" collapsed="false">
      <c r="A1278" s="32" t="s">
        <v>3502</v>
      </c>
      <c r="B1278" s="32" t="n">
        <v>0.663</v>
      </c>
      <c r="C1278" s="32" t="n">
        <v>0.904</v>
      </c>
      <c r="D1278" s="32" t="n">
        <v>0.665</v>
      </c>
      <c r="E1278" s="32" t="n">
        <v>0.246</v>
      </c>
      <c r="F1278" s="32" t="n">
        <v>0.949</v>
      </c>
      <c r="G1278" s="32" t="n">
        <v>0.753</v>
      </c>
      <c r="H1278" s="32" t="n">
        <v>0.256</v>
      </c>
      <c r="I1278" s="32" t="n">
        <v>0.822</v>
      </c>
      <c r="J1278" s="32" t="n">
        <v>0.723</v>
      </c>
      <c r="K1278" s="33" t="n">
        <f aca="false">COUNTIF(B1278:J1278,"&lt;0.05")</f>
        <v>0</v>
      </c>
      <c r="L1278" s="34" t="n">
        <f aca="false">COUNTIF(B1278:J1278,"&lt;0.005556")</f>
        <v>0</v>
      </c>
    </row>
    <row r="1279" customFormat="false" ht="15" hidden="false" customHeight="false" outlineLevel="0" collapsed="false">
      <c r="A1279" s="32" t="s">
        <v>1651</v>
      </c>
      <c r="B1279" s="32" t="n">
        <v>0.093</v>
      </c>
      <c r="C1279" s="32" t="n">
        <v>0.189</v>
      </c>
      <c r="D1279" s="32" t="n">
        <v>0.175</v>
      </c>
      <c r="E1279" s="32" t="n">
        <v>0.032</v>
      </c>
      <c r="F1279" s="32" t="n">
        <v>0.591</v>
      </c>
      <c r="G1279" s="32" t="n">
        <v>0.317</v>
      </c>
      <c r="H1279" s="32" t="n">
        <v>0.435</v>
      </c>
      <c r="I1279" s="32" t="n">
        <v>0.42</v>
      </c>
      <c r="J1279" s="32" t="n">
        <v>0.39</v>
      </c>
      <c r="K1279" s="33" t="n">
        <f aca="false">COUNTIF(B1279:J1279,"&lt;0.05")</f>
        <v>1</v>
      </c>
      <c r="L1279" s="34" t="n">
        <f aca="false">COUNTIF(B1279:J1279,"&lt;0.005556")</f>
        <v>0</v>
      </c>
    </row>
    <row r="1280" customFormat="false" ht="15" hidden="false" customHeight="false" outlineLevel="0" collapsed="false">
      <c r="A1280" s="32" t="s">
        <v>3823</v>
      </c>
      <c r="B1280" s="32" t="n">
        <v>0.662</v>
      </c>
      <c r="C1280" s="32" t="n">
        <v>0.404</v>
      </c>
      <c r="D1280" s="32" t="n">
        <v>0.896</v>
      </c>
      <c r="E1280" s="32" t="n">
        <v>0.034</v>
      </c>
      <c r="F1280" s="32" t="n">
        <v>0.241</v>
      </c>
      <c r="G1280" s="32" t="n">
        <v>0.076</v>
      </c>
      <c r="H1280" s="32" t="n">
        <v>0.847</v>
      </c>
      <c r="I1280" s="32" t="n">
        <v>0.415</v>
      </c>
      <c r="J1280" s="32" t="n">
        <v>0.944</v>
      </c>
      <c r="K1280" s="33" t="n">
        <f aca="false">COUNTIF(B1280:J1280,"&lt;0.05")</f>
        <v>1</v>
      </c>
      <c r="L1280" s="34" t="n">
        <f aca="false">COUNTIF(B1280:J1280,"&lt;0.005556")</f>
        <v>0</v>
      </c>
    </row>
    <row r="1281" customFormat="false" ht="15" hidden="false" customHeight="false" outlineLevel="0" collapsed="false">
      <c r="A1281" s="32" t="s">
        <v>3934</v>
      </c>
      <c r="B1281" s="32" t="n">
        <v>0.141</v>
      </c>
      <c r="C1281" s="32" t="n">
        <v>0.117</v>
      </c>
      <c r="D1281" s="32" t="n">
        <v>0.751</v>
      </c>
      <c r="E1281" s="32" t="n">
        <v>0.295</v>
      </c>
      <c r="F1281" s="32" t="n">
        <v>0.837</v>
      </c>
      <c r="G1281" s="32" t="n">
        <v>0.974</v>
      </c>
      <c r="H1281" s="32" t="n">
        <v>0.855</v>
      </c>
      <c r="I1281" s="32" t="n">
        <v>1</v>
      </c>
      <c r="J1281" s="32" t="n">
        <v>0.375</v>
      </c>
      <c r="K1281" s="33" t="n">
        <f aca="false">COUNTIF(B1281:J1281,"&lt;0.05")</f>
        <v>0</v>
      </c>
      <c r="L1281" s="34" t="n">
        <f aca="false">COUNTIF(B1281:J1281,"&lt;0.005556")</f>
        <v>0</v>
      </c>
    </row>
    <row r="1282" customFormat="false" ht="15" hidden="false" customHeight="false" outlineLevel="0" collapsed="false">
      <c r="A1282" s="32" t="s">
        <v>5796</v>
      </c>
      <c r="B1282" s="32" t="s">
        <v>6779</v>
      </c>
      <c r="C1282" s="32" t="s">
        <v>6779</v>
      </c>
      <c r="D1282" s="32" t="s">
        <v>6779</v>
      </c>
      <c r="E1282" s="32" t="n">
        <v>0.979</v>
      </c>
      <c r="F1282" s="32" t="n">
        <v>1</v>
      </c>
      <c r="G1282" s="32" t="n">
        <v>1</v>
      </c>
      <c r="H1282" s="32" t="s">
        <v>6779</v>
      </c>
      <c r="I1282" s="32" t="s">
        <v>6779</v>
      </c>
      <c r="J1282" s="32" t="n">
        <v>0.981</v>
      </c>
      <c r="K1282" s="33" t="n">
        <f aca="false">COUNTIF(B1282:J1282,"&lt;0.05")</f>
        <v>0</v>
      </c>
      <c r="L1282" s="34" t="n">
        <f aca="false">COUNTIF(B1282:J1282,"&lt;0.005556")</f>
        <v>0</v>
      </c>
    </row>
    <row r="1283" customFormat="false" ht="15" hidden="false" customHeight="false" outlineLevel="0" collapsed="false">
      <c r="A1283" s="32" t="s">
        <v>6106</v>
      </c>
      <c r="B1283" s="32" t="s">
        <v>6779</v>
      </c>
      <c r="C1283" s="32" t="s">
        <v>6779</v>
      </c>
      <c r="D1283" s="32" t="s">
        <v>6779</v>
      </c>
      <c r="E1283" s="32" t="n">
        <v>0.978</v>
      </c>
      <c r="F1283" s="32" t="n">
        <v>1</v>
      </c>
      <c r="G1283" s="32" t="s">
        <v>6779</v>
      </c>
      <c r="H1283" s="32" t="s">
        <v>6779</v>
      </c>
      <c r="I1283" s="32" t="n">
        <v>1</v>
      </c>
      <c r="J1283" s="32" t="s">
        <v>6779</v>
      </c>
      <c r="K1283" s="33" t="n">
        <f aca="false">COUNTIF(B1283:J1283,"&lt;0.05")</f>
        <v>0</v>
      </c>
      <c r="L1283" s="34" t="n">
        <f aca="false">COUNTIF(B1283:J1283,"&lt;0.005556")</f>
        <v>0</v>
      </c>
    </row>
    <row r="1284" customFormat="false" ht="15" hidden="false" customHeight="false" outlineLevel="0" collapsed="false">
      <c r="A1284" s="32" t="s">
        <v>3830</v>
      </c>
      <c r="B1284" s="32" t="n">
        <v>0.978</v>
      </c>
      <c r="C1284" s="32" t="n">
        <v>0.902</v>
      </c>
      <c r="D1284" s="32" t="n">
        <v>0.949</v>
      </c>
      <c r="E1284" s="32" t="n">
        <v>0.402</v>
      </c>
      <c r="F1284" s="32" t="n">
        <v>0.901</v>
      </c>
      <c r="G1284" s="32" t="n">
        <v>0.923</v>
      </c>
      <c r="H1284" s="32" t="n">
        <v>0.977</v>
      </c>
      <c r="I1284" s="32" t="n">
        <v>0.82</v>
      </c>
      <c r="J1284" s="32" t="n">
        <v>0.654</v>
      </c>
      <c r="K1284" s="33" t="n">
        <f aca="false">COUNTIF(B1284:J1284,"&lt;0.05")</f>
        <v>0</v>
      </c>
      <c r="L1284" s="34" t="n">
        <f aca="false">COUNTIF(B1284:J1284,"&lt;0.005556")</f>
        <v>0</v>
      </c>
    </row>
    <row r="1285" customFormat="false" ht="15" hidden="false" customHeight="false" outlineLevel="0" collapsed="false">
      <c r="A1285" s="32" t="s">
        <v>1210</v>
      </c>
      <c r="B1285" s="32" t="n">
        <v>0.461</v>
      </c>
      <c r="C1285" s="32" t="n">
        <v>0.492</v>
      </c>
      <c r="D1285" s="32" t="n">
        <v>0.441</v>
      </c>
      <c r="E1285" s="32" t="n">
        <v>0.418</v>
      </c>
      <c r="F1285" s="32" t="n">
        <v>0.598</v>
      </c>
      <c r="G1285" s="32" t="n">
        <v>0.632</v>
      </c>
      <c r="H1285" s="32" t="n">
        <v>0.627</v>
      </c>
      <c r="I1285" s="32" t="n">
        <v>0.149</v>
      </c>
      <c r="J1285" s="32" t="n">
        <v>0.412</v>
      </c>
      <c r="K1285" s="33" t="n">
        <f aca="false">COUNTIF(B1285:J1285,"&lt;0.05")</f>
        <v>0</v>
      </c>
      <c r="L1285" s="34" t="n">
        <f aca="false">COUNTIF(B1285:J1285,"&lt;0.005556")</f>
        <v>0</v>
      </c>
    </row>
    <row r="1286" customFormat="false" ht="15" hidden="false" customHeight="false" outlineLevel="0" collapsed="false">
      <c r="A1286" s="32" t="s">
        <v>5197</v>
      </c>
      <c r="B1286" s="32" t="n">
        <v>0.978</v>
      </c>
      <c r="C1286" s="32" t="n">
        <v>1</v>
      </c>
      <c r="D1286" s="32" t="n">
        <v>1</v>
      </c>
      <c r="E1286" s="32" t="n">
        <v>1</v>
      </c>
      <c r="F1286" s="32" t="n">
        <v>0.983</v>
      </c>
      <c r="G1286" s="32" t="s">
        <v>6779</v>
      </c>
      <c r="H1286" s="32" t="n">
        <v>1</v>
      </c>
      <c r="I1286" s="32" t="s">
        <v>6779</v>
      </c>
      <c r="J1286" s="32" t="n">
        <v>0.946</v>
      </c>
      <c r="K1286" s="33" t="n">
        <f aca="false">COUNTIF(B1286:J1286,"&lt;0.05")</f>
        <v>0</v>
      </c>
      <c r="L1286" s="34" t="n">
        <f aca="false">COUNTIF(B1286:J1286,"&lt;0.005556")</f>
        <v>0</v>
      </c>
    </row>
    <row r="1287" customFormat="false" ht="15" hidden="false" customHeight="false" outlineLevel="0" collapsed="false">
      <c r="A1287" s="32" t="s">
        <v>1863</v>
      </c>
      <c r="B1287" s="32" t="n">
        <v>0.411</v>
      </c>
      <c r="C1287" s="32" t="n">
        <v>0.377</v>
      </c>
      <c r="D1287" s="32" t="n">
        <v>0.419</v>
      </c>
      <c r="E1287" s="32" t="n">
        <v>0.218</v>
      </c>
      <c r="F1287" s="32" t="n">
        <v>0.376</v>
      </c>
      <c r="G1287" s="32" t="n">
        <v>0.236</v>
      </c>
      <c r="H1287" s="32" t="n">
        <v>0.269</v>
      </c>
      <c r="I1287" s="32" t="n">
        <v>0.599</v>
      </c>
      <c r="J1287" s="32" t="n">
        <v>0.488</v>
      </c>
      <c r="K1287" s="33" t="n">
        <f aca="false">COUNTIF(B1287:J1287,"&lt;0.05")</f>
        <v>0</v>
      </c>
      <c r="L1287" s="34" t="n">
        <f aca="false">COUNTIF(B1287:J1287,"&lt;0.005556")</f>
        <v>0</v>
      </c>
    </row>
    <row r="1288" customFormat="false" ht="15" hidden="false" customHeight="false" outlineLevel="0" collapsed="false">
      <c r="A1288" s="32" t="s">
        <v>818</v>
      </c>
      <c r="B1288" s="32" t="n">
        <v>0.397</v>
      </c>
      <c r="C1288" s="32" t="n">
        <v>0.411</v>
      </c>
      <c r="D1288" s="32" t="n">
        <v>0.601</v>
      </c>
      <c r="E1288" s="32" t="n">
        <v>0.56</v>
      </c>
      <c r="F1288" s="32" t="n">
        <v>0.486</v>
      </c>
      <c r="G1288" s="32" t="n">
        <v>0.686</v>
      </c>
      <c r="H1288" s="32" t="n">
        <v>0.693</v>
      </c>
      <c r="I1288" s="32" t="n">
        <v>0.401</v>
      </c>
      <c r="J1288" s="32" t="n">
        <v>0.368</v>
      </c>
      <c r="K1288" s="33" t="n">
        <f aca="false">COUNTIF(B1288:J1288,"&lt;0.05")</f>
        <v>0</v>
      </c>
      <c r="L1288" s="34" t="n">
        <f aca="false">COUNTIF(B1288:J1288,"&lt;0.005556")</f>
        <v>0</v>
      </c>
    </row>
    <row r="1289" customFormat="false" ht="15" hidden="false" customHeight="false" outlineLevel="0" collapsed="false">
      <c r="A1289" s="32" t="s">
        <v>6330</v>
      </c>
      <c r="B1289" s="32" t="s">
        <v>6779</v>
      </c>
      <c r="C1289" s="32" t="s">
        <v>6779</v>
      </c>
      <c r="D1289" s="32" t="n">
        <v>1</v>
      </c>
      <c r="E1289" s="32" t="s">
        <v>6779</v>
      </c>
      <c r="F1289" s="32" t="s">
        <v>6779</v>
      </c>
      <c r="G1289" s="32" t="s">
        <v>6779</v>
      </c>
      <c r="H1289" s="32" t="s">
        <v>6779</v>
      </c>
      <c r="I1289" s="32" t="n">
        <v>1</v>
      </c>
      <c r="J1289" s="32" t="n">
        <v>1</v>
      </c>
      <c r="K1289" s="33" t="n">
        <f aca="false">COUNTIF(B1289:J1289,"&lt;0.05")</f>
        <v>0</v>
      </c>
      <c r="L1289" s="34" t="n">
        <f aca="false">COUNTIF(B1289:J1289,"&lt;0.005556")</f>
        <v>0</v>
      </c>
    </row>
    <row r="1290" customFormat="false" ht="15" hidden="false" customHeight="false" outlineLevel="0" collapsed="false">
      <c r="A1290" s="32" t="s">
        <v>2552</v>
      </c>
      <c r="B1290" s="32" t="n">
        <v>0.504</v>
      </c>
      <c r="C1290" s="32" t="n">
        <v>0.054</v>
      </c>
      <c r="D1290" s="32" t="n">
        <v>0.034</v>
      </c>
      <c r="E1290" s="32" t="n">
        <v>0.569</v>
      </c>
      <c r="F1290" s="32" t="n">
        <v>0.584</v>
      </c>
      <c r="G1290" s="32" t="n">
        <v>0.29</v>
      </c>
      <c r="H1290" s="32" t="n">
        <v>0.777</v>
      </c>
      <c r="I1290" s="32" t="n">
        <v>0.341</v>
      </c>
      <c r="J1290" s="32" t="n">
        <v>0.205</v>
      </c>
      <c r="K1290" s="33" t="n">
        <f aca="false">COUNTIF(B1290:J1290,"&lt;0.05")</f>
        <v>1</v>
      </c>
      <c r="L1290" s="34" t="n">
        <f aca="false">COUNTIF(B1290:J1290,"&lt;0.005556")</f>
        <v>0</v>
      </c>
    </row>
    <row r="1291" customFormat="false" ht="15" hidden="false" customHeight="false" outlineLevel="0" collapsed="false">
      <c r="A1291" s="32" t="s">
        <v>3174</v>
      </c>
      <c r="B1291" s="32" t="n">
        <v>0.585</v>
      </c>
      <c r="C1291" s="32" t="n">
        <v>0.711</v>
      </c>
      <c r="D1291" s="32" t="n">
        <v>0.007</v>
      </c>
      <c r="E1291" s="32" t="n">
        <v>0.686</v>
      </c>
      <c r="F1291" s="32" t="n">
        <v>0.156</v>
      </c>
      <c r="G1291" s="32" t="n">
        <v>0.975</v>
      </c>
      <c r="H1291" s="32" t="n">
        <v>0.571</v>
      </c>
      <c r="I1291" s="32" t="n">
        <v>0.969</v>
      </c>
      <c r="J1291" s="32" t="n">
        <v>0.895</v>
      </c>
      <c r="K1291" s="33" t="n">
        <f aca="false">COUNTIF(B1291:J1291,"&lt;0.05")</f>
        <v>1</v>
      </c>
      <c r="L1291" s="34" t="n">
        <f aca="false">COUNTIF(B1291:J1291,"&lt;0.005556")</f>
        <v>0</v>
      </c>
    </row>
    <row r="1292" customFormat="false" ht="15" hidden="false" customHeight="false" outlineLevel="0" collapsed="false">
      <c r="A1292" s="32" t="s">
        <v>3880</v>
      </c>
      <c r="B1292" s="32" t="n">
        <v>0.93</v>
      </c>
      <c r="C1292" s="32" t="n">
        <v>0.838</v>
      </c>
      <c r="D1292" s="32" t="n">
        <v>0.946</v>
      </c>
      <c r="E1292" s="32" t="n">
        <v>0.757</v>
      </c>
      <c r="F1292" s="32" t="n">
        <v>0.835</v>
      </c>
      <c r="G1292" s="32" t="n">
        <v>1</v>
      </c>
      <c r="H1292" s="32" t="n">
        <v>0.847</v>
      </c>
      <c r="I1292" s="32" t="n">
        <v>0.969</v>
      </c>
      <c r="J1292" s="32" t="n">
        <v>0.89</v>
      </c>
      <c r="K1292" s="33" t="n">
        <f aca="false">COUNTIF(B1292:J1292,"&lt;0.05")</f>
        <v>0</v>
      </c>
      <c r="L1292" s="34" t="n">
        <f aca="false">COUNTIF(B1292:J1292,"&lt;0.005556")</f>
        <v>0</v>
      </c>
    </row>
    <row r="1293" customFormat="false" ht="15" hidden="false" customHeight="false" outlineLevel="0" collapsed="false">
      <c r="A1293" s="32" t="s">
        <v>5800</v>
      </c>
      <c r="B1293" s="32" t="n">
        <v>0.93</v>
      </c>
      <c r="C1293" s="32" t="n">
        <v>1</v>
      </c>
      <c r="D1293" s="32" t="n">
        <v>1</v>
      </c>
      <c r="E1293" s="32" t="n">
        <v>1</v>
      </c>
      <c r="F1293" s="32" t="n">
        <v>1</v>
      </c>
      <c r="G1293" s="32" t="n">
        <v>0.849</v>
      </c>
      <c r="H1293" s="32" t="s">
        <v>6779</v>
      </c>
      <c r="I1293" s="32" t="s">
        <v>6779</v>
      </c>
      <c r="J1293" s="32" t="n">
        <v>1</v>
      </c>
      <c r="K1293" s="33" t="n">
        <f aca="false">COUNTIF(B1293:J1293,"&lt;0.05")</f>
        <v>0</v>
      </c>
      <c r="L1293" s="34" t="n">
        <f aca="false">COUNTIF(B1293:J1293,"&lt;0.005556")</f>
        <v>0</v>
      </c>
    </row>
    <row r="1294" customFormat="false" ht="15" hidden="false" customHeight="false" outlineLevel="0" collapsed="false">
      <c r="A1294" s="32" t="s">
        <v>6243</v>
      </c>
      <c r="B1294" s="32" t="s">
        <v>6779</v>
      </c>
      <c r="C1294" s="32" t="n">
        <v>1</v>
      </c>
      <c r="D1294" s="32" t="n">
        <v>1</v>
      </c>
      <c r="E1294" s="32" t="s">
        <v>6779</v>
      </c>
      <c r="F1294" s="32" t="s">
        <v>6779</v>
      </c>
      <c r="G1294" s="32" t="n">
        <v>1</v>
      </c>
      <c r="H1294" s="32" t="s">
        <v>6779</v>
      </c>
      <c r="I1294" s="32" t="n">
        <v>1</v>
      </c>
      <c r="J1294" s="32" t="s">
        <v>6779</v>
      </c>
      <c r="K1294" s="33" t="n">
        <f aca="false">COUNTIF(B1294:J1294,"&lt;0.05")</f>
        <v>0</v>
      </c>
      <c r="L1294" s="34" t="n">
        <f aca="false">COUNTIF(B1294:J1294,"&lt;0.005556")</f>
        <v>0</v>
      </c>
    </row>
    <row r="1295" customFormat="false" ht="15" hidden="false" customHeight="false" outlineLevel="0" collapsed="false">
      <c r="A1295" s="32" t="s">
        <v>4578</v>
      </c>
      <c r="B1295" s="32" t="n">
        <v>0.978</v>
      </c>
      <c r="C1295" s="32" t="n">
        <v>0.951</v>
      </c>
      <c r="D1295" s="32" t="n">
        <v>1</v>
      </c>
      <c r="E1295" s="32" t="n">
        <v>0.956</v>
      </c>
      <c r="F1295" s="32" t="n">
        <v>1</v>
      </c>
      <c r="G1295" s="32" t="n">
        <v>1</v>
      </c>
      <c r="H1295" s="32" t="n">
        <v>0.975</v>
      </c>
      <c r="I1295" s="32" t="n">
        <v>0.969</v>
      </c>
      <c r="J1295" s="32" t="s">
        <v>6779</v>
      </c>
      <c r="K1295" s="33" t="n">
        <f aca="false">COUNTIF(B1295:J1295,"&lt;0.05")</f>
        <v>0</v>
      </c>
      <c r="L1295" s="34" t="n">
        <f aca="false">COUNTIF(B1295:J1295,"&lt;0.005556")</f>
        <v>0</v>
      </c>
    </row>
    <row r="1296" customFormat="false" ht="15" hidden="false" customHeight="false" outlineLevel="0" collapsed="false">
      <c r="A1296" s="32" t="s">
        <v>5501</v>
      </c>
      <c r="B1296" s="32" t="n">
        <v>0.977</v>
      </c>
      <c r="C1296" s="32" t="n">
        <v>1</v>
      </c>
      <c r="D1296" s="32" t="n">
        <v>1</v>
      </c>
      <c r="E1296" s="32" t="n">
        <v>1</v>
      </c>
      <c r="F1296" s="32" t="s">
        <v>6779</v>
      </c>
      <c r="G1296" s="32" t="n">
        <v>0.975</v>
      </c>
      <c r="H1296" s="32" t="n">
        <v>1</v>
      </c>
      <c r="I1296" s="32" t="s">
        <v>6779</v>
      </c>
      <c r="J1296" s="32" t="s">
        <v>6779</v>
      </c>
      <c r="K1296" s="33" t="n">
        <f aca="false">COUNTIF(B1296:J1296,"&lt;0.05")</f>
        <v>0</v>
      </c>
      <c r="L1296" s="34" t="n">
        <f aca="false">COUNTIF(B1296:J1296,"&lt;0.005556")</f>
        <v>0</v>
      </c>
    </row>
    <row r="1297" customFormat="false" ht="15" hidden="false" customHeight="false" outlineLevel="0" collapsed="false">
      <c r="A1297" s="32" t="s">
        <v>5699</v>
      </c>
      <c r="B1297" s="32" t="n">
        <v>1</v>
      </c>
      <c r="C1297" s="32" t="n">
        <v>0.95</v>
      </c>
      <c r="D1297" s="32" t="n">
        <v>1</v>
      </c>
      <c r="E1297" s="32" t="n">
        <v>1</v>
      </c>
      <c r="F1297" s="32" t="n">
        <v>0.983</v>
      </c>
      <c r="G1297" s="32" t="s">
        <v>6779</v>
      </c>
      <c r="H1297" s="32" t="s">
        <v>6779</v>
      </c>
      <c r="I1297" s="32" t="s">
        <v>6779</v>
      </c>
      <c r="J1297" s="32" t="s">
        <v>6779</v>
      </c>
      <c r="K1297" s="33" t="n">
        <f aca="false">COUNTIF(B1297:J1297,"&lt;0.05")</f>
        <v>0</v>
      </c>
      <c r="L1297" s="34" t="n">
        <f aca="false">COUNTIF(B1297:J1297,"&lt;0.005556")</f>
        <v>0</v>
      </c>
    </row>
    <row r="1298" customFormat="false" ht="15" hidden="false" customHeight="false" outlineLevel="0" collapsed="false">
      <c r="A1298" s="32" t="s">
        <v>843</v>
      </c>
      <c r="B1298" s="32" t="n">
        <v>0.214</v>
      </c>
      <c r="C1298" s="32" t="n">
        <v>0.33</v>
      </c>
      <c r="D1298" s="32" t="n">
        <v>0.43</v>
      </c>
      <c r="E1298" s="32" t="n">
        <v>0.516</v>
      </c>
      <c r="F1298" s="32" t="n">
        <v>0.569</v>
      </c>
      <c r="G1298" s="32" t="n">
        <v>0.095</v>
      </c>
      <c r="H1298" s="32" t="n">
        <v>0.273</v>
      </c>
      <c r="I1298" s="32" t="n">
        <v>0.602</v>
      </c>
      <c r="J1298" s="32" t="n">
        <v>0.189</v>
      </c>
      <c r="K1298" s="33" t="n">
        <f aca="false">COUNTIF(B1298:J1298,"&lt;0.05")</f>
        <v>0</v>
      </c>
      <c r="L1298" s="34" t="n">
        <f aca="false">COUNTIF(B1298:J1298,"&lt;0.005556")</f>
        <v>0</v>
      </c>
    </row>
    <row r="1299" customFormat="false" ht="15" hidden="false" customHeight="false" outlineLevel="0" collapsed="false">
      <c r="A1299" s="32" t="s">
        <v>3696</v>
      </c>
      <c r="B1299" s="32" t="n">
        <v>0.933</v>
      </c>
      <c r="C1299" s="32" t="n">
        <v>0.95</v>
      </c>
      <c r="D1299" s="32" t="n">
        <v>0.897</v>
      </c>
      <c r="E1299" s="32" t="n">
        <v>0.069</v>
      </c>
      <c r="F1299" s="32" t="n">
        <v>0.898</v>
      </c>
      <c r="G1299" s="32" t="n">
        <v>0.974</v>
      </c>
      <c r="H1299" s="32" t="n">
        <v>0.567</v>
      </c>
      <c r="I1299" s="32" t="n">
        <v>0.82</v>
      </c>
      <c r="J1299" s="32" t="n">
        <v>0.821</v>
      </c>
      <c r="K1299" s="33" t="n">
        <f aca="false">COUNTIF(B1299:J1299,"&lt;0.05")</f>
        <v>0</v>
      </c>
      <c r="L1299" s="34" t="n">
        <f aca="false">COUNTIF(B1299:J1299,"&lt;0.005556")</f>
        <v>0</v>
      </c>
    </row>
    <row r="1300" customFormat="false" ht="15" hidden="false" customHeight="false" outlineLevel="0" collapsed="false">
      <c r="A1300" s="32" t="s">
        <v>3034</v>
      </c>
      <c r="B1300" s="32" t="n">
        <v>0.431</v>
      </c>
      <c r="C1300" s="32" t="n">
        <v>0.409</v>
      </c>
      <c r="D1300" s="32" t="n">
        <v>0.473</v>
      </c>
      <c r="E1300" s="32" t="n">
        <v>0.637</v>
      </c>
      <c r="F1300" s="32" t="n">
        <v>0.899</v>
      </c>
      <c r="G1300" s="32" t="n">
        <v>0.739</v>
      </c>
      <c r="H1300" s="32" t="n">
        <v>0.862</v>
      </c>
      <c r="I1300" s="32" t="n">
        <v>0.461</v>
      </c>
      <c r="J1300" s="32" t="n">
        <v>0.468</v>
      </c>
      <c r="K1300" s="33" t="n">
        <f aca="false">COUNTIF(B1300:J1300,"&lt;0.05")</f>
        <v>0</v>
      </c>
      <c r="L1300" s="34" t="n">
        <f aca="false">COUNTIF(B1300:J1300,"&lt;0.005556")</f>
        <v>0</v>
      </c>
    </row>
    <row r="1301" customFormat="false" ht="15" hidden="false" customHeight="false" outlineLevel="0" collapsed="false">
      <c r="A1301" s="32" t="s">
        <v>6340</v>
      </c>
      <c r="B1301" s="32" t="s">
        <v>6779</v>
      </c>
      <c r="C1301" s="32" t="s">
        <v>6779</v>
      </c>
      <c r="D1301" s="32" t="n">
        <v>1</v>
      </c>
      <c r="E1301" s="32" t="s">
        <v>6779</v>
      </c>
      <c r="F1301" s="32" t="n">
        <v>1</v>
      </c>
      <c r="G1301" s="32" t="s">
        <v>6779</v>
      </c>
      <c r="H1301" s="32" t="s">
        <v>6779</v>
      </c>
      <c r="I1301" s="32" t="n">
        <v>1</v>
      </c>
      <c r="J1301" s="32" t="s">
        <v>6779</v>
      </c>
      <c r="K1301" s="33" t="n">
        <f aca="false">COUNTIF(B1301:J1301,"&lt;0.05")</f>
        <v>0</v>
      </c>
      <c r="L1301" s="34" t="n">
        <f aca="false">COUNTIF(B1301:J1301,"&lt;0.005556")</f>
        <v>0</v>
      </c>
    </row>
    <row r="1302" customFormat="false" ht="15" hidden="false" customHeight="false" outlineLevel="0" collapsed="false">
      <c r="A1302" s="32" t="s">
        <v>6327</v>
      </c>
      <c r="B1302" s="32" t="s">
        <v>6779</v>
      </c>
      <c r="C1302" s="32" t="s">
        <v>6779</v>
      </c>
      <c r="D1302" s="32" t="n">
        <v>1</v>
      </c>
      <c r="E1302" s="32" t="n">
        <v>1</v>
      </c>
      <c r="F1302" s="32" t="n">
        <v>0.983</v>
      </c>
      <c r="G1302" s="32" t="s">
        <v>6779</v>
      </c>
      <c r="H1302" s="32" t="s">
        <v>6779</v>
      </c>
      <c r="I1302" s="32" t="s">
        <v>6779</v>
      </c>
      <c r="J1302" s="32" t="n">
        <v>0.98</v>
      </c>
      <c r="K1302" s="33" t="n">
        <f aca="false">COUNTIF(B1302:J1302,"&lt;0.05")</f>
        <v>0</v>
      </c>
      <c r="L1302" s="34" t="n">
        <f aca="false">COUNTIF(B1302:J1302,"&lt;0.005556")</f>
        <v>0</v>
      </c>
    </row>
    <row r="1303" customFormat="false" ht="15" hidden="false" customHeight="false" outlineLevel="0" collapsed="false">
      <c r="A1303" s="32" t="s">
        <v>3497</v>
      </c>
      <c r="B1303" s="32" t="n">
        <v>0.786</v>
      </c>
      <c r="C1303" s="32" t="n">
        <v>0.902</v>
      </c>
      <c r="D1303" s="32" t="n">
        <v>0.949</v>
      </c>
      <c r="E1303" s="32" t="n">
        <v>0.572</v>
      </c>
      <c r="F1303" s="32" t="n">
        <v>0.899</v>
      </c>
      <c r="G1303" s="32" t="n">
        <v>0.753</v>
      </c>
      <c r="H1303" s="32" t="n">
        <v>0.977</v>
      </c>
      <c r="I1303" s="32" t="n">
        <v>0.823</v>
      </c>
      <c r="J1303" s="32" t="n">
        <v>0.556</v>
      </c>
      <c r="K1303" s="33" t="n">
        <f aca="false">COUNTIF(B1303:J1303,"&lt;0.05")</f>
        <v>0</v>
      </c>
      <c r="L1303" s="34" t="n">
        <f aca="false">COUNTIF(B1303:J1303,"&lt;0.005556")</f>
        <v>0</v>
      </c>
    </row>
    <row r="1304" customFormat="false" ht="15" hidden="false" customHeight="false" outlineLevel="0" collapsed="false">
      <c r="A1304" s="32" t="s">
        <v>3756</v>
      </c>
      <c r="B1304" s="32" t="n">
        <v>0.978</v>
      </c>
      <c r="C1304" s="32" t="n">
        <v>0.012</v>
      </c>
      <c r="D1304" s="32" t="n">
        <v>0.666</v>
      </c>
      <c r="E1304" s="32" t="n">
        <v>0.753</v>
      </c>
      <c r="F1304" s="32" t="n">
        <v>0.984</v>
      </c>
      <c r="G1304" s="32" t="n">
        <v>0.972</v>
      </c>
      <c r="H1304" s="32" t="n">
        <v>0.856</v>
      </c>
      <c r="I1304" s="32" t="n">
        <v>0.969</v>
      </c>
      <c r="J1304" s="32" t="n">
        <v>0.742</v>
      </c>
      <c r="K1304" s="33" t="n">
        <f aca="false">COUNTIF(B1304:J1304,"&lt;0.05")</f>
        <v>1</v>
      </c>
      <c r="L1304" s="34" t="n">
        <f aca="false">COUNTIF(B1304:J1304,"&lt;0.005556")</f>
        <v>0</v>
      </c>
    </row>
    <row r="1305" customFormat="false" ht="15" hidden="false" customHeight="false" outlineLevel="0" collapsed="false">
      <c r="A1305" s="32" t="s">
        <v>4795</v>
      </c>
      <c r="B1305" s="32" t="s">
        <v>6779</v>
      </c>
      <c r="C1305" s="32" t="n">
        <v>0.951</v>
      </c>
      <c r="D1305" s="32" t="s">
        <v>6779</v>
      </c>
      <c r="E1305" s="32" t="n">
        <v>0.956</v>
      </c>
      <c r="F1305" s="32" t="n">
        <v>1</v>
      </c>
      <c r="G1305" s="32" t="s">
        <v>6779</v>
      </c>
      <c r="H1305" s="32" t="s">
        <v>6779</v>
      </c>
      <c r="I1305" s="32" t="n">
        <v>0.821</v>
      </c>
      <c r="J1305" s="32" t="n">
        <v>0.982</v>
      </c>
      <c r="K1305" s="33" t="n">
        <f aca="false">COUNTIF(B1305:J1305,"&lt;0.05")</f>
        <v>0</v>
      </c>
      <c r="L1305" s="34" t="n">
        <f aca="false">COUNTIF(B1305:J1305,"&lt;0.005556")</f>
        <v>0</v>
      </c>
    </row>
    <row r="1306" customFormat="false" ht="15" hidden="false" customHeight="false" outlineLevel="0" collapsed="false">
      <c r="A1306" s="32" t="s">
        <v>3209</v>
      </c>
      <c r="B1306" s="32" t="n">
        <v>0.931</v>
      </c>
      <c r="C1306" s="32" t="n">
        <v>0.092</v>
      </c>
      <c r="D1306" s="32" t="n">
        <v>0.065</v>
      </c>
      <c r="E1306" s="32" t="n">
        <v>0.578</v>
      </c>
      <c r="F1306" s="32" t="n">
        <v>0.414</v>
      </c>
      <c r="G1306" s="32" t="n">
        <v>0.755</v>
      </c>
      <c r="H1306" s="32" t="n">
        <v>0.929</v>
      </c>
      <c r="I1306" s="32" t="n">
        <v>0.712</v>
      </c>
      <c r="J1306" s="32" t="n">
        <v>0.656</v>
      </c>
      <c r="K1306" s="33" t="n">
        <f aca="false">COUNTIF(B1306:J1306,"&lt;0.05")</f>
        <v>0</v>
      </c>
      <c r="L1306" s="34" t="n">
        <f aca="false">COUNTIF(B1306:J1306,"&lt;0.005556")</f>
        <v>0</v>
      </c>
    </row>
    <row r="1307" customFormat="false" ht="15" hidden="false" customHeight="false" outlineLevel="0" collapsed="false">
      <c r="A1307" s="32" t="s">
        <v>794</v>
      </c>
      <c r="B1307" s="32" t="n">
        <v>0.455</v>
      </c>
      <c r="C1307" s="32" t="n">
        <v>0.474</v>
      </c>
      <c r="D1307" s="32" t="n">
        <v>0.35</v>
      </c>
      <c r="E1307" s="32" t="n">
        <v>0.245</v>
      </c>
      <c r="F1307" s="32" t="n">
        <v>0.228</v>
      </c>
      <c r="G1307" s="32" t="n">
        <v>0.574</v>
      </c>
      <c r="H1307" s="32" t="n">
        <v>0.383</v>
      </c>
      <c r="I1307" s="32" t="n">
        <v>0.439</v>
      </c>
      <c r="J1307" s="32" t="n">
        <v>0.471</v>
      </c>
      <c r="K1307" s="33" t="n">
        <f aca="false">COUNTIF(B1307:J1307,"&lt;0.05")</f>
        <v>0</v>
      </c>
      <c r="L1307" s="34" t="n">
        <f aca="false">COUNTIF(B1307:J1307,"&lt;0.005556")</f>
        <v>0</v>
      </c>
    </row>
    <row r="1308" customFormat="false" ht="15" hidden="false" customHeight="false" outlineLevel="0" collapsed="false">
      <c r="A1308" s="32" t="s">
        <v>4716</v>
      </c>
      <c r="B1308" s="32" t="s">
        <v>6779</v>
      </c>
      <c r="C1308" s="32" t="n">
        <v>0.837</v>
      </c>
      <c r="D1308" s="32" t="n">
        <v>1</v>
      </c>
      <c r="E1308" s="32" t="n">
        <v>1</v>
      </c>
      <c r="F1308" s="32" t="n">
        <v>1</v>
      </c>
      <c r="G1308" s="32" t="s">
        <v>6779</v>
      </c>
      <c r="H1308" s="32" t="n">
        <v>1</v>
      </c>
      <c r="I1308" s="32" t="n">
        <v>0.969</v>
      </c>
      <c r="J1308" s="32" t="n">
        <v>0.947</v>
      </c>
      <c r="K1308" s="33" t="n">
        <f aca="false">COUNTIF(B1308:J1308,"&lt;0.05")</f>
        <v>0</v>
      </c>
      <c r="L1308" s="34" t="n">
        <f aca="false">COUNTIF(B1308:J1308,"&lt;0.005556")</f>
        <v>0</v>
      </c>
    </row>
    <row r="1309" customFormat="false" ht="15" hidden="false" customHeight="false" outlineLevel="0" collapsed="false">
      <c r="A1309" s="32" t="s">
        <v>826</v>
      </c>
      <c r="B1309" s="32" t="n">
        <v>0.617</v>
      </c>
      <c r="C1309" s="32" t="n">
        <v>0.621</v>
      </c>
      <c r="D1309" s="32" t="n">
        <v>0.104</v>
      </c>
      <c r="E1309" s="32" t="n">
        <v>0.581</v>
      </c>
      <c r="F1309" s="32" t="n">
        <v>0.52</v>
      </c>
      <c r="G1309" s="32" t="n">
        <v>0.293</v>
      </c>
      <c r="H1309" s="32" t="n">
        <v>0.665</v>
      </c>
      <c r="I1309" s="32" t="n">
        <v>0.296</v>
      </c>
      <c r="J1309" s="32" t="n">
        <v>0.363</v>
      </c>
      <c r="K1309" s="33" t="n">
        <f aca="false">COUNTIF(B1309:J1309,"&lt;0.05")</f>
        <v>0</v>
      </c>
      <c r="L1309" s="34" t="n">
        <f aca="false">COUNTIF(B1309:J1309,"&lt;0.005556")</f>
        <v>0</v>
      </c>
    </row>
    <row r="1310" customFormat="false" ht="15" hidden="false" customHeight="false" outlineLevel="0" collapsed="false">
      <c r="A1310" s="32" t="s">
        <v>6203</v>
      </c>
      <c r="B1310" s="32" t="n">
        <v>1</v>
      </c>
      <c r="C1310" s="32" t="s">
        <v>6779</v>
      </c>
      <c r="D1310" s="32" t="n">
        <v>1</v>
      </c>
      <c r="E1310" s="32" t="n">
        <v>1</v>
      </c>
      <c r="F1310" s="32" t="s">
        <v>6779</v>
      </c>
      <c r="G1310" s="32" t="s">
        <v>6779</v>
      </c>
      <c r="H1310" s="32" t="s">
        <v>6779</v>
      </c>
      <c r="I1310" s="32" t="s">
        <v>6779</v>
      </c>
      <c r="J1310" s="32" t="n">
        <v>1</v>
      </c>
      <c r="K1310" s="33" t="n">
        <f aca="false">COUNTIF(B1310:J1310,"&lt;0.05")</f>
        <v>0</v>
      </c>
      <c r="L1310" s="34" t="n">
        <f aca="false">COUNTIF(B1310:J1310,"&lt;0.005556")</f>
        <v>0</v>
      </c>
    </row>
    <row r="1311" customFormat="false" ht="15" hidden="false" customHeight="false" outlineLevel="0" collapsed="false">
      <c r="A1311" s="32" t="s">
        <v>4740</v>
      </c>
      <c r="B1311" s="32" t="n">
        <v>0.929</v>
      </c>
      <c r="C1311" s="32" t="n">
        <v>1</v>
      </c>
      <c r="D1311" s="32" t="n">
        <v>1</v>
      </c>
      <c r="E1311" s="32" t="n">
        <v>0.976</v>
      </c>
      <c r="F1311" s="32" t="n">
        <v>1</v>
      </c>
      <c r="G1311" s="32" t="n">
        <v>0.974</v>
      </c>
      <c r="H1311" s="32" t="n">
        <v>1</v>
      </c>
      <c r="I1311" s="32" t="n">
        <v>0.97</v>
      </c>
      <c r="J1311" s="32" t="n">
        <v>0.945</v>
      </c>
      <c r="K1311" s="33" t="n">
        <f aca="false">COUNTIF(B1311:J1311,"&lt;0.05")</f>
        <v>0</v>
      </c>
      <c r="L1311" s="34" t="n">
        <f aca="false">COUNTIF(B1311:J1311,"&lt;0.005556")</f>
        <v>0</v>
      </c>
    </row>
    <row r="1312" customFormat="false" ht="15" hidden="false" customHeight="false" outlineLevel="0" collapsed="false">
      <c r="A1312" s="32" t="s">
        <v>6230</v>
      </c>
      <c r="B1312" s="32" t="s">
        <v>6779</v>
      </c>
      <c r="C1312" s="32" t="n">
        <v>1</v>
      </c>
      <c r="D1312" s="32" t="n">
        <v>0.948</v>
      </c>
      <c r="E1312" s="32" t="n">
        <v>1</v>
      </c>
      <c r="F1312" s="32" t="n">
        <v>1</v>
      </c>
      <c r="G1312" s="32" t="n">
        <v>1</v>
      </c>
      <c r="H1312" s="32" t="s">
        <v>6779</v>
      </c>
      <c r="I1312" s="32" t="n">
        <v>1</v>
      </c>
      <c r="J1312" s="32" t="s">
        <v>6779</v>
      </c>
      <c r="K1312" s="33" t="n">
        <f aca="false">COUNTIF(B1312:J1312,"&lt;0.05")</f>
        <v>0</v>
      </c>
      <c r="L1312" s="34" t="n">
        <f aca="false">COUNTIF(B1312:J1312,"&lt;0.005556")</f>
        <v>0</v>
      </c>
    </row>
    <row r="1313" customFormat="false" ht="15" hidden="false" customHeight="false" outlineLevel="0" collapsed="false">
      <c r="A1313" s="32" t="s">
        <v>4871</v>
      </c>
      <c r="B1313" s="32" t="n">
        <v>1</v>
      </c>
      <c r="C1313" s="32" t="n">
        <v>0.903</v>
      </c>
      <c r="D1313" s="32" t="n">
        <v>1</v>
      </c>
      <c r="E1313" s="32" t="n">
        <v>0.978</v>
      </c>
      <c r="F1313" s="32" t="n">
        <v>0.983</v>
      </c>
      <c r="G1313" s="32" t="n">
        <v>0.975</v>
      </c>
      <c r="H1313" s="32" t="s">
        <v>6779</v>
      </c>
      <c r="I1313" s="32" t="s">
        <v>6779</v>
      </c>
      <c r="J1313" s="32" t="n">
        <v>0.981</v>
      </c>
      <c r="K1313" s="33" t="n">
        <f aca="false">COUNTIF(B1313:J1313,"&lt;0.05")</f>
        <v>0</v>
      </c>
      <c r="L1313" s="34" t="n">
        <f aca="false">COUNTIF(B1313:J1313,"&lt;0.005556")</f>
        <v>0</v>
      </c>
    </row>
    <row r="1314" customFormat="false" ht="15" hidden="false" customHeight="false" outlineLevel="0" collapsed="false">
      <c r="A1314" s="32" t="s">
        <v>5306</v>
      </c>
      <c r="B1314" s="32" t="s">
        <v>6779</v>
      </c>
      <c r="C1314" s="32" t="n">
        <v>0.983</v>
      </c>
      <c r="D1314" s="32" t="n">
        <v>0.982</v>
      </c>
      <c r="E1314" s="32" t="s">
        <v>6779</v>
      </c>
      <c r="F1314" s="32" t="n">
        <v>0.898</v>
      </c>
      <c r="G1314" s="32" t="s">
        <v>6779</v>
      </c>
      <c r="H1314" s="32" t="n">
        <v>1</v>
      </c>
      <c r="I1314" s="32" t="s">
        <v>6779</v>
      </c>
      <c r="J1314" s="32" t="n">
        <v>0.983</v>
      </c>
      <c r="K1314" s="33" t="n">
        <f aca="false">COUNTIF(B1314:J1314,"&lt;0.05")</f>
        <v>0</v>
      </c>
      <c r="L1314" s="34" t="n">
        <f aca="false">COUNTIF(B1314:J1314,"&lt;0.005556")</f>
        <v>0</v>
      </c>
    </row>
    <row r="1315" customFormat="false" ht="15" hidden="false" customHeight="false" outlineLevel="0" collapsed="false">
      <c r="A1315" s="32" t="s">
        <v>5136</v>
      </c>
      <c r="B1315" s="32" t="s">
        <v>6779</v>
      </c>
      <c r="C1315" s="32" t="n">
        <v>1</v>
      </c>
      <c r="D1315" s="32" t="n">
        <v>1</v>
      </c>
      <c r="E1315" s="32" t="n">
        <v>0.955</v>
      </c>
      <c r="F1315" s="32" t="n">
        <v>0.982</v>
      </c>
      <c r="G1315" s="32" t="s">
        <v>6779</v>
      </c>
      <c r="H1315" s="32" t="s">
        <v>6779</v>
      </c>
      <c r="I1315" s="32" t="s">
        <v>6779</v>
      </c>
      <c r="J1315" s="32" t="n">
        <v>0.888</v>
      </c>
      <c r="K1315" s="33" t="n">
        <f aca="false">COUNTIF(B1315:J1315,"&lt;0.05")</f>
        <v>0</v>
      </c>
      <c r="L1315" s="34" t="n">
        <f aca="false">COUNTIF(B1315:J1315,"&lt;0.005556")</f>
        <v>0</v>
      </c>
    </row>
    <row r="1316" customFormat="false" ht="15" hidden="false" customHeight="false" outlineLevel="0" collapsed="false">
      <c r="A1316" s="32" t="s">
        <v>4048</v>
      </c>
      <c r="B1316" s="32" t="n">
        <v>0.021</v>
      </c>
      <c r="C1316" s="32" t="n">
        <v>0.95</v>
      </c>
      <c r="D1316" s="32" t="n">
        <v>0.947</v>
      </c>
      <c r="E1316" s="32" t="n">
        <v>0.282</v>
      </c>
      <c r="F1316" s="32" t="n">
        <v>0.35</v>
      </c>
      <c r="G1316" s="32" t="n">
        <v>0.975</v>
      </c>
      <c r="H1316" s="32" t="n">
        <v>0.766</v>
      </c>
      <c r="I1316" s="32" t="n">
        <v>0.903</v>
      </c>
      <c r="J1316" s="32" t="n">
        <v>0.738</v>
      </c>
      <c r="K1316" s="33" t="n">
        <f aca="false">COUNTIF(B1316:J1316,"&lt;0.05")</f>
        <v>1</v>
      </c>
      <c r="L1316" s="34" t="n">
        <f aca="false">COUNTIF(B1316:J1316,"&lt;0.005556")</f>
        <v>0</v>
      </c>
    </row>
    <row r="1317" customFormat="false" ht="15" hidden="false" customHeight="false" outlineLevel="0" collapsed="false">
      <c r="A1317" s="32" t="s">
        <v>1843</v>
      </c>
      <c r="B1317" s="32" t="n">
        <v>0.071</v>
      </c>
      <c r="C1317" s="32" t="n">
        <v>0.373</v>
      </c>
      <c r="D1317" s="32" t="n">
        <v>0.02</v>
      </c>
      <c r="E1317" s="32" t="n">
        <v>0.54</v>
      </c>
      <c r="F1317" s="32" t="n">
        <v>0.473</v>
      </c>
      <c r="G1317" s="32" t="n">
        <v>0.568</v>
      </c>
      <c r="H1317" s="32" t="n">
        <v>0.565</v>
      </c>
      <c r="I1317" s="32" t="n">
        <v>0.561</v>
      </c>
      <c r="J1317" s="32" t="n">
        <v>0.666</v>
      </c>
      <c r="K1317" s="33" t="n">
        <f aca="false">COUNTIF(B1317:J1317,"&lt;0.05")</f>
        <v>1</v>
      </c>
      <c r="L1317" s="34" t="n">
        <f aca="false">COUNTIF(B1317:J1317,"&lt;0.005556")</f>
        <v>0</v>
      </c>
    </row>
    <row r="1318" customFormat="false" ht="15" hidden="false" customHeight="false" outlineLevel="0" collapsed="false">
      <c r="A1318" s="32" t="s">
        <v>1672</v>
      </c>
      <c r="B1318" s="32" t="n">
        <v>0.217</v>
      </c>
      <c r="C1318" s="32" t="n">
        <v>0.513</v>
      </c>
      <c r="D1318" s="32" t="n">
        <v>0.552</v>
      </c>
      <c r="E1318" s="32" t="n">
        <v>0.533</v>
      </c>
      <c r="F1318" s="32" t="n">
        <v>0.629</v>
      </c>
      <c r="G1318" s="32" t="n">
        <v>0.523</v>
      </c>
      <c r="H1318" s="32" t="n">
        <v>0.47</v>
      </c>
      <c r="I1318" s="32" t="n">
        <v>0.17</v>
      </c>
      <c r="J1318" s="32" t="n">
        <v>0.211</v>
      </c>
      <c r="K1318" s="33" t="n">
        <f aca="false">COUNTIF(B1318:J1318,"&lt;0.05")</f>
        <v>0</v>
      </c>
      <c r="L1318" s="34" t="n">
        <f aca="false">COUNTIF(B1318:J1318,"&lt;0.005556")</f>
        <v>0</v>
      </c>
    </row>
    <row r="1319" customFormat="false" ht="15" hidden="false" customHeight="false" outlineLevel="0" collapsed="false">
      <c r="A1319" s="32" t="s">
        <v>799</v>
      </c>
      <c r="B1319" s="32" t="n">
        <v>0.137</v>
      </c>
      <c r="C1319" s="32" t="n">
        <v>0.456</v>
      </c>
      <c r="D1319" s="32" t="n">
        <v>0.311</v>
      </c>
      <c r="E1319" s="32" t="n">
        <v>0.151</v>
      </c>
      <c r="F1319" s="32" t="n">
        <v>0.327</v>
      </c>
      <c r="G1319" s="32" t="n">
        <v>0.574</v>
      </c>
      <c r="H1319" s="32" t="n">
        <v>0.081</v>
      </c>
      <c r="I1319" s="32" t="n">
        <v>0.436</v>
      </c>
      <c r="J1319" s="32" t="n">
        <v>0.399</v>
      </c>
      <c r="K1319" s="33" t="n">
        <f aca="false">COUNTIF(B1319:J1319,"&lt;0.05")</f>
        <v>0</v>
      </c>
      <c r="L1319" s="34" t="n">
        <f aca="false">COUNTIF(B1319:J1319,"&lt;0.005556")</f>
        <v>0</v>
      </c>
    </row>
    <row r="1320" customFormat="false" ht="15" hidden="false" customHeight="false" outlineLevel="0" collapsed="false">
      <c r="A1320" s="32" t="s">
        <v>4968</v>
      </c>
      <c r="B1320" s="32" t="n">
        <v>1</v>
      </c>
      <c r="C1320" s="32" t="n">
        <v>0.95</v>
      </c>
      <c r="D1320" s="32" t="n">
        <v>1</v>
      </c>
      <c r="E1320" s="32" t="n">
        <v>1</v>
      </c>
      <c r="F1320" s="32" t="n">
        <v>0.949</v>
      </c>
      <c r="G1320" s="32" t="n">
        <v>1</v>
      </c>
      <c r="H1320" s="32" t="s">
        <v>6779</v>
      </c>
      <c r="I1320" s="32" t="s">
        <v>6779</v>
      </c>
      <c r="J1320" s="32" t="n">
        <v>1</v>
      </c>
      <c r="K1320" s="33" t="n">
        <f aca="false">COUNTIF(B1320:J1320,"&lt;0.05")</f>
        <v>0</v>
      </c>
      <c r="L1320" s="34" t="n">
        <f aca="false">COUNTIF(B1320:J1320,"&lt;0.005556")</f>
        <v>0</v>
      </c>
    </row>
    <row r="1321" customFormat="false" ht="15" hidden="false" customHeight="false" outlineLevel="0" collapsed="false">
      <c r="A1321" s="32" t="s">
        <v>1225</v>
      </c>
      <c r="B1321" s="32" t="n">
        <v>0.052</v>
      </c>
      <c r="C1321" s="32" t="n">
        <v>0.55</v>
      </c>
      <c r="D1321" s="32" t="n">
        <v>0.554</v>
      </c>
      <c r="E1321" s="32" t="n">
        <v>0.277</v>
      </c>
      <c r="F1321" s="32" t="n">
        <v>0.569</v>
      </c>
      <c r="G1321" s="32" t="n">
        <v>0.573</v>
      </c>
      <c r="H1321" s="32" t="n">
        <v>0.392</v>
      </c>
      <c r="I1321" s="32" t="n">
        <v>0.379</v>
      </c>
      <c r="J1321" s="32" t="n">
        <v>0.146</v>
      </c>
      <c r="K1321" s="33" t="n">
        <f aca="false">COUNTIF(B1321:J1321,"&lt;0.05")</f>
        <v>0</v>
      </c>
      <c r="L1321" s="34" t="n">
        <f aca="false">COUNTIF(B1321:J1321,"&lt;0.005556")</f>
        <v>0</v>
      </c>
    </row>
    <row r="1322" customFormat="false" ht="15" hidden="false" customHeight="false" outlineLevel="0" collapsed="false">
      <c r="A1322" s="32" t="s">
        <v>3490</v>
      </c>
      <c r="B1322" s="32" t="n">
        <v>0.936</v>
      </c>
      <c r="C1322" s="32" t="n">
        <v>0.901</v>
      </c>
      <c r="D1322" s="32" t="n">
        <v>0.831</v>
      </c>
      <c r="E1322" s="32" t="n">
        <v>0.65</v>
      </c>
      <c r="F1322" s="32" t="n">
        <v>0.761</v>
      </c>
      <c r="G1322" s="32" t="n">
        <v>0.923</v>
      </c>
      <c r="H1322" s="32" t="n">
        <v>0.57</v>
      </c>
      <c r="I1322" s="32" t="n">
        <v>0.823</v>
      </c>
      <c r="J1322" s="32" t="n">
        <v>0.742</v>
      </c>
      <c r="K1322" s="33" t="n">
        <f aca="false">COUNTIF(B1322:J1322,"&lt;0.05")</f>
        <v>0</v>
      </c>
      <c r="L1322" s="34" t="n">
        <f aca="false">COUNTIF(B1322:J1322,"&lt;0.005556")</f>
        <v>0</v>
      </c>
    </row>
    <row r="1323" customFormat="false" ht="15" hidden="false" customHeight="false" outlineLevel="0" collapsed="false">
      <c r="A1323" s="32" t="s">
        <v>2995</v>
      </c>
      <c r="B1323" s="32" t="n">
        <v>0.588</v>
      </c>
      <c r="C1323" s="32" t="n">
        <v>0.246</v>
      </c>
      <c r="D1323" s="32" t="n">
        <v>0.75</v>
      </c>
      <c r="E1323" s="32" t="n">
        <v>0.598</v>
      </c>
      <c r="F1323" s="32" t="n">
        <v>0.411</v>
      </c>
      <c r="G1323" s="32" t="n">
        <v>0.395</v>
      </c>
      <c r="H1323" s="32" t="n">
        <v>0.225</v>
      </c>
      <c r="I1323" s="32" t="n">
        <v>0.29</v>
      </c>
      <c r="J1323" s="32" t="n">
        <v>0.468</v>
      </c>
      <c r="K1323" s="33" t="n">
        <f aca="false">COUNTIF(B1323:J1323,"&lt;0.05")</f>
        <v>0</v>
      </c>
      <c r="L1323" s="34" t="n">
        <f aca="false">COUNTIF(B1323:J1323,"&lt;0.005556")</f>
        <v>0</v>
      </c>
    </row>
    <row r="1324" customFormat="false" ht="15" hidden="false" customHeight="false" outlineLevel="0" collapsed="false">
      <c r="A1324" s="32" t="s">
        <v>434</v>
      </c>
      <c r="B1324" s="32" t="n">
        <v>0.321</v>
      </c>
      <c r="C1324" s="32" t="n">
        <v>0.428</v>
      </c>
      <c r="D1324" s="32" t="n">
        <v>0.061</v>
      </c>
      <c r="E1324" s="32" t="n">
        <v>0.192</v>
      </c>
      <c r="F1324" s="32" t="n">
        <v>0.503</v>
      </c>
      <c r="G1324" s="32" t="n">
        <v>0.355</v>
      </c>
      <c r="H1324" s="32" t="n">
        <v>0.356</v>
      </c>
      <c r="I1324" s="32" t="n">
        <v>0.401</v>
      </c>
      <c r="J1324" s="32" t="n">
        <v>0.237</v>
      </c>
      <c r="K1324" s="33" t="n">
        <f aca="false">COUNTIF(B1324:J1324,"&lt;0.05")</f>
        <v>0</v>
      </c>
      <c r="L1324" s="34" t="n">
        <f aca="false">COUNTIF(B1324:J1324,"&lt;0.005556")</f>
        <v>0</v>
      </c>
    </row>
    <row r="1325" customFormat="false" ht="15" hidden="false" customHeight="false" outlineLevel="0" collapsed="false">
      <c r="A1325" s="32" t="s">
        <v>1714</v>
      </c>
      <c r="B1325" s="32" t="n">
        <v>0.204</v>
      </c>
      <c r="C1325" s="32" t="n">
        <v>0.293</v>
      </c>
      <c r="D1325" s="32" t="n">
        <v>0.519</v>
      </c>
      <c r="E1325" s="32" t="n">
        <v>0.157</v>
      </c>
      <c r="F1325" s="32" t="n">
        <v>0.373</v>
      </c>
      <c r="G1325" s="32" t="n">
        <v>0.575</v>
      </c>
      <c r="H1325" s="32" t="n">
        <v>0.638</v>
      </c>
      <c r="I1325" s="32" t="n">
        <v>0.578</v>
      </c>
      <c r="J1325" s="32" t="n">
        <v>0.487</v>
      </c>
      <c r="K1325" s="33" t="n">
        <f aca="false">COUNTIF(B1325:J1325,"&lt;0.05")</f>
        <v>0</v>
      </c>
      <c r="L1325" s="34" t="n">
        <f aca="false">COUNTIF(B1325:J1325,"&lt;0.005556")</f>
        <v>0</v>
      </c>
    </row>
    <row r="1326" customFormat="false" ht="15" hidden="false" customHeight="false" outlineLevel="0" collapsed="false">
      <c r="A1326" s="32" t="s">
        <v>4853</v>
      </c>
      <c r="B1326" s="32" t="n">
        <v>1</v>
      </c>
      <c r="C1326" s="32" t="n">
        <v>0.983</v>
      </c>
      <c r="D1326" s="32" t="n">
        <v>0.947</v>
      </c>
      <c r="E1326" s="32" t="n">
        <v>0.074</v>
      </c>
      <c r="F1326" s="32" t="s">
        <v>6779</v>
      </c>
      <c r="G1326" s="32" t="n">
        <v>1</v>
      </c>
      <c r="H1326" s="32" t="n">
        <v>1</v>
      </c>
      <c r="I1326" s="32" t="s">
        <v>6779</v>
      </c>
      <c r="J1326" s="32" t="n">
        <v>0.945</v>
      </c>
      <c r="K1326" s="33" t="n">
        <f aca="false">COUNTIF(B1326:J1326,"&lt;0.05")</f>
        <v>0</v>
      </c>
      <c r="L1326" s="34" t="n">
        <f aca="false">COUNTIF(B1326:J1326,"&lt;0.005556")</f>
        <v>0</v>
      </c>
    </row>
    <row r="1327" customFormat="false" ht="15" hidden="false" customHeight="false" outlineLevel="0" collapsed="false">
      <c r="A1327" s="32" t="s">
        <v>426</v>
      </c>
      <c r="B1327" s="32" t="n">
        <v>0.368</v>
      </c>
      <c r="C1327" s="32" t="n">
        <v>0.551</v>
      </c>
      <c r="D1327" s="32" t="n">
        <v>0.556</v>
      </c>
      <c r="E1327" s="32" t="n">
        <v>0.052</v>
      </c>
      <c r="F1327" s="32" t="n">
        <v>0.225</v>
      </c>
      <c r="G1327" s="32" t="n">
        <v>0.121</v>
      </c>
      <c r="H1327" s="32" t="n">
        <v>0.227</v>
      </c>
      <c r="I1327" s="32" t="n">
        <v>0.272</v>
      </c>
      <c r="J1327" s="32" t="n">
        <v>0.386</v>
      </c>
      <c r="K1327" s="33" t="n">
        <f aca="false">COUNTIF(B1327:J1327,"&lt;0.05")</f>
        <v>0</v>
      </c>
      <c r="L1327" s="34" t="n">
        <f aca="false">COUNTIF(B1327:J1327,"&lt;0.005556")</f>
        <v>0</v>
      </c>
    </row>
    <row r="1328" customFormat="false" ht="15" hidden="false" customHeight="false" outlineLevel="0" collapsed="false">
      <c r="A1328" s="32" t="s">
        <v>5762</v>
      </c>
      <c r="B1328" s="32" t="s">
        <v>6779</v>
      </c>
      <c r="C1328" s="32" t="n">
        <v>1</v>
      </c>
      <c r="D1328" s="32" t="n">
        <v>1</v>
      </c>
      <c r="E1328" s="32" t="n">
        <v>0.993</v>
      </c>
      <c r="F1328" s="32" t="n">
        <v>1</v>
      </c>
      <c r="G1328" s="32" t="n">
        <v>1</v>
      </c>
      <c r="H1328" s="32" t="n">
        <v>1</v>
      </c>
      <c r="I1328" s="32" t="s">
        <v>6779</v>
      </c>
      <c r="J1328" s="32" t="s">
        <v>6779</v>
      </c>
      <c r="K1328" s="33" t="n">
        <f aca="false">COUNTIF(B1328:J1328,"&lt;0.05")</f>
        <v>0</v>
      </c>
      <c r="L1328" s="34" t="n">
        <f aca="false">COUNTIF(B1328:J1328,"&lt;0.005556")</f>
        <v>0</v>
      </c>
    </row>
    <row r="1329" customFormat="false" ht="15" hidden="false" customHeight="false" outlineLevel="0" collapsed="false">
      <c r="A1329" s="32" t="s">
        <v>4604</v>
      </c>
      <c r="B1329" s="32" t="s">
        <v>6779</v>
      </c>
      <c r="C1329" s="32" t="n">
        <v>0.903</v>
      </c>
      <c r="D1329" s="32" t="s">
        <v>6779</v>
      </c>
      <c r="E1329" s="32" t="n">
        <v>0.149</v>
      </c>
      <c r="F1329" s="32" t="n">
        <v>0.948</v>
      </c>
      <c r="G1329" s="32" t="n">
        <v>0.922</v>
      </c>
      <c r="H1329" s="32" t="s">
        <v>6779</v>
      </c>
      <c r="I1329" s="32" t="n">
        <v>1</v>
      </c>
      <c r="J1329" s="32" t="s">
        <v>6779</v>
      </c>
      <c r="K1329" s="33" t="n">
        <f aca="false">COUNTIF(B1329:J1329,"&lt;0.05")</f>
        <v>0</v>
      </c>
      <c r="L1329" s="34" t="n">
        <f aca="false">COUNTIF(B1329:J1329,"&lt;0.005556")</f>
        <v>0</v>
      </c>
    </row>
    <row r="1330" customFormat="false" ht="15" hidden="false" customHeight="false" outlineLevel="0" collapsed="false">
      <c r="A1330" s="32" t="s">
        <v>5017</v>
      </c>
      <c r="B1330" s="32" t="n">
        <v>0.977</v>
      </c>
      <c r="C1330" s="32" t="n">
        <v>0.984</v>
      </c>
      <c r="D1330" s="32" t="n">
        <v>1</v>
      </c>
      <c r="E1330" s="32" t="n">
        <v>0.978</v>
      </c>
      <c r="F1330" s="32" t="n">
        <v>0.9</v>
      </c>
      <c r="G1330" s="32" t="n">
        <v>1</v>
      </c>
      <c r="H1330" s="32" t="n">
        <v>0.976</v>
      </c>
      <c r="I1330" s="32" t="n">
        <v>0.969</v>
      </c>
      <c r="J1330" s="32" t="n">
        <v>0.945</v>
      </c>
      <c r="K1330" s="33" t="n">
        <f aca="false">COUNTIF(B1330:J1330,"&lt;0.05")</f>
        <v>0</v>
      </c>
      <c r="L1330" s="34" t="n">
        <f aca="false">COUNTIF(B1330:J1330,"&lt;0.005556")</f>
        <v>0</v>
      </c>
    </row>
    <row r="1331" customFormat="false" ht="15" hidden="false" customHeight="false" outlineLevel="0" collapsed="false">
      <c r="A1331" s="32" t="s">
        <v>5850</v>
      </c>
      <c r="B1331" s="32" t="s">
        <v>6779</v>
      </c>
      <c r="C1331" s="32" t="s">
        <v>6779</v>
      </c>
      <c r="D1331" s="32" t="n">
        <v>0.945</v>
      </c>
      <c r="E1331" s="32" t="n">
        <v>0.957</v>
      </c>
      <c r="F1331" s="32" t="s">
        <v>6779</v>
      </c>
      <c r="G1331" s="32" t="s">
        <v>6779</v>
      </c>
      <c r="H1331" s="32" t="s">
        <v>6779</v>
      </c>
      <c r="I1331" s="32" t="s">
        <v>6779</v>
      </c>
      <c r="J1331" s="32" t="s">
        <v>6779</v>
      </c>
      <c r="K1331" s="33" t="n">
        <f aca="false">COUNTIF(B1331:J1331,"&lt;0.05")</f>
        <v>0</v>
      </c>
      <c r="L1331" s="34" t="n">
        <f aca="false">COUNTIF(B1331:J1331,"&lt;0.005556")</f>
        <v>0</v>
      </c>
    </row>
    <row r="1332" customFormat="false" ht="15" hidden="false" customHeight="false" outlineLevel="0" collapsed="false">
      <c r="A1332" s="32" t="s">
        <v>3055</v>
      </c>
      <c r="B1332" s="32" t="n">
        <v>0.589</v>
      </c>
      <c r="C1332" s="32" t="n">
        <v>0.712</v>
      </c>
      <c r="D1332" s="32" t="n">
        <v>0.665</v>
      </c>
      <c r="E1332" s="32" t="n">
        <v>0.425</v>
      </c>
      <c r="F1332" s="32" t="n">
        <v>0.503</v>
      </c>
      <c r="G1332" s="32" t="n">
        <v>0.848</v>
      </c>
      <c r="H1332" s="32" t="n">
        <v>0.779</v>
      </c>
      <c r="I1332" s="32" t="n">
        <v>0.591</v>
      </c>
      <c r="J1332" s="32" t="n">
        <v>0.054</v>
      </c>
      <c r="K1332" s="33" t="n">
        <f aca="false">COUNTIF(B1332:J1332,"&lt;0.05")</f>
        <v>0</v>
      </c>
      <c r="L1332" s="34" t="n">
        <f aca="false">COUNTIF(B1332:J1332,"&lt;0.005556")</f>
        <v>0</v>
      </c>
    </row>
    <row r="1333" customFormat="false" ht="15" hidden="false" customHeight="false" outlineLevel="0" collapsed="false">
      <c r="A1333" s="32" t="s">
        <v>3288</v>
      </c>
      <c r="B1333" s="32" t="n">
        <v>0.215</v>
      </c>
      <c r="C1333" s="32" t="n">
        <v>0.241</v>
      </c>
      <c r="D1333" s="32" t="n">
        <v>0.822</v>
      </c>
      <c r="E1333" s="32" t="n">
        <v>0.498</v>
      </c>
      <c r="F1333" s="32" t="n">
        <v>0.242</v>
      </c>
      <c r="G1333" s="32" t="n">
        <v>0.838</v>
      </c>
      <c r="H1333" s="32" t="n">
        <v>0.138</v>
      </c>
      <c r="I1333" s="32" t="n">
        <v>0.825</v>
      </c>
      <c r="J1333" s="32" t="n">
        <v>0.818</v>
      </c>
      <c r="K1333" s="33" t="n">
        <f aca="false">COUNTIF(B1333:J1333,"&lt;0.05")</f>
        <v>0</v>
      </c>
      <c r="L1333" s="34" t="n">
        <f aca="false">COUNTIF(B1333:J1333,"&lt;0.005556")</f>
        <v>0</v>
      </c>
    </row>
    <row r="1334" customFormat="false" ht="15" hidden="false" customHeight="false" outlineLevel="0" collapsed="false">
      <c r="A1334" s="32" t="s">
        <v>5367</v>
      </c>
      <c r="B1334" s="32" t="n">
        <v>1</v>
      </c>
      <c r="C1334" s="32" t="s">
        <v>6779</v>
      </c>
      <c r="D1334" s="32" t="n">
        <v>1</v>
      </c>
      <c r="E1334" s="32" t="n">
        <v>1</v>
      </c>
      <c r="F1334" s="32" t="n">
        <v>0.983</v>
      </c>
      <c r="G1334" s="32" t="s">
        <v>6779</v>
      </c>
      <c r="H1334" s="32" t="n">
        <v>1</v>
      </c>
      <c r="I1334" s="32" t="n">
        <v>0.969</v>
      </c>
      <c r="J1334" s="32" t="n">
        <v>0.981</v>
      </c>
      <c r="K1334" s="33" t="n">
        <f aca="false">COUNTIF(B1334:J1334,"&lt;0.05")</f>
        <v>0</v>
      </c>
      <c r="L1334" s="34" t="n">
        <f aca="false">COUNTIF(B1334:J1334,"&lt;0.005556")</f>
        <v>0</v>
      </c>
    </row>
    <row r="1335" customFormat="false" ht="15" hidden="false" customHeight="false" outlineLevel="0" collapsed="false">
      <c r="A1335" s="32" t="s">
        <v>5067</v>
      </c>
      <c r="B1335" s="32" t="n">
        <v>0.87</v>
      </c>
      <c r="C1335" s="32" t="n">
        <v>0.983</v>
      </c>
      <c r="D1335" s="32" t="n">
        <v>1</v>
      </c>
      <c r="E1335" s="32" t="n">
        <v>0.023</v>
      </c>
      <c r="F1335" s="32" t="n">
        <v>1</v>
      </c>
      <c r="G1335" s="32" t="s">
        <v>6779</v>
      </c>
      <c r="H1335" s="32" t="s">
        <v>6779</v>
      </c>
      <c r="I1335" s="32" t="n">
        <v>0.969</v>
      </c>
      <c r="J1335" s="32" t="n">
        <v>1</v>
      </c>
      <c r="K1335" s="33" t="n">
        <f aca="false">COUNTIF(B1335:J1335,"&lt;0.05")</f>
        <v>1</v>
      </c>
      <c r="L1335" s="34" t="n">
        <f aca="false">COUNTIF(B1335:J1335,"&lt;0.005556")</f>
        <v>0</v>
      </c>
    </row>
    <row r="1336" customFormat="false" ht="15" hidden="false" customHeight="false" outlineLevel="0" collapsed="false">
      <c r="A1336" s="32" t="s">
        <v>314</v>
      </c>
      <c r="B1336" s="32" t="n">
        <v>0.039</v>
      </c>
      <c r="C1336" s="32" t="n">
        <v>0.28</v>
      </c>
      <c r="D1336" s="32" t="n">
        <v>0.125</v>
      </c>
      <c r="E1336" s="32" t="n">
        <v>0.162</v>
      </c>
      <c r="F1336" s="32" t="n">
        <v>0.569</v>
      </c>
      <c r="G1336" s="32" t="n">
        <v>0.57</v>
      </c>
      <c r="H1336" s="32" t="n">
        <v>0.339</v>
      </c>
      <c r="I1336" s="32" t="n">
        <v>0.047</v>
      </c>
      <c r="J1336" s="32" t="n">
        <v>0.479</v>
      </c>
      <c r="K1336" s="33" t="n">
        <f aca="false">COUNTIF(B1336:J1336,"&lt;0.05")</f>
        <v>2</v>
      </c>
      <c r="L1336" s="34" t="n">
        <f aca="false">COUNTIF(B1336:J1336,"&lt;0.005556")</f>
        <v>0</v>
      </c>
    </row>
    <row r="1337" customFormat="false" ht="15" hidden="false" customHeight="false" outlineLevel="0" collapsed="false">
      <c r="A1337" s="32" t="s">
        <v>2296</v>
      </c>
      <c r="B1337" s="32" t="n">
        <v>0.461</v>
      </c>
      <c r="C1337" s="32" t="n">
        <v>0.659</v>
      </c>
      <c r="D1337" s="32" t="n">
        <v>0.749</v>
      </c>
      <c r="E1337" s="32" t="n">
        <v>0.198</v>
      </c>
      <c r="F1337" s="32" t="n">
        <v>0.497</v>
      </c>
      <c r="G1337" s="32" t="n">
        <v>0.525</v>
      </c>
      <c r="H1337" s="32" t="n">
        <v>0.569</v>
      </c>
      <c r="I1337" s="32" t="n">
        <v>0.538</v>
      </c>
      <c r="J1337" s="32" t="n">
        <v>0.223</v>
      </c>
      <c r="K1337" s="33" t="n">
        <f aca="false">COUNTIF(B1337:J1337,"&lt;0.05")</f>
        <v>0</v>
      </c>
      <c r="L1337" s="34" t="n">
        <f aca="false">COUNTIF(B1337:J1337,"&lt;0.005556")</f>
        <v>0</v>
      </c>
    </row>
    <row r="1338" customFormat="false" ht="15" hidden="false" customHeight="false" outlineLevel="0" collapsed="false">
      <c r="A1338" s="32" t="s">
        <v>5675</v>
      </c>
      <c r="B1338" s="32" t="n">
        <v>0.978</v>
      </c>
      <c r="C1338" s="32" t="n">
        <v>0.949</v>
      </c>
      <c r="D1338" s="32" t="n">
        <v>0.982</v>
      </c>
      <c r="E1338" s="32" t="s">
        <v>6779</v>
      </c>
      <c r="F1338" s="32" t="n">
        <v>1</v>
      </c>
      <c r="G1338" s="32" t="s">
        <v>6779</v>
      </c>
      <c r="H1338" s="32" t="s">
        <v>6779</v>
      </c>
      <c r="I1338" s="32" t="s">
        <v>6779</v>
      </c>
      <c r="J1338" s="32" t="s">
        <v>6779</v>
      </c>
      <c r="K1338" s="33" t="n">
        <f aca="false">COUNTIF(B1338:J1338,"&lt;0.05")</f>
        <v>0</v>
      </c>
      <c r="L1338" s="34" t="n">
        <f aca="false">COUNTIF(B1338:J1338,"&lt;0.005556")</f>
        <v>0</v>
      </c>
    </row>
    <row r="1339" customFormat="false" ht="15" hidden="false" customHeight="false" outlineLevel="0" collapsed="false">
      <c r="A1339" s="32" t="s">
        <v>4612</v>
      </c>
      <c r="B1339" s="32" t="n">
        <v>1</v>
      </c>
      <c r="C1339" s="32" t="n">
        <v>1</v>
      </c>
      <c r="D1339" s="32" t="n">
        <v>0.983</v>
      </c>
      <c r="E1339" s="32" t="n">
        <v>0.894</v>
      </c>
      <c r="F1339" s="32" t="s">
        <v>6779</v>
      </c>
      <c r="G1339" s="32" t="n">
        <v>0.924</v>
      </c>
      <c r="H1339" s="32" t="n">
        <v>1</v>
      </c>
      <c r="I1339" s="32" t="n">
        <v>1</v>
      </c>
      <c r="J1339" s="32" t="n">
        <v>0.948</v>
      </c>
      <c r="K1339" s="33" t="n">
        <f aca="false">COUNTIF(B1339:J1339,"&lt;0.05")</f>
        <v>0</v>
      </c>
      <c r="L1339" s="34" t="n">
        <f aca="false">COUNTIF(B1339:J1339,"&lt;0.005556")</f>
        <v>0</v>
      </c>
    </row>
    <row r="1340" customFormat="false" ht="15" hidden="false" customHeight="false" outlineLevel="0" collapsed="false">
      <c r="A1340" s="32" t="s">
        <v>3312</v>
      </c>
      <c r="B1340" s="32" t="n">
        <v>0.313</v>
      </c>
      <c r="C1340" s="32" t="n">
        <v>0.839</v>
      </c>
      <c r="D1340" s="32" t="n">
        <v>0.75</v>
      </c>
      <c r="E1340" s="32" t="n">
        <v>0.175</v>
      </c>
      <c r="F1340" s="32" t="n">
        <v>0.495</v>
      </c>
      <c r="G1340" s="32" t="n">
        <v>0.631</v>
      </c>
      <c r="H1340" s="32" t="n">
        <v>0.223</v>
      </c>
      <c r="I1340" s="32" t="n">
        <v>0.969</v>
      </c>
      <c r="J1340" s="32" t="n">
        <v>0.642</v>
      </c>
      <c r="K1340" s="33" t="n">
        <f aca="false">COUNTIF(B1340:J1340,"&lt;0.05")</f>
        <v>0</v>
      </c>
      <c r="L1340" s="34" t="n">
        <f aca="false">COUNTIF(B1340:J1340,"&lt;0.005556")</f>
        <v>0</v>
      </c>
    </row>
    <row r="1341" customFormat="false" ht="15" hidden="false" customHeight="false" outlineLevel="0" collapsed="false">
      <c r="A1341" s="32" t="s">
        <v>1189</v>
      </c>
      <c r="B1341" s="32" t="n">
        <v>0.309</v>
      </c>
      <c r="C1341" s="32" t="n">
        <v>0.336</v>
      </c>
      <c r="D1341" s="32" t="n">
        <v>0.059</v>
      </c>
      <c r="E1341" s="32" t="n">
        <v>0.491</v>
      </c>
      <c r="F1341" s="32" t="n">
        <v>0.55</v>
      </c>
      <c r="G1341" s="32" t="n">
        <v>0.344</v>
      </c>
      <c r="H1341" s="32" t="n">
        <v>0.616</v>
      </c>
      <c r="I1341" s="32" t="n">
        <v>0.482</v>
      </c>
      <c r="J1341" s="32" t="n">
        <v>0.287</v>
      </c>
      <c r="K1341" s="33" t="n">
        <f aca="false">COUNTIF(B1341:J1341,"&lt;0.05")</f>
        <v>0</v>
      </c>
      <c r="L1341" s="34" t="n">
        <f aca="false">COUNTIF(B1341:J1341,"&lt;0.005556")</f>
        <v>0</v>
      </c>
    </row>
    <row r="1342" customFormat="false" ht="15" hidden="false" customHeight="false" outlineLevel="0" collapsed="false">
      <c r="A1342" s="32" t="s">
        <v>340</v>
      </c>
      <c r="B1342" s="32" t="n">
        <v>0.38</v>
      </c>
      <c r="C1342" s="32" t="n">
        <v>0.117</v>
      </c>
      <c r="D1342" s="32" t="n">
        <v>0.542</v>
      </c>
      <c r="E1342" s="32" t="n">
        <v>0.194</v>
      </c>
      <c r="F1342" s="32" t="n">
        <v>0.529</v>
      </c>
      <c r="G1342" s="32" t="n">
        <v>0.433</v>
      </c>
      <c r="H1342" s="32" t="n">
        <v>0.453</v>
      </c>
      <c r="I1342" s="32" t="n">
        <v>0.375</v>
      </c>
      <c r="J1342" s="32" t="n">
        <v>0.143</v>
      </c>
      <c r="K1342" s="33" t="n">
        <f aca="false">COUNTIF(B1342:J1342,"&lt;0.05")</f>
        <v>0</v>
      </c>
      <c r="L1342" s="34" t="n">
        <f aca="false">COUNTIF(B1342:J1342,"&lt;0.005556")</f>
        <v>0</v>
      </c>
    </row>
    <row r="1343" customFormat="false" ht="15" hidden="false" customHeight="false" outlineLevel="0" collapsed="false">
      <c r="A1343" s="32" t="s">
        <v>5479</v>
      </c>
      <c r="B1343" s="32" t="n">
        <v>1</v>
      </c>
      <c r="C1343" s="32" t="n">
        <v>1</v>
      </c>
      <c r="D1343" s="32" t="n">
        <v>0.983</v>
      </c>
      <c r="E1343" s="32" t="s">
        <v>6779</v>
      </c>
      <c r="F1343" s="32" t="s">
        <v>6779</v>
      </c>
      <c r="G1343" s="32" t="s">
        <v>6779</v>
      </c>
      <c r="H1343" s="32" t="s">
        <v>6779</v>
      </c>
      <c r="I1343" s="32" t="n">
        <v>0.969</v>
      </c>
      <c r="J1343" s="32" t="s">
        <v>6779</v>
      </c>
      <c r="K1343" s="33" t="n">
        <f aca="false">COUNTIF(B1343:J1343,"&lt;0.05")</f>
        <v>0</v>
      </c>
      <c r="L1343" s="34" t="n">
        <f aca="false">COUNTIF(B1343:J1343,"&lt;0.005556")</f>
        <v>0</v>
      </c>
    </row>
    <row r="1344" customFormat="false" ht="15" hidden="false" customHeight="false" outlineLevel="0" collapsed="false">
      <c r="A1344" s="32" t="s">
        <v>5094</v>
      </c>
      <c r="B1344" s="32" t="n">
        <v>0.977</v>
      </c>
      <c r="C1344" s="32" t="n">
        <v>0.983</v>
      </c>
      <c r="D1344" s="32" t="n">
        <v>1</v>
      </c>
      <c r="E1344" s="32" t="n">
        <v>0.993</v>
      </c>
      <c r="F1344" s="32" t="n">
        <v>0.983</v>
      </c>
      <c r="G1344" s="32" t="n">
        <v>1</v>
      </c>
      <c r="H1344" s="32" t="n">
        <v>0.976</v>
      </c>
      <c r="I1344" s="32" t="s">
        <v>6779</v>
      </c>
      <c r="J1344" s="32" t="s">
        <v>6779</v>
      </c>
      <c r="K1344" s="33" t="n">
        <f aca="false">COUNTIF(B1344:J1344,"&lt;0.05")</f>
        <v>0</v>
      </c>
      <c r="L1344" s="34" t="n">
        <f aca="false">COUNTIF(B1344:J1344,"&lt;0.005556")</f>
        <v>0</v>
      </c>
    </row>
    <row r="1345" customFormat="false" ht="15" hidden="false" customHeight="false" outlineLevel="0" collapsed="false">
      <c r="A1345" s="32" t="s">
        <v>5783</v>
      </c>
      <c r="B1345" s="32" t="n">
        <v>1</v>
      </c>
      <c r="C1345" s="32" t="n">
        <v>0.984</v>
      </c>
      <c r="D1345" s="32" t="s">
        <v>6779</v>
      </c>
      <c r="E1345" s="32" t="s">
        <v>6779</v>
      </c>
      <c r="F1345" s="32" t="s">
        <v>6779</v>
      </c>
      <c r="G1345" s="32" t="n">
        <v>1</v>
      </c>
      <c r="H1345" s="32" t="s">
        <v>6779</v>
      </c>
      <c r="I1345" s="32" t="s">
        <v>6779</v>
      </c>
      <c r="J1345" s="32" t="s">
        <v>6779</v>
      </c>
      <c r="K1345" s="33" t="n">
        <f aca="false">COUNTIF(B1345:J1345,"&lt;0.05")</f>
        <v>0</v>
      </c>
      <c r="L1345" s="34" t="n">
        <f aca="false">COUNTIF(B1345:J1345,"&lt;0.005556")</f>
        <v>0</v>
      </c>
    </row>
    <row r="1346" customFormat="false" ht="15" hidden="false" customHeight="false" outlineLevel="0" collapsed="false">
      <c r="A1346" s="32" t="s">
        <v>4628</v>
      </c>
      <c r="B1346" s="32" t="n">
        <v>0.977</v>
      </c>
      <c r="C1346" s="32" t="n">
        <v>1</v>
      </c>
      <c r="D1346" s="32" t="n">
        <v>1</v>
      </c>
      <c r="E1346" s="32" t="n">
        <v>0.978</v>
      </c>
      <c r="F1346" s="32" t="n">
        <v>0.837</v>
      </c>
      <c r="G1346" s="32" t="n">
        <v>0.974</v>
      </c>
      <c r="H1346" s="32" t="n">
        <v>1</v>
      </c>
      <c r="I1346" s="32" t="n">
        <v>0.91</v>
      </c>
      <c r="J1346" s="32" t="s">
        <v>6779</v>
      </c>
      <c r="K1346" s="33" t="n">
        <f aca="false">COUNTIF(B1346:J1346,"&lt;0.05")</f>
        <v>0</v>
      </c>
      <c r="L1346" s="34" t="n">
        <f aca="false">COUNTIF(B1346:J1346,"&lt;0.005556")</f>
        <v>0</v>
      </c>
    </row>
    <row r="1347" customFormat="false" ht="15" hidden="false" customHeight="false" outlineLevel="0" collapsed="false">
      <c r="A1347" s="32" t="s">
        <v>5099</v>
      </c>
      <c r="B1347" s="32" t="n">
        <v>0.932</v>
      </c>
      <c r="C1347" s="32" t="n">
        <v>0.951</v>
      </c>
      <c r="D1347" s="32" t="n">
        <v>1</v>
      </c>
      <c r="E1347" s="32" t="n">
        <v>0.978</v>
      </c>
      <c r="F1347" s="32" t="n">
        <v>1</v>
      </c>
      <c r="G1347" s="32" t="s">
        <v>6779</v>
      </c>
      <c r="H1347" s="32" t="s">
        <v>6779</v>
      </c>
      <c r="I1347" s="32" t="s">
        <v>6779</v>
      </c>
      <c r="J1347" s="32" t="n">
        <v>1</v>
      </c>
      <c r="K1347" s="33" t="n">
        <f aca="false">COUNTIF(B1347:J1347,"&lt;0.05")</f>
        <v>0</v>
      </c>
      <c r="L1347" s="34" t="n">
        <f aca="false">COUNTIF(B1347:J1347,"&lt;0.005556")</f>
        <v>0</v>
      </c>
    </row>
    <row r="1348" customFormat="false" ht="15" hidden="false" customHeight="false" outlineLevel="0" collapsed="false">
      <c r="A1348" s="32" t="s">
        <v>5939</v>
      </c>
      <c r="B1348" s="32" t="n">
        <v>1</v>
      </c>
      <c r="C1348" s="32" t="s">
        <v>6779</v>
      </c>
      <c r="D1348" s="32" t="s">
        <v>6779</v>
      </c>
      <c r="E1348" s="32" t="n">
        <v>1</v>
      </c>
      <c r="F1348" s="32" t="s">
        <v>6779</v>
      </c>
      <c r="G1348" s="32" t="n">
        <v>1</v>
      </c>
      <c r="H1348" s="32" t="s">
        <v>6779</v>
      </c>
      <c r="I1348" s="32" t="n">
        <v>1</v>
      </c>
      <c r="J1348" s="32" t="n">
        <v>0.982</v>
      </c>
      <c r="K1348" s="33" t="n">
        <f aca="false">COUNTIF(B1348:J1348,"&lt;0.05")</f>
        <v>0</v>
      </c>
      <c r="L1348" s="34" t="n">
        <f aca="false">COUNTIF(B1348:J1348,"&lt;0.005556")</f>
        <v>0</v>
      </c>
    </row>
    <row r="1349" customFormat="false" ht="15" hidden="false" customHeight="false" outlineLevel="0" collapsed="false">
      <c r="A1349" s="32" t="s">
        <v>4804</v>
      </c>
      <c r="B1349" s="32" t="s">
        <v>6779</v>
      </c>
      <c r="C1349" s="32" t="n">
        <v>0.952</v>
      </c>
      <c r="D1349" s="32" t="s">
        <v>6779</v>
      </c>
      <c r="E1349" s="32" t="n">
        <v>0.928</v>
      </c>
      <c r="F1349" s="32" t="n">
        <v>1</v>
      </c>
      <c r="G1349" s="32" t="n">
        <v>0.923</v>
      </c>
      <c r="H1349" s="32" t="n">
        <v>1</v>
      </c>
      <c r="I1349" s="32" t="n">
        <v>0.971</v>
      </c>
      <c r="J1349" s="32" t="n">
        <v>0.982</v>
      </c>
      <c r="K1349" s="33" t="n">
        <f aca="false">COUNTIF(B1349:J1349,"&lt;0.05")</f>
        <v>0</v>
      </c>
      <c r="L1349" s="34" t="n">
        <f aca="false">COUNTIF(B1349:J1349,"&lt;0.005556")</f>
        <v>0</v>
      </c>
    </row>
    <row r="1350" customFormat="false" ht="15" hidden="false" customHeight="false" outlineLevel="0" collapsed="false">
      <c r="A1350" s="32" t="s">
        <v>5062</v>
      </c>
      <c r="B1350" s="32" t="n">
        <v>0.931</v>
      </c>
      <c r="C1350" s="32" t="n">
        <v>0.984</v>
      </c>
      <c r="D1350" s="32" t="n">
        <v>0.947</v>
      </c>
      <c r="E1350" s="32" t="n">
        <v>0.992</v>
      </c>
      <c r="F1350" s="32" t="s">
        <v>6779</v>
      </c>
      <c r="G1350" s="32" t="s">
        <v>6779</v>
      </c>
      <c r="H1350" s="32" t="n">
        <v>1</v>
      </c>
      <c r="I1350" s="32" t="s">
        <v>6779</v>
      </c>
      <c r="J1350" s="32" t="n">
        <v>1</v>
      </c>
      <c r="K1350" s="33" t="n">
        <f aca="false">COUNTIF(B1350:J1350,"&lt;0.05")</f>
        <v>0</v>
      </c>
      <c r="L1350" s="34" t="n">
        <f aca="false">COUNTIF(B1350:J1350,"&lt;0.005556")</f>
        <v>0</v>
      </c>
    </row>
    <row r="1351" customFormat="false" ht="15" hidden="false" customHeight="false" outlineLevel="0" collapsed="false">
      <c r="A1351" s="32" t="s">
        <v>6088</v>
      </c>
      <c r="B1351" s="32" t="s">
        <v>6779</v>
      </c>
      <c r="C1351" s="32" t="n">
        <v>1</v>
      </c>
      <c r="D1351" s="32" t="n">
        <v>0.982</v>
      </c>
      <c r="E1351" s="32" t="s">
        <v>6779</v>
      </c>
      <c r="F1351" s="32" t="s">
        <v>6779</v>
      </c>
      <c r="G1351" s="32" t="s">
        <v>6779</v>
      </c>
      <c r="H1351" s="32" t="s">
        <v>6779</v>
      </c>
      <c r="I1351" s="32" t="n">
        <v>0.97</v>
      </c>
      <c r="J1351" s="32" t="s">
        <v>6779</v>
      </c>
      <c r="K1351" s="33" t="n">
        <f aca="false">COUNTIF(B1351:J1351,"&lt;0.05")</f>
        <v>0</v>
      </c>
      <c r="L1351" s="34" t="n">
        <f aca="false">COUNTIF(B1351:J1351,"&lt;0.005556")</f>
        <v>0</v>
      </c>
    </row>
    <row r="1352" customFormat="false" ht="15" hidden="false" customHeight="false" outlineLevel="0" collapsed="false">
      <c r="A1352" s="32" t="s">
        <v>3691</v>
      </c>
      <c r="B1352" s="32" t="n">
        <v>0.789</v>
      </c>
      <c r="C1352" s="32" t="n">
        <v>0.834</v>
      </c>
      <c r="D1352" s="32" t="n">
        <v>0.896</v>
      </c>
      <c r="E1352" s="32" t="n">
        <v>0.256</v>
      </c>
      <c r="F1352" s="32" t="n">
        <v>0.837</v>
      </c>
      <c r="G1352" s="32" t="n">
        <v>0.247</v>
      </c>
      <c r="H1352" s="32" t="n">
        <v>0.677</v>
      </c>
      <c r="I1352" s="32" t="n">
        <v>0.809</v>
      </c>
      <c r="J1352" s="32" t="n">
        <v>0.943</v>
      </c>
      <c r="K1352" s="33" t="n">
        <f aca="false">COUNTIF(B1352:J1352,"&lt;0.05")</f>
        <v>0</v>
      </c>
      <c r="L1352" s="34" t="n">
        <f aca="false">COUNTIF(B1352:J1352,"&lt;0.005556")</f>
        <v>0</v>
      </c>
    </row>
    <row r="1353" customFormat="false" ht="15" hidden="false" customHeight="false" outlineLevel="0" collapsed="false">
      <c r="A1353" s="32" t="s">
        <v>3048</v>
      </c>
      <c r="B1353" s="32" t="n">
        <v>0.674</v>
      </c>
      <c r="C1353" s="32" t="n">
        <v>0.576</v>
      </c>
      <c r="D1353" s="32" t="n">
        <v>0.948</v>
      </c>
      <c r="E1353" s="32" t="n">
        <v>0.438</v>
      </c>
      <c r="F1353" s="32" t="n">
        <v>0.414</v>
      </c>
      <c r="G1353" s="32" t="n">
        <v>0.974</v>
      </c>
      <c r="H1353" s="32" t="n">
        <v>0.766</v>
      </c>
      <c r="I1353" s="32" t="n">
        <v>0.412</v>
      </c>
      <c r="J1353" s="32" t="n">
        <v>0.269</v>
      </c>
      <c r="K1353" s="33" t="n">
        <f aca="false">COUNTIF(B1353:J1353,"&lt;0.05")</f>
        <v>0</v>
      </c>
      <c r="L1353" s="34" t="n">
        <f aca="false">COUNTIF(B1353:J1353,"&lt;0.005556")</f>
        <v>0</v>
      </c>
    </row>
    <row r="1354" customFormat="false" ht="15" hidden="false" customHeight="false" outlineLevel="0" collapsed="false">
      <c r="A1354" s="32" t="s">
        <v>5543</v>
      </c>
      <c r="B1354" s="32" t="s">
        <v>6779</v>
      </c>
      <c r="C1354" s="32" t="n">
        <v>1</v>
      </c>
      <c r="D1354" s="32" t="n">
        <v>0.982</v>
      </c>
      <c r="E1354" s="32" t="n">
        <v>0.993</v>
      </c>
      <c r="F1354" s="32" t="s">
        <v>6779</v>
      </c>
      <c r="G1354" s="32" t="s">
        <v>6779</v>
      </c>
      <c r="H1354" s="32" t="n">
        <v>0.977</v>
      </c>
      <c r="I1354" s="32" t="s">
        <v>6779</v>
      </c>
      <c r="J1354" s="32" t="n">
        <v>1</v>
      </c>
      <c r="K1354" s="33" t="n">
        <f aca="false">COUNTIF(B1354:J1354,"&lt;0.05")</f>
        <v>0</v>
      </c>
      <c r="L1354" s="34" t="n">
        <f aca="false">COUNTIF(B1354:J1354,"&lt;0.005556")</f>
        <v>0</v>
      </c>
    </row>
    <row r="1355" customFormat="false" ht="15" hidden="false" customHeight="false" outlineLevel="0" collapsed="false">
      <c r="A1355" s="32" t="s">
        <v>3618</v>
      </c>
      <c r="B1355" s="32" t="n">
        <v>0.462</v>
      </c>
      <c r="C1355" s="32" t="n">
        <v>0.687</v>
      </c>
      <c r="D1355" s="32" t="n">
        <v>0.235</v>
      </c>
      <c r="E1355" s="32" t="n">
        <v>0.927</v>
      </c>
      <c r="F1355" s="32" t="n">
        <v>0.758</v>
      </c>
      <c r="G1355" s="32" t="s">
        <v>6779</v>
      </c>
      <c r="H1355" s="32" t="n">
        <v>0.977</v>
      </c>
      <c r="I1355" s="32" t="n">
        <v>0.434</v>
      </c>
      <c r="J1355" s="32" t="n">
        <v>0.889</v>
      </c>
      <c r="K1355" s="33" t="n">
        <f aca="false">COUNTIF(B1355:J1355,"&lt;0.05")</f>
        <v>0</v>
      </c>
      <c r="L1355" s="34" t="n">
        <f aca="false">COUNTIF(B1355:J1355,"&lt;0.005556")</f>
        <v>0</v>
      </c>
    </row>
    <row r="1356" customFormat="false" ht="15" hidden="false" customHeight="false" outlineLevel="0" collapsed="false">
      <c r="A1356" s="32" t="s">
        <v>3975</v>
      </c>
      <c r="B1356" s="32" t="n">
        <v>0.448</v>
      </c>
      <c r="C1356" s="32" t="n">
        <v>0.841</v>
      </c>
      <c r="D1356" s="32" t="n">
        <v>1</v>
      </c>
      <c r="E1356" s="32" t="n">
        <v>0.927</v>
      </c>
      <c r="F1356" s="32" t="n">
        <v>0.898</v>
      </c>
      <c r="G1356" s="32" t="n">
        <v>0.974</v>
      </c>
      <c r="H1356" s="32" t="n">
        <v>0.973</v>
      </c>
      <c r="I1356" s="32" t="n">
        <v>0.908</v>
      </c>
      <c r="J1356" s="32" t="n">
        <v>0.981</v>
      </c>
      <c r="K1356" s="33" t="n">
        <f aca="false">COUNTIF(B1356:J1356,"&lt;0.05")</f>
        <v>0</v>
      </c>
      <c r="L1356" s="34" t="n">
        <f aca="false">COUNTIF(B1356:J1356,"&lt;0.005556")</f>
        <v>0</v>
      </c>
    </row>
    <row r="1357" customFormat="false" ht="15" hidden="false" customHeight="false" outlineLevel="0" collapsed="false">
      <c r="A1357" s="32" t="s">
        <v>3848</v>
      </c>
      <c r="B1357" s="32" t="n">
        <v>1</v>
      </c>
      <c r="C1357" s="32" t="n">
        <v>0.598</v>
      </c>
      <c r="D1357" s="32" t="n">
        <v>0.751</v>
      </c>
      <c r="E1357" s="32" t="n">
        <v>0.978</v>
      </c>
      <c r="F1357" s="32" t="s">
        <v>6779</v>
      </c>
      <c r="G1357" s="32" t="n">
        <v>0.975</v>
      </c>
      <c r="H1357" s="32" t="n">
        <v>0.172</v>
      </c>
      <c r="I1357" s="32" t="n">
        <v>1</v>
      </c>
      <c r="J1357" s="32" t="n">
        <v>0.628</v>
      </c>
      <c r="K1357" s="33" t="n">
        <f aca="false">COUNTIF(B1357:J1357,"&lt;0.05")</f>
        <v>0</v>
      </c>
      <c r="L1357" s="34" t="n">
        <f aca="false">COUNTIF(B1357:J1357,"&lt;0.005556")</f>
        <v>0</v>
      </c>
    </row>
    <row r="1358" customFormat="false" ht="15" hidden="false" customHeight="false" outlineLevel="0" collapsed="false">
      <c r="A1358" s="32" t="s">
        <v>2260</v>
      </c>
      <c r="B1358" s="32" t="n">
        <v>0.378</v>
      </c>
      <c r="C1358" s="32" t="n">
        <v>0.62</v>
      </c>
      <c r="D1358" s="32" t="n">
        <v>0.521</v>
      </c>
      <c r="E1358" s="32" t="n">
        <v>0.168</v>
      </c>
      <c r="F1358" s="32" t="n">
        <v>0.477</v>
      </c>
      <c r="G1358" s="32" t="n">
        <v>0.68</v>
      </c>
      <c r="H1358" s="32" t="n">
        <v>0.382</v>
      </c>
      <c r="I1358" s="32" t="n">
        <v>0.288</v>
      </c>
      <c r="J1358" s="32" t="n">
        <v>0.275</v>
      </c>
      <c r="K1358" s="33" t="n">
        <f aca="false">COUNTIF(B1358:J1358,"&lt;0.05")</f>
        <v>0</v>
      </c>
      <c r="L1358" s="34" t="n">
        <f aca="false">COUNTIF(B1358:J1358,"&lt;0.005556")</f>
        <v>0</v>
      </c>
    </row>
    <row r="1359" customFormat="false" ht="15" hidden="false" customHeight="false" outlineLevel="0" collapsed="false">
      <c r="A1359" s="32" t="s">
        <v>3886</v>
      </c>
      <c r="B1359" s="32" t="n">
        <v>0.324</v>
      </c>
      <c r="C1359" s="32" t="n">
        <v>0.903</v>
      </c>
      <c r="D1359" s="32" t="n">
        <v>0.167</v>
      </c>
      <c r="E1359" s="32" t="n">
        <v>0.752</v>
      </c>
      <c r="F1359" s="32" t="n">
        <v>0.984</v>
      </c>
      <c r="G1359" s="32" t="n">
        <v>0.248</v>
      </c>
      <c r="H1359" s="32" t="n">
        <v>0.976</v>
      </c>
      <c r="I1359" s="32" t="n">
        <v>0.969</v>
      </c>
      <c r="J1359" s="32" t="n">
        <v>0.889</v>
      </c>
      <c r="K1359" s="33" t="n">
        <f aca="false">COUNTIF(B1359:J1359,"&lt;0.05")</f>
        <v>0</v>
      </c>
      <c r="L1359" s="34" t="n">
        <f aca="false">COUNTIF(B1359:J1359,"&lt;0.005556")</f>
        <v>0</v>
      </c>
    </row>
    <row r="1360" customFormat="false" ht="15" hidden="false" customHeight="false" outlineLevel="0" collapsed="false">
      <c r="A1360" s="32" t="s">
        <v>4391</v>
      </c>
      <c r="B1360" s="32" t="n">
        <v>0.863</v>
      </c>
      <c r="C1360" s="32" t="s">
        <v>6779</v>
      </c>
      <c r="D1360" s="32" t="n">
        <v>0.575</v>
      </c>
      <c r="E1360" s="32" t="n">
        <v>1</v>
      </c>
      <c r="F1360" s="32" t="n">
        <v>0.983</v>
      </c>
      <c r="G1360" s="32" t="n">
        <v>0.924</v>
      </c>
      <c r="H1360" s="32" t="n">
        <v>0.974</v>
      </c>
      <c r="I1360" s="32" t="n">
        <v>1</v>
      </c>
      <c r="J1360" s="32" t="n">
        <v>0.982</v>
      </c>
      <c r="K1360" s="33" t="n">
        <f aca="false">COUNTIF(B1360:J1360,"&lt;0.05")</f>
        <v>0</v>
      </c>
      <c r="L1360" s="34" t="n">
        <f aca="false">COUNTIF(B1360:J1360,"&lt;0.005556")</f>
        <v>0</v>
      </c>
    </row>
    <row r="1361" customFormat="false" ht="15" hidden="false" customHeight="false" outlineLevel="0" collapsed="false">
      <c r="A1361" s="32" t="s">
        <v>6240</v>
      </c>
      <c r="B1361" s="32" t="s">
        <v>6779</v>
      </c>
      <c r="C1361" s="32" t="n">
        <v>1</v>
      </c>
      <c r="D1361" s="32" t="s">
        <v>6779</v>
      </c>
      <c r="E1361" s="32" t="s">
        <v>6779</v>
      </c>
      <c r="F1361" s="32" t="s">
        <v>6779</v>
      </c>
      <c r="G1361" s="32" t="s">
        <v>6779</v>
      </c>
      <c r="H1361" s="32" t="n">
        <v>1</v>
      </c>
      <c r="I1361" s="32" t="n">
        <v>1</v>
      </c>
      <c r="J1361" s="32" t="s">
        <v>6779</v>
      </c>
      <c r="K1361" s="33" t="n">
        <f aca="false">COUNTIF(B1361:J1361,"&lt;0.05")</f>
        <v>0</v>
      </c>
      <c r="L1361" s="34" t="n">
        <f aca="false">COUNTIF(B1361:J1361,"&lt;0.005556")</f>
        <v>0</v>
      </c>
    </row>
    <row r="1362" customFormat="false" ht="15" hidden="false" customHeight="false" outlineLevel="0" collapsed="false">
      <c r="A1362" s="32" t="s">
        <v>6244</v>
      </c>
      <c r="B1362" s="32" t="s">
        <v>6779</v>
      </c>
      <c r="C1362" s="32" t="s">
        <v>6779</v>
      </c>
      <c r="D1362" s="32" t="s">
        <v>6779</v>
      </c>
      <c r="E1362" s="32" t="n">
        <v>1</v>
      </c>
      <c r="F1362" s="32" t="n">
        <v>1</v>
      </c>
      <c r="G1362" s="32" t="n">
        <v>1</v>
      </c>
      <c r="H1362" s="32" t="s">
        <v>6779</v>
      </c>
      <c r="I1362" s="32" t="s">
        <v>6779</v>
      </c>
      <c r="J1362" s="32" t="n">
        <v>0.056</v>
      </c>
      <c r="K1362" s="33" t="n">
        <f aca="false">COUNTIF(B1362:J1362,"&lt;0.05")</f>
        <v>0</v>
      </c>
      <c r="L1362" s="34" t="n">
        <f aca="false">COUNTIF(B1362:J1362,"&lt;0.005556")</f>
        <v>0</v>
      </c>
    </row>
    <row r="1363" customFormat="false" ht="15" hidden="false" customHeight="false" outlineLevel="0" collapsed="false">
      <c r="A1363" s="32" t="s">
        <v>4323</v>
      </c>
      <c r="B1363" s="32" t="n">
        <v>0.929</v>
      </c>
      <c r="C1363" s="32" t="n">
        <v>0.95</v>
      </c>
      <c r="D1363" s="32" t="s">
        <v>6779</v>
      </c>
      <c r="E1363" s="32" t="n">
        <v>0.955</v>
      </c>
      <c r="F1363" s="32" t="n">
        <v>0.949</v>
      </c>
      <c r="G1363" s="32" t="n">
        <v>1</v>
      </c>
      <c r="H1363" s="32" t="n">
        <v>0.913</v>
      </c>
      <c r="I1363" s="32" t="n">
        <v>0.971</v>
      </c>
      <c r="J1363" s="32" t="n">
        <v>0.942</v>
      </c>
      <c r="K1363" s="33" t="n">
        <f aca="false">COUNTIF(B1363:J1363,"&lt;0.05")</f>
        <v>0</v>
      </c>
      <c r="L1363" s="34" t="n">
        <f aca="false">COUNTIF(B1363:J1363,"&lt;0.005556")</f>
        <v>0</v>
      </c>
    </row>
    <row r="1364" customFormat="false" ht="15" hidden="false" customHeight="false" outlineLevel="0" collapsed="false">
      <c r="A1364" s="32" t="s">
        <v>2812</v>
      </c>
      <c r="B1364" s="32" t="n">
        <v>0.207</v>
      </c>
      <c r="C1364" s="32" t="n">
        <v>0.433</v>
      </c>
      <c r="D1364" s="32" t="n">
        <v>0.338</v>
      </c>
      <c r="E1364" s="32" t="n">
        <v>0.11</v>
      </c>
      <c r="F1364" s="32" t="n">
        <v>0.759</v>
      </c>
      <c r="G1364" s="32" t="n">
        <v>0.648</v>
      </c>
      <c r="H1364" s="32" t="n">
        <v>0.675</v>
      </c>
      <c r="I1364" s="32" t="n">
        <v>0.969</v>
      </c>
      <c r="J1364" s="32" t="n">
        <v>0.441</v>
      </c>
      <c r="K1364" s="33" t="n">
        <f aca="false">COUNTIF(B1364:J1364,"&lt;0.05")</f>
        <v>0</v>
      </c>
      <c r="L1364" s="34" t="n">
        <f aca="false">COUNTIF(B1364:J1364,"&lt;0.005556")</f>
        <v>0</v>
      </c>
    </row>
    <row r="1365" customFormat="false" ht="15" hidden="false" customHeight="false" outlineLevel="0" collapsed="false">
      <c r="A1365" s="32" t="s">
        <v>6450</v>
      </c>
      <c r="B1365" s="32" t="n">
        <v>1</v>
      </c>
      <c r="C1365" s="32" t="s">
        <v>6779</v>
      </c>
      <c r="D1365" s="32" t="s">
        <v>6779</v>
      </c>
      <c r="E1365" s="32" t="s">
        <v>6779</v>
      </c>
      <c r="F1365" s="32" t="s">
        <v>6779</v>
      </c>
      <c r="G1365" s="32" t="s">
        <v>6779</v>
      </c>
      <c r="H1365" s="32" t="s">
        <v>6779</v>
      </c>
      <c r="I1365" s="32" t="s">
        <v>6779</v>
      </c>
      <c r="J1365" s="32" t="s">
        <v>6779</v>
      </c>
      <c r="K1365" s="33" t="n">
        <f aca="false">COUNTIF(B1365:J1365,"&lt;0.05")</f>
        <v>0</v>
      </c>
      <c r="L1365" s="34" t="n">
        <f aca="false">COUNTIF(B1365:J1365,"&lt;0.005556")</f>
        <v>0</v>
      </c>
    </row>
    <row r="1366" customFormat="false" ht="15" hidden="false" customHeight="false" outlineLevel="0" collapsed="false">
      <c r="A1366" s="32" t="s">
        <v>5968</v>
      </c>
      <c r="B1366" s="32" t="s">
        <v>6779</v>
      </c>
      <c r="C1366" s="32" t="n">
        <v>1</v>
      </c>
      <c r="D1366" s="32" t="s">
        <v>6779</v>
      </c>
      <c r="E1366" s="32" t="n">
        <v>0.978</v>
      </c>
      <c r="F1366" s="32" t="n">
        <v>0.984</v>
      </c>
      <c r="G1366" s="32" t="s">
        <v>6779</v>
      </c>
      <c r="H1366" s="32" t="n">
        <v>1</v>
      </c>
      <c r="I1366" s="32" t="s">
        <v>6779</v>
      </c>
      <c r="J1366" s="32" t="n">
        <v>1</v>
      </c>
      <c r="K1366" s="33" t="n">
        <f aca="false">COUNTIF(B1366:J1366,"&lt;0.05")</f>
        <v>0</v>
      </c>
      <c r="L1366" s="34" t="n">
        <f aca="false">COUNTIF(B1366:J1366,"&lt;0.005556")</f>
        <v>0</v>
      </c>
    </row>
    <row r="1367" customFormat="false" ht="15" hidden="false" customHeight="false" outlineLevel="0" collapsed="false">
      <c r="A1367" s="32" t="s">
        <v>2439</v>
      </c>
      <c r="B1367" s="32" t="n">
        <v>0.417</v>
      </c>
      <c r="C1367" s="32" t="n">
        <v>0.581</v>
      </c>
      <c r="D1367" s="32" t="n">
        <v>0.113</v>
      </c>
      <c r="E1367" s="32" t="n">
        <v>0.618</v>
      </c>
      <c r="F1367" s="32" t="n">
        <v>0.693</v>
      </c>
      <c r="G1367" s="32" t="n">
        <v>0.685</v>
      </c>
      <c r="H1367" s="32" t="n">
        <v>0.676</v>
      </c>
      <c r="I1367" s="32" t="n">
        <v>0.59</v>
      </c>
      <c r="J1367" s="32" t="n">
        <v>0.821</v>
      </c>
      <c r="K1367" s="33" t="n">
        <f aca="false">COUNTIF(B1367:J1367,"&lt;0.05")</f>
        <v>0</v>
      </c>
      <c r="L1367" s="34" t="n">
        <f aca="false">COUNTIF(B1367:J1367,"&lt;0.005556")</f>
        <v>0</v>
      </c>
    </row>
    <row r="1368" customFormat="false" ht="15" hidden="false" customHeight="false" outlineLevel="0" collapsed="false">
      <c r="A1368" s="32" t="s">
        <v>3104</v>
      </c>
      <c r="B1368" s="32" t="n">
        <v>0.067</v>
      </c>
      <c r="C1368" s="32" t="n">
        <v>0.6</v>
      </c>
      <c r="D1368" s="32" t="n">
        <v>0.57</v>
      </c>
      <c r="E1368" s="32" t="n">
        <v>0.674</v>
      </c>
      <c r="F1368" s="32" t="n">
        <v>0.675</v>
      </c>
      <c r="G1368" s="32" t="n">
        <v>0.974</v>
      </c>
      <c r="H1368" s="32" t="n">
        <v>0.775</v>
      </c>
      <c r="I1368" s="32" t="n">
        <v>0.911</v>
      </c>
      <c r="J1368" s="32" t="n">
        <v>0.656</v>
      </c>
      <c r="K1368" s="33" t="n">
        <f aca="false">COUNTIF(B1368:J1368,"&lt;0.05")</f>
        <v>0</v>
      </c>
      <c r="L1368" s="34" t="n">
        <f aca="false">COUNTIF(B1368:J1368,"&lt;0.005556")</f>
        <v>0</v>
      </c>
    </row>
    <row r="1369" customFormat="false" ht="15" hidden="false" customHeight="false" outlineLevel="0" collapsed="false">
      <c r="A1369" s="32" t="s">
        <v>3795</v>
      </c>
      <c r="B1369" s="32" t="n">
        <v>0.308</v>
      </c>
      <c r="C1369" s="32" t="n">
        <v>0.984</v>
      </c>
      <c r="D1369" s="32" t="n">
        <v>0.52</v>
      </c>
      <c r="E1369" s="32" t="n">
        <v>0.707</v>
      </c>
      <c r="F1369" s="32" t="n">
        <v>0.899</v>
      </c>
      <c r="G1369" s="32" t="n">
        <v>1</v>
      </c>
      <c r="H1369" s="32" t="n">
        <v>0.862</v>
      </c>
      <c r="I1369" s="32" t="n">
        <v>0.18</v>
      </c>
      <c r="J1369" s="32" t="n">
        <v>0.981</v>
      </c>
      <c r="K1369" s="33" t="n">
        <f aca="false">COUNTIF(B1369:J1369,"&lt;0.05")</f>
        <v>0</v>
      </c>
      <c r="L1369" s="34" t="n">
        <f aca="false">COUNTIF(B1369:J1369,"&lt;0.005556")</f>
        <v>0</v>
      </c>
    </row>
    <row r="1370" customFormat="false" ht="15" hidden="false" customHeight="false" outlineLevel="0" collapsed="false">
      <c r="A1370" s="32" t="s">
        <v>3410</v>
      </c>
      <c r="B1370" s="32" t="n">
        <v>0.787</v>
      </c>
      <c r="C1370" s="32" t="n">
        <v>0.832</v>
      </c>
      <c r="D1370" s="32" t="n">
        <v>0.946</v>
      </c>
      <c r="E1370" s="32" t="n">
        <v>0.274</v>
      </c>
      <c r="F1370" s="32" t="n">
        <v>0.322</v>
      </c>
      <c r="G1370" s="32" t="n">
        <v>0.841</v>
      </c>
      <c r="H1370" s="32" t="n">
        <v>0.93</v>
      </c>
      <c r="I1370" s="32" t="n">
        <v>0.901</v>
      </c>
      <c r="J1370" s="32" t="n">
        <v>0.645</v>
      </c>
      <c r="K1370" s="33" t="n">
        <f aca="false">COUNTIF(B1370:J1370,"&lt;0.05")</f>
        <v>0</v>
      </c>
      <c r="L1370" s="34" t="n">
        <f aca="false">COUNTIF(B1370:J1370,"&lt;0.005556")</f>
        <v>0</v>
      </c>
    </row>
    <row r="1371" customFormat="false" ht="15" hidden="false" customHeight="false" outlineLevel="0" collapsed="false">
      <c r="A1371" s="32" t="s">
        <v>4274</v>
      </c>
      <c r="B1371" s="32" t="n">
        <v>0.934</v>
      </c>
      <c r="C1371" s="32" t="n">
        <v>0.163</v>
      </c>
      <c r="D1371" s="32" t="n">
        <v>0.896</v>
      </c>
      <c r="E1371" s="32" t="n">
        <v>0.032</v>
      </c>
      <c r="F1371" s="32" t="n">
        <v>0.102</v>
      </c>
      <c r="G1371" s="32" t="n">
        <v>0.977</v>
      </c>
      <c r="H1371" s="32" t="n">
        <v>0.977</v>
      </c>
      <c r="I1371" s="32" t="s">
        <v>6779</v>
      </c>
      <c r="J1371" s="32" t="n">
        <v>0.981</v>
      </c>
      <c r="K1371" s="33" t="n">
        <f aca="false">COUNTIF(B1371:J1371,"&lt;0.05")</f>
        <v>1</v>
      </c>
      <c r="L1371" s="34" t="n">
        <f aca="false">COUNTIF(B1371:J1371,"&lt;0.005556")</f>
        <v>0</v>
      </c>
    </row>
    <row r="1372" customFormat="false" ht="15" hidden="false" customHeight="false" outlineLevel="0" collapsed="false">
      <c r="A1372" s="32" t="s">
        <v>6072</v>
      </c>
      <c r="B1372" s="32" t="s">
        <v>6779</v>
      </c>
      <c r="C1372" s="32" t="n">
        <v>1</v>
      </c>
      <c r="D1372" s="32" t="s">
        <v>6779</v>
      </c>
      <c r="E1372" s="32" t="n">
        <v>0.992</v>
      </c>
      <c r="F1372" s="32" t="n">
        <v>0.982</v>
      </c>
      <c r="G1372" s="32" t="s">
        <v>6779</v>
      </c>
      <c r="H1372" s="32" t="s">
        <v>6779</v>
      </c>
      <c r="I1372" s="32" t="s">
        <v>6779</v>
      </c>
      <c r="J1372" s="32" t="s">
        <v>6779</v>
      </c>
      <c r="K1372" s="33" t="n">
        <f aca="false">COUNTIF(B1372:J1372,"&lt;0.05")</f>
        <v>0</v>
      </c>
      <c r="L1372" s="34" t="n">
        <f aca="false">COUNTIF(B1372:J1372,"&lt;0.005556")</f>
        <v>0</v>
      </c>
    </row>
    <row r="1373" customFormat="false" ht="15" hidden="false" customHeight="false" outlineLevel="0" collapsed="false">
      <c r="A1373" s="32" t="s">
        <v>5963</v>
      </c>
      <c r="B1373" s="32" t="s">
        <v>6779</v>
      </c>
      <c r="C1373" s="32" t="s">
        <v>6779</v>
      </c>
      <c r="D1373" s="32" t="n">
        <v>1</v>
      </c>
      <c r="E1373" s="32" t="n">
        <v>0.993</v>
      </c>
      <c r="F1373" s="32" t="s">
        <v>6779</v>
      </c>
      <c r="G1373" s="32" t="n">
        <v>1</v>
      </c>
      <c r="H1373" s="32" t="s">
        <v>6779</v>
      </c>
      <c r="I1373" s="32" t="n">
        <v>1</v>
      </c>
      <c r="J1373" s="32" t="n">
        <v>1</v>
      </c>
      <c r="K1373" s="33" t="n">
        <f aca="false">COUNTIF(B1373:J1373,"&lt;0.05")</f>
        <v>0</v>
      </c>
      <c r="L1373" s="34" t="n">
        <f aca="false">COUNTIF(B1373:J1373,"&lt;0.005556")</f>
        <v>0</v>
      </c>
    </row>
    <row r="1374" customFormat="false" ht="15" hidden="false" customHeight="false" outlineLevel="0" collapsed="false">
      <c r="A1374" s="32" t="s">
        <v>1554</v>
      </c>
      <c r="B1374" s="32" t="n">
        <v>0.414</v>
      </c>
      <c r="C1374" s="32" t="n">
        <v>0.658</v>
      </c>
      <c r="D1374" s="32" t="n">
        <v>0.346</v>
      </c>
      <c r="E1374" s="32" t="n">
        <v>0.587</v>
      </c>
      <c r="F1374" s="32" t="n">
        <v>0.517</v>
      </c>
      <c r="G1374" s="32" t="n">
        <v>0.124</v>
      </c>
      <c r="H1374" s="32" t="n">
        <v>0.113</v>
      </c>
      <c r="I1374" s="32" t="n">
        <v>0.15</v>
      </c>
      <c r="J1374" s="32" t="n">
        <v>0.27</v>
      </c>
      <c r="K1374" s="33" t="n">
        <f aca="false">COUNTIF(B1374:J1374,"&lt;0.05")</f>
        <v>0</v>
      </c>
      <c r="L1374" s="34" t="n">
        <f aca="false">COUNTIF(B1374:J1374,"&lt;0.005556")</f>
        <v>0</v>
      </c>
    </row>
    <row r="1375" customFormat="false" ht="15" hidden="false" customHeight="false" outlineLevel="0" collapsed="false">
      <c r="A1375" s="32" t="s">
        <v>5279</v>
      </c>
      <c r="B1375" s="32" t="s">
        <v>6779</v>
      </c>
      <c r="C1375" s="32" t="n">
        <v>0.984</v>
      </c>
      <c r="D1375" s="32" t="n">
        <v>1</v>
      </c>
      <c r="E1375" s="32" t="n">
        <v>0.977</v>
      </c>
      <c r="F1375" s="32" t="s">
        <v>6779</v>
      </c>
      <c r="G1375" s="32" t="s">
        <v>6779</v>
      </c>
      <c r="H1375" s="32" t="n">
        <v>0.977</v>
      </c>
      <c r="I1375" s="32" t="n">
        <v>1</v>
      </c>
      <c r="J1375" s="32" t="n">
        <v>0.982</v>
      </c>
      <c r="K1375" s="33" t="n">
        <f aca="false">COUNTIF(B1375:J1375,"&lt;0.05")</f>
        <v>0</v>
      </c>
      <c r="L1375" s="34" t="n">
        <f aca="false">COUNTIF(B1375:J1375,"&lt;0.005556")</f>
        <v>0</v>
      </c>
    </row>
    <row r="1376" customFormat="false" ht="15" hidden="false" customHeight="false" outlineLevel="0" collapsed="false">
      <c r="A1376" s="32" t="s">
        <v>4653</v>
      </c>
      <c r="B1376" s="32" t="n">
        <v>1</v>
      </c>
      <c r="C1376" s="32" t="s">
        <v>6779</v>
      </c>
      <c r="D1376" s="32" t="n">
        <v>0.947</v>
      </c>
      <c r="E1376" s="32" t="n">
        <v>0.806</v>
      </c>
      <c r="F1376" s="32" t="s">
        <v>6779</v>
      </c>
      <c r="G1376" s="32" t="n">
        <v>0.025</v>
      </c>
      <c r="H1376" s="32" t="s">
        <v>6779</v>
      </c>
      <c r="I1376" s="32" t="n">
        <v>0.97</v>
      </c>
      <c r="J1376" s="32" t="n">
        <v>0.892</v>
      </c>
      <c r="K1376" s="33" t="n">
        <f aca="false">COUNTIF(B1376:J1376,"&lt;0.05")</f>
        <v>1</v>
      </c>
      <c r="L1376" s="34" t="n">
        <f aca="false">COUNTIF(B1376:J1376,"&lt;0.005556")</f>
        <v>0</v>
      </c>
    </row>
    <row r="1377" customFormat="false" ht="15" hidden="false" customHeight="false" outlineLevel="0" collapsed="false">
      <c r="A1377" s="32" t="s">
        <v>2775</v>
      </c>
      <c r="B1377" s="32" t="n">
        <v>0.322</v>
      </c>
      <c r="C1377" s="32" t="n">
        <v>0.663</v>
      </c>
      <c r="D1377" s="32" t="n">
        <v>0.551</v>
      </c>
      <c r="E1377" s="32" t="n">
        <v>0.564</v>
      </c>
      <c r="F1377" s="32" t="n">
        <v>0.898</v>
      </c>
      <c r="G1377" s="32" t="n">
        <v>0.53</v>
      </c>
      <c r="H1377" s="32" t="n">
        <v>0.467</v>
      </c>
      <c r="I1377" s="32" t="n">
        <v>0.824</v>
      </c>
      <c r="J1377" s="32" t="n">
        <v>0.815</v>
      </c>
      <c r="K1377" s="33" t="n">
        <f aca="false">COUNTIF(B1377:J1377,"&lt;0.05")</f>
        <v>0</v>
      </c>
      <c r="L1377" s="34" t="n">
        <f aca="false">COUNTIF(B1377:J1377,"&lt;0.005556")</f>
        <v>0</v>
      </c>
    </row>
    <row r="1378" customFormat="false" ht="15" hidden="false" customHeight="false" outlineLevel="0" collapsed="false">
      <c r="A1378" s="32" t="s">
        <v>1687</v>
      </c>
      <c r="B1378" s="32" t="n">
        <v>0.424</v>
      </c>
      <c r="C1378" s="32" t="n">
        <v>0.616</v>
      </c>
      <c r="D1378" s="32" t="n">
        <v>0.451</v>
      </c>
      <c r="E1378" s="32" t="n">
        <v>0.241</v>
      </c>
      <c r="F1378" s="32" t="n">
        <v>0.512</v>
      </c>
      <c r="G1378" s="32" t="n">
        <v>0.433</v>
      </c>
      <c r="H1378" s="32" t="n">
        <v>0.613</v>
      </c>
      <c r="I1378" s="32" t="n">
        <v>0.66</v>
      </c>
      <c r="J1378" s="32" t="n">
        <v>0.544</v>
      </c>
      <c r="K1378" s="33" t="n">
        <f aca="false">COUNTIF(B1378:J1378,"&lt;0.05")</f>
        <v>0</v>
      </c>
      <c r="L1378" s="34" t="n">
        <f aca="false">COUNTIF(B1378:J1378,"&lt;0.005556")</f>
        <v>0</v>
      </c>
    </row>
    <row r="1379" customFormat="false" ht="15" hidden="false" customHeight="false" outlineLevel="0" collapsed="false">
      <c r="A1379" s="32" t="s">
        <v>3351</v>
      </c>
      <c r="B1379" s="32" t="n">
        <v>0.857</v>
      </c>
      <c r="C1379" s="32" t="n">
        <v>0.488</v>
      </c>
      <c r="D1379" s="32" t="n">
        <v>0.832</v>
      </c>
      <c r="E1379" s="32" t="n">
        <v>0.531</v>
      </c>
      <c r="F1379" s="32" t="n">
        <v>0.899</v>
      </c>
      <c r="G1379" s="32" t="n">
        <v>0.849</v>
      </c>
      <c r="H1379" s="32" t="n">
        <v>0.247</v>
      </c>
      <c r="I1379" s="32" t="n">
        <v>0.91</v>
      </c>
      <c r="J1379" s="32" t="n">
        <v>0.733</v>
      </c>
      <c r="K1379" s="33" t="n">
        <f aca="false">COUNTIF(B1379:J1379,"&lt;0.05")</f>
        <v>0</v>
      </c>
      <c r="L1379" s="34" t="n">
        <f aca="false">COUNTIF(B1379:J1379,"&lt;0.005556")</f>
        <v>0</v>
      </c>
    </row>
    <row r="1380" customFormat="false" ht="15" hidden="false" customHeight="false" outlineLevel="0" collapsed="false">
      <c r="A1380" s="32" t="s">
        <v>2328</v>
      </c>
      <c r="B1380" s="32" t="n">
        <v>0.716</v>
      </c>
      <c r="C1380" s="32" t="n">
        <v>0.38</v>
      </c>
      <c r="D1380" s="32" t="n">
        <v>0.581</v>
      </c>
      <c r="E1380" s="32" t="n">
        <v>0.556</v>
      </c>
      <c r="F1380" s="32" t="n">
        <v>0.521</v>
      </c>
      <c r="G1380" s="32" t="n">
        <v>0.225</v>
      </c>
      <c r="H1380" s="32" t="n">
        <v>0.537</v>
      </c>
      <c r="I1380" s="32" t="n">
        <v>0.289</v>
      </c>
      <c r="J1380" s="32" t="n">
        <v>0.34</v>
      </c>
      <c r="K1380" s="33" t="n">
        <f aca="false">COUNTIF(B1380:J1380,"&lt;0.05")</f>
        <v>0</v>
      </c>
      <c r="L1380" s="34" t="n">
        <f aca="false">COUNTIF(B1380:J1380,"&lt;0.005556")</f>
        <v>0</v>
      </c>
    </row>
    <row r="1381" customFormat="false" ht="15" hidden="false" customHeight="false" outlineLevel="0" collapsed="false">
      <c r="A1381" s="32" t="s">
        <v>5264</v>
      </c>
      <c r="B1381" s="32" t="n">
        <v>1</v>
      </c>
      <c r="C1381" s="32" t="s">
        <v>6779</v>
      </c>
      <c r="D1381" s="32" t="n">
        <v>0.948</v>
      </c>
      <c r="E1381" s="32" t="n">
        <v>0.956</v>
      </c>
      <c r="F1381" s="32" t="s">
        <v>6779</v>
      </c>
      <c r="G1381" s="32" t="s">
        <v>6779</v>
      </c>
      <c r="H1381" s="32" t="n">
        <v>1</v>
      </c>
      <c r="I1381" s="32" t="s">
        <v>6779</v>
      </c>
      <c r="J1381" s="32" t="n">
        <v>0.982</v>
      </c>
      <c r="K1381" s="33" t="n">
        <f aca="false">COUNTIF(B1381:J1381,"&lt;0.05")</f>
        <v>0</v>
      </c>
      <c r="L1381" s="34" t="n">
        <f aca="false">COUNTIF(B1381:J1381,"&lt;0.005556")</f>
        <v>0</v>
      </c>
    </row>
    <row r="1382" customFormat="false" ht="15" hidden="false" customHeight="false" outlineLevel="0" collapsed="false">
      <c r="A1382" s="32" t="s">
        <v>4066</v>
      </c>
      <c r="B1382" s="32" t="n">
        <v>0.784</v>
      </c>
      <c r="C1382" s="32" t="n">
        <v>0.95</v>
      </c>
      <c r="D1382" s="32" t="n">
        <v>0.894</v>
      </c>
      <c r="E1382" s="32" t="n">
        <v>0.531</v>
      </c>
      <c r="F1382" s="32" t="n">
        <v>0.761</v>
      </c>
      <c r="G1382" s="32" t="n">
        <v>0.646</v>
      </c>
      <c r="H1382" s="32" t="n">
        <v>0.566</v>
      </c>
      <c r="I1382" s="32" t="n">
        <v>0.906</v>
      </c>
      <c r="J1382" s="32" t="n">
        <v>0.821</v>
      </c>
      <c r="K1382" s="33" t="n">
        <f aca="false">COUNTIF(B1382:J1382,"&lt;0.05")</f>
        <v>0</v>
      </c>
      <c r="L1382" s="34" t="n">
        <f aca="false">COUNTIF(B1382:J1382,"&lt;0.005556")</f>
        <v>0</v>
      </c>
    </row>
    <row r="1383" customFormat="false" ht="15" hidden="false" customHeight="false" outlineLevel="0" collapsed="false">
      <c r="A1383" s="32" t="s">
        <v>5100</v>
      </c>
      <c r="B1383" s="32" t="s">
        <v>6779</v>
      </c>
      <c r="C1383" s="32" t="n">
        <v>1</v>
      </c>
      <c r="D1383" s="32" t="s">
        <v>6779</v>
      </c>
      <c r="E1383" s="32" t="n">
        <v>0.928</v>
      </c>
      <c r="F1383" s="32" t="n">
        <v>0.983</v>
      </c>
      <c r="G1383" s="32" t="n">
        <v>1</v>
      </c>
      <c r="H1383" s="32" t="n">
        <v>0.929</v>
      </c>
      <c r="I1383" s="32" t="s">
        <v>6779</v>
      </c>
      <c r="J1383" s="32" t="n">
        <v>1</v>
      </c>
      <c r="K1383" s="33" t="n">
        <f aca="false">COUNTIF(B1383:J1383,"&lt;0.05")</f>
        <v>0</v>
      </c>
      <c r="L1383" s="34" t="n">
        <f aca="false">COUNTIF(B1383:J1383,"&lt;0.005556")</f>
        <v>0</v>
      </c>
    </row>
    <row r="1384" customFormat="false" ht="15" hidden="false" customHeight="false" outlineLevel="0" collapsed="false">
      <c r="A1384" s="32" t="s">
        <v>3520</v>
      </c>
      <c r="B1384" s="32" t="n">
        <v>0.211</v>
      </c>
      <c r="C1384" s="32" t="n">
        <v>0.844</v>
      </c>
      <c r="D1384" s="32" t="n">
        <v>0.667</v>
      </c>
      <c r="E1384" s="32" t="n">
        <v>0.651</v>
      </c>
      <c r="F1384" s="32" t="n">
        <v>0.673</v>
      </c>
      <c r="G1384" s="32" t="n">
        <v>0.847</v>
      </c>
      <c r="H1384" s="32" t="n">
        <v>0.93</v>
      </c>
      <c r="I1384" s="32" t="n">
        <v>0.822</v>
      </c>
      <c r="J1384" s="32" t="n">
        <v>0.175</v>
      </c>
      <c r="K1384" s="33" t="n">
        <f aca="false">COUNTIF(B1384:J1384,"&lt;0.05")</f>
        <v>0</v>
      </c>
      <c r="L1384" s="34" t="n">
        <f aca="false">COUNTIF(B1384:J1384,"&lt;0.005556")</f>
        <v>0</v>
      </c>
    </row>
    <row r="1385" customFormat="false" ht="15" hidden="false" customHeight="false" outlineLevel="0" collapsed="false">
      <c r="A1385" s="32" t="s">
        <v>5480</v>
      </c>
      <c r="B1385" s="32" t="s">
        <v>6779</v>
      </c>
      <c r="C1385" s="32" t="n">
        <v>1</v>
      </c>
      <c r="D1385" s="32" t="n">
        <v>1</v>
      </c>
      <c r="E1385" s="32" t="s">
        <v>6779</v>
      </c>
      <c r="F1385" s="32" t="n">
        <v>0.051</v>
      </c>
      <c r="G1385" s="32" t="n">
        <v>1</v>
      </c>
      <c r="H1385" s="32" t="n">
        <v>1</v>
      </c>
      <c r="I1385" s="32" t="s">
        <v>6779</v>
      </c>
      <c r="J1385" s="32" t="n">
        <v>1</v>
      </c>
      <c r="K1385" s="33" t="n">
        <f aca="false">COUNTIF(B1385:J1385,"&lt;0.05")</f>
        <v>0</v>
      </c>
      <c r="L1385" s="34" t="n">
        <f aca="false">COUNTIF(B1385:J1385,"&lt;0.005556")</f>
        <v>0</v>
      </c>
    </row>
    <row r="1386" customFormat="false" ht="15" hidden="false" customHeight="false" outlineLevel="0" collapsed="false">
      <c r="A1386" s="32" t="s">
        <v>5971</v>
      </c>
      <c r="B1386" s="32" t="n">
        <v>0.977</v>
      </c>
      <c r="C1386" s="32" t="s">
        <v>6779</v>
      </c>
      <c r="D1386" s="32" t="s">
        <v>6779</v>
      </c>
      <c r="E1386" s="32" t="n">
        <v>0.993</v>
      </c>
      <c r="F1386" s="32" t="n">
        <v>1</v>
      </c>
      <c r="G1386" s="32" t="s">
        <v>6779</v>
      </c>
      <c r="H1386" s="32" t="s">
        <v>6779</v>
      </c>
      <c r="I1386" s="32" t="s">
        <v>6779</v>
      </c>
      <c r="J1386" s="32" t="n">
        <v>1</v>
      </c>
      <c r="K1386" s="33" t="n">
        <f aca="false">COUNTIF(B1386:J1386,"&lt;0.05")</f>
        <v>0</v>
      </c>
      <c r="L1386" s="34" t="n">
        <f aca="false">COUNTIF(B1386:J1386,"&lt;0.005556")</f>
        <v>0</v>
      </c>
    </row>
    <row r="1387" customFormat="false" ht="15" hidden="false" customHeight="false" outlineLevel="0" collapsed="false">
      <c r="A1387" s="32" t="s">
        <v>4572</v>
      </c>
      <c r="B1387" s="32" t="n">
        <v>0.936</v>
      </c>
      <c r="C1387" s="32" t="n">
        <v>0.092</v>
      </c>
      <c r="D1387" s="32" t="n">
        <v>1</v>
      </c>
      <c r="E1387" s="32" t="n">
        <v>0.924</v>
      </c>
      <c r="F1387" s="32" t="n">
        <v>0.983</v>
      </c>
      <c r="G1387" s="32" t="s">
        <v>6779</v>
      </c>
      <c r="H1387" s="32" t="n">
        <v>1</v>
      </c>
      <c r="I1387" s="32" t="n">
        <v>0.97</v>
      </c>
      <c r="J1387" s="32" t="n">
        <v>1</v>
      </c>
      <c r="K1387" s="33" t="n">
        <f aca="false">COUNTIF(B1387:J1387,"&lt;0.05")</f>
        <v>0</v>
      </c>
      <c r="L1387" s="34" t="n">
        <f aca="false">COUNTIF(B1387:J1387,"&lt;0.005556")</f>
        <v>0</v>
      </c>
    </row>
    <row r="1388" customFormat="false" ht="15" hidden="false" customHeight="false" outlineLevel="0" collapsed="false">
      <c r="A1388" s="32" t="s">
        <v>1600</v>
      </c>
      <c r="B1388" s="32" t="n">
        <v>0.469</v>
      </c>
      <c r="C1388" s="32" t="n">
        <v>0.51</v>
      </c>
      <c r="D1388" s="32" t="n">
        <v>0.48</v>
      </c>
      <c r="E1388" s="32" t="n">
        <v>0.258</v>
      </c>
      <c r="F1388" s="32" t="n">
        <v>0.678</v>
      </c>
      <c r="G1388" s="32" t="n">
        <v>0.576</v>
      </c>
      <c r="H1388" s="32" t="n">
        <v>0.395</v>
      </c>
      <c r="I1388" s="32" t="n">
        <v>0.185</v>
      </c>
      <c r="J1388" s="32" t="n">
        <v>0.096</v>
      </c>
      <c r="K1388" s="33" t="n">
        <f aca="false">COUNTIF(B1388:J1388,"&lt;0.05")</f>
        <v>0</v>
      </c>
      <c r="L1388" s="34" t="n">
        <f aca="false">COUNTIF(B1388:J1388,"&lt;0.005556")</f>
        <v>0</v>
      </c>
    </row>
    <row r="1389" customFormat="false" ht="15" hidden="false" customHeight="false" outlineLevel="0" collapsed="false">
      <c r="A1389" s="32" t="s">
        <v>1022</v>
      </c>
      <c r="B1389" s="32" t="n">
        <v>0.672</v>
      </c>
      <c r="C1389" s="32" t="n">
        <v>0.619</v>
      </c>
      <c r="D1389" s="32" t="n">
        <v>0.28</v>
      </c>
      <c r="E1389" s="32" t="n">
        <v>0.435</v>
      </c>
      <c r="F1389" s="32" t="n">
        <v>0.141</v>
      </c>
      <c r="G1389" s="32" t="n">
        <v>0.068</v>
      </c>
      <c r="H1389" s="32" t="n">
        <v>0.661</v>
      </c>
      <c r="I1389" s="32" t="n">
        <v>0.554</v>
      </c>
      <c r="J1389" s="32" t="n">
        <v>0.034</v>
      </c>
      <c r="K1389" s="33" t="n">
        <f aca="false">COUNTIF(B1389:J1389,"&lt;0.05")</f>
        <v>1</v>
      </c>
      <c r="L1389" s="34" t="n">
        <f aca="false">COUNTIF(B1389:J1389,"&lt;0.005556")</f>
        <v>0</v>
      </c>
    </row>
    <row r="1390" customFormat="false" ht="15" hidden="false" customHeight="false" outlineLevel="0" collapsed="false">
      <c r="A1390" s="32" t="s">
        <v>2010</v>
      </c>
      <c r="B1390" s="32" t="n">
        <v>0.482</v>
      </c>
      <c r="C1390" s="32" t="n">
        <v>0.434</v>
      </c>
      <c r="D1390" s="32" t="n">
        <v>0.313</v>
      </c>
      <c r="E1390" s="32" t="n">
        <v>0.091</v>
      </c>
      <c r="F1390" s="32" t="n">
        <v>0.672</v>
      </c>
      <c r="G1390" s="32" t="n">
        <v>0.189</v>
      </c>
      <c r="H1390" s="32" t="n">
        <v>0.499</v>
      </c>
      <c r="I1390" s="32" t="n">
        <v>0.602</v>
      </c>
      <c r="J1390" s="32" t="n">
        <v>0.032</v>
      </c>
      <c r="K1390" s="33" t="n">
        <f aca="false">COUNTIF(B1390:J1390,"&lt;0.05")</f>
        <v>1</v>
      </c>
      <c r="L1390" s="34" t="n">
        <f aca="false">COUNTIF(B1390:J1390,"&lt;0.005556")</f>
        <v>0</v>
      </c>
    </row>
    <row r="1391" customFormat="false" ht="15" hidden="false" customHeight="false" outlineLevel="0" collapsed="false">
      <c r="A1391" s="32" t="s">
        <v>724</v>
      </c>
      <c r="B1391" s="32" t="n">
        <v>0.354</v>
      </c>
      <c r="C1391" s="32" t="n">
        <v>0.612</v>
      </c>
      <c r="D1391" s="32" t="n">
        <v>0.333</v>
      </c>
      <c r="E1391" s="32" t="n">
        <v>0.389</v>
      </c>
      <c r="F1391" s="32" t="n">
        <v>0.373</v>
      </c>
      <c r="G1391" s="32" t="n">
        <v>0.657</v>
      </c>
      <c r="H1391" s="32" t="n">
        <v>0.479</v>
      </c>
      <c r="I1391" s="32" t="n">
        <v>0.293</v>
      </c>
      <c r="J1391" s="32" t="n">
        <v>0.229</v>
      </c>
      <c r="K1391" s="33" t="n">
        <f aca="false">COUNTIF(B1391:J1391,"&lt;0.05")</f>
        <v>0</v>
      </c>
      <c r="L1391" s="34" t="n">
        <f aca="false">COUNTIF(B1391:J1391,"&lt;0.005556")</f>
        <v>0</v>
      </c>
    </row>
    <row r="1392" customFormat="false" ht="15" hidden="false" customHeight="false" outlineLevel="0" collapsed="false">
      <c r="A1392" s="32" t="s">
        <v>3708</v>
      </c>
      <c r="B1392" s="32" t="n">
        <v>0.775</v>
      </c>
      <c r="C1392" s="32" t="n">
        <v>0.842</v>
      </c>
      <c r="D1392" s="32" t="n">
        <v>0.666</v>
      </c>
      <c r="E1392" s="32" t="n">
        <v>0.353</v>
      </c>
      <c r="F1392" s="32" t="n">
        <v>0.983</v>
      </c>
      <c r="G1392" s="32" t="n">
        <v>0.974</v>
      </c>
      <c r="H1392" s="32" t="n">
        <v>0.832</v>
      </c>
      <c r="I1392" s="32" t="n">
        <v>0.97</v>
      </c>
      <c r="J1392" s="32" t="n">
        <v>0.819</v>
      </c>
      <c r="K1392" s="33" t="n">
        <f aca="false">COUNTIF(B1392:J1392,"&lt;0.05")</f>
        <v>0</v>
      </c>
      <c r="L1392" s="34" t="n">
        <f aca="false">COUNTIF(B1392:J1392,"&lt;0.005556")</f>
        <v>0</v>
      </c>
    </row>
    <row r="1393" customFormat="false" ht="15" hidden="false" customHeight="false" outlineLevel="0" collapsed="false">
      <c r="A1393" s="32" t="s">
        <v>5777</v>
      </c>
      <c r="B1393" s="32" t="n">
        <v>1</v>
      </c>
      <c r="C1393" s="32" t="s">
        <v>6779</v>
      </c>
      <c r="D1393" s="32" t="s">
        <v>6779</v>
      </c>
      <c r="E1393" s="32" t="n">
        <v>1</v>
      </c>
      <c r="F1393" s="32" t="n">
        <v>0.984</v>
      </c>
      <c r="G1393" s="32" t="n">
        <v>1</v>
      </c>
      <c r="H1393" s="32" t="n">
        <v>0.971</v>
      </c>
      <c r="I1393" s="32" t="s">
        <v>6779</v>
      </c>
      <c r="J1393" s="32" t="s">
        <v>6779</v>
      </c>
      <c r="K1393" s="33" t="n">
        <f aca="false">COUNTIF(B1393:J1393,"&lt;0.05")</f>
        <v>0</v>
      </c>
      <c r="L1393" s="34" t="n">
        <f aca="false">COUNTIF(B1393:J1393,"&lt;0.005556")</f>
        <v>0</v>
      </c>
    </row>
    <row r="1394" customFormat="false" ht="15" hidden="false" customHeight="false" outlineLevel="0" collapsed="false">
      <c r="A1394" s="32" t="s">
        <v>2791</v>
      </c>
      <c r="B1394" s="32" t="n">
        <v>0.54</v>
      </c>
      <c r="C1394" s="32" t="n">
        <v>0.597</v>
      </c>
      <c r="D1394" s="32" t="n">
        <v>0.948</v>
      </c>
      <c r="E1394" s="32" t="n">
        <v>0.499</v>
      </c>
      <c r="F1394" s="32" t="n">
        <v>0.602</v>
      </c>
      <c r="G1394" s="32" t="n">
        <v>0.529</v>
      </c>
      <c r="H1394" s="32" t="n">
        <v>0.839</v>
      </c>
      <c r="I1394" s="32" t="n">
        <v>0.909</v>
      </c>
      <c r="J1394" s="32" t="n">
        <v>0.466</v>
      </c>
      <c r="K1394" s="33" t="n">
        <f aca="false">COUNTIF(B1394:J1394,"&lt;0.05")</f>
        <v>0</v>
      </c>
      <c r="L1394" s="34" t="n">
        <f aca="false">COUNTIF(B1394:J1394,"&lt;0.005556")</f>
        <v>0</v>
      </c>
    </row>
    <row r="1395" customFormat="false" ht="15" hidden="false" customHeight="false" outlineLevel="0" collapsed="false">
      <c r="A1395" s="32" t="s">
        <v>3574</v>
      </c>
      <c r="B1395" s="32" t="n">
        <v>0.69</v>
      </c>
      <c r="C1395" s="32" t="n">
        <v>0.901</v>
      </c>
      <c r="D1395" s="32" t="n">
        <v>0.897</v>
      </c>
      <c r="E1395" s="32" t="n">
        <v>0.218</v>
      </c>
      <c r="F1395" s="32" t="n">
        <v>0.68</v>
      </c>
      <c r="G1395" s="32" t="n">
        <v>0.977</v>
      </c>
      <c r="H1395" s="32" t="n">
        <v>0.93</v>
      </c>
      <c r="I1395" s="32" t="n">
        <v>0.971</v>
      </c>
      <c r="J1395" s="32" t="n">
        <v>1</v>
      </c>
      <c r="K1395" s="33" t="n">
        <f aca="false">COUNTIF(B1395:J1395,"&lt;0.05")</f>
        <v>0</v>
      </c>
      <c r="L1395" s="34" t="n">
        <f aca="false">COUNTIF(B1395:J1395,"&lt;0.005556")</f>
        <v>0</v>
      </c>
    </row>
    <row r="1396" customFormat="false" ht="15" hidden="false" customHeight="false" outlineLevel="0" collapsed="false">
      <c r="A1396" s="32" t="s">
        <v>5176</v>
      </c>
      <c r="B1396" s="32" t="n">
        <v>1</v>
      </c>
      <c r="C1396" s="32" t="s">
        <v>6779</v>
      </c>
      <c r="D1396" s="32" t="n">
        <v>1</v>
      </c>
      <c r="E1396" s="32" t="n">
        <v>0.977</v>
      </c>
      <c r="F1396" s="32" t="n">
        <v>1</v>
      </c>
      <c r="G1396" s="32" t="n">
        <v>0.972</v>
      </c>
      <c r="H1396" s="32" t="n">
        <v>1</v>
      </c>
      <c r="I1396" s="32" t="n">
        <v>1</v>
      </c>
      <c r="J1396" s="32" t="n">
        <v>1</v>
      </c>
      <c r="K1396" s="33" t="n">
        <f aca="false">COUNTIF(B1396:J1396,"&lt;0.05")</f>
        <v>0</v>
      </c>
      <c r="L1396" s="34" t="n">
        <f aca="false">COUNTIF(B1396:J1396,"&lt;0.005556")</f>
        <v>0</v>
      </c>
    </row>
    <row r="1397" customFormat="false" ht="15" hidden="false" customHeight="false" outlineLevel="0" collapsed="false">
      <c r="A1397" s="32" t="s">
        <v>2256</v>
      </c>
      <c r="B1397" s="32" t="n">
        <v>0.713</v>
      </c>
      <c r="C1397" s="32" t="n">
        <v>0.377</v>
      </c>
      <c r="D1397" s="32" t="n">
        <v>0.579</v>
      </c>
      <c r="E1397" s="32" t="n">
        <v>0.433</v>
      </c>
      <c r="F1397" s="32" t="n">
        <v>0.676</v>
      </c>
      <c r="G1397" s="32" t="n">
        <v>0.421</v>
      </c>
      <c r="H1397" s="32" t="n">
        <v>0.222</v>
      </c>
      <c r="I1397" s="32" t="n">
        <v>0.151</v>
      </c>
      <c r="J1397" s="32" t="n">
        <v>0.292</v>
      </c>
      <c r="K1397" s="33" t="n">
        <f aca="false">COUNTIF(B1397:J1397,"&lt;0.05")</f>
        <v>0</v>
      </c>
      <c r="L1397" s="34" t="n">
        <f aca="false">COUNTIF(B1397:J1397,"&lt;0.005556")</f>
        <v>0</v>
      </c>
    </row>
    <row r="1398" customFormat="false" ht="15" hidden="false" customHeight="false" outlineLevel="0" collapsed="false">
      <c r="A1398" s="32" t="s">
        <v>5365</v>
      </c>
      <c r="B1398" s="32" t="n">
        <v>0.978</v>
      </c>
      <c r="C1398" s="32" t="n">
        <v>1</v>
      </c>
      <c r="D1398" s="32" t="s">
        <v>6779</v>
      </c>
      <c r="E1398" s="32" t="n">
        <v>0.956</v>
      </c>
      <c r="F1398" s="32" t="s">
        <v>6779</v>
      </c>
      <c r="G1398" s="32" t="n">
        <v>1</v>
      </c>
      <c r="H1398" s="32" t="s">
        <v>6779</v>
      </c>
      <c r="I1398" s="32" t="n">
        <v>1</v>
      </c>
      <c r="J1398" s="32" t="n">
        <v>1</v>
      </c>
      <c r="K1398" s="33" t="n">
        <f aca="false">COUNTIF(B1398:J1398,"&lt;0.05")</f>
        <v>0</v>
      </c>
      <c r="L1398" s="34" t="n">
        <f aca="false">COUNTIF(B1398:J1398,"&lt;0.005556")</f>
        <v>0</v>
      </c>
    </row>
    <row r="1399" customFormat="false" ht="15" hidden="false" customHeight="false" outlineLevel="0" collapsed="false">
      <c r="A1399" s="32" t="s">
        <v>4802</v>
      </c>
      <c r="B1399" s="32" t="s">
        <v>6779</v>
      </c>
      <c r="C1399" s="32" t="n">
        <v>0.95</v>
      </c>
      <c r="D1399" s="32" t="s">
        <v>6779</v>
      </c>
      <c r="E1399" s="32" t="n">
        <v>0.892</v>
      </c>
      <c r="F1399" s="32" t="n">
        <v>0.983</v>
      </c>
      <c r="G1399" s="32" t="s">
        <v>6779</v>
      </c>
      <c r="H1399" s="32" t="n">
        <v>1</v>
      </c>
      <c r="I1399" s="32" t="n">
        <v>1</v>
      </c>
      <c r="J1399" s="32" t="n">
        <v>0.982</v>
      </c>
      <c r="K1399" s="33" t="n">
        <f aca="false">COUNTIF(B1399:J1399,"&lt;0.05")</f>
        <v>0</v>
      </c>
      <c r="L1399" s="34" t="n">
        <f aca="false">COUNTIF(B1399:J1399,"&lt;0.005556")</f>
        <v>0</v>
      </c>
    </row>
    <row r="1400" customFormat="false" ht="15" hidden="false" customHeight="false" outlineLevel="0" collapsed="false">
      <c r="A1400" s="32" t="s">
        <v>4027</v>
      </c>
      <c r="B1400" s="32" t="n">
        <v>0.974</v>
      </c>
      <c r="C1400" s="32" t="n">
        <v>0.949</v>
      </c>
      <c r="D1400" s="32" t="s">
        <v>6779</v>
      </c>
      <c r="E1400" s="32" t="n">
        <v>0.107</v>
      </c>
      <c r="F1400" s="32" t="n">
        <v>0.949</v>
      </c>
      <c r="G1400" s="32" t="n">
        <v>0.752</v>
      </c>
      <c r="H1400" s="32" t="n">
        <v>0.843</v>
      </c>
      <c r="I1400" s="32" t="n">
        <v>0.818</v>
      </c>
      <c r="J1400" s="32" t="n">
        <v>0.736</v>
      </c>
      <c r="K1400" s="33" t="n">
        <f aca="false">COUNTIF(B1400:J1400,"&lt;0.05")</f>
        <v>0</v>
      </c>
      <c r="L1400" s="34" t="n">
        <f aca="false">COUNTIF(B1400:J1400,"&lt;0.005556")</f>
        <v>0</v>
      </c>
    </row>
    <row r="1401" customFormat="false" ht="15" hidden="false" customHeight="false" outlineLevel="0" collapsed="false">
      <c r="A1401" s="32" t="s">
        <v>5931</v>
      </c>
      <c r="B1401" s="32" t="n">
        <v>1</v>
      </c>
      <c r="C1401" s="32" t="s">
        <v>6779</v>
      </c>
      <c r="D1401" s="32" t="s">
        <v>6779</v>
      </c>
      <c r="E1401" s="32" t="s">
        <v>6779</v>
      </c>
      <c r="F1401" s="32" t="n">
        <v>1</v>
      </c>
      <c r="G1401" s="32" t="n">
        <v>1</v>
      </c>
      <c r="H1401" s="32" t="n">
        <v>1</v>
      </c>
      <c r="I1401" s="32" t="n">
        <v>0.969</v>
      </c>
      <c r="J1401" s="32" t="s">
        <v>6779</v>
      </c>
      <c r="K1401" s="33" t="n">
        <f aca="false">COUNTIF(B1401:J1401,"&lt;0.05")</f>
        <v>0</v>
      </c>
      <c r="L1401" s="34" t="n">
        <f aca="false">COUNTIF(B1401:J1401,"&lt;0.005556")</f>
        <v>0</v>
      </c>
    </row>
    <row r="1402" customFormat="false" ht="15" hidden="false" customHeight="false" outlineLevel="0" collapsed="false">
      <c r="A1402" s="32" t="s">
        <v>4161</v>
      </c>
      <c r="B1402" s="32" t="n">
        <v>1</v>
      </c>
      <c r="C1402" s="32" t="n">
        <v>0.903</v>
      </c>
      <c r="D1402" s="32" t="n">
        <v>0.948</v>
      </c>
      <c r="E1402" s="32" t="n">
        <v>0.955</v>
      </c>
      <c r="F1402" s="32" t="n">
        <v>0.901</v>
      </c>
      <c r="G1402" s="32" t="n">
        <v>0.975</v>
      </c>
      <c r="H1402" s="32" t="n">
        <v>1</v>
      </c>
      <c r="I1402" s="32" t="n">
        <v>0.911</v>
      </c>
      <c r="J1402" s="32" t="n">
        <v>1</v>
      </c>
      <c r="K1402" s="33" t="n">
        <f aca="false">COUNTIF(B1402:J1402,"&lt;0.05")</f>
        <v>0</v>
      </c>
      <c r="L1402" s="34" t="n">
        <f aca="false">COUNTIF(B1402:J1402,"&lt;0.005556")</f>
        <v>0</v>
      </c>
    </row>
    <row r="1403" customFormat="false" ht="15" hidden="false" customHeight="false" outlineLevel="0" collapsed="false">
      <c r="A1403" s="32" t="s">
        <v>5542</v>
      </c>
      <c r="B1403" s="32" t="n">
        <v>0.979</v>
      </c>
      <c r="C1403" s="32" t="n">
        <v>0.982</v>
      </c>
      <c r="D1403" s="32" t="n">
        <v>1</v>
      </c>
      <c r="E1403" s="32" t="n">
        <v>0.956</v>
      </c>
      <c r="F1403" s="32" t="s">
        <v>6779</v>
      </c>
      <c r="G1403" s="32" t="s">
        <v>6779</v>
      </c>
      <c r="H1403" s="32" t="s">
        <v>6779</v>
      </c>
      <c r="I1403" s="32" t="s">
        <v>6779</v>
      </c>
      <c r="J1403" s="32" t="s">
        <v>6779</v>
      </c>
      <c r="K1403" s="33" t="n">
        <f aca="false">COUNTIF(B1403:J1403,"&lt;0.05")</f>
        <v>0</v>
      </c>
      <c r="L1403" s="34" t="n">
        <f aca="false">COUNTIF(B1403:J1403,"&lt;0.005556")</f>
        <v>0</v>
      </c>
    </row>
    <row r="1404" customFormat="false" ht="15" hidden="false" customHeight="false" outlineLevel="0" collapsed="false">
      <c r="A1404" s="32" t="s">
        <v>2279</v>
      </c>
      <c r="B1404" s="32" t="n">
        <v>0.471</v>
      </c>
      <c r="C1404" s="32" t="n">
        <v>0.525</v>
      </c>
      <c r="D1404" s="32" t="n">
        <v>0.324</v>
      </c>
      <c r="E1404" s="32" t="n">
        <v>0.333</v>
      </c>
      <c r="F1404" s="32" t="n">
        <v>0.408</v>
      </c>
      <c r="G1404" s="32" t="n">
        <v>0.316</v>
      </c>
      <c r="H1404" s="32" t="n">
        <v>0.092</v>
      </c>
      <c r="I1404" s="32" t="n">
        <v>0.444</v>
      </c>
      <c r="J1404" s="32" t="n">
        <v>0.2</v>
      </c>
      <c r="K1404" s="33" t="n">
        <f aca="false">COUNTIF(B1404:J1404,"&lt;0.05")</f>
        <v>0</v>
      </c>
      <c r="L1404" s="34" t="n">
        <f aca="false">COUNTIF(B1404:J1404,"&lt;0.005556")</f>
        <v>0</v>
      </c>
    </row>
    <row r="1405" customFormat="false" ht="15" hidden="false" customHeight="false" outlineLevel="0" collapsed="false">
      <c r="A1405" s="32" t="s">
        <v>3263</v>
      </c>
      <c r="B1405" s="32" t="n">
        <v>0.691</v>
      </c>
      <c r="C1405" s="32" t="n">
        <v>0.099</v>
      </c>
      <c r="D1405" s="32" t="n">
        <v>0.894</v>
      </c>
      <c r="E1405" s="32" t="n">
        <v>0.465</v>
      </c>
      <c r="F1405" s="32" t="n">
        <v>0.672</v>
      </c>
      <c r="G1405" s="32" t="n">
        <v>0.646</v>
      </c>
      <c r="H1405" s="32" t="n">
        <v>0.559</v>
      </c>
      <c r="I1405" s="32" t="n">
        <v>0.812</v>
      </c>
      <c r="J1405" s="32" t="n">
        <v>0.19</v>
      </c>
      <c r="K1405" s="33" t="n">
        <f aca="false">COUNTIF(B1405:J1405,"&lt;0.05")</f>
        <v>0</v>
      </c>
      <c r="L1405" s="34" t="n">
        <f aca="false">COUNTIF(B1405:J1405,"&lt;0.005556")</f>
        <v>0</v>
      </c>
    </row>
    <row r="1406" customFormat="false" ht="15" hidden="false" customHeight="false" outlineLevel="0" collapsed="false">
      <c r="A1406" s="32" t="s">
        <v>3506</v>
      </c>
      <c r="B1406" s="32" t="n">
        <v>0.972</v>
      </c>
      <c r="C1406" s="32" t="n">
        <v>0.95</v>
      </c>
      <c r="D1406" s="32" t="n">
        <v>0.524</v>
      </c>
      <c r="E1406" s="32" t="n">
        <v>0.584</v>
      </c>
      <c r="F1406" s="32" t="n">
        <v>0.835</v>
      </c>
      <c r="G1406" s="32" t="n">
        <v>0.846</v>
      </c>
      <c r="H1406" s="32" t="n">
        <v>0.731</v>
      </c>
      <c r="I1406" s="32" t="n">
        <v>0.97</v>
      </c>
      <c r="J1406" s="32" t="n">
        <v>0.616</v>
      </c>
      <c r="K1406" s="33" t="n">
        <f aca="false">COUNTIF(B1406:J1406,"&lt;0.05")</f>
        <v>0</v>
      </c>
      <c r="L1406" s="34" t="n">
        <f aca="false">COUNTIF(B1406:J1406,"&lt;0.005556")</f>
        <v>0</v>
      </c>
    </row>
    <row r="1407" customFormat="false" ht="15" hidden="false" customHeight="false" outlineLevel="0" collapsed="false">
      <c r="A1407" s="32" t="s">
        <v>4373</v>
      </c>
      <c r="B1407" s="32" t="n">
        <v>1</v>
      </c>
      <c r="C1407" s="32" t="n">
        <v>0.95</v>
      </c>
      <c r="D1407" s="32" t="n">
        <v>0.949</v>
      </c>
      <c r="E1407" s="32" t="n">
        <v>0.958</v>
      </c>
      <c r="F1407" s="32" t="n">
        <v>0.835</v>
      </c>
      <c r="G1407" s="32" t="n">
        <v>0.974</v>
      </c>
      <c r="H1407" s="32" t="n">
        <v>1</v>
      </c>
      <c r="I1407" s="32" t="n">
        <v>0.969</v>
      </c>
      <c r="J1407" s="32" t="n">
        <v>0.982</v>
      </c>
      <c r="K1407" s="33" t="n">
        <f aca="false">COUNTIF(B1407:J1407,"&lt;0.05")</f>
        <v>0</v>
      </c>
      <c r="L1407" s="34" t="n">
        <f aca="false">COUNTIF(B1407:J1407,"&lt;0.005556")</f>
        <v>0</v>
      </c>
    </row>
    <row r="1408" customFormat="false" ht="15" hidden="false" customHeight="false" outlineLevel="0" collapsed="false">
      <c r="A1408" s="32" t="s">
        <v>1483</v>
      </c>
      <c r="B1408" s="32" t="n">
        <v>0.467</v>
      </c>
      <c r="C1408" s="32" t="n">
        <v>0.392</v>
      </c>
      <c r="D1408" s="32" t="n">
        <v>0.517</v>
      </c>
      <c r="E1408" s="32" t="n">
        <v>0.589</v>
      </c>
      <c r="F1408" s="32" t="n">
        <v>0.332</v>
      </c>
      <c r="G1408" s="32" t="n">
        <v>0.062</v>
      </c>
      <c r="H1408" s="32" t="n">
        <v>0.526</v>
      </c>
      <c r="I1408" s="32" t="n">
        <v>0.361</v>
      </c>
      <c r="J1408" s="32" t="n">
        <v>0.342</v>
      </c>
      <c r="K1408" s="33" t="n">
        <f aca="false">COUNTIF(B1408:J1408,"&lt;0.05")</f>
        <v>0</v>
      </c>
      <c r="L1408" s="34" t="n">
        <f aca="false">COUNTIF(B1408:J1408,"&lt;0.005556")</f>
        <v>0</v>
      </c>
    </row>
    <row r="1409" customFormat="false" ht="15" hidden="false" customHeight="false" outlineLevel="0" collapsed="false">
      <c r="A1409" s="32" t="s">
        <v>3676</v>
      </c>
      <c r="B1409" s="32" t="n">
        <v>0.778</v>
      </c>
      <c r="C1409" s="32" t="n">
        <v>0.685</v>
      </c>
      <c r="D1409" s="32" t="n">
        <v>0.825</v>
      </c>
      <c r="E1409" s="32" t="n">
        <v>0.481</v>
      </c>
      <c r="F1409" s="32" t="n">
        <v>0.983</v>
      </c>
      <c r="G1409" s="32" t="s">
        <v>6779</v>
      </c>
      <c r="H1409" s="32" t="n">
        <v>0.929</v>
      </c>
      <c r="I1409" s="32" t="n">
        <v>0.586</v>
      </c>
      <c r="J1409" s="32" t="n">
        <v>0.981</v>
      </c>
      <c r="K1409" s="33" t="n">
        <f aca="false">COUNTIF(B1409:J1409,"&lt;0.05")</f>
        <v>0</v>
      </c>
      <c r="L1409" s="34" t="n">
        <f aca="false">COUNTIF(B1409:J1409,"&lt;0.005556")</f>
        <v>0</v>
      </c>
    </row>
    <row r="1410" customFormat="false" ht="15" hidden="false" customHeight="false" outlineLevel="0" collapsed="false">
      <c r="A1410" s="32" t="s">
        <v>2435</v>
      </c>
      <c r="B1410" s="32" t="n">
        <v>0.414</v>
      </c>
      <c r="C1410" s="32" t="n">
        <v>0.262</v>
      </c>
      <c r="D1410" s="32" t="n">
        <v>0.016</v>
      </c>
      <c r="E1410" s="32" t="n">
        <v>0.613</v>
      </c>
      <c r="F1410" s="32" t="n">
        <v>0.156</v>
      </c>
      <c r="G1410" s="32" t="n">
        <v>0.682</v>
      </c>
      <c r="H1410" s="32" t="n">
        <v>0.349</v>
      </c>
      <c r="I1410" s="32" t="n">
        <v>0.288</v>
      </c>
      <c r="J1410" s="32" t="n">
        <v>0.068</v>
      </c>
      <c r="K1410" s="33" t="n">
        <f aca="false">COUNTIF(B1410:J1410,"&lt;0.05")</f>
        <v>1</v>
      </c>
      <c r="L1410" s="34" t="n">
        <f aca="false">COUNTIF(B1410:J1410,"&lt;0.005556")</f>
        <v>0</v>
      </c>
    </row>
    <row r="1411" customFormat="false" ht="15" hidden="false" customHeight="false" outlineLevel="0" collapsed="false">
      <c r="A1411" s="32" t="s">
        <v>5921</v>
      </c>
      <c r="B1411" s="32" t="s">
        <v>6779</v>
      </c>
      <c r="C1411" s="32" t="n">
        <v>0.983</v>
      </c>
      <c r="D1411" s="32" t="n">
        <v>1</v>
      </c>
      <c r="E1411" s="32" t="n">
        <v>1</v>
      </c>
      <c r="F1411" s="32" t="n">
        <v>1</v>
      </c>
      <c r="G1411" s="32" t="s">
        <v>6779</v>
      </c>
      <c r="H1411" s="32" t="s">
        <v>6779</v>
      </c>
      <c r="I1411" s="32" t="s">
        <v>6779</v>
      </c>
      <c r="J1411" s="32" t="s">
        <v>6779</v>
      </c>
      <c r="K1411" s="33" t="n">
        <f aca="false">COUNTIF(B1411:J1411,"&lt;0.05")</f>
        <v>0</v>
      </c>
      <c r="L1411" s="34" t="n">
        <f aca="false">COUNTIF(B1411:J1411,"&lt;0.005556")</f>
        <v>0</v>
      </c>
    </row>
    <row r="1412" customFormat="false" ht="15" hidden="false" customHeight="false" outlineLevel="0" collapsed="false">
      <c r="A1412" s="32" t="s">
        <v>1424</v>
      </c>
      <c r="B1412" s="32" t="n">
        <v>0.208</v>
      </c>
      <c r="C1412" s="32" t="n">
        <v>0.225</v>
      </c>
      <c r="D1412" s="32" t="n">
        <v>0.558</v>
      </c>
      <c r="E1412" s="32" t="n">
        <v>0.46</v>
      </c>
      <c r="F1412" s="32" t="n">
        <v>0.52</v>
      </c>
      <c r="G1412" s="32" t="n">
        <v>0.317</v>
      </c>
      <c r="H1412" s="32" t="n">
        <v>0.07</v>
      </c>
      <c r="I1412" s="32" t="n">
        <v>0.249</v>
      </c>
      <c r="J1412" s="32" t="n">
        <v>0.239</v>
      </c>
      <c r="K1412" s="33" t="n">
        <f aca="false">COUNTIF(B1412:J1412,"&lt;0.05")</f>
        <v>0</v>
      </c>
      <c r="L1412" s="34" t="n">
        <f aca="false">COUNTIF(B1412:J1412,"&lt;0.005556")</f>
        <v>0</v>
      </c>
    </row>
    <row r="1413" customFormat="false" ht="15" hidden="false" customHeight="false" outlineLevel="0" collapsed="false">
      <c r="A1413" s="32" t="s">
        <v>1395</v>
      </c>
      <c r="B1413" s="32" t="n">
        <v>0.553</v>
      </c>
      <c r="C1413" s="32" t="n">
        <v>0.389</v>
      </c>
      <c r="D1413" s="32" t="n">
        <v>0.478</v>
      </c>
      <c r="E1413" s="32" t="n">
        <v>0.561</v>
      </c>
      <c r="F1413" s="32" t="n">
        <v>0.625</v>
      </c>
      <c r="G1413" s="32" t="n">
        <v>0.686</v>
      </c>
      <c r="H1413" s="32" t="n">
        <v>0.143</v>
      </c>
      <c r="I1413" s="32" t="n">
        <v>0.046</v>
      </c>
      <c r="J1413" s="32" t="n">
        <v>0.298</v>
      </c>
      <c r="K1413" s="33" t="n">
        <f aca="false">COUNTIF(B1413:J1413,"&lt;0.05")</f>
        <v>1</v>
      </c>
      <c r="L1413" s="34" t="n">
        <f aca="false">COUNTIF(B1413:J1413,"&lt;0.005556")</f>
        <v>0</v>
      </c>
    </row>
    <row r="1414" customFormat="false" ht="15" hidden="false" customHeight="false" outlineLevel="0" collapsed="false">
      <c r="A1414" s="32" t="s">
        <v>5293</v>
      </c>
      <c r="B1414" s="32" t="n">
        <v>0.978</v>
      </c>
      <c r="C1414" s="32" t="n">
        <v>1</v>
      </c>
      <c r="D1414" s="32" t="n">
        <v>1</v>
      </c>
      <c r="E1414" s="32" t="n">
        <v>0.978</v>
      </c>
      <c r="F1414" s="32" t="n">
        <v>1</v>
      </c>
      <c r="G1414" s="32" t="s">
        <v>6779</v>
      </c>
      <c r="H1414" s="32" t="s">
        <v>6779</v>
      </c>
      <c r="I1414" s="32" t="n">
        <v>1</v>
      </c>
      <c r="J1414" s="32" t="n">
        <v>1</v>
      </c>
      <c r="K1414" s="33" t="n">
        <f aca="false">COUNTIF(B1414:J1414,"&lt;0.05")</f>
        <v>0</v>
      </c>
      <c r="L1414" s="34" t="n">
        <f aca="false">COUNTIF(B1414:J1414,"&lt;0.005556")</f>
        <v>0</v>
      </c>
    </row>
    <row r="1415" customFormat="false" ht="15" hidden="false" customHeight="false" outlineLevel="0" collapsed="false">
      <c r="A1415" s="32" t="s">
        <v>4613</v>
      </c>
      <c r="B1415" s="32" t="n">
        <v>1</v>
      </c>
      <c r="C1415" s="32" t="n">
        <v>0.901</v>
      </c>
      <c r="D1415" s="32" t="n">
        <v>0.982</v>
      </c>
      <c r="E1415" s="32" t="n">
        <v>0.758</v>
      </c>
      <c r="F1415" s="32" t="n">
        <v>0.949</v>
      </c>
      <c r="G1415" s="32" t="n">
        <v>0.923</v>
      </c>
      <c r="H1415" s="32" t="n">
        <v>0.977</v>
      </c>
      <c r="I1415" s="32" t="s">
        <v>6779</v>
      </c>
      <c r="J1415" s="32" t="n">
        <v>0.945</v>
      </c>
      <c r="K1415" s="33" t="n">
        <f aca="false">COUNTIF(B1415:J1415,"&lt;0.05")</f>
        <v>0</v>
      </c>
      <c r="L1415" s="34" t="n">
        <f aca="false">COUNTIF(B1415:J1415,"&lt;0.005556")</f>
        <v>0</v>
      </c>
    </row>
    <row r="1416" customFormat="false" ht="15" hidden="false" customHeight="false" outlineLevel="0" collapsed="false">
      <c r="A1416" s="32" t="s">
        <v>3712</v>
      </c>
      <c r="B1416" s="32" t="n">
        <v>0.38</v>
      </c>
      <c r="C1416" s="32" t="n">
        <v>0.95</v>
      </c>
      <c r="D1416" s="32" t="n">
        <v>0.895</v>
      </c>
      <c r="E1416" s="32" t="n">
        <v>0.312</v>
      </c>
      <c r="F1416" s="32" t="n">
        <v>0.9</v>
      </c>
      <c r="G1416" s="32" t="n">
        <v>0.839</v>
      </c>
      <c r="H1416" s="32" t="n">
        <v>0.975</v>
      </c>
      <c r="I1416" s="32" t="n">
        <v>0.97</v>
      </c>
      <c r="J1416" s="32" t="n">
        <v>0.893</v>
      </c>
      <c r="K1416" s="33" t="n">
        <f aca="false">COUNTIF(B1416:J1416,"&lt;0.05")</f>
        <v>0</v>
      </c>
      <c r="L1416" s="34" t="n">
        <f aca="false">COUNTIF(B1416:J1416,"&lt;0.005556")</f>
        <v>0</v>
      </c>
    </row>
    <row r="1417" customFormat="false" ht="15" hidden="false" customHeight="false" outlineLevel="0" collapsed="false">
      <c r="A1417" s="32" t="s">
        <v>6125</v>
      </c>
      <c r="B1417" s="32" t="n">
        <v>1</v>
      </c>
      <c r="C1417" s="32" t="n">
        <v>1</v>
      </c>
      <c r="D1417" s="32" t="s">
        <v>6779</v>
      </c>
      <c r="E1417" s="32" t="s">
        <v>6779</v>
      </c>
      <c r="F1417" s="32" t="n">
        <v>0.983</v>
      </c>
      <c r="G1417" s="32" t="s">
        <v>6779</v>
      </c>
      <c r="H1417" s="32" t="n">
        <v>1</v>
      </c>
      <c r="I1417" s="32" t="s">
        <v>6779</v>
      </c>
      <c r="J1417" s="32" t="s">
        <v>6779</v>
      </c>
      <c r="K1417" s="33" t="n">
        <f aca="false">COUNTIF(B1417:J1417,"&lt;0.05")</f>
        <v>0</v>
      </c>
      <c r="L1417" s="34" t="n">
        <f aca="false">COUNTIF(B1417:J1417,"&lt;0.005556")</f>
        <v>0</v>
      </c>
    </row>
    <row r="1418" customFormat="false" ht="15" hidden="false" customHeight="false" outlineLevel="0" collapsed="false">
      <c r="A1418" s="32" t="s">
        <v>5296</v>
      </c>
      <c r="B1418" s="32" t="s">
        <v>6779</v>
      </c>
      <c r="C1418" s="32" t="s">
        <v>6779</v>
      </c>
      <c r="D1418" s="32" t="n">
        <v>1</v>
      </c>
      <c r="E1418" s="32" t="n">
        <v>0.957</v>
      </c>
      <c r="F1418" s="32" t="n">
        <v>0.983</v>
      </c>
      <c r="G1418" s="32" t="s">
        <v>6779</v>
      </c>
      <c r="H1418" s="32" t="n">
        <v>1</v>
      </c>
      <c r="I1418" s="32" t="n">
        <v>0.97</v>
      </c>
      <c r="J1418" s="32" t="n">
        <v>1</v>
      </c>
      <c r="K1418" s="33" t="n">
        <f aca="false">COUNTIF(B1418:J1418,"&lt;0.05")</f>
        <v>0</v>
      </c>
      <c r="L1418" s="34" t="n">
        <f aca="false">COUNTIF(B1418:J1418,"&lt;0.005556")</f>
        <v>0</v>
      </c>
    </row>
    <row r="1419" customFormat="false" ht="15" hidden="false" customHeight="false" outlineLevel="0" collapsed="false">
      <c r="A1419" s="32" t="s">
        <v>4275</v>
      </c>
      <c r="B1419" s="32" t="n">
        <v>0.978</v>
      </c>
      <c r="C1419" s="32" t="n">
        <v>0.682</v>
      </c>
      <c r="D1419" s="32" t="n">
        <v>0.895</v>
      </c>
      <c r="E1419" s="32" t="n">
        <v>0.847</v>
      </c>
      <c r="F1419" s="32" t="n">
        <v>0.166</v>
      </c>
      <c r="G1419" s="32" t="n">
        <v>0.757</v>
      </c>
      <c r="H1419" s="32" t="n">
        <v>0.678</v>
      </c>
      <c r="I1419" s="32" t="n">
        <v>0.714</v>
      </c>
      <c r="J1419" s="32" t="n">
        <v>0.982</v>
      </c>
      <c r="K1419" s="33" t="n">
        <f aca="false">COUNTIF(B1419:J1419,"&lt;0.05")</f>
        <v>0</v>
      </c>
      <c r="L1419" s="34" t="n">
        <f aca="false">COUNTIF(B1419:J1419,"&lt;0.005556")</f>
        <v>0</v>
      </c>
    </row>
    <row r="1420" customFormat="false" ht="15" hidden="false" customHeight="false" outlineLevel="0" collapsed="false">
      <c r="A1420" s="32" t="s">
        <v>296</v>
      </c>
      <c r="B1420" s="32" t="n">
        <v>0.405</v>
      </c>
      <c r="C1420" s="32" t="n">
        <v>0.392</v>
      </c>
      <c r="D1420" s="32" t="n">
        <v>0.007</v>
      </c>
      <c r="E1420" s="32" t="n">
        <v>0.178</v>
      </c>
      <c r="F1420" s="32" t="n">
        <v>0.572</v>
      </c>
      <c r="G1420" s="32" t="n">
        <v>0.097</v>
      </c>
      <c r="H1420" s="32" t="n">
        <v>0.53</v>
      </c>
      <c r="I1420" s="32" t="n">
        <v>0.357</v>
      </c>
      <c r="J1420" s="32" t="n">
        <v>0.121</v>
      </c>
      <c r="K1420" s="33" t="n">
        <f aca="false">COUNTIF(B1420:J1420,"&lt;0.05")</f>
        <v>1</v>
      </c>
      <c r="L1420" s="34" t="n">
        <f aca="false">COUNTIF(B1420:J1420,"&lt;0.005556")</f>
        <v>0</v>
      </c>
    </row>
    <row r="1421" customFormat="false" ht="15" hidden="false" customHeight="false" outlineLevel="0" collapsed="false">
      <c r="A1421" s="32" t="s">
        <v>4330</v>
      </c>
      <c r="B1421" s="32" t="n">
        <v>0.785</v>
      </c>
      <c r="C1421" s="32" t="n">
        <v>1</v>
      </c>
      <c r="D1421" s="32" t="n">
        <v>1</v>
      </c>
      <c r="E1421" s="32" t="n">
        <v>0.891</v>
      </c>
      <c r="F1421" s="32" t="n">
        <v>0.948</v>
      </c>
      <c r="G1421" s="32" t="s">
        <v>6779</v>
      </c>
      <c r="H1421" s="32" t="n">
        <v>0.93</v>
      </c>
      <c r="I1421" s="32" t="n">
        <v>1</v>
      </c>
      <c r="J1421" s="32" t="n">
        <v>1</v>
      </c>
      <c r="K1421" s="33" t="n">
        <f aca="false">COUNTIF(B1421:J1421,"&lt;0.05")</f>
        <v>0</v>
      </c>
      <c r="L1421" s="34" t="n">
        <f aca="false">COUNTIF(B1421:J1421,"&lt;0.005556")</f>
        <v>0</v>
      </c>
    </row>
    <row r="1422" customFormat="false" ht="15" hidden="false" customHeight="false" outlineLevel="0" collapsed="false">
      <c r="A1422" s="32" t="s">
        <v>4797</v>
      </c>
      <c r="B1422" s="32" t="n">
        <v>0.977</v>
      </c>
      <c r="C1422" s="32" t="n">
        <v>1</v>
      </c>
      <c r="D1422" s="32" t="n">
        <v>0.896</v>
      </c>
      <c r="E1422" s="32" t="n">
        <v>0.955</v>
      </c>
      <c r="F1422" s="32" t="n">
        <v>1</v>
      </c>
      <c r="G1422" s="32" t="s">
        <v>6779</v>
      </c>
      <c r="H1422" s="32" t="s">
        <v>6779</v>
      </c>
      <c r="I1422" s="32" t="n">
        <v>1</v>
      </c>
      <c r="J1422" s="32" t="n">
        <v>1</v>
      </c>
      <c r="K1422" s="33" t="n">
        <f aca="false">COUNTIF(B1422:J1422,"&lt;0.05")</f>
        <v>0</v>
      </c>
      <c r="L1422" s="34" t="n">
        <f aca="false">COUNTIF(B1422:J1422,"&lt;0.005556")</f>
        <v>0</v>
      </c>
    </row>
    <row r="1423" customFormat="false" ht="15" hidden="false" customHeight="false" outlineLevel="0" collapsed="false">
      <c r="A1423" s="32" t="s">
        <v>5410</v>
      </c>
      <c r="B1423" s="32" t="s">
        <v>6779</v>
      </c>
      <c r="C1423" s="32" t="n">
        <v>1</v>
      </c>
      <c r="D1423" s="32" t="n">
        <v>1</v>
      </c>
      <c r="E1423" s="32" t="n">
        <v>0.993</v>
      </c>
      <c r="F1423" s="32" t="n">
        <v>0.983</v>
      </c>
      <c r="G1423" s="32" t="n">
        <v>1</v>
      </c>
      <c r="H1423" s="32" t="n">
        <v>1</v>
      </c>
      <c r="I1423" s="32" t="n">
        <v>0.97</v>
      </c>
      <c r="J1423" s="32" t="s">
        <v>6779</v>
      </c>
      <c r="K1423" s="33" t="n">
        <f aca="false">COUNTIF(B1423:J1423,"&lt;0.05")</f>
        <v>0</v>
      </c>
      <c r="L1423" s="34" t="n">
        <f aca="false">COUNTIF(B1423:J1423,"&lt;0.005556")</f>
        <v>0</v>
      </c>
    </row>
    <row r="1424" customFormat="false" ht="15" hidden="false" customHeight="false" outlineLevel="0" collapsed="false">
      <c r="A1424" s="32" t="s">
        <v>5097</v>
      </c>
      <c r="B1424" s="32" t="s">
        <v>6779</v>
      </c>
      <c r="C1424" s="32" t="n">
        <v>0.983</v>
      </c>
      <c r="D1424" s="32" t="n">
        <v>0.983</v>
      </c>
      <c r="E1424" s="32" t="n">
        <v>0.955</v>
      </c>
      <c r="F1424" s="32" t="n">
        <v>1</v>
      </c>
      <c r="G1424" s="32" t="s">
        <v>6779</v>
      </c>
      <c r="H1424" s="32" t="s">
        <v>6779</v>
      </c>
      <c r="I1424" s="32" t="n">
        <v>1</v>
      </c>
      <c r="J1424" s="32" t="n">
        <v>0.981</v>
      </c>
      <c r="K1424" s="33" t="n">
        <f aca="false">COUNTIF(B1424:J1424,"&lt;0.05")</f>
        <v>0</v>
      </c>
      <c r="L1424" s="34" t="n">
        <f aca="false">COUNTIF(B1424:J1424,"&lt;0.005556")</f>
        <v>0</v>
      </c>
    </row>
    <row r="1425" customFormat="false" ht="15" hidden="false" customHeight="false" outlineLevel="0" collapsed="false">
      <c r="A1425" s="32" t="s">
        <v>6262</v>
      </c>
      <c r="B1425" s="32" t="s">
        <v>6779</v>
      </c>
      <c r="C1425" s="32" t="n">
        <v>1</v>
      </c>
      <c r="D1425" s="32" t="s">
        <v>6779</v>
      </c>
      <c r="E1425" s="32" t="n">
        <v>1</v>
      </c>
      <c r="F1425" s="32" t="n">
        <v>1</v>
      </c>
      <c r="G1425" s="32" t="s">
        <v>6779</v>
      </c>
      <c r="H1425" s="32" t="s">
        <v>6779</v>
      </c>
      <c r="I1425" s="32" t="s">
        <v>6779</v>
      </c>
      <c r="J1425" s="32" t="n">
        <v>1</v>
      </c>
      <c r="K1425" s="33" t="n">
        <f aca="false">COUNTIF(B1425:J1425,"&lt;0.05")</f>
        <v>0</v>
      </c>
      <c r="L1425" s="34" t="n">
        <f aca="false">COUNTIF(B1425:J1425,"&lt;0.005556")</f>
        <v>0</v>
      </c>
    </row>
    <row r="1426" customFormat="false" ht="15" hidden="false" customHeight="false" outlineLevel="0" collapsed="false">
      <c r="A1426" s="32" t="s">
        <v>1831</v>
      </c>
      <c r="B1426" s="32" t="n">
        <v>0.645</v>
      </c>
      <c r="C1426" s="32" t="n">
        <v>0.71</v>
      </c>
      <c r="D1426" s="32" t="n">
        <v>0.483</v>
      </c>
      <c r="E1426" s="32" t="n">
        <v>0.339</v>
      </c>
      <c r="F1426" s="32" t="n">
        <v>0.136</v>
      </c>
      <c r="G1426" s="32" t="n">
        <v>0.607</v>
      </c>
      <c r="H1426" s="32" t="n">
        <v>0.108</v>
      </c>
      <c r="I1426" s="32" t="n">
        <v>0.712</v>
      </c>
      <c r="J1426" s="32" t="n">
        <v>0.075</v>
      </c>
      <c r="K1426" s="33" t="n">
        <f aca="false">COUNTIF(B1426:J1426,"&lt;0.05")</f>
        <v>0</v>
      </c>
      <c r="L1426" s="34" t="n">
        <f aca="false">COUNTIF(B1426:J1426,"&lt;0.005556")</f>
        <v>0</v>
      </c>
    </row>
    <row r="1427" customFormat="false" ht="15" hidden="false" customHeight="false" outlineLevel="0" collapsed="false">
      <c r="A1427" s="32" t="s">
        <v>2535</v>
      </c>
      <c r="B1427" s="32" t="n">
        <v>0.356</v>
      </c>
      <c r="C1427" s="32" t="n">
        <v>0.178</v>
      </c>
      <c r="D1427" s="32" t="n">
        <v>0.1</v>
      </c>
      <c r="E1427" s="32" t="n">
        <v>0.299</v>
      </c>
      <c r="F1427" s="32" t="n">
        <v>0.545</v>
      </c>
      <c r="G1427" s="32" t="n">
        <v>0.627</v>
      </c>
      <c r="H1427" s="32" t="n">
        <v>0.431</v>
      </c>
      <c r="I1427" s="32" t="n">
        <v>0.564</v>
      </c>
      <c r="J1427" s="32" t="n">
        <v>0.355</v>
      </c>
      <c r="K1427" s="33" t="n">
        <f aca="false">COUNTIF(B1427:J1427,"&lt;0.05")</f>
        <v>0</v>
      </c>
      <c r="L1427" s="34" t="n">
        <f aca="false">COUNTIF(B1427:J1427,"&lt;0.005556")</f>
        <v>0</v>
      </c>
    </row>
    <row r="1428" customFormat="false" ht="15" hidden="false" customHeight="false" outlineLevel="0" collapsed="false">
      <c r="A1428" s="32" t="s">
        <v>6447</v>
      </c>
      <c r="B1428" s="32" t="s">
        <v>6779</v>
      </c>
      <c r="C1428" s="32" t="n">
        <v>1</v>
      </c>
      <c r="D1428" s="32" t="s">
        <v>6779</v>
      </c>
      <c r="E1428" s="32" t="s">
        <v>6779</v>
      </c>
      <c r="F1428" s="32" t="s">
        <v>6779</v>
      </c>
      <c r="G1428" s="32" t="s">
        <v>6779</v>
      </c>
      <c r="H1428" s="32" t="s">
        <v>6779</v>
      </c>
      <c r="I1428" s="32" t="s">
        <v>6779</v>
      </c>
      <c r="J1428" s="32" t="s">
        <v>6779</v>
      </c>
      <c r="K1428" s="33" t="n">
        <f aca="false">COUNTIF(B1428:J1428,"&lt;0.05")</f>
        <v>0</v>
      </c>
      <c r="L1428" s="34" t="n">
        <f aca="false">COUNTIF(B1428:J1428,"&lt;0.005556")</f>
        <v>0</v>
      </c>
    </row>
    <row r="1429" customFormat="false" ht="15" hidden="false" customHeight="false" outlineLevel="0" collapsed="false">
      <c r="A1429" s="32" t="s">
        <v>4730</v>
      </c>
      <c r="B1429" s="32" t="n">
        <v>0.066</v>
      </c>
      <c r="C1429" s="32" t="n">
        <v>0.685</v>
      </c>
      <c r="D1429" s="32" t="n">
        <v>0.948</v>
      </c>
      <c r="E1429" s="32" t="n">
        <v>0.956</v>
      </c>
      <c r="F1429" s="32" t="n">
        <v>0.901</v>
      </c>
      <c r="G1429" s="32" t="n">
        <v>1</v>
      </c>
      <c r="H1429" s="32" t="n">
        <v>0.931</v>
      </c>
      <c r="I1429" s="32" t="n">
        <v>0.82</v>
      </c>
      <c r="J1429" s="32" t="n">
        <v>0.981</v>
      </c>
      <c r="K1429" s="33" t="n">
        <f aca="false">COUNTIF(B1429:J1429,"&lt;0.05")</f>
        <v>0</v>
      </c>
      <c r="L1429" s="34" t="n">
        <f aca="false">COUNTIF(B1429:J1429,"&lt;0.005556")</f>
        <v>0</v>
      </c>
    </row>
    <row r="1430" customFormat="false" ht="15" hidden="false" customHeight="false" outlineLevel="0" collapsed="false">
      <c r="A1430" s="32" t="s">
        <v>2197</v>
      </c>
      <c r="B1430" s="32" t="n">
        <v>0.217</v>
      </c>
      <c r="C1430" s="32" t="n">
        <v>0.312</v>
      </c>
      <c r="D1430" s="32" t="n">
        <v>0.174</v>
      </c>
      <c r="E1430" s="32" t="n">
        <v>0.341</v>
      </c>
      <c r="F1430" s="32" t="n">
        <v>0.495</v>
      </c>
      <c r="G1430" s="32" t="n">
        <v>0.678</v>
      </c>
      <c r="H1430" s="32" t="n">
        <v>0.118</v>
      </c>
      <c r="I1430" s="32" t="n">
        <v>0.054</v>
      </c>
      <c r="J1430" s="32" t="n">
        <v>0.594</v>
      </c>
      <c r="K1430" s="33" t="n">
        <f aca="false">COUNTIF(B1430:J1430,"&lt;0.05")</f>
        <v>0</v>
      </c>
      <c r="L1430" s="34" t="n">
        <f aca="false">COUNTIF(B1430:J1430,"&lt;0.005556")</f>
        <v>0</v>
      </c>
    </row>
    <row r="1431" customFormat="false" ht="15" hidden="false" customHeight="false" outlineLevel="0" collapsed="false">
      <c r="A1431" s="32" t="s">
        <v>5547</v>
      </c>
      <c r="B1431" s="32" t="s">
        <v>6779</v>
      </c>
      <c r="C1431" s="32" t="n">
        <v>0.95</v>
      </c>
      <c r="D1431" s="32" t="s">
        <v>6779</v>
      </c>
      <c r="E1431" s="32" t="s">
        <v>6779</v>
      </c>
      <c r="F1431" s="32" t="s">
        <v>6779</v>
      </c>
      <c r="G1431" s="32" t="n">
        <v>0.921</v>
      </c>
      <c r="H1431" s="32" t="s">
        <v>6779</v>
      </c>
      <c r="I1431" s="32" t="s">
        <v>6779</v>
      </c>
      <c r="J1431" s="32" t="s">
        <v>6779</v>
      </c>
      <c r="K1431" s="33" t="n">
        <f aca="false">COUNTIF(B1431:J1431,"&lt;0.05")</f>
        <v>0</v>
      </c>
      <c r="L1431" s="34" t="n">
        <f aca="false">COUNTIF(B1431:J1431,"&lt;0.005556")</f>
        <v>0</v>
      </c>
    </row>
    <row r="1432" customFormat="false" ht="15" hidden="false" customHeight="false" outlineLevel="0" collapsed="false">
      <c r="A1432" s="32" t="s">
        <v>2983</v>
      </c>
      <c r="B1432" s="32" t="n">
        <v>0.663</v>
      </c>
      <c r="C1432" s="32" t="n">
        <v>0.597</v>
      </c>
      <c r="D1432" s="32" t="n">
        <v>0.066</v>
      </c>
      <c r="E1432" s="32" t="n">
        <v>0.677</v>
      </c>
      <c r="F1432" s="32" t="n">
        <v>0.501</v>
      </c>
      <c r="G1432" s="32" t="n">
        <v>0.614</v>
      </c>
      <c r="H1432" s="32" t="n">
        <v>0.346</v>
      </c>
      <c r="I1432" s="32" t="n">
        <v>0.591</v>
      </c>
      <c r="J1432" s="32" t="n">
        <v>0.286</v>
      </c>
      <c r="K1432" s="33" t="n">
        <f aca="false">COUNTIF(B1432:J1432,"&lt;0.05")</f>
        <v>0</v>
      </c>
      <c r="L1432" s="34" t="n">
        <f aca="false">COUNTIF(B1432:J1432,"&lt;0.005556")</f>
        <v>0</v>
      </c>
    </row>
    <row r="1433" customFormat="false" ht="15" hidden="false" customHeight="false" outlineLevel="0" collapsed="false">
      <c r="A1433" s="32" t="s">
        <v>5019</v>
      </c>
      <c r="B1433" s="32" t="s">
        <v>6779</v>
      </c>
      <c r="C1433" s="32" t="n">
        <v>1</v>
      </c>
      <c r="D1433" s="32" t="s">
        <v>6779</v>
      </c>
      <c r="E1433" s="32" t="n">
        <v>0.957</v>
      </c>
      <c r="F1433" s="32" t="n">
        <v>0.837</v>
      </c>
      <c r="G1433" s="32" t="n">
        <v>1</v>
      </c>
      <c r="H1433" s="32" t="s">
        <v>6779</v>
      </c>
      <c r="I1433" s="32" t="n">
        <v>1</v>
      </c>
      <c r="J1433" s="32" t="n">
        <v>1</v>
      </c>
      <c r="K1433" s="33" t="n">
        <f aca="false">COUNTIF(B1433:J1433,"&lt;0.05")</f>
        <v>0</v>
      </c>
      <c r="L1433" s="34" t="n">
        <f aca="false">COUNTIF(B1433:J1433,"&lt;0.005556")</f>
        <v>0</v>
      </c>
    </row>
    <row r="1434" customFormat="false" ht="15" hidden="false" customHeight="false" outlineLevel="0" collapsed="false">
      <c r="A1434" s="32" t="s">
        <v>1738</v>
      </c>
      <c r="B1434" s="32" t="n">
        <v>0.535</v>
      </c>
      <c r="C1434" s="32" t="n">
        <v>0.408</v>
      </c>
      <c r="D1434" s="32" t="n">
        <v>0.174</v>
      </c>
      <c r="E1434" s="32" t="n">
        <v>0.408</v>
      </c>
      <c r="F1434" s="32" t="n">
        <v>0.255</v>
      </c>
      <c r="G1434" s="32" t="n">
        <v>0.442</v>
      </c>
      <c r="H1434" s="32" t="n">
        <v>0.407</v>
      </c>
      <c r="I1434" s="32" t="n">
        <v>0.418</v>
      </c>
      <c r="J1434" s="32" t="n">
        <v>0.48</v>
      </c>
      <c r="K1434" s="33" t="n">
        <f aca="false">COUNTIF(B1434:J1434,"&lt;0.05")</f>
        <v>0</v>
      </c>
      <c r="L1434" s="34" t="n">
        <f aca="false">COUNTIF(B1434:J1434,"&lt;0.005556")</f>
        <v>0</v>
      </c>
    </row>
    <row r="1435" customFormat="false" ht="15" hidden="false" customHeight="false" outlineLevel="0" collapsed="false">
      <c r="A1435" s="32" t="s">
        <v>5521</v>
      </c>
      <c r="B1435" s="32" t="n">
        <v>1</v>
      </c>
      <c r="C1435" s="32" t="n">
        <v>0.952</v>
      </c>
      <c r="D1435" s="32" t="n">
        <v>1</v>
      </c>
      <c r="E1435" s="32" t="n">
        <v>1</v>
      </c>
      <c r="F1435" s="32" t="s">
        <v>6779</v>
      </c>
      <c r="G1435" s="32" t="n">
        <v>1</v>
      </c>
      <c r="H1435" s="32" t="n">
        <v>0.976</v>
      </c>
      <c r="I1435" s="32" t="s">
        <v>6779</v>
      </c>
      <c r="J1435" s="32" t="s">
        <v>6779</v>
      </c>
      <c r="K1435" s="33" t="n">
        <f aca="false">COUNTIF(B1435:J1435,"&lt;0.05")</f>
        <v>0</v>
      </c>
      <c r="L1435" s="34" t="n">
        <f aca="false">COUNTIF(B1435:J1435,"&lt;0.005556")</f>
        <v>0</v>
      </c>
    </row>
    <row r="1436" customFormat="false" ht="15" hidden="false" customHeight="false" outlineLevel="0" collapsed="false">
      <c r="A1436" s="32" t="s">
        <v>6361</v>
      </c>
      <c r="B1436" s="32" t="s">
        <v>6779</v>
      </c>
      <c r="C1436" s="32" t="s">
        <v>6779</v>
      </c>
      <c r="D1436" s="32" t="n">
        <v>1</v>
      </c>
      <c r="E1436" s="32" t="s">
        <v>6779</v>
      </c>
      <c r="F1436" s="32" t="n">
        <v>1</v>
      </c>
      <c r="G1436" s="32" t="s">
        <v>6779</v>
      </c>
      <c r="H1436" s="32" t="s">
        <v>6779</v>
      </c>
      <c r="I1436" s="32" t="n">
        <v>1</v>
      </c>
      <c r="J1436" s="32" t="s">
        <v>6779</v>
      </c>
      <c r="K1436" s="33" t="n">
        <f aca="false">COUNTIF(B1436:J1436,"&lt;0.05")</f>
        <v>0</v>
      </c>
      <c r="L1436" s="34" t="n">
        <f aca="false">COUNTIF(B1436:J1436,"&lt;0.005556")</f>
        <v>0</v>
      </c>
    </row>
    <row r="1437" customFormat="false" ht="15" hidden="false" customHeight="false" outlineLevel="0" collapsed="false">
      <c r="A1437" s="32" t="s">
        <v>1328</v>
      </c>
      <c r="B1437" s="32" t="n">
        <v>0.573</v>
      </c>
      <c r="C1437" s="32" t="n">
        <v>0.232</v>
      </c>
      <c r="D1437" s="32" t="n">
        <v>0.442</v>
      </c>
      <c r="E1437" s="32" t="n">
        <v>0.443</v>
      </c>
      <c r="F1437" s="32" t="n">
        <v>0.378</v>
      </c>
      <c r="G1437" s="32" t="n">
        <v>0.215</v>
      </c>
      <c r="H1437" s="32" t="n">
        <v>0.4</v>
      </c>
      <c r="I1437" s="32" t="n">
        <v>0.235</v>
      </c>
      <c r="J1437" s="32" t="n">
        <v>0.539</v>
      </c>
      <c r="K1437" s="33" t="n">
        <f aca="false">COUNTIF(B1437:J1437,"&lt;0.05")</f>
        <v>0</v>
      </c>
      <c r="L1437" s="34" t="n">
        <f aca="false">COUNTIF(B1437:J1437,"&lt;0.005556")</f>
        <v>0</v>
      </c>
    </row>
    <row r="1438" customFormat="false" ht="15" hidden="false" customHeight="false" outlineLevel="0" collapsed="false">
      <c r="A1438" s="32" t="s">
        <v>2779</v>
      </c>
      <c r="B1438" s="32" t="n">
        <v>0.512</v>
      </c>
      <c r="C1438" s="32" t="n">
        <v>0.382</v>
      </c>
      <c r="D1438" s="32" t="n">
        <v>0.573</v>
      </c>
      <c r="E1438" s="32" t="n">
        <v>0.316</v>
      </c>
      <c r="F1438" s="32" t="n">
        <v>0.67</v>
      </c>
      <c r="G1438" s="32" t="n">
        <v>0.847</v>
      </c>
      <c r="H1438" s="32" t="n">
        <v>0.2</v>
      </c>
      <c r="I1438" s="32" t="n">
        <v>0.414</v>
      </c>
      <c r="J1438" s="32" t="n">
        <v>0.375</v>
      </c>
      <c r="K1438" s="33" t="n">
        <f aca="false">COUNTIF(B1438:J1438,"&lt;0.05")</f>
        <v>0</v>
      </c>
      <c r="L1438" s="34" t="n">
        <f aca="false">COUNTIF(B1438:J1438,"&lt;0.005556")</f>
        <v>0</v>
      </c>
    </row>
    <row r="1439" customFormat="false" ht="15" hidden="false" customHeight="false" outlineLevel="0" collapsed="false">
      <c r="A1439" s="32" t="s">
        <v>4697</v>
      </c>
      <c r="B1439" s="32" t="n">
        <v>1</v>
      </c>
      <c r="C1439" s="32" t="n">
        <v>0.983</v>
      </c>
      <c r="D1439" s="32" t="n">
        <v>1</v>
      </c>
      <c r="E1439" s="32" t="n">
        <v>0.925</v>
      </c>
      <c r="F1439" s="32" t="n">
        <v>0.899</v>
      </c>
      <c r="G1439" s="32" t="n">
        <v>0.976</v>
      </c>
      <c r="H1439" s="32" t="s">
        <v>6779</v>
      </c>
      <c r="I1439" s="32" t="n">
        <v>0.971</v>
      </c>
      <c r="J1439" s="32" t="n">
        <v>0.982</v>
      </c>
      <c r="K1439" s="33" t="n">
        <f aca="false">COUNTIF(B1439:J1439,"&lt;0.05")</f>
        <v>0</v>
      </c>
      <c r="L1439" s="34" t="n">
        <f aca="false">COUNTIF(B1439:J1439,"&lt;0.005556")</f>
        <v>0</v>
      </c>
    </row>
    <row r="1440" customFormat="false" ht="15" hidden="false" customHeight="false" outlineLevel="0" collapsed="false">
      <c r="A1440" s="32" t="s">
        <v>5299</v>
      </c>
      <c r="B1440" s="32" t="s">
        <v>6779</v>
      </c>
      <c r="C1440" s="32" t="n">
        <v>0.984</v>
      </c>
      <c r="D1440" s="32" t="s">
        <v>6779</v>
      </c>
      <c r="E1440" s="32" t="n">
        <v>1</v>
      </c>
      <c r="F1440" s="32" t="s">
        <v>6779</v>
      </c>
      <c r="G1440" s="32" t="s">
        <v>6779</v>
      </c>
      <c r="H1440" s="32" t="n">
        <v>0.977</v>
      </c>
      <c r="I1440" s="32" t="n">
        <v>1</v>
      </c>
      <c r="J1440" s="32" t="n">
        <v>0.892</v>
      </c>
      <c r="K1440" s="33" t="n">
        <f aca="false">COUNTIF(B1440:J1440,"&lt;0.05")</f>
        <v>0</v>
      </c>
      <c r="L1440" s="34" t="n">
        <f aca="false">COUNTIF(B1440:J1440,"&lt;0.005556")</f>
        <v>0</v>
      </c>
    </row>
    <row r="1441" customFormat="false" ht="15" hidden="false" customHeight="false" outlineLevel="0" collapsed="false">
      <c r="A1441" s="32" t="s">
        <v>1429</v>
      </c>
      <c r="B1441" s="32" t="n">
        <v>0.537</v>
      </c>
      <c r="C1441" s="32" t="n">
        <v>0.132</v>
      </c>
      <c r="D1441" s="32" t="n">
        <v>0.375</v>
      </c>
      <c r="E1441" s="32" t="n">
        <v>0.629</v>
      </c>
      <c r="F1441" s="32" t="n">
        <v>0.137</v>
      </c>
      <c r="G1441" s="32" t="n">
        <v>0.713</v>
      </c>
      <c r="H1441" s="32" t="n">
        <v>0.614</v>
      </c>
      <c r="I1441" s="32" t="n">
        <v>0.269</v>
      </c>
      <c r="J1441" s="32" t="n">
        <v>0.644</v>
      </c>
      <c r="K1441" s="33" t="n">
        <f aca="false">COUNTIF(B1441:J1441,"&lt;0.05")</f>
        <v>0</v>
      </c>
      <c r="L1441" s="34" t="n">
        <f aca="false">COUNTIF(B1441:J1441,"&lt;0.005556")</f>
        <v>0</v>
      </c>
    </row>
    <row r="1442" customFormat="false" ht="15" hidden="false" customHeight="false" outlineLevel="0" collapsed="false">
      <c r="A1442" s="32" t="s">
        <v>5929</v>
      </c>
      <c r="B1442" s="32" t="n">
        <v>1</v>
      </c>
      <c r="C1442" s="32" t="n">
        <v>0.984</v>
      </c>
      <c r="D1442" s="32" t="n">
        <v>1</v>
      </c>
      <c r="E1442" s="32" t="s">
        <v>6779</v>
      </c>
      <c r="F1442" s="32" t="s">
        <v>6779</v>
      </c>
      <c r="G1442" s="32" t="s">
        <v>6779</v>
      </c>
      <c r="H1442" s="32" t="s">
        <v>6779</v>
      </c>
      <c r="I1442" s="32" t="n">
        <v>1</v>
      </c>
      <c r="J1442" s="32" t="s">
        <v>6779</v>
      </c>
      <c r="K1442" s="33" t="n">
        <f aca="false">COUNTIF(B1442:J1442,"&lt;0.05")</f>
        <v>0</v>
      </c>
      <c r="L1442" s="34" t="n">
        <f aca="false">COUNTIF(B1442:J1442,"&lt;0.005556")</f>
        <v>0</v>
      </c>
    </row>
    <row r="1443" customFormat="false" ht="15" hidden="false" customHeight="false" outlineLevel="0" collapsed="false">
      <c r="A1443" s="32" t="s">
        <v>6062</v>
      </c>
      <c r="B1443" s="32" t="s">
        <v>6779</v>
      </c>
      <c r="C1443" s="32" t="n">
        <v>1</v>
      </c>
      <c r="D1443" s="32" t="s">
        <v>6779</v>
      </c>
      <c r="E1443" s="32" t="s">
        <v>6779</v>
      </c>
      <c r="F1443" s="32" t="n">
        <v>0.983</v>
      </c>
      <c r="G1443" s="32" t="n">
        <v>1</v>
      </c>
      <c r="H1443" s="32" t="s">
        <v>6779</v>
      </c>
      <c r="I1443" s="32" t="s">
        <v>6779</v>
      </c>
      <c r="J1443" s="32" t="s">
        <v>6779</v>
      </c>
      <c r="K1443" s="33" t="n">
        <f aca="false">COUNTIF(B1443:J1443,"&lt;0.05")</f>
        <v>0</v>
      </c>
      <c r="L1443" s="34" t="n">
        <f aca="false">COUNTIF(B1443:J1443,"&lt;0.005556")</f>
        <v>0</v>
      </c>
    </row>
    <row r="1444" customFormat="false" ht="15" hidden="false" customHeight="false" outlineLevel="0" collapsed="false">
      <c r="A1444" s="32" t="s">
        <v>759</v>
      </c>
      <c r="B1444" s="32" t="n">
        <v>0.579</v>
      </c>
      <c r="C1444" s="32" t="n">
        <v>0.477</v>
      </c>
      <c r="D1444" s="32" t="n">
        <v>0.305</v>
      </c>
      <c r="E1444" s="32" t="n">
        <v>0.213</v>
      </c>
      <c r="F1444" s="32" t="n">
        <v>0.045</v>
      </c>
      <c r="G1444" s="32" t="n">
        <v>0.309</v>
      </c>
      <c r="H1444" s="32" t="n">
        <v>0.53</v>
      </c>
      <c r="I1444" s="32" t="n">
        <v>0.438</v>
      </c>
      <c r="J1444" s="32" t="n">
        <v>0.529</v>
      </c>
      <c r="K1444" s="33" t="n">
        <f aca="false">COUNTIF(B1444:J1444,"&lt;0.05")</f>
        <v>1</v>
      </c>
      <c r="L1444" s="34" t="n">
        <f aca="false">COUNTIF(B1444:J1444,"&lt;0.005556")</f>
        <v>0</v>
      </c>
    </row>
    <row r="1445" customFormat="false" ht="15" hidden="false" customHeight="false" outlineLevel="0" collapsed="false">
      <c r="A1445" s="32" t="s">
        <v>2096</v>
      </c>
      <c r="B1445" s="32" t="n">
        <v>0.164</v>
      </c>
      <c r="C1445" s="32" t="n">
        <v>0.612</v>
      </c>
      <c r="D1445" s="32" t="n">
        <v>0.447</v>
      </c>
      <c r="E1445" s="32" t="n">
        <v>0.213</v>
      </c>
      <c r="F1445" s="32" t="n">
        <v>0.597</v>
      </c>
      <c r="G1445" s="32" t="n">
        <v>0.578</v>
      </c>
      <c r="H1445" s="32" t="n">
        <v>0.359</v>
      </c>
      <c r="I1445" s="32" t="n">
        <v>0.342</v>
      </c>
      <c r="J1445" s="32" t="n">
        <v>0.034</v>
      </c>
      <c r="K1445" s="33" t="n">
        <f aca="false">COUNTIF(B1445:J1445,"&lt;0.05")</f>
        <v>1</v>
      </c>
      <c r="L1445" s="34" t="n">
        <f aca="false">COUNTIF(B1445:J1445,"&lt;0.005556")</f>
        <v>0</v>
      </c>
    </row>
    <row r="1446" customFormat="false" ht="15" hidden="false" customHeight="false" outlineLevel="0" collapsed="false">
      <c r="A1446" s="32" t="s">
        <v>6218</v>
      </c>
      <c r="B1446" s="32" t="n">
        <v>0.068</v>
      </c>
      <c r="C1446" s="32" t="s">
        <v>6779</v>
      </c>
      <c r="D1446" s="32" t="n">
        <v>1</v>
      </c>
      <c r="E1446" s="32" t="n">
        <v>1</v>
      </c>
      <c r="F1446" s="32" t="s">
        <v>6779</v>
      </c>
      <c r="G1446" s="32" t="s">
        <v>6779</v>
      </c>
      <c r="H1446" s="32" t="s">
        <v>6779</v>
      </c>
      <c r="I1446" s="32" t="s">
        <v>6779</v>
      </c>
      <c r="J1446" s="32" t="n">
        <v>1</v>
      </c>
      <c r="K1446" s="33" t="n">
        <f aca="false">COUNTIF(B1446:J1446,"&lt;0.05")</f>
        <v>0</v>
      </c>
      <c r="L1446" s="34" t="n">
        <f aca="false">COUNTIF(B1446:J1446,"&lt;0.005556")</f>
        <v>0</v>
      </c>
    </row>
    <row r="1447" customFormat="false" ht="15" hidden="false" customHeight="false" outlineLevel="0" collapsed="false">
      <c r="A1447" s="32" t="s">
        <v>5818</v>
      </c>
      <c r="B1447" s="32" t="s">
        <v>6779</v>
      </c>
      <c r="C1447" s="32" t="s">
        <v>6779</v>
      </c>
      <c r="D1447" s="32" t="n">
        <v>1</v>
      </c>
      <c r="E1447" s="32" t="n">
        <v>1</v>
      </c>
      <c r="F1447" s="32" t="n">
        <v>0.949</v>
      </c>
      <c r="G1447" s="32" t="s">
        <v>6779</v>
      </c>
      <c r="H1447" s="32" t="n">
        <v>1</v>
      </c>
      <c r="I1447" s="32" t="s">
        <v>6779</v>
      </c>
      <c r="J1447" s="32" t="n">
        <v>1</v>
      </c>
      <c r="K1447" s="33" t="n">
        <f aca="false">COUNTIF(B1447:J1447,"&lt;0.05")</f>
        <v>0</v>
      </c>
      <c r="L1447" s="34" t="n">
        <f aca="false">COUNTIF(B1447:J1447,"&lt;0.005556")</f>
        <v>0</v>
      </c>
    </row>
    <row r="1448" customFormat="false" ht="15" hidden="false" customHeight="false" outlineLevel="0" collapsed="false">
      <c r="A1448" s="32" t="s">
        <v>2829</v>
      </c>
      <c r="B1448" s="32" t="n">
        <v>0.082</v>
      </c>
      <c r="C1448" s="32" t="n">
        <v>0.574</v>
      </c>
      <c r="D1448" s="32" t="n">
        <v>0.299</v>
      </c>
      <c r="E1448" s="32" t="n">
        <v>0.325</v>
      </c>
      <c r="F1448" s="32" t="n">
        <v>0.58</v>
      </c>
      <c r="G1448" s="32" t="n">
        <v>0.743</v>
      </c>
      <c r="H1448" s="32" t="n">
        <v>0.276</v>
      </c>
      <c r="I1448" s="32" t="n">
        <v>0.537</v>
      </c>
      <c r="J1448" s="32" t="n">
        <v>0.453</v>
      </c>
      <c r="K1448" s="33" t="n">
        <f aca="false">COUNTIF(B1448:J1448,"&lt;0.05")</f>
        <v>0</v>
      </c>
      <c r="L1448" s="34" t="n">
        <f aca="false">COUNTIF(B1448:J1448,"&lt;0.005556")</f>
        <v>0</v>
      </c>
    </row>
    <row r="1449" customFormat="false" ht="15" hidden="false" customHeight="false" outlineLevel="0" collapsed="false">
      <c r="A1449" s="32" t="s">
        <v>4796</v>
      </c>
      <c r="B1449" s="32" t="n">
        <v>0.87</v>
      </c>
      <c r="C1449" s="32" t="n">
        <v>0.905</v>
      </c>
      <c r="D1449" s="32" t="n">
        <v>0.947</v>
      </c>
      <c r="E1449" s="32" t="n">
        <v>0.978</v>
      </c>
      <c r="F1449" s="32" t="n">
        <v>1</v>
      </c>
      <c r="G1449" s="32" t="n">
        <v>1</v>
      </c>
      <c r="H1449" s="32" t="s">
        <v>6779</v>
      </c>
      <c r="I1449" s="32" t="n">
        <v>1</v>
      </c>
      <c r="J1449" s="32" t="s">
        <v>6779</v>
      </c>
      <c r="K1449" s="33" t="n">
        <f aca="false">COUNTIF(B1449:J1449,"&lt;0.05")</f>
        <v>0</v>
      </c>
      <c r="L1449" s="34" t="n">
        <f aca="false">COUNTIF(B1449:J1449,"&lt;0.005556")</f>
        <v>0</v>
      </c>
    </row>
    <row r="1450" customFormat="false" ht="15" hidden="false" customHeight="false" outlineLevel="0" collapsed="false">
      <c r="A1450" s="32" t="s">
        <v>1238</v>
      </c>
      <c r="B1450" s="32" t="n">
        <v>0.301</v>
      </c>
      <c r="C1450" s="32" t="n">
        <v>0.271</v>
      </c>
      <c r="D1450" s="32" t="n">
        <v>0.071</v>
      </c>
      <c r="E1450" s="32" t="n">
        <v>0.2</v>
      </c>
      <c r="F1450" s="32" t="n">
        <v>0.128</v>
      </c>
      <c r="G1450" s="32" t="n">
        <v>0.605</v>
      </c>
      <c r="H1450" s="32" t="n">
        <v>0.622</v>
      </c>
      <c r="I1450" s="32" t="n">
        <v>0.581</v>
      </c>
      <c r="J1450" s="32" t="n">
        <v>0.596</v>
      </c>
      <c r="K1450" s="33" t="n">
        <f aca="false">COUNTIF(B1450:J1450,"&lt;0.05")</f>
        <v>0</v>
      </c>
      <c r="L1450" s="34" t="n">
        <f aca="false">COUNTIF(B1450:J1450,"&lt;0.005556")</f>
        <v>0</v>
      </c>
    </row>
    <row r="1451" customFormat="false" ht="15" hidden="false" customHeight="false" outlineLevel="0" collapsed="false">
      <c r="A1451" s="32" t="s">
        <v>6407</v>
      </c>
      <c r="B1451" s="32" t="n">
        <v>1</v>
      </c>
      <c r="C1451" s="32" t="s">
        <v>6779</v>
      </c>
      <c r="D1451" s="32" t="n">
        <v>1</v>
      </c>
      <c r="E1451" s="32" t="s">
        <v>6779</v>
      </c>
      <c r="F1451" s="32" t="s">
        <v>6779</v>
      </c>
      <c r="G1451" s="32" t="s">
        <v>6779</v>
      </c>
      <c r="H1451" s="32" t="s">
        <v>6779</v>
      </c>
      <c r="I1451" s="32" t="s">
        <v>6779</v>
      </c>
      <c r="J1451" s="32" t="s">
        <v>6779</v>
      </c>
      <c r="K1451" s="33" t="n">
        <f aca="false">COUNTIF(B1451:J1451,"&lt;0.05")</f>
        <v>0</v>
      </c>
      <c r="L1451" s="34" t="n">
        <f aca="false">COUNTIF(B1451:J1451,"&lt;0.005556")</f>
        <v>0</v>
      </c>
    </row>
    <row r="1452" customFormat="false" ht="15" hidden="false" customHeight="false" outlineLevel="0" collapsed="false">
      <c r="A1452" s="32" t="s">
        <v>1054</v>
      </c>
      <c r="B1452" s="32" t="n">
        <v>0.668</v>
      </c>
      <c r="C1452" s="32" t="n">
        <v>0.286</v>
      </c>
      <c r="D1452" s="32" t="n">
        <v>0.152</v>
      </c>
      <c r="E1452" s="32" t="n">
        <v>0.465</v>
      </c>
      <c r="F1452" s="32" t="n">
        <v>0.072</v>
      </c>
      <c r="G1452" s="32" t="n">
        <v>0.496</v>
      </c>
      <c r="H1452" s="32" t="n">
        <v>0.27</v>
      </c>
      <c r="I1452" s="32" t="n">
        <v>0.691</v>
      </c>
      <c r="J1452" s="32" t="n">
        <v>0.084</v>
      </c>
      <c r="K1452" s="33" t="n">
        <f aca="false">COUNTIF(B1452:J1452,"&lt;0.05")</f>
        <v>0</v>
      </c>
      <c r="L1452" s="34" t="n">
        <f aca="false">COUNTIF(B1452:J1452,"&lt;0.005556")</f>
        <v>0</v>
      </c>
    </row>
    <row r="1453" customFormat="false" ht="15" hidden="false" customHeight="false" outlineLevel="0" collapsed="false">
      <c r="A1453" s="32" t="s">
        <v>2603</v>
      </c>
      <c r="B1453" s="32" t="n">
        <v>0.677</v>
      </c>
      <c r="C1453" s="32" t="n">
        <v>0.203</v>
      </c>
      <c r="D1453" s="32" t="n">
        <v>0.677</v>
      </c>
      <c r="E1453" s="32" t="n">
        <v>0.165</v>
      </c>
      <c r="F1453" s="32" t="n">
        <v>0.225</v>
      </c>
      <c r="G1453" s="32" t="n">
        <v>0.358</v>
      </c>
      <c r="H1453" s="32" t="n">
        <v>0.739</v>
      </c>
      <c r="I1453" s="32" t="n">
        <v>0.411</v>
      </c>
      <c r="J1453" s="32" t="n">
        <v>0.556</v>
      </c>
      <c r="K1453" s="33" t="n">
        <f aca="false">COUNTIF(B1453:J1453,"&lt;0.05")</f>
        <v>0</v>
      </c>
      <c r="L1453" s="34" t="n">
        <f aca="false">COUNTIF(B1453:J1453,"&lt;0.005556")</f>
        <v>0</v>
      </c>
    </row>
    <row r="1454" customFormat="false" ht="15" hidden="false" customHeight="false" outlineLevel="0" collapsed="false">
      <c r="A1454" s="32" t="s">
        <v>5920</v>
      </c>
      <c r="B1454" s="32" t="n">
        <v>1</v>
      </c>
      <c r="C1454" s="32" t="s">
        <v>6779</v>
      </c>
      <c r="D1454" s="32" t="s">
        <v>6779</v>
      </c>
      <c r="E1454" s="32" t="n">
        <v>0.993</v>
      </c>
      <c r="F1454" s="32" t="s">
        <v>6779</v>
      </c>
      <c r="G1454" s="32" t="n">
        <v>0.974</v>
      </c>
      <c r="H1454" s="32" t="n">
        <v>1</v>
      </c>
      <c r="I1454" s="32" t="s">
        <v>6779</v>
      </c>
      <c r="J1454" s="32" t="s">
        <v>6779</v>
      </c>
      <c r="K1454" s="33" t="n">
        <f aca="false">COUNTIF(B1454:J1454,"&lt;0.05")</f>
        <v>0</v>
      </c>
      <c r="L1454" s="34" t="n">
        <f aca="false">COUNTIF(B1454:J1454,"&lt;0.005556")</f>
        <v>0</v>
      </c>
    </row>
    <row r="1455" customFormat="false" ht="15" hidden="false" customHeight="false" outlineLevel="0" collapsed="false">
      <c r="A1455" s="32" t="s">
        <v>3326</v>
      </c>
      <c r="B1455" s="32" t="n">
        <v>0.313</v>
      </c>
      <c r="C1455" s="32" t="n">
        <v>0.597</v>
      </c>
      <c r="D1455" s="32" t="n">
        <v>0.663</v>
      </c>
      <c r="E1455" s="32" t="n">
        <v>0.647</v>
      </c>
      <c r="F1455" s="32" t="n">
        <v>0.833</v>
      </c>
      <c r="G1455" s="32" t="n">
        <v>0.975</v>
      </c>
      <c r="H1455" s="32" t="n">
        <v>0.554</v>
      </c>
      <c r="I1455" s="32" t="n">
        <v>0.91</v>
      </c>
      <c r="J1455" s="32" t="n">
        <v>0.746</v>
      </c>
      <c r="K1455" s="33" t="n">
        <f aca="false">COUNTIF(B1455:J1455,"&lt;0.05")</f>
        <v>0</v>
      </c>
      <c r="L1455" s="34" t="n">
        <f aca="false">COUNTIF(B1455:J1455,"&lt;0.005556")</f>
        <v>0</v>
      </c>
    </row>
    <row r="1456" customFormat="false" ht="15" hidden="false" customHeight="false" outlineLevel="0" collapsed="false">
      <c r="A1456" s="32" t="s">
        <v>5987</v>
      </c>
      <c r="B1456" s="32" t="n">
        <v>0.978</v>
      </c>
      <c r="C1456" s="32" t="s">
        <v>6779</v>
      </c>
      <c r="D1456" s="32" t="n">
        <v>1</v>
      </c>
      <c r="E1456" s="32" t="n">
        <v>0.979</v>
      </c>
      <c r="F1456" s="32" t="s">
        <v>6779</v>
      </c>
      <c r="G1456" s="32" t="s">
        <v>6779</v>
      </c>
      <c r="H1456" s="32" t="s">
        <v>6779</v>
      </c>
      <c r="I1456" s="32" t="s">
        <v>6779</v>
      </c>
      <c r="J1456" s="32" t="s">
        <v>6779</v>
      </c>
      <c r="K1456" s="33" t="n">
        <f aca="false">COUNTIF(B1456:J1456,"&lt;0.05")</f>
        <v>0</v>
      </c>
      <c r="L1456" s="34" t="n">
        <f aca="false">COUNTIF(B1456:J1456,"&lt;0.005556")</f>
        <v>0</v>
      </c>
    </row>
    <row r="1457" customFormat="false" ht="15" hidden="false" customHeight="false" outlineLevel="0" collapsed="false">
      <c r="A1457" s="32" t="s">
        <v>2681</v>
      </c>
      <c r="B1457" s="32" t="n">
        <v>0.049</v>
      </c>
      <c r="C1457" s="32" t="n">
        <v>0.314</v>
      </c>
      <c r="D1457" s="32" t="n">
        <v>0.112</v>
      </c>
      <c r="E1457" s="32" t="n">
        <v>0.161</v>
      </c>
      <c r="F1457" s="32" t="n">
        <v>0.239</v>
      </c>
      <c r="G1457" s="32" t="n">
        <v>0.849</v>
      </c>
      <c r="H1457" s="32" t="n">
        <v>0.45</v>
      </c>
      <c r="I1457" s="32" t="n">
        <v>0.587</v>
      </c>
      <c r="J1457" s="32" t="n">
        <v>0.453</v>
      </c>
      <c r="K1457" s="33" t="n">
        <f aca="false">COUNTIF(B1457:J1457,"&lt;0.05")</f>
        <v>1</v>
      </c>
      <c r="L1457" s="34" t="n">
        <f aca="false">COUNTIF(B1457:J1457,"&lt;0.005556")</f>
        <v>0</v>
      </c>
    </row>
    <row r="1458" customFormat="false" ht="15" hidden="false" customHeight="false" outlineLevel="0" collapsed="false">
      <c r="A1458" s="32" t="s">
        <v>3939</v>
      </c>
      <c r="B1458" s="32" t="n">
        <v>0.978</v>
      </c>
      <c r="C1458" s="32" t="n">
        <v>0.902</v>
      </c>
      <c r="D1458" s="32" t="n">
        <v>0.896</v>
      </c>
      <c r="E1458" s="32" t="n">
        <v>0.347</v>
      </c>
      <c r="F1458" s="32" t="n">
        <v>0.949</v>
      </c>
      <c r="G1458" s="32" t="n">
        <v>0.975</v>
      </c>
      <c r="H1458" s="32" t="n">
        <v>0.929</v>
      </c>
      <c r="I1458" s="32" t="n">
        <v>0.713</v>
      </c>
      <c r="J1458" s="32" t="n">
        <v>0.949</v>
      </c>
      <c r="K1458" s="33" t="n">
        <f aca="false">COUNTIF(B1458:J1458,"&lt;0.05")</f>
        <v>0</v>
      </c>
      <c r="L1458" s="34" t="n">
        <f aca="false">COUNTIF(B1458:J1458,"&lt;0.005556")</f>
        <v>0</v>
      </c>
    </row>
    <row r="1459" customFormat="false" ht="15" hidden="false" customHeight="false" outlineLevel="0" collapsed="false">
      <c r="A1459" s="32" t="s">
        <v>4726</v>
      </c>
      <c r="B1459" s="32" t="n">
        <v>1</v>
      </c>
      <c r="C1459" s="32" t="n">
        <v>0.983</v>
      </c>
      <c r="D1459" s="32" t="n">
        <v>1</v>
      </c>
      <c r="E1459" s="32" t="n">
        <v>0.242</v>
      </c>
      <c r="F1459" s="32" t="n">
        <v>0.983</v>
      </c>
      <c r="G1459" s="32" t="n">
        <v>1</v>
      </c>
      <c r="H1459" s="32" t="s">
        <v>6779</v>
      </c>
      <c r="I1459" s="32" t="n">
        <v>1</v>
      </c>
      <c r="J1459" s="32" t="n">
        <v>1</v>
      </c>
      <c r="K1459" s="33" t="n">
        <f aca="false">COUNTIF(B1459:J1459,"&lt;0.05")</f>
        <v>0</v>
      </c>
      <c r="L1459" s="34" t="n">
        <f aca="false">COUNTIF(B1459:J1459,"&lt;0.005556")</f>
        <v>0</v>
      </c>
    </row>
    <row r="1460" customFormat="false" ht="15" hidden="false" customHeight="false" outlineLevel="0" collapsed="false">
      <c r="A1460" s="32" t="s">
        <v>1289</v>
      </c>
      <c r="B1460" s="32" t="n">
        <v>0.582</v>
      </c>
      <c r="C1460" s="32" t="n">
        <v>0.495</v>
      </c>
      <c r="D1460" s="32" t="n">
        <v>0.296</v>
      </c>
      <c r="E1460" s="32" t="n">
        <v>0.406</v>
      </c>
      <c r="F1460" s="32" t="n">
        <v>0.477</v>
      </c>
      <c r="G1460" s="32" t="n">
        <v>0.509</v>
      </c>
      <c r="H1460" s="32" t="n">
        <v>0.467</v>
      </c>
      <c r="I1460" s="32" t="n">
        <v>0.09</v>
      </c>
      <c r="J1460" s="32" t="n">
        <v>0.658</v>
      </c>
      <c r="K1460" s="33" t="n">
        <f aca="false">COUNTIF(B1460:J1460,"&lt;0.05")</f>
        <v>0</v>
      </c>
      <c r="L1460" s="34" t="n">
        <f aca="false">COUNTIF(B1460:J1460,"&lt;0.005556")</f>
        <v>0</v>
      </c>
    </row>
    <row r="1461" customFormat="false" ht="15" hidden="false" customHeight="false" outlineLevel="0" collapsed="false">
      <c r="A1461" s="32" t="s">
        <v>3871</v>
      </c>
      <c r="B1461" s="32" t="n">
        <v>0.867</v>
      </c>
      <c r="C1461" s="32" t="n">
        <v>0.901</v>
      </c>
      <c r="D1461" s="32" t="n">
        <v>0.827</v>
      </c>
      <c r="E1461" s="32" t="n">
        <v>0.521</v>
      </c>
      <c r="F1461" s="32" t="n">
        <v>1</v>
      </c>
      <c r="G1461" s="32" t="n">
        <v>0.974</v>
      </c>
      <c r="H1461" s="32" t="n">
        <v>0.78</v>
      </c>
      <c r="I1461" s="32" t="n">
        <v>1</v>
      </c>
      <c r="J1461" s="32" t="n">
        <v>0.823</v>
      </c>
      <c r="K1461" s="33" t="n">
        <f aca="false">COUNTIF(B1461:J1461,"&lt;0.05")</f>
        <v>0</v>
      </c>
      <c r="L1461" s="34" t="n">
        <f aca="false">COUNTIF(B1461:J1461,"&lt;0.005556")</f>
        <v>0</v>
      </c>
    </row>
    <row r="1462" customFormat="false" ht="15" hidden="false" customHeight="false" outlineLevel="0" collapsed="false">
      <c r="A1462" s="32" t="s">
        <v>3531</v>
      </c>
      <c r="B1462" s="32" t="n">
        <v>0.931</v>
      </c>
      <c r="C1462" s="32" t="n">
        <v>0.984</v>
      </c>
      <c r="D1462" s="32" t="n">
        <v>0.828</v>
      </c>
      <c r="E1462" s="32" t="n">
        <v>0.48</v>
      </c>
      <c r="F1462" s="32" t="n">
        <v>0.411</v>
      </c>
      <c r="G1462" s="32" t="n">
        <v>1</v>
      </c>
      <c r="H1462" s="32" t="n">
        <v>0.766</v>
      </c>
      <c r="I1462" s="32" t="s">
        <v>6779</v>
      </c>
      <c r="J1462" s="32" t="n">
        <v>0.643</v>
      </c>
      <c r="K1462" s="33" t="n">
        <f aca="false">COUNTIF(B1462:J1462,"&lt;0.05")</f>
        <v>0</v>
      </c>
      <c r="L1462" s="34" t="n">
        <f aca="false">COUNTIF(B1462:J1462,"&lt;0.005556")</f>
        <v>0</v>
      </c>
    </row>
    <row r="1463" customFormat="false" ht="15" hidden="false" customHeight="false" outlineLevel="0" collapsed="false">
      <c r="A1463" s="32" t="s">
        <v>2767</v>
      </c>
      <c r="B1463" s="32" t="n">
        <v>0.206</v>
      </c>
      <c r="C1463" s="32" t="n">
        <v>0.434</v>
      </c>
      <c r="D1463" s="32" t="n">
        <v>0.324</v>
      </c>
      <c r="E1463" s="32" t="n">
        <v>0.325</v>
      </c>
      <c r="F1463" s="32" t="n">
        <v>0.948</v>
      </c>
      <c r="G1463" s="32" t="n">
        <v>0.472</v>
      </c>
      <c r="H1463" s="32" t="n">
        <v>0.431</v>
      </c>
      <c r="I1463" s="32" t="n">
        <v>0.821</v>
      </c>
      <c r="J1463" s="32" t="n">
        <v>0.534</v>
      </c>
      <c r="K1463" s="33" t="n">
        <f aca="false">COUNTIF(B1463:J1463,"&lt;0.05")</f>
        <v>0</v>
      </c>
      <c r="L1463" s="34" t="n">
        <f aca="false">COUNTIF(B1463:J1463,"&lt;0.005556")</f>
        <v>0</v>
      </c>
    </row>
    <row r="1464" customFormat="false" ht="15" hidden="false" customHeight="false" outlineLevel="0" collapsed="false">
      <c r="A1464" s="32" t="s">
        <v>6254</v>
      </c>
      <c r="B1464" s="32" t="s">
        <v>6779</v>
      </c>
      <c r="C1464" s="32" t="s">
        <v>6779</v>
      </c>
      <c r="D1464" s="32" t="n">
        <v>0.983</v>
      </c>
      <c r="E1464" s="32" t="n">
        <v>1</v>
      </c>
      <c r="F1464" s="32" t="s">
        <v>6779</v>
      </c>
      <c r="G1464" s="32" t="n">
        <v>1</v>
      </c>
      <c r="H1464" s="32" t="s">
        <v>6779</v>
      </c>
      <c r="I1464" s="32" t="s">
        <v>6779</v>
      </c>
      <c r="J1464" s="32" t="s">
        <v>6779</v>
      </c>
      <c r="K1464" s="33" t="n">
        <f aca="false">COUNTIF(B1464:J1464,"&lt;0.05")</f>
        <v>0</v>
      </c>
      <c r="L1464" s="34" t="n">
        <f aca="false">COUNTIF(B1464:J1464,"&lt;0.005556")</f>
        <v>0</v>
      </c>
    </row>
    <row r="1465" customFormat="false" ht="15" hidden="false" customHeight="false" outlineLevel="0" collapsed="false">
      <c r="A1465" s="32" t="s">
        <v>4847</v>
      </c>
      <c r="B1465" s="32" t="s">
        <v>6779</v>
      </c>
      <c r="C1465" s="32" t="n">
        <v>0.984</v>
      </c>
      <c r="D1465" s="32" t="n">
        <v>1</v>
      </c>
      <c r="E1465" s="32" t="n">
        <v>0.928</v>
      </c>
      <c r="F1465" s="32" t="n">
        <v>0.983</v>
      </c>
      <c r="G1465" s="32" t="n">
        <v>0.848</v>
      </c>
      <c r="H1465" s="32" t="n">
        <v>0.974</v>
      </c>
      <c r="I1465" s="32" t="n">
        <v>0.907</v>
      </c>
      <c r="J1465" s="32" t="n">
        <v>0.945</v>
      </c>
      <c r="K1465" s="33" t="n">
        <f aca="false">COUNTIF(B1465:J1465,"&lt;0.05")</f>
        <v>0</v>
      </c>
      <c r="L1465" s="34" t="n">
        <f aca="false">COUNTIF(B1465:J1465,"&lt;0.005556")</f>
        <v>0</v>
      </c>
    </row>
    <row r="1466" customFormat="false" ht="15" hidden="false" customHeight="false" outlineLevel="0" collapsed="false">
      <c r="A1466" s="32" t="s">
        <v>3664</v>
      </c>
      <c r="B1466" s="32" t="n">
        <v>0.935</v>
      </c>
      <c r="C1466" s="32" t="n">
        <v>0.049</v>
      </c>
      <c r="D1466" s="32" t="n">
        <v>0.983</v>
      </c>
      <c r="E1466" s="32" t="n">
        <v>0.474</v>
      </c>
      <c r="F1466" s="32" t="n">
        <v>0.758</v>
      </c>
      <c r="G1466" s="32" t="n">
        <v>0.974</v>
      </c>
      <c r="H1466" s="32" t="n">
        <v>0.776</v>
      </c>
      <c r="I1466" s="32" t="n">
        <v>0.821</v>
      </c>
      <c r="J1466" s="32" t="n">
        <v>0.74</v>
      </c>
      <c r="K1466" s="33" t="n">
        <f aca="false">COUNTIF(B1466:J1466,"&lt;0.05")</f>
        <v>1</v>
      </c>
      <c r="L1466" s="34" t="n">
        <f aca="false">COUNTIF(B1466:J1466,"&lt;0.005556")</f>
        <v>0</v>
      </c>
    </row>
    <row r="1467" customFormat="false" ht="15" hidden="false" customHeight="false" outlineLevel="0" collapsed="false">
      <c r="A1467" s="32" t="s">
        <v>3808</v>
      </c>
      <c r="B1467" s="32" t="n">
        <v>0.978</v>
      </c>
      <c r="C1467" s="32" t="n">
        <v>0.983</v>
      </c>
      <c r="D1467" s="32" t="n">
        <v>0.894</v>
      </c>
      <c r="E1467" s="32" t="n">
        <v>0.475</v>
      </c>
      <c r="F1467" s="32" t="n">
        <v>0.831</v>
      </c>
      <c r="G1467" s="32" t="n">
        <v>0.918</v>
      </c>
      <c r="H1467" s="32" t="n">
        <v>0.861</v>
      </c>
      <c r="I1467" s="32" t="n">
        <v>0.967</v>
      </c>
      <c r="J1467" s="32" t="n">
        <v>0.453</v>
      </c>
      <c r="K1467" s="33" t="n">
        <f aca="false">COUNTIF(B1467:J1467,"&lt;0.05")</f>
        <v>0</v>
      </c>
      <c r="L1467" s="34" t="n">
        <f aca="false">COUNTIF(B1467:J1467,"&lt;0.005556")</f>
        <v>0</v>
      </c>
    </row>
    <row r="1468" customFormat="false" ht="15" hidden="false" customHeight="false" outlineLevel="0" collapsed="false">
      <c r="A1468" s="32" t="s">
        <v>3398</v>
      </c>
      <c r="B1468" s="32" t="n">
        <v>0.131</v>
      </c>
      <c r="C1468" s="32" t="n">
        <v>0.597</v>
      </c>
      <c r="D1468" s="32" t="n">
        <v>0.248</v>
      </c>
      <c r="E1468" s="32" t="n">
        <v>0.465</v>
      </c>
      <c r="F1468" s="32" t="n">
        <v>0.592</v>
      </c>
      <c r="G1468" s="32" t="n">
        <v>0.756</v>
      </c>
      <c r="H1468" s="32" t="n">
        <v>0.573</v>
      </c>
      <c r="I1468" s="32" t="n">
        <v>0.179</v>
      </c>
      <c r="J1468" s="32" t="n">
        <v>0.893</v>
      </c>
      <c r="K1468" s="33" t="n">
        <f aca="false">COUNTIF(B1468:J1468,"&lt;0.05")</f>
        <v>0</v>
      </c>
      <c r="L1468" s="34" t="n">
        <f aca="false">COUNTIF(B1468:J1468,"&lt;0.005556")</f>
        <v>0</v>
      </c>
    </row>
    <row r="1469" customFormat="false" ht="15" hidden="false" customHeight="false" outlineLevel="0" collapsed="false">
      <c r="A1469" s="32" t="s">
        <v>6261</v>
      </c>
      <c r="B1469" s="32" t="s">
        <v>6779</v>
      </c>
      <c r="C1469" s="32" t="s">
        <v>6779</v>
      </c>
      <c r="D1469" s="32" t="n">
        <v>1</v>
      </c>
      <c r="E1469" s="32" t="n">
        <v>1</v>
      </c>
      <c r="F1469" s="32" t="n">
        <v>1</v>
      </c>
      <c r="G1469" s="32" t="s">
        <v>6779</v>
      </c>
      <c r="H1469" s="32" t="s">
        <v>6779</v>
      </c>
      <c r="I1469" s="32" t="s">
        <v>6779</v>
      </c>
      <c r="J1469" s="32" t="n">
        <v>1</v>
      </c>
      <c r="K1469" s="33" t="n">
        <f aca="false">COUNTIF(B1469:J1469,"&lt;0.05")</f>
        <v>0</v>
      </c>
      <c r="L1469" s="34" t="n">
        <f aca="false">COUNTIF(B1469:J1469,"&lt;0.005556")</f>
        <v>0</v>
      </c>
    </row>
    <row r="1470" customFormat="false" ht="15" hidden="false" customHeight="false" outlineLevel="0" collapsed="false">
      <c r="A1470" s="32" t="s">
        <v>3448</v>
      </c>
      <c r="B1470" s="32" t="n">
        <v>0.134</v>
      </c>
      <c r="C1470" s="32" t="n">
        <v>0.532</v>
      </c>
      <c r="D1470" s="32" t="n">
        <v>0.377</v>
      </c>
      <c r="E1470" s="32" t="n">
        <v>0.59</v>
      </c>
      <c r="F1470" s="32" t="n">
        <v>0.948</v>
      </c>
      <c r="G1470" s="32" t="n">
        <v>0.975</v>
      </c>
      <c r="H1470" s="32" t="n">
        <v>0.324</v>
      </c>
      <c r="I1470" s="32" t="n">
        <v>0.824</v>
      </c>
      <c r="J1470" s="32" t="n">
        <v>0.818</v>
      </c>
      <c r="K1470" s="33" t="n">
        <f aca="false">COUNTIF(B1470:J1470,"&lt;0.05")</f>
        <v>0</v>
      </c>
      <c r="L1470" s="34" t="n">
        <f aca="false">COUNTIF(B1470:J1470,"&lt;0.005556")</f>
        <v>0</v>
      </c>
    </row>
    <row r="1471" customFormat="false" ht="15" hidden="false" customHeight="false" outlineLevel="0" collapsed="false">
      <c r="A1471" s="32" t="s">
        <v>3524</v>
      </c>
      <c r="B1471" s="32" t="n">
        <v>0.589</v>
      </c>
      <c r="C1471" s="32" t="n">
        <v>0.325</v>
      </c>
      <c r="D1471" s="32" t="n">
        <v>0.112</v>
      </c>
      <c r="E1471" s="32" t="n">
        <v>0.363</v>
      </c>
      <c r="F1471" s="32" t="s">
        <v>6779</v>
      </c>
      <c r="G1471" s="32" t="n">
        <v>0.84</v>
      </c>
      <c r="H1471" s="32" t="n">
        <v>0.463</v>
      </c>
      <c r="I1471" s="32" t="n">
        <v>0.81</v>
      </c>
      <c r="J1471" s="32" t="n">
        <v>0.89</v>
      </c>
      <c r="K1471" s="33" t="n">
        <f aca="false">COUNTIF(B1471:J1471,"&lt;0.05")</f>
        <v>0</v>
      </c>
      <c r="L1471" s="34" t="n">
        <f aca="false">COUNTIF(B1471:J1471,"&lt;0.005556")</f>
        <v>0</v>
      </c>
    </row>
    <row r="1472" customFormat="false" ht="15" hidden="false" customHeight="false" outlineLevel="0" collapsed="false">
      <c r="A1472" s="32" t="s">
        <v>6353</v>
      </c>
      <c r="B1472" s="32" t="n">
        <v>1</v>
      </c>
      <c r="C1472" s="32" t="n">
        <v>1</v>
      </c>
      <c r="D1472" s="32" t="n">
        <v>1</v>
      </c>
      <c r="E1472" s="32" t="s">
        <v>6779</v>
      </c>
      <c r="F1472" s="32" t="s">
        <v>6779</v>
      </c>
      <c r="G1472" s="32" t="s">
        <v>6779</v>
      </c>
      <c r="H1472" s="32" t="s">
        <v>6779</v>
      </c>
      <c r="I1472" s="32" t="s">
        <v>6779</v>
      </c>
      <c r="J1472" s="32" t="s">
        <v>6779</v>
      </c>
      <c r="K1472" s="33" t="n">
        <f aca="false">COUNTIF(B1472:J1472,"&lt;0.05")</f>
        <v>0</v>
      </c>
      <c r="L1472" s="34" t="n">
        <f aca="false">COUNTIF(B1472:J1472,"&lt;0.005556")</f>
        <v>0</v>
      </c>
    </row>
    <row r="1473" customFormat="false" ht="15" hidden="false" customHeight="false" outlineLevel="0" collapsed="false">
      <c r="A1473" s="32" t="s">
        <v>6111</v>
      </c>
      <c r="B1473" s="32" t="s">
        <v>6779</v>
      </c>
      <c r="C1473" s="32" t="s">
        <v>6779</v>
      </c>
      <c r="D1473" s="32" t="n">
        <v>1</v>
      </c>
      <c r="E1473" s="32" t="n">
        <v>0.956</v>
      </c>
      <c r="F1473" s="32" t="s">
        <v>6779</v>
      </c>
      <c r="G1473" s="32" t="s">
        <v>6779</v>
      </c>
      <c r="H1473" s="32" t="s">
        <v>6779</v>
      </c>
      <c r="I1473" s="32" t="s">
        <v>6779</v>
      </c>
      <c r="J1473" s="32" t="s">
        <v>6779</v>
      </c>
      <c r="K1473" s="33" t="n">
        <f aca="false">COUNTIF(B1473:J1473,"&lt;0.05")</f>
        <v>0</v>
      </c>
      <c r="L1473" s="34" t="n">
        <f aca="false">COUNTIF(B1473:J1473,"&lt;0.005556")</f>
        <v>0</v>
      </c>
    </row>
    <row r="1474" customFormat="false" ht="15" hidden="false" customHeight="false" outlineLevel="0" collapsed="false">
      <c r="A1474" s="32" t="s">
        <v>4669</v>
      </c>
      <c r="B1474" s="32" t="n">
        <v>1</v>
      </c>
      <c r="C1474" s="32" t="n">
        <v>0.903</v>
      </c>
      <c r="D1474" s="32" t="s">
        <v>6779</v>
      </c>
      <c r="E1474" s="32" t="s">
        <v>6779</v>
      </c>
      <c r="F1474" s="32" t="n">
        <v>1</v>
      </c>
      <c r="G1474" s="32" t="n">
        <v>1</v>
      </c>
      <c r="H1474" s="32" t="n">
        <v>1</v>
      </c>
      <c r="I1474" s="32" t="n">
        <v>1</v>
      </c>
      <c r="J1474" s="32" t="n">
        <v>0.745</v>
      </c>
      <c r="K1474" s="33" t="n">
        <f aca="false">COUNTIF(B1474:J1474,"&lt;0.05")</f>
        <v>0</v>
      </c>
      <c r="L1474" s="34" t="n">
        <f aca="false">COUNTIF(B1474:J1474,"&lt;0.005556")</f>
        <v>0</v>
      </c>
    </row>
    <row r="1475" customFormat="false" ht="15" hidden="false" customHeight="false" outlineLevel="0" collapsed="false">
      <c r="A1475" s="32" t="s">
        <v>6109</v>
      </c>
      <c r="B1475" s="32" t="s">
        <v>6779</v>
      </c>
      <c r="C1475" s="32" t="n">
        <v>1</v>
      </c>
      <c r="D1475" s="32" t="s">
        <v>6779</v>
      </c>
      <c r="E1475" s="32" t="n">
        <v>0.978</v>
      </c>
      <c r="F1475" s="32" t="s">
        <v>6779</v>
      </c>
      <c r="G1475" s="32" t="s">
        <v>6779</v>
      </c>
      <c r="H1475" s="32" t="s">
        <v>6779</v>
      </c>
      <c r="I1475" s="32" t="s">
        <v>6779</v>
      </c>
      <c r="J1475" s="32" t="n">
        <v>1</v>
      </c>
      <c r="K1475" s="33" t="n">
        <f aca="false">COUNTIF(B1475:J1475,"&lt;0.05")</f>
        <v>0</v>
      </c>
      <c r="L1475" s="34" t="n">
        <f aca="false">COUNTIF(B1475:J1475,"&lt;0.005556")</f>
        <v>0</v>
      </c>
    </row>
    <row r="1476" customFormat="false" ht="15" hidden="false" customHeight="false" outlineLevel="0" collapsed="false">
      <c r="A1476" s="32" t="s">
        <v>5086</v>
      </c>
      <c r="B1476" s="32" t="n">
        <v>1</v>
      </c>
      <c r="C1476" s="32" t="n">
        <v>0.984</v>
      </c>
      <c r="D1476" s="32" t="n">
        <v>1</v>
      </c>
      <c r="E1476" s="32" t="n">
        <v>0.978</v>
      </c>
      <c r="F1476" s="32" t="n">
        <v>0.983</v>
      </c>
      <c r="G1476" s="32" t="n">
        <v>0.975</v>
      </c>
      <c r="H1476" s="32" t="n">
        <v>1</v>
      </c>
      <c r="I1476" s="32" t="s">
        <v>6779</v>
      </c>
      <c r="J1476" s="32" t="s">
        <v>6779</v>
      </c>
      <c r="K1476" s="33" t="n">
        <f aca="false">COUNTIF(B1476:J1476,"&lt;0.05")</f>
        <v>0</v>
      </c>
      <c r="L1476" s="34" t="n">
        <f aca="false">COUNTIF(B1476:J1476,"&lt;0.005556")</f>
        <v>0</v>
      </c>
    </row>
    <row r="1477" customFormat="false" ht="15" hidden="false" customHeight="false" outlineLevel="0" collapsed="false">
      <c r="A1477" s="32" t="s">
        <v>3484</v>
      </c>
      <c r="B1477" s="32" t="n">
        <v>0.869</v>
      </c>
      <c r="C1477" s="32" t="n">
        <v>0.579</v>
      </c>
      <c r="D1477" s="32" t="n">
        <v>0.393</v>
      </c>
      <c r="E1477" s="32" t="n">
        <v>0.296</v>
      </c>
      <c r="F1477" s="32" t="n">
        <v>0.899</v>
      </c>
      <c r="G1477" s="32" t="n">
        <v>0.975</v>
      </c>
      <c r="H1477" s="32" t="n">
        <v>0.976</v>
      </c>
      <c r="I1477" s="32" t="n">
        <v>0.821</v>
      </c>
      <c r="J1477" s="32" t="n">
        <v>0.944</v>
      </c>
      <c r="K1477" s="33" t="n">
        <f aca="false">COUNTIF(B1477:J1477,"&lt;0.05")</f>
        <v>0</v>
      </c>
      <c r="L1477" s="34" t="n">
        <f aca="false">COUNTIF(B1477:J1477,"&lt;0.005556")</f>
        <v>0</v>
      </c>
    </row>
    <row r="1478" customFormat="false" ht="15" hidden="false" customHeight="false" outlineLevel="0" collapsed="false">
      <c r="A1478" s="32" t="s">
        <v>6129</v>
      </c>
      <c r="B1478" s="32" t="n">
        <v>1</v>
      </c>
      <c r="C1478" s="32" t="n">
        <v>1</v>
      </c>
      <c r="D1478" s="32" t="n">
        <v>1</v>
      </c>
      <c r="E1478" s="32" t="s">
        <v>6779</v>
      </c>
      <c r="F1478" s="32" t="s">
        <v>6779</v>
      </c>
      <c r="G1478" s="32" t="s">
        <v>6779</v>
      </c>
      <c r="H1478" s="32" t="n">
        <v>1</v>
      </c>
      <c r="I1478" s="32" t="s">
        <v>6779</v>
      </c>
      <c r="J1478" s="32" t="n">
        <v>1</v>
      </c>
      <c r="K1478" s="33" t="n">
        <f aca="false">COUNTIF(B1478:J1478,"&lt;0.05")</f>
        <v>0</v>
      </c>
      <c r="L1478" s="34" t="n">
        <f aca="false">COUNTIF(B1478:J1478,"&lt;0.005556")</f>
        <v>0</v>
      </c>
    </row>
    <row r="1479" customFormat="false" ht="15" hidden="false" customHeight="false" outlineLevel="0" collapsed="false">
      <c r="A1479" s="32" t="s">
        <v>1482</v>
      </c>
      <c r="B1479" s="32" t="n">
        <v>0.62</v>
      </c>
      <c r="C1479" s="32" t="n">
        <v>0.053</v>
      </c>
      <c r="D1479" s="32" t="n">
        <v>0.233</v>
      </c>
      <c r="E1479" s="32" t="n">
        <v>0.433</v>
      </c>
      <c r="F1479" s="32" t="n">
        <v>0.236</v>
      </c>
      <c r="G1479" s="32" t="n">
        <v>0.471</v>
      </c>
      <c r="H1479" s="32" t="n">
        <v>0.728</v>
      </c>
      <c r="I1479" s="32" t="n">
        <v>0.711</v>
      </c>
      <c r="J1479" s="32" t="n">
        <v>0.642</v>
      </c>
      <c r="K1479" s="33" t="n">
        <f aca="false">COUNTIF(B1479:J1479,"&lt;0.05")</f>
        <v>0</v>
      </c>
      <c r="L1479" s="34" t="n">
        <f aca="false">COUNTIF(B1479:J1479,"&lt;0.005556")</f>
        <v>0</v>
      </c>
    </row>
    <row r="1480" customFormat="false" ht="15" hidden="false" customHeight="false" outlineLevel="0" collapsed="false">
      <c r="A1480" s="32" t="s">
        <v>5633</v>
      </c>
      <c r="B1480" s="32" t="s">
        <v>6779</v>
      </c>
      <c r="C1480" s="32" t="n">
        <v>0.983</v>
      </c>
      <c r="D1480" s="32" t="n">
        <v>0.983</v>
      </c>
      <c r="E1480" s="32" t="n">
        <v>1</v>
      </c>
      <c r="F1480" s="32" t="n">
        <v>1</v>
      </c>
      <c r="G1480" s="32" t="s">
        <v>6779</v>
      </c>
      <c r="H1480" s="32" t="s">
        <v>6779</v>
      </c>
      <c r="I1480" s="32" t="s">
        <v>6779</v>
      </c>
      <c r="J1480" s="32" t="n">
        <v>1</v>
      </c>
      <c r="K1480" s="33" t="n">
        <f aca="false">COUNTIF(B1480:J1480,"&lt;0.05")</f>
        <v>0</v>
      </c>
      <c r="L1480" s="34" t="n">
        <f aca="false">COUNTIF(B1480:J1480,"&lt;0.005556")</f>
        <v>0</v>
      </c>
    </row>
    <row r="1481" customFormat="false" ht="15" hidden="false" customHeight="false" outlineLevel="0" collapsed="false">
      <c r="A1481" s="32" t="s">
        <v>5674</v>
      </c>
      <c r="B1481" s="32" t="s">
        <v>6779</v>
      </c>
      <c r="C1481" s="32" t="n">
        <v>1</v>
      </c>
      <c r="D1481" s="32" t="s">
        <v>6779</v>
      </c>
      <c r="E1481" s="32" t="n">
        <v>0.978</v>
      </c>
      <c r="F1481" s="32" t="n">
        <v>1</v>
      </c>
      <c r="G1481" s="32" t="s">
        <v>6779</v>
      </c>
      <c r="H1481" s="32" t="n">
        <v>1</v>
      </c>
      <c r="I1481" s="32" t="s">
        <v>6779</v>
      </c>
      <c r="J1481" s="32" t="n">
        <v>1</v>
      </c>
      <c r="K1481" s="33" t="n">
        <f aca="false">COUNTIF(B1481:J1481,"&lt;0.05")</f>
        <v>0</v>
      </c>
      <c r="L1481" s="34" t="n">
        <f aca="false">COUNTIF(B1481:J1481,"&lt;0.005556")</f>
        <v>0</v>
      </c>
    </row>
    <row r="1482" customFormat="false" ht="15" hidden="false" customHeight="false" outlineLevel="0" collapsed="false">
      <c r="A1482" s="32" t="s">
        <v>4454</v>
      </c>
      <c r="B1482" s="32" t="n">
        <v>0.978</v>
      </c>
      <c r="C1482" s="32" t="n">
        <v>0.902</v>
      </c>
      <c r="D1482" s="32" t="n">
        <v>1</v>
      </c>
      <c r="E1482" s="32" t="n">
        <v>0.072</v>
      </c>
      <c r="F1482" s="32" t="n">
        <v>0.983</v>
      </c>
      <c r="G1482" s="32" t="n">
        <v>1</v>
      </c>
      <c r="H1482" s="32" t="n">
        <v>0.779</v>
      </c>
      <c r="I1482" s="32" t="n">
        <v>0.97</v>
      </c>
      <c r="J1482" s="32" t="s">
        <v>6779</v>
      </c>
      <c r="K1482" s="33" t="n">
        <f aca="false">COUNTIF(B1482:J1482,"&lt;0.05")</f>
        <v>0</v>
      </c>
      <c r="L1482" s="34" t="n">
        <f aca="false">COUNTIF(B1482:J1482,"&lt;0.005556")</f>
        <v>0</v>
      </c>
    </row>
    <row r="1483" customFormat="false" ht="15" hidden="false" customHeight="false" outlineLevel="0" collapsed="false">
      <c r="A1483" s="32" t="s">
        <v>5789</v>
      </c>
      <c r="B1483" s="32" t="s">
        <v>6779</v>
      </c>
      <c r="C1483" s="32" t="n">
        <v>1</v>
      </c>
      <c r="D1483" s="32" t="n">
        <v>0.946</v>
      </c>
      <c r="E1483" s="32" t="n">
        <v>0.992</v>
      </c>
      <c r="F1483" s="32" t="s">
        <v>6779</v>
      </c>
      <c r="G1483" s="32" t="s">
        <v>6779</v>
      </c>
      <c r="H1483" s="32" t="n">
        <v>1</v>
      </c>
      <c r="I1483" s="32" t="s">
        <v>6779</v>
      </c>
      <c r="J1483" s="32" t="s">
        <v>6779</v>
      </c>
      <c r="K1483" s="33" t="n">
        <f aca="false">COUNTIF(B1483:J1483,"&lt;0.05")</f>
        <v>0</v>
      </c>
      <c r="L1483" s="34" t="n">
        <f aca="false">COUNTIF(B1483:J1483,"&lt;0.005556")</f>
        <v>0</v>
      </c>
    </row>
    <row r="1484" customFormat="false" ht="15" hidden="false" customHeight="false" outlineLevel="0" collapsed="false">
      <c r="A1484" s="32" t="s">
        <v>6395</v>
      </c>
      <c r="B1484" s="32" t="n">
        <v>1</v>
      </c>
      <c r="C1484" s="32" t="s">
        <v>6779</v>
      </c>
      <c r="D1484" s="32" t="s">
        <v>6779</v>
      </c>
      <c r="E1484" s="32" t="n">
        <v>1</v>
      </c>
      <c r="F1484" s="32" t="s">
        <v>6779</v>
      </c>
      <c r="G1484" s="32" t="s">
        <v>6779</v>
      </c>
      <c r="H1484" s="32" t="s">
        <v>6779</v>
      </c>
      <c r="I1484" s="32" t="s">
        <v>6779</v>
      </c>
      <c r="J1484" s="32" t="s">
        <v>6779</v>
      </c>
      <c r="K1484" s="33" t="n">
        <f aca="false">COUNTIF(B1484:J1484,"&lt;0.05")</f>
        <v>0</v>
      </c>
      <c r="L1484" s="34" t="n">
        <f aca="false">COUNTIF(B1484:J1484,"&lt;0.005556")</f>
        <v>0</v>
      </c>
    </row>
    <row r="1485" customFormat="false" ht="15" hidden="false" customHeight="false" outlineLevel="0" collapsed="false">
      <c r="A1485" s="32" t="s">
        <v>5945</v>
      </c>
      <c r="B1485" s="32" t="n">
        <v>0.979</v>
      </c>
      <c r="C1485" s="32" t="n">
        <v>1</v>
      </c>
      <c r="D1485" s="32" t="n">
        <v>1</v>
      </c>
      <c r="E1485" s="32" t="n">
        <v>1</v>
      </c>
      <c r="F1485" s="32" t="s">
        <v>6779</v>
      </c>
      <c r="G1485" s="32" t="s">
        <v>6779</v>
      </c>
      <c r="H1485" s="32" t="s">
        <v>6779</v>
      </c>
      <c r="I1485" s="32" t="n">
        <v>1</v>
      </c>
      <c r="J1485" s="32" t="s">
        <v>6779</v>
      </c>
      <c r="K1485" s="33" t="n">
        <f aca="false">COUNTIF(B1485:J1485,"&lt;0.05")</f>
        <v>0</v>
      </c>
      <c r="L1485" s="34" t="n">
        <f aca="false">COUNTIF(B1485:J1485,"&lt;0.005556")</f>
        <v>0</v>
      </c>
    </row>
    <row r="1486" customFormat="false" ht="15" hidden="false" customHeight="false" outlineLevel="0" collapsed="false">
      <c r="A1486" s="32" t="s">
        <v>1239</v>
      </c>
      <c r="B1486" s="32" t="n">
        <v>0.615</v>
      </c>
      <c r="C1486" s="32" t="n">
        <v>0.546</v>
      </c>
      <c r="D1486" s="32" t="n">
        <v>0.449</v>
      </c>
      <c r="E1486" s="32" t="n">
        <v>0.559</v>
      </c>
      <c r="F1486" s="32" t="n">
        <v>0.449</v>
      </c>
      <c r="G1486" s="32" t="n">
        <v>0.457</v>
      </c>
      <c r="H1486" s="32" t="n">
        <v>0.503</v>
      </c>
      <c r="I1486" s="32" t="n">
        <v>0.435</v>
      </c>
      <c r="J1486" s="32" t="n">
        <v>0.463</v>
      </c>
      <c r="K1486" s="33" t="n">
        <f aca="false">COUNTIF(B1486:J1486,"&lt;0.05")</f>
        <v>0</v>
      </c>
      <c r="L1486" s="34" t="n">
        <f aca="false">COUNTIF(B1486:J1486,"&lt;0.005556")</f>
        <v>0</v>
      </c>
    </row>
    <row r="1487" customFormat="false" ht="15" hidden="false" customHeight="false" outlineLevel="0" collapsed="false">
      <c r="A1487" s="32" t="s">
        <v>4089</v>
      </c>
      <c r="B1487" s="32" t="s">
        <v>6779</v>
      </c>
      <c r="C1487" s="32" t="n">
        <v>0.84</v>
      </c>
      <c r="D1487" s="32" t="s">
        <v>6779</v>
      </c>
      <c r="E1487" s="32" t="n">
        <v>0.847</v>
      </c>
      <c r="F1487" s="32" t="n">
        <v>0.901</v>
      </c>
      <c r="G1487" s="32" t="n">
        <v>0.918</v>
      </c>
      <c r="H1487" s="32" t="n">
        <v>0.778</v>
      </c>
      <c r="I1487" s="32" t="n">
        <v>0.969</v>
      </c>
      <c r="J1487" s="32" t="n">
        <v>0.942</v>
      </c>
      <c r="K1487" s="33" t="n">
        <f aca="false">COUNTIF(B1487:J1487,"&lt;0.05")</f>
        <v>0</v>
      </c>
      <c r="L1487" s="34" t="n">
        <f aca="false">COUNTIF(B1487:J1487,"&lt;0.005556")</f>
        <v>0</v>
      </c>
    </row>
    <row r="1488" customFormat="false" ht="15" hidden="false" customHeight="false" outlineLevel="0" collapsed="false">
      <c r="A1488" s="32" t="s">
        <v>1812</v>
      </c>
      <c r="B1488" s="32" t="n">
        <v>0.311</v>
      </c>
      <c r="C1488" s="32" t="n">
        <v>0.411</v>
      </c>
      <c r="D1488" s="32" t="n">
        <v>0.657</v>
      </c>
      <c r="E1488" s="32" t="n">
        <v>0.322</v>
      </c>
      <c r="F1488" s="32" t="n">
        <v>0.405</v>
      </c>
      <c r="G1488" s="32" t="n">
        <v>0.631</v>
      </c>
      <c r="H1488" s="32" t="n">
        <v>0.361</v>
      </c>
      <c r="I1488" s="32" t="n">
        <v>0.586</v>
      </c>
      <c r="J1488" s="32" t="n">
        <v>0.551</v>
      </c>
      <c r="K1488" s="33" t="n">
        <f aca="false">COUNTIF(B1488:J1488,"&lt;0.05")</f>
        <v>0</v>
      </c>
      <c r="L1488" s="34" t="n">
        <f aca="false">COUNTIF(B1488:J1488,"&lt;0.005556")</f>
        <v>0</v>
      </c>
    </row>
    <row r="1489" customFormat="false" ht="15" hidden="false" customHeight="false" outlineLevel="0" collapsed="false">
      <c r="A1489" s="32" t="s">
        <v>6387</v>
      </c>
      <c r="B1489" s="32" t="s">
        <v>6779</v>
      </c>
      <c r="C1489" s="32" t="n">
        <v>1</v>
      </c>
      <c r="D1489" s="32" t="s">
        <v>6779</v>
      </c>
      <c r="E1489" s="32" t="n">
        <v>1</v>
      </c>
      <c r="F1489" s="32" t="s">
        <v>6779</v>
      </c>
      <c r="G1489" s="32" t="s">
        <v>6779</v>
      </c>
      <c r="H1489" s="32" t="s">
        <v>6779</v>
      </c>
      <c r="I1489" s="32" t="s">
        <v>6779</v>
      </c>
      <c r="J1489" s="32" t="s">
        <v>6779</v>
      </c>
      <c r="K1489" s="33" t="n">
        <f aca="false">COUNTIF(B1489:J1489,"&lt;0.05")</f>
        <v>0</v>
      </c>
      <c r="L1489" s="34" t="n">
        <f aca="false">COUNTIF(B1489:J1489,"&lt;0.005556")</f>
        <v>0</v>
      </c>
    </row>
    <row r="1490" customFormat="false" ht="15" hidden="false" customHeight="false" outlineLevel="0" collapsed="false">
      <c r="A1490" s="32" t="s">
        <v>1744</v>
      </c>
      <c r="B1490" s="32" t="n">
        <v>0.251</v>
      </c>
      <c r="C1490" s="32" t="n">
        <v>0.311</v>
      </c>
      <c r="D1490" s="32" t="n">
        <v>0.656</v>
      </c>
      <c r="E1490" s="32" t="n">
        <v>0.582</v>
      </c>
      <c r="F1490" s="32" t="n">
        <v>0.684</v>
      </c>
      <c r="G1490" s="32" t="n">
        <v>0.574</v>
      </c>
      <c r="H1490" s="32" t="n">
        <v>0.728</v>
      </c>
      <c r="I1490" s="32" t="n">
        <v>0.625</v>
      </c>
      <c r="J1490" s="32" t="n">
        <v>0.655</v>
      </c>
      <c r="K1490" s="33" t="n">
        <f aca="false">COUNTIF(B1490:J1490,"&lt;0.05")</f>
        <v>0</v>
      </c>
      <c r="L1490" s="34" t="n">
        <f aca="false">COUNTIF(B1490:J1490,"&lt;0.005556")</f>
        <v>0</v>
      </c>
    </row>
    <row r="1491" customFormat="false" ht="15" hidden="false" customHeight="false" outlineLevel="0" collapsed="false">
      <c r="A1491" s="32" t="s">
        <v>4999</v>
      </c>
      <c r="B1491" s="32" t="n">
        <v>0.977</v>
      </c>
      <c r="C1491" s="32" t="s">
        <v>6779</v>
      </c>
      <c r="D1491" s="32" t="n">
        <v>0.948</v>
      </c>
      <c r="E1491" s="32" t="n">
        <v>0.956</v>
      </c>
      <c r="F1491" s="32" t="n">
        <v>0.983</v>
      </c>
      <c r="G1491" s="32" t="s">
        <v>6779</v>
      </c>
      <c r="H1491" s="32" t="n">
        <v>1</v>
      </c>
      <c r="I1491" s="32" t="n">
        <v>1</v>
      </c>
      <c r="J1491" s="32" t="s">
        <v>6779</v>
      </c>
      <c r="K1491" s="33" t="n">
        <f aca="false">COUNTIF(B1491:J1491,"&lt;0.05")</f>
        <v>0</v>
      </c>
      <c r="L1491" s="34" t="n">
        <f aca="false">COUNTIF(B1491:J1491,"&lt;0.005556")</f>
        <v>0</v>
      </c>
    </row>
    <row r="1492" customFormat="false" ht="15" hidden="false" customHeight="false" outlineLevel="0" collapsed="false">
      <c r="A1492" s="32" t="s">
        <v>431</v>
      </c>
      <c r="B1492" s="32" t="n">
        <v>0.554</v>
      </c>
      <c r="C1492" s="32" t="n">
        <v>0.402</v>
      </c>
      <c r="D1492" s="32" t="n">
        <v>0.468</v>
      </c>
      <c r="E1492" s="32" t="n">
        <v>0.169</v>
      </c>
      <c r="F1492" s="32" t="n">
        <v>0.074</v>
      </c>
      <c r="G1492" s="32" t="n">
        <v>0.377</v>
      </c>
      <c r="H1492" s="32" t="n">
        <v>0.528</v>
      </c>
      <c r="I1492" s="32" t="n">
        <v>0.626</v>
      </c>
      <c r="J1492" s="32" t="n">
        <v>0.311</v>
      </c>
      <c r="K1492" s="33" t="n">
        <f aca="false">COUNTIF(B1492:J1492,"&lt;0.05")</f>
        <v>0</v>
      </c>
      <c r="L1492" s="34" t="n">
        <f aca="false">COUNTIF(B1492:J1492,"&lt;0.005556")</f>
        <v>0</v>
      </c>
    </row>
    <row r="1493" customFormat="false" ht="15" hidden="false" customHeight="false" outlineLevel="0" collapsed="false">
      <c r="A1493" s="32" t="s">
        <v>3625</v>
      </c>
      <c r="B1493" s="32" t="n">
        <v>0.229</v>
      </c>
      <c r="C1493" s="32" t="n">
        <v>0.948</v>
      </c>
      <c r="D1493" s="32" t="n">
        <v>0.831</v>
      </c>
      <c r="E1493" s="32" t="n">
        <v>0.416</v>
      </c>
      <c r="F1493" s="32" t="n">
        <v>0.506</v>
      </c>
      <c r="G1493" s="32" t="n">
        <v>1</v>
      </c>
      <c r="H1493" s="32" t="n">
        <v>0.861</v>
      </c>
      <c r="I1493" s="32" t="n">
        <v>0.821</v>
      </c>
      <c r="J1493" s="32" t="n">
        <v>0.183</v>
      </c>
      <c r="K1493" s="33" t="n">
        <f aca="false">COUNTIF(B1493:J1493,"&lt;0.05")</f>
        <v>0</v>
      </c>
      <c r="L1493" s="34" t="n">
        <f aca="false">COUNTIF(B1493:J1493,"&lt;0.005556")</f>
        <v>0</v>
      </c>
    </row>
    <row r="1494" customFormat="false" ht="15" hidden="false" customHeight="false" outlineLevel="0" collapsed="false">
      <c r="A1494" s="32" t="s">
        <v>5652</v>
      </c>
      <c r="B1494" s="32" t="s">
        <v>6779</v>
      </c>
      <c r="C1494" s="32" t="s">
        <v>6779</v>
      </c>
      <c r="D1494" s="32" t="s">
        <v>6779</v>
      </c>
      <c r="E1494" s="32" t="n">
        <v>0.978</v>
      </c>
      <c r="F1494" s="32" t="s">
        <v>6779</v>
      </c>
      <c r="G1494" s="32" t="s">
        <v>6779</v>
      </c>
      <c r="H1494" s="32" t="n">
        <v>1</v>
      </c>
      <c r="I1494" s="32" t="s">
        <v>6779</v>
      </c>
      <c r="J1494" s="32" t="n">
        <v>1</v>
      </c>
      <c r="K1494" s="33" t="n">
        <f aca="false">COUNTIF(B1494:J1494,"&lt;0.05")</f>
        <v>0</v>
      </c>
      <c r="L1494" s="34" t="n">
        <f aca="false">COUNTIF(B1494:J1494,"&lt;0.005556")</f>
        <v>0</v>
      </c>
    </row>
    <row r="1495" customFormat="false" ht="15" hidden="false" customHeight="false" outlineLevel="0" collapsed="false">
      <c r="A1495" s="32" t="s">
        <v>1083</v>
      </c>
      <c r="B1495" s="32" t="n">
        <v>0.403</v>
      </c>
      <c r="C1495" s="32" t="n">
        <v>0.327</v>
      </c>
      <c r="D1495" s="32" t="n">
        <v>0.661</v>
      </c>
      <c r="E1495" s="32" t="n">
        <v>0.03</v>
      </c>
      <c r="F1495" s="32" t="n">
        <v>0.186</v>
      </c>
      <c r="G1495" s="32" t="n">
        <v>0.626</v>
      </c>
      <c r="H1495" s="32" t="n">
        <v>0.527</v>
      </c>
      <c r="I1495" s="32" t="n">
        <v>0.627</v>
      </c>
      <c r="J1495" s="32" t="n">
        <v>0.149</v>
      </c>
      <c r="K1495" s="33" t="n">
        <f aca="false">COUNTIF(B1495:J1495,"&lt;0.05")</f>
        <v>1</v>
      </c>
      <c r="L1495" s="34" t="n">
        <f aca="false">COUNTIF(B1495:J1495,"&lt;0.005556")</f>
        <v>0</v>
      </c>
    </row>
    <row r="1496" customFormat="false" ht="15" hidden="false" customHeight="false" outlineLevel="0" collapsed="false">
      <c r="A1496" s="32" t="s">
        <v>5691</v>
      </c>
      <c r="B1496" s="32" t="s">
        <v>6779</v>
      </c>
      <c r="C1496" s="32" t="n">
        <v>0.984</v>
      </c>
      <c r="D1496" s="32" t="n">
        <v>0.982</v>
      </c>
      <c r="E1496" s="32" t="n">
        <v>1</v>
      </c>
      <c r="F1496" s="32" t="s">
        <v>6779</v>
      </c>
      <c r="G1496" s="32" t="n">
        <v>1</v>
      </c>
      <c r="H1496" s="32" t="n">
        <v>1</v>
      </c>
      <c r="I1496" s="32" t="s">
        <v>6779</v>
      </c>
      <c r="J1496" s="32" t="n">
        <v>1</v>
      </c>
      <c r="K1496" s="33" t="n">
        <f aca="false">COUNTIF(B1496:J1496,"&lt;0.05")</f>
        <v>0</v>
      </c>
      <c r="L1496" s="34" t="n">
        <f aca="false">COUNTIF(B1496:J1496,"&lt;0.005556")</f>
        <v>0</v>
      </c>
    </row>
    <row r="1497" customFormat="false" ht="15" hidden="false" customHeight="false" outlineLevel="0" collapsed="false">
      <c r="A1497" s="32" t="s">
        <v>1923</v>
      </c>
      <c r="B1497" s="32" t="n">
        <v>0.73</v>
      </c>
      <c r="C1497" s="32" t="n">
        <v>0.413</v>
      </c>
      <c r="D1497" s="32" t="n">
        <v>0.483</v>
      </c>
      <c r="E1497" s="32" t="n">
        <v>0.412</v>
      </c>
      <c r="F1497" s="32" t="n">
        <v>0.317</v>
      </c>
      <c r="G1497" s="32" t="n">
        <v>0.738</v>
      </c>
      <c r="H1497" s="32" t="n">
        <v>0.532</v>
      </c>
      <c r="I1497" s="32" t="n">
        <v>0.344</v>
      </c>
      <c r="J1497" s="32" t="n">
        <v>0.185</v>
      </c>
      <c r="K1497" s="33" t="n">
        <f aca="false">COUNTIF(B1497:J1497,"&lt;0.05")</f>
        <v>0</v>
      </c>
      <c r="L1497" s="34" t="n">
        <f aca="false">COUNTIF(B1497:J1497,"&lt;0.005556")</f>
        <v>0</v>
      </c>
    </row>
    <row r="1498" customFormat="false" ht="15" hidden="false" customHeight="false" outlineLevel="0" collapsed="false">
      <c r="A1498" s="32" t="s">
        <v>3070</v>
      </c>
      <c r="B1498" s="32" t="n">
        <v>0.933</v>
      </c>
      <c r="C1498" s="32" t="n">
        <v>0.314</v>
      </c>
      <c r="D1498" s="32" t="n">
        <v>0.945</v>
      </c>
      <c r="E1498" s="32" t="n">
        <v>0.422</v>
      </c>
      <c r="F1498" s="32" t="n">
        <v>0.585</v>
      </c>
      <c r="G1498" s="32" t="n">
        <v>0.395</v>
      </c>
      <c r="H1498" s="32" t="n">
        <v>0.774</v>
      </c>
      <c r="I1498" s="32" t="n">
        <v>0.538</v>
      </c>
      <c r="J1498" s="32" t="n">
        <v>0.377</v>
      </c>
      <c r="K1498" s="33" t="n">
        <f aca="false">COUNTIF(B1498:J1498,"&lt;0.05")</f>
        <v>0</v>
      </c>
      <c r="L1498" s="34" t="n">
        <f aca="false">COUNTIF(B1498:J1498,"&lt;0.005556")</f>
        <v>0</v>
      </c>
    </row>
    <row r="1499" customFormat="false" ht="15" hidden="false" customHeight="false" outlineLevel="0" collapsed="false">
      <c r="A1499" s="32" t="s">
        <v>5089</v>
      </c>
      <c r="B1499" s="32" t="n">
        <v>1</v>
      </c>
      <c r="C1499" s="32" t="n">
        <v>1</v>
      </c>
      <c r="D1499" s="32" t="n">
        <v>1</v>
      </c>
      <c r="E1499" s="32" t="n">
        <v>0.045</v>
      </c>
      <c r="F1499" s="32" t="n">
        <v>1</v>
      </c>
      <c r="G1499" s="32" t="n">
        <v>1</v>
      </c>
      <c r="H1499" s="32" t="n">
        <v>1</v>
      </c>
      <c r="I1499" s="32" t="s">
        <v>6779</v>
      </c>
      <c r="J1499" s="32" t="n">
        <v>1</v>
      </c>
      <c r="K1499" s="33" t="n">
        <f aca="false">COUNTIF(B1499:J1499,"&lt;0.05")</f>
        <v>1</v>
      </c>
      <c r="L1499" s="34" t="n">
        <f aca="false">COUNTIF(B1499:J1499,"&lt;0.005556")</f>
        <v>0</v>
      </c>
    </row>
    <row r="1500" customFormat="false" ht="15" hidden="false" customHeight="false" outlineLevel="0" collapsed="false">
      <c r="A1500" s="32" t="s">
        <v>1947</v>
      </c>
      <c r="B1500" s="32" t="n">
        <v>0.621</v>
      </c>
      <c r="C1500" s="32" t="n">
        <v>0.61</v>
      </c>
      <c r="D1500" s="32" t="n">
        <v>0.215</v>
      </c>
      <c r="E1500" s="32" t="n">
        <v>0.526</v>
      </c>
      <c r="F1500" s="32" t="n">
        <v>0.231</v>
      </c>
      <c r="G1500" s="32" t="n">
        <v>0.557</v>
      </c>
      <c r="H1500" s="32" t="n">
        <v>0.639</v>
      </c>
      <c r="I1500" s="32" t="n">
        <v>0.464</v>
      </c>
      <c r="J1500" s="32" t="n">
        <v>0.567</v>
      </c>
      <c r="K1500" s="33" t="n">
        <f aca="false">COUNTIF(B1500:J1500,"&lt;0.05")</f>
        <v>0</v>
      </c>
      <c r="L1500" s="34" t="n">
        <f aca="false">COUNTIF(B1500:J1500,"&lt;0.005556")</f>
        <v>0</v>
      </c>
    </row>
    <row r="1501" customFormat="false" ht="15" hidden="false" customHeight="false" outlineLevel="0" collapsed="false">
      <c r="A1501" s="32" t="s">
        <v>6357</v>
      </c>
      <c r="B1501" s="32" t="n">
        <v>1</v>
      </c>
      <c r="C1501" s="32" t="s">
        <v>6779</v>
      </c>
      <c r="D1501" s="32" t="s">
        <v>6779</v>
      </c>
      <c r="E1501" s="32" t="s">
        <v>6779</v>
      </c>
      <c r="F1501" s="32" t="s">
        <v>6779</v>
      </c>
      <c r="G1501" s="32" t="n">
        <v>1</v>
      </c>
      <c r="H1501" s="32" t="s">
        <v>6779</v>
      </c>
      <c r="I1501" s="32" t="n">
        <v>1</v>
      </c>
      <c r="J1501" s="32" t="s">
        <v>6779</v>
      </c>
      <c r="K1501" s="33" t="n">
        <f aca="false">COUNTIF(B1501:J1501,"&lt;0.05")</f>
        <v>0</v>
      </c>
      <c r="L1501" s="34" t="n">
        <f aca="false">COUNTIF(B1501:J1501,"&lt;0.005556")</f>
        <v>0</v>
      </c>
    </row>
    <row r="1502" customFormat="false" ht="15" hidden="false" customHeight="false" outlineLevel="0" collapsed="false">
      <c r="A1502" s="32" t="s">
        <v>2024</v>
      </c>
      <c r="B1502" s="32" t="n">
        <v>0.427</v>
      </c>
      <c r="C1502" s="32" t="n">
        <v>0.147</v>
      </c>
      <c r="D1502" s="32" t="n">
        <v>0.168</v>
      </c>
      <c r="E1502" s="32" t="n">
        <v>0.401</v>
      </c>
      <c r="F1502" s="32" t="n">
        <v>0.672</v>
      </c>
      <c r="G1502" s="32" t="n">
        <v>0.053</v>
      </c>
      <c r="H1502" s="32" t="n">
        <v>0.266</v>
      </c>
      <c r="I1502" s="32" t="n">
        <v>0.462</v>
      </c>
      <c r="J1502" s="32" t="n">
        <v>0.654</v>
      </c>
      <c r="K1502" s="33" t="n">
        <f aca="false">COUNTIF(B1502:J1502,"&lt;0.05")</f>
        <v>0</v>
      </c>
      <c r="L1502" s="34" t="n">
        <f aca="false">COUNTIF(B1502:J1502,"&lt;0.005556")</f>
        <v>0</v>
      </c>
    </row>
    <row r="1503" customFormat="false" ht="15" hidden="false" customHeight="false" outlineLevel="0" collapsed="false">
      <c r="A1503" s="32" t="s">
        <v>1650</v>
      </c>
      <c r="B1503" s="32" t="n">
        <v>0.401</v>
      </c>
      <c r="C1503" s="32" t="n">
        <v>0.623</v>
      </c>
      <c r="D1503" s="32" t="n">
        <v>0.597</v>
      </c>
      <c r="E1503" s="32" t="n">
        <v>0.465</v>
      </c>
      <c r="F1503" s="32" t="n">
        <v>0.042</v>
      </c>
      <c r="G1503" s="32" t="n">
        <v>0.012</v>
      </c>
      <c r="H1503" s="32" t="n">
        <v>0.657</v>
      </c>
      <c r="I1503" s="32" t="n">
        <v>0.576</v>
      </c>
      <c r="J1503" s="32" t="n">
        <v>0.325</v>
      </c>
      <c r="K1503" s="33" t="n">
        <f aca="false">COUNTIF(B1503:J1503,"&lt;0.05")</f>
        <v>2</v>
      </c>
      <c r="L1503" s="34" t="n">
        <f aca="false">COUNTIF(B1503:J1503,"&lt;0.005556")</f>
        <v>0</v>
      </c>
    </row>
    <row r="1504" customFormat="false" ht="15" hidden="false" customHeight="false" outlineLevel="0" collapsed="false">
      <c r="A1504" s="32" t="s">
        <v>1513</v>
      </c>
      <c r="B1504" s="32" t="n">
        <v>0.298</v>
      </c>
      <c r="C1504" s="32" t="n">
        <v>0.59</v>
      </c>
      <c r="D1504" s="32" t="n">
        <v>0.2</v>
      </c>
      <c r="E1504" s="32" t="n">
        <v>0.218</v>
      </c>
      <c r="F1504" s="32" t="n">
        <v>0.376</v>
      </c>
      <c r="G1504" s="32" t="n">
        <v>0.507</v>
      </c>
      <c r="H1504" s="32" t="n">
        <v>0.63</v>
      </c>
      <c r="I1504" s="32" t="n">
        <v>0.03</v>
      </c>
      <c r="J1504" s="32" t="n">
        <v>0.117</v>
      </c>
      <c r="K1504" s="33" t="n">
        <f aca="false">COUNTIF(B1504:J1504,"&lt;0.05")</f>
        <v>1</v>
      </c>
      <c r="L1504" s="34" t="n">
        <f aca="false">COUNTIF(B1504:J1504,"&lt;0.005556")</f>
        <v>0</v>
      </c>
    </row>
    <row r="1505" customFormat="false" ht="15" hidden="false" customHeight="false" outlineLevel="0" collapsed="false">
      <c r="A1505" s="32" t="s">
        <v>665</v>
      </c>
      <c r="B1505" s="32" t="n">
        <v>0.461</v>
      </c>
      <c r="C1505" s="32" t="n">
        <v>0.408</v>
      </c>
      <c r="D1505" s="32" t="n">
        <v>0.559</v>
      </c>
      <c r="E1505" s="32" t="n">
        <v>0.315</v>
      </c>
      <c r="F1505" s="32" t="n">
        <v>0.143</v>
      </c>
      <c r="G1505" s="32" t="n">
        <v>0.207</v>
      </c>
      <c r="H1505" s="32" t="n">
        <v>0.298</v>
      </c>
      <c r="I1505" s="32" t="n">
        <v>0.402</v>
      </c>
      <c r="J1505" s="32" t="n">
        <v>0.379</v>
      </c>
      <c r="K1505" s="33" t="n">
        <f aca="false">COUNTIF(B1505:J1505,"&lt;0.05")</f>
        <v>0</v>
      </c>
      <c r="L1505" s="34" t="n">
        <f aca="false">COUNTIF(B1505:J1505,"&lt;0.005556")</f>
        <v>0</v>
      </c>
    </row>
    <row r="1506" customFormat="false" ht="15" hidden="false" customHeight="false" outlineLevel="0" collapsed="false">
      <c r="A1506" s="32" t="s">
        <v>6328</v>
      </c>
      <c r="B1506" s="32" t="s">
        <v>6779</v>
      </c>
      <c r="C1506" s="32" t="n">
        <v>1</v>
      </c>
      <c r="D1506" s="32" t="s">
        <v>6779</v>
      </c>
      <c r="E1506" s="32" t="s">
        <v>6779</v>
      </c>
      <c r="F1506" s="32" t="n">
        <v>1</v>
      </c>
      <c r="G1506" s="32" t="s">
        <v>6779</v>
      </c>
      <c r="H1506" s="32" t="s">
        <v>6779</v>
      </c>
      <c r="I1506" s="32" t="n">
        <v>1</v>
      </c>
      <c r="J1506" s="32" t="s">
        <v>6779</v>
      </c>
      <c r="K1506" s="33" t="n">
        <f aca="false">COUNTIF(B1506:J1506,"&lt;0.05")</f>
        <v>0</v>
      </c>
      <c r="L1506" s="34" t="n">
        <f aca="false">COUNTIF(B1506:J1506,"&lt;0.005556")</f>
        <v>0</v>
      </c>
    </row>
    <row r="1507" customFormat="false" ht="15" hidden="false" customHeight="false" outlineLevel="0" collapsed="false">
      <c r="A1507" s="32" t="s">
        <v>415</v>
      </c>
      <c r="B1507" s="32" t="n">
        <v>0.157</v>
      </c>
      <c r="C1507" s="32" t="n">
        <v>0.413</v>
      </c>
      <c r="D1507" s="32" t="n">
        <v>0.149</v>
      </c>
      <c r="E1507" s="32" t="n">
        <v>0.452</v>
      </c>
      <c r="F1507" s="32" t="n">
        <v>0.322</v>
      </c>
      <c r="G1507" s="32" t="n">
        <v>0.493</v>
      </c>
      <c r="H1507" s="32" t="n">
        <v>0.584</v>
      </c>
      <c r="I1507" s="32" t="n">
        <v>0.249</v>
      </c>
      <c r="J1507" s="32" t="n">
        <v>0.14</v>
      </c>
      <c r="K1507" s="33" t="n">
        <f aca="false">COUNTIF(B1507:J1507,"&lt;0.05")</f>
        <v>0</v>
      </c>
      <c r="L1507" s="34" t="n">
        <f aca="false">COUNTIF(B1507:J1507,"&lt;0.005556")</f>
        <v>0</v>
      </c>
    </row>
    <row r="1508" customFormat="false" ht="15" hidden="false" customHeight="false" outlineLevel="0" collapsed="false">
      <c r="A1508" s="32" t="s">
        <v>451</v>
      </c>
      <c r="B1508" s="32" t="n">
        <v>0.122</v>
      </c>
      <c r="C1508" s="32" t="n">
        <v>0.324</v>
      </c>
      <c r="D1508" s="32" t="n">
        <v>0.526</v>
      </c>
      <c r="E1508" s="32" t="n">
        <v>0.371</v>
      </c>
      <c r="F1508" s="32" t="n">
        <v>0.461</v>
      </c>
      <c r="G1508" s="32" t="n">
        <v>0.503</v>
      </c>
      <c r="H1508" s="32" t="n">
        <v>0.629</v>
      </c>
      <c r="I1508" s="32" t="n">
        <v>0.1</v>
      </c>
      <c r="J1508" s="32" t="n">
        <v>0.231</v>
      </c>
      <c r="K1508" s="33" t="n">
        <f aca="false">COUNTIF(B1508:J1508,"&lt;0.05")</f>
        <v>0</v>
      </c>
      <c r="L1508" s="34" t="n">
        <f aca="false">COUNTIF(B1508:J1508,"&lt;0.005556")</f>
        <v>0</v>
      </c>
    </row>
    <row r="1509" customFormat="false" ht="15" hidden="false" customHeight="false" outlineLevel="0" collapsed="false">
      <c r="A1509" s="32" t="s">
        <v>5372</v>
      </c>
      <c r="B1509" s="32" t="n">
        <v>0.933</v>
      </c>
      <c r="C1509" s="32" t="n">
        <v>1</v>
      </c>
      <c r="D1509" s="32" t="n">
        <v>1</v>
      </c>
      <c r="E1509" s="32" t="n">
        <v>0.992</v>
      </c>
      <c r="F1509" s="32" t="n">
        <v>1</v>
      </c>
      <c r="G1509" s="32" t="n">
        <v>1</v>
      </c>
      <c r="H1509" s="32" t="s">
        <v>6779</v>
      </c>
      <c r="I1509" s="32" t="s">
        <v>6779</v>
      </c>
      <c r="J1509" s="32" t="n">
        <v>0.053</v>
      </c>
      <c r="K1509" s="33" t="n">
        <f aca="false">COUNTIF(B1509:J1509,"&lt;0.05")</f>
        <v>0</v>
      </c>
      <c r="L1509" s="34" t="n">
        <f aca="false">COUNTIF(B1509:J1509,"&lt;0.005556")</f>
        <v>0</v>
      </c>
    </row>
    <row r="1510" customFormat="false" ht="15" hidden="false" customHeight="false" outlineLevel="0" collapsed="false">
      <c r="A1510" s="32" t="s">
        <v>4583</v>
      </c>
      <c r="B1510" s="32" t="s">
        <v>6779</v>
      </c>
      <c r="C1510" s="32" t="n">
        <v>1</v>
      </c>
      <c r="D1510" s="32" t="n">
        <v>0.017</v>
      </c>
      <c r="E1510" s="32" t="n">
        <v>0.752</v>
      </c>
      <c r="F1510" s="32" t="n">
        <v>0.948</v>
      </c>
      <c r="G1510" s="32" t="n">
        <v>0.975</v>
      </c>
      <c r="H1510" s="32" t="n">
        <v>0.975</v>
      </c>
      <c r="I1510" s="32" t="n">
        <v>0.908</v>
      </c>
      <c r="J1510" s="32" t="n">
        <v>1</v>
      </c>
      <c r="K1510" s="33" t="n">
        <f aca="false">COUNTIF(B1510:J1510,"&lt;0.05")</f>
        <v>1</v>
      </c>
      <c r="L1510" s="34" t="n">
        <f aca="false">COUNTIF(B1510:J1510,"&lt;0.005556")</f>
        <v>0</v>
      </c>
    </row>
    <row r="1511" customFormat="false" ht="15" hidden="false" customHeight="false" outlineLevel="0" collapsed="false">
      <c r="A1511" s="32" t="s">
        <v>4231</v>
      </c>
      <c r="B1511" s="32" t="s">
        <v>6779</v>
      </c>
      <c r="C1511" s="32" t="n">
        <v>1</v>
      </c>
      <c r="D1511" s="32" t="n">
        <v>0.984</v>
      </c>
      <c r="E1511" s="32" t="n">
        <v>0.928</v>
      </c>
      <c r="F1511" s="32" t="n">
        <v>0.948</v>
      </c>
      <c r="G1511" s="32" t="n">
        <v>0.92</v>
      </c>
      <c r="H1511" s="32" t="n">
        <v>0.779</v>
      </c>
      <c r="I1511" s="32" t="n">
        <v>0.97</v>
      </c>
      <c r="J1511" s="32" t="n">
        <v>0.982</v>
      </c>
      <c r="K1511" s="33" t="n">
        <f aca="false">COUNTIF(B1511:J1511,"&lt;0.05")</f>
        <v>0</v>
      </c>
      <c r="L1511" s="34" t="n">
        <f aca="false">COUNTIF(B1511:J1511,"&lt;0.005556")</f>
        <v>0</v>
      </c>
    </row>
    <row r="1512" customFormat="false" ht="15" hidden="false" customHeight="false" outlineLevel="0" collapsed="false">
      <c r="A1512" s="32" t="s">
        <v>1443</v>
      </c>
      <c r="B1512" s="32" t="n">
        <v>0.076</v>
      </c>
      <c r="C1512" s="32" t="n">
        <v>0.396</v>
      </c>
      <c r="D1512" s="32" t="n">
        <v>0.429</v>
      </c>
      <c r="E1512" s="32" t="n">
        <v>0.516</v>
      </c>
      <c r="F1512" s="32" t="n">
        <v>0.487</v>
      </c>
      <c r="G1512" s="32" t="n">
        <v>0.121</v>
      </c>
      <c r="H1512" s="32" t="n">
        <v>0.122</v>
      </c>
      <c r="I1512" s="32" t="n">
        <v>0.711</v>
      </c>
      <c r="J1512" s="32" t="n">
        <v>0.074</v>
      </c>
      <c r="K1512" s="33" t="n">
        <f aca="false">COUNTIF(B1512:J1512,"&lt;0.05")</f>
        <v>0</v>
      </c>
      <c r="L1512" s="34" t="n">
        <f aca="false">COUNTIF(B1512:J1512,"&lt;0.005556")</f>
        <v>0</v>
      </c>
    </row>
    <row r="1513" customFormat="false" ht="15" hidden="false" customHeight="false" outlineLevel="0" collapsed="false">
      <c r="A1513" s="32" t="s">
        <v>5692</v>
      </c>
      <c r="B1513" s="32" t="s">
        <v>6779</v>
      </c>
      <c r="C1513" s="32" t="s">
        <v>6779</v>
      </c>
      <c r="D1513" s="32" t="n">
        <v>0.946</v>
      </c>
      <c r="E1513" s="32" t="n">
        <v>0.992</v>
      </c>
      <c r="F1513" s="32" t="s">
        <v>6779</v>
      </c>
      <c r="G1513" s="32" t="s">
        <v>6779</v>
      </c>
      <c r="H1513" s="32" t="s">
        <v>6779</v>
      </c>
      <c r="I1513" s="32" t="s">
        <v>6779</v>
      </c>
      <c r="J1513" s="32" t="n">
        <v>1</v>
      </c>
      <c r="K1513" s="33" t="n">
        <f aca="false">COUNTIF(B1513:J1513,"&lt;0.05")</f>
        <v>0</v>
      </c>
      <c r="L1513" s="34" t="n">
        <f aca="false">COUNTIF(B1513:J1513,"&lt;0.005556")</f>
        <v>0</v>
      </c>
    </row>
    <row r="1514" customFormat="false" ht="15" hidden="false" customHeight="false" outlineLevel="0" collapsed="false">
      <c r="A1514" s="32" t="s">
        <v>1951</v>
      </c>
      <c r="B1514" s="32" t="n">
        <v>0.164</v>
      </c>
      <c r="C1514" s="32" t="n">
        <v>0.213</v>
      </c>
      <c r="D1514" s="32" t="n">
        <v>0.481</v>
      </c>
      <c r="E1514" s="32" t="n">
        <v>0.375</v>
      </c>
      <c r="F1514" s="32" t="n">
        <v>0.593</v>
      </c>
      <c r="G1514" s="32" t="n">
        <v>0.691</v>
      </c>
      <c r="H1514" s="32" t="n">
        <v>0.271</v>
      </c>
      <c r="I1514" s="32" t="n">
        <v>0.585</v>
      </c>
      <c r="J1514" s="32" t="n">
        <v>0.669</v>
      </c>
      <c r="K1514" s="33" t="n">
        <f aca="false">COUNTIF(B1514:J1514,"&lt;0.05")</f>
        <v>0</v>
      </c>
      <c r="L1514" s="34" t="n">
        <f aca="false">COUNTIF(B1514:J1514,"&lt;0.005556")</f>
        <v>0</v>
      </c>
    </row>
    <row r="1515" customFormat="false" ht="15" hidden="false" customHeight="false" outlineLevel="0" collapsed="false">
      <c r="A1515" s="32" t="s">
        <v>5250</v>
      </c>
      <c r="B1515" s="32" t="n">
        <v>0.977</v>
      </c>
      <c r="C1515" s="32" t="n">
        <v>1</v>
      </c>
      <c r="D1515" s="32" t="s">
        <v>6779</v>
      </c>
      <c r="E1515" s="32" t="n">
        <v>0.977</v>
      </c>
      <c r="F1515" s="32" t="s">
        <v>6779</v>
      </c>
      <c r="G1515" s="32" t="s">
        <v>6779</v>
      </c>
      <c r="H1515" s="32" t="s">
        <v>6779</v>
      </c>
      <c r="I1515" s="32" t="n">
        <v>1</v>
      </c>
      <c r="J1515" s="32" t="s">
        <v>6779</v>
      </c>
      <c r="K1515" s="33" t="n">
        <f aca="false">COUNTIF(B1515:J1515,"&lt;0.05")</f>
        <v>0</v>
      </c>
      <c r="L1515" s="34" t="n">
        <f aca="false">COUNTIF(B1515:J1515,"&lt;0.005556")</f>
        <v>0</v>
      </c>
    </row>
    <row r="1516" customFormat="false" ht="15" hidden="false" customHeight="false" outlineLevel="0" collapsed="false">
      <c r="A1516" s="32" t="s">
        <v>4626</v>
      </c>
      <c r="B1516" s="32" t="n">
        <v>0.977</v>
      </c>
      <c r="C1516" s="32" t="s">
        <v>6779</v>
      </c>
      <c r="D1516" s="32" t="n">
        <v>0.947</v>
      </c>
      <c r="E1516" s="32" t="n">
        <v>0.85</v>
      </c>
      <c r="F1516" s="32" t="n">
        <v>0.95</v>
      </c>
      <c r="G1516" s="32" t="n">
        <v>0.841</v>
      </c>
      <c r="H1516" s="32" t="n">
        <v>0.862</v>
      </c>
      <c r="I1516" s="32" t="n">
        <v>0.712</v>
      </c>
      <c r="J1516" s="32" t="n">
        <v>0.943</v>
      </c>
      <c r="K1516" s="33" t="n">
        <f aca="false">COUNTIF(B1516:J1516,"&lt;0.05")</f>
        <v>0</v>
      </c>
      <c r="L1516" s="34" t="n">
        <f aca="false">COUNTIF(B1516:J1516,"&lt;0.005556")</f>
        <v>0</v>
      </c>
    </row>
    <row r="1517" customFormat="false" ht="15" hidden="false" customHeight="false" outlineLevel="0" collapsed="false">
      <c r="A1517" s="32" t="s">
        <v>5139</v>
      </c>
      <c r="B1517" s="32" t="s">
        <v>6779</v>
      </c>
      <c r="C1517" s="32" t="s">
        <v>6779</v>
      </c>
      <c r="D1517" s="32" t="n">
        <v>1</v>
      </c>
      <c r="E1517" s="32" t="n">
        <v>0.045</v>
      </c>
      <c r="F1517" s="32" t="n">
        <v>0.984</v>
      </c>
      <c r="G1517" s="32" t="n">
        <v>0.975</v>
      </c>
      <c r="H1517" s="32" t="n">
        <v>1</v>
      </c>
      <c r="I1517" s="32" t="n">
        <v>0.911</v>
      </c>
      <c r="J1517" s="32" t="n">
        <v>1</v>
      </c>
      <c r="K1517" s="33" t="n">
        <f aca="false">COUNTIF(B1517:J1517,"&lt;0.05")</f>
        <v>1</v>
      </c>
      <c r="L1517" s="34" t="n">
        <f aca="false">COUNTIF(B1517:J1517,"&lt;0.005556")</f>
        <v>0</v>
      </c>
    </row>
    <row r="1518" customFormat="false" ht="15" hidden="false" customHeight="false" outlineLevel="0" collapsed="false">
      <c r="A1518" s="32" t="s">
        <v>5384</v>
      </c>
      <c r="B1518" s="32" t="s">
        <v>6779</v>
      </c>
      <c r="C1518" s="32" t="n">
        <v>1</v>
      </c>
      <c r="D1518" s="32" t="n">
        <v>0.982</v>
      </c>
      <c r="E1518" s="32" t="n">
        <v>0.979</v>
      </c>
      <c r="F1518" s="32" t="s">
        <v>6779</v>
      </c>
      <c r="G1518" s="32" t="n">
        <v>0.924</v>
      </c>
      <c r="H1518" s="32" t="s">
        <v>6779</v>
      </c>
      <c r="I1518" s="32" t="n">
        <v>1</v>
      </c>
      <c r="J1518" s="32" t="s">
        <v>6779</v>
      </c>
      <c r="K1518" s="33" t="n">
        <f aca="false">COUNTIF(B1518:J1518,"&lt;0.05")</f>
        <v>0</v>
      </c>
      <c r="L1518" s="34" t="n">
        <f aca="false">COUNTIF(B1518:J1518,"&lt;0.005556")</f>
        <v>0</v>
      </c>
    </row>
    <row r="1519" customFormat="false" ht="15" hidden="false" customHeight="false" outlineLevel="0" collapsed="false">
      <c r="A1519" s="32" t="s">
        <v>2118</v>
      </c>
      <c r="B1519" s="32" t="n">
        <v>0.499</v>
      </c>
      <c r="C1519" s="32" t="n">
        <v>0.094</v>
      </c>
      <c r="D1519" s="32" t="n">
        <v>0.664</v>
      </c>
      <c r="E1519" s="32" t="n">
        <v>0.516</v>
      </c>
      <c r="F1519" s="32" t="n">
        <v>0.504</v>
      </c>
      <c r="G1519" s="32" t="n">
        <v>0.148</v>
      </c>
      <c r="H1519" s="32" t="n">
        <v>0.666</v>
      </c>
      <c r="I1519" s="32" t="n">
        <v>0.422</v>
      </c>
      <c r="J1519" s="32" t="n">
        <v>0.101</v>
      </c>
      <c r="K1519" s="33" t="n">
        <f aca="false">COUNTIF(B1519:J1519,"&lt;0.05")</f>
        <v>0</v>
      </c>
      <c r="L1519" s="34" t="n">
        <f aca="false">COUNTIF(B1519:J1519,"&lt;0.005556")</f>
        <v>0</v>
      </c>
    </row>
    <row r="1520" customFormat="false" ht="15" hidden="false" customHeight="false" outlineLevel="0" collapsed="false">
      <c r="A1520" s="32" t="s">
        <v>2798</v>
      </c>
      <c r="B1520" s="32" t="n">
        <v>0.975</v>
      </c>
      <c r="C1520" s="32" t="n">
        <v>0.342</v>
      </c>
      <c r="D1520" s="32" t="n">
        <v>0.755</v>
      </c>
      <c r="E1520" s="32" t="n">
        <v>0.119</v>
      </c>
      <c r="F1520" s="32" t="n">
        <v>0.501</v>
      </c>
      <c r="G1520" s="32" t="n">
        <v>0.848</v>
      </c>
      <c r="H1520" s="32" t="n">
        <v>0.627</v>
      </c>
      <c r="I1520" s="32" t="n">
        <v>1</v>
      </c>
      <c r="J1520" s="32" t="n">
        <v>0.823</v>
      </c>
      <c r="K1520" s="33" t="n">
        <f aca="false">COUNTIF(B1520:J1520,"&lt;0.05")</f>
        <v>0</v>
      </c>
      <c r="L1520" s="34" t="n">
        <f aca="false">COUNTIF(B1520:J1520,"&lt;0.005556")</f>
        <v>0</v>
      </c>
    </row>
    <row r="1521" customFormat="false" ht="15" hidden="false" customHeight="false" outlineLevel="0" collapsed="false">
      <c r="A1521" s="32" t="s">
        <v>2753</v>
      </c>
      <c r="B1521" s="32" t="n">
        <v>0.867</v>
      </c>
      <c r="C1521" s="32" t="n">
        <v>0.657</v>
      </c>
      <c r="D1521" s="32" t="n">
        <v>0.688</v>
      </c>
      <c r="E1521" s="32" t="n">
        <v>0.512</v>
      </c>
      <c r="F1521" s="32" t="n">
        <v>0.308</v>
      </c>
      <c r="G1521" s="32" t="n">
        <v>0.65</v>
      </c>
      <c r="H1521" s="32" t="n">
        <v>0.762</v>
      </c>
      <c r="I1521" s="32" t="n">
        <v>0.82</v>
      </c>
      <c r="J1521" s="32" t="n">
        <v>0.123</v>
      </c>
      <c r="K1521" s="33" t="n">
        <f aca="false">COUNTIF(B1521:J1521,"&lt;0.05")</f>
        <v>0</v>
      </c>
      <c r="L1521" s="34" t="n">
        <f aca="false">COUNTIF(B1521:J1521,"&lt;0.005556")</f>
        <v>0</v>
      </c>
    </row>
    <row r="1522" customFormat="false" ht="15" hidden="false" customHeight="false" outlineLevel="0" collapsed="false">
      <c r="A1522" s="32" t="s">
        <v>4550</v>
      </c>
      <c r="B1522" s="32" t="n">
        <v>1</v>
      </c>
      <c r="C1522" s="32" t="n">
        <v>0.984</v>
      </c>
      <c r="D1522" s="32" t="n">
        <v>1</v>
      </c>
      <c r="E1522" s="32" t="n">
        <v>0.956</v>
      </c>
      <c r="F1522" s="32" t="n">
        <v>0.983</v>
      </c>
      <c r="G1522" s="32" t="n">
        <v>0.847</v>
      </c>
      <c r="H1522" s="32" t="s">
        <v>6779</v>
      </c>
      <c r="I1522" s="32" t="n">
        <v>1</v>
      </c>
      <c r="J1522" s="32" t="n">
        <v>0.883</v>
      </c>
      <c r="K1522" s="33" t="n">
        <f aca="false">COUNTIF(B1522:J1522,"&lt;0.05")</f>
        <v>0</v>
      </c>
      <c r="L1522" s="34" t="n">
        <f aca="false">COUNTIF(B1522:J1522,"&lt;0.005556")</f>
        <v>0</v>
      </c>
    </row>
    <row r="1523" customFormat="false" ht="15" hidden="false" customHeight="false" outlineLevel="0" collapsed="false">
      <c r="A1523" s="32" t="s">
        <v>4410</v>
      </c>
      <c r="B1523" s="32" t="n">
        <v>1</v>
      </c>
      <c r="C1523" s="32" t="n">
        <v>0.984</v>
      </c>
      <c r="D1523" s="32" t="n">
        <v>0.982</v>
      </c>
      <c r="E1523" s="32" t="n">
        <v>0.993</v>
      </c>
      <c r="F1523" s="32" t="n">
        <v>1</v>
      </c>
      <c r="G1523" s="32" t="n">
        <v>0.976</v>
      </c>
      <c r="H1523" s="32" t="n">
        <v>0.975</v>
      </c>
      <c r="I1523" s="32" t="n">
        <v>1</v>
      </c>
      <c r="J1523" s="32" t="n">
        <v>0.825</v>
      </c>
      <c r="K1523" s="33" t="n">
        <f aca="false">COUNTIF(B1523:J1523,"&lt;0.05")</f>
        <v>0</v>
      </c>
      <c r="L1523" s="34" t="n">
        <f aca="false">COUNTIF(B1523:J1523,"&lt;0.005556")</f>
        <v>0</v>
      </c>
    </row>
    <row r="1524" customFormat="false" ht="15" hidden="false" customHeight="false" outlineLevel="0" collapsed="false">
      <c r="A1524" s="32" t="s">
        <v>5098</v>
      </c>
      <c r="B1524" s="32" t="n">
        <v>1</v>
      </c>
      <c r="C1524" s="32" t="n">
        <v>0.984</v>
      </c>
      <c r="D1524" s="32" t="n">
        <v>1</v>
      </c>
      <c r="E1524" s="32" t="n">
        <v>1</v>
      </c>
      <c r="F1524" s="32" t="n">
        <v>0.982</v>
      </c>
      <c r="G1524" s="32" t="s">
        <v>6779</v>
      </c>
      <c r="H1524" s="32" t="n">
        <v>0.976</v>
      </c>
      <c r="I1524" s="32" t="n">
        <v>1</v>
      </c>
      <c r="J1524" s="32" t="n">
        <v>1</v>
      </c>
      <c r="K1524" s="33" t="n">
        <f aca="false">COUNTIF(B1524:J1524,"&lt;0.05")</f>
        <v>0</v>
      </c>
      <c r="L1524" s="34" t="n">
        <f aca="false">COUNTIF(B1524:J1524,"&lt;0.005556")</f>
        <v>0</v>
      </c>
    </row>
    <row r="1525" customFormat="false" ht="15" hidden="false" customHeight="false" outlineLevel="0" collapsed="false">
      <c r="A1525" s="32" t="s">
        <v>3056</v>
      </c>
      <c r="B1525" s="32" t="n">
        <v>0.589</v>
      </c>
      <c r="C1525" s="32" t="n">
        <v>0.58</v>
      </c>
      <c r="D1525" s="32" t="n">
        <v>0.662</v>
      </c>
      <c r="E1525" s="32" t="n">
        <v>0.479</v>
      </c>
      <c r="F1525" s="32" t="n">
        <v>0.674</v>
      </c>
      <c r="G1525" s="32" t="n">
        <v>0.742</v>
      </c>
      <c r="H1525" s="32" t="n">
        <v>0.677</v>
      </c>
      <c r="I1525" s="32" t="n">
        <v>0.178</v>
      </c>
      <c r="J1525" s="32" t="n">
        <v>0.44</v>
      </c>
      <c r="K1525" s="33" t="n">
        <f aca="false">COUNTIF(B1525:J1525,"&lt;0.05")</f>
        <v>0</v>
      </c>
      <c r="L1525" s="34" t="n">
        <f aca="false">COUNTIF(B1525:J1525,"&lt;0.005556")</f>
        <v>0</v>
      </c>
    </row>
    <row r="1526" customFormat="false" ht="15" hidden="false" customHeight="false" outlineLevel="0" collapsed="false">
      <c r="A1526" s="32" t="s">
        <v>3350</v>
      </c>
      <c r="B1526" s="32" t="n">
        <v>0.927</v>
      </c>
      <c r="C1526" s="32" t="n">
        <v>0.596</v>
      </c>
      <c r="D1526" s="32" t="n">
        <v>0.604</v>
      </c>
      <c r="E1526" s="32" t="n">
        <v>0.675</v>
      </c>
      <c r="F1526" s="32" t="n">
        <v>0.949</v>
      </c>
      <c r="G1526" s="32" t="n">
        <v>0.922</v>
      </c>
      <c r="H1526" s="32" t="n">
        <v>0.857</v>
      </c>
      <c r="I1526" s="32" t="n">
        <v>0.97</v>
      </c>
      <c r="J1526" s="32" t="n">
        <v>0.825</v>
      </c>
      <c r="K1526" s="33" t="n">
        <f aca="false">COUNTIF(B1526:J1526,"&lt;0.05")</f>
        <v>0</v>
      </c>
      <c r="L1526" s="34" t="n">
        <f aca="false">COUNTIF(B1526:J1526,"&lt;0.005556")</f>
        <v>0</v>
      </c>
    </row>
    <row r="1527" customFormat="false" ht="15" hidden="false" customHeight="false" outlineLevel="0" collapsed="false">
      <c r="A1527" s="32" t="s">
        <v>6211</v>
      </c>
      <c r="B1527" s="32" t="s">
        <v>6779</v>
      </c>
      <c r="C1527" s="32" t="n">
        <v>1</v>
      </c>
      <c r="D1527" s="32" t="s">
        <v>6779</v>
      </c>
      <c r="E1527" s="32" t="s">
        <v>6779</v>
      </c>
      <c r="F1527" s="32" t="n">
        <v>1</v>
      </c>
      <c r="G1527" s="32" t="s">
        <v>6779</v>
      </c>
      <c r="H1527" s="32" t="n">
        <v>0.975</v>
      </c>
      <c r="I1527" s="32" t="s">
        <v>6779</v>
      </c>
      <c r="J1527" s="32" t="s">
        <v>6779</v>
      </c>
      <c r="K1527" s="33" t="n">
        <f aca="false">COUNTIF(B1527:J1527,"&lt;0.05")</f>
        <v>0</v>
      </c>
      <c r="L1527" s="34" t="n">
        <f aca="false">COUNTIF(B1527:J1527,"&lt;0.005556")</f>
        <v>0</v>
      </c>
    </row>
    <row r="1528" customFormat="false" ht="15" hidden="false" customHeight="false" outlineLevel="0" collapsed="false">
      <c r="A1528" s="32" t="s">
        <v>4857</v>
      </c>
      <c r="B1528" s="32" t="n">
        <v>1</v>
      </c>
      <c r="C1528" s="32" t="n">
        <v>0.984</v>
      </c>
      <c r="D1528" s="32" t="s">
        <v>6779</v>
      </c>
      <c r="E1528" s="32" t="n">
        <v>0.851</v>
      </c>
      <c r="F1528" s="32" t="n">
        <v>0.984</v>
      </c>
      <c r="G1528" s="32" t="n">
        <v>1</v>
      </c>
      <c r="H1528" s="32" t="n">
        <v>0.978</v>
      </c>
      <c r="I1528" s="32" t="s">
        <v>6779</v>
      </c>
      <c r="J1528" s="32" t="s">
        <v>6779</v>
      </c>
      <c r="K1528" s="33" t="n">
        <f aca="false">COUNTIF(B1528:J1528,"&lt;0.05")</f>
        <v>0</v>
      </c>
      <c r="L1528" s="34" t="n">
        <f aca="false">COUNTIF(B1528:J1528,"&lt;0.005556")</f>
        <v>0</v>
      </c>
    </row>
    <row r="1529" customFormat="false" ht="15" hidden="false" customHeight="false" outlineLevel="0" collapsed="false">
      <c r="A1529" s="32" t="s">
        <v>2105</v>
      </c>
      <c r="B1529" s="32" t="n">
        <v>0.58</v>
      </c>
      <c r="C1529" s="32" t="n">
        <v>0.564</v>
      </c>
      <c r="D1529" s="32" t="n">
        <v>0.674</v>
      </c>
      <c r="E1529" s="32" t="n">
        <v>0.465</v>
      </c>
      <c r="F1529" s="32" t="n">
        <v>0.503</v>
      </c>
      <c r="G1529" s="32" t="n">
        <v>0.479</v>
      </c>
      <c r="H1529" s="32" t="n">
        <v>0.382</v>
      </c>
      <c r="I1529" s="32" t="n">
        <v>0.435</v>
      </c>
      <c r="J1529" s="32" t="n">
        <v>0.725</v>
      </c>
      <c r="K1529" s="33" t="n">
        <f aca="false">COUNTIF(B1529:J1529,"&lt;0.05")</f>
        <v>0</v>
      </c>
      <c r="L1529" s="34" t="n">
        <f aca="false">COUNTIF(B1529:J1529,"&lt;0.005556")</f>
        <v>0</v>
      </c>
    </row>
    <row r="1530" customFormat="false" ht="15" hidden="false" customHeight="false" outlineLevel="0" collapsed="false">
      <c r="A1530" s="32" t="s">
        <v>6132</v>
      </c>
      <c r="B1530" s="32" t="s">
        <v>6779</v>
      </c>
      <c r="C1530" s="32" t="s">
        <v>6779</v>
      </c>
      <c r="D1530" s="32" t="n">
        <v>1</v>
      </c>
      <c r="E1530" s="32" t="n">
        <v>0.977</v>
      </c>
      <c r="F1530" s="32" t="s">
        <v>6779</v>
      </c>
      <c r="G1530" s="32" t="n">
        <v>1</v>
      </c>
      <c r="H1530" s="32" t="s">
        <v>6779</v>
      </c>
      <c r="I1530" s="32" t="s">
        <v>6779</v>
      </c>
      <c r="J1530" s="32" t="s">
        <v>6779</v>
      </c>
      <c r="K1530" s="33" t="n">
        <f aca="false">COUNTIF(B1530:J1530,"&lt;0.05")</f>
        <v>0</v>
      </c>
      <c r="L1530" s="34" t="n">
        <f aca="false">COUNTIF(B1530:J1530,"&lt;0.005556")</f>
        <v>0</v>
      </c>
    </row>
    <row r="1531" customFormat="false" ht="15" hidden="false" customHeight="false" outlineLevel="0" collapsed="false">
      <c r="A1531" s="32" t="s">
        <v>4840</v>
      </c>
      <c r="B1531" s="32" t="s">
        <v>6779</v>
      </c>
      <c r="C1531" s="32" t="n">
        <v>0.842</v>
      </c>
      <c r="D1531" s="32" t="n">
        <v>1</v>
      </c>
      <c r="E1531" s="32" t="n">
        <v>0.953</v>
      </c>
      <c r="F1531" s="32" t="n">
        <v>0.983</v>
      </c>
      <c r="G1531" s="32" t="n">
        <v>1</v>
      </c>
      <c r="H1531" s="32" t="s">
        <v>6779</v>
      </c>
      <c r="I1531" s="32" t="s">
        <v>6779</v>
      </c>
      <c r="J1531" s="32" t="s">
        <v>6779</v>
      </c>
      <c r="K1531" s="33" t="n">
        <f aca="false">COUNTIF(B1531:J1531,"&lt;0.05")</f>
        <v>0</v>
      </c>
      <c r="L1531" s="34" t="n">
        <f aca="false">COUNTIF(B1531:J1531,"&lt;0.005556")</f>
        <v>0</v>
      </c>
    </row>
    <row r="1532" customFormat="false" ht="15" hidden="false" customHeight="false" outlineLevel="0" collapsed="false">
      <c r="A1532" s="32" t="s">
        <v>3538</v>
      </c>
      <c r="B1532" s="32" t="n">
        <v>0.783</v>
      </c>
      <c r="C1532" s="32" t="n">
        <v>0.984</v>
      </c>
      <c r="D1532" s="32" t="n">
        <v>0.899</v>
      </c>
      <c r="E1532" s="32" t="n">
        <v>0.645</v>
      </c>
      <c r="F1532" s="32" t="n">
        <v>0.582</v>
      </c>
      <c r="G1532" s="32" t="n">
        <v>0.752</v>
      </c>
      <c r="H1532" s="32" t="n">
        <v>0.223</v>
      </c>
      <c r="I1532" s="32" t="s">
        <v>6779</v>
      </c>
      <c r="J1532" s="32" t="n">
        <v>0.747</v>
      </c>
      <c r="K1532" s="33" t="n">
        <f aca="false">COUNTIF(B1532:J1532,"&lt;0.05")</f>
        <v>0</v>
      </c>
      <c r="L1532" s="34" t="n">
        <f aca="false">COUNTIF(B1532:J1532,"&lt;0.005556")</f>
        <v>0</v>
      </c>
    </row>
    <row r="1533" customFormat="false" ht="15" hidden="false" customHeight="false" outlineLevel="0" collapsed="false">
      <c r="A1533" s="32" t="s">
        <v>1824</v>
      </c>
      <c r="B1533" s="32" t="n">
        <v>0.648</v>
      </c>
      <c r="C1533" s="32" t="n">
        <v>0.283</v>
      </c>
      <c r="D1533" s="32" t="n">
        <v>0.552</v>
      </c>
      <c r="E1533" s="32" t="n">
        <v>0.311</v>
      </c>
      <c r="F1533" s="32" t="n">
        <v>0.402</v>
      </c>
      <c r="G1533" s="32" t="n">
        <v>0.054</v>
      </c>
      <c r="H1533" s="32" t="n">
        <v>0.66</v>
      </c>
      <c r="I1533" s="32" t="n">
        <v>0.053</v>
      </c>
      <c r="J1533" s="32" t="n">
        <v>0.628</v>
      </c>
      <c r="K1533" s="33" t="n">
        <f aca="false">COUNTIF(B1533:J1533,"&lt;0.05")</f>
        <v>0</v>
      </c>
      <c r="L1533" s="34" t="n">
        <f aca="false">COUNTIF(B1533:J1533,"&lt;0.005556")</f>
        <v>0</v>
      </c>
    </row>
    <row r="1534" customFormat="false" ht="15" hidden="false" customHeight="false" outlineLevel="0" collapsed="false">
      <c r="A1534" s="32" t="s">
        <v>5508</v>
      </c>
      <c r="B1534" s="32" t="s">
        <v>6779</v>
      </c>
      <c r="C1534" s="32" t="n">
        <v>1</v>
      </c>
      <c r="D1534" s="32" t="n">
        <v>1</v>
      </c>
      <c r="E1534" s="32" t="n">
        <v>0.978</v>
      </c>
      <c r="F1534" s="32" t="s">
        <v>6779</v>
      </c>
      <c r="G1534" s="32" t="s">
        <v>6779</v>
      </c>
      <c r="H1534" s="32" t="n">
        <v>0.93</v>
      </c>
      <c r="I1534" s="32" t="n">
        <v>1</v>
      </c>
      <c r="J1534" s="32" t="s">
        <v>6779</v>
      </c>
      <c r="K1534" s="33" t="n">
        <f aca="false">COUNTIF(B1534:J1534,"&lt;0.05")</f>
        <v>0</v>
      </c>
      <c r="L1534" s="34" t="n">
        <f aca="false">COUNTIF(B1534:J1534,"&lt;0.005556")</f>
        <v>0</v>
      </c>
    </row>
    <row r="1535" customFormat="false" ht="15" hidden="false" customHeight="false" outlineLevel="0" collapsed="false">
      <c r="A1535" s="32" t="s">
        <v>2254</v>
      </c>
      <c r="B1535" s="32" t="n">
        <v>0.46</v>
      </c>
      <c r="C1535" s="32" t="n">
        <v>0.259</v>
      </c>
      <c r="D1535" s="32" t="n">
        <v>0.69</v>
      </c>
      <c r="E1535" s="32" t="n">
        <v>0.619</v>
      </c>
      <c r="F1535" s="32" t="n">
        <v>0.675</v>
      </c>
      <c r="G1535" s="32" t="n">
        <v>0.109</v>
      </c>
      <c r="H1535" s="32" t="n">
        <v>0.85</v>
      </c>
      <c r="I1535" s="32" t="n">
        <v>0.59</v>
      </c>
      <c r="J1535" s="32" t="n">
        <v>0.362</v>
      </c>
      <c r="K1535" s="33" t="n">
        <f aca="false">COUNTIF(B1535:J1535,"&lt;0.05")</f>
        <v>0</v>
      </c>
      <c r="L1535" s="34" t="n">
        <f aca="false">COUNTIF(B1535:J1535,"&lt;0.005556")</f>
        <v>0</v>
      </c>
    </row>
    <row r="1536" customFormat="false" ht="15" hidden="false" customHeight="false" outlineLevel="0" collapsed="false">
      <c r="A1536" s="32" t="s">
        <v>5941</v>
      </c>
      <c r="B1536" s="32" t="s">
        <v>6779</v>
      </c>
      <c r="C1536" s="32" t="s">
        <v>6779</v>
      </c>
      <c r="D1536" s="32" t="s">
        <v>6779</v>
      </c>
      <c r="E1536" s="32" t="n">
        <v>0.992</v>
      </c>
      <c r="F1536" s="32" t="n">
        <v>0.983</v>
      </c>
      <c r="G1536" s="32" t="n">
        <v>1</v>
      </c>
      <c r="H1536" s="32" t="s">
        <v>6779</v>
      </c>
      <c r="I1536" s="32" t="s">
        <v>6779</v>
      </c>
      <c r="J1536" s="32" t="n">
        <v>1</v>
      </c>
      <c r="K1536" s="33" t="n">
        <f aca="false">COUNTIF(B1536:J1536,"&lt;0.05")</f>
        <v>0</v>
      </c>
      <c r="L1536" s="34" t="n">
        <f aca="false">COUNTIF(B1536:J1536,"&lt;0.005556")</f>
        <v>0</v>
      </c>
    </row>
    <row r="1537" customFormat="false" ht="15" hidden="false" customHeight="false" outlineLevel="0" collapsed="false">
      <c r="A1537" s="32" t="s">
        <v>1438</v>
      </c>
      <c r="B1537" s="32" t="n">
        <v>0.426</v>
      </c>
      <c r="C1537" s="32" t="n">
        <v>0.227</v>
      </c>
      <c r="D1537" s="32" t="n">
        <v>0.518</v>
      </c>
      <c r="E1537" s="32" t="n">
        <v>0.012</v>
      </c>
      <c r="F1537" s="32" t="n">
        <v>0.432</v>
      </c>
      <c r="G1537" s="32" t="n">
        <v>0.58</v>
      </c>
      <c r="H1537" s="32" t="n">
        <v>0.172</v>
      </c>
      <c r="I1537" s="32" t="n">
        <v>0.654</v>
      </c>
      <c r="J1537" s="32" t="n">
        <v>0.264</v>
      </c>
      <c r="K1537" s="33" t="n">
        <f aca="false">COUNTIF(B1537:J1537,"&lt;0.05")</f>
        <v>1</v>
      </c>
      <c r="L1537" s="34" t="n">
        <f aca="false">COUNTIF(B1537:J1537,"&lt;0.005556")</f>
        <v>0</v>
      </c>
    </row>
    <row r="1538" customFormat="false" ht="15" hidden="false" customHeight="false" outlineLevel="0" collapsed="false">
      <c r="A1538" s="32" t="s">
        <v>2336</v>
      </c>
      <c r="B1538" s="32" t="n">
        <v>0.202</v>
      </c>
      <c r="C1538" s="32" t="n">
        <v>0.66</v>
      </c>
      <c r="D1538" s="32" t="n">
        <v>0.083</v>
      </c>
      <c r="E1538" s="32" t="n">
        <v>0.554</v>
      </c>
      <c r="F1538" s="32" t="n">
        <v>0.493</v>
      </c>
      <c r="G1538" s="32" t="n">
        <v>0.416</v>
      </c>
      <c r="H1538" s="32" t="n">
        <v>0.441</v>
      </c>
      <c r="I1538" s="32" t="n">
        <v>0.285</v>
      </c>
      <c r="J1538" s="32" t="n">
        <v>0.268</v>
      </c>
      <c r="K1538" s="33" t="n">
        <f aca="false">COUNTIF(B1538:J1538,"&lt;0.05")</f>
        <v>0</v>
      </c>
      <c r="L1538" s="34" t="n">
        <f aca="false">COUNTIF(B1538:J1538,"&lt;0.005556")</f>
        <v>0</v>
      </c>
    </row>
    <row r="1539" customFormat="false" ht="15" hidden="false" customHeight="false" outlineLevel="0" collapsed="false">
      <c r="A1539" s="32" t="s">
        <v>5983</v>
      </c>
      <c r="B1539" s="32" t="s">
        <v>6779</v>
      </c>
      <c r="C1539" s="32" t="s">
        <v>6779</v>
      </c>
      <c r="D1539" s="32" t="s">
        <v>6779</v>
      </c>
      <c r="E1539" s="32" t="n">
        <v>0.993</v>
      </c>
      <c r="F1539" s="32" t="s">
        <v>6779</v>
      </c>
      <c r="G1539" s="32" t="n">
        <v>1</v>
      </c>
      <c r="H1539" s="32" t="n">
        <v>1</v>
      </c>
      <c r="I1539" s="32" t="n">
        <v>1</v>
      </c>
      <c r="J1539" s="32" t="n">
        <v>1</v>
      </c>
      <c r="K1539" s="33" t="n">
        <f aca="false">COUNTIF(B1539:J1539,"&lt;0.05")</f>
        <v>0</v>
      </c>
      <c r="L1539" s="34" t="n">
        <f aca="false">COUNTIF(B1539:J1539,"&lt;0.005556")</f>
        <v>0</v>
      </c>
    </row>
    <row r="1540" customFormat="false" ht="15" hidden="false" customHeight="false" outlineLevel="0" collapsed="false">
      <c r="A1540" s="32" t="s">
        <v>4826</v>
      </c>
      <c r="B1540" s="32" t="n">
        <v>0.934</v>
      </c>
      <c r="C1540" s="32" t="n">
        <v>1</v>
      </c>
      <c r="D1540" s="32" t="n">
        <v>0.944</v>
      </c>
      <c r="E1540" s="32" t="n">
        <v>0.952</v>
      </c>
      <c r="F1540" s="32" t="s">
        <v>6779</v>
      </c>
      <c r="G1540" s="32" t="s">
        <v>6779</v>
      </c>
      <c r="H1540" s="32" t="n">
        <v>1</v>
      </c>
      <c r="I1540" s="32" t="n">
        <v>1</v>
      </c>
      <c r="J1540" s="32" t="n">
        <v>0.981</v>
      </c>
      <c r="K1540" s="33" t="n">
        <f aca="false">COUNTIF(B1540:J1540,"&lt;0.05")</f>
        <v>0</v>
      </c>
      <c r="L1540" s="34" t="n">
        <f aca="false">COUNTIF(B1540:J1540,"&lt;0.005556")</f>
        <v>0</v>
      </c>
    </row>
    <row r="1541" customFormat="false" ht="15" hidden="false" customHeight="false" outlineLevel="0" collapsed="false">
      <c r="A1541" s="32" t="s">
        <v>4217</v>
      </c>
      <c r="B1541" s="32" t="n">
        <v>0.934</v>
      </c>
      <c r="C1541" s="32" t="n">
        <v>0.95</v>
      </c>
      <c r="D1541" s="32" t="n">
        <v>0.897</v>
      </c>
      <c r="E1541" s="32" t="n">
        <v>0.993</v>
      </c>
      <c r="F1541" s="32" t="n">
        <v>1</v>
      </c>
      <c r="G1541" s="32" t="n">
        <v>0.92</v>
      </c>
      <c r="H1541" s="32" t="s">
        <v>6779</v>
      </c>
      <c r="I1541" s="32" t="n">
        <v>0.908</v>
      </c>
      <c r="J1541" s="32" t="n">
        <v>0.822</v>
      </c>
      <c r="K1541" s="33" t="n">
        <f aca="false">COUNTIF(B1541:J1541,"&lt;0.05")</f>
        <v>0</v>
      </c>
      <c r="L1541" s="34" t="n">
        <f aca="false">COUNTIF(B1541:J1541,"&lt;0.005556")</f>
        <v>0</v>
      </c>
    </row>
    <row r="1542" customFormat="false" ht="15" hidden="false" customHeight="false" outlineLevel="0" collapsed="false">
      <c r="A1542" s="32" t="s">
        <v>5924</v>
      </c>
      <c r="B1542" s="32" t="s">
        <v>6779</v>
      </c>
      <c r="C1542" s="32" t="s">
        <v>6779</v>
      </c>
      <c r="D1542" s="32" t="s">
        <v>6779</v>
      </c>
      <c r="E1542" s="32" t="n">
        <v>1</v>
      </c>
      <c r="F1542" s="32" t="n">
        <v>1</v>
      </c>
      <c r="G1542" s="32" t="n">
        <v>1</v>
      </c>
      <c r="H1542" s="32" t="n">
        <v>1</v>
      </c>
      <c r="I1542" s="32" t="s">
        <v>6779</v>
      </c>
      <c r="J1542" s="32" t="n">
        <v>0.981</v>
      </c>
      <c r="K1542" s="33" t="n">
        <f aca="false">COUNTIF(B1542:J1542,"&lt;0.05")</f>
        <v>0</v>
      </c>
      <c r="L1542" s="34" t="n">
        <f aca="false">COUNTIF(B1542:J1542,"&lt;0.005556")</f>
        <v>0</v>
      </c>
    </row>
    <row r="1543" customFormat="false" ht="15" hidden="false" customHeight="false" outlineLevel="0" collapsed="false">
      <c r="A1543" s="32" t="s">
        <v>3543</v>
      </c>
      <c r="B1543" s="32" t="n">
        <v>0.868</v>
      </c>
      <c r="C1543" s="32" t="n">
        <v>0.951</v>
      </c>
      <c r="D1543" s="32" t="n">
        <v>0.017</v>
      </c>
      <c r="E1543" s="32" t="n">
        <v>0.42</v>
      </c>
      <c r="F1543" s="32" t="n">
        <v>0.833</v>
      </c>
      <c r="G1543" s="32" t="n">
        <v>0.578</v>
      </c>
      <c r="H1543" s="32" t="n">
        <v>0.856</v>
      </c>
      <c r="I1543" s="32" t="n">
        <v>0.466</v>
      </c>
      <c r="J1543" s="32" t="n">
        <v>0.944</v>
      </c>
      <c r="K1543" s="33" t="n">
        <f aca="false">COUNTIF(B1543:J1543,"&lt;0.05")</f>
        <v>1</v>
      </c>
      <c r="L1543" s="34" t="n">
        <f aca="false">COUNTIF(B1543:J1543,"&lt;0.005556")</f>
        <v>0</v>
      </c>
    </row>
    <row r="1544" customFormat="false" ht="15" hidden="false" customHeight="false" outlineLevel="0" collapsed="false">
      <c r="A1544" s="32" t="s">
        <v>6252</v>
      </c>
      <c r="B1544" s="32" t="s">
        <v>6779</v>
      </c>
      <c r="C1544" s="32" t="s">
        <v>6779</v>
      </c>
      <c r="D1544" s="32" t="n">
        <v>0.983</v>
      </c>
      <c r="E1544" s="32" t="n">
        <v>1</v>
      </c>
      <c r="F1544" s="32" t="s">
        <v>6779</v>
      </c>
      <c r="G1544" s="32" t="s">
        <v>6779</v>
      </c>
      <c r="H1544" s="32" t="n">
        <v>1</v>
      </c>
      <c r="I1544" s="32" t="s">
        <v>6779</v>
      </c>
      <c r="J1544" s="32" t="s">
        <v>6779</v>
      </c>
      <c r="K1544" s="33" t="n">
        <f aca="false">COUNTIF(B1544:J1544,"&lt;0.05")</f>
        <v>0</v>
      </c>
      <c r="L1544" s="34" t="n">
        <f aca="false">COUNTIF(B1544:J1544,"&lt;0.005556")</f>
        <v>0</v>
      </c>
    </row>
    <row r="1545" customFormat="false" ht="15" hidden="false" customHeight="false" outlineLevel="0" collapsed="false">
      <c r="A1545" s="32" t="s">
        <v>2501</v>
      </c>
      <c r="B1545" s="32" t="n">
        <v>0.59</v>
      </c>
      <c r="C1545" s="32" t="n">
        <v>0.684</v>
      </c>
      <c r="D1545" s="32" t="n">
        <v>0.42</v>
      </c>
      <c r="E1545" s="32" t="n">
        <v>0.28</v>
      </c>
      <c r="F1545" s="32" t="n">
        <v>0.048</v>
      </c>
      <c r="G1545" s="32" t="n">
        <v>0.531</v>
      </c>
      <c r="H1545" s="32" t="n">
        <v>0.32</v>
      </c>
      <c r="I1545" s="32" t="n">
        <v>0.463</v>
      </c>
      <c r="J1545" s="32" t="n">
        <v>0.733</v>
      </c>
      <c r="K1545" s="33" t="n">
        <f aca="false">COUNTIF(B1545:J1545,"&lt;0.05")</f>
        <v>1</v>
      </c>
      <c r="L1545" s="34" t="n">
        <f aca="false">COUNTIF(B1545:J1545,"&lt;0.005556")</f>
        <v>0</v>
      </c>
    </row>
    <row r="1546" customFormat="false" ht="15" hidden="false" customHeight="false" outlineLevel="0" collapsed="false">
      <c r="A1546" s="32" t="s">
        <v>2397</v>
      </c>
      <c r="B1546" s="32" t="n">
        <v>0.094</v>
      </c>
      <c r="C1546" s="32" t="n">
        <v>0.473</v>
      </c>
      <c r="D1546" s="32" t="n">
        <v>0.517</v>
      </c>
      <c r="E1546" s="32" t="n">
        <v>0.407</v>
      </c>
      <c r="F1546" s="32" t="n">
        <v>0.398</v>
      </c>
      <c r="G1546" s="32" t="n">
        <v>0.684</v>
      </c>
      <c r="H1546" s="32" t="n">
        <v>0.43</v>
      </c>
      <c r="I1546" s="32" t="n">
        <v>0.287</v>
      </c>
      <c r="J1546" s="32" t="n">
        <v>0.558</v>
      </c>
      <c r="K1546" s="33" t="n">
        <f aca="false">COUNTIF(B1546:J1546,"&lt;0.05")</f>
        <v>0</v>
      </c>
      <c r="L1546" s="34" t="n">
        <f aca="false">COUNTIF(B1546:J1546,"&lt;0.005556")</f>
        <v>0</v>
      </c>
    </row>
    <row r="1547" customFormat="false" ht="15" hidden="false" customHeight="false" outlineLevel="0" collapsed="false">
      <c r="A1547" s="32" t="s">
        <v>4532</v>
      </c>
      <c r="B1547" s="32" t="n">
        <v>0.93</v>
      </c>
      <c r="C1547" s="32" t="n">
        <v>0.984</v>
      </c>
      <c r="D1547" s="32" t="n">
        <v>0.827</v>
      </c>
      <c r="E1547" s="32" t="n">
        <v>0.846</v>
      </c>
      <c r="F1547" s="32" t="n">
        <v>1</v>
      </c>
      <c r="G1547" s="32" t="n">
        <v>1</v>
      </c>
      <c r="H1547" s="32" t="n">
        <v>1</v>
      </c>
      <c r="I1547" s="32" t="n">
        <v>1</v>
      </c>
      <c r="J1547" s="32" t="s">
        <v>6779</v>
      </c>
      <c r="K1547" s="33" t="n">
        <f aca="false">COUNTIF(B1547:J1547,"&lt;0.05")</f>
        <v>0</v>
      </c>
      <c r="L1547" s="34" t="n">
        <f aca="false">COUNTIF(B1547:J1547,"&lt;0.005556")</f>
        <v>0</v>
      </c>
    </row>
    <row r="1548" customFormat="false" ht="15" hidden="false" customHeight="false" outlineLevel="0" collapsed="false">
      <c r="A1548" s="32" t="s">
        <v>946</v>
      </c>
      <c r="B1548" s="32" t="n">
        <v>0.463</v>
      </c>
      <c r="C1548" s="32" t="n">
        <v>0.554</v>
      </c>
      <c r="D1548" s="32" t="n">
        <v>0.479</v>
      </c>
      <c r="E1548" s="32" t="n">
        <v>0.578</v>
      </c>
      <c r="F1548" s="32" t="n">
        <v>0.116</v>
      </c>
      <c r="G1548" s="32" t="n">
        <v>0.031</v>
      </c>
      <c r="H1548" s="32" t="n">
        <v>0.395</v>
      </c>
      <c r="I1548" s="32" t="n">
        <v>0.642</v>
      </c>
      <c r="J1548" s="32" t="n">
        <v>0.325</v>
      </c>
      <c r="K1548" s="33" t="n">
        <f aca="false">COUNTIF(B1548:J1548,"&lt;0.05")</f>
        <v>1</v>
      </c>
      <c r="L1548" s="34" t="n">
        <f aca="false">COUNTIF(B1548:J1548,"&lt;0.005556")</f>
        <v>0</v>
      </c>
    </row>
    <row r="1549" customFormat="false" ht="15" hidden="false" customHeight="false" outlineLevel="0" collapsed="false">
      <c r="A1549" s="32" t="s">
        <v>2783</v>
      </c>
      <c r="B1549" s="32" t="n">
        <v>0.309</v>
      </c>
      <c r="C1549" s="32" t="n">
        <v>0.01</v>
      </c>
      <c r="D1549" s="32" t="n">
        <v>0.391</v>
      </c>
      <c r="E1549" s="32" t="n">
        <v>0.679</v>
      </c>
      <c r="F1549" s="32" t="n">
        <v>0.902</v>
      </c>
      <c r="G1549" s="32" t="n">
        <v>0.848</v>
      </c>
      <c r="H1549" s="32" t="n">
        <v>0.444</v>
      </c>
      <c r="I1549" s="32" t="n">
        <v>0.175</v>
      </c>
      <c r="J1549" s="32" t="n">
        <v>0.072</v>
      </c>
      <c r="K1549" s="33" t="n">
        <f aca="false">COUNTIF(B1549:J1549,"&lt;0.05")</f>
        <v>1</v>
      </c>
      <c r="L1549" s="34" t="n">
        <f aca="false">COUNTIF(B1549:J1549,"&lt;0.005556")</f>
        <v>0</v>
      </c>
    </row>
    <row r="1550" customFormat="false" ht="15" hidden="false" customHeight="false" outlineLevel="0" collapsed="false">
      <c r="A1550" s="32" t="s">
        <v>1908</v>
      </c>
      <c r="B1550" s="32" t="n">
        <v>0.62</v>
      </c>
      <c r="C1550" s="32" t="n">
        <v>0.624</v>
      </c>
      <c r="D1550" s="32" t="n">
        <v>0.658</v>
      </c>
      <c r="E1550" s="32" t="n">
        <v>0.359</v>
      </c>
      <c r="F1550" s="32" t="n">
        <v>0.21</v>
      </c>
      <c r="G1550" s="32" t="n">
        <v>0.311</v>
      </c>
      <c r="H1550" s="32" t="n">
        <v>0.622</v>
      </c>
      <c r="I1550" s="32" t="n">
        <v>0.7</v>
      </c>
      <c r="J1550" s="32" t="n">
        <v>0.744</v>
      </c>
      <c r="K1550" s="33" t="n">
        <f aca="false">COUNTIF(B1550:J1550,"&lt;0.05")</f>
        <v>0</v>
      </c>
      <c r="L1550" s="34" t="n">
        <f aca="false">COUNTIF(B1550:J1550,"&lt;0.005556")</f>
        <v>0</v>
      </c>
    </row>
    <row r="1551" customFormat="false" ht="15" hidden="false" customHeight="false" outlineLevel="0" collapsed="false">
      <c r="A1551" s="32" t="s">
        <v>2720</v>
      </c>
      <c r="B1551" s="32" t="n">
        <v>0.133</v>
      </c>
      <c r="C1551" s="32" t="n">
        <v>0.201</v>
      </c>
      <c r="D1551" s="32" t="n">
        <v>0.603</v>
      </c>
      <c r="E1551" s="32" t="n">
        <v>0.461</v>
      </c>
      <c r="F1551" s="32" t="n">
        <v>0.694</v>
      </c>
      <c r="G1551" s="32" t="n">
        <v>0.439</v>
      </c>
      <c r="H1551" s="32" t="n">
        <v>0.675</v>
      </c>
      <c r="I1551" s="32" t="n">
        <v>0.823</v>
      </c>
      <c r="J1551" s="32" t="n">
        <v>0.532</v>
      </c>
      <c r="K1551" s="33" t="n">
        <f aca="false">COUNTIF(B1551:J1551,"&lt;0.05")</f>
        <v>0</v>
      </c>
      <c r="L1551" s="34" t="n">
        <f aca="false">COUNTIF(B1551:J1551,"&lt;0.005556")</f>
        <v>0</v>
      </c>
    </row>
    <row r="1552" customFormat="false" ht="15" hidden="false" customHeight="false" outlineLevel="0" collapsed="false">
      <c r="A1552" s="32" t="s">
        <v>6113</v>
      </c>
      <c r="B1552" s="32" t="n">
        <v>1</v>
      </c>
      <c r="C1552" s="32" t="s">
        <v>6779</v>
      </c>
      <c r="D1552" s="32" t="s">
        <v>6779</v>
      </c>
      <c r="E1552" s="32" t="n">
        <v>0.992</v>
      </c>
      <c r="F1552" s="32" t="s">
        <v>6779</v>
      </c>
      <c r="G1552" s="32" t="s">
        <v>6779</v>
      </c>
      <c r="H1552" s="32" t="n">
        <v>1</v>
      </c>
      <c r="I1552" s="32" t="s">
        <v>6779</v>
      </c>
      <c r="J1552" s="32" t="n">
        <v>1</v>
      </c>
      <c r="K1552" s="33" t="n">
        <f aca="false">COUNTIF(B1552:J1552,"&lt;0.05")</f>
        <v>0</v>
      </c>
      <c r="L1552" s="34" t="n">
        <f aca="false">COUNTIF(B1552:J1552,"&lt;0.005556")</f>
        <v>0</v>
      </c>
    </row>
    <row r="1553" customFormat="false" ht="15" hidden="false" customHeight="false" outlineLevel="0" collapsed="false">
      <c r="A1553" s="32" t="s">
        <v>4610</v>
      </c>
      <c r="B1553" s="32" t="n">
        <v>1</v>
      </c>
      <c r="C1553" s="32" t="s">
        <v>6779</v>
      </c>
      <c r="D1553" s="32" t="n">
        <v>0.983</v>
      </c>
      <c r="E1553" s="32" t="n">
        <v>0.958</v>
      </c>
      <c r="F1553" s="32" t="n">
        <v>1</v>
      </c>
      <c r="G1553" s="32" t="n">
        <v>0.849</v>
      </c>
      <c r="H1553" s="32" t="n">
        <v>0.979</v>
      </c>
      <c r="I1553" s="32" t="n">
        <v>1</v>
      </c>
      <c r="J1553" s="32" t="n">
        <v>0.945</v>
      </c>
      <c r="K1553" s="33" t="n">
        <f aca="false">COUNTIF(B1553:J1553,"&lt;0.05")</f>
        <v>0</v>
      </c>
      <c r="L1553" s="34" t="n">
        <f aca="false">COUNTIF(B1553:J1553,"&lt;0.005556")</f>
        <v>0</v>
      </c>
    </row>
    <row r="1554" customFormat="false" ht="15" hidden="false" customHeight="false" outlineLevel="0" collapsed="false">
      <c r="A1554" s="32" t="s">
        <v>4887</v>
      </c>
      <c r="B1554" s="32" t="s">
        <v>6779</v>
      </c>
      <c r="C1554" s="32" t="s">
        <v>6779</v>
      </c>
      <c r="D1554" s="32" t="s">
        <v>6779</v>
      </c>
      <c r="E1554" s="32" t="n">
        <v>0.892</v>
      </c>
      <c r="F1554" s="32" t="n">
        <v>0.984</v>
      </c>
      <c r="G1554" s="32" t="s">
        <v>6779</v>
      </c>
      <c r="H1554" s="32" t="n">
        <v>0.273</v>
      </c>
      <c r="I1554" s="32" t="n">
        <v>1</v>
      </c>
      <c r="J1554" s="32" t="n">
        <v>0.941</v>
      </c>
      <c r="K1554" s="33" t="n">
        <f aca="false">COUNTIF(B1554:J1554,"&lt;0.05")</f>
        <v>0</v>
      </c>
      <c r="L1554" s="34" t="n">
        <f aca="false">COUNTIF(B1554:J1554,"&lt;0.005556")</f>
        <v>0</v>
      </c>
    </row>
    <row r="1555" customFormat="false" ht="15" hidden="false" customHeight="false" outlineLevel="0" collapsed="false">
      <c r="A1555" s="32" t="s">
        <v>4480</v>
      </c>
      <c r="B1555" s="32" t="n">
        <v>0.975</v>
      </c>
      <c r="C1555" s="32" t="n">
        <v>0.947</v>
      </c>
      <c r="D1555" s="32" t="n">
        <v>0.982</v>
      </c>
      <c r="E1555" s="32" t="n">
        <v>0.807</v>
      </c>
      <c r="F1555" s="32" t="n">
        <v>1</v>
      </c>
      <c r="G1555" s="32" t="n">
        <v>0.918</v>
      </c>
      <c r="H1555" s="32" t="n">
        <v>1</v>
      </c>
      <c r="I1555" s="32" t="n">
        <v>1</v>
      </c>
      <c r="J1555" s="32" t="s">
        <v>6779</v>
      </c>
      <c r="K1555" s="33" t="n">
        <f aca="false">COUNTIF(B1555:J1555,"&lt;0.05")</f>
        <v>0</v>
      </c>
      <c r="L1555" s="34" t="n">
        <f aca="false">COUNTIF(B1555:J1555,"&lt;0.005556")</f>
        <v>0</v>
      </c>
    </row>
    <row r="1556" customFormat="false" ht="15" hidden="false" customHeight="false" outlineLevel="0" collapsed="false">
      <c r="A1556" s="32" t="s">
        <v>5396</v>
      </c>
      <c r="B1556" s="32" t="n">
        <v>1</v>
      </c>
      <c r="C1556" s="32" t="s">
        <v>6779</v>
      </c>
      <c r="D1556" s="32" t="s">
        <v>6779</v>
      </c>
      <c r="E1556" s="32" t="n">
        <v>0.956</v>
      </c>
      <c r="F1556" s="32" t="n">
        <v>0.983</v>
      </c>
      <c r="G1556" s="32" t="s">
        <v>6779</v>
      </c>
      <c r="H1556" s="32" t="s">
        <v>6779</v>
      </c>
      <c r="I1556" s="32" t="s">
        <v>6779</v>
      </c>
      <c r="J1556" s="32" t="n">
        <v>1</v>
      </c>
      <c r="K1556" s="33" t="n">
        <f aca="false">COUNTIF(B1556:J1556,"&lt;0.05")</f>
        <v>0</v>
      </c>
      <c r="L1556" s="34" t="n">
        <f aca="false">COUNTIF(B1556:J1556,"&lt;0.005556")</f>
        <v>0</v>
      </c>
    </row>
    <row r="1557" customFormat="false" ht="15" hidden="false" customHeight="false" outlineLevel="0" collapsed="false">
      <c r="A1557" s="32" t="s">
        <v>4232</v>
      </c>
      <c r="B1557" s="32" t="n">
        <v>1</v>
      </c>
      <c r="C1557" s="32" t="n">
        <v>0.984</v>
      </c>
      <c r="D1557" s="32" t="n">
        <v>0.946</v>
      </c>
      <c r="E1557" s="32" t="n">
        <v>0.303</v>
      </c>
      <c r="F1557" s="32" t="n">
        <v>1</v>
      </c>
      <c r="G1557" s="32" t="n">
        <v>0.919</v>
      </c>
      <c r="H1557" s="32" t="n">
        <v>0.93</v>
      </c>
      <c r="I1557" s="32" t="s">
        <v>6779</v>
      </c>
      <c r="J1557" s="32" t="n">
        <v>0.825</v>
      </c>
      <c r="K1557" s="33" t="n">
        <f aca="false">COUNTIF(B1557:J1557,"&lt;0.05")</f>
        <v>0</v>
      </c>
      <c r="L1557" s="34" t="n">
        <f aca="false">COUNTIF(B1557:J1557,"&lt;0.005556")</f>
        <v>0</v>
      </c>
    </row>
    <row r="1558" customFormat="false" ht="15" hidden="false" customHeight="false" outlineLevel="0" collapsed="false">
      <c r="A1558" s="32" t="s">
        <v>4770</v>
      </c>
      <c r="B1558" s="32" t="n">
        <v>1</v>
      </c>
      <c r="C1558" s="32" t="n">
        <v>0.983</v>
      </c>
      <c r="D1558" s="32" t="n">
        <v>0.982</v>
      </c>
      <c r="E1558" s="32" t="n">
        <v>0.927</v>
      </c>
      <c r="F1558" s="32" t="s">
        <v>6779</v>
      </c>
      <c r="G1558" s="32" t="n">
        <v>0.975</v>
      </c>
      <c r="H1558" s="32" t="s">
        <v>6779</v>
      </c>
      <c r="I1558" s="32" t="s">
        <v>6779</v>
      </c>
      <c r="J1558" s="32" t="n">
        <v>0.982</v>
      </c>
      <c r="K1558" s="33" t="n">
        <f aca="false">COUNTIF(B1558:J1558,"&lt;0.05")</f>
        <v>0</v>
      </c>
      <c r="L1558" s="34" t="n">
        <f aca="false">COUNTIF(B1558:J1558,"&lt;0.005556")</f>
        <v>0</v>
      </c>
    </row>
    <row r="1559" customFormat="false" ht="15" hidden="false" customHeight="false" outlineLevel="0" collapsed="false">
      <c r="A1559" s="32" t="s">
        <v>2646</v>
      </c>
      <c r="B1559" s="32" t="n">
        <v>0.479</v>
      </c>
      <c r="C1559" s="32" t="n">
        <v>0.903</v>
      </c>
      <c r="D1559" s="32" t="n">
        <v>0.69</v>
      </c>
      <c r="E1559" s="32" t="n">
        <v>0.296</v>
      </c>
      <c r="F1559" s="32" t="n">
        <v>0.675</v>
      </c>
      <c r="G1559" s="32" t="n">
        <v>0.371</v>
      </c>
      <c r="H1559" s="32" t="n">
        <v>0.124</v>
      </c>
      <c r="I1559" s="32" t="n">
        <v>0.038</v>
      </c>
      <c r="J1559" s="32" t="n">
        <v>0.438</v>
      </c>
      <c r="K1559" s="33" t="n">
        <f aca="false">COUNTIF(B1559:J1559,"&lt;0.05")</f>
        <v>1</v>
      </c>
      <c r="L1559" s="34" t="n">
        <f aca="false">COUNTIF(B1559:J1559,"&lt;0.005556")</f>
        <v>0</v>
      </c>
    </row>
    <row r="1560" customFormat="false" ht="15" hidden="false" customHeight="false" outlineLevel="0" collapsed="false">
      <c r="A1560" s="32" t="s">
        <v>5491</v>
      </c>
      <c r="B1560" s="32" t="s">
        <v>6779</v>
      </c>
      <c r="C1560" s="32" t="n">
        <v>1</v>
      </c>
      <c r="D1560" s="32" t="s">
        <v>6779</v>
      </c>
      <c r="E1560" s="32" t="n">
        <v>0.926</v>
      </c>
      <c r="F1560" s="32" t="s">
        <v>6779</v>
      </c>
      <c r="G1560" s="32" t="n">
        <v>1</v>
      </c>
      <c r="H1560" s="32" t="n">
        <v>1</v>
      </c>
      <c r="I1560" s="32" t="s">
        <v>6779</v>
      </c>
      <c r="J1560" s="32" t="s">
        <v>6779</v>
      </c>
      <c r="K1560" s="33" t="n">
        <f aca="false">COUNTIF(B1560:J1560,"&lt;0.05")</f>
        <v>0</v>
      </c>
      <c r="L1560" s="34" t="n">
        <f aca="false">COUNTIF(B1560:J1560,"&lt;0.005556")</f>
        <v>0</v>
      </c>
    </row>
    <row r="1561" customFormat="false" ht="15" hidden="false" customHeight="false" outlineLevel="0" collapsed="false">
      <c r="A1561" s="32" t="s">
        <v>6391</v>
      </c>
      <c r="B1561" s="32" t="s">
        <v>6779</v>
      </c>
      <c r="C1561" s="32" t="n">
        <v>1</v>
      </c>
      <c r="D1561" s="32" t="s">
        <v>6779</v>
      </c>
      <c r="E1561" s="32" t="s">
        <v>6779</v>
      </c>
      <c r="F1561" s="32" t="s">
        <v>6779</v>
      </c>
      <c r="G1561" s="32" t="s">
        <v>6779</v>
      </c>
      <c r="H1561" s="32" t="s">
        <v>6779</v>
      </c>
      <c r="I1561" s="32" t="s">
        <v>6779</v>
      </c>
      <c r="J1561" s="32" t="n">
        <v>1</v>
      </c>
      <c r="K1561" s="33" t="n">
        <f aca="false">COUNTIF(B1561:J1561,"&lt;0.05")</f>
        <v>0</v>
      </c>
      <c r="L1561" s="34" t="n">
        <f aca="false">COUNTIF(B1561:J1561,"&lt;0.005556")</f>
        <v>0</v>
      </c>
    </row>
    <row r="1562" customFormat="false" ht="15" hidden="false" customHeight="false" outlineLevel="0" collapsed="false">
      <c r="A1562" s="32" t="s">
        <v>2892</v>
      </c>
      <c r="B1562" s="32" t="n">
        <v>0.259</v>
      </c>
      <c r="C1562" s="32" t="n">
        <v>0.682</v>
      </c>
      <c r="D1562" s="32" t="n">
        <v>0.449</v>
      </c>
      <c r="E1562" s="32" t="n">
        <v>0.199</v>
      </c>
      <c r="F1562" s="32" t="n">
        <v>0.155</v>
      </c>
      <c r="G1562" s="32" t="n">
        <v>0.924</v>
      </c>
      <c r="H1562" s="32" t="n">
        <v>0.673</v>
      </c>
      <c r="I1562" s="32" t="n">
        <v>0.29</v>
      </c>
      <c r="J1562" s="32" t="n">
        <v>0.554</v>
      </c>
      <c r="K1562" s="33" t="n">
        <f aca="false">COUNTIF(B1562:J1562,"&lt;0.05")</f>
        <v>0</v>
      </c>
      <c r="L1562" s="34" t="n">
        <f aca="false">COUNTIF(B1562:J1562,"&lt;0.005556")</f>
        <v>0</v>
      </c>
    </row>
    <row r="1563" customFormat="false" ht="15" hidden="false" customHeight="false" outlineLevel="0" collapsed="false">
      <c r="A1563" s="32" t="s">
        <v>4727</v>
      </c>
      <c r="B1563" s="32" t="n">
        <v>0.935</v>
      </c>
      <c r="C1563" s="32" t="n">
        <v>0.984</v>
      </c>
      <c r="D1563" s="32" t="s">
        <v>6779</v>
      </c>
      <c r="E1563" s="32" t="n">
        <v>0.85</v>
      </c>
      <c r="F1563" s="32" t="s">
        <v>6779</v>
      </c>
      <c r="G1563" s="32" t="n">
        <v>0.975</v>
      </c>
      <c r="H1563" s="32" t="n">
        <v>1</v>
      </c>
      <c r="I1563" s="32" t="n">
        <v>0.969</v>
      </c>
      <c r="J1563" s="32" t="n">
        <v>1</v>
      </c>
      <c r="K1563" s="33" t="n">
        <f aca="false">COUNTIF(B1563:J1563,"&lt;0.05")</f>
        <v>0</v>
      </c>
      <c r="L1563" s="34" t="n">
        <f aca="false">COUNTIF(B1563:J1563,"&lt;0.005556")</f>
        <v>0</v>
      </c>
    </row>
    <row r="1564" customFormat="false" ht="15" hidden="false" customHeight="false" outlineLevel="0" collapsed="false">
      <c r="A1564" s="32" t="s">
        <v>4684</v>
      </c>
      <c r="B1564" s="32" t="s">
        <v>6779</v>
      </c>
      <c r="C1564" s="32" t="n">
        <v>1</v>
      </c>
      <c r="D1564" s="32" t="n">
        <v>0.896</v>
      </c>
      <c r="E1564" s="32" t="n">
        <v>0.993</v>
      </c>
      <c r="F1564" s="32" t="n">
        <v>0.95</v>
      </c>
      <c r="G1564" s="32" t="n">
        <v>1</v>
      </c>
      <c r="H1564" s="32" t="n">
        <v>0.924</v>
      </c>
      <c r="I1564" s="32" t="s">
        <v>6779</v>
      </c>
      <c r="J1564" s="32" t="n">
        <v>0.982</v>
      </c>
      <c r="K1564" s="33" t="n">
        <f aca="false">COUNTIF(B1564:J1564,"&lt;0.05")</f>
        <v>0</v>
      </c>
      <c r="L1564" s="34" t="n">
        <f aca="false">COUNTIF(B1564:J1564,"&lt;0.005556")</f>
        <v>0</v>
      </c>
    </row>
    <row r="1565" customFormat="false" ht="15" hidden="false" customHeight="false" outlineLevel="0" collapsed="false">
      <c r="A1565" s="32" t="s">
        <v>2321</v>
      </c>
      <c r="B1565" s="32" t="n">
        <v>0.555</v>
      </c>
      <c r="C1565" s="32" t="n">
        <v>0.622</v>
      </c>
      <c r="D1565" s="32" t="n">
        <v>0.314</v>
      </c>
      <c r="E1565" s="32" t="n">
        <v>0.604</v>
      </c>
      <c r="F1565" s="32" t="n">
        <v>0.404</v>
      </c>
      <c r="G1565" s="32" t="n">
        <v>0.579</v>
      </c>
      <c r="H1565" s="32" t="n">
        <v>0.54</v>
      </c>
      <c r="I1565" s="32" t="n">
        <v>0.409</v>
      </c>
      <c r="J1565" s="32" t="n">
        <v>0.341</v>
      </c>
      <c r="K1565" s="33" t="n">
        <f aca="false">COUNTIF(B1565:J1565,"&lt;0.05")</f>
        <v>0</v>
      </c>
      <c r="L1565" s="34" t="n">
        <f aca="false">COUNTIF(B1565:J1565,"&lt;0.005556")</f>
        <v>0</v>
      </c>
    </row>
    <row r="1566" customFormat="false" ht="15" hidden="false" customHeight="false" outlineLevel="0" collapsed="false">
      <c r="A1566" s="32" t="s">
        <v>2893</v>
      </c>
      <c r="B1566" s="32" t="n">
        <v>0.868</v>
      </c>
      <c r="C1566" s="32" t="n">
        <v>0.681</v>
      </c>
      <c r="D1566" s="32" t="n">
        <v>0.665</v>
      </c>
      <c r="E1566" s="32" t="n">
        <v>0.205</v>
      </c>
      <c r="F1566" s="32" t="n">
        <v>0.584</v>
      </c>
      <c r="G1566" s="32" t="n">
        <v>0.354</v>
      </c>
      <c r="H1566" s="32" t="n">
        <v>0.538</v>
      </c>
      <c r="I1566" s="32" t="n">
        <v>0.463</v>
      </c>
      <c r="J1566" s="32" t="n">
        <v>0.657</v>
      </c>
      <c r="K1566" s="33" t="n">
        <f aca="false">COUNTIF(B1566:J1566,"&lt;0.05")</f>
        <v>0</v>
      </c>
      <c r="L1566" s="34" t="n">
        <f aca="false">COUNTIF(B1566:J1566,"&lt;0.005556")</f>
        <v>0</v>
      </c>
    </row>
    <row r="1567" customFormat="false" ht="15" hidden="false" customHeight="false" outlineLevel="0" collapsed="false">
      <c r="A1567" s="32" t="s">
        <v>1874</v>
      </c>
      <c r="B1567" s="32" t="n">
        <v>0.463</v>
      </c>
      <c r="C1567" s="32" t="n">
        <v>0.342</v>
      </c>
      <c r="D1567" s="32" t="n">
        <v>0.58</v>
      </c>
      <c r="E1567" s="32" t="n">
        <v>0.556</v>
      </c>
      <c r="F1567" s="32" t="n">
        <v>0.523</v>
      </c>
      <c r="G1567" s="32" t="n">
        <v>0.431</v>
      </c>
      <c r="H1567" s="32" t="n">
        <v>0.622</v>
      </c>
      <c r="I1567" s="32" t="n">
        <v>0.409</v>
      </c>
      <c r="J1567" s="32" t="n">
        <v>0.747</v>
      </c>
      <c r="K1567" s="33" t="n">
        <f aca="false">COUNTIF(B1567:J1567,"&lt;0.05")</f>
        <v>0</v>
      </c>
      <c r="L1567" s="34" t="n">
        <f aca="false">COUNTIF(B1567:J1567,"&lt;0.005556")</f>
        <v>0</v>
      </c>
    </row>
    <row r="1568" customFormat="false" ht="15" hidden="false" customHeight="false" outlineLevel="0" collapsed="false">
      <c r="A1568" s="32" t="s">
        <v>5915</v>
      </c>
      <c r="B1568" s="32" t="n">
        <v>0.974</v>
      </c>
      <c r="C1568" s="32" t="s">
        <v>6779</v>
      </c>
      <c r="D1568" s="32" t="n">
        <v>1</v>
      </c>
      <c r="E1568" s="32" t="n">
        <v>0.993</v>
      </c>
      <c r="F1568" s="32" t="s">
        <v>6779</v>
      </c>
      <c r="G1568" s="32" t="s">
        <v>6779</v>
      </c>
      <c r="H1568" s="32" t="s">
        <v>6779</v>
      </c>
      <c r="I1568" s="32" t="s">
        <v>6779</v>
      </c>
      <c r="J1568" s="32" t="n">
        <v>1</v>
      </c>
      <c r="K1568" s="33" t="n">
        <f aca="false">COUNTIF(B1568:J1568,"&lt;0.05")</f>
        <v>0</v>
      </c>
      <c r="L1568" s="34" t="n">
        <f aca="false">COUNTIF(B1568:J1568,"&lt;0.005556")</f>
        <v>0</v>
      </c>
    </row>
    <row r="1569" customFormat="false" ht="15" hidden="false" customHeight="false" outlineLevel="0" collapsed="false">
      <c r="A1569" s="32" t="s">
        <v>1104</v>
      </c>
      <c r="B1569" s="32" t="n">
        <v>0.554</v>
      </c>
      <c r="C1569" s="32" t="n">
        <v>0.608</v>
      </c>
      <c r="D1569" s="32" t="n">
        <v>0.449</v>
      </c>
      <c r="E1569" s="32" t="n">
        <v>0.232</v>
      </c>
      <c r="F1569" s="32" t="n">
        <v>0.166</v>
      </c>
      <c r="G1569" s="32" t="n">
        <v>0.542</v>
      </c>
      <c r="H1569" s="32" t="n">
        <v>0.457</v>
      </c>
      <c r="I1569" s="32" t="n">
        <v>0.554</v>
      </c>
      <c r="J1569" s="32" t="n">
        <v>0.531</v>
      </c>
      <c r="K1569" s="33" t="n">
        <f aca="false">COUNTIF(B1569:J1569,"&lt;0.05")</f>
        <v>0</v>
      </c>
      <c r="L1569" s="34" t="n">
        <f aca="false">COUNTIF(B1569:J1569,"&lt;0.005556")</f>
        <v>0</v>
      </c>
    </row>
    <row r="1570" customFormat="false" ht="15" hidden="false" customHeight="false" outlineLevel="0" collapsed="false">
      <c r="A1570" s="32" t="s">
        <v>5526</v>
      </c>
      <c r="B1570" s="32" t="s">
        <v>6779</v>
      </c>
      <c r="C1570" s="32" t="n">
        <v>0.948</v>
      </c>
      <c r="D1570" s="32" t="n">
        <v>0.982</v>
      </c>
      <c r="E1570" s="32" t="n">
        <v>1</v>
      </c>
      <c r="F1570" s="32" t="s">
        <v>6779</v>
      </c>
      <c r="G1570" s="32" t="s">
        <v>6779</v>
      </c>
      <c r="H1570" s="32" t="s">
        <v>6779</v>
      </c>
      <c r="I1570" s="32" t="s">
        <v>6779</v>
      </c>
      <c r="J1570" s="32" t="n">
        <v>0.981</v>
      </c>
      <c r="K1570" s="33" t="n">
        <f aca="false">COUNTIF(B1570:J1570,"&lt;0.05")</f>
        <v>0</v>
      </c>
      <c r="L1570" s="34" t="n">
        <f aca="false">COUNTIF(B1570:J1570,"&lt;0.005556")</f>
        <v>0</v>
      </c>
    </row>
    <row r="1571" customFormat="false" ht="15" hidden="false" customHeight="false" outlineLevel="0" collapsed="false">
      <c r="A1571" s="32" t="s">
        <v>4919</v>
      </c>
      <c r="B1571" s="32" t="n">
        <v>0.976</v>
      </c>
      <c r="C1571" s="32" t="n">
        <v>0.951</v>
      </c>
      <c r="D1571" s="32" t="n">
        <v>0.982</v>
      </c>
      <c r="E1571" s="32" t="n">
        <v>0.992</v>
      </c>
      <c r="F1571" s="32" t="s">
        <v>6779</v>
      </c>
      <c r="G1571" s="32" t="n">
        <v>0.974</v>
      </c>
      <c r="H1571" s="32" t="s">
        <v>6779</v>
      </c>
      <c r="I1571" s="32" t="s">
        <v>6779</v>
      </c>
      <c r="J1571" s="32" t="n">
        <v>1</v>
      </c>
      <c r="K1571" s="33" t="n">
        <f aca="false">COUNTIF(B1571:J1571,"&lt;0.05")</f>
        <v>0</v>
      </c>
      <c r="L1571" s="34" t="n">
        <f aca="false">COUNTIF(B1571:J1571,"&lt;0.005556")</f>
        <v>0</v>
      </c>
    </row>
    <row r="1572" customFormat="false" ht="15" hidden="false" customHeight="false" outlineLevel="0" collapsed="false">
      <c r="A1572" s="32" t="s">
        <v>345</v>
      </c>
      <c r="B1572" s="32" t="n">
        <v>0.378</v>
      </c>
      <c r="C1572" s="32" t="n">
        <v>0.099</v>
      </c>
      <c r="D1572" s="32" t="n">
        <v>0.181</v>
      </c>
      <c r="E1572" s="32" t="n">
        <v>0.02</v>
      </c>
      <c r="F1572" s="32" t="n">
        <v>0.63</v>
      </c>
      <c r="G1572" s="32" t="n">
        <v>0.094</v>
      </c>
      <c r="H1572" s="32" t="n">
        <v>0.65</v>
      </c>
      <c r="I1572" s="32" t="n">
        <v>0.602</v>
      </c>
      <c r="J1572" s="32" t="n">
        <v>0.548</v>
      </c>
      <c r="K1572" s="33" t="n">
        <f aca="false">COUNTIF(B1572:J1572,"&lt;0.05")</f>
        <v>1</v>
      </c>
      <c r="L1572" s="34" t="n">
        <f aca="false">COUNTIF(B1572:J1572,"&lt;0.005556")</f>
        <v>0</v>
      </c>
    </row>
    <row r="1573" customFormat="false" ht="15" hidden="false" customHeight="false" outlineLevel="0" collapsed="false">
      <c r="A1573" s="32" t="s">
        <v>1531</v>
      </c>
      <c r="B1573" s="32" t="n">
        <v>0.465</v>
      </c>
      <c r="C1573" s="32" t="n">
        <v>0.431</v>
      </c>
      <c r="D1573" s="32" t="n">
        <v>0.446</v>
      </c>
      <c r="E1573" s="32" t="n">
        <v>0.034</v>
      </c>
      <c r="F1573" s="32" t="n">
        <v>0.692</v>
      </c>
      <c r="G1573" s="32" t="n">
        <v>0.688</v>
      </c>
      <c r="H1573" s="32" t="n">
        <v>0.184</v>
      </c>
      <c r="I1573" s="32" t="n">
        <v>0.591</v>
      </c>
      <c r="J1573" s="32" t="n">
        <v>0.626</v>
      </c>
      <c r="K1573" s="33" t="n">
        <f aca="false">COUNTIF(B1573:J1573,"&lt;0.05")</f>
        <v>1</v>
      </c>
      <c r="L1573" s="34" t="n">
        <f aca="false">COUNTIF(B1573:J1573,"&lt;0.005556")</f>
        <v>0</v>
      </c>
    </row>
    <row r="1574" customFormat="false" ht="15" hidden="false" customHeight="false" outlineLevel="0" collapsed="false">
      <c r="A1574" s="32" t="s">
        <v>3932</v>
      </c>
      <c r="B1574" s="32" t="n">
        <v>0.977</v>
      </c>
      <c r="C1574" s="32" t="n">
        <v>0.903</v>
      </c>
      <c r="D1574" s="32" t="n">
        <v>0.576</v>
      </c>
      <c r="E1574" s="32" t="n">
        <v>0.853</v>
      </c>
      <c r="F1574" s="32" t="n">
        <v>0.983</v>
      </c>
      <c r="G1574" s="32" t="n">
        <v>0.922</v>
      </c>
      <c r="H1574" s="32" t="n">
        <v>0.977</v>
      </c>
      <c r="I1574" s="32" t="n">
        <v>0.97</v>
      </c>
      <c r="J1574" s="32" t="n">
        <v>0.892</v>
      </c>
      <c r="K1574" s="33" t="n">
        <f aca="false">COUNTIF(B1574:J1574,"&lt;0.05")</f>
        <v>0</v>
      </c>
      <c r="L1574" s="34" t="n">
        <f aca="false">COUNTIF(B1574:J1574,"&lt;0.005556")</f>
        <v>0</v>
      </c>
    </row>
    <row r="1575" customFormat="false" ht="15" hidden="false" customHeight="false" outlineLevel="0" collapsed="false">
      <c r="A1575" s="32" t="s">
        <v>2052</v>
      </c>
      <c r="B1575" s="32" t="n">
        <v>0.139</v>
      </c>
      <c r="C1575" s="32" t="n">
        <v>0.507</v>
      </c>
      <c r="D1575" s="32" t="n">
        <v>0.576</v>
      </c>
      <c r="E1575" s="32" t="n">
        <v>0.327</v>
      </c>
      <c r="F1575" s="32" t="n">
        <v>0.223</v>
      </c>
      <c r="G1575" s="32" t="n">
        <v>0.679</v>
      </c>
      <c r="H1575" s="32" t="n">
        <v>0.732</v>
      </c>
      <c r="I1575" s="32" t="n">
        <v>0.302</v>
      </c>
      <c r="J1575" s="32" t="n">
        <v>0.545</v>
      </c>
      <c r="K1575" s="33" t="n">
        <f aca="false">COUNTIF(B1575:J1575,"&lt;0.05")</f>
        <v>0</v>
      </c>
      <c r="L1575" s="34" t="n">
        <f aca="false">COUNTIF(B1575:J1575,"&lt;0.005556")</f>
        <v>0</v>
      </c>
    </row>
    <row r="1576" customFormat="false" ht="15" hidden="false" customHeight="false" outlineLevel="0" collapsed="false">
      <c r="A1576" s="32" t="s">
        <v>6445</v>
      </c>
      <c r="B1576" s="32" t="s">
        <v>6779</v>
      </c>
      <c r="C1576" s="32" t="s">
        <v>6779</v>
      </c>
      <c r="D1576" s="32" t="s">
        <v>6779</v>
      </c>
      <c r="E1576" s="32" t="s">
        <v>6779</v>
      </c>
      <c r="F1576" s="32" t="s">
        <v>6779</v>
      </c>
      <c r="G1576" s="32" t="s">
        <v>6779</v>
      </c>
      <c r="H1576" s="32" t="s">
        <v>6779</v>
      </c>
      <c r="I1576" s="32" t="s">
        <v>6779</v>
      </c>
      <c r="J1576" s="32" t="n">
        <v>1</v>
      </c>
      <c r="K1576" s="33" t="n">
        <f aca="false">COUNTIF(B1576:J1576,"&lt;0.05")</f>
        <v>0</v>
      </c>
      <c r="L1576" s="34" t="n">
        <f aca="false">COUNTIF(B1576:J1576,"&lt;0.005556")</f>
        <v>0</v>
      </c>
    </row>
    <row r="1577" customFormat="false" ht="15" hidden="false" customHeight="false" outlineLevel="0" collapsed="false">
      <c r="A1577" s="32" t="s">
        <v>1755</v>
      </c>
      <c r="B1577" s="32" t="n">
        <v>0.6</v>
      </c>
      <c r="C1577" s="32" t="n">
        <v>0.32</v>
      </c>
      <c r="D1577" s="32" t="n">
        <v>0.261</v>
      </c>
      <c r="E1577" s="32" t="n">
        <v>0.298</v>
      </c>
      <c r="F1577" s="32" t="n">
        <v>0.224</v>
      </c>
      <c r="G1577" s="32" t="n">
        <v>0.475</v>
      </c>
      <c r="H1577" s="32" t="n">
        <v>0.176</v>
      </c>
      <c r="I1577" s="32" t="n">
        <v>0.025</v>
      </c>
      <c r="J1577" s="32" t="n">
        <v>0.193</v>
      </c>
      <c r="K1577" s="33" t="n">
        <f aca="false">COUNTIF(B1577:J1577,"&lt;0.05")</f>
        <v>1</v>
      </c>
      <c r="L1577" s="34" t="n">
        <f aca="false">COUNTIF(B1577:J1577,"&lt;0.005556")</f>
        <v>0</v>
      </c>
    </row>
    <row r="1578" customFormat="false" ht="15" hidden="false" customHeight="false" outlineLevel="0" collapsed="false">
      <c r="A1578" s="32" t="s">
        <v>3126</v>
      </c>
      <c r="B1578" s="32" t="n">
        <v>1</v>
      </c>
      <c r="C1578" s="32" t="n">
        <v>0.684</v>
      </c>
      <c r="D1578" s="32" t="n">
        <v>0.668</v>
      </c>
      <c r="E1578" s="32" t="n">
        <v>0.691</v>
      </c>
      <c r="F1578" s="32" t="n">
        <v>0.95</v>
      </c>
      <c r="G1578" s="32" t="n">
        <v>0.582</v>
      </c>
      <c r="H1578" s="32" t="n">
        <v>0.537</v>
      </c>
      <c r="I1578" s="32" t="n">
        <v>0.413</v>
      </c>
      <c r="J1578" s="32" t="n">
        <v>0.653</v>
      </c>
      <c r="K1578" s="33" t="n">
        <f aca="false">COUNTIF(B1578:J1578,"&lt;0.05")</f>
        <v>0</v>
      </c>
      <c r="L1578" s="34" t="n">
        <f aca="false">COUNTIF(B1578:J1578,"&lt;0.005556")</f>
        <v>0</v>
      </c>
    </row>
    <row r="1579" customFormat="false" ht="15" hidden="false" customHeight="false" outlineLevel="0" collapsed="false">
      <c r="A1579" s="32" t="s">
        <v>3859</v>
      </c>
      <c r="B1579" s="32" t="n">
        <v>0.865</v>
      </c>
      <c r="C1579" s="32" t="n">
        <v>0.903</v>
      </c>
      <c r="D1579" s="32" t="n">
        <v>0.751</v>
      </c>
      <c r="E1579" s="32" t="n">
        <v>0.851</v>
      </c>
      <c r="F1579" s="32" t="n">
        <v>1</v>
      </c>
      <c r="G1579" s="32" t="n">
        <v>0.925</v>
      </c>
      <c r="H1579" s="32" t="n">
        <v>0.933</v>
      </c>
      <c r="I1579" s="32" t="n">
        <v>0.821</v>
      </c>
      <c r="J1579" s="32" t="n">
        <v>0.893</v>
      </c>
      <c r="K1579" s="33" t="n">
        <f aca="false">COUNTIF(B1579:J1579,"&lt;0.05")</f>
        <v>0</v>
      </c>
      <c r="L1579" s="34" t="n">
        <f aca="false">COUNTIF(B1579:J1579,"&lt;0.005556")</f>
        <v>0</v>
      </c>
    </row>
    <row r="1580" customFormat="false" ht="15" hidden="false" customHeight="false" outlineLevel="0" collapsed="false">
      <c r="A1580" s="32" t="s">
        <v>740</v>
      </c>
      <c r="B1580" s="32" t="n">
        <v>0.37</v>
      </c>
      <c r="C1580" s="32" t="n">
        <v>0.143</v>
      </c>
      <c r="D1580" s="32" t="n">
        <v>0.155</v>
      </c>
      <c r="E1580" s="32" t="n">
        <v>0.099</v>
      </c>
      <c r="F1580" s="32" t="n">
        <v>0.146</v>
      </c>
      <c r="G1580" s="32" t="n">
        <v>0.155</v>
      </c>
      <c r="H1580" s="32" t="n">
        <v>0.213</v>
      </c>
      <c r="I1580" s="32" t="n">
        <v>0.438</v>
      </c>
      <c r="J1580" s="32" t="n">
        <v>0.549</v>
      </c>
      <c r="K1580" s="33" t="n">
        <f aca="false">COUNTIF(B1580:J1580,"&lt;0.05")</f>
        <v>0</v>
      </c>
      <c r="L1580" s="34" t="n">
        <f aca="false">COUNTIF(B1580:J1580,"&lt;0.005556")</f>
        <v>0</v>
      </c>
    </row>
    <row r="1581" customFormat="false" ht="15" hidden="false" customHeight="false" outlineLevel="0" collapsed="false">
      <c r="A1581" s="32" t="s">
        <v>4848</v>
      </c>
      <c r="B1581" s="32" t="n">
        <v>0.933</v>
      </c>
      <c r="C1581" s="32" t="n">
        <v>0.984</v>
      </c>
      <c r="D1581" s="32" t="s">
        <v>6779</v>
      </c>
      <c r="E1581" s="32" t="n">
        <v>0.927</v>
      </c>
      <c r="F1581" s="32" t="s">
        <v>6779</v>
      </c>
      <c r="G1581" s="32" t="n">
        <v>1</v>
      </c>
      <c r="H1581" s="32" t="n">
        <v>1</v>
      </c>
      <c r="I1581" s="32" t="n">
        <v>1</v>
      </c>
      <c r="J1581" s="32" t="n">
        <v>0.982</v>
      </c>
      <c r="K1581" s="33" t="n">
        <f aca="false">COUNTIF(B1581:J1581,"&lt;0.05")</f>
        <v>0</v>
      </c>
      <c r="L1581" s="34" t="n">
        <f aca="false">COUNTIF(B1581:J1581,"&lt;0.005556")</f>
        <v>0</v>
      </c>
    </row>
    <row r="1582" customFormat="false" ht="15" hidden="false" customHeight="false" outlineLevel="0" collapsed="false">
      <c r="A1582" s="32" t="s">
        <v>3230</v>
      </c>
      <c r="B1582" s="32" t="n">
        <v>0.371</v>
      </c>
      <c r="C1582" s="32" t="n">
        <v>0.903</v>
      </c>
      <c r="D1582" s="32" t="n">
        <v>0.424</v>
      </c>
      <c r="E1582" s="32" t="n">
        <v>0.366</v>
      </c>
      <c r="F1582" s="32" t="n">
        <v>0.835</v>
      </c>
      <c r="G1582" s="32" t="n">
        <v>0.847</v>
      </c>
      <c r="H1582" s="32" t="n">
        <v>0.51</v>
      </c>
      <c r="I1582" s="32" t="n">
        <v>0.412</v>
      </c>
      <c r="J1582" s="32" t="n">
        <v>0.038</v>
      </c>
      <c r="K1582" s="33" t="n">
        <f aca="false">COUNTIF(B1582:J1582,"&lt;0.05")</f>
        <v>1</v>
      </c>
      <c r="L1582" s="34" t="n">
        <f aca="false">COUNTIF(B1582:J1582,"&lt;0.005556")</f>
        <v>0</v>
      </c>
    </row>
    <row r="1583" customFormat="false" ht="15" hidden="false" customHeight="false" outlineLevel="0" collapsed="false">
      <c r="A1583" s="32" t="s">
        <v>4128</v>
      </c>
      <c r="B1583" s="32" t="n">
        <v>0.869</v>
      </c>
      <c r="C1583" s="32" t="n">
        <v>0.767</v>
      </c>
      <c r="D1583" s="32" t="n">
        <v>0.982</v>
      </c>
      <c r="E1583" s="32" t="n">
        <v>0.956</v>
      </c>
      <c r="F1583" s="32" t="n">
        <v>0.983</v>
      </c>
      <c r="G1583" s="32" t="n">
        <v>1</v>
      </c>
      <c r="H1583" s="32" t="n">
        <v>0.978</v>
      </c>
      <c r="I1583" s="32" t="n">
        <v>0.969</v>
      </c>
      <c r="J1583" s="32" t="n">
        <v>0.893</v>
      </c>
      <c r="K1583" s="33" t="n">
        <f aca="false">COUNTIF(B1583:J1583,"&lt;0.05")</f>
        <v>0</v>
      </c>
      <c r="L1583" s="34" t="n">
        <f aca="false">COUNTIF(B1583:J1583,"&lt;0.005556")</f>
        <v>0</v>
      </c>
    </row>
    <row r="1584" customFormat="false" ht="15" hidden="false" customHeight="false" outlineLevel="0" collapsed="false">
      <c r="A1584" s="32" t="s">
        <v>1079</v>
      </c>
      <c r="B1584" s="32" t="n">
        <v>0.275</v>
      </c>
      <c r="C1584" s="32" t="n">
        <v>0.286</v>
      </c>
      <c r="D1584" s="32" t="n">
        <v>0.334</v>
      </c>
      <c r="E1584" s="32" t="n">
        <v>0.141</v>
      </c>
      <c r="F1584" s="32" t="n">
        <v>0.025</v>
      </c>
      <c r="G1584" s="32" t="n">
        <v>0.286</v>
      </c>
      <c r="H1584" s="32" t="n">
        <v>0.086</v>
      </c>
      <c r="I1584" s="32" t="n">
        <v>0.422</v>
      </c>
      <c r="J1584" s="32" t="n">
        <v>0.387</v>
      </c>
      <c r="K1584" s="33" t="n">
        <f aca="false">COUNTIF(B1584:J1584,"&lt;0.05")</f>
        <v>1</v>
      </c>
      <c r="L1584" s="34" t="n">
        <f aca="false">COUNTIF(B1584:J1584,"&lt;0.005556")</f>
        <v>0</v>
      </c>
    </row>
    <row r="1585" customFormat="false" ht="15" hidden="false" customHeight="false" outlineLevel="0" collapsed="false">
      <c r="A1585" s="32" t="s">
        <v>1206</v>
      </c>
      <c r="B1585" s="32" t="n">
        <v>0.125</v>
      </c>
      <c r="C1585" s="32" t="n">
        <v>0.169</v>
      </c>
      <c r="D1585" s="32" t="n">
        <v>0.261</v>
      </c>
      <c r="E1585" s="32" t="n">
        <v>0.148</v>
      </c>
      <c r="F1585" s="32" t="n">
        <v>0.517</v>
      </c>
      <c r="G1585" s="32" t="n">
        <v>0.296</v>
      </c>
      <c r="H1585" s="32" t="n">
        <v>0.097</v>
      </c>
      <c r="I1585" s="32" t="n">
        <v>0.661</v>
      </c>
      <c r="J1585" s="32" t="n">
        <v>0.148</v>
      </c>
      <c r="K1585" s="33" t="n">
        <f aca="false">COUNTIF(B1585:J1585,"&lt;0.05")</f>
        <v>0</v>
      </c>
      <c r="L1585" s="34" t="n">
        <f aca="false">COUNTIF(B1585:J1585,"&lt;0.005556")</f>
        <v>0</v>
      </c>
    </row>
    <row r="1586" customFormat="false" ht="15" hidden="false" customHeight="false" outlineLevel="0" collapsed="false">
      <c r="A1586" s="32" t="s">
        <v>3212</v>
      </c>
      <c r="B1586" s="32" t="n">
        <v>0.764</v>
      </c>
      <c r="C1586" s="32" t="n">
        <v>0.766</v>
      </c>
      <c r="D1586" s="32" t="n">
        <v>0.334</v>
      </c>
      <c r="E1586" s="32" t="n">
        <v>0.501</v>
      </c>
      <c r="F1586" s="32" t="n">
        <v>0.9</v>
      </c>
      <c r="G1586" s="32" t="n">
        <v>0.848</v>
      </c>
      <c r="H1586" s="32" t="n">
        <v>0.389</v>
      </c>
      <c r="I1586" s="32" t="n">
        <v>0.907</v>
      </c>
      <c r="J1586" s="32" t="n">
        <v>0.534</v>
      </c>
      <c r="K1586" s="33" t="n">
        <f aca="false">COUNTIF(B1586:J1586,"&lt;0.05")</f>
        <v>0</v>
      </c>
      <c r="L1586" s="34" t="n">
        <f aca="false">COUNTIF(B1586:J1586,"&lt;0.005556")</f>
        <v>0</v>
      </c>
    </row>
    <row r="1587" customFormat="false" ht="15" hidden="false" customHeight="false" outlineLevel="0" collapsed="false">
      <c r="A1587" s="32" t="s">
        <v>2134</v>
      </c>
      <c r="B1587" s="32" t="n">
        <v>0.214</v>
      </c>
      <c r="C1587" s="32" t="n">
        <v>0.424</v>
      </c>
      <c r="D1587" s="32" t="n">
        <v>0.025</v>
      </c>
      <c r="E1587" s="32" t="n">
        <v>0.391</v>
      </c>
      <c r="F1587" s="32" t="n">
        <v>0.475</v>
      </c>
      <c r="G1587" s="32" t="n">
        <v>0.755</v>
      </c>
      <c r="H1587" s="32" t="n">
        <v>0.116</v>
      </c>
      <c r="I1587" s="32" t="n">
        <v>0.437</v>
      </c>
      <c r="J1587" s="32" t="n">
        <v>0.598</v>
      </c>
      <c r="K1587" s="33" t="n">
        <f aca="false">COUNTIF(B1587:J1587,"&lt;0.05")</f>
        <v>1</v>
      </c>
      <c r="L1587" s="34" t="n">
        <f aca="false">COUNTIF(B1587:J1587,"&lt;0.005556")</f>
        <v>0</v>
      </c>
    </row>
    <row r="1588" customFormat="false" ht="15" hidden="false" customHeight="false" outlineLevel="0" collapsed="false">
      <c r="A1588" s="32" t="s">
        <v>829</v>
      </c>
      <c r="B1588" s="32" t="n">
        <v>0.417</v>
      </c>
      <c r="C1588" s="32" t="n">
        <v>0.288</v>
      </c>
      <c r="D1588" s="32" t="n">
        <v>0.335</v>
      </c>
      <c r="E1588" s="32" t="n">
        <v>0.48</v>
      </c>
      <c r="F1588" s="32" t="n">
        <v>0.391</v>
      </c>
      <c r="G1588" s="32" t="n">
        <v>0.561</v>
      </c>
      <c r="H1588" s="32" t="n">
        <v>0.566</v>
      </c>
      <c r="I1588" s="32" t="n">
        <v>0.399</v>
      </c>
      <c r="J1588" s="32" t="n">
        <v>0.129</v>
      </c>
      <c r="K1588" s="33" t="n">
        <f aca="false">COUNTIF(B1588:J1588,"&lt;0.05")</f>
        <v>0</v>
      </c>
      <c r="L1588" s="34" t="n">
        <f aca="false">COUNTIF(B1588:J1588,"&lt;0.005556")</f>
        <v>0</v>
      </c>
    </row>
    <row r="1589" customFormat="false" ht="15" hidden="false" customHeight="false" outlineLevel="0" collapsed="false">
      <c r="A1589" s="32" t="s">
        <v>5204</v>
      </c>
      <c r="B1589" s="32" t="n">
        <v>1</v>
      </c>
      <c r="C1589" s="32" t="n">
        <v>1</v>
      </c>
      <c r="D1589" s="32" t="n">
        <v>0.982</v>
      </c>
      <c r="E1589" s="32" t="n">
        <v>0.993</v>
      </c>
      <c r="F1589" s="32" t="n">
        <v>0.984</v>
      </c>
      <c r="G1589" s="32" t="s">
        <v>6779</v>
      </c>
      <c r="H1589" s="32" t="s">
        <v>6779</v>
      </c>
      <c r="I1589" s="32" t="s">
        <v>6779</v>
      </c>
      <c r="J1589" s="32" t="n">
        <v>0.981</v>
      </c>
      <c r="K1589" s="33" t="n">
        <f aca="false">COUNTIF(B1589:J1589,"&lt;0.05")</f>
        <v>0</v>
      </c>
      <c r="L1589" s="34" t="n">
        <f aca="false">COUNTIF(B1589:J1589,"&lt;0.005556")</f>
        <v>0</v>
      </c>
    </row>
    <row r="1590" customFormat="false" ht="15" hidden="false" customHeight="false" outlineLevel="0" collapsed="false">
      <c r="A1590" s="32" t="s">
        <v>5926</v>
      </c>
      <c r="B1590" s="32" t="n">
        <v>1</v>
      </c>
      <c r="C1590" s="32" t="n">
        <v>1</v>
      </c>
      <c r="D1590" s="32" t="n">
        <v>0.981</v>
      </c>
      <c r="E1590" s="32" t="n">
        <v>1</v>
      </c>
      <c r="F1590" s="32" t="s">
        <v>6779</v>
      </c>
      <c r="G1590" s="32" t="s">
        <v>6779</v>
      </c>
      <c r="H1590" s="32" t="n">
        <v>1</v>
      </c>
      <c r="I1590" s="32" t="s">
        <v>6779</v>
      </c>
      <c r="J1590" s="32" t="s">
        <v>6779</v>
      </c>
      <c r="K1590" s="33" t="n">
        <f aca="false">COUNTIF(B1590:J1590,"&lt;0.05")</f>
        <v>0</v>
      </c>
      <c r="L1590" s="34" t="n">
        <f aca="false">COUNTIF(B1590:J1590,"&lt;0.005556")</f>
        <v>0</v>
      </c>
    </row>
    <row r="1591" customFormat="false" ht="15" hidden="false" customHeight="false" outlineLevel="0" collapsed="false">
      <c r="A1591" s="32" t="s">
        <v>2196</v>
      </c>
      <c r="B1591" s="32" t="n">
        <v>0.531</v>
      </c>
      <c r="C1591" s="32" t="n">
        <v>0.144</v>
      </c>
      <c r="D1591" s="32" t="n">
        <v>0.332</v>
      </c>
      <c r="E1591" s="32" t="n">
        <v>0.396</v>
      </c>
      <c r="F1591" s="32" t="n">
        <v>0.114</v>
      </c>
      <c r="G1591" s="32" t="n">
        <v>0.34</v>
      </c>
      <c r="H1591" s="32" t="n">
        <v>0.731</v>
      </c>
      <c r="I1591" s="32" t="n">
        <v>0.82</v>
      </c>
      <c r="J1591" s="32" t="n">
        <v>0.344</v>
      </c>
      <c r="K1591" s="33" t="n">
        <f aca="false">COUNTIF(B1591:J1591,"&lt;0.05")</f>
        <v>0</v>
      </c>
      <c r="L1591" s="34" t="n">
        <f aca="false">COUNTIF(B1591:J1591,"&lt;0.005556")</f>
        <v>0</v>
      </c>
    </row>
    <row r="1592" customFormat="false" ht="15" hidden="false" customHeight="false" outlineLevel="0" collapsed="false">
      <c r="A1592" s="32" t="s">
        <v>3555</v>
      </c>
      <c r="B1592" s="32" t="n">
        <v>0.691</v>
      </c>
      <c r="C1592" s="32" t="n">
        <v>0.904</v>
      </c>
      <c r="D1592" s="32" t="n">
        <v>0.667</v>
      </c>
      <c r="E1592" s="32" t="n">
        <v>0.098</v>
      </c>
      <c r="F1592" s="32" t="n">
        <v>0.9</v>
      </c>
      <c r="G1592" s="32" t="n">
        <v>0.85</v>
      </c>
      <c r="H1592" s="32" t="n">
        <v>0.917</v>
      </c>
      <c r="I1592" s="32" t="n">
        <v>0.969</v>
      </c>
      <c r="J1592" s="32" t="n">
        <v>1</v>
      </c>
      <c r="K1592" s="33" t="n">
        <f aca="false">COUNTIF(B1592:J1592,"&lt;0.05")</f>
        <v>0</v>
      </c>
      <c r="L1592" s="34" t="n">
        <f aca="false">COUNTIF(B1592:J1592,"&lt;0.005556")</f>
        <v>0</v>
      </c>
    </row>
    <row r="1593" customFormat="false" ht="15" hidden="false" customHeight="false" outlineLevel="0" collapsed="false">
      <c r="A1593" s="32" t="s">
        <v>4646</v>
      </c>
      <c r="B1593" s="32" t="n">
        <v>0.977</v>
      </c>
      <c r="C1593" s="32" t="s">
        <v>6779</v>
      </c>
      <c r="D1593" s="32" t="n">
        <v>0.982</v>
      </c>
      <c r="E1593" s="32" t="n">
        <v>0.849</v>
      </c>
      <c r="F1593" s="32" t="n">
        <v>0.95</v>
      </c>
      <c r="G1593" s="32" t="n">
        <v>1</v>
      </c>
      <c r="H1593" s="32" t="n">
        <v>1</v>
      </c>
      <c r="I1593" s="32" t="s">
        <v>6779</v>
      </c>
      <c r="J1593" s="32" t="n">
        <v>1</v>
      </c>
      <c r="K1593" s="33" t="n">
        <f aca="false">COUNTIF(B1593:J1593,"&lt;0.05")</f>
        <v>0</v>
      </c>
      <c r="L1593" s="34" t="n">
        <f aca="false">COUNTIF(B1593:J1593,"&lt;0.005556")</f>
        <v>0</v>
      </c>
    </row>
    <row r="1594" customFormat="false" ht="15" hidden="false" customHeight="false" outlineLevel="0" collapsed="false">
      <c r="A1594" s="32" t="s">
        <v>4733</v>
      </c>
      <c r="B1594" s="32" t="n">
        <v>1</v>
      </c>
      <c r="C1594" s="32" t="n">
        <v>0.983</v>
      </c>
      <c r="D1594" s="32" t="n">
        <v>1</v>
      </c>
      <c r="E1594" s="32" t="n">
        <v>0.109</v>
      </c>
      <c r="F1594" s="32" t="n">
        <v>0.949</v>
      </c>
      <c r="G1594" s="32" t="s">
        <v>6779</v>
      </c>
      <c r="H1594" s="32" t="n">
        <v>1</v>
      </c>
      <c r="I1594" s="32" t="s">
        <v>6779</v>
      </c>
      <c r="J1594" s="32" t="n">
        <v>0.982</v>
      </c>
      <c r="K1594" s="33" t="n">
        <f aca="false">COUNTIF(B1594:J1594,"&lt;0.05")</f>
        <v>0</v>
      </c>
      <c r="L1594" s="34" t="n">
        <f aca="false">COUNTIF(B1594:J1594,"&lt;0.005556")</f>
        <v>0</v>
      </c>
    </row>
    <row r="1595" customFormat="false" ht="15" hidden="false" customHeight="false" outlineLevel="0" collapsed="false">
      <c r="A1595" s="32" t="s">
        <v>4095</v>
      </c>
      <c r="B1595" s="32" t="n">
        <v>1</v>
      </c>
      <c r="C1595" s="32" t="n">
        <v>0.507</v>
      </c>
      <c r="D1595" s="32" t="n">
        <v>0.948</v>
      </c>
      <c r="E1595" s="32" t="n">
        <v>0.441</v>
      </c>
      <c r="F1595" s="32" t="n">
        <v>0.673</v>
      </c>
      <c r="G1595" s="32" t="n">
        <v>0.278</v>
      </c>
      <c r="H1595" s="32" t="n">
        <v>0.925</v>
      </c>
      <c r="I1595" s="32" t="n">
        <v>0.091</v>
      </c>
      <c r="J1595" s="32" t="n">
        <v>0.639</v>
      </c>
      <c r="K1595" s="33" t="n">
        <f aca="false">COUNTIF(B1595:J1595,"&lt;0.05")</f>
        <v>0</v>
      </c>
      <c r="L1595" s="34" t="n">
        <f aca="false">COUNTIF(B1595:J1595,"&lt;0.005556")</f>
        <v>0</v>
      </c>
    </row>
    <row r="1596" customFormat="false" ht="15" hidden="false" customHeight="false" outlineLevel="0" collapsed="false">
      <c r="A1596" s="32" t="s">
        <v>772</v>
      </c>
      <c r="B1596" s="32" t="n">
        <v>0.616</v>
      </c>
      <c r="C1596" s="32" t="n">
        <v>0.129</v>
      </c>
      <c r="D1596" s="32" t="n">
        <v>0.569</v>
      </c>
      <c r="E1596" s="32" t="n">
        <v>0.535</v>
      </c>
      <c r="F1596" s="32" t="n">
        <v>0.378</v>
      </c>
      <c r="G1596" s="32" t="n">
        <v>0.156</v>
      </c>
      <c r="H1596" s="32" t="n">
        <v>0.664</v>
      </c>
      <c r="I1596" s="32" t="n">
        <v>0.556</v>
      </c>
      <c r="J1596" s="32" t="n">
        <v>0.527</v>
      </c>
      <c r="K1596" s="33" t="n">
        <f aca="false">COUNTIF(B1596:J1596,"&lt;0.05")</f>
        <v>0</v>
      </c>
      <c r="L1596" s="34" t="n">
        <f aca="false">COUNTIF(B1596:J1596,"&lt;0.005556")</f>
        <v>0</v>
      </c>
    </row>
    <row r="1597" customFormat="false" ht="15" hidden="false" customHeight="false" outlineLevel="0" collapsed="false">
      <c r="A1597" s="32" t="s">
        <v>2077</v>
      </c>
      <c r="B1597" s="32" t="n">
        <v>0.243</v>
      </c>
      <c r="C1597" s="32" t="n">
        <v>0.597</v>
      </c>
      <c r="D1597" s="32" t="n">
        <v>0.617</v>
      </c>
      <c r="E1597" s="32" t="n">
        <v>0.467</v>
      </c>
      <c r="F1597" s="32" t="n">
        <v>0.514</v>
      </c>
      <c r="G1597" s="32" t="n">
        <v>0.646</v>
      </c>
      <c r="H1597" s="32" t="n">
        <v>0.349</v>
      </c>
      <c r="I1597" s="32" t="n">
        <v>0.462</v>
      </c>
      <c r="J1597" s="32" t="n">
        <v>0.187</v>
      </c>
      <c r="K1597" s="33" t="n">
        <f aca="false">COUNTIF(B1597:J1597,"&lt;0.05")</f>
        <v>0</v>
      </c>
      <c r="L1597" s="34" t="n">
        <f aca="false">COUNTIF(B1597:J1597,"&lt;0.005556")</f>
        <v>0</v>
      </c>
    </row>
    <row r="1598" customFormat="false" ht="15" hidden="false" customHeight="false" outlineLevel="0" collapsed="false">
      <c r="A1598" s="32" t="s">
        <v>906</v>
      </c>
      <c r="B1598" s="32" t="n">
        <v>0.524</v>
      </c>
      <c r="C1598" s="32" t="n">
        <v>0.458</v>
      </c>
      <c r="D1598" s="32" t="n">
        <v>0.561</v>
      </c>
      <c r="E1598" s="32" t="n">
        <v>0.481</v>
      </c>
      <c r="F1598" s="32" t="n">
        <v>0.209</v>
      </c>
      <c r="G1598" s="32" t="n">
        <v>0.505</v>
      </c>
      <c r="H1598" s="32" t="n">
        <v>0.546</v>
      </c>
      <c r="I1598" s="32" t="n">
        <v>0.053</v>
      </c>
      <c r="J1598" s="32" t="n">
        <v>0.024</v>
      </c>
      <c r="K1598" s="33" t="n">
        <f aca="false">COUNTIF(B1598:J1598,"&lt;0.05")</f>
        <v>1</v>
      </c>
      <c r="L1598" s="34" t="n">
        <f aca="false">COUNTIF(B1598:J1598,"&lt;0.005556")</f>
        <v>0</v>
      </c>
    </row>
    <row r="1599" customFormat="false" ht="15" hidden="false" customHeight="false" outlineLevel="0" collapsed="false">
      <c r="A1599" s="32" t="s">
        <v>4640</v>
      </c>
      <c r="B1599" s="32" t="s">
        <v>6779</v>
      </c>
      <c r="C1599" s="32" t="n">
        <v>0.839</v>
      </c>
      <c r="D1599" s="32" t="n">
        <v>1</v>
      </c>
      <c r="E1599" s="32" t="n">
        <v>0.957</v>
      </c>
      <c r="F1599" s="32" t="n">
        <v>0.983</v>
      </c>
      <c r="G1599" s="32" t="n">
        <v>0.975</v>
      </c>
      <c r="H1599" s="32" t="n">
        <v>1</v>
      </c>
      <c r="I1599" s="32" t="n">
        <v>1</v>
      </c>
      <c r="J1599" s="32" t="n">
        <v>1</v>
      </c>
      <c r="K1599" s="33" t="n">
        <f aca="false">COUNTIF(B1599:J1599,"&lt;0.05")</f>
        <v>0</v>
      </c>
      <c r="L1599" s="34" t="n">
        <f aca="false">COUNTIF(B1599:J1599,"&lt;0.005556")</f>
        <v>0</v>
      </c>
    </row>
    <row r="1600" customFormat="false" ht="15" hidden="false" customHeight="false" outlineLevel="0" collapsed="false">
      <c r="A1600" s="32" t="s">
        <v>6120</v>
      </c>
      <c r="B1600" s="32" t="s">
        <v>6779</v>
      </c>
      <c r="C1600" s="32" t="s">
        <v>6779</v>
      </c>
      <c r="D1600" s="32" t="s">
        <v>6779</v>
      </c>
      <c r="E1600" s="32" t="n">
        <v>1</v>
      </c>
      <c r="F1600" s="32" t="n">
        <v>0.982</v>
      </c>
      <c r="G1600" s="32" t="s">
        <v>6779</v>
      </c>
      <c r="H1600" s="32" t="s">
        <v>6779</v>
      </c>
      <c r="I1600" s="32" t="n">
        <v>1</v>
      </c>
      <c r="J1600" s="32" t="n">
        <v>1</v>
      </c>
      <c r="K1600" s="33" t="n">
        <f aca="false">COUNTIF(B1600:J1600,"&lt;0.05")</f>
        <v>0</v>
      </c>
      <c r="L1600" s="34" t="n">
        <f aca="false">COUNTIF(B1600:J1600,"&lt;0.005556")</f>
        <v>0</v>
      </c>
    </row>
    <row r="1601" customFormat="false" ht="15" hidden="false" customHeight="false" outlineLevel="0" collapsed="false">
      <c r="A1601" s="32" t="s">
        <v>2743</v>
      </c>
      <c r="B1601" s="32" t="n">
        <v>0.165</v>
      </c>
      <c r="C1601" s="32" t="n">
        <v>0.145</v>
      </c>
      <c r="D1601" s="32" t="n">
        <v>0.829</v>
      </c>
      <c r="E1601" s="32" t="n">
        <v>0.56</v>
      </c>
      <c r="F1601" s="32" t="n">
        <v>0.157</v>
      </c>
      <c r="G1601" s="32" t="n">
        <v>0.433</v>
      </c>
      <c r="H1601" s="32" t="n">
        <v>0.779</v>
      </c>
      <c r="I1601" s="32" t="n">
        <v>0.969</v>
      </c>
      <c r="J1601" s="32" t="n">
        <v>0.471</v>
      </c>
      <c r="K1601" s="33" t="n">
        <f aca="false">COUNTIF(B1601:J1601,"&lt;0.05")</f>
        <v>0</v>
      </c>
      <c r="L1601" s="34" t="n">
        <f aca="false">COUNTIF(B1601:J1601,"&lt;0.005556")</f>
        <v>0</v>
      </c>
    </row>
    <row r="1602" customFormat="false" ht="15" hidden="false" customHeight="false" outlineLevel="0" collapsed="false">
      <c r="A1602" s="32" t="s">
        <v>3008</v>
      </c>
      <c r="B1602" s="32" t="n">
        <v>0.779</v>
      </c>
      <c r="C1602" s="32" t="n">
        <v>0.578</v>
      </c>
      <c r="D1602" s="32" t="n">
        <v>0.426</v>
      </c>
      <c r="E1602" s="32" t="n">
        <v>0.69</v>
      </c>
      <c r="F1602" s="32" t="n">
        <v>0.414</v>
      </c>
      <c r="G1602" s="32" t="n">
        <v>0.755</v>
      </c>
      <c r="H1602" s="32" t="n">
        <v>0.392</v>
      </c>
      <c r="I1602" s="32" t="n">
        <v>0.291</v>
      </c>
      <c r="J1602" s="32" t="n">
        <v>0.64</v>
      </c>
      <c r="K1602" s="33" t="n">
        <f aca="false">COUNTIF(B1602:J1602,"&lt;0.05")</f>
        <v>0</v>
      </c>
      <c r="L1602" s="34" t="n">
        <f aca="false">COUNTIF(B1602:J1602,"&lt;0.005556")</f>
        <v>0</v>
      </c>
    </row>
    <row r="1603" customFormat="false" ht="15" hidden="false" customHeight="false" outlineLevel="0" collapsed="false">
      <c r="A1603" s="32" t="s">
        <v>3122</v>
      </c>
      <c r="B1603" s="32" t="n">
        <v>0.409</v>
      </c>
      <c r="C1603" s="32" t="n">
        <v>0.768</v>
      </c>
      <c r="D1603" s="32" t="n">
        <v>0.429</v>
      </c>
      <c r="E1603" s="32" t="n">
        <v>0.359</v>
      </c>
      <c r="F1603" s="32" t="n">
        <v>0.495</v>
      </c>
      <c r="G1603" s="32" t="n">
        <v>0.974</v>
      </c>
      <c r="H1603" s="32" t="n">
        <v>0.776</v>
      </c>
      <c r="I1603" s="32" t="n">
        <v>0.306</v>
      </c>
      <c r="J1603" s="32" t="n">
        <v>0.735</v>
      </c>
      <c r="K1603" s="33" t="n">
        <f aca="false">COUNTIF(B1603:J1603,"&lt;0.05")</f>
        <v>0</v>
      </c>
      <c r="L1603" s="34" t="n">
        <f aca="false">COUNTIF(B1603:J1603,"&lt;0.005556")</f>
        <v>0</v>
      </c>
    </row>
    <row r="1604" customFormat="false" ht="15" hidden="false" customHeight="false" outlineLevel="0" collapsed="false">
      <c r="A1604" s="32" t="s">
        <v>3406</v>
      </c>
      <c r="B1604" s="32" t="n">
        <v>0.855</v>
      </c>
      <c r="C1604" s="32" t="n">
        <v>0.984</v>
      </c>
      <c r="D1604" s="32" t="n">
        <v>0.338</v>
      </c>
      <c r="E1604" s="32" t="n">
        <v>0.469</v>
      </c>
      <c r="F1604" s="32" t="n">
        <v>0.397</v>
      </c>
      <c r="G1604" s="32" t="n">
        <v>0.846</v>
      </c>
      <c r="H1604" s="32" t="n">
        <v>0.766</v>
      </c>
      <c r="I1604" s="32" t="n">
        <v>0.817</v>
      </c>
      <c r="J1604" s="32" t="n">
        <v>0.562</v>
      </c>
      <c r="K1604" s="33" t="n">
        <f aca="false">COUNTIF(B1604:J1604,"&lt;0.05")</f>
        <v>0</v>
      </c>
      <c r="L1604" s="34" t="n">
        <f aca="false">COUNTIF(B1604:J1604,"&lt;0.005556")</f>
        <v>0</v>
      </c>
    </row>
    <row r="1605" customFormat="false" ht="15" hidden="false" customHeight="false" outlineLevel="0" collapsed="false">
      <c r="A1605" s="32" t="s">
        <v>5104</v>
      </c>
      <c r="B1605" s="32" t="n">
        <v>0.933</v>
      </c>
      <c r="C1605" s="32" t="n">
        <v>0.983</v>
      </c>
      <c r="D1605" s="32" t="n">
        <v>1</v>
      </c>
      <c r="E1605" s="32" t="n">
        <v>1</v>
      </c>
      <c r="F1605" s="32" t="n">
        <v>0.95</v>
      </c>
      <c r="G1605" s="32" t="s">
        <v>6779</v>
      </c>
      <c r="H1605" s="32" t="s">
        <v>6779</v>
      </c>
      <c r="I1605" s="32" t="s">
        <v>6779</v>
      </c>
      <c r="J1605" s="32" t="s">
        <v>6779</v>
      </c>
      <c r="K1605" s="33" t="n">
        <f aca="false">COUNTIF(B1605:J1605,"&lt;0.05")</f>
        <v>0</v>
      </c>
      <c r="L1605" s="34" t="n">
        <f aca="false">COUNTIF(B1605:J1605,"&lt;0.005556")</f>
        <v>0</v>
      </c>
    </row>
    <row r="1606" customFormat="false" ht="15" hidden="false" customHeight="false" outlineLevel="0" collapsed="false">
      <c r="A1606" s="32" t="s">
        <v>3461</v>
      </c>
      <c r="B1606" s="32" t="n">
        <v>0.31</v>
      </c>
      <c r="C1606" s="32" t="n">
        <v>0.902</v>
      </c>
      <c r="D1606" s="32" t="n">
        <v>0.752</v>
      </c>
      <c r="E1606" s="32" t="n">
        <v>0.807</v>
      </c>
      <c r="F1606" s="32" t="n">
        <v>0.506</v>
      </c>
      <c r="G1606" s="32" t="n">
        <v>0.352</v>
      </c>
      <c r="H1606" s="32" t="n">
        <v>0.741</v>
      </c>
      <c r="I1606" s="32" t="n">
        <v>0.82</v>
      </c>
      <c r="J1606" s="32" t="n">
        <v>0.737</v>
      </c>
      <c r="K1606" s="33" t="n">
        <f aca="false">COUNTIF(B1606:J1606,"&lt;0.05")</f>
        <v>0</v>
      </c>
      <c r="L1606" s="34" t="n">
        <f aca="false">COUNTIF(B1606:J1606,"&lt;0.005556")</f>
        <v>0</v>
      </c>
    </row>
    <row r="1607" customFormat="false" ht="15" hidden="false" customHeight="false" outlineLevel="0" collapsed="false">
      <c r="A1607" s="32" t="s">
        <v>1922</v>
      </c>
      <c r="B1607" s="32" t="n">
        <v>0.361</v>
      </c>
      <c r="C1607" s="32" t="n">
        <v>0.567</v>
      </c>
      <c r="D1607" s="32" t="n">
        <v>0.554</v>
      </c>
      <c r="E1607" s="32" t="n">
        <v>0.579</v>
      </c>
      <c r="F1607" s="32" t="n">
        <v>0.591</v>
      </c>
      <c r="G1607" s="32" t="n">
        <v>0.392</v>
      </c>
      <c r="H1607" s="32" t="n">
        <v>0.727</v>
      </c>
      <c r="I1607" s="32" t="n">
        <v>0.462</v>
      </c>
      <c r="J1607" s="32" t="n">
        <v>0.278</v>
      </c>
      <c r="K1607" s="33" t="n">
        <f aca="false">COUNTIF(B1607:J1607,"&lt;0.05")</f>
        <v>0</v>
      </c>
      <c r="L1607" s="34" t="n">
        <f aca="false">COUNTIF(B1607:J1607,"&lt;0.005556")</f>
        <v>0</v>
      </c>
    </row>
    <row r="1608" customFormat="false" ht="15" hidden="false" customHeight="false" outlineLevel="0" collapsed="false">
      <c r="A1608" s="32" t="s">
        <v>3105</v>
      </c>
      <c r="B1608" s="32" t="n">
        <v>0.483</v>
      </c>
      <c r="C1608" s="32" t="n">
        <v>0.315</v>
      </c>
      <c r="D1608" s="32" t="n">
        <v>0.827</v>
      </c>
      <c r="E1608" s="32" t="n">
        <v>0.473</v>
      </c>
      <c r="F1608" s="32" t="n">
        <v>0.758</v>
      </c>
      <c r="G1608" s="32" t="n">
        <v>0.754</v>
      </c>
      <c r="H1608" s="32" t="n">
        <v>0.849</v>
      </c>
      <c r="I1608" s="32" t="n">
        <v>0.708</v>
      </c>
      <c r="J1608" s="32" t="n">
        <v>0.644</v>
      </c>
      <c r="K1608" s="33" t="n">
        <f aca="false">COUNTIF(B1608:J1608,"&lt;0.05")</f>
        <v>0</v>
      </c>
      <c r="L1608" s="34" t="n">
        <f aca="false">COUNTIF(B1608:J1608,"&lt;0.005556")</f>
        <v>0</v>
      </c>
    </row>
    <row r="1609" customFormat="false" ht="15" hidden="false" customHeight="false" outlineLevel="0" collapsed="false">
      <c r="A1609" s="32" t="s">
        <v>741</v>
      </c>
      <c r="B1609" s="32" t="n">
        <v>0.446</v>
      </c>
      <c r="C1609" s="32" t="n">
        <v>0.26</v>
      </c>
      <c r="D1609" s="32" t="n">
        <v>0.562</v>
      </c>
      <c r="E1609" s="32" t="n">
        <v>0.512</v>
      </c>
      <c r="F1609" s="32" t="n">
        <v>0.202</v>
      </c>
      <c r="G1609" s="32" t="n">
        <v>0.35</v>
      </c>
      <c r="H1609" s="32" t="n">
        <v>0.475</v>
      </c>
      <c r="I1609" s="32" t="n">
        <v>0.563</v>
      </c>
      <c r="J1609" s="32" t="n">
        <v>0.064</v>
      </c>
      <c r="K1609" s="33" t="n">
        <f aca="false">COUNTIF(B1609:J1609,"&lt;0.05")</f>
        <v>0</v>
      </c>
      <c r="L1609" s="34" t="n">
        <f aca="false">COUNTIF(B1609:J1609,"&lt;0.005556")</f>
        <v>0</v>
      </c>
    </row>
    <row r="1610" customFormat="false" ht="15" hidden="false" customHeight="false" outlineLevel="0" collapsed="false">
      <c r="A1610" s="32" t="s">
        <v>4905</v>
      </c>
      <c r="B1610" s="32" t="n">
        <v>1</v>
      </c>
      <c r="C1610" s="32" t="n">
        <v>1</v>
      </c>
      <c r="D1610" s="32" t="s">
        <v>6779</v>
      </c>
      <c r="E1610" s="32" t="n">
        <v>0.956</v>
      </c>
      <c r="F1610" s="32" t="n">
        <v>1</v>
      </c>
      <c r="G1610" s="32" t="n">
        <v>0.974</v>
      </c>
      <c r="H1610" s="32" t="n">
        <v>1</v>
      </c>
      <c r="I1610" s="32" t="n">
        <v>1</v>
      </c>
      <c r="J1610" s="32" t="n">
        <v>0.888</v>
      </c>
      <c r="K1610" s="33" t="n">
        <f aca="false">COUNTIF(B1610:J1610,"&lt;0.05")</f>
        <v>0</v>
      </c>
      <c r="L1610" s="34" t="n">
        <f aca="false">COUNTIF(B1610:J1610,"&lt;0.005556")</f>
        <v>0</v>
      </c>
    </row>
    <row r="1611" customFormat="false" ht="15" hidden="false" customHeight="false" outlineLevel="0" collapsed="false">
      <c r="A1611" s="32" t="s">
        <v>2969</v>
      </c>
      <c r="B1611" s="32" t="n">
        <v>0.216</v>
      </c>
      <c r="C1611" s="32" t="n">
        <v>0.051</v>
      </c>
      <c r="D1611" s="32" t="n">
        <v>0.477</v>
      </c>
      <c r="E1611" s="32" t="n">
        <v>0.328</v>
      </c>
      <c r="F1611" s="32" t="n">
        <v>0.677</v>
      </c>
      <c r="G1611" s="32" t="n">
        <v>0.396</v>
      </c>
      <c r="H1611" s="32" t="n">
        <v>0.677</v>
      </c>
      <c r="I1611" s="32" t="n">
        <v>0.82</v>
      </c>
      <c r="J1611" s="32" t="n">
        <v>0.111</v>
      </c>
      <c r="K1611" s="33" t="n">
        <f aca="false">COUNTIF(B1611:J1611,"&lt;0.05")</f>
        <v>0</v>
      </c>
      <c r="L1611" s="34" t="n">
        <f aca="false">COUNTIF(B1611:J1611,"&lt;0.005556")</f>
        <v>0</v>
      </c>
    </row>
    <row r="1612" customFormat="false" ht="15" hidden="false" customHeight="false" outlineLevel="0" collapsed="false">
      <c r="A1612" s="32" t="s">
        <v>690</v>
      </c>
      <c r="B1612" s="32" t="n">
        <v>0.045</v>
      </c>
      <c r="C1612" s="32" t="n">
        <v>0.451</v>
      </c>
      <c r="D1612" s="32" t="n">
        <v>0.105</v>
      </c>
      <c r="E1612" s="32" t="n">
        <v>0.291</v>
      </c>
      <c r="F1612" s="32" t="n">
        <v>0.209</v>
      </c>
      <c r="G1612" s="32" t="n">
        <v>0.39</v>
      </c>
      <c r="H1612" s="32" t="n">
        <v>0.472</v>
      </c>
      <c r="I1612" s="32" t="n">
        <v>0.33</v>
      </c>
      <c r="J1612" s="32" t="n">
        <v>0.351</v>
      </c>
      <c r="K1612" s="33" t="n">
        <f aca="false">COUNTIF(B1612:J1612,"&lt;0.05")</f>
        <v>1</v>
      </c>
      <c r="L1612" s="34" t="n">
        <f aca="false">COUNTIF(B1612:J1612,"&lt;0.005556")</f>
        <v>0</v>
      </c>
    </row>
    <row r="1613" customFormat="false" ht="15" hidden="false" customHeight="false" outlineLevel="0" collapsed="false">
      <c r="A1613" s="32" t="s">
        <v>955</v>
      </c>
      <c r="B1613" s="32" t="n">
        <v>0.25</v>
      </c>
      <c r="C1613" s="32" t="n">
        <v>0.269</v>
      </c>
      <c r="D1613" s="32" t="n">
        <v>0.605</v>
      </c>
      <c r="E1613" s="32" t="n">
        <v>0.12</v>
      </c>
      <c r="F1613" s="32" t="n">
        <v>0.224</v>
      </c>
      <c r="G1613" s="32" t="n">
        <v>0.477</v>
      </c>
      <c r="H1613" s="32" t="n">
        <v>0.37</v>
      </c>
      <c r="I1613" s="32" t="n">
        <v>0.249</v>
      </c>
      <c r="J1613" s="32" t="n">
        <v>0.329</v>
      </c>
      <c r="K1613" s="33" t="n">
        <f aca="false">COUNTIF(B1613:J1613,"&lt;0.05")</f>
        <v>0</v>
      </c>
      <c r="L1613" s="34" t="n">
        <f aca="false">COUNTIF(B1613:J1613,"&lt;0.005556")</f>
        <v>0</v>
      </c>
    </row>
    <row r="1614" customFormat="false" ht="15" hidden="false" customHeight="false" outlineLevel="0" collapsed="false">
      <c r="A1614" s="32" t="s">
        <v>1719</v>
      </c>
      <c r="B1614" s="32" t="n">
        <v>0.46</v>
      </c>
      <c r="C1614" s="32" t="n">
        <v>0.31</v>
      </c>
      <c r="D1614" s="32" t="n">
        <v>0.248</v>
      </c>
      <c r="E1614" s="32" t="n">
        <v>0.517</v>
      </c>
      <c r="F1614" s="32" t="n">
        <v>0.433</v>
      </c>
      <c r="G1614" s="32" t="n">
        <v>0.038</v>
      </c>
      <c r="H1614" s="32" t="n">
        <v>0.025</v>
      </c>
      <c r="I1614" s="32" t="n">
        <v>0.221</v>
      </c>
      <c r="J1614" s="32" t="n">
        <v>0.59</v>
      </c>
      <c r="K1614" s="33" t="n">
        <f aca="false">COUNTIF(B1614:J1614,"&lt;0.05")</f>
        <v>2</v>
      </c>
      <c r="L1614" s="34" t="n">
        <f aca="false">COUNTIF(B1614:J1614,"&lt;0.005556")</f>
        <v>0</v>
      </c>
    </row>
    <row r="1615" customFormat="false" ht="15" hidden="false" customHeight="false" outlineLevel="0" collapsed="false">
      <c r="A1615" s="32" t="s">
        <v>2179</v>
      </c>
      <c r="B1615" s="32" t="n">
        <v>0.203</v>
      </c>
      <c r="C1615" s="32" t="n">
        <v>0.66</v>
      </c>
      <c r="D1615" s="32" t="n">
        <v>0.577</v>
      </c>
      <c r="E1615" s="32" t="n">
        <v>0.618</v>
      </c>
      <c r="F1615" s="32" t="n">
        <v>0.691</v>
      </c>
      <c r="G1615" s="32" t="n">
        <v>0.32</v>
      </c>
      <c r="H1615" s="32" t="n">
        <v>0.653</v>
      </c>
      <c r="I1615" s="32" t="n">
        <v>0.697</v>
      </c>
      <c r="J1615" s="32" t="n">
        <v>0.347</v>
      </c>
      <c r="K1615" s="33" t="n">
        <f aca="false">COUNTIF(B1615:J1615,"&lt;0.05")</f>
        <v>0</v>
      </c>
      <c r="L1615" s="34" t="n">
        <f aca="false">COUNTIF(B1615:J1615,"&lt;0.005556")</f>
        <v>0</v>
      </c>
    </row>
    <row r="1616" customFormat="false" ht="15" hidden="false" customHeight="false" outlineLevel="0" collapsed="false">
      <c r="A1616" s="32" t="s">
        <v>2261</v>
      </c>
      <c r="B1616" s="32" t="n">
        <v>0.131</v>
      </c>
      <c r="C1616" s="32" t="n">
        <v>0.042</v>
      </c>
      <c r="D1616" s="32" t="n">
        <v>0.443</v>
      </c>
      <c r="E1616" s="32" t="n">
        <v>0.423</v>
      </c>
      <c r="F1616" s="32" t="n">
        <v>0.682</v>
      </c>
      <c r="G1616" s="32" t="n">
        <v>0.466</v>
      </c>
      <c r="H1616" s="32" t="n">
        <v>0.38</v>
      </c>
      <c r="I1616" s="32" t="n">
        <v>0.536</v>
      </c>
      <c r="J1616" s="32" t="n">
        <v>0.459</v>
      </c>
      <c r="K1616" s="33" t="n">
        <f aca="false">COUNTIF(B1616:J1616,"&lt;0.05")</f>
        <v>1</v>
      </c>
      <c r="L1616" s="34" t="n">
        <f aca="false">COUNTIF(B1616:J1616,"&lt;0.005556")</f>
        <v>0</v>
      </c>
    </row>
    <row r="1617" customFormat="false" ht="15" hidden="false" customHeight="false" outlineLevel="0" collapsed="false">
      <c r="A1617" s="32" t="s">
        <v>6127</v>
      </c>
      <c r="B1617" s="32" t="s">
        <v>6779</v>
      </c>
      <c r="C1617" s="32" t="s">
        <v>6779</v>
      </c>
      <c r="D1617" s="32" t="s">
        <v>6779</v>
      </c>
      <c r="E1617" s="32" t="n">
        <v>0.992</v>
      </c>
      <c r="F1617" s="32" t="s">
        <v>6779</v>
      </c>
      <c r="G1617" s="32" t="n">
        <v>1</v>
      </c>
      <c r="H1617" s="32" t="s">
        <v>6779</v>
      </c>
      <c r="I1617" s="32" t="n">
        <v>0.968</v>
      </c>
      <c r="J1617" s="32" t="s">
        <v>6779</v>
      </c>
      <c r="K1617" s="33" t="n">
        <f aca="false">COUNTIF(B1617:J1617,"&lt;0.05")</f>
        <v>0</v>
      </c>
      <c r="L1617" s="34" t="n">
        <f aca="false">COUNTIF(B1617:J1617,"&lt;0.005556")</f>
        <v>0</v>
      </c>
    </row>
    <row r="1618" customFormat="false" ht="15" hidden="false" customHeight="false" outlineLevel="0" collapsed="false">
      <c r="A1618" s="32" t="s">
        <v>6219</v>
      </c>
      <c r="B1618" s="32" t="n">
        <v>1</v>
      </c>
      <c r="C1618" s="32" t="n">
        <v>1</v>
      </c>
      <c r="D1618" s="32" t="s">
        <v>6779</v>
      </c>
      <c r="E1618" s="32" t="s">
        <v>6779</v>
      </c>
      <c r="F1618" s="32" t="s">
        <v>6779</v>
      </c>
      <c r="G1618" s="32" t="s">
        <v>6779</v>
      </c>
      <c r="H1618" s="32" t="n">
        <v>1</v>
      </c>
      <c r="I1618" s="32" t="s">
        <v>6779</v>
      </c>
      <c r="J1618" s="32" t="n">
        <v>1</v>
      </c>
      <c r="K1618" s="33" t="n">
        <f aca="false">COUNTIF(B1618:J1618,"&lt;0.05")</f>
        <v>0</v>
      </c>
      <c r="L1618" s="34" t="n">
        <f aca="false">COUNTIF(B1618:J1618,"&lt;0.005556")</f>
        <v>0</v>
      </c>
    </row>
    <row r="1619" customFormat="false" ht="15" hidden="false" customHeight="false" outlineLevel="0" collapsed="false">
      <c r="A1619" s="32" t="s">
        <v>498</v>
      </c>
      <c r="B1619" s="32" t="n">
        <v>0.404</v>
      </c>
      <c r="C1619" s="32" t="n">
        <v>0.269</v>
      </c>
      <c r="D1619" s="32" t="n">
        <v>0.15</v>
      </c>
      <c r="E1619" s="32" t="n">
        <v>0.17</v>
      </c>
      <c r="F1619" s="32" t="n">
        <v>0.625</v>
      </c>
      <c r="G1619" s="32" t="n">
        <v>0.21</v>
      </c>
      <c r="H1619" s="32" t="n">
        <v>0.394</v>
      </c>
      <c r="I1619" s="32" t="n">
        <v>0.442</v>
      </c>
      <c r="J1619" s="32" t="n">
        <v>0.511</v>
      </c>
      <c r="K1619" s="33" t="n">
        <f aca="false">COUNTIF(B1619:J1619,"&lt;0.05")</f>
        <v>0</v>
      </c>
      <c r="L1619" s="34" t="n">
        <f aca="false">COUNTIF(B1619:J1619,"&lt;0.005556")</f>
        <v>0</v>
      </c>
    </row>
    <row r="1620" customFormat="false" ht="15" hidden="false" customHeight="false" outlineLevel="0" collapsed="false">
      <c r="A1620" s="32" t="s">
        <v>2884</v>
      </c>
      <c r="B1620" s="32" t="n">
        <v>0.783</v>
      </c>
      <c r="C1620" s="32" t="n">
        <v>0.147</v>
      </c>
      <c r="D1620" s="32" t="n">
        <v>0.393</v>
      </c>
      <c r="E1620" s="32" t="n">
        <v>0.148</v>
      </c>
      <c r="F1620" s="32" t="n">
        <v>0.899</v>
      </c>
      <c r="G1620" s="32" t="n">
        <v>0.245</v>
      </c>
      <c r="H1620" s="32" t="n">
        <v>0.464</v>
      </c>
      <c r="I1620" s="32" t="n">
        <v>0.822</v>
      </c>
      <c r="J1620" s="32" t="n">
        <v>0.64</v>
      </c>
      <c r="K1620" s="33" t="n">
        <f aca="false">COUNTIF(B1620:J1620,"&lt;0.05")</f>
        <v>0</v>
      </c>
      <c r="L1620" s="34" t="n">
        <f aca="false">COUNTIF(B1620:J1620,"&lt;0.005556")</f>
        <v>0</v>
      </c>
    </row>
    <row r="1621" customFormat="false" ht="15" hidden="false" customHeight="false" outlineLevel="0" collapsed="false">
      <c r="A1621" s="32" t="s">
        <v>3825</v>
      </c>
      <c r="B1621" s="32" t="n">
        <v>0.074</v>
      </c>
      <c r="C1621" s="32" t="n">
        <v>0.904</v>
      </c>
      <c r="D1621" s="32" t="n">
        <v>0.104</v>
      </c>
      <c r="E1621" s="32" t="n">
        <v>0.7</v>
      </c>
      <c r="F1621" s="32" t="n">
        <v>0.758</v>
      </c>
      <c r="G1621" s="32" t="n">
        <v>0.924</v>
      </c>
      <c r="H1621" s="32" t="n">
        <v>0.534</v>
      </c>
      <c r="I1621" s="32" t="s">
        <v>6779</v>
      </c>
      <c r="J1621" s="32" t="n">
        <v>0.98</v>
      </c>
      <c r="K1621" s="33" t="n">
        <f aca="false">COUNTIF(B1621:J1621,"&lt;0.05")</f>
        <v>0</v>
      </c>
      <c r="L1621" s="34" t="n">
        <f aca="false">COUNTIF(B1621:J1621,"&lt;0.005556")</f>
        <v>0</v>
      </c>
    </row>
    <row r="1622" customFormat="false" ht="15" hidden="false" customHeight="false" outlineLevel="0" collapsed="false">
      <c r="A1622" s="32" t="s">
        <v>4269</v>
      </c>
      <c r="B1622" s="32" t="n">
        <v>0.786</v>
      </c>
      <c r="C1622" s="32" t="n">
        <v>0.984</v>
      </c>
      <c r="D1622" s="32" t="n">
        <v>1</v>
      </c>
      <c r="E1622" s="32" t="n">
        <v>0.043</v>
      </c>
      <c r="F1622" s="32" t="n">
        <v>0.901</v>
      </c>
      <c r="G1622" s="32" t="n">
        <v>0.972</v>
      </c>
      <c r="H1622" s="32" t="n">
        <v>1</v>
      </c>
      <c r="I1622" s="32" t="n">
        <v>1</v>
      </c>
      <c r="J1622" s="32" t="n">
        <v>0.893</v>
      </c>
      <c r="K1622" s="33" t="n">
        <f aca="false">COUNTIF(B1622:J1622,"&lt;0.05")</f>
        <v>1</v>
      </c>
      <c r="L1622" s="34" t="n">
        <f aca="false">COUNTIF(B1622:J1622,"&lt;0.005556")</f>
        <v>0</v>
      </c>
    </row>
    <row r="1623" customFormat="false" ht="15" hidden="false" customHeight="false" outlineLevel="0" collapsed="false">
      <c r="A1623" s="32" t="s">
        <v>792</v>
      </c>
      <c r="B1623" s="32" t="n">
        <v>0.215</v>
      </c>
      <c r="C1623" s="32" t="n">
        <v>0.143</v>
      </c>
      <c r="D1623" s="32" t="n">
        <v>0.168</v>
      </c>
      <c r="E1623" s="32" t="n">
        <v>0.142</v>
      </c>
      <c r="F1623" s="32" t="n">
        <v>0.521</v>
      </c>
      <c r="G1623" s="32" t="n">
        <v>0.155</v>
      </c>
      <c r="H1623" s="32" t="n">
        <v>0.295</v>
      </c>
      <c r="I1623" s="32" t="n">
        <v>0.149</v>
      </c>
      <c r="J1623" s="32" t="n">
        <v>0.067</v>
      </c>
      <c r="K1623" s="33" t="n">
        <f aca="false">COUNTIF(B1623:J1623,"&lt;0.05")</f>
        <v>0</v>
      </c>
      <c r="L1623" s="34" t="n">
        <f aca="false">COUNTIF(B1623:J1623,"&lt;0.005556")</f>
        <v>0</v>
      </c>
    </row>
    <row r="1624" customFormat="false" ht="15" hidden="false" customHeight="false" outlineLevel="0" collapsed="false">
      <c r="A1624" s="32" t="s">
        <v>1137</v>
      </c>
      <c r="B1624" s="32" t="n">
        <v>0.417</v>
      </c>
      <c r="C1624" s="32" t="n">
        <v>0.089</v>
      </c>
      <c r="D1624" s="32" t="n">
        <v>0.305</v>
      </c>
      <c r="E1624" s="32" t="n">
        <v>0.218</v>
      </c>
      <c r="F1624" s="32" t="n">
        <v>0.503</v>
      </c>
      <c r="G1624" s="32" t="n">
        <v>0.179</v>
      </c>
      <c r="H1624" s="32" t="n">
        <v>0.43</v>
      </c>
      <c r="I1624" s="32" t="n">
        <v>0.6</v>
      </c>
      <c r="J1624" s="32" t="n">
        <v>0.595</v>
      </c>
      <c r="K1624" s="33" t="n">
        <f aca="false">COUNTIF(B1624:J1624,"&lt;0.05")</f>
        <v>0</v>
      </c>
      <c r="L1624" s="34" t="n">
        <f aca="false">COUNTIF(B1624:J1624,"&lt;0.005556")</f>
        <v>0</v>
      </c>
    </row>
    <row r="1625" customFormat="false" ht="15" hidden="false" customHeight="false" outlineLevel="0" collapsed="false">
      <c r="A1625" s="32" t="s">
        <v>1453</v>
      </c>
      <c r="B1625" s="32" t="n">
        <v>0.655</v>
      </c>
      <c r="C1625" s="32" t="n">
        <v>0.443</v>
      </c>
      <c r="D1625" s="32" t="n">
        <v>0.553</v>
      </c>
      <c r="E1625" s="32" t="n">
        <v>0.26</v>
      </c>
      <c r="F1625" s="32" t="n">
        <v>0.625</v>
      </c>
      <c r="G1625" s="32" t="n">
        <v>0.32</v>
      </c>
      <c r="H1625" s="32" t="n">
        <v>0.396</v>
      </c>
      <c r="I1625" s="32" t="n">
        <v>0.341</v>
      </c>
      <c r="J1625" s="32" t="n">
        <v>0.52</v>
      </c>
      <c r="K1625" s="33" t="n">
        <f aca="false">COUNTIF(B1625:J1625,"&lt;0.05")</f>
        <v>0</v>
      </c>
      <c r="L1625" s="34" t="n">
        <f aca="false">COUNTIF(B1625:J1625,"&lt;0.005556")</f>
        <v>0</v>
      </c>
    </row>
    <row r="1626" customFormat="false" ht="15" hidden="false" customHeight="false" outlineLevel="0" collapsed="false">
      <c r="A1626" s="32" t="s">
        <v>2857</v>
      </c>
      <c r="B1626" s="32" t="n">
        <v>0.136</v>
      </c>
      <c r="C1626" s="32" t="n">
        <v>0.049</v>
      </c>
      <c r="D1626" s="32" t="n">
        <v>0.244</v>
      </c>
      <c r="E1626" s="32" t="n">
        <v>0.214</v>
      </c>
      <c r="F1626" s="32" t="n">
        <v>0.238</v>
      </c>
      <c r="G1626" s="32" t="n">
        <v>0.531</v>
      </c>
      <c r="H1626" s="32" t="n">
        <v>0.84</v>
      </c>
      <c r="I1626" s="32" t="n">
        <v>0.411</v>
      </c>
      <c r="J1626" s="32" t="n">
        <v>0.467</v>
      </c>
      <c r="K1626" s="33" t="n">
        <f aca="false">COUNTIF(B1626:J1626,"&lt;0.05")</f>
        <v>1</v>
      </c>
      <c r="L1626" s="34" t="n">
        <f aca="false">COUNTIF(B1626:J1626,"&lt;0.005556")</f>
        <v>0</v>
      </c>
    </row>
    <row r="1627" customFormat="false" ht="15" hidden="false" customHeight="false" outlineLevel="0" collapsed="false">
      <c r="A1627" s="32" t="s">
        <v>6329</v>
      </c>
      <c r="B1627" s="32" t="n">
        <v>1</v>
      </c>
      <c r="C1627" s="32" t="s">
        <v>6779</v>
      </c>
      <c r="D1627" s="32" t="s">
        <v>6779</v>
      </c>
      <c r="E1627" s="32" t="s">
        <v>6779</v>
      </c>
      <c r="F1627" s="32" t="s">
        <v>6779</v>
      </c>
      <c r="G1627" s="32" t="n">
        <v>1</v>
      </c>
      <c r="H1627" s="32" t="s">
        <v>6779</v>
      </c>
      <c r="I1627" s="32" t="s">
        <v>6779</v>
      </c>
      <c r="J1627" s="32" t="n">
        <v>1</v>
      </c>
      <c r="K1627" s="33" t="n">
        <f aca="false">COUNTIF(B1627:J1627,"&lt;0.05")</f>
        <v>0</v>
      </c>
      <c r="L1627" s="34" t="n">
        <f aca="false">COUNTIF(B1627:J1627,"&lt;0.005556")</f>
        <v>0</v>
      </c>
    </row>
    <row r="1628" customFormat="false" ht="15" hidden="false" customHeight="false" outlineLevel="0" collapsed="false">
      <c r="A1628" s="32" t="s">
        <v>4118</v>
      </c>
      <c r="B1628" s="32" t="n">
        <v>0.927</v>
      </c>
      <c r="C1628" s="32" t="n">
        <v>0.95</v>
      </c>
      <c r="D1628" s="32" t="n">
        <v>1</v>
      </c>
      <c r="E1628" s="32" t="n">
        <v>0.706</v>
      </c>
      <c r="F1628" s="32" t="n">
        <v>0.898</v>
      </c>
      <c r="G1628" s="32" t="n">
        <v>0.975</v>
      </c>
      <c r="H1628" s="32" t="n">
        <v>0.924</v>
      </c>
      <c r="I1628" s="32" t="s">
        <v>6779</v>
      </c>
      <c r="J1628" s="32" t="s">
        <v>6779</v>
      </c>
      <c r="K1628" s="33" t="n">
        <f aca="false">COUNTIF(B1628:J1628,"&lt;0.05")</f>
        <v>0</v>
      </c>
      <c r="L1628" s="34" t="n">
        <f aca="false">COUNTIF(B1628:J1628,"&lt;0.005556")</f>
        <v>0</v>
      </c>
    </row>
    <row r="1629" customFormat="false" ht="15" hidden="false" customHeight="false" outlineLevel="0" collapsed="false">
      <c r="A1629" s="32" t="s">
        <v>5802</v>
      </c>
      <c r="B1629" s="32" t="s">
        <v>6779</v>
      </c>
      <c r="C1629" s="32" t="n">
        <v>0.983</v>
      </c>
      <c r="D1629" s="32" t="s">
        <v>6779</v>
      </c>
      <c r="E1629" s="32" t="n">
        <v>0.992</v>
      </c>
      <c r="F1629" s="32" t="n">
        <v>1</v>
      </c>
      <c r="G1629" s="32" t="s">
        <v>6779</v>
      </c>
      <c r="H1629" s="32" t="n">
        <v>1</v>
      </c>
      <c r="I1629" s="32" t="s">
        <v>6779</v>
      </c>
      <c r="J1629" s="32" t="n">
        <v>1</v>
      </c>
      <c r="K1629" s="33" t="n">
        <f aca="false">COUNTIF(B1629:J1629,"&lt;0.05")</f>
        <v>0</v>
      </c>
      <c r="L1629" s="34" t="n">
        <f aca="false">COUNTIF(B1629:J1629,"&lt;0.005556")</f>
        <v>0</v>
      </c>
    </row>
    <row r="1630" customFormat="false" ht="15" hidden="false" customHeight="false" outlineLevel="0" collapsed="false">
      <c r="A1630" s="32" t="s">
        <v>3971</v>
      </c>
      <c r="B1630" s="32" t="n">
        <v>0.584</v>
      </c>
      <c r="C1630" s="32" t="n">
        <v>0.842</v>
      </c>
      <c r="D1630" s="32" t="n">
        <v>0.667</v>
      </c>
      <c r="E1630" s="32" t="n">
        <v>0.019</v>
      </c>
      <c r="F1630" s="32" t="n">
        <v>0.675</v>
      </c>
      <c r="G1630" s="32" t="n">
        <v>0.532</v>
      </c>
      <c r="H1630" s="32" t="n">
        <v>0.501</v>
      </c>
      <c r="I1630" s="32" t="n">
        <v>0.91</v>
      </c>
      <c r="J1630" s="32" t="n">
        <v>0.743</v>
      </c>
      <c r="K1630" s="33" t="n">
        <f aca="false">COUNTIF(B1630:J1630,"&lt;0.05")</f>
        <v>1</v>
      </c>
      <c r="L1630" s="34" t="n">
        <f aca="false">COUNTIF(B1630:J1630,"&lt;0.005556")</f>
        <v>0</v>
      </c>
    </row>
    <row r="1631" customFormat="false" ht="15" hidden="false" customHeight="false" outlineLevel="0" collapsed="false">
      <c r="A1631" s="32" t="s">
        <v>5487</v>
      </c>
      <c r="B1631" s="32" t="s">
        <v>6779</v>
      </c>
      <c r="C1631" s="32" t="n">
        <v>1</v>
      </c>
      <c r="D1631" s="32" t="s">
        <v>6779</v>
      </c>
      <c r="E1631" s="32" t="n">
        <v>0.993</v>
      </c>
      <c r="F1631" s="32" t="s">
        <v>6779</v>
      </c>
      <c r="G1631" s="32" t="n">
        <v>1</v>
      </c>
      <c r="H1631" s="32" t="n">
        <v>0.926</v>
      </c>
      <c r="I1631" s="32" t="n">
        <v>1</v>
      </c>
      <c r="J1631" s="32" t="s">
        <v>6779</v>
      </c>
      <c r="K1631" s="33" t="n">
        <f aca="false">COUNTIF(B1631:J1631,"&lt;0.05")</f>
        <v>0</v>
      </c>
      <c r="L1631" s="34" t="n">
        <f aca="false">COUNTIF(B1631:J1631,"&lt;0.005556")</f>
        <v>0</v>
      </c>
    </row>
    <row r="1632" customFormat="false" ht="15" hidden="false" customHeight="false" outlineLevel="0" collapsed="false">
      <c r="A1632" s="32" t="s">
        <v>4676</v>
      </c>
      <c r="B1632" s="32" t="n">
        <v>0.928</v>
      </c>
      <c r="C1632" s="32" t="n">
        <v>1</v>
      </c>
      <c r="D1632" s="32" t="n">
        <v>0.948</v>
      </c>
      <c r="E1632" s="32" t="n">
        <v>0.888</v>
      </c>
      <c r="F1632" s="32" t="n">
        <v>0.983</v>
      </c>
      <c r="G1632" s="32" t="n">
        <v>1</v>
      </c>
      <c r="H1632" s="32" t="n">
        <v>1</v>
      </c>
      <c r="I1632" s="32" t="s">
        <v>6779</v>
      </c>
      <c r="J1632" s="32" t="s">
        <v>6779</v>
      </c>
      <c r="K1632" s="33" t="n">
        <f aca="false">COUNTIF(B1632:J1632,"&lt;0.05")</f>
        <v>0</v>
      </c>
      <c r="L1632" s="34" t="n">
        <f aca="false">COUNTIF(B1632:J1632,"&lt;0.005556")</f>
        <v>0</v>
      </c>
    </row>
    <row r="1633" customFormat="false" ht="15" hidden="false" customHeight="false" outlineLevel="0" collapsed="false">
      <c r="A1633" s="32" t="s">
        <v>2031</v>
      </c>
      <c r="B1633" s="32" t="n">
        <v>0.463</v>
      </c>
      <c r="C1633" s="32" t="n">
        <v>0.398</v>
      </c>
      <c r="D1633" s="32" t="n">
        <v>0.48</v>
      </c>
      <c r="E1633" s="32" t="n">
        <v>0.222</v>
      </c>
      <c r="F1633" s="32" t="n">
        <v>0.588</v>
      </c>
      <c r="G1633" s="32" t="n">
        <v>0.033</v>
      </c>
      <c r="H1633" s="32" t="n">
        <v>0.268</v>
      </c>
      <c r="I1633" s="32" t="n">
        <v>0.346</v>
      </c>
      <c r="J1633" s="32" t="n">
        <v>0.282</v>
      </c>
      <c r="K1633" s="33" t="n">
        <f aca="false">COUNTIF(B1633:J1633,"&lt;0.05")</f>
        <v>1</v>
      </c>
      <c r="L1633" s="34" t="n">
        <f aca="false">COUNTIF(B1633:J1633,"&lt;0.005556")</f>
        <v>0</v>
      </c>
    </row>
    <row r="1634" customFormat="false" ht="15" hidden="false" customHeight="false" outlineLevel="0" collapsed="false">
      <c r="A1634" s="32" t="s">
        <v>2706</v>
      </c>
      <c r="B1634" s="32" t="n">
        <v>0.34</v>
      </c>
      <c r="C1634" s="32" t="n">
        <v>0.512</v>
      </c>
      <c r="D1634" s="32" t="n">
        <v>0.661</v>
      </c>
      <c r="E1634" s="32" t="n">
        <v>0.409</v>
      </c>
      <c r="F1634" s="32" t="n">
        <v>0.253</v>
      </c>
      <c r="G1634" s="32" t="n">
        <v>0.739</v>
      </c>
      <c r="H1634" s="32" t="n">
        <v>0.535</v>
      </c>
      <c r="I1634" s="32" t="n">
        <v>0.91</v>
      </c>
      <c r="J1634" s="32" t="n">
        <v>0.886</v>
      </c>
      <c r="K1634" s="33" t="n">
        <f aca="false">COUNTIF(B1634:J1634,"&lt;0.05")</f>
        <v>0</v>
      </c>
      <c r="L1634" s="34" t="n">
        <f aca="false">COUNTIF(B1634:J1634,"&lt;0.005556")</f>
        <v>0</v>
      </c>
    </row>
    <row r="1635" customFormat="false" ht="15" hidden="false" customHeight="false" outlineLevel="0" collapsed="false">
      <c r="A1635" s="32" t="s">
        <v>847</v>
      </c>
      <c r="B1635" s="32" t="n">
        <v>0.672</v>
      </c>
      <c r="C1635" s="32" t="n">
        <v>0.597</v>
      </c>
      <c r="D1635" s="32" t="n">
        <v>0.434</v>
      </c>
      <c r="E1635" s="32" t="n">
        <v>0.116</v>
      </c>
      <c r="F1635" s="32" t="n">
        <v>0.142</v>
      </c>
      <c r="G1635" s="32" t="n">
        <v>0.094</v>
      </c>
      <c r="H1635" s="32" t="n">
        <v>0.653</v>
      </c>
      <c r="I1635" s="32" t="n">
        <v>0.291</v>
      </c>
      <c r="J1635" s="32" t="n">
        <v>0.592</v>
      </c>
      <c r="K1635" s="33" t="n">
        <f aca="false">COUNTIF(B1635:J1635,"&lt;0.05")</f>
        <v>0</v>
      </c>
      <c r="L1635" s="34" t="n">
        <f aca="false">COUNTIF(B1635:J1635,"&lt;0.005556")</f>
        <v>0</v>
      </c>
    </row>
    <row r="1636" customFormat="false" ht="15" hidden="false" customHeight="false" outlineLevel="0" collapsed="false">
      <c r="A1636" s="32" t="s">
        <v>4854</v>
      </c>
      <c r="B1636" s="32" t="s">
        <v>6779</v>
      </c>
      <c r="C1636" s="32" t="n">
        <v>1</v>
      </c>
      <c r="D1636" s="32" t="s">
        <v>6779</v>
      </c>
      <c r="E1636" s="32" t="n">
        <v>0.927</v>
      </c>
      <c r="F1636" s="32" t="n">
        <v>0.901</v>
      </c>
      <c r="G1636" s="32" t="n">
        <v>0.151</v>
      </c>
      <c r="H1636" s="32" t="n">
        <v>0.976</v>
      </c>
      <c r="I1636" s="32" t="s">
        <v>6779</v>
      </c>
      <c r="J1636" s="32" t="s">
        <v>6779</v>
      </c>
      <c r="K1636" s="33" t="n">
        <f aca="false">COUNTIF(B1636:J1636,"&lt;0.05")</f>
        <v>0</v>
      </c>
      <c r="L1636" s="34" t="n">
        <f aca="false">COUNTIF(B1636:J1636,"&lt;0.005556")</f>
        <v>0</v>
      </c>
    </row>
    <row r="1637" customFormat="false" ht="15" hidden="false" customHeight="false" outlineLevel="0" collapsed="false">
      <c r="A1637" s="32" t="s">
        <v>5273</v>
      </c>
      <c r="B1637" s="32" t="s">
        <v>6779</v>
      </c>
      <c r="C1637" s="32" t="s">
        <v>6779</v>
      </c>
      <c r="D1637" s="32" t="n">
        <v>0.982</v>
      </c>
      <c r="E1637" s="32" t="n">
        <v>0.978</v>
      </c>
      <c r="F1637" s="32" t="s">
        <v>6779</v>
      </c>
      <c r="G1637" s="32" t="n">
        <v>1</v>
      </c>
      <c r="H1637" s="32" t="n">
        <v>0.863</v>
      </c>
      <c r="I1637" s="32" t="s">
        <v>6779</v>
      </c>
      <c r="J1637" s="32" t="n">
        <v>1</v>
      </c>
      <c r="K1637" s="33" t="n">
        <f aca="false">COUNTIF(B1637:J1637,"&lt;0.05")</f>
        <v>0</v>
      </c>
      <c r="L1637" s="34" t="n">
        <f aca="false">COUNTIF(B1637:J1637,"&lt;0.005556")</f>
        <v>0</v>
      </c>
    </row>
    <row r="1638" customFormat="false" ht="15" hidden="false" customHeight="false" outlineLevel="0" collapsed="false">
      <c r="A1638" s="32" t="s">
        <v>4554</v>
      </c>
      <c r="B1638" s="32" t="n">
        <v>0.871</v>
      </c>
      <c r="C1638" s="32" t="n">
        <v>0.985</v>
      </c>
      <c r="D1638" s="32" t="n">
        <v>1</v>
      </c>
      <c r="E1638" s="32" t="n">
        <v>0.857</v>
      </c>
      <c r="F1638" s="32" t="n">
        <v>1</v>
      </c>
      <c r="G1638" s="32" t="s">
        <v>6779</v>
      </c>
      <c r="H1638" s="32" t="n">
        <v>0.93</v>
      </c>
      <c r="I1638" s="32" t="s">
        <v>6779</v>
      </c>
      <c r="J1638" s="32" t="n">
        <v>0.982</v>
      </c>
      <c r="K1638" s="33" t="n">
        <f aca="false">COUNTIF(B1638:J1638,"&lt;0.05")</f>
        <v>0</v>
      </c>
      <c r="L1638" s="34" t="n">
        <f aca="false">COUNTIF(B1638:J1638,"&lt;0.005556")</f>
        <v>0</v>
      </c>
    </row>
    <row r="1639" customFormat="false" ht="15" hidden="false" customHeight="false" outlineLevel="0" collapsed="false">
      <c r="A1639" s="32" t="s">
        <v>5988</v>
      </c>
      <c r="B1639" s="32" t="s">
        <v>6779</v>
      </c>
      <c r="C1639" s="32" t="s">
        <v>6779</v>
      </c>
      <c r="D1639" s="32" t="s">
        <v>6779</v>
      </c>
      <c r="E1639" s="32" t="n">
        <v>0.993</v>
      </c>
      <c r="F1639" s="32" t="s">
        <v>6779</v>
      </c>
      <c r="G1639" s="32" t="n">
        <v>0.973</v>
      </c>
      <c r="H1639" s="32" t="s">
        <v>6779</v>
      </c>
      <c r="I1639" s="32" t="s">
        <v>6779</v>
      </c>
      <c r="J1639" s="32" t="n">
        <v>0.983</v>
      </c>
      <c r="K1639" s="33" t="n">
        <f aca="false">COUNTIF(B1639:J1639,"&lt;0.05")</f>
        <v>0</v>
      </c>
      <c r="L1639" s="34" t="n">
        <f aca="false">COUNTIF(B1639:J1639,"&lt;0.005556")</f>
        <v>0</v>
      </c>
    </row>
    <row r="1640" customFormat="false" ht="15" hidden="false" customHeight="false" outlineLevel="0" collapsed="false">
      <c r="A1640" s="32" t="s">
        <v>5512</v>
      </c>
      <c r="B1640" s="32" t="n">
        <v>1</v>
      </c>
      <c r="C1640" s="32" t="n">
        <v>1</v>
      </c>
      <c r="D1640" s="32" t="s">
        <v>6779</v>
      </c>
      <c r="E1640" s="32" t="n">
        <v>0.956</v>
      </c>
      <c r="F1640" s="32" t="s">
        <v>6779</v>
      </c>
      <c r="G1640" s="32" t="n">
        <v>1</v>
      </c>
      <c r="H1640" s="32" t="n">
        <v>1</v>
      </c>
      <c r="I1640" s="32" t="s">
        <v>6779</v>
      </c>
      <c r="J1640" s="32" t="s">
        <v>6779</v>
      </c>
      <c r="K1640" s="33" t="n">
        <f aca="false">COUNTIF(B1640:J1640,"&lt;0.05")</f>
        <v>0</v>
      </c>
      <c r="L1640" s="34" t="n">
        <f aca="false">COUNTIF(B1640:J1640,"&lt;0.005556")</f>
        <v>0</v>
      </c>
    </row>
    <row r="1641" customFormat="false" ht="15" hidden="false" customHeight="false" outlineLevel="0" collapsed="false">
      <c r="A1641" s="32" t="s">
        <v>6245</v>
      </c>
      <c r="B1641" s="32" t="n">
        <v>0.978</v>
      </c>
      <c r="C1641" s="32" t="n">
        <v>1</v>
      </c>
      <c r="D1641" s="32" t="s">
        <v>6779</v>
      </c>
      <c r="E1641" s="32" t="s">
        <v>6779</v>
      </c>
      <c r="F1641" s="32" t="s">
        <v>6779</v>
      </c>
      <c r="G1641" s="32" t="s">
        <v>6779</v>
      </c>
      <c r="H1641" s="32" t="s">
        <v>6779</v>
      </c>
      <c r="I1641" s="32" t="s">
        <v>6779</v>
      </c>
      <c r="J1641" s="32" t="n">
        <v>1</v>
      </c>
      <c r="K1641" s="33" t="n">
        <f aca="false">COUNTIF(B1641:J1641,"&lt;0.05")</f>
        <v>0</v>
      </c>
      <c r="L1641" s="34" t="n">
        <f aca="false">COUNTIF(B1641:J1641,"&lt;0.005556")</f>
        <v>0</v>
      </c>
    </row>
    <row r="1642" customFormat="false" ht="15" hidden="false" customHeight="false" outlineLevel="0" collapsed="false">
      <c r="A1642" s="32" t="s">
        <v>4805</v>
      </c>
      <c r="B1642" s="32" t="s">
        <v>6779</v>
      </c>
      <c r="C1642" s="32" t="n">
        <v>0.983</v>
      </c>
      <c r="D1642" s="32" t="n">
        <v>0.828</v>
      </c>
      <c r="E1642" s="32" t="n">
        <v>0.992</v>
      </c>
      <c r="F1642" s="32" t="n">
        <v>1</v>
      </c>
      <c r="G1642" s="32" t="n">
        <v>1</v>
      </c>
      <c r="H1642" s="32" t="n">
        <v>1</v>
      </c>
      <c r="I1642" s="32" t="n">
        <v>1</v>
      </c>
      <c r="J1642" s="32" t="s">
        <v>6779</v>
      </c>
      <c r="K1642" s="33" t="n">
        <f aca="false">COUNTIF(B1642:J1642,"&lt;0.05")</f>
        <v>0</v>
      </c>
      <c r="L1642" s="34" t="n">
        <f aca="false">COUNTIF(B1642:J1642,"&lt;0.005556")</f>
        <v>0</v>
      </c>
    </row>
    <row r="1643" customFormat="false" ht="15" hidden="false" customHeight="false" outlineLevel="0" collapsed="false">
      <c r="A1643" s="32" t="s">
        <v>1115</v>
      </c>
      <c r="B1643" s="32" t="n">
        <v>0.419</v>
      </c>
      <c r="C1643" s="32" t="n">
        <v>0.613</v>
      </c>
      <c r="D1643" s="32" t="n">
        <v>0.519</v>
      </c>
      <c r="E1643" s="32" t="n">
        <v>0.222</v>
      </c>
      <c r="F1643" s="32" t="n">
        <v>0.622</v>
      </c>
      <c r="G1643" s="32" t="n">
        <v>0.182</v>
      </c>
      <c r="H1643" s="32" t="n">
        <v>0.544</v>
      </c>
      <c r="I1643" s="32" t="n">
        <v>0.172</v>
      </c>
      <c r="J1643" s="32" t="n">
        <v>0.486</v>
      </c>
      <c r="K1643" s="33" t="n">
        <f aca="false">COUNTIF(B1643:J1643,"&lt;0.05")</f>
        <v>0</v>
      </c>
      <c r="L1643" s="34" t="n">
        <f aca="false">COUNTIF(B1643:J1643,"&lt;0.005556")</f>
        <v>0</v>
      </c>
    </row>
    <row r="1644" customFormat="false" ht="15" hidden="false" customHeight="false" outlineLevel="0" collapsed="false">
      <c r="A1644" s="32" t="s">
        <v>4832</v>
      </c>
      <c r="B1644" s="32" t="n">
        <v>0.927</v>
      </c>
      <c r="C1644" s="32" t="s">
        <v>6779</v>
      </c>
      <c r="D1644" s="32" t="n">
        <v>1</v>
      </c>
      <c r="E1644" s="32" t="n">
        <v>0.993</v>
      </c>
      <c r="F1644" s="32" t="n">
        <v>0.983</v>
      </c>
      <c r="G1644" s="32" t="n">
        <v>1</v>
      </c>
      <c r="H1644" s="32" t="n">
        <v>0.972</v>
      </c>
      <c r="I1644" s="32" t="n">
        <v>1</v>
      </c>
      <c r="J1644" s="32" t="n">
        <v>1</v>
      </c>
      <c r="K1644" s="33" t="n">
        <f aca="false">COUNTIF(B1644:J1644,"&lt;0.05")</f>
        <v>0</v>
      </c>
      <c r="L1644" s="34" t="n">
        <f aca="false">COUNTIF(B1644:J1644,"&lt;0.005556")</f>
        <v>0</v>
      </c>
    </row>
    <row r="1645" customFormat="false" ht="15" hidden="false" customHeight="false" outlineLevel="0" collapsed="false">
      <c r="A1645" s="32" t="s">
        <v>2186</v>
      </c>
      <c r="B1645" s="32" t="n">
        <v>0.384</v>
      </c>
      <c r="C1645" s="32" t="n">
        <v>0.378</v>
      </c>
      <c r="D1645" s="32" t="n">
        <v>0.479</v>
      </c>
      <c r="E1645" s="32" t="n">
        <v>0.446</v>
      </c>
      <c r="F1645" s="32" t="n">
        <v>0.31</v>
      </c>
      <c r="G1645" s="32" t="n">
        <v>0.31</v>
      </c>
      <c r="H1645" s="32" t="n">
        <v>0.448</v>
      </c>
      <c r="I1645" s="32" t="n">
        <v>0.463</v>
      </c>
      <c r="J1645" s="32" t="n">
        <v>0.224</v>
      </c>
      <c r="K1645" s="33" t="n">
        <f aca="false">COUNTIF(B1645:J1645,"&lt;0.05")</f>
        <v>0</v>
      </c>
      <c r="L1645" s="34" t="n">
        <f aca="false">COUNTIF(B1645:J1645,"&lt;0.005556")</f>
        <v>0</v>
      </c>
    </row>
    <row r="1646" customFormat="false" ht="15" hidden="false" customHeight="false" outlineLevel="0" collapsed="false">
      <c r="A1646" s="32" t="s">
        <v>4409</v>
      </c>
      <c r="B1646" s="32" t="n">
        <v>1</v>
      </c>
      <c r="C1646" s="32" t="n">
        <v>0.949</v>
      </c>
      <c r="D1646" s="32" t="s">
        <v>6779</v>
      </c>
      <c r="E1646" s="32" t="n">
        <v>0.789</v>
      </c>
      <c r="F1646" s="32" t="n">
        <v>1</v>
      </c>
      <c r="G1646" s="32" t="n">
        <v>1</v>
      </c>
      <c r="H1646" s="32" t="n">
        <v>1</v>
      </c>
      <c r="I1646" s="32" t="n">
        <v>0.968</v>
      </c>
      <c r="J1646" s="32" t="n">
        <v>0.817</v>
      </c>
      <c r="K1646" s="33" t="n">
        <f aca="false">COUNTIF(B1646:J1646,"&lt;0.05")</f>
        <v>0</v>
      </c>
      <c r="L1646" s="34" t="n">
        <f aca="false">COUNTIF(B1646:J1646,"&lt;0.005556")</f>
        <v>0</v>
      </c>
    </row>
    <row r="1647" customFormat="false" ht="15" hidden="false" customHeight="false" outlineLevel="0" collapsed="false">
      <c r="A1647" s="32" t="s">
        <v>5773</v>
      </c>
      <c r="B1647" s="32" t="n">
        <v>1</v>
      </c>
      <c r="C1647" s="32" t="s">
        <v>6779</v>
      </c>
      <c r="D1647" s="32" t="n">
        <v>1</v>
      </c>
      <c r="E1647" s="32" t="n">
        <v>0.993</v>
      </c>
      <c r="F1647" s="32" t="n">
        <v>1</v>
      </c>
      <c r="G1647" s="32" t="n">
        <v>1</v>
      </c>
      <c r="H1647" s="32" t="s">
        <v>6779</v>
      </c>
      <c r="I1647" s="32" t="n">
        <v>1</v>
      </c>
      <c r="J1647" s="32" t="s">
        <v>6779</v>
      </c>
      <c r="K1647" s="33" t="n">
        <f aca="false">COUNTIF(B1647:J1647,"&lt;0.05")</f>
        <v>0</v>
      </c>
      <c r="L1647" s="34" t="n">
        <f aca="false">COUNTIF(B1647:J1647,"&lt;0.005556")</f>
        <v>0</v>
      </c>
    </row>
    <row r="1648" customFormat="false" ht="15" hidden="false" customHeight="false" outlineLevel="0" collapsed="false">
      <c r="A1648" s="32" t="s">
        <v>3270</v>
      </c>
      <c r="B1648" s="32" t="n">
        <v>0.868</v>
      </c>
      <c r="C1648" s="32" t="n">
        <v>0.839</v>
      </c>
      <c r="D1648" s="32" t="n">
        <v>0.895</v>
      </c>
      <c r="E1648" s="32" t="n">
        <v>0.214</v>
      </c>
      <c r="F1648" s="32" t="n">
        <v>0.759</v>
      </c>
      <c r="G1648" s="32" t="n">
        <v>0.849</v>
      </c>
      <c r="H1648" s="32" t="n">
        <v>0.861</v>
      </c>
      <c r="I1648" s="32" t="n">
        <v>0.591</v>
      </c>
      <c r="J1648" s="32" t="n">
        <v>0.656</v>
      </c>
      <c r="K1648" s="33" t="n">
        <f aca="false">COUNTIF(B1648:J1648,"&lt;0.05")</f>
        <v>0</v>
      </c>
      <c r="L1648" s="34" t="n">
        <f aca="false">COUNTIF(B1648:J1648,"&lt;0.005556")</f>
        <v>0</v>
      </c>
    </row>
    <row r="1649" customFormat="false" ht="15" hidden="false" customHeight="false" outlineLevel="0" collapsed="false">
      <c r="A1649" s="32" t="s">
        <v>4243</v>
      </c>
      <c r="B1649" s="32" t="n">
        <v>0.784</v>
      </c>
      <c r="C1649" s="32" t="n">
        <v>0.951</v>
      </c>
      <c r="D1649" s="32" t="n">
        <v>0.053</v>
      </c>
      <c r="E1649" s="32" t="n">
        <v>0.557</v>
      </c>
      <c r="F1649" s="32" t="n">
        <v>0.984</v>
      </c>
      <c r="G1649" s="32" t="n">
        <v>0.847</v>
      </c>
      <c r="H1649" s="32" t="n">
        <v>0.047</v>
      </c>
      <c r="I1649" s="32" t="n">
        <v>0.824</v>
      </c>
      <c r="J1649" s="32" t="n">
        <v>0.946</v>
      </c>
      <c r="K1649" s="33" t="n">
        <f aca="false">COUNTIF(B1649:J1649,"&lt;0.05")</f>
        <v>1</v>
      </c>
      <c r="L1649" s="34" t="n">
        <f aca="false">COUNTIF(B1649:J1649,"&lt;0.005556")</f>
        <v>0</v>
      </c>
    </row>
    <row r="1650" customFormat="false" ht="15" hidden="false" customHeight="false" outlineLevel="0" collapsed="false">
      <c r="A1650" s="32" t="s">
        <v>6204</v>
      </c>
      <c r="B1650" s="32" t="s">
        <v>6779</v>
      </c>
      <c r="C1650" s="32" t="s">
        <v>6779</v>
      </c>
      <c r="D1650" s="32" t="n">
        <v>0.983</v>
      </c>
      <c r="E1650" s="32" t="s">
        <v>6779</v>
      </c>
      <c r="F1650" s="32" t="n">
        <v>0.983</v>
      </c>
      <c r="G1650" s="32" t="s">
        <v>6779</v>
      </c>
      <c r="H1650" s="32" t="s">
        <v>6779</v>
      </c>
      <c r="I1650" s="32" t="s">
        <v>6779</v>
      </c>
      <c r="J1650" s="32" t="s">
        <v>6779</v>
      </c>
      <c r="K1650" s="33" t="n">
        <f aca="false">COUNTIF(B1650:J1650,"&lt;0.05")</f>
        <v>0</v>
      </c>
      <c r="L1650" s="34" t="n">
        <f aca="false">COUNTIF(B1650:J1650,"&lt;0.005556")</f>
        <v>0</v>
      </c>
    </row>
    <row r="1651" customFormat="false" ht="15" hidden="false" customHeight="false" outlineLevel="0" collapsed="false">
      <c r="A1651" s="32" t="s">
        <v>3387</v>
      </c>
      <c r="B1651" s="32" t="n">
        <v>0.549</v>
      </c>
      <c r="C1651" s="32" t="n">
        <v>0.902</v>
      </c>
      <c r="D1651" s="32" t="n">
        <v>0.829</v>
      </c>
      <c r="E1651" s="32" t="n">
        <v>0.696</v>
      </c>
      <c r="F1651" s="32" t="n">
        <v>0.526</v>
      </c>
      <c r="G1651" s="32" t="n">
        <v>0.752</v>
      </c>
      <c r="H1651" s="32" t="n">
        <v>0.919</v>
      </c>
      <c r="I1651" s="32" t="n">
        <v>0.97</v>
      </c>
      <c r="J1651" s="32" t="n">
        <v>0.189</v>
      </c>
      <c r="K1651" s="33" t="n">
        <f aca="false">COUNTIF(B1651:J1651,"&lt;0.05")</f>
        <v>0</v>
      </c>
      <c r="L1651" s="34" t="n">
        <f aca="false">COUNTIF(B1651:J1651,"&lt;0.005556")</f>
        <v>0</v>
      </c>
    </row>
    <row r="1652" customFormat="false" ht="15" hidden="false" customHeight="false" outlineLevel="0" collapsed="false">
      <c r="A1652" s="32" t="s">
        <v>5641</v>
      </c>
      <c r="B1652" s="32" t="s">
        <v>6779</v>
      </c>
      <c r="C1652" s="32" t="s">
        <v>6779</v>
      </c>
      <c r="D1652" s="32" t="s">
        <v>6779</v>
      </c>
      <c r="E1652" s="32" t="n">
        <v>0.927</v>
      </c>
      <c r="F1652" s="32" t="s">
        <v>6779</v>
      </c>
      <c r="G1652" s="32" t="s">
        <v>6779</v>
      </c>
      <c r="H1652" s="32" t="n">
        <v>1</v>
      </c>
      <c r="I1652" s="32" t="n">
        <v>0.092</v>
      </c>
      <c r="J1652" s="32" t="n">
        <v>1</v>
      </c>
      <c r="K1652" s="33" t="n">
        <f aca="false">COUNTIF(B1652:J1652,"&lt;0.05")</f>
        <v>0</v>
      </c>
      <c r="L1652" s="34" t="n">
        <f aca="false">COUNTIF(B1652:J1652,"&lt;0.005556")</f>
        <v>0</v>
      </c>
    </row>
    <row r="1653" customFormat="false" ht="15" hidden="false" customHeight="false" outlineLevel="0" collapsed="false">
      <c r="A1653" s="32" t="s">
        <v>764</v>
      </c>
      <c r="B1653" s="32" t="n">
        <v>0.447</v>
      </c>
      <c r="C1653" s="32" t="n">
        <v>0.574</v>
      </c>
      <c r="D1653" s="32" t="n">
        <v>0.15</v>
      </c>
      <c r="E1653" s="32" t="n">
        <v>0.501</v>
      </c>
      <c r="F1653" s="32" t="n">
        <v>0.446</v>
      </c>
      <c r="G1653" s="32" t="n">
        <v>0.156</v>
      </c>
      <c r="H1653" s="32" t="n">
        <v>0.321</v>
      </c>
      <c r="I1653" s="32" t="n">
        <v>0.601</v>
      </c>
      <c r="J1653" s="32" t="n">
        <v>0.362</v>
      </c>
      <c r="K1653" s="33" t="n">
        <f aca="false">COUNTIF(B1653:J1653,"&lt;0.05")</f>
        <v>0</v>
      </c>
      <c r="L1653" s="34" t="n">
        <f aca="false">COUNTIF(B1653:J1653,"&lt;0.005556")</f>
        <v>0</v>
      </c>
    </row>
    <row r="1654" customFormat="false" ht="15" hidden="false" customHeight="false" outlineLevel="0" collapsed="false">
      <c r="A1654" s="32" t="s">
        <v>518</v>
      </c>
      <c r="B1654" s="32" t="n">
        <v>0.508</v>
      </c>
      <c r="C1654" s="32" t="n">
        <v>0.309</v>
      </c>
      <c r="D1654" s="32" t="n">
        <v>0.281</v>
      </c>
      <c r="E1654" s="32" t="n">
        <v>0.214</v>
      </c>
      <c r="F1654" s="32" t="n">
        <v>0.627</v>
      </c>
      <c r="G1654" s="32" t="n">
        <v>0.655</v>
      </c>
      <c r="H1654" s="32" t="n">
        <v>0.209</v>
      </c>
      <c r="I1654" s="32" t="n">
        <v>0.439</v>
      </c>
      <c r="J1654" s="32" t="n">
        <v>0.215</v>
      </c>
      <c r="K1654" s="33" t="n">
        <f aca="false">COUNTIF(B1654:J1654,"&lt;0.05")</f>
        <v>0</v>
      </c>
      <c r="L1654" s="34" t="n">
        <f aca="false">COUNTIF(B1654:J1654,"&lt;0.005556")</f>
        <v>0</v>
      </c>
    </row>
    <row r="1655" customFormat="false" ht="15" hidden="false" customHeight="false" outlineLevel="0" collapsed="false">
      <c r="A1655" s="32" t="s">
        <v>2622</v>
      </c>
      <c r="B1655" s="32" t="n">
        <v>0.283</v>
      </c>
      <c r="C1655" s="32" t="n">
        <v>0.688</v>
      </c>
      <c r="D1655" s="32" t="n">
        <v>0.294</v>
      </c>
      <c r="E1655" s="32" t="n">
        <v>0.425</v>
      </c>
      <c r="F1655" s="32" t="n">
        <v>0.592</v>
      </c>
      <c r="G1655" s="32" t="n">
        <v>0.028</v>
      </c>
      <c r="H1655" s="32" t="n">
        <v>0.293</v>
      </c>
      <c r="I1655" s="32" t="n">
        <v>0.541</v>
      </c>
      <c r="J1655" s="32" t="n">
        <v>0.889</v>
      </c>
      <c r="K1655" s="33" t="n">
        <f aca="false">COUNTIF(B1655:J1655,"&lt;0.05")</f>
        <v>1</v>
      </c>
      <c r="L1655" s="34" t="n">
        <f aca="false">COUNTIF(B1655:J1655,"&lt;0.005556")</f>
        <v>0</v>
      </c>
    </row>
    <row r="1656" customFormat="false" ht="15" hidden="false" customHeight="false" outlineLevel="0" collapsed="false">
      <c r="A1656" s="32" t="s">
        <v>2072</v>
      </c>
      <c r="B1656" s="32" t="n">
        <v>0.728</v>
      </c>
      <c r="C1656" s="32" t="n">
        <v>0.016</v>
      </c>
      <c r="D1656" s="32" t="n">
        <v>0.313</v>
      </c>
      <c r="E1656" s="32" t="n">
        <v>0.208</v>
      </c>
      <c r="F1656" s="32" t="n">
        <v>0.159</v>
      </c>
      <c r="G1656" s="32" t="n">
        <v>0.348</v>
      </c>
      <c r="H1656" s="32" t="n">
        <v>0.349</v>
      </c>
      <c r="I1656" s="32" t="n">
        <v>0.127</v>
      </c>
      <c r="J1656" s="32" t="n">
        <v>0.633</v>
      </c>
      <c r="K1656" s="33" t="n">
        <f aca="false">COUNTIF(B1656:J1656,"&lt;0.05")</f>
        <v>1</v>
      </c>
      <c r="L1656" s="34" t="n">
        <f aca="false">COUNTIF(B1656:J1656,"&lt;0.005556")</f>
        <v>0</v>
      </c>
    </row>
    <row r="1657" customFormat="false" ht="15" hidden="false" customHeight="false" outlineLevel="0" collapsed="false">
      <c r="A1657" s="32" t="s">
        <v>1690</v>
      </c>
      <c r="B1657" s="32" t="n">
        <v>0.445</v>
      </c>
      <c r="C1657" s="32" t="n">
        <v>0.51</v>
      </c>
      <c r="D1657" s="32" t="n">
        <v>0.557</v>
      </c>
      <c r="E1657" s="32" t="n">
        <v>0.452</v>
      </c>
      <c r="F1657" s="32" t="n">
        <v>0.139</v>
      </c>
      <c r="G1657" s="32" t="n">
        <v>0.44</v>
      </c>
      <c r="H1657" s="32" t="n">
        <v>0.497</v>
      </c>
      <c r="I1657" s="32" t="n">
        <v>0.171</v>
      </c>
      <c r="J1657" s="32" t="n">
        <v>0.483</v>
      </c>
      <c r="K1657" s="33" t="n">
        <f aca="false">COUNTIF(B1657:J1657,"&lt;0.05")</f>
        <v>0</v>
      </c>
      <c r="L1657" s="34" t="n">
        <f aca="false">COUNTIF(B1657:J1657,"&lt;0.005556")</f>
        <v>0</v>
      </c>
    </row>
    <row r="1658" customFormat="false" ht="15" hidden="false" customHeight="false" outlineLevel="0" collapsed="false">
      <c r="A1658" s="32" t="s">
        <v>4630</v>
      </c>
      <c r="B1658" s="32" t="n">
        <v>1</v>
      </c>
      <c r="C1658" s="32" t="n">
        <v>1</v>
      </c>
      <c r="D1658" s="32" t="s">
        <v>6779</v>
      </c>
      <c r="E1658" s="32" t="n">
        <v>0.363</v>
      </c>
      <c r="F1658" s="32" t="n">
        <v>1</v>
      </c>
      <c r="G1658" s="32" t="n">
        <v>1</v>
      </c>
      <c r="H1658" s="32" t="n">
        <v>1</v>
      </c>
      <c r="I1658" s="32" t="n">
        <v>1</v>
      </c>
      <c r="J1658" s="32" t="n">
        <v>0.107</v>
      </c>
      <c r="K1658" s="33" t="n">
        <f aca="false">COUNTIF(B1658:J1658,"&lt;0.05")</f>
        <v>0</v>
      </c>
      <c r="L1658" s="34" t="n">
        <f aca="false">COUNTIF(B1658:J1658,"&lt;0.005556")</f>
        <v>0</v>
      </c>
    </row>
    <row r="1659" customFormat="false" ht="15" hidden="false" customHeight="false" outlineLevel="0" collapsed="false">
      <c r="A1659" s="32" t="s">
        <v>2807</v>
      </c>
      <c r="B1659" s="32" t="n">
        <v>0.623</v>
      </c>
      <c r="C1659" s="32" t="n">
        <v>0.674</v>
      </c>
      <c r="D1659" s="32" t="n">
        <v>0.742</v>
      </c>
      <c r="E1659" s="32" t="n">
        <v>0.225</v>
      </c>
      <c r="F1659" s="32" t="n">
        <v>0.592</v>
      </c>
      <c r="G1659" s="32" t="n">
        <v>0.709</v>
      </c>
      <c r="H1659" s="32" t="n">
        <v>0.765</v>
      </c>
      <c r="I1659" s="32" t="n">
        <v>0.971</v>
      </c>
      <c r="J1659" s="32" t="n">
        <v>0.817</v>
      </c>
      <c r="K1659" s="33" t="n">
        <f aca="false">COUNTIF(B1659:J1659,"&lt;0.05")</f>
        <v>0</v>
      </c>
      <c r="L1659" s="34" t="n">
        <f aca="false">COUNTIF(B1659:J1659,"&lt;0.005556")</f>
        <v>0</v>
      </c>
    </row>
    <row r="1660" customFormat="false" ht="15" hidden="false" customHeight="false" outlineLevel="0" collapsed="false">
      <c r="A1660" s="32" t="s">
        <v>1846</v>
      </c>
      <c r="B1660" s="32" t="n">
        <v>0.285</v>
      </c>
      <c r="C1660" s="32" t="n">
        <v>0.282</v>
      </c>
      <c r="D1660" s="32" t="n">
        <v>0.11</v>
      </c>
      <c r="E1660" s="32" t="n">
        <v>0.465</v>
      </c>
      <c r="F1660" s="32" t="n">
        <v>0.603</v>
      </c>
      <c r="G1660" s="32" t="n">
        <v>0.053</v>
      </c>
      <c r="H1660" s="32" t="n">
        <v>0.5</v>
      </c>
      <c r="I1660" s="32" t="n">
        <v>0.562</v>
      </c>
      <c r="J1660" s="32" t="n">
        <v>0.344</v>
      </c>
      <c r="K1660" s="33" t="n">
        <f aca="false">COUNTIF(B1660:J1660,"&lt;0.05")</f>
        <v>0</v>
      </c>
      <c r="L1660" s="34" t="n">
        <f aca="false">COUNTIF(B1660:J1660,"&lt;0.005556")</f>
        <v>0</v>
      </c>
    </row>
    <row r="1661" customFormat="false" ht="15" hidden="false" customHeight="false" outlineLevel="0" collapsed="false">
      <c r="A1661" s="32" t="s">
        <v>5388</v>
      </c>
      <c r="B1661" s="32" t="s">
        <v>6779</v>
      </c>
      <c r="C1661" s="32" t="n">
        <v>1</v>
      </c>
      <c r="D1661" s="32" t="s">
        <v>6779</v>
      </c>
      <c r="E1661" s="32" t="n">
        <v>0.993</v>
      </c>
      <c r="F1661" s="32" t="n">
        <v>0.983</v>
      </c>
      <c r="G1661" s="32" t="n">
        <v>1</v>
      </c>
      <c r="H1661" s="32" t="s">
        <v>6779</v>
      </c>
      <c r="I1661" s="32" t="n">
        <v>1</v>
      </c>
      <c r="J1661" s="32" t="n">
        <v>1</v>
      </c>
      <c r="K1661" s="33" t="n">
        <f aca="false">COUNTIF(B1661:J1661,"&lt;0.05")</f>
        <v>0</v>
      </c>
      <c r="L1661" s="34" t="n">
        <f aca="false">COUNTIF(B1661:J1661,"&lt;0.005556")</f>
        <v>0</v>
      </c>
    </row>
    <row r="1662" customFormat="false" ht="15" hidden="false" customHeight="false" outlineLevel="0" collapsed="false">
      <c r="A1662" s="32" t="s">
        <v>1747</v>
      </c>
      <c r="B1662" s="32" t="n">
        <v>0.142</v>
      </c>
      <c r="C1662" s="32" t="n">
        <v>0.219</v>
      </c>
      <c r="D1662" s="32" t="n">
        <v>0.582</v>
      </c>
      <c r="E1662" s="32" t="n">
        <v>0.477</v>
      </c>
      <c r="F1662" s="32" t="n">
        <v>0.175</v>
      </c>
      <c r="G1662" s="32" t="n">
        <v>0.429</v>
      </c>
      <c r="H1662" s="32" t="n">
        <v>0.328</v>
      </c>
      <c r="I1662" s="32" t="n">
        <v>0.581</v>
      </c>
      <c r="J1662" s="32" t="n">
        <v>0.343</v>
      </c>
      <c r="K1662" s="33" t="n">
        <f aca="false">COUNTIF(B1662:J1662,"&lt;0.05")</f>
        <v>0</v>
      </c>
      <c r="L1662" s="34" t="n">
        <f aca="false">COUNTIF(B1662:J1662,"&lt;0.005556")</f>
        <v>0</v>
      </c>
    </row>
    <row r="1663" customFormat="false" ht="15" hidden="false" customHeight="false" outlineLevel="0" collapsed="false">
      <c r="A1663" s="32" t="s">
        <v>5391</v>
      </c>
      <c r="B1663" s="32" t="s">
        <v>6779</v>
      </c>
      <c r="C1663" s="32" t="s">
        <v>6779</v>
      </c>
      <c r="D1663" s="32" t="n">
        <v>0.982</v>
      </c>
      <c r="E1663" s="32" t="n">
        <v>0.977</v>
      </c>
      <c r="F1663" s="32" t="n">
        <v>1</v>
      </c>
      <c r="G1663" s="32" t="s">
        <v>6779</v>
      </c>
      <c r="H1663" s="32" t="n">
        <v>1</v>
      </c>
      <c r="I1663" s="32" t="n">
        <v>1</v>
      </c>
      <c r="J1663" s="32" t="n">
        <v>0.892</v>
      </c>
      <c r="K1663" s="33" t="n">
        <f aca="false">COUNTIF(B1663:J1663,"&lt;0.05")</f>
        <v>0</v>
      </c>
      <c r="L1663" s="34" t="n">
        <f aca="false">COUNTIF(B1663:J1663,"&lt;0.005556")</f>
        <v>0</v>
      </c>
    </row>
    <row r="1664" customFormat="false" ht="15" hidden="false" customHeight="false" outlineLevel="0" collapsed="false">
      <c r="A1664" s="32" t="s">
        <v>5940</v>
      </c>
      <c r="B1664" s="32" t="n">
        <v>1</v>
      </c>
      <c r="C1664" s="32" t="n">
        <v>0.983</v>
      </c>
      <c r="D1664" s="32" t="n">
        <v>0.948</v>
      </c>
      <c r="E1664" s="32" t="n">
        <v>0.955</v>
      </c>
      <c r="F1664" s="32" t="s">
        <v>6779</v>
      </c>
      <c r="G1664" s="32" t="s">
        <v>6779</v>
      </c>
      <c r="H1664" s="32" t="s">
        <v>6779</v>
      </c>
      <c r="I1664" s="32" t="s">
        <v>6779</v>
      </c>
      <c r="J1664" s="32" t="n">
        <v>1</v>
      </c>
      <c r="K1664" s="33" t="n">
        <f aca="false">COUNTIF(B1664:J1664,"&lt;0.05")</f>
        <v>0</v>
      </c>
      <c r="L1664" s="34" t="n">
        <f aca="false">COUNTIF(B1664:J1664,"&lt;0.005556")</f>
        <v>0</v>
      </c>
    </row>
    <row r="1665" customFormat="false" ht="15" hidden="false" customHeight="false" outlineLevel="0" collapsed="false">
      <c r="A1665" s="32" t="s">
        <v>531</v>
      </c>
      <c r="B1665" s="32" t="n">
        <v>0.161</v>
      </c>
      <c r="C1665" s="32" t="n">
        <v>0.065</v>
      </c>
      <c r="D1665" s="32" t="n">
        <v>0.601</v>
      </c>
      <c r="E1665" s="32" t="n">
        <v>0.585</v>
      </c>
      <c r="F1665" s="32" t="n">
        <v>0.377</v>
      </c>
      <c r="G1665" s="32" t="n">
        <v>0.029</v>
      </c>
      <c r="H1665" s="32" t="n">
        <v>0.517</v>
      </c>
      <c r="I1665" s="32" t="n">
        <v>0.563</v>
      </c>
      <c r="J1665" s="32" t="n">
        <v>0.589</v>
      </c>
      <c r="K1665" s="33" t="n">
        <f aca="false">COUNTIF(B1665:J1665,"&lt;0.05")</f>
        <v>1</v>
      </c>
      <c r="L1665" s="34" t="n">
        <f aca="false">COUNTIF(B1665:J1665,"&lt;0.005556")</f>
        <v>0</v>
      </c>
    </row>
    <row r="1666" customFormat="false" ht="15" hidden="false" customHeight="false" outlineLevel="0" collapsed="false">
      <c r="A1666" s="32" t="s">
        <v>2521</v>
      </c>
      <c r="B1666" s="32" t="n">
        <v>0.503</v>
      </c>
      <c r="C1666" s="32" t="n">
        <v>0.072</v>
      </c>
      <c r="D1666" s="32" t="n">
        <v>0.241</v>
      </c>
      <c r="E1666" s="32" t="n">
        <v>0.336</v>
      </c>
      <c r="F1666" s="32" t="n">
        <v>0.136</v>
      </c>
      <c r="G1666" s="32" t="n">
        <v>0.075</v>
      </c>
      <c r="H1666" s="32" t="n">
        <v>0.462</v>
      </c>
      <c r="I1666" s="32" t="n">
        <v>0.709</v>
      </c>
      <c r="J1666" s="32" t="n">
        <v>0.314</v>
      </c>
      <c r="K1666" s="33" t="n">
        <f aca="false">COUNTIF(B1666:J1666,"&lt;0.05")</f>
        <v>0</v>
      </c>
      <c r="L1666" s="34" t="n">
        <f aca="false">COUNTIF(B1666:J1666,"&lt;0.005556")</f>
        <v>0</v>
      </c>
    </row>
    <row r="1667" customFormat="false" ht="15" hidden="false" customHeight="false" outlineLevel="0" collapsed="false">
      <c r="A1667" s="32" t="s">
        <v>4377</v>
      </c>
      <c r="B1667" s="32" t="n">
        <v>1</v>
      </c>
      <c r="C1667" s="32" t="s">
        <v>6779</v>
      </c>
      <c r="D1667" s="32" t="n">
        <v>0.054</v>
      </c>
      <c r="E1667" s="32" t="n">
        <v>0.849</v>
      </c>
      <c r="F1667" s="32" t="n">
        <v>0.983</v>
      </c>
      <c r="G1667" s="32" t="s">
        <v>6779</v>
      </c>
      <c r="H1667" s="32" t="n">
        <v>0.828</v>
      </c>
      <c r="I1667" s="32" t="n">
        <v>0.969</v>
      </c>
      <c r="J1667" s="32" t="n">
        <v>0.884</v>
      </c>
      <c r="K1667" s="33" t="n">
        <f aca="false">COUNTIF(B1667:J1667,"&lt;0.05")</f>
        <v>0</v>
      </c>
      <c r="L1667" s="34" t="n">
        <f aca="false">COUNTIF(B1667:J1667,"&lt;0.005556")</f>
        <v>0</v>
      </c>
    </row>
    <row r="1668" customFormat="false" ht="15" hidden="false" customHeight="false" outlineLevel="0" collapsed="false">
      <c r="A1668" s="32" t="s">
        <v>2002</v>
      </c>
      <c r="B1668" s="32" t="n">
        <v>0.033</v>
      </c>
      <c r="C1668" s="32" t="n">
        <v>0.493</v>
      </c>
      <c r="D1668" s="32" t="n">
        <v>0.657</v>
      </c>
      <c r="E1668" s="32" t="n">
        <v>0.26</v>
      </c>
      <c r="F1668" s="32" t="n">
        <v>0.625</v>
      </c>
      <c r="G1668" s="32" t="n">
        <v>0.518</v>
      </c>
      <c r="H1668" s="32" t="n">
        <v>0.018</v>
      </c>
      <c r="I1668" s="32" t="n">
        <v>0.712</v>
      </c>
      <c r="J1668" s="32" t="n">
        <v>0.639</v>
      </c>
      <c r="K1668" s="33" t="n">
        <f aca="false">COUNTIF(B1668:J1668,"&lt;0.05")</f>
        <v>2</v>
      </c>
      <c r="L1668" s="34" t="n">
        <f aca="false">COUNTIF(B1668:J1668,"&lt;0.005556")</f>
        <v>0</v>
      </c>
    </row>
    <row r="1669" customFormat="false" ht="15" hidden="false" customHeight="false" outlineLevel="0" collapsed="false">
      <c r="A1669" s="32" t="s">
        <v>5463</v>
      </c>
      <c r="B1669" s="32" t="s">
        <v>6779</v>
      </c>
      <c r="C1669" s="32" t="n">
        <v>0.983</v>
      </c>
      <c r="D1669" s="32" t="n">
        <v>1</v>
      </c>
      <c r="E1669" s="32" t="n">
        <v>0.927</v>
      </c>
      <c r="F1669" s="32" t="n">
        <v>0.982</v>
      </c>
      <c r="G1669" s="32" t="n">
        <v>1</v>
      </c>
      <c r="H1669" s="32" t="n">
        <v>1</v>
      </c>
      <c r="I1669" s="32" t="n">
        <v>1</v>
      </c>
      <c r="J1669" s="32" t="n">
        <v>1</v>
      </c>
      <c r="K1669" s="33" t="n">
        <f aca="false">COUNTIF(B1669:J1669,"&lt;0.05")</f>
        <v>0</v>
      </c>
      <c r="L1669" s="34" t="n">
        <f aca="false">COUNTIF(B1669:J1669,"&lt;0.005556")</f>
        <v>0</v>
      </c>
    </row>
    <row r="1670" customFormat="false" ht="15" hidden="false" customHeight="false" outlineLevel="0" collapsed="false">
      <c r="A1670" s="32" t="s">
        <v>3417</v>
      </c>
      <c r="B1670" s="32" t="n">
        <v>0.861</v>
      </c>
      <c r="C1670" s="32" t="n">
        <v>0.953</v>
      </c>
      <c r="D1670" s="32" t="n">
        <v>0.239</v>
      </c>
      <c r="E1670" s="32" t="n">
        <v>0.175</v>
      </c>
      <c r="F1670" s="32" t="n">
        <v>0.674</v>
      </c>
      <c r="G1670" s="32" t="n">
        <v>0.354</v>
      </c>
      <c r="H1670" s="32" t="n">
        <v>0.923</v>
      </c>
      <c r="I1670" s="32" t="n">
        <v>0.823</v>
      </c>
      <c r="J1670" s="32" t="n">
        <v>0.944</v>
      </c>
      <c r="K1670" s="33" t="n">
        <f aca="false">COUNTIF(B1670:J1670,"&lt;0.05")</f>
        <v>0</v>
      </c>
      <c r="L1670" s="34" t="n">
        <f aca="false">COUNTIF(B1670:J1670,"&lt;0.005556")</f>
        <v>0</v>
      </c>
    </row>
    <row r="1671" customFormat="false" ht="15" hidden="false" customHeight="false" outlineLevel="0" collapsed="false">
      <c r="A1671" s="32" t="s">
        <v>1995</v>
      </c>
      <c r="B1671" s="32" t="n">
        <v>0.125</v>
      </c>
      <c r="C1671" s="32" t="n">
        <v>0.073</v>
      </c>
      <c r="D1671" s="32" t="n">
        <v>0.164</v>
      </c>
      <c r="E1671" s="32" t="n">
        <v>0.032</v>
      </c>
      <c r="F1671" s="32" t="n">
        <v>0.223</v>
      </c>
      <c r="G1671" s="32" t="n">
        <v>0.317</v>
      </c>
      <c r="H1671" s="32" t="n">
        <v>0.117</v>
      </c>
      <c r="I1671" s="32" t="n">
        <v>0.537</v>
      </c>
      <c r="J1671" s="32" t="n">
        <v>0.189</v>
      </c>
      <c r="K1671" s="33" t="n">
        <f aca="false">COUNTIF(B1671:J1671,"&lt;0.05")</f>
        <v>1</v>
      </c>
      <c r="L1671" s="34" t="n">
        <f aca="false">COUNTIF(B1671:J1671,"&lt;0.005556")</f>
        <v>0</v>
      </c>
    </row>
    <row r="1672" customFormat="false" ht="15" hidden="false" customHeight="false" outlineLevel="0" collapsed="false">
      <c r="A1672" s="32" t="s">
        <v>5959</v>
      </c>
      <c r="B1672" s="32" t="s">
        <v>6779</v>
      </c>
      <c r="C1672" s="32" t="s">
        <v>6779</v>
      </c>
      <c r="D1672" s="32" t="s">
        <v>6779</v>
      </c>
      <c r="E1672" s="32" t="n">
        <v>0.978</v>
      </c>
      <c r="F1672" s="32" t="n">
        <v>1</v>
      </c>
      <c r="G1672" s="32" t="s">
        <v>6779</v>
      </c>
      <c r="H1672" s="32" t="n">
        <v>1</v>
      </c>
      <c r="I1672" s="32" t="n">
        <v>1</v>
      </c>
      <c r="J1672" s="32" t="s">
        <v>6779</v>
      </c>
      <c r="K1672" s="33" t="n">
        <f aca="false">COUNTIF(B1672:J1672,"&lt;0.05")</f>
        <v>0</v>
      </c>
      <c r="L1672" s="34" t="n">
        <f aca="false">COUNTIF(B1672:J1672,"&lt;0.005556")</f>
        <v>0</v>
      </c>
    </row>
    <row r="1673" customFormat="false" ht="15" hidden="false" customHeight="false" outlineLevel="0" collapsed="false">
      <c r="A1673" s="32" t="s">
        <v>4849</v>
      </c>
      <c r="B1673" s="32" t="s">
        <v>6779</v>
      </c>
      <c r="C1673" s="32" t="s">
        <v>6779</v>
      </c>
      <c r="D1673" s="32" t="n">
        <v>1</v>
      </c>
      <c r="E1673" s="32" t="n">
        <v>0.892</v>
      </c>
      <c r="F1673" s="32" t="n">
        <v>0.983</v>
      </c>
      <c r="G1673" s="32" t="n">
        <v>1</v>
      </c>
      <c r="H1673" s="32" t="n">
        <v>1</v>
      </c>
      <c r="I1673" s="32" t="s">
        <v>6779</v>
      </c>
      <c r="J1673" s="32" t="n">
        <v>0.982</v>
      </c>
      <c r="K1673" s="33" t="n">
        <f aca="false">COUNTIF(B1673:J1673,"&lt;0.05")</f>
        <v>0</v>
      </c>
      <c r="L1673" s="34" t="n">
        <f aca="false">COUNTIF(B1673:J1673,"&lt;0.005556")</f>
        <v>0</v>
      </c>
    </row>
    <row r="1674" customFormat="false" ht="15" hidden="false" customHeight="false" outlineLevel="0" collapsed="false">
      <c r="A1674" s="32" t="s">
        <v>6205</v>
      </c>
      <c r="B1674" s="32" t="s">
        <v>6779</v>
      </c>
      <c r="C1674" s="32" t="s">
        <v>6779</v>
      </c>
      <c r="D1674" s="32" t="s">
        <v>6779</v>
      </c>
      <c r="E1674" s="32" t="n">
        <v>1</v>
      </c>
      <c r="F1674" s="32" t="n">
        <v>0.983</v>
      </c>
      <c r="G1674" s="32" t="n">
        <v>1</v>
      </c>
      <c r="H1674" s="32" t="s">
        <v>6779</v>
      </c>
      <c r="I1674" s="32" t="s">
        <v>6779</v>
      </c>
      <c r="J1674" s="32" t="s">
        <v>6779</v>
      </c>
      <c r="K1674" s="33" t="n">
        <f aca="false">COUNTIF(B1674:J1674,"&lt;0.05")</f>
        <v>0</v>
      </c>
      <c r="L1674" s="34" t="n">
        <f aca="false">COUNTIF(B1674:J1674,"&lt;0.005556")</f>
        <v>0</v>
      </c>
    </row>
    <row r="1675" customFormat="false" ht="15" hidden="false" customHeight="false" outlineLevel="0" collapsed="false">
      <c r="A1675" s="32" t="s">
        <v>3198</v>
      </c>
      <c r="B1675" s="32" t="n">
        <v>0.162</v>
      </c>
      <c r="C1675" s="32" t="n">
        <v>0.265</v>
      </c>
      <c r="D1675" s="32" t="n">
        <v>0.947</v>
      </c>
      <c r="E1675" s="32" t="n">
        <v>0.65</v>
      </c>
      <c r="F1675" s="32" t="n">
        <v>0.322</v>
      </c>
      <c r="G1675" s="32" t="n">
        <v>0.245</v>
      </c>
      <c r="H1675" s="32" t="n">
        <v>0.928</v>
      </c>
      <c r="I1675" s="32" t="n">
        <v>0.589</v>
      </c>
      <c r="J1675" s="32" t="n">
        <v>0.821</v>
      </c>
      <c r="K1675" s="33" t="n">
        <f aca="false">COUNTIF(B1675:J1675,"&lt;0.05")</f>
        <v>0</v>
      </c>
      <c r="L1675" s="34" t="n">
        <f aca="false">COUNTIF(B1675:J1675,"&lt;0.005556")</f>
        <v>0</v>
      </c>
    </row>
    <row r="1676" customFormat="false" ht="15" hidden="false" customHeight="false" outlineLevel="0" collapsed="false">
      <c r="A1676" s="32" t="s">
        <v>3715</v>
      </c>
      <c r="B1676" s="32" t="n">
        <v>0.066</v>
      </c>
      <c r="C1676" s="32" t="n">
        <v>0.158</v>
      </c>
      <c r="D1676" s="32" t="n">
        <v>0.83</v>
      </c>
      <c r="E1676" s="32" t="n">
        <v>0.353</v>
      </c>
      <c r="F1676" s="32" t="n">
        <v>0.832</v>
      </c>
      <c r="G1676" s="32" t="n">
        <v>0.754</v>
      </c>
      <c r="H1676" s="32" t="n">
        <v>0.763</v>
      </c>
      <c r="I1676" s="32" t="n">
        <v>0.971</v>
      </c>
      <c r="J1676" s="32" t="n">
        <v>0.652</v>
      </c>
      <c r="K1676" s="33" t="n">
        <f aca="false">COUNTIF(B1676:J1676,"&lt;0.05")</f>
        <v>0</v>
      </c>
      <c r="L1676" s="34" t="n">
        <f aca="false">COUNTIF(B1676:J1676,"&lt;0.005556")</f>
        <v>0</v>
      </c>
    </row>
    <row r="1677" customFormat="false" ht="15" hidden="false" customHeight="false" outlineLevel="0" collapsed="false">
      <c r="A1677" s="32" t="s">
        <v>1128</v>
      </c>
      <c r="B1677" s="32" t="n">
        <v>0.43</v>
      </c>
      <c r="C1677" s="32" t="n">
        <v>0.453</v>
      </c>
      <c r="D1677" s="32" t="n">
        <v>0.059</v>
      </c>
      <c r="E1677" s="32" t="n">
        <v>0.15</v>
      </c>
      <c r="F1677" s="32" t="n">
        <v>0.625</v>
      </c>
      <c r="G1677" s="32" t="n">
        <v>0.311</v>
      </c>
      <c r="H1677" s="32" t="n">
        <v>0.278</v>
      </c>
      <c r="I1677" s="32" t="n">
        <v>0.601</v>
      </c>
      <c r="J1677" s="32" t="n">
        <v>0.047</v>
      </c>
      <c r="K1677" s="33" t="n">
        <f aca="false">COUNTIF(B1677:J1677,"&lt;0.05")</f>
        <v>1</v>
      </c>
      <c r="L1677" s="34" t="n">
        <f aca="false">COUNTIF(B1677:J1677,"&lt;0.005556")</f>
        <v>0</v>
      </c>
    </row>
    <row r="1678" customFormat="false" ht="15" hidden="false" customHeight="false" outlineLevel="0" collapsed="false">
      <c r="A1678" s="32" t="s">
        <v>1294</v>
      </c>
      <c r="B1678" s="32" t="n">
        <v>0.572</v>
      </c>
      <c r="C1678" s="32" t="n">
        <v>0.38</v>
      </c>
      <c r="D1678" s="32" t="n">
        <v>0.677</v>
      </c>
      <c r="E1678" s="32" t="n">
        <v>0.155</v>
      </c>
      <c r="F1678" s="32" t="n">
        <v>0.318</v>
      </c>
      <c r="G1678" s="32" t="n">
        <v>0.68</v>
      </c>
      <c r="H1678" s="32" t="n">
        <v>0.388</v>
      </c>
      <c r="I1678" s="32" t="n">
        <v>0.183</v>
      </c>
      <c r="J1678" s="32" t="n">
        <v>0.131</v>
      </c>
      <c r="K1678" s="33" t="n">
        <f aca="false">COUNTIF(B1678:J1678,"&lt;0.05")</f>
        <v>0</v>
      </c>
      <c r="L1678" s="34" t="n">
        <f aca="false">COUNTIF(B1678:J1678,"&lt;0.005556")</f>
        <v>0</v>
      </c>
    </row>
    <row r="1679" customFormat="false" ht="15" hidden="false" customHeight="false" outlineLevel="0" collapsed="false">
      <c r="A1679" s="32" t="s">
        <v>5096</v>
      </c>
      <c r="B1679" s="32" t="n">
        <v>0.978</v>
      </c>
      <c r="C1679" s="32" t="s">
        <v>6779</v>
      </c>
      <c r="D1679" s="32" t="n">
        <v>0.983</v>
      </c>
      <c r="E1679" s="32" t="n">
        <v>0.978</v>
      </c>
      <c r="F1679" s="32" t="n">
        <v>1</v>
      </c>
      <c r="G1679" s="32" t="n">
        <v>1</v>
      </c>
      <c r="H1679" s="32" t="n">
        <v>0.929</v>
      </c>
      <c r="I1679" s="32" t="n">
        <v>1</v>
      </c>
      <c r="J1679" s="32" t="n">
        <v>1</v>
      </c>
      <c r="K1679" s="33" t="n">
        <f aca="false">COUNTIF(B1679:J1679,"&lt;0.05")</f>
        <v>0</v>
      </c>
      <c r="L1679" s="34" t="n">
        <f aca="false">COUNTIF(B1679:J1679,"&lt;0.005556")</f>
        <v>0</v>
      </c>
    </row>
    <row r="1680" customFormat="false" ht="15" hidden="false" customHeight="false" outlineLevel="0" collapsed="false">
      <c r="A1680" s="32" t="s">
        <v>6338</v>
      </c>
      <c r="B1680" s="32" t="s">
        <v>6779</v>
      </c>
      <c r="C1680" s="32" t="n">
        <v>1</v>
      </c>
      <c r="D1680" s="32" t="s">
        <v>6779</v>
      </c>
      <c r="E1680" s="32" t="s">
        <v>6779</v>
      </c>
      <c r="F1680" s="32" t="s">
        <v>6779</v>
      </c>
      <c r="G1680" s="32" t="s">
        <v>6779</v>
      </c>
      <c r="H1680" s="32" t="n">
        <v>1</v>
      </c>
      <c r="I1680" s="32" t="s">
        <v>6779</v>
      </c>
      <c r="J1680" s="32" t="n">
        <v>1</v>
      </c>
      <c r="K1680" s="33" t="n">
        <f aca="false">COUNTIF(B1680:J1680,"&lt;0.05")</f>
        <v>0</v>
      </c>
      <c r="L1680" s="34" t="n">
        <f aca="false">COUNTIF(B1680:J1680,"&lt;0.005556")</f>
        <v>0</v>
      </c>
    </row>
    <row r="1681" customFormat="false" ht="15" hidden="false" customHeight="false" outlineLevel="0" collapsed="false">
      <c r="A1681" s="32" t="s">
        <v>433</v>
      </c>
      <c r="B1681" s="32" t="n">
        <v>0.237</v>
      </c>
      <c r="C1681" s="32" t="n">
        <v>0.108</v>
      </c>
      <c r="D1681" s="32" t="n">
        <v>0.552</v>
      </c>
      <c r="E1681" s="32" t="n">
        <v>0.225</v>
      </c>
      <c r="F1681" s="32" t="n">
        <v>0.607</v>
      </c>
      <c r="G1681" s="32" t="n">
        <v>0.295</v>
      </c>
      <c r="H1681" s="32" t="n">
        <v>0.565</v>
      </c>
      <c r="I1681" s="32" t="n">
        <v>0.445</v>
      </c>
      <c r="J1681" s="32" t="n">
        <v>0.401</v>
      </c>
      <c r="K1681" s="33" t="n">
        <f aca="false">COUNTIF(B1681:J1681,"&lt;0.05")</f>
        <v>0</v>
      </c>
      <c r="L1681" s="34" t="n">
        <f aca="false">COUNTIF(B1681:J1681,"&lt;0.005556")</f>
        <v>0</v>
      </c>
    </row>
    <row r="1682" customFormat="false" ht="15" hidden="false" customHeight="false" outlineLevel="0" collapsed="false">
      <c r="A1682" s="32" t="s">
        <v>1925</v>
      </c>
      <c r="B1682" s="32" t="n">
        <v>0.727</v>
      </c>
      <c r="C1682" s="32" t="n">
        <v>0.344</v>
      </c>
      <c r="D1682" s="32" t="n">
        <v>0.394</v>
      </c>
      <c r="E1682" s="32" t="n">
        <v>0.141</v>
      </c>
      <c r="F1682" s="32" t="n">
        <v>0.681</v>
      </c>
      <c r="G1682" s="32" t="n">
        <v>0.848</v>
      </c>
      <c r="H1682" s="32" t="n">
        <v>0.621</v>
      </c>
      <c r="I1682" s="32" t="n">
        <v>0.58</v>
      </c>
      <c r="J1682" s="32" t="n">
        <v>0.482</v>
      </c>
      <c r="K1682" s="33" t="n">
        <f aca="false">COUNTIF(B1682:J1682,"&lt;0.05")</f>
        <v>0</v>
      </c>
      <c r="L1682" s="34" t="n">
        <f aca="false">COUNTIF(B1682:J1682,"&lt;0.005556")</f>
        <v>0</v>
      </c>
    </row>
    <row r="1683" customFormat="false" ht="15" hidden="false" customHeight="false" outlineLevel="0" collapsed="false">
      <c r="A1683" s="32" t="s">
        <v>6326</v>
      </c>
      <c r="B1683" s="32" t="s">
        <v>6779</v>
      </c>
      <c r="C1683" s="32" t="n">
        <v>0.983</v>
      </c>
      <c r="D1683" s="32" t="n">
        <v>0.017</v>
      </c>
      <c r="E1683" s="32" t="s">
        <v>6779</v>
      </c>
      <c r="F1683" s="32" t="s">
        <v>6779</v>
      </c>
      <c r="G1683" s="32" t="s">
        <v>6779</v>
      </c>
      <c r="H1683" s="32" t="s">
        <v>6779</v>
      </c>
      <c r="I1683" s="32" t="s">
        <v>6779</v>
      </c>
      <c r="J1683" s="32" t="n">
        <v>1</v>
      </c>
      <c r="K1683" s="33" t="n">
        <f aca="false">COUNTIF(B1683:J1683,"&lt;0.05")</f>
        <v>1</v>
      </c>
      <c r="L1683" s="34" t="n">
        <f aca="false">COUNTIF(B1683:J1683,"&lt;0.005556")</f>
        <v>0</v>
      </c>
    </row>
    <row r="1684" customFormat="false" ht="15" hidden="false" customHeight="false" outlineLevel="0" collapsed="false">
      <c r="A1684" s="32" t="s">
        <v>4930</v>
      </c>
      <c r="B1684" s="32" t="n">
        <v>0.932</v>
      </c>
      <c r="C1684" s="32" t="n">
        <v>0.983</v>
      </c>
      <c r="D1684" s="32" t="n">
        <v>0.75</v>
      </c>
      <c r="E1684" s="32" t="n">
        <v>0.928</v>
      </c>
      <c r="F1684" s="32" t="n">
        <v>1</v>
      </c>
      <c r="G1684" s="32" t="n">
        <v>1</v>
      </c>
      <c r="H1684" s="32" t="s">
        <v>6779</v>
      </c>
      <c r="I1684" s="32" t="n">
        <v>0.971</v>
      </c>
      <c r="J1684" s="32" t="n">
        <v>0.981</v>
      </c>
      <c r="K1684" s="33" t="n">
        <f aca="false">COUNTIF(B1684:J1684,"&lt;0.05")</f>
        <v>0</v>
      </c>
      <c r="L1684" s="34" t="n">
        <f aca="false">COUNTIF(B1684:J1684,"&lt;0.005556")</f>
        <v>0</v>
      </c>
    </row>
    <row r="1685" customFormat="false" ht="15" hidden="false" customHeight="false" outlineLevel="0" collapsed="false">
      <c r="A1685" s="32" t="s">
        <v>1023</v>
      </c>
      <c r="B1685" s="32" t="n">
        <v>0.159</v>
      </c>
      <c r="C1685" s="32" t="n">
        <v>0.592</v>
      </c>
      <c r="D1685" s="32" t="n">
        <v>0.232</v>
      </c>
      <c r="E1685" s="32" t="n">
        <v>0.017</v>
      </c>
      <c r="F1685" s="32" t="n">
        <v>0.513</v>
      </c>
      <c r="G1685" s="32" t="n">
        <v>0.459</v>
      </c>
      <c r="H1685" s="32" t="n">
        <v>0.386</v>
      </c>
      <c r="I1685" s="32" t="n">
        <v>0.563</v>
      </c>
      <c r="J1685" s="32" t="n">
        <v>0.306</v>
      </c>
      <c r="K1685" s="33" t="n">
        <f aca="false">COUNTIF(B1685:J1685,"&lt;0.05")</f>
        <v>1</v>
      </c>
      <c r="L1685" s="34" t="n">
        <f aca="false">COUNTIF(B1685:J1685,"&lt;0.005556")</f>
        <v>0</v>
      </c>
    </row>
    <row r="1686" customFormat="false" ht="15" hidden="false" customHeight="false" outlineLevel="0" collapsed="false">
      <c r="A1686" s="32" t="s">
        <v>1656</v>
      </c>
      <c r="B1686" s="32" t="n">
        <v>0.479</v>
      </c>
      <c r="C1686" s="32" t="n">
        <v>0.584</v>
      </c>
      <c r="D1686" s="32" t="n">
        <v>0.661</v>
      </c>
      <c r="E1686" s="32" t="n">
        <v>0.53</v>
      </c>
      <c r="F1686" s="32" t="n">
        <v>0.406</v>
      </c>
      <c r="G1686" s="32" t="n">
        <v>0.566</v>
      </c>
      <c r="H1686" s="32" t="n">
        <v>0.123</v>
      </c>
      <c r="I1686" s="32" t="n">
        <v>0.538</v>
      </c>
      <c r="J1686" s="32" t="n">
        <v>0.481</v>
      </c>
      <c r="K1686" s="33" t="n">
        <f aca="false">COUNTIF(B1686:J1686,"&lt;0.05")</f>
        <v>0</v>
      </c>
      <c r="L1686" s="34" t="n">
        <f aca="false">COUNTIF(B1686:J1686,"&lt;0.005556")</f>
        <v>0</v>
      </c>
    </row>
    <row r="1687" customFormat="false" ht="15" hidden="false" customHeight="false" outlineLevel="0" collapsed="false">
      <c r="A1687" s="32" t="s">
        <v>4475</v>
      </c>
      <c r="B1687" s="32" t="n">
        <v>1</v>
      </c>
      <c r="C1687" s="32" t="n">
        <v>1</v>
      </c>
      <c r="D1687" s="32" t="n">
        <v>0.982</v>
      </c>
      <c r="E1687" s="32" t="n">
        <v>0.893</v>
      </c>
      <c r="F1687" s="32" t="n">
        <v>0.836</v>
      </c>
      <c r="G1687" s="32" t="n">
        <v>0.847</v>
      </c>
      <c r="H1687" s="32" t="n">
        <v>1</v>
      </c>
      <c r="I1687" s="32" t="n">
        <v>0.909</v>
      </c>
      <c r="J1687" s="32" t="n">
        <v>0.176</v>
      </c>
      <c r="K1687" s="33" t="n">
        <f aca="false">COUNTIF(B1687:J1687,"&lt;0.05")</f>
        <v>0</v>
      </c>
      <c r="L1687" s="34" t="n">
        <f aca="false">COUNTIF(B1687:J1687,"&lt;0.005556")</f>
        <v>0</v>
      </c>
    </row>
    <row r="1688" customFormat="false" ht="15" hidden="false" customHeight="false" outlineLevel="0" collapsed="false">
      <c r="A1688" s="32" t="s">
        <v>3684</v>
      </c>
      <c r="B1688" s="32" t="n">
        <v>0.221</v>
      </c>
      <c r="C1688" s="32" t="n">
        <v>0.099</v>
      </c>
      <c r="D1688" s="32" t="n">
        <v>0.753</v>
      </c>
      <c r="E1688" s="32" t="n">
        <v>0.194</v>
      </c>
      <c r="F1688" s="32" t="n">
        <v>0.983</v>
      </c>
      <c r="G1688" s="32" t="n">
        <v>0.754</v>
      </c>
      <c r="H1688" s="32" t="n">
        <v>0.862</v>
      </c>
      <c r="I1688" s="32" t="n">
        <v>0.537</v>
      </c>
      <c r="J1688" s="32" t="n">
        <v>0.824</v>
      </c>
      <c r="K1688" s="33" t="n">
        <f aca="false">COUNTIF(B1688:J1688,"&lt;0.05")</f>
        <v>0</v>
      </c>
      <c r="L1688" s="34" t="n">
        <f aca="false">COUNTIF(B1688:J1688,"&lt;0.005556")</f>
        <v>0</v>
      </c>
    </row>
    <row r="1689" customFormat="false" ht="15" hidden="false" customHeight="false" outlineLevel="0" collapsed="false">
      <c r="A1689" s="32" t="s">
        <v>3930</v>
      </c>
      <c r="B1689" s="32" t="n">
        <v>0.932</v>
      </c>
      <c r="C1689" s="32" t="n">
        <v>0.841</v>
      </c>
      <c r="D1689" s="32" t="n">
        <v>0.75</v>
      </c>
      <c r="E1689" s="32" t="n">
        <v>0.852</v>
      </c>
      <c r="F1689" s="32" t="n">
        <v>0.169</v>
      </c>
      <c r="G1689" s="32" t="n">
        <v>0.973</v>
      </c>
      <c r="H1689" s="32" t="n">
        <v>0.931</v>
      </c>
      <c r="I1689" s="32" t="s">
        <v>6779</v>
      </c>
      <c r="J1689" s="32" t="n">
        <v>0.892</v>
      </c>
      <c r="K1689" s="33" t="n">
        <f aca="false">COUNTIF(B1689:J1689,"&lt;0.05")</f>
        <v>0</v>
      </c>
      <c r="L1689" s="34" t="n">
        <f aca="false">COUNTIF(B1689:J1689,"&lt;0.005556")</f>
        <v>0</v>
      </c>
    </row>
    <row r="1690" customFormat="false" ht="15" hidden="false" customHeight="false" outlineLevel="0" collapsed="false">
      <c r="A1690" s="32" t="s">
        <v>5274</v>
      </c>
      <c r="B1690" s="32" t="s">
        <v>6779</v>
      </c>
      <c r="C1690" s="32" t="n">
        <v>1</v>
      </c>
      <c r="D1690" s="32" t="n">
        <v>1</v>
      </c>
      <c r="E1690" s="32" t="n">
        <v>0.993</v>
      </c>
      <c r="F1690" s="32" t="s">
        <v>6779</v>
      </c>
      <c r="G1690" s="32" t="n">
        <v>0.923</v>
      </c>
      <c r="H1690" s="32" t="n">
        <v>1</v>
      </c>
      <c r="I1690" s="32" t="n">
        <v>1</v>
      </c>
      <c r="J1690" s="32" t="n">
        <v>0.982</v>
      </c>
      <c r="K1690" s="33" t="n">
        <f aca="false">COUNTIF(B1690:J1690,"&lt;0.05")</f>
        <v>0</v>
      </c>
      <c r="L1690" s="34" t="n">
        <f aca="false">COUNTIF(B1690:J1690,"&lt;0.005556")</f>
        <v>0</v>
      </c>
    </row>
    <row r="1691" customFormat="false" ht="15" hidden="false" customHeight="false" outlineLevel="0" collapsed="false">
      <c r="A1691" s="32" t="s">
        <v>5771</v>
      </c>
      <c r="B1691" s="32" t="s">
        <v>6779</v>
      </c>
      <c r="C1691" s="32" t="n">
        <v>1</v>
      </c>
      <c r="D1691" s="32" t="n">
        <v>0.982</v>
      </c>
      <c r="E1691" s="32" t="n">
        <v>0.993</v>
      </c>
      <c r="F1691" s="32" t="n">
        <v>1</v>
      </c>
      <c r="G1691" s="32" t="n">
        <v>1</v>
      </c>
      <c r="H1691" s="32" t="s">
        <v>6779</v>
      </c>
      <c r="I1691" s="32" t="s">
        <v>6779</v>
      </c>
      <c r="J1691" s="32" t="s">
        <v>6779</v>
      </c>
      <c r="K1691" s="33" t="n">
        <f aca="false">COUNTIF(B1691:J1691,"&lt;0.05")</f>
        <v>0</v>
      </c>
      <c r="L1691" s="34" t="n">
        <f aca="false">COUNTIF(B1691:J1691,"&lt;0.005556")</f>
        <v>0</v>
      </c>
    </row>
    <row r="1692" customFormat="false" ht="15" hidden="false" customHeight="false" outlineLevel="0" collapsed="false">
      <c r="A1692" s="32" t="s">
        <v>2913</v>
      </c>
      <c r="B1692" s="32" t="n">
        <v>0.933</v>
      </c>
      <c r="C1692" s="32" t="n">
        <v>0.404</v>
      </c>
      <c r="D1692" s="32" t="n">
        <v>0.426</v>
      </c>
      <c r="E1692" s="32" t="n">
        <v>0.56</v>
      </c>
      <c r="F1692" s="32" t="n">
        <v>0.415</v>
      </c>
      <c r="G1692" s="32" t="n">
        <v>0.848</v>
      </c>
      <c r="H1692" s="32" t="n">
        <v>0.46</v>
      </c>
      <c r="I1692" s="32" t="n">
        <v>0.412</v>
      </c>
      <c r="J1692" s="32" t="n">
        <v>0.658</v>
      </c>
      <c r="K1692" s="33" t="n">
        <f aca="false">COUNTIF(B1692:J1692,"&lt;0.05")</f>
        <v>0</v>
      </c>
      <c r="L1692" s="34" t="n">
        <f aca="false">COUNTIF(B1692:J1692,"&lt;0.005556")</f>
        <v>0</v>
      </c>
    </row>
    <row r="1693" customFormat="false" ht="15" hidden="false" customHeight="false" outlineLevel="0" collapsed="false">
      <c r="A1693" s="32" t="s">
        <v>4759</v>
      </c>
      <c r="B1693" s="32" t="s">
        <v>6779</v>
      </c>
      <c r="C1693" s="32" t="n">
        <v>1</v>
      </c>
      <c r="D1693" s="32" t="s">
        <v>6779</v>
      </c>
      <c r="E1693" s="32" t="n">
        <v>0.892</v>
      </c>
      <c r="F1693" s="32" t="n">
        <v>1</v>
      </c>
      <c r="G1693" s="32" t="n">
        <v>0.975</v>
      </c>
      <c r="H1693" s="32" t="n">
        <v>0.975</v>
      </c>
      <c r="I1693" s="32" t="n">
        <v>0.909</v>
      </c>
      <c r="J1693" s="32" t="n">
        <v>0.98</v>
      </c>
      <c r="K1693" s="33" t="n">
        <f aca="false">COUNTIF(B1693:J1693,"&lt;0.05")</f>
        <v>0</v>
      </c>
      <c r="L1693" s="34" t="n">
        <f aca="false">COUNTIF(B1693:J1693,"&lt;0.005556")</f>
        <v>0</v>
      </c>
    </row>
    <row r="1694" customFormat="false" ht="15" hidden="false" customHeight="false" outlineLevel="0" collapsed="false">
      <c r="A1694" s="32" t="s">
        <v>4756</v>
      </c>
      <c r="B1694" s="32" t="s">
        <v>6779</v>
      </c>
      <c r="C1694" s="32" t="n">
        <v>0.984</v>
      </c>
      <c r="D1694" s="32" t="n">
        <v>0.983</v>
      </c>
      <c r="E1694" s="32" t="n">
        <v>0.992</v>
      </c>
      <c r="F1694" s="32" t="n">
        <v>0.984</v>
      </c>
      <c r="G1694" s="32" t="n">
        <v>1</v>
      </c>
      <c r="H1694" s="32" t="n">
        <v>1</v>
      </c>
      <c r="I1694" s="32" t="n">
        <v>0.967</v>
      </c>
      <c r="J1694" s="32" t="n">
        <v>0.982</v>
      </c>
      <c r="K1694" s="33" t="n">
        <f aca="false">COUNTIF(B1694:J1694,"&lt;0.05")</f>
        <v>0</v>
      </c>
      <c r="L1694" s="34" t="n">
        <f aca="false">COUNTIF(B1694:J1694,"&lt;0.005556")</f>
        <v>0</v>
      </c>
    </row>
    <row r="1695" customFormat="false" ht="15" hidden="false" customHeight="false" outlineLevel="0" collapsed="false">
      <c r="A1695" s="32" t="s">
        <v>5989</v>
      </c>
      <c r="B1695" s="32" t="s">
        <v>6779</v>
      </c>
      <c r="C1695" s="32" t="s">
        <v>6779</v>
      </c>
      <c r="D1695" s="32" t="n">
        <v>1</v>
      </c>
      <c r="E1695" s="32" t="n">
        <v>0.979</v>
      </c>
      <c r="F1695" s="32" t="s">
        <v>6779</v>
      </c>
      <c r="G1695" s="32" t="s">
        <v>6779</v>
      </c>
      <c r="H1695" s="32" t="s">
        <v>6779</v>
      </c>
      <c r="I1695" s="32" t="s">
        <v>6779</v>
      </c>
      <c r="J1695" s="32" t="n">
        <v>1</v>
      </c>
      <c r="K1695" s="33" t="n">
        <f aca="false">COUNTIF(B1695:J1695,"&lt;0.05")</f>
        <v>0</v>
      </c>
      <c r="L1695" s="34" t="n">
        <f aca="false">COUNTIF(B1695:J1695,"&lt;0.005556")</f>
        <v>0</v>
      </c>
    </row>
    <row r="1696" customFormat="false" ht="15" hidden="false" customHeight="false" outlineLevel="0" collapsed="false">
      <c r="A1696" s="32" t="s">
        <v>5812</v>
      </c>
      <c r="B1696" s="32" t="s">
        <v>6779</v>
      </c>
      <c r="C1696" s="32" t="n">
        <v>1</v>
      </c>
      <c r="D1696" s="32" t="n">
        <v>0.982</v>
      </c>
      <c r="E1696" s="32" t="n">
        <v>0.977</v>
      </c>
      <c r="F1696" s="32" t="n">
        <v>1</v>
      </c>
      <c r="G1696" s="32" t="s">
        <v>6779</v>
      </c>
      <c r="H1696" s="32" t="s">
        <v>6779</v>
      </c>
      <c r="I1696" s="32" t="s">
        <v>6779</v>
      </c>
      <c r="J1696" s="32" t="s">
        <v>6779</v>
      </c>
      <c r="K1696" s="33" t="n">
        <f aca="false">COUNTIF(B1696:J1696,"&lt;0.05")</f>
        <v>0</v>
      </c>
      <c r="L1696" s="34" t="n">
        <f aca="false">COUNTIF(B1696:J1696,"&lt;0.005556")</f>
        <v>0</v>
      </c>
    </row>
    <row r="1697" customFormat="false" ht="15" hidden="false" customHeight="false" outlineLevel="0" collapsed="false">
      <c r="A1697" s="32" t="s">
        <v>414</v>
      </c>
      <c r="B1697" s="32" t="n">
        <v>0.214</v>
      </c>
      <c r="C1697" s="32" t="n">
        <v>0.535</v>
      </c>
      <c r="D1697" s="32" t="n">
        <v>0.538</v>
      </c>
      <c r="E1697" s="32" t="n">
        <v>0.283</v>
      </c>
      <c r="F1697" s="32" t="n">
        <v>0.251</v>
      </c>
      <c r="G1697" s="32" t="n">
        <v>0.545</v>
      </c>
      <c r="H1697" s="32" t="n">
        <v>0.341</v>
      </c>
      <c r="I1697" s="32" t="n">
        <v>0.496</v>
      </c>
      <c r="J1697" s="32" t="n">
        <v>0.515</v>
      </c>
      <c r="K1697" s="33" t="n">
        <f aca="false">COUNTIF(B1697:J1697,"&lt;0.05")</f>
        <v>0</v>
      </c>
      <c r="L1697" s="34" t="n">
        <f aca="false">COUNTIF(B1697:J1697,"&lt;0.005556")</f>
        <v>0</v>
      </c>
    </row>
    <row r="1698" customFormat="false" ht="15" hidden="false" customHeight="false" outlineLevel="0" collapsed="false">
      <c r="A1698" s="32" t="s">
        <v>5695</v>
      </c>
      <c r="B1698" s="32" t="s">
        <v>6779</v>
      </c>
      <c r="C1698" s="32" t="s">
        <v>6779</v>
      </c>
      <c r="D1698" s="32" t="n">
        <v>1</v>
      </c>
      <c r="E1698" s="32" t="n">
        <v>0.993</v>
      </c>
      <c r="F1698" s="32" t="s">
        <v>6779</v>
      </c>
      <c r="G1698" s="32" t="n">
        <v>0.973</v>
      </c>
      <c r="H1698" s="32" t="s">
        <v>6779</v>
      </c>
      <c r="I1698" s="32" t="n">
        <v>1</v>
      </c>
      <c r="J1698" s="32" t="n">
        <v>0.981</v>
      </c>
      <c r="K1698" s="33" t="n">
        <f aca="false">COUNTIF(B1698:J1698,"&lt;0.05")</f>
        <v>0</v>
      </c>
      <c r="L1698" s="34" t="n">
        <f aca="false">COUNTIF(B1698:J1698,"&lt;0.005556")</f>
        <v>0</v>
      </c>
    </row>
    <row r="1699" customFormat="false" ht="15" hidden="false" customHeight="false" outlineLevel="0" collapsed="false">
      <c r="A1699" s="32" t="s">
        <v>532</v>
      </c>
      <c r="B1699" s="32" t="n">
        <v>0.028</v>
      </c>
      <c r="C1699" s="32" t="n">
        <v>0.312</v>
      </c>
      <c r="D1699" s="32" t="n">
        <v>0.303</v>
      </c>
      <c r="E1699" s="32" t="n">
        <v>0.12</v>
      </c>
      <c r="F1699" s="32" t="n">
        <v>0.49</v>
      </c>
      <c r="G1699" s="32" t="n">
        <v>0.495</v>
      </c>
      <c r="H1699" s="32" t="n">
        <v>0.182</v>
      </c>
      <c r="I1699" s="32" t="n">
        <v>0.404</v>
      </c>
      <c r="J1699" s="32" t="n">
        <v>0.179</v>
      </c>
      <c r="K1699" s="33" t="n">
        <f aca="false">COUNTIF(B1699:J1699,"&lt;0.05")</f>
        <v>1</v>
      </c>
      <c r="L1699" s="34" t="n">
        <f aca="false">COUNTIF(B1699:J1699,"&lt;0.005556")</f>
        <v>0</v>
      </c>
    </row>
    <row r="1700" customFormat="false" ht="15" hidden="false" customHeight="false" outlineLevel="0" collapsed="false">
      <c r="A1700" s="32" t="s">
        <v>5846</v>
      </c>
      <c r="B1700" s="32" t="s">
        <v>6779</v>
      </c>
      <c r="C1700" s="32" t="n">
        <v>1</v>
      </c>
      <c r="D1700" s="32" t="n">
        <v>1</v>
      </c>
      <c r="E1700" s="32" t="n">
        <v>1</v>
      </c>
      <c r="F1700" s="32" t="n">
        <v>1</v>
      </c>
      <c r="G1700" s="32" t="s">
        <v>6779</v>
      </c>
      <c r="H1700" s="32" t="s">
        <v>6779</v>
      </c>
      <c r="I1700" s="32" t="s">
        <v>6779</v>
      </c>
      <c r="J1700" s="32" t="s">
        <v>6779</v>
      </c>
      <c r="K1700" s="33" t="n">
        <f aca="false">COUNTIF(B1700:J1700,"&lt;0.05")</f>
        <v>0</v>
      </c>
      <c r="L1700" s="34" t="n">
        <f aca="false">COUNTIF(B1700:J1700,"&lt;0.005556")</f>
        <v>0</v>
      </c>
    </row>
    <row r="1701" customFormat="false" ht="15" hidden="false" customHeight="false" outlineLevel="0" collapsed="false">
      <c r="A1701" s="32" t="s">
        <v>5638</v>
      </c>
      <c r="B1701" s="32" t="s">
        <v>6779</v>
      </c>
      <c r="C1701" s="32" t="n">
        <v>1</v>
      </c>
      <c r="D1701" s="32" t="n">
        <v>1</v>
      </c>
      <c r="E1701" s="32" t="s">
        <v>6779</v>
      </c>
      <c r="F1701" s="32" t="n">
        <v>1</v>
      </c>
      <c r="G1701" s="32" t="n">
        <v>0.973</v>
      </c>
      <c r="H1701" s="32" t="s">
        <v>6779</v>
      </c>
      <c r="I1701" s="32" t="s">
        <v>6779</v>
      </c>
      <c r="J1701" s="32" t="n">
        <v>1</v>
      </c>
      <c r="K1701" s="33" t="n">
        <f aca="false">COUNTIF(B1701:J1701,"&lt;0.05")</f>
        <v>0</v>
      </c>
      <c r="L1701" s="34" t="n">
        <f aca="false">COUNTIF(B1701:J1701,"&lt;0.005556")</f>
        <v>0</v>
      </c>
    </row>
    <row r="1702" customFormat="false" ht="15" hidden="false" customHeight="false" outlineLevel="0" collapsed="false">
      <c r="A1702" s="32" t="s">
        <v>1288</v>
      </c>
      <c r="B1702" s="32" t="n">
        <v>0.6</v>
      </c>
      <c r="C1702" s="32" t="n">
        <v>0.611</v>
      </c>
      <c r="D1702" s="32" t="n">
        <v>0.645</v>
      </c>
      <c r="E1702" s="32" t="n">
        <v>0.487</v>
      </c>
      <c r="F1702" s="32" t="n">
        <v>0.478</v>
      </c>
      <c r="G1702" s="32" t="n">
        <v>0.57</v>
      </c>
      <c r="H1702" s="32" t="n">
        <v>0.657</v>
      </c>
      <c r="I1702" s="32" t="n">
        <v>0.3</v>
      </c>
      <c r="J1702" s="32" t="n">
        <v>0.481</v>
      </c>
      <c r="K1702" s="33" t="n">
        <f aca="false">COUNTIF(B1702:J1702,"&lt;0.05")</f>
        <v>0</v>
      </c>
      <c r="L1702" s="34" t="n">
        <f aca="false">COUNTIF(B1702:J1702,"&lt;0.005556")</f>
        <v>0</v>
      </c>
    </row>
    <row r="1703" customFormat="false" ht="15" hidden="false" customHeight="false" outlineLevel="0" collapsed="false">
      <c r="A1703" s="32" t="s">
        <v>1938</v>
      </c>
      <c r="B1703" s="32" t="n">
        <v>0.129</v>
      </c>
      <c r="C1703" s="32" t="n">
        <v>0.475</v>
      </c>
      <c r="D1703" s="32" t="n">
        <v>0.52</v>
      </c>
      <c r="E1703" s="32" t="n">
        <v>0.6</v>
      </c>
      <c r="F1703" s="32" t="n">
        <v>0.113</v>
      </c>
      <c r="G1703" s="32" t="n">
        <v>0.582</v>
      </c>
      <c r="H1703" s="32" t="n">
        <v>0.504</v>
      </c>
      <c r="I1703" s="32" t="n">
        <v>0.238</v>
      </c>
      <c r="J1703" s="32" t="n">
        <v>0.224</v>
      </c>
      <c r="K1703" s="33" t="n">
        <f aca="false">COUNTIF(B1703:J1703,"&lt;0.05")</f>
        <v>0</v>
      </c>
      <c r="L1703" s="34" t="n">
        <f aca="false">COUNTIF(B1703:J1703,"&lt;0.005556")</f>
        <v>0</v>
      </c>
    </row>
    <row r="1704" customFormat="false" ht="15" hidden="false" customHeight="false" outlineLevel="0" collapsed="false">
      <c r="A1704" s="32" t="s">
        <v>5966</v>
      </c>
      <c r="B1704" s="32" t="n">
        <v>1</v>
      </c>
      <c r="C1704" s="32" t="n">
        <v>1</v>
      </c>
      <c r="D1704" s="32" t="s">
        <v>6779</v>
      </c>
      <c r="E1704" s="32" t="n">
        <v>0.992</v>
      </c>
      <c r="F1704" s="32" t="s">
        <v>6779</v>
      </c>
      <c r="G1704" s="32" t="s">
        <v>6779</v>
      </c>
      <c r="H1704" s="32" t="n">
        <v>1</v>
      </c>
      <c r="I1704" s="32" t="n">
        <v>1</v>
      </c>
      <c r="J1704" s="32" t="s">
        <v>6779</v>
      </c>
      <c r="K1704" s="33" t="n">
        <f aca="false">COUNTIF(B1704:J1704,"&lt;0.05")</f>
        <v>0</v>
      </c>
      <c r="L1704" s="34" t="n">
        <f aca="false">COUNTIF(B1704:J1704,"&lt;0.005556")</f>
        <v>0</v>
      </c>
    </row>
    <row r="1705" customFormat="false" ht="15" hidden="false" customHeight="false" outlineLevel="0" collapsed="false">
      <c r="A1705" s="32" t="s">
        <v>1273</v>
      </c>
      <c r="B1705" s="32" t="n">
        <v>0.411</v>
      </c>
      <c r="C1705" s="32" t="n">
        <v>0.507</v>
      </c>
      <c r="D1705" s="32" t="n">
        <v>0.219</v>
      </c>
      <c r="E1705" s="32" t="n">
        <v>0.396</v>
      </c>
      <c r="F1705" s="32" t="n">
        <v>0.569</v>
      </c>
      <c r="G1705" s="32" t="n">
        <v>0.054</v>
      </c>
      <c r="H1705" s="32" t="n">
        <v>0.614</v>
      </c>
      <c r="I1705" s="32" t="n">
        <v>0.038</v>
      </c>
      <c r="J1705" s="32" t="n">
        <v>0.567</v>
      </c>
      <c r="K1705" s="33" t="n">
        <f aca="false">COUNTIF(B1705:J1705,"&lt;0.05")</f>
        <v>1</v>
      </c>
      <c r="L1705" s="34" t="n">
        <f aca="false">COUNTIF(B1705:J1705,"&lt;0.005556")</f>
        <v>0</v>
      </c>
    </row>
    <row r="1706" customFormat="false" ht="15" hidden="false" customHeight="false" outlineLevel="0" collapsed="false">
      <c r="A1706" s="32" t="s">
        <v>6317</v>
      </c>
      <c r="B1706" s="32" t="s">
        <v>6779</v>
      </c>
      <c r="C1706" s="32" t="n">
        <v>0.984</v>
      </c>
      <c r="D1706" s="32" t="s">
        <v>6779</v>
      </c>
      <c r="E1706" s="32" t="s">
        <v>6779</v>
      </c>
      <c r="F1706" s="32" t="n">
        <v>0.018</v>
      </c>
      <c r="G1706" s="32" t="n">
        <v>1</v>
      </c>
      <c r="H1706" s="32" t="s">
        <v>6779</v>
      </c>
      <c r="I1706" s="32" t="s">
        <v>6779</v>
      </c>
      <c r="J1706" s="32" t="s">
        <v>6779</v>
      </c>
      <c r="K1706" s="33" t="n">
        <f aca="false">COUNTIF(B1706:J1706,"&lt;0.05")</f>
        <v>1</v>
      </c>
      <c r="L1706" s="34" t="n">
        <f aca="false">COUNTIF(B1706:J1706,"&lt;0.005556")</f>
        <v>0</v>
      </c>
    </row>
    <row r="1707" customFormat="false" ht="15" hidden="false" customHeight="false" outlineLevel="0" collapsed="false">
      <c r="A1707" s="32" t="s">
        <v>5650</v>
      </c>
      <c r="B1707" s="32" t="n">
        <v>0.979</v>
      </c>
      <c r="C1707" s="32" t="s">
        <v>6779</v>
      </c>
      <c r="D1707" s="32" t="s">
        <v>6779</v>
      </c>
      <c r="E1707" s="32" t="n">
        <v>0.978</v>
      </c>
      <c r="F1707" s="32" t="n">
        <v>1</v>
      </c>
      <c r="G1707" s="32" t="s">
        <v>6779</v>
      </c>
      <c r="H1707" s="32" t="s">
        <v>6779</v>
      </c>
      <c r="I1707" s="32" t="s">
        <v>6779</v>
      </c>
      <c r="J1707" s="32" t="n">
        <v>0.982</v>
      </c>
      <c r="K1707" s="33" t="n">
        <f aca="false">COUNTIF(B1707:J1707,"&lt;0.05")</f>
        <v>0</v>
      </c>
      <c r="L1707" s="34" t="n">
        <f aca="false">COUNTIF(B1707:J1707,"&lt;0.005556")</f>
        <v>0</v>
      </c>
    </row>
    <row r="1708" customFormat="false" ht="15" hidden="false" customHeight="false" outlineLevel="0" collapsed="false">
      <c r="A1708" s="32" t="s">
        <v>4314</v>
      </c>
      <c r="B1708" s="32" t="s">
        <v>6779</v>
      </c>
      <c r="C1708" s="32" t="n">
        <v>0.841</v>
      </c>
      <c r="D1708" s="32" t="n">
        <v>0.657</v>
      </c>
      <c r="E1708" s="32" t="n">
        <v>0.892</v>
      </c>
      <c r="F1708" s="32" t="n">
        <v>1</v>
      </c>
      <c r="G1708" s="32" t="n">
        <v>1</v>
      </c>
      <c r="H1708" s="32" t="n">
        <v>0.93</v>
      </c>
      <c r="I1708" s="32" t="s">
        <v>6779</v>
      </c>
      <c r="J1708" s="32" t="n">
        <v>1</v>
      </c>
      <c r="K1708" s="33" t="n">
        <f aca="false">COUNTIF(B1708:J1708,"&lt;0.05")</f>
        <v>0</v>
      </c>
      <c r="L1708" s="34" t="n">
        <f aca="false">COUNTIF(B1708:J1708,"&lt;0.005556")</f>
        <v>0</v>
      </c>
    </row>
    <row r="1709" customFormat="false" ht="15" hidden="false" customHeight="false" outlineLevel="0" collapsed="false">
      <c r="A1709" s="32" t="s">
        <v>1260</v>
      </c>
      <c r="B1709" s="32" t="n">
        <v>0.208</v>
      </c>
      <c r="C1709" s="32" t="n">
        <v>0.488</v>
      </c>
      <c r="D1709" s="32" t="n">
        <v>0.561</v>
      </c>
      <c r="E1709" s="32" t="n">
        <v>0.223</v>
      </c>
      <c r="F1709" s="32" t="n">
        <v>0.301</v>
      </c>
      <c r="G1709" s="32" t="n">
        <v>0.156</v>
      </c>
      <c r="H1709" s="32" t="n">
        <v>0.369</v>
      </c>
      <c r="I1709" s="32" t="n">
        <v>0.198</v>
      </c>
      <c r="J1709" s="32" t="n">
        <v>0.081</v>
      </c>
      <c r="K1709" s="33" t="n">
        <f aca="false">COUNTIF(B1709:J1709,"&lt;0.05")</f>
        <v>0</v>
      </c>
      <c r="L1709" s="34" t="n">
        <f aca="false">COUNTIF(B1709:J1709,"&lt;0.005556")</f>
        <v>0</v>
      </c>
    </row>
    <row r="1710" customFormat="false" ht="15" hidden="false" customHeight="false" outlineLevel="0" collapsed="false">
      <c r="A1710" s="32" t="s">
        <v>3730</v>
      </c>
      <c r="B1710" s="32" t="n">
        <v>0.788</v>
      </c>
      <c r="C1710" s="32" t="n">
        <v>0.759</v>
      </c>
      <c r="D1710" s="32" t="n">
        <v>0.982</v>
      </c>
      <c r="E1710" s="32" t="n">
        <v>0.843</v>
      </c>
      <c r="F1710" s="32" t="n">
        <v>0.947</v>
      </c>
      <c r="G1710" s="32" t="n">
        <v>0.917</v>
      </c>
      <c r="H1710" s="32" t="n">
        <v>0.931</v>
      </c>
      <c r="I1710" s="32" t="n">
        <v>0.904</v>
      </c>
      <c r="J1710" s="32" t="n">
        <v>0.98</v>
      </c>
      <c r="K1710" s="33" t="n">
        <f aca="false">COUNTIF(B1710:J1710,"&lt;0.05")</f>
        <v>0</v>
      </c>
      <c r="L1710" s="34" t="n">
        <f aca="false">COUNTIF(B1710:J1710,"&lt;0.005556")</f>
        <v>0</v>
      </c>
    </row>
    <row r="1711" customFormat="false" ht="15" hidden="false" customHeight="false" outlineLevel="0" collapsed="false">
      <c r="A1711" s="32" t="s">
        <v>5950</v>
      </c>
      <c r="B1711" s="32" t="s">
        <v>6779</v>
      </c>
      <c r="C1711" s="32" t="s">
        <v>6779</v>
      </c>
      <c r="D1711" s="32" t="s">
        <v>6779</v>
      </c>
      <c r="E1711" s="32" t="n">
        <v>0.993</v>
      </c>
      <c r="F1711" s="32" t="s">
        <v>6779</v>
      </c>
      <c r="G1711" s="32" t="s">
        <v>6779</v>
      </c>
      <c r="H1711" s="32" t="n">
        <v>0.973</v>
      </c>
      <c r="I1711" s="32" t="n">
        <v>0.97</v>
      </c>
      <c r="J1711" s="32" t="s">
        <v>6779</v>
      </c>
      <c r="K1711" s="33" t="n">
        <f aca="false">COUNTIF(B1711:J1711,"&lt;0.05")</f>
        <v>0</v>
      </c>
      <c r="L1711" s="34" t="n">
        <f aca="false">COUNTIF(B1711:J1711,"&lt;0.005556")</f>
        <v>0</v>
      </c>
    </row>
    <row r="1712" customFormat="false" ht="15" hidden="false" customHeight="false" outlineLevel="0" collapsed="false">
      <c r="A1712" s="32" t="s">
        <v>598</v>
      </c>
      <c r="B1712" s="32" t="n">
        <v>0.674</v>
      </c>
      <c r="C1712" s="32" t="n">
        <v>0.426</v>
      </c>
      <c r="D1712" s="32" t="n">
        <v>0.339</v>
      </c>
      <c r="E1712" s="32" t="n">
        <v>0.196</v>
      </c>
      <c r="F1712" s="32" t="n">
        <v>0.138</v>
      </c>
      <c r="G1712" s="32" t="n">
        <v>0.121</v>
      </c>
      <c r="H1712" s="32" t="n">
        <v>0.57</v>
      </c>
      <c r="I1712" s="32" t="n">
        <v>0.603</v>
      </c>
      <c r="J1712" s="32" t="n">
        <v>0.316</v>
      </c>
      <c r="K1712" s="33" t="n">
        <f aca="false">COUNTIF(B1712:J1712,"&lt;0.05")</f>
        <v>0</v>
      </c>
      <c r="L1712" s="34" t="n">
        <f aca="false">COUNTIF(B1712:J1712,"&lt;0.005556")</f>
        <v>0</v>
      </c>
    </row>
    <row r="1713" customFormat="false" ht="15" hidden="false" customHeight="false" outlineLevel="0" collapsed="false">
      <c r="A1713" s="32" t="s">
        <v>2672</v>
      </c>
      <c r="B1713" s="32" t="n">
        <v>0.379</v>
      </c>
      <c r="C1713" s="32" t="n">
        <v>0.239</v>
      </c>
      <c r="D1713" s="32" t="n">
        <v>0.608</v>
      </c>
      <c r="E1713" s="32" t="n">
        <v>0.517</v>
      </c>
      <c r="F1713" s="32" t="n">
        <v>0.686</v>
      </c>
      <c r="G1713" s="32" t="n">
        <v>0.685</v>
      </c>
      <c r="H1713" s="32" t="n">
        <v>0.676</v>
      </c>
      <c r="I1713" s="32" t="n">
        <v>0.537</v>
      </c>
      <c r="J1713" s="32" t="n">
        <v>0.439</v>
      </c>
      <c r="K1713" s="33" t="n">
        <f aca="false">COUNTIF(B1713:J1713,"&lt;0.05")</f>
        <v>0</v>
      </c>
      <c r="L1713" s="34" t="n">
        <f aca="false">COUNTIF(B1713:J1713,"&lt;0.005556")</f>
        <v>0</v>
      </c>
    </row>
    <row r="1714" customFormat="false" ht="15" hidden="false" customHeight="false" outlineLevel="0" collapsed="false">
      <c r="A1714" s="32" t="s">
        <v>1816</v>
      </c>
      <c r="B1714" s="32" t="n">
        <v>0.655</v>
      </c>
      <c r="C1714" s="32" t="n">
        <v>0.117</v>
      </c>
      <c r="D1714" s="32" t="n">
        <v>0.556</v>
      </c>
      <c r="E1714" s="32" t="n">
        <v>0.092</v>
      </c>
      <c r="F1714" s="32" t="n">
        <v>0.499</v>
      </c>
      <c r="G1714" s="32" t="n">
        <v>0.313</v>
      </c>
      <c r="H1714" s="32" t="n">
        <v>0.69</v>
      </c>
      <c r="I1714" s="32" t="n">
        <v>0.345</v>
      </c>
      <c r="J1714" s="32" t="n">
        <v>0.066</v>
      </c>
      <c r="K1714" s="33" t="n">
        <f aca="false">COUNTIF(B1714:J1714,"&lt;0.05")</f>
        <v>0</v>
      </c>
      <c r="L1714" s="34" t="n">
        <f aca="false">COUNTIF(B1714:J1714,"&lt;0.005556")</f>
        <v>0</v>
      </c>
    </row>
    <row r="1715" customFormat="false" ht="15" hidden="false" customHeight="false" outlineLevel="0" collapsed="false">
      <c r="A1715" s="32" t="s">
        <v>5356</v>
      </c>
      <c r="B1715" s="32" t="n">
        <v>1</v>
      </c>
      <c r="C1715" s="32" t="n">
        <v>1</v>
      </c>
      <c r="D1715" s="32" t="s">
        <v>6779</v>
      </c>
      <c r="E1715" s="32" t="n">
        <v>0.993</v>
      </c>
      <c r="F1715" s="32" t="n">
        <v>0.984</v>
      </c>
      <c r="G1715" s="32" t="n">
        <v>0.974</v>
      </c>
      <c r="H1715" s="32" t="n">
        <v>0.977</v>
      </c>
      <c r="I1715" s="32" t="s">
        <v>6779</v>
      </c>
      <c r="J1715" s="32" t="s">
        <v>6779</v>
      </c>
      <c r="K1715" s="33" t="n">
        <f aca="false">COUNTIF(B1715:J1715,"&lt;0.05")</f>
        <v>0</v>
      </c>
      <c r="L1715" s="34" t="n">
        <f aca="false">COUNTIF(B1715:J1715,"&lt;0.005556")</f>
        <v>0</v>
      </c>
    </row>
    <row r="1716" customFormat="false" ht="15" hidden="false" customHeight="false" outlineLevel="0" collapsed="false">
      <c r="A1716" s="32" t="s">
        <v>6069</v>
      </c>
      <c r="B1716" s="32" t="s">
        <v>6779</v>
      </c>
      <c r="C1716" s="32" t="n">
        <v>1</v>
      </c>
      <c r="D1716" s="32" t="s">
        <v>6779</v>
      </c>
      <c r="E1716" s="32" t="n">
        <v>1</v>
      </c>
      <c r="F1716" s="32" t="n">
        <v>1</v>
      </c>
      <c r="G1716" s="32" t="s">
        <v>6779</v>
      </c>
      <c r="H1716" s="32" t="s">
        <v>6779</v>
      </c>
      <c r="I1716" s="32" t="s">
        <v>6779</v>
      </c>
      <c r="J1716" s="32" t="s">
        <v>6779</v>
      </c>
      <c r="K1716" s="33" t="n">
        <f aca="false">COUNTIF(B1716:J1716,"&lt;0.05")</f>
        <v>0</v>
      </c>
      <c r="L1716" s="34" t="n">
        <f aca="false">COUNTIF(B1716:J1716,"&lt;0.005556")</f>
        <v>0</v>
      </c>
    </row>
    <row r="1717" customFormat="false" ht="15" hidden="false" customHeight="false" outlineLevel="0" collapsed="false">
      <c r="A1717" s="32" t="s">
        <v>2042</v>
      </c>
      <c r="B1717" s="32" t="n">
        <v>0.381</v>
      </c>
      <c r="C1717" s="32" t="n">
        <v>0.126</v>
      </c>
      <c r="D1717" s="32" t="n">
        <v>0.175</v>
      </c>
      <c r="E1717" s="32" t="n">
        <v>0.292</v>
      </c>
      <c r="F1717" s="32" t="n">
        <v>0.76</v>
      </c>
      <c r="G1717" s="32" t="n">
        <v>0.395</v>
      </c>
      <c r="H1717" s="32" t="n">
        <v>0.774</v>
      </c>
      <c r="I1717" s="32" t="n">
        <v>0.71</v>
      </c>
      <c r="J1717" s="32" t="n">
        <v>0.519</v>
      </c>
      <c r="K1717" s="33" t="n">
        <f aca="false">COUNTIF(B1717:J1717,"&lt;0.05")</f>
        <v>0</v>
      </c>
      <c r="L1717" s="34" t="n">
        <f aca="false">COUNTIF(B1717:J1717,"&lt;0.005556")</f>
        <v>0</v>
      </c>
    </row>
    <row r="1718" customFormat="false" ht="15" hidden="false" customHeight="false" outlineLevel="0" collapsed="false">
      <c r="A1718" s="32" t="s">
        <v>4574</v>
      </c>
      <c r="B1718" s="32" t="s">
        <v>6779</v>
      </c>
      <c r="C1718" s="32" t="n">
        <v>0.951</v>
      </c>
      <c r="D1718" s="32" t="n">
        <v>1</v>
      </c>
      <c r="E1718" s="32" t="n">
        <v>0.925</v>
      </c>
      <c r="F1718" s="32" t="n">
        <v>0.983</v>
      </c>
      <c r="G1718" s="32" t="s">
        <v>6779</v>
      </c>
      <c r="H1718" s="32" t="n">
        <v>0.932</v>
      </c>
      <c r="I1718" s="32" t="n">
        <v>0.902</v>
      </c>
      <c r="J1718" s="32" t="n">
        <v>1</v>
      </c>
      <c r="K1718" s="33" t="n">
        <f aca="false">COUNTIF(B1718:J1718,"&lt;0.05")</f>
        <v>0</v>
      </c>
      <c r="L1718" s="34" t="n">
        <f aca="false">COUNTIF(B1718:J1718,"&lt;0.005556")</f>
        <v>0</v>
      </c>
    </row>
    <row r="1719" customFormat="false" ht="15" hidden="false" customHeight="false" outlineLevel="0" collapsed="false">
      <c r="A1719" s="32" t="s">
        <v>4219</v>
      </c>
      <c r="B1719" s="32" t="n">
        <v>0.931</v>
      </c>
      <c r="C1719" s="32" t="n">
        <v>0.831</v>
      </c>
      <c r="D1719" s="32" t="n">
        <v>0.947</v>
      </c>
      <c r="E1719" s="32" t="n">
        <v>0.849</v>
      </c>
      <c r="F1719" s="32" t="n">
        <v>1</v>
      </c>
      <c r="G1719" s="32" t="n">
        <v>0.974</v>
      </c>
      <c r="H1719" s="32" t="n">
        <v>0.977</v>
      </c>
      <c r="I1719" s="32" t="n">
        <v>0.808</v>
      </c>
      <c r="J1719" s="32" t="s">
        <v>6779</v>
      </c>
      <c r="K1719" s="33" t="n">
        <f aca="false">COUNTIF(B1719:J1719,"&lt;0.05")</f>
        <v>0</v>
      </c>
      <c r="L1719" s="34" t="n">
        <f aca="false">COUNTIF(B1719:J1719,"&lt;0.005556")</f>
        <v>0</v>
      </c>
    </row>
    <row r="1720" customFormat="false" ht="15" hidden="false" customHeight="false" outlineLevel="0" collapsed="false">
      <c r="A1720" s="32" t="s">
        <v>2011</v>
      </c>
      <c r="B1720" s="32" t="n">
        <v>0.421</v>
      </c>
      <c r="C1720" s="32" t="n">
        <v>0.205</v>
      </c>
      <c r="D1720" s="32" t="n">
        <v>0.582</v>
      </c>
      <c r="E1720" s="32" t="n">
        <v>0.216</v>
      </c>
      <c r="F1720" s="32" t="n">
        <v>0.521</v>
      </c>
      <c r="G1720" s="32" t="n">
        <v>0.534</v>
      </c>
      <c r="H1720" s="32" t="n">
        <v>0.384</v>
      </c>
      <c r="I1720" s="32" t="n">
        <v>0.44</v>
      </c>
      <c r="J1720" s="32" t="n">
        <v>0.441</v>
      </c>
      <c r="K1720" s="33" t="n">
        <f aca="false">COUNTIF(B1720:J1720,"&lt;0.05")</f>
        <v>0</v>
      </c>
      <c r="L1720" s="34" t="n">
        <f aca="false">COUNTIF(B1720:J1720,"&lt;0.005556")</f>
        <v>0</v>
      </c>
    </row>
    <row r="1721" customFormat="false" ht="15" hidden="false" customHeight="false" outlineLevel="0" collapsed="false">
      <c r="A1721" s="32" t="s">
        <v>4040</v>
      </c>
      <c r="B1721" s="32" t="n">
        <v>0.587</v>
      </c>
      <c r="C1721" s="32" t="s">
        <v>6779</v>
      </c>
      <c r="D1721" s="32" t="n">
        <v>0.899</v>
      </c>
      <c r="E1721" s="32" t="n">
        <v>0.049</v>
      </c>
      <c r="F1721" s="32" t="n">
        <v>0.898</v>
      </c>
      <c r="G1721" s="32" t="n">
        <v>0.974</v>
      </c>
      <c r="H1721" s="32" t="n">
        <v>0.977</v>
      </c>
      <c r="I1721" s="32" t="n">
        <v>0.176</v>
      </c>
      <c r="J1721" s="32" t="n">
        <v>0.823</v>
      </c>
      <c r="K1721" s="33" t="n">
        <f aca="false">COUNTIF(B1721:J1721,"&lt;0.05")</f>
        <v>1</v>
      </c>
      <c r="L1721" s="34" t="n">
        <f aca="false">COUNTIF(B1721:J1721,"&lt;0.005556")</f>
        <v>0</v>
      </c>
    </row>
    <row r="1722" customFormat="false" ht="15" hidden="false" customHeight="false" outlineLevel="0" collapsed="false">
      <c r="A1722" s="32" t="s">
        <v>1375</v>
      </c>
      <c r="B1722" s="32" t="n">
        <v>0.596</v>
      </c>
      <c r="C1722" s="32" t="n">
        <v>0.473</v>
      </c>
      <c r="D1722" s="32" t="n">
        <v>0.213</v>
      </c>
      <c r="E1722" s="32" t="n">
        <v>0.13</v>
      </c>
      <c r="F1722" s="32" t="n">
        <v>0.418</v>
      </c>
      <c r="G1722" s="32" t="n">
        <v>0.545</v>
      </c>
      <c r="H1722" s="32" t="n">
        <v>0.47</v>
      </c>
      <c r="I1722" s="32" t="n">
        <v>0.697</v>
      </c>
      <c r="J1722" s="32" t="n">
        <v>0.353</v>
      </c>
      <c r="K1722" s="33" t="n">
        <f aca="false">COUNTIF(B1722:J1722,"&lt;0.05")</f>
        <v>0</v>
      </c>
      <c r="L1722" s="34" t="n">
        <f aca="false">COUNTIF(B1722:J1722,"&lt;0.005556")</f>
        <v>0</v>
      </c>
    </row>
    <row r="1723" customFormat="false" ht="15" hidden="false" customHeight="false" outlineLevel="0" collapsed="false">
      <c r="A1723" s="32" t="s">
        <v>5833</v>
      </c>
      <c r="B1723" s="32" t="s">
        <v>6779</v>
      </c>
      <c r="C1723" s="32" t="s">
        <v>6779</v>
      </c>
      <c r="D1723" s="32" t="n">
        <v>1</v>
      </c>
      <c r="E1723" s="32" t="n">
        <v>0.993</v>
      </c>
      <c r="F1723" s="32" t="n">
        <v>1</v>
      </c>
      <c r="G1723" s="32" t="n">
        <v>1</v>
      </c>
      <c r="H1723" s="32" t="s">
        <v>6779</v>
      </c>
      <c r="I1723" s="32" t="n">
        <v>1</v>
      </c>
      <c r="J1723" s="32" t="n">
        <v>1</v>
      </c>
      <c r="K1723" s="33" t="n">
        <f aca="false">COUNTIF(B1723:J1723,"&lt;0.05")</f>
        <v>0</v>
      </c>
      <c r="L1723" s="34" t="n">
        <f aca="false">COUNTIF(B1723:J1723,"&lt;0.005556")</f>
        <v>0</v>
      </c>
    </row>
    <row r="1724" customFormat="false" ht="15" hidden="false" customHeight="false" outlineLevel="0" collapsed="false">
      <c r="A1724" s="32" t="s">
        <v>1105</v>
      </c>
      <c r="B1724" s="32" t="n">
        <v>0.443</v>
      </c>
      <c r="C1724" s="32" t="n">
        <v>0.273</v>
      </c>
      <c r="D1724" s="32" t="n">
        <v>0.384</v>
      </c>
      <c r="E1724" s="32" t="n">
        <v>0.026</v>
      </c>
      <c r="F1724" s="32" t="n">
        <v>0.412</v>
      </c>
      <c r="G1724" s="32" t="n">
        <v>0.685</v>
      </c>
      <c r="H1724" s="32" t="n">
        <v>0.469</v>
      </c>
      <c r="I1724" s="32" t="n">
        <v>0.713</v>
      </c>
      <c r="J1724" s="32" t="n">
        <v>0.468</v>
      </c>
      <c r="K1724" s="33" t="n">
        <f aca="false">COUNTIF(B1724:J1724,"&lt;0.05")</f>
        <v>1</v>
      </c>
      <c r="L1724" s="34" t="n">
        <f aca="false">COUNTIF(B1724:J1724,"&lt;0.005556")</f>
        <v>0</v>
      </c>
    </row>
    <row r="1725" customFormat="false" ht="15" hidden="false" customHeight="false" outlineLevel="0" collapsed="false">
      <c r="A1725" s="32" t="s">
        <v>5628</v>
      </c>
      <c r="B1725" s="32" t="s">
        <v>6779</v>
      </c>
      <c r="C1725" s="32" t="n">
        <v>0.95</v>
      </c>
      <c r="D1725" s="32" t="n">
        <v>1</v>
      </c>
      <c r="E1725" s="32" t="n">
        <v>1</v>
      </c>
      <c r="F1725" s="32" t="s">
        <v>6779</v>
      </c>
      <c r="G1725" s="32" t="s">
        <v>6779</v>
      </c>
      <c r="H1725" s="32" t="n">
        <v>1</v>
      </c>
      <c r="I1725" s="32" t="s">
        <v>6779</v>
      </c>
      <c r="J1725" s="32" t="s">
        <v>6779</v>
      </c>
      <c r="K1725" s="33" t="n">
        <f aca="false">COUNTIF(B1725:J1725,"&lt;0.05")</f>
        <v>0</v>
      </c>
      <c r="L1725" s="34" t="n">
        <f aca="false">COUNTIF(B1725:J1725,"&lt;0.005556")</f>
        <v>0</v>
      </c>
    </row>
    <row r="1726" customFormat="false" ht="15" hidden="false" customHeight="false" outlineLevel="0" collapsed="false">
      <c r="A1726" s="32" t="s">
        <v>1764</v>
      </c>
      <c r="B1726" s="32" t="n">
        <v>0.34</v>
      </c>
      <c r="C1726" s="32" t="n">
        <v>0.63</v>
      </c>
      <c r="D1726" s="32" t="n">
        <v>0.251</v>
      </c>
      <c r="E1726" s="32" t="n">
        <v>0.487</v>
      </c>
      <c r="F1726" s="32" t="n">
        <v>0.191</v>
      </c>
      <c r="G1726" s="32" t="n">
        <v>0.422</v>
      </c>
      <c r="H1726" s="32" t="n">
        <v>0.514</v>
      </c>
      <c r="I1726" s="32" t="n">
        <v>0.153</v>
      </c>
      <c r="J1726" s="32" t="n">
        <v>0.638</v>
      </c>
      <c r="K1726" s="33" t="n">
        <f aca="false">COUNTIF(B1726:J1726,"&lt;0.05")</f>
        <v>0</v>
      </c>
      <c r="L1726" s="34" t="n">
        <f aca="false">COUNTIF(B1726:J1726,"&lt;0.005556")</f>
        <v>0</v>
      </c>
    </row>
    <row r="1727" customFormat="false" ht="15" hidden="false" customHeight="false" outlineLevel="0" collapsed="false">
      <c r="A1727" s="32" t="s">
        <v>2427</v>
      </c>
      <c r="B1727" s="32" t="n">
        <v>0.022</v>
      </c>
      <c r="C1727" s="32" t="n">
        <v>0.84</v>
      </c>
      <c r="D1727" s="32" t="n">
        <v>0.162</v>
      </c>
      <c r="E1727" s="32" t="n">
        <v>0.529</v>
      </c>
      <c r="F1727" s="32" t="n">
        <v>0.478</v>
      </c>
      <c r="G1727" s="32" t="n">
        <v>0.68</v>
      </c>
      <c r="H1727" s="32" t="n">
        <v>0.059</v>
      </c>
      <c r="I1727" s="32" t="n">
        <v>0.825</v>
      </c>
      <c r="J1727" s="32" t="n">
        <v>0.436</v>
      </c>
      <c r="K1727" s="33" t="n">
        <f aca="false">COUNTIF(B1727:J1727,"&lt;0.05")</f>
        <v>1</v>
      </c>
      <c r="L1727" s="34" t="n">
        <f aca="false">COUNTIF(B1727:J1727,"&lt;0.005556")</f>
        <v>0</v>
      </c>
    </row>
    <row r="1728" customFormat="false" ht="15" hidden="false" customHeight="false" outlineLevel="0" collapsed="false">
      <c r="A1728" s="32" t="s">
        <v>2048</v>
      </c>
      <c r="B1728" s="32" t="n">
        <v>0.713</v>
      </c>
      <c r="C1728" s="32" t="n">
        <v>0.678</v>
      </c>
      <c r="D1728" s="32" t="n">
        <v>0.639</v>
      </c>
      <c r="E1728" s="32" t="n">
        <v>0.016</v>
      </c>
      <c r="F1728" s="32" t="n">
        <v>0.494</v>
      </c>
      <c r="G1728" s="32" t="n">
        <v>0.628</v>
      </c>
      <c r="H1728" s="32" t="n">
        <v>0.728</v>
      </c>
      <c r="I1728" s="32" t="n">
        <v>0.466</v>
      </c>
      <c r="J1728" s="32" t="n">
        <v>0.557</v>
      </c>
      <c r="K1728" s="33" t="n">
        <f aca="false">COUNTIF(B1728:J1728,"&lt;0.05")</f>
        <v>1</v>
      </c>
      <c r="L1728" s="34" t="n">
        <f aca="false">COUNTIF(B1728:J1728,"&lt;0.005556")</f>
        <v>0</v>
      </c>
    </row>
    <row r="1729" customFormat="false" ht="15" hidden="false" customHeight="false" outlineLevel="0" collapsed="false">
      <c r="A1729" s="32" t="s">
        <v>4429</v>
      </c>
      <c r="B1729" s="32" t="n">
        <v>1</v>
      </c>
      <c r="C1729" s="32" t="n">
        <v>0.949</v>
      </c>
      <c r="D1729" s="32" t="n">
        <v>1</v>
      </c>
      <c r="E1729" s="32" t="n">
        <v>0.927</v>
      </c>
      <c r="F1729" s="32" t="n">
        <v>0.983</v>
      </c>
      <c r="G1729" s="32" t="s">
        <v>6779</v>
      </c>
      <c r="H1729" s="32" t="n">
        <v>1</v>
      </c>
      <c r="I1729" s="32" t="n">
        <v>0.969</v>
      </c>
      <c r="J1729" s="32" t="n">
        <v>0.942</v>
      </c>
      <c r="K1729" s="33" t="n">
        <f aca="false">COUNTIF(B1729:J1729,"&lt;0.05")</f>
        <v>0</v>
      </c>
      <c r="L1729" s="34" t="n">
        <f aca="false">COUNTIF(B1729:J1729,"&lt;0.005556")</f>
        <v>0</v>
      </c>
    </row>
    <row r="1730" customFormat="false" ht="15" hidden="false" customHeight="false" outlineLevel="0" collapsed="false">
      <c r="A1730" s="32" t="s">
        <v>4882</v>
      </c>
      <c r="B1730" s="32" t="n">
        <v>0.974</v>
      </c>
      <c r="C1730" s="32" t="n">
        <v>0.984</v>
      </c>
      <c r="D1730" s="32" t="s">
        <v>6779</v>
      </c>
      <c r="E1730" s="32" t="n">
        <v>1</v>
      </c>
      <c r="F1730" s="32" t="n">
        <v>1</v>
      </c>
      <c r="G1730" s="32" t="n">
        <v>0.754</v>
      </c>
      <c r="H1730" s="32" t="s">
        <v>6779</v>
      </c>
      <c r="I1730" s="32" t="s">
        <v>6779</v>
      </c>
      <c r="J1730" s="32" t="n">
        <v>0.943</v>
      </c>
      <c r="K1730" s="33" t="n">
        <f aca="false">COUNTIF(B1730:J1730,"&lt;0.05")</f>
        <v>0</v>
      </c>
      <c r="L1730" s="34" t="n">
        <f aca="false">COUNTIF(B1730:J1730,"&lt;0.005556")</f>
        <v>0</v>
      </c>
    </row>
    <row r="1731" customFormat="false" ht="15" hidden="false" customHeight="false" outlineLevel="0" collapsed="false">
      <c r="A1731" s="32" t="s">
        <v>3075</v>
      </c>
      <c r="B1731" s="32" t="n">
        <v>0.869</v>
      </c>
      <c r="C1731" s="32" t="n">
        <v>0.687</v>
      </c>
      <c r="D1731" s="32" t="n">
        <v>0.389</v>
      </c>
      <c r="E1731" s="32" t="n">
        <v>0.428</v>
      </c>
      <c r="F1731" s="32" t="n">
        <v>0.586</v>
      </c>
      <c r="G1731" s="32" t="n">
        <v>0.353</v>
      </c>
      <c r="H1731" s="32" t="n">
        <v>0.431</v>
      </c>
      <c r="I1731" s="32" t="n">
        <v>0.18</v>
      </c>
      <c r="J1731" s="32" t="n">
        <v>0.892</v>
      </c>
      <c r="K1731" s="33" t="n">
        <f aca="false">COUNTIF(B1731:J1731,"&lt;0.05")</f>
        <v>0</v>
      </c>
      <c r="L1731" s="34" t="n">
        <f aca="false">COUNTIF(B1731:J1731,"&lt;0.005556")</f>
        <v>0</v>
      </c>
    </row>
    <row r="1732" customFormat="false" ht="15" hidden="false" customHeight="false" outlineLevel="0" collapsed="false">
      <c r="A1732" s="32" t="s">
        <v>2398</v>
      </c>
      <c r="B1732" s="32" t="n">
        <v>0.142</v>
      </c>
      <c r="C1732" s="32" t="n">
        <v>0.58</v>
      </c>
      <c r="D1732" s="32" t="n">
        <v>0.58</v>
      </c>
      <c r="E1732" s="32" t="n">
        <v>0.677</v>
      </c>
      <c r="F1732" s="32" t="n">
        <v>0.495</v>
      </c>
      <c r="G1732" s="32" t="n">
        <v>0.645</v>
      </c>
      <c r="H1732" s="32" t="n">
        <v>0.622</v>
      </c>
      <c r="I1732" s="32" t="n">
        <v>0.044</v>
      </c>
      <c r="J1732" s="32" t="n">
        <v>0.295</v>
      </c>
      <c r="K1732" s="33" t="n">
        <f aca="false">COUNTIF(B1732:J1732,"&lt;0.05")</f>
        <v>1</v>
      </c>
      <c r="L1732" s="34" t="n">
        <f aca="false">COUNTIF(B1732:J1732,"&lt;0.005556")</f>
        <v>0</v>
      </c>
    </row>
    <row r="1733" customFormat="false" ht="15" hidden="false" customHeight="false" outlineLevel="0" collapsed="false">
      <c r="A1733" s="32" t="s">
        <v>4150</v>
      </c>
      <c r="B1733" s="32" t="n">
        <v>1</v>
      </c>
      <c r="C1733" s="32" t="n">
        <v>0.838</v>
      </c>
      <c r="D1733" s="32" t="n">
        <v>0.826</v>
      </c>
      <c r="E1733" s="32" t="n">
        <v>0.699</v>
      </c>
      <c r="F1733" s="32" t="n">
        <v>0.834</v>
      </c>
      <c r="G1733" s="32" t="n">
        <v>1</v>
      </c>
      <c r="H1733" s="32" t="n">
        <v>1</v>
      </c>
      <c r="I1733" s="32" t="n">
        <v>1</v>
      </c>
      <c r="J1733" s="32" t="s">
        <v>6779</v>
      </c>
      <c r="K1733" s="33" t="n">
        <f aca="false">COUNTIF(B1733:J1733,"&lt;0.05")</f>
        <v>0</v>
      </c>
      <c r="L1733" s="34" t="n">
        <f aca="false">COUNTIF(B1733:J1733,"&lt;0.005556")</f>
        <v>0</v>
      </c>
    </row>
    <row r="1734" customFormat="false" ht="15" hidden="false" customHeight="false" outlineLevel="0" collapsed="false">
      <c r="A1734" s="32" t="s">
        <v>5678</v>
      </c>
      <c r="B1734" s="32" t="n">
        <v>1</v>
      </c>
      <c r="C1734" s="32" t="n">
        <v>1</v>
      </c>
      <c r="D1734" s="32" t="s">
        <v>6779</v>
      </c>
      <c r="E1734" s="32" t="n">
        <v>1</v>
      </c>
      <c r="F1734" s="32" t="s">
        <v>6779</v>
      </c>
      <c r="G1734" s="32" t="s">
        <v>6779</v>
      </c>
      <c r="H1734" s="32" t="s">
        <v>6779</v>
      </c>
      <c r="I1734" s="32" t="n">
        <v>1</v>
      </c>
      <c r="J1734" s="32" t="n">
        <v>0.982</v>
      </c>
      <c r="K1734" s="33" t="n">
        <f aca="false">COUNTIF(B1734:J1734,"&lt;0.05")</f>
        <v>0</v>
      </c>
      <c r="L1734" s="34" t="n">
        <f aca="false">COUNTIF(B1734:J1734,"&lt;0.005556")</f>
        <v>0</v>
      </c>
    </row>
    <row r="1735" customFormat="false" ht="15" hidden="false" customHeight="false" outlineLevel="0" collapsed="false">
      <c r="A1735" s="32" t="s">
        <v>5146</v>
      </c>
      <c r="B1735" s="32" t="s">
        <v>6779</v>
      </c>
      <c r="C1735" s="32" t="n">
        <v>0.984</v>
      </c>
      <c r="D1735" s="32" t="n">
        <v>1</v>
      </c>
      <c r="E1735" s="32" t="n">
        <v>0.992</v>
      </c>
      <c r="F1735" s="32" t="n">
        <v>1</v>
      </c>
      <c r="G1735" s="32" t="n">
        <v>0.972</v>
      </c>
      <c r="H1735" s="32" t="s">
        <v>6779</v>
      </c>
      <c r="I1735" s="32" t="s">
        <v>6779</v>
      </c>
      <c r="J1735" s="32" t="n">
        <v>1</v>
      </c>
      <c r="K1735" s="33" t="n">
        <f aca="false">COUNTIF(B1735:J1735,"&lt;0.05")</f>
        <v>0</v>
      </c>
      <c r="L1735" s="34" t="n">
        <f aca="false">COUNTIF(B1735:J1735,"&lt;0.005556")</f>
        <v>0</v>
      </c>
    </row>
    <row r="1736" customFormat="false" ht="15" hidden="false" customHeight="false" outlineLevel="0" collapsed="false">
      <c r="A1736" s="32" t="s">
        <v>5847</v>
      </c>
      <c r="B1736" s="32" t="n">
        <v>0.978</v>
      </c>
      <c r="C1736" s="32" t="s">
        <v>6779</v>
      </c>
      <c r="D1736" s="32" t="s">
        <v>6779</v>
      </c>
      <c r="E1736" s="32" t="n">
        <v>0.993</v>
      </c>
      <c r="F1736" s="32" t="s">
        <v>6779</v>
      </c>
      <c r="G1736" s="32" t="n">
        <v>0.975</v>
      </c>
      <c r="H1736" s="32" t="s">
        <v>6779</v>
      </c>
      <c r="I1736" s="32" t="n">
        <v>1</v>
      </c>
      <c r="J1736" s="32" t="s">
        <v>6779</v>
      </c>
      <c r="K1736" s="33" t="n">
        <f aca="false">COUNTIF(B1736:J1736,"&lt;0.05")</f>
        <v>0</v>
      </c>
      <c r="L1736" s="34" t="n">
        <f aca="false">COUNTIF(B1736:J1736,"&lt;0.005556")</f>
        <v>0</v>
      </c>
    </row>
    <row r="1737" customFormat="false" ht="15" hidden="false" customHeight="false" outlineLevel="0" collapsed="false">
      <c r="A1737" s="32" t="s">
        <v>476</v>
      </c>
      <c r="B1737" s="32" t="n">
        <v>0.596</v>
      </c>
      <c r="C1737" s="32" t="n">
        <v>0.587</v>
      </c>
      <c r="D1737" s="32" t="n">
        <v>0.166</v>
      </c>
      <c r="E1737" s="32" t="n">
        <v>0.097</v>
      </c>
      <c r="F1737" s="32" t="n">
        <v>0.556</v>
      </c>
      <c r="G1737" s="32" t="n">
        <v>0.309</v>
      </c>
      <c r="H1737" s="32" t="n">
        <v>0.03</v>
      </c>
      <c r="I1737" s="32" t="n">
        <v>0.603</v>
      </c>
      <c r="J1737" s="32" t="n">
        <v>0.47</v>
      </c>
      <c r="K1737" s="33" t="n">
        <f aca="false">COUNTIF(B1737:J1737,"&lt;0.05")</f>
        <v>1</v>
      </c>
      <c r="L1737" s="34" t="n">
        <f aca="false">COUNTIF(B1737:J1737,"&lt;0.005556")</f>
        <v>0</v>
      </c>
    </row>
    <row r="1738" customFormat="false" ht="15" hidden="false" customHeight="false" outlineLevel="0" collapsed="false">
      <c r="A1738" s="32" t="s">
        <v>3381</v>
      </c>
      <c r="B1738" s="32" t="n">
        <v>0.587</v>
      </c>
      <c r="C1738" s="32" t="n">
        <v>0.552</v>
      </c>
      <c r="D1738" s="32" t="n">
        <v>0.665</v>
      </c>
      <c r="E1738" s="32" t="n">
        <v>0.55</v>
      </c>
      <c r="F1738" s="32" t="n">
        <v>0.587</v>
      </c>
      <c r="G1738" s="32" t="n">
        <v>0.755</v>
      </c>
      <c r="H1738" s="32" t="n">
        <v>0.765</v>
      </c>
      <c r="I1738" s="32" t="n">
        <v>1</v>
      </c>
      <c r="J1738" s="32" t="n">
        <v>0.254</v>
      </c>
      <c r="K1738" s="33" t="n">
        <f aca="false">COUNTIF(B1738:J1738,"&lt;0.05")</f>
        <v>0</v>
      </c>
      <c r="L1738" s="34" t="n">
        <f aca="false">COUNTIF(B1738:J1738,"&lt;0.005556")</f>
        <v>0</v>
      </c>
    </row>
    <row r="1739" customFormat="false" ht="15" hidden="false" customHeight="false" outlineLevel="0" collapsed="false">
      <c r="A1739" s="32" t="s">
        <v>510</v>
      </c>
      <c r="B1739" s="32" t="n">
        <v>0.443</v>
      </c>
      <c r="C1739" s="32" t="n">
        <v>0.145</v>
      </c>
      <c r="D1739" s="32" t="n">
        <v>0.183</v>
      </c>
      <c r="E1739" s="32" t="n">
        <v>0.109</v>
      </c>
      <c r="F1739" s="32" t="n">
        <v>0.326</v>
      </c>
      <c r="G1739" s="32" t="n">
        <v>0.653</v>
      </c>
      <c r="H1739" s="32" t="n">
        <v>0.473</v>
      </c>
      <c r="I1739" s="32" t="n">
        <v>0.437</v>
      </c>
      <c r="J1739" s="32" t="n">
        <v>0.537</v>
      </c>
      <c r="K1739" s="33" t="n">
        <f aca="false">COUNTIF(B1739:J1739,"&lt;0.05")</f>
        <v>0</v>
      </c>
      <c r="L1739" s="34" t="n">
        <f aca="false">COUNTIF(B1739:J1739,"&lt;0.005556")</f>
        <v>0</v>
      </c>
    </row>
    <row r="1740" customFormat="false" ht="15" hidden="false" customHeight="false" outlineLevel="0" collapsed="false">
      <c r="A1740" s="32" t="s">
        <v>1469</v>
      </c>
      <c r="B1740" s="32" t="n">
        <v>0.479</v>
      </c>
      <c r="C1740" s="32" t="n">
        <v>0.341</v>
      </c>
      <c r="D1740" s="32" t="n">
        <v>0.481</v>
      </c>
      <c r="E1740" s="32" t="n">
        <v>0.326</v>
      </c>
      <c r="F1740" s="32" t="n">
        <v>0.314</v>
      </c>
      <c r="G1740" s="32" t="n">
        <v>0.424</v>
      </c>
      <c r="H1740" s="32" t="n">
        <v>0.2</v>
      </c>
      <c r="I1740" s="32" t="n">
        <v>0.422</v>
      </c>
      <c r="J1740" s="32" t="n">
        <v>0.711</v>
      </c>
      <c r="K1740" s="33" t="n">
        <f aca="false">COUNTIF(B1740:J1740,"&lt;0.05")</f>
        <v>0</v>
      </c>
      <c r="L1740" s="34" t="n">
        <f aca="false">COUNTIF(B1740:J1740,"&lt;0.005556")</f>
        <v>0</v>
      </c>
    </row>
    <row r="1741" customFormat="false" ht="15" hidden="false" customHeight="false" outlineLevel="0" collapsed="false">
      <c r="A1741" s="32" t="s">
        <v>4872</v>
      </c>
      <c r="B1741" s="32" t="n">
        <v>1</v>
      </c>
      <c r="C1741" s="32" t="n">
        <v>0.984</v>
      </c>
      <c r="D1741" s="32" t="s">
        <v>6779</v>
      </c>
      <c r="E1741" s="32" t="n">
        <v>0.957</v>
      </c>
      <c r="F1741" s="32" t="n">
        <v>0.675</v>
      </c>
      <c r="G1741" s="32" t="s">
        <v>6779</v>
      </c>
      <c r="H1741" s="32" t="n">
        <v>1</v>
      </c>
      <c r="I1741" s="32" t="n">
        <v>1</v>
      </c>
      <c r="J1741" s="32" t="s">
        <v>6779</v>
      </c>
      <c r="K1741" s="33" t="n">
        <f aca="false">COUNTIF(B1741:J1741,"&lt;0.05")</f>
        <v>0</v>
      </c>
      <c r="L1741" s="34" t="n">
        <f aca="false">COUNTIF(B1741:J1741,"&lt;0.005556")</f>
        <v>0</v>
      </c>
    </row>
    <row r="1742" customFormat="false" ht="15" hidden="false" customHeight="false" outlineLevel="0" collapsed="false">
      <c r="A1742" s="32" t="s">
        <v>5696</v>
      </c>
      <c r="B1742" s="32" t="n">
        <v>1</v>
      </c>
      <c r="C1742" s="32" t="n">
        <v>1</v>
      </c>
      <c r="D1742" s="32" t="s">
        <v>6779</v>
      </c>
      <c r="E1742" s="32" t="n">
        <v>0.993</v>
      </c>
      <c r="F1742" s="32" t="n">
        <v>1</v>
      </c>
      <c r="G1742" s="32" t="s">
        <v>6779</v>
      </c>
      <c r="H1742" s="32" t="n">
        <v>1</v>
      </c>
      <c r="I1742" s="32" t="s">
        <v>6779</v>
      </c>
      <c r="J1742" s="32" t="s">
        <v>6779</v>
      </c>
      <c r="K1742" s="33" t="n">
        <f aca="false">COUNTIF(B1742:J1742,"&lt;0.05")</f>
        <v>0</v>
      </c>
      <c r="L1742" s="34" t="n">
        <f aca="false">COUNTIF(B1742:J1742,"&lt;0.005556")</f>
        <v>0</v>
      </c>
    </row>
    <row r="1743" customFormat="false" ht="15" hidden="false" customHeight="false" outlineLevel="0" collapsed="false">
      <c r="A1743" s="32" t="s">
        <v>325</v>
      </c>
      <c r="B1743" s="32" t="n">
        <v>0.37</v>
      </c>
      <c r="C1743" s="32" t="n">
        <v>0.099</v>
      </c>
      <c r="D1743" s="32" t="n">
        <v>0.638</v>
      </c>
      <c r="E1743" s="32" t="n">
        <v>0.043</v>
      </c>
      <c r="F1743" s="32" t="n">
        <v>0.265</v>
      </c>
      <c r="G1743" s="32" t="n">
        <v>0.627</v>
      </c>
      <c r="H1743" s="32" t="n">
        <v>0.125</v>
      </c>
      <c r="I1743" s="32" t="n">
        <v>0.398</v>
      </c>
      <c r="J1743" s="32" t="n">
        <v>0.625</v>
      </c>
      <c r="K1743" s="33" t="n">
        <f aca="false">COUNTIF(B1743:J1743,"&lt;0.05")</f>
        <v>1</v>
      </c>
      <c r="L1743" s="34" t="n">
        <f aca="false">COUNTIF(B1743:J1743,"&lt;0.005556")</f>
        <v>0</v>
      </c>
    </row>
    <row r="1744" customFormat="false" ht="15" hidden="false" customHeight="false" outlineLevel="0" collapsed="false">
      <c r="A1744" s="32" t="s">
        <v>3709</v>
      </c>
      <c r="B1744" s="32" t="n">
        <v>0.675</v>
      </c>
      <c r="C1744" s="32" t="n">
        <v>0.902</v>
      </c>
      <c r="D1744" s="32" t="n">
        <v>0.948</v>
      </c>
      <c r="E1744" s="32" t="n">
        <v>0.702</v>
      </c>
      <c r="F1744" s="32" t="n">
        <v>0.834</v>
      </c>
      <c r="G1744" s="32" t="n">
        <v>0.847</v>
      </c>
      <c r="H1744" s="32" t="n">
        <v>0.927</v>
      </c>
      <c r="I1744" s="32" t="n">
        <v>0.098</v>
      </c>
      <c r="J1744" s="32" t="n">
        <v>0.981</v>
      </c>
      <c r="K1744" s="33" t="n">
        <f aca="false">COUNTIF(B1744:J1744,"&lt;0.05")</f>
        <v>0</v>
      </c>
      <c r="L1744" s="34" t="n">
        <f aca="false">COUNTIF(B1744:J1744,"&lt;0.005556")</f>
        <v>0</v>
      </c>
    </row>
    <row r="1745" customFormat="false" ht="15" hidden="false" customHeight="false" outlineLevel="0" collapsed="false">
      <c r="A1745" s="32" t="s">
        <v>782</v>
      </c>
      <c r="B1745" s="32" t="n">
        <v>0.614</v>
      </c>
      <c r="C1745" s="32" t="n">
        <v>0.588</v>
      </c>
      <c r="D1745" s="32" t="n">
        <v>0.602</v>
      </c>
      <c r="E1745" s="32" t="n">
        <v>0.253</v>
      </c>
      <c r="F1745" s="32" t="n">
        <v>0.133</v>
      </c>
      <c r="G1745" s="32" t="n">
        <v>0.342</v>
      </c>
      <c r="H1745" s="32" t="n">
        <v>0.111</v>
      </c>
      <c r="I1745" s="32" t="n">
        <v>0.224</v>
      </c>
      <c r="J1745" s="32" t="n">
        <v>0.591</v>
      </c>
      <c r="K1745" s="33" t="n">
        <f aca="false">COUNTIF(B1745:J1745,"&lt;0.05")</f>
        <v>0</v>
      </c>
      <c r="L1745" s="34" t="n">
        <f aca="false">COUNTIF(B1745:J1745,"&lt;0.005556")</f>
        <v>0</v>
      </c>
    </row>
    <row r="1746" customFormat="false" ht="15" hidden="false" customHeight="false" outlineLevel="0" collapsed="false">
      <c r="A1746" s="32" t="s">
        <v>5185</v>
      </c>
      <c r="B1746" s="32" t="n">
        <v>1</v>
      </c>
      <c r="C1746" s="32" t="n">
        <v>1</v>
      </c>
      <c r="D1746" s="32" t="n">
        <v>0.897</v>
      </c>
      <c r="E1746" s="32" t="n">
        <v>0.891</v>
      </c>
      <c r="F1746" s="32" t="n">
        <v>0.983</v>
      </c>
      <c r="G1746" s="32" t="s">
        <v>6779</v>
      </c>
      <c r="H1746" s="32" t="s">
        <v>6779</v>
      </c>
      <c r="I1746" s="32" t="n">
        <v>1</v>
      </c>
      <c r="J1746" s="32" t="s">
        <v>6779</v>
      </c>
      <c r="K1746" s="33" t="n">
        <f aca="false">COUNTIF(B1746:J1746,"&lt;0.05")</f>
        <v>0</v>
      </c>
      <c r="L1746" s="34" t="n">
        <f aca="false">COUNTIF(B1746:J1746,"&lt;0.005556")</f>
        <v>0</v>
      </c>
    </row>
    <row r="1747" customFormat="false" ht="15" hidden="false" customHeight="false" outlineLevel="0" collapsed="false">
      <c r="A1747" s="32" t="s">
        <v>1039</v>
      </c>
      <c r="B1747" s="32" t="n">
        <v>0.534</v>
      </c>
      <c r="C1747" s="32" t="n">
        <v>0.334</v>
      </c>
      <c r="D1747" s="32" t="n">
        <v>0.157</v>
      </c>
      <c r="E1747" s="32" t="n">
        <v>0.597</v>
      </c>
      <c r="F1747" s="32" t="n">
        <v>0.149</v>
      </c>
      <c r="G1747" s="32" t="n">
        <v>0.468</v>
      </c>
      <c r="H1747" s="32" t="n">
        <v>0.213</v>
      </c>
      <c r="I1747" s="32" t="n">
        <v>0.671</v>
      </c>
      <c r="J1747" s="32" t="n">
        <v>0.589</v>
      </c>
      <c r="K1747" s="33" t="n">
        <f aca="false">COUNTIF(B1747:J1747,"&lt;0.05")</f>
        <v>0</v>
      </c>
      <c r="L1747" s="34" t="n">
        <f aca="false">COUNTIF(B1747:J1747,"&lt;0.005556")</f>
        <v>0</v>
      </c>
    </row>
    <row r="1748" customFormat="false" ht="15" hidden="false" customHeight="false" outlineLevel="0" collapsed="false">
      <c r="A1748" s="32" t="s">
        <v>4898</v>
      </c>
      <c r="B1748" s="32" t="n">
        <v>1</v>
      </c>
      <c r="C1748" s="32" t="n">
        <v>1</v>
      </c>
      <c r="D1748" s="32" t="n">
        <v>0.982</v>
      </c>
      <c r="E1748" s="32" t="n">
        <v>0.893</v>
      </c>
      <c r="F1748" s="32" t="n">
        <v>0.982</v>
      </c>
      <c r="G1748" s="32" t="n">
        <v>0.974</v>
      </c>
      <c r="H1748" s="32" t="s">
        <v>6779</v>
      </c>
      <c r="I1748" s="32" t="n">
        <v>1</v>
      </c>
      <c r="J1748" s="32" t="s">
        <v>6779</v>
      </c>
      <c r="K1748" s="33" t="n">
        <f aca="false">COUNTIF(B1748:J1748,"&lt;0.05")</f>
        <v>0</v>
      </c>
      <c r="L1748" s="34" t="n">
        <f aca="false">COUNTIF(B1748:J1748,"&lt;0.005556")</f>
        <v>0</v>
      </c>
    </row>
    <row r="1749" customFormat="false" ht="15" hidden="false" customHeight="false" outlineLevel="0" collapsed="false">
      <c r="A1749" s="32" t="s">
        <v>4732</v>
      </c>
      <c r="B1749" s="32" t="n">
        <v>1</v>
      </c>
      <c r="C1749" s="32" t="s">
        <v>6779</v>
      </c>
      <c r="D1749" s="32" t="n">
        <v>0.948</v>
      </c>
      <c r="E1749" s="32" t="n">
        <v>0.852</v>
      </c>
      <c r="F1749" s="32" t="s">
        <v>6779</v>
      </c>
      <c r="G1749" s="32" t="n">
        <v>0.975</v>
      </c>
      <c r="H1749" s="32" t="n">
        <v>1</v>
      </c>
      <c r="I1749" s="32" t="n">
        <v>1</v>
      </c>
      <c r="J1749" s="32" t="n">
        <v>0.982</v>
      </c>
      <c r="K1749" s="33" t="n">
        <f aca="false">COUNTIF(B1749:J1749,"&lt;0.05")</f>
        <v>0</v>
      </c>
      <c r="L1749" s="34" t="n">
        <f aca="false">COUNTIF(B1749:J1749,"&lt;0.005556")</f>
        <v>0</v>
      </c>
    </row>
    <row r="1750" customFormat="false" ht="15" hidden="false" customHeight="false" outlineLevel="0" collapsed="false">
      <c r="A1750" s="32" t="s">
        <v>2621</v>
      </c>
      <c r="B1750" s="32" t="n">
        <v>0.443</v>
      </c>
      <c r="C1750" s="32" t="n">
        <v>0.159</v>
      </c>
      <c r="D1750" s="32" t="n">
        <v>0.022</v>
      </c>
      <c r="E1750" s="32" t="n">
        <v>0.083</v>
      </c>
      <c r="F1750" s="32" t="n">
        <v>0.055</v>
      </c>
      <c r="G1750" s="32" t="n">
        <v>0.379</v>
      </c>
      <c r="H1750" s="32" t="n">
        <v>0.383</v>
      </c>
      <c r="I1750" s="32" t="n">
        <v>0.433</v>
      </c>
      <c r="J1750" s="32" t="n">
        <v>0.192</v>
      </c>
      <c r="K1750" s="33" t="n">
        <f aca="false">COUNTIF(B1750:J1750,"&lt;0.05")</f>
        <v>1</v>
      </c>
      <c r="L1750" s="34" t="n">
        <f aca="false">COUNTIF(B1750:J1750,"&lt;0.005556")</f>
        <v>0</v>
      </c>
    </row>
    <row r="1751" customFormat="false" ht="15" hidden="false" customHeight="false" outlineLevel="0" collapsed="false">
      <c r="A1751" s="32" t="s">
        <v>3666</v>
      </c>
      <c r="B1751" s="32" t="n">
        <v>0.866</v>
      </c>
      <c r="C1751" s="32" t="n">
        <v>0.836</v>
      </c>
      <c r="D1751" s="32" t="n">
        <v>0.751</v>
      </c>
      <c r="E1751" s="32" t="n">
        <v>0.704</v>
      </c>
      <c r="F1751" s="32" t="n">
        <v>1</v>
      </c>
      <c r="G1751" s="32" t="n">
        <v>0.847</v>
      </c>
      <c r="H1751" s="32" t="n">
        <v>0.931</v>
      </c>
      <c r="I1751" s="32" t="n">
        <v>1</v>
      </c>
      <c r="J1751" s="32" t="n">
        <v>0.821</v>
      </c>
      <c r="K1751" s="33" t="n">
        <f aca="false">COUNTIF(B1751:J1751,"&lt;0.05")</f>
        <v>0</v>
      </c>
      <c r="L1751" s="34" t="n">
        <f aca="false">COUNTIF(B1751:J1751,"&lt;0.005556")</f>
        <v>0</v>
      </c>
    </row>
    <row r="1752" customFormat="false" ht="15" hidden="false" customHeight="false" outlineLevel="0" collapsed="false">
      <c r="A1752" s="32" t="s">
        <v>2830</v>
      </c>
      <c r="B1752" s="32" t="n">
        <v>0.687</v>
      </c>
      <c r="C1752" s="32" t="n">
        <v>0.424</v>
      </c>
      <c r="D1752" s="32" t="n">
        <v>0.606</v>
      </c>
      <c r="E1752" s="32" t="n">
        <v>0.128</v>
      </c>
      <c r="F1752" s="32" t="n">
        <v>0.494</v>
      </c>
      <c r="G1752" s="32" t="n">
        <v>0.215</v>
      </c>
      <c r="H1752" s="32" t="n">
        <v>0.554</v>
      </c>
      <c r="I1752" s="32" t="n">
        <v>0.968</v>
      </c>
      <c r="J1752" s="32" t="n">
        <v>0.249</v>
      </c>
      <c r="K1752" s="33" t="n">
        <f aca="false">COUNTIF(B1752:J1752,"&lt;0.05")</f>
        <v>0</v>
      </c>
      <c r="L1752" s="34" t="n">
        <f aca="false">COUNTIF(B1752:J1752,"&lt;0.005556")</f>
        <v>0</v>
      </c>
    </row>
    <row r="1753" customFormat="false" ht="15" hidden="false" customHeight="false" outlineLevel="0" collapsed="false">
      <c r="A1753" s="32" t="s">
        <v>5078</v>
      </c>
      <c r="B1753" s="32" t="s">
        <v>6779</v>
      </c>
      <c r="C1753" s="32" t="n">
        <v>1</v>
      </c>
      <c r="D1753" s="32" t="n">
        <v>0.981</v>
      </c>
      <c r="E1753" s="32" t="n">
        <v>0.993</v>
      </c>
      <c r="F1753" s="32" t="n">
        <v>0.102</v>
      </c>
      <c r="G1753" s="32" t="n">
        <v>1</v>
      </c>
      <c r="H1753" s="32" t="s">
        <v>6779</v>
      </c>
      <c r="I1753" s="32" t="n">
        <v>1</v>
      </c>
      <c r="J1753" s="32" t="n">
        <v>1</v>
      </c>
      <c r="K1753" s="33" t="n">
        <f aca="false">COUNTIF(B1753:J1753,"&lt;0.05")</f>
        <v>0</v>
      </c>
      <c r="L1753" s="34" t="n">
        <f aca="false">COUNTIF(B1753:J1753,"&lt;0.005556")</f>
        <v>0</v>
      </c>
    </row>
    <row r="1754" customFormat="false" ht="15" hidden="false" customHeight="false" outlineLevel="0" collapsed="false">
      <c r="A1754" s="32" t="s">
        <v>3598</v>
      </c>
      <c r="B1754" s="32" t="n">
        <v>0.787</v>
      </c>
      <c r="C1754" s="32" t="n">
        <v>0.601</v>
      </c>
      <c r="D1754" s="32" t="n">
        <v>0.751</v>
      </c>
      <c r="E1754" s="32" t="n">
        <v>0.249</v>
      </c>
      <c r="F1754" s="32" t="n">
        <v>0.325</v>
      </c>
      <c r="G1754" s="32" t="n">
        <v>0.754</v>
      </c>
      <c r="H1754" s="32" t="n">
        <v>0.978</v>
      </c>
      <c r="I1754" s="32" t="n">
        <v>0.969</v>
      </c>
      <c r="J1754" s="32" t="n">
        <v>0.745</v>
      </c>
      <c r="K1754" s="33" t="n">
        <f aca="false">COUNTIF(B1754:J1754,"&lt;0.05")</f>
        <v>0</v>
      </c>
      <c r="L1754" s="34" t="n">
        <f aca="false">COUNTIF(B1754:J1754,"&lt;0.005556")</f>
        <v>0</v>
      </c>
    </row>
    <row r="1755" customFormat="false" ht="15" hidden="false" customHeight="false" outlineLevel="0" collapsed="false">
      <c r="A1755" s="32" t="s">
        <v>626</v>
      </c>
      <c r="B1755" s="32" t="n">
        <v>0.445</v>
      </c>
      <c r="C1755" s="32" t="n">
        <v>0.496</v>
      </c>
      <c r="D1755" s="32" t="n">
        <v>0.321</v>
      </c>
      <c r="E1755" s="32" t="n">
        <v>0.17</v>
      </c>
      <c r="F1755" s="32" t="n">
        <v>0.263</v>
      </c>
      <c r="G1755" s="32" t="n">
        <v>0.368</v>
      </c>
      <c r="H1755" s="32" t="n">
        <v>0.373</v>
      </c>
      <c r="I1755" s="32" t="n">
        <v>0.044</v>
      </c>
      <c r="J1755" s="32" t="n">
        <v>0.625</v>
      </c>
      <c r="K1755" s="33" t="n">
        <f aca="false">COUNTIF(B1755:J1755,"&lt;0.05")</f>
        <v>1</v>
      </c>
      <c r="L1755" s="34" t="n">
        <f aca="false">COUNTIF(B1755:J1755,"&lt;0.005556")</f>
        <v>0</v>
      </c>
    </row>
    <row r="1756" customFormat="false" ht="15" hidden="false" customHeight="false" outlineLevel="0" collapsed="false">
      <c r="A1756" s="32" t="s">
        <v>3680</v>
      </c>
      <c r="B1756" s="32" t="n">
        <v>0.93</v>
      </c>
      <c r="C1756" s="32" t="n">
        <v>0.84</v>
      </c>
      <c r="D1756" s="32" t="n">
        <v>0.893</v>
      </c>
      <c r="E1756" s="32" t="n">
        <v>0.483</v>
      </c>
      <c r="F1756" s="32" t="n">
        <v>0.948</v>
      </c>
      <c r="G1756" s="32" t="n">
        <v>0.85</v>
      </c>
      <c r="H1756" s="32" t="n">
        <v>0.926</v>
      </c>
      <c r="I1756" s="32" t="n">
        <v>0.587</v>
      </c>
      <c r="J1756" s="32" t="n">
        <v>0.174</v>
      </c>
      <c r="K1756" s="33" t="n">
        <f aca="false">COUNTIF(B1756:J1756,"&lt;0.05")</f>
        <v>0</v>
      </c>
      <c r="L1756" s="34" t="n">
        <f aca="false">COUNTIF(B1756:J1756,"&lt;0.005556")</f>
        <v>0</v>
      </c>
    </row>
    <row r="1757" customFormat="false" ht="15" hidden="false" customHeight="false" outlineLevel="0" collapsed="false">
      <c r="A1757" s="32" t="s">
        <v>6352</v>
      </c>
      <c r="B1757" s="32" t="s">
        <v>6779</v>
      </c>
      <c r="C1757" s="32" t="n">
        <v>1</v>
      </c>
      <c r="D1757" s="32" t="n">
        <v>1</v>
      </c>
      <c r="E1757" s="32" t="s">
        <v>6779</v>
      </c>
      <c r="F1757" s="32" t="n">
        <v>1</v>
      </c>
      <c r="G1757" s="32" t="s">
        <v>6779</v>
      </c>
      <c r="H1757" s="32" t="s">
        <v>6779</v>
      </c>
      <c r="I1757" s="32" t="s">
        <v>6779</v>
      </c>
      <c r="J1757" s="32" t="s">
        <v>6779</v>
      </c>
      <c r="K1757" s="33" t="n">
        <f aca="false">COUNTIF(B1757:J1757,"&lt;0.05")</f>
        <v>0</v>
      </c>
      <c r="L1757" s="34" t="n">
        <f aca="false">COUNTIF(B1757:J1757,"&lt;0.005556")</f>
        <v>0</v>
      </c>
    </row>
    <row r="1758" customFormat="false" ht="15" hidden="false" customHeight="false" outlineLevel="0" collapsed="false">
      <c r="A1758" s="32" t="s">
        <v>3118</v>
      </c>
      <c r="B1758" s="32" t="n">
        <v>0.621</v>
      </c>
      <c r="C1758" s="32" t="n">
        <v>0.324</v>
      </c>
      <c r="D1758" s="32" t="n">
        <v>0.827</v>
      </c>
      <c r="E1758" s="32" t="n">
        <v>0.274</v>
      </c>
      <c r="F1758" s="32" t="n">
        <v>0.83</v>
      </c>
      <c r="G1758" s="32" t="n">
        <v>0.974</v>
      </c>
      <c r="H1758" s="32" t="n">
        <v>0.459</v>
      </c>
      <c r="I1758" s="32" t="n">
        <v>0.91</v>
      </c>
      <c r="J1758" s="32" t="n">
        <v>0.816</v>
      </c>
      <c r="K1758" s="33" t="n">
        <f aca="false">COUNTIF(B1758:J1758,"&lt;0.05")</f>
        <v>0</v>
      </c>
      <c r="L1758" s="34" t="n">
        <f aca="false">COUNTIF(B1758:J1758,"&lt;0.005556")</f>
        <v>0</v>
      </c>
    </row>
    <row r="1759" customFormat="false" ht="15" hidden="false" customHeight="false" outlineLevel="0" collapsed="false">
      <c r="A1759" s="32" t="s">
        <v>4584</v>
      </c>
      <c r="B1759" s="32" t="n">
        <v>0.978</v>
      </c>
      <c r="C1759" s="32" t="n">
        <v>0.901</v>
      </c>
      <c r="D1759" s="32" t="n">
        <v>1</v>
      </c>
      <c r="E1759" s="32" t="n">
        <v>0.849</v>
      </c>
      <c r="F1759" s="32" t="n">
        <v>0.983</v>
      </c>
      <c r="G1759" s="32" t="n">
        <v>0.925</v>
      </c>
      <c r="H1759" s="32" t="s">
        <v>6779</v>
      </c>
      <c r="I1759" s="32" t="s">
        <v>6779</v>
      </c>
      <c r="J1759" s="32" t="n">
        <v>0.893</v>
      </c>
      <c r="K1759" s="33" t="n">
        <f aca="false">COUNTIF(B1759:J1759,"&lt;0.05")</f>
        <v>0</v>
      </c>
      <c r="L1759" s="34" t="n">
        <f aca="false">COUNTIF(B1759:J1759,"&lt;0.005556")</f>
        <v>0</v>
      </c>
    </row>
    <row r="1760" customFormat="false" ht="15" hidden="false" customHeight="false" outlineLevel="0" collapsed="false">
      <c r="A1760" s="32" t="s">
        <v>4316</v>
      </c>
      <c r="B1760" s="32" t="n">
        <v>1</v>
      </c>
      <c r="C1760" s="32" t="n">
        <v>0.951</v>
      </c>
      <c r="D1760" s="32" t="n">
        <v>0.338</v>
      </c>
      <c r="E1760" s="32" t="n">
        <v>0.592</v>
      </c>
      <c r="F1760" s="32" t="n">
        <v>1</v>
      </c>
      <c r="G1760" s="32" t="n">
        <v>1</v>
      </c>
      <c r="H1760" s="32" t="n">
        <v>0.975</v>
      </c>
      <c r="I1760" s="32" t="n">
        <v>1</v>
      </c>
      <c r="J1760" s="32" t="s">
        <v>6779</v>
      </c>
      <c r="K1760" s="33" t="n">
        <f aca="false">COUNTIF(B1760:J1760,"&lt;0.05")</f>
        <v>0</v>
      </c>
      <c r="L1760" s="34" t="n">
        <f aca="false">COUNTIF(B1760:J1760,"&lt;0.005556")</f>
        <v>0</v>
      </c>
    </row>
    <row r="1761" customFormat="false" ht="15" hidden="false" customHeight="false" outlineLevel="0" collapsed="false">
      <c r="A1761" s="32" t="s">
        <v>5681</v>
      </c>
      <c r="B1761" s="32" t="n">
        <v>1</v>
      </c>
      <c r="C1761" s="32" t="s">
        <v>6779</v>
      </c>
      <c r="D1761" s="32" t="s">
        <v>6779</v>
      </c>
      <c r="E1761" s="32" t="n">
        <v>0.979</v>
      </c>
      <c r="F1761" s="32" t="s">
        <v>6779</v>
      </c>
      <c r="G1761" s="32" t="n">
        <v>0.975</v>
      </c>
      <c r="H1761" s="32" t="n">
        <v>0.976</v>
      </c>
      <c r="I1761" s="32" t="s">
        <v>6779</v>
      </c>
      <c r="J1761" s="32" t="n">
        <v>0.982</v>
      </c>
      <c r="K1761" s="33" t="n">
        <f aca="false">COUNTIF(B1761:J1761,"&lt;0.05")</f>
        <v>0</v>
      </c>
      <c r="L1761" s="34" t="n">
        <f aca="false">COUNTIF(B1761:J1761,"&lt;0.005556")</f>
        <v>0</v>
      </c>
    </row>
    <row r="1762" customFormat="false" ht="15" hidden="false" customHeight="false" outlineLevel="0" collapsed="false">
      <c r="A1762" s="32" t="s">
        <v>1435</v>
      </c>
      <c r="B1762" s="32" t="n">
        <v>0.173</v>
      </c>
      <c r="C1762" s="32" t="n">
        <v>0.329</v>
      </c>
      <c r="D1762" s="32" t="n">
        <v>0.445</v>
      </c>
      <c r="E1762" s="32" t="n">
        <v>0.178</v>
      </c>
      <c r="F1762" s="32" t="n">
        <v>0.372</v>
      </c>
      <c r="G1762" s="32" t="n">
        <v>0.663</v>
      </c>
      <c r="H1762" s="32" t="n">
        <v>0.359</v>
      </c>
      <c r="I1762" s="32" t="n">
        <v>0.672</v>
      </c>
      <c r="J1762" s="32" t="n">
        <v>0.593</v>
      </c>
      <c r="K1762" s="33" t="n">
        <f aca="false">COUNTIF(B1762:J1762,"&lt;0.05")</f>
        <v>0</v>
      </c>
      <c r="L1762" s="34" t="n">
        <f aca="false">COUNTIF(B1762:J1762,"&lt;0.005556")</f>
        <v>0</v>
      </c>
    </row>
    <row r="1763" customFormat="false" ht="15" hidden="false" customHeight="false" outlineLevel="0" collapsed="false">
      <c r="A1763" s="32" t="s">
        <v>3894</v>
      </c>
      <c r="B1763" s="32" t="n">
        <v>0.784</v>
      </c>
      <c r="C1763" s="32" t="n">
        <v>0.904</v>
      </c>
      <c r="D1763" s="32" t="n">
        <v>0.015</v>
      </c>
      <c r="E1763" s="32" t="n">
        <v>0.809</v>
      </c>
      <c r="F1763" s="32" t="n">
        <v>0.948</v>
      </c>
      <c r="G1763" s="32" t="n">
        <v>0.923</v>
      </c>
      <c r="H1763" s="32" t="n">
        <v>0.933</v>
      </c>
      <c r="I1763" s="32" t="n">
        <v>1</v>
      </c>
      <c r="J1763" s="32" t="n">
        <v>0.893</v>
      </c>
      <c r="K1763" s="33" t="n">
        <f aca="false">COUNTIF(B1763:J1763,"&lt;0.05")</f>
        <v>1</v>
      </c>
      <c r="L1763" s="34" t="n">
        <f aca="false">COUNTIF(B1763:J1763,"&lt;0.005556")</f>
        <v>0</v>
      </c>
    </row>
    <row r="1764" customFormat="false" ht="15" hidden="false" customHeight="false" outlineLevel="0" collapsed="false">
      <c r="A1764" s="32" t="s">
        <v>4500</v>
      </c>
      <c r="B1764" s="32" t="n">
        <v>0.932</v>
      </c>
      <c r="C1764" s="32" t="n">
        <v>0.233</v>
      </c>
      <c r="D1764" s="32" t="n">
        <v>0.982</v>
      </c>
      <c r="E1764" s="32" t="n">
        <v>0.93</v>
      </c>
      <c r="F1764" s="32" t="n">
        <v>0.898</v>
      </c>
      <c r="G1764" s="32" t="n">
        <v>1</v>
      </c>
      <c r="H1764" s="32" t="n">
        <v>1</v>
      </c>
      <c r="I1764" s="32" t="n">
        <v>1</v>
      </c>
      <c r="J1764" s="32" t="n">
        <v>1</v>
      </c>
      <c r="K1764" s="33" t="n">
        <f aca="false">COUNTIF(B1764:J1764,"&lt;0.05")</f>
        <v>0</v>
      </c>
      <c r="L1764" s="34" t="n">
        <f aca="false">COUNTIF(B1764:J1764,"&lt;0.005556")</f>
        <v>0</v>
      </c>
    </row>
    <row r="1765" customFormat="false" ht="15" hidden="false" customHeight="false" outlineLevel="0" collapsed="false">
      <c r="A1765" s="32" t="s">
        <v>1803</v>
      </c>
      <c r="B1765" s="32" t="n">
        <v>0.411</v>
      </c>
      <c r="C1765" s="32" t="n">
        <v>0.269</v>
      </c>
      <c r="D1765" s="32" t="n">
        <v>0.344</v>
      </c>
      <c r="E1765" s="32" t="n">
        <v>0.271</v>
      </c>
      <c r="F1765" s="32" t="n">
        <v>0.601</v>
      </c>
      <c r="G1765" s="32" t="n">
        <v>0.489</v>
      </c>
      <c r="H1765" s="32" t="n">
        <v>0.499</v>
      </c>
      <c r="I1765" s="32" t="n">
        <v>0.586</v>
      </c>
      <c r="J1765" s="32" t="n">
        <v>0.375</v>
      </c>
      <c r="K1765" s="33" t="n">
        <f aca="false">COUNTIF(B1765:J1765,"&lt;0.05")</f>
        <v>0</v>
      </c>
      <c r="L1765" s="34" t="n">
        <f aca="false">COUNTIF(B1765:J1765,"&lt;0.005556")</f>
        <v>0</v>
      </c>
    </row>
    <row r="1766" customFormat="false" ht="15" hidden="false" customHeight="false" outlineLevel="0" collapsed="false">
      <c r="A1766" s="32" t="s">
        <v>659</v>
      </c>
      <c r="B1766" s="32" t="n">
        <v>0.098</v>
      </c>
      <c r="C1766" s="32" t="n">
        <v>0.33</v>
      </c>
      <c r="D1766" s="32" t="n">
        <v>0.329</v>
      </c>
      <c r="E1766" s="32" t="n">
        <v>0.075</v>
      </c>
      <c r="F1766" s="32" t="n">
        <v>0.513</v>
      </c>
      <c r="G1766" s="32" t="n">
        <v>0.35</v>
      </c>
      <c r="H1766" s="32" t="n">
        <v>0.432</v>
      </c>
      <c r="I1766" s="32" t="n">
        <v>0.132</v>
      </c>
      <c r="J1766" s="32" t="n">
        <v>0.614</v>
      </c>
      <c r="K1766" s="33" t="n">
        <f aca="false">COUNTIF(B1766:J1766,"&lt;0.05")</f>
        <v>0</v>
      </c>
      <c r="L1766" s="34" t="n">
        <f aca="false">COUNTIF(B1766:J1766,"&lt;0.005556")</f>
        <v>0</v>
      </c>
    </row>
    <row r="1767" customFormat="false" ht="15" hidden="false" customHeight="false" outlineLevel="0" collapsed="false">
      <c r="A1767" s="32" t="s">
        <v>5933</v>
      </c>
      <c r="B1767" s="32" t="s">
        <v>6779</v>
      </c>
      <c r="C1767" s="32" t="n">
        <v>0.984</v>
      </c>
      <c r="D1767" s="32" t="n">
        <v>1</v>
      </c>
      <c r="E1767" s="32" t="n">
        <v>0.993</v>
      </c>
      <c r="F1767" s="32" t="s">
        <v>6779</v>
      </c>
      <c r="G1767" s="32" t="s">
        <v>6779</v>
      </c>
      <c r="H1767" s="32" t="s">
        <v>6779</v>
      </c>
      <c r="I1767" s="32" t="s">
        <v>6779</v>
      </c>
      <c r="J1767" s="32" t="n">
        <v>1</v>
      </c>
      <c r="K1767" s="33" t="n">
        <f aca="false">COUNTIF(B1767:J1767,"&lt;0.05")</f>
        <v>0</v>
      </c>
      <c r="L1767" s="34" t="n">
        <f aca="false">COUNTIF(B1767:J1767,"&lt;0.005556")</f>
        <v>0</v>
      </c>
    </row>
    <row r="1768" customFormat="false" ht="15" hidden="false" customHeight="false" outlineLevel="0" collapsed="false">
      <c r="A1768" s="32" t="s">
        <v>5702</v>
      </c>
      <c r="B1768" s="32" t="n">
        <v>1</v>
      </c>
      <c r="C1768" s="32" t="s">
        <v>6779</v>
      </c>
      <c r="D1768" s="32" t="s">
        <v>6779</v>
      </c>
      <c r="E1768" s="32" t="n">
        <v>0.993</v>
      </c>
      <c r="F1768" s="32" t="n">
        <v>0.949</v>
      </c>
      <c r="G1768" s="32" t="n">
        <v>1</v>
      </c>
      <c r="H1768" s="32" t="s">
        <v>6779</v>
      </c>
      <c r="I1768" s="32" t="n">
        <v>1</v>
      </c>
      <c r="J1768" s="32" t="s">
        <v>6779</v>
      </c>
      <c r="K1768" s="33" t="n">
        <f aca="false">COUNTIF(B1768:J1768,"&lt;0.05")</f>
        <v>0</v>
      </c>
      <c r="L1768" s="34" t="n">
        <f aca="false">COUNTIF(B1768:J1768,"&lt;0.005556")</f>
        <v>0</v>
      </c>
    </row>
    <row r="1769" customFormat="false" ht="15" hidden="false" customHeight="false" outlineLevel="0" collapsed="false">
      <c r="A1769" s="32" t="s">
        <v>4358</v>
      </c>
      <c r="B1769" s="32" t="s">
        <v>6779</v>
      </c>
      <c r="C1769" s="32" t="n">
        <v>0.84</v>
      </c>
      <c r="D1769" s="32" t="n">
        <v>1</v>
      </c>
      <c r="E1769" s="32" t="n">
        <v>0.954</v>
      </c>
      <c r="F1769" s="32" t="n">
        <v>0.95</v>
      </c>
      <c r="G1769" s="32" t="n">
        <v>0.842</v>
      </c>
      <c r="H1769" s="32" t="n">
        <v>1</v>
      </c>
      <c r="I1769" s="32" t="n">
        <v>1</v>
      </c>
      <c r="J1769" s="32" t="n">
        <v>0.889</v>
      </c>
      <c r="K1769" s="33" t="n">
        <f aca="false">COUNTIF(B1769:J1769,"&lt;0.05")</f>
        <v>0</v>
      </c>
      <c r="L1769" s="34" t="n">
        <f aca="false">COUNTIF(B1769:J1769,"&lt;0.005556")</f>
        <v>0</v>
      </c>
    </row>
    <row r="1770" customFormat="false" ht="15" hidden="false" customHeight="false" outlineLevel="0" collapsed="false">
      <c r="A1770" s="32" t="s">
        <v>4068</v>
      </c>
      <c r="B1770" s="32" t="n">
        <v>0.213</v>
      </c>
      <c r="C1770" s="32" t="n">
        <v>0.901</v>
      </c>
      <c r="D1770" s="32" t="n">
        <v>0.104</v>
      </c>
      <c r="E1770" s="32" t="n">
        <v>0.057</v>
      </c>
      <c r="F1770" s="32" t="n">
        <v>0.982</v>
      </c>
      <c r="G1770" s="32" t="n">
        <v>0.975</v>
      </c>
      <c r="H1770" s="32" t="n">
        <v>0.977</v>
      </c>
      <c r="I1770" s="32" t="s">
        <v>6779</v>
      </c>
      <c r="J1770" s="32" t="n">
        <v>0.88</v>
      </c>
      <c r="K1770" s="33" t="n">
        <f aca="false">COUNTIF(B1770:J1770,"&lt;0.05")</f>
        <v>0</v>
      </c>
      <c r="L1770" s="34" t="n">
        <f aca="false">COUNTIF(B1770:J1770,"&lt;0.005556")</f>
        <v>0</v>
      </c>
    </row>
    <row r="1771" customFormat="false" ht="15" hidden="false" customHeight="false" outlineLevel="0" collapsed="false">
      <c r="A1771" s="32" t="s">
        <v>3722</v>
      </c>
      <c r="B1771" s="32" t="n">
        <v>0.932</v>
      </c>
      <c r="C1771" s="32" t="n">
        <v>0.841</v>
      </c>
      <c r="D1771" s="32" t="n">
        <v>0.75</v>
      </c>
      <c r="E1771" s="32" t="n">
        <v>0.015</v>
      </c>
      <c r="F1771" s="32" t="n">
        <v>0.761</v>
      </c>
      <c r="G1771" s="32" t="n">
        <v>0.754</v>
      </c>
      <c r="H1771" s="32" t="n">
        <v>1</v>
      </c>
      <c r="I1771" s="32" t="n">
        <v>0.03</v>
      </c>
      <c r="J1771" s="32" t="n">
        <v>0.535</v>
      </c>
      <c r="K1771" s="33" t="n">
        <f aca="false">COUNTIF(B1771:J1771,"&lt;0.05")</f>
        <v>2</v>
      </c>
      <c r="L1771" s="34" t="n">
        <f aca="false">COUNTIF(B1771:J1771,"&lt;0.005556")</f>
        <v>0</v>
      </c>
    </row>
    <row r="1772" customFormat="false" ht="15" hidden="false" customHeight="false" outlineLevel="0" collapsed="false">
      <c r="A1772" s="32" t="s">
        <v>1090</v>
      </c>
      <c r="B1772" s="32" t="n">
        <v>0.631</v>
      </c>
      <c r="C1772" s="32" t="n">
        <v>0.323</v>
      </c>
      <c r="D1772" s="32" t="n">
        <v>0.318</v>
      </c>
      <c r="E1772" s="32" t="n">
        <v>0.087</v>
      </c>
      <c r="F1772" s="32" t="n">
        <v>0.23</v>
      </c>
      <c r="G1772" s="32" t="n">
        <v>0.655</v>
      </c>
      <c r="H1772" s="32" t="n">
        <v>0.276</v>
      </c>
      <c r="I1772" s="32" t="n">
        <v>0.716</v>
      </c>
      <c r="J1772" s="32" t="n">
        <v>0.619</v>
      </c>
      <c r="K1772" s="33" t="n">
        <f aca="false">COUNTIF(B1772:J1772,"&lt;0.05")</f>
        <v>0</v>
      </c>
      <c r="L1772" s="34" t="n">
        <f aca="false">COUNTIF(B1772:J1772,"&lt;0.005556")</f>
        <v>0</v>
      </c>
    </row>
    <row r="1773" customFormat="false" ht="15" hidden="false" customHeight="false" outlineLevel="0" collapsed="false">
      <c r="A1773" s="32" t="s">
        <v>1088</v>
      </c>
      <c r="B1773" s="32" t="n">
        <v>0.633</v>
      </c>
      <c r="C1773" s="32" t="n">
        <v>0.453</v>
      </c>
      <c r="D1773" s="32" t="n">
        <v>0.476</v>
      </c>
      <c r="E1773" s="32" t="n">
        <v>0.312</v>
      </c>
      <c r="F1773" s="32" t="n">
        <v>0.28</v>
      </c>
      <c r="G1773" s="32" t="n">
        <v>0.685</v>
      </c>
      <c r="H1773" s="32" t="n">
        <v>0.148</v>
      </c>
      <c r="I1773" s="32" t="n">
        <v>0.577</v>
      </c>
      <c r="J1773" s="32" t="n">
        <v>0.332</v>
      </c>
      <c r="K1773" s="33" t="n">
        <f aca="false">COUNTIF(B1773:J1773,"&lt;0.05")</f>
        <v>0</v>
      </c>
      <c r="L1773" s="34" t="n">
        <f aca="false">COUNTIF(B1773:J1773,"&lt;0.005556")</f>
        <v>0</v>
      </c>
    </row>
    <row r="1774" customFormat="false" ht="15" hidden="false" customHeight="false" outlineLevel="0" collapsed="false">
      <c r="A1774" s="32" t="s">
        <v>5984</v>
      </c>
      <c r="B1774" s="32" t="s">
        <v>6779</v>
      </c>
      <c r="C1774" s="32" t="n">
        <v>1</v>
      </c>
      <c r="D1774" s="32" t="s">
        <v>6779</v>
      </c>
      <c r="E1774" s="32" t="n">
        <v>0.956</v>
      </c>
      <c r="F1774" s="32" t="s">
        <v>6779</v>
      </c>
      <c r="G1774" s="32" t="s">
        <v>6779</v>
      </c>
      <c r="H1774" s="32" t="n">
        <v>1</v>
      </c>
      <c r="I1774" s="32" t="s">
        <v>6779</v>
      </c>
      <c r="J1774" s="32" t="s">
        <v>6779</v>
      </c>
      <c r="K1774" s="33" t="n">
        <f aca="false">COUNTIF(B1774:J1774,"&lt;0.05")</f>
        <v>0</v>
      </c>
      <c r="L1774" s="34" t="n">
        <f aca="false">COUNTIF(B1774:J1774,"&lt;0.005556")</f>
        <v>0</v>
      </c>
    </row>
    <row r="1775" customFormat="false" ht="15" hidden="false" customHeight="false" outlineLevel="0" collapsed="false">
      <c r="A1775" s="32" t="s">
        <v>6122</v>
      </c>
      <c r="B1775" s="32" t="s">
        <v>6779</v>
      </c>
      <c r="C1775" s="32" t="n">
        <v>1</v>
      </c>
      <c r="D1775" s="32" t="n">
        <v>1</v>
      </c>
      <c r="E1775" s="32" t="s">
        <v>6779</v>
      </c>
      <c r="F1775" s="32" t="s">
        <v>6779</v>
      </c>
      <c r="G1775" s="32" t="n">
        <v>0.973</v>
      </c>
      <c r="H1775" s="32" t="n">
        <v>1</v>
      </c>
      <c r="I1775" s="32" t="s">
        <v>6779</v>
      </c>
      <c r="J1775" s="32" t="s">
        <v>6779</v>
      </c>
      <c r="K1775" s="33" t="n">
        <f aca="false">COUNTIF(B1775:J1775,"&lt;0.05")</f>
        <v>0</v>
      </c>
      <c r="L1775" s="34" t="n">
        <f aca="false">COUNTIF(B1775:J1775,"&lt;0.005556")</f>
        <v>0</v>
      </c>
    </row>
    <row r="1776" customFormat="false" ht="15" hidden="false" customHeight="false" outlineLevel="0" collapsed="false">
      <c r="A1776" s="32" t="s">
        <v>5816</v>
      </c>
      <c r="B1776" s="32" t="s">
        <v>6779</v>
      </c>
      <c r="C1776" s="32" t="n">
        <v>1</v>
      </c>
      <c r="D1776" s="32" t="s">
        <v>6779</v>
      </c>
      <c r="E1776" s="32" t="n">
        <v>0.978</v>
      </c>
      <c r="F1776" s="32" t="n">
        <v>1</v>
      </c>
      <c r="G1776" s="32" t="n">
        <v>1</v>
      </c>
      <c r="H1776" s="32" t="n">
        <v>1</v>
      </c>
      <c r="I1776" s="32" t="s">
        <v>6779</v>
      </c>
      <c r="J1776" s="32" t="s">
        <v>6779</v>
      </c>
      <c r="K1776" s="33" t="n">
        <f aca="false">COUNTIF(B1776:J1776,"&lt;0.05")</f>
        <v>0</v>
      </c>
      <c r="L1776" s="34" t="n">
        <f aca="false">COUNTIF(B1776:J1776,"&lt;0.005556")</f>
        <v>0</v>
      </c>
    </row>
    <row r="1777" customFormat="false" ht="15" hidden="false" customHeight="false" outlineLevel="0" collapsed="false">
      <c r="A1777" s="32" t="s">
        <v>3335</v>
      </c>
      <c r="B1777" s="32" t="n">
        <v>0.587</v>
      </c>
      <c r="C1777" s="32" t="n">
        <v>0.769</v>
      </c>
      <c r="D1777" s="32" t="n">
        <v>0.896</v>
      </c>
      <c r="E1777" s="32" t="n">
        <v>0.538</v>
      </c>
      <c r="F1777" s="32" t="n">
        <v>0.592</v>
      </c>
      <c r="G1777" s="32" t="n">
        <v>0.848</v>
      </c>
      <c r="H1777" s="32" t="n">
        <v>0.864</v>
      </c>
      <c r="I1777" s="32" t="n">
        <v>0.969</v>
      </c>
      <c r="J1777" s="32" t="n">
        <v>0.946</v>
      </c>
      <c r="K1777" s="33" t="n">
        <f aca="false">COUNTIF(B1777:J1777,"&lt;0.05")</f>
        <v>0</v>
      </c>
      <c r="L1777" s="34" t="n">
        <f aca="false">COUNTIF(B1777:J1777,"&lt;0.005556")</f>
        <v>0</v>
      </c>
    </row>
    <row r="1778" customFormat="false" ht="15" hidden="false" customHeight="false" outlineLevel="0" collapsed="false">
      <c r="A1778" s="32" t="s">
        <v>5930</v>
      </c>
      <c r="B1778" s="32" t="s">
        <v>6779</v>
      </c>
      <c r="C1778" s="32" t="n">
        <v>1</v>
      </c>
      <c r="D1778" s="32" t="n">
        <v>0.981</v>
      </c>
      <c r="E1778" s="32" t="n">
        <v>0.993</v>
      </c>
      <c r="F1778" s="32" t="s">
        <v>6779</v>
      </c>
      <c r="G1778" s="32" t="s">
        <v>6779</v>
      </c>
      <c r="H1778" s="32" t="s">
        <v>6779</v>
      </c>
      <c r="I1778" s="32" t="s">
        <v>6779</v>
      </c>
      <c r="J1778" s="32" t="s">
        <v>6779</v>
      </c>
      <c r="K1778" s="33" t="n">
        <f aca="false">COUNTIF(B1778:J1778,"&lt;0.05")</f>
        <v>0</v>
      </c>
      <c r="L1778" s="34" t="n">
        <f aca="false">COUNTIF(B1778:J1778,"&lt;0.005556")</f>
        <v>0</v>
      </c>
    </row>
    <row r="1779" customFormat="false" ht="15" hidden="false" customHeight="false" outlineLevel="0" collapsed="false">
      <c r="A1779" s="32" t="s">
        <v>1642</v>
      </c>
      <c r="B1779" s="32" t="n">
        <v>0.267</v>
      </c>
      <c r="C1779" s="32" t="n">
        <v>0.34</v>
      </c>
      <c r="D1779" s="32" t="n">
        <v>0.126</v>
      </c>
      <c r="E1779" s="32" t="n">
        <v>0.117</v>
      </c>
      <c r="F1779" s="32" t="n">
        <v>0.432</v>
      </c>
      <c r="G1779" s="32" t="n">
        <v>0.558</v>
      </c>
      <c r="H1779" s="32" t="n">
        <v>0.342</v>
      </c>
      <c r="I1779" s="32" t="n">
        <v>0.133</v>
      </c>
      <c r="J1779" s="32" t="n">
        <v>0.537</v>
      </c>
      <c r="K1779" s="33" t="n">
        <f aca="false">COUNTIF(B1779:J1779,"&lt;0.05")</f>
        <v>0</v>
      </c>
      <c r="L1779" s="34" t="n">
        <f aca="false">COUNTIF(B1779:J1779,"&lt;0.005556")</f>
        <v>0</v>
      </c>
    </row>
    <row r="1780" customFormat="false" ht="15" hidden="false" customHeight="false" outlineLevel="0" collapsed="false">
      <c r="A1780" s="32" t="s">
        <v>2434</v>
      </c>
      <c r="B1780" s="32" t="n">
        <v>0.933</v>
      </c>
      <c r="C1780" s="32" t="n">
        <v>0.044</v>
      </c>
      <c r="D1780" s="32" t="n">
        <v>0.241</v>
      </c>
      <c r="E1780" s="32" t="n">
        <v>0.175</v>
      </c>
      <c r="F1780" s="32" t="n">
        <v>0.521</v>
      </c>
      <c r="G1780" s="32" t="n">
        <v>0.311</v>
      </c>
      <c r="H1780" s="32" t="n">
        <v>0.358</v>
      </c>
      <c r="I1780" s="32" t="n">
        <v>0.243</v>
      </c>
      <c r="J1780" s="32" t="n">
        <v>0.467</v>
      </c>
      <c r="K1780" s="33" t="n">
        <f aca="false">COUNTIF(B1780:J1780,"&lt;0.05")</f>
        <v>1</v>
      </c>
      <c r="L1780" s="34" t="n">
        <f aca="false">COUNTIF(B1780:J1780,"&lt;0.005556")</f>
        <v>0</v>
      </c>
    </row>
    <row r="1781" customFormat="false" ht="15" hidden="false" customHeight="false" outlineLevel="0" collapsed="false">
      <c r="A1781" s="32" t="s">
        <v>5969</v>
      </c>
      <c r="B1781" s="32" t="s">
        <v>6779</v>
      </c>
      <c r="C1781" s="32" t="n">
        <v>1</v>
      </c>
      <c r="D1781" s="32" t="s">
        <v>6779</v>
      </c>
      <c r="E1781" s="32" t="n">
        <v>1</v>
      </c>
      <c r="F1781" s="32" t="s">
        <v>6779</v>
      </c>
      <c r="G1781" s="32" t="s">
        <v>6779</v>
      </c>
      <c r="H1781" s="32" t="s">
        <v>6779</v>
      </c>
      <c r="I1781" s="32" t="n">
        <v>1</v>
      </c>
      <c r="J1781" s="32" t="n">
        <v>1</v>
      </c>
      <c r="K1781" s="33" t="n">
        <f aca="false">COUNTIF(B1781:J1781,"&lt;0.05")</f>
        <v>0</v>
      </c>
      <c r="L1781" s="34" t="n">
        <f aca="false">COUNTIF(B1781:J1781,"&lt;0.005556")</f>
        <v>0</v>
      </c>
    </row>
    <row r="1782" customFormat="false" ht="15" hidden="false" customHeight="false" outlineLevel="0" collapsed="false">
      <c r="A1782" s="32" t="s">
        <v>1248</v>
      </c>
      <c r="B1782" s="32" t="n">
        <v>0.664</v>
      </c>
      <c r="C1782" s="32" t="n">
        <v>0.655</v>
      </c>
      <c r="D1782" s="32" t="n">
        <v>0.599</v>
      </c>
      <c r="E1782" s="32" t="n">
        <v>0.588</v>
      </c>
      <c r="F1782" s="32" t="n">
        <v>0.378</v>
      </c>
      <c r="G1782" s="32" t="n">
        <v>0.187</v>
      </c>
      <c r="H1782" s="32" t="n">
        <v>0.482</v>
      </c>
      <c r="I1782" s="32" t="n">
        <v>0.099</v>
      </c>
      <c r="J1782" s="32" t="n">
        <v>0.512</v>
      </c>
      <c r="K1782" s="33" t="n">
        <f aca="false">COUNTIF(B1782:J1782,"&lt;0.05")</f>
        <v>0</v>
      </c>
      <c r="L1782" s="34" t="n">
        <f aca="false">COUNTIF(B1782:J1782,"&lt;0.005556")</f>
        <v>0</v>
      </c>
    </row>
    <row r="1783" customFormat="false" ht="15" hidden="false" customHeight="false" outlineLevel="0" collapsed="false">
      <c r="A1783" s="32" t="s">
        <v>2614</v>
      </c>
      <c r="B1783" s="32" t="n">
        <v>0.207</v>
      </c>
      <c r="C1783" s="32" t="n">
        <v>0.51</v>
      </c>
      <c r="D1783" s="32" t="n">
        <v>0.03</v>
      </c>
      <c r="E1783" s="32" t="n">
        <v>0.439</v>
      </c>
      <c r="F1783" s="32" t="n">
        <v>0.222</v>
      </c>
      <c r="G1783" s="32" t="n">
        <v>0.584</v>
      </c>
      <c r="H1783" s="32" t="n">
        <v>0.863</v>
      </c>
      <c r="I1783" s="32" t="n">
        <v>0.534</v>
      </c>
      <c r="J1783" s="32" t="n">
        <v>0.559</v>
      </c>
      <c r="K1783" s="33" t="n">
        <f aca="false">COUNTIF(B1783:J1783,"&lt;0.05")</f>
        <v>1</v>
      </c>
      <c r="L1783" s="34" t="n">
        <f aca="false">COUNTIF(B1783:J1783,"&lt;0.005556")</f>
        <v>0</v>
      </c>
    </row>
    <row r="1784" customFormat="false" ht="15" hidden="false" customHeight="false" outlineLevel="0" collapsed="false">
      <c r="A1784" s="32" t="s">
        <v>5000</v>
      </c>
      <c r="B1784" s="32" t="n">
        <v>0.022</v>
      </c>
      <c r="C1784" s="32" t="s">
        <v>6779</v>
      </c>
      <c r="D1784" s="32" t="n">
        <v>0.984</v>
      </c>
      <c r="E1784" s="32" t="n">
        <v>0.891</v>
      </c>
      <c r="F1784" s="32" t="n">
        <v>0.983</v>
      </c>
      <c r="G1784" s="32" t="n">
        <v>1</v>
      </c>
      <c r="H1784" s="32" t="n">
        <v>0.929</v>
      </c>
      <c r="I1784" s="32" t="s">
        <v>6779</v>
      </c>
      <c r="J1784" s="32" t="s">
        <v>6779</v>
      </c>
      <c r="K1784" s="33" t="n">
        <f aca="false">COUNTIF(B1784:J1784,"&lt;0.05")</f>
        <v>1</v>
      </c>
      <c r="L1784" s="34" t="n">
        <f aca="false">COUNTIF(B1784:J1784,"&lt;0.005556")</f>
        <v>0</v>
      </c>
    </row>
    <row r="1785" customFormat="false" ht="15" hidden="false" customHeight="false" outlineLevel="0" collapsed="false">
      <c r="A1785" s="32" t="s">
        <v>5686</v>
      </c>
      <c r="B1785" s="32" t="n">
        <v>1</v>
      </c>
      <c r="C1785" s="32" t="s">
        <v>6779</v>
      </c>
      <c r="D1785" s="32" t="n">
        <v>1</v>
      </c>
      <c r="E1785" s="32" t="n">
        <v>0.978</v>
      </c>
      <c r="F1785" s="32" t="n">
        <v>1</v>
      </c>
      <c r="G1785" s="32" t="s">
        <v>6779</v>
      </c>
      <c r="H1785" s="32" t="s">
        <v>6779</v>
      </c>
      <c r="I1785" s="32" t="s">
        <v>6779</v>
      </c>
      <c r="J1785" s="32" t="n">
        <v>0.98</v>
      </c>
      <c r="K1785" s="33" t="n">
        <f aca="false">COUNTIF(B1785:J1785,"&lt;0.05")</f>
        <v>0</v>
      </c>
      <c r="L1785" s="34" t="n">
        <f aca="false">COUNTIF(B1785:J1785,"&lt;0.005556")</f>
        <v>0</v>
      </c>
    </row>
    <row r="1786" customFormat="false" ht="15" hidden="false" customHeight="false" outlineLevel="0" collapsed="false">
      <c r="A1786" s="32" t="s">
        <v>5135</v>
      </c>
      <c r="B1786" s="32" t="n">
        <v>0.976</v>
      </c>
      <c r="C1786" s="32" t="n">
        <v>0.983</v>
      </c>
      <c r="D1786" s="32" t="n">
        <v>0.104</v>
      </c>
      <c r="E1786" s="32" t="n">
        <v>0.979</v>
      </c>
      <c r="F1786" s="32" t="s">
        <v>6779</v>
      </c>
      <c r="G1786" s="32" t="s">
        <v>6779</v>
      </c>
      <c r="H1786" s="32" t="n">
        <v>1</v>
      </c>
      <c r="I1786" s="32" t="s">
        <v>6779</v>
      </c>
      <c r="J1786" s="32" t="n">
        <v>1</v>
      </c>
      <c r="K1786" s="33" t="n">
        <f aca="false">COUNTIF(B1786:J1786,"&lt;0.05")</f>
        <v>0</v>
      </c>
      <c r="L1786" s="34" t="n">
        <f aca="false">COUNTIF(B1786:J1786,"&lt;0.005556")</f>
        <v>0</v>
      </c>
    </row>
    <row r="1787" customFormat="false" ht="15" hidden="false" customHeight="false" outlineLevel="0" collapsed="false">
      <c r="A1787" s="32" t="s">
        <v>6141</v>
      </c>
      <c r="B1787" s="32" t="s">
        <v>6779</v>
      </c>
      <c r="C1787" s="32" t="n">
        <v>0.048</v>
      </c>
      <c r="D1787" s="32" t="s">
        <v>6779</v>
      </c>
      <c r="E1787" s="32" t="n">
        <v>1</v>
      </c>
      <c r="F1787" s="32" t="s">
        <v>6779</v>
      </c>
      <c r="G1787" s="32" t="n">
        <v>1</v>
      </c>
      <c r="H1787" s="32" t="s">
        <v>6779</v>
      </c>
      <c r="I1787" s="32" t="n">
        <v>1</v>
      </c>
      <c r="J1787" s="32" t="n">
        <v>1</v>
      </c>
      <c r="K1787" s="33" t="n">
        <f aca="false">COUNTIF(B1787:J1787,"&lt;0.05")</f>
        <v>1</v>
      </c>
      <c r="L1787" s="34" t="n">
        <f aca="false">COUNTIF(B1787:J1787,"&lt;0.005556")</f>
        <v>0</v>
      </c>
    </row>
    <row r="1788" customFormat="false" ht="15" hidden="false" customHeight="false" outlineLevel="0" collapsed="false">
      <c r="A1788" s="32" t="s">
        <v>5996</v>
      </c>
      <c r="B1788" s="32" t="n">
        <v>1</v>
      </c>
      <c r="C1788" s="32" t="s">
        <v>6779</v>
      </c>
      <c r="D1788" s="32" t="n">
        <v>1</v>
      </c>
      <c r="E1788" s="32" t="n">
        <v>0.956</v>
      </c>
      <c r="F1788" s="32" t="n">
        <v>1</v>
      </c>
      <c r="G1788" s="32" t="n">
        <v>1</v>
      </c>
      <c r="H1788" s="32" t="s">
        <v>6779</v>
      </c>
      <c r="I1788" s="32" t="s">
        <v>6779</v>
      </c>
      <c r="J1788" s="32" t="n">
        <v>1</v>
      </c>
      <c r="K1788" s="33" t="n">
        <f aca="false">COUNTIF(B1788:J1788,"&lt;0.05")</f>
        <v>0</v>
      </c>
      <c r="L1788" s="34" t="n">
        <f aca="false">COUNTIF(B1788:J1788,"&lt;0.005556")</f>
        <v>0</v>
      </c>
    </row>
    <row r="1789" customFormat="false" ht="15" hidden="false" customHeight="false" outlineLevel="0" collapsed="false">
      <c r="A1789" s="32" t="s">
        <v>6065</v>
      </c>
      <c r="B1789" s="32" t="n">
        <v>1</v>
      </c>
      <c r="C1789" s="32" t="s">
        <v>6779</v>
      </c>
      <c r="D1789" s="32" t="s">
        <v>6779</v>
      </c>
      <c r="E1789" s="32" t="n">
        <v>1</v>
      </c>
      <c r="F1789" s="32" t="n">
        <v>1</v>
      </c>
      <c r="G1789" s="32" t="n">
        <v>1</v>
      </c>
      <c r="H1789" s="32" t="s">
        <v>6779</v>
      </c>
      <c r="I1789" s="32" t="s">
        <v>6779</v>
      </c>
      <c r="J1789" s="32" t="n">
        <v>1</v>
      </c>
      <c r="K1789" s="33" t="n">
        <f aca="false">COUNTIF(B1789:J1789,"&lt;0.05")</f>
        <v>0</v>
      </c>
      <c r="L1789" s="34" t="n">
        <f aca="false">COUNTIF(B1789:J1789,"&lt;0.005556")</f>
        <v>0</v>
      </c>
    </row>
    <row r="1790" customFormat="false" ht="15" hidden="false" customHeight="false" outlineLevel="0" collapsed="false">
      <c r="A1790" s="32" t="s">
        <v>1868</v>
      </c>
      <c r="B1790" s="32" t="n">
        <v>0.599</v>
      </c>
      <c r="C1790" s="32" t="n">
        <v>0.664</v>
      </c>
      <c r="D1790" s="32" t="n">
        <v>0.447</v>
      </c>
      <c r="E1790" s="32" t="n">
        <v>0.468</v>
      </c>
      <c r="F1790" s="32" t="n">
        <v>0.521</v>
      </c>
      <c r="G1790" s="32" t="n">
        <v>0.337</v>
      </c>
      <c r="H1790" s="32" t="n">
        <v>0.68</v>
      </c>
      <c r="I1790" s="32" t="n">
        <v>0.203</v>
      </c>
      <c r="J1790" s="32" t="n">
        <v>0.224</v>
      </c>
      <c r="K1790" s="33" t="n">
        <f aca="false">COUNTIF(B1790:J1790,"&lt;0.05")</f>
        <v>0</v>
      </c>
      <c r="L1790" s="34" t="n">
        <f aca="false">COUNTIF(B1790:J1790,"&lt;0.005556")</f>
        <v>0</v>
      </c>
    </row>
    <row r="1791" customFormat="false" ht="15" hidden="false" customHeight="false" outlineLevel="0" collapsed="false">
      <c r="A1791" s="32" t="s">
        <v>723</v>
      </c>
      <c r="B1791" s="32" t="n">
        <v>0.06</v>
      </c>
      <c r="C1791" s="32" t="n">
        <v>0.324</v>
      </c>
      <c r="D1791" s="32" t="n">
        <v>0.57</v>
      </c>
      <c r="E1791" s="32" t="n">
        <v>0.359</v>
      </c>
      <c r="F1791" s="32" t="n">
        <v>0.614</v>
      </c>
      <c r="G1791" s="32" t="n">
        <v>0.343</v>
      </c>
      <c r="H1791" s="32" t="n">
        <v>0.612</v>
      </c>
      <c r="I1791" s="32" t="n">
        <v>0.625</v>
      </c>
      <c r="J1791" s="32" t="n">
        <v>0.611</v>
      </c>
      <c r="K1791" s="33" t="n">
        <f aca="false">COUNTIF(B1791:J1791,"&lt;0.05")</f>
        <v>0</v>
      </c>
      <c r="L1791" s="34" t="n">
        <f aca="false">COUNTIF(B1791:J1791,"&lt;0.005556")</f>
        <v>0</v>
      </c>
    </row>
    <row r="1792" customFormat="false" ht="15" hidden="false" customHeight="false" outlineLevel="0" collapsed="false">
      <c r="A1792" s="32" t="s">
        <v>3385</v>
      </c>
      <c r="B1792" s="32" t="n">
        <v>0.868</v>
      </c>
      <c r="C1792" s="32" t="n">
        <v>0.765</v>
      </c>
      <c r="D1792" s="32" t="n">
        <v>0.947</v>
      </c>
      <c r="E1792" s="32" t="n">
        <v>0.592</v>
      </c>
      <c r="F1792" s="32" t="n">
        <v>0.9</v>
      </c>
      <c r="G1792" s="32" t="n">
        <v>0.419</v>
      </c>
      <c r="H1792" s="32" t="n">
        <v>0.929</v>
      </c>
      <c r="I1792" s="32" t="n">
        <v>0.823</v>
      </c>
      <c r="J1792" s="32" t="n">
        <v>0.947</v>
      </c>
      <c r="K1792" s="33" t="n">
        <f aca="false">COUNTIF(B1792:J1792,"&lt;0.05")</f>
        <v>0</v>
      </c>
      <c r="L1792" s="34" t="n">
        <f aca="false">COUNTIF(B1792:J1792,"&lt;0.005556")</f>
        <v>0</v>
      </c>
    </row>
    <row r="1793" customFormat="false" ht="15" hidden="false" customHeight="false" outlineLevel="0" collapsed="false">
      <c r="A1793" s="32" t="s">
        <v>4728</v>
      </c>
      <c r="B1793" s="32" t="n">
        <v>0.93</v>
      </c>
      <c r="C1793" s="32" t="s">
        <v>6779</v>
      </c>
      <c r="D1793" s="32" t="n">
        <v>0.949</v>
      </c>
      <c r="E1793" s="32" t="n">
        <v>0.957</v>
      </c>
      <c r="F1793" s="32" t="n">
        <v>1</v>
      </c>
      <c r="G1793" s="32" t="n">
        <v>1</v>
      </c>
      <c r="H1793" s="32" t="n">
        <v>0.977</v>
      </c>
      <c r="I1793" s="32" t="n">
        <v>1</v>
      </c>
      <c r="J1793" s="32" t="n">
        <v>0.981</v>
      </c>
      <c r="K1793" s="33" t="n">
        <f aca="false">COUNTIF(B1793:J1793,"&lt;0.05")</f>
        <v>0</v>
      </c>
      <c r="L1793" s="34" t="n">
        <f aca="false">COUNTIF(B1793:J1793,"&lt;0.005556")</f>
        <v>0</v>
      </c>
    </row>
    <row r="1794" customFormat="false" ht="15" hidden="false" customHeight="false" outlineLevel="0" collapsed="false">
      <c r="A1794" s="32" t="s">
        <v>6104</v>
      </c>
      <c r="B1794" s="32" t="s">
        <v>6779</v>
      </c>
      <c r="C1794" s="32" t="s">
        <v>6779</v>
      </c>
      <c r="D1794" s="32" t="s">
        <v>6779</v>
      </c>
      <c r="E1794" s="32" t="s">
        <v>6779</v>
      </c>
      <c r="F1794" s="32" t="n">
        <v>1</v>
      </c>
      <c r="G1794" s="32" t="n">
        <v>1</v>
      </c>
      <c r="H1794" s="32" t="n">
        <v>0.975</v>
      </c>
      <c r="I1794" s="32" t="s">
        <v>6779</v>
      </c>
      <c r="J1794" s="32" t="n">
        <v>1</v>
      </c>
      <c r="K1794" s="33" t="n">
        <f aca="false">COUNTIF(B1794:J1794,"&lt;0.05")</f>
        <v>0</v>
      </c>
      <c r="L1794" s="34" t="n">
        <f aca="false">COUNTIF(B1794:J1794,"&lt;0.005556")</f>
        <v>0</v>
      </c>
    </row>
    <row r="1795" customFormat="false" ht="15" hidden="false" customHeight="false" outlineLevel="0" collapsed="false">
      <c r="A1795" s="32" t="s">
        <v>3057</v>
      </c>
      <c r="B1795" s="32" t="n">
        <v>0.935</v>
      </c>
      <c r="C1795" s="32" t="n">
        <v>0.513</v>
      </c>
      <c r="D1795" s="32" t="n">
        <v>0.606</v>
      </c>
      <c r="E1795" s="32" t="n">
        <v>0.182</v>
      </c>
      <c r="F1795" s="32" t="n">
        <v>0.415</v>
      </c>
      <c r="G1795" s="32" t="n">
        <v>0.923</v>
      </c>
      <c r="H1795" s="32" t="n">
        <v>0.195</v>
      </c>
      <c r="I1795" s="32" t="n">
        <v>0.824</v>
      </c>
      <c r="J1795" s="32" t="n">
        <v>0.56</v>
      </c>
      <c r="K1795" s="33" t="n">
        <f aca="false">COUNTIF(B1795:J1795,"&lt;0.05")</f>
        <v>0</v>
      </c>
      <c r="L1795" s="34" t="n">
        <f aca="false">COUNTIF(B1795:J1795,"&lt;0.005556")</f>
        <v>0</v>
      </c>
    </row>
    <row r="1796" customFormat="false" ht="15" hidden="false" customHeight="false" outlineLevel="0" collapsed="false">
      <c r="A1796" s="32" t="s">
        <v>2957</v>
      </c>
      <c r="B1796" s="32" t="n">
        <v>0.308</v>
      </c>
      <c r="C1796" s="32" t="n">
        <v>0.489</v>
      </c>
      <c r="D1796" s="32" t="n">
        <v>0.605</v>
      </c>
      <c r="E1796" s="32" t="n">
        <v>0.199</v>
      </c>
      <c r="F1796" s="32" t="n">
        <v>0.615</v>
      </c>
      <c r="G1796" s="32" t="n">
        <v>0.468</v>
      </c>
      <c r="H1796" s="32" t="n">
        <v>0.777</v>
      </c>
      <c r="I1796" s="32" t="n">
        <v>0.239</v>
      </c>
      <c r="J1796" s="32" t="n">
        <v>0.257</v>
      </c>
      <c r="K1796" s="33" t="n">
        <f aca="false">COUNTIF(B1796:J1796,"&lt;0.05")</f>
        <v>0</v>
      </c>
      <c r="L1796" s="34" t="n">
        <f aca="false">COUNTIF(B1796:J1796,"&lt;0.005556")</f>
        <v>0</v>
      </c>
    </row>
    <row r="1797" customFormat="false" ht="15" hidden="false" customHeight="false" outlineLevel="0" collapsed="false">
      <c r="A1797" s="32" t="s">
        <v>2789</v>
      </c>
      <c r="B1797" s="32" t="n">
        <v>0.623</v>
      </c>
      <c r="C1797" s="32" t="n">
        <v>0.489</v>
      </c>
      <c r="D1797" s="32" t="n">
        <v>0.518</v>
      </c>
      <c r="E1797" s="32" t="n">
        <v>0.173</v>
      </c>
      <c r="F1797" s="32" t="n">
        <v>0.505</v>
      </c>
      <c r="G1797" s="32" t="n">
        <v>0.151</v>
      </c>
      <c r="H1797" s="32" t="n">
        <v>0.677</v>
      </c>
      <c r="I1797" s="32" t="n">
        <v>1</v>
      </c>
      <c r="J1797" s="32" t="n">
        <v>0.376</v>
      </c>
      <c r="K1797" s="33" t="n">
        <f aca="false">COUNTIF(B1797:J1797,"&lt;0.05")</f>
        <v>0</v>
      </c>
      <c r="L1797" s="34" t="n">
        <f aca="false">COUNTIF(B1797:J1797,"&lt;0.005556")</f>
        <v>0</v>
      </c>
    </row>
    <row r="1798" customFormat="false" ht="15" hidden="false" customHeight="false" outlineLevel="0" collapsed="false">
      <c r="A1798" s="32" t="s">
        <v>798</v>
      </c>
      <c r="B1798" s="32" t="n">
        <v>0.067</v>
      </c>
      <c r="C1798" s="32" t="n">
        <v>0.178</v>
      </c>
      <c r="D1798" s="32" t="n">
        <v>0.309</v>
      </c>
      <c r="E1798" s="32" t="n">
        <v>0.425</v>
      </c>
      <c r="F1798" s="32" t="n">
        <v>0.26</v>
      </c>
      <c r="G1798" s="32" t="n">
        <v>0.495</v>
      </c>
      <c r="H1798" s="32" t="n">
        <v>0.472</v>
      </c>
      <c r="I1798" s="32" t="n">
        <v>0.197</v>
      </c>
      <c r="J1798" s="32" t="n">
        <v>0.068</v>
      </c>
      <c r="K1798" s="33" t="n">
        <f aca="false">COUNTIF(B1798:J1798,"&lt;0.05")</f>
        <v>0</v>
      </c>
      <c r="L1798" s="34" t="n">
        <f aca="false">COUNTIF(B1798:J1798,"&lt;0.005556")</f>
        <v>0</v>
      </c>
    </row>
    <row r="1799" customFormat="false" ht="15" hidden="false" customHeight="false" outlineLevel="0" collapsed="false">
      <c r="A1799" s="32" t="s">
        <v>1285</v>
      </c>
      <c r="B1799" s="32" t="n">
        <v>0.571</v>
      </c>
      <c r="C1799" s="32" t="n">
        <v>0.266</v>
      </c>
      <c r="D1799" s="32" t="n">
        <v>0.203</v>
      </c>
      <c r="E1799" s="32" t="n">
        <v>0.505</v>
      </c>
      <c r="F1799" s="32" t="n">
        <v>0.21</v>
      </c>
      <c r="G1799" s="32" t="n">
        <v>0.625</v>
      </c>
      <c r="H1799" s="32" t="n">
        <v>0.108</v>
      </c>
      <c r="I1799" s="32" t="n">
        <v>0.252</v>
      </c>
      <c r="J1799" s="32" t="n">
        <v>0.181</v>
      </c>
      <c r="K1799" s="33" t="n">
        <f aca="false">COUNTIF(B1799:J1799,"&lt;0.05")</f>
        <v>0</v>
      </c>
      <c r="L1799" s="34" t="n">
        <f aca="false">COUNTIF(B1799:J1799,"&lt;0.005556")</f>
        <v>0</v>
      </c>
    </row>
    <row r="1800" customFormat="false" ht="15" hidden="false" customHeight="false" outlineLevel="0" collapsed="false">
      <c r="A1800" s="32" t="s">
        <v>2006</v>
      </c>
      <c r="B1800" s="32" t="n">
        <v>0.288</v>
      </c>
      <c r="C1800" s="32" t="n">
        <v>0.408</v>
      </c>
      <c r="D1800" s="32" t="n">
        <v>0.559</v>
      </c>
      <c r="E1800" s="32" t="n">
        <v>0.612</v>
      </c>
      <c r="F1800" s="32" t="n">
        <v>0.4</v>
      </c>
      <c r="G1800" s="32" t="n">
        <v>0.685</v>
      </c>
      <c r="H1800" s="32" t="n">
        <v>0.081</v>
      </c>
      <c r="I1800" s="32" t="n">
        <v>0.339</v>
      </c>
      <c r="J1800" s="32" t="n">
        <v>0.117</v>
      </c>
      <c r="K1800" s="33" t="n">
        <f aca="false">COUNTIF(B1800:J1800,"&lt;0.05")</f>
        <v>0</v>
      </c>
      <c r="L1800" s="34" t="n">
        <f aca="false">COUNTIF(B1800:J1800,"&lt;0.005556")</f>
        <v>0</v>
      </c>
    </row>
    <row r="1801" customFormat="false" ht="15" hidden="false" customHeight="false" outlineLevel="0" collapsed="false">
      <c r="A1801" s="32" t="s">
        <v>4086</v>
      </c>
      <c r="B1801" s="32" t="s">
        <v>6779</v>
      </c>
      <c r="C1801" s="32" t="n">
        <v>0.949</v>
      </c>
      <c r="D1801" s="32" t="n">
        <v>0.894</v>
      </c>
      <c r="E1801" s="32" t="n">
        <v>0.806</v>
      </c>
      <c r="F1801" s="32" t="n">
        <v>0.9</v>
      </c>
      <c r="G1801" s="32" t="n">
        <v>0.976</v>
      </c>
      <c r="H1801" s="32" t="n">
        <v>0.93</v>
      </c>
      <c r="I1801" s="32" t="n">
        <v>1</v>
      </c>
      <c r="J1801" s="32" t="n">
        <v>0.893</v>
      </c>
      <c r="K1801" s="33" t="n">
        <f aca="false">COUNTIF(B1801:J1801,"&lt;0.05")</f>
        <v>0</v>
      </c>
      <c r="L1801" s="34" t="n">
        <f aca="false">COUNTIF(B1801:J1801,"&lt;0.005556")</f>
        <v>0</v>
      </c>
    </row>
    <row r="1802" customFormat="false" ht="15" hidden="false" customHeight="false" outlineLevel="0" collapsed="false">
      <c r="A1802" s="32" t="s">
        <v>5290</v>
      </c>
      <c r="B1802" s="32" t="s">
        <v>6779</v>
      </c>
      <c r="C1802" s="32" t="n">
        <v>0.985</v>
      </c>
      <c r="D1802" s="32" t="n">
        <v>1</v>
      </c>
      <c r="E1802" s="32" t="n">
        <v>0.928</v>
      </c>
      <c r="F1802" s="32" t="n">
        <v>0.983</v>
      </c>
      <c r="G1802" s="32" t="s">
        <v>6779</v>
      </c>
      <c r="H1802" s="32" t="n">
        <v>0.977</v>
      </c>
      <c r="I1802" s="32" t="s">
        <v>6779</v>
      </c>
      <c r="J1802" s="32" t="n">
        <v>1</v>
      </c>
      <c r="K1802" s="33" t="n">
        <f aca="false">COUNTIF(B1802:J1802,"&lt;0.05")</f>
        <v>0</v>
      </c>
      <c r="L1802" s="34" t="n">
        <f aca="false">COUNTIF(B1802:J1802,"&lt;0.005556")</f>
        <v>0</v>
      </c>
    </row>
    <row r="1803" customFormat="false" ht="15" hidden="false" customHeight="false" outlineLevel="0" collapsed="false">
      <c r="A1803" s="32" t="s">
        <v>3532</v>
      </c>
      <c r="B1803" s="32" t="n">
        <v>0.688</v>
      </c>
      <c r="C1803" s="32" t="n">
        <v>0.597</v>
      </c>
      <c r="D1803" s="32" t="n">
        <v>0.752</v>
      </c>
      <c r="E1803" s="32" t="n">
        <v>0.417</v>
      </c>
      <c r="F1803" s="32" t="n">
        <v>0.327</v>
      </c>
      <c r="G1803" s="32" t="n">
        <v>1</v>
      </c>
      <c r="H1803" s="32" t="n">
        <v>0.569</v>
      </c>
      <c r="I1803" s="32" t="n">
        <v>0.91</v>
      </c>
      <c r="J1803" s="32" t="n">
        <v>0.818</v>
      </c>
      <c r="K1803" s="33" t="n">
        <f aca="false">COUNTIF(B1803:J1803,"&lt;0.05")</f>
        <v>0</v>
      </c>
      <c r="L1803" s="34" t="n">
        <f aca="false">COUNTIF(B1803:J1803,"&lt;0.005556")</f>
        <v>0</v>
      </c>
    </row>
    <row r="1804" customFormat="false" ht="15" hidden="false" customHeight="false" outlineLevel="0" collapsed="false">
      <c r="A1804" s="32" t="s">
        <v>4917</v>
      </c>
      <c r="B1804" s="32" t="n">
        <v>0.978</v>
      </c>
      <c r="C1804" s="32" t="n">
        <v>0.983</v>
      </c>
      <c r="D1804" s="32" t="s">
        <v>6779</v>
      </c>
      <c r="E1804" s="32" t="n">
        <v>0.955</v>
      </c>
      <c r="F1804" s="32" t="n">
        <v>0.982</v>
      </c>
      <c r="G1804" s="32" t="n">
        <v>0.922</v>
      </c>
      <c r="H1804" s="32" t="n">
        <v>1</v>
      </c>
      <c r="I1804" s="32" t="s">
        <v>6779</v>
      </c>
      <c r="J1804" s="32" t="n">
        <v>1</v>
      </c>
      <c r="K1804" s="33" t="n">
        <f aca="false">COUNTIF(B1804:J1804,"&lt;0.05")</f>
        <v>0</v>
      </c>
      <c r="L1804" s="34" t="n">
        <f aca="false">COUNTIF(B1804:J1804,"&lt;0.005556")</f>
        <v>0</v>
      </c>
    </row>
    <row r="1805" customFormat="false" ht="15" hidden="false" customHeight="false" outlineLevel="0" collapsed="false">
      <c r="A1805" s="32" t="s">
        <v>2548</v>
      </c>
      <c r="B1805" s="32" t="n">
        <v>0.865</v>
      </c>
      <c r="C1805" s="32" t="n">
        <v>0.194</v>
      </c>
      <c r="D1805" s="32" t="n">
        <v>0.165</v>
      </c>
      <c r="E1805" s="32" t="n">
        <v>0.135</v>
      </c>
      <c r="F1805" s="32" t="n">
        <v>0.308</v>
      </c>
      <c r="G1805" s="32" t="n">
        <v>0.571</v>
      </c>
      <c r="H1805" s="32" t="n">
        <v>0.081</v>
      </c>
      <c r="I1805" s="32" t="n">
        <v>0.292</v>
      </c>
      <c r="J1805" s="32" t="n">
        <v>0.254</v>
      </c>
      <c r="K1805" s="33" t="n">
        <f aca="false">COUNTIF(B1805:J1805,"&lt;0.05")</f>
        <v>0</v>
      </c>
      <c r="L1805" s="34" t="n">
        <f aca="false">COUNTIF(B1805:J1805,"&lt;0.005556")</f>
        <v>0</v>
      </c>
    </row>
    <row r="1806" customFormat="false" ht="15" hidden="false" customHeight="false" outlineLevel="0" collapsed="false">
      <c r="A1806" s="32" t="s">
        <v>5661</v>
      </c>
      <c r="B1806" s="32" t="s">
        <v>6779</v>
      </c>
      <c r="C1806" s="32" t="n">
        <v>0.983</v>
      </c>
      <c r="D1806" s="32" t="n">
        <v>0.983</v>
      </c>
      <c r="E1806" s="32" t="n">
        <v>1</v>
      </c>
      <c r="F1806" s="32" t="s">
        <v>6779</v>
      </c>
      <c r="G1806" s="32" t="n">
        <v>1</v>
      </c>
      <c r="H1806" s="32" t="n">
        <v>1</v>
      </c>
      <c r="I1806" s="32" t="s">
        <v>6779</v>
      </c>
      <c r="J1806" s="32" t="s">
        <v>6779</v>
      </c>
      <c r="K1806" s="33" t="n">
        <f aca="false">COUNTIF(B1806:J1806,"&lt;0.05")</f>
        <v>0</v>
      </c>
      <c r="L1806" s="34" t="n">
        <f aca="false">COUNTIF(B1806:J1806,"&lt;0.005556")</f>
        <v>0</v>
      </c>
    </row>
    <row r="1807" customFormat="false" ht="15" hidden="false" customHeight="false" outlineLevel="0" collapsed="false">
      <c r="A1807" s="32" t="s">
        <v>3749</v>
      </c>
      <c r="B1807" s="32" t="n">
        <v>0.85</v>
      </c>
      <c r="C1807" s="32" t="n">
        <v>0.679</v>
      </c>
      <c r="D1807" s="32" t="n">
        <v>0.053</v>
      </c>
      <c r="E1807" s="32" t="n">
        <v>0.525</v>
      </c>
      <c r="F1807" s="32" t="n">
        <v>0.948</v>
      </c>
      <c r="G1807" s="32" t="n">
        <v>0.924</v>
      </c>
      <c r="H1807" s="32" t="s">
        <v>6779</v>
      </c>
      <c r="I1807" s="32" t="n">
        <v>0.971</v>
      </c>
      <c r="J1807" s="32" t="n">
        <v>0.745</v>
      </c>
      <c r="K1807" s="33" t="n">
        <f aca="false">COUNTIF(B1807:J1807,"&lt;0.05")</f>
        <v>0</v>
      </c>
      <c r="L1807" s="34" t="n">
        <f aca="false">COUNTIF(B1807:J1807,"&lt;0.005556")</f>
        <v>0</v>
      </c>
    </row>
    <row r="1808" customFormat="false" ht="15" hidden="false" customHeight="false" outlineLevel="0" collapsed="false">
      <c r="A1808" s="32" t="s">
        <v>5010</v>
      </c>
      <c r="B1808" s="32" t="n">
        <v>1</v>
      </c>
      <c r="C1808" s="32" t="s">
        <v>6779</v>
      </c>
      <c r="D1808" s="32" t="n">
        <v>1</v>
      </c>
      <c r="E1808" s="32" t="n">
        <v>0.927</v>
      </c>
      <c r="F1808" s="32" t="n">
        <v>0.95</v>
      </c>
      <c r="G1808" s="32" t="s">
        <v>6779</v>
      </c>
      <c r="H1808" s="32" t="n">
        <v>0.977</v>
      </c>
      <c r="I1808" s="32" t="n">
        <v>1</v>
      </c>
      <c r="J1808" s="32" t="n">
        <v>1</v>
      </c>
      <c r="K1808" s="33" t="n">
        <f aca="false">COUNTIF(B1808:J1808,"&lt;0.05")</f>
        <v>0</v>
      </c>
      <c r="L1808" s="34" t="n">
        <f aca="false">COUNTIF(B1808:J1808,"&lt;0.005556")</f>
        <v>0</v>
      </c>
    </row>
    <row r="1809" customFormat="false" ht="15" hidden="false" customHeight="false" outlineLevel="0" collapsed="false">
      <c r="A1809" s="32" t="s">
        <v>3665</v>
      </c>
      <c r="B1809" s="32" t="n">
        <v>1</v>
      </c>
      <c r="C1809" s="32" t="n">
        <v>0.84</v>
      </c>
      <c r="D1809" s="32" t="n">
        <v>0.48</v>
      </c>
      <c r="E1809" s="32" t="n">
        <v>0.466</v>
      </c>
      <c r="F1809" s="32" t="n">
        <v>0.983</v>
      </c>
      <c r="G1809" s="32" t="n">
        <v>0.248</v>
      </c>
      <c r="H1809" s="32" t="n">
        <v>0.831</v>
      </c>
      <c r="I1809" s="32" t="n">
        <v>0.91</v>
      </c>
      <c r="J1809" s="32" t="n">
        <v>0.811</v>
      </c>
      <c r="K1809" s="33" t="n">
        <f aca="false">COUNTIF(B1809:J1809,"&lt;0.05")</f>
        <v>0</v>
      </c>
      <c r="L1809" s="34" t="n">
        <f aca="false">COUNTIF(B1809:J1809,"&lt;0.005556")</f>
        <v>0</v>
      </c>
    </row>
    <row r="1810" customFormat="false" ht="15" hidden="false" customHeight="false" outlineLevel="0" collapsed="false">
      <c r="A1810" s="32" t="s">
        <v>5946</v>
      </c>
      <c r="B1810" s="32" t="n">
        <v>1</v>
      </c>
      <c r="C1810" s="32" t="s">
        <v>6779</v>
      </c>
      <c r="D1810" s="32" t="n">
        <v>0.983</v>
      </c>
      <c r="E1810" s="32" t="s">
        <v>6779</v>
      </c>
      <c r="F1810" s="32" t="n">
        <v>1</v>
      </c>
      <c r="G1810" s="32" t="s">
        <v>6779</v>
      </c>
      <c r="H1810" s="32" t="n">
        <v>1</v>
      </c>
      <c r="I1810" s="32" t="n">
        <v>1</v>
      </c>
      <c r="J1810" s="32" t="s">
        <v>6779</v>
      </c>
      <c r="K1810" s="33" t="n">
        <f aca="false">COUNTIF(B1810:J1810,"&lt;0.05")</f>
        <v>0</v>
      </c>
      <c r="L1810" s="34" t="n">
        <f aca="false">COUNTIF(B1810:J1810,"&lt;0.005556")</f>
        <v>0</v>
      </c>
    </row>
    <row r="1811" customFormat="false" ht="15" hidden="false" customHeight="false" outlineLevel="0" collapsed="false">
      <c r="A1811" s="32" t="s">
        <v>6073</v>
      </c>
      <c r="B1811" s="32" t="s">
        <v>6779</v>
      </c>
      <c r="C1811" s="32" t="s">
        <v>6779</v>
      </c>
      <c r="D1811" s="32" t="n">
        <v>1</v>
      </c>
      <c r="E1811" s="32" t="n">
        <v>0.006</v>
      </c>
      <c r="F1811" s="32" t="n">
        <v>0.051</v>
      </c>
      <c r="G1811" s="32" t="s">
        <v>6779</v>
      </c>
      <c r="H1811" s="32" t="s">
        <v>6779</v>
      </c>
      <c r="I1811" s="32" t="s">
        <v>6779</v>
      </c>
      <c r="J1811" s="32" t="n">
        <v>0.02</v>
      </c>
      <c r="K1811" s="33" t="n">
        <f aca="false">COUNTIF(B1811:J1811,"&lt;0.05")</f>
        <v>2</v>
      </c>
      <c r="L1811" s="34" t="n">
        <f aca="false">COUNTIF(B1811:J1811,"&lt;0.005556")</f>
        <v>0</v>
      </c>
    </row>
    <row r="1812" customFormat="false" ht="15" hidden="false" customHeight="false" outlineLevel="0" collapsed="false">
      <c r="A1812" s="32" t="s">
        <v>3945</v>
      </c>
      <c r="B1812" s="32" t="n">
        <v>1</v>
      </c>
      <c r="C1812" s="32" t="n">
        <v>0.95</v>
      </c>
      <c r="D1812" s="32" t="n">
        <v>1</v>
      </c>
      <c r="E1812" s="32" t="n">
        <v>0.419</v>
      </c>
      <c r="F1812" s="32" t="n">
        <v>0.9</v>
      </c>
      <c r="G1812" s="32" t="n">
        <v>0.849</v>
      </c>
      <c r="H1812" s="32" t="n">
        <v>0.931</v>
      </c>
      <c r="I1812" s="32" t="n">
        <v>0.588</v>
      </c>
      <c r="J1812" s="32" t="n">
        <v>0.941</v>
      </c>
      <c r="K1812" s="33" t="n">
        <f aca="false">COUNTIF(B1812:J1812,"&lt;0.05")</f>
        <v>0</v>
      </c>
      <c r="L1812" s="34" t="n">
        <f aca="false">COUNTIF(B1812:J1812,"&lt;0.005556")</f>
        <v>0</v>
      </c>
    </row>
    <row r="1813" customFormat="false" ht="15" hidden="false" customHeight="false" outlineLevel="0" collapsed="false">
      <c r="A1813" s="32" t="s">
        <v>2304</v>
      </c>
      <c r="B1813" s="32" t="n">
        <v>0.42</v>
      </c>
      <c r="C1813" s="32" t="n">
        <v>0.506</v>
      </c>
      <c r="D1813" s="32" t="n">
        <v>0.39</v>
      </c>
      <c r="E1813" s="32" t="n">
        <v>0.203</v>
      </c>
      <c r="F1813" s="32" t="n">
        <v>0.505</v>
      </c>
      <c r="G1813" s="32" t="n">
        <v>0.35</v>
      </c>
      <c r="H1813" s="32" t="n">
        <v>0.634</v>
      </c>
      <c r="I1813" s="32" t="n">
        <v>0.089</v>
      </c>
      <c r="J1813" s="32" t="n">
        <v>0.515</v>
      </c>
      <c r="K1813" s="33" t="n">
        <f aca="false">COUNTIF(B1813:J1813,"&lt;0.05")</f>
        <v>0</v>
      </c>
      <c r="L1813" s="34" t="n">
        <f aca="false">COUNTIF(B1813:J1813,"&lt;0.005556")</f>
        <v>0</v>
      </c>
    </row>
    <row r="1814" customFormat="false" ht="15" hidden="false" customHeight="false" outlineLevel="0" collapsed="false">
      <c r="A1814" s="32" t="s">
        <v>4418</v>
      </c>
      <c r="B1814" s="32" t="n">
        <v>0.066</v>
      </c>
      <c r="C1814" s="32" t="n">
        <v>0.983</v>
      </c>
      <c r="D1814" s="32" t="n">
        <v>0.982</v>
      </c>
      <c r="E1814" s="32" t="n">
        <v>0.149</v>
      </c>
      <c r="F1814" s="32" t="n">
        <v>1</v>
      </c>
      <c r="G1814" s="32" t="n">
        <v>0.976</v>
      </c>
      <c r="H1814" s="32" t="n">
        <v>0.863</v>
      </c>
      <c r="I1814" s="32" t="n">
        <v>0.909</v>
      </c>
      <c r="J1814" s="32" t="s">
        <v>6779</v>
      </c>
      <c r="K1814" s="33" t="n">
        <f aca="false">COUNTIF(B1814:J1814,"&lt;0.05")</f>
        <v>0</v>
      </c>
      <c r="L1814" s="34" t="n">
        <f aca="false">COUNTIF(B1814:J1814,"&lt;0.005556")</f>
        <v>0</v>
      </c>
    </row>
    <row r="1815" customFormat="false" ht="15" hidden="false" customHeight="false" outlineLevel="0" collapsed="false">
      <c r="A1815" s="32" t="s">
        <v>4364</v>
      </c>
      <c r="B1815" s="32" t="n">
        <v>0.864</v>
      </c>
      <c r="C1815" s="32" t="n">
        <v>0.165</v>
      </c>
      <c r="D1815" s="32" t="s">
        <v>6779</v>
      </c>
      <c r="E1815" s="32" t="n">
        <v>0.888</v>
      </c>
      <c r="F1815" s="32" t="n">
        <v>0.949</v>
      </c>
      <c r="G1815" s="32" t="n">
        <v>0.973</v>
      </c>
      <c r="H1815" s="32" t="n">
        <v>0.924</v>
      </c>
      <c r="I1815" s="32" t="n">
        <v>0.032</v>
      </c>
      <c r="J1815" s="32" t="n">
        <v>1</v>
      </c>
      <c r="K1815" s="33" t="n">
        <f aca="false">COUNTIF(B1815:J1815,"&lt;0.05")</f>
        <v>1</v>
      </c>
      <c r="L1815" s="34" t="n">
        <f aca="false">COUNTIF(B1815:J1815,"&lt;0.005556")</f>
        <v>0</v>
      </c>
    </row>
    <row r="1816" customFormat="false" ht="15" hidden="false" customHeight="false" outlineLevel="0" collapsed="false">
      <c r="A1816" s="32" t="s">
        <v>3821</v>
      </c>
      <c r="B1816" s="32" t="n">
        <v>1</v>
      </c>
      <c r="C1816" s="32" t="n">
        <v>0.771</v>
      </c>
      <c r="D1816" s="32" t="n">
        <v>0.946</v>
      </c>
      <c r="E1816" s="32" t="n">
        <v>0.592</v>
      </c>
      <c r="F1816" s="32" t="n">
        <v>0.033</v>
      </c>
      <c r="G1816" s="32" t="n">
        <v>0.755</v>
      </c>
      <c r="H1816" s="32" t="n">
        <v>0.977</v>
      </c>
      <c r="I1816" s="32" t="n">
        <v>0.822</v>
      </c>
      <c r="J1816" s="32" t="n">
        <v>1</v>
      </c>
      <c r="K1816" s="33" t="n">
        <f aca="false">COUNTIF(B1816:J1816,"&lt;0.05")</f>
        <v>1</v>
      </c>
      <c r="L1816" s="34" t="n">
        <f aca="false">COUNTIF(B1816:J1816,"&lt;0.005556")</f>
        <v>0</v>
      </c>
    </row>
    <row r="1817" customFormat="false" ht="15" hidden="false" customHeight="false" outlineLevel="0" collapsed="false">
      <c r="A1817" s="32" t="s">
        <v>5916</v>
      </c>
      <c r="B1817" s="32" t="s">
        <v>6779</v>
      </c>
      <c r="C1817" s="32" t="n">
        <v>1</v>
      </c>
      <c r="D1817" s="32" t="s">
        <v>6779</v>
      </c>
      <c r="E1817" s="32" t="n">
        <v>1</v>
      </c>
      <c r="F1817" s="32" t="s">
        <v>6779</v>
      </c>
      <c r="G1817" s="32" t="n">
        <v>1</v>
      </c>
      <c r="H1817" s="32" t="n">
        <v>1</v>
      </c>
      <c r="I1817" s="32" t="s">
        <v>6779</v>
      </c>
      <c r="J1817" s="32" t="n">
        <v>1</v>
      </c>
      <c r="K1817" s="33" t="n">
        <f aca="false">COUNTIF(B1817:J1817,"&lt;0.05")</f>
        <v>0</v>
      </c>
      <c r="L1817" s="34" t="n">
        <f aca="false">COUNTIF(B1817:J1817,"&lt;0.005556")</f>
        <v>0</v>
      </c>
    </row>
    <row r="1818" customFormat="false" ht="15" hidden="false" customHeight="false" outlineLevel="0" collapsed="false">
      <c r="A1818" s="32" t="s">
        <v>981</v>
      </c>
      <c r="B1818" s="32" t="n">
        <v>0.468</v>
      </c>
      <c r="C1818" s="32" t="n">
        <v>0.273</v>
      </c>
      <c r="D1818" s="32" t="n">
        <v>0.32</v>
      </c>
      <c r="E1818" s="32" t="n">
        <v>0.399</v>
      </c>
      <c r="F1818" s="32" t="n">
        <v>0.553</v>
      </c>
      <c r="G1818" s="32" t="n">
        <v>0.376</v>
      </c>
      <c r="H1818" s="32" t="n">
        <v>0.58</v>
      </c>
      <c r="I1818" s="32" t="n">
        <v>0.289</v>
      </c>
      <c r="J1818" s="32" t="n">
        <v>0.598</v>
      </c>
      <c r="K1818" s="33" t="n">
        <f aca="false">COUNTIF(B1818:J1818,"&lt;0.05")</f>
        <v>0</v>
      </c>
      <c r="L1818" s="34" t="n">
        <f aca="false">COUNTIF(B1818:J1818,"&lt;0.005556")</f>
        <v>0</v>
      </c>
    </row>
    <row r="1819" customFormat="false" ht="15" hidden="false" customHeight="false" outlineLevel="0" collapsed="false">
      <c r="A1819" s="32" t="s">
        <v>2009</v>
      </c>
      <c r="B1819" s="32" t="n">
        <v>0.38</v>
      </c>
      <c r="C1819" s="32" t="n">
        <v>0.592</v>
      </c>
      <c r="D1819" s="32" t="n">
        <v>0.653</v>
      </c>
      <c r="E1819" s="32" t="n">
        <v>0.436</v>
      </c>
      <c r="F1819" s="32" t="n">
        <v>0.605</v>
      </c>
      <c r="G1819" s="32" t="n">
        <v>0.603</v>
      </c>
      <c r="H1819" s="32" t="n">
        <v>0.385</v>
      </c>
      <c r="I1819" s="32" t="n">
        <v>0.436</v>
      </c>
      <c r="J1819" s="32" t="n">
        <v>0.188</v>
      </c>
      <c r="K1819" s="33" t="n">
        <f aca="false">COUNTIF(B1819:J1819,"&lt;0.05")</f>
        <v>0</v>
      </c>
      <c r="L1819" s="34" t="n">
        <f aca="false">COUNTIF(B1819:J1819,"&lt;0.005556")</f>
        <v>0</v>
      </c>
    </row>
    <row r="1820" customFormat="false" ht="15" hidden="false" customHeight="false" outlineLevel="0" collapsed="false">
      <c r="A1820" s="32" t="s">
        <v>4401</v>
      </c>
      <c r="B1820" s="32" t="n">
        <v>0.977</v>
      </c>
      <c r="C1820" s="32" t="s">
        <v>6779</v>
      </c>
      <c r="D1820" s="32" t="n">
        <v>0.983</v>
      </c>
      <c r="E1820" s="32" t="n">
        <v>0.926</v>
      </c>
      <c r="F1820" s="32" t="n">
        <v>0.901</v>
      </c>
      <c r="G1820" s="32" t="s">
        <v>6779</v>
      </c>
      <c r="H1820" s="32" t="n">
        <v>0.754</v>
      </c>
      <c r="I1820" s="32" t="n">
        <v>1</v>
      </c>
      <c r="J1820" s="32" t="n">
        <v>0.943</v>
      </c>
      <c r="K1820" s="33" t="n">
        <f aca="false">COUNTIF(B1820:J1820,"&lt;0.05")</f>
        <v>0</v>
      </c>
      <c r="L1820" s="34" t="n">
        <f aca="false">COUNTIF(B1820:J1820,"&lt;0.005556")</f>
        <v>0</v>
      </c>
    </row>
    <row r="1821" customFormat="false" ht="15" hidden="false" customHeight="false" outlineLevel="0" collapsed="false">
      <c r="A1821" s="32" t="s">
        <v>4603</v>
      </c>
      <c r="B1821" s="32" t="n">
        <v>0.977</v>
      </c>
      <c r="C1821" s="32" t="n">
        <v>1</v>
      </c>
      <c r="D1821" s="32" t="n">
        <v>0.983</v>
      </c>
      <c r="E1821" s="32" t="n">
        <v>0.956</v>
      </c>
      <c r="F1821" s="32" t="n">
        <v>0.982</v>
      </c>
      <c r="G1821" s="32" t="n">
        <v>0.839</v>
      </c>
      <c r="H1821" s="32" t="n">
        <v>0.861</v>
      </c>
      <c r="I1821" s="32" t="n">
        <v>0.908</v>
      </c>
      <c r="J1821" s="32" t="n">
        <v>0.982</v>
      </c>
      <c r="K1821" s="33" t="n">
        <f aca="false">COUNTIF(B1821:J1821,"&lt;0.05")</f>
        <v>0</v>
      </c>
      <c r="L1821" s="34" t="n">
        <f aca="false">COUNTIF(B1821:J1821,"&lt;0.005556")</f>
        <v>0</v>
      </c>
    </row>
    <row r="1822" customFormat="false" ht="15" hidden="false" customHeight="false" outlineLevel="0" collapsed="false">
      <c r="A1822" s="32" t="s">
        <v>1980</v>
      </c>
      <c r="B1822" s="32" t="n">
        <v>0.164</v>
      </c>
      <c r="C1822" s="32" t="n">
        <v>0.026</v>
      </c>
      <c r="D1822" s="32" t="n">
        <v>0.655</v>
      </c>
      <c r="E1822" s="32" t="n">
        <v>0.247</v>
      </c>
      <c r="F1822" s="32" t="n">
        <v>0.5</v>
      </c>
      <c r="G1822" s="32" t="n">
        <v>0.69</v>
      </c>
      <c r="H1822" s="32" t="n">
        <v>0.642</v>
      </c>
      <c r="I1822" s="32" t="n">
        <v>0.466</v>
      </c>
      <c r="J1822" s="32" t="n">
        <v>0.745</v>
      </c>
      <c r="K1822" s="33" t="n">
        <f aca="false">COUNTIF(B1822:J1822,"&lt;0.05")</f>
        <v>1</v>
      </c>
      <c r="L1822" s="34" t="n">
        <f aca="false">COUNTIF(B1822:J1822,"&lt;0.005556")</f>
        <v>0</v>
      </c>
    </row>
    <row r="1823" customFormat="false" ht="15" hidden="false" customHeight="false" outlineLevel="0" collapsed="false">
      <c r="A1823" s="32" t="s">
        <v>4062</v>
      </c>
      <c r="B1823" s="32" t="n">
        <v>0.978</v>
      </c>
      <c r="C1823" s="32" t="n">
        <v>0.904</v>
      </c>
      <c r="D1823" s="32" t="n">
        <v>1</v>
      </c>
      <c r="E1823" s="32" t="n">
        <v>0.247</v>
      </c>
      <c r="F1823" s="32" t="n">
        <v>0.24</v>
      </c>
      <c r="G1823" s="32" t="n">
        <v>0.754</v>
      </c>
      <c r="H1823" s="32" t="n">
        <v>0.777</v>
      </c>
      <c r="I1823" s="32" t="n">
        <v>0.971</v>
      </c>
      <c r="J1823" s="32" t="s">
        <v>6779</v>
      </c>
      <c r="K1823" s="33" t="n">
        <f aca="false">COUNTIF(B1823:J1823,"&lt;0.05")</f>
        <v>0</v>
      </c>
      <c r="L1823" s="34" t="n">
        <f aca="false">COUNTIF(B1823:J1823,"&lt;0.005556")</f>
        <v>0</v>
      </c>
    </row>
    <row r="1824" customFormat="false" ht="15" hidden="false" customHeight="false" outlineLevel="0" collapsed="false">
      <c r="A1824" s="32" t="s">
        <v>2975</v>
      </c>
      <c r="B1824" s="32" t="n">
        <v>0.714</v>
      </c>
      <c r="C1824" s="32" t="n">
        <v>0.313</v>
      </c>
      <c r="D1824" s="32" t="n">
        <v>0.741</v>
      </c>
      <c r="E1824" s="32" t="n">
        <v>0.127</v>
      </c>
      <c r="F1824" s="32" t="n">
        <v>0.59</v>
      </c>
      <c r="G1824" s="32" t="n">
        <v>0.753</v>
      </c>
      <c r="H1824" s="32" t="n">
        <v>0.141</v>
      </c>
      <c r="I1824" s="32" t="n">
        <v>0.909</v>
      </c>
      <c r="J1824" s="32" t="n">
        <v>0.443</v>
      </c>
      <c r="K1824" s="33" t="n">
        <f aca="false">COUNTIF(B1824:J1824,"&lt;0.05")</f>
        <v>0</v>
      </c>
      <c r="L1824" s="34" t="n">
        <f aca="false">COUNTIF(B1824:J1824,"&lt;0.005556")</f>
        <v>0</v>
      </c>
    </row>
    <row r="1825" customFormat="false" ht="15" hidden="false" customHeight="false" outlineLevel="0" collapsed="false">
      <c r="A1825" s="32" t="s">
        <v>4638</v>
      </c>
      <c r="B1825" s="32" t="n">
        <v>0.977</v>
      </c>
      <c r="C1825" s="32" t="n">
        <v>0.985</v>
      </c>
      <c r="D1825" s="32" t="s">
        <v>6779</v>
      </c>
      <c r="E1825" s="32" t="n">
        <v>0.978</v>
      </c>
      <c r="F1825" s="32" t="n">
        <v>0.982</v>
      </c>
      <c r="G1825" s="32" t="n">
        <v>0.974</v>
      </c>
      <c r="H1825" s="32" t="n">
        <v>1</v>
      </c>
      <c r="I1825" s="32" t="n">
        <v>0.911</v>
      </c>
      <c r="J1825" s="32" t="n">
        <v>0.886</v>
      </c>
      <c r="K1825" s="33" t="n">
        <f aca="false">COUNTIF(B1825:J1825,"&lt;0.05")</f>
        <v>0</v>
      </c>
      <c r="L1825" s="34" t="n">
        <f aca="false">COUNTIF(B1825:J1825,"&lt;0.005556")</f>
        <v>0</v>
      </c>
    </row>
    <row r="1826" customFormat="false" ht="15" hidden="false" customHeight="false" outlineLevel="0" collapsed="false">
      <c r="A1826" s="32" t="s">
        <v>1712</v>
      </c>
      <c r="B1826" s="32" t="n">
        <v>0.481</v>
      </c>
      <c r="C1826" s="32" t="n">
        <v>0.491</v>
      </c>
      <c r="D1826" s="32" t="n">
        <v>0.444</v>
      </c>
      <c r="E1826" s="32" t="n">
        <v>0.397</v>
      </c>
      <c r="F1826" s="32" t="n">
        <v>0.316</v>
      </c>
      <c r="G1826" s="32" t="n">
        <v>0.427</v>
      </c>
      <c r="H1826" s="32" t="n">
        <v>0.077</v>
      </c>
      <c r="I1826" s="32" t="n">
        <v>0.561</v>
      </c>
      <c r="J1826" s="32" t="n">
        <v>0.664</v>
      </c>
      <c r="K1826" s="33" t="n">
        <f aca="false">COUNTIF(B1826:J1826,"&lt;0.05")</f>
        <v>0</v>
      </c>
      <c r="L1826" s="34" t="n">
        <f aca="false">COUNTIF(B1826:J1826,"&lt;0.005556")</f>
        <v>0</v>
      </c>
    </row>
    <row r="1827" customFormat="false" ht="15" hidden="false" customHeight="false" outlineLevel="0" collapsed="false">
      <c r="A1827" s="32" t="s">
        <v>5302</v>
      </c>
      <c r="B1827" s="32" t="n">
        <v>0.87</v>
      </c>
      <c r="C1827" s="32" t="s">
        <v>6779</v>
      </c>
      <c r="D1827" s="32" t="n">
        <v>1</v>
      </c>
      <c r="E1827" s="32" t="n">
        <v>1</v>
      </c>
      <c r="F1827" s="32" t="n">
        <v>0.983</v>
      </c>
      <c r="G1827" s="32" t="n">
        <v>1</v>
      </c>
      <c r="H1827" s="32" t="n">
        <v>1</v>
      </c>
      <c r="I1827" s="32" t="s">
        <v>6779</v>
      </c>
      <c r="J1827" s="32" t="n">
        <v>1</v>
      </c>
      <c r="K1827" s="33" t="n">
        <f aca="false">COUNTIF(B1827:J1827,"&lt;0.05")</f>
        <v>0</v>
      </c>
      <c r="L1827" s="34" t="n">
        <f aca="false">COUNTIF(B1827:J1827,"&lt;0.005556")</f>
        <v>0</v>
      </c>
    </row>
    <row r="1828" customFormat="false" ht="15" hidden="false" customHeight="false" outlineLevel="0" collapsed="false">
      <c r="A1828" s="32" t="s">
        <v>491</v>
      </c>
      <c r="B1828" s="32" t="n">
        <v>0.296</v>
      </c>
      <c r="C1828" s="32" t="n">
        <v>0.396</v>
      </c>
      <c r="D1828" s="32" t="n">
        <v>0.389</v>
      </c>
      <c r="E1828" s="32" t="n">
        <v>0.192</v>
      </c>
      <c r="F1828" s="32" t="n">
        <v>0.566</v>
      </c>
      <c r="G1828" s="32" t="n">
        <v>0.454</v>
      </c>
      <c r="H1828" s="32" t="n">
        <v>0.63</v>
      </c>
      <c r="I1828" s="32" t="n">
        <v>0.399</v>
      </c>
      <c r="J1828" s="32" t="n">
        <v>0.363</v>
      </c>
      <c r="K1828" s="33" t="n">
        <f aca="false">COUNTIF(B1828:J1828,"&lt;0.05")</f>
        <v>0</v>
      </c>
      <c r="L1828" s="34" t="n">
        <f aca="false">COUNTIF(B1828:J1828,"&lt;0.005556")</f>
        <v>0</v>
      </c>
    </row>
    <row r="1829" customFormat="false" ht="15" hidden="false" customHeight="false" outlineLevel="0" collapsed="false">
      <c r="A1829" s="32" t="s">
        <v>4886</v>
      </c>
      <c r="B1829" s="32" t="s">
        <v>6779</v>
      </c>
      <c r="C1829" s="32" t="n">
        <v>0.983</v>
      </c>
      <c r="D1829" s="32" t="n">
        <v>1</v>
      </c>
      <c r="E1829" s="32" t="n">
        <v>0.976</v>
      </c>
      <c r="F1829" s="32" t="n">
        <v>1</v>
      </c>
      <c r="G1829" s="32" t="n">
        <v>1</v>
      </c>
      <c r="H1829" s="32" t="n">
        <v>0.918</v>
      </c>
      <c r="I1829" s="32" t="s">
        <v>6779</v>
      </c>
      <c r="J1829" s="32" t="n">
        <v>1</v>
      </c>
      <c r="K1829" s="33" t="n">
        <f aca="false">COUNTIF(B1829:J1829,"&lt;0.05")</f>
        <v>0</v>
      </c>
      <c r="L1829" s="34" t="n">
        <f aca="false">COUNTIF(B1829:J1829,"&lt;0.005556")</f>
        <v>0</v>
      </c>
    </row>
    <row r="1830" customFormat="false" ht="15" hidden="false" customHeight="false" outlineLevel="0" collapsed="false">
      <c r="A1830" s="32" t="s">
        <v>6257</v>
      </c>
      <c r="B1830" s="32" t="n">
        <v>0.978</v>
      </c>
      <c r="C1830" s="32" t="s">
        <v>6779</v>
      </c>
      <c r="D1830" s="32" t="s">
        <v>6779</v>
      </c>
      <c r="E1830" s="32" t="s">
        <v>6779</v>
      </c>
      <c r="F1830" s="32" t="n">
        <v>1</v>
      </c>
      <c r="G1830" s="32" t="s">
        <v>6779</v>
      </c>
      <c r="H1830" s="32" t="s">
        <v>6779</v>
      </c>
      <c r="I1830" s="32" t="n">
        <v>0.091</v>
      </c>
      <c r="J1830" s="32" t="s">
        <v>6779</v>
      </c>
      <c r="K1830" s="33" t="n">
        <f aca="false">COUNTIF(B1830:J1830,"&lt;0.05")</f>
        <v>0</v>
      </c>
      <c r="L1830" s="34" t="n">
        <f aca="false">COUNTIF(B1830:J1830,"&lt;0.005556")</f>
        <v>0</v>
      </c>
    </row>
    <row r="1831" customFormat="false" ht="15" hidden="false" customHeight="false" outlineLevel="0" collapsed="false">
      <c r="A1831" s="32" t="s">
        <v>4891</v>
      </c>
      <c r="B1831" s="32" t="n">
        <v>0.934</v>
      </c>
      <c r="C1831" s="32" t="n">
        <v>0.9</v>
      </c>
      <c r="D1831" s="32" t="n">
        <v>1</v>
      </c>
      <c r="E1831" s="32" t="n">
        <v>1</v>
      </c>
      <c r="F1831" s="32" t="s">
        <v>6779</v>
      </c>
      <c r="G1831" s="32" t="s">
        <v>6779</v>
      </c>
      <c r="H1831" s="32" t="n">
        <v>0.923</v>
      </c>
      <c r="I1831" s="32" t="n">
        <v>0.969</v>
      </c>
      <c r="J1831" s="32" t="s">
        <v>6779</v>
      </c>
      <c r="K1831" s="33" t="n">
        <f aca="false">COUNTIF(B1831:J1831,"&lt;0.05")</f>
        <v>0</v>
      </c>
      <c r="L1831" s="34" t="n">
        <f aca="false">COUNTIF(B1831:J1831,"&lt;0.005556")</f>
        <v>0</v>
      </c>
    </row>
    <row r="1832" customFormat="false" ht="15" hidden="false" customHeight="false" outlineLevel="0" collapsed="false">
      <c r="A1832" s="32" t="s">
        <v>1865</v>
      </c>
      <c r="B1832" s="32" t="n">
        <v>0.049</v>
      </c>
      <c r="C1832" s="32" t="n">
        <v>0.342</v>
      </c>
      <c r="D1832" s="32" t="n">
        <v>0.081</v>
      </c>
      <c r="E1832" s="32" t="n">
        <v>0.438</v>
      </c>
      <c r="F1832" s="32" t="n">
        <v>0.116</v>
      </c>
      <c r="G1832" s="32" t="n">
        <v>0.442</v>
      </c>
      <c r="H1832" s="32" t="n">
        <v>0.688</v>
      </c>
      <c r="I1832" s="32" t="n">
        <v>0.536</v>
      </c>
      <c r="J1832" s="32" t="n">
        <v>0.459</v>
      </c>
      <c r="K1832" s="33" t="n">
        <f aca="false">COUNTIF(B1832:J1832,"&lt;0.05")</f>
        <v>1</v>
      </c>
      <c r="L1832" s="34" t="n">
        <f aca="false">COUNTIF(B1832:J1832,"&lt;0.005556")</f>
        <v>0</v>
      </c>
    </row>
    <row r="1833" customFormat="false" ht="15" hidden="false" customHeight="false" outlineLevel="0" collapsed="false">
      <c r="A1833" s="32" t="s">
        <v>1417</v>
      </c>
      <c r="B1833" s="32" t="n">
        <v>0.33</v>
      </c>
      <c r="C1833" s="32" t="n">
        <v>0.132</v>
      </c>
      <c r="D1833" s="32" t="n">
        <v>0.235</v>
      </c>
      <c r="E1833" s="32" t="n">
        <v>0.368</v>
      </c>
      <c r="F1833" s="32" t="n">
        <v>0.45</v>
      </c>
      <c r="G1833" s="32" t="n">
        <v>0.569</v>
      </c>
      <c r="H1833" s="32" t="n">
        <v>0.619</v>
      </c>
      <c r="I1833" s="32" t="n">
        <v>0.426</v>
      </c>
      <c r="J1833" s="32" t="n">
        <v>0.144</v>
      </c>
      <c r="K1833" s="33" t="n">
        <f aca="false">COUNTIF(B1833:J1833,"&lt;0.05")</f>
        <v>0</v>
      </c>
      <c r="L1833" s="34" t="n">
        <f aca="false">COUNTIF(B1833:J1833,"&lt;0.005556")</f>
        <v>0</v>
      </c>
    </row>
    <row r="1834" customFormat="false" ht="15" hidden="false" customHeight="false" outlineLevel="0" collapsed="false">
      <c r="A1834" s="32" t="s">
        <v>5822</v>
      </c>
      <c r="B1834" s="32" t="s">
        <v>6779</v>
      </c>
      <c r="C1834" s="32" t="n">
        <v>0.983</v>
      </c>
      <c r="D1834" s="32" t="n">
        <v>1</v>
      </c>
      <c r="E1834" s="32" t="n">
        <v>1</v>
      </c>
      <c r="F1834" s="32" t="s">
        <v>6779</v>
      </c>
      <c r="G1834" s="32" t="n">
        <v>1</v>
      </c>
      <c r="H1834" s="32" t="s">
        <v>6779</v>
      </c>
      <c r="I1834" s="32" t="s">
        <v>6779</v>
      </c>
      <c r="J1834" s="32" t="n">
        <v>1</v>
      </c>
      <c r="K1834" s="33" t="n">
        <f aca="false">COUNTIF(B1834:J1834,"&lt;0.05")</f>
        <v>0</v>
      </c>
      <c r="L1834" s="34" t="n">
        <f aca="false">COUNTIF(B1834:J1834,"&lt;0.005556")</f>
        <v>0</v>
      </c>
    </row>
    <row r="1835" customFormat="false" ht="15" hidden="false" customHeight="false" outlineLevel="0" collapsed="false">
      <c r="A1835" s="32" t="s">
        <v>3685</v>
      </c>
      <c r="B1835" s="32" t="n">
        <v>1</v>
      </c>
      <c r="C1835" s="32" t="n">
        <v>0.326</v>
      </c>
      <c r="D1835" s="32" t="n">
        <v>0.949</v>
      </c>
      <c r="E1835" s="32" t="n">
        <v>0.853</v>
      </c>
      <c r="F1835" s="32" t="n">
        <v>0.948</v>
      </c>
      <c r="G1835" s="32" t="n">
        <v>0.924</v>
      </c>
      <c r="H1835" s="32" t="n">
        <v>0.977</v>
      </c>
      <c r="I1835" s="32" t="n">
        <v>0.819</v>
      </c>
      <c r="J1835" s="32" t="n">
        <v>0.257</v>
      </c>
      <c r="K1835" s="33" t="n">
        <f aca="false">COUNTIF(B1835:J1835,"&lt;0.05")</f>
        <v>0</v>
      </c>
      <c r="L1835" s="34" t="n">
        <f aca="false">COUNTIF(B1835:J1835,"&lt;0.005556")</f>
        <v>0</v>
      </c>
    </row>
    <row r="1836" customFormat="false" ht="15" hidden="false" customHeight="false" outlineLevel="0" collapsed="false">
      <c r="A1836" s="32" t="s">
        <v>1101</v>
      </c>
      <c r="B1836" s="32" t="n">
        <v>0.406</v>
      </c>
      <c r="C1836" s="32" t="n">
        <v>0.19</v>
      </c>
      <c r="D1836" s="32" t="n">
        <v>0.125</v>
      </c>
      <c r="E1836" s="32" t="n">
        <v>0.453</v>
      </c>
      <c r="F1836" s="32" t="n">
        <v>0.431</v>
      </c>
      <c r="G1836" s="32" t="n">
        <v>0.211</v>
      </c>
      <c r="H1836" s="32" t="n">
        <v>0.662</v>
      </c>
      <c r="I1836" s="32" t="n">
        <v>0.093</v>
      </c>
      <c r="J1836" s="32" t="n">
        <v>0.472</v>
      </c>
      <c r="K1836" s="33" t="n">
        <f aca="false">COUNTIF(B1836:J1836,"&lt;0.05")</f>
        <v>0</v>
      </c>
      <c r="L1836" s="34" t="n">
        <f aca="false">COUNTIF(B1836:J1836,"&lt;0.005556")</f>
        <v>0</v>
      </c>
    </row>
    <row r="1837" customFormat="false" ht="15" hidden="false" customHeight="false" outlineLevel="0" collapsed="false">
      <c r="A1837" s="32" t="s">
        <v>4315</v>
      </c>
      <c r="B1837" s="32" t="n">
        <v>1</v>
      </c>
      <c r="C1837" s="32" t="s">
        <v>6779</v>
      </c>
      <c r="D1837" s="32" t="n">
        <v>0.981</v>
      </c>
      <c r="E1837" s="32" t="n">
        <v>0.852</v>
      </c>
      <c r="F1837" s="32" t="n">
        <v>0.584</v>
      </c>
      <c r="G1837" s="32" t="n">
        <v>0.975</v>
      </c>
      <c r="H1837" s="32" t="n">
        <v>0.977</v>
      </c>
      <c r="I1837" s="32" t="n">
        <v>0.97</v>
      </c>
      <c r="J1837" s="32" t="n">
        <v>1</v>
      </c>
      <c r="K1837" s="33" t="n">
        <f aca="false">COUNTIF(B1837:J1837,"&lt;0.05")</f>
        <v>0</v>
      </c>
      <c r="L1837" s="34" t="n">
        <f aca="false">COUNTIF(B1837:J1837,"&lt;0.005556")</f>
        <v>0</v>
      </c>
    </row>
    <row r="1838" customFormat="false" ht="15" hidden="false" customHeight="false" outlineLevel="0" collapsed="false">
      <c r="A1838" s="32" t="s">
        <v>1145</v>
      </c>
      <c r="B1838" s="32" t="n">
        <v>0.447</v>
      </c>
      <c r="C1838" s="32" t="n">
        <v>0.325</v>
      </c>
      <c r="D1838" s="32" t="n">
        <v>0.088</v>
      </c>
      <c r="E1838" s="32" t="n">
        <v>0.415</v>
      </c>
      <c r="F1838" s="32" t="n">
        <v>0.5</v>
      </c>
      <c r="G1838" s="32" t="n">
        <v>0.429</v>
      </c>
      <c r="H1838" s="32" t="n">
        <v>0.613</v>
      </c>
      <c r="I1838" s="32" t="n">
        <v>0.539</v>
      </c>
      <c r="J1838" s="32" t="n">
        <v>0.288</v>
      </c>
      <c r="K1838" s="33" t="n">
        <f aca="false">COUNTIF(B1838:J1838,"&lt;0.05")</f>
        <v>0</v>
      </c>
      <c r="L1838" s="34" t="n">
        <f aca="false">COUNTIF(B1838:J1838,"&lt;0.005556")</f>
        <v>0</v>
      </c>
    </row>
    <row r="1839" customFormat="false" ht="15" hidden="false" customHeight="false" outlineLevel="0" collapsed="false">
      <c r="A1839" s="32" t="s">
        <v>3167</v>
      </c>
      <c r="B1839" s="32" t="n">
        <v>0.305</v>
      </c>
      <c r="C1839" s="32" t="n">
        <v>0.577</v>
      </c>
      <c r="D1839" s="32" t="n">
        <v>0.344</v>
      </c>
      <c r="E1839" s="32" t="n">
        <v>0.208</v>
      </c>
      <c r="F1839" s="32" t="n">
        <v>0.24</v>
      </c>
      <c r="G1839" s="32" t="n">
        <v>0.924</v>
      </c>
      <c r="H1839" s="32" t="n">
        <v>0.665</v>
      </c>
      <c r="I1839" s="32" t="n">
        <v>0.97</v>
      </c>
      <c r="J1839" s="32" t="n">
        <v>0.651</v>
      </c>
      <c r="K1839" s="33" t="n">
        <f aca="false">COUNTIF(B1839:J1839,"&lt;0.05")</f>
        <v>0</v>
      </c>
      <c r="L1839" s="34" t="n">
        <f aca="false">COUNTIF(B1839:J1839,"&lt;0.005556")</f>
        <v>0</v>
      </c>
    </row>
    <row r="1840" customFormat="false" ht="15" hidden="false" customHeight="false" outlineLevel="0" collapsed="false">
      <c r="A1840" s="32" t="s">
        <v>5492</v>
      </c>
      <c r="B1840" s="32" t="s">
        <v>6779</v>
      </c>
      <c r="C1840" s="32" t="s">
        <v>6779</v>
      </c>
      <c r="D1840" s="32" t="n">
        <v>0.982</v>
      </c>
      <c r="E1840" s="32" t="n">
        <v>0.992</v>
      </c>
      <c r="F1840" s="32" t="n">
        <v>1</v>
      </c>
      <c r="G1840" s="32" t="s">
        <v>6779</v>
      </c>
      <c r="H1840" s="32" t="n">
        <v>1</v>
      </c>
      <c r="I1840" s="32" t="n">
        <v>1</v>
      </c>
      <c r="J1840" s="32" t="n">
        <v>0.981</v>
      </c>
      <c r="K1840" s="33" t="n">
        <f aca="false">COUNTIF(B1840:J1840,"&lt;0.05")</f>
        <v>0</v>
      </c>
      <c r="L1840" s="34" t="n">
        <f aca="false">COUNTIF(B1840:J1840,"&lt;0.005556")</f>
        <v>0</v>
      </c>
    </row>
    <row r="1841" customFormat="false" ht="15" hidden="false" customHeight="false" outlineLevel="0" collapsed="false">
      <c r="A1841" s="32" t="s">
        <v>4145</v>
      </c>
      <c r="B1841" s="32" t="n">
        <v>0.977</v>
      </c>
      <c r="C1841" s="32" t="n">
        <v>1</v>
      </c>
      <c r="D1841" s="32" t="n">
        <v>0.897</v>
      </c>
      <c r="E1841" s="32" t="n">
        <v>0.93</v>
      </c>
      <c r="F1841" s="32" t="n">
        <v>0.164</v>
      </c>
      <c r="G1841" s="32" t="n">
        <v>0.975</v>
      </c>
      <c r="H1841" s="32" t="n">
        <v>0.862</v>
      </c>
      <c r="I1841" s="32" t="n">
        <v>0.97</v>
      </c>
      <c r="J1841" s="32" t="n">
        <v>0.891</v>
      </c>
      <c r="K1841" s="33" t="n">
        <f aca="false">COUNTIF(B1841:J1841,"&lt;0.05")</f>
        <v>0</v>
      </c>
      <c r="L1841" s="34" t="n">
        <f aca="false">COUNTIF(B1841:J1841,"&lt;0.005556")</f>
        <v>0</v>
      </c>
    </row>
    <row r="1842" customFormat="false" ht="15" hidden="false" customHeight="false" outlineLevel="0" collapsed="false">
      <c r="A1842" s="32" t="s">
        <v>4305</v>
      </c>
      <c r="B1842" s="32" t="s">
        <v>6779</v>
      </c>
      <c r="C1842" s="32" t="n">
        <v>1</v>
      </c>
      <c r="D1842" s="32" t="n">
        <v>0.947</v>
      </c>
      <c r="E1842" s="32" t="n">
        <v>0.854</v>
      </c>
      <c r="F1842" s="32" t="n">
        <v>0.984</v>
      </c>
      <c r="G1842" s="32" t="n">
        <v>0.974</v>
      </c>
      <c r="H1842" s="32" t="n">
        <v>0.919</v>
      </c>
      <c r="I1842" s="32" t="n">
        <v>1</v>
      </c>
      <c r="J1842" s="32" t="n">
        <v>1</v>
      </c>
      <c r="K1842" s="33" t="n">
        <f aca="false">COUNTIF(B1842:J1842,"&lt;0.05")</f>
        <v>0</v>
      </c>
      <c r="L1842" s="34" t="n">
        <f aca="false">COUNTIF(B1842:J1842,"&lt;0.005556")</f>
        <v>0</v>
      </c>
    </row>
    <row r="1843" customFormat="false" ht="15" hidden="false" customHeight="false" outlineLevel="0" collapsed="false">
      <c r="A1843" s="32" t="s">
        <v>1854</v>
      </c>
      <c r="B1843" s="32" t="n">
        <v>0.402</v>
      </c>
      <c r="C1843" s="32" t="n">
        <v>0.272</v>
      </c>
      <c r="D1843" s="32" t="n">
        <v>0.342</v>
      </c>
      <c r="E1843" s="32" t="n">
        <v>0.156</v>
      </c>
      <c r="F1843" s="32" t="n">
        <v>0.601</v>
      </c>
      <c r="G1843" s="32" t="n">
        <v>0.068</v>
      </c>
      <c r="H1843" s="32" t="n">
        <v>0.188</v>
      </c>
      <c r="I1843" s="32" t="n">
        <v>0.627</v>
      </c>
      <c r="J1843" s="32" t="n">
        <v>0.557</v>
      </c>
      <c r="K1843" s="33" t="n">
        <f aca="false">COUNTIF(B1843:J1843,"&lt;0.05")</f>
        <v>0</v>
      </c>
      <c r="L1843" s="34" t="n">
        <f aca="false">COUNTIF(B1843:J1843,"&lt;0.005556")</f>
        <v>0</v>
      </c>
    </row>
    <row r="1844" customFormat="false" ht="15" hidden="false" customHeight="false" outlineLevel="0" collapsed="false">
      <c r="A1844" s="32" t="s">
        <v>3364</v>
      </c>
      <c r="B1844" s="32" t="n">
        <v>0.784</v>
      </c>
      <c r="C1844" s="32" t="n">
        <v>0.84</v>
      </c>
      <c r="D1844" s="32" t="n">
        <v>0.335</v>
      </c>
      <c r="E1844" s="32" t="n">
        <v>0.121</v>
      </c>
      <c r="F1844" s="32" t="n">
        <v>0.9</v>
      </c>
      <c r="G1844" s="32" t="n">
        <v>0.754</v>
      </c>
      <c r="H1844" s="32" t="n">
        <v>0.679</v>
      </c>
      <c r="I1844" s="32" t="n">
        <v>0.712</v>
      </c>
      <c r="J1844" s="32" t="n">
        <v>0.89</v>
      </c>
      <c r="K1844" s="33" t="n">
        <f aca="false">COUNTIF(B1844:J1844,"&lt;0.05")</f>
        <v>0</v>
      </c>
      <c r="L1844" s="34" t="n">
        <f aca="false">COUNTIF(B1844:J1844,"&lt;0.005556")</f>
        <v>0</v>
      </c>
    </row>
    <row r="1845" customFormat="false" ht="15" hidden="false" customHeight="false" outlineLevel="0" collapsed="false">
      <c r="A1845" s="32" t="s">
        <v>3554</v>
      </c>
      <c r="B1845" s="32" t="n">
        <v>0.13</v>
      </c>
      <c r="C1845" s="32" t="n">
        <v>0.903</v>
      </c>
      <c r="D1845" s="32" t="n">
        <v>0.828</v>
      </c>
      <c r="E1845" s="32" t="n">
        <v>0.459</v>
      </c>
      <c r="F1845" s="32" t="n">
        <v>0.901</v>
      </c>
      <c r="G1845" s="32" t="n">
        <v>0.368</v>
      </c>
      <c r="H1845" s="32" t="n">
        <v>0.976</v>
      </c>
      <c r="I1845" s="32" t="n">
        <v>0.821</v>
      </c>
      <c r="J1845" s="32" t="n">
        <v>0.546</v>
      </c>
      <c r="K1845" s="33" t="n">
        <f aca="false">COUNTIF(B1845:J1845,"&lt;0.05")</f>
        <v>0</v>
      </c>
      <c r="L1845" s="34" t="n">
        <f aca="false">COUNTIF(B1845:J1845,"&lt;0.005556")</f>
        <v>0</v>
      </c>
    </row>
    <row r="1846" customFormat="false" ht="15" hidden="false" customHeight="false" outlineLevel="0" collapsed="false">
      <c r="A1846" s="32" t="s">
        <v>3719</v>
      </c>
      <c r="B1846" s="32" t="n">
        <v>0.868</v>
      </c>
      <c r="C1846" s="32" t="n">
        <v>0.761</v>
      </c>
      <c r="D1846" s="32" t="n">
        <v>0.828</v>
      </c>
      <c r="E1846" s="32" t="n">
        <v>0.64</v>
      </c>
      <c r="F1846" s="32" t="n">
        <v>0.949</v>
      </c>
      <c r="G1846" s="32" t="n">
        <v>1</v>
      </c>
      <c r="H1846" s="32" t="n">
        <v>0.931</v>
      </c>
      <c r="I1846" s="32" t="n">
        <v>1</v>
      </c>
      <c r="J1846" s="32" t="n">
        <v>0.946</v>
      </c>
      <c r="K1846" s="33" t="n">
        <f aca="false">COUNTIF(B1846:J1846,"&lt;0.05")</f>
        <v>0</v>
      </c>
      <c r="L1846" s="34" t="n">
        <f aca="false">COUNTIF(B1846:J1846,"&lt;0.005556")</f>
        <v>0</v>
      </c>
    </row>
    <row r="1847" customFormat="false" ht="15" hidden="false" customHeight="false" outlineLevel="0" collapsed="false">
      <c r="A1847" s="32" t="s">
        <v>4453</v>
      </c>
      <c r="B1847" s="32" t="n">
        <v>1</v>
      </c>
      <c r="C1847" s="32" t="n">
        <v>0.16</v>
      </c>
      <c r="D1847" s="32" t="n">
        <v>0.947</v>
      </c>
      <c r="E1847" s="32" t="n">
        <v>0.854</v>
      </c>
      <c r="F1847" s="32" t="n">
        <v>0.983</v>
      </c>
      <c r="G1847" s="32" t="s">
        <v>6779</v>
      </c>
      <c r="H1847" s="32" t="n">
        <v>0.977</v>
      </c>
      <c r="I1847" s="32" t="n">
        <v>0.969</v>
      </c>
      <c r="J1847" s="32" t="n">
        <v>0.981</v>
      </c>
      <c r="K1847" s="33" t="n">
        <f aca="false">COUNTIF(B1847:J1847,"&lt;0.05")</f>
        <v>0</v>
      </c>
      <c r="L1847" s="34" t="n">
        <f aca="false">COUNTIF(B1847:J1847,"&lt;0.005556")</f>
        <v>0</v>
      </c>
    </row>
    <row r="1848" customFormat="false" ht="15" hidden="false" customHeight="false" outlineLevel="0" collapsed="false">
      <c r="A1848" s="32" t="s">
        <v>4061</v>
      </c>
      <c r="B1848" s="32" t="n">
        <v>0.933</v>
      </c>
      <c r="C1848" s="32" t="n">
        <v>0.839</v>
      </c>
      <c r="D1848" s="32" t="n">
        <v>0.983</v>
      </c>
      <c r="E1848" s="32" t="n">
        <v>0.073</v>
      </c>
      <c r="F1848" s="32" t="n">
        <v>0.899</v>
      </c>
      <c r="G1848" s="32" t="n">
        <v>0.92</v>
      </c>
      <c r="H1848" s="32" t="n">
        <v>0.931</v>
      </c>
      <c r="I1848" s="32" t="n">
        <v>0.181</v>
      </c>
      <c r="J1848" s="32" t="n">
        <v>0.824</v>
      </c>
      <c r="K1848" s="33" t="n">
        <f aca="false">COUNTIF(B1848:J1848,"&lt;0.05")</f>
        <v>0</v>
      </c>
      <c r="L1848" s="34" t="n">
        <f aca="false">COUNTIF(B1848:J1848,"&lt;0.005556")</f>
        <v>0</v>
      </c>
    </row>
    <row r="1849" customFormat="false" ht="15" hidden="false" customHeight="false" outlineLevel="0" collapsed="false">
      <c r="A1849" s="32" t="s">
        <v>5411</v>
      </c>
      <c r="B1849" s="32" t="n">
        <v>0.936</v>
      </c>
      <c r="C1849" s="32" t="n">
        <v>0.901</v>
      </c>
      <c r="D1849" s="32" t="s">
        <v>6779</v>
      </c>
      <c r="E1849" s="32" t="s">
        <v>6779</v>
      </c>
      <c r="F1849" s="32" t="s">
        <v>6779</v>
      </c>
      <c r="G1849" s="32" t="s">
        <v>6779</v>
      </c>
      <c r="H1849" s="32" t="s">
        <v>6779</v>
      </c>
      <c r="I1849" s="32" t="s">
        <v>6779</v>
      </c>
      <c r="J1849" s="32" t="s">
        <v>6779</v>
      </c>
      <c r="K1849" s="33" t="n">
        <f aca="false">COUNTIF(B1849:J1849,"&lt;0.05")</f>
        <v>0</v>
      </c>
      <c r="L1849" s="34" t="n">
        <f aca="false">COUNTIF(B1849:J1849,"&lt;0.005556")</f>
        <v>0</v>
      </c>
    </row>
    <row r="1850" customFormat="false" ht="15" hidden="false" customHeight="false" outlineLevel="0" collapsed="false">
      <c r="A1850" s="32" t="s">
        <v>536</v>
      </c>
      <c r="B1850" s="32" t="n">
        <v>0.2</v>
      </c>
      <c r="C1850" s="32" t="n">
        <v>0.011</v>
      </c>
      <c r="D1850" s="32" t="n">
        <v>0.426</v>
      </c>
      <c r="E1850" s="32" t="n">
        <v>0.472</v>
      </c>
      <c r="F1850" s="32" t="n">
        <v>0.251</v>
      </c>
      <c r="G1850" s="32" t="n">
        <v>0.687</v>
      </c>
      <c r="H1850" s="32" t="n">
        <v>0.287</v>
      </c>
      <c r="I1850" s="32" t="n">
        <v>0.553</v>
      </c>
      <c r="J1850" s="32" t="n">
        <v>0.326</v>
      </c>
      <c r="K1850" s="33" t="n">
        <f aca="false">COUNTIF(B1850:J1850,"&lt;0.05")</f>
        <v>1</v>
      </c>
      <c r="L1850" s="34" t="n">
        <f aca="false">COUNTIF(B1850:J1850,"&lt;0.005556")</f>
        <v>0</v>
      </c>
    </row>
    <row r="1851" customFormat="false" ht="15" hidden="false" customHeight="false" outlineLevel="0" collapsed="false">
      <c r="A1851" s="32" t="s">
        <v>3289</v>
      </c>
      <c r="B1851" s="32" t="n">
        <v>0.066</v>
      </c>
      <c r="C1851" s="32" t="n">
        <v>0.713</v>
      </c>
      <c r="D1851" s="32" t="n">
        <v>0.572</v>
      </c>
      <c r="E1851" s="32" t="n">
        <v>0.221</v>
      </c>
      <c r="F1851" s="32" t="n">
        <v>0.157</v>
      </c>
      <c r="G1851" s="32" t="n">
        <v>0.242</v>
      </c>
      <c r="H1851" s="32" t="n">
        <v>0.461</v>
      </c>
      <c r="I1851" s="32" t="n">
        <v>0.969</v>
      </c>
      <c r="J1851" s="32" t="n">
        <v>0.176</v>
      </c>
      <c r="K1851" s="33" t="n">
        <f aca="false">COUNTIF(B1851:J1851,"&lt;0.05")</f>
        <v>0</v>
      </c>
      <c r="L1851" s="34" t="n">
        <f aca="false">COUNTIF(B1851:J1851,"&lt;0.005556")</f>
        <v>0</v>
      </c>
    </row>
    <row r="1852" customFormat="false" ht="15" hidden="false" customHeight="false" outlineLevel="0" collapsed="false">
      <c r="A1852" s="32" t="s">
        <v>5544</v>
      </c>
      <c r="B1852" s="32" t="n">
        <v>0.977</v>
      </c>
      <c r="C1852" s="32" t="n">
        <v>0.95</v>
      </c>
      <c r="D1852" s="32" t="s">
        <v>6779</v>
      </c>
      <c r="E1852" s="32" t="n">
        <v>0.993</v>
      </c>
      <c r="F1852" s="32" t="n">
        <v>1</v>
      </c>
      <c r="G1852" s="32" t="n">
        <v>1</v>
      </c>
      <c r="H1852" s="32" t="s">
        <v>6779</v>
      </c>
      <c r="I1852" s="32" t="s">
        <v>6779</v>
      </c>
      <c r="J1852" s="32" t="s">
        <v>6779</v>
      </c>
      <c r="K1852" s="33" t="n">
        <f aca="false">COUNTIF(B1852:J1852,"&lt;0.05")</f>
        <v>0</v>
      </c>
      <c r="L1852" s="34" t="n">
        <f aca="false">COUNTIF(B1852:J1852,"&lt;0.005556")</f>
        <v>0</v>
      </c>
    </row>
    <row r="1853" customFormat="false" ht="15" hidden="false" customHeight="false" outlineLevel="0" collapsed="false">
      <c r="A1853" s="32" t="s">
        <v>1610</v>
      </c>
      <c r="B1853" s="32" t="n">
        <v>0.554</v>
      </c>
      <c r="C1853" s="32" t="n">
        <v>0.503</v>
      </c>
      <c r="D1853" s="32" t="n">
        <v>0.686</v>
      </c>
      <c r="E1853" s="32" t="n">
        <v>0.534</v>
      </c>
      <c r="F1853" s="32" t="n">
        <v>0.024</v>
      </c>
      <c r="G1853" s="32" t="n">
        <v>0.294</v>
      </c>
      <c r="H1853" s="32" t="n">
        <v>0.183</v>
      </c>
      <c r="I1853" s="32" t="n">
        <v>0.435</v>
      </c>
      <c r="J1853" s="32" t="n">
        <v>0.208</v>
      </c>
      <c r="K1853" s="33" t="n">
        <f aca="false">COUNTIF(B1853:J1853,"&lt;0.05")</f>
        <v>1</v>
      </c>
      <c r="L1853" s="34" t="n">
        <f aca="false">COUNTIF(B1853:J1853,"&lt;0.005556")</f>
        <v>0</v>
      </c>
    </row>
    <row r="1854" customFormat="false" ht="15" hidden="false" customHeight="false" outlineLevel="0" collapsed="false">
      <c r="A1854" s="32" t="s">
        <v>1195</v>
      </c>
      <c r="B1854" s="32" t="n">
        <v>0.128</v>
      </c>
      <c r="C1854" s="32" t="n">
        <v>0.065</v>
      </c>
      <c r="D1854" s="32" t="n">
        <v>0.554</v>
      </c>
      <c r="E1854" s="32" t="n">
        <v>0.359</v>
      </c>
      <c r="F1854" s="32" t="n">
        <v>0.487</v>
      </c>
      <c r="G1854" s="32" t="n">
        <v>0.431</v>
      </c>
      <c r="H1854" s="32" t="n">
        <v>0.651</v>
      </c>
      <c r="I1854" s="32" t="n">
        <v>0.379</v>
      </c>
      <c r="J1854" s="32" t="n">
        <v>0.405</v>
      </c>
      <c r="K1854" s="33" t="n">
        <f aca="false">COUNTIF(B1854:J1854,"&lt;0.05")</f>
        <v>0</v>
      </c>
      <c r="L1854" s="34" t="n">
        <f aca="false">COUNTIF(B1854:J1854,"&lt;0.005556")</f>
        <v>0</v>
      </c>
    </row>
    <row r="1855" customFormat="false" ht="15" hidden="false" customHeight="false" outlineLevel="0" collapsed="false">
      <c r="A1855" s="32" t="s">
        <v>4632</v>
      </c>
      <c r="B1855" s="32" t="s">
        <v>6779</v>
      </c>
      <c r="C1855" s="32" t="n">
        <v>0.952</v>
      </c>
      <c r="D1855" s="32" t="n">
        <v>0.982</v>
      </c>
      <c r="E1855" s="32" t="n">
        <v>0.852</v>
      </c>
      <c r="F1855" s="32" t="n">
        <v>1</v>
      </c>
      <c r="G1855" s="32" t="s">
        <v>6779</v>
      </c>
      <c r="H1855" s="32" t="n">
        <v>0.973</v>
      </c>
      <c r="I1855" s="32" t="n">
        <v>1</v>
      </c>
      <c r="J1855" s="32" t="n">
        <v>0.944</v>
      </c>
      <c r="K1855" s="33" t="n">
        <f aca="false">COUNTIF(B1855:J1855,"&lt;0.05")</f>
        <v>0</v>
      </c>
      <c r="L1855" s="34" t="n">
        <f aca="false">COUNTIF(B1855:J1855,"&lt;0.005556")</f>
        <v>0</v>
      </c>
    </row>
    <row r="1856" customFormat="false" ht="15" hidden="false" customHeight="false" outlineLevel="0" collapsed="false">
      <c r="A1856" s="32" t="s">
        <v>575</v>
      </c>
      <c r="B1856" s="32" t="n">
        <v>0.621</v>
      </c>
      <c r="C1856" s="32" t="n">
        <v>0.554</v>
      </c>
      <c r="D1856" s="32" t="n">
        <v>0.051</v>
      </c>
      <c r="E1856" s="32" t="n">
        <v>0.317</v>
      </c>
      <c r="F1856" s="32" t="n">
        <v>0.625</v>
      </c>
      <c r="G1856" s="32" t="n">
        <v>0.207</v>
      </c>
      <c r="H1856" s="32" t="n">
        <v>0.506</v>
      </c>
      <c r="I1856" s="32" t="n">
        <v>0.014</v>
      </c>
      <c r="J1856" s="32" t="n">
        <v>0.643</v>
      </c>
      <c r="K1856" s="33" t="n">
        <f aca="false">COUNTIF(B1856:J1856,"&lt;0.05")</f>
        <v>1</v>
      </c>
      <c r="L1856" s="34" t="n">
        <f aca="false">COUNTIF(B1856:J1856,"&lt;0.005556")</f>
        <v>0</v>
      </c>
    </row>
    <row r="1857" customFormat="false" ht="15" hidden="false" customHeight="false" outlineLevel="0" collapsed="false">
      <c r="A1857" s="32" t="s">
        <v>6131</v>
      </c>
      <c r="B1857" s="32" t="n">
        <v>1</v>
      </c>
      <c r="C1857" s="32" t="s">
        <v>6779</v>
      </c>
      <c r="D1857" s="32" t="s">
        <v>6779</v>
      </c>
      <c r="E1857" s="32" t="n">
        <v>0.993</v>
      </c>
      <c r="F1857" s="32" t="s">
        <v>6779</v>
      </c>
      <c r="G1857" s="32" t="n">
        <v>1</v>
      </c>
      <c r="H1857" s="32" t="n">
        <v>1</v>
      </c>
      <c r="I1857" s="32" t="s">
        <v>6779</v>
      </c>
      <c r="J1857" s="32" t="s">
        <v>6779</v>
      </c>
      <c r="K1857" s="33" t="n">
        <f aca="false">COUNTIF(B1857:J1857,"&lt;0.05")</f>
        <v>0</v>
      </c>
      <c r="L1857" s="34" t="n">
        <f aca="false">COUNTIF(B1857:J1857,"&lt;0.005556")</f>
        <v>0</v>
      </c>
    </row>
    <row r="1858" customFormat="false" ht="15" hidden="false" customHeight="false" outlineLevel="0" collapsed="false">
      <c r="A1858" s="32" t="s">
        <v>4982</v>
      </c>
      <c r="B1858" s="32" t="n">
        <v>0.869</v>
      </c>
      <c r="C1858" s="32" t="n">
        <v>0.903</v>
      </c>
      <c r="D1858" s="32" t="n">
        <v>1</v>
      </c>
      <c r="E1858" s="32" t="n">
        <v>0.978</v>
      </c>
      <c r="F1858" s="32" t="n">
        <v>0.984</v>
      </c>
      <c r="G1858" s="32" t="n">
        <v>0.976</v>
      </c>
      <c r="H1858" s="32" t="s">
        <v>6779</v>
      </c>
      <c r="I1858" s="32" t="s">
        <v>6779</v>
      </c>
      <c r="J1858" s="32" t="n">
        <v>0.98</v>
      </c>
      <c r="K1858" s="33" t="n">
        <f aca="false">COUNTIF(B1858:J1858,"&lt;0.05")</f>
        <v>0</v>
      </c>
      <c r="L1858" s="34" t="n">
        <f aca="false">COUNTIF(B1858:J1858,"&lt;0.005556")</f>
        <v>0</v>
      </c>
    </row>
    <row r="1859" customFormat="false" ht="15" hidden="false" customHeight="false" outlineLevel="0" collapsed="false">
      <c r="A1859" s="32" t="s">
        <v>5138</v>
      </c>
      <c r="B1859" s="32" t="n">
        <v>1</v>
      </c>
      <c r="C1859" s="32" t="n">
        <v>1</v>
      </c>
      <c r="D1859" s="32" t="n">
        <v>1</v>
      </c>
      <c r="E1859" s="32" t="n">
        <v>0.801</v>
      </c>
      <c r="F1859" s="32" t="n">
        <v>0.984</v>
      </c>
      <c r="G1859" s="32" t="s">
        <v>6779</v>
      </c>
      <c r="H1859" s="32" t="n">
        <v>1</v>
      </c>
      <c r="I1859" s="32" t="n">
        <v>0.911</v>
      </c>
      <c r="J1859" s="32" t="s">
        <v>6779</v>
      </c>
      <c r="K1859" s="33" t="n">
        <f aca="false">COUNTIF(B1859:J1859,"&lt;0.05")</f>
        <v>0</v>
      </c>
      <c r="L1859" s="34" t="n">
        <f aca="false">COUNTIF(B1859:J1859,"&lt;0.005556")</f>
        <v>0</v>
      </c>
    </row>
    <row r="1860" customFormat="false" ht="15" hidden="false" customHeight="false" outlineLevel="0" collapsed="false">
      <c r="A1860" s="32" t="s">
        <v>2165</v>
      </c>
      <c r="B1860" s="32" t="n">
        <v>0.078</v>
      </c>
      <c r="C1860" s="32" t="n">
        <v>0.525</v>
      </c>
      <c r="D1860" s="32" t="n">
        <v>0.421</v>
      </c>
      <c r="E1860" s="32" t="n">
        <v>0.339</v>
      </c>
      <c r="F1860" s="32" t="n">
        <v>0.224</v>
      </c>
      <c r="G1860" s="32" t="n">
        <v>0.754</v>
      </c>
      <c r="H1860" s="32" t="n">
        <v>0.633</v>
      </c>
      <c r="I1860" s="32" t="n">
        <v>0.439</v>
      </c>
      <c r="J1860" s="32" t="n">
        <v>0.27</v>
      </c>
      <c r="K1860" s="33" t="n">
        <f aca="false">COUNTIF(B1860:J1860,"&lt;0.05")</f>
        <v>0</v>
      </c>
      <c r="L1860" s="34" t="n">
        <f aca="false">COUNTIF(B1860:J1860,"&lt;0.005556")</f>
        <v>0</v>
      </c>
    </row>
    <row r="1861" customFormat="false" ht="15" hidden="false" customHeight="false" outlineLevel="0" collapsed="false">
      <c r="A1861" s="32" t="s">
        <v>3750</v>
      </c>
      <c r="B1861" s="32" t="n">
        <v>0.376</v>
      </c>
      <c r="C1861" s="32" t="n">
        <v>0.838</v>
      </c>
      <c r="D1861" s="32" t="n">
        <v>0.103</v>
      </c>
      <c r="E1861" s="32" t="n">
        <v>0.895</v>
      </c>
      <c r="F1861" s="32" t="n">
        <v>0.412</v>
      </c>
      <c r="G1861" s="32" t="n">
        <v>0.847</v>
      </c>
      <c r="H1861" s="32" t="n">
        <v>0.447</v>
      </c>
      <c r="I1861" s="32" t="n">
        <v>0.178</v>
      </c>
      <c r="J1861" s="32" t="n">
        <v>0.89</v>
      </c>
      <c r="K1861" s="33" t="n">
        <f aca="false">COUNTIF(B1861:J1861,"&lt;0.05")</f>
        <v>0</v>
      </c>
      <c r="L1861" s="34" t="n">
        <f aca="false">COUNTIF(B1861:J1861,"&lt;0.005556")</f>
        <v>0</v>
      </c>
    </row>
    <row r="1862" customFormat="false" ht="15" hidden="false" customHeight="false" outlineLevel="0" collapsed="false">
      <c r="A1862" s="32" t="s">
        <v>5972</v>
      </c>
      <c r="B1862" s="32" t="n">
        <v>1</v>
      </c>
      <c r="C1862" s="32" t="n">
        <v>0.95</v>
      </c>
      <c r="D1862" s="32" t="s">
        <v>6779</v>
      </c>
      <c r="E1862" s="32" t="n">
        <v>1</v>
      </c>
      <c r="F1862" s="32" t="s">
        <v>6779</v>
      </c>
      <c r="G1862" s="32" t="n">
        <v>1</v>
      </c>
      <c r="H1862" s="32" t="s">
        <v>6779</v>
      </c>
      <c r="I1862" s="32" t="s">
        <v>6779</v>
      </c>
      <c r="J1862" s="32" t="s">
        <v>6779</v>
      </c>
      <c r="K1862" s="33" t="n">
        <f aca="false">COUNTIF(B1862:J1862,"&lt;0.05")</f>
        <v>0</v>
      </c>
      <c r="L1862" s="34" t="n">
        <f aca="false">COUNTIF(B1862:J1862,"&lt;0.005556")</f>
        <v>0</v>
      </c>
    </row>
    <row r="1863" customFormat="false" ht="15" hidden="false" customHeight="false" outlineLevel="0" collapsed="false">
      <c r="A1863" s="32" t="s">
        <v>5255</v>
      </c>
      <c r="B1863" s="32" t="n">
        <v>0.975</v>
      </c>
      <c r="C1863" s="32" t="s">
        <v>6779</v>
      </c>
      <c r="D1863" s="32" t="n">
        <v>1</v>
      </c>
      <c r="E1863" s="32" t="n">
        <v>0.954</v>
      </c>
      <c r="F1863" s="32" t="n">
        <v>1</v>
      </c>
      <c r="G1863" s="32" t="n">
        <v>1</v>
      </c>
      <c r="H1863" s="32" t="n">
        <v>1</v>
      </c>
      <c r="I1863" s="32" t="s">
        <v>6779</v>
      </c>
      <c r="J1863" s="32" t="n">
        <v>1</v>
      </c>
      <c r="K1863" s="33" t="n">
        <f aca="false">COUNTIF(B1863:J1863,"&lt;0.05")</f>
        <v>0</v>
      </c>
      <c r="L1863" s="34" t="n">
        <f aca="false">COUNTIF(B1863:J1863,"&lt;0.005556")</f>
        <v>0</v>
      </c>
    </row>
    <row r="1864" customFormat="false" ht="15" hidden="false" customHeight="false" outlineLevel="0" collapsed="false">
      <c r="A1864" s="32" t="s">
        <v>2690</v>
      </c>
      <c r="B1864" s="32" t="n">
        <v>0.382</v>
      </c>
      <c r="C1864" s="32" t="n">
        <v>0.421</v>
      </c>
      <c r="D1864" s="32" t="n">
        <v>0.522</v>
      </c>
      <c r="E1864" s="32" t="n">
        <v>0.438</v>
      </c>
      <c r="F1864" s="32" t="n">
        <v>0.836</v>
      </c>
      <c r="G1864" s="32" t="n">
        <v>0.533</v>
      </c>
      <c r="H1864" s="32" t="n">
        <v>0.862</v>
      </c>
      <c r="I1864" s="32" t="n">
        <v>0.717</v>
      </c>
      <c r="J1864" s="32" t="n">
        <v>0.745</v>
      </c>
      <c r="K1864" s="33" t="n">
        <f aca="false">COUNTIF(B1864:J1864,"&lt;0.05")</f>
        <v>0</v>
      </c>
      <c r="L1864" s="34" t="n">
        <f aca="false">COUNTIF(B1864:J1864,"&lt;0.005556")</f>
        <v>0</v>
      </c>
    </row>
    <row r="1865" customFormat="false" ht="15" hidden="false" customHeight="false" outlineLevel="0" collapsed="false">
      <c r="A1865" s="32" t="s">
        <v>2102</v>
      </c>
      <c r="B1865" s="32" t="n">
        <v>0.714</v>
      </c>
      <c r="C1865" s="32" t="n">
        <v>0.293</v>
      </c>
      <c r="D1865" s="32" t="n">
        <v>0.42</v>
      </c>
      <c r="E1865" s="32" t="n">
        <v>0.366</v>
      </c>
      <c r="F1865" s="32" t="n">
        <v>0.407</v>
      </c>
      <c r="G1865" s="32" t="n">
        <v>0.56</v>
      </c>
      <c r="H1865" s="32" t="n">
        <v>0.73</v>
      </c>
      <c r="I1865" s="32" t="n">
        <v>0.461</v>
      </c>
      <c r="J1865" s="32" t="n">
        <v>0.262</v>
      </c>
      <c r="K1865" s="33" t="n">
        <f aca="false">COUNTIF(B1865:J1865,"&lt;0.05")</f>
        <v>0</v>
      </c>
      <c r="L1865" s="34" t="n">
        <f aca="false">COUNTIF(B1865:J1865,"&lt;0.005556")</f>
        <v>0</v>
      </c>
    </row>
    <row r="1866" customFormat="false" ht="15" hidden="false" customHeight="false" outlineLevel="0" collapsed="false">
      <c r="A1866" s="32" t="s">
        <v>1851</v>
      </c>
      <c r="B1866" s="32" t="n">
        <v>0.241</v>
      </c>
      <c r="C1866" s="32" t="n">
        <v>0.271</v>
      </c>
      <c r="D1866" s="32" t="n">
        <v>0.237</v>
      </c>
      <c r="E1866" s="32" t="n">
        <v>0.533</v>
      </c>
      <c r="F1866" s="32" t="n">
        <v>0.68</v>
      </c>
      <c r="G1866" s="32" t="n">
        <v>0.58</v>
      </c>
      <c r="H1866" s="32" t="n">
        <v>0.607</v>
      </c>
      <c r="I1866" s="32" t="n">
        <v>0.345</v>
      </c>
      <c r="J1866" s="32" t="n">
        <v>0.208</v>
      </c>
      <c r="K1866" s="33" t="n">
        <f aca="false">COUNTIF(B1866:J1866,"&lt;0.05")</f>
        <v>0</v>
      </c>
      <c r="L1866" s="34" t="n">
        <f aca="false">COUNTIF(B1866:J1866,"&lt;0.005556")</f>
        <v>0</v>
      </c>
    </row>
    <row r="1867" customFormat="false" ht="15" hidden="false" customHeight="false" outlineLevel="0" collapsed="false">
      <c r="A1867" s="32" t="s">
        <v>679</v>
      </c>
      <c r="B1867" s="32" t="n">
        <v>0.518</v>
      </c>
      <c r="C1867" s="32" t="n">
        <v>0.098</v>
      </c>
      <c r="D1867" s="32" t="n">
        <v>0.437</v>
      </c>
      <c r="E1867" s="32" t="n">
        <v>0.246</v>
      </c>
      <c r="F1867" s="32" t="n">
        <v>0.226</v>
      </c>
      <c r="G1867" s="32" t="n">
        <v>0.182</v>
      </c>
      <c r="H1867" s="32" t="n">
        <v>0.088</v>
      </c>
      <c r="I1867" s="32" t="n">
        <v>0.56</v>
      </c>
      <c r="J1867" s="32" t="n">
        <v>0.597</v>
      </c>
      <c r="K1867" s="33" t="n">
        <f aca="false">COUNTIF(B1867:J1867,"&lt;0.05")</f>
        <v>0</v>
      </c>
      <c r="L1867" s="34" t="n">
        <f aca="false">COUNTIF(B1867:J1867,"&lt;0.005556")</f>
        <v>0</v>
      </c>
    </row>
    <row r="1868" customFormat="false" ht="15" hidden="false" customHeight="false" outlineLevel="0" collapsed="false">
      <c r="A1868" s="32" t="s">
        <v>2956</v>
      </c>
      <c r="B1868" s="32" t="n">
        <v>0.774</v>
      </c>
      <c r="C1868" s="32" t="n">
        <v>0.585</v>
      </c>
      <c r="D1868" s="32" t="n">
        <v>0.829</v>
      </c>
      <c r="E1868" s="32" t="n">
        <v>0.578</v>
      </c>
      <c r="F1868" s="32" t="n">
        <v>0.41</v>
      </c>
      <c r="G1868" s="32" t="n">
        <v>0.602</v>
      </c>
      <c r="H1868" s="32" t="n">
        <v>0.678</v>
      </c>
      <c r="I1868" s="32" t="n">
        <v>0.969</v>
      </c>
      <c r="J1868" s="32" t="n">
        <v>0.669</v>
      </c>
      <c r="K1868" s="33" t="n">
        <f aca="false">COUNTIF(B1868:J1868,"&lt;0.05")</f>
        <v>0</v>
      </c>
      <c r="L1868" s="34" t="n">
        <f aca="false">COUNTIF(B1868:J1868,"&lt;0.005556")</f>
        <v>0</v>
      </c>
    </row>
    <row r="1869" customFormat="false" ht="15" hidden="false" customHeight="false" outlineLevel="0" collapsed="false">
      <c r="A1869" s="32" t="s">
        <v>6398</v>
      </c>
      <c r="B1869" s="32" t="s">
        <v>6779</v>
      </c>
      <c r="C1869" s="32" t="n">
        <v>1</v>
      </c>
      <c r="D1869" s="32" t="s">
        <v>6779</v>
      </c>
      <c r="E1869" s="32" t="s">
        <v>6779</v>
      </c>
      <c r="F1869" s="32" t="s">
        <v>6779</v>
      </c>
      <c r="G1869" s="32" t="s">
        <v>6779</v>
      </c>
      <c r="H1869" s="32" t="n">
        <v>1</v>
      </c>
      <c r="I1869" s="32" t="s">
        <v>6779</v>
      </c>
      <c r="J1869" s="32" t="s">
        <v>6779</v>
      </c>
      <c r="K1869" s="33" t="n">
        <f aca="false">COUNTIF(B1869:J1869,"&lt;0.05")</f>
        <v>0</v>
      </c>
      <c r="L1869" s="34" t="n">
        <f aca="false">COUNTIF(B1869:J1869,"&lt;0.005556")</f>
        <v>0</v>
      </c>
    </row>
    <row r="1870" customFormat="false" ht="15" hidden="false" customHeight="false" outlineLevel="0" collapsed="false">
      <c r="A1870" s="32" t="s">
        <v>5464</v>
      </c>
      <c r="B1870" s="32" t="n">
        <v>1</v>
      </c>
      <c r="C1870" s="32" t="n">
        <v>0.984</v>
      </c>
      <c r="D1870" s="32" t="n">
        <v>1</v>
      </c>
      <c r="E1870" s="32" t="n">
        <v>1</v>
      </c>
      <c r="F1870" s="32" t="n">
        <v>1</v>
      </c>
      <c r="G1870" s="32" t="s">
        <v>6779</v>
      </c>
      <c r="H1870" s="32" t="s">
        <v>6779</v>
      </c>
      <c r="I1870" s="32" t="s">
        <v>6779</v>
      </c>
      <c r="J1870" s="32" t="s">
        <v>6779</v>
      </c>
      <c r="K1870" s="33" t="n">
        <f aca="false">COUNTIF(B1870:J1870,"&lt;0.05")</f>
        <v>0</v>
      </c>
      <c r="L1870" s="34" t="n">
        <f aca="false">COUNTIF(B1870:J1870,"&lt;0.005556")</f>
        <v>0</v>
      </c>
    </row>
    <row r="1871" customFormat="false" ht="15" hidden="false" customHeight="false" outlineLevel="0" collapsed="false">
      <c r="A1871" s="32" t="s">
        <v>3573</v>
      </c>
      <c r="B1871" s="32" t="n">
        <v>0.87</v>
      </c>
      <c r="C1871" s="32" t="n">
        <v>0.768</v>
      </c>
      <c r="D1871" s="32" t="n">
        <v>0.751</v>
      </c>
      <c r="E1871" s="32" t="n">
        <v>0.654</v>
      </c>
      <c r="F1871" s="32" t="n">
        <v>0.678</v>
      </c>
      <c r="G1871" s="32" t="n">
        <v>0.973</v>
      </c>
      <c r="H1871" s="32" t="n">
        <v>0.929</v>
      </c>
      <c r="I1871" s="32" t="n">
        <v>0.823</v>
      </c>
      <c r="J1871" s="32" t="n">
        <v>0.175</v>
      </c>
      <c r="K1871" s="33" t="n">
        <f aca="false">COUNTIF(B1871:J1871,"&lt;0.05")</f>
        <v>0</v>
      </c>
      <c r="L1871" s="34" t="n">
        <f aca="false">COUNTIF(B1871:J1871,"&lt;0.005556")</f>
        <v>0</v>
      </c>
    </row>
    <row r="1872" customFormat="false" ht="15" hidden="false" customHeight="false" outlineLevel="0" collapsed="false">
      <c r="A1872" s="32" t="s">
        <v>5836</v>
      </c>
      <c r="B1872" s="32" t="s">
        <v>6779</v>
      </c>
      <c r="C1872" s="32" t="n">
        <v>1</v>
      </c>
      <c r="D1872" s="32" t="s">
        <v>6779</v>
      </c>
      <c r="E1872" s="32" t="n">
        <v>0.993</v>
      </c>
      <c r="F1872" s="32" t="n">
        <v>1</v>
      </c>
      <c r="G1872" s="32" t="s">
        <v>6779</v>
      </c>
      <c r="H1872" s="32" t="s">
        <v>6779</v>
      </c>
      <c r="I1872" s="32" t="s">
        <v>6779</v>
      </c>
      <c r="J1872" s="32" t="s">
        <v>6779</v>
      </c>
      <c r="K1872" s="33" t="n">
        <f aca="false">COUNTIF(B1872:J1872,"&lt;0.05")</f>
        <v>0</v>
      </c>
      <c r="L1872" s="34" t="n">
        <f aca="false">COUNTIF(B1872:J1872,"&lt;0.005556")</f>
        <v>0</v>
      </c>
    </row>
    <row r="1873" customFormat="false" ht="15" hidden="false" customHeight="false" outlineLevel="0" collapsed="false">
      <c r="A1873" s="32" t="s">
        <v>5192</v>
      </c>
      <c r="B1873" s="32" t="n">
        <v>0.977</v>
      </c>
      <c r="C1873" s="32" t="n">
        <v>0.983</v>
      </c>
      <c r="D1873" s="32" t="n">
        <v>1</v>
      </c>
      <c r="E1873" s="32" t="n">
        <v>0.894</v>
      </c>
      <c r="F1873" s="32" t="n">
        <v>0.899</v>
      </c>
      <c r="G1873" s="32" t="n">
        <v>0.081</v>
      </c>
      <c r="H1873" s="32" t="n">
        <v>0.93</v>
      </c>
      <c r="I1873" s="32" t="n">
        <v>1</v>
      </c>
      <c r="J1873" s="32" t="n">
        <v>1</v>
      </c>
      <c r="K1873" s="33" t="n">
        <f aca="false">COUNTIF(B1873:J1873,"&lt;0.05")</f>
        <v>0</v>
      </c>
      <c r="L1873" s="34" t="n">
        <f aca="false">COUNTIF(B1873:J1873,"&lt;0.005556")</f>
        <v>0</v>
      </c>
    </row>
    <row r="1874" customFormat="false" ht="15" hidden="false" customHeight="false" outlineLevel="0" collapsed="false">
      <c r="A1874" s="32" t="s">
        <v>5778</v>
      </c>
      <c r="B1874" s="32" t="s">
        <v>6779</v>
      </c>
      <c r="C1874" s="32" t="s">
        <v>6779</v>
      </c>
      <c r="D1874" s="32" t="n">
        <v>0.982</v>
      </c>
      <c r="E1874" s="32" t="s">
        <v>6779</v>
      </c>
      <c r="F1874" s="32" t="n">
        <v>0.983</v>
      </c>
      <c r="G1874" s="32" t="n">
        <v>1</v>
      </c>
      <c r="H1874" s="32" t="s">
        <v>6779</v>
      </c>
      <c r="I1874" s="32" t="s">
        <v>6779</v>
      </c>
      <c r="J1874" s="32" t="n">
        <v>1</v>
      </c>
      <c r="K1874" s="33" t="n">
        <f aca="false">COUNTIF(B1874:J1874,"&lt;0.05")</f>
        <v>0</v>
      </c>
      <c r="L1874" s="34" t="n">
        <f aca="false">COUNTIF(B1874:J1874,"&lt;0.005556")</f>
        <v>0</v>
      </c>
    </row>
    <row r="1875" customFormat="false" ht="15" hidden="false" customHeight="false" outlineLevel="0" collapsed="false">
      <c r="A1875" s="32" t="s">
        <v>5070</v>
      </c>
      <c r="B1875" s="32" t="n">
        <v>1</v>
      </c>
      <c r="C1875" s="32" t="s">
        <v>6779</v>
      </c>
      <c r="D1875" s="32" t="n">
        <v>1</v>
      </c>
      <c r="E1875" s="32" t="n">
        <v>0.925</v>
      </c>
      <c r="F1875" s="32" t="s">
        <v>6779</v>
      </c>
      <c r="G1875" s="32" t="n">
        <v>0.974</v>
      </c>
      <c r="H1875" s="32" t="n">
        <v>1</v>
      </c>
      <c r="I1875" s="32" t="n">
        <v>1</v>
      </c>
      <c r="J1875" s="32" t="n">
        <v>1</v>
      </c>
      <c r="K1875" s="33" t="n">
        <f aca="false">COUNTIF(B1875:J1875,"&lt;0.05")</f>
        <v>0</v>
      </c>
      <c r="L1875" s="34" t="n">
        <f aca="false">COUNTIF(B1875:J1875,"&lt;0.005556")</f>
        <v>0</v>
      </c>
    </row>
    <row r="1876" customFormat="false" ht="15" hidden="false" customHeight="false" outlineLevel="0" collapsed="false">
      <c r="A1876" s="32" t="s">
        <v>3652</v>
      </c>
      <c r="B1876" s="32" t="n">
        <v>0.327</v>
      </c>
      <c r="C1876" s="32" t="n">
        <v>0.903</v>
      </c>
      <c r="D1876" s="32" t="n">
        <v>0.947</v>
      </c>
      <c r="E1876" s="32" t="n">
        <v>0.245</v>
      </c>
      <c r="F1876" s="32" t="n">
        <v>0.836</v>
      </c>
      <c r="G1876" s="32" t="n">
        <v>0.92</v>
      </c>
      <c r="H1876" s="32" t="n">
        <v>0.138</v>
      </c>
      <c r="I1876" s="32" t="n">
        <v>1</v>
      </c>
      <c r="J1876" s="32" t="n">
        <v>0.653</v>
      </c>
      <c r="K1876" s="33" t="n">
        <f aca="false">COUNTIF(B1876:J1876,"&lt;0.05")</f>
        <v>0</v>
      </c>
      <c r="L1876" s="34" t="n">
        <f aca="false">COUNTIF(B1876:J1876,"&lt;0.005556")</f>
        <v>0</v>
      </c>
    </row>
    <row r="1877" customFormat="false" ht="15" hidden="false" customHeight="false" outlineLevel="0" collapsed="false">
      <c r="A1877" s="32" t="s">
        <v>5617</v>
      </c>
      <c r="B1877" s="32" t="s">
        <v>6779</v>
      </c>
      <c r="C1877" s="32" t="n">
        <v>0.951</v>
      </c>
      <c r="D1877" s="32" t="n">
        <v>1</v>
      </c>
      <c r="E1877" s="32" t="n">
        <v>0.992</v>
      </c>
      <c r="F1877" s="32" t="s">
        <v>6779</v>
      </c>
      <c r="G1877" s="32" t="s">
        <v>6779</v>
      </c>
      <c r="H1877" s="32" t="n">
        <v>1</v>
      </c>
      <c r="I1877" s="32" t="s">
        <v>6779</v>
      </c>
      <c r="J1877" s="32" t="s">
        <v>6779</v>
      </c>
      <c r="K1877" s="33" t="n">
        <f aca="false">COUNTIF(B1877:J1877,"&lt;0.05")</f>
        <v>0</v>
      </c>
      <c r="L1877" s="34" t="n">
        <f aca="false">COUNTIF(B1877:J1877,"&lt;0.005556")</f>
        <v>0</v>
      </c>
    </row>
    <row r="1878" customFormat="false" ht="15" hidden="false" customHeight="false" outlineLevel="0" collapsed="false">
      <c r="A1878" s="32" t="s">
        <v>4652</v>
      </c>
      <c r="B1878" s="32" t="n">
        <v>1</v>
      </c>
      <c r="C1878" s="32" t="n">
        <v>0.898</v>
      </c>
      <c r="D1878" s="32" t="n">
        <v>1</v>
      </c>
      <c r="E1878" s="32" t="n">
        <v>0.955</v>
      </c>
      <c r="F1878" s="32" t="n">
        <v>0.898</v>
      </c>
      <c r="G1878" s="32" t="s">
        <v>6779</v>
      </c>
      <c r="H1878" s="32" t="n">
        <v>0.78</v>
      </c>
      <c r="I1878" s="32" t="n">
        <v>1</v>
      </c>
      <c r="J1878" s="32" t="n">
        <v>1</v>
      </c>
      <c r="K1878" s="33" t="n">
        <f aca="false">COUNTIF(B1878:J1878,"&lt;0.05")</f>
        <v>0</v>
      </c>
      <c r="L1878" s="34" t="n">
        <f aca="false">COUNTIF(B1878:J1878,"&lt;0.005556")</f>
        <v>0</v>
      </c>
    </row>
    <row r="1879" customFormat="false" ht="15" hidden="false" customHeight="false" outlineLevel="0" collapsed="false">
      <c r="A1879" s="32" t="s">
        <v>4986</v>
      </c>
      <c r="B1879" s="32" t="n">
        <v>0.073</v>
      </c>
      <c r="C1879" s="32" t="n">
        <v>0.984</v>
      </c>
      <c r="D1879" s="32" t="n">
        <v>0.983</v>
      </c>
      <c r="E1879" s="32" t="n">
        <v>1</v>
      </c>
      <c r="F1879" s="32" t="n">
        <v>0.983</v>
      </c>
      <c r="G1879" s="32" t="s">
        <v>6779</v>
      </c>
      <c r="H1879" s="32" t="n">
        <v>1</v>
      </c>
      <c r="I1879" s="32" t="n">
        <v>1</v>
      </c>
      <c r="J1879" s="32" t="n">
        <v>0.982</v>
      </c>
      <c r="K1879" s="33" t="n">
        <f aca="false">COUNTIF(B1879:J1879,"&lt;0.05")</f>
        <v>0</v>
      </c>
      <c r="L1879" s="34" t="n">
        <f aca="false">COUNTIF(B1879:J1879,"&lt;0.005556")</f>
        <v>0</v>
      </c>
    </row>
    <row r="1880" customFormat="false" ht="15" hidden="false" customHeight="false" outlineLevel="0" collapsed="false">
      <c r="A1880" s="32" t="s">
        <v>726</v>
      </c>
      <c r="B1880" s="32" t="n">
        <v>0.329</v>
      </c>
      <c r="C1880" s="32" t="n">
        <v>0.177</v>
      </c>
      <c r="D1880" s="32" t="n">
        <v>0.448</v>
      </c>
      <c r="E1880" s="32" t="n">
        <v>0.407</v>
      </c>
      <c r="F1880" s="32" t="n">
        <v>0.596</v>
      </c>
      <c r="G1880" s="32" t="n">
        <v>0.183</v>
      </c>
      <c r="H1880" s="32" t="n">
        <v>0.046</v>
      </c>
      <c r="I1880" s="32" t="n">
        <v>0.698</v>
      </c>
      <c r="J1880" s="32" t="n">
        <v>0.239</v>
      </c>
      <c r="K1880" s="33" t="n">
        <f aca="false">COUNTIF(B1880:J1880,"&lt;0.05")</f>
        <v>1</v>
      </c>
      <c r="L1880" s="34" t="n">
        <f aca="false">COUNTIF(B1880:J1880,"&lt;0.005556")</f>
        <v>0</v>
      </c>
    </row>
    <row r="1881" customFormat="false" ht="15" hidden="false" customHeight="false" outlineLevel="0" collapsed="false">
      <c r="A1881" s="32" t="s">
        <v>5047</v>
      </c>
      <c r="B1881" s="32" t="n">
        <v>0.977</v>
      </c>
      <c r="C1881" s="32" t="s">
        <v>6779</v>
      </c>
      <c r="D1881" s="32" t="n">
        <v>0.982</v>
      </c>
      <c r="E1881" s="32" t="n">
        <v>0.842</v>
      </c>
      <c r="F1881" s="32" t="s">
        <v>6779</v>
      </c>
      <c r="G1881" s="32" t="s">
        <v>6779</v>
      </c>
      <c r="H1881" s="32" t="s">
        <v>6779</v>
      </c>
      <c r="I1881" s="32" t="s">
        <v>6779</v>
      </c>
      <c r="J1881" s="32" t="s">
        <v>6779</v>
      </c>
      <c r="K1881" s="33" t="n">
        <f aca="false">COUNTIF(B1881:J1881,"&lt;0.05")</f>
        <v>0</v>
      </c>
      <c r="L1881" s="34" t="n">
        <f aca="false">COUNTIF(B1881:J1881,"&lt;0.005556")</f>
        <v>0</v>
      </c>
    </row>
    <row r="1882" customFormat="false" ht="15" hidden="false" customHeight="false" outlineLevel="0" collapsed="false">
      <c r="A1882" s="32" t="s">
        <v>5203</v>
      </c>
      <c r="B1882" s="32" t="s">
        <v>6779</v>
      </c>
      <c r="C1882" s="32" t="n">
        <v>0.983</v>
      </c>
      <c r="D1882" s="32" t="n">
        <v>0.982</v>
      </c>
      <c r="E1882" s="32" t="n">
        <v>1</v>
      </c>
      <c r="F1882" s="32" t="n">
        <v>0.9</v>
      </c>
      <c r="G1882" s="32" t="s">
        <v>6779</v>
      </c>
      <c r="H1882" s="32" t="n">
        <v>0.024</v>
      </c>
      <c r="I1882" s="32" t="n">
        <v>0.971</v>
      </c>
      <c r="J1882" s="32" t="s">
        <v>6779</v>
      </c>
      <c r="K1882" s="33" t="n">
        <f aca="false">COUNTIF(B1882:J1882,"&lt;0.05")</f>
        <v>1</v>
      </c>
      <c r="L1882" s="34" t="n">
        <f aca="false">COUNTIF(B1882:J1882,"&lt;0.005556")</f>
        <v>0</v>
      </c>
    </row>
    <row r="1883" customFormat="false" ht="15" hidden="false" customHeight="false" outlineLevel="0" collapsed="false">
      <c r="A1883" s="32" t="s">
        <v>5964</v>
      </c>
      <c r="B1883" s="32" t="s">
        <v>6779</v>
      </c>
      <c r="C1883" s="32" t="n">
        <v>0.983</v>
      </c>
      <c r="D1883" s="32" t="n">
        <v>1</v>
      </c>
      <c r="E1883" s="32" t="s">
        <v>6779</v>
      </c>
      <c r="F1883" s="32" t="n">
        <v>1</v>
      </c>
      <c r="G1883" s="32" t="s">
        <v>6779</v>
      </c>
      <c r="H1883" s="32" t="s">
        <v>6779</v>
      </c>
      <c r="I1883" s="32" t="n">
        <v>1</v>
      </c>
      <c r="J1883" s="32" t="s">
        <v>6779</v>
      </c>
      <c r="K1883" s="33" t="n">
        <f aca="false">COUNTIF(B1883:J1883,"&lt;0.05")</f>
        <v>0</v>
      </c>
      <c r="L1883" s="34" t="n">
        <f aca="false">COUNTIF(B1883:J1883,"&lt;0.005556")</f>
        <v>0</v>
      </c>
    </row>
    <row r="1884" customFormat="false" ht="15" hidden="false" customHeight="false" outlineLevel="0" collapsed="false">
      <c r="A1884" s="32" t="s">
        <v>6239</v>
      </c>
      <c r="B1884" s="32" t="n">
        <v>1</v>
      </c>
      <c r="C1884" s="32" t="s">
        <v>6779</v>
      </c>
      <c r="D1884" s="32" t="n">
        <v>1</v>
      </c>
      <c r="E1884" s="32" t="n">
        <v>0.993</v>
      </c>
      <c r="F1884" s="32" t="s">
        <v>6779</v>
      </c>
      <c r="G1884" s="32" t="s">
        <v>6779</v>
      </c>
      <c r="H1884" s="32" t="s">
        <v>6779</v>
      </c>
      <c r="I1884" s="32" t="s">
        <v>6779</v>
      </c>
      <c r="J1884" s="32" t="s">
        <v>6779</v>
      </c>
      <c r="K1884" s="33" t="n">
        <f aca="false">COUNTIF(B1884:J1884,"&lt;0.05")</f>
        <v>0</v>
      </c>
      <c r="L1884" s="34" t="n">
        <f aca="false">COUNTIF(B1884:J1884,"&lt;0.005556")</f>
        <v>0</v>
      </c>
    </row>
    <row r="1885" customFormat="false" ht="15" hidden="false" customHeight="false" outlineLevel="0" collapsed="false">
      <c r="A1885" s="32" t="s">
        <v>2220</v>
      </c>
      <c r="B1885" s="32" t="n">
        <v>0.384</v>
      </c>
      <c r="C1885" s="32" t="n">
        <v>0.599</v>
      </c>
      <c r="D1885" s="32" t="n">
        <v>0.385</v>
      </c>
      <c r="E1885" s="32" t="n">
        <v>0.139</v>
      </c>
      <c r="F1885" s="32" t="n">
        <v>0.835</v>
      </c>
      <c r="G1885" s="32" t="n">
        <v>0.13</v>
      </c>
      <c r="H1885" s="32" t="n">
        <v>0.431</v>
      </c>
      <c r="I1885" s="32" t="n">
        <v>0.712</v>
      </c>
      <c r="J1885" s="32" t="n">
        <v>0.358</v>
      </c>
      <c r="K1885" s="33" t="n">
        <f aca="false">COUNTIF(B1885:J1885,"&lt;0.05")</f>
        <v>0</v>
      </c>
      <c r="L1885" s="34" t="n">
        <f aca="false">COUNTIF(B1885:J1885,"&lt;0.005556")</f>
        <v>0</v>
      </c>
    </row>
    <row r="1886" customFormat="false" ht="15" hidden="false" customHeight="false" outlineLevel="0" collapsed="false">
      <c r="A1886" s="32" t="s">
        <v>1635</v>
      </c>
      <c r="B1886" s="32" t="n">
        <v>0.677</v>
      </c>
      <c r="C1886" s="32" t="n">
        <v>0.653</v>
      </c>
      <c r="D1886" s="32" t="n">
        <v>0.485</v>
      </c>
      <c r="E1886" s="32" t="n">
        <v>0.198</v>
      </c>
      <c r="F1886" s="32" t="n">
        <v>0.525</v>
      </c>
      <c r="G1886" s="32" t="n">
        <v>0.556</v>
      </c>
      <c r="H1886" s="32" t="n">
        <v>0.268</v>
      </c>
      <c r="I1886" s="32" t="n">
        <v>0.29</v>
      </c>
      <c r="J1886" s="32" t="n">
        <v>0.489</v>
      </c>
      <c r="K1886" s="33" t="n">
        <f aca="false">COUNTIF(B1886:J1886,"&lt;0.05")</f>
        <v>0</v>
      </c>
      <c r="L1886" s="34" t="n">
        <f aca="false">COUNTIF(B1886:J1886,"&lt;0.005556")</f>
        <v>0</v>
      </c>
    </row>
    <row r="1887" customFormat="false" ht="15" hidden="false" customHeight="false" outlineLevel="0" collapsed="false">
      <c r="A1887" s="32" t="s">
        <v>4169</v>
      </c>
      <c r="B1887" s="32" t="n">
        <v>0.932</v>
      </c>
      <c r="C1887" s="32" t="n">
        <v>0.665</v>
      </c>
      <c r="D1887" s="32" t="n">
        <v>0.982</v>
      </c>
      <c r="E1887" s="32" t="n">
        <v>0.848</v>
      </c>
      <c r="F1887" s="32" t="n">
        <v>1</v>
      </c>
      <c r="G1887" s="32" t="n">
        <v>1</v>
      </c>
      <c r="H1887" s="32" t="n">
        <v>0.929</v>
      </c>
      <c r="I1887" s="32" t="s">
        <v>6779</v>
      </c>
      <c r="J1887" s="32" t="n">
        <v>0.943</v>
      </c>
      <c r="K1887" s="33" t="n">
        <f aca="false">COUNTIF(B1887:J1887,"&lt;0.05")</f>
        <v>0</v>
      </c>
      <c r="L1887" s="34" t="n">
        <f aca="false">COUNTIF(B1887:J1887,"&lt;0.005556")</f>
        <v>0</v>
      </c>
    </row>
    <row r="1888" customFormat="false" ht="15" hidden="false" customHeight="false" outlineLevel="0" collapsed="false">
      <c r="A1888" s="32" t="s">
        <v>1398</v>
      </c>
      <c r="B1888" s="32" t="n">
        <v>0.395</v>
      </c>
      <c r="C1888" s="32" t="n">
        <v>0.191</v>
      </c>
      <c r="D1888" s="32" t="n">
        <v>0.358</v>
      </c>
      <c r="E1888" s="32" t="n">
        <v>0.47</v>
      </c>
      <c r="F1888" s="32" t="n">
        <v>0.3</v>
      </c>
      <c r="G1888" s="32" t="n">
        <v>0.459</v>
      </c>
      <c r="H1888" s="32" t="n">
        <v>0.26</v>
      </c>
      <c r="I1888" s="32" t="n">
        <v>0.451</v>
      </c>
      <c r="J1888" s="32" t="n">
        <v>0.335</v>
      </c>
      <c r="K1888" s="33" t="n">
        <f aca="false">COUNTIF(B1888:J1888,"&lt;0.05")</f>
        <v>0</v>
      </c>
      <c r="L1888" s="34" t="n">
        <f aca="false">COUNTIF(B1888:J1888,"&lt;0.005556")</f>
        <v>0</v>
      </c>
    </row>
    <row r="1889" customFormat="false" ht="15" hidden="false" customHeight="false" outlineLevel="0" collapsed="false">
      <c r="A1889" s="32" t="s">
        <v>5640</v>
      </c>
      <c r="B1889" s="32" t="s">
        <v>6779</v>
      </c>
      <c r="C1889" s="32" t="n">
        <v>1</v>
      </c>
      <c r="D1889" s="32" t="n">
        <v>1</v>
      </c>
      <c r="E1889" s="32" t="n">
        <v>0.955</v>
      </c>
      <c r="F1889" s="32" t="n">
        <v>1</v>
      </c>
      <c r="G1889" s="32" t="n">
        <v>1</v>
      </c>
      <c r="H1889" s="32" t="s">
        <v>6779</v>
      </c>
      <c r="I1889" s="32" t="s">
        <v>6779</v>
      </c>
      <c r="J1889" s="32" t="s">
        <v>6779</v>
      </c>
      <c r="K1889" s="33" t="n">
        <f aca="false">COUNTIF(B1889:J1889,"&lt;0.05")</f>
        <v>0</v>
      </c>
      <c r="L1889" s="34" t="n">
        <f aca="false">COUNTIF(B1889:J1889,"&lt;0.005556")</f>
        <v>0</v>
      </c>
    </row>
    <row r="1890" customFormat="false" ht="15" hidden="false" customHeight="false" outlineLevel="0" collapsed="false">
      <c r="A1890" s="32" t="s">
        <v>6209</v>
      </c>
      <c r="B1890" s="32" t="n">
        <v>1</v>
      </c>
      <c r="C1890" s="32" t="s">
        <v>6779</v>
      </c>
      <c r="D1890" s="32" t="s">
        <v>6779</v>
      </c>
      <c r="E1890" s="32" t="s">
        <v>6779</v>
      </c>
      <c r="F1890" s="32" t="n">
        <v>1</v>
      </c>
      <c r="G1890" s="32" t="s">
        <v>6779</v>
      </c>
      <c r="H1890" s="32" t="n">
        <v>1</v>
      </c>
      <c r="I1890" s="32" t="s">
        <v>6779</v>
      </c>
      <c r="J1890" s="32" t="n">
        <v>1</v>
      </c>
      <c r="K1890" s="33" t="n">
        <f aca="false">COUNTIF(B1890:J1890,"&lt;0.05")</f>
        <v>0</v>
      </c>
      <c r="L1890" s="34" t="n">
        <f aca="false">COUNTIF(B1890:J1890,"&lt;0.005556")</f>
        <v>0</v>
      </c>
    </row>
    <row r="1891" customFormat="false" ht="15" hidden="false" customHeight="false" outlineLevel="0" collapsed="false">
      <c r="A1891" s="32" t="s">
        <v>5024</v>
      </c>
      <c r="B1891" s="32" t="n">
        <v>0.977</v>
      </c>
      <c r="C1891" s="32" t="n">
        <v>0.903</v>
      </c>
      <c r="D1891" s="32" t="n">
        <v>1</v>
      </c>
      <c r="E1891" s="32" t="n">
        <v>0.893</v>
      </c>
      <c r="F1891" s="32" t="n">
        <v>1</v>
      </c>
      <c r="G1891" s="32" t="s">
        <v>6779</v>
      </c>
      <c r="H1891" s="32" t="n">
        <v>1</v>
      </c>
      <c r="I1891" s="32" t="n">
        <v>0.908</v>
      </c>
      <c r="J1891" s="32" t="n">
        <v>1</v>
      </c>
      <c r="K1891" s="33" t="n">
        <f aca="false">COUNTIF(B1891:J1891,"&lt;0.05")</f>
        <v>0</v>
      </c>
      <c r="L1891" s="34" t="n">
        <f aca="false">COUNTIF(B1891:J1891,"&lt;0.005556")</f>
        <v>0</v>
      </c>
    </row>
    <row r="1892" customFormat="false" ht="15" hidden="false" customHeight="false" outlineLevel="0" collapsed="false">
      <c r="A1892" s="32" t="s">
        <v>3606</v>
      </c>
      <c r="B1892" s="32" t="n">
        <v>0.05</v>
      </c>
      <c r="C1892" s="32" t="n">
        <v>0.094</v>
      </c>
      <c r="D1892" s="32" t="n">
        <v>0.663</v>
      </c>
      <c r="E1892" s="32" t="n">
        <v>0.59</v>
      </c>
      <c r="F1892" s="32" t="n">
        <v>0.759</v>
      </c>
      <c r="G1892" s="32" t="n">
        <v>0.754</v>
      </c>
      <c r="H1892" s="32" t="s">
        <v>6779</v>
      </c>
      <c r="I1892" s="32" t="n">
        <v>0.178</v>
      </c>
      <c r="J1892" s="32" t="n">
        <v>0.893</v>
      </c>
      <c r="K1892" s="33" t="n">
        <f aca="false">COUNTIF(B1892:J1892,"&lt;0.05")</f>
        <v>0</v>
      </c>
      <c r="L1892" s="34" t="n">
        <f aca="false">COUNTIF(B1892:J1892,"&lt;0.005556")</f>
        <v>0</v>
      </c>
    </row>
    <row r="1893" customFormat="false" ht="15" hidden="false" customHeight="false" outlineLevel="0" collapsed="false">
      <c r="A1893" s="32" t="s">
        <v>4085</v>
      </c>
      <c r="B1893" s="32" t="n">
        <v>0.933</v>
      </c>
      <c r="C1893" s="32" t="n">
        <v>0.953</v>
      </c>
      <c r="D1893" s="32" t="n">
        <v>0.982</v>
      </c>
      <c r="E1893" s="32" t="n">
        <v>0.757</v>
      </c>
      <c r="F1893" s="32" t="n">
        <v>0.898</v>
      </c>
      <c r="G1893" s="32" t="n">
        <v>0.845</v>
      </c>
      <c r="H1893" s="32" t="n">
        <v>1</v>
      </c>
      <c r="I1893" s="32" t="n">
        <v>1</v>
      </c>
      <c r="J1893" s="32" t="n">
        <v>0.892</v>
      </c>
      <c r="K1893" s="33" t="n">
        <f aca="false">COUNTIF(B1893:J1893,"&lt;0.05")</f>
        <v>0</v>
      </c>
      <c r="L1893" s="34" t="n">
        <f aca="false">COUNTIF(B1893:J1893,"&lt;0.005556")</f>
        <v>0</v>
      </c>
    </row>
    <row r="1894" customFormat="false" ht="15" hidden="false" customHeight="false" outlineLevel="0" collapsed="false">
      <c r="A1894" s="32" t="s">
        <v>1550</v>
      </c>
      <c r="B1894" s="32" t="n">
        <v>0.543</v>
      </c>
      <c r="C1894" s="32" t="n">
        <v>0.506</v>
      </c>
      <c r="D1894" s="32" t="n">
        <v>0.252</v>
      </c>
      <c r="E1894" s="32" t="n">
        <v>0.38</v>
      </c>
      <c r="F1894" s="32" t="n">
        <v>0.495</v>
      </c>
      <c r="G1894" s="32" t="n">
        <v>0.678</v>
      </c>
      <c r="H1894" s="32" t="n">
        <v>0.463</v>
      </c>
      <c r="I1894" s="32" t="n">
        <v>0.655</v>
      </c>
      <c r="J1894" s="32" t="n">
        <v>0.408</v>
      </c>
      <c r="K1894" s="33" t="n">
        <f aca="false">COUNTIF(B1894:J1894,"&lt;0.05")</f>
        <v>0</v>
      </c>
      <c r="L1894" s="34" t="n">
        <f aca="false">COUNTIF(B1894:J1894,"&lt;0.005556")</f>
        <v>0</v>
      </c>
    </row>
    <row r="1895" customFormat="false" ht="15" hidden="false" customHeight="false" outlineLevel="0" collapsed="false">
      <c r="A1895" s="32" t="s">
        <v>5013</v>
      </c>
      <c r="B1895" s="32" t="s">
        <v>6779</v>
      </c>
      <c r="C1895" s="32" t="n">
        <v>0.902</v>
      </c>
      <c r="D1895" s="32" t="n">
        <v>0.947</v>
      </c>
      <c r="E1895" s="32" t="n">
        <v>0.993</v>
      </c>
      <c r="F1895" s="32" t="n">
        <v>1</v>
      </c>
      <c r="G1895" s="32" t="s">
        <v>6779</v>
      </c>
      <c r="H1895" s="32" t="n">
        <v>1</v>
      </c>
      <c r="I1895" s="32" t="n">
        <v>0.969</v>
      </c>
      <c r="J1895" s="32" t="n">
        <v>1</v>
      </c>
      <c r="K1895" s="33" t="n">
        <f aca="false">COUNTIF(B1895:J1895,"&lt;0.05")</f>
        <v>0</v>
      </c>
      <c r="L1895" s="34" t="n">
        <f aca="false">COUNTIF(B1895:J1895,"&lt;0.005556")</f>
        <v>0</v>
      </c>
    </row>
    <row r="1896" customFormat="false" ht="15" hidden="false" customHeight="false" outlineLevel="0" collapsed="false">
      <c r="A1896" s="32" t="s">
        <v>4752</v>
      </c>
      <c r="B1896" s="32" t="s">
        <v>6779</v>
      </c>
      <c r="C1896" s="32" t="n">
        <v>0.984</v>
      </c>
      <c r="D1896" s="32" t="n">
        <v>1</v>
      </c>
      <c r="E1896" s="32" t="n">
        <v>0.11</v>
      </c>
      <c r="F1896" s="32" t="n">
        <v>0.052</v>
      </c>
      <c r="G1896" s="32" t="n">
        <v>0.973</v>
      </c>
      <c r="H1896" s="32" t="n">
        <v>0.925</v>
      </c>
      <c r="I1896" s="32" t="n">
        <v>0.97</v>
      </c>
      <c r="J1896" s="32" t="n">
        <v>0.981</v>
      </c>
      <c r="K1896" s="33" t="n">
        <f aca="false">COUNTIF(B1896:J1896,"&lt;0.05")</f>
        <v>0</v>
      </c>
      <c r="L1896" s="34" t="n">
        <f aca="false">COUNTIF(B1896:J1896,"&lt;0.005556")</f>
        <v>0</v>
      </c>
    </row>
    <row r="1897" customFormat="false" ht="15" hidden="false" customHeight="false" outlineLevel="0" collapsed="false">
      <c r="A1897" s="32" t="s">
        <v>4543</v>
      </c>
      <c r="B1897" s="32" t="n">
        <v>1</v>
      </c>
      <c r="C1897" s="32" t="n">
        <v>1</v>
      </c>
      <c r="D1897" s="32" t="n">
        <v>1</v>
      </c>
      <c r="E1897" s="32" t="n">
        <v>0.893</v>
      </c>
      <c r="F1897" s="32" t="n">
        <v>1</v>
      </c>
      <c r="G1897" s="32" t="n">
        <v>1</v>
      </c>
      <c r="H1897" s="32" t="n">
        <v>0.976</v>
      </c>
      <c r="I1897" s="32" t="s">
        <v>6779</v>
      </c>
      <c r="J1897" s="32" t="n">
        <v>0.893</v>
      </c>
      <c r="K1897" s="33" t="n">
        <f aca="false">COUNTIF(B1897:J1897,"&lt;0.05")</f>
        <v>0</v>
      </c>
      <c r="L1897" s="34" t="n">
        <f aca="false">COUNTIF(B1897:J1897,"&lt;0.005556")</f>
        <v>0</v>
      </c>
    </row>
    <row r="1898" customFormat="false" ht="15" hidden="false" customHeight="false" outlineLevel="0" collapsed="false">
      <c r="A1898" s="32" t="s">
        <v>2201</v>
      </c>
      <c r="B1898" s="32" t="n">
        <v>0.153</v>
      </c>
      <c r="C1898" s="32" t="n">
        <v>0.213</v>
      </c>
      <c r="D1898" s="32" t="n">
        <v>0.386</v>
      </c>
      <c r="E1898" s="32" t="n">
        <v>0.391</v>
      </c>
      <c r="F1898" s="32" t="n">
        <v>0.899</v>
      </c>
      <c r="G1898" s="32" t="n">
        <v>0.848</v>
      </c>
      <c r="H1898" s="32" t="n">
        <v>0.398</v>
      </c>
      <c r="I1898" s="32" t="n">
        <v>0.712</v>
      </c>
      <c r="J1898" s="32" t="n">
        <v>0.598</v>
      </c>
      <c r="K1898" s="33" t="n">
        <f aca="false">COUNTIF(B1898:J1898,"&lt;0.05")</f>
        <v>0</v>
      </c>
      <c r="L1898" s="34" t="n">
        <f aca="false">COUNTIF(B1898:J1898,"&lt;0.005556")</f>
        <v>0</v>
      </c>
    </row>
    <row r="1899" customFormat="false" ht="15" hidden="false" customHeight="false" outlineLevel="0" collapsed="false">
      <c r="A1899" s="32" t="s">
        <v>503</v>
      </c>
      <c r="B1899" s="32" t="n">
        <v>0.277</v>
      </c>
      <c r="C1899" s="32" t="n">
        <v>0.586</v>
      </c>
      <c r="D1899" s="32" t="n">
        <v>0.249</v>
      </c>
      <c r="E1899" s="32" t="n">
        <v>0.048</v>
      </c>
      <c r="F1899" s="32" t="n">
        <v>0.537</v>
      </c>
      <c r="G1899" s="32" t="n">
        <v>0.493</v>
      </c>
      <c r="H1899" s="32" t="n">
        <v>0.169</v>
      </c>
      <c r="I1899" s="32" t="n">
        <v>0.117</v>
      </c>
      <c r="J1899" s="32" t="n">
        <v>0.428</v>
      </c>
      <c r="K1899" s="33" t="n">
        <f aca="false">COUNTIF(B1899:J1899,"&lt;0.05")</f>
        <v>1</v>
      </c>
      <c r="L1899" s="34" t="n">
        <f aca="false">COUNTIF(B1899:J1899,"&lt;0.005556")</f>
        <v>0</v>
      </c>
    </row>
    <row r="1900" customFormat="false" ht="15" hidden="false" customHeight="false" outlineLevel="0" collapsed="false">
      <c r="A1900" s="32" t="s">
        <v>4240</v>
      </c>
      <c r="B1900" s="32" t="n">
        <v>1</v>
      </c>
      <c r="C1900" s="32" t="n">
        <v>0.896</v>
      </c>
      <c r="D1900" s="32" t="n">
        <v>0.981</v>
      </c>
      <c r="E1900" s="32" t="n">
        <v>0.053</v>
      </c>
      <c r="F1900" s="32" t="n">
        <v>0.949</v>
      </c>
      <c r="G1900" s="32" t="n">
        <v>0.973</v>
      </c>
      <c r="H1900" s="32" t="n">
        <v>0.927</v>
      </c>
      <c r="I1900" s="32" t="n">
        <v>0.969</v>
      </c>
      <c r="J1900" s="32" t="n">
        <v>1</v>
      </c>
      <c r="K1900" s="33" t="n">
        <f aca="false">COUNTIF(B1900:J1900,"&lt;0.05")</f>
        <v>0</v>
      </c>
      <c r="L1900" s="34" t="n">
        <f aca="false">COUNTIF(B1900:J1900,"&lt;0.005556")</f>
        <v>0</v>
      </c>
    </row>
    <row r="1901" customFormat="false" ht="15" hidden="false" customHeight="false" outlineLevel="0" collapsed="false">
      <c r="A1901" s="32" t="s">
        <v>5202</v>
      </c>
      <c r="B1901" s="32" t="n">
        <v>1</v>
      </c>
      <c r="C1901" s="32" t="n">
        <v>0.836</v>
      </c>
      <c r="D1901" s="32" t="n">
        <v>0.984</v>
      </c>
      <c r="E1901" s="32" t="n">
        <v>0.956</v>
      </c>
      <c r="F1901" s="32" t="n">
        <v>0.95</v>
      </c>
      <c r="G1901" s="32" t="s">
        <v>6779</v>
      </c>
      <c r="H1901" s="32" t="n">
        <v>1</v>
      </c>
      <c r="I1901" s="32" t="s">
        <v>6779</v>
      </c>
      <c r="J1901" s="32" t="n">
        <v>1</v>
      </c>
      <c r="K1901" s="33" t="n">
        <f aca="false">COUNTIF(B1901:J1901,"&lt;0.05")</f>
        <v>0</v>
      </c>
      <c r="L1901" s="34" t="n">
        <f aca="false">COUNTIF(B1901:J1901,"&lt;0.005556")</f>
        <v>0</v>
      </c>
    </row>
    <row r="1902" customFormat="false" ht="15" hidden="false" customHeight="false" outlineLevel="0" collapsed="false">
      <c r="A1902" s="32" t="s">
        <v>3661</v>
      </c>
      <c r="B1902" s="32" t="n">
        <v>0.214</v>
      </c>
      <c r="C1902" s="32" t="n">
        <v>0.596</v>
      </c>
      <c r="D1902" s="32" t="n">
        <v>0.467</v>
      </c>
      <c r="E1902" s="32" t="n">
        <v>0.539</v>
      </c>
      <c r="F1902" s="32" t="n">
        <v>0.835</v>
      </c>
      <c r="G1902" s="32" t="n">
        <v>0.973</v>
      </c>
      <c r="H1902" s="32" t="n">
        <v>0.928</v>
      </c>
      <c r="I1902" s="32" t="n">
        <v>0.82</v>
      </c>
      <c r="J1902" s="32" t="n">
        <v>0.823</v>
      </c>
      <c r="K1902" s="33" t="n">
        <f aca="false">COUNTIF(B1902:J1902,"&lt;0.05")</f>
        <v>0</v>
      </c>
      <c r="L1902" s="34" t="n">
        <f aca="false">COUNTIF(B1902:J1902,"&lt;0.005556")</f>
        <v>0</v>
      </c>
    </row>
    <row r="1903" customFormat="false" ht="15" hidden="false" customHeight="false" outlineLevel="0" collapsed="false">
      <c r="A1903" s="32" t="s">
        <v>4614</v>
      </c>
      <c r="B1903" s="32" t="n">
        <v>1</v>
      </c>
      <c r="C1903" s="32" t="n">
        <v>1</v>
      </c>
      <c r="D1903" s="32" t="n">
        <v>0.982</v>
      </c>
      <c r="E1903" s="32" t="n">
        <v>0.927</v>
      </c>
      <c r="F1903" s="32" t="n">
        <v>1</v>
      </c>
      <c r="G1903" s="32" t="n">
        <v>0.975</v>
      </c>
      <c r="H1903" s="32" t="n">
        <v>0.978</v>
      </c>
      <c r="I1903" s="32" t="s">
        <v>6779</v>
      </c>
      <c r="J1903" s="32" t="n">
        <v>0.893</v>
      </c>
      <c r="K1903" s="33" t="n">
        <f aca="false">COUNTIF(B1903:J1903,"&lt;0.05")</f>
        <v>0</v>
      </c>
      <c r="L1903" s="34" t="n">
        <f aca="false">COUNTIF(B1903:J1903,"&lt;0.005556")</f>
        <v>0</v>
      </c>
    </row>
    <row r="1904" customFormat="false" ht="15" hidden="false" customHeight="false" outlineLevel="0" collapsed="false">
      <c r="A1904" s="32" t="s">
        <v>2326</v>
      </c>
      <c r="B1904" s="32" t="n">
        <v>0.62</v>
      </c>
      <c r="C1904" s="32" t="n">
        <v>0.473</v>
      </c>
      <c r="D1904" s="32" t="n">
        <v>0.443</v>
      </c>
      <c r="E1904" s="32" t="n">
        <v>0.017</v>
      </c>
      <c r="F1904" s="32" t="n">
        <v>0.585</v>
      </c>
      <c r="G1904" s="32" t="n">
        <v>0.754</v>
      </c>
      <c r="H1904" s="32" t="n">
        <v>0.574</v>
      </c>
      <c r="I1904" s="32" t="n">
        <v>0.97</v>
      </c>
      <c r="J1904" s="32" t="n">
        <v>0.658</v>
      </c>
      <c r="K1904" s="33" t="n">
        <f aca="false">COUNTIF(B1904:J1904,"&lt;0.05")</f>
        <v>1</v>
      </c>
      <c r="L1904" s="34" t="n">
        <f aca="false">COUNTIF(B1904:J1904,"&lt;0.005556")</f>
        <v>0</v>
      </c>
    </row>
    <row r="1905" customFormat="false" ht="15" hidden="false" customHeight="false" outlineLevel="0" collapsed="false">
      <c r="A1905" s="32" t="s">
        <v>2797</v>
      </c>
      <c r="B1905" s="32" t="n">
        <v>0.484</v>
      </c>
      <c r="C1905" s="32" t="n">
        <v>0.684</v>
      </c>
      <c r="D1905" s="32" t="n">
        <v>0.421</v>
      </c>
      <c r="E1905" s="32" t="n">
        <v>0.079</v>
      </c>
      <c r="F1905" s="32" t="n">
        <v>0.836</v>
      </c>
      <c r="G1905" s="32" t="n">
        <v>0.578</v>
      </c>
      <c r="H1905" s="32" t="n">
        <v>0.43</v>
      </c>
      <c r="I1905" s="32" t="n">
        <v>0.711</v>
      </c>
      <c r="J1905" s="32" t="n">
        <v>0.652</v>
      </c>
      <c r="K1905" s="33" t="n">
        <f aca="false">COUNTIF(B1905:J1905,"&lt;0.05")</f>
        <v>0</v>
      </c>
      <c r="L1905" s="34" t="n">
        <f aca="false">COUNTIF(B1905:J1905,"&lt;0.005556")</f>
        <v>0</v>
      </c>
    </row>
    <row r="1906" customFormat="false" ht="15" hidden="false" customHeight="false" outlineLevel="0" collapsed="false">
      <c r="A1906" s="32" t="s">
        <v>5267</v>
      </c>
      <c r="B1906" s="32" t="s">
        <v>6779</v>
      </c>
      <c r="C1906" s="32" t="s">
        <v>6779</v>
      </c>
      <c r="D1906" s="32" t="n">
        <v>1</v>
      </c>
      <c r="E1906" s="32" t="n">
        <v>0.956</v>
      </c>
      <c r="F1906" s="32" t="s">
        <v>6779</v>
      </c>
      <c r="G1906" s="32" t="s">
        <v>6779</v>
      </c>
      <c r="H1906" s="32" t="n">
        <v>1</v>
      </c>
      <c r="I1906" s="32" t="n">
        <v>1</v>
      </c>
      <c r="J1906" s="32" t="n">
        <v>0.887</v>
      </c>
      <c r="K1906" s="33" t="n">
        <f aca="false">COUNTIF(B1906:J1906,"&lt;0.05")</f>
        <v>0</v>
      </c>
      <c r="L1906" s="34" t="n">
        <f aca="false">COUNTIF(B1906:J1906,"&lt;0.005556")</f>
        <v>0</v>
      </c>
    </row>
    <row r="1907" customFormat="false" ht="15" hidden="false" customHeight="false" outlineLevel="0" collapsed="false">
      <c r="A1907" s="32" t="s">
        <v>4912</v>
      </c>
      <c r="B1907" s="32" t="n">
        <v>0.977</v>
      </c>
      <c r="C1907" s="32" t="n">
        <v>0.9</v>
      </c>
      <c r="D1907" s="32" t="n">
        <v>0.983</v>
      </c>
      <c r="E1907" s="32" t="n">
        <v>0.978</v>
      </c>
      <c r="F1907" s="32" t="n">
        <v>1</v>
      </c>
      <c r="G1907" s="32" t="s">
        <v>6779</v>
      </c>
      <c r="H1907" s="32" t="s">
        <v>6779</v>
      </c>
      <c r="I1907" s="32" t="s">
        <v>6779</v>
      </c>
      <c r="J1907" s="32" t="n">
        <v>0.981</v>
      </c>
      <c r="K1907" s="33" t="n">
        <f aca="false">COUNTIF(B1907:J1907,"&lt;0.05")</f>
        <v>0</v>
      </c>
      <c r="L1907" s="34" t="n">
        <f aca="false">COUNTIF(B1907:J1907,"&lt;0.005556")</f>
        <v>0</v>
      </c>
    </row>
    <row r="1908" customFormat="false" ht="15" hidden="false" customHeight="false" outlineLevel="0" collapsed="false">
      <c r="A1908" s="32" t="s">
        <v>5680</v>
      </c>
      <c r="B1908" s="32" t="s">
        <v>6779</v>
      </c>
      <c r="C1908" s="32" t="n">
        <v>1</v>
      </c>
      <c r="D1908" s="32" t="s">
        <v>6779</v>
      </c>
      <c r="E1908" s="32" t="n">
        <v>0.957</v>
      </c>
      <c r="F1908" s="32" t="s">
        <v>6779</v>
      </c>
      <c r="G1908" s="32" t="n">
        <v>1</v>
      </c>
      <c r="H1908" s="32" t="s">
        <v>6779</v>
      </c>
      <c r="I1908" s="32" t="s">
        <v>6779</v>
      </c>
      <c r="J1908" s="32" t="n">
        <v>0.982</v>
      </c>
      <c r="K1908" s="33" t="n">
        <f aca="false">COUNTIF(B1908:J1908,"&lt;0.05")</f>
        <v>0</v>
      </c>
      <c r="L1908" s="34" t="n">
        <f aca="false">COUNTIF(B1908:J1908,"&lt;0.005556")</f>
        <v>0</v>
      </c>
    </row>
    <row r="1909" customFormat="false" ht="15" hidden="false" customHeight="false" outlineLevel="0" collapsed="false">
      <c r="A1909" s="32" t="s">
        <v>2737</v>
      </c>
      <c r="B1909" s="32" t="n">
        <v>0.585</v>
      </c>
      <c r="C1909" s="32" t="n">
        <v>0.509</v>
      </c>
      <c r="D1909" s="32" t="n">
        <v>0.751</v>
      </c>
      <c r="E1909" s="32" t="n">
        <v>0.522</v>
      </c>
      <c r="F1909" s="32" t="n">
        <v>0.603</v>
      </c>
      <c r="G1909" s="32" t="n">
        <v>0.319</v>
      </c>
      <c r="H1909" s="32" t="n">
        <v>0.105</v>
      </c>
      <c r="I1909" s="32" t="n">
        <v>0.542</v>
      </c>
      <c r="J1909" s="32" t="n">
        <v>0.465</v>
      </c>
      <c r="K1909" s="33" t="n">
        <f aca="false">COUNTIF(B1909:J1909,"&lt;0.05")</f>
        <v>0</v>
      </c>
      <c r="L1909" s="34" t="n">
        <f aca="false">COUNTIF(B1909:J1909,"&lt;0.005556")</f>
        <v>0</v>
      </c>
    </row>
    <row r="1910" customFormat="false" ht="15" hidden="false" customHeight="false" outlineLevel="0" collapsed="false">
      <c r="A1910" s="32" t="s">
        <v>6101</v>
      </c>
      <c r="B1910" s="32" t="s">
        <v>6779</v>
      </c>
      <c r="C1910" s="32" t="n">
        <v>1</v>
      </c>
      <c r="D1910" s="32" t="s">
        <v>6779</v>
      </c>
      <c r="E1910" s="32" t="n">
        <v>0.978</v>
      </c>
      <c r="F1910" s="32" t="s">
        <v>6779</v>
      </c>
      <c r="G1910" s="32" t="n">
        <v>1</v>
      </c>
      <c r="H1910" s="32" t="s">
        <v>6779</v>
      </c>
      <c r="I1910" s="32" t="s">
        <v>6779</v>
      </c>
      <c r="J1910" s="32" t="s">
        <v>6779</v>
      </c>
      <c r="K1910" s="33" t="n">
        <f aca="false">COUNTIF(B1910:J1910,"&lt;0.05")</f>
        <v>0</v>
      </c>
      <c r="L1910" s="34" t="n">
        <f aca="false">COUNTIF(B1910:J1910,"&lt;0.005556")</f>
        <v>0</v>
      </c>
    </row>
    <row r="1911" customFormat="false" ht="15" hidden="false" customHeight="false" outlineLevel="0" collapsed="false">
      <c r="A1911" s="32" t="s">
        <v>774</v>
      </c>
      <c r="B1911" s="32" t="n">
        <v>0.673</v>
      </c>
      <c r="C1911" s="32" t="n">
        <v>0.464</v>
      </c>
      <c r="D1911" s="32" t="n">
        <v>0.399</v>
      </c>
      <c r="E1911" s="32" t="n">
        <v>0.303</v>
      </c>
      <c r="F1911" s="32" t="n">
        <v>0.376</v>
      </c>
      <c r="G1911" s="32" t="n">
        <v>0.538</v>
      </c>
      <c r="H1911" s="32" t="n">
        <v>0.542</v>
      </c>
      <c r="I1911" s="32" t="n">
        <v>0.052</v>
      </c>
      <c r="J1911" s="32" t="n">
        <v>0.445</v>
      </c>
      <c r="K1911" s="33" t="n">
        <f aca="false">COUNTIF(B1911:J1911,"&lt;0.05")</f>
        <v>0</v>
      </c>
      <c r="L1911" s="34" t="n">
        <f aca="false">COUNTIF(B1911:J1911,"&lt;0.005556")</f>
        <v>0</v>
      </c>
    </row>
    <row r="1912" customFormat="false" ht="15" hidden="false" customHeight="false" outlineLevel="0" collapsed="false">
      <c r="A1912" s="32" t="s">
        <v>2579</v>
      </c>
      <c r="B1912" s="32" t="n">
        <v>0.692</v>
      </c>
      <c r="C1912" s="32" t="n">
        <v>0.621</v>
      </c>
      <c r="D1912" s="32" t="n">
        <v>0.105</v>
      </c>
      <c r="E1912" s="32" t="n">
        <v>0.468</v>
      </c>
      <c r="F1912" s="32" t="n">
        <v>0.157</v>
      </c>
      <c r="G1912" s="32" t="n">
        <v>0.686</v>
      </c>
      <c r="H1912" s="32" t="n">
        <v>0.353</v>
      </c>
      <c r="I1912" s="32" t="n">
        <v>0.464</v>
      </c>
      <c r="J1912" s="32" t="n">
        <v>0.295</v>
      </c>
      <c r="K1912" s="33" t="n">
        <f aca="false">COUNTIF(B1912:J1912,"&lt;0.05")</f>
        <v>0</v>
      </c>
      <c r="L1912" s="34" t="n">
        <f aca="false">COUNTIF(B1912:J1912,"&lt;0.005556")</f>
        <v>0</v>
      </c>
    </row>
    <row r="1913" customFormat="false" ht="15" hidden="false" customHeight="false" outlineLevel="0" collapsed="false">
      <c r="A1913" s="32" t="s">
        <v>3390</v>
      </c>
      <c r="B1913" s="32" t="n">
        <v>0.934</v>
      </c>
      <c r="C1913" s="32" t="n">
        <v>0.598</v>
      </c>
      <c r="D1913" s="32" t="n">
        <v>0.575</v>
      </c>
      <c r="E1913" s="32" t="n">
        <v>0.175</v>
      </c>
      <c r="F1913" s="32" t="n">
        <v>0.834</v>
      </c>
      <c r="G1913" s="32" t="n">
        <v>0.975</v>
      </c>
      <c r="H1913" s="32" t="n">
        <v>0.975</v>
      </c>
      <c r="I1913" s="32" t="n">
        <v>0.711</v>
      </c>
      <c r="J1913" s="32" t="n">
        <v>0.945</v>
      </c>
      <c r="K1913" s="33" t="n">
        <f aca="false">COUNTIF(B1913:J1913,"&lt;0.05")</f>
        <v>0</v>
      </c>
      <c r="L1913" s="34" t="n">
        <f aca="false">COUNTIF(B1913:J1913,"&lt;0.005556")</f>
        <v>0</v>
      </c>
    </row>
    <row r="1914" customFormat="false" ht="15" hidden="false" customHeight="false" outlineLevel="0" collapsed="false">
      <c r="A1914" s="32" t="s">
        <v>5923</v>
      </c>
      <c r="B1914" s="32" t="s">
        <v>6779</v>
      </c>
      <c r="C1914" s="32" t="s">
        <v>6779</v>
      </c>
      <c r="D1914" s="32" t="s">
        <v>6779</v>
      </c>
      <c r="E1914" s="32" t="s">
        <v>6779</v>
      </c>
      <c r="F1914" s="32" t="s">
        <v>6779</v>
      </c>
      <c r="G1914" s="32" t="n">
        <v>0.972</v>
      </c>
      <c r="H1914" s="32" t="s">
        <v>6779</v>
      </c>
      <c r="I1914" s="32" t="n">
        <v>0.968</v>
      </c>
      <c r="J1914" s="32" t="n">
        <v>0.982</v>
      </c>
      <c r="K1914" s="33" t="n">
        <f aca="false">COUNTIF(B1914:J1914,"&lt;0.05")</f>
        <v>0</v>
      </c>
      <c r="L1914" s="34" t="n">
        <f aca="false">COUNTIF(B1914:J1914,"&lt;0.005556")</f>
        <v>0</v>
      </c>
    </row>
    <row r="1915" customFormat="false" ht="15" hidden="false" customHeight="false" outlineLevel="0" collapsed="false">
      <c r="A1915" s="32" t="s">
        <v>1669</v>
      </c>
      <c r="B1915" s="32" t="n">
        <v>0.298</v>
      </c>
      <c r="C1915" s="32" t="n">
        <v>0.284</v>
      </c>
      <c r="D1915" s="32" t="n">
        <v>0.663</v>
      </c>
      <c r="E1915" s="32" t="n">
        <v>0.182</v>
      </c>
      <c r="F1915" s="32" t="n">
        <v>0.282</v>
      </c>
      <c r="G1915" s="32" t="n">
        <v>0.565</v>
      </c>
      <c r="H1915" s="32" t="n">
        <v>0.612</v>
      </c>
      <c r="I1915" s="32" t="n">
        <v>0.564</v>
      </c>
      <c r="J1915" s="32" t="n">
        <v>0.399</v>
      </c>
      <c r="K1915" s="33" t="n">
        <f aca="false">COUNTIF(B1915:J1915,"&lt;0.05")</f>
        <v>0</v>
      </c>
      <c r="L1915" s="34" t="n">
        <f aca="false">COUNTIF(B1915:J1915,"&lt;0.005556")</f>
        <v>0</v>
      </c>
    </row>
    <row r="1916" customFormat="false" ht="15" hidden="false" customHeight="false" outlineLevel="0" collapsed="false">
      <c r="A1916" s="32" t="s">
        <v>3964</v>
      </c>
      <c r="B1916" s="32" t="s">
        <v>6779</v>
      </c>
      <c r="C1916" s="32" t="n">
        <v>0.951</v>
      </c>
      <c r="D1916" s="32" t="n">
        <v>0.983</v>
      </c>
      <c r="E1916" s="32" t="n">
        <v>0.171</v>
      </c>
      <c r="F1916" s="32" t="n">
        <v>0.9</v>
      </c>
      <c r="G1916" s="32" t="n">
        <v>0.849</v>
      </c>
      <c r="H1916" s="32" t="n">
        <v>0.93</v>
      </c>
      <c r="I1916" s="32" t="n">
        <v>0.822</v>
      </c>
      <c r="J1916" s="32" t="n">
        <v>0.982</v>
      </c>
      <c r="K1916" s="33" t="n">
        <f aca="false">COUNTIF(B1916:J1916,"&lt;0.05")</f>
        <v>0</v>
      </c>
      <c r="L1916" s="34" t="n">
        <f aca="false">COUNTIF(B1916:J1916,"&lt;0.005556")</f>
        <v>0</v>
      </c>
    </row>
    <row r="1917" customFormat="false" ht="15" hidden="false" customHeight="false" outlineLevel="0" collapsed="false">
      <c r="A1917" s="32" t="s">
        <v>3592</v>
      </c>
      <c r="B1917" s="32" t="n">
        <v>0.673</v>
      </c>
      <c r="C1917" s="32" t="n">
        <v>0.576</v>
      </c>
      <c r="D1917" s="32" t="n">
        <v>0.982</v>
      </c>
      <c r="E1917" s="32" t="n">
        <v>0.024</v>
      </c>
      <c r="F1917" s="32" t="n">
        <v>0.223</v>
      </c>
      <c r="G1917" s="32" t="n">
        <v>0.155</v>
      </c>
      <c r="H1917" s="32" t="n">
        <v>0.93</v>
      </c>
      <c r="I1917" s="32" t="n">
        <v>0.098</v>
      </c>
      <c r="J1917" s="32" t="n">
        <v>0.894</v>
      </c>
      <c r="K1917" s="33" t="n">
        <f aca="false">COUNTIF(B1917:J1917,"&lt;0.05")</f>
        <v>1</v>
      </c>
      <c r="L1917" s="34" t="n">
        <f aca="false">COUNTIF(B1917:J1917,"&lt;0.005556")</f>
        <v>0</v>
      </c>
    </row>
    <row r="1918" customFormat="false" ht="15" hidden="false" customHeight="false" outlineLevel="0" collapsed="false">
      <c r="A1918" s="32" t="s">
        <v>2458</v>
      </c>
      <c r="B1918" s="32" t="n">
        <v>0.419</v>
      </c>
      <c r="C1918" s="32" t="n">
        <v>0.587</v>
      </c>
      <c r="D1918" s="32" t="n">
        <v>0.691</v>
      </c>
      <c r="E1918" s="32" t="n">
        <v>0.607</v>
      </c>
      <c r="F1918" s="32" t="n">
        <v>0.693</v>
      </c>
      <c r="G1918" s="32" t="n">
        <v>0.319</v>
      </c>
      <c r="H1918" s="32" t="n">
        <v>0.426</v>
      </c>
      <c r="I1918" s="32" t="n">
        <v>0.095</v>
      </c>
      <c r="J1918" s="32" t="n">
        <v>0.561</v>
      </c>
      <c r="K1918" s="33" t="n">
        <f aca="false">COUNTIF(B1918:J1918,"&lt;0.05")</f>
        <v>0</v>
      </c>
      <c r="L1918" s="34" t="n">
        <f aca="false">COUNTIF(B1918:J1918,"&lt;0.005556")</f>
        <v>0</v>
      </c>
    </row>
    <row r="1919" customFormat="false" ht="15" hidden="false" customHeight="false" outlineLevel="0" collapsed="false">
      <c r="A1919" s="32" t="s">
        <v>4702</v>
      </c>
      <c r="B1919" s="32" t="s">
        <v>6779</v>
      </c>
      <c r="C1919" s="32" t="n">
        <v>1</v>
      </c>
      <c r="D1919" s="32" t="n">
        <v>0.982</v>
      </c>
      <c r="E1919" s="32" t="n">
        <v>0.957</v>
      </c>
      <c r="F1919" s="32" t="n">
        <v>0.949</v>
      </c>
      <c r="G1919" s="32" t="n">
        <v>1</v>
      </c>
      <c r="H1919" s="32" t="n">
        <v>0.975</v>
      </c>
      <c r="I1919" s="32" t="s">
        <v>6779</v>
      </c>
      <c r="J1919" s="32" t="n">
        <v>0.945</v>
      </c>
      <c r="K1919" s="33" t="n">
        <f aca="false">COUNTIF(B1919:J1919,"&lt;0.05")</f>
        <v>0</v>
      </c>
      <c r="L1919" s="34" t="n">
        <f aca="false">COUNTIF(B1919:J1919,"&lt;0.005556")</f>
        <v>0</v>
      </c>
    </row>
    <row r="1920" customFormat="false" ht="15" hidden="false" customHeight="false" outlineLevel="0" collapsed="false">
      <c r="A1920" s="32" t="s">
        <v>1251</v>
      </c>
      <c r="B1920" s="32" t="n">
        <v>0.09</v>
      </c>
      <c r="C1920" s="32" t="n">
        <v>0.116</v>
      </c>
      <c r="D1920" s="32" t="n">
        <v>0.035</v>
      </c>
      <c r="E1920" s="32" t="n">
        <v>0.437</v>
      </c>
      <c r="F1920" s="32" t="n">
        <v>0.141</v>
      </c>
      <c r="G1920" s="32" t="n">
        <v>0.299</v>
      </c>
      <c r="H1920" s="32" t="n">
        <v>0.252</v>
      </c>
      <c r="I1920" s="32" t="n">
        <v>0.198</v>
      </c>
      <c r="J1920" s="32" t="n">
        <v>0.487</v>
      </c>
      <c r="K1920" s="33" t="n">
        <f aca="false">COUNTIF(B1920:J1920,"&lt;0.05")</f>
        <v>1</v>
      </c>
      <c r="L1920" s="34" t="n">
        <f aca="false">COUNTIF(B1920:J1920,"&lt;0.005556")</f>
        <v>0</v>
      </c>
    </row>
    <row r="1921" customFormat="false" ht="15" hidden="false" customHeight="false" outlineLevel="0" collapsed="false">
      <c r="A1921" s="32" t="s">
        <v>1212</v>
      </c>
      <c r="B1921" s="32" t="n">
        <v>0.13</v>
      </c>
      <c r="C1921" s="32" t="n">
        <v>0.379</v>
      </c>
      <c r="D1921" s="32" t="n">
        <v>0.436</v>
      </c>
      <c r="E1921" s="32" t="n">
        <v>0.385</v>
      </c>
      <c r="F1921" s="32" t="n">
        <v>0.624</v>
      </c>
      <c r="G1921" s="32" t="n">
        <v>0.522</v>
      </c>
      <c r="H1921" s="32" t="n">
        <v>0.156</v>
      </c>
      <c r="I1921" s="32" t="n">
        <v>0.712</v>
      </c>
      <c r="J1921" s="32" t="n">
        <v>0.145</v>
      </c>
      <c r="K1921" s="33" t="n">
        <f aca="false">COUNTIF(B1921:J1921,"&lt;0.05")</f>
        <v>0</v>
      </c>
      <c r="L1921" s="34" t="n">
        <f aca="false">COUNTIF(B1921:J1921,"&lt;0.005556")</f>
        <v>0</v>
      </c>
    </row>
    <row r="1922" customFormat="false" ht="15" hidden="false" customHeight="false" outlineLevel="0" collapsed="false">
      <c r="A1922" s="32" t="s">
        <v>3599</v>
      </c>
      <c r="B1922" s="32" t="n">
        <v>0.933</v>
      </c>
      <c r="C1922" s="32" t="n">
        <v>0.657</v>
      </c>
      <c r="D1922" s="32" t="n">
        <v>0.949</v>
      </c>
      <c r="E1922" s="32" t="n">
        <v>0.756</v>
      </c>
      <c r="F1922" s="32" t="n">
        <v>0.676</v>
      </c>
      <c r="G1922" s="32" t="s">
        <v>6779</v>
      </c>
      <c r="H1922" s="32" t="n">
        <v>0.932</v>
      </c>
      <c r="I1922" s="32" t="n">
        <v>1</v>
      </c>
      <c r="J1922" s="32" t="n">
        <v>0.455</v>
      </c>
      <c r="K1922" s="33" t="n">
        <f aca="false">COUNTIF(B1922:J1922,"&lt;0.05")</f>
        <v>0</v>
      </c>
      <c r="L1922" s="34" t="n">
        <f aca="false">COUNTIF(B1922:J1922,"&lt;0.005556")</f>
        <v>0</v>
      </c>
    </row>
    <row r="1923" customFormat="false" ht="15" hidden="false" customHeight="false" outlineLevel="0" collapsed="false">
      <c r="A1923" s="32" t="s">
        <v>4222</v>
      </c>
      <c r="B1923" s="32" t="n">
        <v>0.779</v>
      </c>
      <c r="C1923" s="32" t="n">
        <v>0.841</v>
      </c>
      <c r="D1923" s="32" t="n">
        <v>0.947</v>
      </c>
      <c r="E1923" s="32" t="n">
        <v>0.956</v>
      </c>
      <c r="F1923" s="32" t="n">
        <v>0.948</v>
      </c>
      <c r="G1923" s="32" t="n">
        <v>0.026</v>
      </c>
      <c r="H1923" s="32" t="n">
        <v>0.975</v>
      </c>
      <c r="I1923" s="32" t="n">
        <v>0.291</v>
      </c>
      <c r="J1923" s="32" t="n">
        <v>0.982</v>
      </c>
      <c r="K1923" s="33" t="n">
        <f aca="false">COUNTIF(B1923:J1923,"&lt;0.05")</f>
        <v>1</v>
      </c>
      <c r="L1923" s="34" t="n">
        <f aca="false">COUNTIF(B1923:J1923,"&lt;0.005556")</f>
        <v>0</v>
      </c>
    </row>
    <row r="1924" customFormat="false" ht="15" hidden="false" customHeight="false" outlineLevel="0" collapsed="false">
      <c r="A1924" s="32" t="s">
        <v>928</v>
      </c>
      <c r="B1924" s="32" t="n">
        <v>0.446</v>
      </c>
      <c r="C1924" s="32" t="n">
        <v>0.226</v>
      </c>
      <c r="D1924" s="32" t="n">
        <v>0.088</v>
      </c>
      <c r="E1924" s="32" t="n">
        <v>0.473</v>
      </c>
      <c r="F1924" s="32" t="n">
        <v>0.218</v>
      </c>
      <c r="G1924" s="32" t="n">
        <v>0.681</v>
      </c>
      <c r="H1924" s="32" t="n">
        <v>0.612</v>
      </c>
      <c r="I1924" s="32" t="n">
        <v>0.439</v>
      </c>
      <c r="J1924" s="32" t="n">
        <v>0.322</v>
      </c>
      <c r="K1924" s="33" t="n">
        <f aca="false">COUNTIF(B1924:J1924,"&lt;0.05")</f>
        <v>0</v>
      </c>
      <c r="L1924" s="34" t="n">
        <f aca="false">COUNTIF(B1924:J1924,"&lt;0.005556")</f>
        <v>0</v>
      </c>
    </row>
    <row r="1925" customFormat="false" ht="15" hidden="false" customHeight="false" outlineLevel="0" collapsed="false">
      <c r="A1925" s="32" t="s">
        <v>2980</v>
      </c>
      <c r="B1925" s="32" t="n">
        <v>0.214</v>
      </c>
      <c r="C1925" s="32" t="n">
        <v>0.424</v>
      </c>
      <c r="D1925" s="32" t="n">
        <v>0.329</v>
      </c>
      <c r="E1925" s="32" t="n">
        <v>0.219</v>
      </c>
      <c r="F1925" s="32" t="n">
        <v>0.589</v>
      </c>
      <c r="G1925" s="32" t="n">
        <v>0.754</v>
      </c>
      <c r="H1925" s="32" t="n">
        <v>0.977</v>
      </c>
      <c r="I1925" s="32" t="n">
        <v>0.907</v>
      </c>
      <c r="J1925" s="32" t="n">
        <v>0.747</v>
      </c>
      <c r="K1925" s="33" t="n">
        <f aca="false">COUNTIF(B1925:J1925,"&lt;0.05")</f>
        <v>0</v>
      </c>
      <c r="L1925" s="34" t="n">
        <f aca="false">COUNTIF(B1925:J1925,"&lt;0.005556")</f>
        <v>0</v>
      </c>
    </row>
    <row r="1926" customFormat="false" ht="15" hidden="false" customHeight="false" outlineLevel="0" collapsed="false">
      <c r="A1926" s="32" t="s">
        <v>3311</v>
      </c>
      <c r="B1926" s="32" t="n">
        <v>0.861</v>
      </c>
      <c r="C1926" s="32" t="n">
        <v>0.843</v>
      </c>
      <c r="D1926" s="32" t="n">
        <v>0.832</v>
      </c>
      <c r="E1926" s="32" t="n">
        <v>0.261</v>
      </c>
      <c r="F1926" s="32" t="n">
        <v>0.672</v>
      </c>
      <c r="G1926" s="32" t="n">
        <v>0.753</v>
      </c>
      <c r="H1926" s="32" t="n">
        <v>0.84</v>
      </c>
      <c r="I1926" s="32" t="n">
        <v>0.971</v>
      </c>
      <c r="J1926" s="32" t="n">
        <v>0.44</v>
      </c>
      <c r="K1926" s="33" t="n">
        <f aca="false">COUNTIF(B1926:J1926,"&lt;0.05")</f>
        <v>0</v>
      </c>
      <c r="L1926" s="34" t="n">
        <f aca="false">COUNTIF(B1926:J1926,"&lt;0.005556")</f>
        <v>0</v>
      </c>
    </row>
    <row r="1927" customFormat="false" ht="15" hidden="false" customHeight="false" outlineLevel="0" collapsed="false">
      <c r="A1927" s="32" t="s">
        <v>338</v>
      </c>
      <c r="B1927" s="32" t="n">
        <v>0.458</v>
      </c>
      <c r="C1927" s="32" t="n">
        <v>0.311</v>
      </c>
      <c r="D1927" s="32" t="n">
        <v>0.319</v>
      </c>
      <c r="E1927" s="32" t="n">
        <v>0.226</v>
      </c>
      <c r="F1927" s="32" t="n">
        <v>0.078</v>
      </c>
      <c r="G1927" s="32" t="n">
        <v>0.649</v>
      </c>
      <c r="H1927" s="32" t="n">
        <v>0.617</v>
      </c>
      <c r="I1927" s="32" t="n">
        <v>0.599</v>
      </c>
      <c r="J1927" s="32" t="n">
        <v>0.254</v>
      </c>
      <c r="K1927" s="33" t="n">
        <f aca="false">COUNTIF(B1927:J1927,"&lt;0.05")</f>
        <v>0</v>
      </c>
      <c r="L1927" s="34" t="n">
        <f aca="false">COUNTIF(B1927:J1927,"&lt;0.005556")</f>
        <v>0</v>
      </c>
    </row>
    <row r="1928" customFormat="false" ht="15" hidden="false" customHeight="false" outlineLevel="0" collapsed="false">
      <c r="A1928" s="32" t="s">
        <v>1360</v>
      </c>
      <c r="B1928" s="32" t="n">
        <v>0.142</v>
      </c>
      <c r="C1928" s="32" t="n">
        <v>0.406</v>
      </c>
      <c r="D1928" s="32" t="n">
        <v>0.444</v>
      </c>
      <c r="E1928" s="32" t="n">
        <v>0.358</v>
      </c>
      <c r="F1928" s="32" t="n">
        <v>0.23</v>
      </c>
      <c r="G1928" s="32" t="n">
        <v>0.394</v>
      </c>
      <c r="H1928" s="32" t="n">
        <v>0.49</v>
      </c>
      <c r="I1928" s="32" t="n">
        <v>0.574</v>
      </c>
      <c r="J1928" s="32" t="n">
        <v>0.076</v>
      </c>
      <c r="K1928" s="33" t="n">
        <f aca="false">COUNTIF(B1928:J1928,"&lt;0.05")</f>
        <v>0</v>
      </c>
      <c r="L1928" s="34" t="n">
        <f aca="false">COUNTIF(B1928:J1928,"&lt;0.005556")</f>
        <v>0</v>
      </c>
    </row>
    <row r="1929" customFormat="false" ht="15" hidden="false" customHeight="false" outlineLevel="0" collapsed="false">
      <c r="A1929" s="32" t="s">
        <v>4131</v>
      </c>
      <c r="B1929" s="32" t="n">
        <v>0.933</v>
      </c>
      <c r="C1929" s="32" t="n">
        <v>0.902</v>
      </c>
      <c r="D1929" s="32" t="n">
        <v>1</v>
      </c>
      <c r="E1929" s="32" t="n">
        <v>0.891</v>
      </c>
      <c r="F1929" s="32" t="n">
        <v>0.897</v>
      </c>
      <c r="G1929" s="32" t="n">
        <v>0.974</v>
      </c>
      <c r="H1929" s="32" t="n">
        <v>0.763</v>
      </c>
      <c r="I1929" s="32" t="n">
        <v>0.177</v>
      </c>
      <c r="J1929" s="32" t="n">
        <v>0.886</v>
      </c>
      <c r="K1929" s="33" t="n">
        <f aca="false">COUNTIF(B1929:J1929,"&lt;0.05")</f>
        <v>0</v>
      </c>
      <c r="L1929" s="34" t="n">
        <f aca="false">COUNTIF(B1929:J1929,"&lt;0.005556")</f>
        <v>0</v>
      </c>
    </row>
    <row r="1930" customFormat="false" ht="15" hidden="false" customHeight="false" outlineLevel="0" collapsed="false">
      <c r="A1930" s="32" t="s">
        <v>1686</v>
      </c>
      <c r="B1930" s="32" t="n">
        <v>0.164</v>
      </c>
      <c r="C1930" s="32" t="n">
        <v>0.412</v>
      </c>
      <c r="D1930" s="32" t="n">
        <v>0.559</v>
      </c>
      <c r="E1930" s="32" t="n">
        <v>0.025</v>
      </c>
      <c r="F1930" s="32" t="n">
        <v>0.377</v>
      </c>
      <c r="G1930" s="32" t="n">
        <v>0.458</v>
      </c>
      <c r="H1930" s="32" t="n">
        <v>0.603</v>
      </c>
      <c r="I1930" s="32" t="n">
        <v>0.559</v>
      </c>
      <c r="J1930" s="32" t="n">
        <v>0.026</v>
      </c>
      <c r="K1930" s="33" t="n">
        <f aca="false">COUNTIF(B1930:J1930,"&lt;0.05")</f>
        <v>2</v>
      </c>
      <c r="L1930" s="34" t="n">
        <f aca="false">COUNTIF(B1930:J1930,"&lt;0.005556")</f>
        <v>0</v>
      </c>
    </row>
    <row r="1931" customFormat="false" ht="15" hidden="false" customHeight="false" outlineLevel="0" collapsed="false">
      <c r="A1931" s="32" t="s">
        <v>6076</v>
      </c>
      <c r="B1931" s="32" t="s">
        <v>6779</v>
      </c>
      <c r="C1931" s="32" t="n">
        <v>1</v>
      </c>
      <c r="D1931" s="32" t="n">
        <v>1</v>
      </c>
      <c r="E1931" s="32" t="n">
        <v>1</v>
      </c>
      <c r="F1931" s="32" t="n">
        <v>1</v>
      </c>
      <c r="G1931" s="32" t="s">
        <v>6779</v>
      </c>
      <c r="H1931" s="32" t="n">
        <v>1</v>
      </c>
      <c r="I1931" s="32" t="s">
        <v>6779</v>
      </c>
      <c r="J1931" s="32" t="s">
        <v>6779</v>
      </c>
      <c r="K1931" s="33" t="n">
        <f aca="false">COUNTIF(B1931:J1931,"&lt;0.05")</f>
        <v>0</v>
      </c>
      <c r="L1931" s="34" t="n">
        <f aca="false">COUNTIF(B1931:J1931,"&lt;0.005556")</f>
        <v>0</v>
      </c>
    </row>
    <row r="1932" customFormat="false" ht="15" hidden="false" customHeight="false" outlineLevel="0" collapsed="false">
      <c r="A1932" s="32" t="s">
        <v>2489</v>
      </c>
      <c r="B1932" s="32" t="n">
        <v>0.38</v>
      </c>
      <c r="C1932" s="32" t="n">
        <v>0.599</v>
      </c>
      <c r="D1932" s="32" t="n">
        <v>0.751</v>
      </c>
      <c r="E1932" s="32" t="n">
        <v>0.532</v>
      </c>
      <c r="F1932" s="32" t="n">
        <v>0.19</v>
      </c>
      <c r="G1932" s="32" t="n">
        <v>0.647</v>
      </c>
      <c r="H1932" s="32" t="n">
        <v>0.65</v>
      </c>
      <c r="I1932" s="32" t="n">
        <v>0.339</v>
      </c>
      <c r="J1932" s="32" t="n">
        <v>0.455</v>
      </c>
      <c r="K1932" s="33" t="n">
        <f aca="false">COUNTIF(B1932:J1932,"&lt;0.05")</f>
        <v>0</v>
      </c>
      <c r="L1932" s="34" t="n">
        <f aca="false">COUNTIF(B1932:J1932,"&lt;0.005556")</f>
        <v>0</v>
      </c>
    </row>
    <row r="1933" customFormat="false" ht="15" hidden="false" customHeight="false" outlineLevel="0" collapsed="false">
      <c r="A1933" s="32" t="s">
        <v>905</v>
      </c>
      <c r="B1933" s="32" t="n">
        <v>0.277</v>
      </c>
      <c r="C1933" s="32" t="n">
        <v>0.624</v>
      </c>
      <c r="D1933" s="32" t="n">
        <v>0.444</v>
      </c>
      <c r="E1933" s="32" t="n">
        <v>0.319</v>
      </c>
      <c r="F1933" s="32" t="n">
        <v>0.597</v>
      </c>
      <c r="G1933" s="32" t="n">
        <v>0.457</v>
      </c>
      <c r="H1933" s="32" t="n">
        <v>0.493</v>
      </c>
      <c r="I1933" s="32" t="n">
        <v>0.291</v>
      </c>
      <c r="J1933" s="32" t="n">
        <v>0.33</v>
      </c>
      <c r="K1933" s="33" t="n">
        <f aca="false">COUNTIF(B1933:J1933,"&lt;0.05")</f>
        <v>0</v>
      </c>
      <c r="L1933" s="34" t="n">
        <f aca="false">COUNTIF(B1933:J1933,"&lt;0.005556")</f>
        <v>0</v>
      </c>
    </row>
    <row r="1934" customFormat="false" ht="15" hidden="false" customHeight="false" outlineLevel="0" collapsed="false">
      <c r="A1934" s="32" t="s">
        <v>1691</v>
      </c>
      <c r="B1934" s="32" t="n">
        <v>0.123</v>
      </c>
      <c r="C1934" s="32" t="n">
        <v>0.526</v>
      </c>
      <c r="D1934" s="32" t="n">
        <v>0.445</v>
      </c>
      <c r="E1934" s="32" t="n">
        <v>0.486</v>
      </c>
      <c r="F1934" s="32" t="n">
        <v>0.59</v>
      </c>
      <c r="G1934" s="32" t="n">
        <v>0.215</v>
      </c>
      <c r="H1934" s="32" t="n">
        <v>0.29</v>
      </c>
      <c r="I1934" s="32" t="n">
        <v>0.661</v>
      </c>
      <c r="J1934" s="32" t="n">
        <v>0.672</v>
      </c>
      <c r="K1934" s="33" t="n">
        <f aca="false">COUNTIF(B1934:J1934,"&lt;0.05")</f>
        <v>0</v>
      </c>
      <c r="L1934" s="34" t="n">
        <f aca="false">COUNTIF(B1934:J1934,"&lt;0.005556")</f>
        <v>0</v>
      </c>
    </row>
    <row r="1935" customFormat="false" ht="15" hidden="false" customHeight="false" outlineLevel="0" collapsed="false">
      <c r="A1935" s="32" t="s">
        <v>6403</v>
      </c>
      <c r="B1935" s="32" t="s">
        <v>6779</v>
      </c>
      <c r="C1935" s="32" t="s">
        <v>6779</v>
      </c>
      <c r="D1935" s="32" t="s">
        <v>6779</v>
      </c>
      <c r="E1935" s="32" t="s">
        <v>6779</v>
      </c>
      <c r="F1935" s="32" t="s">
        <v>6779</v>
      </c>
      <c r="G1935" s="32" t="n">
        <v>1</v>
      </c>
      <c r="H1935" s="32" t="s">
        <v>6779</v>
      </c>
      <c r="I1935" s="32" t="s">
        <v>6779</v>
      </c>
      <c r="J1935" s="32" t="n">
        <v>1</v>
      </c>
      <c r="K1935" s="33" t="n">
        <f aca="false">COUNTIF(B1935:J1935,"&lt;0.05")</f>
        <v>0</v>
      </c>
      <c r="L1935" s="34" t="n">
        <f aca="false">COUNTIF(B1935:J1935,"&lt;0.005556")</f>
        <v>0</v>
      </c>
    </row>
    <row r="1936" customFormat="false" ht="15" hidden="false" customHeight="false" outlineLevel="0" collapsed="false">
      <c r="A1936" s="32" t="s">
        <v>4331</v>
      </c>
      <c r="B1936" s="32" t="n">
        <v>0.933</v>
      </c>
      <c r="C1936" s="32" t="n">
        <v>0.984</v>
      </c>
      <c r="D1936" s="32" t="n">
        <v>0.896</v>
      </c>
      <c r="E1936" s="32" t="n">
        <v>0.242</v>
      </c>
      <c r="F1936" s="32" t="n">
        <v>0.982</v>
      </c>
      <c r="G1936" s="32" t="n">
        <v>0.924</v>
      </c>
      <c r="H1936" s="32" t="n">
        <v>0.977</v>
      </c>
      <c r="I1936" s="32" t="s">
        <v>6779</v>
      </c>
      <c r="J1936" s="32" t="n">
        <v>0.946</v>
      </c>
      <c r="K1936" s="33" t="n">
        <f aca="false">COUNTIF(B1936:J1936,"&lt;0.05")</f>
        <v>0</v>
      </c>
      <c r="L1936" s="34" t="n">
        <f aca="false">COUNTIF(B1936:J1936,"&lt;0.005556")</f>
        <v>0</v>
      </c>
    </row>
    <row r="1937" customFormat="false" ht="15" hidden="false" customHeight="false" outlineLevel="0" collapsed="false">
      <c r="A1937" s="32" t="s">
        <v>5761</v>
      </c>
      <c r="B1937" s="32" t="s">
        <v>6779</v>
      </c>
      <c r="C1937" s="32" t="s">
        <v>6779</v>
      </c>
      <c r="D1937" s="32" t="n">
        <v>1</v>
      </c>
      <c r="E1937" s="32" t="n">
        <v>0.953</v>
      </c>
      <c r="F1937" s="32" t="n">
        <v>1</v>
      </c>
      <c r="G1937" s="32" t="n">
        <v>1</v>
      </c>
      <c r="H1937" s="32" t="s">
        <v>6779</v>
      </c>
      <c r="I1937" s="32" t="s">
        <v>6779</v>
      </c>
      <c r="J1937" s="32" t="s">
        <v>6779</v>
      </c>
      <c r="K1937" s="33" t="n">
        <f aca="false">COUNTIF(B1937:J1937,"&lt;0.05")</f>
        <v>0</v>
      </c>
      <c r="L1937" s="34" t="n">
        <f aca="false">COUNTIF(B1937:J1937,"&lt;0.005556")</f>
        <v>0</v>
      </c>
    </row>
    <row r="1938" customFormat="false" ht="15" hidden="false" customHeight="false" outlineLevel="0" collapsed="false">
      <c r="A1938" s="32" t="s">
        <v>663</v>
      </c>
      <c r="B1938" s="32" t="n">
        <v>0.238</v>
      </c>
      <c r="C1938" s="32" t="n">
        <v>0.307</v>
      </c>
      <c r="D1938" s="32" t="n">
        <v>0.557</v>
      </c>
      <c r="E1938" s="32" t="n">
        <v>0.372</v>
      </c>
      <c r="F1938" s="32" t="n">
        <v>0.539</v>
      </c>
      <c r="G1938" s="32" t="n">
        <v>0.156</v>
      </c>
      <c r="H1938" s="32" t="n">
        <v>0.66</v>
      </c>
      <c r="I1938" s="32" t="n">
        <v>0.6</v>
      </c>
      <c r="J1938" s="32" t="n">
        <v>0.517</v>
      </c>
      <c r="K1938" s="33" t="n">
        <f aca="false">COUNTIF(B1938:J1938,"&lt;0.05")</f>
        <v>0</v>
      </c>
      <c r="L1938" s="34" t="n">
        <f aca="false">COUNTIF(B1938:J1938,"&lt;0.005556")</f>
        <v>0</v>
      </c>
    </row>
    <row r="1939" customFormat="false" ht="15" hidden="false" customHeight="false" outlineLevel="0" collapsed="false">
      <c r="A1939" s="32" t="s">
        <v>2143</v>
      </c>
      <c r="B1939" s="32" t="n">
        <v>0.933</v>
      </c>
      <c r="C1939" s="32" t="n">
        <v>0.608</v>
      </c>
      <c r="D1939" s="32" t="n">
        <v>0.12</v>
      </c>
      <c r="E1939" s="32" t="n">
        <v>0.103</v>
      </c>
      <c r="F1939" s="32" t="n">
        <v>0.512</v>
      </c>
      <c r="G1939" s="32" t="n">
        <v>0.202</v>
      </c>
      <c r="H1939" s="32" t="n">
        <v>0.083</v>
      </c>
      <c r="I1939" s="32" t="n">
        <v>0.038</v>
      </c>
      <c r="J1939" s="32" t="n">
        <v>0.149</v>
      </c>
      <c r="K1939" s="33" t="n">
        <f aca="false">COUNTIF(B1939:J1939,"&lt;0.05")</f>
        <v>1</v>
      </c>
      <c r="L1939" s="34" t="n">
        <f aca="false">COUNTIF(B1939:J1939,"&lt;0.005556")</f>
        <v>0</v>
      </c>
    </row>
    <row r="1940" customFormat="false" ht="15" hidden="false" customHeight="false" outlineLevel="0" collapsed="false">
      <c r="A1940" s="32" t="s">
        <v>4675</v>
      </c>
      <c r="B1940" s="32" t="n">
        <v>0.975</v>
      </c>
      <c r="C1940" s="32" t="n">
        <v>0.984</v>
      </c>
      <c r="D1940" s="32" t="n">
        <v>0.948</v>
      </c>
      <c r="E1940" s="32" t="n">
        <v>0.954</v>
      </c>
      <c r="F1940" s="32" t="n">
        <v>0.983</v>
      </c>
      <c r="G1940" s="32" t="n">
        <v>0.848</v>
      </c>
      <c r="H1940" s="32" t="n">
        <v>0.977</v>
      </c>
      <c r="I1940" s="32" t="n">
        <v>0.807</v>
      </c>
      <c r="J1940" s="32" t="n">
        <v>1</v>
      </c>
      <c r="K1940" s="33" t="n">
        <f aca="false">COUNTIF(B1940:J1940,"&lt;0.05")</f>
        <v>0</v>
      </c>
      <c r="L1940" s="34" t="n">
        <f aca="false">COUNTIF(B1940:J1940,"&lt;0.005556")</f>
        <v>0</v>
      </c>
    </row>
    <row r="1941" customFormat="false" ht="15" hidden="false" customHeight="false" outlineLevel="0" collapsed="false">
      <c r="A1941" s="32" t="s">
        <v>1969</v>
      </c>
      <c r="B1941" s="32" t="n">
        <v>0.426</v>
      </c>
      <c r="C1941" s="32" t="n">
        <v>0.591</v>
      </c>
      <c r="D1941" s="32" t="n">
        <v>0.418</v>
      </c>
      <c r="E1941" s="32" t="n">
        <v>0.302</v>
      </c>
      <c r="F1941" s="32" t="n">
        <v>0.695</v>
      </c>
      <c r="G1941" s="32" t="n">
        <v>0.367</v>
      </c>
      <c r="H1941" s="32" t="n">
        <v>0.126</v>
      </c>
      <c r="I1941" s="32" t="n">
        <v>0.412</v>
      </c>
      <c r="J1941" s="32" t="n">
        <v>0.601</v>
      </c>
      <c r="K1941" s="33" t="n">
        <f aca="false">COUNTIF(B1941:J1941,"&lt;0.05")</f>
        <v>0</v>
      </c>
      <c r="L1941" s="34" t="n">
        <f aca="false">COUNTIF(B1941:J1941,"&lt;0.005556")</f>
        <v>0</v>
      </c>
    </row>
    <row r="1942" customFormat="false" ht="15" hidden="false" customHeight="false" outlineLevel="0" collapsed="false">
      <c r="A1942" s="32" t="s">
        <v>4307</v>
      </c>
      <c r="B1942" s="32" t="n">
        <v>0.976</v>
      </c>
      <c r="C1942" s="32" t="n">
        <v>0.684</v>
      </c>
      <c r="D1942" s="32" t="n">
        <v>0.753</v>
      </c>
      <c r="E1942" s="32" t="n">
        <v>0.019</v>
      </c>
      <c r="F1942" s="32" t="n">
        <v>0.95</v>
      </c>
      <c r="G1942" s="32" t="n">
        <v>0.975</v>
      </c>
      <c r="H1942" s="32" t="n">
        <v>0.975</v>
      </c>
      <c r="I1942" s="32" t="n">
        <v>1</v>
      </c>
      <c r="J1942" s="32" t="n">
        <v>0.183</v>
      </c>
      <c r="K1942" s="33" t="n">
        <f aca="false">COUNTIF(B1942:J1942,"&lt;0.05")</f>
        <v>1</v>
      </c>
      <c r="L1942" s="34" t="n">
        <f aca="false">COUNTIF(B1942:J1942,"&lt;0.005556")</f>
        <v>0</v>
      </c>
    </row>
    <row r="1943" customFormat="false" ht="15" hidden="false" customHeight="false" outlineLevel="0" collapsed="false">
      <c r="A1943" s="32" t="s">
        <v>4921</v>
      </c>
      <c r="B1943" s="32" t="s">
        <v>6779</v>
      </c>
      <c r="C1943" s="32" t="n">
        <v>0.983</v>
      </c>
      <c r="D1943" s="32" t="n">
        <v>0.982</v>
      </c>
      <c r="E1943" s="32" t="n">
        <v>0.928</v>
      </c>
      <c r="F1943" s="32" t="n">
        <v>0.983</v>
      </c>
      <c r="G1943" s="32" t="n">
        <v>1</v>
      </c>
      <c r="H1943" s="32" t="n">
        <v>1</v>
      </c>
      <c r="I1943" s="32" t="n">
        <v>0.969</v>
      </c>
      <c r="J1943" s="32" t="s">
        <v>6779</v>
      </c>
      <c r="K1943" s="33" t="n">
        <f aca="false">COUNTIF(B1943:J1943,"&lt;0.05")</f>
        <v>0</v>
      </c>
      <c r="L1943" s="34" t="n">
        <f aca="false">COUNTIF(B1943:J1943,"&lt;0.005556")</f>
        <v>0</v>
      </c>
    </row>
    <row r="1944" customFormat="false" ht="15" hidden="false" customHeight="false" outlineLevel="0" collapsed="false">
      <c r="A1944" s="32" t="s">
        <v>4194</v>
      </c>
      <c r="B1944" s="32" t="n">
        <v>0.978</v>
      </c>
      <c r="C1944" s="32" t="n">
        <v>0.983</v>
      </c>
      <c r="D1944" s="32" t="n">
        <v>0.947</v>
      </c>
      <c r="E1944" s="32" t="n">
        <v>0.807</v>
      </c>
      <c r="F1944" s="32" t="n">
        <v>0.101</v>
      </c>
      <c r="G1944" s="32" t="n">
        <v>0.972</v>
      </c>
      <c r="H1944" s="32" t="n">
        <v>1</v>
      </c>
      <c r="I1944" s="32" t="n">
        <v>0.908</v>
      </c>
      <c r="J1944" s="32" t="n">
        <v>0.946</v>
      </c>
      <c r="K1944" s="33" t="n">
        <f aca="false">COUNTIF(B1944:J1944,"&lt;0.05")</f>
        <v>0</v>
      </c>
      <c r="L1944" s="34" t="n">
        <f aca="false">COUNTIF(B1944:J1944,"&lt;0.005556")</f>
        <v>0</v>
      </c>
    </row>
    <row r="1945" customFormat="false" ht="15" hidden="false" customHeight="false" outlineLevel="0" collapsed="false">
      <c r="A1945" s="32" t="s">
        <v>6348</v>
      </c>
      <c r="B1945" s="32" t="s">
        <v>6779</v>
      </c>
      <c r="C1945" s="32" t="s">
        <v>6779</v>
      </c>
      <c r="D1945" s="32" t="s">
        <v>6779</v>
      </c>
      <c r="E1945" s="32" t="s">
        <v>6779</v>
      </c>
      <c r="F1945" s="32" t="s">
        <v>6779</v>
      </c>
      <c r="G1945" s="32" t="s">
        <v>6779</v>
      </c>
      <c r="H1945" s="32" t="s">
        <v>6779</v>
      </c>
      <c r="I1945" s="32" t="s">
        <v>6779</v>
      </c>
      <c r="J1945" s="32" t="n">
        <v>1</v>
      </c>
      <c r="K1945" s="33" t="n">
        <f aca="false">COUNTIF(B1945:J1945,"&lt;0.05")</f>
        <v>0</v>
      </c>
      <c r="L1945" s="34" t="n">
        <f aca="false">COUNTIF(B1945:J1945,"&lt;0.005556")</f>
        <v>0</v>
      </c>
    </row>
    <row r="1946" customFormat="false" ht="15" hidden="false" customHeight="false" outlineLevel="0" collapsed="false">
      <c r="A1946" s="32" t="s">
        <v>4590</v>
      </c>
      <c r="B1946" s="32" t="n">
        <v>0.978</v>
      </c>
      <c r="C1946" s="32" t="n">
        <v>0.983</v>
      </c>
      <c r="D1946" s="32" t="n">
        <v>0.948</v>
      </c>
      <c r="E1946" s="32" t="n">
        <v>0.956</v>
      </c>
      <c r="F1946" s="32" t="s">
        <v>6779</v>
      </c>
      <c r="G1946" s="32" t="n">
        <v>1</v>
      </c>
      <c r="H1946" s="32" t="n">
        <v>1</v>
      </c>
      <c r="I1946" s="32" t="n">
        <v>0.969</v>
      </c>
      <c r="J1946" s="32" t="n">
        <v>0.89</v>
      </c>
      <c r="K1946" s="33" t="n">
        <f aca="false">COUNTIF(B1946:J1946,"&lt;0.05")</f>
        <v>0</v>
      </c>
      <c r="L1946" s="34" t="n">
        <f aca="false">COUNTIF(B1946:J1946,"&lt;0.005556")</f>
        <v>0</v>
      </c>
    </row>
    <row r="1947" customFormat="false" ht="15" hidden="false" customHeight="false" outlineLevel="0" collapsed="false">
      <c r="A1947" s="32" t="s">
        <v>1892</v>
      </c>
      <c r="B1947" s="32" t="n">
        <v>0.317</v>
      </c>
      <c r="C1947" s="32" t="n">
        <v>0.268</v>
      </c>
      <c r="D1947" s="32" t="n">
        <v>0.021</v>
      </c>
      <c r="E1947" s="32" t="n">
        <v>0.182</v>
      </c>
      <c r="F1947" s="32" t="n">
        <v>0.194</v>
      </c>
      <c r="G1947" s="32" t="n">
        <v>0.322</v>
      </c>
      <c r="H1947" s="32" t="n">
        <v>0.43</v>
      </c>
      <c r="I1947" s="32" t="n">
        <v>0.565</v>
      </c>
      <c r="J1947" s="32" t="n">
        <v>0.039</v>
      </c>
      <c r="K1947" s="33" t="n">
        <f aca="false">COUNTIF(B1947:J1947,"&lt;0.05")</f>
        <v>2</v>
      </c>
      <c r="L1947" s="34" t="n">
        <f aca="false">COUNTIF(B1947:J1947,"&lt;0.005556")</f>
        <v>0</v>
      </c>
    </row>
    <row r="1948" customFormat="false" ht="15" hidden="false" customHeight="false" outlineLevel="0" collapsed="false">
      <c r="A1948" s="32" t="s">
        <v>4631</v>
      </c>
      <c r="B1948" s="32" t="s">
        <v>6779</v>
      </c>
      <c r="C1948" s="32" t="n">
        <v>0.05</v>
      </c>
      <c r="D1948" s="32" t="n">
        <v>0.948</v>
      </c>
      <c r="E1948" s="32" t="n">
        <v>0.803</v>
      </c>
      <c r="F1948" s="32" t="n">
        <v>0.983</v>
      </c>
      <c r="G1948" s="32" t="n">
        <v>0.078</v>
      </c>
      <c r="H1948" s="32" t="n">
        <v>0.975</v>
      </c>
      <c r="I1948" s="32" t="s">
        <v>6779</v>
      </c>
      <c r="J1948" s="32" t="n">
        <v>0.018</v>
      </c>
      <c r="K1948" s="33" t="n">
        <f aca="false">COUNTIF(B1948:J1948,"&lt;0.05")</f>
        <v>1</v>
      </c>
      <c r="L1948" s="34" t="n">
        <f aca="false">COUNTIF(B1948:J1948,"&lt;0.005556")</f>
        <v>0</v>
      </c>
    </row>
    <row r="1949" customFormat="false" ht="15" hidden="false" customHeight="false" outlineLevel="0" collapsed="false">
      <c r="A1949" s="32" t="s">
        <v>1924</v>
      </c>
      <c r="B1949" s="32" t="n">
        <v>0.429</v>
      </c>
      <c r="C1949" s="32" t="n">
        <v>0.744</v>
      </c>
      <c r="D1949" s="32" t="n">
        <v>0.358</v>
      </c>
      <c r="E1949" s="32" t="n">
        <v>0.596</v>
      </c>
      <c r="F1949" s="32" t="n">
        <v>0.41</v>
      </c>
      <c r="G1949" s="32" t="n">
        <v>0.518</v>
      </c>
      <c r="H1949" s="32" t="n">
        <v>0.396</v>
      </c>
      <c r="I1949" s="32" t="n">
        <v>0.322</v>
      </c>
      <c r="J1949" s="32" t="n">
        <v>0.569</v>
      </c>
      <c r="K1949" s="33" t="n">
        <f aca="false">COUNTIF(B1949:J1949,"&lt;0.05")</f>
        <v>0</v>
      </c>
      <c r="L1949" s="34" t="n">
        <f aca="false">COUNTIF(B1949:J1949,"&lt;0.005556")</f>
        <v>0</v>
      </c>
    </row>
    <row r="1950" customFormat="false" ht="15" hidden="false" customHeight="false" outlineLevel="0" collapsed="false">
      <c r="A1950" s="32" t="s">
        <v>5418</v>
      </c>
      <c r="B1950" s="32" t="s">
        <v>6779</v>
      </c>
      <c r="C1950" s="32" t="n">
        <v>1</v>
      </c>
      <c r="D1950" s="32" t="n">
        <v>1</v>
      </c>
      <c r="E1950" s="32" t="n">
        <v>0.992</v>
      </c>
      <c r="F1950" s="32" t="n">
        <v>0.983</v>
      </c>
      <c r="G1950" s="32" t="s">
        <v>6779</v>
      </c>
      <c r="H1950" s="32" t="n">
        <v>1</v>
      </c>
      <c r="I1950" s="32" t="s">
        <v>6779</v>
      </c>
      <c r="J1950" s="32" t="n">
        <v>1</v>
      </c>
      <c r="K1950" s="33" t="n">
        <f aca="false">COUNTIF(B1950:J1950,"&lt;0.05")</f>
        <v>0</v>
      </c>
      <c r="L1950" s="34" t="n">
        <f aca="false">COUNTIF(B1950:J1950,"&lt;0.005556")</f>
        <v>0</v>
      </c>
    </row>
    <row r="1951" customFormat="false" ht="15" hidden="false" customHeight="false" outlineLevel="0" collapsed="false">
      <c r="A1951" s="32" t="s">
        <v>4703</v>
      </c>
      <c r="B1951" s="32" t="n">
        <v>0.977</v>
      </c>
      <c r="C1951" s="32" t="n">
        <v>0.95</v>
      </c>
      <c r="D1951" s="32" t="n">
        <v>0.984</v>
      </c>
      <c r="E1951" s="32" t="n">
        <v>0.927</v>
      </c>
      <c r="F1951" s="32" t="n">
        <v>0.984</v>
      </c>
      <c r="G1951" s="32" t="n">
        <v>0.974</v>
      </c>
      <c r="H1951" s="32" t="n">
        <v>0.932</v>
      </c>
      <c r="I1951" s="32" t="n">
        <v>0.969</v>
      </c>
      <c r="J1951" s="32" t="n">
        <v>0.982</v>
      </c>
      <c r="K1951" s="33" t="n">
        <f aca="false">COUNTIF(B1951:J1951,"&lt;0.05")</f>
        <v>0</v>
      </c>
      <c r="L1951" s="34" t="n">
        <f aca="false">COUNTIF(B1951:J1951,"&lt;0.005556")</f>
        <v>0</v>
      </c>
    </row>
    <row r="1952" customFormat="false" ht="15" hidden="false" customHeight="false" outlineLevel="0" collapsed="false">
      <c r="A1952" s="32" t="s">
        <v>2101</v>
      </c>
      <c r="B1952" s="32" t="n">
        <v>0.042</v>
      </c>
      <c r="C1952" s="32" t="n">
        <v>0.53</v>
      </c>
      <c r="D1952" s="32" t="n">
        <v>0.582</v>
      </c>
      <c r="E1952" s="32" t="n">
        <v>0.306</v>
      </c>
      <c r="F1952" s="32" t="n">
        <v>0.232</v>
      </c>
      <c r="G1952" s="32" t="n">
        <v>0.687</v>
      </c>
      <c r="H1952" s="32" t="n">
        <v>0.617</v>
      </c>
      <c r="I1952" s="32" t="n">
        <v>0.909</v>
      </c>
      <c r="J1952" s="32" t="n">
        <v>0.642</v>
      </c>
      <c r="K1952" s="33" t="n">
        <f aca="false">COUNTIF(B1952:J1952,"&lt;0.05")</f>
        <v>1</v>
      </c>
      <c r="L1952" s="34" t="n">
        <f aca="false">COUNTIF(B1952:J1952,"&lt;0.005556")</f>
        <v>0</v>
      </c>
    </row>
    <row r="1953" customFormat="false" ht="15" hidden="false" customHeight="false" outlineLevel="0" collapsed="false">
      <c r="A1953" s="32" t="s">
        <v>5381</v>
      </c>
      <c r="B1953" s="32" t="n">
        <v>1</v>
      </c>
      <c r="C1953" s="32" t="n">
        <v>0.984</v>
      </c>
      <c r="D1953" s="32" t="n">
        <v>1</v>
      </c>
      <c r="E1953" s="32" t="s">
        <v>6779</v>
      </c>
      <c r="F1953" s="32" t="n">
        <v>0.95</v>
      </c>
      <c r="G1953" s="32" t="s">
        <v>6779</v>
      </c>
      <c r="H1953" s="32" t="s">
        <v>6779</v>
      </c>
      <c r="I1953" s="32" t="n">
        <v>1</v>
      </c>
      <c r="J1953" s="32" t="n">
        <v>1</v>
      </c>
      <c r="K1953" s="33" t="n">
        <f aca="false">COUNTIF(B1953:J1953,"&lt;0.05")</f>
        <v>0</v>
      </c>
      <c r="L1953" s="34" t="n">
        <f aca="false">COUNTIF(B1953:J1953,"&lt;0.005556")</f>
        <v>0</v>
      </c>
    </row>
    <row r="1954" customFormat="false" ht="15" hidden="false" customHeight="false" outlineLevel="0" collapsed="false">
      <c r="A1954" s="32" t="s">
        <v>1563</v>
      </c>
      <c r="B1954" s="32" t="n">
        <v>0.141</v>
      </c>
      <c r="C1954" s="32" t="n">
        <v>0.621</v>
      </c>
      <c r="D1954" s="32" t="n">
        <v>0.656</v>
      </c>
      <c r="E1954" s="32" t="n">
        <v>0.411</v>
      </c>
      <c r="F1954" s="32" t="n">
        <v>0.236</v>
      </c>
      <c r="G1954" s="32" t="n">
        <v>0.509</v>
      </c>
      <c r="H1954" s="32" t="n">
        <v>0.541</v>
      </c>
      <c r="I1954" s="32" t="n">
        <v>0.411</v>
      </c>
      <c r="J1954" s="32" t="n">
        <v>0.48</v>
      </c>
      <c r="K1954" s="33" t="n">
        <f aca="false">COUNTIF(B1954:J1954,"&lt;0.05")</f>
        <v>0</v>
      </c>
      <c r="L1954" s="34" t="n">
        <f aca="false">COUNTIF(B1954:J1954,"&lt;0.005556")</f>
        <v>0</v>
      </c>
    </row>
    <row r="1955" customFormat="false" ht="15" hidden="false" customHeight="false" outlineLevel="0" collapsed="false">
      <c r="A1955" s="32" t="s">
        <v>5301</v>
      </c>
      <c r="B1955" s="32" t="n">
        <v>1</v>
      </c>
      <c r="C1955" s="32" t="n">
        <v>1</v>
      </c>
      <c r="D1955" s="32" t="s">
        <v>6779</v>
      </c>
      <c r="E1955" s="32" t="n">
        <v>1</v>
      </c>
      <c r="F1955" s="32" t="n">
        <v>0.983</v>
      </c>
      <c r="G1955" s="32" t="s">
        <v>6779</v>
      </c>
      <c r="H1955" s="32" t="n">
        <v>1</v>
      </c>
      <c r="I1955" s="32" t="s">
        <v>6779</v>
      </c>
      <c r="J1955" s="32" t="n">
        <v>0.821</v>
      </c>
      <c r="K1955" s="33" t="n">
        <f aca="false">COUNTIF(B1955:J1955,"&lt;0.05")</f>
        <v>0</v>
      </c>
      <c r="L1955" s="34" t="n">
        <f aca="false">COUNTIF(B1955:J1955,"&lt;0.005556")</f>
        <v>0</v>
      </c>
    </row>
    <row r="1956" customFormat="false" ht="15" hidden="false" customHeight="false" outlineLevel="0" collapsed="false">
      <c r="A1956" s="32" t="s">
        <v>2405</v>
      </c>
      <c r="B1956" s="32" t="s">
        <v>6779</v>
      </c>
      <c r="C1956" s="32" t="n">
        <v>0.471</v>
      </c>
      <c r="D1956" s="32" t="n">
        <v>0.312</v>
      </c>
      <c r="E1956" s="32" t="n">
        <v>0.126</v>
      </c>
      <c r="F1956" s="32" t="n">
        <v>0.189</v>
      </c>
      <c r="G1956" s="32" t="n">
        <v>0.467</v>
      </c>
      <c r="H1956" s="32" t="n">
        <v>0.675</v>
      </c>
      <c r="I1956" s="32" t="n">
        <v>0.716</v>
      </c>
      <c r="J1956" s="32" t="n">
        <v>0.074</v>
      </c>
      <c r="K1956" s="33" t="n">
        <f aca="false">COUNTIF(B1956:J1956,"&lt;0.05")</f>
        <v>0</v>
      </c>
      <c r="L1956" s="34" t="n">
        <f aca="false">COUNTIF(B1956:J1956,"&lt;0.005556")</f>
        <v>0</v>
      </c>
    </row>
    <row r="1957" customFormat="false" ht="15" hidden="false" customHeight="false" outlineLevel="0" collapsed="false">
      <c r="A1957" s="32" t="s">
        <v>3222</v>
      </c>
      <c r="B1957" s="32" t="n">
        <v>0.427</v>
      </c>
      <c r="C1957" s="32" t="n">
        <v>0.509</v>
      </c>
      <c r="D1957" s="32" t="n">
        <v>0.667</v>
      </c>
      <c r="E1957" s="32" t="n">
        <v>0.593</v>
      </c>
      <c r="F1957" s="32" t="n">
        <v>0.759</v>
      </c>
      <c r="G1957" s="32" t="n">
        <v>0.466</v>
      </c>
      <c r="H1957" s="32" t="n">
        <v>0.682</v>
      </c>
      <c r="I1957" s="32" t="n">
        <v>0.97</v>
      </c>
      <c r="J1957" s="32" t="n">
        <v>0.442</v>
      </c>
      <c r="K1957" s="33" t="n">
        <f aca="false">COUNTIF(B1957:J1957,"&lt;0.05")</f>
        <v>0</v>
      </c>
      <c r="L1957" s="34" t="n">
        <f aca="false">COUNTIF(B1957:J1957,"&lt;0.005556")</f>
        <v>0</v>
      </c>
    </row>
    <row r="1958" customFormat="false" ht="15" hidden="false" customHeight="false" outlineLevel="0" collapsed="false">
      <c r="A1958" s="32" t="s">
        <v>3907</v>
      </c>
      <c r="B1958" s="32" t="n">
        <v>1</v>
      </c>
      <c r="C1958" s="32" t="n">
        <v>0.984</v>
      </c>
      <c r="D1958" s="32" t="n">
        <v>0.892</v>
      </c>
      <c r="E1958" s="32" t="n">
        <v>0.647</v>
      </c>
      <c r="F1958" s="32" t="n">
        <v>0.898</v>
      </c>
      <c r="G1958" s="32" t="n">
        <v>0.922</v>
      </c>
      <c r="H1958" s="32" t="s">
        <v>6779</v>
      </c>
      <c r="I1958" s="32" t="n">
        <v>0.82</v>
      </c>
      <c r="J1958" s="32" t="n">
        <v>0.981</v>
      </c>
      <c r="K1958" s="33" t="n">
        <f aca="false">COUNTIF(B1958:J1958,"&lt;0.05")</f>
        <v>0</v>
      </c>
      <c r="L1958" s="34" t="n">
        <f aca="false">COUNTIF(B1958:J1958,"&lt;0.005556")</f>
        <v>0</v>
      </c>
    </row>
    <row r="1959" customFormat="false" ht="15" hidden="false" customHeight="false" outlineLevel="0" collapsed="false">
      <c r="A1959" s="32" t="s">
        <v>3024</v>
      </c>
      <c r="B1959" s="32" t="n">
        <v>0.412</v>
      </c>
      <c r="C1959" s="32" t="n">
        <v>0.767</v>
      </c>
      <c r="D1959" s="32" t="n">
        <v>0.521</v>
      </c>
      <c r="E1959" s="32" t="n">
        <v>0.142</v>
      </c>
      <c r="F1959" s="32" t="n">
        <v>0.031</v>
      </c>
      <c r="G1959" s="32" t="n">
        <v>0.317</v>
      </c>
      <c r="H1959" s="32" t="n">
        <v>0.919</v>
      </c>
      <c r="I1959" s="32" t="n">
        <v>0.819</v>
      </c>
      <c r="J1959" s="32" t="n">
        <v>0.742</v>
      </c>
      <c r="K1959" s="33" t="n">
        <f aca="false">COUNTIF(B1959:J1959,"&lt;0.05")</f>
        <v>1</v>
      </c>
      <c r="L1959" s="34" t="n">
        <f aca="false">COUNTIF(B1959:J1959,"&lt;0.005556")</f>
        <v>0</v>
      </c>
    </row>
    <row r="1960" customFormat="false" ht="15" hidden="false" customHeight="false" outlineLevel="0" collapsed="false">
      <c r="A1960" s="32" t="s">
        <v>6237</v>
      </c>
      <c r="B1960" s="32" t="s">
        <v>6779</v>
      </c>
      <c r="C1960" s="32" t="n">
        <v>1</v>
      </c>
      <c r="D1960" s="32" t="s">
        <v>6779</v>
      </c>
      <c r="E1960" s="32" t="s">
        <v>6779</v>
      </c>
      <c r="F1960" s="32" t="s">
        <v>6779</v>
      </c>
      <c r="G1960" s="32" t="s">
        <v>6779</v>
      </c>
      <c r="H1960" s="32" t="s">
        <v>6779</v>
      </c>
      <c r="I1960" s="32" t="n">
        <v>1</v>
      </c>
      <c r="J1960" s="32" t="n">
        <v>1</v>
      </c>
      <c r="K1960" s="33" t="n">
        <f aca="false">COUNTIF(B1960:J1960,"&lt;0.05")</f>
        <v>0</v>
      </c>
      <c r="L1960" s="34" t="n">
        <f aca="false">COUNTIF(B1960:J1960,"&lt;0.005556")</f>
        <v>0</v>
      </c>
    </row>
    <row r="1961" customFormat="false" ht="15" hidden="false" customHeight="false" outlineLevel="0" collapsed="false">
      <c r="A1961" s="32" t="s">
        <v>3539</v>
      </c>
      <c r="B1961" s="32" t="n">
        <v>0.476</v>
      </c>
      <c r="C1961" s="32" t="n">
        <v>0.984</v>
      </c>
      <c r="D1961" s="32" t="n">
        <v>0.339</v>
      </c>
      <c r="E1961" s="32" t="n">
        <v>0.574</v>
      </c>
      <c r="F1961" s="32" t="n">
        <v>0.759</v>
      </c>
      <c r="G1961" s="32" t="n">
        <v>0.851</v>
      </c>
      <c r="H1961" s="32" t="n">
        <v>0.225</v>
      </c>
      <c r="I1961" s="32" t="n">
        <v>0.972</v>
      </c>
      <c r="J1961" s="32" t="n">
        <v>0.893</v>
      </c>
      <c r="K1961" s="33" t="n">
        <f aca="false">COUNTIF(B1961:J1961,"&lt;0.05")</f>
        <v>0</v>
      </c>
      <c r="L1961" s="34" t="n">
        <f aca="false">COUNTIF(B1961:J1961,"&lt;0.005556")</f>
        <v>0</v>
      </c>
    </row>
    <row r="1962" customFormat="false" ht="15" hidden="false" customHeight="false" outlineLevel="0" collapsed="false">
      <c r="A1962" s="32" t="s">
        <v>5292</v>
      </c>
      <c r="B1962" s="32" t="n">
        <v>0.932</v>
      </c>
      <c r="C1962" s="32" t="n">
        <v>1</v>
      </c>
      <c r="D1962" s="32" t="s">
        <v>6779</v>
      </c>
      <c r="E1962" s="32" t="n">
        <v>0.992</v>
      </c>
      <c r="F1962" s="32" t="n">
        <v>1</v>
      </c>
      <c r="G1962" s="32" t="n">
        <v>1</v>
      </c>
      <c r="H1962" s="32" t="n">
        <v>1</v>
      </c>
      <c r="I1962" s="32" t="n">
        <v>1</v>
      </c>
      <c r="J1962" s="32" t="s">
        <v>6779</v>
      </c>
      <c r="K1962" s="33" t="n">
        <f aca="false">COUNTIF(B1962:J1962,"&lt;0.05")</f>
        <v>0</v>
      </c>
      <c r="L1962" s="34" t="n">
        <f aca="false">COUNTIF(B1962:J1962,"&lt;0.005556")</f>
        <v>0</v>
      </c>
    </row>
    <row r="1963" customFormat="false" ht="15" hidden="false" customHeight="false" outlineLevel="0" collapsed="false">
      <c r="A1963" s="32" t="s">
        <v>6402</v>
      </c>
      <c r="B1963" s="32" t="s">
        <v>6779</v>
      </c>
      <c r="C1963" s="32" t="s">
        <v>6779</v>
      </c>
      <c r="D1963" s="32" t="s">
        <v>6779</v>
      </c>
      <c r="E1963" s="32" t="n">
        <v>1</v>
      </c>
      <c r="F1963" s="32" t="s">
        <v>6779</v>
      </c>
      <c r="G1963" s="32" t="s">
        <v>6779</v>
      </c>
      <c r="H1963" s="32" t="s">
        <v>6779</v>
      </c>
      <c r="I1963" s="32" t="s">
        <v>6779</v>
      </c>
      <c r="J1963" s="32" t="n">
        <v>1</v>
      </c>
      <c r="K1963" s="33" t="n">
        <f aca="false">COUNTIF(B1963:J1963,"&lt;0.05")</f>
        <v>0</v>
      </c>
      <c r="L1963" s="34" t="n">
        <f aca="false">COUNTIF(B1963:J1963,"&lt;0.005556")</f>
        <v>0</v>
      </c>
    </row>
    <row r="1964" customFormat="false" ht="15" hidden="false" customHeight="false" outlineLevel="0" collapsed="false">
      <c r="A1964" s="32" t="s">
        <v>2237</v>
      </c>
      <c r="B1964" s="32" t="n">
        <v>0.209</v>
      </c>
      <c r="C1964" s="32" t="n">
        <v>0.21</v>
      </c>
      <c r="D1964" s="32" t="n">
        <v>0.39</v>
      </c>
      <c r="E1964" s="32" t="n">
        <v>0.249</v>
      </c>
      <c r="F1964" s="32" t="n">
        <v>0.231</v>
      </c>
      <c r="G1964" s="32" t="n">
        <v>0.582</v>
      </c>
      <c r="H1964" s="32" t="n">
        <v>0.214</v>
      </c>
      <c r="I1964" s="32" t="n">
        <v>0.339</v>
      </c>
      <c r="J1964" s="32" t="n">
        <v>0.62</v>
      </c>
      <c r="K1964" s="33" t="n">
        <f aca="false">COUNTIF(B1964:J1964,"&lt;0.05")</f>
        <v>0</v>
      </c>
      <c r="L1964" s="34" t="n">
        <f aca="false">COUNTIF(B1964:J1964,"&lt;0.005556")</f>
        <v>0</v>
      </c>
    </row>
    <row r="1965" customFormat="false" ht="15" hidden="false" customHeight="false" outlineLevel="0" collapsed="false">
      <c r="A1965" s="32" t="s">
        <v>3237</v>
      </c>
      <c r="B1965" s="32" t="n">
        <v>0.619</v>
      </c>
      <c r="C1965" s="32" t="n">
        <v>0.574</v>
      </c>
      <c r="D1965" s="32" t="n">
        <v>0.034</v>
      </c>
      <c r="E1965" s="32" t="n">
        <v>0.649</v>
      </c>
      <c r="F1965" s="32" t="n">
        <v>0.326</v>
      </c>
      <c r="G1965" s="32" t="n">
        <v>0.471</v>
      </c>
      <c r="H1965" s="32" t="n">
        <v>0.561</v>
      </c>
      <c r="I1965" s="32" t="n">
        <v>0.464</v>
      </c>
      <c r="J1965" s="32" t="n">
        <v>0.066</v>
      </c>
      <c r="K1965" s="33" t="n">
        <f aca="false">COUNTIF(B1965:J1965,"&lt;0.05")</f>
        <v>1</v>
      </c>
      <c r="L1965" s="34" t="n">
        <f aca="false">COUNTIF(B1965:J1965,"&lt;0.005556")</f>
        <v>0</v>
      </c>
    </row>
    <row r="1966" customFormat="false" ht="15" hidden="false" customHeight="false" outlineLevel="0" collapsed="false">
      <c r="A1966" s="32" t="s">
        <v>1132</v>
      </c>
      <c r="B1966" s="32" t="n">
        <v>0.127</v>
      </c>
      <c r="C1966" s="32" t="n">
        <v>0.394</v>
      </c>
      <c r="D1966" s="32" t="n">
        <v>0.521</v>
      </c>
      <c r="E1966" s="32" t="n">
        <v>0.369</v>
      </c>
      <c r="F1966" s="32" t="n">
        <v>0.547</v>
      </c>
      <c r="G1966" s="32" t="n">
        <v>0.693</v>
      </c>
      <c r="H1966" s="32" t="n">
        <v>0.229</v>
      </c>
      <c r="I1966" s="32" t="n">
        <v>0.6</v>
      </c>
      <c r="J1966" s="32" t="n">
        <v>0.191</v>
      </c>
      <c r="K1966" s="33" t="n">
        <f aca="false">COUNTIF(B1966:J1966,"&lt;0.05")</f>
        <v>0</v>
      </c>
      <c r="L1966" s="34" t="n">
        <f aca="false">COUNTIF(B1966:J1966,"&lt;0.005556")</f>
        <v>0</v>
      </c>
    </row>
    <row r="1967" customFormat="false" ht="15" hidden="false" customHeight="false" outlineLevel="0" collapsed="false">
      <c r="A1967" s="32" t="s">
        <v>3279</v>
      </c>
      <c r="B1967" s="32" t="n">
        <v>0.786</v>
      </c>
      <c r="C1967" s="32" t="n">
        <v>0.903</v>
      </c>
      <c r="D1967" s="32" t="n">
        <v>0.573</v>
      </c>
      <c r="E1967" s="32" t="n">
        <v>0.647</v>
      </c>
      <c r="F1967" s="32" t="n">
        <v>0.835</v>
      </c>
      <c r="G1967" s="32" t="n">
        <v>0.922</v>
      </c>
      <c r="H1967" s="32" t="n">
        <v>0.777</v>
      </c>
      <c r="I1967" s="32" t="n">
        <v>0.459</v>
      </c>
      <c r="J1967" s="32" t="n">
        <v>0.44</v>
      </c>
      <c r="K1967" s="33" t="n">
        <f aca="false">COUNTIF(B1967:J1967,"&lt;0.05")</f>
        <v>0</v>
      </c>
      <c r="L1967" s="34" t="n">
        <f aca="false">COUNTIF(B1967:J1967,"&lt;0.005556")</f>
        <v>0</v>
      </c>
    </row>
    <row r="1968" customFormat="false" ht="15" hidden="false" customHeight="false" outlineLevel="0" collapsed="false">
      <c r="A1968" s="32" t="s">
        <v>6382</v>
      </c>
      <c r="B1968" s="32" t="s">
        <v>6779</v>
      </c>
      <c r="C1968" s="32" t="s">
        <v>6779</v>
      </c>
      <c r="D1968" s="32" t="s">
        <v>6779</v>
      </c>
      <c r="E1968" s="32" t="n">
        <v>1</v>
      </c>
      <c r="F1968" s="32" t="s">
        <v>6779</v>
      </c>
      <c r="G1968" s="32" t="s">
        <v>6779</v>
      </c>
      <c r="H1968" s="32" t="s">
        <v>6779</v>
      </c>
      <c r="I1968" s="32" t="s">
        <v>6779</v>
      </c>
      <c r="J1968" s="32" t="n">
        <v>1</v>
      </c>
      <c r="K1968" s="33" t="n">
        <f aca="false">COUNTIF(B1968:J1968,"&lt;0.05")</f>
        <v>0</v>
      </c>
      <c r="L1968" s="34" t="n">
        <f aca="false">COUNTIF(B1968:J1968,"&lt;0.005556")</f>
        <v>0</v>
      </c>
    </row>
    <row r="1969" customFormat="false" ht="15" hidden="false" customHeight="false" outlineLevel="0" collapsed="false">
      <c r="A1969" s="32" t="s">
        <v>3066</v>
      </c>
      <c r="B1969" s="32" t="n">
        <v>0.928</v>
      </c>
      <c r="C1969" s="32" t="n">
        <v>0.588</v>
      </c>
      <c r="D1969" s="32" t="n">
        <v>0.754</v>
      </c>
      <c r="E1969" s="32" t="n">
        <v>0.314</v>
      </c>
      <c r="F1969" s="32" t="n">
        <v>0.751</v>
      </c>
      <c r="G1969" s="32" t="n">
        <v>0.92</v>
      </c>
      <c r="H1969" s="32" t="n">
        <v>0.764</v>
      </c>
      <c r="I1969" s="32" t="n">
        <v>0.815</v>
      </c>
      <c r="J1969" s="32" t="n">
        <v>0.74</v>
      </c>
      <c r="K1969" s="33" t="n">
        <f aca="false">COUNTIF(B1969:J1969,"&lt;0.05")</f>
        <v>0</v>
      </c>
      <c r="L1969" s="34" t="n">
        <f aca="false">COUNTIF(B1969:J1969,"&lt;0.005556")</f>
        <v>0</v>
      </c>
    </row>
    <row r="1970" customFormat="false" ht="15" hidden="false" customHeight="false" outlineLevel="0" collapsed="false">
      <c r="A1970" s="32" t="s">
        <v>5615</v>
      </c>
      <c r="B1970" s="32" t="n">
        <v>1</v>
      </c>
      <c r="C1970" s="32" t="n">
        <v>0.952</v>
      </c>
      <c r="D1970" s="32" t="s">
        <v>6779</v>
      </c>
      <c r="E1970" s="32" t="n">
        <v>0.956</v>
      </c>
      <c r="F1970" s="32" t="s">
        <v>6779</v>
      </c>
      <c r="G1970" s="32" t="n">
        <v>1</v>
      </c>
      <c r="H1970" s="32" t="s">
        <v>6779</v>
      </c>
      <c r="I1970" s="32" t="s">
        <v>6779</v>
      </c>
      <c r="J1970" s="32" t="s">
        <v>6779</v>
      </c>
      <c r="K1970" s="33" t="n">
        <f aca="false">COUNTIF(B1970:J1970,"&lt;0.05")</f>
        <v>0</v>
      </c>
      <c r="L1970" s="34" t="n">
        <f aca="false">COUNTIF(B1970:J1970,"&lt;0.005556")</f>
        <v>0</v>
      </c>
    </row>
    <row r="1971" customFormat="false" ht="15" hidden="false" customHeight="false" outlineLevel="0" collapsed="false">
      <c r="A1971" s="32" t="s">
        <v>3695</v>
      </c>
      <c r="B1971" s="32" t="n">
        <v>0.785</v>
      </c>
      <c r="C1971" s="32" t="n">
        <v>0.9</v>
      </c>
      <c r="D1971" s="32" t="n">
        <v>0.75</v>
      </c>
      <c r="E1971" s="32" t="n">
        <v>0.651</v>
      </c>
      <c r="F1971" s="32" t="n">
        <v>0.951</v>
      </c>
      <c r="G1971" s="32" t="n">
        <v>0.847</v>
      </c>
      <c r="H1971" s="32" t="n">
        <v>0.137</v>
      </c>
      <c r="I1971" s="32" t="n">
        <v>0.971</v>
      </c>
      <c r="J1971" s="32" t="n">
        <v>0.945</v>
      </c>
      <c r="K1971" s="33" t="n">
        <f aca="false">COUNTIF(B1971:J1971,"&lt;0.05")</f>
        <v>0</v>
      </c>
      <c r="L1971" s="34" t="n">
        <f aca="false">COUNTIF(B1971:J1971,"&lt;0.005556")</f>
        <v>0</v>
      </c>
    </row>
    <row r="1972" customFormat="false" ht="15" hidden="false" customHeight="false" outlineLevel="0" collapsed="false">
      <c r="A1972" s="32" t="s">
        <v>4980</v>
      </c>
      <c r="B1972" s="32" t="n">
        <v>0.021</v>
      </c>
      <c r="C1972" s="32" t="n">
        <v>0.982</v>
      </c>
      <c r="D1972" s="32" t="n">
        <v>0.981</v>
      </c>
      <c r="E1972" s="32" t="n">
        <v>0.977</v>
      </c>
      <c r="F1972" s="32" t="n">
        <v>0.983</v>
      </c>
      <c r="G1972" s="32" t="s">
        <v>6779</v>
      </c>
      <c r="H1972" s="32" t="n">
        <v>0.138</v>
      </c>
      <c r="I1972" s="32" t="n">
        <v>1</v>
      </c>
      <c r="J1972" s="32" t="n">
        <v>0.981</v>
      </c>
      <c r="K1972" s="33" t="n">
        <f aca="false">COUNTIF(B1972:J1972,"&lt;0.05")</f>
        <v>1</v>
      </c>
      <c r="L1972" s="34" t="n">
        <f aca="false">COUNTIF(B1972:J1972,"&lt;0.005556")</f>
        <v>0</v>
      </c>
    </row>
    <row r="1973" customFormat="false" ht="15" hidden="false" customHeight="false" outlineLevel="0" collapsed="false">
      <c r="A1973" s="32" t="s">
        <v>4245</v>
      </c>
      <c r="B1973" s="32" t="n">
        <v>0.932</v>
      </c>
      <c r="C1973" s="32" t="n">
        <v>1</v>
      </c>
      <c r="D1973" s="32" t="n">
        <v>0.983</v>
      </c>
      <c r="E1973" s="32" t="n">
        <v>0.929</v>
      </c>
      <c r="F1973" s="32" t="n">
        <v>0.835</v>
      </c>
      <c r="G1973" s="32" t="n">
        <v>1</v>
      </c>
      <c r="H1973" s="32" t="n">
        <v>0.86</v>
      </c>
      <c r="I1973" s="32" t="n">
        <v>1</v>
      </c>
      <c r="J1973" s="32" t="n">
        <v>0.946</v>
      </c>
      <c r="K1973" s="33" t="n">
        <f aca="false">COUNTIF(B1973:J1973,"&lt;0.05")</f>
        <v>0</v>
      </c>
      <c r="L1973" s="34" t="n">
        <f aca="false">COUNTIF(B1973:J1973,"&lt;0.005556")</f>
        <v>0</v>
      </c>
    </row>
    <row r="1974" customFormat="false" ht="15" hidden="false" customHeight="false" outlineLevel="0" collapsed="false">
      <c r="A1974" s="32" t="s">
        <v>3426</v>
      </c>
      <c r="B1974" s="32" t="n">
        <v>0.214</v>
      </c>
      <c r="C1974" s="32" t="n">
        <v>0.766</v>
      </c>
      <c r="D1974" s="32" t="n">
        <v>0.239</v>
      </c>
      <c r="E1974" s="32" t="n">
        <v>0.45</v>
      </c>
      <c r="F1974" s="32" t="n">
        <v>0.901</v>
      </c>
      <c r="G1974" s="32" t="n">
        <v>0.921</v>
      </c>
      <c r="H1974" s="32" t="n">
        <v>0.442</v>
      </c>
      <c r="I1974" s="32" t="n">
        <v>0.818</v>
      </c>
      <c r="J1974" s="32" t="n">
        <v>0.178</v>
      </c>
      <c r="K1974" s="33" t="n">
        <f aca="false">COUNTIF(B1974:J1974,"&lt;0.05")</f>
        <v>0</v>
      </c>
      <c r="L1974" s="34" t="n">
        <f aca="false">COUNTIF(B1974:J1974,"&lt;0.005556")</f>
        <v>0</v>
      </c>
    </row>
    <row r="1975" customFormat="false" ht="15" hidden="false" customHeight="false" outlineLevel="0" collapsed="false">
      <c r="A1975" s="32" t="s">
        <v>4349</v>
      </c>
      <c r="B1975" s="32" t="n">
        <v>0.977</v>
      </c>
      <c r="C1975" s="32" t="n">
        <v>0.902</v>
      </c>
      <c r="D1975" s="32" t="n">
        <v>0.948</v>
      </c>
      <c r="E1975" s="32" t="n">
        <v>0.992</v>
      </c>
      <c r="F1975" s="32" t="n">
        <v>0.948</v>
      </c>
      <c r="G1975" s="32" t="n">
        <v>0.974</v>
      </c>
      <c r="H1975" s="32" t="s">
        <v>6779</v>
      </c>
      <c r="I1975" s="32" t="n">
        <v>0.821</v>
      </c>
      <c r="J1975" s="32" t="s">
        <v>6779</v>
      </c>
      <c r="K1975" s="33" t="n">
        <f aca="false">COUNTIF(B1975:J1975,"&lt;0.05")</f>
        <v>0</v>
      </c>
      <c r="L1975" s="34" t="n">
        <f aca="false">COUNTIF(B1975:J1975,"&lt;0.005556")</f>
        <v>0</v>
      </c>
    </row>
    <row r="1976" customFormat="false" ht="15" hidden="false" customHeight="false" outlineLevel="0" collapsed="false">
      <c r="A1976" s="32" t="s">
        <v>4413</v>
      </c>
      <c r="B1976" s="32" t="n">
        <v>0.932</v>
      </c>
      <c r="C1976" s="32" t="n">
        <v>0.839</v>
      </c>
      <c r="D1976" s="32" t="n">
        <v>1</v>
      </c>
      <c r="E1976" s="32" t="n">
        <v>1</v>
      </c>
      <c r="F1976" s="32" t="n">
        <v>0.983</v>
      </c>
      <c r="G1976" s="32" t="n">
        <v>1</v>
      </c>
      <c r="H1976" s="32" t="n">
        <v>0.976</v>
      </c>
      <c r="I1976" s="32" t="n">
        <v>0.971</v>
      </c>
      <c r="J1976" s="32" t="n">
        <v>0.894</v>
      </c>
      <c r="K1976" s="33" t="n">
        <f aca="false">COUNTIF(B1976:J1976,"&lt;0.05")</f>
        <v>0</v>
      </c>
      <c r="L1976" s="34" t="n">
        <f aca="false">COUNTIF(B1976:J1976,"&lt;0.005556")</f>
        <v>0</v>
      </c>
    </row>
    <row r="1977" customFormat="false" ht="15" hidden="false" customHeight="false" outlineLevel="0" collapsed="false">
      <c r="A1977" s="32" t="s">
        <v>5247</v>
      </c>
      <c r="B1977" s="32" t="n">
        <v>1</v>
      </c>
      <c r="C1977" s="32" t="n">
        <v>1</v>
      </c>
      <c r="D1977" s="32" t="n">
        <v>1</v>
      </c>
      <c r="E1977" s="32" t="n">
        <v>0.955</v>
      </c>
      <c r="F1977" s="32" t="n">
        <v>0.017</v>
      </c>
      <c r="G1977" s="32" t="n">
        <v>0.85</v>
      </c>
      <c r="H1977" s="32" t="n">
        <v>0.975</v>
      </c>
      <c r="I1977" s="32" t="s">
        <v>6779</v>
      </c>
      <c r="J1977" s="32" t="n">
        <v>1</v>
      </c>
      <c r="K1977" s="33" t="n">
        <f aca="false">COUNTIF(B1977:J1977,"&lt;0.05")</f>
        <v>1</v>
      </c>
      <c r="L1977" s="34" t="n">
        <f aca="false">COUNTIF(B1977:J1977,"&lt;0.005556")</f>
        <v>0</v>
      </c>
    </row>
    <row r="1978" customFormat="false" ht="15" hidden="false" customHeight="false" outlineLevel="0" collapsed="false">
      <c r="A1978" s="32" t="s">
        <v>3339</v>
      </c>
      <c r="B1978" s="32" t="n">
        <v>0.011</v>
      </c>
      <c r="C1978" s="32" t="n">
        <v>0.683</v>
      </c>
      <c r="D1978" s="32" t="n">
        <v>0.575</v>
      </c>
      <c r="E1978" s="32" t="n">
        <v>0.468</v>
      </c>
      <c r="F1978" s="32" t="n">
        <v>0.501</v>
      </c>
      <c r="G1978" s="32" t="n">
        <v>0.649</v>
      </c>
      <c r="H1978" s="32" t="n">
        <v>0.917</v>
      </c>
      <c r="I1978" s="32" t="n">
        <v>0.971</v>
      </c>
      <c r="J1978" s="32" t="n">
        <v>0.64</v>
      </c>
      <c r="K1978" s="33" t="n">
        <f aca="false">COUNTIF(B1978:J1978,"&lt;0.05")</f>
        <v>1</v>
      </c>
      <c r="L1978" s="34" t="n">
        <f aca="false">COUNTIF(B1978:J1978,"&lt;0.005556")</f>
        <v>0</v>
      </c>
    </row>
    <row r="1979" customFormat="false" ht="15" hidden="false" customHeight="false" outlineLevel="0" collapsed="false">
      <c r="A1979" s="32" t="s">
        <v>6342</v>
      </c>
      <c r="B1979" s="32" t="s">
        <v>6779</v>
      </c>
      <c r="C1979" s="32" t="s">
        <v>6779</v>
      </c>
      <c r="D1979" s="32" t="s">
        <v>6779</v>
      </c>
      <c r="E1979" s="32" t="n">
        <v>1</v>
      </c>
      <c r="F1979" s="32" t="s">
        <v>6779</v>
      </c>
      <c r="G1979" s="32" t="s">
        <v>6779</v>
      </c>
      <c r="H1979" s="32" t="n">
        <v>1</v>
      </c>
      <c r="I1979" s="32" t="s">
        <v>6779</v>
      </c>
      <c r="J1979" s="32" t="n">
        <v>1</v>
      </c>
      <c r="K1979" s="33" t="n">
        <f aca="false">COUNTIF(B1979:J1979,"&lt;0.05")</f>
        <v>0</v>
      </c>
      <c r="L1979" s="34" t="n">
        <f aca="false">COUNTIF(B1979:J1979,"&lt;0.005556")</f>
        <v>0</v>
      </c>
    </row>
    <row r="1980" customFormat="false" ht="15" hidden="false" customHeight="false" outlineLevel="0" collapsed="false">
      <c r="A1980" s="32" t="s">
        <v>1813</v>
      </c>
      <c r="B1980" s="32" t="n">
        <v>0.519</v>
      </c>
      <c r="C1980" s="32" t="n">
        <v>0.312</v>
      </c>
      <c r="D1980" s="32" t="n">
        <v>0.55</v>
      </c>
      <c r="E1980" s="32" t="n">
        <v>0.613</v>
      </c>
      <c r="F1980" s="32" t="n">
        <v>0.113</v>
      </c>
      <c r="G1980" s="32" t="n">
        <v>0.109</v>
      </c>
      <c r="H1980" s="32" t="n">
        <v>0.111</v>
      </c>
      <c r="I1980" s="32" t="n">
        <v>0.821</v>
      </c>
      <c r="J1980" s="32" t="n">
        <v>0.076</v>
      </c>
      <c r="K1980" s="33" t="n">
        <f aca="false">COUNTIF(B1980:J1980,"&lt;0.05")</f>
        <v>0</v>
      </c>
      <c r="L1980" s="34" t="n">
        <f aca="false">COUNTIF(B1980:J1980,"&lt;0.005556")</f>
        <v>0</v>
      </c>
    </row>
    <row r="1981" customFormat="false" ht="15" hidden="false" customHeight="false" outlineLevel="0" collapsed="false">
      <c r="A1981" s="32" t="s">
        <v>2677</v>
      </c>
      <c r="B1981" s="32" t="n">
        <v>0.648</v>
      </c>
      <c r="C1981" s="32" t="n">
        <v>0.498</v>
      </c>
      <c r="D1981" s="32" t="n">
        <v>0.572</v>
      </c>
      <c r="E1981" s="32" t="n">
        <v>0.321</v>
      </c>
      <c r="F1981" s="32" t="n">
        <v>0.673</v>
      </c>
      <c r="G1981" s="32" t="n">
        <v>0.627</v>
      </c>
      <c r="H1981" s="32" t="n">
        <v>0.359</v>
      </c>
      <c r="I1981" s="32" t="n">
        <v>0.539</v>
      </c>
      <c r="J1981" s="32" t="n">
        <v>0.269</v>
      </c>
      <c r="K1981" s="33" t="n">
        <f aca="false">COUNTIF(B1981:J1981,"&lt;0.05")</f>
        <v>0</v>
      </c>
      <c r="L1981" s="34" t="n">
        <f aca="false">COUNTIF(B1981:J1981,"&lt;0.005556")</f>
        <v>0</v>
      </c>
    </row>
    <row r="1982" customFormat="false" ht="15" hidden="false" customHeight="false" outlineLevel="0" collapsed="false">
      <c r="A1982" s="32" t="s">
        <v>4304</v>
      </c>
      <c r="B1982" s="32" t="n">
        <v>0.977</v>
      </c>
      <c r="C1982" s="32" t="n">
        <v>0.95</v>
      </c>
      <c r="D1982" s="32" t="n">
        <v>0.947</v>
      </c>
      <c r="E1982" s="32" t="n">
        <v>0.854</v>
      </c>
      <c r="F1982" s="32" t="n">
        <v>0.949</v>
      </c>
      <c r="G1982" s="32" t="n">
        <v>1</v>
      </c>
      <c r="H1982" s="32" t="n">
        <v>1</v>
      </c>
      <c r="I1982" s="32" t="n">
        <v>0.907</v>
      </c>
      <c r="J1982" s="32" t="n">
        <v>0.982</v>
      </c>
      <c r="K1982" s="33" t="n">
        <f aca="false">COUNTIF(B1982:J1982,"&lt;0.05")</f>
        <v>0</v>
      </c>
      <c r="L1982" s="34" t="n">
        <f aca="false">COUNTIF(B1982:J1982,"&lt;0.005556")</f>
        <v>0</v>
      </c>
    </row>
    <row r="1983" customFormat="false" ht="15" hidden="false" customHeight="false" outlineLevel="0" collapsed="false">
      <c r="A1983" s="32" t="s">
        <v>1733</v>
      </c>
      <c r="B1983" s="32" t="n">
        <v>0.526</v>
      </c>
      <c r="C1983" s="32" t="n">
        <v>0.025</v>
      </c>
      <c r="D1983" s="32" t="n">
        <v>0.333</v>
      </c>
      <c r="E1983" s="32" t="n">
        <v>0.516</v>
      </c>
      <c r="F1983" s="32" t="n">
        <v>0.323</v>
      </c>
      <c r="G1983" s="32" t="n">
        <v>0.649</v>
      </c>
      <c r="H1983" s="32" t="n">
        <v>0.473</v>
      </c>
      <c r="I1983" s="32" t="n">
        <v>0.439</v>
      </c>
      <c r="J1983" s="32" t="n">
        <v>0.124</v>
      </c>
      <c r="K1983" s="33" t="n">
        <f aca="false">COUNTIF(B1983:J1983,"&lt;0.05")</f>
        <v>1</v>
      </c>
      <c r="L1983" s="34" t="n">
        <f aca="false">COUNTIF(B1983:J1983,"&lt;0.005556")</f>
        <v>0</v>
      </c>
    </row>
    <row r="1984" customFormat="false" ht="15" hidden="false" customHeight="false" outlineLevel="0" collapsed="false">
      <c r="A1984" s="32" t="s">
        <v>4442</v>
      </c>
      <c r="B1984" s="32" t="n">
        <v>1</v>
      </c>
      <c r="C1984" s="32" t="n">
        <v>0.983</v>
      </c>
      <c r="D1984" s="32" t="n">
        <v>0.983</v>
      </c>
      <c r="E1984" s="32" t="n">
        <v>0.954</v>
      </c>
      <c r="F1984" s="32" t="n">
        <v>0.099</v>
      </c>
      <c r="G1984" s="32" t="n">
        <v>0.972</v>
      </c>
      <c r="H1984" s="32" t="n">
        <v>0.977</v>
      </c>
      <c r="I1984" s="32" t="n">
        <v>0.968</v>
      </c>
      <c r="J1984" s="32" t="n">
        <v>0.057</v>
      </c>
      <c r="K1984" s="33" t="n">
        <f aca="false">COUNTIF(B1984:J1984,"&lt;0.05")</f>
        <v>0</v>
      </c>
      <c r="L1984" s="34" t="n">
        <f aca="false">COUNTIF(B1984:J1984,"&lt;0.005556")</f>
        <v>0</v>
      </c>
    </row>
    <row r="1985" customFormat="false" ht="15" hidden="false" customHeight="false" outlineLevel="0" collapsed="false">
      <c r="A1985" s="32" t="s">
        <v>4548</v>
      </c>
      <c r="B1985" s="32" t="n">
        <v>0.978</v>
      </c>
      <c r="C1985" s="32" t="n">
        <v>0.952</v>
      </c>
      <c r="D1985" s="32" t="n">
        <v>0.947</v>
      </c>
      <c r="E1985" s="32" t="n">
        <v>0.855</v>
      </c>
      <c r="F1985" s="32" t="n">
        <v>0.949</v>
      </c>
      <c r="G1985" s="32" t="n">
        <v>0.974</v>
      </c>
      <c r="H1985" s="32" t="n">
        <v>1</v>
      </c>
      <c r="I1985" s="32" t="n">
        <v>1</v>
      </c>
      <c r="J1985" s="32" t="n">
        <v>0.982</v>
      </c>
      <c r="K1985" s="33" t="n">
        <f aca="false">COUNTIF(B1985:J1985,"&lt;0.05")</f>
        <v>0</v>
      </c>
      <c r="L1985" s="34" t="n">
        <f aca="false">COUNTIF(B1985:J1985,"&lt;0.005556")</f>
        <v>0</v>
      </c>
    </row>
    <row r="1986" customFormat="false" ht="15" hidden="false" customHeight="false" outlineLevel="0" collapsed="false">
      <c r="A1986" s="32" t="s">
        <v>3158</v>
      </c>
      <c r="B1986" s="32" t="n">
        <v>0.59</v>
      </c>
      <c r="C1986" s="32" t="n">
        <v>0.317</v>
      </c>
      <c r="D1986" s="32" t="n">
        <v>0.575</v>
      </c>
      <c r="E1986" s="32" t="n">
        <v>0.22</v>
      </c>
      <c r="F1986" s="32" t="n">
        <v>0.416</v>
      </c>
      <c r="G1986" s="32" t="n">
        <v>0.848</v>
      </c>
      <c r="H1986" s="32" t="n">
        <v>0.194</v>
      </c>
      <c r="I1986" s="32" t="n">
        <v>0.709</v>
      </c>
      <c r="J1986" s="32" t="n">
        <v>0.654</v>
      </c>
      <c r="K1986" s="33" t="n">
        <f aca="false">COUNTIF(B1986:J1986,"&lt;0.05")</f>
        <v>0</v>
      </c>
      <c r="L1986" s="34" t="n">
        <f aca="false">COUNTIF(B1986:J1986,"&lt;0.005556")</f>
        <v>0</v>
      </c>
    </row>
    <row r="1987" customFormat="false" ht="15" hidden="false" customHeight="false" outlineLevel="0" collapsed="false">
      <c r="A1987" s="32" t="s">
        <v>4202</v>
      </c>
      <c r="B1987" s="32" t="n">
        <v>0.785</v>
      </c>
      <c r="C1987" s="32" t="n">
        <v>0.769</v>
      </c>
      <c r="D1987" s="32" t="s">
        <v>6779</v>
      </c>
      <c r="E1987" s="32" t="n">
        <v>0.928</v>
      </c>
      <c r="F1987" s="32" t="n">
        <v>0.984</v>
      </c>
      <c r="G1987" s="32" t="n">
        <v>0.849</v>
      </c>
      <c r="H1987" s="32" t="n">
        <v>0.069</v>
      </c>
      <c r="I1987" s="32" t="s">
        <v>6779</v>
      </c>
      <c r="J1987" s="32" t="n">
        <v>0.891</v>
      </c>
      <c r="K1987" s="33" t="n">
        <f aca="false">COUNTIF(B1987:J1987,"&lt;0.05")</f>
        <v>0</v>
      </c>
      <c r="L1987" s="34" t="n">
        <f aca="false">COUNTIF(B1987:J1987,"&lt;0.005556")</f>
        <v>0</v>
      </c>
    </row>
    <row r="1988" customFormat="false" ht="15" hidden="false" customHeight="false" outlineLevel="0" collapsed="false">
      <c r="A1988" s="32" t="s">
        <v>5770</v>
      </c>
      <c r="B1988" s="32" t="s">
        <v>6779</v>
      </c>
      <c r="C1988" s="32" t="s">
        <v>6779</v>
      </c>
      <c r="D1988" s="32" t="s">
        <v>6779</v>
      </c>
      <c r="E1988" s="32" t="n">
        <v>0.956</v>
      </c>
      <c r="F1988" s="32" t="s">
        <v>6779</v>
      </c>
      <c r="G1988" s="32" t="n">
        <v>1</v>
      </c>
      <c r="H1988" s="32" t="n">
        <v>1</v>
      </c>
      <c r="I1988" s="32" t="n">
        <v>1</v>
      </c>
      <c r="J1988" s="32" t="s">
        <v>6779</v>
      </c>
      <c r="K1988" s="33" t="n">
        <f aca="false">COUNTIF(B1988:J1988,"&lt;0.05")</f>
        <v>0</v>
      </c>
      <c r="L1988" s="34" t="n">
        <f aca="false">COUNTIF(B1988:J1988,"&lt;0.005556")</f>
        <v>0</v>
      </c>
    </row>
    <row r="1989" customFormat="false" ht="15" hidden="false" customHeight="false" outlineLevel="0" collapsed="false">
      <c r="A1989" s="32" t="s">
        <v>2294</v>
      </c>
      <c r="B1989" s="32" t="n">
        <v>0.554</v>
      </c>
      <c r="C1989" s="32" t="n">
        <v>0.316</v>
      </c>
      <c r="D1989" s="32" t="n">
        <v>0.485</v>
      </c>
      <c r="E1989" s="32" t="n">
        <v>0.02</v>
      </c>
      <c r="F1989" s="32" t="n">
        <v>0.412</v>
      </c>
      <c r="G1989" s="32" t="n">
        <v>0.47</v>
      </c>
      <c r="H1989" s="32" t="n">
        <v>0.513</v>
      </c>
      <c r="I1989" s="32" t="n">
        <v>0.591</v>
      </c>
      <c r="J1989" s="32" t="n">
        <v>0.358</v>
      </c>
      <c r="K1989" s="33" t="n">
        <f aca="false">COUNTIF(B1989:J1989,"&lt;0.05")</f>
        <v>1</v>
      </c>
      <c r="L1989" s="34" t="n">
        <f aca="false">COUNTIF(B1989:J1989,"&lt;0.005556")</f>
        <v>0</v>
      </c>
    </row>
    <row r="1990" customFormat="false" ht="15" hidden="false" customHeight="false" outlineLevel="0" collapsed="false">
      <c r="A1990" s="32" t="s">
        <v>4371</v>
      </c>
      <c r="B1990" s="32" t="n">
        <v>0.978</v>
      </c>
      <c r="C1990" s="32" t="n">
        <v>0.95</v>
      </c>
      <c r="D1990" s="32" t="n">
        <v>0.982</v>
      </c>
      <c r="E1990" s="32" t="n">
        <v>0.844</v>
      </c>
      <c r="F1990" s="32" t="n">
        <v>1</v>
      </c>
      <c r="G1990" s="32" t="n">
        <v>0.974</v>
      </c>
      <c r="H1990" s="32" t="n">
        <v>1</v>
      </c>
      <c r="I1990" s="32" t="n">
        <v>1</v>
      </c>
      <c r="J1990" s="32" t="n">
        <v>0.892</v>
      </c>
      <c r="K1990" s="33" t="n">
        <f aca="false">COUNTIF(B1990:J1990,"&lt;0.05")</f>
        <v>0</v>
      </c>
      <c r="L1990" s="34" t="n">
        <f aca="false">COUNTIF(B1990:J1990,"&lt;0.005556")</f>
        <v>0</v>
      </c>
    </row>
    <row r="1991" customFormat="false" ht="15" hidden="false" customHeight="false" outlineLevel="0" collapsed="false">
      <c r="A1991" s="32" t="s">
        <v>1757</v>
      </c>
      <c r="B1991" s="32" t="n">
        <v>0.54</v>
      </c>
      <c r="C1991" s="32" t="n">
        <v>0.711</v>
      </c>
      <c r="D1991" s="32" t="n">
        <v>0.385</v>
      </c>
      <c r="E1991" s="32" t="n">
        <v>0.095</v>
      </c>
      <c r="F1991" s="32" t="n">
        <v>0.551</v>
      </c>
      <c r="G1991" s="32" t="n">
        <v>0.756</v>
      </c>
      <c r="H1991" s="32" t="n">
        <v>0.529</v>
      </c>
      <c r="I1991" s="32" t="n">
        <v>0.712</v>
      </c>
      <c r="J1991" s="32" t="n">
        <v>0.597</v>
      </c>
      <c r="K1991" s="33" t="n">
        <f aca="false">COUNTIF(B1991:J1991,"&lt;0.05")</f>
        <v>0</v>
      </c>
      <c r="L1991" s="34" t="n">
        <f aca="false">COUNTIF(B1991:J1991,"&lt;0.005556")</f>
        <v>0</v>
      </c>
    </row>
    <row r="1992" customFormat="false" ht="15" hidden="false" customHeight="false" outlineLevel="0" collapsed="false">
      <c r="A1992" s="32" t="s">
        <v>1543</v>
      </c>
      <c r="B1992" s="32" t="n">
        <v>0.536</v>
      </c>
      <c r="C1992" s="32" t="n">
        <v>0.601</v>
      </c>
      <c r="D1992" s="32" t="n">
        <v>0.168</v>
      </c>
      <c r="E1992" s="32" t="n">
        <v>0.37</v>
      </c>
      <c r="F1992" s="32" t="n">
        <v>0.592</v>
      </c>
      <c r="G1992" s="32" t="n">
        <v>0.614</v>
      </c>
      <c r="H1992" s="32" t="n">
        <v>0.263</v>
      </c>
      <c r="I1992" s="32" t="n">
        <v>0.822</v>
      </c>
      <c r="J1992" s="32" t="n">
        <v>0.102</v>
      </c>
      <c r="K1992" s="33" t="n">
        <f aca="false">COUNTIF(B1992:J1992,"&lt;0.05")</f>
        <v>0</v>
      </c>
      <c r="L1992" s="34" t="n">
        <f aca="false">COUNTIF(B1992:J1992,"&lt;0.005556")</f>
        <v>0</v>
      </c>
    </row>
    <row r="1993" customFormat="false" ht="15" hidden="false" customHeight="false" outlineLevel="0" collapsed="false">
      <c r="A1993" s="32" t="s">
        <v>3389</v>
      </c>
      <c r="B1993" s="32" t="n">
        <v>0.482</v>
      </c>
      <c r="C1993" s="32" t="n">
        <v>0.583</v>
      </c>
      <c r="D1993" s="32" t="n">
        <v>0.662</v>
      </c>
      <c r="E1993" s="32" t="n">
        <v>0.533</v>
      </c>
      <c r="F1993" s="32" t="n">
        <v>1</v>
      </c>
      <c r="G1993" s="32" t="n">
        <v>0.757</v>
      </c>
      <c r="H1993" s="32" t="n">
        <v>1</v>
      </c>
      <c r="I1993" s="32" t="n">
        <v>0.911</v>
      </c>
      <c r="J1993" s="32" t="n">
        <v>0.893</v>
      </c>
      <c r="K1993" s="33" t="n">
        <f aca="false">COUNTIF(B1993:J1993,"&lt;0.05")</f>
        <v>0</v>
      </c>
      <c r="L1993" s="34" t="n">
        <f aca="false">COUNTIF(B1993:J1993,"&lt;0.005556")</f>
        <v>0</v>
      </c>
    </row>
    <row r="1994" customFormat="false" ht="15" hidden="false" customHeight="false" outlineLevel="0" collapsed="false">
      <c r="A1994" s="32" t="s">
        <v>5416</v>
      </c>
      <c r="B1994" s="32" t="n">
        <v>1</v>
      </c>
      <c r="C1994" s="32" t="n">
        <v>0.984</v>
      </c>
      <c r="D1994" s="32" t="n">
        <v>1</v>
      </c>
      <c r="E1994" s="32" t="n">
        <v>0.956</v>
      </c>
      <c r="F1994" s="32" t="s">
        <v>6779</v>
      </c>
      <c r="G1994" s="32" t="s">
        <v>6779</v>
      </c>
      <c r="H1994" s="32" t="s">
        <v>6779</v>
      </c>
      <c r="I1994" s="32" t="s">
        <v>6779</v>
      </c>
      <c r="J1994" s="32" t="s">
        <v>6779</v>
      </c>
      <c r="K1994" s="33" t="n">
        <f aca="false">COUNTIF(B1994:J1994,"&lt;0.05")</f>
        <v>0</v>
      </c>
      <c r="L1994" s="34" t="n">
        <f aca="false">COUNTIF(B1994:J1994,"&lt;0.005556")</f>
        <v>0</v>
      </c>
    </row>
    <row r="1995" customFormat="false" ht="15" hidden="false" customHeight="false" outlineLevel="0" collapsed="false">
      <c r="A1995" s="32" t="s">
        <v>3972</v>
      </c>
      <c r="B1995" s="32" t="n">
        <v>0.933</v>
      </c>
      <c r="C1995" s="32" t="n">
        <v>0.844</v>
      </c>
      <c r="D1995" s="32" t="n">
        <v>0.896</v>
      </c>
      <c r="E1995" s="32" t="n">
        <v>0.705</v>
      </c>
      <c r="F1995" s="32" t="n">
        <v>0.835</v>
      </c>
      <c r="G1995" s="32" t="n">
        <v>0.925</v>
      </c>
      <c r="H1995" s="32" t="n">
        <v>0.977</v>
      </c>
      <c r="I1995" s="32" t="n">
        <v>0.18</v>
      </c>
      <c r="J1995" s="32" t="n">
        <v>1</v>
      </c>
      <c r="K1995" s="33" t="n">
        <f aca="false">COUNTIF(B1995:J1995,"&lt;0.05")</f>
        <v>0</v>
      </c>
      <c r="L1995" s="34" t="n">
        <f aca="false">COUNTIF(B1995:J1995,"&lt;0.005556")</f>
        <v>0</v>
      </c>
    </row>
    <row r="1996" customFormat="false" ht="15" hidden="false" customHeight="false" outlineLevel="0" collapsed="false">
      <c r="A1996" s="32" t="s">
        <v>587</v>
      </c>
      <c r="B1996" s="32" t="n">
        <v>0.595</v>
      </c>
      <c r="C1996" s="32" t="n">
        <v>0.327</v>
      </c>
      <c r="D1996" s="32" t="n">
        <v>0.171</v>
      </c>
      <c r="E1996" s="32" t="n">
        <v>0.471</v>
      </c>
      <c r="F1996" s="32" t="n">
        <v>0.254</v>
      </c>
      <c r="G1996" s="32" t="n">
        <v>0.298</v>
      </c>
      <c r="H1996" s="32" t="n">
        <v>0.214</v>
      </c>
      <c r="I1996" s="32" t="n">
        <v>0.292</v>
      </c>
      <c r="J1996" s="32" t="n">
        <v>0.647</v>
      </c>
      <c r="K1996" s="33" t="n">
        <f aca="false">COUNTIF(B1996:J1996,"&lt;0.05")</f>
        <v>0</v>
      </c>
      <c r="L1996" s="34" t="n">
        <f aca="false">COUNTIF(B1996:J1996,"&lt;0.005556")</f>
        <v>0</v>
      </c>
    </row>
    <row r="1997" customFormat="false" ht="15" hidden="false" customHeight="false" outlineLevel="0" collapsed="false">
      <c r="A1997" s="32" t="s">
        <v>5806</v>
      </c>
      <c r="B1997" s="32" t="n">
        <v>1</v>
      </c>
      <c r="C1997" s="32" t="s">
        <v>6779</v>
      </c>
      <c r="D1997" s="32" t="n">
        <v>0.983</v>
      </c>
      <c r="E1997" s="32" t="n">
        <v>1</v>
      </c>
      <c r="F1997" s="32" t="s">
        <v>6779</v>
      </c>
      <c r="G1997" s="32" t="s">
        <v>6779</v>
      </c>
      <c r="H1997" s="32" t="n">
        <v>1</v>
      </c>
      <c r="I1997" s="32" t="s">
        <v>6779</v>
      </c>
      <c r="J1997" s="32" t="n">
        <v>0.981</v>
      </c>
      <c r="K1997" s="33" t="n">
        <f aca="false">COUNTIF(B1997:J1997,"&lt;0.05")</f>
        <v>0</v>
      </c>
      <c r="L1997" s="34" t="n">
        <f aca="false">COUNTIF(B1997:J1997,"&lt;0.005556")</f>
        <v>0</v>
      </c>
    </row>
    <row r="1998" customFormat="false" ht="15" hidden="false" customHeight="false" outlineLevel="0" collapsed="false">
      <c r="A1998" s="32" t="s">
        <v>1295</v>
      </c>
      <c r="B1998" s="32" t="n">
        <v>0.572</v>
      </c>
      <c r="C1998" s="32" t="n">
        <v>0.449</v>
      </c>
      <c r="D1998" s="32" t="n">
        <v>0.57</v>
      </c>
      <c r="E1998" s="32" t="n">
        <v>0.033</v>
      </c>
      <c r="F1998" s="32" t="n">
        <v>0.624</v>
      </c>
      <c r="G1998" s="32" t="n">
        <v>0.173</v>
      </c>
      <c r="H1998" s="32" t="n">
        <v>0.654</v>
      </c>
      <c r="I1998" s="32" t="n">
        <v>0.249</v>
      </c>
      <c r="J1998" s="32" t="n">
        <v>0.207</v>
      </c>
      <c r="K1998" s="33" t="n">
        <f aca="false">COUNTIF(B1998:J1998,"&lt;0.05")</f>
        <v>1</v>
      </c>
      <c r="L1998" s="34" t="n">
        <f aca="false">COUNTIF(B1998:J1998,"&lt;0.005556")</f>
        <v>0</v>
      </c>
    </row>
    <row r="1999" customFormat="false" ht="15" hidden="false" customHeight="false" outlineLevel="0" collapsed="false">
      <c r="A1999" s="32" t="s">
        <v>4981</v>
      </c>
      <c r="B1999" s="32" t="s">
        <v>6779</v>
      </c>
      <c r="C1999" s="32" t="n">
        <v>0.984</v>
      </c>
      <c r="D1999" s="32" t="n">
        <v>1</v>
      </c>
      <c r="E1999" s="32" t="n">
        <v>0.955</v>
      </c>
      <c r="F1999" s="32" t="s">
        <v>6779</v>
      </c>
      <c r="G1999" s="32" t="n">
        <v>0.925</v>
      </c>
      <c r="H1999" s="32" t="s">
        <v>6779</v>
      </c>
      <c r="I1999" s="32" t="n">
        <v>0.968</v>
      </c>
      <c r="J1999" s="32" t="n">
        <v>0.981</v>
      </c>
      <c r="K1999" s="33" t="n">
        <f aca="false">COUNTIF(B1999:J1999,"&lt;0.05")</f>
        <v>0</v>
      </c>
      <c r="L1999" s="34" t="n">
        <f aca="false">COUNTIF(B1999:J1999,"&lt;0.005556")</f>
        <v>0</v>
      </c>
    </row>
    <row r="2000" customFormat="false" ht="15" hidden="false" customHeight="false" outlineLevel="0" collapsed="false">
      <c r="A2000" s="32" t="s">
        <v>4510</v>
      </c>
      <c r="B2000" s="32" t="n">
        <v>0.977</v>
      </c>
      <c r="C2000" s="32" t="n">
        <v>0.765</v>
      </c>
      <c r="D2000" s="32" t="n">
        <v>0.982</v>
      </c>
      <c r="E2000" s="32" t="n">
        <v>0.993</v>
      </c>
      <c r="F2000" s="32" t="n">
        <v>1</v>
      </c>
      <c r="G2000" s="32" t="n">
        <v>0.974</v>
      </c>
      <c r="H2000" s="32" t="n">
        <v>1</v>
      </c>
      <c r="I2000" s="32" t="n">
        <v>0.97</v>
      </c>
      <c r="J2000" s="32" t="n">
        <v>0.982</v>
      </c>
      <c r="K2000" s="33" t="n">
        <f aca="false">COUNTIF(B2000:J2000,"&lt;0.05")</f>
        <v>0</v>
      </c>
      <c r="L2000" s="34" t="n">
        <f aca="false">COUNTIF(B2000:J2000,"&lt;0.005556")</f>
        <v>0</v>
      </c>
    </row>
    <row r="2001" customFormat="false" ht="15" hidden="false" customHeight="false" outlineLevel="0" collapsed="false">
      <c r="A2001" s="32" t="s">
        <v>3876</v>
      </c>
      <c r="B2001" s="32" t="n">
        <v>0.974</v>
      </c>
      <c r="C2001" s="32" t="n">
        <v>0.983</v>
      </c>
      <c r="D2001" s="32" t="n">
        <v>1</v>
      </c>
      <c r="E2001" s="32" t="n">
        <v>0.845</v>
      </c>
      <c r="F2001" s="32" t="n">
        <v>0.239</v>
      </c>
      <c r="G2001" s="32" t="n">
        <v>0.848</v>
      </c>
      <c r="H2001" s="32" t="n">
        <v>0.627</v>
      </c>
      <c r="I2001" s="32" t="n">
        <v>0.97</v>
      </c>
      <c r="J2001" s="32" t="n">
        <v>0.192</v>
      </c>
      <c r="K2001" s="33" t="n">
        <f aca="false">COUNTIF(B2001:J2001,"&lt;0.05")</f>
        <v>0</v>
      </c>
      <c r="L2001" s="34" t="n">
        <f aca="false">COUNTIF(B2001:J2001,"&lt;0.005556")</f>
        <v>0</v>
      </c>
    </row>
    <row r="2002" customFormat="false" ht="15" hidden="false" customHeight="false" outlineLevel="0" collapsed="false">
      <c r="A2002" s="32" t="s">
        <v>1830</v>
      </c>
      <c r="B2002" s="32" t="n">
        <v>0.127</v>
      </c>
      <c r="C2002" s="32" t="n">
        <v>0.193</v>
      </c>
      <c r="D2002" s="32" t="n">
        <v>0.006</v>
      </c>
      <c r="E2002" s="32" t="n">
        <v>0.053</v>
      </c>
      <c r="F2002" s="32" t="n">
        <v>0.176</v>
      </c>
      <c r="G2002" s="32" t="n">
        <v>0.569</v>
      </c>
      <c r="H2002" s="32" t="n">
        <v>0.485</v>
      </c>
      <c r="I2002" s="32" t="n">
        <v>0.087</v>
      </c>
      <c r="J2002" s="32" t="n">
        <v>0.668</v>
      </c>
      <c r="K2002" s="33" t="n">
        <f aca="false">COUNTIF(B2002:J2002,"&lt;0.05")</f>
        <v>1</v>
      </c>
      <c r="L2002" s="34" t="n">
        <f aca="false">COUNTIF(B2002:J2002,"&lt;0.005556")</f>
        <v>0</v>
      </c>
    </row>
    <row r="2003" customFormat="false" ht="15" hidden="false" customHeight="false" outlineLevel="0" collapsed="false">
      <c r="A2003" s="32" t="s">
        <v>4767</v>
      </c>
      <c r="B2003" s="32" t="n">
        <v>0.065</v>
      </c>
      <c r="C2003" s="32" t="n">
        <v>0.983</v>
      </c>
      <c r="D2003" s="32" t="n">
        <v>0.982</v>
      </c>
      <c r="E2003" s="32" t="n">
        <v>0.848</v>
      </c>
      <c r="F2003" s="32" t="s">
        <v>6779</v>
      </c>
      <c r="G2003" s="32" t="n">
        <v>1</v>
      </c>
      <c r="H2003" s="32" t="s">
        <v>6779</v>
      </c>
      <c r="I2003" s="32" t="s">
        <v>6779</v>
      </c>
      <c r="J2003" s="32" t="n">
        <v>0.945</v>
      </c>
      <c r="K2003" s="33" t="n">
        <f aca="false">COUNTIF(B2003:J2003,"&lt;0.05")</f>
        <v>0</v>
      </c>
      <c r="L2003" s="34" t="n">
        <f aca="false">COUNTIF(B2003:J2003,"&lt;0.005556")</f>
        <v>0</v>
      </c>
    </row>
    <row r="2004" customFormat="false" ht="15" hidden="false" customHeight="false" outlineLevel="0" collapsed="false">
      <c r="A2004" s="32" t="s">
        <v>796</v>
      </c>
      <c r="B2004" s="32" t="n">
        <v>0.173</v>
      </c>
      <c r="C2004" s="32" t="n">
        <v>0.526</v>
      </c>
      <c r="D2004" s="32" t="n">
        <v>0.553</v>
      </c>
      <c r="E2004" s="32" t="n">
        <v>0.502</v>
      </c>
      <c r="F2004" s="32" t="n">
        <v>0.113</v>
      </c>
      <c r="G2004" s="32" t="n">
        <v>0.432</v>
      </c>
      <c r="H2004" s="32" t="n">
        <v>0.323</v>
      </c>
      <c r="I2004" s="32" t="n">
        <v>0.62</v>
      </c>
      <c r="J2004" s="32" t="n">
        <v>0.364</v>
      </c>
      <c r="K2004" s="33" t="n">
        <f aca="false">COUNTIF(B2004:J2004,"&lt;0.05")</f>
        <v>0</v>
      </c>
      <c r="L2004" s="34" t="n">
        <f aca="false">COUNTIF(B2004:J2004,"&lt;0.005556")</f>
        <v>0</v>
      </c>
    </row>
    <row r="2005" customFormat="false" ht="15" hidden="false" customHeight="false" outlineLevel="0" collapsed="false">
      <c r="A2005" s="32" t="s">
        <v>895</v>
      </c>
      <c r="B2005" s="32" t="n">
        <v>0.214</v>
      </c>
      <c r="C2005" s="32" t="n">
        <v>0.586</v>
      </c>
      <c r="D2005" s="32" t="n">
        <v>0.019</v>
      </c>
      <c r="E2005" s="32" t="n">
        <v>0.596</v>
      </c>
      <c r="F2005" s="32" t="n">
        <v>0.233</v>
      </c>
      <c r="G2005" s="32" t="n">
        <v>0.346</v>
      </c>
      <c r="H2005" s="32" t="n">
        <v>0.341</v>
      </c>
      <c r="I2005" s="32" t="n">
        <v>0.196</v>
      </c>
      <c r="J2005" s="32" t="n">
        <v>0.48</v>
      </c>
      <c r="K2005" s="33" t="n">
        <f aca="false">COUNTIF(B2005:J2005,"&lt;0.05")</f>
        <v>1</v>
      </c>
      <c r="L2005" s="34" t="n">
        <f aca="false">COUNTIF(B2005:J2005,"&lt;0.005556")</f>
        <v>0</v>
      </c>
    </row>
    <row r="2006" customFormat="false" ht="15" hidden="false" customHeight="false" outlineLevel="0" collapsed="false">
      <c r="A2006" s="32" t="s">
        <v>4183</v>
      </c>
      <c r="B2006" s="32" t="n">
        <v>0.688</v>
      </c>
      <c r="C2006" s="32" t="n">
        <v>0.95</v>
      </c>
      <c r="D2006" s="32" t="n">
        <v>0.821</v>
      </c>
      <c r="E2006" s="32" t="n">
        <v>0.755</v>
      </c>
      <c r="F2006" s="32" t="n">
        <v>1</v>
      </c>
      <c r="G2006" s="32" t="n">
        <v>1</v>
      </c>
      <c r="H2006" s="32" t="n">
        <v>0.863</v>
      </c>
      <c r="I2006" s="32" t="n">
        <v>0.821</v>
      </c>
      <c r="J2006" s="32" t="n">
        <v>0.822</v>
      </c>
      <c r="K2006" s="33" t="n">
        <f aca="false">COUNTIF(B2006:J2006,"&lt;0.05")</f>
        <v>0</v>
      </c>
      <c r="L2006" s="34" t="n">
        <f aca="false">COUNTIF(B2006:J2006,"&lt;0.005556")</f>
        <v>0</v>
      </c>
    </row>
    <row r="2007" customFormat="false" ht="15" hidden="false" customHeight="false" outlineLevel="0" collapsed="false">
      <c r="A2007" s="32" t="s">
        <v>2094</v>
      </c>
      <c r="B2007" s="32" t="n">
        <v>0.217</v>
      </c>
      <c r="C2007" s="32" t="n">
        <v>0.019</v>
      </c>
      <c r="D2007" s="32" t="n">
        <v>0.011</v>
      </c>
      <c r="E2007" s="32" t="n">
        <v>0.046</v>
      </c>
      <c r="F2007" s="32" t="n">
        <v>0.326</v>
      </c>
      <c r="G2007" s="32" t="n">
        <v>0.3</v>
      </c>
      <c r="H2007" s="32" t="n">
        <v>0.172</v>
      </c>
      <c r="I2007" s="32" t="n">
        <v>0.355</v>
      </c>
      <c r="J2007" s="32" t="n">
        <v>0.068</v>
      </c>
      <c r="K2007" s="33" t="n">
        <f aca="false">COUNTIF(B2007:J2007,"&lt;0.05")</f>
        <v>3</v>
      </c>
      <c r="L2007" s="34" t="n">
        <f aca="false">COUNTIF(B2007:J2007,"&lt;0.005556")</f>
        <v>0</v>
      </c>
    </row>
    <row r="2008" customFormat="false" ht="15" hidden="false" customHeight="false" outlineLevel="0" collapsed="false">
      <c r="A2008" s="32" t="s">
        <v>6335</v>
      </c>
      <c r="B2008" s="32" t="s">
        <v>6779</v>
      </c>
      <c r="C2008" s="32" t="s">
        <v>6779</v>
      </c>
      <c r="D2008" s="32" t="s">
        <v>6779</v>
      </c>
      <c r="E2008" s="32" t="n">
        <v>0.978</v>
      </c>
      <c r="F2008" s="32" t="s">
        <v>6779</v>
      </c>
      <c r="G2008" s="32" t="s">
        <v>6779</v>
      </c>
      <c r="H2008" s="32" t="n">
        <v>1</v>
      </c>
      <c r="I2008" s="32" t="s">
        <v>6779</v>
      </c>
      <c r="J2008" s="32" t="s">
        <v>6779</v>
      </c>
      <c r="K2008" s="33" t="n">
        <f aca="false">COUNTIF(B2008:J2008,"&lt;0.05")</f>
        <v>0</v>
      </c>
      <c r="L2008" s="34" t="n">
        <f aca="false">COUNTIF(B2008:J2008,"&lt;0.005556")</f>
        <v>0</v>
      </c>
    </row>
    <row r="2009" customFormat="false" ht="15" hidden="false" customHeight="false" outlineLevel="0" collapsed="false">
      <c r="A2009" s="32" t="s">
        <v>1835</v>
      </c>
      <c r="B2009" s="32" t="n">
        <v>0.388</v>
      </c>
      <c r="C2009" s="32" t="n">
        <v>0.507</v>
      </c>
      <c r="D2009" s="32" t="n">
        <v>0.365</v>
      </c>
      <c r="E2009" s="32" t="n">
        <v>0.602</v>
      </c>
      <c r="F2009" s="32" t="n">
        <v>0.402</v>
      </c>
      <c r="G2009" s="32" t="n">
        <v>0.134</v>
      </c>
      <c r="H2009" s="32" t="n">
        <v>0.38</v>
      </c>
      <c r="I2009" s="32" t="n">
        <v>0.712</v>
      </c>
      <c r="J2009" s="32" t="n">
        <v>0.49</v>
      </c>
      <c r="K2009" s="33" t="n">
        <f aca="false">COUNTIF(B2009:J2009,"&lt;0.05")</f>
        <v>0</v>
      </c>
      <c r="L2009" s="34" t="n">
        <f aca="false">COUNTIF(B2009:J2009,"&lt;0.005556")</f>
        <v>0</v>
      </c>
    </row>
    <row r="2010" customFormat="false" ht="15" hidden="false" customHeight="false" outlineLevel="0" collapsed="false">
      <c r="A2010" s="32" t="s">
        <v>4440</v>
      </c>
      <c r="B2010" s="32" t="n">
        <v>1</v>
      </c>
      <c r="C2010" s="32" t="n">
        <v>0.985</v>
      </c>
      <c r="D2010" s="32" t="n">
        <v>0.982</v>
      </c>
      <c r="E2010" s="32" t="n">
        <v>0.849</v>
      </c>
      <c r="F2010" s="32" t="n">
        <v>1</v>
      </c>
      <c r="G2010" s="32" t="n">
        <v>0.925</v>
      </c>
      <c r="H2010" s="32" t="n">
        <v>1</v>
      </c>
      <c r="I2010" s="32" t="n">
        <v>0.97</v>
      </c>
      <c r="J2010" s="32" t="n">
        <v>0.983</v>
      </c>
      <c r="K2010" s="33" t="n">
        <f aca="false">COUNTIF(B2010:J2010,"&lt;0.05")</f>
        <v>0</v>
      </c>
      <c r="L2010" s="34" t="n">
        <f aca="false">COUNTIF(B2010:J2010,"&lt;0.005556")</f>
        <v>0</v>
      </c>
    </row>
    <row r="2011" customFormat="false" ht="15" hidden="false" customHeight="false" outlineLevel="0" collapsed="false">
      <c r="A2011" s="32" t="s">
        <v>6107</v>
      </c>
      <c r="B2011" s="32" t="s">
        <v>6779</v>
      </c>
      <c r="C2011" s="32" t="n">
        <v>0.951</v>
      </c>
      <c r="D2011" s="32" t="s">
        <v>6779</v>
      </c>
      <c r="E2011" s="32" t="s">
        <v>6779</v>
      </c>
      <c r="F2011" s="32" t="n">
        <v>1</v>
      </c>
      <c r="G2011" s="32" t="s">
        <v>6779</v>
      </c>
      <c r="H2011" s="32" t="s">
        <v>6779</v>
      </c>
      <c r="I2011" s="32" t="s">
        <v>6779</v>
      </c>
      <c r="J2011" s="32" t="s">
        <v>6779</v>
      </c>
      <c r="K2011" s="33" t="n">
        <f aca="false">COUNTIF(B2011:J2011,"&lt;0.05")</f>
        <v>0</v>
      </c>
      <c r="L2011" s="34" t="n">
        <f aca="false">COUNTIF(B2011:J2011,"&lt;0.005556")</f>
        <v>0</v>
      </c>
    </row>
    <row r="2012" customFormat="false" ht="15" hidden="false" customHeight="false" outlineLevel="0" collapsed="false">
      <c r="A2012" s="32" t="s">
        <v>4342</v>
      </c>
      <c r="B2012" s="32" t="s">
        <v>6779</v>
      </c>
      <c r="C2012" s="32" t="n">
        <v>0.983</v>
      </c>
      <c r="D2012" s="32" t="s">
        <v>6779</v>
      </c>
      <c r="E2012" s="32" t="n">
        <v>0.752</v>
      </c>
      <c r="F2012" s="32" t="n">
        <v>0.983</v>
      </c>
      <c r="G2012" s="32" t="s">
        <v>6779</v>
      </c>
      <c r="H2012" s="32" t="n">
        <v>0.977</v>
      </c>
      <c r="I2012" s="32" t="n">
        <v>1</v>
      </c>
      <c r="J2012" s="32" t="n">
        <v>0.743</v>
      </c>
      <c r="K2012" s="33" t="n">
        <f aca="false">COUNTIF(B2012:J2012,"&lt;0.05")</f>
        <v>0</v>
      </c>
      <c r="L2012" s="34" t="n">
        <f aca="false">COUNTIF(B2012:J2012,"&lt;0.005556")</f>
        <v>0</v>
      </c>
    </row>
    <row r="2013" customFormat="false" ht="15" hidden="false" customHeight="false" outlineLevel="0" collapsed="false">
      <c r="A2013" s="32" t="s">
        <v>5532</v>
      </c>
      <c r="B2013" s="32" t="s">
        <v>6779</v>
      </c>
      <c r="C2013" s="32" t="n">
        <v>0.984</v>
      </c>
      <c r="D2013" s="32" t="s">
        <v>6779</v>
      </c>
      <c r="E2013" s="32" t="n">
        <v>1</v>
      </c>
      <c r="F2013" s="32" t="s">
        <v>6779</v>
      </c>
      <c r="G2013" s="32" t="s">
        <v>6779</v>
      </c>
      <c r="H2013" s="32" t="s">
        <v>6779</v>
      </c>
      <c r="I2013" s="32" t="s">
        <v>6779</v>
      </c>
      <c r="J2013" s="32" t="n">
        <v>1</v>
      </c>
      <c r="K2013" s="33" t="n">
        <f aca="false">COUNTIF(B2013:J2013,"&lt;0.05")</f>
        <v>0</v>
      </c>
      <c r="L2013" s="34" t="n">
        <f aca="false">COUNTIF(B2013:J2013,"&lt;0.005556")</f>
        <v>0</v>
      </c>
    </row>
    <row r="2014" customFormat="false" ht="15" hidden="false" customHeight="false" outlineLevel="0" collapsed="false">
      <c r="A2014" s="32" t="s">
        <v>1291</v>
      </c>
      <c r="B2014" s="32" t="n">
        <v>0.647</v>
      </c>
      <c r="C2014" s="32" t="n">
        <v>0.609</v>
      </c>
      <c r="D2014" s="32" t="n">
        <v>0.217</v>
      </c>
      <c r="E2014" s="32" t="n">
        <v>0.437</v>
      </c>
      <c r="F2014" s="32" t="n">
        <v>0.627</v>
      </c>
      <c r="G2014" s="32" t="n">
        <v>0.312</v>
      </c>
      <c r="H2014" s="32" t="n">
        <v>0.184</v>
      </c>
      <c r="I2014" s="32" t="n">
        <v>0.436</v>
      </c>
      <c r="J2014" s="32" t="n">
        <v>0.368</v>
      </c>
      <c r="K2014" s="33" t="n">
        <f aca="false">COUNTIF(B2014:J2014,"&lt;0.05")</f>
        <v>0</v>
      </c>
      <c r="L2014" s="34" t="n">
        <f aca="false">COUNTIF(B2014:J2014,"&lt;0.005556")</f>
        <v>0</v>
      </c>
    </row>
    <row r="2015" customFormat="false" ht="15" hidden="false" customHeight="false" outlineLevel="0" collapsed="false">
      <c r="A2015" s="32" t="s">
        <v>2938</v>
      </c>
      <c r="B2015" s="32" t="n">
        <v>0.784</v>
      </c>
      <c r="C2015" s="32" t="n">
        <v>0.291</v>
      </c>
      <c r="D2015" s="32" t="n">
        <v>0.754</v>
      </c>
      <c r="E2015" s="32" t="n">
        <v>0.018</v>
      </c>
      <c r="F2015" s="32" t="n">
        <v>0.028</v>
      </c>
      <c r="G2015" s="32" t="n">
        <v>0.687</v>
      </c>
      <c r="H2015" s="32" t="n">
        <v>0.643</v>
      </c>
      <c r="I2015" s="32" t="n">
        <v>0.59</v>
      </c>
      <c r="J2015" s="32" t="n">
        <v>0.445</v>
      </c>
      <c r="K2015" s="33" t="n">
        <f aca="false">COUNTIF(B2015:J2015,"&lt;0.05")</f>
        <v>2</v>
      </c>
      <c r="L2015" s="34" t="n">
        <f aca="false">COUNTIF(B2015:J2015,"&lt;0.005556")</f>
        <v>0</v>
      </c>
    </row>
    <row r="2016" customFormat="false" ht="15" hidden="false" customHeight="false" outlineLevel="0" collapsed="false">
      <c r="A2016" s="32" t="s">
        <v>4866</v>
      </c>
      <c r="B2016" s="32" t="n">
        <v>0.978</v>
      </c>
      <c r="C2016" s="32" t="n">
        <v>0.984</v>
      </c>
      <c r="D2016" s="32" t="n">
        <v>1</v>
      </c>
      <c r="E2016" s="32" t="n">
        <v>0.956</v>
      </c>
      <c r="F2016" s="32" t="n">
        <v>1</v>
      </c>
      <c r="G2016" s="32" t="n">
        <v>0.924</v>
      </c>
      <c r="H2016" s="32" t="s">
        <v>6779</v>
      </c>
      <c r="I2016" s="32" t="s">
        <v>6779</v>
      </c>
      <c r="J2016" s="32" t="n">
        <v>1</v>
      </c>
      <c r="K2016" s="33" t="n">
        <f aca="false">COUNTIF(B2016:J2016,"&lt;0.05")</f>
        <v>0</v>
      </c>
      <c r="L2016" s="34" t="n">
        <f aca="false">COUNTIF(B2016:J2016,"&lt;0.005556")</f>
        <v>0</v>
      </c>
    </row>
    <row r="2017" customFormat="false" ht="15" hidden="false" customHeight="false" outlineLevel="0" collapsed="false">
      <c r="A2017" s="32" t="s">
        <v>1952</v>
      </c>
      <c r="B2017" s="32" t="n">
        <v>0.098</v>
      </c>
      <c r="C2017" s="32" t="n">
        <v>0.482</v>
      </c>
      <c r="D2017" s="32" t="n">
        <v>0.554</v>
      </c>
      <c r="E2017" s="32" t="n">
        <v>0.031</v>
      </c>
      <c r="F2017" s="32" t="n">
        <v>0.374</v>
      </c>
      <c r="G2017" s="32" t="n">
        <v>0.651</v>
      </c>
      <c r="H2017" s="32" t="n">
        <v>0.274</v>
      </c>
      <c r="I2017" s="32" t="n">
        <v>0.539</v>
      </c>
      <c r="J2017" s="32" t="n">
        <v>0.197</v>
      </c>
      <c r="K2017" s="33" t="n">
        <f aca="false">COUNTIF(B2017:J2017,"&lt;0.05")</f>
        <v>1</v>
      </c>
      <c r="L2017" s="34" t="n">
        <f aca="false">COUNTIF(B2017:J2017,"&lt;0.005556")</f>
        <v>0</v>
      </c>
    </row>
    <row r="2018" customFormat="false" ht="15" hidden="false" customHeight="false" outlineLevel="0" collapsed="false">
      <c r="A2018" s="32" t="s">
        <v>3304</v>
      </c>
      <c r="B2018" s="32" t="n">
        <v>0.978</v>
      </c>
      <c r="C2018" s="32" t="n">
        <v>0.685</v>
      </c>
      <c r="D2018" s="32" t="n">
        <v>0.688</v>
      </c>
      <c r="E2018" s="32" t="n">
        <v>0.806</v>
      </c>
      <c r="F2018" s="32" t="n">
        <v>0.585</v>
      </c>
      <c r="G2018" s="32" t="n">
        <v>0.035</v>
      </c>
      <c r="H2018" s="32" t="n">
        <v>0.571</v>
      </c>
      <c r="I2018" s="32" t="n">
        <v>0.821</v>
      </c>
      <c r="J2018" s="32" t="n">
        <v>0.437</v>
      </c>
      <c r="K2018" s="33" t="n">
        <f aca="false">COUNTIF(B2018:J2018,"&lt;0.05")</f>
        <v>1</v>
      </c>
      <c r="L2018" s="34" t="n">
        <f aca="false">COUNTIF(B2018:J2018,"&lt;0.005556")</f>
        <v>0</v>
      </c>
    </row>
    <row r="2019" customFormat="false" ht="15" hidden="false" customHeight="false" outlineLevel="0" collapsed="false">
      <c r="A2019" s="32" t="s">
        <v>3516</v>
      </c>
      <c r="B2019" s="32" t="n">
        <v>1</v>
      </c>
      <c r="C2019" s="32" t="n">
        <v>0.51</v>
      </c>
      <c r="D2019" s="32" t="n">
        <v>0.946</v>
      </c>
      <c r="E2019" s="32" t="n">
        <v>0.755</v>
      </c>
      <c r="F2019" s="32" t="n">
        <v>0.327</v>
      </c>
      <c r="G2019" s="32" t="n">
        <v>0.643</v>
      </c>
      <c r="H2019" s="32" t="n">
        <v>0.779</v>
      </c>
      <c r="I2019" s="32" t="n">
        <v>0.971</v>
      </c>
      <c r="J2019" s="32" t="n">
        <v>0.823</v>
      </c>
      <c r="K2019" s="33" t="n">
        <f aca="false">COUNTIF(B2019:J2019,"&lt;0.05")</f>
        <v>0</v>
      </c>
      <c r="L2019" s="34" t="n">
        <f aca="false">COUNTIF(B2019:J2019,"&lt;0.005556")</f>
        <v>0</v>
      </c>
    </row>
    <row r="2020" customFormat="false" ht="15" hidden="false" customHeight="false" outlineLevel="0" collapsed="false">
      <c r="A2020" s="32" t="s">
        <v>3301</v>
      </c>
      <c r="B2020" s="32" t="n">
        <v>0.691</v>
      </c>
      <c r="C2020" s="32" t="n">
        <v>0.508</v>
      </c>
      <c r="D2020" s="32" t="n">
        <v>0.664</v>
      </c>
      <c r="E2020" s="32" t="n">
        <v>0.577</v>
      </c>
      <c r="F2020" s="32" t="n">
        <v>0.899</v>
      </c>
      <c r="G2020" s="32" t="n">
        <v>0.842</v>
      </c>
      <c r="H2020" s="32" t="n">
        <v>0.976</v>
      </c>
      <c r="I2020" s="32" t="n">
        <v>0.81</v>
      </c>
      <c r="J2020" s="32" t="n">
        <v>0.53</v>
      </c>
      <c r="K2020" s="33" t="n">
        <f aca="false">COUNTIF(B2020:J2020,"&lt;0.05")</f>
        <v>0</v>
      </c>
      <c r="L2020" s="34" t="n">
        <f aca="false">COUNTIF(B2020:J2020,"&lt;0.005556")</f>
        <v>0</v>
      </c>
    </row>
    <row r="2021" customFormat="false" ht="15" hidden="false" customHeight="false" outlineLevel="0" collapsed="false">
      <c r="A2021" s="32" t="s">
        <v>2905</v>
      </c>
      <c r="B2021" s="32" t="n">
        <v>0.521</v>
      </c>
      <c r="C2021" s="32" t="n">
        <v>0.325</v>
      </c>
      <c r="D2021" s="32" t="n">
        <v>0.313</v>
      </c>
      <c r="E2021" s="32" t="n">
        <v>0.627</v>
      </c>
      <c r="F2021" s="32" t="n">
        <v>0.675</v>
      </c>
      <c r="G2021" s="32" t="n">
        <v>0.849</v>
      </c>
      <c r="H2021" s="32" t="n">
        <v>0.729</v>
      </c>
      <c r="I2021" s="32" t="n">
        <v>0.56</v>
      </c>
      <c r="J2021" s="32" t="n">
        <v>0.267</v>
      </c>
      <c r="K2021" s="33" t="n">
        <f aca="false">COUNTIF(B2021:J2021,"&lt;0.05")</f>
        <v>0</v>
      </c>
      <c r="L2021" s="34" t="n">
        <f aca="false">COUNTIF(B2021:J2021,"&lt;0.005556")</f>
        <v>0</v>
      </c>
    </row>
    <row r="2022" customFormat="false" ht="15" hidden="false" customHeight="false" outlineLevel="0" collapsed="false">
      <c r="A2022" s="32" t="s">
        <v>3527</v>
      </c>
      <c r="B2022" s="32" t="n">
        <v>0.785</v>
      </c>
      <c r="C2022" s="32" t="n">
        <v>0.984</v>
      </c>
      <c r="D2022" s="32" t="n">
        <v>0.753</v>
      </c>
      <c r="E2022" s="32" t="n">
        <v>0.417</v>
      </c>
      <c r="F2022" s="32" t="n">
        <v>0.325</v>
      </c>
      <c r="G2022" s="32" t="n">
        <v>0.974</v>
      </c>
      <c r="H2022" s="32" t="n">
        <v>0.779</v>
      </c>
      <c r="I2022" s="32" t="n">
        <v>0.97</v>
      </c>
      <c r="J2022" s="32" t="n">
        <v>0.73</v>
      </c>
      <c r="K2022" s="33" t="n">
        <f aca="false">COUNTIF(B2022:J2022,"&lt;0.05")</f>
        <v>0</v>
      </c>
      <c r="L2022" s="34" t="n">
        <f aca="false">COUNTIF(B2022:J2022,"&lt;0.005556")</f>
        <v>0</v>
      </c>
    </row>
    <row r="2023" customFormat="false" ht="15" hidden="false" customHeight="false" outlineLevel="0" collapsed="false">
      <c r="A2023" s="32" t="s">
        <v>4026</v>
      </c>
      <c r="B2023" s="32" t="n">
        <v>0.431</v>
      </c>
      <c r="C2023" s="32" t="s">
        <v>6779</v>
      </c>
      <c r="D2023" s="32" t="n">
        <v>0.946</v>
      </c>
      <c r="E2023" s="32" t="n">
        <v>0.955</v>
      </c>
      <c r="F2023" s="32" t="n">
        <v>0.837</v>
      </c>
      <c r="G2023" s="32" t="n">
        <v>0.756</v>
      </c>
      <c r="H2023" s="32" t="n">
        <v>0.323</v>
      </c>
      <c r="I2023" s="32" t="s">
        <v>6779</v>
      </c>
      <c r="J2023" s="32" t="n">
        <v>0.89</v>
      </c>
      <c r="K2023" s="33" t="n">
        <f aca="false">COUNTIF(B2023:J2023,"&lt;0.05")</f>
        <v>0</v>
      </c>
      <c r="L2023" s="34" t="n">
        <f aca="false">COUNTIF(B2023:J2023,"&lt;0.005556")</f>
        <v>0</v>
      </c>
    </row>
    <row r="2024" customFormat="false" ht="15" hidden="false" customHeight="false" outlineLevel="0" collapsed="false">
      <c r="A2024" s="32" t="s">
        <v>6333</v>
      </c>
      <c r="B2024" s="32" t="n">
        <v>1</v>
      </c>
      <c r="C2024" s="32" t="s">
        <v>6779</v>
      </c>
      <c r="D2024" s="32" t="n">
        <v>1</v>
      </c>
      <c r="E2024" s="32" t="n">
        <v>0.992</v>
      </c>
      <c r="F2024" s="32" t="s">
        <v>6779</v>
      </c>
      <c r="G2024" s="32" t="s">
        <v>6779</v>
      </c>
      <c r="H2024" s="32" t="s">
        <v>6779</v>
      </c>
      <c r="I2024" s="32" t="s">
        <v>6779</v>
      </c>
      <c r="J2024" s="32" t="s">
        <v>6779</v>
      </c>
      <c r="K2024" s="33" t="n">
        <f aca="false">COUNTIF(B2024:J2024,"&lt;0.05")</f>
        <v>0</v>
      </c>
      <c r="L2024" s="34" t="n">
        <f aca="false">COUNTIF(B2024:J2024,"&lt;0.005556")</f>
        <v>0</v>
      </c>
    </row>
    <row r="2025" customFormat="false" ht="15" hidden="false" customHeight="false" outlineLevel="0" collapsed="false">
      <c r="A2025" s="32" t="s">
        <v>789</v>
      </c>
      <c r="B2025" s="32" t="n">
        <v>0.089</v>
      </c>
      <c r="C2025" s="32" t="n">
        <v>0.41</v>
      </c>
      <c r="D2025" s="32" t="n">
        <v>0.256</v>
      </c>
      <c r="E2025" s="32" t="n">
        <v>0.436</v>
      </c>
      <c r="F2025" s="32" t="n">
        <v>0.629</v>
      </c>
      <c r="G2025" s="32" t="n">
        <v>0.49</v>
      </c>
      <c r="H2025" s="32" t="n">
        <v>0.482</v>
      </c>
      <c r="I2025" s="32" t="n">
        <v>0.38</v>
      </c>
      <c r="J2025" s="32" t="n">
        <v>0.29</v>
      </c>
      <c r="K2025" s="33" t="n">
        <f aca="false">COUNTIF(B2025:J2025,"&lt;0.05")</f>
        <v>0</v>
      </c>
      <c r="L2025" s="34" t="n">
        <f aca="false">COUNTIF(B2025:J2025,"&lt;0.005556")</f>
        <v>0</v>
      </c>
    </row>
    <row r="2026" customFormat="false" ht="15" hidden="false" customHeight="false" outlineLevel="0" collapsed="false">
      <c r="A2026" s="32" t="s">
        <v>1946</v>
      </c>
      <c r="B2026" s="32" t="n">
        <v>0.694</v>
      </c>
      <c r="C2026" s="32" t="n">
        <v>0.477</v>
      </c>
      <c r="D2026" s="32" t="n">
        <v>0.481</v>
      </c>
      <c r="E2026" s="32" t="n">
        <v>0.34</v>
      </c>
      <c r="F2026" s="32" t="n">
        <v>0.406</v>
      </c>
      <c r="G2026" s="32" t="n">
        <v>0.121</v>
      </c>
      <c r="H2026" s="32" t="n">
        <v>0.382</v>
      </c>
      <c r="I2026" s="32" t="n">
        <v>0.237</v>
      </c>
      <c r="J2026" s="32" t="n">
        <v>0.626</v>
      </c>
      <c r="K2026" s="33" t="n">
        <f aca="false">COUNTIF(B2026:J2026,"&lt;0.05")</f>
        <v>0</v>
      </c>
      <c r="L2026" s="34" t="n">
        <f aca="false">COUNTIF(B2026:J2026,"&lt;0.005556")</f>
        <v>0</v>
      </c>
    </row>
    <row r="2027" customFormat="false" ht="15" hidden="false" customHeight="false" outlineLevel="0" collapsed="false">
      <c r="A2027" s="32" t="s">
        <v>737</v>
      </c>
      <c r="B2027" s="32" t="n">
        <v>0.601</v>
      </c>
      <c r="C2027" s="32" t="n">
        <v>0.61</v>
      </c>
      <c r="D2027" s="32" t="n">
        <v>0.614</v>
      </c>
      <c r="E2027" s="32" t="n">
        <v>0.49</v>
      </c>
      <c r="F2027" s="32" t="n">
        <v>0.377</v>
      </c>
      <c r="G2027" s="32" t="n">
        <v>0.21</v>
      </c>
      <c r="H2027" s="32" t="n">
        <v>0.379</v>
      </c>
      <c r="I2027" s="32" t="n">
        <v>0.629</v>
      </c>
      <c r="J2027" s="32" t="n">
        <v>0.451</v>
      </c>
      <c r="K2027" s="33" t="n">
        <f aca="false">COUNTIF(B2027:J2027,"&lt;0.05")</f>
        <v>0</v>
      </c>
      <c r="L2027" s="34" t="n">
        <f aca="false">COUNTIF(B2027:J2027,"&lt;0.005556")</f>
        <v>0</v>
      </c>
    </row>
    <row r="2028" customFormat="false" ht="15" hidden="false" customHeight="false" outlineLevel="0" collapsed="false">
      <c r="A2028" s="32" t="s">
        <v>2390</v>
      </c>
      <c r="B2028" s="32" t="n">
        <v>0.463</v>
      </c>
      <c r="C2028" s="32" t="n">
        <v>0.662</v>
      </c>
      <c r="D2028" s="32" t="n">
        <v>0.477</v>
      </c>
      <c r="E2028" s="32" t="n">
        <v>0.563</v>
      </c>
      <c r="F2028" s="32" t="n">
        <v>0.419</v>
      </c>
      <c r="G2028" s="32" t="n">
        <v>0.42</v>
      </c>
      <c r="H2028" s="32" t="n">
        <v>0.338</v>
      </c>
      <c r="I2028" s="32" t="n">
        <v>0.178</v>
      </c>
      <c r="J2028" s="32" t="n">
        <v>0.747</v>
      </c>
      <c r="K2028" s="33" t="n">
        <f aca="false">COUNTIF(B2028:J2028,"&lt;0.05")</f>
        <v>0</v>
      </c>
      <c r="L2028" s="34" t="n">
        <f aca="false">COUNTIF(B2028:J2028,"&lt;0.005556")</f>
        <v>0</v>
      </c>
    </row>
    <row r="2029" customFormat="false" ht="15" hidden="false" customHeight="false" outlineLevel="0" collapsed="false">
      <c r="A2029" s="32" t="s">
        <v>6220</v>
      </c>
      <c r="B2029" s="32" t="n">
        <v>1</v>
      </c>
      <c r="C2029" s="32" t="n">
        <v>1</v>
      </c>
      <c r="D2029" s="32" t="s">
        <v>6779</v>
      </c>
      <c r="E2029" s="32" t="s">
        <v>6779</v>
      </c>
      <c r="F2029" s="32" t="s">
        <v>6779</v>
      </c>
      <c r="G2029" s="32" t="s">
        <v>6779</v>
      </c>
      <c r="H2029" s="32" t="s">
        <v>6779</v>
      </c>
      <c r="I2029" s="32" t="s">
        <v>6779</v>
      </c>
      <c r="J2029" s="32" t="n">
        <v>0.982</v>
      </c>
      <c r="K2029" s="33" t="n">
        <f aca="false">COUNTIF(B2029:J2029,"&lt;0.05")</f>
        <v>0</v>
      </c>
      <c r="L2029" s="34" t="n">
        <f aca="false">COUNTIF(B2029:J2029,"&lt;0.005556")</f>
        <v>0</v>
      </c>
    </row>
    <row r="2030" customFormat="false" ht="15" hidden="false" customHeight="false" outlineLevel="0" collapsed="false">
      <c r="A2030" s="32" t="s">
        <v>3278</v>
      </c>
      <c r="B2030" s="32" t="n">
        <v>0.933</v>
      </c>
      <c r="C2030" s="32" t="n">
        <v>0.51</v>
      </c>
      <c r="D2030" s="32" t="n">
        <v>0.751</v>
      </c>
      <c r="E2030" s="32" t="n">
        <v>0.48</v>
      </c>
      <c r="F2030" s="32" t="n">
        <v>0.949</v>
      </c>
      <c r="G2030" s="32" t="n">
        <v>0.529</v>
      </c>
      <c r="H2030" s="32" t="n">
        <v>0.862</v>
      </c>
      <c r="I2030" s="32" t="n">
        <v>0.971</v>
      </c>
      <c r="J2030" s="32" t="n">
        <v>0.622</v>
      </c>
      <c r="K2030" s="33" t="n">
        <f aca="false">COUNTIF(B2030:J2030,"&lt;0.05")</f>
        <v>0</v>
      </c>
      <c r="L2030" s="34" t="n">
        <f aca="false">COUNTIF(B2030:J2030,"&lt;0.005556")</f>
        <v>0</v>
      </c>
    </row>
    <row r="2031" customFormat="false" ht="15" hidden="false" customHeight="false" outlineLevel="0" collapsed="false">
      <c r="A2031" s="32" t="s">
        <v>543</v>
      </c>
      <c r="B2031" s="32" t="n">
        <v>0.445</v>
      </c>
      <c r="C2031" s="32" t="n">
        <v>0.444</v>
      </c>
      <c r="D2031" s="32" t="n">
        <v>0.201</v>
      </c>
      <c r="E2031" s="32" t="n">
        <v>0.116</v>
      </c>
      <c r="F2031" s="32" t="n">
        <v>0.496</v>
      </c>
      <c r="G2031" s="32" t="n">
        <v>0.429</v>
      </c>
      <c r="H2031" s="32" t="n">
        <v>0.399</v>
      </c>
      <c r="I2031" s="32" t="n">
        <v>0.45</v>
      </c>
      <c r="J2031" s="32" t="n">
        <v>0.195</v>
      </c>
      <c r="K2031" s="33" t="n">
        <f aca="false">COUNTIF(B2031:J2031,"&lt;0.05")</f>
        <v>0</v>
      </c>
      <c r="L2031" s="34" t="n">
        <f aca="false">COUNTIF(B2031:J2031,"&lt;0.005556")</f>
        <v>0</v>
      </c>
    </row>
    <row r="2032" customFormat="false" ht="15" hidden="false" customHeight="false" outlineLevel="0" collapsed="false">
      <c r="A2032" s="32" t="s">
        <v>5810</v>
      </c>
      <c r="B2032" s="32" t="n">
        <v>1</v>
      </c>
      <c r="C2032" s="32" t="n">
        <v>1</v>
      </c>
      <c r="D2032" s="32" t="n">
        <v>1</v>
      </c>
      <c r="E2032" s="32" t="n">
        <v>1</v>
      </c>
      <c r="F2032" s="32" t="n">
        <v>1</v>
      </c>
      <c r="G2032" s="32" t="s">
        <v>6779</v>
      </c>
      <c r="H2032" s="32" t="s">
        <v>6779</v>
      </c>
      <c r="I2032" s="32" t="s">
        <v>6779</v>
      </c>
      <c r="J2032" s="32" t="s">
        <v>6779</v>
      </c>
      <c r="K2032" s="33" t="n">
        <f aca="false">COUNTIF(B2032:J2032,"&lt;0.05")</f>
        <v>0</v>
      </c>
      <c r="L2032" s="34" t="n">
        <f aca="false">COUNTIF(B2032:J2032,"&lt;0.005556")</f>
        <v>0</v>
      </c>
    </row>
    <row r="2033" customFormat="false" ht="15" hidden="false" customHeight="false" outlineLevel="0" collapsed="false">
      <c r="A2033" s="32" t="s">
        <v>5917</v>
      </c>
      <c r="B2033" s="32" t="s">
        <v>6779</v>
      </c>
      <c r="C2033" s="32" t="n">
        <v>0.983</v>
      </c>
      <c r="D2033" s="32" t="n">
        <v>1</v>
      </c>
      <c r="E2033" s="32" t="n">
        <v>0.992</v>
      </c>
      <c r="F2033" s="32" t="n">
        <v>1</v>
      </c>
      <c r="G2033" s="32" t="s">
        <v>6779</v>
      </c>
      <c r="H2033" s="32" t="s">
        <v>6779</v>
      </c>
      <c r="I2033" s="32" t="s">
        <v>6779</v>
      </c>
      <c r="J2033" s="32" t="s">
        <v>6779</v>
      </c>
      <c r="K2033" s="33" t="n">
        <f aca="false">COUNTIF(B2033:J2033,"&lt;0.05")</f>
        <v>0</v>
      </c>
      <c r="L2033" s="34" t="n">
        <f aca="false">COUNTIF(B2033:J2033,"&lt;0.005556")</f>
        <v>0</v>
      </c>
    </row>
    <row r="2034" customFormat="false" ht="15" hidden="false" customHeight="false" outlineLevel="0" collapsed="false">
      <c r="A2034" s="32" t="s">
        <v>5253</v>
      </c>
      <c r="B2034" s="32" t="n">
        <v>0.93</v>
      </c>
      <c r="C2034" s="32" t="s">
        <v>6779</v>
      </c>
      <c r="D2034" s="32" t="n">
        <v>1</v>
      </c>
      <c r="E2034" s="32" t="n">
        <v>1</v>
      </c>
      <c r="F2034" s="32" t="n">
        <v>1</v>
      </c>
      <c r="G2034" s="32" t="n">
        <v>1</v>
      </c>
      <c r="H2034" s="32" t="n">
        <v>1</v>
      </c>
      <c r="I2034" s="32" t="n">
        <v>1</v>
      </c>
      <c r="J2034" s="32" t="n">
        <v>0.982</v>
      </c>
      <c r="K2034" s="33" t="n">
        <f aca="false">COUNTIF(B2034:J2034,"&lt;0.05")</f>
        <v>0</v>
      </c>
      <c r="L2034" s="34" t="n">
        <f aca="false">COUNTIF(B2034:J2034,"&lt;0.005556")</f>
        <v>0</v>
      </c>
    </row>
    <row r="2035" customFormat="false" ht="15" hidden="false" customHeight="false" outlineLevel="0" collapsed="false">
      <c r="A2035" s="32" t="s">
        <v>712</v>
      </c>
      <c r="B2035" s="32" t="n">
        <v>0.064</v>
      </c>
      <c r="C2035" s="32" t="n">
        <v>0.314</v>
      </c>
      <c r="D2035" s="32" t="n">
        <v>0.643</v>
      </c>
      <c r="E2035" s="32" t="n">
        <v>0.414</v>
      </c>
      <c r="F2035" s="32" t="n">
        <v>0.465</v>
      </c>
      <c r="G2035" s="32" t="n">
        <v>0.566</v>
      </c>
      <c r="H2035" s="32" t="n">
        <v>0.658</v>
      </c>
      <c r="I2035" s="32" t="n">
        <v>0.07</v>
      </c>
      <c r="J2035" s="32" t="n">
        <v>0.667</v>
      </c>
      <c r="K2035" s="33" t="n">
        <f aca="false">COUNTIF(B2035:J2035,"&lt;0.05")</f>
        <v>0</v>
      </c>
      <c r="L2035" s="34" t="n">
        <f aca="false">COUNTIF(B2035:J2035,"&lt;0.005556")</f>
        <v>0</v>
      </c>
    </row>
    <row r="2036" customFormat="false" ht="15" hidden="false" customHeight="false" outlineLevel="0" collapsed="false">
      <c r="A2036" s="32" t="s">
        <v>4731</v>
      </c>
      <c r="B2036" s="32" t="s">
        <v>6779</v>
      </c>
      <c r="C2036" s="32" t="n">
        <v>0.983</v>
      </c>
      <c r="D2036" s="32" t="n">
        <v>1</v>
      </c>
      <c r="E2036" s="32" t="n">
        <v>0.892</v>
      </c>
      <c r="F2036" s="32" t="s">
        <v>6779</v>
      </c>
      <c r="G2036" s="32" t="n">
        <v>1</v>
      </c>
      <c r="H2036" s="32" t="n">
        <v>0.976</v>
      </c>
      <c r="I2036" s="32" t="n">
        <v>1</v>
      </c>
      <c r="J2036" s="32" t="n">
        <v>0.823</v>
      </c>
      <c r="K2036" s="33" t="n">
        <f aca="false">COUNTIF(B2036:J2036,"&lt;0.05")</f>
        <v>0</v>
      </c>
      <c r="L2036" s="34" t="n">
        <f aca="false">COUNTIF(B2036:J2036,"&lt;0.005556")</f>
        <v>0</v>
      </c>
    </row>
    <row r="2037" customFormat="false" ht="15" hidden="false" customHeight="false" outlineLevel="0" collapsed="false">
      <c r="A2037" s="32" t="s">
        <v>2137</v>
      </c>
      <c r="B2037" s="32" t="n">
        <v>0.642</v>
      </c>
      <c r="C2037" s="32" t="n">
        <v>0.262</v>
      </c>
      <c r="D2037" s="32" t="n">
        <v>0.176</v>
      </c>
      <c r="E2037" s="32" t="n">
        <v>0.389</v>
      </c>
      <c r="F2037" s="32" t="n">
        <v>0.399</v>
      </c>
      <c r="G2037" s="32" t="n">
        <v>0.015</v>
      </c>
      <c r="H2037" s="32" t="n">
        <v>0.494</v>
      </c>
      <c r="I2037" s="32" t="n">
        <v>0.585</v>
      </c>
      <c r="J2037" s="32" t="n">
        <v>0.556</v>
      </c>
      <c r="K2037" s="33" t="n">
        <f aca="false">COUNTIF(B2037:J2037,"&lt;0.05")</f>
        <v>1</v>
      </c>
      <c r="L2037" s="34" t="n">
        <f aca="false">COUNTIF(B2037:J2037,"&lt;0.005556")</f>
        <v>0</v>
      </c>
    </row>
    <row r="2038" customFormat="false" ht="15" hidden="false" customHeight="false" outlineLevel="0" collapsed="false">
      <c r="A2038" s="32" t="s">
        <v>3007</v>
      </c>
      <c r="B2038" s="32" t="n">
        <v>0.066</v>
      </c>
      <c r="C2038" s="32" t="n">
        <v>0.416</v>
      </c>
      <c r="D2038" s="32" t="n">
        <v>0.666</v>
      </c>
      <c r="E2038" s="32" t="n">
        <v>0.388</v>
      </c>
      <c r="F2038" s="32" t="n">
        <v>0.48</v>
      </c>
      <c r="G2038" s="32" t="n">
        <v>0.924</v>
      </c>
      <c r="H2038" s="32" t="n">
        <v>0.466</v>
      </c>
      <c r="I2038" s="32" t="n">
        <v>0.462</v>
      </c>
      <c r="J2038" s="32" t="n">
        <v>0.451</v>
      </c>
      <c r="K2038" s="33" t="n">
        <f aca="false">COUNTIF(B2038:J2038,"&lt;0.05")</f>
        <v>0</v>
      </c>
      <c r="L2038" s="34" t="n">
        <f aca="false">COUNTIF(B2038:J2038,"&lt;0.005556")</f>
        <v>0</v>
      </c>
    </row>
    <row r="2039" customFormat="false" ht="15" hidden="false" customHeight="false" outlineLevel="0" collapsed="false">
      <c r="A2039" s="32" t="s">
        <v>1152</v>
      </c>
      <c r="B2039" s="32" t="n">
        <v>0.034</v>
      </c>
      <c r="C2039" s="32" t="n">
        <v>0.415</v>
      </c>
      <c r="D2039" s="32" t="n">
        <v>0.556</v>
      </c>
      <c r="E2039" s="32" t="n">
        <v>0.212</v>
      </c>
      <c r="F2039" s="32" t="n">
        <v>0.4</v>
      </c>
      <c r="G2039" s="32" t="n">
        <v>0.306</v>
      </c>
      <c r="H2039" s="32" t="n">
        <v>0.045</v>
      </c>
      <c r="I2039" s="32" t="n">
        <v>0.536</v>
      </c>
      <c r="J2039" s="32" t="n">
        <v>0.27</v>
      </c>
      <c r="K2039" s="33" t="n">
        <f aca="false">COUNTIF(B2039:J2039,"&lt;0.05")</f>
        <v>2</v>
      </c>
      <c r="L2039" s="34" t="n">
        <f aca="false">COUNTIF(B2039:J2039,"&lt;0.005556")</f>
        <v>0</v>
      </c>
    </row>
    <row r="2040" customFormat="false" ht="15" hidden="false" customHeight="false" outlineLevel="0" collapsed="false">
      <c r="A2040" s="32" t="s">
        <v>5208</v>
      </c>
      <c r="B2040" s="32" t="s">
        <v>6779</v>
      </c>
      <c r="C2040" s="32" t="n">
        <v>1</v>
      </c>
      <c r="D2040" s="32" t="n">
        <v>0.828</v>
      </c>
      <c r="E2040" s="32" t="s">
        <v>6779</v>
      </c>
      <c r="F2040" s="32" t="n">
        <v>1</v>
      </c>
      <c r="G2040" s="32" t="n">
        <v>1</v>
      </c>
      <c r="H2040" s="32" t="n">
        <v>1</v>
      </c>
      <c r="I2040" s="32" t="s">
        <v>6779</v>
      </c>
      <c r="J2040" s="32" t="n">
        <v>1</v>
      </c>
      <c r="K2040" s="33" t="n">
        <f aca="false">COUNTIF(B2040:J2040,"&lt;0.05")</f>
        <v>0</v>
      </c>
      <c r="L2040" s="34" t="n">
        <f aca="false">COUNTIF(B2040:J2040,"&lt;0.005556")</f>
        <v>0</v>
      </c>
    </row>
    <row r="2041" customFormat="false" ht="15" hidden="false" customHeight="false" outlineLevel="0" collapsed="false">
      <c r="A2041" s="32" t="s">
        <v>1703</v>
      </c>
      <c r="B2041" s="32" t="n">
        <v>0.561</v>
      </c>
      <c r="C2041" s="32" t="n">
        <v>0.122</v>
      </c>
      <c r="D2041" s="32" t="n">
        <v>0.107</v>
      </c>
      <c r="E2041" s="32" t="n">
        <v>0.108</v>
      </c>
      <c r="F2041" s="32" t="n">
        <v>0.499</v>
      </c>
      <c r="G2041" s="32" t="n">
        <v>0.091</v>
      </c>
      <c r="H2041" s="32" t="n">
        <v>0.224</v>
      </c>
      <c r="I2041" s="32" t="n">
        <v>0.578</v>
      </c>
      <c r="J2041" s="32" t="n">
        <v>0.517</v>
      </c>
      <c r="K2041" s="33" t="n">
        <f aca="false">COUNTIF(B2041:J2041,"&lt;0.05")</f>
        <v>0</v>
      </c>
      <c r="L2041" s="34" t="n">
        <f aca="false">COUNTIF(B2041:J2041,"&lt;0.005556")</f>
        <v>0</v>
      </c>
    </row>
    <row r="2042" customFormat="false" ht="15" hidden="false" customHeight="false" outlineLevel="0" collapsed="false">
      <c r="A2042" s="32" t="s">
        <v>4156</v>
      </c>
      <c r="B2042" s="32" t="s">
        <v>6779</v>
      </c>
      <c r="C2042" s="32" t="n">
        <v>0.896</v>
      </c>
      <c r="D2042" s="32" t="n">
        <v>0.946</v>
      </c>
      <c r="E2042" s="32" t="n">
        <v>0.954</v>
      </c>
      <c r="F2042" s="32" t="n">
        <v>0.664</v>
      </c>
      <c r="G2042" s="32" t="n">
        <v>0.918</v>
      </c>
      <c r="H2042" s="32" t="n">
        <v>0.978</v>
      </c>
      <c r="I2042" s="32" t="n">
        <v>0.969</v>
      </c>
      <c r="J2042" s="32" t="n">
        <v>0.942</v>
      </c>
      <c r="K2042" s="33" t="n">
        <f aca="false">COUNTIF(B2042:J2042,"&lt;0.05")</f>
        <v>0</v>
      </c>
      <c r="L2042" s="34" t="n">
        <f aca="false">COUNTIF(B2042:J2042,"&lt;0.005556")</f>
        <v>0</v>
      </c>
    </row>
    <row r="2043" customFormat="false" ht="15" hidden="false" customHeight="false" outlineLevel="0" collapsed="false">
      <c r="A2043" s="32" t="s">
        <v>3331</v>
      </c>
      <c r="B2043" s="32" t="n">
        <v>0.482</v>
      </c>
      <c r="C2043" s="32" t="n">
        <v>0.313</v>
      </c>
      <c r="D2043" s="32" t="n">
        <v>0.749</v>
      </c>
      <c r="E2043" s="32" t="n">
        <v>0.693</v>
      </c>
      <c r="F2043" s="32" t="n">
        <v>0.949</v>
      </c>
      <c r="G2043" s="32" t="n">
        <v>0.923</v>
      </c>
      <c r="H2043" s="32" t="n">
        <v>0.978</v>
      </c>
      <c r="I2043" s="32" t="n">
        <v>0.341</v>
      </c>
      <c r="J2043" s="32" t="n">
        <v>0.944</v>
      </c>
      <c r="K2043" s="33" t="n">
        <f aca="false">COUNTIF(B2043:J2043,"&lt;0.05")</f>
        <v>0</v>
      </c>
      <c r="L2043" s="34" t="n">
        <f aca="false">COUNTIF(B2043:J2043,"&lt;0.005556")</f>
        <v>0</v>
      </c>
    </row>
    <row r="2044" customFormat="false" ht="15" hidden="false" customHeight="false" outlineLevel="0" collapsed="false">
      <c r="A2044" s="32" t="s">
        <v>1272</v>
      </c>
      <c r="B2044" s="32" t="n">
        <v>0.308</v>
      </c>
      <c r="C2044" s="32" t="n">
        <v>0.564</v>
      </c>
      <c r="D2044" s="32" t="n">
        <v>0.562</v>
      </c>
      <c r="E2044" s="32" t="n">
        <v>0.396</v>
      </c>
      <c r="F2044" s="32" t="n">
        <v>0.159</v>
      </c>
      <c r="G2044" s="32" t="n">
        <v>0.431</v>
      </c>
      <c r="H2044" s="32" t="n">
        <v>0.385</v>
      </c>
      <c r="I2044" s="32" t="n">
        <v>0.154</v>
      </c>
      <c r="J2044" s="32" t="n">
        <v>0.119</v>
      </c>
      <c r="K2044" s="33" t="n">
        <f aca="false">COUNTIF(B2044:J2044,"&lt;0.05")</f>
        <v>0</v>
      </c>
      <c r="L2044" s="34" t="n">
        <f aca="false">COUNTIF(B2044:J2044,"&lt;0.005556")</f>
        <v>0</v>
      </c>
    </row>
    <row r="2045" customFormat="false" ht="15" hidden="false" customHeight="false" outlineLevel="0" collapsed="false">
      <c r="A2045" s="32" t="s">
        <v>6343</v>
      </c>
      <c r="B2045" s="32" t="s">
        <v>6779</v>
      </c>
      <c r="C2045" s="32" t="s">
        <v>6779</v>
      </c>
      <c r="D2045" s="32" t="s">
        <v>6779</v>
      </c>
      <c r="E2045" s="32" t="n">
        <v>1</v>
      </c>
      <c r="F2045" s="32" t="s">
        <v>6779</v>
      </c>
      <c r="G2045" s="32" t="s">
        <v>6779</v>
      </c>
      <c r="H2045" s="32" t="s">
        <v>6779</v>
      </c>
      <c r="I2045" s="32" t="n">
        <v>1</v>
      </c>
      <c r="J2045" s="32" t="n">
        <v>1</v>
      </c>
      <c r="K2045" s="33" t="n">
        <f aca="false">COUNTIF(B2045:J2045,"&lt;0.05")</f>
        <v>0</v>
      </c>
      <c r="L2045" s="34" t="n">
        <f aca="false">COUNTIF(B2045:J2045,"&lt;0.005556")</f>
        <v>0</v>
      </c>
    </row>
    <row r="2046" customFormat="false" ht="15" hidden="false" customHeight="false" outlineLevel="0" collapsed="false">
      <c r="A2046" s="32" t="s">
        <v>4706</v>
      </c>
      <c r="B2046" s="32" t="n">
        <v>0.978</v>
      </c>
      <c r="C2046" s="32" t="n">
        <v>1</v>
      </c>
      <c r="D2046" s="32" t="s">
        <v>6779</v>
      </c>
      <c r="E2046" s="32" t="n">
        <v>0.891</v>
      </c>
      <c r="F2046" s="32" t="n">
        <v>0.983</v>
      </c>
      <c r="G2046" s="32" t="s">
        <v>6779</v>
      </c>
      <c r="H2046" s="32" t="n">
        <v>1</v>
      </c>
      <c r="I2046" s="32" t="n">
        <v>1</v>
      </c>
      <c r="J2046" s="32" t="n">
        <v>0.946</v>
      </c>
      <c r="K2046" s="33" t="n">
        <f aca="false">COUNTIF(B2046:J2046,"&lt;0.05")</f>
        <v>0</v>
      </c>
      <c r="L2046" s="34" t="n">
        <f aca="false">COUNTIF(B2046:J2046,"&lt;0.005556")</f>
        <v>0</v>
      </c>
    </row>
    <row r="2047" customFormat="false" ht="15" hidden="false" customHeight="false" outlineLevel="0" collapsed="false">
      <c r="A2047" s="32" t="s">
        <v>2542</v>
      </c>
      <c r="B2047" s="32" t="n">
        <v>0.62</v>
      </c>
      <c r="C2047" s="32" t="n">
        <v>0.569</v>
      </c>
      <c r="D2047" s="32" t="n">
        <v>0.686</v>
      </c>
      <c r="E2047" s="32" t="n">
        <v>0.394</v>
      </c>
      <c r="F2047" s="32" t="n">
        <v>0.031</v>
      </c>
      <c r="G2047" s="32" t="n">
        <v>0.433</v>
      </c>
      <c r="H2047" s="32" t="n">
        <v>0.04</v>
      </c>
      <c r="I2047" s="32" t="n">
        <v>0.535</v>
      </c>
      <c r="J2047" s="32" t="n">
        <v>0.544</v>
      </c>
      <c r="K2047" s="33" t="n">
        <f aca="false">COUNTIF(B2047:J2047,"&lt;0.05")</f>
        <v>2</v>
      </c>
      <c r="L2047" s="34" t="n">
        <f aca="false">COUNTIF(B2047:J2047,"&lt;0.005556")</f>
        <v>0</v>
      </c>
    </row>
    <row r="2048" customFormat="false" ht="15" hidden="false" customHeight="false" outlineLevel="0" collapsed="false">
      <c r="A2048" s="32" t="s">
        <v>3073</v>
      </c>
      <c r="B2048" s="32" t="n">
        <v>0.138</v>
      </c>
      <c r="C2048" s="32" t="n">
        <v>0.681</v>
      </c>
      <c r="D2048" s="32" t="n">
        <v>0.665</v>
      </c>
      <c r="E2048" s="32" t="n">
        <v>0.141</v>
      </c>
      <c r="F2048" s="32" t="n">
        <v>0.693</v>
      </c>
      <c r="G2048" s="32" t="n">
        <v>0.418</v>
      </c>
      <c r="H2048" s="32" t="n">
        <v>0.976</v>
      </c>
      <c r="I2048" s="32" t="n">
        <v>0.462</v>
      </c>
      <c r="J2048" s="32" t="n">
        <v>0.176</v>
      </c>
      <c r="K2048" s="33" t="n">
        <f aca="false">COUNTIF(B2048:J2048,"&lt;0.05")</f>
        <v>0</v>
      </c>
      <c r="L2048" s="34" t="n">
        <f aca="false">COUNTIF(B2048:J2048,"&lt;0.005556")</f>
        <v>0</v>
      </c>
    </row>
    <row r="2049" customFormat="false" ht="15" hidden="false" customHeight="false" outlineLevel="0" collapsed="false">
      <c r="A2049" s="32" t="s">
        <v>4592</v>
      </c>
      <c r="B2049" s="32" t="n">
        <v>1</v>
      </c>
      <c r="C2049" s="32" t="s">
        <v>6779</v>
      </c>
      <c r="D2049" s="32" t="n">
        <v>1</v>
      </c>
      <c r="E2049" s="32" t="n">
        <v>0.849</v>
      </c>
      <c r="F2049" s="32" t="n">
        <v>0.949</v>
      </c>
      <c r="G2049" s="32" t="n">
        <v>0.975</v>
      </c>
      <c r="H2049" s="32" t="s">
        <v>6779</v>
      </c>
      <c r="I2049" s="32" t="s">
        <v>6779</v>
      </c>
      <c r="J2049" s="32" t="n">
        <v>0.893</v>
      </c>
      <c r="K2049" s="33" t="n">
        <f aca="false">COUNTIF(B2049:J2049,"&lt;0.05")</f>
        <v>0</v>
      </c>
      <c r="L2049" s="34" t="n">
        <f aca="false">COUNTIF(B2049:J2049,"&lt;0.005556")</f>
        <v>0</v>
      </c>
    </row>
    <row r="2050" customFormat="false" ht="15" hidden="false" customHeight="false" outlineLevel="0" collapsed="false">
      <c r="A2050" s="32" t="s">
        <v>5825</v>
      </c>
      <c r="B2050" s="32" t="s">
        <v>6779</v>
      </c>
      <c r="C2050" s="32" t="s">
        <v>6779</v>
      </c>
      <c r="D2050" s="32" t="n">
        <v>1</v>
      </c>
      <c r="E2050" s="32" t="n">
        <v>1</v>
      </c>
      <c r="F2050" s="32" t="s">
        <v>6779</v>
      </c>
      <c r="G2050" s="32" t="s">
        <v>6779</v>
      </c>
      <c r="H2050" s="32" t="n">
        <v>1</v>
      </c>
      <c r="I2050" s="32" t="s">
        <v>6779</v>
      </c>
      <c r="J2050" s="32" t="n">
        <v>0.982</v>
      </c>
      <c r="K2050" s="33" t="n">
        <f aca="false">COUNTIF(B2050:J2050,"&lt;0.05")</f>
        <v>0</v>
      </c>
      <c r="L2050" s="34" t="n">
        <f aca="false">COUNTIF(B2050:J2050,"&lt;0.005556")</f>
        <v>0</v>
      </c>
    </row>
    <row r="2051" customFormat="false" ht="15" hidden="false" customHeight="false" outlineLevel="0" collapsed="false">
      <c r="A2051" s="32" t="s">
        <v>4783</v>
      </c>
      <c r="B2051" s="32" t="n">
        <v>0.867</v>
      </c>
      <c r="C2051" s="32" t="n">
        <v>0.984</v>
      </c>
      <c r="D2051" s="32" t="n">
        <v>1</v>
      </c>
      <c r="E2051" s="32" t="n">
        <v>0.978</v>
      </c>
      <c r="F2051" s="32" t="n">
        <v>0.983</v>
      </c>
      <c r="G2051" s="32" t="n">
        <v>0.925</v>
      </c>
      <c r="H2051" s="32" t="n">
        <v>1</v>
      </c>
      <c r="I2051" s="32" t="s">
        <v>6779</v>
      </c>
      <c r="J2051" s="32" t="n">
        <v>1</v>
      </c>
      <c r="K2051" s="33" t="n">
        <f aca="false">COUNTIF(B2051:J2051,"&lt;0.05")</f>
        <v>0</v>
      </c>
      <c r="L2051" s="34" t="n">
        <f aca="false">COUNTIF(B2051:J2051,"&lt;0.005556")</f>
        <v>0</v>
      </c>
    </row>
    <row r="2052" customFormat="false" ht="15" hidden="false" customHeight="false" outlineLevel="0" collapsed="false">
      <c r="A2052" s="32" t="s">
        <v>6124</v>
      </c>
      <c r="B2052" s="32" t="s">
        <v>6779</v>
      </c>
      <c r="C2052" s="32" t="n">
        <v>1</v>
      </c>
      <c r="D2052" s="32" t="n">
        <v>1</v>
      </c>
      <c r="E2052" s="32" t="n">
        <v>1</v>
      </c>
      <c r="F2052" s="32" t="s">
        <v>6779</v>
      </c>
      <c r="G2052" s="32" t="n">
        <v>1</v>
      </c>
      <c r="H2052" s="32" t="n">
        <v>1</v>
      </c>
      <c r="I2052" s="32" t="s">
        <v>6779</v>
      </c>
      <c r="J2052" s="32" t="s">
        <v>6779</v>
      </c>
      <c r="K2052" s="33" t="n">
        <f aca="false">COUNTIF(B2052:J2052,"&lt;0.05")</f>
        <v>0</v>
      </c>
      <c r="L2052" s="34" t="n">
        <f aca="false">COUNTIF(B2052:J2052,"&lt;0.005556")</f>
        <v>0</v>
      </c>
    </row>
    <row r="2053" customFormat="false" ht="15" hidden="false" customHeight="false" outlineLevel="0" collapsed="false">
      <c r="A2053" s="32" t="s">
        <v>5412</v>
      </c>
      <c r="B2053" s="32" t="n">
        <v>1</v>
      </c>
      <c r="C2053" s="32" t="n">
        <v>0.984</v>
      </c>
      <c r="D2053" s="32" t="s">
        <v>6779</v>
      </c>
      <c r="E2053" s="32" t="n">
        <v>0.955</v>
      </c>
      <c r="F2053" s="32" t="n">
        <v>1</v>
      </c>
      <c r="G2053" s="32" t="n">
        <v>1</v>
      </c>
      <c r="H2053" s="32" t="n">
        <v>0.931</v>
      </c>
      <c r="I2053" s="32" t="n">
        <v>1</v>
      </c>
      <c r="J2053" s="32" t="n">
        <v>0.982</v>
      </c>
      <c r="K2053" s="33" t="n">
        <f aca="false">COUNTIF(B2053:J2053,"&lt;0.05")</f>
        <v>0</v>
      </c>
      <c r="L2053" s="34" t="n">
        <f aca="false">COUNTIF(B2053:J2053,"&lt;0.005556")</f>
        <v>0</v>
      </c>
    </row>
    <row r="2054" customFormat="false" ht="15" hidden="false" customHeight="false" outlineLevel="0" collapsed="false">
      <c r="A2054" s="32" t="s">
        <v>6068</v>
      </c>
      <c r="B2054" s="32" t="s">
        <v>6779</v>
      </c>
      <c r="C2054" s="32" t="s">
        <v>6779</v>
      </c>
      <c r="D2054" s="32" t="n">
        <v>0.983</v>
      </c>
      <c r="E2054" s="32" t="s">
        <v>6779</v>
      </c>
      <c r="F2054" s="32" t="s">
        <v>6779</v>
      </c>
      <c r="G2054" s="32" t="s">
        <v>6779</v>
      </c>
      <c r="H2054" s="32" t="n">
        <v>1</v>
      </c>
      <c r="I2054" s="32" t="n">
        <v>1</v>
      </c>
      <c r="J2054" s="32" t="s">
        <v>6779</v>
      </c>
      <c r="K2054" s="33" t="n">
        <f aca="false">COUNTIF(B2054:J2054,"&lt;0.05")</f>
        <v>0</v>
      </c>
      <c r="L2054" s="34" t="n">
        <f aca="false">COUNTIF(B2054:J2054,"&lt;0.005556")</f>
        <v>0</v>
      </c>
    </row>
    <row r="2055" customFormat="false" ht="15" hidden="false" customHeight="false" outlineLevel="0" collapsed="false">
      <c r="A2055" s="32" t="s">
        <v>4252</v>
      </c>
      <c r="B2055" s="32" t="n">
        <v>0.978</v>
      </c>
      <c r="C2055" s="32" t="n">
        <v>0.946</v>
      </c>
      <c r="D2055" s="32" t="n">
        <v>1</v>
      </c>
      <c r="E2055" s="32" t="n">
        <v>0.807</v>
      </c>
      <c r="F2055" s="32" t="n">
        <v>1</v>
      </c>
      <c r="G2055" s="32" t="n">
        <v>0.974</v>
      </c>
      <c r="H2055" s="32" t="n">
        <v>0.977</v>
      </c>
      <c r="I2055" s="32" t="n">
        <v>1</v>
      </c>
      <c r="J2055" s="32" t="n">
        <v>0.947</v>
      </c>
      <c r="K2055" s="33" t="n">
        <f aca="false">COUNTIF(B2055:J2055,"&lt;0.05")</f>
        <v>0</v>
      </c>
      <c r="L2055" s="34" t="n">
        <f aca="false">COUNTIF(B2055:J2055,"&lt;0.005556")</f>
        <v>0</v>
      </c>
    </row>
    <row r="2056" customFormat="false" ht="15" hidden="false" customHeight="false" outlineLevel="0" collapsed="false">
      <c r="A2056" s="32" t="s">
        <v>2104</v>
      </c>
      <c r="B2056" s="32" t="n">
        <v>0.082</v>
      </c>
      <c r="C2056" s="32" t="n">
        <v>0.568</v>
      </c>
      <c r="D2056" s="32" t="n">
        <v>0.309</v>
      </c>
      <c r="E2056" s="32" t="n">
        <v>0.586</v>
      </c>
      <c r="F2056" s="32" t="n">
        <v>0.294</v>
      </c>
      <c r="G2056" s="32" t="n">
        <v>0.68</v>
      </c>
      <c r="H2056" s="32" t="n">
        <v>0.3</v>
      </c>
      <c r="I2056" s="32" t="n">
        <v>0.533</v>
      </c>
      <c r="J2056" s="32" t="n">
        <v>0.622</v>
      </c>
      <c r="K2056" s="33" t="n">
        <f aca="false">COUNTIF(B2056:J2056,"&lt;0.05")</f>
        <v>0</v>
      </c>
      <c r="L2056" s="34" t="n">
        <f aca="false">COUNTIF(B2056:J2056,"&lt;0.005556")</f>
        <v>0</v>
      </c>
    </row>
    <row r="2057" customFormat="false" ht="15" hidden="false" customHeight="false" outlineLevel="0" collapsed="false">
      <c r="A2057" s="32" t="s">
        <v>2471</v>
      </c>
      <c r="B2057" s="32" t="n">
        <v>0.726</v>
      </c>
      <c r="C2057" s="32" t="n">
        <v>0.434</v>
      </c>
      <c r="D2057" s="32" t="n">
        <v>0.239</v>
      </c>
      <c r="E2057" s="32" t="n">
        <v>0.321</v>
      </c>
      <c r="F2057" s="32" t="n">
        <v>0.236</v>
      </c>
      <c r="G2057" s="32" t="n">
        <v>0.071</v>
      </c>
      <c r="H2057" s="32" t="n">
        <v>0.197</v>
      </c>
      <c r="I2057" s="32" t="n">
        <v>0.714</v>
      </c>
      <c r="J2057" s="32" t="n">
        <v>0.549</v>
      </c>
      <c r="K2057" s="33" t="n">
        <f aca="false">COUNTIF(B2057:J2057,"&lt;0.05")</f>
        <v>0</v>
      </c>
      <c r="L2057" s="34" t="n">
        <f aca="false">COUNTIF(B2057:J2057,"&lt;0.005556")</f>
        <v>0</v>
      </c>
    </row>
    <row r="2058" customFormat="false" ht="15" hidden="false" customHeight="false" outlineLevel="0" collapsed="false">
      <c r="A2058" s="32" t="s">
        <v>3667</v>
      </c>
      <c r="B2058" s="32" t="n">
        <v>0.783</v>
      </c>
      <c r="C2058" s="32" t="n">
        <v>0.05</v>
      </c>
      <c r="D2058" s="32" t="n">
        <v>0.982</v>
      </c>
      <c r="E2058" s="32" t="n">
        <v>0.276</v>
      </c>
      <c r="F2058" s="32" t="n">
        <v>0.898</v>
      </c>
      <c r="G2058" s="32" t="n">
        <v>0.848</v>
      </c>
      <c r="H2058" s="32" t="n">
        <v>0.679</v>
      </c>
      <c r="I2058" s="32" t="n">
        <v>0.969</v>
      </c>
      <c r="J2058" s="32" t="n">
        <v>0.256</v>
      </c>
      <c r="K2058" s="33" t="n">
        <f aca="false">COUNTIF(B2058:J2058,"&lt;0.05")</f>
        <v>0</v>
      </c>
      <c r="L2058" s="34" t="n">
        <f aca="false">COUNTIF(B2058:J2058,"&lt;0.005556")</f>
        <v>0</v>
      </c>
    </row>
    <row r="2059" customFormat="false" ht="15" hidden="false" customHeight="false" outlineLevel="0" collapsed="false">
      <c r="A2059" s="32" t="s">
        <v>2810</v>
      </c>
      <c r="B2059" s="32" t="n">
        <v>0.251</v>
      </c>
      <c r="C2059" s="32" t="n">
        <v>0.757</v>
      </c>
      <c r="D2059" s="32" t="n">
        <v>0.688</v>
      </c>
      <c r="E2059" s="32" t="n">
        <v>0.345</v>
      </c>
      <c r="F2059" s="32" t="n">
        <v>0.759</v>
      </c>
      <c r="G2059" s="32" t="n">
        <v>0.509</v>
      </c>
      <c r="H2059" s="32" t="n">
        <v>0.568</v>
      </c>
      <c r="I2059" s="32" t="n">
        <v>0.709</v>
      </c>
      <c r="J2059" s="32" t="n">
        <v>0.36</v>
      </c>
      <c r="K2059" s="33" t="n">
        <f aca="false">COUNTIF(B2059:J2059,"&lt;0.05")</f>
        <v>0</v>
      </c>
      <c r="L2059" s="34" t="n">
        <f aca="false">COUNTIF(B2059:J2059,"&lt;0.005556")</f>
        <v>0</v>
      </c>
    </row>
    <row r="2060" customFormat="false" ht="15" hidden="false" customHeight="false" outlineLevel="0" collapsed="false">
      <c r="A2060" s="32" t="s">
        <v>1226</v>
      </c>
      <c r="B2060" s="32" t="n">
        <v>0.269</v>
      </c>
      <c r="C2060" s="32" t="n">
        <v>0.343</v>
      </c>
      <c r="D2060" s="32" t="n">
        <v>0.476</v>
      </c>
      <c r="E2060" s="32" t="n">
        <v>0.469</v>
      </c>
      <c r="F2060" s="32" t="n">
        <v>0.321</v>
      </c>
      <c r="G2060" s="32" t="n">
        <v>0.626</v>
      </c>
      <c r="H2060" s="32" t="n">
        <v>0.184</v>
      </c>
      <c r="I2060" s="32" t="n">
        <v>0.207</v>
      </c>
      <c r="J2060" s="32" t="n">
        <v>0.485</v>
      </c>
      <c r="K2060" s="33" t="n">
        <f aca="false">COUNTIF(B2060:J2060,"&lt;0.05")</f>
        <v>0</v>
      </c>
      <c r="L2060" s="34" t="n">
        <f aca="false">COUNTIF(B2060:J2060,"&lt;0.005556")</f>
        <v>0</v>
      </c>
    </row>
    <row r="2061" customFormat="false" ht="15" hidden="false" customHeight="false" outlineLevel="0" collapsed="false">
      <c r="A2061" s="32" t="s">
        <v>1333</v>
      </c>
      <c r="B2061" s="32" t="n">
        <v>0.205</v>
      </c>
      <c r="C2061" s="32" t="n">
        <v>0.046</v>
      </c>
      <c r="D2061" s="32" t="n">
        <v>0.043</v>
      </c>
      <c r="E2061" s="32" t="n">
        <v>0.463</v>
      </c>
      <c r="F2061" s="32" t="n">
        <v>0.489</v>
      </c>
      <c r="G2061" s="32" t="n">
        <v>0.684</v>
      </c>
      <c r="H2061" s="32" t="n">
        <v>0.472</v>
      </c>
      <c r="I2061" s="32" t="n">
        <v>0.41</v>
      </c>
      <c r="J2061" s="32" t="n">
        <v>0.471</v>
      </c>
      <c r="K2061" s="33" t="n">
        <f aca="false">COUNTIF(B2061:J2061,"&lt;0.05")</f>
        <v>2</v>
      </c>
      <c r="L2061" s="34" t="n">
        <f aca="false">COUNTIF(B2061:J2061,"&lt;0.005556")</f>
        <v>0</v>
      </c>
    </row>
    <row r="2062" customFormat="false" ht="15" hidden="false" customHeight="false" outlineLevel="0" collapsed="false">
      <c r="A2062" s="32" t="s">
        <v>722</v>
      </c>
      <c r="B2062" s="32" t="n">
        <v>0.67</v>
      </c>
      <c r="C2062" s="32" t="n">
        <v>0.276</v>
      </c>
      <c r="D2062" s="32" t="n">
        <v>0.331</v>
      </c>
      <c r="E2062" s="32" t="n">
        <v>0.586</v>
      </c>
      <c r="F2062" s="32" t="n">
        <v>0.335</v>
      </c>
      <c r="G2062" s="32" t="n">
        <v>0.091</v>
      </c>
      <c r="H2062" s="32" t="n">
        <v>0.481</v>
      </c>
      <c r="I2062" s="32" t="n">
        <v>0.399</v>
      </c>
      <c r="J2062" s="32" t="n">
        <v>0.15</v>
      </c>
      <c r="K2062" s="33" t="n">
        <f aca="false">COUNTIF(B2062:J2062,"&lt;0.05")</f>
        <v>0</v>
      </c>
      <c r="L2062" s="34" t="n">
        <f aca="false">COUNTIF(B2062:J2062,"&lt;0.005556")</f>
        <v>0</v>
      </c>
    </row>
    <row r="2063" customFormat="false" ht="15" hidden="false" customHeight="false" outlineLevel="0" collapsed="false">
      <c r="A2063" s="32" t="s">
        <v>3979</v>
      </c>
      <c r="B2063" s="32" t="s">
        <v>6779</v>
      </c>
      <c r="C2063" s="32" t="n">
        <v>0.95</v>
      </c>
      <c r="D2063" s="32" t="n">
        <v>0.896</v>
      </c>
      <c r="E2063" s="32" t="n">
        <v>0.706</v>
      </c>
      <c r="F2063" s="32" t="n">
        <v>0.948</v>
      </c>
      <c r="G2063" s="32" t="n">
        <v>0.974</v>
      </c>
      <c r="H2063" s="32" t="n">
        <v>0.752</v>
      </c>
      <c r="I2063" s="32" t="n">
        <v>0.969</v>
      </c>
      <c r="J2063" s="32" t="n">
        <v>0.942</v>
      </c>
      <c r="K2063" s="33" t="n">
        <f aca="false">COUNTIF(B2063:J2063,"&lt;0.05")</f>
        <v>0</v>
      </c>
      <c r="L2063" s="34" t="n">
        <f aca="false">COUNTIF(B2063:J2063,"&lt;0.005556")</f>
        <v>0</v>
      </c>
    </row>
    <row r="2064" customFormat="false" ht="15" hidden="false" customHeight="false" outlineLevel="0" collapsed="false">
      <c r="A2064" s="32" t="s">
        <v>5827</v>
      </c>
      <c r="B2064" s="32" t="s">
        <v>6779</v>
      </c>
      <c r="C2064" s="32" t="s">
        <v>6779</v>
      </c>
      <c r="D2064" s="32" t="n">
        <v>1</v>
      </c>
      <c r="E2064" s="32" t="n">
        <v>1</v>
      </c>
      <c r="F2064" s="32" t="n">
        <v>1</v>
      </c>
      <c r="G2064" s="32" t="s">
        <v>6779</v>
      </c>
      <c r="H2064" s="32" t="n">
        <v>1</v>
      </c>
      <c r="I2064" s="32" t="s">
        <v>6779</v>
      </c>
      <c r="J2064" s="32" t="n">
        <v>1</v>
      </c>
      <c r="K2064" s="33" t="n">
        <f aca="false">COUNTIF(B2064:J2064,"&lt;0.05")</f>
        <v>0</v>
      </c>
      <c r="L2064" s="34" t="n">
        <f aca="false">COUNTIF(B2064:J2064,"&lt;0.005556")</f>
        <v>0</v>
      </c>
    </row>
    <row r="2065" customFormat="false" ht="15" hidden="false" customHeight="false" outlineLevel="0" collapsed="false">
      <c r="A2065" s="32" t="s">
        <v>3653</v>
      </c>
      <c r="B2065" s="32" t="n">
        <v>0.071</v>
      </c>
      <c r="C2065" s="32" t="n">
        <v>0.16</v>
      </c>
      <c r="D2065" s="32" t="n">
        <v>0.426</v>
      </c>
      <c r="E2065" s="32" t="n">
        <v>0.237</v>
      </c>
      <c r="F2065" s="32" t="n">
        <v>0.837</v>
      </c>
      <c r="G2065" s="32" t="n">
        <v>0.97</v>
      </c>
      <c r="H2065" s="32" t="n">
        <v>0.864</v>
      </c>
      <c r="I2065" s="32" t="n">
        <v>0.189</v>
      </c>
      <c r="J2065" s="32" t="n">
        <v>0.981</v>
      </c>
      <c r="K2065" s="33" t="n">
        <f aca="false">COUNTIF(B2065:J2065,"&lt;0.05")</f>
        <v>0</v>
      </c>
      <c r="L2065" s="34" t="n">
        <f aca="false">COUNTIF(B2065:J2065,"&lt;0.005556")</f>
        <v>0</v>
      </c>
    </row>
    <row r="2066" customFormat="false" ht="15" hidden="false" customHeight="false" outlineLevel="0" collapsed="false">
      <c r="A2066" s="32" t="s">
        <v>762</v>
      </c>
      <c r="B2066" s="32" t="n">
        <v>0.595</v>
      </c>
      <c r="C2066" s="32" t="n">
        <v>0.085</v>
      </c>
      <c r="D2066" s="32" t="n">
        <v>0.522</v>
      </c>
      <c r="E2066" s="32" t="n">
        <v>0.175</v>
      </c>
      <c r="F2066" s="32" t="n">
        <v>0.611</v>
      </c>
      <c r="G2066" s="32" t="n">
        <v>0.31</v>
      </c>
      <c r="H2066" s="32" t="n">
        <v>0.66</v>
      </c>
      <c r="I2066" s="32" t="n">
        <v>0.423</v>
      </c>
      <c r="J2066" s="32" t="n">
        <v>0.269</v>
      </c>
      <c r="K2066" s="33" t="n">
        <f aca="false">COUNTIF(B2066:J2066,"&lt;0.05")</f>
        <v>0</v>
      </c>
      <c r="L2066" s="34" t="n">
        <f aca="false">COUNTIF(B2066:J2066,"&lt;0.005556")</f>
        <v>0</v>
      </c>
    </row>
    <row r="2067" customFormat="false" ht="15" hidden="false" customHeight="false" outlineLevel="0" collapsed="false">
      <c r="A2067" s="32" t="s">
        <v>6250</v>
      </c>
      <c r="B2067" s="32" t="n">
        <v>1</v>
      </c>
      <c r="C2067" s="32" t="s">
        <v>6779</v>
      </c>
      <c r="D2067" s="32" t="s">
        <v>6779</v>
      </c>
      <c r="E2067" s="32" t="n">
        <v>1</v>
      </c>
      <c r="F2067" s="32" t="n">
        <v>1</v>
      </c>
      <c r="G2067" s="32" t="n">
        <v>1</v>
      </c>
      <c r="H2067" s="32" t="s">
        <v>6779</v>
      </c>
      <c r="I2067" s="32" t="s">
        <v>6779</v>
      </c>
      <c r="J2067" s="32" t="s">
        <v>6779</v>
      </c>
      <c r="K2067" s="33" t="n">
        <f aca="false">COUNTIF(B2067:J2067,"&lt;0.05")</f>
        <v>0</v>
      </c>
      <c r="L2067" s="34" t="n">
        <f aca="false">COUNTIF(B2067:J2067,"&lt;0.005556")</f>
        <v>0</v>
      </c>
    </row>
    <row r="2068" customFormat="false" ht="15" hidden="false" customHeight="false" outlineLevel="0" collapsed="false">
      <c r="A2068" s="32" t="s">
        <v>5832</v>
      </c>
      <c r="B2068" s="32" t="s">
        <v>6779</v>
      </c>
      <c r="C2068" s="32" t="n">
        <v>0.952</v>
      </c>
      <c r="D2068" s="32" t="n">
        <v>1</v>
      </c>
      <c r="E2068" s="32" t="n">
        <v>0.977</v>
      </c>
      <c r="F2068" s="32" t="s">
        <v>6779</v>
      </c>
      <c r="G2068" s="32" t="s">
        <v>6779</v>
      </c>
      <c r="H2068" s="32" t="s">
        <v>6779</v>
      </c>
      <c r="I2068" s="32" t="s">
        <v>6779</v>
      </c>
      <c r="J2068" s="32" t="s">
        <v>6779</v>
      </c>
      <c r="K2068" s="33" t="n">
        <f aca="false">COUNTIF(B2068:J2068,"&lt;0.05")</f>
        <v>0</v>
      </c>
      <c r="L2068" s="34" t="n">
        <f aca="false">COUNTIF(B2068:J2068,"&lt;0.005556")</f>
        <v>0</v>
      </c>
    </row>
    <row r="2069" customFormat="false" ht="15" hidden="false" customHeight="false" outlineLevel="0" collapsed="false">
      <c r="A2069" s="32" t="s">
        <v>5780</v>
      </c>
      <c r="B2069" s="32" t="n">
        <v>1</v>
      </c>
      <c r="C2069" s="32" t="n">
        <v>0.983</v>
      </c>
      <c r="D2069" s="32" t="s">
        <v>6779</v>
      </c>
      <c r="E2069" s="32" t="n">
        <v>1</v>
      </c>
      <c r="F2069" s="32" t="n">
        <v>1</v>
      </c>
      <c r="G2069" s="32" t="n">
        <v>1</v>
      </c>
      <c r="H2069" s="32" t="s">
        <v>6779</v>
      </c>
      <c r="I2069" s="32" t="s">
        <v>6779</v>
      </c>
      <c r="J2069" s="32" t="s">
        <v>6779</v>
      </c>
      <c r="K2069" s="33" t="n">
        <f aca="false">COUNTIF(B2069:J2069,"&lt;0.05")</f>
        <v>0</v>
      </c>
      <c r="L2069" s="34" t="n">
        <f aca="false">COUNTIF(B2069:J2069,"&lt;0.005556")</f>
        <v>0</v>
      </c>
    </row>
    <row r="2070" customFormat="false" ht="15" hidden="false" customHeight="false" outlineLevel="0" collapsed="false">
      <c r="A2070" s="32" t="s">
        <v>3444</v>
      </c>
      <c r="B2070" s="32" t="n">
        <v>0.584</v>
      </c>
      <c r="C2070" s="32" t="n">
        <v>0.759</v>
      </c>
      <c r="D2070" s="32" t="n">
        <v>0.663</v>
      </c>
      <c r="E2070" s="32" t="n">
        <v>0.352</v>
      </c>
      <c r="F2070" s="32" t="n">
        <v>0.758</v>
      </c>
      <c r="G2070" s="32" t="n">
        <v>0.974</v>
      </c>
      <c r="H2070" s="32" t="n">
        <v>0.929</v>
      </c>
      <c r="I2070" s="32" t="n">
        <v>0.409</v>
      </c>
      <c r="J2070" s="32" t="n">
        <v>0.892</v>
      </c>
      <c r="K2070" s="33" t="n">
        <f aca="false">COUNTIF(B2070:J2070,"&lt;0.05")</f>
        <v>0</v>
      </c>
      <c r="L2070" s="34" t="n">
        <f aca="false">COUNTIF(B2070:J2070,"&lt;0.005556")</f>
        <v>0</v>
      </c>
    </row>
    <row r="2071" customFormat="false" ht="15" hidden="false" customHeight="false" outlineLevel="0" collapsed="false">
      <c r="A2071" s="32" t="s">
        <v>5409</v>
      </c>
      <c r="B2071" s="32" t="s">
        <v>6779</v>
      </c>
      <c r="C2071" s="32" t="n">
        <v>0.984</v>
      </c>
      <c r="D2071" s="32" t="s">
        <v>6779</v>
      </c>
      <c r="E2071" s="32" t="n">
        <v>0.979</v>
      </c>
      <c r="F2071" s="32" t="s">
        <v>6779</v>
      </c>
      <c r="G2071" s="32" t="s">
        <v>6779</v>
      </c>
      <c r="H2071" s="32" t="n">
        <v>0.977</v>
      </c>
      <c r="I2071" s="32" t="n">
        <v>0.969</v>
      </c>
      <c r="J2071" s="32" t="n">
        <v>1</v>
      </c>
      <c r="K2071" s="33" t="n">
        <f aca="false">COUNTIF(B2071:J2071,"&lt;0.05")</f>
        <v>0</v>
      </c>
      <c r="L2071" s="34" t="n">
        <f aca="false">COUNTIF(B2071:J2071,"&lt;0.005556")</f>
        <v>0</v>
      </c>
    </row>
    <row r="2072" customFormat="false" ht="15" hidden="false" customHeight="false" outlineLevel="0" collapsed="false">
      <c r="A2072" s="32" t="s">
        <v>6082</v>
      </c>
      <c r="B2072" s="32" t="n">
        <v>1</v>
      </c>
      <c r="C2072" s="32" t="s">
        <v>6779</v>
      </c>
      <c r="D2072" s="32" t="n">
        <v>1</v>
      </c>
      <c r="E2072" s="32" t="n">
        <v>0.992</v>
      </c>
      <c r="F2072" s="32" t="s">
        <v>6779</v>
      </c>
      <c r="G2072" s="32" t="s">
        <v>6779</v>
      </c>
      <c r="H2072" s="32" t="s">
        <v>6779</v>
      </c>
      <c r="I2072" s="32" t="s">
        <v>6779</v>
      </c>
      <c r="J2072" s="32" t="n">
        <v>1</v>
      </c>
      <c r="K2072" s="33" t="n">
        <f aca="false">COUNTIF(B2072:J2072,"&lt;0.05")</f>
        <v>0</v>
      </c>
      <c r="L2072" s="34" t="n">
        <f aca="false">COUNTIF(B2072:J2072,"&lt;0.005556")</f>
        <v>0</v>
      </c>
    </row>
    <row r="2073" customFormat="false" ht="15" hidden="false" customHeight="false" outlineLevel="0" collapsed="false">
      <c r="A2073" s="32" t="s">
        <v>3941</v>
      </c>
      <c r="B2073" s="32" t="n">
        <v>0.131</v>
      </c>
      <c r="C2073" s="32" t="n">
        <v>0.983</v>
      </c>
      <c r="D2073" s="32" t="n">
        <v>0.982</v>
      </c>
      <c r="E2073" s="32" t="n">
        <v>0.048</v>
      </c>
      <c r="F2073" s="32" t="n">
        <v>0.835</v>
      </c>
      <c r="G2073" s="32" t="n">
        <v>0.644</v>
      </c>
      <c r="H2073" s="32" t="n">
        <v>0.93</v>
      </c>
      <c r="I2073" s="32" t="n">
        <v>0.912</v>
      </c>
      <c r="J2073" s="32" t="n">
        <v>0.745</v>
      </c>
      <c r="K2073" s="33" t="n">
        <f aca="false">COUNTIF(B2073:J2073,"&lt;0.05")</f>
        <v>1</v>
      </c>
      <c r="L2073" s="34" t="n">
        <f aca="false">COUNTIF(B2073:J2073,"&lt;0.005556")</f>
        <v>0</v>
      </c>
    </row>
    <row r="2074" customFormat="false" ht="15" hidden="false" customHeight="false" outlineLevel="0" collapsed="false">
      <c r="A2074" s="32" t="s">
        <v>1472</v>
      </c>
      <c r="B2074" s="32" t="n">
        <v>0.082</v>
      </c>
      <c r="C2074" s="32" t="n">
        <v>0.509</v>
      </c>
      <c r="D2074" s="32" t="n">
        <v>0.096</v>
      </c>
      <c r="E2074" s="32" t="n">
        <v>0.464</v>
      </c>
      <c r="F2074" s="32" t="n">
        <v>0.583</v>
      </c>
      <c r="G2074" s="32" t="n">
        <v>0.315</v>
      </c>
      <c r="H2074" s="32" t="n">
        <v>0.11</v>
      </c>
      <c r="I2074" s="32" t="n">
        <v>0.578</v>
      </c>
      <c r="J2074" s="32" t="n">
        <v>0.034</v>
      </c>
      <c r="K2074" s="33" t="n">
        <f aca="false">COUNTIF(B2074:J2074,"&lt;0.05")</f>
        <v>1</v>
      </c>
      <c r="L2074" s="34" t="n">
        <f aca="false">COUNTIF(B2074:J2074,"&lt;0.005556")</f>
        <v>0</v>
      </c>
    </row>
    <row r="2075" customFormat="false" ht="15" hidden="false" customHeight="false" outlineLevel="0" collapsed="false">
      <c r="A2075" s="32" t="s">
        <v>4284</v>
      </c>
      <c r="B2075" s="32" t="n">
        <v>0.87</v>
      </c>
      <c r="C2075" s="32" t="n">
        <v>0.097</v>
      </c>
      <c r="D2075" s="32" t="n">
        <v>0.981</v>
      </c>
      <c r="E2075" s="32" t="n">
        <v>0.353</v>
      </c>
      <c r="F2075" s="32" t="s">
        <v>6779</v>
      </c>
      <c r="G2075" s="32" t="n">
        <v>1</v>
      </c>
      <c r="H2075" s="32" t="n">
        <v>0.864</v>
      </c>
      <c r="I2075" s="32" t="s">
        <v>6779</v>
      </c>
      <c r="J2075" s="32" t="n">
        <v>0.981</v>
      </c>
      <c r="K2075" s="33" t="n">
        <f aca="false">COUNTIF(B2075:J2075,"&lt;0.05")</f>
        <v>0</v>
      </c>
      <c r="L2075" s="34" t="n">
        <f aca="false">COUNTIF(B2075:J2075,"&lt;0.005556")</f>
        <v>0</v>
      </c>
    </row>
    <row r="2076" customFormat="false" ht="15" hidden="false" customHeight="false" outlineLevel="0" collapsed="false">
      <c r="A2076" s="32" t="s">
        <v>5927</v>
      </c>
      <c r="B2076" s="32" t="s">
        <v>6779</v>
      </c>
      <c r="C2076" s="32" t="s">
        <v>6779</v>
      </c>
      <c r="D2076" s="32" t="n">
        <v>1</v>
      </c>
      <c r="E2076" s="32" t="n">
        <v>0.992</v>
      </c>
      <c r="F2076" s="32" t="n">
        <v>0.983</v>
      </c>
      <c r="G2076" s="32" t="s">
        <v>6779</v>
      </c>
      <c r="H2076" s="32" t="n">
        <v>1</v>
      </c>
      <c r="I2076" s="32" t="s">
        <v>6779</v>
      </c>
      <c r="J2076" s="32" t="s">
        <v>6779</v>
      </c>
      <c r="K2076" s="33" t="n">
        <f aca="false">COUNTIF(B2076:J2076,"&lt;0.05")</f>
        <v>0</v>
      </c>
      <c r="L2076" s="34" t="n">
        <f aca="false">COUNTIF(B2076:J2076,"&lt;0.005556")</f>
        <v>0</v>
      </c>
    </row>
    <row r="2077" customFormat="false" ht="15" hidden="false" customHeight="false" outlineLevel="0" collapsed="false">
      <c r="A2077" s="32" t="s">
        <v>4287</v>
      </c>
      <c r="B2077" s="32" t="n">
        <v>0.973</v>
      </c>
      <c r="C2077" s="32" t="n">
        <v>0.903</v>
      </c>
      <c r="D2077" s="32" t="n">
        <v>0.052</v>
      </c>
      <c r="E2077" s="32" t="n">
        <v>0.753</v>
      </c>
      <c r="F2077" s="32" t="n">
        <v>0.982</v>
      </c>
      <c r="G2077" s="32" t="n">
        <v>1</v>
      </c>
      <c r="H2077" s="32" t="n">
        <v>0.918</v>
      </c>
      <c r="I2077" s="32" t="s">
        <v>6779</v>
      </c>
      <c r="J2077" s="32" t="n">
        <v>0.982</v>
      </c>
      <c r="K2077" s="33" t="n">
        <f aca="false">COUNTIF(B2077:J2077,"&lt;0.05")</f>
        <v>0</v>
      </c>
      <c r="L2077" s="34" t="n">
        <f aca="false">COUNTIF(B2077:J2077,"&lt;0.005556")</f>
        <v>0</v>
      </c>
    </row>
    <row r="2078" customFormat="false" ht="15" hidden="false" customHeight="false" outlineLevel="0" collapsed="false">
      <c r="A2078" s="32" t="s">
        <v>5655</v>
      </c>
      <c r="B2078" s="32" t="n">
        <v>0.935</v>
      </c>
      <c r="C2078" s="32" t="n">
        <v>1</v>
      </c>
      <c r="D2078" s="32" t="n">
        <v>1</v>
      </c>
      <c r="E2078" s="32" t="n">
        <v>0.992</v>
      </c>
      <c r="F2078" s="32" t="n">
        <v>1</v>
      </c>
      <c r="G2078" s="32" t="s">
        <v>6779</v>
      </c>
      <c r="H2078" s="32" t="s">
        <v>6779</v>
      </c>
      <c r="I2078" s="32" t="s">
        <v>6779</v>
      </c>
      <c r="J2078" s="32" t="s">
        <v>6779</v>
      </c>
      <c r="K2078" s="33" t="n">
        <f aca="false">COUNTIF(B2078:J2078,"&lt;0.05")</f>
        <v>0</v>
      </c>
      <c r="L2078" s="34" t="n">
        <f aca="false">COUNTIF(B2078:J2078,"&lt;0.005556")</f>
        <v>0</v>
      </c>
    </row>
    <row r="2079" customFormat="false" ht="15" hidden="false" customHeight="false" outlineLevel="0" collapsed="false">
      <c r="A2079" s="32" t="s">
        <v>4366</v>
      </c>
      <c r="B2079" s="32" t="n">
        <v>1</v>
      </c>
      <c r="C2079" s="32" t="n">
        <v>0.983</v>
      </c>
      <c r="D2079" s="32" t="s">
        <v>6779</v>
      </c>
      <c r="E2079" s="32" t="n">
        <v>0.894</v>
      </c>
      <c r="F2079" s="32" t="n">
        <v>0.833</v>
      </c>
      <c r="G2079" s="32" t="n">
        <v>1</v>
      </c>
      <c r="H2079" s="32" t="n">
        <v>0.926</v>
      </c>
      <c r="I2079" s="32" t="n">
        <v>1</v>
      </c>
      <c r="J2079" s="32" t="s">
        <v>6779</v>
      </c>
      <c r="K2079" s="33" t="n">
        <f aca="false">COUNTIF(B2079:J2079,"&lt;0.05")</f>
        <v>0</v>
      </c>
      <c r="L2079" s="34" t="n">
        <f aca="false">COUNTIF(B2079:J2079,"&lt;0.005556")</f>
        <v>0</v>
      </c>
    </row>
    <row r="2080" customFormat="false" ht="15" hidden="false" customHeight="false" outlineLevel="0" collapsed="false">
      <c r="A2080" s="32" t="s">
        <v>2182</v>
      </c>
      <c r="B2080" s="32" t="n">
        <v>0.744</v>
      </c>
      <c r="C2080" s="32" t="n">
        <v>0.342</v>
      </c>
      <c r="D2080" s="32" t="n">
        <v>0.575</v>
      </c>
      <c r="E2080" s="32" t="n">
        <v>0.467</v>
      </c>
      <c r="F2080" s="32" t="n">
        <v>0.214</v>
      </c>
      <c r="G2080" s="32" t="n">
        <v>0.567</v>
      </c>
      <c r="H2080" s="32" t="n">
        <v>0.348</v>
      </c>
      <c r="I2080" s="32" t="n">
        <v>0.432</v>
      </c>
      <c r="J2080" s="32" t="n">
        <v>0.262</v>
      </c>
      <c r="K2080" s="33" t="n">
        <f aca="false">COUNTIF(B2080:J2080,"&lt;0.05")</f>
        <v>0</v>
      </c>
      <c r="L2080" s="34" t="n">
        <f aca="false">COUNTIF(B2080:J2080,"&lt;0.005556")</f>
        <v>0</v>
      </c>
    </row>
    <row r="2081" customFormat="false" ht="15" hidden="false" customHeight="false" outlineLevel="0" collapsed="false">
      <c r="A2081" s="32" t="s">
        <v>4425</v>
      </c>
      <c r="B2081" s="32" t="n">
        <v>0.072</v>
      </c>
      <c r="C2081" s="32" t="s">
        <v>6779</v>
      </c>
      <c r="D2081" s="32" t="n">
        <v>0.983</v>
      </c>
      <c r="E2081" s="32" t="n">
        <v>0.926</v>
      </c>
      <c r="F2081" s="32" t="n">
        <v>0.949</v>
      </c>
      <c r="G2081" s="32" t="n">
        <v>0.975</v>
      </c>
      <c r="H2081" s="32" t="n">
        <v>0.836</v>
      </c>
      <c r="I2081" s="32" t="n">
        <v>1</v>
      </c>
      <c r="J2081" s="32" t="n">
        <v>0.98</v>
      </c>
      <c r="K2081" s="33" t="n">
        <f aca="false">COUNTIF(B2081:J2081,"&lt;0.05")</f>
        <v>0</v>
      </c>
      <c r="L2081" s="34" t="n">
        <f aca="false">COUNTIF(B2081:J2081,"&lt;0.005556")</f>
        <v>0</v>
      </c>
    </row>
    <row r="2082" customFormat="false" ht="15" hidden="false" customHeight="false" outlineLevel="0" collapsed="false">
      <c r="A2082" s="32" t="s">
        <v>3176</v>
      </c>
      <c r="B2082" s="32" t="n">
        <v>0.855</v>
      </c>
      <c r="C2082" s="32" t="n">
        <v>0.688</v>
      </c>
      <c r="D2082" s="32" t="n">
        <v>0.66</v>
      </c>
      <c r="E2082" s="32" t="n">
        <v>0.42</v>
      </c>
      <c r="F2082" s="32" t="n">
        <v>0.76</v>
      </c>
      <c r="G2082" s="32" t="n">
        <v>0.923</v>
      </c>
      <c r="H2082" s="32" t="n">
        <v>0.513</v>
      </c>
      <c r="I2082" s="32" t="n">
        <v>1</v>
      </c>
      <c r="J2082" s="32" t="n">
        <v>0.818</v>
      </c>
      <c r="K2082" s="33" t="n">
        <f aca="false">COUNTIF(B2082:J2082,"&lt;0.05")</f>
        <v>0</v>
      </c>
      <c r="L2082" s="34" t="n">
        <f aca="false">COUNTIF(B2082:J2082,"&lt;0.005556")</f>
        <v>0</v>
      </c>
    </row>
    <row r="2083" customFormat="false" ht="15" hidden="false" customHeight="false" outlineLevel="0" collapsed="false">
      <c r="A2083" s="32" t="s">
        <v>3420</v>
      </c>
      <c r="B2083" s="32" t="n">
        <v>0.784</v>
      </c>
      <c r="C2083" s="32" t="n">
        <v>0.901</v>
      </c>
      <c r="D2083" s="32" t="n">
        <v>0.829</v>
      </c>
      <c r="E2083" s="32" t="n">
        <v>0.377</v>
      </c>
      <c r="F2083" s="32" t="n">
        <v>0.328</v>
      </c>
      <c r="G2083" s="32" t="n">
        <v>0.755</v>
      </c>
      <c r="H2083" s="32" t="n">
        <v>0.926</v>
      </c>
      <c r="I2083" s="32" t="s">
        <v>6779</v>
      </c>
      <c r="J2083" s="32" t="n">
        <v>0.981</v>
      </c>
      <c r="K2083" s="33" t="n">
        <f aca="false">COUNTIF(B2083:J2083,"&lt;0.05")</f>
        <v>0</v>
      </c>
      <c r="L2083" s="34" t="n">
        <f aca="false">COUNTIF(B2083:J2083,"&lt;0.005556")</f>
        <v>0</v>
      </c>
    </row>
    <row r="2084" customFormat="false" ht="15" hidden="false" customHeight="false" outlineLevel="0" collapsed="false">
      <c r="A2084" s="32" t="s">
        <v>614</v>
      </c>
      <c r="B2084" s="32" t="n">
        <v>0.395</v>
      </c>
      <c r="C2084" s="32" t="n">
        <v>0.59</v>
      </c>
      <c r="D2084" s="32" t="n">
        <v>0.249</v>
      </c>
      <c r="E2084" s="32" t="n">
        <v>0.29</v>
      </c>
      <c r="F2084" s="32" t="n">
        <v>0.081</v>
      </c>
      <c r="G2084" s="32" t="n">
        <v>0.124</v>
      </c>
      <c r="H2084" s="32" t="n">
        <v>0.519</v>
      </c>
      <c r="I2084" s="32" t="n">
        <v>0.602</v>
      </c>
      <c r="J2084" s="32" t="n">
        <v>0.588</v>
      </c>
      <c r="K2084" s="33" t="n">
        <f aca="false">COUNTIF(B2084:J2084,"&lt;0.05")</f>
        <v>0</v>
      </c>
      <c r="L2084" s="34" t="n">
        <f aca="false">COUNTIF(B2084:J2084,"&lt;0.005556")</f>
        <v>0</v>
      </c>
    </row>
    <row r="2085" customFormat="false" ht="15" hidden="false" customHeight="false" outlineLevel="0" collapsed="false">
      <c r="A2085" s="32" t="s">
        <v>5198</v>
      </c>
      <c r="B2085" s="32" t="n">
        <v>1</v>
      </c>
      <c r="C2085" s="32" t="n">
        <v>0.902</v>
      </c>
      <c r="D2085" s="32" t="n">
        <v>0.945</v>
      </c>
      <c r="E2085" s="32" t="n">
        <v>1</v>
      </c>
      <c r="F2085" s="32" t="s">
        <v>6779</v>
      </c>
      <c r="G2085" s="32" t="n">
        <v>0.974</v>
      </c>
      <c r="H2085" s="32" t="n">
        <v>0.93</v>
      </c>
      <c r="I2085" s="32" t="n">
        <v>1</v>
      </c>
      <c r="J2085" s="32" t="s">
        <v>6779</v>
      </c>
      <c r="K2085" s="33" t="n">
        <f aca="false">COUNTIF(B2085:J2085,"&lt;0.05")</f>
        <v>0</v>
      </c>
      <c r="L2085" s="34" t="n">
        <f aca="false">COUNTIF(B2085:J2085,"&lt;0.005556")</f>
        <v>0</v>
      </c>
    </row>
    <row r="2086" customFormat="false" ht="15" hidden="false" customHeight="false" outlineLevel="0" collapsed="false">
      <c r="A2086" s="32" t="s">
        <v>5942</v>
      </c>
      <c r="B2086" s="32" t="s">
        <v>6779</v>
      </c>
      <c r="C2086" s="32" t="s">
        <v>6779</v>
      </c>
      <c r="D2086" s="32" t="s">
        <v>6779</v>
      </c>
      <c r="E2086" s="32" t="n">
        <v>0.979</v>
      </c>
      <c r="F2086" s="32" t="n">
        <v>1</v>
      </c>
      <c r="G2086" s="32" t="s">
        <v>6779</v>
      </c>
      <c r="H2086" s="32" t="s">
        <v>6779</v>
      </c>
      <c r="I2086" s="32" t="n">
        <v>1</v>
      </c>
      <c r="J2086" s="32" t="n">
        <v>1</v>
      </c>
      <c r="K2086" s="33" t="n">
        <f aca="false">COUNTIF(B2086:J2086,"&lt;0.05")</f>
        <v>0</v>
      </c>
      <c r="L2086" s="34" t="n">
        <f aca="false">COUNTIF(B2086:J2086,"&lt;0.005556")</f>
        <v>0</v>
      </c>
    </row>
    <row r="2087" customFormat="false" ht="15" hidden="false" customHeight="false" outlineLevel="0" collapsed="false">
      <c r="A2087" s="32" t="s">
        <v>4659</v>
      </c>
      <c r="B2087" s="32" t="n">
        <v>0.977</v>
      </c>
      <c r="C2087" s="32" t="n">
        <v>0.099</v>
      </c>
      <c r="D2087" s="32" t="n">
        <v>0.982</v>
      </c>
      <c r="E2087" s="32" t="n">
        <v>0.296</v>
      </c>
      <c r="F2087" s="32" t="n">
        <v>1</v>
      </c>
      <c r="G2087" s="32" t="s">
        <v>6779</v>
      </c>
      <c r="H2087" s="32" t="n">
        <v>1</v>
      </c>
      <c r="I2087" s="32" t="n">
        <v>1</v>
      </c>
      <c r="J2087" s="32" t="s">
        <v>6779</v>
      </c>
      <c r="K2087" s="33" t="n">
        <f aca="false">COUNTIF(B2087:J2087,"&lt;0.05")</f>
        <v>0</v>
      </c>
      <c r="L2087" s="34" t="n">
        <f aca="false">COUNTIF(B2087:J2087,"&lt;0.005556")</f>
        <v>0</v>
      </c>
    </row>
    <row r="2088" customFormat="false" ht="15" hidden="false" customHeight="false" outlineLevel="0" collapsed="false">
      <c r="A2088" s="32" t="s">
        <v>3297</v>
      </c>
      <c r="B2088" s="32" t="n">
        <v>0.217</v>
      </c>
      <c r="C2088" s="32" t="n">
        <v>0.6</v>
      </c>
      <c r="D2088" s="32" t="n">
        <v>0.946</v>
      </c>
      <c r="E2088" s="32" t="n">
        <v>0.536</v>
      </c>
      <c r="F2088" s="32" t="n">
        <v>0.674</v>
      </c>
      <c r="G2088" s="32" t="n">
        <v>0.848</v>
      </c>
      <c r="H2088" s="32" t="n">
        <v>0.976</v>
      </c>
      <c r="I2088" s="32" t="n">
        <v>0.59</v>
      </c>
      <c r="J2088" s="32" t="n">
        <v>0.652</v>
      </c>
      <c r="K2088" s="33" t="n">
        <f aca="false">COUNTIF(B2088:J2088,"&lt;0.05")</f>
        <v>0</v>
      </c>
      <c r="L2088" s="34" t="n">
        <f aca="false">COUNTIF(B2088:J2088,"&lt;0.005556")</f>
        <v>0</v>
      </c>
    </row>
    <row r="2089" customFormat="false" ht="15" hidden="false" customHeight="false" outlineLevel="0" collapsed="false">
      <c r="A2089" s="32" t="s">
        <v>2495</v>
      </c>
      <c r="B2089" s="32" t="n">
        <v>0.583</v>
      </c>
      <c r="C2089" s="32" t="n">
        <v>0.4</v>
      </c>
      <c r="D2089" s="32" t="n">
        <v>0.554</v>
      </c>
      <c r="E2089" s="32" t="n">
        <v>0.277</v>
      </c>
      <c r="F2089" s="32" t="n">
        <v>0.695</v>
      </c>
      <c r="G2089" s="32" t="n">
        <v>0.21</v>
      </c>
      <c r="H2089" s="32" t="n">
        <v>0.466</v>
      </c>
      <c r="I2089" s="32" t="n">
        <v>0.461</v>
      </c>
      <c r="J2089" s="32" t="n">
        <v>0.19</v>
      </c>
      <c r="K2089" s="33" t="n">
        <f aca="false">COUNTIF(B2089:J2089,"&lt;0.05")</f>
        <v>0</v>
      </c>
      <c r="L2089" s="34" t="n">
        <f aca="false">COUNTIF(B2089:J2089,"&lt;0.005556")</f>
        <v>0</v>
      </c>
    </row>
    <row r="2090" customFormat="false" ht="15" hidden="false" customHeight="false" outlineLevel="0" collapsed="false">
      <c r="A2090" s="32" t="s">
        <v>3141</v>
      </c>
      <c r="B2090" s="32" t="n">
        <v>0.863</v>
      </c>
      <c r="C2090" s="32" t="n">
        <v>0.601</v>
      </c>
      <c r="D2090" s="32" t="n">
        <v>0.168</v>
      </c>
      <c r="E2090" s="32" t="n">
        <v>0.239</v>
      </c>
      <c r="F2090" s="32" t="n">
        <v>0.76</v>
      </c>
      <c r="G2090" s="32" t="n">
        <v>0.65</v>
      </c>
      <c r="H2090" s="32" t="n">
        <v>0.338</v>
      </c>
      <c r="I2090" s="32" t="n">
        <v>0.907</v>
      </c>
      <c r="J2090" s="32" t="n">
        <v>0.468</v>
      </c>
      <c r="K2090" s="33" t="n">
        <f aca="false">COUNTIF(B2090:J2090,"&lt;0.05")</f>
        <v>0</v>
      </c>
      <c r="L2090" s="34" t="n">
        <f aca="false">COUNTIF(B2090:J2090,"&lt;0.005556")</f>
        <v>0</v>
      </c>
    </row>
    <row r="2091" customFormat="false" ht="15" hidden="false" customHeight="false" outlineLevel="0" collapsed="false">
      <c r="A2091" s="32" t="s">
        <v>4191</v>
      </c>
      <c r="B2091" s="32" t="n">
        <v>1</v>
      </c>
      <c r="C2091" s="32" t="n">
        <v>0.233</v>
      </c>
      <c r="D2091" s="32" t="n">
        <v>0.948</v>
      </c>
      <c r="E2091" s="32" t="n">
        <v>0.893</v>
      </c>
      <c r="F2091" s="32" t="n">
        <v>0.984</v>
      </c>
      <c r="G2091" s="32" t="n">
        <v>0.974</v>
      </c>
      <c r="H2091" s="32" t="s">
        <v>6779</v>
      </c>
      <c r="I2091" s="32" t="n">
        <v>0.711</v>
      </c>
      <c r="J2091" s="32" t="n">
        <v>0.892</v>
      </c>
      <c r="K2091" s="33" t="n">
        <f aca="false">COUNTIF(B2091:J2091,"&lt;0.05")</f>
        <v>0</v>
      </c>
      <c r="L2091" s="34" t="n">
        <f aca="false">COUNTIF(B2091:J2091,"&lt;0.005556")</f>
        <v>0</v>
      </c>
    </row>
    <row r="2092" customFormat="false" ht="15" hidden="false" customHeight="false" outlineLevel="0" collapsed="false">
      <c r="A2092" s="32" t="s">
        <v>5693</v>
      </c>
      <c r="B2092" s="32" t="s">
        <v>6779</v>
      </c>
      <c r="C2092" s="32" t="n">
        <v>1</v>
      </c>
      <c r="D2092" s="32" t="n">
        <v>1</v>
      </c>
      <c r="E2092" s="32" t="n">
        <v>1</v>
      </c>
      <c r="F2092" s="32" t="n">
        <v>0.951</v>
      </c>
      <c r="G2092" s="32" t="s">
        <v>6779</v>
      </c>
      <c r="H2092" s="32" t="s">
        <v>6779</v>
      </c>
      <c r="I2092" s="32" t="s">
        <v>6779</v>
      </c>
      <c r="J2092" s="32" t="n">
        <v>0.981</v>
      </c>
      <c r="K2092" s="33" t="n">
        <f aca="false">COUNTIF(B2092:J2092,"&lt;0.05")</f>
        <v>0</v>
      </c>
      <c r="L2092" s="34" t="n">
        <f aca="false">COUNTIF(B2092:J2092,"&lt;0.005556")</f>
        <v>0</v>
      </c>
    </row>
    <row r="2093" customFormat="false" ht="15" hidden="false" customHeight="false" outlineLevel="0" collapsed="false">
      <c r="A2093" s="32" t="s">
        <v>2380</v>
      </c>
      <c r="B2093" s="32" t="n">
        <v>0.646</v>
      </c>
      <c r="C2093" s="32" t="n">
        <v>0.294</v>
      </c>
      <c r="D2093" s="32" t="n">
        <v>0.323</v>
      </c>
      <c r="E2093" s="32" t="n">
        <v>0.023</v>
      </c>
      <c r="F2093" s="32" t="n">
        <v>0.583</v>
      </c>
      <c r="G2093" s="32" t="n">
        <v>0.756</v>
      </c>
      <c r="H2093" s="32" t="n">
        <v>0.431</v>
      </c>
      <c r="I2093" s="32" t="n">
        <v>0.824</v>
      </c>
      <c r="J2093" s="32" t="n">
        <v>0.464</v>
      </c>
      <c r="K2093" s="33" t="n">
        <f aca="false">COUNTIF(B2093:J2093,"&lt;0.05")</f>
        <v>1</v>
      </c>
      <c r="L2093" s="34" t="n">
        <f aca="false">COUNTIF(B2093:J2093,"&lt;0.005556")</f>
        <v>0</v>
      </c>
    </row>
    <row r="2094" customFormat="false" ht="15" hidden="false" customHeight="false" outlineLevel="0" collapsed="false">
      <c r="A2094" s="32" t="s">
        <v>5632</v>
      </c>
      <c r="B2094" s="32" t="n">
        <v>0.931</v>
      </c>
      <c r="C2094" s="32" t="s">
        <v>6779</v>
      </c>
      <c r="D2094" s="32" t="n">
        <v>1</v>
      </c>
      <c r="E2094" s="32" t="n">
        <v>1</v>
      </c>
      <c r="F2094" s="32" t="n">
        <v>1</v>
      </c>
      <c r="G2094" s="32" t="n">
        <v>1</v>
      </c>
      <c r="H2094" s="32" t="s">
        <v>6779</v>
      </c>
      <c r="I2094" s="32" t="s">
        <v>6779</v>
      </c>
      <c r="J2094" s="32" t="s">
        <v>6779</v>
      </c>
      <c r="K2094" s="33" t="n">
        <f aca="false">COUNTIF(B2094:J2094,"&lt;0.05")</f>
        <v>0</v>
      </c>
      <c r="L2094" s="34" t="n">
        <f aca="false">COUNTIF(B2094:J2094,"&lt;0.005556")</f>
        <v>0</v>
      </c>
    </row>
    <row r="2095" customFormat="false" ht="15" hidden="false" customHeight="false" outlineLevel="0" collapsed="false">
      <c r="A2095" s="32" t="s">
        <v>2862</v>
      </c>
      <c r="B2095" s="32" t="n">
        <v>0.48</v>
      </c>
      <c r="C2095" s="32" t="n">
        <v>0.398</v>
      </c>
      <c r="D2095" s="32" t="n">
        <v>0.326</v>
      </c>
      <c r="E2095" s="32" t="n">
        <v>0.591</v>
      </c>
      <c r="F2095" s="32" t="n">
        <v>0.332</v>
      </c>
      <c r="G2095" s="32" t="n">
        <v>0.53</v>
      </c>
      <c r="H2095" s="32" t="n">
        <v>0.864</v>
      </c>
      <c r="I2095" s="32" t="n">
        <v>1</v>
      </c>
      <c r="J2095" s="32" t="n">
        <v>0.56</v>
      </c>
      <c r="K2095" s="33" t="n">
        <f aca="false">COUNTIF(B2095:J2095,"&lt;0.05")</f>
        <v>0</v>
      </c>
      <c r="L2095" s="34" t="n">
        <f aca="false">COUNTIF(B2095:J2095,"&lt;0.005556")</f>
        <v>0</v>
      </c>
    </row>
    <row r="2096" customFormat="false" ht="15" hidden="false" customHeight="false" outlineLevel="0" collapsed="false">
      <c r="A2096" s="32" t="s">
        <v>2353</v>
      </c>
      <c r="B2096" s="32" t="n">
        <v>0.531</v>
      </c>
      <c r="C2096" s="32" t="n">
        <v>0.518</v>
      </c>
      <c r="D2096" s="32" t="n">
        <v>0.612</v>
      </c>
      <c r="E2096" s="32" t="n">
        <v>0.467</v>
      </c>
      <c r="F2096" s="32" t="n">
        <v>0.054</v>
      </c>
      <c r="G2096" s="32" t="n">
        <v>0.711</v>
      </c>
      <c r="H2096" s="32" t="n">
        <v>0.085</v>
      </c>
      <c r="I2096" s="32" t="n">
        <v>0.202</v>
      </c>
      <c r="J2096" s="32" t="n">
        <v>0.559</v>
      </c>
      <c r="K2096" s="33" t="n">
        <f aca="false">COUNTIF(B2096:J2096,"&lt;0.05")</f>
        <v>0</v>
      </c>
      <c r="L2096" s="34" t="n">
        <f aca="false">COUNTIF(B2096:J2096,"&lt;0.005556")</f>
        <v>0</v>
      </c>
    </row>
    <row r="2097" customFormat="false" ht="15" hidden="false" customHeight="false" outlineLevel="0" collapsed="false">
      <c r="A2097" s="32" t="s">
        <v>2377</v>
      </c>
      <c r="B2097" s="32" t="n">
        <v>0.586</v>
      </c>
      <c r="C2097" s="32" t="n">
        <v>0.093</v>
      </c>
      <c r="D2097" s="32" t="n">
        <v>0.174</v>
      </c>
      <c r="E2097" s="32" t="n">
        <v>0.679</v>
      </c>
      <c r="F2097" s="32" t="n">
        <v>0.506</v>
      </c>
      <c r="G2097" s="32" t="n">
        <v>0.581</v>
      </c>
      <c r="H2097" s="32" t="n">
        <v>0.18</v>
      </c>
      <c r="I2097" s="32" t="n">
        <v>0.599</v>
      </c>
      <c r="J2097" s="32" t="n">
        <v>0.627</v>
      </c>
      <c r="K2097" s="33" t="n">
        <f aca="false">COUNTIF(B2097:J2097,"&lt;0.05")</f>
        <v>0</v>
      </c>
      <c r="L2097" s="34" t="n">
        <f aca="false">COUNTIF(B2097:J2097,"&lt;0.005556")</f>
        <v>0</v>
      </c>
    </row>
    <row r="2098" customFormat="false" ht="15" hidden="false" customHeight="false" outlineLevel="0" collapsed="false">
      <c r="A2098" s="32" t="s">
        <v>3215</v>
      </c>
      <c r="B2098" s="32" t="n">
        <v>0.434</v>
      </c>
      <c r="C2098" s="32" t="n">
        <v>0.504</v>
      </c>
      <c r="D2098" s="32" t="n">
        <v>0.573</v>
      </c>
      <c r="E2098" s="32" t="n">
        <v>0.594</v>
      </c>
      <c r="F2098" s="32" t="n">
        <v>0.326</v>
      </c>
      <c r="G2098" s="32" t="n">
        <v>0.975</v>
      </c>
      <c r="H2098" s="32" t="n">
        <v>0.848</v>
      </c>
      <c r="I2098" s="32" t="n">
        <v>1</v>
      </c>
      <c r="J2098" s="32" t="n">
        <v>0.542</v>
      </c>
      <c r="K2098" s="33" t="n">
        <f aca="false">COUNTIF(B2098:J2098,"&lt;0.05")</f>
        <v>0</v>
      </c>
      <c r="L2098" s="34" t="n">
        <f aca="false">COUNTIF(B2098:J2098,"&lt;0.005556")</f>
        <v>0</v>
      </c>
    </row>
    <row r="2099" customFormat="false" ht="15" hidden="false" customHeight="false" outlineLevel="0" collapsed="false">
      <c r="A2099" s="32" t="s">
        <v>4939</v>
      </c>
      <c r="B2099" s="32" t="n">
        <v>0.023</v>
      </c>
      <c r="C2099" s="32" t="n">
        <v>1</v>
      </c>
      <c r="D2099" s="32" t="n">
        <v>0.898</v>
      </c>
      <c r="E2099" s="32" t="n">
        <v>1</v>
      </c>
      <c r="F2099" s="32" t="n">
        <v>0.984</v>
      </c>
      <c r="G2099" s="32" t="n">
        <v>1</v>
      </c>
      <c r="H2099" s="32" t="n">
        <v>0.976</v>
      </c>
      <c r="I2099" s="32" t="n">
        <v>1</v>
      </c>
      <c r="J2099" s="32" t="n">
        <v>0.945</v>
      </c>
      <c r="K2099" s="33" t="n">
        <f aca="false">COUNTIF(B2099:J2099,"&lt;0.05")</f>
        <v>1</v>
      </c>
      <c r="L2099" s="34" t="n">
        <f aca="false">COUNTIF(B2099:J2099,"&lt;0.005556")</f>
        <v>0</v>
      </c>
    </row>
    <row r="2100" customFormat="false" ht="15" hidden="false" customHeight="false" outlineLevel="0" collapsed="false">
      <c r="A2100" s="32" t="s">
        <v>666</v>
      </c>
      <c r="B2100" s="32" t="n">
        <v>0.227</v>
      </c>
      <c r="C2100" s="32" t="n">
        <v>0.308</v>
      </c>
      <c r="D2100" s="32" t="n">
        <v>0.335</v>
      </c>
      <c r="E2100" s="32" t="n">
        <v>0.417</v>
      </c>
      <c r="F2100" s="32" t="n">
        <v>0.527</v>
      </c>
      <c r="G2100" s="32" t="n">
        <v>0.635</v>
      </c>
      <c r="H2100" s="32" t="n">
        <v>0.48</v>
      </c>
      <c r="I2100" s="32" t="n">
        <v>0.196</v>
      </c>
      <c r="J2100" s="32" t="n">
        <v>0.644</v>
      </c>
      <c r="K2100" s="33" t="n">
        <f aca="false">COUNTIF(B2100:J2100,"&lt;0.05")</f>
        <v>0</v>
      </c>
      <c r="L2100" s="34" t="n">
        <f aca="false">COUNTIF(B2100:J2100,"&lt;0.005556")</f>
        <v>0</v>
      </c>
    </row>
    <row r="2101" customFormat="false" ht="15" hidden="false" customHeight="false" outlineLevel="0" collapsed="false">
      <c r="A2101" s="32" t="s">
        <v>5353</v>
      </c>
      <c r="B2101" s="32" t="s">
        <v>6779</v>
      </c>
      <c r="C2101" s="32" t="n">
        <v>1</v>
      </c>
      <c r="D2101" s="32" t="n">
        <v>1</v>
      </c>
      <c r="E2101" s="32" t="n">
        <v>0.978</v>
      </c>
      <c r="F2101" s="32" t="n">
        <v>0.949</v>
      </c>
      <c r="G2101" s="32" t="n">
        <v>1</v>
      </c>
      <c r="H2101" s="32" t="s">
        <v>6779</v>
      </c>
      <c r="I2101" s="32" t="s">
        <v>6779</v>
      </c>
      <c r="J2101" s="32" t="s">
        <v>6779</v>
      </c>
      <c r="K2101" s="33" t="n">
        <f aca="false">COUNTIF(B2101:J2101,"&lt;0.05")</f>
        <v>0</v>
      </c>
      <c r="L2101" s="34" t="n">
        <f aca="false">COUNTIF(B2101:J2101,"&lt;0.005556")</f>
        <v>0</v>
      </c>
    </row>
    <row r="2102" customFormat="false" ht="15" hidden="false" customHeight="false" outlineLevel="0" collapsed="false">
      <c r="A2102" s="32" t="s">
        <v>3049</v>
      </c>
      <c r="B2102" s="32" t="n">
        <v>0.481</v>
      </c>
      <c r="C2102" s="32" t="n">
        <v>0.672</v>
      </c>
      <c r="D2102" s="32" t="n">
        <v>0.749</v>
      </c>
      <c r="E2102" s="32" t="n">
        <v>0.316</v>
      </c>
      <c r="F2102" s="32" t="n">
        <v>0.242</v>
      </c>
      <c r="G2102" s="32" t="n">
        <v>0.92</v>
      </c>
      <c r="H2102" s="32" t="n">
        <v>0.68</v>
      </c>
      <c r="I2102" s="32" t="n">
        <v>0.462</v>
      </c>
      <c r="J2102" s="32" t="n">
        <v>0.825</v>
      </c>
      <c r="K2102" s="33" t="n">
        <f aca="false">COUNTIF(B2102:J2102,"&lt;0.05")</f>
        <v>0</v>
      </c>
      <c r="L2102" s="34" t="n">
        <f aca="false">COUNTIF(B2102:J2102,"&lt;0.005556")</f>
        <v>0</v>
      </c>
    </row>
    <row r="2103" customFormat="false" ht="15" hidden="false" customHeight="false" outlineLevel="0" collapsed="false">
      <c r="A2103" s="32" t="s">
        <v>4644</v>
      </c>
      <c r="B2103" s="32" t="n">
        <v>0.978</v>
      </c>
      <c r="C2103" s="32" t="n">
        <v>0.983</v>
      </c>
      <c r="D2103" s="32" t="s">
        <v>6779</v>
      </c>
      <c r="E2103" s="32" t="n">
        <v>0.072</v>
      </c>
      <c r="F2103" s="32" t="n">
        <v>0.948</v>
      </c>
      <c r="G2103" s="32" t="s">
        <v>6779</v>
      </c>
      <c r="H2103" s="32" t="n">
        <v>0.975</v>
      </c>
      <c r="I2103" s="32" t="n">
        <v>1</v>
      </c>
      <c r="J2103" s="32" t="n">
        <v>0.943</v>
      </c>
      <c r="K2103" s="33" t="n">
        <f aca="false">COUNTIF(B2103:J2103,"&lt;0.05")</f>
        <v>0</v>
      </c>
      <c r="L2103" s="34" t="n">
        <f aca="false">COUNTIF(B2103:J2103,"&lt;0.005556")</f>
        <v>0</v>
      </c>
    </row>
    <row r="2104" customFormat="false" ht="15" hidden="false" customHeight="false" outlineLevel="0" collapsed="false">
      <c r="A2104" s="32" t="s">
        <v>2754</v>
      </c>
      <c r="B2104" s="32" t="n">
        <v>0.782</v>
      </c>
      <c r="C2104" s="32" t="n">
        <v>0.767</v>
      </c>
      <c r="D2104" s="32" t="n">
        <v>0.829</v>
      </c>
      <c r="E2104" s="32" t="n">
        <v>0.482</v>
      </c>
      <c r="F2104" s="32" t="n">
        <v>0.404</v>
      </c>
      <c r="G2104" s="32" t="n">
        <v>0.259</v>
      </c>
      <c r="H2104" s="32" t="n">
        <v>0.224</v>
      </c>
      <c r="I2104" s="32" t="n">
        <v>0.693</v>
      </c>
      <c r="J2104" s="32" t="n">
        <v>0.734</v>
      </c>
      <c r="K2104" s="33" t="n">
        <f aca="false">COUNTIF(B2104:J2104,"&lt;0.05")</f>
        <v>0</v>
      </c>
      <c r="L2104" s="34" t="n">
        <f aca="false">COUNTIF(B2104:J2104,"&lt;0.005556")</f>
        <v>0</v>
      </c>
    </row>
    <row r="2105" customFormat="false" ht="15" hidden="false" customHeight="false" outlineLevel="0" collapsed="false">
      <c r="A2105" s="32" t="s">
        <v>5378</v>
      </c>
      <c r="B2105" s="32" t="n">
        <v>0.977</v>
      </c>
      <c r="C2105" s="32" t="n">
        <v>1</v>
      </c>
      <c r="D2105" s="32" t="s">
        <v>6779</v>
      </c>
      <c r="E2105" s="32" t="n">
        <v>0.957</v>
      </c>
      <c r="F2105" s="32" t="s">
        <v>6779</v>
      </c>
      <c r="G2105" s="32" t="s">
        <v>6779</v>
      </c>
      <c r="H2105" s="32" t="n">
        <v>1</v>
      </c>
      <c r="I2105" s="32" t="n">
        <v>1</v>
      </c>
      <c r="J2105" s="32" t="n">
        <v>1</v>
      </c>
      <c r="K2105" s="33" t="n">
        <f aca="false">COUNTIF(B2105:J2105,"&lt;0.05")</f>
        <v>0</v>
      </c>
      <c r="L2105" s="34" t="n">
        <f aca="false">COUNTIF(B2105:J2105,"&lt;0.005556")</f>
        <v>0</v>
      </c>
    </row>
    <row r="2106" customFormat="false" ht="15" hidden="false" customHeight="false" outlineLevel="0" collapsed="false">
      <c r="A2106" s="32" t="s">
        <v>2491</v>
      </c>
      <c r="B2106" s="32" t="n">
        <v>0.285</v>
      </c>
      <c r="C2106" s="32" t="n">
        <v>0.379</v>
      </c>
      <c r="D2106" s="32" t="n">
        <v>0.055</v>
      </c>
      <c r="E2106" s="32" t="n">
        <v>0.168</v>
      </c>
      <c r="F2106" s="32" t="n">
        <v>0.498</v>
      </c>
      <c r="G2106" s="32" t="n">
        <v>0.397</v>
      </c>
      <c r="H2106" s="32" t="n">
        <v>0.321</v>
      </c>
      <c r="I2106" s="32" t="n">
        <v>0.711</v>
      </c>
      <c r="J2106" s="32" t="n">
        <v>0.745</v>
      </c>
      <c r="K2106" s="33" t="n">
        <f aca="false">COUNTIF(B2106:J2106,"&lt;0.05")</f>
        <v>0</v>
      </c>
      <c r="L2106" s="34" t="n">
        <f aca="false">COUNTIF(B2106:J2106,"&lt;0.005556")</f>
        <v>0</v>
      </c>
    </row>
    <row r="2107" customFormat="false" ht="15" hidden="false" customHeight="false" outlineLevel="0" collapsed="false">
      <c r="A2107" s="32" t="s">
        <v>4864</v>
      </c>
      <c r="B2107" s="32" t="n">
        <v>1</v>
      </c>
      <c r="C2107" s="32" t="s">
        <v>6779</v>
      </c>
      <c r="D2107" s="32" t="n">
        <v>0.947</v>
      </c>
      <c r="E2107" s="32" t="n">
        <v>0.929</v>
      </c>
      <c r="F2107" s="32" t="n">
        <v>0.983</v>
      </c>
      <c r="G2107" s="32" t="n">
        <v>0.848</v>
      </c>
      <c r="H2107" s="32" t="n">
        <v>1</v>
      </c>
      <c r="I2107" s="32" t="s">
        <v>6779</v>
      </c>
      <c r="J2107" s="32" t="n">
        <v>1</v>
      </c>
      <c r="K2107" s="33" t="n">
        <f aca="false">COUNTIF(B2107:J2107,"&lt;0.05")</f>
        <v>0</v>
      </c>
      <c r="L2107" s="34" t="n">
        <f aca="false">COUNTIF(B2107:J2107,"&lt;0.005556")</f>
        <v>0</v>
      </c>
    </row>
    <row r="2108" customFormat="false" ht="15" hidden="false" customHeight="false" outlineLevel="0" collapsed="false">
      <c r="A2108" s="32" t="s">
        <v>1735</v>
      </c>
      <c r="B2108" s="32" t="n">
        <v>0.106</v>
      </c>
      <c r="C2108" s="32" t="n">
        <v>0.262</v>
      </c>
      <c r="D2108" s="32" t="n">
        <v>0.177</v>
      </c>
      <c r="E2108" s="32" t="n">
        <v>0.374</v>
      </c>
      <c r="F2108" s="32" t="n">
        <v>0.191</v>
      </c>
      <c r="G2108" s="32" t="n">
        <v>0.417</v>
      </c>
      <c r="H2108" s="32" t="n">
        <v>0.605</v>
      </c>
      <c r="I2108" s="32" t="n">
        <v>0.709</v>
      </c>
      <c r="J2108" s="32" t="n">
        <v>0.205</v>
      </c>
      <c r="K2108" s="33" t="n">
        <f aca="false">COUNTIF(B2108:J2108,"&lt;0.05")</f>
        <v>0</v>
      </c>
      <c r="L2108" s="34" t="n">
        <f aca="false">COUNTIF(B2108:J2108,"&lt;0.005556")</f>
        <v>0</v>
      </c>
    </row>
    <row r="2109" customFormat="false" ht="15" hidden="false" customHeight="false" outlineLevel="0" collapsed="false">
      <c r="A2109" s="32" t="s">
        <v>5195</v>
      </c>
      <c r="B2109" s="32" t="n">
        <v>0.977</v>
      </c>
      <c r="C2109" s="32" t="n">
        <v>0.983</v>
      </c>
      <c r="D2109" s="32" t="n">
        <v>1</v>
      </c>
      <c r="E2109" s="32" t="n">
        <v>0.993</v>
      </c>
      <c r="F2109" s="32" t="n">
        <v>1</v>
      </c>
      <c r="G2109" s="32" t="n">
        <v>0.975</v>
      </c>
      <c r="H2109" s="32" t="n">
        <v>0.929</v>
      </c>
      <c r="I2109" s="32" t="n">
        <v>1</v>
      </c>
      <c r="J2109" s="32" t="n">
        <v>0.982</v>
      </c>
      <c r="K2109" s="33" t="n">
        <f aca="false">COUNTIF(B2109:J2109,"&lt;0.05")</f>
        <v>0</v>
      </c>
      <c r="L2109" s="34" t="n">
        <f aca="false">COUNTIF(B2109:J2109,"&lt;0.005556")</f>
        <v>0</v>
      </c>
    </row>
    <row r="2110" customFormat="false" ht="15" hidden="false" customHeight="false" outlineLevel="0" collapsed="false">
      <c r="A2110" s="32" t="s">
        <v>2508</v>
      </c>
      <c r="B2110" s="32" t="n">
        <v>0.756</v>
      </c>
      <c r="C2110" s="32" t="n">
        <v>0.527</v>
      </c>
      <c r="D2110" s="32" t="n">
        <v>0.124</v>
      </c>
      <c r="E2110" s="32" t="n">
        <v>0.181</v>
      </c>
      <c r="F2110" s="32" t="n">
        <v>0.587</v>
      </c>
      <c r="G2110" s="32" t="n">
        <v>0.214</v>
      </c>
      <c r="H2110" s="32" t="n">
        <v>0.632</v>
      </c>
      <c r="I2110" s="32" t="n">
        <v>0.656</v>
      </c>
      <c r="J2110" s="32" t="n">
        <v>0.024</v>
      </c>
      <c r="K2110" s="33" t="n">
        <f aca="false">COUNTIF(B2110:J2110,"&lt;0.05")</f>
        <v>1</v>
      </c>
      <c r="L2110" s="34" t="n">
        <f aca="false">COUNTIF(B2110:J2110,"&lt;0.005556")</f>
        <v>0</v>
      </c>
    </row>
    <row r="2111" customFormat="false" ht="15" hidden="false" customHeight="false" outlineLevel="0" collapsed="false">
      <c r="A2111" s="32" t="s">
        <v>6233</v>
      </c>
      <c r="B2111" s="32" t="s">
        <v>6779</v>
      </c>
      <c r="C2111" s="32" t="n">
        <v>1</v>
      </c>
      <c r="D2111" s="32" t="s">
        <v>6779</v>
      </c>
      <c r="E2111" s="32" t="n">
        <v>0.993</v>
      </c>
      <c r="F2111" s="32" t="s">
        <v>6779</v>
      </c>
      <c r="G2111" s="32" t="s">
        <v>6779</v>
      </c>
      <c r="H2111" s="32" t="n">
        <v>1</v>
      </c>
      <c r="I2111" s="32" t="s">
        <v>6779</v>
      </c>
      <c r="J2111" s="32" t="s">
        <v>6779</v>
      </c>
      <c r="K2111" s="33" t="n">
        <f aca="false">COUNTIF(B2111:J2111,"&lt;0.05")</f>
        <v>0</v>
      </c>
      <c r="L2111" s="34" t="n">
        <f aca="false">COUNTIF(B2111:J2111,"&lt;0.005556")</f>
        <v>0</v>
      </c>
    </row>
    <row r="2112" customFormat="false" ht="15" hidden="false" customHeight="false" outlineLevel="0" collapsed="false">
      <c r="A2112" s="32" t="s">
        <v>1038</v>
      </c>
      <c r="B2112" s="32" t="n">
        <v>0.31</v>
      </c>
      <c r="C2112" s="32" t="n">
        <v>0.446</v>
      </c>
      <c r="D2112" s="32" t="n">
        <v>0.131</v>
      </c>
      <c r="E2112" s="32" t="n">
        <v>0.091</v>
      </c>
      <c r="F2112" s="32" t="n">
        <v>0.489</v>
      </c>
      <c r="G2112" s="32" t="n">
        <v>0.548</v>
      </c>
      <c r="H2112" s="32" t="n">
        <v>0.056</v>
      </c>
      <c r="I2112" s="32" t="n">
        <v>0.453</v>
      </c>
      <c r="J2112" s="32" t="n">
        <v>0.352</v>
      </c>
      <c r="K2112" s="33" t="n">
        <f aca="false">COUNTIF(B2112:J2112,"&lt;0.05")</f>
        <v>0</v>
      </c>
      <c r="L2112" s="34" t="n">
        <f aca="false">COUNTIF(B2112:J2112,"&lt;0.005556")</f>
        <v>0</v>
      </c>
    </row>
    <row r="2113" customFormat="false" ht="15" hidden="false" customHeight="false" outlineLevel="0" collapsed="false">
      <c r="A2113" s="32" t="s">
        <v>4896</v>
      </c>
      <c r="B2113" s="32" t="n">
        <v>1</v>
      </c>
      <c r="C2113" s="32" t="n">
        <v>0.9</v>
      </c>
      <c r="D2113" s="32" t="n">
        <v>1</v>
      </c>
      <c r="E2113" s="32" t="n">
        <v>0.978</v>
      </c>
      <c r="F2113" s="32" t="n">
        <v>1</v>
      </c>
      <c r="G2113" s="32" t="s">
        <v>6779</v>
      </c>
      <c r="H2113" s="32" t="n">
        <v>0.976</v>
      </c>
      <c r="I2113" s="32" t="s">
        <v>6779</v>
      </c>
      <c r="J2113" s="32" t="n">
        <v>0.894</v>
      </c>
      <c r="K2113" s="33" t="n">
        <f aca="false">COUNTIF(B2113:J2113,"&lt;0.05")</f>
        <v>0</v>
      </c>
      <c r="L2113" s="34" t="n">
        <f aca="false">COUNTIF(B2113:J2113,"&lt;0.005556")</f>
        <v>0</v>
      </c>
    </row>
    <row r="2114" customFormat="false" ht="15" hidden="false" customHeight="false" outlineLevel="0" collapsed="false">
      <c r="A2114" s="32" t="s">
        <v>3318</v>
      </c>
      <c r="B2114" s="32" t="n">
        <v>1</v>
      </c>
      <c r="C2114" s="32" t="n">
        <v>0.759</v>
      </c>
      <c r="D2114" s="32" t="n">
        <v>0.946</v>
      </c>
      <c r="E2114" s="32" t="n">
        <v>0.493</v>
      </c>
      <c r="F2114" s="32" t="n">
        <v>0.982</v>
      </c>
      <c r="G2114" s="32" t="n">
        <v>0.92</v>
      </c>
      <c r="H2114" s="32" t="n">
        <v>0.461</v>
      </c>
      <c r="I2114" s="32" t="n">
        <v>0.966</v>
      </c>
      <c r="J2114" s="32" t="n">
        <v>0.547</v>
      </c>
      <c r="K2114" s="33" t="n">
        <f aca="false">COUNTIF(B2114:J2114,"&lt;0.05")</f>
        <v>0</v>
      </c>
      <c r="L2114" s="34" t="n">
        <f aca="false">COUNTIF(B2114:J2114,"&lt;0.005556")</f>
        <v>0</v>
      </c>
    </row>
    <row r="2115" customFormat="false" ht="15" hidden="false" customHeight="false" outlineLevel="0" collapsed="false">
      <c r="A2115" s="32" t="s">
        <v>6264</v>
      </c>
      <c r="B2115" s="32" t="s">
        <v>6779</v>
      </c>
      <c r="C2115" s="32" t="s">
        <v>6779</v>
      </c>
      <c r="D2115" s="32" t="s">
        <v>6779</v>
      </c>
      <c r="E2115" s="32" t="n">
        <v>1</v>
      </c>
      <c r="F2115" s="32" t="s">
        <v>6779</v>
      </c>
      <c r="G2115" s="32" t="s">
        <v>6779</v>
      </c>
      <c r="H2115" s="32" t="n">
        <v>1</v>
      </c>
      <c r="I2115" s="32" t="s">
        <v>6779</v>
      </c>
      <c r="J2115" s="32" t="n">
        <v>1</v>
      </c>
      <c r="K2115" s="33" t="n">
        <f aca="false">COUNTIF(B2115:J2115,"&lt;0.05")</f>
        <v>0</v>
      </c>
      <c r="L2115" s="34" t="n">
        <f aca="false">COUNTIF(B2115:J2115,"&lt;0.005556")</f>
        <v>0</v>
      </c>
    </row>
    <row r="2116" customFormat="false" ht="15" hidden="false" customHeight="false" outlineLevel="0" collapsed="false">
      <c r="A2116" s="32" t="s">
        <v>5009</v>
      </c>
      <c r="B2116" s="32" t="s">
        <v>6779</v>
      </c>
      <c r="C2116" s="32" t="n">
        <v>1</v>
      </c>
      <c r="D2116" s="32" t="s">
        <v>6779</v>
      </c>
      <c r="E2116" s="32" t="n">
        <v>0.956</v>
      </c>
      <c r="F2116" s="32" t="n">
        <v>1</v>
      </c>
      <c r="G2116" s="32" t="s">
        <v>6779</v>
      </c>
      <c r="H2116" s="32" t="n">
        <v>0.931</v>
      </c>
      <c r="I2116" s="32" t="n">
        <v>0.18</v>
      </c>
      <c r="J2116" s="32" t="n">
        <v>0.178</v>
      </c>
      <c r="K2116" s="33" t="n">
        <f aca="false">COUNTIF(B2116:J2116,"&lt;0.05")</f>
        <v>0</v>
      </c>
      <c r="L2116" s="34" t="n">
        <f aca="false">COUNTIF(B2116:J2116,"&lt;0.005556")</f>
        <v>0</v>
      </c>
    </row>
    <row r="2117" customFormat="false" ht="15" hidden="false" customHeight="false" outlineLevel="0" collapsed="false">
      <c r="A2117" s="32" t="s">
        <v>2318</v>
      </c>
      <c r="B2117" s="32" t="n">
        <v>0.46</v>
      </c>
      <c r="C2117" s="32" t="n">
        <v>0.508</v>
      </c>
      <c r="D2117" s="32" t="n">
        <v>0.517</v>
      </c>
      <c r="E2117" s="32" t="n">
        <v>0.283</v>
      </c>
      <c r="F2117" s="32" t="n">
        <v>0.384</v>
      </c>
      <c r="G2117" s="32" t="n">
        <v>0.468</v>
      </c>
      <c r="H2117" s="32" t="n">
        <v>0.55</v>
      </c>
      <c r="I2117" s="32" t="n">
        <v>0.292</v>
      </c>
      <c r="J2117" s="32" t="n">
        <v>0.742</v>
      </c>
      <c r="K2117" s="33" t="n">
        <f aca="false">COUNTIF(B2117:J2117,"&lt;0.05")</f>
        <v>0</v>
      </c>
      <c r="L2117" s="34" t="n">
        <f aca="false">COUNTIF(B2117:J2117,"&lt;0.005556")</f>
        <v>0</v>
      </c>
    </row>
    <row r="2118" customFormat="false" ht="15" hidden="false" customHeight="false" outlineLevel="0" collapsed="false">
      <c r="A2118" s="32" t="s">
        <v>358</v>
      </c>
      <c r="B2118" s="32" t="n">
        <v>0.458</v>
      </c>
      <c r="C2118" s="32" t="n">
        <v>0.318</v>
      </c>
      <c r="D2118" s="32" t="n">
        <v>0.538</v>
      </c>
      <c r="E2118" s="32" t="n">
        <v>0.281</v>
      </c>
      <c r="F2118" s="32" t="n">
        <v>0.113</v>
      </c>
      <c r="G2118" s="32" t="n">
        <v>0.289</v>
      </c>
      <c r="H2118" s="32" t="n">
        <v>0.63</v>
      </c>
      <c r="I2118" s="32" t="n">
        <v>0.246</v>
      </c>
      <c r="J2118" s="32" t="n">
        <v>0.249</v>
      </c>
      <c r="K2118" s="33" t="n">
        <f aca="false">COUNTIF(B2118:J2118,"&lt;0.05")</f>
        <v>0</v>
      </c>
      <c r="L2118" s="34" t="n">
        <f aca="false">COUNTIF(B2118:J2118,"&lt;0.005556")</f>
        <v>0</v>
      </c>
    </row>
    <row r="2119" customFormat="false" ht="15" hidden="false" customHeight="false" outlineLevel="0" collapsed="false">
      <c r="A2119" s="32" t="s">
        <v>3509</v>
      </c>
      <c r="B2119" s="32" t="n">
        <v>0.778</v>
      </c>
      <c r="C2119" s="32" t="n">
        <v>0.843</v>
      </c>
      <c r="D2119" s="32" t="n">
        <v>0.574</v>
      </c>
      <c r="E2119" s="32" t="n">
        <v>0.692</v>
      </c>
      <c r="F2119" s="32" t="n">
        <v>0.588</v>
      </c>
      <c r="G2119" s="32" t="n">
        <v>1</v>
      </c>
      <c r="H2119" s="32" t="n">
        <v>0.925</v>
      </c>
      <c r="I2119" s="32" t="n">
        <v>0.971</v>
      </c>
      <c r="J2119" s="32" t="n">
        <v>0.94</v>
      </c>
      <c r="K2119" s="33" t="n">
        <f aca="false">COUNTIF(B2119:J2119,"&lt;0.05")</f>
        <v>0</v>
      </c>
      <c r="L2119" s="34" t="n">
        <f aca="false">COUNTIF(B2119:J2119,"&lt;0.005556")</f>
        <v>0</v>
      </c>
    </row>
    <row r="2120" customFormat="false" ht="15" hidden="false" customHeight="false" outlineLevel="0" collapsed="false">
      <c r="A2120" s="32" t="s">
        <v>2425</v>
      </c>
      <c r="B2120" s="32" t="n">
        <v>0.31</v>
      </c>
      <c r="C2120" s="32" t="n">
        <v>0.618</v>
      </c>
      <c r="D2120" s="32" t="n">
        <v>0.614</v>
      </c>
      <c r="E2120" s="32" t="n">
        <v>0.304</v>
      </c>
      <c r="F2120" s="32" t="n">
        <v>0.584</v>
      </c>
      <c r="G2120" s="32" t="n">
        <v>0.023</v>
      </c>
      <c r="H2120" s="32" t="n">
        <v>0.338</v>
      </c>
      <c r="I2120" s="32" t="n">
        <v>0.91</v>
      </c>
      <c r="J2120" s="32" t="n">
        <v>0.639</v>
      </c>
      <c r="K2120" s="33" t="n">
        <f aca="false">COUNTIF(B2120:J2120,"&lt;0.05")</f>
        <v>1</v>
      </c>
      <c r="L2120" s="34" t="n">
        <f aca="false">COUNTIF(B2120:J2120,"&lt;0.005556")</f>
        <v>0</v>
      </c>
    </row>
    <row r="2121" customFormat="false" ht="15" hidden="false" customHeight="false" outlineLevel="0" collapsed="false">
      <c r="A2121" s="32" t="s">
        <v>5177</v>
      </c>
      <c r="B2121" s="32" t="n">
        <v>0.978</v>
      </c>
      <c r="C2121" s="32" t="n">
        <v>1</v>
      </c>
      <c r="D2121" s="32" t="n">
        <v>0.983</v>
      </c>
      <c r="E2121" s="32" t="n">
        <v>0.106</v>
      </c>
      <c r="F2121" s="32" t="s">
        <v>6779</v>
      </c>
      <c r="G2121" s="32" t="s">
        <v>6779</v>
      </c>
      <c r="H2121" s="32" t="n">
        <v>0.924</v>
      </c>
      <c r="I2121" s="32" t="s">
        <v>6779</v>
      </c>
      <c r="J2121" s="32" t="s">
        <v>6779</v>
      </c>
      <c r="K2121" s="33" t="n">
        <f aca="false">COUNTIF(B2121:J2121,"&lt;0.05")</f>
        <v>0</v>
      </c>
      <c r="L2121" s="34" t="n">
        <f aca="false">COUNTIF(B2121:J2121,"&lt;0.005556")</f>
        <v>0</v>
      </c>
    </row>
    <row r="2122" customFormat="false" ht="15" hidden="false" customHeight="false" outlineLevel="0" collapsed="false">
      <c r="A2122" s="32" t="s">
        <v>5057</v>
      </c>
      <c r="B2122" s="32" t="n">
        <v>0.977</v>
      </c>
      <c r="C2122" s="32" t="n">
        <v>1</v>
      </c>
      <c r="D2122" s="32" t="s">
        <v>6779</v>
      </c>
      <c r="E2122" s="32" t="n">
        <v>0.979</v>
      </c>
      <c r="F2122" s="32" t="s">
        <v>6779</v>
      </c>
      <c r="G2122" s="32" t="n">
        <v>0.648</v>
      </c>
      <c r="H2122" s="32" t="n">
        <v>0.025</v>
      </c>
      <c r="I2122" s="32" t="s">
        <v>6779</v>
      </c>
      <c r="J2122" s="32" t="n">
        <v>1</v>
      </c>
      <c r="K2122" s="33" t="n">
        <f aca="false">COUNTIF(B2122:J2122,"&lt;0.05")</f>
        <v>1</v>
      </c>
      <c r="L2122" s="34" t="n">
        <f aca="false">COUNTIF(B2122:J2122,"&lt;0.005556")</f>
        <v>0</v>
      </c>
    </row>
    <row r="2123" customFormat="false" ht="15" hidden="false" customHeight="false" outlineLevel="0" collapsed="false">
      <c r="A2123" s="32" t="s">
        <v>5842</v>
      </c>
      <c r="B2123" s="32" t="s">
        <v>6779</v>
      </c>
      <c r="C2123" s="32" t="n">
        <v>0.984</v>
      </c>
      <c r="D2123" s="32" t="n">
        <v>1</v>
      </c>
      <c r="E2123" s="32" t="n">
        <v>1</v>
      </c>
      <c r="F2123" s="32" t="n">
        <v>1</v>
      </c>
      <c r="G2123" s="32" t="n">
        <v>1</v>
      </c>
      <c r="H2123" s="32" t="s">
        <v>6779</v>
      </c>
      <c r="I2123" s="32" t="s">
        <v>6779</v>
      </c>
      <c r="J2123" s="32" t="s">
        <v>6779</v>
      </c>
      <c r="K2123" s="33" t="n">
        <f aca="false">COUNTIF(B2123:J2123,"&lt;0.05")</f>
        <v>0</v>
      </c>
      <c r="L2123" s="34" t="n">
        <f aca="false">COUNTIF(B2123:J2123,"&lt;0.005556")</f>
        <v>0</v>
      </c>
    </row>
    <row r="2124" customFormat="false" ht="15" hidden="false" customHeight="false" outlineLevel="0" collapsed="false">
      <c r="A2124" s="32" t="s">
        <v>4507</v>
      </c>
      <c r="B2124" s="32" t="n">
        <v>0.977</v>
      </c>
      <c r="C2124" s="32" t="n">
        <v>0.983</v>
      </c>
      <c r="D2124" s="32" t="n">
        <v>1</v>
      </c>
      <c r="E2124" s="32" t="n">
        <v>0.978</v>
      </c>
      <c r="F2124" s="32" t="n">
        <v>0.897</v>
      </c>
      <c r="G2124" s="32" t="n">
        <v>0.974</v>
      </c>
      <c r="H2124" s="32" t="n">
        <v>0.93</v>
      </c>
      <c r="I2124" s="32" t="n">
        <v>1</v>
      </c>
      <c r="J2124" s="32" t="n">
        <v>1</v>
      </c>
      <c r="K2124" s="33" t="n">
        <f aca="false">COUNTIF(B2124:J2124,"&lt;0.05")</f>
        <v>0</v>
      </c>
      <c r="L2124" s="34" t="n">
        <f aca="false">COUNTIF(B2124:J2124,"&lt;0.005556")</f>
        <v>0</v>
      </c>
    </row>
    <row r="2125" customFormat="false" ht="15" hidden="false" customHeight="false" outlineLevel="0" collapsed="false">
      <c r="A2125" s="32" t="s">
        <v>3694</v>
      </c>
      <c r="B2125" s="32" t="n">
        <v>0.688</v>
      </c>
      <c r="C2125" s="32" t="n">
        <v>0.952</v>
      </c>
      <c r="D2125" s="32" t="n">
        <v>0.983</v>
      </c>
      <c r="E2125" s="32" t="n">
        <v>0.482</v>
      </c>
      <c r="F2125" s="32" t="n">
        <v>0.9</v>
      </c>
      <c r="G2125" s="32" t="n">
        <v>0.975</v>
      </c>
      <c r="H2125" s="32" t="n">
        <v>1</v>
      </c>
      <c r="I2125" s="32" t="n">
        <v>0.712</v>
      </c>
      <c r="J2125" s="32" t="n">
        <v>0.35</v>
      </c>
      <c r="K2125" s="33" t="n">
        <f aca="false">COUNTIF(B2125:J2125,"&lt;0.05")</f>
        <v>0</v>
      </c>
      <c r="L2125" s="34" t="n">
        <f aca="false">COUNTIF(B2125:J2125,"&lt;0.005556")</f>
        <v>0</v>
      </c>
    </row>
    <row r="2126" customFormat="false" ht="15" hidden="false" customHeight="false" outlineLevel="0" collapsed="false">
      <c r="A2126" s="32" t="s">
        <v>4238</v>
      </c>
      <c r="B2126" s="32" t="s">
        <v>6779</v>
      </c>
      <c r="C2126" s="32" t="n">
        <v>0.902</v>
      </c>
      <c r="D2126" s="32" t="n">
        <v>0.894</v>
      </c>
      <c r="E2126" s="32" t="n">
        <v>0.11</v>
      </c>
      <c r="F2126" s="32" t="n">
        <v>0.983</v>
      </c>
      <c r="G2126" s="32" t="n">
        <v>0.923</v>
      </c>
      <c r="H2126" s="32" t="n">
        <v>0.773</v>
      </c>
      <c r="I2126" s="32" t="n">
        <v>1</v>
      </c>
      <c r="J2126" s="32" t="n">
        <v>0.944</v>
      </c>
      <c r="K2126" s="33" t="n">
        <f aca="false">COUNTIF(B2126:J2126,"&lt;0.05")</f>
        <v>0</v>
      </c>
      <c r="L2126" s="34" t="n">
        <f aca="false">COUNTIF(B2126:J2126,"&lt;0.005556")</f>
        <v>0</v>
      </c>
    </row>
    <row r="2127" customFormat="false" ht="15" hidden="false" customHeight="false" outlineLevel="0" collapsed="false">
      <c r="A2127" s="32" t="s">
        <v>645</v>
      </c>
      <c r="B2127" s="32" t="n">
        <v>0.558</v>
      </c>
      <c r="C2127" s="32" t="n">
        <v>0.454</v>
      </c>
      <c r="D2127" s="32" t="n">
        <v>0.334</v>
      </c>
      <c r="E2127" s="32" t="n">
        <v>0.506</v>
      </c>
      <c r="F2127" s="32" t="n">
        <v>0.264</v>
      </c>
      <c r="G2127" s="32" t="n">
        <v>0.212</v>
      </c>
      <c r="H2127" s="32" t="n">
        <v>0.63</v>
      </c>
      <c r="I2127" s="32" t="n">
        <v>0.442</v>
      </c>
      <c r="J2127" s="32" t="n">
        <v>0.623</v>
      </c>
      <c r="K2127" s="33" t="n">
        <f aca="false">COUNTIF(B2127:J2127,"&lt;0.05")</f>
        <v>0</v>
      </c>
      <c r="L2127" s="34" t="n">
        <f aca="false">COUNTIF(B2127:J2127,"&lt;0.005556")</f>
        <v>0</v>
      </c>
    </row>
    <row r="2128" customFormat="false" ht="15" hidden="false" customHeight="false" outlineLevel="0" collapsed="false">
      <c r="A2128" s="32" t="s">
        <v>3021</v>
      </c>
      <c r="B2128" s="32" t="n">
        <v>0.481</v>
      </c>
      <c r="C2128" s="32" t="n">
        <v>0.685</v>
      </c>
      <c r="D2128" s="32" t="n">
        <v>0.25</v>
      </c>
      <c r="E2128" s="32" t="n">
        <v>0.479</v>
      </c>
      <c r="F2128" s="32" t="n">
        <v>0.327</v>
      </c>
      <c r="G2128" s="32" t="n">
        <v>0.317</v>
      </c>
      <c r="H2128" s="32" t="n">
        <v>0.778</v>
      </c>
      <c r="I2128" s="32" t="n">
        <v>0.59</v>
      </c>
      <c r="J2128" s="32" t="n">
        <v>0.175</v>
      </c>
      <c r="K2128" s="33" t="n">
        <f aca="false">COUNTIF(B2128:J2128,"&lt;0.05")</f>
        <v>0</v>
      </c>
      <c r="L2128" s="34" t="n">
        <f aca="false">COUNTIF(B2128:J2128,"&lt;0.005556")</f>
        <v>0</v>
      </c>
    </row>
    <row r="2129" customFormat="false" ht="15" hidden="false" customHeight="false" outlineLevel="0" collapsed="false">
      <c r="A2129" s="32" t="s">
        <v>5986</v>
      </c>
      <c r="B2129" s="32" t="n">
        <v>1</v>
      </c>
      <c r="C2129" s="32" t="s">
        <v>6779</v>
      </c>
      <c r="D2129" s="32" t="s">
        <v>6779</v>
      </c>
      <c r="E2129" s="32" t="s">
        <v>6779</v>
      </c>
      <c r="F2129" s="32" t="s">
        <v>6779</v>
      </c>
      <c r="G2129" s="32" t="n">
        <v>1</v>
      </c>
      <c r="H2129" s="32" t="n">
        <v>1</v>
      </c>
      <c r="I2129" s="32" t="s">
        <v>6779</v>
      </c>
      <c r="J2129" s="32" t="n">
        <v>0.982</v>
      </c>
      <c r="K2129" s="33" t="n">
        <f aca="false">COUNTIF(B2129:J2129,"&lt;0.05")</f>
        <v>0</v>
      </c>
      <c r="L2129" s="34" t="n">
        <f aca="false">COUNTIF(B2129:J2129,"&lt;0.005556")</f>
        <v>0</v>
      </c>
    </row>
    <row r="2130" customFormat="false" ht="15" hidden="false" customHeight="false" outlineLevel="0" collapsed="false">
      <c r="A2130" s="32" t="s">
        <v>3584</v>
      </c>
      <c r="B2130" s="32" t="n">
        <v>0.87</v>
      </c>
      <c r="C2130" s="32" t="n">
        <v>0.676</v>
      </c>
      <c r="D2130" s="32" t="n">
        <v>0.247</v>
      </c>
      <c r="E2130" s="32" t="n">
        <v>0.75</v>
      </c>
      <c r="F2130" s="32" t="n">
        <v>0.829</v>
      </c>
      <c r="G2130" s="32" t="n">
        <v>0.627</v>
      </c>
      <c r="H2130" s="32" t="n">
        <v>0.929</v>
      </c>
      <c r="I2130" s="32" t="n">
        <v>0.971</v>
      </c>
      <c r="J2130" s="32" t="n">
        <v>0.809</v>
      </c>
      <c r="K2130" s="33" t="n">
        <f aca="false">COUNTIF(B2130:J2130,"&lt;0.05")</f>
        <v>0</v>
      </c>
      <c r="L2130" s="34" t="n">
        <f aca="false">COUNTIF(B2130:J2130,"&lt;0.005556")</f>
        <v>0</v>
      </c>
    </row>
    <row r="2131" customFormat="false" ht="15" hidden="false" customHeight="false" outlineLevel="0" collapsed="false">
      <c r="A2131" s="32" t="s">
        <v>4382</v>
      </c>
      <c r="B2131" s="32" t="s">
        <v>6779</v>
      </c>
      <c r="C2131" s="32" t="n">
        <v>0.765</v>
      </c>
      <c r="D2131" s="32" t="n">
        <v>0.894</v>
      </c>
      <c r="E2131" s="32" t="n">
        <v>0.802</v>
      </c>
      <c r="F2131" s="32" t="n">
        <v>0.983</v>
      </c>
      <c r="G2131" s="32" t="n">
        <v>1</v>
      </c>
      <c r="H2131" s="32" t="n">
        <v>0.914</v>
      </c>
      <c r="I2131" s="32" t="n">
        <v>0.91</v>
      </c>
      <c r="J2131" s="32" t="n">
        <v>0.057</v>
      </c>
      <c r="K2131" s="33" t="n">
        <f aca="false">COUNTIF(B2131:J2131,"&lt;0.05")</f>
        <v>0</v>
      </c>
      <c r="L2131" s="34" t="n">
        <f aca="false">COUNTIF(B2131:J2131,"&lt;0.005556")</f>
        <v>0</v>
      </c>
    </row>
    <row r="2132" customFormat="false" ht="15" hidden="false" customHeight="false" outlineLevel="0" collapsed="false">
      <c r="A2132" s="32" t="s">
        <v>2888</v>
      </c>
      <c r="B2132" s="32" t="n">
        <v>0.582</v>
      </c>
      <c r="C2132" s="32" t="n">
        <v>0.03</v>
      </c>
      <c r="D2132" s="32" t="n">
        <v>0.751</v>
      </c>
      <c r="E2132" s="32" t="n">
        <v>0.365</v>
      </c>
      <c r="F2132" s="32" t="n">
        <v>0.672</v>
      </c>
      <c r="G2132" s="32" t="n">
        <v>0.417</v>
      </c>
      <c r="H2132" s="32" t="n">
        <v>0.551</v>
      </c>
      <c r="I2132" s="32" t="n">
        <v>0.82</v>
      </c>
      <c r="J2132" s="32" t="n">
        <v>0.253</v>
      </c>
      <c r="K2132" s="33" t="n">
        <f aca="false">COUNTIF(B2132:J2132,"&lt;0.05")</f>
        <v>1</v>
      </c>
      <c r="L2132" s="34" t="n">
        <f aca="false">COUNTIF(B2132:J2132,"&lt;0.005556")</f>
        <v>0</v>
      </c>
    </row>
    <row r="2133" customFormat="false" ht="15" hidden="false" customHeight="false" outlineLevel="0" collapsed="false">
      <c r="A2133" s="32" t="s">
        <v>2357</v>
      </c>
      <c r="B2133" s="32" t="n">
        <v>0.412</v>
      </c>
      <c r="C2133" s="32" t="n">
        <v>0.215</v>
      </c>
      <c r="D2133" s="32" t="n">
        <v>0.298</v>
      </c>
      <c r="E2133" s="32" t="n">
        <v>0.609</v>
      </c>
      <c r="F2133" s="32" t="n">
        <v>0.675</v>
      </c>
      <c r="G2133" s="32" t="n">
        <v>0.754</v>
      </c>
      <c r="H2133" s="32" t="n">
        <v>0.677</v>
      </c>
      <c r="I2133" s="32" t="n">
        <v>0.342</v>
      </c>
      <c r="J2133" s="32" t="n">
        <v>0.629</v>
      </c>
      <c r="K2133" s="33" t="n">
        <f aca="false">COUNTIF(B2133:J2133,"&lt;0.05")</f>
        <v>0</v>
      </c>
      <c r="L2133" s="34" t="n">
        <f aca="false">COUNTIF(B2133:J2133,"&lt;0.005556")</f>
        <v>0</v>
      </c>
    </row>
    <row r="2134" customFormat="false" ht="15" hidden="false" customHeight="false" outlineLevel="0" collapsed="false">
      <c r="A2134" s="32" t="s">
        <v>683</v>
      </c>
      <c r="B2134" s="32" t="n">
        <v>0.33</v>
      </c>
      <c r="C2134" s="32" t="n">
        <v>0.586</v>
      </c>
      <c r="D2134" s="32" t="n">
        <v>0.604</v>
      </c>
      <c r="E2134" s="32" t="n">
        <v>0.338</v>
      </c>
      <c r="F2134" s="32" t="n">
        <v>0.334</v>
      </c>
      <c r="G2134" s="32" t="n">
        <v>0.347</v>
      </c>
      <c r="H2134" s="32" t="n">
        <v>0.183</v>
      </c>
      <c r="I2134" s="32" t="n">
        <v>0.599</v>
      </c>
      <c r="J2134" s="32" t="n">
        <v>0.485</v>
      </c>
      <c r="K2134" s="33" t="n">
        <f aca="false">COUNTIF(B2134:J2134,"&lt;0.05")</f>
        <v>0</v>
      </c>
      <c r="L2134" s="34" t="n">
        <f aca="false">COUNTIF(B2134:J2134,"&lt;0.005556")</f>
        <v>0</v>
      </c>
    </row>
    <row r="2135" customFormat="false" ht="15" hidden="false" customHeight="false" outlineLevel="0" collapsed="false">
      <c r="A2135" s="32" t="s">
        <v>5510</v>
      </c>
      <c r="B2135" s="32" t="s">
        <v>6779</v>
      </c>
      <c r="C2135" s="32" t="n">
        <v>1</v>
      </c>
      <c r="D2135" s="32" t="n">
        <v>0.983</v>
      </c>
      <c r="E2135" s="32" t="n">
        <v>1</v>
      </c>
      <c r="F2135" s="32" t="n">
        <v>0.983</v>
      </c>
      <c r="G2135" s="32" t="s">
        <v>6779</v>
      </c>
      <c r="H2135" s="32" t="n">
        <v>0.975</v>
      </c>
      <c r="I2135" s="32" t="s">
        <v>6779</v>
      </c>
      <c r="J2135" s="32" t="s">
        <v>6779</v>
      </c>
      <c r="K2135" s="33" t="n">
        <f aca="false">COUNTIF(B2135:J2135,"&lt;0.05")</f>
        <v>0</v>
      </c>
      <c r="L2135" s="34" t="n">
        <f aca="false">COUNTIF(B2135:J2135,"&lt;0.005556")</f>
        <v>0</v>
      </c>
    </row>
    <row r="2136" customFormat="false" ht="15" hidden="false" customHeight="false" outlineLevel="0" collapsed="false">
      <c r="A2136" s="32" t="s">
        <v>5849</v>
      </c>
      <c r="B2136" s="32" t="n">
        <v>0.977</v>
      </c>
      <c r="C2136" s="32" t="n">
        <v>0.983</v>
      </c>
      <c r="D2136" s="32" t="n">
        <v>1</v>
      </c>
      <c r="E2136" s="32" t="s">
        <v>6779</v>
      </c>
      <c r="F2136" s="32" t="n">
        <v>1</v>
      </c>
      <c r="G2136" s="32" t="s">
        <v>6779</v>
      </c>
      <c r="H2136" s="32" t="s">
        <v>6779</v>
      </c>
      <c r="I2136" s="32" t="n">
        <v>1</v>
      </c>
      <c r="J2136" s="32" t="n">
        <v>0.946</v>
      </c>
      <c r="K2136" s="33" t="n">
        <f aca="false">COUNTIF(B2136:J2136,"&lt;0.05")</f>
        <v>0</v>
      </c>
      <c r="L2136" s="34" t="n">
        <f aca="false">COUNTIF(B2136:J2136,"&lt;0.005556")</f>
        <v>0</v>
      </c>
    </row>
    <row r="2137" customFormat="false" ht="15" hidden="false" customHeight="false" outlineLevel="0" collapsed="false">
      <c r="A2137" s="32" t="s">
        <v>2703</v>
      </c>
      <c r="B2137" s="32" t="n">
        <v>0.481</v>
      </c>
      <c r="C2137" s="32" t="n">
        <v>0.19</v>
      </c>
      <c r="D2137" s="32" t="n">
        <v>0.323</v>
      </c>
      <c r="E2137" s="32" t="n">
        <v>0.332</v>
      </c>
      <c r="F2137" s="32" t="n">
        <v>0.24</v>
      </c>
      <c r="G2137" s="32" t="n">
        <v>0.293</v>
      </c>
      <c r="H2137" s="32" t="n">
        <v>0.676</v>
      </c>
      <c r="I2137" s="32" t="n">
        <v>0.695</v>
      </c>
      <c r="J2137" s="32" t="n">
        <v>0.731</v>
      </c>
      <c r="K2137" s="33" t="n">
        <f aca="false">COUNTIF(B2137:J2137,"&lt;0.05")</f>
        <v>0</v>
      </c>
      <c r="L2137" s="34" t="n">
        <f aca="false">COUNTIF(B2137:J2137,"&lt;0.005556")</f>
        <v>0</v>
      </c>
    </row>
    <row r="2138" customFormat="false" ht="15" hidden="false" customHeight="false" outlineLevel="0" collapsed="false">
      <c r="A2138" s="32" t="s">
        <v>5275</v>
      </c>
      <c r="B2138" s="32" t="n">
        <v>1</v>
      </c>
      <c r="C2138" s="32" t="s">
        <v>6779</v>
      </c>
      <c r="D2138" s="32" t="s">
        <v>6779</v>
      </c>
      <c r="E2138" s="32" t="n">
        <v>0.993</v>
      </c>
      <c r="F2138" s="32" t="n">
        <v>0.9</v>
      </c>
      <c r="G2138" s="32" t="n">
        <v>1</v>
      </c>
      <c r="H2138" s="32" t="n">
        <v>1</v>
      </c>
      <c r="I2138" s="32" t="s">
        <v>6779</v>
      </c>
      <c r="J2138" s="32" t="n">
        <v>0.981</v>
      </c>
      <c r="K2138" s="33" t="n">
        <f aca="false">COUNTIF(B2138:J2138,"&lt;0.05")</f>
        <v>0</v>
      </c>
      <c r="L2138" s="34" t="n">
        <f aca="false">COUNTIF(B2138:J2138,"&lt;0.005556")</f>
        <v>0</v>
      </c>
    </row>
    <row r="2139" customFormat="false" ht="15" hidden="false" customHeight="false" outlineLevel="0" collapsed="false">
      <c r="A2139" s="32" t="s">
        <v>5651</v>
      </c>
      <c r="B2139" s="32" t="s">
        <v>6779</v>
      </c>
      <c r="C2139" s="32" t="n">
        <v>1</v>
      </c>
      <c r="D2139" s="32" t="s">
        <v>6779</v>
      </c>
      <c r="E2139" s="32" t="n">
        <v>0.993</v>
      </c>
      <c r="F2139" s="32" t="s">
        <v>6779</v>
      </c>
      <c r="G2139" s="32" t="s">
        <v>6779</v>
      </c>
      <c r="H2139" s="32" t="n">
        <v>0.931</v>
      </c>
      <c r="I2139" s="32" t="s">
        <v>6779</v>
      </c>
      <c r="J2139" s="32" t="s">
        <v>6779</v>
      </c>
      <c r="K2139" s="33" t="n">
        <f aca="false">COUNTIF(B2139:J2139,"&lt;0.05")</f>
        <v>0</v>
      </c>
      <c r="L2139" s="34" t="n">
        <f aca="false">COUNTIF(B2139:J2139,"&lt;0.005556")</f>
        <v>0</v>
      </c>
    </row>
    <row r="2140" customFormat="false" ht="15" hidden="false" customHeight="false" outlineLevel="0" collapsed="false">
      <c r="A2140" s="32" t="s">
        <v>6114</v>
      </c>
      <c r="B2140" s="32" t="s">
        <v>6779</v>
      </c>
      <c r="C2140" s="32" t="n">
        <v>1</v>
      </c>
      <c r="D2140" s="32" t="n">
        <v>1</v>
      </c>
      <c r="E2140" s="32" t="s">
        <v>6779</v>
      </c>
      <c r="F2140" s="32" t="n">
        <v>0.982</v>
      </c>
      <c r="G2140" s="32" t="s">
        <v>6779</v>
      </c>
      <c r="H2140" s="32" t="n">
        <v>1</v>
      </c>
      <c r="I2140" s="32" t="s">
        <v>6779</v>
      </c>
      <c r="J2140" s="32" t="s">
        <v>6779</v>
      </c>
      <c r="K2140" s="33" t="n">
        <f aca="false">COUNTIF(B2140:J2140,"&lt;0.05")</f>
        <v>0</v>
      </c>
      <c r="L2140" s="34" t="n">
        <f aca="false">COUNTIF(B2140:J2140,"&lt;0.005556")</f>
        <v>0</v>
      </c>
    </row>
    <row r="2141" customFormat="false" ht="15" hidden="false" customHeight="false" outlineLevel="0" collapsed="false">
      <c r="A2141" s="32" t="s">
        <v>599</v>
      </c>
      <c r="B2141" s="32" t="n">
        <v>0.601</v>
      </c>
      <c r="C2141" s="32" t="n">
        <v>0.624</v>
      </c>
      <c r="D2141" s="32" t="n">
        <v>0.097</v>
      </c>
      <c r="E2141" s="32" t="n">
        <v>0.117</v>
      </c>
      <c r="F2141" s="32" t="n">
        <v>0.436</v>
      </c>
      <c r="G2141" s="32" t="n">
        <v>0.439</v>
      </c>
      <c r="H2141" s="32" t="n">
        <v>0.624</v>
      </c>
      <c r="I2141" s="32" t="n">
        <v>0.441</v>
      </c>
      <c r="J2141" s="32" t="n">
        <v>0.637</v>
      </c>
      <c r="K2141" s="33" t="n">
        <f aca="false">COUNTIF(B2141:J2141,"&lt;0.05")</f>
        <v>0</v>
      </c>
      <c r="L2141" s="34" t="n">
        <f aca="false">COUNTIF(B2141:J2141,"&lt;0.005556")</f>
        <v>0</v>
      </c>
    </row>
    <row r="2142" customFormat="false" ht="15" hidden="false" customHeight="false" outlineLevel="0" collapsed="false">
      <c r="A2142" s="32" t="s">
        <v>4369</v>
      </c>
      <c r="B2142" s="32" t="s">
        <v>6779</v>
      </c>
      <c r="C2142" s="32" t="n">
        <v>0.841</v>
      </c>
      <c r="D2142" s="32" t="n">
        <v>1</v>
      </c>
      <c r="E2142" s="32" t="n">
        <v>0.191</v>
      </c>
      <c r="F2142" s="32" t="n">
        <v>0.949</v>
      </c>
      <c r="G2142" s="32" t="s">
        <v>6779</v>
      </c>
      <c r="H2142" s="32" t="n">
        <v>0.976</v>
      </c>
      <c r="I2142" s="32" t="n">
        <v>1</v>
      </c>
      <c r="J2142" s="32" t="n">
        <v>0.945</v>
      </c>
      <c r="K2142" s="33" t="n">
        <f aca="false">COUNTIF(B2142:J2142,"&lt;0.05")</f>
        <v>0</v>
      </c>
      <c r="L2142" s="34" t="n">
        <f aca="false">COUNTIF(B2142:J2142,"&lt;0.005556")</f>
        <v>0</v>
      </c>
    </row>
    <row r="2143" customFormat="false" ht="15" hidden="false" customHeight="false" outlineLevel="0" collapsed="false">
      <c r="A2143" s="32" t="s">
        <v>5925</v>
      </c>
      <c r="B2143" s="32" t="s">
        <v>6779</v>
      </c>
      <c r="C2143" s="32" t="s">
        <v>6779</v>
      </c>
      <c r="D2143" s="32" t="s">
        <v>6779</v>
      </c>
      <c r="E2143" s="32" t="n">
        <v>0.978</v>
      </c>
      <c r="F2143" s="32" t="n">
        <v>1</v>
      </c>
      <c r="G2143" s="32" t="s">
        <v>6779</v>
      </c>
      <c r="H2143" s="32" t="n">
        <v>1</v>
      </c>
      <c r="I2143" s="32" t="n">
        <v>1</v>
      </c>
      <c r="J2143" s="32" t="s">
        <v>6779</v>
      </c>
      <c r="K2143" s="33" t="n">
        <f aca="false">COUNTIF(B2143:J2143,"&lt;0.05")</f>
        <v>0</v>
      </c>
      <c r="L2143" s="34" t="n">
        <f aca="false">COUNTIF(B2143:J2143,"&lt;0.005556")</f>
        <v>0</v>
      </c>
    </row>
    <row r="2144" customFormat="false" ht="15" hidden="false" customHeight="false" outlineLevel="0" collapsed="false">
      <c r="A2144" s="32" t="s">
        <v>5513</v>
      </c>
      <c r="B2144" s="32" t="s">
        <v>6779</v>
      </c>
      <c r="C2144" s="32" t="s">
        <v>6779</v>
      </c>
      <c r="D2144" s="32" t="s">
        <v>6779</v>
      </c>
      <c r="E2144" s="32" t="n">
        <v>0.979</v>
      </c>
      <c r="F2144" s="32" t="n">
        <v>0.984</v>
      </c>
      <c r="G2144" s="32" t="s">
        <v>6779</v>
      </c>
      <c r="H2144" s="32" t="n">
        <v>1</v>
      </c>
      <c r="I2144" s="32" t="s">
        <v>6779</v>
      </c>
      <c r="J2144" s="32" t="n">
        <v>1</v>
      </c>
      <c r="K2144" s="33" t="n">
        <f aca="false">COUNTIF(B2144:J2144,"&lt;0.05")</f>
        <v>0</v>
      </c>
      <c r="L2144" s="34" t="n">
        <f aca="false">COUNTIF(B2144:J2144,"&lt;0.005556")</f>
        <v>0</v>
      </c>
    </row>
    <row r="2145" customFormat="false" ht="15" hidden="false" customHeight="false" outlineLevel="0" collapsed="false">
      <c r="A2145" s="32" t="s">
        <v>1339</v>
      </c>
      <c r="B2145" s="32" t="n">
        <v>0.591</v>
      </c>
      <c r="C2145" s="32" t="n">
        <v>0.413</v>
      </c>
      <c r="D2145" s="32" t="n">
        <v>0.422</v>
      </c>
      <c r="E2145" s="32" t="n">
        <v>0.228</v>
      </c>
      <c r="F2145" s="32" t="n">
        <v>0.28</v>
      </c>
      <c r="G2145" s="32" t="n">
        <v>0.172</v>
      </c>
      <c r="H2145" s="32" t="n">
        <v>0.659</v>
      </c>
      <c r="I2145" s="32" t="n">
        <v>0.228</v>
      </c>
      <c r="J2145" s="32" t="n">
        <v>0.552</v>
      </c>
      <c r="K2145" s="33" t="n">
        <f aca="false">COUNTIF(B2145:J2145,"&lt;0.05")</f>
        <v>0</v>
      </c>
      <c r="L2145" s="34" t="n">
        <f aca="false">COUNTIF(B2145:J2145,"&lt;0.005556")</f>
        <v>0</v>
      </c>
    </row>
    <row r="2146" customFormat="false" ht="15" hidden="false" customHeight="false" outlineLevel="0" collapsed="false">
      <c r="A2146" s="32" t="s">
        <v>4803</v>
      </c>
      <c r="B2146" s="32" t="s">
        <v>6779</v>
      </c>
      <c r="C2146" s="32" t="n">
        <v>0.951</v>
      </c>
      <c r="D2146" s="32" t="n">
        <v>0.983</v>
      </c>
      <c r="E2146" s="32" t="n">
        <v>0.15</v>
      </c>
      <c r="F2146" s="32" t="n">
        <v>0.983</v>
      </c>
      <c r="G2146" s="32" t="n">
        <v>1</v>
      </c>
      <c r="H2146" s="32" t="s">
        <v>6779</v>
      </c>
      <c r="I2146" s="32" t="s">
        <v>6779</v>
      </c>
      <c r="J2146" s="32" t="n">
        <v>0.981</v>
      </c>
      <c r="K2146" s="33" t="n">
        <f aca="false">COUNTIF(B2146:J2146,"&lt;0.05")</f>
        <v>0</v>
      </c>
      <c r="L2146" s="34" t="n">
        <f aca="false">COUNTIF(B2146:J2146,"&lt;0.005556")</f>
        <v>0</v>
      </c>
    </row>
    <row r="2147" customFormat="false" ht="15" hidden="false" customHeight="false" outlineLevel="0" collapsed="false">
      <c r="A2147" s="32" t="s">
        <v>3867</v>
      </c>
      <c r="B2147" s="32" t="n">
        <v>0.413</v>
      </c>
      <c r="C2147" s="32" t="n">
        <v>0.844</v>
      </c>
      <c r="D2147" s="32" t="n">
        <v>0.104</v>
      </c>
      <c r="E2147" s="32" t="n">
        <v>0.209</v>
      </c>
      <c r="F2147" s="32" t="n">
        <v>0.1</v>
      </c>
      <c r="G2147" s="32" t="n">
        <v>1</v>
      </c>
      <c r="H2147" s="32" t="n">
        <v>0.862</v>
      </c>
      <c r="I2147" s="32" t="n">
        <v>1</v>
      </c>
      <c r="J2147" s="32" t="n">
        <v>0.067</v>
      </c>
      <c r="K2147" s="33" t="n">
        <f aca="false">COUNTIF(B2147:J2147,"&lt;0.05")</f>
        <v>0</v>
      </c>
      <c r="L2147" s="34" t="n">
        <f aca="false">COUNTIF(B2147:J2147,"&lt;0.005556")</f>
        <v>0</v>
      </c>
    </row>
    <row r="2148" customFormat="false" ht="15" hidden="false" customHeight="false" outlineLevel="0" collapsed="false">
      <c r="A2148" s="32" t="s">
        <v>4439</v>
      </c>
      <c r="B2148" s="32" t="n">
        <v>0.784</v>
      </c>
      <c r="C2148" s="32" t="n">
        <v>0.903</v>
      </c>
      <c r="D2148" s="32" t="n">
        <v>1</v>
      </c>
      <c r="E2148" s="32" t="n">
        <v>0.929</v>
      </c>
      <c r="F2148" s="32" t="n">
        <v>0.049</v>
      </c>
      <c r="G2148" s="32" t="n">
        <v>1</v>
      </c>
      <c r="H2148" s="32" t="n">
        <v>0.975</v>
      </c>
      <c r="I2148" s="32" t="s">
        <v>6779</v>
      </c>
      <c r="J2148" s="32" t="n">
        <v>0.981</v>
      </c>
      <c r="K2148" s="33" t="n">
        <f aca="false">COUNTIF(B2148:J2148,"&lt;0.05")</f>
        <v>1</v>
      </c>
      <c r="L2148" s="34" t="n">
        <f aca="false">COUNTIF(B2148:J2148,"&lt;0.005556")</f>
        <v>0</v>
      </c>
    </row>
    <row r="2149" customFormat="false" ht="15" hidden="false" customHeight="false" outlineLevel="0" collapsed="false">
      <c r="A2149" s="32" t="s">
        <v>3303</v>
      </c>
      <c r="B2149" s="32" t="n">
        <v>0.786</v>
      </c>
      <c r="C2149" s="32" t="n">
        <v>0.901</v>
      </c>
      <c r="D2149" s="32" t="n">
        <v>0.751</v>
      </c>
      <c r="E2149" s="32" t="n">
        <v>0.375</v>
      </c>
      <c r="F2149" s="32" t="n">
        <v>0.759</v>
      </c>
      <c r="G2149" s="32" t="n">
        <v>0.078</v>
      </c>
      <c r="H2149" s="32" t="n">
        <v>0.858</v>
      </c>
      <c r="I2149" s="32" t="n">
        <v>0.82</v>
      </c>
      <c r="J2149" s="32" t="n">
        <v>0.652</v>
      </c>
      <c r="K2149" s="33" t="n">
        <f aca="false">COUNTIF(B2149:J2149,"&lt;0.05")</f>
        <v>0</v>
      </c>
      <c r="L2149" s="34" t="n">
        <f aca="false">COUNTIF(B2149:J2149,"&lt;0.005556")</f>
        <v>0</v>
      </c>
    </row>
    <row r="2150" customFormat="false" ht="15" hidden="false" customHeight="false" outlineLevel="0" collapsed="false">
      <c r="A2150" s="32" t="s">
        <v>3688</v>
      </c>
      <c r="B2150" s="32" t="n">
        <v>0.213</v>
      </c>
      <c r="C2150" s="32" t="n">
        <v>0.342</v>
      </c>
      <c r="D2150" s="32" t="n">
        <v>0.478</v>
      </c>
      <c r="E2150" s="32" t="n">
        <v>0.43</v>
      </c>
      <c r="F2150" s="32" t="n">
        <v>0.949</v>
      </c>
      <c r="G2150" s="32" t="n">
        <v>0.044</v>
      </c>
      <c r="H2150" s="32" t="n">
        <v>0.569</v>
      </c>
      <c r="I2150" s="32" t="n">
        <v>0.971</v>
      </c>
      <c r="J2150" s="32" t="n">
        <v>0.821</v>
      </c>
      <c r="K2150" s="33" t="n">
        <f aca="false">COUNTIF(B2150:J2150,"&lt;0.05")</f>
        <v>1</v>
      </c>
      <c r="L2150" s="34" t="n">
        <f aca="false">COUNTIF(B2150:J2150,"&lt;0.005556")</f>
        <v>0</v>
      </c>
    </row>
    <row r="2151" customFormat="false" ht="15" hidden="false" customHeight="false" outlineLevel="0" collapsed="false">
      <c r="A2151" s="32" t="s">
        <v>1852</v>
      </c>
      <c r="B2151" s="32" t="n">
        <v>0.711</v>
      </c>
      <c r="C2151" s="32" t="n">
        <v>0.193</v>
      </c>
      <c r="D2151" s="32" t="n">
        <v>0.518</v>
      </c>
      <c r="E2151" s="32" t="n">
        <v>0.093</v>
      </c>
      <c r="F2151" s="32" t="n">
        <v>0.237</v>
      </c>
      <c r="G2151" s="32" t="n">
        <v>0.529</v>
      </c>
      <c r="H2151" s="32" t="n">
        <v>0.279</v>
      </c>
      <c r="I2151" s="32" t="n">
        <v>0.657</v>
      </c>
      <c r="J2151" s="32" t="n">
        <v>0.53</v>
      </c>
      <c r="K2151" s="33" t="n">
        <f aca="false">COUNTIF(B2151:J2151,"&lt;0.05")</f>
        <v>0</v>
      </c>
      <c r="L2151" s="34" t="n">
        <f aca="false">COUNTIF(B2151:J2151,"&lt;0.005556")</f>
        <v>0</v>
      </c>
    </row>
    <row r="2152" customFormat="false" ht="15" hidden="false" customHeight="false" outlineLevel="0" collapsed="false">
      <c r="A2152" s="32" t="s">
        <v>5981</v>
      </c>
      <c r="B2152" s="32" t="n">
        <v>1</v>
      </c>
      <c r="C2152" s="32" t="n">
        <v>1</v>
      </c>
      <c r="D2152" s="32" t="n">
        <v>1</v>
      </c>
      <c r="E2152" s="32" t="n">
        <v>1</v>
      </c>
      <c r="F2152" s="32" t="n">
        <v>1</v>
      </c>
      <c r="G2152" s="32" t="s">
        <v>6779</v>
      </c>
      <c r="H2152" s="32" t="s">
        <v>6779</v>
      </c>
      <c r="I2152" s="32" t="s">
        <v>6779</v>
      </c>
      <c r="J2152" s="32" t="s">
        <v>6779</v>
      </c>
      <c r="K2152" s="33" t="n">
        <f aca="false">COUNTIF(B2152:J2152,"&lt;0.05")</f>
        <v>0</v>
      </c>
      <c r="L2152" s="34" t="n">
        <f aca="false">COUNTIF(B2152:J2152,"&lt;0.005556")</f>
        <v>0</v>
      </c>
    </row>
    <row r="2153" customFormat="false" ht="15" hidden="false" customHeight="false" outlineLevel="0" collapsed="false">
      <c r="A2153" s="32" t="s">
        <v>3796</v>
      </c>
      <c r="B2153" s="32" t="n">
        <v>0.933</v>
      </c>
      <c r="C2153" s="32" t="n">
        <v>0.904</v>
      </c>
      <c r="D2153" s="32" t="n">
        <v>0.83</v>
      </c>
      <c r="E2153" s="32" t="n">
        <v>0.757</v>
      </c>
      <c r="F2153" s="32" t="n">
        <v>0.05</v>
      </c>
      <c r="G2153" s="32" t="n">
        <v>1</v>
      </c>
      <c r="H2153" s="32" t="n">
        <v>0.567</v>
      </c>
      <c r="I2153" s="32" t="n">
        <v>0.82</v>
      </c>
      <c r="J2153" s="32" t="n">
        <v>0.892</v>
      </c>
      <c r="K2153" s="33" t="n">
        <f aca="false">COUNTIF(B2153:J2153,"&lt;0.05")</f>
        <v>0</v>
      </c>
      <c r="L2153" s="34" t="n">
        <f aca="false">COUNTIF(B2153:J2153,"&lt;0.005556")</f>
        <v>0</v>
      </c>
    </row>
    <row r="2154" customFormat="false" ht="15" hidden="false" customHeight="false" outlineLevel="0" collapsed="false">
      <c r="A2154" s="32" t="s">
        <v>3852</v>
      </c>
      <c r="B2154" s="32" t="n">
        <v>0.786</v>
      </c>
      <c r="C2154" s="32" t="n">
        <v>0.133</v>
      </c>
      <c r="D2154" s="32" t="n">
        <v>0.576</v>
      </c>
      <c r="E2154" s="32" t="n">
        <v>0.344</v>
      </c>
      <c r="F2154" s="32" t="n">
        <v>0.279</v>
      </c>
      <c r="G2154" s="32" t="n">
        <v>0.15</v>
      </c>
      <c r="H2154" s="32" t="n">
        <v>0.929</v>
      </c>
      <c r="I2154" s="32" t="n">
        <v>0.91</v>
      </c>
      <c r="J2154" s="32" t="n">
        <v>0.428</v>
      </c>
      <c r="K2154" s="33" t="n">
        <f aca="false">COUNTIF(B2154:J2154,"&lt;0.05")</f>
        <v>0</v>
      </c>
      <c r="L2154" s="34" t="n">
        <f aca="false">COUNTIF(B2154:J2154,"&lt;0.005556")</f>
        <v>0</v>
      </c>
    </row>
    <row r="2155" customFormat="false" ht="15" hidden="false" customHeight="false" outlineLevel="0" collapsed="false">
      <c r="A2155" s="32" t="s">
        <v>1875</v>
      </c>
      <c r="B2155" s="32" t="n">
        <v>0.071</v>
      </c>
      <c r="C2155" s="32" t="n">
        <v>0.528</v>
      </c>
      <c r="D2155" s="32" t="n">
        <v>0.235</v>
      </c>
      <c r="E2155" s="32" t="n">
        <v>0.594</v>
      </c>
      <c r="F2155" s="32" t="n">
        <v>0.446</v>
      </c>
      <c r="G2155" s="32" t="n">
        <v>0.189</v>
      </c>
      <c r="H2155" s="32" t="n">
        <v>0.08</v>
      </c>
      <c r="I2155" s="32" t="n">
        <v>0.658</v>
      </c>
      <c r="J2155" s="32" t="n">
        <v>0.642</v>
      </c>
      <c r="K2155" s="33" t="n">
        <f aca="false">COUNTIF(B2155:J2155,"&lt;0.05")</f>
        <v>0</v>
      </c>
      <c r="L2155" s="34" t="n">
        <f aca="false">COUNTIF(B2155:J2155,"&lt;0.005556")</f>
        <v>0</v>
      </c>
    </row>
    <row r="2156" customFormat="false" ht="15" hidden="false" customHeight="false" outlineLevel="0" collapsed="false">
      <c r="A2156" s="32" t="s">
        <v>1649</v>
      </c>
      <c r="B2156" s="32" t="n">
        <v>0.537</v>
      </c>
      <c r="C2156" s="32" t="n">
        <v>0.487</v>
      </c>
      <c r="D2156" s="32" t="n">
        <v>0.556</v>
      </c>
      <c r="E2156" s="32" t="n">
        <v>0.106</v>
      </c>
      <c r="F2156" s="32" t="n">
        <v>0.502</v>
      </c>
      <c r="G2156" s="32" t="n">
        <v>0.311</v>
      </c>
      <c r="H2156" s="32" t="n">
        <v>0.57</v>
      </c>
      <c r="I2156" s="32" t="n">
        <v>0.563</v>
      </c>
      <c r="J2156" s="32" t="n">
        <v>0.64</v>
      </c>
      <c r="K2156" s="33" t="n">
        <f aca="false">COUNTIF(B2156:J2156,"&lt;0.05")</f>
        <v>0</v>
      </c>
      <c r="L2156" s="34" t="n">
        <f aca="false">COUNTIF(B2156:J2156,"&lt;0.005556")</f>
        <v>0</v>
      </c>
    </row>
    <row r="2157" customFormat="false" ht="15" hidden="false" customHeight="false" outlineLevel="0" collapsed="false">
      <c r="A2157" s="32" t="s">
        <v>3764</v>
      </c>
      <c r="B2157" s="32" t="n">
        <v>0.871</v>
      </c>
      <c r="C2157" s="32" t="n">
        <v>0.762</v>
      </c>
      <c r="D2157" s="32" t="n">
        <v>0.37</v>
      </c>
      <c r="E2157" s="32" t="n">
        <v>0.927</v>
      </c>
      <c r="F2157" s="32" t="n">
        <v>0.675</v>
      </c>
      <c r="G2157" s="32" t="n">
        <v>0.505</v>
      </c>
      <c r="H2157" s="32" t="n">
        <v>0.975</v>
      </c>
      <c r="I2157" s="32" t="n">
        <v>0.968</v>
      </c>
      <c r="J2157" s="32" t="n">
        <v>0.887</v>
      </c>
      <c r="K2157" s="33" t="n">
        <f aca="false">COUNTIF(B2157:J2157,"&lt;0.05")</f>
        <v>0</v>
      </c>
      <c r="L2157" s="34" t="n">
        <f aca="false">COUNTIF(B2157:J2157,"&lt;0.005556")</f>
        <v>0</v>
      </c>
    </row>
    <row r="2158" customFormat="false" ht="15" hidden="false" customHeight="false" outlineLevel="0" collapsed="false">
      <c r="A2158" s="32" t="s">
        <v>3902</v>
      </c>
      <c r="B2158" s="32" t="n">
        <v>0.977</v>
      </c>
      <c r="C2158" s="32" t="n">
        <v>0.585</v>
      </c>
      <c r="D2158" s="32" t="n">
        <v>0.821</v>
      </c>
      <c r="E2158" s="32" t="n">
        <v>0.153</v>
      </c>
      <c r="F2158" s="32" t="n">
        <v>0.835</v>
      </c>
      <c r="G2158" s="32" t="s">
        <v>6779</v>
      </c>
      <c r="H2158" s="32" t="n">
        <v>0.977</v>
      </c>
      <c r="I2158" s="32" t="s">
        <v>6779</v>
      </c>
      <c r="J2158" s="32" t="n">
        <v>0.892</v>
      </c>
      <c r="K2158" s="33" t="n">
        <f aca="false">COUNTIF(B2158:J2158,"&lt;0.05")</f>
        <v>0</v>
      </c>
      <c r="L2158" s="34" t="n">
        <f aca="false">COUNTIF(B2158:J2158,"&lt;0.005556")</f>
        <v>0</v>
      </c>
    </row>
    <row r="2159" customFormat="false" ht="15" hidden="false" customHeight="false" outlineLevel="0" collapsed="false">
      <c r="A2159" s="32" t="s">
        <v>2450</v>
      </c>
      <c r="B2159" s="32" t="n">
        <v>0.379</v>
      </c>
      <c r="C2159" s="32" t="n">
        <v>0.581</v>
      </c>
      <c r="D2159" s="32" t="n">
        <v>0.468</v>
      </c>
      <c r="E2159" s="32" t="n">
        <v>0.345</v>
      </c>
      <c r="F2159" s="32" t="n">
        <v>0.103</v>
      </c>
      <c r="G2159" s="32" t="n">
        <v>0.71</v>
      </c>
      <c r="H2159" s="32" t="n">
        <v>0.728</v>
      </c>
      <c r="I2159" s="32" t="n">
        <v>0.565</v>
      </c>
      <c r="J2159" s="32" t="n">
        <v>0.189</v>
      </c>
      <c r="K2159" s="33" t="n">
        <f aca="false">COUNTIF(B2159:J2159,"&lt;0.05")</f>
        <v>0</v>
      </c>
      <c r="L2159" s="34" t="n">
        <f aca="false">COUNTIF(B2159:J2159,"&lt;0.005556")</f>
        <v>0</v>
      </c>
    </row>
    <row r="2160" customFormat="false" ht="15" hidden="false" customHeight="false" outlineLevel="0" collapsed="false">
      <c r="A2160" s="32" t="s">
        <v>5164</v>
      </c>
      <c r="B2160" s="32" t="n">
        <v>1</v>
      </c>
      <c r="C2160" s="32" t="n">
        <v>1</v>
      </c>
      <c r="D2160" s="32" t="n">
        <v>1</v>
      </c>
      <c r="E2160" s="32" t="n">
        <v>1</v>
      </c>
      <c r="F2160" s="32" t="n">
        <v>0.983</v>
      </c>
      <c r="G2160" s="32" t="n">
        <v>1</v>
      </c>
      <c r="H2160" s="32" t="n">
        <v>1</v>
      </c>
      <c r="I2160" s="32" t="n">
        <v>1</v>
      </c>
      <c r="J2160" s="32" t="s">
        <v>6779</v>
      </c>
      <c r="K2160" s="33" t="n">
        <f aca="false">COUNTIF(B2160:J2160,"&lt;0.05")</f>
        <v>0</v>
      </c>
      <c r="L2160" s="34" t="n">
        <f aca="false">COUNTIF(B2160:J2160,"&lt;0.005556")</f>
        <v>0</v>
      </c>
    </row>
    <row r="2161" customFormat="false" ht="15" hidden="false" customHeight="false" outlineLevel="0" collapsed="false">
      <c r="A2161" s="32" t="s">
        <v>720</v>
      </c>
      <c r="B2161" s="32" t="n">
        <v>0.446</v>
      </c>
      <c r="C2161" s="32" t="n">
        <v>0.572</v>
      </c>
      <c r="D2161" s="32" t="n">
        <v>0.204</v>
      </c>
      <c r="E2161" s="32" t="n">
        <v>0.322</v>
      </c>
      <c r="F2161" s="32" t="n">
        <v>0.252</v>
      </c>
      <c r="G2161" s="32" t="n">
        <v>0.651</v>
      </c>
      <c r="H2161" s="32" t="n">
        <v>0.012</v>
      </c>
      <c r="I2161" s="32" t="n">
        <v>0.625</v>
      </c>
      <c r="J2161" s="32" t="n">
        <v>0.14</v>
      </c>
      <c r="K2161" s="33" t="n">
        <f aca="false">COUNTIF(B2161:J2161,"&lt;0.05")</f>
        <v>1</v>
      </c>
      <c r="L2161" s="34" t="n">
        <f aca="false">COUNTIF(B2161:J2161,"&lt;0.005556")</f>
        <v>0</v>
      </c>
    </row>
    <row r="2162" customFormat="false" ht="15" hidden="false" customHeight="false" outlineLevel="0" collapsed="false">
      <c r="A2162" s="32" t="s">
        <v>5502</v>
      </c>
      <c r="B2162" s="32" t="s">
        <v>6779</v>
      </c>
      <c r="C2162" s="32" t="n">
        <v>0.984</v>
      </c>
      <c r="D2162" s="32" t="n">
        <v>0.982</v>
      </c>
      <c r="E2162" s="32" t="n">
        <v>0.992</v>
      </c>
      <c r="F2162" s="32" t="s">
        <v>6779</v>
      </c>
      <c r="G2162" s="32" t="n">
        <v>1</v>
      </c>
      <c r="H2162" s="32" t="s">
        <v>6779</v>
      </c>
      <c r="I2162" s="32" t="n">
        <v>1</v>
      </c>
      <c r="J2162" s="32" t="n">
        <v>1</v>
      </c>
      <c r="K2162" s="33" t="n">
        <f aca="false">COUNTIF(B2162:J2162,"&lt;0.05")</f>
        <v>0</v>
      </c>
      <c r="L2162" s="34" t="n">
        <f aca="false">COUNTIF(B2162:J2162,"&lt;0.005556")</f>
        <v>0</v>
      </c>
    </row>
    <row r="2163" customFormat="false" ht="15" hidden="false" customHeight="false" outlineLevel="0" collapsed="false">
      <c r="A2163" s="32" t="s">
        <v>4591</v>
      </c>
      <c r="B2163" s="32" t="n">
        <v>0.216</v>
      </c>
      <c r="C2163" s="32" t="n">
        <v>0.905</v>
      </c>
      <c r="D2163" s="32" t="n">
        <v>0.983</v>
      </c>
      <c r="E2163" s="32" t="n">
        <v>0.955</v>
      </c>
      <c r="F2163" s="32" t="n">
        <v>1</v>
      </c>
      <c r="G2163" s="32" t="s">
        <v>6779</v>
      </c>
      <c r="H2163" s="32" t="n">
        <v>1</v>
      </c>
      <c r="I2163" s="32" t="s">
        <v>6779</v>
      </c>
      <c r="J2163" s="32" t="n">
        <v>0.054</v>
      </c>
      <c r="K2163" s="33" t="n">
        <f aca="false">COUNTIF(B2163:J2163,"&lt;0.05")</f>
        <v>0</v>
      </c>
      <c r="L2163" s="34" t="n">
        <f aca="false">COUNTIF(B2163:J2163,"&lt;0.005556")</f>
        <v>0</v>
      </c>
    </row>
    <row r="2164" customFormat="false" ht="15" hidden="false" customHeight="false" outlineLevel="0" collapsed="false">
      <c r="A2164" s="32" t="s">
        <v>5387</v>
      </c>
      <c r="B2164" s="32" t="s">
        <v>6779</v>
      </c>
      <c r="C2164" s="32" t="n">
        <v>1</v>
      </c>
      <c r="D2164" s="32" t="n">
        <v>1</v>
      </c>
      <c r="E2164" s="32" t="n">
        <v>0.977</v>
      </c>
      <c r="F2164" s="32" t="s">
        <v>6779</v>
      </c>
      <c r="G2164" s="32" t="s">
        <v>6779</v>
      </c>
      <c r="H2164" s="32" t="n">
        <v>1</v>
      </c>
      <c r="I2164" s="32" t="s">
        <v>6779</v>
      </c>
      <c r="J2164" s="32" t="n">
        <v>1</v>
      </c>
      <c r="K2164" s="33" t="n">
        <f aca="false">COUNTIF(B2164:J2164,"&lt;0.05")</f>
        <v>0</v>
      </c>
      <c r="L2164" s="34" t="n">
        <f aca="false">COUNTIF(B2164:J2164,"&lt;0.005556")</f>
        <v>0</v>
      </c>
    </row>
    <row r="2165" customFormat="false" ht="15" hidden="false" customHeight="false" outlineLevel="0" collapsed="false">
      <c r="A2165" s="32" t="s">
        <v>3937</v>
      </c>
      <c r="B2165" s="32" t="s">
        <v>6779</v>
      </c>
      <c r="C2165" s="32" t="n">
        <v>0.983</v>
      </c>
      <c r="D2165" s="32" t="n">
        <v>0.17</v>
      </c>
      <c r="E2165" s="32" t="n">
        <v>0.76</v>
      </c>
      <c r="F2165" s="32" t="n">
        <v>0.898</v>
      </c>
      <c r="G2165" s="32" t="n">
        <v>0.974</v>
      </c>
      <c r="H2165" s="32" t="n">
        <v>0.429</v>
      </c>
      <c r="I2165" s="32" t="n">
        <v>0.97</v>
      </c>
      <c r="J2165" s="32" t="n">
        <v>0.738</v>
      </c>
      <c r="K2165" s="33" t="n">
        <f aca="false">COUNTIF(B2165:J2165,"&lt;0.05")</f>
        <v>0</v>
      </c>
      <c r="L2165" s="34" t="n">
        <f aca="false">COUNTIF(B2165:J2165,"&lt;0.005556")</f>
        <v>0</v>
      </c>
    </row>
    <row r="2166" customFormat="false" ht="15" hidden="false" customHeight="false" outlineLevel="0" collapsed="false">
      <c r="A2166" s="32" t="s">
        <v>1971</v>
      </c>
      <c r="B2166" s="32" t="n">
        <v>0.576</v>
      </c>
      <c r="C2166" s="32" t="n">
        <v>0.489</v>
      </c>
      <c r="D2166" s="32" t="n">
        <v>0.065</v>
      </c>
      <c r="E2166" s="32" t="n">
        <v>0.538</v>
      </c>
      <c r="F2166" s="32" t="n">
        <v>0.188</v>
      </c>
      <c r="G2166" s="32" t="n">
        <v>0.685</v>
      </c>
      <c r="H2166" s="32" t="n">
        <v>0.73</v>
      </c>
      <c r="I2166" s="32" t="n">
        <v>0.436</v>
      </c>
      <c r="J2166" s="32" t="n">
        <v>0.191</v>
      </c>
      <c r="K2166" s="33" t="n">
        <f aca="false">COUNTIF(B2166:J2166,"&lt;0.05")</f>
        <v>0</v>
      </c>
      <c r="L2166" s="34" t="n">
        <f aca="false">COUNTIF(B2166:J2166,"&lt;0.005556")</f>
        <v>0</v>
      </c>
    </row>
    <row r="2167" customFormat="false" ht="15" hidden="false" customHeight="false" outlineLevel="0" collapsed="false">
      <c r="A2167" s="32" t="s">
        <v>4506</v>
      </c>
      <c r="B2167" s="32" t="s">
        <v>6779</v>
      </c>
      <c r="C2167" s="32" t="n">
        <v>0.902</v>
      </c>
      <c r="D2167" s="32" t="n">
        <v>0.947</v>
      </c>
      <c r="E2167" s="32" t="n">
        <v>0.993</v>
      </c>
      <c r="F2167" s="32" t="n">
        <v>1</v>
      </c>
      <c r="G2167" s="32" t="n">
        <v>0.975</v>
      </c>
      <c r="H2167" s="32" t="n">
        <v>0.975</v>
      </c>
      <c r="I2167" s="32" t="n">
        <v>0.819</v>
      </c>
      <c r="J2167" s="32" t="n">
        <v>0.892</v>
      </c>
      <c r="K2167" s="33" t="n">
        <f aca="false">COUNTIF(B2167:J2167,"&lt;0.05")</f>
        <v>0</v>
      </c>
      <c r="L2167" s="34" t="n">
        <f aca="false">COUNTIF(B2167:J2167,"&lt;0.005556")</f>
        <v>0</v>
      </c>
    </row>
    <row r="2168" customFormat="false" ht="15" hidden="false" customHeight="false" outlineLevel="0" collapsed="false">
      <c r="A2168" s="32" t="s">
        <v>757</v>
      </c>
      <c r="B2168" s="32" t="n">
        <v>0.625</v>
      </c>
      <c r="C2168" s="32" t="n">
        <v>0.09</v>
      </c>
      <c r="D2168" s="32" t="n">
        <v>0.196</v>
      </c>
      <c r="E2168" s="32" t="n">
        <v>0.525</v>
      </c>
      <c r="F2168" s="32" t="n">
        <v>0.487</v>
      </c>
      <c r="G2168" s="32" t="n">
        <v>0.294</v>
      </c>
      <c r="H2168" s="32" t="n">
        <v>0.377</v>
      </c>
      <c r="I2168" s="32" t="n">
        <v>0.398</v>
      </c>
      <c r="J2168" s="32" t="n">
        <v>0.104</v>
      </c>
      <c r="K2168" s="33" t="n">
        <f aca="false">COUNTIF(B2168:J2168,"&lt;0.05")</f>
        <v>0</v>
      </c>
      <c r="L2168" s="34" t="n">
        <f aca="false">COUNTIF(B2168:J2168,"&lt;0.005556")</f>
        <v>0</v>
      </c>
    </row>
    <row r="2169" customFormat="false" ht="15" hidden="false" customHeight="false" outlineLevel="0" collapsed="false">
      <c r="A2169" s="32" t="s">
        <v>3022</v>
      </c>
      <c r="B2169" s="32" t="n">
        <v>0.867</v>
      </c>
      <c r="C2169" s="32" t="n">
        <v>0.711</v>
      </c>
      <c r="D2169" s="32" t="n">
        <v>0.425</v>
      </c>
      <c r="E2169" s="32" t="n">
        <v>0.526</v>
      </c>
      <c r="F2169" s="32" t="n">
        <v>0.592</v>
      </c>
      <c r="G2169" s="32" t="n">
        <v>0.922</v>
      </c>
      <c r="H2169" s="32" t="n">
        <v>0.778</v>
      </c>
      <c r="I2169" s="32" t="n">
        <v>0.711</v>
      </c>
      <c r="J2169" s="32" t="n">
        <v>0.259</v>
      </c>
      <c r="K2169" s="33" t="n">
        <f aca="false">COUNTIF(B2169:J2169,"&lt;0.05")</f>
        <v>0</v>
      </c>
      <c r="L2169" s="34" t="n">
        <f aca="false">COUNTIF(B2169:J2169,"&lt;0.005556")</f>
        <v>0</v>
      </c>
    </row>
    <row r="2170" customFormat="false" ht="15" hidden="false" customHeight="false" outlineLevel="0" collapsed="false">
      <c r="A2170" s="32" t="s">
        <v>5249</v>
      </c>
      <c r="B2170" s="32" t="s">
        <v>6779</v>
      </c>
      <c r="C2170" s="32" t="s">
        <v>6779</v>
      </c>
      <c r="D2170" s="32" t="n">
        <v>1</v>
      </c>
      <c r="E2170" s="32" t="n">
        <v>0.953</v>
      </c>
      <c r="F2170" s="32" t="s">
        <v>6779</v>
      </c>
      <c r="G2170" s="32" t="n">
        <v>1</v>
      </c>
      <c r="H2170" s="32" t="n">
        <v>0.978</v>
      </c>
      <c r="I2170" s="32" t="s">
        <v>6779</v>
      </c>
      <c r="J2170" s="32" t="n">
        <v>1</v>
      </c>
      <c r="K2170" s="33" t="n">
        <f aca="false">COUNTIF(B2170:J2170,"&lt;0.05")</f>
        <v>0</v>
      </c>
      <c r="L2170" s="34" t="n">
        <f aca="false">COUNTIF(B2170:J2170,"&lt;0.005556")</f>
        <v>0</v>
      </c>
    </row>
    <row r="2171" customFormat="false" ht="15" hidden="false" customHeight="false" outlineLevel="0" collapsed="false">
      <c r="A2171" s="32" t="s">
        <v>3460</v>
      </c>
      <c r="B2171" s="32" t="n">
        <v>0.479</v>
      </c>
      <c r="C2171" s="32" t="n">
        <v>0.189</v>
      </c>
      <c r="D2171" s="32" t="n">
        <v>0.393</v>
      </c>
      <c r="E2171" s="32" t="n">
        <v>0.01</v>
      </c>
      <c r="F2171" s="32" t="n">
        <v>0.587</v>
      </c>
      <c r="G2171" s="32" t="n">
        <v>0.239</v>
      </c>
      <c r="H2171" s="32" t="n">
        <v>0.269</v>
      </c>
      <c r="I2171" s="32" t="n">
        <v>0.28</v>
      </c>
      <c r="J2171" s="32" t="n">
        <v>0.156</v>
      </c>
      <c r="K2171" s="33" t="n">
        <f aca="false">COUNTIF(B2171:J2171,"&lt;0.05")</f>
        <v>1</v>
      </c>
      <c r="L2171" s="34" t="n">
        <f aca="false">COUNTIF(B2171:J2171,"&lt;0.005556")</f>
        <v>0</v>
      </c>
    </row>
    <row r="2172" customFormat="false" ht="15" hidden="false" customHeight="false" outlineLevel="0" collapsed="false">
      <c r="A2172" s="32" t="s">
        <v>5823</v>
      </c>
      <c r="B2172" s="32" t="s">
        <v>6779</v>
      </c>
      <c r="C2172" s="32" t="n">
        <v>0.983</v>
      </c>
      <c r="D2172" s="32" t="n">
        <v>0.983</v>
      </c>
      <c r="E2172" s="32" t="s">
        <v>6779</v>
      </c>
      <c r="F2172" s="32" t="n">
        <v>1</v>
      </c>
      <c r="G2172" s="32" t="s">
        <v>6779</v>
      </c>
      <c r="H2172" s="32" t="n">
        <v>1</v>
      </c>
      <c r="I2172" s="32" t="s">
        <v>6779</v>
      </c>
      <c r="J2172" s="32" t="s">
        <v>6779</v>
      </c>
      <c r="K2172" s="33" t="n">
        <f aca="false">COUNTIF(B2172:J2172,"&lt;0.05")</f>
        <v>0</v>
      </c>
      <c r="L2172" s="34" t="n">
        <f aca="false">COUNTIF(B2172:J2172,"&lt;0.005556")</f>
        <v>0</v>
      </c>
    </row>
    <row r="2173" customFormat="false" ht="15" hidden="false" customHeight="false" outlineLevel="0" collapsed="false">
      <c r="A2173" s="32" t="s">
        <v>5170</v>
      </c>
      <c r="B2173" s="32" t="s">
        <v>6779</v>
      </c>
      <c r="C2173" s="32" t="s">
        <v>6779</v>
      </c>
      <c r="D2173" s="32" t="n">
        <v>1</v>
      </c>
      <c r="E2173" s="32" t="n">
        <v>0.979</v>
      </c>
      <c r="F2173" s="32" t="n">
        <v>1</v>
      </c>
      <c r="G2173" s="32" t="n">
        <v>1</v>
      </c>
      <c r="H2173" s="32" t="n">
        <v>0.929</v>
      </c>
      <c r="I2173" s="32" t="n">
        <v>0.97</v>
      </c>
      <c r="J2173" s="32" t="n">
        <v>1</v>
      </c>
      <c r="K2173" s="33" t="n">
        <f aca="false">COUNTIF(B2173:J2173,"&lt;0.05")</f>
        <v>0</v>
      </c>
      <c r="L2173" s="34" t="n">
        <f aca="false">COUNTIF(B2173:J2173,"&lt;0.005556")</f>
        <v>0</v>
      </c>
    </row>
    <row r="2174" customFormat="false" ht="15" hidden="false" customHeight="false" outlineLevel="0" collapsed="false">
      <c r="A2174" s="32" t="s">
        <v>4370</v>
      </c>
      <c r="B2174" s="32" t="n">
        <v>1</v>
      </c>
      <c r="C2174" s="32" t="n">
        <v>0.902</v>
      </c>
      <c r="D2174" s="32" t="n">
        <v>0.983</v>
      </c>
      <c r="E2174" s="32" t="n">
        <v>0.896</v>
      </c>
      <c r="F2174" s="32" t="n">
        <v>0.949</v>
      </c>
      <c r="G2174" s="32" t="n">
        <v>0.753</v>
      </c>
      <c r="H2174" s="32" t="n">
        <v>0.145</v>
      </c>
      <c r="I2174" s="32" t="s">
        <v>6779</v>
      </c>
      <c r="J2174" s="32" t="n">
        <v>1</v>
      </c>
      <c r="K2174" s="33" t="n">
        <f aca="false">COUNTIF(B2174:J2174,"&lt;0.05")</f>
        <v>0</v>
      </c>
      <c r="L2174" s="34" t="n">
        <f aca="false">COUNTIF(B2174:J2174,"&lt;0.005556")</f>
        <v>0</v>
      </c>
    </row>
    <row r="2175" customFormat="false" ht="15" hidden="false" customHeight="false" outlineLevel="0" collapsed="false">
      <c r="A2175" s="32" t="s">
        <v>4906</v>
      </c>
      <c r="B2175" s="32" t="s">
        <v>6779</v>
      </c>
      <c r="C2175" s="32" t="n">
        <v>1</v>
      </c>
      <c r="D2175" s="32" t="n">
        <v>1</v>
      </c>
      <c r="E2175" s="32" t="n">
        <v>0.849</v>
      </c>
      <c r="F2175" s="32" t="n">
        <v>0.984</v>
      </c>
      <c r="G2175" s="32" t="n">
        <v>0.924</v>
      </c>
      <c r="H2175" s="32" t="n">
        <v>1</v>
      </c>
      <c r="I2175" s="32" t="s">
        <v>6779</v>
      </c>
      <c r="J2175" s="32" t="s">
        <v>6779</v>
      </c>
      <c r="K2175" s="33" t="n">
        <f aca="false">COUNTIF(B2175:J2175,"&lt;0.05")</f>
        <v>0</v>
      </c>
      <c r="L2175" s="34" t="n">
        <f aca="false">COUNTIF(B2175:J2175,"&lt;0.005556")</f>
        <v>0</v>
      </c>
    </row>
    <row r="2176" customFormat="false" ht="15" hidden="false" customHeight="false" outlineLevel="0" collapsed="false">
      <c r="A2176" s="32" t="s">
        <v>1895</v>
      </c>
      <c r="B2176" s="32" t="n">
        <v>0.378</v>
      </c>
      <c r="C2176" s="32" t="n">
        <v>0.027</v>
      </c>
      <c r="D2176" s="32" t="n">
        <v>0.157</v>
      </c>
      <c r="E2176" s="32" t="n">
        <v>0.015</v>
      </c>
      <c r="F2176" s="32" t="n">
        <v>0.51</v>
      </c>
      <c r="G2176" s="32" t="n">
        <v>0.661</v>
      </c>
      <c r="H2176" s="32" t="n">
        <v>0.298</v>
      </c>
      <c r="I2176" s="32" t="n">
        <v>0.441</v>
      </c>
      <c r="J2176" s="32" t="n">
        <v>0.239</v>
      </c>
      <c r="K2176" s="33" t="n">
        <f aca="false">COUNTIF(B2176:J2176,"&lt;0.05")</f>
        <v>2</v>
      </c>
      <c r="L2176" s="34" t="n">
        <f aca="false">COUNTIF(B2176:J2176,"&lt;0.005556")</f>
        <v>0</v>
      </c>
    </row>
    <row r="2177" customFormat="false" ht="15" hidden="false" customHeight="false" outlineLevel="0" collapsed="false">
      <c r="A2177" s="32" t="s">
        <v>3839</v>
      </c>
      <c r="B2177" s="32" t="n">
        <v>0.869</v>
      </c>
      <c r="C2177" s="32" t="n">
        <v>0.951</v>
      </c>
      <c r="D2177" s="32" t="n">
        <v>0.895</v>
      </c>
      <c r="E2177" s="32" t="n">
        <v>0.845</v>
      </c>
      <c r="F2177" s="32" t="n">
        <v>0.835</v>
      </c>
      <c r="G2177" s="32" t="n">
        <v>0.149</v>
      </c>
      <c r="H2177" s="32" t="n">
        <v>0.923</v>
      </c>
      <c r="I2177" s="32" t="s">
        <v>6779</v>
      </c>
      <c r="J2177" s="32" t="n">
        <v>0.741</v>
      </c>
      <c r="K2177" s="33" t="n">
        <f aca="false">COUNTIF(B2177:J2177,"&lt;0.05")</f>
        <v>0</v>
      </c>
      <c r="L2177" s="34" t="n">
        <f aca="false">COUNTIF(B2177:J2177,"&lt;0.005556")</f>
        <v>0</v>
      </c>
    </row>
    <row r="2178" customFormat="false" ht="15" hidden="false" customHeight="false" outlineLevel="0" collapsed="false">
      <c r="A2178" s="32" t="s">
        <v>3241</v>
      </c>
      <c r="B2178" s="32" t="n">
        <v>0.933</v>
      </c>
      <c r="C2178" s="32" t="n">
        <v>0.596</v>
      </c>
      <c r="D2178" s="32" t="n">
        <v>0.754</v>
      </c>
      <c r="E2178" s="32" t="n">
        <v>0.43</v>
      </c>
      <c r="F2178" s="32" t="n">
        <v>0.672</v>
      </c>
      <c r="G2178" s="32" t="n">
        <v>0.851</v>
      </c>
      <c r="H2178" s="32" t="n">
        <v>0.856</v>
      </c>
      <c r="I2178" s="32" t="n">
        <v>0.82</v>
      </c>
      <c r="J2178" s="32" t="n">
        <v>0.825</v>
      </c>
      <c r="K2178" s="33" t="n">
        <f aca="false">COUNTIF(B2178:J2178,"&lt;0.05")</f>
        <v>0</v>
      </c>
      <c r="L2178" s="34" t="n">
        <f aca="false">COUNTIF(B2178:J2178,"&lt;0.005556")</f>
        <v>0</v>
      </c>
    </row>
    <row r="2179" customFormat="false" ht="15" hidden="false" customHeight="false" outlineLevel="0" collapsed="false">
      <c r="A2179" s="32" t="s">
        <v>3203</v>
      </c>
      <c r="B2179" s="32" t="n">
        <v>0.861</v>
      </c>
      <c r="C2179" s="32" t="n">
        <v>0.685</v>
      </c>
      <c r="D2179" s="32" t="n">
        <v>0.064</v>
      </c>
      <c r="E2179" s="32" t="n">
        <v>0.141</v>
      </c>
      <c r="F2179" s="32" t="n">
        <v>0.307</v>
      </c>
      <c r="G2179" s="32" t="n">
        <v>0.032</v>
      </c>
      <c r="H2179" s="32" t="n">
        <v>0.42</v>
      </c>
      <c r="I2179" s="32" t="n">
        <v>0.171</v>
      </c>
      <c r="J2179" s="32" t="n">
        <v>0.446</v>
      </c>
      <c r="K2179" s="33" t="n">
        <f aca="false">COUNTIF(B2179:J2179,"&lt;0.05")</f>
        <v>1</v>
      </c>
      <c r="L2179" s="34" t="n">
        <f aca="false">COUNTIF(B2179:J2179,"&lt;0.005556")</f>
        <v>0</v>
      </c>
    </row>
    <row r="2180" customFormat="false" ht="15" hidden="false" customHeight="false" outlineLevel="0" collapsed="false">
      <c r="A2180" s="32" t="s">
        <v>2901</v>
      </c>
      <c r="B2180" s="32" t="n">
        <v>0.791</v>
      </c>
      <c r="C2180" s="32" t="n">
        <v>0.684</v>
      </c>
      <c r="D2180" s="32" t="n">
        <v>0.007</v>
      </c>
      <c r="E2180" s="32" t="n">
        <v>0.216</v>
      </c>
      <c r="F2180" s="32" t="n">
        <v>0.155</v>
      </c>
      <c r="G2180" s="32" t="n">
        <v>0.434</v>
      </c>
      <c r="H2180" s="32" t="n">
        <v>0.569</v>
      </c>
      <c r="I2180" s="32" t="n">
        <v>0.696</v>
      </c>
      <c r="J2180" s="32" t="n">
        <v>0.548</v>
      </c>
      <c r="K2180" s="33" t="n">
        <f aca="false">COUNTIF(B2180:J2180,"&lt;0.05")</f>
        <v>1</v>
      </c>
      <c r="L2180" s="34" t="n">
        <f aca="false">COUNTIF(B2180:J2180,"&lt;0.005556")</f>
        <v>0</v>
      </c>
    </row>
    <row r="2181" customFormat="false" ht="15" hidden="false" customHeight="false" outlineLevel="0" collapsed="false">
      <c r="A2181" s="32" t="s">
        <v>6066</v>
      </c>
      <c r="B2181" s="32" t="n">
        <v>1</v>
      </c>
      <c r="C2181" s="32" t="s">
        <v>6779</v>
      </c>
      <c r="D2181" s="32" t="n">
        <v>1</v>
      </c>
      <c r="E2181" s="32" t="s">
        <v>6779</v>
      </c>
      <c r="F2181" s="32" t="s">
        <v>6779</v>
      </c>
      <c r="G2181" s="32" t="n">
        <v>1</v>
      </c>
      <c r="H2181" s="32" t="s">
        <v>6779</v>
      </c>
      <c r="I2181" s="32" t="s">
        <v>6779</v>
      </c>
      <c r="J2181" s="32" t="n">
        <v>0.98</v>
      </c>
      <c r="K2181" s="33" t="n">
        <f aca="false">COUNTIF(B2181:J2181,"&lt;0.05")</f>
        <v>0</v>
      </c>
      <c r="L2181" s="34" t="n">
        <f aca="false">COUNTIF(B2181:J2181,"&lt;0.005556")</f>
        <v>0</v>
      </c>
    </row>
    <row r="2182" customFormat="false" ht="15" hidden="false" customHeight="false" outlineLevel="0" collapsed="false">
      <c r="A2182" s="32" t="s">
        <v>2268</v>
      </c>
      <c r="B2182" s="32" t="n">
        <v>0.306</v>
      </c>
      <c r="C2182" s="32" t="n">
        <v>0.471</v>
      </c>
      <c r="D2182" s="32" t="n">
        <v>0.686</v>
      </c>
      <c r="E2182" s="32" t="n">
        <v>0.466</v>
      </c>
      <c r="F2182" s="32" t="n">
        <v>0.601</v>
      </c>
      <c r="G2182" s="32" t="n">
        <v>0.569</v>
      </c>
      <c r="H2182" s="32" t="n">
        <v>0.931</v>
      </c>
      <c r="I2182" s="32" t="n">
        <v>0.708</v>
      </c>
      <c r="J2182" s="32" t="n">
        <v>0.29</v>
      </c>
      <c r="K2182" s="33" t="n">
        <f aca="false">COUNTIF(B2182:J2182,"&lt;0.05")</f>
        <v>0</v>
      </c>
      <c r="L2182" s="34" t="n">
        <f aca="false">COUNTIF(B2182:J2182,"&lt;0.005556")</f>
        <v>0</v>
      </c>
    </row>
    <row r="2183" customFormat="false" ht="15" hidden="false" customHeight="false" outlineLevel="0" collapsed="false">
      <c r="A2183" s="32" t="s">
        <v>4665</v>
      </c>
      <c r="B2183" s="32" t="n">
        <v>1</v>
      </c>
      <c r="C2183" s="32" t="n">
        <v>1</v>
      </c>
      <c r="D2183" s="32" t="n">
        <v>0.947</v>
      </c>
      <c r="E2183" s="32" t="n">
        <v>0.928</v>
      </c>
      <c r="F2183" s="32" t="n">
        <v>0.984</v>
      </c>
      <c r="G2183" s="32" t="s">
        <v>6779</v>
      </c>
      <c r="H2183" s="32" t="n">
        <v>1</v>
      </c>
      <c r="I2183" s="32" t="n">
        <v>0.969</v>
      </c>
      <c r="J2183" s="32" t="n">
        <v>0.983</v>
      </c>
      <c r="K2183" s="33" t="n">
        <f aca="false">COUNTIF(B2183:J2183,"&lt;0.05")</f>
        <v>0</v>
      </c>
      <c r="L2183" s="34" t="n">
        <f aca="false">COUNTIF(B2183:J2183,"&lt;0.005556")</f>
        <v>0</v>
      </c>
    </row>
    <row r="2184" customFormat="false" ht="15" hidden="false" customHeight="false" outlineLevel="0" collapsed="false">
      <c r="A2184" s="32" t="s">
        <v>3492</v>
      </c>
      <c r="B2184" s="32" t="n">
        <v>0.585</v>
      </c>
      <c r="C2184" s="32" t="n">
        <v>0.765</v>
      </c>
      <c r="D2184" s="32" t="n">
        <v>0.895</v>
      </c>
      <c r="E2184" s="32" t="n">
        <v>0.537</v>
      </c>
      <c r="F2184" s="32" t="n">
        <v>0.949</v>
      </c>
      <c r="G2184" s="32" t="n">
        <v>0.754</v>
      </c>
      <c r="H2184" s="32" t="n">
        <v>0.773</v>
      </c>
      <c r="I2184" s="32" t="n">
        <v>0.909</v>
      </c>
      <c r="J2184" s="32" t="n">
        <v>0.744</v>
      </c>
      <c r="K2184" s="33" t="n">
        <f aca="false">COUNTIF(B2184:J2184,"&lt;0.05")</f>
        <v>0</v>
      </c>
      <c r="L2184" s="34" t="n">
        <f aca="false">COUNTIF(B2184:J2184,"&lt;0.005556")</f>
        <v>0</v>
      </c>
    </row>
    <row r="2185" customFormat="false" ht="15" hidden="false" customHeight="false" outlineLevel="0" collapsed="false">
      <c r="A2185" s="32" t="s">
        <v>372</v>
      </c>
      <c r="B2185" s="32" t="n">
        <v>0.013</v>
      </c>
      <c r="C2185" s="32" t="n">
        <v>0.474</v>
      </c>
      <c r="D2185" s="32" t="n">
        <v>0.251</v>
      </c>
      <c r="E2185" s="32" t="n">
        <v>0.528</v>
      </c>
      <c r="F2185" s="32" t="n">
        <v>0.622</v>
      </c>
      <c r="G2185" s="32" t="n">
        <v>0.571</v>
      </c>
      <c r="H2185" s="32" t="n">
        <v>0.114</v>
      </c>
      <c r="I2185" s="32" t="n">
        <v>0.089</v>
      </c>
      <c r="J2185" s="32" t="n">
        <v>0.452</v>
      </c>
      <c r="K2185" s="33" t="n">
        <f aca="false">COUNTIF(B2185:J2185,"&lt;0.05")</f>
        <v>1</v>
      </c>
      <c r="L2185" s="34" t="n">
        <f aca="false">COUNTIF(B2185:J2185,"&lt;0.005556")</f>
        <v>0</v>
      </c>
    </row>
    <row r="2186" customFormat="false" ht="15" hidden="false" customHeight="false" outlineLevel="0" collapsed="false">
      <c r="A2186" s="32" t="s">
        <v>4157</v>
      </c>
      <c r="B2186" s="32" t="n">
        <v>0.859</v>
      </c>
      <c r="C2186" s="32" t="n">
        <v>0.95</v>
      </c>
      <c r="D2186" s="32" t="s">
        <v>6779</v>
      </c>
      <c r="E2186" s="32" t="n">
        <v>0.851</v>
      </c>
      <c r="F2186" s="32" t="n">
        <v>0.584</v>
      </c>
      <c r="G2186" s="32" t="s">
        <v>6779</v>
      </c>
      <c r="H2186" s="32" t="n">
        <v>0.929</v>
      </c>
      <c r="I2186" s="32" t="n">
        <v>0.97</v>
      </c>
      <c r="J2186" s="32" t="n">
        <v>0.981</v>
      </c>
      <c r="K2186" s="33" t="n">
        <f aca="false">COUNTIF(B2186:J2186,"&lt;0.05")</f>
        <v>0</v>
      </c>
      <c r="L2186" s="34" t="n">
        <f aca="false">COUNTIF(B2186:J2186,"&lt;0.005556")</f>
        <v>0</v>
      </c>
    </row>
    <row r="2187" customFormat="false" ht="15" hidden="false" customHeight="false" outlineLevel="0" collapsed="false">
      <c r="A2187" s="32" t="s">
        <v>5828</v>
      </c>
      <c r="B2187" s="32" t="s">
        <v>6779</v>
      </c>
      <c r="C2187" s="32" t="n">
        <v>0.984</v>
      </c>
      <c r="D2187" s="32" t="s">
        <v>6779</v>
      </c>
      <c r="E2187" s="32" t="s">
        <v>6779</v>
      </c>
      <c r="F2187" s="32" t="n">
        <v>1</v>
      </c>
      <c r="G2187" s="32" t="s">
        <v>6779</v>
      </c>
      <c r="H2187" s="32" t="n">
        <v>0.977</v>
      </c>
      <c r="I2187" s="32" t="s">
        <v>6779</v>
      </c>
      <c r="J2187" s="32" t="n">
        <v>0.982</v>
      </c>
      <c r="K2187" s="33" t="n">
        <f aca="false">COUNTIF(B2187:J2187,"&lt;0.05")</f>
        <v>0</v>
      </c>
      <c r="L2187" s="34" t="n">
        <f aca="false">COUNTIF(B2187:J2187,"&lt;0.005556")</f>
        <v>0</v>
      </c>
    </row>
    <row r="2188" customFormat="false" ht="15" hidden="false" customHeight="false" outlineLevel="0" collapsed="false">
      <c r="A2188" s="32" t="s">
        <v>5666</v>
      </c>
      <c r="B2188" s="32" t="s">
        <v>6779</v>
      </c>
      <c r="C2188" s="32" t="n">
        <v>1</v>
      </c>
      <c r="D2188" s="32" t="n">
        <v>1</v>
      </c>
      <c r="E2188" s="32" t="s">
        <v>6779</v>
      </c>
      <c r="F2188" s="32" t="n">
        <v>0.949</v>
      </c>
      <c r="G2188" s="32" t="n">
        <v>1</v>
      </c>
      <c r="H2188" s="32" t="n">
        <v>1</v>
      </c>
      <c r="I2188" s="32" t="s">
        <v>6779</v>
      </c>
      <c r="J2188" s="32" t="s">
        <v>6779</v>
      </c>
      <c r="K2188" s="33" t="n">
        <f aca="false">COUNTIF(B2188:J2188,"&lt;0.05")</f>
        <v>0</v>
      </c>
      <c r="L2188" s="34" t="n">
        <f aca="false">COUNTIF(B2188:J2188,"&lt;0.005556")</f>
        <v>0</v>
      </c>
    </row>
    <row r="2189" customFormat="false" ht="15" hidden="false" customHeight="false" outlineLevel="0" collapsed="false">
      <c r="A2189" s="32" t="s">
        <v>5978</v>
      </c>
      <c r="B2189" s="32" t="s">
        <v>6779</v>
      </c>
      <c r="C2189" s="32" t="s">
        <v>6779</v>
      </c>
      <c r="D2189" s="32" t="s">
        <v>6779</v>
      </c>
      <c r="E2189" s="32" t="n">
        <v>0.993</v>
      </c>
      <c r="F2189" s="32" t="n">
        <v>0.983</v>
      </c>
      <c r="G2189" s="32" t="s">
        <v>6779</v>
      </c>
      <c r="H2189" s="32" t="n">
        <v>1</v>
      </c>
      <c r="I2189" s="32" t="n">
        <v>1</v>
      </c>
      <c r="J2189" s="32" t="s">
        <v>6779</v>
      </c>
      <c r="K2189" s="33" t="n">
        <f aca="false">COUNTIF(B2189:J2189,"&lt;0.05")</f>
        <v>0</v>
      </c>
      <c r="L2189" s="34" t="n">
        <f aca="false">COUNTIF(B2189:J2189,"&lt;0.005556")</f>
        <v>0</v>
      </c>
    </row>
    <row r="2190" customFormat="false" ht="15" hidden="false" customHeight="false" outlineLevel="0" collapsed="false">
      <c r="A2190" s="32" t="s">
        <v>5795</v>
      </c>
      <c r="B2190" s="32" t="s">
        <v>6779</v>
      </c>
      <c r="C2190" s="32" t="s">
        <v>6779</v>
      </c>
      <c r="D2190" s="32" t="s">
        <v>6779</v>
      </c>
      <c r="E2190" s="32" t="n">
        <v>1</v>
      </c>
      <c r="F2190" s="32" t="n">
        <v>1</v>
      </c>
      <c r="G2190" s="32" t="n">
        <v>1</v>
      </c>
      <c r="H2190" s="32" t="s">
        <v>6779</v>
      </c>
      <c r="I2190" s="32" t="n">
        <v>0.966</v>
      </c>
      <c r="J2190" s="32" t="n">
        <v>0.981</v>
      </c>
      <c r="K2190" s="33" t="n">
        <f aca="false">COUNTIF(B2190:J2190,"&lt;0.05")</f>
        <v>0</v>
      </c>
      <c r="L2190" s="34" t="n">
        <f aca="false">COUNTIF(B2190:J2190,"&lt;0.005556")</f>
        <v>0</v>
      </c>
    </row>
    <row r="2191" customFormat="false" ht="15" hidden="false" customHeight="false" outlineLevel="0" collapsed="false">
      <c r="A2191" s="32" t="s">
        <v>3481</v>
      </c>
      <c r="B2191" s="32" t="n">
        <v>0.785</v>
      </c>
      <c r="C2191" s="32" t="n">
        <v>0.9</v>
      </c>
      <c r="D2191" s="32" t="n">
        <v>0.752</v>
      </c>
      <c r="E2191" s="32" t="n">
        <v>0.576</v>
      </c>
      <c r="F2191" s="32" t="n">
        <v>0.165</v>
      </c>
      <c r="G2191" s="32" t="n">
        <v>0.841</v>
      </c>
      <c r="H2191" s="32" t="n">
        <v>0.932</v>
      </c>
      <c r="I2191" s="32" t="n">
        <v>0.09</v>
      </c>
      <c r="J2191" s="32" t="n">
        <v>0.742</v>
      </c>
      <c r="K2191" s="33" t="n">
        <f aca="false">COUNTIF(B2191:J2191,"&lt;0.05")</f>
        <v>0</v>
      </c>
      <c r="L2191" s="34" t="n">
        <f aca="false">COUNTIF(B2191:J2191,"&lt;0.005556")</f>
        <v>0</v>
      </c>
    </row>
    <row r="2192" customFormat="false" ht="15" hidden="false" customHeight="false" outlineLevel="0" collapsed="false">
      <c r="A2192" s="32" t="s">
        <v>555</v>
      </c>
      <c r="B2192" s="32" t="n">
        <v>0.402</v>
      </c>
      <c r="C2192" s="32" t="n">
        <v>0.129</v>
      </c>
      <c r="D2192" s="32" t="n">
        <v>0.283</v>
      </c>
      <c r="E2192" s="32" t="n">
        <v>0.489</v>
      </c>
      <c r="F2192" s="32" t="n">
        <v>0.325</v>
      </c>
      <c r="G2192" s="32" t="n">
        <v>0.073</v>
      </c>
      <c r="H2192" s="32" t="n">
        <v>0.067</v>
      </c>
      <c r="I2192" s="32" t="n">
        <v>0.644</v>
      </c>
      <c r="J2192" s="32" t="n">
        <v>0.29</v>
      </c>
      <c r="K2192" s="33" t="n">
        <f aca="false">COUNTIF(B2192:J2192,"&lt;0.05")</f>
        <v>0</v>
      </c>
      <c r="L2192" s="34" t="n">
        <f aca="false">COUNTIF(B2192:J2192,"&lt;0.005556")</f>
        <v>0</v>
      </c>
    </row>
    <row r="2193" customFormat="false" ht="15" hidden="false" customHeight="false" outlineLevel="0" collapsed="false">
      <c r="A2193" s="32" t="s">
        <v>6231</v>
      </c>
      <c r="B2193" s="32" t="s">
        <v>6779</v>
      </c>
      <c r="C2193" s="32" t="n">
        <v>1</v>
      </c>
      <c r="D2193" s="32" t="n">
        <v>1</v>
      </c>
      <c r="E2193" s="32" t="s">
        <v>6779</v>
      </c>
      <c r="F2193" s="32" t="n">
        <v>1</v>
      </c>
      <c r="G2193" s="32" t="s">
        <v>6779</v>
      </c>
      <c r="H2193" s="32" t="s">
        <v>6779</v>
      </c>
      <c r="I2193" s="32" t="s">
        <v>6779</v>
      </c>
      <c r="J2193" s="32" t="s">
        <v>6779</v>
      </c>
      <c r="K2193" s="33" t="n">
        <f aca="false">COUNTIF(B2193:J2193,"&lt;0.05")</f>
        <v>0</v>
      </c>
      <c r="L2193" s="34" t="n">
        <f aca="false">COUNTIF(B2193:J2193,"&lt;0.005556")</f>
        <v>0</v>
      </c>
    </row>
    <row r="2194" customFormat="false" ht="15" hidden="false" customHeight="false" outlineLevel="0" collapsed="false">
      <c r="A2194" s="32" t="s">
        <v>6235</v>
      </c>
      <c r="B2194" s="32" t="n">
        <v>0.976</v>
      </c>
      <c r="C2194" s="32" t="s">
        <v>6779</v>
      </c>
      <c r="D2194" s="32" t="s">
        <v>6779</v>
      </c>
      <c r="E2194" s="32" t="n">
        <v>1</v>
      </c>
      <c r="F2194" s="32" t="s">
        <v>6779</v>
      </c>
      <c r="G2194" s="32" t="n">
        <v>1</v>
      </c>
      <c r="H2194" s="32" t="n">
        <v>1</v>
      </c>
      <c r="I2194" s="32" t="s">
        <v>6779</v>
      </c>
      <c r="J2194" s="32" t="n">
        <v>0.981</v>
      </c>
      <c r="K2194" s="33" t="n">
        <f aca="false">COUNTIF(B2194:J2194,"&lt;0.05")</f>
        <v>0</v>
      </c>
      <c r="L2194" s="34" t="n">
        <f aca="false">COUNTIF(B2194:J2194,"&lt;0.005556")</f>
        <v>0</v>
      </c>
    </row>
    <row r="2195" customFormat="false" ht="15" hidden="false" customHeight="false" outlineLevel="0" collapsed="false">
      <c r="A2195" s="32" t="s">
        <v>2311</v>
      </c>
      <c r="B2195" s="32" t="n">
        <v>0.38</v>
      </c>
      <c r="C2195" s="32" t="n">
        <v>0.26</v>
      </c>
      <c r="D2195" s="32" t="n">
        <v>0.215</v>
      </c>
      <c r="E2195" s="32" t="n">
        <v>0.212</v>
      </c>
      <c r="F2195" s="32" t="n">
        <v>0.76</v>
      </c>
      <c r="G2195" s="32" t="n">
        <v>0.923</v>
      </c>
      <c r="H2195" s="32" t="n">
        <v>0.233</v>
      </c>
      <c r="I2195" s="32" t="n">
        <v>0.715</v>
      </c>
      <c r="J2195" s="32" t="n">
        <v>0.442</v>
      </c>
      <c r="K2195" s="33" t="n">
        <f aca="false">COUNTIF(B2195:J2195,"&lt;0.05")</f>
        <v>0</v>
      </c>
      <c r="L2195" s="34" t="n">
        <f aca="false">COUNTIF(B2195:J2195,"&lt;0.005556")</f>
        <v>0</v>
      </c>
    </row>
    <row r="2196" customFormat="false" ht="15" hidden="false" customHeight="false" outlineLevel="0" collapsed="false">
      <c r="A2196" s="32" t="s">
        <v>5341</v>
      </c>
      <c r="B2196" s="32" t="n">
        <v>0.922</v>
      </c>
      <c r="C2196" s="32" t="n">
        <v>1</v>
      </c>
      <c r="D2196" s="32" t="n">
        <v>1</v>
      </c>
      <c r="E2196" s="32" t="n">
        <v>0.956</v>
      </c>
      <c r="F2196" s="32" t="s">
        <v>6779</v>
      </c>
      <c r="G2196" s="32" t="s">
        <v>6779</v>
      </c>
      <c r="H2196" s="32" t="s">
        <v>6779</v>
      </c>
      <c r="I2196" s="32" t="s">
        <v>6779</v>
      </c>
      <c r="J2196" s="32" t="n">
        <v>1</v>
      </c>
      <c r="K2196" s="33" t="n">
        <f aca="false">COUNTIF(B2196:J2196,"&lt;0.05")</f>
        <v>0</v>
      </c>
      <c r="L2196" s="34" t="n">
        <f aca="false">COUNTIF(B2196:J2196,"&lt;0.005556")</f>
        <v>0</v>
      </c>
    </row>
    <row r="2197" customFormat="false" ht="15" hidden="false" customHeight="false" outlineLevel="0" collapsed="false">
      <c r="A2197" s="32" t="s">
        <v>638</v>
      </c>
      <c r="B2197" s="32" t="n">
        <v>0.339</v>
      </c>
      <c r="C2197" s="32" t="n">
        <v>0.451</v>
      </c>
      <c r="D2197" s="32" t="n">
        <v>0.006</v>
      </c>
      <c r="E2197" s="32" t="n">
        <v>0.358</v>
      </c>
      <c r="F2197" s="32" t="n">
        <v>0.599</v>
      </c>
      <c r="G2197" s="32" t="n">
        <v>0.558</v>
      </c>
      <c r="H2197" s="32" t="n">
        <v>0.542</v>
      </c>
      <c r="I2197" s="32" t="n">
        <v>0.439</v>
      </c>
      <c r="J2197" s="32" t="n">
        <v>0.597</v>
      </c>
      <c r="K2197" s="33" t="n">
        <f aca="false">COUNTIF(B2197:J2197,"&lt;0.05")</f>
        <v>1</v>
      </c>
      <c r="L2197" s="34" t="n">
        <f aca="false">COUNTIF(B2197:J2197,"&lt;0.005556")</f>
        <v>0</v>
      </c>
    </row>
    <row r="2198" customFormat="false" ht="15" hidden="false" customHeight="false" outlineLevel="0" collapsed="false">
      <c r="A2198" s="32" t="s">
        <v>3276</v>
      </c>
      <c r="B2198" s="32" t="n">
        <v>0.326</v>
      </c>
      <c r="C2198" s="32" t="n">
        <v>0.58</v>
      </c>
      <c r="D2198" s="32" t="n">
        <v>0.665</v>
      </c>
      <c r="E2198" s="32" t="n">
        <v>0.471</v>
      </c>
      <c r="F2198" s="32" t="n">
        <v>0.505</v>
      </c>
      <c r="G2198" s="32" t="n">
        <v>0.151</v>
      </c>
      <c r="H2198" s="32" t="n">
        <v>0.55</v>
      </c>
      <c r="I2198" s="32" t="n">
        <v>0.534</v>
      </c>
      <c r="J2198" s="32" t="n">
        <v>0.357</v>
      </c>
      <c r="K2198" s="33" t="n">
        <f aca="false">COUNTIF(B2198:J2198,"&lt;0.05")</f>
        <v>0</v>
      </c>
      <c r="L2198" s="34" t="n">
        <f aca="false">COUNTIF(B2198:J2198,"&lt;0.005556")</f>
        <v>0</v>
      </c>
    </row>
    <row r="2199" customFormat="false" ht="15" hidden="false" customHeight="false" outlineLevel="0" collapsed="false">
      <c r="A2199" s="32" t="s">
        <v>5781</v>
      </c>
      <c r="B2199" s="32" t="n">
        <v>0.929</v>
      </c>
      <c r="C2199" s="32" t="s">
        <v>6779</v>
      </c>
      <c r="D2199" s="32" t="s">
        <v>6779</v>
      </c>
      <c r="E2199" s="32" t="s">
        <v>6779</v>
      </c>
      <c r="F2199" s="32" t="n">
        <v>1</v>
      </c>
      <c r="G2199" s="32" t="s">
        <v>6779</v>
      </c>
      <c r="H2199" s="32" t="s">
        <v>6779</v>
      </c>
      <c r="I2199" s="32" t="s">
        <v>6779</v>
      </c>
      <c r="J2199" s="32" t="n">
        <v>1</v>
      </c>
      <c r="K2199" s="33" t="n">
        <f aca="false">COUNTIF(B2199:J2199,"&lt;0.05")</f>
        <v>0</v>
      </c>
      <c r="L2199" s="34" t="n">
        <f aca="false">COUNTIF(B2199:J2199,"&lt;0.005556")</f>
        <v>0</v>
      </c>
    </row>
    <row r="2200" customFormat="false" ht="15" hidden="false" customHeight="false" outlineLevel="0" collapsed="false">
      <c r="A2200" s="32" t="s">
        <v>4903</v>
      </c>
      <c r="B2200" s="32" t="n">
        <v>0.87</v>
      </c>
      <c r="C2200" s="32" t="n">
        <v>0.767</v>
      </c>
      <c r="D2200" s="32" t="n">
        <v>0.896</v>
      </c>
      <c r="E2200" s="32" t="n">
        <v>0.979</v>
      </c>
      <c r="F2200" s="32" t="n">
        <v>0.982</v>
      </c>
      <c r="G2200" s="32" t="n">
        <v>1</v>
      </c>
      <c r="H2200" s="32" t="n">
        <v>0.924</v>
      </c>
      <c r="I2200" s="32" t="s">
        <v>6779</v>
      </c>
      <c r="J2200" s="32" t="n">
        <v>0.981</v>
      </c>
      <c r="K2200" s="33" t="n">
        <f aca="false">COUNTIF(B2200:J2200,"&lt;0.05")</f>
        <v>0</v>
      </c>
      <c r="L2200" s="34" t="n">
        <f aca="false">COUNTIF(B2200:J2200,"&lt;0.005556")</f>
        <v>0</v>
      </c>
    </row>
    <row r="2201" customFormat="false" ht="15" hidden="false" customHeight="false" outlineLevel="0" collapsed="false">
      <c r="A2201" s="32" t="s">
        <v>5167</v>
      </c>
      <c r="B2201" s="32" t="n">
        <v>1</v>
      </c>
      <c r="C2201" s="32" t="n">
        <v>1</v>
      </c>
      <c r="D2201" s="32" t="n">
        <v>0.946</v>
      </c>
      <c r="E2201" s="32" t="n">
        <v>0.979</v>
      </c>
      <c r="F2201" s="32" t="s">
        <v>6779</v>
      </c>
      <c r="G2201" s="32" t="s">
        <v>6779</v>
      </c>
      <c r="H2201" s="32" t="n">
        <v>1</v>
      </c>
      <c r="I2201" s="32" t="n">
        <v>0.969</v>
      </c>
      <c r="J2201" s="32" t="n">
        <v>1</v>
      </c>
      <c r="K2201" s="33" t="n">
        <f aca="false">COUNTIF(B2201:J2201,"&lt;0.05")</f>
        <v>0</v>
      </c>
      <c r="L2201" s="34" t="n">
        <f aca="false">COUNTIF(B2201:J2201,"&lt;0.005556")</f>
        <v>0</v>
      </c>
    </row>
    <row r="2202" customFormat="false" ht="15" hidden="false" customHeight="false" outlineLevel="0" collapsed="false">
      <c r="A2202" s="32" t="s">
        <v>948</v>
      </c>
      <c r="B2202" s="32" t="n">
        <v>0.444</v>
      </c>
      <c r="C2202" s="32" t="n">
        <v>0.412</v>
      </c>
      <c r="D2202" s="32" t="n">
        <v>0.484</v>
      </c>
      <c r="E2202" s="32" t="n">
        <v>0.009</v>
      </c>
      <c r="F2202" s="32" t="n">
        <v>0.626</v>
      </c>
      <c r="G2202" s="32" t="n">
        <v>0.312</v>
      </c>
      <c r="H2202" s="32" t="n">
        <v>0.675</v>
      </c>
      <c r="I2202" s="32" t="n">
        <v>0.824</v>
      </c>
      <c r="J2202" s="32" t="n">
        <v>0.049</v>
      </c>
      <c r="K2202" s="33" t="n">
        <f aca="false">COUNTIF(B2202:J2202,"&lt;0.05")</f>
        <v>2</v>
      </c>
      <c r="L2202" s="34" t="n">
        <f aca="false">COUNTIF(B2202:J2202,"&lt;0.005556")</f>
        <v>0</v>
      </c>
    </row>
    <row r="2203" customFormat="false" ht="15" hidden="false" customHeight="false" outlineLevel="0" collapsed="false">
      <c r="A2203" s="32" t="s">
        <v>362</v>
      </c>
      <c r="B2203" s="32" t="n">
        <v>0.541</v>
      </c>
      <c r="C2203" s="32" t="n">
        <v>0.498</v>
      </c>
      <c r="D2203" s="32" t="n">
        <v>0.446</v>
      </c>
      <c r="E2203" s="32" t="n">
        <v>0.125</v>
      </c>
      <c r="F2203" s="32" t="n">
        <v>0.085</v>
      </c>
      <c r="G2203" s="32" t="n">
        <v>0.506</v>
      </c>
      <c r="H2203" s="32" t="n">
        <v>0.35</v>
      </c>
      <c r="I2203" s="32" t="n">
        <v>0.259</v>
      </c>
      <c r="J2203" s="32" t="n">
        <v>0.035</v>
      </c>
      <c r="K2203" s="33" t="n">
        <f aca="false">COUNTIF(B2203:J2203,"&lt;0.05")</f>
        <v>1</v>
      </c>
      <c r="L2203" s="34" t="n">
        <f aca="false">COUNTIF(B2203:J2203,"&lt;0.005556")</f>
        <v>0</v>
      </c>
    </row>
    <row r="2204" customFormat="false" ht="15" hidden="false" customHeight="false" outlineLevel="0" collapsed="false">
      <c r="A2204" s="32" t="s">
        <v>1102</v>
      </c>
      <c r="B2204" s="32" t="n">
        <v>0.6</v>
      </c>
      <c r="C2204" s="32" t="n">
        <v>0.311</v>
      </c>
      <c r="D2204" s="32" t="n">
        <v>0.174</v>
      </c>
      <c r="E2204" s="32" t="n">
        <v>0.467</v>
      </c>
      <c r="F2204" s="32" t="n">
        <v>0.319</v>
      </c>
      <c r="G2204" s="32" t="n">
        <v>0.569</v>
      </c>
      <c r="H2204" s="32" t="n">
        <v>0.124</v>
      </c>
      <c r="I2204" s="32" t="n">
        <v>0.172</v>
      </c>
      <c r="J2204" s="32" t="n">
        <v>0.259</v>
      </c>
      <c r="K2204" s="33" t="n">
        <f aca="false">COUNTIF(B2204:J2204,"&lt;0.05")</f>
        <v>0</v>
      </c>
      <c r="L2204" s="34" t="n">
        <f aca="false">COUNTIF(B2204:J2204,"&lt;0.005556")</f>
        <v>0</v>
      </c>
    </row>
    <row r="2205" customFormat="false" ht="15" hidden="false" customHeight="false" outlineLevel="0" collapsed="false">
      <c r="A2205" s="32" t="s">
        <v>6134</v>
      </c>
      <c r="B2205" s="32" t="n">
        <v>1</v>
      </c>
      <c r="C2205" s="32" t="n">
        <v>1</v>
      </c>
      <c r="D2205" s="32" t="s">
        <v>6779</v>
      </c>
      <c r="E2205" s="32" t="n">
        <v>1</v>
      </c>
      <c r="F2205" s="32" t="s">
        <v>6779</v>
      </c>
      <c r="G2205" s="32" t="s">
        <v>6779</v>
      </c>
      <c r="H2205" s="32" t="n">
        <v>1</v>
      </c>
      <c r="I2205" s="32" t="n">
        <v>1</v>
      </c>
      <c r="J2205" s="32" t="s">
        <v>6779</v>
      </c>
      <c r="K2205" s="33" t="n">
        <f aca="false">COUNTIF(B2205:J2205,"&lt;0.05")</f>
        <v>0</v>
      </c>
      <c r="L2205" s="34" t="n">
        <f aca="false">COUNTIF(B2205:J2205,"&lt;0.005556")</f>
        <v>0</v>
      </c>
    </row>
    <row r="2206" customFormat="false" ht="15" hidden="false" customHeight="false" outlineLevel="0" collapsed="false">
      <c r="A2206" s="32" t="s">
        <v>5687</v>
      </c>
      <c r="B2206" s="32" t="s">
        <v>6779</v>
      </c>
      <c r="C2206" s="32" t="s">
        <v>6779</v>
      </c>
      <c r="D2206" s="32" t="s">
        <v>6779</v>
      </c>
      <c r="E2206" s="32" t="n">
        <v>0.993</v>
      </c>
      <c r="F2206" s="32" t="n">
        <v>0.95</v>
      </c>
      <c r="G2206" s="32" t="s">
        <v>6779</v>
      </c>
      <c r="H2206" s="32" t="n">
        <v>1</v>
      </c>
      <c r="I2206" s="32" t="s">
        <v>6779</v>
      </c>
      <c r="J2206" s="32" t="n">
        <v>0.982</v>
      </c>
      <c r="K2206" s="33" t="n">
        <f aca="false">COUNTIF(B2206:J2206,"&lt;0.05")</f>
        <v>0</v>
      </c>
      <c r="L2206" s="34" t="n">
        <f aca="false">COUNTIF(B2206:J2206,"&lt;0.005556")</f>
        <v>0</v>
      </c>
    </row>
    <row r="2207" customFormat="false" ht="15" hidden="false" customHeight="false" outlineLevel="0" collapsed="false">
      <c r="A2207" s="32" t="s">
        <v>4472</v>
      </c>
      <c r="B2207" s="32" t="n">
        <v>1</v>
      </c>
      <c r="C2207" s="32" t="n">
        <v>0.984</v>
      </c>
      <c r="D2207" s="32" t="n">
        <v>0.346</v>
      </c>
      <c r="E2207" s="32" t="n">
        <v>0.705</v>
      </c>
      <c r="F2207" s="32" t="n">
        <v>1</v>
      </c>
      <c r="G2207" s="32" t="s">
        <v>6779</v>
      </c>
      <c r="H2207" s="32" t="n">
        <v>0.977</v>
      </c>
      <c r="I2207" s="32" t="n">
        <v>0.904</v>
      </c>
      <c r="J2207" s="32" t="n">
        <v>0.981</v>
      </c>
      <c r="K2207" s="33" t="n">
        <f aca="false">COUNTIF(B2207:J2207,"&lt;0.05")</f>
        <v>0</v>
      </c>
      <c r="L2207" s="34" t="n">
        <f aca="false">COUNTIF(B2207:J2207,"&lt;0.005556")</f>
        <v>0</v>
      </c>
    </row>
    <row r="2208" customFormat="false" ht="15" hidden="false" customHeight="false" outlineLevel="0" collapsed="false">
      <c r="A2208" s="32" t="s">
        <v>1084</v>
      </c>
      <c r="B2208" s="32" t="n">
        <v>0.664</v>
      </c>
      <c r="C2208" s="32" t="n">
        <v>0.409</v>
      </c>
      <c r="D2208" s="32" t="n">
        <v>0.656</v>
      </c>
      <c r="E2208" s="32" t="n">
        <v>0.196</v>
      </c>
      <c r="F2208" s="32" t="n">
        <v>0.114</v>
      </c>
      <c r="G2208" s="32" t="n">
        <v>0.124</v>
      </c>
      <c r="H2208" s="32" t="n">
        <v>0.065</v>
      </c>
      <c r="I2208" s="32" t="n">
        <v>0.15</v>
      </c>
      <c r="J2208" s="32" t="n">
        <v>0.252</v>
      </c>
      <c r="K2208" s="33" t="n">
        <f aca="false">COUNTIF(B2208:J2208,"&lt;0.05")</f>
        <v>0</v>
      </c>
      <c r="L2208" s="34" t="n">
        <f aca="false">COUNTIF(B2208:J2208,"&lt;0.005556")</f>
        <v>0</v>
      </c>
    </row>
    <row r="2209" customFormat="false" ht="15" hidden="false" customHeight="false" outlineLevel="0" collapsed="false">
      <c r="A2209" s="32" t="s">
        <v>657</v>
      </c>
      <c r="B2209" s="32" t="n">
        <v>0.473</v>
      </c>
      <c r="C2209" s="32" t="n">
        <v>0.554</v>
      </c>
      <c r="D2209" s="32" t="n">
        <v>0.538</v>
      </c>
      <c r="E2209" s="32" t="n">
        <v>0.553</v>
      </c>
      <c r="F2209" s="32" t="n">
        <v>0.53</v>
      </c>
      <c r="G2209" s="32" t="n">
        <v>0.353</v>
      </c>
      <c r="H2209" s="32" t="n">
        <v>0.369</v>
      </c>
      <c r="I2209" s="32" t="n">
        <v>0.647</v>
      </c>
      <c r="J2209" s="32" t="n">
        <v>0.215</v>
      </c>
      <c r="K2209" s="33" t="n">
        <f aca="false">COUNTIF(B2209:J2209,"&lt;0.05")</f>
        <v>0</v>
      </c>
      <c r="L2209" s="34" t="n">
        <f aca="false">COUNTIF(B2209:J2209,"&lt;0.005556")</f>
        <v>0</v>
      </c>
    </row>
    <row r="2210" customFormat="false" ht="15" hidden="false" customHeight="false" outlineLevel="0" collapsed="false">
      <c r="A2210" s="32" t="s">
        <v>1237</v>
      </c>
      <c r="B2210" s="32" t="n">
        <v>0.231</v>
      </c>
      <c r="C2210" s="32" t="n">
        <v>0.501</v>
      </c>
      <c r="D2210" s="32" t="n">
        <v>0.215</v>
      </c>
      <c r="E2210" s="32" t="n">
        <v>0.097</v>
      </c>
      <c r="F2210" s="32" t="n">
        <v>0.191</v>
      </c>
      <c r="G2210" s="32" t="n">
        <v>0.149</v>
      </c>
      <c r="H2210" s="32" t="n">
        <v>0.154</v>
      </c>
      <c r="I2210" s="32" t="n">
        <v>0.701</v>
      </c>
      <c r="J2210" s="32" t="n">
        <v>0.064</v>
      </c>
      <c r="K2210" s="33" t="n">
        <f aca="false">COUNTIF(B2210:J2210,"&lt;0.05")</f>
        <v>0</v>
      </c>
      <c r="L2210" s="34" t="n">
        <f aca="false">COUNTIF(B2210:J2210,"&lt;0.005556")</f>
        <v>0</v>
      </c>
    </row>
    <row r="2211" customFormat="false" ht="15" hidden="false" customHeight="false" outlineLevel="0" collapsed="false">
      <c r="A2211" s="32" t="s">
        <v>6095</v>
      </c>
      <c r="B2211" s="32" t="s">
        <v>6779</v>
      </c>
      <c r="C2211" s="32" t="n">
        <v>1</v>
      </c>
      <c r="D2211" s="32" t="n">
        <v>0.948</v>
      </c>
      <c r="E2211" s="32" t="n">
        <v>1</v>
      </c>
      <c r="F2211" s="32" t="s">
        <v>6779</v>
      </c>
      <c r="G2211" s="32" t="s">
        <v>6779</v>
      </c>
      <c r="H2211" s="32" t="s">
        <v>6779</v>
      </c>
      <c r="I2211" s="32" t="s">
        <v>6779</v>
      </c>
      <c r="J2211" s="32" t="s">
        <v>6779</v>
      </c>
      <c r="K2211" s="33" t="n">
        <f aca="false">COUNTIF(B2211:J2211,"&lt;0.05")</f>
        <v>0</v>
      </c>
      <c r="L2211" s="34" t="n">
        <f aca="false">COUNTIF(B2211:J2211,"&lt;0.005556")</f>
        <v>0</v>
      </c>
    </row>
    <row r="2212" customFormat="false" ht="15" hidden="false" customHeight="false" outlineLevel="0" collapsed="false">
      <c r="A2212" s="32" t="s">
        <v>3793</v>
      </c>
      <c r="B2212" s="32" t="n">
        <v>0.93</v>
      </c>
      <c r="C2212" s="32" t="n">
        <v>0.951</v>
      </c>
      <c r="D2212" s="32" t="n">
        <v>0.755</v>
      </c>
      <c r="E2212" s="32" t="n">
        <v>0.892</v>
      </c>
      <c r="F2212" s="32" t="n">
        <v>0.407</v>
      </c>
      <c r="G2212" s="32" t="n">
        <v>0.923</v>
      </c>
      <c r="H2212" s="32" t="n">
        <v>0.976</v>
      </c>
      <c r="I2212" s="32" t="n">
        <v>0.82</v>
      </c>
      <c r="J2212" s="32" t="n">
        <v>0.18</v>
      </c>
      <c r="K2212" s="33" t="n">
        <f aca="false">COUNTIF(B2212:J2212,"&lt;0.05")</f>
        <v>0</v>
      </c>
      <c r="L2212" s="34" t="n">
        <f aca="false">COUNTIF(B2212:J2212,"&lt;0.005556")</f>
        <v>0</v>
      </c>
    </row>
    <row r="2213" customFormat="false" ht="15" hidden="false" customHeight="false" outlineLevel="0" collapsed="false">
      <c r="A2213" s="32" t="s">
        <v>3163</v>
      </c>
      <c r="B2213" s="32" t="n">
        <v>0.589</v>
      </c>
      <c r="C2213" s="32" t="n">
        <v>0.03</v>
      </c>
      <c r="D2213" s="32" t="n">
        <v>0.828</v>
      </c>
      <c r="E2213" s="32" t="n">
        <v>0.266</v>
      </c>
      <c r="F2213" s="32" t="n">
        <v>0.498</v>
      </c>
      <c r="G2213" s="32" t="n">
        <v>0.608</v>
      </c>
      <c r="H2213" s="32" t="n">
        <v>0.139</v>
      </c>
      <c r="I2213" s="32" t="n">
        <v>0.912</v>
      </c>
      <c r="J2213" s="32" t="n">
        <v>0.734</v>
      </c>
      <c r="K2213" s="33" t="n">
        <f aca="false">COUNTIF(B2213:J2213,"&lt;0.05")</f>
        <v>1</v>
      </c>
      <c r="L2213" s="34" t="n">
        <f aca="false">COUNTIF(B2213:J2213,"&lt;0.005556")</f>
        <v>0</v>
      </c>
    </row>
    <row r="2214" customFormat="false" ht="15" hidden="false" customHeight="false" outlineLevel="0" collapsed="false">
      <c r="A2214" s="32" t="s">
        <v>4218</v>
      </c>
      <c r="B2214" s="32" t="n">
        <v>0.87</v>
      </c>
      <c r="C2214" s="32" t="n">
        <v>0.1</v>
      </c>
      <c r="D2214" s="32" t="n">
        <v>0.895</v>
      </c>
      <c r="E2214" s="32" t="n">
        <v>0.851</v>
      </c>
      <c r="F2214" s="32" t="n">
        <v>0.166</v>
      </c>
      <c r="G2214" s="32" t="n">
        <v>0.972</v>
      </c>
      <c r="H2214" s="32" t="s">
        <v>6779</v>
      </c>
      <c r="I2214" s="32" t="n">
        <v>1</v>
      </c>
      <c r="J2214" s="32" t="n">
        <v>0.819</v>
      </c>
      <c r="K2214" s="33" t="n">
        <f aca="false">COUNTIF(B2214:J2214,"&lt;0.05")</f>
        <v>0</v>
      </c>
      <c r="L2214" s="34" t="n">
        <f aca="false">COUNTIF(B2214:J2214,"&lt;0.005556")</f>
        <v>0</v>
      </c>
    </row>
    <row r="2215" customFormat="false" ht="15" hidden="false" customHeight="false" outlineLevel="0" collapsed="false">
      <c r="A2215" s="32" t="s">
        <v>2945</v>
      </c>
      <c r="B2215" s="32" t="n">
        <v>0.934</v>
      </c>
      <c r="C2215" s="32" t="n">
        <v>0.621</v>
      </c>
      <c r="D2215" s="32" t="n">
        <v>0.108</v>
      </c>
      <c r="E2215" s="32" t="n">
        <v>0.457</v>
      </c>
      <c r="F2215" s="32" t="n">
        <v>0.254</v>
      </c>
      <c r="G2215" s="32" t="n">
        <v>0.841</v>
      </c>
      <c r="H2215" s="32" t="n">
        <v>0.572</v>
      </c>
      <c r="I2215" s="32" t="n">
        <v>0.309</v>
      </c>
      <c r="J2215" s="32" t="n">
        <v>0.184</v>
      </c>
      <c r="K2215" s="33" t="n">
        <f aca="false">COUNTIF(B2215:J2215,"&lt;0.05")</f>
        <v>0</v>
      </c>
      <c r="L2215" s="34" t="n">
        <f aca="false">COUNTIF(B2215:J2215,"&lt;0.005556")</f>
        <v>0</v>
      </c>
    </row>
    <row r="2216" customFormat="false" ht="15" hidden="false" customHeight="false" outlineLevel="0" collapsed="false">
      <c r="A2216" s="32" t="s">
        <v>2631</v>
      </c>
      <c r="B2216" s="32" t="n">
        <v>0.286</v>
      </c>
      <c r="C2216" s="32" t="n">
        <v>0.342</v>
      </c>
      <c r="D2216" s="32" t="n">
        <v>0.581</v>
      </c>
      <c r="E2216" s="32" t="n">
        <v>0.64</v>
      </c>
      <c r="F2216" s="32" t="n">
        <v>0.098</v>
      </c>
      <c r="G2216" s="32" t="n">
        <v>0.684</v>
      </c>
      <c r="H2216" s="32" t="n">
        <v>0.357</v>
      </c>
      <c r="I2216" s="32" t="n">
        <v>0.823</v>
      </c>
      <c r="J2216" s="32" t="n">
        <v>0.454</v>
      </c>
      <c r="K2216" s="33" t="n">
        <f aca="false">COUNTIF(B2216:J2216,"&lt;0.05")</f>
        <v>0</v>
      </c>
      <c r="L2216" s="34" t="n">
        <f aca="false">COUNTIF(B2216:J2216,"&lt;0.005556")</f>
        <v>0</v>
      </c>
    </row>
    <row r="2217" customFormat="false" ht="15" hidden="false" customHeight="false" outlineLevel="0" collapsed="false">
      <c r="A2217" s="32" t="s">
        <v>6121</v>
      </c>
      <c r="B2217" s="32" t="n">
        <v>1</v>
      </c>
      <c r="C2217" s="32" t="n">
        <v>1</v>
      </c>
      <c r="D2217" s="32" t="n">
        <v>1</v>
      </c>
      <c r="E2217" s="32" t="s">
        <v>6779</v>
      </c>
      <c r="F2217" s="32" t="s">
        <v>6779</v>
      </c>
      <c r="G2217" s="32" t="s">
        <v>6779</v>
      </c>
      <c r="H2217" s="32" t="s">
        <v>6779</v>
      </c>
      <c r="I2217" s="32" t="s">
        <v>6779</v>
      </c>
      <c r="J2217" s="32" t="n">
        <v>1</v>
      </c>
      <c r="K2217" s="33" t="n">
        <f aca="false">COUNTIF(B2217:J2217,"&lt;0.05")</f>
        <v>0</v>
      </c>
      <c r="L2217" s="34" t="n">
        <f aca="false">COUNTIF(B2217:J2217,"&lt;0.005556")</f>
        <v>0</v>
      </c>
    </row>
    <row r="2218" customFormat="false" ht="15" hidden="false" customHeight="false" outlineLevel="0" collapsed="false">
      <c r="A2218" s="32" t="s">
        <v>5473</v>
      </c>
      <c r="B2218" s="32" t="n">
        <v>1</v>
      </c>
      <c r="C2218" s="32" t="n">
        <v>0.949</v>
      </c>
      <c r="D2218" s="32" t="n">
        <v>1</v>
      </c>
      <c r="E2218" s="32" t="n">
        <v>0.978</v>
      </c>
      <c r="F2218" s="32" t="s">
        <v>6779</v>
      </c>
      <c r="G2218" s="32" t="s">
        <v>6779</v>
      </c>
      <c r="H2218" s="32" t="s">
        <v>6779</v>
      </c>
      <c r="I2218" s="32" t="s">
        <v>6779</v>
      </c>
      <c r="J2218" s="32" t="n">
        <v>1</v>
      </c>
      <c r="K2218" s="33" t="n">
        <f aca="false">COUNTIF(B2218:J2218,"&lt;0.05")</f>
        <v>0</v>
      </c>
      <c r="L2218" s="34" t="n">
        <f aca="false">COUNTIF(B2218:J2218,"&lt;0.005556")</f>
        <v>0</v>
      </c>
    </row>
    <row r="2219" customFormat="false" ht="15" hidden="false" customHeight="false" outlineLevel="0" collapsed="false">
      <c r="A2219" s="32" t="s">
        <v>2513</v>
      </c>
      <c r="B2219" s="32" t="n">
        <v>0.839</v>
      </c>
      <c r="C2219" s="32" t="n">
        <v>0.011</v>
      </c>
      <c r="D2219" s="32" t="n">
        <v>0.482</v>
      </c>
      <c r="E2219" s="32" t="n">
        <v>0.152</v>
      </c>
      <c r="F2219" s="32" t="n">
        <v>0.583</v>
      </c>
      <c r="G2219" s="32" t="n">
        <v>0.682</v>
      </c>
      <c r="H2219" s="32" t="n">
        <v>0.631</v>
      </c>
      <c r="I2219" s="32" t="n">
        <v>0.589</v>
      </c>
      <c r="J2219" s="32" t="n">
        <v>0.656</v>
      </c>
      <c r="K2219" s="33" t="n">
        <f aca="false">COUNTIF(B2219:J2219,"&lt;0.05")</f>
        <v>1</v>
      </c>
      <c r="L2219" s="34" t="n">
        <f aca="false">COUNTIF(B2219:J2219,"&lt;0.005556")</f>
        <v>0</v>
      </c>
    </row>
    <row r="2220" customFormat="false" ht="15" hidden="false" customHeight="false" outlineLevel="0" collapsed="false">
      <c r="A2220" s="32" t="s">
        <v>5206</v>
      </c>
      <c r="B2220" s="32" t="n">
        <v>0.977</v>
      </c>
      <c r="C2220" s="32" t="n">
        <v>1</v>
      </c>
      <c r="D2220" s="32" t="s">
        <v>6779</v>
      </c>
      <c r="E2220" s="32" t="n">
        <v>0.992</v>
      </c>
      <c r="F2220" s="32" t="n">
        <v>1</v>
      </c>
      <c r="G2220" s="32" t="n">
        <v>1</v>
      </c>
      <c r="H2220" s="32" t="s">
        <v>6779</v>
      </c>
      <c r="I2220" s="32" t="s">
        <v>6779</v>
      </c>
      <c r="J2220" s="32" t="s">
        <v>6779</v>
      </c>
      <c r="K2220" s="33" t="n">
        <f aca="false">COUNTIF(B2220:J2220,"&lt;0.05")</f>
        <v>0</v>
      </c>
      <c r="L2220" s="34" t="n">
        <f aca="false">COUNTIF(B2220:J2220,"&lt;0.005556")</f>
        <v>0</v>
      </c>
    </row>
    <row r="2221" customFormat="false" ht="15" hidden="false" customHeight="false" outlineLevel="0" collapsed="false">
      <c r="A2221" s="32" t="s">
        <v>3760</v>
      </c>
      <c r="B2221" s="32" t="n">
        <v>0.789</v>
      </c>
      <c r="C2221" s="32" t="n">
        <v>0.95</v>
      </c>
      <c r="D2221" s="32" t="n">
        <v>0.831</v>
      </c>
      <c r="E2221" s="32" t="n">
        <v>0.519</v>
      </c>
      <c r="F2221" s="32" t="n">
        <v>0.898</v>
      </c>
      <c r="G2221" s="32" t="n">
        <v>0.974</v>
      </c>
      <c r="H2221" s="32" t="n">
        <v>1</v>
      </c>
      <c r="I2221" s="32" t="n">
        <v>0.909</v>
      </c>
      <c r="J2221" s="32" t="n">
        <v>0.811</v>
      </c>
      <c r="K2221" s="33" t="n">
        <f aca="false">COUNTIF(B2221:J2221,"&lt;0.05")</f>
        <v>0</v>
      </c>
      <c r="L2221" s="34" t="n">
        <f aca="false">COUNTIF(B2221:J2221,"&lt;0.005556")</f>
        <v>0</v>
      </c>
    </row>
    <row r="2222" customFormat="false" ht="15" hidden="false" customHeight="false" outlineLevel="0" collapsed="false">
      <c r="A2222" s="32" t="s">
        <v>4651</v>
      </c>
      <c r="B2222" s="32" t="s">
        <v>6779</v>
      </c>
      <c r="C2222" s="32" t="n">
        <v>0.984</v>
      </c>
      <c r="D2222" s="32" t="n">
        <v>0.895</v>
      </c>
      <c r="E2222" s="32" t="n">
        <v>0.929</v>
      </c>
      <c r="F2222" s="32" t="n">
        <v>0.983</v>
      </c>
      <c r="G2222" s="32" t="n">
        <v>0.976</v>
      </c>
      <c r="H2222" s="32" t="n">
        <v>1</v>
      </c>
      <c r="I2222" s="32" t="n">
        <v>0.968</v>
      </c>
      <c r="J2222" s="32" t="n">
        <v>0.892</v>
      </c>
      <c r="K2222" s="33" t="n">
        <f aca="false">COUNTIF(B2222:J2222,"&lt;0.05")</f>
        <v>0</v>
      </c>
      <c r="L2222" s="34" t="n">
        <f aca="false">COUNTIF(B2222:J2222,"&lt;0.005556")</f>
        <v>0</v>
      </c>
    </row>
    <row r="2223" customFormat="false" ht="15" hidden="false" customHeight="false" outlineLevel="0" collapsed="false">
      <c r="A2223" s="32" t="s">
        <v>6234</v>
      </c>
      <c r="B2223" s="32" t="s">
        <v>6779</v>
      </c>
      <c r="C2223" s="32" t="n">
        <v>1</v>
      </c>
      <c r="D2223" s="32" t="s">
        <v>6779</v>
      </c>
      <c r="E2223" s="32" t="n">
        <v>1</v>
      </c>
      <c r="F2223" s="32" t="s">
        <v>6779</v>
      </c>
      <c r="G2223" s="32" t="s">
        <v>6779</v>
      </c>
      <c r="H2223" s="32" t="s">
        <v>6779</v>
      </c>
      <c r="I2223" s="32" t="n">
        <v>1</v>
      </c>
      <c r="J2223" s="32" t="s">
        <v>6779</v>
      </c>
      <c r="K2223" s="33" t="n">
        <f aca="false">COUNTIF(B2223:J2223,"&lt;0.05")</f>
        <v>0</v>
      </c>
      <c r="L2223" s="34" t="n">
        <f aca="false">COUNTIF(B2223:J2223,"&lt;0.005556")</f>
        <v>0</v>
      </c>
    </row>
    <row r="2224" customFormat="false" ht="15" hidden="false" customHeight="false" outlineLevel="0" collapsed="false">
      <c r="A2224" s="32" t="s">
        <v>5102</v>
      </c>
      <c r="B2224" s="32" t="s">
        <v>6779</v>
      </c>
      <c r="C2224" s="32" t="s">
        <v>6779</v>
      </c>
      <c r="D2224" s="32" t="n">
        <v>0.982</v>
      </c>
      <c r="E2224" s="32" t="n">
        <v>0.702</v>
      </c>
      <c r="F2224" s="32" t="n">
        <v>1</v>
      </c>
      <c r="G2224" s="32" t="n">
        <v>1</v>
      </c>
      <c r="H2224" s="32" t="n">
        <v>0.977</v>
      </c>
      <c r="I2224" s="32" t="n">
        <v>0.969</v>
      </c>
      <c r="J2224" s="32" t="n">
        <v>0.891</v>
      </c>
      <c r="K2224" s="33" t="n">
        <f aca="false">COUNTIF(B2224:J2224,"&lt;0.05")</f>
        <v>0</v>
      </c>
      <c r="L2224" s="34" t="n">
        <f aca="false">COUNTIF(B2224:J2224,"&lt;0.005556")</f>
        <v>0</v>
      </c>
    </row>
    <row r="2225" customFormat="false" ht="15" hidden="false" customHeight="false" outlineLevel="0" collapsed="false">
      <c r="A2225" s="32" t="s">
        <v>4280</v>
      </c>
      <c r="B2225" s="32" t="n">
        <v>1</v>
      </c>
      <c r="C2225" s="32" t="n">
        <v>0.903</v>
      </c>
      <c r="D2225" s="32" t="n">
        <v>0.948</v>
      </c>
      <c r="E2225" s="32" t="n">
        <v>0.956</v>
      </c>
      <c r="F2225" s="32" t="n">
        <v>0.983</v>
      </c>
      <c r="G2225" s="32" t="n">
        <v>0.974</v>
      </c>
      <c r="H2225" s="32" t="n">
        <v>0.932</v>
      </c>
      <c r="I2225" s="32" t="n">
        <v>0.909</v>
      </c>
      <c r="J2225" s="32" t="n">
        <v>0.983</v>
      </c>
      <c r="K2225" s="33" t="n">
        <f aca="false">COUNTIF(B2225:J2225,"&lt;0.05")</f>
        <v>0</v>
      </c>
      <c r="L2225" s="34" t="n">
        <f aca="false">COUNTIF(B2225:J2225,"&lt;0.005556")</f>
        <v>0</v>
      </c>
    </row>
    <row r="2226" customFormat="false" ht="15" hidden="false" customHeight="false" outlineLevel="0" collapsed="false">
      <c r="A2226" s="32" t="s">
        <v>1211</v>
      </c>
      <c r="B2226" s="32" t="n">
        <v>0.092</v>
      </c>
      <c r="C2226" s="32" t="n">
        <v>0.179</v>
      </c>
      <c r="D2226" s="32" t="n">
        <v>0.056</v>
      </c>
      <c r="E2226" s="32" t="n">
        <v>0.512</v>
      </c>
      <c r="F2226" s="32" t="n">
        <v>0.625</v>
      </c>
      <c r="G2226" s="32" t="n">
        <v>0.093</v>
      </c>
      <c r="H2226" s="32" t="n">
        <v>0.341</v>
      </c>
      <c r="I2226" s="32" t="n">
        <v>0.226</v>
      </c>
      <c r="J2226" s="32" t="n">
        <v>0.532</v>
      </c>
      <c r="K2226" s="33" t="n">
        <f aca="false">COUNTIF(B2226:J2226,"&lt;0.05")</f>
        <v>0</v>
      </c>
      <c r="L2226" s="34" t="n">
        <f aca="false">COUNTIF(B2226:J2226,"&lt;0.005556")</f>
        <v>0</v>
      </c>
    </row>
    <row r="2227" customFormat="false" ht="15" hidden="false" customHeight="false" outlineLevel="0" collapsed="false">
      <c r="A2227" s="32" t="s">
        <v>484</v>
      </c>
      <c r="B2227" s="32" t="n">
        <v>0.082</v>
      </c>
      <c r="C2227" s="32" t="n">
        <v>0.429</v>
      </c>
      <c r="D2227" s="32" t="n">
        <v>0.401</v>
      </c>
      <c r="E2227" s="32" t="n">
        <v>0.401</v>
      </c>
      <c r="F2227" s="32" t="n">
        <v>0.267</v>
      </c>
      <c r="G2227" s="32" t="n">
        <v>0.506</v>
      </c>
      <c r="H2227" s="32" t="n">
        <v>0.174</v>
      </c>
      <c r="I2227" s="32" t="n">
        <v>0.645</v>
      </c>
      <c r="J2227" s="32" t="n">
        <v>0.467</v>
      </c>
      <c r="K2227" s="33" t="n">
        <f aca="false">COUNTIF(B2227:J2227,"&lt;0.05")</f>
        <v>0</v>
      </c>
      <c r="L2227" s="34" t="n">
        <f aca="false">COUNTIF(B2227:J2227,"&lt;0.005556")</f>
        <v>0</v>
      </c>
    </row>
    <row r="2228" customFormat="false" ht="15" hidden="false" customHeight="false" outlineLevel="0" collapsed="false">
      <c r="A2228" s="32" t="s">
        <v>3784</v>
      </c>
      <c r="B2228" s="32" t="n">
        <v>0.854</v>
      </c>
      <c r="C2228" s="32" t="n">
        <v>0.619</v>
      </c>
      <c r="D2228" s="32" t="n">
        <v>0.948</v>
      </c>
      <c r="E2228" s="32" t="n">
        <v>0.475</v>
      </c>
      <c r="F2228" s="32" t="n">
        <v>0.581</v>
      </c>
      <c r="G2228" s="32" t="n">
        <v>0.246</v>
      </c>
      <c r="H2228" s="32" t="n">
        <v>0.029</v>
      </c>
      <c r="I2228" s="32" t="n">
        <v>0.97</v>
      </c>
      <c r="J2228" s="32" t="n">
        <v>0.271</v>
      </c>
      <c r="K2228" s="33" t="n">
        <f aca="false">COUNTIF(B2228:J2228,"&lt;0.05")</f>
        <v>1</v>
      </c>
      <c r="L2228" s="34" t="n">
        <f aca="false">COUNTIF(B2228:J2228,"&lt;0.005556")</f>
        <v>0</v>
      </c>
    </row>
    <row r="2229" customFormat="false" ht="15" hidden="false" customHeight="false" outlineLevel="0" collapsed="false">
      <c r="A2229" s="32" t="s">
        <v>6083</v>
      </c>
      <c r="B2229" s="32" t="s">
        <v>6779</v>
      </c>
      <c r="C2229" s="32" t="s">
        <v>6779</v>
      </c>
      <c r="D2229" s="32" t="s">
        <v>6779</v>
      </c>
      <c r="E2229" s="32" t="n">
        <v>1</v>
      </c>
      <c r="F2229" s="32" t="n">
        <v>1</v>
      </c>
      <c r="G2229" s="32" t="s">
        <v>6779</v>
      </c>
      <c r="H2229" s="32" t="n">
        <v>1</v>
      </c>
      <c r="I2229" s="32" t="n">
        <v>1</v>
      </c>
      <c r="J2229" s="32" t="n">
        <v>1</v>
      </c>
      <c r="K2229" s="33" t="n">
        <f aca="false">COUNTIF(B2229:J2229,"&lt;0.05")</f>
        <v>0</v>
      </c>
      <c r="L2229" s="34" t="n">
        <f aca="false">COUNTIF(B2229:J2229,"&lt;0.005556")</f>
        <v>0</v>
      </c>
    </row>
    <row r="2230" customFormat="false" ht="15" hidden="false" customHeight="false" outlineLevel="0" collapsed="false">
      <c r="A2230" s="32" t="s">
        <v>1801</v>
      </c>
      <c r="B2230" s="32" t="n">
        <v>0.208</v>
      </c>
      <c r="C2230" s="32" t="n">
        <v>0.144</v>
      </c>
      <c r="D2230" s="32" t="n">
        <v>0.213</v>
      </c>
      <c r="E2230" s="32" t="n">
        <v>0.068</v>
      </c>
      <c r="F2230" s="32" t="n">
        <v>0.296</v>
      </c>
      <c r="G2230" s="32" t="n">
        <v>0.053</v>
      </c>
      <c r="H2230" s="32" t="n">
        <v>0.324</v>
      </c>
      <c r="I2230" s="32" t="n">
        <v>0.657</v>
      </c>
      <c r="J2230" s="32" t="n">
        <v>0.029</v>
      </c>
      <c r="K2230" s="33" t="n">
        <f aca="false">COUNTIF(B2230:J2230,"&lt;0.05")</f>
        <v>1</v>
      </c>
      <c r="L2230" s="34" t="n">
        <f aca="false">COUNTIF(B2230:J2230,"&lt;0.005556")</f>
        <v>0</v>
      </c>
    </row>
    <row r="2231" customFormat="false" ht="15" hidden="false" customHeight="false" outlineLevel="0" collapsed="false">
      <c r="A2231" s="32" t="s">
        <v>2741</v>
      </c>
      <c r="B2231" s="32" t="n">
        <v>0.71</v>
      </c>
      <c r="C2231" s="32" t="n">
        <v>0.71</v>
      </c>
      <c r="D2231" s="32" t="n">
        <v>0.392</v>
      </c>
      <c r="E2231" s="32" t="n">
        <v>0.082</v>
      </c>
      <c r="F2231" s="32" t="n">
        <v>0.699</v>
      </c>
      <c r="G2231" s="32" t="n">
        <v>0.188</v>
      </c>
      <c r="H2231" s="32" t="n">
        <v>0.371</v>
      </c>
      <c r="I2231" s="32" t="n">
        <v>0.177</v>
      </c>
      <c r="J2231" s="32" t="n">
        <v>0.549</v>
      </c>
      <c r="K2231" s="33" t="n">
        <f aca="false">COUNTIF(B2231:J2231,"&lt;0.05")</f>
        <v>0</v>
      </c>
      <c r="L2231" s="34" t="n">
        <f aca="false">COUNTIF(B2231:J2231,"&lt;0.005556")</f>
        <v>0</v>
      </c>
    </row>
    <row r="2232" customFormat="false" ht="15" hidden="false" customHeight="false" outlineLevel="0" collapsed="false">
      <c r="A2232" s="32" t="s">
        <v>1169</v>
      </c>
      <c r="B2232" s="32" t="n">
        <v>0.38</v>
      </c>
      <c r="C2232" s="32" t="n">
        <v>0.629</v>
      </c>
      <c r="D2232" s="32" t="n">
        <v>0.311</v>
      </c>
      <c r="E2232" s="32" t="n">
        <v>0.132</v>
      </c>
      <c r="F2232" s="32" t="n">
        <v>0.115</v>
      </c>
      <c r="G2232" s="32" t="n">
        <v>0.35</v>
      </c>
      <c r="H2232" s="32" t="n">
        <v>0.614</v>
      </c>
      <c r="I2232" s="32" t="n">
        <v>0.658</v>
      </c>
      <c r="J2232" s="32" t="n">
        <v>0.49</v>
      </c>
      <c r="K2232" s="33" t="n">
        <f aca="false">COUNTIF(B2232:J2232,"&lt;0.05")</f>
        <v>0</v>
      </c>
      <c r="L2232" s="34" t="n">
        <f aca="false">COUNTIF(B2232:J2232,"&lt;0.005556")</f>
        <v>0</v>
      </c>
    </row>
    <row r="2233" customFormat="false" ht="15" hidden="false" customHeight="false" outlineLevel="0" collapsed="false">
      <c r="A2233" s="32" t="s">
        <v>4448</v>
      </c>
      <c r="B2233" s="32" t="n">
        <v>0.933</v>
      </c>
      <c r="C2233" s="32" t="n">
        <v>0.904</v>
      </c>
      <c r="D2233" s="32" t="n">
        <v>0.983</v>
      </c>
      <c r="E2233" s="32" t="n">
        <v>0.979</v>
      </c>
      <c r="F2233" s="32" t="n">
        <v>0.948</v>
      </c>
      <c r="G2233" s="32" t="n">
        <v>1</v>
      </c>
      <c r="H2233" s="32" t="n">
        <v>0.927</v>
      </c>
      <c r="I2233" s="32" t="s">
        <v>6779</v>
      </c>
      <c r="J2233" s="32" t="s">
        <v>6779</v>
      </c>
      <c r="K2233" s="33" t="n">
        <f aca="false">COUNTIF(B2233:J2233,"&lt;0.05")</f>
        <v>0</v>
      </c>
      <c r="L2233" s="34" t="n">
        <f aca="false">COUNTIF(B2233:J2233,"&lt;0.005556")</f>
        <v>0</v>
      </c>
    </row>
    <row r="2234" customFormat="false" ht="15" hidden="false" customHeight="false" outlineLevel="0" collapsed="false">
      <c r="A2234" s="32" t="s">
        <v>4680</v>
      </c>
      <c r="B2234" s="32" t="n">
        <v>0.977</v>
      </c>
      <c r="C2234" s="32" t="n">
        <v>0.949</v>
      </c>
      <c r="D2234" s="32" t="n">
        <v>0.982</v>
      </c>
      <c r="E2234" s="32" t="s">
        <v>6779</v>
      </c>
      <c r="F2234" s="32" t="n">
        <v>0.95</v>
      </c>
      <c r="G2234" s="32" t="n">
        <v>0.973</v>
      </c>
      <c r="H2234" s="32" t="s">
        <v>6779</v>
      </c>
      <c r="I2234" s="32" t="n">
        <v>0.967</v>
      </c>
      <c r="J2234" s="32" t="n">
        <v>1</v>
      </c>
      <c r="K2234" s="33" t="n">
        <f aca="false">COUNTIF(B2234:J2234,"&lt;0.05")</f>
        <v>0</v>
      </c>
      <c r="L2234" s="34" t="n">
        <f aca="false">COUNTIF(B2234:J2234,"&lt;0.005556")</f>
        <v>0</v>
      </c>
    </row>
    <row r="2235" customFormat="false" ht="15" hidden="false" customHeight="false" outlineLevel="0" collapsed="false">
      <c r="A2235" s="32" t="s">
        <v>3566</v>
      </c>
      <c r="B2235" s="32" t="n">
        <v>0.978</v>
      </c>
      <c r="C2235" s="32" t="n">
        <v>0.6</v>
      </c>
      <c r="D2235" s="32" t="n">
        <v>0.828</v>
      </c>
      <c r="E2235" s="32" t="n">
        <v>0.054</v>
      </c>
      <c r="F2235" s="32" t="n">
        <v>0.587</v>
      </c>
      <c r="G2235" s="32" t="n">
        <v>0.647</v>
      </c>
      <c r="H2235" s="32" t="n">
        <v>0.677</v>
      </c>
      <c r="I2235" s="32" t="n">
        <v>0.591</v>
      </c>
      <c r="J2235" s="32" t="n">
        <v>0.744</v>
      </c>
      <c r="K2235" s="33" t="n">
        <f aca="false">COUNTIF(B2235:J2235,"&lt;0.05")</f>
        <v>0</v>
      </c>
      <c r="L2235" s="34" t="n">
        <f aca="false">COUNTIF(B2235:J2235,"&lt;0.005556")</f>
        <v>0</v>
      </c>
    </row>
    <row r="2236" customFormat="false" ht="15" hidden="false" customHeight="false" outlineLevel="0" collapsed="false">
      <c r="A2236" s="32" t="s">
        <v>4071</v>
      </c>
      <c r="B2236" s="32" t="n">
        <v>0.132</v>
      </c>
      <c r="C2236" s="32" t="n">
        <v>0.952</v>
      </c>
      <c r="D2236" s="32" t="n">
        <v>0.052</v>
      </c>
      <c r="E2236" s="32" t="n">
        <v>0.644</v>
      </c>
      <c r="F2236" s="32" t="n">
        <v>0.948</v>
      </c>
      <c r="G2236" s="32" t="n">
        <v>0.245</v>
      </c>
      <c r="H2236" s="32" t="n">
        <v>0.776</v>
      </c>
      <c r="I2236" s="32" t="s">
        <v>6779</v>
      </c>
      <c r="J2236" s="32" t="n">
        <v>0.945</v>
      </c>
      <c r="K2236" s="33" t="n">
        <f aca="false">COUNTIF(B2236:J2236,"&lt;0.05")</f>
        <v>0</v>
      </c>
      <c r="L2236" s="34" t="n">
        <f aca="false">COUNTIF(B2236:J2236,"&lt;0.005556")</f>
        <v>0</v>
      </c>
    </row>
    <row r="2237" customFormat="false" ht="15" hidden="false" customHeight="false" outlineLevel="0" collapsed="false">
      <c r="A2237" s="32" t="s">
        <v>4833</v>
      </c>
      <c r="B2237" s="32" t="n">
        <v>1</v>
      </c>
      <c r="C2237" s="32" t="s">
        <v>6779</v>
      </c>
      <c r="D2237" s="32" t="s">
        <v>6779</v>
      </c>
      <c r="E2237" s="32" t="n">
        <v>0.845</v>
      </c>
      <c r="F2237" s="32" t="n">
        <v>1</v>
      </c>
      <c r="G2237" s="32" t="n">
        <v>1</v>
      </c>
      <c r="H2237" s="32" t="n">
        <v>0.976</v>
      </c>
      <c r="I2237" s="32" t="n">
        <v>0.904</v>
      </c>
      <c r="J2237" s="32" t="n">
        <v>1</v>
      </c>
      <c r="K2237" s="33" t="n">
        <f aca="false">COUNTIF(B2237:J2237,"&lt;0.05")</f>
        <v>0</v>
      </c>
      <c r="L2237" s="34" t="n">
        <f aca="false">COUNTIF(B2237:J2237,"&lt;0.005556")</f>
        <v>0</v>
      </c>
    </row>
    <row r="2238" customFormat="false" ht="15" hidden="false" customHeight="false" outlineLevel="0" collapsed="false">
      <c r="A2238" s="32" t="s">
        <v>3912</v>
      </c>
      <c r="B2238" s="32" t="n">
        <v>0.783</v>
      </c>
      <c r="C2238" s="32" t="n">
        <v>0.834</v>
      </c>
      <c r="D2238" s="32" t="n">
        <v>0.897</v>
      </c>
      <c r="E2238" s="32" t="n">
        <v>0.799</v>
      </c>
      <c r="F2238" s="32" t="n">
        <v>0.898</v>
      </c>
      <c r="G2238" s="32" t="n">
        <v>1</v>
      </c>
      <c r="H2238" s="32" t="n">
        <v>0.977</v>
      </c>
      <c r="I2238" s="32" t="n">
        <v>0.97</v>
      </c>
      <c r="J2238" s="32" t="n">
        <v>0.891</v>
      </c>
      <c r="K2238" s="33" t="n">
        <f aca="false">COUNTIF(B2238:J2238,"&lt;0.05")</f>
        <v>0</v>
      </c>
      <c r="L2238" s="34" t="n">
        <f aca="false">COUNTIF(B2238:J2238,"&lt;0.005556")</f>
        <v>0</v>
      </c>
    </row>
    <row r="2239" customFormat="false" ht="15" hidden="false" customHeight="false" outlineLevel="0" collapsed="false">
      <c r="A2239" s="32" t="s">
        <v>4317</v>
      </c>
      <c r="B2239" s="32" t="n">
        <v>0.87</v>
      </c>
      <c r="C2239" s="32" t="n">
        <v>0.902</v>
      </c>
      <c r="D2239" s="32" t="n">
        <v>0.899</v>
      </c>
      <c r="E2239" s="32" t="n">
        <v>0.805</v>
      </c>
      <c r="F2239" s="32" t="n">
        <v>0.9</v>
      </c>
      <c r="G2239" s="32" t="n">
        <v>0.849</v>
      </c>
      <c r="H2239" s="32" t="n">
        <v>0.858</v>
      </c>
      <c r="I2239" s="32" t="n">
        <v>0.911</v>
      </c>
      <c r="J2239" s="32" t="n">
        <v>0.89</v>
      </c>
      <c r="K2239" s="33" t="n">
        <f aca="false">COUNTIF(B2239:J2239,"&lt;0.05")</f>
        <v>0</v>
      </c>
      <c r="L2239" s="34" t="n">
        <f aca="false">COUNTIF(B2239:J2239,"&lt;0.005556")</f>
        <v>0</v>
      </c>
    </row>
    <row r="2240" customFormat="false" ht="15" hidden="false" customHeight="false" outlineLevel="0" collapsed="false">
      <c r="A2240" s="32" t="s">
        <v>3396</v>
      </c>
      <c r="B2240" s="32" t="n">
        <v>0.586</v>
      </c>
      <c r="C2240" s="32" t="n">
        <v>0.663</v>
      </c>
      <c r="D2240" s="32" t="n">
        <v>0.104</v>
      </c>
      <c r="E2240" s="32" t="n">
        <v>0.51</v>
      </c>
      <c r="F2240" s="32" t="n">
        <v>0.674</v>
      </c>
      <c r="G2240" s="32" t="n">
        <v>1</v>
      </c>
      <c r="H2240" s="32" t="n">
        <v>0.178</v>
      </c>
      <c r="I2240" s="32" t="n">
        <v>1</v>
      </c>
      <c r="J2240" s="32" t="n">
        <v>0.944</v>
      </c>
      <c r="K2240" s="33" t="n">
        <f aca="false">COUNTIF(B2240:J2240,"&lt;0.05")</f>
        <v>0</v>
      </c>
      <c r="L2240" s="34" t="n">
        <f aca="false">COUNTIF(B2240:J2240,"&lt;0.005556")</f>
        <v>0</v>
      </c>
    </row>
    <row r="2241" customFormat="false" ht="15" hidden="false" customHeight="false" outlineLevel="0" collapsed="false">
      <c r="A2241" s="32" t="s">
        <v>5799</v>
      </c>
      <c r="B2241" s="32" t="n">
        <v>0.929</v>
      </c>
      <c r="C2241" s="32" t="n">
        <v>1</v>
      </c>
      <c r="D2241" s="32" t="s">
        <v>6779</v>
      </c>
      <c r="E2241" s="32" t="s">
        <v>6779</v>
      </c>
      <c r="F2241" s="32" t="s">
        <v>6779</v>
      </c>
      <c r="G2241" s="32" t="n">
        <v>1</v>
      </c>
      <c r="H2241" s="32" t="s">
        <v>6779</v>
      </c>
      <c r="I2241" s="32" t="s">
        <v>6779</v>
      </c>
      <c r="J2241" s="32" t="n">
        <v>0.981</v>
      </c>
      <c r="K2241" s="33" t="n">
        <f aca="false">COUNTIF(B2241:J2241,"&lt;0.05")</f>
        <v>0</v>
      </c>
      <c r="L2241" s="34" t="n">
        <f aca="false">COUNTIF(B2241:J2241,"&lt;0.005556")</f>
        <v>0</v>
      </c>
    </row>
    <row r="2242" customFormat="false" ht="15" hidden="false" customHeight="false" outlineLevel="0" collapsed="false">
      <c r="A2242" s="32" t="s">
        <v>3256</v>
      </c>
      <c r="B2242" s="32" t="n">
        <v>0.465</v>
      </c>
      <c r="C2242" s="32" t="n">
        <v>0.055</v>
      </c>
      <c r="D2242" s="32" t="n">
        <v>0.573</v>
      </c>
      <c r="E2242" s="32" t="n">
        <v>0.733</v>
      </c>
      <c r="F2242" s="32" t="n">
        <v>0.587</v>
      </c>
      <c r="G2242" s="32" t="n">
        <v>0.973</v>
      </c>
      <c r="H2242" s="32" t="n">
        <v>0.829</v>
      </c>
      <c r="I2242" s="32" t="n">
        <v>0.709</v>
      </c>
      <c r="J2242" s="32" t="n">
        <v>1</v>
      </c>
      <c r="K2242" s="33" t="n">
        <f aca="false">COUNTIF(B2242:J2242,"&lt;0.05")</f>
        <v>0</v>
      </c>
      <c r="L2242" s="34" t="n">
        <f aca="false">COUNTIF(B2242:J2242,"&lt;0.005556")</f>
        <v>0</v>
      </c>
    </row>
    <row r="2243" customFormat="false" ht="15" hidden="false" customHeight="false" outlineLevel="0" collapsed="false">
      <c r="A2243" s="32" t="s">
        <v>6319</v>
      </c>
      <c r="B2243" s="32" t="s">
        <v>6779</v>
      </c>
      <c r="C2243" s="32" t="n">
        <v>1</v>
      </c>
      <c r="D2243" s="32" t="s">
        <v>6779</v>
      </c>
      <c r="E2243" s="32" t="s">
        <v>6779</v>
      </c>
      <c r="F2243" s="32" t="s">
        <v>6779</v>
      </c>
      <c r="G2243" s="32" t="s">
        <v>6779</v>
      </c>
      <c r="H2243" s="32" t="n">
        <v>1</v>
      </c>
      <c r="I2243" s="32" t="s">
        <v>6779</v>
      </c>
      <c r="J2243" s="32" t="n">
        <v>1</v>
      </c>
      <c r="K2243" s="33" t="n">
        <f aca="false">COUNTIF(B2243:J2243,"&lt;0.05")</f>
        <v>0</v>
      </c>
      <c r="L2243" s="34" t="n">
        <f aca="false">COUNTIF(B2243:J2243,"&lt;0.005556")</f>
        <v>0</v>
      </c>
    </row>
    <row r="2244" customFormat="false" ht="15" hidden="false" customHeight="false" outlineLevel="0" collapsed="false">
      <c r="A2244" s="32" t="s">
        <v>753</v>
      </c>
      <c r="B2244" s="32" t="n">
        <v>0.092</v>
      </c>
      <c r="C2244" s="32" t="n">
        <v>0.567</v>
      </c>
      <c r="D2244" s="32" t="n">
        <v>0.557</v>
      </c>
      <c r="E2244" s="32" t="n">
        <v>0.385</v>
      </c>
      <c r="F2244" s="32" t="n">
        <v>0.626</v>
      </c>
      <c r="G2244" s="32" t="n">
        <v>0.569</v>
      </c>
      <c r="H2244" s="32" t="n">
        <v>0.172</v>
      </c>
      <c r="I2244" s="32" t="n">
        <v>0.319</v>
      </c>
      <c r="J2244" s="32" t="n">
        <v>0.375</v>
      </c>
      <c r="K2244" s="33" t="n">
        <f aca="false">COUNTIF(B2244:J2244,"&lt;0.05")</f>
        <v>0</v>
      </c>
      <c r="L2244" s="34" t="n">
        <f aca="false">COUNTIF(B2244:J2244,"&lt;0.005556")</f>
        <v>0</v>
      </c>
    </row>
    <row r="2245" customFormat="false" ht="15" hidden="false" customHeight="false" outlineLevel="0" collapsed="false">
      <c r="A2245" s="32" t="s">
        <v>5518</v>
      </c>
      <c r="B2245" s="32" t="n">
        <v>0.978</v>
      </c>
      <c r="C2245" s="32" t="n">
        <v>1</v>
      </c>
      <c r="D2245" s="32" t="s">
        <v>6779</v>
      </c>
      <c r="E2245" s="32" t="n">
        <v>0.979</v>
      </c>
      <c r="F2245" s="32" t="n">
        <v>1</v>
      </c>
      <c r="G2245" s="32" t="s">
        <v>6779</v>
      </c>
      <c r="H2245" s="32" t="s">
        <v>6779</v>
      </c>
      <c r="I2245" s="32" t="n">
        <v>1</v>
      </c>
      <c r="J2245" s="32" t="s">
        <v>6779</v>
      </c>
      <c r="K2245" s="33" t="n">
        <f aca="false">COUNTIF(B2245:J2245,"&lt;0.05")</f>
        <v>0</v>
      </c>
      <c r="L2245" s="34" t="n">
        <f aca="false">COUNTIF(B2245:J2245,"&lt;0.005556")</f>
        <v>0</v>
      </c>
    </row>
    <row r="2246" customFormat="false" ht="15" hidden="false" customHeight="false" outlineLevel="0" collapsed="false">
      <c r="A2246" s="32" t="s">
        <v>5199</v>
      </c>
      <c r="B2246" s="32" t="n">
        <v>1</v>
      </c>
      <c r="C2246" s="32" t="n">
        <v>1</v>
      </c>
      <c r="D2246" s="32" t="s">
        <v>6779</v>
      </c>
      <c r="E2246" s="32" t="n">
        <v>0.956</v>
      </c>
      <c r="F2246" s="32" t="s">
        <v>6779</v>
      </c>
      <c r="G2246" s="32" t="n">
        <v>0.923</v>
      </c>
      <c r="H2246" s="32" t="n">
        <v>0.975</v>
      </c>
      <c r="I2246" s="32" t="n">
        <v>1</v>
      </c>
      <c r="J2246" s="32" t="s">
        <v>6779</v>
      </c>
      <c r="K2246" s="33" t="n">
        <f aca="false">COUNTIF(B2246:J2246,"&lt;0.05")</f>
        <v>0</v>
      </c>
      <c r="L2246" s="34" t="n">
        <f aca="false">COUNTIF(B2246:J2246,"&lt;0.005556")</f>
        <v>0</v>
      </c>
    </row>
    <row r="2247" customFormat="false" ht="15" hidden="false" customHeight="false" outlineLevel="0" collapsed="false">
      <c r="A2247" s="32" t="s">
        <v>4188</v>
      </c>
      <c r="B2247" s="32" t="n">
        <v>0.933</v>
      </c>
      <c r="C2247" s="32" t="n">
        <v>0.984</v>
      </c>
      <c r="D2247" s="32" t="n">
        <v>0.946</v>
      </c>
      <c r="E2247" s="32" t="n">
        <v>0.895</v>
      </c>
      <c r="F2247" s="32" t="n">
        <v>0.675</v>
      </c>
      <c r="G2247" s="32" t="s">
        <v>6779</v>
      </c>
      <c r="H2247" s="32" t="s">
        <v>6779</v>
      </c>
      <c r="I2247" s="32" t="n">
        <v>1</v>
      </c>
      <c r="J2247" s="32" t="n">
        <v>0.824</v>
      </c>
      <c r="K2247" s="33" t="n">
        <f aca="false">COUNTIF(B2247:J2247,"&lt;0.05")</f>
        <v>0</v>
      </c>
      <c r="L2247" s="34" t="n">
        <f aca="false">COUNTIF(B2247:J2247,"&lt;0.005556")</f>
        <v>0</v>
      </c>
    </row>
    <row r="2248" customFormat="false" ht="15" hidden="false" customHeight="false" outlineLevel="0" collapsed="false">
      <c r="A2248" s="32" t="s">
        <v>4494</v>
      </c>
      <c r="B2248" s="32" t="n">
        <v>0.978</v>
      </c>
      <c r="C2248" s="32" t="n">
        <v>1</v>
      </c>
      <c r="D2248" s="32" t="n">
        <v>0.948</v>
      </c>
      <c r="E2248" s="32" t="n">
        <v>0.89</v>
      </c>
      <c r="F2248" s="32" t="n">
        <v>0.95</v>
      </c>
      <c r="G2248" s="32" t="n">
        <v>0.974</v>
      </c>
      <c r="H2248" s="32" t="n">
        <v>0.929</v>
      </c>
      <c r="I2248" s="32" t="n">
        <v>1</v>
      </c>
      <c r="J2248" s="32" t="s">
        <v>6779</v>
      </c>
      <c r="K2248" s="33" t="n">
        <f aca="false">COUNTIF(B2248:J2248,"&lt;0.05")</f>
        <v>0</v>
      </c>
      <c r="L2248" s="34" t="n">
        <f aca="false">COUNTIF(B2248:J2248,"&lt;0.005556")</f>
        <v>0</v>
      </c>
    </row>
    <row r="2249" customFormat="false" ht="15" hidden="false" customHeight="false" outlineLevel="0" collapsed="false">
      <c r="A2249" s="32" t="s">
        <v>2566</v>
      </c>
      <c r="B2249" s="32" t="n">
        <v>0.483</v>
      </c>
      <c r="C2249" s="32" t="n">
        <v>0.64</v>
      </c>
      <c r="D2249" s="32" t="n">
        <v>0.57</v>
      </c>
      <c r="E2249" s="32" t="n">
        <v>0.499</v>
      </c>
      <c r="F2249" s="32" t="n">
        <v>0.102</v>
      </c>
      <c r="G2249" s="32" t="n">
        <v>0.644</v>
      </c>
      <c r="H2249" s="32" t="n">
        <v>0.571</v>
      </c>
      <c r="I2249" s="32" t="n">
        <v>0.588</v>
      </c>
      <c r="J2249" s="32" t="n">
        <v>0.479</v>
      </c>
      <c r="K2249" s="33" t="n">
        <f aca="false">COUNTIF(B2249:J2249,"&lt;0.05")</f>
        <v>0</v>
      </c>
      <c r="L2249" s="34" t="n">
        <f aca="false">COUNTIF(B2249:J2249,"&lt;0.005556")</f>
        <v>0</v>
      </c>
    </row>
    <row r="2250" customFormat="false" ht="15" hidden="false" customHeight="false" outlineLevel="0" collapsed="false">
      <c r="A2250" s="32" t="s">
        <v>5458</v>
      </c>
      <c r="B2250" s="32" t="s">
        <v>6779</v>
      </c>
      <c r="C2250" s="32" t="s">
        <v>6779</v>
      </c>
      <c r="D2250" s="32" t="s">
        <v>6779</v>
      </c>
      <c r="E2250" s="32" t="n">
        <v>0.977</v>
      </c>
      <c r="F2250" s="32" t="n">
        <v>0.949</v>
      </c>
      <c r="G2250" s="32" t="n">
        <v>1</v>
      </c>
      <c r="H2250" s="32" t="n">
        <v>1</v>
      </c>
      <c r="I2250" s="32" t="n">
        <v>1</v>
      </c>
      <c r="J2250" s="32" t="n">
        <v>1</v>
      </c>
      <c r="K2250" s="33" t="n">
        <f aca="false">COUNTIF(B2250:J2250,"&lt;0.05")</f>
        <v>0</v>
      </c>
      <c r="L2250" s="34" t="n">
        <f aca="false">COUNTIF(B2250:J2250,"&lt;0.005556")</f>
        <v>0</v>
      </c>
    </row>
    <row r="2251" customFormat="false" ht="15" hidden="false" customHeight="false" outlineLevel="0" collapsed="false">
      <c r="A2251" s="32" t="s">
        <v>2942</v>
      </c>
      <c r="B2251" s="32" t="n">
        <v>0.414</v>
      </c>
      <c r="C2251" s="32" t="n">
        <v>0.229</v>
      </c>
      <c r="D2251" s="32" t="n">
        <v>0.654</v>
      </c>
      <c r="E2251" s="32" t="n">
        <v>0.458</v>
      </c>
      <c r="F2251" s="32" t="n">
        <v>0.323</v>
      </c>
      <c r="G2251" s="32" t="n">
        <v>0.649</v>
      </c>
      <c r="H2251" s="32" t="n">
        <v>0.198</v>
      </c>
      <c r="I2251" s="32" t="n">
        <v>0.292</v>
      </c>
      <c r="J2251" s="32" t="n">
        <v>0.62</v>
      </c>
      <c r="K2251" s="33" t="n">
        <f aca="false">COUNTIF(B2251:J2251,"&lt;0.05")</f>
        <v>0</v>
      </c>
      <c r="L2251" s="34" t="n">
        <f aca="false">COUNTIF(B2251:J2251,"&lt;0.005556")</f>
        <v>0</v>
      </c>
    </row>
    <row r="2252" customFormat="false" ht="15" hidden="false" customHeight="false" outlineLevel="0" collapsed="false">
      <c r="A2252" s="32" t="s">
        <v>5415</v>
      </c>
      <c r="B2252" s="32" t="n">
        <v>1</v>
      </c>
      <c r="C2252" s="32" t="n">
        <v>1</v>
      </c>
      <c r="D2252" s="32" t="n">
        <v>0.982</v>
      </c>
      <c r="E2252" s="32" t="n">
        <v>0.978</v>
      </c>
      <c r="F2252" s="32" t="n">
        <v>1</v>
      </c>
      <c r="G2252" s="32" t="s">
        <v>6779</v>
      </c>
      <c r="H2252" s="32" t="s">
        <v>6779</v>
      </c>
      <c r="I2252" s="32" t="n">
        <v>1</v>
      </c>
      <c r="J2252" s="32" t="n">
        <v>1</v>
      </c>
      <c r="K2252" s="33" t="n">
        <f aca="false">COUNTIF(B2252:J2252,"&lt;0.05")</f>
        <v>0</v>
      </c>
      <c r="L2252" s="34" t="n">
        <f aca="false">COUNTIF(B2252:J2252,"&lt;0.005556")</f>
        <v>0</v>
      </c>
    </row>
    <row r="2253" customFormat="false" ht="15" hidden="false" customHeight="false" outlineLevel="0" collapsed="false">
      <c r="A2253" s="32" t="s">
        <v>5141</v>
      </c>
      <c r="B2253" s="32" t="s">
        <v>6779</v>
      </c>
      <c r="C2253" s="32" t="n">
        <v>1</v>
      </c>
      <c r="D2253" s="32" t="s">
        <v>6779</v>
      </c>
      <c r="E2253" s="32" t="n">
        <v>0.955</v>
      </c>
      <c r="F2253" s="32" t="n">
        <v>1</v>
      </c>
      <c r="G2253" s="32" t="s">
        <v>6779</v>
      </c>
      <c r="H2253" s="32" t="n">
        <v>0.977</v>
      </c>
      <c r="I2253" s="32" t="n">
        <v>1</v>
      </c>
      <c r="J2253" s="32" t="n">
        <v>0.946</v>
      </c>
      <c r="K2253" s="33" t="n">
        <f aca="false">COUNTIF(B2253:J2253,"&lt;0.05")</f>
        <v>0</v>
      </c>
      <c r="L2253" s="34" t="n">
        <f aca="false">COUNTIF(B2253:J2253,"&lt;0.005556")</f>
        <v>0</v>
      </c>
    </row>
    <row r="2254" customFormat="false" ht="15" hidden="false" customHeight="false" outlineLevel="0" collapsed="false">
      <c r="A2254" s="32" t="s">
        <v>5962</v>
      </c>
      <c r="B2254" s="32" t="n">
        <v>1</v>
      </c>
      <c r="C2254" s="32" t="s">
        <v>6779</v>
      </c>
      <c r="D2254" s="32" t="n">
        <v>0.982</v>
      </c>
      <c r="E2254" s="32" t="s">
        <v>6779</v>
      </c>
      <c r="F2254" s="32" t="s">
        <v>6779</v>
      </c>
      <c r="G2254" s="32" t="n">
        <v>0.974</v>
      </c>
      <c r="H2254" s="32" t="n">
        <v>1</v>
      </c>
      <c r="I2254" s="32" t="s">
        <v>6779</v>
      </c>
      <c r="J2254" s="32" t="s">
        <v>6779</v>
      </c>
      <c r="K2254" s="33" t="n">
        <f aca="false">COUNTIF(B2254:J2254,"&lt;0.05")</f>
        <v>0</v>
      </c>
      <c r="L2254" s="34" t="n">
        <f aca="false">COUNTIF(B2254:J2254,"&lt;0.005556")</f>
        <v>0</v>
      </c>
    </row>
    <row r="2255" customFormat="false" ht="15" hidden="false" customHeight="false" outlineLevel="0" collapsed="false">
      <c r="A2255" s="32" t="s">
        <v>3192</v>
      </c>
      <c r="B2255" s="32" t="n">
        <v>0.774</v>
      </c>
      <c r="C2255" s="32" t="n">
        <v>0.904</v>
      </c>
      <c r="D2255" s="32" t="n">
        <v>0.429</v>
      </c>
      <c r="E2255" s="32" t="n">
        <v>0.538</v>
      </c>
      <c r="F2255" s="32" t="n">
        <v>0.501</v>
      </c>
      <c r="G2255" s="32" t="n">
        <v>0.753</v>
      </c>
      <c r="H2255" s="32" t="n">
        <v>0.532</v>
      </c>
      <c r="I2255" s="32" t="n">
        <v>1</v>
      </c>
      <c r="J2255" s="32" t="n">
        <v>0.732</v>
      </c>
      <c r="K2255" s="33" t="n">
        <f aca="false">COUNTIF(B2255:J2255,"&lt;0.05")</f>
        <v>0</v>
      </c>
      <c r="L2255" s="34" t="n">
        <f aca="false">COUNTIF(B2255:J2255,"&lt;0.005556")</f>
        <v>0</v>
      </c>
    </row>
    <row r="2256" customFormat="false" ht="15" hidden="false" customHeight="false" outlineLevel="0" collapsed="false">
      <c r="A2256" s="32" t="s">
        <v>1149</v>
      </c>
      <c r="B2256" s="32" t="n">
        <v>0.622</v>
      </c>
      <c r="C2256" s="32" t="n">
        <v>0.089</v>
      </c>
      <c r="D2256" s="32" t="n">
        <v>0.446</v>
      </c>
      <c r="E2256" s="32" t="n">
        <v>0.348</v>
      </c>
      <c r="F2256" s="32" t="n">
        <v>0.306</v>
      </c>
      <c r="G2256" s="32" t="n">
        <v>0.571</v>
      </c>
      <c r="H2256" s="32" t="n">
        <v>0.532</v>
      </c>
      <c r="I2256" s="32" t="n">
        <v>0.152</v>
      </c>
      <c r="J2256" s="32" t="n">
        <v>0.36</v>
      </c>
      <c r="K2256" s="33" t="n">
        <f aca="false">COUNTIF(B2256:J2256,"&lt;0.05")</f>
        <v>0</v>
      </c>
      <c r="L2256" s="34" t="n">
        <f aca="false">COUNTIF(B2256:J2256,"&lt;0.005556")</f>
        <v>0</v>
      </c>
    </row>
    <row r="2257" customFormat="false" ht="15" hidden="false" customHeight="false" outlineLevel="0" collapsed="false">
      <c r="A2257" s="32" t="s">
        <v>1700</v>
      </c>
      <c r="B2257" s="32" t="n">
        <v>0.092</v>
      </c>
      <c r="C2257" s="32" t="n">
        <v>0.675</v>
      </c>
      <c r="D2257" s="32" t="n">
        <v>0.276</v>
      </c>
      <c r="E2257" s="32" t="n">
        <v>0.498</v>
      </c>
      <c r="F2257" s="32" t="n">
        <v>0.115</v>
      </c>
      <c r="G2257" s="32" t="n">
        <v>0.556</v>
      </c>
      <c r="H2257" s="32" t="n">
        <v>0.197</v>
      </c>
      <c r="I2257" s="32" t="n">
        <v>0.687</v>
      </c>
      <c r="J2257" s="32" t="n">
        <v>0.43</v>
      </c>
      <c r="K2257" s="33" t="n">
        <f aca="false">COUNTIF(B2257:J2257,"&lt;0.05")</f>
        <v>0</v>
      </c>
      <c r="L2257" s="34" t="n">
        <f aca="false">COUNTIF(B2257:J2257,"&lt;0.005556")</f>
        <v>0</v>
      </c>
    </row>
    <row r="2258" customFormat="false" ht="15" hidden="false" customHeight="false" outlineLevel="0" collapsed="false">
      <c r="A2258" s="32" t="s">
        <v>2394</v>
      </c>
      <c r="B2258" s="32" t="n">
        <v>0.171</v>
      </c>
      <c r="C2258" s="32" t="n">
        <v>0.707</v>
      </c>
      <c r="D2258" s="32" t="n">
        <v>0.663</v>
      </c>
      <c r="E2258" s="32" t="n">
        <v>0.286</v>
      </c>
      <c r="F2258" s="32" t="n">
        <v>0.319</v>
      </c>
      <c r="G2258" s="32" t="n">
        <v>0.582</v>
      </c>
      <c r="H2258" s="32" t="n">
        <v>0.444</v>
      </c>
      <c r="I2258" s="32" t="n">
        <v>0.97</v>
      </c>
      <c r="J2258" s="32" t="n">
        <v>0.263</v>
      </c>
      <c r="K2258" s="33" t="n">
        <f aca="false">COUNTIF(B2258:J2258,"&lt;0.05")</f>
        <v>0</v>
      </c>
      <c r="L2258" s="34" t="n">
        <f aca="false">COUNTIF(B2258:J2258,"&lt;0.005556")</f>
        <v>0</v>
      </c>
    </row>
    <row r="2259" customFormat="false" ht="15" hidden="false" customHeight="false" outlineLevel="0" collapsed="false">
      <c r="A2259" s="32" t="s">
        <v>4383</v>
      </c>
      <c r="B2259" s="32" t="n">
        <v>1</v>
      </c>
      <c r="C2259" s="32" t="n">
        <v>0.841</v>
      </c>
      <c r="D2259" s="32" t="n">
        <v>0.983</v>
      </c>
      <c r="E2259" s="32" t="n">
        <v>0.957</v>
      </c>
      <c r="F2259" s="32" t="n">
        <v>0.983</v>
      </c>
      <c r="G2259" s="32" t="s">
        <v>6779</v>
      </c>
      <c r="H2259" s="32" t="n">
        <v>1</v>
      </c>
      <c r="I2259" s="32" t="n">
        <v>0.97</v>
      </c>
      <c r="J2259" s="32" t="n">
        <v>0.942</v>
      </c>
      <c r="K2259" s="33" t="n">
        <f aca="false">COUNTIF(B2259:J2259,"&lt;0.05")</f>
        <v>0</v>
      </c>
      <c r="L2259" s="34" t="n">
        <f aca="false">COUNTIF(B2259:J2259,"&lt;0.005556")</f>
        <v>0</v>
      </c>
    </row>
    <row r="2260" customFormat="false" ht="15" hidden="false" customHeight="false" outlineLevel="0" collapsed="false">
      <c r="A2260" s="32" t="s">
        <v>4932</v>
      </c>
      <c r="B2260" s="32" t="n">
        <v>0.977</v>
      </c>
      <c r="C2260" s="32" t="n">
        <v>0.902</v>
      </c>
      <c r="D2260" s="32" t="n">
        <v>0.568</v>
      </c>
      <c r="E2260" s="32" t="n">
        <v>0.992</v>
      </c>
      <c r="F2260" s="32" t="n">
        <v>1</v>
      </c>
      <c r="G2260" s="32" t="n">
        <v>1</v>
      </c>
      <c r="H2260" s="32" t="s">
        <v>6779</v>
      </c>
      <c r="I2260" s="32" t="n">
        <v>1</v>
      </c>
      <c r="J2260" s="32" t="s">
        <v>6779</v>
      </c>
      <c r="K2260" s="33" t="n">
        <f aca="false">COUNTIF(B2260:J2260,"&lt;0.05")</f>
        <v>0</v>
      </c>
      <c r="L2260" s="34" t="n">
        <f aca="false">COUNTIF(B2260:J2260,"&lt;0.005556")</f>
        <v>0</v>
      </c>
    </row>
    <row r="2261" customFormat="false" ht="15" hidden="false" customHeight="false" outlineLevel="0" collapsed="false">
      <c r="A2261" s="32" t="s">
        <v>5843</v>
      </c>
      <c r="B2261" s="32" t="s">
        <v>6779</v>
      </c>
      <c r="C2261" s="32" t="n">
        <v>1</v>
      </c>
      <c r="D2261" s="32" t="n">
        <v>0.982</v>
      </c>
      <c r="E2261" s="32" t="n">
        <v>0.978</v>
      </c>
      <c r="F2261" s="32" t="s">
        <v>6779</v>
      </c>
      <c r="G2261" s="32" t="s">
        <v>6779</v>
      </c>
      <c r="H2261" s="32" t="s">
        <v>6779</v>
      </c>
      <c r="I2261" s="32" t="s">
        <v>6779</v>
      </c>
      <c r="J2261" s="32" t="s">
        <v>6779</v>
      </c>
      <c r="K2261" s="33" t="n">
        <f aca="false">COUNTIF(B2261:J2261,"&lt;0.05")</f>
        <v>0</v>
      </c>
      <c r="L2261" s="34" t="n">
        <f aca="false">COUNTIF(B2261:J2261,"&lt;0.005556")</f>
        <v>0</v>
      </c>
    </row>
    <row r="2262" customFormat="false" ht="15" hidden="false" customHeight="false" outlineLevel="0" collapsed="false">
      <c r="A2262" s="32" t="s">
        <v>3085</v>
      </c>
      <c r="B2262" s="32" t="n">
        <v>0.714</v>
      </c>
      <c r="C2262" s="32" t="n">
        <v>0.763</v>
      </c>
      <c r="D2262" s="32" t="n">
        <v>0.482</v>
      </c>
      <c r="E2262" s="32" t="n">
        <v>0.535</v>
      </c>
      <c r="F2262" s="32" t="n">
        <v>0.099</v>
      </c>
      <c r="G2262" s="32" t="n">
        <v>0.844</v>
      </c>
      <c r="H2262" s="32" t="n">
        <v>0.973</v>
      </c>
      <c r="I2262" s="32" t="n">
        <v>0.538</v>
      </c>
      <c r="J2262" s="32" t="n">
        <v>0.734</v>
      </c>
      <c r="K2262" s="33" t="n">
        <f aca="false">COUNTIF(B2262:J2262,"&lt;0.05")</f>
        <v>0</v>
      </c>
      <c r="L2262" s="34" t="n">
        <f aca="false">COUNTIF(B2262:J2262,"&lt;0.005556")</f>
        <v>0</v>
      </c>
    </row>
    <row r="2263" customFormat="false" ht="15" hidden="false" customHeight="false" outlineLevel="0" collapsed="false">
      <c r="A2263" s="32" t="s">
        <v>3770</v>
      </c>
      <c r="B2263" s="32" t="n">
        <v>0.211</v>
      </c>
      <c r="C2263" s="32" t="n">
        <v>0.838</v>
      </c>
      <c r="D2263" s="32" t="s">
        <v>6779</v>
      </c>
      <c r="E2263" s="32" t="n">
        <v>0.351</v>
      </c>
      <c r="F2263" s="32" t="n">
        <v>0.584</v>
      </c>
      <c r="G2263" s="32" t="n">
        <v>0.845</v>
      </c>
      <c r="H2263" s="32" t="n">
        <v>0.931</v>
      </c>
      <c r="I2263" s="32" t="n">
        <v>0.821</v>
      </c>
      <c r="J2263" s="32" t="n">
        <v>1</v>
      </c>
      <c r="K2263" s="33" t="n">
        <f aca="false">COUNTIF(B2263:J2263,"&lt;0.05")</f>
        <v>0</v>
      </c>
      <c r="L2263" s="34" t="n">
        <f aca="false">COUNTIF(B2263:J2263,"&lt;0.005556")</f>
        <v>0</v>
      </c>
    </row>
    <row r="2264" customFormat="false" ht="15" hidden="false" customHeight="false" outlineLevel="0" collapsed="false">
      <c r="A2264" s="32" t="s">
        <v>5507</v>
      </c>
      <c r="B2264" s="32" t="s">
        <v>6779</v>
      </c>
      <c r="C2264" s="32" t="s">
        <v>6779</v>
      </c>
      <c r="D2264" s="32" t="n">
        <v>0.983</v>
      </c>
      <c r="E2264" s="32" t="n">
        <v>0.978</v>
      </c>
      <c r="F2264" s="32" t="n">
        <v>1</v>
      </c>
      <c r="G2264" s="32" t="n">
        <v>1</v>
      </c>
      <c r="H2264" s="32" t="s">
        <v>6779</v>
      </c>
      <c r="I2264" s="32" t="s">
        <v>6779</v>
      </c>
      <c r="J2264" s="32" t="n">
        <v>0.982</v>
      </c>
      <c r="K2264" s="33" t="n">
        <f aca="false">COUNTIF(B2264:J2264,"&lt;0.05")</f>
        <v>0</v>
      </c>
      <c r="L2264" s="34" t="n">
        <f aca="false">COUNTIF(B2264:J2264,"&lt;0.005556")</f>
        <v>0</v>
      </c>
    </row>
    <row r="2265" customFormat="false" ht="15" hidden="false" customHeight="false" outlineLevel="0" collapsed="false">
      <c r="A2265" s="32" t="s">
        <v>3071</v>
      </c>
      <c r="B2265" s="32" t="n">
        <v>0.687</v>
      </c>
      <c r="C2265" s="32" t="n">
        <v>0.95</v>
      </c>
      <c r="D2265" s="32" t="n">
        <v>0.829</v>
      </c>
      <c r="E2265" s="32" t="n">
        <v>0.523</v>
      </c>
      <c r="F2265" s="32" t="n">
        <v>0.695</v>
      </c>
      <c r="G2265" s="32" t="n">
        <v>0.353</v>
      </c>
      <c r="H2265" s="32" t="n">
        <v>0.761</v>
      </c>
      <c r="I2265" s="32" t="n">
        <v>0.97</v>
      </c>
      <c r="J2265" s="32" t="n">
        <v>0.558</v>
      </c>
      <c r="K2265" s="33" t="n">
        <f aca="false">COUNTIF(B2265:J2265,"&lt;0.05")</f>
        <v>0</v>
      </c>
      <c r="L2265" s="34" t="n">
        <f aca="false">COUNTIF(B2265:J2265,"&lt;0.005556")</f>
        <v>0</v>
      </c>
    </row>
    <row r="2266" customFormat="false" ht="15" hidden="false" customHeight="false" outlineLevel="0" collapsed="false">
      <c r="A2266" s="32" t="s">
        <v>6090</v>
      </c>
      <c r="B2266" s="32" t="n">
        <v>0.978</v>
      </c>
      <c r="C2266" s="32" t="n">
        <v>1</v>
      </c>
      <c r="D2266" s="32" t="s">
        <v>6779</v>
      </c>
      <c r="E2266" s="32" t="n">
        <v>0.992</v>
      </c>
      <c r="F2266" s="32" t="s">
        <v>6779</v>
      </c>
      <c r="G2266" s="32" t="s">
        <v>6779</v>
      </c>
      <c r="H2266" s="32" t="s">
        <v>6779</v>
      </c>
      <c r="I2266" s="32" t="s">
        <v>6779</v>
      </c>
      <c r="J2266" s="32" t="s">
        <v>6779</v>
      </c>
      <c r="K2266" s="33" t="n">
        <f aca="false">COUNTIF(B2266:J2266,"&lt;0.05")</f>
        <v>0</v>
      </c>
      <c r="L2266" s="34" t="n">
        <f aca="false">COUNTIF(B2266:J2266,"&lt;0.005556")</f>
        <v>0</v>
      </c>
    </row>
    <row r="2267" customFormat="false" ht="15" hidden="false" customHeight="false" outlineLevel="0" collapsed="false">
      <c r="A2267" s="32" t="s">
        <v>5408</v>
      </c>
      <c r="B2267" s="32" t="n">
        <v>0.933</v>
      </c>
      <c r="C2267" s="32" t="n">
        <v>0.983</v>
      </c>
      <c r="D2267" s="32" t="s">
        <v>6779</v>
      </c>
      <c r="E2267" s="32" t="s">
        <v>6779</v>
      </c>
      <c r="F2267" s="32" t="n">
        <v>1</v>
      </c>
      <c r="G2267" s="32" t="s">
        <v>6779</v>
      </c>
      <c r="H2267" s="32" t="s">
        <v>6779</v>
      </c>
      <c r="I2267" s="32" t="s">
        <v>6779</v>
      </c>
      <c r="J2267" s="32" t="n">
        <v>0.942</v>
      </c>
      <c r="K2267" s="33" t="n">
        <f aca="false">COUNTIF(B2267:J2267,"&lt;0.05")</f>
        <v>0</v>
      </c>
      <c r="L2267" s="34" t="n">
        <f aca="false">COUNTIF(B2267:J2267,"&lt;0.005556")</f>
        <v>0</v>
      </c>
    </row>
    <row r="2268" customFormat="false" ht="15" hidden="false" customHeight="false" outlineLevel="0" collapsed="false">
      <c r="A2268" s="32" t="s">
        <v>5207</v>
      </c>
      <c r="B2268" s="32" t="n">
        <v>1</v>
      </c>
      <c r="C2268" s="32" t="s">
        <v>6779</v>
      </c>
      <c r="D2268" s="32" t="s">
        <v>6779</v>
      </c>
      <c r="E2268" s="32" t="n">
        <v>0.956</v>
      </c>
      <c r="F2268" s="32" t="n">
        <v>1</v>
      </c>
      <c r="G2268" s="32" t="s">
        <v>6779</v>
      </c>
      <c r="H2268" s="32" t="n">
        <v>0.978</v>
      </c>
      <c r="I2268" s="32" t="s">
        <v>6779</v>
      </c>
      <c r="J2268" s="32" t="s">
        <v>6779</v>
      </c>
      <c r="K2268" s="33" t="n">
        <f aca="false">COUNTIF(B2268:J2268,"&lt;0.05")</f>
        <v>0</v>
      </c>
      <c r="L2268" s="34" t="n">
        <f aca="false">COUNTIF(B2268:J2268,"&lt;0.005556")</f>
        <v>0</v>
      </c>
    </row>
    <row r="2269" customFormat="false" ht="15" hidden="false" customHeight="false" outlineLevel="0" collapsed="false">
      <c r="A2269" s="32" t="s">
        <v>4928</v>
      </c>
      <c r="B2269" s="32" t="s">
        <v>6779</v>
      </c>
      <c r="C2269" s="32" t="s">
        <v>6779</v>
      </c>
      <c r="D2269" s="32" t="n">
        <v>1</v>
      </c>
      <c r="E2269" s="32" t="n">
        <v>0.926</v>
      </c>
      <c r="F2269" s="32" t="n">
        <v>0.9</v>
      </c>
      <c r="G2269" s="32" t="n">
        <v>1</v>
      </c>
      <c r="H2269" s="32" t="n">
        <v>0.976</v>
      </c>
      <c r="I2269" s="32" t="s">
        <v>6779</v>
      </c>
      <c r="J2269" s="32" t="n">
        <v>0.981</v>
      </c>
      <c r="K2269" s="33" t="n">
        <f aca="false">COUNTIF(B2269:J2269,"&lt;0.05")</f>
        <v>0</v>
      </c>
      <c r="L2269" s="34" t="n">
        <f aca="false">COUNTIF(B2269:J2269,"&lt;0.005556")</f>
        <v>0</v>
      </c>
    </row>
    <row r="2270" customFormat="false" ht="15" hidden="false" customHeight="false" outlineLevel="0" collapsed="false">
      <c r="A2270" s="32" t="s">
        <v>5948</v>
      </c>
      <c r="B2270" s="32" t="s">
        <v>6779</v>
      </c>
      <c r="C2270" s="32" t="s">
        <v>6779</v>
      </c>
      <c r="D2270" s="32" t="s">
        <v>6779</v>
      </c>
      <c r="E2270" s="32" t="n">
        <v>0.978</v>
      </c>
      <c r="F2270" s="32" t="n">
        <v>0.983</v>
      </c>
      <c r="G2270" s="32" t="n">
        <v>1</v>
      </c>
      <c r="H2270" s="32" t="s">
        <v>6779</v>
      </c>
      <c r="I2270" s="32" t="s">
        <v>6779</v>
      </c>
      <c r="J2270" s="32" t="s">
        <v>6779</v>
      </c>
      <c r="K2270" s="33" t="n">
        <f aca="false">COUNTIF(B2270:J2270,"&lt;0.05")</f>
        <v>0</v>
      </c>
      <c r="L2270" s="34" t="n">
        <f aca="false">COUNTIF(B2270:J2270,"&lt;0.005556")</f>
        <v>0</v>
      </c>
    </row>
    <row r="2271" customFormat="false" ht="15" hidden="false" customHeight="false" outlineLevel="0" collapsed="false">
      <c r="A2271" s="32" t="s">
        <v>6089</v>
      </c>
      <c r="B2271" s="32" t="s">
        <v>6779</v>
      </c>
      <c r="C2271" s="32" t="s">
        <v>6779</v>
      </c>
      <c r="D2271" s="32" t="n">
        <v>0.983</v>
      </c>
      <c r="E2271" s="32" t="s">
        <v>6779</v>
      </c>
      <c r="F2271" s="32" t="n">
        <v>1</v>
      </c>
      <c r="G2271" s="32" t="s">
        <v>6779</v>
      </c>
      <c r="H2271" s="32" t="s">
        <v>6779</v>
      </c>
      <c r="I2271" s="32" t="s">
        <v>6779</v>
      </c>
      <c r="J2271" s="32" t="n">
        <v>1</v>
      </c>
      <c r="K2271" s="33" t="n">
        <f aca="false">COUNTIF(B2271:J2271,"&lt;0.05")</f>
        <v>0</v>
      </c>
      <c r="L2271" s="34" t="n">
        <f aca="false">COUNTIF(B2271:J2271,"&lt;0.005556")</f>
        <v>0</v>
      </c>
    </row>
    <row r="2272" customFormat="false" ht="15" hidden="false" customHeight="false" outlineLevel="0" collapsed="false">
      <c r="A2272" s="32" t="s">
        <v>2222</v>
      </c>
      <c r="B2272" s="32" t="n">
        <v>0.379</v>
      </c>
      <c r="C2272" s="32" t="n">
        <v>0.269</v>
      </c>
      <c r="D2272" s="32" t="n">
        <v>0.396</v>
      </c>
      <c r="E2272" s="32" t="n">
        <v>0.558</v>
      </c>
      <c r="F2272" s="32" t="n">
        <v>0.14</v>
      </c>
      <c r="G2272" s="32" t="n">
        <v>0.248</v>
      </c>
      <c r="H2272" s="32" t="n">
        <v>0.428</v>
      </c>
      <c r="I2272" s="32" t="n">
        <v>0.558</v>
      </c>
      <c r="J2272" s="32" t="n">
        <v>0.379</v>
      </c>
      <c r="K2272" s="33" t="n">
        <f aca="false">COUNTIF(B2272:J2272,"&lt;0.05")</f>
        <v>0</v>
      </c>
      <c r="L2272" s="34" t="n">
        <f aca="false">COUNTIF(B2272:J2272,"&lt;0.005556")</f>
        <v>0</v>
      </c>
    </row>
    <row r="2273" customFormat="false" ht="15" hidden="false" customHeight="false" outlineLevel="0" collapsed="false">
      <c r="A2273" s="32" t="s">
        <v>4112</v>
      </c>
      <c r="B2273" s="32" t="n">
        <v>0.779</v>
      </c>
      <c r="C2273" s="32" t="n">
        <v>1</v>
      </c>
      <c r="D2273" s="32" t="n">
        <v>0.945</v>
      </c>
      <c r="E2273" s="32" t="n">
        <v>0.804</v>
      </c>
      <c r="F2273" s="32" t="n">
        <v>0.948</v>
      </c>
      <c r="G2273" s="32" t="n">
        <v>0.078</v>
      </c>
      <c r="H2273" s="32" t="n">
        <v>0.923</v>
      </c>
      <c r="I2273" s="32" t="n">
        <v>0.909</v>
      </c>
      <c r="J2273" s="32" t="n">
        <v>0.943</v>
      </c>
      <c r="K2273" s="33" t="n">
        <f aca="false">COUNTIF(B2273:J2273,"&lt;0.05")</f>
        <v>0</v>
      </c>
      <c r="L2273" s="34" t="n">
        <f aca="false">COUNTIF(B2273:J2273,"&lt;0.005556")</f>
        <v>0</v>
      </c>
    </row>
    <row r="2274" customFormat="false" ht="15" hidden="false" customHeight="false" outlineLevel="0" collapsed="false">
      <c r="A2274" s="32" t="s">
        <v>4499</v>
      </c>
      <c r="B2274" s="32" t="n">
        <v>0.976</v>
      </c>
      <c r="C2274" s="32" t="n">
        <v>0.982</v>
      </c>
      <c r="D2274" s="32" t="n">
        <v>0.831</v>
      </c>
      <c r="E2274" s="32" t="n">
        <v>0.112</v>
      </c>
      <c r="F2274" s="32" t="n">
        <v>0.899</v>
      </c>
      <c r="G2274" s="32" t="s">
        <v>6779</v>
      </c>
      <c r="H2274" s="32" t="n">
        <v>0.976</v>
      </c>
      <c r="I2274" s="32" t="s">
        <v>6779</v>
      </c>
      <c r="J2274" s="32" t="n">
        <v>0.98</v>
      </c>
      <c r="K2274" s="33" t="n">
        <f aca="false">COUNTIF(B2274:J2274,"&lt;0.05")</f>
        <v>0</v>
      </c>
      <c r="L2274" s="34" t="n">
        <f aca="false">COUNTIF(B2274:J2274,"&lt;0.005556")</f>
        <v>0</v>
      </c>
    </row>
    <row r="2275" customFormat="false" ht="15" hidden="false" customHeight="false" outlineLevel="0" collapsed="false">
      <c r="A2275" s="32" t="s">
        <v>1399</v>
      </c>
      <c r="B2275" s="32" t="n">
        <v>0.044</v>
      </c>
      <c r="C2275" s="32" t="n">
        <v>0.474</v>
      </c>
      <c r="D2275" s="32" t="n">
        <v>0.215</v>
      </c>
      <c r="E2275" s="32" t="n">
        <v>0.407</v>
      </c>
      <c r="F2275" s="32" t="n">
        <v>0.518</v>
      </c>
      <c r="G2275" s="32" t="n">
        <v>0.629</v>
      </c>
      <c r="H2275" s="32" t="n">
        <v>0.482</v>
      </c>
      <c r="I2275" s="32" t="n">
        <v>0.355</v>
      </c>
      <c r="J2275" s="32" t="n">
        <v>0.519</v>
      </c>
      <c r="K2275" s="33" t="n">
        <f aca="false">COUNTIF(B2275:J2275,"&lt;0.05")</f>
        <v>1</v>
      </c>
      <c r="L2275" s="34" t="n">
        <f aca="false">COUNTIF(B2275:J2275,"&lt;0.005556")</f>
        <v>0</v>
      </c>
    </row>
    <row r="2276" customFormat="false" ht="15" hidden="false" customHeight="false" outlineLevel="0" collapsed="false">
      <c r="A2276" s="32" t="s">
        <v>756</v>
      </c>
      <c r="B2276" s="32" t="n">
        <v>0.671</v>
      </c>
      <c r="C2276" s="32" t="n">
        <v>0.59</v>
      </c>
      <c r="D2276" s="32" t="n">
        <v>0.641</v>
      </c>
      <c r="E2276" s="32" t="n">
        <v>0.492</v>
      </c>
      <c r="F2276" s="32" t="n">
        <v>0.527</v>
      </c>
      <c r="G2276" s="32" t="n">
        <v>0.657</v>
      </c>
      <c r="H2276" s="32" t="n">
        <v>0.51</v>
      </c>
      <c r="I2276" s="32" t="n">
        <v>0.4</v>
      </c>
      <c r="J2276" s="32" t="n">
        <v>0.517</v>
      </c>
      <c r="K2276" s="33" t="n">
        <f aca="false">COUNTIF(B2276:J2276,"&lt;0.05")</f>
        <v>0</v>
      </c>
      <c r="L2276" s="34" t="n">
        <f aca="false">COUNTIF(B2276:J2276,"&lt;0.005556")</f>
        <v>0</v>
      </c>
    </row>
    <row r="2277" customFormat="false" ht="15" hidden="false" customHeight="false" outlineLevel="0" collapsed="false">
      <c r="A2277" s="32" t="s">
        <v>5992</v>
      </c>
      <c r="B2277" s="32" t="n">
        <v>0.935</v>
      </c>
      <c r="C2277" s="32" t="n">
        <v>0.984</v>
      </c>
      <c r="D2277" s="32" t="s">
        <v>6779</v>
      </c>
      <c r="E2277" s="32" t="n">
        <v>0.993</v>
      </c>
      <c r="F2277" s="32" t="n">
        <v>1</v>
      </c>
      <c r="G2277" s="32" t="n">
        <v>1</v>
      </c>
      <c r="H2277" s="32" t="n">
        <v>1</v>
      </c>
      <c r="I2277" s="32" t="s">
        <v>6779</v>
      </c>
      <c r="J2277" s="32" t="n">
        <v>1</v>
      </c>
      <c r="K2277" s="33" t="n">
        <f aca="false">COUNTIF(B2277:J2277,"&lt;0.05")</f>
        <v>0</v>
      </c>
      <c r="L2277" s="34" t="n">
        <f aca="false">COUNTIF(B2277:J2277,"&lt;0.005556")</f>
        <v>0</v>
      </c>
    </row>
    <row r="2278" customFormat="false" ht="15" hidden="false" customHeight="false" outlineLevel="0" collapsed="false">
      <c r="A2278" s="32" t="s">
        <v>6260</v>
      </c>
      <c r="B2278" s="32" t="s">
        <v>6779</v>
      </c>
      <c r="C2278" s="32" t="s">
        <v>6779</v>
      </c>
      <c r="D2278" s="32" t="s">
        <v>6779</v>
      </c>
      <c r="E2278" s="32" t="n">
        <v>0.978</v>
      </c>
      <c r="F2278" s="32" t="n">
        <v>1</v>
      </c>
      <c r="G2278" s="32" t="n">
        <v>0.974</v>
      </c>
      <c r="H2278" s="32" t="n">
        <v>1</v>
      </c>
      <c r="I2278" s="32" t="s">
        <v>6779</v>
      </c>
      <c r="J2278" s="32" t="n">
        <v>1</v>
      </c>
      <c r="K2278" s="33" t="n">
        <f aca="false">COUNTIF(B2278:J2278,"&lt;0.05")</f>
        <v>0</v>
      </c>
      <c r="L2278" s="34" t="n">
        <f aca="false">COUNTIF(B2278:J2278,"&lt;0.005556")</f>
        <v>0</v>
      </c>
    </row>
    <row r="2279" customFormat="false" ht="15" hidden="false" customHeight="false" outlineLevel="0" collapsed="false">
      <c r="A2279" s="32" t="s">
        <v>4713</v>
      </c>
      <c r="B2279" s="32" t="s">
        <v>6779</v>
      </c>
      <c r="C2279" s="32" t="n">
        <v>1</v>
      </c>
      <c r="D2279" s="32" t="n">
        <v>0.982</v>
      </c>
      <c r="E2279" s="32" t="n">
        <v>0.891</v>
      </c>
      <c r="F2279" s="32" t="n">
        <v>0.949</v>
      </c>
      <c r="G2279" s="32" t="s">
        <v>6779</v>
      </c>
      <c r="H2279" s="32" t="n">
        <v>0.863</v>
      </c>
      <c r="I2279" s="32" t="n">
        <v>1</v>
      </c>
      <c r="J2279" s="32" t="s">
        <v>6779</v>
      </c>
      <c r="K2279" s="33" t="n">
        <f aca="false">COUNTIF(B2279:J2279,"&lt;0.05")</f>
        <v>0</v>
      </c>
      <c r="L2279" s="34" t="n">
        <f aca="false">COUNTIF(B2279:J2279,"&lt;0.005556")</f>
        <v>0</v>
      </c>
    </row>
    <row r="2280" customFormat="false" ht="15" hidden="false" customHeight="false" outlineLevel="0" collapsed="false">
      <c r="A2280" s="32" t="s">
        <v>4166</v>
      </c>
      <c r="B2280" s="32" t="n">
        <v>0.867</v>
      </c>
      <c r="C2280" s="32" t="n">
        <v>1</v>
      </c>
      <c r="D2280" s="32" t="n">
        <v>0.983</v>
      </c>
      <c r="E2280" s="32" t="n">
        <v>0.35</v>
      </c>
      <c r="F2280" s="32" t="n">
        <v>0.899</v>
      </c>
      <c r="G2280" s="32" t="n">
        <v>0.926</v>
      </c>
      <c r="H2280" s="32" t="n">
        <v>1</v>
      </c>
      <c r="I2280" s="32" t="n">
        <v>0.909</v>
      </c>
      <c r="J2280" s="32" t="n">
        <v>0.947</v>
      </c>
      <c r="K2280" s="33" t="n">
        <f aca="false">COUNTIF(B2280:J2280,"&lt;0.05")</f>
        <v>0</v>
      </c>
      <c r="L2280" s="34" t="n">
        <f aca="false">COUNTIF(B2280:J2280,"&lt;0.005556")</f>
        <v>0</v>
      </c>
    </row>
    <row r="2281" customFormat="false" ht="15" hidden="false" customHeight="false" outlineLevel="0" collapsed="false">
      <c r="A2281" s="32" t="s">
        <v>790</v>
      </c>
      <c r="B2281" s="32" t="n">
        <v>0.482</v>
      </c>
      <c r="C2281" s="32" t="n">
        <v>0.054</v>
      </c>
      <c r="D2281" s="32" t="n">
        <v>0.438</v>
      </c>
      <c r="E2281" s="32" t="n">
        <v>0.036</v>
      </c>
      <c r="F2281" s="32" t="n">
        <v>0.498</v>
      </c>
      <c r="G2281" s="32" t="n">
        <v>0.567</v>
      </c>
      <c r="H2281" s="32" t="n">
        <v>0.481</v>
      </c>
      <c r="I2281" s="32" t="n">
        <v>0.437</v>
      </c>
      <c r="J2281" s="32" t="n">
        <v>0.157</v>
      </c>
      <c r="K2281" s="33" t="n">
        <f aca="false">COUNTIF(B2281:J2281,"&lt;0.05")</f>
        <v>1</v>
      </c>
      <c r="L2281" s="34" t="n">
        <f aca="false">COUNTIF(B2281:J2281,"&lt;0.005556")</f>
        <v>0</v>
      </c>
    </row>
    <row r="2282" customFormat="false" ht="15" hidden="false" customHeight="false" outlineLevel="0" collapsed="false">
      <c r="A2282" s="32" t="s">
        <v>933</v>
      </c>
      <c r="B2282" s="32" t="n">
        <v>0.46</v>
      </c>
      <c r="C2282" s="32" t="n">
        <v>0.089</v>
      </c>
      <c r="D2282" s="32" t="n">
        <v>0.391</v>
      </c>
      <c r="E2282" s="32" t="n">
        <v>0.245</v>
      </c>
      <c r="F2282" s="32" t="n">
        <v>0.5</v>
      </c>
      <c r="G2282" s="32" t="n">
        <v>0.073</v>
      </c>
      <c r="H2282" s="32" t="n">
        <v>0.273</v>
      </c>
      <c r="I2282" s="32" t="n">
        <v>0.118</v>
      </c>
      <c r="J2282" s="32" t="n">
        <v>0.151</v>
      </c>
      <c r="K2282" s="33" t="n">
        <f aca="false">COUNTIF(B2282:J2282,"&lt;0.05")</f>
        <v>0</v>
      </c>
      <c r="L2282" s="34" t="n">
        <f aca="false">COUNTIF(B2282:J2282,"&lt;0.005556")</f>
        <v>0</v>
      </c>
    </row>
    <row r="2283" customFormat="false" ht="15" hidden="false" customHeight="false" outlineLevel="0" collapsed="false">
      <c r="A2283" s="32" t="s">
        <v>1997</v>
      </c>
      <c r="B2283" s="32" t="n">
        <v>0.686</v>
      </c>
      <c r="C2283" s="32" t="n">
        <v>0.389</v>
      </c>
      <c r="D2283" s="32" t="n">
        <v>0.519</v>
      </c>
      <c r="E2283" s="32" t="n">
        <v>0.529</v>
      </c>
      <c r="F2283" s="32" t="n">
        <v>0.487</v>
      </c>
      <c r="G2283" s="32" t="n">
        <v>0.215</v>
      </c>
      <c r="H2283" s="32" t="n">
        <v>0.689</v>
      </c>
      <c r="I2283" s="32" t="n">
        <v>0.624</v>
      </c>
      <c r="J2283" s="32" t="n">
        <v>0.299</v>
      </c>
      <c r="K2283" s="33" t="n">
        <f aca="false">COUNTIF(B2283:J2283,"&lt;0.05")</f>
        <v>0</v>
      </c>
      <c r="L2283" s="34" t="n">
        <f aca="false">COUNTIF(B2283:J2283,"&lt;0.005556")</f>
        <v>0</v>
      </c>
    </row>
    <row r="2284" customFormat="false" ht="15" hidden="false" customHeight="false" outlineLevel="0" collapsed="false">
      <c r="A2284" s="32" t="s">
        <v>6392</v>
      </c>
      <c r="B2284" s="32" t="s">
        <v>6779</v>
      </c>
      <c r="C2284" s="32" t="n">
        <v>1</v>
      </c>
      <c r="D2284" s="32" t="s">
        <v>6779</v>
      </c>
      <c r="E2284" s="32" t="s">
        <v>6779</v>
      </c>
      <c r="F2284" s="32" t="s">
        <v>6779</v>
      </c>
      <c r="G2284" s="32" t="s">
        <v>6779</v>
      </c>
      <c r="H2284" s="32" t="s">
        <v>6779</v>
      </c>
      <c r="I2284" s="32" t="s">
        <v>6779</v>
      </c>
      <c r="J2284" s="32" t="n">
        <v>1</v>
      </c>
      <c r="K2284" s="33" t="n">
        <f aca="false">COUNTIF(B2284:J2284,"&lt;0.05")</f>
        <v>0</v>
      </c>
      <c r="L2284" s="34" t="n">
        <f aca="false">COUNTIF(B2284:J2284,"&lt;0.005556")</f>
        <v>0</v>
      </c>
    </row>
    <row r="2285" customFormat="false" ht="15" hidden="false" customHeight="false" outlineLevel="0" collapsed="false">
      <c r="A2285" s="32" t="s">
        <v>5300</v>
      </c>
      <c r="B2285" s="32" t="s">
        <v>6779</v>
      </c>
      <c r="C2285" s="32" t="n">
        <v>1</v>
      </c>
      <c r="D2285" s="32" t="n">
        <v>0.947</v>
      </c>
      <c r="E2285" s="32" t="n">
        <v>1</v>
      </c>
      <c r="F2285" s="32" t="n">
        <v>0.949</v>
      </c>
      <c r="G2285" s="32" t="s">
        <v>6779</v>
      </c>
      <c r="H2285" s="32" t="n">
        <v>0.976</v>
      </c>
      <c r="I2285" s="32" t="s">
        <v>6779</v>
      </c>
      <c r="J2285" s="32" t="n">
        <v>1</v>
      </c>
      <c r="K2285" s="33" t="n">
        <f aca="false">COUNTIF(B2285:J2285,"&lt;0.05")</f>
        <v>0</v>
      </c>
      <c r="L2285" s="34" t="n">
        <f aca="false">COUNTIF(B2285:J2285,"&lt;0.005556")</f>
        <v>0</v>
      </c>
    </row>
    <row r="2286" customFormat="false" ht="15" hidden="false" customHeight="false" outlineLevel="0" collapsed="false">
      <c r="A2286" s="32" t="s">
        <v>3996</v>
      </c>
      <c r="B2286" s="32" t="s">
        <v>6779</v>
      </c>
      <c r="C2286" s="32" t="n">
        <v>0.949</v>
      </c>
      <c r="D2286" s="32" t="n">
        <v>1</v>
      </c>
      <c r="E2286" s="32" t="n">
        <v>0.71</v>
      </c>
      <c r="F2286" s="32" t="n">
        <v>0.898</v>
      </c>
      <c r="G2286" s="32" t="n">
        <v>0.923</v>
      </c>
      <c r="H2286" s="32" t="n">
        <v>0.864</v>
      </c>
      <c r="I2286" s="32" t="n">
        <v>0.909</v>
      </c>
      <c r="J2286" s="32" t="n">
        <v>0.823</v>
      </c>
      <c r="K2286" s="33" t="n">
        <f aca="false">COUNTIF(B2286:J2286,"&lt;0.05")</f>
        <v>0</v>
      </c>
      <c r="L2286" s="34" t="n">
        <f aca="false">COUNTIF(B2286:J2286,"&lt;0.005556")</f>
        <v>0</v>
      </c>
    </row>
    <row r="2287" customFormat="false" ht="15" hidden="false" customHeight="false" outlineLevel="0" collapsed="false">
      <c r="A2287" s="32" t="s">
        <v>6408</v>
      </c>
      <c r="B2287" s="32" t="s">
        <v>6779</v>
      </c>
      <c r="C2287" s="32" t="s">
        <v>6779</v>
      </c>
      <c r="D2287" s="32" t="n">
        <v>1</v>
      </c>
      <c r="E2287" s="32" t="s">
        <v>6779</v>
      </c>
      <c r="F2287" s="32" t="s">
        <v>6779</v>
      </c>
      <c r="G2287" s="32" t="n">
        <v>1</v>
      </c>
      <c r="H2287" s="32" t="s">
        <v>6779</v>
      </c>
      <c r="I2287" s="32" t="s">
        <v>6779</v>
      </c>
      <c r="J2287" s="32" t="s">
        <v>6779</v>
      </c>
      <c r="K2287" s="33" t="n">
        <f aca="false">COUNTIF(B2287:J2287,"&lt;0.05")</f>
        <v>0</v>
      </c>
      <c r="L2287" s="34" t="n">
        <f aca="false">COUNTIF(B2287:J2287,"&lt;0.005556")</f>
        <v>0</v>
      </c>
    </row>
    <row r="2288" customFormat="false" ht="15" hidden="false" customHeight="false" outlineLevel="0" collapsed="false">
      <c r="A2288" s="32" t="s">
        <v>1909</v>
      </c>
      <c r="B2288" s="32" t="n">
        <v>0.413</v>
      </c>
      <c r="C2288" s="32" t="n">
        <v>0.525</v>
      </c>
      <c r="D2288" s="32" t="n">
        <v>0.555</v>
      </c>
      <c r="E2288" s="32" t="n">
        <v>0.551</v>
      </c>
      <c r="F2288" s="32" t="n">
        <v>0.497</v>
      </c>
      <c r="G2288" s="32" t="n">
        <v>0.532</v>
      </c>
      <c r="H2288" s="32" t="n">
        <v>0.503</v>
      </c>
      <c r="I2288" s="32" t="n">
        <v>0.292</v>
      </c>
      <c r="J2288" s="32" t="n">
        <v>0.653</v>
      </c>
      <c r="K2288" s="33" t="n">
        <f aca="false">COUNTIF(B2288:J2288,"&lt;0.05")</f>
        <v>0</v>
      </c>
      <c r="L2288" s="34" t="n">
        <f aca="false">COUNTIF(B2288:J2288,"&lt;0.005556")</f>
        <v>0</v>
      </c>
    </row>
    <row r="2289" customFormat="false" ht="15" hidden="false" customHeight="false" outlineLevel="0" collapsed="false">
      <c r="A2289" s="32" t="s">
        <v>3510</v>
      </c>
      <c r="B2289" s="32" t="n">
        <v>0.451</v>
      </c>
      <c r="C2289" s="32" t="n">
        <v>0.683</v>
      </c>
      <c r="D2289" s="32" t="n">
        <v>0.948</v>
      </c>
      <c r="E2289" s="32" t="n">
        <v>0.701</v>
      </c>
      <c r="F2289" s="32" t="n">
        <v>0.676</v>
      </c>
      <c r="G2289" s="32" t="n">
        <v>0.973</v>
      </c>
      <c r="H2289" s="32" t="n">
        <v>0.756</v>
      </c>
      <c r="I2289" s="32" t="n">
        <v>0.97</v>
      </c>
      <c r="J2289" s="32" t="n">
        <v>0.945</v>
      </c>
      <c r="K2289" s="33" t="n">
        <f aca="false">COUNTIF(B2289:J2289,"&lt;0.05")</f>
        <v>0</v>
      </c>
      <c r="L2289" s="34" t="n">
        <f aca="false">COUNTIF(B2289:J2289,"&lt;0.005556")</f>
        <v>0</v>
      </c>
    </row>
    <row r="2290" customFormat="false" ht="15" hidden="false" customHeight="false" outlineLevel="0" collapsed="false">
      <c r="A2290" s="32" t="s">
        <v>1131</v>
      </c>
      <c r="B2290" s="32" t="n">
        <v>0.711</v>
      </c>
      <c r="C2290" s="32" t="n">
        <v>0.052</v>
      </c>
      <c r="D2290" s="32" t="n">
        <v>0.247</v>
      </c>
      <c r="E2290" s="32" t="n">
        <v>0.113</v>
      </c>
      <c r="F2290" s="32" t="n">
        <v>0.375</v>
      </c>
      <c r="G2290" s="32" t="n">
        <v>0.345</v>
      </c>
      <c r="H2290" s="32" t="n">
        <v>0.658</v>
      </c>
      <c r="I2290" s="32" t="n">
        <v>0.437</v>
      </c>
      <c r="J2290" s="32" t="n">
        <v>0.311</v>
      </c>
      <c r="K2290" s="33" t="n">
        <f aca="false">COUNTIF(B2290:J2290,"&lt;0.05")</f>
        <v>0</v>
      </c>
      <c r="L2290" s="34" t="n">
        <f aca="false">COUNTIF(B2290:J2290,"&lt;0.005556")</f>
        <v>0</v>
      </c>
    </row>
    <row r="2291" customFormat="false" ht="15" hidden="false" customHeight="false" outlineLevel="0" collapsed="false">
      <c r="A2291" s="32" t="s">
        <v>6212</v>
      </c>
      <c r="B2291" s="32" t="s">
        <v>6779</v>
      </c>
      <c r="C2291" s="32" t="s">
        <v>6779</v>
      </c>
      <c r="D2291" s="32" t="s">
        <v>6779</v>
      </c>
      <c r="E2291" s="32" t="n">
        <v>0.977</v>
      </c>
      <c r="F2291" s="32" t="n">
        <v>1</v>
      </c>
      <c r="G2291" s="32" t="s">
        <v>6779</v>
      </c>
      <c r="H2291" s="32" t="s">
        <v>6779</v>
      </c>
      <c r="I2291" s="32" t="s">
        <v>6779</v>
      </c>
      <c r="J2291" s="32" t="s">
        <v>6779</v>
      </c>
      <c r="K2291" s="33" t="n">
        <f aca="false">COUNTIF(B2291:J2291,"&lt;0.05")</f>
        <v>0</v>
      </c>
      <c r="L2291" s="34" t="n">
        <f aca="false">COUNTIF(B2291:J2291,"&lt;0.005556")</f>
        <v>0</v>
      </c>
    </row>
    <row r="2292" customFormat="false" ht="15" hidden="false" customHeight="false" outlineLevel="0" collapsed="false">
      <c r="A2292" s="32" t="s">
        <v>2512</v>
      </c>
      <c r="B2292" s="32" t="n">
        <v>0.587</v>
      </c>
      <c r="C2292" s="32" t="n">
        <v>0.486</v>
      </c>
      <c r="D2292" s="32" t="n">
        <v>0.163</v>
      </c>
      <c r="E2292" s="32" t="n">
        <v>0.42</v>
      </c>
      <c r="F2292" s="32" t="n">
        <v>0.668</v>
      </c>
      <c r="G2292" s="32" t="n">
        <v>0.743</v>
      </c>
      <c r="H2292" s="32" t="n">
        <v>0.433</v>
      </c>
      <c r="I2292" s="32" t="n">
        <v>0.903</v>
      </c>
      <c r="J2292" s="32" t="n">
        <v>0.076</v>
      </c>
      <c r="K2292" s="33" t="n">
        <f aca="false">COUNTIF(B2292:J2292,"&lt;0.05")</f>
        <v>0</v>
      </c>
      <c r="L2292" s="34" t="n">
        <f aca="false">COUNTIF(B2292:J2292,"&lt;0.005556")</f>
        <v>0</v>
      </c>
    </row>
    <row r="2293" customFormat="false" ht="15" hidden="false" customHeight="false" outlineLevel="0" collapsed="false">
      <c r="A2293" s="32" t="s">
        <v>3206</v>
      </c>
      <c r="B2293" s="32" t="n">
        <v>0.483</v>
      </c>
      <c r="C2293" s="32" t="n">
        <v>0.598</v>
      </c>
      <c r="D2293" s="32" t="n">
        <v>0.657</v>
      </c>
      <c r="E2293" s="32" t="n">
        <v>0.47</v>
      </c>
      <c r="F2293" s="32" t="n">
        <v>0.836</v>
      </c>
      <c r="G2293" s="32" t="n">
        <v>0.849</v>
      </c>
      <c r="H2293" s="32" t="n">
        <v>0.975</v>
      </c>
      <c r="I2293" s="32" t="n">
        <v>0.969</v>
      </c>
      <c r="J2293" s="32" t="n">
        <v>0.071</v>
      </c>
      <c r="K2293" s="33" t="n">
        <f aca="false">COUNTIF(B2293:J2293,"&lt;0.05")</f>
        <v>0</v>
      </c>
      <c r="L2293" s="34" t="n">
        <f aca="false">COUNTIF(B2293:J2293,"&lt;0.005556")</f>
        <v>0</v>
      </c>
    </row>
    <row r="2294" customFormat="false" ht="15" hidden="false" customHeight="false" outlineLevel="0" collapsed="false">
      <c r="A2294" s="32" t="s">
        <v>2273</v>
      </c>
      <c r="B2294" s="32" t="n">
        <v>0.692</v>
      </c>
      <c r="C2294" s="32" t="n">
        <v>0.289</v>
      </c>
      <c r="D2294" s="32" t="n">
        <v>0.239</v>
      </c>
      <c r="E2294" s="32" t="n">
        <v>0.429</v>
      </c>
      <c r="F2294" s="32" t="n">
        <v>0.672</v>
      </c>
      <c r="G2294" s="32" t="n">
        <v>0.755</v>
      </c>
      <c r="H2294" s="32" t="n">
        <v>0.541</v>
      </c>
      <c r="I2294" s="32" t="n">
        <v>0.578</v>
      </c>
      <c r="J2294" s="32" t="n">
        <v>0.379</v>
      </c>
      <c r="K2294" s="33" t="n">
        <f aca="false">COUNTIF(B2294:J2294,"&lt;0.05")</f>
        <v>0</v>
      </c>
      <c r="L2294" s="34" t="n">
        <f aca="false">COUNTIF(B2294:J2294,"&lt;0.005556")</f>
        <v>0</v>
      </c>
    </row>
    <row r="2295" customFormat="false" ht="15" hidden="false" customHeight="false" outlineLevel="0" collapsed="false">
      <c r="A2295" s="32" t="s">
        <v>4205</v>
      </c>
      <c r="B2295" s="32" t="n">
        <v>0.935</v>
      </c>
      <c r="C2295" s="32" t="n">
        <v>0.686</v>
      </c>
      <c r="D2295" s="32" t="n">
        <v>0.895</v>
      </c>
      <c r="E2295" s="32" t="n">
        <v>0.978</v>
      </c>
      <c r="F2295" s="32" t="n">
        <v>1</v>
      </c>
      <c r="G2295" s="32" t="s">
        <v>6779</v>
      </c>
      <c r="H2295" s="32" t="n">
        <v>0.93</v>
      </c>
      <c r="I2295" s="32" t="n">
        <v>0.909</v>
      </c>
      <c r="J2295" s="32" t="n">
        <v>0.982</v>
      </c>
      <c r="K2295" s="33" t="n">
        <f aca="false">COUNTIF(B2295:J2295,"&lt;0.05")</f>
        <v>0</v>
      </c>
      <c r="L2295" s="34" t="n">
        <f aca="false">COUNTIF(B2295:J2295,"&lt;0.005556")</f>
        <v>0</v>
      </c>
    </row>
    <row r="2296" customFormat="false" ht="15" hidden="false" customHeight="false" outlineLevel="0" collapsed="false">
      <c r="A2296" s="32" t="s">
        <v>1655</v>
      </c>
      <c r="B2296" s="32" t="n">
        <v>0.061</v>
      </c>
      <c r="C2296" s="32" t="n">
        <v>0.13</v>
      </c>
      <c r="D2296" s="32" t="n">
        <v>0.558</v>
      </c>
      <c r="E2296" s="32" t="n">
        <v>0.248</v>
      </c>
      <c r="F2296" s="32" t="n">
        <v>0.368</v>
      </c>
      <c r="G2296" s="32" t="n">
        <v>0.172</v>
      </c>
      <c r="H2296" s="32" t="n">
        <v>0.552</v>
      </c>
      <c r="I2296" s="32" t="n">
        <v>0.416</v>
      </c>
      <c r="J2296" s="32" t="n">
        <v>0.519</v>
      </c>
      <c r="K2296" s="33" t="n">
        <f aca="false">COUNTIF(B2296:J2296,"&lt;0.05")</f>
        <v>0</v>
      </c>
      <c r="L2296" s="34" t="n">
        <f aca="false">COUNTIF(B2296:J2296,"&lt;0.005556")</f>
        <v>0</v>
      </c>
    </row>
    <row r="2297" customFormat="false" ht="15" hidden="false" customHeight="false" outlineLevel="0" collapsed="false">
      <c r="A2297" s="32" t="s">
        <v>1748</v>
      </c>
      <c r="B2297" s="32" t="n">
        <v>0.08</v>
      </c>
      <c r="C2297" s="32" t="n">
        <v>0.067</v>
      </c>
      <c r="D2297" s="32" t="n">
        <v>0.058</v>
      </c>
      <c r="E2297" s="32" t="n">
        <v>0.3</v>
      </c>
      <c r="F2297" s="32" t="n">
        <v>0.584</v>
      </c>
      <c r="G2297" s="32" t="n">
        <v>0.225</v>
      </c>
      <c r="H2297" s="32" t="n">
        <v>0.599</v>
      </c>
      <c r="I2297" s="32" t="n">
        <v>0.705</v>
      </c>
      <c r="J2297" s="32" t="n">
        <v>0.122</v>
      </c>
      <c r="K2297" s="33" t="n">
        <f aca="false">COUNTIF(B2297:J2297,"&lt;0.05")</f>
        <v>0</v>
      </c>
      <c r="L2297" s="34" t="n">
        <f aca="false">COUNTIF(B2297:J2297,"&lt;0.005556")</f>
        <v>0</v>
      </c>
    </row>
    <row r="2298" customFormat="false" ht="15" hidden="false" customHeight="false" outlineLevel="0" collapsed="false">
      <c r="A2298" s="32" t="s">
        <v>3087</v>
      </c>
      <c r="B2298" s="32" t="n">
        <v>0.933</v>
      </c>
      <c r="C2298" s="32" t="n">
        <v>0.898</v>
      </c>
      <c r="D2298" s="32" t="n">
        <v>0.894</v>
      </c>
      <c r="E2298" s="32" t="n">
        <v>0.112</v>
      </c>
      <c r="F2298" s="32" t="n">
        <v>0.251</v>
      </c>
      <c r="G2298" s="32" t="n">
        <v>1</v>
      </c>
      <c r="H2298" s="32" t="n">
        <v>0.863</v>
      </c>
      <c r="I2298" s="32" t="n">
        <v>0.709</v>
      </c>
      <c r="J2298" s="32" t="n">
        <v>0.357</v>
      </c>
      <c r="K2298" s="33" t="n">
        <f aca="false">COUNTIF(B2298:J2298,"&lt;0.05")</f>
        <v>0</v>
      </c>
      <c r="L2298" s="34" t="n">
        <f aca="false">COUNTIF(B2298:J2298,"&lt;0.005556")</f>
        <v>0</v>
      </c>
    </row>
    <row r="2299" customFormat="false" ht="15" hidden="false" customHeight="false" outlineLevel="0" collapsed="false">
      <c r="A2299" s="32" t="s">
        <v>3537</v>
      </c>
      <c r="B2299" s="32" t="n">
        <v>0.977</v>
      </c>
      <c r="C2299" s="32" t="n">
        <v>0.768</v>
      </c>
      <c r="D2299" s="32" t="n">
        <v>0.896</v>
      </c>
      <c r="E2299" s="32" t="n">
        <v>0.518</v>
      </c>
      <c r="F2299" s="32" t="n">
        <v>0.242</v>
      </c>
      <c r="G2299" s="32" t="n">
        <v>0.974</v>
      </c>
      <c r="H2299" s="32" t="n">
        <v>0.225</v>
      </c>
      <c r="I2299" s="32" t="n">
        <v>0.589</v>
      </c>
      <c r="J2299" s="32" t="n">
        <v>0.822</v>
      </c>
      <c r="K2299" s="33" t="n">
        <f aca="false">COUNTIF(B2299:J2299,"&lt;0.05")</f>
        <v>0</v>
      </c>
      <c r="L2299" s="34" t="n">
        <f aca="false">COUNTIF(B2299:J2299,"&lt;0.005556")</f>
        <v>0</v>
      </c>
    </row>
    <row r="2300" customFormat="false" ht="15" hidden="false" customHeight="false" outlineLevel="0" collapsed="false">
      <c r="A2300" s="32" t="s">
        <v>1963</v>
      </c>
      <c r="B2300" s="32" t="n">
        <v>0.126</v>
      </c>
      <c r="C2300" s="32" t="n">
        <v>0.578</v>
      </c>
      <c r="D2300" s="32" t="n">
        <v>0.382</v>
      </c>
      <c r="E2300" s="32" t="n">
        <v>0.07</v>
      </c>
      <c r="F2300" s="32" t="n">
        <v>0.301</v>
      </c>
      <c r="G2300" s="32" t="n">
        <v>0.689</v>
      </c>
      <c r="H2300" s="32" t="n">
        <v>0.146</v>
      </c>
      <c r="I2300" s="32" t="n">
        <v>0.592</v>
      </c>
      <c r="J2300" s="32" t="n">
        <v>0.64</v>
      </c>
      <c r="K2300" s="33" t="n">
        <f aca="false">COUNTIF(B2300:J2300,"&lt;0.05")</f>
        <v>0</v>
      </c>
      <c r="L2300" s="34" t="n">
        <f aca="false">COUNTIF(B2300:J2300,"&lt;0.005556")</f>
        <v>0</v>
      </c>
    </row>
    <row r="2301" customFormat="false" ht="15" hidden="false" customHeight="false" outlineLevel="0" collapsed="false">
      <c r="A2301" s="32" t="s">
        <v>4385</v>
      </c>
      <c r="B2301" s="32" t="n">
        <v>0.93</v>
      </c>
      <c r="C2301" s="32" t="n">
        <v>0.982</v>
      </c>
      <c r="D2301" s="32" t="n">
        <v>1</v>
      </c>
      <c r="E2301" s="32" t="n">
        <v>0.801</v>
      </c>
      <c r="F2301" s="32" t="n">
        <v>0.982</v>
      </c>
      <c r="G2301" s="32" t="n">
        <v>0.975</v>
      </c>
      <c r="H2301" s="32" t="n">
        <v>1</v>
      </c>
      <c r="I2301" s="32" t="n">
        <v>0.97</v>
      </c>
      <c r="J2301" s="32" t="n">
        <v>0.98</v>
      </c>
      <c r="K2301" s="33" t="n">
        <f aca="false">COUNTIF(B2301:J2301,"&lt;0.05")</f>
        <v>0</v>
      </c>
      <c r="L2301" s="34" t="n">
        <f aca="false">COUNTIF(B2301:J2301,"&lt;0.005556")</f>
        <v>0</v>
      </c>
    </row>
    <row r="2302" customFormat="false" ht="15" hidden="false" customHeight="false" outlineLevel="0" collapsed="false">
      <c r="A2302" s="32" t="s">
        <v>4206</v>
      </c>
      <c r="B2302" s="32" t="n">
        <v>0.869</v>
      </c>
      <c r="C2302" s="32" t="n">
        <v>0.84</v>
      </c>
      <c r="D2302" s="32" t="n">
        <v>0.946</v>
      </c>
      <c r="E2302" s="32" t="n">
        <v>1</v>
      </c>
      <c r="F2302" s="32" t="n">
        <v>0.949</v>
      </c>
      <c r="G2302" s="32" t="n">
        <v>1</v>
      </c>
      <c r="H2302" s="32" t="n">
        <v>0.977</v>
      </c>
      <c r="I2302" s="32" t="n">
        <v>0.91</v>
      </c>
      <c r="J2302" s="32" t="n">
        <v>0.824</v>
      </c>
      <c r="K2302" s="33" t="n">
        <f aca="false">COUNTIF(B2302:J2302,"&lt;0.05")</f>
        <v>0</v>
      </c>
      <c r="L2302" s="34" t="n">
        <f aca="false">COUNTIF(B2302:J2302,"&lt;0.005556")</f>
        <v>0</v>
      </c>
    </row>
    <row r="2303" customFormat="false" ht="15" hidden="false" customHeight="false" outlineLevel="0" collapsed="false">
      <c r="A2303" s="32" t="s">
        <v>5782</v>
      </c>
      <c r="B2303" s="32" t="n">
        <v>0.933</v>
      </c>
      <c r="C2303" s="32" t="n">
        <v>1</v>
      </c>
      <c r="D2303" s="32" t="s">
        <v>6779</v>
      </c>
      <c r="E2303" s="32" t="n">
        <v>1</v>
      </c>
      <c r="F2303" s="32" t="n">
        <v>1</v>
      </c>
      <c r="G2303" s="32" t="s">
        <v>6779</v>
      </c>
      <c r="H2303" s="32" t="s">
        <v>6779</v>
      </c>
      <c r="I2303" s="32" t="s">
        <v>6779</v>
      </c>
      <c r="J2303" s="32" t="n">
        <v>1</v>
      </c>
      <c r="K2303" s="33" t="n">
        <f aca="false">COUNTIF(B2303:J2303,"&lt;0.05")</f>
        <v>0</v>
      </c>
      <c r="L2303" s="34" t="n">
        <f aca="false">COUNTIF(B2303:J2303,"&lt;0.005556")</f>
        <v>0</v>
      </c>
    </row>
    <row r="2304" customFormat="false" ht="15" hidden="false" customHeight="false" outlineLevel="0" collapsed="false">
      <c r="A2304" s="32" t="s">
        <v>1640</v>
      </c>
      <c r="B2304" s="32" t="n">
        <v>0.598</v>
      </c>
      <c r="C2304" s="32" t="n">
        <v>0.511</v>
      </c>
      <c r="D2304" s="32" t="n">
        <v>0.408</v>
      </c>
      <c r="E2304" s="32" t="n">
        <v>0.592</v>
      </c>
      <c r="F2304" s="32" t="n">
        <v>0.316</v>
      </c>
      <c r="G2304" s="32" t="n">
        <v>0.681</v>
      </c>
      <c r="H2304" s="32" t="n">
        <v>0.251</v>
      </c>
      <c r="I2304" s="32" t="n">
        <v>0.713</v>
      </c>
      <c r="J2304" s="32" t="n">
        <v>0.19</v>
      </c>
      <c r="K2304" s="33" t="n">
        <f aca="false">COUNTIF(B2304:J2304,"&lt;0.05")</f>
        <v>0</v>
      </c>
      <c r="L2304" s="34" t="n">
        <f aca="false">COUNTIF(B2304:J2304,"&lt;0.005556")</f>
        <v>0</v>
      </c>
    </row>
    <row r="2305" customFormat="false" ht="15" hidden="false" customHeight="false" outlineLevel="0" collapsed="false">
      <c r="A2305" s="32" t="s">
        <v>4162</v>
      </c>
      <c r="B2305" s="32" t="n">
        <v>0.79</v>
      </c>
      <c r="C2305" s="32" t="n">
        <v>0.902</v>
      </c>
      <c r="D2305" s="32" t="n">
        <v>0.17</v>
      </c>
      <c r="E2305" s="32" t="n">
        <v>0.809</v>
      </c>
      <c r="F2305" s="32" t="n">
        <v>0.95</v>
      </c>
      <c r="G2305" s="32" t="n">
        <v>0.85</v>
      </c>
      <c r="H2305" s="32" t="n">
        <v>0.856</v>
      </c>
      <c r="I2305" s="32" t="n">
        <v>0.969</v>
      </c>
      <c r="J2305" s="32" t="n">
        <v>0.822</v>
      </c>
      <c r="K2305" s="33" t="n">
        <f aca="false">COUNTIF(B2305:J2305,"&lt;0.05")</f>
        <v>0</v>
      </c>
      <c r="L2305" s="34" t="n">
        <f aca="false">COUNTIF(B2305:J2305,"&lt;0.005556")</f>
        <v>0</v>
      </c>
    </row>
    <row r="2306" customFormat="false" ht="15" hidden="false" customHeight="false" outlineLevel="0" collapsed="false">
      <c r="A2306" s="32" t="s">
        <v>3430</v>
      </c>
      <c r="B2306" s="32" t="n">
        <v>0.532</v>
      </c>
      <c r="C2306" s="32" t="n">
        <v>0.906</v>
      </c>
      <c r="D2306" s="32" t="n">
        <v>0.52</v>
      </c>
      <c r="E2306" s="32" t="n">
        <v>0.851</v>
      </c>
      <c r="F2306" s="32" t="n">
        <v>0.242</v>
      </c>
      <c r="G2306" s="32" t="n">
        <v>0.923</v>
      </c>
      <c r="H2306" s="32" t="n">
        <v>0.325</v>
      </c>
      <c r="I2306" s="32" t="n">
        <v>1</v>
      </c>
      <c r="J2306" s="32" t="n">
        <v>0.821</v>
      </c>
      <c r="K2306" s="33" t="n">
        <f aca="false">COUNTIF(B2306:J2306,"&lt;0.05")</f>
        <v>0</v>
      </c>
      <c r="L2306" s="34" t="n">
        <f aca="false">COUNTIF(B2306:J2306,"&lt;0.005556")</f>
        <v>0</v>
      </c>
    </row>
    <row r="2307" customFormat="false" ht="15" hidden="false" customHeight="false" outlineLevel="0" collapsed="false">
      <c r="A2307" s="32" t="s">
        <v>3100</v>
      </c>
      <c r="B2307" s="32" t="n">
        <v>0.261</v>
      </c>
      <c r="C2307" s="32" t="n">
        <v>0.491</v>
      </c>
      <c r="D2307" s="32" t="n">
        <v>0.033</v>
      </c>
      <c r="E2307" s="32" t="n">
        <v>0.127</v>
      </c>
      <c r="F2307" s="32" t="n">
        <v>0.017</v>
      </c>
      <c r="G2307" s="32" t="n">
        <v>0.034</v>
      </c>
      <c r="H2307" s="32" t="n">
        <v>0.054</v>
      </c>
      <c r="I2307" s="32" t="n">
        <v>0.189</v>
      </c>
      <c r="J2307" s="32" t="n">
        <v>0.021</v>
      </c>
      <c r="K2307" s="33" t="n">
        <f aca="false">COUNTIF(B2307:J2307,"&lt;0.05")</f>
        <v>4</v>
      </c>
      <c r="L2307" s="34" t="n">
        <f aca="false">COUNTIF(B2307:J2307,"&lt;0.005556")</f>
        <v>0</v>
      </c>
    </row>
    <row r="2308" customFormat="false" ht="15" hidden="false" customHeight="false" outlineLevel="0" collapsed="false">
      <c r="A2308" s="32" t="s">
        <v>2172</v>
      </c>
      <c r="B2308" s="32" t="n">
        <v>0.291</v>
      </c>
      <c r="C2308" s="32" t="n">
        <v>0.592</v>
      </c>
      <c r="D2308" s="32" t="n">
        <v>0.673</v>
      </c>
      <c r="E2308" s="32" t="n">
        <v>0.404</v>
      </c>
      <c r="F2308" s="32" t="n">
        <v>0.494</v>
      </c>
      <c r="G2308" s="32" t="n">
        <v>0.644</v>
      </c>
      <c r="H2308" s="32" t="n">
        <v>0.864</v>
      </c>
      <c r="I2308" s="32" t="n">
        <v>0.177</v>
      </c>
      <c r="J2308" s="32" t="n">
        <v>0.296</v>
      </c>
      <c r="K2308" s="33" t="n">
        <f aca="false">COUNTIF(B2308:J2308,"&lt;0.05")</f>
        <v>0</v>
      </c>
      <c r="L2308" s="34" t="n">
        <f aca="false">COUNTIF(B2308:J2308,"&lt;0.005556")</f>
        <v>0</v>
      </c>
    </row>
    <row r="2309" customFormat="false" ht="15" hidden="false" customHeight="false" outlineLevel="0" collapsed="false">
      <c r="A2309" s="32" t="s">
        <v>3144</v>
      </c>
      <c r="B2309" s="32" t="n">
        <v>0.482</v>
      </c>
      <c r="C2309" s="32" t="n">
        <v>0.493</v>
      </c>
      <c r="D2309" s="32" t="n">
        <v>0.605</v>
      </c>
      <c r="E2309" s="32" t="n">
        <v>0.371</v>
      </c>
      <c r="F2309" s="32" t="n">
        <v>0.759</v>
      </c>
      <c r="G2309" s="32" t="n">
        <v>0.919</v>
      </c>
      <c r="H2309" s="32" t="n">
        <v>0.677</v>
      </c>
      <c r="I2309" s="32" t="n">
        <v>1</v>
      </c>
      <c r="J2309" s="32" t="n">
        <v>0.055</v>
      </c>
      <c r="K2309" s="33" t="n">
        <f aca="false">COUNTIF(B2309:J2309,"&lt;0.05")</f>
        <v>0</v>
      </c>
      <c r="L2309" s="34" t="n">
        <f aca="false">COUNTIF(B2309:J2309,"&lt;0.005556")</f>
        <v>0</v>
      </c>
    </row>
    <row r="2310" customFormat="false" ht="15" hidden="false" customHeight="false" outlineLevel="0" collapsed="false">
      <c r="A2310" s="32" t="s">
        <v>2494</v>
      </c>
      <c r="B2310" s="32" t="n">
        <v>0.419</v>
      </c>
      <c r="C2310" s="32" t="n">
        <v>0.295</v>
      </c>
      <c r="D2310" s="32" t="n">
        <v>0.178</v>
      </c>
      <c r="E2310" s="32" t="n">
        <v>0.246</v>
      </c>
      <c r="F2310" s="32" t="n">
        <v>0.306</v>
      </c>
      <c r="G2310" s="32" t="n">
        <v>0.558</v>
      </c>
      <c r="H2310" s="32" t="n">
        <v>0.571</v>
      </c>
      <c r="I2310" s="32" t="n">
        <v>0.968</v>
      </c>
      <c r="J2310" s="32" t="n">
        <v>0.066</v>
      </c>
      <c r="K2310" s="33" t="n">
        <f aca="false">COUNTIF(B2310:J2310,"&lt;0.05")</f>
        <v>0</v>
      </c>
      <c r="L2310" s="34" t="n">
        <f aca="false">COUNTIF(B2310:J2310,"&lt;0.005556")</f>
        <v>0</v>
      </c>
    </row>
    <row r="2311" customFormat="false" ht="15" hidden="false" customHeight="false" outlineLevel="0" collapsed="false">
      <c r="A2311" s="32" t="s">
        <v>5278</v>
      </c>
      <c r="B2311" s="32" t="n">
        <v>1</v>
      </c>
      <c r="C2311" s="32" t="s">
        <v>6779</v>
      </c>
      <c r="D2311" s="32" t="s">
        <v>6779</v>
      </c>
      <c r="E2311" s="32" t="n">
        <v>0.978</v>
      </c>
      <c r="F2311" s="32" t="n">
        <v>0.983</v>
      </c>
      <c r="G2311" s="32" t="s">
        <v>6779</v>
      </c>
      <c r="H2311" s="32" t="n">
        <v>0.855</v>
      </c>
      <c r="I2311" s="32" t="s">
        <v>6779</v>
      </c>
      <c r="J2311" s="32" t="n">
        <v>1</v>
      </c>
      <c r="K2311" s="33" t="n">
        <f aca="false">COUNTIF(B2311:J2311,"&lt;0.05")</f>
        <v>0</v>
      </c>
      <c r="L2311" s="34" t="n">
        <f aca="false">COUNTIF(B2311:J2311,"&lt;0.005556")</f>
        <v>0</v>
      </c>
    </row>
    <row r="2312" customFormat="false" ht="15" hidden="false" customHeight="false" outlineLevel="0" collapsed="false">
      <c r="A2312" s="32" t="s">
        <v>846</v>
      </c>
      <c r="B2312" s="32" t="n">
        <v>0.714</v>
      </c>
      <c r="C2312" s="32" t="n">
        <v>0.235</v>
      </c>
      <c r="D2312" s="32" t="n">
        <v>0.27</v>
      </c>
      <c r="E2312" s="32" t="n">
        <v>0.118</v>
      </c>
      <c r="F2312" s="32" t="n">
        <v>0.197</v>
      </c>
      <c r="G2312" s="32" t="n">
        <v>0.051</v>
      </c>
      <c r="H2312" s="32" t="n">
        <v>0.384</v>
      </c>
      <c r="I2312" s="32" t="n">
        <v>0.462</v>
      </c>
      <c r="J2312" s="32" t="n">
        <v>0.104</v>
      </c>
      <c r="K2312" s="33" t="n">
        <f aca="false">COUNTIF(B2312:J2312,"&lt;0.05")</f>
        <v>0</v>
      </c>
      <c r="L2312" s="34" t="n">
        <f aca="false">COUNTIF(B2312:J2312,"&lt;0.005556")</f>
        <v>0</v>
      </c>
    </row>
    <row r="2313" customFormat="false" ht="15" hidden="false" customHeight="false" outlineLevel="0" collapsed="false">
      <c r="A2313" s="32" t="s">
        <v>381</v>
      </c>
      <c r="B2313" s="32" t="n">
        <v>0.008</v>
      </c>
      <c r="C2313" s="32" t="n">
        <v>0.588</v>
      </c>
      <c r="D2313" s="32" t="n">
        <v>0.195</v>
      </c>
      <c r="E2313" s="32" t="n">
        <v>0.543</v>
      </c>
      <c r="F2313" s="32" t="n">
        <v>0.495</v>
      </c>
      <c r="G2313" s="32" t="n">
        <v>0.064</v>
      </c>
      <c r="H2313" s="32" t="n">
        <v>0.367</v>
      </c>
      <c r="I2313" s="32" t="n">
        <v>0.222</v>
      </c>
      <c r="J2313" s="32" t="n">
        <v>0.066</v>
      </c>
      <c r="K2313" s="33" t="n">
        <f aca="false">COUNTIF(B2313:J2313,"&lt;0.05")</f>
        <v>1</v>
      </c>
      <c r="L2313" s="34" t="n">
        <f aca="false">COUNTIF(B2313:J2313,"&lt;0.005556")</f>
        <v>0</v>
      </c>
    </row>
    <row r="2314" customFormat="false" ht="15" hidden="false" customHeight="false" outlineLevel="0" collapsed="false">
      <c r="A2314" s="32" t="s">
        <v>4412</v>
      </c>
      <c r="B2314" s="32" t="n">
        <v>0.977</v>
      </c>
      <c r="C2314" s="32" t="n">
        <v>1</v>
      </c>
      <c r="D2314" s="32" t="n">
        <v>0.95</v>
      </c>
      <c r="E2314" s="32" t="n">
        <v>0.107</v>
      </c>
      <c r="F2314" s="32" t="n">
        <v>0.949</v>
      </c>
      <c r="G2314" s="32" t="n">
        <v>0.974</v>
      </c>
      <c r="H2314" s="32" t="n">
        <v>0.976</v>
      </c>
      <c r="I2314" s="32" t="n">
        <v>0.905</v>
      </c>
      <c r="J2314" s="32" t="n">
        <v>0.944</v>
      </c>
      <c r="K2314" s="33" t="n">
        <f aca="false">COUNTIF(B2314:J2314,"&lt;0.05")</f>
        <v>0</v>
      </c>
      <c r="L2314" s="34" t="n">
        <f aca="false">COUNTIF(B2314:J2314,"&lt;0.005556")</f>
        <v>0</v>
      </c>
    </row>
    <row r="2315" customFormat="false" ht="15" hidden="false" customHeight="false" outlineLevel="0" collapsed="false">
      <c r="A2315" s="32" t="s">
        <v>3168</v>
      </c>
      <c r="B2315" s="32" t="n">
        <v>0.649</v>
      </c>
      <c r="C2315" s="32" t="n">
        <v>0.423</v>
      </c>
      <c r="D2315" s="32" t="n">
        <v>0.894</v>
      </c>
      <c r="E2315" s="32" t="n">
        <v>0.407</v>
      </c>
      <c r="F2315" s="32" t="n">
        <v>0.949</v>
      </c>
      <c r="G2315" s="32" t="n">
        <v>0.628</v>
      </c>
      <c r="H2315" s="32" t="n">
        <v>0.864</v>
      </c>
      <c r="I2315" s="32" t="n">
        <v>0.82</v>
      </c>
      <c r="J2315" s="32" t="n">
        <v>0.892</v>
      </c>
      <c r="K2315" s="33" t="n">
        <f aca="false">COUNTIF(B2315:J2315,"&lt;0.05")</f>
        <v>0</v>
      </c>
      <c r="L2315" s="34" t="n">
        <f aca="false">COUNTIF(B2315:J2315,"&lt;0.005556")</f>
        <v>0</v>
      </c>
    </row>
    <row r="2316" customFormat="false" ht="15" hidden="false" customHeight="false" outlineLevel="0" collapsed="false">
      <c r="A2316" s="32" t="s">
        <v>2232</v>
      </c>
      <c r="B2316" s="32" t="n">
        <v>0.572</v>
      </c>
      <c r="C2316" s="32" t="n">
        <v>0.122</v>
      </c>
      <c r="D2316" s="32" t="n">
        <v>0.54</v>
      </c>
      <c r="E2316" s="32" t="n">
        <v>0.539</v>
      </c>
      <c r="F2316" s="32" t="n">
        <v>0.494</v>
      </c>
      <c r="G2316" s="32" t="n">
        <v>0.531</v>
      </c>
      <c r="H2316" s="32" t="n">
        <v>0.529</v>
      </c>
      <c r="I2316" s="32" t="n">
        <v>0.344</v>
      </c>
      <c r="J2316" s="32" t="n">
        <v>0.52</v>
      </c>
      <c r="K2316" s="33" t="n">
        <f aca="false">COUNTIF(B2316:J2316,"&lt;0.05")</f>
        <v>0</v>
      </c>
      <c r="L2316" s="34" t="n">
        <f aca="false">COUNTIF(B2316:J2316,"&lt;0.005556")</f>
        <v>0</v>
      </c>
    </row>
    <row r="2317" customFormat="false" ht="15" hidden="false" customHeight="false" outlineLevel="0" collapsed="false">
      <c r="A2317" s="32" t="s">
        <v>6081</v>
      </c>
      <c r="B2317" s="32" t="s">
        <v>6779</v>
      </c>
      <c r="C2317" s="32" t="s">
        <v>6779</v>
      </c>
      <c r="D2317" s="32" t="n">
        <v>1</v>
      </c>
      <c r="E2317" s="32" t="n">
        <v>1</v>
      </c>
      <c r="F2317" s="32" t="n">
        <v>1</v>
      </c>
      <c r="G2317" s="32" t="n">
        <v>1</v>
      </c>
      <c r="H2317" s="32" t="s">
        <v>6779</v>
      </c>
      <c r="I2317" s="32" t="s">
        <v>6779</v>
      </c>
      <c r="J2317" s="32" t="n">
        <v>1</v>
      </c>
      <c r="K2317" s="33" t="n">
        <f aca="false">COUNTIF(B2317:J2317,"&lt;0.05")</f>
        <v>0</v>
      </c>
      <c r="L2317" s="34" t="n">
        <f aca="false">COUNTIF(B2317:J2317,"&lt;0.005556")</f>
        <v>0</v>
      </c>
    </row>
    <row r="2318" customFormat="false" ht="15" hidden="false" customHeight="false" outlineLevel="0" collapsed="false">
      <c r="A2318" s="32" t="s">
        <v>5087</v>
      </c>
      <c r="B2318" s="32" t="s">
        <v>6779</v>
      </c>
      <c r="C2318" s="32" t="s">
        <v>6779</v>
      </c>
      <c r="D2318" s="32" t="n">
        <v>0.897</v>
      </c>
      <c r="E2318" s="32" t="n">
        <v>0.977</v>
      </c>
      <c r="F2318" s="32" t="n">
        <v>0.983</v>
      </c>
      <c r="G2318" s="32" t="s">
        <v>6779</v>
      </c>
      <c r="H2318" s="32" t="s">
        <v>6779</v>
      </c>
      <c r="I2318" s="32" t="n">
        <v>0.179</v>
      </c>
      <c r="J2318" s="32" t="n">
        <v>1</v>
      </c>
      <c r="K2318" s="33" t="n">
        <f aca="false">COUNTIF(B2318:J2318,"&lt;0.05")</f>
        <v>0</v>
      </c>
      <c r="L2318" s="34" t="n">
        <f aca="false">COUNTIF(B2318:J2318,"&lt;0.005556")</f>
        <v>0</v>
      </c>
    </row>
    <row r="2319" customFormat="false" ht="15" hidden="false" customHeight="false" outlineLevel="0" collapsed="false">
      <c r="A2319" s="32" t="s">
        <v>3580</v>
      </c>
      <c r="B2319" s="32" t="n">
        <v>0.321</v>
      </c>
      <c r="C2319" s="32" t="n">
        <v>0.841</v>
      </c>
      <c r="D2319" s="32" t="n">
        <v>0.751</v>
      </c>
      <c r="E2319" s="32" t="n">
        <v>0.48</v>
      </c>
      <c r="F2319" s="32" t="n">
        <v>0.833</v>
      </c>
      <c r="G2319" s="32" t="n">
        <v>0.755</v>
      </c>
      <c r="H2319" s="32" t="n">
        <v>1</v>
      </c>
      <c r="I2319" s="32" t="s">
        <v>6779</v>
      </c>
      <c r="J2319" s="32" t="n">
        <v>0.888</v>
      </c>
      <c r="K2319" s="33" t="n">
        <f aca="false">COUNTIF(B2319:J2319,"&lt;0.05")</f>
        <v>0</v>
      </c>
      <c r="L2319" s="34" t="n">
        <f aca="false">COUNTIF(B2319:J2319,"&lt;0.005556")</f>
        <v>0</v>
      </c>
    </row>
    <row r="2320" customFormat="false" ht="15" hidden="false" customHeight="false" outlineLevel="0" collapsed="false">
      <c r="A2320" s="32" t="s">
        <v>3643</v>
      </c>
      <c r="B2320" s="32" t="n">
        <v>0.778</v>
      </c>
      <c r="C2320" s="32" t="n">
        <v>0.596</v>
      </c>
      <c r="D2320" s="32" t="n">
        <v>0.429</v>
      </c>
      <c r="E2320" s="32" t="n">
        <v>0.164</v>
      </c>
      <c r="F2320" s="32" t="n">
        <v>0.948</v>
      </c>
      <c r="G2320" s="32" t="n">
        <v>0.745</v>
      </c>
      <c r="H2320" s="32" t="n">
        <v>0.572</v>
      </c>
      <c r="I2320" s="32" t="n">
        <v>0.97</v>
      </c>
      <c r="J2320" s="32" t="n">
        <v>0.945</v>
      </c>
      <c r="K2320" s="33" t="n">
        <f aca="false">COUNTIF(B2320:J2320,"&lt;0.05")</f>
        <v>0</v>
      </c>
      <c r="L2320" s="34" t="n">
        <f aca="false">COUNTIF(B2320:J2320,"&lt;0.005556")</f>
        <v>0</v>
      </c>
    </row>
    <row r="2321" customFormat="false" ht="15" hidden="false" customHeight="false" outlineLevel="0" collapsed="false">
      <c r="A2321" s="32" t="s">
        <v>1457</v>
      </c>
      <c r="B2321" s="32" t="n">
        <v>0.652</v>
      </c>
      <c r="C2321" s="32" t="n">
        <v>0.622</v>
      </c>
      <c r="D2321" s="32" t="n">
        <v>0.449</v>
      </c>
      <c r="E2321" s="32" t="n">
        <v>0.035</v>
      </c>
      <c r="F2321" s="32" t="n">
        <v>0.421</v>
      </c>
      <c r="G2321" s="32" t="n">
        <v>0.429</v>
      </c>
      <c r="H2321" s="32" t="n">
        <v>0.621</v>
      </c>
      <c r="I2321" s="32" t="n">
        <v>0.419</v>
      </c>
      <c r="J2321" s="32" t="n">
        <v>0.086</v>
      </c>
      <c r="K2321" s="33" t="n">
        <f aca="false">COUNTIF(B2321:J2321,"&lt;0.05")</f>
        <v>1</v>
      </c>
      <c r="L2321" s="34" t="n">
        <f aca="false">COUNTIF(B2321:J2321,"&lt;0.005556")</f>
        <v>0</v>
      </c>
    </row>
    <row r="2322" customFormat="false" ht="15" hidden="false" customHeight="false" outlineLevel="0" collapsed="false">
      <c r="A2322" s="32" t="s">
        <v>4088</v>
      </c>
      <c r="B2322" s="32" t="n">
        <v>0.766</v>
      </c>
      <c r="C2322" s="32" t="n">
        <v>0.951</v>
      </c>
      <c r="D2322" s="32" t="n">
        <v>0.424</v>
      </c>
      <c r="E2322" s="32" t="n">
        <v>0.072</v>
      </c>
      <c r="F2322" s="32" t="n">
        <v>0.948</v>
      </c>
      <c r="G2322" s="32" t="n">
        <v>0.975</v>
      </c>
      <c r="H2322" s="32" t="n">
        <v>0.923</v>
      </c>
      <c r="I2322" s="32" t="n">
        <v>0.97</v>
      </c>
      <c r="J2322" s="32" t="n">
        <v>0.941</v>
      </c>
      <c r="K2322" s="33" t="n">
        <f aca="false">COUNTIF(B2322:J2322,"&lt;0.05")</f>
        <v>0</v>
      </c>
      <c r="L2322" s="34" t="n">
        <f aca="false">COUNTIF(B2322:J2322,"&lt;0.005556")</f>
        <v>0</v>
      </c>
    </row>
    <row r="2323" customFormat="false" ht="15" hidden="false" customHeight="false" outlineLevel="0" collapsed="false">
      <c r="A2323" s="32" t="s">
        <v>2577</v>
      </c>
      <c r="B2323" s="32" t="n">
        <v>0.692</v>
      </c>
      <c r="C2323" s="32" t="n">
        <v>0.59</v>
      </c>
      <c r="D2323" s="32" t="n">
        <v>0.482</v>
      </c>
      <c r="E2323" s="32" t="n">
        <v>0.229</v>
      </c>
      <c r="F2323" s="32" t="n">
        <v>0.188</v>
      </c>
      <c r="G2323" s="32" t="n">
        <v>1</v>
      </c>
      <c r="H2323" s="32" t="n">
        <v>0.779</v>
      </c>
      <c r="I2323" s="32" t="n">
        <v>0.238</v>
      </c>
      <c r="J2323" s="32" t="n">
        <v>0.566</v>
      </c>
      <c r="K2323" s="33" t="n">
        <f aca="false">COUNTIF(B2323:J2323,"&lt;0.05")</f>
        <v>0</v>
      </c>
      <c r="L2323" s="34" t="n">
        <f aca="false">COUNTIF(B2323:J2323,"&lt;0.005556")</f>
        <v>0</v>
      </c>
    </row>
    <row r="2324" customFormat="false" ht="15" hidden="false" customHeight="false" outlineLevel="0" collapsed="false">
      <c r="A2324" s="32" t="s">
        <v>2106</v>
      </c>
      <c r="B2324" s="32" t="n">
        <v>0.143</v>
      </c>
      <c r="C2324" s="32" t="n">
        <v>0.66</v>
      </c>
      <c r="D2324" s="32" t="n">
        <v>0.663</v>
      </c>
      <c r="E2324" s="32" t="n">
        <v>0.562</v>
      </c>
      <c r="F2324" s="32" t="n">
        <v>0.579</v>
      </c>
      <c r="G2324" s="32" t="n">
        <v>0.205</v>
      </c>
      <c r="H2324" s="32" t="n">
        <v>0.361</v>
      </c>
      <c r="I2324" s="32" t="n">
        <v>0.425</v>
      </c>
      <c r="J2324" s="32" t="n">
        <v>0.62</v>
      </c>
      <c r="K2324" s="33" t="n">
        <f aca="false">COUNTIF(B2324:J2324,"&lt;0.05")</f>
        <v>0</v>
      </c>
      <c r="L2324" s="34" t="n">
        <f aca="false">COUNTIF(B2324:J2324,"&lt;0.005556")</f>
        <v>0</v>
      </c>
    </row>
    <row r="2325" customFormat="false" ht="15" hidden="false" customHeight="false" outlineLevel="0" collapsed="false">
      <c r="A2325" s="32" t="s">
        <v>3583</v>
      </c>
      <c r="B2325" s="32" t="n">
        <v>0.772</v>
      </c>
      <c r="C2325" s="32" t="n">
        <v>0.839</v>
      </c>
      <c r="D2325" s="32" t="n">
        <v>1</v>
      </c>
      <c r="E2325" s="32" t="n">
        <v>0.408</v>
      </c>
      <c r="F2325" s="32" t="n">
        <v>0.946</v>
      </c>
      <c r="G2325" s="32" t="n">
        <v>0.627</v>
      </c>
      <c r="H2325" s="32" t="n">
        <v>0.976</v>
      </c>
      <c r="I2325" s="32" t="n">
        <v>1</v>
      </c>
      <c r="J2325" s="32" t="n">
        <v>0.345</v>
      </c>
      <c r="K2325" s="33" t="n">
        <f aca="false">COUNTIF(B2325:J2325,"&lt;0.05")</f>
        <v>0</v>
      </c>
      <c r="L2325" s="34" t="n">
        <f aca="false">COUNTIF(B2325:J2325,"&lt;0.005556")</f>
        <v>0</v>
      </c>
    </row>
    <row r="2326" customFormat="false" ht="15" hidden="false" customHeight="false" outlineLevel="0" collapsed="false">
      <c r="A2326" s="32" t="s">
        <v>557</v>
      </c>
      <c r="B2326" s="32" t="n">
        <v>0.4</v>
      </c>
      <c r="C2326" s="32" t="n">
        <v>0.269</v>
      </c>
      <c r="D2326" s="32" t="n">
        <v>0.542</v>
      </c>
      <c r="E2326" s="32" t="n">
        <v>0.474</v>
      </c>
      <c r="F2326" s="32" t="n">
        <v>0.154</v>
      </c>
      <c r="G2326" s="32" t="n">
        <v>0.567</v>
      </c>
      <c r="H2326" s="32" t="n">
        <v>0.275</v>
      </c>
      <c r="I2326" s="32" t="n">
        <v>0.714</v>
      </c>
      <c r="J2326" s="32" t="n">
        <v>0.388</v>
      </c>
      <c r="K2326" s="33" t="n">
        <f aca="false">COUNTIF(B2326:J2326,"&lt;0.05")</f>
        <v>0</v>
      </c>
      <c r="L2326" s="34" t="n">
        <f aca="false">COUNTIF(B2326:J2326,"&lt;0.005556")</f>
        <v>0</v>
      </c>
    </row>
    <row r="2327" customFormat="false" ht="15" hidden="false" customHeight="false" outlineLevel="0" collapsed="false">
      <c r="A2327" s="32" t="s">
        <v>6217</v>
      </c>
      <c r="B2327" s="32" t="n">
        <v>0.978</v>
      </c>
      <c r="C2327" s="32" t="s">
        <v>6779</v>
      </c>
      <c r="D2327" s="32" t="n">
        <v>0.983</v>
      </c>
      <c r="E2327" s="32" t="s">
        <v>6779</v>
      </c>
      <c r="F2327" s="32" t="s">
        <v>6779</v>
      </c>
      <c r="G2327" s="32" t="s">
        <v>6779</v>
      </c>
      <c r="H2327" s="32" t="s">
        <v>6779</v>
      </c>
      <c r="I2327" s="32" t="s">
        <v>6779</v>
      </c>
      <c r="J2327" s="32" t="s">
        <v>6779</v>
      </c>
      <c r="K2327" s="33" t="n">
        <f aca="false">COUNTIF(B2327:J2327,"&lt;0.05")</f>
        <v>0</v>
      </c>
      <c r="L2327" s="34" t="n">
        <f aca="false">COUNTIF(B2327:J2327,"&lt;0.005556")</f>
        <v>0</v>
      </c>
    </row>
    <row r="2328" customFormat="false" ht="15" hidden="false" customHeight="false" outlineLevel="0" collapsed="false">
      <c r="A2328" s="32" t="s">
        <v>4083</v>
      </c>
      <c r="B2328" s="32" t="n">
        <v>0.933</v>
      </c>
      <c r="C2328" s="32" t="n">
        <v>0.016</v>
      </c>
      <c r="D2328" s="32" t="n">
        <v>0.75</v>
      </c>
      <c r="E2328" s="32" t="n">
        <v>0.243</v>
      </c>
      <c r="F2328" s="32" t="n">
        <v>0.902</v>
      </c>
      <c r="G2328" s="32" t="n">
        <v>0.151</v>
      </c>
      <c r="H2328" s="32" t="n">
        <v>0.07</v>
      </c>
      <c r="I2328" s="32" t="n">
        <v>1</v>
      </c>
      <c r="J2328" s="32" t="n">
        <v>0.653</v>
      </c>
      <c r="K2328" s="33" t="n">
        <f aca="false">COUNTIF(B2328:J2328,"&lt;0.05")</f>
        <v>1</v>
      </c>
      <c r="L2328" s="34" t="n">
        <f aca="false">COUNTIF(B2328:J2328,"&lt;0.005556")</f>
        <v>0</v>
      </c>
    </row>
    <row r="2329" customFormat="false" ht="15" hidden="false" customHeight="false" outlineLevel="0" collapsed="false">
      <c r="A2329" s="32" t="s">
        <v>1866</v>
      </c>
      <c r="B2329" s="32" t="n">
        <v>0.483</v>
      </c>
      <c r="C2329" s="32" t="n">
        <v>0.511</v>
      </c>
      <c r="D2329" s="32" t="n">
        <v>0.519</v>
      </c>
      <c r="E2329" s="32" t="n">
        <v>0.574</v>
      </c>
      <c r="F2329" s="32" t="n">
        <v>0.411</v>
      </c>
      <c r="G2329" s="32" t="n">
        <v>0.318</v>
      </c>
      <c r="H2329" s="32" t="n">
        <v>0.73</v>
      </c>
      <c r="I2329" s="32" t="n">
        <v>0.659</v>
      </c>
      <c r="J2329" s="32" t="n">
        <v>0.452</v>
      </c>
      <c r="K2329" s="33" t="n">
        <f aca="false">COUNTIF(B2329:J2329,"&lt;0.05")</f>
        <v>0</v>
      </c>
      <c r="L2329" s="34" t="n">
        <f aca="false">COUNTIF(B2329:J2329,"&lt;0.005556")</f>
        <v>0</v>
      </c>
    </row>
    <row r="2330" customFormat="false" ht="15" hidden="false" customHeight="false" outlineLevel="0" collapsed="false">
      <c r="A2330" s="32" t="s">
        <v>5644</v>
      </c>
      <c r="B2330" s="32" t="n">
        <v>1</v>
      </c>
      <c r="C2330" s="32" t="n">
        <v>1</v>
      </c>
      <c r="D2330" s="32" t="s">
        <v>6779</v>
      </c>
      <c r="E2330" s="32" t="n">
        <v>1</v>
      </c>
      <c r="F2330" s="32" t="n">
        <v>0.95</v>
      </c>
      <c r="G2330" s="32" t="s">
        <v>6779</v>
      </c>
      <c r="H2330" s="32" t="s">
        <v>6779</v>
      </c>
      <c r="I2330" s="32" t="s">
        <v>6779</v>
      </c>
      <c r="J2330" s="32" t="n">
        <v>0.982</v>
      </c>
      <c r="K2330" s="33" t="n">
        <f aca="false">COUNTIF(B2330:J2330,"&lt;0.05")</f>
        <v>0</v>
      </c>
      <c r="L2330" s="34" t="n">
        <f aca="false">COUNTIF(B2330:J2330,"&lt;0.005556")</f>
        <v>0</v>
      </c>
    </row>
    <row r="2331" customFormat="false" ht="15" hidden="false" customHeight="false" outlineLevel="0" collapsed="false">
      <c r="A2331" s="32" t="s">
        <v>5676</v>
      </c>
      <c r="B2331" s="32" t="s">
        <v>6779</v>
      </c>
      <c r="C2331" s="32" t="n">
        <v>1</v>
      </c>
      <c r="D2331" s="32" t="s">
        <v>6779</v>
      </c>
      <c r="E2331" s="32" t="s">
        <v>6779</v>
      </c>
      <c r="F2331" s="32" t="n">
        <v>1</v>
      </c>
      <c r="G2331" s="32" t="n">
        <v>0.975</v>
      </c>
      <c r="H2331" s="32" t="s">
        <v>6779</v>
      </c>
      <c r="I2331" s="32" t="s">
        <v>6779</v>
      </c>
      <c r="J2331" s="32" t="s">
        <v>6779</v>
      </c>
      <c r="K2331" s="33" t="n">
        <f aca="false">COUNTIF(B2331:J2331,"&lt;0.05")</f>
        <v>0</v>
      </c>
      <c r="L2331" s="34" t="n">
        <f aca="false">COUNTIF(B2331:J2331,"&lt;0.005556")</f>
        <v>0</v>
      </c>
    </row>
    <row r="2332" customFormat="false" ht="15" hidden="false" customHeight="false" outlineLevel="0" collapsed="false">
      <c r="A2332" s="32" t="s">
        <v>6449</v>
      </c>
      <c r="B2332" s="32" t="s">
        <v>6779</v>
      </c>
      <c r="C2332" s="32" t="n">
        <v>1</v>
      </c>
      <c r="D2332" s="32" t="s">
        <v>6779</v>
      </c>
      <c r="E2332" s="32" t="s">
        <v>6779</v>
      </c>
      <c r="F2332" s="32" t="s">
        <v>6779</v>
      </c>
      <c r="G2332" s="32" t="s">
        <v>6779</v>
      </c>
      <c r="H2332" s="32" t="s">
        <v>6779</v>
      </c>
      <c r="I2332" s="32" t="s">
        <v>6779</v>
      </c>
      <c r="J2332" s="32" t="s">
        <v>6779</v>
      </c>
      <c r="K2332" s="33" t="n">
        <f aca="false">COUNTIF(B2332:J2332,"&lt;0.05")</f>
        <v>0</v>
      </c>
      <c r="L2332" s="34" t="n">
        <f aca="false">COUNTIF(B2332:J2332,"&lt;0.005556")</f>
        <v>0</v>
      </c>
    </row>
    <row r="2333" customFormat="false" ht="15" hidden="false" customHeight="false" outlineLevel="0" collapsed="false">
      <c r="A2333" s="32" t="s">
        <v>1107</v>
      </c>
      <c r="B2333" s="32" t="n">
        <v>0.321</v>
      </c>
      <c r="C2333" s="32" t="n">
        <v>0.204</v>
      </c>
      <c r="D2333" s="32" t="n">
        <v>0.319</v>
      </c>
      <c r="E2333" s="32" t="n">
        <v>0.203</v>
      </c>
      <c r="F2333" s="32" t="n">
        <v>0.375</v>
      </c>
      <c r="G2333" s="32" t="n">
        <v>0.662</v>
      </c>
      <c r="H2333" s="32" t="n">
        <v>0.079</v>
      </c>
      <c r="I2333" s="32" t="n">
        <v>0.223</v>
      </c>
      <c r="J2333" s="32" t="n">
        <v>0.402</v>
      </c>
      <c r="K2333" s="33" t="n">
        <f aca="false">COUNTIF(B2333:J2333,"&lt;0.05")</f>
        <v>0</v>
      </c>
      <c r="L2333" s="34" t="n">
        <f aca="false">COUNTIF(B2333:J2333,"&lt;0.005556")</f>
        <v>0</v>
      </c>
    </row>
    <row r="2334" customFormat="false" ht="15" hidden="false" customHeight="false" outlineLevel="0" collapsed="false">
      <c r="A2334" s="32" t="s">
        <v>1828</v>
      </c>
      <c r="B2334" s="32" t="n">
        <v>0.129</v>
      </c>
      <c r="C2334" s="32" t="n">
        <v>0.387</v>
      </c>
      <c r="D2334" s="32" t="n">
        <v>0.435</v>
      </c>
      <c r="E2334" s="32" t="n">
        <v>0.415</v>
      </c>
      <c r="F2334" s="32" t="n">
        <v>0.418</v>
      </c>
      <c r="G2334" s="32" t="n">
        <v>0.186</v>
      </c>
      <c r="H2334" s="32" t="n">
        <v>0.056</v>
      </c>
      <c r="I2334" s="32" t="n">
        <v>0.357</v>
      </c>
      <c r="J2334" s="32" t="n">
        <v>0.521</v>
      </c>
      <c r="K2334" s="33" t="n">
        <f aca="false">COUNTIF(B2334:J2334,"&lt;0.05")</f>
        <v>0</v>
      </c>
      <c r="L2334" s="34" t="n">
        <f aca="false">COUNTIF(B2334:J2334,"&lt;0.005556")</f>
        <v>0</v>
      </c>
    </row>
    <row r="2335" customFormat="false" ht="15" hidden="false" customHeight="false" outlineLevel="0" collapsed="false">
      <c r="A2335" s="32" t="s">
        <v>4829</v>
      </c>
      <c r="B2335" s="32" t="s">
        <v>6779</v>
      </c>
      <c r="C2335" s="32" t="n">
        <v>1</v>
      </c>
      <c r="D2335" s="32" t="n">
        <v>1</v>
      </c>
      <c r="E2335" s="32" t="n">
        <v>0.954</v>
      </c>
      <c r="F2335" s="32" t="n">
        <v>0.832</v>
      </c>
      <c r="G2335" s="32" t="n">
        <v>1</v>
      </c>
      <c r="H2335" s="32" t="n">
        <v>1</v>
      </c>
      <c r="I2335" s="32" t="s">
        <v>6779</v>
      </c>
      <c r="J2335" s="32" t="n">
        <v>0.192</v>
      </c>
      <c r="K2335" s="33" t="n">
        <f aca="false">COUNTIF(B2335:J2335,"&lt;0.05")</f>
        <v>0</v>
      </c>
      <c r="L2335" s="34" t="n">
        <f aca="false">COUNTIF(B2335:J2335,"&lt;0.005556")</f>
        <v>0</v>
      </c>
    </row>
    <row r="2336" customFormat="false" ht="15" hidden="false" customHeight="false" outlineLevel="0" collapsed="false">
      <c r="A2336" s="32" t="s">
        <v>373</v>
      </c>
      <c r="B2336" s="32" t="n">
        <v>0.096</v>
      </c>
      <c r="C2336" s="32" t="n">
        <v>0.252</v>
      </c>
      <c r="D2336" s="32" t="n">
        <v>0.118</v>
      </c>
      <c r="E2336" s="32" t="n">
        <v>0.315</v>
      </c>
      <c r="F2336" s="32" t="n">
        <v>0.063</v>
      </c>
      <c r="G2336" s="32" t="n">
        <v>0.539</v>
      </c>
      <c r="H2336" s="32" t="n">
        <v>0.017</v>
      </c>
      <c r="I2336" s="32" t="n">
        <v>0.045</v>
      </c>
      <c r="J2336" s="32" t="n">
        <v>0.585</v>
      </c>
      <c r="K2336" s="33" t="n">
        <f aca="false">COUNTIF(B2336:J2336,"&lt;0.05")</f>
        <v>2</v>
      </c>
      <c r="L2336" s="34" t="n">
        <f aca="false">COUNTIF(B2336:J2336,"&lt;0.005556")</f>
        <v>0</v>
      </c>
    </row>
    <row r="2337" customFormat="false" ht="15" hidden="false" customHeight="false" outlineLevel="0" collapsed="false">
      <c r="A2337" s="32" t="s">
        <v>4503</v>
      </c>
      <c r="B2337" s="32" t="n">
        <v>0.978</v>
      </c>
      <c r="C2337" s="32" t="n">
        <v>0.952</v>
      </c>
      <c r="D2337" s="32" t="n">
        <v>0.829</v>
      </c>
      <c r="E2337" s="32" t="n">
        <v>0.927</v>
      </c>
      <c r="F2337" s="32" t="n">
        <v>0.983</v>
      </c>
      <c r="G2337" s="32" t="n">
        <v>0.975</v>
      </c>
      <c r="H2337" s="32" t="n">
        <v>1</v>
      </c>
      <c r="I2337" s="32" t="s">
        <v>6779</v>
      </c>
      <c r="J2337" s="32" t="n">
        <v>0.981</v>
      </c>
      <c r="K2337" s="33" t="n">
        <f aca="false">COUNTIF(B2337:J2337,"&lt;0.05")</f>
        <v>0</v>
      </c>
      <c r="L2337" s="34" t="n">
        <f aca="false">COUNTIF(B2337:J2337,"&lt;0.005556")</f>
        <v>0</v>
      </c>
    </row>
    <row r="2338" customFormat="false" ht="15" hidden="false" customHeight="false" outlineLevel="0" collapsed="false">
      <c r="A2338" s="32" t="s">
        <v>4295</v>
      </c>
      <c r="B2338" s="32" t="n">
        <v>1</v>
      </c>
      <c r="C2338" s="32" t="n">
        <v>0.839</v>
      </c>
      <c r="D2338" s="32" t="n">
        <v>0.751</v>
      </c>
      <c r="E2338" s="32" t="n">
        <v>0.956</v>
      </c>
      <c r="F2338" s="32" t="s">
        <v>6779</v>
      </c>
      <c r="G2338" s="32" t="n">
        <v>1</v>
      </c>
      <c r="H2338" s="32" t="s">
        <v>6779</v>
      </c>
      <c r="I2338" s="32" t="n">
        <v>0.969</v>
      </c>
      <c r="J2338" s="32" t="n">
        <v>0.268</v>
      </c>
      <c r="K2338" s="33" t="n">
        <f aca="false">COUNTIF(B2338:J2338,"&lt;0.05")</f>
        <v>0</v>
      </c>
      <c r="L2338" s="34" t="n">
        <f aca="false">COUNTIF(B2338:J2338,"&lt;0.005556")</f>
        <v>0</v>
      </c>
    </row>
    <row r="2339" customFormat="false" ht="15" hidden="false" customHeight="false" outlineLevel="0" collapsed="false">
      <c r="A2339" s="32" t="s">
        <v>4178</v>
      </c>
      <c r="B2339" s="32" t="n">
        <v>0.978</v>
      </c>
      <c r="C2339" s="32" t="n">
        <v>0.952</v>
      </c>
      <c r="D2339" s="32" t="n">
        <v>0.432</v>
      </c>
      <c r="E2339" s="32" t="n">
        <v>0.977</v>
      </c>
      <c r="F2339" s="32" t="n">
        <v>0.983</v>
      </c>
      <c r="G2339" s="32" t="n">
        <v>0.92</v>
      </c>
      <c r="H2339" s="32" t="n">
        <v>1</v>
      </c>
      <c r="I2339" s="32" t="n">
        <v>0.909</v>
      </c>
      <c r="J2339" s="32" t="n">
        <v>0.945</v>
      </c>
      <c r="K2339" s="33" t="n">
        <f aca="false">COUNTIF(B2339:J2339,"&lt;0.05")</f>
        <v>0</v>
      </c>
      <c r="L2339" s="34" t="n">
        <f aca="false">COUNTIF(B2339:J2339,"&lt;0.005556")</f>
        <v>0</v>
      </c>
    </row>
    <row r="2340" customFormat="false" ht="15" hidden="false" customHeight="false" outlineLevel="0" collapsed="false">
      <c r="A2340" s="32" t="s">
        <v>441</v>
      </c>
      <c r="B2340" s="32" t="n">
        <v>0.301</v>
      </c>
      <c r="C2340" s="32" t="n">
        <v>0.603</v>
      </c>
      <c r="D2340" s="32" t="n">
        <v>0.45</v>
      </c>
      <c r="E2340" s="32" t="n">
        <v>0.086</v>
      </c>
      <c r="F2340" s="32" t="n">
        <v>0.54</v>
      </c>
      <c r="G2340" s="32" t="n">
        <v>0.569</v>
      </c>
      <c r="H2340" s="32" t="n">
        <v>0.372</v>
      </c>
      <c r="I2340" s="32" t="n">
        <v>0.445</v>
      </c>
      <c r="J2340" s="32" t="n">
        <v>0.179</v>
      </c>
      <c r="K2340" s="33" t="n">
        <f aca="false">COUNTIF(B2340:J2340,"&lt;0.05")</f>
        <v>0</v>
      </c>
      <c r="L2340" s="34" t="n">
        <f aca="false">COUNTIF(B2340:J2340,"&lt;0.005556")</f>
        <v>0</v>
      </c>
    </row>
    <row r="2341" customFormat="false" ht="15" hidden="false" customHeight="false" outlineLevel="0" collapsed="false">
      <c r="A2341" s="32" t="s">
        <v>5366</v>
      </c>
      <c r="B2341" s="32" t="s">
        <v>6779</v>
      </c>
      <c r="C2341" s="32" t="n">
        <v>1</v>
      </c>
      <c r="D2341" s="32" t="n">
        <v>1</v>
      </c>
      <c r="E2341" s="32" t="n">
        <v>1</v>
      </c>
      <c r="F2341" s="32" t="n">
        <v>0.949</v>
      </c>
      <c r="G2341" s="32" t="s">
        <v>6779</v>
      </c>
      <c r="H2341" s="32" t="n">
        <v>1</v>
      </c>
      <c r="I2341" s="32" t="n">
        <v>0.968</v>
      </c>
      <c r="J2341" s="32" t="n">
        <v>1</v>
      </c>
      <c r="K2341" s="33" t="n">
        <f aca="false">COUNTIF(B2341:J2341,"&lt;0.05")</f>
        <v>0</v>
      </c>
      <c r="L2341" s="34" t="n">
        <f aca="false">COUNTIF(B2341:J2341,"&lt;0.005556")</f>
        <v>0</v>
      </c>
    </row>
    <row r="2342" customFormat="false" ht="15" hidden="false" customHeight="false" outlineLevel="0" collapsed="false">
      <c r="A2342" s="32" t="s">
        <v>5624</v>
      </c>
      <c r="B2342" s="32" t="s">
        <v>6779</v>
      </c>
      <c r="C2342" s="32" t="s">
        <v>6779</v>
      </c>
      <c r="D2342" s="32" t="s">
        <v>6779</v>
      </c>
      <c r="E2342" s="32" t="n">
        <v>0.925</v>
      </c>
      <c r="F2342" s="32" t="n">
        <v>1</v>
      </c>
      <c r="G2342" s="32" t="n">
        <v>0.974</v>
      </c>
      <c r="H2342" s="32" t="s">
        <v>6779</v>
      </c>
      <c r="I2342" s="32" t="s">
        <v>6779</v>
      </c>
      <c r="J2342" s="32" t="s">
        <v>6779</v>
      </c>
      <c r="K2342" s="33" t="n">
        <f aca="false">COUNTIF(B2342:J2342,"&lt;0.05")</f>
        <v>0</v>
      </c>
      <c r="L2342" s="34" t="n">
        <f aca="false">COUNTIF(B2342:J2342,"&lt;0.005556")</f>
        <v>0</v>
      </c>
    </row>
    <row r="2343" customFormat="false" ht="15" hidden="false" customHeight="false" outlineLevel="0" collapsed="false">
      <c r="A2343" s="32" t="s">
        <v>6137</v>
      </c>
      <c r="B2343" s="32" t="n">
        <v>1</v>
      </c>
      <c r="C2343" s="32" t="n">
        <v>1</v>
      </c>
      <c r="D2343" s="32" t="s">
        <v>6779</v>
      </c>
      <c r="E2343" s="32" t="n">
        <v>0.993</v>
      </c>
      <c r="F2343" s="32" t="s">
        <v>6779</v>
      </c>
      <c r="G2343" s="32" t="s">
        <v>6779</v>
      </c>
      <c r="H2343" s="32" t="n">
        <v>1</v>
      </c>
      <c r="I2343" s="32" t="s">
        <v>6779</v>
      </c>
      <c r="J2343" s="32" t="s">
        <v>6779</v>
      </c>
      <c r="K2343" s="33" t="n">
        <f aca="false">COUNTIF(B2343:J2343,"&lt;0.05")</f>
        <v>0</v>
      </c>
      <c r="L2343" s="34" t="n">
        <f aca="false">COUNTIF(B2343:J2343,"&lt;0.005556")</f>
        <v>0</v>
      </c>
    </row>
    <row r="2344" customFormat="false" ht="15" hidden="false" customHeight="false" outlineLevel="0" collapsed="false">
      <c r="A2344" s="32" t="s">
        <v>891</v>
      </c>
      <c r="B2344" s="32" t="n">
        <v>0.399</v>
      </c>
      <c r="C2344" s="32" t="n">
        <v>0.47</v>
      </c>
      <c r="D2344" s="32" t="n">
        <v>0.56</v>
      </c>
      <c r="E2344" s="32" t="n">
        <v>0.143</v>
      </c>
      <c r="F2344" s="32" t="n">
        <v>0.468</v>
      </c>
      <c r="G2344" s="32" t="n">
        <v>0.35</v>
      </c>
      <c r="H2344" s="32" t="n">
        <v>0.626</v>
      </c>
      <c r="I2344" s="32" t="n">
        <v>0.671</v>
      </c>
      <c r="J2344" s="32" t="n">
        <v>0.346</v>
      </c>
      <c r="K2344" s="33" t="n">
        <f aca="false">COUNTIF(B2344:J2344,"&lt;0.05")</f>
        <v>0</v>
      </c>
      <c r="L2344" s="34" t="n">
        <f aca="false">COUNTIF(B2344:J2344,"&lt;0.005556")</f>
        <v>0</v>
      </c>
    </row>
    <row r="2345" customFormat="false" ht="15" hidden="false" customHeight="false" outlineLevel="0" collapsed="false">
      <c r="A2345" s="32" t="s">
        <v>4170</v>
      </c>
      <c r="B2345" s="32" t="n">
        <v>0.933</v>
      </c>
      <c r="C2345" s="32" t="n">
        <v>0.835</v>
      </c>
      <c r="D2345" s="32" t="n">
        <v>0.896</v>
      </c>
      <c r="E2345" s="32" t="n">
        <v>0.848</v>
      </c>
      <c r="F2345" s="32" t="n">
        <v>0.982</v>
      </c>
      <c r="G2345" s="32" t="s">
        <v>6779</v>
      </c>
      <c r="H2345" s="32" t="n">
        <v>0.977</v>
      </c>
      <c r="I2345" s="32" t="n">
        <v>0.969</v>
      </c>
      <c r="J2345" s="32" t="n">
        <v>0.559</v>
      </c>
      <c r="K2345" s="33" t="n">
        <f aca="false">COUNTIF(B2345:J2345,"&lt;0.05")</f>
        <v>0</v>
      </c>
      <c r="L2345" s="34" t="n">
        <f aca="false">COUNTIF(B2345:J2345,"&lt;0.005556")</f>
        <v>0</v>
      </c>
    </row>
    <row r="2346" customFormat="false" ht="15" hidden="false" customHeight="false" outlineLevel="0" collapsed="false">
      <c r="A2346" s="32" t="s">
        <v>4079</v>
      </c>
      <c r="B2346" s="32" t="n">
        <v>1</v>
      </c>
      <c r="C2346" s="32" t="n">
        <v>0.983</v>
      </c>
      <c r="D2346" s="32" t="n">
        <v>0.895</v>
      </c>
      <c r="E2346" s="32" t="n">
        <v>0.704</v>
      </c>
      <c r="F2346" s="32" t="n">
        <v>0.949</v>
      </c>
      <c r="G2346" s="32" t="n">
        <v>0.973</v>
      </c>
      <c r="H2346" s="32" t="n">
        <v>0.977</v>
      </c>
      <c r="I2346" s="32" t="n">
        <v>0.909</v>
      </c>
      <c r="J2346" s="32" t="n">
        <v>0.889</v>
      </c>
      <c r="K2346" s="33" t="n">
        <f aca="false">COUNTIF(B2346:J2346,"&lt;0.05")</f>
        <v>0</v>
      </c>
      <c r="L2346" s="34" t="n">
        <f aca="false">COUNTIF(B2346:J2346,"&lt;0.005556")</f>
        <v>0</v>
      </c>
    </row>
    <row r="2347" customFormat="false" ht="15" hidden="false" customHeight="false" outlineLevel="0" collapsed="false">
      <c r="A2347" s="32" t="s">
        <v>1378</v>
      </c>
      <c r="B2347" s="32" t="n">
        <v>0.308</v>
      </c>
      <c r="C2347" s="32" t="n">
        <v>0.715</v>
      </c>
      <c r="D2347" s="32" t="n">
        <v>0.175</v>
      </c>
      <c r="E2347" s="32" t="n">
        <v>0.556</v>
      </c>
      <c r="F2347" s="32" t="n">
        <v>0.225</v>
      </c>
      <c r="G2347" s="32" t="n">
        <v>0.205</v>
      </c>
      <c r="H2347" s="32" t="n">
        <v>0.276</v>
      </c>
      <c r="I2347" s="32" t="n">
        <v>0.558</v>
      </c>
      <c r="J2347" s="32" t="n">
        <v>0.272</v>
      </c>
      <c r="K2347" s="33" t="n">
        <f aca="false">COUNTIF(B2347:J2347,"&lt;0.05")</f>
        <v>0</v>
      </c>
      <c r="L2347" s="34" t="n">
        <f aca="false">COUNTIF(B2347:J2347,"&lt;0.005556")</f>
        <v>0</v>
      </c>
    </row>
    <row r="2348" customFormat="false" ht="15" hidden="false" customHeight="false" outlineLevel="0" collapsed="false">
      <c r="A2348" s="32" t="s">
        <v>875</v>
      </c>
      <c r="B2348" s="32" t="n">
        <v>0.378</v>
      </c>
      <c r="C2348" s="32" t="n">
        <v>0.312</v>
      </c>
      <c r="D2348" s="32" t="n">
        <v>0.396</v>
      </c>
      <c r="E2348" s="32" t="n">
        <v>0.518</v>
      </c>
      <c r="F2348" s="32" t="n">
        <v>0.519</v>
      </c>
      <c r="G2348" s="32" t="n">
        <v>0.174</v>
      </c>
      <c r="H2348" s="32" t="n">
        <v>0.297</v>
      </c>
      <c r="I2348" s="32" t="n">
        <v>0.4</v>
      </c>
      <c r="J2348" s="32" t="n">
        <v>0.14</v>
      </c>
      <c r="K2348" s="33" t="n">
        <f aca="false">COUNTIF(B2348:J2348,"&lt;0.05")</f>
        <v>0</v>
      </c>
      <c r="L2348" s="34" t="n">
        <f aca="false">COUNTIF(B2348:J2348,"&lt;0.005556")</f>
        <v>0</v>
      </c>
    </row>
    <row r="2349" customFormat="false" ht="15" hidden="false" customHeight="false" outlineLevel="0" collapsed="false">
      <c r="A2349" s="32" t="s">
        <v>3386</v>
      </c>
      <c r="B2349" s="32" t="n">
        <v>0.676</v>
      </c>
      <c r="C2349" s="32" t="n">
        <v>0.686</v>
      </c>
      <c r="D2349" s="32" t="n">
        <v>0.894</v>
      </c>
      <c r="E2349" s="32" t="n">
        <v>0.59</v>
      </c>
      <c r="F2349" s="32" t="n">
        <v>0.329</v>
      </c>
      <c r="G2349" s="32" t="n">
        <v>1</v>
      </c>
      <c r="H2349" s="32" t="n">
        <v>1</v>
      </c>
      <c r="I2349" s="32" t="n">
        <v>0.713</v>
      </c>
      <c r="J2349" s="32" t="n">
        <v>0.825</v>
      </c>
      <c r="K2349" s="33" t="n">
        <f aca="false">COUNTIF(B2349:J2349,"&lt;0.05")</f>
        <v>0</v>
      </c>
      <c r="L2349" s="34" t="n">
        <f aca="false">COUNTIF(B2349:J2349,"&lt;0.005556")</f>
        <v>0</v>
      </c>
    </row>
    <row r="2350" customFormat="false" ht="15" hidden="false" customHeight="false" outlineLevel="0" collapsed="false">
      <c r="A2350" s="32" t="s">
        <v>5023</v>
      </c>
      <c r="B2350" s="32" t="n">
        <v>0.977</v>
      </c>
      <c r="C2350" s="32" t="n">
        <v>1</v>
      </c>
      <c r="D2350" s="32" t="n">
        <v>1</v>
      </c>
      <c r="E2350" s="32" t="n">
        <v>0.807</v>
      </c>
      <c r="F2350" s="32" t="n">
        <v>0.982</v>
      </c>
      <c r="G2350" s="32" t="n">
        <v>0.974</v>
      </c>
      <c r="H2350" s="32" t="n">
        <v>1</v>
      </c>
      <c r="I2350" s="32" t="s">
        <v>6779</v>
      </c>
      <c r="J2350" s="32" t="n">
        <v>0.982</v>
      </c>
      <c r="K2350" s="33" t="n">
        <f aca="false">COUNTIF(B2350:J2350,"&lt;0.05")</f>
        <v>0</v>
      </c>
      <c r="L2350" s="34" t="n">
        <f aca="false">COUNTIF(B2350:J2350,"&lt;0.005556")</f>
        <v>0</v>
      </c>
    </row>
    <row r="2351" customFormat="false" ht="15" hidden="false" customHeight="false" outlineLevel="0" collapsed="false">
      <c r="A2351" s="32" t="s">
        <v>5976</v>
      </c>
      <c r="B2351" s="32" t="s">
        <v>6779</v>
      </c>
      <c r="C2351" s="32" t="s">
        <v>6779</v>
      </c>
      <c r="D2351" s="32" t="n">
        <v>0.983</v>
      </c>
      <c r="E2351" s="32" t="n">
        <v>1</v>
      </c>
      <c r="F2351" s="32" t="s">
        <v>6779</v>
      </c>
      <c r="G2351" s="32" t="s">
        <v>6779</v>
      </c>
      <c r="H2351" s="32" t="n">
        <v>1</v>
      </c>
      <c r="I2351" s="32" t="s">
        <v>6779</v>
      </c>
      <c r="J2351" s="32" t="n">
        <v>1</v>
      </c>
      <c r="K2351" s="33" t="n">
        <f aca="false">COUNTIF(B2351:J2351,"&lt;0.05")</f>
        <v>0</v>
      </c>
      <c r="L2351" s="34" t="n">
        <f aca="false">COUNTIF(B2351:J2351,"&lt;0.005556")</f>
        <v>0</v>
      </c>
    </row>
    <row r="2352" customFormat="false" ht="15" hidden="false" customHeight="false" outlineLevel="0" collapsed="false">
      <c r="A2352" s="32" t="s">
        <v>5066</v>
      </c>
      <c r="B2352" s="32" t="s">
        <v>6779</v>
      </c>
      <c r="C2352" s="32" t="n">
        <v>0.95</v>
      </c>
      <c r="D2352" s="32" t="s">
        <v>6779</v>
      </c>
      <c r="E2352" s="32" t="n">
        <v>1</v>
      </c>
      <c r="F2352" s="32" t="n">
        <v>0.949</v>
      </c>
      <c r="G2352" s="32" t="n">
        <v>0.026</v>
      </c>
      <c r="H2352" s="32" t="n">
        <v>0.863</v>
      </c>
      <c r="I2352" s="32" t="s">
        <v>6779</v>
      </c>
      <c r="J2352" s="32" t="n">
        <v>0.981</v>
      </c>
      <c r="K2352" s="33" t="n">
        <f aca="false">COUNTIF(B2352:J2352,"&lt;0.05")</f>
        <v>1</v>
      </c>
      <c r="L2352" s="34" t="n">
        <f aca="false">COUNTIF(B2352:J2352,"&lt;0.005556")</f>
        <v>0</v>
      </c>
    </row>
    <row r="2353" customFormat="false" ht="15" hidden="false" customHeight="false" outlineLevel="0" collapsed="false">
      <c r="A2353" s="32" t="s">
        <v>1710</v>
      </c>
      <c r="B2353" s="32" t="n">
        <v>0.543</v>
      </c>
      <c r="C2353" s="32" t="n">
        <v>0.619</v>
      </c>
      <c r="D2353" s="32" t="n">
        <v>0.037</v>
      </c>
      <c r="E2353" s="32" t="n">
        <v>0.589</v>
      </c>
      <c r="F2353" s="32" t="n">
        <v>0.222</v>
      </c>
      <c r="G2353" s="32" t="n">
        <v>0.157</v>
      </c>
      <c r="H2353" s="32" t="n">
        <v>0.648</v>
      </c>
      <c r="I2353" s="32" t="n">
        <v>0.417</v>
      </c>
      <c r="J2353" s="32" t="n">
        <v>0.194</v>
      </c>
      <c r="K2353" s="33" t="n">
        <f aca="false">COUNTIF(B2353:J2353,"&lt;0.05")</f>
        <v>1</v>
      </c>
      <c r="L2353" s="34" t="n">
        <f aca="false">COUNTIF(B2353:J2353,"&lt;0.005556")</f>
        <v>0</v>
      </c>
    </row>
    <row r="2354" customFormat="false" ht="15" hidden="false" customHeight="false" outlineLevel="0" collapsed="false">
      <c r="A2354" s="32" t="s">
        <v>5419</v>
      </c>
      <c r="B2354" s="32" t="s">
        <v>6779</v>
      </c>
      <c r="C2354" s="32" t="n">
        <v>1</v>
      </c>
      <c r="D2354" s="32" t="s">
        <v>6779</v>
      </c>
      <c r="E2354" s="32" t="n">
        <v>0.927</v>
      </c>
      <c r="F2354" s="32" t="s">
        <v>6779</v>
      </c>
      <c r="G2354" s="32" t="s">
        <v>6779</v>
      </c>
      <c r="H2354" s="32" t="n">
        <v>1</v>
      </c>
      <c r="I2354" s="32" t="s">
        <v>6779</v>
      </c>
      <c r="J2354" s="32" t="n">
        <v>1</v>
      </c>
      <c r="K2354" s="33" t="n">
        <f aca="false">COUNTIF(B2354:J2354,"&lt;0.05")</f>
        <v>0</v>
      </c>
      <c r="L2354" s="34" t="n">
        <f aca="false">COUNTIF(B2354:J2354,"&lt;0.005556")</f>
        <v>0</v>
      </c>
    </row>
    <row r="2355" customFormat="false" ht="15" hidden="false" customHeight="false" outlineLevel="0" collapsed="false">
      <c r="A2355" s="32" t="s">
        <v>5808</v>
      </c>
      <c r="B2355" s="32" t="n">
        <v>1</v>
      </c>
      <c r="C2355" s="32" t="n">
        <v>0.984</v>
      </c>
      <c r="D2355" s="32" t="n">
        <v>0.983</v>
      </c>
      <c r="E2355" s="32" t="n">
        <v>0.979</v>
      </c>
      <c r="F2355" s="32" t="n">
        <v>1</v>
      </c>
      <c r="G2355" s="32" t="n">
        <v>0.974</v>
      </c>
      <c r="H2355" s="32" t="s">
        <v>6779</v>
      </c>
      <c r="I2355" s="32" t="n">
        <v>0.971</v>
      </c>
      <c r="J2355" s="32" t="n">
        <v>1</v>
      </c>
      <c r="K2355" s="33" t="n">
        <f aca="false">COUNTIF(B2355:J2355,"&lt;0.05")</f>
        <v>0</v>
      </c>
      <c r="L2355" s="34" t="n">
        <f aca="false">COUNTIF(B2355:J2355,"&lt;0.005556")</f>
        <v>0</v>
      </c>
    </row>
    <row r="2356" customFormat="false" ht="15" hidden="false" customHeight="false" outlineLevel="0" collapsed="false">
      <c r="A2356" s="32" t="s">
        <v>2609</v>
      </c>
      <c r="B2356" s="32" t="n">
        <v>0.361</v>
      </c>
      <c r="C2356" s="32" t="n">
        <v>0.315</v>
      </c>
      <c r="D2356" s="32" t="n">
        <v>0.311</v>
      </c>
      <c r="E2356" s="32" t="n">
        <v>0.131</v>
      </c>
      <c r="F2356" s="32" t="n">
        <v>0.833</v>
      </c>
      <c r="G2356" s="32" t="n">
        <v>0.321</v>
      </c>
      <c r="H2356" s="32" t="n">
        <v>0.674</v>
      </c>
      <c r="I2356" s="32" t="n">
        <v>0.344</v>
      </c>
      <c r="J2356" s="32" t="n">
        <v>0.366</v>
      </c>
      <c r="K2356" s="33" t="n">
        <f aca="false">COUNTIF(B2356:J2356,"&lt;0.05")</f>
        <v>0</v>
      </c>
      <c r="L2356" s="34" t="n">
        <f aca="false">COUNTIF(B2356:J2356,"&lt;0.005556")</f>
        <v>0</v>
      </c>
    </row>
    <row r="2357" customFormat="false" ht="15" hidden="false" customHeight="false" outlineLevel="0" collapsed="false">
      <c r="A2357" s="32" t="s">
        <v>5845</v>
      </c>
      <c r="B2357" s="32" t="n">
        <v>1</v>
      </c>
      <c r="C2357" s="32" t="n">
        <v>0.983</v>
      </c>
      <c r="D2357" s="32" t="s">
        <v>6779</v>
      </c>
      <c r="E2357" s="32" t="s">
        <v>6779</v>
      </c>
      <c r="F2357" s="32" t="n">
        <v>1</v>
      </c>
      <c r="G2357" s="32" t="s">
        <v>6779</v>
      </c>
      <c r="H2357" s="32" t="s">
        <v>6779</v>
      </c>
      <c r="I2357" s="32" t="n">
        <v>1</v>
      </c>
      <c r="J2357" s="32" t="n">
        <v>1</v>
      </c>
      <c r="K2357" s="33" t="n">
        <f aca="false">COUNTIF(B2357:J2357,"&lt;0.05")</f>
        <v>0</v>
      </c>
      <c r="L2357" s="34" t="n">
        <f aca="false">COUNTIF(B2357:J2357,"&lt;0.005556")</f>
        <v>0</v>
      </c>
    </row>
    <row r="2358" customFormat="false" ht="15" hidden="false" customHeight="false" outlineLevel="0" collapsed="false">
      <c r="A2358" s="32" t="s">
        <v>4239</v>
      </c>
      <c r="B2358" s="32" t="n">
        <v>0.935</v>
      </c>
      <c r="C2358" s="32" t="n">
        <v>0.984</v>
      </c>
      <c r="D2358" s="32" t="n">
        <v>0.983</v>
      </c>
      <c r="E2358" s="32" t="n">
        <v>0.801</v>
      </c>
      <c r="F2358" s="32" t="n">
        <v>1</v>
      </c>
      <c r="G2358" s="32" t="n">
        <v>1</v>
      </c>
      <c r="H2358" s="32" t="n">
        <v>0.977</v>
      </c>
      <c r="I2358" s="32" t="n">
        <v>1</v>
      </c>
      <c r="J2358" s="32" t="n">
        <v>0.823</v>
      </c>
      <c r="K2358" s="33" t="n">
        <f aca="false">COUNTIF(B2358:J2358,"&lt;0.05")</f>
        <v>0</v>
      </c>
      <c r="L2358" s="34" t="n">
        <f aca="false">COUNTIF(B2358:J2358,"&lt;0.005556")</f>
        <v>0</v>
      </c>
    </row>
    <row r="2359" customFormat="false" ht="15" hidden="false" customHeight="false" outlineLevel="0" collapsed="false">
      <c r="A2359" s="32" t="s">
        <v>4455</v>
      </c>
      <c r="B2359" s="32" t="n">
        <v>0.978</v>
      </c>
      <c r="C2359" s="32" t="n">
        <v>0.903</v>
      </c>
      <c r="D2359" s="32" t="n">
        <v>0.666</v>
      </c>
      <c r="E2359" s="32" t="n">
        <v>0.756</v>
      </c>
      <c r="F2359" s="32" t="n">
        <v>0.492</v>
      </c>
      <c r="G2359" s="32" t="n">
        <v>0.975</v>
      </c>
      <c r="H2359" s="32" t="s">
        <v>6779</v>
      </c>
      <c r="I2359" s="32" t="n">
        <v>1</v>
      </c>
      <c r="J2359" s="32" t="n">
        <v>0.945</v>
      </c>
      <c r="K2359" s="33" t="n">
        <f aca="false">COUNTIF(B2359:J2359,"&lt;0.05")</f>
        <v>0</v>
      </c>
      <c r="L2359" s="34" t="n">
        <f aca="false">COUNTIF(B2359:J2359,"&lt;0.005556")</f>
        <v>0</v>
      </c>
    </row>
    <row r="2360" customFormat="false" ht="15" hidden="false" customHeight="false" outlineLevel="0" collapsed="false">
      <c r="A2360" s="32" t="s">
        <v>760</v>
      </c>
      <c r="B2360" s="32" t="n">
        <v>0.536</v>
      </c>
      <c r="C2360" s="32" t="n">
        <v>0.268</v>
      </c>
      <c r="D2360" s="32" t="n">
        <v>0.608</v>
      </c>
      <c r="E2360" s="32" t="n">
        <v>0.064</v>
      </c>
      <c r="F2360" s="32" t="n">
        <v>0.369</v>
      </c>
      <c r="G2360" s="32" t="n">
        <v>0.296</v>
      </c>
      <c r="H2360" s="32" t="n">
        <v>0.213</v>
      </c>
      <c r="I2360" s="32" t="n">
        <v>0.56</v>
      </c>
      <c r="J2360" s="32" t="n">
        <v>0.612</v>
      </c>
      <c r="K2360" s="33" t="n">
        <f aca="false">COUNTIF(B2360:J2360,"&lt;0.05")</f>
        <v>0</v>
      </c>
      <c r="L2360" s="34" t="n">
        <f aca="false">COUNTIF(B2360:J2360,"&lt;0.005556")</f>
        <v>0</v>
      </c>
    </row>
    <row r="2361" customFormat="false" ht="15" hidden="false" customHeight="false" outlineLevel="0" collapsed="false">
      <c r="A2361" s="32" t="s">
        <v>6406</v>
      </c>
      <c r="B2361" s="32" t="s">
        <v>6779</v>
      </c>
      <c r="C2361" s="32" t="s">
        <v>6779</v>
      </c>
      <c r="D2361" s="32" t="n">
        <v>1</v>
      </c>
      <c r="E2361" s="32" t="s">
        <v>6779</v>
      </c>
      <c r="F2361" s="32" t="s">
        <v>6779</v>
      </c>
      <c r="G2361" s="32" t="s">
        <v>6779</v>
      </c>
      <c r="H2361" s="32" t="s">
        <v>6779</v>
      </c>
      <c r="I2361" s="32" t="s">
        <v>6779</v>
      </c>
      <c r="J2361" s="32" t="n">
        <v>1</v>
      </c>
      <c r="K2361" s="33" t="n">
        <f aca="false">COUNTIF(B2361:J2361,"&lt;0.05")</f>
        <v>0</v>
      </c>
      <c r="L2361" s="34" t="n">
        <f aca="false">COUNTIF(B2361:J2361,"&lt;0.005556")</f>
        <v>0</v>
      </c>
    </row>
    <row r="2362" customFormat="false" ht="15" hidden="false" customHeight="false" outlineLevel="0" collapsed="false">
      <c r="A2362" s="32" t="s">
        <v>3973</v>
      </c>
      <c r="B2362" s="32" t="n">
        <v>0.978</v>
      </c>
      <c r="C2362" s="32" t="n">
        <v>0.336</v>
      </c>
      <c r="D2362" s="32" t="n">
        <v>0.573</v>
      </c>
      <c r="E2362" s="32" t="n">
        <v>0.045</v>
      </c>
      <c r="F2362" s="32" t="n">
        <v>0.898</v>
      </c>
      <c r="G2362" s="32" t="n">
        <v>0.647</v>
      </c>
      <c r="H2362" s="32" t="n">
        <v>0.861</v>
      </c>
      <c r="I2362" s="32" t="n">
        <v>0.587</v>
      </c>
      <c r="J2362" s="32" t="n">
        <v>0.559</v>
      </c>
      <c r="K2362" s="33" t="n">
        <f aca="false">COUNTIF(B2362:J2362,"&lt;0.05")</f>
        <v>1</v>
      </c>
      <c r="L2362" s="34" t="n">
        <f aca="false">COUNTIF(B2362:J2362,"&lt;0.005556")</f>
        <v>0</v>
      </c>
    </row>
    <row r="2363" customFormat="false" ht="15" hidden="false" customHeight="false" outlineLevel="0" collapsed="false">
      <c r="A2363" s="32" t="s">
        <v>2739</v>
      </c>
      <c r="B2363" s="32" t="n">
        <v>0.379</v>
      </c>
      <c r="C2363" s="32" t="n">
        <v>0.623</v>
      </c>
      <c r="D2363" s="32" t="n">
        <v>0.608</v>
      </c>
      <c r="E2363" s="32" t="n">
        <v>0.215</v>
      </c>
      <c r="F2363" s="32" t="n">
        <v>0.409</v>
      </c>
      <c r="G2363" s="32" t="n">
        <v>0.587</v>
      </c>
      <c r="H2363" s="32" t="n">
        <v>0.857</v>
      </c>
      <c r="I2363" s="32" t="n">
        <v>0.909</v>
      </c>
      <c r="J2363" s="32" t="n">
        <v>0.643</v>
      </c>
      <c r="K2363" s="33" t="n">
        <f aca="false">COUNTIF(B2363:J2363,"&lt;0.05")</f>
        <v>0</v>
      </c>
      <c r="L2363" s="34" t="n">
        <f aca="false">COUNTIF(B2363:J2363,"&lt;0.005556")</f>
        <v>0</v>
      </c>
    </row>
    <row r="2364" customFormat="false" ht="15" hidden="false" customHeight="false" outlineLevel="0" collapsed="false">
      <c r="A2364" s="32" t="s">
        <v>1519</v>
      </c>
      <c r="B2364" s="32" t="n">
        <v>0.233</v>
      </c>
      <c r="C2364" s="32" t="n">
        <v>0.386</v>
      </c>
      <c r="D2364" s="32" t="n">
        <v>0.295</v>
      </c>
      <c r="E2364" s="32" t="n">
        <v>0.243</v>
      </c>
      <c r="F2364" s="32" t="n">
        <v>0.141</v>
      </c>
      <c r="G2364" s="32" t="n">
        <v>0.429</v>
      </c>
      <c r="H2364" s="32" t="n">
        <v>0.753</v>
      </c>
      <c r="I2364" s="32" t="n">
        <v>0.562</v>
      </c>
      <c r="J2364" s="32" t="n">
        <v>0.402</v>
      </c>
      <c r="K2364" s="33" t="n">
        <f aca="false">COUNTIF(B2364:J2364,"&lt;0.05")</f>
        <v>0</v>
      </c>
      <c r="L2364" s="34" t="n">
        <f aca="false">COUNTIF(B2364:J2364,"&lt;0.005556")</f>
        <v>0</v>
      </c>
    </row>
    <row r="2365" customFormat="false" ht="15" hidden="false" customHeight="false" outlineLevel="0" collapsed="false">
      <c r="A2365" s="32" t="s">
        <v>4943</v>
      </c>
      <c r="B2365" s="32" t="n">
        <v>1</v>
      </c>
      <c r="C2365" s="32" t="n">
        <v>0.841</v>
      </c>
      <c r="D2365" s="32" t="n">
        <v>0.983</v>
      </c>
      <c r="E2365" s="32" t="n">
        <v>0.978</v>
      </c>
      <c r="F2365" s="32" t="s">
        <v>6779</v>
      </c>
      <c r="G2365" s="32" t="s">
        <v>6779</v>
      </c>
      <c r="H2365" s="32" t="s">
        <v>6779</v>
      </c>
      <c r="I2365" s="32" t="s">
        <v>6779</v>
      </c>
      <c r="J2365" s="32" t="n">
        <v>0.981</v>
      </c>
      <c r="K2365" s="33" t="n">
        <f aca="false">COUNTIF(B2365:J2365,"&lt;0.05")</f>
        <v>0</v>
      </c>
      <c r="L2365" s="34" t="n">
        <f aca="false">COUNTIF(B2365:J2365,"&lt;0.005556")</f>
        <v>0</v>
      </c>
    </row>
    <row r="2366" customFormat="false" ht="15" hidden="false" customHeight="false" outlineLevel="0" collapsed="false">
      <c r="A2366" s="32" t="s">
        <v>5672</v>
      </c>
      <c r="B2366" s="32" t="s">
        <v>6779</v>
      </c>
      <c r="C2366" s="32" t="s">
        <v>6779</v>
      </c>
      <c r="D2366" s="32" t="n">
        <v>0.983</v>
      </c>
      <c r="E2366" s="32" t="n">
        <v>1</v>
      </c>
      <c r="F2366" s="32" t="n">
        <v>1</v>
      </c>
      <c r="G2366" s="32" t="s">
        <v>6779</v>
      </c>
      <c r="H2366" s="32" t="n">
        <v>1</v>
      </c>
      <c r="I2366" s="32" t="s">
        <v>6779</v>
      </c>
      <c r="J2366" s="32" t="n">
        <v>0.945</v>
      </c>
      <c r="K2366" s="33" t="n">
        <f aca="false">COUNTIF(B2366:J2366,"&lt;0.05")</f>
        <v>0</v>
      </c>
      <c r="L2366" s="34" t="n">
        <f aca="false">COUNTIF(B2366:J2366,"&lt;0.005556")</f>
        <v>0</v>
      </c>
    </row>
    <row r="2367" customFormat="false" ht="15" hidden="false" customHeight="false" outlineLevel="0" collapsed="false">
      <c r="A2367" s="32" t="s">
        <v>3869</v>
      </c>
      <c r="B2367" s="32" t="n">
        <v>0.785</v>
      </c>
      <c r="C2367" s="32" t="n">
        <v>1</v>
      </c>
      <c r="D2367" s="32" t="n">
        <v>0.948</v>
      </c>
      <c r="E2367" s="32" t="n">
        <v>0.533</v>
      </c>
      <c r="F2367" s="32" t="n">
        <v>0.983</v>
      </c>
      <c r="G2367" s="32" t="n">
        <v>0.352</v>
      </c>
      <c r="H2367" s="32" t="n">
        <v>0.977</v>
      </c>
      <c r="I2367" s="32" t="n">
        <v>0.97</v>
      </c>
      <c r="J2367" s="32" t="n">
        <v>0.744</v>
      </c>
      <c r="K2367" s="33" t="n">
        <f aca="false">COUNTIF(B2367:J2367,"&lt;0.05")</f>
        <v>0</v>
      </c>
      <c r="L2367" s="34" t="n">
        <f aca="false">COUNTIF(B2367:J2367,"&lt;0.005556")</f>
        <v>0</v>
      </c>
    </row>
    <row r="2368" customFormat="false" ht="15" hidden="false" customHeight="false" outlineLevel="0" collapsed="false">
      <c r="A2368" s="32" t="s">
        <v>1332</v>
      </c>
      <c r="B2368" s="32" t="n">
        <v>0.239</v>
      </c>
      <c r="C2368" s="32" t="n">
        <v>0.594</v>
      </c>
      <c r="D2368" s="32" t="n">
        <v>0.237</v>
      </c>
      <c r="E2368" s="32" t="n">
        <v>0.487</v>
      </c>
      <c r="F2368" s="32" t="n">
        <v>0.602</v>
      </c>
      <c r="G2368" s="32" t="n">
        <v>0.296</v>
      </c>
      <c r="H2368" s="32" t="n">
        <v>0.342</v>
      </c>
      <c r="I2368" s="32" t="n">
        <v>0.59</v>
      </c>
      <c r="J2368" s="32" t="n">
        <v>0.479</v>
      </c>
      <c r="K2368" s="33" t="n">
        <f aca="false">COUNTIF(B2368:J2368,"&lt;0.05")</f>
        <v>0</v>
      </c>
      <c r="L2368" s="34" t="n">
        <f aca="false">COUNTIF(B2368:J2368,"&lt;0.005556")</f>
        <v>0</v>
      </c>
    </row>
    <row r="2369" customFormat="false" ht="15" hidden="false" customHeight="false" outlineLevel="0" collapsed="false">
      <c r="A2369" s="32" t="s">
        <v>4528</v>
      </c>
      <c r="B2369" s="32" t="n">
        <v>0.977</v>
      </c>
      <c r="C2369" s="32" t="n">
        <v>0.843</v>
      </c>
      <c r="D2369" s="32" t="n">
        <v>0.982</v>
      </c>
      <c r="E2369" s="32" t="n">
        <v>0.89</v>
      </c>
      <c r="F2369" s="32" t="n">
        <v>1</v>
      </c>
      <c r="G2369" s="32" t="n">
        <v>1</v>
      </c>
      <c r="H2369" s="32" t="n">
        <v>1</v>
      </c>
      <c r="I2369" s="32" t="n">
        <v>0.967</v>
      </c>
      <c r="J2369" s="32" t="n">
        <v>1</v>
      </c>
      <c r="K2369" s="33" t="n">
        <f aca="false">COUNTIF(B2369:J2369,"&lt;0.05")</f>
        <v>0</v>
      </c>
      <c r="L2369" s="34" t="n">
        <f aca="false">COUNTIF(B2369:J2369,"&lt;0.005556")</f>
        <v>0</v>
      </c>
    </row>
    <row r="2370" customFormat="false" ht="15" hidden="false" customHeight="false" outlineLevel="0" collapsed="false">
      <c r="A2370" s="32" t="s">
        <v>2109</v>
      </c>
      <c r="B2370" s="32" t="n">
        <v>0.52</v>
      </c>
      <c r="C2370" s="32" t="n">
        <v>0.265</v>
      </c>
      <c r="D2370" s="32" t="n">
        <v>0.672</v>
      </c>
      <c r="E2370" s="32" t="n">
        <v>0.229</v>
      </c>
      <c r="F2370" s="32" t="n">
        <v>0.597</v>
      </c>
      <c r="G2370" s="32" t="n">
        <v>0.245</v>
      </c>
      <c r="H2370" s="32" t="n">
        <v>0.188</v>
      </c>
      <c r="I2370" s="32" t="n">
        <v>0.655</v>
      </c>
      <c r="J2370" s="32" t="n">
        <v>0.656</v>
      </c>
      <c r="K2370" s="33" t="n">
        <f aca="false">COUNTIF(B2370:J2370,"&lt;0.05")</f>
        <v>0</v>
      </c>
      <c r="L2370" s="34" t="n">
        <f aca="false">COUNTIF(B2370:J2370,"&lt;0.005556")</f>
        <v>0</v>
      </c>
    </row>
    <row r="2371" customFormat="false" ht="15" hidden="false" customHeight="false" outlineLevel="0" collapsed="false">
      <c r="A2371" s="32" t="s">
        <v>4209</v>
      </c>
      <c r="B2371" s="32" t="n">
        <v>0.934</v>
      </c>
      <c r="C2371" s="32" t="n">
        <v>1</v>
      </c>
      <c r="D2371" s="32" t="n">
        <v>0.83</v>
      </c>
      <c r="E2371" s="32" t="n">
        <v>0.885</v>
      </c>
      <c r="F2371" s="32" t="n">
        <v>0.983</v>
      </c>
      <c r="G2371" s="32" t="n">
        <v>1</v>
      </c>
      <c r="H2371" s="32" t="n">
        <v>1</v>
      </c>
      <c r="I2371" s="32" t="n">
        <v>0.903</v>
      </c>
      <c r="J2371" s="32" t="n">
        <v>0.945</v>
      </c>
      <c r="K2371" s="33" t="n">
        <f aca="false">COUNTIF(B2371:J2371,"&lt;0.05")</f>
        <v>0</v>
      </c>
      <c r="L2371" s="34" t="n">
        <f aca="false">COUNTIF(B2371:J2371,"&lt;0.005556")</f>
        <v>0</v>
      </c>
    </row>
    <row r="2372" customFormat="false" ht="15" hidden="false" customHeight="false" outlineLevel="0" collapsed="false">
      <c r="A2372" s="32" t="s">
        <v>6058</v>
      </c>
      <c r="B2372" s="32" t="s">
        <v>6779</v>
      </c>
      <c r="C2372" s="32" t="s">
        <v>6779</v>
      </c>
      <c r="D2372" s="32" t="n">
        <v>1</v>
      </c>
      <c r="E2372" s="32" t="n">
        <v>1</v>
      </c>
      <c r="F2372" s="32" t="s">
        <v>6779</v>
      </c>
      <c r="G2372" s="32" t="n">
        <v>1</v>
      </c>
      <c r="H2372" s="32" t="s">
        <v>6779</v>
      </c>
      <c r="I2372" s="32" t="s">
        <v>6779</v>
      </c>
      <c r="J2372" s="32" t="n">
        <v>0.982</v>
      </c>
      <c r="K2372" s="33" t="n">
        <f aca="false">COUNTIF(B2372:J2372,"&lt;0.05")</f>
        <v>0</v>
      </c>
      <c r="L2372" s="34" t="n">
        <f aca="false">COUNTIF(B2372:J2372,"&lt;0.005556")</f>
        <v>0</v>
      </c>
    </row>
    <row r="2373" customFormat="false" ht="15" hidden="false" customHeight="false" outlineLevel="0" collapsed="false">
      <c r="A2373" s="32" t="s">
        <v>2762</v>
      </c>
      <c r="B2373" s="32" t="n">
        <v>0.413</v>
      </c>
      <c r="C2373" s="32" t="n">
        <v>0.657</v>
      </c>
      <c r="D2373" s="32" t="n">
        <v>0.61</v>
      </c>
      <c r="E2373" s="32" t="n">
        <v>0.338</v>
      </c>
      <c r="F2373" s="32" t="n">
        <v>0.307</v>
      </c>
      <c r="G2373" s="32" t="n">
        <v>0.213</v>
      </c>
      <c r="H2373" s="32" t="n">
        <v>0.236</v>
      </c>
      <c r="I2373" s="32" t="n">
        <v>0.041</v>
      </c>
      <c r="J2373" s="32" t="n">
        <v>0.441</v>
      </c>
      <c r="K2373" s="33" t="n">
        <f aca="false">COUNTIF(B2373:J2373,"&lt;0.05")</f>
        <v>1</v>
      </c>
      <c r="L2373" s="34" t="n">
        <f aca="false">COUNTIF(B2373:J2373,"&lt;0.005556")</f>
        <v>0</v>
      </c>
    </row>
    <row r="2374" customFormat="false" ht="15" hidden="false" customHeight="false" outlineLevel="0" collapsed="false">
      <c r="A2374" s="32" t="s">
        <v>1537</v>
      </c>
      <c r="B2374" s="32" t="n">
        <v>0.321</v>
      </c>
      <c r="C2374" s="32" t="n">
        <v>0.187</v>
      </c>
      <c r="D2374" s="32" t="n">
        <v>0.481</v>
      </c>
      <c r="E2374" s="32" t="n">
        <v>0.464</v>
      </c>
      <c r="F2374" s="32" t="n">
        <v>0.599</v>
      </c>
      <c r="G2374" s="32" t="n">
        <v>0.314</v>
      </c>
      <c r="H2374" s="32" t="n">
        <v>0.355</v>
      </c>
      <c r="I2374" s="32" t="n">
        <v>0.435</v>
      </c>
      <c r="J2374" s="32" t="n">
        <v>0.63</v>
      </c>
      <c r="K2374" s="33" t="n">
        <f aca="false">COUNTIF(B2374:J2374,"&lt;0.05")</f>
        <v>0</v>
      </c>
      <c r="L2374" s="34" t="n">
        <f aca="false">COUNTIF(B2374:J2374,"&lt;0.005556")</f>
        <v>0</v>
      </c>
    </row>
    <row r="2375" customFormat="false" ht="15" hidden="false" customHeight="false" outlineLevel="0" collapsed="false">
      <c r="A2375" s="32" t="s">
        <v>6208</v>
      </c>
      <c r="B2375" s="32" t="s">
        <v>6779</v>
      </c>
      <c r="C2375" s="32" t="n">
        <v>1</v>
      </c>
      <c r="D2375" s="32" t="n">
        <v>1</v>
      </c>
      <c r="E2375" s="32" t="s">
        <v>6779</v>
      </c>
      <c r="F2375" s="32" t="n">
        <v>1</v>
      </c>
      <c r="G2375" s="32" t="n">
        <v>1</v>
      </c>
      <c r="H2375" s="32" t="s">
        <v>6779</v>
      </c>
      <c r="I2375" s="32" t="s">
        <v>6779</v>
      </c>
      <c r="J2375" s="32" t="s">
        <v>6779</v>
      </c>
      <c r="K2375" s="33" t="n">
        <f aca="false">COUNTIF(B2375:J2375,"&lt;0.05")</f>
        <v>0</v>
      </c>
      <c r="L2375" s="34" t="n">
        <f aca="false">COUNTIF(B2375:J2375,"&lt;0.005556")</f>
        <v>0</v>
      </c>
    </row>
    <row r="2376" customFormat="false" ht="15" hidden="false" customHeight="false" outlineLevel="0" collapsed="false">
      <c r="A2376" s="32" t="s">
        <v>4339</v>
      </c>
      <c r="B2376" s="32" t="n">
        <v>0.93</v>
      </c>
      <c r="C2376" s="32" t="n">
        <v>0.949</v>
      </c>
      <c r="D2376" s="32" t="n">
        <v>0.83</v>
      </c>
      <c r="E2376" s="32" t="n">
        <v>0.15</v>
      </c>
      <c r="F2376" s="32" t="n">
        <v>0.9</v>
      </c>
      <c r="G2376" s="32" t="n">
        <v>0.841</v>
      </c>
      <c r="H2376" s="32" t="n">
        <v>0.977</v>
      </c>
      <c r="I2376" s="32" t="s">
        <v>6779</v>
      </c>
      <c r="J2376" s="32" t="n">
        <v>0.816</v>
      </c>
      <c r="K2376" s="33" t="n">
        <f aca="false">COUNTIF(B2376:J2376,"&lt;0.05")</f>
        <v>0</v>
      </c>
      <c r="L2376" s="34" t="n">
        <f aca="false">COUNTIF(B2376:J2376,"&lt;0.005556")</f>
        <v>0</v>
      </c>
    </row>
    <row r="2377" customFormat="false" ht="15" hidden="false" customHeight="false" outlineLevel="0" collapsed="false">
      <c r="A2377" s="32" t="s">
        <v>2785</v>
      </c>
      <c r="B2377" s="32" t="n">
        <v>0.764</v>
      </c>
      <c r="C2377" s="32" t="n">
        <v>0.486</v>
      </c>
      <c r="D2377" s="32" t="n">
        <v>0.897</v>
      </c>
      <c r="E2377" s="32" t="n">
        <v>0.209</v>
      </c>
      <c r="F2377" s="32" t="n">
        <v>0.494</v>
      </c>
      <c r="G2377" s="32" t="n">
        <v>0.848</v>
      </c>
      <c r="H2377" s="32" t="n">
        <v>0.777</v>
      </c>
      <c r="I2377" s="32" t="n">
        <v>0.189</v>
      </c>
      <c r="J2377" s="32" t="n">
        <v>0.529</v>
      </c>
      <c r="K2377" s="33" t="n">
        <f aca="false">COUNTIF(B2377:J2377,"&lt;0.05")</f>
        <v>0</v>
      </c>
      <c r="L2377" s="34" t="n">
        <f aca="false">COUNTIF(B2377:J2377,"&lt;0.005556")</f>
        <v>0</v>
      </c>
    </row>
    <row r="2378" customFormat="false" ht="15" hidden="false" customHeight="false" outlineLevel="0" collapsed="false">
      <c r="A2378" s="32" t="s">
        <v>3836</v>
      </c>
      <c r="B2378" s="32" t="n">
        <v>0.308</v>
      </c>
      <c r="C2378" s="32" t="n">
        <v>0.768</v>
      </c>
      <c r="D2378" s="32" t="n">
        <v>1</v>
      </c>
      <c r="E2378" s="32" t="n">
        <v>0.7</v>
      </c>
      <c r="F2378" s="32" t="n">
        <v>0.335</v>
      </c>
      <c r="G2378" s="32" t="s">
        <v>6779</v>
      </c>
      <c r="H2378" s="32" t="n">
        <v>0.978</v>
      </c>
      <c r="I2378" s="32" t="n">
        <v>0.903</v>
      </c>
      <c r="J2378" s="32" t="n">
        <v>0.824</v>
      </c>
      <c r="K2378" s="33" t="n">
        <f aca="false">COUNTIF(B2378:J2378,"&lt;0.05")</f>
        <v>0</v>
      </c>
      <c r="L2378" s="34" t="n">
        <f aca="false">COUNTIF(B2378:J2378,"&lt;0.005556")</f>
        <v>0</v>
      </c>
    </row>
    <row r="2379" customFormat="false" ht="15" hidden="false" customHeight="false" outlineLevel="0" collapsed="false">
      <c r="A2379" s="32" t="s">
        <v>5635</v>
      </c>
      <c r="B2379" s="32" t="s">
        <v>6779</v>
      </c>
      <c r="C2379" s="32" t="s">
        <v>6779</v>
      </c>
      <c r="D2379" s="32" t="n">
        <v>1</v>
      </c>
      <c r="E2379" s="32" t="n">
        <v>0.977</v>
      </c>
      <c r="F2379" s="32" t="n">
        <v>0.983</v>
      </c>
      <c r="G2379" s="32" t="n">
        <v>1</v>
      </c>
      <c r="H2379" s="32" t="s">
        <v>6779</v>
      </c>
      <c r="I2379" s="32" t="n">
        <v>1</v>
      </c>
      <c r="J2379" s="32" t="s">
        <v>6779</v>
      </c>
      <c r="K2379" s="33" t="n">
        <f aca="false">COUNTIF(B2379:J2379,"&lt;0.05")</f>
        <v>0</v>
      </c>
      <c r="L2379" s="34" t="n">
        <f aca="false">COUNTIF(B2379:J2379,"&lt;0.005556")</f>
        <v>0</v>
      </c>
    </row>
    <row r="2380" customFormat="false" ht="15" hidden="false" customHeight="false" outlineLevel="0" collapsed="false">
      <c r="A2380" s="32" t="s">
        <v>3608</v>
      </c>
      <c r="B2380" s="32" t="n">
        <v>0.165</v>
      </c>
      <c r="C2380" s="32" t="n">
        <v>0.575</v>
      </c>
      <c r="D2380" s="32" t="n">
        <v>0.106</v>
      </c>
      <c r="E2380" s="32" t="n">
        <v>0.534</v>
      </c>
      <c r="F2380" s="32" t="n">
        <v>0.899</v>
      </c>
      <c r="G2380" s="32" t="n">
        <v>0.349</v>
      </c>
      <c r="H2380" s="32" t="n">
        <v>0.109</v>
      </c>
      <c r="I2380" s="32" t="n">
        <v>0.969</v>
      </c>
      <c r="J2380" s="32" t="n">
        <v>0.175</v>
      </c>
      <c r="K2380" s="33" t="n">
        <f aca="false">COUNTIF(B2380:J2380,"&lt;0.05")</f>
        <v>0</v>
      </c>
      <c r="L2380" s="34" t="n">
        <f aca="false">COUNTIF(B2380:J2380,"&lt;0.005556")</f>
        <v>0</v>
      </c>
    </row>
    <row r="2381" customFormat="false" ht="15" hidden="false" customHeight="false" outlineLevel="0" collapsed="false">
      <c r="A2381" s="32" t="s">
        <v>622</v>
      </c>
      <c r="B2381" s="32" t="n">
        <v>0.347</v>
      </c>
      <c r="C2381" s="32" t="n">
        <v>0.461</v>
      </c>
      <c r="D2381" s="32" t="n">
        <v>0.281</v>
      </c>
      <c r="E2381" s="32" t="n">
        <v>0.34</v>
      </c>
      <c r="F2381" s="32" t="n">
        <v>0.465</v>
      </c>
      <c r="G2381" s="32" t="n">
        <v>0.155</v>
      </c>
      <c r="H2381" s="32" t="n">
        <v>0.376</v>
      </c>
      <c r="I2381" s="32" t="n">
        <v>0.44</v>
      </c>
      <c r="J2381" s="32" t="n">
        <v>0.406</v>
      </c>
      <c r="K2381" s="33" t="n">
        <f aca="false">COUNTIF(B2381:J2381,"&lt;0.05")</f>
        <v>0</v>
      </c>
      <c r="L2381" s="34" t="n">
        <f aca="false">COUNTIF(B2381:J2381,"&lt;0.005556")</f>
        <v>0</v>
      </c>
    </row>
    <row r="2382" customFormat="false" ht="15" hidden="false" customHeight="false" outlineLevel="0" collapsed="false">
      <c r="A2382" s="32" t="s">
        <v>5623</v>
      </c>
      <c r="B2382" s="32" t="s">
        <v>6779</v>
      </c>
      <c r="C2382" s="32" t="s">
        <v>6779</v>
      </c>
      <c r="D2382" s="32" t="s">
        <v>6779</v>
      </c>
      <c r="E2382" s="32" t="n">
        <v>0.993</v>
      </c>
      <c r="F2382" s="32" t="n">
        <v>0.948</v>
      </c>
      <c r="G2382" s="32" t="n">
        <v>0.975</v>
      </c>
      <c r="H2382" s="32" t="n">
        <v>1</v>
      </c>
      <c r="I2382" s="32" t="s">
        <v>6779</v>
      </c>
      <c r="J2382" s="32" t="s">
        <v>6779</v>
      </c>
      <c r="K2382" s="33" t="n">
        <f aca="false">COUNTIF(B2382:J2382,"&lt;0.05")</f>
        <v>0</v>
      </c>
      <c r="L2382" s="34" t="n">
        <f aca="false">COUNTIF(B2382:J2382,"&lt;0.005556")</f>
        <v>0</v>
      </c>
    </row>
    <row r="2383" customFormat="false" ht="15" hidden="false" customHeight="false" outlineLevel="0" collapsed="false">
      <c r="A2383" s="32" t="s">
        <v>5417</v>
      </c>
      <c r="B2383" s="32" t="s">
        <v>6779</v>
      </c>
      <c r="C2383" s="32" t="n">
        <v>0.984</v>
      </c>
      <c r="D2383" s="32" t="s">
        <v>6779</v>
      </c>
      <c r="E2383" s="32" t="n">
        <v>0.955</v>
      </c>
      <c r="F2383" s="32" t="n">
        <v>1</v>
      </c>
      <c r="G2383" s="32" t="s">
        <v>6779</v>
      </c>
      <c r="H2383" s="32" t="n">
        <v>1</v>
      </c>
      <c r="I2383" s="32" t="n">
        <v>1</v>
      </c>
      <c r="J2383" s="32" t="n">
        <v>1</v>
      </c>
      <c r="K2383" s="33" t="n">
        <f aca="false">COUNTIF(B2383:J2383,"&lt;0.05")</f>
        <v>0</v>
      </c>
      <c r="L2383" s="34" t="n">
        <f aca="false">COUNTIF(B2383:J2383,"&lt;0.005556")</f>
        <v>0</v>
      </c>
    </row>
    <row r="2384" customFormat="false" ht="15" hidden="false" customHeight="false" outlineLevel="0" collapsed="false">
      <c r="A2384" s="32" t="s">
        <v>6067</v>
      </c>
      <c r="B2384" s="32" t="s">
        <v>6779</v>
      </c>
      <c r="C2384" s="32" t="n">
        <v>0.948</v>
      </c>
      <c r="D2384" s="32" t="n">
        <v>1</v>
      </c>
      <c r="E2384" s="32" t="s">
        <v>6779</v>
      </c>
      <c r="F2384" s="32" t="n">
        <v>1</v>
      </c>
      <c r="G2384" s="32" t="s">
        <v>6779</v>
      </c>
      <c r="H2384" s="32" t="s">
        <v>6779</v>
      </c>
      <c r="I2384" s="32" t="s">
        <v>6779</v>
      </c>
      <c r="J2384" s="32" t="s">
        <v>6779</v>
      </c>
      <c r="K2384" s="33" t="n">
        <f aca="false">COUNTIF(B2384:J2384,"&lt;0.05")</f>
        <v>0</v>
      </c>
      <c r="L2384" s="34" t="n">
        <f aca="false">COUNTIF(B2384:J2384,"&lt;0.005556")</f>
        <v>0</v>
      </c>
    </row>
    <row r="2385" customFormat="false" ht="15" hidden="false" customHeight="false" outlineLevel="0" collapsed="false">
      <c r="A2385" s="32" t="s">
        <v>2751</v>
      </c>
      <c r="B2385" s="32" t="n">
        <v>0.521</v>
      </c>
      <c r="C2385" s="32" t="n">
        <v>0.426</v>
      </c>
      <c r="D2385" s="32" t="n">
        <v>0.619</v>
      </c>
      <c r="E2385" s="32" t="n">
        <v>0.536</v>
      </c>
      <c r="F2385" s="32" t="n">
        <v>0.498</v>
      </c>
      <c r="G2385" s="32" t="n">
        <v>0.974</v>
      </c>
      <c r="H2385" s="32" t="n">
        <v>0.973</v>
      </c>
      <c r="I2385" s="32" t="n">
        <v>0.536</v>
      </c>
      <c r="J2385" s="32" t="n">
        <v>0.643</v>
      </c>
      <c r="K2385" s="33" t="n">
        <f aca="false">COUNTIF(B2385:J2385,"&lt;0.05")</f>
        <v>0</v>
      </c>
      <c r="L2385" s="34" t="n">
        <f aca="false">COUNTIF(B2385:J2385,"&lt;0.005556")</f>
        <v>0</v>
      </c>
    </row>
    <row r="2386" customFormat="false" ht="15" hidden="false" customHeight="false" outlineLevel="0" collapsed="false">
      <c r="A2386" s="32" t="s">
        <v>5357</v>
      </c>
      <c r="B2386" s="32" t="s">
        <v>6779</v>
      </c>
      <c r="C2386" s="32" t="s">
        <v>6779</v>
      </c>
      <c r="D2386" s="32" t="n">
        <v>1</v>
      </c>
      <c r="E2386" s="32" t="n">
        <v>0.957</v>
      </c>
      <c r="F2386" s="32" t="n">
        <v>0.983</v>
      </c>
      <c r="G2386" s="32" t="n">
        <v>1</v>
      </c>
      <c r="H2386" s="32" t="s">
        <v>6779</v>
      </c>
      <c r="I2386" s="32" t="n">
        <v>1</v>
      </c>
      <c r="J2386" s="32" t="n">
        <v>1</v>
      </c>
      <c r="K2386" s="33" t="n">
        <f aca="false">COUNTIF(B2386:J2386,"&lt;0.05")</f>
        <v>0</v>
      </c>
      <c r="L2386" s="34" t="n">
        <f aca="false">COUNTIF(B2386:J2386,"&lt;0.005556")</f>
        <v>0</v>
      </c>
    </row>
    <row r="2387" customFormat="false" ht="15" hidden="false" customHeight="false" outlineLevel="0" collapsed="false">
      <c r="A2387" s="32" t="s">
        <v>2974</v>
      </c>
      <c r="B2387" s="32" t="n">
        <v>0.867</v>
      </c>
      <c r="C2387" s="32" t="n">
        <v>0.106</v>
      </c>
      <c r="D2387" s="32" t="n">
        <v>0.238</v>
      </c>
      <c r="E2387" s="32" t="n">
        <v>0.255</v>
      </c>
      <c r="F2387" s="32" t="n">
        <v>0.327</v>
      </c>
      <c r="G2387" s="32" t="n">
        <v>0.421</v>
      </c>
      <c r="H2387" s="32" t="n">
        <v>0.862</v>
      </c>
      <c r="I2387" s="32" t="n">
        <v>0.613</v>
      </c>
      <c r="J2387" s="32" t="n">
        <v>0.558</v>
      </c>
      <c r="K2387" s="33" t="n">
        <f aca="false">COUNTIF(B2387:J2387,"&lt;0.05")</f>
        <v>0</v>
      </c>
      <c r="L2387" s="34" t="n">
        <f aca="false">COUNTIF(B2387:J2387,"&lt;0.005556")</f>
        <v>0</v>
      </c>
    </row>
    <row r="2388" customFormat="false" ht="15" hidden="false" customHeight="false" outlineLevel="0" collapsed="false">
      <c r="A2388" s="32" t="s">
        <v>2204</v>
      </c>
      <c r="B2388" s="32" t="n">
        <v>0.714</v>
      </c>
      <c r="C2388" s="32" t="n">
        <v>0.627</v>
      </c>
      <c r="D2388" s="32" t="n">
        <v>0.826</v>
      </c>
      <c r="E2388" s="32" t="n">
        <v>0.25</v>
      </c>
      <c r="F2388" s="32" t="n">
        <v>0.692</v>
      </c>
      <c r="G2388" s="32" t="n">
        <v>0.104</v>
      </c>
      <c r="H2388" s="32" t="n">
        <v>0.398</v>
      </c>
      <c r="I2388" s="32" t="n">
        <v>0.654</v>
      </c>
      <c r="J2388" s="32" t="n">
        <v>0.546</v>
      </c>
      <c r="K2388" s="33" t="n">
        <f aca="false">COUNTIF(B2388:J2388,"&lt;0.05")</f>
        <v>0</v>
      </c>
      <c r="L2388" s="34" t="n">
        <f aca="false">COUNTIF(B2388:J2388,"&lt;0.005556")</f>
        <v>0</v>
      </c>
    </row>
    <row r="2389" customFormat="false" ht="15" hidden="false" customHeight="false" outlineLevel="0" collapsed="false">
      <c r="A2389" s="32" t="s">
        <v>3911</v>
      </c>
      <c r="B2389" s="32" t="n">
        <v>0.867</v>
      </c>
      <c r="C2389" s="32" t="n">
        <v>0.842</v>
      </c>
      <c r="D2389" s="32" t="n">
        <v>1</v>
      </c>
      <c r="E2389" s="32" t="n">
        <v>0.808</v>
      </c>
      <c r="F2389" s="32" t="n">
        <v>0.153</v>
      </c>
      <c r="G2389" s="32" t="s">
        <v>6779</v>
      </c>
      <c r="H2389" s="32" t="n">
        <v>0.977</v>
      </c>
      <c r="I2389" s="32" t="n">
        <v>0.822</v>
      </c>
      <c r="J2389" s="32" t="n">
        <v>0.183</v>
      </c>
      <c r="K2389" s="33" t="n">
        <f aca="false">COUNTIF(B2389:J2389,"&lt;0.05")</f>
        <v>0</v>
      </c>
      <c r="L2389" s="34" t="n">
        <f aca="false">COUNTIF(B2389:J2389,"&lt;0.005556")</f>
        <v>0</v>
      </c>
    </row>
    <row r="2390" customFormat="false" ht="15" hidden="false" customHeight="false" outlineLevel="0" collapsed="false">
      <c r="A2390" s="32" t="s">
        <v>5124</v>
      </c>
      <c r="B2390" s="32" t="s">
        <v>6779</v>
      </c>
      <c r="C2390" s="32" t="n">
        <v>0.983</v>
      </c>
      <c r="D2390" s="32" t="s">
        <v>6779</v>
      </c>
      <c r="E2390" s="32" t="n">
        <v>0.924</v>
      </c>
      <c r="F2390" s="32" t="n">
        <v>0.983</v>
      </c>
      <c r="G2390" s="32" t="n">
        <v>1</v>
      </c>
      <c r="H2390" s="32" t="n">
        <v>0.976</v>
      </c>
      <c r="I2390" s="32" t="s">
        <v>6779</v>
      </c>
      <c r="J2390" s="32" t="s">
        <v>6779</v>
      </c>
      <c r="K2390" s="33" t="n">
        <f aca="false">COUNTIF(B2390:J2390,"&lt;0.05")</f>
        <v>0</v>
      </c>
      <c r="L2390" s="34" t="n">
        <f aca="false">COUNTIF(B2390:J2390,"&lt;0.005556")</f>
        <v>0</v>
      </c>
    </row>
    <row r="2391" customFormat="false" ht="15" hidden="false" customHeight="false" outlineLevel="0" collapsed="false">
      <c r="A2391" s="32" t="s">
        <v>2520</v>
      </c>
      <c r="B2391" s="32" t="n">
        <v>0.931</v>
      </c>
      <c r="C2391" s="32" t="n">
        <v>0.586</v>
      </c>
      <c r="D2391" s="32" t="n">
        <v>0.258</v>
      </c>
      <c r="E2391" s="32" t="n">
        <v>0.443</v>
      </c>
      <c r="F2391" s="32" t="n">
        <v>0.41</v>
      </c>
      <c r="G2391" s="32" t="n">
        <v>0.744</v>
      </c>
      <c r="H2391" s="32" t="n">
        <v>0.729</v>
      </c>
      <c r="I2391" s="32" t="n">
        <v>0.343</v>
      </c>
      <c r="J2391" s="32" t="n">
        <v>0.211</v>
      </c>
      <c r="K2391" s="33" t="n">
        <f aca="false">COUNTIF(B2391:J2391,"&lt;0.05")</f>
        <v>0</v>
      </c>
      <c r="L2391" s="34" t="n">
        <f aca="false">COUNTIF(B2391:J2391,"&lt;0.005556")</f>
        <v>0</v>
      </c>
    </row>
    <row r="2392" customFormat="false" ht="15" hidden="false" customHeight="false" outlineLevel="0" collapsed="false">
      <c r="A2392" s="32" t="s">
        <v>4237</v>
      </c>
      <c r="B2392" s="32" t="n">
        <v>0.215</v>
      </c>
      <c r="C2392" s="32" t="n">
        <v>0.842</v>
      </c>
      <c r="D2392" s="32" t="n">
        <v>0.83</v>
      </c>
      <c r="E2392" s="32" t="n">
        <v>0.806</v>
      </c>
      <c r="F2392" s="32" t="n">
        <v>0.511</v>
      </c>
      <c r="G2392" s="32" t="n">
        <v>0.246</v>
      </c>
      <c r="H2392" s="32" t="n">
        <v>0.773</v>
      </c>
      <c r="I2392" s="32" t="n">
        <v>0.97</v>
      </c>
      <c r="J2392" s="32" t="n">
        <v>0.13</v>
      </c>
      <c r="K2392" s="33" t="n">
        <f aca="false">COUNTIF(B2392:J2392,"&lt;0.05")</f>
        <v>0</v>
      </c>
      <c r="L2392" s="34" t="n">
        <f aca="false">COUNTIF(B2392:J2392,"&lt;0.005556")</f>
        <v>0</v>
      </c>
    </row>
    <row r="2393" customFormat="false" ht="15" hidden="false" customHeight="false" outlineLevel="0" collapsed="false">
      <c r="A2393" s="32" t="s">
        <v>2652</v>
      </c>
      <c r="B2393" s="32" t="n">
        <v>0.207</v>
      </c>
      <c r="C2393" s="32" t="n">
        <v>0.527</v>
      </c>
      <c r="D2393" s="32" t="n">
        <v>0.829</v>
      </c>
      <c r="E2393" s="32" t="n">
        <v>0.626</v>
      </c>
      <c r="F2393" s="32" t="n">
        <v>0.59</v>
      </c>
      <c r="G2393" s="32" t="n">
        <v>0.308</v>
      </c>
      <c r="H2393" s="32" t="n">
        <v>0.325</v>
      </c>
      <c r="I2393" s="32" t="n">
        <v>0.17</v>
      </c>
      <c r="J2393" s="32" t="n">
        <v>0.66</v>
      </c>
      <c r="K2393" s="33" t="n">
        <f aca="false">COUNTIF(B2393:J2393,"&lt;0.05")</f>
        <v>0</v>
      </c>
      <c r="L2393" s="34" t="n">
        <f aca="false">COUNTIF(B2393:J2393,"&lt;0.005556")</f>
        <v>0</v>
      </c>
    </row>
    <row r="2394" customFormat="false" ht="15" hidden="false" customHeight="false" outlineLevel="0" collapsed="false">
      <c r="A2394" s="32" t="s">
        <v>922</v>
      </c>
      <c r="B2394" s="32" t="n">
        <v>0.312</v>
      </c>
      <c r="C2394" s="32" t="n">
        <v>0.406</v>
      </c>
      <c r="D2394" s="32" t="n">
        <v>0.424</v>
      </c>
      <c r="E2394" s="32" t="n">
        <v>0.132</v>
      </c>
      <c r="F2394" s="32" t="n">
        <v>0.328</v>
      </c>
      <c r="G2394" s="32" t="n">
        <v>0.556</v>
      </c>
      <c r="H2394" s="32" t="n">
        <v>0.343</v>
      </c>
      <c r="I2394" s="32" t="n">
        <v>0.283</v>
      </c>
      <c r="J2394" s="32" t="n">
        <v>0.028</v>
      </c>
      <c r="K2394" s="33" t="n">
        <f aca="false">COUNTIF(B2394:J2394,"&lt;0.05")</f>
        <v>1</v>
      </c>
      <c r="L2394" s="34" t="n">
        <f aca="false">COUNTIF(B2394:J2394,"&lt;0.005556")</f>
        <v>0</v>
      </c>
    </row>
    <row r="2395" customFormat="false" ht="15" hidden="false" customHeight="false" outlineLevel="0" collapsed="false">
      <c r="A2395" s="32" t="s">
        <v>4241</v>
      </c>
      <c r="B2395" s="32" t="n">
        <v>0.977</v>
      </c>
      <c r="C2395" s="32" t="n">
        <v>0.951</v>
      </c>
      <c r="D2395" s="32" t="n">
        <v>0.948</v>
      </c>
      <c r="E2395" s="32" t="n">
        <v>0.794</v>
      </c>
      <c r="F2395" s="32" t="n">
        <v>0.838</v>
      </c>
      <c r="G2395" s="32" t="n">
        <v>1</v>
      </c>
      <c r="H2395" s="32" t="s">
        <v>6779</v>
      </c>
      <c r="I2395" s="32" t="n">
        <v>0.97</v>
      </c>
      <c r="J2395" s="32" t="n">
        <v>0.981</v>
      </c>
      <c r="K2395" s="33" t="n">
        <f aca="false">COUNTIF(B2395:J2395,"&lt;0.05")</f>
        <v>0</v>
      </c>
      <c r="L2395" s="34" t="n">
        <f aca="false">COUNTIF(B2395:J2395,"&lt;0.005556")</f>
        <v>0</v>
      </c>
    </row>
    <row r="2396" customFormat="false" ht="15" hidden="false" customHeight="false" outlineLevel="0" collapsed="false">
      <c r="A2396" s="32" t="s">
        <v>4360</v>
      </c>
      <c r="B2396" s="32" t="n">
        <v>1</v>
      </c>
      <c r="C2396" s="32" t="n">
        <v>0.904</v>
      </c>
      <c r="D2396" s="32" t="n">
        <v>0.831</v>
      </c>
      <c r="E2396" s="32" t="n">
        <v>0.993</v>
      </c>
      <c r="F2396" s="32" t="n">
        <v>0.05</v>
      </c>
      <c r="G2396" s="32" t="s">
        <v>6779</v>
      </c>
      <c r="H2396" s="32" t="n">
        <v>0.975</v>
      </c>
      <c r="I2396" s="32" t="n">
        <v>0.711</v>
      </c>
      <c r="J2396" s="32" t="n">
        <v>0.947</v>
      </c>
      <c r="K2396" s="33" t="n">
        <f aca="false">COUNTIF(B2396:J2396,"&lt;0.05")</f>
        <v>0</v>
      </c>
      <c r="L2396" s="34" t="n">
        <f aca="false">COUNTIF(B2396:J2396,"&lt;0.005556")</f>
        <v>0</v>
      </c>
    </row>
    <row r="2397" customFormat="false" ht="15" hidden="false" customHeight="false" outlineLevel="0" collapsed="false">
      <c r="A2397" s="32" t="s">
        <v>2049</v>
      </c>
      <c r="B2397" s="32" t="n">
        <v>0.621</v>
      </c>
      <c r="C2397" s="32" t="n">
        <v>0.431</v>
      </c>
      <c r="D2397" s="32" t="n">
        <v>0.66</v>
      </c>
      <c r="E2397" s="32" t="n">
        <v>0.466</v>
      </c>
      <c r="F2397" s="32" t="n">
        <v>0.396</v>
      </c>
      <c r="G2397" s="32" t="n">
        <v>0.68</v>
      </c>
      <c r="H2397" s="32" t="n">
        <v>0.57</v>
      </c>
      <c r="I2397" s="32" t="n">
        <v>0.411</v>
      </c>
      <c r="J2397" s="32" t="n">
        <v>0.563</v>
      </c>
      <c r="K2397" s="33" t="n">
        <f aca="false">COUNTIF(B2397:J2397,"&lt;0.05")</f>
        <v>0</v>
      </c>
      <c r="L2397" s="34" t="n">
        <f aca="false">COUNTIF(B2397:J2397,"&lt;0.005556")</f>
        <v>0</v>
      </c>
    </row>
    <row r="2398" customFormat="false" ht="15" hidden="false" customHeight="false" outlineLevel="0" collapsed="false">
      <c r="A2398" s="32" t="s">
        <v>4620</v>
      </c>
      <c r="B2398" s="32" t="n">
        <v>0.975</v>
      </c>
      <c r="C2398" s="32" t="n">
        <v>0.984</v>
      </c>
      <c r="D2398" s="32" t="n">
        <v>1</v>
      </c>
      <c r="E2398" s="32" t="n">
        <v>0.152</v>
      </c>
      <c r="F2398" s="32" t="n">
        <v>1</v>
      </c>
      <c r="G2398" s="32" t="n">
        <v>0.923</v>
      </c>
      <c r="H2398" s="32" t="s">
        <v>6779</v>
      </c>
      <c r="I2398" s="32" t="s">
        <v>6779</v>
      </c>
      <c r="J2398" s="32" t="n">
        <v>0.886</v>
      </c>
      <c r="K2398" s="33" t="n">
        <f aca="false">COUNTIF(B2398:J2398,"&lt;0.05")</f>
        <v>0</v>
      </c>
      <c r="L2398" s="34" t="n">
        <f aca="false">COUNTIF(B2398:J2398,"&lt;0.005556")</f>
        <v>0</v>
      </c>
    </row>
    <row r="2399" customFormat="false" ht="15" hidden="false" customHeight="false" outlineLevel="0" collapsed="false">
      <c r="A2399" s="32" t="s">
        <v>5184</v>
      </c>
      <c r="B2399" s="32" t="n">
        <v>1</v>
      </c>
      <c r="C2399" s="32" t="n">
        <v>0.984</v>
      </c>
      <c r="D2399" s="32" t="n">
        <v>1</v>
      </c>
      <c r="E2399" s="32" t="n">
        <v>0.992</v>
      </c>
      <c r="F2399" s="32" t="n">
        <v>1</v>
      </c>
      <c r="G2399" s="32" t="s">
        <v>6779</v>
      </c>
      <c r="H2399" s="32" t="n">
        <v>0.926</v>
      </c>
      <c r="I2399" s="32" t="s">
        <v>6779</v>
      </c>
      <c r="J2399" s="32" t="s">
        <v>6779</v>
      </c>
      <c r="K2399" s="33" t="n">
        <f aca="false">COUNTIF(B2399:J2399,"&lt;0.05")</f>
        <v>0</v>
      </c>
      <c r="L2399" s="34" t="n">
        <f aca="false">COUNTIF(B2399:J2399,"&lt;0.005556")</f>
        <v>0</v>
      </c>
    </row>
    <row r="2400" customFormat="false" ht="15" hidden="false" customHeight="false" outlineLevel="0" collapsed="false">
      <c r="A2400" s="32" t="s">
        <v>4290</v>
      </c>
      <c r="B2400" s="32" t="n">
        <v>1</v>
      </c>
      <c r="C2400" s="32" t="n">
        <v>0.901</v>
      </c>
      <c r="D2400" s="32" t="n">
        <v>1</v>
      </c>
      <c r="E2400" s="32" t="n">
        <v>0.891</v>
      </c>
      <c r="F2400" s="32" t="n">
        <v>0.948</v>
      </c>
      <c r="G2400" s="32" t="n">
        <v>0.924</v>
      </c>
      <c r="H2400" s="32" t="n">
        <v>1</v>
      </c>
      <c r="I2400" s="32" t="n">
        <v>0.97</v>
      </c>
      <c r="J2400" s="32" t="n">
        <v>1</v>
      </c>
      <c r="K2400" s="33" t="n">
        <f aca="false">COUNTIF(B2400:J2400,"&lt;0.05")</f>
        <v>0</v>
      </c>
      <c r="L2400" s="34" t="n">
        <f aca="false">COUNTIF(B2400:J2400,"&lt;0.005556")</f>
        <v>0</v>
      </c>
    </row>
    <row r="2401" customFormat="false" ht="15" hidden="false" customHeight="false" outlineLevel="0" collapsed="false">
      <c r="A2401" s="32" t="s">
        <v>5604</v>
      </c>
      <c r="B2401" s="32" t="s">
        <v>6779</v>
      </c>
      <c r="C2401" s="32" t="s">
        <v>6779</v>
      </c>
      <c r="D2401" s="32" t="s">
        <v>6779</v>
      </c>
      <c r="E2401" s="32" t="n">
        <v>0.978</v>
      </c>
      <c r="F2401" s="32" t="n">
        <v>0.984</v>
      </c>
      <c r="G2401" s="32" t="s">
        <v>6779</v>
      </c>
      <c r="H2401" s="32" t="n">
        <v>1</v>
      </c>
      <c r="I2401" s="32" t="s">
        <v>6779</v>
      </c>
      <c r="J2401" s="32" t="n">
        <v>0.982</v>
      </c>
      <c r="K2401" s="33" t="n">
        <f aca="false">COUNTIF(B2401:J2401,"&lt;0.05")</f>
        <v>0</v>
      </c>
      <c r="L2401" s="34" t="n">
        <f aca="false">COUNTIF(B2401:J2401,"&lt;0.005556")</f>
        <v>0</v>
      </c>
    </row>
    <row r="2402" customFormat="false" ht="12.75" hidden="false" customHeight="false" outlineLevel="0" collapsed="false">
      <c r="A2402" s="32" t="s">
        <v>6780</v>
      </c>
      <c r="B2402" s="32" t="n">
        <v>0.384</v>
      </c>
      <c r="C2402" s="32" t="n">
        <v>0.604</v>
      </c>
      <c r="D2402" s="32" t="n">
        <v>0.389</v>
      </c>
      <c r="E2402" s="32" t="n">
        <v>0.041</v>
      </c>
      <c r="F2402" s="32" t="n">
        <v>0.552</v>
      </c>
      <c r="G2402" s="32" t="n">
        <v>0.429</v>
      </c>
      <c r="H2402" s="32" t="n">
        <v>0.524</v>
      </c>
      <c r="I2402" s="32" t="n">
        <v>0.701</v>
      </c>
      <c r="J2402" s="32" t="n">
        <v>0.587</v>
      </c>
      <c r="K2402" s="33" t="n">
        <f aca="false">COUNTIF(B2402:J2402,"&lt;0.05")</f>
        <v>1</v>
      </c>
      <c r="L2402" s="34" t="n">
        <f aca="false">COUNTIF(B2402:J2402,"&lt;0.005556")</f>
        <v>0</v>
      </c>
    </row>
    <row r="2403" customFormat="false" ht="12.75" hidden="false" customHeight="false" outlineLevel="0" collapsed="false">
      <c r="A2403" s="32" t="s">
        <v>6781</v>
      </c>
      <c r="B2403" s="32" t="s">
        <v>6779</v>
      </c>
      <c r="C2403" s="32" t="s">
        <v>6779</v>
      </c>
      <c r="D2403" s="32" t="s">
        <v>6779</v>
      </c>
      <c r="E2403" s="32" t="s">
        <v>6779</v>
      </c>
      <c r="F2403" s="32" t="n">
        <v>1</v>
      </c>
      <c r="G2403" s="32" t="s">
        <v>6779</v>
      </c>
      <c r="H2403" s="32" t="s">
        <v>6779</v>
      </c>
      <c r="I2403" s="32" t="n">
        <v>0.879</v>
      </c>
      <c r="J2403" s="32" t="s">
        <v>6779</v>
      </c>
      <c r="K2403" s="33" t="n">
        <f aca="false">COUNTIF(B2403:J2403,"&lt;0.05")</f>
        <v>0</v>
      </c>
      <c r="L2403" s="34" t="n">
        <f aca="false">COUNTIF(B2403:J2403,"&lt;0.005556")</f>
        <v>0</v>
      </c>
    </row>
    <row r="2404" customFormat="false" ht="12.75" hidden="false" customHeight="false" outlineLevel="0" collapsed="false">
      <c r="A2404" s="32" t="s">
        <v>1157</v>
      </c>
      <c r="B2404" s="32" t="n">
        <v>0.966</v>
      </c>
      <c r="C2404" s="32" t="n">
        <v>1</v>
      </c>
      <c r="D2404" s="32" t="n">
        <v>1</v>
      </c>
      <c r="E2404" s="32" t="n">
        <v>0.99</v>
      </c>
      <c r="F2404" s="32" t="n">
        <v>1</v>
      </c>
      <c r="G2404" s="32" t="s">
        <v>6779</v>
      </c>
      <c r="H2404" s="32" t="s">
        <v>6779</v>
      </c>
      <c r="I2404" s="32" t="s">
        <v>6779</v>
      </c>
      <c r="J2404" s="32" t="n">
        <v>0.973</v>
      </c>
      <c r="K2404" s="33" t="n">
        <f aca="false">COUNTIF(B2404:J2404,"&lt;0.05")</f>
        <v>0</v>
      </c>
      <c r="L2404" s="34" t="n">
        <f aca="false">COUNTIF(B2404:J2404,"&lt;0.005556")</f>
        <v>0</v>
      </c>
    </row>
    <row r="2405" customFormat="false" ht="12.75" hidden="false" customHeight="false" outlineLevel="0" collapsed="false">
      <c r="A2405" s="32" t="s">
        <v>6782</v>
      </c>
      <c r="B2405" s="32" t="n">
        <v>0.812</v>
      </c>
      <c r="C2405" s="32" t="n">
        <v>0.916</v>
      </c>
      <c r="D2405" s="32" t="n">
        <v>0.972</v>
      </c>
      <c r="E2405" s="32" t="n">
        <v>0.378</v>
      </c>
      <c r="F2405" s="32" t="n">
        <v>0.853</v>
      </c>
      <c r="G2405" s="32" t="n">
        <v>0.89</v>
      </c>
      <c r="H2405" s="32" t="n">
        <v>0.623</v>
      </c>
      <c r="I2405" s="32" t="n">
        <v>1</v>
      </c>
      <c r="J2405" s="32" t="n">
        <v>0.315</v>
      </c>
      <c r="K2405" s="33" t="n">
        <f aca="false">COUNTIF(B2405:J2405,"&lt;0.05")</f>
        <v>0</v>
      </c>
      <c r="L2405" s="34" t="n">
        <f aca="false">COUNTIF(B2405:J2405,"&lt;0.005556")</f>
        <v>0</v>
      </c>
    </row>
    <row r="2406" customFormat="false" ht="12.75" hidden="false" customHeight="false" outlineLevel="0" collapsed="false">
      <c r="A2406" s="32" t="s">
        <v>6783</v>
      </c>
      <c r="B2406" s="32" t="n">
        <v>0.808</v>
      </c>
      <c r="C2406" s="32" t="n">
        <v>0.739</v>
      </c>
      <c r="D2406" s="32" t="n">
        <v>1</v>
      </c>
      <c r="E2406" s="32" t="n">
        <v>0.836</v>
      </c>
      <c r="F2406" s="32" t="n">
        <v>0.545</v>
      </c>
      <c r="G2406" s="32" t="s">
        <v>6779</v>
      </c>
      <c r="H2406" s="32" t="n">
        <v>0.879</v>
      </c>
      <c r="I2406" s="32" t="n">
        <v>1</v>
      </c>
      <c r="J2406" s="32" t="n">
        <v>0.051</v>
      </c>
      <c r="K2406" s="33" t="n">
        <f aca="false">COUNTIF(B2406:J2406,"&lt;0.05")</f>
        <v>0</v>
      </c>
      <c r="L2406" s="34" t="n">
        <f aca="false">COUNTIF(B2406:J2406,"&lt;0.005556")</f>
        <v>0</v>
      </c>
    </row>
    <row r="2407" customFormat="false" ht="12.75" hidden="false" customHeight="false" outlineLevel="0" collapsed="false">
      <c r="A2407" s="32" t="s">
        <v>6784</v>
      </c>
      <c r="B2407" s="32" t="n">
        <v>0.209</v>
      </c>
      <c r="C2407" s="32" t="n">
        <v>0.379</v>
      </c>
      <c r="D2407" s="32" t="n">
        <v>0.059</v>
      </c>
      <c r="E2407" s="32" t="n">
        <v>0.388</v>
      </c>
      <c r="F2407" s="32" t="n">
        <v>0.087</v>
      </c>
      <c r="G2407" s="32" t="n">
        <v>0.664</v>
      </c>
      <c r="H2407" s="32" t="n">
        <v>0.117</v>
      </c>
      <c r="I2407" s="32" t="n">
        <v>0.036</v>
      </c>
      <c r="J2407" s="32" t="n">
        <v>0.018</v>
      </c>
      <c r="K2407" s="33" t="n">
        <f aca="false">COUNTIF(B2407:J2407,"&lt;0.05")</f>
        <v>2</v>
      </c>
      <c r="L2407" s="34" t="n">
        <f aca="false">COUNTIF(B2407:J2407,"&lt;0.005556")</f>
        <v>0</v>
      </c>
    </row>
    <row r="2408" customFormat="false" ht="12.75" hidden="false" customHeight="false" outlineLevel="0" collapsed="false">
      <c r="A2408" s="32" t="s">
        <v>6785</v>
      </c>
      <c r="B2408" s="32" t="s">
        <v>6779</v>
      </c>
      <c r="C2408" s="32" t="s">
        <v>6779</v>
      </c>
      <c r="D2408" s="32" t="n">
        <v>1</v>
      </c>
      <c r="E2408" s="32" t="n">
        <v>0.988</v>
      </c>
      <c r="F2408" s="32" t="s">
        <v>6779</v>
      </c>
      <c r="G2408" s="32" t="s">
        <v>6779</v>
      </c>
      <c r="H2408" s="32" t="s">
        <v>6779</v>
      </c>
      <c r="I2408" s="32" t="s">
        <v>6779</v>
      </c>
      <c r="J2408" s="32" t="n">
        <v>1</v>
      </c>
      <c r="K2408" s="33" t="n">
        <f aca="false">COUNTIF(B2408:J2408,"&lt;0.05")</f>
        <v>0</v>
      </c>
      <c r="L2408" s="34" t="n">
        <f aca="false">COUNTIF(B2408:J2408,"&lt;0.005556")</f>
        <v>0</v>
      </c>
    </row>
    <row r="2409" customFormat="false" ht="12.75" hidden="false" customHeight="false" outlineLevel="0" collapsed="false">
      <c r="A2409" s="32" t="s">
        <v>6786</v>
      </c>
      <c r="B2409" s="32" t="s">
        <v>6779</v>
      </c>
      <c r="C2409" s="32" t="n">
        <v>0.839</v>
      </c>
      <c r="D2409" s="32" t="n">
        <v>0.973</v>
      </c>
      <c r="E2409" s="32" t="n">
        <v>0.933</v>
      </c>
      <c r="F2409" s="32" t="s">
        <v>6779</v>
      </c>
      <c r="G2409" s="32" t="s">
        <v>6779</v>
      </c>
      <c r="H2409" s="32" t="s">
        <v>6779</v>
      </c>
      <c r="I2409" s="32" t="n">
        <v>1</v>
      </c>
      <c r="J2409" s="32" t="s">
        <v>6779</v>
      </c>
      <c r="K2409" s="33" t="n">
        <f aca="false">COUNTIF(B2409:J2409,"&lt;0.05")</f>
        <v>0</v>
      </c>
      <c r="L2409" s="34" t="n">
        <f aca="false">COUNTIF(B2409:J2409,"&lt;0.005556")</f>
        <v>0</v>
      </c>
    </row>
    <row r="2410" customFormat="false" ht="12.75" hidden="false" customHeight="false" outlineLevel="0" collapsed="false">
      <c r="A2410" s="32" t="s">
        <v>6787</v>
      </c>
      <c r="B2410" s="32" t="n">
        <v>0.901</v>
      </c>
      <c r="C2410" s="32" t="n">
        <v>0.262</v>
      </c>
      <c r="D2410" s="32" t="s">
        <v>6779</v>
      </c>
      <c r="E2410" s="32" t="n">
        <v>0.966</v>
      </c>
      <c r="F2410" s="32" t="n">
        <v>0.854</v>
      </c>
      <c r="G2410" s="32" t="n">
        <v>0.962</v>
      </c>
      <c r="H2410" s="32" t="n">
        <v>1</v>
      </c>
      <c r="I2410" s="32" t="n">
        <v>0.876</v>
      </c>
      <c r="J2410" s="32" t="n">
        <v>0.922</v>
      </c>
      <c r="K2410" s="33" t="n">
        <f aca="false">COUNTIF(B2410:J2410,"&lt;0.05")</f>
        <v>0</v>
      </c>
      <c r="L2410" s="34" t="n">
        <f aca="false">COUNTIF(B2410:J2410,"&lt;0.005556")</f>
        <v>0</v>
      </c>
    </row>
    <row r="2411" customFormat="false" ht="12.75" hidden="false" customHeight="false" outlineLevel="0" collapsed="false">
      <c r="A2411" s="32" t="s">
        <v>6788</v>
      </c>
      <c r="B2411" s="32" t="s">
        <v>6779</v>
      </c>
      <c r="C2411" s="32" t="s">
        <v>6779</v>
      </c>
      <c r="D2411" s="32" t="s">
        <v>6779</v>
      </c>
      <c r="E2411" s="32" t="n">
        <v>0.989</v>
      </c>
      <c r="F2411" s="32" t="s">
        <v>6779</v>
      </c>
      <c r="G2411" s="32" t="n">
        <v>1</v>
      </c>
      <c r="H2411" s="32" t="s">
        <v>6779</v>
      </c>
      <c r="I2411" s="32" t="s">
        <v>6779</v>
      </c>
      <c r="J2411" s="32" t="s">
        <v>6779</v>
      </c>
      <c r="K2411" s="33" t="n">
        <f aca="false">COUNTIF(B2411:J2411,"&lt;0.05")</f>
        <v>0</v>
      </c>
      <c r="L2411" s="34" t="n">
        <f aca="false">COUNTIF(B2411:J2411,"&lt;0.005556")</f>
        <v>0</v>
      </c>
    </row>
    <row r="2412" customFormat="false" ht="12.75" hidden="false" customHeight="false" outlineLevel="0" collapsed="false">
      <c r="A2412" s="32" t="s">
        <v>6789</v>
      </c>
      <c r="B2412" s="32" t="n">
        <v>0.13</v>
      </c>
      <c r="C2412" s="32" t="n">
        <v>0.377</v>
      </c>
      <c r="D2412" s="32" t="n">
        <v>0.251</v>
      </c>
      <c r="E2412" s="32" t="n">
        <v>0.133</v>
      </c>
      <c r="F2412" s="32" t="n">
        <v>0.706</v>
      </c>
      <c r="G2412" s="32" t="n">
        <v>0.565</v>
      </c>
      <c r="H2412" s="32" t="n">
        <v>0.559</v>
      </c>
      <c r="I2412" s="32" t="n">
        <v>0.213</v>
      </c>
      <c r="J2412" s="32" t="n">
        <v>0.668</v>
      </c>
      <c r="K2412" s="33" t="n">
        <f aca="false">COUNTIF(B2412:J2412,"&lt;0.05")</f>
        <v>0</v>
      </c>
      <c r="L2412" s="34" t="n">
        <f aca="false">COUNTIF(B2412:J2412,"&lt;0.005556")</f>
        <v>0</v>
      </c>
    </row>
    <row r="2413" customFormat="false" ht="12.75" hidden="false" customHeight="false" outlineLevel="0" collapsed="false">
      <c r="A2413" s="32" t="s">
        <v>6790</v>
      </c>
      <c r="B2413" s="32" t="n">
        <v>0.952</v>
      </c>
      <c r="C2413" s="32" t="n">
        <v>0.92</v>
      </c>
      <c r="D2413" s="32" t="n">
        <v>0.972</v>
      </c>
      <c r="E2413" s="32" t="n">
        <v>0.604</v>
      </c>
      <c r="F2413" s="32" t="n">
        <v>0.345</v>
      </c>
      <c r="G2413" s="32" t="n">
        <v>1</v>
      </c>
      <c r="H2413" s="32" t="n">
        <v>1</v>
      </c>
      <c r="I2413" s="32" t="s">
        <v>6779</v>
      </c>
      <c r="J2413" s="32" t="n">
        <v>0.755</v>
      </c>
      <c r="K2413" s="33" t="n">
        <f aca="false">COUNTIF(B2413:J2413,"&lt;0.05")</f>
        <v>0</v>
      </c>
      <c r="L2413" s="34" t="n">
        <f aca="false">COUNTIF(B2413:J2413,"&lt;0.005556")</f>
        <v>0</v>
      </c>
    </row>
    <row r="2414" customFormat="false" ht="12.75" hidden="false" customHeight="false" outlineLevel="0" collapsed="false">
      <c r="A2414" s="32" t="s">
        <v>6791</v>
      </c>
      <c r="B2414" s="32" t="n">
        <v>0.034</v>
      </c>
      <c r="C2414" s="32" t="s">
        <v>6779</v>
      </c>
      <c r="D2414" s="32" t="s">
        <v>6779</v>
      </c>
      <c r="E2414" s="32" t="s">
        <v>6779</v>
      </c>
      <c r="F2414" s="32" t="s">
        <v>6779</v>
      </c>
      <c r="G2414" s="32" t="s">
        <v>6779</v>
      </c>
      <c r="H2414" s="32" t="n">
        <v>1</v>
      </c>
      <c r="I2414" s="32" t="s">
        <v>6779</v>
      </c>
      <c r="J2414" s="32" t="s">
        <v>6779</v>
      </c>
      <c r="K2414" s="33" t="n">
        <f aca="false">COUNTIF(B2414:J2414,"&lt;0.05")</f>
        <v>1</v>
      </c>
      <c r="L2414" s="34" t="n">
        <f aca="false">COUNTIF(B2414:J2414,"&lt;0.005556")</f>
        <v>0</v>
      </c>
    </row>
    <row r="2415" customFormat="false" ht="12.75" hidden="false" customHeight="false" outlineLevel="0" collapsed="false">
      <c r="A2415" s="32" t="s">
        <v>6792</v>
      </c>
      <c r="B2415" s="32" t="s">
        <v>6779</v>
      </c>
      <c r="C2415" s="32" t="n">
        <v>1</v>
      </c>
      <c r="D2415" s="32" t="s">
        <v>6779</v>
      </c>
      <c r="E2415" s="32" t="s">
        <v>6779</v>
      </c>
      <c r="F2415" s="32" t="s">
        <v>6779</v>
      </c>
      <c r="G2415" s="32" t="s">
        <v>6779</v>
      </c>
      <c r="H2415" s="32" t="s">
        <v>6779</v>
      </c>
      <c r="I2415" s="32" t="s">
        <v>6779</v>
      </c>
      <c r="J2415" s="32" t="s">
        <v>6779</v>
      </c>
      <c r="K2415" s="33" t="n">
        <f aca="false">COUNTIF(B2415:J2415,"&lt;0.05")</f>
        <v>0</v>
      </c>
      <c r="L2415" s="34" t="n">
        <f aca="false">COUNTIF(B2415:J2415,"&lt;0.005556")</f>
        <v>0</v>
      </c>
    </row>
    <row r="2416" customFormat="false" ht="12.75" hidden="false" customHeight="false" outlineLevel="0" collapsed="false">
      <c r="A2416" s="32" t="s">
        <v>6793</v>
      </c>
      <c r="B2416" s="32" t="n">
        <v>1</v>
      </c>
      <c r="C2416" s="32" t="n">
        <v>0.027</v>
      </c>
      <c r="D2416" s="32" t="n">
        <v>0.171</v>
      </c>
      <c r="E2416" s="32" t="n">
        <v>0.076</v>
      </c>
      <c r="F2416" s="32" t="n">
        <v>0.027</v>
      </c>
      <c r="G2416" s="32" t="n">
        <v>0.96</v>
      </c>
      <c r="H2416" s="32" t="n">
        <v>0.768</v>
      </c>
      <c r="I2416" s="32" t="n">
        <v>0.234</v>
      </c>
      <c r="J2416" s="32" t="n">
        <v>0.009</v>
      </c>
      <c r="K2416" s="33" t="n">
        <f aca="false">COUNTIF(B2416:J2416,"&lt;0.05")</f>
        <v>3</v>
      </c>
      <c r="L2416" s="34" t="n">
        <f aca="false">COUNTIF(B2416:J2416,"&lt;0.005556")</f>
        <v>0</v>
      </c>
    </row>
    <row r="2417" customFormat="false" ht="12.75" hidden="false" customHeight="false" outlineLevel="0" collapsed="false">
      <c r="A2417" s="32" t="s">
        <v>3595</v>
      </c>
      <c r="B2417" s="32" t="s">
        <v>6779</v>
      </c>
      <c r="C2417" s="32" t="s">
        <v>6779</v>
      </c>
      <c r="D2417" s="32" t="s">
        <v>6779</v>
      </c>
      <c r="E2417" s="32" t="s">
        <v>6779</v>
      </c>
      <c r="F2417" s="32" t="n">
        <v>1</v>
      </c>
      <c r="G2417" s="32" t="s">
        <v>6779</v>
      </c>
      <c r="H2417" s="32" t="s">
        <v>6779</v>
      </c>
      <c r="I2417" s="32" t="n">
        <v>1</v>
      </c>
      <c r="J2417" s="32" t="s">
        <v>6779</v>
      </c>
      <c r="K2417" s="33" t="n">
        <f aca="false">COUNTIF(B2417:J2417,"&lt;0.05")</f>
        <v>0</v>
      </c>
      <c r="L2417" s="34" t="n">
        <f aca="false">COUNTIF(B2417:J2417,"&lt;0.005556")</f>
        <v>0</v>
      </c>
    </row>
    <row r="2418" customFormat="false" ht="12.75" hidden="false" customHeight="false" outlineLevel="0" collapsed="false">
      <c r="A2418" s="32" t="s">
        <v>4277</v>
      </c>
      <c r="B2418" s="32" t="n">
        <v>0.535</v>
      </c>
      <c r="C2418" s="32" t="n">
        <v>0.475</v>
      </c>
      <c r="D2418" s="32" t="n">
        <v>0.628</v>
      </c>
      <c r="E2418" s="32" t="n">
        <v>0.577</v>
      </c>
      <c r="F2418" s="32" t="n">
        <v>0.543</v>
      </c>
      <c r="G2418" s="32" t="n">
        <v>0.421</v>
      </c>
      <c r="H2418" s="32" t="n">
        <v>0.573</v>
      </c>
      <c r="I2418" s="32" t="n">
        <v>0.882</v>
      </c>
      <c r="J2418" s="32" t="n">
        <v>0.362</v>
      </c>
      <c r="K2418" s="33" t="n">
        <f aca="false">COUNTIF(B2418:J2418,"&lt;0.05")</f>
        <v>0</v>
      </c>
      <c r="L2418" s="34" t="n">
        <f aca="false">COUNTIF(B2418:J2418,"&lt;0.005556")</f>
        <v>0</v>
      </c>
    </row>
    <row r="2419" customFormat="false" ht="12.75" hidden="false" customHeight="false" outlineLevel="0" collapsed="false">
      <c r="A2419" s="32" t="s">
        <v>6794</v>
      </c>
      <c r="B2419" s="32" t="s">
        <v>6779</v>
      </c>
      <c r="C2419" s="32" t="s">
        <v>6779</v>
      </c>
      <c r="D2419" s="32" t="n">
        <v>0.97</v>
      </c>
      <c r="E2419" s="32" t="n">
        <v>0.995</v>
      </c>
      <c r="F2419" s="32" t="n">
        <v>0.025</v>
      </c>
      <c r="G2419" s="32" t="n">
        <v>1</v>
      </c>
      <c r="H2419" s="32" t="n">
        <v>0.96</v>
      </c>
      <c r="I2419" s="32" t="n">
        <v>1</v>
      </c>
      <c r="J2419" s="32" t="n">
        <v>0.925</v>
      </c>
      <c r="K2419" s="33" t="n">
        <f aca="false">COUNTIF(B2419:J2419,"&lt;0.05")</f>
        <v>1</v>
      </c>
      <c r="L2419" s="34" t="n">
        <f aca="false">COUNTIF(B2419:J2419,"&lt;0.005556")</f>
        <v>0</v>
      </c>
    </row>
    <row r="2420" customFormat="false" ht="12.75" hidden="false" customHeight="false" outlineLevel="0" collapsed="false">
      <c r="A2420" s="32" t="s">
        <v>235</v>
      </c>
      <c r="B2420" s="32" t="n">
        <v>0.795</v>
      </c>
      <c r="C2420" s="32" t="n">
        <v>0.74</v>
      </c>
      <c r="D2420" s="32" t="s">
        <v>6779</v>
      </c>
      <c r="E2420" s="32" t="n">
        <v>0.581</v>
      </c>
      <c r="F2420" s="32" t="n">
        <v>0.857</v>
      </c>
      <c r="G2420" s="32" t="n">
        <v>0.966</v>
      </c>
      <c r="H2420" s="32" t="n">
        <v>0.962</v>
      </c>
      <c r="I2420" s="32" t="n">
        <v>1</v>
      </c>
      <c r="J2420" s="32" t="n">
        <v>0.647</v>
      </c>
      <c r="K2420" s="33" t="n">
        <f aca="false">COUNTIF(B2420:J2420,"&lt;0.05")</f>
        <v>0</v>
      </c>
      <c r="L2420" s="34" t="n">
        <f aca="false">COUNTIF(B2420:J2420,"&lt;0.005556")</f>
        <v>0</v>
      </c>
    </row>
    <row r="2421" customFormat="false" ht="12.75" hidden="false" customHeight="false" outlineLevel="0" collapsed="false">
      <c r="A2421" s="32" t="s">
        <v>6795</v>
      </c>
      <c r="B2421" s="32" t="n">
        <v>0.538</v>
      </c>
      <c r="C2421" s="32" t="n">
        <v>0.074</v>
      </c>
      <c r="D2421" s="32" t="n">
        <v>0.65</v>
      </c>
      <c r="E2421" s="32" t="n">
        <v>0.296</v>
      </c>
      <c r="F2421" s="32" t="n">
        <v>0.518</v>
      </c>
      <c r="G2421" s="32" t="n">
        <v>0.078</v>
      </c>
      <c r="H2421" s="32" t="n">
        <v>0.634</v>
      </c>
      <c r="I2421" s="32" t="n">
        <v>0.272</v>
      </c>
      <c r="J2421" s="32" t="n">
        <v>0.302</v>
      </c>
      <c r="K2421" s="33" t="n">
        <f aca="false">COUNTIF(B2421:J2421,"&lt;0.05")</f>
        <v>0</v>
      </c>
      <c r="L2421" s="34" t="n">
        <f aca="false">COUNTIF(B2421:J2421,"&lt;0.005556")</f>
        <v>0</v>
      </c>
    </row>
    <row r="2422" customFormat="false" ht="12.75" hidden="false" customHeight="false" outlineLevel="0" collapsed="false">
      <c r="A2422" s="32" t="s">
        <v>6796</v>
      </c>
      <c r="B2422" s="32" t="n">
        <v>0.455</v>
      </c>
      <c r="C2422" s="32" t="n">
        <v>0.565</v>
      </c>
      <c r="D2422" s="32" t="n">
        <v>0.548</v>
      </c>
      <c r="E2422" s="32" t="n">
        <v>0.382</v>
      </c>
      <c r="F2422" s="32" t="n">
        <v>0.154</v>
      </c>
      <c r="G2422" s="32" t="n">
        <v>0.709</v>
      </c>
      <c r="H2422" s="32" t="n">
        <v>0.462</v>
      </c>
      <c r="I2422" s="32" t="n">
        <v>0.477</v>
      </c>
      <c r="J2422" s="32" t="n">
        <v>0.212</v>
      </c>
      <c r="K2422" s="33" t="n">
        <f aca="false">COUNTIF(B2422:J2422,"&lt;0.05")</f>
        <v>0</v>
      </c>
      <c r="L2422" s="34" t="n">
        <f aca="false">COUNTIF(B2422:J2422,"&lt;0.005556")</f>
        <v>0</v>
      </c>
    </row>
    <row r="2423" customFormat="false" ht="12.75" hidden="false" customHeight="false" outlineLevel="0" collapsed="false">
      <c r="A2423" s="32" t="s">
        <v>6797</v>
      </c>
      <c r="B2423" s="32" t="n">
        <v>0.562</v>
      </c>
      <c r="C2423" s="32" t="n">
        <v>0.621</v>
      </c>
      <c r="D2423" s="32" t="n">
        <v>0.382</v>
      </c>
      <c r="E2423" s="32" t="n">
        <v>0.523</v>
      </c>
      <c r="F2423" s="32" t="n">
        <v>0.592</v>
      </c>
      <c r="G2423" s="32" t="n">
        <v>0.655</v>
      </c>
      <c r="H2423" s="32" t="n">
        <v>0.482</v>
      </c>
      <c r="I2423" s="32" t="n">
        <v>0.966</v>
      </c>
      <c r="J2423" s="32" t="n">
        <v>0.574</v>
      </c>
      <c r="K2423" s="33" t="n">
        <f aca="false">COUNTIF(B2423:J2423,"&lt;0.05")</f>
        <v>0</v>
      </c>
      <c r="L2423" s="34" t="n">
        <f aca="false">COUNTIF(B2423:J2423,"&lt;0.005556")</f>
        <v>0</v>
      </c>
    </row>
    <row r="2424" customFormat="false" ht="12.75" hidden="false" customHeight="false" outlineLevel="0" collapsed="false">
      <c r="A2424" s="32" t="s">
        <v>6798</v>
      </c>
      <c r="B2424" s="32" t="n">
        <v>0.031</v>
      </c>
      <c r="C2424" s="32" t="s">
        <v>6779</v>
      </c>
      <c r="D2424" s="32" t="n">
        <v>1</v>
      </c>
      <c r="E2424" s="32" t="s">
        <v>6779</v>
      </c>
      <c r="F2424" s="32" t="s">
        <v>6779</v>
      </c>
      <c r="G2424" s="32" t="s">
        <v>6779</v>
      </c>
      <c r="H2424" s="32" t="n">
        <v>1</v>
      </c>
      <c r="I2424" s="32" t="n">
        <v>1</v>
      </c>
      <c r="J2424" s="32" t="n">
        <v>1</v>
      </c>
      <c r="K2424" s="33" t="n">
        <f aca="false">COUNTIF(B2424:J2424,"&lt;0.05")</f>
        <v>1</v>
      </c>
      <c r="L2424" s="34" t="n">
        <f aca="false">COUNTIF(B2424:J2424,"&lt;0.005556")</f>
        <v>0</v>
      </c>
    </row>
    <row r="2425" customFormat="false" ht="12.75" hidden="false" customHeight="false" outlineLevel="0" collapsed="false">
      <c r="A2425" s="32" t="s">
        <v>3388</v>
      </c>
      <c r="B2425" s="32" t="n">
        <v>0.567</v>
      </c>
      <c r="C2425" s="32" t="n">
        <v>0.518</v>
      </c>
      <c r="D2425" s="32" t="n">
        <v>0.627</v>
      </c>
      <c r="E2425" s="32" t="n">
        <v>0.398</v>
      </c>
      <c r="F2425" s="32" t="n">
        <v>0.346</v>
      </c>
      <c r="G2425" s="32" t="n">
        <v>0.595</v>
      </c>
      <c r="H2425" s="32" t="n">
        <v>0.074</v>
      </c>
      <c r="I2425" s="32" t="n">
        <v>0.116</v>
      </c>
      <c r="J2425" s="32" t="n">
        <v>0.309</v>
      </c>
      <c r="K2425" s="33" t="n">
        <f aca="false">COUNTIF(B2425:J2425,"&lt;0.05")</f>
        <v>0</v>
      </c>
      <c r="L2425" s="34" t="n">
        <f aca="false">COUNTIF(B2425:J2425,"&lt;0.005556")</f>
        <v>0</v>
      </c>
    </row>
    <row r="2426" customFormat="false" ht="12.75" hidden="false" customHeight="false" outlineLevel="0" collapsed="false">
      <c r="A2426" s="32" t="s">
        <v>6799</v>
      </c>
      <c r="B2426" s="32" t="n">
        <v>0.243</v>
      </c>
      <c r="C2426" s="32" t="n">
        <v>0.182</v>
      </c>
      <c r="D2426" s="32" t="n">
        <v>0.624</v>
      </c>
      <c r="E2426" s="32" t="n">
        <v>0.528</v>
      </c>
      <c r="F2426" s="32" t="n">
        <v>0.473</v>
      </c>
      <c r="G2426" s="32" t="n">
        <v>0.652</v>
      </c>
      <c r="H2426" s="32" t="n">
        <v>0.707</v>
      </c>
      <c r="I2426" s="32" t="n">
        <v>0.232</v>
      </c>
      <c r="J2426" s="32" t="n">
        <v>0.092</v>
      </c>
      <c r="K2426" s="33" t="n">
        <f aca="false">COUNTIF(B2426:J2426,"&lt;0.05")</f>
        <v>0</v>
      </c>
      <c r="L2426" s="34" t="n">
        <f aca="false">COUNTIF(B2426:J2426,"&lt;0.005556")</f>
        <v>0</v>
      </c>
    </row>
    <row r="2427" customFormat="false" ht="12.75" hidden="false" customHeight="false" outlineLevel="0" collapsed="false">
      <c r="A2427" s="32" t="s">
        <v>6800</v>
      </c>
      <c r="B2427" s="32" t="s">
        <v>6779</v>
      </c>
      <c r="C2427" s="32" t="n">
        <v>0.974</v>
      </c>
      <c r="D2427" s="32" t="s">
        <v>6779</v>
      </c>
      <c r="E2427" s="32" t="s">
        <v>6779</v>
      </c>
      <c r="F2427" s="32" t="n">
        <v>1</v>
      </c>
      <c r="G2427" s="32" t="s">
        <v>6779</v>
      </c>
      <c r="H2427" s="32" t="s">
        <v>6779</v>
      </c>
      <c r="I2427" s="32" t="n">
        <v>1</v>
      </c>
      <c r="J2427" s="32" t="s">
        <v>6779</v>
      </c>
      <c r="K2427" s="33" t="n">
        <f aca="false">COUNTIF(B2427:J2427,"&lt;0.05")</f>
        <v>0</v>
      </c>
      <c r="L2427" s="34" t="n">
        <f aca="false">COUNTIF(B2427:J2427,"&lt;0.005556")</f>
        <v>0</v>
      </c>
    </row>
    <row r="2428" customFormat="false" ht="12.75" hidden="false" customHeight="false" outlineLevel="0" collapsed="false">
      <c r="A2428" s="32" t="s">
        <v>6801</v>
      </c>
      <c r="B2428" s="32" t="s">
        <v>6779</v>
      </c>
      <c r="C2428" s="32" t="n">
        <v>1</v>
      </c>
      <c r="D2428" s="32" t="s">
        <v>6779</v>
      </c>
      <c r="E2428" s="32" t="n">
        <v>1</v>
      </c>
      <c r="F2428" s="32" t="s">
        <v>6779</v>
      </c>
      <c r="G2428" s="32" t="s">
        <v>6779</v>
      </c>
      <c r="H2428" s="32" t="n">
        <v>0.958</v>
      </c>
      <c r="I2428" s="32" t="s">
        <v>6779</v>
      </c>
      <c r="J2428" s="32" t="s">
        <v>6779</v>
      </c>
      <c r="K2428" s="33" t="n">
        <f aca="false">COUNTIF(B2428:J2428,"&lt;0.05")</f>
        <v>0</v>
      </c>
      <c r="L2428" s="34" t="n">
        <f aca="false">COUNTIF(B2428:J2428,"&lt;0.005556")</f>
        <v>0</v>
      </c>
    </row>
    <row r="2429" customFormat="false" ht="12.75" hidden="false" customHeight="false" outlineLevel="0" collapsed="false">
      <c r="A2429" s="32" t="s">
        <v>5420</v>
      </c>
      <c r="B2429" s="32" t="n">
        <v>0.684</v>
      </c>
      <c r="C2429" s="32" t="n">
        <v>0.177</v>
      </c>
      <c r="D2429" s="32" t="n">
        <v>0.546</v>
      </c>
      <c r="E2429" s="32" t="n">
        <v>0.478</v>
      </c>
      <c r="F2429" s="32" t="n">
        <v>0.616</v>
      </c>
      <c r="G2429" s="32" t="n">
        <v>0.627</v>
      </c>
      <c r="H2429" s="32" t="n">
        <v>0.331</v>
      </c>
      <c r="I2429" s="32" t="n">
        <v>0.589</v>
      </c>
      <c r="J2429" s="32" t="n">
        <v>0.245</v>
      </c>
      <c r="K2429" s="33" t="n">
        <f aca="false">COUNTIF(B2429:J2429,"&lt;0.05")</f>
        <v>0</v>
      </c>
      <c r="L2429" s="34" t="n">
        <f aca="false">COUNTIF(B2429:J2429,"&lt;0.005556")</f>
        <v>0</v>
      </c>
    </row>
    <row r="2430" customFormat="false" ht="12.75" hidden="false" customHeight="false" outlineLevel="0" collapsed="false">
      <c r="A2430" s="32" t="s">
        <v>288</v>
      </c>
      <c r="B2430" s="32" t="n">
        <v>1</v>
      </c>
      <c r="C2430" s="32" t="n">
        <v>0.976</v>
      </c>
      <c r="D2430" s="32" t="n">
        <v>1</v>
      </c>
      <c r="E2430" s="32" t="n">
        <v>1</v>
      </c>
      <c r="F2430" s="32" t="n">
        <v>1</v>
      </c>
      <c r="G2430" s="32" t="n">
        <v>1</v>
      </c>
      <c r="H2430" s="32" t="s">
        <v>6779</v>
      </c>
      <c r="I2430" s="32" t="s">
        <v>6779</v>
      </c>
      <c r="J2430" s="32" t="s">
        <v>6779</v>
      </c>
      <c r="K2430" s="33" t="n">
        <f aca="false">COUNTIF(B2430:J2430,"&lt;0.05")</f>
        <v>0</v>
      </c>
      <c r="L2430" s="34" t="n">
        <f aca="false">COUNTIF(B2430:J2430,"&lt;0.005556")</f>
        <v>0</v>
      </c>
    </row>
    <row r="2431" customFormat="false" ht="12.75" hidden="false" customHeight="false" outlineLevel="0" collapsed="false">
      <c r="A2431" s="32" t="s">
        <v>6802</v>
      </c>
      <c r="B2431" s="32" t="n">
        <v>0.699</v>
      </c>
      <c r="C2431" s="32" t="n">
        <v>0.51</v>
      </c>
      <c r="D2431" s="32" t="n">
        <v>0.83</v>
      </c>
      <c r="E2431" s="32" t="n">
        <v>0.726</v>
      </c>
      <c r="F2431" s="32" t="n">
        <v>0.444</v>
      </c>
      <c r="G2431" s="32" t="n">
        <v>0.629</v>
      </c>
      <c r="H2431" s="32" t="n">
        <v>0.66</v>
      </c>
      <c r="I2431" s="32" t="n">
        <v>0.99</v>
      </c>
      <c r="J2431" s="32" t="n">
        <v>0.975</v>
      </c>
      <c r="K2431" s="33" t="n">
        <f aca="false">COUNTIF(B2431:J2431,"&lt;0.05")</f>
        <v>0</v>
      </c>
      <c r="L2431" s="34" t="n">
        <f aca="false">COUNTIF(B2431:J2431,"&lt;0.005556")</f>
        <v>0</v>
      </c>
    </row>
    <row r="2432" customFormat="false" ht="12.75" hidden="false" customHeight="false" outlineLevel="0" collapsed="false">
      <c r="A2432" s="32" t="s">
        <v>2774</v>
      </c>
      <c r="B2432" s="32" t="n">
        <v>0.968</v>
      </c>
      <c r="C2432" s="32" t="n">
        <v>1</v>
      </c>
      <c r="D2432" s="32" t="s">
        <v>6779</v>
      </c>
      <c r="E2432" s="32" t="n">
        <v>0.99</v>
      </c>
      <c r="F2432" s="32" t="n">
        <v>0.978</v>
      </c>
      <c r="G2432" s="32" t="s">
        <v>6779</v>
      </c>
      <c r="H2432" s="32" t="n">
        <v>1</v>
      </c>
      <c r="I2432" s="32" t="n">
        <v>1</v>
      </c>
      <c r="J2432" s="32" t="n">
        <v>1</v>
      </c>
      <c r="K2432" s="33" t="n">
        <f aca="false">COUNTIF(B2432:J2432,"&lt;0.05")</f>
        <v>0</v>
      </c>
      <c r="L2432" s="34" t="n">
        <f aca="false">COUNTIF(B2432:J2432,"&lt;0.005556")</f>
        <v>0</v>
      </c>
    </row>
    <row r="2433" customFormat="false" ht="12.75" hidden="false" customHeight="false" outlineLevel="0" collapsed="false">
      <c r="A2433" s="32" t="s">
        <v>6803</v>
      </c>
      <c r="B2433" s="32" t="n">
        <v>0.472</v>
      </c>
      <c r="C2433" s="32" t="n">
        <v>0.279</v>
      </c>
      <c r="D2433" s="32" t="n">
        <v>0.551</v>
      </c>
      <c r="E2433" s="32" t="n">
        <v>0.572</v>
      </c>
      <c r="F2433" s="32" t="n">
        <v>0.648</v>
      </c>
      <c r="G2433" s="32" t="n">
        <v>0.341</v>
      </c>
      <c r="H2433" s="32" t="n">
        <v>0.702</v>
      </c>
      <c r="I2433" s="32" t="n">
        <v>0.486</v>
      </c>
      <c r="J2433" s="32" t="n">
        <v>0.28</v>
      </c>
      <c r="K2433" s="33" t="n">
        <f aca="false">COUNTIF(B2433:J2433,"&lt;0.05")</f>
        <v>0</v>
      </c>
      <c r="L2433" s="34" t="n">
        <f aca="false">COUNTIF(B2433:J2433,"&lt;0.005556")</f>
        <v>0</v>
      </c>
    </row>
    <row r="2434" customFormat="false" ht="12.75" hidden="false" customHeight="false" outlineLevel="0" collapsed="false">
      <c r="A2434" s="32" t="s">
        <v>6804</v>
      </c>
      <c r="B2434" s="32" t="n">
        <v>1</v>
      </c>
      <c r="C2434" s="32" t="s">
        <v>6779</v>
      </c>
      <c r="D2434" s="32" t="n">
        <v>0.972</v>
      </c>
      <c r="E2434" s="32" t="n">
        <v>1</v>
      </c>
      <c r="F2434" s="32" t="n">
        <v>1</v>
      </c>
      <c r="G2434" s="32" t="s">
        <v>6779</v>
      </c>
      <c r="H2434" s="32" t="n">
        <v>1</v>
      </c>
      <c r="I2434" s="32" t="s">
        <v>6779</v>
      </c>
      <c r="J2434" s="32" t="s">
        <v>6779</v>
      </c>
      <c r="K2434" s="33" t="n">
        <f aca="false">COUNTIF(B2434:J2434,"&lt;0.05")</f>
        <v>0</v>
      </c>
      <c r="L2434" s="34" t="n">
        <f aca="false">COUNTIF(B2434:J2434,"&lt;0.005556")</f>
        <v>0</v>
      </c>
    </row>
    <row r="2435" customFormat="false" ht="12.75" hidden="false" customHeight="false" outlineLevel="0" collapsed="false">
      <c r="A2435" s="32" t="s">
        <v>1801</v>
      </c>
      <c r="B2435" s="32" t="s">
        <v>6779</v>
      </c>
      <c r="C2435" s="32" t="n">
        <v>0.974</v>
      </c>
      <c r="D2435" s="32" t="s">
        <v>6779</v>
      </c>
      <c r="E2435" s="32" t="s">
        <v>6779</v>
      </c>
      <c r="F2435" s="32" t="s">
        <v>6779</v>
      </c>
      <c r="G2435" s="32" t="s">
        <v>6779</v>
      </c>
      <c r="H2435" s="32" t="s">
        <v>6779</v>
      </c>
      <c r="I2435" s="32" t="n">
        <v>1</v>
      </c>
      <c r="J2435" s="32" t="n">
        <v>1</v>
      </c>
      <c r="K2435" s="33" t="n">
        <f aca="false">COUNTIF(B2435:J2435,"&lt;0.05")</f>
        <v>0</v>
      </c>
      <c r="L2435" s="34" t="n">
        <f aca="false">COUNTIF(B2435:J2435,"&lt;0.005556")</f>
        <v>0</v>
      </c>
    </row>
    <row r="2436" customFormat="false" ht="12.75" hidden="false" customHeight="false" outlineLevel="0" collapsed="false">
      <c r="A2436" s="32" t="s">
        <v>6805</v>
      </c>
      <c r="B2436" s="32" t="s">
        <v>6779</v>
      </c>
      <c r="C2436" s="32" t="s">
        <v>6779</v>
      </c>
      <c r="D2436" s="32" t="n">
        <v>0.97</v>
      </c>
      <c r="E2436" s="32" t="n">
        <v>0.988</v>
      </c>
      <c r="F2436" s="32" t="n">
        <v>0.927</v>
      </c>
      <c r="G2436" s="32" t="n">
        <v>0.965</v>
      </c>
      <c r="H2436" s="32" t="s">
        <v>6779</v>
      </c>
      <c r="I2436" s="32" t="n">
        <v>0.96</v>
      </c>
      <c r="J2436" s="32" t="n">
        <v>1</v>
      </c>
      <c r="K2436" s="33" t="n">
        <f aca="false">COUNTIF(B2436:J2436,"&lt;0.05")</f>
        <v>0</v>
      </c>
      <c r="L2436" s="34" t="n">
        <f aca="false">COUNTIF(B2436:J2436,"&lt;0.005556")</f>
        <v>0</v>
      </c>
    </row>
    <row r="2437" customFormat="false" ht="12.75" hidden="false" customHeight="false" outlineLevel="0" collapsed="false">
      <c r="A2437" s="32" t="s">
        <v>6806</v>
      </c>
      <c r="B2437" s="32" t="n">
        <v>0.684</v>
      </c>
      <c r="C2437" s="32" t="n">
        <v>0.708</v>
      </c>
      <c r="D2437" s="32" t="n">
        <v>0.612</v>
      </c>
      <c r="E2437" s="32" t="n">
        <v>0.505</v>
      </c>
      <c r="F2437" s="32" t="n">
        <v>0.539</v>
      </c>
      <c r="G2437" s="32" t="n">
        <v>0.143</v>
      </c>
      <c r="H2437" s="32" t="n">
        <v>0.521</v>
      </c>
      <c r="I2437" s="32" t="n">
        <v>0.241</v>
      </c>
      <c r="J2437" s="32" t="n">
        <v>0.642</v>
      </c>
      <c r="K2437" s="33" t="n">
        <f aca="false">COUNTIF(B2437:J2437,"&lt;0.05")</f>
        <v>0</v>
      </c>
      <c r="L2437" s="34" t="n">
        <f aca="false">COUNTIF(B2437:J2437,"&lt;0.005556")</f>
        <v>0</v>
      </c>
    </row>
    <row r="2438" customFormat="false" ht="12.75" hidden="false" customHeight="false" outlineLevel="0" collapsed="false">
      <c r="A2438" s="32" t="s">
        <v>6807</v>
      </c>
      <c r="B2438" s="32" t="n">
        <v>0.639</v>
      </c>
      <c r="C2438" s="32" t="n">
        <v>0.708</v>
      </c>
      <c r="D2438" s="32" t="n">
        <v>0.869</v>
      </c>
      <c r="E2438" s="32" t="n">
        <v>0.374</v>
      </c>
      <c r="F2438" s="32" t="n">
        <v>0.706</v>
      </c>
      <c r="G2438" s="32" t="n">
        <v>0.035</v>
      </c>
      <c r="H2438" s="32" t="n">
        <v>0.633</v>
      </c>
      <c r="I2438" s="32" t="n">
        <v>0.923</v>
      </c>
      <c r="J2438" s="32" t="n">
        <v>0.202</v>
      </c>
      <c r="K2438" s="33" t="n">
        <f aca="false">COUNTIF(B2438:J2438,"&lt;0.05")</f>
        <v>1</v>
      </c>
      <c r="L2438" s="34" t="n">
        <f aca="false">COUNTIF(B2438:J2438,"&lt;0.005556")</f>
        <v>0</v>
      </c>
    </row>
    <row r="2439" customFormat="false" ht="12.75" hidden="false" customHeight="false" outlineLevel="0" collapsed="false">
      <c r="A2439" s="32" t="s">
        <v>6808</v>
      </c>
      <c r="B2439" s="32" t="n">
        <v>1</v>
      </c>
      <c r="C2439" s="32" t="n">
        <v>1</v>
      </c>
      <c r="D2439" s="32" t="n">
        <v>1</v>
      </c>
      <c r="E2439" s="32" t="n">
        <v>0.779</v>
      </c>
      <c r="F2439" s="32" t="n">
        <v>0.975</v>
      </c>
      <c r="G2439" s="32" t="s">
        <v>6779</v>
      </c>
      <c r="H2439" s="32" t="s">
        <v>6779</v>
      </c>
      <c r="I2439" s="32" t="n">
        <v>1</v>
      </c>
      <c r="J2439" s="32" t="s">
        <v>6779</v>
      </c>
      <c r="K2439" s="33" t="n">
        <f aca="false">COUNTIF(B2439:J2439,"&lt;0.05")</f>
        <v>0</v>
      </c>
      <c r="L2439" s="34" t="n">
        <f aca="false">COUNTIF(B2439:J2439,"&lt;0.005556")</f>
        <v>0</v>
      </c>
    </row>
    <row r="2440" customFormat="false" ht="12.75" hidden="false" customHeight="false" outlineLevel="0" collapsed="false">
      <c r="A2440" s="32" t="s">
        <v>6809</v>
      </c>
      <c r="B2440" s="32" t="n">
        <v>0.969</v>
      </c>
      <c r="C2440" s="32" t="n">
        <v>0.026</v>
      </c>
      <c r="D2440" s="32" t="n">
        <v>0.913</v>
      </c>
      <c r="E2440" s="32" t="n">
        <v>0.965</v>
      </c>
      <c r="F2440" s="32" t="n">
        <v>0.927</v>
      </c>
      <c r="G2440" s="32" t="s">
        <v>6779</v>
      </c>
      <c r="H2440" s="32" t="n">
        <v>0.961</v>
      </c>
      <c r="I2440" s="32" t="s">
        <v>6779</v>
      </c>
      <c r="J2440" s="32" t="n">
        <v>0.92</v>
      </c>
      <c r="K2440" s="33" t="n">
        <f aca="false">COUNTIF(B2440:J2440,"&lt;0.05")</f>
        <v>1</v>
      </c>
      <c r="L2440" s="34" t="n">
        <f aca="false">COUNTIF(B2440:J2440,"&lt;0.005556")</f>
        <v>0</v>
      </c>
    </row>
    <row r="2441" customFormat="false" ht="12.75" hidden="false" customHeight="false" outlineLevel="0" collapsed="false">
      <c r="A2441" s="32" t="s">
        <v>6810</v>
      </c>
      <c r="B2441" s="32" t="n">
        <v>0.672</v>
      </c>
      <c r="C2441" s="32" t="n">
        <v>0.435</v>
      </c>
      <c r="D2441" s="32" t="n">
        <v>0.384</v>
      </c>
      <c r="E2441" s="32" t="n">
        <v>0.474</v>
      </c>
      <c r="F2441" s="32" t="n">
        <v>0.011</v>
      </c>
      <c r="G2441" s="32" t="n">
        <v>0.631</v>
      </c>
      <c r="H2441" s="32" t="n">
        <v>0.639</v>
      </c>
      <c r="I2441" s="32" t="n">
        <v>0.526</v>
      </c>
      <c r="J2441" s="32" t="n">
        <v>0.825</v>
      </c>
      <c r="K2441" s="33" t="n">
        <f aca="false">COUNTIF(B2441:J2441,"&lt;0.05")</f>
        <v>1</v>
      </c>
      <c r="L2441" s="34" t="n">
        <f aca="false">COUNTIF(B2441:J2441,"&lt;0.005556")</f>
        <v>0</v>
      </c>
    </row>
    <row r="2442" customFormat="false" ht="12.75" hidden="false" customHeight="false" outlineLevel="0" collapsed="false">
      <c r="A2442" s="32" t="s">
        <v>6811</v>
      </c>
      <c r="B2442" s="32" t="s">
        <v>6779</v>
      </c>
      <c r="C2442" s="32" t="s">
        <v>6779</v>
      </c>
      <c r="D2442" s="32" t="s">
        <v>6779</v>
      </c>
      <c r="E2442" s="32" t="n">
        <v>1</v>
      </c>
      <c r="F2442" s="32" t="n">
        <v>1</v>
      </c>
      <c r="G2442" s="32" t="s">
        <v>6779</v>
      </c>
      <c r="H2442" s="32" t="s">
        <v>6779</v>
      </c>
      <c r="I2442" s="32" t="n">
        <v>1</v>
      </c>
      <c r="J2442" s="32" t="s">
        <v>6779</v>
      </c>
      <c r="K2442" s="33" t="n">
        <f aca="false">COUNTIF(B2442:J2442,"&lt;0.05")</f>
        <v>0</v>
      </c>
      <c r="L2442" s="34" t="n">
        <f aca="false">COUNTIF(B2442:J2442,"&lt;0.005556")</f>
        <v>0</v>
      </c>
    </row>
    <row r="2443" customFormat="false" ht="12.75" hidden="false" customHeight="false" outlineLevel="0" collapsed="false">
      <c r="A2443" s="32" t="s">
        <v>6812</v>
      </c>
      <c r="B2443" s="32" t="s">
        <v>6779</v>
      </c>
      <c r="C2443" s="32" t="s">
        <v>6779</v>
      </c>
      <c r="D2443" s="32" t="s">
        <v>6779</v>
      </c>
      <c r="E2443" s="32" t="n">
        <v>0.967</v>
      </c>
      <c r="F2443" s="32" t="s">
        <v>6779</v>
      </c>
      <c r="G2443" s="32" t="s">
        <v>6779</v>
      </c>
      <c r="H2443" s="32" t="n">
        <v>1</v>
      </c>
      <c r="I2443" s="32" t="s">
        <v>6779</v>
      </c>
      <c r="J2443" s="32" t="n">
        <v>1</v>
      </c>
      <c r="K2443" s="33" t="n">
        <f aca="false">COUNTIF(B2443:J2443,"&lt;0.05")</f>
        <v>0</v>
      </c>
      <c r="L2443" s="34" t="n">
        <f aca="false">COUNTIF(B2443:J2443,"&lt;0.005556")</f>
        <v>0</v>
      </c>
    </row>
    <row r="2444" customFormat="false" ht="12.75" hidden="false" customHeight="false" outlineLevel="0" collapsed="false">
      <c r="A2444" s="32" t="s">
        <v>771</v>
      </c>
      <c r="B2444" s="32" t="n">
        <v>0.084</v>
      </c>
      <c r="C2444" s="32" t="n">
        <v>0.009</v>
      </c>
      <c r="D2444" s="32" t="n">
        <v>0.693</v>
      </c>
      <c r="E2444" s="32" t="n">
        <v>0.097</v>
      </c>
      <c r="F2444" s="32" t="n">
        <v>0.347</v>
      </c>
      <c r="G2444" s="32" t="n">
        <v>0.372</v>
      </c>
      <c r="H2444" s="32" t="n">
        <v>0.695</v>
      </c>
      <c r="I2444" s="32" t="n">
        <v>0.046</v>
      </c>
      <c r="J2444" s="32" t="n">
        <v>0.302</v>
      </c>
      <c r="K2444" s="33" t="n">
        <f aca="false">COUNTIF(B2444:J2444,"&lt;0.05")</f>
        <v>2</v>
      </c>
      <c r="L2444" s="34" t="n">
        <f aca="false">COUNTIF(B2444:J2444,"&lt;0.005556")</f>
        <v>0</v>
      </c>
    </row>
    <row r="2445" customFormat="false" ht="12.75" hidden="false" customHeight="false" outlineLevel="0" collapsed="false">
      <c r="A2445" s="32" t="s">
        <v>6813</v>
      </c>
      <c r="B2445" s="32" t="n">
        <v>1</v>
      </c>
      <c r="C2445" s="32" t="n">
        <v>1</v>
      </c>
      <c r="D2445" s="32" t="n">
        <v>0.916</v>
      </c>
      <c r="E2445" s="32" t="n">
        <v>0.886</v>
      </c>
      <c r="F2445" s="32" t="n">
        <v>0.145</v>
      </c>
      <c r="G2445" s="32" t="n">
        <v>0.962</v>
      </c>
      <c r="H2445" s="32" t="s">
        <v>6779</v>
      </c>
      <c r="I2445" s="32" t="n">
        <v>1</v>
      </c>
      <c r="J2445" s="32" t="n">
        <v>0.845</v>
      </c>
      <c r="K2445" s="33" t="n">
        <f aca="false">COUNTIF(B2445:J2445,"&lt;0.05")</f>
        <v>0</v>
      </c>
      <c r="L2445" s="34" t="n">
        <f aca="false">COUNTIF(B2445:J2445,"&lt;0.005556")</f>
        <v>0</v>
      </c>
    </row>
    <row r="2446" customFormat="false" ht="12.75" hidden="false" customHeight="false" outlineLevel="0" collapsed="false">
      <c r="A2446" s="32" t="s">
        <v>6814</v>
      </c>
      <c r="B2446" s="32" t="n">
        <v>0.675</v>
      </c>
      <c r="C2446" s="32" t="n">
        <v>0.074</v>
      </c>
      <c r="D2446" s="32" t="n">
        <v>0.83</v>
      </c>
      <c r="E2446" s="32" t="n">
        <v>0.51</v>
      </c>
      <c r="F2446" s="32" t="n">
        <v>0.412</v>
      </c>
      <c r="G2446" s="32" t="n">
        <v>0.766</v>
      </c>
      <c r="H2446" s="32" t="n">
        <v>0.378</v>
      </c>
      <c r="I2446" s="32" t="n">
        <v>0.745</v>
      </c>
      <c r="J2446" s="32" t="n">
        <v>0.509</v>
      </c>
      <c r="K2446" s="33" t="n">
        <f aca="false">COUNTIF(B2446:J2446,"&lt;0.05")</f>
        <v>0</v>
      </c>
      <c r="L2446" s="34" t="n">
        <f aca="false">COUNTIF(B2446:J2446,"&lt;0.005556")</f>
        <v>0</v>
      </c>
    </row>
    <row r="2447" customFormat="false" ht="12.75" hidden="false" customHeight="false" outlineLevel="0" collapsed="false">
      <c r="A2447" s="32" t="s">
        <v>6815</v>
      </c>
      <c r="B2447" s="32" t="n">
        <v>0.038</v>
      </c>
      <c r="C2447" s="32" t="n">
        <v>0.123</v>
      </c>
      <c r="D2447" s="32" t="n">
        <v>0.017</v>
      </c>
      <c r="E2447" s="32" t="n">
        <v>0.204</v>
      </c>
      <c r="F2447" s="32" t="n">
        <v>0.068</v>
      </c>
      <c r="G2447" s="32" t="n">
        <v>0.248</v>
      </c>
      <c r="H2447" s="32" t="n">
        <v>0.34</v>
      </c>
      <c r="I2447" s="32" t="n">
        <v>0.017</v>
      </c>
      <c r="J2447" s="32" t="n">
        <v>0.102</v>
      </c>
      <c r="K2447" s="33" t="n">
        <f aca="false">COUNTIF(B2447:J2447,"&lt;0.05")</f>
        <v>3</v>
      </c>
      <c r="L2447" s="34" t="n">
        <f aca="false">COUNTIF(B2447:J2447,"&lt;0.005556")</f>
        <v>0</v>
      </c>
    </row>
    <row r="2448" customFormat="false" ht="12.75" hidden="false" customHeight="false" outlineLevel="0" collapsed="false">
      <c r="A2448" s="32" t="s">
        <v>4071</v>
      </c>
      <c r="B2448" s="32" t="s">
        <v>6779</v>
      </c>
      <c r="C2448" s="32" t="n">
        <v>0.739</v>
      </c>
      <c r="D2448" s="32" t="n">
        <v>0.728</v>
      </c>
      <c r="E2448" s="32" t="n">
        <v>0.701</v>
      </c>
      <c r="F2448" s="32" t="n">
        <v>0.852</v>
      </c>
      <c r="G2448" s="32" t="n">
        <v>0.891</v>
      </c>
      <c r="H2448" s="32" t="n">
        <v>0.961</v>
      </c>
      <c r="I2448" s="32" t="n">
        <v>0.668</v>
      </c>
      <c r="J2448" s="32" t="n">
        <v>0.248</v>
      </c>
      <c r="K2448" s="33" t="n">
        <f aca="false">COUNTIF(B2448:J2448,"&lt;0.05")</f>
        <v>0</v>
      </c>
      <c r="L2448" s="34" t="n">
        <f aca="false">COUNTIF(B2448:J2448,"&lt;0.005556")</f>
        <v>0</v>
      </c>
    </row>
    <row r="2449" customFormat="false" ht="12.75" hidden="false" customHeight="false" outlineLevel="0" collapsed="false">
      <c r="A2449" s="32" t="s">
        <v>6816</v>
      </c>
      <c r="B2449" s="32" t="n">
        <v>0.684</v>
      </c>
      <c r="C2449" s="32" t="n">
        <v>0.742</v>
      </c>
      <c r="D2449" s="32" t="n">
        <v>0.258</v>
      </c>
      <c r="E2449" s="32" t="n">
        <v>0.65</v>
      </c>
      <c r="F2449" s="32" t="n">
        <v>0.706</v>
      </c>
      <c r="G2449" s="32" t="n">
        <v>0.572</v>
      </c>
      <c r="H2449" s="32" t="n">
        <v>0.239</v>
      </c>
      <c r="I2449" s="32" t="n">
        <v>0.371</v>
      </c>
      <c r="J2449" s="32" t="n">
        <v>0.535</v>
      </c>
      <c r="K2449" s="33" t="n">
        <f aca="false">COUNTIF(B2449:J2449,"&lt;0.05")</f>
        <v>0</v>
      </c>
      <c r="L2449" s="34" t="n">
        <f aca="false">COUNTIF(B2449:J2449,"&lt;0.005556")</f>
        <v>0</v>
      </c>
    </row>
    <row r="2450" customFormat="false" ht="12.75" hidden="false" customHeight="false" outlineLevel="0" collapsed="false">
      <c r="A2450" s="32" t="s">
        <v>6817</v>
      </c>
      <c r="B2450" s="32" t="n">
        <v>0.762</v>
      </c>
      <c r="C2450" s="32" t="n">
        <v>1</v>
      </c>
      <c r="D2450" s="32" t="n">
        <v>0.609</v>
      </c>
      <c r="E2450" s="32" t="n">
        <v>0.571</v>
      </c>
      <c r="F2450" s="32" t="n">
        <v>0.975</v>
      </c>
      <c r="G2450" s="32" t="n">
        <v>0.785</v>
      </c>
      <c r="H2450" s="32" t="n">
        <v>0.883</v>
      </c>
      <c r="I2450" s="32" t="n">
        <v>0.884</v>
      </c>
      <c r="J2450" s="32" t="n">
        <v>0.708</v>
      </c>
      <c r="K2450" s="33" t="n">
        <f aca="false">COUNTIF(B2450:J2450,"&lt;0.05")</f>
        <v>0</v>
      </c>
      <c r="L2450" s="34" t="n">
        <f aca="false">COUNTIF(B2450:J2450,"&lt;0.005556")</f>
        <v>0</v>
      </c>
    </row>
    <row r="2451" customFormat="false" ht="12.75" hidden="false" customHeight="false" outlineLevel="0" collapsed="false">
      <c r="A2451" s="32" t="s">
        <v>6818</v>
      </c>
      <c r="B2451" s="32" t="n">
        <v>1</v>
      </c>
      <c r="C2451" s="32" t="s">
        <v>6779</v>
      </c>
      <c r="D2451" s="32" t="n">
        <v>0.028</v>
      </c>
      <c r="E2451" s="32" t="n">
        <v>0.773</v>
      </c>
      <c r="F2451" s="32" t="n">
        <v>0.857</v>
      </c>
      <c r="G2451" s="32" t="s">
        <v>6779</v>
      </c>
      <c r="H2451" s="32" t="n">
        <v>1</v>
      </c>
      <c r="I2451" s="32" t="n">
        <v>1</v>
      </c>
      <c r="J2451" s="32" t="n">
        <v>1</v>
      </c>
      <c r="K2451" s="33" t="n">
        <f aca="false">COUNTIF(B2451:J2451,"&lt;0.05")</f>
        <v>1</v>
      </c>
      <c r="L2451" s="34" t="n">
        <f aca="false">COUNTIF(B2451:J2451,"&lt;0.005556")</f>
        <v>0</v>
      </c>
    </row>
    <row r="2452" customFormat="false" ht="12.75" hidden="false" customHeight="false" outlineLevel="0" collapsed="false">
      <c r="A2452" s="32" t="s">
        <v>6819</v>
      </c>
      <c r="B2452" s="32" t="s">
        <v>6779</v>
      </c>
      <c r="C2452" s="32" t="n">
        <v>1</v>
      </c>
      <c r="D2452" s="32" t="n">
        <v>1</v>
      </c>
      <c r="E2452" s="32" t="s">
        <v>6779</v>
      </c>
      <c r="F2452" s="32" t="s">
        <v>6779</v>
      </c>
      <c r="G2452" s="32" t="s">
        <v>6779</v>
      </c>
      <c r="H2452" s="32" t="s">
        <v>6779</v>
      </c>
      <c r="I2452" s="32" t="s">
        <v>6779</v>
      </c>
      <c r="J2452" s="32" t="n">
        <v>1</v>
      </c>
      <c r="K2452" s="33" t="n">
        <f aca="false">COUNTIF(B2452:J2452,"&lt;0.05")</f>
        <v>0</v>
      </c>
      <c r="L2452" s="34" t="n">
        <f aca="false">COUNTIF(B2452:J2452,"&lt;0.005556")</f>
        <v>0</v>
      </c>
    </row>
    <row r="2453" customFormat="false" ht="12.75" hidden="false" customHeight="false" outlineLevel="0" collapsed="false">
      <c r="A2453" s="32" t="s">
        <v>6820</v>
      </c>
      <c r="B2453" s="32" t="n">
        <v>0.601</v>
      </c>
      <c r="C2453" s="32" t="n">
        <v>0.602</v>
      </c>
      <c r="D2453" s="32" t="n">
        <v>0.485</v>
      </c>
      <c r="E2453" s="32" t="n">
        <v>0.03</v>
      </c>
      <c r="F2453" s="32" t="n">
        <v>0.022</v>
      </c>
      <c r="G2453" s="32" t="n">
        <v>0.176</v>
      </c>
      <c r="H2453" s="32" t="n">
        <v>0.66</v>
      </c>
      <c r="I2453" s="32" t="n">
        <v>0.29</v>
      </c>
      <c r="J2453" s="32" t="n">
        <v>0.026</v>
      </c>
      <c r="K2453" s="33" t="n">
        <f aca="false">COUNTIF(B2453:J2453,"&lt;0.05")</f>
        <v>3</v>
      </c>
      <c r="L2453" s="34" t="n">
        <f aca="false">COUNTIF(B2453:J2453,"&lt;0.005556")</f>
        <v>0</v>
      </c>
    </row>
    <row r="2454" customFormat="false" ht="12.75" hidden="false" customHeight="false" outlineLevel="0" collapsed="false">
      <c r="A2454" s="32" t="s">
        <v>6821</v>
      </c>
      <c r="B2454" s="32" t="s">
        <v>6779</v>
      </c>
      <c r="C2454" s="32" t="n">
        <v>0.972</v>
      </c>
      <c r="D2454" s="32" t="n">
        <v>0.166</v>
      </c>
      <c r="E2454" s="32" t="n">
        <v>0.728</v>
      </c>
      <c r="F2454" s="32" t="s">
        <v>6779</v>
      </c>
      <c r="G2454" s="32" t="n">
        <v>1</v>
      </c>
      <c r="H2454" s="32" t="n">
        <v>1</v>
      </c>
      <c r="I2454" s="32" t="n">
        <v>1</v>
      </c>
      <c r="J2454" s="32" t="n">
        <v>1</v>
      </c>
      <c r="K2454" s="33" t="n">
        <f aca="false">COUNTIF(B2454:J2454,"&lt;0.05")</f>
        <v>0</v>
      </c>
      <c r="L2454" s="34" t="n">
        <f aca="false">COUNTIF(B2454:J2454,"&lt;0.005556")</f>
        <v>0</v>
      </c>
    </row>
    <row r="2455" customFormat="false" ht="12.75" hidden="false" customHeight="false" outlineLevel="0" collapsed="false">
      <c r="A2455" s="32" t="s">
        <v>1142</v>
      </c>
      <c r="B2455" s="32" t="n">
        <v>0.434</v>
      </c>
      <c r="C2455" s="32" t="n">
        <v>0.65</v>
      </c>
      <c r="D2455" s="32" t="n">
        <v>0.109</v>
      </c>
      <c r="E2455" s="32" t="n">
        <v>0.026</v>
      </c>
      <c r="F2455" s="32" t="n">
        <v>0.48</v>
      </c>
      <c r="G2455" s="32" t="n">
        <v>0.117</v>
      </c>
      <c r="H2455" s="32" t="n">
        <v>0.668</v>
      </c>
      <c r="I2455" s="32" t="n">
        <v>0.374</v>
      </c>
      <c r="J2455" s="32" t="n">
        <v>0.574</v>
      </c>
      <c r="K2455" s="33" t="n">
        <f aca="false">COUNTIF(B2455:J2455,"&lt;0.05")</f>
        <v>1</v>
      </c>
      <c r="L2455" s="34" t="n">
        <f aca="false">COUNTIF(B2455:J2455,"&lt;0.005556")</f>
        <v>0</v>
      </c>
    </row>
    <row r="2456" customFormat="false" ht="12.75" hidden="false" customHeight="false" outlineLevel="0" collapsed="false">
      <c r="A2456" s="32" t="s">
        <v>6822</v>
      </c>
      <c r="B2456" s="32" t="n">
        <v>0.57</v>
      </c>
      <c r="C2456" s="32" t="n">
        <v>0.63</v>
      </c>
      <c r="D2456" s="32" t="n">
        <v>0.637</v>
      </c>
      <c r="E2456" s="32" t="n">
        <v>0.62</v>
      </c>
      <c r="F2456" s="32" t="n">
        <v>0.087</v>
      </c>
      <c r="G2456" s="32" t="n">
        <v>0.252</v>
      </c>
      <c r="H2456" s="32" t="n">
        <v>0.209</v>
      </c>
      <c r="I2456" s="32" t="n">
        <v>0.45</v>
      </c>
      <c r="J2456" s="32" t="n">
        <v>0.243</v>
      </c>
      <c r="K2456" s="33" t="n">
        <f aca="false">COUNTIF(B2456:J2456,"&lt;0.05")</f>
        <v>0</v>
      </c>
      <c r="L2456" s="34" t="n">
        <f aca="false">COUNTIF(B2456:J2456,"&lt;0.005556")</f>
        <v>0</v>
      </c>
    </row>
    <row r="2457" customFormat="false" ht="12.75" hidden="false" customHeight="false" outlineLevel="0" collapsed="false">
      <c r="A2457" s="32" t="s">
        <v>6823</v>
      </c>
      <c r="B2457" s="32" t="n">
        <v>1</v>
      </c>
      <c r="C2457" s="32" t="n">
        <v>1</v>
      </c>
      <c r="D2457" s="32" t="n">
        <v>0.968</v>
      </c>
      <c r="E2457" s="32" t="n">
        <v>0.988</v>
      </c>
      <c r="F2457" s="32" t="n">
        <v>0.926</v>
      </c>
      <c r="G2457" s="32" t="n">
        <v>0.965</v>
      </c>
      <c r="H2457" s="32" t="s">
        <v>6779</v>
      </c>
      <c r="I2457" s="32" t="n">
        <v>1</v>
      </c>
      <c r="J2457" s="32" t="n">
        <v>0.972</v>
      </c>
      <c r="K2457" s="33" t="n">
        <f aca="false">COUNTIF(B2457:J2457,"&lt;0.05")</f>
        <v>0</v>
      </c>
      <c r="L2457" s="34" t="n">
        <f aca="false">COUNTIF(B2457:J2457,"&lt;0.005556")</f>
        <v>0</v>
      </c>
    </row>
    <row r="2458" customFormat="false" ht="12.75" hidden="false" customHeight="false" outlineLevel="0" collapsed="false">
      <c r="A2458" s="32" t="s">
        <v>2567</v>
      </c>
      <c r="B2458" s="32" t="n">
        <v>0.639</v>
      </c>
      <c r="C2458" s="32" t="n">
        <v>0.831</v>
      </c>
      <c r="D2458" s="32" t="n">
        <v>0.831</v>
      </c>
      <c r="E2458" s="32" t="n">
        <v>0.435</v>
      </c>
      <c r="F2458" s="32" t="n">
        <v>0.664</v>
      </c>
      <c r="G2458" s="32" t="n">
        <v>0.22</v>
      </c>
      <c r="H2458" s="32" t="n">
        <v>0.163</v>
      </c>
      <c r="I2458" s="32" t="n">
        <v>0.958</v>
      </c>
      <c r="J2458" s="32" t="n">
        <v>0.149</v>
      </c>
      <c r="K2458" s="33" t="n">
        <f aca="false">COUNTIF(B2458:J2458,"&lt;0.05")</f>
        <v>0</v>
      </c>
      <c r="L2458" s="34" t="n">
        <f aca="false">COUNTIF(B2458:J2458,"&lt;0.005556")</f>
        <v>0</v>
      </c>
    </row>
    <row r="2459" customFormat="false" ht="12.75" hidden="false" customHeight="false" outlineLevel="0" collapsed="false">
      <c r="A2459" s="32" t="s">
        <v>4494</v>
      </c>
      <c r="B2459" s="32" t="n">
        <v>0.403</v>
      </c>
      <c r="C2459" s="32" t="n">
        <v>0.127</v>
      </c>
      <c r="D2459" s="32" t="n">
        <v>0.366</v>
      </c>
      <c r="E2459" s="32" t="n">
        <v>0.159</v>
      </c>
      <c r="F2459" s="32" t="n">
        <v>0.333</v>
      </c>
      <c r="G2459" s="32" t="n">
        <v>0.37</v>
      </c>
      <c r="H2459" s="32" t="n">
        <v>0.48</v>
      </c>
      <c r="I2459" s="32" t="n">
        <v>0.477</v>
      </c>
      <c r="J2459" s="32" t="n">
        <v>0.646</v>
      </c>
      <c r="K2459" s="33" t="n">
        <f aca="false">COUNTIF(B2459:J2459,"&lt;0.05")</f>
        <v>0</v>
      </c>
      <c r="L2459" s="34" t="n">
        <f aca="false">COUNTIF(B2459:J2459,"&lt;0.005556")</f>
        <v>0</v>
      </c>
    </row>
    <row r="2460" customFormat="false" ht="12.75" hidden="false" customHeight="false" outlineLevel="0" collapsed="false">
      <c r="A2460" s="32" t="s">
        <v>6824</v>
      </c>
      <c r="B2460" s="32" t="n">
        <v>0.565</v>
      </c>
      <c r="C2460" s="32" t="n">
        <v>0.029</v>
      </c>
      <c r="D2460" s="32" t="n">
        <v>0.146</v>
      </c>
      <c r="E2460" s="32" t="n">
        <v>0.086</v>
      </c>
      <c r="F2460" s="32" t="n">
        <v>0.172</v>
      </c>
      <c r="G2460" s="32" t="n">
        <v>0.632</v>
      </c>
      <c r="H2460" s="32" t="n">
        <v>0.52</v>
      </c>
      <c r="I2460" s="32" t="n">
        <v>0.519</v>
      </c>
      <c r="J2460" s="32" t="n">
        <v>0.651</v>
      </c>
      <c r="K2460" s="33" t="n">
        <f aca="false">COUNTIF(B2460:J2460,"&lt;0.05")</f>
        <v>1</v>
      </c>
      <c r="L2460" s="34" t="n">
        <f aca="false">COUNTIF(B2460:J2460,"&lt;0.005556")</f>
        <v>0</v>
      </c>
    </row>
    <row r="2461" customFormat="false" ht="12.75" hidden="false" customHeight="false" outlineLevel="0" collapsed="false">
      <c r="A2461" s="32" t="s">
        <v>365</v>
      </c>
      <c r="B2461" s="32" t="n">
        <v>0.031</v>
      </c>
      <c r="C2461" s="32" t="n">
        <v>1</v>
      </c>
      <c r="D2461" s="32" t="n">
        <v>0.274</v>
      </c>
      <c r="E2461" s="32" t="n">
        <v>0.291</v>
      </c>
      <c r="F2461" s="32" t="n">
        <v>1</v>
      </c>
      <c r="G2461" s="32" t="s">
        <v>6779</v>
      </c>
      <c r="H2461" s="32" t="n">
        <v>1</v>
      </c>
      <c r="I2461" s="32" t="n">
        <v>1</v>
      </c>
      <c r="J2461" s="32" t="s">
        <v>6779</v>
      </c>
      <c r="K2461" s="33" t="n">
        <f aca="false">COUNTIF(B2461:J2461,"&lt;0.05")</f>
        <v>1</v>
      </c>
      <c r="L2461" s="34" t="n">
        <f aca="false">COUNTIF(B2461:J2461,"&lt;0.005556")</f>
        <v>0</v>
      </c>
    </row>
    <row r="2462" customFormat="false" ht="12.75" hidden="false" customHeight="false" outlineLevel="0" collapsed="false">
      <c r="A2462" s="32" t="s">
        <v>6825</v>
      </c>
      <c r="B2462" s="32" t="n">
        <v>0.441</v>
      </c>
      <c r="C2462" s="32" t="n">
        <v>0.92</v>
      </c>
      <c r="D2462" s="32" t="n">
        <v>0.914</v>
      </c>
      <c r="E2462" s="32" t="n">
        <v>0.888</v>
      </c>
      <c r="F2462" s="32" t="n">
        <v>1</v>
      </c>
      <c r="G2462" s="32" t="n">
        <v>0.961</v>
      </c>
      <c r="H2462" s="32" t="n">
        <v>0.631</v>
      </c>
      <c r="I2462" s="32" t="n">
        <v>0.879</v>
      </c>
      <c r="J2462" s="32" t="n">
        <v>0.465</v>
      </c>
      <c r="K2462" s="33" t="n">
        <f aca="false">COUNTIF(B2462:J2462,"&lt;0.05")</f>
        <v>0</v>
      </c>
      <c r="L2462" s="34" t="n">
        <f aca="false">COUNTIF(B2462:J2462,"&lt;0.005556")</f>
        <v>0</v>
      </c>
    </row>
    <row r="2463" customFormat="false" ht="12.75" hidden="false" customHeight="false" outlineLevel="0" collapsed="false">
      <c r="A2463" s="32" t="s">
        <v>6826</v>
      </c>
      <c r="B2463" s="32" t="s">
        <v>6779</v>
      </c>
      <c r="C2463" s="32" t="s">
        <v>6779</v>
      </c>
      <c r="D2463" s="32" t="s">
        <v>6779</v>
      </c>
      <c r="E2463" s="32" t="s">
        <v>6779</v>
      </c>
      <c r="F2463" s="32" t="n">
        <v>0.975</v>
      </c>
      <c r="G2463" s="32" t="s">
        <v>6779</v>
      </c>
      <c r="H2463" s="32" t="s">
        <v>6779</v>
      </c>
      <c r="I2463" s="32" t="s">
        <v>6779</v>
      </c>
      <c r="J2463" s="32" t="s">
        <v>6779</v>
      </c>
      <c r="K2463" s="33" t="n">
        <f aca="false">COUNTIF(B2463:J2463,"&lt;0.05")</f>
        <v>0</v>
      </c>
      <c r="L2463" s="34" t="n">
        <f aca="false">COUNTIF(B2463:J2463,"&lt;0.005556")</f>
        <v>0</v>
      </c>
    </row>
    <row r="2464" customFormat="false" ht="12.75" hidden="false" customHeight="false" outlineLevel="0" collapsed="false">
      <c r="A2464" s="32" t="s">
        <v>6827</v>
      </c>
      <c r="B2464" s="32" t="s">
        <v>6779</v>
      </c>
      <c r="C2464" s="32" t="s">
        <v>6779</v>
      </c>
      <c r="D2464" s="32" t="s">
        <v>6779</v>
      </c>
      <c r="E2464" s="32" t="s">
        <v>6779</v>
      </c>
      <c r="F2464" s="32" t="s">
        <v>6779</v>
      </c>
      <c r="G2464" s="32" t="n">
        <v>1</v>
      </c>
      <c r="H2464" s="32" t="s">
        <v>6779</v>
      </c>
      <c r="I2464" s="32" t="s">
        <v>6779</v>
      </c>
      <c r="J2464" s="32" t="n">
        <v>1</v>
      </c>
      <c r="K2464" s="33" t="n">
        <f aca="false">COUNTIF(B2464:J2464,"&lt;0.05")</f>
        <v>0</v>
      </c>
      <c r="L2464" s="34" t="n">
        <f aca="false">COUNTIF(B2464:J2464,"&lt;0.005556")</f>
        <v>0</v>
      </c>
    </row>
    <row r="2465" customFormat="false" ht="12.75" hidden="false" customHeight="false" outlineLevel="0" collapsed="false">
      <c r="A2465" s="32" t="s">
        <v>5141</v>
      </c>
      <c r="B2465" s="32" t="n">
        <v>1</v>
      </c>
      <c r="C2465" s="32" t="n">
        <v>0.975</v>
      </c>
      <c r="D2465" s="32" t="s">
        <v>6779</v>
      </c>
      <c r="E2465" s="32" t="n">
        <v>0.988</v>
      </c>
      <c r="F2465" s="32" t="n">
        <v>1</v>
      </c>
      <c r="G2465" s="32" t="s">
        <v>6779</v>
      </c>
      <c r="H2465" s="32" t="s">
        <v>6779</v>
      </c>
      <c r="I2465" s="32" t="n">
        <v>0.96</v>
      </c>
      <c r="J2465" s="32" t="n">
        <v>1</v>
      </c>
      <c r="K2465" s="33" t="n">
        <f aca="false">COUNTIF(B2465:J2465,"&lt;0.05")</f>
        <v>0</v>
      </c>
      <c r="L2465" s="34" t="n">
        <f aca="false">COUNTIF(B2465:J2465,"&lt;0.005556")</f>
        <v>0</v>
      </c>
    </row>
    <row r="2466" customFormat="false" ht="12.75" hidden="false" customHeight="false" outlineLevel="0" collapsed="false">
      <c r="A2466" s="32" t="s">
        <v>5415</v>
      </c>
      <c r="B2466" s="32" t="n">
        <v>0.902</v>
      </c>
      <c r="C2466" s="32" t="s">
        <v>6779</v>
      </c>
      <c r="D2466" s="32" t="n">
        <v>0.972</v>
      </c>
      <c r="E2466" s="32" t="n">
        <v>0.965</v>
      </c>
      <c r="F2466" s="32" t="n">
        <v>0.928</v>
      </c>
      <c r="G2466" s="32" t="n">
        <v>1</v>
      </c>
      <c r="H2466" s="32" t="n">
        <v>1</v>
      </c>
      <c r="I2466" s="32" t="n">
        <v>0.96</v>
      </c>
      <c r="J2466" s="32" t="n">
        <v>0.906</v>
      </c>
      <c r="K2466" s="33" t="n">
        <f aca="false">COUNTIF(B2466:J2466,"&lt;0.05")</f>
        <v>0</v>
      </c>
      <c r="L2466" s="34" t="n">
        <f aca="false">COUNTIF(B2466:J2466,"&lt;0.005556")</f>
        <v>0</v>
      </c>
    </row>
    <row r="2467" customFormat="false" ht="12.75" hidden="false" customHeight="false" outlineLevel="0" collapsed="false">
      <c r="A2467" s="32" t="s">
        <v>6828</v>
      </c>
      <c r="B2467" s="32" t="s">
        <v>6779</v>
      </c>
      <c r="C2467" s="32" t="n">
        <v>1</v>
      </c>
      <c r="D2467" s="32" t="s">
        <v>6779</v>
      </c>
      <c r="E2467" s="32" t="n">
        <v>0.964</v>
      </c>
      <c r="F2467" s="32" t="n">
        <v>1</v>
      </c>
      <c r="G2467" s="32" t="s">
        <v>6779</v>
      </c>
      <c r="H2467" s="32" t="n">
        <v>0.961</v>
      </c>
      <c r="I2467" s="32" t="n">
        <v>0.122</v>
      </c>
      <c r="J2467" s="32" t="n">
        <v>0.152</v>
      </c>
      <c r="K2467" s="33" t="n">
        <f aca="false">COUNTIF(B2467:J2467,"&lt;0.05")</f>
        <v>0</v>
      </c>
      <c r="L2467" s="34" t="n">
        <f aca="false">COUNTIF(B2467:J2467,"&lt;0.005556")</f>
        <v>0</v>
      </c>
    </row>
    <row r="2468" customFormat="false" ht="12.75" hidden="false" customHeight="false" outlineLevel="0" collapsed="false">
      <c r="A2468" s="32" t="s">
        <v>1219</v>
      </c>
      <c r="B2468" s="32" t="n">
        <v>1</v>
      </c>
      <c r="C2468" s="32" t="n">
        <v>0.914</v>
      </c>
      <c r="D2468" s="32" t="n">
        <v>0.61</v>
      </c>
      <c r="E2468" s="32" t="n">
        <v>0.885</v>
      </c>
      <c r="F2468" s="32" t="n">
        <v>0.923</v>
      </c>
      <c r="G2468" s="32" t="s">
        <v>6779</v>
      </c>
      <c r="H2468" s="32" t="n">
        <v>1</v>
      </c>
      <c r="I2468" s="32" t="n">
        <v>0.871</v>
      </c>
      <c r="J2468" s="32" t="n">
        <v>0.996</v>
      </c>
      <c r="K2468" s="33" t="n">
        <f aca="false">COUNTIF(B2468:J2468,"&lt;0.05")</f>
        <v>0</v>
      </c>
      <c r="L2468" s="34" t="n">
        <f aca="false">COUNTIF(B2468:J2468,"&lt;0.005556")</f>
        <v>0</v>
      </c>
    </row>
    <row r="2469" customFormat="false" ht="12.75" hidden="false" customHeight="false" outlineLevel="0" collapsed="false">
      <c r="A2469" s="32" t="s">
        <v>6829</v>
      </c>
      <c r="B2469" s="32" t="n">
        <v>1</v>
      </c>
      <c r="C2469" s="32" t="n">
        <v>0.918</v>
      </c>
      <c r="D2469" s="32" t="n">
        <v>0.97</v>
      </c>
      <c r="E2469" s="32" t="n">
        <v>0.772</v>
      </c>
      <c r="F2469" s="32" t="n">
        <v>0.857</v>
      </c>
      <c r="G2469" s="32" t="n">
        <v>0.962</v>
      </c>
      <c r="H2469" s="32" t="n">
        <v>1</v>
      </c>
      <c r="I2469" s="32" t="n">
        <v>0.527</v>
      </c>
      <c r="J2469" s="32" t="n">
        <v>0.838</v>
      </c>
      <c r="K2469" s="33" t="n">
        <f aca="false">COUNTIF(B2469:J2469,"&lt;0.05")</f>
        <v>0</v>
      </c>
      <c r="L2469" s="34" t="n">
        <f aca="false">COUNTIF(B2469:J2469,"&lt;0.005556")</f>
        <v>0</v>
      </c>
    </row>
    <row r="2470" customFormat="false" ht="12.75" hidden="false" customHeight="false" outlineLevel="0" collapsed="false">
      <c r="A2470" s="32" t="s">
        <v>6830</v>
      </c>
      <c r="B2470" s="32" t="s">
        <v>6779</v>
      </c>
      <c r="C2470" s="32" t="n">
        <v>1</v>
      </c>
      <c r="D2470" s="32" t="s">
        <v>6779</v>
      </c>
      <c r="E2470" s="32" t="n">
        <v>0.928</v>
      </c>
      <c r="F2470" s="32" t="s">
        <v>6779</v>
      </c>
      <c r="G2470" s="32" t="s">
        <v>6779</v>
      </c>
      <c r="H2470" s="32" t="s">
        <v>6779</v>
      </c>
      <c r="I2470" s="32" t="s">
        <v>6779</v>
      </c>
      <c r="J2470" s="32" t="s">
        <v>6779</v>
      </c>
      <c r="K2470" s="33" t="n">
        <f aca="false">COUNTIF(B2470:J2470,"&lt;0.05")</f>
        <v>0</v>
      </c>
      <c r="L2470" s="34" t="n">
        <f aca="false">COUNTIF(B2470:J2470,"&lt;0.005556")</f>
        <v>0</v>
      </c>
    </row>
    <row r="2471" customFormat="false" ht="12.75" hidden="false" customHeight="false" outlineLevel="0" collapsed="false">
      <c r="A2471" s="32" t="s">
        <v>6831</v>
      </c>
      <c r="B2471" s="32" t="s">
        <v>6779</v>
      </c>
      <c r="C2471" s="32" t="s">
        <v>6779</v>
      </c>
      <c r="D2471" s="32" t="s">
        <v>6779</v>
      </c>
      <c r="E2471" s="32" t="s">
        <v>6779</v>
      </c>
      <c r="F2471" s="32" t="n">
        <v>0.026</v>
      </c>
      <c r="G2471" s="32" t="n">
        <v>0.034</v>
      </c>
      <c r="H2471" s="32" t="n">
        <v>0.962</v>
      </c>
      <c r="I2471" s="32" t="s">
        <v>6779</v>
      </c>
      <c r="J2471" s="32" t="s">
        <v>6779</v>
      </c>
      <c r="K2471" s="33" t="n">
        <f aca="false">COUNTIF(B2471:J2471,"&lt;0.05")</f>
        <v>2</v>
      </c>
      <c r="L2471" s="34" t="n">
        <f aca="false">COUNTIF(B2471:J2471,"&lt;0.005556")</f>
        <v>0</v>
      </c>
    </row>
    <row r="2472" customFormat="false" ht="12.75" hidden="false" customHeight="false" outlineLevel="0" collapsed="false">
      <c r="A2472" s="32" t="s">
        <v>6832</v>
      </c>
      <c r="B2472" s="32" t="s">
        <v>6779</v>
      </c>
      <c r="C2472" s="32" t="s">
        <v>6779</v>
      </c>
      <c r="D2472" s="32" t="s">
        <v>6779</v>
      </c>
      <c r="E2472" s="32" t="n">
        <v>0.964</v>
      </c>
      <c r="F2472" s="32" t="s">
        <v>6779</v>
      </c>
      <c r="G2472" s="32" t="s">
        <v>6779</v>
      </c>
      <c r="H2472" s="32" t="s">
        <v>6779</v>
      </c>
      <c r="I2472" s="32" t="n">
        <v>1</v>
      </c>
      <c r="J2472" s="32" t="s">
        <v>6779</v>
      </c>
      <c r="K2472" s="33" t="n">
        <f aca="false">COUNTIF(B2472:J2472,"&lt;0.05")</f>
        <v>0</v>
      </c>
      <c r="L2472" s="34" t="n">
        <f aca="false">COUNTIF(B2472:J2472,"&lt;0.005556")</f>
        <v>0</v>
      </c>
    </row>
    <row r="2473" customFormat="false" ht="12.75" hidden="false" customHeight="false" outlineLevel="0" collapsed="false">
      <c r="A2473" s="32" t="s">
        <v>2469</v>
      </c>
      <c r="B2473" s="32" t="n">
        <v>0.968</v>
      </c>
      <c r="C2473" s="32" t="n">
        <v>0.742</v>
      </c>
      <c r="D2473" s="32" t="n">
        <v>0.973</v>
      </c>
      <c r="E2473" s="32" t="n">
        <v>0.304</v>
      </c>
      <c r="F2473" s="32" t="n">
        <v>0.977</v>
      </c>
      <c r="G2473" s="32" t="n">
        <v>0.886</v>
      </c>
      <c r="H2473" s="32" t="n">
        <v>0.88</v>
      </c>
      <c r="I2473" s="32" t="n">
        <v>0.472</v>
      </c>
      <c r="J2473" s="32" t="n">
        <v>0.747</v>
      </c>
      <c r="K2473" s="33" t="n">
        <f aca="false">COUNTIF(B2473:J2473,"&lt;0.05")</f>
        <v>0</v>
      </c>
      <c r="L2473" s="34" t="n">
        <f aca="false">COUNTIF(B2473:J2473,"&lt;0.005556")</f>
        <v>0</v>
      </c>
    </row>
    <row r="2474" customFormat="false" ht="12.75" hidden="false" customHeight="false" outlineLevel="0" collapsed="false">
      <c r="A2474" s="32" t="s">
        <v>6833</v>
      </c>
      <c r="B2474" s="32" t="s">
        <v>6779</v>
      </c>
      <c r="C2474" s="32" t="s">
        <v>6779</v>
      </c>
      <c r="D2474" s="32" t="s">
        <v>6779</v>
      </c>
      <c r="E2474" s="32" t="n">
        <v>0.987</v>
      </c>
      <c r="F2474" s="32" t="n">
        <v>1</v>
      </c>
      <c r="G2474" s="32" t="s">
        <v>6779</v>
      </c>
      <c r="H2474" s="32" t="s">
        <v>6779</v>
      </c>
      <c r="I2474" s="32" t="s">
        <v>6779</v>
      </c>
      <c r="J2474" s="32" t="s">
        <v>6779</v>
      </c>
      <c r="K2474" s="33" t="n">
        <f aca="false">COUNTIF(B2474:J2474,"&lt;0.05")</f>
        <v>0</v>
      </c>
      <c r="L2474" s="34" t="n">
        <f aca="false">COUNTIF(B2474:J2474,"&lt;0.005556")</f>
        <v>0</v>
      </c>
    </row>
    <row r="2475" customFormat="false" ht="12.75" hidden="false" customHeight="false" outlineLevel="0" collapsed="false">
      <c r="A2475" s="32" t="s">
        <v>6834</v>
      </c>
      <c r="B2475" s="32" t="n">
        <v>0.032</v>
      </c>
      <c r="C2475" s="32" t="n">
        <v>1</v>
      </c>
      <c r="D2475" s="32" t="n">
        <v>1</v>
      </c>
      <c r="E2475" s="32" t="s">
        <v>6779</v>
      </c>
      <c r="F2475" s="32" t="n">
        <v>1</v>
      </c>
      <c r="G2475" s="32" t="n">
        <v>1</v>
      </c>
      <c r="H2475" s="32" t="n">
        <v>1</v>
      </c>
      <c r="I2475" s="32" t="n">
        <v>1</v>
      </c>
      <c r="J2475" s="32" t="s">
        <v>6779</v>
      </c>
      <c r="K2475" s="33" t="n">
        <f aca="false">COUNTIF(B2475:J2475,"&lt;0.05")</f>
        <v>1</v>
      </c>
      <c r="L2475" s="34" t="n">
        <f aca="false">COUNTIF(B2475:J2475,"&lt;0.005556")</f>
        <v>0</v>
      </c>
    </row>
    <row r="2476" customFormat="false" ht="12.75" hidden="false" customHeight="false" outlineLevel="0" collapsed="false">
      <c r="A2476" s="32" t="s">
        <v>2193</v>
      </c>
      <c r="B2476" s="32" t="s">
        <v>6779</v>
      </c>
      <c r="C2476" s="32" t="s">
        <v>6779</v>
      </c>
      <c r="D2476" s="32" t="s">
        <v>6779</v>
      </c>
      <c r="E2476" s="32" t="n">
        <v>1</v>
      </c>
      <c r="F2476" s="32" t="n">
        <v>0.977</v>
      </c>
      <c r="G2476" s="32" t="n">
        <v>1</v>
      </c>
      <c r="H2476" s="32" t="s">
        <v>6779</v>
      </c>
      <c r="I2476" s="32" t="n">
        <v>1</v>
      </c>
      <c r="J2476" s="32" t="s">
        <v>6779</v>
      </c>
      <c r="K2476" s="33" t="n">
        <f aca="false">COUNTIF(B2476:J2476,"&lt;0.05")</f>
        <v>0</v>
      </c>
      <c r="L2476" s="34" t="n">
        <f aca="false">COUNTIF(B2476:J2476,"&lt;0.005556")</f>
        <v>0</v>
      </c>
    </row>
    <row r="2477" customFormat="false" ht="12.75" hidden="false" customHeight="false" outlineLevel="0" collapsed="false">
      <c r="A2477" s="32" t="s">
        <v>3427</v>
      </c>
      <c r="B2477" s="32" t="n">
        <v>0.031</v>
      </c>
      <c r="C2477" s="32" t="n">
        <v>0.974</v>
      </c>
      <c r="D2477" s="32" t="n">
        <v>0.832</v>
      </c>
      <c r="E2477" s="32" t="s">
        <v>6779</v>
      </c>
      <c r="F2477" s="32" t="s">
        <v>6779</v>
      </c>
      <c r="G2477" s="32" t="n">
        <v>0.779</v>
      </c>
      <c r="H2477" s="32" t="s">
        <v>6779</v>
      </c>
      <c r="I2477" s="32" t="s">
        <v>6779</v>
      </c>
      <c r="J2477" s="32" t="n">
        <v>0.923</v>
      </c>
      <c r="K2477" s="33" t="n">
        <f aca="false">COUNTIF(B2477:J2477,"&lt;0.05")</f>
        <v>1</v>
      </c>
      <c r="L2477" s="34" t="n">
        <f aca="false">COUNTIF(B2477:J2477,"&lt;0.005556")</f>
        <v>0</v>
      </c>
    </row>
    <row r="2478" customFormat="false" ht="12.75" hidden="false" customHeight="false" outlineLevel="0" collapsed="false">
      <c r="A2478" s="32" t="s">
        <v>6835</v>
      </c>
      <c r="B2478" s="32" t="n">
        <v>0.813</v>
      </c>
      <c r="C2478" s="32" t="n">
        <v>0.74</v>
      </c>
      <c r="D2478" s="32" t="n">
        <v>0.911</v>
      </c>
      <c r="E2478" s="32" t="n">
        <v>0.366</v>
      </c>
      <c r="F2478" s="32" t="n">
        <v>0.556</v>
      </c>
      <c r="G2478" s="32" t="n">
        <v>0.367</v>
      </c>
      <c r="H2478" s="32" t="n">
        <v>0.886</v>
      </c>
      <c r="I2478" s="32" t="n">
        <v>0.885</v>
      </c>
      <c r="J2478" s="32" t="n">
        <v>0.107</v>
      </c>
      <c r="K2478" s="33" t="n">
        <f aca="false">COUNTIF(B2478:J2478,"&lt;0.05")</f>
        <v>0</v>
      </c>
      <c r="L2478" s="34" t="n">
        <f aca="false">COUNTIF(B2478:J2478,"&lt;0.005556")</f>
        <v>0</v>
      </c>
    </row>
    <row r="2479" customFormat="false" ht="12.75" hidden="false" customHeight="false" outlineLevel="0" collapsed="false">
      <c r="A2479" s="32" t="s">
        <v>6836</v>
      </c>
      <c r="B2479" s="32" t="s">
        <v>6779</v>
      </c>
      <c r="C2479" s="32" t="n">
        <v>1</v>
      </c>
      <c r="D2479" s="32" t="n">
        <v>0.969</v>
      </c>
      <c r="E2479" s="32" t="n">
        <v>0.967</v>
      </c>
      <c r="F2479" s="32" t="s">
        <v>6779</v>
      </c>
      <c r="G2479" s="32" t="n">
        <v>0.89</v>
      </c>
      <c r="H2479" s="32" t="s">
        <v>6779</v>
      </c>
      <c r="I2479" s="32" t="n">
        <v>1</v>
      </c>
      <c r="J2479" s="32" t="s">
        <v>6779</v>
      </c>
      <c r="K2479" s="33" t="n">
        <f aca="false">COUNTIF(B2479:J2479,"&lt;0.05")</f>
        <v>0</v>
      </c>
      <c r="L2479" s="34" t="n">
        <f aca="false">COUNTIF(B2479:J2479,"&lt;0.005556")</f>
        <v>0</v>
      </c>
    </row>
    <row r="2480" customFormat="false" ht="12.75" hidden="false" customHeight="false" outlineLevel="0" collapsed="false">
      <c r="A2480" s="32" t="s">
        <v>6837</v>
      </c>
      <c r="B2480" s="32" t="s">
        <v>6779</v>
      </c>
      <c r="C2480" s="32" t="s">
        <v>6779</v>
      </c>
      <c r="D2480" s="32" t="n">
        <v>1</v>
      </c>
      <c r="E2480" s="32" t="n">
        <v>0.989</v>
      </c>
      <c r="F2480" s="32" t="s">
        <v>6779</v>
      </c>
      <c r="G2480" s="32" t="n">
        <v>1</v>
      </c>
      <c r="H2480" s="32" t="n">
        <v>1</v>
      </c>
      <c r="I2480" s="32" t="s">
        <v>6779</v>
      </c>
      <c r="J2480" s="32" t="n">
        <v>1</v>
      </c>
      <c r="K2480" s="33" t="n">
        <f aca="false">COUNTIF(B2480:J2480,"&lt;0.05")</f>
        <v>0</v>
      </c>
      <c r="L2480" s="34" t="n">
        <f aca="false">COUNTIF(B2480:J2480,"&lt;0.005556")</f>
        <v>0</v>
      </c>
    </row>
    <row r="2481" customFormat="false" ht="12.75" hidden="false" customHeight="false" outlineLevel="0" collapsed="false">
      <c r="A2481" s="32" t="s">
        <v>6838</v>
      </c>
      <c r="B2481" s="32" t="n">
        <v>1</v>
      </c>
      <c r="C2481" s="32" t="s">
        <v>6779</v>
      </c>
      <c r="D2481" s="32" t="n">
        <v>1</v>
      </c>
      <c r="E2481" s="32" t="s">
        <v>6779</v>
      </c>
      <c r="F2481" s="32" t="s">
        <v>6779</v>
      </c>
      <c r="G2481" s="32" t="s">
        <v>6779</v>
      </c>
      <c r="H2481" s="32" t="s">
        <v>6779</v>
      </c>
      <c r="I2481" s="32" t="s">
        <v>6779</v>
      </c>
      <c r="J2481" s="32" t="n">
        <v>1</v>
      </c>
      <c r="K2481" s="33" t="n">
        <f aca="false">COUNTIF(B2481:J2481,"&lt;0.05")</f>
        <v>0</v>
      </c>
      <c r="L2481" s="34" t="n">
        <f aca="false">COUNTIF(B2481:J2481,"&lt;0.005556")</f>
        <v>0</v>
      </c>
    </row>
    <row r="2482" customFormat="false" ht="12.75" hidden="false" customHeight="false" outlineLevel="0" collapsed="false">
      <c r="A2482" s="32" t="s">
        <v>6839</v>
      </c>
      <c r="B2482" s="32" t="n">
        <v>0.56</v>
      </c>
      <c r="C2482" s="32" t="n">
        <v>0.344</v>
      </c>
      <c r="D2482" s="32" t="n">
        <v>0.916</v>
      </c>
      <c r="E2482" s="32" t="n">
        <v>0.362</v>
      </c>
      <c r="F2482" s="32" t="n">
        <v>0.329</v>
      </c>
      <c r="G2482" s="32" t="n">
        <v>0.22</v>
      </c>
      <c r="H2482" s="32" t="n">
        <v>0.666</v>
      </c>
      <c r="I2482" s="32" t="n">
        <v>0.115</v>
      </c>
      <c r="J2482" s="32" t="n">
        <v>0.532</v>
      </c>
      <c r="K2482" s="33" t="n">
        <f aca="false">COUNTIF(B2482:J2482,"&lt;0.05")</f>
        <v>0</v>
      </c>
      <c r="L2482" s="34" t="n">
        <f aca="false">COUNTIF(B2482:J2482,"&lt;0.005556")</f>
        <v>0</v>
      </c>
    </row>
    <row r="2483" customFormat="false" ht="12.75" hidden="false" customHeight="false" outlineLevel="0" collapsed="false">
      <c r="A2483" s="32" t="s">
        <v>6840</v>
      </c>
      <c r="B2483" s="32" t="n">
        <v>0.896</v>
      </c>
      <c r="C2483" s="32" t="n">
        <v>1</v>
      </c>
      <c r="D2483" s="32" t="s">
        <v>6779</v>
      </c>
      <c r="E2483" s="32" t="n">
        <v>0.966</v>
      </c>
      <c r="F2483" s="32" t="s">
        <v>6779</v>
      </c>
      <c r="G2483" s="32" t="n">
        <v>1</v>
      </c>
      <c r="H2483" s="32" t="n">
        <v>1</v>
      </c>
      <c r="I2483" s="32" t="s">
        <v>6779</v>
      </c>
      <c r="J2483" s="32" t="n">
        <v>1</v>
      </c>
      <c r="K2483" s="33" t="n">
        <f aca="false">COUNTIF(B2483:J2483,"&lt;0.05")</f>
        <v>0</v>
      </c>
      <c r="L2483" s="34" t="n">
        <f aca="false">COUNTIF(B2483:J2483,"&lt;0.005556")</f>
        <v>0</v>
      </c>
    </row>
    <row r="2484" customFormat="false" ht="12.75" hidden="false" customHeight="false" outlineLevel="0" collapsed="false">
      <c r="A2484" s="32" t="s">
        <v>6841</v>
      </c>
      <c r="B2484" s="32" t="s">
        <v>6779</v>
      </c>
      <c r="C2484" s="32" t="n">
        <v>0.917</v>
      </c>
      <c r="D2484" s="32" t="n">
        <v>0.028</v>
      </c>
      <c r="E2484" s="32" t="n">
        <v>0.965</v>
      </c>
      <c r="F2484" s="32" t="n">
        <v>0.928</v>
      </c>
      <c r="G2484" s="32" t="s">
        <v>6779</v>
      </c>
      <c r="H2484" s="32" t="n">
        <v>1</v>
      </c>
      <c r="I2484" s="32" t="n">
        <v>1</v>
      </c>
      <c r="J2484" s="32" t="n">
        <v>0.975</v>
      </c>
      <c r="K2484" s="33" t="n">
        <f aca="false">COUNTIF(B2484:J2484,"&lt;0.05")</f>
        <v>1</v>
      </c>
      <c r="L2484" s="34" t="n">
        <f aca="false">COUNTIF(B2484:J2484,"&lt;0.005556")</f>
        <v>0</v>
      </c>
    </row>
    <row r="2485" customFormat="false" ht="12.75" hidden="false" customHeight="false" outlineLevel="0" collapsed="false">
      <c r="A2485" s="32" t="s">
        <v>6842</v>
      </c>
      <c r="B2485" s="32" t="n">
        <v>0.967</v>
      </c>
      <c r="C2485" s="32" t="n">
        <v>0.925</v>
      </c>
      <c r="D2485" s="32" t="n">
        <v>0.172</v>
      </c>
      <c r="E2485" s="32" t="n">
        <v>0.967</v>
      </c>
      <c r="F2485" s="32" t="n">
        <v>1</v>
      </c>
      <c r="G2485" s="32" t="n">
        <v>0.966</v>
      </c>
      <c r="H2485" s="32" t="n">
        <v>1</v>
      </c>
      <c r="I2485" s="32" t="n">
        <v>0.764</v>
      </c>
      <c r="J2485" s="32" t="n">
        <v>0.975</v>
      </c>
      <c r="K2485" s="33" t="n">
        <f aca="false">COUNTIF(B2485:J2485,"&lt;0.05")</f>
        <v>0</v>
      </c>
      <c r="L2485" s="34" t="n">
        <f aca="false">COUNTIF(B2485:J2485,"&lt;0.005556")</f>
        <v>0</v>
      </c>
    </row>
    <row r="2486" customFormat="false" ht="12.75" hidden="false" customHeight="false" outlineLevel="0" collapsed="false">
      <c r="A2486" s="32" t="s">
        <v>6843</v>
      </c>
      <c r="B2486" s="32" t="n">
        <v>0.969</v>
      </c>
      <c r="C2486" s="32" t="n">
        <v>0.744</v>
      </c>
      <c r="D2486" s="32" t="n">
        <v>0.731</v>
      </c>
      <c r="E2486" s="32" t="n">
        <v>0.426</v>
      </c>
      <c r="F2486" s="32" t="n">
        <v>0.659</v>
      </c>
      <c r="G2486" s="32" t="n">
        <v>0.356</v>
      </c>
      <c r="H2486" s="32" t="n">
        <v>0.123</v>
      </c>
      <c r="I2486" s="32" t="n">
        <v>0.366</v>
      </c>
      <c r="J2486" s="32" t="n">
        <v>0.688</v>
      </c>
      <c r="K2486" s="33" t="n">
        <f aca="false">COUNTIF(B2486:J2486,"&lt;0.05")</f>
        <v>0</v>
      </c>
      <c r="L2486" s="34" t="n">
        <f aca="false">COUNTIF(B2486:J2486,"&lt;0.005556")</f>
        <v>0</v>
      </c>
    </row>
    <row r="2487" customFormat="false" ht="12.75" hidden="false" customHeight="false" outlineLevel="0" collapsed="false">
      <c r="A2487" s="32" t="s">
        <v>6844</v>
      </c>
      <c r="B2487" s="32" t="n">
        <v>1</v>
      </c>
      <c r="C2487" s="32" t="s">
        <v>6779</v>
      </c>
      <c r="D2487" s="32" t="s">
        <v>6779</v>
      </c>
      <c r="E2487" s="32" t="n">
        <v>0.988</v>
      </c>
      <c r="F2487" s="32" t="s">
        <v>6779</v>
      </c>
      <c r="G2487" s="32" t="n">
        <v>1</v>
      </c>
      <c r="H2487" s="32" t="s">
        <v>6779</v>
      </c>
      <c r="I2487" s="32" t="s">
        <v>6779</v>
      </c>
      <c r="J2487" s="32" t="s">
        <v>6779</v>
      </c>
      <c r="K2487" s="33" t="n">
        <f aca="false">COUNTIF(B2487:J2487,"&lt;0.05")</f>
        <v>0</v>
      </c>
      <c r="L2487" s="34" t="n">
        <f aca="false">COUNTIF(B2487:J2487,"&lt;0.005556")</f>
        <v>0</v>
      </c>
    </row>
    <row r="2488" customFormat="false" ht="12.75" hidden="false" customHeight="false" outlineLevel="0" collapsed="false">
      <c r="A2488" s="32" t="s">
        <v>6845</v>
      </c>
      <c r="B2488" s="32" t="s">
        <v>6779</v>
      </c>
      <c r="C2488" s="32" t="s">
        <v>6779</v>
      </c>
      <c r="D2488" s="32" t="s">
        <v>6779</v>
      </c>
      <c r="E2488" s="32" t="n">
        <v>0.967</v>
      </c>
      <c r="F2488" s="32" t="n">
        <v>0.976</v>
      </c>
      <c r="G2488" s="32" t="s">
        <v>6779</v>
      </c>
      <c r="H2488" s="32" t="n">
        <v>1</v>
      </c>
      <c r="I2488" s="32" t="n">
        <v>1</v>
      </c>
      <c r="J2488" s="32" t="s">
        <v>6779</v>
      </c>
      <c r="K2488" s="33" t="n">
        <f aca="false">COUNTIF(B2488:J2488,"&lt;0.05")</f>
        <v>0</v>
      </c>
      <c r="L2488" s="34" t="n">
        <f aca="false">COUNTIF(B2488:J2488,"&lt;0.005556")</f>
        <v>0</v>
      </c>
    </row>
    <row r="2489" customFormat="false" ht="12.75" hidden="false" customHeight="false" outlineLevel="0" collapsed="false">
      <c r="A2489" s="32" t="s">
        <v>6846</v>
      </c>
      <c r="B2489" s="32" t="n">
        <v>0.808</v>
      </c>
      <c r="C2489" s="32" t="n">
        <v>0.973</v>
      </c>
      <c r="D2489" s="32" t="n">
        <v>0.97</v>
      </c>
      <c r="E2489" s="32" t="n">
        <v>0.966</v>
      </c>
      <c r="F2489" s="32" t="n">
        <v>0.977</v>
      </c>
      <c r="G2489" s="32" t="n">
        <v>0.964</v>
      </c>
      <c r="H2489" s="32" t="n">
        <v>0.959</v>
      </c>
      <c r="I2489" s="32" t="n">
        <v>0.96</v>
      </c>
      <c r="J2489" s="32" t="n">
        <v>0.92</v>
      </c>
      <c r="K2489" s="33" t="n">
        <f aca="false">COUNTIF(B2489:J2489,"&lt;0.05")</f>
        <v>0</v>
      </c>
      <c r="L2489" s="34" t="n">
        <f aca="false">COUNTIF(B2489:J2489,"&lt;0.005556")</f>
        <v>0</v>
      </c>
    </row>
    <row r="2490" customFormat="false" ht="12.75" hidden="false" customHeight="false" outlineLevel="0" collapsed="false">
      <c r="A2490" s="32" t="s">
        <v>1736</v>
      </c>
      <c r="B2490" s="32" t="s">
        <v>6779</v>
      </c>
      <c r="C2490" s="32" t="n">
        <v>0.974</v>
      </c>
      <c r="D2490" s="32" t="s">
        <v>6779</v>
      </c>
      <c r="E2490" s="32" t="s">
        <v>6779</v>
      </c>
      <c r="F2490" s="32" t="s">
        <v>6779</v>
      </c>
      <c r="G2490" s="32" t="s">
        <v>6779</v>
      </c>
      <c r="H2490" s="32" t="s">
        <v>6779</v>
      </c>
      <c r="I2490" s="32" t="s">
        <v>6779</v>
      </c>
      <c r="J2490" s="32" t="s">
        <v>6779</v>
      </c>
      <c r="K2490" s="33" t="n">
        <f aca="false">COUNTIF(B2490:J2490,"&lt;0.05")</f>
        <v>0</v>
      </c>
      <c r="L2490" s="34" t="n">
        <f aca="false">COUNTIF(B2490:J2490,"&lt;0.005556")</f>
        <v>0</v>
      </c>
    </row>
    <row r="2491" customFormat="false" ht="12.75" hidden="false" customHeight="false" outlineLevel="0" collapsed="false">
      <c r="A2491" s="32" t="s">
        <v>6847</v>
      </c>
      <c r="B2491" s="32" t="n">
        <v>0.564</v>
      </c>
      <c r="C2491" s="32" t="n">
        <v>0.202</v>
      </c>
      <c r="D2491" s="32" t="n">
        <v>0.61</v>
      </c>
      <c r="E2491" s="32" t="n">
        <v>0.379</v>
      </c>
      <c r="F2491" s="32" t="n">
        <v>0.348</v>
      </c>
      <c r="G2491" s="32" t="n">
        <v>0.591</v>
      </c>
      <c r="H2491" s="32" t="n">
        <v>0.878</v>
      </c>
      <c r="I2491" s="32" t="n">
        <v>0.118</v>
      </c>
      <c r="J2491" s="32" t="n">
        <v>0.689</v>
      </c>
      <c r="K2491" s="33" t="n">
        <f aca="false">COUNTIF(B2491:J2491,"&lt;0.05")</f>
        <v>0</v>
      </c>
      <c r="L2491" s="34" t="n">
        <f aca="false">COUNTIF(B2491:J2491,"&lt;0.005556")</f>
        <v>0</v>
      </c>
    </row>
    <row r="2492" customFormat="false" ht="12.75" hidden="false" customHeight="false" outlineLevel="0" collapsed="false">
      <c r="A2492" s="32" t="s">
        <v>6848</v>
      </c>
      <c r="B2492" s="32" t="s">
        <v>6779</v>
      </c>
      <c r="C2492" s="32" t="s">
        <v>6779</v>
      </c>
      <c r="D2492" s="32" t="n">
        <v>1</v>
      </c>
      <c r="E2492" s="32" t="n">
        <v>1</v>
      </c>
      <c r="F2492" s="32" t="s">
        <v>6779</v>
      </c>
      <c r="G2492" s="32" t="s">
        <v>6779</v>
      </c>
      <c r="H2492" s="32" t="s">
        <v>6779</v>
      </c>
      <c r="I2492" s="32" t="s">
        <v>6779</v>
      </c>
      <c r="J2492" s="32" t="n">
        <v>1</v>
      </c>
      <c r="K2492" s="33" t="n">
        <f aca="false">COUNTIF(B2492:J2492,"&lt;0.05")</f>
        <v>0</v>
      </c>
      <c r="L2492" s="34" t="n">
        <f aca="false">COUNTIF(B2492:J2492,"&lt;0.005556")</f>
        <v>0</v>
      </c>
    </row>
    <row r="2493" customFormat="false" ht="12.75" hidden="false" customHeight="false" outlineLevel="0" collapsed="false">
      <c r="A2493" s="32" t="s">
        <v>6849</v>
      </c>
      <c r="B2493" s="32" t="n">
        <v>0.899</v>
      </c>
      <c r="C2493" s="32" t="n">
        <v>0.393</v>
      </c>
      <c r="D2493" s="32" t="n">
        <v>0.917</v>
      </c>
      <c r="E2493" s="32" t="n">
        <v>0.062</v>
      </c>
      <c r="F2493" s="32" t="n">
        <v>0.03</v>
      </c>
      <c r="G2493" s="32" t="n">
        <v>1</v>
      </c>
      <c r="H2493" s="32" t="n">
        <v>0.2</v>
      </c>
      <c r="I2493" s="32" t="n">
        <v>1</v>
      </c>
      <c r="J2493" s="32" t="n">
        <v>0.751</v>
      </c>
      <c r="K2493" s="33" t="n">
        <f aca="false">COUNTIF(B2493:J2493,"&lt;0.05")</f>
        <v>1</v>
      </c>
      <c r="L2493" s="34" t="n">
        <f aca="false">COUNTIF(B2493:J2493,"&lt;0.005556")</f>
        <v>0</v>
      </c>
    </row>
    <row r="2494" customFormat="false" ht="12.75" hidden="false" customHeight="false" outlineLevel="0" collapsed="false">
      <c r="A2494" s="32" t="s">
        <v>6850</v>
      </c>
      <c r="B2494" s="32" t="s">
        <v>6779</v>
      </c>
      <c r="C2494" s="32" t="s">
        <v>6779</v>
      </c>
      <c r="D2494" s="32" t="n">
        <v>1</v>
      </c>
      <c r="E2494" s="32" t="n">
        <v>1</v>
      </c>
      <c r="F2494" s="32" t="s">
        <v>6779</v>
      </c>
      <c r="G2494" s="32" t="n">
        <v>1</v>
      </c>
      <c r="H2494" s="32" t="s">
        <v>6779</v>
      </c>
      <c r="I2494" s="32" t="n">
        <v>1</v>
      </c>
      <c r="J2494" s="32" t="s">
        <v>6779</v>
      </c>
      <c r="K2494" s="33" t="n">
        <f aca="false">COUNTIF(B2494:J2494,"&lt;0.05")</f>
        <v>0</v>
      </c>
      <c r="L2494" s="34" t="n">
        <f aca="false">COUNTIF(B2494:J2494,"&lt;0.005556")</f>
        <v>0</v>
      </c>
    </row>
    <row r="2495" customFormat="false" ht="12.75" hidden="false" customHeight="false" outlineLevel="0" collapsed="false">
      <c r="A2495" s="32" t="s">
        <v>6851</v>
      </c>
      <c r="B2495" s="32" t="n">
        <v>0.809</v>
      </c>
      <c r="C2495" s="32" t="n">
        <v>1</v>
      </c>
      <c r="D2495" s="32" t="n">
        <v>0.973</v>
      </c>
      <c r="E2495" s="32" t="n">
        <v>0.48</v>
      </c>
      <c r="F2495" s="32" t="n">
        <v>0.441</v>
      </c>
      <c r="G2495" s="32" t="s">
        <v>6779</v>
      </c>
      <c r="H2495" s="32" t="n">
        <v>0.882</v>
      </c>
      <c r="I2495" s="32" t="n">
        <v>0.871</v>
      </c>
      <c r="J2495" s="32" t="n">
        <v>0.996</v>
      </c>
      <c r="K2495" s="33" t="n">
        <f aca="false">COUNTIF(B2495:J2495,"&lt;0.05")</f>
        <v>0</v>
      </c>
      <c r="L2495" s="34" t="n">
        <f aca="false">COUNTIF(B2495:J2495,"&lt;0.005556")</f>
        <v>0</v>
      </c>
    </row>
    <row r="2496" customFormat="false" ht="12.75" hidden="false" customHeight="false" outlineLevel="0" collapsed="false">
      <c r="A2496" s="32" t="s">
        <v>6852</v>
      </c>
      <c r="B2496" s="32" t="n">
        <v>0.9</v>
      </c>
      <c r="C2496" s="32" t="n">
        <v>0.837</v>
      </c>
      <c r="D2496" s="32" t="n">
        <v>0.275</v>
      </c>
      <c r="E2496" s="32" t="n">
        <v>0.836</v>
      </c>
      <c r="F2496" s="32" t="s">
        <v>6779</v>
      </c>
      <c r="G2496" s="32" t="n">
        <v>1</v>
      </c>
      <c r="H2496" s="32" t="n">
        <v>1</v>
      </c>
      <c r="I2496" s="32" t="n">
        <v>1</v>
      </c>
      <c r="J2496" s="32" t="n">
        <v>0.029</v>
      </c>
      <c r="K2496" s="33" t="n">
        <f aca="false">COUNTIF(B2496:J2496,"&lt;0.05")</f>
        <v>1</v>
      </c>
      <c r="L2496" s="34" t="n">
        <f aca="false">COUNTIF(B2496:J2496,"&lt;0.005556")</f>
        <v>0</v>
      </c>
    </row>
    <row r="2497" customFormat="false" ht="12.75" hidden="false" customHeight="false" outlineLevel="0" collapsed="false">
      <c r="A2497" s="32" t="s">
        <v>3510</v>
      </c>
      <c r="B2497" s="32" t="s">
        <v>6779</v>
      </c>
      <c r="C2497" s="32" t="n">
        <v>0.974</v>
      </c>
      <c r="D2497" s="32" t="n">
        <v>1</v>
      </c>
      <c r="E2497" s="32" t="s">
        <v>6779</v>
      </c>
      <c r="F2497" s="32" t="s">
        <v>6779</v>
      </c>
      <c r="G2497" s="32" t="n">
        <v>1</v>
      </c>
      <c r="H2497" s="32" t="s">
        <v>6779</v>
      </c>
      <c r="I2497" s="32" t="s">
        <v>6779</v>
      </c>
      <c r="J2497" s="32" t="s">
        <v>6779</v>
      </c>
      <c r="K2497" s="33" t="n">
        <f aca="false">COUNTIF(B2497:J2497,"&lt;0.05")</f>
        <v>0</v>
      </c>
      <c r="L2497" s="34" t="n">
        <f aca="false">COUNTIF(B2497:J2497,"&lt;0.005556")</f>
        <v>0</v>
      </c>
    </row>
    <row r="2498" customFormat="false" ht="12.75" hidden="false" customHeight="false" outlineLevel="0" collapsed="false">
      <c r="A2498" s="32" t="s">
        <v>6853</v>
      </c>
      <c r="B2498" s="32" t="n">
        <v>0.376</v>
      </c>
      <c r="C2498" s="32" t="n">
        <v>0.634</v>
      </c>
      <c r="D2498" s="32" t="n">
        <v>0.258</v>
      </c>
      <c r="E2498" s="32" t="n">
        <v>0.228</v>
      </c>
      <c r="F2498" s="32" t="n">
        <v>0.457</v>
      </c>
      <c r="G2498" s="32" t="n">
        <v>0.474</v>
      </c>
      <c r="H2498" s="32" t="n">
        <v>0.399</v>
      </c>
      <c r="I2498" s="32" t="n">
        <v>0.051</v>
      </c>
      <c r="J2498" s="32" t="n">
        <v>0.425</v>
      </c>
      <c r="K2498" s="33" t="n">
        <f aca="false">COUNTIF(B2498:J2498,"&lt;0.05")</f>
        <v>0</v>
      </c>
      <c r="L2498" s="34" t="n">
        <f aca="false">COUNTIF(B2498:J2498,"&lt;0.005556")</f>
        <v>0</v>
      </c>
    </row>
    <row r="2499" customFormat="false" ht="12.75" hidden="false" customHeight="false" outlineLevel="0" collapsed="false">
      <c r="A2499" s="32" t="s">
        <v>6854</v>
      </c>
      <c r="B2499" s="32" t="s">
        <v>6779</v>
      </c>
      <c r="C2499" s="32" t="n">
        <v>0.028</v>
      </c>
      <c r="D2499" s="32" t="n">
        <v>1</v>
      </c>
      <c r="E2499" s="32" t="n">
        <v>0.111</v>
      </c>
      <c r="F2499" s="32" t="s">
        <v>6779</v>
      </c>
      <c r="G2499" s="32" t="n">
        <v>1</v>
      </c>
      <c r="H2499" s="32" t="n">
        <v>0.959</v>
      </c>
      <c r="I2499" s="32" t="n">
        <v>1</v>
      </c>
      <c r="J2499" s="32" t="n">
        <v>0.973</v>
      </c>
      <c r="K2499" s="33" t="n">
        <f aca="false">COUNTIF(B2499:J2499,"&lt;0.05")</f>
        <v>1</v>
      </c>
      <c r="L2499" s="34" t="n">
        <f aca="false">COUNTIF(B2499:J2499,"&lt;0.005556")</f>
        <v>0</v>
      </c>
    </row>
    <row r="2500" customFormat="false" ht="12.75" hidden="false" customHeight="false" outlineLevel="0" collapsed="false">
      <c r="A2500" s="32" t="s">
        <v>6855</v>
      </c>
      <c r="B2500" s="32" t="s">
        <v>6779</v>
      </c>
      <c r="C2500" s="32" t="s">
        <v>6779</v>
      </c>
      <c r="D2500" s="32" t="s">
        <v>6779</v>
      </c>
      <c r="E2500" s="32" t="n">
        <v>0.988</v>
      </c>
      <c r="F2500" s="32" t="n">
        <v>1</v>
      </c>
      <c r="G2500" s="32" t="n">
        <v>1</v>
      </c>
      <c r="H2500" s="32" t="s">
        <v>6779</v>
      </c>
      <c r="I2500" s="32" t="s">
        <v>6779</v>
      </c>
      <c r="J2500" s="32" t="n">
        <v>0.927</v>
      </c>
      <c r="K2500" s="33" t="n">
        <f aca="false">COUNTIF(B2500:J2500,"&lt;0.05")</f>
        <v>0</v>
      </c>
      <c r="L2500" s="34" t="n">
        <f aca="false">COUNTIF(B2500:J2500,"&lt;0.005556")</f>
        <v>0</v>
      </c>
    </row>
    <row r="2501" customFormat="false" ht="12.75" hidden="false" customHeight="false" outlineLevel="0" collapsed="false">
      <c r="A2501" s="32" t="s">
        <v>6856</v>
      </c>
      <c r="B2501" s="32" t="n">
        <v>1</v>
      </c>
      <c r="C2501" s="32" t="n">
        <v>0.973</v>
      </c>
      <c r="D2501" s="32" t="s">
        <v>6779</v>
      </c>
      <c r="E2501" s="32" t="n">
        <v>0.774</v>
      </c>
      <c r="F2501" s="32" t="n">
        <v>0.975</v>
      </c>
      <c r="G2501" s="32" t="n">
        <v>0.964</v>
      </c>
      <c r="H2501" s="32" t="n">
        <v>0.881</v>
      </c>
      <c r="I2501" s="32" t="n">
        <v>0.962</v>
      </c>
      <c r="J2501" s="32" t="n">
        <v>0.922</v>
      </c>
      <c r="K2501" s="33" t="n">
        <f aca="false">COUNTIF(B2501:J2501,"&lt;0.05")</f>
        <v>0</v>
      </c>
      <c r="L2501" s="34" t="n">
        <f aca="false">COUNTIF(B2501:J2501,"&lt;0.005556")</f>
        <v>0</v>
      </c>
    </row>
    <row r="2502" customFormat="false" ht="12.75" hidden="false" customHeight="false" outlineLevel="0" collapsed="false">
      <c r="A2502" s="32" t="s">
        <v>6857</v>
      </c>
      <c r="B2502" s="32" t="n">
        <v>0.97</v>
      </c>
      <c r="C2502" s="32" t="n">
        <v>1</v>
      </c>
      <c r="D2502" s="32" t="n">
        <v>0.972</v>
      </c>
      <c r="E2502" s="32" t="n">
        <v>0.889</v>
      </c>
      <c r="F2502" s="32" t="n">
        <v>1</v>
      </c>
      <c r="G2502" s="32" t="s">
        <v>6779</v>
      </c>
      <c r="H2502" s="32" t="n">
        <v>1</v>
      </c>
      <c r="I2502" s="32" t="s">
        <v>6779</v>
      </c>
      <c r="J2502" s="32" t="s">
        <v>6779</v>
      </c>
      <c r="K2502" s="33" t="n">
        <f aca="false">COUNTIF(B2502:J2502,"&lt;0.05")</f>
        <v>0</v>
      </c>
      <c r="L2502" s="34" t="n">
        <f aca="false">COUNTIF(B2502:J2502,"&lt;0.005556")</f>
        <v>0</v>
      </c>
    </row>
    <row r="2503" customFormat="false" ht="12.75" hidden="false" customHeight="false" outlineLevel="0" collapsed="false">
      <c r="A2503" s="32" t="s">
        <v>6858</v>
      </c>
      <c r="B2503" s="32" t="n">
        <v>0.967</v>
      </c>
      <c r="C2503" s="32" t="n">
        <v>0.916</v>
      </c>
      <c r="D2503" s="32" t="n">
        <v>0.63</v>
      </c>
      <c r="E2503" s="32" t="n">
        <v>0.418</v>
      </c>
      <c r="F2503" s="32" t="n">
        <v>0.553</v>
      </c>
      <c r="G2503" s="32" t="n">
        <v>0.645</v>
      </c>
      <c r="H2503" s="32" t="n">
        <v>0.762</v>
      </c>
      <c r="I2503" s="32" t="n">
        <v>0.869</v>
      </c>
      <c r="J2503" s="32" t="n">
        <v>0.086</v>
      </c>
      <c r="K2503" s="33" t="n">
        <f aca="false">COUNTIF(B2503:J2503,"&lt;0.05")</f>
        <v>0</v>
      </c>
      <c r="L2503" s="34" t="n">
        <f aca="false">COUNTIF(B2503:J2503,"&lt;0.005556")</f>
        <v>0</v>
      </c>
    </row>
    <row r="2504" customFormat="false" ht="12.75" hidden="false" customHeight="false" outlineLevel="0" collapsed="false">
      <c r="A2504" s="32" t="s">
        <v>6859</v>
      </c>
      <c r="B2504" s="32" t="n">
        <v>1</v>
      </c>
      <c r="C2504" s="32" t="n">
        <v>0.028</v>
      </c>
      <c r="D2504" s="32" t="s">
        <v>6779</v>
      </c>
      <c r="E2504" s="32" t="n">
        <v>0.966</v>
      </c>
      <c r="F2504" s="32" t="s">
        <v>6779</v>
      </c>
      <c r="G2504" s="32" t="s">
        <v>6779</v>
      </c>
      <c r="H2504" s="32" t="s">
        <v>6779</v>
      </c>
      <c r="I2504" s="32" t="s">
        <v>6779</v>
      </c>
      <c r="J2504" s="32" t="n">
        <v>0.973</v>
      </c>
      <c r="K2504" s="33" t="n">
        <f aca="false">COUNTIF(B2504:J2504,"&lt;0.05")</f>
        <v>1</v>
      </c>
      <c r="L2504" s="34" t="n">
        <f aca="false">COUNTIF(B2504:J2504,"&lt;0.005556")</f>
        <v>0</v>
      </c>
    </row>
    <row r="2505" customFormat="false" ht="12.75" hidden="false" customHeight="false" outlineLevel="0" collapsed="false">
      <c r="A2505" s="32" t="s">
        <v>6860</v>
      </c>
      <c r="B2505" s="32" t="n">
        <v>0.035</v>
      </c>
      <c r="C2505" s="32" t="n">
        <v>1</v>
      </c>
      <c r="D2505" s="32" t="s">
        <v>6779</v>
      </c>
      <c r="E2505" s="32" t="n">
        <v>1</v>
      </c>
      <c r="F2505" s="32" t="n">
        <v>0.976</v>
      </c>
      <c r="G2505" s="32" t="n">
        <v>1</v>
      </c>
      <c r="H2505" s="32" t="s">
        <v>6779</v>
      </c>
      <c r="I2505" s="32" t="s">
        <v>6779</v>
      </c>
      <c r="J2505" s="32" t="s">
        <v>6779</v>
      </c>
      <c r="K2505" s="33" t="n">
        <f aca="false">COUNTIF(B2505:J2505,"&lt;0.05")</f>
        <v>1</v>
      </c>
      <c r="L2505" s="34" t="n">
        <f aca="false">COUNTIF(B2505:J2505,"&lt;0.005556")</f>
        <v>0</v>
      </c>
    </row>
    <row r="2506" customFormat="false" ht="12.75" hidden="false" customHeight="false" outlineLevel="0" collapsed="false">
      <c r="A2506" s="32" t="s">
        <v>6861</v>
      </c>
      <c r="B2506" s="32" t="n">
        <v>0.561</v>
      </c>
      <c r="C2506" s="32" t="n">
        <v>0.036</v>
      </c>
      <c r="D2506" s="32" t="n">
        <v>0.726</v>
      </c>
      <c r="E2506" s="32" t="n">
        <v>0.559</v>
      </c>
      <c r="F2506" s="32" t="n">
        <v>0.56</v>
      </c>
      <c r="G2506" s="32" t="n">
        <v>0.519</v>
      </c>
      <c r="H2506" s="32" t="n">
        <v>0.519</v>
      </c>
      <c r="I2506" s="32" t="n">
        <v>0.48</v>
      </c>
      <c r="J2506" s="32" t="n">
        <v>0.507</v>
      </c>
      <c r="K2506" s="33" t="n">
        <f aca="false">COUNTIF(B2506:J2506,"&lt;0.05")</f>
        <v>1</v>
      </c>
      <c r="L2506" s="34" t="n">
        <f aca="false">COUNTIF(B2506:J2506,"&lt;0.005556")</f>
        <v>0</v>
      </c>
    </row>
    <row r="2507" customFormat="false" ht="12.75" hidden="false" customHeight="false" outlineLevel="0" collapsed="false">
      <c r="A2507" s="32" t="s">
        <v>6862</v>
      </c>
      <c r="B2507" s="32" t="n">
        <v>0.315</v>
      </c>
      <c r="C2507" s="32" t="n">
        <v>0.285</v>
      </c>
      <c r="D2507" s="32" t="n">
        <v>0.654</v>
      </c>
      <c r="E2507" s="32" t="n">
        <v>0.361</v>
      </c>
      <c r="F2507" s="32" t="n">
        <v>0.454</v>
      </c>
      <c r="G2507" s="32" t="n">
        <v>0.785</v>
      </c>
      <c r="H2507" s="32" t="n">
        <v>0.763</v>
      </c>
      <c r="I2507" s="32" t="n">
        <v>0.628</v>
      </c>
      <c r="J2507" s="32" t="n">
        <v>0.462</v>
      </c>
      <c r="K2507" s="33" t="n">
        <f aca="false">COUNTIF(B2507:J2507,"&lt;0.05")</f>
        <v>0</v>
      </c>
      <c r="L2507" s="34" t="n">
        <f aca="false">COUNTIF(B2507:J2507,"&lt;0.005556")</f>
        <v>0</v>
      </c>
    </row>
    <row r="2508" customFormat="false" ht="12.75" hidden="false" customHeight="false" outlineLevel="0" collapsed="false">
      <c r="A2508" s="32" t="s">
        <v>6863</v>
      </c>
      <c r="B2508" s="32" t="n">
        <v>0.969</v>
      </c>
      <c r="C2508" s="32" t="n">
        <v>1</v>
      </c>
      <c r="D2508" s="32" t="n">
        <v>0.997</v>
      </c>
      <c r="E2508" s="32" t="n">
        <v>0.637</v>
      </c>
      <c r="F2508" s="32" t="n">
        <v>0.925</v>
      </c>
      <c r="G2508" s="32" t="n">
        <v>0.153</v>
      </c>
      <c r="H2508" s="32" t="n">
        <v>0.884</v>
      </c>
      <c r="I2508" s="32" t="s">
        <v>6779</v>
      </c>
      <c r="J2508" s="32" t="n">
        <v>0.852</v>
      </c>
      <c r="K2508" s="33" t="n">
        <f aca="false">COUNTIF(B2508:J2508,"&lt;0.05")</f>
        <v>0</v>
      </c>
      <c r="L2508" s="34" t="n">
        <f aca="false">COUNTIF(B2508:J2508,"&lt;0.005556")</f>
        <v>0</v>
      </c>
    </row>
    <row r="2509" customFormat="false" ht="12.75" hidden="false" customHeight="false" outlineLevel="0" collapsed="false">
      <c r="A2509" s="32" t="s">
        <v>6864</v>
      </c>
      <c r="B2509" s="32" t="n">
        <v>1</v>
      </c>
      <c r="C2509" s="32" t="n">
        <v>0.6</v>
      </c>
      <c r="D2509" s="32" t="n">
        <v>0.053</v>
      </c>
      <c r="E2509" s="32" t="n">
        <v>0.008</v>
      </c>
      <c r="F2509" s="32" t="n">
        <v>0.53</v>
      </c>
      <c r="G2509" s="32" t="n">
        <v>0.349</v>
      </c>
      <c r="H2509" s="32" t="n">
        <v>0.478</v>
      </c>
      <c r="I2509" s="32" t="n">
        <v>0.769</v>
      </c>
      <c r="J2509" s="32" t="n">
        <v>0.419</v>
      </c>
      <c r="K2509" s="33" t="n">
        <f aca="false">COUNTIF(B2509:J2509,"&lt;0.05")</f>
        <v>1</v>
      </c>
      <c r="L2509" s="34" t="n">
        <f aca="false">COUNTIF(B2509:J2509,"&lt;0.005556")</f>
        <v>0</v>
      </c>
    </row>
    <row r="2510" customFormat="false" ht="12.75" hidden="false" customHeight="false" outlineLevel="0" collapsed="false">
      <c r="A2510" s="32" t="s">
        <v>6865</v>
      </c>
      <c r="B2510" s="32" t="n">
        <v>0.432</v>
      </c>
      <c r="C2510" s="32" t="n">
        <v>0.918</v>
      </c>
      <c r="D2510" s="32" t="n">
        <v>0.967</v>
      </c>
      <c r="E2510" s="32" t="n">
        <v>0.423</v>
      </c>
      <c r="F2510" s="32" t="n">
        <v>0.14</v>
      </c>
      <c r="G2510" s="32" t="n">
        <v>1</v>
      </c>
      <c r="H2510" s="32" t="s">
        <v>6779</v>
      </c>
      <c r="I2510" s="32" t="n">
        <v>1</v>
      </c>
      <c r="J2510" s="32" t="n">
        <v>1</v>
      </c>
      <c r="K2510" s="33" t="n">
        <f aca="false">COUNTIF(B2510:J2510,"&lt;0.05")</f>
        <v>0</v>
      </c>
      <c r="L2510" s="34" t="n">
        <f aca="false">COUNTIF(B2510:J2510,"&lt;0.005556")</f>
        <v>0</v>
      </c>
    </row>
    <row r="2511" customFormat="false" ht="12.75" hidden="false" customHeight="false" outlineLevel="0" collapsed="false">
      <c r="A2511" s="32" t="s">
        <v>6866</v>
      </c>
      <c r="B2511" s="32" t="s">
        <v>6779</v>
      </c>
      <c r="C2511" s="32" t="s">
        <v>6779</v>
      </c>
      <c r="D2511" s="32" t="s">
        <v>6779</v>
      </c>
      <c r="E2511" s="32" t="n">
        <v>0.989</v>
      </c>
      <c r="F2511" s="32" t="n">
        <v>1</v>
      </c>
      <c r="G2511" s="32" t="s">
        <v>6779</v>
      </c>
      <c r="H2511" s="32" t="n">
        <v>0.961</v>
      </c>
      <c r="I2511" s="32" t="s">
        <v>6779</v>
      </c>
      <c r="J2511" s="32" t="n">
        <v>1</v>
      </c>
      <c r="K2511" s="33" t="n">
        <f aca="false">COUNTIF(B2511:J2511,"&lt;0.05")</f>
        <v>0</v>
      </c>
      <c r="L2511" s="34" t="n">
        <f aca="false">COUNTIF(B2511:J2511,"&lt;0.005556")</f>
        <v>0</v>
      </c>
    </row>
    <row r="2512" customFormat="false" ht="12.75" hidden="false" customHeight="false" outlineLevel="0" collapsed="false">
      <c r="A2512" s="32" t="s">
        <v>6867</v>
      </c>
      <c r="B2512" s="32" t="s">
        <v>6779</v>
      </c>
      <c r="C2512" s="32" t="s">
        <v>6779</v>
      </c>
      <c r="D2512" s="32" t="n">
        <v>1</v>
      </c>
      <c r="E2512" s="32" t="s">
        <v>6779</v>
      </c>
      <c r="F2512" s="32" t="s">
        <v>6779</v>
      </c>
      <c r="G2512" s="32" t="s">
        <v>6779</v>
      </c>
      <c r="H2512" s="32" t="s">
        <v>6779</v>
      </c>
      <c r="I2512" s="32" t="s">
        <v>6779</v>
      </c>
      <c r="J2512" s="32" t="s">
        <v>6779</v>
      </c>
      <c r="K2512" s="33" t="n">
        <f aca="false">COUNTIF(B2512:J2512,"&lt;0.05")</f>
        <v>0</v>
      </c>
      <c r="L2512" s="34" t="n">
        <f aca="false">COUNTIF(B2512:J2512,"&lt;0.005556")</f>
        <v>0</v>
      </c>
    </row>
    <row r="2513" customFormat="false" ht="12.75" hidden="false" customHeight="false" outlineLevel="0" collapsed="false">
      <c r="A2513" s="32" t="s">
        <v>1640</v>
      </c>
      <c r="B2513" s="32" t="n">
        <v>0.965</v>
      </c>
      <c r="C2513" s="32" t="n">
        <v>0.743</v>
      </c>
      <c r="D2513" s="32" t="n">
        <v>0.914</v>
      </c>
      <c r="E2513" s="32" t="n">
        <v>0.965</v>
      </c>
      <c r="F2513" s="32" t="s">
        <v>6779</v>
      </c>
      <c r="G2513" s="32" t="n">
        <v>0.96</v>
      </c>
      <c r="H2513" s="32" t="n">
        <v>0.96</v>
      </c>
      <c r="I2513" s="32" t="n">
        <v>0.961</v>
      </c>
      <c r="J2513" s="32" t="n">
        <v>0.849</v>
      </c>
      <c r="K2513" s="33" t="n">
        <f aca="false">COUNTIF(B2513:J2513,"&lt;0.05")</f>
        <v>0</v>
      </c>
      <c r="L2513" s="34" t="n">
        <f aca="false">COUNTIF(B2513:J2513,"&lt;0.005556")</f>
        <v>0</v>
      </c>
    </row>
    <row r="2514" customFormat="false" ht="12.75" hidden="false" customHeight="false" outlineLevel="0" collapsed="false">
      <c r="A2514" s="32" t="s">
        <v>6868</v>
      </c>
      <c r="B2514" s="32" t="s">
        <v>6779</v>
      </c>
      <c r="C2514" s="32" t="s">
        <v>6779</v>
      </c>
      <c r="D2514" s="32" t="s">
        <v>6779</v>
      </c>
      <c r="E2514" s="32" t="n">
        <v>0.989</v>
      </c>
      <c r="F2514" s="32" t="s">
        <v>6779</v>
      </c>
      <c r="G2514" s="32" t="s">
        <v>6779</v>
      </c>
      <c r="H2514" s="32" t="s">
        <v>6779</v>
      </c>
      <c r="I2514" s="32" t="n">
        <v>1</v>
      </c>
      <c r="J2514" s="32" t="n">
        <v>0.974</v>
      </c>
      <c r="K2514" s="33" t="n">
        <f aca="false">COUNTIF(B2514:J2514,"&lt;0.05")</f>
        <v>0</v>
      </c>
      <c r="L2514" s="34" t="n">
        <f aca="false">COUNTIF(B2514:J2514,"&lt;0.005556")</f>
        <v>0</v>
      </c>
    </row>
    <row r="2515" customFormat="false" ht="12.75" hidden="false" customHeight="false" outlineLevel="0" collapsed="false">
      <c r="A2515" s="32" t="s">
        <v>6869</v>
      </c>
      <c r="B2515" s="32" t="n">
        <v>0.027</v>
      </c>
      <c r="C2515" s="32" t="n">
        <v>0.6</v>
      </c>
      <c r="D2515" s="32" t="n">
        <v>0.693</v>
      </c>
      <c r="E2515" s="32" t="n">
        <v>0.354</v>
      </c>
      <c r="F2515" s="32" t="n">
        <v>0.587</v>
      </c>
      <c r="G2515" s="32" t="n">
        <v>0.266</v>
      </c>
      <c r="H2515" s="32" t="n">
        <v>0.697</v>
      </c>
      <c r="I2515" s="32" t="n">
        <v>0.673</v>
      </c>
      <c r="J2515" s="32" t="n">
        <v>0.12</v>
      </c>
      <c r="K2515" s="33" t="n">
        <f aca="false">COUNTIF(B2515:J2515,"&lt;0.05")</f>
        <v>1</v>
      </c>
      <c r="L2515" s="34" t="n">
        <f aca="false">COUNTIF(B2515:J2515,"&lt;0.005556")</f>
        <v>0</v>
      </c>
    </row>
    <row r="2516" customFormat="false" ht="12.75" hidden="false" customHeight="false" outlineLevel="0" collapsed="false">
      <c r="A2516" s="32" t="s">
        <v>6870</v>
      </c>
      <c r="B2516" s="32" t="n">
        <v>0.796</v>
      </c>
      <c r="C2516" s="32" t="n">
        <v>0.832</v>
      </c>
      <c r="D2516" s="32" t="n">
        <v>0.995</v>
      </c>
      <c r="E2516" s="32" t="n">
        <v>0.695</v>
      </c>
      <c r="F2516" s="32" t="n">
        <v>0.77</v>
      </c>
      <c r="G2516" s="32" t="n">
        <v>0.65</v>
      </c>
      <c r="H2516" s="32" t="n">
        <v>0.628</v>
      </c>
      <c r="I2516" s="32" t="n">
        <v>0.85</v>
      </c>
      <c r="J2516" s="32" t="n">
        <v>0.309</v>
      </c>
      <c r="K2516" s="33" t="n">
        <f aca="false">COUNTIF(B2516:J2516,"&lt;0.05")</f>
        <v>0</v>
      </c>
      <c r="L2516" s="34" t="n">
        <f aca="false">COUNTIF(B2516:J2516,"&lt;0.005556")</f>
        <v>0</v>
      </c>
    </row>
    <row r="2517" customFormat="false" ht="12.75" hidden="false" customHeight="false" outlineLevel="0" collapsed="false">
      <c r="A2517" s="32" t="s">
        <v>6871</v>
      </c>
      <c r="B2517" s="32" t="n">
        <v>0.033</v>
      </c>
      <c r="C2517" s="32" t="s">
        <v>6779</v>
      </c>
      <c r="D2517" s="32" t="n">
        <v>0.97</v>
      </c>
      <c r="E2517" s="32" t="n">
        <v>0.964</v>
      </c>
      <c r="F2517" s="32" t="n">
        <v>0.925</v>
      </c>
      <c r="G2517" s="32" t="n">
        <v>1</v>
      </c>
      <c r="H2517" s="32" t="n">
        <v>1</v>
      </c>
      <c r="I2517" s="32" t="s">
        <v>6779</v>
      </c>
      <c r="J2517" s="32" t="s">
        <v>6779</v>
      </c>
      <c r="K2517" s="33" t="n">
        <f aca="false">COUNTIF(B2517:J2517,"&lt;0.05")</f>
        <v>1</v>
      </c>
      <c r="L2517" s="34" t="n">
        <f aca="false">COUNTIF(B2517:J2517,"&lt;0.005556")</f>
        <v>0</v>
      </c>
    </row>
    <row r="2518" customFormat="false" ht="12.75" hidden="false" customHeight="false" outlineLevel="0" collapsed="false">
      <c r="A2518" s="32" t="s">
        <v>6872</v>
      </c>
      <c r="B2518" s="32" t="n">
        <v>1</v>
      </c>
      <c r="C2518" s="32" t="n">
        <v>0.973</v>
      </c>
      <c r="D2518" s="32" t="n">
        <v>0.971</v>
      </c>
      <c r="E2518" s="32" t="n">
        <v>0.924</v>
      </c>
      <c r="F2518" s="32" t="n">
        <v>1</v>
      </c>
      <c r="G2518" s="32" t="n">
        <v>1</v>
      </c>
      <c r="H2518" s="32" t="s">
        <v>6779</v>
      </c>
      <c r="I2518" s="32" t="n">
        <v>1</v>
      </c>
      <c r="J2518" s="32" t="n">
        <v>1</v>
      </c>
      <c r="K2518" s="33" t="n">
        <f aca="false">COUNTIF(B2518:J2518,"&lt;0.05")</f>
        <v>0</v>
      </c>
      <c r="L2518" s="34" t="n">
        <f aca="false">COUNTIF(B2518:J2518,"&lt;0.005556")</f>
        <v>0</v>
      </c>
    </row>
    <row r="2519" customFormat="false" ht="12.75" hidden="false" customHeight="false" outlineLevel="0" collapsed="false">
      <c r="A2519" s="32" t="s">
        <v>2494</v>
      </c>
      <c r="B2519" s="32" t="n">
        <v>0.969</v>
      </c>
      <c r="C2519" s="32" t="s">
        <v>6779</v>
      </c>
      <c r="D2519" s="32" t="n">
        <v>0.973</v>
      </c>
      <c r="E2519" s="32" t="n">
        <v>1</v>
      </c>
      <c r="F2519" s="32" t="s">
        <v>6779</v>
      </c>
      <c r="G2519" s="32" t="s">
        <v>6779</v>
      </c>
      <c r="H2519" s="32" t="s">
        <v>6779</v>
      </c>
      <c r="I2519" s="32" t="s">
        <v>6779</v>
      </c>
      <c r="J2519" s="32" t="n">
        <v>1</v>
      </c>
      <c r="K2519" s="33" t="n">
        <f aca="false">COUNTIF(B2519:J2519,"&lt;0.05")</f>
        <v>0</v>
      </c>
      <c r="L2519" s="34" t="n">
        <f aca="false">COUNTIF(B2519:J2519,"&lt;0.005556")</f>
        <v>0</v>
      </c>
    </row>
    <row r="2520" customFormat="false" ht="12.75" hidden="false" customHeight="false" outlineLevel="0" collapsed="false">
      <c r="A2520" s="32" t="s">
        <v>6873</v>
      </c>
      <c r="B2520" s="32" t="n">
        <v>0.015</v>
      </c>
      <c r="C2520" s="32" t="n">
        <v>0.46</v>
      </c>
      <c r="D2520" s="32" t="n">
        <v>0.311</v>
      </c>
      <c r="E2520" s="32" t="n">
        <v>0.056</v>
      </c>
      <c r="F2520" s="32" t="n">
        <v>0.616</v>
      </c>
      <c r="G2520" s="32" t="n">
        <v>0.171</v>
      </c>
      <c r="H2520" s="32" t="n">
        <v>0.561</v>
      </c>
      <c r="I2520" s="32" t="n">
        <v>0.038</v>
      </c>
      <c r="J2520" s="32" t="n">
        <v>0.461</v>
      </c>
      <c r="K2520" s="33" t="n">
        <f aca="false">COUNTIF(B2520:J2520,"&lt;0.05")</f>
        <v>2</v>
      </c>
      <c r="L2520" s="34" t="n">
        <f aca="false">COUNTIF(B2520:J2520,"&lt;0.005556")</f>
        <v>0</v>
      </c>
    </row>
    <row r="2521" customFormat="false" ht="12.75" hidden="false" customHeight="false" outlineLevel="0" collapsed="false">
      <c r="A2521" s="32" t="s">
        <v>6874</v>
      </c>
      <c r="B2521" s="32" t="s">
        <v>6779</v>
      </c>
      <c r="C2521" s="32" t="s">
        <v>6779</v>
      </c>
      <c r="D2521" s="32" t="s">
        <v>6779</v>
      </c>
      <c r="E2521" s="32" t="s">
        <v>6779</v>
      </c>
      <c r="F2521" s="32" t="s">
        <v>6779</v>
      </c>
      <c r="G2521" s="32" t="s">
        <v>6779</v>
      </c>
      <c r="H2521" s="32" t="s">
        <v>6779</v>
      </c>
      <c r="I2521" s="32" t="s">
        <v>6779</v>
      </c>
      <c r="J2521" s="32" t="s">
        <v>6779</v>
      </c>
      <c r="K2521" s="33" t="n">
        <f aca="false">COUNTIF(B2521:J2521,"&lt;0.05")</f>
        <v>0</v>
      </c>
      <c r="L2521" s="34" t="n">
        <f aca="false">COUNTIF(B2521:J2521,"&lt;0.005556")</f>
        <v>0</v>
      </c>
    </row>
    <row r="2522" customFormat="false" ht="12.75" hidden="false" customHeight="false" outlineLevel="0" collapsed="false">
      <c r="A2522" s="32" t="s">
        <v>6875</v>
      </c>
      <c r="B2522" s="32" t="n">
        <v>0.968</v>
      </c>
      <c r="C2522" s="32" t="s">
        <v>6779</v>
      </c>
      <c r="D2522" s="32" t="n">
        <v>0.972</v>
      </c>
      <c r="E2522" s="32" t="n">
        <v>0.989</v>
      </c>
      <c r="F2522" s="32" t="n">
        <v>0.772</v>
      </c>
      <c r="G2522" s="32" t="n">
        <v>1</v>
      </c>
      <c r="H2522" s="32" t="n">
        <v>1</v>
      </c>
      <c r="I2522" s="32" t="n">
        <v>1</v>
      </c>
      <c r="J2522" s="32" t="n">
        <v>1</v>
      </c>
      <c r="K2522" s="33" t="n">
        <f aca="false">COUNTIF(B2522:J2522,"&lt;0.05")</f>
        <v>0</v>
      </c>
      <c r="L2522" s="34" t="n">
        <f aca="false">COUNTIF(B2522:J2522,"&lt;0.005556")</f>
        <v>0</v>
      </c>
    </row>
    <row r="2523" customFormat="false" ht="12.75" hidden="false" customHeight="false" outlineLevel="0" collapsed="false">
      <c r="A2523" s="32" t="s">
        <v>6876</v>
      </c>
      <c r="B2523" s="32" t="n">
        <v>0.009</v>
      </c>
      <c r="C2523" s="32" t="n">
        <v>0.594</v>
      </c>
      <c r="D2523" s="32" t="n">
        <v>0.644</v>
      </c>
      <c r="E2523" s="32" t="n">
        <v>0.426</v>
      </c>
      <c r="F2523" s="32" t="n">
        <v>0.352</v>
      </c>
      <c r="G2523" s="32" t="n">
        <v>0.448</v>
      </c>
      <c r="H2523" s="32" t="n">
        <v>0.639</v>
      </c>
      <c r="I2523" s="32" t="n">
        <v>0.359</v>
      </c>
      <c r="J2523" s="32" t="n">
        <v>0.232</v>
      </c>
      <c r="K2523" s="33" t="n">
        <f aca="false">COUNTIF(B2523:J2523,"&lt;0.05")</f>
        <v>1</v>
      </c>
      <c r="L2523" s="34" t="n">
        <f aca="false">COUNTIF(B2523:J2523,"&lt;0.005556")</f>
        <v>0</v>
      </c>
    </row>
    <row r="2524" customFormat="false" ht="12.75" hidden="false" customHeight="false" outlineLevel="0" collapsed="false">
      <c r="A2524" s="32" t="s">
        <v>6877</v>
      </c>
      <c r="B2524" s="32" t="n">
        <v>0.812</v>
      </c>
      <c r="C2524" s="32" t="n">
        <v>0.405</v>
      </c>
      <c r="D2524" s="32" t="n">
        <v>0.376</v>
      </c>
      <c r="E2524" s="32" t="n">
        <v>0.889</v>
      </c>
      <c r="F2524" s="32" t="n">
        <v>0.447</v>
      </c>
      <c r="G2524" s="32" t="n">
        <v>0.369</v>
      </c>
      <c r="H2524" s="32" t="n">
        <v>0.624</v>
      </c>
      <c r="I2524" s="32" t="n">
        <v>0.622</v>
      </c>
      <c r="J2524" s="32" t="n">
        <v>0.582</v>
      </c>
      <c r="K2524" s="33" t="n">
        <f aca="false">COUNTIF(B2524:J2524,"&lt;0.05")</f>
        <v>0</v>
      </c>
      <c r="L2524" s="34" t="n">
        <f aca="false">COUNTIF(B2524:J2524,"&lt;0.005556")</f>
        <v>0</v>
      </c>
    </row>
    <row r="2525" customFormat="false" ht="12.75" hidden="false" customHeight="false" outlineLevel="0" collapsed="false">
      <c r="A2525" s="32" t="s">
        <v>6878</v>
      </c>
      <c r="B2525" s="32" t="n">
        <v>1</v>
      </c>
      <c r="C2525" s="32" t="n">
        <v>0.973</v>
      </c>
      <c r="D2525" s="32" t="n">
        <v>0.972</v>
      </c>
      <c r="E2525" s="32" t="n">
        <v>1</v>
      </c>
      <c r="F2525" s="32" t="n">
        <v>1</v>
      </c>
      <c r="G2525" s="32" t="n">
        <v>0.035</v>
      </c>
      <c r="H2525" s="32" t="s">
        <v>6779</v>
      </c>
      <c r="I2525" s="32" t="s">
        <v>6779</v>
      </c>
      <c r="J2525" s="32" t="n">
        <v>0.973</v>
      </c>
      <c r="K2525" s="33" t="n">
        <f aca="false">COUNTIF(B2525:J2525,"&lt;0.05")</f>
        <v>1</v>
      </c>
      <c r="L2525" s="34" t="n">
        <f aca="false">COUNTIF(B2525:J2525,"&lt;0.005556")</f>
        <v>0</v>
      </c>
    </row>
    <row r="2526" customFormat="false" ht="12.75" hidden="false" customHeight="false" outlineLevel="0" collapsed="false">
      <c r="A2526" s="32" t="s">
        <v>6879</v>
      </c>
      <c r="B2526" s="32" t="s">
        <v>6779</v>
      </c>
      <c r="C2526" s="32" t="s">
        <v>6779</v>
      </c>
      <c r="D2526" s="32" t="s">
        <v>6779</v>
      </c>
      <c r="E2526" s="32" t="s">
        <v>6779</v>
      </c>
      <c r="F2526" s="32" t="s">
        <v>6779</v>
      </c>
      <c r="G2526" s="32" t="n">
        <v>1</v>
      </c>
      <c r="H2526" s="32" t="s">
        <v>6779</v>
      </c>
      <c r="I2526" s="32" t="s">
        <v>6779</v>
      </c>
      <c r="J2526" s="32" t="n">
        <v>0.923</v>
      </c>
      <c r="K2526" s="33" t="n">
        <f aca="false">COUNTIF(B2526:J2526,"&lt;0.05")</f>
        <v>0</v>
      </c>
      <c r="L2526" s="34" t="n">
        <f aca="false">COUNTIF(B2526:J2526,"&lt;0.005556")</f>
        <v>0</v>
      </c>
    </row>
    <row r="2527" customFormat="false" ht="12.75" hidden="false" customHeight="false" outlineLevel="0" collapsed="false">
      <c r="A2527" s="32" t="s">
        <v>6880</v>
      </c>
      <c r="B2527" s="32" t="n">
        <v>0.03</v>
      </c>
      <c r="C2527" s="32" t="n">
        <v>1</v>
      </c>
      <c r="D2527" s="32" t="n">
        <v>0.974</v>
      </c>
      <c r="E2527" s="32" t="n">
        <v>0.886</v>
      </c>
      <c r="F2527" s="32" t="n">
        <v>0.071</v>
      </c>
      <c r="G2527" s="32" t="n">
        <v>1</v>
      </c>
      <c r="H2527" s="32" t="n">
        <v>1</v>
      </c>
      <c r="I2527" s="32" t="n">
        <v>0.882</v>
      </c>
      <c r="J2527" s="32" t="n">
        <v>0.252</v>
      </c>
      <c r="K2527" s="33" t="n">
        <f aca="false">COUNTIF(B2527:J2527,"&lt;0.05")</f>
        <v>1</v>
      </c>
      <c r="L2527" s="34" t="n">
        <f aca="false">COUNTIF(B2527:J2527,"&lt;0.005556")</f>
        <v>0</v>
      </c>
    </row>
    <row r="2528" customFormat="false" ht="12.75" hidden="false" customHeight="false" outlineLevel="0" collapsed="false">
      <c r="A2528" s="32" t="s">
        <v>6881</v>
      </c>
      <c r="B2528" s="32" t="n">
        <v>0.647</v>
      </c>
      <c r="C2528" s="32" t="n">
        <v>0.101</v>
      </c>
      <c r="D2528" s="32" t="n">
        <v>0.107</v>
      </c>
      <c r="E2528" s="32" t="n">
        <v>0.089</v>
      </c>
      <c r="F2528" s="32" t="n">
        <v>0.446</v>
      </c>
      <c r="G2528" s="32" t="n">
        <v>0.698</v>
      </c>
      <c r="H2528" s="32" t="n">
        <v>0.702</v>
      </c>
      <c r="I2528" s="32" t="n">
        <v>0.117</v>
      </c>
      <c r="J2528" s="32" t="n">
        <v>0.556</v>
      </c>
      <c r="K2528" s="33" t="n">
        <f aca="false">COUNTIF(B2528:J2528,"&lt;0.05")</f>
        <v>0</v>
      </c>
      <c r="L2528" s="34" t="n">
        <f aca="false">COUNTIF(B2528:J2528,"&lt;0.005556")</f>
        <v>0</v>
      </c>
    </row>
    <row r="2529" customFormat="false" ht="12.75" hidden="false" customHeight="false" outlineLevel="0" collapsed="false">
      <c r="A2529" s="32" t="s">
        <v>6882</v>
      </c>
      <c r="B2529" s="32" t="n">
        <v>0.193</v>
      </c>
      <c r="C2529" s="32" t="n">
        <v>0.026</v>
      </c>
      <c r="D2529" s="32" t="n">
        <v>0.972</v>
      </c>
      <c r="E2529" s="32" t="n">
        <v>0.917</v>
      </c>
      <c r="F2529" s="32" t="n">
        <v>0.773</v>
      </c>
      <c r="G2529" s="32" t="n">
        <v>0.784</v>
      </c>
      <c r="H2529" s="32" t="n">
        <v>1</v>
      </c>
      <c r="I2529" s="32" t="n">
        <v>0.869</v>
      </c>
      <c r="J2529" s="32" t="n">
        <v>0.92</v>
      </c>
      <c r="K2529" s="33" t="n">
        <f aca="false">COUNTIF(B2529:J2529,"&lt;0.05")</f>
        <v>1</v>
      </c>
      <c r="L2529" s="34" t="n">
        <f aca="false">COUNTIF(B2529:J2529,"&lt;0.005556")</f>
        <v>0</v>
      </c>
    </row>
    <row r="2530" customFormat="false" ht="12.75" hidden="false" customHeight="false" outlineLevel="0" collapsed="false">
      <c r="A2530" s="32" t="s">
        <v>2577</v>
      </c>
      <c r="B2530" s="32" t="s">
        <v>6779</v>
      </c>
      <c r="C2530" s="32" t="s">
        <v>6779</v>
      </c>
      <c r="D2530" s="32" t="s">
        <v>6779</v>
      </c>
      <c r="E2530" s="32" t="n">
        <v>0.989</v>
      </c>
      <c r="F2530" s="32" t="n">
        <v>1</v>
      </c>
      <c r="G2530" s="32" t="s">
        <v>6779</v>
      </c>
      <c r="H2530" s="32" t="s">
        <v>6779</v>
      </c>
      <c r="I2530" s="32" t="s">
        <v>6779</v>
      </c>
      <c r="J2530" s="32" t="n">
        <v>1</v>
      </c>
      <c r="K2530" s="33" t="n">
        <f aca="false">COUNTIF(B2530:J2530,"&lt;0.05")</f>
        <v>0</v>
      </c>
      <c r="L2530" s="34" t="n">
        <f aca="false">COUNTIF(B2530:J2530,"&lt;0.005556")</f>
        <v>0</v>
      </c>
    </row>
    <row r="2531" customFormat="false" ht="12.75" hidden="false" customHeight="false" outlineLevel="0" collapsed="false">
      <c r="A2531" s="32" t="s">
        <v>6883</v>
      </c>
      <c r="B2531" s="32" t="n">
        <v>1</v>
      </c>
      <c r="C2531" s="32" t="s">
        <v>6779</v>
      </c>
      <c r="D2531" s="32" t="n">
        <v>1</v>
      </c>
      <c r="E2531" s="32" t="n">
        <v>0.964</v>
      </c>
      <c r="F2531" s="32" t="n">
        <v>0.929</v>
      </c>
      <c r="G2531" s="32" t="s">
        <v>6779</v>
      </c>
      <c r="H2531" s="32" t="n">
        <v>1</v>
      </c>
      <c r="I2531" s="32" t="s">
        <v>6779</v>
      </c>
      <c r="J2531" s="32" t="n">
        <v>1</v>
      </c>
      <c r="K2531" s="33" t="n">
        <f aca="false">COUNTIF(B2531:J2531,"&lt;0.05")</f>
        <v>0</v>
      </c>
      <c r="L2531" s="34" t="n">
        <f aca="false">COUNTIF(B2531:J2531,"&lt;0.005556")</f>
        <v>0</v>
      </c>
    </row>
    <row r="2532" customFormat="false" ht="12.75" hidden="false" customHeight="false" outlineLevel="0" collapsed="false">
      <c r="A2532" s="32" t="s">
        <v>6884</v>
      </c>
      <c r="B2532" s="32" t="s">
        <v>6779</v>
      </c>
      <c r="C2532" s="32" t="n">
        <v>0.966</v>
      </c>
      <c r="D2532" s="32" t="s">
        <v>6779</v>
      </c>
      <c r="E2532" s="32" t="n">
        <v>0.988</v>
      </c>
      <c r="F2532" s="32" t="n">
        <v>0.977</v>
      </c>
      <c r="G2532" s="32" t="n">
        <v>1</v>
      </c>
      <c r="H2532" s="32" t="n">
        <v>1</v>
      </c>
      <c r="I2532" s="32" t="s">
        <v>6779</v>
      </c>
      <c r="J2532" s="32" t="s">
        <v>6779</v>
      </c>
      <c r="K2532" s="33" t="n">
        <f aca="false">COUNTIF(B2532:J2532,"&lt;0.05")</f>
        <v>0</v>
      </c>
      <c r="L2532" s="34" t="n">
        <f aca="false">COUNTIF(B2532:J2532,"&lt;0.005556")</f>
        <v>0</v>
      </c>
    </row>
    <row r="2533" customFormat="false" ht="12.75" hidden="false" customHeight="false" outlineLevel="0" collapsed="false">
      <c r="A2533" s="32" t="s">
        <v>6217</v>
      </c>
      <c r="B2533" s="32" t="n">
        <v>1</v>
      </c>
      <c r="C2533" s="32" t="n">
        <v>1</v>
      </c>
      <c r="D2533" s="32" t="s">
        <v>6779</v>
      </c>
      <c r="E2533" s="32" t="n">
        <v>0.989</v>
      </c>
      <c r="F2533" s="32" t="s">
        <v>6779</v>
      </c>
      <c r="G2533" s="32" t="n">
        <v>1</v>
      </c>
      <c r="H2533" s="32" t="n">
        <v>1</v>
      </c>
      <c r="I2533" s="32" t="n">
        <v>1</v>
      </c>
      <c r="J2533" s="32" t="n">
        <v>1</v>
      </c>
      <c r="K2533" s="33" t="n">
        <f aca="false">COUNTIF(B2533:J2533,"&lt;0.05")</f>
        <v>0</v>
      </c>
      <c r="L2533" s="34" t="n">
        <f aca="false">COUNTIF(B2533:J2533,"&lt;0.005556")</f>
        <v>0</v>
      </c>
    </row>
    <row r="2534" customFormat="false" ht="12.75" hidden="false" customHeight="false" outlineLevel="0" collapsed="false">
      <c r="A2534" s="32" t="s">
        <v>6885</v>
      </c>
      <c r="B2534" s="32" t="s">
        <v>6779</v>
      </c>
      <c r="C2534" s="32" t="s">
        <v>6779</v>
      </c>
      <c r="D2534" s="32" t="s">
        <v>6779</v>
      </c>
      <c r="E2534" s="32" t="n">
        <v>1</v>
      </c>
      <c r="F2534" s="32" t="s">
        <v>6779</v>
      </c>
      <c r="G2534" s="32" t="n">
        <v>1</v>
      </c>
      <c r="H2534" s="32" t="s">
        <v>6779</v>
      </c>
      <c r="I2534" s="32" t="n">
        <v>1</v>
      </c>
      <c r="J2534" s="32" t="s">
        <v>6779</v>
      </c>
      <c r="K2534" s="33" t="n">
        <f aca="false">COUNTIF(B2534:J2534,"&lt;0.05")</f>
        <v>0</v>
      </c>
      <c r="L2534" s="34" t="n">
        <f aca="false">COUNTIF(B2534:J2534,"&lt;0.005556")</f>
        <v>0</v>
      </c>
    </row>
    <row r="2535" customFormat="false" ht="12.75" hidden="false" customHeight="false" outlineLevel="0" collapsed="false">
      <c r="A2535" s="32" t="s">
        <v>6886</v>
      </c>
      <c r="B2535" s="32" t="n">
        <v>0.568</v>
      </c>
      <c r="C2535" s="32" t="n">
        <v>0.63</v>
      </c>
      <c r="D2535" s="32" t="n">
        <v>0.721</v>
      </c>
      <c r="E2535" s="32" t="n">
        <v>0.436</v>
      </c>
      <c r="F2535" s="32" t="n">
        <v>0.765</v>
      </c>
      <c r="G2535" s="32" t="n">
        <v>0.651</v>
      </c>
      <c r="H2535" s="32" t="s">
        <v>6779</v>
      </c>
      <c r="I2535" s="32" t="n">
        <v>0.879</v>
      </c>
      <c r="J2535" s="32" t="n">
        <v>0.104</v>
      </c>
      <c r="K2535" s="33" t="n">
        <f aca="false">COUNTIF(B2535:J2535,"&lt;0.05")</f>
        <v>0</v>
      </c>
      <c r="L2535" s="34" t="n">
        <f aca="false">COUNTIF(B2535:J2535,"&lt;0.005556")</f>
        <v>0</v>
      </c>
    </row>
    <row r="2536" customFormat="false" ht="12.75" hidden="false" customHeight="false" outlineLevel="0" collapsed="false">
      <c r="A2536" s="32" t="s">
        <v>6887</v>
      </c>
      <c r="B2536" s="32" t="n">
        <v>0.968</v>
      </c>
      <c r="C2536" s="32" t="s">
        <v>6779</v>
      </c>
      <c r="D2536" s="32" t="s">
        <v>6779</v>
      </c>
      <c r="E2536" s="32" t="n">
        <v>1</v>
      </c>
      <c r="F2536" s="32" t="s">
        <v>6779</v>
      </c>
      <c r="G2536" s="32" t="n">
        <v>1</v>
      </c>
      <c r="H2536" s="32" t="s">
        <v>6779</v>
      </c>
      <c r="I2536" s="32" t="s">
        <v>6779</v>
      </c>
      <c r="J2536" s="32" t="s">
        <v>6779</v>
      </c>
      <c r="K2536" s="33" t="n">
        <f aca="false">COUNTIF(B2536:J2536,"&lt;0.05")</f>
        <v>0</v>
      </c>
      <c r="L2536" s="34" t="n">
        <f aca="false">COUNTIF(B2536:J2536,"&lt;0.005556")</f>
        <v>0</v>
      </c>
    </row>
    <row r="2537" customFormat="false" ht="12.75" hidden="false" customHeight="false" outlineLevel="0" collapsed="false">
      <c r="A2537" s="32" t="s">
        <v>6888</v>
      </c>
      <c r="B2537" s="32" t="n">
        <v>0.968</v>
      </c>
      <c r="C2537" s="32" t="n">
        <v>0.974</v>
      </c>
      <c r="D2537" s="32" t="n">
        <v>0.832</v>
      </c>
      <c r="E2537" s="32" t="n">
        <v>0.999</v>
      </c>
      <c r="F2537" s="32" t="n">
        <v>0.14</v>
      </c>
      <c r="G2537" s="32" t="n">
        <v>0.961</v>
      </c>
      <c r="H2537" s="32" t="n">
        <v>0.958</v>
      </c>
      <c r="I2537" s="32" t="n">
        <v>0.967</v>
      </c>
      <c r="J2537" s="32" t="n">
        <v>1</v>
      </c>
      <c r="K2537" s="33" t="n">
        <f aca="false">COUNTIF(B2537:J2537,"&lt;0.05")</f>
        <v>0</v>
      </c>
      <c r="L2537" s="34" t="n">
        <f aca="false">COUNTIF(B2537:J2537,"&lt;0.005556")</f>
        <v>0</v>
      </c>
    </row>
    <row r="2538" customFormat="false" ht="12.75" hidden="false" customHeight="false" outlineLevel="0" collapsed="false">
      <c r="A2538" s="32" t="s">
        <v>6889</v>
      </c>
      <c r="B2538" s="32" t="s">
        <v>6779</v>
      </c>
      <c r="C2538" s="32" t="s">
        <v>6779</v>
      </c>
      <c r="D2538" s="32" t="s">
        <v>6779</v>
      </c>
      <c r="E2538" s="32" t="n">
        <v>1</v>
      </c>
      <c r="F2538" s="32" t="s">
        <v>6779</v>
      </c>
      <c r="G2538" s="32" t="s">
        <v>6779</v>
      </c>
      <c r="H2538" s="32" t="s">
        <v>6779</v>
      </c>
      <c r="I2538" s="32" t="s">
        <v>6779</v>
      </c>
      <c r="J2538" s="32" t="n">
        <v>1</v>
      </c>
      <c r="K2538" s="33" t="n">
        <f aca="false">COUNTIF(B2538:J2538,"&lt;0.05")</f>
        <v>0</v>
      </c>
      <c r="L2538" s="34" t="n">
        <f aca="false">COUNTIF(B2538:J2538,"&lt;0.005556")</f>
        <v>0</v>
      </c>
    </row>
    <row r="2539" customFormat="false" ht="12.75" hidden="false" customHeight="false" outlineLevel="0" collapsed="false">
      <c r="A2539" s="32" t="s">
        <v>6890</v>
      </c>
      <c r="B2539" s="32" t="n">
        <v>0.904</v>
      </c>
      <c r="C2539" s="32" t="n">
        <v>1</v>
      </c>
      <c r="D2539" s="32" t="n">
        <v>0.91</v>
      </c>
      <c r="E2539" s="32" t="n">
        <v>0.89</v>
      </c>
      <c r="F2539" s="32" t="n">
        <v>1</v>
      </c>
      <c r="G2539" s="32" t="n">
        <v>0.963</v>
      </c>
      <c r="H2539" s="32" t="n">
        <v>1</v>
      </c>
      <c r="I2539" s="32" t="n">
        <v>0.959</v>
      </c>
      <c r="J2539" s="32" t="n">
        <v>0.85</v>
      </c>
      <c r="K2539" s="33" t="n">
        <f aca="false">COUNTIF(B2539:J2539,"&lt;0.05")</f>
        <v>0</v>
      </c>
      <c r="L2539" s="34" t="n">
        <f aca="false">COUNTIF(B2539:J2539,"&lt;0.005556")</f>
        <v>0</v>
      </c>
    </row>
    <row r="2540" customFormat="false" ht="12.75" hidden="false" customHeight="false" outlineLevel="0" collapsed="false">
      <c r="A2540" s="32" t="s">
        <v>6891</v>
      </c>
      <c r="B2540" s="32" t="n">
        <v>0.692</v>
      </c>
      <c r="C2540" s="32" t="n">
        <v>0.838</v>
      </c>
      <c r="D2540" s="32" t="n">
        <v>0.366</v>
      </c>
      <c r="E2540" s="32" t="n">
        <v>0.418</v>
      </c>
      <c r="F2540" s="32" t="n">
        <v>0.924</v>
      </c>
      <c r="G2540" s="32" t="n">
        <v>0.508</v>
      </c>
      <c r="H2540" s="32" t="n">
        <v>0.939</v>
      </c>
      <c r="I2540" s="32" t="n">
        <v>1</v>
      </c>
      <c r="J2540" s="32" t="n">
        <v>0.973</v>
      </c>
      <c r="K2540" s="33" t="n">
        <f aca="false">COUNTIF(B2540:J2540,"&lt;0.05")</f>
        <v>0</v>
      </c>
      <c r="L2540" s="34" t="n">
        <f aca="false">COUNTIF(B2540:J2540,"&lt;0.005556")</f>
        <v>0</v>
      </c>
    </row>
    <row r="2541" customFormat="false" ht="12.75" hidden="false" customHeight="false" outlineLevel="0" collapsed="false">
      <c r="A2541" s="32" t="s">
        <v>6892</v>
      </c>
      <c r="B2541" s="32" t="n">
        <v>0.661</v>
      </c>
      <c r="C2541" s="32" t="n">
        <v>0.433</v>
      </c>
      <c r="D2541" s="32" t="n">
        <v>0.521</v>
      </c>
      <c r="E2541" s="32" t="n">
        <v>0.208</v>
      </c>
      <c r="F2541" s="32" t="n">
        <v>0.256</v>
      </c>
      <c r="G2541" s="32" t="n">
        <v>0.432</v>
      </c>
      <c r="H2541" s="32" t="n">
        <v>0.115</v>
      </c>
      <c r="I2541" s="32" t="n">
        <v>0.691</v>
      </c>
      <c r="J2541" s="32" t="n">
        <v>0.678</v>
      </c>
      <c r="K2541" s="33" t="n">
        <f aca="false">COUNTIF(B2541:J2541,"&lt;0.05")</f>
        <v>0</v>
      </c>
      <c r="L2541" s="34" t="n">
        <f aca="false">COUNTIF(B2541:J2541,"&lt;0.005556")</f>
        <v>0</v>
      </c>
    </row>
    <row r="2542" customFormat="false" ht="12.75" hidden="false" customHeight="false" outlineLevel="0" collapsed="false">
      <c r="A2542" s="32" t="s">
        <v>6893</v>
      </c>
      <c r="B2542" s="32" t="n">
        <v>0.481</v>
      </c>
      <c r="C2542" s="32" t="n">
        <v>0.077</v>
      </c>
      <c r="D2542" s="32" t="n">
        <v>0.475</v>
      </c>
      <c r="E2542" s="32" t="n">
        <v>0.038</v>
      </c>
      <c r="F2542" s="32" t="n">
        <v>0.292</v>
      </c>
      <c r="G2542" s="32" t="n">
        <v>0.524</v>
      </c>
      <c r="H2542" s="32" t="n">
        <v>0.097</v>
      </c>
      <c r="I2542" s="32" t="n">
        <v>0.049</v>
      </c>
      <c r="J2542" s="32" t="n">
        <v>0.296</v>
      </c>
      <c r="K2542" s="33" t="n">
        <f aca="false">COUNTIF(B2542:J2542,"&lt;0.05")</f>
        <v>2</v>
      </c>
      <c r="L2542" s="34" t="n">
        <f aca="false">COUNTIF(B2542:J2542,"&lt;0.005556")</f>
        <v>0</v>
      </c>
    </row>
    <row r="2543" customFormat="false" ht="12.75" hidden="false" customHeight="false" outlineLevel="0" collapsed="false">
      <c r="A2543" s="32" t="s">
        <v>6894</v>
      </c>
      <c r="B2543" s="32" t="n">
        <v>0.671</v>
      </c>
      <c r="C2543" s="32" t="n">
        <v>0.63</v>
      </c>
      <c r="D2543" s="32" t="n">
        <v>0.705</v>
      </c>
      <c r="E2543" s="32" t="n">
        <v>0.542</v>
      </c>
      <c r="F2543" s="32" t="n">
        <v>0.698</v>
      </c>
      <c r="G2543" s="32" t="n">
        <v>0.273</v>
      </c>
      <c r="H2543" s="32" t="n">
        <v>0.006</v>
      </c>
      <c r="I2543" s="32" t="n">
        <v>0.211</v>
      </c>
      <c r="J2543" s="32" t="n">
        <v>0.577</v>
      </c>
      <c r="K2543" s="33" t="n">
        <f aca="false">COUNTIF(B2543:J2543,"&lt;0.05")</f>
        <v>1</v>
      </c>
      <c r="L2543" s="34" t="n">
        <f aca="false">COUNTIF(B2543:J2543,"&lt;0.005556")</f>
        <v>0</v>
      </c>
    </row>
    <row r="2544" customFormat="false" ht="12.75" hidden="false" customHeight="false" outlineLevel="0" collapsed="false">
      <c r="A2544" s="32" t="s">
        <v>6895</v>
      </c>
      <c r="B2544" s="32" t="n">
        <v>0.453</v>
      </c>
      <c r="C2544" s="32" t="n">
        <v>0.633</v>
      </c>
      <c r="D2544" s="32" t="n">
        <v>0.467</v>
      </c>
      <c r="E2544" s="32" t="n">
        <v>0.096</v>
      </c>
      <c r="F2544" s="32" t="n">
        <v>0.228</v>
      </c>
      <c r="G2544" s="32" t="n">
        <v>0.337</v>
      </c>
      <c r="H2544" s="32" t="n">
        <v>0.059</v>
      </c>
      <c r="I2544" s="32" t="n">
        <v>0.291</v>
      </c>
      <c r="J2544" s="32" t="n">
        <v>0.096</v>
      </c>
      <c r="K2544" s="33" t="n">
        <f aca="false">COUNTIF(B2544:J2544,"&lt;0.05")</f>
        <v>0</v>
      </c>
      <c r="L2544" s="34" t="n">
        <f aca="false">COUNTIF(B2544:J2544,"&lt;0.005556")</f>
        <v>0</v>
      </c>
    </row>
    <row r="2545" customFormat="false" ht="12.75" hidden="false" customHeight="false" outlineLevel="0" collapsed="false">
      <c r="A2545" s="32" t="s">
        <v>6896</v>
      </c>
      <c r="B2545" s="32" t="s">
        <v>6779</v>
      </c>
      <c r="C2545" s="32" t="s">
        <v>6779</v>
      </c>
      <c r="D2545" s="32" t="s">
        <v>6779</v>
      </c>
      <c r="E2545" s="32" t="n">
        <v>1</v>
      </c>
      <c r="F2545" s="32" t="s">
        <v>6779</v>
      </c>
      <c r="G2545" s="32" t="s">
        <v>6779</v>
      </c>
      <c r="H2545" s="32" t="n">
        <v>0.959</v>
      </c>
      <c r="I2545" s="32" t="n">
        <v>1</v>
      </c>
      <c r="J2545" s="32" t="s">
        <v>6779</v>
      </c>
      <c r="K2545" s="33" t="n">
        <f aca="false">COUNTIF(B2545:J2545,"&lt;0.05")</f>
        <v>0</v>
      </c>
      <c r="L2545" s="34" t="n">
        <f aca="false">COUNTIF(B2545:J2545,"&lt;0.005556")</f>
        <v>0</v>
      </c>
    </row>
    <row r="2546" customFormat="false" ht="12.75" hidden="false" customHeight="false" outlineLevel="0" collapsed="false">
      <c r="A2546" s="32" t="s">
        <v>6897</v>
      </c>
      <c r="B2546" s="32" t="n">
        <v>0.538</v>
      </c>
      <c r="C2546" s="32" t="n">
        <v>0.211</v>
      </c>
      <c r="D2546" s="32" t="n">
        <v>0.722</v>
      </c>
      <c r="E2546" s="32" t="n">
        <v>0.526</v>
      </c>
      <c r="F2546" s="32" t="n">
        <v>0.671</v>
      </c>
      <c r="G2546" s="32" t="n">
        <v>0.652</v>
      </c>
      <c r="H2546" s="32" t="n">
        <v>0.742</v>
      </c>
      <c r="I2546" s="32" t="n">
        <v>0.651</v>
      </c>
      <c r="J2546" s="32" t="n">
        <v>0.577</v>
      </c>
      <c r="K2546" s="33" t="n">
        <f aca="false">COUNTIF(B2546:J2546,"&lt;0.05")</f>
        <v>0</v>
      </c>
      <c r="L2546" s="34" t="n">
        <f aca="false">COUNTIF(B2546:J2546,"&lt;0.005556")</f>
        <v>0</v>
      </c>
    </row>
    <row r="2547" customFormat="false" ht="12.75" hidden="false" customHeight="false" outlineLevel="0" collapsed="false">
      <c r="A2547" s="32" t="s">
        <v>6898</v>
      </c>
      <c r="B2547" s="32" t="n">
        <v>0.07</v>
      </c>
      <c r="C2547" s="32" t="n">
        <v>0.019</v>
      </c>
      <c r="D2547" s="32" t="n">
        <v>0.187</v>
      </c>
      <c r="E2547" s="32" t="n">
        <v>0.318</v>
      </c>
      <c r="F2547" s="32" t="n">
        <v>0.294</v>
      </c>
      <c r="G2547" s="32" t="n">
        <v>0.162</v>
      </c>
      <c r="H2547" s="32" t="n">
        <v>0.666</v>
      </c>
      <c r="I2547" s="32" t="n">
        <v>0.655</v>
      </c>
      <c r="J2547" s="32" t="n">
        <v>0.54</v>
      </c>
      <c r="K2547" s="33" t="n">
        <f aca="false">COUNTIF(B2547:J2547,"&lt;0.05")</f>
        <v>1</v>
      </c>
      <c r="L2547" s="34" t="n">
        <f aca="false">COUNTIF(B2547:J2547,"&lt;0.005556")</f>
        <v>0</v>
      </c>
    </row>
    <row r="2548" customFormat="false" ht="12.75" hidden="false" customHeight="false" outlineLevel="0" collapsed="false">
      <c r="A2548" s="32" t="s">
        <v>6899</v>
      </c>
      <c r="B2548" s="32" t="n">
        <v>0.407</v>
      </c>
      <c r="C2548" s="32" t="n">
        <v>0.664</v>
      </c>
      <c r="D2548" s="32" t="n">
        <v>0.742</v>
      </c>
      <c r="E2548" s="32" t="n">
        <v>0.108</v>
      </c>
      <c r="F2548" s="32" t="n">
        <v>0.229</v>
      </c>
      <c r="G2548" s="32" t="n">
        <v>0.739</v>
      </c>
      <c r="H2548" s="32" t="n">
        <v>0.667</v>
      </c>
      <c r="I2548" s="32" t="n">
        <v>0.165</v>
      </c>
      <c r="J2548" s="32" t="n">
        <v>0.648</v>
      </c>
      <c r="K2548" s="33" t="n">
        <f aca="false">COUNTIF(B2548:J2548,"&lt;0.05")</f>
        <v>0</v>
      </c>
      <c r="L2548" s="34" t="n">
        <f aca="false">COUNTIF(B2548:J2548,"&lt;0.005556")</f>
        <v>0</v>
      </c>
    </row>
    <row r="2549" customFormat="false" ht="12.75" hidden="false" customHeight="false" outlineLevel="0" collapsed="false">
      <c r="A2549" s="32" t="s">
        <v>1175</v>
      </c>
      <c r="B2549" s="32" t="n">
        <v>0.905</v>
      </c>
      <c r="C2549" s="32" t="n">
        <v>0.486</v>
      </c>
      <c r="D2549" s="32" t="n">
        <v>0.971</v>
      </c>
      <c r="E2549" s="32" t="n">
        <v>0.229</v>
      </c>
      <c r="F2549" s="32" t="n">
        <v>0.923</v>
      </c>
      <c r="G2549" s="32" t="n">
        <v>0.887</v>
      </c>
      <c r="H2549" s="32" t="n">
        <v>0.669</v>
      </c>
      <c r="I2549" s="32" t="n">
        <v>0.524</v>
      </c>
      <c r="J2549" s="32" t="n">
        <v>0.354</v>
      </c>
      <c r="K2549" s="33" t="n">
        <f aca="false">COUNTIF(B2549:J2549,"&lt;0.05")</f>
        <v>0</v>
      </c>
      <c r="L2549" s="34" t="n">
        <f aca="false">COUNTIF(B2549:J2549,"&lt;0.005556")</f>
        <v>0</v>
      </c>
    </row>
    <row r="2550" customFormat="false" ht="12.75" hidden="false" customHeight="false" outlineLevel="0" collapsed="false">
      <c r="A2550" s="32" t="s">
        <v>6900</v>
      </c>
      <c r="B2550" s="32" t="s">
        <v>6779</v>
      </c>
      <c r="C2550" s="32" t="s">
        <v>6779</v>
      </c>
      <c r="D2550" s="32" t="s">
        <v>6779</v>
      </c>
      <c r="E2550" s="32" t="n">
        <v>0.964</v>
      </c>
      <c r="F2550" s="32" t="s">
        <v>6779</v>
      </c>
      <c r="G2550" s="32" t="s">
        <v>6779</v>
      </c>
      <c r="H2550" s="32" t="s">
        <v>6779</v>
      </c>
      <c r="I2550" s="32" t="n">
        <v>0.954</v>
      </c>
      <c r="J2550" s="32" t="n">
        <v>1</v>
      </c>
      <c r="K2550" s="33" t="n">
        <f aca="false">COUNTIF(B2550:J2550,"&lt;0.05")</f>
        <v>0</v>
      </c>
      <c r="L2550" s="34" t="n">
        <f aca="false">COUNTIF(B2550:J2550,"&lt;0.005556")</f>
        <v>0</v>
      </c>
    </row>
    <row r="2551" customFormat="false" ht="12.75" hidden="false" customHeight="false" outlineLevel="0" collapsed="false">
      <c r="A2551" s="32" t="s">
        <v>6901</v>
      </c>
      <c r="B2551" s="32" t="s">
        <v>6779</v>
      </c>
      <c r="C2551" s="32" t="s">
        <v>6779</v>
      </c>
      <c r="D2551" s="32" t="n">
        <v>1</v>
      </c>
      <c r="E2551" s="32" t="n">
        <v>1</v>
      </c>
      <c r="F2551" s="32" t="s">
        <v>6779</v>
      </c>
      <c r="G2551" s="32" t="s">
        <v>6779</v>
      </c>
      <c r="H2551" s="32" t="s">
        <v>6779</v>
      </c>
      <c r="I2551" s="32" t="s">
        <v>6779</v>
      </c>
      <c r="J2551" s="32" t="n">
        <v>1</v>
      </c>
      <c r="K2551" s="33" t="n">
        <f aca="false">COUNTIF(B2551:J2551,"&lt;0.05")</f>
        <v>0</v>
      </c>
      <c r="L2551" s="34" t="n">
        <f aca="false">COUNTIF(B2551:J2551,"&lt;0.005556")</f>
        <v>0</v>
      </c>
    </row>
    <row r="2552" customFormat="false" ht="12.75" hidden="false" customHeight="false" outlineLevel="0" collapsed="false">
      <c r="A2552" s="32" t="s">
        <v>6902</v>
      </c>
      <c r="B2552" s="32" t="n">
        <v>1</v>
      </c>
      <c r="C2552" s="32" t="n">
        <v>0.973</v>
      </c>
      <c r="D2552" s="32" t="n">
        <v>0.973</v>
      </c>
      <c r="E2552" s="32" t="n">
        <v>1</v>
      </c>
      <c r="F2552" s="32" t="n">
        <v>1</v>
      </c>
      <c r="G2552" s="32" t="s">
        <v>6779</v>
      </c>
      <c r="H2552" s="32" t="s">
        <v>6779</v>
      </c>
      <c r="I2552" s="32" t="n">
        <v>1</v>
      </c>
      <c r="J2552" s="32" t="n">
        <v>1</v>
      </c>
      <c r="K2552" s="33" t="n">
        <f aca="false">COUNTIF(B2552:J2552,"&lt;0.05")</f>
        <v>0</v>
      </c>
      <c r="L2552" s="34" t="n">
        <f aca="false">COUNTIF(B2552:J2552,"&lt;0.005556")</f>
        <v>0</v>
      </c>
    </row>
    <row r="2553" customFormat="false" ht="12.75" hidden="false" customHeight="false" outlineLevel="0" collapsed="false">
      <c r="A2553" s="32" t="s">
        <v>6903</v>
      </c>
      <c r="B2553" s="32" t="n">
        <v>0.192</v>
      </c>
      <c r="C2553" s="32" t="s">
        <v>6779</v>
      </c>
      <c r="D2553" s="32" t="n">
        <v>0.971</v>
      </c>
      <c r="E2553" s="32" t="n">
        <v>0.36</v>
      </c>
      <c r="F2553" s="32" t="n">
        <v>0.767</v>
      </c>
      <c r="G2553" s="32" t="n">
        <v>1</v>
      </c>
      <c r="H2553" s="32" t="n">
        <v>1</v>
      </c>
      <c r="I2553" s="32" t="n">
        <v>0.833</v>
      </c>
      <c r="J2553" s="32" t="n">
        <v>1</v>
      </c>
      <c r="K2553" s="33" t="n">
        <f aca="false">COUNTIF(B2553:J2553,"&lt;0.05")</f>
        <v>0</v>
      </c>
      <c r="L2553" s="34" t="n">
        <f aca="false">COUNTIF(B2553:J2553,"&lt;0.005556")</f>
        <v>0</v>
      </c>
    </row>
    <row r="2554" customFormat="false" ht="12.75" hidden="false" customHeight="false" outlineLevel="0" collapsed="false">
      <c r="A2554" s="32" t="s">
        <v>6904</v>
      </c>
      <c r="B2554" s="32" t="n">
        <v>1</v>
      </c>
      <c r="C2554" s="32" t="n">
        <v>0.973</v>
      </c>
      <c r="D2554" s="32" t="n">
        <v>0.835</v>
      </c>
      <c r="E2554" s="32" t="n">
        <v>0.991</v>
      </c>
      <c r="F2554" s="32" t="n">
        <v>0.764</v>
      </c>
      <c r="G2554" s="32" t="s">
        <v>6779</v>
      </c>
      <c r="H2554" s="32" t="n">
        <v>1</v>
      </c>
      <c r="I2554" s="32" t="n">
        <v>0.995</v>
      </c>
      <c r="J2554" s="32" t="n">
        <v>0.967</v>
      </c>
      <c r="K2554" s="33" t="n">
        <f aca="false">COUNTIF(B2554:J2554,"&lt;0.05")</f>
        <v>0</v>
      </c>
      <c r="L2554" s="34" t="n">
        <f aca="false">COUNTIF(B2554:J2554,"&lt;0.005556")</f>
        <v>0</v>
      </c>
    </row>
    <row r="2555" customFormat="false" ht="12.75" hidden="false" customHeight="false" outlineLevel="0" collapsed="false">
      <c r="A2555" s="32" t="s">
        <v>6905</v>
      </c>
      <c r="B2555" s="32" t="n">
        <v>0.966</v>
      </c>
      <c r="C2555" s="32" t="n">
        <v>0.145</v>
      </c>
      <c r="D2555" s="32" t="n">
        <v>0.913</v>
      </c>
      <c r="E2555" s="32" t="n">
        <v>0.06</v>
      </c>
      <c r="F2555" s="32" t="n">
        <v>0.556</v>
      </c>
      <c r="G2555" s="32" t="n">
        <v>0.886</v>
      </c>
      <c r="H2555" s="32" t="n">
        <v>0.883</v>
      </c>
      <c r="I2555" s="32" t="n">
        <v>1</v>
      </c>
      <c r="J2555" s="32" t="n">
        <v>0.974</v>
      </c>
      <c r="K2555" s="33" t="n">
        <f aca="false">COUNTIF(B2555:J2555,"&lt;0.05")</f>
        <v>0</v>
      </c>
      <c r="L2555" s="34" t="n">
        <f aca="false">COUNTIF(B2555:J2555,"&lt;0.005556")</f>
        <v>0</v>
      </c>
    </row>
    <row r="2556" customFormat="false" ht="12.75" hidden="false" customHeight="false" outlineLevel="0" collapsed="false">
      <c r="A2556" s="32" t="s">
        <v>6906</v>
      </c>
      <c r="B2556" s="32" t="s">
        <v>6779</v>
      </c>
      <c r="C2556" s="32" t="s">
        <v>6779</v>
      </c>
      <c r="D2556" s="32" t="s">
        <v>6779</v>
      </c>
      <c r="E2556" s="32" t="n">
        <v>1</v>
      </c>
      <c r="F2556" s="32" t="n">
        <v>0.974</v>
      </c>
      <c r="G2556" s="32" t="s">
        <v>6779</v>
      </c>
      <c r="H2556" s="32" t="s">
        <v>6779</v>
      </c>
      <c r="I2556" s="32" t="s">
        <v>6779</v>
      </c>
      <c r="J2556" s="32" t="n">
        <v>1</v>
      </c>
      <c r="K2556" s="33" t="n">
        <f aca="false">COUNTIF(B2556:J2556,"&lt;0.05")</f>
        <v>0</v>
      </c>
      <c r="L2556" s="34" t="n">
        <f aca="false">COUNTIF(B2556:J2556,"&lt;0.005556")</f>
        <v>0</v>
      </c>
    </row>
    <row r="2557" customFormat="false" ht="12.75" hidden="false" customHeight="false" outlineLevel="0" collapsed="false">
      <c r="A2557" s="32" t="s">
        <v>6907</v>
      </c>
      <c r="B2557" s="32" t="n">
        <v>0.032</v>
      </c>
      <c r="C2557" s="32" t="n">
        <v>0.605</v>
      </c>
      <c r="D2557" s="32" t="n">
        <v>0.832</v>
      </c>
      <c r="E2557" s="32" t="n">
        <v>0.704</v>
      </c>
      <c r="F2557" s="32" t="n">
        <v>0.925</v>
      </c>
      <c r="G2557" s="32" t="n">
        <v>0.964</v>
      </c>
      <c r="H2557" s="32" t="n">
        <v>0.625</v>
      </c>
      <c r="I2557" s="32" t="n">
        <v>0.957</v>
      </c>
      <c r="J2557" s="32" t="n">
        <v>0.756</v>
      </c>
      <c r="K2557" s="33" t="n">
        <f aca="false">COUNTIF(B2557:J2557,"&lt;0.05")</f>
        <v>1</v>
      </c>
      <c r="L2557" s="34" t="n">
        <f aca="false">COUNTIF(B2557:J2557,"&lt;0.005556")</f>
        <v>0</v>
      </c>
    </row>
    <row r="2558" customFormat="false" ht="12.75" hidden="false" customHeight="false" outlineLevel="0" collapsed="false">
      <c r="A2558" s="32" t="s">
        <v>6908</v>
      </c>
      <c r="B2558" s="32" t="n">
        <v>1</v>
      </c>
      <c r="C2558" s="32" t="s">
        <v>6779</v>
      </c>
      <c r="D2558" s="32" t="s">
        <v>6779</v>
      </c>
      <c r="E2558" s="32" t="n">
        <v>0.989</v>
      </c>
      <c r="F2558" s="32" t="s">
        <v>6779</v>
      </c>
      <c r="G2558" s="32" t="n">
        <v>1</v>
      </c>
      <c r="H2558" s="32" t="s">
        <v>6779</v>
      </c>
      <c r="I2558" s="32" t="s">
        <v>6779</v>
      </c>
      <c r="J2558" s="32" t="n">
        <v>0.928</v>
      </c>
      <c r="K2558" s="33" t="n">
        <f aca="false">COUNTIF(B2558:J2558,"&lt;0.05")</f>
        <v>0</v>
      </c>
      <c r="L2558" s="34" t="n">
        <f aca="false">COUNTIF(B2558:J2558,"&lt;0.005556")</f>
        <v>0</v>
      </c>
    </row>
    <row r="2559" customFormat="false" ht="12.75" hidden="false" customHeight="false" outlineLevel="0" collapsed="false">
      <c r="A2559" s="32" t="s">
        <v>6909</v>
      </c>
      <c r="B2559" s="32" t="n">
        <v>0.138</v>
      </c>
      <c r="C2559" s="32" t="n">
        <v>0.605</v>
      </c>
      <c r="D2559" s="32" t="n">
        <v>0.46</v>
      </c>
      <c r="E2559" s="32" t="n">
        <v>0.095</v>
      </c>
      <c r="F2559" s="32" t="n">
        <v>0.466</v>
      </c>
      <c r="G2559" s="32" t="s">
        <v>6779</v>
      </c>
      <c r="H2559" s="32" t="n">
        <v>0.766</v>
      </c>
      <c r="I2559" s="32" t="n">
        <v>0.021</v>
      </c>
      <c r="J2559" s="32" t="n">
        <v>0.034</v>
      </c>
      <c r="K2559" s="33" t="n">
        <f aca="false">COUNTIF(B2559:J2559,"&lt;0.05")</f>
        <v>2</v>
      </c>
      <c r="L2559" s="34" t="n">
        <f aca="false">COUNTIF(B2559:J2559,"&lt;0.005556")</f>
        <v>0</v>
      </c>
    </row>
    <row r="2560" customFormat="false" ht="12.75" hidden="false" customHeight="false" outlineLevel="0" collapsed="false">
      <c r="A2560" s="32" t="s">
        <v>6910</v>
      </c>
      <c r="B2560" s="32" t="n">
        <v>0.099</v>
      </c>
      <c r="C2560" s="32" t="n">
        <v>0.024</v>
      </c>
      <c r="D2560" s="32" t="n">
        <v>0.309</v>
      </c>
      <c r="E2560" s="32" t="n">
        <v>0.612</v>
      </c>
      <c r="F2560" s="32" t="n">
        <v>0.415</v>
      </c>
      <c r="G2560" s="32" t="n">
        <v>0.34</v>
      </c>
      <c r="H2560" s="32" t="n">
        <v>0.162</v>
      </c>
      <c r="I2560" s="32" t="n">
        <v>0.559</v>
      </c>
      <c r="J2560" s="32" t="n">
        <v>0.37</v>
      </c>
      <c r="K2560" s="33" t="n">
        <f aca="false">COUNTIF(B2560:J2560,"&lt;0.05")</f>
        <v>1</v>
      </c>
      <c r="L2560" s="34" t="n">
        <f aca="false">COUNTIF(B2560:J2560,"&lt;0.005556")</f>
        <v>0</v>
      </c>
    </row>
    <row r="2561" customFormat="false" ht="12.75" hidden="false" customHeight="false" outlineLevel="0" collapsed="false">
      <c r="A2561" s="32" t="s">
        <v>6911</v>
      </c>
      <c r="B2561" s="32" t="n">
        <v>1</v>
      </c>
      <c r="C2561" s="32" t="n">
        <v>0.92</v>
      </c>
      <c r="D2561" s="32" t="n">
        <v>0.971</v>
      </c>
      <c r="E2561" s="32" t="n">
        <v>0.964</v>
      </c>
      <c r="F2561" s="32" t="n">
        <v>0.767</v>
      </c>
      <c r="G2561" s="32" t="n">
        <v>0.965</v>
      </c>
      <c r="H2561" s="32" t="n">
        <v>1</v>
      </c>
      <c r="I2561" s="32" t="n">
        <v>0.961</v>
      </c>
      <c r="J2561" s="32" t="s">
        <v>6779</v>
      </c>
      <c r="K2561" s="33" t="n">
        <f aca="false">COUNTIF(B2561:J2561,"&lt;0.05")</f>
        <v>0</v>
      </c>
      <c r="L2561" s="34" t="n">
        <f aca="false">COUNTIF(B2561:J2561,"&lt;0.005556")</f>
        <v>0</v>
      </c>
    </row>
    <row r="2562" customFormat="false" ht="12.75" hidden="false" customHeight="false" outlineLevel="0" collapsed="false">
      <c r="A2562" s="32" t="s">
        <v>6912</v>
      </c>
      <c r="B2562" s="32" t="s">
        <v>6779</v>
      </c>
      <c r="C2562" s="32" t="n">
        <v>1</v>
      </c>
      <c r="D2562" s="32" t="n">
        <v>1</v>
      </c>
      <c r="E2562" s="32" t="n">
        <v>1</v>
      </c>
      <c r="F2562" s="32" t="n">
        <v>1</v>
      </c>
      <c r="G2562" s="32" t="s">
        <v>6779</v>
      </c>
      <c r="H2562" s="32" t="n">
        <v>1</v>
      </c>
      <c r="I2562" s="32" t="s">
        <v>6779</v>
      </c>
      <c r="J2562" s="32" t="n">
        <v>1</v>
      </c>
      <c r="K2562" s="33" t="n">
        <f aca="false">COUNTIF(B2562:J2562,"&lt;0.05")</f>
        <v>0</v>
      </c>
      <c r="L2562" s="34" t="n">
        <f aca="false">COUNTIF(B2562:J2562,"&lt;0.005556")</f>
        <v>0</v>
      </c>
    </row>
    <row r="2563" customFormat="false" ht="12.75" hidden="false" customHeight="false" outlineLevel="0" collapsed="false">
      <c r="A2563" s="32" t="s">
        <v>6913</v>
      </c>
      <c r="B2563" s="32" t="n">
        <v>0.906</v>
      </c>
      <c r="C2563" s="32" t="n">
        <v>1</v>
      </c>
      <c r="D2563" s="32" t="n">
        <v>0.916</v>
      </c>
      <c r="E2563" s="32" t="n">
        <v>0.886</v>
      </c>
      <c r="F2563" s="32" t="n">
        <v>0.925</v>
      </c>
      <c r="G2563" s="32" t="n">
        <v>1</v>
      </c>
      <c r="H2563" s="32" t="n">
        <v>0.96</v>
      </c>
      <c r="I2563" s="32" t="n">
        <v>0.767</v>
      </c>
      <c r="J2563" s="32" t="n">
        <v>1</v>
      </c>
      <c r="K2563" s="33" t="n">
        <f aca="false">COUNTIF(B2563:J2563,"&lt;0.05")</f>
        <v>0</v>
      </c>
      <c r="L2563" s="34" t="n">
        <f aca="false">COUNTIF(B2563:J2563,"&lt;0.005556")</f>
        <v>0</v>
      </c>
    </row>
    <row r="2564" customFormat="false" ht="12.75" hidden="false" customHeight="false" outlineLevel="0" collapsed="false">
      <c r="A2564" s="32" t="s">
        <v>6914</v>
      </c>
      <c r="B2564" s="32" t="n">
        <v>0.963</v>
      </c>
      <c r="C2564" s="32" t="n">
        <v>0.742</v>
      </c>
      <c r="D2564" s="32" t="n">
        <v>0.085</v>
      </c>
      <c r="E2564" s="32" t="n">
        <v>0.168</v>
      </c>
      <c r="F2564" s="32" t="n">
        <v>0.927</v>
      </c>
      <c r="G2564" s="32" t="n">
        <v>0.35</v>
      </c>
      <c r="H2564" s="32" t="n">
        <v>1</v>
      </c>
      <c r="I2564" s="32" t="n">
        <v>1</v>
      </c>
      <c r="J2564" s="32" t="n">
        <v>0.092</v>
      </c>
      <c r="K2564" s="33" t="n">
        <f aca="false">COUNTIF(B2564:J2564,"&lt;0.05")</f>
        <v>0</v>
      </c>
      <c r="L2564" s="34" t="n">
        <f aca="false">COUNTIF(B2564:J2564,"&lt;0.005556")</f>
        <v>0</v>
      </c>
    </row>
    <row r="2565" customFormat="false" ht="12.75" hidden="false" customHeight="false" outlineLevel="0" collapsed="false">
      <c r="A2565" s="32" t="s">
        <v>6915</v>
      </c>
      <c r="B2565" s="32" t="s">
        <v>6779</v>
      </c>
      <c r="C2565" s="32" t="s">
        <v>6779</v>
      </c>
      <c r="D2565" s="32" t="n">
        <v>1</v>
      </c>
      <c r="E2565" s="32" t="n">
        <v>0.989</v>
      </c>
      <c r="F2565" s="32" t="s">
        <v>6779</v>
      </c>
      <c r="G2565" s="32" t="s">
        <v>6779</v>
      </c>
      <c r="H2565" s="32" t="s">
        <v>6779</v>
      </c>
      <c r="I2565" s="32" t="s">
        <v>6779</v>
      </c>
      <c r="J2565" s="32" t="s">
        <v>6779</v>
      </c>
      <c r="K2565" s="33" t="n">
        <f aca="false">COUNTIF(B2565:J2565,"&lt;0.05")</f>
        <v>0</v>
      </c>
      <c r="L2565" s="34" t="n">
        <f aca="false">COUNTIF(B2565:J2565,"&lt;0.005556")</f>
        <v>0</v>
      </c>
    </row>
    <row r="2566" customFormat="false" ht="12.75" hidden="false" customHeight="false" outlineLevel="0" collapsed="false">
      <c r="A2566" s="32" t="s">
        <v>1186</v>
      </c>
      <c r="B2566" s="32" t="n">
        <v>1</v>
      </c>
      <c r="C2566" s="32" t="s">
        <v>6779</v>
      </c>
      <c r="D2566" s="32" t="s">
        <v>6779</v>
      </c>
      <c r="E2566" s="32" t="n">
        <v>0.931</v>
      </c>
      <c r="F2566" s="32" t="n">
        <v>0.976</v>
      </c>
      <c r="G2566" s="32" t="s">
        <v>6779</v>
      </c>
      <c r="H2566" s="32" t="s">
        <v>6779</v>
      </c>
      <c r="I2566" s="32" t="s">
        <v>6779</v>
      </c>
      <c r="J2566" s="32" t="n">
        <v>0.973</v>
      </c>
      <c r="K2566" s="33" t="n">
        <f aca="false">COUNTIF(B2566:J2566,"&lt;0.05")</f>
        <v>0</v>
      </c>
      <c r="L2566" s="34" t="n">
        <f aca="false">COUNTIF(B2566:J2566,"&lt;0.005556")</f>
        <v>0</v>
      </c>
    </row>
    <row r="2567" customFormat="false" ht="12.75" hidden="false" customHeight="false" outlineLevel="0" collapsed="false">
      <c r="A2567" s="32" t="s">
        <v>6916</v>
      </c>
      <c r="B2567" s="32" t="n">
        <v>0.106</v>
      </c>
      <c r="C2567" s="32" t="n">
        <v>0.572</v>
      </c>
      <c r="D2567" s="32" t="n">
        <v>0.724</v>
      </c>
      <c r="E2567" s="32" t="n">
        <v>0.581</v>
      </c>
      <c r="F2567" s="32" t="n">
        <v>0.336</v>
      </c>
      <c r="G2567" s="32" t="n">
        <v>0.515</v>
      </c>
      <c r="H2567" s="32" t="n">
        <v>0.48</v>
      </c>
      <c r="I2567" s="32" t="n">
        <v>0.596</v>
      </c>
      <c r="J2567" s="32" t="n">
        <v>0.31</v>
      </c>
      <c r="K2567" s="33" t="n">
        <f aca="false">COUNTIF(B2567:J2567,"&lt;0.05")</f>
        <v>0</v>
      </c>
      <c r="L2567" s="34" t="n">
        <f aca="false">COUNTIF(B2567:J2567,"&lt;0.005556")</f>
        <v>0</v>
      </c>
    </row>
    <row r="2568" customFormat="false" ht="12.75" hidden="false" customHeight="false" outlineLevel="0" collapsed="false">
      <c r="A2568" s="32" t="s">
        <v>6917</v>
      </c>
      <c r="B2568" s="32" t="n">
        <v>0.423</v>
      </c>
      <c r="C2568" s="32" t="n">
        <v>0.281</v>
      </c>
      <c r="D2568" s="32" t="n">
        <v>0.147</v>
      </c>
      <c r="E2568" s="32" t="n">
        <v>0.297</v>
      </c>
      <c r="F2568" s="32" t="n">
        <v>0.544</v>
      </c>
      <c r="G2568" s="32" t="n">
        <v>0.426</v>
      </c>
      <c r="H2568" s="32" t="n">
        <v>0.636</v>
      </c>
      <c r="I2568" s="32" t="n">
        <v>0.438</v>
      </c>
      <c r="J2568" s="32" t="n">
        <v>0.648</v>
      </c>
      <c r="K2568" s="33" t="n">
        <f aca="false">COUNTIF(B2568:J2568,"&lt;0.05")</f>
        <v>0</v>
      </c>
      <c r="L2568" s="34" t="n">
        <f aca="false">COUNTIF(B2568:J2568,"&lt;0.005556")</f>
        <v>0</v>
      </c>
    </row>
    <row r="2569" customFormat="false" ht="12.75" hidden="false" customHeight="false" outlineLevel="0" collapsed="false">
      <c r="A2569" s="32" t="s">
        <v>6918</v>
      </c>
      <c r="B2569" s="32" t="n">
        <v>0.254</v>
      </c>
      <c r="C2569" s="32" t="n">
        <v>0.15</v>
      </c>
      <c r="D2569" s="32" t="n">
        <v>0.387</v>
      </c>
      <c r="E2569" s="32" t="n">
        <v>0.204</v>
      </c>
      <c r="F2569" s="32" t="n">
        <v>0.18</v>
      </c>
      <c r="G2569" s="32" t="n">
        <v>0.097</v>
      </c>
      <c r="H2569" s="32" t="n">
        <v>0.162</v>
      </c>
      <c r="I2569" s="32" t="n">
        <v>0.495</v>
      </c>
      <c r="J2569" s="32" t="n">
        <v>0.434</v>
      </c>
      <c r="K2569" s="33" t="n">
        <f aca="false">COUNTIF(B2569:J2569,"&lt;0.05")</f>
        <v>0</v>
      </c>
      <c r="L2569" s="34" t="n">
        <f aca="false">COUNTIF(B2569:J2569,"&lt;0.005556")</f>
        <v>0</v>
      </c>
    </row>
    <row r="2570" customFormat="false" ht="12.75" hidden="false" customHeight="false" outlineLevel="0" collapsed="false">
      <c r="A2570" s="32" t="s">
        <v>2609</v>
      </c>
      <c r="B2570" s="32" t="n">
        <v>1</v>
      </c>
      <c r="C2570" s="32" t="n">
        <v>1</v>
      </c>
      <c r="D2570" s="32" t="n">
        <v>1</v>
      </c>
      <c r="E2570" s="32" t="n">
        <v>1</v>
      </c>
      <c r="F2570" s="32" t="n">
        <v>1</v>
      </c>
      <c r="G2570" s="32" t="n">
        <v>1</v>
      </c>
      <c r="H2570" s="32" t="s">
        <v>6779</v>
      </c>
      <c r="I2570" s="32" t="s">
        <v>6779</v>
      </c>
      <c r="J2570" s="32" t="n">
        <v>1</v>
      </c>
      <c r="K2570" s="33" t="n">
        <f aca="false">COUNTIF(B2570:J2570,"&lt;0.05")</f>
        <v>0</v>
      </c>
      <c r="L2570" s="34" t="n">
        <f aca="false">COUNTIF(B2570:J2570,"&lt;0.005556")</f>
        <v>0</v>
      </c>
    </row>
    <row r="2571" customFormat="false" ht="12.75" hidden="false" customHeight="false" outlineLevel="0" collapsed="false">
      <c r="A2571" s="32" t="s">
        <v>6919</v>
      </c>
      <c r="B2571" s="32" t="s">
        <v>6779</v>
      </c>
      <c r="C2571" s="32" t="s">
        <v>6779</v>
      </c>
      <c r="D2571" s="32" t="s">
        <v>6779</v>
      </c>
      <c r="E2571" s="32" t="s">
        <v>6779</v>
      </c>
      <c r="F2571" s="32" t="n">
        <v>0.858</v>
      </c>
      <c r="G2571" s="32" t="s">
        <v>6779</v>
      </c>
      <c r="H2571" s="32" t="s">
        <v>6779</v>
      </c>
      <c r="I2571" s="32" t="n">
        <v>0.042</v>
      </c>
      <c r="J2571" s="32" t="n">
        <v>0.975</v>
      </c>
      <c r="K2571" s="33" t="n">
        <f aca="false">COUNTIF(B2571:J2571,"&lt;0.05")</f>
        <v>1</v>
      </c>
      <c r="L2571" s="34" t="n">
        <f aca="false">COUNTIF(B2571:J2571,"&lt;0.005556")</f>
        <v>0</v>
      </c>
    </row>
    <row r="2572" customFormat="false" ht="12.75" hidden="false" customHeight="false" outlineLevel="0" collapsed="false">
      <c r="A2572" s="32" t="s">
        <v>6920</v>
      </c>
      <c r="B2572" s="32" t="n">
        <v>0.905</v>
      </c>
      <c r="C2572" s="32" t="n">
        <v>0.974</v>
      </c>
      <c r="D2572" s="32" t="n">
        <v>0.856</v>
      </c>
      <c r="E2572" s="32" t="n">
        <v>0.89</v>
      </c>
      <c r="F2572" s="32" t="n">
        <v>0.857</v>
      </c>
      <c r="G2572" s="32" t="n">
        <v>0.89</v>
      </c>
      <c r="H2572" s="32" t="n">
        <v>0.235</v>
      </c>
      <c r="I2572" s="32" t="n">
        <v>0.938</v>
      </c>
      <c r="J2572" s="32" t="n">
        <v>0.752</v>
      </c>
      <c r="K2572" s="33" t="n">
        <f aca="false">COUNTIF(B2572:J2572,"&lt;0.05")</f>
        <v>0</v>
      </c>
      <c r="L2572" s="34" t="n">
        <f aca="false">COUNTIF(B2572:J2572,"&lt;0.005556")</f>
        <v>0</v>
      </c>
    </row>
    <row r="2573" customFormat="false" ht="12.75" hidden="false" customHeight="false" outlineLevel="0" collapsed="false">
      <c r="A2573" s="32" t="s">
        <v>6921</v>
      </c>
      <c r="B2573" s="32" t="n">
        <v>0.813</v>
      </c>
      <c r="C2573" s="32" t="n">
        <v>0.973</v>
      </c>
      <c r="D2573" s="32" t="n">
        <v>0.915</v>
      </c>
      <c r="E2573" s="32" t="n">
        <v>0.833</v>
      </c>
      <c r="F2573" s="32" t="n">
        <v>0.857</v>
      </c>
      <c r="G2573" s="32" t="n">
        <v>0.652</v>
      </c>
      <c r="H2573" s="32" t="n">
        <v>0.882</v>
      </c>
      <c r="I2573" s="32" t="n">
        <v>0.96</v>
      </c>
      <c r="J2573" s="32" t="n">
        <v>0.923</v>
      </c>
      <c r="K2573" s="33" t="n">
        <f aca="false">COUNTIF(B2573:J2573,"&lt;0.05")</f>
        <v>0</v>
      </c>
      <c r="L2573" s="34" t="n">
        <f aca="false">COUNTIF(B2573:J2573,"&lt;0.005556")</f>
        <v>0</v>
      </c>
    </row>
    <row r="2574" customFormat="false" ht="12.75" hidden="false" customHeight="false" outlineLevel="0" collapsed="false">
      <c r="A2574" s="32" t="s">
        <v>6922</v>
      </c>
      <c r="B2574" s="32" t="n">
        <v>0.031</v>
      </c>
      <c r="C2574" s="32" t="n">
        <v>0.974</v>
      </c>
      <c r="D2574" s="32" t="s">
        <v>6779</v>
      </c>
      <c r="E2574" s="32" t="n">
        <v>0.988</v>
      </c>
      <c r="F2574" s="32" t="n">
        <v>0.978</v>
      </c>
      <c r="G2574" s="32" t="n">
        <v>0.962</v>
      </c>
      <c r="H2574" s="32" t="n">
        <v>0.882</v>
      </c>
      <c r="I2574" s="32" t="n">
        <v>0.88</v>
      </c>
      <c r="J2574" s="32" t="n">
        <v>0.151</v>
      </c>
      <c r="K2574" s="33" t="n">
        <f aca="false">COUNTIF(B2574:J2574,"&lt;0.05")</f>
        <v>1</v>
      </c>
      <c r="L2574" s="34" t="n">
        <f aca="false">COUNTIF(B2574:J2574,"&lt;0.005556")</f>
        <v>0</v>
      </c>
    </row>
    <row r="2575" customFormat="false" ht="12.75" hidden="false" customHeight="false" outlineLevel="0" collapsed="false">
      <c r="A2575" s="32" t="s">
        <v>6923</v>
      </c>
      <c r="B2575" s="32" t="n">
        <v>0.615</v>
      </c>
      <c r="C2575" s="32" t="n">
        <v>0.215</v>
      </c>
      <c r="D2575" s="32" t="n">
        <v>0.617</v>
      </c>
      <c r="E2575" s="32" t="n">
        <v>0.173</v>
      </c>
      <c r="F2575" s="32" t="n">
        <v>0.517</v>
      </c>
      <c r="G2575" s="32" t="n">
        <v>0.295</v>
      </c>
      <c r="H2575" s="32" t="n">
        <v>0.166</v>
      </c>
      <c r="I2575" s="32" t="n">
        <v>0.099</v>
      </c>
      <c r="J2575" s="32" t="n">
        <v>0.428</v>
      </c>
      <c r="K2575" s="33" t="n">
        <f aca="false">COUNTIF(B2575:J2575,"&lt;0.05")</f>
        <v>0</v>
      </c>
      <c r="L2575" s="34" t="n">
        <f aca="false">COUNTIF(B2575:J2575,"&lt;0.005556")</f>
        <v>0</v>
      </c>
    </row>
    <row r="2576" customFormat="false" ht="12.75" hidden="false" customHeight="false" outlineLevel="0" collapsed="false">
      <c r="A2576" s="32" t="s">
        <v>6924</v>
      </c>
      <c r="B2576" s="32" t="n">
        <v>0.069</v>
      </c>
      <c r="C2576" s="32" t="n">
        <v>0.395</v>
      </c>
      <c r="D2576" s="32" t="n">
        <v>0.616</v>
      </c>
      <c r="E2576" s="32" t="n">
        <v>0.536</v>
      </c>
      <c r="F2576" s="32" t="n">
        <v>0.267</v>
      </c>
      <c r="G2576" s="32" t="n">
        <v>0.737</v>
      </c>
      <c r="H2576" s="32" t="n">
        <v>0.667</v>
      </c>
      <c r="I2576" s="32" t="n">
        <v>0.879</v>
      </c>
      <c r="J2576" s="32" t="n">
        <v>0.688</v>
      </c>
      <c r="K2576" s="33" t="n">
        <f aca="false">COUNTIF(B2576:J2576,"&lt;0.05")</f>
        <v>0</v>
      </c>
      <c r="L2576" s="34" t="n">
        <f aca="false">COUNTIF(B2576:J2576,"&lt;0.005556")</f>
        <v>0</v>
      </c>
    </row>
    <row r="2577" customFormat="false" ht="12.75" hidden="false" customHeight="false" outlineLevel="0" collapsed="false">
      <c r="A2577" s="32" t="s">
        <v>6925</v>
      </c>
      <c r="B2577" s="32" t="n">
        <v>0.54</v>
      </c>
      <c r="C2577" s="32" t="n">
        <v>0.612</v>
      </c>
      <c r="D2577" s="32" t="n">
        <v>0.645</v>
      </c>
      <c r="E2577" s="32" t="n">
        <v>0.638</v>
      </c>
      <c r="F2577" s="32" t="n">
        <v>0.053</v>
      </c>
      <c r="G2577" s="32" t="n">
        <v>0.039</v>
      </c>
      <c r="H2577" s="32" t="n">
        <v>0.332</v>
      </c>
      <c r="I2577" s="32" t="n">
        <v>0.701</v>
      </c>
      <c r="J2577" s="32" t="n">
        <v>0.072</v>
      </c>
      <c r="K2577" s="33" t="n">
        <f aca="false">COUNTIF(B2577:J2577,"&lt;0.05")</f>
        <v>1</v>
      </c>
      <c r="L2577" s="34" t="n">
        <f aca="false">COUNTIF(B2577:J2577,"&lt;0.005556")</f>
        <v>0</v>
      </c>
    </row>
    <row r="2578" customFormat="false" ht="12.75" hidden="false" customHeight="false" outlineLevel="0" collapsed="false">
      <c r="A2578" s="32" t="s">
        <v>6926</v>
      </c>
      <c r="B2578" s="32" t="s">
        <v>6779</v>
      </c>
      <c r="C2578" s="32" t="s">
        <v>6779</v>
      </c>
      <c r="D2578" s="32" t="s">
        <v>6779</v>
      </c>
      <c r="E2578" s="32" t="n">
        <v>0.931</v>
      </c>
      <c r="F2578" s="32" t="s">
        <v>6779</v>
      </c>
      <c r="G2578" s="32" t="n">
        <v>1</v>
      </c>
      <c r="H2578" s="32" t="s">
        <v>6779</v>
      </c>
      <c r="I2578" s="32" t="n">
        <v>1</v>
      </c>
      <c r="J2578" s="32" t="n">
        <v>1</v>
      </c>
      <c r="K2578" s="33" t="n">
        <f aca="false">COUNTIF(B2578:J2578,"&lt;0.05")</f>
        <v>0</v>
      </c>
      <c r="L2578" s="34" t="n">
        <f aca="false">COUNTIF(B2578:J2578,"&lt;0.005556")</f>
        <v>0</v>
      </c>
    </row>
    <row r="2579" customFormat="false" ht="12.75" hidden="false" customHeight="false" outlineLevel="0" collapsed="false">
      <c r="A2579" s="32" t="s">
        <v>6927</v>
      </c>
      <c r="B2579" s="32" t="n">
        <v>0.565</v>
      </c>
      <c r="C2579" s="32" t="n">
        <v>0.511</v>
      </c>
      <c r="D2579" s="32" t="n">
        <v>0.972</v>
      </c>
      <c r="E2579" s="32" t="n">
        <v>0.292</v>
      </c>
      <c r="F2579" s="32" t="n">
        <v>0.533</v>
      </c>
      <c r="G2579" s="32" t="n">
        <v>0.631</v>
      </c>
      <c r="H2579" s="32" t="n">
        <v>0.67</v>
      </c>
      <c r="I2579" s="32" t="n">
        <v>0.878</v>
      </c>
      <c r="J2579" s="32" t="n">
        <v>0.418</v>
      </c>
      <c r="K2579" s="33" t="n">
        <f aca="false">COUNTIF(B2579:J2579,"&lt;0.05")</f>
        <v>0</v>
      </c>
      <c r="L2579" s="34" t="n">
        <f aca="false">COUNTIF(B2579:J2579,"&lt;0.005556")</f>
        <v>0</v>
      </c>
    </row>
    <row r="2580" customFormat="false" ht="12.75" hidden="false" customHeight="false" outlineLevel="0" collapsed="false">
      <c r="A2580" s="32" t="s">
        <v>6928</v>
      </c>
      <c r="B2580" s="32" t="n">
        <v>0.966</v>
      </c>
      <c r="C2580" s="32" t="n">
        <v>1</v>
      </c>
      <c r="D2580" s="32" t="n">
        <v>0.61</v>
      </c>
      <c r="E2580" s="32" t="n">
        <v>0.355</v>
      </c>
      <c r="F2580" s="32" t="n">
        <v>0.856</v>
      </c>
      <c r="G2580" s="32" t="n">
        <v>0.893</v>
      </c>
      <c r="H2580" s="32" t="n">
        <v>0.879</v>
      </c>
      <c r="I2580" s="32" t="n">
        <v>0.24</v>
      </c>
      <c r="J2580" s="32" t="n">
        <v>0.921</v>
      </c>
      <c r="K2580" s="33" t="n">
        <f aca="false">COUNTIF(B2580:J2580,"&lt;0.05")</f>
        <v>0</v>
      </c>
      <c r="L2580" s="34" t="n">
        <f aca="false">COUNTIF(B2580:J2580,"&lt;0.005556")</f>
        <v>0</v>
      </c>
    </row>
    <row r="2581" customFormat="false" ht="12.75" hidden="false" customHeight="false" outlineLevel="0" collapsed="false">
      <c r="A2581" s="32" t="s">
        <v>6929</v>
      </c>
      <c r="B2581" s="32" t="s">
        <v>6779</v>
      </c>
      <c r="C2581" s="32" t="n">
        <v>0.918</v>
      </c>
      <c r="D2581" s="32" t="n">
        <v>1</v>
      </c>
      <c r="E2581" s="32" t="n">
        <v>0.988</v>
      </c>
      <c r="F2581" s="32" t="s">
        <v>6779</v>
      </c>
      <c r="G2581" s="32" t="n">
        <v>0.963</v>
      </c>
      <c r="H2581" s="32" t="s">
        <v>6779</v>
      </c>
      <c r="I2581" s="32" t="s">
        <v>6779</v>
      </c>
      <c r="J2581" s="32" t="n">
        <v>0.973</v>
      </c>
      <c r="K2581" s="33" t="n">
        <f aca="false">COUNTIF(B2581:J2581,"&lt;0.05")</f>
        <v>0</v>
      </c>
      <c r="L2581" s="34" t="n">
        <f aca="false">COUNTIF(B2581:J2581,"&lt;0.005556")</f>
        <v>0</v>
      </c>
    </row>
    <row r="2582" customFormat="false" ht="12.75" hidden="false" customHeight="false" outlineLevel="0" collapsed="false">
      <c r="A2582" s="32" t="s">
        <v>6930</v>
      </c>
      <c r="B2582" s="32" t="n">
        <v>0.032</v>
      </c>
      <c r="C2582" s="32" t="s">
        <v>6779</v>
      </c>
      <c r="D2582" s="32" t="s">
        <v>6779</v>
      </c>
      <c r="E2582" s="32" t="n">
        <v>0.966</v>
      </c>
      <c r="F2582" s="32" t="s">
        <v>6779</v>
      </c>
      <c r="G2582" s="32" t="n">
        <v>0.962</v>
      </c>
      <c r="H2582" s="32" t="n">
        <v>1</v>
      </c>
      <c r="I2582" s="32" t="n">
        <v>1</v>
      </c>
      <c r="J2582" s="32" t="n">
        <v>0.975</v>
      </c>
      <c r="K2582" s="33" t="n">
        <f aca="false">COUNTIF(B2582:J2582,"&lt;0.05")</f>
        <v>1</v>
      </c>
      <c r="L2582" s="34" t="n">
        <f aca="false">COUNTIF(B2582:J2582,"&lt;0.005556")</f>
        <v>0</v>
      </c>
    </row>
    <row r="2583" customFormat="false" ht="12.75" hidden="false" customHeight="false" outlineLevel="0" collapsed="false">
      <c r="A2583" s="32" t="s">
        <v>6931</v>
      </c>
      <c r="B2583" s="32" t="n">
        <v>0.906</v>
      </c>
      <c r="C2583" s="32" t="n">
        <v>1</v>
      </c>
      <c r="D2583" s="32" t="n">
        <v>0.913</v>
      </c>
      <c r="E2583" s="32" t="n">
        <v>0.933</v>
      </c>
      <c r="F2583" s="32" t="n">
        <v>0.975</v>
      </c>
      <c r="G2583" s="32" t="s">
        <v>6779</v>
      </c>
      <c r="H2583" s="32" t="s">
        <v>6779</v>
      </c>
      <c r="I2583" s="32" t="n">
        <v>1</v>
      </c>
      <c r="J2583" s="32" t="n">
        <v>0.976</v>
      </c>
      <c r="K2583" s="33" t="n">
        <f aca="false">COUNTIF(B2583:J2583,"&lt;0.05")</f>
        <v>0</v>
      </c>
      <c r="L2583" s="34" t="n">
        <f aca="false">COUNTIF(B2583:J2583,"&lt;0.005556")</f>
        <v>0</v>
      </c>
    </row>
    <row r="2584" customFormat="false" ht="12.75" hidden="false" customHeight="false" outlineLevel="0" collapsed="false">
      <c r="A2584" s="32" t="s">
        <v>6932</v>
      </c>
      <c r="B2584" s="32" t="n">
        <v>0.966</v>
      </c>
      <c r="C2584" s="32" t="n">
        <v>0.84</v>
      </c>
      <c r="D2584" s="32" t="n">
        <v>1</v>
      </c>
      <c r="E2584" s="32" t="n">
        <v>0.771</v>
      </c>
      <c r="F2584" s="32" t="n">
        <v>1</v>
      </c>
      <c r="G2584" s="32" t="n">
        <v>0.111</v>
      </c>
      <c r="H2584" s="32" t="s">
        <v>6779</v>
      </c>
      <c r="I2584" s="32" t="n">
        <v>1</v>
      </c>
      <c r="J2584" s="32" t="n">
        <v>1</v>
      </c>
      <c r="K2584" s="33" t="n">
        <f aca="false">COUNTIF(B2584:J2584,"&lt;0.05")</f>
        <v>0</v>
      </c>
      <c r="L2584" s="34" t="n">
        <f aca="false">COUNTIF(B2584:J2584,"&lt;0.005556")</f>
        <v>0</v>
      </c>
    </row>
    <row r="2585" customFormat="false" ht="12.75" hidden="false" customHeight="false" outlineLevel="0" collapsed="false">
      <c r="A2585" s="32" t="s">
        <v>219</v>
      </c>
      <c r="B2585" s="32" t="n">
        <v>0.68</v>
      </c>
      <c r="C2585" s="32" t="n">
        <v>1</v>
      </c>
      <c r="D2585" s="32" t="n">
        <v>0.727</v>
      </c>
      <c r="E2585" s="32" t="n">
        <v>0.414</v>
      </c>
      <c r="F2585" s="32" t="n">
        <v>0.336</v>
      </c>
      <c r="G2585" s="32" t="n">
        <v>0.597</v>
      </c>
      <c r="H2585" s="32" t="n">
        <v>0.038</v>
      </c>
      <c r="I2585" s="32" t="n">
        <v>1</v>
      </c>
      <c r="J2585" s="32" t="n">
        <v>0.576</v>
      </c>
      <c r="K2585" s="33" t="n">
        <f aca="false">COUNTIF(B2585:J2585,"&lt;0.05")</f>
        <v>1</v>
      </c>
      <c r="L2585" s="34" t="n">
        <f aca="false">COUNTIF(B2585:J2585,"&lt;0.005556")</f>
        <v>0</v>
      </c>
    </row>
    <row r="2586" customFormat="false" ht="12.75" hidden="false" customHeight="false" outlineLevel="0" collapsed="false">
      <c r="A2586" s="32" t="s">
        <v>6933</v>
      </c>
      <c r="B2586" s="32" t="s">
        <v>6779</v>
      </c>
      <c r="C2586" s="32" t="s">
        <v>6779</v>
      </c>
      <c r="D2586" s="32" t="s">
        <v>6779</v>
      </c>
      <c r="E2586" s="32" t="n">
        <v>0.988</v>
      </c>
      <c r="F2586" s="32" t="n">
        <v>1</v>
      </c>
      <c r="G2586" s="32" t="s">
        <v>6779</v>
      </c>
      <c r="H2586" s="32" t="n">
        <v>1</v>
      </c>
      <c r="I2586" s="32" t="s">
        <v>6779</v>
      </c>
      <c r="J2586" s="32" t="n">
        <v>1</v>
      </c>
      <c r="K2586" s="33" t="n">
        <f aca="false">COUNTIF(B2586:J2586,"&lt;0.05")</f>
        <v>0</v>
      </c>
      <c r="L2586" s="34" t="n">
        <f aca="false">COUNTIF(B2586:J2586,"&lt;0.005556")</f>
        <v>0</v>
      </c>
    </row>
    <row r="2587" customFormat="false" ht="12.75" hidden="false" customHeight="false" outlineLevel="0" collapsed="false">
      <c r="A2587" s="32" t="s">
        <v>6934</v>
      </c>
      <c r="B2587" s="32" t="s">
        <v>6779</v>
      </c>
      <c r="C2587" s="32" t="s">
        <v>6779</v>
      </c>
      <c r="D2587" s="32" t="n">
        <v>0.029</v>
      </c>
      <c r="E2587" s="32" t="n">
        <v>0.999</v>
      </c>
      <c r="F2587" s="32" t="s">
        <v>6779</v>
      </c>
      <c r="G2587" s="32" t="s">
        <v>6779</v>
      </c>
      <c r="H2587" s="32" t="n">
        <v>1</v>
      </c>
      <c r="I2587" s="32" t="s">
        <v>6779</v>
      </c>
      <c r="J2587" s="32" t="n">
        <v>0.975</v>
      </c>
      <c r="K2587" s="33" t="n">
        <f aca="false">COUNTIF(B2587:J2587,"&lt;0.05")</f>
        <v>1</v>
      </c>
      <c r="L2587" s="34" t="n">
        <f aca="false">COUNTIF(B2587:J2587,"&lt;0.005556")</f>
        <v>0</v>
      </c>
    </row>
    <row r="2588" customFormat="false" ht="12.75" hidden="false" customHeight="false" outlineLevel="0" collapsed="false">
      <c r="A2588" s="32" t="s">
        <v>6935</v>
      </c>
      <c r="B2588" s="32" t="s">
        <v>6779</v>
      </c>
      <c r="C2588" s="32" t="s">
        <v>6779</v>
      </c>
      <c r="D2588" s="32" t="s">
        <v>6779</v>
      </c>
      <c r="E2588" s="32" t="n">
        <v>1</v>
      </c>
      <c r="F2588" s="32" t="s">
        <v>6779</v>
      </c>
      <c r="G2588" s="32" t="s">
        <v>6779</v>
      </c>
      <c r="H2588" s="32" t="s">
        <v>6779</v>
      </c>
      <c r="I2588" s="32" t="s">
        <v>6779</v>
      </c>
      <c r="J2588" s="32" t="s">
        <v>6779</v>
      </c>
      <c r="K2588" s="33" t="n">
        <f aca="false">COUNTIF(B2588:J2588,"&lt;0.05")</f>
        <v>0</v>
      </c>
      <c r="L2588" s="34" t="n">
        <f aca="false">COUNTIF(B2588:J2588,"&lt;0.005556")</f>
        <v>0</v>
      </c>
    </row>
    <row r="2589" customFormat="false" ht="12.75" hidden="false" customHeight="false" outlineLevel="0" collapsed="false">
      <c r="A2589" s="32" t="s">
        <v>6936</v>
      </c>
      <c r="B2589" s="32" t="s">
        <v>6779</v>
      </c>
      <c r="C2589" s="32" t="n">
        <v>0.028</v>
      </c>
      <c r="D2589" s="32" t="n">
        <v>0.03</v>
      </c>
      <c r="E2589" s="32" t="n">
        <v>1</v>
      </c>
      <c r="F2589" s="32" t="n">
        <v>0.024</v>
      </c>
      <c r="G2589" s="32" t="n">
        <v>0.781</v>
      </c>
      <c r="H2589" s="32" t="n">
        <v>1</v>
      </c>
      <c r="I2589" s="32" t="s">
        <v>6779</v>
      </c>
      <c r="J2589" s="32" t="s">
        <v>6779</v>
      </c>
      <c r="K2589" s="33" t="n">
        <f aca="false">COUNTIF(B2589:J2589,"&lt;0.05")</f>
        <v>3</v>
      </c>
      <c r="L2589" s="34" t="n">
        <f aca="false">COUNTIF(B2589:J2589,"&lt;0.005556")</f>
        <v>0</v>
      </c>
    </row>
    <row r="2590" customFormat="false" ht="12.75" hidden="false" customHeight="false" outlineLevel="0" collapsed="false">
      <c r="A2590" s="32" t="s">
        <v>6937</v>
      </c>
      <c r="B2590" s="32" t="n">
        <v>0.968</v>
      </c>
      <c r="C2590" s="32" t="n">
        <v>1</v>
      </c>
      <c r="D2590" s="32" t="n">
        <v>1</v>
      </c>
      <c r="E2590" s="32" t="n">
        <v>0.99</v>
      </c>
      <c r="F2590" s="32" t="n">
        <v>1</v>
      </c>
      <c r="G2590" s="32" t="s">
        <v>6779</v>
      </c>
      <c r="H2590" s="32" t="n">
        <v>1</v>
      </c>
      <c r="I2590" s="32" t="s">
        <v>6779</v>
      </c>
      <c r="J2590" s="32" t="s">
        <v>6779</v>
      </c>
      <c r="K2590" s="33" t="n">
        <f aca="false">COUNTIF(B2590:J2590,"&lt;0.05")</f>
        <v>0</v>
      </c>
      <c r="L2590" s="34" t="n">
        <f aca="false">COUNTIF(B2590:J2590,"&lt;0.005556")</f>
        <v>0</v>
      </c>
    </row>
    <row r="2591" customFormat="false" ht="12.75" hidden="false" customHeight="false" outlineLevel="0" collapsed="false">
      <c r="A2591" s="32" t="s">
        <v>6938</v>
      </c>
      <c r="B2591" s="32" t="s">
        <v>6779</v>
      </c>
      <c r="C2591" s="32" t="s">
        <v>6779</v>
      </c>
      <c r="D2591" s="32" t="s">
        <v>6779</v>
      </c>
      <c r="E2591" s="32" t="s">
        <v>6779</v>
      </c>
      <c r="F2591" s="32" t="s">
        <v>6779</v>
      </c>
      <c r="G2591" s="32" t="s">
        <v>6779</v>
      </c>
      <c r="H2591" s="32" t="s">
        <v>6779</v>
      </c>
      <c r="I2591" s="32" t="n">
        <v>1</v>
      </c>
      <c r="J2591" s="32" t="s">
        <v>6779</v>
      </c>
      <c r="K2591" s="33" t="n">
        <f aca="false">COUNTIF(B2591:J2591,"&lt;0.05")</f>
        <v>0</v>
      </c>
      <c r="L2591" s="34" t="n">
        <f aca="false">COUNTIF(B2591:J2591,"&lt;0.005556")</f>
        <v>0</v>
      </c>
    </row>
    <row r="2592" customFormat="false" ht="12.75" hidden="false" customHeight="false" outlineLevel="0" collapsed="false">
      <c r="A2592" s="32" t="s">
        <v>6939</v>
      </c>
      <c r="B2592" s="32" t="n">
        <v>0.966</v>
      </c>
      <c r="C2592" s="32" t="n">
        <v>0.16</v>
      </c>
      <c r="D2592" s="32" t="n">
        <v>0.914</v>
      </c>
      <c r="E2592" s="32" t="n">
        <v>0.931</v>
      </c>
      <c r="F2592" s="32" t="s">
        <v>6779</v>
      </c>
      <c r="G2592" s="32" t="s">
        <v>6779</v>
      </c>
      <c r="H2592" s="32" t="n">
        <v>1</v>
      </c>
      <c r="I2592" s="32" t="n">
        <v>1</v>
      </c>
      <c r="J2592" s="32" t="n">
        <v>1</v>
      </c>
      <c r="K2592" s="33" t="n">
        <f aca="false">COUNTIF(B2592:J2592,"&lt;0.05")</f>
        <v>0</v>
      </c>
      <c r="L2592" s="34" t="n">
        <f aca="false">COUNTIF(B2592:J2592,"&lt;0.005556")</f>
        <v>0</v>
      </c>
    </row>
    <row r="2593" customFormat="false" ht="12.75" hidden="false" customHeight="false" outlineLevel="0" collapsed="false">
      <c r="A2593" s="32" t="s">
        <v>6940</v>
      </c>
      <c r="B2593" s="32" t="s">
        <v>6779</v>
      </c>
      <c r="C2593" s="32" t="n">
        <v>0.923</v>
      </c>
      <c r="D2593" s="32" t="n">
        <v>0.274</v>
      </c>
      <c r="E2593" s="32" t="n">
        <v>0.705</v>
      </c>
      <c r="F2593" s="32" t="n">
        <v>0.558</v>
      </c>
      <c r="G2593" s="32" t="s">
        <v>6779</v>
      </c>
      <c r="H2593" s="32" t="n">
        <v>0.516</v>
      </c>
      <c r="I2593" s="32" t="s">
        <v>6779</v>
      </c>
      <c r="J2593" s="32" t="n">
        <v>0.081</v>
      </c>
      <c r="K2593" s="33" t="n">
        <f aca="false">COUNTIF(B2593:J2593,"&lt;0.05")</f>
        <v>0</v>
      </c>
      <c r="L2593" s="34" t="n">
        <f aca="false">COUNTIF(B2593:J2593,"&lt;0.005556")</f>
        <v>0</v>
      </c>
    </row>
    <row r="2594" customFormat="false" ht="12.75" hidden="false" customHeight="false" outlineLevel="0" collapsed="false">
      <c r="A2594" s="32" t="s">
        <v>6941</v>
      </c>
      <c r="B2594" s="32" t="n">
        <v>1</v>
      </c>
      <c r="C2594" s="32" t="n">
        <v>0.972</v>
      </c>
      <c r="D2594" s="32" t="s">
        <v>6779</v>
      </c>
      <c r="E2594" s="32" t="n">
        <v>0.932</v>
      </c>
      <c r="F2594" s="32" t="s">
        <v>6779</v>
      </c>
      <c r="G2594" s="32" t="n">
        <v>0.964</v>
      </c>
      <c r="H2594" s="32" t="n">
        <v>0.961</v>
      </c>
      <c r="I2594" s="32" t="n">
        <v>0.879</v>
      </c>
      <c r="J2594" s="32" t="s">
        <v>6779</v>
      </c>
      <c r="K2594" s="33" t="n">
        <f aca="false">COUNTIF(B2594:J2594,"&lt;0.05")</f>
        <v>0</v>
      </c>
      <c r="L2594" s="34" t="n">
        <f aca="false">COUNTIF(B2594:J2594,"&lt;0.005556")</f>
        <v>0</v>
      </c>
    </row>
    <row r="2595" customFormat="false" ht="12.75" hidden="false" customHeight="false" outlineLevel="0" collapsed="false">
      <c r="A2595" s="32" t="s">
        <v>6942</v>
      </c>
      <c r="B2595" s="32" t="s">
        <v>6779</v>
      </c>
      <c r="C2595" s="32" t="n">
        <v>1</v>
      </c>
      <c r="D2595" s="32" t="n">
        <v>1</v>
      </c>
      <c r="E2595" s="32" t="n">
        <v>0.965</v>
      </c>
      <c r="F2595" s="32" t="n">
        <v>1</v>
      </c>
      <c r="G2595" s="32" t="s">
        <v>6779</v>
      </c>
      <c r="H2595" s="32" t="s">
        <v>6779</v>
      </c>
      <c r="I2595" s="32" t="n">
        <v>1</v>
      </c>
      <c r="J2595" s="32" t="s">
        <v>6779</v>
      </c>
      <c r="K2595" s="33" t="n">
        <f aca="false">COUNTIF(B2595:J2595,"&lt;0.05")</f>
        <v>0</v>
      </c>
      <c r="L2595" s="34" t="n">
        <f aca="false">COUNTIF(B2595:J2595,"&lt;0.005556")</f>
        <v>0</v>
      </c>
    </row>
    <row r="2596" customFormat="false" ht="12.75" hidden="false" customHeight="false" outlineLevel="0" collapsed="false">
      <c r="A2596" s="32" t="s">
        <v>6943</v>
      </c>
      <c r="B2596" s="32" t="n">
        <v>0.311</v>
      </c>
      <c r="C2596" s="32" t="n">
        <v>0.477</v>
      </c>
      <c r="D2596" s="32" t="n">
        <v>0.226</v>
      </c>
      <c r="E2596" s="32" t="n">
        <v>0.458</v>
      </c>
      <c r="F2596" s="32" t="n">
        <v>0.518</v>
      </c>
      <c r="G2596" s="32" t="n">
        <v>0.43</v>
      </c>
      <c r="H2596" s="32" t="n">
        <v>0.664</v>
      </c>
      <c r="I2596" s="32" t="n">
        <v>0.519</v>
      </c>
      <c r="J2596" s="32" t="n">
        <v>0.46</v>
      </c>
      <c r="K2596" s="33" t="n">
        <f aca="false">COUNTIF(B2596:J2596,"&lt;0.05")</f>
        <v>0</v>
      </c>
      <c r="L2596" s="34" t="n">
        <f aca="false">COUNTIF(B2596:J2596,"&lt;0.005556")</f>
        <v>0</v>
      </c>
    </row>
    <row r="2597" customFormat="false" ht="12.75" hidden="false" customHeight="false" outlineLevel="0" collapsed="false">
      <c r="A2597" s="32" t="s">
        <v>6944</v>
      </c>
      <c r="B2597" s="32" t="n">
        <v>0.017</v>
      </c>
      <c r="C2597" s="32" t="n">
        <v>0.623</v>
      </c>
      <c r="D2597" s="32" t="n">
        <v>0.094</v>
      </c>
      <c r="E2597" s="32" t="n">
        <v>0.366</v>
      </c>
      <c r="F2597" s="32" t="n">
        <v>0.519</v>
      </c>
      <c r="G2597" s="32" t="n">
        <v>0.658</v>
      </c>
      <c r="H2597" s="32" t="n">
        <v>0.358</v>
      </c>
      <c r="I2597" s="32" t="n">
        <v>0.639</v>
      </c>
      <c r="J2597" s="32" t="n">
        <v>0.342</v>
      </c>
      <c r="K2597" s="33" t="n">
        <f aca="false">COUNTIF(B2597:J2597,"&lt;0.05")</f>
        <v>1</v>
      </c>
      <c r="L2597" s="34" t="n">
        <f aca="false">COUNTIF(B2597:J2597,"&lt;0.005556")</f>
        <v>0</v>
      </c>
    </row>
    <row r="2598" customFormat="false" ht="12.75" hidden="false" customHeight="false" outlineLevel="0" collapsed="false">
      <c r="A2598" s="32" t="s">
        <v>6945</v>
      </c>
      <c r="B2598" s="32" t="n">
        <v>0.57</v>
      </c>
      <c r="C2598" s="32" t="n">
        <v>0.352</v>
      </c>
      <c r="D2598" s="32" t="n">
        <v>0.258</v>
      </c>
      <c r="E2598" s="32" t="n">
        <v>0.114</v>
      </c>
      <c r="F2598" s="32" t="n">
        <v>0.41</v>
      </c>
      <c r="G2598" s="32" t="n">
        <v>0.426</v>
      </c>
      <c r="H2598" s="32" t="n">
        <v>0.765</v>
      </c>
      <c r="I2598" s="32" t="n">
        <v>0.545</v>
      </c>
      <c r="J2598" s="32" t="n">
        <v>0.313</v>
      </c>
      <c r="K2598" s="33" t="n">
        <f aca="false">COUNTIF(B2598:J2598,"&lt;0.05")</f>
        <v>0</v>
      </c>
      <c r="L2598" s="34" t="n">
        <f aca="false">COUNTIF(B2598:J2598,"&lt;0.005556")</f>
        <v>0</v>
      </c>
    </row>
    <row r="2599" customFormat="false" ht="12.75" hidden="false" customHeight="false" outlineLevel="0" collapsed="false">
      <c r="A2599" s="32" t="s">
        <v>6946</v>
      </c>
      <c r="B2599" s="32" t="n">
        <v>0.14</v>
      </c>
      <c r="C2599" s="32" t="n">
        <v>0.708</v>
      </c>
      <c r="D2599" s="32" t="n">
        <v>0.183</v>
      </c>
      <c r="E2599" s="32" t="n">
        <v>0.046</v>
      </c>
      <c r="F2599" s="32" t="n">
        <v>0.281</v>
      </c>
      <c r="G2599" s="32" t="n">
        <v>0.164</v>
      </c>
      <c r="H2599" s="32" t="n">
        <v>0.358</v>
      </c>
      <c r="I2599" s="32" t="n">
        <v>0.637</v>
      </c>
      <c r="J2599" s="32" t="n">
        <v>0.426</v>
      </c>
      <c r="K2599" s="33" t="n">
        <f aca="false">COUNTIF(B2599:J2599,"&lt;0.05")</f>
        <v>1</v>
      </c>
      <c r="L2599" s="34" t="n">
        <f aca="false">COUNTIF(B2599:J2599,"&lt;0.005556")</f>
        <v>0</v>
      </c>
    </row>
    <row r="2600" customFormat="false" ht="12.75" hidden="false" customHeight="false" outlineLevel="0" collapsed="false">
      <c r="A2600" s="32" t="s">
        <v>6947</v>
      </c>
      <c r="B2600" s="32" t="n">
        <v>1</v>
      </c>
      <c r="C2600" s="32" t="n">
        <v>1</v>
      </c>
      <c r="D2600" s="32" t="n">
        <v>0.914</v>
      </c>
      <c r="E2600" s="32" t="n">
        <v>0.888</v>
      </c>
      <c r="F2600" s="32" t="n">
        <v>0.929</v>
      </c>
      <c r="G2600" s="32" t="n">
        <v>1</v>
      </c>
      <c r="H2600" s="32" t="s">
        <v>6779</v>
      </c>
      <c r="I2600" s="32" t="n">
        <v>0.766</v>
      </c>
      <c r="J2600" s="32" t="n">
        <v>0.975</v>
      </c>
      <c r="K2600" s="33" t="n">
        <f aca="false">COUNTIF(B2600:J2600,"&lt;0.05")</f>
        <v>0</v>
      </c>
      <c r="L2600" s="34" t="n">
        <f aca="false">COUNTIF(B2600:J2600,"&lt;0.005556")</f>
        <v>0</v>
      </c>
    </row>
    <row r="2601" customFormat="false" ht="12.75" hidden="false" customHeight="false" outlineLevel="0" collapsed="false">
      <c r="A2601" s="32" t="s">
        <v>184</v>
      </c>
      <c r="B2601" s="32" t="n">
        <v>0.969</v>
      </c>
      <c r="C2601" s="32" t="n">
        <v>0.973</v>
      </c>
      <c r="D2601" s="32" t="n">
        <v>1</v>
      </c>
      <c r="E2601" s="32" t="n">
        <v>0.356</v>
      </c>
      <c r="F2601" s="32" t="n">
        <v>0.445</v>
      </c>
      <c r="G2601" s="32" t="n">
        <v>0.509</v>
      </c>
      <c r="H2601" s="32" t="n">
        <v>0.378</v>
      </c>
      <c r="I2601" s="32" t="n">
        <v>0.961</v>
      </c>
      <c r="J2601" s="32" t="n">
        <v>0.848</v>
      </c>
      <c r="K2601" s="33" t="n">
        <f aca="false">COUNTIF(B2601:J2601,"&lt;0.05")</f>
        <v>0</v>
      </c>
      <c r="L2601" s="34" t="n">
        <f aca="false">COUNTIF(B2601:J2601,"&lt;0.005556")</f>
        <v>0</v>
      </c>
    </row>
    <row r="2602" customFormat="false" ht="12.75" hidden="false" customHeight="false" outlineLevel="0" collapsed="false">
      <c r="A2602" s="32" t="s">
        <v>6948</v>
      </c>
      <c r="B2602" s="32" t="n">
        <v>0.142</v>
      </c>
      <c r="C2602" s="32" t="n">
        <v>0.219</v>
      </c>
      <c r="D2602" s="32" t="n">
        <v>0.642</v>
      </c>
      <c r="E2602" s="32" t="n">
        <v>0.3</v>
      </c>
      <c r="F2602" s="32" t="n">
        <v>0.227</v>
      </c>
      <c r="G2602" s="32" t="n">
        <v>0.339</v>
      </c>
      <c r="H2602" s="32" t="n">
        <v>0.339</v>
      </c>
      <c r="I2602" s="32" t="n">
        <v>0.638</v>
      </c>
      <c r="J2602" s="32" t="n">
        <v>0.424</v>
      </c>
      <c r="K2602" s="33" t="n">
        <f aca="false">COUNTIF(B2602:J2602,"&lt;0.05")</f>
        <v>0</v>
      </c>
      <c r="L2602" s="34" t="n">
        <f aca="false">COUNTIF(B2602:J2602,"&lt;0.005556")</f>
        <v>0</v>
      </c>
    </row>
    <row r="2603" customFormat="false" ht="12.75" hidden="false" customHeight="false" outlineLevel="0" collapsed="false">
      <c r="A2603" s="32" t="s">
        <v>6949</v>
      </c>
      <c r="B2603" s="32" t="n">
        <v>0.563</v>
      </c>
      <c r="C2603" s="32" t="n">
        <v>0.918</v>
      </c>
      <c r="D2603" s="32" t="n">
        <v>0.973</v>
      </c>
      <c r="E2603" s="32" t="n">
        <v>0.935</v>
      </c>
      <c r="F2603" s="32" t="n">
        <v>0.926</v>
      </c>
      <c r="G2603" s="32" t="n">
        <v>0.783</v>
      </c>
      <c r="H2603" s="32" t="n">
        <v>0.879</v>
      </c>
      <c r="I2603" s="32" t="n">
        <v>0.631</v>
      </c>
      <c r="J2603" s="32" t="n">
        <v>0.078</v>
      </c>
      <c r="K2603" s="33" t="n">
        <f aca="false">COUNTIF(B2603:J2603,"&lt;0.05")</f>
        <v>0</v>
      </c>
      <c r="L2603" s="34" t="n">
        <f aca="false">COUNTIF(B2603:J2603,"&lt;0.005556")</f>
        <v>0</v>
      </c>
    </row>
    <row r="2604" customFormat="false" ht="12.75" hidden="false" customHeight="false" outlineLevel="0" collapsed="false">
      <c r="A2604" s="32" t="s">
        <v>6067</v>
      </c>
      <c r="B2604" s="32" t="n">
        <v>0.697</v>
      </c>
      <c r="C2604" s="32" t="n">
        <v>0.919</v>
      </c>
      <c r="D2604" s="32" t="n">
        <v>1</v>
      </c>
      <c r="E2604" s="32" t="n">
        <v>0.967</v>
      </c>
      <c r="F2604" s="32" t="n">
        <v>0.927</v>
      </c>
      <c r="G2604" s="32" t="n">
        <v>0.781</v>
      </c>
      <c r="H2604" s="32" t="n">
        <v>0.625</v>
      </c>
      <c r="I2604" s="32" t="n">
        <v>0.015</v>
      </c>
      <c r="J2604" s="32" t="n">
        <v>0.745</v>
      </c>
      <c r="K2604" s="33" t="n">
        <f aca="false">COUNTIF(B2604:J2604,"&lt;0.05")</f>
        <v>1</v>
      </c>
      <c r="L2604" s="34" t="n">
        <f aca="false">COUNTIF(B2604:J2604,"&lt;0.005556")</f>
        <v>0</v>
      </c>
    </row>
    <row r="2605" customFormat="false" ht="12.75" hidden="false" customHeight="false" outlineLevel="0" collapsed="false">
      <c r="A2605" s="32" t="s">
        <v>6950</v>
      </c>
      <c r="B2605" s="32" t="n">
        <v>0.971</v>
      </c>
      <c r="C2605" s="32" t="n">
        <v>1</v>
      </c>
      <c r="D2605" s="32" t="n">
        <v>0.971</v>
      </c>
      <c r="E2605" s="32" t="n">
        <v>0.884</v>
      </c>
      <c r="F2605" s="32" t="n">
        <v>0.924</v>
      </c>
      <c r="G2605" s="32" t="n">
        <v>0.112</v>
      </c>
      <c r="H2605" s="32" t="n">
        <v>0.959</v>
      </c>
      <c r="I2605" s="32" t="s">
        <v>6779</v>
      </c>
      <c r="J2605" s="32" t="n">
        <v>0.853</v>
      </c>
      <c r="K2605" s="33" t="n">
        <f aca="false">COUNTIF(B2605:J2605,"&lt;0.05")</f>
        <v>0</v>
      </c>
      <c r="L2605" s="34" t="n">
        <f aca="false">COUNTIF(B2605:J2605,"&lt;0.005556")</f>
        <v>0</v>
      </c>
    </row>
    <row r="2606" customFormat="false" ht="12.75" hidden="false" customHeight="false" outlineLevel="0" collapsed="false">
      <c r="A2606" s="32" t="s">
        <v>6951</v>
      </c>
      <c r="B2606" s="32" t="n">
        <v>0.109</v>
      </c>
      <c r="C2606" s="32" t="n">
        <v>0.515</v>
      </c>
      <c r="D2606" s="32" t="n">
        <v>0.382</v>
      </c>
      <c r="E2606" s="32" t="n">
        <v>0.365</v>
      </c>
      <c r="F2606" s="32" t="n">
        <v>0.592</v>
      </c>
      <c r="G2606" s="32" t="n">
        <v>0.626</v>
      </c>
      <c r="H2606" s="32" t="n">
        <v>0.382</v>
      </c>
      <c r="I2606" s="32" t="n">
        <v>0.29</v>
      </c>
      <c r="J2606" s="32" t="n">
        <v>0.175</v>
      </c>
      <c r="K2606" s="33" t="n">
        <f aca="false">COUNTIF(B2606:J2606,"&lt;0.05")</f>
        <v>0</v>
      </c>
      <c r="L2606" s="34" t="n">
        <f aca="false">COUNTIF(B2606:J2606,"&lt;0.005556")</f>
        <v>0</v>
      </c>
    </row>
    <row r="2607" customFormat="false" ht="12.75" hidden="false" customHeight="false" outlineLevel="0" collapsed="false">
      <c r="A2607" s="32" t="s">
        <v>1357</v>
      </c>
      <c r="B2607" s="32" t="n">
        <v>0.692</v>
      </c>
      <c r="C2607" s="32" t="n">
        <v>0.511</v>
      </c>
      <c r="D2607" s="32" t="n">
        <v>0.366</v>
      </c>
      <c r="E2607" s="32" t="n">
        <v>0.705</v>
      </c>
      <c r="F2607" s="32" t="n">
        <v>0.528</v>
      </c>
      <c r="G2607" s="32" t="n">
        <v>0.141</v>
      </c>
      <c r="H2607" s="32" t="n">
        <v>0.959</v>
      </c>
      <c r="I2607" s="32" t="n">
        <v>0.962</v>
      </c>
      <c r="J2607" s="32" t="n">
        <v>1</v>
      </c>
      <c r="K2607" s="33" t="n">
        <f aca="false">COUNTIF(B2607:J2607,"&lt;0.05")</f>
        <v>0</v>
      </c>
      <c r="L2607" s="34" t="n">
        <f aca="false">COUNTIF(B2607:J2607,"&lt;0.005556")</f>
        <v>0</v>
      </c>
    </row>
    <row r="2608" customFormat="false" ht="12.75" hidden="false" customHeight="false" outlineLevel="0" collapsed="false">
      <c r="A2608" s="32" t="s">
        <v>6952</v>
      </c>
      <c r="B2608" s="32" t="n">
        <v>0.447</v>
      </c>
      <c r="C2608" s="32" t="n">
        <v>0.077</v>
      </c>
      <c r="D2608" s="32" t="n">
        <v>0.174</v>
      </c>
      <c r="E2608" s="32" t="n">
        <v>0.263</v>
      </c>
      <c r="F2608" s="32" t="n">
        <v>0.453</v>
      </c>
      <c r="G2608" s="32" t="n">
        <v>0.346</v>
      </c>
      <c r="H2608" s="32" t="n">
        <v>0.666</v>
      </c>
      <c r="I2608" s="32" t="n">
        <v>0.493</v>
      </c>
      <c r="J2608" s="32" t="n">
        <v>0.122</v>
      </c>
      <c r="K2608" s="33" t="n">
        <f aca="false">COUNTIF(B2608:J2608,"&lt;0.05")</f>
        <v>0</v>
      </c>
      <c r="L2608" s="34" t="n">
        <f aca="false">COUNTIF(B2608:J2608,"&lt;0.005556")</f>
        <v>0</v>
      </c>
    </row>
    <row r="2609" customFormat="false" ht="12.75" hidden="false" customHeight="false" outlineLevel="0" collapsed="false">
      <c r="A2609" s="32" t="s">
        <v>6953</v>
      </c>
      <c r="B2609" s="32" t="s">
        <v>6779</v>
      </c>
      <c r="C2609" s="32" t="s">
        <v>6779</v>
      </c>
      <c r="D2609" s="32" t="s">
        <v>6779</v>
      </c>
      <c r="E2609" s="32" t="s">
        <v>6779</v>
      </c>
      <c r="F2609" s="32" t="n">
        <v>1</v>
      </c>
      <c r="G2609" s="32" t="s">
        <v>6779</v>
      </c>
      <c r="H2609" s="32" t="s">
        <v>6779</v>
      </c>
      <c r="I2609" s="32" t="s">
        <v>6779</v>
      </c>
      <c r="J2609" s="32" t="n">
        <v>1</v>
      </c>
      <c r="K2609" s="33" t="n">
        <f aca="false">COUNTIF(B2609:J2609,"&lt;0.05")</f>
        <v>0</v>
      </c>
      <c r="L2609" s="34" t="n">
        <f aca="false">COUNTIF(B2609:J2609,"&lt;0.005556")</f>
        <v>0</v>
      </c>
    </row>
    <row r="2610" customFormat="false" ht="12.75" hidden="false" customHeight="false" outlineLevel="0" collapsed="false">
      <c r="A2610" s="32" t="s">
        <v>6954</v>
      </c>
      <c r="B2610" s="32" t="n">
        <v>1</v>
      </c>
      <c r="C2610" s="32" t="n">
        <v>1</v>
      </c>
      <c r="D2610" s="32" t="s">
        <v>6779</v>
      </c>
      <c r="E2610" s="32" t="s">
        <v>6779</v>
      </c>
      <c r="F2610" s="32" t="s">
        <v>6779</v>
      </c>
      <c r="G2610" s="32" t="s">
        <v>6779</v>
      </c>
      <c r="H2610" s="32" t="s">
        <v>6779</v>
      </c>
      <c r="I2610" s="32" t="s">
        <v>6779</v>
      </c>
      <c r="J2610" s="32" t="n">
        <v>1</v>
      </c>
      <c r="K2610" s="33" t="n">
        <f aca="false">COUNTIF(B2610:J2610,"&lt;0.05")</f>
        <v>0</v>
      </c>
      <c r="L2610" s="34" t="n">
        <f aca="false">COUNTIF(B2610:J2610,"&lt;0.005556")</f>
        <v>0</v>
      </c>
    </row>
    <row r="2611" customFormat="false" ht="12.75" hidden="false" customHeight="false" outlineLevel="0" collapsed="false">
      <c r="A2611" s="32" t="s">
        <v>6955</v>
      </c>
      <c r="B2611" s="32" t="n">
        <v>0.036</v>
      </c>
      <c r="C2611" s="32" t="s">
        <v>6779</v>
      </c>
      <c r="D2611" s="32" t="n">
        <v>1</v>
      </c>
      <c r="E2611" s="32" t="n">
        <v>1</v>
      </c>
      <c r="F2611" s="32" t="s">
        <v>6779</v>
      </c>
      <c r="G2611" s="32" t="s">
        <v>6779</v>
      </c>
      <c r="H2611" s="32" t="s">
        <v>6779</v>
      </c>
      <c r="I2611" s="32" t="s">
        <v>6779</v>
      </c>
      <c r="J2611" s="32" t="s">
        <v>6779</v>
      </c>
      <c r="K2611" s="33" t="n">
        <f aca="false">COUNTIF(B2611:J2611,"&lt;0.05")</f>
        <v>1</v>
      </c>
      <c r="L2611" s="34" t="n">
        <f aca="false">COUNTIF(B2611:J2611,"&lt;0.005556")</f>
        <v>0</v>
      </c>
    </row>
    <row r="2612" customFormat="false" ht="12.75" hidden="false" customHeight="false" outlineLevel="0" collapsed="false">
      <c r="A2612" s="32" t="s">
        <v>6956</v>
      </c>
      <c r="B2612" s="32" t="s">
        <v>6779</v>
      </c>
      <c r="C2612" s="32" t="s">
        <v>6779</v>
      </c>
      <c r="D2612" s="32" t="s">
        <v>6779</v>
      </c>
      <c r="E2612" s="32" t="n">
        <v>0.965</v>
      </c>
      <c r="F2612" s="32" t="s">
        <v>6779</v>
      </c>
      <c r="G2612" s="32" t="n">
        <v>1</v>
      </c>
      <c r="H2612" s="32" t="s">
        <v>6779</v>
      </c>
      <c r="I2612" s="32" t="s">
        <v>6779</v>
      </c>
      <c r="J2612" s="32" t="n">
        <v>1</v>
      </c>
      <c r="K2612" s="33" t="n">
        <f aca="false">COUNTIF(B2612:J2612,"&lt;0.05")</f>
        <v>0</v>
      </c>
      <c r="L2612" s="34" t="n">
        <f aca="false">COUNTIF(B2612:J2612,"&lt;0.005556")</f>
        <v>0</v>
      </c>
    </row>
    <row r="2613" customFormat="false" ht="12.75" hidden="false" customHeight="false" outlineLevel="0" collapsed="false">
      <c r="A2613" s="32" t="s">
        <v>6957</v>
      </c>
      <c r="B2613" s="32" t="n">
        <v>0.566</v>
      </c>
      <c r="C2613" s="32" t="n">
        <v>0.074</v>
      </c>
      <c r="D2613" s="32" t="n">
        <v>0.381</v>
      </c>
      <c r="E2613" s="32" t="n">
        <v>0.281</v>
      </c>
      <c r="F2613" s="32" t="n">
        <v>0.41</v>
      </c>
      <c r="G2613" s="32" t="n">
        <v>0.513</v>
      </c>
      <c r="H2613" s="32" t="n">
        <v>0.471</v>
      </c>
      <c r="I2613" s="32" t="n">
        <v>0.199</v>
      </c>
      <c r="J2613" s="32" t="n">
        <v>0.465</v>
      </c>
      <c r="K2613" s="33" t="n">
        <f aca="false">COUNTIF(B2613:J2613,"&lt;0.05")</f>
        <v>0</v>
      </c>
      <c r="L2613" s="34" t="n">
        <f aca="false">COUNTIF(B2613:J2613,"&lt;0.005556")</f>
        <v>0</v>
      </c>
    </row>
    <row r="2614" customFormat="false" ht="12.75" hidden="false" customHeight="false" outlineLevel="0" collapsed="false">
      <c r="A2614" s="32" t="s">
        <v>6958</v>
      </c>
      <c r="B2614" s="32" t="n">
        <v>1</v>
      </c>
      <c r="C2614" s="32" t="n">
        <v>0.028</v>
      </c>
      <c r="D2614" s="32" t="n">
        <v>1</v>
      </c>
      <c r="E2614" s="32" t="s">
        <v>6779</v>
      </c>
      <c r="F2614" s="32" t="s">
        <v>6779</v>
      </c>
      <c r="G2614" s="32" t="s">
        <v>6779</v>
      </c>
      <c r="H2614" s="32" t="s">
        <v>6779</v>
      </c>
      <c r="I2614" s="32" t="s">
        <v>6779</v>
      </c>
      <c r="J2614" s="32" t="s">
        <v>6779</v>
      </c>
      <c r="K2614" s="33" t="n">
        <f aca="false">COUNTIF(B2614:J2614,"&lt;0.05")</f>
        <v>1</v>
      </c>
      <c r="L2614" s="34" t="n">
        <f aca="false">COUNTIF(B2614:J2614,"&lt;0.005556")</f>
        <v>0</v>
      </c>
    </row>
    <row r="2615" customFormat="false" ht="12.75" hidden="false" customHeight="false" outlineLevel="0" collapsed="false">
      <c r="A2615" s="32" t="s">
        <v>6959</v>
      </c>
      <c r="B2615" s="32" t="s">
        <v>6779</v>
      </c>
      <c r="C2615" s="32" t="n">
        <v>0.026</v>
      </c>
      <c r="D2615" s="32" t="s">
        <v>6779</v>
      </c>
      <c r="E2615" s="32" t="n">
        <v>0.989</v>
      </c>
      <c r="F2615" s="32" t="n">
        <v>1</v>
      </c>
      <c r="G2615" s="32" t="n">
        <v>0.963</v>
      </c>
      <c r="H2615" s="32" t="s">
        <v>6779</v>
      </c>
      <c r="I2615" s="32" t="s">
        <v>6779</v>
      </c>
      <c r="J2615" s="32" t="s">
        <v>6779</v>
      </c>
      <c r="K2615" s="33" t="n">
        <f aca="false">COUNTIF(B2615:J2615,"&lt;0.05")</f>
        <v>1</v>
      </c>
      <c r="L2615" s="34" t="n">
        <f aca="false">COUNTIF(B2615:J2615,"&lt;0.005556")</f>
        <v>0</v>
      </c>
    </row>
    <row r="2616" customFormat="false" ht="12.75" hidden="false" customHeight="false" outlineLevel="0" collapsed="false">
      <c r="A2616" s="32" t="s">
        <v>2351</v>
      </c>
      <c r="B2616" s="32" t="n">
        <v>0.675</v>
      </c>
      <c r="C2616" s="32" t="n">
        <v>0.27</v>
      </c>
      <c r="D2616" s="32" t="n">
        <v>0.265</v>
      </c>
      <c r="E2616" s="32" t="n">
        <v>0.126</v>
      </c>
      <c r="F2616" s="32" t="n">
        <v>0.556</v>
      </c>
      <c r="G2616" s="32" t="n">
        <v>0.374</v>
      </c>
      <c r="H2616" s="32" t="n">
        <v>0.459</v>
      </c>
      <c r="I2616" s="32" t="n">
        <v>0.479</v>
      </c>
      <c r="J2616" s="32" t="n">
        <v>0.19</v>
      </c>
      <c r="K2616" s="33" t="n">
        <f aca="false">COUNTIF(B2616:J2616,"&lt;0.05")</f>
        <v>0</v>
      </c>
      <c r="L2616" s="34" t="n">
        <f aca="false">COUNTIF(B2616:J2616,"&lt;0.005556")</f>
        <v>0</v>
      </c>
    </row>
    <row r="2617" customFormat="false" ht="12.75" hidden="false" customHeight="false" outlineLevel="0" collapsed="false">
      <c r="A2617" s="32" t="s">
        <v>6960</v>
      </c>
      <c r="B2617" s="32" t="n">
        <v>0.967</v>
      </c>
      <c r="C2617" s="32" t="s">
        <v>6779</v>
      </c>
      <c r="D2617" s="32" t="n">
        <v>0.971</v>
      </c>
      <c r="E2617" s="32" t="n">
        <v>0.998</v>
      </c>
      <c r="F2617" s="32" t="s">
        <v>6779</v>
      </c>
      <c r="G2617" s="32" t="s">
        <v>6779</v>
      </c>
      <c r="H2617" s="32" t="s">
        <v>6779</v>
      </c>
      <c r="I2617" s="32" t="s">
        <v>6779</v>
      </c>
      <c r="J2617" s="32" t="s">
        <v>6779</v>
      </c>
      <c r="K2617" s="33" t="n">
        <f aca="false">COUNTIF(B2617:J2617,"&lt;0.05")</f>
        <v>0</v>
      </c>
      <c r="L2617" s="34" t="n">
        <f aca="false">COUNTIF(B2617:J2617,"&lt;0.005556")</f>
        <v>0</v>
      </c>
    </row>
    <row r="2618" customFormat="false" ht="12.75" hidden="false" customHeight="false" outlineLevel="0" collapsed="false">
      <c r="A2618" s="32" t="s">
        <v>6961</v>
      </c>
      <c r="B2618" s="32" t="n">
        <v>0.537</v>
      </c>
      <c r="C2618" s="32" t="n">
        <v>0.433</v>
      </c>
      <c r="D2618" s="32" t="n">
        <v>0.264</v>
      </c>
      <c r="E2618" s="32" t="n">
        <v>0.248</v>
      </c>
      <c r="F2618" s="32" t="n">
        <v>0.557</v>
      </c>
      <c r="G2618" s="32" t="n">
        <v>0.596</v>
      </c>
      <c r="H2618" s="32" t="n">
        <v>0.704</v>
      </c>
      <c r="I2618" s="32" t="n">
        <v>0.032</v>
      </c>
      <c r="J2618" s="32" t="n">
        <v>0.073</v>
      </c>
      <c r="K2618" s="33" t="n">
        <f aca="false">COUNTIF(B2618:J2618,"&lt;0.05")</f>
        <v>1</v>
      </c>
      <c r="L2618" s="34" t="n">
        <f aca="false">COUNTIF(B2618:J2618,"&lt;0.005556")</f>
        <v>0</v>
      </c>
    </row>
    <row r="2619" customFormat="false" ht="12.75" hidden="false" customHeight="false" outlineLevel="0" collapsed="false">
      <c r="A2619" s="32" t="s">
        <v>6962</v>
      </c>
      <c r="B2619" s="32" t="n">
        <v>0.965</v>
      </c>
      <c r="C2619" s="32" t="n">
        <v>1</v>
      </c>
      <c r="D2619" s="32" t="n">
        <v>1</v>
      </c>
      <c r="E2619" s="32" t="s">
        <v>6779</v>
      </c>
      <c r="F2619" s="32" t="s">
        <v>6779</v>
      </c>
      <c r="G2619" s="32" t="s">
        <v>6779</v>
      </c>
      <c r="H2619" s="32" t="s">
        <v>6779</v>
      </c>
      <c r="I2619" s="32" t="s">
        <v>6779</v>
      </c>
      <c r="J2619" s="32" t="n">
        <v>0.974</v>
      </c>
      <c r="K2619" s="33" t="n">
        <f aca="false">COUNTIF(B2619:J2619,"&lt;0.05")</f>
        <v>0</v>
      </c>
      <c r="L2619" s="34" t="n">
        <f aca="false">COUNTIF(B2619:J2619,"&lt;0.005556")</f>
        <v>0</v>
      </c>
    </row>
    <row r="2620" customFormat="false" ht="12.75" hidden="false" customHeight="false" outlineLevel="0" collapsed="false">
      <c r="A2620" s="32" t="s">
        <v>6963</v>
      </c>
      <c r="B2620" s="32" t="n">
        <v>0.638</v>
      </c>
      <c r="C2620" s="32" t="n">
        <v>0.237</v>
      </c>
      <c r="D2620" s="32" t="n">
        <v>0.688</v>
      </c>
      <c r="E2620" s="32" t="n">
        <v>0.193</v>
      </c>
      <c r="F2620" s="32" t="n">
        <v>0.654</v>
      </c>
      <c r="G2620" s="32" t="n">
        <v>0.53</v>
      </c>
      <c r="H2620" s="32" t="n">
        <v>0.464</v>
      </c>
      <c r="I2620" s="32" t="n">
        <v>0.704</v>
      </c>
      <c r="J2620" s="32" t="n">
        <v>0.569</v>
      </c>
      <c r="K2620" s="33" t="n">
        <f aca="false">COUNTIF(B2620:J2620,"&lt;0.05")</f>
        <v>0</v>
      </c>
      <c r="L2620" s="34" t="n">
        <f aca="false">COUNTIF(B2620:J2620,"&lt;0.005556")</f>
        <v>0</v>
      </c>
    </row>
    <row r="2621" customFormat="false" ht="12.75" hidden="false" customHeight="false" outlineLevel="0" collapsed="false">
      <c r="A2621" s="32" t="s">
        <v>6964</v>
      </c>
      <c r="B2621" s="32" t="n">
        <v>0.023</v>
      </c>
      <c r="C2621" s="32" t="n">
        <v>0.972</v>
      </c>
      <c r="D2621" s="32" t="n">
        <v>0.162</v>
      </c>
      <c r="E2621" s="32" t="n">
        <v>0.247</v>
      </c>
      <c r="F2621" s="32" t="n">
        <v>0.654</v>
      </c>
      <c r="G2621" s="32" t="n">
        <v>0.654</v>
      </c>
      <c r="H2621" s="32" t="n">
        <v>0.166</v>
      </c>
      <c r="I2621" s="32" t="n">
        <v>0.877</v>
      </c>
      <c r="J2621" s="32" t="n">
        <v>0.299</v>
      </c>
      <c r="K2621" s="33" t="n">
        <f aca="false">COUNTIF(B2621:J2621,"&lt;0.05")</f>
        <v>1</v>
      </c>
      <c r="L2621" s="34" t="n">
        <f aca="false">COUNTIF(B2621:J2621,"&lt;0.005556")</f>
        <v>0</v>
      </c>
    </row>
    <row r="2622" customFormat="false" ht="12.75" hidden="false" customHeight="false" outlineLevel="0" collapsed="false">
      <c r="A2622" s="32" t="s">
        <v>6965</v>
      </c>
      <c r="B2622" s="32" t="n">
        <v>0.402</v>
      </c>
      <c r="C2622" s="32" t="n">
        <v>0.474</v>
      </c>
      <c r="D2622" s="32" t="n">
        <v>0.972</v>
      </c>
      <c r="E2622" s="32" t="n">
        <v>0.584</v>
      </c>
      <c r="F2622" s="32" t="n">
        <v>0.558</v>
      </c>
      <c r="G2622" s="32" t="n">
        <v>0.513</v>
      </c>
      <c r="H2622" s="32" t="n">
        <v>0.695</v>
      </c>
      <c r="I2622" s="32" t="n">
        <v>0.738</v>
      </c>
      <c r="J2622" s="32" t="n">
        <v>0.501</v>
      </c>
      <c r="K2622" s="33" t="n">
        <f aca="false">COUNTIF(B2622:J2622,"&lt;0.05")</f>
        <v>0</v>
      </c>
      <c r="L2622" s="34" t="n">
        <f aca="false">COUNTIF(B2622:J2622,"&lt;0.005556")</f>
        <v>0</v>
      </c>
    </row>
    <row r="2623" customFormat="false" ht="12.75" hidden="false" customHeight="false" outlineLevel="0" collapsed="false">
      <c r="A2623" s="32" t="s">
        <v>6966</v>
      </c>
      <c r="B2623" s="32" t="n">
        <v>0.965</v>
      </c>
      <c r="C2623" s="32" t="n">
        <v>1</v>
      </c>
      <c r="D2623" s="32" t="s">
        <v>6779</v>
      </c>
      <c r="E2623" s="32" t="n">
        <v>1</v>
      </c>
      <c r="F2623" s="32" t="n">
        <v>0.974</v>
      </c>
      <c r="G2623" s="32" t="s">
        <v>6779</v>
      </c>
      <c r="H2623" s="32" t="n">
        <v>0.964</v>
      </c>
      <c r="I2623" s="32" t="n">
        <v>0.881</v>
      </c>
      <c r="J2623" s="32" t="s">
        <v>6779</v>
      </c>
      <c r="K2623" s="33" t="n">
        <f aca="false">COUNTIF(B2623:J2623,"&lt;0.05")</f>
        <v>0</v>
      </c>
      <c r="L2623" s="34" t="n">
        <f aca="false">COUNTIF(B2623:J2623,"&lt;0.005556")</f>
        <v>0</v>
      </c>
    </row>
    <row r="2624" customFormat="false" ht="12.75" hidden="false" customHeight="false" outlineLevel="0" collapsed="false">
      <c r="A2624" s="32" t="s">
        <v>6967</v>
      </c>
      <c r="B2624" s="32" t="n">
        <v>0.033</v>
      </c>
      <c r="C2624" s="32" t="n">
        <v>0.971</v>
      </c>
      <c r="D2624" s="32" t="n">
        <v>1</v>
      </c>
      <c r="E2624" s="32" t="n">
        <v>1</v>
      </c>
      <c r="F2624" s="32" t="n">
        <v>0.976</v>
      </c>
      <c r="G2624" s="32" t="n">
        <v>0.776</v>
      </c>
      <c r="H2624" s="32" t="n">
        <v>1</v>
      </c>
      <c r="I2624" s="32" t="n">
        <v>1</v>
      </c>
      <c r="J2624" s="32" t="n">
        <v>0.974</v>
      </c>
      <c r="K2624" s="33" t="n">
        <f aca="false">COUNTIF(B2624:J2624,"&lt;0.05")</f>
        <v>1</v>
      </c>
      <c r="L2624" s="34" t="n">
        <f aca="false">COUNTIF(B2624:J2624,"&lt;0.005556")</f>
        <v>0</v>
      </c>
    </row>
    <row r="2625" customFormat="false" ht="12.75" hidden="false" customHeight="false" outlineLevel="0" collapsed="false">
      <c r="A2625" s="32" t="s">
        <v>6968</v>
      </c>
      <c r="B2625" s="32" t="n">
        <v>0.034</v>
      </c>
      <c r="C2625" s="32" t="n">
        <v>0.971</v>
      </c>
      <c r="D2625" s="32" t="n">
        <v>0.97</v>
      </c>
      <c r="E2625" s="32" t="n">
        <v>0.965</v>
      </c>
      <c r="F2625" s="32" t="n">
        <v>1</v>
      </c>
      <c r="G2625" s="32" t="n">
        <v>1</v>
      </c>
      <c r="H2625" s="32" t="s">
        <v>6779</v>
      </c>
      <c r="I2625" s="32" t="n">
        <v>0.959</v>
      </c>
      <c r="J2625" s="32" t="n">
        <v>1</v>
      </c>
      <c r="K2625" s="33" t="n">
        <f aca="false">COUNTIF(B2625:J2625,"&lt;0.05")</f>
        <v>1</v>
      </c>
      <c r="L2625" s="34" t="n">
        <f aca="false">COUNTIF(B2625:J2625,"&lt;0.005556")</f>
        <v>0</v>
      </c>
    </row>
    <row r="2626" customFormat="false" ht="12.75" hidden="false" customHeight="false" outlineLevel="0" collapsed="false">
      <c r="A2626" s="32" t="s">
        <v>6969</v>
      </c>
      <c r="B2626" s="32" t="n">
        <v>0.967</v>
      </c>
      <c r="C2626" s="32" t="n">
        <v>0.832</v>
      </c>
      <c r="D2626" s="32" t="n">
        <v>0.97</v>
      </c>
      <c r="E2626" s="32" t="n">
        <v>0.988</v>
      </c>
      <c r="F2626" s="32" t="n">
        <v>1</v>
      </c>
      <c r="G2626" s="32" t="s">
        <v>6779</v>
      </c>
      <c r="H2626" s="32" t="s">
        <v>6779</v>
      </c>
      <c r="I2626" s="32" t="n">
        <v>1</v>
      </c>
      <c r="J2626" s="32" t="n">
        <v>0.975</v>
      </c>
      <c r="K2626" s="33" t="n">
        <f aca="false">COUNTIF(B2626:J2626,"&lt;0.05")</f>
        <v>0</v>
      </c>
      <c r="L2626" s="34" t="n">
        <f aca="false">COUNTIF(B2626:J2626,"&lt;0.005556")</f>
        <v>0</v>
      </c>
    </row>
    <row r="2627" customFormat="false" ht="12.75" hidden="false" customHeight="false" outlineLevel="0" collapsed="false">
      <c r="A2627" s="32" t="s">
        <v>6970</v>
      </c>
      <c r="B2627" s="32" t="s">
        <v>6779</v>
      </c>
      <c r="C2627" s="32" t="n">
        <v>1</v>
      </c>
      <c r="D2627" s="32" t="n">
        <v>1</v>
      </c>
      <c r="E2627" s="32" t="s">
        <v>6779</v>
      </c>
      <c r="F2627" s="32" t="n">
        <v>1</v>
      </c>
      <c r="G2627" s="32" t="s">
        <v>6779</v>
      </c>
      <c r="H2627" s="32" t="n">
        <v>1</v>
      </c>
      <c r="I2627" s="32" t="s">
        <v>6779</v>
      </c>
      <c r="J2627" s="32" t="n">
        <v>0.92</v>
      </c>
      <c r="K2627" s="33" t="n">
        <f aca="false">COUNTIF(B2627:J2627,"&lt;0.05")</f>
        <v>0</v>
      </c>
      <c r="L2627" s="34" t="n">
        <f aca="false">COUNTIF(B2627:J2627,"&lt;0.005556")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K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RowHeight="15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22.01"/>
    <col collapsed="false" customWidth="true" hidden="false" outlineLevel="0" max="9" min="3" style="0" width="8.67"/>
    <col collapsed="false" customWidth="true" hidden="false" outlineLevel="0" max="10" min="10" style="0" width="9.71"/>
    <col collapsed="false" customWidth="true" hidden="false" outlineLevel="0" max="1025" min="11" style="0" width="8.67"/>
  </cols>
  <sheetData>
    <row r="3" customFormat="false" ht="15" hidden="false" customHeight="false" outlineLevel="0" collapsed="false">
      <c r="B3" s="42" t="s">
        <v>6971</v>
      </c>
      <c r="C3" s="43" t="s">
        <v>6972</v>
      </c>
      <c r="D3" s="44" t="s">
        <v>6973</v>
      </c>
      <c r="E3" s="44" t="s">
        <v>6974</v>
      </c>
      <c r="F3" s="44" t="s">
        <v>6975</v>
      </c>
      <c r="G3" s="44" t="s">
        <v>6976</v>
      </c>
      <c r="H3" s="44" t="s">
        <v>6977</v>
      </c>
      <c r="I3" s="44" t="s">
        <v>6978</v>
      </c>
      <c r="J3" s="44" t="s">
        <v>6979</v>
      </c>
      <c r="K3" s="45" t="s">
        <v>6980</v>
      </c>
    </row>
    <row r="4" customFormat="false" ht="15" hidden="false" customHeight="false" outlineLevel="0" collapsed="false">
      <c r="B4" s="46" t="s">
        <v>6981</v>
      </c>
      <c r="C4" s="47" t="s">
        <v>6982</v>
      </c>
      <c r="D4" s="48" t="s">
        <v>6982</v>
      </c>
      <c r="E4" s="48" t="s">
        <v>6982</v>
      </c>
      <c r="F4" s="48" t="s">
        <v>6982</v>
      </c>
      <c r="G4" s="49" t="n">
        <v>2</v>
      </c>
      <c r="H4" s="48" t="n">
        <v>249</v>
      </c>
      <c r="I4" s="50" t="n">
        <v>2178</v>
      </c>
      <c r="J4" s="50"/>
      <c r="K4" s="0" t="s">
        <v>6983</v>
      </c>
    </row>
    <row r="5" customFormat="false" ht="15" hidden="false" customHeight="false" outlineLevel="0" collapsed="false">
      <c r="B5" s="46" t="s">
        <v>6984</v>
      </c>
      <c r="C5" s="51" t="s">
        <v>6982</v>
      </c>
      <c r="D5" s="50" t="s">
        <v>6982</v>
      </c>
      <c r="E5" s="50" t="s">
        <v>6982</v>
      </c>
      <c r="F5" s="50" t="s">
        <v>6982</v>
      </c>
      <c r="G5" s="52" t="n">
        <v>3</v>
      </c>
      <c r="H5" s="50" t="n">
        <v>249</v>
      </c>
      <c r="I5" s="50" t="n">
        <v>2178</v>
      </c>
      <c r="J5" s="50"/>
      <c r="K5" s="0" t="s">
        <v>6983</v>
      </c>
    </row>
    <row r="6" customFormat="false" ht="15" hidden="false" customHeight="false" outlineLevel="0" collapsed="false">
      <c r="B6" s="46" t="s">
        <v>6985</v>
      </c>
      <c r="C6" s="51" t="s">
        <v>6982</v>
      </c>
      <c r="D6" s="50" t="s">
        <v>6982</v>
      </c>
      <c r="E6" s="50" t="s">
        <v>6982</v>
      </c>
      <c r="F6" s="50"/>
      <c r="G6" s="52" t="n">
        <v>2</v>
      </c>
      <c r="H6" s="50" t="n">
        <v>208</v>
      </c>
      <c r="I6" s="50" t="n">
        <v>2178</v>
      </c>
      <c r="J6" s="50"/>
      <c r="K6" s="0" t="s">
        <v>6983</v>
      </c>
    </row>
    <row r="7" customFormat="false" ht="15" hidden="false" customHeight="false" outlineLevel="0" collapsed="false">
      <c r="B7" s="46" t="s">
        <v>6986</v>
      </c>
      <c r="C7" s="51" t="s">
        <v>6982</v>
      </c>
      <c r="D7" s="50"/>
      <c r="E7" s="50" t="s">
        <v>6982</v>
      </c>
      <c r="F7" s="50" t="s">
        <v>6982</v>
      </c>
      <c r="G7" s="52" t="n">
        <v>2</v>
      </c>
      <c r="H7" s="50" t="n">
        <v>185</v>
      </c>
      <c r="I7" s="50" t="n">
        <v>2178</v>
      </c>
      <c r="J7" s="50" t="s">
        <v>6987</v>
      </c>
      <c r="K7" s="0" t="s">
        <v>6983</v>
      </c>
    </row>
    <row r="8" customFormat="false" ht="15" hidden="false" customHeight="false" outlineLevel="0" collapsed="false">
      <c r="B8" s="46" t="s">
        <v>6986</v>
      </c>
      <c r="C8" s="51" t="s">
        <v>6982</v>
      </c>
      <c r="D8" s="50"/>
      <c r="E8" s="50" t="s">
        <v>6982</v>
      </c>
      <c r="F8" s="50" t="s">
        <v>6982</v>
      </c>
      <c r="G8" s="52" t="n">
        <v>3</v>
      </c>
      <c r="H8" s="50" t="n">
        <v>185</v>
      </c>
      <c r="I8" s="50" t="n">
        <v>2178</v>
      </c>
      <c r="J8" s="50" t="s">
        <v>6987</v>
      </c>
      <c r="K8" s="0" t="s">
        <v>6983</v>
      </c>
    </row>
    <row r="9" customFormat="false" ht="15" hidden="false" customHeight="false" outlineLevel="0" collapsed="false">
      <c r="B9" s="46" t="s">
        <v>6988</v>
      </c>
      <c r="C9" s="51" t="s">
        <v>6982</v>
      </c>
      <c r="D9" s="50"/>
      <c r="E9" s="50" t="s">
        <v>6982</v>
      </c>
      <c r="F9" s="50"/>
      <c r="G9" s="52" t="n">
        <v>2</v>
      </c>
      <c r="H9" s="50" t="n">
        <v>144</v>
      </c>
      <c r="I9" s="50" t="n">
        <v>2178</v>
      </c>
      <c r="J9" s="50" t="s">
        <v>6987</v>
      </c>
      <c r="K9" s="0" t="s">
        <v>6983</v>
      </c>
    </row>
    <row r="10" customFormat="false" ht="15" hidden="false" customHeight="false" outlineLevel="0" collapsed="false">
      <c r="B10" s="46" t="s">
        <v>6989</v>
      </c>
      <c r="C10" s="51"/>
      <c r="D10" s="50" t="s">
        <v>6982</v>
      </c>
      <c r="E10" s="50" t="s">
        <v>6982</v>
      </c>
      <c r="F10" s="50" t="s">
        <v>6982</v>
      </c>
      <c r="G10" s="52" t="n">
        <v>2</v>
      </c>
      <c r="H10" s="50" t="n">
        <v>170</v>
      </c>
      <c r="I10" s="50" t="n">
        <v>2178</v>
      </c>
      <c r="J10" s="50" t="s">
        <v>6987</v>
      </c>
      <c r="K10" s="0" t="s">
        <v>6983</v>
      </c>
    </row>
    <row r="11" customFormat="false" ht="15" hidden="false" customHeight="false" outlineLevel="0" collapsed="false">
      <c r="B11" s="46" t="s">
        <v>6990</v>
      </c>
      <c r="C11" s="51"/>
      <c r="D11" s="50"/>
      <c r="E11" s="50" t="s">
        <v>6982</v>
      </c>
      <c r="F11" s="50" t="s">
        <v>6982</v>
      </c>
      <c r="G11" s="52" t="n">
        <v>2</v>
      </c>
      <c r="H11" s="50" t="n">
        <v>106</v>
      </c>
      <c r="I11" s="50" t="n">
        <v>2178</v>
      </c>
      <c r="J11" s="50" t="s">
        <v>6987</v>
      </c>
      <c r="K11" s="0" t="s">
        <v>6983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J270"/>
  <sheetViews>
    <sheetView showFormulas="false" showGridLines="true" showRowColHeaders="true" showZeros="true" rightToLeft="false" tabSelected="false" showOutlineSymbols="true" defaultGridColor="true" view="normal" topLeftCell="A172" colorId="64" zoomScale="99" zoomScaleNormal="99" zoomScalePageLayoutView="100" workbookViewId="0">
      <selection pane="topLeft" activeCell="G34" activeCellId="0" sqref="G34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0" t="s">
        <v>6472</v>
      </c>
      <c r="C1" s="0" t="s">
        <v>6475</v>
      </c>
      <c r="D1" s="0" t="s">
        <v>6477</v>
      </c>
      <c r="E1" s="0" t="s">
        <v>6480</v>
      </c>
      <c r="F1" s="0" t="s">
        <v>6482</v>
      </c>
      <c r="G1" s="0" t="s">
        <v>6484</v>
      </c>
      <c r="H1" s="0" t="s">
        <v>6486</v>
      </c>
      <c r="I1" s="0" t="s">
        <v>6489</v>
      </c>
      <c r="J1" s="0" t="s">
        <v>6492</v>
      </c>
      <c r="K1" s="0" t="s">
        <v>6495</v>
      </c>
      <c r="L1" s="0" t="s">
        <v>6498</v>
      </c>
      <c r="M1" s="0" t="s">
        <v>6501</v>
      </c>
      <c r="N1" s="0" t="s">
        <v>6504</v>
      </c>
      <c r="O1" s="0" t="s">
        <v>6506</v>
      </c>
      <c r="P1" s="0" t="s">
        <v>6508</v>
      </c>
      <c r="Q1" s="0" t="s">
        <v>6510</v>
      </c>
      <c r="R1" s="0" t="s">
        <v>6512</v>
      </c>
      <c r="S1" s="0" t="s">
        <v>6514</v>
      </c>
      <c r="T1" s="0" t="s">
        <v>6515</v>
      </c>
      <c r="U1" s="0" t="s">
        <v>6516</v>
      </c>
      <c r="V1" s="0" t="s">
        <v>6517</v>
      </c>
      <c r="W1" s="0" t="s">
        <v>6518</v>
      </c>
      <c r="X1" s="0" t="s">
        <v>6519</v>
      </c>
      <c r="Y1" s="0" t="s">
        <v>6520</v>
      </c>
      <c r="Z1" s="0" t="s">
        <v>6521</v>
      </c>
      <c r="AA1" s="0" t="s">
        <v>6522</v>
      </c>
      <c r="AB1" s="0" t="s">
        <v>6523</v>
      </c>
      <c r="AC1" s="0" t="s">
        <v>6524</v>
      </c>
      <c r="AD1" s="0" t="s">
        <v>6525</v>
      </c>
      <c r="AE1" s="0" t="s">
        <v>6526</v>
      </c>
      <c r="AF1" s="0" t="s">
        <v>6527</v>
      </c>
      <c r="AG1" s="0" t="s">
        <v>6528</v>
      </c>
      <c r="AH1" s="0" t="s">
        <v>6529</v>
      </c>
      <c r="AI1" s="0" t="s">
        <v>6530</v>
      </c>
      <c r="AJ1" s="0" t="s">
        <v>6531</v>
      </c>
      <c r="AK1" s="0" t="s">
        <v>6532</v>
      </c>
      <c r="AL1" s="0" t="s">
        <v>6533</v>
      </c>
      <c r="AM1" s="0" t="s">
        <v>6534</v>
      </c>
      <c r="AN1" s="0" t="s">
        <v>6535</v>
      </c>
      <c r="AO1" s="0" t="s">
        <v>6536</v>
      </c>
      <c r="AP1" s="0" t="s">
        <v>6537</v>
      </c>
      <c r="AQ1" s="0" t="s">
        <v>6538</v>
      </c>
      <c r="AR1" s="0" t="s">
        <v>6539</v>
      </c>
      <c r="AS1" s="0" t="s">
        <v>6540</v>
      </c>
      <c r="AT1" s="0" t="s">
        <v>6541</v>
      </c>
      <c r="AU1" s="0" t="s">
        <v>6542</v>
      </c>
      <c r="AV1" s="0" t="s">
        <v>6543</v>
      </c>
      <c r="AW1" s="0" t="s">
        <v>6544</v>
      </c>
      <c r="AX1" s="0" t="s">
        <v>6545</v>
      </c>
      <c r="AY1" s="0" t="s">
        <v>6546</v>
      </c>
      <c r="AZ1" s="0" t="s">
        <v>6547</v>
      </c>
      <c r="BA1" s="0" t="s">
        <v>6548</v>
      </c>
      <c r="BB1" s="0" t="s">
        <v>6549</v>
      </c>
      <c r="BC1" s="0" t="s">
        <v>6550</v>
      </c>
      <c r="BD1" s="0" t="s">
        <v>6551</v>
      </c>
      <c r="BE1" s="0" t="s">
        <v>6552</v>
      </c>
      <c r="BF1" s="0" t="s">
        <v>6553</v>
      </c>
      <c r="BG1" s="0" t="s">
        <v>6554</v>
      </c>
      <c r="BH1" s="0" t="s">
        <v>6555</v>
      </c>
      <c r="BI1" s="0" t="s">
        <v>6556</v>
      </c>
      <c r="BJ1" s="0" t="s">
        <v>6557</v>
      </c>
      <c r="BK1" s="0" t="s">
        <v>6558</v>
      </c>
      <c r="BL1" s="0" t="s">
        <v>6559</v>
      </c>
      <c r="BM1" s="0" t="s">
        <v>6560</v>
      </c>
      <c r="BN1" s="0" t="s">
        <v>6561</v>
      </c>
      <c r="BO1" s="0" t="s">
        <v>6562</v>
      </c>
      <c r="BP1" s="0" t="s">
        <v>6563</v>
      </c>
      <c r="BQ1" s="0" t="s">
        <v>6564</v>
      </c>
      <c r="BR1" s="0" t="s">
        <v>6565</v>
      </c>
      <c r="BS1" s="0" t="s">
        <v>6566</v>
      </c>
      <c r="BT1" s="0" t="s">
        <v>6567</v>
      </c>
      <c r="BU1" s="0" t="s">
        <v>6568</v>
      </c>
      <c r="BV1" s="0" t="s">
        <v>6569</v>
      </c>
      <c r="BW1" s="0" t="s">
        <v>6570</v>
      </c>
      <c r="BX1" s="0" t="s">
        <v>6571</v>
      </c>
      <c r="BY1" s="0" t="s">
        <v>6572</v>
      </c>
      <c r="BZ1" s="0" t="s">
        <v>6573</v>
      </c>
      <c r="CA1" s="0" t="s">
        <v>6574</v>
      </c>
      <c r="CB1" s="0" t="s">
        <v>6575</v>
      </c>
      <c r="CC1" s="0" t="s">
        <v>6576</v>
      </c>
      <c r="CD1" s="0" t="s">
        <v>6577</v>
      </c>
      <c r="CE1" s="0" t="s">
        <v>6578</v>
      </c>
      <c r="CF1" s="0" t="s">
        <v>6579</v>
      </c>
      <c r="CG1" s="0" t="s">
        <v>6580</v>
      </c>
      <c r="CH1" s="0" t="s">
        <v>6581</v>
      </c>
      <c r="CI1" s="0" t="s">
        <v>6582</v>
      </c>
      <c r="CJ1" s="0" t="s">
        <v>6583</v>
      </c>
      <c r="CK1" s="0" t="s">
        <v>6584</v>
      </c>
      <c r="CL1" s="0" t="s">
        <v>6585</v>
      </c>
      <c r="CM1" s="0" t="s">
        <v>6586</v>
      </c>
      <c r="CN1" s="0" t="s">
        <v>6587</v>
      </c>
      <c r="CO1" s="0" t="s">
        <v>6588</v>
      </c>
      <c r="CP1" s="0" t="s">
        <v>6589</v>
      </c>
      <c r="CQ1" s="0" t="s">
        <v>6590</v>
      </c>
      <c r="CR1" s="0" t="s">
        <v>6591</v>
      </c>
      <c r="CS1" s="0" t="s">
        <v>6592</v>
      </c>
      <c r="CT1" s="0" t="s">
        <v>6593</v>
      </c>
      <c r="CU1" s="0" t="s">
        <v>6594</v>
      </c>
      <c r="CV1" s="0" t="s">
        <v>6595</v>
      </c>
      <c r="CW1" s="0" t="s">
        <v>6596</v>
      </c>
      <c r="CX1" s="0" t="s">
        <v>6597</v>
      </c>
      <c r="CY1" s="0" t="s">
        <v>6598</v>
      </c>
      <c r="CZ1" s="0" t="s">
        <v>6599</v>
      </c>
      <c r="DA1" s="0" t="s">
        <v>6600</v>
      </c>
      <c r="DB1" s="0" t="s">
        <v>6601</v>
      </c>
      <c r="DC1" s="0" t="s">
        <v>6602</v>
      </c>
      <c r="DD1" s="0" t="s">
        <v>6603</v>
      </c>
      <c r="DE1" s="0" t="s">
        <v>6604</v>
      </c>
      <c r="DF1" s="0" t="s">
        <v>6605</v>
      </c>
      <c r="DG1" s="0" t="s">
        <v>6606</v>
      </c>
      <c r="DH1" s="0" t="s">
        <v>6607</v>
      </c>
      <c r="DI1" s="0" t="s">
        <v>6608</v>
      </c>
      <c r="DJ1" s="0" t="s">
        <v>6609</v>
      </c>
      <c r="DK1" s="0" t="s">
        <v>6610</v>
      </c>
      <c r="DL1" s="0" t="s">
        <v>6611</v>
      </c>
      <c r="DM1" s="0" t="s">
        <v>6612</v>
      </c>
      <c r="DN1" s="0" t="s">
        <v>6613</v>
      </c>
      <c r="DO1" s="0" t="s">
        <v>6614</v>
      </c>
      <c r="DP1" s="0" t="s">
        <v>6615</v>
      </c>
      <c r="DQ1" s="0" t="s">
        <v>6616</v>
      </c>
      <c r="DR1" s="0" t="s">
        <v>6617</v>
      </c>
      <c r="DS1" s="0" t="s">
        <v>6618</v>
      </c>
      <c r="DT1" s="0" t="s">
        <v>6619</v>
      </c>
      <c r="DU1" s="0" t="s">
        <v>6620</v>
      </c>
      <c r="DV1" s="0" t="s">
        <v>6621</v>
      </c>
      <c r="DW1" s="0" t="s">
        <v>6622</v>
      </c>
      <c r="DX1" s="0" t="s">
        <v>6623</v>
      </c>
      <c r="DY1" s="0" t="s">
        <v>6624</v>
      </c>
      <c r="DZ1" s="0" t="s">
        <v>6625</v>
      </c>
      <c r="EA1" s="0" t="s">
        <v>6626</v>
      </c>
      <c r="EB1" s="0" t="s">
        <v>6627</v>
      </c>
      <c r="EC1" s="0" t="s">
        <v>6628</v>
      </c>
      <c r="ED1" s="0" t="s">
        <v>6629</v>
      </c>
      <c r="EE1" s="0" t="s">
        <v>6630</v>
      </c>
      <c r="EF1" s="0" t="s">
        <v>6631</v>
      </c>
      <c r="EG1" s="0" t="s">
        <v>6632</v>
      </c>
      <c r="EH1" s="0" t="s">
        <v>6633</v>
      </c>
      <c r="EI1" s="0" t="s">
        <v>6634</v>
      </c>
      <c r="EJ1" s="0" t="s">
        <v>6635</v>
      </c>
      <c r="EK1" s="0" t="s">
        <v>6636</v>
      </c>
      <c r="EL1" s="0" t="s">
        <v>6637</v>
      </c>
      <c r="EM1" s="0" t="s">
        <v>6638</v>
      </c>
      <c r="EN1" s="0" t="s">
        <v>6639</v>
      </c>
      <c r="EO1" s="0" t="s">
        <v>6640</v>
      </c>
      <c r="EP1" s="0" t="s">
        <v>6641</v>
      </c>
      <c r="EQ1" s="0" t="s">
        <v>6642</v>
      </c>
      <c r="ER1" s="0" t="s">
        <v>6643</v>
      </c>
      <c r="ES1" s="0" t="s">
        <v>6644</v>
      </c>
      <c r="ET1" s="0" t="s">
        <v>6645</v>
      </c>
      <c r="EU1" s="0" t="s">
        <v>6646</v>
      </c>
      <c r="EV1" s="0" t="s">
        <v>6647</v>
      </c>
      <c r="EW1" s="0" t="s">
        <v>6648</v>
      </c>
      <c r="EX1" s="0" t="s">
        <v>6649</v>
      </c>
      <c r="EY1" s="0" t="s">
        <v>6650</v>
      </c>
      <c r="EZ1" s="0" t="s">
        <v>6651</v>
      </c>
      <c r="FA1" s="0" t="s">
        <v>6652</v>
      </c>
      <c r="FB1" s="0" t="s">
        <v>6653</v>
      </c>
      <c r="FC1" s="0" t="s">
        <v>6654</v>
      </c>
      <c r="FD1" s="0" t="s">
        <v>6655</v>
      </c>
      <c r="FE1" s="0" t="s">
        <v>6656</v>
      </c>
      <c r="FF1" s="0" t="s">
        <v>6657</v>
      </c>
      <c r="FG1" s="0" t="s">
        <v>6658</v>
      </c>
      <c r="FH1" s="0" t="s">
        <v>6659</v>
      </c>
      <c r="FI1" s="0" t="s">
        <v>6660</v>
      </c>
      <c r="FJ1" s="0" t="s">
        <v>6661</v>
      </c>
      <c r="FK1" s="0" t="s">
        <v>6662</v>
      </c>
      <c r="FL1" s="0" t="s">
        <v>6663</v>
      </c>
      <c r="FM1" s="0" t="s">
        <v>6664</v>
      </c>
      <c r="FN1" s="0" t="s">
        <v>6665</v>
      </c>
      <c r="FO1" s="0" t="s">
        <v>6666</v>
      </c>
      <c r="FP1" s="0" t="s">
        <v>6667</v>
      </c>
      <c r="FQ1" s="0" t="s">
        <v>6668</v>
      </c>
      <c r="FR1" s="0" t="s">
        <v>6669</v>
      </c>
      <c r="FS1" s="0" t="s">
        <v>6670</v>
      </c>
      <c r="FT1" s="0" t="s">
        <v>6671</v>
      </c>
      <c r="FU1" s="0" t="s">
        <v>6672</v>
      </c>
      <c r="FV1" s="0" t="s">
        <v>6673</v>
      </c>
      <c r="FW1" s="0" t="s">
        <v>6674</v>
      </c>
      <c r="FX1" s="0" t="s">
        <v>6675</v>
      </c>
      <c r="FY1" s="0" t="s">
        <v>6676</v>
      </c>
      <c r="FZ1" s="0" t="s">
        <v>6677</v>
      </c>
      <c r="GA1" s="0" t="s">
        <v>6678</v>
      </c>
      <c r="GB1" s="0" t="s">
        <v>6679</v>
      </c>
      <c r="GC1" s="0" t="s">
        <v>6680</v>
      </c>
      <c r="GD1" s="0" t="s">
        <v>6681</v>
      </c>
      <c r="GE1" s="0" t="s">
        <v>6682</v>
      </c>
      <c r="GF1" s="0" t="s">
        <v>6683</v>
      </c>
      <c r="GG1" s="0" t="s">
        <v>6684</v>
      </c>
      <c r="GH1" s="0" t="s">
        <v>6685</v>
      </c>
      <c r="GI1" s="0" t="s">
        <v>6686</v>
      </c>
      <c r="GJ1" s="0" t="s">
        <v>6687</v>
      </c>
      <c r="GK1" s="0" t="s">
        <v>6688</v>
      </c>
      <c r="GL1" s="0" t="s">
        <v>6689</v>
      </c>
      <c r="GM1" s="0" t="s">
        <v>6690</v>
      </c>
      <c r="GN1" s="0" t="s">
        <v>6691</v>
      </c>
      <c r="GO1" s="0" t="s">
        <v>6692</v>
      </c>
      <c r="GP1" s="0" t="s">
        <v>6693</v>
      </c>
      <c r="GQ1" s="0" t="s">
        <v>6694</v>
      </c>
      <c r="GR1" s="0" t="s">
        <v>6695</v>
      </c>
      <c r="GS1" s="0" t="s">
        <v>6696</v>
      </c>
      <c r="GT1" s="0" t="s">
        <v>6697</v>
      </c>
      <c r="GU1" s="0" t="s">
        <v>6698</v>
      </c>
      <c r="GV1" s="0" t="s">
        <v>6699</v>
      </c>
      <c r="GW1" s="0" t="s">
        <v>6700</v>
      </c>
      <c r="GX1" s="0" t="s">
        <v>6701</v>
      </c>
      <c r="GY1" s="0" t="s">
        <v>6702</v>
      </c>
      <c r="GZ1" s="0" t="s">
        <v>6703</v>
      </c>
      <c r="HA1" s="0" t="s">
        <v>6704</v>
      </c>
      <c r="HB1" s="0" t="s">
        <v>6705</v>
      </c>
      <c r="HC1" s="0" t="s">
        <v>6706</v>
      </c>
      <c r="HD1" s="0" t="s">
        <v>6707</v>
      </c>
      <c r="HE1" s="0" t="s">
        <v>6708</v>
      </c>
      <c r="HF1" s="0" t="s">
        <v>6709</v>
      </c>
      <c r="HG1" s="0" t="s">
        <v>6710</v>
      </c>
      <c r="HH1" s="0" t="s">
        <v>6711</v>
      </c>
      <c r="HI1" s="0" t="s">
        <v>6712</v>
      </c>
      <c r="HJ1" s="0" t="s">
        <v>6713</v>
      </c>
      <c r="HK1" s="0" t="s">
        <v>6714</v>
      </c>
      <c r="HL1" s="0" t="s">
        <v>6715</v>
      </c>
      <c r="HM1" s="0" t="s">
        <v>6716</v>
      </c>
      <c r="HN1" s="0" t="s">
        <v>6717</v>
      </c>
      <c r="HO1" s="0" t="s">
        <v>6718</v>
      </c>
      <c r="HP1" s="0" t="s">
        <v>6719</v>
      </c>
      <c r="HQ1" s="0" t="s">
        <v>6720</v>
      </c>
      <c r="HR1" s="0" t="s">
        <v>6721</v>
      </c>
      <c r="HS1" s="0" t="s">
        <v>6722</v>
      </c>
      <c r="HT1" s="0" t="s">
        <v>6723</v>
      </c>
      <c r="HU1" s="0" t="s">
        <v>6724</v>
      </c>
      <c r="HV1" s="0" t="s">
        <v>6725</v>
      </c>
      <c r="HW1" s="0" t="s">
        <v>6726</v>
      </c>
      <c r="HX1" s="0" t="s">
        <v>6727</v>
      </c>
      <c r="HY1" s="0" t="s">
        <v>6728</v>
      </c>
      <c r="HZ1" s="0" t="s">
        <v>6729</v>
      </c>
      <c r="IA1" s="0" t="s">
        <v>6730</v>
      </c>
      <c r="IB1" s="0" t="s">
        <v>6731</v>
      </c>
      <c r="IC1" s="0" t="s">
        <v>6732</v>
      </c>
      <c r="ID1" s="0" t="s">
        <v>6733</v>
      </c>
      <c r="IE1" s="0" t="s">
        <v>6734</v>
      </c>
      <c r="IF1" s="0" t="s">
        <v>6735</v>
      </c>
      <c r="IG1" s="0" t="s">
        <v>6736</v>
      </c>
      <c r="IH1" s="0" t="s">
        <v>6737</v>
      </c>
      <c r="II1" s="0" t="s">
        <v>6738</v>
      </c>
      <c r="IJ1" s="0" t="s">
        <v>6739</v>
      </c>
      <c r="IK1" s="0" t="s">
        <v>6740</v>
      </c>
      <c r="IL1" s="0" t="s">
        <v>6741</v>
      </c>
      <c r="IM1" s="0" t="s">
        <v>6742</v>
      </c>
      <c r="IN1" s="0" t="s">
        <v>6743</v>
      </c>
      <c r="IO1" s="0" t="s">
        <v>6744</v>
      </c>
      <c r="IP1" s="0" t="s">
        <v>6745</v>
      </c>
      <c r="IQ1" s="0" t="s">
        <v>6746</v>
      </c>
      <c r="IR1" s="0" t="s">
        <v>6747</v>
      </c>
      <c r="IS1" s="0" t="s">
        <v>6748</v>
      </c>
      <c r="IT1" s="0" t="s">
        <v>6749</v>
      </c>
      <c r="IU1" s="0" t="s">
        <v>6750</v>
      </c>
      <c r="IV1" s="0" t="s">
        <v>6751</v>
      </c>
      <c r="IW1" s="0" t="s">
        <v>6752</v>
      </c>
      <c r="IX1" s="0" t="s">
        <v>6753</v>
      </c>
      <c r="IY1" s="0" t="s">
        <v>6754</v>
      </c>
      <c r="IZ1" s="0" t="s">
        <v>6755</v>
      </c>
      <c r="JA1" s="0" t="s">
        <v>6756</v>
      </c>
      <c r="JB1" s="0" t="s">
        <v>6757</v>
      </c>
      <c r="JC1" s="0" t="s">
        <v>6758</v>
      </c>
      <c r="JD1" s="0" t="s">
        <v>6759</v>
      </c>
      <c r="JE1" s="0" t="s">
        <v>6760</v>
      </c>
      <c r="JF1" s="0" t="s">
        <v>6761</v>
      </c>
      <c r="JG1" s="0" t="s">
        <v>6762</v>
      </c>
      <c r="JH1" s="0" t="s">
        <v>6763</v>
      </c>
      <c r="JI1" s="0" t="s">
        <v>6764</v>
      </c>
      <c r="JJ1" s="0" t="s">
        <v>6765</v>
      </c>
    </row>
    <row r="2" customFormat="false" ht="15" hidden="false" customHeight="false" outlineLevel="0" collapsed="false">
      <c r="A2" s="0" t="s">
        <v>6472</v>
      </c>
    </row>
    <row r="3" customFormat="false" ht="15" hidden="false" customHeight="false" outlineLevel="0" collapsed="false">
      <c r="A3" s="0" t="s">
        <v>6475</v>
      </c>
      <c r="B3" s="0" t="n">
        <v>0.338747</v>
      </c>
    </row>
    <row r="4" customFormat="false" ht="15" hidden="false" customHeight="false" outlineLevel="0" collapsed="false">
      <c r="A4" s="0" t="s">
        <v>6477</v>
      </c>
      <c r="B4" s="0" t="n">
        <v>0.005669</v>
      </c>
      <c r="C4" s="0" t="n">
        <v>-0.004217</v>
      </c>
    </row>
    <row r="5" customFormat="false" ht="15" hidden="false" customHeight="false" outlineLevel="0" collapsed="false">
      <c r="A5" s="0" t="s">
        <v>6480</v>
      </c>
      <c r="B5" s="0" t="n">
        <v>-0.005019</v>
      </c>
      <c r="C5" s="0" t="n">
        <v>-9.6E-005</v>
      </c>
      <c r="D5" s="0" t="n">
        <v>-0.006508</v>
      </c>
    </row>
    <row r="6" customFormat="false" ht="15" hidden="false" customHeight="false" outlineLevel="0" collapsed="false">
      <c r="A6" s="0" t="s">
        <v>6482</v>
      </c>
      <c r="B6" s="0" t="n">
        <v>0.003285</v>
      </c>
      <c r="C6" s="0" t="n">
        <v>-0.002714</v>
      </c>
      <c r="D6" s="0" t="n">
        <v>0.000818</v>
      </c>
      <c r="E6" s="0" t="n">
        <v>-0.009651</v>
      </c>
    </row>
    <row r="7" customFormat="false" ht="15" hidden="false" customHeight="false" outlineLevel="0" collapsed="false">
      <c r="A7" s="0" t="s">
        <v>6484</v>
      </c>
      <c r="B7" s="0" t="n">
        <v>0.02305</v>
      </c>
      <c r="C7" s="0" t="n">
        <v>0.02058</v>
      </c>
      <c r="D7" s="0" t="n">
        <v>-0.005193</v>
      </c>
      <c r="E7" s="0" t="n">
        <v>0.003919</v>
      </c>
      <c r="F7" s="0" t="n">
        <v>0.001125</v>
      </c>
    </row>
    <row r="8" customFormat="false" ht="15" hidden="false" customHeight="false" outlineLevel="0" collapsed="false">
      <c r="A8" s="0" t="s">
        <v>6486</v>
      </c>
      <c r="B8" s="0" t="n">
        <v>0.015278</v>
      </c>
      <c r="C8" s="0" t="n">
        <v>0.02056</v>
      </c>
      <c r="D8" s="0" t="n">
        <v>-0.019337</v>
      </c>
      <c r="E8" s="0" t="n">
        <v>-0.003703</v>
      </c>
      <c r="F8" s="0" t="n">
        <v>0.014892</v>
      </c>
      <c r="G8" s="0" t="n">
        <v>0.002642</v>
      </c>
    </row>
    <row r="9" customFormat="false" ht="15" hidden="false" customHeight="false" outlineLevel="0" collapsed="false">
      <c r="A9" s="0" t="s">
        <v>6489</v>
      </c>
      <c r="B9" s="0" t="n">
        <v>-0.002961</v>
      </c>
      <c r="C9" s="0" t="n">
        <v>-0.004</v>
      </c>
      <c r="D9" s="0" t="n">
        <v>-0.005736</v>
      </c>
      <c r="E9" s="0" t="n">
        <v>0.021904</v>
      </c>
      <c r="F9" s="0" t="n">
        <v>-0.000366</v>
      </c>
      <c r="G9" s="0" t="n">
        <v>0.002971</v>
      </c>
      <c r="H9" s="0" t="n">
        <v>-0.016048</v>
      </c>
    </row>
    <row r="10" customFormat="false" ht="15" hidden="false" customHeight="false" outlineLevel="0" collapsed="false">
      <c r="A10" s="0" t="s">
        <v>6492</v>
      </c>
      <c r="B10" s="0" t="n">
        <v>0.015377</v>
      </c>
      <c r="C10" s="0" t="n">
        <v>-0.005866</v>
      </c>
      <c r="D10" s="0" t="n">
        <v>-0.001361</v>
      </c>
      <c r="E10" s="0" t="n">
        <v>0.008712</v>
      </c>
      <c r="F10" s="0" t="n">
        <v>0.000288</v>
      </c>
      <c r="G10" s="0" t="n">
        <v>0.006849</v>
      </c>
      <c r="H10" s="0" t="n">
        <v>-0.033131</v>
      </c>
      <c r="I10" s="0" t="n">
        <v>0.012042</v>
      </c>
    </row>
    <row r="11" customFormat="false" ht="15" hidden="false" customHeight="false" outlineLevel="0" collapsed="false">
      <c r="A11" s="0" t="s">
        <v>6495</v>
      </c>
      <c r="B11" s="0" t="n">
        <v>0.011613</v>
      </c>
      <c r="C11" s="0" t="n">
        <v>0.013072</v>
      </c>
      <c r="D11" s="0" t="n">
        <v>0.042752</v>
      </c>
      <c r="E11" s="0" t="n">
        <v>0.008272</v>
      </c>
      <c r="F11" s="0" t="n">
        <v>-0.002215</v>
      </c>
      <c r="G11" s="0" t="n">
        <v>0.007034</v>
      </c>
      <c r="H11" s="0" t="n">
        <v>-0.01736</v>
      </c>
      <c r="I11" s="0" t="n">
        <v>0.000817</v>
      </c>
      <c r="J11" s="0" t="n">
        <v>-0.005394</v>
      </c>
    </row>
    <row r="12" customFormat="false" ht="15" hidden="false" customHeight="false" outlineLevel="0" collapsed="false">
      <c r="A12" s="0" t="s">
        <v>6498</v>
      </c>
      <c r="B12" s="0" t="n">
        <v>0.013708</v>
      </c>
      <c r="C12" s="0" t="n">
        <v>0.009883</v>
      </c>
      <c r="D12" s="0" t="n">
        <v>0.010138</v>
      </c>
      <c r="E12" s="0" t="n">
        <v>-0.006557</v>
      </c>
      <c r="F12" s="0" t="n">
        <v>0.005115</v>
      </c>
      <c r="G12" s="0" t="n">
        <v>0.022517</v>
      </c>
      <c r="H12" s="0" t="n">
        <v>-0.001429</v>
      </c>
      <c r="I12" s="0" t="n">
        <v>0.004386</v>
      </c>
      <c r="J12" s="0" t="n">
        <v>0.003315</v>
      </c>
      <c r="K12" s="0" t="n">
        <v>-0.008325</v>
      </c>
    </row>
    <row r="13" customFormat="false" ht="15" hidden="false" customHeight="false" outlineLevel="0" collapsed="false">
      <c r="A13" s="0" t="s">
        <v>6501</v>
      </c>
      <c r="B13" s="0" t="n">
        <v>0.002915</v>
      </c>
      <c r="C13" s="0" t="n">
        <v>-0.009498</v>
      </c>
      <c r="D13" s="0" t="n">
        <v>-0.005571</v>
      </c>
      <c r="E13" s="0" t="n">
        <v>-0.001394</v>
      </c>
      <c r="F13" s="0" t="n">
        <v>-0.017118</v>
      </c>
      <c r="G13" s="0" t="n">
        <v>-0.005182</v>
      </c>
      <c r="H13" s="0" t="n">
        <v>-0.000551</v>
      </c>
      <c r="I13" s="0" t="n">
        <v>0.00139</v>
      </c>
      <c r="J13" s="0" t="n">
        <v>0.014405</v>
      </c>
      <c r="K13" s="0" t="n">
        <v>0.010827</v>
      </c>
      <c r="L13" s="0" t="n">
        <v>0.029983</v>
      </c>
    </row>
    <row r="14" customFormat="false" ht="15" hidden="false" customHeight="false" outlineLevel="0" collapsed="false">
      <c r="A14" s="0" t="s">
        <v>6504</v>
      </c>
      <c r="B14" s="0" t="n">
        <v>-0.014119</v>
      </c>
      <c r="C14" s="0" t="n">
        <v>-0.009896</v>
      </c>
      <c r="D14" s="0" t="n">
        <v>0.010919</v>
      </c>
      <c r="E14" s="0" t="n">
        <v>0.017272</v>
      </c>
      <c r="F14" s="0" t="n">
        <v>-0.00726</v>
      </c>
      <c r="G14" s="0" t="n">
        <v>-0.00757</v>
      </c>
      <c r="H14" s="0" t="n">
        <v>-0.005429</v>
      </c>
      <c r="I14" s="0" t="n">
        <v>-0.009797</v>
      </c>
      <c r="J14" s="0" t="n">
        <v>-0.004717</v>
      </c>
      <c r="K14" s="0" t="n">
        <v>0.008339</v>
      </c>
      <c r="L14" s="0" t="n">
        <v>0.008181</v>
      </c>
      <c r="M14" s="0" t="n">
        <v>-0.004261</v>
      </c>
    </row>
    <row r="15" customFormat="false" ht="15" hidden="false" customHeight="false" outlineLevel="0" collapsed="false">
      <c r="A15" s="0" t="s">
        <v>6506</v>
      </c>
      <c r="B15" s="0" t="n">
        <v>-0.002419</v>
      </c>
      <c r="C15" s="0" t="n">
        <v>-0.007143</v>
      </c>
      <c r="D15" s="0" t="n">
        <v>-0.004225</v>
      </c>
      <c r="E15" s="0" t="n">
        <v>0.01259</v>
      </c>
      <c r="F15" s="0" t="n">
        <v>2.8E-005</v>
      </c>
      <c r="G15" s="0" t="n">
        <v>-0.008602</v>
      </c>
      <c r="H15" s="0" t="n">
        <v>-0.00969</v>
      </c>
      <c r="I15" s="0" t="n">
        <v>0.020025</v>
      </c>
      <c r="J15" s="0" t="n">
        <v>0.010636</v>
      </c>
      <c r="K15" s="0" t="n">
        <v>0.00565</v>
      </c>
      <c r="L15" s="0" t="n">
        <v>-0.007858</v>
      </c>
      <c r="M15" s="0" t="n">
        <v>-0.001162</v>
      </c>
      <c r="N15" s="0" t="n">
        <v>-0.02769</v>
      </c>
    </row>
    <row r="16" customFormat="false" ht="15" hidden="false" customHeight="false" outlineLevel="0" collapsed="false">
      <c r="A16" s="0" t="s">
        <v>6508</v>
      </c>
      <c r="B16" s="0" t="n">
        <v>-0.000801</v>
      </c>
      <c r="C16" s="0" t="n">
        <v>-0.000572</v>
      </c>
      <c r="D16" s="0" t="n">
        <v>0.01303</v>
      </c>
      <c r="E16" s="0" t="n">
        <v>0.00546</v>
      </c>
      <c r="F16" s="0" t="n">
        <v>0.025484</v>
      </c>
      <c r="G16" s="0" t="n">
        <v>-0.023955</v>
      </c>
      <c r="H16" s="0" t="n">
        <v>-0.011016</v>
      </c>
      <c r="I16" s="0" t="n">
        <v>0.010882</v>
      </c>
      <c r="J16" s="0" t="n">
        <v>0.014568</v>
      </c>
      <c r="K16" s="0" t="n">
        <v>0.026395</v>
      </c>
      <c r="L16" s="0" t="n">
        <v>7.5E-005</v>
      </c>
      <c r="M16" s="0" t="n">
        <v>-0.00555</v>
      </c>
      <c r="N16" s="0" t="n">
        <v>-0.002158</v>
      </c>
      <c r="O16" s="0" t="n">
        <v>-0.014345</v>
      </c>
    </row>
    <row r="17" customFormat="false" ht="15" hidden="false" customHeight="false" outlineLevel="0" collapsed="false">
      <c r="A17" s="0" t="s">
        <v>6510</v>
      </c>
      <c r="B17" s="0" t="n">
        <v>0.016894</v>
      </c>
      <c r="C17" s="0" t="n">
        <v>0.020563</v>
      </c>
      <c r="D17" s="0" t="n">
        <v>-0.002691</v>
      </c>
      <c r="E17" s="0" t="n">
        <v>0.003569</v>
      </c>
      <c r="F17" s="0" t="n">
        <v>-0.007001</v>
      </c>
      <c r="G17" s="0" t="n">
        <v>0.01246</v>
      </c>
      <c r="H17" s="0" t="n">
        <v>0.020853</v>
      </c>
      <c r="I17" s="0" t="n">
        <v>-0.005581</v>
      </c>
      <c r="J17" s="0" t="n">
        <v>0.007019</v>
      </c>
      <c r="K17" s="0" t="n">
        <v>0.012345</v>
      </c>
      <c r="L17" s="0" t="n">
        <v>-0.002361</v>
      </c>
      <c r="M17" s="0" t="n">
        <v>-0.015995</v>
      </c>
      <c r="N17" s="0" t="n">
        <v>0.021876</v>
      </c>
      <c r="O17" s="0" t="n">
        <v>0.019175</v>
      </c>
      <c r="P17" s="0" t="n">
        <v>0.01863</v>
      </c>
    </row>
    <row r="18" customFormat="false" ht="15" hidden="false" customHeight="false" outlineLevel="0" collapsed="false">
      <c r="A18" s="0" t="s">
        <v>6512</v>
      </c>
      <c r="B18" s="0" t="n">
        <v>-0.003466</v>
      </c>
      <c r="C18" s="0" t="n">
        <v>0.003992</v>
      </c>
      <c r="D18" s="0" t="n">
        <v>0.006041</v>
      </c>
      <c r="E18" s="0" t="n">
        <v>-0.026146</v>
      </c>
      <c r="F18" s="0" t="n">
        <v>-0.014656</v>
      </c>
      <c r="G18" s="0" t="n">
        <v>0.000505</v>
      </c>
      <c r="H18" s="0" t="n">
        <v>-0.009914</v>
      </c>
      <c r="I18" s="0" t="n">
        <v>0.007077</v>
      </c>
      <c r="J18" s="0" t="n">
        <v>-0.007319</v>
      </c>
      <c r="K18" s="0" t="n">
        <v>-0.010897</v>
      </c>
      <c r="L18" s="0" t="n">
        <v>0.026532</v>
      </c>
      <c r="M18" s="0" t="n">
        <v>-1E-006</v>
      </c>
      <c r="N18" s="0" t="n">
        <v>0.012428</v>
      </c>
      <c r="O18" s="0" t="n">
        <v>-0.002087</v>
      </c>
      <c r="P18" s="0" t="n">
        <v>-0.006695</v>
      </c>
      <c r="Q18" s="0" t="n">
        <v>0.016566</v>
      </c>
    </row>
    <row r="19" customFormat="false" ht="15" hidden="false" customHeight="false" outlineLevel="0" collapsed="false">
      <c r="A19" s="0" t="s">
        <v>6514</v>
      </c>
      <c r="B19" s="0" t="n">
        <v>0.006908</v>
      </c>
      <c r="C19" s="0" t="n">
        <v>0.016674</v>
      </c>
      <c r="D19" s="0" t="n">
        <v>0.02222</v>
      </c>
      <c r="E19" s="0" t="n">
        <v>0.010454</v>
      </c>
      <c r="F19" s="0" t="n">
        <v>0.003423</v>
      </c>
      <c r="G19" s="0" t="n">
        <v>0.007297</v>
      </c>
      <c r="H19" s="0" t="n">
        <v>-0.006347</v>
      </c>
      <c r="I19" s="0" t="n">
        <v>0.01613</v>
      </c>
      <c r="J19" s="0" t="n">
        <v>-0.012656</v>
      </c>
      <c r="K19" s="0" t="n">
        <v>0.012557</v>
      </c>
      <c r="L19" s="0" t="n">
        <v>-0.003224</v>
      </c>
      <c r="M19" s="0" t="n">
        <v>0.001954</v>
      </c>
      <c r="N19" s="0" t="n">
        <v>0.011626</v>
      </c>
      <c r="O19" s="0" t="n">
        <v>0.014189</v>
      </c>
      <c r="P19" s="0" t="n">
        <v>-0.000189</v>
      </c>
      <c r="Q19" s="0" t="n">
        <v>0.014221</v>
      </c>
      <c r="R19" s="0" t="n">
        <v>0.016778</v>
      </c>
    </row>
    <row r="20" customFormat="false" ht="15" hidden="false" customHeight="false" outlineLevel="0" collapsed="false">
      <c r="A20" s="0" t="s">
        <v>6515</v>
      </c>
      <c r="B20" s="0" t="n">
        <v>-0.005457</v>
      </c>
      <c r="C20" s="0" t="n">
        <v>-0.001587</v>
      </c>
      <c r="D20" s="0" t="n">
        <v>0.020249</v>
      </c>
      <c r="E20" s="0" t="n">
        <v>-0.01148</v>
      </c>
      <c r="F20" s="0" t="n">
        <v>-0.01558</v>
      </c>
      <c r="G20" s="0" t="n">
        <v>-0.016543</v>
      </c>
      <c r="H20" s="0" t="n">
        <v>0.005324</v>
      </c>
      <c r="I20" s="0" t="n">
        <v>-0.008359</v>
      </c>
      <c r="J20" s="0" t="n">
        <v>-0.003172</v>
      </c>
      <c r="K20" s="0" t="n">
        <v>0.019353</v>
      </c>
      <c r="L20" s="0" t="n">
        <v>0.008409</v>
      </c>
      <c r="M20" s="0" t="n">
        <v>0.022724</v>
      </c>
      <c r="N20" s="0" t="n">
        <v>0.014665</v>
      </c>
      <c r="O20" s="0" t="n">
        <v>0.026966</v>
      </c>
      <c r="P20" s="0" t="n">
        <v>-0.012148</v>
      </c>
      <c r="Q20" s="0" t="n">
        <v>5.5E-005</v>
      </c>
      <c r="R20" s="0" t="n">
        <v>-0.010288</v>
      </c>
      <c r="S20" s="0" t="n">
        <v>-0.002421</v>
      </c>
    </row>
    <row r="21" customFormat="false" ht="15" hidden="false" customHeight="false" outlineLevel="0" collapsed="false">
      <c r="A21" s="0" t="s">
        <v>6516</v>
      </c>
      <c r="B21" s="0" t="n">
        <v>0.012909</v>
      </c>
      <c r="C21" s="0" t="n">
        <v>0.005413</v>
      </c>
      <c r="D21" s="0" t="n">
        <v>-0.008405</v>
      </c>
      <c r="E21" s="0" t="n">
        <v>0.013964</v>
      </c>
      <c r="F21" s="0" t="n">
        <v>0.001772</v>
      </c>
      <c r="G21" s="0" t="n">
        <v>-0.011016</v>
      </c>
      <c r="H21" s="0" t="n">
        <v>-0.002085</v>
      </c>
      <c r="I21" s="0" t="n">
        <v>0.011792</v>
      </c>
      <c r="J21" s="0" t="n">
        <v>0.005347</v>
      </c>
      <c r="K21" s="0" t="n">
        <v>-0.003606</v>
      </c>
      <c r="L21" s="0" t="n">
        <v>-0.01025</v>
      </c>
      <c r="M21" s="0" t="n">
        <v>0.009977</v>
      </c>
      <c r="N21" s="0" t="n">
        <v>0.013968</v>
      </c>
      <c r="O21" s="0" t="n">
        <v>-0.003778</v>
      </c>
      <c r="P21" s="0" t="n">
        <v>0.016767</v>
      </c>
      <c r="Q21" s="0" t="n">
        <v>0.01042</v>
      </c>
      <c r="R21" s="0" t="n">
        <v>0.010827</v>
      </c>
      <c r="S21" s="0" t="n">
        <v>0.012782</v>
      </c>
      <c r="T21" s="0" t="n">
        <v>0.003991</v>
      </c>
    </row>
    <row r="22" customFormat="false" ht="15" hidden="false" customHeight="false" outlineLevel="0" collapsed="false">
      <c r="A22" s="0" t="s">
        <v>6517</v>
      </c>
      <c r="B22" s="0" t="n">
        <v>-0.014404</v>
      </c>
      <c r="C22" s="0" t="n">
        <v>-0.019965</v>
      </c>
      <c r="D22" s="0" t="n">
        <v>0.000563</v>
      </c>
      <c r="E22" s="0" t="n">
        <v>-0.011461</v>
      </c>
      <c r="F22" s="0" t="n">
        <v>0.006839</v>
      </c>
      <c r="G22" s="0" t="n">
        <v>0.007509</v>
      </c>
      <c r="H22" s="0" t="n">
        <v>-0.00938</v>
      </c>
      <c r="I22" s="0" t="n">
        <v>-0.01539</v>
      </c>
      <c r="J22" s="0" t="n">
        <v>-0.00356</v>
      </c>
      <c r="K22" s="0" t="n">
        <v>0.024573</v>
      </c>
      <c r="L22" s="0" t="n">
        <v>0.008624</v>
      </c>
      <c r="M22" s="0" t="n">
        <v>-0.007529</v>
      </c>
      <c r="N22" s="0" t="n">
        <v>-0.01791</v>
      </c>
      <c r="O22" s="0" t="n">
        <v>0.000939</v>
      </c>
      <c r="P22" s="0" t="n">
        <v>-0.001468</v>
      </c>
      <c r="Q22" s="0" t="n">
        <v>-0.015687</v>
      </c>
      <c r="R22" s="0" t="n">
        <v>-0.005605</v>
      </c>
      <c r="S22" s="0" t="n">
        <v>0.010862</v>
      </c>
      <c r="T22" s="0" t="n">
        <v>0.010133</v>
      </c>
      <c r="U22" s="0" t="n">
        <v>0.004374</v>
      </c>
    </row>
    <row r="23" customFormat="false" ht="15" hidden="false" customHeight="false" outlineLevel="0" collapsed="false">
      <c r="A23" s="0" t="s">
        <v>6518</v>
      </c>
      <c r="B23" s="0" t="n">
        <v>-0.009698</v>
      </c>
      <c r="C23" s="0" t="n">
        <v>-0.013707</v>
      </c>
      <c r="D23" s="0" t="n">
        <v>3.8E-005</v>
      </c>
      <c r="E23" s="0" t="n">
        <v>-0.017037</v>
      </c>
      <c r="F23" s="0" t="n">
        <v>0.009861</v>
      </c>
      <c r="G23" s="0" t="n">
        <v>0.014831</v>
      </c>
      <c r="H23" s="0" t="n">
        <v>-0.008508</v>
      </c>
      <c r="I23" s="0" t="n">
        <v>-0.010217</v>
      </c>
      <c r="J23" s="0" t="n">
        <v>-0.010213</v>
      </c>
      <c r="K23" s="0" t="n">
        <v>0.025445</v>
      </c>
      <c r="L23" s="0" t="n">
        <v>0.014871</v>
      </c>
      <c r="M23" s="0" t="n">
        <v>-0.005582</v>
      </c>
      <c r="N23" s="0" t="n">
        <v>-0.014256</v>
      </c>
      <c r="O23" s="0" t="n">
        <v>-0.007863</v>
      </c>
      <c r="P23" s="0" t="n">
        <v>-0.00093</v>
      </c>
      <c r="Q23" s="0" t="n">
        <v>-0.019114</v>
      </c>
      <c r="R23" s="0" t="n">
        <v>-0.010107</v>
      </c>
      <c r="S23" s="0" t="n">
        <v>0.008509</v>
      </c>
      <c r="T23" s="0" t="n">
        <v>0.013693</v>
      </c>
      <c r="U23" s="0" t="n">
        <v>-0.002279</v>
      </c>
      <c r="V23" s="0" t="n">
        <v>0.429082</v>
      </c>
    </row>
    <row r="24" customFormat="false" ht="15" hidden="false" customHeight="false" outlineLevel="0" collapsed="false">
      <c r="A24" s="0" t="s">
        <v>6519</v>
      </c>
      <c r="B24" s="0" t="n">
        <v>0.013603</v>
      </c>
      <c r="C24" s="0" t="n">
        <v>0.003843</v>
      </c>
      <c r="D24" s="0" t="n">
        <v>0.018023</v>
      </c>
      <c r="E24" s="0" t="n">
        <v>0.023062</v>
      </c>
      <c r="F24" s="0" t="n">
        <v>-0.002856</v>
      </c>
      <c r="G24" s="0" t="n">
        <v>0.033662</v>
      </c>
      <c r="H24" s="0" t="n">
        <v>-0.018537</v>
      </c>
      <c r="I24" s="0" t="n">
        <v>-0.00649</v>
      </c>
      <c r="J24" s="0" t="n">
        <v>0.007616</v>
      </c>
      <c r="K24" s="0" t="n">
        <v>0.029173</v>
      </c>
      <c r="L24" s="0" t="n">
        <v>0.013392</v>
      </c>
      <c r="M24" s="0" t="n">
        <v>0.008845</v>
      </c>
      <c r="N24" s="0" t="n">
        <v>0.002458</v>
      </c>
      <c r="O24" s="0" t="n">
        <v>-0.003996</v>
      </c>
      <c r="P24" s="0" t="n">
        <v>-0.016649</v>
      </c>
      <c r="Q24" s="0" t="n">
        <v>0.0131</v>
      </c>
      <c r="R24" s="0" t="n">
        <v>-0.017129</v>
      </c>
      <c r="S24" s="0" t="n">
        <v>0.001704</v>
      </c>
      <c r="T24" s="0" t="n">
        <v>0.026775</v>
      </c>
      <c r="U24" s="0" t="n">
        <v>0.007041</v>
      </c>
      <c r="V24" s="0" t="n">
        <v>0.005174</v>
      </c>
      <c r="W24" s="0" t="n">
        <v>-0.001479</v>
      </c>
    </row>
    <row r="25" customFormat="false" ht="15" hidden="false" customHeight="false" outlineLevel="0" collapsed="false">
      <c r="A25" s="0" t="s">
        <v>6520</v>
      </c>
      <c r="B25" s="0" t="n">
        <v>0.016857</v>
      </c>
      <c r="C25" s="0" t="n">
        <v>0.011814</v>
      </c>
      <c r="D25" s="0" t="n">
        <v>-0.014423</v>
      </c>
      <c r="E25" s="0" t="n">
        <v>-0.008421</v>
      </c>
      <c r="F25" s="0" t="n">
        <v>-0.021211</v>
      </c>
      <c r="G25" s="0" t="n">
        <v>-0.025399</v>
      </c>
      <c r="H25" s="0" t="n">
        <v>-0.014318</v>
      </c>
      <c r="I25" s="0" t="n">
        <v>0.014497</v>
      </c>
      <c r="J25" s="0" t="n">
        <v>0.01515</v>
      </c>
      <c r="K25" s="0" t="n">
        <v>-0.012479</v>
      </c>
      <c r="L25" s="0" t="n">
        <v>0.009766</v>
      </c>
      <c r="M25" s="0" t="n">
        <v>-0.00978</v>
      </c>
      <c r="N25" s="0" t="n">
        <v>0.00658</v>
      </c>
      <c r="O25" s="0" t="n">
        <v>0.020593</v>
      </c>
      <c r="P25" s="0" t="n">
        <v>-0.000637</v>
      </c>
      <c r="Q25" s="0" t="n">
        <v>-0.01525</v>
      </c>
      <c r="R25" s="0" t="n">
        <v>-0.01753</v>
      </c>
      <c r="S25" s="0" t="n">
        <v>0.004311</v>
      </c>
      <c r="T25" s="0" t="n">
        <v>0.018094</v>
      </c>
      <c r="U25" s="0" t="n">
        <v>-0.00164</v>
      </c>
      <c r="V25" s="0" t="n">
        <v>-0.010009</v>
      </c>
      <c r="W25" s="0" t="n">
        <v>-0.011287</v>
      </c>
      <c r="X25" s="0" t="n">
        <v>0.008782</v>
      </c>
    </row>
    <row r="26" customFormat="false" ht="15" hidden="false" customHeight="false" outlineLevel="0" collapsed="false">
      <c r="A26" s="0" t="s">
        <v>6521</v>
      </c>
      <c r="B26" s="0" t="n">
        <v>0.006527</v>
      </c>
      <c r="C26" s="0" t="n">
        <v>0.001611</v>
      </c>
      <c r="D26" s="0" t="n">
        <v>0.024953</v>
      </c>
      <c r="E26" s="0" t="n">
        <v>0.010327</v>
      </c>
      <c r="F26" s="0" t="n">
        <v>-0.004167</v>
      </c>
      <c r="G26" s="0" t="n">
        <v>0.023356</v>
      </c>
      <c r="H26" s="0" t="n">
        <v>0.029599</v>
      </c>
      <c r="I26" s="0" t="n">
        <v>0.020791</v>
      </c>
      <c r="J26" s="0" t="n">
        <v>0.002095</v>
      </c>
      <c r="K26" s="0" t="n">
        <v>0.008192</v>
      </c>
      <c r="L26" s="0" t="n">
        <v>-0.006514</v>
      </c>
      <c r="M26" s="0" t="n">
        <v>0.002426</v>
      </c>
      <c r="N26" s="0" t="n">
        <v>0.003273</v>
      </c>
      <c r="O26" s="0" t="n">
        <v>-0.01138</v>
      </c>
      <c r="P26" s="0" t="n">
        <v>0.009614</v>
      </c>
      <c r="Q26" s="0" t="n">
        <v>-0.017556</v>
      </c>
      <c r="R26" s="0" t="n">
        <v>0.011875</v>
      </c>
      <c r="S26" s="0" t="n">
        <v>0.020312</v>
      </c>
      <c r="T26" s="0" t="n">
        <v>0.002352</v>
      </c>
      <c r="U26" s="0" t="n">
        <v>-0.014695</v>
      </c>
      <c r="V26" s="0" t="n">
        <v>0.010829</v>
      </c>
      <c r="W26" s="0" t="n">
        <v>0.003102</v>
      </c>
      <c r="X26" s="0" t="n">
        <v>0.002497</v>
      </c>
      <c r="Y26" s="0" t="n">
        <v>-0.001666</v>
      </c>
    </row>
    <row r="27" customFormat="false" ht="15" hidden="false" customHeight="false" outlineLevel="0" collapsed="false">
      <c r="A27" s="0" t="s">
        <v>6522</v>
      </c>
      <c r="B27" s="0" t="n">
        <v>0.020226</v>
      </c>
      <c r="C27" s="0" t="n">
        <v>-0.004661</v>
      </c>
      <c r="D27" s="0" t="n">
        <v>-0.013904</v>
      </c>
      <c r="E27" s="0" t="n">
        <v>-0.001593</v>
      </c>
      <c r="F27" s="0" t="n">
        <v>-0.003794</v>
      </c>
      <c r="G27" s="0" t="n">
        <v>0.011979</v>
      </c>
      <c r="H27" s="0" t="n">
        <v>-0.007114</v>
      </c>
      <c r="I27" s="0" t="n">
        <v>0.004502</v>
      </c>
      <c r="J27" s="0" t="n">
        <v>0.018729</v>
      </c>
      <c r="K27" s="0" t="n">
        <v>0.018777</v>
      </c>
      <c r="L27" s="0" t="n">
        <v>0.014283</v>
      </c>
      <c r="M27" s="0" t="n">
        <v>-0.002038</v>
      </c>
      <c r="N27" s="0" t="n">
        <v>0.01371</v>
      </c>
      <c r="O27" s="0" t="n">
        <v>-0.005444</v>
      </c>
      <c r="P27" s="0" t="n">
        <v>0.021428</v>
      </c>
      <c r="Q27" s="0" t="n">
        <v>-0.004599</v>
      </c>
      <c r="R27" s="0" t="n">
        <v>0.013861</v>
      </c>
      <c r="S27" s="0" t="n">
        <v>0.011516</v>
      </c>
      <c r="T27" s="0" t="n">
        <v>-0.008562</v>
      </c>
      <c r="U27" s="0" t="n">
        <v>0.010624</v>
      </c>
      <c r="V27" s="0" t="n">
        <v>0.037191</v>
      </c>
      <c r="W27" s="0" t="n">
        <v>0.038063</v>
      </c>
      <c r="X27" s="0" t="n">
        <v>0.004483</v>
      </c>
      <c r="Y27" s="0" t="n">
        <v>0.006769</v>
      </c>
      <c r="Z27" s="0" t="n">
        <v>0.012526</v>
      </c>
    </row>
    <row r="28" customFormat="false" ht="15" hidden="false" customHeight="false" outlineLevel="0" collapsed="false">
      <c r="A28" s="0" t="s">
        <v>6523</v>
      </c>
      <c r="B28" s="0" t="n">
        <v>-0.001259</v>
      </c>
      <c r="C28" s="0" t="n">
        <v>-0.007724</v>
      </c>
      <c r="D28" s="0" t="n">
        <v>0.008819</v>
      </c>
      <c r="E28" s="0" t="n">
        <v>0.008294</v>
      </c>
      <c r="F28" s="0" t="n">
        <v>-0.013909</v>
      </c>
      <c r="G28" s="0" t="n">
        <v>-0.00681</v>
      </c>
      <c r="H28" s="0" t="n">
        <v>-0.003254</v>
      </c>
      <c r="I28" s="0" t="n">
        <v>-0.002814</v>
      </c>
      <c r="J28" s="0" t="n">
        <v>-0.001197</v>
      </c>
      <c r="K28" s="0" t="n">
        <v>0.007587</v>
      </c>
      <c r="L28" s="0" t="n">
        <v>0.002109</v>
      </c>
      <c r="M28" s="0" t="n">
        <v>-0.024515</v>
      </c>
      <c r="N28" s="0" t="n">
        <v>0.008837</v>
      </c>
      <c r="O28" s="0" t="n">
        <v>0.004166</v>
      </c>
      <c r="P28" s="0" t="n">
        <v>-0.001158</v>
      </c>
      <c r="Q28" s="0" t="n">
        <v>-0.021923</v>
      </c>
      <c r="R28" s="0" t="n">
        <v>0.020408</v>
      </c>
      <c r="S28" s="0" t="n">
        <v>0.006238</v>
      </c>
      <c r="T28" s="0" t="n">
        <v>-0.020827</v>
      </c>
      <c r="U28" s="0" t="n">
        <v>0.005125</v>
      </c>
      <c r="V28" s="0" t="n">
        <v>-0.023669</v>
      </c>
      <c r="W28" s="0" t="n">
        <v>-0.027097</v>
      </c>
      <c r="X28" s="0" t="n">
        <v>0.013717</v>
      </c>
      <c r="Y28" s="0" t="n">
        <v>0.017616</v>
      </c>
      <c r="Z28" s="0" t="n">
        <v>0.019073</v>
      </c>
      <c r="AA28" s="0" t="n">
        <v>-0.024627</v>
      </c>
    </row>
    <row r="29" customFormat="false" ht="15" hidden="false" customHeight="false" outlineLevel="0" collapsed="false">
      <c r="A29" s="0" t="s">
        <v>6524</v>
      </c>
      <c r="B29" s="0" t="n">
        <v>-0.010554</v>
      </c>
      <c r="C29" s="0" t="n">
        <v>-0.003125</v>
      </c>
      <c r="D29" s="0" t="n">
        <v>-0.000262</v>
      </c>
      <c r="E29" s="0" t="n">
        <v>0.004623</v>
      </c>
      <c r="F29" s="0" t="n">
        <v>0.021034</v>
      </c>
      <c r="G29" s="0" t="n">
        <v>-0.012178</v>
      </c>
      <c r="H29" s="0" t="n">
        <v>0.026314</v>
      </c>
      <c r="I29" s="0" t="n">
        <v>-0.016782</v>
      </c>
      <c r="J29" s="0" t="n">
        <v>-0.012781</v>
      </c>
      <c r="K29" s="0" t="n">
        <v>-0.021967</v>
      </c>
      <c r="L29" s="0" t="n">
        <v>0.002046</v>
      </c>
      <c r="M29" s="0" t="n">
        <v>0.008815</v>
      </c>
      <c r="N29" s="0" t="n">
        <v>-0.007758</v>
      </c>
      <c r="O29" s="0" t="n">
        <v>-0.014814</v>
      </c>
      <c r="P29" s="0" t="n">
        <v>-0.021089</v>
      </c>
      <c r="Q29" s="0" t="n">
        <v>-0.023529</v>
      </c>
      <c r="R29" s="0" t="n">
        <v>0.006977</v>
      </c>
      <c r="S29" s="0" t="n">
        <v>-0.007709</v>
      </c>
      <c r="T29" s="0" t="n">
        <v>-0.008458</v>
      </c>
      <c r="U29" s="0" t="n">
        <v>-0.001318</v>
      </c>
      <c r="V29" s="0" t="n">
        <v>0.003749</v>
      </c>
      <c r="W29" s="0" t="n">
        <v>-0.000753</v>
      </c>
      <c r="X29" s="0" t="n">
        <v>0.003882</v>
      </c>
      <c r="Y29" s="0" t="n">
        <v>-0.014626</v>
      </c>
      <c r="Z29" s="0" t="n">
        <v>0.013167</v>
      </c>
      <c r="AA29" s="0" t="n">
        <v>-0.006884</v>
      </c>
      <c r="AB29" s="0" t="n">
        <v>-0.008937</v>
      </c>
    </row>
    <row r="30" customFormat="false" ht="15" hidden="false" customHeight="false" outlineLevel="0" collapsed="false">
      <c r="A30" s="0" t="s">
        <v>6525</v>
      </c>
      <c r="B30" s="0" t="n">
        <v>0.011679</v>
      </c>
      <c r="C30" s="0" t="n">
        <v>0.009871</v>
      </c>
      <c r="D30" s="0" t="n">
        <v>0.022542</v>
      </c>
      <c r="E30" s="0" t="n">
        <v>0.010754</v>
      </c>
      <c r="F30" s="0" t="n">
        <v>-0.013256</v>
      </c>
      <c r="G30" s="0" t="n">
        <v>0.005612</v>
      </c>
      <c r="H30" s="0" t="n">
        <v>-0.010441</v>
      </c>
      <c r="I30" s="0" t="n">
        <v>0.021437</v>
      </c>
      <c r="J30" s="0" t="n">
        <v>-0.005939</v>
      </c>
      <c r="K30" s="0" t="n">
        <v>0.005828</v>
      </c>
      <c r="L30" s="0" t="n">
        <v>-0.005071</v>
      </c>
      <c r="M30" s="0" t="n">
        <v>0.018345</v>
      </c>
      <c r="N30" s="0" t="n">
        <v>0.00096</v>
      </c>
      <c r="O30" s="0" t="n">
        <v>-0.002489</v>
      </c>
      <c r="P30" s="0" t="n">
        <v>-0.034377</v>
      </c>
      <c r="Q30" s="0" t="n">
        <v>0.009789</v>
      </c>
      <c r="R30" s="0" t="n">
        <v>0.009438</v>
      </c>
      <c r="S30" s="0" t="n">
        <v>-0.00755</v>
      </c>
      <c r="T30" s="0" t="n">
        <v>0.02608</v>
      </c>
      <c r="U30" s="0" t="n">
        <v>0.016235</v>
      </c>
      <c r="V30" s="0" t="n">
        <v>0.018159</v>
      </c>
      <c r="W30" s="0" t="n">
        <v>0.016548</v>
      </c>
      <c r="X30" s="0" t="n">
        <v>-0.013462</v>
      </c>
      <c r="Y30" s="0" t="n">
        <v>0.01088</v>
      </c>
      <c r="Z30" s="0" t="n">
        <v>0.002698</v>
      </c>
      <c r="AA30" s="0" t="n">
        <v>0.00637</v>
      </c>
      <c r="AB30" s="0" t="n">
        <v>0.0026</v>
      </c>
      <c r="AC30" s="0" t="n">
        <v>-0.007799</v>
      </c>
    </row>
    <row r="31" customFormat="false" ht="15" hidden="false" customHeight="false" outlineLevel="0" collapsed="false">
      <c r="A31" s="0" t="s">
        <v>6526</v>
      </c>
      <c r="B31" s="0" t="n">
        <v>0.010776</v>
      </c>
      <c r="C31" s="0" t="n">
        <v>0.017724</v>
      </c>
      <c r="D31" s="0" t="n">
        <v>0.000659</v>
      </c>
      <c r="E31" s="0" t="n">
        <v>0.001139</v>
      </c>
      <c r="F31" s="0" t="n">
        <v>-0.014501</v>
      </c>
      <c r="G31" s="0" t="n">
        <v>0.008185</v>
      </c>
      <c r="H31" s="0" t="n">
        <v>-0.008683</v>
      </c>
      <c r="I31" s="0" t="n">
        <v>0.007232</v>
      </c>
      <c r="J31" s="0" t="n">
        <v>0.005198</v>
      </c>
      <c r="K31" s="0" t="n">
        <v>0.006995</v>
      </c>
      <c r="L31" s="0" t="n">
        <v>0.029375</v>
      </c>
      <c r="M31" s="0" t="n">
        <v>-0.012745</v>
      </c>
      <c r="N31" s="0" t="n">
        <v>-0.001636</v>
      </c>
      <c r="O31" s="0" t="n">
        <v>0.012373</v>
      </c>
      <c r="P31" s="0" t="n">
        <v>0.003972</v>
      </c>
      <c r="Q31" s="0" t="n">
        <v>0.013496</v>
      </c>
      <c r="R31" s="0" t="n">
        <v>0.006379</v>
      </c>
      <c r="S31" s="0" t="n">
        <v>0.004571</v>
      </c>
      <c r="T31" s="0" t="n">
        <v>-0.014969</v>
      </c>
      <c r="U31" s="0" t="n">
        <v>0.00292</v>
      </c>
      <c r="V31" s="0" t="n">
        <v>-0.018886</v>
      </c>
      <c r="W31" s="0" t="n">
        <v>-0.016939</v>
      </c>
      <c r="X31" s="0" t="n">
        <v>-0.026969</v>
      </c>
      <c r="Y31" s="0" t="n">
        <v>0.011112</v>
      </c>
      <c r="Z31" s="0" t="n">
        <v>-0.002481</v>
      </c>
      <c r="AA31" s="0" t="n">
        <v>0.00058</v>
      </c>
      <c r="AB31" s="0" t="n">
        <v>-0.011148</v>
      </c>
      <c r="AC31" s="0" t="n">
        <v>-0.008454</v>
      </c>
      <c r="AD31" s="0" t="n">
        <v>0.018756</v>
      </c>
    </row>
    <row r="32" customFormat="false" ht="15" hidden="false" customHeight="false" outlineLevel="0" collapsed="false">
      <c r="A32" s="0" t="s">
        <v>6527</v>
      </c>
      <c r="B32" s="0" t="n">
        <v>0.012765</v>
      </c>
      <c r="C32" s="0" t="n">
        <v>0.013654</v>
      </c>
      <c r="D32" s="0" t="n">
        <v>0.007379</v>
      </c>
      <c r="E32" s="0" t="n">
        <v>0.001682</v>
      </c>
      <c r="F32" s="0" t="n">
        <v>-0.03358</v>
      </c>
      <c r="G32" s="0" t="n">
        <v>0.013293</v>
      </c>
      <c r="H32" s="0" t="n">
        <v>-0.007339</v>
      </c>
      <c r="I32" s="0" t="n">
        <v>-0.009048</v>
      </c>
      <c r="J32" s="0" t="n">
        <v>0.003856</v>
      </c>
      <c r="K32" s="0" t="n">
        <v>0.01049</v>
      </c>
      <c r="L32" s="0" t="n">
        <v>0.013521</v>
      </c>
      <c r="M32" s="0" t="n">
        <v>0.003112</v>
      </c>
      <c r="N32" s="0" t="n">
        <v>0.01426</v>
      </c>
      <c r="O32" s="0" t="n">
        <v>-0.029892</v>
      </c>
      <c r="P32" s="0" t="n">
        <v>-0.002712</v>
      </c>
      <c r="Q32" s="0" t="n">
        <v>-0.007733</v>
      </c>
      <c r="R32" s="0" t="n">
        <v>-0.01485</v>
      </c>
      <c r="S32" s="0" t="n">
        <v>-0.003221</v>
      </c>
      <c r="T32" s="0" t="n">
        <v>0.050336</v>
      </c>
      <c r="U32" s="0" t="n">
        <v>-0.012934</v>
      </c>
      <c r="V32" s="0" t="n">
        <v>-0.016466</v>
      </c>
      <c r="W32" s="0" t="n">
        <v>-0.018819</v>
      </c>
      <c r="X32" s="0" t="n">
        <v>0.004064</v>
      </c>
      <c r="Y32" s="0" t="n">
        <v>0.025491</v>
      </c>
      <c r="Z32" s="0" t="n">
        <v>0.001014</v>
      </c>
      <c r="AA32" s="0" t="n">
        <v>-0.014737</v>
      </c>
      <c r="AB32" s="0" t="n">
        <v>-0.007653</v>
      </c>
      <c r="AC32" s="0" t="n">
        <v>-0.024846</v>
      </c>
      <c r="AD32" s="0" t="n">
        <v>-0.010311</v>
      </c>
      <c r="AE32" s="0" t="n">
        <v>-0.005557</v>
      </c>
    </row>
    <row r="33" customFormat="false" ht="15" hidden="false" customHeight="false" outlineLevel="0" collapsed="false">
      <c r="A33" s="0" t="s">
        <v>6528</v>
      </c>
      <c r="B33" s="0" t="n">
        <v>0.013165</v>
      </c>
      <c r="C33" s="0" t="n">
        <v>0.015221</v>
      </c>
      <c r="D33" s="0" t="n">
        <v>0.012384</v>
      </c>
      <c r="E33" s="0" t="n">
        <v>0.027845</v>
      </c>
      <c r="F33" s="0" t="n">
        <v>0.001081</v>
      </c>
      <c r="G33" s="0" t="n">
        <v>0.007594</v>
      </c>
      <c r="H33" s="0" t="n">
        <v>0.010307</v>
      </c>
      <c r="I33" s="0" t="n">
        <v>0.006508</v>
      </c>
      <c r="J33" s="0" t="n">
        <v>-0.026405</v>
      </c>
      <c r="K33" s="0" t="n">
        <v>0.002642</v>
      </c>
      <c r="L33" s="0" t="n">
        <v>0.003278</v>
      </c>
      <c r="M33" s="0" t="n">
        <v>0.001408</v>
      </c>
      <c r="N33" s="0" t="n">
        <v>0.015883</v>
      </c>
      <c r="O33" s="0" t="n">
        <v>0.008771</v>
      </c>
      <c r="P33" s="0" t="n">
        <v>-0.013121</v>
      </c>
      <c r="Q33" s="0" t="n">
        <v>0.049067</v>
      </c>
      <c r="R33" s="0" t="n">
        <v>0.011211</v>
      </c>
      <c r="S33" s="0" t="n">
        <v>-0.001211</v>
      </c>
      <c r="T33" s="0" t="n">
        <v>0.026057</v>
      </c>
      <c r="U33" s="0" t="n">
        <v>-0.007883</v>
      </c>
      <c r="V33" s="0" t="n">
        <v>0.030264</v>
      </c>
      <c r="W33" s="0" t="n">
        <v>0.028986</v>
      </c>
      <c r="X33" s="0" t="n">
        <v>0.017631</v>
      </c>
      <c r="Y33" s="0" t="n">
        <v>-0.024448</v>
      </c>
      <c r="Z33" s="0" t="n">
        <v>0.005886</v>
      </c>
      <c r="AA33" s="0" t="n">
        <v>0.003832</v>
      </c>
      <c r="AB33" s="0" t="n">
        <v>0.00274</v>
      </c>
      <c r="AC33" s="0" t="n">
        <v>0.027471</v>
      </c>
      <c r="AD33" s="0" t="n">
        <v>0.004862</v>
      </c>
      <c r="AE33" s="0" t="n">
        <v>-0.007657</v>
      </c>
      <c r="AF33" s="0" t="n">
        <v>0.004894</v>
      </c>
    </row>
    <row r="34" customFormat="false" ht="15" hidden="false" customHeight="false" outlineLevel="0" collapsed="false">
      <c r="A34" s="0" t="s">
        <v>6529</v>
      </c>
      <c r="B34" s="0" t="n">
        <v>0.004003</v>
      </c>
      <c r="C34" s="0" t="n">
        <v>0.002406</v>
      </c>
      <c r="D34" s="0" t="n">
        <v>-0.01155</v>
      </c>
      <c r="E34" s="0" t="n">
        <v>0.011833</v>
      </c>
      <c r="F34" s="0" t="n">
        <v>-0.011828</v>
      </c>
      <c r="G34" s="0" t="n">
        <v>0.012304</v>
      </c>
      <c r="H34" s="0" t="n">
        <v>0.017779</v>
      </c>
      <c r="I34" s="0" t="n">
        <v>0.000866</v>
      </c>
      <c r="J34" s="0" t="n">
        <v>0.00252</v>
      </c>
      <c r="K34" s="0" t="n">
        <v>0.027939</v>
      </c>
      <c r="L34" s="0" t="n">
        <v>-0.009513</v>
      </c>
      <c r="M34" s="0" t="n">
        <v>-0.012474</v>
      </c>
      <c r="N34" s="0" t="n">
        <v>0.005282</v>
      </c>
      <c r="O34" s="0" t="n">
        <v>-0.012702</v>
      </c>
      <c r="P34" s="0" t="n">
        <v>-0.012534</v>
      </c>
      <c r="Q34" s="0" t="n">
        <v>0.023161</v>
      </c>
      <c r="R34" s="0" t="n">
        <v>0.008517</v>
      </c>
      <c r="S34" s="0" t="n">
        <v>0.009047</v>
      </c>
      <c r="T34" s="0" t="n">
        <v>-0.00146</v>
      </c>
      <c r="U34" s="0" t="n">
        <v>0.025836</v>
      </c>
      <c r="V34" s="0" t="n">
        <v>-0.013345</v>
      </c>
      <c r="W34" s="0" t="n">
        <v>-0.012805</v>
      </c>
      <c r="X34" s="0" t="n">
        <v>0.026001</v>
      </c>
      <c r="Y34" s="0" t="n">
        <v>0.023846</v>
      </c>
      <c r="Z34" s="0" t="n">
        <v>0.015188</v>
      </c>
      <c r="AA34" s="0" t="n">
        <v>-0.021779</v>
      </c>
      <c r="AB34" s="0" t="n">
        <v>0.008243</v>
      </c>
      <c r="AC34" s="0" t="n">
        <v>0.017178</v>
      </c>
      <c r="AD34" s="0" t="n">
        <v>0.025658</v>
      </c>
      <c r="AE34" s="0" t="n">
        <v>-0.004393</v>
      </c>
      <c r="AF34" s="0" t="n">
        <v>-0.013296</v>
      </c>
      <c r="AG34" s="0" t="n">
        <v>0.004653</v>
      </c>
    </row>
    <row r="35" customFormat="false" ht="15" hidden="false" customHeight="false" outlineLevel="0" collapsed="false">
      <c r="A35" s="0" t="s">
        <v>6530</v>
      </c>
      <c r="B35" s="0" t="n">
        <v>-0.022311</v>
      </c>
      <c r="C35" s="0" t="n">
        <v>-0.024367</v>
      </c>
      <c r="D35" s="0" t="n">
        <v>0.00974</v>
      </c>
      <c r="E35" s="0" t="n">
        <v>-0.002392</v>
      </c>
      <c r="F35" s="0" t="n">
        <v>0.000122</v>
      </c>
      <c r="G35" s="0" t="n">
        <v>-0.017503</v>
      </c>
      <c r="H35" s="0" t="n">
        <v>-0.01341</v>
      </c>
      <c r="I35" s="0" t="n">
        <v>0.023041</v>
      </c>
      <c r="J35" s="0" t="n">
        <v>0.040245</v>
      </c>
      <c r="K35" s="0" t="n">
        <v>-0.031055</v>
      </c>
      <c r="L35" s="0" t="n">
        <v>-0.00975</v>
      </c>
      <c r="M35" s="0" t="n">
        <v>0.00779</v>
      </c>
      <c r="N35" s="0" t="n">
        <v>0.005653</v>
      </c>
      <c r="O35" s="0" t="n">
        <v>0.003672</v>
      </c>
      <c r="P35" s="0" t="n">
        <v>0.006275</v>
      </c>
      <c r="Q35" s="0" t="n">
        <v>0.005008</v>
      </c>
      <c r="R35" s="0" t="n">
        <v>0.005952</v>
      </c>
      <c r="S35" s="0" t="n">
        <v>0.018119</v>
      </c>
      <c r="T35" s="0" t="n">
        <v>-0.000347</v>
      </c>
      <c r="U35" s="0" t="n">
        <v>0.010556</v>
      </c>
      <c r="V35" s="0" t="n">
        <v>-0.002114</v>
      </c>
      <c r="W35" s="0" t="n">
        <v>-0.004466</v>
      </c>
      <c r="X35" s="0" t="n">
        <v>0.003024</v>
      </c>
      <c r="Y35" s="0" t="n">
        <v>-0.031238</v>
      </c>
      <c r="Z35" s="0" t="n">
        <v>0.031491</v>
      </c>
      <c r="AA35" s="0" t="n">
        <v>0.024877</v>
      </c>
      <c r="AB35" s="0" t="n">
        <v>-0.01265</v>
      </c>
      <c r="AC35" s="0" t="n">
        <v>-0.005656</v>
      </c>
      <c r="AD35" s="0" t="n">
        <v>-0.006274</v>
      </c>
      <c r="AE35" s="0" t="n">
        <v>0.000733</v>
      </c>
      <c r="AF35" s="0" t="n">
        <v>-0.023721</v>
      </c>
      <c r="AG35" s="0" t="n">
        <v>-0.008621</v>
      </c>
      <c r="AH35" s="0" t="n">
        <v>0.003187</v>
      </c>
    </row>
    <row r="36" customFormat="false" ht="15" hidden="false" customHeight="false" outlineLevel="0" collapsed="false">
      <c r="A36" s="0" t="s">
        <v>6531</v>
      </c>
      <c r="B36" s="0" t="n">
        <v>0.006941</v>
      </c>
      <c r="C36" s="0" t="n">
        <v>0.013014</v>
      </c>
      <c r="D36" s="0" t="n">
        <v>0.0121</v>
      </c>
      <c r="E36" s="0" t="n">
        <v>-0.00701</v>
      </c>
      <c r="F36" s="0" t="n">
        <v>-0.019166</v>
      </c>
      <c r="G36" s="0" t="n">
        <v>0.007356</v>
      </c>
      <c r="H36" s="0" t="n">
        <v>0.017287</v>
      </c>
      <c r="I36" s="0" t="n">
        <v>-0.014633</v>
      </c>
      <c r="J36" s="0" t="n">
        <v>0.008829</v>
      </c>
      <c r="K36" s="0" t="n">
        <v>-0.01272</v>
      </c>
      <c r="L36" s="0" t="n">
        <v>-0.026888</v>
      </c>
      <c r="M36" s="0" t="n">
        <v>0.006776</v>
      </c>
      <c r="N36" s="0" t="n">
        <v>-0.006436</v>
      </c>
      <c r="O36" s="0" t="n">
        <v>0.00366</v>
      </c>
      <c r="P36" s="0" t="n">
        <v>-0.01768</v>
      </c>
      <c r="Q36" s="0" t="n">
        <v>0.010981</v>
      </c>
      <c r="R36" s="0" t="n">
        <v>0.005476</v>
      </c>
      <c r="S36" s="0" t="n">
        <v>-0.026431</v>
      </c>
      <c r="T36" s="0" t="n">
        <v>0.010464</v>
      </c>
      <c r="U36" s="0" t="n">
        <v>0.034266</v>
      </c>
      <c r="V36" s="0" t="n">
        <v>-0.004203</v>
      </c>
      <c r="W36" s="0" t="n">
        <v>-0.00978</v>
      </c>
      <c r="X36" s="0" t="n">
        <v>0.000935</v>
      </c>
      <c r="Y36" s="0" t="n">
        <v>-0.003229</v>
      </c>
      <c r="Z36" s="0" t="n">
        <v>0.001991</v>
      </c>
      <c r="AA36" s="0" t="n">
        <v>0.000214</v>
      </c>
      <c r="AB36" s="0" t="n">
        <v>-0.005064</v>
      </c>
      <c r="AC36" s="0" t="n">
        <v>0.00408</v>
      </c>
      <c r="AD36" s="0" t="n">
        <v>0.007946</v>
      </c>
      <c r="AE36" s="0" t="n">
        <v>0.007781</v>
      </c>
      <c r="AF36" s="0" t="n">
        <v>0.020951</v>
      </c>
      <c r="AG36" s="0" t="n">
        <v>0.019736</v>
      </c>
      <c r="AH36" s="0" t="n">
        <v>0.000241</v>
      </c>
      <c r="AI36" s="0" t="n">
        <v>-0.001245</v>
      </c>
    </row>
    <row r="37" customFormat="false" ht="15" hidden="false" customHeight="false" outlineLevel="0" collapsed="false">
      <c r="A37" s="0" t="s">
        <v>6532</v>
      </c>
      <c r="B37" s="0" t="n">
        <v>-0.005991</v>
      </c>
      <c r="C37" s="0" t="n">
        <v>-0.002576</v>
      </c>
      <c r="D37" s="0" t="n">
        <v>-0.002313</v>
      </c>
      <c r="E37" s="0" t="n">
        <v>0.007088</v>
      </c>
      <c r="F37" s="0" t="n">
        <v>0.004808</v>
      </c>
      <c r="G37" s="0" t="n">
        <v>0.026919</v>
      </c>
      <c r="H37" s="0" t="n">
        <v>-0.016249</v>
      </c>
      <c r="I37" s="0" t="n">
        <v>-0.002335</v>
      </c>
      <c r="J37" s="0" t="n">
        <v>-0.006503</v>
      </c>
      <c r="K37" s="0" t="n">
        <v>0.010217</v>
      </c>
      <c r="L37" s="0" t="n">
        <v>-0.024392</v>
      </c>
      <c r="M37" s="0" t="n">
        <v>0.017413</v>
      </c>
      <c r="N37" s="0" t="n">
        <v>-0.014474</v>
      </c>
      <c r="O37" s="0" t="n">
        <v>0.000875</v>
      </c>
      <c r="P37" s="0" t="n">
        <v>0.010426</v>
      </c>
      <c r="Q37" s="0" t="n">
        <v>0.003818</v>
      </c>
      <c r="R37" s="0" t="n">
        <v>-0.026411</v>
      </c>
      <c r="S37" s="0" t="n">
        <v>0.011038</v>
      </c>
      <c r="T37" s="0" t="n">
        <v>0.008102</v>
      </c>
      <c r="U37" s="0" t="n">
        <v>0.024416</v>
      </c>
      <c r="V37" s="0" t="n">
        <v>-0.018352</v>
      </c>
      <c r="W37" s="0" t="n">
        <v>-0.014292</v>
      </c>
      <c r="X37" s="0" t="n">
        <v>0.030883</v>
      </c>
      <c r="Y37" s="0" t="n">
        <v>-0.001829</v>
      </c>
      <c r="Z37" s="0" t="n">
        <v>0.016848</v>
      </c>
      <c r="AA37" s="0" t="n">
        <v>-0.001648</v>
      </c>
      <c r="AB37" s="0" t="n">
        <v>0.02106</v>
      </c>
      <c r="AC37" s="0" t="n">
        <v>0.005733</v>
      </c>
      <c r="AD37" s="0" t="n">
        <v>-0.008816</v>
      </c>
      <c r="AE37" s="0" t="n">
        <v>-0.007518</v>
      </c>
      <c r="AF37" s="0" t="n">
        <v>-0.014546</v>
      </c>
      <c r="AG37" s="0" t="n">
        <v>-0.011085</v>
      </c>
      <c r="AH37" s="0" t="n">
        <v>0.03416</v>
      </c>
      <c r="AI37" s="0" t="n">
        <v>0.016279</v>
      </c>
      <c r="AJ37" s="0" t="n">
        <v>-0.010534</v>
      </c>
    </row>
    <row r="38" customFormat="false" ht="15" hidden="false" customHeight="false" outlineLevel="0" collapsed="false">
      <c r="A38" s="0" t="s">
        <v>6533</v>
      </c>
      <c r="B38" s="0" t="n">
        <v>0.002034</v>
      </c>
      <c r="C38" s="0" t="n">
        <v>0.001575</v>
      </c>
      <c r="D38" s="0" t="n">
        <v>0.018948</v>
      </c>
      <c r="E38" s="0" t="n">
        <v>0.002159</v>
      </c>
      <c r="F38" s="0" t="n">
        <v>-0.011354</v>
      </c>
      <c r="G38" s="0" t="n">
        <v>0.004956</v>
      </c>
      <c r="H38" s="0" t="n">
        <v>0.000913</v>
      </c>
      <c r="I38" s="0" t="n">
        <v>-0.013697</v>
      </c>
      <c r="J38" s="0" t="n">
        <v>0.011803</v>
      </c>
      <c r="K38" s="0" t="n">
        <v>0.027878</v>
      </c>
      <c r="L38" s="0" t="n">
        <v>0.020697</v>
      </c>
      <c r="M38" s="0" t="n">
        <v>0.004913</v>
      </c>
      <c r="N38" s="0" t="n">
        <v>0.003785</v>
      </c>
      <c r="O38" s="0" t="n">
        <v>0.007587</v>
      </c>
      <c r="P38" s="0" t="n">
        <v>-0.00882</v>
      </c>
      <c r="Q38" s="0" t="n">
        <v>-0.004319</v>
      </c>
      <c r="R38" s="0" t="n">
        <v>-0.030248</v>
      </c>
      <c r="S38" s="0" t="n">
        <v>0.031904</v>
      </c>
      <c r="T38" s="0" t="n">
        <v>0.016663</v>
      </c>
      <c r="U38" s="0" t="n">
        <v>0.008217</v>
      </c>
      <c r="V38" s="0" t="n">
        <v>0.021884</v>
      </c>
      <c r="W38" s="0" t="n">
        <v>0.030281</v>
      </c>
      <c r="X38" s="0" t="n">
        <v>0.021109</v>
      </c>
      <c r="Y38" s="0" t="n">
        <v>-0.003479</v>
      </c>
      <c r="Z38" s="0" t="n">
        <v>0.004428</v>
      </c>
      <c r="AA38" s="0" t="n">
        <v>0.002114</v>
      </c>
      <c r="AB38" s="0" t="n">
        <v>-0.013376</v>
      </c>
      <c r="AC38" s="0" t="n">
        <v>0.016729</v>
      </c>
      <c r="AD38" s="0" t="n">
        <v>-0.002206</v>
      </c>
      <c r="AE38" s="0" t="n">
        <v>0.019893</v>
      </c>
      <c r="AF38" s="0" t="n">
        <v>0.007801</v>
      </c>
      <c r="AG38" s="0" t="n">
        <v>-0.017063</v>
      </c>
      <c r="AH38" s="0" t="n">
        <v>-0.001161</v>
      </c>
      <c r="AI38" s="0" t="n">
        <v>-0.006333</v>
      </c>
      <c r="AJ38" s="0" t="n">
        <v>-0.032608</v>
      </c>
      <c r="AK38" s="0" t="n">
        <v>-0.017709</v>
      </c>
    </row>
    <row r="39" customFormat="false" ht="15" hidden="false" customHeight="false" outlineLevel="0" collapsed="false">
      <c r="A39" s="0" t="s">
        <v>6534</v>
      </c>
      <c r="B39" s="0" t="n">
        <v>-0.023129</v>
      </c>
      <c r="C39" s="0" t="n">
        <v>-0.01695</v>
      </c>
      <c r="D39" s="0" t="n">
        <v>0.017298</v>
      </c>
      <c r="E39" s="0" t="n">
        <v>-0.00613</v>
      </c>
      <c r="F39" s="0" t="n">
        <v>0.005202</v>
      </c>
      <c r="G39" s="0" t="n">
        <v>0.003164</v>
      </c>
      <c r="H39" s="0" t="n">
        <v>-0.009942</v>
      </c>
      <c r="I39" s="0" t="n">
        <v>-0.000253</v>
      </c>
      <c r="J39" s="0" t="n">
        <v>0.016302</v>
      </c>
      <c r="K39" s="0" t="n">
        <v>0.013261</v>
      </c>
      <c r="L39" s="0" t="n">
        <v>-0.012732</v>
      </c>
      <c r="M39" s="0" t="n">
        <v>-0.004867</v>
      </c>
      <c r="N39" s="0" t="n">
        <v>-0.007502</v>
      </c>
      <c r="O39" s="0" t="n">
        <v>0.01392</v>
      </c>
      <c r="P39" s="0" t="n">
        <v>0.025199</v>
      </c>
      <c r="Q39" s="0" t="n">
        <v>0.006325</v>
      </c>
      <c r="R39" s="0" t="n">
        <v>-0.012617</v>
      </c>
      <c r="S39" s="0" t="n">
        <v>0.012449</v>
      </c>
      <c r="T39" s="0" t="n">
        <v>0.004196</v>
      </c>
      <c r="U39" s="0" t="n">
        <v>-0.018225</v>
      </c>
      <c r="V39" s="0" t="n">
        <v>0.000279</v>
      </c>
      <c r="W39" s="0" t="n">
        <v>0.006526</v>
      </c>
      <c r="X39" s="0" t="n">
        <v>-0.010975</v>
      </c>
      <c r="Y39" s="0" t="n">
        <v>-0.034487</v>
      </c>
      <c r="Z39" s="0" t="n">
        <v>-0.002127</v>
      </c>
      <c r="AA39" s="0" t="n">
        <v>-0.003904</v>
      </c>
      <c r="AB39" s="0" t="n">
        <v>-0.024231</v>
      </c>
      <c r="AC39" s="0" t="n">
        <v>-0.000576</v>
      </c>
      <c r="AD39" s="0" t="n">
        <v>-0.009109</v>
      </c>
      <c r="AE39" s="0" t="n">
        <v>0.003663</v>
      </c>
      <c r="AF39" s="0" t="n">
        <v>0.004471</v>
      </c>
      <c r="AG39" s="0" t="n">
        <v>-0.006908</v>
      </c>
      <c r="AH39" s="0" t="n">
        <v>-0.00072</v>
      </c>
      <c r="AI39" s="0" t="n">
        <v>0.003774</v>
      </c>
      <c r="AJ39" s="0" t="n">
        <v>0.01351</v>
      </c>
      <c r="AK39" s="0" t="n">
        <v>0.009498</v>
      </c>
      <c r="AL39" s="0" t="n">
        <v>0.001972</v>
      </c>
    </row>
    <row r="40" customFormat="false" ht="15" hidden="false" customHeight="false" outlineLevel="0" collapsed="false">
      <c r="A40" s="0" t="s">
        <v>6535</v>
      </c>
      <c r="B40" s="0" t="n">
        <v>0.015566</v>
      </c>
      <c r="C40" s="0" t="n">
        <v>0.007576</v>
      </c>
      <c r="D40" s="0" t="n">
        <v>0.006285</v>
      </c>
      <c r="E40" s="0" t="n">
        <v>0.00418</v>
      </c>
      <c r="F40" s="0" t="n">
        <v>-0.014784</v>
      </c>
      <c r="G40" s="0" t="n">
        <v>-0.004075</v>
      </c>
      <c r="H40" s="0" t="n">
        <v>-0.021867</v>
      </c>
      <c r="I40" s="0" t="n">
        <v>0.009362</v>
      </c>
      <c r="J40" s="0" t="n">
        <v>0.003991</v>
      </c>
      <c r="K40" s="0" t="n">
        <v>0.013313</v>
      </c>
      <c r="L40" s="0" t="n">
        <v>0.000757</v>
      </c>
      <c r="M40" s="0" t="n">
        <v>0.012922</v>
      </c>
      <c r="N40" s="0" t="n">
        <v>-0.009225</v>
      </c>
      <c r="O40" s="0" t="n">
        <v>-0.000614</v>
      </c>
      <c r="P40" s="0" t="n">
        <v>-0.004112</v>
      </c>
      <c r="Q40" s="0" t="n">
        <v>0.005302</v>
      </c>
      <c r="R40" s="0" t="n">
        <v>-0.016327</v>
      </c>
      <c r="S40" s="0" t="n">
        <v>0.009125</v>
      </c>
      <c r="T40" s="0" t="n">
        <v>-0.031226</v>
      </c>
      <c r="U40" s="0" t="n">
        <v>0.014173</v>
      </c>
      <c r="V40" s="0" t="n">
        <v>0.044683</v>
      </c>
      <c r="W40" s="0" t="n">
        <v>0.046631</v>
      </c>
      <c r="X40" s="0" t="n">
        <v>-0.001199</v>
      </c>
      <c r="Y40" s="0" t="n">
        <v>0.014742</v>
      </c>
      <c r="Z40" s="0" t="n">
        <v>-0.004915</v>
      </c>
      <c r="AA40" s="0" t="n">
        <v>0.010192</v>
      </c>
      <c r="AB40" s="0" t="n">
        <v>-0.01773</v>
      </c>
      <c r="AC40" s="0" t="n">
        <v>-0.011273</v>
      </c>
      <c r="AD40" s="0" t="n">
        <v>0.000294</v>
      </c>
      <c r="AE40" s="0" t="n">
        <v>0.013927</v>
      </c>
      <c r="AF40" s="0" t="n">
        <v>-0.008377</v>
      </c>
      <c r="AG40" s="0" t="n">
        <v>0.010474</v>
      </c>
      <c r="AH40" s="0" t="n">
        <v>-0.013597</v>
      </c>
      <c r="AI40" s="0" t="n">
        <v>0.023713</v>
      </c>
      <c r="AJ40" s="0" t="n">
        <v>-0.005788</v>
      </c>
      <c r="AK40" s="0" t="n">
        <v>0.018877</v>
      </c>
      <c r="AL40" s="0" t="n">
        <v>0.000412</v>
      </c>
      <c r="AM40" s="0" t="n">
        <v>-0.004531</v>
      </c>
    </row>
    <row r="41" customFormat="false" ht="15" hidden="false" customHeight="false" outlineLevel="0" collapsed="false">
      <c r="A41" s="0" t="s">
        <v>6536</v>
      </c>
      <c r="B41" s="0" t="n">
        <v>0.029841</v>
      </c>
      <c r="C41" s="0" t="n">
        <v>0.018526</v>
      </c>
      <c r="D41" s="0" t="n">
        <v>-0.009643</v>
      </c>
      <c r="E41" s="0" t="n">
        <v>0.005448</v>
      </c>
      <c r="F41" s="0" t="n">
        <v>0.011331</v>
      </c>
      <c r="G41" s="0" t="n">
        <v>0.021607</v>
      </c>
      <c r="H41" s="0" t="n">
        <v>0.012849</v>
      </c>
      <c r="I41" s="0" t="n">
        <v>0.006212</v>
      </c>
      <c r="J41" s="0" t="n">
        <v>0.01158</v>
      </c>
      <c r="K41" s="0" t="n">
        <v>-0.010566</v>
      </c>
      <c r="L41" s="0" t="n">
        <v>0.007604</v>
      </c>
      <c r="M41" s="0" t="n">
        <v>0.003615</v>
      </c>
      <c r="N41" s="0" t="n">
        <v>-0.00534</v>
      </c>
      <c r="O41" s="0" t="n">
        <v>-0.00837</v>
      </c>
      <c r="P41" s="0" t="n">
        <v>0.001823</v>
      </c>
      <c r="Q41" s="0" t="n">
        <v>-0.016135</v>
      </c>
      <c r="R41" s="0" t="n">
        <v>0.010149</v>
      </c>
      <c r="S41" s="0" t="n">
        <v>0.006909</v>
      </c>
      <c r="T41" s="0" t="n">
        <v>-0.018699</v>
      </c>
      <c r="U41" s="0" t="n">
        <v>0.012567</v>
      </c>
      <c r="V41" s="0" t="n">
        <v>0.008134</v>
      </c>
      <c r="W41" s="0" t="n">
        <v>0.010081</v>
      </c>
      <c r="X41" s="0" t="n">
        <v>0.004558</v>
      </c>
      <c r="Y41" s="0" t="n">
        <v>-0.006157</v>
      </c>
      <c r="Z41" s="0" t="n">
        <v>0.003081</v>
      </c>
      <c r="AA41" s="0" t="n">
        <v>-0.011768</v>
      </c>
      <c r="AB41" s="0" t="n">
        <v>-0.021082</v>
      </c>
      <c r="AC41" s="0" t="n">
        <v>0.012785</v>
      </c>
      <c r="AD41" s="0" t="n">
        <v>-0.00689</v>
      </c>
      <c r="AE41" s="0" t="n">
        <v>0.011405</v>
      </c>
      <c r="AF41" s="0" t="n">
        <v>0.011369</v>
      </c>
      <c r="AG41" s="0" t="n">
        <v>0.002708</v>
      </c>
      <c r="AH41" s="0" t="n">
        <v>-0.00984</v>
      </c>
      <c r="AI41" s="0" t="n">
        <v>0.012793</v>
      </c>
      <c r="AJ41" s="0" t="n">
        <v>0.014216</v>
      </c>
      <c r="AK41" s="0" t="n">
        <v>0.003828</v>
      </c>
      <c r="AL41" s="0" t="n">
        <v>0.000194</v>
      </c>
      <c r="AM41" s="0" t="n">
        <v>-0.006326</v>
      </c>
      <c r="AN41" s="0" t="n">
        <v>0.005753</v>
      </c>
    </row>
    <row r="42" customFormat="false" ht="15" hidden="false" customHeight="false" outlineLevel="0" collapsed="false">
      <c r="A42" s="0" t="s">
        <v>6537</v>
      </c>
      <c r="B42" s="0" t="n">
        <v>0.008286</v>
      </c>
      <c r="C42" s="0" t="n">
        <v>-0.004482</v>
      </c>
      <c r="D42" s="0" t="n">
        <v>0.00066</v>
      </c>
      <c r="E42" s="0" t="n">
        <v>0.000315</v>
      </c>
      <c r="F42" s="0" t="n">
        <v>-0.005359</v>
      </c>
      <c r="G42" s="0" t="n">
        <v>-0.011159</v>
      </c>
      <c r="H42" s="0" t="n">
        <v>-0.002229</v>
      </c>
      <c r="I42" s="0" t="n">
        <v>0.005087</v>
      </c>
      <c r="J42" s="0" t="n">
        <v>-0.024358</v>
      </c>
      <c r="K42" s="0" t="n">
        <v>-0.006974</v>
      </c>
      <c r="L42" s="0" t="n">
        <v>-0.012543</v>
      </c>
      <c r="M42" s="0" t="n">
        <v>0.010909</v>
      </c>
      <c r="N42" s="0" t="n">
        <v>0.007976</v>
      </c>
      <c r="O42" s="0" t="n">
        <v>0.019933</v>
      </c>
      <c r="P42" s="0" t="n">
        <v>0.005417</v>
      </c>
      <c r="Q42" s="0" t="n">
        <v>0.007589</v>
      </c>
      <c r="R42" s="0" t="n">
        <v>0.024121</v>
      </c>
      <c r="S42" s="0" t="n">
        <v>0.006189</v>
      </c>
      <c r="T42" s="0" t="n">
        <v>0.016747</v>
      </c>
      <c r="U42" s="0" t="n">
        <v>-0.000299</v>
      </c>
      <c r="V42" s="0" t="n">
        <v>0.007993</v>
      </c>
      <c r="W42" s="0" t="n">
        <v>0.006715</v>
      </c>
      <c r="X42" s="0" t="n">
        <v>0.035064</v>
      </c>
      <c r="Y42" s="0" t="n">
        <v>-0.007695</v>
      </c>
      <c r="Z42" s="0" t="n">
        <v>0.002361</v>
      </c>
      <c r="AA42" s="0" t="n">
        <v>0.016709</v>
      </c>
      <c r="AB42" s="0" t="n">
        <v>0.014656</v>
      </c>
      <c r="AC42" s="0" t="n">
        <v>0.009288</v>
      </c>
      <c r="AD42" s="0" t="n">
        <v>0.021847</v>
      </c>
      <c r="AE42" s="0" t="n">
        <v>-0.015497</v>
      </c>
      <c r="AF42" s="0" t="n">
        <v>0.011109</v>
      </c>
      <c r="AG42" s="0" t="n">
        <v>0.025265</v>
      </c>
      <c r="AH42" s="0" t="n">
        <v>0.012612</v>
      </c>
      <c r="AI42" s="0" t="n">
        <v>-0.002487</v>
      </c>
      <c r="AJ42" s="0" t="n">
        <v>-0.025537</v>
      </c>
      <c r="AK42" s="0" t="n">
        <v>-0.006938</v>
      </c>
      <c r="AL42" s="0" t="n">
        <v>0.005923</v>
      </c>
      <c r="AM42" s="0" t="n">
        <v>0.004743</v>
      </c>
      <c r="AN42" s="0" t="n">
        <v>-0.016704</v>
      </c>
      <c r="AO42" s="0" t="n">
        <v>0.020229</v>
      </c>
    </row>
    <row r="43" customFormat="false" ht="15" hidden="false" customHeight="false" outlineLevel="0" collapsed="false">
      <c r="A43" s="0" t="s">
        <v>6538</v>
      </c>
      <c r="B43" s="0" t="n">
        <v>-0.004823</v>
      </c>
      <c r="C43" s="0" t="n">
        <v>-0.00827</v>
      </c>
      <c r="D43" s="0" t="n">
        <v>0.002039</v>
      </c>
      <c r="E43" s="0" t="n">
        <v>-0.004015</v>
      </c>
      <c r="F43" s="0" t="n">
        <v>-0.003465</v>
      </c>
      <c r="G43" s="0" t="n">
        <v>0.006859</v>
      </c>
      <c r="H43" s="0" t="n">
        <v>-0.013235</v>
      </c>
      <c r="I43" s="0" t="n">
        <v>0.002792</v>
      </c>
      <c r="J43" s="0" t="n">
        <v>0.00088</v>
      </c>
      <c r="K43" s="0" t="n">
        <v>0.017493</v>
      </c>
      <c r="L43" s="0" t="n">
        <v>0.006549</v>
      </c>
      <c r="M43" s="0" t="n">
        <v>-0.006547</v>
      </c>
      <c r="N43" s="0" t="n">
        <v>0.020327</v>
      </c>
      <c r="O43" s="0" t="n">
        <v>-0.023398</v>
      </c>
      <c r="P43" s="0" t="n">
        <v>-0.018255</v>
      </c>
      <c r="Q43" s="0" t="n">
        <v>-0.003417</v>
      </c>
      <c r="R43" s="0" t="n">
        <v>-0.020209</v>
      </c>
      <c r="S43" s="0" t="n">
        <v>-0.005355</v>
      </c>
      <c r="T43" s="0" t="n">
        <v>0.003591</v>
      </c>
      <c r="U43" s="0" t="n">
        <v>-0.004319</v>
      </c>
      <c r="V43" s="0" t="n">
        <v>-0.009463</v>
      </c>
      <c r="W43" s="0" t="n">
        <v>-0.018266</v>
      </c>
      <c r="X43" s="0" t="n">
        <v>-0.001204</v>
      </c>
      <c r="Y43" s="0" t="n">
        <v>0.00226</v>
      </c>
      <c r="Z43" s="0" t="n">
        <v>-0.007033</v>
      </c>
      <c r="AA43" s="0" t="n">
        <v>0.014302</v>
      </c>
      <c r="AB43" s="0" t="n">
        <v>0.016012</v>
      </c>
      <c r="AC43" s="0" t="n">
        <v>0.005269</v>
      </c>
      <c r="AD43" s="0" t="n">
        <v>0.003654</v>
      </c>
      <c r="AE43" s="0" t="n">
        <v>-0.016291</v>
      </c>
      <c r="AF43" s="0" t="n">
        <v>0.003865</v>
      </c>
      <c r="AG43" s="0" t="n">
        <v>0.004453</v>
      </c>
      <c r="AH43" s="0" t="n">
        <v>0.002254</v>
      </c>
      <c r="AI43" s="0" t="n">
        <v>-0.005431</v>
      </c>
      <c r="AJ43" s="0" t="n">
        <v>-0.001608</v>
      </c>
      <c r="AK43" s="0" t="n">
        <v>0.005742</v>
      </c>
      <c r="AL43" s="0" t="n">
        <v>-0.005083</v>
      </c>
      <c r="AM43" s="0" t="n">
        <v>0.006099</v>
      </c>
      <c r="AN43" s="0" t="n">
        <v>0.009376</v>
      </c>
      <c r="AO43" s="0" t="n">
        <v>-0.028968</v>
      </c>
      <c r="AP43" s="0" t="n">
        <v>-0.015749</v>
      </c>
    </row>
    <row r="44" customFormat="false" ht="15" hidden="false" customHeight="false" outlineLevel="0" collapsed="false">
      <c r="A44" s="0" t="s">
        <v>6539</v>
      </c>
      <c r="B44" s="0" t="n">
        <v>-0.030479</v>
      </c>
      <c r="C44" s="0" t="n">
        <v>-0.036014</v>
      </c>
      <c r="D44" s="0" t="n">
        <v>0.002712</v>
      </c>
      <c r="E44" s="0" t="n">
        <v>0.035701</v>
      </c>
      <c r="F44" s="0" t="n">
        <v>0.005276</v>
      </c>
      <c r="G44" s="0" t="n">
        <v>-0.027639</v>
      </c>
      <c r="H44" s="0" t="n">
        <v>-0.007731</v>
      </c>
      <c r="I44" s="0" t="n">
        <v>0.003768</v>
      </c>
      <c r="J44" s="0" t="n">
        <v>0.009913</v>
      </c>
      <c r="K44" s="0" t="n">
        <v>-0.019989</v>
      </c>
      <c r="L44" s="0" t="n">
        <v>-0.002893</v>
      </c>
      <c r="M44" s="0" t="n">
        <v>0.008094</v>
      </c>
      <c r="N44" s="0" t="n">
        <v>0.005822</v>
      </c>
      <c r="O44" s="0" t="n">
        <v>0.006789</v>
      </c>
      <c r="P44" s="0" t="n">
        <v>-0.00423</v>
      </c>
      <c r="Q44" s="0" t="n">
        <v>-0.003275</v>
      </c>
      <c r="R44" s="0" t="n">
        <v>0.005719</v>
      </c>
      <c r="S44" s="0" t="n">
        <v>0.006061</v>
      </c>
      <c r="T44" s="0" t="n">
        <v>-0.00218</v>
      </c>
      <c r="U44" s="0" t="n">
        <v>-0.009027</v>
      </c>
      <c r="V44" s="0" t="n">
        <v>-0.011484</v>
      </c>
      <c r="W44" s="0" t="n">
        <v>-0.013836</v>
      </c>
      <c r="X44" s="0" t="n">
        <v>-0.001893</v>
      </c>
      <c r="Y44" s="0" t="n">
        <v>-0.009972</v>
      </c>
      <c r="Z44" s="0" t="n">
        <v>-0.005291</v>
      </c>
      <c r="AA44" s="0" t="n">
        <v>-0.005455</v>
      </c>
      <c r="AB44" s="0" t="n">
        <v>-0.005346</v>
      </c>
      <c r="AC44" s="0" t="n">
        <v>-0.022013</v>
      </c>
      <c r="AD44" s="0" t="n">
        <v>-0.00603</v>
      </c>
      <c r="AE44" s="0" t="n">
        <v>-0.018312</v>
      </c>
      <c r="AF44" s="0" t="n">
        <v>-0.020179</v>
      </c>
      <c r="AG44" s="0" t="n">
        <v>0.006207</v>
      </c>
      <c r="AH44" s="0" t="n">
        <v>-0.010686</v>
      </c>
      <c r="AI44" s="0" t="n">
        <v>0.00601</v>
      </c>
      <c r="AJ44" s="0" t="n">
        <v>-0.002016</v>
      </c>
      <c r="AK44" s="0" t="n">
        <v>0.00975</v>
      </c>
      <c r="AL44" s="0" t="n">
        <v>0.013871</v>
      </c>
      <c r="AM44" s="0" t="n">
        <v>0.032098</v>
      </c>
      <c r="AN44" s="0" t="n">
        <v>0.010067</v>
      </c>
      <c r="AO44" s="0" t="n">
        <v>0.00451</v>
      </c>
      <c r="AP44" s="0" t="n">
        <v>0.002667</v>
      </c>
      <c r="AQ44" s="0" t="n">
        <v>-0.008889</v>
      </c>
    </row>
    <row r="45" customFormat="false" ht="15" hidden="false" customHeight="false" outlineLevel="0" collapsed="false">
      <c r="A45" s="0" t="s">
        <v>6540</v>
      </c>
      <c r="B45" s="0" t="n">
        <v>-0.011948</v>
      </c>
      <c r="C45" s="0" t="n">
        <v>-0.008663</v>
      </c>
      <c r="D45" s="0" t="n">
        <v>0.010139</v>
      </c>
      <c r="E45" s="0" t="n">
        <v>0.020829</v>
      </c>
      <c r="F45" s="0" t="n">
        <v>0.007045</v>
      </c>
      <c r="G45" s="0" t="n">
        <v>0.018981</v>
      </c>
      <c r="H45" s="0" t="n">
        <v>0.002112</v>
      </c>
      <c r="I45" s="0" t="n">
        <v>-0.007233</v>
      </c>
      <c r="J45" s="0" t="n">
        <v>-0.002817</v>
      </c>
      <c r="K45" s="0" t="n">
        <v>0.002742</v>
      </c>
      <c r="L45" s="0" t="n">
        <v>0.002548</v>
      </c>
      <c r="M45" s="0" t="n">
        <v>-0.02936</v>
      </c>
      <c r="N45" s="0" t="n">
        <v>0.021866</v>
      </c>
      <c r="O45" s="0" t="n">
        <v>-0.008009</v>
      </c>
      <c r="P45" s="0" t="n">
        <v>-0.013023</v>
      </c>
      <c r="Q45" s="0" t="n">
        <v>0.025905</v>
      </c>
      <c r="R45" s="0" t="n">
        <v>0.008038</v>
      </c>
      <c r="S45" s="0" t="n">
        <v>-0.006132</v>
      </c>
      <c r="T45" s="0" t="n">
        <v>-0.011698</v>
      </c>
      <c r="U45" s="0" t="n">
        <v>-0.004558</v>
      </c>
      <c r="V45" s="0" t="n">
        <v>0.033575</v>
      </c>
      <c r="W45" s="0" t="n">
        <v>0.030147</v>
      </c>
      <c r="X45" s="0" t="n">
        <v>0.021234</v>
      </c>
      <c r="Y45" s="0" t="n">
        <v>0.003633</v>
      </c>
      <c r="Z45" s="0" t="n">
        <v>0.001865</v>
      </c>
      <c r="AA45" s="0" t="n">
        <v>0.006001</v>
      </c>
      <c r="AB45" s="0" t="n">
        <v>0.028134</v>
      </c>
      <c r="AC45" s="0" t="n">
        <v>0.015779</v>
      </c>
      <c r="AD45" s="0" t="n">
        <v>0.020211</v>
      </c>
      <c r="AE45" s="0" t="n">
        <v>-0.002019</v>
      </c>
      <c r="AF45" s="0" t="n">
        <v>-0.003361</v>
      </c>
      <c r="AG45" s="0" t="n">
        <v>0.030795</v>
      </c>
      <c r="AH45" s="0" t="n">
        <v>-0.004403</v>
      </c>
      <c r="AI45" s="0" t="n">
        <v>-0.008358</v>
      </c>
      <c r="AJ45" s="0" t="n">
        <v>-0.002922</v>
      </c>
      <c r="AK45" s="0" t="n">
        <v>-0.023522</v>
      </c>
      <c r="AL45" s="0" t="n">
        <v>0.013489</v>
      </c>
      <c r="AM45" s="0" t="n">
        <v>-0.020477</v>
      </c>
      <c r="AN45" s="0" t="n">
        <v>0.009136</v>
      </c>
      <c r="AO45" s="0" t="n">
        <v>0.009414</v>
      </c>
      <c r="AP45" s="0" t="n">
        <v>0.005511</v>
      </c>
      <c r="AQ45" s="0" t="n">
        <v>0.027291</v>
      </c>
      <c r="AR45" s="0" t="n">
        <v>0.002184</v>
      </c>
    </row>
    <row r="46" customFormat="false" ht="15" hidden="false" customHeight="false" outlineLevel="0" collapsed="false">
      <c r="A46" s="0" t="s">
        <v>6541</v>
      </c>
      <c r="B46" s="0" t="n">
        <v>-0.038538</v>
      </c>
      <c r="C46" s="0" t="n">
        <v>-0.027475</v>
      </c>
      <c r="D46" s="0" t="n">
        <v>0.003431</v>
      </c>
      <c r="E46" s="0" t="n">
        <v>-0.012706</v>
      </c>
      <c r="F46" s="0" t="n">
        <v>-0.022213</v>
      </c>
      <c r="G46" s="0" t="n">
        <v>-0.00114</v>
      </c>
      <c r="H46" s="0" t="n">
        <v>0.01209</v>
      </c>
      <c r="I46" s="0" t="n">
        <v>-0.028161</v>
      </c>
      <c r="J46" s="0" t="n">
        <v>-0.003087</v>
      </c>
      <c r="K46" s="0" t="n">
        <v>-0.027591</v>
      </c>
      <c r="L46" s="0" t="n">
        <v>0.011988</v>
      </c>
      <c r="M46" s="0" t="n">
        <v>0.008566</v>
      </c>
      <c r="N46" s="0" t="n">
        <v>-0.007716</v>
      </c>
      <c r="O46" s="0" t="n">
        <v>-0.005271</v>
      </c>
      <c r="P46" s="0" t="n">
        <v>-0.015011</v>
      </c>
      <c r="Q46" s="0" t="n">
        <v>-0.002279</v>
      </c>
      <c r="R46" s="0" t="n">
        <v>0.00624</v>
      </c>
      <c r="S46" s="0" t="n">
        <v>0.012983</v>
      </c>
      <c r="T46" s="0" t="n">
        <v>0.007686</v>
      </c>
      <c r="U46" s="0" t="n">
        <v>-0.029516</v>
      </c>
      <c r="V46" s="0" t="n">
        <v>-0.011012</v>
      </c>
      <c r="W46" s="0" t="n">
        <v>-0.01444</v>
      </c>
      <c r="X46" s="0" t="n">
        <v>-0.016355</v>
      </c>
      <c r="Y46" s="0" t="n">
        <v>-0.009232</v>
      </c>
      <c r="Z46" s="0" t="n">
        <v>-0.0024</v>
      </c>
      <c r="AA46" s="0" t="n">
        <v>0.001957</v>
      </c>
      <c r="AB46" s="0" t="n">
        <v>-0.005961</v>
      </c>
      <c r="AC46" s="0" t="n">
        <v>0.002645</v>
      </c>
      <c r="AD46" s="0" t="n">
        <v>-0.029207</v>
      </c>
      <c r="AE46" s="0" t="n">
        <v>0.010109</v>
      </c>
      <c r="AF46" s="0" t="n">
        <v>0.028116</v>
      </c>
      <c r="AG46" s="0" t="n">
        <v>-0.007987</v>
      </c>
      <c r="AH46" s="0" t="n">
        <v>-0.015712</v>
      </c>
      <c r="AI46" s="0" t="n">
        <v>0.020163</v>
      </c>
      <c r="AJ46" s="0" t="n">
        <v>0.01673</v>
      </c>
      <c r="AK46" s="0" t="n">
        <v>-0.002025</v>
      </c>
      <c r="AL46" s="0" t="n">
        <v>-0.005825</v>
      </c>
      <c r="AM46" s="0" t="n">
        <v>-0.014799</v>
      </c>
      <c r="AN46" s="0" t="n">
        <v>-0.002923</v>
      </c>
      <c r="AO46" s="0" t="n">
        <v>0.018983</v>
      </c>
      <c r="AP46" s="0" t="n">
        <v>0.005863</v>
      </c>
      <c r="AQ46" s="0" t="n">
        <v>-0.009761</v>
      </c>
      <c r="AR46" s="0" t="n">
        <v>0.002999</v>
      </c>
      <c r="AS46" s="0" t="n">
        <v>-0.008925</v>
      </c>
    </row>
    <row r="47" customFormat="false" ht="15" hidden="false" customHeight="false" outlineLevel="0" collapsed="false">
      <c r="A47" s="0" t="s">
        <v>6542</v>
      </c>
      <c r="B47" s="0" t="n">
        <v>-0.001988</v>
      </c>
      <c r="C47" s="0" t="n">
        <v>-0.005014</v>
      </c>
      <c r="D47" s="0" t="n">
        <v>0.004472</v>
      </c>
      <c r="E47" s="0" t="n">
        <v>-0.004454</v>
      </c>
      <c r="F47" s="0" t="n">
        <v>-0.003879</v>
      </c>
      <c r="G47" s="0" t="n">
        <v>0.001608</v>
      </c>
      <c r="H47" s="0" t="n">
        <v>-0.013111</v>
      </c>
      <c r="I47" s="0" t="n">
        <v>0.003454</v>
      </c>
      <c r="J47" s="0" t="n">
        <v>0.007221</v>
      </c>
      <c r="K47" s="0" t="n">
        <v>-0.009794</v>
      </c>
      <c r="L47" s="0" t="n">
        <v>0.011601</v>
      </c>
      <c r="M47" s="0" t="n">
        <v>-0.01556</v>
      </c>
      <c r="N47" s="0" t="n">
        <v>0.011507</v>
      </c>
      <c r="O47" s="0" t="n">
        <v>0.010543</v>
      </c>
      <c r="P47" s="0" t="n">
        <v>-0.006156</v>
      </c>
      <c r="Q47" s="0" t="n">
        <v>0.021968</v>
      </c>
      <c r="R47" s="0" t="n">
        <v>0.007326</v>
      </c>
      <c r="S47" s="0" t="n">
        <v>-0.003619</v>
      </c>
      <c r="T47" s="0" t="n">
        <v>0.018227</v>
      </c>
      <c r="U47" s="0" t="n">
        <v>0.015155</v>
      </c>
      <c r="V47" s="0" t="n">
        <v>0.008398</v>
      </c>
      <c r="W47" s="0" t="n">
        <v>0.001745</v>
      </c>
      <c r="X47" s="0" t="n">
        <v>0.017298</v>
      </c>
      <c r="Y47" s="0" t="n">
        <v>0.001847</v>
      </c>
      <c r="Z47" s="0" t="n">
        <v>-0.012283</v>
      </c>
      <c r="AA47" s="0" t="n">
        <v>0.019937</v>
      </c>
      <c r="AB47" s="0" t="n">
        <v>-0.002138</v>
      </c>
      <c r="AC47" s="0" t="n">
        <v>-0.005894</v>
      </c>
      <c r="AD47" s="0" t="n">
        <v>0.019879</v>
      </c>
      <c r="AE47" s="0" t="n">
        <v>-0.008105</v>
      </c>
      <c r="AF47" s="0" t="n">
        <v>-0.016972</v>
      </c>
      <c r="AG47" s="0" t="n">
        <v>0.021777</v>
      </c>
      <c r="AH47" s="0" t="n">
        <v>0.002533</v>
      </c>
      <c r="AI47" s="0" t="n">
        <v>0.00383</v>
      </c>
      <c r="AJ47" s="0" t="n">
        <v>-0.003096</v>
      </c>
      <c r="AK47" s="0" t="n">
        <v>-0.000584</v>
      </c>
      <c r="AL47" s="0" t="n">
        <v>-0.004959</v>
      </c>
      <c r="AM47" s="0" t="n">
        <v>0.004611</v>
      </c>
      <c r="AN47" s="0" t="n">
        <v>-0.004475</v>
      </c>
      <c r="AO47" s="0" t="n">
        <v>-0.000357</v>
      </c>
      <c r="AP47" s="0" t="n">
        <v>0.015549</v>
      </c>
      <c r="AQ47" s="0" t="n">
        <v>0.01798</v>
      </c>
      <c r="AR47" s="0" t="n">
        <v>-0.011452</v>
      </c>
      <c r="AS47" s="0" t="n">
        <v>0.027415</v>
      </c>
      <c r="AT47" s="0" t="n">
        <v>-0.000768</v>
      </c>
    </row>
    <row r="48" customFormat="false" ht="15" hidden="false" customHeight="false" outlineLevel="0" collapsed="false">
      <c r="A48" s="0" t="s">
        <v>6543</v>
      </c>
      <c r="B48" s="0" t="n">
        <v>0.003056</v>
      </c>
      <c r="C48" s="0" t="n">
        <v>0.014451</v>
      </c>
      <c r="D48" s="0" t="n">
        <v>0.004022</v>
      </c>
      <c r="E48" s="0" t="n">
        <v>-0.010005</v>
      </c>
      <c r="F48" s="0" t="n">
        <v>-0.017518</v>
      </c>
      <c r="G48" s="0" t="n">
        <v>-0.005044</v>
      </c>
      <c r="H48" s="0" t="n">
        <v>-0.001488</v>
      </c>
      <c r="I48" s="0" t="n">
        <v>0.005939</v>
      </c>
      <c r="J48" s="0" t="n">
        <v>0.004869</v>
      </c>
      <c r="K48" s="0" t="n">
        <v>0.001828</v>
      </c>
      <c r="L48" s="0" t="n">
        <v>0.008084</v>
      </c>
      <c r="M48" s="0" t="n">
        <v>0.019712</v>
      </c>
      <c r="N48" s="0" t="n">
        <v>0.003792</v>
      </c>
      <c r="O48" s="0" t="n">
        <v>0.00907</v>
      </c>
      <c r="P48" s="0" t="n">
        <v>0.027415</v>
      </c>
      <c r="Q48" s="0" t="n">
        <v>0.00892</v>
      </c>
      <c r="R48" s="0" t="n">
        <v>-0.002013</v>
      </c>
      <c r="S48" s="0" t="n">
        <v>-0.000596</v>
      </c>
      <c r="T48" s="0" t="n">
        <v>-0.008312</v>
      </c>
      <c r="U48" s="0" t="n">
        <v>-0.007621</v>
      </c>
      <c r="V48" s="0" t="n">
        <v>-0.013304</v>
      </c>
      <c r="W48" s="0" t="n">
        <v>-0.017269</v>
      </c>
      <c r="X48" s="0" t="n">
        <v>0.011721</v>
      </c>
      <c r="Y48" s="0" t="n">
        <v>0.022606</v>
      </c>
      <c r="Z48" s="0" t="n">
        <v>-0.020547</v>
      </c>
      <c r="AA48" s="0" t="n">
        <v>-0.015337</v>
      </c>
      <c r="AB48" s="0" t="n">
        <v>0.003034</v>
      </c>
      <c r="AC48" s="0" t="n">
        <v>0.001966</v>
      </c>
      <c r="AD48" s="0" t="n">
        <v>0.009437</v>
      </c>
      <c r="AE48" s="0" t="n">
        <v>0.018567</v>
      </c>
      <c r="AF48" s="0" t="n">
        <v>-0.0118</v>
      </c>
      <c r="AG48" s="0" t="n">
        <v>0.016982</v>
      </c>
      <c r="AH48" s="0" t="n">
        <v>0.008986</v>
      </c>
      <c r="AI48" s="0" t="n">
        <v>0.002016</v>
      </c>
      <c r="AJ48" s="0" t="n">
        <v>0.006377</v>
      </c>
      <c r="AK48" s="0" t="n">
        <v>0.005664</v>
      </c>
      <c r="AL48" s="0" t="n">
        <v>-0.019673</v>
      </c>
      <c r="AM48" s="0" t="n">
        <v>-0.005266</v>
      </c>
      <c r="AN48" s="0" t="n">
        <v>-0.005752</v>
      </c>
      <c r="AO48" s="0" t="n">
        <v>-0.007839</v>
      </c>
      <c r="AP48" s="0" t="n">
        <v>0.003522</v>
      </c>
      <c r="AQ48" s="0" t="n">
        <v>0.019927</v>
      </c>
      <c r="AR48" s="0" t="n">
        <v>-0.002517</v>
      </c>
      <c r="AS48" s="0" t="n">
        <v>0.021838</v>
      </c>
      <c r="AT48" s="0" t="n">
        <v>-0.00097</v>
      </c>
      <c r="AU48" s="0" t="n">
        <v>0.007152</v>
      </c>
    </row>
    <row r="49" customFormat="false" ht="15" hidden="false" customHeight="false" outlineLevel="0" collapsed="false">
      <c r="A49" s="0" t="s">
        <v>6544</v>
      </c>
      <c r="B49" s="0" t="n">
        <v>0.001644</v>
      </c>
      <c r="C49" s="0" t="n">
        <v>-0.009187</v>
      </c>
      <c r="D49" s="0" t="n">
        <v>0.017585</v>
      </c>
      <c r="E49" s="0" t="n">
        <v>0.012879</v>
      </c>
      <c r="F49" s="0" t="n">
        <v>-0.022946</v>
      </c>
      <c r="G49" s="0" t="n">
        <v>-0.01531</v>
      </c>
      <c r="H49" s="0" t="n">
        <v>0.001145</v>
      </c>
      <c r="I49" s="0" t="n">
        <v>-0.014113</v>
      </c>
      <c r="J49" s="0" t="n">
        <v>0.016639</v>
      </c>
      <c r="K49" s="0" t="n">
        <v>-0.000372</v>
      </c>
      <c r="L49" s="0" t="n">
        <v>-0.002182</v>
      </c>
      <c r="M49" s="0" t="n">
        <v>0.001921</v>
      </c>
      <c r="N49" s="0" t="n">
        <v>-0.00469</v>
      </c>
      <c r="O49" s="0" t="n">
        <v>0.000829</v>
      </c>
      <c r="P49" s="0" t="n">
        <v>0.004381</v>
      </c>
      <c r="Q49" s="0" t="n">
        <v>0.018488</v>
      </c>
      <c r="R49" s="0" t="n">
        <v>0.00922</v>
      </c>
      <c r="S49" s="0" t="n">
        <v>0.000963</v>
      </c>
      <c r="T49" s="0" t="n">
        <v>-0.001916</v>
      </c>
      <c r="U49" s="0" t="n">
        <v>0.004687</v>
      </c>
      <c r="V49" s="0" t="n">
        <v>0.009217</v>
      </c>
      <c r="W49" s="0" t="n">
        <v>0.005789</v>
      </c>
      <c r="X49" s="0" t="n">
        <v>0.018757</v>
      </c>
      <c r="Y49" s="0" t="n">
        <v>0.002128</v>
      </c>
      <c r="Z49" s="0" t="n">
        <v>0.00896</v>
      </c>
      <c r="AA49" s="0" t="n">
        <v>-0.006569</v>
      </c>
      <c r="AB49" s="0" t="n">
        <v>-0.000244</v>
      </c>
      <c r="AC49" s="0" t="n">
        <v>0.006212</v>
      </c>
      <c r="AD49" s="0" t="n">
        <v>0.011113</v>
      </c>
      <c r="AE49" s="0" t="n">
        <v>0.020663</v>
      </c>
      <c r="AF49" s="0" t="n">
        <v>-0.001104</v>
      </c>
      <c r="AG49" s="0" t="n">
        <v>0.00126</v>
      </c>
      <c r="AH49" s="0" t="n">
        <v>0.038472</v>
      </c>
      <c r="AI49" s="0" t="n">
        <v>0.015399</v>
      </c>
      <c r="AJ49" s="0" t="n">
        <v>0.007398</v>
      </c>
      <c r="AK49" s="0" t="n">
        <v>-0.006061</v>
      </c>
      <c r="AL49" s="0" t="n">
        <v>0.00661</v>
      </c>
      <c r="AM49" s="0" t="n">
        <v>-0.010695</v>
      </c>
      <c r="AN49" s="0" t="n">
        <v>0.003332</v>
      </c>
      <c r="AO49" s="0" t="n">
        <v>-0.003886</v>
      </c>
      <c r="AP49" s="0" t="n">
        <v>0.02873</v>
      </c>
      <c r="AQ49" s="0" t="n">
        <v>-0.012913</v>
      </c>
      <c r="AR49" s="0" t="n">
        <v>0.003879</v>
      </c>
      <c r="AS49" s="0" t="n">
        <v>0.006735</v>
      </c>
      <c r="AT49" s="0" t="n">
        <v>0.012413</v>
      </c>
      <c r="AU49" s="0" t="n">
        <v>0.03451</v>
      </c>
      <c r="AV49" s="0" t="n">
        <v>0.019258</v>
      </c>
    </row>
    <row r="50" customFormat="false" ht="15" hidden="false" customHeight="false" outlineLevel="0" collapsed="false">
      <c r="A50" s="0" t="s">
        <v>6545</v>
      </c>
      <c r="B50" s="0" t="n">
        <v>0.006506</v>
      </c>
      <c r="C50" s="0" t="n">
        <v>0.013497</v>
      </c>
      <c r="D50" s="0" t="n">
        <v>-0.004145</v>
      </c>
      <c r="E50" s="0" t="n">
        <v>-0.017381</v>
      </c>
      <c r="F50" s="0" t="n">
        <v>-0.003535</v>
      </c>
      <c r="G50" s="0" t="n">
        <v>0.014313</v>
      </c>
      <c r="H50" s="0" t="n">
        <v>0.007119</v>
      </c>
      <c r="I50" s="0" t="n">
        <v>0.007985</v>
      </c>
      <c r="J50" s="0" t="n">
        <v>-0.00905</v>
      </c>
      <c r="K50" s="0" t="n">
        <v>0.008286</v>
      </c>
      <c r="L50" s="0" t="n">
        <v>-0.01717</v>
      </c>
      <c r="M50" s="0" t="n">
        <v>-0.003392</v>
      </c>
      <c r="N50" s="0" t="n">
        <v>-0.016437</v>
      </c>
      <c r="O50" s="0" t="n">
        <v>-0.007207</v>
      </c>
      <c r="P50" s="0" t="n">
        <v>0.03037</v>
      </c>
      <c r="Q50" s="0" t="n">
        <v>-0.012087</v>
      </c>
      <c r="R50" s="0" t="n">
        <v>0.017882</v>
      </c>
      <c r="S50" s="0" t="n">
        <v>0.022524</v>
      </c>
      <c r="T50" s="0" t="n">
        <v>-0.03679</v>
      </c>
      <c r="U50" s="0" t="n">
        <v>0.002061</v>
      </c>
      <c r="V50" s="0" t="n">
        <v>-0.000376</v>
      </c>
      <c r="W50" s="0" t="n">
        <v>-0.004878</v>
      </c>
      <c r="X50" s="0" t="n">
        <v>-0.007187</v>
      </c>
      <c r="Y50" s="0" t="n">
        <v>-0.006947</v>
      </c>
      <c r="Z50" s="0" t="n">
        <v>0.009559</v>
      </c>
      <c r="AA50" s="0" t="n">
        <v>0.00402</v>
      </c>
      <c r="AB50" s="0" t="n">
        <v>0.006267</v>
      </c>
      <c r="AC50" s="0" t="n">
        <v>-0.02705</v>
      </c>
      <c r="AD50" s="0" t="n">
        <v>-0.018431</v>
      </c>
      <c r="AE50" s="0" t="n">
        <v>0.00245</v>
      </c>
      <c r="AF50" s="0" t="n">
        <v>-0.002117</v>
      </c>
      <c r="AG50" s="0" t="n">
        <v>-0.019852</v>
      </c>
      <c r="AH50" s="0" t="n">
        <v>-0.008719</v>
      </c>
      <c r="AI50" s="0" t="n">
        <v>0.014386</v>
      </c>
      <c r="AJ50" s="0" t="n">
        <v>0.013372</v>
      </c>
      <c r="AK50" s="0" t="n">
        <v>-0.008877</v>
      </c>
      <c r="AL50" s="0" t="n">
        <v>-0.01429</v>
      </c>
      <c r="AM50" s="0" t="n">
        <v>-0.009558</v>
      </c>
      <c r="AN50" s="0" t="n">
        <v>0.006466</v>
      </c>
      <c r="AO50" s="0" t="n">
        <v>0.034015</v>
      </c>
      <c r="AP50" s="0" t="n">
        <v>-0.002919</v>
      </c>
      <c r="AQ50" s="0" t="n">
        <v>-0.007476</v>
      </c>
      <c r="AR50" s="0" t="n">
        <v>-0.013259</v>
      </c>
      <c r="AS50" s="0" t="n">
        <v>0.004109</v>
      </c>
      <c r="AT50" s="0" t="n">
        <v>0.003875</v>
      </c>
      <c r="AU50" s="0" t="n">
        <v>0.00501</v>
      </c>
      <c r="AV50" s="0" t="n">
        <v>0.033832</v>
      </c>
      <c r="AW50" s="0" t="n">
        <v>0.007979</v>
      </c>
    </row>
    <row r="51" customFormat="false" ht="15" hidden="false" customHeight="false" outlineLevel="0" collapsed="false">
      <c r="A51" s="0" t="s">
        <v>6546</v>
      </c>
      <c r="B51" s="0" t="n">
        <v>-0.00495</v>
      </c>
      <c r="C51" s="0" t="n">
        <v>-0.008749</v>
      </c>
      <c r="D51" s="0" t="n">
        <v>0.010284</v>
      </c>
      <c r="E51" s="0" t="n">
        <v>0.018737</v>
      </c>
      <c r="F51" s="0" t="n">
        <v>-0.005338</v>
      </c>
      <c r="G51" s="0" t="n">
        <v>-0.004689</v>
      </c>
      <c r="H51" s="0" t="n">
        <v>-0.011345</v>
      </c>
      <c r="I51" s="0" t="n">
        <v>-0.015854</v>
      </c>
      <c r="J51" s="0" t="n">
        <v>0.00321</v>
      </c>
      <c r="K51" s="0" t="n">
        <v>-0.002116</v>
      </c>
      <c r="L51" s="0" t="n">
        <v>0.025101</v>
      </c>
      <c r="M51" s="0" t="n">
        <v>-0.006807</v>
      </c>
      <c r="N51" s="0" t="n">
        <v>-0.002705</v>
      </c>
      <c r="O51" s="0" t="n">
        <v>0.012528</v>
      </c>
      <c r="P51" s="0" t="n">
        <v>-0.004302</v>
      </c>
      <c r="Q51" s="0" t="n">
        <v>-0.004531</v>
      </c>
      <c r="R51" s="0" t="n">
        <v>-0.007032</v>
      </c>
      <c r="S51" s="0" t="n">
        <v>0.001909</v>
      </c>
      <c r="T51" s="0" t="n">
        <v>0.000106</v>
      </c>
      <c r="U51" s="0" t="n">
        <v>0.003168</v>
      </c>
      <c r="V51" s="0" t="n">
        <v>0.016297</v>
      </c>
      <c r="W51" s="0" t="n">
        <v>0.012332</v>
      </c>
      <c r="X51" s="0" t="n">
        <v>0.008851</v>
      </c>
      <c r="Y51" s="0" t="n">
        <v>0.038549</v>
      </c>
      <c r="Z51" s="0" t="n">
        <v>-0.005143</v>
      </c>
      <c r="AA51" s="0" t="n">
        <v>0.024301</v>
      </c>
      <c r="AB51" s="0" t="n">
        <v>0.013064</v>
      </c>
      <c r="AC51" s="0" t="n">
        <v>-0.008428</v>
      </c>
      <c r="AD51" s="0" t="n">
        <v>-0.010631</v>
      </c>
      <c r="AE51" s="0" t="n">
        <v>-0.000427</v>
      </c>
      <c r="AF51" s="0" t="n">
        <v>-0.016819</v>
      </c>
      <c r="AG51" s="0" t="n">
        <v>0.01695</v>
      </c>
      <c r="AH51" s="0" t="n">
        <v>0.009092</v>
      </c>
      <c r="AI51" s="0" t="n">
        <v>0.015271</v>
      </c>
      <c r="AJ51" s="0" t="n">
        <v>0.003507</v>
      </c>
      <c r="AK51" s="0" t="n">
        <v>-0.019317</v>
      </c>
      <c r="AL51" s="0" t="n">
        <v>0.008094</v>
      </c>
      <c r="AM51" s="0" t="n">
        <v>0.003689</v>
      </c>
      <c r="AN51" s="0" t="n">
        <v>0.012025</v>
      </c>
      <c r="AO51" s="0" t="n">
        <v>0.01046</v>
      </c>
      <c r="AP51" s="0" t="n">
        <v>0.000115</v>
      </c>
      <c r="AQ51" s="0" t="n">
        <v>-0.022716</v>
      </c>
      <c r="AR51" s="0" t="n">
        <v>-0.008074</v>
      </c>
      <c r="AS51" s="0" t="n">
        <v>0.001232</v>
      </c>
      <c r="AT51" s="0" t="n">
        <v>-0.004693</v>
      </c>
      <c r="AU51" s="0" t="n">
        <v>-0.018156</v>
      </c>
      <c r="AV51" s="0" t="n">
        <v>-0.001781</v>
      </c>
      <c r="AW51" s="0" t="n">
        <v>-0.015101</v>
      </c>
      <c r="AX51" s="0" t="n">
        <v>-0.017411</v>
      </c>
    </row>
    <row r="52" customFormat="false" ht="15" hidden="false" customHeight="false" outlineLevel="0" collapsed="false">
      <c r="A52" s="0" t="s">
        <v>6547</v>
      </c>
      <c r="B52" s="0" t="n">
        <v>0.023906</v>
      </c>
      <c r="C52" s="0" t="n">
        <v>0.031546</v>
      </c>
      <c r="D52" s="0" t="n">
        <v>0.001137</v>
      </c>
      <c r="E52" s="0" t="n">
        <v>0.020137</v>
      </c>
      <c r="F52" s="0" t="n">
        <v>-0.010176</v>
      </c>
      <c r="G52" s="0" t="n">
        <v>-0.017588</v>
      </c>
      <c r="H52" s="0" t="n">
        <v>-0.002209</v>
      </c>
      <c r="I52" s="0" t="n">
        <v>0.004793</v>
      </c>
      <c r="J52" s="0" t="n">
        <v>-0.000151</v>
      </c>
      <c r="K52" s="0" t="n">
        <v>-0.023616</v>
      </c>
      <c r="L52" s="0" t="n">
        <v>0.013814</v>
      </c>
      <c r="M52" s="0" t="n">
        <v>0.003405</v>
      </c>
      <c r="N52" s="0" t="n">
        <v>-0.015463</v>
      </c>
      <c r="O52" s="0" t="n">
        <v>-0.004338</v>
      </c>
      <c r="P52" s="0" t="n">
        <v>0.002794</v>
      </c>
      <c r="Q52" s="0" t="n">
        <v>0.017821</v>
      </c>
      <c r="R52" s="0" t="n">
        <v>-0.00542</v>
      </c>
      <c r="S52" s="0" t="n">
        <v>-0.005616</v>
      </c>
      <c r="T52" s="0" t="n">
        <v>0.017305</v>
      </c>
      <c r="U52" s="0" t="n">
        <v>-0.013179</v>
      </c>
      <c r="V52" s="0" t="n">
        <v>-0.017786</v>
      </c>
      <c r="W52" s="0" t="n">
        <v>-0.016914</v>
      </c>
      <c r="X52" s="0" t="n">
        <v>0.003155</v>
      </c>
      <c r="Y52" s="0" t="n">
        <v>0.019199</v>
      </c>
      <c r="Z52" s="0" t="n">
        <v>0.022268</v>
      </c>
      <c r="AA52" s="0" t="n">
        <v>6.7E-005</v>
      </c>
      <c r="AB52" s="0" t="n">
        <v>0.006077</v>
      </c>
      <c r="AC52" s="0" t="n">
        <v>0.002321</v>
      </c>
      <c r="AD52" s="0" t="n">
        <v>-0.004777</v>
      </c>
      <c r="AE52" s="0" t="n">
        <v>0.022684</v>
      </c>
      <c r="AF52" s="0" t="n">
        <v>0.001455</v>
      </c>
      <c r="AG52" s="0" t="n">
        <v>-5E-006</v>
      </c>
      <c r="AH52" s="0" t="n">
        <v>-0.011823</v>
      </c>
      <c r="AI52" s="0" t="n">
        <v>0.005058</v>
      </c>
      <c r="AJ52" s="0" t="n">
        <v>-0.003481</v>
      </c>
      <c r="AK52" s="0" t="n">
        <v>0.012431</v>
      </c>
      <c r="AL52" s="0" t="n">
        <v>0.015081</v>
      </c>
      <c r="AM52" s="0" t="n">
        <v>-0.010824</v>
      </c>
      <c r="AN52" s="0" t="n">
        <v>-0.003247</v>
      </c>
      <c r="AO52" s="0" t="n">
        <v>-0.003925</v>
      </c>
      <c r="AP52" s="0" t="n">
        <v>0.015702</v>
      </c>
      <c r="AQ52" s="0" t="n">
        <v>0.027807</v>
      </c>
      <c r="AR52" s="0" t="n">
        <v>0.010737</v>
      </c>
      <c r="AS52" s="0" t="n">
        <v>-0.022955</v>
      </c>
      <c r="AT52" s="0" t="n">
        <v>-0.000884</v>
      </c>
      <c r="AU52" s="0" t="n">
        <v>-0.013992</v>
      </c>
      <c r="AV52" s="0" t="n">
        <v>0.014292</v>
      </c>
      <c r="AW52" s="0" t="n">
        <v>0.014238</v>
      </c>
      <c r="AX52" s="0" t="n">
        <v>0.008974</v>
      </c>
      <c r="AY52" s="0" t="n">
        <v>0.000673</v>
      </c>
    </row>
    <row r="53" customFormat="false" ht="15" hidden="false" customHeight="false" outlineLevel="0" collapsed="false">
      <c r="A53" s="0" t="s">
        <v>6548</v>
      </c>
      <c r="B53" s="0" t="n">
        <v>0.012024</v>
      </c>
      <c r="C53" s="0" t="n">
        <v>0.014699</v>
      </c>
      <c r="D53" s="0" t="n">
        <v>-0.000862</v>
      </c>
      <c r="E53" s="0" t="n">
        <v>-0.009779</v>
      </c>
      <c r="F53" s="0" t="n">
        <v>0.02292</v>
      </c>
      <c r="G53" s="0" t="n">
        <v>0.015678</v>
      </c>
      <c r="H53" s="0" t="n">
        <v>-0.02263</v>
      </c>
      <c r="I53" s="0" t="n">
        <v>0.006774</v>
      </c>
      <c r="J53" s="0" t="n">
        <v>-0.019004</v>
      </c>
      <c r="K53" s="0" t="n">
        <v>0.015592</v>
      </c>
      <c r="L53" s="0" t="n">
        <v>-0.015477</v>
      </c>
      <c r="M53" s="0" t="n">
        <v>0.002718</v>
      </c>
      <c r="N53" s="0" t="n">
        <v>0.005801</v>
      </c>
      <c r="O53" s="0" t="n">
        <v>-0.019024</v>
      </c>
      <c r="P53" s="0" t="n">
        <v>-0.013851</v>
      </c>
      <c r="Q53" s="0" t="n">
        <v>-0.002064</v>
      </c>
      <c r="R53" s="0" t="n">
        <v>0.009106</v>
      </c>
      <c r="S53" s="0" t="n">
        <v>-0.006275</v>
      </c>
      <c r="T53" s="0" t="n">
        <v>0.007216</v>
      </c>
      <c r="U53" s="0" t="n">
        <v>0.014132</v>
      </c>
      <c r="V53" s="0" t="n">
        <v>-0.014068</v>
      </c>
      <c r="W53" s="0" t="n">
        <v>-0.003521</v>
      </c>
      <c r="X53" s="0" t="n">
        <v>-0.009456</v>
      </c>
      <c r="Y53" s="0" t="n">
        <v>-0.013763</v>
      </c>
      <c r="Z53" s="0" t="n">
        <v>-0.030572</v>
      </c>
      <c r="AA53" s="0" t="n">
        <v>-0.003503</v>
      </c>
      <c r="AB53" s="0" t="n">
        <v>-0.028318</v>
      </c>
      <c r="AC53" s="0" t="n">
        <v>0.007731</v>
      </c>
      <c r="AD53" s="0" t="n">
        <v>-0.001705</v>
      </c>
      <c r="AE53" s="0" t="n">
        <v>-0.02044</v>
      </c>
      <c r="AF53" s="0" t="n">
        <v>0.00094</v>
      </c>
      <c r="AG53" s="0" t="n">
        <v>0.002616</v>
      </c>
      <c r="AH53" s="0" t="n">
        <v>-0.008837</v>
      </c>
      <c r="AI53" s="0" t="n">
        <v>0.011434</v>
      </c>
      <c r="AJ53" s="0" t="n">
        <v>0.011512</v>
      </c>
      <c r="AK53" s="0" t="n">
        <v>0.006078</v>
      </c>
      <c r="AL53" s="0" t="n">
        <v>0.000541</v>
      </c>
      <c r="AM53" s="0" t="n">
        <v>-0.001429</v>
      </c>
      <c r="AN53" s="0" t="n">
        <v>0.00098</v>
      </c>
      <c r="AO53" s="0" t="n">
        <v>0.001561</v>
      </c>
      <c r="AP53" s="0" t="n">
        <v>0.011407</v>
      </c>
      <c r="AQ53" s="0" t="n">
        <v>-0.008702</v>
      </c>
      <c r="AR53" s="0" t="n">
        <v>-0.014689</v>
      </c>
      <c r="AS53" s="0" t="n">
        <v>-0.008432</v>
      </c>
      <c r="AT53" s="0" t="n">
        <v>-0.000676</v>
      </c>
      <c r="AU53" s="0" t="n">
        <v>0.006165</v>
      </c>
      <c r="AV53" s="0" t="n">
        <v>-0.008909</v>
      </c>
      <c r="AW53" s="0" t="n">
        <v>0.005766</v>
      </c>
      <c r="AX53" s="0" t="n">
        <v>-0.027052</v>
      </c>
      <c r="AY53" s="0" t="n">
        <v>-0.016214</v>
      </c>
      <c r="AZ53" s="0" t="n">
        <v>0.006549</v>
      </c>
    </row>
    <row r="54" customFormat="false" ht="15" hidden="false" customHeight="false" outlineLevel="0" collapsed="false">
      <c r="A54" s="0" t="s">
        <v>6549</v>
      </c>
      <c r="B54" s="0" t="n">
        <v>-0.005008</v>
      </c>
      <c r="C54" s="0" t="n">
        <v>0.00122</v>
      </c>
      <c r="D54" s="0" t="n">
        <v>-0.01521</v>
      </c>
      <c r="E54" s="0" t="n">
        <v>0.004089</v>
      </c>
      <c r="F54" s="0" t="n">
        <v>0.015238</v>
      </c>
      <c r="G54" s="0" t="n">
        <v>0.007825</v>
      </c>
      <c r="H54" s="0" t="n">
        <v>-0.009044</v>
      </c>
      <c r="I54" s="0" t="n">
        <v>-0.00043</v>
      </c>
      <c r="J54" s="0" t="n">
        <v>0.015821</v>
      </c>
      <c r="K54" s="0" t="n">
        <v>0.008785</v>
      </c>
      <c r="L54" s="0" t="n">
        <v>0.004291</v>
      </c>
      <c r="M54" s="0" t="n">
        <v>-0.004505</v>
      </c>
      <c r="N54" s="0" t="n">
        <v>-0.017044</v>
      </c>
      <c r="O54" s="0" t="n">
        <v>-0.005925</v>
      </c>
      <c r="P54" s="0" t="n">
        <v>-0.004447</v>
      </c>
      <c r="Q54" s="0" t="n">
        <v>0.022811</v>
      </c>
      <c r="R54" s="0" t="n">
        <v>0.007094</v>
      </c>
      <c r="S54" s="0" t="n">
        <v>0.004748</v>
      </c>
      <c r="T54" s="0" t="n">
        <v>0.014232</v>
      </c>
      <c r="U54" s="0" t="n">
        <v>0.022447</v>
      </c>
      <c r="V54" s="0" t="n">
        <v>0.00924</v>
      </c>
      <c r="W54" s="0" t="n">
        <v>0.003663</v>
      </c>
      <c r="X54" s="0" t="n">
        <v>-0.000672</v>
      </c>
      <c r="Y54" s="0" t="n">
        <v>-0.006448</v>
      </c>
      <c r="Z54" s="0" t="n">
        <v>0.005758</v>
      </c>
      <c r="AA54" s="0" t="n">
        <v>0.006669</v>
      </c>
      <c r="AB54" s="0" t="n">
        <v>0.019128</v>
      </c>
      <c r="AC54" s="0" t="n">
        <v>0.014835</v>
      </c>
      <c r="AD54" s="0" t="n">
        <v>-0.000739</v>
      </c>
      <c r="AE54" s="0" t="n">
        <v>0.007249</v>
      </c>
      <c r="AF54" s="0" t="n">
        <v>0.009132</v>
      </c>
      <c r="AG54" s="0" t="n">
        <v>0.029709</v>
      </c>
      <c r="AH54" s="0" t="n">
        <v>0.020482</v>
      </c>
      <c r="AI54" s="0" t="n">
        <v>0.016497</v>
      </c>
      <c r="AJ54" s="0" t="n">
        <v>-0.006016</v>
      </c>
      <c r="AK54" s="0" t="n">
        <v>0.015234</v>
      </c>
      <c r="AL54" s="0" t="n">
        <v>-0.001429</v>
      </c>
      <c r="AM54" s="0" t="n">
        <v>0.008678</v>
      </c>
      <c r="AN54" s="0" t="n">
        <v>0.009653</v>
      </c>
      <c r="AO54" s="0" t="n">
        <v>-0.012695</v>
      </c>
      <c r="AP54" s="0" t="n">
        <v>-0.021232</v>
      </c>
      <c r="AQ54" s="0" t="n">
        <v>0.017209</v>
      </c>
      <c r="AR54" s="0" t="n">
        <v>0.010123</v>
      </c>
      <c r="AS54" s="0" t="n">
        <v>0.02127</v>
      </c>
      <c r="AT54" s="0" t="n">
        <v>-0.016588</v>
      </c>
      <c r="AU54" s="0" t="n">
        <v>-0.011153</v>
      </c>
      <c r="AV54" s="0" t="n">
        <v>-0.00168</v>
      </c>
      <c r="AW54" s="0" t="n">
        <v>-0.006034</v>
      </c>
      <c r="AX54" s="0" t="n">
        <v>0.009077</v>
      </c>
      <c r="AY54" s="0" t="n">
        <v>0.011575</v>
      </c>
      <c r="AZ54" s="0" t="n">
        <v>0.006737</v>
      </c>
      <c r="BA54" s="0" t="n">
        <v>-0.003987</v>
      </c>
    </row>
    <row r="55" customFormat="false" ht="15" hidden="false" customHeight="false" outlineLevel="0" collapsed="false">
      <c r="A55" s="0" t="s">
        <v>6550</v>
      </c>
      <c r="B55" s="0" t="n">
        <v>0.022199</v>
      </c>
      <c r="C55" s="0" t="n">
        <v>0.012202</v>
      </c>
      <c r="D55" s="0" t="n">
        <v>0.011756</v>
      </c>
      <c r="E55" s="0" t="n">
        <v>-0.001196</v>
      </c>
      <c r="F55" s="0" t="n">
        <v>0.003669</v>
      </c>
      <c r="G55" s="0" t="n">
        <v>-0.01206</v>
      </c>
      <c r="H55" s="0" t="n">
        <v>0.004649</v>
      </c>
      <c r="I55" s="0" t="n">
        <v>-0.000113</v>
      </c>
      <c r="J55" s="0" t="n">
        <v>-0.005992</v>
      </c>
      <c r="K55" s="0" t="n">
        <v>-0.012127</v>
      </c>
      <c r="L55" s="0" t="n">
        <v>0.034329</v>
      </c>
      <c r="M55" s="0" t="n">
        <v>0.003765</v>
      </c>
      <c r="N55" s="0" t="n">
        <v>0.004183</v>
      </c>
      <c r="O55" s="0" t="n">
        <v>-0.012359</v>
      </c>
      <c r="P55" s="0" t="n">
        <v>-0.004223</v>
      </c>
      <c r="Q55" s="0" t="n">
        <v>0.005689</v>
      </c>
      <c r="R55" s="0" t="n">
        <v>0.011531</v>
      </c>
      <c r="S55" s="0" t="n">
        <v>-0.004172</v>
      </c>
      <c r="T55" s="0" t="n">
        <v>0.004383</v>
      </c>
      <c r="U55" s="0" t="n">
        <v>0.001873</v>
      </c>
      <c r="V55" s="0" t="n">
        <v>0.014295</v>
      </c>
      <c r="W55" s="0" t="n">
        <v>0.0145</v>
      </c>
      <c r="X55" s="0" t="n">
        <v>0.009753</v>
      </c>
      <c r="Y55" s="0" t="n">
        <v>0.012691</v>
      </c>
      <c r="Z55" s="0" t="n">
        <v>0.002231</v>
      </c>
      <c r="AA55" s="0" t="n">
        <v>0.001116</v>
      </c>
      <c r="AB55" s="0" t="n">
        <v>-0.014531</v>
      </c>
      <c r="AC55" s="0" t="n">
        <v>-0.00505</v>
      </c>
      <c r="AD55" s="0" t="n">
        <v>-0.004176</v>
      </c>
      <c r="AE55" s="0" t="n">
        <v>0.011925</v>
      </c>
      <c r="AF55" s="0" t="n">
        <v>-0.016969</v>
      </c>
      <c r="AG55" s="0" t="n">
        <v>0.002619</v>
      </c>
      <c r="AH55" s="0" t="n">
        <v>-0.002807</v>
      </c>
      <c r="AI55" s="0" t="n">
        <v>0.018572</v>
      </c>
      <c r="AJ55" s="0" t="n">
        <v>0.016506</v>
      </c>
      <c r="AK55" s="0" t="n">
        <v>0.009338</v>
      </c>
      <c r="AL55" s="0" t="n">
        <v>0.012893</v>
      </c>
      <c r="AM55" s="0" t="n">
        <v>-0.002406</v>
      </c>
      <c r="AN55" s="0" t="n">
        <v>-0.001056</v>
      </c>
      <c r="AO55" s="0" t="n">
        <v>-0.000661</v>
      </c>
      <c r="AP55" s="0" t="n">
        <v>-0.006762</v>
      </c>
      <c r="AQ55" s="0" t="n">
        <v>0.004576</v>
      </c>
      <c r="AR55" s="0" t="n">
        <v>0.019219</v>
      </c>
      <c r="AS55" s="0" t="n">
        <v>-0.000301</v>
      </c>
      <c r="AT55" s="0" t="n">
        <v>-0.023211</v>
      </c>
      <c r="AU55" s="0" t="n">
        <v>0.001899</v>
      </c>
      <c r="AV55" s="0" t="n">
        <v>-0.012576</v>
      </c>
      <c r="AW55" s="0" t="n">
        <v>-0.000987</v>
      </c>
      <c r="AX55" s="0" t="n">
        <v>-0.018909</v>
      </c>
      <c r="AY55" s="0" t="n">
        <v>0.0213</v>
      </c>
      <c r="AZ55" s="0" t="n">
        <v>0.0013</v>
      </c>
      <c r="BA55" s="0" t="n">
        <v>0.007422</v>
      </c>
      <c r="BB55" s="0" t="n">
        <v>-0.002481</v>
      </c>
    </row>
    <row r="56" customFormat="false" ht="15" hidden="false" customHeight="false" outlineLevel="0" collapsed="false">
      <c r="A56" s="0" t="s">
        <v>6551</v>
      </c>
      <c r="B56" s="0" t="n">
        <v>0.007525</v>
      </c>
      <c r="C56" s="0" t="n">
        <v>-0.001689</v>
      </c>
      <c r="D56" s="0" t="n">
        <v>0.003687</v>
      </c>
      <c r="E56" s="0" t="n">
        <v>-0.017888</v>
      </c>
      <c r="F56" s="0" t="n">
        <v>0.01829</v>
      </c>
      <c r="G56" s="0" t="n">
        <v>-0.013409</v>
      </c>
      <c r="H56" s="0" t="n">
        <v>-0.01103</v>
      </c>
      <c r="I56" s="0" t="n">
        <v>-0.005293</v>
      </c>
      <c r="J56" s="0" t="n">
        <v>-0.008038</v>
      </c>
      <c r="K56" s="0" t="n">
        <v>0.005055</v>
      </c>
      <c r="L56" s="0" t="n">
        <v>-0.003084</v>
      </c>
      <c r="M56" s="0" t="n">
        <v>-0.013247</v>
      </c>
      <c r="N56" s="0" t="n">
        <v>-0.020983</v>
      </c>
      <c r="O56" s="0" t="n">
        <v>-0.004131</v>
      </c>
      <c r="P56" s="0" t="n">
        <v>0.018472</v>
      </c>
      <c r="Q56" s="0" t="n">
        <v>-0.024668</v>
      </c>
      <c r="R56" s="0" t="n">
        <v>-0.02837</v>
      </c>
      <c r="S56" s="0" t="n">
        <v>-0.012508</v>
      </c>
      <c r="T56" s="0" t="n">
        <v>0.017666</v>
      </c>
      <c r="U56" s="0" t="n">
        <v>0.003996</v>
      </c>
      <c r="V56" s="0" t="n">
        <v>-0.002609</v>
      </c>
      <c r="W56" s="0" t="n">
        <v>-0.009278</v>
      </c>
      <c r="X56" s="0" t="n">
        <v>0.009906</v>
      </c>
      <c r="Y56" s="0" t="n">
        <v>0.000751</v>
      </c>
      <c r="Z56" s="0" t="n">
        <v>0.012207</v>
      </c>
      <c r="AA56" s="0" t="n">
        <v>-0.005906</v>
      </c>
      <c r="AB56" s="0" t="n">
        <v>-0.011007</v>
      </c>
      <c r="AC56" s="0" t="n">
        <v>0.014627</v>
      </c>
      <c r="AD56" s="0" t="n">
        <v>-0.01916</v>
      </c>
      <c r="AE56" s="0" t="n">
        <v>0.004639</v>
      </c>
      <c r="AF56" s="0" t="n">
        <v>0.006627</v>
      </c>
      <c r="AG56" s="0" t="n">
        <v>0.02098</v>
      </c>
      <c r="AH56" s="0" t="n">
        <v>-0.024066</v>
      </c>
      <c r="AI56" s="0" t="n">
        <v>-0.010297</v>
      </c>
      <c r="AJ56" s="0" t="n">
        <v>-0.009017</v>
      </c>
      <c r="AK56" s="0" t="n">
        <v>0.007335</v>
      </c>
      <c r="AL56" s="0" t="n">
        <v>-0.007802</v>
      </c>
      <c r="AM56" s="0" t="n">
        <v>-0.000917</v>
      </c>
      <c r="AN56" s="0" t="n">
        <v>0.00149</v>
      </c>
      <c r="AO56" s="0" t="n">
        <v>-0.016587</v>
      </c>
      <c r="AP56" s="0" t="n">
        <v>-0.019206</v>
      </c>
      <c r="AQ56" s="0" t="n">
        <v>0.015341</v>
      </c>
      <c r="AR56" s="0" t="n">
        <v>-0.005522</v>
      </c>
      <c r="AS56" s="0" t="n">
        <v>-0.009743</v>
      </c>
      <c r="AT56" s="0" t="n">
        <v>-0.002226</v>
      </c>
      <c r="AU56" s="0" t="n">
        <v>-0.013045</v>
      </c>
      <c r="AV56" s="0" t="n">
        <v>0.030691</v>
      </c>
      <c r="AW56" s="0" t="n">
        <v>-0.014298</v>
      </c>
      <c r="AX56" s="0" t="n">
        <v>0.009866</v>
      </c>
      <c r="AY56" s="0" t="n">
        <v>-0.018258</v>
      </c>
      <c r="AZ56" s="0" t="n">
        <v>-0.001881</v>
      </c>
      <c r="BA56" s="0" t="n">
        <v>0.00812</v>
      </c>
      <c r="BB56" s="0" t="n">
        <v>0.004455</v>
      </c>
      <c r="BC56" s="0" t="n">
        <v>-0.004496</v>
      </c>
    </row>
    <row r="57" customFormat="false" ht="15" hidden="false" customHeight="false" outlineLevel="0" collapsed="false">
      <c r="A57" s="0" t="s">
        <v>6552</v>
      </c>
      <c r="B57" s="0" t="n">
        <v>-0.020861</v>
      </c>
      <c r="C57" s="0" t="n">
        <v>-0.023326</v>
      </c>
      <c r="D57" s="0" t="n">
        <v>-0.007156</v>
      </c>
      <c r="E57" s="0" t="n">
        <v>-0.017545</v>
      </c>
      <c r="F57" s="0" t="n">
        <v>0.006882</v>
      </c>
      <c r="G57" s="0" t="n">
        <v>-0.009594</v>
      </c>
      <c r="H57" s="0" t="n">
        <v>0.008937</v>
      </c>
      <c r="I57" s="0" t="n">
        <v>-0.01201</v>
      </c>
      <c r="J57" s="0" t="n">
        <v>-0.013729</v>
      </c>
      <c r="K57" s="0" t="n">
        <v>-0.000108</v>
      </c>
      <c r="L57" s="0" t="n">
        <v>0.010448</v>
      </c>
      <c r="M57" s="0" t="n">
        <v>-0.003186</v>
      </c>
      <c r="N57" s="0" t="n">
        <v>0.021697</v>
      </c>
      <c r="O57" s="0" t="n">
        <v>0.022761</v>
      </c>
      <c r="P57" s="0" t="n">
        <v>0.001399</v>
      </c>
      <c r="Q57" s="0" t="n">
        <v>0.000481</v>
      </c>
      <c r="R57" s="0" t="n">
        <v>-0.004487</v>
      </c>
      <c r="S57" s="0" t="n">
        <v>-0.006294</v>
      </c>
      <c r="T57" s="0" t="n">
        <v>-0.003798</v>
      </c>
      <c r="U57" s="0" t="n">
        <v>-0.012783</v>
      </c>
      <c r="V57" s="0" t="n">
        <v>-0.007436</v>
      </c>
      <c r="W57" s="0" t="n">
        <v>-0.006564</v>
      </c>
      <c r="X57" s="0" t="n">
        <v>-0.001233</v>
      </c>
      <c r="Y57" s="0" t="n">
        <v>-0.001904</v>
      </c>
      <c r="Z57" s="0" t="n">
        <v>-0.020871</v>
      </c>
      <c r="AA57" s="0" t="n">
        <v>0.014976</v>
      </c>
      <c r="AB57" s="0" t="n">
        <v>0.003248</v>
      </c>
      <c r="AC57" s="0" t="n">
        <v>0.015617</v>
      </c>
      <c r="AD57" s="0" t="n">
        <v>-0.004677</v>
      </c>
      <c r="AE57" s="0" t="n">
        <v>-0.012931</v>
      </c>
      <c r="AF57" s="0" t="n">
        <v>0.009913</v>
      </c>
      <c r="AG57" s="0" t="n">
        <v>-0.034191</v>
      </c>
      <c r="AH57" s="0" t="n">
        <v>-0.000159</v>
      </c>
      <c r="AI57" s="0" t="n">
        <v>-0.003145</v>
      </c>
      <c r="AJ57" s="0" t="n">
        <v>-0.000935</v>
      </c>
      <c r="AK57" s="0" t="n">
        <v>0.017665</v>
      </c>
      <c r="AL57" s="0" t="n">
        <v>0.005265</v>
      </c>
      <c r="AM57" s="0" t="n">
        <v>0.015909</v>
      </c>
      <c r="AN57" s="0" t="n">
        <v>0.020647</v>
      </c>
      <c r="AO57" s="0" t="n">
        <v>-0.009573</v>
      </c>
      <c r="AP57" s="0" t="n">
        <v>-0.014538</v>
      </c>
      <c r="AQ57" s="0" t="n">
        <v>0.007242</v>
      </c>
      <c r="AR57" s="0" t="n">
        <v>0.010071</v>
      </c>
      <c r="AS57" s="0" t="n">
        <v>0.00969</v>
      </c>
      <c r="AT57" s="0" t="n">
        <v>0.02128</v>
      </c>
      <c r="AU57" s="0" t="n">
        <v>0.006828</v>
      </c>
      <c r="AV57" s="0" t="n">
        <v>-0.000361</v>
      </c>
      <c r="AW57" s="0" t="n">
        <v>0.010335</v>
      </c>
      <c r="AX57" s="0" t="n">
        <v>-0.021315</v>
      </c>
      <c r="AY57" s="0" t="n">
        <v>-0.004306</v>
      </c>
      <c r="AZ57" s="0" t="n">
        <v>-0.030105</v>
      </c>
      <c r="BA57" s="0" t="n">
        <v>0.005382</v>
      </c>
      <c r="BB57" s="0" t="n">
        <v>-0.000929</v>
      </c>
      <c r="BC57" s="0" t="n">
        <v>-0.010245</v>
      </c>
      <c r="BD57" s="0" t="n">
        <v>-0.00864</v>
      </c>
    </row>
    <row r="58" customFormat="false" ht="15" hidden="false" customHeight="false" outlineLevel="0" collapsed="false">
      <c r="A58" s="0" t="s">
        <v>6553</v>
      </c>
      <c r="B58" s="0" t="n">
        <v>0.002011</v>
      </c>
      <c r="C58" s="0" t="n">
        <v>0.001689</v>
      </c>
      <c r="D58" s="0" t="n">
        <v>-0.003974</v>
      </c>
      <c r="E58" s="0" t="n">
        <v>0.005325</v>
      </c>
      <c r="F58" s="0" t="n">
        <v>-0.016309</v>
      </c>
      <c r="G58" s="0" t="n">
        <v>0.013364</v>
      </c>
      <c r="H58" s="0" t="n">
        <v>-0.000817</v>
      </c>
      <c r="I58" s="0" t="n">
        <v>-0.003602</v>
      </c>
      <c r="J58" s="0" t="n">
        <v>0.00554</v>
      </c>
      <c r="K58" s="0" t="n">
        <v>-0.006638</v>
      </c>
      <c r="L58" s="0" t="n">
        <v>0.021655</v>
      </c>
      <c r="M58" s="0" t="n">
        <v>-0.004879</v>
      </c>
      <c r="N58" s="0" t="n">
        <v>-0.006972</v>
      </c>
      <c r="O58" s="0" t="n">
        <v>0.015202</v>
      </c>
      <c r="P58" s="0" t="n">
        <v>-0.007008</v>
      </c>
      <c r="Q58" s="0" t="n">
        <v>0.001476</v>
      </c>
      <c r="R58" s="0" t="n">
        <v>0.005108</v>
      </c>
      <c r="S58" s="0" t="n">
        <v>0.010287</v>
      </c>
      <c r="T58" s="0" t="n">
        <v>-0.010866</v>
      </c>
      <c r="U58" s="0" t="n">
        <v>0.009174</v>
      </c>
      <c r="V58" s="0" t="n">
        <v>-0.01532</v>
      </c>
      <c r="W58" s="0" t="n">
        <v>-0.024122</v>
      </c>
      <c r="X58" s="0" t="n">
        <v>-0.005729</v>
      </c>
      <c r="Y58" s="0" t="n">
        <v>0.004466</v>
      </c>
      <c r="Z58" s="0" t="n">
        <v>0.012372</v>
      </c>
      <c r="AA58" s="0" t="n">
        <v>-0.002304</v>
      </c>
      <c r="AB58" s="0" t="n">
        <v>-0.001132</v>
      </c>
      <c r="AC58" s="0" t="n">
        <v>-0.003275</v>
      </c>
      <c r="AD58" s="0" t="n">
        <v>-0.012647</v>
      </c>
      <c r="AE58" s="0" t="n">
        <v>-0.008174</v>
      </c>
      <c r="AF58" s="0" t="n">
        <v>0.015745</v>
      </c>
      <c r="AG58" s="0" t="n">
        <v>0.022735</v>
      </c>
      <c r="AH58" s="0" t="n">
        <v>-0.021383</v>
      </c>
      <c r="AI58" s="0" t="n">
        <v>-0.008063</v>
      </c>
      <c r="AJ58" s="0" t="n">
        <v>0.007585</v>
      </c>
      <c r="AK58" s="0" t="n">
        <v>0.002726</v>
      </c>
      <c r="AL58" s="0" t="n">
        <v>-0.003415</v>
      </c>
      <c r="AM58" s="0" t="n">
        <v>-0.006745</v>
      </c>
      <c r="AN58" s="0" t="n">
        <v>0.000294</v>
      </c>
      <c r="AO58" s="0" t="n">
        <v>-0.005514</v>
      </c>
      <c r="AP58" s="0" t="n">
        <v>-0.020531</v>
      </c>
      <c r="AQ58" s="0" t="n">
        <v>0.002862</v>
      </c>
      <c r="AR58" s="0" t="n">
        <v>-0.000759</v>
      </c>
      <c r="AS58" s="0" t="n">
        <v>-0.004902</v>
      </c>
      <c r="AT58" s="0" t="n">
        <v>0.015287</v>
      </c>
      <c r="AU58" s="0" t="n">
        <v>0.010511</v>
      </c>
      <c r="AV58" s="0" t="n">
        <v>0.02052</v>
      </c>
      <c r="AW58" s="0" t="n">
        <v>0.007567</v>
      </c>
      <c r="AX58" s="0" t="n">
        <v>-0.017095</v>
      </c>
      <c r="AY58" s="0" t="n">
        <v>-0.017823</v>
      </c>
      <c r="AZ58" s="0" t="n">
        <v>-0.019436</v>
      </c>
      <c r="BA58" s="0" t="n">
        <v>-0.008742</v>
      </c>
      <c r="BB58" s="0" t="n">
        <v>-0.019821</v>
      </c>
      <c r="BC58" s="0" t="n">
        <v>-0.016425</v>
      </c>
      <c r="BD58" s="0" t="n">
        <v>-0.012432</v>
      </c>
      <c r="BE58" s="0" t="n">
        <v>0.037933</v>
      </c>
    </row>
    <row r="59" customFormat="false" ht="15" hidden="false" customHeight="false" outlineLevel="0" collapsed="false">
      <c r="A59" s="0" t="s">
        <v>6554</v>
      </c>
      <c r="B59" s="0" t="n">
        <v>0.019987</v>
      </c>
      <c r="C59" s="0" t="n">
        <v>0.017346</v>
      </c>
      <c r="D59" s="0" t="n">
        <v>-0.011292</v>
      </c>
      <c r="E59" s="0" t="n">
        <v>-0.016583</v>
      </c>
      <c r="F59" s="0" t="n">
        <v>-0.003891</v>
      </c>
      <c r="G59" s="0" t="n">
        <v>0.002159</v>
      </c>
      <c r="H59" s="0" t="n">
        <v>0.020238</v>
      </c>
      <c r="I59" s="0" t="n">
        <v>-0.011475</v>
      </c>
      <c r="J59" s="0" t="n">
        <v>0.012046</v>
      </c>
      <c r="K59" s="0" t="n">
        <v>-0.009317</v>
      </c>
      <c r="L59" s="0" t="n">
        <v>-0.010293</v>
      </c>
      <c r="M59" s="0" t="n">
        <v>-0.012885</v>
      </c>
      <c r="N59" s="0" t="n">
        <v>-0.011112</v>
      </c>
      <c r="O59" s="0" t="n">
        <v>-0.008989</v>
      </c>
      <c r="P59" s="0" t="n">
        <v>0.011887</v>
      </c>
      <c r="Q59" s="0" t="n">
        <v>0.025426</v>
      </c>
      <c r="R59" s="0" t="n">
        <v>-0.003436</v>
      </c>
      <c r="S59" s="0" t="n">
        <v>0.014595</v>
      </c>
      <c r="T59" s="0" t="n">
        <v>-0.031234</v>
      </c>
      <c r="U59" s="0" t="n">
        <v>0.002195</v>
      </c>
      <c r="V59" s="0" t="n">
        <v>-0.004528</v>
      </c>
      <c r="W59" s="0" t="n">
        <v>-0.005806</v>
      </c>
      <c r="X59" s="0" t="n">
        <v>-0.017114</v>
      </c>
      <c r="Y59" s="0" t="n">
        <v>0.005841</v>
      </c>
      <c r="Z59" s="0" t="n">
        <v>0.01238</v>
      </c>
      <c r="AA59" s="0" t="n">
        <v>0.037233</v>
      </c>
      <c r="AB59" s="0" t="n">
        <v>-0.001369</v>
      </c>
      <c r="AC59" s="0" t="n">
        <v>-0.001362</v>
      </c>
      <c r="AD59" s="0" t="n">
        <v>-0.022054</v>
      </c>
      <c r="AE59" s="0" t="n">
        <v>0.00102</v>
      </c>
      <c r="AF59" s="0" t="n">
        <v>-0.011365</v>
      </c>
      <c r="AG59" s="0" t="n">
        <v>-0.000525</v>
      </c>
      <c r="AH59" s="0" t="n">
        <v>0.013604</v>
      </c>
      <c r="AI59" s="0" t="n">
        <v>-0.010694</v>
      </c>
      <c r="AJ59" s="0" t="n">
        <v>0.01243</v>
      </c>
      <c r="AK59" s="0" t="n">
        <v>-0.006557</v>
      </c>
      <c r="AL59" s="0" t="n">
        <v>-0.017381</v>
      </c>
      <c r="AM59" s="0" t="n">
        <v>-0.017439</v>
      </c>
      <c r="AN59" s="0" t="n">
        <v>0.009966</v>
      </c>
      <c r="AO59" s="0" t="n">
        <v>-0.004972</v>
      </c>
      <c r="AP59" s="0" t="n">
        <v>-0.014855</v>
      </c>
      <c r="AQ59" s="0" t="n">
        <v>0.002918</v>
      </c>
      <c r="AR59" s="0" t="n">
        <v>-0.012515</v>
      </c>
      <c r="AS59" s="0" t="n">
        <v>0.005611</v>
      </c>
      <c r="AT59" s="0" t="n">
        <v>-0.023892</v>
      </c>
      <c r="AU59" s="0" t="n">
        <v>-0.00287</v>
      </c>
      <c r="AV59" s="0" t="n">
        <v>0.002547</v>
      </c>
      <c r="AW59" s="0" t="n">
        <v>-0.010162</v>
      </c>
      <c r="AX59" s="0" t="n">
        <v>-0.004188</v>
      </c>
      <c r="AY59" s="0" t="n">
        <v>0.005883</v>
      </c>
      <c r="AZ59" s="0" t="n">
        <v>-0.014835</v>
      </c>
      <c r="BA59" s="0" t="n">
        <v>-0.005424</v>
      </c>
      <c r="BB59" s="0" t="n">
        <v>0.012729</v>
      </c>
      <c r="BC59" s="0" t="n">
        <v>-0.006549</v>
      </c>
      <c r="BD59" s="0" t="n">
        <v>-0.006406</v>
      </c>
      <c r="BE59" s="0" t="n">
        <v>-0.027876</v>
      </c>
      <c r="BF59" s="0" t="n">
        <v>-0.0003</v>
      </c>
    </row>
    <row r="60" customFormat="false" ht="15" hidden="false" customHeight="false" outlineLevel="0" collapsed="false">
      <c r="A60" s="0" t="s">
        <v>6555</v>
      </c>
      <c r="B60" s="0" t="n">
        <v>0.00338</v>
      </c>
      <c r="C60" s="0" t="n">
        <v>0.010501</v>
      </c>
      <c r="D60" s="0" t="n">
        <v>0.008526</v>
      </c>
      <c r="E60" s="0" t="n">
        <v>-0.009638</v>
      </c>
      <c r="F60" s="0" t="n">
        <v>0.008197</v>
      </c>
      <c r="G60" s="0" t="n">
        <v>0.016421</v>
      </c>
      <c r="H60" s="0" t="n">
        <v>-0.005316</v>
      </c>
      <c r="I60" s="0" t="n">
        <v>0.005904</v>
      </c>
      <c r="J60" s="0" t="n">
        <v>-0.015173</v>
      </c>
      <c r="K60" s="0" t="n">
        <v>-0.004168</v>
      </c>
      <c r="L60" s="0" t="n">
        <v>-0.006471</v>
      </c>
      <c r="M60" s="0" t="n">
        <v>-0.008859</v>
      </c>
      <c r="N60" s="0" t="n">
        <v>-0.004731</v>
      </c>
      <c r="O60" s="0" t="n">
        <v>0.024428</v>
      </c>
      <c r="P60" s="0" t="n">
        <v>-0.00227</v>
      </c>
      <c r="Q60" s="0" t="n">
        <v>0.01152</v>
      </c>
      <c r="R60" s="0" t="n">
        <v>-0.010647</v>
      </c>
      <c r="S60" s="0" t="n">
        <v>0.027269</v>
      </c>
      <c r="T60" s="0" t="n">
        <v>0.008266</v>
      </c>
      <c r="U60" s="0" t="n">
        <v>0.015456</v>
      </c>
      <c r="V60" s="0" t="n">
        <v>-0.008013</v>
      </c>
      <c r="W60" s="0" t="n">
        <v>0.000384</v>
      </c>
      <c r="X60" s="0" t="n">
        <v>-0.031682</v>
      </c>
      <c r="Y60" s="0" t="n">
        <v>0.01572</v>
      </c>
      <c r="Z60" s="0" t="n">
        <v>-0.01467</v>
      </c>
      <c r="AA60" s="0" t="n">
        <v>-0.014396</v>
      </c>
      <c r="AB60" s="0" t="n">
        <v>-0.021236</v>
      </c>
      <c r="AC60" s="0" t="n">
        <v>-0.006718</v>
      </c>
      <c r="AD60" s="0" t="n">
        <v>-0.006293</v>
      </c>
      <c r="AE60" s="0" t="n">
        <v>0.010421</v>
      </c>
      <c r="AF60" s="0" t="n">
        <v>0.011765</v>
      </c>
      <c r="AG60" s="0" t="n">
        <v>0.019878</v>
      </c>
      <c r="AH60" s="0" t="n">
        <v>-0.002655</v>
      </c>
      <c r="AI60" s="0" t="n">
        <v>-0.005643</v>
      </c>
      <c r="AJ60" s="0" t="n">
        <v>-0.000695</v>
      </c>
      <c r="AK60" s="0" t="n">
        <v>0.010343</v>
      </c>
      <c r="AL60" s="0" t="n">
        <v>0.005504</v>
      </c>
      <c r="AM60" s="0" t="n">
        <v>-0.003738</v>
      </c>
      <c r="AN60" s="0" t="n">
        <v>-0.007936</v>
      </c>
      <c r="AO60" s="0" t="n">
        <v>-0.008309</v>
      </c>
      <c r="AP60" s="0" t="n">
        <v>0.005588</v>
      </c>
      <c r="AQ60" s="0" t="n">
        <v>-0.012406</v>
      </c>
      <c r="AR60" s="0" t="n">
        <v>-0.002051</v>
      </c>
      <c r="AS60" s="0" t="n">
        <v>0.004017</v>
      </c>
      <c r="AT60" s="0" t="n">
        <v>-0.019379</v>
      </c>
      <c r="AU60" s="0" t="n">
        <v>0.002231</v>
      </c>
      <c r="AV60" s="0" t="n">
        <v>0.002029</v>
      </c>
      <c r="AW60" s="0" t="n">
        <v>-0.0055</v>
      </c>
      <c r="AX60" s="0" t="n">
        <v>-0.0157</v>
      </c>
      <c r="AY60" s="0" t="n">
        <v>0.013721</v>
      </c>
      <c r="AZ60" s="0" t="n">
        <v>0.012058</v>
      </c>
      <c r="BA60" s="0" t="n">
        <v>0.005485</v>
      </c>
      <c r="BB60" s="0" t="n">
        <v>0.014947</v>
      </c>
      <c r="BC60" s="0" t="n">
        <v>-0.002259</v>
      </c>
      <c r="BD60" s="0" t="n">
        <v>-0.001154</v>
      </c>
      <c r="BE60" s="0" t="n">
        <v>-0.037581</v>
      </c>
      <c r="BF60" s="0" t="n">
        <v>0.001575</v>
      </c>
      <c r="BG60" s="0" t="n">
        <v>0.015655</v>
      </c>
    </row>
    <row r="61" customFormat="false" ht="15" hidden="false" customHeight="false" outlineLevel="0" collapsed="false">
      <c r="A61" s="0" t="s">
        <v>6556</v>
      </c>
      <c r="B61" s="0" t="n">
        <v>-0.008338</v>
      </c>
      <c r="C61" s="0" t="n">
        <v>0.004465</v>
      </c>
      <c r="D61" s="0" t="n">
        <v>-0.002137</v>
      </c>
      <c r="E61" s="0" t="n">
        <v>-0.004402</v>
      </c>
      <c r="F61" s="0" t="n">
        <v>-0.009333</v>
      </c>
      <c r="G61" s="0" t="n">
        <v>-0.006485</v>
      </c>
      <c r="H61" s="0" t="n">
        <v>-0.000399</v>
      </c>
      <c r="I61" s="0" t="n">
        <v>0.003486</v>
      </c>
      <c r="J61" s="0" t="n">
        <v>-0.016928</v>
      </c>
      <c r="K61" s="0" t="n">
        <v>0.008181</v>
      </c>
      <c r="L61" s="0" t="n">
        <v>-0.029537</v>
      </c>
      <c r="M61" s="0" t="n">
        <v>-0.023834</v>
      </c>
      <c r="N61" s="0" t="n">
        <v>0.008081</v>
      </c>
      <c r="O61" s="0" t="n">
        <v>-0.000798</v>
      </c>
      <c r="P61" s="0" t="n">
        <v>0.002587</v>
      </c>
      <c r="Q61" s="0" t="n">
        <v>-0.005585</v>
      </c>
      <c r="R61" s="0" t="n">
        <v>-0.003034</v>
      </c>
      <c r="S61" s="0" t="n">
        <v>0.00185</v>
      </c>
      <c r="T61" s="0" t="n">
        <v>-0.01887</v>
      </c>
      <c r="U61" s="0" t="n">
        <v>-0.01937</v>
      </c>
      <c r="V61" s="0" t="n">
        <v>0.006879</v>
      </c>
      <c r="W61" s="0" t="n">
        <v>0.008553</v>
      </c>
      <c r="X61" s="0" t="n">
        <v>-0.037036</v>
      </c>
      <c r="Y61" s="0" t="n">
        <v>-0.002139</v>
      </c>
      <c r="Z61" s="0" t="n">
        <v>-0.013335</v>
      </c>
      <c r="AA61" s="0" t="n">
        <v>0.024796</v>
      </c>
      <c r="AB61" s="0" t="n">
        <v>-0.013266</v>
      </c>
      <c r="AC61" s="0" t="n">
        <v>0.005822</v>
      </c>
      <c r="AD61" s="0" t="n">
        <v>-0.017507</v>
      </c>
      <c r="AE61" s="0" t="n">
        <v>5.2E-005</v>
      </c>
      <c r="AF61" s="0" t="n">
        <v>0.015367</v>
      </c>
      <c r="AG61" s="0" t="n">
        <v>0.004777</v>
      </c>
      <c r="AH61" s="0" t="n">
        <v>-0.005768</v>
      </c>
      <c r="AI61" s="0" t="n">
        <v>0.007824</v>
      </c>
      <c r="AJ61" s="0" t="n">
        <v>0.024413</v>
      </c>
      <c r="AK61" s="0" t="n">
        <v>0.009186</v>
      </c>
      <c r="AL61" s="0" t="n">
        <v>0.009619</v>
      </c>
      <c r="AM61" s="0" t="n">
        <v>0.025809</v>
      </c>
      <c r="AN61" s="0" t="n">
        <v>0.004892</v>
      </c>
      <c r="AO61" s="0" t="n">
        <v>-6.6E-005</v>
      </c>
      <c r="AP61" s="0" t="n">
        <v>0.014453</v>
      </c>
      <c r="AQ61" s="0" t="n">
        <v>0.004092</v>
      </c>
      <c r="AR61" s="0" t="n">
        <v>0.019899</v>
      </c>
      <c r="AS61" s="0" t="n">
        <v>-0.028626</v>
      </c>
      <c r="AT61" s="0" t="n">
        <v>0.008847</v>
      </c>
      <c r="AU61" s="0" t="n">
        <v>-0.0024</v>
      </c>
      <c r="AV61" s="0" t="n">
        <v>-0.010756</v>
      </c>
      <c r="AW61" s="0" t="n">
        <v>-0.014055</v>
      </c>
      <c r="AX61" s="0" t="n">
        <v>0.005716</v>
      </c>
      <c r="AY61" s="0" t="n">
        <v>-0.010824</v>
      </c>
      <c r="AZ61" s="0" t="n">
        <v>-0.012075</v>
      </c>
      <c r="BA61" s="0" t="n">
        <v>-0.007002</v>
      </c>
      <c r="BB61" s="0" t="n">
        <v>-0.013504</v>
      </c>
      <c r="BC61" s="0" t="n">
        <v>-0.001466</v>
      </c>
      <c r="BD61" s="0" t="n">
        <v>-0.00681</v>
      </c>
      <c r="BE61" s="0" t="n">
        <v>0.005313</v>
      </c>
      <c r="BF61" s="0" t="n">
        <v>-0.002985</v>
      </c>
      <c r="BG61" s="0" t="n">
        <v>-0.014182</v>
      </c>
      <c r="BH61" s="0" t="n">
        <v>0.003418</v>
      </c>
    </row>
    <row r="62" customFormat="false" ht="15" hidden="false" customHeight="false" outlineLevel="0" collapsed="false">
      <c r="A62" s="0" t="s">
        <v>6557</v>
      </c>
      <c r="B62" s="0" t="n">
        <v>0.006769</v>
      </c>
      <c r="C62" s="0" t="n">
        <v>0.006144</v>
      </c>
      <c r="D62" s="0" t="n">
        <v>-0.016688</v>
      </c>
      <c r="E62" s="0" t="n">
        <v>0.012351</v>
      </c>
      <c r="F62" s="0" t="n">
        <v>0.009302</v>
      </c>
      <c r="G62" s="0" t="n">
        <v>0.012639</v>
      </c>
      <c r="H62" s="0" t="n">
        <v>0.001683</v>
      </c>
      <c r="I62" s="0" t="n">
        <v>0.004161</v>
      </c>
      <c r="J62" s="0" t="n">
        <v>-0.00271</v>
      </c>
      <c r="K62" s="0" t="n">
        <v>-0.008975</v>
      </c>
      <c r="L62" s="0" t="n">
        <v>0.002118</v>
      </c>
      <c r="M62" s="0" t="n">
        <v>-0.006679</v>
      </c>
      <c r="N62" s="0" t="n">
        <v>-0.010772</v>
      </c>
      <c r="O62" s="0" t="n">
        <v>0.006667</v>
      </c>
      <c r="P62" s="0" t="n">
        <v>-0.028087</v>
      </c>
      <c r="Q62" s="0" t="n">
        <v>0.008813</v>
      </c>
      <c r="R62" s="0" t="n">
        <v>-0.003142</v>
      </c>
      <c r="S62" s="0" t="n">
        <v>0.007413</v>
      </c>
      <c r="T62" s="0" t="n">
        <v>-0.012128</v>
      </c>
      <c r="U62" s="0" t="n">
        <v>0.001462</v>
      </c>
      <c r="V62" s="0" t="n">
        <v>0.002767</v>
      </c>
      <c r="W62" s="0" t="n">
        <v>-0.001736</v>
      </c>
      <c r="X62" s="0" t="n">
        <v>0.019409</v>
      </c>
      <c r="Y62" s="0" t="n">
        <v>0.018253</v>
      </c>
      <c r="Z62" s="0" t="n">
        <v>-0.014152</v>
      </c>
      <c r="AA62" s="0" t="n">
        <v>-0.011628</v>
      </c>
      <c r="AB62" s="0" t="n">
        <v>0.001906</v>
      </c>
      <c r="AC62" s="0" t="n">
        <v>0.015349</v>
      </c>
      <c r="AD62" s="0" t="n">
        <v>-0.000895</v>
      </c>
      <c r="AE62" s="0" t="n">
        <v>-0.000299</v>
      </c>
      <c r="AF62" s="0" t="n">
        <v>0.01932</v>
      </c>
      <c r="AG62" s="0" t="n">
        <v>0.000804</v>
      </c>
      <c r="AH62" s="0" t="n">
        <v>0.002069</v>
      </c>
      <c r="AI62" s="0" t="n">
        <v>-0.010938</v>
      </c>
      <c r="AJ62" s="0" t="n">
        <v>-0.004427</v>
      </c>
      <c r="AK62" s="0" t="n">
        <v>0.004998</v>
      </c>
      <c r="AL62" s="0" t="n">
        <v>-0.003065</v>
      </c>
      <c r="AM62" s="0" t="n">
        <v>5.5E-005</v>
      </c>
      <c r="AN62" s="0" t="n">
        <v>0.019304</v>
      </c>
      <c r="AO62" s="0" t="n">
        <v>-0.011655</v>
      </c>
      <c r="AP62" s="0" t="n">
        <v>-0.005669</v>
      </c>
      <c r="AQ62" s="0" t="n">
        <v>-0.002701</v>
      </c>
      <c r="AR62" s="0" t="n">
        <v>-0.006858</v>
      </c>
      <c r="AS62" s="0" t="n">
        <v>0.007272</v>
      </c>
      <c r="AT62" s="0" t="n">
        <v>5.1E-005</v>
      </c>
      <c r="AU62" s="0" t="n">
        <v>0.019998</v>
      </c>
      <c r="AV62" s="0" t="n">
        <v>0.003671</v>
      </c>
      <c r="AW62" s="0" t="n">
        <v>-0.032931</v>
      </c>
      <c r="AX62" s="0" t="n">
        <v>-0.010295</v>
      </c>
      <c r="AY62" s="0" t="n">
        <v>0.005639</v>
      </c>
      <c r="AZ62" s="0" t="n">
        <v>-0.000274</v>
      </c>
      <c r="BA62" s="0" t="n">
        <v>0.029086</v>
      </c>
      <c r="BB62" s="0" t="n">
        <v>0.031052</v>
      </c>
      <c r="BC62" s="0" t="n">
        <v>0.002626</v>
      </c>
      <c r="BD62" s="0" t="n">
        <v>0.017634</v>
      </c>
      <c r="BE62" s="0" t="n">
        <v>0.001198</v>
      </c>
      <c r="BF62" s="0" t="n">
        <v>-0.008557</v>
      </c>
      <c r="BG62" s="0" t="n">
        <v>0.01593</v>
      </c>
      <c r="BH62" s="0" t="n">
        <v>-0.006019</v>
      </c>
      <c r="BI62" s="0" t="n">
        <v>-0.007731</v>
      </c>
    </row>
    <row r="63" customFormat="false" ht="15" hidden="false" customHeight="false" outlineLevel="0" collapsed="false">
      <c r="A63" s="0" t="s">
        <v>6558</v>
      </c>
      <c r="B63" s="0" t="n">
        <v>0.008955</v>
      </c>
      <c r="C63" s="0" t="n">
        <v>0.014321</v>
      </c>
      <c r="D63" s="0" t="n">
        <v>-0.017268</v>
      </c>
      <c r="E63" s="0" t="n">
        <v>0.007654</v>
      </c>
      <c r="F63" s="0" t="n">
        <v>-0.000413</v>
      </c>
      <c r="G63" s="0" t="n">
        <v>0.002924</v>
      </c>
      <c r="H63" s="0" t="n">
        <v>0.009704</v>
      </c>
      <c r="I63" s="0" t="n">
        <v>-0.002644</v>
      </c>
      <c r="J63" s="0" t="n">
        <v>-0.019413</v>
      </c>
      <c r="K63" s="0" t="n">
        <v>-0.014391</v>
      </c>
      <c r="L63" s="0" t="n">
        <v>0.020351</v>
      </c>
      <c r="M63" s="0" t="n">
        <v>-0.001345</v>
      </c>
      <c r="N63" s="0" t="n">
        <v>0.002311</v>
      </c>
      <c r="O63" s="0" t="n">
        <v>0.010461</v>
      </c>
      <c r="P63" s="0" t="n">
        <v>-0.020052</v>
      </c>
      <c r="Q63" s="0" t="n">
        <v>0.016834</v>
      </c>
      <c r="R63" s="0" t="n">
        <v>0.00058</v>
      </c>
      <c r="S63" s="0" t="n">
        <v>0.009522</v>
      </c>
      <c r="T63" s="0" t="n">
        <v>-0.029906</v>
      </c>
      <c r="U63" s="0" t="n">
        <v>-0.010941</v>
      </c>
      <c r="V63" s="0" t="n">
        <v>0.009176</v>
      </c>
      <c r="W63" s="0" t="n">
        <v>0.013273</v>
      </c>
      <c r="X63" s="0" t="n">
        <v>0.009373</v>
      </c>
      <c r="Y63" s="0" t="n">
        <v>0.009748</v>
      </c>
      <c r="Z63" s="0" t="n">
        <v>-0.01043</v>
      </c>
      <c r="AA63" s="0" t="n">
        <v>0.00768</v>
      </c>
      <c r="AB63" s="0" t="n">
        <v>-0.012647</v>
      </c>
      <c r="AC63" s="0" t="n">
        <v>0.021221</v>
      </c>
      <c r="AD63" s="0" t="n">
        <v>-0.005372</v>
      </c>
      <c r="AE63" s="0" t="n">
        <v>-0.001952</v>
      </c>
      <c r="AF63" s="0" t="n">
        <v>0.00423</v>
      </c>
      <c r="AG63" s="0" t="n">
        <v>0.006887</v>
      </c>
      <c r="AH63" s="0" t="n">
        <v>-0.018985</v>
      </c>
      <c r="AI63" s="0" t="n">
        <v>0.008371</v>
      </c>
      <c r="AJ63" s="0" t="n">
        <v>0.002519</v>
      </c>
      <c r="AK63" s="0" t="n">
        <v>0.008219</v>
      </c>
      <c r="AL63" s="0" t="n">
        <v>-0.02568</v>
      </c>
      <c r="AM63" s="0" t="n">
        <v>-0.015036</v>
      </c>
      <c r="AN63" s="0" t="n">
        <v>-0.002084</v>
      </c>
      <c r="AO63" s="0" t="n">
        <v>0.004775</v>
      </c>
      <c r="AP63" s="0" t="n">
        <v>-0.011622</v>
      </c>
      <c r="AQ63" s="0" t="n">
        <v>0.006396</v>
      </c>
      <c r="AR63" s="0" t="n">
        <v>0.012975</v>
      </c>
      <c r="AS63" s="0" t="n">
        <v>0.004006</v>
      </c>
      <c r="AT63" s="0" t="n">
        <v>-0.005365</v>
      </c>
      <c r="AU63" s="0" t="n">
        <v>-0.013367</v>
      </c>
      <c r="AV63" s="0" t="n">
        <v>-0.000669</v>
      </c>
      <c r="AW63" s="0" t="n">
        <v>-0.021685</v>
      </c>
      <c r="AX63" s="0" t="n">
        <v>0.009551</v>
      </c>
      <c r="AY63" s="0" t="n">
        <v>-0.012139</v>
      </c>
      <c r="AZ63" s="0" t="n">
        <v>0.016885</v>
      </c>
      <c r="BA63" s="0" t="n">
        <v>0.003627</v>
      </c>
      <c r="BB63" s="0" t="n">
        <v>0.006825</v>
      </c>
      <c r="BC63" s="0" t="n">
        <v>0.007932</v>
      </c>
      <c r="BD63" s="0" t="n">
        <v>-0.014492</v>
      </c>
      <c r="BE63" s="0" t="n">
        <v>0.009219</v>
      </c>
      <c r="BF63" s="0" t="n">
        <v>-0.017198</v>
      </c>
      <c r="BG63" s="0" t="n">
        <v>-0.013135</v>
      </c>
      <c r="BH63" s="0" t="n">
        <v>-0.000197</v>
      </c>
      <c r="BI63" s="0" t="n">
        <v>0.012447</v>
      </c>
      <c r="BJ63" s="0" t="n">
        <v>0.001964</v>
      </c>
    </row>
    <row r="64" customFormat="false" ht="15" hidden="false" customHeight="false" outlineLevel="0" collapsed="false">
      <c r="A64" s="0" t="s">
        <v>6559</v>
      </c>
      <c r="B64" s="0" t="n">
        <v>0.015649</v>
      </c>
      <c r="C64" s="0" t="n">
        <v>0.018026</v>
      </c>
      <c r="D64" s="0" t="n">
        <v>0.005684</v>
      </c>
      <c r="E64" s="0" t="n">
        <v>-0.033076</v>
      </c>
      <c r="F64" s="0" t="n">
        <v>0.024952</v>
      </c>
      <c r="G64" s="0" t="n">
        <v>-0.012022</v>
      </c>
      <c r="H64" s="0" t="n">
        <v>0.007658</v>
      </c>
      <c r="I64" s="0" t="n">
        <v>-0.022113</v>
      </c>
      <c r="J64" s="0" t="n">
        <v>0.011327</v>
      </c>
      <c r="K64" s="0" t="n">
        <v>-0.00085</v>
      </c>
      <c r="L64" s="0" t="n">
        <v>0.004331</v>
      </c>
      <c r="M64" s="0" t="n">
        <v>-0.002854</v>
      </c>
      <c r="N64" s="0" t="n">
        <v>-0.020998</v>
      </c>
      <c r="O64" s="0" t="n">
        <v>0.002658</v>
      </c>
      <c r="P64" s="0" t="n">
        <v>-0.003364</v>
      </c>
      <c r="Q64" s="0" t="n">
        <v>-0.006174</v>
      </c>
      <c r="R64" s="0" t="n">
        <v>0.020033</v>
      </c>
      <c r="S64" s="0" t="n">
        <v>0.006938</v>
      </c>
      <c r="T64" s="0" t="n">
        <v>0.027708</v>
      </c>
      <c r="U64" s="0" t="n">
        <v>-0.018362</v>
      </c>
      <c r="V64" s="0" t="n">
        <v>0.009279</v>
      </c>
      <c r="W64" s="0" t="n">
        <v>0.013377</v>
      </c>
      <c r="X64" s="0" t="n">
        <v>-0.019765</v>
      </c>
      <c r="Y64" s="0" t="n">
        <v>0.015628</v>
      </c>
      <c r="Z64" s="0" t="n">
        <v>0.012785</v>
      </c>
      <c r="AA64" s="0" t="n">
        <v>0.000259</v>
      </c>
      <c r="AB64" s="0" t="n">
        <v>0.003581</v>
      </c>
      <c r="AC64" s="0" t="n">
        <v>0.015949</v>
      </c>
      <c r="AD64" s="0" t="n">
        <v>-0.011872</v>
      </c>
      <c r="AE64" s="0" t="n">
        <v>-0.007223</v>
      </c>
      <c r="AF64" s="0" t="n">
        <v>-0.020928</v>
      </c>
      <c r="AG64" s="0" t="n">
        <v>-0.01257</v>
      </c>
      <c r="AH64" s="0" t="n">
        <v>-0.014728</v>
      </c>
      <c r="AI64" s="0" t="n">
        <v>0.000412</v>
      </c>
      <c r="AJ64" s="0" t="n">
        <v>-0.017264</v>
      </c>
      <c r="AK64" s="0" t="n">
        <v>-0.027151</v>
      </c>
      <c r="AL64" s="0" t="n">
        <v>0.019572</v>
      </c>
      <c r="AM64" s="0" t="n">
        <v>-0.013319</v>
      </c>
      <c r="AN64" s="0" t="n">
        <v>0.002857</v>
      </c>
      <c r="AO64" s="0" t="n">
        <v>0.00151</v>
      </c>
      <c r="AP64" s="0" t="n">
        <v>0.007831</v>
      </c>
      <c r="AQ64" s="0" t="n">
        <v>-0.0021</v>
      </c>
      <c r="AR64" s="0" t="n">
        <v>0.007166</v>
      </c>
      <c r="AS64" s="0" t="n">
        <v>0.014322</v>
      </c>
      <c r="AT64" s="0" t="n">
        <v>-0.012786</v>
      </c>
      <c r="AU64" s="0" t="n">
        <v>-0.011651</v>
      </c>
      <c r="AV64" s="0" t="n">
        <v>0.004809</v>
      </c>
      <c r="AW64" s="0" t="n">
        <v>0.01873</v>
      </c>
      <c r="AX64" s="0" t="n">
        <v>-0.005933</v>
      </c>
      <c r="AY64" s="0" t="n">
        <v>0.019139</v>
      </c>
      <c r="AZ64" s="0" t="n">
        <v>-0.010423</v>
      </c>
      <c r="BA64" s="0" t="n">
        <v>0.007835</v>
      </c>
      <c r="BB64" s="0" t="n">
        <v>-0.009733</v>
      </c>
      <c r="BC64" s="0" t="n">
        <v>0.023586</v>
      </c>
      <c r="BD64" s="0" t="n">
        <v>0.015819</v>
      </c>
      <c r="BE64" s="0" t="n">
        <v>0.004485</v>
      </c>
      <c r="BF64" s="0" t="n">
        <v>-0.009569</v>
      </c>
      <c r="BG64" s="0" t="n">
        <v>0.002019</v>
      </c>
      <c r="BH64" s="0" t="n">
        <v>0.009562</v>
      </c>
      <c r="BI64" s="0" t="n">
        <v>0.018574</v>
      </c>
      <c r="BJ64" s="0" t="n">
        <v>0.022492</v>
      </c>
      <c r="BK64" s="0" t="n">
        <v>-0.00926</v>
      </c>
    </row>
    <row r="65" customFormat="false" ht="15" hidden="false" customHeight="false" outlineLevel="0" collapsed="false">
      <c r="A65" s="0" t="s">
        <v>6560</v>
      </c>
      <c r="B65" s="0" t="n">
        <v>0.01658</v>
      </c>
      <c r="C65" s="0" t="n">
        <v>0.007971</v>
      </c>
      <c r="D65" s="0" t="n">
        <v>0.001598</v>
      </c>
      <c r="E65" s="0" t="n">
        <v>-0.008777</v>
      </c>
      <c r="F65" s="0" t="n">
        <v>-0.003575</v>
      </c>
      <c r="G65" s="0" t="n">
        <v>-0.00185</v>
      </c>
      <c r="H65" s="0" t="n">
        <v>0.024279</v>
      </c>
      <c r="I65" s="0" t="n">
        <v>-0.000542</v>
      </c>
      <c r="J65" s="0" t="n">
        <v>-0.000537</v>
      </c>
      <c r="K65" s="0" t="n">
        <v>-0.00949</v>
      </c>
      <c r="L65" s="0" t="n">
        <v>-0.009684</v>
      </c>
      <c r="M65" s="0" t="n">
        <v>0.005706</v>
      </c>
      <c r="N65" s="0" t="n">
        <v>-0.012226</v>
      </c>
      <c r="O65" s="0" t="n">
        <v>0.008571</v>
      </c>
      <c r="P65" s="0" t="n">
        <v>-0.00667</v>
      </c>
      <c r="Q65" s="0" t="n">
        <v>0.03141</v>
      </c>
      <c r="R65" s="0" t="n">
        <v>0.00763</v>
      </c>
      <c r="S65" s="0" t="n">
        <v>-0.021589</v>
      </c>
      <c r="T65" s="0" t="n">
        <v>0.007244</v>
      </c>
      <c r="U65" s="0" t="n">
        <v>0.014384</v>
      </c>
      <c r="V65" s="0" t="n">
        <v>0.001715</v>
      </c>
      <c r="W65" s="0" t="n">
        <v>0.004737</v>
      </c>
      <c r="X65" s="0" t="n">
        <v>-0.010451</v>
      </c>
      <c r="Y65" s="0" t="n">
        <v>-0.008061</v>
      </c>
      <c r="Z65" s="0" t="n">
        <v>0.000383</v>
      </c>
      <c r="AA65" s="0" t="n">
        <v>0.014731</v>
      </c>
      <c r="AB65" s="0" t="n">
        <v>0.033102</v>
      </c>
      <c r="AC65" s="0" t="n">
        <v>-0.015802</v>
      </c>
      <c r="AD65" s="0" t="n">
        <v>0.013997</v>
      </c>
      <c r="AE65" s="0" t="n">
        <v>0.007249</v>
      </c>
      <c r="AF65" s="0" t="n">
        <v>-0.012368</v>
      </c>
      <c r="AG65" s="0" t="n">
        <v>0.02068</v>
      </c>
      <c r="AH65" s="0" t="n">
        <v>0.001976</v>
      </c>
      <c r="AI65" s="0" t="n">
        <v>-0.005003</v>
      </c>
      <c r="AJ65" s="0" t="n">
        <v>0.011183</v>
      </c>
      <c r="AK65" s="0" t="n">
        <v>-0.002467</v>
      </c>
      <c r="AL65" s="0" t="n">
        <v>-0.024541</v>
      </c>
      <c r="AM65" s="0" t="n">
        <v>0.002227</v>
      </c>
      <c r="AN65" s="0" t="n">
        <v>0.017866</v>
      </c>
      <c r="AO65" s="0" t="n">
        <v>0.003519</v>
      </c>
      <c r="AP65" s="0" t="n">
        <v>-0.013171</v>
      </c>
      <c r="AQ65" s="0" t="n">
        <v>-0.044064</v>
      </c>
      <c r="AR65" s="0" t="n">
        <v>-0.024023</v>
      </c>
      <c r="AS65" s="0" t="n">
        <v>-0.00238</v>
      </c>
      <c r="AT65" s="0" t="n">
        <v>0.001686</v>
      </c>
      <c r="AU65" s="0" t="n">
        <v>-0.015991</v>
      </c>
      <c r="AV65" s="0" t="n">
        <v>0.012831</v>
      </c>
      <c r="AW65" s="0" t="n">
        <v>-0.014634</v>
      </c>
      <c r="AX65" s="0" t="n">
        <v>0.001552</v>
      </c>
      <c r="AY65" s="0" t="n">
        <v>0.005124</v>
      </c>
      <c r="AZ65" s="0" t="n">
        <v>-0.02175</v>
      </c>
      <c r="BA65" s="0" t="n">
        <v>-0.031457</v>
      </c>
      <c r="BB65" s="0" t="n">
        <v>-0.001174</v>
      </c>
      <c r="BC65" s="0" t="n">
        <v>0.015572</v>
      </c>
      <c r="BD65" s="0" t="n">
        <v>0.005344</v>
      </c>
      <c r="BE65" s="0" t="n">
        <v>0.009282</v>
      </c>
      <c r="BF65" s="0" t="n">
        <v>0.002752</v>
      </c>
      <c r="BG65" s="0" t="n">
        <v>0.008721</v>
      </c>
      <c r="BH65" s="0" t="n">
        <v>0.00791</v>
      </c>
      <c r="BI65" s="0" t="n">
        <v>-0.013895</v>
      </c>
      <c r="BJ65" s="0" t="n">
        <v>-0.00281</v>
      </c>
      <c r="BK65" s="0" t="n">
        <v>0.018111</v>
      </c>
      <c r="BL65" s="0" t="n">
        <v>0.005315</v>
      </c>
    </row>
    <row r="66" customFormat="false" ht="15" hidden="false" customHeight="false" outlineLevel="0" collapsed="false">
      <c r="A66" s="0" t="s">
        <v>6561</v>
      </c>
      <c r="B66" s="0" t="n">
        <v>-0.007399</v>
      </c>
      <c r="C66" s="0" t="n">
        <v>0.000263</v>
      </c>
      <c r="D66" s="0" t="n">
        <v>-0.003175</v>
      </c>
      <c r="E66" s="0" t="n">
        <v>-0.007542</v>
      </c>
      <c r="F66" s="0" t="n">
        <v>0.004632</v>
      </c>
      <c r="G66" s="0" t="n">
        <v>-0.001168</v>
      </c>
      <c r="H66" s="0" t="n">
        <v>-0.008862</v>
      </c>
      <c r="I66" s="0" t="n">
        <v>-0.002659</v>
      </c>
      <c r="J66" s="0" t="n">
        <v>-0.002543</v>
      </c>
      <c r="K66" s="0" t="n">
        <v>0.007854</v>
      </c>
      <c r="L66" s="0" t="n">
        <v>0.00336</v>
      </c>
      <c r="M66" s="0" t="n">
        <v>0.009613</v>
      </c>
      <c r="N66" s="0" t="n">
        <v>0.010718</v>
      </c>
      <c r="O66" s="0" t="n">
        <v>-0.012919</v>
      </c>
      <c r="P66" s="0" t="n">
        <v>0.002186</v>
      </c>
      <c r="Q66" s="0" t="n">
        <v>0.005218</v>
      </c>
      <c r="R66" s="0" t="n">
        <v>-0.009937</v>
      </c>
      <c r="S66" s="0" t="n">
        <v>-0.00317</v>
      </c>
      <c r="T66" s="0" t="n">
        <v>0.033725</v>
      </c>
      <c r="U66" s="0" t="n">
        <v>0.018291</v>
      </c>
      <c r="V66" s="0" t="n">
        <v>0.003472</v>
      </c>
      <c r="W66" s="0" t="n">
        <v>0.005419</v>
      </c>
      <c r="X66" s="0" t="n">
        <v>0.002914</v>
      </c>
      <c r="Y66" s="0" t="n">
        <v>0.002296</v>
      </c>
      <c r="Z66" s="0" t="n">
        <v>0.012352</v>
      </c>
      <c r="AA66" s="0" t="n">
        <v>-0.002324</v>
      </c>
      <c r="AB66" s="0" t="n">
        <v>0.007447</v>
      </c>
      <c r="AC66" s="0" t="n">
        <v>-0.003295</v>
      </c>
      <c r="AD66" s="0" t="n">
        <v>0.006373</v>
      </c>
      <c r="AE66" s="0" t="n">
        <v>-0.000669</v>
      </c>
      <c r="AF66" s="0" t="n">
        <v>0.000676</v>
      </c>
      <c r="AG66" s="0" t="n">
        <v>-0.000886</v>
      </c>
      <c r="AH66" s="0" t="n">
        <v>-0.035348</v>
      </c>
      <c r="AI66" s="0" t="n">
        <v>-0.008621</v>
      </c>
      <c r="AJ66" s="0" t="n">
        <v>0.004877</v>
      </c>
      <c r="AK66" s="0" t="n">
        <v>-0.006122</v>
      </c>
      <c r="AL66" s="0" t="n">
        <v>-0.029772</v>
      </c>
      <c r="AM66" s="0" t="n">
        <v>0.002909</v>
      </c>
      <c r="AN66" s="0" t="n">
        <v>-0.031589</v>
      </c>
      <c r="AO66" s="0" t="n">
        <v>-0.009046</v>
      </c>
      <c r="AP66" s="0" t="n">
        <v>-0.008189</v>
      </c>
      <c r="AQ66" s="0" t="n">
        <v>0.015203</v>
      </c>
      <c r="AR66" s="0" t="n">
        <v>-0.012604</v>
      </c>
      <c r="AS66" s="0" t="n">
        <v>-0.009222</v>
      </c>
      <c r="AT66" s="0" t="n">
        <v>-0.00247</v>
      </c>
      <c r="AU66" s="0" t="n">
        <v>0.00514</v>
      </c>
      <c r="AV66" s="0" t="n">
        <v>-0.013845</v>
      </c>
      <c r="AW66" s="0" t="n">
        <v>-0.01449</v>
      </c>
      <c r="AX66" s="0" t="n">
        <v>0.001696</v>
      </c>
      <c r="AY66" s="0" t="n">
        <v>0.007419</v>
      </c>
      <c r="AZ66" s="0" t="n">
        <v>0.01548</v>
      </c>
      <c r="BA66" s="0" t="n">
        <v>0.000945</v>
      </c>
      <c r="BB66" s="0" t="n">
        <v>4.6E-005</v>
      </c>
      <c r="BC66" s="0" t="n">
        <v>0.001307</v>
      </c>
      <c r="BD66" s="0" t="n">
        <v>-0.023566</v>
      </c>
      <c r="BE66" s="0" t="n">
        <v>0.012114</v>
      </c>
      <c r="BF66" s="0" t="n">
        <v>0.008272</v>
      </c>
      <c r="BG66" s="0" t="n">
        <v>-0.003497</v>
      </c>
      <c r="BH66" s="0" t="n">
        <v>-0.010171</v>
      </c>
      <c r="BI66" s="0" t="n">
        <v>-0.023251</v>
      </c>
      <c r="BJ66" s="0" t="n">
        <v>0.00486</v>
      </c>
      <c r="BK66" s="0" t="n">
        <v>0.027393</v>
      </c>
      <c r="BL66" s="0" t="n">
        <v>0.016209</v>
      </c>
      <c r="BM66" s="0" t="n">
        <v>0.00112</v>
      </c>
    </row>
    <row r="67" customFormat="false" ht="15" hidden="false" customHeight="false" outlineLevel="0" collapsed="false">
      <c r="A67" s="0" t="s">
        <v>6562</v>
      </c>
      <c r="B67" s="0" t="n">
        <v>0.003927</v>
      </c>
      <c r="C67" s="0" t="n">
        <v>0.006725</v>
      </c>
      <c r="D67" s="0" t="n">
        <v>0.0025</v>
      </c>
      <c r="E67" s="0" t="n">
        <v>-0.020139</v>
      </c>
      <c r="F67" s="0" t="n">
        <v>0.015616</v>
      </c>
      <c r="G67" s="0" t="n">
        <v>-0.003527</v>
      </c>
      <c r="H67" s="0" t="n">
        <v>0.012469</v>
      </c>
      <c r="I67" s="0" t="n">
        <v>0.013137</v>
      </c>
      <c r="J67" s="0" t="n">
        <v>0.001265</v>
      </c>
      <c r="K67" s="0" t="n">
        <v>0.009927</v>
      </c>
      <c r="L67" s="0" t="n">
        <v>-0.007515</v>
      </c>
      <c r="M67" s="0" t="n">
        <v>-0.011192</v>
      </c>
      <c r="N67" s="0" t="n">
        <v>-0.00012</v>
      </c>
      <c r="O67" s="0" t="n">
        <v>0.011558</v>
      </c>
      <c r="P67" s="0" t="n">
        <v>0.017055</v>
      </c>
      <c r="Q67" s="0" t="n">
        <v>-0.003748</v>
      </c>
      <c r="R67" s="0" t="n">
        <v>-0.00314</v>
      </c>
      <c r="S67" s="0" t="n">
        <v>0.008193</v>
      </c>
      <c r="T67" s="0" t="n">
        <v>0.003633</v>
      </c>
      <c r="U67" s="0" t="n">
        <v>-0.016309</v>
      </c>
      <c r="V67" s="0" t="n">
        <v>-0.014418</v>
      </c>
      <c r="W67" s="0" t="n">
        <v>-0.015741</v>
      </c>
      <c r="X67" s="0" t="n">
        <v>0.006369</v>
      </c>
      <c r="Y67" s="0" t="n">
        <v>0.001252</v>
      </c>
      <c r="Z67" s="0" t="n">
        <v>0.003961</v>
      </c>
      <c r="AA67" s="0" t="n">
        <v>0.013483</v>
      </c>
      <c r="AB67" s="0" t="n">
        <v>0.00031</v>
      </c>
      <c r="AC67" s="0" t="n">
        <v>-0.01866</v>
      </c>
      <c r="AD67" s="0" t="n">
        <v>-0.005412</v>
      </c>
      <c r="AE67" s="0" t="n">
        <v>-0.017138</v>
      </c>
      <c r="AF67" s="0" t="n">
        <v>0.004942</v>
      </c>
      <c r="AG67" s="0" t="n">
        <v>0.006379</v>
      </c>
      <c r="AH67" s="0" t="n">
        <v>-0.014323</v>
      </c>
      <c r="AI67" s="0" t="n">
        <v>-0.013029</v>
      </c>
      <c r="AJ67" s="0" t="n">
        <v>-0.011326</v>
      </c>
      <c r="AK67" s="0" t="n">
        <v>-0.020915</v>
      </c>
      <c r="AL67" s="0" t="n">
        <v>0.001717</v>
      </c>
      <c r="AM67" s="0" t="n">
        <v>0.030725</v>
      </c>
      <c r="AN67" s="0" t="n">
        <v>-0.012121</v>
      </c>
      <c r="AO67" s="0" t="n">
        <v>0.014011</v>
      </c>
      <c r="AP67" s="0" t="n">
        <v>-0.000531</v>
      </c>
      <c r="AQ67" s="0" t="n">
        <v>-0.008593</v>
      </c>
      <c r="AR67" s="0" t="n">
        <v>-0.013215</v>
      </c>
      <c r="AS67" s="0" t="n">
        <v>0.004463</v>
      </c>
      <c r="AT67" s="0" t="n">
        <v>0.001022</v>
      </c>
      <c r="AU67" s="0" t="n">
        <v>-0.016745</v>
      </c>
      <c r="AV67" s="0" t="n">
        <v>-0.014257</v>
      </c>
      <c r="AW67" s="0" t="n">
        <v>-0.019467</v>
      </c>
      <c r="AX67" s="0" t="n">
        <v>0.015075</v>
      </c>
      <c r="AY67" s="0" t="n">
        <v>-0.013351</v>
      </c>
      <c r="AZ67" s="0" t="n">
        <v>0.003878</v>
      </c>
      <c r="BA67" s="0" t="n">
        <v>0.003629</v>
      </c>
      <c r="BB67" s="0" t="n">
        <v>-0.030485</v>
      </c>
      <c r="BC67" s="0" t="n">
        <v>-0.025999</v>
      </c>
      <c r="BD67" s="0" t="n">
        <v>-0.019551</v>
      </c>
      <c r="BE67" s="0" t="n">
        <v>0.021606</v>
      </c>
      <c r="BF67" s="0" t="n">
        <v>-0.002656</v>
      </c>
      <c r="BG67" s="0" t="n">
        <v>-0.000461</v>
      </c>
      <c r="BH67" s="0" t="n">
        <v>0.022481</v>
      </c>
      <c r="BI67" s="0" t="n">
        <v>0.002258</v>
      </c>
      <c r="BJ67" s="0" t="n">
        <v>-0.01279</v>
      </c>
      <c r="BK67" s="0" t="n">
        <v>0.013138</v>
      </c>
      <c r="BL67" s="0" t="n">
        <v>-0.008331</v>
      </c>
      <c r="BM67" s="0" t="n">
        <v>-0.005604</v>
      </c>
      <c r="BN67" s="0" t="n">
        <v>-0.001426</v>
      </c>
    </row>
    <row r="68" customFormat="false" ht="15" hidden="false" customHeight="false" outlineLevel="0" collapsed="false">
      <c r="A68" s="0" t="s">
        <v>6563</v>
      </c>
      <c r="B68" s="0" t="n">
        <v>6E-006</v>
      </c>
      <c r="C68" s="0" t="n">
        <v>0.004168</v>
      </c>
      <c r="D68" s="0" t="n">
        <v>0.017671</v>
      </c>
      <c r="E68" s="0" t="n">
        <v>-0.017931</v>
      </c>
      <c r="F68" s="0" t="n">
        <v>-0.008198</v>
      </c>
      <c r="G68" s="0" t="n">
        <v>0.005888</v>
      </c>
      <c r="H68" s="0" t="n">
        <v>-0.024418</v>
      </c>
      <c r="I68" s="0" t="n">
        <v>0.008697</v>
      </c>
      <c r="J68" s="0" t="n">
        <v>-0.007311</v>
      </c>
      <c r="K68" s="0" t="n">
        <v>0.005773</v>
      </c>
      <c r="L68" s="0" t="n">
        <v>-0.007858</v>
      </c>
      <c r="M68" s="0" t="n">
        <v>-0.012355</v>
      </c>
      <c r="N68" s="0" t="n">
        <v>-0.001198</v>
      </c>
      <c r="O68" s="0" t="n">
        <v>0.002565</v>
      </c>
      <c r="P68" s="0" t="n">
        <v>-0.020949</v>
      </c>
      <c r="Q68" s="0" t="n">
        <v>-0.016212</v>
      </c>
      <c r="R68" s="0" t="n">
        <v>-0.006131</v>
      </c>
      <c r="S68" s="0" t="n">
        <v>-0.007401</v>
      </c>
      <c r="T68" s="0" t="n">
        <v>0.005845</v>
      </c>
      <c r="U68" s="0" t="n">
        <v>0.00331</v>
      </c>
      <c r="V68" s="0" t="n">
        <v>-0.014196</v>
      </c>
      <c r="W68" s="0" t="n">
        <v>-0.011174</v>
      </c>
      <c r="X68" s="0" t="n">
        <v>0.017969</v>
      </c>
      <c r="Y68" s="0" t="n">
        <v>0.008814</v>
      </c>
      <c r="Z68" s="0" t="n">
        <v>-0.002091</v>
      </c>
      <c r="AA68" s="0" t="n">
        <v>-0.008705</v>
      </c>
      <c r="AB68" s="0" t="n">
        <v>-0.011295</v>
      </c>
      <c r="AC68" s="0" t="n">
        <v>0.004959</v>
      </c>
      <c r="AD68" s="0" t="n">
        <v>0.007028</v>
      </c>
      <c r="AE68" s="0" t="n">
        <v>-0.002213</v>
      </c>
      <c r="AF68" s="0" t="n">
        <v>-0.014305</v>
      </c>
      <c r="AG68" s="0" t="n">
        <v>0.012071</v>
      </c>
      <c r="AH68" s="0" t="n">
        <v>-0.028017</v>
      </c>
      <c r="AI68" s="0" t="n">
        <v>-0.008014</v>
      </c>
      <c r="AJ68" s="0" t="n">
        <v>0.017308</v>
      </c>
      <c r="AK68" s="0" t="n">
        <v>0.003813</v>
      </c>
      <c r="AL68" s="0" t="n">
        <v>-0.000679</v>
      </c>
      <c r="AM68" s="0" t="n">
        <v>0.013728</v>
      </c>
      <c r="AN68" s="0" t="n">
        <v>-0.013783</v>
      </c>
      <c r="AO68" s="0" t="n">
        <v>-0.004622</v>
      </c>
      <c r="AP68" s="0" t="n">
        <v>0.00048</v>
      </c>
      <c r="AQ68" s="0" t="n">
        <v>-0.013751</v>
      </c>
      <c r="AR68" s="0" t="n">
        <v>-0.017359</v>
      </c>
      <c r="AS68" s="0" t="n">
        <v>-0.009153</v>
      </c>
      <c r="AT68" s="0" t="n">
        <v>-0.031424</v>
      </c>
      <c r="AU68" s="0" t="n">
        <v>-0.005565</v>
      </c>
      <c r="AV68" s="0" t="n">
        <v>0.002833</v>
      </c>
      <c r="AW68" s="0" t="n">
        <v>-0.002059</v>
      </c>
      <c r="AX68" s="0" t="n">
        <v>-0.011134</v>
      </c>
      <c r="AY68" s="0" t="n">
        <v>-0.000574</v>
      </c>
      <c r="AZ68" s="0" t="n">
        <v>-0.000575</v>
      </c>
      <c r="BA68" s="0" t="n">
        <v>-0.006599</v>
      </c>
      <c r="BB68" s="0" t="n">
        <v>0.002802</v>
      </c>
      <c r="BC68" s="0" t="n">
        <v>0.009357</v>
      </c>
      <c r="BD68" s="0" t="n">
        <v>0.002784</v>
      </c>
      <c r="BE68" s="0" t="n">
        <v>-0.016303</v>
      </c>
      <c r="BF68" s="0" t="n">
        <v>0.041664</v>
      </c>
      <c r="BG68" s="0" t="n">
        <v>-0.020382</v>
      </c>
      <c r="BH68" s="0" t="n">
        <v>-0.004826</v>
      </c>
      <c r="BI68" s="0" t="n">
        <v>0.0011</v>
      </c>
      <c r="BJ68" s="0" t="n">
        <v>0.022128</v>
      </c>
      <c r="BK68" s="0" t="n">
        <v>-0.002637</v>
      </c>
      <c r="BL68" s="0" t="n">
        <v>0.023803</v>
      </c>
      <c r="BM68" s="0" t="n">
        <v>0.005489</v>
      </c>
      <c r="BN68" s="0" t="n">
        <v>0.014233</v>
      </c>
      <c r="BO68" s="0" t="n">
        <v>0.004245</v>
      </c>
    </row>
    <row r="69" customFormat="false" ht="15" hidden="false" customHeight="false" outlineLevel="0" collapsed="false">
      <c r="A69" s="0" t="s">
        <v>6564</v>
      </c>
      <c r="B69" s="0" t="n">
        <v>-0.006499</v>
      </c>
      <c r="C69" s="0" t="n">
        <v>-0.014592</v>
      </c>
      <c r="D69" s="0" t="n">
        <v>-0.001957</v>
      </c>
      <c r="E69" s="0" t="n">
        <v>0.003546</v>
      </c>
      <c r="F69" s="0" t="n">
        <v>-0.002138</v>
      </c>
      <c r="G69" s="0" t="n">
        <v>-0.002722</v>
      </c>
      <c r="H69" s="0" t="n">
        <v>-0.001688</v>
      </c>
      <c r="I69" s="0" t="n">
        <v>-0.013864</v>
      </c>
      <c r="J69" s="0" t="n">
        <v>0.012982</v>
      </c>
      <c r="K69" s="0" t="n">
        <v>-0.003913</v>
      </c>
      <c r="L69" s="0" t="n">
        <v>0.009564</v>
      </c>
      <c r="M69" s="0" t="n">
        <v>0.003724</v>
      </c>
      <c r="N69" s="0" t="n">
        <v>-6.8E-005</v>
      </c>
      <c r="O69" s="0" t="n">
        <v>0.003178</v>
      </c>
      <c r="P69" s="0" t="n">
        <v>0.005476</v>
      </c>
      <c r="Q69" s="0" t="n">
        <v>-0.001206</v>
      </c>
      <c r="R69" s="0" t="n">
        <v>0.003456</v>
      </c>
      <c r="S69" s="0" t="n">
        <v>0.008872</v>
      </c>
      <c r="T69" s="0" t="n">
        <v>-0.010488</v>
      </c>
      <c r="U69" s="0" t="n">
        <v>0.007104</v>
      </c>
      <c r="V69" s="0" t="n">
        <v>-0.007585</v>
      </c>
      <c r="W69" s="0" t="n">
        <v>0.000767</v>
      </c>
      <c r="X69" s="0" t="n">
        <v>-0.003219</v>
      </c>
      <c r="Y69" s="0" t="n">
        <v>0.009157</v>
      </c>
      <c r="Z69" s="0" t="n">
        <v>0.000943</v>
      </c>
      <c r="AA69" s="0" t="n">
        <v>-0.010664</v>
      </c>
      <c r="AB69" s="0" t="n">
        <v>0.016855</v>
      </c>
      <c r="AC69" s="0" t="n">
        <v>0.006897</v>
      </c>
      <c r="AD69" s="0" t="n">
        <v>0.012118</v>
      </c>
      <c r="AE69" s="0" t="n">
        <v>-0.004603</v>
      </c>
      <c r="AF69" s="0" t="n">
        <v>0.002042</v>
      </c>
      <c r="AG69" s="0" t="n">
        <v>-0.01876</v>
      </c>
      <c r="AH69" s="0" t="n">
        <v>0.006644</v>
      </c>
      <c r="AI69" s="0" t="n">
        <v>-0.03347</v>
      </c>
      <c r="AJ69" s="0" t="n">
        <v>-0.003636</v>
      </c>
      <c r="AK69" s="0" t="n">
        <v>0.006769</v>
      </c>
      <c r="AL69" s="0" t="n">
        <v>-0.032352</v>
      </c>
      <c r="AM69" s="0" t="n">
        <v>0.000514</v>
      </c>
      <c r="AN69" s="0" t="n">
        <v>0.007089</v>
      </c>
      <c r="AO69" s="0" t="n">
        <v>0.01702</v>
      </c>
      <c r="AP69" s="0" t="n">
        <v>0.008227</v>
      </c>
      <c r="AQ69" s="0" t="n">
        <v>-0.009003</v>
      </c>
      <c r="AR69" s="0" t="n">
        <v>0.004337</v>
      </c>
      <c r="AS69" s="0" t="n">
        <v>-0.005812</v>
      </c>
      <c r="AT69" s="0" t="n">
        <v>-0.008889</v>
      </c>
      <c r="AU69" s="0" t="n">
        <v>0.012331</v>
      </c>
      <c r="AV69" s="0" t="n">
        <v>0.015</v>
      </c>
      <c r="AW69" s="0" t="n">
        <v>-0.012769</v>
      </c>
      <c r="AX69" s="0" t="n">
        <v>0.000388</v>
      </c>
      <c r="AY69" s="0" t="n">
        <v>0.01389</v>
      </c>
      <c r="AZ69" s="0" t="n">
        <v>0.006755</v>
      </c>
      <c r="BA69" s="0" t="n">
        <v>0.007813</v>
      </c>
      <c r="BB69" s="0" t="n">
        <v>-0.00036</v>
      </c>
      <c r="BC69" s="0" t="n">
        <v>-0.001737</v>
      </c>
      <c r="BD69" s="0" t="n">
        <v>-0.006632</v>
      </c>
      <c r="BE69" s="0" t="n">
        <v>0.017446</v>
      </c>
      <c r="BF69" s="0" t="n">
        <v>-0.006486</v>
      </c>
      <c r="BG69" s="0" t="n">
        <v>0.020299</v>
      </c>
      <c r="BH69" s="0" t="n">
        <v>0.00388</v>
      </c>
      <c r="BI69" s="0" t="n">
        <v>-0.001328</v>
      </c>
      <c r="BJ69" s="0" t="n">
        <v>0.017836</v>
      </c>
      <c r="BK69" s="0" t="n">
        <v>0.00771</v>
      </c>
      <c r="BL69" s="0" t="n">
        <v>-0.008867</v>
      </c>
      <c r="BM69" s="0" t="n">
        <v>0.014523</v>
      </c>
      <c r="BN69" s="0" t="n">
        <v>0.007899</v>
      </c>
      <c r="BO69" s="0" t="n">
        <v>-0.017381</v>
      </c>
      <c r="BP69" s="0" t="n">
        <v>-0.005083</v>
      </c>
    </row>
    <row r="70" customFormat="false" ht="15" hidden="false" customHeight="false" outlineLevel="0" collapsed="false">
      <c r="A70" s="0" t="s">
        <v>6565</v>
      </c>
      <c r="B70" s="0" t="n">
        <v>-0.015442</v>
      </c>
      <c r="C70" s="0" t="n">
        <v>-0.017355</v>
      </c>
      <c r="D70" s="0" t="n">
        <v>0.008642</v>
      </c>
      <c r="E70" s="0" t="n">
        <v>0.002867</v>
      </c>
      <c r="F70" s="0" t="n">
        <v>-0.004069</v>
      </c>
      <c r="G70" s="0" t="n">
        <v>-0.027606</v>
      </c>
      <c r="H70" s="0" t="n">
        <v>-0.006227</v>
      </c>
      <c r="I70" s="0" t="n">
        <v>-0.000499</v>
      </c>
      <c r="J70" s="0" t="n">
        <v>-0.012856</v>
      </c>
      <c r="K70" s="0" t="n">
        <v>-0.020734</v>
      </c>
      <c r="L70" s="0" t="n">
        <v>-0.001041</v>
      </c>
      <c r="M70" s="0" t="n">
        <v>-0.001238</v>
      </c>
      <c r="N70" s="0" t="n">
        <v>0.010419</v>
      </c>
      <c r="O70" s="0" t="n">
        <v>-0.00434</v>
      </c>
      <c r="P70" s="0" t="n">
        <v>-0.010836</v>
      </c>
      <c r="Q70" s="0" t="n">
        <v>0.000279</v>
      </c>
      <c r="R70" s="0" t="n">
        <v>0.000687</v>
      </c>
      <c r="S70" s="0" t="n">
        <v>0.017691</v>
      </c>
      <c r="T70" s="0" t="n">
        <v>0.001913</v>
      </c>
      <c r="U70" s="0" t="n">
        <v>0.006365</v>
      </c>
      <c r="V70" s="0" t="n">
        <v>-0.007917</v>
      </c>
      <c r="W70" s="0" t="n">
        <v>-0.004894</v>
      </c>
      <c r="X70" s="0" t="n">
        <v>0.008405</v>
      </c>
      <c r="Y70" s="0" t="n">
        <v>-0.01178</v>
      </c>
      <c r="Z70" s="0" t="n">
        <v>0.005326</v>
      </c>
      <c r="AA70" s="0" t="n">
        <v>-0.021774</v>
      </c>
      <c r="AB70" s="0" t="n">
        <v>-0.004954</v>
      </c>
      <c r="AC70" s="0" t="n">
        <v>0.004128</v>
      </c>
      <c r="AD70" s="0" t="n">
        <v>0.001556</v>
      </c>
      <c r="AE70" s="0" t="n">
        <v>0.015892</v>
      </c>
      <c r="AF70" s="0" t="n">
        <v>0.012399</v>
      </c>
      <c r="AG70" s="0" t="n">
        <v>-0.028052</v>
      </c>
      <c r="AH70" s="0" t="n">
        <v>0.006227</v>
      </c>
      <c r="AI70" s="0" t="n">
        <v>-0.019471</v>
      </c>
      <c r="AJ70" s="0" t="n">
        <v>-0.004361</v>
      </c>
      <c r="AK70" s="0" t="n">
        <v>-0.013136</v>
      </c>
      <c r="AL70" s="0" t="n">
        <v>0.009363</v>
      </c>
      <c r="AM70" s="0" t="n">
        <v>-0.011108</v>
      </c>
      <c r="AN70" s="0" t="n">
        <v>-0.003052</v>
      </c>
      <c r="AO70" s="0" t="n">
        <v>-0.005755</v>
      </c>
      <c r="AP70" s="0" t="n">
        <v>-0.002915</v>
      </c>
      <c r="AQ70" s="0" t="n">
        <v>0.01779</v>
      </c>
      <c r="AR70" s="0" t="n">
        <v>0.002871</v>
      </c>
      <c r="AS70" s="0" t="n">
        <v>0.014863</v>
      </c>
      <c r="AT70" s="0" t="n">
        <v>-0.001496</v>
      </c>
      <c r="AU70" s="0" t="n">
        <v>-0.003048</v>
      </c>
      <c r="AV70" s="0" t="n">
        <v>-0.002712</v>
      </c>
      <c r="AW70" s="0" t="n">
        <v>-0.007066</v>
      </c>
      <c r="AX70" s="0" t="n">
        <v>0.005358</v>
      </c>
      <c r="AY70" s="0" t="n">
        <v>-0.000207</v>
      </c>
      <c r="AZ70" s="0" t="n">
        <v>-0.001283</v>
      </c>
      <c r="BA70" s="0" t="n">
        <v>-0.017363</v>
      </c>
      <c r="BB70" s="0" t="n">
        <v>0.011769</v>
      </c>
      <c r="BC70" s="0" t="n">
        <v>-0.025199</v>
      </c>
      <c r="BD70" s="0" t="n">
        <v>0.014595</v>
      </c>
      <c r="BE70" s="0" t="n">
        <v>0.00565</v>
      </c>
      <c r="BF70" s="0" t="n">
        <v>0.004408</v>
      </c>
      <c r="BG70" s="0" t="n">
        <v>0.013616</v>
      </c>
      <c r="BH70" s="0" t="n">
        <v>-0.018871</v>
      </c>
      <c r="BI70" s="0" t="n">
        <v>-0.008722</v>
      </c>
      <c r="BJ70" s="0" t="n">
        <v>0.002071</v>
      </c>
      <c r="BK70" s="0" t="n">
        <v>-0.014632</v>
      </c>
      <c r="BL70" s="0" t="n">
        <v>0.010734</v>
      </c>
      <c r="BM70" s="0" t="n">
        <v>-0.004356</v>
      </c>
      <c r="BN70" s="0" t="n">
        <v>0.002238</v>
      </c>
      <c r="BO70" s="0" t="n">
        <v>0.00156</v>
      </c>
      <c r="BP70" s="0" t="n">
        <v>-0.011667</v>
      </c>
      <c r="BQ70" s="0" t="n">
        <v>0.00999</v>
      </c>
    </row>
    <row r="71" customFormat="false" ht="15" hidden="false" customHeight="false" outlineLevel="0" collapsed="false">
      <c r="A71" s="0" t="s">
        <v>6566</v>
      </c>
      <c r="B71" s="0" t="n">
        <v>0.002872</v>
      </c>
      <c r="C71" s="0" t="n">
        <v>0.003159</v>
      </c>
      <c r="D71" s="0" t="n">
        <v>0.006619</v>
      </c>
      <c r="E71" s="0" t="n">
        <v>-0.015266</v>
      </c>
      <c r="F71" s="0" t="n">
        <v>-0.005037</v>
      </c>
      <c r="G71" s="0" t="n">
        <v>-0.012304</v>
      </c>
      <c r="H71" s="0" t="n">
        <v>-0.004057</v>
      </c>
      <c r="I71" s="0" t="n">
        <v>-0.017703</v>
      </c>
      <c r="J71" s="0" t="n">
        <v>-0.005088</v>
      </c>
      <c r="K71" s="0" t="n">
        <v>0.012697</v>
      </c>
      <c r="L71" s="0" t="n">
        <v>-0.007294</v>
      </c>
      <c r="M71" s="0" t="n">
        <v>-0.005431</v>
      </c>
      <c r="N71" s="0" t="n">
        <v>0.003223</v>
      </c>
      <c r="O71" s="0" t="n">
        <v>0.036288</v>
      </c>
      <c r="P71" s="0" t="n">
        <v>0.011986</v>
      </c>
      <c r="Q71" s="0" t="n">
        <v>0.0057</v>
      </c>
      <c r="R71" s="0" t="n">
        <v>0.000793</v>
      </c>
      <c r="S71" s="0" t="n">
        <v>-0.017676</v>
      </c>
      <c r="T71" s="0" t="n">
        <v>-0.006043</v>
      </c>
      <c r="U71" s="0" t="n">
        <v>-0.014805</v>
      </c>
      <c r="V71" s="0" t="n">
        <v>-0.008126</v>
      </c>
      <c r="W71" s="0" t="n">
        <v>-0.012628</v>
      </c>
      <c r="X71" s="0" t="n">
        <v>0.000706</v>
      </c>
      <c r="Y71" s="0" t="n">
        <v>0.019501</v>
      </c>
      <c r="Z71" s="0" t="n">
        <v>0.00926</v>
      </c>
      <c r="AA71" s="0" t="n">
        <v>-0.018378</v>
      </c>
      <c r="AB71" s="0" t="n">
        <v>0.003691</v>
      </c>
      <c r="AC71" s="0" t="n">
        <v>0.016597</v>
      </c>
      <c r="AD71" s="0" t="n">
        <v>0.010854</v>
      </c>
      <c r="AE71" s="0" t="n">
        <v>-0.009801</v>
      </c>
      <c r="AF71" s="0" t="n">
        <v>-0.01383</v>
      </c>
      <c r="AG71" s="0" t="n">
        <v>-0.012928</v>
      </c>
      <c r="AH71" s="0" t="n">
        <v>0.019002</v>
      </c>
      <c r="AI71" s="0" t="n">
        <v>0.005487</v>
      </c>
      <c r="AJ71" s="0" t="n">
        <v>-0.005739</v>
      </c>
      <c r="AK71" s="0" t="n">
        <v>-0.0113</v>
      </c>
      <c r="AL71" s="0" t="n">
        <v>0.00302</v>
      </c>
      <c r="AM71" s="0" t="n">
        <v>0.002377</v>
      </c>
      <c r="AN71" s="0" t="n">
        <v>-0.003027</v>
      </c>
      <c r="AO71" s="0" t="n">
        <v>-0.016228</v>
      </c>
      <c r="AP71" s="0" t="n">
        <v>0.002821</v>
      </c>
      <c r="AQ71" s="0" t="n">
        <v>-0.00844</v>
      </c>
      <c r="AR71" s="0" t="n">
        <v>0.008364</v>
      </c>
      <c r="AS71" s="0" t="n">
        <v>0.007983</v>
      </c>
      <c r="AT71" s="0" t="n">
        <v>0.004745</v>
      </c>
      <c r="AU71" s="0" t="n">
        <v>0.003645</v>
      </c>
      <c r="AV71" s="0" t="n">
        <v>0.015131</v>
      </c>
      <c r="AW71" s="0" t="n">
        <v>-0.011575</v>
      </c>
      <c r="AX71" s="0" t="n">
        <v>-0.001523</v>
      </c>
      <c r="AY71" s="0" t="n">
        <v>0.002761</v>
      </c>
      <c r="AZ71" s="0" t="n">
        <v>-0.0216</v>
      </c>
      <c r="BA71" s="0" t="n">
        <v>0.006002</v>
      </c>
      <c r="BB71" s="0" t="n">
        <v>-0.017686</v>
      </c>
      <c r="BC71" s="0" t="n">
        <v>-0.004167</v>
      </c>
      <c r="BD71" s="0" t="n">
        <v>-0.005225</v>
      </c>
      <c r="BE71" s="0" t="n">
        <v>0.010507</v>
      </c>
      <c r="BF71" s="0" t="n">
        <v>-0.010534</v>
      </c>
      <c r="BG71" s="0" t="n">
        <v>0.015566</v>
      </c>
      <c r="BH71" s="0" t="n">
        <v>0.003222</v>
      </c>
      <c r="BI71" s="0" t="n">
        <v>-0.013022</v>
      </c>
      <c r="BJ71" s="0" t="n">
        <v>0.026902</v>
      </c>
      <c r="BK71" s="0" t="n">
        <v>-0.001625</v>
      </c>
      <c r="BL71" s="0" t="n">
        <v>0.029652</v>
      </c>
      <c r="BM71" s="0" t="n">
        <v>0.018862</v>
      </c>
      <c r="BN71" s="0" t="n">
        <v>0.009332</v>
      </c>
      <c r="BO71" s="0" t="n">
        <v>0.003649</v>
      </c>
      <c r="BP71" s="0" t="n">
        <v>0.004564</v>
      </c>
      <c r="BQ71" s="0" t="n">
        <v>-0.025305</v>
      </c>
      <c r="BR71" s="0" t="n">
        <v>-0.004206</v>
      </c>
    </row>
    <row r="72" customFormat="false" ht="15" hidden="false" customHeight="false" outlineLevel="0" collapsed="false">
      <c r="A72" s="0" t="s">
        <v>6567</v>
      </c>
      <c r="B72" s="0" t="n">
        <v>-0.008977</v>
      </c>
      <c r="C72" s="0" t="n">
        <v>-0.006382</v>
      </c>
      <c r="D72" s="0" t="n">
        <v>-0.010208</v>
      </c>
      <c r="E72" s="0" t="n">
        <v>0.00658</v>
      </c>
      <c r="F72" s="0" t="n">
        <v>0.022417</v>
      </c>
      <c r="G72" s="0" t="n">
        <v>0.017691</v>
      </c>
      <c r="H72" s="0" t="n">
        <v>0.013722</v>
      </c>
      <c r="I72" s="0" t="n">
        <v>0.018462</v>
      </c>
      <c r="J72" s="0" t="n">
        <v>0.008255</v>
      </c>
      <c r="K72" s="0" t="n">
        <v>0.011127</v>
      </c>
      <c r="L72" s="0" t="n">
        <v>-0.013254</v>
      </c>
      <c r="M72" s="0" t="n">
        <v>-0.004851</v>
      </c>
      <c r="N72" s="0" t="n">
        <v>0.000733</v>
      </c>
      <c r="O72" s="0" t="n">
        <v>-0.01285</v>
      </c>
      <c r="P72" s="0" t="n">
        <v>0.015888</v>
      </c>
      <c r="Q72" s="0" t="n">
        <v>-0.001184</v>
      </c>
      <c r="R72" s="0" t="n">
        <v>0.001911</v>
      </c>
      <c r="S72" s="0" t="n">
        <v>-0.007959</v>
      </c>
      <c r="T72" s="0" t="n">
        <v>-0.017825</v>
      </c>
      <c r="U72" s="0" t="n">
        <v>-0.011223</v>
      </c>
      <c r="V72" s="0" t="n">
        <v>-0.002651</v>
      </c>
      <c r="W72" s="0" t="n">
        <v>-0.005004</v>
      </c>
      <c r="X72" s="0" t="n">
        <v>-0.017947</v>
      </c>
      <c r="Y72" s="0" t="n">
        <v>-0.003569</v>
      </c>
      <c r="Z72" s="0" t="n">
        <v>-0.002112</v>
      </c>
      <c r="AA72" s="0" t="n">
        <v>-0.004964</v>
      </c>
      <c r="AB72" s="0" t="n">
        <v>-0.004867</v>
      </c>
      <c r="AC72" s="0" t="n">
        <v>0.00159</v>
      </c>
      <c r="AD72" s="0" t="n">
        <v>-0.005575</v>
      </c>
      <c r="AE72" s="0" t="n">
        <v>0.019266</v>
      </c>
      <c r="AF72" s="0" t="n">
        <v>-0.004651</v>
      </c>
      <c r="AG72" s="0" t="n">
        <v>-0.013738</v>
      </c>
      <c r="AH72" s="0" t="n">
        <v>0.003906</v>
      </c>
      <c r="AI72" s="0" t="n">
        <v>0.008627</v>
      </c>
      <c r="AJ72" s="0" t="n">
        <v>-0.004749</v>
      </c>
      <c r="AK72" s="0" t="n">
        <v>0.005751</v>
      </c>
      <c r="AL72" s="0" t="n">
        <v>-0.005537</v>
      </c>
      <c r="AM72" s="0" t="n">
        <v>-0.01693</v>
      </c>
      <c r="AN72" s="0" t="n">
        <v>0.005696</v>
      </c>
      <c r="AO72" s="0" t="n">
        <v>-0.008113</v>
      </c>
      <c r="AP72" s="0" t="n">
        <v>0.003146</v>
      </c>
      <c r="AQ72" s="0" t="n">
        <v>-0.016998</v>
      </c>
      <c r="AR72" s="0" t="n">
        <v>0.000869</v>
      </c>
      <c r="AS72" s="0" t="n">
        <v>-0.001112</v>
      </c>
      <c r="AT72" s="0" t="n">
        <v>0.000266</v>
      </c>
      <c r="AU72" s="0" t="n">
        <v>-0.001824</v>
      </c>
      <c r="AV72" s="0" t="n">
        <v>-0.025138</v>
      </c>
      <c r="AW72" s="0" t="n">
        <v>-0.020892</v>
      </c>
      <c r="AX72" s="0" t="n">
        <v>-0.000406</v>
      </c>
      <c r="AY72" s="0" t="n">
        <v>0.014991</v>
      </c>
      <c r="AZ72" s="0" t="n">
        <v>-0.01672</v>
      </c>
      <c r="BA72" s="0" t="n">
        <v>0.015499</v>
      </c>
      <c r="BB72" s="0" t="n">
        <v>0.02428</v>
      </c>
      <c r="BC72" s="0" t="n">
        <v>-0.005143</v>
      </c>
      <c r="BD72" s="0" t="n">
        <v>0.003825</v>
      </c>
      <c r="BE72" s="0" t="n">
        <v>-0.013637</v>
      </c>
      <c r="BF72" s="0" t="n">
        <v>0.022294</v>
      </c>
      <c r="BG72" s="0" t="n">
        <v>0.004613</v>
      </c>
      <c r="BH72" s="0" t="n">
        <v>-0.009147</v>
      </c>
      <c r="BI72" s="0" t="n">
        <v>-0.014895</v>
      </c>
      <c r="BJ72" s="0" t="n">
        <v>0.021032</v>
      </c>
      <c r="BK72" s="0" t="n">
        <v>-0.01502</v>
      </c>
      <c r="BL72" s="0" t="n">
        <v>0.015182</v>
      </c>
      <c r="BM72" s="0" t="n">
        <v>0.018905</v>
      </c>
      <c r="BN72" s="0" t="n">
        <v>-0.009437</v>
      </c>
      <c r="BO72" s="0" t="n">
        <v>-0.012448</v>
      </c>
      <c r="BP72" s="0" t="n">
        <v>0.007293</v>
      </c>
      <c r="BQ72" s="0" t="n">
        <v>-0.02137</v>
      </c>
      <c r="BR72" s="0" t="n">
        <v>-0.004164</v>
      </c>
      <c r="BS72" s="0" t="n">
        <v>0.003468</v>
      </c>
    </row>
    <row r="73" customFormat="false" ht="15" hidden="false" customHeight="false" outlineLevel="0" collapsed="false">
      <c r="A73" s="0" t="s">
        <v>6568</v>
      </c>
      <c r="B73" s="0" t="n">
        <v>-0.005021</v>
      </c>
      <c r="C73" s="0" t="n">
        <v>0.00285</v>
      </c>
      <c r="D73" s="0" t="n">
        <v>-0.002075</v>
      </c>
      <c r="E73" s="0" t="n">
        <v>0.00267</v>
      </c>
      <c r="F73" s="0" t="n">
        <v>0.000586</v>
      </c>
      <c r="G73" s="0" t="n">
        <v>0.009436</v>
      </c>
      <c r="H73" s="0" t="n">
        <v>0.013555</v>
      </c>
      <c r="I73" s="0" t="n">
        <v>-0.034426</v>
      </c>
      <c r="J73" s="0" t="n">
        <v>-0.026324</v>
      </c>
      <c r="K73" s="0" t="n">
        <v>-0.004397</v>
      </c>
      <c r="L73" s="0" t="n">
        <v>9.9E-005</v>
      </c>
      <c r="M73" s="0" t="n">
        <v>-0.010117</v>
      </c>
      <c r="N73" s="0" t="n">
        <v>0.001285</v>
      </c>
      <c r="O73" s="0" t="n">
        <v>-0.000537</v>
      </c>
      <c r="P73" s="0" t="n">
        <v>-0.003874</v>
      </c>
      <c r="Q73" s="0" t="n">
        <v>0.004909</v>
      </c>
      <c r="R73" s="0" t="n">
        <v>-0.005518</v>
      </c>
      <c r="S73" s="0" t="n">
        <v>-0.01023</v>
      </c>
      <c r="T73" s="0" t="n">
        <v>-0.006569</v>
      </c>
      <c r="U73" s="0" t="n">
        <v>-0.002409</v>
      </c>
      <c r="V73" s="0" t="n">
        <v>-0.009419</v>
      </c>
      <c r="W73" s="0" t="n">
        <v>-0.008763</v>
      </c>
      <c r="X73" s="0" t="n">
        <v>0.007766</v>
      </c>
      <c r="Y73" s="0" t="n">
        <v>0.009473</v>
      </c>
      <c r="Z73" s="0" t="n">
        <v>0.009589</v>
      </c>
      <c r="AA73" s="0" t="n">
        <v>-0.036882</v>
      </c>
      <c r="AB73" s="0" t="n">
        <v>0.005259</v>
      </c>
      <c r="AC73" s="0" t="n">
        <v>0.034187</v>
      </c>
      <c r="AD73" s="0" t="n">
        <v>-0.002129</v>
      </c>
      <c r="AE73" s="0" t="n">
        <v>0.003792</v>
      </c>
      <c r="AF73" s="0" t="n">
        <v>0.002984</v>
      </c>
      <c r="AG73" s="0" t="n">
        <v>0.007098</v>
      </c>
      <c r="AH73" s="0" t="n">
        <v>0.026234</v>
      </c>
      <c r="AI73" s="0" t="n">
        <v>-0.001783</v>
      </c>
      <c r="AJ73" s="0" t="n">
        <v>0.010299</v>
      </c>
      <c r="AK73" s="0" t="n">
        <v>0.026102</v>
      </c>
      <c r="AL73" s="0" t="n">
        <v>-0.015984</v>
      </c>
      <c r="AM73" s="0" t="n">
        <v>-0.004217</v>
      </c>
      <c r="AN73" s="0" t="n">
        <v>0.023208</v>
      </c>
      <c r="AO73" s="0" t="n">
        <v>-0.000565</v>
      </c>
      <c r="AP73" s="0" t="n">
        <v>-0.00426</v>
      </c>
      <c r="AQ73" s="0" t="n">
        <v>-0.002848</v>
      </c>
      <c r="AR73" s="0" t="n">
        <v>-0.004145</v>
      </c>
      <c r="AS73" s="0" t="n">
        <v>-0.016421</v>
      </c>
      <c r="AT73" s="0" t="n">
        <v>-0.000621</v>
      </c>
      <c r="AU73" s="0" t="n">
        <v>0.004839</v>
      </c>
      <c r="AV73" s="0" t="n">
        <v>-0.000142</v>
      </c>
      <c r="AW73" s="0" t="n">
        <v>-0.003926</v>
      </c>
      <c r="AX73" s="0" t="n">
        <v>-0.000921</v>
      </c>
      <c r="AY73" s="0" t="n">
        <v>0.001273</v>
      </c>
      <c r="AZ73" s="0" t="n">
        <v>0.015929</v>
      </c>
      <c r="BA73" s="0" t="n">
        <v>-0.007927</v>
      </c>
      <c r="BB73" s="0" t="n">
        <v>0.003151</v>
      </c>
      <c r="BC73" s="0" t="n">
        <v>-0.009399</v>
      </c>
      <c r="BD73" s="0" t="n">
        <v>-0.014608</v>
      </c>
      <c r="BE73" s="0" t="n">
        <v>0.023458</v>
      </c>
      <c r="BF73" s="0" t="n">
        <v>0.000803</v>
      </c>
      <c r="BG73" s="0" t="n">
        <v>-0.007055</v>
      </c>
      <c r="BH73" s="0" t="n">
        <v>-0.019899</v>
      </c>
      <c r="BI73" s="0" t="n">
        <v>0.012456</v>
      </c>
      <c r="BJ73" s="0" t="n">
        <v>0.000467</v>
      </c>
      <c r="BK73" s="0" t="n">
        <v>0.010277</v>
      </c>
      <c r="BL73" s="0" t="n">
        <v>-0.016217</v>
      </c>
      <c r="BM73" s="0" t="n">
        <v>-0.009665</v>
      </c>
      <c r="BN73" s="0" t="n">
        <v>0.007048</v>
      </c>
      <c r="BO73" s="0" t="n">
        <v>0.007911</v>
      </c>
      <c r="BP73" s="0" t="n">
        <v>0.002774</v>
      </c>
      <c r="BQ73" s="0" t="n">
        <v>0.017404</v>
      </c>
      <c r="BR73" s="0" t="n">
        <v>0.001204</v>
      </c>
      <c r="BS73" s="0" t="n">
        <v>0.012887</v>
      </c>
      <c r="BT73" s="0" t="n">
        <v>-0.012289</v>
      </c>
    </row>
    <row r="74" customFormat="false" ht="15" hidden="false" customHeight="false" outlineLevel="0" collapsed="false">
      <c r="A74" s="0" t="s">
        <v>6569</v>
      </c>
      <c r="B74" s="0" t="n">
        <v>-0.010146</v>
      </c>
      <c r="C74" s="0" t="n">
        <v>-0.014907</v>
      </c>
      <c r="D74" s="0" t="n">
        <v>0.004468</v>
      </c>
      <c r="E74" s="0" t="n">
        <v>0.00335</v>
      </c>
      <c r="F74" s="0" t="n">
        <v>0.003892</v>
      </c>
      <c r="G74" s="0" t="n">
        <v>-0.018525</v>
      </c>
      <c r="H74" s="0" t="n">
        <v>-0.009156</v>
      </c>
      <c r="I74" s="0" t="n">
        <v>0.016396</v>
      </c>
      <c r="J74" s="0" t="n">
        <v>-0.014569</v>
      </c>
      <c r="K74" s="0" t="n">
        <v>-0.005539</v>
      </c>
      <c r="L74" s="0" t="n">
        <v>0.006281</v>
      </c>
      <c r="M74" s="0" t="n">
        <v>0.00867</v>
      </c>
      <c r="N74" s="0" t="n">
        <v>-0.010334</v>
      </c>
      <c r="O74" s="0" t="n">
        <v>0.018769</v>
      </c>
      <c r="P74" s="0" t="n">
        <v>-0.019645</v>
      </c>
      <c r="Q74" s="0" t="n">
        <v>0.011121</v>
      </c>
      <c r="R74" s="0" t="n">
        <v>0.014323</v>
      </c>
      <c r="S74" s="0" t="n">
        <v>0.004433</v>
      </c>
      <c r="T74" s="0" t="n">
        <v>-0.01242</v>
      </c>
      <c r="U74" s="0" t="n">
        <v>-0.013859</v>
      </c>
      <c r="V74" s="0" t="n">
        <v>-0.007793</v>
      </c>
      <c r="W74" s="0" t="n">
        <v>-0.00907</v>
      </c>
      <c r="X74" s="0" t="n">
        <v>-0.030539</v>
      </c>
      <c r="Y74" s="0" t="n">
        <v>0.008286</v>
      </c>
      <c r="Z74" s="0" t="n">
        <v>-0.01322</v>
      </c>
      <c r="AA74" s="0" t="n">
        <v>0.010416</v>
      </c>
      <c r="AB74" s="0" t="n">
        <v>0.009287</v>
      </c>
      <c r="AC74" s="0" t="n">
        <v>0.008273</v>
      </c>
      <c r="AD74" s="0" t="n">
        <v>-0.007033</v>
      </c>
      <c r="AE74" s="0" t="n">
        <v>-0.01734</v>
      </c>
      <c r="AF74" s="0" t="n">
        <v>-0.0165</v>
      </c>
      <c r="AG74" s="0" t="n">
        <v>-0.02232</v>
      </c>
      <c r="AH74" s="0" t="n">
        <v>-0.023291</v>
      </c>
      <c r="AI74" s="0" t="n">
        <v>0.002261</v>
      </c>
      <c r="AJ74" s="0" t="n">
        <v>0.018747</v>
      </c>
      <c r="AK74" s="0" t="n">
        <v>-0.008047</v>
      </c>
      <c r="AL74" s="0" t="n">
        <v>-0.001541</v>
      </c>
      <c r="AM74" s="0" t="n">
        <v>-3.4E-005</v>
      </c>
      <c r="AN74" s="0" t="n">
        <v>0.001684</v>
      </c>
      <c r="AO74" s="0" t="n">
        <v>-0.008702</v>
      </c>
      <c r="AP74" s="0" t="n">
        <v>0.000489</v>
      </c>
      <c r="AQ74" s="0" t="n">
        <v>0.025159</v>
      </c>
      <c r="AR74" s="0" t="n">
        <v>-0.010131</v>
      </c>
      <c r="AS74" s="0" t="n">
        <v>-0.01867</v>
      </c>
      <c r="AT74" s="0" t="n">
        <v>-0.006005</v>
      </c>
      <c r="AU74" s="0" t="n">
        <v>-0.007503</v>
      </c>
      <c r="AV74" s="0" t="n">
        <v>0.013794</v>
      </c>
      <c r="AW74" s="0" t="n">
        <v>-0.005609</v>
      </c>
      <c r="AX74" s="0" t="n">
        <v>-0.021593</v>
      </c>
      <c r="AY74" s="0" t="n">
        <v>-0.011649</v>
      </c>
      <c r="AZ74" s="0" t="n">
        <v>0.001787</v>
      </c>
      <c r="BA74" s="0" t="n">
        <v>-0.018774</v>
      </c>
      <c r="BB74" s="0" t="n">
        <v>0.016839</v>
      </c>
      <c r="BC74" s="0" t="n">
        <v>0.012417</v>
      </c>
      <c r="BD74" s="0" t="n">
        <v>0.002437</v>
      </c>
      <c r="BE74" s="0" t="n">
        <v>0.009708</v>
      </c>
      <c r="BF74" s="0" t="n">
        <v>0.008607</v>
      </c>
      <c r="BG74" s="0" t="n">
        <v>-0.014541</v>
      </c>
      <c r="BH74" s="0" t="n">
        <v>0.010529</v>
      </c>
      <c r="BI74" s="0" t="n">
        <v>0.002717</v>
      </c>
      <c r="BJ74" s="0" t="n">
        <v>0.010258</v>
      </c>
      <c r="BK74" s="0" t="n">
        <v>-0.010003</v>
      </c>
      <c r="BL74" s="0" t="n">
        <v>0.010524</v>
      </c>
      <c r="BM74" s="0" t="n">
        <v>-0.000705</v>
      </c>
      <c r="BN74" s="0" t="n">
        <v>0.010737</v>
      </c>
      <c r="BO74" s="0" t="n">
        <v>-0.012851</v>
      </c>
      <c r="BP74" s="0" t="n">
        <v>-0.004835</v>
      </c>
      <c r="BQ74" s="0" t="n">
        <v>-0.000521</v>
      </c>
      <c r="BR74" s="0" t="n">
        <v>-0.00393</v>
      </c>
      <c r="BS74" s="0" t="n">
        <v>-0.016368</v>
      </c>
      <c r="BT74" s="0" t="n">
        <v>0.002668</v>
      </c>
      <c r="BU74" s="0" t="n">
        <v>-0.015947</v>
      </c>
    </row>
    <row r="75" customFormat="false" ht="15" hidden="false" customHeight="false" outlineLevel="0" collapsed="false">
      <c r="A75" s="0" t="s">
        <v>6570</v>
      </c>
      <c r="B75" s="0" t="n">
        <v>-0.011741</v>
      </c>
      <c r="C75" s="0" t="n">
        <v>-0.005026</v>
      </c>
      <c r="D75" s="0" t="n">
        <v>-0.000774</v>
      </c>
      <c r="E75" s="0" t="n">
        <v>-0.000251</v>
      </c>
      <c r="F75" s="0" t="n">
        <v>0.004696</v>
      </c>
      <c r="G75" s="0" t="n">
        <v>0.008032</v>
      </c>
      <c r="H75" s="0" t="n">
        <v>0.004601</v>
      </c>
      <c r="I75" s="0" t="n">
        <v>-0.012696</v>
      </c>
      <c r="J75" s="0" t="n">
        <v>0.019557</v>
      </c>
      <c r="K75" s="0" t="n">
        <v>0.00953</v>
      </c>
      <c r="L75" s="0" t="n">
        <v>-0.006789</v>
      </c>
      <c r="M75" s="0" t="n">
        <v>-0.015048</v>
      </c>
      <c r="N75" s="0" t="n">
        <v>-0.002042</v>
      </c>
      <c r="O75" s="0" t="n">
        <v>-0.003055</v>
      </c>
      <c r="P75" s="0" t="n">
        <v>-0.008351</v>
      </c>
      <c r="Q75" s="0" t="n">
        <v>0.02893</v>
      </c>
      <c r="R75" s="0" t="n">
        <v>-0.007748</v>
      </c>
      <c r="S75" s="0" t="n">
        <v>0.01248</v>
      </c>
      <c r="T75" s="0" t="n">
        <v>-0.007597</v>
      </c>
      <c r="U75" s="0" t="n">
        <v>-0.007445</v>
      </c>
      <c r="V75" s="0" t="n">
        <v>0.033634</v>
      </c>
      <c r="W75" s="0" t="n">
        <v>0.029131</v>
      </c>
      <c r="X75" s="0" t="n">
        <v>0.028559</v>
      </c>
      <c r="Y75" s="0" t="n">
        <v>-0.007316</v>
      </c>
      <c r="Z75" s="0" t="n">
        <v>-0.006364</v>
      </c>
      <c r="AA75" s="0" t="n">
        <v>-0.001501</v>
      </c>
      <c r="AB75" s="0" t="n">
        <v>-0.003776</v>
      </c>
      <c r="AC75" s="0" t="n">
        <v>-0.017206</v>
      </c>
      <c r="AD75" s="0" t="n">
        <v>-0.032116</v>
      </c>
      <c r="AE75" s="0" t="n">
        <v>-0.009743</v>
      </c>
      <c r="AF75" s="0" t="n">
        <v>-0.023985</v>
      </c>
      <c r="AG75" s="0" t="n">
        <v>-0.018245</v>
      </c>
      <c r="AH75" s="0" t="n">
        <v>-0.001465</v>
      </c>
      <c r="AI75" s="0" t="n">
        <v>0.022079</v>
      </c>
      <c r="AJ75" s="0" t="n">
        <v>-0.008496</v>
      </c>
      <c r="AK75" s="0" t="n">
        <v>0.016053</v>
      </c>
      <c r="AL75" s="0" t="n">
        <v>0.003078</v>
      </c>
      <c r="AM75" s="0" t="n">
        <v>0.002973</v>
      </c>
      <c r="AN75" s="0" t="n">
        <v>-0.014864</v>
      </c>
      <c r="AO75" s="0" t="n">
        <v>0.017062</v>
      </c>
      <c r="AP75" s="0" t="n">
        <v>-0.002213</v>
      </c>
      <c r="AQ75" s="0" t="n">
        <v>0.005592</v>
      </c>
      <c r="AR75" s="0" t="n">
        <v>0.026696</v>
      </c>
      <c r="AS75" s="0" t="n">
        <v>-0.005397</v>
      </c>
      <c r="AT75" s="0" t="n">
        <v>0.016406</v>
      </c>
      <c r="AU75" s="0" t="n">
        <v>0.026141</v>
      </c>
      <c r="AV75" s="0" t="n">
        <v>-0.007385</v>
      </c>
      <c r="AW75" s="0" t="n">
        <v>-0.017651</v>
      </c>
      <c r="AX75" s="0" t="n">
        <v>-0.013827</v>
      </c>
      <c r="AY75" s="0" t="n">
        <v>-0.001433</v>
      </c>
      <c r="AZ75" s="0" t="n">
        <v>-0.023692</v>
      </c>
      <c r="BA75" s="0" t="n">
        <v>0.006189</v>
      </c>
      <c r="BB75" s="0" t="n">
        <v>-0.009566</v>
      </c>
      <c r="BC75" s="0" t="n">
        <v>0.00093</v>
      </c>
      <c r="BD75" s="0" t="n">
        <v>-0.015968</v>
      </c>
      <c r="BE75" s="0" t="n">
        <v>-0.008246</v>
      </c>
      <c r="BF75" s="0" t="n">
        <v>0.00941</v>
      </c>
      <c r="BG75" s="0" t="n">
        <v>-0.003188</v>
      </c>
      <c r="BH75" s="0" t="n">
        <v>-0.006981</v>
      </c>
      <c r="BI75" s="0" t="n">
        <v>-0.002365</v>
      </c>
      <c r="BJ75" s="0" t="n">
        <v>0.001161</v>
      </c>
      <c r="BK75" s="0" t="n">
        <v>0.019394</v>
      </c>
      <c r="BL75" s="0" t="n">
        <v>-0.007914</v>
      </c>
      <c r="BM75" s="0" t="n">
        <v>0.003333</v>
      </c>
      <c r="BN75" s="0" t="n">
        <v>0.01154</v>
      </c>
      <c r="BO75" s="0" t="n">
        <v>-0.013085</v>
      </c>
      <c r="BP75" s="0" t="n">
        <v>0.025583</v>
      </c>
      <c r="BQ75" s="0" t="n">
        <v>-0.002423</v>
      </c>
      <c r="BR75" s="0" t="n">
        <v>-0.015973</v>
      </c>
      <c r="BS75" s="0" t="n">
        <v>0.016067</v>
      </c>
      <c r="BT75" s="0" t="n">
        <v>0.005138</v>
      </c>
      <c r="BU75" s="0" t="n">
        <v>-0.0124</v>
      </c>
      <c r="BV75" s="0" t="n">
        <v>0.004685</v>
      </c>
    </row>
    <row r="76" customFormat="false" ht="15" hidden="false" customHeight="false" outlineLevel="0" collapsed="false">
      <c r="A76" s="0" t="s">
        <v>6571</v>
      </c>
      <c r="B76" s="0" t="n">
        <v>-0.00712</v>
      </c>
      <c r="C76" s="0" t="n">
        <v>-4.5E-005</v>
      </c>
      <c r="D76" s="0" t="n">
        <v>-0.008431</v>
      </c>
      <c r="E76" s="0" t="n">
        <v>0.002577</v>
      </c>
      <c r="F76" s="0" t="n">
        <v>0.000115</v>
      </c>
      <c r="G76" s="0" t="n">
        <v>0.001302</v>
      </c>
      <c r="H76" s="0" t="n">
        <v>0.00217</v>
      </c>
      <c r="I76" s="0" t="n">
        <v>-0.010827</v>
      </c>
      <c r="J76" s="0" t="n">
        <v>0.017664</v>
      </c>
      <c r="K76" s="0" t="n">
        <v>0.006024</v>
      </c>
      <c r="L76" s="0" t="n">
        <v>-0.00062</v>
      </c>
      <c r="M76" s="0" t="n">
        <v>-0.019629</v>
      </c>
      <c r="N76" s="0" t="n">
        <v>0.00366</v>
      </c>
      <c r="O76" s="0" t="n">
        <v>-0.004411</v>
      </c>
      <c r="P76" s="0" t="n">
        <v>-0.006968</v>
      </c>
      <c r="Q76" s="0" t="n">
        <v>0.029724</v>
      </c>
      <c r="R76" s="0" t="n">
        <v>-0.00158</v>
      </c>
      <c r="S76" s="0" t="n">
        <v>0.011124</v>
      </c>
      <c r="T76" s="0" t="n">
        <v>-0.005191</v>
      </c>
      <c r="U76" s="0" t="n">
        <v>-0.008263</v>
      </c>
      <c r="V76" s="0" t="n">
        <v>0.031203</v>
      </c>
      <c r="W76" s="0" t="n">
        <v>0.029925</v>
      </c>
      <c r="X76" s="0" t="n">
        <v>0.027203</v>
      </c>
      <c r="Y76" s="0" t="n">
        <v>0.001003</v>
      </c>
      <c r="Z76" s="0" t="n">
        <v>-0.008795</v>
      </c>
      <c r="AA76" s="0" t="n">
        <v>0.004667</v>
      </c>
      <c r="AB76" s="0" t="n">
        <v>-0.00567</v>
      </c>
      <c r="AC76" s="0" t="n">
        <v>-0.012113</v>
      </c>
      <c r="AD76" s="0" t="n">
        <v>-0.036697</v>
      </c>
      <c r="AE76" s="0" t="n">
        <v>-0.005724</v>
      </c>
      <c r="AF76" s="0" t="n">
        <v>-0.024266</v>
      </c>
      <c r="AG76" s="0" t="n">
        <v>-0.013152</v>
      </c>
      <c r="AH76" s="0" t="n">
        <v>-0.002324</v>
      </c>
      <c r="AI76" s="0" t="n">
        <v>0.017498</v>
      </c>
      <c r="AJ76" s="0" t="n">
        <v>-0.014152</v>
      </c>
      <c r="AK76" s="0" t="n">
        <v>0.007172</v>
      </c>
      <c r="AL76" s="0" t="n">
        <v>0.006022</v>
      </c>
      <c r="AM76" s="0" t="n">
        <v>-0.003758</v>
      </c>
      <c r="AN76" s="0" t="n">
        <v>-0.012995</v>
      </c>
      <c r="AO76" s="0" t="n">
        <v>0.012481</v>
      </c>
      <c r="AP76" s="0" t="n">
        <v>0.008255</v>
      </c>
      <c r="AQ76" s="0" t="n">
        <v>0.002086</v>
      </c>
      <c r="AR76" s="0" t="n">
        <v>0.022652</v>
      </c>
      <c r="AS76" s="0" t="n">
        <v>-0.001915</v>
      </c>
      <c r="AT76" s="0" t="n">
        <v>0.011825</v>
      </c>
      <c r="AU76" s="0" t="n">
        <v>0.030159</v>
      </c>
      <c r="AV76" s="0" t="n">
        <v>-0.004441</v>
      </c>
      <c r="AW76" s="0" t="n">
        <v>-0.01202</v>
      </c>
      <c r="AX76" s="0" t="n">
        <v>-0.005508</v>
      </c>
      <c r="AY76" s="0" t="n">
        <v>-0.002789</v>
      </c>
      <c r="AZ76" s="0" t="n">
        <v>-0.004624</v>
      </c>
      <c r="BA76" s="0" t="n">
        <v>0.000534</v>
      </c>
      <c r="BB76" s="0" t="n">
        <v>-0.013072</v>
      </c>
      <c r="BC76" s="0" t="n">
        <v>0.004208</v>
      </c>
      <c r="BD76" s="0" t="n">
        <v>-0.012198</v>
      </c>
      <c r="BE76" s="0" t="n">
        <v>-0.013902</v>
      </c>
      <c r="BF76" s="0" t="n">
        <v>0.001604</v>
      </c>
      <c r="BG76" s="0" t="n">
        <v>-0.012069</v>
      </c>
      <c r="BH76" s="0" t="n">
        <v>-0.006725</v>
      </c>
      <c r="BI76" s="0" t="n">
        <v>-0.003298</v>
      </c>
      <c r="BJ76" s="0" t="n">
        <v>0.001955</v>
      </c>
      <c r="BK76" s="0" t="n">
        <v>0.011051</v>
      </c>
      <c r="BL76" s="0" t="n">
        <v>-0.001745</v>
      </c>
      <c r="BM76" s="0" t="n">
        <v>-0.005548</v>
      </c>
      <c r="BN76" s="0" t="n">
        <v>0.008034</v>
      </c>
      <c r="BO76" s="0" t="n">
        <v>-0.017381</v>
      </c>
      <c r="BP76" s="0" t="n">
        <v>0.024227</v>
      </c>
      <c r="BQ76" s="0" t="n">
        <v>-0.009153</v>
      </c>
      <c r="BR76" s="0" t="n">
        <v>-0.016791</v>
      </c>
      <c r="BS76" s="0" t="n">
        <v>0.009336</v>
      </c>
      <c r="BT76" s="0" t="n">
        <v>0.007007</v>
      </c>
      <c r="BU76" s="0" t="n">
        <v>-0.012586</v>
      </c>
      <c r="BV76" s="0" t="n">
        <v>0.005478</v>
      </c>
      <c r="BW76" s="0" t="n">
        <v>0.411744</v>
      </c>
    </row>
    <row r="77" customFormat="false" ht="15" hidden="false" customHeight="false" outlineLevel="0" collapsed="false">
      <c r="A77" s="0" t="s">
        <v>6572</v>
      </c>
      <c r="B77" s="0" t="n">
        <v>-0.009394</v>
      </c>
      <c r="C77" s="0" t="n">
        <v>-0.019844</v>
      </c>
      <c r="D77" s="0" t="n">
        <v>0.01661</v>
      </c>
      <c r="E77" s="0" t="n">
        <v>-0.008584</v>
      </c>
      <c r="F77" s="0" t="n">
        <v>0.004632</v>
      </c>
      <c r="G77" s="0" t="n">
        <v>0.010657</v>
      </c>
      <c r="H77" s="0" t="n">
        <v>-0.012087</v>
      </c>
      <c r="I77" s="0" t="n">
        <v>0.003365</v>
      </c>
      <c r="J77" s="0" t="n">
        <v>0.004982</v>
      </c>
      <c r="K77" s="0" t="n">
        <v>0.003554</v>
      </c>
      <c r="L77" s="0" t="n">
        <v>-0.003738</v>
      </c>
      <c r="M77" s="0" t="n">
        <v>-0.007049</v>
      </c>
      <c r="N77" s="0" t="n">
        <v>0.000693</v>
      </c>
      <c r="O77" s="0" t="n">
        <v>-0.024972</v>
      </c>
      <c r="P77" s="0" t="n">
        <v>0.004293</v>
      </c>
      <c r="Q77" s="0" t="n">
        <v>-0.000694</v>
      </c>
      <c r="R77" s="0" t="n">
        <v>-0.016411</v>
      </c>
      <c r="S77" s="0" t="n">
        <v>-0.014457</v>
      </c>
      <c r="T77" s="0" t="n">
        <v>-0.005511</v>
      </c>
      <c r="U77" s="0" t="n">
        <v>0.020654</v>
      </c>
      <c r="V77" s="0" t="n">
        <v>0.002138</v>
      </c>
      <c r="W77" s="0" t="n">
        <v>0.005161</v>
      </c>
      <c r="X77" s="0" t="n">
        <v>0.013664</v>
      </c>
      <c r="Y77" s="0" t="n">
        <v>-0.006841</v>
      </c>
      <c r="Z77" s="0" t="n">
        <v>0.007515</v>
      </c>
      <c r="AA77" s="0" t="n">
        <v>0.02455</v>
      </c>
      <c r="AB77" s="0" t="n">
        <v>0.001536</v>
      </c>
      <c r="AC77" s="0" t="n">
        <v>-0.018882</v>
      </c>
      <c r="AD77" s="0" t="n">
        <v>0.030558</v>
      </c>
      <c r="AE77" s="0" t="n">
        <v>-0.010343</v>
      </c>
      <c r="AF77" s="0" t="n">
        <v>0.004438</v>
      </c>
      <c r="AG77" s="0" t="n">
        <v>0.002339</v>
      </c>
      <c r="AH77" s="0" t="n">
        <v>0.013103</v>
      </c>
      <c r="AI77" s="0" t="n">
        <v>0.006967</v>
      </c>
      <c r="AJ77" s="0" t="n">
        <v>0.00983</v>
      </c>
      <c r="AK77" s="0" t="n">
        <v>0.002552</v>
      </c>
      <c r="AL77" s="0" t="n">
        <v>-0.007308</v>
      </c>
      <c r="AM77" s="0" t="n">
        <v>0.008284</v>
      </c>
      <c r="AN77" s="0" t="n">
        <v>0.021773</v>
      </c>
      <c r="AO77" s="0" t="n">
        <v>-0.006011</v>
      </c>
      <c r="AP77" s="0" t="n">
        <v>-0.003624</v>
      </c>
      <c r="AQ77" s="0" t="n">
        <v>-0.004683</v>
      </c>
      <c r="AR77" s="0" t="n">
        <v>-0.014741</v>
      </c>
      <c r="AS77" s="0" t="n">
        <v>0.006902</v>
      </c>
      <c r="AT77" s="0" t="n">
        <v>-0.009407</v>
      </c>
      <c r="AU77" s="0" t="n">
        <v>0.017478</v>
      </c>
      <c r="AV77" s="0" t="n">
        <v>-0.006911</v>
      </c>
      <c r="AW77" s="0" t="n">
        <v>-0.010727</v>
      </c>
      <c r="AX77" s="0" t="n">
        <v>0.006534</v>
      </c>
      <c r="AY77" s="0" t="n">
        <v>-0.00763</v>
      </c>
      <c r="AZ77" s="0" t="n">
        <v>-0.022651</v>
      </c>
      <c r="BA77" s="0" t="n">
        <v>0.014672</v>
      </c>
      <c r="BB77" s="0" t="n">
        <v>-0.013391</v>
      </c>
      <c r="BC77" s="0" t="n">
        <v>0.011394</v>
      </c>
      <c r="BD77" s="0" t="n">
        <v>0.01229</v>
      </c>
      <c r="BE77" s="0" t="n">
        <v>0.005878</v>
      </c>
      <c r="BF77" s="0" t="n">
        <v>-0.011044</v>
      </c>
      <c r="BG77" s="0" t="n">
        <v>-0.000596</v>
      </c>
      <c r="BH77" s="0" t="n">
        <v>0.018217</v>
      </c>
      <c r="BI77" s="0" t="n">
        <v>-0.005304</v>
      </c>
      <c r="BJ77" s="0" t="n">
        <v>0.01131</v>
      </c>
      <c r="BK77" s="0" t="n">
        <v>0.007506</v>
      </c>
      <c r="BL77" s="0" t="n">
        <v>-0.041625</v>
      </c>
      <c r="BM77" s="0" t="n">
        <v>0.01477</v>
      </c>
      <c r="BN77" s="0" t="n">
        <v>0.013627</v>
      </c>
      <c r="BO77" s="0" t="n">
        <v>0.004454</v>
      </c>
      <c r="BP77" s="0" t="n">
        <v>-0.001354</v>
      </c>
      <c r="BQ77" s="0" t="n">
        <v>6.4E-005</v>
      </c>
      <c r="BR77" s="0" t="n">
        <v>-0.021841</v>
      </c>
      <c r="BS77" s="0" t="n">
        <v>-0.008191</v>
      </c>
      <c r="BT77" s="0" t="n">
        <v>-0.009711</v>
      </c>
      <c r="BU77" s="0" t="n">
        <v>-0.005607</v>
      </c>
      <c r="BV77" s="0" t="n">
        <v>-0.022543</v>
      </c>
      <c r="BW77" s="0" t="n">
        <v>-0.002921</v>
      </c>
      <c r="BX77" s="0" t="n">
        <v>0.001097</v>
      </c>
    </row>
    <row r="78" customFormat="false" ht="15" hidden="false" customHeight="false" outlineLevel="0" collapsed="false">
      <c r="A78" s="0" t="s">
        <v>6573</v>
      </c>
      <c r="B78" s="0" t="n">
        <v>-0.011413</v>
      </c>
      <c r="C78" s="0" t="n">
        <v>-0.00685</v>
      </c>
      <c r="D78" s="0" t="n">
        <v>-0.011877</v>
      </c>
      <c r="E78" s="0" t="n">
        <v>-0.010515</v>
      </c>
      <c r="F78" s="0" t="n">
        <v>-0.007008</v>
      </c>
      <c r="G78" s="0" t="n">
        <v>-0.023558</v>
      </c>
      <c r="H78" s="0" t="n">
        <v>-0.004415</v>
      </c>
      <c r="I78" s="0" t="n">
        <v>0.000974</v>
      </c>
      <c r="J78" s="0" t="n">
        <v>0.00755</v>
      </c>
      <c r="K78" s="0" t="n">
        <v>0.027388</v>
      </c>
      <c r="L78" s="0" t="n">
        <v>-0.003443</v>
      </c>
      <c r="M78" s="0" t="n">
        <v>-0.026214</v>
      </c>
      <c r="N78" s="0" t="n">
        <v>-0.00063</v>
      </c>
      <c r="O78" s="0" t="n">
        <v>0.010009</v>
      </c>
      <c r="P78" s="0" t="n">
        <v>0.000724</v>
      </c>
      <c r="Q78" s="0" t="n">
        <v>-0.008572</v>
      </c>
      <c r="R78" s="0" t="n">
        <v>-0.00279</v>
      </c>
      <c r="S78" s="0" t="n">
        <v>0.013677</v>
      </c>
      <c r="T78" s="0" t="n">
        <v>0.02531</v>
      </c>
      <c r="U78" s="0" t="n">
        <v>-0.005711</v>
      </c>
      <c r="V78" s="0" t="n">
        <v>0.001506</v>
      </c>
      <c r="W78" s="0" t="n">
        <v>0.003454</v>
      </c>
      <c r="X78" s="0" t="n">
        <v>0.004711</v>
      </c>
      <c r="Y78" s="0" t="n">
        <v>0.029354</v>
      </c>
      <c r="Z78" s="0" t="n">
        <v>-0.002513</v>
      </c>
      <c r="AA78" s="0" t="n">
        <v>-0.009664</v>
      </c>
      <c r="AB78" s="0" t="n">
        <v>0.00172</v>
      </c>
      <c r="AC78" s="0" t="n">
        <v>0.017851</v>
      </c>
      <c r="AD78" s="0" t="n">
        <v>-0.023131</v>
      </c>
      <c r="AE78" s="0" t="n">
        <v>-0.006397</v>
      </c>
      <c r="AF78" s="0" t="n">
        <v>0.002473</v>
      </c>
      <c r="AG78" s="0" t="n">
        <v>-0.012574</v>
      </c>
      <c r="AH78" s="0" t="n">
        <v>-0.031074</v>
      </c>
      <c r="AI78" s="0" t="n">
        <v>-0.002524</v>
      </c>
      <c r="AJ78" s="0" t="n">
        <v>0.004525</v>
      </c>
      <c r="AK78" s="0" t="n">
        <v>0.0075</v>
      </c>
      <c r="AL78" s="0" t="n">
        <v>-0.002713</v>
      </c>
      <c r="AM78" s="0" t="n">
        <v>0.000944</v>
      </c>
      <c r="AN78" s="0" t="n">
        <v>-0.024266</v>
      </c>
      <c r="AO78" s="0" t="n">
        <v>-0.022681</v>
      </c>
      <c r="AP78" s="0" t="n">
        <v>0.006508</v>
      </c>
      <c r="AQ78" s="0" t="n">
        <v>-0.002886</v>
      </c>
      <c r="AR78" s="0" t="n">
        <v>0.013905</v>
      </c>
      <c r="AS78" s="0" t="n">
        <v>0.021599</v>
      </c>
      <c r="AT78" s="0" t="n">
        <v>0.006852</v>
      </c>
      <c r="AU78" s="0" t="n">
        <v>0.010675</v>
      </c>
      <c r="AV78" s="0" t="n">
        <v>0.002948</v>
      </c>
      <c r="AW78" s="0" t="n">
        <v>0.007732</v>
      </c>
      <c r="AX78" s="0" t="n">
        <v>0.02553</v>
      </c>
      <c r="AY78" s="0" t="n">
        <v>-0.000459</v>
      </c>
      <c r="AZ78" s="0" t="n">
        <v>-0.004222</v>
      </c>
      <c r="BA78" s="0" t="n">
        <v>-0.004509</v>
      </c>
      <c r="BB78" s="0" t="n">
        <v>0.00883</v>
      </c>
      <c r="BC78" s="0" t="n">
        <v>-0.008566</v>
      </c>
      <c r="BD78" s="0" t="n">
        <v>0.013515</v>
      </c>
      <c r="BE78" s="0" t="n">
        <v>0.014449</v>
      </c>
      <c r="BF78" s="0" t="n">
        <v>0.006307</v>
      </c>
      <c r="BG78" s="0" t="n">
        <v>0.013302</v>
      </c>
      <c r="BH78" s="0" t="n">
        <v>0.023894</v>
      </c>
      <c r="BI78" s="0" t="n">
        <v>-0.004623</v>
      </c>
      <c r="BJ78" s="0" t="n">
        <v>-0.008393</v>
      </c>
      <c r="BK78" s="0" t="n">
        <v>0.014678</v>
      </c>
      <c r="BL78" s="0" t="n">
        <v>0.022844</v>
      </c>
      <c r="BM78" s="0" t="n">
        <v>0.002379</v>
      </c>
      <c r="BN78" s="0" t="n">
        <v>0.000374</v>
      </c>
      <c r="BO78" s="0" t="n">
        <v>-0.004494</v>
      </c>
      <c r="BP78" s="0" t="n">
        <v>0.001518</v>
      </c>
      <c r="BQ78" s="0" t="n">
        <v>0.022324</v>
      </c>
      <c r="BR78" s="0" t="n">
        <v>0.038434</v>
      </c>
      <c r="BS78" s="0" t="n">
        <v>0.019729</v>
      </c>
      <c r="BT78" s="0" t="n">
        <v>0.018159</v>
      </c>
      <c r="BU78" s="0" t="n">
        <v>-0.008103</v>
      </c>
      <c r="BV78" s="0" t="n">
        <v>0.000655</v>
      </c>
      <c r="BW78" s="0" t="n">
        <v>-0.007625</v>
      </c>
      <c r="BX78" s="0" t="n">
        <v>-0.012206</v>
      </c>
      <c r="BY78" s="0" t="n">
        <v>0.008437</v>
      </c>
    </row>
    <row r="79" customFormat="false" ht="15" hidden="false" customHeight="false" outlineLevel="0" collapsed="false">
      <c r="A79" s="0" t="s">
        <v>6574</v>
      </c>
      <c r="B79" s="0" t="n">
        <v>-0.010423</v>
      </c>
      <c r="C79" s="0" t="n">
        <v>-0.006373</v>
      </c>
      <c r="D79" s="0" t="n">
        <v>0.005327</v>
      </c>
      <c r="E79" s="0" t="n">
        <v>0.011723</v>
      </c>
      <c r="F79" s="0" t="n">
        <v>0.009003</v>
      </c>
      <c r="G79" s="0" t="n">
        <v>-0.012037</v>
      </c>
      <c r="H79" s="0" t="n">
        <v>-0.002044</v>
      </c>
      <c r="I79" s="0" t="n">
        <v>0.003064</v>
      </c>
      <c r="J79" s="0" t="n">
        <v>0.004353</v>
      </c>
      <c r="K79" s="0" t="n">
        <v>-0.002359</v>
      </c>
      <c r="L79" s="0" t="n">
        <v>0.008822</v>
      </c>
      <c r="M79" s="0" t="n">
        <v>0.026365</v>
      </c>
      <c r="N79" s="0" t="n">
        <v>-0.005628</v>
      </c>
      <c r="O79" s="0" t="n">
        <v>-0.014423</v>
      </c>
      <c r="P79" s="0" t="n">
        <v>0.027144</v>
      </c>
      <c r="Q79" s="0" t="n">
        <v>0.017667</v>
      </c>
      <c r="R79" s="0" t="n">
        <v>-0.006005</v>
      </c>
      <c r="S79" s="0" t="n">
        <v>-0.017983</v>
      </c>
      <c r="T79" s="0" t="n">
        <v>0.013495</v>
      </c>
      <c r="U79" s="0" t="n">
        <v>0.004956</v>
      </c>
      <c r="V79" s="0" t="n">
        <v>-0.015116</v>
      </c>
      <c r="W79" s="0" t="n">
        <v>-0.015319</v>
      </c>
      <c r="X79" s="0" t="n">
        <v>0.012173</v>
      </c>
      <c r="Y79" s="0" t="n">
        <v>0.012207</v>
      </c>
      <c r="Z79" s="0" t="n">
        <v>-0.009448</v>
      </c>
      <c r="AA79" s="0" t="n">
        <v>-0.001356</v>
      </c>
      <c r="AB79" s="0" t="n">
        <v>-0.027595</v>
      </c>
      <c r="AC79" s="0" t="n">
        <v>0.002209</v>
      </c>
      <c r="AD79" s="0" t="n">
        <v>-0.027535</v>
      </c>
      <c r="AE79" s="0" t="n">
        <v>0.017067</v>
      </c>
      <c r="AF79" s="0" t="n">
        <v>0.014625</v>
      </c>
      <c r="AG79" s="0" t="n">
        <v>-0.010441</v>
      </c>
      <c r="AH79" s="0" t="n">
        <v>-0.00597</v>
      </c>
      <c r="AI79" s="0" t="n">
        <v>-0.004413</v>
      </c>
      <c r="AJ79" s="0" t="n">
        <v>-0.00147</v>
      </c>
      <c r="AK79" s="0" t="n">
        <v>0.016146</v>
      </c>
      <c r="AL79" s="0" t="n">
        <v>-0.017079</v>
      </c>
      <c r="AM79" s="0" t="n">
        <v>0.021602</v>
      </c>
      <c r="AN79" s="0" t="n">
        <v>-0.020021</v>
      </c>
      <c r="AO79" s="0" t="n">
        <v>0.016353</v>
      </c>
      <c r="AP79" s="0" t="n">
        <v>-0.012171</v>
      </c>
      <c r="AQ79" s="0" t="n">
        <v>-0.014122</v>
      </c>
      <c r="AR79" s="0" t="n">
        <v>0.004477</v>
      </c>
      <c r="AS79" s="0" t="n">
        <v>-0.007655</v>
      </c>
      <c r="AT79" s="0" t="n">
        <v>-0.002039</v>
      </c>
      <c r="AU79" s="0" t="n">
        <v>-0.020897</v>
      </c>
      <c r="AV79" s="0" t="n">
        <v>0.012756</v>
      </c>
      <c r="AW79" s="0" t="n">
        <v>0.010471</v>
      </c>
      <c r="AX79" s="0" t="n">
        <v>-0.015804</v>
      </c>
      <c r="AY79" s="0" t="n">
        <v>0.007561</v>
      </c>
      <c r="AZ79" s="0" t="n">
        <v>-0.019799</v>
      </c>
      <c r="BA79" s="0" t="n">
        <v>0.01524</v>
      </c>
      <c r="BB79" s="0" t="n">
        <v>0.011569</v>
      </c>
      <c r="BC79" s="0" t="n">
        <v>-0.002454</v>
      </c>
      <c r="BD79" s="0" t="n">
        <v>0.032246</v>
      </c>
      <c r="BE79" s="0" t="n">
        <v>0.004677</v>
      </c>
      <c r="BF79" s="0" t="n">
        <v>-0.005077</v>
      </c>
      <c r="BG79" s="0" t="n">
        <v>-0.005758</v>
      </c>
      <c r="BH79" s="0" t="n">
        <v>4.1E-005</v>
      </c>
      <c r="BI79" s="0" t="n">
        <v>-0.011337</v>
      </c>
      <c r="BJ79" s="0" t="n">
        <v>0.012501</v>
      </c>
      <c r="BK79" s="0" t="n">
        <v>-0.009697</v>
      </c>
      <c r="BL79" s="0" t="n">
        <v>-0.010441</v>
      </c>
      <c r="BM79" s="0" t="n">
        <v>-0.023423</v>
      </c>
      <c r="BN79" s="0" t="n">
        <v>-0.007011</v>
      </c>
      <c r="BO79" s="0" t="n">
        <v>-0.01263</v>
      </c>
      <c r="BP79" s="0" t="n">
        <v>-0.003847</v>
      </c>
      <c r="BQ79" s="0" t="n">
        <v>0.012372</v>
      </c>
      <c r="BR79" s="0" t="n">
        <v>-0.013993</v>
      </c>
      <c r="BS79" s="0" t="n">
        <v>0.010871</v>
      </c>
      <c r="BT79" s="0" t="n">
        <v>0.000561</v>
      </c>
      <c r="BU79" s="0" t="n">
        <v>-0.008345</v>
      </c>
      <c r="BV79" s="0" t="n">
        <v>-0.006209</v>
      </c>
      <c r="BW79" s="0" t="n">
        <v>0.006146</v>
      </c>
      <c r="BX79" s="0" t="n">
        <v>0.003715</v>
      </c>
      <c r="BY79" s="0" t="n">
        <v>-0.004403</v>
      </c>
      <c r="BZ79" s="0" t="n">
        <v>-0.007571</v>
      </c>
    </row>
    <row r="80" customFormat="false" ht="15" hidden="false" customHeight="false" outlineLevel="0" collapsed="false">
      <c r="A80" s="0" t="s">
        <v>6575</v>
      </c>
      <c r="B80" s="0" t="n">
        <v>-0.005278</v>
      </c>
      <c r="C80" s="0" t="n">
        <v>-0.007948</v>
      </c>
      <c r="D80" s="0" t="n">
        <v>0.012093</v>
      </c>
      <c r="E80" s="0" t="n">
        <v>-0.009607</v>
      </c>
      <c r="F80" s="0" t="n">
        <v>0.00876</v>
      </c>
      <c r="G80" s="0" t="n">
        <v>-0.020152</v>
      </c>
      <c r="H80" s="0" t="n">
        <v>0.00329</v>
      </c>
      <c r="I80" s="0" t="n">
        <v>0.032725</v>
      </c>
      <c r="J80" s="0" t="n">
        <v>-0.005148</v>
      </c>
      <c r="K80" s="0" t="n">
        <v>0.00728</v>
      </c>
      <c r="L80" s="0" t="n">
        <v>-0.005949</v>
      </c>
      <c r="M80" s="0" t="n">
        <v>0.003528</v>
      </c>
      <c r="N80" s="0" t="n">
        <v>-0.000525</v>
      </c>
      <c r="O80" s="0" t="n">
        <v>-0.01006</v>
      </c>
      <c r="P80" s="0" t="n">
        <v>0.010123</v>
      </c>
      <c r="Q80" s="0" t="n">
        <v>-7.5E-005</v>
      </c>
      <c r="R80" s="0" t="n">
        <v>0.024265</v>
      </c>
      <c r="S80" s="0" t="n">
        <v>-0.006029</v>
      </c>
      <c r="T80" s="0" t="n">
        <v>-0.022882</v>
      </c>
      <c r="U80" s="0" t="n">
        <v>-0.012518</v>
      </c>
      <c r="V80" s="0" t="n">
        <v>0.023724</v>
      </c>
      <c r="W80" s="0" t="n">
        <v>0.024596</v>
      </c>
      <c r="X80" s="0" t="n">
        <v>-0.003171</v>
      </c>
      <c r="Y80" s="0" t="n">
        <v>-0.005384</v>
      </c>
      <c r="Z80" s="0" t="n">
        <v>0.008955</v>
      </c>
      <c r="AA80" s="0" t="n">
        <v>-0.007333</v>
      </c>
      <c r="AB80" s="0" t="n">
        <v>-0.001324</v>
      </c>
      <c r="AC80" s="0" t="n">
        <v>0.011582</v>
      </c>
      <c r="AD80" s="0" t="n">
        <v>-0.008475</v>
      </c>
      <c r="AE80" s="0" t="n">
        <v>-0.004349</v>
      </c>
      <c r="AF80" s="0" t="n">
        <v>-0.016306</v>
      </c>
      <c r="AG80" s="0" t="n">
        <v>0.029497</v>
      </c>
      <c r="AH80" s="0" t="n">
        <v>-0.001061</v>
      </c>
      <c r="AI80" s="0" t="n">
        <v>0.027218</v>
      </c>
      <c r="AJ80" s="0" t="n">
        <v>0.001197</v>
      </c>
      <c r="AK80" s="0" t="n">
        <v>-0.00622</v>
      </c>
      <c r="AL80" s="0" t="n">
        <v>-0.013819</v>
      </c>
      <c r="AM80" s="0" t="n">
        <v>-0.0091</v>
      </c>
      <c r="AN80" s="0" t="n">
        <v>-0.008244</v>
      </c>
      <c r="AO80" s="0" t="n">
        <v>0.006678</v>
      </c>
      <c r="AP80" s="0" t="n">
        <v>0.017155</v>
      </c>
      <c r="AQ80" s="0" t="n">
        <v>-0.008364</v>
      </c>
      <c r="AR80" s="0" t="n">
        <v>0.012486</v>
      </c>
      <c r="AS80" s="0" t="n">
        <v>-0.019069</v>
      </c>
      <c r="AT80" s="0" t="n">
        <v>-0.025216</v>
      </c>
      <c r="AU80" s="0" t="n">
        <v>0.009243</v>
      </c>
      <c r="AV80" s="0" t="n">
        <v>0.006556</v>
      </c>
      <c r="AW80" s="0" t="n">
        <v>0.011675</v>
      </c>
      <c r="AX80" s="0" t="n">
        <v>-0.030187</v>
      </c>
      <c r="AY80" s="0" t="n">
        <v>0.007784</v>
      </c>
      <c r="AZ80" s="0" t="n">
        <v>-2.4E-005</v>
      </c>
      <c r="BA80" s="0" t="n">
        <v>0.002242</v>
      </c>
      <c r="BB80" s="0" t="n">
        <v>0.004711</v>
      </c>
      <c r="BC80" s="0" t="n">
        <v>-0.012422</v>
      </c>
      <c r="BD80" s="0" t="n">
        <v>0.001433</v>
      </c>
      <c r="BE80" s="0" t="n">
        <v>-0.009557</v>
      </c>
      <c r="BF80" s="0" t="n">
        <v>0.009429</v>
      </c>
      <c r="BG80" s="0" t="n">
        <v>0.013238</v>
      </c>
      <c r="BH80" s="0" t="n">
        <v>-0.003807</v>
      </c>
      <c r="BI80" s="0" t="n">
        <v>0.012038</v>
      </c>
      <c r="BJ80" s="0" t="n">
        <v>0.005225</v>
      </c>
      <c r="BK80" s="0" t="n">
        <v>-0.00758</v>
      </c>
      <c r="BL80" s="0" t="n">
        <v>-0.000625</v>
      </c>
      <c r="BM80" s="0" t="n">
        <v>0.012772</v>
      </c>
      <c r="BN80" s="0" t="n">
        <v>-0.014495</v>
      </c>
      <c r="BO80" s="0" t="n">
        <v>0.009534</v>
      </c>
      <c r="BP80" s="0" t="n">
        <v>0.00679</v>
      </c>
      <c r="BQ80" s="0" t="n">
        <v>-0.011417</v>
      </c>
      <c r="BR80" s="0" t="n">
        <v>-0.009758</v>
      </c>
      <c r="BS80" s="0" t="n">
        <v>0.001098</v>
      </c>
      <c r="BT80" s="0" t="n">
        <v>-0.002085</v>
      </c>
      <c r="BU80" s="0" t="n">
        <v>0.005491</v>
      </c>
      <c r="BV80" s="0" t="n">
        <v>-0.004238</v>
      </c>
      <c r="BW80" s="0" t="n">
        <v>0.025342</v>
      </c>
      <c r="BX80" s="0" t="n">
        <v>0.017537</v>
      </c>
      <c r="BY80" s="0" t="n">
        <v>-0.012781</v>
      </c>
      <c r="BZ80" s="0" t="n">
        <v>0.002352</v>
      </c>
      <c r="CA80" s="0" t="n">
        <v>-0.002115</v>
      </c>
    </row>
    <row r="81" customFormat="false" ht="15" hidden="false" customHeight="false" outlineLevel="0" collapsed="false">
      <c r="A81" s="0" t="s">
        <v>6576</v>
      </c>
      <c r="B81" s="0" t="n">
        <v>-0.003683</v>
      </c>
      <c r="C81" s="0" t="n">
        <v>-0.020916</v>
      </c>
      <c r="D81" s="0" t="n">
        <v>0.03638</v>
      </c>
      <c r="E81" s="0" t="n">
        <v>0.001948</v>
      </c>
      <c r="F81" s="0" t="n">
        <v>0.001813</v>
      </c>
      <c r="G81" s="0" t="n">
        <v>0.003</v>
      </c>
      <c r="H81" s="0" t="n">
        <v>-0.017094</v>
      </c>
      <c r="I81" s="0" t="n">
        <v>-0.016379</v>
      </c>
      <c r="J81" s="0" t="n">
        <v>0.006463</v>
      </c>
      <c r="K81" s="0" t="n">
        <v>-0.012165</v>
      </c>
      <c r="L81" s="0" t="n">
        <v>0.003503</v>
      </c>
      <c r="M81" s="0" t="n">
        <v>0.008681</v>
      </c>
      <c r="N81" s="0" t="n">
        <v>-0.008688</v>
      </c>
      <c r="O81" s="0" t="n">
        <v>-0.006497</v>
      </c>
      <c r="P81" s="0" t="n">
        <v>0.00688</v>
      </c>
      <c r="Q81" s="0" t="n">
        <v>-0.022588</v>
      </c>
      <c r="R81" s="0" t="n">
        <v>0.022967</v>
      </c>
      <c r="S81" s="0" t="n">
        <v>0.003948</v>
      </c>
      <c r="T81" s="0" t="n">
        <v>-0.000268</v>
      </c>
      <c r="U81" s="0" t="n">
        <v>0.017896</v>
      </c>
      <c r="V81" s="0" t="n">
        <v>0.000131</v>
      </c>
      <c r="W81" s="0" t="n">
        <v>0.003153</v>
      </c>
      <c r="X81" s="0" t="n">
        <v>-0.016509</v>
      </c>
      <c r="Y81" s="0" t="n">
        <v>-0.004011</v>
      </c>
      <c r="Z81" s="0" t="n">
        <v>0.005508</v>
      </c>
      <c r="AA81" s="0" t="n">
        <v>-0.028255</v>
      </c>
      <c r="AB81" s="0" t="n">
        <v>0.022365</v>
      </c>
      <c r="AC81" s="0" t="n">
        <v>-0.004502</v>
      </c>
      <c r="AD81" s="0" t="n">
        <v>0.002605</v>
      </c>
      <c r="AE81" s="0" t="n">
        <v>0.009757</v>
      </c>
      <c r="AF81" s="0" t="n">
        <v>-0.033247</v>
      </c>
      <c r="AG81" s="0" t="n">
        <v>-0.003804</v>
      </c>
      <c r="AH81" s="0" t="n">
        <v>0.001143</v>
      </c>
      <c r="AI81" s="0" t="n">
        <v>0.005222</v>
      </c>
      <c r="AJ81" s="0" t="n">
        <v>0.005558</v>
      </c>
      <c r="AK81" s="0" t="n">
        <v>0.001879</v>
      </c>
      <c r="AL81" s="0" t="n">
        <v>-0.016729</v>
      </c>
      <c r="AM81" s="0" t="n">
        <v>-0.014159</v>
      </c>
      <c r="AN81" s="0" t="n">
        <v>-0.012483</v>
      </c>
      <c r="AO81" s="0" t="n">
        <v>-0.006538</v>
      </c>
      <c r="AP81" s="0" t="n">
        <v>-0.011283</v>
      </c>
      <c r="AQ81" s="0" t="n">
        <v>0.005934</v>
      </c>
      <c r="AR81" s="0" t="n">
        <v>-0.003873</v>
      </c>
      <c r="AS81" s="0" t="n">
        <v>0.001395</v>
      </c>
      <c r="AT81" s="0" t="n">
        <v>0.000623</v>
      </c>
      <c r="AU81" s="0" t="n">
        <v>-0.002004</v>
      </c>
      <c r="AV81" s="0" t="n">
        <v>0.003169</v>
      </c>
      <c r="AW81" s="0" t="n">
        <v>0.009565</v>
      </c>
      <c r="AX81" s="0" t="n">
        <v>0.00344</v>
      </c>
      <c r="AY81" s="0" t="n">
        <v>-0.0005</v>
      </c>
      <c r="AZ81" s="0" t="n">
        <v>0.004599</v>
      </c>
      <c r="BA81" s="0" t="n">
        <v>-0.004686</v>
      </c>
      <c r="BB81" s="0" t="n">
        <v>-0.004111</v>
      </c>
      <c r="BC81" s="0" t="n">
        <v>0.032187</v>
      </c>
      <c r="BD81" s="0" t="n">
        <v>0.009945</v>
      </c>
      <c r="BE81" s="0" t="n">
        <v>-0.010521</v>
      </c>
      <c r="BF81" s="0" t="n">
        <v>-0.010672</v>
      </c>
      <c r="BG81" s="0" t="n">
        <v>0.008411</v>
      </c>
      <c r="BH81" s="0" t="n">
        <v>-0.017015</v>
      </c>
      <c r="BI81" s="0" t="n">
        <v>-0.002809</v>
      </c>
      <c r="BJ81" s="0" t="n">
        <v>0.000703</v>
      </c>
      <c r="BK81" s="0" t="n">
        <v>0.004687</v>
      </c>
      <c r="BL81" s="0" t="n">
        <v>0.008015</v>
      </c>
      <c r="BM81" s="0" t="n">
        <v>-0.015399</v>
      </c>
      <c r="BN81" s="0" t="n">
        <v>0.010615</v>
      </c>
      <c r="BO81" s="0" t="n">
        <v>0.006001</v>
      </c>
      <c r="BP81" s="0" t="n">
        <v>-0.011698</v>
      </c>
      <c r="BQ81" s="0" t="n">
        <v>0.006799</v>
      </c>
      <c r="BR81" s="0" t="n">
        <v>0.019306</v>
      </c>
      <c r="BS81" s="0" t="n">
        <v>-0.006649</v>
      </c>
      <c r="BT81" s="0" t="n">
        <v>-0.007957</v>
      </c>
      <c r="BU81" s="0" t="n">
        <v>0.008966</v>
      </c>
      <c r="BV81" s="0" t="n">
        <v>0.004119</v>
      </c>
      <c r="BW81" s="0" t="n">
        <v>0.006308</v>
      </c>
      <c r="BX81" s="0" t="n">
        <v>0.008177</v>
      </c>
      <c r="BY81" s="0" t="n">
        <v>0.011021</v>
      </c>
      <c r="BZ81" s="0" t="n">
        <v>-0.019645</v>
      </c>
      <c r="CA81" s="0" t="n">
        <v>0.004003</v>
      </c>
      <c r="CB81" s="0" t="n">
        <v>0.023809</v>
      </c>
    </row>
    <row r="82" customFormat="false" ht="15" hidden="false" customHeight="false" outlineLevel="0" collapsed="false">
      <c r="A82" s="0" t="s">
        <v>6577</v>
      </c>
      <c r="B82" s="0" t="n">
        <v>-0.00209</v>
      </c>
      <c r="C82" s="0" t="n">
        <v>0.002518</v>
      </c>
      <c r="D82" s="0" t="n">
        <v>-0.011579</v>
      </c>
      <c r="E82" s="0" t="n">
        <v>-0.019321</v>
      </c>
      <c r="F82" s="0" t="n">
        <v>0.004745</v>
      </c>
      <c r="G82" s="0" t="n">
        <v>0.021728</v>
      </c>
      <c r="H82" s="0" t="n">
        <v>-0.007764</v>
      </c>
      <c r="I82" s="0" t="n">
        <v>0.018452</v>
      </c>
      <c r="J82" s="0" t="n">
        <v>-0.007499</v>
      </c>
      <c r="K82" s="0" t="n">
        <v>-0.01506</v>
      </c>
      <c r="L82" s="0" t="n">
        <v>0.013028</v>
      </c>
      <c r="M82" s="0" t="n">
        <v>0.016797</v>
      </c>
      <c r="N82" s="0" t="n">
        <v>-0.026434</v>
      </c>
      <c r="O82" s="0" t="n">
        <v>-0.001805</v>
      </c>
      <c r="P82" s="0" t="n">
        <v>-0.00858</v>
      </c>
      <c r="Q82" s="0" t="n">
        <v>-0.01244</v>
      </c>
      <c r="R82" s="0" t="n">
        <v>-0.022045</v>
      </c>
      <c r="S82" s="0" t="n">
        <v>-0.005706</v>
      </c>
      <c r="T82" s="0" t="n">
        <v>0.016907</v>
      </c>
      <c r="U82" s="0" t="n">
        <v>-0.00434</v>
      </c>
      <c r="V82" s="0" t="n">
        <v>-0.02493</v>
      </c>
      <c r="W82" s="0" t="n">
        <v>-0.011938</v>
      </c>
      <c r="X82" s="0" t="n">
        <v>-0.019006</v>
      </c>
      <c r="Y82" s="0" t="n">
        <v>-0.008574</v>
      </c>
      <c r="Z82" s="0" t="n">
        <v>-0.019082</v>
      </c>
      <c r="AA82" s="0" t="n">
        <v>-0.02515</v>
      </c>
      <c r="AB82" s="0" t="n">
        <v>0.010521</v>
      </c>
      <c r="AC82" s="0" t="n">
        <v>0.015688</v>
      </c>
      <c r="AD82" s="0" t="n">
        <v>-0.000681</v>
      </c>
      <c r="AE82" s="0" t="n">
        <v>0.01407</v>
      </c>
      <c r="AF82" s="0" t="n">
        <v>0.00373</v>
      </c>
      <c r="AG82" s="0" t="n">
        <v>-0.005443</v>
      </c>
      <c r="AH82" s="0" t="n">
        <v>-0.005935</v>
      </c>
      <c r="AI82" s="0" t="n">
        <v>-0.003272</v>
      </c>
      <c r="AJ82" s="0" t="n">
        <v>-0.010635</v>
      </c>
      <c r="AK82" s="0" t="n">
        <v>0.01037</v>
      </c>
      <c r="AL82" s="0" t="n">
        <v>0.02257</v>
      </c>
      <c r="AM82" s="0" t="n">
        <v>-0.0214</v>
      </c>
      <c r="AN82" s="0" t="n">
        <v>-0.015999</v>
      </c>
      <c r="AO82" s="0" t="n">
        <v>0.00441</v>
      </c>
      <c r="AP82" s="0" t="n">
        <v>-0.01118</v>
      </c>
      <c r="AQ82" s="0" t="n">
        <v>0.005963</v>
      </c>
      <c r="AR82" s="0" t="n">
        <v>0.001188</v>
      </c>
      <c r="AS82" s="0" t="n">
        <v>-0.004858</v>
      </c>
      <c r="AT82" s="0" t="n">
        <v>-0.015468</v>
      </c>
      <c r="AU82" s="0" t="n">
        <v>-0.010481</v>
      </c>
      <c r="AV82" s="0" t="n">
        <v>-0.009043</v>
      </c>
      <c r="AW82" s="0" t="n">
        <v>-0.01247</v>
      </c>
      <c r="AX82" s="0" t="n">
        <v>-0.015196</v>
      </c>
      <c r="AY82" s="0" t="n">
        <v>-0.012936</v>
      </c>
      <c r="AZ82" s="0" t="n">
        <v>-0.001571</v>
      </c>
      <c r="BA82" s="0" t="n">
        <v>-0.005936</v>
      </c>
      <c r="BB82" s="0" t="n">
        <v>0.013465</v>
      </c>
      <c r="BC82" s="0" t="n">
        <v>-0.004566</v>
      </c>
      <c r="BD82" s="0" t="n">
        <v>0.01687</v>
      </c>
      <c r="BE82" s="0" t="n">
        <v>0.012256</v>
      </c>
      <c r="BF82" s="0" t="n">
        <v>-0.000125</v>
      </c>
      <c r="BG82" s="0" t="n">
        <v>0.000975</v>
      </c>
      <c r="BH82" s="0" t="n">
        <v>0.003143</v>
      </c>
      <c r="BI82" s="0" t="n">
        <v>0.007051</v>
      </c>
      <c r="BJ82" s="0" t="n">
        <v>-0.020759</v>
      </c>
      <c r="BK82" s="0" t="n">
        <v>0.01695</v>
      </c>
      <c r="BL82" s="0" t="n">
        <v>0.017558</v>
      </c>
      <c r="BM82" s="0" t="n">
        <v>-0.003908</v>
      </c>
      <c r="BN82" s="0" t="n">
        <v>0.003899</v>
      </c>
      <c r="BO82" s="0" t="n">
        <v>-0.001147</v>
      </c>
      <c r="BP82" s="0" t="n">
        <v>0.018382</v>
      </c>
      <c r="BQ82" s="0" t="n">
        <v>0.009186</v>
      </c>
      <c r="BR82" s="0" t="n">
        <v>-0.003772</v>
      </c>
      <c r="BS82" s="0" t="n">
        <v>-0.01818</v>
      </c>
      <c r="BT82" s="0" t="n">
        <v>0.012585</v>
      </c>
      <c r="BU82" s="0" t="n">
        <v>0.013844</v>
      </c>
      <c r="BV82" s="0" t="n">
        <v>-0.022194</v>
      </c>
      <c r="BW82" s="0" t="n">
        <v>-0.013697</v>
      </c>
      <c r="BX82" s="0" t="n">
        <v>-0.011291</v>
      </c>
      <c r="BY82" s="0" t="n">
        <v>0.014426</v>
      </c>
      <c r="BZ82" s="0" t="n">
        <v>0.010881</v>
      </c>
      <c r="CA82" s="0" t="n">
        <v>0.023855</v>
      </c>
      <c r="CB82" s="0" t="n">
        <v>-0.013598</v>
      </c>
      <c r="CC82" s="0" t="n">
        <v>0.017448</v>
      </c>
    </row>
    <row r="83" customFormat="false" ht="15" hidden="false" customHeight="false" outlineLevel="0" collapsed="false">
      <c r="A83" s="0" t="s">
        <v>6578</v>
      </c>
      <c r="B83" s="0" t="n">
        <v>0.005662</v>
      </c>
      <c r="C83" s="0" t="n">
        <v>0.005184</v>
      </c>
      <c r="D83" s="0" t="n">
        <v>-0.015108</v>
      </c>
      <c r="E83" s="0" t="n">
        <v>0.000378</v>
      </c>
      <c r="F83" s="0" t="n">
        <v>0.001962</v>
      </c>
      <c r="G83" s="0" t="n">
        <v>0.014026</v>
      </c>
      <c r="H83" s="0" t="n">
        <v>-0.019632</v>
      </c>
      <c r="I83" s="0" t="n">
        <v>-0.005866</v>
      </c>
      <c r="J83" s="0" t="n">
        <v>0.005537</v>
      </c>
      <c r="K83" s="0" t="n">
        <v>0.006259</v>
      </c>
      <c r="L83" s="0" t="n">
        <v>0.012515</v>
      </c>
      <c r="M83" s="0" t="n">
        <v>0.009093</v>
      </c>
      <c r="N83" s="0" t="n">
        <v>2.4E-005</v>
      </c>
      <c r="O83" s="0" t="n">
        <v>-0.008735</v>
      </c>
      <c r="P83" s="0" t="n">
        <v>0.014681</v>
      </c>
      <c r="Q83" s="0" t="n">
        <v>-0.033209</v>
      </c>
      <c r="R83" s="0" t="n">
        <v>0.009942</v>
      </c>
      <c r="S83" s="0" t="n">
        <v>-0.024652</v>
      </c>
      <c r="T83" s="0" t="n">
        <v>0.006868</v>
      </c>
      <c r="U83" s="0" t="n">
        <v>0.003796</v>
      </c>
      <c r="V83" s="0" t="n">
        <v>0.005639</v>
      </c>
      <c r="W83" s="0" t="n">
        <v>0.011348</v>
      </c>
      <c r="X83" s="0" t="n">
        <v>-0.023469</v>
      </c>
      <c r="Y83" s="0" t="n">
        <v>0.002313</v>
      </c>
      <c r="Z83" s="0" t="n">
        <v>0.000135</v>
      </c>
      <c r="AA83" s="0" t="n">
        <v>0.001993</v>
      </c>
      <c r="AB83" s="0" t="n">
        <v>-0.002747</v>
      </c>
      <c r="AC83" s="0" t="n">
        <v>-0.006466</v>
      </c>
      <c r="AD83" s="0" t="n">
        <v>-0.002908</v>
      </c>
      <c r="AE83" s="0" t="n">
        <v>-0.018926</v>
      </c>
      <c r="AF83" s="0" t="n">
        <v>-0.019194</v>
      </c>
      <c r="AG83" s="0" t="n">
        <v>-0.020116</v>
      </c>
      <c r="AH83" s="0" t="n">
        <v>-0.012792</v>
      </c>
      <c r="AI83" s="0" t="n">
        <v>-0.018151</v>
      </c>
      <c r="AJ83" s="0" t="n">
        <v>0.022221</v>
      </c>
      <c r="AK83" s="0" t="n">
        <v>-0.019388</v>
      </c>
      <c r="AL83" s="0" t="n">
        <v>0.009482</v>
      </c>
      <c r="AM83" s="0" t="n">
        <v>0.009914</v>
      </c>
      <c r="AN83" s="0" t="n">
        <v>-0.009535</v>
      </c>
      <c r="AO83" s="0" t="n">
        <v>0.021315</v>
      </c>
      <c r="AP83" s="0" t="n">
        <v>-0.005179</v>
      </c>
      <c r="AQ83" s="0" t="n">
        <v>-0.016491</v>
      </c>
      <c r="AR83" s="0" t="n">
        <v>-0.001849</v>
      </c>
      <c r="AS83" s="0" t="n">
        <v>0.014981</v>
      </c>
      <c r="AT83" s="0" t="n">
        <v>-0.000571</v>
      </c>
      <c r="AU83" s="0" t="n">
        <v>-0.005079</v>
      </c>
      <c r="AV83" s="0" t="n">
        <v>0.003318</v>
      </c>
      <c r="AW83" s="0" t="n">
        <v>-0.012322</v>
      </c>
      <c r="AX83" s="0" t="n">
        <v>0.003326</v>
      </c>
      <c r="AY83" s="0" t="n">
        <v>-0.008024</v>
      </c>
      <c r="AZ83" s="0" t="n">
        <v>-0.016751</v>
      </c>
      <c r="BA83" s="0" t="n">
        <v>0.009606</v>
      </c>
      <c r="BB83" s="0" t="n">
        <v>-0.004774</v>
      </c>
      <c r="BC83" s="0" t="n">
        <v>-0.011346</v>
      </c>
      <c r="BD83" s="0" t="n">
        <v>-0.027259</v>
      </c>
      <c r="BE83" s="0" t="n">
        <v>-0.003993</v>
      </c>
      <c r="BF83" s="0" t="n">
        <v>-0.022347</v>
      </c>
      <c r="BG83" s="0" t="n">
        <v>0.012352</v>
      </c>
      <c r="BH83" s="0" t="n">
        <v>-0.009128</v>
      </c>
      <c r="BI83" s="0" t="n">
        <v>0.017566</v>
      </c>
      <c r="BJ83" s="0" t="n">
        <v>-0.016622</v>
      </c>
      <c r="BK83" s="0" t="n">
        <v>-0.002151</v>
      </c>
      <c r="BL83" s="0" t="n">
        <v>-0.004735</v>
      </c>
      <c r="BM83" s="0" t="n">
        <v>-0.010687</v>
      </c>
      <c r="BN83" s="0" t="n">
        <v>0.011494</v>
      </c>
      <c r="BO83" s="0" t="n">
        <v>-0.002555</v>
      </c>
      <c r="BP83" s="0" t="n">
        <v>0.0293</v>
      </c>
      <c r="BQ83" s="0" t="n">
        <v>-0.005361</v>
      </c>
      <c r="BR83" s="0" t="n">
        <v>0.035042</v>
      </c>
      <c r="BS83" s="0" t="n">
        <v>-0.00676</v>
      </c>
      <c r="BT83" s="0" t="n">
        <v>-0.00077</v>
      </c>
      <c r="BU83" s="0" t="n">
        <v>-0.016344</v>
      </c>
      <c r="BV83" s="0" t="n">
        <v>-0.00264</v>
      </c>
      <c r="BW83" s="0" t="n">
        <v>-0.003979</v>
      </c>
      <c r="BX83" s="0" t="n">
        <v>0.002727</v>
      </c>
      <c r="BY83" s="0" t="n">
        <v>-0.006778</v>
      </c>
      <c r="BZ83" s="0" t="n">
        <v>-0.007671</v>
      </c>
      <c r="CA83" s="0" t="n">
        <v>-0.001572</v>
      </c>
      <c r="CB83" s="0" t="n">
        <v>-0.014376</v>
      </c>
      <c r="CC83" s="0" t="n">
        <v>0.011899</v>
      </c>
      <c r="CD83" s="0" t="n">
        <v>-0.00195</v>
      </c>
    </row>
    <row r="84" customFormat="false" ht="15" hidden="false" customHeight="false" outlineLevel="0" collapsed="false">
      <c r="A84" s="0" t="s">
        <v>6579</v>
      </c>
      <c r="B84" s="0" t="n">
        <v>0.005241</v>
      </c>
      <c r="C84" s="0" t="n">
        <v>0.012039</v>
      </c>
      <c r="D84" s="0" t="n">
        <v>-0.024079</v>
      </c>
      <c r="E84" s="0" t="n">
        <v>-0.008329</v>
      </c>
      <c r="F84" s="0" t="n">
        <v>0.002346</v>
      </c>
      <c r="G84" s="0" t="n">
        <v>-0.009924</v>
      </c>
      <c r="H84" s="0" t="n">
        <v>0.004394</v>
      </c>
      <c r="I84" s="0" t="n">
        <v>0.000923</v>
      </c>
      <c r="J84" s="0" t="n">
        <v>-0.03121</v>
      </c>
      <c r="K84" s="0" t="n">
        <v>-0.042309</v>
      </c>
      <c r="L84" s="0" t="n">
        <v>0.024141</v>
      </c>
      <c r="M84" s="0" t="n">
        <v>-0.006155</v>
      </c>
      <c r="N84" s="0" t="n">
        <v>-0.018096</v>
      </c>
      <c r="O84" s="0" t="n">
        <v>-0.018304</v>
      </c>
      <c r="P84" s="0" t="n">
        <v>-0.00401</v>
      </c>
      <c r="Q84" s="0" t="n">
        <v>-0.010012</v>
      </c>
      <c r="R84" s="0" t="n">
        <v>0.007057</v>
      </c>
      <c r="S84" s="0" t="n">
        <v>0.006862</v>
      </c>
      <c r="T84" s="0" t="n">
        <v>-0.008916</v>
      </c>
      <c r="U84" s="0" t="n">
        <v>0.003061</v>
      </c>
      <c r="V84" s="0" t="n">
        <v>-0.009071</v>
      </c>
      <c r="W84" s="0" t="n">
        <v>-0.012499</v>
      </c>
      <c r="X84" s="0" t="n">
        <v>-0.009308</v>
      </c>
      <c r="Y84" s="0" t="n">
        <v>0.005877</v>
      </c>
      <c r="Z84" s="0" t="n">
        <v>0.011634</v>
      </c>
      <c r="AA84" s="0" t="n">
        <v>0.020607</v>
      </c>
      <c r="AB84" s="0" t="n">
        <v>0.007267</v>
      </c>
      <c r="AC84" s="0" t="n">
        <v>-0.000251</v>
      </c>
      <c r="AD84" s="0" t="n">
        <v>-0.015983</v>
      </c>
      <c r="AE84" s="0" t="n">
        <v>0.039999</v>
      </c>
      <c r="AF84" s="0" t="n">
        <v>-0.00058</v>
      </c>
      <c r="AG84" s="0" t="n">
        <v>-0.008347</v>
      </c>
      <c r="AH84" s="0" t="n">
        <v>-0.002111</v>
      </c>
      <c r="AI84" s="0" t="n">
        <v>0.003561</v>
      </c>
      <c r="AJ84" s="0" t="n">
        <v>0.011684</v>
      </c>
      <c r="AK84" s="0" t="n">
        <v>-0.00254</v>
      </c>
      <c r="AL84" s="0" t="n">
        <v>-0.005228</v>
      </c>
      <c r="AM84" s="0" t="n">
        <v>-0.002051</v>
      </c>
      <c r="AN84" s="0" t="n">
        <v>-5.9E-005</v>
      </c>
      <c r="AO84" s="0" t="n">
        <v>-0.008327</v>
      </c>
      <c r="AP84" s="0" t="n">
        <v>-0.010519</v>
      </c>
      <c r="AQ84" s="0" t="n">
        <v>0.01556</v>
      </c>
      <c r="AR84" s="0" t="n">
        <v>0.029152</v>
      </c>
      <c r="AS84" s="0" t="n">
        <v>-0.008328</v>
      </c>
      <c r="AT84" s="0" t="n">
        <v>0.008368</v>
      </c>
      <c r="AU84" s="0" t="n">
        <v>0.003323</v>
      </c>
      <c r="AV84" s="0" t="n">
        <v>-0.007629</v>
      </c>
      <c r="AW84" s="0" t="n">
        <v>-0.016279</v>
      </c>
      <c r="AX84" s="0" t="n">
        <v>0.017127</v>
      </c>
      <c r="AY84" s="0" t="n">
        <v>0.02502</v>
      </c>
      <c r="AZ84" s="0" t="n">
        <v>0.001863</v>
      </c>
      <c r="BA84" s="0" t="n">
        <v>-0.004573</v>
      </c>
      <c r="BB84" s="0" t="n">
        <v>0.013839</v>
      </c>
      <c r="BC84" s="0" t="n">
        <v>0.017068</v>
      </c>
      <c r="BD84" s="0" t="n">
        <v>-0.009341</v>
      </c>
      <c r="BE84" s="0" t="n">
        <v>-0.007416</v>
      </c>
      <c r="BF84" s="0" t="n">
        <v>0.005941</v>
      </c>
      <c r="BG84" s="0" t="n">
        <v>0.022367</v>
      </c>
      <c r="BH84" s="0" t="n">
        <v>-0.013626</v>
      </c>
      <c r="BI84" s="0" t="n">
        <v>0.002905</v>
      </c>
      <c r="BJ84" s="0" t="n">
        <v>-0.022195</v>
      </c>
      <c r="BK84" s="0" t="n">
        <v>0.007863</v>
      </c>
      <c r="BL84" s="0" t="n">
        <v>-0.010845</v>
      </c>
      <c r="BM84" s="0" t="n">
        <v>0.001477</v>
      </c>
      <c r="BN84" s="0" t="n">
        <v>0.012908</v>
      </c>
      <c r="BO84" s="0" t="n">
        <v>-0.003451</v>
      </c>
      <c r="BP84" s="0" t="n">
        <v>-0.002072</v>
      </c>
      <c r="BQ84" s="0" t="n">
        <v>-0.006195</v>
      </c>
      <c r="BR84" s="0" t="n">
        <v>-0.000629</v>
      </c>
      <c r="BS84" s="0" t="n">
        <v>-0.017722</v>
      </c>
      <c r="BT84" s="0" t="n">
        <v>-0.014993</v>
      </c>
      <c r="BU84" s="0" t="n">
        <v>0.010791</v>
      </c>
      <c r="BV84" s="0" t="n">
        <v>-0.010371</v>
      </c>
      <c r="BW84" s="0" t="n">
        <v>0.00061</v>
      </c>
      <c r="BX84" s="0" t="n">
        <v>-0.000746</v>
      </c>
      <c r="BY84" s="0" t="n">
        <v>0.008314</v>
      </c>
      <c r="BZ84" s="0" t="n">
        <v>-0.010556</v>
      </c>
      <c r="CA84" s="0" t="n">
        <v>-0.033315</v>
      </c>
      <c r="CB84" s="0" t="n">
        <v>0.005212</v>
      </c>
      <c r="CC84" s="0" t="n">
        <v>-0.01141</v>
      </c>
      <c r="CD84" s="0" t="n">
        <v>0.01021</v>
      </c>
      <c r="CE84" s="0" t="n">
        <v>0.009163</v>
      </c>
    </row>
    <row r="85" customFormat="false" ht="15" hidden="false" customHeight="false" outlineLevel="0" collapsed="false">
      <c r="A85" s="0" t="s">
        <v>6580</v>
      </c>
      <c r="B85" s="0" t="n">
        <v>-0.008127</v>
      </c>
      <c r="C85" s="0" t="n">
        <v>-0.014496</v>
      </c>
      <c r="D85" s="0" t="n">
        <v>0.000662</v>
      </c>
      <c r="E85" s="0" t="n">
        <v>-0.00499</v>
      </c>
      <c r="F85" s="0" t="n">
        <v>0.008444</v>
      </c>
      <c r="G85" s="0" t="n">
        <v>-0.004335</v>
      </c>
      <c r="H85" s="0" t="n">
        <v>-0.015108</v>
      </c>
      <c r="I85" s="0" t="n">
        <v>-0.025529</v>
      </c>
      <c r="J85" s="0" t="n">
        <v>-0.015254</v>
      </c>
      <c r="K85" s="0" t="n">
        <v>-0.00664</v>
      </c>
      <c r="L85" s="0" t="n">
        <v>-0.008098</v>
      </c>
      <c r="M85" s="0" t="n">
        <v>0.003423</v>
      </c>
      <c r="N85" s="0" t="n">
        <v>-0.001551</v>
      </c>
      <c r="O85" s="0" t="n">
        <v>0.000121</v>
      </c>
      <c r="P85" s="0" t="n">
        <v>0.004923</v>
      </c>
      <c r="Q85" s="0" t="n">
        <v>-0.012742</v>
      </c>
      <c r="R85" s="0" t="n">
        <v>-0.019817</v>
      </c>
      <c r="S85" s="0" t="n">
        <v>0.007166</v>
      </c>
      <c r="T85" s="0" t="n">
        <v>0.015397</v>
      </c>
      <c r="U85" s="0" t="n">
        <v>-0.005412</v>
      </c>
      <c r="V85" s="0" t="n">
        <v>-0.005424</v>
      </c>
      <c r="W85" s="0" t="n">
        <v>-0.009926</v>
      </c>
      <c r="X85" s="0" t="n">
        <v>-0.00987</v>
      </c>
      <c r="Y85" s="0" t="n">
        <v>0.020758</v>
      </c>
      <c r="Z85" s="0" t="n">
        <v>-0.006309</v>
      </c>
      <c r="AA85" s="0" t="n">
        <v>0.011373</v>
      </c>
      <c r="AB85" s="0" t="n">
        <v>-0.010415</v>
      </c>
      <c r="AC85" s="0" t="n">
        <v>0.006982</v>
      </c>
      <c r="AD85" s="0" t="n">
        <v>0.013714</v>
      </c>
      <c r="AE85" s="0" t="n">
        <v>-0.001359</v>
      </c>
      <c r="AF85" s="0" t="n">
        <v>0.026322</v>
      </c>
      <c r="AG85" s="0" t="n">
        <v>-0.007474</v>
      </c>
      <c r="AH85" s="0" t="n">
        <v>0.002764</v>
      </c>
      <c r="AI85" s="0" t="n">
        <v>0.000837</v>
      </c>
      <c r="AJ85" s="0" t="n">
        <v>-0.011254</v>
      </c>
      <c r="AK85" s="0" t="n">
        <v>0.008703</v>
      </c>
      <c r="AL85" s="0" t="n">
        <v>-0.009401</v>
      </c>
      <c r="AM85" s="0" t="n">
        <v>0.014503</v>
      </c>
      <c r="AN85" s="0" t="n">
        <v>0.004187</v>
      </c>
      <c r="AO85" s="0" t="n">
        <v>-0.015937</v>
      </c>
      <c r="AP85" s="0" t="n">
        <v>0.009566</v>
      </c>
      <c r="AQ85" s="0" t="n">
        <v>-0.012038</v>
      </c>
      <c r="AR85" s="0" t="n">
        <v>-0.00837</v>
      </c>
      <c r="AS85" s="0" t="n">
        <v>-0.008515</v>
      </c>
      <c r="AT85" s="0" t="n">
        <v>0.009683</v>
      </c>
      <c r="AU85" s="0" t="n">
        <v>-0.00264</v>
      </c>
      <c r="AV85" s="0" t="n">
        <v>0.00039</v>
      </c>
      <c r="AW85" s="0" t="n">
        <v>-0.004627</v>
      </c>
      <c r="AX85" s="0" t="n">
        <v>-0.011964</v>
      </c>
      <c r="AY85" s="0" t="n">
        <v>0.024925</v>
      </c>
      <c r="AZ85" s="0" t="n">
        <v>-0.013669</v>
      </c>
      <c r="BA85" s="0" t="n">
        <v>-0.015955</v>
      </c>
      <c r="BB85" s="0" t="n">
        <v>0.009201</v>
      </c>
      <c r="BC85" s="0" t="n">
        <v>-0.005644</v>
      </c>
      <c r="BD85" s="0" t="n">
        <v>0.016096</v>
      </c>
      <c r="BE85" s="0" t="n">
        <v>0.008906</v>
      </c>
      <c r="BF85" s="0" t="n">
        <v>0.010977</v>
      </c>
      <c r="BG85" s="0" t="n">
        <v>-0.011075</v>
      </c>
      <c r="BH85" s="0" t="n">
        <v>0.020474</v>
      </c>
      <c r="BI85" s="0" t="n">
        <v>0.004971</v>
      </c>
      <c r="BJ85" s="0" t="n">
        <v>0.001754</v>
      </c>
      <c r="BK85" s="0" t="n">
        <v>-0.009615</v>
      </c>
      <c r="BL85" s="0" t="n">
        <v>0.002549</v>
      </c>
      <c r="BM85" s="0" t="n">
        <v>-0.012443</v>
      </c>
      <c r="BN85" s="0" t="n">
        <v>0.002247</v>
      </c>
      <c r="BO85" s="0" t="n">
        <v>0.007649</v>
      </c>
      <c r="BP85" s="0" t="n">
        <v>-0.007116</v>
      </c>
      <c r="BQ85" s="0" t="n">
        <v>0.01735</v>
      </c>
      <c r="BR85" s="0" t="n">
        <v>0.003687</v>
      </c>
      <c r="BS85" s="0" t="n">
        <v>-0.000703</v>
      </c>
      <c r="BT85" s="0" t="n">
        <v>0.017217</v>
      </c>
      <c r="BU85" s="0" t="n">
        <v>0.016546</v>
      </c>
      <c r="BV85" s="0" t="n">
        <v>0.018277</v>
      </c>
      <c r="BW85" s="0" t="n">
        <v>-0.0213</v>
      </c>
      <c r="BX85" s="0" t="n">
        <v>-0.023194</v>
      </c>
      <c r="BY85" s="0" t="n">
        <v>0.008977</v>
      </c>
      <c r="BZ85" s="0" t="n">
        <v>-0.004831</v>
      </c>
      <c r="CA85" s="0" t="n">
        <v>-0.022078</v>
      </c>
      <c r="CB85" s="0" t="n">
        <v>0.003634</v>
      </c>
      <c r="CC85" s="0" t="n">
        <v>0.019548</v>
      </c>
      <c r="CD85" s="0" t="n">
        <v>0.020091</v>
      </c>
      <c r="CE85" s="0" t="n">
        <v>-0.008894</v>
      </c>
      <c r="CF85" s="0" t="n">
        <v>-0.01187</v>
      </c>
    </row>
    <row r="86" customFormat="false" ht="15" hidden="false" customHeight="false" outlineLevel="0" collapsed="false">
      <c r="A86" s="0" t="s">
        <v>6581</v>
      </c>
      <c r="B86" s="0" t="n">
        <v>-0.032535</v>
      </c>
      <c r="C86" s="0" t="n">
        <v>-0.016592</v>
      </c>
      <c r="D86" s="0" t="n">
        <v>-0.000356</v>
      </c>
      <c r="E86" s="0" t="n">
        <v>0.010282</v>
      </c>
      <c r="F86" s="0" t="n">
        <v>0.004822</v>
      </c>
      <c r="G86" s="0" t="n">
        <v>0.008454</v>
      </c>
      <c r="H86" s="0" t="n">
        <v>0.001133</v>
      </c>
      <c r="I86" s="0" t="n">
        <v>-0.004339</v>
      </c>
      <c r="J86" s="0" t="n">
        <v>-0.014009</v>
      </c>
      <c r="K86" s="0" t="n">
        <v>-0.006838</v>
      </c>
      <c r="L86" s="0" t="n">
        <v>0.010705</v>
      </c>
      <c r="M86" s="0" t="n">
        <v>-0.01495</v>
      </c>
      <c r="N86" s="0" t="n">
        <v>0.001805</v>
      </c>
      <c r="O86" s="0" t="n">
        <v>-0.023406</v>
      </c>
      <c r="P86" s="0" t="n">
        <v>0.005382</v>
      </c>
      <c r="Q86" s="0" t="n">
        <v>-0.007607</v>
      </c>
      <c r="R86" s="0" t="n">
        <v>0.021217</v>
      </c>
      <c r="S86" s="0" t="n">
        <v>0.008029</v>
      </c>
      <c r="T86" s="0" t="n">
        <v>-0.008037</v>
      </c>
      <c r="U86" s="0" t="n">
        <v>0.013418</v>
      </c>
      <c r="V86" s="0" t="n">
        <v>-0.006715</v>
      </c>
      <c r="W86" s="0" t="n">
        <v>-0.00638</v>
      </c>
      <c r="X86" s="0" t="n">
        <v>-0.020594</v>
      </c>
      <c r="Y86" s="0" t="n">
        <v>-4.6E-005</v>
      </c>
      <c r="Z86" s="0" t="n">
        <v>-0.002212</v>
      </c>
      <c r="AA86" s="0" t="n">
        <v>-0.03744</v>
      </c>
      <c r="AB86" s="0" t="n">
        <v>0.031639</v>
      </c>
      <c r="AC86" s="0" t="n">
        <v>-0.0029</v>
      </c>
      <c r="AD86" s="0" t="n">
        <v>0.01924</v>
      </c>
      <c r="AE86" s="0" t="n">
        <v>0.010976</v>
      </c>
      <c r="AF86" s="0" t="n">
        <v>-0.004001</v>
      </c>
      <c r="AG86" s="0" t="n">
        <v>0.006915</v>
      </c>
      <c r="AH86" s="0" t="n">
        <v>0.001147</v>
      </c>
      <c r="AI86" s="0" t="n">
        <v>-0.001005</v>
      </c>
      <c r="AJ86" s="0" t="n">
        <v>0.001063</v>
      </c>
      <c r="AK86" s="0" t="n">
        <v>-0.002699</v>
      </c>
      <c r="AL86" s="0" t="n">
        <v>0.01036</v>
      </c>
      <c r="AM86" s="0" t="n">
        <v>-0.00338</v>
      </c>
      <c r="AN86" s="0" t="n">
        <v>0.000435</v>
      </c>
      <c r="AO86" s="0" t="n">
        <v>0.013809</v>
      </c>
      <c r="AP86" s="0" t="n">
        <v>-0.012229</v>
      </c>
      <c r="AQ86" s="0" t="n">
        <v>-0.012388</v>
      </c>
      <c r="AR86" s="0" t="n">
        <v>0.020003</v>
      </c>
      <c r="AS86" s="0" t="n">
        <v>0.016934</v>
      </c>
      <c r="AT86" s="0" t="n">
        <v>0.001382</v>
      </c>
      <c r="AU86" s="0" t="n">
        <v>-0.031075</v>
      </c>
      <c r="AV86" s="0" t="n">
        <v>0.025695</v>
      </c>
      <c r="AW86" s="0" t="n">
        <v>0.005217</v>
      </c>
      <c r="AX86" s="0" t="n">
        <v>-0.012995</v>
      </c>
      <c r="AY86" s="0" t="n">
        <v>0.020698</v>
      </c>
      <c r="AZ86" s="0" t="n">
        <v>-0.002436</v>
      </c>
      <c r="BA86" s="0" t="n">
        <v>-0.000311</v>
      </c>
      <c r="BB86" s="0" t="n">
        <v>-0.005673</v>
      </c>
      <c r="BC86" s="0" t="n">
        <v>-0.015652</v>
      </c>
      <c r="BD86" s="0" t="n">
        <v>0.011368</v>
      </c>
      <c r="BE86" s="0" t="n">
        <v>-0.000965</v>
      </c>
      <c r="BF86" s="0" t="n">
        <v>-0.007941</v>
      </c>
      <c r="BG86" s="0" t="n">
        <v>0.025684</v>
      </c>
      <c r="BH86" s="0" t="n">
        <v>-0.002875</v>
      </c>
      <c r="BI86" s="0" t="n">
        <v>-0.004134</v>
      </c>
      <c r="BJ86" s="0" t="n">
        <v>-0.015744</v>
      </c>
      <c r="BK86" s="0" t="n">
        <v>-0.006845</v>
      </c>
      <c r="BL86" s="0" t="n">
        <v>-0.008694</v>
      </c>
      <c r="BM86" s="0" t="n">
        <v>0.024236</v>
      </c>
      <c r="BN86" s="0" t="n">
        <v>-0.030823</v>
      </c>
      <c r="BO86" s="0" t="n">
        <v>-0.018247</v>
      </c>
      <c r="BP86" s="0" t="n">
        <v>-0.005833</v>
      </c>
      <c r="BQ86" s="0" t="n">
        <v>0.006772</v>
      </c>
      <c r="BR86" s="0" t="n">
        <v>-0.016031</v>
      </c>
      <c r="BS86" s="0" t="n">
        <v>-0.010182</v>
      </c>
      <c r="BT86" s="0" t="n">
        <v>0.010807</v>
      </c>
      <c r="BU86" s="0" t="n">
        <v>0.008587</v>
      </c>
      <c r="BV86" s="0" t="n">
        <v>0.016361</v>
      </c>
      <c r="BW86" s="0" t="n">
        <v>0.008135</v>
      </c>
      <c r="BX86" s="0" t="n">
        <v>0.00463</v>
      </c>
      <c r="BY86" s="0" t="n">
        <v>-0.006239</v>
      </c>
      <c r="BZ86" s="0" t="n">
        <v>0.005569</v>
      </c>
      <c r="CA86" s="0" t="n">
        <v>-0.006982</v>
      </c>
      <c r="CB86" s="0" t="n">
        <v>0.033346</v>
      </c>
      <c r="CC86" s="0" t="n">
        <v>0.005868</v>
      </c>
      <c r="CD86" s="0" t="n">
        <v>0.004772</v>
      </c>
      <c r="CE86" s="0" t="n">
        <v>0.006493</v>
      </c>
      <c r="CF86" s="0" t="n">
        <v>-0.00198</v>
      </c>
      <c r="CG86" s="0" t="n">
        <v>0.024879</v>
      </c>
    </row>
    <row r="87" customFormat="false" ht="15" hidden="false" customHeight="false" outlineLevel="0" collapsed="false">
      <c r="A87" s="0" t="s">
        <v>6582</v>
      </c>
      <c r="B87" s="0" t="n">
        <v>-0.000361</v>
      </c>
      <c r="C87" s="0" t="n">
        <v>-0.004124</v>
      </c>
      <c r="D87" s="0" t="n">
        <v>-0.008653</v>
      </c>
      <c r="E87" s="0" t="n">
        <v>-0.004204</v>
      </c>
      <c r="F87" s="0" t="n">
        <v>-0.015958</v>
      </c>
      <c r="G87" s="0" t="n">
        <v>0.000328</v>
      </c>
      <c r="H87" s="0" t="n">
        <v>6E-005</v>
      </c>
      <c r="I87" s="0" t="n">
        <v>0.0112</v>
      </c>
      <c r="J87" s="0" t="n">
        <v>-0.003783</v>
      </c>
      <c r="K87" s="0" t="n">
        <v>0.008763</v>
      </c>
      <c r="L87" s="0" t="n">
        <v>-0.023192</v>
      </c>
      <c r="M87" s="0" t="n">
        <v>0.019659</v>
      </c>
      <c r="N87" s="0" t="n">
        <v>-0.023399</v>
      </c>
      <c r="O87" s="0" t="n">
        <v>0.012632</v>
      </c>
      <c r="P87" s="0" t="n">
        <v>-0.011463</v>
      </c>
      <c r="Q87" s="0" t="n">
        <v>0.006714</v>
      </c>
      <c r="R87" s="0" t="n">
        <v>0.012496</v>
      </c>
      <c r="S87" s="0" t="n">
        <v>-0.00226</v>
      </c>
      <c r="T87" s="0" t="n">
        <v>-0.027176</v>
      </c>
      <c r="U87" s="0" t="n">
        <v>-0.022136</v>
      </c>
      <c r="V87" s="0" t="n">
        <v>-0.01656</v>
      </c>
      <c r="W87" s="0" t="n">
        <v>-0.014613</v>
      </c>
      <c r="X87" s="0" t="n">
        <v>-0.016818</v>
      </c>
      <c r="Y87" s="0" t="n">
        <v>-0.009645</v>
      </c>
      <c r="Z87" s="0" t="n">
        <v>0.005249</v>
      </c>
      <c r="AA87" s="0" t="n">
        <v>0.009285</v>
      </c>
      <c r="AB87" s="0" t="n">
        <v>0.012657</v>
      </c>
      <c r="AC87" s="0" t="n">
        <v>-0.010986</v>
      </c>
      <c r="AD87" s="0" t="n">
        <v>-0.008304</v>
      </c>
      <c r="AE87" s="0" t="n">
        <v>-0.009972</v>
      </c>
      <c r="AF87" s="0" t="n">
        <v>-0.003252</v>
      </c>
      <c r="AG87" s="0" t="n">
        <v>-0.005677</v>
      </c>
      <c r="AH87" s="0" t="n">
        <v>0.001919</v>
      </c>
      <c r="AI87" s="0" t="n">
        <v>0.002989</v>
      </c>
      <c r="AJ87" s="0" t="n">
        <v>-0.00335</v>
      </c>
      <c r="AK87" s="0" t="n">
        <v>-0.005713</v>
      </c>
      <c r="AL87" s="0" t="n">
        <v>-0.014888</v>
      </c>
      <c r="AM87" s="0" t="n">
        <v>0.003281</v>
      </c>
      <c r="AN87" s="0" t="n">
        <v>-0.006444</v>
      </c>
      <c r="AO87" s="0" t="n">
        <v>-0.008277</v>
      </c>
      <c r="AP87" s="0" t="n">
        <v>0.006695</v>
      </c>
      <c r="AQ87" s="0" t="n">
        <v>-0.032798</v>
      </c>
      <c r="AR87" s="0" t="n">
        <v>-0.009557</v>
      </c>
      <c r="AS87" s="0" t="n">
        <v>-0.005088</v>
      </c>
      <c r="AT87" s="0" t="n">
        <v>0.004303</v>
      </c>
      <c r="AU87" s="0" t="n">
        <v>-0.019774</v>
      </c>
      <c r="AV87" s="0" t="n">
        <v>-0.006002</v>
      </c>
      <c r="AW87" s="0" t="n">
        <v>0.014956</v>
      </c>
      <c r="AX87" s="0" t="n">
        <v>0.017118</v>
      </c>
      <c r="AY87" s="0" t="n">
        <v>-0.003984</v>
      </c>
      <c r="AZ87" s="0" t="n">
        <v>0.000803</v>
      </c>
      <c r="BA87" s="0" t="n">
        <v>0.004425</v>
      </c>
      <c r="BB87" s="0" t="n">
        <v>-0.019957</v>
      </c>
      <c r="BC87" s="0" t="n">
        <v>0.016833</v>
      </c>
      <c r="BD87" s="0" t="n">
        <v>0.004297</v>
      </c>
      <c r="BE87" s="0" t="n">
        <v>0.014049</v>
      </c>
      <c r="BF87" s="0" t="n">
        <v>-0.005918</v>
      </c>
      <c r="BG87" s="0" t="n">
        <v>0.023749</v>
      </c>
      <c r="BH87" s="0" t="n">
        <v>0.015416</v>
      </c>
      <c r="BI87" s="0" t="n">
        <v>0.003027</v>
      </c>
      <c r="BJ87" s="0" t="n">
        <v>-0.006593</v>
      </c>
      <c r="BK87" s="0" t="n">
        <v>0.018041</v>
      </c>
      <c r="BL87" s="0" t="n">
        <v>0.005294</v>
      </c>
      <c r="BM87" s="0" t="n">
        <v>0.027291</v>
      </c>
      <c r="BN87" s="0" t="n">
        <v>-0.001539</v>
      </c>
      <c r="BO87" s="0" t="n">
        <v>0.01938</v>
      </c>
      <c r="BP87" s="0" t="n">
        <v>-0.000494</v>
      </c>
      <c r="BQ87" s="0" t="n">
        <v>0.010826</v>
      </c>
      <c r="BR87" s="0" t="n">
        <v>-0.016152</v>
      </c>
      <c r="BS87" s="0" t="n">
        <v>-0.015557</v>
      </c>
      <c r="BT87" s="0" t="n">
        <v>0.012922</v>
      </c>
      <c r="BU87" s="0" t="n">
        <v>-0.000477</v>
      </c>
      <c r="BV87" s="0" t="n">
        <v>0.00381</v>
      </c>
      <c r="BW87" s="0" t="n">
        <v>-0.002112</v>
      </c>
      <c r="BX87" s="0" t="n">
        <v>-0.008843</v>
      </c>
      <c r="BY87" s="0" t="n">
        <v>-0.022062</v>
      </c>
      <c r="BZ87" s="0" t="n">
        <v>-0.014303</v>
      </c>
      <c r="CA87" s="0" t="n">
        <v>-0.00917</v>
      </c>
      <c r="CB87" s="0" t="n">
        <v>0.027263</v>
      </c>
      <c r="CC87" s="0" t="n">
        <v>-0.003021</v>
      </c>
      <c r="CD87" s="0" t="n">
        <v>0.011337</v>
      </c>
      <c r="CE87" s="0" t="n">
        <v>-0.010171</v>
      </c>
      <c r="CF87" s="0" t="n">
        <v>-0.002307</v>
      </c>
      <c r="CG87" s="0" t="n">
        <v>0.01072</v>
      </c>
      <c r="CH87" s="0" t="n">
        <v>-0.01198</v>
      </c>
    </row>
    <row r="88" customFormat="false" ht="15" hidden="false" customHeight="false" outlineLevel="0" collapsed="false">
      <c r="A88" s="0" t="s">
        <v>6583</v>
      </c>
      <c r="B88" s="0" t="n">
        <v>-0.018906</v>
      </c>
      <c r="C88" s="0" t="n">
        <v>-0.014366</v>
      </c>
      <c r="D88" s="0" t="n">
        <v>0.004084</v>
      </c>
      <c r="E88" s="0" t="n">
        <v>-0.000275</v>
      </c>
      <c r="F88" s="0" t="n">
        <v>-0.011458</v>
      </c>
      <c r="G88" s="0" t="n">
        <v>-0.016721</v>
      </c>
      <c r="H88" s="0" t="n">
        <v>-0.030296</v>
      </c>
      <c r="I88" s="0" t="n">
        <v>0.00705</v>
      </c>
      <c r="J88" s="0" t="n">
        <v>0.013008</v>
      </c>
      <c r="K88" s="0" t="n">
        <v>0.003588</v>
      </c>
      <c r="L88" s="0" t="n">
        <v>-0.004668</v>
      </c>
      <c r="M88" s="0" t="n">
        <v>0.012872</v>
      </c>
      <c r="N88" s="0" t="n">
        <v>-0.003663</v>
      </c>
      <c r="O88" s="0" t="n">
        <v>0.0072</v>
      </c>
      <c r="P88" s="0" t="n">
        <v>0.009388</v>
      </c>
      <c r="Q88" s="0" t="n">
        <v>0.011164</v>
      </c>
      <c r="R88" s="0" t="n">
        <v>-0.004015</v>
      </c>
      <c r="S88" s="0" t="n">
        <v>-0.002598</v>
      </c>
      <c r="T88" s="0" t="n">
        <v>0.02301</v>
      </c>
      <c r="U88" s="0" t="n">
        <v>-0.002637</v>
      </c>
      <c r="V88" s="0" t="n">
        <v>0.002172</v>
      </c>
      <c r="W88" s="0" t="n">
        <v>-0.001255</v>
      </c>
      <c r="X88" s="0" t="n">
        <v>-0.006727</v>
      </c>
      <c r="Y88" s="0" t="n">
        <v>0.012542</v>
      </c>
      <c r="Z88" s="0" t="n">
        <v>-0.035966</v>
      </c>
      <c r="AA88" s="0" t="n">
        <v>-0.006052</v>
      </c>
      <c r="AB88" s="0" t="n">
        <v>0.008557</v>
      </c>
      <c r="AC88" s="0" t="n">
        <v>-0.010786</v>
      </c>
      <c r="AD88" s="0" t="n">
        <v>-0.015276</v>
      </c>
      <c r="AE88" s="0" t="n">
        <v>-0.014072</v>
      </c>
      <c r="AF88" s="0" t="n">
        <v>0.025972</v>
      </c>
      <c r="AG88" s="0" t="n">
        <v>-0.027726</v>
      </c>
      <c r="AH88" s="0" t="n">
        <v>-0.017667</v>
      </c>
      <c r="AI88" s="0" t="n">
        <v>0.009151</v>
      </c>
      <c r="AJ88" s="0" t="n">
        <v>0.011899</v>
      </c>
      <c r="AK88" s="0" t="n">
        <v>-0.00125</v>
      </c>
      <c r="AL88" s="0" t="n">
        <v>0.007886</v>
      </c>
      <c r="AM88" s="0" t="n">
        <v>-0.014793</v>
      </c>
      <c r="AN88" s="0" t="n">
        <v>0.011595</v>
      </c>
      <c r="AO88" s="0" t="n">
        <v>-0.000399</v>
      </c>
      <c r="AP88" s="0" t="n">
        <v>0.019794</v>
      </c>
      <c r="AQ88" s="0" t="n">
        <v>0.019537</v>
      </c>
      <c r="AR88" s="0" t="n">
        <v>-0.025481</v>
      </c>
      <c r="AS88" s="0" t="n">
        <v>0.000486</v>
      </c>
      <c r="AT88" s="0" t="n">
        <v>0.002402</v>
      </c>
      <c r="AU88" s="0" t="n">
        <v>-0.010437</v>
      </c>
      <c r="AV88" s="0" t="n">
        <v>0.005485</v>
      </c>
      <c r="AW88" s="0" t="n">
        <v>0.011344</v>
      </c>
      <c r="AX88" s="0" t="n">
        <v>0.000118</v>
      </c>
      <c r="AY88" s="0" t="n">
        <v>0.044002</v>
      </c>
      <c r="AZ88" s="0" t="n">
        <v>-0.013509</v>
      </c>
      <c r="BA88" s="0" t="n">
        <v>0.001047</v>
      </c>
      <c r="BB88" s="0" t="n">
        <v>0.008142</v>
      </c>
      <c r="BC88" s="0" t="n">
        <v>-0.03092</v>
      </c>
      <c r="BD88" s="0" t="n">
        <v>-0.018135</v>
      </c>
      <c r="BE88" s="0" t="n">
        <v>-0.009888</v>
      </c>
      <c r="BF88" s="0" t="n">
        <v>-0.026093</v>
      </c>
      <c r="BG88" s="0" t="n">
        <v>-0.026574</v>
      </c>
      <c r="BH88" s="0" t="n">
        <v>0.007067</v>
      </c>
      <c r="BI88" s="0" t="n">
        <v>0.000735</v>
      </c>
      <c r="BJ88" s="0" t="n">
        <v>-0.004712</v>
      </c>
      <c r="BK88" s="0" t="n">
        <v>-0.00744</v>
      </c>
      <c r="BL88" s="0" t="n">
        <v>0.014094</v>
      </c>
      <c r="BM88" s="0" t="n">
        <v>0.017279</v>
      </c>
      <c r="BN88" s="0" t="n">
        <v>0.007211</v>
      </c>
      <c r="BO88" s="0" t="n">
        <v>0.01</v>
      </c>
      <c r="BP88" s="0" t="n">
        <v>-0.010994</v>
      </c>
      <c r="BQ88" s="0" t="n">
        <v>0.012655</v>
      </c>
      <c r="BR88" s="0" t="n">
        <v>-0.004715</v>
      </c>
      <c r="BS88" s="0" t="n">
        <v>0.002379</v>
      </c>
      <c r="BT88" s="0" t="n">
        <v>0.006721</v>
      </c>
      <c r="BU88" s="0" t="n">
        <v>0.004891</v>
      </c>
      <c r="BV88" s="0" t="n">
        <v>0.008901</v>
      </c>
      <c r="BW88" s="0" t="n">
        <v>-0.009925</v>
      </c>
      <c r="BX88" s="0" t="n">
        <v>-0.002681</v>
      </c>
      <c r="BY88" s="0" t="n">
        <v>0.001299</v>
      </c>
      <c r="BZ88" s="0" t="n">
        <v>0.007464</v>
      </c>
      <c r="CA88" s="0" t="n">
        <v>0.011214</v>
      </c>
      <c r="CB88" s="0" t="n">
        <v>0.004889</v>
      </c>
      <c r="CC88" s="0" t="n">
        <v>0.019441</v>
      </c>
      <c r="CD88" s="0" t="n">
        <v>0.010748</v>
      </c>
      <c r="CE88" s="0" t="n">
        <v>-0.013196</v>
      </c>
      <c r="CF88" s="0" t="n">
        <v>-0.001032</v>
      </c>
      <c r="CG88" s="0" t="n">
        <v>0.012604</v>
      </c>
      <c r="CH88" s="0" t="n">
        <v>0.003806</v>
      </c>
      <c r="CI88" s="0" t="n">
        <v>0.029132</v>
      </c>
    </row>
    <row r="89" customFormat="false" ht="15" hidden="false" customHeight="false" outlineLevel="0" collapsed="false">
      <c r="A89" s="0" t="s">
        <v>6584</v>
      </c>
      <c r="B89" s="0" t="n">
        <v>-0.004107</v>
      </c>
      <c r="C89" s="0" t="n">
        <v>0.000799</v>
      </c>
      <c r="D89" s="0" t="n">
        <v>-0.004871</v>
      </c>
      <c r="E89" s="0" t="n">
        <v>0.019923</v>
      </c>
      <c r="F89" s="0" t="n">
        <v>0.007969</v>
      </c>
      <c r="G89" s="0" t="n">
        <v>-0.001642</v>
      </c>
      <c r="H89" s="0" t="n">
        <v>-0.0233</v>
      </c>
      <c r="I89" s="0" t="n">
        <v>-0.025952</v>
      </c>
      <c r="J89" s="0" t="n">
        <v>-0.015868</v>
      </c>
      <c r="K89" s="0" t="n">
        <v>0.00738</v>
      </c>
      <c r="L89" s="0" t="n">
        <v>0.012853</v>
      </c>
      <c r="M89" s="0" t="n">
        <v>0.011337</v>
      </c>
      <c r="N89" s="0" t="n">
        <v>0.002321</v>
      </c>
      <c r="O89" s="0" t="n">
        <v>0.005331</v>
      </c>
      <c r="P89" s="0" t="n">
        <v>0.006797</v>
      </c>
      <c r="Q89" s="0" t="n">
        <v>-0.008938</v>
      </c>
      <c r="R89" s="0" t="n">
        <v>0.005357</v>
      </c>
      <c r="S89" s="0" t="n">
        <v>0.000119</v>
      </c>
      <c r="T89" s="0" t="n">
        <v>-0.023358</v>
      </c>
      <c r="U89" s="0" t="n">
        <v>0.004917</v>
      </c>
      <c r="V89" s="0" t="n">
        <v>-0.014705</v>
      </c>
      <c r="W89" s="0" t="n">
        <v>-0.010608</v>
      </c>
      <c r="X89" s="0" t="n">
        <v>0.000338</v>
      </c>
      <c r="Y89" s="0" t="n">
        <v>-0.008635</v>
      </c>
      <c r="Z89" s="0" t="n">
        <v>0.001286</v>
      </c>
      <c r="AA89" s="0" t="n">
        <v>0.019216</v>
      </c>
      <c r="AB89" s="0" t="n">
        <v>-0.01262</v>
      </c>
      <c r="AC89" s="0" t="n">
        <v>0.002436</v>
      </c>
      <c r="AD89" s="0" t="n">
        <v>-0.019251</v>
      </c>
      <c r="AE89" s="0" t="n">
        <v>0.012342</v>
      </c>
      <c r="AF89" s="0" t="n">
        <v>-0.020467</v>
      </c>
      <c r="AG89" s="0" t="n">
        <v>0.002368</v>
      </c>
      <c r="AH89" s="0" t="n">
        <v>0.00269</v>
      </c>
      <c r="AI89" s="0" t="n">
        <v>0.009765</v>
      </c>
      <c r="AJ89" s="0" t="n">
        <v>-0.022313</v>
      </c>
      <c r="AK89" s="0" t="n">
        <v>0.005229</v>
      </c>
      <c r="AL89" s="0" t="n">
        <v>0.016515</v>
      </c>
      <c r="AM89" s="0" t="n">
        <v>-0.008804</v>
      </c>
      <c r="AN89" s="0" t="n">
        <v>-0.014571</v>
      </c>
      <c r="AO89" s="0" t="n">
        <v>0.020134</v>
      </c>
      <c r="AP89" s="0" t="n">
        <v>0.006679</v>
      </c>
      <c r="AQ89" s="0" t="n">
        <v>0.011553</v>
      </c>
      <c r="AR89" s="0" t="n">
        <v>-0.008205</v>
      </c>
      <c r="AS89" s="0" t="n">
        <v>0.022308</v>
      </c>
      <c r="AT89" s="0" t="n">
        <v>-0.018482</v>
      </c>
      <c r="AU89" s="0" t="n">
        <v>-0.007135</v>
      </c>
      <c r="AV89" s="0" t="n">
        <v>-0.006934</v>
      </c>
      <c r="AW89" s="0" t="n">
        <v>-0.009431</v>
      </c>
      <c r="AX89" s="0" t="n">
        <v>0.00176</v>
      </c>
      <c r="AY89" s="0" t="n">
        <v>0.026564</v>
      </c>
      <c r="AZ89" s="0" t="n">
        <v>0.005625</v>
      </c>
      <c r="BA89" s="0" t="n">
        <v>-0.001339</v>
      </c>
      <c r="BB89" s="0" t="n">
        <v>-0.009115</v>
      </c>
      <c r="BC89" s="0" t="n">
        <v>-0.007476</v>
      </c>
      <c r="BD89" s="0" t="n">
        <v>0.021775</v>
      </c>
      <c r="BE89" s="0" t="n">
        <v>0.008708</v>
      </c>
      <c r="BF89" s="0" t="n">
        <v>-0.004564</v>
      </c>
      <c r="BG89" s="0" t="n">
        <v>-0.03442</v>
      </c>
      <c r="BH89" s="0" t="n">
        <v>-0.011721</v>
      </c>
      <c r="BI89" s="0" t="n">
        <v>-0.017716</v>
      </c>
      <c r="BJ89" s="0" t="n">
        <v>-0.003921</v>
      </c>
      <c r="BK89" s="0" t="n">
        <v>-0.007724</v>
      </c>
      <c r="BL89" s="0" t="n">
        <v>0.015099</v>
      </c>
      <c r="BM89" s="0" t="n">
        <v>0.010514</v>
      </c>
      <c r="BN89" s="0" t="n">
        <v>-0.009374</v>
      </c>
      <c r="BO89" s="0" t="n">
        <v>0.008663</v>
      </c>
      <c r="BP89" s="0" t="n">
        <v>0.01151</v>
      </c>
      <c r="BQ89" s="0" t="n">
        <v>0.018864</v>
      </c>
      <c r="BR89" s="0" t="n">
        <v>-0.02081</v>
      </c>
      <c r="BS89" s="0" t="n">
        <v>0.012598</v>
      </c>
      <c r="BT89" s="0" t="n">
        <v>0.000886</v>
      </c>
      <c r="BU89" s="0" t="n">
        <v>-0.002681</v>
      </c>
      <c r="BV89" s="0" t="n">
        <v>0.007231</v>
      </c>
      <c r="BW89" s="0" t="n">
        <v>-0.011753</v>
      </c>
      <c r="BX89" s="0" t="n">
        <v>-0.007734</v>
      </c>
      <c r="BY89" s="0" t="n">
        <v>-0.025822</v>
      </c>
      <c r="BZ89" s="0" t="n">
        <v>0.0085</v>
      </c>
      <c r="CA89" s="0" t="n">
        <v>-0.011528</v>
      </c>
      <c r="CB89" s="0" t="n">
        <v>-0.000164</v>
      </c>
      <c r="CC89" s="0" t="n">
        <v>0.004421</v>
      </c>
      <c r="CD89" s="0" t="n">
        <v>-0.01087</v>
      </c>
      <c r="CE89" s="0" t="n">
        <v>-0.001587</v>
      </c>
      <c r="CF89" s="0" t="n">
        <v>0.013423</v>
      </c>
      <c r="CG89" s="0" t="n">
        <v>-0.018565</v>
      </c>
      <c r="CH89" s="0" t="n">
        <v>-0.003409</v>
      </c>
      <c r="CI89" s="0" t="n">
        <v>0.009273</v>
      </c>
      <c r="CJ89" s="0" t="n">
        <v>0.023984</v>
      </c>
    </row>
    <row r="90" customFormat="false" ht="15" hidden="false" customHeight="false" outlineLevel="0" collapsed="false">
      <c r="A90" s="0" t="s">
        <v>6585</v>
      </c>
      <c r="B90" s="0" t="n">
        <v>-0.002303</v>
      </c>
      <c r="C90" s="0" t="n">
        <v>0.003611</v>
      </c>
      <c r="D90" s="0" t="n">
        <v>-0.012603</v>
      </c>
      <c r="E90" s="0" t="n">
        <v>0.021372</v>
      </c>
      <c r="F90" s="0" t="n">
        <v>0.012327</v>
      </c>
      <c r="G90" s="0" t="n">
        <v>-0.011258</v>
      </c>
      <c r="H90" s="0" t="n">
        <v>-0.024317</v>
      </c>
      <c r="I90" s="0" t="n">
        <v>-0.019981</v>
      </c>
      <c r="J90" s="0" t="n">
        <v>-0.003447</v>
      </c>
      <c r="K90" s="0" t="n">
        <v>-0.002236</v>
      </c>
      <c r="L90" s="0" t="n">
        <v>0.009687</v>
      </c>
      <c r="M90" s="0" t="n">
        <v>0.011395</v>
      </c>
      <c r="N90" s="0" t="n">
        <v>-0.001296</v>
      </c>
      <c r="O90" s="0" t="n">
        <v>0.014075</v>
      </c>
      <c r="P90" s="0" t="n">
        <v>-0.003888</v>
      </c>
      <c r="Q90" s="0" t="n">
        <v>-0.005654</v>
      </c>
      <c r="R90" s="0" t="n">
        <v>0.003266</v>
      </c>
      <c r="S90" s="0" t="n">
        <v>0.003402</v>
      </c>
      <c r="T90" s="0" t="n">
        <v>-0.022762</v>
      </c>
      <c r="U90" s="0" t="n">
        <v>0.007126</v>
      </c>
      <c r="V90" s="0" t="n">
        <v>-0.014646</v>
      </c>
      <c r="W90" s="0" t="n">
        <v>-0.009474</v>
      </c>
      <c r="X90" s="0" t="n">
        <v>-0.007128</v>
      </c>
      <c r="Y90" s="0" t="n">
        <v>-0.005352</v>
      </c>
      <c r="Z90" s="0" t="n">
        <v>0.00887</v>
      </c>
      <c r="AA90" s="0" t="n">
        <v>0.029708</v>
      </c>
      <c r="AB90" s="0" t="n">
        <v>-0.013637</v>
      </c>
      <c r="AC90" s="0" t="n">
        <v>0.006794</v>
      </c>
      <c r="AD90" s="0" t="n">
        <v>-0.013768</v>
      </c>
      <c r="AE90" s="0" t="n">
        <v>0.01885</v>
      </c>
      <c r="AF90" s="0" t="n">
        <v>-0.030083</v>
      </c>
      <c r="AG90" s="0" t="n">
        <v>0.005977</v>
      </c>
      <c r="AH90" s="0" t="n">
        <v>0.00165</v>
      </c>
      <c r="AI90" s="0" t="n">
        <v>0.006599</v>
      </c>
      <c r="AJ90" s="0" t="n">
        <v>-0.023329</v>
      </c>
      <c r="AK90" s="0" t="n">
        <v>0.002063</v>
      </c>
      <c r="AL90" s="0" t="n">
        <v>0.023023</v>
      </c>
      <c r="AM90" s="0" t="n">
        <v>-0.006595</v>
      </c>
      <c r="AN90" s="0" t="n">
        <v>-0.016662</v>
      </c>
      <c r="AO90" s="0" t="n">
        <v>0.013205</v>
      </c>
      <c r="AP90" s="0" t="n">
        <v>0.014263</v>
      </c>
      <c r="AQ90" s="0" t="n">
        <v>0.006236</v>
      </c>
      <c r="AR90" s="0" t="n">
        <v>-0.005996</v>
      </c>
      <c r="AS90" s="0" t="n">
        <v>0.023979</v>
      </c>
      <c r="AT90" s="0" t="n">
        <v>-0.014124</v>
      </c>
      <c r="AU90" s="0" t="n">
        <v>-0.003314</v>
      </c>
      <c r="AV90" s="0" t="n">
        <v>-0.006876</v>
      </c>
      <c r="AW90" s="0" t="n">
        <v>-0.004535</v>
      </c>
      <c r="AX90" s="0" t="n">
        <v>-0.004094</v>
      </c>
      <c r="AY90" s="0" t="n">
        <v>0.023619</v>
      </c>
      <c r="AZ90" s="0" t="n">
        <v>0.008908</v>
      </c>
      <c r="BA90" s="0" t="n">
        <v>-0.006506</v>
      </c>
      <c r="BB90" s="0" t="n">
        <v>0.001693</v>
      </c>
      <c r="BC90" s="0" t="n">
        <v>-0.011677</v>
      </c>
      <c r="BD90" s="0" t="n">
        <v>0.023225</v>
      </c>
      <c r="BE90" s="0" t="n">
        <v>0.009842</v>
      </c>
      <c r="BF90" s="0" t="n">
        <v>-0.005581</v>
      </c>
      <c r="BG90" s="0" t="n">
        <v>-0.027912</v>
      </c>
      <c r="BH90" s="0" t="n">
        <v>-0.011613</v>
      </c>
      <c r="BI90" s="0" t="n">
        <v>-0.023957</v>
      </c>
      <c r="BJ90" s="0" t="n">
        <v>0.004737</v>
      </c>
      <c r="BK90" s="0" t="n">
        <v>-0.013041</v>
      </c>
      <c r="BL90" s="0" t="n">
        <v>0.017307</v>
      </c>
      <c r="BM90" s="0" t="n">
        <v>0.011648</v>
      </c>
      <c r="BN90" s="0" t="n">
        <v>-0.002865</v>
      </c>
      <c r="BO90" s="0" t="n">
        <v>0.0105</v>
      </c>
      <c r="BP90" s="0" t="n">
        <v>0.007269</v>
      </c>
      <c r="BQ90" s="0" t="n">
        <v>0.014623</v>
      </c>
      <c r="BR90" s="0" t="n">
        <v>-0.027739</v>
      </c>
      <c r="BS90" s="0" t="n">
        <v>0.018253</v>
      </c>
      <c r="BT90" s="0" t="n">
        <v>-0.007655</v>
      </c>
      <c r="BU90" s="0" t="n">
        <v>-0.011993</v>
      </c>
      <c r="BV90" s="0" t="n">
        <v>0.013739</v>
      </c>
      <c r="BW90" s="0" t="n">
        <v>-0.006319</v>
      </c>
      <c r="BX90" s="0" t="n">
        <v>-0.002301</v>
      </c>
      <c r="BY90" s="0" t="n">
        <v>-0.026838</v>
      </c>
      <c r="BZ90" s="0" t="n">
        <v>0.009633</v>
      </c>
      <c r="CA90" s="0" t="n">
        <v>-0.00717</v>
      </c>
      <c r="CB90" s="0" t="n">
        <v>-0.00118</v>
      </c>
      <c r="CC90" s="0" t="n">
        <v>0.001255</v>
      </c>
      <c r="CD90" s="0" t="n">
        <v>-0.008661</v>
      </c>
      <c r="CE90" s="0" t="n">
        <v>-0.000991</v>
      </c>
      <c r="CF90" s="0" t="n">
        <v>0.009181</v>
      </c>
      <c r="CG90" s="0" t="n">
        <v>-0.012056</v>
      </c>
      <c r="CH90" s="0" t="n">
        <v>-0.008725</v>
      </c>
      <c r="CI90" s="0" t="n">
        <v>0.008306</v>
      </c>
      <c r="CJ90" s="0" t="n">
        <v>0.013293</v>
      </c>
      <c r="CK90" s="0" t="n">
        <v>0.438577</v>
      </c>
    </row>
    <row r="91" customFormat="false" ht="15" hidden="false" customHeight="false" outlineLevel="0" collapsed="false">
      <c r="A91" s="0" t="s">
        <v>6586</v>
      </c>
      <c r="B91" s="0" t="n">
        <v>-0.018677</v>
      </c>
      <c r="C91" s="0" t="n">
        <v>-0.014953</v>
      </c>
      <c r="D91" s="0" t="n">
        <v>-0.005946</v>
      </c>
      <c r="E91" s="0" t="n">
        <v>0.012814</v>
      </c>
      <c r="F91" s="0" t="n">
        <v>0.019716</v>
      </c>
      <c r="G91" s="0" t="n">
        <v>-0.058636</v>
      </c>
      <c r="H91" s="0" t="n">
        <v>0.005113</v>
      </c>
      <c r="I91" s="0" t="n">
        <v>0.000183</v>
      </c>
      <c r="J91" s="0" t="n">
        <v>-0.008417</v>
      </c>
      <c r="K91" s="0" t="n">
        <v>0.023483</v>
      </c>
      <c r="L91" s="0" t="n">
        <v>-0.00896</v>
      </c>
      <c r="M91" s="0" t="n">
        <v>0.003797</v>
      </c>
      <c r="N91" s="0" t="n">
        <v>0.003178</v>
      </c>
      <c r="O91" s="0" t="n">
        <v>-0.006984</v>
      </c>
      <c r="P91" s="0" t="n">
        <v>-0.002808</v>
      </c>
      <c r="Q91" s="0" t="n">
        <v>-0.039359</v>
      </c>
      <c r="R91" s="0" t="n">
        <v>0.007276</v>
      </c>
      <c r="S91" s="0" t="n">
        <v>0.002247</v>
      </c>
      <c r="T91" s="0" t="n">
        <v>0.00796</v>
      </c>
      <c r="U91" s="0" t="n">
        <v>0.021554</v>
      </c>
      <c r="V91" s="0" t="n">
        <v>-0.009111</v>
      </c>
      <c r="W91" s="0" t="n">
        <v>-0.006088</v>
      </c>
      <c r="X91" s="0" t="n">
        <v>-0.013176</v>
      </c>
      <c r="Y91" s="0" t="n">
        <v>-0.004653</v>
      </c>
      <c r="Z91" s="0" t="n">
        <v>0.005937</v>
      </c>
      <c r="AA91" s="0" t="n">
        <v>0.004702</v>
      </c>
      <c r="AB91" s="0" t="n">
        <v>0.010177</v>
      </c>
      <c r="AC91" s="0" t="n">
        <v>0.004942</v>
      </c>
      <c r="AD91" s="0" t="n">
        <v>0.016944</v>
      </c>
      <c r="AE91" s="0" t="n">
        <v>0.012806</v>
      </c>
      <c r="AF91" s="0" t="n">
        <v>-0.012656</v>
      </c>
      <c r="AG91" s="0" t="n">
        <v>0.006143</v>
      </c>
      <c r="AH91" s="0" t="n">
        <v>0.016416</v>
      </c>
      <c r="AI91" s="0" t="n">
        <v>0.002163</v>
      </c>
      <c r="AJ91" s="0" t="n">
        <v>0.028027</v>
      </c>
      <c r="AK91" s="0" t="n">
        <v>0.013311</v>
      </c>
      <c r="AL91" s="0" t="n">
        <v>-0.022146</v>
      </c>
      <c r="AM91" s="0" t="n">
        <v>-0.010493</v>
      </c>
      <c r="AN91" s="0" t="n">
        <v>-0.001452</v>
      </c>
      <c r="AO91" s="0" t="n">
        <v>-0.011885</v>
      </c>
      <c r="AP91" s="0" t="n">
        <v>0.003137</v>
      </c>
      <c r="AQ91" s="0" t="n">
        <v>-0.023457</v>
      </c>
      <c r="AR91" s="0" t="n">
        <v>-0.002283</v>
      </c>
      <c r="AS91" s="0" t="n">
        <v>-0.002734</v>
      </c>
      <c r="AT91" s="0" t="n">
        <v>-0.004581</v>
      </c>
      <c r="AU91" s="0" t="n">
        <v>-0.006133</v>
      </c>
      <c r="AV91" s="0" t="n">
        <v>-0.005264</v>
      </c>
      <c r="AW91" s="0" t="n">
        <v>0.002748</v>
      </c>
      <c r="AX91" s="0" t="n">
        <v>0.010339</v>
      </c>
      <c r="AY91" s="0" t="n">
        <v>-0.000601</v>
      </c>
      <c r="AZ91" s="0" t="n">
        <v>0.007453</v>
      </c>
      <c r="BA91" s="0" t="n">
        <v>0.019359</v>
      </c>
      <c r="BB91" s="0" t="n">
        <v>0.022121</v>
      </c>
      <c r="BC91" s="0" t="n">
        <v>0.010561</v>
      </c>
      <c r="BD91" s="0" t="n">
        <v>-0.001104</v>
      </c>
      <c r="BE91" s="0" t="n">
        <v>0.015911</v>
      </c>
      <c r="BF91" s="0" t="n">
        <v>0.000248</v>
      </c>
      <c r="BG91" s="0" t="n">
        <v>0.002992</v>
      </c>
      <c r="BH91" s="0" t="n">
        <v>0.014615</v>
      </c>
      <c r="BI91" s="0" t="n">
        <v>0.01396</v>
      </c>
      <c r="BJ91" s="0" t="n">
        <v>0.005431</v>
      </c>
      <c r="BK91" s="0" t="n">
        <v>0.022668</v>
      </c>
      <c r="BL91" s="0" t="n">
        <v>-0.014393</v>
      </c>
      <c r="BM91" s="0" t="n">
        <v>0.012441</v>
      </c>
      <c r="BN91" s="0" t="n">
        <v>0.000769</v>
      </c>
      <c r="BO91" s="0" t="n">
        <v>0.002494</v>
      </c>
      <c r="BP91" s="0" t="n">
        <v>-0.016837</v>
      </c>
      <c r="BQ91" s="0" t="n">
        <v>-0.000369</v>
      </c>
      <c r="BR91" s="0" t="n">
        <v>0.006039</v>
      </c>
      <c r="BS91" s="0" t="n">
        <v>0.002917</v>
      </c>
      <c r="BT91" s="0" t="n">
        <v>0.005646</v>
      </c>
      <c r="BU91" s="0" t="n">
        <v>0.002129</v>
      </c>
      <c r="BV91" s="0" t="n">
        <v>-0.01239</v>
      </c>
      <c r="BW91" s="0" t="n">
        <v>-0.019058</v>
      </c>
      <c r="BX91" s="0" t="n">
        <v>-0.022564</v>
      </c>
      <c r="BY91" s="0" t="n">
        <v>-0.002997</v>
      </c>
      <c r="BZ91" s="0" t="n">
        <v>0.009603</v>
      </c>
      <c r="CA91" s="0" t="n">
        <v>-0.011258</v>
      </c>
      <c r="CB91" s="0" t="n">
        <v>0.02693</v>
      </c>
      <c r="CC91" s="0" t="n">
        <v>0.011662</v>
      </c>
      <c r="CD91" s="0" t="n">
        <v>-0.007704</v>
      </c>
      <c r="CE91" s="0" t="n">
        <v>0.006695</v>
      </c>
      <c r="CF91" s="0" t="n">
        <v>-0.013394</v>
      </c>
      <c r="CG91" s="0" t="n">
        <v>0.013445</v>
      </c>
      <c r="CH91" s="0" t="n">
        <v>0.003277</v>
      </c>
      <c r="CI91" s="0" t="n">
        <v>0.020487</v>
      </c>
      <c r="CJ91" s="0" t="n">
        <v>0.018068</v>
      </c>
      <c r="CK91" s="0" t="n">
        <v>-0.001815</v>
      </c>
      <c r="CL91" s="0" t="n">
        <v>0.000394</v>
      </c>
    </row>
    <row r="92" customFormat="false" ht="15" hidden="false" customHeight="false" outlineLevel="0" collapsed="false">
      <c r="A92" s="0" t="s">
        <v>6587</v>
      </c>
      <c r="B92" s="0" t="n">
        <v>-0.019485</v>
      </c>
      <c r="C92" s="0" t="n">
        <v>-0.016464</v>
      </c>
      <c r="D92" s="0" t="n">
        <v>-0.016189</v>
      </c>
      <c r="E92" s="0" t="n">
        <v>-0.000666</v>
      </c>
      <c r="F92" s="0" t="n">
        <v>0.003563</v>
      </c>
      <c r="G92" s="0" t="n">
        <v>0.004683</v>
      </c>
      <c r="H92" s="0" t="n">
        <v>0.016013</v>
      </c>
      <c r="I92" s="0" t="n">
        <v>-0.007866</v>
      </c>
      <c r="J92" s="0" t="n">
        <v>-0.009575</v>
      </c>
      <c r="K92" s="0" t="n">
        <v>-0.001858</v>
      </c>
      <c r="L92" s="0" t="n">
        <v>-0.00203</v>
      </c>
      <c r="M92" s="0" t="n">
        <v>-0.007669</v>
      </c>
      <c r="N92" s="0" t="n">
        <v>0.012847</v>
      </c>
      <c r="O92" s="0" t="n">
        <v>-0.019623</v>
      </c>
      <c r="P92" s="0" t="n">
        <v>0.01118</v>
      </c>
      <c r="Q92" s="0" t="n">
        <v>0.004897</v>
      </c>
      <c r="R92" s="0" t="n">
        <v>0.024036</v>
      </c>
      <c r="S92" s="0" t="n">
        <v>-0.007107</v>
      </c>
      <c r="T92" s="0" t="n">
        <v>-0.005529</v>
      </c>
      <c r="U92" s="0" t="n">
        <v>0.017779</v>
      </c>
      <c r="V92" s="0" t="n">
        <v>-0.004874</v>
      </c>
      <c r="W92" s="0" t="n">
        <v>-0.001173</v>
      </c>
      <c r="X92" s="0" t="n">
        <v>-0.024538</v>
      </c>
      <c r="Y92" s="0" t="n">
        <v>-0.005113</v>
      </c>
      <c r="Z92" s="0" t="n">
        <v>-0.029858</v>
      </c>
      <c r="AA92" s="0" t="n">
        <v>-0.009916</v>
      </c>
      <c r="AB92" s="0" t="n">
        <v>0.008301</v>
      </c>
      <c r="AC92" s="0" t="n">
        <v>-0.010969</v>
      </c>
      <c r="AD92" s="0" t="n">
        <v>0.017252</v>
      </c>
      <c r="AE92" s="0" t="n">
        <v>-0.002157</v>
      </c>
      <c r="AF92" s="0" t="n">
        <v>-0.015282</v>
      </c>
      <c r="AG92" s="0" t="n">
        <v>0.001638</v>
      </c>
      <c r="AH92" s="0" t="n">
        <v>0.010503</v>
      </c>
      <c r="AI92" s="0" t="n">
        <v>0.007454</v>
      </c>
      <c r="AJ92" s="0" t="n">
        <v>0.007614</v>
      </c>
      <c r="AK92" s="0" t="n">
        <v>-0.02113</v>
      </c>
      <c r="AL92" s="0" t="n">
        <v>-0.008367</v>
      </c>
      <c r="AM92" s="0" t="n">
        <v>-0.001757</v>
      </c>
      <c r="AN92" s="0" t="n">
        <v>-0.010475</v>
      </c>
      <c r="AO92" s="0" t="n">
        <v>-0.047696</v>
      </c>
      <c r="AP92" s="0" t="n">
        <v>0.006259</v>
      </c>
      <c r="AQ92" s="0" t="n">
        <v>0.029204</v>
      </c>
      <c r="AR92" s="0" t="n">
        <v>0.015282</v>
      </c>
      <c r="AS92" s="0" t="n">
        <v>-0.000112</v>
      </c>
      <c r="AT92" s="0" t="n">
        <v>0.017777</v>
      </c>
      <c r="AU92" s="0" t="n">
        <v>0.013493</v>
      </c>
      <c r="AV92" s="0" t="n">
        <v>-0.013533</v>
      </c>
      <c r="AW92" s="0" t="n">
        <v>-0.002123</v>
      </c>
      <c r="AX92" s="0" t="n">
        <v>0.001519</v>
      </c>
      <c r="AY92" s="0" t="n">
        <v>-0.023523</v>
      </c>
      <c r="AZ92" s="0" t="n">
        <v>-0.027731</v>
      </c>
      <c r="BA92" s="0" t="n">
        <v>0.002406</v>
      </c>
      <c r="BB92" s="0" t="n">
        <v>-0.017303</v>
      </c>
      <c r="BC92" s="0" t="n">
        <v>0.016057</v>
      </c>
      <c r="BD92" s="0" t="n">
        <v>-0.005346</v>
      </c>
      <c r="BE92" s="0" t="n">
        <v>0.008028</v>
      </c>
      <c r="BF92" s="0" t="n">
        <v>0.012929</v>
      </c>
      <c r="BG92" s="0" t="n">
        <v>-0.021389</v>
      </c>
      <c r="BH92" s="0" t="n">
        <v>0.016396</v>
      </c>
      <c r="BI92" s="0" t="n">
        <v>0.025696</v>
      </c>
      <c r="BJ92" s="0" t="n">
        <v>-0.038213</v>
      </c>
      <c r="BK92" s="0" t="n">
        <v>-0.013203</v>
      </c>
      <c r="BL92" s="0" t="n">
        <v>-0.008482</v>
      </c>
      <c r="BM92" s="0" t="n">
        <v>-0.008363</v>
      </c>
      <c r="BN92" s="0" t="n">
        <v>0.008771</v>
      </c>
      <c r="BO92" s="0" t="n">
        <v>-0.023988</v>
      </c>
      <c r="BP92" s="0" t="n">
        <v>0.002883</v>
      </c>
      <c r="BQ92" s="0" t="n">
        <v>-0.005431</v>
      </c>
      <c r="BR92" s="0" t="n">
        <v>-0.014404</v>
      </c>
      <c r="BS92" s="0" t="n">
        <v>0.005873</v>
      </c>
      <c r="BT92" s="0" t="n">
        <v>-0.019421</v>
      </c>
      <c r="BU92" s="0" t="n">
        <v>0.001082</v>
      </c>
      <c r="BV92" s="0" t="n">
        <v>0.013582</v>
      </c>
      <c r="BW92" s="0" t="n">
        <v>0.004972</v>
      </c>
      <c r="BX92" s="0" t="n">
        <v>0.008991</v>
      </c>
      <c r="BY92" s="0" t="n">
        <v>0.019003</v>
      </c>
      <c r="BZ92" s="0" t="n">
        <v>-0.006024</v>
      </c>
      <c r="CA92" s="0" t="n">
        <v>-0.004582</v>
      </c>
      <c r="CB92" s="0" t="n">
        <v>-0.008457</v>
      </c>
      <c r="CC92" s="0" t="n">
        <v>0.021756</v>
      </c>
      <c r="CD92" s="0" t="n">
        <v>0.007836</v>
      </c>
      <c r="CE92" s="0" t="n">
        <v>0.0073</v>
      </c>
      <c r="CF92" s="0" t="n">
        <v>0.010912</v>
      </c>
      <c r="CG92" s="0" t="n">
        <v>0.025374</v>
      </c>
      <c r="CH92" s="0" t="n">
        <v>0.010208</v>
      </c>
      <c r="CI92" s="0" t="n">
        <v>0.005451</v>
      </c>
      <c r="CJ92" s="0" t="n">
        <v>-0.00728</v>
      </c>
      <c r="CK92" s="0" t="n">
        <v>0.001556</v>
      </c>
      <c r="CL92" s="0" t="n">
        <v>0.004098</v>
      </c>
      <c r="CM92" s="0" t="n">
        <v>0.0014</v>
      </c>
    </row>
    <row r="93" customFormat="false" ht="15" hidden="false" customHeight="false" outlineLevel="0" collapsed="false">
      <c r="A93" s="0" t="s">
        <v>6588</v>
      </c>
      <c r="B93" s="0" t="n">
        <v>0.001893</v>
      </c>
      <c r="C93" s="0" t="n">
        <v>0.004608</v>
      </c>
      <c r="D93" s="0" t="n">
        <v>-0.005277</v>
      </c>
      <c r="E93" s="0" t="n">
        <v>0.006881</v>
      </c>
      <c r="F93" s="0" t="n">
        <v>0.01048</v>
      </c>
      <c r="G93" s="0" t="n">
        <v>-0.002307</v>
      </c>
      <c r="H93" s="0" t="n">
        <v>0.002789</v>
      </c>
      <c r="I93" s="0" t="n">
        <v>0.008027</v>
      </c>
      <c r="J93" s="0" t="n">
        <v>9E-006</v>
      </c>
      <c r="K93" s="0" t="n">
        <v>0.01424</v>
      </c>
      <c r="L93" s="0" t="n">
        <v>0.008959</v>
      </c>
      <c r="M93" s="0" t="n">
        <v>-0.0227</v>
      </c>
      <c r="N93" s="0" t="n">
        <v>0.001368</v>
      </c>
      <c r="O93" s="0" t="n">
        <v>-0.017431</v>
      </c>
      <c r="P93" s="0" t="n">
        <v>0.012727</v>
      </c>
      <c r="Q93" s="0" t="n">
        <v>0.000316</v>
      </c>
      <c r="R93" s="0" t="n">
        <v>-0.029913</v>
      </c>
      <c r="S93" s="0" t="n">
        <v>-0.007534</v>
      </c>
      <c r="T93" s="0" t="n">
        <v>0.010477</v>
      </c>
      <c r="U93" s="0" t="n">
        <v>-0.016244</v>
      </c>
      <c r="V93" s="0" t="n">
        <v>-0.003652</v>
      </c>
      <c r="W93" s="0" t="n">
        <v>-0.001167</v>
      </c>
      <c r="X93" s="0" t="n">
        <v>0.005248</v>
      </c>
      <c r="Y93" s="0" t="n">
        <v>0.005456</v>
      </c>
      <c r="Z93" s="0" t="n">
        <v>-0.021036</v>
      </c>
      <c r="AA93" s="0" t="n">
        <v>-0.0255</v>
      </c>
      <c r="AB93" s="0" t="n">
        <v>0.001327</v>
      </c>
      <c r="AC93" s="0" t="n">
        <v>-0.019196</v>
      </c>
      <c r="AD93" s="0" t="n">
        <v>0.026014</v>
      </c>
      <c r="AE93" s="0" t="n">
        <v>0.015391</v>
      </c>
      <c r="AF93" s="0" t="n">
        <v>-0.010675</v>
      </c>
      <c r="AG93" s="0" t="n">
        <v>-0.003966</v>
      </c>
      <c r="AH93" s="0" t="n">
        <v>0.006856</v>
      </c>
      <c r="AI93" s="0" t="n">
        <v>0.02188</v>
      </c>
      <c r="AJ93" s="0" t="n">
        <v>-0.013782</v>
      </c>
      <c r="AK93" s="0" t="n">
        <v>0.008328</v>
      </c>
      <c r="AL93" s="0" t="n">
        <v>0.002879</v>
      </c>
      <c r="AM93" s="0" t="n">
        <v>0.002596</v>
      </c>
      <c r="AN93" s="0" t="n">
        <v>-0.011615</v>
      </c>
      <c r="AO93" s="0" t="n">
        <v>0.016702</v>
      </c>
      <c r="AP93" s="0" t="n">
        <v>-0.02169</v>
      </c>
      <c r="AQ93" s="0" t="n">
        <v>0.02037</v>
      </c>
      <c r="AR93" s="0" t="n">
        <v>0.014122</v>
      </c>
      <c r="AS93" s="0" t="n">
        <v>0.013144</v>
      </c>
      <c r="AT93" s="0" t="n">
        <v>0.006066</v>
      </c>
      <c r="AU93" s="0" t="n">
        <v>-0.011322</v>
      </c>
      <c r="AV93" s="0" t="n">
        <v>0.001087</v>
      </c>
      <c r="AW93" s="0" t="n">
        <v>-0.011329</v>
      </c>
      <c r="AX93" s="0" t="n">
        <v>0.005932</v>
      </c>
      <c r="AY93" s="0" t="n">
        <v>-0.013856</v>
      </c>
      <c r="AZ93" s="0" t="n">
        <v>-0.020667</v>
      </c>
      <c r="BA93" s="0" t="n">
        <v>-0.003994</v>
      </c>
      <c r="BB93" s="0" t="n">
        <v>-0.006468</v>
      </c>
      <c r="BC93" s="0" t="n">
        <v>0.022151</v>
      </c>
      <c r="BD93" s="0" t="n">
        <v>0.010325</v>
      </c>
      <c r="BE93" s="0" t="n">
        <v>-0.003609</v>
      </c>
      <c r="BF93" s="0" t="n">
        <v>0.003908</v>
      </c>
      <c r="BG93" s="0" t="n">
        <v>-0.02076</v>
      </c>
      <c r="BH93" s="0" t="n">
        <v>-0.002222</v>
      </c>
      <c r="BI93" s="0" t="n">
        <v>0.003052</v>
      </c>
      <c r="BJ93" s="0" t="n">
        <v>0.003183</v>
      </c>
      <c r="BK93" s="0" t="n">
        <v>0.004755</v>
      </c>
      <c r="BL93" s="0" t="n">
        <v>2.1E-005</v>
      </c>
      <c r="BM93" s="0" t="n">
        <v>0.013274</v>
      </c>
      <c r="BN93" s="0" t="n">
        <v>-0.028433</v>
      </c>
      <c r="BO93" s="0" t="n">
        <v>-0.008604</v>
      </c>
      <c r="BP93" s="0" t="n">
        <v>0.007719</v>
      </c>
      <c r="BQ93" s="0" t="n">
        <v>0.00072</v>
      </c>
      <c r="BR93" s="0" t="n">
        <v>0.016614</v>
      </c>
      <c r="BS93" s="0" t="n">
        <v>0.006043</v>
      </c>
      <c r="BT93" s="0" t="n">
        <v>-0.011186</v>
      </c>
      <c r="BU93" s="0" t="n">
        <v>-0.01945</v>
      </c>
      <c r="BV93" s="0" t="n">
        <v>-0.001455</v>
      </c>
      <c r="BW93" s="0" t="n">
        <v>0.006567</v>
      </c>
      <c r="BX93" s="0" t="n">
        <v>0.000911</v>
      </c>
      <c r="BY93" s="0" t="n">
        <v>0.007578</v>
      </c>
      <c r="BZ93" s="0" t="n">
        <v>0.021665</v>
      </c>
      <c r="CA93" s="0" t="n">
        <v>0.004425</v>
      </c>
      <c r="CB93" s="0" t="n">
        <v>0.005328</v>
      </c>
      <c r="CC93" s="0" t="n">
        <v>-0.004103</v>
      </c>
      <c r="CD93" s="0" t="n">
        <v>0.019394</v>
      </c>
      <c r="CE93" s="0" t="n">
        <v>-0.012219</v>
      </c>
      <c r="CF93" s="0" t="n">
        <v>-0.017864</v>
      </c>
      <c r="CG93" s="0" t="n">
        <v>-0.019943</v>
      </c>
      <c r="CH93" s="0" t="n">
        <v>0.017133</v>
      </c>
      <c r="CI93" s="0" t="n">
        <v>0.016084</v>
      </c>
      <c r="CJ93" s="0" t="n">
        <v>-0.001453</v>
      </c>
      <c r="CK93" s="0" t="n">
        <v>-0.00521</v>
      </c>
      <c r="CL93" s="0" t="n">
        <v>-0.007301</v>
      </c>
      <c r="CM93" s="0" t="n">
        <v>-0.006823</v>
      </c>
      <c r="CN93" s="0" t="n">
        <v>-0.015978</v>
      </c>
    </row>
    <row r="94" customFormat="false" ht="15" hidden="false" customHeight="false" outlineLevel="0" collapsed="false">
      <c r="A94" s="0" t="s">
        <v>6589</v>
      </c>
      <c r="B94" s="0" t="n">
        <v>0.012579</v>
      </c>
      <c r="C94" s="0" t="n">
        <v>0.00885</v>
      </c>
      <c r="D94" s="0" t="n">
        <v>0.014327</v>
      </c>
      <c r="E94" s="0" t="n">
        <v>0.012271</v>
      </c>
      <c r="F94" s="0" t="n">
        <v>0.002222</v>
      </c>
      <c r="G94" s="0" t="n">
        <v>0.01399</v>
      </c>
      <c r="H94" s="0" t="n">
        <v>0.001389</v>
      </c>
      <c r="I94" s="0" t="n">
        <v>-0.023239</v>
      </c>
      <c r="J94" s="0" t="n">
        <v>0.009853</v>
      </c>
      <c r="K94" s="0" t="n">
        <v>0.017089</v>
      </c>
      <c r="L94" s="0" t="n">
        <v>-0.014448</v>
      </c>
      <c r="M94" s="0" t="n">
        <v>-0.013386</v>
      </c>
      <c r="N94" s="0" t="n">
        <v>0.019955</v>
      </c>
      <c r="O94" s="0" t="n">
        <v>0.03066</v>
      </c>
      <c r="P94" s="0" t="n">
        <v>-0.003371</v>
      </c>
      <c r="Q94" s="0" t="n">
        <v>0.017788</v>
      </c>
      <c r="R94" s="0" t="n">
        <v>-0.017346</v>
      </c>
      <c r="S94" s="0" t="n">
        <v>0.006509</v>
      </c>
      <c r="T94" s="0" t="n">
        <v>-0.011634</v>
      </c>
      <c r="U94" s="0" t="n">
        <v>0.022391</v>
      </c>
      <c r="V94" s="0" t="n">
        <v>-0.017533</v>
      </c>
      <c r="W94" s="0" t="n">
        <v>-0.030713</v>
      </c>
      <c r="X94" s="0" t="n">
        <v>0.025171</v>
      </c>
      <c r="Y94" s="0" t="n">
        <v>-0.001108</v>
      </c>
      <c r="Z94" s="0" t="n">
        <v>-0.000996</v>
      </c>
      <c r="AA94" s="0" t="n">
        <v>-0.008622</v>
      </c>
      <c r="AB94" s="0" t="n">
        <v>0.003073</v>
      </c>
      <c r="AC94" s="0" t="n">
        <v>-0.005089</v>
      </c>
      <c r="AD94" s="0" t="n">
        <v>-0.002929</v>
      </c>
      <c r="AE94" s="0" t="n">
        <v>0.020736</v>
      </c>
      <c r="AF94" s="0" t="n">
        <v>-1.4E-005</v>
      </c>
      <c r="AG94" s="0" t="n">
        <v>-0.008752</v>
      </c>
      <c r="AH94" s="0" t="n">
        <v>-0.003934</v>
      </c>
      <c r="AI94" s="0" t="n">
        <v>0.004873</v>
      </c>
      <c r="AJ94" s="0" t="n">
        <v>0.000259</v>
      </c>
      <c r="AK94" s="0" t="n">
        <v>0.005143</v>
      </c>
      <c r="AL94" s="0" t="n">
        <v>0.011189</v>
      </c>
      <c r="AM94" s="0" t="n">
        <v>-0.022097</v>
      </c>
      <c r="AN94" s="0" t="n">
        <v>0.029842</v>
      </c>
      <c r="AO94" s="0" t="n">
        <v>-0.002927</v>
      </c>
      <c r="AP94" s="0" t="n">
        <v>0.001864</v>
      </c>
      <c r="AQ94" s="0" t="n">
        <v>0.021689</v>
      </c>
      <c r="AR94" s="0" t="n">
        <v>-0.008918</v>
      </c>
      <c r="AS94" s="0" t="n">
        <v>-0.004563</v>
      </c>
      <c r="AT94" s="0" t="n">
        <v>0.000176</v>
      </c>
      <c r="AU94" s="0" t="n">
        <v>0.024256</v>
      </c>
      <c r="AV94" s="0" t="n">
        <v>0.008153</v>
      </c>
      <c r="AW94" s="0" t="n">
        <v>-0.007226</v>
      </c>
      <c r="AX94" s="0" t="n">
        <v>0.012725</v>
      </c>
      <c r="AY94" s="0" t="n">
        <v>-0.000409</v>
      </c>
      <c r="AZ94" s="0" t="n">
        <v>-0.009969</v>
      </c>
      <c r="BA94" s="0" t="n">
        <v>0.008594</v>
      </c>
      <c r="BB94" s="0" t="n">
        <v>0.004826</v>
      </c>
      <c r="BC94" s="0" t="n">
        <v>-0.011026</v>
      </c>
      <c r="BD94" s="0" t="n">
        <v>0.001944</v>
      </c>
      <c r="BE94" s="0" t="n">
        <v>0.022259</v>
      </c>
      <c r="BF94" s="0" t="n">
        <v>0.01723</v>
      </c>
      <c r="BG94" s="0" t="n">
        <v>0.012601</v>
      </c>
      <c r="BH94" s="0" t="n">
        <v>0.021939</v>
      </c>
      <c r="BI94" s="0" t="n">
        <v>0.009175</v>
      </c>
      <c r="BJ94" s="0" t="n">
        <v>0.008482</v>
      </c>
      <c r="BK94" s="0" t="n">
        <v>-0.005558</v>
      </c>
      <c r="BL94" s="0" t="n">
        <v>-0.003734</v>
      </c>
      <c r="BM94" s="0" t="n">
        <v>-0.011447</v>
      </c>
      <c r="BN94" s="0" t="n">
        <v>-0.018798</v>
      </c>
      <c r="BO94" s="0" t="n">
        <v>0.000994</v>
      </c>
      <c r="BP94" s="0" t="n">
        <v>-0.026879</v>
      </c>
      <c r="BQ94" s="0" t="n">
        <v>0.000851</v>
      </c>
      <c r="BR94" s="0" t="n">
        <v>0.023174</v>
      </c>
      <c r="BS94" s="0" t="n">
        <v>-0.001475</v>
      </c>
      <c r="BT94" s="0" t="n">
        <v>0.009078</v>
      </c>
      <c r="BU94" s="0" t="n">
        <v>-0.002367</v>
      </c>
      <c r="BV94" s="0" t="n">
        <v>-0.003747</v>
      </c>
      <c r="BW94" s="0" t="n">
        <v>-0.016603</v>
      </c>
      <c r="BX94" s="0" t="n">
        <v>-0.013615</v>
      </c>
      <c r="BY94" s="0" t="n">
        <v>-0.01083</v>
      </c>
      <c r="BZ94" s="0" t="n">
        <v>0.024876</v>
      </c>
      <c r="CA94" s="0" t="n">
        <v>-0.005703</v>
      </c>
      <c r="CB94" s="0" t="n">
        <v>-0.011244</v>
      </c>
      <c r="CC94" s="0" t="n">
        <v>-0.011147</v>
      </c>
      <c r="CD94" s="0" t="n">
        <v>-0.003702</v>
      </c>
      <c r="CE94" s="0" t="n">
        <v>-0.010333</v>
      </c>
      <c r="CF94" s="0" t="n">
        <v>-0.015304</v>
      </c>
      <c r="CG94" s="0" t="n">
        <v>-0.002855</v>
      </c>
      <c r="CH94" s="0" t="n">
        <v>-0.007737</v>
      </c>
      <c r="CI94" s="0" t="n">
        <v>-0.009021</v>
      </c>
      <c r="CJ94" s="0" t="n">
        <v>0.003218</v>
      </c>
      <c r="CK94" s="0" t="n">
        <v>0.002388</v>
      </c>
      <c r="CL94" s="0" t="n">
        <v>0.004956</v>
      </c>
      <c r="CM94" s="0" t="n">
        <v>-0.02087</v>
      </c>
      <c r="CN94" s="0" t="n">
        <v>-0.010853</v>
      </c>
      <c r="CO94" s="0" t="n">
        <v>0.025769</v>
      </c>
    </row>
    <row r="95" customFormat="false" ht="15" hidden="false" customHeight="false" outlineLevel="0" collapsed="false">
      <c r="A95" s="0" t="s">
        <v>6590</v>
      </c>
      <c r="B95" s="0" t="n">
        <v>-0.036128</v>
      </c>
      <c r="C95" s="0" t="n">
        <v>-0.025568</v>
      </c>
      <c r="D95" s="0" t="n">
        <v>0.002969</v>
      </c>
      <c r="E95" s="0" t="n">
        <v>-0.010799</v>
      </c>
      <c r="F95" s="0" t="n">
        <v>-0.026757</v>
      </c>
      <c r="G95" s="0" t="n">
        <v>-0.000308</v>
      </c>
      <c r="H95" s="0" t="n">
        <v>0.009697</v>
      </c>
      <c r="I95" s="0" t="n">
        <v>-0.025448</v>
      </c>
      <c r="J95" s="0" t="n">
        <v>-0.001449</v>
      </c>
      <c r="K95" s="0" t="n">
        <v>-0.02891</v>
      </c>
      <c r="L95" s="0" t="n">
        <v>0.01067</v>
      </c>
      <c r="M95" s="0" t="n">
        <v>0.009398</v>
      </c>
      <c r="N95" s="0" t="n">
        <v>-0.005272</v>
      </c>
      <c r="O95" s="0" t="n">
        <v>-0.003364</v>
      </c>
      <c r="P95" s="0" t="n">
        <v>-0.016396</v>
      </c>
      <c r="Q95" s="0" t="n">
        <v>-0.001447</v>
      </c>
      <c r="R95" s="0" t="n">
        <v>0.003847</v>
      </c>
      <c r="S95" s="0" t="n">
        <v>0.011665</v>
      </c>
      <c r="T95" s="0" t="n">
        <v>0.007711</v>
      </c>
      <c r="U95" s="0" t="n">
        <v>-0.02761</v>
      </c>
      <c r="V95" s="0" t="n">
        <v>-0.011255</v>
      </c>
      <c r="W95" s="0" t="n">
        <v>-0.011458</v>
      </c>
      <c r="X95" s="0" t="n">
        <v>-0.020092</v>
      </c>
      <c r="Y95" s="0" t="n">
        <v>-0.005444</v>
      </c>
      <c r="Z95" s="0" t="n">
        <v>-0.001837</v>
      </c>
      <c r="AA95" s="0" t="n">
        <v>0.00037</v>
      </c>
      <c r="AB95" s="0" t="n">
        <v>-0.00298</v>
      </c>
      <c r="AC95" s="0" t="n">
        <v>0.003477</v>
      </c>
      <c r="AD95" s="0" t="n">
        <v>-0.029401</v>
      </c>
      <c r="AE95" s="0" t="n">
        <v>0.01309</v>
      </c>
      <c r="AF95" s="0" t="n">
        <v>0.027872</v>
      </c>
      <c r="AG95" s="0" t="n">
        <v>-0.006081</v>
      </c>
      <c r="AH95" s="0" t="n">
        <v>-0.01918</v>
      </c>
      <c r="AI95" s="0" t="n">
        <v>0.018576</v>
      </c>
      <c r="AJ95" s="0" t="n">
        <v>0.016487</v>
      </c>
      <c r="AK95" s="0" t="n">
        <v>-0.004687</v>
      </c>
      <c r="AL95" s="0" t="n">
        <v>-0.004188</v>
      </c>
      <c r="AM95" s="0" t="n">
        <v>-0.011818</v>
      </c>
      <c r="AN95" s="0" t="n">
        <v>0.001134</v>
      </c>
      <c r="AO95" s="0" t="n">
        <v>0.019546</v>
      </c>
      <c r="AP95" s="0" t="n">
        <v>0.004545</v>
      </c>
      <c r="AQ95" s="0" t="n">
        <v>-0.011348</v>
      </c>
      <c r="AR95" s="0" t="n">
        <v>0.002756</v>
      </c>
      <c r="AS95" s="0" t="n">
        <v>-0.006212</v>
      </c>
      <c r="AT95" s="0" t="n">
        <v>0.506308</v>
      </c>
      <c r="AU95" s="0" t="n">
        <v>0.002213</v>
      </c>
      <c r="AV95" s="0" t="n">
        <v>0.000936</v>
      </c>
      <c r="AW95" s="0" t="n">
        <v>0.012169</v>
      </c>
      <c r="AX95" s="0" t="n">
        <v>0.006856</v>
      </c>
      <c r="AY95" s="0" t="n">
        <v>-0.006011</v>
      </c>
      <c r="AZ95" s="0" t="n">
        <v>-0.002471</v>
      </c>
      <c r="BA95" s="0" t="n">
        <v>-0.004145</v>
      </c>
      <c r="BB95" s="0" t="n">
        <v>-0.014681</v>
      </c>
      <c r="BC95" s="0" t="n">
        <v>-0.026679</v>
      </c>
      <c r="BD95" s="0" t="n">
        <v>-0.002945</v>
      </c>
      <c r="BE95" s="0" t="n">
        <v>0.023186</v>
      </c>
      <c r="BF95" s="0" t="n">
        <v>0.013969</v>
      </c>
      <c r="BG95" s="0" t="n">
        <v>-0.026286</v>
      </c>
      <c r="BH95" s="0" t="n">
        <v>-0.020647</v>
      </c>
      <c r="BI95" s="0" t="n">
        <v>0.00511</v>
      </c>
      <c r="BJ95" s="0" t="n">
        <v>0.003032</v>
      </c>
      <c r="BK95" s="0" t="n">
        <v>-0.004533</v>
      </c>
      <c r="BL95" s="0" t="n">
        <v>-0.009804</v>
      </c>
      <c r="BM95" s="0" t="n">
        <v>0.003592</v>
      </c>
      <c r="BN95" s="0" t="n">
        <v>-0.001638</v>
      </c>
      <c r="BO95" s="0" t="n">
        <v>-0.000794</v>
      </c>
      <c r="BP95" s="0" t="n">
        <v>-0.029518</v>
      </c>
      <c r="BQ95" s="0" t="n">
        <v>-0.012358</v>
      </c>
      <c r="BR95" s="0" t="n">
        <v>0.002023</v>
      </c>
      <c r="BS95" s="0" t="n">
        <v>0.005577</v>
      </c>
      <c r="BT95" s="0" t="n">
        <v>-0.002128</v>
      </c>
      <c r="BU95" s="0" t="n">
        <v>0.00021</v>
      </c>
      <c r="BV95" s="0" t="n">
        <v>-0.005173</v>
      </c>
      <c r="BW95" s="0" t="n">
        <v>0.015087</v>
      </c>
      <c r="BX95" s="0" t="n">
        <v>0.012656</v>
      </c>
      <c r="BY95" s="0" t="n">
        <v>-0.0118</v>
      </c>
      <c r="BZ95" s="0" t="n">
        <v>0.006609</v>
      </c>
      <c r="CA95" s="0" t="n">
        <v>-0.002282</v>
      </c>
      <c r="CB95" s="0" t="n">
        <v>-0.025459</v>
      </c>
      <c r="CC95" s="0" t="n">
        <v>0.00253</v>
      </c>
      <c r="CD95" s="0" t="n">
        <v>-0.014636</v>
      </c>
      <c r="CE95" s="0" t="n">
        <v>0.001604</v>
      </c>
      <c r="CF95" s="0" t="n">
        <v>0.007856</v>
      </c>
      <c r="CG95" s="0" t="n">
        <v>0.006215</v>
      </c>
      <c r="CH95" s="0" t="n">
        <v>0.00087</v>
      </c>
      <c r="CI95" s="0" t="n">
        <v>0.003034</v>
      </c>
      <c r="CJ95" s="0" t="n">
        <v>0.003234</v>
      </c>
      <c r="CK95" s="0" t="n">
        <v>-0.018726</v>
      </c>
      <c r="CL95" s="0" t="n">
        <v>-0.011142</v>
      </c>
      <c r="CM95" s="0" t="n">
        <v>-0.009124</v>
      </c>
      <c r="CN95" s="0" t="n">
        <v>0.016459</v>
      </c>
      <c r="CO95" s="0" t="n">
        <v>0.009048</v>
      </c>
      <c r="CP95" s="0" t="n">
        <v>-0.00139</v>
      </c>
    </row>
    <row r="96" customFormat="false" ht="15" hidden="false" customHeight="false" outlineLevel="0" collapsed="false">
      <c r="A96" s="0" t="s">
        <v>6591</v>
      </c>
      <c r="B96" s="0" t="n">
        <v>0.008664</v>
      </c>
      <c r="C96" s="0" t="n">
        <v>0.00183</v>
      </c>
      <c r="D96" s="0" t="n">
        <v>0.000786</v>
      </c>
      <c r="E96" s="0" t="n">
        <v>-0.017501</v>
      </c>
      <c r="F96" s="0" t="n">
        <v>0.004149</v>
      </c>
      <c r="G96" s="0" t="n">
        <v>-0.023688</v>
      </c>
      <c r="H96" s="0" t="n">
        <v>-0.030882</v>
      </c>
      <c r="I96" s="0" t="n">
        <v>-0.01378</v>
      </c>
      <c r="J96" s="0" t="n">
        <v>-0.009476</v>
      </c>
      <c r="K96" s="0" t="n">
        <v>-0.003379</v>
      </c>
      <c r="L96" s="0" t="n">
        <v>0.039425</v>
      </c>
      <c r="M96" s="0" t="n">
        <v>0.00483</v>
      </c>
      <c r="N96" s="0" t="n">
        <v>0.017458</v>
      </c>
      <c r="O96" s="0" t="n">
        <v>-0.004041</v>
      </c>
      <c r="P96" s="0" t="n">
        <v>0.002227</v>
      </c>
      <c r="Q96" s="0" t="n">
        <v>0.018171</v>
      </c>
      <c r="R96" s="0" t="n">
        <v>0.006754</v>
      </c>
      <c r="S96" s="0" t="n">
        <v>-0.009028</v>
      </c>
      <c r="T96" s="0" t="n">
        <v>0.017117</v>
      </c>
      <c r="U96" s="0" t="n">
        <v>-0.002617</v>
      </c>
      <c r="V96" s="0" t="n">
        <v>0.02395</v>
      </c>
      <c r="W96" s="0" t="n">
        <v>0.033422</v>
      </c>
      <c r="X96" s="0" t="n">
        <v>0.003826</v>
      </c>
      <c r="Y96" s="0" t="n">
        <v>-0.003563</v>
      </c>
      <c r="Z96" s="0" t="n">
        <v>-0.025217</v>
      </c>
      <c r="AA96" s="0" t="n">
        <v>-0.005495</v>
      </c>
      <c r="AB96" s="0" t="n">
        <v>-2.3E-005</v>
      </c>
      <c r="AC96" s="0" t="n">
        <v>-0.015066</v>
      </c>
      <c r="AD96" s="0" t="n">
        <v>0.018157</v>
      </c>
      <c r="AE96" s="0" t="n">
        <v>-0.017814</v>
      </c>
      <c r="AF96" s="0" t="n">
        <v>-0.011632</v>
      </c>
      <c r="AG96" s="0" t="n">
        <v>-0.010009</v>
      </c>
      <c r="AH96" s="0" t="n">
        <v>-0.018145</v>
      </c>
      <c r="AI96" s="0" t="n">
        <v>-0.017166</v>
      </c>
      <c r="AJ96" s="0" t="n">
        <v>0.004397</v>
      </c>
      <c r="AK96" s="0" t="n">
        <v>-0.016243</v>
      </c>
      <c r="AL96" s="0" t="n">
        <v>0.007906</v>
      </c>
      <c r="AM96" s="0" t="n">
        <v>0.010488</v>
      </c>
      <c r="AN96" s="0" t="n">
        <v>0.017527</v>
      </c>
      <c r="AO96" s="0" t="n">
        <v>-0.018612</v>
      </c>
      <c r="AP96" s="0" t="n">
        <v>0.031101</v>
      </c>
      <c r="AQ96" s="0" t="n">
        <v>-0.002479</v>
      </c>
      <c r="AR96" s="0" t="n">
        <v>0.023999</v>
      </c>
      <c r="AS96" s="0" t="n">
        <v>-0.018843</v>
      </c>
      <c r="AT96" s="0" t="n">
        <v>-0.02069</v>
      </c>
      <c r="AU96" s="0" t="n">
        <v>-0.007192</v>
      </c>
      <c r="AV96" s="0" t="n">
        <v>-0.012769</v>
      </c>
      <c r="AW96" s="0" t="n">
        <v>0.001689</v>
      </c>
      <c r="AX96" s="0" t="n">
        <v>-0.008999</v>
      </c>
      <c r="AY96" s="0" t="n">
        <v>0.027897</v>
      </c>
      <c r="AZ96" s="0" t="n">
        <v>0.01016</v>
      </c>
      <c r="BA96" s="0" t="n">
        <v>0.005474</v>
      </c>
      <c r="BB96" s="0" t="n">
        <v>0.012462</v>
      </c>
      <c r="BC96" s="0" t="n">
        <v>0.016191</v>
      </c>
      <c r="BD96" s="0" t="n">
        <v>-0.006598</v>
      </c>
      <c r="BE96" s="0" t="n">
        <v>0.001956</v>
      </c>
      <c r="BF96" s="0" t="n">
        <v>-0.02231</v>
      </c>
      <c r="BG96" s="0" t="n">
        <v>2.7E-005</v>
      </c>
      <c r="BH96" s="0" t="n">
        <v>0.009183</v>
      </c>
      <c r="BI96" s="0" t="n">
        <v>0.002716</v>
      </c>
      <c r="BJ96" s="0" t="n">
        <v>-0.012286</v>
      </c>
      <c r="BK96" s="0" t="n">
        <v>0.032822</v>
      </c>
      <c r="BL96" s="0" t="n">
        <v>0.029163</v>
      </c>
      <c r="BM96" s="0" t="n">
        <v>-0.000976</v>
      </c>
      <c r="BN96" s="0" t="n">
        <v>0.001856</v>
      </c>
      <c r="BO96" s="0" t="n">
        <v>-0.001873</v>
      </c>
      <c r="BP96" s="0" t="n">
        <v>0.020737</v>
      </c>
      <c r="BQ96" s="0" t="n">
        <v>-0.010858</v>
      </c>
      <c r="BR96" s="0" t="n">
        <v>0.015192</v>
      </c>
      <c r="BS96" s="0" t="n">
        <v>-0.020712</v>
      </c>
      <c r="BT96" s="0" t="n">
        <v>-0.019058</v>
      </c>
      <c r="BU96" s="0" t="n">
        <v>0.000802</v>
      </c>
      <c r="BV96" s="0" t="n">
        <v>-0.004549</v>
      </c>
      <c r="BW96" s="0" t="n">
        <v>0.012669</v>
      </c>
      <c r="BX96" s="0" t="n">
        <v>0.008088</v>
      </c>
      <c r="BY96" s="0" t="n">
        <v>0.006809</v>
      </c>
      <c r="BZ96" s="0" t="n">
        <v>0.015478</v>
      </c>
      <c r="CA96" s="0" t="n">
        <v>-0.012999</v>
      </c>
      <c r="CB96" s="0" t="n">
        <v>0.004626</v>
      </c>
      <c r="CC96" s="0" t="n">
        <v>0.007432</v>
      </c>
      <c r="CD96" s="0" t="n">
        <v>-0.001614</v>
      </c>
      <c r="CE96" s="0" t="n">
        <v>0.008861</v>
      </c>
      <c r="CF96" s="0" t="n">
        <v>-0.000475</v>
      </c>
      <c r="CG96" s="0" t="n">
        <v>-0.008509</v>
      </c>
      <c r="CH96" s="0" t="n">
        <v>-0.014985</v>
      </c>
      <c r="CI96" s="0" t="n">
        <v>-0.000459</v>
      </c>
      <c r="CJ96" s="0" t="n">
        <v>0.013177</v>
      </c>
      <c r="CK96" s="0" t="n">
        <v>0.006512</v>
      </c>
      <c r="CL96" s="0" t="n">
        <v>0.009796</v>
      </c>
      <c r="CM96" s="0" t="n">
        <v>0.006806</v>
      </c>
      <c r="CN96" s="0" t="n">
        <v>0.001214</v>
      </c>
      <c r="CO96" s="0" t="n">
        <v>0.009317</v>
      </c>
      <c r="CP96" s="0" t="n">
        <v>-0.012436</v>
      </c>
      <c r="CQ96" s="0" t="n">
        <v>-0.018783</v>
      </c>
    </row>
    <row r="97" customFormat="false" ht="15" hidden="false" customHeight="false" outlineLevel="0" collapsed="false">
      <c r="A97" s="0" t="s">
        <v>6592</v>
      </c>
      <c r="B97" s="0" t="n">
        <v>-0.002416</v>
      </c>
      <c r="C97" s="0" t="n">
        <v>-0.01016</v>
      </c>
      <c r="D97" s="0" t="n">
        <v>0.012907</v>
      </c>
      <c r="E97" s="0" t="n">
        <v>-0.01799</v>
      </c>
      <c r="F97" s="0" t="n">
        <v>-0.012655</v>
      </c>
      <c r="G97" s="0" t="n">
        <v>-0.006094</v>
      </c>
      <c r="H97" s="0" t="n">
        <v>0.017348</v>
      </c>
      <c r="I97" s="0" t="n">
        <v>-0.017685</v>
      </c>
      <c r="J97" s="0" t="n">
        <v>-0.009618</v>
      </c>
      <c r="K97" s="0" t="n">
        <v>-0.001071</v>
      </c>
      <c r="L97" s="0" t="n">
        <v>-0.001802</v>
      </c>
      <c r="M97" s="0" t="n">
        <v>-0.000687</v>
      </c>
      <c r="N97" s="0" t="n">
        <v>-0.008917</v>
      </c>
      <c r="O97" s="0" t="n">
        <v>-0.01241</v>
      </c>
      <c r="P97" s="0" t="n">
        <v>-0.02707</v>
      </c>
      <c r="Q97" s="0" t="n">
        <v>0.023705</v>
      </c>
      <c r="R97" s="0" t="n">
        <v>-0.006525</v>
      </c>
      <c r="S97" s="0" t="n">
        <v>-0.01132</v>
      </c>
      <c r="T97" s="0" t="n">
        <v>-0.013124</v>
      </c>
      <c r="U97" s="0" t="n">
        <v>-0.007296</v>
      </c>
      <c r="V97" s="0" t="n">
        <v>-0.006829</v>
      </c>
      <c r="W97" s="0" t="n">
        <v>-0.011331</v>
      </c>
      <c r="X97" s="0" t="n">
        <v>0.015725</v>
      </c>
      <c r="Y97" s="0" t="n">
        <v>-0.032191</v>
      </c>
      <c r="Z97" s="0" t="n">
        <v>0.010651</v>
      </c>
      <c r="AA97" s="0" t="n">
        <v>-0.01264</v>
      </c>
      <c r="AB97" s="0" t="n">
        <v>-0.015215</v>
      </c>
      <c r="AC97" s="0" t="n">
        <v>0.011666</v>
      </c>
      <c r="AD97" s="0" t="n">
        <v>-0.0032</v>
      </c>
      <c r="AE97" s="0" t="n">
        <v>0.01513</v>
      </c>
      <c r="AF97" s="0" t="n">
        <v>0.00435</v>
      </c>
      <c r="AG97" s="0" t="n">
        <v>0.003325</v>
      </c>
      <c r="AH97" s="0" t="n">
        <v>0.017579</v>
      </c>
      <c r="AI97" s="0" t="n">
        <v>-0.008709</v>
      </c>
      <c r="AJ97" s="0" t="n">
        <v>-0.014797</v>
      </c>
      <c r="AK97" s="0" t="n">
        <v>0.009177</v>
      </c>
      <c r="AL97" s="0" t="n">
        <v>-0.000299</v>
      </c>
      <c r="AM97" s="0" t="n">
        <v>-0.000941</v>
      </c>
      <c r="AN97" s="0" t="n">
        <v>0.008248</v>
      </c>
      <c r="AO97" s="0" t="n">
        <v>0.005679</v>
      </c>
      <c r="AP97" s="0" t="n">
        <v>-0.00774</v>
      </c>
      <c r="AQ97" s="0" t="n">
        <v>-0.007996</v>
      </c>
      <c r="AR97" s="0" t="n">
        <v>-0.027216</v>
      </c>
      <c r="AS97" s="0" t="n">
        <v>-0.002861</v>
      </c>
      <c r="AT97" s="0" t="n">
        <v>0.010879</v>
      </c>
      <c r="AU97" s="0" t="n">
        <v>0.00234</v>
      </c>
      <c r="AV97" s="0" t="n">
        <v>-0.004312</v>
      </c>
      <c r="AW97" s="0" t="n">
        <v>-0.017803</v>
      </c>
      <c r="AX97" s="0" t="n">
        <v>0.004833</v>
      </c>
      <c r="AY97" s="0" t="n">
        <v>-0.006422</v>
      </c>
      <c r="AZ97" s="0" t="n">
        <v>-0.014169</v>
      </c>
      <c r="BA97" s="0" t="n">
        <v>-0.020352</v>
      </c>
      <c r="BB97" s="0" t="n">
        <v>-0.016167</v>
      </c>
      <c r="BC97" s="0" t="n">
        <v>0.022482</v>
      </c>
      <c r="BD97" s="0" t="n">
        <v>0.00116</v>
      </c>
      <c r="BE97" s="0" t="n">
        <v>0.012564</v>
      </c>
      <c r="BF97" s="0" t="n">
        <v>-0.007403</v>
      </c>
      <c r="BG97" s="0" t="n">
        <v>-0.02502</v>
      </c>
      <c r="BH97" s="0" t="n">
        <v>-0.012158</v>
      </c>
      <c r="BI97" s="0" t="n">
        <v>-0.009573</v>
      </c>
      <c r="BJ97" s="0" t="n">
        <v>-0.01189</v>
      </c>
      <c r="BK97" s="0" t="n">
        <v>-0.001719</v>
      </c>
      <c r="BL97" s="0" t="n">
        <v>-0.003766</v>
      </c>
      <c r="BM97" s="0" t="n">
        <v>0.007782</v>
      </c>
      <c r="BN97" s="0" t="n">
        <v>-0.005811</v>
      </c>
      <c r="BO97" s="0" t="n">
        <v>0.009427</v>
      </c>
      <c r="BP97" s="0" t="n">
        <v>0.011995</v>
      </c>
      <c r="BQ97" s="0" t="n">
        <v>0.018348</v>
      </c>
      <c r="BR97" s="0" t="n">
        <v>-0.015049</v>
      </c>
      <c r="BS97" s="0" t="n">
        <v>0.015679</v>
      </c>
      <c r="BT97" s="0" t="n">
        <v>0.001761</v>
      </c>
      <c r="BU97" s="0" t="n">
        <v>0.007633</v>
      </c>
      <c r="BV97" s="0" t="n">
        <v>-0.011304</v>
      </c>
      <c r="BW97" s="0" t="n">
        <v>-0.00306</v>
      </c>
      <c r="BX97" s="0" t="n">
        <v>0.000959</v>
      </c>
      <c r="BY97" s="0" t="n">
        <v>-0.010347</v>
      </c>
      <c r="BZ97" s="0" t="n">
        <v>-0.031425</v>
      </c>
      <c r="CA97" s="0" t="n">
        <v>0.005366</v>
      </c>
      <c r="CB97" s="0" t="n">
        <v>0.00023</v>
      </c>
      <c r="CC97" s="0" t="n">
        <v>-0.000568</v>
      </c>
      <c r="CD97" s="0" t="n">
        <v>-0.02133</v>
      </c>
      <c r="CE97" s="0" t="n">
        <v>-0.009255</v>
      </c>
      <c r="CF97" s="0" t="n">
        <v>0.003984</v>
      </c>
      <c r="CG97" s="0" t="n">
        <v>0.01117</v>
      </c>
      <c r="CH97" s="0" t="n">
        <v>0.000997</v>
      </c>
      <c r="CI97" s="0" t="n">
        <v>0.002623</v>
      </c>
      <c r="CJ97" s="0" t="n">
        <v>-0.017601</v>
      </c>
      <c r="CK97" s="0" t="n">
        <v>0.02685</v>
      </c>
      <c r="CL97" s="0" t="n">
        <v>0.023684</v>
      </c>
      <c r="CM97" s="0" t="n">
        <v>-0.005231</v>
      </c>
      <c r="CN97" s="0" t="n">
        <v>0.005305</v>
      </c>
      <c r="CO97" s="0" t="n">
        <v>-0.012325</v>
      </c>
      <c r="CP97" s="0" t="n">
        <v>-0.007781</v>
      </c>
      <c r="CQ97" s="0" t="n">
        <v>0.009561</v>
      </c>
      <c r="CR97" s="0" t="n">
        <v>-0.014593</v>
      </c>
    </row>
    <row r="98" customFormat="false" ht="15" hidden="false" customHeight="false" outlineLevel="0" collapsed="false">
      <c r="A98" s="0" t="s">
        <v>6593</v>
      </c>
      <c r="B98" s="0" t="n">
        <v>0.00057</v>
      </c>
      <c r="C98" s="0" t="n">
        <v>0.00593</v>
      </c>
      <c r="D98" s="0" t="n">
        <v>-0.022259</v>
      </c>
      <c r="E98" s="0" t="n">
        <v>-0.006266</v>
      </c>
      <c r="F98" s="0" t="n">
        <v>0.013786</v>
      </c>
      <c r="G98" s="0" t="n">
        <v>0.002196</v>
      </c>
      <c r="H98" s="0" t="n">
        <v>0.009983</v>
      </c>
      <c r="I98" s="0" t="n">
        <v>0.006407</v>
      </c>
      <c r="J98" s="0" t="n">
        <v>-0.00364</v>
      </c>
      <c r="K98" s="0" t="n">
        <v>0.020138</v>
      </c>
      <c r="L98" s="0" t="n">
        <v>-0.006702</v>
      </c>
      <c r="M98" s="0" t="n">
        <v>-0.00126</v>
      </c>
      <c r="N98" s="0" t="n">
        <v>-0.005118</v>
      </c>
      <c r="O98" s="0" t="n">
        <v>0.018544</v>
      </c>
      <c r="P98" s="0" t="n">
        <v>-0.006383</v>
      </c>
      <c r="Q98" s="0" t="n">
        <v>-0.000962</v>
      </c>
      <c r="R98" s="0" t="n">
        <v>-0.005631</v>
      </c>
      <c r="S98" s="0" t="n">
        <v>-0.016896</v>
      </c>
      <c r="T98" s="0" t="n">
        <v>-0.000624</v>
      </c>
      <c r="U98" s="0" t="n">
        <v>-0.002938</v>
      </c>
      <c r="V98" s="0" t="n">
        <v>0.006905</v>
      </c>
      <c r="W98" s="0" t="n">
        <v>0.006703</v>
      </c>
      <c r="X98" s="0" t="n">
        <v>0.00152</v>
      </c>
      <c r="Y98" s="0" t="n">
        <v>-0.002162</v>
      </c>
      <c r="Z98" s="0" t="n">
        <v>-0.003417</v>
      </c>
      <c r="AA98" s="0" t="n">
        <v>0.029209</v>
      </c>
      <c r="AB98" s="0" t="n">
        <v>-0.004449</v>
      </c>
      <c r="AC98" s="0" t="n">
        <v>-0.02681</v>
      </c>
      <c r="AD98" s="0" t="n">
        <v>0.00522</v>
      </c>
      <c r="AE98" s="0" t="n">
        <v>0.013624</v>
      </c>
      <c r="AF98" s="0" t="n">
        <v>0.010299</v>
      </c>
      <c r="AG98" s="0" t="n">
        <v>-0.005671</v>
      </c>
      <c r="AH98" s="0" t="n">
        <v>-0.011485</v>
      </c>
      <c r="AI98" s="0" t="n">
        <v>0.01037</v>
      </c>
      <c r="AJ98" s="0" t="n">
        <v>-0.001166</v>
      </c>
      <c r="AK98" s="0" t="n">
        <v>-0.007863</v>
      </c>
      <c r="AL98" s="0" t="n">
        <v>0.010823</v>
      </c>
      <c r="AM98" s="0" t="n">
        <v>-0.004872</v>
      </c>
      <c r="AN98" s="0" t="n">
        <v>0.001299</v>
      </c>
      <c r="AO98" s="0" t="n">
        <v>-0.011559</v>
      </c>
      <c r="AP98" s="0" t="n">
        <v>-0.007227</v>
      </c>
      <c r="AQ98" s="0" t="n">
        <v>-0.00872</v>
      </c>
      <c r="AR98" s="0" t="n">
        <v>0.014162</v>
      </c>
      <c r="AS98" s="0" t="n">
        <v>-0.005291</v>
      </c>
      <c r="AT98" s="0" t="n">
        <v>-0.014874</v>
      </c>
      <c r="AU98" s="0" t="n">
        <v>0.002229</v>
      </c>
      <c r="AV98" s="0" t="n">
        <v>0.000627</v>
      </c>
      <c r="AW98" s="0" t="n">
        <v>0.002828</v>
      </c>
      <c r="AX98" s="0" t="n">
        <v>-0.010563</v>
      </c>
      <c r="AY98" s="0" t="n">
        <v>-0.006533</v>
      </c>
      <c r="AZ98" s="0" t="n">
        <v>0.026182</v>
      </c>
      <c r="BA98" s="0" t="n">
        <v>-0.003345</v>
      </c>
      <c r="BB98" s="0" t="n">
        <v>0.010886</v>
      </c>
      <c r="BC98" s="0" t="n">
        <v>-0.015723</v>
      </c>
      <c r="BD98" s="0" t="n">
        <v>-0.010826</v>
      </c>
      <c r="BE98" s="0" t="n">
        <v>-0.001157</v>
      </c>
      <c r="BF98" s="0" t="n">
        <v>-0.001788</v>
      </c>
      <c r="BG98" s="0" t="n">
        <v>0.014487</v>
      </c>
      <c r="BH98" s="0" t="n">
        <v>-0.002151</v>
      </c>
      <c r="BI98" s="0" t="n">
        <v>0.025867</v>
      </c>
      <c r="BJ98" s="0" t="n">
        <v>0.018322</v>
      </c>
      <c r="BK98" s="0" t="n">
        <v>-0.000758</v>
      </c>
      <c r="BL98" s="0" t="n">
        <v>0.010513</v>
      </c>
      <c r="BM98" s="0" t="n">
        <v>-0.014363</v>
      </c>
      <c r="BN98" s="0" t="n">
        <v>-0.008505</v>
      </c>
      <c r="BO98" s="0" t="n">
        <v>0.000996</v>
      </c>
      <c r="BP98" s="0" t="n">
        <v>0.010201</v>
      </c>
      <c r="BQ98" s="0" t="n">
        <v>-0.010771</v>
      </c>
      <c r="BR98" s="0" t="n">
        <v>0.007256</v>
      </c>
      <c r="BS98" s="0" t="n">
        <v>-0.008499</v>
      </c>
      <c r="BT98" s="0" t="n">
        <v>-0.009132</v>
      </c>
      <c r="BU98" s="0" t="n">
        <v>0.002367</v>
      </c>
      <c r="BV98" s="0" t="n">
        <v>-0.010883</v>
      </c>
      <c r="BW98" s="0" t="n">
        <v>0.000368</v>
      </c>
      <c r="BX98" s="0" t="n">
        <v>-0.000879</v>
      </c>
      <c r="BY98" s="0" t="n">
        <v>0.005883</v>
      </c>
      <c r="BZ98" s="0" t="n">
        <v>-0.000124</v>
      </c>
      <c r="CA98" s="0" t="n">
        <v>-0.002527</v>
      </c>
      <c r="CB98" s="0" t="n">
        <v>-0.006858</v>
      </c>
      <c r="CC98" s="0" t="n">
        <v>0.006115</v>
      </c>
      <c r="CD98" s="0" t="n">
        <v>0.000225</v>
      </c>
      <c r="CE98" s="0" t="n">
        <v>-0.002714</v>
      </c>
      <c r="CF98" s="0" t="n">
        <v>-0.009451</v>
      </c>
      <c r="CG98" s="0" t="n">
        <v>0.009501</v>
      </c>
      <c r="CH98" s="0" t="n">
        <v>0.011347</v>
      </c>
      <c r="CI98" s="0" t="n">
        <v>-0.00772</v>
      </c>
      <c r="CJ98" s="0" t="n">
        <v>0.007466</v>
      </c>
      <c r="CK98" s="0" t="n">
        <v>-0.001732</v>
      </c>
      <c r="CL98" s="0" t="n">
        <v>0.002826</v>
      </c>
      <c r="CM98" s="0" t="n">
        <v>-0.00772</v>
      </c>
      <c r="CN98" s="0" t="n">
        <v>0.004098</v>
      </c>
      <c r="CO98" s="0" t="n">
        <v>-0.019332</v>
      </c>
      <c r="CP98" s="0" t="n">
        <v>-0.00224</v>
      </c>
      <c r="CQ98" s="0" t="n">
        <v>-0.015337</v>
      </c>
      <c r="CR98" s="0" t="n">
        <v>-0.016174</v>
      </c>
      <c r="CS98" s="0" t="n">
        <v>0.005462</v>
      </c>
    </row>
    <row r="99" customFormat="false" ht="15" hidden="false" customHeight="false" outlineLevel="0" collapsed="false">
      <c r="A99" s="0" t="s">
        <v>6594</v>
      </c>
      <c r="B99" s="0" t="n">
        <v>0.02857</v>
      </c>
      <c r="C99" s="0" t="n">
        <v>0.02224</v>
      </c>
      <c r="D99" s="0" t="n">
        <v>0.002493</v>
      </c>
      <c r="E99" s="0" t="n">
        <v>-0.015322</v>
      </c>
      <c r="F99" s="0" t="n">
        <v>0.00971</v>
      </c>
      <c r="G99" s="0" t="n">
        <v>0.010897</v>
      </c>
      <c r="H99" s="0" t="n">
        <v>-0.005434</v>
      </c>
      <c r="I99" s="0" t="n">
        <v>-0.004345</v>
      </c>
      <c r="J99" s="0" t="n">
        <v>-0.004756</v>
      </c>
      <c r="K99" s="0" t="n">
        <v>-0.009105</v>
      </c>
      <c r="L99" s="0" t="n">
        <v>-0.006612</v>
      </c>
      <c r="M99" s="0" t="n">
        <v>0.005553</v>
      </c>
      <c r="N99" s="0" t="n">
        <v>0.014985</v>
      </c>
      <c r="O99" s="0" t="n">
        <v>-0.00309</v>
      </c>
      <c r="P99" s="0" t="n">
        <v>-0.005928</v>
      </c>
      <c r="Q99" s="0" t="n">
        <v>-0.014933</v>
      </c>
      <c r="R99" s="0" t="n">
        <v>-0.009721</v>
      </c>
      <c r="S99" s="0" t="n">
        <v>0.02287</v>
      </c>
      <c r="T99" s="0" t="n">
        <v>0.010316</v>
      </c>
      <c r="U99" s="0" t="n">
        <v>0.004557</v>
      </c>
      <c r="V99" s="0" t="n">
        <v>-0.005425</v>
      </c>
      <c r="W99" s="0" t="n">
        <v>-0.001328</v>
      </c>
      <c r="X99" s="0" t="n">
        <v>-0.020174</v>
      </c>
      <c r="Y99" s="0" t="n">
        <v>0.012211</v>
      </c>
      <c r="Z99" s="0" t="n">
        <v>-0.019119</v>
      </c>
      <c r="AA99" s="0" t="n">
        <v>-0.02197</v>
      </c>
      <c r="AB99" s="0" t="n">
        <v>-0.022411</v>
      </c>
      <c r="AC99" s="0" t="n">
        <v>0.008893</v>
      </c>
      <c r="AD99" s="0" t="n">
        <v>-0.019005</v>
      </c>
      <c r="AE99" s="0" t="n">
        <v>0.013546</v>
      </c>
      <c r="AF99" s="0" t="n">
        <v>0.018653</v>
      </c>
      <c r="AG99" s="0" t="n">
        <v>0.003117</v>
      </c>
      <c r="AH99" s="0" t="n">
        <v>0.000522</v>
      </c>
      <c r="AI99" s="0" t="n">
        <v>-0.000855</v>
      </c>
      <c r="AJ99" s="0" t="n">
        <v>-0.012619</v>
      </c>
      <c r="AK99" s="0" t="n">
        <v>0.004905</v>
      </c>
      <c r="AL99" s="0" t="n">
        <v>-0.011257</v>
      </c>
      <c r="AM99" s="0" t="n">
        <v>0.001</v>
      </c>
      <c r="AN99" s="0" t="n">
        <v>0.029386</v>
      </c>
      <c r="AO99" s="0" t="n">
        <v>0.022716</v>
      </c>
      <c r="AP99" s="0" t="n">
        <v>-0.017086</v>
      </c>
      <c r="AQ99" s="0" t="n">
        <v>-0.00283</v>
      </c>
      <c r="AR99" s="0" t="n">
        <v>0.011843</v>
      </c>
      <c r="AS99" s="0" t="n">
        <v>-0.00737</v>
      </c>
      <c r="AT99" s="0" t="n">
        <v>-0.017279</v>
      </c>
      <c r="AU99" s="0" t="n">
        <v>-0.001094</v>
      </c>
      <c r="AV99" s="0" t="n">
        <v>-0.01312</v>
      </c>
      <c r="AW99" s="0" t="n">
        <v>-0.006187</v>
      </c>
      <c r="AX99" s="0" t="n">
        <v>0.012686</v>
      </c>
      <c r="AY99" s="0" t="n">
        <v>-0.005778</v>
      </c>
      <c r="AZ99" s="0" t="n">
        <v>0.032383</v>
      </c>
      <c r="BA99" s="0" t="n">
        <v>0.001487</v>
      </c>
      <c r="BB99" s="0" t="n">
        <v>0.023398</v>
      </c>
      <c r="BC99" s="0" t="n">
        <v>0.002673</v>
      </c>
      <c r="BD99" s="0" t="n">
        <v>0.016958</v>
      </c>
      <c r="BE99" s="0" t="n">
        <v>0.006442</v>
      </c>
      <c r="BF99" s="0" t="n">
        <v>0.018724</v>
      </c>
      <c r="BG99" s="0" t="n">
        <v>0.011256</v>
      </c>
      <c r="BH99" s="0" t="n">
        <v>0.029843</v>
      </c>
      <c r="BI99" s="0" t="n">
        <v>-0.021393</v>
      </c>
      <c r="BJ99" s="0" t="n">
        <v>0.010475</v>
      </c>
      <c r="BK99" s="0" t="n">
        <v>0.011509</v>
      </c>
      <c r="BL99" s="0" t="n">
        <v>-0.004512</v>
      </c>
      <c r="BM99" s="0" t="n">
        <v>-0.012077</v>
      </c>
      <c r="BN99" s="0" t="n">
        <v>-0.001183</v>
      </c>
      <c r="BO99" s="0" t="n">
        <v>-0.006243</v>
      </c>
      <c r="BP99" s="0" t="n">
        <v>0.021464</v>
      </c>
      <c r="BQ99" s="0" t="n">
        <v>0.02994</v>
      </c>
      <c r="BR99" s="0" t="n">
        <v>-0.006658</v>
      </c>
      <c r="BS99" s="0" t="n">
        <v>-0.015151</v>
      </c>
      <c r="BT99" s="0" t="n">
        <v>-0.008122</v>
      </c>
      <c r="BU99" s="0" t="n">
        <v>-0.002008</v>
      </c>
      <c r="BV99" s="0" t="n">
        <v>-0.006996</v>
      </c>
      <c r="BW99" s="0" t="n">
        <v>-0.037668</v>
      </c>
      <c r="BX99" s="0" t="n">
        <v>-0.027199</v>
      </c>
      <c r="BY99" s="0" t="n">
        <v>0.016124</v>
      </c>
      <c r="BZ99" s="0" t="n">
        <v>0.004914</v>
      </c>
      <c r="CA99" s="0" t="n">
        <v>-0.001957</v>
      </c>
      <c r="CB99" s="0" t="n">
        <v>0.015877</v>
      </c>
      <c r="CC99" s="0" t="n">
        <v>-0.008577</v>
      </c>
      <c r="CD99" s="0" t="n">
        <v>0.00815</v>
      </c>
      <c r="CE99" s="0" t="n">
        <v>0.013347</v>
      </c>
      <c r="CF99" s="0" t="n">
        <v>0.017986</v>
      </c>
      <c r="CG99" s="0" t="n">
        <v>0.019183</v>
      </c>
      <c r="CH99" s="0" t="n">
        <v>-0.028589</v>
      </c>
      <c r="CI99" s="0" t="n">
        <v>0.003539</v>
      </c>
      <c r="CJ99" s="0" t="n">
        <v>-0.012973</v>
      </c>
      <c r="CK99" s="0" t="n">
        <v>0.003766</v>
      </c>
      <c r="CL99" s="0" t="n">
        <v>0.0006</v>
      </c>
      <c r="CM99" s="0" t="n">
        <v>-0.006457</v>
      </c>
      <c r="CN99" s="0" t="n">
        <v>0.009703</v>
      </c>
      <c r="CO99" s="0" t="n">
        <v>0.019178</v>
      </c>
      <c r="CP99" s="0" t="n">
        <v>-0.00977</v>
      </c>
      <c r="CQ99" s="0" t="n">
        <v>-0.013222</v>
      </c>
      <c r="CR99" s="0" t="n">
        <v>0.016608</v>
      </c>
      <c r="CS99" s="0" t="n">
        <v>0.017842</v>
      </c>
      <c r="CT99" s="0" t="n">
        <v>0.01075</v>
      </c>
    </row>
    <row r="100" customFormat="false" ht="15" hidden="false" customHeight="false" outlineLevel="0" collapsed="false">
      <c r="A100" s="0" t="s">
        <v>6595</v>
      </c>
      <c r="B100" s="0" t="n">
        <v>-0.015304</v>
      </c>
      <c r="C100" s="0" t="n">
        <v>-0.019881</v>
      </c>
      <c r="D100" s="0" t="n">
        <v>-0.001998</v>
      </c>
      <c r="E100" s="0" t="n">
        <v>0.001459</v>
      </c>
      <c r="F100" s="0" t="n">
        <v>-0.00758</v>
      </c>
      <c r="G100" s="0" t="n">
        <v>-0.000481</v>
      </c>
      <c r="H100" s="0" t="n">
        <v>0.009524</v>
      </c>
      <c r="I100" s="0" t="n">
        <v>-0.013796</v>
      </c>
      <c r="J100" s="0" t="n">
        <v>-0.008305</v>
      </c>
      <c r="K100" s="0" t="n">
        <v>0.014991</v>
      </c>
      <c r="L100" s="0" t="n">
        <v>-0.008852</v>
      </c>
      <c r="M100" s="0" t="n">
        <v>0.002238</v>
      </c>
      <c r="N100" s="0" t="n">
        <v>0.005103</v>
      </c>
      <c r="O100" s="0" t="n">
        <v>-0.038616</v>
      </c>
      <c r="P100" s="0" t="n">
        <v>0.00642</v>
      </c>
      <c r="Q100" s="0" t="n">
        <v>0.00913</v>
      </c>
      <c r="R100" s="0" t="n">
        <v>-0.004437</v>
      </c>
      <c r="S100" s="0" t="n">
        <v>-0.008933</v>
      </c>
      <c r="T100" s="0" t="n">
        <v>-0.006974</v>
      </c>
      <c r="U100" s="0" t="n">
        <v>-0.009508</v>
      </c>
      <c r="V100" s="0" t="n">
        <v>0.017875</v>
      </c>
      <c r="W100" s="0" t="n">
        <v>0.015522</v>
      </c>
      <c r="X100" s="0" t="n">
        <v>0.023808</v>
      </c>
      <c r="Y100" s="0" t="n">
        <v>-0.013142</v>
      </c>
      <c r="Z100" s="0" t="n">
        <v>0.008739</v>
      </c>
      <c r="AA100" s="0" t="n">
        <v>-0.015927</v>
      </c>
      <c r="AB100" s="0" t="n">
        <v>0.013509</v>
      </c>
      <c r="AC100" s="0" t="n">
        <v>0.018891</v>
      </c>
      <c r="AD100" s="0" t="n">
        <v>0.029657</v>
      </c>
      <c r="AE100" s="0" t="n">
        <v>-0.013956</v>
      </c>
      <c r="AF100" s="0" t="n">
        <v>-0.011537</v>
      </c>
      <c r="AG100" s="0" t="n">
        <v>-0.011628</v>
      </c>
      <c r="AH100" s="0" t="n">
        <v>-0.009281</v>
      </c>
      <c r="AI100" s="0" t="n">
        <v>-0.007396</v>
      </c>
      <c r="AJ100" s="0" t="n">
        <v>0.00019</v>
      </c>
      <c r="AK100" s="0" t="n">
        <v>0.00639</v>
      </c>
      <c r="AL100" s="0" t="n">
        <v>0.003702</v>
      </c>
      <c r="AM100" s="0" t="n">
        <v>-0.001241</v>
      </c>
      <c r="AN100" s="0" t="n">
        <v>0.005695</v>
      </c>
      <c r="AO100" s="0" t="n">
        <v>0.002738</v>
      </c>
      <c r="AP100" s="0" t="n">
        <v>0.01346</v>
      </c>
      <c r="AQ100" s="0" t="n">
        <v>-0.000234</v>
      </c>
      <c r="AR100" s="0" t="n">
        <v>0.005808</v>
      </c>
      <c r="AS100" s="0" t="n">
        <v>0.003289</v>
      </c>
      <c r="AT100" s="0" t="n">
        <v>0.013804</v>
      </c>
      <c r="AU100" s="0" t="n">
        <v>-0.00011</v>
      </c>
      <c r="AV100" s="0" t="n">
        <v>-0.012674</v>
      </c>
      <c r="AW100" s="0" t="n">
        <v>0.001247</v>
      </c>
      <c r="AX100" s="0" t="n">
        <v>-0.008904</v>
      </c>
      <c r="AY100" s="0" t="n">
        <v>-0.00296</v>
      </c>
      <c r="AZ100" s="0" t="n">
        <v>0.008643</v>
      </c>
      <c r="BA100" s="0" t="n">
        <v>0.027985</v>
      </c>
      <c r="BB100" s="0" t="n">
        <v>0.013632</v>
      </c>
      <c r="BC100" s="0" t="n">
        <v>-0.015667</v>
      </c>
      <c r="BD100" s="0" t="n">
        <v>-0.022831</v>
      </c>
      <c r="BE100" s="0" t="n">
        <v>-0.019985</v>
      </c>
      <c r="BF100" s="0" t="n">
        <v>0.003047</v>
      </c>
      <c r="BG100" s="0" t="n">
        <v>0.013852</v>
      </c>
      <c r="BH100" s="0" t="n">
        <v>-0.019696</v>
      </c>
      <c r="BI100" s="0" t="n">
        <v>-0.006017</v>
      </c>
      <c r="BJ100" s="0" t="n">
        <v>0.030271</v>
      </c>
      <c r="BK100" s="0" t="n">
        <v>-0.022981</v>
      </c>
      <c r="BL100" s="0" t="n">
        <v>-0.019115</v>
      </c>
      <c r="BM100" s="0" t="n">
        <v>0.010944</v>
      </c>
      <c r="BN100" s="0" t="n">
        <v>0.017538</v>
      </c>
      <c r="BO100" s="0" t="n">
        <v>0.010642</v>
      </c>
      <c r="BP100" s="0" t="n">
        <v>-0.007654</v>
      </c>
      <c r="BQ100" s="0" t="n">
        <v>-0.020173</v>
      </c>
      <c r="BR100" s="0" t="n">
        <v>0.004</v>
      </c>
      <c r="BS100" s="0" t="n">
        <v>0.009703</v>
      </c>
      <c r="BT100" s="0" t="n">
        <v>0.014899</v>
      </c>
      <c r="BU100" s="0" t="n">
        <v>-0.01463</v>
      </c>
      <c r="BV100" s="0" t="n">
        <v>0.004974</v>
      </c>
      <c r="BW100" s="0" t="n">
        <v>-0.011422</v>
      </c>
      <c r="BX100" s="0" t="n">
        <v>-0.017078</v>
      </c>
      <c r="BY100" s="0" t="n">
        <v>-0.01041</v>
      </c>
      <c r="BZ100" s="0" t="n">
        <v>-0.005926</v>
      </c>
      <c r="CA100" s="0" t="n">
        <v>-0.00248</v>
      </c>
      <c r="CB100" s="0" t="n">
        <v>0.002317</v>
      </c>
      <c r="CC100" s="0" t="n">
        <v>-0.005168</v>
      </c>
      <c r="CD100" s="0" t="n">
        <v>-0.009967</v>
      </c>
      <c r="CE100" s="0" t="n">
        <v>-0.001256</v>
      </c>
      <c r="CF100" s="0" t="n">
        <v>0.024882</v>
      </c>
      <c r="CG100" s="0" t="n">
        <v>-0.015543</v>
      </c>
      <c r="CH100" s="0" t="n">
        <v>-0.017577</v>
      </c>
      <c r="CI100" s="0" t="n">
        <v>-0.001927</v>
      </c>
      <c r="CJ100" s="0" t="n">
        <v>-0.007689</v>
      </c>
      <c r="CK100" s="0" t="n">
        <v>0.0155</v>
      </c>
      <c r="CL100" s="0" t="n">
        <v>0.016096</v>
      </c>
      <c r="CM100" s="0" t="n">
        <v>-0.006614</v>
      </c>
      <c r="CN100" s="0" t="n">
        <v>-0.00059</v>
      </c>
      <c r="CO100" s="0" t="n">
        <v>0.00504</v>
      </c>
      <c r="CP100" s="0" t="n">
        <v>-0.002204</v>
      </c>
      <c r="CQ100" s="0" t="n">
        <v>0.014636</v>
      </c>
      <c r="CR100" s="0" t="n">
        <v>0.003081</v>
      </c>
      <c r="CS100" s="0" t="n">
        <v>0.007238</v>
      </c>
      <c r="CT100" s="0" t="n">
        <v>-0.012546</v>
      </c>
      <c r="CU100" s="0" t="n">
        <v>0.031753</v>
      </c>
    </row>
    <row r="101" customFormat="false" ht="15" hidden="false" customHeight="false" outlineLevel="0" collapsed="false">
      <c r="A101" s="0" t="s">
        <v>6596</v>
      </c>
      <c r="B101" s="0" t="n">
        <v>-0.002583</v>
      </c>
      <c r="C101" s="0" t="n">
        <v>-0.002849</v>
      </c>
      <c r="D101" s="0" t="n">
        <v>-0.008784</v>
      </c>
      <c r="E101" s="0" t="n">
        <v>0.009714</v>
      </c>
      <c r="F101" s="0" t="n">
        <v>0.030252</v>
      </c>
      <c r="G101" s="0" t="n">
        <v>0.006048</v>
      </c>
      <c r="H101" s="0" t="n">
        <v>0.032704</v>
      </c>
      <c r="I101" s="0" t="n">
        <v>-0.021679</v>
      </c>
      <c r="J101" s="0" t="n">
        <v>-0.027351</v>
      </c>
      <c r="K101" s="0" t="n">
        <v>-0.009935</v>
      </c>
      <c r="L101" s="0" t="n">
        <v>-0.025446</v>
      </c>
      <c r="M101" s="0" t="n">
        <v>-0.003339</v>
      </c>
      <c r="N101" s="0" t="n">
        <v>-0.004858</v>
      </c>
      <c r="O101" s="0" t="n">
        <v>-0.00944</v>
      </c>
      <c r="P101" s="0" t="n">
        <v>-0.003392</v>
      </c>
      <c r="Q101" s="0" t="n">
        <v>-0.003198</v>
      </c>
      <c r="R101" s="0" t="n">
        <v>-0.023181</v>
      </c>
      <c r="S101" s="0" t="n">
        <v>-0.006211</v>
      </c>
      <c r="T101" s="0" t="n">
        <v>0.019129</v>
      </c>
      <c r="U101" s="0" t="n">
        <v>-0.023415</v>
      </c>
      <c r="V101" s="0" t="n">
        <v>0.00473</v>
      </c>
      <c r="W101" s="0" t="n">
        <v>0.00399</v>
      </c>
      <c r="X101" s="0" t="n">
        <v>0.005819</v>
      </c>
      <c r="Y101" s="0" t="n">
        <v>-0.005278</v>
      </c>
      <c r="Z101" s="0" t="n">
        <v>-0.004362</v>
      </c>
      <c r="AA101" s="0" t="n">
        <v>-0.004828</v>
      </c>
      <c r="AB101" s="0" t="n">
        <v>0.008168</v>
      </c>
      <c r="AC101" s="0" t="n">
        <v>0.000145</v>
      </c>
      <c r="AD101" s="0" t="n">
        <v>0.00051</v>
      </c>
      <c r="AE101" s="0" t="n">
        <v>-0.02007</v>
      </c>
      <c r="AF101" s="0" t="n">
        <v>0.010266</v>
      </c>
      <c r="AG101" s="0" t="n">
        <v>0.014918</v>
      </c>
      <c r="AH101" s="0" t="n">
        <v>0.002332</v>
      </c>
      <c r="AI101" s="0" t="n">
        <v>-0.013274</v>
      </c>
      <c r="AJ101" s="0" t="n">
        <v>-0.001892</v>
      </c>
      <c r="AK101" s="0" t="n">
        <v>0.012129</v>
      </c>
      <c r="AL101" s="0" t="n">
        <v>-0.030126</v>
      </c>
      <c r="AM101" s="0" t="n">
        <v>-0.006044</v>
      </c>
      <c r="AN101" s="0" t="n">
        <v>-0.01644</v>
      </c>
      <c r="AO101" s="0" t="n">
        <v>-0.003978</v>
      </c>
      <c r="AP101" s="0" t="n">
        <v>-0.012001</v>
      </c>
      <c r="AQ101" s="0" t="n">
        <v>-0.006885</v>
      </c>
      <c r="AR101" s="0" t="n">
        <v>-0.002994</v>
      </c>
      <c r="AS101" s="0" t="n">
        <v>-0.032386</v>
      </c>
      <c r="AT101" s="0" t="n">
        <v>0.012937</v>
      </c>
      <c r="AU101" s="0" t="n">
        <v>0.008966</v>
      </c>
      <c r="AV101" s="0" t="n">
        <v>-0.003201</v>
      </c>
      <c r="AW101" s="0" t="n">
        <v>-0.014274</v>
      </c>
      <c r="AX101" s="0" t="n">
        <v>-0.004805</v>
      </c>
      <c r="AY101" s="0" t="n">
        <v>0.022686</v>
      </c>
      <c r="AZ101" s="0" t="n">
        <v>0.004377</v>
      </c>
      <c r="BA101" s="0" t="n">
        <v>0.022982</v>
      </c>
      <c r="BB101" s="0" t="n">
        <v>-0.010995</v>
      </c>
      <c r="BC101" s="0" t="n">
        <v>0.013978</v>
      </c>
      <c r="BD101" s="0" t="n">
        <v>-0.008971</v>
      </c>
      <c r="BE101" s="0" t="n">
        <v>-0.00648</v>
      </c>
      <c r="BF101" s="0" t="n">
        <v>-0.011935</v>
      </c>
      <c r="BG101" s="0" t="n">
        <v>0.001289</v>
      </c>
      <c r="BH101" s="0" t="n">
        <v>0.012315</v>
      </c>
      <c r="BI101" s="0" t="n">
        <v>0.00583</v>
      </c>
      <c r="BJ101" s="0" t="n">
        <v>-0.00863</v>
      </c>
      <c r="BK101" s="0" t="n">
        <v>0.006111</v>
      </c>
      <c r="BL101" s="0" t="n">
        <v>0.019382</v>
      </c>
      <c r="BM101" s="0" t="n">
        <v>-0.014791</v>
      </c>
      <c r="BN101" s="0" t="n">
        <v>0.023752</v>
      </c>
      <c r="BO101" s="0" t="n">
        <v>0.003422</v>
      </c>
      <c r="BP101" s="0" t="n">
        <v>-0.007586</v>
      </c>
      <c r="BQ101" s="0" t="n">
        <v>0.000368</v>
      </c>
      <c r="BR101" s="0" t="n">
        <v>0.005681</v>
      </c>
      <c r="BS101" s="0" t="n">
        <v>0.000283</v>
      </c>
      <c r="BT101" s="0" t="n">
        <v>0.007442</v>
      </c>
      <c r="BU101" s="0" t="n">
        <v>-0.005494</v>
      </c>
      <c r="BV101" s="0" t="n">
        <v>-0.023317</v>
      </c>
      <c r="BW101" s="0" t="n">
        <v>-0.015386</v>
      </c>
      <c r="BX101" s="0" t="n">
        <v>-0.013517</v>
      </c>
      <c r="BY101" s="0" t="n">
        <v>0.01352</v>
      </c>
      <c r="BZ101" s="0" t="n">
        <v>-0.017145</v>
      </c>
      <c r="CA101" s="0" t="n">
        <v>0.016055</v>
      </c>
      <c r="CB101" s="0" t="n">
        <v>0.001043</v>
      </c>
      <c r="CC101" s="0" t="n">
        <v>0.041124</v>
      </c>
      <c r="CD101" s="0" t="n">
        <v>-0.025255</v>
      </c>
      <c r="CE101" s="0" t="n">
        <v>-0.014895</v>
      </c>
      <c r="CF101" s="0" t="n">
        <v>-0.000581</v>
      </c>
      <c r="CG101" s="0" t="n">
        <v>0.005073</v>
      </c>
      <c r="CH101" s="0" t="n">
        <v>0.000765</v>
      </c>
      <c r="CI101" s="0" t="n">
        <v>-0.008088</v>
      </c>
      <c r="CJ101" s="0" t="n">
        <v>0.024926</v>
      </c>
      <c r="CK101" s="0" t="n">
        <v>-0.030655</v>
      </c>
      <c r="CL101" s="0" t="n">
        <v>-0.042421</v>
      </c>
      <c r="CM101" s="0" t="n">
        <v>-0.009801</v>
      </c>
      <c r="CN101" s="0" t="n">
        <v>-0.004364</v>
      </c>
      <c r="CO101" s="0" t="n">
        <v>-0.018469</v>
      </c>
      <c r="CP101" s="0" t="n">
        <v>0.000879</v>
      </c>
      <c r="CQ101" s="0" t="n">
        <v>0.008125</v>
      </c>
      <c r="CR101" s="0" t="n">
        <v>-0.014856</v>
      </c>
      <c r="CS101" s="0" t="n">
        <v>-0.004822</v>
      </c>
      <c r="CT101" s="0" t="n">
        <v>0.010701</v>
      </c>
      <c r="CU101" s="0" t="n">
        <v>0.012075</v>
      </c>
      <c r="CV101" s="0" t="n">
        <v>0.002704</v>
      </c>
    </row>
    <row r="102" customFormat="false" ht="15" hidden="false" customHeight="false" outlineLevel="0" collapsed="false">
      <c r="A102" s="0" t="s">
        <v>6597</v>
      </c>
      <c r="B102" s="0" t="n">
        <v>-0.003036</v>
      </c>
      <c r="C102" s="0" t="n">
        <v>0.003297</v>
      </c>
      <c r="D102" s="0" t="n">
        <v>0.023054</v>
      </c>
      <c r="E102" s="0" t="n">
        <v>-0.001062</v>
      </c>
      <c r="F102" s="0" t="n">
        <v>-0.01305</v>
      </c>
      <c r="G102" s="0" t="n">
        <v>-0.019387</v>
      </c>
      <c r="H102" s="0" t="n">
        <v>-0.015832</v>
      </c>
      <c r="I102" s="0" t="n">
        <v>-0.004531</v>
      </c>
      <c r="J102" s="0" t="n">
        <v>0.001275</v>
      </c>
      <c r="K102" s="0" t="n">
        <v>-0.029177</v>
      </c>
      <c r="L102" s="0" t="n">
        <v>0.010402</v>
      </c>
      <c r="M102" s="0" t="n">
        <v>-0.010219</v>
      </c>
      <c r="N102" s="0" t="n">
        <v>0.00248</v>
      </c>
      <c r="O102" s="0" t="n">
        <v>-0.013056</v>
      </c>
      <c r="P102" s="0" t="n">
        <v>-0.005287</v>
      </c>
      <c r="Q102" s="0" t="n">
        <v>-0.000102</v>
      </c>
      <c r="R102" s="0" t="n">
        <v>0.014817</v>
      </c>
      <c r="S102" s="0" t="n">
        <v>0.016235</v>
      </c>
      <c r="T102" s="0" t="n">
        <v>-0.007068</v>
      </c>
      <c r="U102" s="0" t="n">
        <v>-0.002078</v>
      </c>
      <c r="V102" s="0" t="n">
        <v>-0.019047</v>
      </c>
      <c r="W102" s="0" t="n">
        <v>-0.020325</v>
      </c>
      <c r="X102" s="0" t="n">
        <v>-0.001382</v>
      </c>
      <c r="Y102" s="0" t="n">
        <v>-0.005711</v>
      </c>
      <c r="Z102" s="0" t="n">
        <v>-0.019304</v>
      </c>
      <c r="AA102" s="0" t="n">
        <v>-0.012345</v>
      </c>
      <c r="AB102" s="0" t="n">
        <v>0.031689</v>
      </c>
      <c r="AC102" s="0" t="n">
        <v>-0.016677</v>
      </c>
      <c r="AD102" s="0" t="n">
        <v>-0.006755</v>
      </c>
      <c r="AE102" s="0" t="n">
        <v>0.007448</v>
      </c>
      <c r="AF102" s="0" t="n">
        <v>0.01578</v>
      </c>
      <c r="AG102" s="0" t="n">
        <v>-0.022119</v>
      </c>
      <c r="AH102" s="0" t="n">
        <v>0.013815</v>
      </c>
      <c r="AI102" s="0" t="n">
        <v>-0.004266</v>
      </c>
      <c r="AJ102" s="0" t="n">
        <v>-0.001517</v>
      </c>
      <c r="AK102" s="0" t="n">
        <v>0.001495</v>
      </c>
      <c r="AL102" s="0" t="n">
        <v>-0.007142</v>
      </c>
      <c r="AM102" s="0" t="n">
        <v>-0.00026</v>
      </c>
      <c r="AN102" s="0" t="n">
        <v>-0.02762</v>
      </c>
      <c r="AO102" s="0" t="n">
        <v>-0.006828</v>
      </c>
      <c r="AP102" s="0" t="n">
        <v>-0.004909</v>
      </c>
      <c r="AQ102" s="0" t="n">
        <v>0.009346</v>
      </c>
      <c r="AR102" s="0" t="n">
        <v>0.000876</v>
      </c>
      <c r="AS102" s="0" t="n">
        <v>-0.003255</v>
      </c>
      <c r="AT102" s="0" t="n">
        <v>0.020697</v>
      </c>
      <c r="AU102" s="0" t="n">
        <v>0.032582</v>
      </c>
      <c r="AV102" s="0" t="n">
        <v>-0.004706</v>
      </c>
      <c r="AW102" s="0" t="n">
        <v>0.019427</v>
      </c>
      <c r="AX102" s="0" t="n">
        <v>0.000139</v>
      </c>
      <c r="AY102" s="0" t="n">
        <v>-0.035926</v>
      </c>
      <c r="AZ102" s="0" t="n">
        <v>0.016073</v>
      </c>
      <c r="BA102" s="0" t="n">
        <v>0.006876</v>
      </c>
      <c r="BB102" s="0" t="n">
        <v>-0.014949</v>
      </c>
      <c r="BC102" s="0" t="n">
        <v>-0.018177</v>
      </c>
      <c r="BD102" s="0" t="n">
        <v>0.01456</v>
      </c>
      <c r="BE102" s="0" t="n">
        <v>-0.000193</v>
      </c>
      <c r="BF102" s="0" t="n">
        <v>0.015852</v>
      </c>
      <c r="BG102" s="0" t="n">
        <v>-0.010429</v>
      </c>
      <c r="BH102" s="0" t="n">
        <v>0.001122</v>
      </c>
      <c r="BI102" s="0" t="n">
        <v>0.004503</v>
      </c>
      <c r="BJ102" s="0" t="n">
        <v>-0.023572</v>
      </c>
      <c r="BK102" s="0" t="n">
        <v>-0.009638</v>
      </c>
      <c r="BL102" s="0" t="n">
        <v>-0.011684</v>
      </c>
      <c r="BM102" s="0" t="n">
        <v>-0.00205</v>
      </c>
      <c r="BN102" s="0" t="n">
        <v>0.017981</v>
      </c>
      <c r="BO102" s="0" t="n">
        <v>0.014991</v>
      </c>
      <c r="BP102" s="0" t="n">
        <v>-0.013661</v>
      </c>
      <c r="BQ102" s="0" t="n">
        <v>-0.023219</v>
      </c>
      <c r="BR102" s="0" t="n">
        <v>0.010356</v>
      </c>
      <c r="BS102" s="0" t="n">
        <v>0.009523</v>
      </c>
      <c r="BT102" s="0" t="n">
        <v>-0.002395</v>
      </c>
      <c r="BU102" s="0" t="n">
        <v>0.019317</v>
      </c>
      <c r="BV102" s="0" t="n">
        <v>0.008104</v>
      </c>
      <c r="BW102" s="0" t="n">
        <v>0.022345</v>
      </c>
      <c r="BX102" s="0" t="n">
        <v>0.012389</v>
      </c>
      <c r="BY102" s="0" t="n">
        <v>0.000245</v>
      </c>
      <c r="BZ102" s="0" t="n">
        <v>-0.009245</v>
      </c>
      <c r="CA102" s="0" t="n">
        <v>-0.016718</v>
      </c>
      <c r="CB102" s="0" t="n">
        <v>0.00061</v>
      </c>
      <c r="CC102" s="0" t="n">
        <v>0.005225</v>
      </c>
      <c r="CD102" s="0" t="n">
        <v>0.012458</v>
      </c>
      <c r="CE102" s="0" t="n">
        <v>-0.0078</v>
      </c>
      <c r="CF102" s="0" t="n">
        <v>0.027475</v>
      </c>
      <c r="CG102" s="0" t="n">
        <v>-0.021774</v>
      </c>
      <c r="CH102" s="0" t="n">
        <v>0.026401</v>
      </c>
      <c r="CI102" s="0" t="n">
        <v>-0.012283</v>
      </c>
      <c r="CJ102" s="0" t="n">
        <v>-0.007783</v>
      </c>
      <c r="CK102" s="0" t="n">
        <v>-0.007169</v>
      </c>
      <c r="CL102" s="0" t="n">
        <v>-0.00281</v>
      </c>
      <c r="CM102" s="0" t="n">
        <v>0.00297</v>
      </c>
      <c r="CN102" s="0" t="n">
        <v>0.010377</v>
      </c>
      <c r="CO102" s="0" t="n">
        <v>-0.002507</v>
      </c>
      <c r="CP102" s="0" t="n">
        <v>-0.001398</v>
      </c>
      <c r="CQ102" s="0" t="n">
        <v>0.020454</v>
      </c>
      <c r="CR102" s="0" t="n">
        <v>0.001374</v>
      </c>
      <c r="CS102" s="0" t="n">
        <v>-0.01973</v>
      </c>
      <c r="CT102" s="0" t="n">
        <v>-0.004</v>
      </c>
      <c r="CU102" s="0" t="n">
        <v>0.006935</v>
      </c>
      <c r="CV102" s="0" t="n">
        <v>-0.018955</v>
      </c>
      <c r="CW102" s="0" t="n">
        <v>-0.004915</v>
      </c>
    </row>
    <row r="103" customFormat="false" ht="15" hidden="false" customHeight="false" outlineLevel="0" collapsed="false">
      <c r="A103" s="0" t="s">
        <v>6598</v>
      </c>
      <c r="B103" s="0" t="n">
        <v>0.003948</v>
      </c>
      <c r="C103" s="0" t="n">
        <v>0.002451</v>
      </c>
      <c r="D103" s="0" t="n">
        <v>-0.006371</v>
      </c>
      <c r="E103" s="0" t="n">
        <v>-0.001824</v>
      </c>
      <c r="F103" s="0" t="n">
        <v>-0.019601</v>
      </c>
      <c r="G103" s="0" t="n">
        <v>-0.004813</v>
      </c>
      <c r="H103" s="0" t="n">
        <v>0.024377</v>
      </c>
      <c r="I103" s="0" t="n">
        <v>-0.005707</v>
      </c>
      <c r="J103" s="0" t="n">
        <v>-0.014414</v>
      </c>
      <c r="K103" s="0" t="n">
        <v>0.022857</v>
      </c>
      <c r="L103" s="0" t="n">
        <v>-0.009578</v>
      </c>
      <c r="M103" s="0" t="n">
        <v>-0.020532</v>
      </c>
      <c r="N103" s="0" t="n">
        <v>0.000448</v>
      </c>
      <c r="O103" s="0" t="n">
        <v>-0.011027</v>
      </c>
      <c r="P103" s="0" t="n">
        <v>-0.020273</v>
      </c>
      <c r="Q103" s="0" t="n">
        <v>-0.013103</v>
      </c>
      <c r="R103" s="0" t="n">
        <v>0.002891</v>
      </c>
      <c r="S103" s="0" t="n">
        <v>0.015058</v>
      </c>
      <c r="T103" s="0" t="n">
        <v>-0.002333</v>
      </c>
      <c r="U103" s="0" t="n">
        <v>-0.021529</v>
      </c>
      <c r="V103" s="0" t="n">
        <v>0.019102</v>
      </c>
      <c r="W103" s="0" t="n">
        <v>0.024274</v>
      </c>
      <c r="X103" s="0" t="n">
        <v>0.023829</v>
      </c>
      <c r="Y103" s="0" t="n">
        <v>-0.006888</v>
      </c>
      <c r="Z103" s="0" t="n">
        <v>-0.01831</v>
      </c>
      <c r="AA103" s="0" t="n">
        <v>0.001392</v>
      </c>
      <c r="AB103" s="0" t="n">
        <v>-0.02207</v>
      </c>
      <c r="AC103" s="0" t="n">
        <v>0.014395</v>
      </c>
      <c r="AD103" s="0" t="n">
        <v>-0.009599</v>
      </c>
      <c r="AE103" s="0" t="n">
        <v>0.007884</v>
      </c>
      <c r="AF103" s="0" t="n">
        <v>-0.002596</v>
      </c>
      <c r="AG103" s="0" t="n">
        <v>-0.006856</v>
      </c>
      <c r="AH103" s="0" t="n">
        <v>-0.012936</v>
      </c>
      <c r="AI103" s="0" t="n">
        <v>-0.015654</v>
      </c>
      <c r="AJ103" s="0" t="n">
        <v>0.03063</v>
      </c>
      <c r="AK103" s="0" t="n">
        <v>-0.020643</v>
      </c>
      <c r="AL103" s="0" t="n">
        <v>0.012105</v>
      </c>
      <c r="AM103" s="0" t="n">
        <v>-0.017561</v>
      </c>
      <c r="AN103" s="0" t="n">
        <v>0.031249</v>
      </c>
      <c r="AO103" s="0" t="n">
        <v>0.000302</v>
      </c>
      <c r="AP103" s="0" t="n">
        <v>-0.003935</v>
      </c>
      <c r="AQ103" s="0" t="n">
        <v>-0.025691</v>
      </c>
      <c r="AR103" s="0" t="n">
        <v>-0.000735</v>
      </c>
      <c r="AS103" s="0" t="n">
        <v>0.00793</v>
      </c>
      <c r="AT103" s="0" t="n">
        <v>0.00259</v>
      </c>
      <c r="AU103" s="0" t="n">
        <v>-0.021715</v>
      </c>
      <c r="AV103" s="0" t="n">
        <v>0.001642</v>
      </c>
      <c r="AW103" s="0" t="n">
        <v>-0.012924</v>
      </c>
      <c r="AX103" s="0" t="n">
        <v>-0.003187</v>
      </c>
      <c r="AY103" s="0" t="n">
        <v>-0.021652</v>
      </c>
      <c r="AZ103" s="0" t="n">
        <v>-0.007649</v>
      </c>
      <c r="BA103" s="0" t="n">
        <v>0.007491</v>
      </c>
      <c r="BB103" s="0" t="n">
        <v>-0.007526</v>
      </c>
      <c r="BC103" s="0" t="n">
        <v>-0.008114</v>
      </c>
      <c r="BD103" s="0" t="n">
        <v>-0.018893</v>
      </c>
      <c r="BE103" s="0" t="n">
        <v>0.02013</v>
      </c>
      <c r="BF103" s="0" t="n">
        <v>0.015213</v>
      </c>
      <c r="BG103" s="0" t="n">
        <v>0.021426</v>
      </c>
      <c r="BH103" s="0" t="n">
        <v>0.002136</v>
      </c>
      <c r="BI103" s="0" t="n">
        <v>0.01076</v>
      </c>
      <c r="BJ103" s="0" t="n">
        <v>-0.025823</v>
      </c>
      <c r="BK103" s="0" t="n">
        <v>-0.004365</v>
      </c>
      <c r="BL103" s="0" t="n">
        <v>3.9E-005</v>
      </c>
      <c r="BM103" s="0" t="n">
        <v>-0.004839</v>
      </c>
      <c r="BN103" s="0" t="n">
        <v>-0.007919</v>
      </c>
      <c r="BO103" s="0" t="n">
        <v>0.010488</v>
      </c>
      <c r="BP103" s="0" t="n">
        <v>0.010962</v>
      </c>
      <c r="BQ103" s="0" t="n">
        <v>0.008465</v>
      </c>
      <c r="BR103" s="0" t="n">
        <v>0.013028</v>
      </c>
      <c r="BS103" s="0" t="n">
        <v>-0.018035</v>
      </c>
      <c r="BT103" s="0" t="n">
        <v>0.019003</v>
      </c>
      <c r="BU103" s="0" t="n">
        <v>0.004786</v>
      </c>
      <c r="BV103" s="0" t="n">
        <v>0.006336</v>
      </c>
      <c r="BW103" s="0" t="n">
        <v>-0.01538</v>
      </c>
      <c r="BX103" s="0" t="n">
        <v>-0.010287</v>
      </c>
      <c r="BY103" s="0" t="n">
        <v>-0.003081</v>
      </c>
      <c r="BZ103" s="0" t="n">
        <v>-0.020634</v>
      </c>
      <c r="CA103" s="0" t="n">
        <v>0.008623</v>
      </c>
      <c r="CB103" s="0" t="n">
        <v>0.020395</v>
      </c>
      <c r="CC103" s="0" t="n">
        <v>0.003307</v>
      </c>
      <c r="CD103" s="0" t="n">
        <v>0.003595</v>
      </c>
      <c r="CE103" s="0" t="n">
        <v>0.00876</v>
      </c>
      <c r="CF103" s="0" t="n">
        <v>-0.005921</v>
      </c>
      <c r="CG103" s="0" t="n">
        <v>0.005172</v>
      </c>
      <c r="CH103" s="0" t="n">
        <v>0.031137</v>
      </c>
      <c r="CI103" s="0" t="n">
        <v>-0.020496</v>
      </c>
      <c r="CJ103" s="0" t="n">
        <v>-0.007885</v>
      </c>
      <c r="CK103" s="0" t="n">
        <v>0.007486</v>
      </c>
      <c r="CL103" s="0" t="n">
        <v>0.00647</v>
      </c>
      <c r="CM103" s="0" t="n">
        <v>0.030822</v>
      </c>
      <c r="CN103" s="0" t="n">
        <v>-0.001289</v>
      </c>
      <c r="CO103" s="0" t="n">
        <v>-0.000459</v>
      </c>
      <c r="CP103" s="0" t="n">
        <v>0.018252</v>
      </c>
      <c r="CQ103" s="0" t="n">
        <v>-0.001147</v>
      </c>
      <c r="CR103" s="0" t="n">
        <v>0.019009</v>
      </c>
      <c r="CS103" s="0" t="n">
        <v>-0.004245</v>
      </c>
      <c r="CT103" s="0" t="n">
        <v>-0.002356</v>
      </c>
      <c r="CU103" s="0" t="n">
        <v>0.02027</v>
      </c>
      <c r="CV103" s="0" t="n">
        <v>0.001905</v>
      </c>
      <c r="CW103" s="0" t="n">
        <v>0.01487</v>
      </c>
      <c r="CX103" s="0" t="n">
        <v>0.011485</v>
      </c>
    </row>
    <row r="104" customFormat="false" ht="15" hidden="false" customHeight="false" outlineLevel="0" collapsed="false">
      <c r="A104" s="0" t="s">
        <v>6599</v>
      </c>
      <c r="B104" s="0" t="n">
        <v>0.010218</v>
      </c>
      <c r="C104" s="0" t="n">
        <v>0.007398</v>
      </c>
      <c r="D104" s="0" t="n">
        <v>-0.002276</v>
      </c>
      <c r="E104" s="0" t="n">
        <v>0.010316</v>
      </c>
      <c r="F104" s="0" t="n">
        <v>0.021392</v>
      </c>
      <c r="G104" s="0" t="n">
        <v>0.002282</v>
      </c>
      <c r="H104" s="0" t="n">
        <v>0.023985</v>
      </c>
      <c r="I104" s="0" t="n">
        <v>-0.012773</v>
      </c>
      <c r="J104" s="0" t="n">
        <v>0.000781</v>
      </c>
      <c r="K104" s="0" t="n">
        <v>0.003115</v>
      </c>
      <c r="L104" s="0" t="n">
        <v>0.021195</v>
      </c>
      <c r="M104" s="0" t="n">
        <v>0.003261</v>
      </c>
      <c r="N104" s="0" t="n">
        <v>0.021399</v>
      </c>
      <c r="O104" s="0" t="n">
        <v>0.003997</v>
      </c>
      <c r="P104" s="0" t="n">
        <v>-0.00239</v>
      </c>
      <c r="Q104" s="0" t="n">
        <v>0.010408</v>
      </c>
      <c r="R104" s="0" t="n">
        <v>-0.020076</v>
      </c>
      <c r="S104" s="0" t="n">
        <v>0.009291</v>
      </c>
      <c r="T104" s="0" t="n">
        <v>0.016087</v>
      </c>
      <c r="U104" s="0" t="n">
        <v>-0.019234</v>
      </c>
      <c r="V104" s="0" t="n">
        <v>-0.012554</v>
      </c>
      <c r="W104" s="0" t="n">
        <v>-0.006307</v>
      </c>
      <c r="X104" s="0" t="n">
        <v>0.016987</v>
      </c>
      <c r="Y104" s="0" t="n">
        <v>0.005081</v>
      </c>
      <c r="Z104" s="0" t="n">
        <v>0.002903</v>
      </c>
      <c r="AA104" s="0" t="n">
        <v>0.004762</v>
      </c>
      <c r="AB104" s="0" t="n">
        <v>0.002709</v>
      </c>
      <c r="AC104" s="0" t="n">
        <v>0.020989</v>
      </c>
      <c r="AD104" s="0" t="n">
        <v>0.017779</v>
      </c>
      <c r="AE104" s="0" t="n">
        <v>-0.009708</v>
      </c>
      <c r="AF104" s="0" t="n">
        <v>-0.012663</v>
      </c>
      <c r="AG104" s="0" t="n">
        <v>-0.005344</v>
      </c>
      <c r="AH104" s="0" t="n">
        <v>0.002258</v>
      </c>
      <c r="AI104" s="0" t="n">
        <v>-0.00517</v>
      </c>
      <c r="AJ104" s="0" t="n">
        <v>0.010478</v>
      </c>
      <c r="AK104" s="0" t="n">
        <v>-0.026985</v>
      </c>
      <c r="AL104" s="0" t="n">
        <v>-0.003337</v>
      </c>
      <c r="AM104" s="0" t="n">
        <v>-0.004517</v>
      </c>
      <c r="AN104" s="0" t="n">
        <v>-0.002315</v>
      </c>
      <c r="AO104" s="0" t="n">
        <v>0.005577</v>
      </c>
      <c r="AP104" s="0" t="n">
        <v>-0.004611</v>
      </c>
      <c r="AQ104" s="0" t="n">
        <v>0.015839</v>
      </c>
      <c r="AR104" s="0" t="n">
        <v>0.007931</v>
      </c>
      <c r="AS104" s="0" t="n">
        <v>-0.004287</v>
      </c>
      <c r="AT104" s="0" t="n">
        <v>0.015366</v>
      </c>
      <c r="AU104" s="0" t="n">
        <v>0.005214</v>
      </c>
      <c r="AV104" s="0" t="n">
        <v>0.001787</v>
      </c>
      <c r="AW104" s="0" t="n">
        <v>-0.000954</v>
      </c>
      <c r="AX104" s="0" t="n">
        <v>0.001795</v>
      </c>
      <c r="AY104" s="0" t="n">
        <v>-0.00418</v>
      </c>
      <c r="AZ104" s="0" t="n">
        <v>0.011816</v>
      </c>
      <c r="BA104" s="0" t="n">
        <v>0.017329</v>
      </c>
      <c r="BB104" s="0" t="n">
        <v>-0.010606</v>
      </c>
      <c r="BC104" s="0" t="n">
        <v>-0.021262</v>
      </c>
      <c r="BD104" s="0" t="n">
        <v>-0.028292</v>
      </c>
      <c r="BE104" s="0" t="n">
        <v>0.018662</v>
      </c>
      <c r="BF104" s="0" t="n">
        <v>-0.005067</v>
      </c>
      <c r="BG104" s="0" t="n">
        <v>0.019713</v>
      </c>
      <c r="BH104" s="0" t="n">
        <v>-0.014422</v>
      </c>
      <c r="BI104" s="0" t="n">
        <v>-0.014472</v>
      </c>
      <c r="BJ104" s="0" t="n">
        <v>-0.006867</v>
      </c>
      <c r="BK104" s="0" t="n">
        <v>0.003305</v>
      </c>
      <c r="BL104" s="0" t="n">
        <v>-0.007879</v>
      </c>
      <c r="BM104" s="0" t="n">
        <v>0.01788</v>
      </c>
      <c r="BN104" s="0" t="n">
        <v>0.004588</v>
      </c>
      <c r="BO104" s="0" t="n">
        <v>0.012638</v>
      </c>
      <c r="BP104" s="0" t="n">
        <v>-0.027592</v>
      </c>
      <c r="BQ104" s="0" t="n">
        <v>0.013758</v>
      </c>
      <c r="BR104" s="0" t="n">
        <v>-0.032062</v>
      </c>
      <c r="BS104" s="0" t="n">
        <v>0.01482</v>
      </c>
      <c r="BT104" s="0" t="n">
        <v>0.004098</v>
      </c>
      <c r="BU104" s="0" t="n">
        <v>-0.001727</v>
      </c>
      <c r="BV104" s="0" t="n">
        <v>-0.00358</v>
      </c>
      <c r="BW104" s="0" t="n">
        <v>-0.008248</v>
      </c>
      <c r="BX104" s="0" t="n">
        <v>-0.007992</v>
      </c>
      <c r="BY104" s="0" t="n">
        <v>-0.003474</v>
      </c>
      <c r="BZ104" s="0" t="n">
        <v>-0.004902</v>
      </c>
      <c r="CA104" s="0" t="n">
        <v>-0.004241</v>
      </c>
      <c r="CB104" s="0" t="n">
        <v>-0.015471</v>
      </c>
      <c r="CC104" s="0" t="n">
        <v>-0.026981</v>
      </c>
      <c r="CD104" s="0" t="n">
        <v>0.006402</v>
      </c>
      <c r="CE104" s="0" t="n">
        <v>-0.001292</v>
      </c>
      <c r="CF104" s="0" t="n">
        <v>0.018919</v>
      </c>
      <c r="CG104" s="0" t="n">
        <v>-0.01115</v>
      </c>
      <c r="CH104" s="0" t="n">
        <v>-0.021729</v>
      </c>
      <c r="CI104" s="0" t="n">
        <v>0.006035</v>
      </c>
      <c r="CJ104" s="0" t="n">
        <v>-0.005053</v>
      </c>
      <c r="CK104" s="0" t="n">
        <v>0.031036</v>
      </c>
      <c r="CL104" s="0" t="n">
        <v>0.024645</v>
      </c>
      <c r="CM104" s="0" t="n">
        <v>-0.013111</v>
      </c>
      <c r="CN104" s="0" t="n">
        <v>0.028113</v>
      </c>
      <c r="CO104" s="0" t="n">
        <v>0.000224</v>
      </c>
      <c r="CP104" s="0" t="n">
        <v>0.006356</v>
      </c>
      <c r="CQ104" s="0" t="n">
        <v>0.014047</v>
      </c>
      <c r="CR104" s="0" t="n">
        <v>0.000342</v>
      </c>
      <c r="CS104" s="0" t="n">
        <v>-0.006487</v>
      </c>
      <c r="CT104" s="0" t="n">
        <v>-0.005226</v>
      </c>
      <c r="CU104" s="0" t="n">
        <v>-0.018821</v>
      </c>
      <c r="CV104" s="0" t="n">
        <v>0.002587</v>
      </c>
      <c r="CW104" s="0" t="n">
        <v>-0.018844</v>
      </c>
      <c r="CX104" s="0" t="n">
        <v>-0.006107</v>
      </c>
      <c r="CY104" s="0" t="n">
        <v>0.005079</v>
      </c>
    </row>
    <row r="105" customFormat="false" ht="15" hidden="false" customHeight="false" outlineLevel="0" collapsed="false">
      <c r="A105" s="0" t="s">
        <v>6600</v>
      </c>
      <c r="B105" s="0" t="n">
        <v>-0.011643</v>
      </c>
      <c r="C105" s="0" t="n">
        <v>-0.008084</v>
      </c>
      <c r="D105" s="0" t="n">
        <v>-0.000416</v>
      </c>
      <c r="E105" s="0" t="n">
        <v>-0.011163</v>
      </c>
      <c r="F105" s="0" t="n">
        <v>-0.021219</v>
      </c>
      <c r="G105" s="0" t="n">
        <v>0.004765</v>
      </c>
      <c r="H105" s="0" t="n">
        <v>-0.008415</v>
      </c>
      <c r="I105" s="0" t="n">
        <v>-0.003249</v>
      </c>
      <c r="J105" s="0" t="n">
        <v>-0.000212</v>
      </c>
      <c r="K105" s="0" t="n">
        <v>-0.01746</v>
      </c>
      <c r="L105" s="0" t="n">
        <v>-0.033779</v>
      </c>
      <c r="M105" s="0" t="n">
        <v>0.000961</v>
      </c>
      <c r="N105" s="0" t="n">
        <v>-0.001933</v>
      </c>
      <c r="O105" s="0" t="n">
        <v>0.010292</v>
      </c>
      <c r="P105" s="0" t="n">
        <v>0.009789</v>
      </c>
      <c r="Q105" s="0" t="n">
        <v>0.002478</v>
      </c>
      <c r="R105" s="0" t="n">
        <v>-0.011627</v>
      </c>
      <c r="S105" s="0" t="n">
        <v>-0.017734</v>
      </c>
      <c r="T105" s="0" t="n">
        <v>0.035285</v>
      </c>
      <c r="U105" s="0" t="n">
        <v>-0.004873</v>
      </c>
      <c r="V105" s="0" t="n">
        <v>-0.014855</v>
      </c>
      <c r="W105" s="0" t="n">
        <v>-0.01452</v>
      </c>
      <c r="X105" s="0" t="n">
        <v>-0.002027</v>
      </c>
      <c r="Y105" s="0" t="n">
        <v>-0.031618</v>
      </c>
      <c r="Z105" s="0" t="n">
        <v>0.002625</v>
      </c>
      <c r="AA105" s="0" t="n">
        <v>0.012135</v>
      </c>
      <c r="AB105" s="0" t="n">
        <v>-0.001742</v>
      </c>
      <c r="AC105" s="0" t="n">
        <v>-0.00064</v>
      </c>
      <c r="AD105" s="0" t="n">
        <v>-0.005701</v>
      </c>
      <c r="AE105" s="0" t="n">
        <v>-0.004484</v>
      </c>
      <c r="AF105" s="0" t="n">
        <v>-0.007439</v>
      </c>
      <c r="AG105" s="0" t="n">
        <v>0.023167</v>
      </c>
      <c r="AH105" s="0" t="n">
        <v>-0.028686</v>
      </c>
      <c r="AI105" s="0" t="n">
        <v>0.011751</v>
      </c>
      <c r="AJ105" s="0" t="n">
        <v>0.029011</v>
      </c>
      <c r="AK105" s="0" t="n">
        <v>0.0035</v>
      </c>
      <c r="AL105" s="0" t="n">
        <v>0.00135</v>
      </c>
      <c r="AM105" s="0" t="n">
        <v>0.006082</v>
      </c>
      <c r="AN105" s="0" t="n">
        <v>-0.019665</v>
      </c>
      <c r="AO105" s="0" t="n">
        <v>-0.004744</v>
      </c>
      <c r="AP105" s="0" t="n">
        <v>-0.005554</v>
      </c>
      <c r="AQ105" s="0" t="n">
        <v>0.024288</v>
      </c>
      <c r="AR105" s="0" t="n">
        <v>-0.006744</v>
      </c>
      <c r="AS105" s="0" t="n">
        <v>-0.008738</v>
      </c>
      <c r="AT105" s="0" t="n">
        <v>-0.003597</v>
      </c>
      <c r="AU105" s="0" t="n">
        <v>0.005063</v>
      </c>
      <c r="AV105" s="0" t="n">
        <v>2.4E-005</v>
      </c>
      <c r="AW105" s="0" t="n">
        <v>-0.007555</v>
      </c>
      <c r="AX105" s="0" t="n">
        <v>-0.009106</v>
      </c>
      <c r="AY105" s="0" t="n">
        <v>0.004679</v>
      </c>
      <c r="AZ105" s="0" t="n">
        <v>-0.003384</v>
      </c>
      <c r="BA105" s="0" t="n">
        <v>-0.014697</v>
      </c>
      <c r="BB105" s="0" t="n">
        <v>-0.009144</v>
      </c>
      <c r="BC105" s="0" t="n">
        <v>-0.010702</v>
      </c>
      <c r="BD105" s="0" t="n">
        <v>-0.005367</v>
      </c>
      <c r="BE105" s="0" t="n">
        <v>-0.005675</v>
      </c>
      <c r="BF105" s="0" t="n">
        <v>0.034556</v>
      </c>
      <c r="BG105" s="0" t="n">
        <v>-0.010292</v>
      </c>
      <c r="BH105" s="0" t="n">
        <v>0.000965</v>
      </c>
      <c r="BI105" s="0" t="n">
        <v>0.005412</v>
      </c>
      <c r="BJ105" s="0" t="n">
        <v>-0.01293</v>
      </c>
      <c r="BK105" s="0" t="n">
        <v>-0.000609</v>
      </c>
      <c r="BL105" s="0" t="n">
        <v>-0.017167</v>
      </c>
      <c r="BM105" s="0" t="n">
        <v>-0.009145</v>
      </c>
      <c r="BN105" s="0" t="n">
        <v>0.011424</v>
      </c>
      <c r="BO105" s="0" t="n">
        <v>-0.006701</v>
      </c>
      <c r="BP105" s="0" t="n">
        <v>0.027617</v>
      </c>
      <c r="BQ105" s="0" t="n">
        <v>0.004128</v>
      </c>
      <c r="BR105" s="0" t="n">
        <v>-0.011789</v>
      </c>
      <c r="BS105" s="0" t="n">
        <v>-0.007128</v>
      </c>
      <c r="BT105" s="0" t="n">
        <v>0.000185</v>
      </c>
      <c r="BU105" s="0" t="n">
        <v>-0.002254</v>
      </c>
      <c r="BV105" s="0" t="n">
        <v>0.010147</v>
      </c>
      <c r="BW105" s="0" t="n">
        <v>0.022237</v>
      </c>
      <c r="BX105" s="0" t="n">
        <v>0.013356</v>
      </c>
      <c r="BY105" s="0" t="n">
        <v>-0.004163</v>
      </c>
      <c r="BZ105" s="0" t="n">
        <v>-0.002903</v>
      </c>
      <c r="CA105" s="0" t="n">
        <v>-0.008863</v>
      </c>
      <c r="CB105" s="0" t="n">
        <v>0.014477</v>
      </c>
      <c r="CC105" s="0" t="n">
        <v>0.00538</v>
      </c>
      <c r="CD105" s="0" t="n">
        <v>0.028854</v>
      </c>
      <c r="CE105" s="0" t="n">
        <v>0.012233</v>
      </c>
      <c r="CF105" s="0" t="n">
        <v>-0.006493</v>
      </c>
      <c r="CG105" s="0" t="n">
        <v>0.018967</v>
      </c>
      <c r="CH105" s="0" t="n">
        <v>0.018289</v>
      </c>
      <c r="CI105" s="0" t="n">
        <v>0.027333</v>
      </c>
      <c r="CJ105" s="0" t="n">
        <v>0.005008</v>
      </c>
      <c r="CK105" s="0" t="n">
        <v>-0.007569</v>
      </c>
      <c r="CL105" s="0" t="n">
        <v>-0.005361</v>
      </c>
      <c r="CM105" s="0" t="n">
        <v>0.013612</v>
      </c>
      <c r="CN105" s="0" t="n">
        <v>0.016316</v>
      </c>
      <c r="CO105" s="0" t="n">
        <v>0.001685</v>
      </c>
      <c r="CP105" s="0" t="n">
        <v>0.003806</v>
      </c>
      <c r="CQ105" s="0" t="n">
        <v>-0.00169</v>
      </c>
      <c r="CR105" s="0" t="n">
        <v>0.009328</v>
      </c>
      <c r="CS105" s="0" t="n">
        <v>0.001661</v>
      </c>
      <c r="CT105" s="0" t="n">
        <v>0.014562</v>
      </c>
      <c r="CU105" s="0" t="n">
        <v>0.005215</v>
      </c>
      <c r="CV105" s="0" t="n">
        <v>0.003511</v>
      </c>
      <c r="CW105" s="0" t="n">
        <v>-0.033808</v>
      </c>
      <c r="CX105" s="0" t="n">
        <v>0.001267</v>
      </c>
      <c r="CY105" s="0" t="n">
        <v>9E-005</v>
      </c>
      <c r="CZ105" s="0" t="n">
        <v>-0.024772</v>
      </c>
    </row>
    <row r="106" customFormat="false" ht="15" hidden="false" customHeight="false" outlineLevel="0" collapsed="false">
      <c r="A106" s="0" t="s">
        <v>6601</v>
      </c>
      <c r="B106" s="0" t="n">
        <v>-0.001306</v>
      </c>
      <c r="C106" s="0" t="n">
        <v>-0.004897</v>
      </c>
      <c r="D106" s="0" t="n">
        <v>-0.000544</v>
      </c>
      <c r="E106" s="0" t="n">
        <v>-0.019445</v>
      </c>
      <c r="F106" s="0" t="n">
        <v>0.006528</v>
      </c>
      <c r="G106" s="0" t="n">
        <v>-0.012172</v>
      </c>
      <c r="H106" s="0" t="n">
        <v>0.001596</v>
      </c>
      <c r="I106" s="0" t="n">
        <v>-0.003227</v>
      </c>
      <c r="J106" s="0" t="n">
        <v>-0.015696</v>
      </c>
      <c r="K106" s="0" t="n">
        <v>0.024799</v>
      </c>
      <c r="L106" s="0" t="n">
        <v>-0.024843</v>
      </c>
      <c r="M106" s="0" t="n">
        <v>-0.004078</v>
      </c>
      <c r="N106" s="0" t="n">
        <v>0.010624</v>
      </c>
      <c r="O106" s="0" t="n">
        <v>-0.007109</v>
      </c>
      <c r="P106" s="0" t="n">
        <v>-0.005039</v>
      </c>
      <c r="Q106" s="0" t="n">
        <v>0.002277</v>
      </c>
      <c r="R106" s="0" t="n">
        <v>0.002684</v>
      </c>
      <c r="S106" s="0" t="n">
        <v>0.007326</v>
      </c>
      <c r="T106" s="0" t="n">
        <v>-0.01544</v>
      </c>
      <c r="U106" s="0" t="n">
        <v>-0.006687</v>
      </c>
      <c r="V106" s="0" t="n">
        <v>0.032779</v>
      </c>
      <c r="W106" s="0" t="n">
        <v>0.028276</v>
      </c>
      <c r="X106" s="0" t="n">
        <v>-0.005082</v>
      </c>
      <c r="Y106" s="0" t="n">
        <v>-0.009783</v>
      </c>
      <c r="Z106" s="0" t="n">
        <v>0.008873</v>
      </c>
      <c r="AA106" s="0" t="n">
        <v>-0.005044</v>
      </c>
      <c r="AB106" s="0" t="n">
        <v>0.020631</v>
      </c>
      <c r="AC106" s="0" t="n">
        <v>-0.013761</v>
      </c>
      <c r="AD106" s="0" t="n">
        <v>-0.005641</v>
      </c>
      <c r="AE106" s="0" t="n">
        <v>-0.01006</v>
      </c>
      <c r="AF106" s="0" t="n">
        <v>-0.01409</v>
      </c>
      <c r="AG106" s="0" t="n">
        <v>0.009495</v>
      </c>
      <c r="AH106" s="0" t="n">
        <v>0.008</v>
      </c>
      <c r="AI106" s="0" t="n">
        <v>-0.017474</v>
      </c>
      <c r="AJ106" s="0" t="n">
        <v>0.012743</v>
      </c>
      <c r="AK106" s="0" t="n">
        <v>-0.016551</v>
      </c>
      <c r="AL106" s="0" t="n">
        <v>0.012973</v>
      </c>
      <c r="AM106" s="0" t="n">
        <v>-3.2E-005</v>
      </c>
      <c r="AN106" s="0" t="n">
        <v>-0.008732</v>
      </c>
      <c r="AO106" s="0" t="n">
        <v>-0.031324</v>
      </c>
      <c r="AP106" s="0" t="n">
        <v>-0.013818</v>
      </c>
      <c r="AQ106" s="0" t="n">
        <v>0.005812</v>
      </c>
      <c r="AR106" s="0" t="n">
        <v>-0.003195</v>
      </c>
      <c r="AS106" s="0" t="n">
        <v>-0.011089</v>
      </c>
      <c r="AT106" s="0" t="n">
        <v>-0.001649</v>
      </c>
      <c r="AU106" s="0" t="n">
        <v>-0.003201</v>
      </c>
      <c r="AV106" s="0" t="n">
        <v>-0.009315</v>
      </c>
      <c r="AW106" s="0" t="n">
        <v>0.001918</v>
      </c>
      <c r="AX106" s="0" t="n">
        <v>-0.005545</v>
      </c>
      <c r="AY106" s="0" t="n">
        <v>0.008461</v>
      </c>
      <c r="AZ106" s="0" t="n">
        <v>-0.00681</v>
      </c>
      <c r="BA106" s="0" t="n">
        <v>0.005447</v>
      </c>
      <c r="BB106" s="0" t="n">
        <v>-0.021707</v>
      </c>
      <c r="BC106" s="0" t="n">
        <v>-0.000107</v>
      </c>
      <c r="BD106" s="0" t="n">
        <v>-0.004862</v>
      </c>
      <c r="BE106" s="0" t="n">
        <v>0.003798</v>
      </c>
      <c r="BF106" s="0" t="n">
        <v>-0.001657</v>
      </c>
      <c r="BG106" s="0" t="n">
        <v>0.014524</v>
      </c>
      <c r="BH106" s="0" t="n">
        <v>-0.030311</v>
      </c>
      <c r="BI106" s="0" t="n">
        <v>0.015569</v>
      </c>
      <c r="BJ106" s="0" t="n">
        <v>-0.010444</v>
      </c>
      <c r="BK106" s="0" t="n">
        <v>-0.007797</v>
      </c>
      <c r="BL106" s="0" t="n">
        <v>-0.002319</v>
      </c>
      <c r="BM106" s="0" t="n">
        <v>0.001403</v>
      </c>
      <c r="BN106" s="0" t="n">
        <v>-0.006514</v>
      </c>
      <c r="BO106" s="0" t="n">
        <v>0.015743</v>
      </c>
      <c r="BP106" s="0" t="n">
        <v>-0.032782</v>
      </c>
      <c r="BQ106" s="0" t="n">
        <v>-0.00216</v>
      </c>
      <c r="BR106" s="0" t="n">
        <v>-0.010378</v>
      </c>
      <c r="BS106" s="0" t="n">
        <v>-0.013274</v>
      </c>
      <c r="BT106" s="0" t="n">
        <v>0.018795</v>
      </c>
      <c r="BU106" s="0" t="n">
        <v>0.004874</v>
      </c>
      <c r="BV106" s="0" t="n">
        <v>-0.001869</v>
      </c>
      <c r="BW106" s="0" t="n">
        <v>-0.000538</v>
      </c>
      <c r="BX106" s="0" t="n">
        <v>-0.007269</v>
      </c>
      <c r="BY106" s="0" t="n">
        <v>0.033797</v>
      </c>
      <c r="BZ106" s="0" t="n">
        <v>0.011407</v>
      </c>
      <c r="CA106" s="0" t="n">
        <v>-0.023863</v>
      </c>
      <c r="CB106" s="0" t="n">
        <v>0.018292</v>
      </c>
      <c r="CC106" s="0" t="n">
        <v>0.010553</v>
      </c>
      <c r="CD106" s="0" t="n">
        <v>-0.003767</v>
      </c>
      <c r="CE106" s="0" t="n">
        <v>0.010702</v>
      </c>
      <c r="CF106" s="0" t="n">
        <v>0.008892</v>
      </c>
      <c r="CG106" s="0" t="n">
        <v>0.016359</v>
      </c>
      <c r="CH106" s="0" t="n">
        <v>-0.03303</v>
      </c>
      <c r="CI106" s="0" t="n">
        <v>0.012719</v>
      </c>
      <c r="CJ106" s="0" t="n">
        <v>0.015019</v>
      </c>
      <c r="CK106" s="0" t="n">
        <v>-0.01554</v>
      </c>
      <c r="CL106" s="0" t="n">
        <v>-0.019781</v>
      </c>
      <c r="CM106" s="0" t="n">
        <v>0.019327</v>
      </c>
      <c r="CN106" s="0" t="n">
        <v>0.024058</v>
      </c>
      <c r="CO106" s="0" t="n">
        <v>0.000409</v>
      </c>
      <c r="CP106" s="0" t="n">
        <v>0.022358</v>
      </c>
      <c r="CQ106" s="0" t="n">
        <v>-0.001892</v>
      </c>
      <c r="CR106" s="0" t="n">
        <v>-0.003178</v>
      </c>
      <c r="CS106" s="0" t="n">
        <v>0.009048</v>
      </c>
      <c r="CT106" s="0" t="n">
        <v>0.016151</v>
      </c>
      <c r="CU106" s="0" t="n">
        <v>-0.007886</v>
      </c>
      <c r="CV106" s="0" t="n">
        <v>0.024809</v>
      </c>
      <c r="CW106" s="0" t="n">
        <v>0.002045</v>
      </c>
      <c r="CX106" s="0" t="n">
        <v>0.007515</v>
      </c>
      <c r="CY106" s="0" t="n">
        <v>0.033213</v>
      </c>
      <c r="CZ106" s="0" t="n">
        <v>-0.001579</v>
      </c>
      <c r="DA106" s="0" t="n">
        <v>0.003108</v>
      </c>
    </row>
    <row r="107" customFormat="false" ht="15" hidden="false" customHeight="false" outlineLevel="0" collapsed="false">
      <c r="A107" s="0" t="s">
        <v>6602</v>
      </c>
      <c r="B107" s="0" t="n">
        <v>-0.017733</v>
      </c>
      <c r="C107" s="0" t="n">
        <v>-0.013834</v>
      </c>
      <c r="D107" s="0" t="n">
        <v>0.002854</v>
      </c>
      <c r="E107" s="0" t="n">
        <v>5.9E-005</v>
      </c>
      <c r="F107" s="0" t="n">
        <v>-0.01739</v>
      </c>
      <c r="G107" s="0" t="n">
        <v>0.023571</v>
      </c>
      <c r="H107" s="0" t="n">
        <v>0.002402</v>
      </c>
      <c r="I107" s="0" t="n">
        <v>0.003268</v>
      </c>
      <c r="J107" s="0" t="n">
        <v>0.000159</v>
      </c>
      <c r="K107" s="0" t="n">
        <v>0.010018</v>
      </c>
      <c r="L107" s="0" t="n">
        <v>-0.019199</v>
      </c>
      <c r="M107" s="0" t="n">
        <v>0.005865</v>
      </c>
      <c r="N107" s="0" t="n">
        <v>-0.013524</v>
      </c>
      <c r="O107" s="0" t="n">
        <v>0.009285</v>
      </c>
      <c r="P107" s="0" t="n">
        <v>-0.021768</v>
      </c>
      <c r="Q107" s="0" t="n">
        <v>0.01652</v>
      </c>
      <c r="R107" s="0" t="n">
        <v>-0.008872</v>
      </c>
      <c r="S107" s="0" t="n">
        <v>0.009207</v>
      </c>
      <c r="T107" s="0" t="n">
        <v>-0.016783</v>
      </c>
      <c r="U107" s="0" t="n">
        <v>0.004331</v>
      </c>
      <c r="V107" s="0" t="n">
        <v>-0.011026</v>
      </c>
      <c r="W107" s="0" t="n">
        <v>-0.014453</v>
      </c>
      <c r="X107" s="0" t="n">
        <v>0.010453</v>
      </c>
      <c r="Y107" s="0" t="n">
        <v>0.007685</v>
      </c>
      <c r="Z107" s="0" t="n">
        <v>0.006454</v>
      </c>
      <c r="AA107" s="0" t="n">
        <v>-0.012837</v>
      </c>
      <c r="AB107" s="0" t="n">
        <v>0.005312</v>
      </c>
      <c r="AC107" s="0" t="n">
        <v>-0.010805</v>
      </c>
      <c r="AD107" s="0" t="n">
        <v>-0.009623</v>
      </c>
      <c r="AE107" s="0" t="n">
        <v>0.024607</v>
      </c>
      <c r="AF107" s="0" t="n">
        <v>0.016815</v>
      </c>
      <c r="AG107" s="0" t="n">
        <v>-0.024499</v>
      </c>
      <c r="AH107" s="0" t="n">
        <v>0.002906</v>
      </c>
      <c r="AI107" s="0" t="n">
        <v>0.004831</v>
      </c>
      <c r="AJ107" s="0" t="n">
        <v>0.021017</v>
      </c>
      <c r="AK107" s="0" t="n">
        <v>0.028866</v>
      </c>
      <c r="AL107" s="0" t="n">
        <v>0.007867</v>
      </c>
      <c r="AM107" s="0" t="n">
        <v>-0.032012</v>
      </c>
      <c r="AN107" s="0" t="n">
        <v>-0.000786</v>
      </c>
      <c r="AO107" s="0" t="n">
        <v>-0.008541</v>
      </c>
      <c r="AP107" s="0" t="n">
        <v>-0.006562</v>
      </c>
      <c r="AQ107" s="0" t="n">
        <v>0.003931</v>
      </c>
      <c r="AR107" s="0" t="n">
        <v>0.005135</v>
      </c>
      <c r="AS107" s="0" t="n">
        <v>-0.00652</v>
      </c>
      <c r="AT107" s="0" t="n">
        <v>-0.012129</v>
      </c>
      <c r="AU107" s="0" t="n">
        <v>-0.000782</v>
      </c>
      <c r="AV107" s="0" t="n">
        <v>0.006054</v>
      </c>
      <c r="AW107" s="0" t="n">
        <v>-0.007488</v>
      </c>
      <c r="AX107" s="0" t="n">
        <v>0.010311</v>
      </c>
      <c r="AY107" s="0" t="n">
        <v>-0.010082</v>
      </c>
      <c r="AZ107" s="0" t="n">
        <v>0.028932</v>
      </c>
      <c r="BA107" s="0" t="n">
        <v>-0.011513</v>
      </c>
      <c r="BB107" s="0" t="n">
        <v>0.010272</v>
      </c>
      <c r="BC107" s="0" t="n">
        <v>0.009881</v>
      </c>
      <c r="BD107" s="0" t="n">
        <v>-0.006785</v>
      </c>
      <c r="BE107" s="0" t="n">
        <v>0.000842</v>
      </c>
      <c r="BF107" s="0" t="n">
        <v>-0.0245</v>
      </c>
      <c r="BG107" s="0" t="n">
        <v>-0.00783</v>
      </c>
      <c r="BH107" s="0" t="n">
        <v>0.003232</v>
      </c>
      <c r="BI107" s="0" t="n">
        <v>0.007783</v>
      </c>
      <c r="BJ107" s="0" t="n">
        <v>0.015624</v>
      </c>
      <c r="BK107" s="0" t="n">
        <v>0.027408</v>
      </c>
      <c r="BL107" s="0" t="n">
        <v>-0.00635</v>
      </c>
      <c r="BM107" s="0" t="n">
        <v>0.012422</v>
      </c>
      <c r="BN107" s="0" t="n">
        <v>0.001279</v>
      </c>
      <c r="BO107" s="0" t="n">
        <v>-0.012107</v>
      </c>
      <c r="BP107" s="0" t="n">
        <v>-0.004564</v>
      </c>
      <c r="BQ107" s="0" t="n">
        <v>-0.011972</v>
      </c>
      <c r="BR107" s="0" t="n">
        <v>0.008703</v>
      </c>
      <c r="BS107" s="0" t="n">
        <v>0.024081</v>
      </c>
      <c r="BT107" s="0" t="n">
        <v>0.004552</v>
      </c>
      <c r="BU107" s="0" t="n">
        <v>0.017277</v>
      </c>
      <c r="BV107" s="0" t="n">
        <v>0.018556</v>
      </c>
      <c r="BW107" s="0" t="n">
        <v>-0.005107</v>
      </c>
      <c r="BX107" s="0" t="n">
        <v>-0.005926</v>
      </c>
      <c r="BY107" s="0" t="n">
        <v>0.009375</v>
      </c>
      <c r="BZ107" s="0" t="n">
        <v>-0.002836</v>
      </c>
      <c r="CA107" s="0" t="n">
        <v>0.005171</v>
      </c>
      <c r="CB107" s="0" t="n">
        <v>-0.010718</v>
      </c>
      <c r="CC107" s="0" t="n">
        <v>-0.012827</v>
      </c>
      <c r="CD107" s="0" t="n">
        <v>0.004321</v>
      </c>
      <c r="CE107" s="0" t="n">
        <v>0.004559</v>
      </c>
      <c r="CF107" s="0" t="n">
        <v>0.020448</v>
      </c>
      <c r="CG107" s="0" t="n">
        <v>-0.007809</v>
      </c>
      <c r="CH107" s="0" t="n">
        <v>-0.006925</v>
      </c>
      <c r="CI107" s="0" t="n">
        <v>-0.011248</v>
      </c>
      <c r="CJ107" s="0" t="n">
        <v>-0.004599</v>
      </c>
      <c r="CK107" s="0" t="n">
        <v>-0.006182</v>
      </c>
      <c r="CL107" s="0" t="n">
        <v>-0.001824</v>
      </c>
      <c r="CM107" s="0" t="n">
        <v>-0.008361</v>
      </c>
      <c r="CN107" s="0" t="n">
        <v>-0.012512</v>
      </c>
      <c r="CO107" s="0" t="n">
        <v>-0.008997</v>
      </c>
      <c r="CP107" s="0" t="n">
        <v>0.015835</v>
      </c>
      <c r="CQ107" s="0" t="n">
        <v>-0.010223</v>
      </c>
      <c r="CR107" s="0" t="n">
        <v>-0.002967</v>
      </c>
      <c r="CS107" s="0" t="n">
        <v>-0.011709</v>
      </c>
      <c r="CT107" s="0" t="n">
        <v>0.002943</v>
      </c>
      <c r="CU107" s="0" t="n">
        <v>-0.021055</v>
      </c>
      <c r="CV107" s="0" t="n">
        <v>0.004654</v>
      </c>
      <c r="CW107" s="0" t="n">
        <v>-0.010187</v>
      </c>
      <c r="CX107" s="0" t="n">
        <v>0.006709</v>
      </c>
      <c r="CY107" s="0" t="n">
        <v>-0.020267</v>
      </c>
      <c r="CZ107" s="0" t="n">
        <v>0.005677</v>
      </c>
      <c r="DA107" s="0" t="n">
        <v>-0.01651</v>
      </c>
      <c r="DB107" s="0" t="n">
        <v>-0.024774</v>
      </c>
    </row>
    <row r="108" customFormat="false" ht="15" hidden="false" customHeight="false" outlineLevel="0" collapsed="false">
      <c r="A108" s="0" t="s">
        <v>6603</v>
      </c>
      <c r="B108" s="0" t="n">
        <v>0.026063</v>
      </c>
      <c r="C108" s="0" t="n">
        <v>0.018567</v>
      </c>
      <c r="D108" s="0" t="n">
        <v>-0.008373</v>
      </c>
      <c r="E108" s="0" t="n">
        <v>0.007894</v>
      </c>
      <c r="F108" s="0" t="n">
        <v>-0.006868</v>
      </c>
      <c r="G108" s="0" t="n">
        <v>-0.033733</v>
      </c>
      <c r="H108" s="0" t="n">
        <v>-8.9E-005</v>
      </c>
      <c r="I108" s="0" t="n">
        <v>0.003124</v>
      </c>
      <c r="J108" s="0" t="n">
        <v>-0.003208</v>
      </c>
      <c r="K108" s="0" t="n">
        <v>-0.018173</v>
      </c>
      <c r="L108" s="0" t="n">
        <v>-0.001128</v>
      </c>
      <c r="M108" s="0" t="n">
        <v>-0.000355</v>
      </c>
      <c r="N108" s="0" t="n">
        <v>0.032057</v>
      </c>
      <c r="O108" s="0" t="n">
        <v>-0.001642</v>
      </c>
      <c r="P108" s="0" t="n">
        <v>0.013818</v>
      </c>
      <c r="Q108" s="0" t="n">
        <v>-0.01023</v>
      </c>
      <c r="R108" s="0" t="n">
        <v>0.004205</v>
      </c>
      <c r="S108" s="0" t="n">
        <v>0.006698</v>
      </c>
      <c r="T108" s="0" t="n">
        <v>-0.007335</v>
      </c>
      <c r="U108" s="0" t="n">
        <v>0.015654</v>
      </c>
      <c r="V108" s="0" t="n">
        <v>-0.013215</v>
      </c>
      <c r="W108" s="0" t="n">
        <v>-0.016225</v>
      </c>
      <c r="X108" s="0" t="n">
        <v>0.00406</v>
      </c>
      <c r="Y108" s="0" t="n">
        <v>0.017865</v>
      </c>
      <c r="Z108" s="0" t="n">
        <v>-0.00734</v>
      </c>
      <c r="AA108" s="0" t="n">
        <v>0.008609</v>
      </c>
      <c r="AB108" s="0" t="n">
        <v>-0.012535</v>
      </c>
      <c r="AC108" s="0" t="n">
        <v>0.009931</v>
      </c>
      <c r="AD108" s="0" t="n">
        <v>0.00968</v>
      </c>
      <c r="AE108" s="0" t="n">
        <v>0.003274</v>
      </c>
      <c r="AF108" s="0" t="n">
        <v>-0.008545</v>
      </c>
      <c r="AG108" s="0" t="n">
        <v>0.015571</v>
      </c>
      <c r="AH108" s="0" t="n">
        <v>-0.018044</v>
      </c>
      <c r="AI108" s="0" t="n">
        <v>0.003556</v>
      </c>
      <c r="AJ108" s="0" t="n">
        <v>-0.004579</v>
      </c>
      <c r="AK108" s="0" t="n">
        <v>-0.01964</v>
      </c>
      <c r="AL108" s="0" t="n">
        <v>-0.01564</v>
      </c>
      <c r="AM108" s="0" t="n">
        <v>-0.002581</v>
      </c>
      <c r="AN108" s="0" t="n">
        <v>0.001275</v>
      </c>
      <c r="AO108" s="0" t="n">
        <v>-0.0171</v>
      </c>
      <c r="AP108" s="0" t="n">
        <v>-0.011231</v>
      </c>
      <c r="AQ108" s="0" t="n">
        <v>0.00842</v>
      </c>
      <c r="AR108" s="0" t="n">
        <v>-0.0058</v>
      </c>
      <c r="AS108" s="0" t="n">
        <v>-0.009567</v>
      </c>
      <c r="AT108" s="0" t="n">
        <v>-0.010785</v>
      </c>
      <c r="AU108" s="0" t="n">
        <v>-0.002306</v>
      </c>
      <c r="AV108" s="0" t="n">
        <v>-0.011455</v>
      </c>
      <c r="AW108" s="0" t="n">
        <v>-0.003707</v>
      </c>
      <c r="AX108" s="0" t="n">
        <v>0.009971</v>
      </c>
      <c r="AY108" s="0" t="n">
        <v>-0.000585</v>
      </c>
      <c r="AZ108" s="0" t="n">
        <v>-0.008261</v>
      </c>
      <c r="BA108" s="0" t="n">
        <v>0.009884</v>
      </c>
      <c r="BB108" s="0" t="n">
        <v>-0.015486</v>
      </c>
      <c r="BC108" s="0" t="n">
        <v>0.00902</v>
      </c>
      <c r="BD108" s="0" t="n">
        <v>0.008173</v>
      </c>
      <c r="BE108" s="0" t="n">
        <v>0.006181</v>
      </c>
      <c r="BF108" s="0" t="n">
        <v>-0.000818</v>
      </c>
      <c r="BG108" s="0" t="n">
        <v>0.000324</v>
      </c>
      <c r="BH108" s="0" t="n">
        <v>-0.007493</v>
      </c>
      <c r="BI108" s="0" t="n">
        <v>0.003195</v>
      </c>
      <c r="BJ108" s="0" t="n">
        <v>-0.005647</v>
      </c>
      <c r="BK108" s="0" t="n">
        <v>0.003028</v>
      </c>
      <c r="BL108" s="0" t="n">
        <v>-0.009776</v>
      </c>
      <c r="BM108" s="0" t="n">
        <v>0.003086</v>
      </c>
      <c r="BN108" s="0" t="n">
        <v>-0.000906</v>
      </c>
      <c r="BO108" s="0" t="n">
        <v>-0.012649</v>
      </c>
      <c r="BP108" s="0" t="n">
        <v>0.011089</v>
      </c>
      <c r="BQ108" s="0" t="n">
        <v>0.019809</v>
      </c>
      <c r="BR108" s="0" t="n">
        <v>0.00137</v>
      </c>
      <c r="BS108" s="0" t="n">
        <v>-0.013237</v>
      </c>
      <c r="BT108" s="0" t="n">
        <v>-0.009975</v>
      </c>
      <c r="BU108" s="0" t="n">
        <v>-0.005105</v>
      </c>
      <c r="BV108" s="0" t="n">
        <v>0.011976</v>
      </c>
      <c r="BW108" s="0" t="n">
        <v>-0.006718</v>
      </c>
      <c r="BX108" s="0" t="n">
        <v>-0.003315</v>
      </c>
      <c r="BY108" s="0" t="n">
        <v>0.006325</v>
      </c>
      <c r="BZ108" s="0" t="n">
        <v>-0.000927</v>
      </c>
      <c r="CA108" s="0" t="n">
        <v>0.009362</v>
      </c>
      <c r="CB108" s="0" t="n">
        <v>0.00553</v>
      </c>
      <c r="CC108" s="0" t="n">
        <v>-0.002429</v>
      </c>
      <c r="CD108" s="0" t="n">
        <v>-0.018214</v>
      </c>
      <c r="CE108" s="0" t="n">
        <v>0.004854</v>
      </c>
      <c r="CF108" s="0" t="n">
        <v>-0.014244</v>
      </c>
      <c r="CG108" s="0" t="n">
        <v>0.019465</v>
      </c>
      <c r="CH108" s="0" t="n">
        <v>-0.006063</v>
      </c>
      <c r="CI108" s="0" t="n">
        <v>0.000626</v>
      </c>
      <c r="CJ108" s="0" t="n">
        <v>-0.003958</v>
      </c>
      <c r="CK108" s="0" t="n">
        <v>0.009969</v>
      </c>
      <c r="CL108" s="0" t="n">
        <v>0.007289</v>
      </c>
      <c r="CM108" s="0" t="n">
        <v>0.002233</v>
      </c>
      <c r="CN108" s="0" t="n">
        <v>0.019273</v>
      </c>
      <c r="CO108" s="0" t="n">
        <v>-0.001783</v>
      </c>
      <c r="CP108" s="0" t="n">
        <v>0.001188</v>
      </c>
      <c r="CQ108" s="0" t="n">
        <v>-0.010676</v>
      </c>
      <c r="CR108" s="0" t="n">
        <v>0.005766</v>
      </c>
      <c r="CS108" s="0" t="n">
        <v>0.002341</v>
      </c>
      <c r="CT108" s="0" t="n">
        <v>-0.0042</v>
      </c>
      <c r="CU108" s="0" t="n">
        <v>0.01522</v>
      </c>
      <c r="CV108" s="0" t="n">
        <v>0.017751</v>
      </c>
      <c r="CW108" s="0" t="n">
        <v>-0.011024</v>
      </c>
      <c r="CX108" s="0" t="n">
        <v>0.006912</v>
      </c>
      <c r="CY108" s="0" t="n">
        <v>0.004042</v>
      </c>
      <c r="CZ108" s="0" t="n">
        <v>-0.016077</v>
      </c>
      <c r="DA108" s="0" t="n">
        <v>0.011709</v>
      </c>
      <c r="DB108" s="0" t="n">
        <v>0.010395</v>
      </c>
      <c r="DC108" s="0" t="n">
        <v>-0.029545</v>
      </c>
    </row>
    <row r="109" customFormat="false" ht="15" hidden="false" customHeight="false" outlineLevel="0" collapsed="false">
      <c r="A109" s="0" t="s">
        <v>6604</v>
      </c>
      <c r="B109" s="0" t="n">
        <v>0.03462</v>
      </c>
      <c r="C109" s="0" t="n">
        <v>0.027809</v>
      </c>
      <c r="D109" s="0" t="n">
        <v>-0.015314</v>
      </c>
      <c r="E109" s="0" t="n">
        <v>0.003301</v>
      </c>
      <c r="F109" s="0" t="n">
        <v>-0.014073</v>
      </c>
      <c r="G109" s="0" t="n">
        <v>-0.035209</v>
      </c>
      <c r="H109" s="0" t="n">
        <v>-0.011489</v>
      </c>
      <c r="I109" s="0" t="n">
        <v>-0.008294</v>
      </c>
      <c r="J109" s="0" t="n">
        <v>-0.004754</v>
      </c>
      <c r="K109" s="0" t="n">
        <v>-0.014252</v>
      </c>
      <c r="L109" s="0" t="n">
        <v>-0.001389</v>
      </c>
      <c r="M109" s="0" t="n">
        <v>-0.00062</v>
      </c>
      <c r="N109" s="0" t="n">
        <v>0.024364</v>
      </c>
      <c r="O109" s="0" t="n">
        <v>0.007498</v>
      </c>
      <c r="P109" s="0" t="n">
        <v>0.01041</v>
      </c>
      <c r="Q109" s="0" t="n">
        <v>-0.000293</v>
      </c>
      <c r="R109" s="0" t="n">
        <v>0.011351</v>
      </c>
      <c r="S109" s="0" t="n">
        <v>0.000669</v>
      </c>
      <c r="T109" s="0" t="n">
        <v>-0.012841</v>
      </c>
      <c r="U109" s="0" t="n">
        <v>0.00879</v>
      </c>
      <c r="V109" s="0" t="n">
        <v>-0.005055</v>
      </c>
      <c r="W109" s="0" t="n">
        <v>-0.008482</v>
      </c>
      <c r="X109" s="0" t="n">
        <v>0.003688</v>
      </c>
      <c r="Y109" s="0" t="n">
        <v>0.013805</v>
      </c>
      <c r="Z109" s="0" t="n">
        <v>-0.003905</v>
      </c>
      <c r="AA109" s="0" t="n">
        <v>0.017411</v>
      </c>
      <c r="AB109" s="0" t="n">
        <v>-0.015958</v>
      </c>
      <c r="AC109" s="0" t="n">
        <v>0.014599</v>
      </c>
      <c r="AD109" s="0" t="n">
        <v>-0.0039</v>
      </c>
      <c r="AE109" s="0" t="n">
        <v>0.007583</v>
      </c>
      <c r="AF109" s="0" t="n">
        <v>-0.008468</v>
      </c>
      <c r="AG109" s="0" t="n">
        <v>0.032789</v>
      </c>
      <c r="AH109" s="0" t="n">
        <v>-0.024758</v>
      </c>
      <c r="AI109" s="0" t="n">
        <v>-0.000807</v>
      </c>
      <c r="AJ109" s="0" t="n">
        <v>0.015633</v>
      </c>
      <c r="AK109" s="0" t="n">
        <v>-0.030377</v>
      </c>
      <c r="AL109" s="0" t="n">
        <v>-0.017996</v>
      </c>
      <c r="AM109" s="0" t="n">
        <v>-0.009376</v>
      </c>
      <c r="AN109" s="0" t="n">
        <v>0.003171</v>
      </c>
      <c r="AO109" s="0" t="n">
        <v>-0.023922</v>
      </c>
      <c r="AP109" s="0" t="n">
        <v>-0.003786</v>
      </c>
      <c r="AQ109" s="0" t="n">
        <v>0.012753</v>
      </c>
      <c r="AR109" s="0" t="n">
        <v>-0.015771</v>
      </c>
      <c r="AS109" s="0" t="n">
        <v>0.004663</v>
      </c>
      <c r="AT109" s="0" t="n">
        <v>-0.005547</v>
      </c>
      <c r="AU109" s="0" t="n">
        <v>0.009425</v>
      </c>
      <c r="AV109" s="0" t="n">
        <v>-0.006973</v>
      </c>
      <c r="AW109" s="0" t="n">
        <v>-0.012038</v>
      </c>
      <c r="AX109" s="0" t="n">
        <v>0.003398</v>
      </c>
      <c r="AY109" s="0" t="n">
        <v>0.004173</v>
      </c>
      <c r="AZ109" s="0" t="n">
        <v>-0.015849</v>
      </c>
      <c r="BA109" s="0" t="n">
        <v>-0.001471</v>
      </c>
      <c r="BB109" s="0" t="n">
        <v>-0.008794</v>
      </c>
      <c r="BC109" s="0" t="n">
        <v>0.006321</v>
      </c>
      <c r="BD109" s="0" t="n">
        <v>0.002089</v>
      </c>
      <c r="BE109" s="0" t="n">
        <v>0.014314</v>
      </c>
      <c r="BF109" s="0" t="n">
        <v>0.000436</v>
      </c>
      <c r="BG109" s="0" t="n">
        <v>0.014447</v>
      </c>
      <c r="BH109" s="0" t="n">
        <v>-0.000144</v>
      </c>
      <c r="BI109" s="0" t="n">
        <v>0.002219</v>
      </c>
      <c r="BJ109" s="0" t="n">
        <v>0.011287</v>
      </c>
      <c r="BK109" s="0" t="n">
        <v>-0.000163</v>
      </c>
      <c r="BL109" s="0" t="n">
        <v>-0.005646</v>
      </c>
      <c r="BM109" s="0" t="n">
        <v>0.005814</v>
      </c>
      <c r="BN109" s="0" t="n">
        <v>0.002079</v>
      </c>
      <c r="BO109" s="0" t="n">
        <v>-0.015372</v>
      </c>
      <c r="BP109" s="0" t="n">
        <v>0.012684</v>
      </c>
      <c r="BQ109" s="0" t="n">
        <v>0.017986</v>
      </c>
      <c r="BR109" s="0" t="n">
        <v>-0.014108</v>
      </c>
      <c r="BS109" s="0" t="n">
        <v>-0.008288</v>
      </c>
      <c r="BT109" s="0" t="n">
        <v>-0.021369</v>
      </c>
      <c r="BU109" s="0" t="n">
        <v>-0.008989</v>
      </c>
      <c r="BV109" s="0" t="n">
        <v>0.025658</v>
      </c>
      <c r="BW109" s="0" t="n">
        <v>-0.009796</v>
      </c>
      <c r="BX109" s="0" t="n">
        <v>-0.006502</v>
      </c>
      <c r="BY109" s="0" t="n">
        <v>0.010401</v>
      </c>
      <c r="BZ109" s="0" t="n">
        <v>-0.001199</v>
      </c>
      <c r="CA109" s="0" t="n">
        <v>0.003551</v>
      </c>
      <c r="CB109" s="0" t="n">
        <v>0.000468</v>
      </c>
      <c r="CC109" s="0" t="n">
        <v>-0.003103</v>
      </c>
      <c r="CD109" s="0" t="n">
        <v>3.3E-005</v>
      </c>
      <c r="CE109" s="0" t="n">
        <v>0.00216</v>
      </c>
      <c r="CF109" s="0" t="n">
        <v>-0.008526</v>
      </c>
      <c r="CG109" s="0" t="n">
        <v>0.019374</v>
      </c>
      <c r="CH109" s="0" t="n">
        <v>-0.010133</v>
      </c>
      <c r="CI109" s="0" t="n">
        <v>-0.001112</v>
      </c>
      <c r="CJ109" s="0" t="n">
        <v>-0.000816</v>
      </c>
      <c r="CK109" s="0" t="n">
        <v>0.015499</v>
      </c>
      <c r="CL109" s="0" t="n">
        <v>0.017055</v>
      </c>
      <c r="CM109" s="0" t="n">
        <v>-0.008085</v>
      </c>
      <c r="CN109" s="0" t="n">
        <v>0.009655</v>
      </c>
      <c r="CO109" s="0" t="n">
        <v>-0.004646</v>
      </c>
      <c r="CP109" s="0" t="n">
        <v>-0.001015</v>
      </c>
      <c r="CQ109" s="0" t="n">
        <v>-0.002565</v>
      </c>
      <c r="CR109" s="0" t="n">
        <v>0.009132</v>
      </c>
      <c r="CS109" s="0" t="n">
        <v>0.00115</v>
      </c>
      <c r="CT109" s="0" t="n">
        <v>0.000698</v>
      </c>
      <c r="CU109" s="0" t="n">
        <v>0.009946</v>
      </c>
      <c r="CV109" s="0" t="n">
        <v>0.020052</v>
      </c>
      <c r="CW109" s="0" t="n">
        <v>-0.023611</v>
      </c>
      <c r="CX109" s="0" t="n">
        <v>9.7E-005</v>
      </c>
      <c r="CY109" s="0" t="n">
        <v>-0.01483</v>
      </c>
      <c r="CZ109" s="0" t="n">
        <v>-0.005424</v>
      </c>
      <c r="DA109" s="0" t="n">
        <v>0.00596</v>
      </c>
      <c r="DB109" s="0" t="n">
        <v>0.003974</v>
      </c>
      <c r="DC109" s="0" t="n">
        <v>-0.021807</v>
      </c>
    </row>
    <row r="110" customFormat="false" ht="15" hidden="false" customHeight="false" outlineLevel="0" collapsed="false">
      <c r="A110" s="0" t="s">
        <v>6605</v>
      </c>
      <c r="B110" s="0" t="n">
        <v>-0.013646</v>
      </c>
      <c r="C110" s="0" t="n">
        <v>0.001673</v>
      </c>
      <c r="D110" s="0" t="n">
        <v>-0.006924</v>
      </c>
      <c r="E110" s="0" t="n">
        <v>0.002308</v>
      </c>
      <c r="F110" s="0" t="n">
        <v>-0.012932</v>
      </c>
      <c r="G110" s="0" t="n">
        <v>0.002767</v>
      </c>
      <c r="H110" s="0" t="n">
        <v>-0.011952</v>
      </c>
      <c r="I110" s="0" t="n">
        <v>0.016437</v>
      </c>
      <c r="J110" s="0" t="n">
        <v>-0.007745</v>
      </c>
      <c r="K110" s="0" t="n">
        <v>-0.00971</v>
      </c>
      <c r="L110" s="0" t="n">
        <v>0.006758</v>
      </c>
      <c r="M110" s="0" t="n">
        <v>0.022685</v>
      </c>
      <c r="N110" s="0" t="n">
        <v>0.022607</v>
      </c>
      <c r="O110" s="0" t="n">
        <v>-0.009604</v>
      </c>
      <c r="P110" s="0" t="n">
        <v>-0.003323</v>
      </c>
      <c r="Q110" s="0" t="n">
        <v>-0.022558</v>
      </c>
      <c r="R110" s="0" t="n">
        <v>-0.002802</v>
      </c>
      <c r="S110" s="0" t="n">
        <v>0.012812</v>
      </c>
      <c r="T110" s="0" t="n">
        <v>0.003261</v>
      </c>
      <c r="U110" s="0" t="n">
        <v>0.012551</v>
      </c>
      <c r="V110" s="0" t="n">
        <v>-0.013312</v>
      </c>
      <c r="W110" s="0" t="n">
        <v>-0.015665</v>
      </c>
      <c r="X110" s="0" t="n">
        <v>0.007929</v>
      </c>
      <c r="Y110" s="0" t="n">
        <v>0.015368</v>
      </c>
      <c r="Z110" s="0" t="n">
        <v>0.006613</v>
      </c>
      <c r="AA110" s="0" t="n">
        <v>-0.014513</v>
      </c>
      <c r="AB110" s="0" t="n">
        <v>0.022355</v>
      </c>
      <c r="AC110" s="0" t="n">
        <v>0.00064</v>
      </c>
      <c r="AD110" s="0" t="n">
        <v>-0.012975</v>
      </c>
      <c r="AE110" s="0" t="n">
        <v>-0.009096</v>
      </c>
      <c r="AF110" s="0" t="n">
        <v>0.015898</v>
      </c>
      <c r="AG110" s="0" t="n">
        <v>-0.020974</v>
      </c>
      <c r="AH110" s="0" t="n">
        <v>0.013601</v>
      </c>
      <c r="AI110" s="0" t="n">
        <v>-0.01436</v>
      </c>
      <c r="AJ110" s="0" t="n">
        <v>0.0029</v>
      </c>
      <c r="AK110" s="0" t="n">
        <v>0.046761</v>
      </c>
      <c r="AL110" s="0" t="n">
        <v>0.003725</v>
      </c>
      <c r="AM110" s="0" t="n">
        <v>-0.00713</v>
      </c>
      <c r="AN110" s="0" t="n">
        <v>0.012657</v>
      </c>
      <c r="AO110" s="0" t="n">
        <v>-0.003009</v>
      </c>
      <c r="AP110" s="0" t="n">
        <v>0.005866</v>
      </c>
      <c r="AQ110" s="0" t="n">
        <v>0.013226</v>
      </c>
      <c r="AR110" s="0" t="n">
        <v>-0.002756</v>
      </c>
      <c r="AS110" s="0" t="n">
        <v>-0.010662</v>
      </c>
      <c r="AT110" s="0" t="n">
        <v>0.017812</v>
      </c>
      <c r="AU110" s="0" t="n">
        <v>-0.005999</v>
      </c>
      <c r="AV110" s="0" t="n">
        <v>0.011758</v>
      </c>
      <c r="AW110" s="0" t="n">
        <v>0.031369</v>
      </c>
      <c r="AX110" s="0" t="n">
        <v>-0.005118</v>
      </c>
      <c r="AY110" s="0" t="n">
        <v>-0.023582</v>
      </c>
      <c r="AZ110" s="0" t="n">
        <v>-0.005086</v>
      </c>
      <c r="BA110" s="0" t="n">
        <v>-0.01195</v>
      </c>
      <c r="BB110" s="0" t="n">
        <v>-0.02988</v>
      </c>
      <c r="BC110" s="0" t="n">
        <v>-0.012824</v>
      </c>
      <c r="BD110" s="0" t="n">
        <v>-0.008146</v>
      </c>
      <c r="BE110" s="0" t="n">
        <v>0.016587</v>
      </c>
      <c r="BF110" s="0" t="n">
        <v>0.015969</v>
      </c>
      <c r="BG110" s="0" t="n">
        <v>-0.008747</v>
      </c>
      <c r="BH110" s="0" t="n">
        <v>0.011402</v>
      </c>
      <c r="BI110" s="0" t="n">
        <v>0.02132</v>
      </c>
      <c r="BJ110" s="0" t="n">
        <v>-0.011092</v>
      </c>
      <c r="BK110" s="0" t="n">
        <v>-0.000921</v>
      </c>
      <c r="BL110" s="0" t="n">
        <v>-0.001132</v>
      </c>
      <c r="BM110" s="0" t="n">
        <v>-0.023431</v>
      </c>
      <c r="BN110" s="0" t="n">
        <v>-0.006088</v>
      </c>
      <c r="BO110" s="0" t="n">
        <v>0.008861</v>
      </c>
      <c r="BP110" s="0" t="n">
        <v>0.023005</v>
      </c>
      <c r="BQ110" s="0" t="n">
        <v>-0.001754</v>
      </c>
      <c r="BR110" s="0" t="n">
        <v>-0.018551</v>
      </c>
      <c r="BS110" s="0" t="n">
        <v>-0.012847</v>
      </c>
      <c r="BT110" s="0" t="n">
        <v>0.017072</v>
      </c>
      <c r="BU110" s="0" t="n">
        <v>0.010129</v>
      </c>
      <c r="BV110" s="0" t="n">
        <v>0.015209</v>
      </c>
      <c r="BW110" s="0" t="n">
        <v>0.01301</v>
      </c>
      <c r="BX110" s="0" t="n">
        <v>0.008429</v>
      </c>
      <c r="BY110" s="0" t="n">
        <v>-0.00555</v>
      </c>
      <c r="BZ110" s="0" t="n">
        <v>-0.002141</v>
      </c>
      <c r="CA110" s="0" t="n">
        <v>0.000155</v>
      </c>
      <c r="CB110" s="0" t="n">
        <v>-0.014952</v>
      </c>
      <c r="CC110" s="0" t="n">
        <v>0.002655</v>
      </c>
      <c r="CD110" s="0" t="n">
        <v>0.019777</v>
      </c>
      <c r="CE110" s="0" t="n">
        <v>0.000917</v>
      </c>
      <c r="CF110" s="0" t="n">
        <v>-0.011105</v>
      </c>
      <c r="CG110" s="0" t="n">
        <v>0.00085</v>
      </c>
      <c r="CH110" s="0" t="n">
        <v>-0.004117</v>
      </c>
      <c r="CI110" s="0" t="n">
        <v>0.003594</v>
      </c>
      <c r="CJ110" s="0" t="n">
        <v>-0.011743</v>
      </c>
      <c r="CK110" s="0" t="n">
        <v>-0.024298</v>
      </c>
      <c r="CL110" s="0" t="n">
        <v>-0.02424</v>
      </c>
      <c r="CM110" s="0" t="n">
        <v>-0.023249</v>
      </c>
      <c r="CN110" s="0" t="n">
        <v>0.013185</v>
      </c>
      <c r="CO110" s="0" t="n">
        <v>-0.005149</v>
      </c>
      <c r="CP110" s="0" t="n">
        <v>-0.005654</v>
      </c>
      <c r="CQ110" s="0" t="n">
        <v>0.015419</v>
      </c>
      <c r="CR110" s="0" t="n">
        <v>-0.012261</v>
      </c>
      <c r="CS110" s="0" t="n">
        <v>0.009949</v>
      </c>
      <c r="CT110" s="0" t="n">
        <v>-0.001165</v>
      </c>
      <c r="CU110" s="0" t="n">
        <v>-0.003697</v>
      </c>
      <c r="CV110" s="0" t="n">
        <v>-0.008625</v>
      </c>
      <c r="CW110" s="0" t="n">
        <v>-0.015545</v>
      </c>
      <c r="CX110" s="0" t="n">
        <v>0.012242</v>
      </c>
      <c r="CY110" s="0" t="n">
        <v>-0.019571</v>
      </c>
      <c r="CZ110" s="0" t="n">
        <v>-0.008677</v>
      </c>
      <c r="DA110" s="0" t="n">
        <v>0.006222</v>
      </c>
      <c r="DB110" s="0" t="n">
        <v>-0.012254</v>
      </c>
      <c r="DC110" s="0" t="n">
        <v>-0.001236</v>
      </c>
      <c r="DD110" s="0" t="n">
        <v>0.008779</v>
      </c>
      <c r="DE110" s="0" t="n">
        <v>-0.006935</v>
      </c>
    </row>
    <row r="111" customFormat="false" ht="15" hidden="false" customHeight="false" outlineLevel="0" collapsed="false">
      <c r="A111" s="0" t="s">
        <v>6606</v>
      </c>
      <c r="B111" s="0" t="n">
        <v>0.005713</v>
      </c>
      <c r="C111" s="0" t="n">
        <v>0.007744</v>
      </c>
      <c r="D111" s="0" t="n">
        <v>-0.006554</v>
      </c>
      <c r="E111" s="0" t="n">
        <v>-0.008282</v>
      </c>
      <c r="F111" s="0" t="n">
        <v>0.003988</v>
      </c>
      <c r="G111" s="0" t="n">
        <v>0.007863</v>
      </c>
      <c r="H111" s="0" t="n">
        <v>0.011955</v>
      </c>
      <c r="I111" s="0" t="n">
        <v>-0.024802</v>
      </c>
      <c r="J111" s="0" t="n">
        <v>0.002726</v>
      </c>
      <c r="K111" s="0" t="n">
        <v>0.000223</v>
      </c>
      <c r="L111" s="0" t="n">
        <v>-0.001584</v>
      </c>
      <c r="M111" s="0" t="n">
        <v>0.019181</v>
      </c>
      <c r="N111" s="0" t="n">
        <v>-0.014502</v>
      </c>
      <c r="O111" s="0" t="n">
        <v>-0.007597</v>
      </c>
      <c r="P111" s="0" t="n">
        <v>-0.004462</v>
      </c>
      <c r="Q111" s="0" t="n">
        <v>0.016398</v>
      </c>
      <c r="R111" s="0" t="n">
        <v>0.008206</v>
      </c>
      <c r="S111" s="0" t="n">
        <v>-0.004351</v>
      </c>
      <c r="T111" s="0" t="n">
        <v>-0.015292</v>
      </c>
      <c r="U111" s="0" t="n">
        <v>-0.024814</v>
      </c>
      <c r="V111" s="0" t="n">
        <v>0.004978</v>
      </c>
      <c r="W111" s="0" t="n">
        <v>0.000475</v>
      </c>
      <c r="X111" s="0" t="n">
        <v>-0.015197</v>
      </c>
      <c r="Y111" s="0" t="n">
        <v>-0.024147</v>
      </c>
      <c r="Z111" s="0" t="n">
        <v>-0.022153</v>
      </c>
      <c r="AA111" s="0" t="n">
        <v>-0.012643</v>
      </c>
      <c r="AB111" s="0" t="n">
        <v>-0.013621</v>
      </c>
      <c r="AC111" s="0" t="n">
        <v>0.014335</v>
      </c>
      <c r="AD111" s="0" t="n">
        <v>-0.001505</v>
      </c>
      <c r="AE111" s="0" t="n">
        <v>-0.012062</v>
      </c>
      <c r="AF111" s="0" t="n">
        <v>-0.005343</v>
      </c>
      <c r="AG111" s="0" t="n">
        <v>-0.01368</v>
      </c>
      <c r="AH111" s="0" t="n">
        <v>-0.021323</v>
      </c>
      <c r="AI111" s="0" t="n">
        <v>0.028359</v>
      </c>
      <c r="AJ111" s="0" t="n">
        <v>0.003696</v>
      </c>
      <c r="AK111" s="0" t="n">
        <v>-0.010491</v>
      </c>
      <c r="AL111" s="0" t="n">
        <v>-0.012679</v>
      </c>
      <c r="AM111" s="0" t="n">
        <v>-0.000959</v>
      </c>
      <c r="AN111" s="0" t="n">
        <v>0.00393</v>
      </c>
      <c r="AO111" s="0" t="n">
        <v>0.004095</v>
      </c>
      <c r="AP111" s="0" t="n">
        <v>-0.003458</v>
      </c>
      <c r="AQ111" s="0" t="n">
        <v>0.008647</v>
      </c>
      <c r="AR111" s="0" t="n">
        <v>0.000177</v>
      </c>
      <c r="AS111" s="0" t="n">
        <v>-0.023303</v>
      </c>
      <c r="AT111" s="0" t="n">
        <v>-0.015475</v>
      </c>
      <c r="AU111" s="0" t="n">
        <v>-0.015415</v>
      </c>
      <c r="AV111" s="0" t="n">
        <v>-0.005943</v>
      </c>
      <c r="AW111" s="0" t="n">
        <v>-0.025883</v>
      </c>
      <c r="AX111" s="0" t="n">
        <v>-0.008085</v>
      </c>
      <c r="AY111" s="0" t="n">
        <v>-0.011499</v>
      </c>
      <c r="AZ111" s="0" t="n">
        <v>-0.000213</v>
      </c>
      <c r="BA111" s="0" t="n">
        <v>-0.009982</v>
      </c>
      <c r="BB111" s="0" t="n">
        <v>0.006926</v>
      </c>
      <c r="BC111" s="0" t="n">
        <v>-0.009231</v>
      </c>
      <c r="BD111" s="0" t="n">
        <v>0.008865</v>
      </c>
      <c r="BE111" s="0" t="n">
        <v>0.005558</v>
      </c>
      <c r="BF111" s="0" t="n">
        <v>0.003328</v>
      </c>
      <c r="BG111" s="0" t="n">
        <v>0.011984</v>
      </c>
      <c r="BH111" s="0" t="n">
        <v>-0.022689</v>
      </c>
      <c r="BI111" s="0" t="n">
        <v>-0.006679</v>
      </c>
      <c r="BJ111" s="0" t="n">
        <v>0.01174</v>
      </c>
      <c r="BK111" s="0" t="n">
        <v>-0.000125</v>
      </c>
      <c r="BL111" s="0" t="n">
        <v>0.001591</v>
      </c>
      <c r="BM111" s="0" t="n">
        <v>0.005313</v>
      </c>
      <c r="BN111" s="0" t="n">
        <v>-0.033241</v>
      </c>
      <c r="BO111" s="0" t="n">
        <v>-0.002101</v>
      </c>
      <c r="BP111" s="0" t="n">
        <v>-0.00146</v>
      </c>
      <c r="BQ111" s="0" t="n">
        <v>-0.010298</v>
      </c>
      <c r="BR111" s="0" t="n">
        <v>0.010194</v>
      </c>
      <c r="BS111" s="0" t="n">
        <v>-0.006899</v>
      </c>
      <c r="BT111" s="0" t="n">
        <v>0.005506</v>
      </c>
      <c r="BU111" s="0" t="n">
        <v>0.001768</v>
      </c>
      <c r="BV111" s="0" t="n">
        <v>0.00891</v>
      </c>
      <c r="BW111" s="0" t="n">
        <v>0.004446</v>
      </c>
      <c r="BX111" s="0" t="n">
        <v>0.00309</v>
      </c>
      <c r="BY111" s="0" t="n">
        <v>-0.021152</v>
      </c>
      <c r="BZ111" s="0" t="n">
        <v>0.002418</v>
      </c>
      <c r="CA111" s="0" t="n">
        <v>0.001919</v>
      </c>
      <c r="CB111" s="0" t="n">
        <v>-0.003314</v>
      </c>
      <c r="CC111" s="0" t="n">
        <v>0.002364</v>
      </c>
      <c r="CD111" s="0" t="n">
        <v>-0.014502</v>
      </c>
      <c r="CE111" s="0" t="n">
        <v>0.006601</v>
      </c>
      <c r="CF111" s="0" t="n">
        <v>0.01119</v>
      </c>
      <c r="CG111" s="0" t="n">
        <v>-0.013408</v>
      </c>
      <c r="CH111" s="0" t="n">
        <v>0.004203</v>
      </c>
      <c r="CI111" s="0" t="n">
        <v>-0.011369</v>
      </c>
      <c r="CJ111" s="0" t="n">
        <v>-0.003108</v>
      </c>
      <c r="CK111" s="0" t="n">
        <v>0.005569</v>
      </c>
      <c r="CL111" s="0" t="n">
        <v>0.001328</v>
      </c>
      <c r="CM111" s="0" t="n">
        <v>-0.007945</v>
      </c>
      <c r="CN111" s="0" t="n">
        <v>-0.001701</v>
      </c>
      <c r="CO111" s="0" t="n">
        <v>-0.00919</v>
      </c>
      <c r="CP111" s="0" t="n">
        <v>-0.002302</v>
      </c>
      <c r="CQ111" s="0" t="n">
        <v>-0.016794</v>
      </c>
      <c r="CR111" s="0" t="n">
        <v>0.004975</v>
      </c>
      <c r="CS111" s="0" t="n">
        <v>0.018269</v>
      </c>
      <c r="CT111" s="0" t="n">
        <v>-0.01011</v>
      </c>
      <c r="CU111" s="0" t="n">
        <v>0.01376</v>
      </c>
      <c r="CV111" s="0" t="n">
        <v>0.022269</v>
      </c>
      <c r="CW111" s="0" t="n">
        <v>-0.001883</v>
      </c>
      <c r="CX111" s="0" t="n">
        <v>-0.006849</v>
      </c>
      <c r="CY111" s="0" t="n">
        <v>3.7E-005</v>
      </c>
      <c r="CZ111" s="0" t="n">
        <v>0.000181</v>
      </c>
      <c r="DA111" s="0" t="n">
        <v>-0.008569</v>
      </c>
      <c r="DB111" s="0" t="n">
        <v>0.000904</v>
      </c>
      <c r="DC111" s="0" t="n">
        <v>0.018372</v>
      </c>
      <c r="DD111" s="0" t="n">
        <v>0.002245</v>
      </c>
      <c r="DE111" s="0" t="n">
        <v>0.008111</v>
      </c>
      <c r="DF111" s="0" t="n">
        <v>-0.009956</v>
      </c>
    </row>
    <row r="112" customFormat="false" ht="15" hidden="false" customHeight="false" outlineLevel="0" collapsed="false">
      <c r="A112" s="0" t="s">
        <v>6607</v>
      </c>
      <c r="B112" s="0" t="n">
        <v>0.006947</v>
      </c>
      <c r="C112" s="0" t="n">
        <v>0.009931</v>
      </c>
      <c r="D112" s="0" t="n">
        <v>-0.008786</v>
      </c>
      <c r="E112" s="0" t="n">
        <v>-0.006475</v>
      </c>
      <c r="F112" s="0" t="n">
        <v>-0.000655</v>
      </c>
      <c r="G112" s="0" t="n">
        <v>0.009132</v>
      </c>
      <c r="H112" s="0" t="n">
        <v>0.007312</v>
      </c>
      <c r="I112" s="0" t="n">
        <v>-0.020845</v>
      </c>
      <c r="J112" s="0" t="n">
        <v>-0.000842</v>
      </c>
      <c r="K112" s="0" t="n">
        <v>-0.003345</v>
      </c>
      <c r="L112" s="0" t="n">
        <v>-0.000852</v>
      </c>
      <c r="M112" s="0" t="n">
        <v>0.019913</v>
      </c>
      <c r="N112" s="0" t="n">
        <v>-0.012082</v>
      </c>
      <c r="O112" s="0" t="n">
        <v>-0.008804</v>
      </c>
      <c r="P112" s="0" t="n">
        <v>-0.007034</v>
      </c>
      <c r="Q112" s="0" t="n">
        <v>0.01928</v>
      </c>
      <c r="R112" s="0" t="n">
        <v>0.007863</v>
      </c>
      <c r="S112" s="0" t="n">
        <v>-0.000395</v>
      </c>
      <c r="T112" s="0" t="n">
        <v>-0.011873</v>
      </c>
      <c r="U112" s="0" t="n">
        <v>-0.025157</v>
      </c>
      <c r="V112" s="0" t="n">
        <v>0.005709</v>
      </c>
      <c r="W112" s="0" t="n">
        <v>0.004432</v>
      </c>
      <c r="X112" s="0" t="n">
        <v>-0.01339</v>
      </c>
      <c r="Y112" s="0" t="n">
        <v>-0.021266</v>
      </c>
      <c r="Z112" s="0" t="n">
        <v>-0.026796</v>
      </c>
      <c r="AA112" s="0" t="n">
        <v>-0.015136</v>
      </c>
      <c r="AB112" s="0" t="n">
        <v>-0.007514</v>
      </c>
      <c r="AC112" s="0" t="n">
        <v>0.018292</v>
      </c>
      <c r="AD112" s="0" t="n">
        <v>0.000351</v>
      </c>
      <c r="AE112" s="0" t="n">
        <v>-0.011331</v>
      </c>
      <c r="AF112" s="0" t="n">
        <v>-0.003536</v>
      </c>
      <c r="AG112" s="0" t="n">
        <v>-0.006499</v>
      </c>
      <c r="AH112" s="0" t="n">
        <v>-0.022098</v>
      </c>
      <c r="AI112" s="0" t="n">
        <v>0.019416</v>
      </c>
      <c r="AJ112" s="0" t="n">
        <v>0.000128</v>
      </c>
      <c r="AK112" s="0" t="n">
        <v>-0.019434</v>
      </c>
      <c r="AL112" s="0" t="n">
        <v>-0.008722</v>
      </c>
      <c r="AM112" s="0" t="n">
        <v>0.000847</v>
      </c>
      <c r="AN112" s="0" t="n">
        <v>0.003587</v>
      </c>
      <c r="AO112" s="0" t="n">
        <v>-0.002161</v>
      </c>
      <c r="AP112" s="0" t="n">
        <v>-0.001651</v>
      </c>
      <c r="AQ112" s="0" t="n">
        <v>0.005617</v>
      </c>
      <c r="AR112" s="0" t="n">
        <v>-0.002316</v>
      </c>
      <c r="AS112" s="0" t="n">
        <v>-0.022572</v>
      </c>
      <c r="AT112" s="0" t="n">
        <v>-0.013669</v>
      </c>
      <c r="AU112" s="0" t="n">
        <v>-0.013608</v>
      </c>
      <c r="AV112" s="0" t="n">
        <v>-0.004136</v>
      </c>
      <c r="AW112" s="0" t="n">
        <v>-0.024076</v>
      </c>
      <c r="AX112" s="0" t="n">
        <v>-0.009503</v>
      </c>
      <c r="AY112" s="0" t="n">
        <v>-0.012918</v>
      </c>
      <c r="AZ112" s="0" t="n">
        <v>-0.001631</v>
      </c>
      <c r="BA112" s="0" t="n">
        <v>-0.012199</v>
      </c>
      <c r="BB112" s="0" t="n">
        <v>0.014108</v>
      </c>
      <c r="BC112" s="0" t="n">
        <v>-0.00892</v>
      </c>
      <c r="BD112" s="0" t="n">
        <v>0.009872</v>
      </c>
      <c r="BE112" s="0" t="n">
        <v>0.00414</v>
      </c>
      <c r="BF112" s="0" t="n">
        <v>-0.00239</v>
      </c>
      <c r="BG112" s="0" t="n">
        <v>0.006266</v>
      </c>
      <c r="BH112" s="0" t="n">
        <v>-0.025132</v>
      </c>
      <c r="BI112" s="0" t="n">
        <v>-0.012146</v>
      </c>
      <c r="BJ112" s="0" t="n">
        <v>0.014622</v>
      </c>
      <c r="BK112" s="0" t="n">
        <v>0.002757</v>
      </c>
      <c r="BL112" s="0" t="n">
        <v>-0.000902</v>
      </c>
      <c r="BM112" s="0" t="n">
        <v>0.00712</v>
      </c>
      <c r="BN112" s="0" t="n">
        <v>-0.030359</v>
      </c>
      <c r="BO112" s="0" t="n">
        <v>-0.001394</v>
      </c>
      <c r="BP112" s="0" t="n">
        <v>-0.005028</v>
      </c>
      <c r="BQ112" s="0" t="n">
        <v>-0.015478</v>
      </c>
      <c r="BR112" s="0" t="n">
        <v>0.007701</v>
      </c>
      <c r="BS112" s="0" t="n">
        <v>-0.011542</v>
      </c>
      <c r="BT112" s="0" t="n">
        <v>0.006237</v>
      </c>
      <c r="BU112" s="0" t="n">
        <v>0.006868</v>
      </c>
      <c r="BV112" s="0" t="n">
        <v>0.013942</v>
      </c>
      <c r="BW112" s="0" t="n">
        <v>-0.001272</v>
      </c>
      <c r="BX112" s="0" t="n">
        <v>0.002747</v>
      </c>
      <c r="BY112" s="0" t="n">
        <v>-0.021495</v>
      </c>
      <c r="BZ112" s="0" t="n">
        <v>0.000999</v>
      </c>
      <c r="CA112" s="0" t="n">
        <v>0.003726</v>
      </c>
      <c r="CB112" s="0" t="n">
        <v>-0.008494</v>
      </c>
      <c r="CC112" s="0" t="n">
        <v>0.005245</v>
      </c>
      <c r="CD112" s="0" t="n">
        <v>-0.01377</v>
      </c>
      <c r="CE112" s="0" t="n">
        <v>0.00787</v>
      </c>
      <c r="CF112" s="0" t="n">
        <v>0.012996</v>
      </c>
      <c r="CG112" s="0" t="n">
        <v>-0.020201</v>
      </c>
      <c r="CH112" s="0" t="n">
        <v>0.000635</v>
      </c>
      <c r="CI112" s="0" t="n">
        <v>-0.012738</v>
      </c>
      <c r="CJ112" s="0" t="n">
        <v>-0.001301</v>
      </c>
      <c r="CK112" s="0" t="n">
        <v>0.002001</v>
      </c>
      <c r="CL112" s="0" t="n">
        <v>-9E-005</v>
      </c>
      <c r="CM112" s="0" t="n">
        <v>-0.012588</v>
      </c>
      <c r="CN112" s="0" t="n">
        <v>-0.001768</v>
      </c>
      <c r="CO112" s="0" t="n">
        <v>-0.004696</v>
      </c>
      <c r="CP112" s="0" t="n">
        <v>-0.003603</v>
      </c>
      <c r="CQ112" s="0" t="n">
        <v>-0.010687</v>
      </c>
      <c r="CR112" s="0" t="n">
        <v>0.010006</v>
      </c>
      <c r="CS112" s="0" t="n">
        <v>0.019001</v>
      </c>
      <c r="CT112" s="0" t="n">
        <v>-0.012277</v>
      </c>
      <c r="CU112" s="0" t="n">
        <v>0.023092</v>
      </c>
      <c r="CV112" s="0" t="n">
        <v>0.025151</v>
      </c>
      <c r="CW112" s="0" t="n">
        <v>-0.001152</v>
      </c>
      <c r="CX112" s="0" t="n">
        <v>-0.009342</v>
      </c>
      <c r="CY112" s="0" t="n">
        <v>-0.006756</v>
      </c>
      <c r="CZ112" s="0" t="n">
        <v>0.004138</v>
      </c>
      <c r="DA112" s="0" t="n">
        <v>-0.014287</v>
      </c>
      <c r="DB112" s="0" t="n">
        <v>0.000561</v>
      </c>
      <c r="DC112" s="0" t="n">
        <v>0.018029</v>
      </c>
      <c r="DD112" s="0" t="n">
        <v>0.005476</v>
      </c>
      <c r="DE112" s="0" t="n">
        <v>0.012279</v>
      </c>
      <c r="DF112" s="0" t="n">
        <v>-0.018899</v>
      </c>
      <c r="DG112" s="0" t="n">
        <v>0.472615</v>
      </c>
    </row>
    <row r="113" customFormat="false" ht="15" hidden="false" customHeight="false" outlineLevel="0" collapsed="false">
      <c r="A113" s="0" t="s">
        <v>6608</v>
      </c>
      <c r="B113" s="0" t="n">
        <v>-4.2E-005</v>
      </c>
      <c r="C113" s="0" t="n">
        <v>-0.004913</v>
      </c>
      <c r="D113" s="0" t="n">
        <v>0.008247</v>
      </c>
      <c r="E113" s="0" t="n">
        <v>0.001848</v>
      </c>
      <c r="F113" s="0" t="n">
        <v>-0.004596</v>
      </c>
      <c r="G113" s="0" t="n">
        <v>0.006803</v>
      </c>
      <c r="H113" s="0" t="n">
        <v>-0.025566</v>
      </c>
      <c r="I113" s="0" t="n">
        <v>-0.001138</v>
      </c>
      <c r="J113" s="0" t="n">
        <v>0.003745</v>
      </c>
      <c r="K113" s="0" t="n">
        <v>-0.008899</v>
      </c>
      <c r="L113" s="0" t="n">
        <v>-0.011243</v>
      </c>
      <c r="M113" s="0" t="n">
        <v>-0.000153</v>
      </c>
      <c r="N113" s="0" t="n">
        <v>-0.020932</v>
      </c>
      <c r="O113" s="0" t="n">
        <v>-0.020555</v>
      </c>
      <c r="P113" s="0" t="n">
        <v>0.011907</v>
      </c>
      <c r="Q113" s="0" t="n">
        <v>-0.01261</v>
      </c>
      <c r="R113" s="0" t="n">
        <v>0.034558</v>
      </c>
      <c r="S113" s="0" t="n">
        <v>0.023613</v>
      </c>
      <c r="T113" s="0" t="n">
        <v>-0.034089</v>
      </c>
      <c r="U113" s="0" t="n">
        <v>-0.009652</v>
      </c>
      <c r="V113" s="0" t="n">
        <v>-0.007907</v>
      </c>
      <c r="W113" s="0" t="n">
        <v>-0.016709</v>
      </c>
      <c r="X113" s="0" t="n">
        <v>0.000456</v>
      </c>
      <c r="Y113" s="0" t="n">
        <v>0.005027</v>
      </c>
      <c r="Z113" s="0" t="n">
        <v>-0.011864</v>
      </c>
      <c r="AA113" s="0" t="n">
        <v>-0.01854</v>
      </c>
      <c r="AB113" s="0" t="n">
        <v>0.010106</v>
      </c>
      <c r="AC113" s="0" t="n">
        <v>-0.009299</v>
      </c>
      <c r="AD113" s="0" t="n">
        <v>0.011497</v>
      </c>
      <c r="AE113" s="0" t="n">
        <v>0.018589</v>
      </c>
      <c r="AF113" s="0" t="n">
        <v>-0.005328</v>
      </c>
      <c r="AG113" s="0" t="n">
        <v>-0.026858</v>
      </c>
      <c r="AH113" s="0" t="n">
        <v>0.01214</v>
      </c>
      <c r="AI113" s="0" t="n">
        <v>0.020312</v>
      </c>
      <c r="AJ113" s="0" t="n">
        <v>0.017148</v>
      </c>
      <c r="AK113" s="0" t="n">
        <v>0.016398</v>
      </c>
      <c r="AL113" s="0" t="n">
        <v>0.000798</v>
      </c>
      <c r="AM113" s="0" t="n">
        <v>-0.012769</v>
      </c>
      <c r="AN113" s="0" t="n">
        <v>0.012009</v>
      </c>
      <c r="AO113" s="0" t="n">
        <v>0.006805</v>
      </c>
      <c r="AP113" s="0" t="n">
        <v>-0.017955</v>
      </c>
      <c r="AQ113" s="0" t="n">
        <v>-0.001012</v>
      </c>
      <c r="AR113" s="0" t="n">
        <v>0.022037</v>
      </c>
      <c r="AS113" s="0" t="n">
        <v>0.025622</v>
      </c>
      <c r="AT113" s="0" t="n">
        <v>0.006845</v>
      </c>
      <c r="AU113" s="0" t="n">
        <v>-0.011076</v>
      </c>
      <c r="AV113" s="0" t="n">
        <v>0.00321</v>
      </c>
      <c r="AW113" s="0" t="n">
        <v>0.007456</v>
      </c>
      <c r="AX113" s="0" t="n">
        <v>0.035466</v>
      </c>
      <c r="AY113" s="0" t="n">
        <v>-0.00611</v>
      </c>
      <c r="AZ113" s="0" t="n">
        <v>0.000877</v>
      </c>
      <c r="BA113" s="0" t="n">
        <v>0.008154</v>
      </c>
      <c r="BB113" s="0" t="n">
        <v>0.003717</v>
      </c>
      <c r="BC113" s="0" t="n">
        <v>0.014402</v>
      </c>
      <c r="BD113" s="0" t="n">
        <v>-0.006215</v>
      </c>
      <c r="BE113" s="0" t="n">
        <v>-0.003477</v>
      </c>
      <c r="BF113" s="0" t="n">
        <v>0.002806</v>
      </c>
      <c r="BG113" s="0" t="n">
        <v>-0.006506</v>
      </c>
      <c r="BH113" s="0" t="n">
        <v>0.000926</v>
      </c>
      <c r="BI113" s="0" t="n">
        <v>0.00482</v>
      </c>
      <c r="BJ113" s="0" t="n">
        <v>-0.005444</v>
      </c>
      <c r="BK113" s="0" t="n">
        <v>0.01494</v>
      </c>
      <c r="BL113" s="0" t="n">
        <v>-0.005381</v>
      </c>
      <c r="BM113" s="0" t="n">
        <v>0.010166</v>
      </c>
      <c r="BN113" s="0" t="n">
        <v>-0.016564</v>
      </c>
      <c r="BO113" s="0" t="n">
        <v>-0.013767</v>
      </c>
      <c r="BP113" s="0" t="n">
        <v>-0.006283</v>
      </c>
      <c r="BQ113" s="0" t="n">
        <v>-0.029257</v>
      </c>
      <c r="BR113" s="0" t="n">
        <v>-0.010208</v>
      </c>
      <c r="BS113" s="0" t="n">
        <v>-0.015483</v>
      </c>
      <c r="BT113" s="0" t="n">
        <v>0.001758</v>
      </c>
      <c r="BU113" s="0" t="n">
        <v>-0.010519</v>
      </c>
      <c r="BV113" s="0" t="n">
        <v>-0.011798</v>
      </c>
      <c r="BW113" s="0" t="n">
        <v>0.002849</v>
      </c>
      <c r="BX113" s="0" t="n">
        <v>-0.000119</v>
      </c>
      <c r="BY113" s="0" t="n">
        <v>-0.000439</v>
      </c>
      <c r="BZ113" s="0" t="n">
        <v>-0.029816</v>
      </c>
      <c r="CA113" s="0" t="n">
        <v>-0.004453</v>
      </c>
      <c r="CB113" s="0" t="n">
        <v>0.017261</v>
      </c>
      <c r="CC113" s="0" t="n">
        <v>-0.000571</v>
      </c>
      <c r="CD113" s="0" t="n">
        <v>0.005685</v>
      </c>
      <c r="CE113" s="0" t="n">
        <v>0.003878</v>
      </c>
      <c r="CF113" s="0" t="n">
        <v>0.020342</v>
      </c>
      <c r="CG113" s="0" t="n">
        <v>-0.014094</v>
      </c>
      <c r="CH113" s="0" t="n">
        <v>-9.4E-005</v>
      </c>
      <c r="CI113" s="0" t="n">
        <v>0.009558</v>
      </c>
      <c r="CJ113" s="0" t="n">
        <v>0.020019</v>
      </c>
      <c r="CK113" s="0" t="n">
        <v>-0.018895</v>
      </c>
      <c r="CL113" s="0" t="n">
        <v>-0.028511</v>
      </c>
      <c r="CM113" s="0" t="n">
        <v>0.003366</v>
      </c>
      <c r="CN113" s="0" t="n">
        <v>0.002562</v>
      </c>
      <c r="CO113" s="0" t="n">
        <v>0.009637</v>
      </c>
      <c r="CP113" s="0" t="n">
        <v>0.023914</v>
      </c>
      <c r="CQ113" s="0" t="n">
        <v>0.005258</v>
      </c>
      <c r="CR113" s="0" t="n">
        <v>-0.01006</v>
      </c>
      <c r="CS113" s="0" t="n">
        <v>0.002697</v>
      </c>
      <c r="CT113" s="0" t="n">
        <v>-0.016832</v>
      </c>
      <c r="CU113" s="0" t="n">
        <v>-0.017398</v>
      </c>
      <c r="CV113" s="0" t="n">
        <v>0.000296</v>
      </c>
      <c r="CW113" s="0" t="n">
        <v>-0.014466</v>
      </c>
      <c r="CX113" s="0" t="n">
        <v>0.007141</v>
      </c>
      <c r="CY113" s="0" t="n">
        <v>0.012501</v>
      </c>
      <c r="CZ113" s="0" t="n">
        <v>0.005034</v>
      </c>
      <c r="DA113" s="0" t="n">
        <v>0.005958</v>
      </c>
      <c r="DB113" s="0" t="n">
        <v>-0.00553</v>
      </c>
      <c r="DC113" s="0" t="n">
        <v>0.0114</v>
      </c>
      <c r="DD113" s="0" t="n">
        <v>-0.008624</v>
      </c>
      <c r="DE113" s="0" t="n">
        <v>0.002054</v>
      </c>
      <c r="DF113" s="0" t="n">
        <v>-0.005641</v>
      </c>
      <c r="DG113" s="0" t="n">
        <v>0.010741</v>
      </c>
      <c r="DH113" s="0" t="n">
        <v>0.006098</v>
      </c>
    </row>
    <row r="114" customFormat="false" ht="15" hidden="false" customHeight="false" outlineLevel="0" collapsed="false">
      <c r="A114" s="0" t="s">
        <v>6609</v>
      </c>
      <c r="B114" s="0" t="n">
        <v>0.008919</v>
      </c>
      <c r="C114" s="0" t="n">
        <v>0.003247</v>
      </c>
      <c r="D114" s="0" t="n">
        <v>-0.016116</v>
      </c>
      <c r="E114" s="0" t="n">
        <v>0.002838</v>
      </c>
      <c r="F114" s="0" t="n">
        <v>0.000178</v>
      </c>
      <c r="G114" s="0" t="n">
        <v>0.00459</v>
      </c>
      <c r="H114" s="0" t="n">
        <v>-0.016579</v>
      </c>
      <c r="I114" s="0" t="n">
        <v>0.010086</v>
      </c>
      <c r="J114" s="0" t="n">
        <v>0.010203</v>
      </c>
      <c r="K114" s="0" t="n">
        <v>0.001787</v>
      </c>
      <c r="L114" s="0" t="n">
        <v>-0.012918</v>
      </c>
      <c r="M114" s="0" t="n">
        <v>-0.004101</v>
      </c>
      <c r="N114" s="0" t="n">
        <v>-0.003041</v>
      </c>
      <c r="O114" s="0" t="n">
        <v>0.017217</v>
      </c>
      <c r="P114" s="0" t="n">
        <v>0.023681</v>
      </c>
      <c r="Q114" s="0" t="n">
        <v>-0.006884</v>
      </c>
      <c r="R114" s="0" t="n">
        <v>0.015708</v>
      </c>
      <c r="S114" s="0" t="n">
        <v>-0.004936</v>
      </c>
      <c r="T114" s="0" t="n">
        <v>-0.009013</v>
      </c>
      <c r="U114" s="0" t="n">
        <v>-0.005512</v>
      </c>
      <c r="V114" s="0" t="n">
        <v>0.003194</v>
      </c>
      <c r="W114" s="0" t="n">
        <v>0.004067</v>
      </c>
      <c r="X114" s="0" t="n">
        <v>-0.007959</v>
      </c>
      <c r="Y114" s="0" t="n">
        <v>-0.008071</v>
      </c>
      <c r="Z114" s="0" t="n">
        <v>0.011123</v>
      </c>
      <c r="AA114" s="0" t="n">
        <v>0.002359</v>
      </c>
      <c r="AB114" s="0" t="n">
        <v>-0.005606</v>
      </c>
      <c r="AC114" s="0" t="n">
        <v>-0.030984</v>
      </c>
      <c r="AD114" s="0" t="n">
        <v>0.006802</v>
      </c>
      <c r="AE114" s="0" t="n">
        <v>0.005089</v>
      </c>
      <c r="AF114" s="0" t="n">
        <v>-0.013576</v>
      </c>
      <c r="AG114" s="0" t="n">
        <v>0.001736</v>
      </c>
      <c r="AH114" s="0" t="n">
        <v>0.005722</v>
      </c>
      <c r="AI114" s="0" t="n">
        <v>0.029386</v>
      </c>
      <c r="AJ114" s="0" t="n">
        <v>-0.004414</v>
      </c>
      <c r="AK114" s="0" t="n">
        <v>-0.005047</v>
      </c>
      <c r="AL114" s="0" t="n">
        <v>0.001125</v>
      </c>
      <c r="AM114" s="0" t="n">
        <v>-0.00477</v>
      </c>
      <c r="AN114" s="0" t="n">
        <v>-0.01278</v>
      </c>
      <c r="AO114" s="0" t="n">
        <v>0.009087</v>
      </c>
      <c r="AP114" s="0" t="n">
        <v>-0.005094</v>
      </c>
      <c r="AQ114" s="0" t="n">
        <v>0.003225</v>
      </c>
      <c r="AR114" s="0" t="n">
        <v>0.021103</v>
      </c>
      <c r="AS114" s="0" t="n">
        <v>0.001373</v>
      </c>
      <c r="AT114" s="0" t="n">
        <v>6.4E-005</v>
      </c>
      <c r="AU114" s="0" t="n">
        <v>0.003349</v>
      </c>
      <c r="AV114" s="0" t="n">
        <v>-0.045764</v>
      </c>
      <c r="AW114" s="0" t="n">
        <v>-0.00778</v>
      </c>
      <c r="AX114" s="0" t="n">
        <v>-0.009868</v>
      </c>
      <c r="AY114" s="0" t="n">
        <v>0.018014</v>
      </c>
      <c r="AZ114" s="0" t="n">
        <v>-0.008032</v>
      </c>
      <c r="BA114" s="0" t="n">
        <v>-0.002608</v>
      </c>
      <c r="BB114" s="0" t="n">
        <v>0.01213</v>
      </c>
      <c r="BC114" s="0" t="n">
        <v>0.000791</v>
      </c>
      <c r="BD114" s="0" t="n">
        <v>0.015444</v>
      </c>
      <c r="BE114" s="0" t="n">
        <v>-0.016526</v>
      </c>
      <c r="BF114" s="0" t="n">
        <v>-0.001143</v>
      </c>
      <c r="BG114" s="0" t="n">
        <v>0.003874</v>
      </c>
      <c r="BH114" s="0" t="n">
        <v>-0.008762</v>
      </c>
      <c r="BI114" s="0" t="n">
        <v>0.003524</v>
      </c>
      <c r="BJ114" s="0" t="n">
        <v>-0.000255</v>
      </c>
      <c r="BK114" s="0" t="n">
        <v>0.012066</v>
      </c>
      <c r="BL114" s="0" t="n">
        <v>-0.007594</v>
      </c>
      <c r="BM114" s="0" t="n">
        <v>-0.020533</v>
      </c>
      <c r="BN114" s="0" t="n">
        <v>-0.00319</v>
      </c>
      <c r="BO114" s="0" t="n">
        <v>-0.01388</v>
      </c>
      <c r="BP114" s="0" t="n">
        <v>-0.012258</v>
      </c>
      <c r="BQ114" s="0" t="n">
        <v>-0.015737</v>
      </c>
      <c r="BR114" s="0" t="n">
        <v>0.009071</v>
      </c>
      <c r="BS114" s="0" t="n">
        <v>0.005953</v>
      </c>
      <c r="BT114" s="0" t="n">
        <v>0.007485</v>
      </c>
      <c r="BU114" s="0" t="n">
        <v>0.000337</v>
      </c>
      <c r="BV114" s="0" t="n">
        <v>-0.03032</v>
      </c>
      <c r="BW114" s="0" t="n">
        <v>-0.002051</v>
      </c>
      <c r="BX114" s="0" t="n">
        <v>0.010567</v>
      </c>
      <c r="BY114" s="0" t="n">
        <v>-6.3E-005</v>
      </c>
      <c r="BZ114" s="0" t="n">
        <v>0.017173</v>
      </c>
      <c r="CA114" s="0" t="n">
        <v>0.007273</v>
      </c>
      <c r="CB114" s="0" t="n">
        <v>-0.011009</v>
      </c>
      <c r="CC114" s="0" t="n">
        <v>0.015905</v>
      </c>
      <c r="CD114" s="0" t="n">
        <v>0.01156</v>
      </c>
      <c r="CE114" s="0" t="n">
        <v>0.014565</v>
      </c>
      <c r="CF114" s="0" t="n">
        <v>0.001467</v>
      </c>
      <c r="CG114" s="0" t="n">
        <v>-0.007129</v>
      </c>
      <c r="CH114" s="0" t="n">
        <v>-0.013975</v>
      </c>
      <c r="CI114" s="0" t="n">
        <v>-0.016378</v>
      </c>
      <c r="CJ114" s="0" t="n">
        <v>0.000607</v>
      </c>
      <c r="CK114" s="0" t="n">
        <v>-0.008038</v>
      </c>
      <c r="CL114" s="0" t="n">
        <v>-0.009055</v>
      </c>
      <c r="CM114" s="0" t="n">
        <v>-0.003689</v>
      </c>
      <c r="CN114" s="0" t="n">
        <v>0.008177</v>
      </c>
      <c r="CO114" s="0" t="n">
        <v>0.014949</v>
      </c>
      <c r="CP114" s="0" t="n">
        <v>0.006624</v>
      </c>
      <c r="CQ114" s="0" t="n">
        <v>-0.00018</v>
      </c>
      <c r="CR114" s="0" t="n">
        <v>-0.009171</v>
      </c>
      <c r="CS114" s="0" t="n">
        <v>0.002634</v>
      </c>
      <c r="CT114" s="0" t="n">
        <v>-0.008119</v>
      </c>
      <c r="CU114" s="0" t="n">
        <v>-0.005637</v>
      </c>
      <c r="CV114" s="0" t="n">
        <v>-0.007877</v>
      </c>
      <c r="CW114" s="0" t="n">
        <v>-0.011304</v>
      </c>
      <c r="CX114" s="0" t="n">
        <v>0.008153</v>
      </c>
      <c r="CY114" s="0" t="n">
        <v>0.016528</v>
      </c>
      <c r="CZ114" s="0" t="n">
        <v>-0.008466</v>
      </c>
      <c r="DA114" s="0" t="n">
        <v>0.008336</v>
      </c>
      <c r="DB114" s="0" t="n">
        <v>0.013095</v>
      </c>
      <c r="DC114" s="0" t="n">
        <v>-0.021449</v>
      </c>
      <c r="DD114" s="0" t="n">
        <v>0.017523</v>
      </c>
      <c r="DE114" s="0" t="n">
        <v>0.005592</v>
      </c>
      <c r="DF114" s="0" t="n">
        <v>-0.017529</v>
      </c>
      <c r="DG114" s="0" t="n">
        <v>0.017128</v>
      </c>
      <c r="DH114" s="0" t="n">
        <v>0.01571</v>
      </c>
      <c r="DI114" s="0" t="n">
        <v>-0.000179</v>
      </c>
    </row>
    <row r="115" customFormat="false" ht="15" hidden="false" customHeight="false" outlineLevel="0" collapsed="false">
      <c r="A115" s="0" t="s">
        <v>6610</v>
      </c>
      <c r="B115" s="0" t="n">
        <v>-0.015155</v>
      </c>
      <c r="C115" s="0" t="n">
        <v>-0.013675</v>
      </c>
      <c r="D115" s="0" t="n">
        <v>-0.01365</v>
      </c>
      <c r="E115" s="0" t="n">
        <v>-0.00116</v>
      </c>
      <c r="F115" s="0" t="n">
        <v>-0.004272</v>
      </c>
      <c r="G115" s="0" t="n">
        <v>0.001215</v>
      </c>
      <c r="H115" s="0" t="n">
        <v>-0.008129</v>
      </c>
      <c r="I115" s="0" t="n">
        <v>0.009511</v>
      </c>
      <c r="J115" s="0" t="n">
        <v>0.011665</v>
      </c>
      <c r="K115" s="0" t="n">
        <v>-0.013412</v>
      </c>
      <c r="L115" s="0" t="n">
        <v>0.005206</v>
      </c>
      <c r="M115" s="0" t="n">
        <v>-0.003591</v>
      </c>
      <c r="N115" s="0" t="n">
        <v>0.016664</v>
      </c>
      <c r="O115" s="0" t="n">
        <v>-0.010408</v>
      </c>
      <c r="P115" s="0" t="n">
        <v>0.005031</v>
      </c>
      <c r="Q115" s="0" t="n">
        <v>-0.002611</v>
      </c>
      <c r="R115" s="0" t="n">
        <v>-0.002204</v>
      </c>
      <c r="S115" s="0" t="n">
        <v>-0.013149</v>
      </c>
      <c r="T115" s="0" t="n">
        <v>0.007622</v>
      </c>
      <c r="U115" s="0" t="n">
        <v>0.016374</v>
      </c>
      <c r="V115" s="0" t="n">
        <v>-0.027469</v>
      </c>
      <c r="W115" s="0" t="n">
        <v>-0.035734</v>
      </c>
      <c r="X115" s="0" t="n">
        <v>-0.008945</v>
      </c>
      <c r="Y115" s="0" t="n">
        <v>0.026716</v>
      </c>
      <c r="Z115" s="0" t="n">
        <v>-0.017513</v>
      </c>
      <c r="AA115" s="0" t="n">
        <v>0.026396</v>
      </c>
      <c r="AB115" s="0" t="n">
        <v>0.001231</v>
      </c>
      <c r="AC115" s="0" t="n">
        <v>-0.011662</v>
      </c>
      <c r="AD115" s="0" t="n">
        <v>0.020145</v>
      </c>
      <c r="AE115" s="0" t="n">
        <v>-0.003123</v>
      </c>
      <c r="AF115" s="0" t="n">
        <v>-0.003928</v>
      </c>
      <c r="AG115" s="0" t="n">
        <v>-0.003878</v>
      </c>
      <c r="AH115" s="0" t="n">
        <v>0.036553</v>
      </c>
      <c r="AI115" s="0" t="n">
        <v>-0.011074</v>
      </c>
      <c r="AJ115" s="0" t="n">
        <v>0.02446</v>
      </c>
      <c r="AK115" s="0" t="n">
        <v>-0.007464</v>
      </c>
      <c r="AL115" s="0" t="n">
        <v>-0.002127</v>
      </c>
      <c r="AM115" s="0" t="n">
        <v>0.009593</v>
      </c>
      <c r="AN115" s="0" t="n">
        <v>-0.034966</v>
      </c>
      <c r="AO115" s="0" t="n">
        <v>0.012137</v>
      </c>
      <c r="AP115" s="0" t="n">
        <v>0.005482</v>
      </c>
      <c r="AQ115" s="0" t="n">
        <v>-0.017349</v>
      </c>
      <c r="AR115" s="0" t="n">
        <v>-0.011845</v>
      </c>
      <c r="AS115" s="0" t="n">
        <v>-0.004689</v>
      </c>
      <c r="AT115" s="0" t="n">
        <v>-0.011373</v>
      </c>
      <c r="AU115" s="0" t="n">
        <v>0.026848</v>
      </c>
      <c r="AV115" s="0" t="n">
        <v>0.004072</v>
      </c>
      <c r="AW115" s="0" t="n">
        <v>-0.015869</v>
      </c>
      <c r="AX115" s="0" t="n">
        <v>-0.028706</v>
      </c>
      <c r="AY115" s="0" t="n">
        <v>-0.007397</v>
      </c>
      <c r="AZ115" s="0" t="n">
        <v>0.006577</v>
      </c>
      <c r="BA115" s="0" t="n">
        <v>0.015079</v>
      </c>
      <c r="BB115" s="0" t="n">
        <v>-0.01262</v>
      </c>
      <c r="BC115" s="0" t="n">
        <v>0.028724</v>
      </c>
      <c r="BD115" s="0" t="n">
        <v>0.0029</v>
      </c>
      <c r="BE115" s="0" t="n">
        <v>-0.008614</v>
      </c>
      <c r="BF115" s="0" t="n">
        <v>0.029467</v>
      </c>
      <c r="BG115" s="0" t="n">
        <v>0.009636</v>
      </c>
      <c r="BH115" s="0" t="n">
        <v>-0.014774</v>
      </c>
      <c r="BI115" s="0" t="n">
        <v>-0.010282</v>
      </c>
      <c r="BJ115" s="0" t="n">
        <v>0.030355</v>
      </c>
      <c r="BK115" s="0" t="n">
        <v>-0.005697</v>
      </c>
      <c r="BL115" s="0" t="n">
        <v>-0.021718</v>
      </c>
      <c r="BM115" s="0" t="n">
        <v>0.005653</v>
      </c>
      <c r="BN115" s="0" t="n">
        <v>0.00741</v>
      </c>
      <c r="BO115" s="0" t="n">
        <v>0.017241</v>
      </c>
      <c r="BP115" s="0" t="n">
        <v>-0.01402</v>
      </c>
      <c r="BQ115" s="0" t="n">
        <v>-0.018515</v>
      </c>
      <c r="BR115" s="0" t="n">
        <v>0.008384</v>
      </c>
      <c r="BS115" s="0" t="n">
        <v>-0.017308</v>
      </c>
      <c r="BT115" s="0" t="n">
        <v>-0.011354</v>
      </c>
      <c r="BU115" s="0" t="n">
        <v>-0.022467</v>
      </c>
      <c r="BV115" s="0" t="n">
        <v>0.008509</v>
      </c>
      <c r="BW115" s="0" t="n">
        <v>-0.014563</v>
      </c>
      <c r="BX115" s="0" t="n">
        <v>-0.011619</v>
      </c>
      <c r="BY115" s="0" t="n">
        <v>-0.001673</v>
      </c>
      <c r="BZ115" s="0" t="n">
        <v>-0.023579</v>
      </c>
      <c r="CA115" s="0" t="n">
        <v>0.020203</v>
      </c>
      <c r="CB115" s="0" t="n">
        <v>-0.002437</v>
      </c>
      <c r="CC115" s="0" t="n">
        <v>0.014803</v>
      </c>
      <c r="CD115" s="0" t="n">
        <v>-0.004245</v>
      </c>
      <c r="CE115" s="0" t="n">
        <v>-0.027509</v>
      </c>
      <c r="CF115" s="0" t="n">
        <v>-0.004595</v>
      </c>
      <c r="CG115" s="0" t="n">
        <v>0.001516</v>
      </c>
      <c r="CH115" s="0" t="n">
        <v>0.008737</v>
      </c>
      <c r="CI115" s="0" t="n">
        <v>-0.00668</v>
      </c>
      <c r="CJ115" s="0" t="n">
        <v>0.007444</v>
      </c>
      <c r="CK115" s="0" t="n">
        <v>-0.01774</v>
      </c>
      <c r="CL115" s="0" t="n">
        <v>-0.016606</v>
      </c>
      <c r="CM115" s="0" t="n">
        <v>0.027869</v>
      </c>
      <c r="CN115" s="0" t="n">
        <v>-0.001348</v>
      </c>
      <c r="CO115" s="0" t="n">
        <v>0.007346</v>
      </c>
      <c r="CP115" s="0" t="n">
        <v>-0.007202</v>
      </c>
      <c r="CQ115" s="0" t="n">
        <v>-0.012692</v>
      </c>
      <c r="CR115" s="0" t="n">
        <v>-0.008123</v>
      </c>
      <c r="CS115" s="0" t="n">
        <v>0.006247</v>
      </c>
      <c r="CT115" s="0" t="n">
        <v>-0.009698</v>
      </c>
      <c r="CU115" s="0" t="n">
        <v>0.017325</v>
      </c>
      <c r="CV115" s="0" t="n">
        <v>-0.00749</v>
      </c>
      <c r="CW115" s="0" t="n">
        <v>-0.012829</v>
      </c>
      <c r="CX115" s="0" t="n">
        <v>0.020902</v>
      </c>
      <c r="CY115" s="0" t="n">
        <v>-0.007148</v>
      </c>
      <c r="CZ115" s="0" t="n">
        <v>-0.005391</v>
      </c>
      <c r="DA115" s="0" t="n">
        <v>0.030469</v>
      </c>
      <c r="DB115" s="0" t="n">
        <v>0.002856</v>
      </c>
      <c r="DC115" s="0" t="n">
        <v>0.01065</v>
      </c>
      <c r="DD115" s="0" t="n">
        <v>-0.00582</v>
      </c>
      <c r="DE115" s="0" t="n">
        <v>-0.005372</v>
      </c>
      <c r="DF115" s="0" t="n">
        <v>-0.020904</v>
      </c>
      <c r="DG115" s="0" t="n">
        <v>0.021816</v>
      </c>
      <c r="DH115" s="0" t="n">
        <v>0.026847</v>
      </c>
      <c r="DI115" s="0" t="n">
        <v>-0.000743</v>
      </c>
      <c r="DJ115" s="0" t="n">
        <v>0.013168</v>
      </c>
    </row>
    <row r="116" customFormat="false" ht="15" hidden="false" customHeight="false" outlineLevel="0" collapsed="false">
      <c r="A116" s="0" t="s">
        <v>6611</v>
      </c>
      <c r="B116" s="0" t="n">
        <v>-0.007284</v>
      </c>
      <c r="C116" s="0" t="n">
        <v>-0.001938</v>
      </c>
      <c r="D116" s="0" t="n">
        <v>-0.012322</v>
      </c>
      <c r="E116" s="0" t="n">
        <v>0.006568</v>
      </c>
      <c r="F116" s="0" t="n">
        <v>0.003869</v>
      </c>
      <c r="G116" s="0" t="n">
        <v>0.016805</v>
      </c>
      <c r="H116" s="0" t="n">
        <v>-0.019866</v>
      </c>
      <c r="I116" s="0" t="n">
        <v>0.001099</v>
      </c>
      <c r="J116" s="0" t="n">
        <v>-0.009115</v>
      </c>
      <c r="K116" s="0" t="n">
        <v>0.003905</v>
      </c>
      <c r="L116" s="0" t="n">
        <v>-0.016264</v>
      </c>
      <c r="M116" s="0" t="n">
        <v>-0.028953</v>
      </c>
      <c r="N116" s="0" t="n">
        <v>-0.011305</v>
      </c>
      <c r="O116" s="0" t="n">
        <v>-0.011613</v>
      </c>
      <c r="P116" s="0" t="n">
        <v>-0.008671</v>
      </c>
      <c r="Q116" s="0" t="n">
        <v>-0.030189</v>
      </c>
      <c r="R116" s="0" t="n">
        <v>0.010033</v>
      </c>
      <c r="S116" s="0" t="n">
        <v>-0.010071</v>
      </c>
      <c r="T116" s="0" t="n">
        <v>0.004747</v>
      </c>
      <c r="U116" s="0" t="n">
        <v>0.001185</v>
      </c>
      <c r="V116" s="0" t="n">
        <v>0.010051</v>
      </c>
      <c r="W116" s="0" t="n">
        <v>0.01685</v>
      </c>
      <c r="X116" s="0" t="n">
        <v>0.001984</v>
      </c>
      <c r="Y116" s="0" t="n">
        <v>0.013012</v>
      </c>
      <c r="Z116" s="0" t="n">
        <v>0.002998</v>
      </c>
      <c r="AA116" s="0" t="n">
        <v>-0.000175</v>
      </c>
      <c r="AB116" s="0" t="n">
        <v>0.003365</v>
      </c>
      <c r="AC116" s="0" t="n">
        <v>0.005842</v>
      </c>
      <c r="AD116" s="0" t="n">
        <v>-0.00245</v>
      </c>
      <c r="AE116" s="0" t="n">
        <v>-9.7E-005</v>
      </c>
      <c r="AF116" s="0" t="n">
        <v>-0.014758</v>
      </c>
      <c r="AG116" s="0" t="n">
        <v>-0.017124</v>
      </c>
      <c r="AH116" s="0" t="n">
        <v>0.000436</v>
      </c>
      <c r="AI116" s="0" t="n">
        <v>-0.005083</v>
      </c>
      <c r="AJ116" s="0" t="n">
        <v>-0.002705</v>
      </c>
      <c r="AK116" s="0" t="n">
        <v>-0.000374</v>
      </c>
      <c r="AL116" s="0" t="n">
        <v>-0.021363</v>
      </c>
      <c r="AM116" s="0" t="n">
        <v>-0.005238</v>
      </c>
      <c r="AN116" s="0" t="n">
        <v>-0.010361</v>
      </c>
      <c r="AO116" s="0" t="n">
        <v>0.001812</v>
      </c>
      <c r="AP116" s="0" t="n">
        <v>-0.018574</v>
      </c>
      <c r="AQ116" s="0" t="n">
        <v>0.023937</v>
      </c>
      <c r="AR116" s="0" t="n">
        <v>0.003298</v>
      </c>
      <c r="AS116" s="0" t="n">
        <v>0.006421</v>
      </c>
      <c r="AT116" s="0" t="n">
        <v>-0.015206</v>
      </c>
      <c r="AU116" s="0" t="n">
        <v>-0.00834</v>
      </c>
      <c r="AV116" s="0" t="n">
        <v>0.024147</v>
      </c>
      <c r="AW116" s="0" t="n">
        <v>-0.005085</v>
      </c>
      <c r="AX116" s="0" t="n">
        <v>0.01715</v>
      </c>
      <c r="AY116" s="0" t="n">
        <v>-0.021714</v>
      </c>
      <c r="AZ116" s="0" t="n">
        <v>0.001323</v>
      </c>
      <c r="BA116" s="0" t="n">
        <v>-0.000437</v>
      </c>
      <c r="BB116" s="0" t="n">
        <v>0.004123</v>
      </c>
      <c r="BC116" s="0" t="n">
        <v>-0.011234</v>
      </c>
      <c r="BD116" s="0" t="n">
        <v>-0.018077</v>
      </c>
      <c r="BE116" s="0" t="n">
        <v>-0.010588</v>
      </c>
      <c r="BF116" s="0" t="n">
        <v>-0.002147</v>
      </c>
      <c r="BG116" s="0" t="n">
        <v>0.008714</v>
      </c>
      <c r="BH116" s="0" t="n">
        <v>-0.016944</v>
      </c>
      <c r="BI116" s="0" t="n">
        <v>0.006043</v>
      </c>
      <c r="BJ116" s="0" t="n">
        <v>0.008456</v>
      </c>
      <c r="BK116" s="0" t="n">
        <v>-0.006656</v>
      </c>
      <c r="BL116" s="0" t="n">
        <v>0.010703</v>
      </c>
      <c r="BM116" s="0" t="n">
        <v>-0.004899</v>
      </c>
      <c r="BN116" s="0" t="n">
        <v>0.027261</v>
      </c>
      <c r="BO116" s="0" t="n">
        <v>-0.014301</v>
      </c>
      <c r="BP116" s="0" t="n">
        <v>0.011153</v>
      </c>
      <c r="BQ116" s="0" t="n">
        <v>-0.018837</v>
      </c>
      <c r="BR116" s="0" t="n">
        <v>0.015218</v>
      </c>
      <c r="BS116" s="0" t="n">
        <v>-0.005677</v>
      </c>
      <c r="BT116" s="0" t="n">
        <v>-0.019437</v>
      </c>
      <c r="BU116" s="0" t="n">
        <v>-0.005443</v>
      </c>
      <c r="BV116" s="0" t="n">
        <v>-0.00707</v>
      </c>
      <c r="BW116" s="0" t="n">
        <v>0.010587</v>
      </c>
      <c r="BX116" s="0" t="n">
        <v>0.016156</v>
      </c>
      <c r="BY116" s="0" t="n">
        <v>0.026037</v>
      </c>
      <c r="BZ116" s="0" t="n">
        <v>0.005739</v>
      </c>
      <c r="CA116" s="0" t="n">
        <v>-0.011052</v>
      </c>
      <c r="CB116" s="0" t="n">
        <v>-0.001045</v>
      </c>
      <c r="CC116" s="0" t="n">
        <v>0.005256</v>
      </c>
      <c r="CD116" s="0" t="n">
        <v>0.011503</v>
      </c>
      <c r="CE116" s="0" t="n">
        <v>0.033513</v>
      </c>
      <c r="CF116" s="0" t="n">
        <v>0.013619</v>
      </c>
      <c r="CG116" s="0" t="n">
        <v>0.004296</v>
      </c>
      <c r="CH116" s="0" t="n">
        <v>0.019148</v>
      </c>
      <c r="CI116" s="0" t="n">
        <v>-0.003859</v>
      </c>
      <c r="CJ116" s="0" t="n">
        <v>0.013811</v>
      </c>
      <c r="CK116" s="0" t="n">
        <v>0.003672</v>
      </c>
      <c r="CL116" s="0" t="n">
        <v>0.002459</v>
      </c>
      <c r="CM116" s="0" t="n">
        <v>0.003923</v>
      </c>
      <c r="CN116" s="0" t="n">
        <v>-0.000935</v>
      </c>
      <c r="CO116" s="0" t="n">
        <v>0.002793</v>
      </c>
      <c r="CP116" s="0" t="n">
        <v>-0.013848</v>
      </c>
      <c r="CQ116" s="0" t="n">
        <v>-0.0127</v>
      </c>
      <c r="CR116" s="0" t="n">
        <v>0.001312</v>
      </c>
      <c r="CS116" s="0" t="n">
        <v>-0.003944</v>
      </c>
      <c r="CT116" s="0" t="n">
        <v>0.009815</v>
      </c>
      <c r="CU116" s="0" t="n">
        <v>0.010393</v>
      </c>
      <c r="CV116" s="0" t="n">
        <v>0.018856</v>
      </c>
      <c r="CW116" s="0" t="n">
        <v>0.021983</v>
      </c>
      <c r="CX116" s="0" t="n">
        <v>-0.007685</v>
      </c>
      <c r="CY116" s="0" t="n">
        <v>-0.001524</v>
      </c>
      <c r="CZ116" s="0" t="n">
        <v>0.002854</v>
      </c>
      <c r="DA116" s="0" t="n">
        <v>-0.004936</v>
      </c>
      <c r="DB116" s="0" t="n">
        <v>-0.001531</v>
      </c>
      <c r="DC116" s="0" t="n">
        <v>-0.005368</v>
      </c>
      <c r="DD116" s="0" t="n">
        <v>0.022914</v>
      </c>
      <c r="DE116" s="0" t="n">
        <v>0.019959</v>
      </c>
      <c r="DF116" s="0" t="n">
        <v>-0.031163</v>
      </c>
      <c r="DG116" s="0" t="n">
        <v>-0.018275</v>
      </c>
      <c r="DH116" s="0" t="n">
        <v>-0.013243</v>
      </c>
      <c r="DI116" s="0" t="n">
        <v>-0.007425</v>
      </c>
      <c r="DJ116" s="0" t="n">
        <v>-0.012966</v>
      </c>
      <c r="DK116" s="0" t="n">
        <v>0.013174</v>
      </c>
    </row>
    <row r="117" customFormat="false" ht="15" hidden="false" customHeight="false" outlineLevel="0" collapsed="false">
      <c r="A117" s="0" t="s">
        <v>6612</v>
      </c>
      <c r="B117" s="0" t="n">
        <v>-0.012541</v>
      </c>
      <c r="C117" s="0" t="n">
        <v>-0.014988</v>
      </c>
      <c r="D117" s="0" t="n">
        <v>-0.005851</v>
      </c>
      <c r="E117" s="0" t="n">
        <v>0.000604</v>
      </c>
      <c r="F117" s="0" t="n">
        <v>-0.001925</v>
      </c>
      <c r="G117" s="0" t="n">
        <v>0.004242</v>
      </c>
      <c r="H117" s="0" t="n">
        <v>0.023545</v>
      </c>
      <c r="I117" s="0" t="n">
        <v>0.004724</v>
      </c>
      <c r="J117" s="0" t="n">
        <v>0.010662</v>
      </c>
      <c r="K117" s="0" t="n">
        <v>-0.007465</v>
      </c>
      <c r="L117" s="0" t="n">
        <v>0.009735</v>
      </c>
      <c r="M117" s="0" t="n">
        <v>-0.012371</v>
      </c>
      <c r="N117" s="0" t="n">
        <v>0.019866</v>
      </c>
      <c r="O117" s="0" t="n">
        <v>-0.01978</v>
      </c>
      <c r="P117" s="0" t="n">
        <v>0.021341</v>
      </c>
      <c r="Q117" s="0" t="n">
        <v>-0.001455</v>
      </c>
      <c r="R117" s="0" t="n">
        <v>-0.003152</v>
      </c>
      <c r="S117" s="0" t="n">
        <v>-0.013651</v>
      </c>
      <c r="T117" s="0" t="n">
        <v>0.014905</v>
      </c>
      <c r="U117" s="0" t="n">
        <v>0.012598</v>
      </c>
      <c r="V117" s="0" t="n">
        <v>0.008264</v>
      </c>
      <c r="W117" s="0" t="n">
        <v>0.001611</v>
      </c>
      <c r="X117" s="0" t="n">
        <v>-0.010187</v>
      </c>
      <c r="Y117" s="0" t="n">
        <v>0.035621</v>
      </c>
      <c r="Z117" s="0" t="n">
        <v>0.024445</v>
      </c>
      <c r="AA117" s="0" t="n">
        <v>0.002561</v>
      </c>
      <c r="AB117" s="0" t="n">
        <v>-0.003746</v>
      </c>
      <c r="AC117" s="0" t="n">
        <v>-0.017379</v>
      </c>
      <c r="AD117" s="0" t="n">
        <v>0.021458</v>
      </c>
      <c r="AE117" s="0" t="n">
        <v>-0.00114</v>
      </c>
      <c r="AF117" s="0" t="n">
        <v>-0.011841</v>
      </c>
      <c r="AG117" s="0" t="n">
        <v>0.016894</v>
      </c>
      <c r="AH117" s="0" t="n">
        <v>0.033621</v>
      </c>
      <c r="AI117" s="0" t="n">
        <v>0.010391</v>
      </c>
      <c r="AJ117" s="0" t="n">
        <v>-0.009469</v>
      </c>
      <c r="AK117" s="0" t="n">
        <v>-0.004106</v>
      </c>
      <c r="AL117" s="0" t="n">
        <v>-0.002399</v>
      </c>
      <c r="AM117" s="0" t="n">
        <v>-0.016746</v>
      </c>
      <c r="AN117" s="0" t="n">
        <v>-0.011297</v>
      </c>
      <c r="AO117" s="0" t="n">
        <v>0.003639</v>
      </c>
      <c r="AP117" s="0" t="n">
        <v>-0.004839</v>
      </c>
      <c r="AQ117" s="0" t="n">
        <v>0.011147</v>
      </c>
      <c r="AR117" s="0" t="n">
        <v>-0.011955</v>
      </c>
      <c r="AS117" s="0" t="n">
        <v>0.014351</v>
      </c>
      <c r="AT117" s="0" t="n">
        <v>-0.011661</v>
      </c>
      <c r="AU117" s="0" t="n">
        <v>-0.01297</v>
      </c>
      <c r="AV117" s="0" t="n">
        <v>-0.022112</v>
      </c>
      <c r="AW117" s="0" t="n">
        <v>0.004176</v>
      </c>
      <c r="AX117" s="0" t="n">
        <v>0.001566</v>
      </c>
      <c r="AY117" s="0" t="n">
        <v>0.009079</v>
      </c>
      <c r="AZ117" s="0" t="n">
        <v>0.009318</v>
      </c>
      <c r="BA117" s="0" t="n">
        <v>-0.008475</v>
      </c>
      <c r="BB117" s="0" t="n">
        <v>-0.01403</v>
      </c>
      <c r="BC117" s="0" t="n">
        <v>0.001177</v>
      </c>
      <c r="BD117" s="0" t="n">
        <v>-0.007477</v>
      </c>
      <c r="BE117" s="0" t="n">
        <v>-0.001502</v>
      </c>
      <c r="BF117" s="0" t="n">
        <v>-0.015609</v>
      </c>
      <c r="BG117" s="0" t="n">
        <v>-0.007324</v>
      </c>
      <c r="BH117" s="0" t="n">
        <v>-0.019119</v>
      </c>
      <c r="BI117" s="0" t="n">
        <v>-0.01394</v>
      </c>
      <c r="BJ117" s="0" t="n">
        <v>-0.002086</v>
      </c>
      <c r="BK117" s="0" t="n">
        <v>-0.028412</v>
      </c>
      <c r="BL117" s="0" t="n">
        <v>-0.001837</v>
      </c>
      <c r="BM117" s="0" t="n">
        <v>0.007026</v>
      </c>
      <c r="BN117" s="0" t="n">
        <v>0.010766</v>
      </c>
      <c r="BO117" s="0" t="n">
        <v>0.002717</v>
      </c>
      <c r="BP117" s="0" t="n">
        <v>-0.007315</v>
      </c>
      <c r="BQ117" s="0" t="n">
        <v>0.002793</v>
      </c>
      <c r="BR117" s="0" t="n">
        <v>-0.013732</v>
      </c>
      <c r="BS117" s="0" t="n">
        <v>0.003237</v>
      </c>
      <c r="BT117" s="0" t="n">
        <v>-0.008704</v>
      </c>
      <c r="BU117" s="0" t="n">
        <v>-0.003934</v>
      </c>
      <c r="BV117" s="0" t="n">
        <v>0.000103</v>
      </c>
      <c r="BW117" s="0" t="n">
        <v>0.005502</v>
      </c>
      <c r="BX117" s="0" t="n">
        <v>0.007371</v>
      </c>
      <c r="BY117" s="0" t="n">
        <v>0.011193</v>
      </c>
      <c r="BZ117" s="0" t="n">
        <v>-0.021128</v>
      </c>
      <c r="CA117" s="0" t="n">
        <v>0.013554</v>
      </c>
      <c r="CB117" s="0" t="n">
        <v>0.016489</v>
      </c>
      <c r="CC117" s="0" t="n">
        <v>0.007894</v>
      </c>
      <c r="CD117" s="0" t="n">
        <v>-0.018751</v>
      </c>
      <c r="CE117" s="0" t="n">
        <v>-0.020559</v>
      </c>
      <c r="CF117" s="0" t="n">
        <v>0.00647</v>
      </c>
      <c r="CG117" s="0" t="n">
        <v>0.00544</v>
      </c>
      <c r="CH117" s="0" t="n">
        <v>0.018636</v>
      </c>
      <c r="CI117" s="0" t="n">
        <v>-0.01117</v>
      </c>
      <c r="CJ117" s="0" t="n">
        <v>0.000786</v>
      </c>
      <c r="CK117" s="0" t="n">
        <v>0.002601</v>
      </c>
      <c r="CL117" s="0" t="n">
        <v>-0.002493</v>
      </c>
      <c r="CM117" s="0" t="n">
        <v>0.002232</v>
      </c>
      <c r="CN117" s="0" t="n">
        <v>-0.011479</v>
      </c>
      <c r="CO117" s="0" t="n">
        <v>0.003203</v>
      </c>
      <c r="CP117" s="0" t="n">
        <v>-0.02906</v>
      </c>
      <c r="CQ117" s="0" t="n">
        <v>-0.015129</v>
      </c>
      <c r="CR117" s="0" t="n">
        <v>-0.020087</v>
      </c>
      <c r="CS117" s="0" t="n">
        <v>0.023969</v>
      </c>
      <c r="CT117" s="0" t="n">
        <v>-0.017494</v>
      </c>
      <c r="CU117" s="0" t="n">
        <v>-0.006632</v>
      </c>
      <c r="CV117" s="0" t="n">
        <v>-0.012384</v>
      </c>
      <c r="CW117" s="0" t="n">
        <v>0.002289</v>
      </c>
      <c r="CX117" s="0" t="n">
        <v>0.019998</v>
      </c>
      <c r="CY117" s="0" t="n">
        <v>0.004565</v>
      </c>
      <c r="CZ117" s="0" t="n">
        <v>-0.016848</v>
      </c>
      <c r="DA117" s="0" t="n">
        <v>-0.000281</v>
      </c>
      <c r="DB117" s="0" t="n">
        <v>-0.004178</v>
      </c>
      <c r="DC117" s="0" t="n">
        <v>-0.0115</v>
      </c>
      <c r="DD117" s="0" t="n">
        <v>0.006749</v>
      </c>
      <c r="DE117" s="0" t="n">
        <v>0.012193</v>
      </c>
      <c r="DF117" s="0" t="n">
        <v>-0.031081</v>
      </c>
      <c r="DG117" s="0" t="n">
        <v>0.005188</v>
      </c>
      <c r="DH117" s="0" t="n">
        <v>0.00592</v>
      </c>
      <c r="DI117" s="0" t="n">
        <v>0.017052</v>
      </c>
      <c r="DJ117" s="0" t="n">
        <v>0.028773</v>
      </c>
      <c r="DK117" s="0" t="n">
        <v>0.042399</v>
      </c>
      <c r="DL117" s="0" t="n">
        <v>-0.014384</v>
      </c>
    </row>
    <row r="118" customFormat="false" ht="15" hidden="false" customHeight="false" outlineLevel="0" collapsed="false">
      <c r="A118" s="0" t="s">
        <v>6613</v>
      </c>
      <c r="B118" s="0" t="n">
        <v>0.011055</v>
      </c>
      <c r="C118" s="0" t="n">
        <v>0.012033</v>
      </c>
      <c r="D118" s="0" t="n">
        <v>-0.009327</v>
      </c>
      <c r="E118" s="0" t="n">
        <v>0.005641</v>
      </c>
      <c r="F118" s="0" t="n">
        <v>0.023308</v>
      </c>
      <c r="G118" s="0" t="n">
        <v>0.010726</v>
      </c>
      <c r="H118" s="0" t="n">
        <v>0.00757</v>
      </c>
      <c r="I118" s="0" t="n">
        <v>-0.006684</v>
      </c>
      <c r="J118" s="0" t="n">
        <v>-0.035896</v>
      </c>
      <c r="K118" s="0" t="n">
        <v>-0.020026</v>
      </c>
      <c r="L118" s="0" t="n">
        <v>-0.000263</v>
      </c>
      <c r="M118" s="0" t="n">
        <v>-0.008055</v>
      </c>
      <c r="N118" s="0" t="n">
        <v>0.009981</v>
      </c>
      <c r="O118" s="0" t="n">
        <v>-0.000951</v>
      </c>
      <c r="P118" s="0" t="n">
        <v>-0.013355</v>
      </c>
      <c r="Q118" s="0" t="n">
        <v>-0.004113</v>
      </c>
      <c r="R118" s="0" t="n">
        <v>0.014294</v>
      </c>
      <c r="S118" s="0" t="n">
        <v>0.002919</v>
      </c>
      <c r="T118" s="0" t="n">
        <v>0.002403</v>
      </c>
      <c r="U118" s="0" t="n">
        <v>-0.002064</v>
      </c>
      <c r="V118" s="0" t="n">
        <v>0.006766</v>
      </c>
      <c r="W118" s="0" t="n">
        <v>0.007638</v>
      </c>
      <c r="X118" s="0" t="n">
        <v>-0.005878</v>
      </c>
      <c r="Y118" s="0" t="n">
        <v>-0.024304</v>
      </c>
      <c r="Z118" s="0" t="n">
        <v>-0.02016</v>
      </c>
      <c r="AA118" s="0" t="n">
        <v>0.00225</v>
      </c>
      <c r="AB118" s="0" t="n">
        <v>0.000197</v>
      </c>
      <c r="AC118" s="0" t="n">
        <v>0.020735</v>
      </c>
      <c r="AD118" s="0" t="n">
        <v>-0.002084</v>
      </c>
      <c r="AE118" s="0" t="n">
        <v>-0.020281</v>
      </c>
      <c r="AF118" s="0" t="n">
        <v>-0.009799</v>
      </c>
      <c r="AG118" s="0" t="n">
        <v>0.010138</v>
      </c>
      <c r="AH118" s="0" t="n">
        <v>0.021149</v>
      </c>
      <c r="AI118" s="0" t="n">
        <v>0.005091</v>
      </c>
      <c r="AJ118" s="0" t="n">
        <v>-0.013122</v>
      </c>
      <c r="AK118" s="0" t="n">
        <v>-0.006348</v>
      </c>
      <c r="AL118" s="0" t="n">
        <v>0.014039</v>
      </c>
      <c r="AM118" s="0" t="n">
        <v>-0.006491</v>
      </c>
      <c r="AN118" s="0" t="n">
        <v>-0.02491</v>
      </c>
      <c r="AO118" s="0" t="n">
        <v>-0.011651</v>
      </c>
      <c r="AP118" s="0" t="n">
        <v>0.010968</v>
      </c>
      <c r="AQ118" s="0" t="n">
        <v>0.020315</v>
      </c>
      <c r="AR118" s="0" t="n">
        <v>-0.016034</v>
      </c>
      <c r="AS118" s="0" t="n">
        <v>0.015776</v>
      </c>
      <c r="AT118" s="0" t="n">
        <v>0.013123</v>
      </c>
      <c r="AU118" s="0" t="n">
        <v>0.003778</v>
      </c>
      <c r="AV118" s="0" t="n">
        <v>-0.000187</v>
      </c>
      <c r="AW118" s="0" t="n">
        <v>-0.016903</v>
      </c>
      <c r="AX118" s="0" t="n">
        <v>-0.001147</v>
      </c>
      <c r="AY118" s="0" t="n">
        <v>-0.015829</v>
      </c>
      <c r="AZ118" s="0" t="n">
        <v>0.017905</v>
      </c>
      <c r="BA118" s="0" t="n">
        <v>0.00853</v>
      </c>
      <c r="BB118" s="0" t="n">
        <v>-0.005478</v>
      </c>
      <c r="BC118" s="0" t="n">
        <v>-0.010503</v>
      </c>
      <c r="BD118" s="0" t="n">
        <v>0.016904</v>
      </c>
      <c r="BE118" s="0" t="n">
        <v>-0.008778</v>
      </c>
      <c r="BF118" s="0" t="n">
        <v>0.030915</v>
      </c>
      <c r="BG118" s="0" t="n">
        <v>0.002017</v>
      </c>
      <c r="BH118" s="0" t="n">
        <v>-0.01747</v>
      </c>
      <c r="BI118" s="0" t="n">
        <v>-0.024188</v>
      </c>
      <c r="BJ118" s="0" t="n">
        <v>-0.014646</v>
      </c>
      <c r="BK118" s="0" t="n">
        <v>-0.021781</v>
      </c>
      <c r="BL118" s="0" t="n">
        <v>-0.014358</v>
      </c>
      <c r="BM118" s="0" t="n">
        <v>-0.032672</v>
      </c>
      <c r="BN118" s="0" t="n">
        <v>-0.002224</v>
      </c>
      <c r="BO118" s="0" t="n">
        <v>0.004789</v>
      </c>
      <c r="BP118" s="0" t="n">
        <v>-0.017634</v>
      </c>
      <c r="BQ118" s="0" t="n">
        <v>-0.011146</v>
      </c>
      <c r="BR118" s="0" t="n">
        <v>0.026276</v>
      </c>
      <c r="BS118" s="0" t="n">
        <v>0.017669</v>
      </c>
      <c r="BT118" s="0" t="n">
        <v>0.008681</v>
      </c>
      <c r="BU118" s="0" t="n">
        <v>-0.007559</v>
      </c>
      <c r="BV118" s="0" t="n">
        <v>0.015371</v>
      </c>
      <c r="BW118" s="0" t="n">
        <v>-0.023327</v>
      </c>
      <c r="BX118" s="0" t="n">
        <v>-0.016083</v>
      </c>
      <c r="BY118" s="0" t="n">
        <v>-0.003987</v>
      </c>
      <c r="BZ118" s="0" t="n">
        <v>0.001723</v>
      </c>
      <c r="CA118" s="0" t="n">
        <v>-0.008065</v>
      </c>
      <c r="CB118" s="0" t="n">
        <v>-0.030237</v>
      </c>
      <c r="CC118" s="0" t="n">
        <v>-0.012998</v>
      </c>
      <c r="CD118" s="0" t="n">
        <v>0.022652</v>
      </c>
      <c r="CE118" s="0" t="n">
        <v>0.005318</v>
      </c>
      <c r="CF118" s="0" t="n">
        <v>0.00734</v>
      </c>
      <c r="CG118" s="0" t="n">
        <v>0.007617</v>
      </c>
      <c r="CH118" s="0" t="n">
        <v>-0.004016</v>
      </c>
      <c r="CI118" s="0" t="n">
        <v>-0.027043</v>
      </c>
      <c r="CJ118" s="0" t="n">
        <v>-0.016594</v>
      </c>
      <c r="CK118" s="0" t="n">
        <v>-0.013399</v>
      </c>
      <c r="CL118" s="0" t="n">
        <v>-0.016565</v>
      </c>
      <c r="CM118" s="0" t="n">
        <v>-0.017698</v>
      </c>
      <c r="CN118" s="0" t="n">
        <v>0.002993</v>
      </c>
      <c r="CO118" s="0" t="n">
        <v>-0.00175</v>
      </c>
      <c r="CP118" s="0" t="n">
        <v>-0.009953</v>
      </c>
      <c r="CQ118" s="0" t="n">
        <v>0.015836</v>
      </c>
      <c r="CR118" s="0" t="n">
        <v>-0.00818</v>
      </c>
      <c r="CS118" s="0" t="n">
        <v>-0.015211</v>
      </c>
      <c r="CT118" s="0" t="n">
        <v>-0.000438</v>
      </c>
      <c r="CU118" s="0" t="n">
        <v>0.026503</v>
      </c>
      <c r="CV118" s="0" t="n">
        <v>-0.002542</v>
      </c>
      <c r="CW118" s="0" t="n">
        <v>0.021438</v>
      </c>
      <c r="CX118" s="0" t="n">
        <v>0.002131</v>
      </c>
      <c r="CY118" s="0" t="n">
        <v>0.008549</v>
      </c>
      <c r="CZ118" s="0" t="n">
        <v>0.020986</v>
      </c>
      <c r="DA118" s="0" t="n">
        <v>0.007936</v>
      </c>
      <c r="DB118" s="0" t="n">
        <v>0.008067</v>
      </c>
      <c r="DC118" s="0" t="n">
        <v>0.011228</v>
      </c>
      <c r="DD118" s="0" t="n">
        <v>-0.011695</v>
      </c>
      <c r="DE118" s="0" t="n">
        <v>-0.003527</v>
      </c>
      <c r="DF118" s="0" t="n">
        <v>0.017836</v>
      </c>
      <c r="DG118" s="0" t="n">
        <v>0.020782</v>
      </c>
      <c r="DH118" s="0" t="n">
        <v>0.023663</v>
      </c>
      <c r="DI118" s="0" t="n">
        <v>-0.002852</v>
      </c>
      <c r="DJ118" s="0" t="n">
        <v>-0.003453</v>
      </c>
      <c r="DK118" s="0" t="n">
        <v>0.005444</v>
      </c>
      <c r="DL118" s="0" t="n">
        <v>0.015712</v>
      </c>
      <c r="DM118" s="0" t="n">
        <v>0.013251</v>
      </c>
    </row>
    <row r="119" customFormat="false" ht="15" hidden="false" customHeight="false" outlineLevel="0" collapsed="false">
      <c r="A119" s="0" t="s">
        <v>6614</v>
      </c>
      <c r="B119" s="0" t="n">
        <v>-0.012734</v>
      </c>
      <c r="C119" s="0" t="n">
        <v>-0.001011</v>
      </c>
      <c r="D119" s="0" t="n">
        <v>-0.010031</v>
      </c>
      <c r="E119" s="0" t="n">
        <v>0.02503</v>
      </c>
      <c r="F119" s="0" t="n">
        <v>-0.017784</v>
      </c>
      <c r="G119" s="0" t="n">
        <v>0.0221</v>
      </c>
      <c r="H119" s="0" t="n">
        <v>0.012855</v>
      </c>
      <c r="I119" s="0" t="n">
        <v>0.006734</v>
      </c>
      <c r="J119" s="0" t="n">
        <v>0.011036</v>
      </c>
      <c r="K119" s="0" t="n">
        <v>0.005771</v>
      </c>
      <c r="L119" s="0" t="n">
        <v>0.009168</v>
      </c>
      <c r="M119" s="0" t="n">
        <v>0.004591</v>
      </c>
      <c r="N119" s="0" t="n">
        <v>-0.006931</v>
      </c>
      <c r="O119" s="0" t="n">
        <v>0.012895</v>
      </c>
      <c r="P119" s="0" t="n">
        <v>0.014786</v>
      </c>
      <c r="Q119" s="0" t="n">
        <v>0.018627</v>
      </c>
      <c r="R119" s="0" t="n">
        <v>0.009631</v>
      </c>
      <c r="S119" s="0" t="n">
        <v>-0.008765</v>
      </c>
      <c r="T119" s="0" t="n">
        <v>0.003358</v>
      </c>
      <c r="U119" s="0" t="n">
        <v>-0.020576</v>
      </c>
      <c r="V119" s="0" t="n">
        <v>-0.008635</v>
      </c>
      <c r="W119" s="0" t="n">
        <v>-0.008838</v>
      </c>
      <c r="X119" s="0" t="n">
        <v>-0.011219</v>
      </c>
      <c r="Y119" s="0" t="n">
        <v>0.004244</v>
      </c>
      <c r="Z119" s="0" t="n">
        <v>-0.003757</v>
      </c>
      <c r="AA119" s="0" t="n">
        <v>0.026312</v>
      </c>
      <c r="AB119" s="0" t="n">
        <v>0.008338</v>
      </c>
      <c r="AC119" s="0" t="n">
        <v>-0.01765</v>
      </c>
      <c r="AD119" s="0" t="n">
        <v>-0.012909</v>
      </c>
      <c r="AE119" s="0" t="n">
        <v>0.008146</v>
      </c>
      <c r="AF119" s="0" t="n">
        <v>-0.012252</v>
      </c>
      <c r="AG119" s="0" t="n">
        <v>0.014619</v>
      </c>
      <c r="AH119" s="0" t="n">
        <v>-0.021212</v>
      </c>
      <c r="AI119" s="0" t="n">
        <v>0.003814</v>
      </c>
      <c r="AJ119" s="0" t="n">
        <v>-0.011646</v>
      </c>
      <c r="AK119" s="0" t="n">
        <v>-0.000378</v>
      </c>
      <c r="AL119" s="0" t="n">
        <v>-0.019643</v>
      </c>
      <c r="AM119" s="0" t="n">
        <v>-0.007048</v>
      </c>
      <c r="AN119" s="0" t="n">
        <v>-0.005138</v>
      </c>
      <c r="AO119" s="0" t="n">
        <v>-0.013057</v>
      </c>
      <c r="AP119" s="0" t="n">
        <v>-0.017678</v>
      </c>
      <c r="AQ119" s="0" t="n">
        <v>-0.00972</v>
      </c>
      <c r="AR119" s="0" t="n">
        <v>-0.005788</v>
      </c>
      <c r="AS119" s="0" t="n">
        <v>0.00336</v>
      </c>
      <c r="AT119" s="0" t="n">
        <v>0.019352</v>
      </c>
      <c r="AU119" s="0" t="n">
        <v>0.014496</v>
      </c>
      <c r="AV119" s="0" t="n">
        <v>-0.013396</v>
      </c>
      <c r="AW119" s="0" t="n">
        <v>0.007167</v>
      </c>
      <c r="AX119" s="0" t="n">
        <v>0.000975</v>
      </c>
      <c r="AY119" s="0" t="n">
        <v>-0.012213</v>
      </c>
      <c r="AZ119" s="0" t="n">
        <v>0.007122</v>
      </c>
      <c r="BA119" s="0" t="n">
        <v>-0.006137</v>
      </c>
      <c r="BB119" s="0" t="n">
        <v>0.021603</v>
      </c>
      <c r="BC119" s="0" t="n">
        <v>0.001332</v>
      </c>
      <c r="BD119" s="0" t="n">
        <v>-0.03455</v>
      </c>
      <c r="BE119" s="0" t="n">
        <v>-0.000414</v>
      </c>
      <c r="BF119" s="0" t="n">
        <v>0.018834</v>
      </c>
      <c r="BG119" s="0" t="n">
        <v>0.002054</v>
      </c>
      <c r="BH119" s="0" t="n">
        <v>-0.005276</v>
      </c>
      <c r="BI119" s="0" t="n">
        <v>-0.002563</v>
      </c>
      <c r="BJ119" s="0" t="n">
        <v>-0.024019</v>
      </c>
      <c r="BK119" s="0" t="n">
        <v>-0.001572</v>
      </c>
      <c r="BL119" s="0" t="n">
        <v>-0.027892</v>
      </c>
      <c r="BM119" s="0" t="n">
        <v>0.012436</v>
      </c>
      <c r="BN119" s="0" t="n">
        <v>0.028677</v>
      </c>
      <c r="BO119" s="0" t="n">
        <v>-0.005042</v>
      </c>
      <c r="BP119" s="0" t="n">
        <v>0.009806</v>
      </c>
      <c r="BQ119" s="0" t="n">
        <v>-0.019818</v>
      </c>
      <c r="BR119" s="0" t="n">
        <v>0.008786</v>
      </c>
      <c r="BS119" s="0" t="n">
        <v>-0.003648</v>
      </c>
      <c r="BT119" s="0" t="n">
        <v>0.011299</v>
      </c>
      <c r="BU119" s="0" t="n">
        <v>-0.015926</v>
      </c>
      <c r="BV119" s="0" t="n">
        <v>0.000283</v>
      </c>
      <c r="BW119" s="0" t="n">
        <v>-0.004301</v>
      </c>
      <c r="BX119" s="0" t="n">
        <v>0.002943</v>
      </c>
      <c r="BY119" s="0" t="n">
        <v>0.000193</v>
      </c>
      <c r="BZ119" s="0" t="n">
        <v>-0.008948</v>
      </c>
      <c r="CA119" s="0" t="n">
        <v>0.01233</v>
      </c>
      <c r="CB119" s="0" t="n">
        <v>-0.027113</v>
      </c>
      <c r="CC119" s="0" t="n">
        <v>0.005736</v>
      </c>
      <c r="CD119" s="0" t="n">
        <v>-0.017297</v>
      </c>
      <c r="CE119" s="0" t="n">
        <v>0.010943</v>
      </c>
      <c r="CF119" s="0" t="n">
        <v>-0.001941</v>
      </c>
      <c r="CG119" s="0" t="n">
        <v>-0.00329</v>
      </c>
      <c r="CH119" s="0" t="n">
        <v>0.014028</v>
      </c>
      <c r="CI119" s="0" t="n">
        <v>-0.002077</v>
      </c>
      <c r="CJ119" s="0" t="n">
        <v>-0.00177</v>
      </c>
      <c r="CK119" s="0" t="n">
        <v>-0.042148</v>
      </c>
      <c r="CL119" s="0" t="n">
        <v>-0.046389</v>
      </c>
      <c r="CM119" s="0" t="n">
        <v>-0.004609</v>
      </c>
      <c r="CN119" s="0" t="n">
        <v>0.021928</v>
      </c>
      <c r="CO119" s="0" t="n">
        <v>-0.011601</v>
      </c>
      <c r="CP119" s="0" t="n">
        <v>0.005836</v>
      </c>
      <c r="CQ119" s="0" t="n">
        <v>0.020117</v>
      </c>
      <c r="CR119" s="0" t="n">
        <v>0.00818</v>
      </c>
      <c r="CS119" s="0" t="n">
        <v>-0.024905</v>
      </c>
      <c r="CT119" s="0" t="n">
        <v>-0.021233</v>
      </c>
      <c r="CU119" s="0" t="n">
        <v>-0.021646</v>
      </c>
      <c r="CV119" s="0" t="n">
        <v>-0.006687</v>
      </c>
      <c r="CW119" s="0" t="n">
        <v>0.014497</v>
      </c>
      <c r="CX119" s="0" t="n">
        <v>0.018544</v>
      </c>
      <c r="CY119" s="0" t="n">
        <v>0.003892</v>
      </c>
      <c r="CZ119" s="0" t="n">
        <v>0.006358</v>
      </c>
      <c r="DA119" s="0" t="n">
        <v>0.001529</v>
      </c>
      <c r="DB119" s="0" t="n">
        <v>-9.2E-005</v>
      </c>
      <c r="DC119" s="0" t="n">
        <v>-0.01411</v>
      </c>
      <c r="DD119" s="0" t="n">
        <v>0.022787</v>
      </c>
      <c r="DE119" s="0" t="n">
        <v>0.015238</v>
      </c>
      <c r="DF119" s="0" t="n">
        <v>-0.006567</v>
      </c>
      <c r="DG119" s="0" t="n">
        <v>-0.013291</v>
      </c>
      <c r="DH119" s="0" t="n">
        <v>-0.01041</v>
      </c>
      <c r="DI119" s="0" t="n">
        <v>0.017346</v>
      </c>
      <c r="DJ119" s="0" t="n">
        <v>0.005604</v>
      </c>
      <c r="DK119" s="0" t="n">
        <v>-0.014371</v>
      </c>
      <c r="DL119" s="0" t="n">
        <v>0.010623</v>
      </c>
      <c r="DM119" s="0" t="n">
        <v>9.1E-005</v>
      </c>
      <c r="DN119" s="0" t="n">
        <v>-0.003664</v>
      </c>
    </row>
    <row r="120" customFormat="false" ht="15" hidden="false" customHeight="false" outlineLevel="0" collapsed="false">
      <c r="A120" s="0" t="s">
        <v>6615</v>
      </c>
      <c r="B120" s="0" t="n">
        <v>-0.013629</v>
      </c>
      <c r="C120" s="0" t="n">
        <v>-0.007416</v>
      </c>
      <c r="D120" s="0" t="n">
        <v>-0.00947</v>
      </c>
      <c r="E120" s="0" t="n">
        <v>-0.010767</v>
      </c>
      <c r="F120" s="0" t="n">
        <v>0.029938</v>
      </c>
      <c r="G120" s="0" t="n">
        <v>-0.017247</v>
      </c>
      <c r="H120" s="0" t="n">
        <v>-0.010441</v>
      </c>
      <c r="I120" s="0" t="n">
        <v>0.013667</v>
      </c>
      <c r="J120" s="0" t="n">
        <v>0.003687</v>
      </c>
      <c r="K120" s="0" t="n">
        <v>0.008586</v>
      </c>
      <c r="L120" s="0" t="n">
        <v>-0.002385</v>
      </c>
      <c r="M120" s="0" t="n">
        <v>0.014893</v>
      </c>
      <c r="N120" s="0" t="n">
        <v>-0.002365</v>
      </c>
      <c r="O120" s="0" t="n">
        <v>0.016038</v>
      </c>
      <c r="P120" s="0" t="n">
        <v>0.015105</v>
      </c>
      <c r="Q120" s="0" t="n">
        <v>-0.00061</v>
      </c>
      <c r="R120" s="0" t="n">
        <v>0.003172</v>
      </c>
      <c r="S120" s="0" t="n">
        <v>0.000248</v>
      </c>
      <c r="T120" s="0" t="n">
        <v>0.019479</v>
      </c>
      <c r="U120" s="0" t="n">
        <v>-0.020628</v>
      </c>
      <c r="V120" s="0" t="n">
        <v>0.018263</v>
      </c>
      <c r="W120" s="0" t="n">
        <v>0.012686</v>
      </c>
      <c r="X120" s="0" t="n">
        <v>0.006947</v>
      </c>
      <c r="Y120" s="0" t="n">
        <v>-0.009974</v>
      </c>
      <c r="Z120" s="0" t="n">
        <v>-0.013357</v>
      </c>
      <c r="AA120" s="0" t="n">
        <v>0.00332</v>
      </c>
      <c r="AB120" s="0" t="n">
        <v>-0.023792</v>
      </c>
      <c r="AC120" s="0" t="n">
        <v>-0.030616</v>
      </c>
      <c r="AD120" s="0" t="n">
        <v>-0.014414</v>
      </c>
      <c r="AE120" s="0" t="n">
        <v>-0.00266</v>
      </c>
      <c r="AF120" s="0" t="n">
        <v>0.012545</v>
      </c>
      <c r="AG120" s="0" t="n">
        <v>-0.013021</v>
      </c>
      <c r="AH120" s="0" t="n">
        <v>-0.024006</v>
      </c>
      <c r="AI120" s="0" t="n">
        <v>-0.009228</v>
      </c>
      <c r="AJ120" s="0" t="n">
        <v>-0.009198</v>
      </c>
      <c r="AK120" s="0" t="n">
        <v>-0.0153</v>
      </c>
      <c r="AL120" s="0" t="n">
        <v>-0.00305</v>
      </c>
      <c r="AM120" s="0" t="n">
        <v>0.010944</v>
      </c>
      <c r="AN120" s="0" t="n">
        <v>-0.005217</v>
      </c>
      <c r="AO120" s="0" t="n">
        <v>-0.014342</v>
      </c>
      <c r="AP120" s="0" t="n">
        <v>-0.000341</v>
      </c>
      <c r="AQ120" s="0" t="n">
        <v>-0.042854</v>
      </c>
      <c r="AR120" s="0" t="n">
        <v>0.006489</v>
      </c>
      <c r="AS120" s="0" t="n">
        <v>-0.011491</v>
      </c>
      <c r="AT120" s="0" t="n">
        <v>-0.014885</v>
      </c>
      <c r="AU120" s="0" t="n">
        <v>-0.009015</v>
      </c>
      <c r="AV120" s="0" t="n">
        <v>0.00438</v>
      </c>
      <c r="AW120" s="0" t="n">
        <v>-0.01764</v>
      </c>
      <c r="AX120" s="0" t="n">
        <v>0.005664</v>
      </c>
      <c r="AY120" s="0" t="n">
        <v>0.011489</v>
      </c>
      <c r="AZ120" s="0" t="n">
        <v>0.003303</v>
      </c>
      <c r="BA120" s="0" t="n">
        <v>0.01261</v>
      </c>
      <c r="BB120" s="0" t="n">
        <v>-0.034802</v>
      </c>
      <c r="BC120" s="0" t="n">
        <v>-0.012504</v>
      </c>
      <c r="BD120" s="0" t="n">
        <v>0.008943</v>
      </c>
      <c r="BE120" s="0" t="n">
        <v>-0.001202</v>
      </c>
      <c r="BF120" s="0" t="n">
        <v>-0.000872</v>
      </c>
      <c r="BG120" s="0" t="n">
        <v>0.009518</v>
      </c>
      <c r="BH120" s="0" t="n">
        <v>0.006815</v>
      </c>
      <c r="BI120" s="0" t="n">
        <v>0.024356</v>
      </c>
      <c r="BJ120" s="0" t="n">
        <v>-0.002345</v>
      </c>
      <c r="BK120" s="0" t="n">
        <v>-0.019857</v>
      </c>
      <c r="BL120" s="0" t="n">
        <v>0.010517</v>
      </c>
      <c r="BM120" s="0" t="n">
        <v>-0.03104</v>
      </c>
      <c r="BN120" s="0" t="n">
        <v>-0.00059</v>
      </c>
      <c r="BO120" s="0" t="n">
        <v>0.017989</v>
      </c>
      <c r="BP120" s="0" t="n">
        <v>-0.004579</v>
      </c>
      <c r="BQ120" s="0" t="n">
        <v>-0.005614</v>
      </c>
      <c r="BR120" s="0" t="n">
        <v>-0.017381</v>
      </c>
      <c r="BS120" s="0" t="n">
        <v>0.007469</v>
      </c>
      <c r="BT120" s="0" t="n">
        <v>0.003373</v>
      </c>
      <c r="BU120" s="0" t="n">
        <v>-0.021981</v>
      </c>
      <c r="BV120" s="0" t="n">
        <v>0.004596</v>
      </c>
      <c r="BW120" s="0" t="n">
        <v>-0.015783</v>
      </c>
      <c r="BX120" s="0" t="n">
        <v>-0.007965</v>
      </c>
      <c r="BY120" s="0" t="n">
        <v>0.005366</v>
      </c>
      <c r="BZ120" s="0" t="n">
        <v>0.010407</v>
      </c>
      <c r="CA120" s="0" t="n">
        <v>0.001999</v>
      </c>
      <c r="CB120" s="0" t="n">
        <v>0.011291</v>
      </c>
      <c r="CC120" s="0" t="n">
        <v>-0.003423</v>
      </c>
      <c r="CD120" s="0" t="n">
        <v>0.007032</v>
      </c>
      <c r="CE120" s="0" t="n">
        <v>0.017157</v>
      </c>
      <c r="CF120" s="0" t="n">
        <v>-0.007647</v>
      </c>
      <c r="CG120" s="0" t="n">
        <v>0.00298</v>
      </c>
      <c r="CH120" s="0" t="n">
        <v>0.007078</v>
      </c>
      <c r="CI120" s="0" t="n">
        <v>0.011264</v>
      </c>
      <c r="CJ120" s="0" t="n">
        <v>0.020895</v>
      </c>
      <c r="CK120" s="0" t="n">
        <v>-0.018523</v>
      </c>
      <c r="CL120" s="0" t="n">
        <v>-0.023839</v>
      </c>
      <c r="CM120" s="0" t="n">
        <v>-0.008207</v>
      </c>
      <c r="CN120" s="0" t="n">
        <v>0.002607</v>
      </c>
      <c r="CO120" s="0" t="n">
        <v>-0.008033</v>
      </c>
      <c r="CP120" s="0" t="n">
        <v>-0.007891</v>
      </c>
      <c r="CQ120" s="0" t="n">
        <v>-0.018622</v>
      </c>
      <c r="CR120" s="0" t="n">
        <v>-0.000459</v>
      </c>
      <c r="CS120" s="0" t="n">
        <v>8.2E-005</v>
      </c>
      <c r="CT120" s="0" t="n">
        <v>-0.007243</v>
      </c>
      <c r="CU120" s="0" t="n">
        <v>-0.01655</v>
      </c>
      <c r="CV120" s="0" t="n">
        <v>-0.018817</v>
      </c>
      <c r="CW120" s="0" t="n">
        <v>0.009201</v>
      </c>
      <c r="CX120" s="0" t="n">
        <v>0.004393</v>
      </c>
      <c r="CY120" s="0" t="n">
        <v>-0.006089</v>
      </c>
      <c r="CZ120" s="0" t="n">
        <v>-0.026321</v>
      </c>
      <c r="DA120" s="0" t="n">
        <v>-0.016973</v>
      </c>
      <c r="DB120" s="0" t="n">
        <v>0.020976</v>
      </c>
      <c r="DC120" s="0" t="n">
        <v>-0.00671</v>
      </c>
      <c r="DD120" s="0" t="n">
        <v>0.003732</v>
      </c>
      <c r="DE120" s="0" t="n">
        <v>-0.002267</v>
      </c>
      <c r="DF120" s="0" t="n">
        <v>-0.004971</v>
      </c>
      <c r="DG120" s="0" t="n">
        <v>-0.009213</v>
      </c>
      <c r="DH120" s="0" t="n">
        <v>-0.011504</v>
      </c>
      <c r="DI120" s="0" t="n">
        <v>0.006635</v>
      </c>
      <c r="DJ120" s="0" t="n">
        <v>-0.005586</v>
      </c>
      <c r="DK120" s="0" t="n">
        <v>-0.007281</v>
      </c>
      <c r="DL120" s="0" t="n">
        <v>-0.0101</v>
      </c>
      <c r="DM120" s="0" t="n">
        <v>-0.008465</v>
      </c>
      <c r="DN120" s="0" t="n">
        <v>0.0063</v>
      </c>
      <c r="DO120" s="0" t="n">
        <v>-0.006436</v>
      </c>
    </row>
    <row r="121" customFormat="false" ht="15" hidden="false" customHeight="false" outlineLevel="0" collapsed="false">
      <c r="A121" s="0" t="s">
        <v>6616</v>
      </c>
      <c r="B121" s="0" t="n">
        <v>-0.005455</v>
      </c>
      <c r="C121" s="0" t="n">
        <v>-0.001656</v>
      </c>
      <c r="D121" s="0" t="n">
        <v>0.008225</v>
      </c>
      <c r="E121" s="0" t="n">
        <v>-0.003217</v>
      </c>
      <c r="F121" s="0" t="n">
        <v>-0.003739</v>
      </c>
      <c r="G121" s="0" t="n">
        <v>-0.005436</v>
      </c>
      <c r="H121" s="0" t="n">
        <v>0.008924</v>
      </c>
      <c r="I121" s="0" t="n">
        <v>-0.010857</v>
      </c>
      <c r="J121" s="0" t="n">
        <v>-0.019094</v>
      </c>
      <c r="K121" s="0" t="n">
        <v>0.009488</v>
      </c>
      <c r="L121" s="0" t="n">
        <v>0.02591</v>
      </c>
      <c r="M121" s="0" t="n">
        <v>-0.015032</v>
      </c>
      <c r="N121" s="0" t="n">
        <v>-0.001777</v>
      </c>
      <c r="O121" s="0" t="n">
        <v>-0.0156</v>
      </c>
      <c r="P121" s="0" t="n">
        <v>0.011453</v>
      </c>
      <c r="Q121" s="0" t="n">
        <v>-0.021695</v>
      </c>
      <c r="R121" s="0" t="n">
        <v>0.006949</v>
      </c>
      <c r="S121" s="0" t="n">
        <v>-0.015512</v>
      </c>
      <c r="T121" s="0" t="n">
        <v>-0.020584</v>
      </c>
      <c r="U121" s="0" t="n">
        <v>0.003411</v>
      </c>
      <c r="V121" s="0" t="n">
        <v>0.00515</v>
      </c>
      <c r="W121" s="0" t="n">
        <v>0.004947</v>
      </c>
      <c r="X121" s="0" t="n">
        <v>-0.014862</v>
      </c>
      <c r="Y121" s="0" t="n">
        <v>0.005707</v>
      </c>
      <c r="Z121" s="0" t="n">
        <v>0.006837</v>
      </c>
      <c r="AA121" s="0" t="n">
        <v>0.012715</v>
      </c>
      <c r="AB121" s="0" t="n">
        <v>0.000833</v>
      </c>
      <c r="AC121" s="0" t="n">
        <v>0.020678</v>
      </c>
      <c r="AD121" s="0" t="n">
        <v>0.017039</v>
      </c>
      <c r="AE121" s="0" t="n">
        <v>-0.007606</v>
      </c>
      <c r="AF121" s="0" t="n">
        <v>0.001493</v>
      </c>
      <c r="AG121" s="0" t="n">
        <v>-0.001582</v>
      </c>
      <c r="AH121" s="0" t="n">
        <v>-0.003428</v>
      </c>
      <c r="AI121" s="0" t="n">
        <v>-0.010577</v>
      </c>
      <c r="AJ121" s="0" t="n">
        <v>-0.016756</v>
      </c>
      <c r="AK121" s="0" t="n">
        <v>0.00588</v>
      </c>
      <c r="AL121" s="0" t="n">
        <v>0.020733</v>
      </c>
      <c r="AM121" s="0" t="n">
        <v>0.008035</v>
      </c>
      <c r="AN121" s="0" t="n">
        <v>0.018165</v>
      </c>
      <c r="AO121" s="0" t="n">
        <v>0.001761</v>
      </c>
      <c r="AP121" s="0" t="n">
        <v>-0.024076</v>
      </c>
      <c r="AQ121" s="0" t="n">
        <v>0.009909</v>
      </c>
      <c r="AR121" s="0" t="n">
        <v>0.017266</v>
      </c>
      <c r="AS121" s="0" t="n">
        <v>-0.018831</v>
      </c>
      <c r="AT121" s="0" t="n">
        <v>0.00487</v>
      </c>
      <c r="AU121" s="0" t="n">
        <v>0.003479</v>
      </c>
      <c r="AV121" s="0" t="n">
        <v>-0.031313</v>
      </c>
      <c r="AW121" s="0" t="n">
        <v>0.00668</v>
      </c>
      <c r="AX121" s="0" t="n">
        <v>0.006151</v>
      </c>
      <c r="AY121" s="0" t="n">
        <v>0.013497</v>
      </c>
      <c r="AZ121" s="0" t="n">
        <v>0.001095</v>
      </c>
      <c r="BA121" s="0" t="n">
        <v>0.000758</v>
      </c>
      <c r="BB121" s="0" t="n">
        <v>-0.00181</v>
      </c>
      <c r="BC121" s="0" t="n">
        <v>-0.00188</v>
      </c>
      <c r="BD121" s="0" t="n">
        <v>-0.00799</v>
      </c>
      <c r="BE121" s="0" t="n">
        <v>0.013627</v>
      </c>
      <c r="BF121" s="0" t="n">
        <v>-0.000396</v>
      </c>
      <c r="BG121" s="0" t="n">
        <v>-0.005507</v>
      </c>
      <c r="BH121" s="0" t="n">
        <v>0.004502</v>
      </c>
      <c r="BI121" s="0" t="n">
        <v>0.020293</v>
      </c>
      <c r="BJ121" s="0" t="n">
        <v>0.010878</v>
      </c>
      <c r="BK121" s="0" t="n">
        <v>-0.000641</v>
      </c>
      <c r="BL121" s="0" t="n">
        <v>0.03718</v>
      </c>
      <c r="BM121" s="0" t="n">
        <v>-0.002921</v>
      </c>
      <c r="BN121" s="0" t="n">
        <v>-0.015728</v>
      </c>
      <c r="BO121" s="0" t="n">
        <v>0.002607</v>
      </c>
      <c r="BP121" s="0" t="n">
        <v>-0.00425</v>
      </c>
      <c r="BQ121" s="0" t="n">
        <v>0.006312</v>
      </c>
      <c r="BR121" s="0" t="n">
        <v>-0.005116</v>
      </c>
      <c r="BS121" s="0" t="n">
        <v>0.005516</v>
      </c>
      <c r="BT121" s="0" t="n">
        <v>-0.017844</v>
      </c>
      <c r="BU121" s="0" t="n">
        <v>-0.005518</v>
      </c>
      <c r="BV121" s="0" t="n">
        <v>0.00293</v>
      </c>
      <c r="BW121" s="0" t="n">
        <v>-0.009088</v>
      </c>
      <c r="BX121" s="0" t="n">
        <v>-0.006384</v>
      </c>
      <c r="BY121" s="0" t="n">
        <v>0.00658</v>
      </c>
      <c r="BZ121" s="0" t="n">
        <v>-0.000517</v>
      </c>
      <c r="CA121" s="0" t="n">
        <v>0.015612</v>
      </c>
      <c r="CB121" s="0" t="n">
        <v>0.000967</v>
      </c>
      <c r="CC121" s="0" t="n">
        <v>-0.002804</v>
      </c>
      <c r="CD121" s="0" t="n">
        <v>0.005987</v>
      </c>
      <c r="CE121" s="0" t="n">
        <v>-0.006039</v>
      </c>
      <c r="CF121" s="0" t="n">
        <v>-0.010868</v>
      </c>
      <c r="CG121" s="0" t="n">
        <v>0.001509</v>
      </c>
      <c r="CH121" s="0" t="n">
        <v>-0.006229</v>
      </c>
      <c r="CI121" s="0" t="n">
        <v>-0.005749</v>
      </c>
      <c r="CJ121" s="0" t="n">
        <v>-0.002127</v>
      </c>
      <c r="CK121" s="0" t="n">
        <v>0.009385</v>
      </c>
      <c r="CL121" s="0" t="n">
        <v>0.014588</v>
      </c>
      <c r="CM121" s="0" t="n">
        <v>-0.004415</v>
      </c>
      <c r="CN121" s="0" t="n">
        <v>-0.017344</v>
      </c>
      <c r="CO121" s="0" t="n">
        <v>0.002425</v>
      </c>
      <c r="CP121" s="0" t="n">
        <v>0.002711</v>
      </c>
      <c r="CQ121" s="0" t="n">
        <v>0.004627</v>
      </c>
      <c r="CR121" s="0" t="n">
        <v>-0.011568</v>
      </c>
      <c r="CS121" s="0" t="n">
        <v>0.004151</v>
      </c>
      <c r="CT121" s="0" t="n">
        <v>0.006413</v>
      </c>
      <c r="CU121" s="0" t="n">
        <v>0.009367</v>
      </c>
      <c r="CV121" s="0" t="n">
        <v>0.005551</v>
      </c>
      <c r="CW121" s="0" t="n">
        <v>0.000423</v>
      </c>
      <c r="CX121" s="0" t="n">
        <v>0.002717</v>
      </c>
      <c r="CY121" s="0" t="n">
        <v>-0.013065</v>
      </c>
      <c r="CZ121" s="0" t="n">
        <v>0.007927</v>
      </c>
      <c r="DA121" s="0" t="n">
        <v>-0.020248</v>
      </c>
      <c r="DB121" s="0" t="n">
        <v>0.004516</v>
      </c>
      <c r="DC121" s="0" t="n">
        <v>0.006514</v>
      </c>
      <c r="DD121" s="0" t="n">
        <v>0.004429</v>
      </c>
      <c r="DE121" s="0" t="n">
        <v>0.000185</v>
      </c>
      <c r="DF121" s="0" t="n">
        <v>0.0071</v>
      </c>
      <c r="DG121" s="0" t="n">
        <v>0.007532</v>
      </c>
      <c r="DH121" s="0" t="n">
        <v>0.007318</v>
      </c>
      <c r="DI121" s="0" t="n">
        <v>0.00469</v>
      </c>
      <c r="DJ121" s="0" t="n">
        <v>-0.005891</v>
      </c>
      <c r="DK121" s="0" t="n">
        <v>-0.011776</v>
      </c>
      <c r="DL121" s="0" t="n">
        <v>-0.009311</v>
      </c>
      <c r="DM121" s="0" t="n">
        <v>0.023372</v>
      </c>
      <c r="DN121" s="0" t="n">
        <v>-0.006546</v>
      </c>
      <c r="DO121" s="0" t="n">
        <v>-0.004856</v>
      </c>
      <c r="DP121" s="0" t="n">
        <v>-0.006785</v>
      </c>
    </row>
    <row r="122" customFormat="false" ht="15" hidden="false" customHeight="false" outlineLevel="0" collapsed="false">
      <c r="A122" s="0" t="s">
        <v>6617</v>
      </c>
      <c r="B122" s="0" t="n">
        <v>-0.004592</v>
      </c>
      <c r="C122" s="0" t="n">
        <v>0.003333</v>
      </c>
      <c r="D122" s="0" t="n">
        <v>0.017109</v>
      </c>
      <c r="E122" s="0" t="n">
        <v>-0.002234</v>
      </c>
      <c r="F122" s="0" t="n">
        <v>0.014386</v>
      </c>
      <c r="G122" s="0" t="n">
        <v>0.015573</v>
      </c>
      <c r="H122" s="0" t="n">
        <v>-0.015183</v>
      </c>
      <c r="I122" s="0" t="n">
        <v>0.004631</v>
      </c>
      <c r="J122" s="0" t="n">
        <v>0.005061</v>
      </c>
      <c r="K122" s="0" t="n">
        <v>-0.015178</v>
      </c>
      <c r="L122" s="0" t="n">
        <v>0.024939</v>
      </c>
      <c r="M122" s="0" t="n">
        <v>0.00378</v>
      </c>
      <c r="N122" s="0" t="n">
        <v>-0.012748</v>
      </c>
      <c r="O122" s="0" t="n">
        <v>0.005289</v>
      </c>
      <c r="P122" s="0" t="n">
        <v>0.013239</v>
      </c>
      <c r="Q122" s="0" t="n">
        <v>-0.00384</v>
      </c>
      <c r="R122" s="0" t="n">
        <v>0.011617</v>
      </c>
      <c r="S122" s="0" t="n">
        <v>0.022749</v>
      </c>
      <c r="T122" s="0" t="n">
        <v>-0.022093</v>
      </c>
      <c r="U122" s="0" t="n">
        <v>-0.011191</v>
      </c>
      <c r="V122" s="0" t="n">
        <v>-0.011219</v>
      </c>
      <c r="W122" s="0" t="n">
        <v>-0.009272</v>
      </c>
      <c r="X122" s="0" t="n">
        <v>-0.008614</v>
      </c>
      <c r="Y122" s="0" t="n">
        <v>-0.002462</v>
      </c>
      <c r="Z122" s="0" t="n">
        <v>0.033455</v>
      </c>
      <c r="AA122" s="0" t="n">
        <v>-0.016219</v>
      </c>
      <c r="AB122" s="0" t="n">
        <v>-0.010148</v>
      </c>
      <c r="AC122" s="0" t="n">
        <v>-0.009128</v>
      </c>
      <c r="AD122" s="0" t="n">
        <v>0.011792</v>
      </c>
      <c r="AE122" s="0" t="n">
        <v>0.021984</v>
      </c>
      <c r="AF122" s="0" t="n">
        <v>0.021717</v>
      </c>
      <c r="AG122" s="0" t="n">
        <v>-0.014972</v>
      </c>
      <c r="AH122" s="0" t="n">
        <v>-0.00919</v>
      </c>
      <c r="AI122" s="0" t="n">
        <v>-0.015528</v>
      </c>
      <c r="AJ122" s="0" t="n">
        <v>-0.000418</v>
      </c>
      <c r="AK122" s="0" t="n">
        <v>0.010119</v>
      </c>
      <c r="AL122" s="0" t="n">
        <v>0.004169</v>
      </c>
      <c r="AM122" s="0" t="n">
        <v>-0.026035</v>
      </c>
      <c r="AN122" s="0" t="n">
        <v>0.00734</v>
      </c>
      <c r="AO122" s="0" t="n">
        <v>0.009057</v>
      </c>
      <c r="AP122" s="0" t="n">
        <v>-0.007572</v>
      </c>
      <c r="AQ122" s="0" t="n">
        <v>-0.023953</v>
      </c>
      <c r="AR122" s="0" t="n">
        <v>-0.008237</v>
      </c>
      <c r="AS122" s="0" t="n">
        <v>0.019881</v>
      </c>
      <c r="AT122" s="0" t="n">
        <v>-0.008302</v>
      </c>
      <c r="AU122" s="0" t="n">
        <v>-0.010392</v>
      </c>
      <c r="AV122" s="0" t="n">
        <v>0.012518</v>
      </c>
      <c r="AW122" s="0" t="n">
        <v>0.009239</v>
      </c>
      <c r="AX122" s="0" t="n">
        <v>0.015213</v>
      </c>
      <c r="AY122" s="0" t="n">
        <v>-0.002714</v>
      </c>
      <c r="AZ122" s="0" t="n">
        <v>0.008573</v>
      </c>
      <c r="BA122" s="0" t="n">
        <v>0.007615</v>
      </c>
      <c r="BB122" s="0" t="n">
        <v>-0.009012</v>
      </c>
      <c r="BC122" s="0" t="n">
        <v>0.003553</v>
      </c>
      <c r="BD122" s="0" t="n">
        <v>0.008407</v>
      </c>
      <c r="BE122" s="0" t="n">
        <v>0.003681</v>
      </c>
      <c r="BF122" s="0" t="n">
        <v>0.001901</v>
      </c>
      <c r="BG122" s="0" t="n">
        <v>0.006271</v>
      </c>
      <c r="BH122" s="0" t="n">
        <v>0.012433</v>
      </c>
      <c r="BI122" s="0" t="n">
        <v>-0.007106</v>
      </c>
      <c r="BJ122" s="0" t="n">
        <v>0.014076</v>
      </c>
      <c r="BK122" s="0" t="n">
        <v>0.002748</v>
      </c>
      <c r="BL122" s="0" t="n">
        <v>-0.013273</v>
      </c>
      <c r="BM122" s="0" t="n">
        <v>0.006574</v>
      </c>
      <c r="BN122" s="0" t="n">
        <v>-0.024993</v>
      </c>
      <c r="BO122" s="0" t="n">
        <v>0.007696</v>
      </c>
      <c r="BP122" s="0" t="n">
        <v>-0.027074</v>
      </c>
      <c r="BQ122" s="0" t="n">
        <v>0.002312</v>
      </c>
      <c r="BR122" s="0" t="n">
        <v>0.020062</v>
      </c>
      <c r="BS122" s="0" t="n">
        <v>0.011562</v>
      </c>
      <c r="BT122" s="0" t="n">
        <v>0.000317</v>
      </c>
      <c r="BU122" s="0" t="n">
        <v>0.013207</v>
      </c>
      <c r="BV122" s="0" t="n">
        <v>0.016621</v>
      </c>
      <c r="BW122" s="0" t="n">
        <v>-0.00988</v>
      </c>
      <c r="BX122" s="0" t="n">
        <v>-0.014461</v>
      </c>
      <c r="BY122" s="0" t="n">
        <v>-0.006718</v>
      </c>
      <c r="BZ122" s="0" t="n">
        <v>0.015503</v>
      </c>
      <c r="CA122" s="0" t="n">
        <v>0.00588</v>
      </c>
      <c r="CB122" s="0" t="n">
        <v>0.012176</v>
      </c>
      <c r="CC122" s="0" t="n">
        <v>-0.0055</v>
      </c>
      <c r="CD122" s="0" t="n">
        <v>0.006312</v>
      </c>
      <c r="CE122" s="0" t="n">
        <v>-0.002401</v>
      </c>
      <c r="CF122" s="0" t="n">
        <v>-0.011736</v>
      </c>
      <c r="CG122" s="0" t="n">
        <v>0.005958</v>
      </c>
      <c r="CH122" s="0" t="n">
        <v>-0.002258</v>
      </c>
      <c r="CI122" s="0" t="n">
        <v>0.007628</v>
      </c>
      <c r="CJ122" s="0" t="n">
        <v>0.000303</v>
      </c>
      <c r="CK122" s="0" t="n">
        <v>0.005707</v>
      </c>
      <c r="CL122" s="0" t="n">
        <v>0.007916</v>
      </c>
      <c r="CM122" s="0" t="n">
        <v>0.007299</v>
      </c>
      <c r="CN122" s="0" t="n">
        <v>0.005377</v>
      </c>
      <c r="CO122" s="0" t="n">
        <v>0.001817</v>
      </c>
      <c r="CP122" s="0" t="n">
        <v>0.010241</v>
      </c>
      <c r="CQ122" s="0" t="n">
        <v>-0.008546</v>
      </c>
      <c r="CR122" s="0" t="n">
        <v>-0.006086</v>
      </c>
      <c r="CS122" s="0" t="n">
        <v>0.00663</v>
      </c>
      <c r="CT122" s="0" t="n">
        <v>-0.018219</v>
      </c>
      <c r="CU122" s="0" t="n">
        <v>-0.014003</v>
      </c>
      <c r="CV122" s="0" t="n">
        <v>-0.026456</v>
      </c>
      <c r="CW122" s="0" t="n">
        <v>-0.032529</v>
      </c>
      <c r="CX122" s="0" t="n">
        <v>-0.001826</v>
      </c>
      <c r="CY122" s="0" t="n">
        <v>-0.020115</v>
      </c>
      <c r="CZ122" s="0" t="n">
        <v>-0.002858</v>
      </c>
      <c r="DA122" s="0" t="n">
        <v>-0.000321</v>
      </c>
      <c r="DB122" s="0" t="n">
        <v>0.004315</v>
      </c>
      <c r="DC122" s="0" t="n">
        <v>0.019095</v>
      </c>
      <c r="DD122" s="0" t="n">
        <v>-0.007974</v>
      </c>
      <c r="DE122" s="0" t="n">
        <v>-0.004627</v>
      </c>
      <c r="DF122" s="0" t="n">
        <v>0.020328</v>
      </c>
      <c r="DG122" s="0" t="n">
        <v>-0.025099</v>
      </c>
      <c r="DH122" s="0" t="n">
        <v>-0.027055</v>
      </c>
      <c r="DI122" s="0" t="n">
        <v>0.021684</v>
      </c>
      <c r="DJ122" s="0" t="n">
        <v>-0.006335</v>
      </c>
      <c r="DK122" s="0" t="n">
        <v>0.002156</v>
      </c>
      <c r="DL122" s="0" t="n">
        <v>-0.017665</v>
      </c>
      <c r="DM122" s="0" t="n">
        <v>0.010836</v>
      </c>
      <c r="DN122" s="0" t="n">
        <v>-0.010744</v>
      </c>
      <c r="DO122" s="0" t="n">
        <v>0.001797</v>
      </c>
      <c r="DP122" s="0" t="n">
        <v>-0.008291</v>
      </c>
      <c r="DQ122" s="0" t="n">
        <v>0.025575</v>
      </c>
    </row>
    <row r="123" customFormat="false" ht="15" hidden="false" customHeight="false" outlineLevel="0" collapsed="false">
      <c r="A123" s="0" t="s">
        <v>6618</v>
      </c>
      <c r="B123" s="0" t="n">
        <v>0.001203</v>
      </c>
      <c r="C123" s="0" t="n">
        <v>-0.00196</v>
      </c>
      <c r="D123" s="0" t="n">
        <v>0.015085</v>
      </c>
      <c r="E123" s="0" t="n">
        <v>0.007442</v>
      </c>
      <c r="F123" s="0" t="n">
        <v>-0.010956</v>
      </c>
      <c r="G123" s="0" t="n">
        <v>0.006917</v>
      </c>
      <c r="H123" s="0" t="n">
        <v>-0.025563</v>
      </c>
      <c r="I123" s="0" t="n">
        <v>-0.007498</v>
      </c>
      <c r="J123" s="0" t="n">
        <v>0.007668</v>
      </c>
      <c r="K123" s="0" t="n">
        <v>-0.014722</v>
      </c>
      <c r="L123" s="0" t="n">
        <v>-0.003091</v>
      </c>
      <c r="M123" s="0" t="n">
        <v>0.001012</v>
      </c>
      <c r="N123" s="0" t="n">
        <v>0.003072</v>
      </c>
      <c r="O123" s="0" t="n">
        <v>0.00867</v>
      </c>
      <c r="P123" s="0" t="n">
        <v>0.002596</v>
      </c>
      <c r="Q123" s="0" t="n">
        <v>-0.000696</v>
      </c>
      <c r="R123" s="0" t="n">
        <v>0.002936</v>
      </c>
      <c r="S123" s="0" t="n">
        <v>-0.010696</v>
      </c>
      <c r="T123" s="0" t="n">
        <v>-0.028624</v>
      </c>
      <c r="U123" s="0" t="n">
        <v>-0.00751</v>
      </c>
      <c r="V123" s="0" t="n">
        <v>-0.008354</v>
      </c>
      <c r="W123" s="0" t="n">
        <v>-0.007482</v>
      </c>
      <c r="X123" s="0" t="n">
        <v>-0.029016</v>
      </c>
      <c r="Y123" s="0" t="n">
        <v>0.006056</v>
      </c>
      <c r="Z123" s="0" t="n">
        <v>0.020413</v>
      </c>
      <c r="AA123" s="0" t="n">
        <v>-0.002326</v>
      </c>
      <c r="AB123" s="0" t="n">
        <v>0.009058</v>
      </c>
      <c r="AC123" s="0" t="n">
        <v>-0.010284</v>
      </c>
      <c r="AD123" s="0" t="n">
        <v>-0.003749</v>
      </c>
      <c r="AE123" s="0" t="n">
        <v>-0.023245</v>
      </c>
      <c r="AF123" s="0" t="n">
        <v>-0.012225</v>
      </c>
      <c r="AG123" s="0" t="n">
        <v>0.008918</v>
      </c>
      <c r="AH123" s="0" t="n">
        <v>-0.017275</v>
      </c>
      <c r="AI123" s="0" t="n">
        <v>-0.00701</v>
      </c>
      <c r="AJ123" s="0" t="n">
        <v>0.003264</v>
      </c>
      <c r="AK123" s="0" t="n">
        <v>-0.008736</v>
      </c>
      <c r="AL123" s="0" t="n">
        <v>-0.018486</v>
      </c>
      <c r="AM123" s="0" t="n">
        <v>0.021182</v>
      </c>
      <c r="AN123" s="0" t="n">
        <v>0.00296</v>
      </c>
      <c r="AO123" s="0" t="n">
        <v>-0.00953</v>
      </c>
      <c r="AP123" s="0" t="n">
        <v>-0.009265</v>
      </c>
      <c r="AQ123" s="0" t="n">
        <v>-0.008985</v>
      </c>
      <c r="AR123" s="0" t="n">
        <v>0.001907</v>
      </c>
      <c r="AS123" s="0" t="n">
        <v>-0.012449</v>
      </c>
      <c r="AT123" s="0" t="n">
        <v>-0.01967</v>
      </c>
      <c r="AU123" s="0" t="n">
        <v>0.002964</v>
      </c>
      <c r="AV123" s="0" t="n">
        <v>-0.001538</v>
      </c>
      <c r="AW123" s="0" t="n">
        <v>-0.004817</v>
      </c>
      <c r="AX123" s="0" t="n">
        <v>-0.018167</v>
      </c>
      <c r="AY123" s="0" t="n">
        <v>0.01333</v>
      </c>
      <c r="AZ123" s="0" t="n">
        <v>-0.000645</v>
      </c>
      <c r="BA123" s="0" t="n">
        <v>-0.012702</v>
      </c>
      <c r="BB123" s="0" t="n">
        <v>-0.008556</v>
      </c>
      <c r="BC123" s="0" t="n">
        <v>-0.018441</v>
      </c>
      <c r="BD123" s="0" t="n">
        <v>-0.007563</v>
      </c>
      <c r="BE123" s="0" t="n">
        <v>0.009963</v>
      </c>
      <c r="BF123" s="0" t="n">
        <v>0.023857</v>
      </c>
      <c r="BG123" s="0" t="n">
        <v>-0.018303</v>
      </c>
      <c r="BH123" s="0" t="n">
        <v>0.009615</v>
      </c>
      <c r="BI123" s="0" t="n">
        <v>-0.000109</v>
      </c>
      <c r="BJ123" s="0" t="n">
        <v>0.004858</v>
      </c>
      <c r="BK123" s="0" t="n">
        <v>0.008042</v>
      </c>
      <c r="BL123" s="0" t="n">
        <v>0.025883</v>
      </c>
      <c r="BM123" s="0" t="n">
        <v>0.018855</v>
      </c>
      <c r="BN123" s="0" t="n">
        <v>-0.003037</v>
      </c>
      <c r="BO123" s="0" t="n">
        <v>0.015536</v>
      </c>
      <c r="BP123" s="0" t="n">
        <v>0.011606</v>
      </c>
      <c r="BQ123" s="0" t="n">
        <v>0.02055</v>
      </c>
      <c r="BR123" s="0" t="n">
        <v>0.032873</v>
      </c>
      <c r="BS123" s="0" t="n">
        <v>0.020618</v>
      </c>
      <c r="BT123" s="0" t="n">
        <v>0.022272</v>
      </c>
      <c r="BU123" s="0" t="n">
        <v>-0.010124</v>
      </c>
      <c r="BV123" s="0" t="n">
        <v>0.00462</v>
      </c>
      <c r="BW123" s="0" t="n">
        <v>0.012076</v>
      </c>
      <c r="BX123" s="0" t="n">
        <v>0.006958</v>
      </c>
      <c r="BY123" s="0" t="n">
        <v>0.019538</v>
      </c>
      <c r="BZ123" s="0" t="n">
        <v>0.006285</v>
      </c>
      <c r="CA123" s="0" t="n">
        <v>0.003306</v>
      </c>
      <c r="CB123" s="0" t="n">
        <v>-0.010196</v>
      </c>
      <c r="CC123" s="0" t="n">
        <v>-0.008269</v>
      </c>
      <c r="CD123" s="0" t="n">
        <v>0.026005</v>
      </c>
      <c r="CE123" s="0" t="n">
        <v>0.008267</v>
      </c>
      <c r="CF123" s="0" t="n">
        <v>0.019895</v>
      </c>
      <c r="CG123" s="0" t="n">
        <v>0.016626</v>
      </c>
      <c r="CH123" s="0" t="n">
        <v>-0.001264</v>
      </c>
      <c r="CI123" s="0" t="n">
        <v>-0.004327</v>
      </c>
      <c r="CJ123" s="0" t="n">
        <v>-0.00569</v>
      </c>
      <c r="CK123" s="0" t="n">
        <v>-0.003756</v>
      </c>
      <c r="CL123" s="0" t="n">
        <v>-0.002622</v>
      </c>
      <c r="CM123" s="0" t="n">
        <v>0.012659</v>
      </c>
      <c r="CN123" s="0" t="n">
        <v>-0.02995</v>
      </c>
      <c r="CO123" s="0" t="n">
        <v>0.008186</v>
      </c>
      <c r="CP123" s="0" t="n">
        <v>0.005629</v>
      </c>
      <c r="CQ123" s="0" t="n">
        <v>-0.020989</v>
      </c>
      <c r="CR123" s="0" t="n">
        <v>-0.015345</v>
      </c>
      <c r="CS123" s="0" t="n">
        <v>0.001175</v>
      </c>
      <c r="CT123" s="0" t="n">
        <v>-0.003302</v>
      </c>
      <c r="CU123" s="0" t="n">
        <v>-0.009722</v>
      </c>
      <c r="CV123" s="0" t="n">
        <v>-0.0045</v>
      </c>
      <c r="CW123" s="0" t="n">
        <v>-0.03349</v>
      </c>
      <c r="CX123" s="0" t="n">
        <v>-0.004057</v>
      </c>
      <c r="CY123" s="0" t="n">
        <v>-0.029957</v>
      </c>
      <c r="CZ123" s="0" t="n">
        <v>-0.004551</v>
      </c>
      <c r="DA123" s="0" t="n">
        <v>0.00981</v>
      </c>
      <c r="DB123" s="0" t="n">
        <v>-0.003291</v>
      </c>
      <c r="DC123" s="0" t="n">
        <v>-0.021296</v>
      </c>
      <c r="DD123" s="0" t="n">
        <v>-0.009982</v>
      </c>
      <c r="DE123" s="0" t="n">
        <v>-0.018102</v>
      </c>
      <c r="DF123" s="0" t="n">
        <v>-0.003402</v>
      </c>
      <c r="DG123" s="0" t="n">
        <v>0.014594</v>
      </c>
      <c r="DH123" s="0" t="n">
        <v>0.015325</v>
      </c>
      <c r="DI123" s="0" t="n">
        <v>-0.006353</v>
      </c>
      <c r="DJ123" s="0" t="n">
        <v>0.027445</v>
      </c>
      <c r="DK123" s="0" t="n">
        <v>-0.011403</v>
      </c>
      <c r="DL123" s="0" t="n">
        <v>0.006385</v>
      </c>
      <c r="DM123" s="0" t="n">
        <v>0.03034</v>
      </c>
      <c r="DN123" s="0" t="n">
        <v>-0.004043</v>
      </c>
      <c r="DO123" s="0" t="n">
        <v>0.02849</v>
      </c>
      <c r="DP123" s="0" t="n">
        <v>-0.017244</v>
      </c>
      <c r="DQ123" s="0" t="n">
        <v>-0.00657</v>
      </c>
      <c r="DR123" s="0" t="n">
        <v>0.000805</v>
      </c>
    </row>
    <row r="124" customFormat="false" ht="15" hidden="false" customHeight="false" outlineLevel="0" collapsed="false">
      <c r="A124" s="0" t="s">
        <v>6619</v>
      </c>
      <c r="B124" s="0" t="n">
        <v>0.006766</v>
      </c>
      <c r="C124" s="0" t="n">
        <v>0.001581</v>
      </c>
      <c r="D124" s="0" t="n">
        <v>0.002413</v>
      </c>
      <c r="E124" s="0" t="n">
        <v>0.001071</v>
      </c>
      <c r="F124" s="0" t="n">
        <v>0.027115</v>
      </c>
      <c r="G124" s="0" t="n">
        <v>-0.012642</v>
      </c>
      <c r="H124" s="0" t="n">
        <v>-0.009201</v>
      </c>
      <c r="I124" s="0" t="n">
        <v>-0.003178</v>
      </c>
      <c r="J124" s="0" t="n">
        <v>-0.001302</v>
      </c>
      <c r="K124" s="0" t="n">
        <v>-0.003082</v>
      </c>
      <c r="L124" s="0" t="n">
        <v>-0.039755</v>
      </c>
      <c r="M124" s="0" t="n">
        <v>0.007814</v>
      </c>
      <c r="N124" s="0" t="n">
        <v>0.009777</v>
      </c>
      <c r="O124" s="0" t="n">
        <v>-0.009006</v>
      </c>
      <c r="P124" s="0" t="n">
        <v>-0.008644</v>
      </c>
      <c r="Q124" s="0" t="n">
        <v>-0.002756</v>
      </c>
      <c r="R124" s="0" t="n">
        <v>-0.013373</v>
      </c>
      <c r="S124" s="0" t="n">
        <v>-0.015074</v>
      </c>
      <c r="T124" s="0" t="n">
        <v>0.010094</v>
      </c>
      <c r="U124" s="0" t="n">
        <v>-0.013069</v>
      </c>
      <c r="V124" s="0" t="n">
        <v>-0.016064</v>
      </c>
      <c r="W124" s="0" t="n">
        <v>-0.009817</v>
      </c>
      <c r="X124" s="0" t="n">
        <v>0.006767</v>
      </c>
      <c r="Y124" s="0" t="n">
        <v>0.004804</v>
      </c>
      <c r="Z124" s="0" t="n">
        <v>0.005445</v>
      </c>
      <c r="AA124" s="0" t="n">
        <v>0.000382</v>
      </c>
      <c r="AB124" s="0" t="n">
        <v>-0.002983</v>
      </c>
      <c r="AC124" s="0" t="n">
        <v>0.021855</v>
      </c>
      <c r="AD124" s="0" t="n">
        <v>0.003446</v>
      </c>
      <c r="AE124" s="0" t="n">
        <v>-0.020537</v>
      </c>
      <c r="AF124" s="0" t="n">
        <v>0.002844</v>
      </c>
      <c r="AG124" s="0" t="n">
        <v>-0.009003</v>
      </c>
      <c r="AH124" s="0" t="n">
        <v>0.013635</v>
      </c>
      <c r="AI124" s="0" t="n">
        <v>0.00376</v>
      </c>
      <c r="AJ124" s="0" t="n">
        <v>0.004359</v>
      </c>
      <c r="AK124" s="0" t="n">
        <v>0.018695</v>
      </c>
      <c r="AL124" s="0" t="n">
        <v>-0.001328</v>
      </c>
      <c r="AM124" s="0" t="n">
        <v>0.003096</v>
      </c>
      <c r="AN124" s="0" t="n">
        <v>-0.004675</v>
      </c>
      <c r="AO124" s="0" t="n">
        <v>-0.005217</v>
      </c>
      <c r="AP124" s="0" t="n">
        <v>0.0005</v>
      </c>
      <c r="AQ124" s="0" t="n">
        <v>-0.00574</v>
      </c>
      <c r="AR124" s="0" t="n">
        <v>0.017034</v>
      </c>
      <c r="AS124" s="0" t="n">
        <v>-0.000604</v>
      </c>
      <c r="AT124" s="0" t="n">
        <v>-0.011441</v>
      </c>
      <c r="AU124" s="0" t="n">
        <v>0.019109</v>
      </c>
      <c r="AV124" s="0" t="n">
        <v>-0.002593</v>
      </c>
      <c r="AW124" s="0" t="n">
        <v>0.00683</v>
      </c>
      <c r="AX124" s="0" t="n">
        <v>-0.003789</v>
      </c>
      <c r="AY124" s="0" t="n">
        <v>-0.011247</v>
      </c>
      <c r="AZ124" s="0" t="n">
        <v>-0.002475</v>
      </c>
      <c r="BA124" s="0" t="n">
        <v>-0.004045</v>
      </c>
      <c r="BB124" s="0" t="n">
        <v>6.4E-005</v>
      </c>
      <c r="BC124" s="0" t="n">
        <v>-0.010619</v>
      </c>
      <c r="BD124" s="0" t="n">
        <v>-0.002011</v>
      </c>
      <c r="BE124" s="0" t="n">
        <v>-0.018709</v>
      </c>
      <c r="BF124" s="0" t="n">
        <v>-0.015026</v>
      </c>
      <c r="BG124" s="0" t="n">
        <v>-0.010111</v>
      </c>
      <c r="BH124" s="0" t="n">
        <v>-0.004438</v>
      </c>
      <c r="BI124" s="0" t="n">
        <v>0.008754</v>
      </c>
      <c r="BJ124" s="0" t="n">
        <v>-0.001164</v>
      </c>
      <c r="BK124" s="0" t="n">
        <v>0.004343</v>
      </c>
      <c r="BL124" s="0" t="n">
        <v>0.000436</v>
      </c>
      <c r="BM124" s="0" t="n">
        <v>-0.031015</v>
      </c>
      <c r="BN124" s="0" t="n">
        <v>-0.016991</v>
      </c>
      <c r="BO124" s="0" t="n">
        <v>-0.005315</v>
      </c>
      <c r="BP124" s="0" t="n">
        <v>0.005522</v>
      </c>
      <c r="BQ124" s="0" t="n">
        <v>-0.021742</v>
      </c>
      <c r="BR124" s="0" t="n">
        <v>0.002257</v>
      </c>
      <c r="BS124" s="0" t="n">
        <v>-0.003011</v>
      </c>
      <c r="BT124" s="0" t="n">
        <v>-0.0068</v>
      </c>
      <c r="BU124" s="0" t="n">
        <v>0.002142</v>
      </c>
      <c r="BV124" s="0" t="n">
        <v>0.006402</v>
      </c>
      <c r="BW124" s="0" t="n">
        <v>-0.016295</v>
      </c>
      <c r="BX124" s="0" t="n">
        <v>-0.019263</v>
      </c>
      <c r="BY124" s="0" t="n">
        <v>-0.000718</v>
      </c>
      <c r="BZ124" s="0" t="n">
        <v>-0.007859</v>
      </c>
      <c r="CA124" s="0" t="n">
        <v>-0.014158</v>
      </c>
      <c r="CB124" s="0" t="n">
        <v>0.008352</v>
      </c>
      <c r="CC124" s="0" t="n">
        <v>-0.019429</v>
      </c>
      <c r="CD124" s="0" t="n">
        <v>0.001723</v>
      </c>
      <c r="CE124" s="0" t="n">
        <v>-0.006961</v>
      </c>
      <c r="CF124" s="0" t="n">
        <v>-0.011727</v>
      </c>
      <c r="CG124" s="0" t="n">
        <v>0.008828</v>
      </c>
      <c r="CH124" s="0" t="n">
        <v>0.005388</v>
      </c>
      <c r="CI124" s="0" t="n">
        <v>-0.007362</v>
      </c>
      <c r="CJ124" s="0" t="n">
        <v>0.011447</v>
      </c>
      <c r="CK124" s="0" t="n">
        <v>9.6E-005</v>
      </c>
      <c r="CL124" s="0" t="n">
        <v>-0.004145</v>
      </c>
      <c r="CM124" s="0" t="n">
        <v>-0.001908</v>
      </c>
      <c r="CN124" s="0" t="n">
        <v>-0.012486</v>
      </c>
      <c r="CO124" s="0" t="n">
        <v>-0.002615</v>
      </c>
      <c r="CP124" s="0" t="n">
        <v>-0.001701</v>
      </c>
      <c r="CQ124" s="0" t="n">
        <v>-0.007384</v>
      </c>
      <c r="CR124" s="0" t="n">
        <v>0.007689</v>
      </c>
      <c r="CS124" s="0" t="n">
        <v>-0.029979</v>
      </c>
      <c r="CT124" s="0" t="n">
        <v>-0.00931</v>
      </c>
      <c r="CU124" s="0" t="n">
        <v>-0.025587</v>
      </c>
      <c r="CV124" s="0" t="n">
        <v>-0.009738</v>
      </c>
      <c r="CW124" s="0" t="n">
        <v>0.012818</v>
      </c>
      <c r="CX124" s="0" t="n">
        <v>-0.012397</v>
      </c>
      <c r="CY124" s="0" t="n">
        <v>-0.002994</v>
      </c>
      <c r="CZ124" s="0" t="n">
        <v>0.018728</v>
      </c>
      <c r="DA124" s="0" t="n">
        <v>0.003918</v>
      </c>
      <c r="DB124" s="0" t="n">
        <v>0.007037</v>
      </c>
      <c r="DC124" s="0" t="n">
        <v>0.010972</v>
      </c>
      <c r="DD124" s="0" t="n">
        <v>-0.005326</v>
      </c>
      <c r="DE124" s="0" t="n">
        <v>-0.009144</v>
      </c>
      <c r="DF124" s="0" t="n">
        <v>-0.012756</v>
      </c>
      <c r="DG124" s="0" t="n">
        <v>-0.026772</v>
      </c>
      <c r="DH124" s="0" t="n">
        <v>-0.027116</v>
      </c>
      <c r="DI124" s="0" t="n">
        <v>-0.004957</v>
      </c>
      <c r="DJ124" s="0" t="n">
        <v>-0.004246</v>
      </c>
      <c r="DK124" s="0" t="n">
        <v>0.018041</v>
      </c>
      <c r="DL124" s="0" t="n">
        <v>-0.015873</v>
      </c>
      <c r="DM124" s="0" t="n">
        <v>-0.021978</v>
      </c>
      <c r="DN124" s="0" t="n">
        <v>-0.005934</v>
      </c>
      <c r="DO124" s="0" t="n">
        <v>-0.006021</v>
      </c>
      <c r="DP124" s="0" t="n">
        <v>0.006353</v>
      </c>
      <c r="DQ124" s="0" t="n">
        <v>-0.007824</v>
      </c>
      <c r="DR124" s="0" t="n">
        <v>-0.016611</v>
      </c>
      <c r="DS124" s="0" t="n">
        <v>-0.018663</v>
      </c>
    </row>
    <row r="125" customFormat="false" ht="15" hidden="false" customHeight="false" outlineLevel="0" collapsed="false">
      <c r="A125" s="0" t="s">
        <v>6620</v>
      </c>
      <c r="B125" s="0" t="n">
        <v>-0.013846</v>
      </c>
      <c r="C125" s="0" t="n">
        <v>-0.016979</v>
      </c>
      <c r="D125" s="0" t="n">
        <v>0.002065</v>
      </c>
      <c r="E125" s="0" t="n">
        <v>-0.011133</v>
      </c>
      <c r="F125" s="0" t="n">
        <v>-0.001995</v>
      </c>
      <c r="G125" s="0" t="n">
        <v>0.007791</v>
      </c>
      <c r="H125" s="0" t="n">
        <v>0.006835</v>
      </c>
      <c r="I125" s="0" t="n">
        <v>-0.024336</v>
      </c>
      <c r="J125" s="0" t="n">
        <v>-0.029572</v>
      </c>
      <c r="K125" s="0" t="n">
        <v>-0.018123</v>
      </c>
      <c r="L125" s="0" t="n">
        <v>0.013395</v>
      </c>
      <c r="M125" s="0" t="n">
        <v>0.007074</v>
      </c>
      <c r="N125" s="0" t="n">
        <v>-0.008372</v>
      </c>
      <c r="O125" s="0" t="n">
        <v>0.00132</v>
      </c>
      <c r="P125" s="0" t="n">
        <v>-0.022393</v>
      </c>
      <c r="Q125" s="0" t="n">
        <v>-0.010009</v>
      </c>
      <c r="R125" s="0" t="n">
        <v>-0.020352</v>
      </c>
      <c r="S125" s="0" t="n">
        <v>0.006116</v>
      </c>
      <c r="T125" s="0" t="n">
        <v>0.017749</v>
      </c>
      <c r="U125" s="0" t="n">
        <v>0.010589</v>
      </c>
      <c r="V125" s="0" t="n">
        <v>-0.001006</v>
      </c>
      <c r="W125" s="0" t="n">
        <v>-0.001746</v>
      </c>
      <c r="X125" s="0" t="n">
        <v>-0.016349</v>
      </c>
      <c r="Y125" s="0" t="n">
        <v>-0.017557</v>
      </c>
      <c r="Z125" s="0" t="n">
        <v>0.0082</v>
      </c>
      <c r="AA125" s="0" t="n">
        <v>-0.003251</v>
      </c>
      <c r="AB125" s="0" t="n">
        <v>-0.01563</v>
      </c>
      <c r="AC125" s="0" t="n">
        <v>0.011809</v>
      </c>
      <c r="AD125" s="0" t="n">
        <v>0.0077</v>
      </c>
      <c r="AE125" s="0" t="n">
        <v>-0.020408</v>
      </c>
      <c r="AF125" s="0" t="n">
        <v>0.001573</v>
      </c>
      <c r="AG125" s="0" t="n">
        <v>-0.008278</v>
      </c>
      <c r="AH125" s="0" t="n">
        <v>-0.008845</v>
      </c>
      <c r="AI125" s="0" t="n">
        <v>-0.014385</v>
      </c>
      <c r="AJ125" s="0" t="n">
        <v>-0.007336</v>
      </c>
      <c r="AK125" s="0" t="n">
        <v>0.003645</v>
      </c>
      <c r="AL125" s="0" t="n">
        <v>-0.023711</v>
      </c>
      <c r="AM125" s="0" t="n">
        <v>-0.015217</v>
      </c>
      <c r="AN125" s="0" t="n">
        <v>-0.003558</v>
      </c>
      <c r="AO125" s="0" t="n">
        <v>0.012055</v>
      </c>
      <c r="AP125" s="0" t="n">
        <v>0.00582</v>
      </c>
      <c r="AQ125" s="0" t="n">
        <v>-0.013135</v>
      </c>
      <c r="AR125" s="0" t="n">
        <v>-0.015143</v>
      </c>
      <c r="AS125" s="0" t="n">
        <v>-0.0037</v>
      </c>
      <c r="AT125" s="0" t="n">
        <v>0.029927</v>
      </c>
      <c r="AU125" s="0" t="n">
        <v>0.016013</v>
      </c>
      <c r="AV125" s="0" t="n">
        <v>0.014736</v>
      </c>
      <c r="AW125" s="0" t="n">
        <v>0.026719</v>
      </c>
      <c r="AX125" s="0" t="n">
        <v>-0.018042</v>
      </c>
      <c r="AY125" s="0" t="n">
        <v>0.002192</v>
      </c>
      <c r="AZ125" s="0" t="n">
        <v>-0.000496</v>
      </c>
      <c r="BA125" s="0" t="n">
        <v>0.015695</v>
      </c>
      <c r="BB125" s="0" t="n">
        <v>0.014706</v>
      </c>
      <c r="BC125" s="0" t="n">
        <v>-0.020961</v>
      </c>
      <c r="BD125" s="0" t="n">
        <v>0.008784</v>
      </c>
      <c r="BE125" s="0" t="n">
        <v>0.009249</v>
      </c>
      <c r="BF125" s="0" t="n">
        <v>0.007345</v>
      </c>
      <c r="BG125" s="0" t="n">
        <v>0.005251</v>
      </c>
      <c r="BH125" s="0" t="n">
        <v>0.021639</v>
      </c>
      <c r="BI125" s="0" t="n">
        <v>0.007939</v>
      </c>
      <c r="BJ125" s="0" t="n">
        <v>0.003933</v>
      </c>
      <c r="BK125" s="0" t="n">
        <v>0.012703</v>
      </c>
      <c r="BL125" s="0" t="n">
        <v>0.000233</v>
      </c>
      <c r="BM125" s="0" t="n">
        <v>-0.006582</v>
      </c>
      <c r="BN125" s="0" t="n">
        <v>0.026137</v>
      </c>
      <c r="BO125" s="0" t="n">
        <v>0.009243</v>
      </c>
      <c r="BP125" s="0" t="n">
        <v>-0.00132</v>
      </c>
      <c r="BQ125" s="0" t="n">
        <v>-0.001432</v>
      </c>
      <c r="BR125" s="0" t="n">
        <v>-0.010513</v>
      </c>
      <c r="BS125" s="0" t="n">
        <v>0.023129</v>
      </c>
      <c r="BT125" s="0" t="n">
        <v>0.007373</v>
      </c>
      <c r="BU125" s="0" t="n">
        <v>0.028968</v>
      </c>
      <c r="BV125" s="0" t="n">
        <v>0.000292</v>
      </c>
      <c r="BW125" s="0" t="n">
        <v>-0.007449</v>
      </c>
      <c r="BX125" s="0" t="n">
        <v>-0.006118</v>
      </c>
      <c r="BY125" s="0" t="n">
        <v>-0.006616</v>
      </c>
      <c r="BZ125" s="0" t="n">
        <v>0.00536</v>
      </c>
      <c r="CA125" s="0" t="n">
        <v>9.9E-005</v>
      </c>
      <c r="CB125" s="0" t="n">
        <v>-0.007148</v>
      </c>
      <c r="CC125" s="0" t="n">
        <v>0.013721</v>
      </c>
      <c r="CD125" s="0" t="n">
        <v>-0.005491</v>
      </c>
      <c r="CE125" s="0" t="n">
        <v>-0.005557</v>
      </c>
      <c r="CF125" s="0" t="n">
        <v>-0.020805</v>
      </c>
      <c r="CG125" s="0" t="n">
        <v>0.032491</v>
      </c>
      <c r="CH125" s="0" t="n">
        <v>-0.00144</v>
      </c>
      <c r="CI125" s="0" t="n">
        <v>0.005221</v>
      </c>
      <c r="CJ125" s="0" t="n">
        <v>0.030471</v>
      </c>
      <c r="CK125" s="0" t="n">
        <v>0.004659</v>
      </c>
      <c r="CL125" s="0" t="n">
        <v>0.010932</v>
      </c>
      <c r="CM125" s="0" t="n">
        <v>0.025642</v>
      </c>
      <c r="CN125" s="0" t="n">
        <v>0.001882</v>
      </c>
      <c r="CO125" s="0" t="n">
        <v>-0.021051</v>
      </c>
      <c r="CP125" s="0" t="n">
        <v>-0.020385</v>
      </c>
      <c r="CQ125" s="0" t="n">
        <v>0.029147</v>
      </c>
      <c r="CR125" s="0" t="n">
        <v>0.022966</v>
      </c>
      <c r="CS125" s="0" t="n">
        <v>-0.0059</v>
      </c>
      <c r="CT125" s="0" t="n">
        <v>-0.00778</v>
      </c>
      <c r="CU125" s="0" t="n">
        <v>0.000578</v>
      </c>
      <c r="CV125" s="0" t="n">
        <v>-0.022087</v>
      </c>
      <c r="CW125" s="0" t="n">
        <v>0.021787</v>
      </c>
      <c r="CX125" s="0" t="n">
        <v>-0.003158</v>
      </c>
      <c r="CY125" s="0" t="n">
        <v>0.024901</v>
      </c>
      <c r="CZ125" s="0" t="n">
        <v>-0.004515</v>
      </c>
      <c r="DA125" s="0" t="n">
        <v>-4.1E-005</v>
      </c>
      <c r="DB125" s="0" t="n">
        <v>-0.017767</v>
      </c>
      <c r="DC125" s="0" t="n">
        <v>-0.014485</v>
      </c>
      <c r="DD125" s="0" t="n">
        <v>-0.007366</v>
      </c>
      <c r="DE125" s="0" t="n">
        <v>-0.007396</v>
      </c>
      <c r="DF125" s="0" t="n">
        <v>-0.00949</v>
      </c>
      <c r="DG125" s="0" t="n">
        <v>0.001518</v>
      </c>
      <c r="DH125" s="0" t="n">
        <v>0.002787</v>
      </c>
      <c r="DI125" s="0" t="n">
        <v>-0.005406</v>
      </c>
      <c r="DJ125" s="0" t="n">
        <v>-0.005517</v>
      </c>
      <c r="DK125" s="0" t="n">
        <v>0.005946</v>
      </c>
      <c r="DL125" s="0" t="n">
        <v>-0.005401</v>
      </c>
      <c r="DM125" s="0" t="n">
        <v>0.003143</v>
      </c>
      <c r="DN125" s="0" t="n">
        <v>0.003299</v>
      </c>
      <c r="DO125" s="0" t="n">
        <v>-0.024669</v>
      </c>
      <c r="DP125" s="0" t="n">
        <v>-0.000384</v>
      </c>
      <c r="DQ125" s="0" t="n">
        <v>-0.036685</v>
      </c>
      <c r="DR125" s="0" t="n">
        <v>0.000417</v>
      </c>
      <c r="DS125" s="0" t="n">
        <v>-0.013215</v>
      </c>
      <c r="DT125" s="0" t="n">
        <v>0.00648</v>
      </c>
    </row>
    <row r="126" customFormat="false" ht="15" hidden="false" customHeight="false" outlineLevel="0" collapsed="false">
      <c r="A126" s="0" t="s">
        <v>6621</v>
      </c>
      <c r="B126" s="0" t="n">
        <v>-0.000704</v>
      </c>
      <c r="C126" s="0" t="n">
        <v>0.007286</v>
      </c>
      <c r="D126" s="0" t="n">
        <v>0.013451</v>
      </c>
      <c r="E126" s="0" t="n">
        <v>-0.008672</v>
      </c>
      <c r="F126" s="0" t="n">
        <v>0.013563</v>
      </c>
      <c r="G126" s="0" t="n">
        <v>-0.006857</v>
      </c>
      <c r="H126" s="0" t="n">
        <v>0.024539</v>
      </c>
      <c r="I126" s="0" t="n">
        <v>0.018526</v>
      </c>
      <c r="J126" s="0" t="n">
        <v>-0.009307</v>
      </c>
      <c r="K126" s="0" t="n">
        <v>0.011302</v>
      </c>
      <c r="L126" s="0" t="n">
        <v>-0.005554</v>
      </c>
      <c r="M126" s="0" t="n">
        <v>0.006182</v>
      </c>
      <c r="N126" s="0" t="n">
        <v>0.004972</v>
      </c>
      <c r="O126" s="0" t="n">
        <v>0.015544</v>
      </c>
      <c r="P126" s="0" t="n">
        <v>0.005386</v>
      </c>
      <c r="Q126" s="0" t="n">
        <v>0.016191</v>
      </c>
      <c r="R126" s="0" t="n">
        <v>0.026273</v>
      </c>
      <c r="S126" s="0" t="n">
        <v>-0.000688</v>
      </c>
      <c r="T126" s="0" t="n">
        <v>0.004387</v>
      </c>
      <c r="U126" s="0" t="n">
        <v>0.002498</v>
      </c>
      <c r="V126" s="0" t="n">
        <v>0.01122</v>
      </c>
      <c r="W126" s="0" t="n">
        <v>0.012092</v>
      </c>
      <c r="X126" s="0" t="n">
        <v>-0.016588</v>
      </c>
      <c r="Y126" s="0" t="n">
        <v>0.001015</v>
      </c>
      <c r="Z126" s="0" t="n">
        <v>-0.004086</v>
      </c>
      <c r="AA126" s="0" t="n">
        <v>-0.015646</v>
      </c>
      <c r="AB126" s="0" t="n">
        <v>0.014766</v>
      </c>
      <c r="AC126" s="0" t="n">
        <v>-0.004147</v>
      </c>
      <c r="AD126" s="0" t="n">
        <v>-0.01613</v>
      </c>
      <c r="AE126" s="0" t="n">
        <v>0.021053</v>
      </c>
      <c r="AF126" s="0" t="n">
        <v>-0.00168</v>
      </c>
      <c r="AG126" s="0" t="n">
        <v>0.002127</v>
      </c>
      <c r="AH126" s="0" t="n">
        <v>-0.001324</v>
      </c>
      <c r="AI126" s="0" t="n">
        <v>-0.001302</v>
      </c>
      <c r="AJ126" s="0" t="n">
        <v>0.002471</v>
      </c>
      <c r="AK126" s="0" t="n">
        <v>-0.004715</v>
      </c>
      <c r="AL126" s="0" t="n">
        <v>0.010117</v>
      </c>
      <c r="AM126" s="0" t="n">
        <v>0.00582</v>
      </c>
      <c r="AN126" s="0" t="n">
        <v>-0.010144</v>
      </c>
      <c r="AO126" s="0" t="n">
        <v>0.024867</v>
      </c>
      <c r="AP126" s="0" t="n">
        <v>0.008696</v>
      </c>
      <c r="AQ126" s="0" t="n">
        <v>0.007256</v>
      </c>
      <c r="AR126" s="0" t="n">
        <v>-0.009705</v>
      </c>
      <c r="AS126" s="0" t="n">
        <v>-0.015557</v>
      </c>
      <c r="AT126" s="0" t="n">
        <v>-0.007084</v>
      </c>
      <c r="AU126" s="0" t="n">
        <v>-0.000144</v>
      </c>
      <c r="AV126" s="0" t="n">
        <v>-0.010021</v>
      </c>
      <c r="AW126" s="0" t="n">
        <v>-0.004054</v>
      </c>
      <c r="AX126" s="0" t="n">
        <v>-0.000876</v>
      </c>
      <c r="AY126" s="0" t="n">
        <v>0.021079</v>
      </c>
      <c r="AZ126" s="0" t="n">
        <v>-0.004075</v>
      </c>
      <c r="BA126" s="0" t="n">
        <v>0.001371</v>
      </c>
      <c r="BB126" s="0" t="n">
        <v>-0.01693</v>
      </c>
      <c r="BC126" s="0" t="n">
        <v>-0.005798</v>
      </c>
      <c r="BD126" s="0" t="n">
        <v>-0.032872</v>
      </c>
      <c r="BE126" s="0" t="n">
        <v>0.0032</v>
      </c>
      <c r="BF126" s="0" t="n">
        <v>-0.018379</v>
      </c>
      <c r="BG126" s="0" t="n">
        <v>-0.003458</v>
      </c>
      <c r="BH126" s="0" t="n">
        <v>-0.016984</v>
      </c>
      <c r="BI126" s="0" t="n">
        <v>0.002759</v>
      </c>
      <c r="BJ126" s="0" t="n">
        <v>0.009383</v>
      </c>
      <c r="BK126" s="0" t="n">
        <v>0.025466</v>
      </c>
      <c r="BL126" s="0" t="n">
        <v>0.005254</v>
      </c>
      <c r="BM126" s="0" t="n">
        <v>-0.011985</v>
      </c>
      <c r="BN126" s="0" t="n">
        <v>0.006433</v>
      </c>
      <c r="BO126" s="0" t="n">
        <v>0.003359</v>
      </c>
      <c r="BP126" s="0" t="n">
        <v>-0.007472</v>
      </c>
      <c r="BQ126" s="0" t="n">
        <v>-0.013424</v>
      </c>
      <c r="BR126" s="0" t="n">
        <v>0.002891</v>
      </c>
      <c r="BS126" s="0" t="n">
        <v>0.01708</v>
      </c>
      <c r="BT126" s="0" t="n">
        <v>0.030451</v>
      </c>
      <c r="BU126" s="0" t="n">
        <v>0.012312</v>
      </c>
      <c r="BV126" s="0" t="n">
        <v>0.003973</v>
      </c>
      <c r="BW126" s="0" t="n">
        <v>-0.001136</v>
      </c>
      <c r="BX126" s="0" t="n">
        <v>-0.00088</v>
      </c>
      <c r="BY126" s="0" t="n">
        <v>-0.01152</v>
      </c>
      <c r="BZ126" s="0" t="n">
        <v>0.024676</v>
      </c>
      <c r="CA126" s="0" t="n">
        <v>-0.009803</v>
      </c>
      <c r="CB126" s="0" t="n">
        <v>-0.009971</v>
      </c>
      <c r="CC126" s="0" t="n">
        <v>-0.015735</v>
      </c>
      <c r="CD126" s="0" t="n">
        <v>0.026729</v>
      </c>
      <c r="CE126" s="0" t="n">
        <v>0.004192</v>
      </c>
      <c r="CF126" s="0" t="n">
        <v>0.008832</v>
      </c>
      <c r="CG126" s="0" t="n">
        <v>-0.017197</v>
      </c>
      <c r="CH126" s="0" t="n">
        <v>-0.008796</v>
      </c>
      <c r="CI126" s="0" t="n">
        <v>-0.019102</v>
      </c>
      <c r="CJ126" s="0" t="n">
        <v>-0.006003</v>
      </c>
      <c r="CK126" s="0" t="n">
        <v>-0.005143</v>
      </c>
      <c r="CL126" s="0" t="n">
        <v>-0.00401</v>
      </c>
      <c r="CM126" s="0" t="n">
        <v>-0.017719</v>
      </c>
      <c r="CN126" s="0" t="n">
        <v>-0.003585</v>
      </c>
      <c r="CO126" s="0" t="n">
        <v>0.00239</v>
      </c>
      <c r="CP126" s="0" t="n">
        <v>-0.012424</v>
      </c>
      <c r="CQ126" s="0" t="n">
        <v>-0.005177</v>
      </c>
      <c r="CR126" s="0" t="n">
        <v>-0.005279</v>
      </c>
      <c r="CS126" s="0" t="n">
        <v>-0.004404</v>
      </c>
      <c r="CT126" s="0" t="n">
        <v>0.009916</v>
      </c>
      <c r="CU126" s="0" t="n">
        <v>-0.021813</v>
      </c>
      <c r="CV126" s="0" t="n">
        <v>0.009162</v>
      </c>
      <c r="CW126" s="0" t="n">
        <v>-0.000714</v>
      </c>
      <c r="CX126" s="0" t="n">
        <v>0.014872</v>
      </c>
      <c r="CY126" s="0" t="n">
        <v>-0.012533</v>
      </c>
      <c r="CZ126" s="0" t="n">
        <v>0.02631</v>
      </c>
      <c r="DA126" s="0" t="n">
        <v>0.017022</v>
      </c>
      <c r="DB126" s="0" t="n">
        <v>-0.005216</v>
      </c>
      <c r="DC126" s="0" t="n">
        <v>0.022464</v>
      </c>
      <c r="DD126" s="0" t="n">
        <v>-0.00601</v>
      </c>
      <c r="DE126" s="0" t="n">
        <v>-0.003466</v>
      </c>
      <c r="DF126" s="0" t="n">
        <v>0.014452</v>
      </c>
      <c r="DG126" s="0" t="n">
        <v>0.007294</v>
      </c>
      <c r="DH126" s="0" t="n">
        <v>0.012325</v>
      </c>
      <c r="DI126" s="0" t="n">
        <v>-0.010857</v>
      </c>
      <c r="DJ126" s="0" t="n">
        <v>-0.021132</v>
      </c>
      <c r="DK126" s="0" t="n">
        <v>-0.018166</v>
      </c>
      <c r="DL126" s="0" t="n">
        <v>0.011059</v>
      </c>
      <c r="DM126" s="0" t="n">
        <v>-0.002075</v>
      </c>
      <c r="DN126" s="0" t="n">
        <v>0.004039</v>
      </c>
      <c r="DO126" s="0" t="n">
        <v>0.011372</v>
      </c>
      <c r="DP126" s="0" t="n">
        <v>0.001522</v>
      </c>
      <c r="DQ126" s="0" t="n">
        <v>-0.003559</v>
      </c>
      <c r="DR126" s="0" t="n">
        <v>-0.009182</v>
      </c>
      <c r="DS126" s="0" t="n">
        <v>0.00514</v>
      </c>
      <c r="DT126" s="0" t="n">
        <v>-0.007357</v>
      </c>
      <c r="DU126" s="0" t="n">
        <v>0.004432</v>
      </c>
    </row>
    <row r="127" customFormat="false" ht="15" hidden="false" customHeight="false" outlineLevel="0" collapsed="false">
      <c r="A127" s="0" t="s">
        <v>6622</v>
      </c>
      <c r="B127" s="0" t="n">
        <v>0.006847</v>
      </c>
      <c r="C127" s="0" t="n">
        <v>0.006747</v>
      </c>
      <c r="D127" s="0" t="n">
        <v>0.009672</v>
      </c>
      <c r="E127" s="0" t="n">
        <v>-0.016092</v>
      </c>
      <c r="F127" s="0" t="n">
        <v>0.010743</v>
      </c>
      <c r="G127" s="0" t="n">
        <v>-0.009032</v>
      </c>
      <c r="H127" s="0" t="n">
        <v>0.007961</v>
      </c>
      <c r="I127" s="0" t="n">
        <v>0.014739</v>
      </c>
      <c r="J127" s="0" t="n">
        <v>0.012705</v>
      </c>
      <c r="K127" s="0" t="n">
        <v>-0.036021</v>
      </c>
      <c r="L127" s="0" t="n">
        <v>-0.007191</v>
      </c>
      <c r="M127" s="0" t="n">
        <v>-0.013838</v>
      </c>
      <c r="N127" s="0" t="n">
        <v>-0.017931</v>
      </c>
      <c r="O127" s="0" t="n">
        <v>-0.009303</v>
      </c>
      <c r="P127" s="0" t="n">
        <v>0.004231</v>
      </c>
      <c r="Q127" s="0" t="n">
        <v>0.007029</v>
      </c>
      <c r="R127" s="0" t="n">
        <v>-0.003851</v>
      </c>
      <c r="S127" s="0" t="n">
        <v>-0.004046</v>
      </c>
      <c r="T127" s="0" t="n">
        <v>0.004362</v>
      </c>
      <c r="U127" s="0" t="n">
        <v>-0.024509</v>
      </c>
      <c r="V127" s="0" t="n">
        <v>-0.010304</v>
      </c>
      <c r="W127" s="0" t="n">
        <v>-0.006745</v>
      </c>
      <c r="X127" s="0" t="n">
        <v>0.004995</v>
      </c>
      <c r="Y127" s="0" t="n">
        <v>0.010019</v>
      </c>
      <c r="Z127" s="0" t="n">
        <v>-0.007874</v>
      </c>
      <c r="AA127" s="0" t="n">
        <v>-0.028999</v>
      </c>
      <c r="AB127" s="0" t="n">
        <v>-0.016003</v>
      </c>
      <c r="AC127" s="0" t="n">
        <v>0.004428</v>
      </c>
      <c r="AD127" s="0" t="n">
        <v>-0.015661</v>
      </c>
      <c r="AE127" s="0" t="n">
        <v>-0.025732</v>
      </c>
      <c r="AF127" s="0" t="n">
        <v>-0.003425</v>
      </c>
      <c r="AG127" s="0" t="n">
        <v>-0.017675</v>
      </c>
      <c r="AH127" s="0" t="n">
        <v>0.001416</v>
      </c>
      <c r="AI127" s="0" t="n">
        <v>-0.021321</v>
      </c>
      <c r="AJ127" s="0" t="n">
        <v>-0.016423</v>
      </c>
      <c r="AK127" s="0" t="n">
        <v>-0.003162</v>
      </c>
      <c r="AL127" s="0" t="n">
        <v>-1.2E-005</v>
      </c>
      <c r="AM127" s="0" t="n">
        <v>-0.021021</v>
      </c>
      <c r="AN127" s="0" t="n">
        <v>-0.012579</v>
      </c>
      <c r="AO127" s="0" t="n">
        <v>0.013524</v>
      </c>
      <c r="AP127" s="0" t="n">
        <v>0.025333</v>
      </c>
      <c r="AQ127" s="0" t="n">
        <v>0.018627</v>
      </c>
      <c r="AR127" s="0" t="n">
        <v>-0.019404</v>
      </c>
      <c r="AS127" s="0" t="n">
        <v>-0.000424</v>
      </c>
      <c r="AT127" s="0" t="n">
        <v>0.009554</v>
      </c>
      <c r="AU127" s="0" t="n">
        <v>0.007464</v>
      </c>
      <c r="AV127" s="0" t="n">
        <v>-0.002413</v>
      </c>
      <c r="AW127" s="0" t="n">
        <v>0.008821</v>
      </c>
      <c r="AX127" s="0" t="n">
        <v>0.006732</v>
      </c>
      <c r="AY127" s="0" t="n">
        <v>-0.000982</v>
      </c>
      <c r="AZ127" s="0" t="n">
        <v>0.006542</v>
      </c>
      <c r="BA127" s="0" t="n">
        <v>0.009638</v>
      </c>
      <c r="BB127" s="0" t="n">
        <v>0.004007</v>
      </c>
      <c r="BC127" s="0" t="n">
        <v>0.022594</v>
      </c>
      <c r="BD127" s="0" t="n">
        <v>0.003933</v>
      </c>
      <c r="BE127" s="0" t="n">
        <v>0.001563</v>
      </c>
      <c r="BF127" s="0" t="n">
        <v>0.002021</v>
      </c>
      <c r="BG127" s="0" t="n">
        <v>0.005302</v>
      </c>
      <c r="BH127" s="0" t="n">
        <v>-0.015934</v>
      </c>
      <c r="BI127" s="0" t="n">
        <v>-0.013054</v>
      </c>
      <c r="BJ127" s="0" t="n">
        <v>0.001296</v>
      </c>
      <c r="BK127" s="0" t="n">
        <v>0.00018</v>
      </c>
      <c r="BL127" s="0" t="n">
        <v>-0.013691</v>
      </c>
      <c r="BM127" s="0" t="n">
        <v>-0.017493</v>
      </c>
      <c r="BN127" s="0" t="n">
        <v>-0.013586</v>
      </c>
      <c r="BO127" s="0" t="n">
        <v>0.009519</v>
      </c>
      <c r="BP127" s="0" t="n">
        <v>0.006907</v>
      </c>
      <c r="BQ127" s="0" t="n">
        <v>0.006257</v>
      </c>
      <c r="BR127" s="0" t="n">
        <v>-0.01685</v>
      </c>
      <c r="BS127" s="0" t="n">
        <v>-0.007131</v>
      </c>
      <c r="BT127" s="0" t="n">
        <v>-0.006014</v>
      </c>
      <c r="BU127" s="0" t="n">
        <v>-0.001356</v>
      </c>
      <c r="BV127" s="0" t="n">
        <v>0.011182</v>
      </c>
      <c r="BW127" s="0" t="n">
        <v>-0.006536</v>
      </c>
      <c r="BX127" s="0" t="n">
        <v>0.00017</v>
      </c>
      <c r="BY127" s="0" t="n">
        <v>0.005226</v>
      </c>
      <c r="BZ127" s="0" t="n">
        <v>-0.022001</v>
      </c>
      <c r="CA127" s="0" t="n">
        <v>-0.006405</v>
      </c>
      <c r="CB127" s="0" t="n">
        <v>0.012578</v>
      </c>
      <c r="CC127" s="0" t="n">
        <v>0.021755</v>
      </c>
      <c r="CD127" s="0" t="n">
        <v>0.003761</v>
      </c>
      <c r="CE127" s="0" t="n">
        <v>-0.011419</v>
      </c>
      <c r="CF127" s="0" t="n">
        <v>-0.010004</v>
      </c>
      <c r="CG127" s="0" t="n">
        <v>-0.002649</v>
      </c>
      <c r="CH127" s="0" t="n">
        <v>-0.009375</v>
      </c>
      <c r="CI127" s="0" t="n">
        <v>-0.008377</v>
      </c>
      <c r="CJ127" s="0" t="n">
        <v>0.00741</v>
      </c>
      <c r="CK127" s="0" t="n">
        <v>0.006949</v>
      </c>
      <c r="CL127" s="0" t="n">
        <v>-0.004279</v>
      </c>
      <c r="CM127" s="0" t="n">
        <v>0.004726</v>
      </c>
      <c r="CN127" s="0" t="n">
        <v>-0.014371</v>
      </c>
      <c r="CO127" s="0" t="n">
        <v>0.012149</v>
      </c>
      <c r="CP127" s="0" t="n">
        <v>-0.00502</v>
      </c>
      <c r="CQ127" s="0" t="n">
        <v>0.009848</v>
      </c>
      <c r="CR127" s="0" t="n">
        <v>-0.00332</v>
      </c>
      <c r="CS127" s="0" t="n">
        <v>0.012425</v>
      </c>
      <c r="CT127" s="0" t="n">
        <v>0.008946</v>
      </c>
      <c r="CU127" s="0" t="n">
        <v>0.010303</v>
      </c>
      <c r="CV127" s="0" t="n">
        <v>0.0086</v>
      </c>
      <c r="CW127" s="0" t="n">
        <v>-0.002349</v>
      </c>
      <c r="CX127" s="0" t="n">
        <v>0.000443</v>
      </c>
      <c r="CY127" s="0" t="n">
        <v>-0.010946</v>
      </c>
      <c r="CZ127" s="0" t="n">
        <v>0.002636</v>
      </c>
      <c r="DA127" s="0" t="n">
        <v>0.025597</v>
      </c>
      <c r="DB127" s="0" t="n">
        <v>-0.003628</v>
      </c>
      <c r="DC127" s="0" t="n">
        <v>0.005778</v>
      </c>
      <c r="DD127" s="0" t="n">
        <v>-0.007464</v>
      </c>
      <c r="DE127" s="0" t="n">
        <v>-0.00759</v>
      </c>
      <c r="DF127" s="0" t="n">
        <v>-0.008039</v>
      </c>
      <c r="DG127" s="0" t="n">
        <v>-0.001331</v>
      </c>
      <c r="DH127" s="0" t="n">
        <v>0.002626</v>
      </c>
      <c r="DI127" s="0" t="n">
        <v>-0.011466</v>
      </c>
      <c r="DJ127" s="0" t="n">
        <v>-0.004066</v>
      </c>
      <c r="DK127" s="0" t="n">
        <v>0.001159</v>
      </c>
      <c r="DL127" s="0" t="n">
        <v>-0.001981</v>
      </c>
      <c r="DM127" s="0" t="n">
        <v>-0.01236</v>
      </c>
      <c r="DN127" s="0" t="n">
        <v>-0.015859</v>
      </c>
      <c r="DO127" s="0" t="n">
        <v>-0.003119</v>
      </c>
      <c r="DP127" s="0" t="n">
        <v>0.010025</v>
      </c>
      <c r="DQ127" s="0" t="n">
        <v>-0.014145</v>
      </c>
      <c r="DR127" s="0" t="n">
        <v>0.019879</v>
      </c>
      <c r="DS127" s="0" t="n">
        <v>-0.002301</v>
      </c>
      <c r="DT127" s="0" t="n">
        <v>0.004309</v>
      </c>
      <c r="DU127" s="0" t="n">
        <v>-0.010002</v>
      </c>
      <c r="DV127" s="0" t="n">
        <v>0.002224</v>
      </c>
    </row>
    <row r="128" customFormat="false" ht="15" hidden="false" customHeight="false" outlineLevel="0" collapsed="false">
      <c r="A128" s="0" t="s">
        <v>6623</v>
      </c>
      <c r="B128" s="0" t="n">
        <v>-0.015143</v>
      </c>
      <c r="C128" s="0" t="n">
        <v>-0.007164</v>
      </c>
      <c r="D128" s="0" t="n">
        <v>-0.005754</v>
      </c>
      <c r="E128" s="0" t="n">
        <v>-0.009046</v>
      </c>
      <c r="F128" s="0" t="n">
        <v>0.02895</v>
      </c>
      <c r="G128" s="0" t="n">
        <v>-0.020386</v>
      </c>
      <c r="H128" s="0" t="n">
        <v>-0.014681</v>
      </c>
      <c r="I128" s="0" t="n">
        <v>0.016284</v>
      </c>
      <c r="J128" s="0" t="n">
        <v>0.002426</v>
      </c>
      <c r="K128" s="0" t="n">
        <v>0.007985</v>
      </c>
      <c r="L128" s="0" t="n">
        <v>-0.000271</v>
      </c>
      <c r="M128" s="0" t="n">
        <v>0.010159</v>
      </c>
      <c r="N128" s="0" t="n">
        <v>0.001404</v>
      </c>
      <c r="O128" s="0" t="n">
        <v>0.015227</v>
      </c>
      <c r="P128" s="0" t="n">
        <v>0.012743</v>
      </c>
      <c r="Q128" s="0" t="n">
        <v>0.004151</v>
      </c>
      <c r="R128" s="0" t="n">
        <v>0.007369</v>
      </c>
      <c r="S128" s="0" t="n">
        <v>-0.001426</v>
      </c>
      <c r="T128" s="0" t="n">
        <v>0.021909</v>
      </c>
      <c r="U128" s="0" t="n">
        <v>-0.018126</v>
      </c>
      <c r="V128" s="0" t="n">
        <v>0.016379</v>
      </c>
      <c r="W128" s="0" t="n">
        <v>0.011877</v>
      </c>
      <c r="X128" s="0" t="n">
        <v>0.006468</v>
      </c>
      <c r="Y128" s="0" t="n">
        <v>-0.005098</v>
      </c>
      <c r="Z128" s="0" t="n">
        <v>-0.01869</v>
      </c>
      <c r="AA128" s="0" t="n">
        <v>0.00372</v>
      </c>
      <c r="AB128" s="0" t="n">
        <v>-0.021982</v>
      </c>
      <c r="AC128" s="0" t="n">
        <v>-0.034998</v>
      </c>
      <c r="AD128" s="0" t="n">
        <v>-0.012695</v>
      </c>
      <c r="AE128" s="0" t="n">
        <v>-0.003225</v>
      </c>
      <c r="AF128" s="0" t="n">
        <v>0.009821</v>
      </c>
      <c r="AG128" s="0" t="n">
        <v>-0.012491</v>
      </c>
      <c r="AH128" s="0" t="n">
        <v>-0.024326</v>
      </c>
      <c r="AI128" s="0" t="n">
        <v>-0.011176</v>
      </c>
      <c r="AJ128" s="0" t="n">
        <v>-0.01434</v>
      </c>
      <c r="AK128" s="0" t="n">
        <v>-0.016202</v>
      </c>
      <c r="AL128" s="0" t="n">
        <v>-0.002352</v>
      </c>
      <c r="AM128" s="0" t="n">
        <v>0.008416</v>
      </c>
      <c r="AN128" s="0" t="n">
        <v>-0.004432</v>
      </c>
      <c r="AO128" s="0" t="n">
        <v>-0.017298</v>
      </c>
      <c r="AP128" s="0" t="n">
        <v>-0.004832</v>
      </c>
      <c r="AQ128" s="0" t="n">
        <v>-0.041638</v>
      </c>
      <c r="AR128" s="0" t="n">
        <v>0.007952</v>
      </c>
      <c r="AS128" s="0" t="n">
        <v>-0.010166</v>
      </c>
      <c r="AT128" s="0" t="n">
        <v>-0.016581</v>
      </c>
      <c r="AU128" s="0" t="n">
        <v>-0.004965</v>
      </c>
      <c r="AV128" s="0" t="n">
        <v>0.00827</v>
      </c>
      <c r="AW128" s="0" t="n">
        <v>-0.020931</v>
      </c>
      <c r="AX128" s="0" t="n">
        <v>0.00493</v>
      </c>
      <c r="AY128" s="0" t="n">
        <v>0.007013</v>
      </c>
      <c r="AZ128" s="0" t="n">
        <v>0.006766</v>
      </c>
      <c r="BA128" s="0" t="n">
        <v>0.015364</v>
      </c>
      <c r="BB128" s="0" t="n">
        <v>-0.030582</v>
      </c>
      <c r="BC128" s="0" t="n">
        <v>-0.016681</v>
      </c>
      <c r="BD128" s="0" t="n">
        <v>0.00868</v>
      </c>
      <c r="BE128" s="0" t="n">
        <v>-0.001191</v>
      </c>
      <c r="BF128" s="0" t="n">
        <v>0.001293</v>
      </c>
      <c r="BG128" s="0" t="n">
        <v>0.007922</v>
      </c>
      <c r="BH128" s="0" t="n">
        <v>0.007648</v>
      </c>
      <c r="BI128" s="0" t="n">
        <v>0.022593</v>
      </c>
      <c r="BJ128" s="0" t="n">
        <v>-0.002119</v>
      </c>
      <c r="BK128" s="0" t="n">
        <v>-0.019359</v>
      </c>
      <c r="BL128" s="0" t="n">
        <v>0.006666</v>
      </c>
      <c r="BM128" s="0" t="n">
        <v>-0.027235</v>
      </c>
      <c r="BN128" s="0" t="n">
        <v>0.000858</v>
      </c>
      <c r="BO128" s="0" t="n">
        <v>0.020525</v>
      </c>
      <c r="BP128" s="0" t="n">
        <v>-0.00391</v>
      </c>
      <c r="BQ128" s="0" t="n">
        <v>-0.007969</v>
      </c>
      <c r="BR128" s="0" t="n">
        <v>-0.013755</v>
      </c>
      <c r="BS128" s="0" t="n">
        <v>0.010001</v>
      </c>
      <c r="BT128" s="0" t="n">
        <v>0.002933</v>
      </c>
      <c r="BU128" s="0" t="n">
        <v>-0.023297</v>
      </c>
      <c r="BV128" s="0" t="n">
        <v>0.008482</v>
      </c>
      <c r="BW128" s="0" t="n">
        <v>-0.011978</v>
      </c>
      <c r="BX128" s="0" t="n">
        <v>-0.002047</v>
      </c>
      <c r="BY128" s="0" t="n">
        <v>0.004498</v>
      </c>
      <c r="BZ128" s="0" t="n">
        <v>0.014234</v>
      </c>
      <c r="CA128" s="0" t="n">
        <v>0.010261</v>
      </c>
      <c r="CB128" s="0" t="n">
        <v>0.00888</v>
      </c>
      <c r="CC128" s="0" t="n">
        <v>-0.006646</v>
      </c>
      <c r="CD128" s="0" t="n">
        <v>0.007814</v>
      </c>
      <c r="CE128" s="0" t="n">
        <v>0.020762</v>
      </c>
      <c r="CF128" s="0" t="n">
        <v>-0.013834</v>
      </c>
      <c r="CG128" s="0" t="n">
        <v>-0.004037</v>
      </c>
      <c r="CH128" s="0" t="n">
        <v>0.005516</v>
      </c>
      <c r="CI128" s="0" t="n">
        <v>0.00917</v>
      </c>
      <c r="CJ128" s="0" t="n">
        <v>0.018113</v>
      </c>
      <c r="CK128" s="0" t="n">
        <v>-0.018502</v>
      </c>
      <c r="CL128" s="0" t="n">
        <v>-0.020594</v>
      </c>
      <c r="CM128" s="0" t="n">
        <v>-0.014686</v>
      </c>
      <c r="CN128" s="0" t="n">
        <v>0.004948</v>
      </c>
      <c r="CO128" s="0" t="n">
        <v>-0.006959</v>
      </c>
      <c r="CP128" s="0" t="n">
        <v>-0.007159</v>
      </c>
      <c r="CQ128" s="0" t="n">
        <v>-0.019243</v>
      </c>
      <c r="CR128" s="0" t="n">
        <v>0.001327</v>
      </c>
      <c r="CS128" s="0" t="n">
        <v>0.001071</v>
      </c>
      <c r="CT128" s="0" t="n">
        <v>-0.008237</v>
      </c>
      <c r="CU128" s="0" t="n">
        <v>-0.010726</v>
      </c>
      <c r="CV128" s="0" t="n">
        <v>-0.014579</v>
      </c>
      <c r="CW128" s="0" t="n">
        <v>0.005106</v>
      </c>
      <c r="CX128" s="0" t="n">
        <v>0.004676</v>
      </c>
      <c r="CY128" s="0" t="n">
        <v>-0.006836</v>
      </c>
      <c r="CZ128" s="0" t="n">
        <v>-0.024305</v>
      </c>
      <c r="DA128" s="0" t="n">
        <v>-0.01449</v>
      </c>
      <c r="DB128" s="0" t="n">
        <v>0.020906</v>
      </c>
      <c r="DC128" s="0" t="n">
        <v>-0.010951</v>
      </c>
      <c r="DD128" s="0" t="n">
        <v>0.003014</v>
      </c>
      <c r="DE128" s="0" t="n">
        <v>-0.001102</v>
      </c>
      <c r="DF128" s="0" t="n">
        <v>-0.005419</v>
      </c>
      <c r="DG128" s="0" t="n">
        <v>-0.011072</v>
      </c>
      <c r="DH128" s="0" t="n">
        <v>-0.012491</v>
      </c>
      <c r="DI128" s="0" t="n">
        <v>0.002257</v>
      </c>
      <c r="DJ128" s="0" t="n">
        <v>-0.011498</v>
      </c>
      <c r="DK128" s="0" t="n">
        <v>-0.006433</v>
      </c>
      <c r="DL128" s="0" t="n">
        <v>-0.00986</v>
      </c>
      <c r="DM128" s="0" t="n">
        <v>-0.007933</v>
      </c>
      <c r="DN128" s="0" t="n">
        <v>0.004895</v>
      </c>
      <c r="DO128" s="0" t="n">
        <v>-0.011288</v>
      </c>
      <c r="DP128" s="0" t="n">
        <v>0.434017</v>
      </c>
      <c r="DQ128" s="0" t="n">
        <v>-0.008717</v>
      </c>
      <c r="DR128" s="0" t="n">
        <v>-0.013574</v>
      </c>
      <c r="DS128" s="0" t="n">
        <v>-0.02118</v>
      </c>
      <c r="DT128" s="0" t="n">
        <v>0.008165</v>
      </c>
      <c r="DU128" s="0" t="n">
        <v>0.000143</v>
      </c>
      <c r="DV128" s="0" t="n">
        <v>-0.001176</v>
      </c>
      <c r="DW128" s="0" t="n">
        <v>0.011807</v>
      </c>
    </row>
    <row r="129" customFormat="false" ht="15" hidden="false" customHeight="false" outlineLevel="0" collapsed="false">
      <c r="A129" s="0" t="s">
        <v>6624</v>
      </c>
      <c r="B129" s="0" t="n">
        <v>0.009374</v>
      </c>
      <c r="C129" s="0" t="n">
        <v>0.006351</v>
      </c>
      <c r="D129" s="0" t="n">
        <v>1.2E-005</v>
      </c>
      <c r="E129" s="0" t="n">
        <v>-0.002061</v>
      </c>
      <c r="F129" s="0" t="n">
        <v>-0.020629</v>
      </c>
      <c r="G129" s="0" t="n">
        <v>-0.010641</v>
      </c>
      <c r="H129" s="0" t="n">
        <v>-0.013736</v>
      </c>
      <c r="I129" s="0" t="n">
        <v>0.029053</v>
      </c>
      <c r="J129" s="0" t="n">
        <v>-0.006071</v>
      </c>
      <c r="K129" s="0" t="n">
        <v>0.019679</v>
      </c>
      <c r="L129" s="0" t="n">
        <v>0.006586</v>
      </c>
      <c r="M129" s="0" t="n">
        <v>-0.003823</v>
      </c>
      <c r="N129" s="0" t="n">
        <v>0.007293</v>
      </c>
      <c r="O129" s="0" t="n">
        <v>-0.001717</v>
      </c>
      <c r="P129" s="0" t="n">
        <v>0.014638</v>
      </c>
      <c r="Q129" s="0" t="n">
        <v>0.009235</v>
      </c>
      <c r="R129" s="0" t="n">
        <v>-0.002436</v>
      </c>
      <c r="S129" s="0" t="n">
        <v>0.031767</v>
      </c>
      <c r="T129" s="0" t="n">
        <v>0.024589</v>
      </c>
      <c r="U129" s="0" t="n">
        <v>0.008617</v>
      </c>
      <c r="V129" s="0" t="n">
        <v>-0.023402</v>
      </c>
      <c r="W129" s="0" t="n">
        <v>-0.025754</v>
      </c>
      <c r="X129" s="0" t="n">
        <v>-0.022027</v>
      </c>
      <c r="Y129" s="0" t="n">
        <v>-0.005766</v>
      </c>
      <c r="Z129" s="0" t="n">
        <v>0.009793</v>
      </c>
      <c r="AA129" s="0" t="n">
        <v>-0.019523</v>
      </c>
      <c r="AB129" s="0" t="n">
        <v>-0.002764</v>
      </c>
      <c r="AC129" s="0" t="n">
        <v>-0.000607</v>
      </c>
      <c r="AD129" s="0" t="n">
        <v>0.014905</v>
      </c>
      <c r="AE129" s="0" t="n">
        <v>0.006856</v>
      </c>
      <c r="AF129" s="0" t="n">
        <v>0.009814</v>
      </c>
      <c r="AG129" s="0" t="n">
        <v>-0.015588</v>
      </c>
      <c r="AH129" s="0" t="n">
        <v>0.003736</v>
      </c>
      <c r="AI129" s="0" t="n">
        <v>-0.014942</v>
      </c>
      <c r="AJ129" s="0" t="n">
        <v>-0.004669</v>
      </c>
      <c r="AK129" s="0" t="n">
        <v>-0.003934</v>
      </c>
      <c r="AL129" s="0" t="n">
        <v>0.005165</v>
      </c>
      <c r="AM129" s="0" t="n">
        <v>-0.00569</v>
      </c>
      <c r="AN129" s="0" t="n">
        <v>-0.019178</v>
      </c>
      <c r="AO129" s="0" t="n">
        <v>0.002004</v>
      </c>
      <c r="AP129" s="0" t="n">
        <v>0.000128</v>
      </c>
      <c r="AQ129" s="0" t="n">
        <v>-0.004683</v>
      </c>
      <c r="AR129" s="0" t="n">
        <v>0.016958</v>
      </c>
      <c r="AS129" s="0" t="n">
        <v>-0.011372</v>
      </c>
      <c r="AT129" s="0" t="n">
        <v>-0.004081</v>
      </c>
      <c r="AU129" s="0" t="n">
        <v>0.008879</v>
      </c>
      <c r="AV129" s="0" t="n">
        <v>0.014589</v>
      </c>
      <c r="AW129" s="0" t="n">
        <v>-0.008039</v>
      </c>
      <c r="AX129" s="0" t="n">
        <v>-0.013352</v>
      </c>
      <c r="AY129" s="0" t="n">
        <v>-0.015565</v>
      </c>
      <c r="AZ129" s="0" t="n">
        <v>-0.003868</v>
      </c>
      <c r="BA129" s="0" t="n">
        <v>-0.009067</v>
      </c>
      <c r="BB129" s="0" t="n">
        <v>0.018321</v>
      </c>
      <c r="BC129" s="0" t="n">
        <v>0.022322</v>
      </c>
      <c r="BD129" s="0" t="n">
        <v>-0.003098</v>
      </c>
      <c r="BE129" s="0" t="n">
        <v>-0.010997</v>
      </c>
      <c r="BF129" s="0" t="n">
        <v>0.022784</v>
      </c>
      <c r="BG129" s="0" t="n">
        <v>-0.009456</v>
      </c>
      <c r="BH129" s="0" t="n">
        <v>0.03876</v>
      </c>
      <c r="BI129" s="0" t="n">
        <v>-0.006634</v>
      </c>
      <c r="BJ129" s="0" t="n">
        <v>0.002173</v>
      </c>
      <c r="BK129" s="0" t="n">
        <v>-0.031729</v>
      </c>
      <c r="BL129" s="0" t="n">
        <v>-0.026251</v>
      </c>
      <c r="BM129" s="0" t="n">
        <v>0.001121</v>
      </c>
      <c r="BN129" s="0" t="n">
        <v>-0.003035</v>
      </c>
      <c r="BO129" s="0" t="n">
        <v>0.002488</v>
      </c>
      <c r="BP129" s="0" t="n">
        <v>-0.01264</v>
      </c>
      <c r="BQ129" s="0" t="n">
        <v>-0.000272</v>
      </c>
      <c r="BR129" s="0" t="n">
        <v>-0.007436</v>
      </c>
      <c r="BS129" s="0" t="n">
        <v>0.02816</v>
      </c>
      <c r="BT129" s="0" t="n">
        <v>-0.004062</v>
      </c>
      <c r="BU129" s="0" t="n">
        <v>-0.022368</v>
      </c>
      <c r="BV129" s="0" t="n">
        <v>0.02555</v>
      </c>
      <c r="BW129" s="0" t="n">
        <v>0.001866</v>
      </c>
      <c r="BX129" s="0" t="n">
        <v>0.00051</v>
      </c>
      <c r="BY129" s="0" t="n">
        <v>-0.006259</v>
      </c>
      <c r="BZ129" s="0" t="n">
        <v>0.011124</v>
      </c>
      <c r="CA129" s="0" t="n">
        <v>-0.001639</v>
      </c>
      <c r="CB129" s="0" t="n">
        <v>0.00593</v>
      </c>
      <c r="CC129" s="0" t="n">
        <v>-0.001279</v>
      </c>
      <c r="CD129" s="0" t="n">
        <v>0.005409</v>
      </c>
      <c r="CE129" s="0" t="n">
        <v>0.026559</v>
      </c>
      <c r="CF129" s="0" t="n">
        <v>-0.009128</v>
      </c>
      <c r="CG129" s="0" t="n">
        <v>-0.004743</v>
      </c>
      <c r="CH129" s="0" t="n">
        <v>0.004194</v>
      </c>
      <c r="CI129" s="0" t="n">
        <v>0.026899</v>
      </c>
      <c r="CJ129" s="0" t="n">
        <v>-0.027656</v>
      </c>
      <c r="CK129" s="0" t="n">
        <v>0.021215</v>
      </c>
      <c r="CL129" s="0" t="n">
        <v>0.025574</v>
      </c>
      <c r="CM129" s="0" t="n">
        <v>0.003991</v>
      </c>
      <c r="CN129" s="0" t="n">
        <v>-0.002078</v>
      </c>
      <c r="CO129" s="0" t="n">
        <v>0.02485</v>
      </c>
      <c r="CP129" s="0" t="n">
        <v>0.015511</v>
      </c>
      <c r="CQ129" s="0" t="n">
        <v>-0.004325</v>
      </c>
      <c r="CR129" s="0" t="n">
        <v>-0.00943</v>
      </c>
      <c r="CS129" s="0" t="n">
        <v>-0.022709</v>
      </c>
      <c r="CT129" s="0" t="n">
        <v>-0.012859</v>
      </c>
      <c r="CU129" s="0" t="n">
        <v>0.004193</v>
      </c>
      <c r="CV129" s="0" t="n">
        <v>0.011627</v>
      </c>
      <c r="CW129" s="0" t="n">
        <v>-0.00416</v>
      </c>
      <c r="CX129" s="0" t="n">
        <v>0.00777</v>
      </c>
      <c r="CY129" s="0" t="n">
        <v>0.010893</v>
      </c>
      <c r="CZ129" s="0" t="n">
        <v>0.009441</v>
      </c>
      <c r="DA129" s="0" t="n">
        <v>0.002542</v>
      </c>
      <c r="DB129" s="0" t="n">
        <v>0.003699</v>
      </c>
      <c r="DC129" s="0" t="n">
        <v>0.002892</v>
      </c>
      <c r="DD129" s="0" t="n">
        <v>-0.015235</v>
      </c>
      <c r="DE129" s="0" t="n">
        <v>-0.010406</v>
      </c>
      <c r="DF129" s="0" t="n">
        <v>-0.017374</v>
      </c>
      <c r="DG129" s="0" t="n">
        <v>-0.010128</v>
      </c>
      <c r="DH129" s="0" t="n">
        <v>-0.009397</v>
      </c>
      <c r="DI129" s="0" t="n">
        <v>-0.007915</v>
      </c>
      <c r="DJ129" s="0" t="n">
        <v>-0.0263</v>
      </c>
      <c r="DK129" s="0" t="n">
        <v>0.003111</v>
      </c>
      <c r="DL129" s="0" t="n">
        <v>0.00461</v>
      </c>
      <c r="DM129" s="0" t="n">
        <v>-0.016009</v>
      </c>
      <c r="DN129" s="0" t="n">
        <v>0.005302</v>
      </c>
      <c r="DO129" s="0" t="n">
        <v>-0.003842</v>
      </c>
      <c r="DP129" s="0" t="n">
        <v>0.004755</v>
      </c>
      <c r="DQ129" s="0" t="n">
        <v>-0.002315</v>
      </c>
      <c r="DR129" s="0" t="n">
        <v>0.017469</v>
      </c>
      <c r="DS129" s="0" t="n">
        <v>0.015776</v>
      </c>
      <c r="DT129" s="0" t="n">
        <v>0.001868</v>
      </c>
      <c r="DU129" s="0" t="n">
        <v>-0.006649</v>
      </c>
      <c r="DV129" s="0" t="n">
        <v>-0.011411</v>
      </c>
      <c r="DW129" s="0" t="n">
        <v>-0.008211</v>
      </c>
      <c r="DX129" s="0" t="n">
        <v>0.007309</v>
      </c>
    </row>
    <row r="130" customFormat="false" ht="15" hidden="false" customHeight="false" outlineLevel="0" collapsed="false">
      <c r="A130" s="0" t="s">
        <v>6625</v>
      </c>
      <c r="B130" s="0" t="n">
        <v>-0.006696</v>
      </c>
      <c r="C130" s="0" t="n">
        <v>-0.003967</v>
      </c>
      <c r="D130" s="0" t="n">
        <v>0.00197</v>
      </c>
      <c r="E130" s="0" t="n">
        <v>0.003532</v>
      </c>
      <c r="F130" s="0" t="n">
        <v>0.017635</v>
      </c>
      <c r="G130" s="0" t="n">
        <v>0.016627</v>
      </c>
      <c r="H130" s="0" t="n">
        <v>-0.003933</v>
      </c>
      <c r="I130" s="0" t="n">
        <v>-0.00045</v>
      </c>
      <c r="J130" s="0" t="n">
        <v>-0.000404</v>
      </c>
      <c r="K130" s="0" t="n">
        <v>-0.013587</v>
      </c>
      <c r="L130" s="0" t="n">
        <v>-0.006793</v>
      </c>
      <c r="M130" s="0" t="n">
        <v>-0.00484</v>
      </c>
      <c r="N130" s="0" t="n">
        <v>0.002869</v>
      </c>
      <c r="O130" s="0" t="n">
        <v>0.016135</v>
      </c>
      <c r="P130" s="0" t="n">
        <v>0.001725</v>
      </c>
      <c r="Q130" s="0" t="n">
        <v>0.016564</v>
      </c>
      <c r="R130" s="0" t="n">
        <v>-0.005066</v>
      </c>
      <c r="S130" s="0" t="n">
        <v>-0.015473</v>
      </c>
      <c r="T130" s="0" t="n">
        <v>0.01336</v>
      </c>
      <c r="U130" s="0" t="n">
        <v>-0.037548</v>
      </c>
      <c r="V130" s="0" t="n">
        <v>-0.012853</v>
      </c>
      <c r="W130" s="0" t="n">
        <v>-0.01843</v>
      </c>
      <c r="X130" s="0" t="n">
        <v>0.01218</v>
      </c>
      <c r="Y130" s="0" t="n">
        <v>-0.002444</v>
      </c>
      <c r="Z130" s="0" t="n">
        <v>0.004349</v>
      </c>
      <c r="AA130" s="0" t="n">
        <v>-0.00979</v>
      </c>
      <c r="AB130" s="0" t="n">
        <v>-0.016143</v>
      </c>
      <c r="AC130" s="0" t="n">
        <v>0.003751</v>
      </c>
      <c r="AD130" s="0" t="n">
        <v>-0.006768</v>
      </c>
      <c r="AE130" s="0" t="n">
        <v>-0.023184</v>
      </c>
      <c r="AF130" s="0" t="n">
        <v>0.001272</v>
      </c>
      <c r="AG130" s="0" t="n">
        <v>-0.017441</v>
      </c>
      <c r="AH130" s="0" t="n">
        <v>0.001979</v>
      </c>
      <c r="AI130" s="0" t="n">
        <v>0.007563</v>
      </c>
      <c r="AJ130" s="0" t="n">
        <v>-0.009038</v>
      </c>
      <c r="AK130" s="0" t="n">
        <v>0.027798</v>
      </c>
      <c r="AL130" s="0" t="n">
        <v>0.014898</v>
      </c>
      <c r="AM130" s="0" t="n">
        <v>0.005655</v>
      </c>
      <c r="AN130" s="0" t="n">
        <v>0.010779</v>
      </c>
      <c r="AO130" s="0" t="n">
        <v>0.001309</v>
      </c>
      <c r="AP130" s="0" t="n">
        <v>0.01344</v>
      </c>
      <c r="AQ130" s="0" t="n">
        <v>0.001288</v>
      </c>
      <c r="AR130" s="0" t="n">
        <v>-0.001783</v>
      </c>
      <c r="AS130" s="0" t="n">
        <v>0.005886</v>
      </c>
      <c r="AT130" s="0" t="n">
        <v>0.014251</v>
      </c>
      <c r="AU130" s="0" t="n">
        <v>-0.003963</v>
      </c>
      <c r="AV130" s="0" t="n">
        <v>0.00766</v>
      </c>
      <c r="AW130" s="0" t="n">
        <v>0.01087</v>
      </c>
      <c r="AX130" s="0" t="n">
        <v>0.012553</v>
      </c>
      <c r="AY130" s="0" t="n">
        <v>0.010747</v>
      </c>
      <c r="AZ130" s="0" t="n">
        <v>-0.00166</v>
      </c>
      <c r="BA130" s="0" t="n">
        <v>0.005651</v>
      </c>
      <c r="BB130" s="0" t="n">
        <v>-0.020857</v>
      </c>
      <c r="BC130" s="0" t="n">
        <v>-0.025149</v>
      </c>
      <c r="BD130" s="0" t="n">
        <v>0.004145</v>
      </c>
      <c r="BE130" s="0" t="n">
        <v>-0.002339</v>
      </c>
      <c r="BF130" s="0" t="n">
        <v>0.031442</v>
      </c>
      <c r="BG130" s="0" t="n">
        <v>-0.000213</v>
      </c>
      <c r="BH130" s="0" t="n">
        <v>-0.015448</v>
      </c>
      <c r="BI130" s="0" t="n">
        <v>-0.00881</v>
      </c>
      <c r="BJ130" s="0" t="n">
        <v>0.001156</v>
      </c>
      <c r="BK130" s="0" t="n">
        <v>-0.000497</v>
      </c>
      <c r="BL130" s="0" t="n">
        <v>-0.009531</v>
      </c>
      <c r="BM130" s="0" t="n">
        <v>-0.025158</v>
      </c>
      <c r="BN130" s="0" t="n">
        <v>-0.000289</v>
      </c>
      <c r="BO130" s="0" t="n">
        <v>0.005014</v>
      </c>
      <c r="BP130" s="0" t="n">
        <v>-0.005595</v>
      </c>
      <c r="BQ130" s="0" t="n">
        <v>-0.005924</v>
      </c>
      <c r="BR130" s="0" t="n">
        <v>0.003909</v>
      </c>
      <c r="BS130" s="0" t="n">
        <v>-0.011443</v>
      </c>
      <c r="BT130" s="0" t="n">
        <v>0.006208</v>
      </c>
      <c r="BU130" s="0" t="n">
        <v>0.000643</v>
      </c>
      <c r="BV130" s="0" t="n">
        <v>-0.022741</v>
      </c>
      <c r="BW130" s="0" t="n">
        <v>0.013211</v>
      </c>
      <c r="BX130" s="0" t="n">
        <v>0.01508</v>
      </c>
      <c r="BY130" s="0" t="n">
        <v>-0.009426</v>
      </c>
      <c r="BZ130" s="0" t="n">
        <v>0.004291</v>
      </c>
      <c r="CA130" s="0" t="n">
        <v>0.023205</v>
      </c>
      <c r="CB130" s="0" t="n">
        <v>-0.004224</v>
      </c>
      <c r="CC130" s="0" t="n">
        <v>-0.006333</v>
      </c>
      <c r="CD130" s="0" t="n">
        <v>0.001476</v>
      </c>
      <c r="CE130" s="0" t="n">
        <v>-0.004945</v>
      </c>
      <c r="CF130" s="0" t="n">
        <v>0.015656</v>
      </c>
      <c r="CG130" s="0" t="n">
        <v>0.008469</v>
      </c>
      <c r="CH130" s="0" t="n">
        <v>-0.017504</v>
      </c>
      <c r="CI130" s="0" t="n">
        <v>-0.008397</v>
      </c>
      <c r="CJ130" s="0" t="n">
        <v>0.023979</v>
      </c>
      <c r="CK130" s="0" t="n">
        <v>-0.013077</v>
      </c>
      <c r="CL130" s="0" t="n">
        <v>-0.016243</v>
      </c>
      <c r="CM130" s="0" t="n">
        <v>-0.007238</v>
      </c>
      <c r="CN130" s="0" t="n">
        <v>-0.014399</v>
      </c>
      <c r="CO130" s="0" t="n">
        <v>0.012546</v>
      </c>
      <c r="CP130" s="0" t="n">
        <v>-0.016904</v>
      </c>
      <c r="CQ130" s="0" t="n">
        <v>0.018308</v>
      </c>
      <c r="CR130" s="0" t="n">
        <v>0.006263</v>
      </c>
      <c r="CS130" s="0" t="n">
        <v>-0.01059</v>
      </c>
      <c r="CT130" s="0" t="n">
        <v>-0.00933</v>
      </c>
      <c r="CU130" s="0" t="n">
        <v>0.010163</v>
      </c>
      <c r="CV130" s="0" t="n">
        <v>0.014419</v>
      </c>
      <c r="CW130" s="0" t="n">
        <v>0.020493</v>
      </c>
      <c r="CX130" s="0" t="n">
        <v>-0.012059</v>
      </c>
      <c r="CY130" s="0" t="n">
        <v>0.004502</v>
      </c>
      <c r="CZ130" s="0" t="n">
        <v>0.005849</v>
      </c>
      <c r="DA130" s="0" t="n">
        <v>0.02707</v>
      </c>
      <c r="DB130" s="0" t="n">
        <v>-0.017742</v>
      </c>
      <c r="DC130" s="0" t="n">
        <v>-0.005112</v>
      </c>
      <c r="DD130" s="0" t="n">
        <v>0.002704</v>
      </c>
      <c r="DE130" s="0" t="n">
        <v>-0.005397</v>
      </c>
      <c r="DF130" s="0" t="n">
        <v>0.046107</v>
      </c>
      <c r="DG130" s="0" t="n">
        <v>0.019491</v>
      </c>
      <c r="DH130" s="0" t="n">
        <v>0.02291</v>
      </c>
      <c r="DI130" s="0" t="n">
        <v>-0.000918</v>
      </c>
      <c r="DJ130" s="0" t="n">
        <v>0.006544</v>
      </c>
      <c r="DK130" s="0" t="n">
        <v>0.014503</v>
      </c>
      <c r="DL130" s="0" t="n">
        <v>-0.007484</v>
      </c>
      <c r="DM130" s="0" t="n">
        <v>-0.006543</v>
      </c>
      <c r="DN130" s="0" t="n">
        <v>0.025251</v>
      </c>
      <c r="DO130" s="0" t="n">
        <v>0.012426</v>
      </c>
      <c r="DP130" s="0" t="n">
        <v>-0.007819</v>
      </c>
      <c r="DQ130" s="0" t="n">
        <v>-0.009663</v>
      </c>
      <c r="DR130" s="0" t="n">
        <v>-0.024893</v>
      </c>
      <c r="DS130" s="0" t="n">
        <v>0.006159</v>
      </c>
      <c r="DT130" s="0" t="n">
        <v>0.005258</v>
      </c>
      <c r="DU130" s="0" t="n">
        <v>0.007384</v>
      </c>
      <c r="DV130" s="0" t="n">
        <v>-0.000174</v>
      </c>
      <c r="DW130" s="0" t="n">
        <v>-0.000558</v>
      </c>
      <c r="DX130" s="0" t="n">
        <v>-0.00607</v>
      </c>
      <c r="DY130" s="0" t="n">
        <v>-0.011939</v>
      </c>
    </row>
    <row r="131" customFormat="false" ht="15" hidden="false" customHeight="false" outlineLevel="0" collapsed="false">
      <c r="A131" s="0" t="s">
        <v>6626</v>
      </c>
      <c r="B131" s="0" t="n">
        <v>0.006447</v>
      </c>
      <c r="C131" s="0" t="n">
        <v>0.006883</v>
      </c>
      <c r="D131" s="0" t="n">
        <v>-0.014814</v>
      </c>
      <c r="E131" s="0" t="n">
        <v>0.004026</v>
      </c>
      <c r="F131" s="0" t="n">
        <v>-0.016111</v>
      </c>
      <c r="G131" s="0" t="n">
        <v>0.011392</v>
      </c>
      <c r="H131" s="0" t="n">
        <v>0.004796</v>
      </c>
      <c r="I131" s="0" t="n">
        <v>-0.008779</v>
      </c>
      <c r="J131" s="0" t="n">
        <v>-0.030469</v>
      </c>
      <c r="K131" s="0" t="n">
        <v>0.014073</v>
      </c>
      <c r="L131" s="0" t="n">
        <v>-0.009847</v>
      </c>
      <c r="M131" s="0" t="n">
        <v>-0.021817</v>
      </c>
      <c r="N131" s="0" t="n">
        <v>0.001333</v>
      </c>
      <c r="O131" s="0" t="n">
        <v>0.012439</v>
      </c>
      <c r="P131" s="0" t="n">
        <v>-0.024372</v>
      </c>
      <c r="Q131" s="0" t="n">
        <v>-0.002709</v>
      </c>
      <c r="R131" s="0" t="n">
        <v>0.000248</v>
      </c>
      <c r="S131" s="0" t="n">
        <v>-0.000321</v>
      </c>
      <c r="T131" s="0" t="n">
        <v>-0.019905</v>
      </c>
      <c r="U131" s="0" t="n">
        <v>-0.011293</v>
      </c>
      <c r="V131" s="0" t="n">
        <v>0.013648</v>
      </c>
      <c r="W131" s="0" t="n">
        <v>0.010221</v>
      </c>
      <c r="X131" s="0" t="n">
        <v>-0.004841</v>
      </c>
      <c r="Y131" s="0" t="n">
        <v>-0.018137</v>
      </c>
      <c r="Z131" s="0" t="n">
        <v>-0.017167</v>
      </c>
      <c r="AA131" s="0" t="n">
        <v>0.009542</v>
      </c>
      <c r="AB131" s="0" t="n">
        <v>0.008946</v>
      </c>
      <c r="AC131" s="0" t="n">
        <v>-0.025135</v>
      </c>
      <c r="AD131" s="0" t="n">
        <v>0.015092</v>
      </c>
      <c r="AE131" s="0" t="n">
        <v>0.01673</v>
      </c>
      <c r="AF131" s="0" t="n">
        <v>0.017525</v>
      </c>
      <c r="AG131" s="0" t="n">
        <v>0.034947</v>
      </c>
      <c r="AH131" s="0" t="n">
        <v>-0.005032</v>
      </c>
      <c r="AI131" s="0" t="n">
        <v>0.004569</v>
      </c>
      <c r="AJ131" s="0" t="n">
        <v>-0.020263</v>
      </c>
      <c r="AK131" s="0" t="n">
        <v>0.002674</v>
      </c>
      <c r="AL131" s="0" t="n">
        <v>0.004782</v>
      </c>
      <c r="AM131" s="0" t="n">
        <v>-0.003988</v>
      </c>
      <c r="AN131" s="0" t="n">
        <v>-0.019775</v>
      </c>
      <c r="AO131" s="0" t="n">
        <v>0.009289</v>
      </c>
      <c r="AP131" s="0" t="n">
        <v>0.013762</v>
      </c>
      <c r="AQ131" s="0" t="n">
        <v>0.020719</v>
      </c>
      <c r="AR131" s="0" t="n">
        <v>0.015027</v>
      </c>
      <c r="AS131" s="0" t="n">
        <v>0.003661</v>
      </c>
      <c r="AT131" s="0" t="n">
        <v>-0.018285</v>
      </c>
      <c r="AU131" s="0" t="n">
        <v>-0.019378</v>
      </c>
      <c r="AV131" s="0" t="n">
        <v>-0.008389</v>
      </c>
      <c r="AW131" s="0" t="n">
        <v>0.004958</v>
      </c>
      <c r="AX131" s="0" t="n">
        <v>0.03297</v>
      </c>
      <c r="AY131" s="0" t="n">
        <v>0.001942</v>
      </c>
      <c r="AZ131" s="0" t="n">
        <v>0.014069</v>
      </c>
      <c r="BA131" s="0" t="n">
        <v>0.022975</v>
      </c>
      <c r="BB131" s="0" t="n">
        <v>0.023019</v>
      </c>
      <c r="BC131" s="0" t="n">
        <v>0.007857</v>
      </c>
      <c r="BD131" s="0" t="n">
        <v>0.006929</v>
      </c>
      <c r="BE131" s="0" t="n">
        <v>-0.005621</v>
      </c>
      <c r="BF131" s="0" t="n">
        <v>0.004723</v>
      </c>
      <c r="BG131" s="0" t="n">
        <v>0.001816</v>
      </c>
      <c r="BH131" s="0" t="n">
        <v>0.010325</v>
      </c>
      <c r="BI131" s="0" t="n">
        <v>-0.00895</v>
      </c>
      <c r="BJ131" s="0" t="n">
        <v>0.011116</v>
      </c>
      <c r="BK131" s="0" t="n">
        <v>0.002896</v>
      </c>
      <c r="BL131" s="0" t="n">
        <v>-0.010299</v>
      </c>
      <c r="BM131" s="0" t="n">
        <v>0.027225</v>
      </c>
      <c r="BN131" s="0" t="n">
        <v>-0.004522</v>
      </c>
      <c r="BO131" s="0" t="n">
        <v>0.027334</v>
      </c>
      <c r="BP131" s="0" t="n">
        <v>0.020897</v>
      </c>
      <c r="BQ131" s="0" t="n">
        <v>-0.004885</v>
      </c>
      <c r="BR131" s="0" t="n">
        <v>-0.01765</v>
      </c>
      <c r="BS131" s="0" t="n">
        <v>-0.015766</v>
      </c>
      <c r="BT131" s="0" t="n">
        <v>0.012852</v>
      </c>
      <c r="BU131" s="0" t="n">
        <v>-0.018132</v>
      </c>
      <c r="BV131" s="0" t="n">
        <v>-0.004511</v>
      </c>
      <c r="BW131" s="0" t="n">
        <v>-0.008465</v>
      </c>
      <c r="BX131" s="0" t="n">
        <v>-0.007247</v>
      </c>
      <c r="BY131" s="0" t="n">
        <v>-0.000796</v>
      </c>
      <c r="BZ131" s="0" t="n">
        <v>0.005489</v>
      </c>
      <c r="CA131" s="0" t="n">
        <v>-0.003324</v>
      </c>
      <c r="CB131" s="0" t="n">
        <v>-0.015085</v>
      </c>
      <c r="CC131" s="0" t="n">
        <v>-0.011675</v>
      </c>
      <c r="CD131" s="0" t="n">
        <v>0.003248</v>
      </c>
      <c r="CE131" s="0" t="n">
        <v>-0.01001</v>
      </c>
      <c r="CF131" s="0" t="n">
        <v>0.003736</v>
      </c>
      <c r="CG131" s="0" t="n">
        <v>-0.002265</v>
      </c>
      <c r="CH131" s="0" t="n">
        <v>-0.008558</v>
      </c>
      <c r="CI131" s="0" t="n">
        <v>0.01319</v>
      </c>
      <c r="CJ131" s="0" t="n">
        <v>-0.000714</v>
      </c>
      <c r="CK131" s="0" t="n">
        <v>0.024856</v>
      </c>
      <c r="CL131" s="0" t="n">
        <v>0.018614</v>
      </c>
      <c r="CM131" s="0" t="n">
        <v>-0.009667</v>
      </c>
      <c r="CN131" s="0" t="n">
        <v>0.006032</v>
      </c>
      <c r="CO131" s="0" t="n">
        <v>-0.002374</v>
      </c>
      <c r="CP131" s="0" t="n">
        <v>0.025404</v>
      </c>
      <c r="CQ131" s="0" t="n">
        <v>-0.020678</v>
      </c>
      <c r="CR131" s="0" t="n">
        <v>0.000105</v>
      </c>
      <c r="CS131" s="0" t="n">
        <v>0.009905</v>
      </c>
      <c r="CT131" s="0" t="n">
        <v>0.010082</v>
      </c>
      <c r="CU131" s="0" t="n">
        <v>-0.002314</v>
      </c>
      <c r="CV131" s="0" t="n">
        <v>-0.009258</v>
      </c>
      <c r="CW131" s="0" t="n">
        <v>-0.009644</v>
      </c>
      <c r="CX131" s="0" t="n">
        <v>0.003732</v>
      </c>
      <c r="CY131" s="0" t="n">
        <v>-0.011524</v>
      </c>
      <c r="CZ131" s="0" t="n">
        <v>-0.008894</v>
      </c>
      <c r="DA131" s="0" t="n">
        <v>0.019322</v>
      </c>
      <c r="DB131" s="0" t="n">
        <v>0.022095</v>
      </c>
      <c r="DC131" s="0" t="n">
        <v>0.006107</v>
      </c>
      <c r="DD131" s="0" t="n">
        <v>0.004619</v>
      </c>
      <c r="DE131" s="0" t="n">
        <v>0.018721</v>
      </c>
      <c r="DF131" s="0" t="n">
        <v>-0.004179</v>
      </c>
      <c r="DG131" s="0" t="n">
        <v>-0.007414</v>
      </c>
      <c r="DH131" s="0" t="n">
        <v>-0.007757</v>
      </c>
      <c r="DI131" s="0" t="n">
        <v>0.003602</v>
      </c>
      <c r="DJ131" s="0" t="n">
        <v>-0.007556</v>
      </c>
      <c r="DK131" s="0" t="n">
        <v>-0.022769</v>
      </c>
      <c r="DL131" s="0" t="n">
        <v>-0.014508</v>
      </c>
      <c r="DM131" s="0" t="n">
        <v>-0.002895</v>
      </c>
      <c r="DN131" s="0" t="n">
        <v>0.014889</v>
      </c>
      <c r="DO131" s="0" t="n">
        <v>-0.002788</v>
      </c>
      <c r="DP131" s="0" t="n">
        <v>0.007061</v>
      </c>
      <c r="DQ131" s="0" t="n">
        <v>-8.7E-005</v>
      </c>
      <c r="DR131" s="0" t="n">
        <v>-0.005279</v>
      </c>
      <c r="DS131" s="0" t="n">
        <v>-0.010739</v>
      </c>
      <c r="DT131" s="0" t="n">
        <v>-0.013033</v>
      </c>
      <c r="DU131" s="0" t="n">
        <v>-0.007491</v>
      </c>
      <c r="DV131" s="0" t="n">
        <v>0.003123</v>
      </c>
      <c r="DW131" s="0" t="n">
        <v>-0.025433</v>
      </c>
      <c r="DX131" s="0" t="n">
        <v>0.006206</v>
      </c>
      <c r="DY131" s="0" t="n">
        <v>-0.002664</v>
      </c>
      <c r="DZ131" s="0" t="n">
        <v>0.009097</v>
      </c>
    </row>
    <row r="132" customFormat="false" ht="15" hidden="false" customHeight="false" outlineLevel="0" collapsed="false">
      <c r="A132" s="0" t="s">
        <v>6627</v>
      </c>
      <c r="B132" s="0" t="n">
        <v>-0.01284</v>
      </c>
      <c r="C132" s="0" t="n">
        <v>-0.009996</v>
      </c>
      <c r="D132" s="0" t="n">
        <v>0.002675</v>
      </c>
      <c r="E132" s="0" t="n">
        <v>0.000132</v>
      </c>
      <c r="F132" s="0" t="n">
        <v>0.002574</v>
      </c>
      <c r="G132" s="0" t="n">
        <v>0.00593</v>
      </c>
      <c r="H132" s="0" t="n">
        <v>0.013229</v>
      </c>
      <c r="I132" s="0" t="n">
        <v>0.018081</v>
      </c>
      <c r="J132" s="0" t="n">
        <v>0.011757</v>
      </c>
      <c r="K132" s="0" t="n">
        <v>-0.005491</v>
      </c>
      <c r="L132" s="0" t="n">
        <v>-0.005685</v>
      </c>
      <c r="M132" s="0" t="n">
        <v>0.023142</v>
      </c>
      <c r="N132" s="0" t="n">
        <v>0.003515</v>
      </c>
      <c r="O132" s="0" t="n">
        <v>0.006054</v>
      </c>
      <c r="P132" s="0" t="n">
        <v>-0.024834</v>
      </c>
      <c r="Q132" s="0" t="n">
        <v>0.004235</v>
      </c>
      <c r="R132" s="0" t="n">
        <v>0.010017</v>
      </c>
      <c r="S132" s="0" t="n">
        <v>0.000685</v>
      </c>
      <c r="T132" s="0" t="n">
        <v>0.001031</v>
      </c>
      <c r="U132" s="0" t="n">
        <v>0.002259</v>
      </c>
      <c r="V132" s="0" t="n">
        <v>-0.003424</v>
      </c>
      <c r="W132" s="0" t="n">
        <v>-0.003626</v>
      </c>
      <c r="X132" s="0" t="n">
        <v>-0.01226</v>
      </c>
      <c r="Y132" s="0" t="n">
        <v>-0.018574</v>
      </c>
      <c r="Z132" s="0" t="n">
        <v>0.009219</v>
      </c>
      <c r="AA132" s="0" t="n">
        <v>0.018654</v>
      </c>
      <c r="AB132" s="0" t="n">
        <v>-0.00321</v>
      </c>
      <c r="AC132" s="0" t="n">
        <v>0.001634</v>
      </c>
      <c r="AD132" s="0" t="n">
        <v>-0.010208</v>
      </c>
      <c r="AE132" s="0" t="n">
        <v>0.001573</v>
      </c>
      <c r="AF132" s="0" t="n">
        <v>-0.031481</v>
      </c>
      <c r="AG132" s="0" t="n">
        <v>-0.014271</v>
      </c>
      <c r="AH132" s="0" t="n">
        <v>0.002537</v>
      </c>
      <c r="AI132" s="0" t="n">
        <v>7.1E-005</v>
      </c>
      <c r="AJ132" s="0" t="n">
        <v>-0.017067</v>
      </c>
      <c r="AK132" s="0" t="n">
        <v>-0.002193</v>
      </c>
      <c r="AL132" s="0" t="n">
        <v>-0.004418</v>
      </c>
      <c r="AM132" s="0" t="n">
        <v>0.016976</v>
      </c>
      <c r="AN132" s="0" t="n">
        <v>-0.022208</v>
      </c>
      <c r="AO132" s="0" t="n">
        <v>0.010856</v>
      </c>
      <c r="AP132" s="0" t="n">
        <v>0.015552</v>
      </c>
      <c r="AQ132" s="0" t="n">
        <v>-0.03254</v>
      </c>
      <c r="AR132" s="0" t="n">
        <v>0.007408</v>
      </c>
      <c r="AS132" s="0" t="n">
        <v>0.010756</v>
      </c>
      <c r="AT132" s="0" t="n">
        <v>0.012941</v>
      </c>
      <c r="AU132" s="0" t="n">
        <v>0.004133</v>
      </c>
      <c r="AV132" s="0" t="n">
        <v>0.006618</v>
      </c>
      <c r="AW132" s="0" t="n">
        <v>0.008177</v>
      </c>
      <c r="AX132" s="0" t="n">
        <v>-0.000899</v>
      </c>
      <c r="AY132" s="0" t="n">
        <v>-0.011395</v>
      </c>
      <c r="AZ132" s="0" t="n">
        <v>-0.005389</v>
      </c>
      <c r="BA132" s="0" t="n">
        <v>-0.005182</v>
      </c>
      <c r="BB132" s="0" t="n">
        <v>-0.024586</v>
      </c>
      <c r="BC132" s="0" t="n">
        <v>-0.003619</v>
      </c>
      <c r="BD132" s="0" t="n">
        <v>0.005106</v>
      </c>
      <c r="BE132" s="0" t="n">
        <v>-0.019505</v>
      </c>
      <c r="BF132" s="0" t="n">
        <v>0.014276</v>
      </c>
      <c r="BG132" s="0" t="n">
        <v>-0.00746</v>
      </c>
      <c r="BH132" s="0" t="n">
        <v>-0.02249</v>
      </c>
      <c r="BI132" s="0" t="n">
        <v>0.00719</v>
      </c>
      <c r="BJ132" s="0" t="n">
        <v>-0.002573</v>
      </c>
      <c r="BK132" s="0" t="n">
        <v>-0.008526</v>
      </c>
      <c r="BL132" s="0" t="n">
        <v>-0.003048</v>
      </c>
      <c r="BM132" s="0" t="n">
        <v>0.014649</v>
      </c>
      <c r="BN132" s="0" t="n">
        <v>0.002969</v>
      </c>
      <c r="BO132" s="0" t="n">
        <v>-0.008687</v>
      </c>
      <c r="BP132" s="0" t="n">
        <v>0.029374</v>
      </c>
      <c r="BQ132" s="0" t="n">
        <v>-0.022893</v>
      </c>
      <c r="BR132" s="0" t="n">
        <v>0.023313</v>
      </c>
      <c r="BS132" s="0" t="n">
        <v>0.003418</v>
      </c>
      <c r="BT132" s="0" t="n">
        <v>-0.01257</v>
      </c>
      <c r="BU132" s="0" t="n">
        <v>-0.004174</v>
      </c>
      <c r="BV132" s="0" t="n">
        <v>-0.004511</v>
      </c>
      <c r="BW132" s="0" t="n">
        <v>0.023457</v>
      </c>
      <c r="BX132" s="0" t="n">
        <v>0.021026</v>
      </c>
      <c r="BY132" s="0" t="n">
        <v>0.000282</v>
      </c>
      <c r="BZ132" s="0" t="n">
        <v>0.003154</v>
      </c>
      <c r="CA132" s="0" t="n">
        <v>0.00542</v>
      </c>
      <c r="CB132" s="0" t="n">
        <v>0.000364</v>
      </c>
      <c r="CC132" s="0" t="n">
        <v>0.011437</v>
      </c>
      <c r="CD132" s="0" t="n">
        <v>-0.014764</v>
      </c>
      <c r="CE132" s="0" t="n">
        <v>0.031473</v>
      </c>
      <c r="CF132" s="0" t="n">
        <v>0.014634</v>
      </c>
      <c r="CG132" s="0" t="n">
        <v>-0.007622</v>
      </c>
      <c r="CH132" s="0" t="n">
        <v>-0.012169</v>
      </c>
      <c r="CI132" s="0" t="n">
        <v>0.002803</v>
      </c>
      <c r="CJ132" s="0" t="n">
        <v>0.001928</v>
      </c>
      <c r="CK132" s="0" t="n">
        <v>0.00655</v>
      </c>
      <c r="CL132" s="0" t="n">
        <v>0.013058</v>
      </c>
      <c r="CM132" s="0" t="n">
        <v>-0.006671</v>
      </c>
      <c r="CN132" s="0" t="n">
        <v>0.000856</v>
      </c>
      <c r="CO132" s="0" t="n">
        <v>0.019029</v>
      </c>
      <c r="CP132" s="0" t="n">
        <v>-0.01396</v>
      </c>
      <c r="CQ132" s="0" t="n">
        <v>0.013504</v>
      </c>
      <c r="CR132" s="0" t="n">
        <v>-0.006114</v>
      </c>
      <c r="CS132" s="0" t="n">
        <v>0.027905</v>
      </c>
      <c r="CT132" s="0" t="n">
        <v>0.020662</v>
      </c>
      <c r="CU132" s="0" t="n">
        <v>-0.014527</v>
      </c>
      <c r="CV132" s="0" t="n">
        <v>0.020855</v>
      </c>
      <c r="CW132" s="0" t="n">
        <v>-0.000705</v>
      </c>
      <c r="CX132" s="0" t="n">
        <v>-0.002888</v>
      </c>
      <c r="CY132" s="0" t="n">
        <v>-0.008365</v>
      </c>
      <c r="CZ132" s="0" t="n">
        <v>0.009517</v>
      </c>
      <c r="DA132" s="0" t="n">
        <v>-0.017508</v>
      </c>
      <c r="DB132" s="0" t="n">
        <v>-0.009109</v>
      </c>
      <c r="DC132" s="0" t="n">
        <v>0.001909</v>
      </c>
      <c r="DD132" s="0" t="n">
        <v>0.006554</v>
      </c>
      <c r="DE132" s="0" t="n">
        <v>0.009282</v>
      </c>
      <c r="DF132" s="0" t="n">
        <v>0.013891</v>
      </c>
      <c r="DG132" s="0" t="n">
        <v>-0.001975</v>
      </c>
      <c r="DH132" s="0" t="n">
        <v>-0.000168</v>
      </c>
      <c r="DI132" s="0" t="n">
        <v>-0.005722</v>
      </c>
      <c r="DJ132" s="0" t="n">
        <v>0.010339</v>
      </c>
      <c r="DK132" s="0" t="n">
        <v>0.022014</v>
      </c>
      <c r="DL132" s="0" t="n">
        <v>-0.011193</v>
      </c>
      <c r="DM132" s="0" t="n">
        <v>-0.009464</v>
      </c>
      <c r="DN132" s="0" t="n">
        <v>0.003243</v>
      </c>
      <c r="DO132" s="0" t="n">
        <v>0.007881</v>
      </c>
      <c r="DP132" s="0" t="n">
        <v>-0.005693</v>
      </c>
      <c r="DQ132" s="0" t="n">
        <v>-0.012915</v>
      </c>
      <c r="DR132" s="0" t="n">
        <v>-0.002864</v>
      </c>
      <c r="DS132" s="0" t="n">
        <v>-0.00617</v>
      </c>
      <c r="DT132" s="0" t="n">
        <v>0.00264</v>
      </c>
      <c r="DU132" s="0" t="n">
        <v>0.025154</v>
      </c>
      <c r="DV132" s="0" t="n">
        <v>0.02695</v>
      </c>
      <c r="DW132" s="0" t="n">
        <v>-0.016699</v>
      </c>
      <c r="DX132" s="0" t="n">
        <v>-0.007112</v>
      </c>
      <c r="DY132" s="0" t="n">
        <v>-0.004555</v>
      </c>
      <c r="DZ132" s="0" t="n">
        <v>-0.001272</v>
      </c>
      <c r="EA132" s="0" t="n">
        <v>-0.0276</v>
      </c>
    </row>
    <row r="133" customFormat="false" ht="15" hidden="false" customHeight="false" outlineLevel="0" collapsed="false">
      <c r="A133" s="0" t="s">
        <v>6628</v>
      </c>
      <c r="B133" s="0" t="n">
        <v>0.006198</v>
      </c>
      <c r="C133" s="0" t="n">
        <v>-0.000229</v>
      </c>
      <c r="D133" s="0" t="n">
        <v>0.018854</v>
      </c>
      <c r="E133" s="0" t="n">
        <v>-0.013841</v>
      </c>
      <c r="F133" s="0" t="n">
        <v>-0.007886</v>
      </c>
      <c r="G133" s="0" t="n">
        <v>0.001138</v>
      </c>
      <c r="H133" s="0" t="n">
        <v>-0.008928</v>
      </c>
      <c r="I133" s="0" t="n">
        <v>0.005182</v>
      </c>
      <c r="J133" s="0" t="n">
        <v>-0.002337</v>
      </c>
      <c r="K133" s="0" t="n">
        <v>-0.006089</v>
      </c>
      <c r="L133" s="0" t="n">
        <v>-0.012327</v>
      </c>
      <c r="M133" s="0" t="n">
        <v>-0.012835</v>
      </c>
      <c r="N133" s="0" t="n">
        <v>-0.005601</v>
      </c>
      <c r="O133" s="0" t="n">
        <v>0.015326</v>
      </c>
      <c r="P133" s="0" t="n">
        <v>-0.0078</v>
      </c>
      <c r="Q133" s="0" t="n">
        <v>-0.008525</v>
      </c>
      <c r="R133" s="0" t="n">
        <v>-0.018492</v>
      </c>
      <c r="S133" s="0" t="n">
        <v>-0.002239</v>
      </c>
      <c r="T133" s="0" t="n">
        <v>0.017286</v>
      </c>
      <c r="U133" s="0" t="n">
        <v>-0.021176</v>
      </c>
      <c r="V133" s="0" t="n">
        <v>-0.015024</v>
      </c>
      <c r="W133" s="0" t="n">
        <v>-0.015227</v>
      </c>
      <c r="X133" s="0" t="n">
        <v>0.001245</v>
      </c>
      <c r="Y133" s="0" t="n">
        <v>-0.018554</v>
      </c>
      <c r="Z133" s="0" t="n">
        <v>-0.002875</v>
      </c>
      <c r="AA133" s="0" t="n">
        <v>-0.007898</v>
      </c>
      <c r="AB133" s="0" t="n">
        <v>0.013258</v>
      </c>
      <c r="AC133" s="0" t="n">
        <v>-0.004546</v>
      </c>
      <c r="AD133" s="0" t="n">
        <v>0.000679</v>
      </c>
      <c r="AE133" s="0" t="n">
        <v>-0.001808</v>
      </c>
      <c r="AF133" s="0" t="n">
        <v>0.005829</v>
      </c>
      <c r="AG133" s="0" t="n">
        <v>-0.015734</v>
      </c>
      <c r="AH133" s="0" t="n">
        <v>-0.006073</v>
      </c>
      <c r="AI133" s="0" t="n">
        <v>0.018763</v>
      </c>
      <c r="AJ133" s="0" t="n">
        <v>-5.3E-005</v>
      </c>
      <c r="AK133" s="0" t="n">
        <v>0.004284</v>
      </c>
      <c r="AL133" s="0" t="n">
        <v>0.012977</v>
      </c>
      <c r="AM133" s="0" t="n">
        <v>-0.002141</v>
      </c>
      <c r="AN133" s="0" t="n">
        <v>-0.013216</v>
      </c>
      <c r="AO133" s="0" t="n">
        <v>0.008206</v>
      </c>
      <c r="AP133" s="0" t="n">
        <v>0.005793</v>
      </c>
      <c r="AQ133" s="0" t="n">
        <v>0.026057</v>
      </c>
      <c r="AR133" s="0" t="n">
        <v>-0.012323</v>
      </c>
      <c r="AS133" s="0" t="n">
        <v>-0.005339</v>
      </c>
      <c r="AT133" s="0" t="n">
        <v>-0.01892</v>
      </c>
      <c r="AU133" s="0" t="n">
        <v>0.007322</v>
      </c>
      <c r="AV133" s="0" t="n">
        <v>-0.005667</v>
      </c>
      <c r="AW133" s="0" t="n">
        <v>-0.008626</v>
      </c>
      <c r="AX133" s="0" t="n">
        <v>-0.011769</v>
      </c>
      <c r="AY133" s="0" t="n">
        <v>-0.014598</v>
      </c>
      <c r="AZ133" s="0" t="n">
        <v>-0.00136</v>
      </c>
      <c r="BA133" s="0" t="n">
        <v>0.014363</v>
      </c>
      <c r="BB133" s="0" t="n">
        <v>-0.003916</v>
      </c>
      <c r="BC133" s="0" t="n">
        <v>0.005806</v>
      </c>
      <c r="BD133" s="0" t="n">
        <v>0.002924</v>
      </c>
      <c r="BE133" s="0" t="n">
        <v>0.013221</v>
      </c>
      <c r="BF133" s="0" t="n">
        <v>0.001057</v>
      </c>
      <c r="BG133" s="0" t="n">
        <v>-0.019372</v>
      </c>
      <c r="BH133" s="0" t="n">
        <v>-0.004051</v>
      </c>
      <c r="BI133" s="0" t="n">
        <v>0.024389</v>
      </c>
      <c r="BJ133" s="0" t="n">
        <v>0.00918</v>
      </c>
      <c r="BK133" s="0" t="n">
        <v>0.008226</v>
      </c>
      <c r="BL133" s="0" t="n">
        <v>-0.007284</v>
      </c>
      <c r="BM133" s="0" t="n">
        <v>-0.00444</v>
      </c>
      <c r="BN133" s="0" t="n">
        <v>-0.011494</v>
      </c>
      <c r="BO133" s="0" t="n">
        <v>0.019681</v>
      </c>
      <c r="BP133" s="0" t="n">
        <v>0.028272</v>
      </c>
      <c r="BQ133" s="0" t="n">
        <v>-0.006352</v>
      </c>
      <c r="BR133" s="0" t="n">
        <v>0.001725</v>
      </c>
      <c r="BS133" s="0" t="n">
        <v>-0.001948</v>
      </c>
      <c r="BT133" s="0" t="n">
        <v>-0.003873</v>
      </c>
      <c r="BU133" s="0" t="n">
        <v>-0.004254</v>
      </c>
      <c r="BV133" s="0" t="n">
        <v>-0.003349</v>
      </c>
      <c r="BW133" s="0" t="n">
        <v>0.017098</v>
      </c>
      <c r="BX133" s="0" t="n">
        <v>0.007143</v>
      </c>
      <c r="BY133" s="0" t="n">
        <v>-0.003485</v>
      </c>
      <c r="BZ133" s="0" t="n">
        <v>0.004193</v>
      </c>
      <c r="CA133" s="0" t="n">
        <v>0.021528</v>
      </c>
      <c r="CB133" s="0" t="n">
        <v>0.027329</v>
      </c>
      <c r="CC133" s="0" t="n">
        <v>0.007924</v>
      </c>
      <c r="CD133" s="0" t="n">
        <v>0.001439</v>
      </c>
      <c r="CE133" s="0" t="n">
        <v>0.007283</v>
      </c>
      <c r="CF133" s="0" t="n">
        <v>-0.025131</v>
      </c>
      <c r="CG133" s="0" t="n">
        <v>0.002</v>
      </c>
      <c r="CH133" s="0" t="n">
        <v>-0.002042</v>
      </c>
      <c r="CI133" s="0" t="n">
        <v>-0.001539</v>
      </c>
      <c r="CJ133" s="0" t="n">
        <v>-0.008271</v>
      </c>
      <c r="CK133" s="0" t="n">
        <v>-0.002627</v>
      </c>
      <c r="CL133" s="0" t="n">
        <v>-0.012843</v>
      </c>
      <c r="CM133" s="0" t="n">
        <v>0.016403</v>
      </c>
      <c r="CN133" s="0" t="n">
        <v>-0.018966</v>
      </c>
      <c r="CO133" s="0" t="n">
        <v>-0.003104</v>
      </c>
      <c r="CP133" s="0" t="n">
        <v>-0.001157</v>
      </c>
      <c r="CQ133" s="0" t="n">
        <v>-0.021313</v>
      </c>
      <c r="CR133" s="0" t="n">
        <v>-0.019117</v>
      </c>
      <c r="CS133" s="0" t="n">
        <v>0.035964</v>
      </c>
      <c r="CT133" s="0" t="n">
        <v>0.015678</v>
      </c>
      <c r="CU133" s="0" t="n">
        <v>0.007741</v>
      </c>
      <c r="CV133" s="0" t="n">
        <v>-0.015406</v>
      </c>
      <c r="CW133" s="0" t="n">
        <v>0.040743</v>
      </c>
      <c r="CX133" s="0" t="n">
        <v>0.000899</v>
      </c>
      <c r="CY133" s="0" t="n">
        <v>0.017396</v>
      </c>
      <c r="CZ133" s="0" t="n">
        <v>-0.005968</v>
      </c>
      <c r="DA133" s="0" t="n">
        <v>0.020255</v>
      </c>
      <c r="DB133" s="0" t="n">
        <v>-0.020177</v>
      </c>
      <c r="DC133" s="0" t="n">
        <v>-0.011389</v>
      </c>
      <c r="DD133" s="0" t="n">
        <v>0.016199</v>
      </c>
      <c r="DE133" s="0" t="n">
        <v>0.016228</v>
      </c>
      <c r="DF133" s="0" t="n">
        <v>-0.001869</v>
      </c>
      <c r="DG133" s="0" t="n">
        <v>0.033636</v>
      </c>
      <c r="DH133" s="0" t="n">
        <v>0.030068</v>
      </c>
      <c r="DI133" s="0" t="n">
        <v>-0.019945</v>
      </c>
      <c r="DJ133" s="0" t="n">
        <v>-0.008684</v>
      </c>
      <c r="DK133" s="0" t="n">
        <v>0.017124</v>
      </c>
      <c r="DL133" s="0" t="n">
        <v>-0.005885</v>
      </c>
      <c r="DM133" s="0" t="n">
        <v>0.028864</v>
      </c>
      <c r="DN133" s="0" t="n">
        <v>0.003895</v>
      </c>
      <c r="DO133" s="0" t="n">
        <v>0.001726</v>
      </c>
      <c r="DP133" s="0" t="n">
        <v>-0.006712</v>
      </c>
      <c r="DQ133" s="0" t="n">
        <v>-0.005505</v>
      </c>
      <c r="DR133" s="0" t="n">
        <v>0.002135</v>
      </c>
      <c r="DS133" s="0" t="n">
        <v>-0.008602</v>
      </c>
      <c r="DT133" s="0" t="n">
        <v>0.014414</v>
      </c>
      <c r="DU133" s="0" t="n">
        <v>-2.6E-005</v>
      </c>
      <c r="DV133" s="0" t="n">
        <v>-0.005544</v>
      </c>
      <c r="DW133" s="0" t="n">
        <v>0.016227</v>
      </c>
      <c r="DX133" s="0" t="n">
        <v>-0.0105</v>
      </c>
      <c r="DY133" s="0" t="n">
        <v>1.2E-005</v>
      </c>
      <c r="DZ133" s="0" t="n">
        <v>0.023231</v>
      </c>
      <c r="EA133" s="0" t="n">
        <v>-0.015141</v>
      </c>
      <c r="EB133" s="0" t="n">
        <v>-0.020511</v>
      </c>
    </row>
    <row r="134" customFormat="false" ht="15" hidden="false" customHeight="false" outlineLevel="0" collapsed="false">
      <c r="A134" s="0" t="s">
        <v>6629</v>
      </c>
      <c r="B134" s="0" t="n">
        <v>-0.01268</v>
      </c>
      <c r="C134" s="0" t="n">
        <v>-0.014707</v>
      </c>
      <c r="D134" s="0" t="n">
        <v>0.003085</v>
      </c>
      <c r="E134" s="0" t="n">
        <v>0.004402</v>
      </c>
      <c r="F134" s="0" t="n">
        <v>-0.007393</v>
      </c>
      <c r="G134" s="0" t="n">
        <v>-0.004057</v>
      </c>
      <c r="H134" s="0" t="n">
        <v>-0.013938</v>
      </c>
      <c r="I134" s="0" t="n">
        <v>0.005314</v>
      </c>
      <c r="J134" s="0" t="n">
        <v>-0.000594</v>
      </c>
      <c r="K134" s="0" t="n">
        <v>0.029287</v>
      </c>
      <c r="L134" s="0" t="n">
        <v>-0.001141</v>
      </c>
      <c r="M134" s="0" t="n">
        <v>-0.01585</v>
      </c>
      <c r="N134" s="0" t="n">
        <v>-0.019763</v>
      </c>
      <c r="O134" s="0" t="n">
        <v>-0.010203</v>
      </c>
      <c r="P134" s="0" t="n">
        <v>-0.018899</v>
      </c>
      <c r="Q134" s="0" t="n">
        <v>-0.007345</v>
      </c>
      <c r="R134" s="0" t="n">
        <v>0.006499</v>
      </c>
      <c r="S134" s="0" t="n">
        <v>-0.002296</v>
      </c>
      <c r="T134" s="0" t="n">
        <v>0.001813</v>
      </c>
      <c r="U134" s="0" t="n">
        <v>0.025077</v>
      </c>
      <c r="V134" s="0" t="n">
        <v>-0.008017</v>
      </c>
      <c r="W134" s="0" t="n">
        <v>-0.001769</v>
      </c>
      <c r="X134" s="0" t="n">
        <v>-0.013949</v>
      </c>
      <c r="Y134" s="0" t="n">
        <v>0.012324</v>
      </c>
      <c r="Z134" s="0" t="n">
        <v>0.004626</v>
      </c>
      <c r="AA134" s="0" t="n">
        <v>0.00285</v>
      </c>
      <c r="AB134" s="0" t="n">
        <v>0.009934</v>
      </c>
      <c r="AC134" s="0" t="n">
        <v>-0.014246</v>
      </c>
      <c r="AD134" s="0" t="n">
        <v>0.004661</v>
      </c>
      <c r="AE134" s="0" t="n">
        <v>0.012029</v>
      </c>
      <c r="AF134" s="0" t="n">
        <v>0.008672</v>
      </c>
      <c r="AG134" s="0" t="n">
        <v>-0.046105</v>
      </c>
      <c r="AH134" s="0" t="n">
        <v>-0.010641</v>
      </c>
      <c r="AI134" s="0" t="n">
        <v>-0.011509</v>
      </c>
      <c r="AJ134" s="0" t="n">
        <v>0.014889</v>
      </c>
      <c r="AK134" s="0" t="n">
        <v>0.013638</v>
      </c>
      <c r="AL134" s="0" t="n">
        <v>0.020013</v>
      </c>
      <c r="AM134" s="0" t="n">
        <v>-0.004546</v>
      </c>
      <c r="AN134" s="0" t="n">
        <v>0.014047</v>
      </c>
      <c r="AO134" s="0" t="n">
        <v>0.009822</v>
      </c>
      <c r="AP134" s="0" t="n">
        <v>-0.019677</v>
      </c>
      <c r="AQ134" s="0" t="n">
        <v>-0.007034</v>
      </c>
      <c r="AR134" s="0" t="n">
        <v>0.000111</v>
      </c>
      <c r="AS134" s="0" t="n">
        <v>-0.002436</v>
      </c>
      <c r="AT134" s="0" t="n">
        <v>0.006467</v>
      </c>
      <c r="AU134" s="0" t="n">
        <v>-0.000998</v>
      </c>
      <c r="AV134" s="0" t="n">
        <v>-0.002812</v>
      </c>
      <c r="AW134" s="0" t="n">
        <v>0.008958</v>
      </c>
      <c r="AX134" s="0" t="n">
        <v>0.007408</v>
      </c>
      <c r="AY134" s="0" t="n">
        <v>-0.015356</v>
      </c>
      <c r="AZ134" s="0" t="n">
        <v>0.005067</v>
      </c>
      <c r="BA134" s="0" t="n">
        <v>-0.000578</v>
      </c>
      <c r="BB134" s="0" t="n">
        <v>0.013819</v>
      </c>
      <c r="BC134" s="0" t="n">
        <v>-0.000863</v>
      </c>
      <c r="BD134" s="0" t="n">
        <v>-0.007723</v>
      </c>
      <c r="BE134" s="0" t="n">
        <v>0.009226</v>
      </c>
      <c r="BF134" s="0" t="n">
        <v>0.000546</v>
      </c>
      <c r="BG134" s="0" t="n">
        <v>0.000847</v>
      </c>
      <c r="BH134" s="0" t="n">
        <v>0.005252</v>
      </c>
      <c r="BI134" s="0" t="n">
        <v>0.008423</v>
      </c>
      <c r="BJ134" s="0" t="n">
        <v>0.015408</v>
      </c>
      <c r="BK134" s="0" t="n">
        <v>-0.004921</v>
      </c>
      <c r="BL134" s="0" t="n">
        <v>-0.006566</v>
      </c>
      <c r="BM134" s="0" t="n">
        <v>-0.010906</v>
      </c>
      <c r="BN134" s="0" t="n">
        <v>0.006976</v>
      </c>
      <c r="BO134" s="0" t="n">
        <v>-0.012414</v>
      </c>
      <c r="BP134" s="0" t="n">
        <v>-0.005317</v>
      </c>
      <c r="BQ134" s="0" t="n">
        <v>-0.005866</v>
      </c>
      <c r="BR134" s="0" t="n">
        <v>-0.003309</v>
      </c>
      <c r="BS134" s="0" t="n">
        <v>-0.012368</v>
      </c>
      <c r="BT134" s="0" t="n">
        <v>-0.015013</v>
      </c>
      <c r="BU134" s="0" t="n">
        <v>0.00908</v>
      </c>
      <c r="BV134" s="0" t="n">
        <v>-0.006062</v>
      </c>
      <c r="BW134" s="0" t="n">
        <v>-0.021447</v>
      </c>
      <c r="BX134" s="0" t="n">
        <v>-0.017428</v>
      </c>
      <c r="BY134" s="0" t="n">
        <v>0.003964</v>
      </c>
      <c r="BZ134" s="0" t="n">
        <v>-0.017026</v>
      </c>
      <c r="CA134" s="0" t="n">
        <v>-0.017697</v>
      </c>
      <c r="CB134" s="0" t="n">
        <v>-0.010916</v>
      </c>
      <c r="CC134" s="0" t="n">
        <v>-0.021905</v>
      </c>
      <c r="CD134" s="0" t="n">
        <v>-0.008668</v>
      </c>
      <c r="CE134" s="0" t="n">
        <v>-0.007519</v>
      </c>
      <c r="CF134" s="0" t="n">
        <v>-0.000701</v>
      </c>
      <c r="CG134" s="0" t="n">
        <v>-0.002385</v>
      </c>
      <c r="CH134" s="0" t="n">
        <v>0.008946</v>
      </c>
      <c r="CI134" s="0" t="n">
        <v>0.015898</v>
      </c>
      <c r="CJ134" s="0" t="n">
        <v>0.025284</v>
      </c>
      <c r="CK134" s="0" t="n">
        <v>0.001957</v>
      </c>
      <c r="CL134" s="0" t="n">
        <v>-0.009271</v>
      </c>
      <c r="CM134" s="0" t="n">
        <v>0.001639</v>
      </c>
      <c r="CN134" s="0" t="n">
        <v>0.002833</v>
      </c>
      <c r="CO134" s="0" t="n">
        <v>0.005837</v>
      </c>
      <c r="CP134" s="0" t="n">
        <v>-0.002543</v>
      </c>
      <c r="CQ134" s="0" t="n">
        <v>0.004073</v>
      </c>
      <c r="CR134" s="0" t="n">
        <v>4.3E-005</v>
      </c>
      <c r="CS134" s="0" t="n">
        <v>-0.014548</v>
      </c>
      <c r="CT134" s="0" t="n">
        <v>0.010978</v>
      </c>
      <c r="CU134" s="0" t="n">
        <v>0.000229</v>
      </c>
      <c r="CV134" s="0" t="n">
        <v>0.013038</v>
      </c>
      <c r="CW134" s="0" t="n">
        <v>-0.012423</v>
      </c>
      <c r="CX134" s="0" t="n">
        <v>0.004881</v>
      </c>
      <c r="CY134" s="0" t="n">
        <v>-5.8E-005</v>
      </c>
      <c r="CZ134" s="0" t="n">
        <v>0.001162</v>
      </c>
      <c r="DA134" s="0" t="n">
        <v>0.009611</v>
      </c>
      <c r="DB134" s="0" t="n">
        <v>-0.006715</v>
      </c>
      <c r="DC134" s="0" t="n">
        <v>0.009678</v>
      </c>
      <c r="DD134" s="0" t="n">
        <v>-0.002693</v>
      </c>
      <c r="DE134" s="0" t="n">
        <v>-0.008624</v>
      </c>
      <c r="DF134" s="0" t="n">
        <v>0.014136</v>
      </c>
      <c r="DG134" s="0" t="n">
        <v>-0.02108</v>
      </c>
      <c r="DH134" s="0" t="n">
        <v>-0.026798</v>
      </c>
      <c r="DI134" s="0" t="n">
        <v>0.037119</v>
      </c>
      <c r="DJ134" s="0" t="n">
        <v>0.005209</v>
      </c>
      <c r="DK134" s="0" t="n">
        <v>-0.023965</v>
      </c>
      <c r="DL134" s="0" t="n">
        <v>0.006717</v>
      </c>
      <c r="DM134" s="0" t="n">
        <v>-0.000353</v>
      </c>
      <c r="DN134" s="0" t="n">
        <v>-0.005112</v>
      </c>
      <c r="DO134" s="0" t="n">
        <v>-0.009315</v>
      </c>
      <c r="DP134" s="0" t="n">
        <v>0.007675</v>
      </c>
      <c r="DQ134" s="0" t="n">
        <v>0.013915</v>
      </c>
      <c r="DR134" s="0" t="n">
        <v>0.00168</v>
      </c>
      <c r="DS134" s="0" t="n">
        <v>-0.003775</v>
      </c>
      <c r="DT134" s="0" t="n">
        <v>0.001619</v>
      </c>
      <c r="DU134" s="0" t="n">
        <v>-0.006427</v>
      </c>
      <c r="DV134" s="0" t="n">
        <v>-0.016021</v>
      </c>
      <c r="DW134" s="0" t="n">
        <v>0.009353</v>
      </c>
      <c r="DX134" s="0" t="n">
        <v>0.009257</v>
      </c>
      <c r="DY134" s="0" t="n">
        <v>-0.009685</v>
      </c>
      <c r="DZ134" s="0" t="n">
        <v>-0.018765</v>
      </c>
      <c r="EA134" s="0" t="n">
        <v>0.002742</v>
      </c>
      <c r="EB134" s="0" t="n">
        <v>0.000618</v>
      </c>
      <c r="EC134" s="0" t="n">
        <v>-0.000607</v>
      </c>
    </row>
    <row r="135" customFormat="false" ht="15" hidden="false" customHeight="false" outlineLevel="0" collapsed="false">
      <c r="A135" s="0" t="s">
        <v>6630</v>
      </c>
      <c r="B135" s="0" t="n">
        <v>0.00593</v>
      </c>
      <c r="C135" s="0" t="n">
        <v>-0.001539</v>
      </c>
      <c r="D135" s="0" t="n">
        <v>-0.013744</v>
      </c>
      <c r="E135" s="0" t="n">
        <v>-0.006795</v>
      </c>
      <c r="F135" s="0" t="n">
        <v>0.020305</v>
      </c>
      <c r="G135" s="0" t="n">
        <v>-0.008588</v>
      </c>
      <c r="H135" s="0" t="n">
        <v>-0.007739</v>
      </c>
      <c r="I135" s="0" t="n">
        <v>-0.004074</v>
      </c>
      <c r="J135" s="0" t="n">
        <v>0.001002</v>
      </c>
      <c r="K135" s="0" t="n">
        <v>-0.022159</v>
      </c>
      <c r="L135" s="0" t="n">
        <v>-0.016441</v>
      </c>
      <c r="M135" s="0" t="n">
        <v>0.040873</v>
      </c>
      <c r="N135" s="0" t="n">
        <v>-0.011562</v>
      </c>
      <c r="O135" s="0" t="n">
        <v>-0.004042</v>
      </c>
      <c r="P135" s="0" t="n">
        <v>-0.005757</v>
      </c>
      <c r="Q135" s="0" t="n">
        <v>-0.004908</v>
      </c>
      <c r="R135" s="0" t="n">
        <v>0.008399</v>
      </c>
      <c r="S135" s="0" t="n">
        <v>-0.003621</v>
      </c>
      <c r="T135" s="0" t="n">
        <v>-0.021012</v>
      </c>
      <c r="U135" s="0" t="n">
        <v>-0.009034</v>
      </c>
      <c r="V135" s="0" t="n">
        <v>-0.019016</v>
      </c>
      <c r="W135" s="0" t="n">
        <v>-0.022444</v>
      </c>
      <c r="X135" s="0" t="n">
        <v>0.010308</v>
      </c>
      <c r="Y135" s="0" t="n">
        <v>-0.009443</v>
      </c>
      <c r="Z135" s="0" t="n">
        <v>0.014051</v>
      </c>
      <c r="AA135" s="0" t="n">
        <v>0.032717</v>
      </c>
      <c r="AB135" s="0" t="n">
        <v>-0.004291</v>
      </c>
      <c r="AC135" s="0" t="n">
        <v>-0.001597</v>
      </c>
      <c r="AD135" s="0" t="n">
        <v>0.000131</v>
      </c>
      <c r="AE135" s="0" t="n">
        <v>-0.00327</v>
      </c>
      <c r="AF135" s="0" t="n">
        <v>-0.012138</v>
      </c>
      <c r="AG135" s="0" t="n">
        <v>0.015031</v>
      </c>
      <c r="AH135" s="0" t="n">
        <v>0.018349</v>
      </c>
      <c r="AI135" s="0" t="n">
        <v>0.029627</v>
      </c>
      <c r="AJ135" s="0" t="n">
        <v>0.001739</v>
      </c>
      <c r="AK135" s="0" t="n">
        <v>0.028938</v>
      </c>
      <c r="AL135" s="0" t="n">
        <v>-0.03076</v>
      </c>
      <c r="AM135" s="0" t="n">
        <v>-0.016354</v>
      </c>
      <c r="AN135" s="0" t="n">
        <v>0.004122</v>
      </c>
      <c r="AO135" s="0" t="n">
        <v>-0.019655</v>
      </c>
      <c r="AP135" s="0" t="n">
        <v>0.013396</v>
      </c>
      <c r="AQ135" s="0" t="n">
        <v>0.030339</v>
      </c>
      <c r="AR135" s="0" t="n">
        <v>-0.000705</v>
      </c>
      <c r="AS135" s="0" t="n">
        <v>-0.003762</v>
      </c>
      <c r="AT135" s="0" t="n">
        <v>-0.003996</v>
      </c>
      <c r="AU135" s="0" t="n">
        <v>0.011114</v>
      </c>
      <c r="AV135" s="0" t="n">
        <v>-0.006825</v>
      </c>
      <c r="AW135" s="0" t="n">
        <v>-0.027303</v>
      </c>
      <c r="AX135" s="0" t="n">
        <v>-0.012729</v>
      </c>
      <c r="AY135" s="0" t="n">
        <v>0.017717</v>
      </c>
      <c r="AZ135" s="0" t="n">
        <v>-0.00862</v>
      </c>
      <c r="BA135" s="0" t="n">
        <v>0.010634</v>
      </c>
      <c r="BB135" s="0" t="n">
        <v>0.016794</v>
      </c>
      <c r="BC135" s="0" t="n">
        <v>0.002155</v>
      </c>
      <c r="BD135" s="0" t="n">
        <v>0.01178</v>
      </c>
      <c r="BE135" s="0" t="n">
        <v>0.001451</v>
      </c>
      <c r="BF135" s="0" t="n">
        <v>-0.011529</v>
      </c>
      <c r="BG135" s="0" t="n">
        <v>-0.011228</v>
      </c>
      <c r="BH135" s="0" t="n">
        <v>0.010359</v>
      </c>
      <c r="BI135" s="0" t="n">
        <v>-0.007368</v>
      </c>
      <c r="BJ135" s="0" t="n">
        <v>0.008171</v>
      </c>
      <c r="BK135" s="0" t="n">
        <v>0.002755</v>
      </c>
      <c r="BL135" s="0" t="n">
        <v>-0.003054</v>
      </c>
      <c r="BM135" s="0" t="n">
        <v>0.005506</v>
      </c>
      <c r="BN135" s="0" t="n">
        <v>-0.007249</v>
      </c>
      <c r="BO135" s="0" t="n">
        <v>-0.010851</v>
      </c>
      <c r="BP135" s="0" t="n">
        <v>-0.005568</v>
      </c>
      <c r="BQ135" s="0" t="n">
        <v>-0.004355</v>
      </c>
      <c r="BR135" s="0" t="n">
        <v>0.016299</v>
      </c>
      <c r="BS135" s="0" t="n">
        <v>0.000281</v>
      </c>
      <c r="BT135" s="0" t="n">
        <v>-0.008814</v>
      </c>
      <c r="BU135" s="0" t="n">
        <v>-0.012981</v>
      </c>
      <c r="BV135" s="0" t="n">
        <v>0.001148</v>
      </c>
      <c r="BW135" s="0" t="n">
        <v>0.005714</v>
      </c>
      <c r="BX135" s="0" t="n">
        <v>0.011882</v>
      </c>
      <c r="BY135" s="0" t="n">
        <v>0.000846</v>
      </c>
      <c r="BZ135" s="0" t="n">
        <v>-0.00169</v>
      </c>
      <c r="CA135" s="0" t="n">
        <v>0.003381</v>
      </c>
      <c r="CB135" s="0" t="n">
        <v>-0.000434</v>
      </c>
      <c r="CC135" s="0" t="n">
        <v>0.012781</v>
      </c>
      <c r="CD135" s="0" t="n">
        <v>-0.012922</v>
      </c>
      <c r="CE135" s="0" t="n">
        <v>0.01588</v>
      </c>
      <c r="CF135" s="0" t="n">
        <v>0.00762</v>
      </c>
      <c r="CG135" s="0" t="n">
        <v>-0.003578</v>
      </c>
      <c r="CH135" s="0" t="n">
        <v>-0.007782</v>
      </c>
      <c r="CI135" s="0" t="n">
        <v>0.026446</v>
      </c>
      <c r="CJ135" s="0" t="n">
        <v>-0.000159</v>
      </c>
      <c r="CK135" s="0" t="n">
        <v>0.014752</v>
      </c>
      <c r="CL135" s="0" t="n">
        <v>0.018035</v>
      </c>
      <c r="CM135" s="0" t="n">
        <v>-0.005594</v>
      </c>
      <c r="CN135" s="0" t="n">
        <v>0.008757</v>
      </c>
      <c r="CO135" s="0" t="n">
        <v>-0.019675</v>
      </c>
      <c r="CP135" s="0" t="n">
        <v>0.01189</v>
      </c>
      <c r="CQ135" s="0" t="n">
        <v>-0.003164</v>
      </c>
      <c r="CR135" s="0" t="n">
        <v>0.014304</v>
      </c>
      <c r="CS135" s="0" t="n">
        <v>0.007712</v>
      </c>
      <c r="CT135" s="0" t="n">
        <v>0.004961</v>
      </c>
      <c r="CU135" s="0" t="n">
        <v>0.002666</v>
      </c>
      <c r="CV135" s="0" t="n">
        <v>0.000425</v>
      </c>
      <c r="CW135" s="0" t="n">
        <v>0.000493</v>
      </c>
      <c r="CX135" s="0" t="n">
        <v>0.007318</v>
      </c>
      <c r="CY135" s="0" t="n">
        <v>-0.026107</v>
      </c>
      <c r="CZ135" s="0" t="n">
        <v>0.000374</v>
      </c>
      <c r="DA135" s="0" t="n">
        <v>0.014735</v>
      </c>
      <c r="DB135" s="0" t="n">
        <v>0.006471</v>
      </c>
      <c r="DC135" s="0" t="n">
        <v>0.00459</v>
      </c>
      <c r="DD135" s="0" t="n">
        <v>0.00381</v>
      </c>
      <c r="DE135" s="0" t="n">
        <v>0.009093</v>
      </c>
      <c r="DF135" s="0" t="n">
        <v>-0.001702</v>
      </c>
      <c r="DG135" s="0" t="n">
        <v>-0.008968</v>
      </c>
      <c r="DH135" s="0" t="n">
        <v>-0.010386</v>
      </c>
      <c r="DI135" s="0" t="n">
        <v>0.016846</v>
      </c>
      <c r="DJ135" s="0" t="n">
        <v>0.006571</v>
      </c>
      <c r="DK135" s="0" t="n">
        <v>-0.018303</v>
      </c>
      <c r="DL135" s="0" t="n">
        <v>-0.01999</v>
      </c>
      <c r="DM135" s="0" t="n">
        <v>0.007908</v>
      </c>
      <c r="DN135" s="0" t="n">
        <v>-0.018799</v>
      </c>
      <c r="DO135" s="0" t="n">
        <v>0.003599</v>
      </c>
      <c r="DP135" s="0" t="n">
        <v>0.002698</v>
      </c>
      <c r="DQ135" s="0" t="n">
        <v>-0.000583</v>
      </c>
      <c r="DR135" s="0" t="n">
        <v>0.000892</v>
      </c>
      <c r="DS135" s="0" t="n">
        <v>0.001349</v>
      </c>
      <c r="DT135" s="0" t="n">
        <v>0.002981</v>
      </c>
      <c r="DU135" s="0" t="n">
        <v>0.005798</v>
      </c>
      <c r="DV135" s="0" t="n">
        <v>0.001574</v>
      </c>
      <c r="DW135" s="0" t="n">
        <v>-0.000601</v>
      </c>
      <c r="DX135" s="0" t="n">
        <v>0.004169</v>
      </c>
      <c r="DY135" s="0" t="n">
        <v>0.013713</v>
      </c>
      <c r="DZ135" s="0" t="n">
        <v>0.003022</v>
      </c>
      <c r="EA135" s="0" t="n">
        <v>0.019552</v>
      </c>
      <c r="EB135" s="0" t="n">
        <v>0.00413</v>
      </c>
      <c r="EC135" s="0" t="n">
        <v>0.000136</v>
      </c>
      <c r="ED135" s="0" t="n">
        <v>-0.006375</v>
      </c>
    </row>
    <row r="136" customFormat="false" ht="15" hidden="false" customHeight="false" outlineLevel="0" collapsed="false">
      <c r="A136" s="0" t="s">
        <v>6631</v>
      </c>
      <c r="B136" s="0" t="n">
        <v>-0.002423</v>
      </c>
      <c r="C136" s="0" t="n">
        <v>0.00053</v>
      </c>
      <c r="D136" s="0" t="n">
        <v>0.008164</v>
      </c>
      <c r="E136" s="0" t="n">
        <v>0.013355</v>
      </c>
      <c r="F136" s="0" t="n">
        <v>-0.005021</v>
      </c>
      <c r="G136" s="0" t="n">
        <v>0.00909</v>
      </c>
      <c r="H136" s="0" t="n">
        <v>-0.001891</v>
      </c>
      <c r="I136" s="0" t="n">
        <v>-0.004138</v>
      </c>
      <c r="J136" s="0" t="n">
        <v>0.005541</v>
      </c>
      <c r="K136" s="0" t="n">
        <v>-0.029687</v>
      </c>
      <c r="L136" s="0" t="n">
        <v>-0.003068</v>
      </c>
      <c r="M136" s="0" t="n">
        <v>-0.014014</v>
      </c>
      <c r="N136" s="0" t="n">
        <v>0.012302</v>
      </c>
      <c r="O136" s="0" t="n">
        <v>0.0221</v>
      </c>
      <c r="P136" s="0" t="n">
        <v>0.007728</v>
      </c>
      <c r="Q136" s="0" t="n">
        <v>0.003627</v>
      </c>
      <c r="R136" s="0" t="n">
        <v>-0.006715</v>
      </c>
      <c r="S136" s="0" t="n">
        <v>-0.010135</v>
      </c>
      <c r="T136" s="0" t="n">
        <v>0.006873</v>
      </c>
      <c r="U136" s="0" t="n">
        <v>-0.002111</v>
      </c>
      <c r="V136" s="0" t="n">
        <v>0.005643</v>
      </c>
      <c r="W136" s="0" t="n">
        <v>0.010815</v>
      </c>
      <c r="X136" s="0" t="n">
        <v>0.003473</v>
      </c>
      <c r="Y136" s="0" t="n">
        <v>0.000705</v>
      </c>
      <c r="Z136" s="0" t="n">
        <v>0.006999</v>
      </c>
      <c r="AA136" s="0" t="n">
        <v>-0.010459</v>
      </c>
      <c r="AB136" s="0" t="n">
        <v>-0.012955</v>
      </c>
      <c r="AC136" s="0" t="n">
        <v>-0.017124</v>
      </c>
      <c r="AD136" s="0" t="n">
        <v>-0.010105</v>
      </c>
      <c r="AE136" s="0" t="n">
        <v>0.021927</v>
      </c>
      <c r="AF136" s="0" t="n">
        <v>0.012522</v>
      </c>
      <c r="AG136" s="0" t="n">
        <v>0.01013</v>
      </c>
      <c r="AH136" s="0" t="n">
        <v>-0.010104</v>
      </c>
      <c r="AI136" s="0" t="n">
        <v>0.004838</v>
      </c>
      <c r="AJ136" s="0" t="n">
        <v>0.003287</v>
      </c>
      <c r="AK136" s="0" t="n">
        <v>-0.003375</v>
      </c>
      <c r="AL136" s="0" t="n">
        <v>0.033673</v>
      </c>
      <c r="AM136" s="0" t="n">
        <v>-0.002981</v>
      </c>
      <c r="AN136" s="0" t="n">
        <v>-0.004004</v>
      </c>
      <c r="AO136" s="0" t="n">
        <v>-0.022204</v>
      </c>
      <c r="AP136" s="0" t="n">
        <v>0.00317</v>
      </c>
      <c r="AQ136" s="0" t="n">
        <v>0.001788</v>
      </c>
      <c r="AR136" s="0" t="n">
        <v>-0.002907</v>
      </c>
      <c r="AS136" s="0" t="n">
        <v>0.016598</v>
      </c>
      <c r="AT136" s="0" t="n">
        <v>0.006152</v>
      </c>
      <c r="AU136" s="0" t="n">
        <v>0.016962</v>
      </c>
      <c r="AV136" s="0" t="n">
        <v>0.005473</v>
      </c>
      <c r="AW136" s="0" t="n">
        <v>-0.00312</v>
      </c>
      <c r="AX136" s="0" t="n">
        <v>-0.024594</v>
      </c>
      <c r="AY136" s="0" t="n">
        <v>-0.010928</v>
      </c>
      <c r="AZ136" s="0" t="n">
        <v>-0.005459</v>
      </c>
      <c r="BA136" s="0" t="n">
        <v>0.005514</v>
      </c>
      <c r="BB136" s="0" t="n">
        <v>0.004367</v>
      </c>
      <c r="BC136" s="0" t="n">
        <v>0.004023</v>
      </c>
      <c r="BD136" s="0" t="n">
        <v>0.00125</v>
      </c>
      <c r="BE136" s="0" t="n">
        <v>0.016436</v>
      </c>
      <c r="BF136" s="0" t="n">
        <v>0.021731</v>
      </c>
      <c r="BG136" s="0" t="n">
        <v>-0.01398</v>
      </c>
      <c r="BH136" s="0" t="n">
        <v>0.019413</v>
      </c>
      <c r="BI136" s="0" t="n">
        <v>0.008216</v>
      </c>
      <c r="BJ136" s="0" t="n">
        <v>0.011331</v>
      </c>
      <c r="BK136" s="0" t="n">
        <v>-0.005372</v>
      </c>
      <c r="BL136" s="0" t="n">
        <v>0.019456</v>
      </c>
      <c r="BM136" s="0" t="n">
        <v>0.001679</v>
      </c>
      <c r="BN136" s="0" t="n">
        <v>-0.011076</v>
      </c>
      <c r="BO136" s="0" t="n">
        <v>0.005848</v>
      </c>
      <c r="BP136" s="0" t="n">
        <v>-0.030352</v>
      </c>
      <c r="BQ136" s="0" t="n">
        <v>0.022862</v>
      </c>
      <c r="BR136" s="0" t="n">
        <v>-0.00634</v>
      </c>
      <c r="BS136" s="0" t="n">
        <v>0.01356</v>
      </c>
      <c r="BT136" s="0" t="n">
        <v>-0.007753</v>
      </c>
      <c r="BU136" s="0" t="n">
        <v>0.013117</v>
      </c>
      <c r="BV136" s="0" t="n">
        <v>-0.016663</v>
      </c>
      <c r="BW136" s="0" t="n">
        <v>-0.027624</v>
      </c>
      <c r="BX136" s="0" t="n">
        <v>-0.02468</v>
      </c>
      <c r="BY136" s="0" t="n">
        <v>0.008276</v>
      </c>
      <c r="BZ136" s="0" t="n">
        <v>0.005771</v>
      </c>
      <c r="CA136" s="0" t="n">
        <v>0.018535</v>
      </c>
      <c r="CB136" s="0" t="n">
        <v>0.00444</v>
      </c>
      <c r="CC136" s="0" t="n">
        <v>-0.005833</v>
      </c>
      <c r="CD136" s="0" t="n">
        <v>0.002208</v>
      </c>
      <c r="CE136" s="0" t="n">
        <v>-0.002456</v>
      </c>
      <c r="CF136" s="0" t="n">
        <v>0.008692</v>
      </c>
      <c r="CG136" s="0" t="n">
        <v>0.005702</v>
      </c>
      <c r="CH136" s="0" t="n">
        <v>0.013469</v>
      </c>
      <c r="CI136" s="0" t="n">
        <v>-0.011729</v>
      </c>
      <c r="CJ136" s="0" t="n">
        <v>-0.001367</v>
      </c>
      <c r="CK136" s="0" t="n">
        <v>0.000568</v>
      </c>
      <c r="CL136" s="0" t="n">
        <v>0.003851</v>
      </c>
      <c r="CM136" s="0" t="n">
        <v>0.000845</v>
      </c>
      <c r="CN136" s="0" t="n">
        <v>0.004039</v>
      </c>
      <c r="CO136" s="0" t="n">
        <v>-0.003687</v>
      </c>
      <c r="CP136" s="0" t="n">
        <v>0.011844</v>
      </c>
      <c r="CQ136" s="0" t="n">
        <v>0.006984</v>
      </c>
      <c r="CR136" s="0" t="n">
        <v>0.00134</v>
      </c>
      <c r="CS136" s="0" t="n">
        <v>0.010636</v>
      </c>
      <c r="CT136" s="0" t="n">
        <v>0.011543</v>
      </c>
      <c r="CU136" s="0" t="n">
        <v>-0.009757</v>
      </c>
      <c r="CV136" s="0" t="n">
        <v>-0.018988</v>
      </c>
      <c r="CW136" s="0" t="n">
        <v>0.009029</v>
      </c>
      <c r="CX136" s="0" t="n">
        <v>0.011553</v>
      </c>
      <c r="CY136" s="0" t="n">
        <v>-0.006822</v>
      </c>
      <c r="CZ136" s="0" t="n">
        <v>0.005684</v>
      </c>
      <c r="DA136" s="0" t="n">
        <v>-0.016503</v>
      </c>
      <c r="DB136" s="0" t="n">
        <v>-0.001655</v>
      </c>
      <c r="DC136" s="0" t="n">
        <v>0.013126</v>
      </c>
      <c r="DD136" s="0" t="n">
        <v>-0.025242</v>
      </c>
      <c r="DE136" s="0" t="n">
        <v>-0.016203</v>
      </c>
      <c r="DF136" s="0" t="n">
        <v>-0.01144</v>
      </c>
      <c r="DG136" s="0" t="n">
        <v>-0.013819</v>
      </c>
      <c r="DH136" s="0" t="n">
        <v>-0.015237</v>
      </c>
      <c r="DI136" s="0" t="n">
        <v>-0.003642</v>
      </c>
      <c r="DJ136" s="0" t="n">
        <v>-0.011767</v>
      </c>
      <c r="DK136" s="0" t="n">
        <v>-0.010842</v>
      </c>
      <c r="DL136" s="0" t="n">
        <v>-0.017672</v>
      </c>
      <c r="DM136" s="0" t="n">
        <v>0.00685</v>
      </c>
      <c r="DN136" s="0" t="n">
        <v>0.002</v>
      </c>
      <c r="DO136" s="0" t="n">
        <v>-0.011075</v>
      </c>
      <c r="DP136" s="0" t="n">
        <v>-0.012237</v>
      </c>
      <c r="DQ136" s="0" t="n">
        <v>-0.012315</v>
      </c>
      <c r="DR136" s="0" t="n">
        <v>0.00674</v>
      </c>
      <c r="DS136" s="0" t="n">
        <v>0.008872</v>
      </c>
      <c r="DT136" s="0" t="n">
        <v>-0.004706</v>
      </c>
      <c r="DU136" s="0" t="n">
        <v>0.007884</v>
      </c>
      <c r="DV136" s="0" t="n">
        <v>-0.032352</v>
      </c>
      <c r="DW136" s="0" t="n">
        <v>-0.002815</v>
      </c>
      <c r="DX136" s="0" t="n">
        <v>-0.014169</v>
      </c>
      <c r="DY136" s="0" t="n">
        <v>-0.019675</v>
      </c>
      <c r="DZ136" s="0" t="n">
        <v>0.001394</v>
      </c>
      <c r="EA136" s="0" t="n">
        <v>0.008189</v>
      </c>
      <c r="EB136" s="0" t="n">
        <v>-0.000772</v>
      </c>
      <c r="EC136" s="0" t="n">
        <v>0.011102</v>
      </c>
      <c r="ED136" s="0" t="n">
        <v>0.01076</v>
      </c>
      <c r="EE136" s="0" t="n">
        <v>0.009435</v>
      </c>
    </row>
    <row r="137" customFormat="false" ht="15" hidden="false" customHeight="false" outlineLevel="0" collapsed="false">
      <c r="A137" s="0" t="s">
        <v>6632</v>
      </c>
      <c r="B137" s="0" t="n">
        <v>-0.009533</v>
      </c>
      <c r="C137" s="0" t="n">
        <v>-0.005674</v>
      </c>
      <c r="D137" s="0" t="n">
        <v>-0.000351</v>
      </c>
      <c r="E137" s="0" t="n">
        <v>0.001978</v>
      </c>
      <c r="F137" s="0" t="n">
        <v>-0.001335</v>
      </c>
      <c r="G137" s="0" t="n">
        <v>-0.021109</v>
      </c>
      <c r="H137" s="0" t="n">
        <v>-0.008417</v>
      </c>
      <c r="I137" s="0" t="n">
        <v>-0.005415</v>
      </c>
      <c r="J137" s="0" t="n">
        <v>-0.023559</v>
      </c>
      <c r="K137" s="0" t="n">
        <v>0.00456</v>
      </c>
      <c r="L137" s="0" t="n">
        <v>0.011947</v>
      </c>
      <c r="M137" s="0" t="n">
        <v>-0.00228</v>
      </c>
      <c r="N137" s="0" t="n">
        <v>0.018569</v>
      </c>
      <c r="O137" s="0" t="n">
        <v>0.016442</v>
      </c>
      <c r="P137" s="0" t="n">
        <v>0.015855</v>
      </c>
      <c r="Q137" s="0" t="n">
        <v>0.005163</v>
      </c>
      <c r="R137" s="0" t="n">
        <v>0.000705</v>
      </c>
      <c r="S137" s="0" t="n">
        <v>-0.016096</v>
      </c>
      <c r="T137" s="0" t="n">
        <v>0.03367</v>
      </c>
      <c r="U137" s="0" t="n">
        <v>-0.020462</v>
      </c>
      <c r="V137" s="0" t="n">
        <v>0.00288</v>
      </c>
      <c r="W137" s="0" t="n">
        <v>0.004827</v>
      </c>
      <c r="X137" s="0" t="n">
        <v>-0.025321</v>
      </c>
      <c r="Y137" s="0" t="n">
        <v>0.031251</v>
      </c>
      <c r="Z137" s="0" t="n">
        <v>-0.019428</v>
      </c>
      <c r="AA137" s="0" t="n">
        <v>0.014821</v>
      </c>
      <c r="AB137" s="0" t="n">
        <v>0.003079</v>
      </c>
      <c r="AC137" s="0" t="n">
        <v>-0.010351</v>
      </c>
      <c r="AD137" s="0" t="n">
        <v>0.001006</v>
      </c>
      <c r="AE137" s="0" t="n">
        <v>0.000889</v>
      </c>
      <c r="AF137" s="0" t="n">
        <v>-0.001543</v>
      </c>
      <c r="AG137" s="0" t="n">
        <v>0.000204</v>
      </c>
      <c r="AH137" s="0" t="n">
        <v>-0.021139</v>
      </c>
      <c r="AI137" s="0" t="n">
        <v>-0.008703</v>
      </c>
      <c r="AJ137" s="0" t="n">
        <v>0.008585</v>
      </c>
      <c r="AK137" s="0" t="n">
        <v>0.013733</v>
      </c>
      <c r="AL137" s="0" t="n">
        <v>-0.026092</v>
      </c>
      <c r="AM137" s="0" t="n">
        <v>-0.002534</v>
      </c>
      <c r="AN137" s="0" t="n">
        <v>0.010969</v>
      </c>
      <c r="AO137" s="0" t="n">
        <v>-0.016508</v>
      </c>
      <c r="AP137" s="0" t="n">
        <v>-0.008781</v>
      </c>
      <c r="AQ137" s="0" t="n">
        <v>0.004937</v>
      </c>
      <c r="AR137" s="0" t="n">
        <v>0.006127</v>
      </c>
      <c r="AS137" s="0" t="n">
        <v>0.003608</v>
      </c>
      <c r="AT137" s="0" t="n">
        <v>0.015199</v>
      </c>
      <c r="AU137" s="0" t="n">
        <v>-0.015377</v>
      </c>
      <c r="AV137" s="0" t="n">
        <v>0.004859</v>
      </c>
      <c r="AW137" s="0" t="n">
        <v>0.013942</v>
      </c>
      <c r="AX137" s="0" t="n">
        <v>0.008063</v>
      </c>
      <c r="AY137" s="0" t="n">
        <v>-0.020585</v>
      </c>
      <c r="AZ137" s="0" t="n">
        <v>0.005214</v>
      </c>
      <c r="BA137" s="0" t="n">
        <v>-0.007159</v>
      </c>
      <c r="BB137" s="0" t="n">
        <v>-0.014521</v>
      </c>
      <c r="BC137" s="0" t="n">
        <v>0.00783</v>
      </c>
      <c r="BD137" s="0" t="n">
        <v>-0.001919</v>
      </c>
      <c r="BE137" s="0" t="n">
        <v>-0.004602</v>
      </c>
      <c r="BF137" s="0" t="n">
        <v>0.008741</v>
      </c>
      <c r="BG137" s="0" t="n">
        <v>-0.000864</v>
      </c>
      <c r="BH137" s="0" t="n">
        <v>-0.007587</v>
      </c>
      <c r="BI137" s="0" t="n">
        <v>0.014293</v>
      </c>
      <c r="BJ137" s="0" t="n">
        <v>-0.004332</v>
      </c>
      <c r="BK137" s="0" t="n">
        <v>0.009602</v>
      </c>
      <c r="BL137" s="0" t="n">
        <v>0.007004</v>
      </c>
      <c r="BM137" s="0" t="n">
        <v>0.02149</v>
      </c>
      <c r="BN137" s="0" t="n">
        <v>0.000672</v>
      </c>
      <c r="BO137" s="0" t="n">
        <v>0.005611</v>
      </c>
      <c r="BP137" s="0" t="n">
        <v>0.021166</v>
      </c>
      <c r="BQ137" s="0" t="n">
        <v>-0.01002</v>
      </c>
      <c r="BR137" s="0" t="n">
        <v>-0.003191</v>
      </c>
      <c r="BS137" s="0" t="n">
        <v>0.005501</v>
      </c>
      <c r="BT137" s="0" t="n">
        <v>-0.005192</v>
      </c>
      <c r="BU137" s="0" t="n">
        <v>0.004901</v>
      </c>
      <c r="BV137" s="0" t="n">
        <v>0.005888</v>
      </c>
      <c r="BW137" s="0" t="n">
        <v>0.002348</v>
      </c>
      <c r="BX137" s="0" t="n">
        <v>0.002067</v>
      </c>
      <c r="BY137" s="0" t="n">
        <v>-0.002566</v>
      </c>
      <c r="BZ137" s="0" t="n">
        <v>-0.025479</v>
      </c>
      <c r="CA137" s="0" t="n">
        <v>-0.003448</v>
      </c>
      <c r="CB137" s="0" t="n">
        <v>-5.1E-005</v>
      </c>
      <c r="CC137" s="0" t="n">
        <v>-0.005372</v>
      </c>
      <c r="CD137" s="0" t="n">
        <v>-0.021994</v>
      </c>
      <c r="CE137" s="0" t="n">
        <v>0.009275</v>
      </c>
      <c r="CF137" s="0" t="n">
        <v>0.006376</v>
      </c>
      <c r="CG137" s="0" t="n">
        <v>-0.010838</v>
      </c>
      <c r="CH137" s="0" t="n">
        <v>0.006194</v>
      </c>
      <c r="CI137" s="0" t="n">
        <v>0.012869</v>
      </c>
      <c r="CJ137" s="0" t="n">
        <v>-0.008968</v>
      </c>
      <c r="CK137" s="0" t="n">
        <v>-0.013584</v>
      </c>
      <c r="CL137" s="0" t="n">
        <v>-0.009226</v>
      </c>
      <c r="CM137" s="0" t="n">
        <v>0.012531</v>
      </c>
      <c r="CN137" s="0" t="n">
        <v>0.026191</v>
      </c>
      <c r="CO137" s="0" t="n">
        <v>0.003833</v>
      </c>
      <c r="CP137" s="0" t="n">
        <v>-0.028745</v>
      </c>
      <c r="CQ137" s="0" t="n">
        <v>0.017105</v>
      </c>
      <c r="CR137" s="0" t="n">
        <v>0.019524</v>
      </c>
      <c r="CS137" s="0" t="n">
        <v>-0.009879</v>
      </c>
      <c r="CT137" s="0" t="n">
        <v>-0.006406</v>
      </c>
      <c r="CU137" s="0" t="n">
        <v>-0.002312</v>
      </c>
      <c r="CV137" s="0" t="n">
        <v>-0.002403</v>
      </c>
      <c r="CW137" s="0" t="n">
        <v>-0.019313</v>
      </c>
      <c r="CX137" s="0" t="n">
        <v>-0.008438</v>
      </c>
      <c r="CY137" s="0" t="n">
        <v>-0.011213</v>
      </c>
      <c r="CZ137" s="0" t="n">
        <v>-0.006216</v>
      </c>
      <c r="DA137" s="0" t="n">
        <v>0.015118</v>
      </c>
      <c r="DB137" s="0" t="n">
        <v>0.001479</v>
      </c>
      <c r="DC137" s="0" t="n">
        <v>-0.002029</v>
      </c>
      <c r="DD137" s="0" t="n">
        <v>0.019232</v>
      </c>
      <c r="DE137" s="0" t="n">
        <v>0.013922</v>
      </c>
      <c r="DF137" s="0" t="n">
        <v>0.007281</v>
      </c>
      <c r="DG137" s="0" t="n">
        <v>-0.002659</v>
      </c>
      <c r="DH137" s="0" t="n">
        <v>-0.000852</v>
      </c>
      <c r="DI137" s="0" t="n">
        <v>0.001119</v>
      </c>
      <c r="DJ137" s="0" t="n">
        <v>-0.002707</v>
      </c>
      <c r="DK137" s="0" t="n">
        <v>0.019703</v>
      </c>
      <c r="DL137" s="0" t="n">
        <v>0.017991</v>
      </c>
      <c r="DM137" s="0" t="n">
        <v>-0.009077</v>
      </c>
      <c r="DN137" s="0" t="n">
        <v>-0.011967</v>
      </c>
      <c r="DO137" s="0" t="n">
        <v>0.026912</v>
      </c>
      <c r="DP137" s="0" t="n">
        <v>0.010231</v>
      </c>
      <c r="DQ137" s="0" t="n">
        <v>0.00865</v>
      </c>
      <c r="DR137" s="0" t="n">
        <v>0.008786</v>
      </c>
      <c r="DS137" s="0" t="n">
        <v>0.024858</v>
      </c>
      <c r="DT137" s="0" t="n">
        <v>-0.014373</v>
      </c>
      <c r="DU137" s="0" t="n">
        <v>-0.006988</v>
      </c>
      <c r="DV137" s="0" t="n">
        <v>0.005733</v>
      </c>
      <c r="DW137" s="0" t="n">
        <v>0.006246</v>
      </c>
      <c r="DX137" s="0" t="n">
        <v>0.009404</v>
      </c>
      <c r="DY137" s="0" t="n">
        <v>0.002809</v>
      </c>
      <c r="DZ137" s="0" t="n">
        <v>0.026516</v>
      </c>
      <c r="EA137" s="0" t="n">
        <v>-0.023262</v>
      </c>
      <c r="EB137" s="0" t="n">
        <v>0.00505</v>
      </c>
      <c r="EC137" s="0" t="n">
        <v>0.002751</v>
      </c>
      <c r="ED137" s="0" t="n">
        <v>0.012833</v>
      </c>
      <c r="EE137" s="0" t="n">
        <v>0.014733</v>
      </c>
      <c r="EF137" s="0" t="n">
        <v>-0.000932</v>
      </c>
    </row>
    <row r="138" customFormat="false" ht="15" hidden="false" customHeight="false" outlineLevel="0" collapsed="false">
      <c r="A138" s="0" t="s">
        <v>6633</v>
      </c>
      <c r="B138" s="0" t="n">
        <v>0.024175</v>
      </c>
      <c r="C138" s="0" t="n">
        <v>0.013417</v>
      </c>
      <c r="D138" s="0" t="n">
        <v>0.006758</v>
      </c>
      <c r="E138" s="0" t="n">
        <v>0.004773</v>
      </c>
      <c r="F138" s="0" t="n">
        <v>0.018079</v>
      </c>
      <c r="G138" s="0" t="n">
        <v>0.017103</v>
      </c>
      <c r="H138" s="0" t="n">
        <v>-0.023409</v>
      </c>
      <c r="I138" s="0" t="n">
        <v>0.004005</v>
      </c>
      <c r="J138" s="0" t="n">
        <v>0.004979</v>
      </c>
      <c r="K138" s="0" t="n">
        <v>0.012688</v>
      </c>
      <c r="L138" s="0" t="n">
        <v>-0.016856</v>
      </c>
      <c r="M138" s="0" t="n">
        <v>-0.001134</v>
      </c>
      <c r="N138" s="0" t="n">
        <v>0.002563</v>
      </c>
      <c r="O138" s="0" t="n">
        <v>0.010995</v>
      </c>
      <c r="P138" s="0" t="n">
        <v>-0.005954</v>
      </c>
      <c r="Q138" s="0" t="n">
        <v>-0.013047</v>
      </c>
      <c r="R138" s="0" t="n">
        <v>0.006697</v>
      </c>
      <c r="S138" s="0" t="n">
        <v>-0.004773</v>
      </c>
      <c r="T138" s="0" t="n">
        <v>-0.006589</v>
      </c>
      <c r="U138" s="0" t="n">
        <v>-0.014492</v>
      </c>
      <c r="V138" s="0" t="n">
        <v>0.012606</v>
      </c>
      <c r="W138" s="0" t="n">
        <v>0.018853</v>
      </c>
      <c r="X138" s="0" t="n">
        <v>0.012048</v>
      </c>
      <c r="Y138" s="0" t="n">
        <v>0.01358</v>
      </c>
      <c r="Z138" s="0" t="n">
        <v>-0.016137</v>
      </c>
      <c r="AA138" s="0" t="n">
        <v>0.000898</v>
      </c>
      <c r="AB138" s="0" t="n">
        <v>-0.022117</v>
      </c>
      <c r="AC138" s="0" t="n">
        <v>-0.016729</v>
      </c>
      <c r="AD138" s="0" t="n">
        <v>-0.00654</v>
      </c>
      <c r="AE138" s="0" t="n">
        <v>-0.009809</v>
      </c>
      <c r="AF138" s="0" t="n">
        <v>0.006048</v>
      </c>
      <c r="AG138" s="0" t="n">
        <v>0.003091</v>
      </c>
      <c r="AH138" s="0" t="n">
        <v>-0.011893</v>
      </c>
      <c r="AI138" s="0" t="n">
        <v>-0.015611</v>
      </c>
      <c r="AJ138" s="0" t="n">
        <v>0.022611</v>
      </c>
      <c r="AK138" s="0" t="n">
        <v>-0.008188</v>
      </c>
      <c r="AL138" s="0" t="n">
        <v>-0.008269</v>
      </c>
      <c r="AM138" s="0" t="n">
        <v>-0.013218</v>
      </c>
      <c r="AN138" s="0" t="n">
        <v>0.02177</v>
      </c>
      <c r="AO138" s="0" t="n">
        <v>0.003968</v>
      </c>
      <c r="AP138" s="0" t="n">
        <v>0.005783</v>
      </c>
      <c r="AQ138" s="0" t="n">
        <v>-0.002536</v>
      </c>
      <c r="AR138" s="0" t="n">
        <v>0.022861</v>
      </c>
      <c r="AS138" s="0" t="n">
        <v>-0.001695</v>
      </c>
      <c r="AT138" s="0" t="n">
        <v>-0.006229</v>
      </c>
      <c r="AU138" s="0" t="n">
        <v>0.006725</v>
      </c>
      <c r="AV138" s="0" t="n">
        <v>-0.001002</v>
      </c>
      <c r="AW138" s="0" t="n">
        <v>0.003782</v>
      </c>
      <c r="AX138" s="0" t="n">
        <v>-0.011737</v>
      </c>
      <c r="AY138" s="0" t="n">
        <v>0.013334</v>
      </c>
      <c r="AZ138" s="0" t="n">
        <v>-0.005478</v>
      </c>
      <c r="BA138" s="0" t="n">
        <v>0.009811</v>
      </c>
      <c r="BB138" s="0" t="n">
        <v>-0.020919</v>
      </c>
      <c r="BC138" s="0" t="n">
        <v>0.009986</v>
      </c>
      <c r="BD138" s="0" t="n">
        <v>-0.000292</v>
      </c>
      <c r="BE138" s="0" t="n">
        <v>-0.021206</v>
      </c>
      <c r="BF138" s="0" t="n">
        <v>-0.008393</v>
      </c>
      <c r="BG138" s="0" t="n">
        <v>0.013706</v>
      </c>
      <c r="BH138" s="0" t="n">
        <v>-0.035429</v>
      </c>
      <c r="BI138" s="0" t="n">
        <v>0.002443</v>
      </c>
      <c r="BJ138" s="0" t="n">
        <v>0.015606</v>
      </c>
      <c r="BK138" s="0" t="n">
        <v>-0.001097</v>
      </c>
      <c r="BL138" s="0" t="n">
        <v>0.001157</v>
      </c>
      <c r="BM138" s="0" t="n">
        <v>-0.017689</v>
      </c>
      <c r="BN138" s="0" t="n">
        <v>-0.007338</v>
      </c>
      <c r="BO138" s="0" t="n">
        <v>0.021473</v>
      </c>
      <c r="BP138" s="0" t="n">
        <v>-0.002426</v>
      </c>
      <c r="BQ138" s="0" t="n">
        <v>0.010273</v>
      </c>
      <c r="BR138" s="0" t="n">
        <v>-0.011202</v>
      </c>
      <c r="BS138" s="0" t="n">
        <v>0.003967</v>
      </c>
      <c r="BT138" s="0" t="n">
        <v>-0.000841</v>
      </c>
      <c r="BU138" s="0" t="n">
        <v>0.013676</v>
      </c>
      <c r="BV138" s="0" t="n">
        <v>-0.015578</v>
      </c>
      <c r="BW138" s="0" t="n">
        <v>-0.014262</v>
      </c>
      <c r="BX138" s="0" t="n">
        <v>-0.016693</v>
      </c>
      <c r="BY138" s="0" t="n">
        <v>-0.010557</v>
      </c>
      <c r="BZ138" s="0" t="n">
        <v>0.024026</v>
      </c>
      <c r="CA138" s="0" t="n">
        <v>-0.007564</v>
      </c>
      <c r="CB138" s="0" t="n">
        <v>0.011845</v>
      </c>
      <c r="CC138" s="0" t="n">
        <v>0.003817</v>
      </c>
      <c r="CD138" s="0" t="n">
        <v>-0.013389</v>
      </c>
      <c r="CE138" s="0" t="n">
        <v>-0.003021</v>
      </c>
      <c r="CF138" s="0" t="n">
        <v>-0.008563</v>
      </c>
      <c r="CG138" s="0" t="n">
        <v>0.016263</v>
      </c>
      <c r="CH138" s="0" t="n">
        <v>-0.013312</v>
      </c>
      <c r="CI138" s="0" t="n">
        <v>-0.005298</v>
      </c>
      <c r="CJ138" s="0" t="n">
        <v>-0.007841</v>
      </c>
      <c r="CK138" s="0" t="n">
        <v>-0.02442</v>
      </c>
      <c r="CL138" s="0" t="n">
        <v>-0.027586</v>
      </c>
      <c r="CM138" s="0" t="n">
        <v>0.0013</v>
      </c>
      <c r="CN138" s="0" t="n">
        <v>0.006373</v>
      </c>
      <c r="CO138" s="0" t="n">
        <v>-0.000946</v>
      </c>
      <c r="CP138" s="0" t="n">
        <v>0.008661</v>
      </c>
      <c r="CQ138" s="0" t="n">
        <v>-0.008622</v>
      </c>
      <c r="CR138" s="0" t="n">
        <v>0.00669</v>
      </c>
      <c r="CS138" s="0" t="n">
        <v>-0.00957</v>
      </c>
      <c r="CT138" s="0" t="n">
        <v>0.010743</v>
      </c>
      <c r="CU138" s="0" t="n">
        <v>-0.009785</v>
      </c>
      <c r="CV138" s="0" t="n">
        <v>0.011092</v>
      </c>
      <c r="CW138" s="0" t="n">
        <v>-0.001196</v>
      </c>
      <c r="CX138" s="0" t="n">
        <v>-0.015877</v>
      </c>
      <c r="CY138" s="0" t="n">
        <v>0.02067</v>
      </c>
      <c r="CZ138" s="0" t="n">
        <v>-0.000253</v>
      </c>
      <c r="DA138" s="0" t="n">
        <v>0.002821</v>
      </c>
      <c r="DB138" s="0" t="n">
        <v>0.035406</v>
      </c>
      <c r="DC138" s="0" t="n">
        <v>-0.006786</v>
      </c>
      <c r="DD138" s="0" t="n">
        <v>-0.004842</v>
      </c>
      <c r="DE138" s="0" t="n">
        <v>-0.001351</v>
      </c>
      <c r="DF138" s="0" t="n">
        <v>0.013914</v>
      </c>
      <c r="DG138" s="0" t="n">
        <v>0.009244</v>
      </c>
      <c r="DH138" s="0" t="n">
        <v>0.007826</v>
      </c>
      <c r="DI138" s="0" t="n">
        <v>-0.011186</v>
      </c>
      <c r="DJ138" s="0" t="n">
        <v>0.028519</v>
      </c>
      <c r="DK138" s="0" t="n">
        <v>-0.000118</v>
      </c>
      <c r="DL138" s="0" t="n">
        <v>-0.000822</v>
      </c>
      <c r="DM138" s="0" t="n">
        <v>0.01646</v>
      </c>
      <c r="DN138" s="0" t="n">
        <v>-0.00995</v>
      </c>
      <c r="DO138" s="0" t="n">
        <v>0.021528</v>
      </c>
      <c r="DP138" s="0" t="n">
        <v>0.002155</v>
      </c>
      <c r="DQ138" s="0" t="n">
        <v>-0.015482</v>
      </c>
      <c r="DR138" s="0" t="n">
        <v>0.002416</v>
      </c>
      <c r="DS138" s="0" t="n">
        <v>0.023321</v>
      </c>
      <c r="DT138" s="0" t="n">
        <v>0.029567</v>
      </c>
      <c r="DU138" s="0" t="n">
        <v>-0.006972</v>
      </c>
      <c r="DV138" s="0" t="n">
        <v>0.001593</v>
      </c>
      <c r="DW138" s="0" t="n">
        <v>-0.005527</v>
      </c>
      <c r="DX138" s="0" t="n">
        <v>-0.001189</v>
      </c>
      <c r="DY138" s="0" t="n">
        <v>-0.011362</v>
      </c>
      <c r="DZ138" s="0" t="n">
        <v>-0.005123</v>
      </c>
      <c r="EA138" s="0" t="n">
        <v>0.008579</v>
      </c>
      <c r="EB138" s="0" t="n">
        <v>-0.01584</v>
      </c>
      <c r="EC138" s="0" t="n">
        <v>-0.004094</v>
      </c>
      <c r="ED138" s="0" t="n">
        <v>0.026965</v>
      </c>
      <c r="EE138" s="0" t="n">
        <v>0.006722</v>
      </c>
      <c r="EF138" s="0" t="n">
        <v>0.024426</v>
      </c>
      <c r="EG138" s="0" t="n">
        <v>-0.01383</v>
      </c>
    </row>
    <row r="139" customFormat="false" ht="15" hidden="false" customHeight="false" outlineLevel="0" collapsed="false">
      <c r="A139" s="0" t="s">
        <v>6634</v>
      </c>
      <c r="B139" s="0" t="n">
        <v>-0.01673</v>
      </c>
      <c r="C139" s="0" t="n">
        <v>-0.005622</v>
      </c>
      <c r="D139" s="0" t="n">
        <v>-0.017239</v>
      </c>
      <c r="E139" s="0" t="n">
        <v>-0.01464</v>
      </c>
      <c r="F139" s="0" t="n">
        <v>0.011603</v>
      </c>
      <c r="G139" s="0" t="n">
        <v>0.004728</v>
      </c>
      <c r="H139" s="0" t="n">
        <v>0.009896</v>
      </c>
      <c r="I139" s="0" t="n">
        <v>-0.011163</v>
      </c>
      <c r="J139" s="0" t="n">
        <v>0.006578</v>
      </c>
      <c r="K139" s="0" t="n">
        <v>-0.023813</v>
      </c>
      <c r="L139" s="0" t="n">
        <v>-0.003644</v>
      </c>
      <c r="M139" s="0" t="n">
        <v>0.004222</v>
      </c>
      <c r="N139" s="0" t="n">
        <v>-0.027667</v>
      </c>
      <c r="O139" s="0" t="n">
        <v>-0.003953</v>
      </c>
      <c r="P139" s="0" t="n">
        <v>0.015536</v>
      </c>
      <c r="Q139" s="0" t="n">
        <v>0.001977</v>
      </c>
      <c r="R139" s="0" t="n">
        <v>0.011521</v>
      </c>
      <c r="S139" s="0" t="n">
        <v>0.015626</v>
      </c>
      <c r="T139" s="0" t="n">
        <v>-0.018964</v>
      </c>
      <c r="U139" s="0" t="n">
        <v>-0.002687</v>
      </c>
      <c r="V139" s="0" t="n">
        <v>-0.020194</v>
      </c>
      <c r="W139" s="0" t="n">
        <v>-0.020397</v>
      </c>
      <c r="X139" s="0" t="n">
        <v>0.025113</v>
      </c>
      <c r="Y139" s="0" t="n">
        <v>-0.003633</v>
      </c>
      <c r="Z139" s="0" t="n">
        <v>-0.017226</v>
      </c>
      <c r="AA139" s="0" t="n">
        <v>-0.011478</v>
      </c>
      <c r="AB139" s="0" t="n">
        <v>0.016568</v>
      </c>
      <c r="AC139" s="0" t="n">
        <v>-0.013524</v>
      </c>
      <c r="AD139" s="0" t="n">
        <v>-0.001596</v>
      </c>
      <c r="AE139" s="0" t="n">
        <v>-0.003373</v>
      </c>
      <c r="AF139" s="0" t="n">
        <v>0.002272</v>
      </c>
      <c r="AG139" s="0" t="n">
        <v>-0.019177</v>
      </c>
      <c r="AH139" s="0" t="n">
        <v>-0.015177</v>
      </c>
      <c r="AI139" s="0" t="n">
        <v>-3.7E-005</v>
      </c>
      <c r="AJ139" s="0" t="n">
        <v>-0.009651</v>
      </c>
      <c r="AK139" s="0" t="n">
        <v>-0.020523</v>
      </c>
      <c r="AL139" s="0" t="n">
        <v>0.012673</v>
      </c>
      <c r="AM139" s="0" t="n">
        <v>-0.016994</v>
      </c>
      <c r="AN139" s="0" t="n">
        <v>-0.028766</v>
      </c>
      <c r="AO139" s="0" t="n">
        <v>-0.025389</v>
      </c>
      <c r="AP139" s="0" t="n">
        <v>0.006844</v>
      </c>
      <c r="AQ139" s="0" t="n">
        <v>-0.012762</v>
      </c>
      <c r="AR139" s="0" t="n">
        <v>-0.001345</v>
      </c>
      <c r="AS139" s="0" t="n">
        <v>-0.015689</v>
      </c>
      <c r="AT139" s="0" t="n">
        <v>-0.012161</v>
      </c>
      <c r="AU139" s="0" t="n">
        <v>-0.004575</v>
      </c>
      <c r="AV139" s="0" t="n">
        <v>-0.019827</v>
      </c>
      <c r="AW139" s="0" t="n">
        <v>0.012966</v>
      </c>
      <c r="AX139" s="0" t="n">
        <v>0.005442</v>
      </c>
      <c r="AY139" s="0" t="n">
        <v>-0.011409</v>
      </c>
      <c r="AZ139" s="0" t="n">
        <v>-0.004423</v>
      </c>
      <c r="BA139" s="0" t="n">
        <v>0.00762</v>
      </c>
      <c r="BB139" s="0" t="n">
        <v>-0.02147</v>
      </c>
      <c r="BC139" s="0" t="n">
        <v>-0.010344</v>
      </c>
      <c r="BD139" s="0" t="n">
        <v>-0.020276</v>
      </c>
      <c r="BE139" s="0" t="n">
        <v>-0.005639</v>
      </c>
      <c r="BF139" s="0" t="n">
        <v>0.000193</v>
      </c>
      <c r="BG139" s="0" t="n">
        <v>0.000787</v>
      </c>
      <c r="BH139" s="0" t="n">
        <v>0.014487</v>
      </c>
      <c r="BI139" s="0" t="n">
        <v>0.012439</v>
      </c>
      <c r="BJ139" s="0" t="n">
        <v>0.010218</v>
      </c>
      <c r="BK139" s="0" t="n">
        <v>0.000503</v>
      </c>
      <c r="BL139" s="0" t="n">
        <v>0.019955</v>
      </c>
      <c r="BM139" s="0" t="n">
        <v>0.020453</v>
      </c>
      <c r="BN139" s="0" t="n">
        <v>-0.023476</v>
      </c>
      <c r="BO139" s="0" t="n">
        <v>-0.009989</v>
      </c>
      <c r="BP139" s="0" t="n">
        <v>-0.005133</v>
      </c>
      <c r="BQ139" s="0" t="n">
        <v>0.011291</v>
      </c>
      <c r="BR139" s="0" t="n">
        <v>0.012971</v>
      </c>
      <c r="BS139" s="0" t="n">
        <v>-0.017021</v>
      </c>
      <c r="BT139" s="0" t="n">
        <v>0.012045</v>
      </c>
      <c r="BU139" s="0" t="n">
        <v>0.02481</v>
      </c>
      <c r="BV139" s="0" t="n">
        <v>0.018535</v>
      </c>
      <c r="BW139" s="0" t="n">
        <v>0.000774</v>
      </c>
      <c r="BX139" s="0" t="n">
        <v>-4.5E-005</v>
      </c>
      <c r="BY139" s="0" t="n">
        <v>-0.025088</v>
      </c>
      <c r="BZ139" s="0" t="n">
        <v>0.012182</v>
      </c>
      <c r="CA139" s="0" t="n">
        <v>0.005311</v>
      </c>
      <c r="CB139" s="0" t="n">
        <v>0.004301</v>
      </c>
      <c r="CC139" s="0" t="n">
        <v>-0.014196</v>
      </c>
      <c r="CD139" s="0" t="n">
        <v>-0.018376</v>
      </c>
      <c r="CE139" s="0" t="n">
        <v>-0.010559</v>
      </c>
      <c r="CF139" s="0" t="n">
        <v>-0.001559</v>
      </c>
      <c r="CG139" s="0" t="n">
        <v>-0.00316</v>
      </c>
      <c r="CH139" s="0" t="n">
        <v>0.020955</v>
      </c>
      <c r="CI139" s="0" t="n">
        <v>0.014519</v>
      </c>
      <c r="CJ139" s="0" t="n">
        <v>0.025469</v>
      </c>
      <c r="CK139" s="0" t="n">
        <v>-0.006165</v>
      </c>
      <c r="CL139" s="0" t="n">
        <v>-0.008256</v>
      </c>
      <c r="CM139" s="0" t="n">
        <v>0.010424</v>
      </c>
      <c r="CN139" s="0" t="n">
        <v>0.010714</v>
      </c>
      <c r="CO139" s="0" t="n">
        <v>0.021071</v>
      </c>
      <c r="CP139" s="0" t="n">
        <v>0.037518</v>
      </c>
      <c r="CQ139" s="0" t="n">
        <v>-0.012404</v>
      </c>
      <c r="CR139" s="0" t="n">
        <v>-0.016972</v>
      </c>
      <c r="CS139" s="0" t="n">
        <v>-0.012213</v>
      </c>
      <c r="CT139" s="0" t="n">
        <v>0.008553</v>
      </c>
      <c r="CU139" s="0" t="n">
        <v>0.004176</v>
      </c>
      <c r="CV139" s="0" t="n">
        <v>0.014835</v>
      </c>
      <c r="CW139" s="0" t="n">
        <v>0.01087</v>
      </c>
      <c r="CX139" s="0" t="n">
        <v>0.003453</v>
      </c>
      <c r="CY139" s="0" t="n">
        <v>0.028613</v>
      </c>
      <c r="CZ139" s="0" t="n">
        <v>-0.007791</v>
      </c>
      <c r="DA139" s="0" t="n">
        <v>-0.014929</v>
      </c>
      <c r="DB139" s="0" t="n">
        <v>-0.002768</v>
      </c>
      <c r="DC139" s="0" t="n">
        <v>0.014162</v>
      </c>
      <c r="DD139" s="0" t="n">
        <v>-0.001673</v>
      </c>
      <c r="DE139" s="0" t="n">
        <v>0.002244</v>
      </c>
      <c r="DF139" s="0" t="n">
        <v>-0.010404</v>
      </c>
      <c r="DG139" s="0" t="n">
        <v>0.012429</v>
      </c>
      <c r="DH139" s="0" t="n">
        <v>0.014235</v>
      </c>
      <c r="DI139" s="0" t="n">
        <v>0.022656</v>
      </c>
      <c r="DJ139" s="0" t="n">
        <v>0.00461</v>
      </c>
      <c r="DK139" s="0" t="n">
        <v>0.004169</v>
      </c>
      <c r="DL139" s="0" t="n">
        <v>-0.001069</v>
      </c>
      <c r="DM139" s="0" t="n">
        <v>-0.010407</v>
      </c>
      <c r="DN139" s="0" t="n">
        <v>-0.01308</v>
      </c>
      <c r="DO139" s="0" t="n">
        <v>0.033058</v>
      </c>
      <c r="DP139" s="0" t="n">
        <v>0.000957</v>
      </c>
      <c r="DQ139" s="0" t="n">
        <v>0.011192</v>
      </c>
      <c r="DR139" s="0" t="n">
        <v>0.019064</v>
      </c>
      <c r="DS139" s="0" t="n">
        <v>-0.01219</v>
      </c>
      <c r="DT139" s="0" t="n">
        <v>-0.002163</v>
      </c>
      <c r="DU139" s="0" t="n">
        <v>-0.017953</v>
      </c>
      <c r="DV139" s="0" t="n">
        <v>0.002009</v>
      </c>
      <c r="DW139" s="0" t="n">
        <v>0.011121</v>
      </c>
      <c r="DX139" s="0" t="n">
        <v>-0.001554</v>
      </c>
      <c r="DY139" s="0" t="n">
        <v>0.007698</v>
      </c>
      <c r="DZ139" s="0" t="n">
        <v>-0.023955</v>
      </c>
      <c r="EA139" s="0" t="n">
        <v>-0.007325</v>
      </c>
      <c r="EB139" s="0" t="n">
        <v>0.00134</v>
      </c>
      <c r="EC139" s="0" t="n">
        <v>0.014289</v>
      </c>
      <c r="ED139" s="0" t="n">
        <v>-0.005403</v>
      </c>
      <c r="EE139" s="0" t="n">
        <v>0.000797</v>
      </c>
      <c r="EF139" s="0" t="n">
        <v>0.021694</v>
      </c>
      <c r="EG139" s="0" t="n">
        <v>-0.001494</v>
      </c>
      <c r="EH139" s="0" t="n">
        <v>-0.003586</v>
      </c>
    </row>
    <row r="140" customFormat="false" ht="15" hidden="false" customHeight="false" outlineLevel="0" collapsed="false">
      <c r="A140" s="0" t="s">
        <v>6635</v>
      </c>
      <c r="B140" s="0" t="n">
        <v>-0.027161</v>
      </c>
      <c r="C140" s="0" t="n">
        <v>-0.026053</v>
      </c>
      <c r="D140" s="0" t="n">
        <v>-0.003811</v>
      </c>
      <c r="E140" s="0" t="n">
        <v>-0.003283</v>
      </c>
      <c r="F140" s="0" t="n">
        <v>0.015882</v>
      </c>
      <c r="G140" s="0" t="n">
        <v>-0.010343</v>
      </c>
      <c r="H140" s="0" t="n">
        <v>-0.000338</v>
      </c>
      <c r="I140" s="0" t="n">
        <v>0.030739</v>
      </c>
      <c r="J140" s="0" t="n">
        <v>0.006019</v>
      </c>
      <c r="K140" s="0" t="n">
        <v>0.003577</v>
      </c>
      <c r="L140" s="0" t="n">
        <v>0.006547</v>
      </c>
      <c r="M140" s="0" t="n">
        <v>-0.003862</v>
      </c>
      <c r="N140" s="0" t="n">
        <v>-0.003563</v>
      </c>
      <c r="O140" s="0" t="n">
        <v>-0.017104</v>
      </c>
      <c r="P140" s="0" t="n">
        <v>0.018237</v>
      </c>
      <c r="Q140" s="0" t="n">
        <v>-0.009869</v>
      </c>
      <c r="R140" s="0" t="n">
        <v>0.000213</v>
      </c>
      <c r="S140" s="0" t="n">
        <v>-0.022019</v>
      </c>
      <c r="T140" s="0" t="n">
        <v>-0.009311</v>
      </c>
      <c r="U140" s="0" t="n">
        <v>0.003741</v>
      </c>
      <c r="V140" s="0" t="n">
        <v>-0.005424</v>
      </c>
      <c r="W140" s="0" t="n">
        <v>0.007273</v>
      </c>
      <c r="X140" s="0" t="n">
        <v>-0.000566</v>
      </c>
      <c r="Y140" s="0" t="n">
        <v>-0.019241</v>
      </c>
      <c r="Z140" s="0" t="n">
        <v>-0.018322</v>
      </c>
      <c r="AA140" s="0" t="n">
        <v>0.017525</v>
      </c>
      <c r="AB140" s="0" t="n">
        <v>0.000423</v>
      </c>
      <c r="AC140" s="0" t="n">
        <v>0.012254</v>
      </c>
      <c r="AD140" s="0" t="n">
        <v>0.021676</v>
      </c>
      <c r="AE140" s="0" t="n">
        <v>-0.016294</v>
      </c>
      <c r="AF140" s="0" t="n">
        <v>-0.019249</v>
      </c>
      <c r="AG140" s="0" t="n">
        <v>-0.012537</v>
      </c>
      <c r="AH140" s="0" t="n">
        <v>0.004371</v>
      </c>
      <c r="AI140" s="0" t="n">
        <v>0.007466</v>
      </c>
      <c r="AJ140" s="0" t="n">
        <v>0.002152</v>
      </c>
      <c r="AK140" s="0" t="n">
        <v>0.005665</v>
      </c>
      <c r="AL140" s="0" t="n">
        <v>-0.004548</v>
      </c>
      <c r="AM140" s="0" t="n">
        <v>-0.006266</v>
      </c>
      <c r="AN140" s="0" t="n">
        <v>-0.012126</v>
      </c>
      <c r="AO140" s="0" t="n">
        <v>-0.009621</v>
      </c>
      <c r="AP140" s="0" t="n">
        <v>-0.016289</v>
      </c>
      <c r="AQ140" s="0" t="n">
        <v>0.007104</v>
      </c>
      <c r="AR140" s="0" t="n">
        <v>0.009933</v>
      </c>
      <c r="AS140" s="0" t="n">
        <v>-0.015172</v>
      </c>
      <c r="AT140" s="0" t="n">
        <v>-0.010301</v>
      </c>
      <c r="AU140" s="0" t="n">
        <v>0.008303</v>
      </c>
      <c r="AV140" s="0" t="n">
        <v>0.017775</v>
      </c>
      <c r="AW140" s="0" t="n">
        <v>-0.013929</v>
      </c>
      <c r="AX140" s="0" t="n">
        <v>-0.009091</v>
      </c>
      <c r="AY140" s="0" t="n">
        <v>0.005769</v>
      </c>
      <c r="AZ140" s="0" t="n">
        <v>-0.009819</v>
      </c>
      <c r="BA140" s="0" t="n">
        <v>0.00652</v>
      </c>
      <c r="BB140" s="0" t="n">
        <v>-0.018804</v>
      </c>
      <c r="BC140" s="0" t="n">
        <v>0.010446</v>
      </c>
      <c r="BD140" s="0" t="n">
        <v>-0.005475</v>
      </c>
      <c r="BE140" s="0" t="n">
        <v>0.017451</v>
      </c>
      <c r="BF140" s="0" t="n">
        <v>0.000709</v>
      </c>
      <c r="BG140" s="0" t="n">
        <v>0.010978</v>
      </c>
      <c r="BH140" s="0" t="n">
        <v>0.013391</v>
      </c>
      <c r="BI140" s="0" t="n">
        <v>0.001564</v>
      </c>
      <c r="BJ140" s="0" t="n">
        <v>-0.00969</v>
      </c>
      <c r="BK140" s="0" t="n">
        <v>0.017143</v>
      </c>
      <c r="BL140" s="0" t="n">
        <v>0.00596</v>
      </c>
      <c r="BM140" s="0" t="n">
        <v>0.013982</v>
      </c>
      <c r="BN140" s="0" t="n">
        <v>0.006064</v>
      </c>
      <c r="BO140" s="0" t="n">
        <v>-0.010719</v>
      </c>
      <c r="BP140" s="0" t="n">
        <v>-0.003542</v>
      </c>
      <c r="BQ140" s="0" t="n">
        <v>0.028775</v>
      </c>
      <c r="BR140" s="0" t="n">
        <v>-0.003087</v>
      </c>
      <c r="BS140" s="0" t="n">
        <v>-0.015967</v>
      </c>
      <c r="BT140" s="0" t="n">
        <v>-0.003025</v>
      </c>
      <c r="BU140" s="0" t="n">
        <v>0.007782</v>
      </c>
      <c r="BV140" s="0" t="n">
        <v>-0.015154</v>
      </c>
      <c r="BW140" s="0" t="n">
        <v>-0.009459</v>
      </c>
      <c r="BX140" s="0" t="n">
        <v>-0.012965</v>
      </c>
      <c r="BY140" s="0" t="n">
        <v>-0.004148</v>
      </c>
      <c r="BZ140" s="0" t="n">
        <v>-0.003426</v>
      </c>
      <c r="CA140" s="0" t="n">
        <v>-0.008105</v>
      </c>
      <c r="CB140" s="0" t="n">
        <v>-0.000841</v>
      </c>
      <c r="CC140" s="0" t="n">
        <v>0.019907</v>
      </c>
      <c r="CD140" s="0" t="n">
        <v>-0.003102</v>
      </c>
      <c r="CE140" s="0" t="n">
        <v>-0.005206</v>
      </c>
      <c r="CF140" s="0" t="n">
        <v>-0.003193</v>
      </c>
      <c r="CG140" s="0" t="n">
        <v>-0.017174</v>
      </c>
      <c r="CH140" s="0" t="n">
        <v>0.016634</v>
      </c>
      <c r="CI140" s="0" t="n">
        <v>0.020948</v>
      </c>
      <c r="CJ140" s="0" t="n">
        <v>-0.017013</v>
      </c>
      <c r="CK140" s="0" t="n">
        <v>0.004026</v>
      </c>
      <c r="CL140" s="0" t="n">
        <v>-0.001291</v>
      </c>
      <c r="CM140" s="0" t="n">
        <v>0.001807</v>
      </c>
      <c r="CN140" s="0" t="n">
        <v>-0.000901</v>
      </c>
      <c r="CO140" s="0" t="n">
        <v>0.003778</v>
      </c>
      <c r="CP140" s="0" t="n">
        <v>-0.008224</v>
      </c>
      <c r="CQ140" s="0" t="n">
        <v>-0.010813</v>
      </c>
      <c r="CR140" s="0" t="n">
        <v>-0.013769</v>
      </c>
      <c r="CS140" s="0" t="n">
        <v>0.014038</v>
      </c>
      <c r="CT140" s="0" t="n">
        <v>-0.002085</v>
      </c>
      <c r="CU140" s="0" t="n">
        <v>-0.029169</v>
      </c>
      <c r="CV140" s="0" t="n">
        <v>-0.021198</v>
      </c>
      <c r="CW140" s="0" t="n">
        <v>0.028856</v>
      </c>
      <c r="CX140" s="0" t="n">
        <v>0.004507</v>
      </c>
      <c r="CY140" s="0" t="n">
        <v>0.013005</v>
      </c>
      <c r="CZ140" s="0" t="n">
        <v>0.0024</v>
      </c>
      <c r="DA140" s="0" t="n">
        <v>-0.015488</v>
      </c>
      <c r="DB140" s="0" t="n">
        <v>-0.011927</v>
      </c>
      <c r="DC140" s="0" t="n">
        <v>0.000704</v>
      </c>
      <c r="DD140" s="0" t="n">
        <v>-0.01331</v>
      </c>
      <c r="DE140" s="0" t="n">
        <v>-0.018984</v>
      </c>
      <c r="DF140" s="0" t="n">
        <v>-0.013112</v>
      </c>
      <c r="DG140" s="0" t="n">
        <v>0.010257</v>
      </c>
      <c r="DH140" s="0" t="n">
        <v>0.007764</v>
      </c>
      <c r="DI140" s="0" t="n">
        <v>-0.027264</v>
      </c>
      <c r="DJ140" s="0" t="n">
        <v>0.022034</v>
      </c>
      <c r="DK140" s="0" t="n">
        <v>-0.006602</v>
      </c>
      <c r="DL140" s="0" t="n">
        <v>0.001378</v>
      </c>
      <c r="DM140" s="0" t="n">
        <v>0.002343</v>
      </c>
      <c r="DN140" s="0" t="n">
        <v>-0.018279</v>
      </c>
      <c r="DO140" s="0" t="n">
        <v>-0.021546</v>
      </c>
      <c r="DP140" s="0" t="n">
        <v>0.016491</v>
      </c>
      <c r="DQ140" s="0" t="n">
        <v>0.007386</v>
      </c>
      <c r="DR140" s="0" t="n">
        <v>0.01268</v>
      </c>
      <c r="DS140" s="0" t="n">
        <v>-0.015437</v>
      </c>
      <c r="DT140" s="0" t="n">
        <v>-0.004413</v>
      </c>
      <c r="DU140" s="0" t="n">
        <v>0.008036</v>
      </c>
      <c r="DV140" s="0" t="n">
        <v>-0.004891</v>
      </c>
      <c r="DW140" s="0" t="n">
        <v>-0.005562</v>
      </c>
      <c r="DX140" s="0" t="n">
        <v>0.01802</v>
      </c>
      <c r="DY140" s="0" t="n">
        <v>-0.027796</v>
      </c>
      <c r="DZ140" s="0" t="n">
        <v>0.013648</v>
      </c>
      <c r="EA140" s="0" t="n">
        <v>0.021118</v>
      </c>
      <c r="EB140" s="0" t="n">
        <v>0.006156</v>
      </c>
      <c r="EC140" s="0" t="n">
        <v>-0.0019</v>
      </c>
      <c r="ED140" s="0" t="n">
        <v>-0.016174</v>
      </c>
      <c r="EE140" s="0" t="n">
        <v>0.00185</v>
      </c>
      <c r="EF140" s="0" t="n">
        <v>-0.004664</v>
      </c>
      <c r="EG140" s="0" t="n">
        <v>0.00386</v>
      </c>
      <c r="EH140" s="0" t="n">
        <v>-0.026188</v>
      </c>
      <c r="EI140" s="0" t="n">
        <v>-0.016526</v>
      </c>
    </row>
    <row r="141" customFormat="false" ht="15" hidden="false" customHeight="false" outlineLevel="0" collapsed="false">
      <c r="A141" s="0" t="s">
        <v>6636</v>
      </c>
      <c r="B141" s="0" t="n">
        <v>0.002605</v>
      </c>
      <c r="C141" s="0" t="n">
        <v>0.001931</v>
      </c>
      <c r="D141" s="0" t="n">
        <v>0.015255</v>
      </c>
      <c r="E141" s="0" t="n">
        <v>0.010526</v>
      </c>
      <c r="F141" s="0" t="n">
        <v>0.009221</v>
      </c>
      <c r="G141" s="0" t="n">
        <v>0.002346</v>
      </c>
      <c r="H141" s="0" t="n">
        <v>-0.010761</v>
      </c>
      <c r="I141" s="0" t="n">
        <v>-0.003412</v>
      </c>
      <c r="J141" s="0" t="n">
        <v>0.00272</v>
      </c>
      <c r="K141" s="0" t="n">
        <v>0.01513</v>
      </c>
      <c r="L141" s="0" t="n">
        <v>-0.017313</v>
      </c>
      <c r="M141" s="0" t="n">
        <v>0.002377</v>
      </c>
      <c r="N141" s="0" t="n">
        <v>0.004869</v>
      </c>
      <c r="O141" s="0" t="n">
        <v>0.005233</v>
      </c>
      <c r="P141" s="0" t="n">
        <v>-0.00996</v>
      </c>
      <c r="Q141" s="0" t="n">
        <v>0.007341</v>
      </c>
      <c r="R141" s="0" t="n">
        <v>-0.015048</v>
      </c>
      <c r="S141" s="0" t="n">
        <v>-0.01578</v>
      </c>
      <c r="T141" s="0" t="n">
        <v>-0.011672</v>
      </c>
      <c r="U141" s="0" t="n">
        <v>-0.009685</v>
      </c>
      <c r="V141" s="0" t="n">
        <v>0.008282</v>
      </c>
      <c r="W141" s="0" t="n">
        <v>0.004317</v>
      </c>
      <c r="X141" s="0" t="n">
        <v>0.00589</v>
      </c>
      <c r="Y141" s="0" t="n">
        <v>-0.014615</v>
      </c>
      <c r="Z141" s="0" t="n">
        <v>0.004041</v>
      </c>
      <c r="AA141" s="0" t="n">
        <v>-0.003064</v>
      </c>
      <c r="AB141" s="0" t="n">
        <v>-0.034724</v>
      </c>
      <c r="AC141" s="0" t="n">
        <v>0.013118</v>
      </c>
      <c r="AD141" s="0" t="n">
        <v>-0.002721</v>
      </c>
      <c r="AE141" s="0" t="n">
        <v>-0.005755</v>
      </c>
      <c r="AF141" s="0" t="n">
        <v>0.010639</v>
      </c>
      <c r="AG141" s="0" t="n">
        <v>0.012617</v>
      </c>
      <c r="AH141" s="0" t="n">
        <v>0.013007</v>
      </c>
      <c r="AI141" s="0" t="n">
        <v>0.005105</v>
      </c>
      <c r="AJ141" s="0" t="n">
        <v>0.007316</v>
      </c>
      <c r="AK141" s="0" t="n">
        <v>0.002841</v>
      </c>
      <c r="AL141" s="0" t="n">
        <v>-0.010133</v>
      </c>
      <c r="AM141" s="0" t="n">
        <v>-0.008089</v>
      </c>
      <c r="AN141" s="0" t="n">
        <v>-0.004742</v>
      </c>
      <c r="AO141" s="0" t="n">
        <v>0.019247</v>
      </c>
      <c r="AP141" s="0" t="n">
        <v>-0.025099</v>
      </c>
      <c r="AQ141" s="0" t="n">
        <v>0.010118</v>
      </c>
      <c r="AR141" s="0" t="n">
        <v>-0.033814</v>
      </c>
      <c r="AS141" s="0" t="n">
        <v>-0.006246</v>
      </c>
      <c r="AT141" s="0" t="n">
        <v>0.000997</v>
      </c>
      <c r="AU141" s="0" t="n">
        <v>-0.020258</v>
      </c>
      <c r="AV141" s="0" t="n">
        <v>-0.011997</v>
      </c>
      <c r="AW141" s="0" t="n">
        <v>-0.015591</v>
      </c>
      <c r="AX141" s="0" t="n">
        <v>-0.000164</v>
      </c>
      <c r="AY141" s="0" t="n">
        <v>-0.00622</v>
      </c>
      <c r="AZ141" s="0" t="n">
        <v>0.00072</v>
      </c>
      <c r="BA141" s="0" t="n">
        <v>-0.004324</v>
      </c>
      <c r="BB141" s="0" t="n">
        <v>-0.00504</v>
      </c>
      <c r="BC141" s="0" t="n">
        <v>-0.002061</v>
      </c>
      <c r="BD141" s="0" t="n">
        <v>-0.007325</v>
      </c>
      <c r="BE141" s="0" t="n">
        <v>-0.005334</v>
      </c>
      <c r="BF141" s="0" t="n">
        <v>0.008561</v>
      </c>
      <c r="BG141" s="0" t="n">
        <v>0.007787</v>
      </c>
      <c r="BH141" s="0" t="n">
        <v>-0.020143</v>
      </c>
      <c r="BI141" s="0" t="n">
        <v>-0.023065</v>
      </c>
      <c r="BJ141" s="0" t="n">
        <v>-0.000764</v>
      </c>
      <c r="BK141" s="0" t="n">
        <v>-0.009942</v>
      </c>
      <c r="BL141" s="0" t="n">
        <v>0.000912</v>
      </c>
      <c r="BM141" s="0" t="n">
        <v>-0.010416</v>
      </c>
      <c r="BN141" s="0" t="n">
        <v>0.028965</v>
      </c>
      <c r="BO141" s="0" t="n">
        <v>0.007865</v>
      </c>
      <c r="BP141" s="0" t="n">
        <v>0.016134</v>
      </c>
      <c r="BQ141" s="0" t="n">
        <v>-0.005736</v>
      </c>
      <c r="BR141" s="0" t="n">
        <v>0.000915</v>
      </c>
      <c r="BS141" s="0" t="n">
        <v>-7E-006</v>
      </c>
      <c r="BT141" s="0" t="n">
        <v>-0.000549</v>
      </c>
      <c r="BU141" s="0" t="n">
        <v>-0.002391</v>
      </c>
      <c r="BV141" s="0" t="n">
        <v>-0.022105</v>
      </c>
      <c r="BW141" s="0" t="n">
        <v>-0.012673</v>
      </c>
      <c r="BX141" s="0" t="n">
        <v>-0.001667</v>
      </c>
      <c r="BY141" s="0" t="n">
        <v>0.007679</v>
      </c>
      <c r="BZ141" s="0" t="n">
        <v>-0.006862</v>
      </c>
      <c r="CA141" s="0" t="n">
        <v>0.014735</v>
      </c>
      <c r="CB141" s="0" t="n">
        <v>-0.009368</v>
      </c>
      <c r="CC141" s="0" t="n">
        <v>-0.007178</v>
      </c>
      <c r="CD141" s="0" t="n">
        <v>-0.032889</v>
      </c>
      <c r="CE141" s="0" t="n">
        <v>0.002146</v>
      </c>
      <c r="CF141" s="0" t="n">
        <v>0.01266</v>
      </c>
      <c r="CG141" s="0" t="n">
        <v>-0.025061</v>
      </c>
      <c r="CH141" s="0" t="n">
        <v>-0.021163</v>
      </c>
      <c r="CI141" s="0" t="n">
        <v>-0.026024</v>
      </c>
      <c r="CJ141" s="0" t="n">
        <v>-0.010774</v>
      </c>
      <c r="CK141" s="0" t="n">
        <v>0.018256</v>
      </c>
      <c r="CL141" s="0" t="n">
        <v>0.016386</v>
      </c>
      <c r="CM141" s="0" t="n">
        <v>0.0161</v>
      </c>
      <c r="CN141" s="0" t="n">
        <v>-0.020221</v>
      </c>
      <c r="CO141" s="0" t="n">
        <v>-0.015172</v>
      </c>
      <c r="CP141" s="0" t="n">
        <v>0.011715</v>
      </c>
      <c r="CQ141" s="0" t="n">
        <v>0.000485</v>
      </c>
      <c r="CR141" s="0" t="n">
        <v>-0.026341</v>
      </c>
      <c r="CS141" s="0" t="n">
        <v>0.015424</v>
      </c>
      <c r="CT141" s="0" t="n">
        <v>-0.00267</v>
      </c>
      <c r="CU141" s="0" t="n">
        <v>-0.003043</v>
      </c>
      <c r="CV141" s="0" t="n">
        <v>0.00085</v>
      </c>
      <c r="CW141" s="0" t="n">
        <v>-0.001456</v>
      </c>
      <c r="CX141" s="0" t="n">
        <v>-0.000943</v>
      </c>
      <c r="CY141" s="0" t="n">
        <v>-0.007093</v>
      </c>
      <c r="CZ141" s="0" t="n">
        <v>-0.01286</v>
      </c>
      <c r="DA141" s="0" t="n">
        <v>0.006876</v>
      </c>
      <c r="DB141" s="0" t="n">
        <v>-0.005466</v>
      </c>
      <c r="DC141" s="0" t="n">
        <v>0.009852</v>
      </c>
      <c r="DD141" s="0" t="n">
        <v>0.011406</v>
      </c>
      <c r="DE141" s="0" t="n">
        <v>0.01973</v>
      </c>
      <c r="DF141" s="0" t="n">
        <v>-0.017623</v>
      </c>
      <c r="DG141" s="0" t="n">
        <v>0.011122</v>
      </c>
      <c r="DH141" s="0" t="n">
        <v>0.010778</v>
      </c>
      <c r="DI141" s="0" t="n">
        <v>-0.00875</v>
      </c>
      <c r="DJ141" s="0" t="n">
        <v>0.012149</v>
      </c>
      <c r="DK141" s="0" t="n">
        <v>0.021136</v>
      </c>
      <c r="DL141" s="0" t="n">
        <v>0.003003</v>
      </c>
      <c r="DM141" s="0" t="n">
        <v>-0.003626</v>
      </c>
      <c r="DN141" s="0" t="n">
        <v>0.008922</v>
      </c>
      <c r="DO141" s="0" t="n">
        <v>-0.004598</v>
      </c>
      <c r="DP141" s="0" t="n">
        <v>0.007721</v>
      </c>
      <c r="DQ141" s="0" t="n">
        <v>-0.007475</v>
      </c>
      <c r="DR141" s="0" t="n">
        <v>-0.008042</v>
      </c>
      <c r="DS141" s="0" t="n">
        <v>-0.018335</v>
      </c>
      <c r="DT141" s="0" t="n">
        <v>0.004366</v>
      </c>
      <c r="DU141" s="0" t="n">
        <v>-0.008299</v>
      </c>
      <c r="DV141" s="0" t="n">
        <v>0.021772</v>
      </c>
      <c r="DW141" s="0" t="n">
        <v>0.010352</v>
      </c>
      <c r="DX141" s="0" t="n">
        <v>0.007597</v>
      </c>
      <c r="DY141" s="0" t="n">
        <v>0.017678</v>
      </c>
      <c r="DZ141" s="0" t="n">
        <v>-0.000538</v>
      </c>
      <c r="EA141" s="0" t="n">
        <v>0.006061</v>
      </c>
      <c r="EB141" s="0" t="n">
        <v>0.005851</v>
      </c>
      <c r="EC141" s="0" t="n">
        <v>0.000629</v>
      </c>
      <c r="ED141" s="0" t="n">
        <v>-0.006172</v>
      </c>
      <c r="EE141" s="0" t="n">
        <v>0.005402</v>
      </c>
      <c r="EF141" s="0" t="n">
        <v>-0.004969</v>
      </c>
      <c r="EG141" s="0" t="n">
        <v>0.017623</v>
      </c>
      <c r="EH141" s="0" t="n">
        <v>0.001019</v>
      </c>
      <c r="EI141" s="0" t="n">
        <v>-0.017275</v>
      </c>
      <c r="EJ141" s="0" t="n">
        <v>0.012803</v>
      </c>
    </row>
    <row r="142" customFormat="false" ht="15" hidden="false" customHeight="false" outlineLevel="0" collapsed="false">
      <c r="A142" s="0" t="s">
        <v>6637</v>
      </c>
      <c r="B142" s="0" t="n">
        <v>0.007596</v>
      </c>
      <c r="C142" s="0" t="n">
        <v>0.003671</v>
      </c>
      <c r="D142" s="0" t="n">
        <v>-0.008628</v>
      </c>
      <c r="E142" s="0" t="n">
        <v>-0.017616</v>
      </c>
      <c r="F142" s="0" t="n">
        <v>0.006681</v>
      </c>
      <c r="G142" s="0" t="n">
        <v>-0.004495</v>
      </c>
      <c r="H142" s="0" t="n">
        <v>-0.015451</v>
      </c>
      <c r="I142" s="0" t="n">
        <v>0.004227</v>
      </c>
      <c r="J142" s="0" t="n">
        <v>0.000814</v>
      </c>
      <c r="K142" s="0" t="n">
        <v>-0.014284</v>
      </c>
      <c r="L142" s="0" t="n">
        <v>-0.006326</v>
      </c>
      <c r="M142" s="0" t="n">
        <v>0.004137</v>
      </c>
      <c r="N142" s="0" t="n">
        <v>-0.009174</v>
      </c>
      <c r="O142" s="0" t="n">
        <v>0.009042</v>
      </c>
      <c r="P142" s="0" t="n">
        <v>0.001134</v>
      </c>
      <c r="Q142" s="0" t="n">
        <v>-0.017995</v>
      </c>
      <c r="R142" s="0" t="n">
        <v>0.000686</v>
      </c>
      <c r="S142" s="0" t="n">
        <v>-0.004884</v>
      </c>
      <c r="T142" s="0" t="n">
        <v>0.012124</v>
      </c>
      <c r="U142" s="0" t="n">
        <v>-0.007072</v>
      </c>
      <c r="V142" s="0" t="n">
        <v>0.00337</v>
      </c>
      <c r="W142" s="0" t="n">
        <v>0.003167</v>
      </c>
      <c r="X142" s="0" t="n">
        <v>-0.010408</v>
      </c>
      <c r="Y142" s="0" t="n">
        <v>0.018856</v>
      </c>
      <c r="Z142" s="0" t="n">
        <v>0.001501</v>
      </c>
      <c r="AA142" s="0" t="n">
        <v>-0.013175</v>
      </c>
      <c r="AB142" s="0" t="n">
        <v>0.010571</v>
      </c>
      <c r="AC142" s="0" t="n">
        <v>0.000365</v>
      </c>
      <c r="AD142" s="0" t="n">
        <v>-0.025699</v>
      </c>
      <c r="AE142" s="0" t="n">
        <v>0.020191</v>
      </c>
      <c r="AF142" s="0" t="n">
        <v>0.014011</v>
      </c>
      <c r="AG142" s="0" t="n">
        <v>-0.037617</v>
      </c>
      <c r="AH142" s="0" t="n">
        <v>-0.013058</v>
      </c>
      <c r="AI142" s="0" t="n">
        <v>-0.017322</v>
      </c>
      <c r="AJ142" s="0" t="n">
        <v>0.002626</v>
      </c>
      <c r="AK142" s="0" t="n">
        <v>-0.017948</v>
      </c>
      <c r="AL142" s="0" t="n">
        <v>0.001301</v>
      </c>
      <c r="AM142" s="0" t="n">
        <v>-0.003642</v>
      </c>
      <c r="AN142" s="0" t="n">
        <v>0.013995</v>
      </c>
      <c r="AO142" s="0" t="n">
        <v>-0.000303</v>
      </c>
      <c r="AP142" s="0" t="n">
        <v>0.014821</v>
      </c>
      <c r="AQ142" s="0" t="n">
        <v>0.019939</v>
      </c>
      <c r="AR142" s="0" t="n">
        <v>-0.010555</v>
      </c>
      <c r="AS142" s="0" t="n">
        <v>0.000351</v>
      </c>
      <c r="AT142" s="0" t="n">
        <v>-0.004721</v>
      </c>
      <c r="AU142" s="0" t="n">
        <v>-0.020247</v>
      </c>
      <c r="AV142" s="0" t="n">
        <v>-0.018837</v>
      </c>
      <c r="AW142" s="0" t="n">
        <v>-0.029103</v>
      </c>
      <c r="AX142" s="0" t="n">
        <v>-0.023129</v>
      </c>
      <c r="AY142" s="0" t="n">
        <v>-0.003432</v>
      </c>
      <c r="AZ142" s="0" t="n">
        <v>0.018066</v>
      </c>
      <c r="BA142" s="0" t="n">
        <v>0.026645</v>
      </c>
      <c r="BB142" s="0" t="n">
        <v>-0.000593</v>
      </c>
      <c r="BC142" s="0" t="n">
        <v>-0.007558</v>
      </c>
      <c r="BD142" s="0" t="n">
        <v>0.006004</v>
      </c>
      <c r="BE142" s="0" t="n">
        <v>-0.013249</v>
      </c>
      <c r="BF142" s="0" t="n">
        <v>0.009783</v>
      </c>
      <c r="BG142" s="0" t="n">
        <v>0.014383</v>
      </c>
      <c r="BH142" s="0" t="n">
        <v>0.003165</v>
      </c>
      <c r="BI142" s="0" t="n">
        <v>-0.007654</v>
      </c>
      <c r="BJ142" s="0" t="n">
        <v>0.01497</v>
      </c>
      <c r="BK142" s="0" t="n">
        <v>-0.001733</v>
      </c>
      <c r="BL142" s="0" t="n">
        <v>0.01772</v>
      </c>
      <c r="BM142" s="0" t="n">
        <v>-0.000594</v>
      </c>
      <c r="BN142" s="0" t="n">
        <v>-0.00045</v>
      </c>
      <c r="BO142" s="0" t="n">
        <v>0.001875</v>
      </c>
      <c r="BP142" s="0" t="n">
        <v>-0.018655</v>
      </c>
      <c r="BQ142" s="0" t="n">
        <v>0.011558</v>
      </c>
      <c r="BR142" s="0" t="n">
        <v>-0.0113</v>
      </c>
      <c r="BS142" s="0" t="n">
        <v>-0.006894</v>
      </c>
      <c r="BT142" s="0" t="n">
        <v>-0.011689</v>
      </c>
      <c r="BU142" s="0" t="n">
        <v>0.002782</v>
      </c>
      <c r="BV142" s="0" t="n">
        <v>0.011453</v>
      </c>
      <c r="BW142" s="0" t="n">
        <v>0.005526</v>
      </c>
      <c r="BX142" s="0" t="n">
        <v>0.003095</v>
      </c>
      <c r="BY142" s="0" t="n">
        <v>-0.012811</v>
      </c>
      <c r="BZ142" s="0" t="n">
        <v>-0.021764</v>
      </c>
      <c r="CA142" s="0" t="n">
        <v>0.001912</v>
      </c>
      <c r="CB142" s="0" t="n">
        <v>-0.005996</v>
      </c>
      <c r="CC142" s="0" t="n">
        <v>-0.004619</v>
      </c>
      <c r="CD142" s="0" t="n">
        <v>0.00441</v>
      </c>
      <c r="CE142" s="0" t="n">
        <v>-0.016557</v>
      </c>
      <c r="CF142" s="0" t="n">
        <v>0.006357</v>
      </c>
      <c r="CG142" s="0" t="n">
        <v>-0.006297</v>
      </c>
      <c r="CH142" s="0" t="n">
        <v>-0.002503</v>
      </c>
      <c r="CI142" s="0" t="n">
        <v>-0.017765</v>
      </c>
      <c r="CJ142" s="0" t="n">
        <v>0.00496</v>
      </c>
      <c r="CK142" s="0" t="n">
        <v>0.029247</v>
      </c>
      <c r="CL142" s="0" t="n">
        <v>0.029305</v>
      </c>
      <c r="CM142" s="0" t="n">
        <v>-0.01594</v>
      </c>
      <c r="CN142" s="0" t="n">
        <v>-0.002755</v>
      </c>
      <c r="CO142" s="0" t="n">
        <v>-0.01635</v>
      </c>
      <c r="CP142" s="0" t="n">
        <v>0.005529</v>
      </c>
      <c r="CQ142" s="0" t="n">
        <v>-0.002814</v>
      </c>
      <c r="CR142" s="0" t="n">
        <v>-0.015445</v>
      </c>
      <c r="CS142" s="0" t="n">
        <v>0.009137</v>
      </c>
      <c r="CT142" s="0" t="n">
        <v>-0.004794</v>
      </c>
      <c r="CU142" s="0" t="n">
        <v>0.004628</v>
      </c>
      <c r="CV142" s="0" t="n">
        <v>0.0126</v>
      </c>
      <c r="CW142" s="0" t="n">
        <v>0.004034</v>
      </c>
      <c r="CX142" s="0" t="n">
        <v>0.000681</v>
      </c>
      <c r="CY142" s="0" t="n">
        <v>-0.01438</v>
      </c>
      <c r="CZ142" s="0" t="n">
        <v>0.009323</v>
      </c>
      <c r="DA142" s="0" t="n">
        <v>-0.013402</v>
      </c>
      <c r="DB142" s="0" t="n">
        <v>0.010046</v>
      </c>
      <c r="DC142" s="0" t="n">
        <v>0.00924</v>
      </c>
      <c r="DD142" s="0" t="n">
        <v>0.017599</v>
      </c>
      <c r="DE142" s="0" t="n">
        <v>0.030703</v>
      </c>
      <c r="DF142" s="0" t="n">
        <v>0.008323</v>
      </c>
      <c r="DG142" s="0" t="n">
        <v>0.008044</v>
      </c>
      <c r="DH142" s="0" t="n">
        <v>0.005551</v>
      </c>
      <c r="DI142" s="0" t="n">
        <v>0.007521</v>
      </c>
      <c r="DJ142" s="0" t="n">
        <v>0.000471</v>
      </c>
      <c r="DK142" s="0" t="n">
        <v>0.008384</v>
      </c>
      <c r="DL142" s="0" t="n">
        <v>-0.001646</v>
      </c>
      <c r="DM142" s="0" t="n">
        <v>-0.004887</v>
      </c>
      <c r="DN142" s="0" t="n">
        <v>0.0052</v>
      </c>
      <c r="DO142" s="0" t="n">
        <v>0.003851</v>
      </c>
      <c r="DP142" s="0" t="n">
        <v>-0.02538</v>
      </c>
      <c r="DQ142" s="0" t="n">
        <v>0.003057</v>
      </c>
      <c r="DR142" s="0" t="n">
        <v>0.020054</v>
      </c>
      <c r="DS142" s="0" t="n">
        <v>0.003849</v>
      </c>
      <c r="DT142" s="0" t="n">
        <v>0.013307</v>
      </c>
      <c r="DU142" s="0" t="n">
        <v>-0.024814</v>
      </c>
      <c r="DV142" s="0" t="n">
        <v>0.011598</v>
      </c>
      <c r="DW142" s="0" t="n">
        <v>-0.007776</v>
      </c>
      <c r="DX142" s="0" t="n">
        <v>-0.026117</v>
      </c>
      <c r="DY142" s="0" t="n">
        <v>-0.005824</v>
      </c>
      <c r="DZ142" s="0" t="n">
        <v>0.027021</v>
      </c>
      <c r="EA142" s="0" t="n">
        <v>-0.007672</v>
      </c>
      <c r="EB142" s="0" t="n">
        <v>-0.018094</v>
      </c>
      <c r="EC142" s="0" t="n">
        <v>0.020356</v>
      </c>
      <c r="ED142" s="0" t="n">
        <v>0.015474</v>
      </c>
      <c r="EE142" s="0" t="n">
        <v>-0.001438</v>
      </c>
      <c r="EF142" s="0" t="n">
        <v>0.003872</v>
      </c>
      <c r="EG142" s="0" t="n">
        <v>0.003782</v>
      </c>
      <c r="EH142" s="0" t="n">
        <v>-0.00099</v>
      </c>
      <c r="EI142" s="0" t="n">
        <v>-0.006378</v>
      </c>
      <c r="EJ142" s="0" t="n">
        <v>0.007575</v>
      </c>
      <c r="EK142" s="0" t="n">
        <v>0.002527</v>
      </c>
    </row>
    <row r="143" customFormat="false" ht="15" hidden="false" customHeight="false" outlineLevel="0" collapsed="false">
      <c r="A143" s="0" t="s">
        <v>6638</v>
      </c>
      <c r="B143" s="0" t="n">
        <v>0.011764</v>
      </c>
      <c r="C143" s="0" t="n">
        <v>0.025592</v>
      </c>
      <c r="D143" s="0" t="n">
        <v>0.006025</v>
      </c>
      <c r="E143" s="0" t="n">
        <v>0.004961</v>
      </c>
      <c r="F143" s="0" t="n">
        <v>0.002601</v>
      </c>
      <c r="G143" s="0" t="n">
        <v>-0.007359</v>
      </c>
      <c r="H143" s="0" t="n">
        <v>0.009776</v>
      </c>
      <c r="I143" s="0" t="n">
        <v>-0.005703</v>
      </c>
      <c r="J143" s="0" t="n">
        <v>0.011128</v>
      </c>
      <c r="K143" s="0" t="n">
        <v>-0.002679</v>
      </c>
      <c r="L143" s="0" t="n">
        <v>-6.1E-005</v>
      </c>
      <c r="M143" s="0" t="n">
        <v>0.010909</v>
      </c>
      <c r="N143" s="0" t="n">
        <v>-0.01059</v>
      </c>
      <c r="O143" s="0" t="n">
        <v>-0.017816</v>
      </c>
      <c r="P143" s="0" t="n">
        <v>-0.017964</v>
      </c>
      <c r="Q143" s="0" t="n">
        <v>-0.00872</v>
      </c>
      <c r="R143" s="0" t="n">
        <v>0.015447</v>
      </c>
      <c r="S143" s="0" t="n">
        <v>0.014461</v>
      </c>
      <c r="T143" s="0" t="n">
        <v>-0.02204</v>
      </c>
      <c r="U143" s="0" t="n">
        <v>0.014527</v>
      </c>
      <c r="V143" s="0" t="n">
        <v>-0.010887</v>
      </c>
      <c r="W143" s="0" t="n">
        <v>-0.014971</v>
      </c>
      <c r="X143" s="0" t="n">
        <v>-0.015545</v>
      </c>
      <c r="Y143" s="0" t="n">
        <v>-0.047146</v>
      </c>
      <c r="Z143" s="0" t="n">
        <v>-0.009717</v>
      </c>
      <c r="AA143" s="0" t="n">
        <v>-0.032969</v>
      </c>
      <c r="AB143" s="0" t="n">
        <v>0.005475</v>
      </c>
      <c r="AC143" s="0" t="n">
        <v>0.018283</v>
      </c>
      <c r="AD143" s="0" t="n">
        <v>0.01098</v>
      </c>
      <c r="AE143" s="0" t="n">
        <v>0.004402</v>
      </c>
      <c r="AF143" s="0" t="n">
        <v>-0.017619</v>
      </c>
      <c r="AG143" s="0" t="n">
        <v>-0.009967</v>
      </c>
      <c r="AH143" s="0" t="n">
        <v>-0.015316</v>
      </c>
      <c r="AI143" s="0" t="n">
        <v>-0.010552</v>
      </c>
      <c r="AJ143" s="0" t="n">
        <v>-0.023708</v>
      </c>
      <c r="AK143" s="0" t="n">
        <v>0.006767</v>
      </c>
      <c r="AL143" s="0" t="n">
        <v>-0.005305</v>
      </c>
      <c r="AM143" s="0" t="n">
        <v>-0.008716</v>
      </c>
      <c r="AN143" s="0" t="n">
        <v>-6.9E-005</v>
      </c>
      <c r="AO143" s="0" t="n">
        <v>0.022687</v>
      </c>
      <c r="AP143" s="0" t="n">
        <v>-0.00307</v>
      </c>
      <c r="AQ143" s="0" t="n">
        <v>-0.010579</v>
      </c>
      <c r="AR143" s="0" t="n">
        <v>0.00941</v>
      </c>
      <c r="AS143" s="0" t="n">
        <v>-0.001314</v>
      </c>
      <c r="AT143" s="0" t="n">
        <v>-0.005851</v>
      </c>
      <c r="AU143" s="0" t="n">
        <v>0.015903</v>
      </c>
      <c r="AV143" s="0" t="n">
        <v>-0.009552</v>
      </c>
      <c r="AW143" s="0" t="n">
        <v>0.00787</v>
      </c>
      <c r="AX143" s="0" t="n">
        <v>0.017408</v>
      </c>
      <c r="AY143" s="0" t="n">
        <v>-0.007552</v>
      </c>
      <c r="AZ143" s="0" t="n">
        <v>0.008254</v>
      </c>
      <c r="BA143" s="0" t="n">
        <v>0.020813</v>
      </c>
      <c r="BB143" s="0" t="n">
        <v>-0.01592</v>
      </c>
      <c r="BC143" s="0" t="n">
        <v>-0.007391</v>
      </c>
      <c r="BD143" s="0" t="n">
        <v>-0.016252</v>
      </c>
      <c r="BE143" s="0" t="n">
        <v>-0.001773</v>
      </c>
      <c r="BF143" s="0" t="n">
        <v>0.005262</v>
      </c>
      <c r="BG143" s="0" t="n">
        <v>0.00801</v>
      </c>
      <c r="BH143" s="0" t="n">
        <v>0.007601</v>
      </c>
      <c r="BI143" s="0" t="n">
        <v>-0.014063</v>
      </c>
      <c r="BJ143" s="0" t="n">
        <v>0.002052</v>
      </c>
      <c r="BK143" s="0" t="n">
        <v>0.005948</v>
      </c>
      <c r="BL143" s="0" t="n">
        <v>0.022465</v>
      </c>
      <c r="BM143" s="0" t="n">
        <v>-0.016373</v>
      </c>
      <c r="BN143" s="0" t="n">
        <v>-1.4E-005</v>
      </c>
      <c r="BO143" s="0" t="n">
        <v>0.003016</v>
      </c>
      <c r="BP143" s="0" t="n">
        <v>0.008373</v>
      </c>
      <c r="BQ143" s="0" t="n">
        <v>-0.002673</v>
      </c>
      <c r="BR143" s="0" t="n">
        <v>0.011842</v>
      </c>
      <c r="BS143" s="0" t="n">
        <v>-0.007728</v>
      </c>
      <c r="BT143" s="0" t="n">
        <v>-0.005331</v>
      </c>
      <c r="BU143" s="0" t="n">
        <v>-0.011515</v>
      </c>
      <c r="BV143" s="0" t="n">
        <v>0.022147</v>
      </c>
      <c r="BW143" s="0" t="n">
        <v>0.018742</v>
      </c>
      <c r="BX143" s="0" t="n">
        <v>0.02276</v>
      </c>
      <c r="BY143" s="0" t="n">
        <v>-0.009894</v>
      </c>
      <c r="BZ143" s="0" t="n">
        <v>0.003686</v>
      </c>
      <c r="CA143" s="0" t="n">
        <v>-0.012959</v>
      </c>
      <c r="CB143" s="0" t="n">
        <v>-0.004231</v>
      </c>
      <c r="CC143" s="0" t="n">
        <v>0.00668</v>
      </c>
      <c r="CD143" s="0" t="n">
        <v>-0.018298</v>
      </c>
      <c r="CE143" s="0" t="n">
        <v>-0.007566</v>
      </c>
      <c r="CF143" s="0" t="n">
        <v>-0.000792</v>
      </c>
      <c r="CG143" s="0" t="n">
        <v>-0.010496</v>
      </c>
      <c r="CH143" s="0" t="n">
        <v>0.023254</v>
      </c>
      <c r="CI143" s="0" t="n">
        <v>-0.004119</v>
      </c>
      <c r="CJ143" s="0" t="n">
        <v>0.003775</v>
      </c>
      <c r="CK143" s="0" t="n">
        <v>-0.002609</v>
      </c>
      <c r="CL143" s="0" t="n">
        <v>-0.010216</v>
      </c>
      <c r="CM143" s="0" t="n">
        <v>-0.008942</v>
      </c>
      <c r="CN143" s="0" t="n">
        <v>0.018147</v>
      </c>
      <c r="CO143" s="0" t="n">
        <v>-0.023322</v>
      </c>
      <c r="CP143" s="0" t="n">
        <v>-0.018416</v>
      </c>
      <c r="CQ143" s="0" t="n">
        <v>-0.006095</v>
      </c>
      <c r="CR143" s="0" t="n">
        <v>-0.014828</v>
      </c>
      <c r="CS143" s="0" t="n">
        <v>-0.004637</v>
      </c>
      <c r="CT143" s="0" t="n">
        <v>-0.009729</v>
      </c>
      <c r="CU143" s="0" t="n">
        <v>-0.03482</v>
      </c>
      <c r="CV143" s="0" t="n">
        <v>0.016054</v>
      </c>
      <c r="CW143" s="0" t="n">
        <v>-0.005895</v>
      </c>
      <c r="CX143" s="0" t="n">
        <v>0.007439</v>
      </c>
      <c r="CY143" s="0" t="n">
        <v>-0.008374</v>
      </c>
      <c r="CZ143" s="0" t="n">
        <v>-0.003818</v>
      </c>
      <c r="DA143" s="0" t="n">
        <v>0.003919</v>
      </c>
      <c r="DB143" s="0" t="n">
        <v>-0.008695</v>
      </c>
      <c r="DC143" s="0" t="n">
        <v>-0.003564</v>
      </c>
      <c r="DD143" s="0" t="n">
        <v>-0.000824</v>
      </c>
      <c r="DE143" s="0" t="n">
        <v>-0.005469</v>
      </c>
      <c r="DF143" s="0" t="n">
        <v>-0.001683</v>
      </c>
      <c r="DG143" s="0" t="n">
        <v>0.019233</v>
      </c>
      <c r="DH143" s="0" t="n">
        <v>0.015665</v>
      </c>
      <c r="DI143" s="0" t="n">
        <v>-0.011322</v>
      </c>
      <c r="DJ143" s="0" t="n">
        <v>0.013236</v>
      </c>
      <c r="DK143" s="0" t="n">
        <v>-0.008169</v>
      </c>
      <c r="DL143" s="0" t="n">
        <v>-0.016365</v>
      </c>
      <c r="DM143" s="0" t="n">
        <v>-0.016543</v>
      </c>
      <c r="DN143" s="0" t="n">
        <v>0.006579</v>
      </c>
      <c r="DO143" s="0" t="n">
        <v>-2.5E-005</v>
      </c>
      <c r="DP143" s="0" t="n">
        <v>-0.00609</v>
      </c>
      <c r="DQ143" s="0" t="n">
        <v>-0.008632</v>
      </c>
      <c r="DR143" s="0" t="n">
        <v>0.023595</v>
      </c>
      <c r="DS143" s="0" t="n">
        <v>0.00384</v>
      </c>
      <c r="DT143" s="0" t="n">
        <v>-0.000217</v>
      </c>
      <c r="DU143" s="0" t="n">
        <v>-0.007211</v>
      </c>
      <c r="DV143" s="0" t="n">
        <v>-0.004818</v>
      </c>
      <c r="DW143" s="0" t="n">
        <v>0.025517</v>
      </c>
      <c r="DX143" s="0" t="n">
        <v>-0.003024</v>
      </c>
      <c r="DY143" s="0" t="n">
        <v>-0.00999</v>
      </c>
      <c r="DZ143" s="0" t="n">
        <v>-0.006094</v>
      </c>
      <c r="EA143" s="0" t="n">
        <v>-0.015674</v>
      </c>
      <c r="EB143" s="0" t="n">
        <v>0.009983</v>
      </c>
      <c r="EC143" s="0" t="n">
        <v>0.006648</v>
      </c>
      <c r="ED143" s="0" t="n">
        <v>0.01429</v>
      </c>
      <c r="EE143" s="0" t="n">
        <v>-0.018085</v>
      </c>
      <c r="EF143" s="0" t="n">
        <v>0.014863</v>
      </c>
      <c r="EG143" s="0" t="n">
        <v>0.0071</v>
      </c>
      <c r="EH143" s="0" t="n">
        <v>0.005582</v>
      </c>
      <c r="EI143" s="0" t="n">
        <v>0.009992</v>
      </c>
      <c r="EJ143" s="0" t="n">
        <v>0.008429</v>
      </c>
      <c r="EK143" s="0" t="n">
        <v>0.017111</v>
      </c>
      <c r="EL143" s="0" t="n">
        <v>0.011291</v>
      </c>
    </row>
    <row r="144" customFormat="false" ht="15" hidden="false" customHeight="false" outlineLevel="0" collapsed="false">
      <c r="A144" s="0" t="s">
        <v>6639</v>
      </c>
      <c r="B144" s="0" t="n">
        <v>-0.012478</v>
      </c>
      <c r="C144" s="0" t="n">
        <v>-0.003437</v>
      </c>
      <c r="D144" s="0" t="n">
        <v>0.001236</v>
      </c>
      <c r="E144" s="0" t="n">
        <v>0.019512</v>
      </c>
      <c r="F144" s="0" t="n">
        <v>0.005029</v>
      </c>
      <c r="G144" s="0" t="n">
        <v>-0.012596</v>
      </c>
      <c r="H144" s="0" t="n">
        <v>-0.003128</v>
      </c>
      <c r="I144" s="0" t="n">
        <v>0.01225</v>
      </c>
      <c r="J144" s="0" t="n">
        <v>0.025803</v>
      </c>
      <c r="K144" s="0" t="n">
        <v>-0.007874</v>
      </c>
      <c r="L144" s="0" t="n">
        <v>-0.013442</v>
      </c>
      <c r="M144" s="0" t="n">
        <v>-0.013102</v>
      </c>
      <c r="N144" s="0" t="n">
        <v>0.016234</v>
      </c>
      <c r="O144" s="0" t="n">
        <v>0.005129</v>
      </c>
      <c r="P144" s="0" t="n">
        <v>-0.016316</v>
      </c>
      <c r="Q144" s="0" t="n">
        <v>-0.01051</v>
      </c>
      <c r="R144" s="0" t="n">
        <v>-0.003653</v>
      </c>
      <c r="S144" s="0" t="n">
        <v>-0.003848</v>
      </c>
      <c r="T144" s="0" t="n">
        <v>0.004023</v>
      </c>
      <c r="U144" s="0" t="n">
        <v>-0.003886</v>
      </c>
      <c r="V144" s="0" t="n">
        <v>-0.013868</v>
      </c>
      <c r="W144" s="0" t="n">
        <v>-0.008696</v>
      </c>
      <c r="X144" s="0" t="n">
        <v>8.6E-005</v>
      </c>
      <c r="Y144" s="0" t="n">
        <v>-0.001607</v>
      </c>
      <c r="Z144" s="0" t="n">
        <v>-0.002838</v>
      </c>
      <c r="AA144" s="0" t="n">
        <v>0.00506</v>
      </c>
      <c r="AB144" s="0" t="n">
        <v>-0.002905</v>
      </c>
      <c r="AC144" s="0" t="n">
        <v>0.010001</v>
      </c>
      <c r="AD144" s="0" t="n">
        <v>-0.023469</v>
      </c>
      <c r="AE144" s="0" t="n">
        <v>0.004565</v>
      </c>
      <c r="AF144" s="0" t="n">
        <v>-0.005914</v>
      </c>
      <c r="AG144" s="0" t="n">
        <v>0.003811</v>
      </c>
      <c r="AH144" s="0" t="n">
        <v>-0.001979</v>
      </c>
      <c r="AI144" s="0" t="n">
        <v>0.015426</v>
      </c>
      <c r="AJ144" s="0" t="n">
        <v>0.003662</v>
      </c>
      <c r="AK144" s="0" t="n">
        <v>-0.001388</v>
      </c>
      <c r="AL144" s="0" t="n">
        <v>-0.001963</v>
      </c>
      <c r="AM144" s="0" t="n">
        <v>-0.004218</v>
      </c>
      <c r="AN144" s="0" t="n">
        <v>-0.002706</v>
      </c>
      <c r="AO144" s="0" t="n">
        <v>0.012863</v>
      </c>
      <c r="AP144" s="0" t="n">
        <v>0.00242</v>
      </c>
      <c r="AQ144" s="0" t="n">
        <v>0.017213</v>
      </c>
      <c r="AR144" s="0" t="n">
        <v>0.013067</v>
      </c>
      <c r="AS144" s="0" t="n">
        <v>-0.014738</v>
      </c>
      <c r="AT144" s="0" t="n">
        <v>-0.006372</v>
      </c>
      <c r="AU144" s="0" t="n">
        <v>-0.012224</v>
      </c>
      <c r="AV144" s="0" t="n">
        <v>-0.023713</v>
      </c>
      <c r="AW144" s="0" t="n">
        <v>-0.002806</v>
      </c>
      <c r="AX144" s="0" t="n">
        <v>0.011768</v>
      </c>
      <c r="AY144" s="0" t="n">
        <v>0.003516</v>
      </c>
      <c r="AZ144" s="0" t="n">
        <v>0.006203</v>
      </c>
      <c r="BA144" s="0" t="n">
        <v>-0.005241</v>
      </c>
      <c r="BB144" s="0" t="n">
        <v>0.004742</v>
      </c>
      <c r="BC144" s="0" t="n">
        <v>-0.004557</v>
      </c>
      <c r="BD144" s="0" t="n">
        <v>-0.006958</v>
      </c>
      <c r="BE144" s="0" t="n">
        <v>0.011974</v>
      </c>
      <c r="BF144" s="0" t="n">
        <v>0.004369</v>
      </c>
      <c r="BG144" s="0" t="n">
        <v>-0.007937</v>
      </c>
      <c r="BH144" s="0" t="n">
        <v>0.020813</v>
      </c>
      <c r="BI144" s="0" t="n">
        <v>-0.012501</v>
      </c>
      <c r="BJ144" s="0" t="n">
        <v>0.007944</v>
      </c>
      <c r="BK144" s="0" t="n">
        <v>-0.008221</v>
      </c>
      <c r="BL144" s="0" t="n">
        <v>-0.004355</v>
      </c>
      <c r="BM144" s="0" t="n">
        <v>-0.018907</v>
      </c>
      <c r="BN144" s="0" t="n">
        <v>-0.004251</v>
      </c>
      <c r="BO144" s="0" t="n">
        <v>0.016253</v>
      </c>
      <c r="BP144" s="0" t="n">
        <v>-0.011169</v>
      </c>
      <c r="BQ144" s="0" t="n">
        <v>-0.027103</v>
      </c>
      <c r="BR144" s="0" t="n">
        <v>-0.00274</v>
      </c>
      <c r="BS144" s="0" t="n">
        <v>-0.013382</v>
      </c>
      <c r="BT144" s="0" t="n">
        <v>-0.016028</v>
      </c>
      <c r="BU144" s="0" t="n">
        <v>0.015874</v>
      </c>
      <c r="BV144" s="0" t="n">
        <v>0.016508</v>
      </c>
      <c r="BW144" s="0" t="n">
        <v>-0.0015</v>
      </c>
      <c r="BX144" s="0" t="n">
        <v>0.008968</v>
      </c>
      <c r="BY144" s="0" t="n">
        <v>0.006499</v>
      </c>
      <c r="BZ144" s="0" t="n">
        <v>0.02442</v>
      </c>
      <c r="CA144" s="0" t="n">
        <v>-0.029525</v>
      </c>
      <c r="CB144" s="0" t="n">
        <v>0.006864</v>
      </c>
      <c r="CC144" s="0" t="n">
        <v>-0.011633</v>
      </c>
      <c r="CD144" s="0" t="n">
        <v>0.016832</v>
      </c>
      <c r="CE144" s="0" t="n">
        <v>-0.024658</v>
      </c>
      <c r="CF144" s="0" t="n">
        <v>-0.011419</v>
      </c>
      <c r="CG144" s="0" t="n">
        <v>-0.021775</v>
      </c>
      <c r="CH144" s="0" t="n">
        <v>-0.011955</v>
      </c>
      <c r="CI144" s="0" t="n">
        <v>-0.017853</v>
      </c>
      <c r="CJ144" s="0" t="n">
        <v>-0.006367</v>
      </c>
      <c r="CK144" s="0" t="n">
        <v>-0.013814</v>
      </c>
      <c r="CL144" s="0" t="n">
        <v>-0.01483</v>
      </c>
      <c r="CM144" s="0" t="n">
        <v>-0.004746</v>
      </c>
      <c r="CN144" s="0" t="n">
        <v>-0.016047</v>
      </c>
      <c r="CO144" s="0" t="n">
        <v>0.002087</v>
      </c>
      <c r="CP144" s="0" t="n">
        <v>0.006573</v>
      </c>
      <c r="CQ144" s="0" t="n">
        <v>-0.004466</v>
      </c>
      <c r="CR144" s="0" t="n">
        <v>-0.002047</v>
      </c>
      <c r="CS144" s="0" t="n">
        <v>0.015548</v>
      </c>
      <c r="CT144" s="0" t="n">
        <v>0.018821</v>
      </c>
      <c r="CU144" s="0" t="n">
        <v>0.010501</v>
      </c>
      <c r="CV144" s="0" t="n">
        <v>-0.006251</v>
      </c>
      <c r="CW144" s="0" t="n">
        <v>0.003246</v>
      </c>
      <c r="CX144" s="0" t="n">
        <v>-0.011183</v>
      </c>
      <c r="CY144" s="0" t="n">
        <v>-0.016659</v>
      </c>
      <c r="CZ144" s="0" t="n">
        <v>-0.009527</v>
      </c>
      <c r="DA144" s="0" t="n">
        <v>-0.003229</v>
      </c>
      <c r="DB144" s="0" t="n">
        <v>-0.01203</v>
      </c>
      <c r="DC144" s="0" t="n">
        <v>-0.000474</v>
      </c>
      <c r="DD144" s="0" t="n">
        <v>0.000965</v>
      </c>
      <c r="DE144" s="0" t="n">
        <v>0.002797</v>
      </c>
      <c r="DF144" s="0" t="n">
        <v>0.010971</v>
      </c>
      <c r="DG144" s="0" t="n">
        <v>-0.010807</v>
      </c>
      <c r="DH144" s="0" t="n">
        <v>-0.012225</v>
      </c>
      <c r="DI144" s="0" t="n">
        <v>-0.008105</v>
      </c>
      <c r="DJ144" s="0" t="n">
        <v>-0.003868</v>
      </c>
      <c r="DK144" s="0" t="n">
        <v>-0.021217</v>
      </c>
      <c r="DL144" s="0" t="n">
        <v>0.025471</v>
      </c>
      <c r="DM144" s="0" t="n">
        <v>-0.019642</v>
      </c>
      <c r="DN144" s="0" t="n">
        <v>0.004738</v>
      </c>
      <c r="DO144" s="0" t="n">
        <v>0.001917</v>
      </c>
      <c r="DP144" s="0" t="n">
        <v>0.011579</v>
      </c>
      <c r="DQ144" s="0" t="n">
        <v>-0.005472</v>
      </c>
      <c r="DR144" s="0" t="n">
        <v>-0.002022</v>
      </c>
      <c r="DS144" s="0" t="n">
        <v>-0.020377</v>
      </c>
      <c r="DT144" s="0" t="n">
        <v>0.014343</v>
      </c>
      <c r="DU144" s="0" t="n">
        <v>-0.018615</v>
      </c>
      <c r="DV144" s="0" t="n">
        <v>0.027146</v>
      </c>
      <c r="DW144" s="0" t="n">
        <v>-0.006202</v>
      </c>
      <c r="DX144" s="0" t="n">
        <v>0.01738</v>
      </c>
      <c r="DY144" s="0" t="n">
        <v>0.004887</v>
      </c>
      <c r="DZ144" s="0" t="n">
        <v>0.013007</v>
      </c>
      <c r="EA144" s="0" t="n">
        <v>0.015665</v>
      </c>
      <c r="EB144" s="0" t="n">
        <v>-0.025658</v>
      </c>
      <c r="EC144" s="0" t="n">
        <v>0.002511</v>
      </c>
      <c r="ED144" s="0" t="n">
        <v>0.011135</v>
      </c>
      <c r="EE144" s="0" t="n">
        <v>0.035071</v>
      </c>
      <c r="EF144" s="0" t="n">
        <v>0.001146</v>
      </c>
      <c r="EG144" s="0" t="n">
        <v>-0.000543</v>
      </c>
      <c r="EH144" s="0" t="n">
        <v>0.01351</v>
      </c>
      <c r="EI144" s="0" t="n">
        <v>0.00057</v>
      </c>
      <c r="EJ144" s="0" t="n">
        <v>0.030134</v>
      </c>
      <c r="EK144" s="0" t="n">
        <v>-0.014126</v>
      </c>
      <c r="EL144" s="0" t="n">
        <v>-0.003277</v>
      </c>
      <c r="EM144" s="0" t="n">
        <v>0.003005</v>
      </c>
    </row>
    <row r="145" customFormat="false" ht="15" hidden="false" customHeight="false" outlineLevel="0" collapsed="false">
      <c r="A145" s="0" t="s">
        <v>6640</v>
      </c>
      <c r="B145" s="0" t="n">
        <v>-0.025372</v>
      </c>
      <c r="C145" s="0" t="n">
        <v>-0.017393</v>
      </c>
      <c r="D145" s="0" t="n">
        <v>-0.028391</v>
      </c>
      <c r="E145" s="0" t="n">
        <v>0.017438</v>
      </c>
      <c r="F145" s="0" t="n">
        <v>0.002106</v>
      </c>
      <c r="G145" s="0" t="n">
        <v>0.004216</v>
      </c>
      <c r="H145" s="0" t="n">
        <v>0.015448</v>
      </c>
      <c r="I145" s="0" t="n">
        <v>0.013779</v>
      </c>
      <c r="J145" s="0" t="n">
        <v>-0.016741</v>
      </c>
      <c r="K145" s="0" t="n">
        <v>-0.018707</v>
      </c>
      <c r="L145" s="0" t="n">
        <v>-0.002239</v>
      </c>
      <c r="M145" s="0" t="n">
        <v>-0.015335</v>
      </c>
      <c r="N145" s="0" t="n">
        <v>-0.013631</v>
      </c>
      <c r="O145" s="0" t="n">
        <v>-0.028158</v>
      </c>
      <c r="P145" s="0" t="n">
        <v>0.003576</v>
      </c>
      <c r="Q145" s="0" t="n">
        <v>-0.012206</v>
      </c>
      <c r="R145" s="0" t="n">
        <v>0.02475</v>
      </c>
      <c r="S145" s="0" t="n">
        <v>-0.031495</v>
      </c>
      <c r="T145" s="0" t="n">
        <v>0.003402</v>
      </c>
      <c r="U145" s="0" t="n">
        <v>-0.005582</v>
      </c>
      <c r="V145" s="0" t="n">
        <v>-0.013414</v>
      </c>
      <c r="W145" s="0" t="n">
        <v>-0.014692</v>
      </c>
      <c r="X145" s="0" t="n">
        <v>-0.012501</v>
      </c>
      <c r="Y145" s="0" t="n">
        <v>0.005296</v>
      </c>
      <c r="Z145" s="0" t="n">
        <v>-0.001461</v>
      </c>
      <c r="AA145" s="0" t="n">
        <v>-0.015599</v>
      </c>
      <c r="AB145" s="0" t="n">
        <v>0.034635</v>
      </c>
      <c r="AC145" s="0" t="n">
        <v>-0.011458</v>
      </c>
      <c r="AD145" s="0" t="n">
        <v>0.003608</v>
      </c>
      <c r="AE145" s="0" t="n">
        <v>0.010931</v>
      </c>
      <c r="AF145" s="0" t="n">
        <v>-0.005461</v>
      </c>
      <c r="AG145" s="0" t="n">
        <v>-0.017132</v>
      </c>
      <c r="AH145" s="0" t="n">
        <v>0.011832</v>
      </c>
      <c r="AI145" s="0" t="n">
        <v>0.00298</v>
      </c>
      <c r="AJ145" s="0" t="n">
        <v>-0.022221</v>
      </c>
      <c r="AK145" s="0" t="n">
        <v>-0.036818</v>
      </c>
      <c r="AL145" s="0" t="n">
        <v>0.00494</v>
      </c>
      <c r="AM145" s="0" t="n">
        <v>-0.029563</v>
      </c>
      <c r="AN145" s="0" t="n">
        <v>0.034049</v>
      </c>
      <c r="AO145" s="0" t="n">
        <v>-0.016584</v>
      </c>
      <c r="AP145" s="0" t="n">
        <v>0.007174</v>
      </c>
      <c r="AQ145" s="0" t="n">
        <v>-0.011357</v>
      </c>
      <c r="AR145" s="0" t="n">
        <v>0.004384</v>
      </c>
      <c r="AS145" s="0" t="n">
        <v>0.009365</v>
      </c>
      <c r="AT145" s="0" t="n">
        <v>0.006444</v>
      </c>
      <c r="AU145" s="0" t="n">
        <v>0.002742</v>
      </c>
      <c r="AV145" s="0" t="n">
        <v>-0.01466</v>
      </c>
      <c r="AW145" s="0" t="n">
        <v>-0.001277</v>
      </c>
      <c r="AX145" s="0" t="n">
        <v>-0.012634</v>
      </c>
      <c r="AY145" s="0" t="n">
        <v>0.011494</v>
      </c>
      <c r="AZ145" s="0" t="n">
        <v>-0.01968</v>
      </c>
      <c r="BA145" s="0" t="n">
        <v>-0.00651</v>
      </c>
      <c r="BB145" s="0" t="n">
        <v>0.00182</v>
      </c>
      <c r="BC145" s="0" t="n">
        <v>0.000658</v>
      </c>
      <c r="BD145" s="0" t="n">
        <v>-0.009035</v>
      </c>
      <c r="BE145" s="0" t="n">
        <v>0.012813</v>
      </c>
      <c r="BF145" s="0" t="n">
        <v>0.008048</v>
      </c>
      <c r="BG145" s="0" t="n">
        <v>0.022557</v>
      </c>
      <c r="BH145" s="0" t="n">
        <v>-0.007707</v>
      </c>
      <c r="BI145" s="0" t="n">
        <v>-0.029819</v>
      </c>
      <c r="BJ145" s="0" t="n">
        <v>0.005021</v>
      </c>
      <c r="BK145" s="0" t="n">
        <v>0.004057</v>
      </c>
      <c r="BL145" s="0" t="n">
        <v>0.013298</v>
      </c>
      <c r="BM145" s="0" t="n">
        <v>-0.001254</v>
      </c>
      <c r="BN145" s="0" t="n">
        <v>-0.020073</v>
      </c>
      <c r="BO145" s="0" t="n">
        <v>-0.006002</v>
      </c>
      <c r="BP145" s="0" t="n">
        <v>-0.019463</v>
      </c>
      <c r="BQ145" s="0" t="n">
        <v>0.00896</v>
      </c>
      <c r="BR145" s="0" t="n">
        <v>0.031576</v>
      </c>
      <c r="BS145" s="0" t="n">
        <v>-0.000333</v>
      </c>
      <c r="BT145" s="0" t="n">
        <v>-0.007511</v>
      </c>
      <c r="BU145" s="0" t="n">
        <v>-0.000575</v>
      </c>
      <c r="BV145" s="0" t="n">
        <v>0.017267</v>
      </c>
      <c r="BW145" s="0" t="n">
        <v>0.003639</v>
      </c>
      <c r="BX145" s="0" t="n">
        <v>0.001208</v>
      </c>
      <c r="BY145" s="0" t="n">
        <v>-0.002722</v>
      </c>
      <c r="BZ145" s="0" t="n">
        <v>-0.004687</v>
      </c>
      <c r="CA145" s="0" t="n">
        <v>0.004696</v>
      </c>
      <c r="CB145" s="0" t="n">
        <v>-0.005581</v>
      </c>
      <c r="CC145" s="0" t="n">
        <v>0.004671</v>
      </c>
      <c r="CD145" s="0" t="n">
        <v>-0.017426</v>
      </c>
      <c r="CE145" s="0" t="n">
        <v>-0.005006</v>
      </c>
      <c r="CF145" s="0" t="n">
        <v>0.00232</v>
      </c>
      <c r="CG145" s="0" t="n">
        <v>0.001596</v>
      </c>
      <c r="CH145" s="0" t="n">
        <v>-0.003977</v>
      </c>
      <c r="CI145" s="0" t="n">
        <v>0.016897</v>
      </c>
      <c r="CJ145" s="0" t="n">
        <v>-0.020425</v>
      </c>
      <c r="CK145" s="0" t="n">
        <v>-0.01808</v>
      </c>
      <c r="CL145" s="0" t="n">
        <v>-0.016971</v>
      </c>
      <c r="CM145" s="0" t="n">
        <v>-0.021585</v>
      </c>
      <c r="CN145" s="0" t="n">
        <v>0.012235</v>
      </c>
      <c r="CO145" s="0" t="n">
        <v>-0.010848</v>
      </c>
      <c r="CP145" s="0" t="n">
        <v>0.004825</v>
      </c>
      <c r="CQ145" s="0" t="n">
        <v>0.0062</v>
      </c>
      <c r="CR145" s="0" t="n">
        <v>0.009694</v>
      </c>
      <c r="CS145" s="0" t="n">
        <v>0.021376</v>
      </c>
      <c r="CT145" s="0" t="n">
        <v>0.02799</v>
      </c>
      <c r="CU145" s="0" t="n">
        <v>0.009195</v>
      </c>
      <c r="CV145" s="0" t="n">
        <v>0.015013</v>
      </c>
      <c r="CW145" s="0" t="n">
        <v>-0.004924</v>
      </c>
      <c r="CX145" s="0" t="n">
        <v>-0.013954</v>
      </c>
      <c r="CY145" s="0" t="n">
        <v>-0.006145</v>
      </c>
      <c r="CZ145" s="0" t="n">
        <v>-0.012836</v>
      </c>
      <c r="DA145" s="0" t="n">
        <v>-0.021586</v>
      </c>
      <c r="DB145" s="0" t="n">
        <v>-0.021939</v>
      </c>
      <c r="DC145" s="0" t="n">
        <v>0.002668</v>
      </c>
      <c r="DD145" s="0" t="n">
        <v>-0.001327</v>
      </c>
      <c r="DE145" s="0" t="n">
        <v>0.000282</v>
      </c>
      <c r="DF145" s="0" t="n">
        <v>0.010198</v>
      </c>
      <c r="DG145" s="0" t="n">
        <v>-0.008203</v>
      </c>
      <c r="DH145" s="0" t="n">
        <v>-0.009621</v>
      </c>
      <c r="DI145" s="0" t="n">
        <v>-0.010875</v>
      </c>
      <c r="DJ145" s="0" t="n">
        <v>0.008411</v>
      </c>
      <c r="DK145" s="0" t="n">
        <v>-0.008938</v>
      </c>
      <c r="DL145" s="0" t="n">
        <v>-0.000544</v>
      </c>
      <c r="DM145" s="0" t="n">
        <v>-0.001283</v>
      </c>
      <c r="DN145" s="0" t="n">
        <v>0.032722</v>
      </c>
      <c r="DO145" s="0" t="n">
        <v>0.021806</v>
      </c>
      <c r="DP145" s="0" t="n">
        <v>-0.000673</v>
      </c>
      <c r="DQ145" s="0" t="n">
        <v>0.003996</v>
      </c>
      <c r="DR145" s="0" t="n">
        <v>-0.011242</v>
      </c>
      <c r="DS145" s="0" t="n">
        <v>0.010238</v>
      </c>
      <c r="DT145" s="0" t="n">
        <v>-0.013843</v>
      </c>
      <c r="DU145" s="0" t="n">
        <v>-0.019925</v>
      </c>
      <c r="DV145" s="0" t="n">
        <v>0.020613</v>
      </c>
      <c r="DW145" s="0" t="n">
        <v>-0.005363</v>
      </c>
      <c r="DX145" s="0" t="n">
        <v>0.003322</v>
      </c>
      <c r="DY145" s="0" t="n">
        <v>0.020239</v>
      </c>
      <c r="DZ145" s="0" t="n">
        <v>-0.000817</v>
      </c>
      <c r="EA145" s="0" t="n">
        <v>-0.011255</v>
      </c>
      <c r="EB145" s="0" t="n">
        <v>0.003282</v>
      </c>
      <c r="EC145" s="0" t="n">
        <v>-0.015184</v>
      </c>
      <c r="ED145" s="0" t="n">
        <v>0.012664</v>
      </c>
      <c r="EE145" s="0" t="n">
        <v>0.009726</v>
      </c>
      <c r="EF145" s="0" t="n">
        <v>0.01289</v>
      </c>
      <c r="EG145" s="0" t="n">
        <v>-0.009778</v>
      </c>
      <c r="EH145" s="0" t="n">
        <v>0.015549</v>
      </c>
      <c r="EI145" s="0" t="n">
        <v>0.012849</v>
      </c>
      <c r="EJ145" s="0" t="n">
        <v>0.016052</v>
      </c>
      <c r="EK145" s="0" t="n">
        <v>-0.005272</v>
      </c>
      <c r="EL145" s="0" t="n">
        <v>-0.002438</v>
      </c>
      <c r="EM145" s="0" t="n">
        <v>0.003045</v>
      </c>
      <c r="EN145" s="0" t="n">
        <v>0.01311</v>
      </c>
    </row>
    <row r="146" customFormat="false" ht="15" hidden="false" customHeight="false" outlineLevel="0" collapsed="false">
      <c r="A146" s="0" t="s">
        <v>6641</v>
      </c>
      <c r="B146" s="0" t="n">
        <v>-0.007803</v>
      </c>
      <c r="C146" s="0" t="n">
        <v>-0.029323</v>
      </c>
      <c r="D146" s="0" t="n">
        <v>-0.010525</v>
      </c>
      <c r="E146" s="0" t="n">
        <v>-0.013989</v>
      </c>
      <c r="F146" s="0" t="n">
        <v>-0.016562</v>
      </c>
      <c r="G146" s="0" t="n">
        <v>-0.000863</v>
      </c>
      <c r="H146" s="0" t="n">
        <v>-0.016119</v>
      </c>
      <c r="I146" s="0" t="n">
        <v>-0.003317</v>
      </c>
      <c r="J146" s="0" t="n">
        <v>0.005754</v>
      </c>
      <c r="K146" s="0" t="n">
        <v>0.003322</v>
      </c>
      <c r="L146" s="0" t="n">
        <v>0.005815</v>
      </c>
      <c r="M146" s="0" t="n">
        <v>0.02013</v>
      </c>
      <c r="N146" s="0" t="n">
        <v>0.013061</v>
      </c>
      <c r="O146" s="0" t="n">
        <v>0.004205</v>
      </c>
      <c r="P146" s="0" t="n">
        <v>0.002556</v>
      </c>
      <c r="Q146" s="0" t="n">
        <v>-0.006839</v>
      </c>
      <c r="R146" s="0" t="n">
        <v>0.00378</v>
      </c>
      <c r="S146" s="0" t="n">
        <v>-0.008239</v>
      </c>
      <c r="T146" s="0" t="n">
        <v>-0.001443</v>
      </c>
      <c r="U146" s="0" t="n">
        <v>0.013221</v>
      </c>
      <c r="V146" s="0" t="n">
        <v>0.032542</v>
      </c>
      <c r="W146" s="0" t="n">
        <v>0.033414</v>
      </c>
      <c r="X146" s="0" t="n">
        <v>0.012139</v>
      </c>
      <c r="Y146" s="0" t="n">
        <v>-0.008551</v>
      </c>
      <c r="Z146" s="0" t="n">
        <v>0.028244</v>
      </c>
      <c r="AA146" s="0" t="n">
        <v>-0.002019</v>
      </c>
      <c r="AB146" s="0" t="n">
        <v>-0.00031</v>
      </c>
      <c r="AC146" s="0" t="n">
        <v>-0.001378</v>
      </c>
      <c r="AD146" s="0" t="n">
        <v>0.010151</v>
      </c>
      <c r="AE146" s="0" t="n">
        <v>-0.024013</v>
      </c>
      <c r="AF146" s="0" t="n">
        <v>-0.000631</v>
      </c>
      <c r="AG146" s="0" t="n">
        <v>-0.003317</v>
      </c>
      <c r="AH146" s="0" t="n">
        <v>0.002753</v>
      </c>
      <c r="AI146" s="0" t="n">
        <v>-0.003478</v>
      </c>
      <c r="AJ146" s="0" t="n">
        <v>-0.004434</v>
      </c>
      <c r="AK146" s="0" t="n">
        <v>0.008195</v>
      </c>
      <c r="AL146" s="0" t="n">
        <v>-0.018179</v>
      </c>
      <c r="AM146" s="0" t="n">
        <v>-0.011297</v>
      </c>
      <c r="AN146" s="0" t="n">
        <v>0.00204</v>
      </c>
      <c r="AO146" s="0" t="n">
        <v>-0.006101</v>
      </c>
      <c r="AP146" s="0" t="n">
        <v>-0.019171</v>
      </c>
      <c r="AQ146" s="0" t="n">
        <v>-0.004916</v>
      </c>
      <c r="AR146" s="0" t="n">
        <v>0.004889</v>
      </c>
      <c r="AS146" s="0" t="n">
        <v>0.006132</v>
      </c>
      <c r="AT146" s="0" t="n">
        <v>-0.030113</v>
      </c>
      <c r="AU146" s="0" t="n">
        <v>0.005421</v>
      </c>
      <c r="AV146" s="0" t="n">
        <v>0.006294</v>
      </c>
      <c r="AW146" s="0" t="n">
        <v>-0.006122</v>
      </c>
      <c r="AX146" s="0" t="n">
        <v>0.006302</v>
      </c>
      <c r="AY146" s="0" t="n">
        <v>-0.026675</v>
      </c>
      <c r="AZ146" s="0" t="n">
        <v>-0.015388</v>
      </c>
      <c r="BA146" s="0" t="n">
        <v>0.004461</v>
      </c>
      <c r="BB146" s="0" t="n">
        <v>0.015938</v>
      </c>
      <c r="BC146" s="0" t="n">
        <v>-0.021855</v>
      </c>
      <c r="BD146" s="0" t="n">
        <v>0.018114</v>
      </c>
      <c r="BE146" s="0" t="n">
        <v>0.004357</v>
      </c>
      <c r="BF146" s="0" t="n">
        <v>0.000515</v>
      </c>
      <c r="BG146" s="0" t="n">
        <v>0.006973</v>
      </c>
      <c r="BH146" s="0" t="n">
        <v>0.010559</v>
      </c>
      <c r="BI146" s="0" t="n">
        <v>-0.007244</v>
      </c>
      <c r="BJ146" s="0" t="n">
        <v>0.00839</v>
      </c>
      <c r="BK146" s="0" t="n">
        <v>0.008349</v>
      </c>
      <c r="BL146" s="0" t="n">
        <v>-0.012509</v>
      </c>
      <c r="BM146" s="0" t="n">
        <v>0.022924</v>
      </c>
      <c r="BN146" s="0" t="n">
        <v>-0.004343</v>
      </c>
      <c r="BO146" s="0" t="n">
        <v>0.006956</v>
      </c>
      <c r="BP146" s="0" t="n">
        <v>0.009163</v>
      </c>
      <c r="BQ146" s="0" t="n">
        <v>0.007558</v>
      </c>
      <c r="BR146" s="0" t="n">
        <v>-0.006594</v>
      </c>
      <c r="BS146" s="0" t="n">
        <v>0.005875</v>
      </c>
      <c r="BT146" s="0" t="n">
        <v>0.002155</v>
      </c>
      <c r="BU146" s="0" t="n">
        <v>0.026187</v>
      </c>
      <c r="BV146" s="0" t="n">
        <v>-0.001858</v>
      </c>
      <c r="BW146" s="0" t="n">
        <v>-0.013416</v>
      </c>
      <c r="BX146" s="0" t="n">
        <v>-0.034122</v>
      </c>
      <c r="BY146" s="0" t="n">
        <v>0.007482</v>
      </c>
      <c r="BZ146" s="0" t="n">
        <v>0.005517</v>
      </c>
      <c r="CA146" s="0" t="n">
        <v>-0.005838</v>
      </c>
      <c r="CB146" s="0" t="n">
        <v>0.01067</v>
      </c>
      <c r="CC146" s="0" t="n">
        <v>-0.004737</v>
      </c>
      <c r="CD146" s="0" t="n">
        <v>-0.001369</v>
      </c>
      <c r="CE146" s="0" t="n">
        <v>-0.004325</v>
      </c>
      <c r="CF146" s="0" t="n">
        <v>-0.010973</v>
      </c>
      <c r="CG146" s="0" t="n">
        <v>0.016861</v>
      </c>
      <c r="CH146" s="0" t="n">
        <v>-0.014734</v>
      </c>
      <c r="CI146" s="0" t="n">
        <v>0.015428</v>
      </c>
      <c r="CJ146" s="0" t="n">
        <v>-0.004846</v>
      </c>
      <c r="CK146" s="0" t="n">
        <v>0.008083</v>
      </c>
      <c r="CL146" s="0" t="n">
        <v>0.008141</v>
      </c>
      <c r="CM146" s="0" t="n">
        <v>0.002683</v>
      </c>
      <c r="CN146" s="0" t="n">
        <v>-0.02579</v>
      </c>
      <c r="CO146" s="0" t="n">
        <v>-0.019528</v>
      </c>
      <c r="CP146" s="0" t="n">
        <v>0.002681</v>
      </c>
      <c r="CQ146" s="0" t="n">
        <v>-0.026057</v>
      </c>
      <c r="CR146" s="0" t="n">
        <v>0.006519</v>
      </c>
      <c r="CS146" s="0" t="n">
        <v>-0.01518</v>
      </c>
      <c r="CT146" s="0" t="n">
        <v>0.002658</v>
      </c>
      <c r="CU146" s="0" t="n">
        <v>0.009335</v>
      </c>
      <c r="CV146" s="0" t="n">
        <v>0.011394</v>
      </c>
      <c r="CW146" s="0" t="n">
        <v>0.006087</v>
      </c>
      <c r="CX146" s="0" t="n">
        <v>-0.006975</v>
      </c>
      <c r="CY146" s="0" t="n">
        <v>-0.007614</v>
      </c>
      <c r="CZ146" s="0" t="n">
        <v>0.004355</v>
      </c>
      <c r="DA146" s="0" t="n">
        <v>-0.022669</v>
      </c>
      <c r="DB146" s="0" t="n">
        <v>-0.000834</v>
      </c>
      <c r="DC146" s="0" t="n">
        <v>0.008572</v>
      </c>
      <c r="DD146" s="0" t="n">
        <v>-0.001102</v>
      </c>
      <c r="DE146" s="0" t="n">
        <v>-0.012702</v>
      </c>
      <c r="DF146" s="0" t="n">
        <v>-0.000945</v>
      </c>
      <c r="DG146" s="0" t="n">
        <v>0.0106</v>
      </c>
      <c r="DH146" s="0" t="n">
        <v>0.015632</v>
      </c>
      <c r="DI146" s="0" t="n">
        <v>0.002016</v>
      </c>
      <c r="DJ146" s="0" t="n">
        <v>-0.029881</v>
      </c>
      <c r="DK146" s="0" t="n">
        <v>0.002878</v>
      </c>
      <c r="DL146" s="0" t="n">
        <v>-0.008499</v>
      </c>
      <c r="DM146" s="0" t="n">
        <v>0.025276</v>
      </c>
      <c r="DN146" s="0" t="n">
        <v>-0.010518</v>
      </c>
      <c r="DO146" s="0" t="n">
        <v>-0.014837</v>
      </c>
      <c r="DP146" s="0" t="n">
        <v>-0.009167</v>
      </c>
      <c r="DQ146" s="0" t="n">
        <v>-0.022785</v>
      </c>
      <c r="DR146" s="0" t="n">
        <v>-0.009638</v>
      </c>
      <c r="DS146" s="0" t="n">
        <v>-0.001119</v>
      </c>
      <c r="DT146" s="0" t="n">
        <v>0.016967</v>
      </c>
      <c r="DU146" s="0" t="n">
        <v>0.008167</v>
      </c>
      <c r="DV146" s="0" t="n">
        <v>0.000289</v>
      </c>
      <c r="DW146" s="0" t="n">
        <v>-0.002532</v>
      </c>
      <c r="DX146" s="0" t="n">
        <v>-0.007559</v>
      </c>
      <c r="DY146" s="0" t="n">
        <v>0.020382</v>
      </c>
      <c r="DZ146" s="0" t="n">
        <v>-0.008046</v>
      </c>
      <c r="EA146" s="0" t="n">
        <v>-0.035149</v>
      </c>
      <c r="EB146" s="0" t="n">
        <v>0.015636</v>
      </c>
      <c r="EC146" s="0" t="n">
        <v>0.042356</v>
      </c>
      <c r="ED146" s="0" t="n">
        <v>0.007954</v>
      </c>
      <c r="EE146" s="0" t="n">
        <v>0.021542</v>
      </c>
      <c r="EF146" s="0" t="n">
        <v>0.005354</v>
      </c>
      <c r="EG146" s="0" t="n">
        <v>-0.011936</v>
      </c>
      <c r="EH146" s="0" t="n">
        <v>-0.017677</v>
      </c>
      <c r="EI146" s="0" t="n">
        <v>-0.010271</v>
      </c>
      <c r="EJ146" s="0" t="n">
        <v>0.017119</v>
      </c>
      <c r="EK146" s="0" t="n">
        <v>-0.001904</v>
      </c>
      <c r="EL146" s="0" t="n">
        <v>0.005768</v>
      </c>
      <c r="EM146" s="0" t="n">
        <v>-0.008178</v>
      </c>
      <c r="EN146" s="0" t="n">
        <v>-0.016845</v>
      </c>
      <c r="EO146" s="0" t="n">
        <v>-0.016543</v>
      </c>
    </row>
    <row r="147" customFormat="false" ht="15" hidden="false" customHeight="false" outlineLevel="0" collapsed="false">
      <c r="A147" s="0" t="s">
        <v>6642</v>
      </c>
      <c r="B147" s="0" t="n">
        <v>-0.009718</v>
      </c>
      <c r="C147" s="0" t="n">
        <v>-0.002823</v>
      </c>
      <c r="D147" s="0" t="n">
        <v>-0.005711</v>
      </c>
      <c r="E147" s="0" t="n">
        <v>0.004126</v>
      </c>
      <c r="F147" s="0" t="n">
        <v>0.002218</v>
      </c>
      <c r="G147" s="0" t="n">
        <v>0.010392</v>
      </c>
      <c r="H147" s="0" t="n">
        <v>-0.024751</v>
      </c>
      <c r="I147" s="0" t="n">
        <v>-0.033986</v>
      </c>
      <c r="J147" s="0" t="n">
        <v>-0.010332</v>
      </c>
      <c r="K147" s="0" t="n">
        <v>-0.014985</v>
      </c>
      <c r="L147" s="0" t="n">
        <v>0.026835</v>
      </c>
      <c r="M147" s="0" t="n">
        <v>0.002898</v>
      </c>
      <c r="N147" s="0" t="n">
        <v>-0.003788</v>
      </c>
      <c r="O147" s="0" t="n">
        <v>0.026118</v>
      </c>
      <c r="P147" s="0" t="n">
        <v>-7.1E-005</v>
      </c>
      <c r="Q147" s="0" t="n">
        <v>-0.004184</v>
      </c>
      <c r="R147" s="0" t="n">
        <v>0.019872</v>
      </c>
      <c r="S147" s="0" t="n">
        <v>-0.013647</v>
      </c>
      <c r="T147" s="0" t="n">
        <v>-0.010076</v>
      </c>
      <c r="U147" s="0" t="n">
        <v>-0.006698</v>
      </c>
      <c r="V147" s="0" t="n">
        <v>-0.007543</v>
      </c>
      <c r="W147" s="0" t="n">
        <v>-0.003983</v>
      </c>
      <c r="X147" s="0" t="n">
        <v>-0.014013</v>
      </c>
      <c r="Y147" s="0" t="n">
        <v>-0.024843</v>
      </c>
      <c r="Z147" s="0" t="n">
        <v>-0.008874</v>
      </c>
      <c r="AA147" s="0" t="n">
        <v>-0.005814</v>
      </c>
      <c r="AB147" s="0" t="n">
        <v>0.013095</v>
      </c>
      <c r="AC147" s="0" t="n">
        <v>0.00074</v>
      </c>
      <c r="AD147" s="0" t="n">
        <v>-0.015831</v>
      </c>
      <c r="AE147" s="0" t="n">
        <v>0.009278</v>
      </c>
      <c r="AF147" s="0" t="n">
        <v>-0.015713</v>
      </c>
      <c r="AG147" s="0" t="n">
        <v>-0.009213</v>
      </c>
      <c r="AH147" s="0" t="n">
        <v>0.012531</v>
      </c>
      <c r="AI147" s="0" t="n">
        <v>-0.008348</v>
      </c>
      <c r="AJ147" s="0" t="n">
        <v>-0.030861</v>
      </c>
      <c r="AK147" s="0" t="n">
        <v>-0.008499</v>
      </c>
      <c r="AL147" s="0" t="n">
        <v>0.00275</v>
      </c>
      <c r="AM147" s="0" t="n">
        <v>0.004257</v>
      </c>
      <c r="AN147" s="0" t="n">
        <v>-0.004291</v>
      </c>
      <c r="AO147" s="0" t="n">
        <v>-0.023488</v>
      </c>
      <c r="AP147" s="0" t="n">
        <v>0.009821</v>
      </c>
      <c r="AQ147" s="0" t="n">
        <v>0.006877</v>
      </c>
      <c r="AR147" s="0" t="n">
        <v>-0.006431</v>
      </c>
      <c r="AS147" s="0" t="n">
        <v>0.001262</v>
      </c>
      <c r="AT147" s="0" t="n">
        <v>-0.023158</v>
      </c>
      <c r="AU147" s="0" t="n">
        <v>0.011301</v>
      </c>
      <c r="AV147" s="0" t="n">
        <v>0.007336</v>
      </c>
      <c r="AW147" s="0" t="n">
        <v>0.005132</v>
      </c>
      <c r="AX147" s="0" t="n">
        <v>-0.01523</v>
      </c>
      <c r="AY147" s="0" t="n">
        <v>-0.004671</v>
      </c>
      <c r="AZ147" s="0" t="n">
        <v>0.017366</v>
      </c>
      <c r="BA147" s="0" t="n">
        <v>-0.00061</v>
      </c>
      <c r="BB147" s="0" t="n">
        <v>-0.005056</v>
      </c>
      <c r="BC147" s="0" t="n">
        <v>0.001079</v>
      </c>
      <c r="BD147" s="0" t="n">
        <v>0.0037</v>
      </c>
      <c r="BE147" s="0" t="n">
        <v>0.0097</v>
      </c>
      <c r="BF147" s="0" t="n">
        <v>-0.001668</v>
      </c>
      <c r="BG147" s="0" t="n">
        <v>0.016663</v>
      </c>
      <c r="BH147" s="0" t="n">
        <v>0.010546</v>
      </c>
      <c r="BI147" s="0" t="n">
        <v>-0.014986</v>
      </c>
      <c r="BJ147" s="0" t="n">
        <v>0.002445</v>
      </c>
      <c r="BK147" s="0" t="n">
        <v>-0.013183</v>
      </c>
      <c r="BL147" s="0" t="n">
        <v>0.003583</v>
      </c>
      <c r="BM147" s="0" t="n">
        <v>-0.009894</v>
      </c>
      <c r="BN147" s="0" t="n">
        <v>-0.007062</v>
      </c>
      <c r="BO147" s="0" t="n">
        <v>-0.000874</v>
      </c>
      <c r="BP147" s="0" t="n">
        <v>-0.016131</v>
      </c>
      <c r="BQ147" s="0" t="n">
        <v>0.008172</v>
      </c>
      <c r="BR147" s="0" t="n">
        <v>0.000361</v>
      </c>
      <c r="BS147" s="0" t="n">
        <v>0.007455</v>
      </c>
      <c r="BT147" s="0" t="n">
        <v>-0.011852</v>
      </c>
      <c r="BU147" s="0" t="n">
        <v>0.007345</v>
      </c>
      <c r="BV147" s="0" t="n">
        <v>0.017405</v>
      </c>
      <c r="BW147" s="0" t="n">
        <v>-0.019361</v>
      </c>
      <c r="BX147" s="0" t="n">
        <v>-0.018567</v>
      </c>
      <c r="BY147" s="0" t="n">
        <v>0.000463</v>
      </c>
      <c r="BZ147" s="0" t="n">
        <v>-0.016015</v>
      </c>
      <c r="CA147" s="0" t="n">
        <v>0.0053</v>
      </c>
      <c r="CB147" s="0" t="n">
        <v>-0.020672</v>
      </c>
      <c r="CC147" s="0" t="n">
        <v>-0.005044</v>
      </c>
      <c r="CD147" s="0" t="n">
        <v>-0.006792</v>
      </c>
      <c r="CE147" s="0" t="n">
        <v>0.023591</v>
      </c>
      <c r="CF147" s="0" t="n">
        <v>0.001357</v>
      </c>
      <c r="CG147" s="0" t="n">
        <v>0.001857</v>
      </c>
      <c r="CH147" s="0" t="n">
        <v>0.011032</v>
      </c>
      <c r="CI147" s="0" t="n">
        <v>-0.002391</v>
      </c>
      <c r="CJ147" s="0" t="n">
        <v>0.002715</v>
      </c>
      <c r="CK147" s="0" t="n">
        <v>-0.001968</v>
      </c>
      <c r="CL147" s="0" t="n">
        <v>0.003465</v>
      </c>
      <c r="CM147" s="0" t="n">
        <v>-0.011328</v>
      </c>
      <c r="CN147" s="0" t="n">
        <v>0.005569</v>
      </c>
      <c r="CO147" s="0" t="n">
        <v>-0.006124</v>
      </c>
      <c r="CP147" s="0" t="n">
        <v>-0.006162</v>
      </c>
      <c r="CQ147" s="0" t="n">
        <v>-0.021252</v>
      </c>
      <c r="CR147" s="0" t="n">
        <v>-0.010233</v>
      </c>
      <c r="CS147" s="0" t="n">
        <v>0.025636</v>
      </c>
      <c r="CT147" s="0" t="n">
        <v>0.003455</v>
      </c>
      <c r="CU147" s="0" t="n">
        <v>0.002853</v>
      </c>
      <c r="CV147" s="0" t="n">
        <v>-0.006375</v>
      </c>
      <c r="CW147" s="0" t="n">
        <v>-0.020014</v>
      </c>
      <c r="CX147" s="0" t="n">
        <v>0.012342</v>
      </c>
      <c r="CY147" s="0" t="n">
        <v>-0.008094</v>
      </c>
      <c r="CZ147" s="0" t="n">
        <v>0.006473</v>
      </c>
      <c r="DA147" s="0" t="n">
        <v>0.006322</v>
      </c>
      <c r="DB147" s="0" t="n">
        <v>0.002358</v>
      </c>
      <c r="DC147" s="0" t="n">
        <v>-0.01726</v>
      </c>
      <c r="DD147" s="0" t="n">
        <v>-0.009377</v>
      </c>
      <c r="DE147" s="0" t="n">
        <v>-0.006107</v>
      </c>
      <c r="DF147" s="0" t="n">
        <v>-0.00259</v>
      </c>
      <c r="DG147" s="0" t="n">
        <v>0.000356</v>
      </c>
      <c r="DH147" s="0" t="n">
        <v>0.002163</v>
      </c>
      <c r="DI147" s="0" t="n">
        <v>-0.015753</v>
      </c>
      <c r="DJ147" s="0" t="n">
        <v>0.007172</v>
      </c>
      <c r="DK147" s="0" t="n">
        <v>-0.017579</v>
      </c>
      <c r="DL147" s="0" t="n">
        <v>-0.010107</v>
      </c>
      <c r="DM147" s="0" t="n">
        <v>0.01023</v>
      </c>
      <c r="DN147" s="0" t="n">
        <v>-0.004101</v>
      </c>
      <c r="DO147" s="0" t="n">
        <v>0.009843</v>
      </c>
      <c r="DP147" s="0" t="n">
        <v>-0.0041</v>
      </c>
      <c r="DQ147" s="0" t="n">
        <v>-0.011845</v>
      </c>
      <c r="DR147" s="0" t="n">
        <v>0.019353</v>
      </c>
      <c r="DS147" s="0" t="n">
        <v>0.012823</v>
      </c>
      <c r="DT147" s="0" t="n">
        <v>0.018518</v>
      </c>
      <c r="DU147" s="0" t="n">
        <v>-0.002615</v>
      </c>
      <c r="DV147" s="0" t="n">
        <v>0.002835</v>
      </c>
      <c r="DW147" s="0" t="n">
        <v>-0.025676</v>
      </c>
      <c r="DX147" s="0" t="n">
        <v>-0.002754</v>
      </c>
      <c r="DY147" s="0" t="n">
        <v>0.010138</v>
      </c>
      <c r="DZ147" s="0" t="n">
        <v>-0.002166</v>
      </c>
      <c r="EA147" s="0" t="n">
        <v>0.015278</v>
      </c>
      <c r="EB147" s="0" t="n">
        <v>0.009691</v>
      </c>
      <c r="EC147" s="0" t="n">
        <v>-0.014837</v>
      </c>
      <c r="ED147" s="0" t="n">
        <v>0.018536</v>
      </c>
      <c r="EE147" s="0" t="n">
        <v>-0.004289</v>
      </c>
      <c r="EF147" s="0" t="n">
        <v>0.001022</v>
      </c>
      <c r="EG147" s="0" t="n">
        <v>0.006857</v>
      </c>
      <c r="EH147" s="0" t="n">
        <v>-0.023721</v>
      </c>
      <c r="EI147" s="0" t="n">
        <v>0.013883</v>
      </c>
      <c r="EJ147" s="0" t="n">
        <v>0.018699</v>
      </c>
      <c r="EK147" s="0" t="n">
        <v>-0.004624</v>
      </c>
      <c r="EL147" s="0" t="n">
        <v>0.020247</v>
      </c>
      <c r="EM147" s="0" t="n">
        <v>-0.009341</v>
      </c>
      <c r="EN147" s="0" t="n">
        <v>-0.002903</v>
      </c>
      <c r="EO147" s="0" t="n">
        <v>0.01045</v>
      </c>
      <c r="EP147" s="0" t="n">
        <v>0.012054</v>
      </c>
    </row>
    <row r="148" customFormat="false" ht="15" hidden="false" customHeight="false" outlineLevel="0" collapsed="false">
      <c r="A148" s="0" t="s">
        <v>6643</v>
      </c>
      <c r="B148" s="0" t="n">
        <v>-0.001528</v>
      </c>
      <c r="C148" s="0" t="n">
        <v>-0.001346</v>
      </c>
      <c r="D148" s="0" t="n">
        <v>-0.011233</v>
      </c>
      <c r="E148" s="0" t="n">
        <v>-0.006155</v>
      </c>
      <c r="F148" s="0" t="n">
        <v>0.007927</v>
      </c>
      <c r="G148" s="0" t="n">
        <v>-0.029027</v>
      </c>
      <c r="H148" s="0" t="n">
        <v>0.001907</v>
      </c>
      <c r="I148" s="0" t="n">
        <v>0.00426</v>
      </c>
      <c r="J148" s="0" t="n">
        <v>-0.001186</v>
      </c>
      <c r="K148" s="0" t="n">
        <v>0.006861</v>
      </c>
      <c r="L148" s="0" t="n">
        <v>-0.021802</v>
      </c>
      <c r="M148" s="0" t="n">
        <v>0.010694</v>
      </c>
      <c r="N148" s="0" t="n">
        <v>-0.015547</v>
      </c>
      <c r="O148" s="0" t="n">
        <v>-0.026381</v>
      </c>
      <c r="P148" s="0" t="n">
        <v>0.008127</v>
      </c>
      <c r="Q148" s="0" t="n">
        <v>-0.007837</v>
      </c>
      <c r="R148" s="0" t="n">
        <v>0.010282</v>
      </c>
      <c r="S148" s="0" t="n">
        <v>-0.014112</v>
      </c>
      <c r="T148" s="0" t="n">
        <v>-0.02424</v>
      </c>
      <c r="U148" s="0" t="n">
        <v>0.009511</v>
      </c>
      <c r="V148" s="0" t="n">
        <v>-0.004711</v>
      </c>
      <c r="W148" s="0" t="n">
        <v>0.000461</v>
      </c>
      <c r="X148" s="0" t="n">
        <v>-0.015288</v>
      </c>
      <c r="Y148" s="0" t="n">
        <v>0.022002</v>
      </c>
      <c r="Z148" s="0" t="n">
        <v>-0.042651</v>
      </c>
      <c r="AA148" s="0" t="n">
        <v>-0.006016</v>
      </c>
      <c r="AB148" s="0" t="n">
        <v>0.005942</v>
      </c>
      <c r="AC148" s="0" t="n">
        <v>-0.039224</v>
      </c>
      <c r="AD148" s="0" t="n">
        <v>-0.006768</v>
      </c>
      <c r="AE148" s="0" t="n">
        <v>-0.009449</v>
      </c>
      <c r="AF148" s="0" t="n">
        <v>-0.013779</v>
      </c>
      <c r="AG148" s="0" t="n">
        <v>-0.00901</v>
      </c>
      <c r="AH148" s="0" t="n">
        <v>0.003445</v>
      </c>
      <c r="AI148" s="0" t="n">
        <v>0.029623</v>
      </c>
      <c r="AJ148" s="0" t="n">
        <v>0.004897</v>
      </c>
      <c r="AK148" s="0" t="n">
        <v>0.006596</v>
      </c>
      <c r="AL148" s="0" t="n">
        <v>-0.02029</v>
      </c>
      <c r="AM148" s="0" t="n">
        <v>-0.004283</v>
      </c>
      <c r="AN148" s="0" t="n">
        <v>0.012046</v>
      </c>
      <c r="AO148" s="0" t="n">
        <v>0.005794</v>
      </c>
      <c r="AP148" s="0" t="n">
        <v>0.000194</v>
      </c>
      <c r="AQ148" s="0" t="n">
        <v>-0.0132</v>
      </c>
      <c r="AR148" s="0" t="n">
        <v>-0.017621</v>
      </c>
      <c r="AS148" s="0" t="n">
        <v>-0.003824</v>
      </c>
      <c r="AT148" s="0" t="n">
        <v>0.000838</v>
      </c>
      <c r="AU148" s="0" t="n">
        <v>0.004123</v>
      </c>
      <c r="AV148" s="0" t="n">
        <v>0.016258</v>
      </c>
      <c r="AW148" s="0" t="n">
        <v>0.017842</v>
      </c>
      <c r="AX148" s="0" t="n">
        <v>0.007636</v>
      </c>
      <c r="AY148" s="0" t="n">
        <v>0.001526</v>
      </c>
      <c r="AZ148" s="0" t="n">
        <v>-0.002174</v>
      </c>
      <c r="BA148" s="0" t="n">
        <v>0.001143</v>
      </c>
      <c r="BB148" s="0" t="n">
        <v>-0.008197</v>
      </c>
      <c r="BC148" s="0" t="n">
        <v>0.00152</v>
      </c>
      <c r="BD148" s="0" t="n">
        <v>-0.007421</v>
      </c>
      <c r="BE148" s="0" t="n">
        <v>0.006026</v>
      </c>
      <c r="BF148" s="0" t="n">
        <v>-0.005083</v>
      </c>
      <c r="BG148" s="0" t="n">
        <v>0.034983</v>
      </c>
      <c r="BH148" s="0" t="n">
        <v>0.022924</v>
      </c>
      <c r="BI148" s="0" t="n">
        <v>0.006219</v>
      </c>
      <c r="BJ148" s="0" t="n">
        <v>0.001442</v>
      </c>
      <c r="BK148" s="0" t="n">
        <v>-0.011223</v>
      </c>
      <c r="BL148" s="0" t="n">
        <v>0.01198</v>
      </c>
      <c r="BM148" s="0" t="n">
        <v>0.019401</v>
      </c>
      <c r="BN148" s="0" t="n">
        <v>0.001084</v>
      </c>
      <c r="BO148" s="0" t="n">
        <v>-0.010787</v>
      </c>
      <c r="BP148" s="0" t="n">
        <v>0.01774</v>
      </c>
      <c r="BQ148" s="0" t="n">
        <v>-0.000791</v>
      </c>
      <c r="BR148" s="0" t="n">
        <v>0.023282</v>
      </c>
      <c r="BS148" s="0" t="n">
        <v>0.017951</v>
      </c>
      <c r="BT148" s="0" t="n">
        <v>-0.013913</v>
      </c>
      <c r="BU148" s="0" t="n">
        <v>-0.016218</v>
      </c>
      <c r="BV148" s="0" t="n">
        <v>-0.005839</v>
      </c>
      <c r="BW148" s="0" t="n">
        <v>0.013172</v>
      </c>
      <c r="BX148" s="0" t="n">
        <v>0.010741</v>
      </c>
      <c r="BY148" s="0" t="n">
        <v>-0.016342</v>
      </c>
      <c r="BZ148" s="0" t="n">
        <v>-0.007956</v>
      </c>
      <c r="CA148" s="0" t="n">
        <v>-0.014681</v>
      </c>
      <c r="CB148" s="0" t="n">
        <v>0.021336</v>
      </c>
      <c r="CC148" s="0" t="n">
        <v>0.0365</v>
      </c>
      <c r="CD148" s="0" t="n">
        <v>0.003685</v>
      </c>
      <c r="CE148" s="0" t="n">
        <v>0.027701</v>
      </c>
      <c r="CF148" s="0" t="n">
        <v>-0.037532</v>
      </c>
      <c r="CG148" s="0" t="n">
        <v>-0.003294</v>
      </c>
      <c r="CH148" s="0" t="n">
        <v>-0.001775</v>
      </c>
      <c r="CI148" s="0" t="n">
        <v>0.004152</v>
      </c>
      <c r="CJ148" s="0" t="n">
        <v>-0.006753</v>
      </c>
      <c r="CK148" s="0" t="n">
        <v>0.001432</v>
      </c>
      <c r="CL148" s="0" t="n">
        <v>-0.004959</v>
      </c>
      <c r="CM148" s="0" t="n">
        <v>0.011614</v>
      </c>
      <c r="CN148" s="0" t="n">
        <v>0.014239</v>
      </c>
      <c r="CO148" s="0" t="n">
        <v>0.002561</v>
      </c>
      <c r="CP148" s="0" t="n">
        <v>-0.01261</v>
      </c>
      <c r="CQ148" s="0" t="n">
        <v>-0.001555</v>
      </c>
      <c r="CR148" s="0" t="n">
        <v>0.010801</v>
      </c>
      <c r="CS148" s="0" t="n">
        <v>-0.010028</v>
      </c>
      <c r="CT148" s="0" t="n">
        <v>0.008046</v>
      </c>
      <c r="CU148" s="0" t="n">
        <v>-0.001912</v>
      </c>
      <c r="CV148" s="0" t="n">
        <v>0.022712</v>
      </c>
      <c r="CW148" s="0" t="n">
        <v>0.016871</v>
      </c>
      <c r="CX148" s="0" t="n">
        <v>0.021564</v>
      </c>
      <c r="CY148" s="0" t="n">
        <v>-0.005162</v>
      </c>
      <c r="CZ148" s="0" t="n">
        <v>-0.012804</v>
      </c>
      <c r="DA148" s="0" t="n">
        <v>-0.004969</v>
      </c>
      <c r="DB148" s="0" t="n">
        <v>-0.008582</v>
      </c>
      <c r="DC148" s="0" t="n">
        <v>-0.015101</v>
      </c>
      <c r="DD148" s="0" t="n">
        <v>0.001041</v>
      </c>
      <c r="DE148" s="0" t="n">
        <v>-0.008825</v>
      </c>
      <c r="DF148" s="0" t="n">
        <v>0.016315</v>
      </c>
      <c r="DG148" s="0" t="n">
        <v>-0.005297</v>
      </c>
      <c r="DH148" s="0" t="n">
        <v>-0.005641</v>
      </c>
      <c r="DI148" s="0" t="n">
        <v>0.021667</v>
      </c>
      <c r="DJ148" s="0" t="n">
        <v>-0.00097</v>
      </c>
      <c r="DK148" s="0" t="n">
        <v>-0.005745</v>
      </c>
      <c r="DL148" s="0" t="n">
        <v>0.016048</v>
      </c>
      <c r="DM148" s="0" t="n">
        <v>-0.025398</v>
      </c>
      <c r="DN148" s="0" t="n">
        <v>-0.023533</v>
      </c>
      <c r="DO148" s="0" t="n">
        <v>0.011112</v>
      </c>
      <c r="DP148" s="0" t="n">
        <v>0.012504</v>
      </c>
      <c r="DQ148" s="0" t="n">
        <v>-8.7E-005</v>
      </c>
      <c r="DR148" s="0" t="n">
        <v>-0.008769</v>
      </c>
      <c r="DS148" s="0" t="n">
        <v>0.003432</v>
      </c>
      <c r="DT148" s="0" t="n">
        <v>0.011173</v>
      </c>
      <c r="DU148" s="0" t="n">
        <v>-0.000718</v>
      </c>
      <c r="DV148" s="0" t="n">
        <v>0.017132</v>
      </c>
      <c r="DW148" s="0" t="n">
        <v>0.025394</v>
      </c>
      <c r="DX148" s="0" t="n">
        <v>0.012503</v>
      </c>
      <c r="DY148" s="0" t="n">
        <v>-0.004827</v>
      </c>
      <c r="DZ148" s="0" t="n">
        <v>-0.019827</v>
      </c>
      <c r="EA148" s="0" t="n">
        <v>-0.010579</v>
      </c>
      <c r="EB148" s="0" t="n">
        <v>0.018638</v>
      </c>
      <c r="EC148" s="0" t="n">
        <v>0.00189</v>
      </c>
      <c r="ED148" s="0" t="n">
        <v>0.023445</v>
      </c>
      <c r="EE148" s="0" t="n">
        <v>-0.005292</v>
      </c>
      <c r="EF148" s="0" t="n">
        <v>-0.012068</v>
      </c>
      <c r="EG148" s="0" t="n">
        <v>-0.001733</v>
      </c>
      <c r="EH148" s="0" t="n">
        <v>-0.008874</v>
      </c>
      <c r="EI148" s="0" t="n">
        <v>-0.002694</v>
      </c>
      <c r="EJ148" s="0" t="n">
        <v>0.045124</v>
      </c>
      <c r="EK148" s="0" t="n">
        <v>0.004311</v>
      </c>
      <c r="EL148" s="0" t="n">
        <v>-0.006579</v>
      </c>
      <c r="EM148" s="0" t="n">
        <v>0.015535</v>
      </c>
      <c r="EN148" s="0" t="n">
        <v>-0.006569</v>
      </c>
      <c r="EO148" s="0" t="n">
        <v>0.03107</v>
      </c>
      <c r="EP148" s="0" t="n">
        <v>0.020468</v>
      </c>
      <c r="EQ148" s="0" t="n">
        <v>-0.003218</v>
      </c>
    </row>
    <row r="149" customFormat="false" ht="15" hidden="false" customHeight="false" outlineLevel="0" collapsed="false">
      <c r="A149" s="0" t="s">
        <v>6644</v>
      </c>
      <c r="B149" s="0" t="n">
        <v>-0.00147</v>
      </c>
      <c r="C149" s="0" t="n">
        <v>-0.00054</v>
      </c>
      <c r="D149" s="0" t="n">
        <v>-0.029089</v>
      </c>
      <c r="E149" s="0" t="n">
        <v>-0.008202</v>
      </c>
      <c r="F149" s="0" t="n">
        <v>0.000345</v>
      </c>
      <c r="G149" s="0" t="n">
        <v>0.020344</v>
      </c>
      <c r="H149" s="0" t="n">
        <v>-0.030924</v>
      </c>
      <c r="I149" s="0" t="n">
        <v>-0.000273</v>
      </c>
      <c r="J149" s="0" t="n">
        <v>0.012753</v>
      </c>
      <c r="K149" s="0" t="n">
        <v>-0.00987</v>
      </c>
      <c r="L149" s="0" t="n">
        <v>0.017528</v>
      </c>
      <c r="M149" s="0" t="n">
        <v>-0.016173</v>
      </c>
      <c r="N149" s="0" t="n">
        <v>0.008599</v>
      </c>
      <c r="O149" s="0" t="n">
        <v>9.8E-005</v>
      </c>
      <c r="P149" s="0" t="n">
        <v>0.006966</v>
      </c>
      <c r="Q149" s="0" t="n">
        <v>0.009531</v>
      </c>
      <c r="R149" s="0" t="n">
        <v>0.004563</v>
      </c>
      <c r="S149" s="0" t="n">
        <v>-0.028956</v>
      </c>
      <c r="T149" s="0" t="n">
        <v>-0.01786</v>
      </c>
      <c r="U149" s="0" t="n">
        <v>-0.020395</v>
      </c>
      <c r="V149" s="0" t="n">
        <v>0.013159</v>
      </c>
      <c r="W149" s="0" t="n">
        <v>0.016181</v>
      </c>
      <c r="X149" s="0" t="n">
        <v>-0.01019</v>
      </c>
      <c r="Y149" s="0" t="n">
        <v>0.015745</v>
      </c>
      <c r="Z149" s="0" t="n">
        <v>-0.021496</v>
      </c>
      <c r="AA149" s="0" t="n">
        <v>0.0208</v>
      </c>
      <c r="AB149" s="0" t="n">
        <v>0.008535</v>
      </c>
      <c r="AC149" s="0" t="n">
        <v>0.006392</v>
      </c>
      <c r="AD149" s="0" t="n">
        <v>-0.006966</v>
      </c>
      <c r="AE149" s="0" t="n">
        <v>-0.008718</v>
      </c>
      <c r="AF149" s="0" t="n">
        <v>0.014663</v>
      </c>
      <c r="AG149" s="0" t="n">
        <v>-0.015641</v>
      </c>
      <c r="AH149" s="0" t="n">
        <v>-0.019117</v>
      </c>
      <c r="AI149" s="0" t="n">
        <v>-0.017207</v>
      </c>
      <c r="AJ149" s="0" t="n">
        <v>-0.020371</v>
      </c>
      <c r="AK149" s="0" t="n">
        <v>-0.001809</v>
      </c>
      <c r="AL149" s="0" t="n">
        <v>0.003565</v>
      </c>
      <c r="AM149" s="0" t="n">
        <v>0.022271</v>
      </c>
      <c r="AN149" s="0" t="n">
        <v>0.002974</v>
      </c>
      <c r="AO149" s="0" t="n">
        <v>0.007196</v>
      </c>
      <c r="AP149" s="0" t="n">
        <v>0.011173</v>
      </c>
      <c r="AQ149" s="0" t="n">
        <v>0.004467</v>
      </c>
      <c r="AR149" s="0" t="n">
        <v>-0.017953</v>
      </c>
      <c r="AS149" s="0" t="n">
        <v>0.010677</v>
      </c>
      <c r="AT149" s="0" t="n">
        <v>0.001843</v>
      </c>
      <c r="AU149" s="0" t="n">
        <v>-0.002396</v>
      </c>
      <c r="AV149" s="0" t="n">
        <v>-0.013348</v>
      </c>
      <c r="AW149" s="0" t="n">
        <v>-0.006415</v>
      </c>
      <c r="AX149" s="0" t="n">
        <v>0.006547</v>
      </c>
      <c r="AY149" s="0" t="n">
        <v>-0.000631</v>
      </c>
      <c r="AZ149" s="0" t="n">
        <v>-0.009231</v>
      </c>
      <c r="BA149" s="0" t="n">
        <v>0.002349</v>
      </c>
      <c r="BB149" s="0" t="n">
        <v>-0.014453</v>
      </c>
      <c r="BC149" s="0" t="n">
        <v>0.001156</v>
      </c>
      <c r="BD149" s="0" t="n">
        <v>0.004221</v>
      </c>
      <c r="BE149" s="0" t="n">
        <v>0.018039</v>
      </c>
      <c r="BF149" s="0" t="n">
        <v>0.008285</v>
      </c>
      <c r="BG149" s="0" t="n">
        <v>-0.009933</v>
      </c>
      <c r="BH149" s="0" t="n">
        <v>0.00538</v>
      </c>
      <c r="BI149" s="0" t="n">
        <v>-0.006836</v>
      </c>
      <c r="BJ149" s="0" t="n">
        <v>0.003798</v>
      </c>
      <c r="BK149" s="0" t="n">
        <v>0.029018</v>
      </c>
      <c r="BL149" s="0" t="n">
        <v>0.022135</v>
      </c>
      <c r="BM149" s="0" t="n">
        <v>0.009732</v>
      </c>
      <c r="BN149" s="0" t="n">
        <v>0.009877</v>
      </c>
      <c r="BO149" s="0" t="n">
        <v>-0.010753</v>
      </c>
      <c r="BP149" s="0" t="n">
        <v>0.038018</v>
      </c>
      <c r="BQ149" s="0" t="n">
        <v>-0.01563</v>
      </c>
      <c r="BR149" s="0" t="n">
        <v>0.003864</v>
      </c>
      <c r="BS149" s="0" t="n">
        <v>-0.001404</v>
      </c>
      <c r="BT149" s="0" t="n">
        <v>-0.016949</v>
      </c>
      <c r="BU149" s="0" t="n">
        <v>-0.012467</v>
      </c>
      <c r="BV149" s="0" t="n">
        <v>0.001021</v>
      </c>
      <c r="BW149" s="0" t="n">
        <v>0.005103</v>
      </c>
      <c r="BX149" s="0" t="n">
        <v>0.003747</v>
      </c>
      <c r="BY149" s="0" t="n">
        <v>0.002028</v>
      </c>
      <c r="BZ149" s="0" t="n">
        <v>-0.00875</v>
      </c>
      <c r="CA149" s="0" t="n">
        <v>0.021227</v>
      </c>
      <c r="CB149" s="0" t="n">
        <v>-0.02096</v>
      </c>
      <c r="CC149" s="0" t="n">
        <v>-0.001542</v>
      </c>
      <c r="CD149" s="0" t="n">
        <v>-0.009023</v>
      </c>
      <c r="CE149" s="0" t="n">
        <v>-0.007305</v>
      </c>
      <c r="CF149" s="0" t="n">
        <v>0.008084</v>
      </c>
      <c r="CG149" s="0" t="n">
        <v>0.01097</v>
      </c>
      <c r="CH149" s="0" t="n">
        <v>-0.016803</v>
      </c>
      <c r="CI149" s="0" t="n">
        <v>3.7E-005</v>
      </c>
      <c r="CJ149" s="0" t="n">
        <v>-0.002451</v>
      </c>
      <c r="CK149" s="0" t="n">
        <v>0.008914</v>
      </c>
      <c r="CL149" s="0" t="n">
        <v>0.014347</v>
      </c>
      <c r="CM149" s="0" t="n">
        <v>-0.008896</v>
      </c>
      <c r="CN149" s="0" t="n">
        <v>0.042222</v>
      </c>
      <c r="CO149" s="0" t="n">
        <v>0.004976</v>
      </c>
      <c r="CP149" s="0" t="n">
        <v>0.020189</v>
      </c>
      <c r="CQ149" s="0" t="n">
        <v>0.004825</v>
      </c>
      <c r="CR149" s="0" t="n">
        <v>-0.008343</v>
      </c>
      <c r="CS149" s="0" t="n">
        <v>-0.005798</v>
      </c>
      <c r="CT149" s="0" t="n">
        <v>0.000408</v>
      </c>
      <c r="CU149" s="0" t="n">
        <v>-0.023083</v>
      </c>
      <c r="CV149" s="0" t="n">
        <v>-0.02491</v>
      </c>
      <c r="CW149" s="0" t="n">
        <v>-0.022154</v>
      </c>
      <c r="CX149" s="0" t="n">
        <v>-0.008342</v>
      </c>
      <c r="CY149" s="0" t="n">
        <v>-0.010951</v>
      </c>
      <c r="CZ149" s="0" t="n">
        <v>0.012125</v>
      </c>
      <c r="DA149" s="0" t="n">
        <v>0.007675</v>
      </c>
      <c r="DB149" s="0" t="n">
        <v>-0.010801</v>
      </c>
      <c r="DC149" s="0" t="n">
        <v>0.006667</v>
      </c>
      <c r="DD149" s="0" t="n">
        <v>0.011246</v>
      </c>
      <c r="DE149" s="0" t="n">
        <v>0.003698</v>
      </c>
      <c r="DF149" s="0" t="n">
        <v>-0.007687</v>
      </c>
      <c r="DG149" s="0" t="n">
        <v>-0.002591</v>
      </c>
      <c r="DH149" s="0" t="n">
        <v>0.001365</v>
      </c>
      <c r="DI149" s="0" t="n">
        <v>-0.000426</v>
      </c>
      <c r="DJ149" s="0" t="n">
        <v>0.007035</v>
      </c>
      <c r="DK149" s="0" t="n">
        <v>0.01441</v>
      </c>
      <c r="DL149" s="0" t="n">
        <v>-0.015138</v>
      </c>
      <c r="DM149" s="0" t="n">
        <v>0.001934</v>
      </c>
      <c r="DN149" s="0" t="n">
        <v>-0.024247</v>
      </c>
      <c r="DO149" s="0" t="n">
        <v>0.023241</v>
      </c>
      <c r="DP149" s="0" t="n">
        <v>0.002382</v>
      </c>
      <c r="DQ149" s="0" t="n">
        <v>0.001169</v>
      </c>
      <c r="DR149" s="0" t="n">
        <v>0.007269</v>
      </c>
      <c r="DS149" s="0" t="n">
        <v>0.013638</v>
      </c>
      <c r="DT149" s="0" t="n">
        <v>-0.006229</v>
      </c>
      <c r="DU149" s="0" t="n">
        <v>-0.009438</v>
      </c>
      <c r="DV149" s="0" t="n">
        <v>0.003651</v>
      </c>
      <c r="DW149" s="0" t="n">
        <v>0.009538</v>
      </c>
      <c r="DX149" s="0" t="n">
        <v>0.005171</v>
      </c>
      <c r="DY149" s="0" t="n">
        <v>-0.021296</v>
      </c>
      <c r="DZ149" s="0" t="n">
        <v>0.014236</v>
      </c>
      <c r="EA149" s="0" t="n">
        <v>0.017631</v>
      </c>
      <c r="EB149" s="0" t="n">
        <v>0.020181</v>
      </c>
      <c r="EC149" s="0" t="n">
        <v>-0.006153</v>
      </c>
      <c r="ED149" s="0" t="n">
        <v>-0.010748</v>
      </c>
      <c r="EE149" s="0" t="n">
        <v>0.006201</v>
      </c>
      <c r="EF149" s="0" t="n">
        <v>-0.005027</v>
      </c>
      <c r="EG149" s="0" t="n">
        <v>0.034547</v>
      </c>
      <c r="EH149" s="0" t="n">
        <v>-0.028825</v>
      </c>
      <c r="EI149" s="0" t="n">
        <v>0.010936</v>
      </c>
      <c r="EJ149" s="0" t="n">
        <v>0.020589</v>
      </c>
      <c r="EK149" s="0" t="n">
        <v>0.008554</v>
      </c>
      <c r="EL149" s="0" t="n">
        <v>0.011388</v>
      </c>
      <c r="EM149" s="0" t="n">
        <v>0.004194</v>
      </c>
      <c r="EN149" s="0" t="n">
        <v>0.005437</v>
      </c>
      <c r="EO149" s="0" t="n">
        <v>0.007089</v>
      </c>
      <c r="EP149" s="0" t="n">
        <v>-0.014542</v>
      </c>
      <c r="EQ149" s="0" t="n">
        <v>0.025737</v>
      </c>
      <c r="ER149" s="0" t="n">
        <v>0.00026</v>
      </c>
    </row>
    <row r="150" customFormat="false" ht="15" hidden="false" customHeight="false" outlineLevel="0" collapsed="false">
      <c r="A150" s="0" t="s">
        <v>6645</v>
      </c>
      <c r="B150" s="0" t="n">
        <v>0.006273</v>
      </c>
      <c r="C150" s="0" t="n">
        <v>0.00481</v>
      </c>
      <c r="D150" s="0" t="n">
        <v>-0.015371</v>
      </c>
      <c r="E150" s="0" t="n">
        <v>0.018115</v>
      </c>
      <c r="F150" s="0" t="n">
        <v>0.001208</v>
      </c>
      <c r="G150" s="0" t="n">
        <v>-0.007817</v>
      </c>
      <c r="H150" s="0" t="n">
        <v>0.00595</v>
      </c>
      <c r="I150" s="0" t="n">
        <v>-0.000708</v>
      </c>
      <c r="J150" s="0" t="n">
        <v>-0.010267</v>
      </c>
      <c r="K150" s="0" t="n">
        <v>-0.000945</v>
      </c>
      <c r="L150" s="0" t="n">
        <v>0.002086</v>
      </c>
      <c r="M150" s="0" t="n">
        <v>-0.03036</v>
      </c>
      <c r="N150" s="0" t="n">
        <v>-0.003838</v>
      </c>
      <c r="O150" s="0" t="n">
        <v>-0.011436</v>
      </c>
      <c r="P150" s="0" t="n">
        <v>0.001525</v>
      </c>
      <c r="Q150" s="0" t="n">
        <v>0.000181</v>
      </c>
      <c r="R150" s="0" t="n">
        <v>-0.003174</v>
      </c>
      <c r="S150" s="0" t="n">
        <v>0.015443</v>
      </c>
      <c r="T150" s="0" t="n">
        <v>-0.011085</v>
      </c>
      <c r="U150" s="0" t="n">
        <v>-0.017919</v>
      </c>
      <c r="V150" s="0" t="n">
        <v>0.015097</v>
      </c>
      <c r="W150" s="0" t="n">
        <v>0.015969</v>
      </c>
      <c r="X150" s="0" t="n">
        <v>0.020721</v>
      </c>
      <c r="Y150" s="0" t="n">
        <v>-0.001129</v>
      </c>
      <c r="Z150" s="0" t="n">
        <v>0.006778</v>
      </c>
      <c r="AA150" s="0" t="n">
        <v>-0.003598</v>
      </c>
      <c r="AB150" s="0" t="n">
        <v>-0.011564</v>
      </c>
      <c r="AC150" s="0" t="n">
        <v>-0.00672</v>
      </c>
      <c r="AD150" s="0" t="n">
        <v>-0.006222</v>
      </c>
      <c r="AE150" s="0" t="n">
        <v>0.000207</v>
      </c>
      <c r="AF150" s="0" t="n">
        <v>0.003701</v>
      </c>
      <c r="AG150" s="0" t="n">
        <v>0.016135</v>
      </c>
      <c r="AH150" s="0" t="n">
        <v>0.009148</v>
      </c>
      <c r="AI150" s="0" t="n">
        <v>0.015367</v>
      </c>
      <c r="AJ150" s="0" t="n">
        <v>-0.005534</v>
      </c>
      <c r="AK150" s="0" t="n">
        <v>-0.03047</v>
      </c>
      <c r="AL150" s="0" t="n">
        <v>0.011953</v>
      </c>
      <c r="AM150" s="0" t="n">
        <v>-0.008039</v>
      </c>
      <c r="AN150" s="0" t="n">
        <v>-0.004763</v>
      </c>
      <c r="AO150" s="0" t="n">
        <v>0.000382</v>
      </c>
      <c r="AP150" s="0" t="n">
        <v>-0.03365</v>
      </c>
      <c r="AQ150" s="0" t="n">
        <v>0.004792</v>
      </c>
      <c r="AR150" s="0" t="n">
        <v>-0.02409</v>
      </c>
      <c r="AS150" s="0" t="n">
        <v>0.02014</v>
      </c>
      <c r="AT150" s="0" t="n">
        <v>-0.023093</v>
      </c>
      <c r="AU150" s="0" t="n">
        <v>0.000616</v>
      </c>
      <c r="AV150" s="0" t="n">
        <v>-0.001198</v>
      </c>
      <c r="AW150" s="0" t="n">
        <v>-0.003939</v>
      </c>
      <c r="AX150" s="0" t="n">
        <v>-0.000653</v>
      </c>
      <c r="AY150" s="0" t="n">
        <v>0.003995</v>
      </c>
      <c r="AZ150" s="0" t="n">
        <v>0.009369</v>
      </c>
      <c r="BA150" s="0" t="n">
        <v>-0.009586</v>
      </c>
      <c r="BB150" s="0" t="n">
        <v>-0.002841</v>
      </c>
      <c r="BC150" s="0" t="n">
        <v>0.009468</v>
      </c>
      <c r="BD150" s="0" t="n">
        <v>-0.025426</v>
      </c>
      <c r="BE150" s="0" t="n">
        <v>-0.005822</v>
      </c>
      <c r="BF150" s="0" t="n">
        <v>0.02151</v>
      </c>
      <c r="BG150" s="0" t="n">
        <v>0.023668</v>
      </c>
      <c r="BH150" s="0" t="n">
        <v>-0.00182</v>
      </c>
      <c r="BI150" s="0" t="n">
        <v>-0.004999</v>
      </c>
      <c r="BJ150" s="0" t="n">
        <v>-0.015764</v>
      </c>
      <c r="BK150" s="0" t="n">
        <v>0.014294</v>
      </c>
      <c r="BL150" s="0" t="n">
        <v>0.007411</v>
      </c>
      <c r="BM150" s="0" t="n">
        <v>-0.018429</v>
      </c>
      <c r="BN150" s="0" t="n">
        <v>-0.015597</v>
      </c>
      <c r="BO150" s="0" t="n">
        <v>0.020465</v>
      </c>
      <c r="BP150" s="0" t="n">
        <v>0.001196</v>
      </c>
      <c r="BQ150" s="0" t="n">
        <v>2.4E-005</v>
      </c>
      <c r="BR150" s="0" t="n">
        <v>0.006876</v>
      </c>
      <c r="BS150" s="0" t="n">
        <v>-0.018278</v>
      </c>
      <c r="BT150" s="0" t="n">
        <v>-0.000499</v>
      </c>
      <c r="BU150" s="0" t="n">
        <v>0.01224</v>
      </c>
      <c r="BV150" s="0" t="n">
        <v>0.002367</v>
      </c>
      <c r="BW150" s="0" t="n">
        <v>-0.001559</v>
      </c>
      <c r="BX150" s="0" t="n">
        <v>0.001385</v>
      </c>
      <c r="BY150" s="0" t="n">
        <v>-0.012158</v>
      </c>
      <c r="BZ150" s="0" t="n">
        <v>-0.008425</v>
      </c>
      <c r="CA150" s="0" t="n">
        <v>0.013321</v>
      </c>
      <c r="CB150" s="0" t="n">
        <v>-0.002332</v>
      </c>
      <c r="CC150" s="0" t="n">
        <v>0.003083</v>
      </c>
      <c r="CD150" s="0" t="n">
        <v>0.004945</v>
      </c>
      <c r="CE150" s="0" t="n">
        <v>-0.00053</v>
      </c>
      <c r="CF150" s="0" t="n">
        <v>0.001422</v>
      </c>
      <c r="CG150" s="0" t="n">
        <v>-0.016188</v>
      </c>
      <c r="CH150" s="0" t="n">
        <v>-0.011292</v>
      </c>
      <c r="CI150" s="0" t="n">
        <v>0.011112</v>
      </c>
      <c r="CJ150" s="0" t="n">
        <v>0.009699</v>
      </c>
      <c r="CK150" s="0" t="n">
        <v>-0.008546</v>
      </c>
      <c r="CL150" s="0" t="n">
        <v>-0.007412</v>
      </c>
      <c r="CM150" s="0" t="n">
        <v>0.004866</v>
      </c>
      <c r="CN150" s="0" t="n">
        <v>-0.002285</v>
      </c>
      <c r="CO150" s="0" t="n">
        <v>-0.006058</v>
      </c>
      <c r="CP150" s="0" t="n">
        <v>0.005513</v>
      </c>
      <c r="CQ150" s="0" t="n">
        <v>-0.024411</v>
      </c>
      <c r="CR150" s="0" t="n">
        <v>0.001119</v>
      </c>
      <c r="CS150" s="0" t="n">
        <v>0.004739</v>
      </c>
      <c r="CT150" s="0" t="n">
        <v>-0.004465</v>
      </c>
      <c r="CU150" s="0" t="n">
        <v>-0.008845</v>
      </c>
      <c r="CV150" s="0" t="n">
        <v>-0.003623</v>
      </c>
      <c r="CW150" s="0" t="n">
        <v>0.004474</v>
      </c>
      <c r="CX150" s="0" t="n">
        <v>-0.010704</v>
      </c>
      <c r="CY150" s="0" t="n">
        <v>0.02413</v>
      </c>
      <c r="CZ150" s="0" t="n">
        <v>0.011913</v>
      </c>
      <c r="DA150" s="0" t="n">
        <v>0.004237</v>
      </c>
      <c r="DB150" s="0" t="n">
        <v>-0.012088</v>
      </c>
      <c r="DC150" s="0" t="n">
        <v>0.004305</v>
      </c>
      <c r="DD150" s="0" t="n">
        <v>-0.009934</v>
      </c>
      <c r="DE150" s="0" t="n">
        <v>-0.015437</v>
      </c>
      <c r="DF150" s="0" t="n">
        <v>0.02005</v>
      </c>
      <c r="DG150" s="0" t="n">
        <v>-0.000654</v>
      </c>
      <c r="DH150" s="0" t="n">
        <v>-0.003147</v>
      </c>
      <c r="DI150" s="0" t="n">
        <v>0.005274</v>
      </c>
      <c r="DJ150" s="0" t="n">
        <v>0.020798</v>
      </c>
      <c r="DK150" s="0" t="n">
        <v>-0.004076</v>
      </c>
      <c r="DL150" s="0" t="n">
        <v>-0.001835</v>
      </c>
      <c r="DM150" s="0" t="n">
        <v>0.012376</v>
      </c>
      <c r="DN150" s="0" t="n">
        <v>0.019614</v>
      </c>
      <c r="DO150" s="0" t="n">
        <v>0.018733</v>
      </c>
      <c r="DP150" s="0" t="n">
        <v>0.008312</v>
      </c>
      <c r="DQ150" s="0" t="n">
        <v>-0.005198</v>
      </c>
      <c r="DR150" s="0" t="n">
        <v>-0.009605</v>
      </c>
      <c r="DS150" s="0" t="n">
        <v>0.010201</v>
      </c>
      <c r="DT150" s="0" t="n">
        <v>0.009193</v>
      </c>
      <c r="DU150" s="0" t="n">
        <v>-0.003412</v>
      </c>
      <c r="DV150" s="0" t="n">
        <v>0.006555</v>
      </c>
      <c r="DW150" s="0" t="n">
        <v>0.004489</v>
      </c>
      <c r="DX150" s="0" t="n">
        <v>0.007109</v>
      </c>
      <c r="DY150" s="0" t="n">
        <v>-0.013984</v>
      </c>
      <c r="DZ150" s="0" t="n">
        <v>0.017296</v>
      </c>
      <c r="EA150" s="0" t="n">
        <v>-0.002338</v>
      </c>
      <c r="EB150" s="0" t="n">
        <v>-0.002068</v>
      </c>
      <c r="EC150" s="0" t="n">
        <v>0.011121</v>
      </c>
      <c r="ED150" s="0" t="n">
        <v>0.000327</v>
      </c>
      <c r="EE150" s="0" t="n">
        <v>-0.003149</v>
      </c>
      <c r="EF150" s="0" t="n">
        <v>-0.002076</v>
      </c>
      <c r="EG150" s="0" t="n">
        <v>0.006385</v>
      </c>
      <c r="EH150" s="0" t="n">
        <v>0.032773</v>
      </c>
      <c r="EI150" s="0" t="n">
        <v>-0.009701</v>
      </c>
      <c r="EJ150" s="0" t="n">
        <v>0.00909</v>
      </c>
      <c r="EK150" s="0" t="n">
        <v>0.020703</v>
      </c>
      <c r="EL150" s="0" t="n">
        <v>-0.003874</v>
      </c>
      <c r="EM150" s="0" t="n">
        <v>0.004727</v>
      </c>
      <c r="EN150" s="0" t="n">
        <v>0.023499</v>
      </c>
      <c r="EO150" s="0" t="n">
        <v>0.004665</v>
      </c>
      <c r="EP150" s="0" t="n">
        <v>0.016957</v>
      </c>
      <c r="EQ150" s="0" t="n">
        <v>0.004563</v>
      </c>
      <c r="ER150" s="0" t="n">
        <v>-0.002077</v>
      </c>
      <c r="ES150" s="0" t="n">
        <v>-0.019346</v>
      </c>
    </row>
    <row r="151" customFormat="false" ht="15" hidden="false" customHeight="false" outlineLevel="0" collapsed="false">
      <c r="A151" s="0" t="s">
        <v>6646</v>
      </c>
      <c r="B151" s="0" t="n">
        <v>-0.012427</v>
      </c>
      <c r="C151" s="0" t="n">
        <v>-0.018075</v>
      </c>
      <c r="D151" s="0" t="n">
        <v>-0.016701</v>
      </c>
      <c r="E151" s="0" t="n">
        <v>0.009172</v>
      </c>
      <c r="F151" s="0" t="n">
        <v>-0.005966</v>
      </c>
      <c r="G151" s="0" t="n">
        <v>-0.002092</v>
      </c>
      <c r="H151" s="0" t="n">
        <v>-0.005524</v>
      </c>
      <c r="I151" s="0" t="n">
        <v>-0.004087</v>
      </c>
      <c r="J151" s="0" t="n">
        <v>0.004596</v>
      </c>
      <c r="K151" s="0" t="n">
        <v>-0.004894</v>
      </c>
      <c r="L151" s="0" t="n">
        <v>-0.027125</v>
      </c>
      <c r="M151" s="0" t="n">
        <v>-0.01711</v>
      </c>
      <c r="N151" s="0" t="n">
        <v>0.000903</v>
      </c>
      <c r="O151" s="0" t="n">
        <v>-0.003098</v>
      </c>
      <c r="P151" s="0" t="n">
        <v>0.008404</v>
      </c>
      <c r="Q151" s="0" t="n">
        <v>0.008056</v>
      </c>
      <c r="R151" s="0" t="n">
        <v>-0.021098</v>
      </c>
      <c r="S151" s="0" t="n">
        <v>0.003431</v>
      </c>
      <c r="T151" s="0" t="n">
        <v>0.018289</v>
      </c>
      <c r="U151" s="0" t="n">
        <v>-0.006282</v>
      </c>
      <c r="V151" s="0" t="n">
        <v>0.007385</v>
      </c>
      <c r="W151" s="0" t="n">
        <v>0.006108</v>
      </c>
      <c r="X151" s="0" t="n">
        <v>-0.006557</v>
      </c>
      <c r="Y151" s="0" t="n">
        <v>-0.022815</v>
      </c>
      <c r="Z151" s="0" t="n">
        <v>0.011966</v>
      </c>
      <c r="AA151" s="0" t="n">
        <v>0.008577</v>
      </c>
      <c r="AB151" s="0" t="n">
        <v>-0.015513</v>
      </c>
      <c r="AC151" s="0" t="n">
        <v>-0.009056</v>
      </c>
      <c r="AD151" s="0" t="n">
        <v>0.002503</v>
      </c>
      <c r="AE151" s="0" t="n">
        <v>0.019906</v>
      </c>
      <c r="AF151" s="0" t="n">
        <v>-0.018522</v>
      </c>
      <c r="AG151" s="0" t="n">
        <v>0.018614</v>
      </c>
      <c r="AH151" s="0" t="n">
        <v>0.01603</v>
      </c>
      <c r="AI151" s="0" t="n">
        <v>0.01088</v>
      </c>
      <c r="AJ151" s="0" t="n">
        <v>-0.001421</v>
      </c>
      <c r="AK151" s="0" t="n">
        <v>-0.001034</v>
      </c>
      <c r="AL151" s="0" t="n">
        <v>-0.007046</v>
      </c>
      <c r="AM151" s="0" t="n">
        <v>0.027785</v>
      </c>
      <c r="AN151" s="0" t="n">
        <v>-0.000416</v>
      </c>
      <c r="AO151" s="0" t="n">
        <v>-0.026619</v>
      </c>
      <c r="AP151" s="0" t="n">
        <v>-0.011262</v>
      </c>
      <c r="AQ151" s="0" t="n">
        <v>0.039541</v>
      </c>
      <c r="AR151" s="0" t="n">
        <v>0.011722</v>
      </c>
      <c r="AS151" s="0" t="n">
        <v>0.009741</v>
      </c>
      <c r="AT151" s="0" t="n">
        <v>-0.010918</v>
      </c>
      <c r="AU151" s="0" t="n">
        <v>0.002042</v>
      </c>
      <c r="AV151" s="0" t="n">
        <v>-0.015359</v>
      </c>
      <c r="AW151" s="0" t="n">
        <v>-0.000901</v>
      </c>
      <c r="AX151" s="0" t="n">
        <v>0.015285</v>
      </c>
      <c r="AY151" s="0" t="n">
        <v>-0.00103</v>
      </c>
      <c r="AZ151" s="0" t="n">
        <v>-0.002105</v>
      </c>
      <c r="BA151" s="0" t="n">
        <v>0.000999</v>
      </c>
      <c r="BB151" s="0" t="n">
        <v>0.006647</v>
      </c>
      <c r="BC151" s="0" t="n">
        <v>-0.013787</v>
      </c>
      <c r="BD151" s="0" t="n">
        <v>0.002573</v>
      </c>
      <c r="BE151" s="0" t="n">
        <v>0.016028</v>
      </c>
      <c r="BF151" s="0" t="n">
        <v>-0.008239</v>
      </c>
      <c r="BG151" s="0" t="n">
        <v>0.003104</v>
      </c>
      <c r="BH151" s="0" t="n">
        <v>0.000681</v>
      </c>
      <c r="BI151" s="0" t="n">
        <v>-0.019645</v>
      </c>
      <c r="BJ151" s="0" t="n">
        <v>-0.008964</v>
      </c>
      <c r="BK151" s="0" t="n">
        <v>0.005507</v>
      </c>
      <c r="BL151" s="0" t="n">
        <v>0.02496</v>
      </c>
      <c r="BM151" s="0" t="n">
        <v>-0.02399</v>
      </c>
      <c r="BN151" s="0" t="n">
        <v>-0.017396</v>
      </c>
      <c r="BO151" s="0" t="n">
        <v>0.0057</v>
      </c>
      <c r="BP151" s="0" t="n">
        <v>0.003097</v>
      </c>
      <c r="BQ151" s="0" t="n">
        <v>0.007542</v>
      </c>
      <c r="BR151" s="0" t="n">
        <v>0.009914</v>
      </c>
      <c r="BS151" s="0" t="n">
        <v>-0.004491</v>
      </c>
      <c r="BT151" s="0" t="n">
        <v>0.011676</v>
      </c>
      <c r="BU151" s="0" t="n">
        <v>-0.000355</v>
      </c>
      <c r="BV151" s="0" t="n">
        <v>-0.004419</v>
      </c>
      <c r="BW151" s="0" t="n">
        <v>0.000404</v>
      </c>
      <c r="BX151" s="0" t="n">
        <v>0.006573</v>
      </c>
      <c r="BY151" s="0" t="n">
        <v>0.001416</v>
      </c>
      <c r="BZ151" s="0" t="n">
        <v>-0.009149</v>
      </c>
      <c r="CA151" s="0" t="n">
        <v>0.004099</v>
      </c>
      <c r="CB151" s="0" t="n">
        <v>-0.018389</v>
      </c>
      <c r="CC151" s="0" t="n">
        <v>0.027358</v>
      </c>
      <c r="CD151" s="0" t="n">
        <v>0.007947</v>
      </c>
      <c r="CE151" s="0" t="n">
        <v>0.019707</v>
      </c>
      <c r="CF151" s="0" t="n">
        <v>-0.003065</v>
      </c>
      <c r="CG151" s="0" t="n">
        <v>-0.006227</v>
      </c>
      <c r="CH151" s="0" t="n">
        <v>0.002848</v>
      </c>
      <c r="CI151" s="0" t="n">
        <v>-0.005737</v>
      </c>
      <c r="CJ151" s="0" t="n">
        <v>0.00145</v>
      </c>
      <c r="CK151" s="0" t="n">
        <v>0.00529</v>
      </c>
      <c r="CL151" s="0" t="n">
        <v>0.010723</v>
      </c>
      <c r="CM151" s="0" t="n">
        <v>0.02094</v>
      </c>
      <c r="CN151" s="0" t="n">
        <v>-0.013958</v>
      </c>
      <c r="CO151" s="0" t="n">
        <v>0.002964</v>
      </c>
      <c r="CP151" s="0" t="n">
        <v>-0.015478</v>
      </c>
      <c r="CQ151" s="0" t="n">
        <v>-0.007936</v>
      </c>
      <c r="CR151" s="0" t="n">
        <v>0.014369</v>
      </c>
      <c r="CS151" s="0" t="n">
        <v>0.008315</v>
      </c>
      <c r="CT151" s="0" t="n">
        <v>0.004375</v>
      </c>
      <c r="CU151" s="0" t="n">
        <v>-0.004256</v>
      </c>
      <c r="CV151" s="0" t="n">
        <v>-0.016709</v>
      </c>
      <c r="CW151" s="0" t="n">
        <v>-1.3E-005</v>
      </c>
      <c r="CX151" s="0" t="n">
        <v>-0.007666</v>
      </c>
      <c r="CY151" s="0" t="n">
        <v>0.008356</v>
      </c>
      <c r="CZ151" s="0" t="n">
        <v>0.005276</v>
      </c>
      <c r="DA151" s="0" t="n">
        <v>0.007813</v>
      </c>
      <c r="DB151" s="0" t="n">
        <v>0.014599</v>
      </c>
      <c r="DC151" s="0" t="n">
        <v>-0.00072</v>
      </c>
      <c r="DD151" s="0" t="n">
        <v>0.018395</v>
      </c>
      <c r="DE151" s="0" t="n">
        <v>0.020237</v>
      </c>
      <c r="DF151" s="0" t="n">
        <v>0.003201</v>
      </c>
      <c r="DG151" s="0" t="n">
        <v>0.014746</v>
      </c>
      <c r="DH151" s="0" t="n">
        <v>0.016553</v>
      </c>
      <c r="DI151" s="0" t="n">
        <v>-0.022325</v>
      </c>
      <c r="DJ151" s="0" t="n">
        <v>0.021686</v>
      </c>
      <c r="DK151" s="0" t="n">
        <v>0.008099</v>
      </c>
      <c r="DL151" s="0" t="n">
        <v>0.009166</v>
      </c>
      <c r="DM151" s="0" t="n">
        <v>-0.002034</v>
      </c>
      <c r="DN151" s="0" t="n">
        <v>0.005452</v>
      </c>
      <c r="DO151" s="0" t="n">
        <v>0.00041</v>
      </c>
      <c r="DP151" s="0" t="n">
        <v>-0.01155</v>
      </c>
      <c r="DQ151" s="0" t="n">
        <v>-0.000812</v>
      </c>
      <c r="DR151" s="0" t="n">
        <v>-0.000655</v>
      </c>
      <c r="DS151" s="0" t="n">
        <v>0.007864</v>
      </c>
      <c r="DT151" s="0" t="n">
        <v>-0.003403</v>
      </c>
      <c r="DU151" s="0" t="n">
        <v>0.012313</v>
      </c>
      <c r="DV151" s="0" t="n">
        <v>0.011851</v>
      </c>
      <c r="DW151" s="0" t="n">
        <v>-0.004835</v>
      </c>
      <c r="DX151" s="0" t="n">
        <v>-0.010277</v>
      </c>
      <c r="DY151" s="0" t="n">
        <v>0.001954</v>
      </c>
      <c r="DZ151" s="0" t="n">
        <v>0.010074</v>
      </c>
      <c r="EA151" s="0" t="n">
        <v>-0.007273</v>
      </c>
      <c r="EB151" s="0" t="n">
        <v>-0.007629</v>
      </c>
      <c r="EC151" s="0" t="n">
        <v>-0.008962</v>
      </c>
      <c r="ED151" s="0" t="n">
        <v>-0.00416</v>
      </c>
      <c r="EE151" s="0" t="n">
        <v>-0.005485</v>
      </c>
      <c r="EF151" s="0" t="n">
        <v>0.00305</v>
      </c>
      <c r="EG151" s="0" t="n">
        <v>-0.010463</v>
      </c>
      <c r="EH151" s="0" t="n">
        <v>0.020762</v>
      </c>
      <c r="EI151" s="0" t="n">
        <v>0.024511</v>
      </c>
      <c r="EJ151" s="0" t="n">
        <v>-0.016896</v>
      </c>
      <c r="EK151" s="0" t="n">
        <v>-0.00582</v>
      </c>
      <c r="EL151" s="0" t="n">
        <v>-0.000836</v>
      </c>
      <c r="EM151" s="0" t="n">
        <v>0.00512</v>
      </c>
      <c r="EN151" s="0" t="n">
        <v>0.001275</v>
      </c>
      <c r="EO151" s="0" t="n">
        <v>-0.013086</v>
      </c>
      <c r="EP151" s="0" t="n">
        <v>-0.006879</v>
      </c>
      <c r="EQ151" s="0" t="n">
        <v>-0.000999</v>
      </c>
      <c r="ER151" s="0" t="n">
        <v>0.008223</v>
      </c>
      <c r="ES151" s="0" t="n">
        <v>-0.021683</v>
      </c>
      <c r="ET151" s="0" t="n">
        <v>0.018416</v>
      </c>
    </row>
    <row r="152" customFormat="false" ht="15" hidden="false" customHeight="false" outlineLevel="0" collapsed="false">
      <c r="A152" s="0" t="s">
        <v>6647</v>
      </c>
      <c r="B152" s="0" t="n">
        <v>-0.008918</v>
      </c>
      <c r="C152" s="0" t="n">
        <v>0.001247</v>
      </c>
      <c r="D152" s="0" t="n">
        <v>0.00687</v>
      </c>
      <c r="E152" s="0" t="n">
        <v>-0.012824</v>
      </c>
      <c r="F152" s="0" t="n">
        <v>0.017918</v>
      </c>
      <c r="G152" s="0" t="n">
        <v>-0.023356</v>
      </c>
      <c r="H152" s="0" t="n">
        <v>0.023198</v>
      </c>
      <c r="I152" s="0" t="n">
        <v>-0.001623</v>
      </c>
      <c r="J152" s="0" t="n">
        <v>0.017964</v>
      </c>
      <c r="K152" s="0" t="n">
        <v>-0.025083</v>
      </c>
      <c r="L152" s="0" t="n">
        <v>-0.018828</v>
      </c>
      <c r="M152" s="0" t="n">
        <v>-0.0029</v>
      </c>
      <c r="N152" s="0" t="n">
        <v>-0.012723</v>
      </c>
      <c r="O152" s="0" t="n">
        <v>-0.009913</v>
      </c>
      <c r="P152" s="0" t="n">
        <v>0.005373</v>
      </c>
      <c r="Q152" s="0" t="n">
        <v>0.005604</v>
      </c>
      <c r="R152" s="0" t="n">
        <v>0.005474</v>
      </c>
      <c r="S152" s="0" t="n">
        <v>-0.009771</v>
      </c>
      <c r="T152" s="0" t="n">
        <v>0.017987</v>
      </c>
      <c r="U152" s="0" t="n">
        <v>0.003628</v>
      </c>
      <c r="V152" s="0" t="n">
        <v>0.017295</v>
      </c>
      <c r="W152" s="0" t="n">
        <v>0.016017</v>
      </c>
      <c r="X152" s="0" t="n">
        <v>-0.008077</v>
      </c>
      <c r="Y152" s="0" t="n">
        <v>0.025256</v>
      </c>
      <c r="Z152" s="0" t="n">
        <v>-0.039934</v>
      </c>
      <c r="AA152" s="0" t="n">
        <v>-0.019674</v>
      </c>
      <c r="AB152" s="0" t="n">
        <v>0.006759</v>
      </c>
      <c r="AC152" s="0" t="n">
        <v>0.004078</v>
      </c>
      <c r="AD152" s="0" t="n">
        <v>-0.002921</v>
      </c>
      <c r="AE152" s="0" t="n">
        <v>0.004017</v>
      </c>
      <c r="AF152" s="0" t="n">
        <v>-0.001088</v>
      </c>
      <c r="AG152" s="0" t="n">
        <v>0.015836</v>
      </c>
      <c r="AH152" s="0" t="n">
        <v>-0.026579</v>
      </c>
      <c r="AI152" s="0" t="n">
        <v>-0.009846</v>
      </c>
      <c r="AJ152" s="0" t="n">
        <v>0.004189</v>
      </c>
      <c r="AK152" s="0" t="n">
        <v>-0.006647</v>
      </c>
      <c r="AL152" s="0" t="n">
        <v>-0.010573</v>
      </c>
      <c r="AM152" s="0" t="n">
        <v>-0.016053</v>
      </c>
      <c r="AN152" s="0" t="n">
        <v>0.006035</v>
      </c>
      <c r="AO152" s="0" t="n">
        <v>0.00584</v>
      </c>
      <c r="AP152" s="0" t="n">
        <v>-0.007265</v>
      </c>
      <c r="AQ152" s="0" t="n">
        <v>-0.013971</v>
      </c>
      <c r="AR152" s="0" t="n">
        <v>0.004445</v>
      </c>
      <c r="AS152" s="0" t="n">
        <v>0.010513</v>
      </c>
      <c r="AT152" s="0" t="n">
        <v>0.008129</v>
      </c>
      <c r="AU152" s="0" t="n">
        <v>0.005502</v>
      </c>
      <c r="AV152" s="0" t="n">
        <v>0.001538</v>
      </c>
      <c r="AW152" s="0" t="n">
        <v>-0.014103</v>
      </c>
      <c r="AX152" s="0" t="n">
        <v>-0.009204</v>
      </c>
      <c r="AY152" s="0" t="n">
        <v>-0.019606</v>
      </c>
      <c r="AZ152" s="0" t="n">
        <v>0.017479</v>
      </c>
      <c r="BA152" s="0" t="n">
        <v>0.020728</v>
      </c>
      <c r="BB152" s="0" t="n">
        <v>-0.00763</v>
      </c>
      <c r="BC152" s="0" t="n">
        <v>-0.006567</v>
      </c>
      <c r="BD152" s="0" t="n">
        <v>0.03718</v>
      </c>
      <c r="BE152" s="0" t="n">
        <v>-0.013298</v>
      </c>
      <c r="BF152" s="0" t="n">
        <v>-0.002091</v>
      </c>
      <c r="BG152" s="0" t="n">
        <v>0.014089</v>
      </c>
      <c r="BH152" s="0" t="n">
        <v>0.016453</v>
      </c>
      <c r="BI152" s="0" t="n">
        <v>0.01</v>
      </c>
      <c r="BJ152" s="0" t="n">
        <v>0.017608</v>
      </c>
      <c r="BK152" s="0" t="n">
        <v>0.01918</v>
      </c>
      <c r="BL152" s="0" t="n">
        <v>0.015521</v>
      </c>
      <c r="BM152" s="0" t="n">
        <v>0.015481</v>
      </c>
      <c r="BN152" s="0" t="n">
        <v>0.002726</v>
      </c>
      <c r="BO152" s="0" t="n">
        <v>0.009687</v>
      </c>
      <c r="BP152" s="0" t="n">
        <v>0.00602</v>
      </c>
      <c r="BQ152" s="0" t="n">
        <v>0.021595</v>
      </c>
      <c r="BR152" s="0" t="n">
        <v>-0.021562</v>
      </c>
      <c r="BS152" s="0" t="n">
        <v>0.016706</v>
      </c>
      <c r="BT152" s="0" t="n">
        <v>0.015673</v>
      </c>
      <c r="BU152" s="0" t="n">
        <v>0.005444</v>
      </c>
      <c r="BV152" s="0" t="n">
        <v>0.001932</v>
      </c>
      <c r="BW152" s="0" t="n">
        <v>0.014076</v>
      </c>
      <c r="BX152" s="0" t="n">
        <v>0.01057</v>
      </c>
      <c r="BY152" s="0" t="n">
        <v>0.014551</v>
      </c>
      <c r="BZ152" s="0" t="n">
        <v>-0.004077</v>
      </c>
      <c r="CA152" s="0" t="n">
        <v>0.019612</v>
      </c>
      <c r="CB152" s="0" t="n">
        <v>0.013841</v>
      </c>
      <c r="CC152" s="0" t="n">
        <v>-0.008968</v>
      </c>
      <c r="CD152" s="0" t="n">
        <v>-0.000905</v>
      </c>
      <c r="CE152" s="0" t="n">
        <v>0.001668</v>
      </c>
      <c r="CF152" s="0" t="n">
        <v>0.00577</v>
      </c>
      <c r="CG152" s="0" t="n">
        <v>-0.00539</v>
      </c>
      <c r="CH152" s="0" t="n">
        <v>0.007384</v>
      </c>
      <c r="CI152" s="0" t="n">
        <v>-0.003939</v>
      </c>
      <c r="CJ152" s="0" t="n">
        <v>-0.000465</v>
      </c>
      <c r="CK152" s="0" t="n">
        <v>-0.002537</v>
      </c>
      <c r="CL152" s="0" t="n">
        <v>-0.011078</v>
      </c>
      <c r="CM152" s="0" t="n">
        <v>0.004373</v>
      </c>
      <c r="CN152" s="0" t="n">
        <v>0.002318</v>
      </c>
      <c r="CO152" s="0" t="n">
        <v>-0.010775</v>
      </c>
      <c r="CP152" s="0" t="n">
        <v>-0.013878</v>
      </c>
      <c r="CQ152" s="0" t="n">
        <v>0.005736</v>
      </c>
      <c r="CR152" s="0" t="n">
        <v>-0.004745</v>
      </c>
      <c r="CS152" s="0" t="n">
        <v>-0.010799</v>
      </c>
      <c r="CT152" s="0" t="n">
        <v>0.013921</v>
      </c>
      <c r="CU152" s="0" t="n">
        <v>0.005654</v>
      </c>
      <c r="CV152" s="0" t="n">
        <v>-0.005187</v>
      </c>
      <c r="CW152" s="0" t="n">
        <v>0.033815</v>
      </c>
      <c r="CX152" s="0" t="n">
        <v>0.006006</v>
      </c>
      <c r="CY152" s="0" t="n">
        <v>0.030091</v>
      </c>
      <c r="CZ152" s="0" t="n">
        <v>-0.003088</v>
      </c>
      <c r="DA152" s="0" t="n">
        <v>-0.020976</v>
      </c>
      <c r="DB152" s="0" t="n">
        <v>0.015909</v>
      </c>
      <c r="DC152" s="0" t="n">
        <v>-0.012309</v>
      </c>
      <c r="DD152" s="0" t="n">
        <v>-0.01866</v>
      </c>
      <c r="DE152" s="0" t="n">
        <v>-0.021785</v>
      </c>
      <c r="DF152" s="0" t="n">
        <v>-0.000326</v>
      </c>
      <c r="DG152" s="0" t="n">
        <v>0.008532</v>
      </c>
      <c r="DH152" s="0" t="n">
        <v>0.007114</v>
      </c>
      <c r="DI152" s="0" t="n">
        <v>0.004785</v>
      </c>
      <c r="DJ152" s="0" t="n">
        <v>-0.007103</v>
      </c>
      <c r="DK152" s="0" t="n">
        <v>-0.007253</v>
      </c>
      <c r="DL152" s="0" t="n">
        <v>-0.01745</v>
      </c>
      <c r="DM152" s="0" t="n">
        <v>0.020858</v>
      </c>
      <c r="DN152" s="0" t="n">
        <v>0.008482</v>
      </c>
      <c r="DO152" s="0" t="n">
        <v>-0.006751</v>
      </c>
      <c r="DP152" s="0" t="n">
        <v>0.003886</v>
      </c>
      <c r="DQ152" s="0" t="n">
        <v>0.010647</v>
      </c>
      <c r="DR152" s="0" t="n">
        <v>-0.011707</v>
      </c>
      <c r="DS152" s="0" t="n">
        <v>0.005412</v>
      </c>
      <c r="DT152" s="0" t="n">
        <v>-0.007361</v>
      </c>
      <c r="DU152" s="0" t="n">
        <v>0.007386</v>
      </c>
      <c r="DV152" s="0" t="n">
        <v>-0.016938</v>
      </c>
      <c r="DW152" s="0" t="n">
        <v>0.016899</v>
      </c>
      <c r="DX152" s="0" t="n">
        <v>0.000707</v>
      </c>
      <c r="DY152" s="0" t="n">
        <v>-0.013935</v>
      </c>
      <c r="DZ152" s="0" t="n">
        <v>-0.011727</v>
      </c>
      <c r="EA152" s="0" t="n">
        <v>-0.008761</v>
      </c>
      <c r="EB152" s="0" t="n">
        <v>-0.012769</v>
      </c>
      <c r="EC152" s="0" t="n">
        <v>0.014783</v>
      </c>
      <c r="ED152" s="0" t="n">
        <v>-0.022199</v>
      </c>
      <c r="EE152" s="0" t="n">
        <v>0.004424</v>
      </c>
      <c r="EF152" s="0" t="n">
        <v>0.003285</v>
      </c>
      <c r="EG152" s="0" t="n">
        <v>-0.002718</v>
      </c>
      <c r="EH152" s="0" t="n">
        <v>-0.001571</v>
      </c>
      <c r="EI152" s="0" t="n">
        <v>0.009159</v>
      </c>
      <c r="EJ152" s="0" t="n">
        <v>0.005376</v>
      </c>
      <c r="EK152" s="0" t="n">
        <v>-0.026547</v>
      </c>
      <c r="EL152" s="0" t="n">
        <v>0.017136</v>
      </c>
      <c r="EM152" s="0" t="n">
        <v>-0.002894</v>
      </c>
      <c r="EN152" s="0" t="n">
        <v>-0.017301</v>
      </c>
      <c r="EO152" s="0" t="n">
        <v>-0.010398</v>
      </c>
      <c r="EP152" s="0" t="n">
        <v>0.008943</v>
      </c>
      <c r="EQ152" s="0" t="n">
        <v>-0.023338</v>
      </c>
      <c r="ER152" s="0" t="n">
        <v>0.026708</v>
      </c>
      <c r="ES152" s="0" t="n">
        <v>0.009726</v>
      </c>
      <c r="ET152" s="0" t="n">
        <v>0.011126</v>
      </c>
      <c r="EU152" s="0" t="n">
        <v>-0.028834</v>
      </c>
    </row>
    <row r="153" customFormat="false" ht="15" hidden="false" customHeight="false" outlineLevel="0" collapsed="false">
      <c r="A153" s="0" t="s">
        <v>6648</v>
      </c>
      <c r="B153" s="0" t="n">
        <v>-0.019167</v>
      </c>
      <c r="C153" s="0" t="n">
        <v>-0.009477</v>
      </c>
      <c r="D153" s="0" t="n">
        <v>-0.000624</v>
      </c>
      <c r="E153" s="0" t="n">
        <v>0.007006</v>
      </c>
      <c r="F153" s="0" t="n">
        <v>-0.007227</v>
      </c>
      <c r="G153" s="0" t="n">
        <v>0.00041</v>
      </c>
      <c r="H153" s="0" t="n">
        <v>0.006115</v>
      </c>
      <c r="I153" s="0" t="n">
        <v>-0.003119</v>
      </c>
      <c r="J153" s="0" t="n">
        <v>-0.013864</v>
      </c>
      <c r="K153" s="0" t="n">
        <v>0.031469</v>
      </c>
      <c r="L153" s="0" t="n">
        <v>-0.011186</v>
      </c>
      <c r="M153" s="0" t="n">
        <v>0.016028</v>
      </c>
      <c r="N153" s="0" t="n">
        <v>0.020412</v>
      </c>
      <c r="O153" s="0" t="n">
        <v>-0.028288</v>
      </c>
      <c r="P153" s="0" t="n">
        <v>0.004995</v>
      </c>
      <c r="Q153" s="0" t="n">
        <v>-0.012016</v>
      </c>
      <c r="R153" s="0" t="n">
        <v>-0.011071</v>
      </c>
      <c r="S153" s="0" t="n">
        <v>-0.002667</v>
      </c>
      <c r="T153" s="0" t="n">
        <v>0.019179</v>
      </c>
      <c r="U153" s="0" t="n">
        <v>-0.020979</v>
      </c>
      <c r="V153" s="0" t="n">
        <v>0.005866</v>
      </c>
      <c r="W153" s="0" t="n">
        <v>0.005126</v>
      </c>
      <c r="X153" s="0" t="n">
        <v>-0.021524</v>
      </c>
      <c r="Y153" s="0" t="n">
        <v>-0.003114</v>
      </c>
      <c r="Z153" s="0" t="n">
        <v>-0.020468</v>
      </c>
      <c r="AA153" s="0" t="n">
        <v>0.013766</v>
      </c>
      <c r="AB153" s="0" t="n">
        <v>-0.006561</v>
      </c>
      <c r="AC153" s="0" t="n">
        <v>-0.011806</v>
      </c>
      <c r="AD153" s="0" t="n">
        <v>-0.009367</v>
      </c>
      <c r="AE153" s="0" t="n">
        <v>-0.003391</v>
      </c>
      <c r="AF153" s="0" t="n">
        <v>-0.009033</v>
      </c>
      <c r="AG153" s="0" t="n">
        <v>0.009149</v>
      </c>
      <c r="AH153" s="0" t="n">
        <v>-0.00019</v>
      </c>
      <c r="AI153" s="0" t="n">
        <v>-0.003817</v>
      </c>
      <c r="AJ153" s="0" t="n">
        <v>-0.033855</v>
      </c>
      <c r="AK153" s="0" t="n">
        <v>0.02828</v>
      </c>
      <c r="AL153" s="0" t="n">
        <v>-0.003469</v>
      </c>
      <c r="AM153" s="0" t="n">
        <v>0.003412</v>
      </c>
      <c r="AN153" s="0" t="n">
        <v>0.011223</v>
      </c>
      <c r="AO153" s="0" t="n">
        <v>-0.003502</v>
      </c>
      <c r="AP153" s="0" t="n">
        <v>-0.016285</v>
      </c>
      <c r="AQ153" s="0" t="n">
        <v>-0.025679</v>
      </c>
      <c r="AR153" s="0" t="n">
        <v>0.001943</v>
      </c>
      <c r="AS153" s="0" t="n">
        <v>-0.002807</v>
      </c>
      <c r="AT153" s="0" t="n">
        <v>0.015233</v>
      </c>
      <c r="AU153" s="0" t="n">
        <v>0.001856</v>
      </c>
      <c r="AV153" s="0" t="n">
        <v>0.003855</v>
      </c>
      <c r="AW153" s="0" t="n">
        <v>-0.003237</v>
      </c>
      <c r="AX153" s="0" t="n">
        <v>0.007037</v>
      </c>
      <c r="AY153" s="0" t="n">
        <v>-0.011965</v>
      </c>
      <c r="AZ153" s="0" t="n">
        <v>-0.002291</v>
      </c>
      <c r="BA153" s="0" t="n">
        <v>-0.0126</v>
      </c>
      <c r="BB153" s="0" t="n">
        <v>-0.005363</v>
      </c>
      <c r="BC153" s="0" t="n">
        <v>-0.016505</v>
      </c>
      <c r="BD153" s="0" t="n">
        <v>0.019679</v>
      </c>
      <c r="BE153" s="0" t="n">
        <v>0.017992</v>
      </c>
      <c r="BF153" s="0" t="n">
        <v>-0.005737</v>
      </c>
      <c r="BG153" s="0" t="n">
        <v>0.010444</v>
      </c>
      <c r="BH153" s="0" t="n">
        <v>-0.021004</v>
      </c>
      <c r="BI153" s="0" t="n">
        <v>0.002116</v>
      </c>
      <c r="BJ153" s="0" t="n">
        <v>0.022025</v>
      </c>
      <c r="BK153" s="0" t="n">
        <v>0.00156</v>
      </c>
      <c r="BL153" s="0" t="n">
        <v>-0.003174</v>
      </c>
      <c r="BM153" s="0" t="n">
        <v>-0.003214</v>
      </c>
      <c r="BN153" s="0" t="n">
        <v>0.004455</v>
      </c>
      <c r="BO153" s="0" t="n">
        <v>0.008939</v>
      </c>
      <c r="BP153" s="0" t="n">
        <v>0.019039</v>
      </c>
      <c r="BQ153" s="0" t="n">
        <v>3.7E-005</v>
      </c>
      <c r="BR153" s="0" t="n">
        <v>-0.01822</v>
      </c>
      <c r="BS153" s="0" t="n">
        <v>0.024347</v>
      </c>
      <c r="BT153" s="0" t="n">
        <v>-0.004097</v>
      </c>
      <c r="BU153" s="0" t="n">
        <v>-0.00409</v>
      </c>
      <c r="BV153" s="0" t="n">
        <v>-0.009776</v>
      </c>
      <c r="BW153" s="0" t="n">
        <v>-0.011606</v>
      </c>
      <c r="BX153" s="0" t="n">
        <v>-0.008662</v>
      </c>
      <c r="BY153" s="0" t="n">
        <v>0.003918</v>
      </c>
      <c r="BZ153" s="0" t="n">
        <v>0.003027</v>
      </c>
      <c r="CA153" s="0" t="n">
        <v>0.021205</v>
      </c>
      <c r="CB153" s="0" t="n">
        <v>0.005358</v>
      </c>
      <c r="CC153" s="0" t="n">
        <v>-0.009651</v>
      </c>
      <c r="CD153" s="0" t="n">
        <v>-0.009275</v>
      </c>
      <c r="CE153" s="0" t="n">
        <v>0.013072</v>
      </c>
      <c r="CF153" s="0" t="n">
        <v>-0.008088</v>
      </c>
      <c r="CG153" s="0" t="n">
        <v>0.002861</v>
      </c>
      <c r="CH153" s="0" t="n">
        <v>0.011263</v>
      </c>
      <c r="CI153" s="0" t="n">
        <v>-0.00646</v>
      </c>
      <c r="CJ153" s="0" t="n">
        <v>0.007177</v>
      </c>
      <c r="CK153" s="0" t="n">
        <v>0.019774</v>
      </c>
      <c r="CL153" s="0" t="n">
        <v>0.024132</v>
      </c>
      <c r="CM153" s="0" t="n">
        <v>0.016917</v>
      </c>
      <c r="CN153" s="0" t="n">
        <v>0.023844</v>
      </c>
      <c r="CO153" s="0" t="n">
        <v>-0.005284</v>
      </c>
      <c r="CP153" s="0" t="n">
        <v>-0.001506</v>
      </c>
      <c r="CQ153" s="0" t="n">
        <v>0.01714</v>
      </c>
      <c r="CR153" s="0" t="n">
        <v>0.005584</v>
      </c>
      <c r="CS153" s="0" t="n">
        <v>0.029091</v>
      </c>
      <c r="CT153" s="0" t="n">
        <v>0.019645</v>
      </c>
      <c r="CU153" s="0" t="n">
        <v>0.016524</v>
      </c>
      <c r="CV153" s="0" t="n">
        <v>-0.003458</v>
      </c>
      <c r="CW153" s="0" t="n">
        <v>-0.038328</v>
      </c>
      <c r="CX153" s="0" t="n">
        <v>0.008272</v>
      </c>
      <c r="CY153" s="0" t="n">
        <v>0.008171</v>
      </c>
      <c r="CZ153" s="0" t="n">
        <v>-0.007809</v>
      </c>
      <c r="DA153" s="0" t="n">
        <v>0.011927</v>
      </c>
      <c r="DB153" s="0" t="n">
        <v>-9.9E-005</v>
      </c>
      <c r="DC153" s="0" t="n">
        <v>-0.008967</v>
      </c>
      <c r="DD153" s="0" t="n">
        <v>0.006366</v>
      </c>
      <c r="DE153" s="0" t="n">
        <v>0.003847</v>
      </c>
      <c r="DF153" s="0" t="n">
        <v>0.003553</v>
      </c>
      <c r="DG153" s="0" t="n">
        <v>0.007036</v>
      </c>
      <c r="DH153" s="0" t="n">
        <v>0.010993</v>
      </c>
      <c r="DI153" s="0" t="n">
        <v>0.006514</v>
      </c>
      <c r="DJ153" s="0" t="n">
        <v>0.010751</v>
      </c>
      <c r="DK153" s="0" t="n">
        <v>-0.005524</v>
      </c>
      <c r="DL153" s="0" t="n">
        <v>-0.007404</v>
      </c>
      <c r="DM153" s="0" t="n">
        <v>-0.006939</v>
      </c>
      <c r="DN153" s="0" t="n">
        <v>-0.02322</v>
      </c>
      <c r="DO153" s="0" t="n">
        <v>-0.00513</v>
      </c>
      <c r="DP153" s="0" t="n">
        <v>0.006498</v>
      </c>
      <c r="DQ153" s="0" t="n">
        <v>0.017887</v>
      </c>
      <c r="DR153" s="0" t="n">
        <v>0.001309</v>
      </c>
      <c r="DS153" s="0" t="n">
        <v>-0.003547</v>
      </c>
      <c r="DT153" s="0" t="n">
        <v>-0.015113</v>
      </c>
      <c r="DU153" s="0" t="n">
        <v>-0.005072</v>
      </c>
      <c r="DV153" s="0" t="n">
        <v>0.021878</v>
      </c>
      <c r="DW153" s="0" t="n">
        <v>0.012716</v>
      </c>
      <c r="DX153" s="0" t="n">
        <v>0.011036</v>
      </c>
      <c r="DY153" s="0" t="n">
        <v>-0.000382</v>
      </c>
      <c r="DZ153" s="0" t="n">
        <v>-0.011073</v>
      </c>
      <c r="EA153" s="0" t="n">
        <v>-0.014428</v>
      </c>
      <c r="EB153" s="0" t="n">
        <v>0.020134</v>
      </c>
      <c r="EC153" s="0" t="n">
        <v>0.006885</v>
      </c>
      <c r="ED153" s="0" t="n">
        <v>0.012316</v>
      </c>
      <c r="EE153" s="0" t="n">
        <v>0.006691</v>
      </c>
      <c r="EF153" s="0" t="n">
        <v>-0.034756</v>
      </c>
      <c r="EG153" s="0" t="n">
        <v>0.025885</v>
      </c>
      <c r="EH153" s="0" t="n">
        <v>-0.01221</v>
      </c>
      <c r="EI153" s="0" t="n">
        <v>0.014113</v>
      </c>
      <c r="EJ153" s="0" t="n">
        <v>0.00818</v>
      </c>
      <c r="EK153" s="0" t="n">
        <v>0.014956</v>
      </c>
      <c r="EL153" s="0" t="n">
        <v>-0.021983</v>
      </c>
      <c r="EM153" s="0" t="n">
        <v>-0.006348</v>
      </c>
      <c r="EN153" s="0" t="n">
        <v>-0.017185</v>
      </c>
      <c r="EO153" s="0" t="n">
        <v>-0.000369</v>
      </c>
      <c r="EP153" s="0" t="n">
        <v>0.00046</v>
      </c>
      <c r="EQ153" s="0" t="n">
        <v>0.02139</v>
      </c>
      <c r="ER153" s="0" t="n">
        <v>0.016641</v>
      </c>
      <c r="ES153" s="0" t="n">
        <v>0.007816</v>
      </c>
      <c r="ET153" s="0" t="n">
        <v>0.002168</v>
      </c>
      <c r="EU153" s="0" t="n">
        <v>0.013206</v>
      </c>
      <c r="EV153" s="0" t="n">
        <v>0.010754</v>
      </c>
    </row>
    <row r="154" customFormat="false" ht="15" hidden="false" customHeight="false" outlineLevel="0" collapsed="false">
      <c r="A154" s="0" t="s">
        <v>6649</v>
      </c>
      <c r="B154" s="0" t="n">
        <v>0.007487</v>
      </c>
      <c r="C154" s="0" t="n">
        <v>-0.000999</v>
      </c>
      <c r="D154" s="0" t="n">
        <v>0.00339</v>
      </c>
      <c r="E154" s="0" t="n">
        <v>-0.001</v>
      </c>
      <c r="F154" s="0" t="n">
        <v>0.033415</v>
      </c>
      <c r="G154" s="0" t="n">
        <v>-0.008814</v>
      </c>
      <c r="H154" s="0" t="n">
        <v>-0.006453</v>
      </c>
      <c r="I154" s="0" t="n">
        <v>-0.003388</v>
      </c>
      <c r="J154" s="0" t="n">
        <v>-0.006304</v>
      </c>
      <c r="K154" s="0" t="n">
        <v>-0.002599</v>
      </c>
      <c r="L154" s="0" t="n">
        <v>-0.039341</v>
      </c>
      <c r="M154" s="0" t="n">
        <v>0.003552</v>
      </c>
      <c r="N154" s="0" t="n">
        <v>0.005491</v>
      </c>
      <c r="O154" s="0" t="n">
        <v>-0.008367</v>
      </c>
      <c r="P154" s="0" t="n">
        <v>-0.004825</v>
      </c>
      <c r="Q154" s="0" t="n">
        <v>7E-005</v>
      </c>
      <c r="R154" s="0" t="n">
        <v>-0.00981</v>
      </c>
      <c r="S154" s="0" t="n">
        <v>-0.013919</v>
      </c>
      <c r="T154" s="0" t="n">
        <v>0.010002</v>
      </c>
      <c r="U154" s="0" t="n">
        <v>-0.010807</v>
      </c>
      <c r="V154" s="0" t="n">
        <v>-0.015955</v>
      </c>
      <c r="W154" s="0" t="n">
        <v>-0.009483</v>
      </c>
      <c r="X154" s="0" t="n">
        <v>0.012517</v>
      </c>
      <c r="Y154" s="0" t="n">
        <v>0.001459</v>
      </c>
      <c r="Z154" s="0" t="n">
        <v>0.004679</v>
      </c>
      <c r="AA154" s="0" t="n">
        <v>0.002128</v>
      </c>
      <c r="AB154" s="0" t="n">
        <v>-0.008094</v>
      </c>
      <c r="AC154" s="0" t="n">
        <v>0.021118</v>
      </c>
      <c r="AD154" s="0" t="n">
        <v>0.005211</v>
      </c>
      <c r="AE154" s="0" t="n">
        <v>-0.024392</v>
      </c>
      <c r="AF154" s="0" t="n">
        <v>-0.002192</v>
      </c>
      <c r="AG154" s="0" t="n">
        <v>-0.012713</v>
      </c>
      <c r="AH154" s="0" t="n">
        <v>0.01756</v>
      </c>
      <c r="AI154" s="0" t="n">
        <v>0.010955</v>
      </c>
      <c r="AJ154" s="0" t="n">
        <v>0.003024</v>
      </c>
      <c r="AK154" s="0" t="n">
        <v>0.02099</v>
      </c>
      <c r="AL154" s="0" t="n">
        <v>-0.004364</v>
      </c>
      <c r="AM154" s="0" t="n">
        <v>-0.001701</v>
      </c>
      <c r="AN154" s="0" t="n">
        <v>-0.006636</v>
      </c>
      <c r="AO154" s="0" t="n">
        <v>-0.005437</v>
      </c>
      <c r="AP154" s="0" t="n">
        <v>0.0021</v>
      </c>
      <c r="AQ154" s="0" t="n">
        <v>-0.004994</v>
      </c>
      <c r="AR154" s="0" t="n">
        <v>0.01815</v>
      </c>
      <c r="AS154" s="0" t="n">
        <v>-0.001409</v>
      </c>
      <c r="AT154" s="0" t="n">
        <v>-0.009204</v>
      </c>
      <c r="AU154" s="0" t="n">
        <v>0.015254</v>
      </c>
      <c r="AV154" s="0" t="n">
        <v>-0.006077</v>
      </c>
      <c r="AW154" s="0" t="n">
        <v>0.013428</v>
      </c>
      <c r="AX154" s="0" t="n">
        <v>-0.006783</v>
      </c>
      <c r="AY154" s="0" t="n">
        <v>-0.008016</v>
      </c>
      <c r="AZ154" s="0" t="n">
        <v>-0.00133</v>
      </c>
      <c r="BA154" s="0" t="n">
        <v>-0.000601</v>
      </c>
      <c r="BB154" s="0" t="n">
        <v>-0.001566</v>
      </c>
      <c r="BC154" s="0" t="n">
        <v>-0.004808</v>
      </c>
      <c r="BD154" s="0" t="n">
        <v>0.003345</v>
      </c>
      <c r="BE154" s="0" t="n">
        <v>-0.02238</v>
      </c>
      <c r="BF154" s="0" t="n">
        <v>-0.017768</v>
      </c>
      <c r="BG154" s="0" t="n">
        <v>-0.007725</v>
      </c>
      <c r="BH154" s="0" t="n">
        <v>-0.000807</v>
      </c>
      <c r="BI154" s="0" t="n">
        <v>0.012189</v>
      </c>
      <c r="BJ154" s="0" t="n">
        <v>-0.002755</v>
      </c>
      <c r="BK154" s="0" t="n">
        <v>-0.000856</v>
      </c>
      <c r="BL154" s="0" t="n">
        <v>-0.006531</v>
      </c>
      <c r="BM154" s="0" t="n">
        <v>-0.033906</v>
      </c>
      <c r="BN154" s="0" t="n">
        <v>-0.018847</v>
      </c>
      <c r="BO154" s="0" t="n">
        <v>-0.004791</v>
      </c>
      <c r="BP154" s="0" t="n">
        <v>0.002705</v>
      </c>
      <c r="BQ154" s="0" t="n">
        <v>-0.013772</v>
      </c>
      <c r="BR154" s="0" t="n">
        <v>-0.002016</v>
      </c>
      <c r="BS154" s="0" t="n">
        <v>-0.00564</v>
      </c>
      <c r="BT154" s="0" t="n">
        <v>-0.004674</v>
      </c>
      <c r="BU154" s="0" t="n">
        <v>-0.00513</v>
      </c>
      <c r="BV154" s="0" t="n">
        <v>0.004922</v>
      </c>
      <c r="BW154" s="0" t="n">
        <v>-0.015337</v>
      </c>
      <c r="BX154" s="0" t="n">
        <v>-0.02368</v>
      </c>
      <c r="BY154" s="0" t="n">
        <v>0.001245</v>
      </c>
      <c r="BZ154" s="0" t="n">
        <v>-0.010987</v>
      </c>
      <c r="CA154" s="0" t="n">
        <v>-0.011259</v>
      </c>
      <c r="CB154" s="0" t="n">
        <v>0.008209</v>
      </c>
      <c r="CC154" s="0" t="n">
        <v>-0.01872</v>
      </c>
      <c r="CD154" s="0" t="n">
        <v>-0.005212</v>
      </c>
      <c r="CE154" s="0" t="n">
        <v>-0.006984</v>
      </c>
      <c r="CF154" s="0" t="n">
        <v>-0.013728</v>
      </c>
      <c r="CG154" s="0" t="n">
        <v>0.016653</v>
      </c>
      <c r="CH154" s="0" t="n">
        <v>0.004903</v>
      </c>
      <c r="CI154" s="0" t="n">
        <v>-0.004612</v>
      </c>
      <c r="CJ154" s="0" t="n">
        <v>0.013662</v>
      </c>
      <c r="CK154" s="0" t="n">
        <v>0.002748</v>
      </c>
      <c r="CL154" s="0" t="n">
        <v>-0.004718</v>
      </c>
      <c r="CM154" s="0" t="n">
        <v>0.005288</v>
      </c>
      <c r="CN154" s="0" t="n">
        <v>-0.010018</v>
      </c>
      <c r="CO154" s="0" t="n">
        <v>-0.010174</v>
      </c>
      <c r="CP154" s="0" t="n">
        <v>-0.001015</v>
      </c>
      <c r="CQ154" s="0" t="n">
        <v>-0.011597</v>
      </c>
      <c r="CR154" s="0" t="n">
        <v>0.00692</v>
      </c>
      <c r="CS154" s="0" t="n">
        <v>-0.031013</v>
      </c>
      <c r="CT154" s="0" t="n">
        <v>-0.011525</v>
      </c>
      <c r="CU154" s="0" t="n">
        <v>-0.026518</v>
      </c>
      <c r="CV154" s="0" t="n">
        <v>-0.006766</v>
      </c>
      <c r="CW154" s="0" t="n">
        <v>0.016081</v>
      </c>
      <c r="CX154" s="0" t="n">
        <v>-0.009655</v>
      </c>
      <c r="CY154" s="0" t="n">
        <v>0.002127</v>
      </c>
      <c r="CZ154" s="0" t="n">
        <v>0.017176</v>
      </c>
      <c r="DA154" s="0" t="n">
        <v>-0.002536</v>
      </c>
      <c r="DB154" s="0" t="n">
        <v>0.013793</v>
      </c>
      <c r="DC154" s="0" t="n">
        <v>0.006268</v>
      </c>
      <c r="DD154" s="0" t="n">
        <v>-0.004739</v>
      </c>
      <c r="DE154" s="0" t="n">
        <v>-0.012438</v>
      </c>
      <c r="DF154" s="0" t="n">
        <v>-0.016841</v>
      </c>
      <c r="DG154" s="0" t="n">
        <v>-0.026252</v>
      </c>
      <c r="DH154" s="0" t="n">
        <v>-0.030895</v>
      </c>
      <c r="DI154" s="0" t="n">
        <v>-0.005155</v>
      </c>
      <c r="DJ154" s="0" t="n">
        <v>-0.001815</v>
      </c>
      <c r="DK154" s="0" t="n">
        <v>0.016785</v>
      </c>
      <c r="DL154" s="0" t="n">
        <v>-0.020345</v>
      </c>
      <c r="DM154" s="0" t="n">
        <v>-0.016992</v>
      </c>
      <c r="DN154" s="0" t="n">
        <v>-0.010838</v>
      </c>
      <c r="DO154" s="0" t="n">
        <v>-0.004878</v>
      </c>
      <c r="DP154" s="0" t="n">
        <v>0.010061</v>
      </c>
      <c r="DQ154" s="0" t="n">
        <v>-0.009893</v>
      </c>
      <c r="DR154" s="0" t="n">
        <v>-0.019766</v>
      </c>
      <c r="DS154" s="0" t="n">
        <v>-0.019773</v>
      </c>
      <c r="DT154" s="0" t="n">
        <v>0.475222</v>
      </c>
      <c r="DU154" s="0" t="n">
        <v>0.005238</v>
      </c>
      <c r="DV154" s="0" t="n">
        <v>-0.013728</v>
      </c>
      <c r="DW154" s="0" t="n">
        <v>0.001222</v>
      </c>
      <c r="DX154" s="0" t="n">
        <v>0.00931</v>
      </c>
      <c r="DY154" s="0" t="n">
        <v>0.001788</v>
      </c>
      <c r="DZ154" s="0" t="n">
        <v>-0.00205</v>
      </c>
      <c r="EA154" s="0" t="n">
        <v>-0.008034</v>
      </c>
      <c r="EB154" s="0" t="n">
        <v>0.000266</v>
      </c>
      <c r="EC154" s="0" t="n">
        <v>0.018455</v>
      </c>
      <c r="ED154" s="0" t="n">
        <v>0.005289</v>
      </c>
      <c r="EE154" s="0" t="n">
        <v>0.001502</v>
      </c>
      <c r="EF154" s="0" t="n">
        <v>-0.006656</v>
      </c>
      <c r="EG154" s="0" t="n">
        <v>-0.020452</v>
      </c>
      <c r="EH154" s="0" t="n">
        <v>0.036356</v>
      </c>
      <c r="EI154" s="0" t="n">
        <v>-0.00498</v>
      </c>
      <c r="EJ154" s="0" t="n">
        <v>7.8E-005</v>
      </c>
      <c r="EK154" s="0" t="n">
        <v>0.002748</v>
      </c>
      <c r="EL154" s="0" t="n">
        <v>0.016902</v>
      </c>
      <c r="EM154" s="0" t="n">
        <v>0.001796</v>
      </c>
      <c r="EN154" s="0" t="n">
        <v>0.010262</v>
      </c>
      <c r="EO154" s="0" t="n">
        <v>-0.01147</v>
      </c>
      <c r="EP154" s="0" t="n">
        <v>0.017008</v>
      </c>
      <c r="EQ154" s="0" t="n">
        <v>0.016706</v>
      </c>
      <c r="ER154" s="0" t="n">
        <v>0.01766</v>
      </c>
      <c r="ES154" s="0" t="n">
        <v>-0.010739</v>
      </c>
      <c r="ET154" s="0" t="n">
        <v>0.011816</v>
      </c>
      <c r="EU154" s="0" t="n">
        <v>-0.007032</v>
      </c>
      <c r="EV154" s="0" t="n">
        <v>-0.002159</v>
      </c>
      <c r="EW154" s="0" t="n">
        <v>-0.017043</v>
      </c>
    </row>
    <row r="155" customFormat="false" ht="15" hidden="false" customHeight="false" outlineLevel="0" collapsed="false">
      <c r="A155" s="0" t="s">
        <v>6650</v>
      </c>
      <c r="B155" s="0" t="n">
        <v>0.018228</v>
      </c>
      <c r="C155" s="0" t="n">
        <v>0.00147</v>
      </c>
      <c r="D155" s="0" t="n">
        <v>-0.002109</v>
      </c>
      <c r="E155" s="0" t="n">
        <v>-0.014156</v>
      </c>
      <c r="F155" s="0" t="n">
        <v>0.004576</v>
      </c>
      <c r="G155" s="0" t="n">
        <v>0.004102</v>
      </c>
      <c r="H155" s="0" t="n">
        <v>0.006093</v>
      </c>
      <c r="I155" s="0" t="n">
        <v>0.007204</v>
      </c>
      <c r="J155" s="0" t="n">
        <v>-0.01849</v>
      </c>
      <c r="K155" s="0" t="n">
        <v>0.012049</v>
      </c>
      <c r="L155" s="0" t="n">
        <v>0.000323</v>
      </c>
      <c r="M155" s="0" t="n">
        <v>0.019231</v>
      </c>
      <c r="N155" s="0" t="n">
        <v>-0.023656</v>
      </c>
      <c r="O155" s="0" t="n">
        <v>0.018113</v>
      </c>
      <c r="P155" s="0" t="n">
        <v>-0.008814</v>
      </c>
      <c r="Q155" s="0" t="n">
        <v>-0.012868</v>
      </c>
      <c r="R155" s="0" t="n">
        <v>-0.007868</v>
      </c>
      <c r="S155" s="0" t="n">
        <v>0.013925</v>
      </c>
      <c r="T155" s="0" t="n">
        <v>0.004645</v>
      </c>
      <c r="U155" s="0" t="n">
        <v>0.003674</v>
      </c>
      <c r="V155" s="0" t="n">
        <v>-0.002252</v>
      </c>
      <c r="W155" s="0" t="n">
        <v>-0.010517</v>
      </c>
      <c r="X155" s="0" t="n">
        <v>-0.025846</v>
      </c>
      <c r="Y155" s="0" t="n">
        <v>-0.001279</v>
      </c>
      <c r="Z155" s="0" t="n">
        <v>0.007948</v>
      </c>
      <c r="AA155" s="0" t="n">
        <v>-0.001598</v>
      </c>
      <c r="AB155" s="0" t="n">
        <v>-0.003114</v>
      </c>
      <c r="AC155" s="0" t="n">
        <v>0.009792</v>
      </c>
      <c r="AD155" s="0" t="n">
        <v>-0.007955</v>
      </c>
      <c r="AE155" s="0" t="n">
        <v>0.004649</v>
      </c>
      <c r="AF155" s="0" t="n">
        <v>-0.000748</v>
      </c>
      <c r="AG155" s="0" t="n">
        <v>-0.019185</v>
      </c>
      <c r="AH155" s="0" t="n">
        <v>-0.021578</v>
      </c>
      <c r="AI155" s="0" t="n">
        <v>-0.009752</v>
      </c>
      <c r="AJ155" s="0" t="n">
        <v>-0.003289</v>
      </c>
      <c r="AK155" s="0" t="n">
        <v>0.043833</v>
      </c>
      <c r="AL155" s="0" t="n">
        <v>0.000223</v>
      </c>
      <c r="AM155" s="0" t="n">
        <v>0.010378</v>
      </c>
      <c r="AN155" s="0" t="n">
        <v>0.00461</v>
      </c>
      <c r="AO155" s="0" t="n">
        <v>0.007604</v>
      </c>
      <c r="AP155" s="0" t="n">
        <v>-0.01875</v>
      </c>
      <c r="AQ155" s="0" t="n">
        <v>0.013535</v>
      </c>
      <c r="AR155" s="0" t="n">
        <v>0.012601</v>
      </c>
      <c r="AS155" s="0" t="n">
        <v>-0.009572</v>
      </c>
      <c r="AT155" s="0" t="n">
        <v>0.011448</v>
      </c>
      <c r="AU155" s="0" t="n">
        <v>-0.00784</v>
      </c>
      <c r="AV155" s="0" t="n">
        <v>-0.01801</v>
      </c>
      <c r="AW155" s="0" t="n">
        <v>0.011205</v>
      </c>
      <c r="AX155" s="0" t="n">
        <v>0.005892</v>
      </c>
      <c r="AY155" s="0" t="n">
        <v>0.013275</v>
      </c>
      <c r="AZ155" s="0" t="n">
        <v>-0.019805</v>
      </c>
      <c r="BA155" s="0" t="n">
        <v>0.004527</v>
      </c>
      <c r="BB155" s="0" t="n">
        <v>0.006684</v>
      </c>
      <c r="BC155" s="0" t="n">
        <v>0.008651</v>
      </c>
      <c r="BD155" s="0" t="n">
        <v>0.014055</v>
      </c>
      <c r="BE155" s="0" t="n">
        <v>0.005315</v>
      </c>
      <c r="BF155" s="0" t="n">
        <v>0.007092</v>
      </c>
      <c r="BG155" s="0" t="n">
        <v>0.019053</v>
      </c>
      <c r="BH155" s="0" t="n">
        <v>-0.006465</v>
      </c>
      <c r="BI155" s="0" t="n">
        <v>-0.012049</v>
      </c>
      <c r="BJ155" s="0" t="n">
        <v>0.010423</v>
      </c>
      <c r="BK155" s="0" t="n">
        <v>-0.002518</v>
      </c>
      <c r="BL155" s="0" t="n">
        <v>-0.006714</v>
      </c>
      <c r="BM155" s="0" t="n">
        <v>-0.022048</v>
      </c>
      <c r="BN155" s="0" t="n">
        <v>-0.016529</v>
      </c>
      <c r="BO155" s="0" t="n">
        <v>-0.007438</v>
      </c>
      <c r="BP155" s="0" t="n">
        <v>-0.00869</v>
      </c>
      <c r="BQ155" s="0" t="n">
        <v>-0.000664</v>
      </c>
      <c r="BR155" s="0" t="n">
        <v>0.012346</v>
      </c>
      <c r="BS155" s="0" t="n">
        <v>0.001175</v>
      </c>
      <c r="BT155" s="0" t="n">
        <v>0.002331</v>
      </c>
      <c r="BU155" s="0" t="n">
        <v>-0.008722</v>
      </c>
      <c r="BV155" s="0" t="n">
        <v>-0.011216</v>
      </c>
      <c r="BW155" s="0" t="n">
        <v>0.003129</v>
      </c>
      <c r="BX155" s="0" t="n">
        <v>0.00661</v>
      </c>
      <c r="BY155" s="0" t="n">
        <v>0.013033</v>
      </c>
      <c r="BZ155" s="0" t="n">
        <v>0.00027</v>
      </c>
      <c r="CA155" s="0" t="n">
        <v>0.018843</v>
      </c>
      <c r="CB155" s="0" t="n">
        <v>-0.015919</v>
      </c>
      <c r="CC155" s="0" t="n">
        <v>-0.000776</v>
      </c>
      <c r="CD155" s="0" t="n">
        <v>-0.006537</v>
      </c>
      <c r="CE155" s="0" t="n">
        <v>-0.000963</v>
      </c>
      <c r="CF155" s="0" t="n">
        <v>-0.006253</v>
      </c>
      <c r="CG155" s="0" t="n">
        <v>-0.006267</v>
      </c>
      <c r="CH155" s="0" t="n">
        <v>-0.010297</v>
      </c>
      <c r="CI155" s="0" t="n">
        <v>-0.020407</v>
      </c>
      <c r="CJ155" s="0" t="n">
        <v>0.010917</v>
      </c>
      <c r="CK155" s="0" t="n">
        <v>-0.013698</v>
      </c>
      <c r="CL155" s="0" t="n">
        <v>-0.012027</v>
      </c>
      <c r="CM155" s="0" t="n">
        <v>-0.02509</v>
      </c>
      <c r="CN155" s="0" t="n">
        <v>0.015568</v>
      </c>
      <c r="CO155" s="0" t="n">
        <v>-0.004303</v>
      </c>
      <c r="CP155" s="0" t="n">
        <v>-0.00456</v>
      </c>
      <c r="CQ155" s="0" t="n">
        <v>0.012818</v>
      </c>
      <c r="CR155" s="0" t="n">
        <v>0.017094</v>
      </c>
      <c r="CS155" s="0" t="n">
        <v>-0.012317</v>
      </c>
      <c r="CT155" s="0" t="n">
        <v>0.011513</v>
      </c>
      <c r="CU155" s="0" t="n">
        <v>0.012198</v>
      </c>
      <c r="CV155" s="0" t="n">
        <v>-0.012079</v>
      </c>
      <c r="CW155" s="0" t="n">
        <v>0.010295</v>
      </c>
      <c r="CX155" s="0" t="n">
        <v>0.024912</v>
      </c>
      <c r="CY155" s="0" t="n">
        <v>-0.015256</v>
      </c>
      <c r="CZ155" s="0" t="n">
        <v>-5.2E-005</v>
      </c>
      <c r="DA155" s="0" t="n">
        <v>0.008925</v>
      </c>
      <c r="DB155" s="0" t="n">
        <v>-0.007108</v>
      </c>
      <c r="DC155" s="0" t="n">
        <v>0.015687</v>
      </c>
      <c r="DD155" s="0" t="n">
        <v>0.005949</v>
      </c>
      <c r="DE155" s="0" t="n">
        <v>0.009151</v>
      </c>
      <c r="DF155" s="0" t="n">
        <v>0.020144</v>
      </c>
      <c r="DG155" s="0" t="n">
        <v>-0.010185</v>
      </c>
      <c r="DH155" s="0" t="n">
        <v>-0.015366</v>
      </c>
      <c r="DI155" s="0" t="n">
        <v>-0.020675</v>
      </c>
      <c r="DJ155" s="0" t="n">
        <v>0.018791</v>
      </c>
      <c r="DK155" s="0" t="n">
        <v>0.014341</v>
      </c>
      <c r="DL155" s="0" t="n">
        <v>-0.016472</v>
      </c>
      <c r="DM155" s="0" t="n">
        <v>0.00428</v>
      </c>
      <c r="DN155" s="0" t="n">
        <v>-0.005398</v>
      </c>
      <c r="DO155" s="0" t="n">
        <v>0.003723</v>
      </c>
      <c r="DP155" s="0" t="n">
        <v>-0.007215</v>
      </c>
      <c r="DQ155" s="0" t="n">
        <v>0.010072</v>
      </c>
      <c r="DR155" s="0" t="n">
        <v>-0.013273</v>
      </c>
      <c r="DS155" s="0" t="n">
        <v>0.005214</v>
      </c>
      <c r="DT155" s="0" t="n">
        <v>-0.020214</v>
      </c>
      <c r="DU155" s="0" t="n">
        <v>0.007806</v>
      </c>
      <c r="DV155" s="0" t="n">
        <v>-0.002732</v>
      </c>
      <c r="DW155" s="0" t="n">
        <v>0.011619</v>
      </c>
      <c r="DX155" s="0" t="n">
        <v>-0.006723</v>
      </c>
      <c r="DY155" s="0" t="n">
        <v>-0.002885</v>
      </c>
      <c r="DZ155" s="0" t="n">
        <v>0.031903</v>
      </c>
      <c r="EA155" s="0" t="n">
        <v>-0.006737</v>
      </c>
      <c r="EB155" s="0" t="n">
        <v>-0.007592</v>
      </c>
      <c r="EC155" s="0" t="n">
        <v>-0.003733</v>
      </c>
      <c r="ED155" s="0" t="n">
        <v>-0.001973</v>
      </c>
      <c r="EE155" s="0" t="n">
        <v>0.015513</v>
      </c>
      <c r="EF155" s="0" t="n">
        <v>-0.002288</v>
      </c>
      <c r="EG155" s="0" t="n">
        <v>0.022638</v>
      </c>
      <c r="EH155" s="0" t="n">
        <v>0.014104</v>
      </c>
      <c r="EI155" s="0" t="n">
        <v>-0.008483</v>
      </c>
      <c r="EJ155" s="0" t="n">
        <v>0.01622</v>
      </c>
      <c r="EK155" s="0" t="n">
        <v>0.011954</v>
      </c>
      <c r="EL155" s="0" t="n">
        <v>0.003501</v>
      </c>
      <c r="EM155" s="0" t="n">
        <v>0.048873</v>
      </c>
      <c r="EN155" s="0" t="n">
        <v>0.017192</v>
      </c>
      <c r="EO155" s="0" t="n">
        <v>0.008602</v>
      </c>
      <c r="EP155" s="0" t="n">
        <v>-0.009285</v>
      </c>
      <c r="EQ155" s="0" t="n">
        <v>0.005243</v>
      </c>
      <c r="ER155" s="0" t="n">
        <v>-0.007865</v>
      </c>
      <c r="ES155" s="0" t="n">
        <v>0.001221</v>
      </c>
      <c r="ET155" s="0" t="n">
        <v>0.011173</v>
      </c>
      <c r="EU155" s="0" t="n">
        <v>-0.005628</v>
      </c>
      <c r="EV155" s="0" t="n">
        <v>-0.01238</v>
      </c>
      <c r="EW155" s="0" t="n">
        <v>0.031272</v>
      </c>
      <c r="EX155" s="0" t="n">
        <v>-0.02235</v>
      </c>
    </row>
    <row r="156" customFormat="false" ht="15" hidden="false" customHeight="false" outlineLevel="0" collapsed="false">
      <c r="A156" s="0" t="s">
        <v>6651</v>
      </c>
      <c r="B156" s="0" t="n">
        <v>-0.013752</v>
      </c>
      <c r="C156" s="0" t="n">
        <v>-0.001554</v>
      </c>
      <c r="D156" s="0" t="n">
        <v>0.019653</v>
      </c>
      <c r="E156" s="0" t="n">
        <v>-0.000998</v>
      </c>
      <c r="F156" s="0" t="n">
        <v>-0.023652</v>
      </c>
      <c r="G156" s="0" t="n">
        <v>-0.002578</v>
      </c>
      <c r="H156" s="0" t="n">
        <v>0.005815</v>
      </c>
      <c r="I156" s="0" t="n">
        <v>-0.016319</v>
      </c>
      <c r="J156" s="0" t="n">
        <v>-0.010473</v>
      </c>
      <c r="K156" s="0" t="n">
        <v>-0.005918</v>
      </c>
      <c r="L156" s="0" t="n">
        <v>-0.008262</v>
      </c>
      <c r="M156" s="0" t="n">
        <v>-0.015446</v>
      </c>
      <c r="N156" s="0" t="n">
        <v>0.009891</v>
      </c>
      <c r="O156" s="0" t="n">
        <v>0.001796</v>
      </c>
      <c r="P156" s="0" t="n">
        <v>-0.006602</v>
      </c>
      <c r="Q156" s="0" t="n">
        <v>0.005958</v>
      </c>
      <c r="R156" s="0" t="n">
        <v>0.012278</v>
      </c>
      <c r="S156" s="0" t="n">
        <v>0.001333</v>
      </c>
      <c r="T156" s="0" t="n">
        <v>0.002754</v>
      </c>
      <c r="U156" s="0" t="n">
        <v>-0.015905</v>
      </c>
      <c r="V156" s="0" t="n">
        <v>-0.026683</v>
      </c>
      <c r="W156" s="0" t="n">
        <v>-0.025811</v>
      </c>
      <c r="X156" s="0" t="n">
        <v>-0.007043</v>
      </c>
      <c r="Y156" s="0" t="n">
        <v>0.014323</v>
      </c>
      <c r="Z156" s="0" t="n">
        <v>-0.028831</v>
      </c>
      <c r="AA156" s="0" t="n">
        <v>0.004328</v>
      </c>
      <c r="AB156" s="0" t="n">
        <v>-0.011162</v>
      </c>
      <c r="AC156" s="0" t="n">
        <v>0.014107</v>
      </c>
      <c r="AD156" s="0" t="n">
        <v>-0.019947</v>
      </c>
      <c r="AE156" s="0" t="n">
        <v>0.006521</v>
      </c>
      <c r="AF156" s="0" t="n">
        <v>-0.017933</v>
      </c>
      <c r="AG156" s="0" t="n">
        <v>0.012753</v>
      </c>
      <c r="AH156" s="0" t="n">
        <v>0.019618</v>
      </c>
      <c r="AI156" s="0" t="n">
        <v>-0.020242</v>
      </c>
      <c r="AJ156" s="0" t="n">
        <v>0.014755</v>
      </c>
      <c r="AK156" s="0" t="n">
        <v>0.004367</v>
      </c>
      <c r="AL156" s="0" t="n">
        <v>-0.000545</v>
      </c>
      <c r="AM156" s="0" t="n">
        <v>0.011712</v>
      </c>
      <c r="AN156" s="0" t="n">
        <v>-0.01795</v>
      </c>
      <c r="AO156" s="0" t="n">
        <v>-0.012501</v>
      </c>
      <c r="AP156" s="0" t="n">
        <v>-0.007986</v>
      </c>
      <c r="AQ156" s="0" t="n">
        <v>0.004657</v>
      </c>
      <c r="AR156" s="0" t="n">
        <v>-0.005426</v>
      </c>
      <c r="AS156" s="0" t="n">
        <v>-0.004182</v>
      </c>
      <c r="AT156" s="0" t="n">
        <v>0.016545</v>
      </c>
      <c r="AU156" s="0" t="n">
        <v>-0.001669</v>
      </c>
      <c r="AV156" s="0" t="n">
        <v>-0.013696</v>
      </c>
      <c r="AW156" s="0" t="n">
        <v>0.008825</v>
      </c>
      <c r="AX156" s="0" t="n">
        <v>0.002437</v>
      </c>
      <c r="AY156" s="0" t="n">
        <v>-0.013878</v>
      </c>
      <c r="AZ156" s="0" t="n">
        <v>-0.005279</v>
      </c>
      <c r="BA156" s="0" t="n">
        <v>0.013959</v>
      </c>
      <c r="BB156" s="0" t="n">
        <v>-0.011039</v>
      </c>
      <c r="BC156" s="0" t="n">
        <v>-0.012565</v>
      </c>
      <c r="BD156" s="0" t="n">
        <v>-0.026211</v>
      </c>
      <c r="BE156" s="0" t="n">
        <v>0.00318</v>
      </c>
      <c r="BF156" s="0" t="n">
        <v>-0.003888</v>
      </c>
      <c r="BG156" s="0" t="n">
        <v>0.005843</v>
      </c>
      <c r="BH156" s="0" t="n">
        <v>-0.00518</v>
      </c>
      <c r="BI156" s="0" t="n">
        <v>0.017239</v>
      </c>
      <c r="BJ156" s="0" t="n">
        <v>0.002375</v>
      </c>
      <c r="BK156" s="0" t="n">
        <v>0.001797</v>
      </c>
      <c r="BL156" s="0" t="n">
        <v>0.029849</v>
      </c>
      <c r="BM156" s="0" t="n">
        <v>0.008847</v>
      </c>
      <c r="BN156" s="0" t="n">
        <v>0.005229</v>
      </c>
      <c r="BO156" s="0" t="n">
        <v>0.015144</v>
      </c>
      <c r="BP156" s="0" t="n">
        <v>0.021423</v>
      </c>
      <c r="BQ156" s="0" t="n">
        <v>-0.007304</v>
      </c>
      <c r="BR156" s="0" t="n">
        <v>0.019103</v>
      </c>
      <c r="BS156" s="0" t="n">
        <v>0.005773</v>
      </c>
      <c r="BT156" s="0" t="n">
        <v>-0.00601</v>
      </c>
      <c r="BU156" s="0" t="n">
        <v>-0.008418</v>
      </c>
      <c r="BV156" s="0" t="n">
        <v>0.004436</v>
      </c>
      <c r="BW156" s="0" t="n">
        <v>0.011743</v>
      </c>
      <c r="BX156" s="0" t="n">
        <v>0.011462</v>
      </c>
      <c r="BY156" s="0" t="n">
        <v>0.00093</v>
      </c>
      <c r="BZ156" s="0" t="n">
        <v>-0.012323</v>
      </c>
      <c r="CA156" s="0" t="n">
        <v>-0.008745</v>
      </c>
      <c r="CB156" s="0" t="n">
        <v>-0.002467</v>
      </c>
      <c r="CC156" s="0" t="n">
        <v>0.01021</v>
      </c>
      <c r="CD156" s="0" t="n">
        <v>0.014789</v>
      </c>
      <c r="CE156" s="0" t="n">
        <v>0.022984</v>
      </c>
      <c r="CF156" s="0" t="n">
        <v>0.017411</v>
      </c>
      <c r="CG156" s="0" t="n">
        <v>-0.007652</v>
      </c>
      <c r="CH156" s="0" t="n">
        <v>0.001825</v>
      </c>
      <c r="CI156" s="0" t="n">
        <v>-0.009985</v>
      </c>
      <c r="CJ156" s="0" t="n">
        <v>0.003114</v>
      </c>
      <c r="CK156" s="0" t="n">
        <v>-0.000571</v>
      </c>
      <c r="CL156" s="0" t="n">
        <v>0.001637</v>
      </c>
      <c r="CM156" s="0" t="n">
        <v>0.024613</v>
      </c>
      <c r="CN156" s="0" t="n">
        <v>0.021635</v>
      </c>
      <c r="CO156" s="0" t="n">
        <v>-0.005047</v>
      </c>
      <c r="CP156" s="0" t="n">
        <v>-0.001236</v>
      </c>
      <c r="CQ156" s="0" t="n">
        <v>0.015227</v>
      </c>
      <c r="CR156" s="0" t="n">
        <v>-9.1E-005</v>
      </c>
      <c r="CS156" s="0" t="n">
        <v>0.009441</v>
      </c>
      <c r="CT156" s="0" t="n">
        <v>2.6E-005</v>
      </c>
      <c r="CU156" s="0" t="n">
        <v>-0.017642</v>
      </c>
      <c r="CV156" s="0" t="n">
        <v>0.014516</v>
      </c>
      <c r="CW156" s="0" t="n">
        <v>-0.014741</v>
      </c>
      <c r="CX156" s="0" t="n">
        <v>-0.000628</v>
      </c>
      <c r="CY156" s="0" t="n">
        <v>0.017008</v>
      </c>
      <c r="CZ156" s="0" t="n">
        <v>-0.001659</v>
      </c>
      <c r="DA156" s="0" t="n">
        <v>0.003027</v>
      </c>
      <c r="DB156" s="0" t="n">
        <v>-0.015449</v>
      </c>
      <c r="DC156" s="0" t="n">
        <v>0.024593</v>
      </c>
      <c r="DD156" s="0" t="n">
        <v>-0.006567</v>
      </c>
      <c r="DE156" s="0" t="n">
        <v>-0.004317</v>
      </c>
      <c r="DF156" s="0" t="n">
        <v>0.017227</v>
      </c>
      <c r="DG156" s="0" t="n">
        <v>-0.012614</v>
      </c>
      <c r="DH156" s="0" t="n">
        <v>-0.014032</v>
      </c>
      <c r="DI156" s="0" t="n">
        <v>0.025562</v>
      </c>
      <c r="DJ156" s="0" t="n">
        <v>-0.028786</v>
      </c>
      <c r="DK156" s="0" t="n">
        <v>0.004388</v>
      </c>
      <c r="DL156" s="0" t="n">
        <v>0.012143</v>
      </c>
      <c r="DM156" s="0" t="n">
        <v>-0.01308</v>
      </c>
      <c r="DN156" s="0" t="n">
        <v>0.010341</v>
      </c>
      <c r="DO156" s="0" t="n">
        <v>-0.007415</v>
      </c>
      <c r="DP156" s="0" t="n">
        <v>-0.015971</v>
      </c>
      <c r="DQ156" s="0" t="n">
        <v>-0.007021</v>
      </c>
      <c r="DR156" s="0" t="n">
        <v>-0.006516</v>
      </c>
      <c r="DS156" s="0" t="n">
        <v>-0.000147</v>
      </c>
      <c r="DT156" s="0" t="n">
        <v>-0.005502</v>
      </c>
      <c r="DU156" s="0" t="n">
        <v>0.006453</v>
      </c>
      <c r="DV156" s="0" t="n">
        <v>-0.010672</v>
      </c>
      <c r="DW156" s="0" t="n">
        <v>-0.002634</v>
      </c>
      <c r="DX156" s="0" t="n">
        <v>-0.012913</v>
      </c>
      <c r="DY156" s="0" t="n">
        <v>-0.015732</v>
      </c>
      <c r="DZ156" s="0" t="n">
        <v>0.010663</v>
      </c>
      <c r="EA156" s="0" t="n">
        <v>0.004162</v>
      </c>
      <c r="EB156" s="0" t="n">
        <v>0.014459</v>
      </c>
      <c r="EC156" s="0" t="n">
        <v>0.005806</v>
      </c>
      <c r="ED156" s="0" t="n">
        <v>0.003416</v>
      </c>
      <c r="EE156" s="0" t="n">
        <v>-0.018334</v>
      </c>
      <c r="EF156" s="0" t="n">
        <v>0.000414</v>
      </c>
      <c r="EG156" s="0" t="n">
        <v>-0.022788</v>
      </c>
      <c r="EH156" s="0" t="n">
        <v>0.005226</v>
      </c>
      <c r="EI156" s="0" t="n">
        <v>0.0122</v>
      </c>
      <c r="EJ156" s="0" t="n">
        <v>-0.010933</v>
      </c>
      <c r="EK156" s="0" t="n">
        <v>-0.014368</v>
      </c>
      <c r="EL156" s="0" t="n">
        <v>0.001366</v>
      </c>
      <c r="EM156" s="0" t="n">
        <v>-0.013007</v>
      </c>
      <c r="EN156" s="0" t="n">
        <v>-0.00996</v>
      </c>
      <c r="EO156" s="0" t="n">
        <v>-0.009638</v>
      </c>
      <c r="EP156" s="0" t="n">
        <v>-0.00199</v>
      </c>
      <c r="EQ156" s="0" t="n">
        <v>0.023777</v>
      </c>
      <c r="ER156" s="0" t="n">
        <v>0.008553</v>
      </c>
      <c r="ES156" s="0" t="n">
        <v>0.003092</v>
      </c>
      <c r="ET156" s="0" t="n">
        <v>-0.002494</v>
      </c>
      <c r="EU156" s="0" t="n">
        <v>0.009143</v>
      </c>
      <c r="EV156" s="0" t="n">
        <v>0.006153</v>
      </c>
      <c r="EW156" s="0" t="n">
        <v>0.01917</v>
      </c>
      <c r="EX156" s="0" t="n">
        <v>-0.006057</v>
      </c>
      <c r="EY156" s="0" t="n">
        <v>-0.000739</v>
      </c>
    </row>
    <row r="157" customFormat="false" ht="15" hidden="false" customHeight="false" outlineLevel="0" collapsed="false">
      <c r="A157" s="0" t="s">
        <v>6652</v>
      </c>
      <c r="B157" s="0" t="n">
        <v>0.005152</v>
      </c>
      <c r="C157" s="0" t="n">
        <v>-0.00589</v>
      </c>
      <c r="D157" s="0" t="n">
        <v>-0.00628</v>
      </c>
      <c r="E157" s="0" t="n">
        <v>-0.01052</v>
      </c>
      <c r="F157" s="0" t="n">
        <v>0.009792</v>
      </c>
      <c r="G157" s="0" t="n">
        <v>-0.003476</v>
      </c>
      <c r="H157" s="0" t="n">
        <v>-0.020892</v>
      </c>
      <c r="I157" s="0" t="n">
        <v>-0.010638</v>
      </c>
      <c r="J157" s="0" t="n">
        <v>0.009226</v>
      </c>
      <c r="K157" s="0" t="n">
        <v>-0.035599</v>
      </c>
      <c r="L157" s="0" t="n">
        <v>-0.001108</v>
      </c>
      <c r="M157" s="0" t="n">
        <v>0.011329</v>
      </c>
      <c r="N157" s="0" t="n">
        <v>-0.01781</v>
      </c>
      <c r="O157" s="0" t="n">
        <v>-0.02045</v>
      </c>
      <c r="P157" s="0" t="n">
        <v>0.014445</v>
      </c>
      <c r="Q157" s="0" t="n">
        <v>0.005114</v>
      </c>
      <c r="R157" s="0" t="n">
        <v>0.010317</v>
      </c>
      <c r="S157" s="0" t="n">
        <v>-0.005423</v>
      </c>
      <c r="T157" s="0" t="n">
        <v>-0.010564</v>
      </c>
      <c r="U157" s="0" t="n">
        <v>0.013537</v>
      </c>
      <c r="V157" s="0" t="n">
        <v>0.004555</v>
      </c>
      <c r="W157" s="0" t="n">
        <v>0.00109</v>
      </c>
      <c r="X157" s="0" t="n">
        <v>0.008648</v>
      </c>
      <c r="Y157" s="0" t="n">
        <v>-7E-005</v>
      </c>
      <c r="Z157" s="0" t="n">
        <v>-0.017143</v>
      </c>
      <c r="AA157" s="0" t="n">
        <v>0.014394</v>
      </c>
      <c r="AB157" s="0" t="n">
        <v>-0.009994</v>
      </c>
      <c r="AC157" s="0" t="n">
        <v>0.014971</v>
      </c>
      <c r="AD157" s="0" t="n">
        <v>0.013289</v>
      </c>
      <c r="AE157" s="0" t="n">
        <v>0.015203</v>
      </c>
      <c r="AF157" s="0" t="n">
        <v>-0.023801</v>
      </c>
      <c r="AG157" s="0" t="n">
        <v>-0.002781</v>
      </c>
      <c r="AH157" s="0" t="n">
        <v>0.002684</v>
      </c>
      <c r="AI157" s="0" t="n">
        <v>-0.006887</v>
      </c>
      <c r="AJ157" s="0" t="n">
        <v>0.002592</v>
      </c>
      <c r="AK157" s="0" t="n">
        <v>0.002535</v>
      </c>
      <c r="AL157" s="0" t="n">
        <v>0.000724</v>
      </c>
      <c r="AM157" s="0" t="n">
        <v>0.000615</v>
      </c>
      <c r="AN157" s="0" t="n">
        <v>-0.018994</v>
      </c>
      <c r="AO157" s="0" t="n">
        <v>0.006745</v>
      </c>
      <c r="AP157" s="0" t="n">
        <v>0.002271</v>
      </c>
      <c r="AQ157" s="0" t="n">
        <v>-0.002052</v>
      </c>
      <c r="AR157" s="0" t="n">
        <v>-0.002572</v>
      </c>
      <c r="AS157" s="0" t="n">
        <v>-0.009816</v>
      </c>
      <c r="AT157" s="0" t="n">
        <v>-0.007186</v>
      </c>
      <c r="AU157" s="0" t="n">
        <v>0.009237</v>
      </c>
      <c r="AV157" s="0" t="n">
        <v>-0.004631</v>
      </c>
      <c r="AW157" s="0" t="n">
        <v>0.016043</v>
      </c>
      <c r="AX157" s="0" t="n">
        <v>-0.006272</v>
      </c>
      <c r="AY157" s="0" t="n">
        <v>-0.014561</v>
      </c>
      <c r="AZ157" s="0" t="n">
        <v>-5.9E-005</v>
      </c>
      <c r="BA157" s="0" t="n">
        <v>0.019069</v>
      </c>
      <c r="BB157" s="0" t="n">
        <v>-0.010882</v>
      </c>
      <c r="BC157" s="0" t="n">
        <v>0.029197</v>
      </c>
      <c r="BD157" s="0" t="n">
        <v>0.029616</v>
      </c>
      <c r="BE157" s="0" t="n">
        <v>-0.021626</v>
      </c>
      <c r="BF157" s="0" t="n">
        <v>-0.010994</v>
      </c>
      <c r="BG157" s="0" t="n">
        <v>0.018671</v>
      </c>
      <c r="BH157" s="0" t="n">
        <v>-0.007661</v>
      </c>
      <c r="BI157" s="0" t="n">
        <v>0.010238</v>
      </c>
      <c r="BJ157" s="0" t="n">
        <v>0.004533</v>
      </c>
      <c r="BK157" s="0" t="n">
        <v>-0.016539</v>
      </c>
      <c r="BL157" s="0" t="n">
        <v>0.001866</v>
      </c>
      <c r="BM157" s="0" t="n">
        <v>-0.004236</v>
      </c>
      <c r="BN157" s="0" t="n">
        <v>0.000811</v>
      </c>
      <c r="BO157" s="0" t="n">
        <v>0.014486</v>
      </c>
      <c r="BP157" s="0" t="n">
        <v>-0.008556</v>
      </c>
      <c r="BQ157" s="0" t="n">
        <v>-0.018769</v>
      </c>
      <c r="BR157" s="0" t="n">
        <v>0.009543</v>
      </c>
      <c r="BS157" s="0" t="n">
        <v>0.003225</v>
      </c>
      <c r="BT157" s="0" t="n">
        <v>-0.011302</v>
      </c>
      <c r="BU157" s="0" t="n">
        <v>-0.004785</v>
      </c>
      <c r="BV157" s="0" t="n">
        <v>0.009356</v>
      </c>
      <c r="BW157" s="0" t="n">
        <v>-0.019013</v>
      </c>
      <c r="BX157" s="0" t="n">
        <v>-0.019294</v>
      </c>
      <c r="BY157" s="0" t="n">
        <v>0.006818</v>
      </c>
      <c r="BZ157" s="0" t="n">
        <v>-0.002304</v>
      </c>
      <c r="CA157" s="0" t="n">
        <v>0.01756</v>
      </c>
      <c r="CB157" s="0" t="n">
        <v>0.01085</v>
      </c>
      <c r="CC157" s="0" t="n">
        <v>-0.006812</v>
      </c>
      <c r="CD157" s="0" t="n">
        <v>-0.018014</v>
      </c>
      <c r="CE157" s="0" t="n">
        <v>0.018214</v>
      </c>
      <c r="CF157" s="0" t="n">
        <v>-0.010118</v>
      </c>
      <c r="CG157" s="0" t="n">
        <v>0.001563</v>
      </c>
      <c r="CH157" s="0" t="n">
        <v>-0.030458</v>
      </c>
      <c r="CI157" s="0" t="n">
        <v>-0.008124</v>
      </c>
      <c r="CJ157" s="0" t="n">
        <v>-0.00717</v>
      </c>
      <c r="CK157" s="0" t="n">
        <v>-0.00184</v>
      </c>
      <c r="CL157" s="0" t="n">
        <v>0.001444</v>
      </c>
      <c r="CM157" s="0" t="n">
        <v>0.018398</v>
      </c>
      <c r="CN157" s="0" t="n">
        <v>0.000287</v>
      </c>
      <c r="CO157" s="0" t="n">
        <v>0.017383</v>
      </c>
      <c r="CP157" s="0" t="n">
        <v>-0.003903</v>
      </c>
      <c r="CQ157" s="0" t="n">
        <v>-0.008504</v>
      </c>
      <c r="CR157" s="0" t="n">
        <v>-0.010923</v>
      </c>
      <c r="CS157" s="0" t="n">
        <v>0.004355</v>
      </c>
      <c r="CT157" s="0" t="n">
        <v>0.000426</v>
      </c>
      <c r="CU157" s="0" t="n">
        <v>-0.002211</v>
      </c>
      <c r="CV157" s="0" t="n">
        <v>0.002896</v>
      </c>
      <c r="CW157" s="0" t="n">
        <v>8E-005</v>
      </c>
      <c r="CX157" s="0" t="n">
        <v>0.037452</v>
      </c>
      <c r="CY157" s="0" t="n">
        <v>-0.009947</v>
      </c>
      <c r="CZ157" s="0" t="n">
        <v>-0.001683</v>
      </c>
      <c r="DA157" s="0" t="n">
        <v>-0.008171</v>
      </c>
      <c r="DB157" s="0" t="n">
        <v>0.017303</v>
      </c>
      <c r="DC157" s="0" t="n">
        <v>0.015086</v>
      </c>
      <c r="DD157" s="0" t="n">
        <v>-0.008516</v>
      </c>
      <c r="DE157" s="0" t="n">
        <v>-0.005727</v>
      </c>
      <c r="DF157" s="0" t="n">
        <v>-0.009341</v>
      </c>
      <c r="DG157" s="0" t="n">
        <v>0.01014</v>
      </c>
      <c r="DH157" s="0" t="n">
        <v>0.010073</v>
      </c>
      <c r="DI157" s="0" t="n">
        <v>0.005151</v>
      </c>
      <c r="DJ157" s="0" t="n">
        <v>0.012868</v>
      </c>
      <c r="DK157" s="0" t="n">
        <v>0.027619</v>
      </c>
      <c r="DL157" s="0" t="n">
        <v>0.003708</v>
      </c>
      <c r="DM157" s="0" t="n">
        <v>0.002157</v>
      </c>
      <c r="DN157" s="0" t="n">
        <v>0.011102</v>
      </c>
      <c r="DO157" s="0" t="n">
        <v>0.005743</v>
      </c>
      <c r="DP157" s="0" t="n">
        <v>-0.008295</v>
      </c>
      <c r="DQ157" s="0" t="n">
        <v>0.010179</v>
      </c>
      <c r="DR157" s="0" t="n">
        <v>0.010238</v>
      </c>
      <c r="DS157" s="0" t="n">
        <v>0.007567</v>
      </c>
      <c r="DT157" s="0" t="n">
        <v>-0.001601</v>
      </c>
      <c r="DU157" s="0" t="n">
        <v>-0.030051</v>
      </c>
      <c r="DV157" s="0" t="n">
        <v>0.005012</v>
      </c>
      <c r="DW157" s="0" t="n">
        <v>0.034641</v>
      </c>
      <c r="DX157" s="0" t="n">
        <v>-0.003093</v>
      </c>
      <c r="DY157" s="0" t="n">
        <v>0.021474</v>
      </c>
      <c r="DZ157" s="0" t="n">
        <v>-0.000845</v>
      </c>
      <c r="EA157" s="0" t="n">
        <v>-0.003987</v>
      </c>
      <c r="EB157" s="0" t="n">
        <v>-0.008187</v>
      </c>
      <c r="EC157" s="0" t="n">
        <v>0.009103</v>
      </c>
      <c r="ED157" s="0" t="n">
        <v>0.003297</v>
      </c>
      <c r="EE157" s="0" t="n">
        <v>0.006281</v>
      </c>
      <c r="EF157" s="0" t="n">
        <v>-0.008832</v>
      </c>
      <c r="EG157" s="0" t="n">
        <v>0.006328</v>
      </c>
      <c r="EH157" s="0" t="n">
        <v>0.00576</v>
      </c>
      <c r="EI157" s="0" t="n">
        <v>0.002534</v>
      </c>
      <c r="EJ157" s="0" t="n">
        <v>-0.01779</v>
      </c>
      <c r="EK157" s="0" t="n">
        <v>0.015074</v>
      </c>
      <c r="EL157" s="0" t="n">
        <v>-0.006039</v>
      </c>
      <c r="EM157" s="0" t="n">
        <v>-0.004948</v>
      </c>
      <c r="EN157" s="0" t="n">
        <v>-0.003316</v>
      </c>
      <c r="EO157" s="0" t="n">
        <v>0.009184</v>
      </c>
      <c r="EP157" s="0" t="n">
        <v>0.020938</v>
      </c>
      <c r="EQ157" s="0" t="n">
        <v>-0.010779</v>
      </c>
      <c r="ER157" s="0" t="n">
        <v>-0.004207</v>
      </c>
      <c r="ES157" s="0" t="n">
        <v>0.0064</v>
      </c>
      <c r="ET157" s="0" t="n">
        <v>-0.005754</v>
      </c>
      <c r="EU157" s="0" t="n">
        <v>-0.000365</v>
      </c>
      <c r="EV157" s="0" t="n">
        <v>0.011909</v>
      </c>
      <c r="EW157" s="0" t="n">
        <v>0.01075</v>
      </c>
      <c r="EX157" s="0" t="n">
        <v>0.002104</v>
      </c>
      <c r="EY157" s="0" t="n">
        <v>0.013579</v>
      </c>
      <c r="EZ157" s="0" t="n">
        <v>0.000826</v>
      </c>
    </row>
    <row r="158" customFormat="false" ht="15" hidden="false" customHeight="false" outlineLevel="0" collapsed="false">
      <c r="A158" s="0" t="s">
        <v>6653</v>
      </c>
      <c r="B158" s="0" t="n">
        <v>-0.023011</v>
      </c>
      <c r="C158" s="0" t="n">
        <v>-0.0202</v>
      </c>
      <c r="D158" s="0" t="n">
        <v>0.012804</v>
      </c>
      <c r="E158" s="0" t="n">
        <v>-0.016656</v>
      </c>
      <c r="F158" s="0" t="n">
        <v>-0.027217</v>
      </c>
      <c r="G158" s="0" t="n">
        <v>-0.015818</v>
      </c>
      <c r="H158" s="0" t="n">
        <v>0.002787</v>
      </c>
      <c r="I158" s="0" t="n">
        <v>0.030638</v>
      </c>
      <c r="J158" s="0" t="n">
        <v>-0.005319</v>
      </c>
      <c r="K158" s="0" t="n">
        <v>0.001266</v>
      </c>
      <c r="L158" s="0" t="n">
        <v>0.004297</v>
      </c>
      <c r="M158" s="0" t="n">
        <v>-0.010949</v>
      </c>
      <c r="N158" s="0" t="n">
        <v>-0.000941</v>
      </c>
      <c r="O158" s="0" t="n">
        <v>0.00276</v>
      </c>
      <c r="P158" s="0" t="n">
        <v>-0.007918</v>
      </c>
      <c r="Q158" s="0" t="n">
        <v>-0.006207</v>
      </c>
      <c r="R158" s="0" t="n">
        <v>0.007099</v>
      </c>
      <c r="S158" s="0" t="n">
        <v>-0.009758</v>
      </c>
      <c r="T158" s="0" t="n">
        <v>-0.006187</v>
      </c>
      <c r="U158" s="0" t="n">
        <v>0.003103</v>
      </c>
      <c r="V158" s="0" t="n">
        <v>0.014083</v>
      </c>
      <c r="W158" s="0" t="n">
        <v>0.012805</v>
      </c>
      <c r="X158" s="0" t="n">
        <v>-0.000449</v>
      </c>
      <c r="Y158" s="0" t="n">
        <v>0.001669</v>
      </c>
      <c r="Z158" s="0" t="n">
        <v>0.000927</v>
      </c>
      <c r="AA158" s="0" t="n">
        <v>0.0056</v>
      </c>
      <c r="AB158" s="0" t="n">
        <v>0.005697</v>
      </c>
      <c r="AC158" s="0" t="n">
        <v>0.002479</v>
      </c>
      <c r="AD158" s="0" t="n">
        <v>0.023543</v>
      </c>
      <c r="AE158" s="0" t="n">
        <v>0.005643</v>
      </c>
      <c r="AF158" s="0" t="n">
        <v>-0.019886</v>
      </c>
      <c r="AG158" s="0" t="n">
        <v>0.007527</v>
      </c>
      <c r="AH158" s="0" t="n">
        <v>0.014907</v>
      </c>
      <c r="AI158" s="0" t="n">
        <v>-0.007684</v>
      </c>
      <c r="AJ158" s="0" t="n">
        <v>0.000439</v>
      </c>
      <c r="AK158" s="0" t="n">
        <v>-0.003535</v>
      </c>
      <c r="AL158" s="0" t="n">
        <v>0.000727</v>
      </c>
      <c r="AM158" s="0" t="n">
        <v>-0.015503</v>
      </c>
      <c r="AN158" s="0" t="n">
        <v>-0.020288</v>
      </c>
      <c r="AO158" s="0" t="n">
        <v>-0.007822</v>
      </c>
      <c r="AP158" s="0" t="n">
        <v>0.013172</v>
      </c>
      <c r="AQ158" s="0" t="n">
        <v>-0.007411</v>
      </c>
      <c r="AR158" s="0" t="n">
        <v>-0.006817</v>
      </c>
      <c r="AS158" s="0" t="n">
        <v>0.015901</v>
      </c>
      <c r="AT158" s="0" t="n">
        <v>0.004917</v>
      </c>
      <c r="AU158" s="0" t="n">
        <v>0.001753</v>
      </c>
      <c r="AV158" s="0" t="n">
        <v>0.021437</v>
      </c>
      <c r="AW158" s="0" t="n">
        <v>0.000959</v>
      </c>
      <c r="AX158" s="0" t="n">
        <v>-0.005966</v>
      </c>
      <c r="AY158" s="0" t="n">
        <v>-0.004006</v>
      </c>
      <c r="AZ158" s="0" t="n">
        <v>-0.005619</v>
      </c>
      <c r="BA158" s="0" t="n">
        <v>-0.018648</v>
      </c>
      <c r="BB158" s="0" t="n">
        <v>-0.023742</v>
      </c>
      <c r="BC158" s="0" t="n">
        <v>0.004868</v>
      </c>
      <c r="BD158" s="0" t="n">
        <v>0.007413</v>
      </c>
      <c r="BE158" s="0" t="n">
        <v>-0.01006</v>
      </c>
      <c r="BF158" s="0" t="n">
        <v>-0.005841</v>
      </c>
      <c r="BG158" s="0" t="n">
        <v>-0.004758</v>
      </c>
      <c r="BH158" s="0" t="n">
        <v>-0.000196</v>
      </c>
      <c r="BI158" s="0" t="n">
        <v>-0.009095</v>
      </c>
      <c r="BJ158" s="0" t="n">
        <v>-0.013015</v>
      </c>
      <c r="BK158" s="0" t="n">
        <v>-0.009294</v>
      </c>
      <c r="BL158" s="0" t="n">
        <v>-0.018327</v>
      </c>
      <c r="BM158" s="0" t="n">
        <v>0.026243</v>
      </c>
      <c r="BN158" s="0" t="n">
        <v>-0.001024</v>
      </c>
      <c r="BO158" s="0" t="n">
        <v>-0.015198</v>
      </c>
      <c r="BP158" s="0" t="n">
        <v>0.018932</v>
      </c>
      <c r="BQ158" s="0" t="n">
        <v>-0.014629</v>
      </c>
      <c r="BR158" s="0" t="n">
        <v>-5E-005</v>
      </c>
      <c r="BS158" s="0" t="n">
        <v>0.008119</v>
      </c>
      <c r="BT158" s="0" t="n">
        <v>0.000637</v>
      </c>
      <c r="BU158" s="0" t="n">
        <v>0.002986</v>
      </c>
      <c r="BV158" s="0" t="n">
        <v>0.007369</v>
      </c>
      <c r="BW158" s="0" t="n">
        <v>0.010864</v>
      </c>
      <c r="BX158" s="0" t="n">
        <v>0.003059</v>
      </c>
      <c r="BY158" s="0" t="n">
        <v>0.031763</v>
      </c>
      <c r="BZ158" s="0" t="n">
        <v>0.026572</v>
      </c>
      <c r="CA158" s="0" t="n">
        <v>0.003219</v>
      </c>
      <c r="CB158" s="0" t="n">
        <v>-0.009392</v>
      </c>
      <c r="CC158" s="0" t="n">
        <v>-0.005718</v>
      </c>
      <c r="CD158" s="0" t="n">
        <v>-0.01791</v>
      </c>
      <c r="CE158" s="0" t="n">
        <v>-0.003156</v>
      </c>
      <c r="CF158" s="0" t="n">
        <v>-0.010879</v>
      </c>
      <c r="CG158" s="0" t="n">
        <v>-0.03335</v>
      </c>
      <c r="CH158" s="0" t="n">
        <v>-0.014456</v>
      </c>
      <c r="CI158" s="0" t="n">
        <v>-0.000701</v>
      </c>
      <c r="CJ158" s="0" t="n">
        <v>-0.005289</v>
      </c>
      <c r="CK158" s="0" t="n">
        <v>-0.002573</v>
      </c>
      <c r="CL158" s="0" t="n">
        <v>-0.005739</v>
      </c>
      <c r="CM158" s="0" t="n">
        <v>-0.014956</v>
      </c>
      <c r="CN158" s="0" t="n">
        <v>-0.017084</v>
      </c>
      <c r="CO158" s="0" t="n">
        <v>-0.002844</v>
      </c>
      <c r="CP158" s="0" t="n">
        <v>-0.010886</v>
      </c>
      <c r="CQ158" s="0" t="n">
        <v>0.003599</v>
      </c>
      <c r="CR158" s="0" t="n">
        <v>0.000643</v>
      </c>
      <c r="CS158" s="0" t="n">
        <v>0.001576</v>
      </c>
      <c r="CT158" s="0" t="n">
        <v>-0.00177</v>
      </c>
      <c r="CU158" s="0" t="n">
        <v>0.000829</v>
      </c>
      <c r="CV158" s="0" t="n">
        <v>-0.014848</v>
      </c>
      <c r="CW158" s="0" t="n">
        <v>0.024456</v>
      </c>
      <c r="CX158" s="0" t="n">
        <v>-0.009031</v>
      </c>
      <c r="CY158" s="0" t="n">
        <v>0.009142</v>
      </c>
      <c r="CZ158" s="0" t="n">
        <v>0.007137</v>
      </c>
      <c r="DA158" s="0" t="n">
        <v>0.005911</v>
      </c>
      <c r="DB158" s="0" t="n">
        <v>-0.020089</v>
      </c>
      <c r="DC158" s="0" t="n">
        <v>0.011353</v>
      </c>
      <c r="DD158" s="0" t="n">
        <v>0.000323</v>
      </c>
      <c r="DE158" s="0" t="n">
        <v>-0.005803</v>
      </c>
      <c r="DF158" s="0" t="n">
        <v>0.004524</v>
      </c>
      <c r="DG158" s="0" t="n">
        <v>-0.006505</v>
      </c>
      <c r="DH158" s="0" t="n">
        <v>-0.007923</v>
      </c>
      <c r="DI158" s="0" t="n">
        <v>0.005335</v>
      </c>
      <c r="DJ158" s="0" t="n">
        <v>-0.013002</v>
      </c>
      <c r="DK158" s="0" t="n">
        <v>0.013184</v>
      </c>
      <c r="DL158" s="0" t="n">
        <v>0.001441</v>
      </c>
      <c r="DM158" s="0" t="n">
        <v>-0.01134</v>
      </c>
      <c r="DN158" s="0" t="n">
        <v>0.000305</v>
      </c>
      <c r="DO158" s="0" t="n">
        <v>-0.001853</v>
      </c>
      <c r="DP158" s="0" t="n">
        <v>-0.00834</v>
      </c>
      <c r="DQ158" s="0" t="n">
        <v>-0.00017</v>
      </c>
      <c r="DR158" s="0" t="n">
        <v>-0.005244</v>
      </c>
      <c r="DS158" s="0" t="n">
        <v>-0.01285</v>
      </c>
      <c r="DT158" s="0" t="n">
        <v>-0.002215</v>
      </c>
      <c r="DU158" s="0" t="n">
        <v>0.003962</v>
      </c>
      <c r="DV158" s="0" t="n">
        <v>0.025965</v>
      </c>
      <c r="DW158" s="0" t="n">
        <v>0.020137</v>
      </c>
      <c r="DX158" s="0" t="n">
        <v>-0.007879</v>
      </c>
      <c r="DY158" s="0" t="n">
        <v>0.022089</v>
      </c>
      <c r="DZ158" s="0" t="n">
        <v>-0.000965</v>
      </c>
      <c r="EA158" s="0" t="n">
        <v>0.004343</v>
      </c>
      <c r="EB158" s="0" t="n">
        <v>0.029167</v>
      </c>
      <c r="EC158" s="0" t="n">
        <v>0.015678</v>
      </c>
      <c r="ED158" s="0" t="n">
        <v>0.0063</v>
      </c>
      <c r="EE158" s="0" t="n">
        <v>0.000137</v>
      </c>
      <c r="EF158" s="0" t="n">
        <v>-0.013901</v>
      </c>
      <c r="EG158" s="0" t="n">
        <v>0.003305</v>
      </c>
      <c r="EH158" s="0" t="n">
        <v>-0.019195</v>
      </c>
      <c r="EI158" s="0" t="n">
        <v>0.008097</v>
      </c>
      <c r="EJ158" s="0" t="n">
        <v>0.010763</v>
      </c>
      <c r="EK158" s="0" t="n">
        <v>0.010552</v>
      </c>
      <c r="EL158" s="0" t="n">
        <v>-0.037674</v>
      </c>
      <c r="EM158" s="0" t="n">
        <v>0.001899</v>
      </c>
      <c r="EN158" s="0" t="n">
        <v>0.006898</v>
      </c>
      <c r="EO158" s="0" t="n">
        <v>0.000385</v>
      </c>
      <c r="EP158" s="0" t="n">
        <v>0.011644</v>
      </c>
      <c r="EQ158" s="0" t="n">
        <v>-0.008276</v>
      </c>
      <c r="ER158" s="0" t="n">
        <v>-0.008203</v>
      </c>
      <c r="ES158" s="0" t="n">
        <v>0.006514</v>
      </c>
      <c r="ET158" s="0" t="n">
        <v>0.010064</v>
      </c>
      <c r="EU158" s="0" t="n">
        <v>-0.002485</v>
      </c>
      <c r="EV158" s="0" t="n">
        <v>0.00635</v>
      </c>
      <c r="EW158" s="0" t="n">
        <v>0.007004</v>
      </c>
      <c r="EX158" s="0" t="n">
        <v>-0.001691</v>
      </c>
      <c r="EY158" s="0" t="n">
        <v>0.004247</v>
      </c>
      <c r="EZ158" s="0" t="n">
        <v>-0.015333</v>
      </c>
      <c r="FA158" s="0" t="n">
        <v>0.022396</v>
      </c>
    </row>
    <row r="159" customFormat="false" ht="15" hidden="false" customHeight="false" outlineLevel="0" collapsed="false">
      <c r="A159" s="0" t="s">
        <v>6654</v>
      </c>
      <c r="B159" s="0" t="n">
        <v>-0.006445</v>
      </c>
      <c r="C159" s="0" t="n">
        <v>0.010219</v>
      </c>
      <c r="D159" s="0" t="n">
        <v>-0.004214</v>
      </c>
      <c r="E159" s="0" t="n">
        <v>0.022127</v>
      </c>
      <c r="F159" s="0" t="n">
        <v>0.002903</v>
      </c>
      <c r="G159" s="0" t="n">
        <v>0.006536</v>
      </c>
      <c r="H159" s="0" t="n">
        <v>-0.003654</v>
      </c>
      <c r="I159" s="0" t="n">
        <v>0.020633</v>
      </c>
      <c r="J159" s="0" t="n">
        <v>0.002165</v>
      </c>
      <c r="K159" s="0" t="n">
        <v>0.010424</v>
      </c>
      <c r="L159" s="0" t="n">
        <v>-0.010731</v>
      </c>
      <c r="M159" s="0" t="n">
        <v>0.017008</v>
      </c>
      <c r="N159" s="0" t="n">
        <v>-0.003677</v>
      </c>
      <c r="O159" s="0" t="n">
        <v>-0.022511</v>
      </c>
      <c r="P159" s="0" t="n">
        <v>0.010561</v>
      </c>
      <c r="Q159" s="0" t="n">
        <v>0.001876</v>
      </c>
      <c r="R159" s="0" t="n">
        <v>0.011408</v>
      </c>
      <c r="S159" s="0" t="n">
        <v>-0.005987</v>
      </c>
      <c r="T159" s="0" t="n">
        <v>-0.002403</v>
      </c>
      <c r="U159" s="0" t="n">
        <v>-0.005487</v>
      </c>
      <c r="V159" s="0" t="n">
        <v>-0.01117</v>
      </c>
      <c r="W159" s="0" t="n">
        <v>-0.013522</v>
      </c>
      <c r="X159" s="0" t="n">
        <v>-0.00227</v>
      </c>
      <c r="Y159" s="0" t="n">
        <v>-0.006433</v>
      </c>
      <c r="Z159" s="0" t="n">
        <v>-0.031851</v>
      </c>
      <c r="AA159" s="0" t="n">
        <v>0.024421</v>
      </c>
      <c r="AB159" s="0" t="n">
        <v>-0.020618</v>
      </c>
      <c r="AC159" s="0" t="n">
        <v>0.002488</v>
      </c>
      <c r="AD159" s="0" t="n">
        <v>0.010393</v>
      </c>
      <c r="AE159" s="0" t="n">
        <v>-0.01316</v>
      </c>
      <c r="AF159" s="0" t="n">
        <v>0.016683</v>
      </c>
      <c r="AG159" s="0" t="n">
        <v>-0.018637</v>
      </c>
      <c r="AH159" s="0" t="n">
        <v>-0.006882</v>
      </c>
      <c r="AI159" s="0" t="n">
        <v>0.0031</v>
      </c>
      <c r="AJ159" s="0" t="n">
        <v>0.014423</v>
      </c>
      <c r="AK159" s="0" t="n">
        <v>-0.007289</v>
      </c>
      <c r="AL159" s="0" t="n">
        <v>-0.006777</v>
      </c>
      <c r="AM159" s="0" t="n">
        <v>-0.00312</v>
      </c>
      <c r="AN159" s="0" t="n">
        <v>0.003932</v>
      </c>
      <c r="AO159" s="0" t="n">
        <v>-0.005896</v>
      </c>
      <c r="AP159" s="0" t="n">
        <v>0.001906</v>
      </c>
      <c r="AQ159" s="0" t="n">
        <v>-0.00105</v>
      </c>
      <c r="AR159" s="0" t="n">
        <v>0.014411</v>
      </c>
      <c r="AS159" s="0" t="n">
        <v>0.000885</v>
      </c>
      <c r="AT159" s="0" t="n">
        <v>0.002776</v>
      </c>
      <c r="AU159" s="0" t="n">
        <v>-0.0149</v>
      </c>
      <c r="AV159" s="0" t="n">
        <v>-0.000489</v>
      </c>
      <c r="AW159" s="0" t="n">
        <v>-0.003332</v>
      </c>
      <c r="AX159" s="0" t="n">
        <v>-0.023694</v>
      </c>
      <c r="AY159" s="0" t="n">
        <v>0.022339</v>
      </c>
      <c r="AZ159" s="0" t="n">
        <v>-0.005073</v>
      </c>
      <c r="BA159" s="0" t="n">
        <v>0.007664</v>
      </c>
      <c r="BB159" s="0" t="n">
        <v>0.00345</v>
      </c>
      <c r="BC159" s="0" t="n">
        <v>0.002117</v>
      </c>
      <c r="BD159" s="0" t="n">
        <v>-0.000519</v>
      </c>
      <c r="BE159" s="0" t="n">
        <v>-0.006277</v>
      </c>
      <c r="BF159" s="0" t="n">
        <v>-0.007432</v>
      </c>
      <c r="BG159" s="0" t="n">
        <v>0.000944</v>
      </c>
      <c r="BH159" s="0" t="n">
        <v>0.0117</v>
      </c>
      <c r="BI159" s="0" t="n">
        <v>-0.008174</v>
      </c>
      <c r="BJ159" s="0" t="n">
        <v>0.003668</v>
      </c>
      <c r="BK159" s="0" t="n">
        <v>0.014902</v>
      </c>
      <c r="BL159" s="0" t="n">
        <v>0.008018</v>
      </c>
      <c r="BM159" s="0" t="n">
        <v>-0.024246</v>
      </c>
      <c r="BN159" s="0" t="n">
        <v>0.003297</v>
      </c>
      <c r="BO159" s="0" t="n">
        <v>-0.02578</v>
      </c>
      <c r="BP159" s="0" t="n">
        <v>-0.008983</v>
      </c>
      <c r="BQ159" s="0" t="n">
        <v>0.005083</v>
      </c>
      <c r="BR159" s="0" t="n">
        <v>-0.030677</v>
      </c>
      <c r="BS159" s="0" t="n">
        <v>-0.017659</v>
      </c>
      <c r="BT159" s="0" t="n">
        <v>0.015157</v>
      </c>
      <c r="BU159" s="0" t="n">
        <v>0.008447</v>
      </c>
      <c r="BV159" s="0" t="n">
        <v>0.031322</v>
      </c>
      <c r="BW159" s="0" t="n">
        <v>0.008736</v>
      </c>
      <c r="BX159" s="0" t="n">
        <v>0.00093</v>
      </c>
      <c r="BY159" s="0" t="n">
        <v>-0.021414</v>
      </c>
      <c r="BZ159" s="0" t="n">
        <v>0.010994</v>
      </c>
      <c r="CA159" s="0" t="n">
        <v>0.015667</v>
      </c>
      <c r="CB159" s="0" t="n">
        <v>0.001513</v>
      </c>
      <c r="CC159" s="0" t="n">
        <v>-0.025058</v>
      </c>
      <c r="CD159" s="0" t="n">
        <v>0.004628</v>
      </c>
      <c r="CE159" s="0" t="n">
        <v>7.7E-005</v>
      </c>
      <c r="CF159" s="0" t="n">
        <v>-0.011383</v>
      </c>
      <c r="CG159" s="0" t="n">
        <v>0.023601</v>
      </c>
      <c r="CH159" s="0" t="n">
        <v>-0.000107</v>
      </c>
      <c r="CI159" s="0" t="n">
        <v>0.009569</v>
      </c>
      <c r="CJ159" s="0" t="n">
        <v>0.006007</v>
      </c>
      <c r="CK159" s="0" t="n">
        <v>0.009016</v>
      </c>
      <c r="CL159" s="0" t="n">
        <v>0.006387</v>
      </c>
      <c r="CM159" s="0" t="n">
        <v>-0.004185</v>
      </c>
      <c r="CN159" s="0" t="n">
        <v>-0.008022</v>
      </c>
      <c r="CO159" s="0" t="n">
        <v>0.006446</v>
      </c>
      <c r="CP159" s="0" t="n">
        <v>0.005276</v>
      </c>
      <c r="CQ159" s="0" t="n">
        <v>-0.000692</v>
      </c>
      <c r="CR159" s="0" t="n">
        <v>0.006039</v>
      </c>
      <c r="CS159" s="0" t="n">
        <v>0.003798</v>
      </c>
      <c r="CT159" s="0" t="n">
        <v>-0.011735</v>
      </c>
      <c r="CU159" s="0" t="n">
        <v>-0.002924</v>
      </c>
      <c r="CV159" s="0" t="n">
        <v>0.010959</v>
      </c>
      <c r="CW159" s="0" t="n">
        <v>-0.010472</v>
      </c>
      <c r="CX159" s="0" t="n">
        <v>-0.011172</v>
      </c>
      <c r="CY159" s="0" t="n">
        <v>-0.015561</v>
      </c>
      <c r="CZ159" s="0" t="n">
        <v>-0.008416</v>
      </c>
      <c r="DA159" s="0" t="n">
        <v>0.014532</v>
      </c>
      <c r="DB159" s="0" t="n">
        <v>0.015931</v>
      </c>
      <c r="DC159" s="0" t="n">
        <v>0.014587</v>
      </c>
      <c r="DD159" s="0" t="n">
        <v>-0.003221</v>
      </c>
      <c r="DE159" s="0" t="n">
        <v>-0.004068</v>
      </c>
      <c r="DF159" s="0" t="n">
        <v>0.002395</v>
      </c>
      <c r="DG159" s="0" t="n">
        <v>-0.01832</v>
      </c>
      <c r="DH159" s="0" t="n">
        <v>-0.016514</v>
      </c>
      <c r="DI159" s="0" t="n">
        <v>-0.009384</v>
      </c>
      <c r="DJ159" s="0" t="n">
        <v>-0.002355</v>
      </c>
      <c r="DK159" s="0" t="n">
        <v>0.002981</v>
      </c>
      <c r="DL159" s="0" t="n">
        <v>0.006655</v>
      </c>
      <c r="DM159" s="0" t="n">
        <v>-0.019312</v>
      </c>
      <c r="DN159" s="0" t="n">
        <v>-0.00074</v>
      </c>
      <c r="DO159" s="0" t="n">
        <v>0.004386</v>
      </c>
      <c r="DP159" s="0" t="n">
        <v>0.034761</v>
      </c>
      <c r="DQ159" s="0" t="n">
        <v>0.001776</v>
      </c>
      <c r="DR159" s="0" t="n">
        <v>-0.020822</v>
      </c>
      <c r="DS159" s="0" t="n">
        <v>-0.004229</v>
      </c>
      <c r="DT159" s="0" t="n">
        <v>0.010975</v>
      </c>
      <c r="DU159" s="0" t="n">
        <v>-0.014291</v>
      </c>
      <c r="DV159" s="0" t="n">
        <v>-0.006595</v>
      </c>
      <c r="DW159" s="0" t="n">
        <v>0.005096</v>
      </c>
      <c r="DX159" s="0" t="n">
        <v>0.033405</v>
      </c>
      <c r="DY159" s="0" t="n">
        <v>0.004373</v>
      </c>
      <c r="DZ159" s="0" t="n">
        <v>0.002294</v>
      </c>
      <c r="EA159" s="0" t="n">
        <v>0.012486</v>
      </c>
      <c r="EB159" s="0" t="n">
        <v>0.006089</v>
      </c>
      <c r="EC159" s="0" t="n">
        <v>0.011149</v>
      </c>
      <c r="ED159" s="0" t="n">
        <v>-0.014653</v>
      </c>
      <c r="EE159" s="0" t="n">
        <v>0.007133</v>
      </c>
      <c r="EF159" s="0" t="n">
        <v>-0.013342</v>
      </c>
      <c r="EG159" s="0" t="n">
        <v>-0.024718</v>
      </c>
      <c r="EH159" s="0" t="n">
        <v>-0.000474</v>
      </c>
      <c r="EI159" s="0" t="n">
        <v>0.019931</v>
      </c>
      <c r="EJ159" s="0" t="n">
        <v>0.009172</v>
      </c>
      <c r="EK159" s="0" t="n">
        <v>-0.002326</v>
      </c>
      <c r="EL159" s="0" t="n">
        <v>0.010183</v>
      </c>
      <c r="EM159" s="0" t="n">
        <v>-0.005196</v>
      </c>
      <c r="EN159" s="0" t="n">
        <v>0.013382</v>
      </c>
      <c r="EO159" s="0" t="n">
        <v>0.02351</v>
      </c>
      <c r="EP159" s="0" t="n">
        <v>-0.009309</v>
      </c>
      <c r="EQ159" s="0" t="n">
        <v>0.004095</v>
      </c>
      <c r="ER159" s="0" t="n">
        <v>-0.007657</v>
      </c>
      <c r="ES159" s="0" t="n">
        <v>-0.003664</v>
      </c>
      <c r="ET159" s="0" t="n">
        <v>-0.005501</v>
      </c>
      <c r="EU159" s="0" t="n">
        <v>-0.021288</v>
      </c>
      <c r="EV159" s="0" t="n">
        <v>-0.003841</v>
      </c>
      <c r="EW159" s="0" t="n">
        <v>0.010856</v>
      </c>
      <c r="EX159" s="0" t="n">
        <v>0.019024</v>
      </c>
      <c r="EY159" s="0" t="n">
        <v>-0.009414</v>
      </c>
      <c r="EZ159" s="0" t="n">
        <v>-0.014249</v>
      </c>
      <c r="FA159" s="0" t="n">
        <v>-0.011671</v>
      </c>
      <c r="FB159" s="0" t="n">
        <v>-0.016177</v>
      </c>
    </row>
    <row r="160" customFormat="false" ht="15" hidden="false" customHeight="false" outlineLevel="0" collapsed="false">
      <c r="A160" s="0" t="s">
        <v>6655</v>
      </c>
      <c r="B160" s="0" t="n">
        <v>0.005503</v>
      </c>
      <c r="C160" s="0" t="n">
        <v>0.000706</v>
      </c>
      <c r="D160" s="0" t="n">
        <v>0.007743</v>
      </c>
      <c r="E160" s="0" t="n">
        <v>0.011762</v>
      </c>
      <c r="F160" s="0" t="n">
        <v>0.003118</v>
      </c>
      <c r="G160" s="0" t="n">
        <v>-0.027406</v>
      </c>
      <c r="H160" s="0" t="n">
        <v>-0.006651</v>
      </c>
      <c r="I160" s="0" t="n">
        <v>0.001425</v>
      </c>
      <c r="J160" s="0" t="n">
        <v>-0.009969</v>
      </c>
      <c r="K160" s="0" t="n">
        <v>-0.003213</v>
      </c>
      <c r="L160" s="0" t="n">
        <v>-0.000304</v>
      </c>
      <c r="M160" s="0" t="n">
        <v>-0.012325</v>
      </c>
      <c r="N160" s="0" t="n">
        <v>0.01513</v>
      </c>
      <c r="O160" s="0" t="n">
        <v>-0.003943</v>
      </c>
      <c r="P160" s="0" t="n">
        <v>-0.008149</v>
      </c>
      <c r="Q160" s="0" t="n">
        <v>0.001016</v>
      </c>
      <c r="R160" s="0" t="n">
        <v>-0.000726</v>
      </c>
      <c r="S160" s="0" t="n">
        <v>-0.024571</v>
      </c>
      <c r="T160" s="0" t="n">
        <v>0.012862</v>
      </c>
      <c r="U160" s="0" t="n">
        <v>-0.007947</v>
      </c>
      <c r="V160" s="0" t="n">
        <v>0.023457</v>
      </c>
      <c r="W160" s="0" t="n">
        <v>0.023254</v>
      </c>
      <c r="X160" s="0" t="n">
        <v>0.020212</v>
      </c>
      <c r="Y160" s="0" t="n">
        <v>0.015429</v>
      </c>
      <c r="Z160" s="0" t="n">
        <v>-0.014423</v>
      </c>
      <c r="AA160" s="0" t="n">
        <v>-0.032862</v>
      </c>
      <c r="AB160" s="0" t="n">
        <v>-0.006429</v>
      </c>
      <c r="AC160" s="0" t="n">
        <v>-0.005884</v>
      </c>
      <c r="AD160" s="0" t="n">
        <v>-0.002933</v>
      </c>
      <c r="AE160" s="0" t="n">
        <v>-0.018845</v>
      </c>
      <c r="AF160" s="0" t="n">
        <v>-0.007288</v>
      </c>
      <c r="AG160" s="0" t="n">
        <v>-0.017742</v>
      </c>
      <c r="AH160" s="0" t="n">
        <v>-0.00794</v>
      </c>
      <c r="AI160" s="0" t="n">
        <v>0.004915</v>
      </c>
      <c r="AJ160" s="0" t="n">
        <v>-0.022973</v>
      </c>
      <c r="AK160" s="0" t="n">
        <v>-0.004948</v>
      </c>
      <c r="AL160" s="0" t="n">
        <v>0.002576</v>
      </c>
      <c r="AM160" s="0" t="n">
        <v>0.00032</v>
      </c>
      <c r="AN160" s="0" t="n">
        <v>-0.01629</v>
      </c>
      <c r="AO160" s="0" t="n">
        <v>-0.00205</v>
      </c>
      <c r="AP160" s="0" t="n">
        <v>0.012871</v>
      </c>
      <c r="AQ160" s="0" t="n">
        <v>0.001327</v>
      </c>
      <c r="AR160" s="0" t="n">
        <v>0.027793</v>
      </c>
      <c r="AS160" s="0" t="n">
        <v>0.005925</v>
      </c>
      <c r="AT160" s="0" t="n">
        <v>-0.003177</v>
      </c>
      <c r="AU160" s="0" t="n">
        <v>-0.010373</v>
      </c>
      <c r="AV160" s="0" t="n">
        <v>-0.003588</v>
      </c>
      <c r="AW160" s="0" t="n">
        <v>0.006155</v>
      </c>
      <c r="AX160" s="0" t="n">
        <v>0.007707</v>
      </c>
      <c r="AY160" s="0" t="n">
        <v>-0.004307</v>
      </c>
      <c r="AZ160" s="0" t="n">
        <v>0.001067</v>
      </c>
      <c r="BA160" s="0" t="n">
        <v>0.021037</v>
      </c>
      <c r="BB160" s="0" t="n">
        <v>0.006056</v>
      </c>
      <c r="BC160" s="0" t="n">
        <v>0.012079</v>
      </c>
      <c r="BD160" s="0" t="n">
        <v>-0.0133</v>
      </c>
      <c r="BE160" s="0" t="n">
        <v>-0.005524</v>
      </c>
      <c r="BF160" s="0" t="n">
        <v>-0.010441</v>
      </c>
      <c r="BG160" s="0" t="n">
        <v>-0.005303</v>
      </c>
      <c r="BH160" s="0" t="n">
        <v>0.00654</v>
      </c>
      <c r="BI160" s="0" t="n">
        <v>0.019379</v>
      </c>
      <c r="BJ160" s="0" t="n">
        <v>0.005496</v>
      </c>
      <c r="BK160" s="0" t="n">
        <v>0.019967</v>
      </c>
      <c r="BL160" s="0" t="n">
        <v>-0.003579</v>
      </c>
      <c r="BM160" s="0" t="n">
        <v>0.004981</v>
      </c>
      <c r="BN160" s="0" t="n">
        <v>-0.008312</v>
      </c>
      <c r="BO160" s="0" t="n">
        <v>0.002994</v>
      </c>
      <c r="BP160" s="0" t="n">
        <v>-0.010393</v>
      </c>
      <c r="BQ160" s="0" t="n">
        <v>-0.012426</v>
      </c>
      <c r="BR160" s="0" t="n">
        <v>0.015323</v>
      </c>
      <c r="BS160" s="0" t="n">
        <v>0.011581</v>
      </c>
      <c r="BT160" s="0" t="n">
        <v>0.003561</v>
      </c>
      <c r="BU160" s="0" t="n">
        <v>-0.002135</v>
      </c>
      <c r="BV160" s="0" t="n">
        <v>0.01191</v>
      </c>
      <c r="BW160" s="0" t="n">
        <v>0.010563</v>
      </c>
      <c r="BX160" s="0" t="n">
        <v>0.013507</v>
      </c>
      <c r="BY160" s="0" t="n">
        <v>-0.003474</v>
      </c>
      <c r="BZ160" s="0" t="n">
        <v>0.014985</v>
      </c>
      <c r="CA160" s="0" t="n">
        <v>-0.015075</v>
      </c>
      <c r="CB160" s="0" t="n">
        <v>-0.014261</v>
      </c>
      <c r="CC160" s="0" t="n">
        <v>0.006414</v>
      </c>
      <c r="CD160" s="0" t="n">
        <v>-0.010848</v>
      </c>
      <c r="CE160" s="0" t="n">
        <v>0.011592</v>
      </c>
      <c r="CF160" s="0" t="n">
        <v>-0.001338</v>
      </c>
      <c r="CG160" s="0" t="n">
        <v>-0.011989</v>
      </c>
      <c r="CH160" s="0" t="n">
        <v>0.003674</v>
      </c>
      <c r="CI160" s="0" t="n">
        <v>-0.01224</v>
      </c>
      <c r="CJ160" s="0" t="n">
        <v>-0.019027</v>
      </c>
      <c r="CK160" s="0" t="n">
        <v>0.001719</v>
      </c>
      <c r="CL160" s="0" t="n">
        <v>0.000703</v>
      </c>
      <c r="CM160" s="0" t="n">
        <v>-0.003974</v>
      </c>
      <c r="CN160" s="0" t="n">
        <v>0.021447</v>
      </c>
      <c r="CO160" s="0" t="n">
        <v>-0.011673</v>
      </c>
      <c r="CP160" s="0" t="n">
        <v>0.004033</v>
      </c>
      <c r="CQ160" s="0" t="n">
        <v>-0.001539</v>
      </c>
      <c r="CR160" s="0" t="n">
        <v>0.010017</v>
      </c>
      <c r="CS160" s="0" t="n">
        <v>-0.011625</v>
      </c>
      <c r="CT160" s="0" t="n">
        <v>-0.00677</v>
      </c>
      <c r="CU160" s="0" t="n">
        <v>0.008591</v>
      </c>
      <c r="CV160" s="0" t="n">
        <v>-0.018912</v>
      </c>
      <c r="CW160" s="0" t="n">
        <v>-0.000966</v>
      </c>
      <c r="CX160" s="0" t="n">
        <v>0.01808</v>
      </c>
      <c r="CY160" s="0" t="n">
        <v>-0.006208</v>
      </c>
      <c r="CZ160" s="0" t="n">
        <v>-0.010901</v>
      </c>
      <c r="DA160" s="0" t="n">
        <v>0.015822</v>
      </c>
      <c r="DB160" s="0" t="n">
        <v>-0.009103</v>
      </c>
      <c r="DC160" s="0" t="n">
        <v>0.00299</v>
      </c>
      <c r="DD160" s="0" t="n">
        <v>0.010822</v>
      </c>
      <c r="DE160" s="0" t="n">
        <v>0.004224</v>
      </c>
      <c r="DF160" s="0" t="n">
        <v>0.020885</v>
      </c>
      <c r="DG160" s="0" t="n">
        <v>0.006631</v>
      </c>
      <c r="DH160" s="0" t="n">
        <v>0.009513</v>
      </c>
      <c r="DI160" s="0" t="n">
        <v>-0.008854</v>
      </c>
      <c r="DJ160" s="0" t="n">
        <v>-0.007391</v>
      </c>
      <c r="DK160" s="0" t="n">
        <v>0.014496</v>
      </c>
      <c r="DL160" s="0" t="n">
        <v>0.013839</v>
      </c>
      <c r="DM160" s="0" t="n">
        <v>0.001645</v>
      </c>
      <c r="DN160" s="0" t="n">
        <v>-0.002753</v>
      </c>
      <c r="DO160" s="0" t="n">
        <v>0.006215</v>
      </c>
      <c r="DP160" s="0" t="n">
        <v>-0.018538</v>
      </c>
      <c r="DQ160" s="0" t="n">
        <v>0.012556</v>
      </c>
      <c r="DR160" s="0" t="n">
        <v>0.010129</v>
      </c>
      <c r="DS160" s="0" t="n">
        <v>0.002974</v>
      </c>
      <c r="DT160" s="0" t="n">
        <v>-0.004435</v>
      </c>
      <c r="DU160" s="0" t="n">
        <v>0.006348</v>
      </c>
      <c r="DV160" s="0" t="n">
        <v>0.001049</v>
      </c>
      <c r="DW160" s="0" t="n">
        <v>-0.001663</v>
      </c>
      <c r="DX160" s="0" t="n">
        <v>-0.016242</v>
      </c>
      <c r="DY160" s="0" t="n">
        <v>-0.021748</v>
      </c>
      <c r="DZ160" s="0" t="n">
        <v>0.018666</v>
      </c>
      <c r="EA160" s="0" t="n">
        <v>-0.036959</v>
      </c>
      <c r="EB160" s="0" t="n">
        <v>-0.002845</v>
      </c>
      <c r="EC160" s="0" t="n">
        <v>0.018836</v>
      </c>
      <c r="ED160" s="0" t="n">
        <v>-0.018052</v>
      </c>
      <c r="EE160" s="0" t="n">
        <v>-0.014675</v>
      </c>
      <c r="EF160" s="0" t="n">
        <v>0.007834</v>
      </c>
      <c r="EG160" s="0" t="n">
        <v>0.007758</v>
      </c>
      <c r="EH160" s="0" t="n">
        <v>-0.013677</v>
      </c>
      <c r="EI160" s="0" t="n">
        <v>-0.004566</v>
      </c>
      <c r="EJ160" s="0" t="n">
        <v>0.0153</v>
      </c>
      <c r="EK160" s="0" t="n">
        <v>0.003802</v>
      </c>
      <c r="EL160" s="0" t="n">
        <v>0.013623</v>
      </c>
      <c r="EM160" s="0" t="n">
        <v>0.01096</v>
      </c>
      <c r="EN160" s="0" t="n">
        <v>-0.000928</v>
      </c>
      <c r="EO160" s="0" t="n">
        <v>-0.006386</v>
      </c>
      <c r="EP160" s="0" t="n">
        <v>-0.000482</v>
      </c>
      <c r="EQ160" s="0" t="n">
        <v>0.017223</v>
      </c>
      <c r="ER160" s="0" t="n">
        <v>0.010845</v>
      </c>
      <c r="ES160" s="0" t="n">
        <v>-0.021736</v>
      </c>
      <c r="ET160" s="0" t="n">
        <v>0.011913</v>
      </c>
      <c r="EU160" s="0" t="n">
        <v>0.007964</v>
      </c>
      <c r="EV160" s="0" t="n">
        <v>0.008737</v>
      </c>
      <c r="EW160" s="0" t="n">
        <v>0.003478</v>
      </c>
      <c r="EX160" s="0" t="n">
        <v>-0.008955</v>
      </c>
      <c r="EY160" s="0" t="n">
        <v>0.037562</v>
      </c>
      <c r="EZ160" s="0" t="n">
        <v>0.002103</v>
      </c>
      <c r="FA160" s="0" t="n">
        <v>0.000835</v>
      </c>
      <c r="FB160" s="0" t="n">
        <v>0.037236</v>
      </c>
      <c r="FC160" s="0" t="n">
        <v>-0.026178</v>
      </c>
    </row>
    <row r="161" customFormat="false" ht="15" hidden="false" customHeight="false" outlineLevel="0" collapsed="false">
      <c r="A161" s="0" t="s">
        <v>6656</v>
      </c>
      <c r="B161" s="0" t="n">
        <v>0.000383</v>
      </c>
      <c r="C161" s="0" t="n">
        <v>0.010708</v>
      </c>
      <c r="D161" s="0" t="n">
        <v>0.00223</v>
      </c>
      <c r="E161" s="0" t="n">
        <v>0.001186</v>
      </c>
      <c r="F161" s="0" t="n">
        <v>0.010899</v>
      </c>
      <c r="G161" s="0" t="n">
        <v>-0.001351</v>
      </c>
      <c r="H161" s="0" t="n">
        <v>-0.001558</v>
      </c>
      <c r="I161" s="0" t="n">
        <v>0.01167</v>
      </c>
      <c r="J161" s="0" t="n">
        <v>0.001037</v>
      </c>
      <c r="K161" s="0" t="n">
        <v>0.013046</v>
      </c>
      <c r="L161" s="0" t="n">
        <v>-0.015097</v>
      </c>
      <c r="M161" s="0" t="n">
        <v>-0.000782</v>
      </c>
      <c r="N161" s="0" t="n">
        <v>0.017133</v>
      </c>
      <c r="O161" s="0" t="n">
        <v>0.016911</v>
      </c>
      <c r="P161" s="0" t="n">
        <v>-0.019879</v>
      </c>
      <c r="Q161" s="0" t="n">
        <v>-0.008939</v>
      </c>
      <c r="R161" s="0" t="n">
        <v>-0.011757</v>
      </c>
      <c r="S161" s="0" t="n">
        <v>-0.008727</v>
      </c>
      <c r="T161" s="0" t="n">
        <v>0.005593</v>
      </c>
      <c r="U161" s="0" t="n">
        <v>-0.015216</v>
      </c>
      <c r="V161" s="0" t="n">
        <v>-0.019823</v>
      </c>
      <c r="W161" s="0" t="n">
        <v>-0.016801</v>
      </c>
      <c r="X161" s="0" t="n">
        <v>0.013533</v>
      </c>
      <c r="Y161" s="0" t="n">
        <v>-0.010651</v>
      </c>
      <c r="Z161" s="0" t="n">
        <v>0.000882</v>
      </c>
      <c r="AA161" s="0" t="n">
        <v>-0.018094</v>
      </c>
      <c r="AB161" s="0" t="n">
        <v>-0.001872</v>
      </c>
      <c r="AC161" s="0" t="n">
        <v>0.000284</v>
      </c>
      <c r="AD161" s="0" t="n">
        <v>-0.007278</v>
      </c>
      <c r="AE161" s="0" t="n">
        <v>-0.017514</v>
      </c>
      <c r="AF161" s="0" t="n">
        <v>-0.000582</v>
      </c>
      <c r="AG161" s="0" t="n">
        <v>0.008525</v>
      </c>
      <c r="AH161" s="0" t="n">
        <v>0.006724</v>
      </c>
      <c r="AI161" s="0" t="n">
        <v>-0.01794</v>
      </c>
      <c r="AJ161" s="0" t="n">
        <v>-0.018954</v>
      </c>
      <c r="AK161" s="0" t="n">
        <v>-0.000856</v>
      </c>
      <c r="AL161" s="0" t="n">
        <v>0.003907</v>
      </c>
      <c r="AM161" s="0" t="n">
        <v>0.016701</v>
      </c>
      <c r="AN161" s="0" t="n">
        <v>-0.002211</v>
      </c>
      <c r="AO161" s="0" t="n">
        <v>-0.000587</v>
      </c>
      <c r="AP161" s="0" t="n">
        <v>-0.009447</v>
      </c>
      <c r="AQ161" s="0" t="n">
        <v>-0.002179</v>
      </c>
      <c r="AR161" s="0" t="n">
        <v>-0.009036</v>
      </c>
      <c r="AS161" s="0" t="n">
        <v>-0.013705</v>
      </c>
      <c r="AT161" s="0" t="n">
        <v>-0.028989</v>
      </c>
      <c r="AU161" s="0" t="n">
        <v>-0.005817</v>
      </c>
      <c r="AV161" s="0" t="n">
        <v>0.025692</v>
      </c>
      <c r="AW161" s="0" t="n">
        <v>-0.002848</v>
      </c>
      <c r="AX161" s="0" t="n">
        <v>0.011188</v>
      </c>
      <c r="AY161" s="0" t="n">
        <v>0.008311</v>
      </c>
      <c r="AZ161" s="0" t="n">
        <v>-0.023938</v>
      </c>
      <c r="BA161" s="0" t="n">
        <v>-0.002464</v>
      </c>
      <c r="BB161" s="0" t="n">
        <v>-0.012499</v>
      </c>
      <c r="BC161" s="0" t="n">
        <v>-0.007104</v>
      </c>
      <c r="BD161" s="0" t="n">
        <v>0.006988</v>
      </c>
      <c r="BE161" s="0" t="n">
        <v>0.004407</v>
      </c>
      <c r="BF161" s="0" t="n">
        <v>0.005402</v>
      </c>
      <c r="BG161" s="0" t="n">
        <v>-0.007197</v>
      </c>
      <c r="BH161" s="0" t="n">
        <v>-0.028677</v>
      </c>
      <c r="BI161" s="0" t="n">
        <v>0.005595</v>
      </c>
      <c r="BJ161" s="0" t="n">
        <v>0.020801</v>
      </c>
      <c r="BK161" s="0" t="n">
        <v>-0.021163</v>
      </c>
      <c r="BL161" s="0" t="n">
        <v>-0.01031</v>
      </c>
      <c r="BM161" s="0" t="n">
        <v>-0.014112</v>
      </c>
      <c r="BN161" s="0" t="n">
        <v>-0.003756</v>
      </c>
      <c r="BO161" s="0" t="n">
        <v>0.008175</v>
      </c>
      <c r="BP161" s="0" t="n">
        <v>-0.005837</v>
      </c>
      <c r="BQ161" s="0" t="n">
        <v>-0.017944</v>
      </c>
      <c r="BR161" s="0" t="n">
        <v>-0.006007</v>
      </c>
      <c r="BS161" s="0" t="n">
        <v>-0.003213</v>
      </c>
      <c r="BT161" s="0" t="n">
        <v>0.007579</v>
      </c>
      <c r="BU161" s="0" t="n">
        <v>0.001951</v>
      </c>
      <c r="BV161" s="0" t="n">
        <v>0.008404</v>
      </c>
      <c r="BW161" s="0" t="n">
        <v>-0.019279</v>
      </c>
      <c r="BX161" s="0" t="n">
        <v>-0.014185</v>
      </c>
      <c r="BY161" s="0" t="n">
        <v>-0.010205</v>
      </c>
      <c r="BZ161" s="0" t="n">
        <v>0.009328</v>
      </c>
      <c r="CA161" s="0" t="n">
        <v>-0.011639</v>
      </c>
      <c r="CB161" s="0" t="n">
        <v>0.013944</v>
      </c>
      <c r="CC161" s="0" t="n">
        <v>-0.004425</v>
      </c>
      <c r="CD161" s="0" t="n">
        <v>0.009036</v>
      </c>
      <c r="CE161" s="0" t="n">
        <v>0.007549</v>
      </c>
      <c r="CF161" s="0" t="n">
        <v>-0.03296</v>
      </c>
      <c r="CG161" s="0" t="n">
        <v>-0.010797</v>
      </c>
      <c r="CH161" s="0" t="n">
        <v>-0.001248</v>
      </c>
      <c r="CI161" s="0" t="n">
        <v>0.016503</v>
      </c>
      <c r="CJ161" s="0" t="n">
        <v>-0.006409</v>
      </c>
      <c r="CK161" s="0" t="n">
        <v>-0.016153</v>
      </c>
      <c r="CL161" s="0" t="n">
        <v>-0.016095</v>
      </c>
      <c r="CM161" s="0" t="n">
        <v>0.002732</v>
      </c>
      <c r="CN161" s="0" t="n">
        <v>-0.012368</v>
      </c>
      <c r="CO161" s="0" t="n">
        <v>0.022445</v>
      </c>
      <c r="CP161" s="0" t="n">
        <v>0.032174</v>
      </c>
      <c r="CQ161" s="0" t="n">
        <v>-0.027082</v>
      </c>
      <c r="CR161" s="0" t="n">
        <v>-0.009076</v>
      </c>
      <c r="CS161" s="0" t="n">
        <v>0.006368</v>
      </c>
      <c r="CT161" s="0" t="n">
        <v>0.009107</v>
      </c>
      <c r="CU161" s="0" t="n">
        <v>-0.000828</v>
      </c>
      <c r="CV161" s="0" t="n">
        <v>-0.001994</v>
      </c>
      <c r="CW161" s="0" t="n">
        <v>0.007749</v>
      </c>
      <c r="CX161" s="0" t="n">
        <v>-0.001013</v>
      </c>
      <c r="CY161" s="0" t="n">
        <v>-0.00219</v>
      </c>
      <c r="CZ161" s="0" t="n">
        <v>-0.00742</v>
      </c>
      <c r="DA161" s="0" t="n">
        <v>0.009629</v>
      </c>
      <c r="DB161" s="0" t="n">
        <v>0.01964</v>
      </c>
      <c r="DC161" s="0" t="n">
        <v>0.013996</v>
      </c>
      <c r="DD161" s="0" t="n">
        <v>-0.019251</v>
      </c>
      <c r="DE161" s="0" t="n">
        <v>-0.009678</v>
      </c>
      <c r="DF161" s="0" t="n">
        <v>-0.004973</v>
      </c>
      <c r="DG161" s="0" t="n">
        <v>-0.0044</v>
      </c>
      <c r="DH161" s="0" t="n">
        <v>-0.002593</v>
      </c>
      <c r="DI161" s="0" t="n">
        <v>0.008515</v>
      </c>
      <c r="DJ161" s="0" t="n">
        <v>0.012091</v>
      </c>
      <c r="DK161" s="0" t="n">
        <v>-0.00191</v>
      </c>
      <c r="DL161" s="0" t="n">
        <v>-0.016654</v>
      </c>
      <c r="DM161" s="0" t="n">
        <v>-0.017557</v>
      </c>
      <c r="DN161" s="0" t="n">
        <v>-0.007781</v>
      </c>
      <c r="DO161" s="0" t="n">
        <v>0.012375</v>
      </c>
      <c r="DP161" s="0" t="n">
        <v>0.01041</v>
      </c>
      <c r="DQ161" s="0" t="n">
        <v>0.018037</v>
      </c>
      <c r="DR161" s="0" t="n">
        <v>0.005998</v>
      </c>
      <c r="DS161" s="0" t="n">
        <v>0.010217</v>
      </c>
      <c r="DT161" s="0" t="n">
        <v>0.011312</v>
      </c>
      <c r="DU161" s="0" t="n">
        <v>-0.008233</v>
      </c>
      <c r="DV161" s="0" t="n">
        <v>0.000338</v>
      </c>
      <c r="DW161" s="0" t="n">
        <v>-0.002482</v>
      </c>
      <c r="DX161" s="0" t="n">
        <v>0.014527</v>
      </c>
      <c r="DY161" s="0" t="n">
        <v>0.016132</v>
      </c>
      <c r="DZ161" s="0" t="n">
        <v>-0.017671</v>
      </c>
      <c r="EA161" s="0" t="n">
        <v>-0.00472</v>
      </c>
      <c r="EB161" s="0" t="n">
        <v>0.001174</v>
      </c>
      <c r="EC161" s="0" t="n">
        <v>0.009913</v>
      </c>
      <c r="ED161" s="0" t="n">
        <v>0.010691</v>
      </c>
      <c r="EE161" s="0" t="n">
        <v>-0.012269</v>
      </c>
      <c r="EF161" s="0" t="n">
        <v>-0.009109</v>
      </c>
      <c r="EG161" s="0" t="n">
        <v>0.012837</v>
      </c>
      <c r="EH161" s="0" t="n">
        <v>0.027415</v>
      </c>
      <c r="EI161" s="0" t="n">
        <v>-0.012372</v>
      </c>
      <c r="EJ161" s="0" t="n">
        <v>-0.016155</v>
      </c>
      <c r="EK161" s="0" t="n">
        <v>0.008895</v>
      </c>
      <c r="EL161" s="0" t="n">
        <v>-0.009769</v>
      </c>
      <c r="EM161" s="0" t="n">
        <v>-0.004471</v>
      </c>
      <c r="EN161" s="0" t="n">
        <v>0.009541</v>
      </c>
      <c r="EO161" s="0" t="n">
        <v>0.006618</v>
      </c>
      <c r="EP161" s="0" t="n">
        <v>-0.004525</v>
      </c>
      <c r="EQ161" s="0" t="n">
        <v>-0.008858</v>
      </c>
      <c r="ER161" s="0" t="n">
        <v>-0.009399</v>
      </c>
      <c r="ES161" s="0" t="n">
        <v>-0.018792</v>
      </c>
      <c r="ET161" s="0" t="n">
        <v>-0.006105</v>
      </c>
      <c r="EU161" s="0" t="n">
        <v>0.003383</v>
      </c>
      <c r="EV161" s="0" t="n">
        <v>-0.004444</v>
      </c>
      <c r="EW161" s="0" t="n">
        <v>-0.000565</v>
      </c>
      <c r="EX161" s="0" t="n">
        <v>0.00667</v>
      </c>
      <c r="EY161" s="0" t="n">
        <v>-0.002492</v>
      </c>
      <c r="EZ161" s="0" t="n">
        <v>-0.018602</v>
      </c>
      <c r="FA161" s="0" t="n">
        <v>0.010887</v>
      </c>
      <c r="FB161" s="0" t="n">
        <v>-0.006581</v>
      </c>
      <c r="FC161" s="0" t="n">
        <v>-0.00711</v>
      </c>
      <c r="FD161" s="0" t="n">
        <v>0.011392</v>
      </c>
    </row>
    <row r="162" customFormat="false" ht="15" hidden="false" customHeight="false" outlineLevel="0" collapsed="false">
      <c r="A162" s="0" t="s">
        <v>6657</v>
      </c>
      <c r="B162" s="0" t="n">
        <v>-0.01553</v>
      </c>
      <c r="C162" s="0" t="n">
        <v>-0.011425</v>
      </c>
      <c r="D162" s="0" t="n">
        <v>-0.026443</v>
      </c>
      <c r="E162" s="0" t="n">
        <v>0.003502</v>
      </c>
      <c r="F162" s="0" t="n">
        <v>0.01511</v>
      </c>
      <c r="G162" s="0" t="n">
        <v>-0.003356</v>
      </c>
      <c r="H162" s="0" t="n">
        <v>0.001284</v>
      </c>
      <c r="I162" s="0" t="n">
        <v>-0.028141</v>
      </c>
      <c r="J162" s="0" t="n">
        <v>0.005482</v>
      </c>
      <c r="K162" s="0" t="n">
        <v>0.006741</v>
      </c>
      <c r="L162" s="0" t="n">
        <v>-0.02486</v>
      </c>
      <c r="M162" s="0" t="n">
        <v>-0.021599</v>
      </c>
      <c r="N162" s="0" t="n">
        <v>-0.003363</v>
      </c>
      <c r="O162" s="0" t="n">
        <v>-0.00017</v>
      </c>
      <c r="P162" s="0" t="n">
        <v>0.008146</v>
      </c>
      <c r="Q162" s="0" t="n">
        <v>-0.018997</v>
      </c>
      <c r="R162" s="0" t="n">
        <v>0.003984</v>
      </c>
      <c r="S162" s="0" t="n">
        <v>-0.004577</v>
      </c>
      <c r="T162" s="0" t="n">
        <v>-0.020051</v>
      </c>
      <c r="U162" s="0" t="n">
        <v>0.012046</v>
      </c>
      <c r="V162" s="0" t="n">
        <v>-0.015135</v>
      </c>
      <c r="W162" s="0" t="n">
        <v>-0.017193</v>
      </c>
      <c r="X162" s="0" t="n">
        <v>-0.030573</v>
      </c>
      <c r="Y162" s="0" t="n">
        <v>0.008548</v>
      </c>
      <c r="Z162" s="0" t="n">
        <v>0.016857</v>
      </c>
      <c r="AA162" s="0" t="n">
        <v>-0.010181</v>
      </c>
      <c r="AB162" s="0" t="n">
        <v>0.018159</v>
      </c>
      <c r="AC162" s="0" t="n">
        <v>0.008196</v>
      </c>
      <c r="AD162" s="0" t="n">
        <v>0.003365</v>
      </c>
      <c r="AE162" s="0" t="n">
        <v>-0.019509</v>
      </c>
      <c r="AF162" s="0" t="n">
        <v>0.017543</v>
      </c>
      <c r="AG162" s="0" t="n">
        <v>-0.000518</v>
      </c>
      <c r="AH162" s="0" t="n">
        <v>-0.001633</v>
      </c>
      <c r="AI162" s="0" t="n">
        <v>-0.012178</v>
      </c>
      <c r="AJ162" s="0" t="n">
        <v>-0.005038</v>
      </c>
      <c r="AK162" s="0" t="n">
        <v>0.011077</v>
      </c>
      <c r="AL162" s="0" t="n">
        <v>-0.002094</v>
      </c>
      <c r="AM162" s="0" t="n">
        <v>-0.018628</v>
      </c>
      <c r="AN162" s="0" t="n">
        <v>-0.030066</v>
      </c>
      <c r="AO162" s="0" t="n">
        <v>0.00593</v>
      </c>
      <c r="AP162" s="0" t="n">
        <v>0.003303</v>
      </c>
      <c r="AQ162" s="0" t="n">
        <v>0.001971</v>
      </c>
      <c r="AR162" s="0" t="n">
        <v>-0.019923</v>
      </c>
      <c r="AS162" s="0" t="n">
        <v>0.028465</v>
      </c>
      <c r="AT162" s="0" t="n">
        <v>0.005564</v>
      </c>
      <c r="AU162" s="0" t="n">
        <v>-0.031208</v>
      </c>
      <c r="AV162" s="0" t="n">
        <v>-0.007244</v>
      </c>
      <c r="AW162" s="0" t="n">
        <v>0.000765</v>
      </c>
      <c r="AX162" s="0" t="n">
        <v>0.02047</v>
      </c>
      <c r="AY162" s="0" t="n">
        <v>0.011143</v>
      </c>
      <c r="AZ162" s="0" t="n">
        <v>0.02536</v>
      </c>
      <c r="BA162" s="0" t="n">
        <v>-0.019366</v>
      </c>
      <c r="BB162" s="0" t="n">
        <v>0.0153</v>
      </c>
      <c r="BC162" s="0" t="n">
        <v>-0.015824</v>
      </c>
      <c r="BD162" s="0" t="n">
        <v>-0.002424</v>
      </c>
      <c r="BE162" s="0" t="n">
        <v>0.010169</v>
      </c>
      <c r="BF162" s="0" t="n">
        <v>0.006327</v>
      </c>
      <c r="BG162" s="0" t="n">
        <v>0.007947</v>
      </c>
      <c r="BH162" s="0" t="n">
        <v>-0.015866</v>
      </c>
      <c r="BI162" s="0" t="n">
        <v>0.025845</v>
      </c>
      <c r="BJ162" s="0" t="n">
        <v>-0.008373</v>
      </c>
      <c r="BK162" s="0" t="n">
        <v>0.03566</v>
      </c>
      <c r="BL162" s="0" t="n">
        <v>-0.009627</v>
      </c>
      <c r="BM162" s="0" t="n">
        <v>0.015866</v>
      </c>
      <c r="BN162" s="0" t="n">
        <v>0.02166</v>
      </c>
      <c r="BO162" s="0" t="n">
        <v>0.002082</v>
      </c>
      <c r="BP162" s="0" t="n">
        <v>0.018495</v>
      </c>
      <c r="BQ162" s="0" t="n">
        <v>-0.004477</v>
      </c>
      <c r="BR162" s="0" t="n">
        <v>0.015637</v>
      </c>
      <c r="BS162" s="0" t="n">
        <v>0.007479</v>
      </c>
      <c r="BT162" s="0" t="n">
        <v>0.013879</v>
      </c>
      <c r="BU162" s="0" t="n">
        <v>0.014458</v>
      </c>
      <c r="BV162" s="0" t="n">
        <v>-0.005713</v>
      </c>
      <c r="BW162" s="0" t="n">
        <v>-0.013962</v>
      </c>
      <c r="BX162" s="0" t="n">
        <v>-0.020693</v>
      </c>
      <c r="BY162" s="0" t="n">
        <v>-0.00713</v>
      </c>
      <c r="BZ162" s="0" t="n">
        <v>0.004341</v>
      </c>
      <c r="CA162" s="0" t="n">
        <v>-0.001337</v>
      </c>
      <c r="CB162" s="0" t="n">
        <v>-0.023525</v>
      </c>
      <c r="CC162" s="0" t="n">
        <v>0.004379</v>
      </c>
      <c r="CD162" s="0" t="n">
        <v>-0.002184</v>
      </c>
      <c r="CE162" s="0" t="n">
        <v>0.009011</v>
      </c>
      <c r="CF162" s="0" t="n">
        <v>-0.000557</v>
      </c>
      <c r="CG162" s="0" t="n">
        <v>-0.003118</v>
      </c>
      <c r="CH162" s="0" t="n">
        <v>-0.000753</v>
      </c>
      <c r="CI162" s="0" t="n">
        <v>0.003454</v>
      </c>
      <c r="CJ162" s="0" t="n">
        <v>0.003653</v>
      </c>
      <c r="CK162" s="0" t="n">
        <v>0.002299</v>
      </c>
      <c r="CL162" s="0" t="n">
        <v>0.000208</v>
      </c>
      <c r="CM162" s="0" t="n">
        <v>0.001261</v>
      </c>
      <c r="CN162" s="0" t="n">
        <v>-0.001447</v>
      </c>
      <c r="CO162" s="0" t="n">
        <v>-0.029749</v>
      </c>
      <c r="CP162" s="0" t="n">
        <v>-0.003026</v>
      </c>
      <c r="CQ162" s="0" t="n">
        <v>0.002096</v>
      </c>
      <c r="CR162" s="0" t="n">
        <v>0.015793</v>
      </c>
      <c r="CS162" s="0" t="n">
        <v>-0.010686</v>
      </c>
      <c r="CT162" s="0" t="n">
        <v>0.011603</v>
      </c>
      <c r="CU162" s="0" t="n">
        <v>0.005472</v>
      </c>
      <c r="CV162" s="0" t="n">
        <v>0.014276</v>
      </c>
      <c r="CW162" s="0" t="n">
        <v>0.003567</v>
      </c>
      <c r="CX162" s="0" t="n">
        <v>-0.015908</v>
      </c>
      <c r="CY162" s="0" t="n">
        <v>0.001484</v>
      </c>
      <c r="CZ162" s="0" t="n">
        <v>-0.028227</v>
      </c>
      <c r="DA162" s="0" t="n">
        <v>0.007624</v>
      </c>
      <c r="DB162" s="0" t="n">
        <v>0.005515</v>
      </c>
      <c r="DC162" s="0" t="n">
        <v>0.004709</v>
      </c>
      <c r="DD162" s="0" t="n">
        <v>0.000115</v>
      </c>
      <c r="DE162" s="0" t="n">
        <v>-0.004022</v>
      </c>
      <c r="DF162" s="0" t="n">
        <v>0.001327</v>
      </c>
      <c r="DG162" s="0" t="n">
        <v>-0.010462</v>
      </c>
      <c r="DH162" s="0" t="n">
        <v>-0.010805</v>
      </c>
      <c r="DI162" s="0" t="n">
        <v>0.011145</v>
      </c>
      <c r="DJ162" s="0" t="n">
        <v>-0.010074</v>
      </c>
      <c r="DK162" s="0" t="n">
        <v>0.017827</v>
      </c>
      <c r="DL162" s="0" t="n">
        <v>0.025905</v>
      </c>
      <c r="DM162" s="0" t="n">
        <v>-0.009898</v>
      </c>
      <c r="DN162" s="0" t="n">
        <v>0.002076</v>
      </c>
      <c r="DO162" s="0" t="n">
        <v>0.001786</v>
      </c>
      <c r="DP162" s="0" t="n">
        <v>-0.004456</v>
      </c>
      <c r="DQ162" s="0" t="n">
        <v>-0.002542</v>
      </c>
      <c r="DR162" s="0" t="n">
        <v>-0.005915</v>
      </c>
      <c r="DS162" s="0" t="n">
        <v>0.005768</v>
      </c>
      <c r="DT162" s="0" t="n">
        <v>-0.011323</v>
      </c>
      <c r="DU162" s="0" t="n">
        <v>0.014486</v>
      </c>
      <c r="DV162" s="0" t="n">
        <v>0.002633</v>
      </c>
      <c r="DW162" s="0" t="n">
        <v>-0.003149</v>
      </c>
      <c r="DX162" s="0" t="n">
        <v>-0.005752</v>
      </c>
      <c r="DY162" s="0" t="n">
        <v>-0.001451</v>
      </c>
      <c r="DZ162" s="0" t="n">
        <v>-0.001159</v>
      </c>
      <c r="EA162" s="0" t="n">
        <v>0.013535</v>
      </c>
      <c r="EB162" s="0" t="n">
        <v>0.008843</v>
      </c>
      <c r="EC162" s="0" t="n">
        <v>-0.001256</v>
      </c>
      <c r="ED162" s="0" t="n">
        <v>-0.016029</v>
      </c>
      <c r="EE162" s="0" t="n">
        <v>0.004537</v>
      </c>
      <c r="EF162" s="0" t="n">
        <v>0.01869</v>
      </c>
      <c r="EG162" s="0" t="n">
        <v>-0.003665</v>
      </c>
      <c r="EH162" s="0" t="n">
        <v>-0.007665</v>
      </c>
      <c r="EI162" s="0" t="n">
        <v>-0.021902</v>
      </c>
      <c r="EJ162" s="0" t="n">
        <v>-0.01093</v>
      </c>
      <c r="EK162" s="0" t="n">
        <v>-0.007055</v>
      </c>
      <c r="EL162" s="0" t="n">
        <v>-0.004382</v>
      </c>
      <c r="EM162" s="0" t="n">
        <v>0.007797</v>
      </c>
      <c r="EN162" s="0" t="n">
        <v>0.005629</v>
      </c>
      <c r="EO162" s="0" t="n">
        <v>-0.003592</v>
      </c>
      <c r="EP162" s="0" t="n">
        <v>0.001774</v>
      </c>
      <c r="EQ162" s="0" t="n">
        <v>-0.014078</v>
      </c>
      <c r="ER162" s="0" t="n">
        <v>0.010696</v>
      </c>
      <c r="ES162" s="0" t="n">
        <v>0.031642</v>
      </c>
      <c r="ET162" s="0" t="n">
        <v>-0.004105</v>
      </c>
      <c r="EU162" s="0" t="n">
        <v>-0.005843</v>
      </c>
      <c r="EV162" s="0" t="n">
        <v>0.017443</v>
      </c>
      <c r="EW162" s="0" t="n">
        <v>-0.003108</v>
      </c>
      <c r="EX162" s="0" t="n">
        <v>-0.009016</v>
      </c>
      <c r="EY162" s="0" t="n">
        <v>-0.022284</v>
      </c>
      <c r="EZ162" s="0" t="n">
        <v>0.021021</v>
      </c>
      <c r="FA162" s="0" t="n">
        <v>-0.012412</v>
      </c>
      <c r="FB162" s="0" t="n">
        <v>0.020975</v>
      </c>
      <c r="FC162" s="0" t="n">
        <v>-0.000644</v>
      </c>
      <c r="FD162" s="0" t="n">
        <v>0.014224</v>
      </c>
      <c r="FE162" s="0" t="n">
        <v>-0.020213</v>
      </c>
    </row>
    <row r="163" customFormat="false" ht="15" hidden="false" customHeight="false" outlineLevel="0" collapsed="false">
      <c r="A163" s="0" t="s">
        <v>6658</v>
      </c>
      <c r="B163" s="0" t="n">
        <v>-0.005458</v>
      </c>
      <c r="C163" s="0" t="n">
        <v>-0.006851</v>
      </c>
      <c r="D163" s="0" t="n">
        <v>-0.0163</v>
      </c>
      <c r="E163" s="0" t="n">
        <v>-0.000516</v>
      </c>
      <c r="F163" s="0" t="n">
        <v>0.012415</v>
      </c>
      <c r="G163" s="0" t="n">
        <v>-0.008972</v>
      </c>
      <c r="H163" s="0" t="n">
        <v>-0.020466</v>
      </c>
      <c r="I163" s="0" t="n">
        <v>-0.008201</v>
      </c>
      <c r="J163" s="0" t="n">
        <v>-0.013034</v>
      </c>
      <c r="K163" s="0" t="n">
        <v>0.003813</v>
      </c>
      <c r="L163" s="0" t="n">
        <v>-0.003906</v>
      </c>
      <c r="M163" s="0" t="n">
        <v>0.003422</v>
      </c>
      <c r="N163" s="0" t="n">
        <v>-0.00785</v>
      </c>
      <c r="O163" s="0" t="n">
        <v>-0.005118</v>
      </c>
      <c r="P163" s="0" t="n">
        <v>-0.029178</v>
      </c>
      <c r="Q163" s="0" t="n">
        <v>-0.019248</v>
      </c>
      <c r="R163" s="0" t="n">
        <v>0.008034</v>
      </c>
      <c r="S163" s="0" t="n">
        <v>0.007301</v>
      </c>
      <c r="T163" s="0" t="n">
        <v>-0.01009</v>
      </c>
      <c r="U163" s="0" t="n">
        <v>0.005113</v>
      </c>
      <c r="V163" s="0" t="n">
        <v>0.00373</v>
      </c>
      <c r="W163" s="0" t="n">
        <v>0.003527</v>
      </c>
      <c r="X163" s="0" t="n">
        <v>-0.025851</v>
      </c>
      <c r="Y163" s="0" t="n">
        <v>0.000942</v>
      </c>
      <c r="Z163" s="0" t="n">
        <v>-0.007814</v>
      </c>
      <c r="AA163" s="0" t="n">
        <v>0.001697</v>
      </c>
      <c r="AB163" s="0" t="n">
        <v>-0.000356</v>
      </c>
      <c r="AC163" s="0" t="n">
        <v>0.004488</v>
      </c>
      <c r="AD163" s="0" t="n">
        <v>0.012012</v>
      </c>
      <c r="AE163" s="0" t="n">
        <v>0.006577</v>
      </c>
      <c r="AF163" s="0" t="n">
        <v>0.028346</v>
      </c>
      <c r="AG163" s="0" t="n">
        <v>0.004068</v>
      </c>
      <c r="AH163" s="0" t="n">
        <v>-0.005264</v>
      </c>
      <c r="AI163" s="0" t="n">
        <v>-0.015349</v>
      </c>
      <c r="AJ163" s="0" t="n">
        <v>0.004061</v>
      </c>
      <c r="AK163" s="0" t="n">
        <v>-0.025076</v>
      </c>
      <c r="AL163" s="0" t="n">
        <v>-0.002639</v>
      </c>
      <c r="AM163" s="0" t="n">
        <v>-0.021019</v>
      </c>
      <c r="AN163" s="0" t="n">
        <v>0.00537</v>
      </c>
      <c r="AO163" s="0" t="n">
        <v>0.010347</v>
      </c>
      <c r="AP163" s="0" t="n">
        <v>0.003357</v>
      </c>
      <c r="AQ163" s="0" t="n">
        <v>0.009012</v>
      </c>
      <c r="AR163" s="0" t="n">
        <v>0.009988</v>
      </c>
      <c r="AS163" s="0" t="n">
        <v>0.01576</v>
      </c>
      <c r="AT163" s="0" t="n">
        <v>0.00612</v>
      </c>
      <c r="AU163" s="0" t="n">
        <v>-0.009138</v>
      </c>
      <c r="AV163" s="0" t="n">
        <v>-0.014715</v>
      </c>
      <c r="AW163" s="0" t="n">
        <v>-0.013694</v>
      </c>
      <c r="AX163" s="0" t="n">
        <v>-0.007182</v>
      </c>
      <c r="AY163" s="0" t="n">
        <v>0.005527</v>
      </c>
      <c r="AZ163" s="0" t="n">
        <v>-0.021885</v>
      </c>
      <c r="BA163" s="0" t="n">
        <v>0.00727</v>
      </c>
      <c r="BB163" s="0" t="n">
        <v>0.016966</v>
      </c>
      <c r="BC163" s="0" t="n">
        <v>-0.006975</v>
      </c>
      <c r="BD163" s="0" t="n">
        <v>-0.00764</v>
      </c>
      <c r="BE163" s="0" t="n">
        <v>0.012373</v>
      </c>
      <c r="BF163" s="0" t="n">
        <v>-0.006519</v>
      </c>
      <c r="BG163" s="0" t="n">
        <v>0.017724</v>
      </c>
      <c r="BH163" s="0" t="n">
        <v>0.015837</v>
      </c>
      <c r="BI163" s="0" t="n">
        <v>0.008383</v>
      </c>
      <c r="BJ163" s="0" t="n">
        <v>0.008881</v>
      </c>
      <c r="BK163" s="0" t="n">
        <v>0.009915</v>
      </c>
      <c r="BL163" s="0" t="n">
        <v>-0.010406</v>
      </c>
      <c r="BM163" s="0" t="n">
        <v>-0.011521</v>
      </c>
      <c r="BN163" s="0" t="n">
        <v>-0.031801</v>
      </c>
      <c r="BO163" s="0" t="n">
        <v>0.009481</v>
      </c>
      <c r="BP163" s="0" t="n">
        <v>-0.023132</v>
      </c>
      <c r="BQ163" s="0" t="n">
        <v>0.008922</v>
      </c>
      <c r="BR163" s="0" t="n">
        <v>-0.001179</v>
      </c>
      <c r="BS163" s="0" t="n">
        <v>-0.002234</v>
      </c>
      <c r="BT163" s="0" t="n">
        <v>-0.001654</v>
      </c>
      <c r="BU163" s="0" t="n">
        <v>-0.00711</v>
      </c>
      <c r="BV163" s="0" t="n">
        <v>-0.013013</v>
      </c>
      <c r="BW163" s="0" t="n">
        <v>-0.02045</v>
      </c>
      <c r="BX163" s="0" t="n">
        <v>-0.029331</v>
      </c>
      <c r="BY163" s="0" t="n">
        <v>0.019798</v>
      </c>
      <c r="BZ163" s="0" t="n">
        <v>-0.015492</v>
      </c>
      <c r="CA163" s="0" t="n">
        <v>-0.00869</v>
      </c>
      <c r="CB163" s="0" t="n">
        <v>0.004576</v>
      </c>
      <c r="CC163" s="0" t="n">
        <v>0.003804</v>
      </c>
      <c r="CD163" s="0" t="n">
        <v>0.002808</v>
      </c>
      <c r="CE163" s="0" t="n">
        <v>0.00154</v>
      </c>
      <c r="CF163" s="0" t="n">
        <v>-0.005645</v>
      </c>
      <c r="CG163" s="0" t="n">
        <v>0.021273</v>
      </c>
      <c r="CH163" s="0" t="n">
        <v>-0.002956</v>
      </c>
      <c r="CI163" s="0" t="n">
        <v>0.00512</v>
      </c>
      <c r="CJ163" s="0" t="n">
        <v>0.011232</v>
      </c>
      <c r="CK163" s="0" t="n">
        <v>-0.009652</v>
      </c>
      <c r="CL163" s="0" t="n">
        <v>-0.017119</v>
      </c>
      <c r="CM163" s="0" t="n">
        <v>0.019414</v>
      </c>
      <c r="CN163" s="0" t="n">
        <v>0.001455</v>
      </c>
      <c r="CO163" s="0" t="n">
        <v>-0.019503</v>
      </c>
      <c r="CP163" s="0" t="n">
        <v>-0.004588</v>
      </c>
      <c r="CQ163" s="0" t="n">
        <v>0.003458</v>
      </c>
      <c r="CR163" s="0" t="n">
        <v>0.004802</v>
      </c>
      <c r="CS163" s="0" t="n">
        <v>-0.004714</v>
      </c>
      <c r="CT163" s="0" t="n">
        <v>-0.014798</v>
      </c>
      <c r="CU163" s="0" t="n">
        <v>0.013588</v>
      </c>
      <c r="CV163" s="0" t="n">
        <v>0.017797</v>
      </c>
      <c r="CW163" s="0" t="n">
        <v>0.012361</v>
      </c>
      <c r="CX163" s="0" t="n">
        <v>-0.018309</v>
      </c>
      <c r="CY163" s="0" t="n">
        <v>0.005239</v>
      </c>
      <c r="CZ163" s="0" t="n">
        <v>-0.014503</v>
      </c>
      <c r="DA163" s="0" t="n">
        <v>-0.015729</v>
      </c>
      <c r="DB163" s="0" t="n">
        <v>0.010944</v>
      </c>
      <c r="DC163" s="0" t="n">
        <v>0.006913</v>
      </c>
      <c r="DD163" s="0" t="n">
        <v>-0.015129</v>
      </c>
      <c r="DE163" s="0" t="n">
        <v>-0.010835</v>
      </c>
      <c r="DF163" s="0" t="n">
        <v>-0.014966</v>
      </c>
      <c r="DG163" s="0" t="n">
        <v>-0.003958</v>
      </c>
      <c r="DH163" s="0" t="n">
        <v>-0.003226</v>
      </c>
      <c r="DI163" s="0" t="n">
        <v>0.027855</v>
      </c>
      <c r="DJ163" s="0" t="n">
        <v>-0.025505</v>
      </c>
      <c r="DK163" s="0" t="n">
        <v>0.006594</v>
      </c>
      <c r="DL163" s="0" t="n">
        <v>0.00409</v>
      </c>
      <c r="DM163" s="0" t="n">
        <v>0.004172</v>
      </c>
      <c r="DN163" s="0" t="n">
        <v>0.006635</v>
      </c>
      <c r="DO163" s="0" t="n">
        <v>-0.009875</v>
      </c>
      <c r="DP163" s="0" t="n">
        <v>0.002583</v>
      </c>
      <c r="DQ163" s="0" t="n">
        <v>0.012897</v>
      </c>
      <c r="DR163" s="0" t="n">
        <v>-0.007448</v>
      </c>
      <c r="DS163" s="0" t="n">
        <v>-0.014065</v>
      </c>
      <c r="DT163" s="0" t="n">
        <v>0.006163</v>
      </c>
      <c r="DU163" s="0" t="n">
        <v>0.005433</v>
      </c>
      <c r="DV163" s="0" t="n">
        <v>-0.021903</v>
      </c>
      <c r="DW163" s="0" t="n">
        <v>-0.000428</v>
      </c>
      <c r="DX163" s="0" t="n">
        <v>-0.000495</v>
      </c>
      <c r="DY163" s="0" t="n">
        <v>-0.003851</v>
      </c>
      <c r="DZ163" s="0" t="n">
        <v>-0.013468</v>
      </c>
      <c r="EA163" s="0" t="n">
        <v>0.010066</v>
      </c>
      <c r="EB163" s="0" t="n">
        <v>-0.019884</v>
      </c>
      <c r="EC163" s="0" t="n">
        <v>0.018976</v>
      </c>
      <c r="ED163" s="0" t="n">
        <v>-0.01319</v>
      </c>
      <c r="EE163" s="0" t="n">
        <v>0.001072</v>
      </c>
      <c r="EF163" s="0" t="n">
        <v>0.009607</v>
      </c>
      <c r="EG163" s="0" t="n">
        <v>-0.020031</v>
      </c>
      <c r="EH163" s="0" t="n">
        <v>-0.006869</v>
      </c>
      <c r="EI163" s="0" t="n">
        <v>-0.003868</v>
      </c>
      <c r="EJ163" s="0" t="n">
        <v>0.004173</v>
      </c>
      <c r="EK163" s="0" t="n">
        <v>0.000737</v>
      </c>
      <c r="EL163" s="0" t="n">
        <v>0.008409</v>
      </c>
      <c r="EM163" s="0" t="n">
        <v>-0.009003</v>
      </c>
      <c r="EN163" s="0" t="n">
        <v>-0.030866</v>
      </c>
      <c r="EO163" s="0" t="n">
        <v>-0.001388</v>
      </c>
      <c r="EP163" s="0" t="n">
        <v>0.007203</v>
      </c>
      <c r="EQ163" s="0" t="n">
        <v>0.027057</v>
      </c>
      <c r="ER163" s="0" t="n">
        <v>-0.007269</v>
      </c>
      <c r="ES163" s="0" t="n">
        <v>-0.038238</v>
      </c>
      <c r="ET163" s="0" t="n">
        <v>-0.000289</v>
      </c>
      <c r="EU163" s="0" t="n">
        <v>-0.02305</v>
      </c>
      <c r="EV163" s="0" t="n">
        <v>0.005134</v>
      </c>
      <c r="EW163" s="0" t="n">
        <v>-0.001736</v>
      </c>
      <c r="EX163" s="0" t="n">
        <v>0.01078</v>
      </c>
      <c r="EY163" s="0" t="n">
        <v>-0.02917</v>
      </c>
      <c r="EZ163" s="0" t="n">
        <v>0.000113</v>
      </c>
      <c r="FA163" s="0" t="n">
        <v>-0.005642</v>
      </c>
      <c r="FB163" s="0" t="n">
        <v>-0.01259</v>
      </c>
      <c r="FC163" s="0" t="n">
        <v>0.025889</v>
      </c>
      <c r="FD163" s="0" t="n">
        <v>-0.001066</v>
      </c>
      <c r="FE163" s="0" t="n">
        <v>0.008327</v>
      </c>
      <c r="FF163" s="0" t="n">
        <v>0.01624</v>
      </c>
    </row>
    <row r="164" customFormat="false" ht="15" hidden="false" customHeight="false" outlineLevel="0" collapsed="false">
      <c r="A164" s="0" t="s">
        <v>6659</v>
      </c>
      <c r="B164" s="0" t="n">
        <v>0.016315</v>
      </c>
      <c r="C164" s="0" t="n">
        <v>0.011414</v>
      </c>
      <c r="D164" s="0" t="n">
        <v>-0.001084</v>
      </c>
      <c r="E164" s="0" t="n">
        <v>-0.008812</v>
      </c>
      <c r="F164" s="0" t="n">
        <v>0.000102</v>
      </c>
      <c r="G164" s="0" t="n">
        <v>-0.005698</v>
      </c>
      <c r="H164" s="0" t="n">
        <v>0.030106</v>
      </c>
      <c r="I164" s="0" t="n">
        <v>0.013459</v>
      </c>
      <c r="J164" s="0" t="n">
        <v>-0.032871</v>
      </c>
      <c r="K164" s="0" t="n">
        <v>-0.000438</v>
      </c>
      <c r="L164" s="0" t="n">
        <v>-0.000632</v>
      </c>
      <c r="M164" s="0" t="n">
        <v>0.002933</v>
      </c>
      <c r="N164" s="0" t="n">
        <v>-0.006456</v>
      </c>
      <c r="O164" s="0" t="n">
        <v>0.021597</v>
      </c>
      <c r="P164" s="0" t="n">
        <v>0.009927</v>
      </c>
      <c r="Q164" s="0" t="n">
        <v>-0.015974</v>
      </c>
      <c r="R164" s="0" t="n">
        <v>0.020982</v>
      </c>
      <c r="S164" s="0" t="n">
        <v>0.003587</v>
      </c>
      <c r="T164" s="0" t="n">
        <v>-0.015416</v>
      </c>
      <c r="U164" s="0" t="n">
        <v>-0.008813</v>
      </c>
      <c r="V164" s="0" t="n">
        <v>-0.016645</v>
      </c>
      <c r="W164" s="0" t="n">
        <v>-0.02276</v>
      </c>
      <c r="X164" s="0" t="n">
        <v>-0.022795</v>
      </c>
      <c r="Y164" s="0" t="n">
        <v>0.01604</v>
      </c>
      <c r="Z164" s="0" t="n">
        <v>0.013735</v>
      </c>
      <c r="AA164" s="0" t="n">
        <v>-0.001479</v>
      </c>
      <c r="AB164" s="0" t="n">
        <v>0.01313</v>
      </c>
      <c r="AC164" s="0" t="n">
        <v>0.006149</v>
      </c>
      <c r="AD164" s="0" t="n">
        <v>-0.01985</v>
      </c>
      <c r="AE164" s="0" t="n">
        <v>-0.001974</v>
      </c>
      <c r="AF164" s="0" t="n">
        <v>0.000983</v>
      </c>
      <c r="AG164" s="0" t="n">
        <v>-0.002729</v>
      </c>
      <c r="AH164" s="0" t="n">
        <v>-0.00753</v>
      </c>
      <c r="AI164" s="0" t="n">
        <v>0.001362</v>
      </c>
      <c r="AJ164" s="0" t="n">
        <v>-0.001265</v>
      </c>
      <c r="AK164" s="0" t="n">
        <v>0.008772</v>
      </c>
      <c r="AL164" s="0" t="n">
        <v>-0.039139</v>
      </c>
      <c r="AM164" s="0" t="n">
        <v>0.006979</v>
      </c>
      <c r="AN164" s="0" t="n">
        <v>-0.03113</v>
      </c>
      <c r="AO164" s="0" t="n">
        <v>0.020083</v>
      </c>
      <c r="AP164" s="0" t="n">
        <v>-0.028843</v>
      </c>
      <c r="AQ164" s="0" t="n">
        <v>0.013361</v>
      </c>
      <c r="AR164" s="0" t="n">
        <v>-0.001009</v>
      </c>
      <c r="AS164" s="0" t="n">
        <v>-0.007303</v>
      </c>
      <c r="AT164" s="0" t="n">
        <v>-0.009687</v>
      </c>
      <c r="AU164" s="0" t="n">
        <v>0.01456</v>
      </c>
      <c r="AV164" s="0" t="n">
        <v>0.003071</v>
      </c>
      <c r="AW164" s="0" t="n">
        <v>-0.00397</v>
      </c>
      <c r="AX164" s="0" t="n">
        <v>-0.009283</v>
      </c>
      <c r="AY164" s="0" t="n">
        <v>0.001276</v>
      </c>
      <c r="AZ164" s="0" t="n">
        <v>0.000201</v>
      </c>
      <c r="BA164" s="0" t="n">
        <v>0.001567</v>
      </c>
      <c r="BB164" s="0" t="n">
        <v>0.006803</v>
      </c>
      <c r="BC164" s="0" t="n">
        <v>0.005969</v>
      </c>
      <c r="BD164" s="0" t="n">
        <v>0.012765</v>
      </c>
      <c r="BE164" s="0" t="n">
        <v>0.003822</v>
      </c>
      <c r="BF164" s="0" t="n">
        <v>0.008579</v>
      </c>
      <c r="BG164" s="0" t="n">
        <v>0.000573</v>
      </c>
      <c r="BH164" s="0" t="n">
        <v>-0.008788</v>
      </c>
      <c r="BI164" s="0" t="n">
        <v>-0.002378</v>
      </c>
      <c r="BJ164" s="0" t="n">
        <v>0.025591</v>
      </c>
      <c r="BK164" s="0" t="n">
        <v>0.007276</v>
      </c>
      <c r="BL164" s="0" t="n">
        <v>0.006305</v>
      </c>
      <c r="BM164" s="0" t="n">
        <v>-0.013085</v>
      </c>
      <c r="BN164" s="0" t="n">
        <v>0.018234</v>
      </c>
      <c r="BO164" s="0" t="n">
        <v>0.015566</v>
      </c>
      <c r="BP164" s="0" t="n">
        <v>-0.016633</v>
      </c>
      <c r="BQ164" s="0" t="n">
        <v>-0.004317</v>
      </c>
      <c r="BR164" s="0" t="n">
        <v>0.007383</v>
      </c>
      <c r="BS164" s="0" t="n">
        <v>0.013402</v>
      </c>
      <c r="BT164" s="0" t="n">
        <v>0.009144</v>
      </c>
      <c r="BU164" s="0" t="n">
        <v>-0.003563</v>
      </c>
      <c r="BV164" s="0" t="n">
        <v>0.001112</v>
      </c>
      <c r="BW164" s="0" t="n">
        <v>0.014535</v>
      </c>
      <c r="BX164" s="0" t="n">
        <v>0.004579</v>
      </c>
      <c r="BY164" s="0" t="n">
        <v>-0.00649</v>
      </c>
      <c r="BZ164" s="0" t="n">
        <v>-0.002543</v>
      </c>
      <c r="CA164" s="0" t="n">
        <v>0.000345</v>
      </c>
      <c r="CB164" s="0" t="n">
        <v>0.019674</v>
      </c>
      <c r="CC164" s="0" t="n">
        <v>-0.006085</v>
      </c>
      <c r="CD164" s="0" t="n">
        <v>0.008778</v>
      </c>
      <c r="CE164" s="0" t="n">
        <v>-0.034422</v>
      </c>
      <c r="CF164" s="0" t="n">
        <v>-0.012046</v>
      </c>
      <c r="CG164" s="0" t="n">
        <v>-0.020417</v>
      </c>
      <c r="CH164" s="0" t="n">
        <v>-0.001295</v>
      </c>
      <c r="CI164" s="0" t="n">
        <v>0.023493</v>
      </c>
      <c r="CJ164" s="0" t="n">
        <v>-0.005919</v>
      </c>
      <c r="CK164" s="0" t="n">
        <v>-0.005304</v>
      </c>
      <c r="CL164" s="0" t="n">
        <v>-0.00632</v>
      </c>
      <c r="CM164" s="0" t="n">
        <v>0.02096</v>
      </c>
      <c r="CN164" s="0" t="n">
        <v>-0.011099</v>
      </c>
      <c r="CO164" s="0" t="n">
        <v>-0.005014</v>
      </c>
      <c r="CP164" s="0" t="n">
        <v>-0.018548</v>
      </c>
      <c r="CQ164" s="0" t="n">
        <v>-0.008855</v>
      </c>
      <c r="CR164" s="0" t="n">
        <v>-0.001599</v>
      </c>
      <c r="CS164" s="0" t="n">
        <v>-0.008191</v>
      </c>
      <c r="CT164" s="0" t="n">
        <v>-0.004209</v>
      </c>
      <c r="CU164" s="0" t="n">
        <v>-0.000875</v>
      </c>
      <c r="CV164" s="0" t="n">
        <v>-0.016015</v>
      </c>
      <c r="CW164" s="0" t="n">
        <v>0.027856</v>
      </c>
      <c r="CX164" s="0" t="n">
        <v>0.023126</v>
      </c>
      <c r="CY164" s="0" t="n">
        <v>-0.008149</v>
      </c>
      <c r="CZ164" s="0" t="n">
        <v>-0.013917</v>
      </c>
      <c r="DA164" s="0" t="n">
        <v>0.025168</v>
      </c>
      <c r="DB164" s="0" t="n">
        <v>-0.000294</v>
      </c>
      <c r="DC164" s="0" t="n">
        <v>-0.0097</v>
      </c>
      <c r="DD164" s="0" t="n">
        <v>-3.2E-005</v>
      </c>
      <c r="DE164" s="0" t="n">
        <v>-0.011343</v>
      </c>
      <c r="DF164" s="0" t="n">
        <v>0.012179</v>
      </c>
      <c r="DG164" s="0" t="n">
        <v>-0.029171</v>
      </c>
      <c r="DH164" s="0" t="n">
        <v>-0.028439</v>
      </c>
      <c r="DI164" s="0" t="n">
        <v>0.003631</v>
      </c>
      <c r="DJ164" s="0" t="n">
        <v>-0.01268</v>
      </c>
      <c r="DK164" s="0" t="n">
        <v>0.017392</v>
      </c>
      <c r="DL164" s="0" t="n">
        <v>-0.000715</v>
      </c>
      <c r="DM164" s="0" t="n">
        <v>0.015866</v>
      </c>
      <c r="DN164" s="0" t="n">
        <v>0.022879</v>
      </c>
      <c r="DO164" s="0" t="n">
        <v>-0.012754</v>
      </c>
      <c r="DP164" s="0" t="n">
        <v>-0.011785</v>
      </c>
      <c r="DQ164" s="0" t="n">
        <v>0.012312</v>
      </c>
      <c r="DR164" s="0" t="n">
        <v>-0.005873</v>
      </c>
      <c r="DS164" s="0" t="n">
        <v>0.016082</v>
      </c>
      <c r="DT164" s="0" t="n">
        <v>-0.016552</v>
      </c>
      <c r="DU164" s="0" t="n">
        <v>-0.001505</v>
      </c>
      <c r="DV164" s="0" t="n">
        <v>0.021682</v>
      </c>
      <c r="DW164" s="0" t="n">
        <v>0.01252</v>
      </c>
      <c r="DX164" s="0" t="n">
        <v>-0.011857</v>
      </c>
      <c r="DY164" s="0" t="n">
        <v>0.015547</v>
      </c>
      <c r="DZ164" s="0" t="n">
        <v>-0.016036</v>
      </c>
      <c r="EA164" s="0" t="n">
        <v>0.006955</v>
      </c>
      <c r="EB164" s="0" t="n">
        <v>0.010801</v>
      </c>
      <c r="EC164" s="0" t="n">
        <v>0.009219</v>
      </c>
      <c r="ED164" s="0" t="n">
        <v>0.001371</v>
      </c>
      <c r="EE164" s="0" t="n">
        <v>0.002195</v>
      </c>
      <c r="EF164" s="0" t="n">
        <v>0.008044</v>
      </c>
      <c r="EG164" s="0" t="n">
        <v>0.018165</v>
      </c>
      <c r="EH164" s="0" t="n">
        <v>-0.023587</v>
      </c>
      <c r="EI164" s="0" t="n">
        <v>-0.034993</v>
      </c>
      <c r="EJ164" s="0" t="n">
        <v>-0.024802</v>
      </c>
      <c r="EK164" s="0" t="n">
        <v>0.008848</v>
      </c>
      <c r="EL164" s="0" t="n">
        <v>-0.017879</v>
      </c>
      <c r="EM164" s="0" t="n">
        <v>0.022242</v>
      </c>
      <c r="EN164" s="0" t="n">
        <v>0.007344</v>
      </c>
      <c r="EO164" s="0" t="n">
        <v>0.00941</v>
      </c>
      <c r="EP164" s="0" t="n">
        <v>0.014777</v>
      </c>
      <c r="EQ164" s="0" t="n">
        <v>0.012057</v>
      </c>
      <c r="ER164" s="0" t="n">
        <v>-0.006945</v>
      </c>
      <c r="ES164" s="0" t="n">
        <v>0.011259</v>
      </c>
      <c r="ET164" s="0" t="n">
        <v>-0.009377</v>
      </c>
      <c r="EU164" s="0" t="n">
        <v>-0.018701</v>
      </c>
      <c r="EV164" s="0" t="n">
        <v>0.004108</v>
      </c>
      <c r="EW164" s="0" t="n">
        <v>-0.026949</v>
      </c>
      <c r="EX164" s="0" t="n">
        <v>-0.014253</v>
      </c>
      <c r="EY164" s="0" t="n">
        <v>0.009578</v>
      </c>
      <c r="EZ164" s="0" t="n">
        <v>-0.015962</v>
      </c>
      <c r="FA164" s="0" t="n">
        <v>-0.010169</v>
      </c>
      <c r="FB164" s="0" t="n">
        <v>0.005734</v>
      </c>
      <c r="FC164" s="0" t="n">
        <v>-0.008757</v>
      </c>
      <c r="FD164" s="0" t="n">
        <v>-0.029503</v>
      </c>
      <c r="FE164" s="0" t="n">
        <v>0.007839</v>
      </c>
      <c r="FF164" s="0" t="n">
        <v>0.008764</v>
      </c>
      <c r="FG164" s="0" t="n">
        <v>0.00828</v>
      </c>
    </row>
    <row r="165" customFormat="false" ht="15" hidden="false" customHeight="false" outlineLevel="0" collapsed="false">
      <c r="A165" s="0" t="s">
        <v>6660</v>
      </c>
      <c r="B165" s="0" t="n">
        <v>-0.018694</v>
      </c>
      <c r="C165" s="0" t="n">
        <v>-0.014103</v>
      </c>
      <c r="D165" s="0" t="n">
        <v>-0.033922</v>
      </c>
      <c r="E165" s="0" t="n">
        <v>0.020276</v>
      </c>
      <c r="F165" s="0" t="n">
        <v>0.023531</v>
      </c>
      <c r="G165" s="0" t="n">
        <v>-0.000543</v>
      </c>
      <c r="H165" s="0" t="n">
        <v>-0.000213</v>
      </c>
      <c r="I165" s="0" t="n">
        <v>0.009253</v>
      </c>
      <c r="J165" s="0" t="n">
        <v>0.012828</v>
      </c>
      <c r="K165" s="0" t="n">
        <v>-0.009258</v>
      </c>
      <c r="L165" s="0" t="n">
        <v>0.000222</v>
      </c>
      <c r="M165" s="0" t="n">
        <v>-0.010187</v>
      </c>
      <c r="N165" s="0" t="n">
        <v>-0.015933</v>
      </c>
      <c r="O165" s="0" t="n">
        <v>0.004684</v>
      </c>
      <c r="P165" s="0" t="n">
        <v>-0.006426</v>
      </c>
      <c r="Q165" s="0" t="n">
        <v>-0.013507</v>
      </c>
      <c r="R165" s="0" t="n">
        <v>-0.012024</v>
      </c>
      <c r="S165" s="0" t="n">
        <v>0.000142</v>
      </c>
      <c r="T165" s="0" t="n">
        <v>-0.005961</v>
      </c>
      <c r="U165" s="0" t="n">
        <v>0.008704</v>
      </c>
      <c r="V165" s="0" t="n">
        <v>-0.005041</v>
      </c>
      <c r="W165" s="0" t="n">
        <v>-0.007393</v>
      </c>
      <c r="X165" s="0" t="n">
        <v>0.007301</v>
      </c>
      <c r="Y165" s="0" t="n">
        <v>-0.002992</v>
      </c>
      <c r="Z165" s="0" t="n">
        <v>-0.023034</v>
      </c>
      <c r="AA165" s="0" t="n">
        <v>-0.018361</v>
      </c>
      <c r="AB165" s="0" t="n">
        <v>0.012372</v>
      </c>
      <c r="AC165" s="0" t="n">
        <v>0.006466</v>
      </c>
      <c r="AD165" s="0" t="n">
        <v>-0.021147</v>
      </c>
      <c r="AE165" s="0" t="n">
        <v>-0.022618</v>
      </c>
      <c r="AF165" s="0" t="n">
        <v>0.008288</v>
      </c>
      <c r="AG165" s="0" t="n">
        <v>-0.007786</v>
      </c>
      <c r="AH165" s="0" t="n">
        <v>-0.007581</v>
      </c>
      <c r="AI165" s="0" t="n">
        <v>-0.027882</v>
      </c>
      <c r="AJ165" s="0" t="n">
        <v>0.004427</v>
      </c>
      <c r="AK165" s="0" t="n">
        <v>-0.014597</v>
      </c>
      <c r="AL165" s="0" t="n">
        <v>0.000952</v>
      </c>
      <c r="AM165" s="0" t="n">
        <v>0.007296</v>
      </c>
      <c r="AN165" s="0" t="n">
        <v>-0.021138</v>
      </c>
      <c r="AO165" s="0" t="n">
        <v>-0.008074</v>
      </c>
      <c r="AP165" s="0" t="n">
        <v>-0.014014</v>
      </c>
      <c r="AQ165" s="0" t="n">
        <v>-0.005671</v>
      </c>
      <c r="AR165" s="0" t="n">
        <v>0.010583</v>
      </c>
      <c r="AS165" s="0" t="n">
        <v>-0.01666</v>
      </c>
      <c r="AT165" s="0" t="n">
        <v>-0.000501</v>
      </c>
      <c r="AU165" s="0" t="n">
        <v>0.031539</v>
      </c>
      <c r="AV165" s="0" t="n">
        <v>-0.000374</v>
      </c>
      <c r="AW165" s="0" t="n">
        <v>-0.019777</v>
      </c>
      <c r="AX165" s="0" t="n">
        <v>-0.006278</v>
      </c>
      <c r="AY165" s="0" t="n">
        <v>0.002131</v>
      </c>
      <c r="AZ165" s="0" t="n">
        <v>0.002131</v>
      </c>
      <c r="BA165" s="0" t="n">
        <v>-0.00249</v>
      </c>
      <c r="BB165" s="0" t="n">
        <v>0.003895</v>
      </c>
      <c r="BC165" s="0" t="n">
        <v>0.013756</v>
      </c>
      <c r="BD165" s="0" t="n">
        <v>0.019364</v>
      </c>
      <c r="BE165" s="0" t="n">
        <v>0.003064</v>
      </c>
      <c r="BF165" s="0" t="n">
        <v>0.026096</v>
      </c>
      <c r="BG165" s="0" t="n">
        <v>-0.018996</v>
      </c>
      <c r="BH165" s="0" t="n">
        <v>0.034966</v>
      </c>
      <c r="BI165" s="0" t="n">
        <v>0.025117</v>
      </c>
      <c r="BJ165" s="0" t="n">
        <v>0.028596</v>
      </c>
      <c r="BK165" s="0" t="n">
        <v>-0.004769</v>
      </c>
      <c r="BL165" s="0" t="n">
        <v>-0.026164</v>
      </c>
      <c r="BM165" s="0" t="n">
        <v>-0.017605</v>
      </c>
      <c r="BN165" s="0" t="n">
        <v>0.005114</v>
      </c>
      <c r="BO165" s="0" t="n">
        <v>0.011672</v>
      </c>
      <c r="BP165" s="0" t="n">
        <v>-0.000192</v>
      </c>
      <c r="BQ165" s="0" t="n">
        <v>-0.016415</v>
      </c>
      <c r="BR165" s="0" t="n">
        <v>0.031349</v>
      </c>
      <c r="BS165" s="0" t="n">
        <v>0.00297</v>
      </c>
      <c r="BT165" s="0" t="n">
        <v>0.019136</v>
      </c>
      <c r="BU165" s="0" t="n">
        <v>0.022315</v>
      </c>
      <c r="BV165" s="0" t="n">
        <v>0.008471</v>
      </c>
      <c r="BW165" s="0" t="n">
        <v>-0.007185</v>
      </c>
      <c r="BX165" s="0" t="n">
        <v>0.001134</v>
      </c>
      <c r="BY165" s="0" t="n">
        <v>0.007802</v>
      </c>
      <c r="BZ165" s="0" t="n">
        <v>0.011748</v>
      </c>
      <c r="CA165" s="0" t="n">
        <v>0.002663</v>
      </c>
      <c r="CB165" s="0" t="n">
        <v>-0.000433</v>
      </c>
      <c r="CC165" s="0" t="n">
        <v>0.015802</v>
      </c>
      <c r="CD165" s="0" t="n">
        <v>-0.008652</v>
      </c>
      <c r="CE165" s="0" t="n">
        <v>-0.004006</v>
      </c>
      <c r="CF165" s="0" t="n">
        <v>0.017833</v>
      </c>
      <c r="CG165" s="0" t="n">
        <v>0.020536</v>
      </c>
      <c r="CH165" s="0" t="n">
        <v>-0.022136</v>
      </c>
      <c r="CI165" s="0" t="n">
        <v>0.005974</v>
      </c>
      <c r="CJ165" s="0" t="n">
        <v>-0.019038</v>
      </c>
      <c r="CK165" s="0" t="n">
        <v>-0.011816</v>
      </c>
      <c r="CL165" s="0" t="n">
        <v>-0.021432</v>
      </c>
      <c r="CM165" s="0" t="n">
        <v>-0.000226</v>
      </c>
      <c r="CN165" s="0" t="n">
        <v>-0.004365</v>
      </c>
      <c r="CO165" s="0" t="n">
        <v>0.010281</v>
      </c>
      <c r="CP165" s="0" t="n">
        <v>0.015202</v>
      </c>
      <c r="CQ165" s="0" t="n">
        <v>-0.003163</v>
      </c>
      <c r="CR165" s="0" t="n">
        <v>-0.007194</v>
      </c>
      <c r="CS165" s="0" t="n">
        <v>-0.037435</v>
      </c>
      <c r="CT165" s="0" t="n">
        <v>-0.011483</v>
      </c>
      <c r="CU165" s="0" t="n">
        <v>0.013954</v>
      </c>
      <c r="CV165" s="0" t="n">
        <v>0.018163</v>
      </c>
      <c r="CW165" s="0" t="n">
        <v>0.012856</v>
      </c>
      <c r="CX165" s="0" t="n">
        <v>0.000332</v>
      </c>
      <c r="CY165" s="0" t="n">
        <v>0.007755</v>
      </c>
      <c r="CZ165" s="0" t="n">
        <v>0.001988</v>
      </c>
      <c r="DA165" s="0" t="n">
        <v>0.015274</v>
      </c>
      <c r="DB165" s="0" t="n">
        <v>-0.027389</v>
      </c>
      <c r="DC165" s="0" t="n">
        <v>0.022328</v>
      </c>
      <c r="DD165" s="0" t="n">
        <v>-0.005717</v>
      </c>
      <c r="DE165" s="0" t="n">
        <v>-0.009207</v>
      </c>
      <c r="DF165" s="0" t="n">
        <v>0.031623</v>
      </c>
      <c r="DG165" s="0" t="n">
        <v>-0.010042</v>
      </c>
      <c r="DH165" s="0" t="n">
        <v>-0.01146</v>
      </c>
      <c r="DI165" s="0" t="n">
        <v>-0.005727</v>
      </c>
      <c r="DJ165" s="0" t="n">
        <v>-0.003225</v>
      </c>
      <c r="DK165" s="0" t="n">
        <v>0.01126</v>
      </c>
      <c r="DL165" s="0" t="n">
        <v>-0.040705</v>
      </c>
      <c r="DM165" s="0" t="n">
        <v>-0.006709</v>
      </c>
      <c r="DN165" s="0" t="n">
        <v>0.011747</v>
      </c>
      <c r="DO165" s="0" t="n">
        <v>0.006262</v>
      </c>
      <c r="DP165" s="0" t="n">
        <v>-0.019459</v>
      </c>
      <c r="DQ165" s="0" t="n">
        <v>-0.001325</v>
      </c>
      <c r="DR165" s="0" t="n">
        <v>-0.014693</v>
      </c>
      <c r="DS165" s="0" t="n">
        <v>0.013712</v>
      </c>
      <c r="DT165" s="0" t="n">
        <v>0.000452</v>
      </c>
      <c r="DU165" s="0" t="n">
        <v>-0.00495</v>
      </c>
      <c r="DV165" s="0" t="n">
        <v>-0.00982</v>
      </c>
      <c r="DW165" s="0" t="n">
        <v>-0.003287</v>
      </c>
      <c r="DX165" s="0" t="n">
        <v>-0.014227</v>
      </c>
      <c r="DY165" s="0" t="n">
        <v>-0.00241</v>
      </c>
      <c r="DZ165" s="0" t="n">
        <v>0.004098</v>
      </c>
      <c r="EA165" s="0" t="n">
        <v>0.002839</v>
      </c>
      <c r="EB165" s="0" t="n">
        <v>0.003594</v>
      </c>
      <c r="EC165" s="0" t="n">
        <v>0.000685</v>
      </c>
      <c r="ED165" s="0" t="n">
        <v>0.016738</v>
      </c>
      <c r="EE165" s="0" t="n">
        <v>-0.010387</v>
      </c>
      <c r="EF165" s="0" t="n">
        <v>0.011586</v>
      </c>
      <c r="EG165" s="0" t="n">
        <v>-0.001928</v>
      </c>
      <c r="EH165" s="0" t="n">
        <v>0.020704</v>
      </c>
      <c r="EI165" s="0" t="n">
        <v>0.030359</v>
      </c>
      <c r="EJ165" s="0" t="n">
        <v>0.014214</v>
      </c>
      <c r="EK165" s="0" t="n">
        <v>0.018303</v>
      </c>
      <c r="EL165" s="0" t="n">
        <v>-0.020249</v>
      </c>
      <c r="EM165" s="0" t="n">
        <v>0.01703</v>
      </c>
      <c r="EN165" s="0" t="n">
        <v>0.001749</v>
      </c>
      <c r="EO165" s="0" t="n">
        <v>0.024777</v>
      </c>
      <c r="EP165" s="0" t="n">
        <v>0.006494</v>
      </c>
      <c r="EQ165" s="0" t="n">
        <v>0.013987</v>
      </c>
      <c r="ER165" s="0" t="n">
        <v>0.006809</v>
      </c>
      <c r="ES165" s="0" t="n">
        <v>-0.001323</v>
      </c>
      <c r="ET165" s="0" t="n">
        <v>0.009215</v>
      </c>
      <c r="EU165" s="0" t="n">
        <v>-0.011397</v>
      </c>
      <c r="EV165" s="0" t="n">
        <v>-0.006324</v>
      </c>
      <c r="EW165" s="0" t="n">
        <v>-0.011045</v>
      </c>
      <c r="EX165" s="0" t="n">
        <v>0.002504</v>
      </c>
      <c r="EY165" s="0" t="n">
        <v>0.016345</v>
      </c>
      <c r="EZ165" s="0" t="n">
        <v>0.012304</v>
      </c>
      <c r="FA165" s="0" t="n">
        <v>0.02336</v>
      </c>
      <c r="FB165" s="0" t="n">
        <v>-0.004699</v>
      </c>
      <c r="FC165" s="0" t="n">
        <v>-0.003615</v>
      </c>
      <c r="FD165" s="0" t="n">
        <v>0.014887</v>
      </c>
      <c r="FE165" s="0" t="n">
        <v>0.010306</v>
      </c>
      <c r="FF165" s="0" t="n">
        <v>0.017143</v>
      </c>
      <c r="FG165" s="0" t="n">
        <v>-0.00054</v>
      </c>
      <c r="FH165" s="0" t="n">
        <v>-0.012853</v>
      </c>
    </row>
    <row r="166" customFormat="false" ht="15" hidden="false" customHeight="false" outlineLevel="0" collapsed="false">
      <c r="A166" s="0" t="s">
        <v>6661</v>
      </c>
      <c r="B166" s="0" t="n">
        <v>-0.012348</v>
      </c>
      <c r="C166" s="0" t="n">
        <v>-0.007385</v>
      </c>
      <c r="D166" s="0" t="n">
        <v>-0.006801</v>
      </c>
      <c r="E166" s="0" t="n">
        <v>0.014968</v>
      </c>
      <c r="F166" s="0" t="n">
        <v>-0.01028</v>
      </c>
      <c r="G166" s="0" t="n">
        <v>-0.011342</v>
      </c>
      <c r="H166" s="0" t="n">
        <v>-0.008054</v>
      </c>
      <c r="I166" s="0" t="n">
        <v>0.014192</v>
      </c>
      <c r="J166" s="0" t="n">
        <v>0.015147</v>
      </c>
      <c r="K166" s="0" t="n">
        <v>0.002952</v>
      </c>
      <c r="L166" s="0" t="n">
        <v>0.000137</v>
      </c>
      <c r="M166" s="0" t="n">
        <v>0.012666</v>
      </c>
      <c r="N166" s="0" t="n">
        <v>-0.001218</v>
      </c>
      <c r="O166" s="0" t="n">
        <v>0.011089</v>
      </c>
      <c r="P166" s="0" t="n">
        <v>-0.003305</v>
      </c>
      <c r="Q166" s="0" t="n">
        <v>-0.013481</v>
      </c>
      <c r="R166" s="0" t="n">
        <v>-0.008817</v>
      </c>
      <c r="S166" s="0" t="n">
        <v>-0.025406</v>
      </c>
      <c r="T166" s="0" t="n">
        <v>-0.024704</v>
      </c>
      <c r="U166" s="0" t="n">
        <v>-0.011709</v>
      </c>
      <c r="V166" s="0" t="n">
        <v>0.002088</v>
      </c>
      <c r="W166" s="0" t="n">
        <v>-0.001228</v>
      </c>
      <c r="X166" s="0" t="n">
        <v>-0.008432</v>
      </c>
      <c r="Y166" s="0" t="n">
        <v>-0.017038</v>
      </c>
      <c r="Z166" s="0" t="n">
        <v>0.017027</v>
      </c>
      <c r="AA166" s="0" t="n">
        <v>-0.005448</v>
      </c>
      <c r="AB166" s="0" t="n">
        <v>0.005461</v>
      </c>
      <c r="AC166" s="0" t="n">
        <v>0.008042</v>
      </c>
      <c r="AD166" s="0" t="n">
        <v>-0.004602</v>
      </c>
      <c r="AE166" s="0" t="n">
        <v>-0.015824</v>
      </c>
      <c r="AF166" s="0" t="n">
        <v>-0.011578</v>
      </c>
      <c r="AG166" s="0" t="n">
        <v>0.00244</v>
      </c>
      <c r="AH166" s="0" t="n">
        <v>-0.014396</v>
      </c>
      <c r="AI166" s="0" t="n">
        <v>0.02618</v>
      </c>
      <c r="AJ166" s="0" t="n">
        <v>-0.01081</v>
      </c>
      <c r="AK166" s="0" t="n">
        <v>0.000726</v>
      </c>
      <c r="AL166" s="0" t="n">
        <v>-0.015715</v>
      </c>
      <c r="AM166" s="0" t="n">
        <v>0.004428</v>
      </c>
      <c r="AN166" s="0" t="n">
        <v>-0.007241</v>
      </c>
      <c r="AO166" s="0" t="n">
        <v>-0.012331</v>
      </c>
      <c r="AP166" s="0" t="n">
        <v>0.01381</v>
      </c>
      <c r="AQ166" s="0" t="n">
        <v>0.017315</v>
      </c>
      <c r="AR166" s="0" t="n">
        <v>0.002592</v>
      </c>
      <c r="AS166" s="0" t="n">
        <v>0.000673</v>
      </c>
      <c r="AT166" s="0" t="n">
        <v>-0.00632</v>
      </c>
      <c r="AU166" s="0" t="n">
        <v>-0.004219</v>
      </c>
      <c r="AV166" s="0" t="n">
        <v>-0.00141</v>
      </c>
      <c r="AW166" s="0" t="n">
        <v>-0.002934</v>
      </c>
      <c r="AX166" s="0" t="n">
        <v>0.005368</v>
      </c>
      <c r="AY166" s="0" t="n">
        <v>0.007408</v>
      </c>
      <c r="AZ166" s="0" t="n">
        <v>-0.004135</v>
      </c>
      <c r="BA166" s="0" t="n">
        <v>0.017777</v>
      </c>
      <c r="BB166" s="0" t="n">
        <v>-0.025493</v>
      </c>
      <c r="BC166" s="0" t="n">
        <v>-0.017571</v>
      </c>
      <c r="BD166" s="0" t="n">
        <v>0.009342</v>
      </c>
      <c r="BE166" s="0" t="n">
        <v>0.012407</v>
      </c>
      <c r="BF166" s="0" t="n">
        <v>0.005537</v>
      </c>
      <c r="BG166" s="0" t="n">
        <v>0.016131</v>
      </c>
      <c r="BH166" s="0" t="n">
        <v>-0.012989</v>
      </c>
      <c r="BI166" s="0" t="n">
        <v>0.006116</v>
      </c>
      <c r="BJ166" s="0" t="n">
        <v>-0.007087</v>
      </c>
      <c r="BK166" s="0" t="n">
        <v>0.009665</v>
      </c>
      <c r="BL166" s="0" t="n">
        <v>-0.008703</v>
      </c>
      <c r="BM166" s="0" t="n">
        <v>-0.011346</v>
      </c>
      <c r="BN166" s="0" t="n">
        <v>0.01221</v>
      </c>
      <c r="BO166" s="0" t="n">
        <v>-4.2E-005</v>
      </c>
      <c r="BP166" s="0" t="n">
        <v>0.008376</v>
      </c>
      <c r="BQ166" s="0" t="n">
        <v>-0.008355</v>
      </c>
      <c r="BR166" s="0" t="n">
        <v>-0.013848</v>
      </c>
      <c r="BS166" s="0" t="n">
        <v>0.008906</v>
      </c>
      <c r="BT166" s="0" t="n">
        <v>-0.0084</v>
      </c>
      <c r="BU166" s="0" t="n">
        <v>0.011351</v>
      </c>
      <c r="BV166" s="0" t="n">
        <v>0.00985</v>
      </c>
      <c r="BW166" s="0" t="n">
        <v>-0.014012</v>
      </c>
      <c r="BX166" s="0" t="n">
        <v>-0.015244</v>
      </c>
      <c r="BY166" s="0" t="n">
        <v>0.007403</v>
      </c>
      <c r="BZ166" s="0" t="n">
        <v>-0.005031</v>
      </c>
      <c r="CA166" s="0" t="n">
        <v>-0.006171</v>
      </c>
      <c r="CB166" s="0" t="n">
        <v>-0.000262</v>
      </c>
      <c r="CC166" s="0" t="n">
        <v>0.01752</v>
      </c>
      <c r="CD166" s="0" t="n">
        <v>0.008584</v>
      </c>
      <c r="CE166" s="0" t="n">
        <v>0.014616</v>
      </c>
      <c r="CF166" s="0" t="n">
        <v>-0.014367</v>
      </c>
      <c r="CG166" s="0" t="n">
        <v>0.007892</v>
      </c>
      <c r="CH166" s="0" t="n">
        <v>0.005655</v>
      </c>
      <c r="CI166" s="0" t="n">
        <v>0.031099</v>
      </c>
      <c r="CJ166" s="0" t="n">
        <v>-0.013763</v>
      </c>
      <c r="CK166" s="0" t="n">
        <v>-0.007128</v>
      </c>
      <c r="CL166" s="0" t="n">
        <v>-0.003506</v>
      </c>
      <c r="CM166" s="0" t="n">
        <v>-0.009697</v>
      </c>
      <c r="CN166" s="0" t="n">
        <v>-0.002424</v>
      </c>
      <c r="CO166" s="0" t="n">
        <v>-0.022783</v>
      </c>
      <c r="CP166" s="0" t="n">
        <v>0.002733</v>
      </c>
      <c r="CQ166" s="0" t="n">
        <v>-0.007336</v>
      </c>
      <c r="CR166" s="0" t="n">
        <v>-0.001228</v>
      </c>
      <c r="CS166" s="0" t="n">
        <v>0.00016</v>
      </c>
      <c r="CT166" s="0" t="n">
        <v>0.035376</v>
      </c>
      <c r="CU166" s="0" t="n">
        <v>-0.003979</v>
      </c>
      <c r="CV166" s="0" t="n">
        <v>-5.6E-005</v>
      </c>
      <c r="CW166" s="0" t="n">
        <v>0.004029</v>
      </c>
      <c r="CX166" s="0" t="n">
        <v>-0.00594</v>
      </c>
      <c r="CY166" s="0" t="n">
        <v>-0.012101</v>
      </c>
      <c r="CZ166" s="0" t="n">
        <v>-0.006962</v>
      </c>
      <c r="DA166" s="0" t="n">
        <v>0.002967</v>
      </c>
      <c r="DB166" s="0" t="n">
        <v>-0.002403</v>
      </c>
      <c r="DC166" s="0" t="n">
        <v>0.001719</v>
      </c>
      <c r="DD166" s="0" t="n">
        <v>0.000459</v>
      </c>
      <c r="DE166" s="0" t="n">
        <v>-0.000662</v>
      </c>
      <c r="DF166" s="0" t="n">
        <v>0.012504</v>
      </c>
      <c r="DG166" s="0" t="n">
        <v>0.006623</v>
      </c>
      <c r="DH166" s="0" t="n">
        <v>0.00671</v>
      </c>
      <c r="DI166" s="0" t="n">
        <v>-0.033194</v>
      </c>
      <c r="DJ166" s="0" t="n">
        <v>-0.00355</v>
      </c>
      <c r="DK166" s="0" t="n">
        <v>-0.026273</v>
      </c>
      <c r="DL166" s="0" t="n">
        <v>0.000119</v>
      </c>
      <c r="DM166" s="0" t="n">
        <v>-0.015674</v>
      </c>
      <c r="DN166" s="0" t="n">
        <v>-0.000966</v>
      </c>
      <c r="DO166" s="0" t="n">
        <v>0.010452</v>
      </c>
      <c r="DP166" s="0" t="n">
        <v>0.017789</v>
      </c>
      <c r="DQ166" s="0" t="n">
        <v>0.019912</v>
      </c>
      <c r="DR166" s="0" t="n">
        <v>0.018342</v>
      </c>
      <c r="DS166" s="0" t="n">
        <v>-0.000351</v>
      </c>
      <c r="DT166" s="0" t="n">
        <v>-0.004389</v>
      </c>
      <c r="DU166" s="0" t="n">
        <v>0.01207</v>
      </c>
      <c r="DV166" s="0" t="n">
        <v>0.016254</v>
      </c>
      <c r="DW166" s="0" t="n">
        <v>0.00318</v>
      </c>
      <c r="DX166" s="0" t="n">
        <v>0.020725</v>
      </c>
      <c r="DY166" s="0" t="n">
        <v>0.013789</v>
      </c>
      <c r="DZ166" s="0" t="n">
        <v>0.006379</v>
      </c>
      <c r="EA166" s="0" t="n">
        <v>0.007198</v>
      </c>
      <c r="EB166" s="0" t="n">
        <v>-0.01544</v>
      </c>
      <c r="EC166" s="0" t="n">
        <v>0.007476</v>
      </c>
      <c r="ED166" s="0" t="n">
        <v>-0.003906</v>
      </c>
      <c r="EE166" s="0" t="n">
        <v>0.01749</v>
      </c>
      <c r="EF166" s="0" t="n">
        <v>-0.001392</v>
      </c>
      <c r="EG166" s="0" t="n">
        <v>0.002421</v>
      </c>
      <c r="EH166" s="0" t="n">
        <v>0.010778</v>
      </c>
      <c r="EI166" s="0" t="n">
        <v>0.016002</v>
      </c>
      <c r="EJ166" s="0" t="n">
        <v>-0.009437</v>
      </c>
      <c r="EK166" s="0" t="n">
        <v>0.030709</v>
      </c>
      <c r="EL166" s="0" t="n">
        <v>0.000187</v>
      </c>
      <c r="EM166" s="0" t="n">
        <v>-0.005401</v>
      </c>
      <c r="EN166" s="0" t="n">
        <v>0.017838</v>
      </c>
      <c r="EO166" s="0" t="n">
        <v>0.008916</v>
      </c>
      <c r="EP166" s="0" t="n">
        <v>0.001952</v>
      </c>
      <c r="EQ166" s="0" t="n">
        <v>-0.005796</v>
      </c>
      <c r="ER166" s="0" t="n">
        <v>0.000566</v>
      </c>
      <c r="ES166" s="0" t="n">
        <v>-0.007148</v>
      </c>
      <c r="ET166" s="0" t="n">
        <v>0.010644</v>
      </c>
      <c r="EU166" s="0" t="n">
        <v>-0.006945</v>
      </c>
      <c r="EV166" s="0" t="n">
        <v>0.007896</v>
      </c>
      <c r="EW166" s="0" t="n">
        <v>-0.011604</v>
      </c>
      <c r="EX166" s="0" t="n">
        <v>-0.001679</v>
      </c>
      <c r="EY166" s="0" t="n">
        <v>-0.00528</v>
      </c>
      <c r="EZ166" s="0" t="n">
        <v>0.002842</v>
      </c>
      <c r="FA166" s="0" t="n">
        <v>-0.001551</v>
      </c>
      <c r="FB166" s="0" t="n">
        <v>0.022859</v>
      </c>
      <c r="FC166" s="0" t="n">
        <v>-0.011742</v>
      </c>
      <c r="FD166" s="0" t="n">
        <v>-0.013904</v>
      </c>
      <c r="FE166" s="0" t="n">
        <v>0.010892</v>
      </c>
      <c r="FF166" s="0" t="n">
        <v>-0.009385</v>
      </c>
      <c r="FG166" s="0" t="n">
        <v>-0.016668</v>
      </c>
      <c r="FH166" s="0" t="n">
        <v>0.009741</v>
      </c>
      <c r="FI166" s="0" t="n">
        <v>0.00811</v>
      </c>
    </row>
    <row r="167" customFormat="false" ht="15" hidden="false" customHeight="false" outlineLevel="0" collapsed="false">
      <c r="A167" s="0" t="s">
        <v>6662</v>
      </c>
      <c r="B167" s="0" t="n">
        <v>0.00685</v>
      </c>
      <c r="C167" s="0" t="n">
        <v>0.010686</v>
      </c>
      <c r="D167" s="0" t="n">
        <v>-0.003153</v>
      </c>
      <c r="E167" s="0" t="n">
        <v>-0.012752</v>
      </c>
      <c r="F167" s="0" t="n">
        <v>0.012507</v>
      </c>
      <c r="G167" s="0" t="n">
        <v>-0.008612</v>
      </c>
      <c r="H167" s="0" t="n">
        <v>0.000258</v>
      </c>
      <c r="I167" s="0" t="n">
        <v>0.017189</v>
      </c>
      <c r="J167" s="0" t="n">
        <v>0.012344</v>
      </c>
      <c r="K167" s="0" t="n">
        <v>0.00686</v>
      </c>
      <c r="L167" s="0" t="n">
        <v>0.013484</v>
      </c>
      <c r="M167" s="0" t="n">
        <v>-0.011247</v>
      </c>
      <c r="N167" s="0" t="n">
        <v>0.007791</v>
      </c>
      <c r="O167" s="0" t="n">
        <v>0.002353</v>
      </c>
      <c r="P167" s="0" t="n">
        <v>-0.000324</v>
      </c>
      <c r="Q167" s="0" t="n">
        <v>0.007204</v>
      </c>
      <c r="R167" s="0" t="n">
        <v>0.023927</v>
      </c>
      <c r="S167" s="0" t="n">
        <v>0.002823</v>
      </c>
      <c r="T167" s="0" t="n">
        <v>-0.015314</v>
      </c>
      <c r="U167" s="0" t="n">
        <v>-0.035964</v>
      </c>
      <c r="V167" s="0" t="n">
        <v>-0.002479</v>
      </c>
      <c r="W167" s="0" t="n">
        <v>6E-006</v>
      </c>
      <c r="X167" s="0" t="n">
        <v>0.006035</v>
      </c>
      <c r="Y167" s="0" t="n">
        <v>-0.003392</v>
      </c>
      <c r="Z167" s="0" t="n">
        <v>-0.002079</v>
      </c>
      <c r="AA167" s="0" t="n">
        <v>0.01983</v>
      </c>
      <c r="AB167" s="0" t="n">
        <v>0.013465</v>
      </c>
      <c r="AC167" s="0" t="n">
        <v>0.01783</v>
      </c>
      <c r="AD167" s="0" t="n">
        <v>-0.007845</v>
      </c>
      <c r="AE167" s="0" t="n">
        <v>0.006337</v>
      </c>
      <c r="AF167" s="0" t="n">
        <v>-0.020927</v>
      </c>
      <c r="AG167" s="0" t="n">
        <v>-0.006232</v>
      </c>
      <c r="AH167" s="0" t="n">
        <v>-0.010083</v>
      </c>
      <c r="AI167" s="0" t="n">
        <v>-0.017135</v>
      </c>
      <c r="AJ167" s="0" t="n">
        <v>-0.004237</v>
      </c>
      <c r="AK167" s="0" t="n">
        <v>-0.003681</v>
      </c>
      <c r="AL167" s="0" t="n">
        <v>-0.007522</v>
      </c>
      <c r="AM167" s="0" t="n">
        <v>0.000447</v>
      </c>
      <c r="AN167" s="0" t="n">
        <v>-0.008762</v>
      </c>
      <c r="AO167" s="0" t="n">
        <v>0.015959</v>
      </c>
      <c r="AP167" s="0" t="n">
        <v>0.018704</v>
      </c>
      <c r="AQ167" s="0" t="n">
        <v>0.004869</v>
      </c>
      <c r="AR167" s="0" t="n">
        <v>-0.008567</v>
      </c>
      <c r="AS167" s="0" t="n">
        <v>0.005908</v>
      </c>
      <c r="AT167" s="0" t="n">
        <v>0.004335</v>
      </c>
      <c r="AU167" s="0" t="n">
        <v>-0.013947</v>
      </c>
      <c r="AV167" s="0" t="n">
        <v>0.002517</v>
      </c>
      <c r="AW167" s="0" t="n">
        <v>0.021184</v>
      </c>
      <c r="AX167" s="0" t="n">
        <v>-0.014466</v>
      </c>
      <c r="AY167" s="0" t="n">
        <v>-0.002568</v>
      </c>
      <c r="AZ167" s="0" t="n">
        <v>-0.006722</v>
      </c>
      <c r="BA167" s="0" t="n">
        <v>-0.005598</v>
      </c>
      <c r="BB167" s="0" t="n">
        <v>-0.011552</v>
      </c>
      <c r="BC167" s="0" t="n">
        <v>0.010848</v>
      </c>
      <c r="BD167" s="0" t="n">
        <v>-0.006454</v>
      </c>
      <c r="BE167" s="0" t="n">
        <v>0.011272</v>
      </c>
      <c r="BF167" s="0" t="n">
        <v>-0.001709</v>
      </c>
      <c r="BG167" s="0" t="n">
        <v>-0.002113</v>
      </c>
      <c r="BH167" s="0" t="n">
        <v>0.009418</v>
      </c>
      <c r="BI167" s="0" t="n">
        <v>0.021634</v>
      </c>
      <c r="BJ167" s="0" t="n">
        <v>-0.005726</v>
      </c>
      <c r="BK167" s="0" t="n">
        <v>0.010635</v>
      </c>
      <c r="BL167" s="0" t="n">
        <v>-0.005659</v>
      </c>
      <c r="BM167" s="0" t="n">
        <v>-0.003417</v>
      </c>
      <c r="BN167" s="0" t="n">
        <v>-0.002732</v>
      </c>
      <c r="BO167" s="0" t="n">
        <v>0.004084</v>
      </c>
      <c r="BP167" s="0" t="n">
        <v>-0.005903</v>
      </c>
      <c r="BQ167" s="0" t="n">
        <v>0.004902</v>
      </c>
      <c r="BR167" s="0" t="n">
        <v>0.002051</v>
      </c>
      <c r="BS167" s="0" t="n">
        <v>-0.005279</v>
      </c>
      <c r="BT167" s="0" t="n">
        <v>-0.011961</v>
      </c>
      <c r="BU167" s="0" t="n">
        <v>0.014663</v>
      </c>
      <c r="BV167" s="0" t="n">
        <v>0.006703</v>
      </c>
      <c r="BW167" s="0" t="n">
        <v>0.001338</v>
      </c>
      <c r="BX167" s="0" t="n">
        <v>0.001594</v>
      </c>
      <c r="BY167" s="0" t="n">
        <v>-0.008162</v>
      </c>
      <c r="BZ167" s="0" t="n">
        <v>0.014453</v>
      </c>
      <c r="CA167" s="0" t="n">
        <v>-0.037117</v>
      </c>
      <c r="CB167" s="0" t="n">
        <v>-0.003409</v>
      </c>
      <c r="CC167" s="0" t="n">
        <v>0.030867</v>
      </c>
      <c r="CD167" s="0" t="n">
        <v>-0.004375</v>
      </c>
      <c r="CE167" s="0" t="n">
        <v>0.036239</v>
      </c>
      <c r="CF167" s="0" t="n">
        <v>0.00542</v>
      </c>
      <c r="CG167" s="0" t="n">
        <v>-0.011657</v>
      </c>
      <c r="CH167" s="0" t="n">
        <v>-0.022837</v>
      </c>
      <c r="CI167" s="0" t="n">
        <v>0.005068</v>
      </c>
      <c r="CJ167" s="0" t="n">
        <v>0.001592</v>
      </c>
      <c r="CK167" s="0" t="n">
        <v>0.006472</v>
      </c>
      <c r="CL167" s="0" t="n">
        <v>0.001156</v>
      </c>
      <c r="CM167" s="0" t="n">
        <v>0.009724</v>
      </c>
      <c r="CN167" s="0" t="n">
        <v>0.001073</v>
      </c>
      <c r="CO167" s="0" t="n">
        <v>0.002298</v>
      </c>
      <c r="CP167" s="0" t="n">
        <v>0.007762</v>
      </c>
      <c r="CQ167" s="0" t="n">
        <v>0.004091</v>
      </c>
      <c r="CR167" s="0" t="n">
        <v>-0.008728</v>
      </c>
      <c r="CS167" s="0" t="n">
        <v>0.006274</v>
      </c>
      <c r="CT167" s="0" t="n">
        <v>0.008661</v>
      </c>
      <c r="CU167" s="0" t="n">
        <v>-0.011102</v>
      </c>
      <c r="CV167" s="0" t="n">
        <v>0.0146</v>
      </c>
      <c r="CW167" s="0" t="n">
        <v>-0.018106</v>
      </c>
      <c r="CX167" s="0" t="n">
        <v>0.011882</v>
      </c>
      <c r="CY167" s="0" t="n">
        <v>-0.009098</v>
      </c>
      <c r="CZ167" s="0" t="n">
        <v>-0.012593</v>
      </c>
      <c r="DA167" s="0" t="n">
        <v>-0.008577</v>
      </c>
      <c r="DB167" s="0" t="n">
        <v>0.032683</v>
      </c>
      <c r="DC167" s="0" t="n">
        <v>-0.020407</v>
      </c>
      <c r="DD167" s="0" t="n">
        <v>0.003497</v>
      </c>
      <c r="DE167" s="0" t="n">
        <v>0.01</v>
      </c>
      <c r="DF167" s="0" t="n">
        <v>-0.011335</v>
      </c>
      <c r="DG167" s="0" t="n">
        <v>-0.003603</v>
      </c>
      <c r="DH167" s="0" t="n">
        <v>-0.001796</v>
      </c>
      <c r="DI167" s="0" t="n">
        <v>0.00655</v>
      </c>
      <c r="DJ167" s="0" t="n">
        <v>0.028762</v>
      </c>
      <c r="DK167" s="0" t="n">
        <v>0.01663</v>
      </c>
      <c r="DL167" s="0" t="n">
        <v>0.011523</v>
      </c>
      <c r="DM167" s="0" t="n">
        <v>-0.028303</v>
      </c>
      <c r="DN167" s="0" t="n">
        <v>0.012101</v>
      </c>
      <c r="DO167" s="0" t="n">
        <v>0.004225</v>
      </c>
      <c r="DP167" s="0" t="n">
        <v>0.003899</v>
      </c>
      <c r="DQ167" s="0" t="n">
        <v>-0.009044</v>
      </c>
      <c r="DR167" s="0" t="n">
        <v>0.022386</v>
      </c>
      <c r="DS167" s="0" t="n">
        <v>-0.006972</v>
      </c>
      <c r="DT167" s="0" t="n">
        <v>-0.001862</v>
      </c>
      <c r="DU167" s="0" t="n">
        <v>0.024823</v>
      </c>
      <c r="DV167" s="0" t="n">
        <v>0.00478</v>
      </c>
      <c r="DW167" s="0" t="n">
        <v>0.016058</v>
      </c>
      <c r="DX167" s="0" t="n">
        <v>0.007015</v>
      </c>
      <c r="DY167" s="0" t="n">
        <v>-0.019945</v>
      </c>
      <c r="DZ167" s="0" t="n">
        <v>-0.002081</v>
      </c>
      <c r="EA167" s="0" t="n">
        <v>0.005465</v>
      </c>
      <c r="EB167" s="0" t="n">
        <v>0.005943</v>
      </c>
      <c r="EC167" s="0" t="n">
        <v>-0.005762</v>
      </c>
      <c r="ED167" s="0" t="n">
        <v>0.030113</v>
      </c>
      <c r="EE167" s="0" t="n">
        <v>0.006744</v>
      </c>
      <c r="EF167" s="0" t="n">
        <v>-0.020183</v>
      </c>
      <c r="EG167" s="0" t="n">
        <v>-0.004473</v>
      </c>
      <c r="EH167" s="0" t="n">
        <v>-0.002684</v>
      </c>
      <c r="EI167" s="0" t="n">
        <v>0.023657</v>
      </c>
      <c r="EJ167" s="0" t="n">
        <v>-0.006389</v>
      </c>
      <c r="EK167" s="0" t="n">
        <v>0.018182</v>
      </c>
      <c r="EL167" s="0" t="n">
        <v>-0.012433</v>
      </c>
      <c r="EM167" s="0" t="n">
        <v>-0.002716</v>
      </c>
      <c r="EN167" s="0" t="n">
        <v>0.011089</v>
      </c>
      <c r="EO167" s="0" t="n">
        <v>0.010734</v>
      </c>
      <c r="EP167" s="0" t="n">
        <v>0.000932</v>
      </c>
      <c r="EQ167" s="0" t="n">
        <v>-0.007373</v>
      </c>
      <c r="ER167" s="0" t="n">
        <v>0.024947</v>
      </c>
      <c r="ES167" s="0" t="n">
        <v>0.003332</v>
      </c>
      <c r="ET167" s="0" t="n">
        <v>0.008199</v>
      </c>
      <c r="EU167" s="0" t="n">
        <v>-0.007909</v>
      </c>
      <c r="EV167" s="0" t="n">
        <v>-0.009141</v>
      </c>
      <c r="EW167" s="0" t="n">
        <v>-0.001171</v>
      </c>
      <c r="EX167" s="0" t="n">
        <v>0.004194</v>
      </c>
      <c r="EY167" s="0" t="n">
        <v>-0.025128</v>
      </c>
      <c r="EZ167" s="0" t="n">
        <v>0.011051</v>
      </c>
      <c r="FA167" s="0" t="n">
        <v>0.003917</v>
      </c>
      <c r="FB167" s="0" t="n">
        <v>-0.00745</v>
      </c>
      <c r="FC167" s="0" t="n">
        <v>0.024143</v>
      </c>
      <c r="FD167" s="0" t="n">
        <v>-0.005601</v>
      </c>
      <c r="FE167" s="0" t="n">
        <v>-0.010309</v>
      </c>
      <c r="FF167" s="0" t="n">
        <v>0.009534</v>
      </c>
      <c r="FG167" s="0" t="n">
        <v>-0.002696</v>
      </c>
      <c r="FH167" s="0" t="n">
        <v>0.005708</v>
      </c>
      <c r="FI167" s="0" t="n">
        <v>0.010716</v>
      </c>
      <c r="FJ167" s="0" t="n">
        <v>0.016228</v>
      </c>
    </row>
    <row r="168" customFormat="false" ht="15" hidden="false" customHeight="false" outlineLevel="0" collapsed="false">
      <c r="A168" s="0" t="s">
        <v>6663</v>
      </c>
      <c r="B168" s="0" t="n">
        <v>-0.015731</v>
      </c>
      <c r="C168" s="0" t="n">
        <v>-0.010569</v>
      </c>
      <c r="D168" s="0" t="n">
        <v>0.012366</v>
      </c>
      <c r="E168" s="0" t="n">
        <v>0.000555</v>
      </c>
      <c r="F168" s="0" t="n">
        <v>-0.010276</v>
      </c>
      <c r="G168" s="0" t="n">
        <v>0.013485</v>
      </c>
      <c r="H168" s="0" t="n">
        <v>-0.009834</v>
      </c>
      <c r="I168" s="0" t="n">
        <v>-0.008823</v>
      </c>
      <c r="J168" s="0" t="n">
        <v>0.009423</v>
      </c>
      <c r="K168" s="0" t="n">
        <v>0.004233</v>
      </c>
      <c r="L168" s="0" t="n">
        <v>0.000994</v>
      </c>
      <c r="M168" s="0" t="n">
        <v>0.001692</v>
      </c>
      <c r="N168" s="0" t="n">
        <v>-9E-006</v>
      </c>
      <c r="O168" s="0" t="n">
        <v>0.015449</v>
      </c>
      <c r="P168" s="0" t="n">
        <v>0.005051</v>
      </c>
      <c r="Q168" s="0" t="n">
        <v>-0.023128</v>
      </c>
      <c r="R168" s="0" t="n">
        <v>0.006304</v>
      </c>
      <c r="S168" s="0" t="n">
        <v>-0.015391</v>
      </c>
      <c r="T168" s="0" t="n">
        <v>0.021504</v>
      </c>
      <c r="U168" s="0" t="n">
        <v>0.001233</v>
      </c>
      <c r="V168" s="0" t="n">
        <v>-0.007395</v>
      </c>
      <c r="W168" s="0" t="n">
        <v>-0.007061</v>
      </c>
      <c r="X168" s="0" t="n">
        <v>0.004937</v>
      </c>
      <c r="Y168" s="0" t="n">
        <v>-0.012613</v>
      </c>
      <c r="Z168" s="0" t="n">
        <v>0.022705</v>
      </c>
      <c r="AA168" s="0" t="n">
        <v>-0.01777</v>
      </c>
      <c r="AB168" s="0" t="n">
        <v>-0.003699</v>
      </c>
      <c r="AC168" s="0" t="n">
        <v>0.003854</v>
      </c>
      <c r="AD168" s="0" t="n">
        <v>0.014004</v>
      </c>
      <c r="AE168" s="0" t="n">
        <v>-0.006978</v>
      </c>
      <c r="AF168" s="0" t="n">
        <v>0.004042</v>
      </c>
      <c r="AG168" s="0" t="n">
        <v>-0.003188</v>
      </c>
      <c r="AH168" s="0" t="n">
        <v>0.012757</v>
      </c>
      <c r="AI168" s="0" t="n">
        <v>0.004958</v>
      </c>
      <c r="AJ168" s="0" t="n">
        <v>-0.001431</v>
      </c>
      <c r="AK168" s="0" t="n">
        <v>0.001618</v>
      </c>
      <c r="AL168" s="0" t="n">
        <v>-0.001144</v>
      </c>
      <c r="AM168" s="0" t="n">
        <v>0.021325</v>
      </c>
      <c r="AN168" s="0" t="n">
        <v>-0.00496</v>
      </c>
      <c r="AO168" s="0" t="n">
        <v>0.009194</v>
      </c>
      <c r="AP168" s="0" t="n">
        <v>-0.005898</v>
      </c>
      <c r="AQ168" s="0" t="n">
        <v>0.006745</v>
      </c>
      <c r="AR168" s="0" t="n">
        <v>0.008499</v>
      </c>
      <c r="AS168" s="0" t="n">
        <v>-0.006931</v>
      </c>
      <c r="AT168" s="0" t="n">
        <v>-0.026515</v>
      </c>
      <c r="AU168" s="0" t="n">
        <v>-0.016243</v>
      </c>
      <c r="AV168" s="0" t="n">
        <v>0.028704</v>
      </c>
      <c r="AW168" s="0" t="n">
        <v>0.004463</v>
      </c>
      <c r="AX168" s="0" t="n">
        <v>0.002912</v>
      </c>
      <c r="AY168" s="0" t="n">
        <v>-0.002652</v>
      </c>
      <c r="AZ168" s="0" t="n">
        <v>0.003259</v>
      </c>
      <c r="BA168" s="0" t="n">
        <v>-0.005574</v>
      </c>
      <c r="BB168" s="0" t="n">
        <v>-0.00895</v>
      </c>
      <c r="BC168" s="0" t="n">
        <v>-0.001453</v>
      </c>
      <c r="BD168" s="0" t="n">
        <v>-0.008769</v>
      </c>
      <c r="BE168" s="0" t="n">
        <v>0.012793</v>
      </c>
      <c r="BF168" s="0" t="n">
        <v>0.001426</v>
      </c>
      <c r="BG168" s="0" t="n">
        <v>0.002264</v>
      </c>
      <c r="BH168" s="0" t="n">
        <v>-0.005291</v>
      </c>
      <c r="BI168" s="0" t="n">
        <v>0.011775</v>
      </c>
      <c r="BJ168" s="0" t="n">
        <v>0.013063</v>
      </c>
      <c r="BK168" s="0" t="n">
        <v>0.003885</v>
      </c>
      <c r="BL168" s="0" t="n">
        <v>-0.008911</v>
      </c>
      <c r="BM168" s="0" t="n">
        <v>0.003948</v>
      </c>
      <c r="BN168" s="0" t="n">
        <v>-0.005044</v>
      </c>
      <c r="BO168" s="0" t="n">
        <v>-0.019315</v>
      </c>
      <c r="BP168" s="0" t="n">
        <v>-0.010888</v>
      </c>
      <c r="BQ168" s="0" t="n">
        <v>0.002892</v>
      </c>
      <c r="BR168" s="0" t="n">
        <v>-0.019657</v>
      </c>
      <c r="BS168" s="0" t="n">
        <v>0.005173</v>
      </c>
      <c r="BT168" s="0" t="n">
        <v>-0.015209</v>
      </c>
      <c r="BU168" s="0" t="n">
        <v>0.03132</v>
      </c>
      <c r="BV168" s="0" t="n">
        <v>-0.013029</v>
      </c>
      <c r="BW168" s="0" t="n">
        <v>0.013293</v>
      </c>
      <c r="BX168" s="0" t="n">
        <v>0.008175</v>
      </c>
      <c r="BY168" s="0" t="n">
        <v>0.018605</v>
      </c>
      <c r="BZ168" s="0" t="n">
        <v>0.01019</v>
      </c>
      <c r="CA168" s="0" t="n">
        <v>-0.007744</v>
      </c>
      <c r="CB168" s="0" t="n">
        <v>-0.005754</v>
      </c>
      <c r="CC168" s="0" t="n">
        <v>-0.004901</v>
      </c>
      <c r="CD168" s="0" t="n">
        <v>0.016802</v>
      </c>
      <c r="CE168" s="0" t="n">
        <v>0.015935</v>
      </c>
      <c r="CF168" s="0" t="n">
        <v>0.011437</v>
      </c>
      <c r="CG168" s="0" t="n">
        <v>0.000892</v>
      </c>
      <c r="CH168" s="0" t="n">
        <v>4.5E-005</v>
      </c>
      <c r="CI168" s="0" t="n">
        <v>-0.018696</v>
      </c>
      <c r="CJ168" s="0" t="n">
        <v>-0.010385</v>
      </c>
      <c r="CK168" s="0" t="n">
        <v>-0.017967</v>
      </c>
      <c r="CL168" s="0" t="n">
        <v>-0.020596</v>
      </c>
      <c r="CM168" s="0" t="n">
        <v>-0.001785</v>
      </c>
      <c r="CN168" s="0" t="n">
        <v>0.001205</v>
      </c>
      <c r="CO168" s="0" t="n">
        <v>-0.00518</v>
      </c>
      <c r="CP168" s="0" t="n">
        <v>-0.01234</v>
      </c>
      <c r="CQ168" s="0" t="n">
        <v>-0.027296</v>
      </c>
      <c r="CR168" s="0" t="n">
        <v>0.004684</v>
      </c>
      <c r="CS168" s="0" t="n">
        <v>-0.029857</v>
      </c>
      <c r="CT168" s="0" t="n">
        <v>-0.00522</v>
      </c>
      <c r="CU168" s="0" t="n">
        <v>0.010783</v>
      </c>
      <c r="CV168" s="0" t="n">
        <v>-0.016182</v>
      </c>
      <c r="CW168" s="0" t="n">
        <v>-0.009932</v>
      </c>
      <c r="CX168" s="0" t="n">
        <v>0.003611</v>
      </c>
      <c r="CY168" s="0" t="n">
        <v>-0.011897</v>
      </c>
      <c r="CZ168" s="0" t="n">
        <v>0.020316</v>
      </c>
      <c r="DA168" s="0" t="n">
        <v>0.001353</v>
      </c>
      <c r="DB168" s="0" t="n">
        <v>-0.003686</v>
      </c>
      <c r="DC168" s="0" t="n">
        <v>-0.019004</v>
      </c>
      <c r="DD168" s="0" t="n">
        <v>-0.00604</v>
      </c>
      <c r="DE168" s="0" t="n">
        <v>-0.001361</v>
      </c>
      <c r="DF168" s="0" t="n">
        <v>0.019852</v>
      </c>
      <c r="DG168" s="0" t="n">
        <v>0.001837</v>
      </c>
      <c r="DH168" s="0" t="n">
        <v>0.000956</v>
      </c>
      <c r="DI168" s="0" t="n">
        <v>0.021738</v>
      </c>
      <c r="DJ168" s="0" t="n">
        <v>0.002864</v>
      </c>
      <c r="DK168" s="0" t="n">
        <v>0.009701</v>
      </c>
      <c r="DL168" s="0" t="n">
        <v>0.010596</v>
      </c>
      <c r="DM168" s="0" t="n">
        <v>0.005093</v>
      </c>
      <c r="DN168" s="0" t="n">
        <v>-0.002082</v>
      </c>
      <c r="DO168" s="0" t="n">
        <v>-0.016516</v>
      </c>
      <c r="DP168" s="0" t="n">
        <v>-0.00674</v>
      </c>
      <c r="DQ168" s="0" t="n">
        <v>-0.006451</v>
      </c>
      <c r="DR168" s="0" t="n">
        <v>-0.008727</v>
      </c>
      <c r="DS168" s="0" t="n">
        <v>0.001941</v>
      </c>
      <c r="DT168" s="0" t="n">
        <v>0.014187</v>
      </c>
      <c r="DU168" s="0" t="n">
        <v>0.024128</v>
      </c>
      <c r="DV168" s="0" t="n">
        <v>0.018399</v>
      </c>
      <c r="DW168" s="0" t="n">
        <v>-0.001621</v>
      </c>
      <c r="DX168" s="0" t="n">
        <v>-0.006525</v>
      </c>
      <c r="DY168" s="0" t="n">
        <v>-0.012568</v>
      </c>
      <c r="DZ168" s="0" t="n">
        <v>0.026227</v>
      </c>
      <c r="EA168" s="0" t="n">
        <v>0.026333</v>
      </c>
      <c r="EB168" s="0" t="n">
        <v>-0.024839</v>
      </c>
      <c r="EC168" s="0" t="n">
        <v>-0.003949</v>
      </c>
      <c r="ED168" s="0" t="n">
        <v>0.004967</v>
      </c>
      <c r="EE168" s="0" t="n">
        <v>-0.002808</v>
      </c>
      <c r="EF168" s="0" t="n">
        <v>0.00734</v>
      </c>
      <c r="EG168" s="0" t="n">
        <v>-0.00565</v>
      </c>
      <c r="EH168" s="0" t="n">
        <v>-0.000741</v>
      </c>
      <c r="EI168" s="0" t="n">
        <v>-0.008823</v>
      </c>
      <c r="EJ168" s="0" t="n">
        <v>0.00728</v>
      </c>
      <c r="EK168" s="0" t="n">
        <v>-0.002605</v>
      </c>
      <c r="EL168" s="0" t="n">
        <v>-0.004608</v>
      </c>
      <c r="EM168" s="0" t="n">
        <v>0.011033</v>
      </c>
      <c r="EN168" s="0" t="n">
        <v>0.002877</v>
      </c>
      <c r="EO168" s="0" t="n">
        <v>-0.005268</v>
      </c>
      <c r="EP168" s="0" t="n">
        <v>-0.004739</v>
      </c>
      <c r="EQ168" s="0" t="n">
        <v>0.011353</v>
      </c>
      <c r="ER168" s="0" t="n">
        <v>0.014391</v>
      </c>
      <c r="ES168" s="0" t="n">
        <v>0.02453</v>
      </c>
      <c r="ET168" s="0" t="n">
        <v>0.003356</v>
      </c>
      <c r="EU168" s="0" t="n">
        <v>0.005319</v>
      </c>
      <c r="EV168" s="0" t="n">
        <v>0.008779</v>
      </c>
      <c r="EW168" s="0" t="n">
        <v>0.003521</v>
      </c>
      <c r="EX168" s="0" t="n">
        <v>0.015812</v>
      </c>
      <c r="EY168" s="0" t="n">
        <v>0.002669</v>
      </c>
      <c r="EZ168" s="0" t="n">
        <v>-0.011291</v>
      </c>
      <c r="FA168" s="0" t="n">
        <v>-0.017578</v>
      </c>
      <c r="FB168" s="0" t="n">
        <v>0.016317</v>
      </c>
      <c r="FC168" s="0" t="n">
        <v>-0.02666</v>
      </c>
      <c r="FD168" s="0" t="n">
        <v>0.013328</v>
      </c>
      <c r="FE168" s="0" t="n">
        <v>-0.006839</v>
      </c>
      <c r="FF168" s="0" t="n">
        <v>0.012897</v>
      </c>
      <c r="FG168" s="0" t="n">
        <v>-0.009086</v>
      </c>
      <c r="FH168" s="0" t="n">
        <v>0.00655</v>
      </c>
      <c r="FI168" s="0" t="n">
        <v>-0.010869</v>
      </c>
      <c r="FJ168" s="0" t="n">
        <v>0.005728</v>
      </c>
      <c r="FK168" s="0" t="n">
        <v>0.021396</v>
      </c>
    </row>
    <row r="169" customFormat="false" ht="15" hidden="false" customHeight="false" outlineLevel="0" collapsed="false">
      <c r="A169" s="0" t="s">
        <v>6664</v>
      </c>
      <c r="B169" s="0" t="n">
        <v>-0.008662</v>
      </c>
      <c r="C169" s="0" t="n">
        <v>-0.000711</v>
      </c>
      <c r="D169" s="0" t="n">
        <v>-0.024729</v>
      </c>
      <c r="E169" s="0" t="n">
        <v>0.009534</v>
      </c>
      <c r="F169" s="0" t="n">
        <v>0.000653</v>
      </c>
      <c r="G169" s="0" t="n">
        <v>-0.014822</v>
      </c>
      <c r="H169" s="0" t="n">
        <v>0.009157</v>
      </c>
      <c r="I169" s="0" t="n">
        <v>0.008981</v>
      </c>
      <c r="J169" s="0" t="n">
        <v>-0.00061</v>
      </c>
      <c r="K169" s="0" t="n">
        <v>-0.002575</v>
      </c>
      <c r="L169" s="0" t="n">
        <v>0.012301</v>
      </c>
      <c r="M169" s="0" t="n">
        <v>-0.000279</v>
      </c>
      <c r="N169" s="0" t="n">
        <v>0.012746</v>
      </c>
      <c r="O169" s="0" t="n">
        <v>0.004753</v>
      </c>
      <c r="P169" s="0" t="n">
        <v>-0.010627</v>
      </c>
      <c r="Q169" s="0" t="n">
        <v>-0.009511</v>
      </c>
      <c r="R169" s="0" t="n">
        <v>-0.013941</v>
      </c>
      <c r="S169" s="0" t="n">
        <v>-0.011966</v>
      </c>
      <c r="T169" s="0" t="n">
        <v>0.008246</v>
      </c>
      <c r="U169" s="0" t="n">
        <v>0.021836</v>
      </c>
      <c r="V169" s="0" t="n">
        <v>-0.008829</v>
      </c>
      <c r="W169" s="0" t="n">
        <v>-0.004732</v>
      </c>
      <c r="X169" s="0" t="n">
        <v>0.017426</v>
      </c>
      <c r="Y169" s="0" t="n">
        <v>0.007453</v>
      </c>
      <c r="Z169" s="0" t="n">
        <v>-0.013127</v>
      </c>
      <c r="AA169" s="0" t="n">
        <v>0.00628</v>
      </c>
      <c r="AB169" s="0" t="n">
        <v>-0.005132</v>
      </c>
      <c r="AC169" s="0" t="n">
        <v>0.022947</v>
      </c>
      <c r="AD169" s="0" t="n">
        <v>0.005004</v>
      </c>
      <c r="AE169" s="0" t="n">
        <v>0.009863</v>
      </c>
      <c r="AF169" s="0" t="n">
        <v>-0.016741</v>
      </c>
      <c r="AG169" s="0" t="n">
        <v>-0.026507</v>
      </c>
      <c r="AH169" s="0" t="n">
        <v>-0.00397</v>
      </c>
      <c r="AI169" s="0" t="n">
        <v>0.009974</v>
      </c>
      <c r="AJ169" s="0" t="n">
        <v>0.027234</v>
      </c>
      <c r="AK169" s="0" t="n">
        <v>-0.023501</v>
      </c>
      <c r="AL169" s="0" t="n">
        <v>0.029134</v>
      </c>
      <c r="AM169" s="0" t="n">
        <v>-0.021494</v>
      </c>
      <c r="AN169" s="0" t="n">
        <v>0.014569</v>
      </c>
      <c r="AO169" s="0" t="n">
        <v>-0.000316</v>
      </c>
      <c r="AP169" s="0" t="n">
        <v>-0.000344</v>
      </c>
      <c r="AQ169" s="0" t="n">
        <v>0.007999</v>
      </c>
      <c r="AR169" s="0" t="n">
        <v>-0.023583</v>
      </c>
      <c r="AS169" s="0" t="n">
        <v>0.00346</v>
      </c>
      <c r="AT169" s="0" t="n">
        <v>0.008332</v>
      </c>
      <c r="AU169" s="0" t="n">
        <v>-0.006926</v>
      </c>
      <c r="AV169" s="0" t="n">
        <v>-0.003903</v>
      </c>
      <c r="AW169" s="0" t="n">
        <v>0.004642</v>
      </c>
      <c r="AX169" s="0" t="n">
        <v>-0.010297</v>
      </c>
      <c r="AY169" s="0" t="n">
        <v>0.013873</v>
      </c>
      <c r="AZ169" s="0" t="n">
        <v>-0.005161</v>
      </c>
      <c r="BA169" s="0" t="n">
        <v>0.012423</v>
      </c>
      <c r="BB169" s="0" t="n">
        <v>-0.025971</v>
      </c>
      <c r="BC169" s="0" t="n">
        <v>0.015256</v>
      </c>
      <c r="BD169" s="0" t="n">
        <v>-0.020968</v>
      </c>
      <c r="BE169" s="0" t="n">
        <v>-0.002615</v>
      </c>
      <c r="BF169" s="0" t="n">
        <v>0.008592</v>
      </c>
      <c r="BG169" s="0" t="n">
        <v>-0.000489</v>
      </c>
      <c r="BH169" s="0" t="n">
        <v>-0.019037</v>
      </c>
      <c r="BI169" s="0" t="n">
        <v>0.01184</v>
      </c>
      <c r="BJ169" s="0" t="n">
        <v>-0.011482</v>
      </c>
      <c r="BK169" s="0" t="n">
        <v>0.009976</v>
      </c>
      <c r="BL169" s="0" t="n">
        <v>-0.006044</v>
      </c>
      <c r="BM169" s="0" t="n">
        <v>0.002515</v>
      </c>
      <c r="BN169" s="0" t="n">
        <v>-0.008627</v>
      </c>
      <c r="BO169" s="0" t="n">
        <v>-0.005152</v>
      </c>
      <c r="BP169" s="0" t="n">
        <v>-0.004793</v>
      </c>
      <c r="BQ169" s="0" t="n">
        <v>0.024082</v>
      </c>
      <c r="BR169" s="0" t="n">
        <v>-0.003891</v>
      </c>
      <c r="BS169" s="0" t="n">
        <v>-0.0127</v>
      </c>
      <c r="BT169" s="0" t="n">
        <v>0.000558</v>
      </c>
      <c r="BU169" s="0" t="n">
        <v>0.013232</v>
      </c>
      <c r="BV169" s="0" t="n">
        <v>-0.000463</v>
      </c>
      <c r="BW169" s="0" t="n">
        <v>-0.010714</v>
      </c>
      <c r="BX169" s="0" t="n">
        <v>-0.01207</v>
      </c>
      <c r="BY169" s="0" t="n">
        <v>0.000186</v>
      </c>
      <c r="BZ169" s="0" t="n">
        <v>0.003382</v>
      </c>
      <c r="CA169" s="0" t="n">
        <v>-0.007766</v>
      </c>
      <c r="CB169" s="0" t="n">
        <v>0.006399</v>
      </c>
      <c r="CC169" s="0" t="n">
        <v>0.025364</v>
      </c>
      <c r="CD169" s="0" t="n">
        <v>0.009036</v>
      </c>
      <c r="CE169" s="0" t="n">
        <v>-0.011297</v>
      </c>
      <c r="CF169" s="0" t="n">
        <v>0.002479</v>
      </c>
      <c r="CG169" s="0" t="n">
        <v>-0.00568</v>
      </c>
      <c r="CH169" s="0" t="n">
        <v>0.016454</v>
      </c>
      <c r="CI169" s="0" t="n">
        <v>-0.001806</v>
      </c>
      <c r="CJ169" s="0" t="n">
        <v>0.009144</v>
      </c>
      <c r="CK169" s="0" t="n">
        <v>0.003333</v>
      </c>
      <c r="CL169" s="0" t="n">
        <v>-0.003082</v>
      </c>
      <c r="CM169" s="0" t="n">
        <v>-0.007456</v>
      </c>
      <c r="CN169" s="0" t="n">
        <v>0.017927</v>
      </c>
      <c r="CO169" s="0" t="n">
        <v>-0.006542</v>
      </c>
      <c r="CP169" s="0" t="n">
        <v>0.012773</v>
      </c>
      <c r="CQ169" s="0" t="n">
        <v>0.004595</v>
      </c>
      <c r="CR169" s="0" t="n">
        <v>0.003789</v>
      </c>
      <c r="CS169" s="0" t="n">
        <v>-0.032902</v>
      </c>
      <c r="CT169" s="0" t="n">
        <v>-8.3E-005</v>
      </c>
      <c r="CU169" s="0" t="n">
        <v>-0.005159</v>
      </c>
      <c r="CV169" s="0" t="n">
        <v>0.004959</v>
      </c>
      <c r="CW169" s="0" t="n">
        <v>-0.004112</v>
      </c>
      <c r="CX169" s="0" t="n">
        <v>-0.007497</v>
      </c>
      <c r="CY169" s="0" t="n">
        <v>0.0139</v>
      </c>
      <c r="CZ169" s="0" t="n">
        <v>7.1E-005</v>
      </c>
      <c r="DA169" s="0" t="n">
        <v>-0.023729</v>
      </c>
      <c r="DB169" s="0" t="n">
        <v>0.004018</v>
      </c>
      <c r="DC169" s="0" t="n">
        <v>-0.007538</v>
      </c>
      <c r="DD169" s="0" t="n">
        <v>-0.008426</v>
      </c>
      <c r="DE169" s="0" t="n">
        <v>-0.006718</v>
      </c>
      <c r="DF169" s="0" t="n">
        <v>-0.00953</v>
      </c>
      <c r="DG169" s="0" t="n">
        <v>-0.008734</v>
      </c>
      <c r="DH169" s="0" t="n">
        <v>-0.010152</v>
      </c>
      <c r="DI169" s="0" t="n">
        <v>-0.037205</v>
      </c>
      <c r="DJ169" s="0" t="n">
        <v>0.002382</v>
      </c>
      <c r="DK169" s="0" t="n">
        <v>0.015793</v>
      </c>
      <c r="DL169" s="0" t="n">
        <v>0.008027</v>
      </c>
      <c r="DM169" s="0" t="n">
        <v>-0.010744</v>
      </c>
      <c r="DN169" s="0" t="n">
        <v>0.008846</v>
      </c>
      <c r="DO169" s="0" t="n">
        <v>0.007495</v>
      </c>
      <c r="DP169" s="0" t="n">
        <v>0.022154</v>
      </c>
      <c r="DQ169" s="0" t="n">
        <v>-0.021015</v>
      </c>
      <c r="DR169" s="0" t="n">
        <v>-0.003711</v>
      </c>
      <c r="DS169" s="0" t="n">
        <v>-0.001042</v>
      </c>
      <c r="DT169" s="0" t="n">
        <v>-0.012371</v>
      </c>
      <c r="DU169" s="0" t="n">
        <v>0.015191</v>
      </c>
      <c r="DV169" s="0" t="n">
        <v>0.013524</v>
      </c>
      <c r="DW169" s="0" t="n">
        <v>0.01952</v>
      </c>
      <c r="DX169" s="0" t="n">
        <v>0.018792</v>
      </c>
      <c r="DY169" s="0" t="n">
        <v>0.016097</v>
      </c>
      <c r="DZ169" s="0" t="n">
        <v>0.010243</v>
      </c>
      <c r="EA169" s="0" t="n">
        <v>0.019577</v>
      </c>
      <c r="EB169" s="0" t="n">
        <v>-0.008535</v>
      </c>
      <c r="EC169" s="0" t="n">
        <v>-0.018024</v>
      </c>
      <c r="ED169" s="0" t="n">
        <v>-0.003991</v>
      </c>
      <c r="EE169" s="0" t="n">
        <v>-0.005854</v>
      </c>
      <c r="EF169" s="0" t="n">
        <v>-2E-006</v>
      </c>
      <c r="EG169" s="0" t="n">
        <v>-0.007607</v>
      </c>
      <c r="EH169" s="0" t="n">
        <v>0.010181</v>
      </c>
      <c r="EI169" s="0" t="n">
        <v>0.006943</v>
      </c>
      <c r="EJ169" s="0" t="n">
        <v>0.024121</v>
      </c>
      <c r="EK169" s="0" t="n">
        <v>0.015532</v>
      </c>
      <c r="EL169" s="0" t="n">
        <v>-0.002279</v>
      </c>
      <c r="EM169" s="0" t="n">
        <v>-0.005712</v>
      </c>
      <c r="EN169" s="0" t="n">
        <v>0.021331</v>
      </c>
      <c r="EO169" s="0" t="n">
        <v>0.016951</v>
      </c>
      <c r="EP169" s="0" t="n">
        <v>-0.012085</v>
      </c>
      <c r="EQ169" s="0" t="n">
        <v>-0.025016</v>
      </c>
      <c r="ER169" s="0" t="n">
        <v>0.012958</v>
      </c>
      <c r="ES169" s="0" t="n">
        <v>0.002796</v>
      </c>
      <c r="ET169" s="0" t="n">
        <v>-0.003928</v>
      </c>
      <c r="EU169" s="0" t="n">
        <v>-0.006864</v>
      </c>
      <c r="EV169" s="0" t="n">
        <v>-0.003941</v>
      </c>
      <c r="EW169" s="0" t="n">
        <v>0.004241</v>
      </c>
      <c r="EX169" s="0" t="n">
        <v>-0.005476</v>
      </c>
      <c r="EY169" s="0" t="n">
        <v>-0.016746</v>
      </c>
      <c r="EZ169" s="0" t="n">
        <v>-0.008425</v>
      </c>
      <c r="FA169" s="0" t="n">
        <v>-0.018256</v>
      </c>
      <c r="FB169" s="0" t="n">
        <v>0.001447</v>
      </c>
      <c r="FC169" s="0" t="n">
        <v>0.004143</v>
      </c>
      <c r="FD169" s="0" t="n">
        <v>-0.011754</v>
      </c>
      <c r="FE169" s="0" t="n">
        <v>-0.00236</v>
      </c>
      <c r="FF169" s="0" t="n">
        <v>-0.009711</v>
      </c>
      <c r="FG169" s="0" t="n">
        <v>-0.000844</v>
      </c>
      <c r="FH169" s="0" t="n">
        <v>-0.00832</v>
      </c>
      <c r="FI169" s="0" t="n">
        <v>-0.001015</v>
      </c>
      <c r="FJ169" s="0" t="n">
        <v>0.004319</v>
      </c>
      <c r="FK169" s="0" t="n">
        <v>0.003905</v>
      </c>
      <c r="FL169" s="0" t="n">
        <v>0.00925</v>
      </c>
    </row>
    <row r="170" customFormat="false" ht="15" hidden="false" customHeight="false" outlineLevel="0" collapsed="false">
      <c r="A170" s="0" t="s">
        <v>6665</v>
      </c>
      <c r="B170" s="0" t="n">
        <v>-0.003619</v>
      </c>
      <c r="C170" s="0" t="n">
        <v>-0.007123</v>
      </c>
      <c r="D170" s="0" t="n">
        <v>0.010799</v>
      </c>
      <c r="E170" s="0" t="n">
        <v>0.02778</v>
      </c>
      <c r="F170" s="0" t="n">
        <v>-0.00691</v>
      </c>
      <c r="G170" s="0" t="n">
        <v>0.016313</v>
      </c>
      <c r="H170" s="0" t="n">
        <v>0.008044</v>
      </c>
      <c r="I170" s="0" t="n">
        <v>-0.004304</v>
      </c>
      <c r="J170" s="0" t="n">
        <v>-0.002261</v>
      </c>
      <c r="K170" s="0" t="n">
        <v>0.005986</v>
      </c>
      <c r="L170" s="0" t="n">
        <v>0.014392</v>
      </c>
      <c r="M170" s="0" t="n">
        <v>0.00022</v>
      </c>
      <c r="N170" s="0" t="n">
        <v>0.006576</v>
      </c>
      <c r="O170" s="0" t="n">
        <v>-0.015811</v>
      </c>
      <c r="P170" s="0" t="n">
        <v>-0.004867</v>
      </c>
      <c r="Q170" s="0" t="n">
        <v>0.026462</v>
      </c>
      <c r="R170" s="0" t="n">
        <v>-0.000543</v>
      </c>
      <c r="S170" s="0" t="n">
        <v>0.017536</v>
      </c>
      <c r="T170" s="0" t="n">
        <v>-0.004691</v>
      </c>
      <c r="U170" s="0" t="n">
        <v>-0.001851</v>
      </c>
      <c r="V170" s="0" t="n">
        <v>-0.003234</v>
      </c>
      <c r="W170" s="0" t="n">
        <v>-0.002361</v>
      </c>
      <c r="X170" s="0" t="n">
        <v>0.010504</v>
      </c>
      <c r="Y170" s="0" t="n">
        <v>-0.028863</v>
      </c>
      <c r="Z170" s="0" t="n">
        <v>0.035746</v>
      </c>
      <c r="AA170" s="0" t="n">
        <v>-0.001504</v>
      </c>
      <c r="AB170" s="0" t="n">
        <v>0.012029</v>
      </c>
      <c r="AC170" s="0" t="n">
        <v>0.013649</v>
      </c>
      <c r="AD170" s="0" t="n">
        <v>0.014324</v>
      </c>
      <c r="AE170" s="0" t="n">
        <v>-0.011674</v>
      </c>
      <c r="AF170" s="0" t="n">
        <v>0.01977</v>
      </c>
      <c r="AG170" s="0" t="n">
        <v>0.016698</v>
      </c>
      <c r="AH170" s="0" t="n">
        <v>0.023134</v>
      </c>
      <c r="AI170" s="0" t="n">
        <v>0.006711</v>
      </c>
      <c r="AJ170" s="0" t="n">
        <v>-0.009352</v>
      </c>
      <c r="AK170" s="0" t="n">
        <v>-0.010065</v>
      </c>
      <c r="AL170" s="0" t="n">
        <v>0.003297</v>
      </c>
      <c r="AM170" s="0" t="n">
        <v>0.012866</v>
      </c>
      <c r="AN170" s="0" t="n">
        <v>1.9E-005</v>
      </c>
      <c r="AO170" s="0" t="n">
        <v>-0.004947</v>
      </c>
      <c r="AP170" s="0" t="n">
        <v>0.014667</v>
      </c>
      <c r="AQ170" s="0" t="n">
        <v>-0.009776</v>
      </c>
      <c r="AR170" s="0" t="n">
        <v>0.011328</v>
      </c>
      <c r="AS170" s="0" t="n">
        <v>-0.010015</v>
      </c>
      <c r="AT170" s="0" t="n">
        <v>-0.011862</v>
      </c>
      <c r="AU170" s="0" t="n">
        <v>-0.001052</v>
      </c>
      <c r="AV170" s="0" t="n">
        <v>-0.006629</v>
      </c>
      <c r="AW170" s="0" t="n">
        <v>-0.028182</v>
      </c>
      <c r="AX170" s="0" t="n">
        <v>-0.015758</v>
      </c>
      <c r="AY170" s="0" t="n">
        <v>0.017375</v>
      </c>
      <c r="AZ170" s="0" t="n">
        <v>0.001788</v>
      </c>
      <c r="BA170" s="0" t="n">
        <v>-0.023737</v>
      </c>
      <c r="BB170" s="0" t="n">
        <v>0.003015</v>
      </c>
      <c r="BC170" s="0" t="n">
        <v>0.003292</v>
      </c>
      <c r="BD170" s="0" t="n">
        <v>0.016528</v>
      </c>
      <c r="BE170" s="0" t="n">
        <v>-0.00964</v>
      </c>
      <c r="BF170" s="0" t="n">
        <v>-0.015633</v>
      </c>
      <c r="BG170" s="0" t="n">
        <v>-0.019632</v>
      </c>
      <c r="BH170" s="0" t="n">
        <v>0.005161</v>
      </c>
      <c r="BI170" s="0" t="n">
        <v>-0.001863</v>
      </c>
      <c r="BJ170" s="0" t="n">
        <v>-0.01797</v>
      </c>
      <c r="BK170" s="0" t="n">
        <v>0.002413</v>
      </c>
      <c r="BL170" s="0" t="n">
        <v>-0.002858</v>
      </c>
      <c r="BM170" s="0" t="n">
        <v>0.013764</v>
      </c>
      <c r="BN170" s="0" t="n">
        <v>-0.015653</v>
      </c>
      <c r="BO170" s="0" t="n">
        <v>-0.00421</v>
      </c>
      <c r="BP170" s="0" t="n">
        <v>-0.010746</v>
      </c>
      <c r="BQ170" s="0" t="n">
        <v>-0.023657</v>
      </c>
      <c r="BR170" s="0" t="n">
        <v>0.022494</v>
      </c>
      <c r="BS170" s="0" t="n">
        <v>-0.013497</v>
      </c>
      <c r="BT170" s="0" t="n">
        <v>0.005894</v>
      </c>
      <c r="BU170" s="0" t="n">
        <v>-0.012385</v>
      </c>
      <c r="BV170" s="0" t="n">
        <v>0.010911</v>
      </c>
      <c r="BW170" s="0" t="n">
        <v>0.003222</v>
      </c>
      <c r="BX170" s="0" t="n">
        <v>0.011541</v>
      </c>
      <c r="BY170" s="0" t="n">
        <v>0.010147</v>
      </c>
      <c r="BZ170" s="0" t="n">
        <v>-0.011706</v>
      </c>
      <c r="CA170" s="0" t="n">
        <v>0.005846</v>
      </c>
      <c r="CB170" s="0" t="n">
        <v>-0.003192</v>
      </c>
      <c r="CC170" s="0" t="n">
        <v>0.006789</v>
      </c>
      <c r="CD170" s="0" t="n">
        <v>0.02993</v>
      </c>
      <c r="CE170" s="0" t="n">
        <v>-0.017248</v>
      </c>
      <c r="CF170" s="0" t="n">
        <v>0.002978</v>
      </c>
      <c r="CG170" s="0" t="n">
        <v>-0.033981</v>
      </c>
      <c r="CH170" s="0" t="n">
        <v>0.005129</v>
      </c>
      <c r="CI170" s="0" t="n">
        <v>-0.002332</v>
      </c>
      <c r="CJ170" s="0" t="n">
        <v>-0.003794</v>
      </c>
      <c r="CK170" s="0" t="n">
        <v>-0.015834</v>
      </c>
      <c r="CL170" s="0" t="n">
        <v>-0.014163</v>
      </c>
      <c r="CM170" s="0" t="n">
        <v>0.001043</v>
      </c>
      <c r="CN170" s="0" t="n">
        <v>0.01446</v>
      </c>
      <c r="CO170" s="0" t="n">
        <v>0.028284</v>
      </c>
      <c r="CP170" s="0" t="n">
        <v>0.001417</v>
      </c>
      <c r="CQ170" s="0" t="n">
        <v>-0.012105</v>
      </c>
      <c r="CR170" s="0" t="n">
        <v>0.0102</v>
      </c>
      <c r="CS170" s="0" t="n">
        <v>-0.014666</v>
      </c>
      <c r="CT170" s="0" t="n">
        <v>0.017973</v>
      </c>
      <c r="CU170" s="0" t="n">
        <v>0.015224</v>
      </c>
      <c r="CV170" s="0" t="n">
        <v>0.027495</v>
      </c>
      <c r="CW170" s="0" t="n">
        <v>0.040193</v>
      </c>
      <c r="CX170" s="0" t="n">
        <v>-0.001086</v>
      </c>
      <c r="CY170" s="0" t="n">
        <v>0.012787</v>
      </c>
      <c r="CZ170" s="0" t="n">
        <v>-0.020392</v>
      </c>
      <c r="DA170" s="0" t="n">
        <v>-0.015705</v>
      </c>
      <c r="DB170" s="0" t="n">
        <v>-0.016444</v>
      </c>
      <c r="DC170" s="0" t="n">
        <v>0.013386</v>
      </c>
      <c r="DD170" s="0" t="n">
        <v>-0.016487</v>
      </c>
      <c r="DE170" s="0" t="n">
        <v>-0.020011</v>
      </c>
      <c r="DF170" s="0" t="n">
        <v>0.028593</v>
      </c>
      <c r="DG170" s="0" t="n">
        <v>-0.009309</v>
      </c>
      <c r="DH170" s="0" t="n">
        <v>-0.001053</v>
      </c>
      <c r="DI170" s="0" t="n">
        <v>0.005304</v>
      </c>
      <c r="DJ170" s="0" t="n">
        <v>0.005155</v>
      </c>
      <c r="DK170" s="0" t="n">
        <v>0.000705</v>
      </c>
      <c r="DL170" s="0" t="n">
        <v>-0.01001</v>
      </c>
      <c r="DM170" s="0" t="n">
        <v>0.004219</v>
      </c>
      <c r="DN170" s="0" t="n">
        <v>0.005046</v>
      </c>
      <c r="DO170" s="0" t="n">
        <v>0.009502</v>
      </c>
      <c r="DP170" s="0" t="n">
        <v>0.003441</v>
      </c>
      <c r="DQ170" s="0" t="n">
        <v>-0.020521</v>
      </c>
      <c r="DR170" s="0" t="n">
        <v>-0.006349</v>
      </c>
      <c r="DS170" s="0" t="n">
        <v>0.006382</v>
      </c>
      <c r="DT170" s="0" t="n">
        <v>-0.009722</v>
      </c>
      <c r="DU170" s="0" t="n">
        <v>0.003845</v>
      </c>
      <c r="DV170" s="0" t="n">
        <v>0.01037</v>
      </c>
      <c r="DW170" s="0" t="n">
        <v>-0.00578</v>
      </c>
      <c r="DX170" s="0" t="n">
        <v>-0.001547</v>
      </c>
      <c r="DY170" s="0" t="n">
        <v>0.015522</v>
      </c>
      <c r="DZ170" s="0" t="n">
        <v>0.01128</v>
      </c>
      <c r="EA170" s="0" t="n">
        <v>0.005878</v>
      </c>
      <c r="EB170" s="0" t="n">
        <v>0.018838</v>
      </c>
      <c r="EC170" s="0" t="n">
        <v>0.008053</v>
      </c>
      <c r="ED170" s="0" t="n">
        <v>0.005379</v>
      </c>
      <c r="EE170" s="0" t="n">
        <v>-0.001592</v>
      </c>
      <c r="EF170" s="0" t="n">
        <v>-0.000582</v>
      </c>
      <c r="EG170" s="0" t="n">
        <v>-0.014632</v>
      </c>
      <c r="EH170" s="0" t="n">
        <v>-0.0092</v>
      </c>
      <c r="EI170" s="0" t="n">
        <v>0.004218</v>
      </c>
      <c r="EJ170" s="0" t="n">
        <v>-0.006016</v>
      </c>
      <c r="EK170" s="0" t="n">
        <v>-0.003002</v>
      </c>
      <c r="EL170" s="0" t="n">
        <v>-0.00608</v>
      </c>
      <c r="EM170" s="0" t="n">
        <v>-0.00057</v>
      </c>
      <c r="EN170" s="0" t="n">
        <v>0.012156</v>
      </c>
      <c r="EO170" s="0" t="n">
        <v>0.017447</v>
      </c>
      <c r="EP170" s="0" t="n">
        <v>0.006689</v>
      </c>
      <c r="EQ170" s="0" t="n">
        <v>-0.012693</v>
      </c>
      <c r="ER170" s="0" t="n">
        <v>-0.006771</v>
      </c>
      <c r="ES170" s="0" t="n">
        <v>-0.02424</v>
      </c>
      <c r="ET170" s="0" t="n">
        <v>0.00941</v>
      </c>
      <c r="EU170" s="0" t="n">
        <v>-0.015502</v>
      </c>
      <c r="EV170" s="0" t="n">
        <v>0.000321</v>
      </c>
      <c r="EW170" s="0" t="n">
        <v>-0.013</v>
      </c>
      <c r="EX170" s="0" t="n">
        <v>-0.008681</v>
      </c>
      <c r="EY170" s="0" t="n">
        <v>-0.019227</v>
      </c>
      <c r="EZ170" s="0" t="n">
        <v>-0.001476</v>
      </c>
      <c r="FA170" s="0" t="n">
        <v>-0.010361</v>
      </c>
      <c r="FB170" s="0" t="n">
        <v>0.014845</v>
      </c>
      <c r="FC170" s="0" t="n">
        <v>-0.01577</v>
      </c>
      <c r="FD170" s="0" t="n">
        <v>-0.01018</v>
      </c>
      <c r="FE170" s="0" t="n">
        <v>0.005664</v>
      </c>
      <c r="FF170" s="0" t="n">
        <v>0.008739</v>
      </c>
      <c r="FG170" s="0" t="n">
        <v>-0.010557</v>
      </c>
      <c r="FH170" s="0" t="n">
        <v>0.020128</v>
      </c>
      <c r="FI170" s="0" t="n">
        <v>0.008621</v>
      </c>
      <c r="FJ170" s="0" t="n">
        <v>0.019191</v>
      </c>
      <c r="FK170" s="0" t="n">
        <v>-0.021274</v>
      </c>
      <c r="FL170" s="0" t="n">
        <v>-0.024111</v>
      </c>
      <c r="FM170" s="0" t="n">
        <v>-0.00727</v>
      </c>
    </row>
    <row r="171" customFormat="false" ht="15" hidden="false" customHeight="false" outlineLevel="0" collapsed="false">
      <c r="A171" s="0" t="s">
        <v>6666</v>
      </c>
      <c r="B171" s="0" t="n">
        <v>-0.009798</v>
      </c>
      <c r="C171" s="0" t="n">
        <v>-0.006638</v>
      </c>
      <c r="D171" s="0" t="n">
        <v>0.005962</v>
      </c>
      <c r="E171" s="0" t="n">
        <v>-0.005228</v>
      </c>
      <c r="F171" s="0" t="n">
        <v>0.014475</v>
      </c>
      <c r="G171" s="0" t="n">
        <v>-0.0096</v>
      </c>
      <c r="H171" s="0" t="n">
        <v>-0.010344</v>
      </c>
      <c r="I171" s="0" t="n">
        <v>0.004634</v>
      </c>
      <c r="J171" s="0" t="n">
        <v>-0.019574</v>
      </c>
      <c r="K171" s="0" t="n">
        <v>0.025896</v>
      </c>
      <c r="L171" s="0" t="n">
        <v>-0.010709</v>
      </c>
      <c r="M171" s="0" t="n">
        <v>-0.013331</v>
      </c>
      <c r="N171" s="0" t="n">
        <v>0.01083</v>
      </c>
      <c r="O171" s="0" t="n">
        <v>0.013737</v>
      </c>
      <c r="P171" s="0" t="n">
        <v>-0.019034</v>
      </c>
      <c r="Q171" s="0" t="n">
        <v>-0.012751</v>
      </c>
      <c r="R171" s="0" t="n">
        <v>0.009555</v>
      </c>
      <c r="S171" s="0" t="n">
        <v>-0.046</v>
      </c>
      <c r="T171" s="0" t="n">
        <v>0.002456</v>
      </c>
      <c r="U171" s="0" t="n">
        <v>0.003947</v>
      </c>
      <c r="V171" s="0" t="n">
        <v>-0.02216</v>
      </c>
      <c r="W171" s="0" t="n">
        <v>-0.016988</v>
      </c>
      <c r="X171" s="0" t="n">
        <v>-0.008605</v>
      </c>
      <c r="Y171" s="0" t="n">
        <v>0.032837</v>
      </c>
      <c r="Z171" s="0" t="n">
        <v>0.00392</v>
      </c>
      <c r="AA171" s="0" t="n">
        <v>0.011281</v>
      </c>
      <c r="AB171" s="0" t="n">
        <v>0.02374</v>
      </c>
      <c r="AC171" s="0" t="n">
        <v>-0.01334</v>
      </c>
      <c r="AD171" s="0" t="n">
        <v>0.015628</v>
      </c>
      <c r="AE171" s="0" t="n">
        <v>0.011998</v>
      </c>
      <c r="AF171" s="0" t="n">
        <v>0.005956</v>
      </c>
      <c r="AG171" s="0" t="n">
        <v>-0.001582</v>
      </c>
      <c r="AH171" s="0" t="n">
        <v>0.002368</v>
      </c>
      <c r="AI171" s="0" t="n">
        <v>-0.023502</v>
      </c>
      <c r="AJ171" s="0" t="n">
        <v>0.008465</v>
      </c>
      <c r="AK171" s="0" t="n">
        <v>-0.004141</v>
      </c>
      <c r="AL171" s="0" t="n">
        <v>0.01017</v>
      </c>
      <c r="AM171" s="0" t="n">
        <v>0.009802</v>
      </c>
      <c r="AN171" s="0" t="n">
        <v>0.002054</v>
      </c>
      <c r="AO171" s="0" t="n">
        <v>0.019406</v>
      </c>
      <c r="AP171" s="0" t="n">
        <v>-0.009633</v>
      </c>
      <c r="AQ171" s="0" t="n">
        <v>0.000459</v>
      </c>
      <c r="AR171" s="0" t="n">
        <v>0.021013</v>
      </c>
      <c r="AS171" s="0" t="n">
        <v>0.025344</v>
      </c>
      <c r="AT171" s="0" t="n">
        <v>-0.014932</v>
      </c>
      <c r="AU171" s="0" t="n">
        <v>0.000446</v>
      </c>
      <c r="AV171" s="0" t="n">
        <v>0.002669</v>
      </c>
      <c r="AW171" s="0" t="n">
        <v>-0.000347</v>
      </c>
      <c r="AX171" s="0" t="n">
        <v>-0.00391</v>
      </c>
      <c r="AY171" s="0" t="n">
        <v>0.015111</v>
      </c>
      <c r="AZ171" s="0" t="n">
        <v>0.005436</v>
      </c>
      <c r="BA171" s="0" t="n">
        <v>0.005132</v>
      </c>
      <c r="BB171" s="0" t="n">
        <v>0.011638</v>
      </c>
      <c r="BC171" s="0" t="n">
        <v>0.00672</v>
      </c>
      <c r="BD171" s="0" t="n">
        <v>-0.014765</v>
      </c>
      <c r="BE171" s="0" t="n">
        <v>-0.007605</v>
      </c>
      <c r="BF171" s="0" t="n">
        <v>-0.017359</v>
      </c>
      <c r="BG171" s="0" t="n">
        <v>-0.007629</v>
      </c>
      <c r="BH171" s="0" t="n">
        <v>-0.007853</v>
      </c>
      <c r="BI171" s="0" t="n">
        <v>0.015544</v>
      </c>
      <c r="BJ171" s="0" t="n">
        <v>-0.031521</v>
      </c>
      <c r="BK171" s="0" t="n">
        <v>-0.000788</v>
      </c>
      <c r="BL171" s="0" t="n">
        <v>-0.003509</v>
      </c>
      <c r="BM171" s="0" t="n">
        <v>0.009169</v>
      </c>
      <c r="BN171" s="0" t="n">
        <v>-0.016567</v>
      </c>
      <c r="BO171" s="0" t="n">
        <v>0.001654</v>
      </c>
      <c r="BP171" s="0" t="n">
        <v>-0.008711</v>
      </c>
      <c r="BQ171" s="0" t="n">
        <v>0.005271</v>
      </c>
      <c r="BR171" s="0" t="n">
        <v>-0.013043</v>
      </c>
      <c r="BS171" s="0" t="n">
        <v>0.030737</v>
      </c>
      <c r="BT171" s="0" t="n">
        <v>-0.00927</v>
      </c>
      <c r="BU171" s="0" t="n">
        <v>0.006542</v>
      </c>
      <c r="BV171" s="0" t="n">
        <v>0.014267</v>
      </c>
      <c r="BW171" s="0" t="n">
        <v>-0.023228</v>
      </c>
      <c r="BX171" s="0" t="n">
        <v>-0.01276</v>
      </c>
      <c r="BY171" s="0" t="n">
        <v>0.000495</v>
      </c>
      <c r="BZ171" s="0" t="n">
        <v>-0.01182</v>
      </c>
      <c r="CA171" s="0" t="n">
        <v>0.007168</v>
      </c>
      <c r="CB171" s="0" t="n">
        <v>0.006097</v>
      </c>
      <c r="CC171" s="0" t="n">
        <v>-0.006487</v>
      </c>
      <c r="CD171" s="0" t="n">
        <v>0.022493</v>
      </c>
      <c r="CE171" s="0" t="n">
        <v>0.001987</v>
      </c>
      <c r="CF171" s="0" t="n">
        <v>-0.000361</v>
      </c>
      <c r="CG171" s="0" t="n">
        <v>0.009754</v>
      </c>
      <c r="CH171" s="0" t="n">
        <v>0.006615</v>
      </c>
      <c r="CI171" s="0" t="n">
        <v>0.002929</v>
      </c>
      <c r="CJ171" s="0" t="n">
        <v>0.006441</v>
      </c>
      <c r="CK171" s="0" t="n">
        <v>-0.018343</v>
      </c>
      <c r="CL171" s="0" t="n">
        <v>-0.019359</v>
      </c>
      <c r="CM171" s="0" t="n">
        <v>-0.005992</v>
      </c>
      <c r="CN171" s="0" t="n">
        <v>0.004942</v>
      </c>
      <c r="CO171" s="0" t="n">
        <v>-0.010456</v>
      </c>
      <c r="CP171" s="0" t="n">
        <v>0.006344</v>
      </c>
      <c r="CQ171" s="0" t="n">
        <v>-0.01222</v>
      </c>
      <c r="CR171" s="0" t="n">
        <v>0.021168</v>
      </c>
      <c r="CS171" s="0" t="n">
        <v>-0.01343</v>
      </c>
      <c r="CT171" s="0" t="n">
        <v>0.000479</v>
      </c>
      <c r="CU171" s="0" t="n">
        <v>-0.007464</v>
      </c>
      <c r="CV171" s="0" t="n">
        <v>-0.018167</v>
      </c>
      <c r="CW171" s="0" t="n">
        <v>0.002455</v>
      </c>
      <c r="CX171" s="0" t="n">
        <v>0.00015</v>
      </c>
      <c r="CY171" s="0" t="n">
        <v>0.011198</v>
      </c>
      <c r="CZ171" s="0" t="n">
        <v>0.033517</v>
      </c>
      <c r="DA171" s="0" t="n">
        <v>0.017504</v>
      </c>
      <c r="DB171" s="0" t="n">
        <v>-0.002047</v>
      </c>
      <c r="DC171" s="0" t="n">
        <v>0.006022</v>
      </c>
      <c r="DD171" s="0" t="n">
        <v>-0.00851</v>
      </c>
      <c r="DE171" s="0" t="n">
        <v>0.002179</v>
      </c>
      <c r="DF171" s="0" t="n">
        <v>0.010205</v>
      </c>
      <c r="DG171" s="0" t="n">
        <v>0.003476</v>
      </c>
      <c r="DH171" s="0" t="n">
        <v>0.000983</v>
      </c>
      <c r="DI171" s="0" t="n">
        <v>0.011691</v>
      </c>
      <c r="DJ171" s="0" t="n">
        <v>-0.013771</v>
      </c>
      <c r="DK171" s="0" t="n">
        <v>0.014165</v>
      </c>
      <c r="DL171" s="0" t="n">
        <v>0.020264</v>
      </c>
      <c r="DM171" s="0" t="n">
        <v>0.004954</v>
      </c>
      <c r="DN171" s="0" t="n">
        <v>-0.002123</v>
      </c>
      <c r="DO171" s="0" t="n">
        <v>0.015519</v>
      </c>
      <c r="DP171" s="0" t="n">
        <v>-0.000514</v>
      </c>
      <c r="DQ171" s="0" t="n">
        <v>0.018177</v>
      </c>
      <c r="DR171" s="0" t="n">
        <v>0.008499</v>
      </c>
      <c r="DS171" s="0" t="n">
        <v>-0.001257</v>
      </c>
      <c r="DT171" s="0" t="n">
        <v>-0.003854</v>
      </c>
      <c r="DU171" s="0" t="n">
        <v>-0.006808</v>
      </c>
      <c r="DV171" s="0" t="n">
        <v>0.015122</v>
      </c>
      <c r="DW171" s="0" t="n">
        <v>0.002168</v>
      </c>
      <c r="DX171" s="0" t="n">
        <v>8.9E-005</v>
      </c>
      <c r="DY171" s="0" t="n">
        <v>0.008958</v>
      </c>
      <c r="DZ171" s="0" t="n">
        <v>0.000954</v>
      </c>
      <c r="EA171" s="0" t="n">
        <v>0.001585</v>
      </c>
      <c r="EB171" s="0" t="n">
        <v>-0.029912</v>
      </c>
      <c r="EC171" s="0" t="n">
        <v>-0.003877</v>
      </c>
      <c r="ED171" s="0" t="n">
        <v>0.018168</v>
      </c>
      <c r="EE171" s="0" t="n">
        <v>0.002056</v>
      </c>
      <c r="EF171" s="0" t="n">
        <v>-0.003383</v>
      </c>
      <c r="EG171" s="0" t="n">
        <v>0.007827</v>
      </c>
      <c r="EH171" s="0" t="n">
        <v>-0.011327</v>
      </c>
      <c r="EI171" s="0" t="n">
        <v>0.004378</v>
      </c>
      <c r="EJ171" s="0" t="n">
        <v>-0.01983</v>
      </c>
      <c r="EK171" s="0" t="n">
        <v>-0.032677</v>
      </c>
      <c r="EL171" s="0" t="n">
        <v>0.01423</v>
      </c>
      <c r="EM171" s="0" t="n">
        <v>-0.023273</v>
      </c>
      <c r="EN171" s="0" t="n">
        <v>0.019166</v>
      </c>
      <c r="EO171" s="0" t="n">
        <v>0.013708</v>
      </c>
      <c r="EP171" s="0" t="n">
        <v>-0.023524</v>
      </c>
      <c r="EQ171" s="0" t="n">
        <v>-0.012807</v>
      </c>
      <c r="ER171" s="0" t="n">
        <v>-0.01676</v>
      </c>
      <c r="ES171" s="0" t="n">
        <v>-0.00648</v>
      </c>
      <c r="ET171" s="0" t="n">
        <v>-0.015691</v>
      </c>
      <c r="EU171" s="0" t="n">
        <v>0.003333</v>
      </c>
      <c r="EV171" s="0" t="n">
        <v>-0.006781</v>
      </c>
      <c r="EW171" s="0" t="n">
        <v>-0.012839</v>
      </c>
      <c r="EX171" s="0" t="n">
        <v>-0.008746</v>
      </c>
      <c r="EY171" s="0" t="n">
        <v>0.022875</v>
      </c>
      <c r="EZ171" s="0" t="n">
        <v>0.000697</v>
      </c>
      <c r="FA171" s="0" t="n">
        <v>0.019226</v>
      </c>
      <c r="FB171" s="0" t="n">
        <v>0.015806</v>
      </c>
      <c r="FC171" s="0" t="n">
        <v>-0.002859</v>
      </c>
      <c r="FD171" s="0" t="n">
        <v>0.011205</v>
      </c>
      <c r="FE171" s="0" t="n">
        <v>0.017511</v>
      </c>
      <c r="FF171" s="0" t="n">
        <v>-0.002663</v>
      </c>
      <c r="FG171" s="0" t="n">
        <v>0.005991</v>
      </c>
      <c r="FH171" s="0" t="n">
        <v>-0.002023</v>
      </c>
      <c r="FI171" s="0" t="n">
        <v>-0.010305</v>
      </c>
      <c r="FJ171" s="0" t="n">
        <v>0.001464</v>
      </c>
      <c r="FK171" s="0" t="n">
        <v>-0.007887</v>
      </c>
      <c r="FL171" s="0" t="n">
        <v>-0.013876</v>
      </c>
      <c r="FM171" s="0" t="n">
        <v>-0.004022</v>
      </c>
      <c r="FN171" s="0" t="n">
        <v>-0.02301</v>
      </c>
    </row>
    <row r="172" customFormat="false" ht="15" hidden="false" customHeight="false" outlineLevel="0" collapsed="false">
      <c r="A172" s="0" t="s">
        <v>6667</v>
      </c>
      <c r="B172" s="0" t="n">
        <v>0.016262</v>
      </c>
      <c r="C172" s="0" t="n">
        <v>0.022702</v>
      </c>
      <c r="D172" s="0" t="n">
        <v>-0.019931</v>
      </c>
      <c r="E172" s="0" t="n">
        <v>-0.001072</v>
      </c>
      <c r="F172" s="0" t="n">
        <v>0.011074</v>
      </c>
      <c r="G172" s="0" t="n">
        <v>0.000974</v>
      </c>
      <c r="H172" s="0" t="n">
        <v>0.502773</v>
      </c>
      <c r="I172" s="0" t="n">
        <v>-0.013416</v>
      </c>
      <c r="J172" s="0" t="n">
        <v>-0.031574</v>
      </c>
      <c r="K172" s="0" t="n">
        <v>-0.019028</v>
      </c>
      <c r="L172" s="0" t="n">
        <v>-0.000948</v>
      </c>
      <c r="M172" s="0" t="n">
        <v>0.001005</v>
      </c>
      <c r="N172" s="0" t="n">
        <v>-0.002797</v>
      </c>
      <c r="O172" s="0" t="n">
        <v>-0.007058</v>
      </c>
      <c r="P172" s="0" t="n">
        <v>-0.01376</v>
      </c>
      <c r="Q172" s="0" t="n">
        <v>0.019184</v>
      </c>
      <c r="R172" s="0" t="n">
        <v>-0.012657</v>
      </c>
      <c r="S172" s="0" t="n">
        <v>-0.00694</v>
      </c>
      <c r="T172" s="0" t="n">
        <v>0.006343</v>
      </c>
      <c r="U172" s="0" t="n">
        <v>-0.002679</v>
      </c>
      <c r="V172" s="0" t="n">
        <v>-0.008898</v>
      </c>
      <c r="W172" s="0" t="n">
        <v>-0.005876</v>
      </c>
      <c r="X172" s="0" t="n">
        <v>-0.021281</v>
      </c>
      <c r="Y172" s="0" t="n">
        <v>-0.011687</v>
      </c>
      <c r="Z172" s="0" t="n">
        <v>0.030081</v>
      </c>
      <c r="AA172" s="0" t="n">
        <v>-0.006632</v>
      </c>
      <c r="AB172" s="0" t="n">
        <v>-0.000623</v>
      </c>
      <c r="AC172" s="0" t="n">
        <v>0.02787</v>
      </c>
      <c r="AD172" s="0" t="n">
        <v>-0.012109</v>
      </c>
      <c r="AE172" s="0" t="n">
        <v>-0.006052</v>
      </c>
      <c r="AF172" s="0" t="n">
        <v>-0.006857</v>
      </c>
      <c r="AG172" s="0" t="n">
        <v>0.012938</v>
      </c>
      <c r="AH172" s="0" t="n">
        <v>0.015035</v>
      </c>
      <c r="AI172" s="0" t="n">
        <v>-0.015078</v>
      </c>
      <c r="AJ172" s="0" t="n">
        <v>0.015619</v>
      </c>
      <c r="AK172" s="0" t="n">
        <v>-0.018992</v>
      </c>
      <c r="AL172" s="0" t="n">
        <v>0.003544</v>
      </c>
      <c r="AM172" s="0" t="n">
        <v>-0.007311</v>
      </c>
      <c r="AN172" s="0" t="n">
        <v>-0.019235</v>
      </c>
      <c r="AO172" s="0" t="n">
        <v>0.01118</v>
      </c>
      <c r="AP172" s="0" t="n">
        <v>-0.003897</v>
      </c>
      <c r="AQ172" s="0" t="n">
        <v>-0.012753</v>
      </c>
      <c r="AR172" s="0" t="n">
        <v>-0.009399</v>
      </c>
      <c r="AS172" s="0" t="n">
        <v>0.004744</v>
      </c>
      <c r="AT172" s="0" t="n">
        <v>0.010422</v>
      </c>
      <c r="AU172" s="0" t="n">
        <v>-0.010479</v>
      </c>
      <c r="AV172" s="0" t="n">
        <v>0.001143</v>
      </c>
      <c r="AW172" s="0" t="n">
        <v>-0.000523</v>
      </c>
      <c r="AX172" s="0" t="n">
        <v>0.007601</v>
      </c>
      <c r="AY172" s="0" t="n">
        <v>-0.011938</v>
      </c>
      <c r="AZ172" s="0" t="n">
        <v>-0.003877</v>
      </c>
      <c r="BA172" s="0" t="n">
        <v>-0.025373</v>
      </c>
      <c r="BB172" s="0" t="n">
        <v>-0.007487</v>
      </c>
      <c r="BC172" s="0" t="n">
        <v>0.001906</v>
      </c>
      <c r="BD172" s="0" t="n">
        <v>-0.012699</v>
      </c>
      <c r="BE172" s="0" t="n">
        <v>0.011569</v>
      </c>
      <c r="BF172" s="0" t="n">
        <v>-0.000336</v>
      </c>
      <c r="BG172" s="0" t="n">
        <v>0.017495</v>
      </c>
      <c r="BH172" s="0" t="n">
        <v>-0.006984</v>
      </c>
      <c r="BI172" s="0" t="n">
        <v>-0.004217</v>
      </c>
      <c r="BJ172" s="0" t="n">
        <v>0.004314</v>
      </c>
      <c r="BK172" s="0" t="n">
        <v>0.012336</v>
      </c>
      <c r="BL172" s="0" t="n">
        <v>0.010289</v>
      </c>
      <c r="BM172" s="0" t="n">
        <v>0.026911</v>
      </c>
      <c r="BN172" s="0" t="n">
        <v>-0.008381</v>
      </c>
      <c r="BO172" s="0" t="n">
        <v>0.010571</v>
      </c>
      <c r="BP172" s="0" t="n">
        <v>-0.021786</v>
      </c>
      <c r="BQ172" s="0" t="n">
        <v>-0.005506</v>
      </c>
      <c r="BR172" s="0" t="n">
        <v>-0.004133</v>
      </c>
      <c r="BS172" s="0" t="n">
        <v>-0.0025</v>
      </c>
      <c r="BT172" s="0" t="n">
        <v>0.014204</v>
      </c>
      <c r="BU172" s="0" t="n">
        <v>0.016186</v>
      </c>
      <c r="BV172" s="0" t="n">
        <v>-0.007599</v>
      </c>
      <c r="BW172" s="0" t="n">
        <v>0.004007</v>
      </c>
      <c r="BX172" s="0" t="n">
        <v>0.004801</v>
      </c>
      <c r="BY172" s="0" t="n">
        <v>-0.013755</v>
      </c>
      <c r="BZ172" s="0" t="n">
        <v>-0.003934</v>
      </c>
      <c r="CA172" s="0" t="n">
        <v>-0.004787</v>
      </c>
      <c r="CB172" s="0" t="n">
        <v>0.001622</v>
      </c>
      <c r="CC172" s="0" t="n">
        <v>-0.017687</v>
      </c>
      <c r="CD172" s="0" t="n">
        <v>-0.005133</v>
      </c>
      <c r="CE172" s="0" t="n">
        <v>-0.017538</v>
      </c>
      <c r="CF172" s="0" t="n">
        <v>0.004876</v>
      </c>
      <c r="CG172" s="0" t="n">
        <v>-0.018926</v>
      </c>
      <c r="CH172" s="0" t="n">
        <v>0.001614</v>
      </c>
      <c r="CI172" s="0" t="n">
        <v>-0.002684</v>
      </c>
      <c r="CJ172" s="0" t="n">
        <v>-0.029814</v>
      </c>
      <c r="CK172" s="0" t="n">
        <v>-0.022818</v>
      </c>
      <c r="CL172" s="0" t="n">
        <v>-0.021685</v>
      </c>
      <c r="CM172" s="0" t="n">
        <v>0.001295</v>
      </c>
      <c r="CN172" s="0" t="n">
        <v>0.014345</v>
      </c>
      <c r="CO172" s="0" t="n">
        <v>0.00542</v>
      </c>
      <c r="CP172" s="0" t="n">
        <v>0.001641</v>
      </c>
      <c r="CQ172" s="0" t="n">
        <v>0.012329</v>
      </c>
      <c r="CR172" s="0" t="n">
        <v>-0.028251</v>
      </c>
      <c r="CS172" s="0" t="n">
        <v>0.01783</v>
      </c>
      <c r="CT172" s="0" t="n">
        <v>0.010465</v>
      </c>
      <c r="CU172" s="0" t="n">
        <v>-0.002803</v>
      </c>
      <c r="CV172" s="0" t="n">
        <v>0.008931</v>
      </c>
      <c r="CW172" s="0" t="n">
        <v>0.028886</v>
      </c>
      <c r="CX172" s="0" t="n">
        <v>-0.016425</v>
      </c>
      <c r="CY172" s="0" t="n">
        <v>0.021634</v>
      </c>
      <c r="CZ172" s="0" t="n">
        <v>0.024466</v>
      </c>
      <c r="DA172" s="0" t="n">
        <v>-0.005783</v>
      </c>
      <c r="DB172" s="0" t="n">
        <v>-0.001147</v>
      </c>
      <c r="DC172" s="0" t="n">
        <v>0.005034</v>
      </c>
      <c r="DD172" s="0" t="n">
        <v>0.000163</v>
      </c>
      <c r="DE172" s="0" t="n">
        <v>-0.008857</v>
      </c>
      <c r="DF172" s="0" t="n">
        <v>-0.012545</v>
      </c>
      <c r="DG172" s="0" t="n">
        <v>0.011362</v>
      </c>
      <c r="DH172" s="0" t="n">
        <v>0.009944</v>
      </c>
      <c r="DI172" s="0" t="n">
        <v>-0.025084</v>
      </c>
      <c r="DJ172" s="0" t="n">
        <v>-0.017172</v>
      </c>
      <c r="DK172" s="0" t="n">
        <v>-0.008722</v>
      </c>
      <c r="DL172" s="0" t="n">
        <v>-0.017234</v>
      </c>
      <c r="DM172" s="0" t="n">
        <v>0.020802</v>
      </c>
      <c r="DN172" s="0" t="n">
        <v>0.010201</v>
      </c>
      <c r="DO172" s="0" t="n">
        <v>0.013336</v>
      </c>
      <c r="DP172" s="0" t="n">
        <v>-0.014259</v>
      </c>
      <c r="DQ172" s="0" t="n">
        <v>0.008331</v>
      </c>
      <c r="DR172" s="0" t="n">
        <v>-0.014702</v>
      </c>
      <c r="DS172" s="0" t="n">
        <v>-0.025081</v>
      </c>
      <c r="DT172" s="0" t="n">
        <v>-0.006569</v>
      </c>
      <c r="DU172" s="0" t="n">
        <v>0.007854</v>
      </c>
      <c r="DV172" s="0" t="n">
        <v>0.02717</v>
      </c>
      <c r="DW172" s="0" t="n">
        <v>0.00898</v>
      </c>
      <c r="DX172" s="0" t="n">
        <v>-0.017424</v>
      </c>
      <c r="DY172" s="0" t="n">
        <v>-0.01433</v>
      </c>
      <c r="DZ172" s="0" t="n">
        <v>-0.001302</v>
      </c>
      <c r="EA172" s="0" t="n">
        <v>0.003128</v>
      </c>
      <c r="EB172" s="0" t="n">
        <v>0.014786</v>
      </c>
      <c r="EC172" s="0" t="n">
        <v>-0.011671</v>
      </c>
      <c r="ED172" s="0" t="n">
        <v>-0.015606</v>
      </c>
      <c r="EE172" s="0" t="n">
        <v>-0.006182</v>
      </c>
      <c r="EF172" s="0" t="n">
        <v>-0.002484</v>
      </c>
      <c r="EG172" s="0" t="n">
        <v>-0.00686</v>
      </c>
      <c r="EH172" s="0" t="n">
        <v>-0.026152</v>
      </c>
      <c r="EI172" s="0" t="n">
        <v>0.009302</v>
      </c>
      <c r="EJ172" s="0" t="n">
        <v>-0.002006</v>
      </c>
      <c r="EK172" s="0" t="n">
        <v>-0.011354</v>
      </c>
      <c r="EL172" s="0" t="n">
        <v>-0.014969</v>
      </c>
      <c r="EM172" s="0" t="n">
        <v>0.008108</v>
      </c>
      <c r="EN172" s="0" t="n">
        <v>-0.000496</v>
      </c>
      <c r="EO172" s="0" t="n">
        <v>0.012705</v>
      </c>
      <c r="EP172" s="0" t="n">
        <v>-0.015638</v>
      </c>
      <c r="EQ172" s="0" t="n">
        <v>-0.02212</v>
      </c>
      <c r="ER172" s="0" t="n">
        <v>-0.000836</v>
      </c>
      <c r="ES172" s="0" t="n">
        <v>-0.028292</v>
      </c>
      <c r="ET172" s="0" t="n">
        <v>0.004282</v>
      </c>
      <c r="EU172" s="0" t="n">
        <v>-0.002892</v>
      </c>
      <c r="EV172" s="0" t="n">
        <v>0.02153</v>
      </c>
      <c r="EW172" s="0" t="n">
        <v>0.008747</v>
      </c>
      <c r="EX172" s="0" t="n">
        <v>-0.011346</v>
      </c>
      <c r="EY172" s="0" t="n">
        <v>0.007112</v>
      </c>
      <c r="EZ172" s="0" t="n">
        <v>0.006297</v>
      </c>
      <c r="FA172" s="0" t="n">
        <v>-0.023635</v>
      </c>
      <c r="FB172" s="0" t="n">
        <v>0.002193</v>
      </c>
      <c r="FC172" s="0" t="n">
        <v>-0.006397</v>
      </c>
      <c r="FD172" s="0" t="n">
        <v>-0.00402</v>
      </c>
      <c r="FE172" s="0" t="n">
        <v>0.001074</v>
      </c>
      <c r="FF172" s="0" t="n">
        <v>-0.001459</v>
      </c>
      <c r="FG172" s="0" t="n">
        <v>-0.023209</v>
      </c>
      <c r="FH172" s="0" t="n">
        <v>0.028438</v>
      </c>
      <c r="FI172" s="0" t="n">
        <v>-0.000806</v>
      </c>
      <c r="FJ172" s="0" t="n">
        <v>-0.009952</v>
      </c>
      <c r="FK172" s="0" t="n">
        <v>-0.000336</v>
      </c>
      <c r="FL172" s="0" t="n">
        <v>-0.010964</v>
      </c>
      <c r="FM172" s="0" t="n">
        <v>0.006414</v>
      </c>
      <c r="FN172" s="0" t="n">
        <v>0.008526</v>
      </c>
      <c r="FO172" s="0" t="n">
        <v>-0.007713</v>
      </c>
    </row>
    <row r="173" customFormat="false" ht="15" hidden="false" customHeight="false" outlineLevel="0" collapsed="false">
      <c r="A173" s="0" t="s">
        <v>6668</v>
      </c>
      <c r="B173" s="0" t="n">
        <v>0.00621</v>
      </c>
      <c r="C173" s="0" t="n">
        <v>0.000739</v>
      </c>
      <c r="D173" s="0" t="n">
        <v>-0.024969</v>
      </c>
      <c r="E173" s="0" t="n">
        <v>0.00681</v>
      </c>
      <c r="F173" s="0" t="n">
        <v>0.000959</v>
      </c>
      <c r="G173" s="0" t="n">
        <v>0.008058</v>
      </c>
      <c r="H173" s="0" t="n">
        <v>0.015376</v>
      </c>
      <c r="I173" s="0" t="n">
        <v>0.018929</v>
      </c>
      <c r="J173" s="0" t="n">
        <v>0.003459</v>
      </c>
      <c r="K173" s="0" t="n">
        <v>-0.000657</v>
      </c>
      <c r="L173" s="0" t="n">
        <v>0.002374</v>
      </c>
      <c r="M173" s="0" t="n">
        <v>0.000565</v>
      </c>
      <c r="N173" s="0" t="n">
        <v>-0.002724</v>
      </c>
      <c r="O173" s="0" t="n">
        <v>0.000759</v>
      </c>
      <c r="P173" s="0" t="n">
        <v>-0.008555</v>
      </c>
      <c r="Q173" s="0" t="n">
        <v>-0.007055</v>
      </c>
      <c r="R173" s="0" t="n">
        <v>-0.013098</v>
      </c>
      <c r="S173" s="0" t="n">
        <v>-0.005231</v>
      </c>
      <c r="T173" s="0" t="n">
        <v>-0.002197</v>
      </c>
      <c r="U173" s="0" t="n">
        <v>0.001718</v>
      </c>
      <c r="V173" s="0" t="n">
        <v>-0.005576</v>
      </c>
      <c r="W173" s="0" t="n">
        <v>-0.006854</v>
      </c>
      <c r="X173" s="0" t="n">
        <v>0.001608</v>
      </c>
      <c r="Y173" s="0" t="n">
        <v>0.019584</v>
      </c>
      <c r="Z173" s="0" t="n">
        <v>-0.003146</v>
      </c>
      <c r="AA173" s="0" t="n">
        <v>0.018727</v>
      </c>
      <c r="AB173" s="0" t="n">
        <v>0.010762</v>
      </c>
      <c r="AC173" s="0" t="n">
        <v>0.011843</v>
      </c>
      <c r="AD173" s="0" t="n">
        <v>0.006852</v>
      </c>
      <c r="AE173" s="0" t="n">
        <v>-0.003805</v>
      </c>
      <c r="AF173" s="0" t="n">
        <v>-0.001922</v>
      </c>
      <c r="AG173" s="0" t="n">
        <v>-0.005027</v>
      </c>
      <c r="AH173" s="0" t="n">
        <v>0.007306</v>
      </c>
      <c r="AI173" s="0" t="n">
        <v>-0.021968</v>
      </c>
      <c r="AJ173" s="0" t="n">
        <v>0.001799</v>
      </c>
      <c r="AK173" s="0" t="n">
        <v>-0.008182</v>
      </c>
      <c r="AL173" s="0" t="n">
        <v>-0.017858</v>
      </c>
      <c r="AM173" s="0" t="n">
        <v>-0.005064</v>
      </c>
      <c r="AN173" s="0" t="n">
        <v>0.015798</v>
      </c>
      <c r="AO173" s="0" t="n">
        <v>-0.003713</v>
      </c>
      <c r="AP173" s="0" t="n">
        <v>0.014525</v>
      </c>
      <c r="AQ173" s="0" t="n">
        <v>0.014755</v>
      </c>
      <c r="AR173" s="0" t="n">
        <v>-0.023264</v>
      </c>
      <c r="AS173" s="0" t="n">
        <v>0.017203</v>
      </c>
      <c r="AT173" s="0" t="n">
        <v>0.012132</v>
      </c>
      <c r="AU173" s="0" t="n">
        <v>-0.000708</v>
      </c>
      <c r="AV173" s="0" t="n">
        <v>-0.013809</v>
      </c>
      <c r="AW173" s="0" t="n">
        <v>-0.000426</v>
      </c>
      <c r="AX173" s="0" t="n">
        <v>-0.015951</v>
      </c>
      <c r="AY173" s="0" t="n">
        <v>0.00697</v>
      </c>
      <c r="AZ173" s="0" t="n">
        <v>-0.016142</v>
      </c>
      <c r="BA173" s="0" t="n">
        <v>-0.000541</v>
      </c>
      <c r="BB173" s="0" t="n">
        <v>-0.024052</v>
      </c>
      <c r="BC173" s="0" t="n">
        <v>0.00184</v>
      </c>
      <c r="BD173" s="0" t="n">
        <v>-0.010402</v>
      </c>
      <c r="BE173" s="0" t="n">
        <v>-0.004996</v>
      </c>
      <c r="BF173" s="0" t="n">
        <v>-0.013676</v>
      </c>
      <c r="BG173" s="0" t="n">
        <v>-0.00717</v>
      </c>
      <c r="BH173" s="0" t="n">
        <v>-0.030018</v>
      </c>
      <c r="BI173" s="0" t="n">
        <v>0.014442</v>
      </c>
      <c r="BJ173" s="0" t="n">
        <v>0.021611</v>
      </c>
      <c r="BK173" s="0" t="n">
        <v>0.004908</v>
      </c>
      <c r="BL173" s="0" t="n">
        <v>0.010924</v>
      </c>
      <c r="BM173" s="0" t="n">
        <v>-0.012228</v>
      </c>
      <c r="BN173" s="0" t="n">
        <v>0.002966</v>
      </c>
      <c r="BO173" s="0" t="n">
        <v>-0.017157</v>
      </c>
      <c r="BP173" s="0" t="n">
        <v>0.021309</v>
      </c>
      <c r="BQ173" s="0" t="n">
        <v>-0.006137</v>
      </c>
      <c r="BR173" s="0" t="n">
        <v>0.000715</v>
      </c>
      <c r="BS173" s="0" t="n">
        <v>0.000822</v>
      </c>
      <c r="BT173" s="0" t="n">
        <v>0.006827</v>
      </c>
      <c r="BU173" s="0" t="n">
        <v>0.010637</v>
      </c>
      <c r="BV173" s="0" t="n">
        <v>-0.019327</v>
      </c>
      <c r="BW173" s="0" t="n">
        <v>-0.006057</v>
      </c>
      <c r="BX173" s="0" t="n">
        <v>-0.002039</v>
      </c>
      <c r="BY173" s="0" t="n">
        <v>-0.02283</v>
      </c>
      <c r="BZ173" s="0" t="n">
        <v>-0.009211</v>
      </c>
      <c r="CA173" s="0" t="n">
        <v>0.023033</v>
      </c>
      <c r="CB173" s="0" t="n">
        <v>-0.031504</v>
      </c>
      <c r="CC173" s="0" t="n">
        <v>-0.002541</v>
      </c>
      <c r="CD173" s="0" t="n">
        <v>-0.005132</v>
      </c>
      <c r="CE173" s="0" t="n">
        <v>0.026635</v>
      </c>
      <c r="CF173" s="0" t="n">
        <v>0.004935</v>
      </c>
      <c r="CG173" s="0" t="n">
        <v>-0.026476</v>
      </c>
      <c r="CH173" s="0" t="n">
        <v>-0.019985</v>
      </c>
      <c r="CI173" s="0" t="n">
        <v>-0.003649</v>
      </c>
      <c r="CJ173" s="0" t="n">
        <v>-0.011512</v>
      </c>
      <c r="CK173" s="0" t="n">
        <v>-0.007672</v>
      </c>
      <c r="CL173" s="0" t="n">
        <v>-0.002239</v>
      </c>
      <c r="CM173" s="0" t="n">
        <v>-0.023332</v>
      </c>
      <c r="CN173" s="0" t="n">
        <v>0.003477</v>
      </c>
      <c r="CO173" s="0" t="n">
        <v>-0.002473</v>
      </c>
      <c r="CP173" s="0" t="n">
        <v>0.017493</v>
      </c>
      <c r="CQ173" s="0" t="n">
        <v>0.015113</v>
      </c>
      <c r="CR173" s="0" t="n">
        <v>0.003078</v>
      </c>
      <c r="CS173" s="0" t="n">
        <v>0.001803</v>
      </c>
      <c r="CT173" s="0" t="n">
        <v>-0.000761</v>
      </c>
      <c r="CU173" s="0" t="n">
        <v>-0.033342</v>
      </c>
      <c r="CV173" s="0" t="n">
        <v>0.00849</v>
      </c>
      <c r="CW173" s="0" t="n">
        <v>0.016351</v>
      </c>
      <c r="CX173" s="0" t="n">
        <v>-0.021165</v>
      </c>
      <c r="CY173" s="0" t="n">
        <v>-0.008368</v>
      </c>
      <c r="CZ173" s="0" t="n">
        <v>0.008439</v>
      </c>
      <c r="DA173" s="0" t="n">
        <v>0.014201</v>
      </c>
      <c r="DB173" s="0" t="n">
        <v>-0.008037</v>
      </c>
      <c r="DC173" s="0" t="n">
        <v>-0.007769</v>
      </c>
      <c r="DD173" s="0" t="n">
        <v>-0.002348</v>
      </c>
      <c r="DE173" s="0" t="n">
        <v>-0.004823</v>
      </c>
      <c r="DF173" s="0" t="n">
        <v>0.003676</v>
      </c>
      <c r="DG173" s="0" t="n">
        <v>-0.008914</v>
      </c>
      <c r="DH173" s="0" t="n">
        <v>-0.006033</v>
      </c>
      <c r="DI173" s="0" t="n">
        <v>-0.011637</v>
      </c>
      <c r="DJ173" s="0" t="n">
        <v>0.010874</v>
      </c>
      <c r="DK173" s="0" t="n">
        <v>-0.005938</v>
      </c>
      <c r="DL173" s="0" t="n">
        <v>0.019296</v>
      </c>
      <c r="DM173" s="0" t="n">
        <v>-0.002407</v>
      </c>
      <c r="DN173" s="0" t="n">
        <v>0.01184</v>
      </c>
      <c r="DO173" s="0" t="n">
        <v>0.013971</v>
      </c>
      <c r="DP173" s="0" t="n">
        <v>-0.018286</v>
      </c>
      <c r="DQ173" s="0" t="n">
        <v>-0.007019</v>
      </c>
      <c r="DR173" s="0" t="n">
        <v>0.003045</v>
      </c>
      <c r="DS173" s="0" t="n">
        <v>0.005652</v>
      </c>
      <c r="DT173" s="0" t="n">
        <v>-0.022814</v>
      </c>
      <c r="DU173" s="0" t="n">
        <v>0.011388</v>
      </c>
      <c r="DV173" s="0" t="n">
        <v>-0.00111</v>
      </c>
      <c r="DW173" s="0" t="n">
        <v>-0.000598</v>
      </c>
      <c r="DX173" s="0" t="n">
        <v>-0.019477</v>
      </c>
      <c r="DY173" s="0" t="n">
        <v>0.014254</v>
      </c>
      <c r="DZ173" s="0" t="n">
        <v>0.028824</v>
      </c>
      <c r="EA173" s="0" t="n">
        <v>-0.011286</v>
      </c>
      <c r="EB173" s="0" t="n">
        <v>0.018645</v>
      </c>
      <c r="EC173" s="0" t="n">
        <v>0.010178</v>
      </c>
      <c r="ED173" s="0" t="n">
        <v>0.01459</v>
      </c>
      <c r="EE173" s="0" t="n">
        <v>0.006814</v>
      </c>
      <c r="EF173" s="0" t="n">
        <v>0.022339</v>
      </c>
      <c r="EG173" s="0" t="n">
        <v>0.009361</v>
      </c>
      <c r="EH173" s="0" t="n">
        <v>-0.002412</v>
      </c>
      <c r="EI173" s="0" t="n">
        <v>-0.015325</v>
      </c>
      <c r="EJ173" s="0" t="n">
        <v>-0.002446</v>
      </c>
      <c r="EK173" s="0" t="n">
        <v>0.003793</v>
      </c>
      <c r="EL173" s="0" t="n">
        <v>0.000715</v>
      </c>
      <c r="EM173" s="0" t="n">
        <v>0.00572</v>
      </c>
      <c r="EN173" s="0" t="n">
        <v>0.02325</v>
      </c>
      <c r="EO173" s="0" t="n">
        <v>-0.004935</v>
      </c>
      <c r="EP173" s="0" t="n">
        <v>-0.018765</v>
      </c>
      <c r="EQ173" s="0" t="n">
        <v>0.000551</v>
      </c>
      <c r="ER173" s="0" t="n">
        <v>-0.011976</v>
      </c>
      <c r="ES173" s="0" t="n">
        <v>0.021791</v>
      </c>
      <c r="ET173" s="0" t="n">
        <v>-0.005833</v>
      </c>
      <c r="EU173" s="0" t="n">
        <v>0.003117</v>
      </c>
      <c r="EV173" s="0" t="n">
        <v>-0.018147</v>
      </c>
      <c r="EW173" s="0" t="n">
        <v>0.002394</v>
      </c>
      <c r="EX173" s="0" t="n">
        <v>-0.029405</v>
      </c>
      <c r="EY173" s="0" t="n">
        <v>0.008284</v>
      </c>
      <c r="EZ173" s="0" t="n">
        <v>-0.004356</v>
      </c>
      <c r="FA173" s="0" t="n">
        <v>0.024124</v>
      </c>
      <c r="FB173" s="0" t="n">
        <v>0.010353</v>
      </c>
      <c r="FC173" s="0" t="n">
        <v>-0.013275</v>
      </c>
      <c r="FD173" s="0" t="n">
        <v>0.014352</v>
      </c>
      <c r="FE173" s="0" t="n">
        <v>-0.025166</v>
      </c>
      <c r="FF173" s="0" t="n">
        <v>0.003466</v>
      </c>
      <c r="FG173" s="0" t="n">
        <v>0.000537</v>
      </c>
      <c r="FH173" s="0" t="n">
        <v>0.023698</v>
      </c>
      <c r="FI173" s="0" t="n">
        <v>-0.007159</v>
      </c>
      <c r="FJ173" s="0" t="n">
        <v>0.015375</v>
      </c>
      <c r="FK173" s="0" t="n">
        <v>-0.000949</v>
      </c>
      <c r="FL173" s="0" t="n">
        <v>-0.024842</v>
      </c>
      <c r="FM173" s="0" t="n">
        <v>0.026935</v>
      </c>
      <c r="FN173" s="0" t="n">
        <v>0.004323</v>
      </c>
      <c r="FO173" s="0" t="n">
        <v>-0.003316</v>
      </c>
      <c r="FP173" s="0" t="n">
        <v>0.018008</v>
      </c>
    </row>
    <row r="174" customFormat="false" ht="15" hidden="false" customHeight="false" outlineLevel="0" collapsed="false">
      <c r="A174" s="0" t="s">
        <v>6669</v>
      </c>
      <c r="B174" s="0" t="n">
        <v>-0.010667</v>
      </c>
      <c r="C174" s="0" t="n">
        <v>-0.002789</v>
      </c>
      <c r="D174" s="0" t="n">
        <v>0.007513</v>
      </c>
      <c r="E174" s="0" t="n">
        <v>-0.001731</v>
      </c>
      <c r="F174" s="0" t="n">
        <v>0.007917</v>
      </c>
      <c r="G174" s="0" t="n">
        <v>-0.013649</v>
      </c>
      <c r="H174" s="0" t="n">
        <v>0.000836</v>
      </c>
      <c r="I174" s="0" t="n">
        <v>-0.01407</v>
      </c>
      <c r="J174" s="0" t="n">
        <v>-0.005765</v>
      </c>
      <c r="K174" s="0" t="n">
        <v>0.003078</v>
      </c>
      <c r="L174" s="0" t="n">
        <v>-0.018263</v>
      </c>
      <c r="M174" s="0" t="n">
        <v>0.003659</v>
      </c>
      <c r="N174" s="0" t="n">
        <v>-0.013751</v>
      </c>
      <c r="O174" s="0" t="n">
        <v>0.018645</v>
      </c>
      <c r="P174" s="0" t="n">
        <v>0.025132</v>
      </c>
      <c r="Q174" s="0" t="n">
        <v>-0.029657</v>
      </c>
      <c r="R174" s="0" t="n">
        <v>-0.006139</v>
      </c>
      <c r="S174" s="0" t="n">
        <v>-0.020216</v>
      </c>
      <c r="T174" s="0" t="n">
        <v>0.017207</v>
      </c>
      <c r="U174" s="0" t="n">
        <v>0.00473</v>
      </c>
      <c r="V174" s="0" t="n">
        <v>0.012669</v>
      </c>
      <c r="W174" s="0" t="n">
        <v>0.009242</v>
      </c>
      <c r="X174" s="0" t="n">
        <v>-0.00601</v>
      </c>
      <c r="Y174" s="0" t="n">
        <v>0.010066</v>
      </c>
      <c r="Z174" s="0" t="n">
        <v>0.007039</v>
      </c>
      <c r="AA174" s="0" t="n">
        <v>-0.000762</v>
      </c>
      <c r="AB174" s="0" t="n">
        <v>-0.005206</v>
      </c>
      <c r="AC174" s="0" t="n">
        <v>0.007053</v>
      </c>
      <c r="AD174" s="0" t="n">
        <v>0.007179</v>
      </c>
      <c r="AE174" s="0" t="n">
        <v>-0.001063</v>
      </c>
      <c r="AF174" s="0" t="n">
        <v>-0.013296</v>
      </c>
      <c r="AG174" s="0" t="n">
        <v>0.019229</v>
      </c>
      <c r="AH174" s="0" t="n">
        <v>0.024782</v>
      </c>
      <c r="AI174" s="0" t="n">
        <v>0.00864</v>
      </c>
      <c r="AJ174" s="0" t="n">
        <v>0.010925</v>
      </c>
      <c r="AK174" s="0" t="n">
        <v>-0.006684</v>
      </c>
      <c r="AL174" s="0" t="n">
        <v>-0.00394</v>
      </c>
      <c r="AM174" s="0" t="n">
        <v>0.012913</v>
      </c>
      <c r="AN174" s="0" t="n">
        <v>0.017634</v>
      </c>
      <c r="AO174" s="0" t="n">
        <v>0.004262</v>
      </c>
      <c r="AP174" s="0" t="n">
        <v>-0.00633</v>
      </c>
      <c r="AQ174" s="0" t="n">
        <v>-0.025417</v>
      </c>
      <c r="AR174" s="0" t="n">
        <v>-0.000922</v>
      </c>
      <c r="AS174" s="0" t="n">
        <v>-0.005584</v>
      </c>
      <c r="AT174" s="0" t="n">
        <v>0.001437</v>
      </c>
      <c r="AU174" s="0" t="n">
        <v>-0.003608</v>
      </c>
      <c r="AV174" s="0" t="n">
        <v>-0.01241</v>
      </c>
      <c r="AW174" s="0" t="n">
        <v>-0.026017</v>
      </c>
      <c r="AX174" s="0" t="n">
        <v>-0.014366</v>
      </c>
      <c r="AY174" s="0" t="n">
        <v>0.010074</v>
      </c>
      <c r="AZ174" s="0" t="n">
        <v>-0.002918</v>
      </c>
      <c r="BA174" s="0" t="n">
        <v>-0.011579</v>
      </c>
      <c r="BB174" s="0" t="n">
        <v>-0.004883</v>
      </c>
      <c r="BC174" s="0" t="n">
        <v>-0.016272</v>
      </c>
      <c r="BD174" s="0" t="n">
        <v>0.018343</v>
      </c>
      <c r="BE174" s="0" t="n">
        <v>0.021387</v>
      </c>
      <c r="BF174" s="0" t="n">
        <v>0.006243</v>
      </c>
      <c r="BG174" s="0" t="n">
        <v>0.00291</v>
      </c>
      <c r="BH174" s="0" t="n">
        <v>-0.013301</v>
      </c>
      <c r="BI174" s="0" t="n">
        <v>0.013888</v>
      </c>
      <c r="BJ174" s="0" t="n">
        <v>0.031795</v>
      </c>
      <c r="BK174" s="0" t="n">
        <v>-0.016267</v>
      </c>
      <c r="BL174" s="0" t="n">
        <v>0.018958</v>
      </c>
      <c r="BM174" s="0" t="n">
        <v>0.025552</v>
      </c>
      <c r="BN174" s="0" t="n">
        <v>0.007403</v>
      </c>
      <c r="BO174" s="0" t="n">
        <v>-0.016991</v>
      </c>
      <c r="BP174" s="0" t="n">
        <v>0.002168</v>
      </c>
      <c r="BQ174" s="0" t="n">
        <v>-0.013649</v>
      </c>
      <c r="BR174" s="0" t="n">
        <v>0.003911</v>
      </c>
      <c r="BS174" s="0" t="n">
        <v>0.00229</v>
      </c>
      <c r="BT174" s="0" t="n">
        <v>0.009788</v>
      </c>
      <c r="BU174" s="0" t="n">
        <v>0.012857</v>
      </c>
      <c r="BV174" s="0" t="n">
        <v>0.002106</v>
      </c>
      <c r="BW174" s="0" t="n">
        <v>0.002464</v>
      </c>
      <c r="BX174" s="0" t="n">
        <v>0.001108</v>
      </c>
      <c r="BY174" s="0" t="n">
        <v>0.009331</v>
      </c>
      <c r="BZ174" s="0" t="n">
        <v>-0.009777</v>
      </c>
      <c r="CA174" s="0" t="n">
        <v>-0.001954</v>
      </c>
      <c r="CB174" s="0" t="n">
        <v>0.012978</v>
      </c>
      <c r="CC174" s="0" t="n">
        <v>0.000924</v>
      </c>
      <c r="CD174" s="0" t="n">
        <v>-0.002997</v>
      </c>
      <c r="CE174" s="0" t="n">
        <v>0.009104</v>
      </c>
      <c r="CF174" s="0" t="n">
        <v>0.012062</v>
      </c>
      <c r="CG174" s="0" t="n">
        <v>-0.000542</v>
      </c>
      <c r="CH174" s="0" t="n">
        <v>0.000452</v>
      </c>
      <c r="CI174" s="0" t="n">
        <v>-0.009237</v>
      </c>
      <c r="CJ174" s="0" t="n">
        <v>-0.016562</v>
      </c>
      <c r="CK174" s="0" t="n">
        <v>-0.007017</v>
      </c>
      <c r="CL174" s="0" t="n">
        <v>-0.006959</v>
      </c>
      <c r="CM174" s="0" t="n">
        <v>-0.004462</v>
      </c>
      <c r="CN174" s="0" t="n">
        <v>0.002926</v>
      </c>
      <c r="CO174" s="0" t="n">
        <v>0.003267</v>
      </c>
      <c r="CP174" s="0" t="n">
        <v>-0.002158</v>
      </c>
      <c r="CQ174" s="0" t="n">
        <v>0.001193</v>
      </c>
      <c r="CR174" s="0" t="n">
        <v>0.019117</v>
      </c>
      <c r="CS174" s="0" t="n">
        <v>-0.030929</v>
      </c>
      <c r="CT174" s="0" t="n">
        <v>0.01271</v>
      </c>
      <c r="CU174" s="0" t="n">
        <v>0.002371</v>
      </c>
      <c r="CV174" s="0" t="n">
        <v>-0.006504</v>
      </c>
      <c r="CW174" s="0" t="n">
        <v>-0.00207</v>
      </c>
      <c r="CX174" s="0" t="n">
        <v>-0.009204</v>
      </c>
      <c r="CY174" s="0" t="n">
        <v>0.003501</v>
      </c>
      <c r="CZ174" s="0" t="n">
        <v>-0.025265</v>
      </c>
      <c r="DA174" s="0" t="n">
        <v>0.00081</v>
      </c>
      <c r="DB174" s="0" t="n">
        <v>0.010829</v>
      </c>
      <c r="DC174" s="0" t="n">
        <v>-0.011021</v>
      </c>
      <c r="DD174" s="0" t="n">
        <v>-0.0011</v>
      </c>
      <c r="DE174" s="0" t="n">
        <v>0.002536</v>
      </c>
      <c r="DF174" s="0" t="n">
        <v>0.018327</v>
      </c>
      <c r="DG174" s="0" t="n">
        <v>-0.00335</v>
      </c>
      <c r="DH174" s="0" t="n">
        <v>-0.002618</v>
      </c>
      <c r="DI174" s="0" t="n">
        <v>0.025166</v>
      </c>
      <c r="DJ174" s="0" t="n">
        <v>-0.011531</v>
      </c>
      <c r="DK174" s="0" t="n">
        <v>0.001465</v>
      </c>
      <c r="DL174" s="0" t="n">
        <v>0.01651</v>
      </c>
      <c r="DM174" s="0" t="n">
        <v>0.009884</v>
      </c>
      <c r="DN174" s="0" t="n">
        <v>0.006047</v>
      </c>
      <c r="DO174" s="0" t="n">
        <v>-0.002883</v>
      </c>
      <c r="DP174" s="0" t="n">
        <v>0.009365</v>
      </c>
      <c r="DQ174" s="0" t="n">
        <v>0.023092</v>
      </c>
      <c r="DR174" s="0" t="n">
        <v>-0.009715</v>
      </c>
      <c r="DS174" s="0" t="n">
        <v>0.005624</v>
      </c>
      <c r="DT174" s="0" t="n">
        <v>-0.001011</v>
      </c>
      <c r="DU174" s="0" t="n">
        <v>0.01669</v>
      </c>
      <c r="DV174" s="0" t="n">
        <v>-0.006942</v>
      </c>
      <c r="DW174" s="0" t="n">
        <v>-0.014156</v>
      </c>
      <c r="DX174" s="0" t="n">
        <v>0.006876</v>
      </c>
      <c r="DY174" s="0" t="n">
        <v>0.002918</v>
      </c>
      <c r="DZ174" s="0" t="n">
        <v>0.005147</v>
      </c>
      <c r="EA174" s="0" t="n">
        <v>-0.005769</v>
      </c>
      <c r="EB174" s="0" t="n">
        <v>-0.006386</v>
      </c>
      <c r="EC174" s="0" t="n">
        <v>-0.0209</v>
      </c>
      <c r="ED174" s="0" t="n">
        <v>-0.002823</v>
      </c>
      <c r="EE174" s="0" t="n">
        <v>0.001763</v>
      </c>
      <c r="EF174" s="0" t="n">
        <v>0.019437</v>
      </c>
      <c r="EG174" s="0" t="n">
        <v>0.000196</v>
      </c>
      <c r="EH174" s="0" t="n">
        <v>-0.006925</v>
      </c>
      <c r="EI174" s="0" t="n">
        <v>0.022212</v>
      </c>
      <c r="EJ174" s="0" t="n">
        <v>-0.005347</v>
      </c>
      <c r="EK174" s="0" t="n">
        <v>-0.022137</v>
      </c>
      <c r="EL174" s="0" t="n">
        <v>-0.005487</v>
      </c>
      <c r="EM174" s="0" t="n">
        <v>0.000335</v>
      </c>
      <c r="EN174" s="0" t="n">
        <v>0.0053</v>
      </c>
      <c r="EO174" s="0" t="n">
        <v>-0.000268</v>
      </c>
      <c r="EP174" s="0" t="n">
        <v>-0.013418</v>
      </c>
      <c r="EQ174" s="0" t="n">
        <v>-0.012479</v>
      </c>
      <c r="ER174" s="0" t="n">
        <v>0.015383</v>
      </c>
      <c r="ES174" s="0" t="n">
        <v>-0.002391</v>
      </c>
      <c r="ET174" s="0" t="n">
        <v>-0.028435</v>
      </c>
      <c r="EU174" s="0" t="n">
        <v>0.026469</v>
      </c>
      <c r="EV174" s="0" t="n">
        <v>0.019121</v>
      </c>
      <c r="EW174" s="0" t="n">
        <v>-0.0169</v>
      </c>
      <c r="EX174" s="0" t="n">
        <v>-0.002987</v>
      </c>
      <c r="EY174" s="0" t="n">
        <v>0.002159</v>
      </c>
      <c r="EZ174" s="0" t="n">
        <v>0.012093</v>
      </c>
      <c r="FA174" s="0" t="n">
        <v>-0.009526</v>
      </c>
      <c r="FB174" s="0" t="n">
        <v>-0.019213</v>
      </c>
      <c r="FC174" s="0" t="n">
        <v>0.012162</v>
      </c>
      <c r="FD174" s="0" t="n">
        <v>-0.013625</v>
      </c>
      <c r="FE174" s="0" t="n">
        <v>0.00042</v>
      </c>
      <c r="FF174" s="0" t="n">
        <v>0.018275</v>
      </c>
      <c r="FG174" s="0" t="n">
        <v>-0.008998</v>
      </c>
      <c r="FH174" s="0" t="n">
        <v>0.02367</v>
      </c>
      <c r="FI174" s="0" t="n">
        <v>0.01359</v>
      </c>
      <c r="FJ174" s="0" t="n">
        <v>0.003769</v>
      </c>
      <c r="FK174" s="0" t="n">
        <v>-0.01997</v>
      </c>
      <c r="FL174" s="0" t="n">
        <v>0.010695</v>
      </c>
      <c r="FM174" s="0" t="n">
        <v>0.001191</v>
      </c>
      <c r="FN174" s="0" t="n">
        <v>0.003758</v>
      </c>
      <c r="FO174" s="0" t="n">
        <v>0.008266</v>
      </c>
      <c r="FP174" s="0" t="n">
        <v>0.001318</v>
      </c>
      <c r="FQ174" s="0" t="n">
        <v>0.008754</v>
      </c>
    </row>
    <row r="175" customFormat="false" ht="15" hidden="false" customHeight="false" outlineLevel="0" collapsed="false">
      <c r="A175" s="0" t="s">
        <v>6670</v>
      </c>
      <c r="B175" s="0" t="n">
        <v>-0.006502</v>
      </c>
      <c r="C175" s="0" t="n">
        <v>-0.004158</v>
      </c>
      <c r="D175" s="0" t="n">
        <v>0.018738</v>
      </c>
      <c r="E175" s="0" t="n">
        <v>-0.003869</v>
      </c>
      <c r="F175" s="0" t="n">
        <v>2E-005</v>
      </c>
      <c r="G175" s="0" t="n">
        <v>-0.01438</v>
      </c>
      <c r="H175" s="0" t="n">
        <v>-0.002225</v>
      </c>
      <c r="I175" s="0" t="n">
        <v>-0.016408</v>
      </c>
      <c r="J175" s="0" t="n">
        <v>-0.011992</v>
      </c>
      <c r="K175" s="0" t="n">
        <v>0.000554</v>
      </c>
      <c r="L175" s="0" t="n">
        <v>0.000898</v>
      </c>
      <c r="M175" s="0" t="n">
        <v>-0.019186</v>
      </c>
      <c r="N175" s="0" t="n">
        <v>0.004165</v>
      </c>
      <c r="O175" s="0" t="n">
        <v>0.036795</v>
      </c>
      <c r="P175" s="0" t="n">
        <v>0.008985</v>
      </c>
      <c r="Q175" s="0" t="n">
        <v>-0.005844</v>
      </c>
      <c r="R175" s="0" t="n">
        <v>0.002088</v>
      </c>
      <c r="S175" s="0" t="n">
        <v>-0.004557</v>
      </c>
      <c r="T175" s="0" t="n">
        <v>-0.021948</v>
      </c>
      <c r="U175" s="0" t="n">
        <v>0.017979</v>
      </c>
      <c r="V175" s="0" t="n">
        <v>0.007459</v>
      </c>
      <c r="W175" s="0" t="n">
        <v>0.003494</v>
      </c>
      <c r="X175" s="0" t="n">
        <v>-0.012294</v>
      </c>
      <c r="Y175" s="0" t="n">
        <v>-0.009304</v>
      </c>
      <c r="Z175" s="0" t="n">
        <v>0.015802</v>
      </c>
      <c r="AA175" s="0" t="n">
        <v>0.007576</v>
      </c>
      <c r="AB175" s="0" t="n">
        <v>-0.013826</v>
      </c>
      <c r="AC175" s="0" t="n">
        <v>0.002305</v>
      </c>
      <c r="AD175" s="0" t="n">
        <v>-0.021487</v>
      </c>
      <c r="AE175" s="0" t="n">
        <v>0.006543</v>
      </c>
      <c r="AF175" s="0" t="n">
        <v>0.002513</v>
      </c>
      <c r="AG175" s="0" t="n">
        <v>-0.010336</v>
      </c>
      <c r="AH175" s="0" t="n">
        <v>-0.014516</v>
      </c>
      <c r="AI175" s="0" t="n">
        <v>0.012566</v>
      </c>
      <c r="AJ175" s="0" t="n">
        <v>0.014777</v>
      </c>
      <c r="AK175" s="0" t="n">
        <v>-0.011581</v>
      </c>
      <c r="AL175" s="0" t="n">
        <v>0.002165</v>
      </c>
      <c r="AM175" s="0" t="n">
        <v>-0.01729</v>
      </c>
      <c r="AN175" s="0" t="n">
        <v>0.034057</v>
      </c>
      <c r="AO175" s="0" t="n">
        <v>0.031706</v>
      </c>
      <c r="AP175" s="0" t="n">
        <v>-0.000976</v>
      </c>
      <c r="AQ175" s="0" t="n">
        <v>-0.015208</v>
      </c>
      <c r="AR175" s="0" t="n">
        <v>-0.003254</v>
      </c>
      <c r="AS175" s="0" t="n">
        <v>0.007665</v>
      </c>
      <c r="AT175" s="0" t="n">
        <v>0.021673</v>
      </c>
      <c r="AU175" s="0" t="n">
        <v>-0.005946</v>
      </c>
      <c r="AV175" s="0" t="n">
        <v>0.008901</v>
      </c>
      <c r="AW175" s="0" t="n">
        <v>0.005085</v>
      </c>
      <c r="AX175" s="0" t="n">
        <v>0.019121</v>
      </c>
      <c r="AY175" s="0" t="n">
        <v>0.021618</v>
      </c>
      <c r="AZ175" s="0" t="n">
        <v>-0.003106</v>
      </c>
      <c r="BA175" s="0" t="n">
        <v>0.006274</v>
      </c>
      <c r="BB175" s="0" t="n">
        <v>-0.002954</v>
      </c>
      <c r="BC175" s="0" t="n">
        <v>-0.010669</v>
      </c>
      <c r="BD175" s="0" t="n">
        <v>0.012913</v>
      </c>
      <c r="BE175" s="0" t="n">
        <v>-0.019909</v>
      </c>
      <c r="BF175" s="0" t="n">
        <v>-0.024289</v>
      </c>
      <c r="BG175" s="0" t="n">
        <v>0.011778</v>
      </c>
      <c r="BH175" s="0" t="n">
        <v>-0.016445</v>
      </c>
      <c r="BI175" s="0" t="n">
        <v>0.016274</v>
      </c>
      <c r="BJ175" s="0" t="n">
        <v>-0.025014</v>
      </c>
      <c r="BK175" s="0" t="n">
        <v>-0.010005</v>
      </c>
      <c r="BL175" s="0" t="n">
        <v>0.00031</v>
      </c>
      <c r="BM175" s="0" t="n">
        <v>0.01532</v>
      </c>
      <c r="BN175" s="0" t="n">
        <v>0.010089</v>
      </c>
      <c r="BO175" s="0" t="n">
        <v>-0.001294</v>
      </c>
      <c r="BP175" s="0" t="n">
        <v>-0.003816</v>
      </c>
      <c r="BQ175" s="0" t="n">
        <v>-0.006606</v>
      </c>
      <c r="BR175" s="0" t="n">
        <v>0.018588</v>
      </c>
      <c r="BS175" s="0" t="n">
        <v>-0.005365</v>
      </c>
      <c r="BT175" s="0" t="n">
        <v>0.007987</v>
      </c>
      <c r="BU175" s="0" t="n">
        <v>-0.0017</v>
      </c>
      <c r="BV175" s="0" t="n">
        <v>-0.016987</v>
      </c>
      <c r="BW175" s="0" t="n">
        <v>-5.9E-005</v>
      </c>
      <c r="BX175" s="0" t="n">
        <v>-0.001415</v>
      </c>
      <c r="BY175" s="0" t="n">
        <v>-0.031834</v>
      </c>
      <c r="BZ175" s="0" t="n">
        <v>0.007587</v>
      </c>
      <c r="CA175" s="0" t="n">
        <v>0.00567</v>
      </c>
      <c r="CB175" s="0" t="n">
        <v>0.006155</v>
      </c>
      <c r="CC175" s="0" t="n">
        <v>-0.024166</v>
      </c>
      <c r="CD175" s="0" t="n">
        <v>0.000565</v>
      </c>
      <c r="CE175" s="0" t="n">
        <v>0.011846</v>
      </c>
      <c r="CF175" s="0" t="n">
        <v>-0.014815</v>
      </c>
      <c r="CG175" s="0" t="n">
        <v>-0.018488</v>
      </c>
      <c r="CH175" s="0" t="n">
        <v>0.017365</v>
      </c>
      <c r="CI175" s="0" t="n">
        <v>0.012611</v>
      </c>
      <c r="CJ175" s="0" t="n">
        <v>0.012811</v>
      </c>
      <c r="CK175" s="0" t="n">
        <v>0.010738</v>
      </c>
      <c r="CL175" s="0" t="n">
        <v>0.007572</v>
      </c>
      <c r="CM175" s="0" t="n">
        <v>0.006369</v>
      </c>
      <c r="CN175" s="0" t="n">
        <v>-0.02738</v>
      </c>
      <c r="CO175" s="0" t="n">
        <v>-0.005562</v>
      </c>
      <c r="CP175" s="0" t="n">
        <v>-0.002257</v>
      </c>
      <c r="CQ175" s="0" t="n">
        <v>0.016862</v>
      </c>
      <c r="CR175" s="0" t="n">
        <v>-0.01888</v>
      </c>
      <c r="CS175" s="0" t="n">
        <v>0.030425</v>
      </c>
      <c r="CT175" s="0" t="n">
        <v>-0.002208</v>
      </c>
      <c r="CU175" s="0" t="n">
        <v>-0.016007</v>
      </c>
      <c r="CV175" s="0" t="n">
        <v>0.005402</v>
      </c>
      <c r="CW175" s="0" t="n">
        <v>-0.004745</v>
      </c>
      <c r="CX175" s="0" t="n">
        <v>0.004232</v>
      </c>
      <c r="CY175" s="0" t="n">
        <v>-0.003394</v>
      </c>
      <c r="CZ175" s="0" t="n">
        <v>0.001178</v>
      </c>
      <c r="DA175" s="0" t="n">
        <v>0.003587</v>
      </c>
      <c r="DB175" s="0" t="n">
        <v>-0.001452</v>
      </c>
      <c r="DC175" s="0" t="n">
        <v>-0.016232</v>
      </c>
      <c r="DD175" s="0" t="n">
        <v>-0.016964</v>
      </c>
      <c r="DE175" s="0" t="n">
        <v>-0.017992</v>
      </c>
      <c r="DF175" s="0" t="n">
        <v>0.004887</v>
      </c>
      <c r="DG175" s="0" t="n">
        <v>-0.008291</v>
      </c>
      <c r="DH175" s="0" t="n">
        <v>-0.011859</v>
      </c>
      <c r="DI175" s="0" t="n">
        <v>0.01376</v>
      </c>
      <c r="DJ175" s="0" t="n">
        <v>-0.008339</v>
      </c>
      <c r="DK175" s="0" t="n">
        <v>-0.010639</v>
      </c>
      <c r="DL175" s="0" t="n">
        <v>-0.010151</v>
      </c>
      <c r="DM175" s="0" t="n">
        <v>-0.006833</v>
      </c>
      <c r="DN175" s="0" t="n">
        <v>-0.017774</v>
      </c>
      <c r="DO175" s="0" t="n">
        <v>-0.032825</v>
      </c>
      <c r="DP175" s="0" t="n">
        <v>-0.002712</v>
      </c>
      <c r="DQ175" s="0" t="n">
        <v>0.013052</v>
      </c>
      <c r="DR175" s="0" t="n">
        <v>-0.002193</v>
      </c>
      <c r="DS175" s="0" t="n">
        <v>-0.013561</v>
      </c>
      <c r="DT175" s="0" t="n">
        <v>-0.014919</v>
      </c>
      <c r="DU175" s="0" t="n">
        <v>-0.005887</v>
      </c>
      <c r="DV175" s="0" t="n">
        <v>0.0044</v>
      </c>
      <c r="DW175" s="0" t="n">
        <v>0.010288</v>
      </c>
      <c r="DX175" s="0" t="n">
        <v>0.000546</v>
      </c>
      <c r="DY175" s="0" t="n">
        <v>0.00753</v>
      </c>
      <c r="DZ175" s="0" t="n">
        <v>0.002086</v>
      </c>
      <c r="EA175" s="0" t="n">
        <v>-0.02753</v>
      </c>
      <c r="EB175" s="0" t="n">
        <v>-0.01293</v>
      </c>
      <c r="EC175" s="0" t="n">
        <v>0.032898</v>
      </c>
      <c r="ED175" s="0" t="n">
        <v>0.026013</v>
      </c>
      <c r="EE175" s="0" t="n">
        <v>-0.002724</v>
      </c>
      <c r="EF175" s="0" t="n">
        <v>-0.0173</v>
      </c>
      <c r="EG175" s="0" t="n">
        <v>-0.00609</v>
      </c>
      <c r="EH175" s="0" t="n">
        <v>-0.021087</v>
      </c>
      <c r="EI175" s="0" t="n">
        <v>0.000936</v>
      </c>
      <c r="EJ175" s="0" t="n">
        <v>-0.015747</v>
      </c>
      <c r="EK175" s="0" t="n">
        <v>0.023278</v>
      </c>
      <c r="EL175" s="0" t="n">
        <v>0.000313</v>
      </c>
      <c r="EM175" s="0" t="n">
        <v>0.022008</v>
      </c>
      <c r="EN175" s="0" t="n">
        <v>-0.01585</v>
      </c>
      <c r="EO175" s="0" t="n">
        <v>-0.027524</v>
      </c>
      <c r="EP175" s="0" t="n">
        <v>-0.004655</v>
      </c>
      <c r="EQ175" s="0" t="n">
        <v>-0.022962</v>
      </c>
      <c r="ER175" s="0" t="n">
        <v>0.020109</v>
      </c>
      <c r="ES175" s="0" t="n">
        <v>-0.025371</v>
      </c>
      <c r="ET175" s="0" t="n">
        <v>-0.030958</v>
      </c>
      <c r="EU175" s="0" t="n">
        <v>-0.002659</v>
      </c>
      <c r="EV175" s="0" t="n">
        <v>-0.023385</v>
      </c>
      <c r="EW175" s="0" t="n">
        <v>-0.011444</v>
      </c>
      <c r="EX175" s="0" t="n">
        <v>-0.009575</v>
      </c>
      <c r="EY175" s="0" t="n">
        <v>0.01702</v>
      </c>
      <c r="EZ175" s="0" t="n">
        <v>-0.001532</v>
      </c>
      <c r="FA175" s="0" t="n">
        <v>-0.003802</v>
      </c>
      <c r="FB175" s="0" t="n">
        <v>-0.00505</v>
      </c>
      <c r="FC175" s="0" t="n">
        <v>-0.009927</v>
      </c>
      <c r="FD175" s="0" t="n">
        <v>-0.025286</v>
      </c>
      <c r="FE175" s="0" t="n">
        <v>0.013131</v>
      </c>
      <c r="FF175" s="0" t="n">
        <v>-0.016276</v>
      </c>
      <c r="FG175" s="0" t="n">
        <v>0.004436</v>
      </c>
      <c r="FH175" s="0" t="n">
        <v>0.016309</v>
      </c>
      <c r="FI175" s="0" t="n">
        <v>-0.01616</v>
      </c>
      <c r="FJ175" s="0" t="n">
        <v>0.008385</v>
      </c>
      <c r="FK175" s="0" t="n">
        <v>-0.036591</v>
      </c>
      <c r="FL175" s="0" t="n">
        <v>-0.029543</v>
      </c>
      <c r="FM175" s="0" t="n">
        <v>-0.01109</v>
      </c>
      <c r="FN175" s="0" t="n">
        <v>0.006072</v>
      </c>
      <c r="FO175" s="0" t="n">
        <v>0.017919</v>
      </c>
      <c r="FP175" s="0" t="n">
        <v>-0.006043</v>
      </c>
      <c r="FQ175" s="0" t="n">
        <v>0.006954</v>
      </c>
      <c r="FR175" s="0" t="n">
        <v>-0.003402</v>
      </c>
    </row>
    <row r="176" customFormat="false" ht="15" hidden="false" customHeight="false" outlineLevel="0" collapsed="false">
      <c r="A176" s="0" t="s">
        <v>6671</v>
      </c>
      <c r="B176" s="0" t="n">
        <v>-0.012727</v>
      </c>
      <c r="C176" s="0" t="n">
        <v>-0.009844</v>
      </c>
      <c r="D176" s="0" t="n">
        <v>-0.002788</v>
      </c>
      <c r="E176" s="0" t="n">
        <v>0.006298</v>
      </c>
      <c r="F176" s="0" t="n">
        <v>0.017495</v>
      </c>
      <c r="G176" s="0" t="n">
        <v>-0.001514</v>
      </c>
      <c r="H176" s="0" t="n">
        <v>0.017091</v>
      </c>
      <c r="I176" s="0" t="n">
        <v>0.007173</v>
      </c>
      <c r="J176" s="0" t="n">
        <v>0.002486</v>
      </c>
      <c r="K176" s="0" t="n">
        <v>0.01127</v>
      </c>
      <c r="L176" s="0" t="n">
        <v>-0.009589</v>
      </c>
      <c r="M176" s="0" t="n">
        <v>0.00117</v>
      </c>
      <c r="N176" s="0" t="n">
        <v>0.002696</v>
      </c>
      <c r="O176" s="0" t="n">
        <v>-0.026374</v>
      </c>
      <c r="P176" s="0" t="n">
        <v>0.004764</v>
      </c>
      <c r="Q176" s="0" t="n">
        <v>-0.002115</v>
      </c>
      <c r="R176" s="0" t="n">
        <v>-0.020486</v>
      </c>
      <c r="S176" s="0" t="n">
        <v>-0.006741</v>
      </c>
      <c r="T176" s="0" t="n">
        <v>0.000869</v>
      </c>
      <c r="U176" s="0" t="n">
        <v>0.017145</v>
      </c>
      <c r="V176" s="0" t="n">
        <v>-0.010849</v>
      </c>
      <c r="W176" s="0" t="n">
        <v>-0.011624</v>
      </c>
      <c r="X176" s="0" t="n">
        <v>0.046424</v>
      </c>
      <c r="Y176" s="0" t="n">
        <v>-0.019275</v>
      </c>
      <c r="Z176" s="0" t="n">
        <v>-0.013255</v>
      </c>
      <c r="AA176" s="0" t="n">
        <v>0.006998</v>
      </c>
      <c r="AB176" s="0" t="n">
        <v>-0.013048</v>
      </c>
      <c r="AC176" s="0" t="n">
        <v>-0.005288</v>
      </c>
      <c r="AD176" s="0" t="n">
        <v>-0.0262</v>
      </c>
      <c r="AE176" s="0" t="n">
        <v>-0.026364</v>
      </c>
      <c r="AF176" s="0" t="n">
        <v>0.001405</v>
      </c>
      <c r="AG176" s="0" t="n">
        <v>-0.034913</v>
      </c>
      <c r="AH176" s="0" t="n">
        <v>-0.000291</v>
      </c>
      <c r="AI176" s="0" t="n">
        <v>0.010155</v>
      </c>
      <c r="AJ176" s="0" t="n">
        <v>-0.028792</v>
      </c>
      <c r="AK176" s="0" t="n">
        <v>-0.020877</v>
      </c>
      <c r="AL176" s="0" t="n">
        <v>0.014459</v>
      </c>
      <c r="AM176" s="0" t="n">
        <v>-0.007683</v>
      </c>
      <c r="AN176" s="0" t="n">
        <v>-0.002794</v>
      </c>
      <c r="AO176" s="0" t="n">
        <v>-0.026668</v>
      </c>
      <c r="AP176" s="0" t="n">
        <v>0.003255</v>
      </c>
      <c r="AQ176" s="0" t="n">
        <v>0.002563</v>
      </c>
      <c r="AR176" s="0" t="n">
        <v>-0.002755</v>
      </c>
      <c r="AS176" s="0" t="n">
        <v>0.006521</v>
      </c>
      <c r="AT176" s="0" t="n">
        <v>-0.000397</v>
      </c>
      <c r="AU176" s="0" t="n">
        <v>0.005045</v>
      </c>
      <c r="AV176" s="0" t="n">
        <v>-0.011295</v>
      </c>
      <c r="AW176" s="0" t="n">
        <v>0.006092</v>
      </c>
      <c r="AX176" s="0" t="n">
        <v>0.023649</v>
      </c>
      <c r="AY176" s="0" t="n">
        <v>-0.023946</v>
      </c>
      <c r="AZ176" s="0" t="n">
        <v>0.000588</v>
      </c>
      <c r="BA176" s="0" t="n">
        <v>-0.005267</v>
      </c>
      <c r="BB176" s="0" t="n">
        <v>-0.016701</v>
      </c>
      <c r="BC176" s="0" t="n">
        <v>-0.018393</v>
      </c>
      <c r="BD176" s="0" t="n">
        <v>-0.012625</v>
      </c>
      <c r="BE176" s="0" t="n">
        <v>-0.008918</v>
      </c>
      <c r="BF176" s="0" t="n">
        <v>-0.008964</v>
      </c>
      <c r="BG176" s="0" t="n">
        <v>-0.015368</v>
      </c>
      <c r="BH176" s="0" t="n">
        <v>-0.004116</v>
      </c>
      <c r="BI176" s="0" t="n">
        <v>0.000522</v>
      </c>
      <c r="BJ176" s="0" t="n">
        <v>0.007463</v>
      </c>
      <c r="BK176" s="0" t="n">
        <v>-0.019156</v>
      </c>
      <c r="BL176" s="0" t="n">
        <v>-0.017736</v>
      </c>
      <c r="BM176" s="0" t="n">
        <v>-0.004863</v>
      </c>
      <c r="BN176" s="0" t="n">
        <v>-0.016643</v>
      </c>
      <c r="BO176" s="0" t="n">
        <v>0.014153</v>
      </c>
      <c r="BP176" s="0" t="n">
        <v>-0.017859</v>
      </c>
      <c r="BQ176" s="0" t="n">
        <v>0.00438</v>
      </c>
      <c r="BR176" s="0" t="n">
        <v>-0.01953</v>
      </c>
      <c r="BS176" s="0" t="n">
        <v>0.000367</v>
      </c>
      <c r="BT176" s="0" t="n">
        <v>-0.004637</v>
      </c>
      <c r="BU176" s="0" t="n">
        <v>-0.004579</v>
      </c>
      <c r="BV176" s="0" t="n">
        <v>0.00366</v>
      </c>
      <c r="BW176" s="0" t="n">
        <v>0.018491</v>
      </c>
      <c r="BX176" s="0" t="n">
        <v>0.024625</v>
      </c>
      <c r="BY176" s="0" t="n">
        <v>-0.006393</v>
      </c>
      <c r="BZ176" s="0" t="n">
        <v>0.012149</v>
      </c>
      <c r="CA176" s="0" t="n">
        <v>0.010581</v>
      </c>
      <c r="CB176" s="0" t="n">
        <v>0.023871</v>
      </c>
      <c r="CC176" s="0" t="n">
        <v>-0.019966</v>
      </c>
      <c r="CD176" s="0" t="n">
        <v>-0.0072</v>
      </c>
      <c r="CE176" s="0" t="n">
        <v>-0.014913</v>
      </c>
      <c r="CF176" s="0" t="n">
        <v>-0.00622</v>
      </c>
      <c r="CG176" s="0" t="n">
        <v>0.005219</v>
      </c>
      <c r="CH176" s="0" t="n">
        <v>0.013101</v>
      </c>
      <c r="CI176" s="0" t="n">
        <v>-0.004622</v>
      </c>
      <c r="CJ176" s="0" t="n">
        <v>0.003103</v>
      </c>
      <c r="CK176" s="0" t="n">
        <v>0.001343</v>
      </c>
      <c r="CL176" s="0" t="n">
        <v>-0.000246</v>
      </c>
      <c r="CM176" s="0" t="n">
        <v>-0.005134</v>
      </c>
      <c r="CN176" s="0" t="n">
        <v>-0.010869</v>
      </c>
      <c r="CO176" s="0" t="n">
        <v>-0.002477</v>
      </c>
      <c r="CP176" s="0" t="n">
        <v>-0.002642</v>
      </c>
      <c r="CQ176" s="0" t="n">
        <v>0.001744</v>
      </c>
      <c r="CR176" s="0" t="n">
        <v>0.012763</v>
      </c>
      <c r="CS176" s="0" t="n">
        <v>0.016055</v>
      </c>
      <c r="CT176" s="0" t="n">
        <v>0.003424</v>
      </c>
      <c r="CU176" s="0" t="n">
        <v>-0.018225</v>
      </c>
      <c r="CV176" s="0" t="n">
        <v>-0.002729</v>
      </c>
      <c r="CW176" s="0" t="n">
        <v>-0.000974</v>
      </c>
      <c r="CX176" s="0" t="n">
        <v>-0.00862</v>
      </c>
      <c r="CY176" s="0" t="n">
        <v>0.017306</v>
      </c>
      <c r="CZ176" s="0" t="n">
        <v>-0.009733</v>
      </c>
      <c r="DA176" s="0" t="n">
        <v>-0.002084</v>
      </c>
      <c r="DB176" s="0" t="n">
        <v>0.016789</v>
      </c>
      <c r="DC176" s="0" t="n">
        <v>0.010036</v>
      </c>
      <c r="DD176" s="0" t="n">
        <v>-0.012973</v>
      </c>
      <c r="DE176" s="0" t="n">
        <v>-0.013244</v>
      </c>
      <c r="DF176" s="0" t="n">
        <v>-0.006211</v>
      </c>
      <c r="DG176" s="0" t="n">
        <v>0.019624</v>
      </c>
      <c r="DH176" s="0" t="n">
        <v>0.020859</v>
      </c>
      <c r="DI176" s="0" t="n">
        <v>0.007277</v>
      </c>
      <c r="DJ176" s="0" t="n">
        <v>-0.008428</v>
      </c>
      <c r="DK176" s="0" t="n">
        <v>0.007374</v>
      </c>
      <c r="DL176" s="0" t="n">
        <v>-0.010888</v>
      </c>
      <c r="DM176" s="0" t="n">
        <v>0.030531</v>
      </c>
      <c r="DN176" s="0" t="n">
        <v>0.018472</v>
      </c>
      <c r="DO176" s="0" t="n">
        <v>0.003488</v>
      </c>
      <c r="DP176" s="0" t="n">
        <v>0.022778</v>
      </c>
      <c r="DQ176" s="0" t="n">
        <v>-0.018143</v>
      </c>
      <c r="DR176" s="0" t="n">
        <v>0.008873</v>
      </c>
      <c r="DS176" s="0" t="n">
        <v>0.017041</v>
      </c>
      <c r="DT176" s="0" t="n">
        <v>0.031311</v>
      </c>
      <c r="DU176" s="0" t="n">
        <v>0.001041</v>
      </c>
      <c r="DV176" s="0" t="n">
        <v>0.000758</v>
      </c>
      <c r="DW176" s="0" t="n">
        <v>-0.002341</v>
      </c>
      <c r="DX176" s="0" t="n">
        <v>0.026188</v>
      </c>
      <c r="DY176" s="0" t="n">
        <v>-0.000921</v>
      </c>
      <c r="DZ176" s="0" t="n">
        <v>-0.000132</v>
      </c>
      <c r="EA176" s="0" t="n">
        <v>-0.012611</v>
      </c>
      <c r="EB176" s="0" t="n">
        <v>0.002885</v>
      </c>
      <c r="EC176" s="0" t="n">
        <v>0.021152</v>
      </c>
      <c r="ED176" s="0" t="n">
        <v>0.00018</v>
      </c>
      <c r="EE176" s="0" t="n">
        <v>0.003416</v>
      </c>
      <c r="EF176" s="0" t="n">
        <v>-0.006584</v>
      </c>
      <c r="EG176" s="0" t="n">
        <v>-0.000225</v>
      </c>
      <c r="EH176" s="0" t="n">
        <v>0.008453</v>
      </c>
      <c r="EI176" s="0" t="n">
        <v>0.036672</v>
      </c>
      <c r="EJ176" s="0" t="n">
        <v>0.021601</v>
      </c>
      <c r="EK176" s="0" t="n">
        <v>-0.001796</v>
      </c>
      <c r="EL176" s="0" t="n">
        <v>0.00841</v>
      </c>
      <c r="EM176" s="0" t="n">
        <v>0.021061</v>
      </c>
      <c r="EN176" s="0" t="n">
        <v>0.013711</v>
      </c>
      <c r="EO176" s="0" t="n">
        <v>0.004549</v>
      </c>
      <c r="EP176" s="0" t="n">
        <v>0.01116</v>
      </c>
      <c r="EQ176" s="0" t="n">
        <v>-0.013825</v>
      </c>
      <c r="ER176" s="0" t="n">
        <v>0.024837</v>
      </c>
      <c r="ES176" s="0" t="n">
        <v>0.002805</v>
      </c>
      <c r="ET176" s="0" t="n">
        <v>0.016306</v>
      </c>
      <c r="EU176" s="0" t="n">
        <v>0.012094</v>
      </c>
      <c r="EV176" s="0" t="n">
        <v>0.00883</v>
      </c>
      <c r="EW176" s="0" t="n">
        <v>0.010834</v>
      </c>
      <c r="EX176" s="0" t="n">
        <v>0.031553</v>
      </c>
      <c r="EY176" s="0" t="n">
        <v>-0.001009</v>
      </c>
      <c r="EZ176" s="0" t="n">
        <v>0.006496</v>
      </c>
      <c r="FA176" s="0" t="n">
        <v>-0.010701</v>
      </c>
      <c r="FB176" s="0" t="n">
        <v>-0.012347</v>
      </c>
      <c r="FC176" s="0" t="n">
        <v>-0.011002</v>
      </c>
      <c r="FD176" s="0" t="n">
        <v>0.006895</v>
      </c>
      <c r="FE176" s="0" t="n">
        <v>0.015751</v>
      </c>
      <c r="FF176" s="0" t="n">
        <v>-0.002674</v>
      </c>
      <c r="FG176" s="0" t="n">
        <v>-0.028956</v>
      </c>
      <c r="FH176" s="0" t="n">
        <v>-0.015677</v>
      </c>
      <c r="FI176" s="0" t="n">
        <v>0.004527</v>
      </c>
      <c r="FJ176" s="0" t="n">
        <v>0.004886</v>
      </c>
      <c r="FK176" s="0" t="n">
        <v>0.001767</v>
      </c>
      <c r="FL176" s="0" t="n">
        <v>-0.019868</v>
      </c>
      <c r="FM176" s="0" t="n">
        <v>-0.015936</v>
      </c>
      <c r="FN176" s="0" t="n">
        <v>-0.004174</v>
      </c>
      <c r="FO176" s="0" t="n">
        <v>0.024976</v>
      </c>
      <c r="FP176" s="0" t="n">
        <v>0.01915</v>
      </c>
      <c r="FQ176" s="0" t="n">
        <v>-0.023441</v>
      </c>
      <c r="FR176" s="0" t="n">
        <v>0.009338</v>
      </c>
      <c r="FS176" s="0" t="n">
        <v>0.002756</v>
      </c>
    </row>
    <row r="177" customFormat="false" ht="15" hidden="false" customHeight="false" outlineLevel="0" collapsed="false">
      <c r="A177" s="0" t="s">
        <v>6672</v>
      </c>
      <c r="B177" s="0" t="n">
        <v>-0.017165</v>
      </c>
      <c r="C177" s="0" t="n">
        <v>-0.009526</v>
      </c>
      <c r="D177" s="0" t="n">
        <v>0.007671</v>
      </c>
      <c r="E177" s="0" t="n">
        <v>0.004505</v>
      </c>
      <c r="F177" s="0" t="n">
        <v>-0.000462</v>
      </c>
      <c r="G177" s="0" t="n">
        <v>0.015616</v>
      </c>
      <c r="H177" s="0" t="n">
        <v>-0.006233</v>
      </c>
      <c r="I177" s="0" t="n">
        <v>-0.017487</v>
      </c>
      <c r="J177" s="0" t="n">
        <v>-0.020754</v>
      </c>
      <c r="K177" s="0" t="n">
        <v>0.001436</v>
      </c>
      <c r="L177" s="0" t="n">
        <v>-0.009314</v>
      </c>
      <c r="M177" s="0" t="n">
        <v>-0.014653</v>
      </c>
      <c r="N177" s="0" t="n">
        <v>0.007248</v>
      </c>
      <c r="O177" s="0" t="n">
        <v>-0.01396</v>
      </c>
      <c r="P177" s="0" t="n">
        <v>-0.011593</v>
      </c>
      <c r="Q177" s="0" t="n">
        <v>-0.030724</v>
      </c>
      <c r="R177" s="0" t="n">
        <v>0.002223</v>
      </c>
      <c r="S177" s="0" t="n">
        <v>-0.010544</v>
      </c>
      <c r="T177" s="0" t="n">
        <v>0.024558</v>
      </c>
      <c r="U177" s="0" t="n">
        <v>-0.021248</v>
      </c>
      <c r="V177" s="0" t="n">
        <v>-0.009356</v>
      </c>
      <c r="W177" s="0" t="n">
        <v>-0.007458</v>
      </c>
      <c r="X177" s="0" t="n">
        <v>0.011153</v>
      </c>
      <c r="Y177" s="0" t="n">
        <v>0.004881</v>
      </c>
      <c r="Z177" s="0" t="n">
        <v>0.00959</v>
      </c>
      <c r="AA177" s="0" t="n">
        <v>-0.013072</v>
      </c>
      <c r="AB177" s="0" t="n">
        <v>-0.020555</v>
      </c>
      <c r="AC177" s="0" t="n">
        <v>0.030508</v>
      </c>
      <c r="AD177" s="0" t="n">
        <v>8.5E-005</v>
      </c>
      <c r="AE177" s="0" t="n">
        <v>0.011051</v>
      </c>
      <c r="AF177" s="0" t="n">
        <v>0.030385</v>
      </c>
      <c r="AG177" s="0" t="n">
        <v>0.019541</v>
      </c>
      <c r="AH177" s="0" t="n">
        <v>0.015004</v>
      </c>
      <c r="AI177" s="0" t="n">
        <v>0.000508</v>
      </c>
      <c r="AJ177" s="0" t="n">
        <v>-0.018499</v>
      </c>
      <c r="AK177" s="0" t="n">
        <v>-0.022646</v>
      </c>
      <c r="AL177" s="0" t="n">
        <v>0.002728</v>
      </c>
      <c r="AM177" s="0" t="n">
        <v>0.003236</v>
      </c>
      <c r="AN177" s="0" t="n">
        <v>-0.019496</v>
      </c>
      <c r="AO177" s="0" t="n">
        <v>0.014588</v>
      </c>
      <c r="AP177" s="0" t="n">
        <v>0.001756</v>
      </c>
      <c r="AQ177" s="0" t="n">
        <v>-0.009882</v>
      </c>
      <c r="AR177" s="0" t="n">
        <v>-0.004414</v>
      </c>
      <c r="AS177" s="0" t="n">
        <v>-0.011703</v>
      </c>
      <c r="AT177" s="0" t="n">
        <v>0.003643</v>
      </c>
      <c r="AU177" s="0" t="n">
        <v>-0.0043</v>
      </c>
      <c r="AV177" s="0" t="n">
        <v>-0.017542</v>
      </c>
      <c r="AW177" s="0" t="n">
        <v>0.009379</v>
      </c>
      <c r="AX177" s="0" t="n">
        <v>-0.007245</v>
      </c>
      <c r="AY177" s="0" t="n">
        <v>0.001513</v>
      </c>
      <c r="AZ177" s="0" t="n">
        <v>-0.002597</v>
      </c>
      <c r="BA177" s="0" t="n">
        <v>0.00663</v>
      </c>
      <c r="BB177" s="0" t="n">
        <v>-0.018581</v>
      </c>
      <c r="BC177" s="0" t="n">
        <v>-0.001817</v>
      </c>
      <c r="BD177" s="0" t="n">
        <v>0.01194</v>
      </c>
      <c r="BE177" s="0" t="n">
        <v>-0.012918</v>
      </c>
      <c r="BF177" s="0" t="n">
        <v>-0.005974</v>
      </c>
      <c r="BG177" s="0" t="n">
        <v>0.002255</v>
      </c>
      <c r="BH177" s="0" t="n">
        <v>0.006782</v>
      </c>
      <c r="BI177" s="0" t="n">
        <v>0.007301</v>
      </c>
      <c r="BJ177" s="0" t="n">
        <v>0.016039</v>
      </c>
      <c r="BK177" s="0" t="n">
        <v>-0.008751</v>
      </c>
      <c r="BL177" s="0" t="n">
        <v>-0.003033</v>
      </c>
      <c r="BM177" s="0" t="n">
        <v>0.024749</v>
      </c>
      <c r="BN177" s="0" t="n">
        <v>-0.004896</v>
      </c>
      <c r="BO177" s="0" t="n">
        <v>0.004323</v>
      </c>
      <c r="BP177" s="0" t="n">
        <v>0.004606</v>
      </c>
      <c r="BQ177" s="0" t="n">
        <v>-0.002436</v>
      </c>
      <c r="BR177" s="0" t="n">
        <v>-0.019838</v>
      </c>
      <c r="BS177" s="0" t="n">
        <v>0.007256</v>
      </c>
      <c r="BT177" s="0" t="n">
        <v>0.012615</v>
      </c>
      <c r="BU177" s="0" t="n">
        <v>-0.006726</v>
      </c>
      <c r="BV177" s="0" t="n">
        <v>-0.002729</v>
      </c>
      <c r="BW177" s="0" t="n">
        <v>0.003765</v>
      </c>
      <c r="BX177" s="0" t="n">
        <v>-0.002727</v>
      </c>
      <c r="BY177" s="0" t="n">
        <v>0.005672</v>
      </c>
      <c r="BZ177" s="0" t="n">
        <v>0.009911</v>
      </c>
      <c r="CA177" s="0" t="n">
        <v>0.020154</v>
      </c>
      <c r="CB177" s="0" t="n">
        <v>0.001587</v>
      </c>
      <c r="CC177" s="0" t="n">
        <v>0.006313</v>
      </c>
      <c r="CD177" s="0" t="n">
        <v>-0.0041</v>
      </c>
      <c r="CE177" s="0" t="n">
        <v>0.007755</v>
      </c>
      <c r="CF177" s="0" t="n">
        <v>0.004621</v>
      </c>
      <c r="CG177" s="0" t="n">
        <v>-0.000397</v>
      </c>
      <c r="CH177" s="0" t="n">
        <v>-0.001607</v>
      </c>
      <c r="CI177" s="0" t="n">
        <v>0.005076</v>
      </c>
      <c r="CJ177" s="0" t="n">
        <v>-0.016224</v>
      </c>
      <c r="CK177" s="0" t="n">
        <v>0.003782</v>
      </c>
      <c r="CL177" s="0" t="n">
        <v>0.001338</v>
      </c>
      <c r="CM177" s="0" t="n">
        <v>0.001343</v>
      </c>
      <c r="CN177" s="0" t="n">
        <v>0.00215</v>
      </c>
      <c r="CO177" s="0" t="n">
        <v>-0.0099</v>
      </c>
      <c r="CP177" s="0" t="n">
        <v>-0.019076</v>
      </c>
      <c r="CQ177" s="0" t="n">
        <v>0.002694</v>
      </c>
      <c r="CR177" s="0" t="n">
        <v>-0.00135</v>
      </c>
      <c r="CS177" s="0" t="n">
        <v>-0.004602</v>
      </c>
      <c r="CT177" s="0" t="n">
        <v>-0.014347</v>
      </c>
      <c r="CU177" s="0" t="n">
        <v>-0.015218</v>
      </c>
      <c r="CV177" s="0" t="n">
        <v>-0.009609</v>
      </c>
      <c r="CW177" s="0" t="n">
        <v>0.001332</v>
      </c>
      <c r="CX177" s="0" t="n">
        <v>-0.006586</v>
      </c>
      <c r="CY177" s="0" t="n">
        <v>0.014106</v>
      </c>
      <c r="CZ177" s="0" t="n">
        <v>0.003486</v>
      </c>
      <c r="DA177" s="0" t="n">
        <v>-0.00053</v>
      </c>
      <c r="DB177" s="0" t="n">
        <v>0.010893</v>
      </c>
      <c r="DC177" s="0" t="n">
        <v>0.020943</v>
      </c>
      <c r="DD177" s="0" t="n">
        <v>0.021715</v>
      </c>
      <c r="DE177" s="0" t="n">
        <v>0.017484</v>
      </c>
      <c r="DF177" s="0" t="n">
        <v>0.005956</v>
      </c>
      <c r="DG177" s="0" t="n">
        <v>-0.009209</v>
      </c>
      <c r="DH177" s="0" t="n">
        <v>-0.008056</v>
      </c>
      <c r="DI177" s="0" t="n">
        <v>0.007649</v>
      </c>
      <c r="DJ177" s="0" t="n">
        <v>0.007972</v>
      </c>
      <c r="DK177" s="0" t="n">
        <v>0.007315</v>
      </c>
      <c r="DL177" s="0" t="n">
        <v>-0.001613</v>
      </c>
      <c r="DM177" s="0" t="n">
        <v>0.006353</v>
      </c>
      <c r="DN177" s="0" t="n">
        <v>-0.008749</v>
      </c>
      <c r="DO177" s="0" t="n">
        <v>-0.001979</v>
      </c>
      <c r="DP177" s="0" t="n">
        <v>0.008111</v>
      </c>
      <c r="DQ177" s="0" t="n">
        <v>-0.001178</v>
      </c>
      <c r="DR177" s="0" t="n">
        <v>-0.00375</v>
      </c>
      <c r="DS177" s="0" t="n">
        <v>-0.001358</v>
      </c>
      <c r="DT177" s="0" t="n">
        <v>0.018397</v>
      </c>
      <c r="DU177" s="0" t="n">
        <v>-0.002134</v>
      </c>
      <c r="DV177" s="0" t="n">
        <v>0.003898</v>
      </c>
      <c r="DW177" s="0" t="n">
        <v>0.011046</v>
      </c>
      <c r="DX177" s="0" t="n">
        <v>0.008567</v>
      </c>
      <c r="DY177" s="0" t="n">
        <v>0.007984</v>
      </c>
      <c r="DZ177" s="0" t="n">
        <v>-0.007158</v>
      </c>
      <c r="EA177" s="0" t="n">
        <v>0.005921</v>
      </c>
      <c r="EB177" s="0" t="n">
        <v>-0.013512</v>
      </c>
      <c r="EC177" s="0" t="n">
        <v>0.001813</v>
      </c>
      <c r="ED177" s="0" t="n">
        <v>-0.005177</v>
      </c>
      <c r="EE177" s="0" t="n">
        <v>0.001826</v>
      </c>
      <c r="EF177" s="0" t="n">
        <v>0.022609</v>
      </c>
      <c r="EG177" s="0" t="n">
        <v>0.012782</v>
      </c>
      <c r="EH177" s="0" t="n">
        <v>0.016276</v>
      </c>
      <c r="EI177" s="0" t="n">
        <v>0.003974</v>
      </c>
      <c r="EJ177" s="0" t="n">
        <v>-0.001403</v>
      </c>
      <c r="EK177" s="0" t="n">
        <v>0.022324</v>
      </c>
      <c r="EL177" s="0" t="n">
        <v>-0.010328</v>
      </c>
      <c r="EM177" s="0" t="n">
        <v>0.0062</v>
      </c>
      <c r="EN177" s="0" t="n">
        <v>-0.003163</v>
      </c>
      <c r="EO177" s="0" t="n">
        <v>-0.00592</v>
      </c>
      <c r="EP177" s="0" t="n">
        <v>0.021773</v>
      </c>
      <c r="EQ177" s="0" t="n">
        <v>-0.001488</v>
      </c>
      <c r="ER177" s="0" t="n">
        <v>-0.01199</v>
      </c>
      <c r="ES177" s="0" t="n">
        <v>0.011355</v>
      </c>
      <c r="ET177" s="0" t="n">
        <v>0.008083</v>
      </c>
      <c r="EU177" s="0" t="n">
        <v>-0.015591</v>
      </c>
      <c r="EV177" s="0" t="n">
        <v>-0.005742</v>
      </c>
      <c r="EW177" s="0" t="n">
        <v>-0.011963</v>
      </c>
      <c r="EX177" s="0" t="n">
        <v>0.019525</v>
      </c>
      <c r="EY177" s="0" t="n">
        <v>-0.012171</v>
      </c>
      <c r="EZ177" s="0" t="n">
        <v>-0.012037</v>
      </c>
      <c r="FA177" s="0" t="n">
        <v>0.016838</v>
      </c>
      <c r="FB177" s="0" t="n">
        <v>0.021411</v>
      </c>
      <c r="FC177" s="0" t="n">
        <v>0.0224</v>
      </c>
      <c r="FD177" s="0" t="n">
        <v>0.002117</v>
      </c>
      <c r="FE177" s="0" t="n">
        <v>0.00491</v>
      </c>
      <c r="FF177" s="0" t="n">
        <v>0.018065</v>
      </c>
      <c r="FG177" s="0" t="n">
        <v>0.008842</v>
      </c>
      <c r="FH177" s="0" t="n">
        <v>0.013238</v>
      </c>
      <c r="FI177" s="0" t="n">
        <v>-0.000301</v>
      </c>
      <c r="FJ177" s="0" t="n">
        <v>0.010667</v>
      </c>
      <c r="FK177" s="0" t="n">
        <v>-0.003768</v>
      </c>
      <c r="FL177" s="0" t="n">
        <v>-0.013064</v>
      </c>
      <c r="FM177" s="0" t="n">
        <v>-0.019408</v>
      </c>
      <c r="FN177" s="0" t="n">
        <v>-0.005161</v>
      </c>
      <c r="FO177" s="0" t="n">
        <v>-0.006515</v>
      </c>
      <c r="FP177" s="0" t="n">
        <v>-0.008131</v>
      </c>
      <c r="FQ177" s="0" t="n">
        <v>-0.031677</v>
      </c>
      <c r="FR177" s="0" t="n">
        <v>-0.016705</v>
      </c>
      <c r="FS177" s="0" t="n">
        <v>-0.013716</v>
      </c>
      <c r="FT177" s="0" t="n">
        <v>-0.001989</v>
      </c>
    </row>
    <row r="178" customFormat="false" ht="15" hidden="false" customHeight="false" outlineLevel="0" collapsed="false">
      <c r="A178" s="0" t="s">
        <v>6673</v>
      </c>
      <c r="B178" s="0" t="n">
        <v>-0.001413</v>
      </c>
      <c r="C178" s="0" t="n">
        <v>-0.013416</v>
      </c>
      <c r="D178" s="0" t="n">
        <v>0.010733</v>
      </c>
      <c r="E178" s="0" t="n">
        <v>-0.009967</v>
      </c>
      <c r="F178" s="0" t="n">
        <v>-0.000528</v>
      </c>
      <c r="G178" s="0" t="n">
        <v>-0.001152</v>
      </c>
      <c r="H178" s="0" t="n">
        <v>-0.0209</v>
      </c>
      <c r="I178" s="0" t="n">
        <v>0.007646</v>
      </c>
      <c r="J178" s="0" t="n">
        <v>0.005513</v>
      </c>
      <c r="K178" s="0" t="n">
        <v>-0.008405</v>
      </c>
      <c r="L178" s="0" t="n">
        <v>0.002555</v>
      </c>
      <c r="M178" s="0" t="n">
        <v>0.009659</v>
      </c>
      <c r="N178" s="0" t="n">
        <v>-0.004893</v>
      </c>
      <c r="O178" s="0" t="n">
        <v>-0.022525</v>
      </c>
      <c r="P178" s="0" t="n">
        <v>-0.004557</v>
      </c>
      <c r="Q178" s="0" t="n">
        <v>-0.012091</v>
      </c>
      <c r="R178" s="0" t="n">
        <v>-0.018555</v>
      </c>
      <c r="S178" s="0" t="n">
        <v>0.017672</v>
      </c>
      <c r="T178" s="0" t="n">
        <v>0.008016</v>
      </c>
      <c r="U178" s="0" t="n">
        <v>6.2E-005</v>
      </c>
      <c r="V178" s="0" t="n">
        <v>-1E-005</v>
      </c>
      <c r="W178" s="0" t="n">
        <v>0.004087</v>
      </c>
      <c r="X178" s="0" t="n">
        <v>0.00278</v>
      </c>
      <c r="Y178" s="0" t="n">
        <v>-0.014356</v>
      </c>
      <c r="Z178" s="0" t="n">
        <v>-0.002316</v>
      </c>
      <c r="AA178" s="0" t="n">
        <v>0.011363</v>
      </c>
      <c r="AB178" s="0" t="n">
        <v>-0.013826</v>
      </c>
      <c r="AC178" s="0" t="n">
        <v>-0.005713</v>
      </c>
      <c r="AD178" s="0" t="n">
        <v>-0.000593</v>
      </c>
      <c r="AE178" s="0" t="n">
        <v>-0.013992</v>
      </c>
      <c r="AF178" s="0" t="n">
        <v>0.017956</v>
      </c>
      <c r="AG178" s="0" t="n">
        <v>-0.008857</v>
      </c>
      <c r="AH178" s="0" t="n">
        <v>0.000938</v>
      </c>
      <c r="AI178" s="0" t="n">
        <v>0.01088</v>
      </c>
      <c r="AJ178" s="0" t="n">
        <v>-0.020051</v>
      </c>
      <c r="AK178" s="0" t="n">
        <v>0.007132</v>
      </c>
      <c r="AL178" s="0" t="n">
        <v>0.030468</v>
      </c>
      <c r="AM178" s="0" t="n">
        <v>-0.010714</v>
      </c>
      <c r="AN178" s="0" t="n">
        <v>-0.002537</v>
      </c>
      <c r="AO178" s="0" t="n">
        <v>-0.009427</v>
      </c>
      <c r="AP178" s="0" t="n">
        <v>0.006419</v>
      </c>
      <c r="AQ178" s="0" t="n">
        <v>-0.002289</v>
      </c>
      <c r="AR178" s="0" t="n">
        <v>0.012161</v>
      </c>
      <c r="AS178" s="0" t="n">
        <v>0.005722</v>
      </c>
      <c r="AT178" s="0" t="n">
        <v>0.016674</v>
      </c>
      <c r="AU178" s="0" t="n">
        <v>-0.003621</v>
      </c>
      <c r="AV178" s="0" t="n">
        <v>0.01221</v>
      </c>
      <c r="AW178" s="0" t="n">
        <v>-0.018399</v>
      </c>
      <c r="AX178" s="0" t="n">
        <v>0.0121</v>
      </c>
      <c r="AY178" s="0" t="n">
        <v>-0.008622</v>
      </c>
      <c r="AZ178" s="0" t="n">
        <v>0.003028</v>
      </c>
      <c r="BA178" s="0" t="n">
        <v>-0.007715</v>
      </c>
      <c r="BB178" s="0" t="n">
        <v>-0.01452</v>
      </c>
      <c r="BC178" s="0" t="n">
        <v>0.020165</v>
      </c>
      <c r="BD178" s="0" t="n">
        <v>-0.000131</v>
      </c>
      <c r="BE178" s="0" t="n">
        <v>-0.015724</v>
      </c>
      <c r="BF178" s="0" t="n">
        <v>-0.0073</v>
      </c>
      <c r="BG178" s="0" t="n">
        <v>0.012341</v>
      </c>
      <c r="BH178" s="0" t="n">
        <v>-0.006303</v>
      </c>
      <c r="BI178" s="0" t="n">
        <v>-0.013917</v>
      </c>
      <c r="BJ178" s="0" t="n">
        <v>-0.01687</v>
      </c>
      <c r="BK178" s="0" t="n">
        <v>-0.015521</v>
      </c>
      <c r="BL178" s="0" t="n">
        <v>0.016029</v>
      </c>
      <c r="BM178" s="0" t="n">
        <v>0.007009</v>
      </c>
      <c r="BN178" s="0" t="n">
        <v>-0.017824</v>
      </c>
      <c r="BO178" s="0" t="n">
        <v>-0.003542</v>
      </c>
      <c r="BP178" s="0" t="n">
        <v>-0.003147</v>
      </c>
      <c r="BQ178" s="0" t="n">
        <v>0.009472</v>
      </c>
      <c r="BR178" s="0" t="n">
        <v>0.012443</v>
      </c>
      <c r="BS178" s="0" t="n">
        <v>-0.015983</v>
      </c>
      <c r="BT178" s="0" t="n">
        <v>-0.001031</v>
      </c>
      <c r="BU178" s="0" t="n">
        <v>-0.009275</v>
      </c>
      <c r="BV178" s="0" t="n">
        <v>0.004589</v>
      </c>
      <c r="BW178" s="0" t="n">
        <v>-0.003231</v>
      </c>
      <c r="BX178" s="0" t="n">
        <v>0.004013</v>
      </c>
      <c r="BY178" s="0" t="n">
        <v>-0.00107</v>
      </c>
      <c r="BZ178" s="0" t="n">
        <v>-0.000569</v>
      </c>
      <c r="CA178" s="0" t="n">
        <v>0.007481</v>
      </c>
      <c r="CB178" s="0" t="n">
        <v>-0.008549</v>
      </c>
      <c r="CC178" s="0" t="n">
        <v>-0.000923</v>
      </c>
      <c r="CD178" s="0" t="n">
        <v>-0.000517</v>
      </c>
      <c r="CE178" s="0" t="n">
        <v>-0.003786</v>
      </c>
      <c r="CF178" s="0" t="n">
        <v>0.012842</v>
      </c>
      <c r="CG178" s="0" t="n">
        <v>0.001274</v>
      </c>
      <c r="CH178" s="0" t="n">
        <v>0.013217</v>
      </c>
      <c r="CI178" s="0" t="n">
        <v>0.009535</v>
      </c>
      <c r="CJ178" s="0" t="n">
        <v>0.002556</v>
      </c>
      <c r="CK178" s="0" t="n">
        <v>-0.004856</v>
      </c>
      <c r="CL178" s="0" t="n">
        <v>0.001164</v>
      </c>
      <c r="CM178" s="0" t="n">
        <v>-0.024863</v>
      </c>
      <c r="CN178" s="0" t="n">
        <v>0.017672</v>
      </c>
      <c r="CO178" s="0" t="n">
        <v>0.002105</v>
      </c>
      <c r="CP178" s="0" t="n">
        <v>-0.015835</v>
      </c>
      <c r="CQ178" s="0" t="n">
        <v>0.018312</v>
      </c>
      <c r="CR178" s="0" t="n">
        <v>0.011344</v>
      </c>
      <c r="CS178" s="0" t="n">
        <v>0.022856</v>
      </c>
      <c r="CT178" s="0" t="n">
        <v>-0.030251</v>
      </c>
      <c r="CU178" s="0" t="n">
        <v>0.004305</v>
      </c>
      <c r="CV178" s="0" t="n">
        <v>-0.042619</v>
      </c>
      <c r="CW178" s="0" t="n">
        <v>0.00286</v>
      </c>
      <c r="CX178" s="0" t="n">
        <v>-0.009056</v>
      </c>
      <c r="CY178" s="0" t="n">
        <v>-0.007667</v>
      </c>
      <c r="CZ178" s="0" t="n">
        <v>0.0011</v>
      </c>
      <c r="DA178" s="0" t="n">
        <v>-4.4E-005</v>
      </c>
      <c r="DB178" s="0" t="n">
        <v>-0.011826</v>
      </c>
      <c r="DC178" s="0" t="n">
        <v>-0.006719</v>
      </c>
      <c r="DD178" s="0" t="n">
        <v>-0.011172</v>
      </c>
      <c r="DE178" s="0" t="n">
        <v>-0.010556</v>
      </c>
      <c r="DF178" s="0" t="n">
        <v>0.013193</v>
      </c>
      <c r="DG178" s="0" t="n">
        <v>-0.001037</v>
      </c>
      <c r="DH178" s="0" t="n">
        <v>0.002057</v>
      </c>
      <c r="DI178" s="0" t="n">
        <v>-0.024333</v>
      </c>
      <c r="DJ178" s="0" t="n">
        <v>0.002925</v>
      </c>
      <c r="DK178" s="0" t="n">
        <v>0.012522</v>
      </c>
      <c r="DL178" s="0" t="n">
        <v>-0.011705</v>
      </c>
      <c r="DM178" s="0" t="n">
        <v>0.011429</v>
      </c>
      <c r="DN178" s="0" t="n">
        <v>-0.006411</v>
      </c>
      <c r="DO178" s="0" t="n">
        <v>-0.007678</v>
      </c>
      <c r="DP178" s="0" t="n">
        <v>-0.010556</v>
      </c>
      <c r="DQ178" s="0" t="n">
        <v>0.00892</v>
      </c>
      <c r="DR178" s="0" t="n">
        <v>0.013028</v>
      </c>
      <c r="DS178" s="0" t="n">
        <v>0.015895</v>
      </c>
      <c r="DT178" s="0" t="n">
        <v>0.005737</v>
      </c>
      <c r="DU178" s="0" t="n">
        <v>0.000462</v>
      </c>
      <c r="DV178" s="0" t="n">
        <v>-0.013043</v>
      </c>
      <c r="DW178" s="0" t="n">
        <v>0.001914</v>
      </c>
      <c r="DX178" s="0" t="n">
        <v>-0.012715</v>
      </c>
      <c r="DY178" s="0" t="n">
        <v>0.002991</v>
      </c>
      <c r="DZ178" s="0" t="n">
        <v>0.004285</v>
      </c>
      <c r="EA178" s="0" t="n">
        <v>-0.000736</v>
      </c>
      <c r="EB178" s="0" t="n">
        <v>-0.002642</v>
      </c>
      <c r="EC178" s="0" t="n">
        <v>-0.005978</v>
      </c>
      <c r="ED178" s="0" t="n">
        <v>-0.025829</v>
      </c>
      <c r="EE178" s="0" t="n">
        <v>-0.00673</v>
      </c>
      <c r="EF178" s="0" t="n">
        <v>0.010657</v>
      </c>
      <c r="EG178" s="0" t="n">
        <v>0.005065</v>
      </c>
      <c r="EH178" s="0" t="n">
        <v>-0.011308</v>
      </c>
      <c r="EI178" s="0" t="n">
        <v>0.0131</v>
      </c>
      <c r="EJ178" s="0" t="n">
        <v>-0.01455</v>
      </c>
      <c r="EK178" s="0" t="n">
        <v>-0.004377</v>
      </c>
      <c r="EL178" s="0" t="n">
        <v>0.010785</v>
      </c>
      <c r="EM178" s="0" t="n">
        <v>-0.024741</v>
      </c>
      <c r="EN178" s="0" t="n">
        <v>-0.024147</v>
      </c>
      <c r="EO178" s="0" t="n">
        <v>-0.00967</v>
      </c>
      <c r="EP178" s="0" t="n">
        <v>-0.019987</v>
      </c>
      <c r="EQ178" s="0" t="n">
        <v>-0.006358</v>
      </c>
      <c r="ER178" s="0" t="n">
        <v>-0.001761</v>
      </c>
      <c r="ES178" s="0" t="n">
        <v>0.006715</v>
      </c>
      <c r="ET178" s="0" t="n">
        <v>0.000246</v>
      </c>
      <c r="EU178" s="0" t="n">
        <v>0.014638</v>
      </c>
      <c r="EV178" s="0" t="n">
        <v>-0.003165</v>
      </c>
      <c r="EW178" s="0" t="n">
        <v>0.001201</v>
      </c>
      <c r="EX178" s="0" t="n">
        <v>0.001808</v>
      </c>
      <c r="EY178" s="0" t="n">
        <v>0.012787</v>
      </c>
      <c r="EZ178" s="0" t="n">
        <v>0.00583</v>
      </c>
      <c r="FA178" s="0" t="n">
        <v>-0.004151</v>
      </c>
      <c r="FB178" s="0" t="n">
        <v>0.001796</v>
      </c>
      <c r="FC178" s="0" t="n">
        <v>-0.002096</v>
      </c>
      <c r="FD178" s="0" t="n">
        <v>0.004316</v>
      </c>
      <c r="FE178" s="0" t="n">
        <v>-0.001321</v>
      </c>
      <c r="FF178" s="0" t="n">
        <v>-0.007127</v>
      </c>
      <c r="FG178" s="0" t="n">
        <v>-0.008214</v>
      </c>
      <c r="FH178" s="0" t="n">
        <v>-0.0086</v>
      </c>
      <c r="FI178" s="0" t="n">
        <v>-0.001785</v>
      </c>
      <c r="FJ178" s="0" t="n">
        <v>-0.004352</v>
      </c>
      <c r="FK178" s="0" t="n">
        <v>-0.011127</v>
      </c>
      <c r="FL178" s="0" t="n">
        <v>0.00669</v>
      </c>
      <c r="FM178" s="0" t="n">
        <v>0.000572</v>
      </c>
      <c r="FN178" s="0" t="n">
        <v>0.011586</v>
      </c>
      <c r="FO178" s="0" t="n">
        <v>-0.00603</v>
      </c>
      <c r="FP178" s="0" t="n">
        <v>-0.020419</v>
      </c>
      <c r="FQ178" s="0" t="n">
        <v>-0.007721</v>
      </c>
      <c r="FR178" s="0" t="n">
        <v>0.013597</v>
      </c>
      <c r="FS178" s="0" t="n">
        <v>0.023066</v>
      </c>
      <c r="FT178" s="0" t="n">
        <v>0.003698</v>
      </c>
      <c r="FU178" s="0" t="n">
        <v>-0.019503</v>
      </c>
    </row>
    <row r="179" customFormat="false" ht="15" hidden="false" customHeight="false" outlineLevel="0" collapsed="false">
      <c r="A179" s="0" t="s">
        <v>6674</v>
      </c>
      <c r="B179" s="0" t="n">
        <v>-1.9E-005</v>
      </c>
      <c r="C179" s="0" t="n">
        <v>-0.007123</v>
      </c>
      <c r="D179" s="0" t="n">
        <v>0.010105</v>
      </c>
      <c r="E179" s="0" t="n">
        <v>-0.009783</v>
      </c>
      <c r="F179" s="0" t="n">
        <v>0.003521</v>
      </c>
      <c r="G179" s="0" t="n">
        <v>-0.001942</v>
      </c>
      <c r="H179" s="0" t="n">
        <v>-0.017638</v>
      </c>
      <c r="I179" s="0" t="n">
        <v>0.007184</v>
      </c>
      <c r="J179" s="0" t="n">
        <v>0.007633</v>
      </c>
      <c r="K179" s="0" t="n">
        <v>-0.012269</v>
      </c>
      <c r="L179" s="0" t="n">
        <v>0.006104</v>
      </c>
      <c r="M179" s="0" t="n">
        <v>0.006302</v>
      </c>
      <c r="N179" s="0" t="n">
        <v>-0.004791</v>
      </c>
      <c r="O179" s="0" t="n">
        <v>-0.022817</v>
      </c>
      <c r="P179" s="0" t="n">
        <v>-0.006284</v>
      </c>
      <c r="Q179" s="0" t="n">
        <v>-0.0087</v>
      </c>
      <c r="R179" s="0" t="n">
        <v>-0.019287</v>
      </c>
      <c r="S179" s="0" t="n">
        <v>0.014967</v>
      </c>
      <c r="T179" s="0" t="n">
        <v>0.007837</v>
      </c>
      <c r="U179" s="0" t="n">
        <v>0.00257</v>
      </c>
      <c r="V179" s="0" t="n">
        <v>-0.004255</v>
      </c>
      <c r="W179" s="0" t="n">
        <v>0.001992</v>
      </c>
      <c r="X179" s="0" t="n">
        <v>-0.002447</v>
      </c>
      <c r="Y179" s="0" t="n">
        <v>-0.012697</v>
      </c>
      <c r="Z179" s="0" t="n">
        <v>-0.003471</v>
      </c>
      <c r="AA179" s="0" t="n">
        <v>0.012782</v>
      </c>
      <c r="AB179" s="0" t="n">
        <v>-0.016683</v>
      </c>
      <c r="AC179" s="0" t="n">
        <v>-0.004314</v>
      </c>
      <c r="AD179" s="0" t="n">
        <v>-0.002307</v>
      </c>
      <c r="AE179" s="0" t="n">
        <v>-0.005107</v>
      </c>
      <c r="AF179" s="0" t="n">
        <v>0.020181</v>
      </c>
      <c r="AG179" s="0" t="n">
        <v>-0.009247</v>
      </c>
      <c r="AH179" s="0" t="n">
        <v>0.003448</v>
      </c>
      <c r="AI179" s="0" t="n">
        <v>0.013331</v>
      </c>
      <c r="AJ179" s="0" t="n">
        <v>-0.021055</v>
      </c>
      <c r="AK179" s="0" t="n">
        <v>0.008261</v>
      </c>
      <c r="AL179" s="0" t="n">
        <v>0.031901</v>
      </c>
      <c r="AM179" s="0" t="n">
        <v>-0.010178</v>
      </c>
      <c r="AN179" s="0" t="n">
        <v>-0.007145</v>
      </c>
      <c r="AO179" s="0" t="n">
        <v>-0.008602</v>
      </c>
      <c r="AP179" s="0" t="n">
        <v>0.006917</v>
      </c>
      <c r="AQ179" s="0" t="n">
        <v>-0.002184</v>
      </c>
      <c r="AR179" s="0" t="n">
        <v>0.005056</v>
      </c>
      <c r="AS179" s="0" t="n">
        <v>0.006421</v>
      </c>
      <c r="AT179" s="0" t="n">
        <v>0.016423</v>
      </c>
      <c r="AU179" s="0" t="n">
        <v>-0.005235</v>
      </c>
      <c r="AV179" s="0" t="n">
        <v>0.01357</v>
      </c>
      <c r="AW179" s="0" t="n">
        <v>-0.017364</v>
      </c>
      <c r="AX179" s="0" t="n">
        <v>0.008447</v>
      </c>
      <c r="AY179" s="0" t="n">
        <v>-0.007281</v>
      </c>
      <c r="AZ179" s="0" t="n">
        <v>0.003175</v>
      </c>
      <c r="BA179" s="0" t="n">
        <v>-0.007742</v>
      </c>
      <c r="BB179" s="0" t="n">
        <v>-0.010647</v>
      </c>
      <c r="BC179" s="0" t="n">
        <v>0.015493</v>
      </c>
      <c r="BD179" s="0" t="n">
        <v>-0.001713</v>
      </c>
      <c r="BE179" s="0" t="n">
        <v>-0.012016</v>
      </c>
      <c r="BF179" s="0" t="n">
        <v>-0.008626</v>
      </c>
      <c r="BG179" s="0" t="n">
        <v>0.008709</v>
      </c>
      <c r="BH179" s="0" t="n">
        <v>-0.005571</v>
      </c>
      <c r="BI179" s="0" t="n">
        <v>-0.011947</v>
      </c>
      <c r="BJ179" s="0" t="n">
        <v>-0.010671</v>
      </c>
      <c r="BK179" s="0" t="n">
        <v>-0.013834</v>
      </c>
      <c r="BL179" s="0" t="n">
        <v>0.017928</v>
      </c>
      <c r="BM179" s="0" t="n">
        <v>0.015444</v>
      </c>
      <c r="BN179" s="0" t="n">
        <v>-0.019885</v>
      </c>
      <c r="BO179" s="0" t="n">
        <v>9.9E-005</v>
      </c>
      <c r="BP179" s="0" t="n">
        <v>0.000902</v>
      </c>
      <c r="BQ179" s="0" t="n">
        <v>0.00471</v>
      </c>
      <c r="BR179" s="0" t="n">
        <v>0.014013</v>
      </c>
      <c r="BS179" s="0" t="n">
        <v>-0.015335</v>
      </c>
      <c r="BT179" s="0" t="n">
        <v>0.00016</v>
      </c>
      <c r="BU179" s="0" t="n">
        <v>-0.003907</v>
      </c>
      <c r="BV179" s="0" t="n">
        <v>0.002705</v>
      </c>
      <c r="BW179" s="0" t="n">
        <v>-0.001204</v>
      </c>
      <c r="BX179" s="0" t="n">
        <v>0.007115</v>
      </c>
      <c r="BY179" s="0" t="n">
        <v>-0.004298</v>
      </c>
      <c r="BZ179" s="0" t="n">
        <v>0.000187</v>
      </c>
      <c r="CA179" s="0" t="n">
        <v>0.010992</v>
      </c>
      <c r="CB179" s="0" t="n">
        <v>-0.009063</v>
      </c>
      <c r="CC179" s="0" t="n">
        <v>-0.003789</v>
      </c>
      <c r="CD179" s="0" t="n">
        <v>-0.000979</v>
      </c>
      <c r="CE179" s="0" t="n">
        <v>-0.003499</v>
      </c>
      <c r="CF179" s="0" t="n">
        <v>0.010839</v>
      </c>
      <c r="CG179" s="0" t="n">
        <v>-0.003693</v>
      </c>
      <c r="CH179" s="0" t="n">
        <v>0.014041</v>
      </c>
      <c r="CI179" s="0" t="n">
        <v>0.005847</v>
      </c>
      <c r="CJ179" s="0" t="n">
        <v>0.002305</v>
      </c>
      <c r="CK179" s="0" t="n">
        <v>-0.004498</v>
      </c>
      <c r="CL179" s="0" t="n">
        <v>0.005823</v>
      </c>
      <c r="CM179" s="0" t="n">
        <v>-0.027261</v>
      </c>
      <c r="CN179" s="0" t="n">
        <v>0.017882</v>
      </c>
      <c r="CO179" s="0" t="n">
        <v>0.001649</v>
      </c>
      <c r="CP179" s="0" t="n">
        <v>-0.009304</v>
      </c>
      <c r="CQ179" s="0" t="n">
        <v>0.018061</v>
      </c>
      <c r="CR179" s="0" t="n">
        <v>0.012761</v>
      </c>
      <c r="CS179" s="0" t="n">
        <v>0.021713</v>
      </c>
      <c r="CT179" s="0" t="n">
        <v>-0.028424</v>
      </c>
      <c r="CU179" s="0" t="n">
        <v>-0.000185</v>
      </c>
      <c r="CV179" s="0" t="n">
        <v>-0.040648</v>
      </c>
      <c r="CW179" s="0" t="n">
        <v>0.007235</v>
      </c>
      <c r="CX179" s="0" t="n">
        <v>-0.015908</v>
      </c>
      <c r="CY179" s="0" t="n">
        <v>-0.013106</v>
      </c>
      <c r="CZ179" s="0" t="n">
        <v>-0.002588</v>
      </c>
      <c r="DA179" s="0" t="n">
        <v>0.005141</v>
      </c>
      <c r="DB179" s="0" t="n">
        <v>-0.020139</v>
      </c>
      <c r="DC179" s="0" t="n">
        <v>-0.00482</v>
      </c>
      <c r="DD179" s="0" t="n">
        <v>-0.014996</v>
      </c>
      <c r="DE179" s="0" t="n">
        <v>-0.012418</v>
      </c>
      <c r="DF179" s="0" t="n">
        <v>0.012173</v>
      </c>
      <c r="DG179" s="0" t="n">
        <v>-0.001718</v>
      </c>
      <c r="DH179" s="0" t="n">
        <v>0.002239</v>
      </c>
      <c r="DI179" s="0" t="n">
        <v>-0.018521</v>
      </c>
      <c r="DJ179" s="0" t="n">
        <v>-0.013052</v>
      </c>
      <c r="DK179" s="0" t="n">
        <v>0.014209</v>
      </c>
      <c r="DL179" s="0" t="n">
        <v>-0.011059</v>
      </c>
      <c r="DM179" s="0" t="n">
        <v>0.013102</v>
      </c>
      <c r="DN179" s="0" t="n">
        <v>-0.005587</v>
      </c>
      <c r="DO179" s="0" t="n">
        <v>-0.004363</v>
      </c>
      <c r="DP179" s="0" t="n">
        <v>-0.011764</v>
      </c>
      <c r="DQ179" s="0" t="n">
        <v>0.012292</v>
      </c>
      <c r="DR179" s="0" t="n">
        <v>0.013069</v>
      </c>
      <c r="DS179" s="0" t="n">
        <v>0.012631</v>
      </c>
      <c r="DT179" s="0" t="n">
        <v>0.001584</v>
      </c>
      <c r="DU179" s="0" t="n">
        <v>0.001861</v>
      </c>
      <c r="DV179" s="0" t="n">
        <v>-0.007055</v>
      </c>
      <c r="DW179" s="0" t="n">
        <v>0.000737</v>
      </c>
      <c r="DX179" s="0" t="n">
        <v>-0.013193</v>
      </c>
      <c r="DY179" s="0" t="n">
        <v>0.001666</v>
      </c>
      <c r="DZ179" s="0" t="n">
        <v>0.009197</v>
      </c>
      <c r="EA179" s="0" t="n">
        <v>8.8E-005</v>
      </c>
      <c r="EB179" s="0" t="n">
        <v>0.000925</v>
      </c>
      <c r="EC179" s="0" t="n">
        <v>-0.003609</v>
      </c>
      <c r="ED179" s="0" t="n">
        <v>-0.032741</v>
      </c>
      <c r="EE179" s="0" t="n">
        <v>-0.006118</v>
      </c>
      <c r="EF179" s="0" t="n">
        <v>0.011042</v>
      </c>
      <c r="EG179" s="0" t="n">
        <v>0.007981</v>
      </c>
      <c r="EH179" s="0" t="n">
        <v>-0.009559</v>
      </c>
      <c r="EI179" s="0" t="n">
        <v>0.012884</v>
      </c>
      <c r="EJ179" s="0" t="n">
        <v>-0.011323</v>
      </c>
      <c r="EK179" s="0" t="n">
        <v>-0.00699</v>
      </c>
      <c r="EL179" s="0" t="n">
        <v>0.012068</v>
      </c>
      <c r="EM179" s="0" t="n">
        <v>-0.030239</v>
      </c>
      <c r="EN179" s="0" t="n">
        <v>-0.019488</v>
      </c>
      <c r="EO179" s="0" t="n">
        <v>-0.01019</v>
      </c>
      <c r="EP179" s="0" t="n">
        <v>-0.021778</v>
      </c>
      <c r="EQ179" s="0" t="n">
        <v>-0.007251</v>
      </c>
      <c r="ER179" s="0" t="n">
        <v>-0.005703</v>
      </c>
      <c r="ES179" s="0" t="n">
        <v>0.007539</v>
      </c>
      <c r="ET179" s="0" t="n">
        <v>-0.000147</v>
      </c>
      <c r="EU179" s="0" t="n">
        <v>0.017554</v>
      </c>
      <c r="EV179" s="0" t="n">
        <v>-0.006012</v>
      </c>
      <c r="EW179" s="0" t="n">
        <v>0.000504</v>
      </c>
      <c r="EX179" s="0" t="n">
        <v>-0.004495</v>
      </c>
      <c r="EY179" s="0" t="n">
        <v>0.014488</v>
      </c>
      <c r="EZ179" s="0" t="n">
        <v>0.006654</v>
      </c>
      <c r="FA179" s="0" t="n">
        <v>-0.006917</v>
      </c>
      <c r="FB179" s="0" t="n">
        <v>0.001477</v>
      </c>
      <c r="FC179" s="0" t="n">
        <v>-0.001422</v>
      </c>
      <c r="FD179" s="0" t="n">
        <v>0.011632</v>
      </c>
      <c r="FE179" s="0" t="n">
        <v>-0.002037</v>
      </c>
      <c r="FF179" s="0" t="n">
        <v>-0.003755</v>
      </c>
      <c r="FG179" s="0" t="n">
        <v>-0.007265</v>
      </c>
      <c r="FH179" s="0" t="n">
        <v>-0.007105</v>
      </c>
      <c r="FI179" s="0" t="n">
        <v>0.000737</v>
      </c>
      <c r="FJ179" s="0" t="n">
        <v>-0.003063</v>
      </c>
      <c r="FK179" s="0" t="n">
        <v>-0.013374</v>
      </c>
      <c r="FL179" s="0" t="n">
        <v>-0.00015</v>
      </c>
      <c r="FM179" s="0" t="n">
        <v>0.001397</v>
      </c>
      <c r="FN179" s="0" t="n">
        <v>0.020514</v>
      </c>
      <c r="FO179" s="0" t="n">
        <v>-0.005206</v>
      </c>
      <c r="FP179" s="0" t="n">
        <v>-0.015006</v>
      </c>
      <c r="FQ179" s="0" t="n">
        <v>-0.001522</v>
      </c>
      <c r="FR179" s="0" t="n">
        <v>0.0092</v>
      </c>
      <c r="FS179" s="0" t="n">
        <v>0.026075</v>
      </c>
      <c r="FT179" s="0" t="n">
        <v>0.007162</v>
      </c>
      <c r="FU179" s="0" t="n">
        <v>-0.020649</v>
      </c>
      <c r="FV179" s="0" t="n">
        <v>0.426734</v>
      </c>
    </row>
    <row r="180" customFormat="false" ht="15" hidden="false" customHeight="false" outlineLevel="0" collapsed="false">
      <c r="A180" s="0" t="s">
        <v>6675</v>
      </c>
      <c r="B180" s="0" t="n">
        <v>0.012689</v>
      </c>
      <c r="C180" s="0" t="n">
        <v>0.008113</v>
      </c>
      <c r="D180" s="0" t="n">
        <v>0.004361</v>
      </c>
      <c r="E180" s="0" t="n">
        <v>0.006857</v>
      </c>
      <c r="F180" s="0" t="n">
        <v>-0.006374</v>
      </c>
      <c r="G180" s="0" t="n">
        <v>0.0147</v>
      </c>
      <c r="H180" s="0" t="n">
        <v>0.018255</v>
      </c>
      <c r="I180" s="0" t="n">
        <v>0.002597</v>
      </c>
      <c r="J180" s="0" t="n">
        <v>0.000426</v>
      </c>
      <c r="K180" s="0" t="n">
        <v>-0.000327</v>
      </c>
      <c r="L180" s="0" t="n">
        <v>-0.009521</v>
      </c>
      <c r="M180" s="0" t="n">
        <v>0.014194</v>
      </c>
      <c r="N180" s="0" t="n">
        <v>0.006744</v>
      </c>
      <c r="O180" s="0" t="n">
        <v>-0.018858</v>
      </c>
      <c r="P180" s="0" t="n">
        <v>0.014021</v>
      </c>
      <c r="Q180" s="0" t="n">
        <v>-0.024462</v>
      </c>
      <c r="R180" s="0" t="n">
        <v>-0.013443</v>
      </c>
      <c r="S180" s="0" t="n">
        <v>0.012161</v>
      </c>
      <c r="T180" s="0" t="n">
        <v>-0.024304</v>
      </c>
      <c r="U180" s="0" t="n">
        <v>-0.013677</v>
      </c>
      <c r="V180" s="0" t="n">
        <v>-0.017209</v>
      </c>
      <c r="W180" s="0" t="n">
        <v>-0.014187</v>
      </c>
      <c r="X180" s="0" t="n">
        <v>-0.002042</v>
      </c>
      <c r="Y180" s="0" t="n">
        <v>0.004464</v>
      </c>
      <c r="Z180" s="0" t="n">
        <v>-0.001879</v>
      </c>
      <c r="AA180" s="0" t="n">
        <v>0.009244</v>
      </c>
      <c r="AB180" s="0" t="n">
        <v>0.031915</v>
      </c>
      <c r="AC180" s="0" t="n">
        <v>0.007198</v>
      </c>
      <c r="AD180" s="0" t="n">
        <v>0.007364</v>
      </c>
      <c r="AE180" s="0" t="n">
        <v>0.014262</v>
      </c>
      <c r="AF180" s="0" t="n">
        <v>-0.000918</v>
      </c>
      <c r="AG180" s="0" t="n">
        <v>-0.007169</v>
      </c>
      <c r="AH180" s="0" t="n">
        <v>0.00017</v>
      </c>
      <c r="AI180" s="0" t="n">
        <v>-0.020701</v>
      </c>
      <c r="AJ180" s="0" t="n">
        <v>-0.006528</v>
      </c>
      <c r="AK180" s="0" t="n">
        <v>-0.026053</v>
      </c>
      <c r="AL180" s="0" t="n">
        <v>0.015658</v>
      </c>
      <c r="AM180" s="0" t="n">
        <v>-0.006747</v>
      </c>
      <c r="AN180" s="0" t="n">
        <v>-0.011269</v>
      </c>
      <c r="AO180" s="0" t="n">
        <v>-0.007585</v>
      </c>
      <c r="AP180" s="0" t="n">
        <v>-0.010595</v>
      </c>
      <c r="AQ180" s="0" t="n">
        <v>-0.012864</v>
      </c>
      <c r="AR180" s="0" t="n">
        <v>0.010914</v>
      </c>
      <c r="AS180" s="0" t="n">
        <v>-0.020228</v>
      </c>
      <c r="AT180" s="0" t="n">
        <v>0.016086</v>
      </c>
      <c r="AU180" s="0" t="n">
        <v>-0.015027</v>
      </c>
      <c r="AV180" s="0" t="n">
        <v>0.008157</v>
      </c>
      <c r="AW180" s="0" t="n">
        <v>0.001379</v>
      </c>
      <c r="AX180" s="0" t="n">
        <v>0.01394</v>
      </c>
      <c r="AY180" s="0" t="n">
        <v>-0.013262</v>
      </c>
      <c r="AZ180" s="0" t="n">
        <v>0.007162</v>
      </c>
      <c r="BA180" s="0" t="n">
        <v>-0.002039</v>
      </c>
      <c r="BB180" s="0" t="n">
        <v>-0.025872</v>
      </c>
      <c r="BC180" s="0" t="n">
        <v>-0.015693</v>
      </c>
      <c r="BD180" s="0" t="n">
        <v>-0.003751</v>
      </c>
      <c r="BE180" s="0" t="n">
        <v>-0.011791</v>
      </c>
      <c r="BF180" s="0" t="n">
        <v>-0.021008</v>
      </c>
      <c r="BG180" s="0" t="n">
        <v>-0.005365</v>
      </c>
      <c r="BH180" s="0" t="n">
        <v>-0.021226</v>
      </c>
      <c r="BI180" s="0" t="n">
        <v>0.015091</v>
      </c>
      <c r="BJ180" s="0" t="n">
        <v>-0.010446</v>
      </c>
      <c r="BK180" s="0" t="n">
        <v>0.008462</v>
      </c>
      <c r="BL180" s="0" t="n">
        <v>0.024015</v>
      </c>
      <c r="BM180" s="0" t="n">
        <v>-0.025654</v>
      </c>
      <c r="BN180" s="0" t="n">
        <v>0.003433</v>
      </c>
      <c r="BO180" s="0" t="n">
        <v>0.005231</v>
      </c>
      <c r="BP180" s="0" t="n">
        <v>-0.027347</v>
      </c>
      <c r="BQ180" s="0" t="n">
        <v>0.021716</v>
      </c>
      <c r="BR180" s="0" t="n">
        <v>-0.007555</v>
      </c>
      <c r="BS180" s="0" t="n">
        <v>0.003976</v>
      </c>
      <c r="BT180" s="0" t="n">
        <v>-0.020981</v>
      </c>
      <c r="BU180" s="0" t="n">
        <v>-0.011738</v>
      </c>
      <c r="BV180" s="0" t="n">
        <v>-0.005023</v>
      </c>
      <c r="BW180" s="0" t="n">
        <v>0.000534</v>
      </c>
      <c r="BX180" s="0" t="n">
        <v>-0.001359</v>
      </c>
      <c r="BY180" s="0" t="n">
        <v>-0.02659</v>
      </c>
      <c r="BZ180" s="0" t="n">
        <v>-0.027831</v>
      </c>
      <c r="CA180" s="0" t="n">
        <v>0.026853</v>
      </c>
      <c r="CB180" s="0" t="n">
        <v>0.002449</v>
      </c>
      <c r="CC180" s="0" t="n">
        <v>0.008938</v>
      </c>
      <c r="CD180" s="0" t="n">
        <v>-0.007379</v>
      </c>
      <c r="CE180" s="0" t="n">
        <v>0.0107</v>
      </c>
      <c r="CF180" s="0" t="n">
        <v>0.004052</v>
      </c>
      <c r="CG180" s="0" t="n">
        <v>-0.020654</v>
      </c>
      <c r="CH180" s="0" t="n">
        <v>0.017138</v>
      </c>
      <c r="CI180" s="0" t="n">
        <v>0.010517</v>
      </c>
      <c r="CJ180" s="0" t="n">
        <v>-0.028381</v>
      </c>
      <c r="CK180" s="0" t="n">
        <v>0.008107</v>
      </c>
      <c r="CL180" s="0" t="n">
        <v>0.004403</v>
      </c>
      <c r="CM180" s="0" t="n">
        <v>-0.005349</v>
      </c>
      <c r="CN180" s="0" t="n">
        <v>0.00211</v>
      </c>
      <c r="CO180" s="0" t="n">
        <v>0.014309</v>
      </c>
      <c r="CP180" s="0" t="n">
        <v>-0.011201</v>
      </c>
      <c r="CQ180" s="0" t="n">
        <v>0.019068</v>
      </c>
      <c r="CR180" s="0" t="n">
        <v>-0.015862</v>
      </c>
      <c r="CS180" s="0" t="n">
        <v>-0.00418</v>
      </c>
      <c r="CT180" s="0" t="n">
        <v>0.003623</v>
      </c>
      <c r="CU180" s="0" t="n">
        <v>0.007223</v>
      </c>
      <c r="CV180" s="0" t="n">
        <v>0.009357</v>
      </c>
      <c r="CW180" s="0" t="n">
        <v>-0.018125</v>
      </c>
      <c r="CX180" s="0" t="n">
        <v>0.009938</v>
      </c>
      <c r="CY180" s="0" t="n">
        <v>-0.004276</v>
      </c>
      <c r="CZ180" s="0" t="n">
        <v>0.027718</v>
      </c>
      <c r="DA180" s="0" t="n">
        <v>-0.006032</v>
      </c>
      <c r="DB180" s="0" t="n">
        <v>-0.004083</v>
      </c>
      <c r="DC180" s="0" t="n">
        <v>0.01581</v>
      </c>
      <c r="DD180" s="0" t="n">
        <v>-0.025067</v>
      </c>
      <c r="DE180" s="0" t="n">
        <v>-0.014285</v>
      </c>
      <c r="DF180" s="0" t="n">
        <v>-0.027843</v>
      </c>
      <c r="DG180" s="0" t="n">
        <v>-0.013073</v>
      </c>
      <c r="DH180" s="0" t="n">
        <v>-0.003741</v>
      </c>
      <c r="DI180" s="0" t="n">
        <v>0.017716</v>
      </c>
      <c r="DJ180" s="0" t="n">
        <v>-0.01312</v>
      </c>
      <c r="DK180" s="0" t="n">
        <v>0.008366</v>
      </c>
      <c r="DL180" s="0" t="n">
        <v>-0.000778</v>
      </c>
      <c r="DM180" s="0" t="n">
        <v>-0.004754</v>
      </c>
      <c r="DN180" s="0" t="n">
        <v>-0.012689</v>
      </c>
      <c r="DO180" s="0" t="n">
        <v>-0.0128</v>
      </c>
      <c r="DP180" s="0" t="n">
        <v>0.003546</v>
      </c>
      <c r="DQ180" s="0" t="n">
        <v>-0.001886</v>
      </c>
      <c r="DR180" s="0" t="n">
        <v>0.017749</v>
      </c>
      <c r="DS180" s="0" t="n">
        <v>0.008531</v>
      </c>
      <c r="DT180" s="0" t="n">
        <v>-0.002595</v>
      </c>
      <c r="DU180" s="0" t="n">
        <v>-0.005407</v>
      </c>
      <c r="DV180" s="0" t="n">
        <v>0.000294</v>
      </c>
      <c r="DW180" s="0" t="n">
        <v>-0.002018</v>
      </c>
      <c r="DX180" s="0" t="n">
        <v>0.00074</v>
      </c>
      <c r="DY180" s="0" t="n">
        <v>0.003159</v>
      </c>
      <c r="DZ180" s="0" t="n">
        <v>0.0006</v>
      </c>
      <c r="EA180" s="0" t="n">
        <v>0.012279</v>
      </c>
      <c r="EB180" s="0" t="n">
        <v>0.001913</v>
      </c>
      <c r="EC180" s="0" t="n">
        <v>0.012361</v>
      </c>
      <c r="ED180" s="0" t="n">
        <v>0.003232</v>
      </c>
      <c r="EE180" s="0" t="n">
        <v>0.002169</v>
      </c>
      <c r="EF180" s="0" t="n">
        <v>0.017754</v>
      </c>
      <c r="EG180" s="0" t="n">
        <v>-0.01841</v>
      </c>
      <c r="EH180" s="0" t="n">
        <v>0.015123</v>
      </c>
      <c r="EI180" s="0" t="n">
        <v>0.010941</v>
      </c>
      <c r="EJ180" s="0" t="n">
        <v>-0.013804</v>
      </c>
      <c r="EK180" s="0" t="n">
        <v>-0.011602</v>
      </c>
      <c r="EL180" s="0" t="n">
        <v>-0.009305</v>
      </c>
      <c r="EM180" s="0" t="n">
        <v>-0.009163</v>
      </c>
      <c r="EN180" s="0" t="n">
        <v>-0.008669</v>
      </c>
      <c r="EO180" s="0" t="n">
        <v>-0.009766</v>
      </c>
      <c r="EP180" s="0" t="n">
        <v>-0.015348</v>
      </c>
      <c r="EQ180" s="0" t="n">
        <v>0.015793</v>
      </c>
      <c r="ER180" s="0" t="n">
        <v>-0.008846</v>
      </c>
      <c r="ES180" s="0" t="n">
        <v>0.008683</v>
      </c>
      <c r="ET180" s="0" t="n">
        <v>0.021508</v>
      </c>
      <c r="EU180" s="0" t="n">
        <v>0.005597</v>
      </c>
      <c r="EV180" s="0" t="n">
        <v>0.013219</v>
      </c>
      <c r="EW180" s="0" t="n">
        <v>0.009373</v>
      </c>
      <c r="EX180" s="0" t="n">
        <v>-0.009003</v>
      </c>
      <c r="EY180" s="0" t="n">
        <v>0.007939</v>
      </c>
      <c r="EZ180" s="0" t="n">
        <v>0.02661</v>
      </c>
      <c r="FA180" s="0" t="n">
        <v>0.008126</v>
      </c>
      <c r="FB180" s="0" t="n">
        <v>0.00732</v>
      </c>
      <c r="FC180" s="0" t="n">
        <v>0.007466</v>
      </c>
      <c r="FD180" s="0" t="n">
        <v>0.002182</v>
      </c>
      <c r="FE180" s="0" t="n">
        <v>0.019775</v>
      </c>
      <c r="FF180" s="0" t="n">
        <v>-0.012467</v>
      </c>
      <c r="FG180" s="0" t="n">
        <v>0.003417</v>
      </c>
      <c r="FH180" s="0" t="n">
        <v>0.006153</v>
      </c>
      <c r="FI180" s="0" t="n">
        <v>-0.011804</v>
      </c>
      <c r="FJ180" s="0" t="n">
        <v>0.004905</v>
      </c>
      <c r="FK180" s="0" t="n">
        <v>-0.003798</v>
      </c>
      <c r="FL180" s="0" t="n">
        <v>-0.000863</v>
      </c>
      <c r="FM180" s="0" t="n">
        <v>-0.002772</v>
      </c>
      <c r="FN180" s="0" t="n">
        <v>-0.014297</v>
      </c>
      <c r="FO180" s="0" t="n">
        <v>0.017725</v>
      </c>
      <c r="FP180" s="0" t="n">
        <v>0.020887</v>
      </c>
      <c r="FQ180" s="0" t="n">
        <v>0.015609</v>
      </c>
      <c r="FR180" s="0" t="n">
        <v>-0.004976</v>
      </c>
      <c r="FS180" s="0" t="n">
        <v>0.02072</v>
      </c>
      <c r="FT180" s="0" t="n">
        <v>0.031714</v>
      </c>
      <c r="FU180" s="0" t="n">
        <v>-0.001646</v>
      </c>
      <c r="FV180" s="0" t="n">
        <v>0.004714</v>
      </c>
      <c r="FW180" s="0" t="n">
        <v>-0.00284</v>
      </c>
    </row>
    <row r="181" customFormat="false" ht="15" hidden="false" customHeight="false" outlineLevel="0" collapsed="false">
      <c r="A181" s="0" t="s">
        <v>6676</v>
      </c>
      <c r="B181" s="0" t="n">
        <v>-0.013351</v>
      </c>
      <c r="C181" s="0" t="n">
        <v>0.001437</v>
      </c>
      <c r="D181" s="0" t="n">
        <v>3.3E-005</v>
      </c>
      <c r="E181" s="0" t="n">
        <v>0.002971</v>
      </c>
      <c r="F181" s="0" t="n">
        <v>-0.024602</v>
      </c>
      <c r="G181" s="0" t="n">
        <v>-0.012666</v>
      </c>
      <c r="H181" s="0" t="n">
        <v>-0.011798</v>
      </c>
      <c r="I181" s="0" t="n">
        <v>0.002505</v>
      </c>
      <c r="J181" s="0" t="n">
        <v>0.018746</v>
      </c>
      <c r="K181" s="0" t="n">
        <v>-0.004418</v>
      </c>
      <c r="L181" s="0" t="n">
        <v>-0.000222</v>
      </c>
      <c r="M181" s="0" t="n">
        <v>-0.014247</v>
      </c>
      <c r="N181" s="0" t="n">
        <v>0.007024</v>
      </c>
      <c r="O181" s="0" t="n">
        <v>0.00699</v>
      </c>
      <c r="P181" s="0" t="n">
        <v>0.002507</v>
      </c>
      <c r="Q181" s="0" t="n">
        <v>0.005845</v>
      </c>
      <c r="R181" s="0" t="n">
        <v>-0.011484</v>
      </c>
      <c r="S181" s="0" t="n">
        <v>0.001994</v>
      </c>
      <c r="T181" s="0" t="n">
        <v>0.010403</v>
      </c>
      <c r="U181" s="0" t="n">
        <v>-0.010643</v>
      </c>
      <c r="V181" s="0" t="n">
        <v>-0.020388</v>
      </c>
      <c r="W181" s="0" t="n">
        <v>-0.023816</v>
      </c>
      <c r="X181" s="0" t="n">
        <v>0.005444</v>
      </c>
      <c r="Y181" s="0" t="n">
        <v>-0.014577</v>
      </c>
      <c r="Z181" s="0" t="n">
        <v>-0.00237</v>
      </c>
      <c r="AA181" s="0" t="n">
        <v>-0.012003</v>
      </c>
      <c r="AB181" s="0" t="n">
        <v>-0.004588</v>
      </c>
      <c r="AC181" s="0" t="n">
        <v>0.008319</v>
      </c>
      <c r="AD181" s="0" t="n">
        <v>0.019873</v>
      </c>
      <c r="AE181" s="0" t="n">
        <v>-0.005954</v>
      </c>
      <c r="AF181" s="0" t="n">
        <v>-0.005447</v>
      </c>
      <c r="AG181" s="0" t="n">
        <v>-0.002871</v>
      </c>
      <c r="AH181" s="0" t="n">
        <v>0.001891</v>
      </c>
      <c r="AI181" s="0" t="n">
        <v>0.012131</v>
      </c>
      <c r="AJ181" s="0" t="n">
        <v>0.011417</v>
      </c>
      <c r="AK181" s="0" t="n">
        <v>-0.005994</v>
      </c>
      <c r="AL181" s="0" t="n">
        <v>-0.004183</v>
      </c>
      <c r="AM181" s="0" t="n">
        <v>0.004311</v>
      </c>
      <c r="AN181" s="0" t="n">
        <v>0.008126</v>
      </c>
      <c r="AO181" s="0" t="n">
        <v>-0.02834</v>
      </c>
      <c r="AP181" s="0" t="n">
        <v>-0.019686</v>
      </c>
      <c r="AQ181" s="0" t="n">
        <v>0.005318</v>
      </c>
      <c r="AR181" s="0" t="n">
        <v>7.3E-005</v>
      </c>
      <c r="AS181" s="0" t="n">
        <v>-0.020183</v>
      </c>
      <c r="AT181" s="0" t="n">
        <v>0.020969</v>
      </c>
      <c r="AU181" s="0" t="n">
        <v>0.007055</v>
      </c>
      <c r="AV181" s="0" t="n">
        <v>0.009003</v>
      </c>
      <c r="AW181" s="0" t="n">
        <v>0.016474</v>
      </c>
      <c r="AX181" s="0" t="n">
        <v>0.007398</v>
      </c>
      <c r="AY181" s="0" t="n">
        <v>-0.005248</v>
      </c>
      <c r="AZ181" s="0" t="n">
        <v>-0.000317</v>
      </c>
      <c r="BA181" s="0" t="n">
        <v>0.003608</v>
      </c>
      <c r="BB181" s="0" t="n">
        <v>-0.009302</v>
      </c>
      <c r="BC181" s="0" t="n">
        <v>-0.009743</v>
      </c>
      <c r="BD181" s="0" t="n">
        <v>-0.010402</v>
      </c>
      <c r="BE181" s="0" t="n">
        <v>-0.002608</v>
      </c>
      <c r="BF181" s="0" t="n">
        <v>0.024723</v>
      </c>
      <c r="BG181" s="0" t="n">
        <v>0.020495</v>
      </c>
      <c r="BH181" s="0" t="n">
        <v>-0.019805</v>
      </c>
      <c r="BI181" s="0" t="n">
        <v>0.026287</v>
      </c>
      <c r="BJ181" s="0" t="n">
        <v>0.014324</v>
      </c>
      <c r="BK181" s="0" t="n">
        <v>0.03417</v>
      </c>
      <c r="BL181" s="0" t="n">
        <v>-0.022162</v>
      </c>
      <c r="BM181" s="0" t="n">
        <v>0.015722</v>
      </c>
      <c r="BN181" s="0" t="n">
        <v>-0.002171</v>
      </c>
      <c r="BO181" s="0" t="n">
        <v>0.010601</v>
      </c>
      <c r="BP181" s="0" t="n">
        <v>-0.008552</v>
      </c>
      <c r="BQ181" s="0" t="n">
        <v>-0.020044</v>
      </c>
      <c r="BR181" s="0" t="n">
        <v>-0.009797</v>
      </c>
      <c r="BS181" s="0" t="n">
        <v>0.003953</v>
      </c>
      <c r="BT181" s="0" t="n">
        <v>-0.02201</v>
      </c>
      <c r="BU181" s="0" t="n">
        <v>0.002594</v>
      </c>
      <c r="BV181" s="0" t="n">
        <v>-0.00088</v>
      </c>
      <c r="BW181" s="0" t="n">
        <v>-0.00802</v>
      </c>
      <c r="BX181" s="0" t="n">
        <v>-0.002926</v>
      </c>
      <c r="BY181" s="0" t="n">
        <v>0.004042</v>
      </c>
      <c r="BZ181" s="0" t="n">
        <v>0.010376</v>
      </c>
      <c r="CA181" s="0" t="n">
        <v>0.004794</v>
      </c>
      <c r="CB181" s="0" t="n">
        <v>0.004945</v>
      </c>
      <c r="CC181" s="0" t="n">
        <v>-0.01224</v>
      </c>
      <c r="CD181" s="0" t="n">
        <v>-0.020926</v>
      </c>
      <c r="CE181" s="0" t="n">
        <v>0.03527</v>
      </c>
      <c r="CF181" s="0" t="n">
        <v>-0.021938</v>
      </c>
      <c r="CG181" s="0" t="n">
        <v>-0.010156</v>
      </c>
      <c r="CH181" s="0" t="n">
        <v>-0.001238</v>
      </c>
      <c r="CI181" s="0" t="n">
        <v>0.002501</v>
      </c>
      <c r="CJ181" s="0" t="n">
        <v>-0.023636</v>
      </c>
      <c r="CK181" s="0" t="n">
        <v>-0.012019</v>
      </c>
      <c r="CL181" s="0" t="n">
        <v>-0.00981</v>
      </c>
      <c r="CM181" s="0" t="n">
        <v>-0.001595</v>
      </c>
      <c r="CN181" s="0" t="n">
        <v>0.029254</v>
      </c>
      <c r="CO181" s="0" t="n">
        <v>0.003677</v>
      </c>
      <c r="CP181" s="0" t="n">
        <v>-0.007183</v>
      </c>
      <c r="CQ181" s="0" t="n">
        <v>0.023951</v>
      </c>
      <c r="CR181" s="0" t="n">
        <v>0.009471</v>
      </c>
      <c r="CS181" s="0" t="n">
        <v>-0.002175</v>
      </c>
      <c r="CT181" s="0" t="n">
        <v>0.016857</v>
      </c>
      <c r="CU181" s="0" t="n">
        <v>0.005357</v>
      </c>
      <c r="CV181" s="0" t="n">
        <v>0.000666</v>
      </c>
      <c r="CW181" s="0" t="n">
        <v>-0.009478</v>
      </c>
      <c r="CX181" s="0" t="n">
        <v>0.016696</v>
      </c>
      <c r="CY181" s="0" t="n">
        <v>2.3E-005</v>
      </c>
      <c r="CZ181" s="0" t="n">
        <v>0.02349</v>
      </c>
      <c r="DA181" s="0" t="n">
        <v>0.014438</v>
      </c>
      <c r="DB181" s="0" t="n">
        <v>0.024513</v>
      </c>
      <c r="DC181" s="0" t="n">
        <v>0.010206</v>
      </c>
      <c r="DD181" s="0" t="n">
        <v>-0.002303</v>
      </c>
      <c r="DE181" s="0" t="n">
        <v>-0.00214</v>
      </c>
      <c r="DF181" s="0" t="n">
        <v>0.007676</v>
      </c>
      <c r="DG181" s="0" t="n">
        <v>-0.002814</v>
      </c>
      <c r="DH181" s="0" t="n">
        <v>-0.005308</v>
      </c>
      <c r="DI181" s="0" t="n">
        <v>0.015475</v>
      </c>
      <c r="DJ181" s="0" t="n">
        <v>-0.008898</v>
      </c>
      <c r="DK181" s="0" t="n">
        <v>0.011499</v>
      </c>
      <c r="DL181" s="0" t="n">
        <v>-0.011923</v>
      </c>
      <c r="DM181" s="0" t="n">
        <v>-0.023143</v>
      </c>
      <c r="DN181" s="0" t="n">
        <v>-0.000822</v>
      </c>
      <c r="DO181" s="0" t="n">
        <v>0.022174</v>
      </c>
      <c r="DP181" s="0" t="n">
        <v>0.000595</v>
      </c>
      <c r="DQ181" s="0" t="n">
        <v>0.00499</v>
      </c>
      <c r="DR181" s="0" t="n">
        <v>-0.001554</v>
      </c>
      <c r="DS181" s="0" t="n">
        <v>-0.001635</v>
      </c>
      <c r="DT181" s="0" t="n">
        <v>0.00161</v>
      </c>
      <c r="DU181" s="0" t="n">
        <v>-0.001836</v>
      </c>
      <c r="DV181" s="0" t="n">
        <v>-0.025059</v>
      </c>
      <c r="DW181" s="0" t="n">
        <v>-0.008659</v>
      </c>
      <c r="DX181" s="0" t="n">
        <v>0.003513</v>
      </c>
      <c r="DY181" s="0" t="n">
        <v>0.041129</v>
      </c>
      <c r="DZ181" s="0" t="n">
        <v>0.007562</v>
      </c>
      <c r="EA181" s="0" t="n">
        <v>0.023622</v>
      </c>
      <c r="EB181" s="0" t="n">
        <v>-0.00984</v>
      </c>
      <c r="EC181" s="0" t="n">
        <v>-0.015702</v>
      </c>
      <c r="ED181" s="0" t="n">
        <v>0.001454</v>
      </c>
      <c r="EE181" s="0" t="n">
        <v>0.051126</v>
      </c>
      <c r="EF181" s="0" t="n">
        <v>-0.01421</v>
      </c>
      <c r="EG181" s="0" t="n">
        <v>0.01205</v>
      </c>
      <c r="EH181" s="0" t="n">
        <v>0.006984</v>
      </c>
      <c r="EI181" s="0" t="n">
        <v>0.004326</v>
      </c>
      <c r="EJ181" s="0" t="n">
        <v>-0.002209</v>
      </c>
      <c r="EK181" s="0" t="n">
        <v>-0.028549</v>
      </c>
      <c r="EL181" s="0" t="n">
        <v>-0.018397</v>
      </c>
      <c r="EM181" s="0" t="n">
        <v>-0.001811</v>
      </c>
      <c r="EN181" s="0" t="n">
        <v>0.018113</v>
      </c>
      <c r="EO181" s="0" t="n">
        <v>0.015879</v>
      </c>
      <c r="EP181" s="0" t="n">
        <v>-0.012078</v>
      </c>
      <c r="EQ181" s="0" t="n">
        <v>0.012076</v>
      </c>
      <c r="ER181" s="0" t="n">
        <v>-0.001814</v>
      </c>
      <c r="ES181" s="0" t="n">
        <v>0.000529</v>
      </c>
      <c r="ET181" s="0" t="n">
        <v>0.001392</v>
      </c>
      <c r="EU181" s="0" t="n">
        <v>0.01088</v>
      </c>
      <c r="EV181" s="0" t="n">
        <v>0.001978</v>
      </c>
      <c r="EW181" s="0" t="n">
        <v>0.025206</v>
      </c>
      <c r="EX181" s="0" t="n">
        <v>-0.004024</v>
      </c>
      <c r="EY181" s="0" t="n">
        <v>0.020299</v>
      </c>
      <c r="EZ181" s="0" t="n">
        <v>0.010931</v>
      </c>
      <c r="FA181" s="0" t="n">
        <v>-0.013687</v>
      </c>
      <c r="FB181" s="0" t="n">
        <v>0.014353</v>
      </c>
      <c r="FC181" s="0" t="n">
        <v>-0.000624</v>
      </c>
      <c r="FD181" s="0" t="n">
        <v>-0.011747</v>
      </c>
      <c r="FE181" s="0" t="n">
        <v>0.021833</v>
      </c>
      <c r="FF181" s="0" t="n">
        <v>-0.006803</v>
      </c>
      <c r="FG181" s="0" t="n">
        <v>-0.030636</v>
      </c>
      <c r="FH181" s="0" t="n">
        <v>0.009424</v>
      </c>
      <c r="FI181" s="0" t="n">
        <v>0.000604</v>
      </c>
      <c r="FJ181" s="0" t="n">
        <v>0.031029</v>
      </c>
      <c r="FK181" s="0" t="n">
        <v>-0.007514</v>
      </c>
      <c r="FL181" s="0" t="n">
        <v>0.027531</v>
      </c>
      <c r="FM181" s="0" t="n">
        <v>0.006749</v>
      </c>
      <c r="FN181" s="0" t="n">
        <v>-0.009414</v>
      </c>
      <c r="FO181" s="0" t="n">
        <v>0.007946</v>
      </c>
      <c r="FP181" s="0" t="n">
        <v>-0.009166</v>
      </c>
      <c r="FQ181" s="0" t="n">
        <v>0.018342</v>
      </c>
      <c r="FR181" s="0" t="n">
        <v>0.016517</v>
      </c>
      <c r="FS181" s="0" t="n">
        <v>-0.021832</v>
      </c>
      <c r="FT181" s="0" t="n">
        <v>-0.012682</v>
      </c>
      <c r="FU181" s="0" t="n">
        <v>-0.000109</v>
      </c>
      <c r="FV181" s="0" t="n">
        <v>0.016419</v>
      </c>
      <c r="FW181" s="0" t="n">
        <v>0.016168</v>
      </c>
      <c r="FX181" s="0" t="n">
        <v>0.003223</v>
      </c>
    </row>
    <row r="182" customFormat="false" ht="15" hidden="false" customHeight="false" outlineLevel="0" collapsed="false">
      <c r="A182" s="0" t="s">
        <v>6677</v>
      </c>
      <c r="B182" s="0" t="n">
        <v>-0.035676</v>
      </c>
      <c r="C182" s="0" t="n">
        <v>-0.023473</v>
      </c>
      <c r="D182" s="0" t="n">
        <v>-0.012972</v>
      </c>
      <c r="E182" s="0" t="n">
        <v>0.009843</v>
      </c>
      <c r="F182" s="0" t="n">
        <v>0.013608</v>
      </c>
      <c r="G182" s="0" t="n">
        <v>-0.002942</v>
      </c>
      <c r="H182" s="0" t="n">
        <v>0.004375</v>
      </c>
      <c r="I182" s="0" t="n">
        <v>0.019328</v>
      </c>
      <c r="J182" s="0" t="n">
        <v>0.00482</v>
      </c>
      <c r="K182" s="0" t="n">
        <v>0.009842</v>
      </c>
      <c r="L182" s="0" t="n">
        <v>-0.03326</v>
      </c>
      <c r="M182" s="0" t="n">
        <v>0.016976</v>
      </c>
      <c r="N182" s="0" t="n">
        <v>-0.019074</v>
      </c>
      <c r="O182" s="0" t="n">
        <v>-0.013015</v>
      </c>
      <c r="P182" s="0" t="n">
        <v>-0.010505</v>
      </c>
      <c r="Q182" s="0" t="n">
        <v>0.015268</v>
      </c>
      <c r="R182" s="0" t="n">
        <v>-0.026785</v>
      </c>
      <c r="S182" s="0" t="n">
        <v>-0.000644</v>
      </c>
      <c r="T182" s="0" t="n">
        <v>-0.004598</v>
      </c>
      <c r="U182" s="0" t="n">
        <v>0.013292</v>
      </c>
      <c r="V182" s="0" t="n">
        <v>0.011372</v>
      </c>
      <c r="W182" s="0" t="n">
        <v>0.00257</v>
      </c>
      <c r="X182" s="0" t="n">
        <v>-0.006705</v>
      </c>
      <c r="Y182" s="0" t="n">
        <v>-0.008616</v>
      </c>
      <c r="Z182" s="0" t="n">
        <v>0.003053</v>
      </c>
      <c r="AA182" s="0" t="n">
        <v>-0.008398</v>
      </c>
      <c r="AB182" s="0" t="n">
        <v>-0.011526</v>
      </c>
      <c r="AC182" s="0" t="n">
        <v>-0.002382</v>
      </c>
      <c r="AD182" s="0" t="n">
        <v>0.01037</v>
      </c>
      <c r="AE182" s="0" t="n">
        <v>0.006694</v>
      </c>
      <c r="AF182" s="0" t="n">
        <v>0.007501</v>
      </c>
      <c r="AG182" s="0" t="n">
        <v>-0.010723</v>
      </c>
      <c r="AH182" s="0" t="n">
        <v>0.017825</v>
      </c>
      <c r="AI182" s="0" t="n">
        <v>0.009492</v>
      </c>
      <c r="AJ182" s="0" t="n">
        <v>-0.002272</v>
      </c>
      <c r="AK182" s="0" t="n">
        <v>0.014215</v>
      </c>
      <c r="AL182" s="0" t="n">
        <v>-0.006822</v>
      </c>
      <c r="AM182" s="0" t="n">
        <v>0.014572</v>
      </c>
      <c r="AN182" s="0" t="n">
        <v>-0.009562</v>
      </c>
      <c r="AO182" s="0" t="n">
        <v>-0.017282</v>
      </c>
      <c r="AP182" s="0" t="n">
        <v>-0.013188</v>
      </c>
      <c r="AQ182" s="0" t="n">
        <v>-0.007532</v>
      </c>
      <c r="AR182" s="0" t="n">
        <v>-0.004716</v>
      </c>
      <c r="AS182" s="0" t="n">
        <v>-0.007234</v>
      </c>
      <c r="AT182" s="0" t="n">
        <v>-0.008006</v>
      </c>
      <c r="AU182" s="0" t="n">
        <v>-0.007946</v>
      </c>
      <c r="AV182" s="0" t="n">
        <v>0.009589</v>
      </c>
      <c r="AW182" s="0" t="n">
        <v>-0.003364</v>
      </c>
      <c r="AX182" s="0" t="n">
        <v>-0.023189</v>
      </c>
      <c r="AY182" s="0" t="n">
        <v>-0.013705</v>
      </c>
      <c r="AZ182" s="0" t="n">
        <v>-0.026067</v>
      </c>
      <c r="BA182" s="0" t="n">
        <v>-0.021319</v>
      </c>
      <c r="BB182" s="0" t="n">
        <v>0.005259</v>
      </c>
      <c r="BC182" s="0" t="n">
        <v>0.012744</v>
      </c>
      <c r="BD182" s="0" t="n">
        <v>0.014867</v>
      </c>
      <c r="BE182" s="0" t="n">
        <v>-0.003097</v>
      </c>
      <c r="BF182" s="0" t="n">
        <v>0.002198</v>
      </c>
      <c r="BG182" s="0" t="n">
        <v>0.021603</v>
      </c>
      <c r="BH182" s="0" t="n">
        <v>0.017517</v>
      </c>
      <c r="BI182" s="0" t="n">
        <v>-0.020181</v>
      </c>
      <c r="BJ182" s="0" t="n">
        <v>-0.016264</v>
      </c>
      <c r="BK182" s="0" t="n">
        <v>-0.008242</v>
      </c>
      <c r="BL182" s="0" t="n">
        <v>-0.026951</v>
      </c>
      <c r="BM182" s="0" t="n">
        <v>0.014933</v>
      </c>
      <c r="BN182" s="0" t="n">
        <v>-0.007497</v>
      </c>
      <c r="BO182" s="0" t="n">
        <v>-0.008003</v>
      </c>
      <c r="BP182" s="0" t="n">
        <v>0.029658</v>
      </c>
      <c r="BQ182" s="0" t="n">
        <v>0.023643</v>
      </c>
      <c r="BR182" s="0" t="n">
        <v>-0.009124</v>
      </c>
      <c r="BS182" s="0" t="n">
        <v>0.007021</v>
      </c>
      <c r="BT182" s="0" t="n">
        <v>7.6E-005</v>
      </c>
      <c r="BU182" s="0" t="n">
        <v>-0.01786</v>
      </c>
      <c r="BV182" s="0" t="n">
        <v>0.007039</v>
      </c>
      <c r="BW182" s="0" t="n">
        <v>0.012453</v>
      </c>
      <c r="BX182" s="0" t="n">
        <v>0.010022</v>
      </c>
      <c r="BY182" s="0" t="n">
        <v>0.02099</v>
      </c>
      <c r="BZ182" s="0" t="n">
        <v>-0.016987</v>
      </c>
      <c r="CA182" s="0" t="n">
        <v>0.003583</v>
      </c>
      <c r="CB182" s="0" t="n">
        <v>0.004693</v>
      </c>
      <c r="CC182" s="0" t="n">
        <v>-0.025628</v>
      </c>
      <c r="CD182" s="0" t="n">
        <v>0.002785</v>
      </c>
      <c r="CE182" s="0" t="n">
        <v>-0.023067</v>
      </c>
      <c r="CF182" s="0" t="n">
        <v>0.007372</v>
      </c>
      <c r="CG182" s="0" t="n">
        <v>0.020228</v>
      </c>
      <c r="CH182" s="0" t="n">
        <v>0.002536</v>
      </c>
      <c r="CI182" s="0" t="n">
        <v>0.009487</v>
      </c>
      <c r="CJ182" s="0" t="n">
        <v>0.001674</v>
      </c>
      <c r="CK182" s="0" t="n">
        <v>-0.007385</v>
      </c>
      <c r="CL182" s="0" t="n">
        <v>-0.001952</v>
      </c>
      <c r="CM182" s="0" t="n">
        <v>0.019953</v>
      </c>
      <c r="CN182" s="0" t="n">
        <v>0.011181</v>
      </c>
      <c r="CO182" s="0" t="n">
        <v>0.001576</v>
      </c>
      <c r="CP182" s="0" t="n">
        <v>-0.01219</v>
      </c>
      <c r="CQ182" s="0" t="n">
        <v>-0.011474</v>
      </c>
      <c r="CR182" s="0" t="n">
        <v>0.008682</v>
      </c>
      <c r="CS182" s="0" t="n">
        <v>0.009077</v>
      </c>
      <c r="CT182" s="0" t="n">
        <v>0.00345</v>
      </c>
      <c r="CU182" s="0" t="n">
        <v>0.001343</v>
      </c>
      <c r="CV182" s="0" t="n">
        <v>0.010927</v>
      </c>
      <c r="CW182" s="0" t="n">
        <v>-0.008087</v>
      </c>
      <c r="CX182" s="0" t="n">
        <v>0.004383</v>
      </c>
      <c r="CY182" s="0" t="n">
        <v>0.017808</v>
      </c>
      <c r="CZ182" s="0" t="n">
        <v>-0.022985</v>
      </c>
      <c r="DA182" s="0" t="n">
        <v>0.017712</v>
      </c>
      <c r="DB182" s="0" t="n">
        <v>0.008911</v>
      </c>
      <c r="DC182" s="0" t="n">
        <v>-0.003182</v>
      </c>
      <c r="DD182" s="0" t="n">
        <v>-0.000746</v>
      </c>
      <c r="DE182" s="0" t="n">
        <v>0.002234</v>
      </c>
      <c r="DF182" s="0" t="n">
        <v>0.002888</v>
      </c>
      <c r="DG182" s="0" t="n">
        <v>0.003684</v>
      </c>
      <c r="DH182" s="0" t="n">
        <v>-0.000959</v>
      </c>
      <c r="DI182" s="0" t="n">
        <v>-0.003202</v>
      </c>
      <c r="DJ182" s="0" t="n">
        <v>-0.000373</v>
      </c>
      <c r="DK182" s="0" t="n">
        <v>0.015311</v>
      </c>
      <c r="DL182" s="0" t="n">
        <v>-0.005601</v>
      </c>
      <c r="DM182" s="0" t="n">
        <v>0.018343</v>
      </c>
      <c r="DN182" s="0" t="n">
        <v>0.012197</v>
      </c>
      <c r="DO182" s="0" t="n">
        <v>0.006984</v>
      </c>
      <c r="DP182" s="0" t="n">
        <v>-0.014504</v>
      </c>
      <c r="DQ182" s="0" t="n">
        <v>0.00604</v>
      </c>
      <c r="DR182" s="0" t="n">
        <v>-0.000344</v>
      </c>
      <c r="DS182" s="0" t="n">
        <v>0.006476</v>
      </c>
      <c r="DT182" s="0" t="n">
        <v>-0.020307</v>
      </c>
      <c r="DU182" s="0" t="n">
        <v>0.028662</v>
      </c>
      <c r="DV182" s="0" t="n">
        <v>-0.003511</v>
      </c>
      <c r="DW182" s="0" t="n">
        <v>-0.033635</v>
      </c>
      <c r="DX182" s="0" t="n">
        <v>-0.017824</v>
      </c>
      <c r="DY182" s="0" t="n">
        <v>0.006478</v>
      </c>
      <c r="DZ182" s="0" t="n">
        <v>0.00177</v>
      </c>
      <c r="EA182" s="0" t="n">
        <v>0.004376</v>
      </c>
      <c r="EB182" s="0" t="n">
        <v>-0.005792</v>
      </c>
      <c r="EC182" s="0" t="n">
        <v>-0.023082</v>
      </c>
      <c r="ED182" s="0" t="n">
        <v>-0.012535</v>
      </c>
      <c r="EE182" s="0" t="n">
        <v>0.009788</v>
      </c>
      <c r="EF182" s="0" t="n">
        <v>-0.002638</v>
      </c>
      <c r="EG182" s="0" t="n">
        <v>0.007484</v>
      </c>
      <c r="EH182" s="0" t="n">
        <v>-0.000513</v>
      </c>
      <c r="EI182" s="0" t="n">
        <v>-0.010201</v>
      </c>
      <c r="EJ182" s="0" t="n">
        <v>-0.007535</v>
      </c>
      <c r="EK182" s="0" t="n">
        <v>-0.003983</v>
      </c>
      <c r="EL182" s="0" t="n">
        <v>-0.02426</v>
      </c>
      <c r="EM182" s="0" t="n">
        <v>0.004509</v>
      </c>
      <c r="EN182" s="0" t="n">
        <v>-0.008712</v>
      </c>
      <c r="EO182" s="0" t="n">
        <v>0.009478</v>
      </c>
      <c r="EP182" s="0" t="n">
        <v>-0.007729</v>
      </c>
      <c r="EQ182" s="0" t="n">
        <v>-0.003462</v>
      </c>
      <c r="ER182" s="0" t="n">
        <v>-0.015752</v>
      </c>
      <c r="ES182" s="0" t="n">
        <v>-0.002647</v>
      </c>
      <c r="ET182" s="0" t="n">
        <v>-0.002859</v>
      </c>
      <c r="EU182" s="0" t="n">
        <v>0.013078</v>
      </c>
      <c r="EV182" s="0" t="n">
        <v>0.004714</v>
      </c>
      <c r="EW182" s="0" t="n">
        <v>0.010206</v>
      </c>
      <c r="EX182" s="0" t="n">
        <v>-0.016708</v>
      </c>
      <c r="EY182" s="0" t="n">
        <v>0.009646</v>
      </c>
      <c r="EZ182" s="0" t="n">
        <v>-0.003532</v>
      </c>
      <c r="FA182" s="0" t="n">
        <v>-0.0195</v>
      </c>
      <c r="FB182" s="0" t="n">
        <v>-0.012472</v>
      </c>
      <c r="FC182" s="0" t="n">
        <v>-0.008164</v>
      </c>
      <c r="FD182" s="0" t="n">
        <v>0.002276</v>
      </c>
      <c r="FE182" s="0" t="n">
        <v>-0.008755</v>
      </c>
      <c r="FF182" s="0" t="n">
        <v>-0.020192</v>
      </c>
      <c r="FG182" s="0" t="n">
        <v>0.011573</v>
      </c>
      <c r="FH182" s="0" t="n">
        <v>0.002485</v>
      </c>
      <c r="FI182" s="0" t="n">
        <v>-0.001497</v>
      </c>
      <c r="FJ182" s="0" t="n">
        <v>-0.015038</v>
      </c>
      <c r="FK182" s="0" t="n">
        <v>-0.01223</v>
      </c>
      <c r="FL182" s="0" t="n">
        <v>0.010381</v>
      </c>
      <c r="FM182" s="0" t="n">
        <v>0.018085</v>
      </c>
      <c r="FN182" s="0" t="n">
        <v>-0.009365</v>
      </c>
      <c r="FO182" s="0" t="n">
        <v>0.001271</v>
      </c>
      <c r="FP182" s="0" t="n">
        <v>0.001632</v>
      </c>
      <c r="FQ182" s="0" t="n">
        <v>-0.028369</v>
      </c>
      <c r="FR182" s="0" t="n">
        <v>-0.004128</v>
      </c>
      <c r="FS182" s="0" t="n">
        <v>-0.006197</v>
      </c>
      <c r="FT182" s="0" t="n">
        <v>0.005594</v>
      </c>
      <c r="FU182" s="0" t="n">
        <v>-0.009836</v>
      </c>
      <c r="FV182" s="0" t="n">
        <v>0.014788</v>
      </c>
      <c r="FW182" s="0" t="n">
        <v>0.014451</v>
      </c>
      <c r="FX182" s="0" t="n">
        <v>-0.010441</v>
      </c>
      <c r="FY182" s="0" t="n">
        <v>0.014329</v>
      </c>
    </row>
    <row r="183" customFormat="false" ht="15" hidden="false" customHeight="false" outlineLevel="0" collapsed="false">
      <c r="A183" s="0" t="s">
        <v>6678</v>
      </c>
      <c r="B183" s="0" t="n">
        <v>-0.008784</v>
      </c>
      <c r="C183" s="0" t="n">
        <v>-0.002722</v>
      </c>
      <c r="D183" s="0" t="n">
        <v>-0.004297</v>
      </c>
      <c r="E183" s="0" t="n">
        <v>0.010434</v>
      </c>
      <c r="F183" s="0" t="n">
        <v>0.00273</v>
      </c>
      <c r="G183" s="0" t="n">
        <v>0.015225</v>
      </c>
      <c r="H183" s="0" t="n">
        <v>-0.001665</v>
      </c>
      <c r="I183" s="0" t="n">
        <v>-0.009936</v>
      </c>
      <c r="J183" s="0" t="n">
        <v>-0.010123</v>
      </c>
      <c r="K183" s="0" t="n">
        <v>-0.001035</v>
      </c>
      <c r="L183" s="0" t="n">
        <v>0.008277</v>
      </c>
      <c r="M183" s="0" t="n">
        <v>-0.029375</v>
      </c>
      <c r="N183" s="0" t="n">
        <v>0.000121</v>
      </c>
      <c r="O183" s="0" t="n">
        <v>0.014984</v>
      </c>
      <c r="P183" s="0" t="n">
        <v>-0.008925</v>
      </c>
      <c r="Q183" s="0" t="n">
        <v>0.005466</v>
      </c>
      <c r="R183" s="0" t="n">
        <v>-0.010789</v>
      </c>
      <c r="S183" s="0" t="n">
        <v>-0.006684</v>
      </c>
      <c r="T183" s="0" t="n">
        <v>-0.003113</v>
      </c>
      <c r="U183" s="0" t="n">
        <v>-0.00726</v>
      </c>
      <c r="V183" s="0" t="n">
        <v>-0.003733</v>
      </c>
      <c r="W183" s="0" t="n">
        <v>-0.008773</v>
      </c>
      <c r="X183" s="0" t="n">
        <v>-0.016187</v>
      </c>
      <c r="Y183" s="0" t="n">
        <v>0.002544</v>
      </c>
      <c r="Z183" s="0" t="n">
        <v>0.005613</v>
      </c>
      <c r="AA183" s="0" t="n">
        <v>0.014586</v>
      </c>
      <c r="AB183" s="0" t="n">
        <v>-0.004129</v>
      </c>
      <c r="AC183" s="0" t="n">
        <v>0.005552</v>
      </c>
      <c r="AD183" s="0" t="n">
        <v>0.000392</v>
      </c>
      <c r="AE183" s="0" t="n">
        <v>-0.002034</v>
      </c>
      <c r="AF183" s="0" t="n">
        <v>0.018661</v>
      </c>
      <c r="AG183" s="0" t="n">
        <v>-0.011856</v>
      </c>
      <c r="AH183" s="0" t="n">
        <v>-0.009336</v>
      </c>
      <c r="AI183" s="0" t="n">
        <v>-0.01966</v>
      </c>
      <c r="AJ183" s="0" t="n">
        <v>0.01002</v>
      </c>
      <c r="AK183" s="0" t="n">
        <v>0.003875</v>
      </c>
      <c r="AL183" s="0" t="n">
        <v>-0.010712</v>
      </c>
      <c r="AM183" s="0" t="n">
        <v>0.008532</v>
      </c>
      <c r="AN183" s="0" t="n">
        <v>0.001724</v>
      </c>
      <c r="AO183" s="0" t="n">
        <v>-0.009873</v>
      </c>
      <c r="AP183" s="0" t="n">
        <v>-0.026753</v>
      </c>
      <c r="AQ183" s="0" t="n">
        <v>0.016526</v>
      </c>
      <c r="AR183" s="0" t="n">
        <v>0.004294</v>
      </c>
      <c r="AS183" s="0" t="n">
        <v>-0.010308</v>
      </c>
      <c r="AT183" s="0" t="n">
        <v>-0.000609</v>
      </c>
      <c r="AU183" s="0" t="n">
        <v>0.005364</v>
      </c>
      <c r="AV183" s="0" t="n">
        <v>-0.009351</v>
      </c>
      <c r="AW183" s="0" t="n">
        <v>-0.012629</v>
      </c>
      <c r="AX183" s="0" t="n">
        <v>-0.007172</v>
      </c>
      <c r="AY183" s="0" t="n">
        <v>-0.00147</v>
      </c>
      <c r="AZ183" s="0" t="n">
        <v>-0.000933</v>
      </c>
      <c r="BA183" s="0" t="n">
        <v>-0.009229</v>
      </c>
      <c r="BB183" s="0" t="n">
        <v>-0.015831</v>
      </c>
      <c r="BC183" s="0" t="n">
        <v>-0.006665</v>
      </c>
      <c r="BD183" s="0" t="n">
        <v>0.002415</v>
      </c>
      <c r="BE183" s="0" t="n">
        <v>0.014254</v>
      </c>
      <c r="BF183" s="0" t="n">
        <v>0.023569</v>
      </c>
      <c r="BG183" s="0" t="n">
        <v>0.008855</v>
      </c>
      <c r="BH183" s="0" t="n">
        <v>0.008302</v>
      </c>
      <c r="BI183" s="0" t="n">
        <v>-0.002994</v>
      </c>
      <c r="BJ183" s="0" t="n">
        <v>-0.005642</v>
      </c>
      <c r="BK183" s="0" t="n">
        <v>0.000229</v>
      </c>
      <c r="BL183" s="0" t="n">
        <v>0.010545</v>
      </c>
      <c r="BM183" s="0" t="n">
        <v>-0.012069</v>
      </c>
      <c r="BN183" s="0" t="n">
        <v>0.00635</v>
      </c>
      <c r="BO183" s="0" t="n">
        <v>0.021566</v>
      </c>
      <c r="BP183" s="0" t="n">
        <v>0.003731</v>
      </c>
      <c r="BQ183" s="0" t="n">
        <v>0.005492</v>
      </c>
      <c r="BR183" s="0" t="n">
        <v>0.006873</v>
      </c>
      <c r="BS183" s="0" t="n">
        <v>0.011193</v>
      </c>
      <c r="BT183" s="0" t="n">
        <v>0.014739</v>
      </c>
      <c r="BU183" s="0" t="n">
        <v>0.009729</v>
      </c>
      <c r="BV183" s="0" t="n">
        <v>0.005158</v>
      </c>
      <c r="BW183" s="0" t="n">
        <v>0.010175</v>
      </c>
      <c r="BX183" s="0" t="n">
        <v>0.00667</v>
      </c>
      <c r="BY183" s="0" t="n">
        <v>-0.013795</v>
      </c>
      <c r="BZ183" s="0" t="n">
        <v>-0.012277</v>
      </c>
      <c r="CA183" s="0" t="n">
        <v>0.011038</v>
      </c>
      <c r="CB183" s="0" t="n">
        <v>-0.01883</v>
      </c>
      <c r="CC183" s="0" t="n">
        <v>-0.01984</v>
      </c>
      <c r="CD183" s="0" t="n">
        <v>0.011438</v>
      </c>
      <c r="CE183" s="0" t="n">
        <v>0.019266</v>
      </c>
      <c r="CF183" s="0" t="n">
        <v>-0.016943</v>
      </c>
      <c r="CG183" s="0" t="n">
        <v>-0.00398</v>
      </c>
      <c r="CH183" s="0" t="n">
        <v>-0.020146</v>
      </c>
      <c r="CI183" s="0" t="n">
        <v>-0.00992</v>
      </c>
      <c r="CJ183" s="0" t="n">
        <v>0.018487</v>
      </c>
      <c r="CK183" s="0" t="n">
        <v>0.00459</v>
      </c>
      <c r="CL183" s="0" t="n">
        <v>0.004649</v>
      </c>
      <c r="CM183" s="0" t="n">
        <v>-0.00032</v>
      </c>
      <c r="CN183" s="0" t="n">
        <v>-0.014487</v>
      </c>
      <c r="CO183" s="0" t="n">
        <v>-0.000702</v>
      </c>
      <c r="CP183" s="0" t="n">
        <v>0.014855</v>
      </c>
      <c r="CQ183" s="0" t="n">
        <v>0.001297</v>
      </c>
      <c r="CR183" s="0" t="n">
        <v>0.006999</v>
      </c>
      <c r="CS183" s="0" t="n">
        <v>0.0031</v>
      </c>
      <c r="CT183" s="0" t="n">
        <v>-0.018103</v>
      </c>
      <c r="CU183" s="0" t="n">
        <v>-0.002547</v>
      </c>
      <c r="CV183" s="0" t="n">
        <v>-0.000746</v>
      </c>
      <c r="CW183" s="0" t="n">
        <v>0.005191</v>
      </c>
      <c r="CX183" s="0" t="n">
        <v>-0.032831</v>
      </c>
      <c r="CY183" s="0" t="n">
        <v>0.001019</v>
      </c>
      <c r="CZ183" s="0" t="n">
        <v>0.005373</v>
      </c>
      <c r="DA183" s="0" t="n">
        <v>0.010059</v>
      </c>
      <c r="DB183" s="0" t="n">
        <v>0.014695</v>
      </c>
      <c r="DC183" s="0" t="n">
        <v>-0.00546</v>
      </c>
      <c r="DD183" s="0" t="n">
        <v>-0.005371</v>
      </c>
      <c r="DE183" s="0" t="n">
        <v>-0.014806</v>
      </c>
      <c r="DF183" s="0" t="n">
        <v>-0.003132</v>
      </c>
      <c r="DG183" s="0" t="n">
        <v>-0.007731</v>
      </c>
      <c r="DH183" s="0" t="n">
        <v>-0.008074</v>
      </c>
      <c r="DI183" s="0" t="n">
        <v>-0.012466</v>
      </c>
      <c r="DJ183" s="0" t="n">
        <v>0.016408</v>
      </c>
      <c r="DK183" s="0" t="n">
        <v>0.008196</v>
      </c>
      <c r="DL183" s="0" t="n">
        <v>-0.027018</v>
      </c>
      <c r="DM183" s="0" t="n">
        <v>-0.00985</v>
      </c>
      <c r="DN183" s="0" t="n">
        <v>0.011999</v>
      </c>
      <c r="DO183" s="0" t="n">
        <v>0.021995</v>
      </c>
      <c r="DP183" s="0" t="n">
        <v>0.012295</v>
      </c>
      <c r="DQ183" s="0" t="n">
        <v>-0.004376</v>
      </c>
      <c r="DR183" s="0" t="n">
        <v>0.00357</v>
      </c>
      <c r="DS183" s="0" t="n">
        <v>0.021398</v>
      </c>
      <c r="DT183" s="0" t="n">
        <v>0.011743</v>
      </c>
      <c r="DU183" s="0" t="n">
        <v>0.003485</v>
      </c>
      <c r="DV183" s="0" t="n">
        <v>-0.003639</v>
      </c>
      <c r="DW183" s="0" t="n">
        <v>0.021598</v>
      </c>
      <c r="DX183" s="0" t="n">
        <v>0.014006</v>
      </c>
      <c r="DY183" s="0" t="n">
        <v>-0.001174</v>
      </c>
      <c r="DZ183" s="0" t="n">
        <v>0.005075</v>
      </c>
      <c r="EA183" s="0" t="n">
        <v>-0.003453</v>
      </c>
      <c r="EB183" s="0" t="n">
        <v>0.024179</v>
      </c>
      <c r="EC183" s="0" t="n">
        <v>-0.012146</v>
      </c>
      <c r="ED183" s="0" t="n">
        <v>-0.006213</v>
      </c>
      <c r="EE183" s="0" t="n">
        <v>0.000524</v>
      </c>
      <c r="EF183" s="0" t="n">
        <v>-0.024265</v>
      </c>
      <c r="EG183" s="0" t="n">
        <v>0.006833</v>
      </c>
      <c r="EH183" s="0" t="n">
        <v>-0.015047</v>
      </c>
      <c r="EI183" s="0" t="n">
        <v>-0.004954</v>
      </c>
      <c r="EJ183" s="0" t="n">
        <v>-0.003621</v>
      </c>
      <c r="EK183" s="0" t="n">
        <v>0.020613</v>
      </c>
      <c r="EL183" s="0" t="n">
        <v>-0.006651</v>
      </c>
      <c r="EM183" s="0" t="n">
        <v>-0.001203</v>
      </c>
      <c r="EN183" s="0" t="n">
        <v>-0.011528</v>
      </c>
      <c r="EO183" s="0" t="n">
        <v>0.003824</v>
      </c>
      <c r="EP183" s="0" t="n">
        <v>0.011234</v>
      </c>
      <c r="EQ183" s="0" t="n">
        <v>0.00286</v>
      </c>
      <c r="ER183" s="0" t="n">
        <v>-0.010157</v>
      </c>
      <c r="ES183" s="0" t="n">
        <v>-0.000625</v>
      </c>
      <c r="ET183" s="0" t="n">
        <v>0.004001</v>
      </c>
      <c r="EU183" s="0" t="n">
        <v>0.018325</v>
      </c>
      <c r="EV183" s="0" t="n">
        <v>0.021786</v>
      </c>
      <c r="EW183" s="0" t="n">
        <v>0.016806</v>
      </c>
      <c r="EX183" s="0" t="n">
        <v>0.006513</v>
      </c>
      <c r="EY183" s="0" t="n">
        <v>0.005218</v>
      </c>
      <c r="EZ183" s="0" t="n">
        <v>0.020268</v>
      </c>
      <c r="FA183" s="0" t="n">
        <v>-0.004667</v>
      </c>
      <c r="FB183" s="0" t="n">
        <v>0.025561</v>
      </c>
      <c r="FC183" s="0" t="n">
        <v>0.009983</v>
      </c>
      <c r="FD183" s="0" t="n">
        <v>0.002686</v>
      </c>
      <c r="FE183" s="0" t="n">
        <v>0.024441</v>
      </c>
      <c r="FF183" s="0" t="n">
        <v>-0.004408</v>
      </c>
      <c r="FG183" s="0" t="n">
        <v>0.008221</v>
      </c>
      <c r="FH183" s="0" t="n">
        <v>0.022782</v>
      </c>
      <c r="FI183" s="0" t="n">
        <v>0.002675</v>
      </c>
      <c r="FJ183" s="0" t="n">
        <v>-0.00396</v>
      </c>
      <c r="FK183" s="0" t="n">
        <v>0.002812</v>
      </c>
      <c r="FL183" s="0" t="n">
        <v>-0.024404</v>
      </c>
      <c r="FM183" s="0" t="n">
        <v>0.016624</v>
      </c>
      <c r="FN183" s="0" t="n">
        <v>0.009857</v>
      </c>
      <c r="FO183" s="0" t="n">
        <v>-0.024119</v>
      </c>
      <c r="FP183" s="0" t="n">
        <v>-0.001183</v>
      </c>
      <c r="FQ183" s="0" t="n">
        <v>0.030088</v>
      </c>
      <c r="FR183" s="0" t="n">
        <v>-0.023336</v>
      </c>
      <c r="FS183" s="0" t="n">
        <v>-0.009012</v>
      </c>
      <c r="FT183" s="0" t="n">
        <v>0.000388</v>
      </c>
      <c r="FU183" s="0" t="n">
        <v>-0.003551</v>
      </c>
      <c r="FV183" s="0" t="n">
        <v>0.017528</v>
      </c>
      <c r="FW183" s="0" t="n">
        <v>0.020415</v>
      </c>
      <c r="FX183" s="0" t="n">
        <v>0.015768</v>
      </c>
      <c r="FY183" s="0" t="n">
        <v>-0.016909</v>
      </c>
      <c r="FZ183" s="0" t="n">
        <v>0.015863</v>
      </c>
    </row>
    <row r="184" customFormat="false" ht="15" hidden="false" customHeight="false" outlineLevel="0" collapsed="false">
      <c r="A184" s="0" t="s">
        <v>6679</v>
      </c>
      <c r="B184" s="0" t="n">
        <v>-0.006679</v>
      </c>
      <c r="C184" s="0" t="n">
        <v>-0.003461</v>
      </c>
      <c r="D184" s="0" t="n">
        <v>0.014073</v>
      </c>
      <c r="E184" s="0" t="n">
        <v>0.011557</v>
      </c>
      <c r="F184" s="0" t="n">
        <v>-0.003833</v>
      </c>
      <c r="G184" s="0" t="n">
        <v>-0.001732</v>
      </c>
      <c r="H184" s="0" t="n">
        <v>-0.008228</v>
      </c>
      <c r="I184" s="0" t="n">
        <v>0.022199</v>
      </c>
      <c r="J184" s="0" t="n">
        <v>0.004041</v>
      </c>
      <c r="K184" s="0" t="n">
        <v>0.009978</v>
      </c>
      <c r="L184" s="0" t="n">
        <v>0.033844</v>
      </c>
      <c r="M184" s="0" t="n">
        <v>0.001308</v>
      </c>
      <c r="N184" s="0" t="n">
        <v>0.013378</v>
      </c>
      <c r="O184" s="0" t="n">
        <v>0.018983</v>
      </c>
      <c r="P184" s="0" t="n">
        <v>0.02331</v>
      </c>
      <c r="Q184" s="0" t="n">
        <v>-0.007925</v>
      </c>
      <c r="R184" s="0" t="n">
        <v>-0.001765</v>
      </c>
      <c r="S184" s="0" t="n">
        <v>2.9E-005</v>
      </c>
      <c r="T184" s="0" t="n">
        <v>0.013058</v>
      </c>
      <c r="U184" s="0" t="n">
        <v>-0.017209</v>
      </c>
      <c r="V184" s="0" t="n">
        <v>-0.013754</v>
      </c>
      <c r="W184" s="0" t="n">
        <v>-0.018257</v>
      </c>
      <c r="X184" s="0" t="n">
        <v>0.003963</v>
      </c>
      <c r="Y184" s="0" t="n">
        <v>-0.025223</v>
      </c>
      <c r="Z184" s="0" t="n">
        <v>-0.000951</v>
      </c>
      <c r="AA184" s="0" t="n">
        <v>-0.0002</v>
      </c>
      <c r="AB184" s="0" t="n">
        <v>0.016558</v>
      </c>
      <c r="AC184" s="0" t="n">
        <v>0.005599</v>
      </c>
      <c r="AD184" s="0" t="n">
        <v>-0.007099</v>
      </c>
      <c r="AE184" s="0" t="n">
        <v>-0.007145</v>
      </c>
      <c r="AF184" s="0" t="n">
        <v>-0.002952</v>
      </c>
      <c r="AG184" s="0" t="n">
        <v>-0.021527</v>
      </c>
      <c r="AH184" s="0" t="n">
        <v>0.004103</v>
      </c>
      <c r="AI184" s="0" t="n">
        <v>0.004413</v>
      </c>
      <c r="AJ184" s="0" t="n">
        <v>-0.005898</v>
      </c>
      <c r="AK184" s="0" t="n">
        <v>-0.002886</v>
      </c>
      <c r="AL184" s="0" t="n">
        <v>0.008363</v>
      </c>
      <c r="AM184" s="0" t="n">
        <v>0.020082</v>
      </c>
      <c r="AN184" s="0" t="n">
        <v>-0.027164</v>
      </c>
      <c r="AO184" s="0" t="n">
        <v>-0.001465</v>
      </c>
      <c r="AP184" s="0" t="n">
        <v>-0.000369</v>
      </c>
      <c r="AQ184" s="0" t="n">
        <v>0.014102</v>
      </c>
      <c r="AR184" s="0" t="n">
        <v>-0.015707</v>
      </c>
      <c r="AS184" s="0" t="n">
        <v>0.000963</v>
      </c>
      <c r="AT184" s="0" t="n">
        <v>-0.024103</v>
      </c>
      <c r="AU184" s="0" t="n">
        <v>0.020299</v>
      </c>
      <c r="AV184" s="0" t="n">
        <v>-0.004787</v>
      </c>
      <c r="AW184" s="0" t="n">
        <v>-0.001296</v>
      </c>
      <c r="AX184" s="0" t="n">
        <v>-0.002092</v>
      </c>
      <c r="AY184" s="0" t="n">
        <v>0.01223</v>
      </c>
      <c r="AZ184" s="0" t="n">
        <v>-0.005187</v>
      </c>
      <c r="BA184" s="0" t="n">
        <v>-0.015486</v>
      </c>
      <c r="BB184" s="0" t="n">
        <v>0.002707</v>
      </c>
      <c r="BC184" s="0" t="n">
        <v>-0.004548</v>
      </c>
      <c r="BD184" s="0" t="n">
        <v>-0.01146</v>
      </c>
      <c r="BE184" s="0" t="n">
        <v>0.018698</v>
      </c>
      <c r="BF184" s="0" t="n">
        <v>-0.005568</v>
      </c>
      <c r="BG184" s="0" t="n">
        <v>-0.004108</v>
      </c>
      <c r="BH184" s="0" t="n">
        <v>-0.001486</v>
      </c>
      <c r="BI184" s="0" t="n">
        <v>-0.011079</v>
      </c>
      <c r="BJ184" s="0" t="n">
        <v>-0.005379</v>
      </c>
      <c r="BK184" s="0" t="n">
        <v>0.017315</v>
      </c>
      <c r="BL184" s="0" t="n">
        <v>-0.00392</v>
      </c>
      <c r="BM184" s="0" t="n">
        <v>-0.008044</v>
      </c>
      <c r="BN184" s="0" t="n">
        <v>-0.016715</v>
      </c>
      <c r="BO184" s="0" t="n">
        <v>0.02688</v>
      </c>
      <c r="BP184" s="0" t="n">
        <v>-0.010357</v>
      </c>
      <c r="BQ184" s="0" t="n">
        <v>-0.012595</v>
      </c>
      <c r="BR184" s="0" t="n">
        <v>0.006512</v>
      </c>
      <c r="BS184" s="0" t="n">
        <v>0.015916</v>
      </c>
      <c r="BT184" s="0" t="n">
        <v>-0.012688</v>
      </c>
      <c r="BU184" s="0" t="n">
        <v>-0.007812</v>
      </c>
      <c r="BV184" s="0" t="n">
        <v>0.023179</v>
      </c>
      <c r="BW184" s="0" t="n">
        <v>0.00216</v>
      </c>
      <c r="BX184" s="0" t="n">
        <v>0.005104</v>
      </c>
      <c r="BY184" s="0" t="n">
        <v>0.002313</v>
      </c>
      <c r="BZ184" s="0" t="n">
        <v>0.009268</v>
      </c>
      <c r="CA184" s="0" t="n">
        <v>0.008009</v>
      </c>
      <c r="CB184" s="0" t="n">
        <v>0.013724</v>
      </c>
      <c r="CC184" s="0" t="n">
        <v>0.005406</v>
      </c>
      <c r="CD184" s="0" t="n">
        <v>0.009117</v>
      </c>
      <c r="CE184" s="0" t="n">
        <v>0.00663</v>
      </c>
      <c r="CF184" s="0" t="n">
        <v>-0.004317</v>
      </c>
      <c r="CG184" s="0" t="n">
        <v>0.017397</v>
      </c>
      <c r="CH184" s="0" t="n">
        <v>0.015534</v>
      </c>
      <c r="CI184" s="0" t="n">
        <v>0.000696</v>
      </c>
      <c r="CJ184" s="0" t="n">
        <v>0.004497</v>
      </c>
      <c r="CK184" s="0" t="n">
        <v>0.006299</v>
      </c>
      <c r="CL184" s="0" t="n">
        <v>0.012808</v>
      </c>
      <c r="CM184" s="0" t="n">
        <v>-0.000336</v>
      </c>
      <c r="CN184" s="0" t="n">
        <v>-0.00057</v>
      </c>
      <c r="CO184" s="0" t="n">
        <v>0.022064</v>
      </c>
      <c r="CP184" s="0" t="n">
        <v>0.006487</v>
      </c>
      <c r="CQ184" s="0" t="n">
        <v>-0.022465</v>
      </c>
      <c r="CR184" s="0" t="n">
        <v>-0.013597</v>
      </c>
      <c r="CS184" s="0" t="n">
        <v>-0.005139</v>
      </c>
      <c r="CT184" s="0" t="n">
        <v>-0.007613</v>
      </c>
      <c r="CU184" s="0" t="n">
        <v>2.7E-005</v>
      </c>
      <c r="CV184" s="0" t="n">
        <v>0.012137</v>
      </c>
      <c r="CW184" s="0" t="n">
        <v>0.018816</v>
      </c>
      <c r="CX184" s="0" t="n">
        <v>0.006291</v>
      </c>
      <c r="CY184" s="0" t="n">
        <v>-0.018605</v>
      </c>
      <c r="CZ184" s="0" t="n">
        <v>0.002195</v>
      </c>
      <c r="DA184" s="0" t="n">
        <v>-0.001502</v>
      </c>
      <c r="DB184" s="0" t="n">
        <v>-0.009765</v>
      </c>
      <c r="DC184" s="0" t="n">
        <v>-0.009497</v>
      </c>
      <c r="DD184" s="0" t="n">
        <v>-0.000648</v>
      </c>
      <c r="DE184" s="0" t="n">
        <v>-0.010523</v>
      </c>
      <c r="DF184" s="0" t="n">
        <v>0.001732</v>
      </c>
      <c r="DG184" s="0" t="n">
        <v>0.001132</v>
      </c>
      <c r="DH184" s="0" t="n">
        <v>0.005088</v>
      </c>
      <c r="DI184" s="0" t="n">
        <v>-0.010116</v>
      </c>
      <c r="DJ184" s="0" t="n">
        <v>0.008609</v>
      </c>
      <c r="DK184" s="0" t="n">
        <v>-0.005516</v>
      </c>
      <c r="DL184" s="0" t="n">
        <v>0.002308</v>
      </c>
      <c r="DM184" s="0" t="n">
        <v>-0.006845</v>
      </c>
      <c r="DN184" s="0" t="n">
        <v>-0.014451</v>
      </c>
      <c r="DO184" s="0" t="n">
        <v>-0.00029</v>
      </c>
      <c r="DP184" s="0" t="n">
        <v>-0.006254</v>
      </c>
      <c r="DQ184" s="0" t="n">
        <v>0.017677</v>
      </c>
      <c r="DR184" s="0" t="n">
        <v>0.024453</v>
      </c>
      <c r="DS184" s="0" t="n">
        <v>0.008384</v>
      </c>
      <c r="DT184" s="0" t="n">
        <v>-0.010898</v>
      </c>
      <c r="DU184" s="0" t="n">
        <v>-0.008665</v>
      </c>
      <c r="DV184" s="0" t="n">
        <v>0.011136</v>
      </c>
      <c r="DW184" s="0" t="n">
        <v>0.001597</v>
      </c>
      <c r="DX184" s="0" t="n">
        <v>-0.005834</v>
      </c>
      <c r="DY184" s="0" t="n">
        <v>0.011451</v>
      </c>
      <c r="DZ184" s="0" t="n">
        <v>-0.008708</v>
      </c>
      <c r="EA184" s="0" t="n">
        <v>-0.027423</v>
      </c>
      <c r="EB184" s="0" t="n">
        <v>-0.002432</v>
      </c>
      <c r="EC184" s="0" t="n">
        <v>-0.019478</v>
      </c>
      <c r="ED184" s="0" t="n">
        <v>-0.008879</v>
      </c>
      <c r="EE184" s="0" t="n">
        <v>-0.00389</v>
      </c>
      <c r="EF184" s="0" t="n">
        <v>-0.011639</v>
      </c>
      <c r="EG184" s="0" t="n">
        <v>0.029279</v>
      </c>
      <c r="EH184" s="0" t="n">
        <v>-0.0065</v>
      </c>
      <c r="EI184" s="0" t="n">
        <v>0.009605</v>
      </c>
      <c r="EJ184" s="0" t="n">
        <v>0.002973</v>
      </c>
      <c r="EK184" s="0" t="n">
        <v>0.007977</v>
      </c>
      <c r="EL184" s="0" t="n">
        <v>0.003824</v>
      </c>
      <c r="EM184" s="0" t="n">
        <v>0.001355</v>
      </c>
      <c r="EN184" s="0" t="n">
        <v>0.009481</v>
      </c>
      <c r="EO184" s="0" t="n">
        <v>0.019449</v>
      </c>
      <c r="EP184" s="0" t="n">
        <v>-0.012431</v>
      </c>
      <c r="EQ184" s="0" t="n">
        <v>0.018173</v>
      </c>
      <c r="ER184" s="0" t="n">
        <v>-0.006044</v>
      </c>
      <c r="ES184" s="0" t="n">
        <v>-0.01939</v>
      </c>
      <c r="ET184" s="0" t="n">
        <v>-0.004873</v>
      </c>
      <c r="EU184" s="0" t="n">
        <v>0.005152</v>
      </c>
      <c r="EV184" s="0" t="n">
        <v>-0.016465</v>
      </c>
      <c r="EW184" s="0" t="n">
        <v>0.012114</v>
      </c>
      <c r="EX184" s="0" t="n">
        <v>-0.017024</v>
      </c>
      <c r="EY184" s="0" t="n">
        <v>0.015269</v>
      </c>
      <c r="EZ184" s="0" t="n">
        <v>-0.011675</v>
      </c>
      <c r="FA184" s="0" t="n">
        <v>0.002231</v>
      </c>
      <c r="FB184" s="0" t="n">
        <v>0.004325</v>
      </c>
      <c r="FC184" s="0" t="n">
        <v>-0.022219</v>
      </c>
      <c r="FD184" s="0" t="n">
        <v>-0.000276</v>
      </c>
      <c r="FE184" s="0" t="n">
        <v>0.027929</v>
      </c>
      <c r="FF184" s="0" t="n">
        <v>-0.03817</v>
      </c>
      <c r="FG184" s="0" t="n">
        <v>-0.011403</v>
      </c>
      <c r="FH184" s="0" t="n">
        <v>-0.000981</v>
      </c>
      <c r="FI184" s="0" t="n">
        <v>-0.000824</v>
      </c>
      <c r="FJ184" s="0" t="n">
        <v>0.005762</v>
      </c>
      <c r="FK184" s="0" t="n">
        <v>-0.012536</v>
      </c>
      <c r="FL184" s="0" t="n">
        <v>-0.002921</v>
      </c>
      <c r="FM184" s="0" t="n">
        <v>0.021445</v>
      </c>
      <c r="FN184" s="0" t="n">
        <v>0.014043</v>
      </c>
      <c r="FO184" s="0" t="n">
        <v>0.014305</v>
      </c>
      <c r="FP184" s="0" t="n">
        <v>-0.005597</v>
      </c>
      <c r="FQ184" s="0" t="n">
        <v>-0.009262</v>
      </c>
      <c r="FR184" s="0" t="n">
        <v>-0.000875</v>
      </c>
      <c r="FS184" s="0" t="n">
        <v>-0.012511</v>
      </c>
      <c r="FT184" s="0" t="n">
        <v>-0.000594</v>
      </c>
      <c r="FU184" s="0" t="n">
        <v>-0.016631</v>
      </c>
      <c r="FV184" s="0" t="n">
        <v>0.002089</v>
      </c>
      <c r="FW184" s="0" t="n">
        <v>0.005672</v>
      </c>
      <c r="FX184" s="0" t="n">
        <v>0.009606</v>
      </c>
      <c r="FY184" s="0" t="n">
        <v>-0.008486</v>
      </c>
      <c r="FZ184" s="0" t="n">
        <v>-0.013973</v>
      </c>
      <c r="GA184" s="0" t="n">
        <v>0.028898</v>
      </c>
    </row>
    <row r="185" customFormat="false" ht="15" hidden="false" customHeight="false" outlineLevel="0" collapsed="false">
      <c r="A185" s="0" t="s">
        <v>6680</v>
      </c>
      <c r="B185" s="0" t="n">
        <v>0.008605</v>
      </c>
      <c r="C185" s="0" t="n">
        <v>0.008554</v>
      </c>
      <c r="D185" s="0" t="n">
        <v>0.007926</v>
      </c>
      <c r="E185" s="0" t="n">
        <v>-0.007801</v>
      </c>
      <c r="F185" s="0" t="n">
        <v>-0.004119</v>
      </c>
      <c r="G185" s="0" t="n">
        <v>-0.011995</v>
      </c>
      <c r="H185" s="0" t="n">
        <v>-0.007438</v>
      </c>
      <c r="I185" s="0" t="n">
        <v>0.018152</v>
      </c>
      <c r="J185" s="0" t="n">
        <v>-0.007531</v>
      </c>
      <c r="K185" s="0" t="n">
        <v>0.02329</v>
      </c>
      <c r="L185" s="0" t="n">
        <v>-0.013453</v>
      </c>
      <c r="M185" s="0" t="n">
        <v>0.012687</v>
      </c>
      <c r="N185" s="0" t="n">
        <v>0.007562</v>
      </c>
      <c r="O185" s="0" t="n">
        <v>0.007086</v>
      </c>
      <c r="P185" s="0" t="n">
        <v>-0.007694</v>
      </c>
      <c r="Q185" s="0" t="n">
        <v>-0.007833</v>
      </c>
      <c r="R185" s="0" t="n">
        <v>0.010849</v>
      </c>
      <c r="S185" s="0" t="n">
        <v>-0.001709</v>
      </c>
      <c r="T185" s="0" t="n">
        <v>-0.010499</v>
      </c>
      <c r="U185" s="0" t="n">
        <v>0.022977</v>
      </c>
      <c r="V185" s="0" t="n">
        <v>0.004933</v>
      </c>
      <c r="W185" s="0" t="n">
        <v>0.003655</v>
      </c>
      <c r="X185" s="0" t="n">
        <v>0.005773</v>
      </c>
      <c r="Y185" s="0" t="n">
        <v>-0.012905</v>
      </c>
      <c r="Z185" s="0" t="n">
        <v>0.010051</v>
      </c>
      <c r="AA185" s="0" t="n">
        <v>0.017412</v>
      </c>
      <c r="AB185" s="0" t="n">
        <v>-0.001841</v>
      </c>
      <c r="AC185" s="0" t="n">
        <v>0.001391</v>
      </c>
      <c r="AD185" s="0" t="n">
        <v>-0.022388</v>
      </c>
      <c r="AE185" s="0" t="n">
        <v>-0.006195</v>
      </c>
      <c r="AF185" s="0" t="n">
        <v>-0.012912</v>
      </c>
      <c r="AG185" s="0" t="n">
        <v>0.011277</v>
      </c>
      <c r="AH185" s="0" t="n">
        <v>0.009372</v>
      </c>
      <c r="AI185" s="0" t="n">
        <v>-0.007159</v>
      </c>
      <c r="AJ185" s="0" t="n">
        <v>-0.003336</v>
      </c>
      <c r="AK185" s="0" t="n">
        <v>-0.022898</v>
      </c>
      <c r="AL185" s="0" t="n">
        <v>0.017913</v>
      </c>
      <c r="AM185" s="0" t="n">
        <v>0.002221</v>
      </c>
      <c r="AN185" s="0" t="n">
        <v>-0.011164</v>
      </c>
      <c r="AO185" s="0" t="n">
        <v>0.036991</v>
      </c>
      <c r="AP185" s="0" t="n">
        <v>-0.003503</v>
      </c>
      <c r="AQ185" s="0" t="n">
        <v>-0.023109</v>
      </c>
      <c r="AR185" s="0" t="n">
        <v>0.014107</v>
      </c>
      <c r="AS185" s="0" t="n">
        <v>-0.026573</v>
      </c>
      <c r="AT185" s="0" t="n">
        <v>0.004098</v>
      </c>
      <c r="AU185" s="0" t="n">
        <v>-0.013847</v>
      </c>
      <c r="AV185" s="0" t="n">
        <v>0.000463</v>
      </c>
      <c r="AW185" s="0" t="n">
        <v>-0.025928</v>
      </c>
      <c r="AX185" s="0" t="n">
        <v>-0.012429</v>
      </c>
      <c r="AY185" s="0" t="n">
        <v>0.009418</v>
      </c>
      <c r="AZ185" s="0" t="n">
        <v>0.019092</v>
      </c>
      <c r="BA185" s="0" t="n">
        <v>0.005999</v>
      </c>
      <c r="BB185" s="0" t="n">
        <v>-0.000643</v>
      </c>
      <c r="BC185" s="0" t="n">
        <v>0.018362</v>
      </c>
      <c r="BD185" s="0" t="n">
        <v>-0.025216</v>
      </c>
      <c r="BE185" s="0" t="n">
        <v>-0.004699</v>
      </c>
      <c r="BF185" s="0" t="n">
        <v>5.9E-005</v>
      </c>
      <c r="BG185" s="0" t="n">
        <v>0.003829</v>
      </c>
      <c r="BH185" s="0" t="n">
        <v>-0.008221</v>
      </c>
      <c r="BI185" s="0" t="n">
        <v>0.006591</v>
      </c>
      <c r="BJ185" s="0" t="n">
        <v>-0.02324</v>
      </c>
      <c r="BK185" s="0" t="n">
        <v>-0.010919</v>
      </c>
      <c r="BL185" s="0" t="n">
        <v>-0.013503</v>
      </c>
      <c r="BM185" s="0" t="n">
        <v>-0.014081</v>
      </c>
      <c r="BN185" s="0" t="n">
        <v>-0.009636</v>
      </c>
      <c r="BO185" s="0" t="n">
        <v>0.009516</v>
      </c>
      <c r="BP185" s="0" t="n">
        <v>0.00172</v>
      </c>
      <c r="BQ185" s="0" t="n">
        <v>0.012477</v>
      </c>
      <c r="BR185" s="0" t="n">
        <v>-0.019412</v>
      </c>
      <c r="BS185" s="0" t="n">
        <v>-0.004793</v>
      </c>
      <c r="BT185" s="0" t="n">
        <v>-0.009051</v>
      </c>
      <c r="BU185" s="0" t="n">
        <v>-0.020019</v>
      </c>
      <c r="BV185" s="0" t="n">
        <v>0.008436</v>
      </c>
      <c r="BW185" s="0" t="n">
        <v>-0.000973</v>
      </c>
      <c r="BX185" s="0" t="n">
        <v>0.00627</v>
      </c>
      <c r="BY185" s="0" t="n">
        <v>0.020463</v>
      </c>
      <c r="BZ185" s="0" t="n">
        <v>0.006135</v>
      </c>
      <c r="CA185" s="0" t="n">
        <v>-0.008768</v>
      </c>
      <c r="CB185" s="0" t="n">
        <v>0.001479</v>
      </c>
      <c r="CC185" s="0" t="n">
        <v>0.000181</v>
      </c>
      <c r="CD185" s="0" t="n">
        <v>0.01321</v>
      </c>
      <c r="CE185" s="0" t="n">
        <v>0.010805</v>
      </c>
      <c r="CF185" s="0" t="n">
        <v>-0.003367</v>
      </c>
      <c r="CG185" s="0" t="n">
        <v>-0.009376</v>
      </c>
      <c r="CH185" s="0" t="n">
        <v>-0.008019</v>
      </c>
      <c r="CI185" s="0" t="n">
        <v>0.00901</v>
      </c>
      <c r="CJ185" s="0" t="n">
        <v>-0.001002</v>
      </c>
      <c r="CK185" s="0" t="n">
        <v>-0.007423</v>
      </c>
      <c r="CL185" s="0" t="n">
        <v>-0.011664</v>
      </c>
      <c r="CM185" s="0" t="n">
        <v>-0.00369</v>
      </c>
      <c r="CN185" s="0" t="n">
        <v>-0.003601</v>
      </c>
      <c r="CO185" s="0" t="n">
        <v>-0.022062</v>
      </c>
      <c r="CP185" s="0" t="n">
        <v>-0.012045</v>
      </c>
      <c r="CQ185" s="0" t="n">
        <v>0.003586</v>
      </c>
      <c r="CR185" s="0" t="n">
        <v>-0.003132</v>
      </c>
      <c r="CS185" s="0" t="n">
        <v>0.013925</v>
      </c>
      <c r="CT185" s="0" t="n">
        <v>0.022266</v>
      </c>
      <c r="CU185" s="0" t="n">
        <v>-0.008321</v>
      </c>
      <c r="CV185" s="0" t="n">
        <v>-0.006262</v>
      </c>
      <c r="CW185" s="0" t="n">
        <v>0.019873</v>
      </c>
      <c r="CX185" s="0" t="n">
        <v>-0.003669</v>
      </c>
      <c r="CY185" s="0" t="n">
        <v>-0.006995</v>
      </c>
      <c r="CZ185" s="0" t="n">
        <v>0.010886</v>
      </c>
      <c r="DA185" s="0" t="n">
        <v>-0.008614</v>
      </c>
      <c r="DB185" s="0" t="n">
        <v>0.022359</v>
      </c>
      <c r="DC185" s="0" t="n">
        <v>-0.010696</v>
      </c>
      <c r="DD185" s="0" t="n">
        <v>-0.007456</v>
      </c>
      <c r="DE185" s="0" t="n">
        <v>-0.005544</v>
      </c>
      <c r="DF185" s="0" t="n">
        <v>0.000749</v>
      </c>
      <c r="DG185" s="0" t="n">
        <v>0.009607</v>
      </c>
      <c r="DH185" s="0" t="n">
        <v>0.010876</v>
      </c>
      <c r="DI185" s="0" t="n">
        <v>-0.010802</v>
      </c>
      <c r="DJ185" s="0" t="n">
        <v>-0.026575</v>
      </c>
      <c r="DK185" s="0" t="n">
        <v>-0.003491</v>
      </c>
      <c r="DL185" s="0" t="n">
        <v>0.00495</v>
      </c>
      <c r="DM185" s="0" t="n">
        <v>-0.042494</v>
      </c>
      <c r="DN185" s="0" t="n">
        <v>0.010434</v>
      </c>
      <c r="DO185" s="0" t="n">
        <v>0.002712</v>
      </c>
      <c r="DP185" s="0" t="n">
        <v>0.020933</v>
      </c>
      <c r="DQ185" s="0" t="n">
        <v>-0.011706</v>
      </c>
      <c r="DR185" s="0" t="n">
        <v>-0.009557</v>
      </c>
      <c r="DS185" s="0" t="n">
        <v>0.000574</v>
      </c>
      <c r="DT185" s="0" t="n">
        <v>0.004452</v>
      </c>
      <c r="DU185" s="0" t="n">
        <v>-0.01755</v>
      </c>
      <c r="DV185" s="0" t="n">
        <v>0.021332</v>
      </c>
      <c r="DW185" s="0" t="n">
        <v>0.035711</v>
      </c>
      <c r="DX185" s="0" t="n">
        <v>0.014021</v>
      </c>
      <c r="DY185" s="0" t="n">
        <v>0.005951</v>
      </c>
      <c r="DZ185" s="0" t="n">
        <v>-0.015441</v>
      </c>
      <c r="EA185" s="0" t="n">
        <v>0.00402</v>
      </c>
      <c r="EB185" s="0" t="n">
        <v>0.010343</v>
      </c>
      <c r="EC185" s="0" t="n">
        <v>-0.014417</v>
      </c>
      <c r="ED185" s="0" t="n">
        <v>-0.00285</v>
      </c>
      <c r="EE185" s="0" t="n">
        <v>-0.0117</v>
      </c>
      <c r="EF185" s="0" t="n">
        <v>0.002748</v>
      </c>
      <c r="EG185" s="0" t="n">
        <v>-0.005391</v>
      </c>
      <c r="EH185" s="0" t="n">
        <v>-0.011246</v>
      </c>
      <c r="EI185" s="0" t="n">
        <v>-0.004278</v>
      </c>
      <c r="EJ185" s="0" t="n">
        <v>-0.017199</v>
      </c>
      <c r="EK185" s="0" t="n">
        <v>0.012689</v>
      </c>
      <c r="EL185" s="0" t="n">
        <v>-0.000601</v>
      </c>
      <c r="EM185" s="0" t="n">
        <v>0.026846</v>
      </c>
      <c r="EN185" s="0" t="n">
        <v>0.005273</v>
      </c>
      <c r="EO185" s="0" t="n">
        <v>-0.01416</v>
      </c>
      <c r="EP185" s="0" t="n">
        <v>0.014318</v>
      </c>
      <c r="EQ185" s="0" t="n">
        <v>-0.031938</v>
      </c>
      <c r="ER185" s="0" t="n">
        <v>0.005957</v>
      </c>
      <c r="ES185" s="0" t="n">
        <v>-0.001561</v>
      </c>
      <c r="ET185" s="0" t="n">
        <v>0.017038</v>
      </c>
      <c r="EU185" s="0" t="n">
        <v>-0.011635</v>
      </c>
      <c r="EV185" s="0" t="n">
        <v>-0.014087</v>
      </c>
      <c r="EW185" s="0" t="n">
        <v>-0.019345</v>
      </c>
      <c r="EX185" s="0" t="n">
        <v>0.004264</v>
      </c>
      <c r="EY185" s="0" t="n">
        <v>0.007459</v>
      </c>
      <c r="EZ185" s="0" t="n">
        <v>0.008841</v>
      </c>
      <c r="FA185" s="0" t="n">
        <v>0.000132</v>
      </c>
      <c r="FB185" s="0" t="n">
        <v>0.013875</v>
      </c>
      <c r="FC185" s="0" t="n">
        <v>0.005821</v>
      </c>
      <c r="FD185" s="0" t="n">
        <v>0.009274</v>
      </c>
      <c r="FE185" s="0" t="n">
        <v>0.006843</v>
      </c>
      <c r="FF185" s="0" t="n">
        <v>0.000547</v>
      </c>
      <c r="FG185" s="0" t="n">
        <v>0.001909</v>
      </c>
      <c r="FH185" s="0" t="n">
        <v>-0.005566</v>
      </c>
      <c r="FI185" s="0" t="n">
        <v>-0.000949</v>
      </c>
      <c r="FJ185" s="0" t="n">
        <v>-0.009823</v>
      </c>
      <c r="FK185" s="0" t="n">
        <v>0.006416</v>
      </c>
      <c r="FL185" s="0" t="n">
        <v>0.008242</v>
      </c>
      <c r="FM185" s="0" t="n">
        <v>-0.011466</v>
      </c>
      <c r="FN185" s="0" t="n">
        <v>-0.002367</v>
      </c>
      <c r="FO185" s="0" t="n">
        <v>0.017943</v>
      </c>
      <c r="FP185" s="0" t="n">
        <v>-0.008032</v>
      </c>
      <c r="FQ185" s="0" t="n">
        <v>0.004427</v>
      </c>
      <c r="FR185" s="0" t="n">
        <v>-0.000365</v>
      </c>
      <c r="FS185" s="0" t="n">
        <v>0.034662</v>
      </c>
      <c r="FT185" s="0" t="n">
        <v>0.019875</v>
      </c>
      <c r="FU185" s="0" t="n">
        <v>-0.004364</v>
      </c>
      <c r="FV185" s="0" t="n">
        <v>0.000555</v>
      </c>
      <c r="FW185" s="0" t="n">
        <v>-0.00396</v>
      </c>
      <c r="FX185" s="0" t="n">
        <v>0.003007</v>
      </c>
      <c r="FY185" s="0" t="n">
        <v>0.006815</v>
      </c>
      <c r="FZ185" s="0" t="n">
        <v>-0.001198</v>
      </c>
      <c r="GA185" s="0" t="n">
        <v>0.002436</v>
      </c>
      <c r="GB185" s="0" t="n">
        <v>-0.019177</v>
      </c>
    </row>
    <row r="186" customFormat="false" ht="15" hidden="false" customHeight="false" outlineLevel="0" collapsed="false">
      <c r="A186" s="0" t="s">
        <v>6681</v>
      </c>
      <c r="B186" s="0" t="n">
        <v>-0.002328</v>
      </c>
      <c r="C186" s="0" t="n">
        <v>0.001147</v>
      </c>
      <c r="D186" s="0" t="n">
        <v>-0.019799</v>
      </c>
      <c r="E186" s="0" t="n">
        <v>0.004291</v>
      </c>
      <c r="F186" s="0" t="n">
        <v>0.011943</v>
      </c>
      <c r="G186" s="0" t="n">
        <v>-0.012596</v>
      </c>
      <c r="H186" s="0" t="n">
        <v>-0.012339</v>
      </c>
      <c r="I186" s="0" t="n">
        <v>0.026151</v>
      </c>
      <c r="J186" s="0" t="n">
        <v>0.000398</v>
      </c>
      <c r="K186" s="0" t="n">
        <v>0.008177</v>
      </c>
      <c r="L186" s="0" t="n">
        <v>-0.017816</v>
      </c>
      <c r="M186" s="0" t="n">
        <v>-0.001474</v>
      </c>
      <c r="N186" s="0" t="n">
        <v>0.000559</v>
      </c>
      <c r="O186" s="0" t="n">
        <v>-0.02038</v>
      </c>
      <c r="P186" s="0" t="n">
        <v>0.004684</v>
      </c>
      <c r="Q186" s="0" t="n">
        <v>-0.027906</v>
      </c>
      <c r="R186" s="0" t="n">
        <v>-0.001576</v>
      </c>
      <c r="S186" s="0" t="n">
        <v>-0.001234</v>
      </c>
      <c r="T186" s="0" t="n">
        <v>-0.025197</v>
      </c>
      <c r="U186" s="0" t="n">
        <v>-0.00826</v>
      </c>
      <c r="V186" s="0" t="n">
        <v>0.006101</v>
      </c>
      <c r="W186" s="0" t="n">
        <v>-0.002702</v>
      </c>
      <c r="X186" s="0" t="n">
        <v>-0.011782</v>
      </c>
      <c r="Y186" s="0" t="n">
        <v>-0.011356</v>
      </c>
      <c r="Z186" s="0" t="n">
        <v>0.016438</v>
      </c>
      <c r="AA186" s="0" t="n">
        <v>-0.022962</v>
      </c>
      <c r="AB186" s="0" t="n">
        <v>-0.02394</v>
      </c>
      <c r="AC186" s="0" t="n">
        <v>-0.016532</v>
      </c>
      <c r="AD186" s="0" t="n">
        <v>-0.011937</v>
      </c>
      <c r="AE186" s="0" t="n">
        <v>-0.001958</v>
      </c>
      <c r="AF186" s="0" t="n">
        <v>-0.009873</v>
      </c>
      <c r="AG186" s="0" t="n">
        <v>-0.014709</v>
      </c>
      <c r="AH186" s="0" t="n">
        <v>0.02709</v>
      </c>
      <c r="AI186" s="0" t="n">
        <v>0.006752</v>
      </c>
      <c r="AJ186" s="0" t="n">
        <v>-0.021136</v>
      </c>
      <c r="AK186" s="0" t="n">
        <v>0.015391</v>
      </c>
      <c r="AL186" s="0" t="n">
        <v>0.013964</v>
      </c>
      <c r="AM186" s="0" t="n">
        <v>0.004308</v>
      </c>
      <c r="AN186" s="0" t="n">
        <v>0.017259</v>
      </c>
      <c r="AO186" s="0" t="n">
        <v>-0.012211</v>
      </c>
      <c r="AP186" s="0" t="n">
        <v>0.019009</v>
      </c>
      <c r="AQ186" s="0" t="n">
        <v>-0.011885</v>
      </c>
      <c r="AR186" s="0" t="n">
        <v>0.012981</v>
      </c>
      <c r="AS186" s="0" t="n">
        <v>-0.008899</v>
      </c>
      <c r="AT186" s="0" t="n">
        <v>-0.015583</v>
      </c>
      <c r="AU186" s="0" t="n">
        <v>-0.001548</v>
      </c>
      <c r="AV186" s="0" t="n">
        <v>0.011149</v>
      </c>
      <c r="AW186" s="0" t="n">
        <v>0.021184</v>
      </c>
      <c r="AX186" s="0" t="n">
        <v>0.000822</v>
      </c>
      <c r="AY186" s="0" t="n">
        <v>0.001292</v>
      </c>
      <c r="AZ186" s="0" t="n">
        <v>0.004816</v>
      </c>
      <c r="BA186" s="0" t="n">
        <v>0.001029</v>
      </c>
      <c r="BB186" s="0" t="n">
        <v>-0.008354</v>
      </c>
      <c r="BC186" s="0" t="n">
        <v>-0.002219</v>
      </c>
      <c r="BD186" s="0" t="n">
        <v>0.027763</v>
      </c>
      <c r="BE186" s="0" t="n">
        <v>-0.010674</v>
      </c>
      <c r="BF186" s="0" t="n">
        <v>0.036958</v>
      </c>
      <c r="BG186" s="0" t="n">
        <v>-0.001071</v>
      </c>
      <c r="BH186" s="0" t="n">
        <v>0.015365</v>
      </c>
      <c r="BI186" s="0" t="n">
        <v>-0.01765</v>
      </c>
      <c r="BJ186" s="0" t="n">
        <v>-0.016977</v>
      </c>
      <c r="BK186" s="0" t="n">
        <v>-0.01218</v>
      </c>
      <c r="BL186" s="0" t="n">
        <v>-0.001204</v>
      </c>
      <c r="BM186" s="0" t="n">
        <v>0.001981</v>
      </c>
      <c r="BN186" s="0" t="n">
        <v>-0.014537</v>
      </c>
      <c r="BO186" s="0" t="n">
        <v>0.014801</v>
      </c>
      <c r="BP186" s="0" t="n">
        <v>4.4E-005</v>
      </c>
      <c r="BQ186" s="0" t="n">
        <v>-0.005691</v>
      </c>
      <c r="BR186" s="0" t="n">
        <v>-0.010875</v>
      </c>
      <c r="BS186" s="0" t="n">
        <v>-0.016681</v>
      </c>
      <c r="BT186" s="0" t="n">
        <v>0.017099</v>
      </c>
      <c r="BU186" s="0" t="n">
        <v>0.025009</v>
      </c>
      <c r="BV186" s="0" t="n">
        <v>0.005729</v>
      </c>
      <c r="BW186" s="0" t="n">
        <v>-0.006948</v>
      </c>
      <c r="BX186" s="0" t="n">
        <v>-0.001855</v>
      </c>
      <c r="BY186" s="0" t="n">
        <v>0.003615</v>
      </c>
      <c r="BZ186" s="0" t="n">
        <v>-0.013523</v>
      </c>
      <c r="CA186" s="0" t="n">
        <v>-0.006847</v>
      </c>
      <c r="CB186" s="0" t="n">
        <v>-0.013503</v>
      </c>
      <c r="CC186" s="0" t="n">
        <v>0.003278</v>
      </c>
      <c r="CD186" s="0" t="n">
        <v>0.032353</v>
      </c>
      <c r="CE186" s="0" t="n">
        <v>-0.007532</v>
      </c>
      <c r="CF186" s="0" t="n">
        <v>0.011082</v>
      </c>
      <c r="CG186" s="0" t="n">
        <v>0.006023</v>
      </c>
      <c r="CH186" s="0" t="n">
        <v>-0.001922</v>
      </c>
      <c r="CI186" s="0" t="n">
        <v>-0.001926</v>
      </c>
      <c r="CJ186" s="0" t="n">
        <v>-0.001065</v>
      </c>
      <c r="CK186" s="0" t="n">
        <v>0.006366</v>
      </c>
      <c r="CL186" s="0" t="n">
        <v>0.007499</v>
      </c>
      <c r="CM186" s="0" t="n">
        <v>-0.024173</v>
      </c>
      <c r="CN186" s="0" t="n">
        <v>-0.013207</v>
      </c>
      <c r="CO186" s="0" t="n">
        <v>0.002527</v>
      </c>
      <c r="CP186" s="0" t="n">
        <v>-0.005629</v>
      </c>
      <c r="CQ186" s="0" t="n">
        <v>-0.016901</v>
      </c>
      <c r="CR186" s="0" t="n">
        <v>-0.02213</v>
      </c>
      <c r="CS186" s="0" t="n">
        <v>0.005563</v>
      </c>
      <c r="CT186" s="0" t="n">
        <v>0.019474</v>
      </c>
      <c r="CU186" s="0" t="n">
        <v>-0.000322</v>
      </c>
      <c r="CV186" s="0" t="n">
        <v>0.013562</v>
      </c>
      <c r="CW186" s="0" t="n">
        <v>-0.026143</v>
      </c>
      <c r="CX186" s="0" t="n">
        <v>0.00218</v>
      </c>
      <c r="CY186" s="0" t="n">
        <v>-0.006644</v>
      </c>
      <c r="CZ186" s="0" t="n">
        <v>-0.024113</v>
      </c>
      <c r="DA186" s="0" t="n">
        <v>-0.000861</v>
      </c>
      <c r="DB186" s="0" t="n">
        <v>-0.006314</v>
      </c>
      <c r="DC186" s="0" t="n">
        <v>0.023102</v>
      </c>
      <c r="DD186" s="0" t="n">
        <v>0.005495</v>
      </c>
      <c r="DE186" s="0" t="n">
        <v>-0.000612</v>
      </c>
      <c r="DF186" s="0" t="n">
        <v>0.039384</v>
      </c>
      <c r="DG186" s="0" t="n">
        <v>-0.008731</v>
      </c>
      <c r="DH186" s="0" t="n">
        <v>-0.009074</v>
      </c>
      <c r="DI186" s="0" t="n">
        <v>0.006748</v>
      </c>
      <c r="DJ186" s="0" t="n">
        <v>0.016105</v>
      </c>
      <c r="DK186" s="0" t="n">
        <v>0.017408</v>
      </c>
      <c r="DL186" s="0" t="n">
        <v>0.000762</v>
      </c>
      <c r="DM186" s="0" t="n">
        <v>-0.004257</v>
      </c>
      <c r="DN186" s="0" t="n">
        <v>0.010569</v>
      </c>
      <c r="DO186" s="0" t="n">
        <v>-0.016234</v>
      </c>
      <c r="DP186" s="0" t="n">
        <v>-0.001894</v>
      </c>
      <c r="DQ186" s="0" t="n">
        <v>0.006691</v>
      </c>
      <c r="DR186" s="0" t="n">
        <v>0.002742</v>
      </c>
      <c r="DS186" s="0" t="n">
        <v>0.005349</v>
      </c>
      <c r="DT186" s="0" t="n">
        <v>-0.001511</v>
      </c>
      <c r="DU186" s="0" t="n">
        <v>0.010336</v>
      </c>
      <c r="DV186" s="0" t="n">
        <v>-0.008938</v>
      </c>
      <c r="DW186" s="0" t="n">
        <v>0.017373</v>
      </c>
      <c r="DX186" s="0" t="n">
        <v>-0.000271</v>
      </c>
      <c r="DY186" s="0" t="n">
        <v>-0.011848</v>
      </c>
      <c r="DZ186" s="0" t="n">
        <v>0.010255</v>
      </c>
      <c r="EA186" s="0" t="n">
        <v>0.001674</v>
      </c>
      <c r="EB186" s="0" t="n">
        <v>0.017267</v>
      </c>
      <c r="EC186" s="0" t="n">
        <v>-0.019438</v>
      </c>
      <c r="ED186" s="0" t="n">
        <v>0.020736</v>
      </c>
      <c r="EE186" s="0" t="n">
        <v>-0.005313</v>
      </c>
      <c r="EF186" s="0" t="n">
        <v>0.007522</v>
      </c>
      <c r="EG186" s="0" t="n">
        <v>-0.017278</v>
      </c>
      <c r="EH186" s="0" t="n">
        <v>-2.8E-005</v>
      </c>
      <c r="EI186" s="0" t="n">
        <v>0.021749</v>
      </c>
      <c r="EJ186" s="0" t="n">
        <v>0.011225</v>
      </c>
      <c r="EK186" s="0" t="n">
        <v>0.015314</v>
      </c>
      <c r="EL186" s="0" t="n">
        <v>0.004174</v>
      </c>
      <c r="EM186" s="0" t="n">
        <v>0.00831</v>
      </c>
      <c r="EN186" s="0" t="n">
        <v>0.030471</v>
      </c>
      <c r="EO186" s="0" t="n">
        <v>0.013726</v>
      </c>
      <c r="EP186" s="0" t="n">
        <v>0.010907</v>
      </c>
      <c r="EQ186" s="0" t="n">
        <v>-0.002562</v>
      </c>
      <c r="ER186" s="0" t="n">
        <v>0.003274</v>
      </c>
      <c r="ES186" s="0" t="n">
        <v>0.003751</v>
      </c>
      <c r="ET186" s="0" t="n">
        <v>0.03095</v>
      </c>
      <c r="EU186" s="0" t="n">
        <v>-0.002023</v>
      </c>
      <c r="EV186" s="0" t="n">
        <v>-0.006625</v>
      </c>
      <c r="EW186" s="0" t="n">
        <v>0.012841</v>
      </c>
      <c r="EX186" s="0" t="n">
        <v>-0.002178</v>
      </c>
      <c r="EY186" s="0" t="n">
        <v>-0.013566</v>
      </c>
      <c r="EZ186" s="0" t="n">
        <v>0.00609</v>
      </c>
      <c r="FA186" s="0" t="n">
        <v>0.00232</v>
      </c>
      <c r="FB186" s="0" t="n">
        <v>0.023486</v>
      </c>
      <c r="FC186" s="0" t="n">
        <v>0.004035</v>
      </c>
      <c r="FD186" s="0" t="n">
        <v>7.4E-005</v>
      </c>
      <c r="FE186" s="0" t="n">
        <v>0.007194</v>
      </c>
      <c r="FF186" s="0" t="n">
        <v>0.004894</v>
      </c>
      <c r="FG186" s="0" t="n">
        <v>0.003996</v>
      </c>
      <c r="FH186" s="0" t="n">
        <v>-0.005215</v>
      </c>
      <c r="FI186" s="0" t="n">
        <v>0.034338</v>
      </c>
      <c r="FJ186" s="0" t="n">
        <v>0.016703</v>
      </c>
      <c r="FK186" s="0" t="n">
        <v>0.009829</v>
      </c>
      <c r="FL186" s="0" t="n">
        <v>0.009791</v>
      </c>
      <c r="FM186" s="0" t="n">
        <v>0.014147</v>
      </c>
      <c r="FN186" s="0" t="n">
        <v>0.009932</v>
      </c>
      <c r="FO186" s="0" t="n">
        <v>-0.021756</v>
      </c>
      <c r="FP186" s="0" t="n">
        <v>-0.014007</v>
      </c>
      <c r="FQ186" s="0" t="n">
        <v>-0.006385</v>
      </c>
      <c r="FR186" s="0" t="n">
        <v>0.003272</v>
      </c>
      <c r="FS186" s="0" t="n">
        <v>-0.040648</v>
      </c>
      <c r="FT186" s="0" t="n">
        <v>-0.010168</v>
      </c>
      <c r="FU186" s="0" t="n">
        <v>0.012645</v>
      </c>
      <c r="FV186" s="0" t="n">
        <v>0.007166</v>
      </c>
      <c r="FW186" s="0" t="n">
        <v>0.001939</v>
      </c>
      <c r="FX186" s="0" t="n">
        <v>0.016518</v>
      </c>
      <c r="FY186" s="0" t="n">
        <v>0.001555</v>
      </c>
      <c r="FZ186" s="0" t="n">
        <v>0.016229</v>
      </c>
      <c r="GA186" s="0" t="n">
        <v>0.006415</v>
      </c>
      <c r="GB186" s="0" t="n">
        <v>-0.010263</v>
      </c>
      <c r="GC186" s="0" t="n">
        <v>0.023888</v>
      </c>
    </row>
    <row r="187" customFormat="false" ht="15" hidden="false" customHeight="false" outlineLevel="0" collapsed="false">
      <c r="A187" s="0" t="s">
        <v>6682</v>
      </c>
      <c r="B187" s="0" t="n">
        <v>-0.000316</v>
      </c>
      <c r="C187" s="0" t="n">
        <v>0.002327</v>
      </c>
      <c r="D187" s="0" t="n">
        <v>0.005024</v>
      </c>
      <c r="E187" s="0" t="n">
        <v>0.013321</v>
      </c>
      <c r="F187" s="0" t="n">
        <v>0.014555</v>
      </c>
      <c r="G187" s="0" t="n">
        <v>0.006809</v>
      </c>
      <c r="H187" s="0" t="n">
        <v>-0.014309</v>
      </c>
      <c r="I187" s="0" t="n">
        <v>-0.000593</v>
      </c>
      <c r="J187" s="0" t="n">
        <v>-0.004444</v>
      </c>
      <c r="K187" s="0" t="n">
        <v>0.000499</v>
      </c>
      <c r="L187" s="0" t="n">
        <v>-0.014999</v>
      </c>
      <c r="M187" s="0" t="n">
        <v>0.010066</v>
      </c>
      <c r="N187" s="0" t="n">
        <v>-0.007844</v>
      </c>
      <c r="O187" s="0" t="n">
        <v>0.033382</v>
      </c>
      <c r="P187" s="0" t="n">
        <v>-0.017498</v>
      </c>
      <c r="Q187" s="0" t="n">
        <v>-0.012066</v>
      </c>
      <c r="R187" s="0" t="n">
        <v>0.004749</v>
      </c>
      <c r="S187" s="0" t="n">
        <v>-0.009351</v>
      </c>
      <c r="T187" s="0" t="n">
        <v>-0.014379</v>
      </c>
      <c r="U187" s="0" t="n">
        <v>0.001545</v>
      </c>
      <c r="V187" s="0" t="n">
        <v>0.005791</v>
      </c>
      <c r="W187" s="0" t="n">
        <v>0.007738</v>
      </c>
      <c r="X187" s="0" t="n">
        <v>-0.008306</v>
      </c>
      <c r="Y187" s="0" t="n">
        <v>0.00905</v>
      </c>
      <c r="Z187" s="0" t="n">
        <v>-0.011382</v>
      </c>
      <c r="AA187" s="0" t="n">
        <v>0.007804</v>
      </c>
      <c r="AB187" s="0" t="n">
        <v>-0.024602</v>
      </c>
      <c r="AC187" s="0" t="n">
        <v>-0.014412</v>
      </c>
      <c r="AD187" s="0" t="n">
        <v>0.018501</v>
      </c>
      <c r="AE187" s="0" t="n">
        <v>-0.009304</v>
      </c>
      <c r="AF187" s="0" t="n">
        <v>-0.009805</v>
      </c>
      <c r="AG187" s="0" t="n">
        <v>-0.042754</v>
      </c>
      <c r="AH187" s="0" t="n">
        <v>-0.009661</v>
      </c>
      <c r="AI187" s="0" t="n">
        <v>-0.019455</v>
      </c>
      <c r="AJ187" s="0" t="n">
        <v>0.002643</v>
      </c>
      <c r="AK187" s="0" t="n">
        <v>0.016992</v>
      </c>
      <c r="AL187" s="0" t="n">
        <v>-0.016066</v>
      </c>
      <c r="AM187" s="0" t="n">
        <v>-0.006312</v>
      </c>
      <c r="AN187" s="0" t="n">
        <v>0.012449</v>
      </c>
      <c r="AO187" s="0" t="n">
        <v>0.028982</v>
      </c>
      <c r="AP187" s="0" t="n">
        <v>-0.013111</v>
      </c>
      <c r="AQ187" s="0" t="n">
        <v>-0.000214</v>
      </c>
      <c r="AR187" s="0" t="n">
        <v>0.007773</v>
      </c>
      <c r="AS187" s="0" t="n">
        <v>0.002234</v>
      </c>
      <c r="AT187" s="0" t="n">
        <v>-0.014916</v>
      </c>
      <c r="AU187" s="0" t="n">
        <v>-0.004594</v>
      </c>
      <c r="AV187" s="0" t="n">
        <v>-0.014266</v>
      </c>
      <c r="AW187" s="0" t="n">
        <v>-0.002417</v>
      </c>
      <c r="AX187" s="0" t="n">
        <v>0.006703</v>
      </c>
      <c r="AY187" s="0" t="n">
        <v>0.007872</v>
      </c>
      <c r="AZ187" s="0" t="n">
        <v>-0.010403</v>
      </c>
      <c r="BA187" s="0" t="n">
        <v>-0.001508</v>
      </c>
      <c r="BB187" s="0" t="n">
        <v>-0.011326</v>
      </c>
      <c r="BC187" s="0" t="n">
        <v>0.000282</v>
      </c>
      <c r="BD187" s="0" t="n">
        <v>0.003963</v>
      </c>
      <c r="BE187" s="0" t="n">
        <v>-0.00384</v>
      </c>
      <c r="BF187" s="0" t="n">
        <v>-0.009804</v>
      </c>
      <c r="BG187" s="0" t="n">
        <v>-0.001148</v>
      </c>
      <c r="BH187" s="0" t="n">
        <v>-0.000142</v>
      </c>
      <c r="BI187" s="0" t="n">
        <v>0.013588</v>
      </c>
      <c r="BJ187" s="0" t="n">
        <v>0.019541</v>
      </c>
      <c r="BK187" s="0" t="n">
        <v>0.026233</v>
      </c>
      <c r="BL187" s="0" t="n">
        <v>-0.009624</v>
      </c>
      <c r="BM187" s="0" t="n">
        <v>-0.004623</v>
      </c>
      <c r="BN187" s="0" t="n">
        <v>-0.01254</v>
      </c>
      <c r="BO187" s="0" t="n">
        <v>0.008479</v>
      </c>
      <c r="BP187" s="0" t="n">
        <v>0.020364</v>
      </c>
      <c r="BQ187" s="0" t="n">
        <v>0.020454</v>
      </c>
      <c r="BR187" s="0" t="n">
        <v>0.006015</v>
      </c>
      <c r="BS187" s="0" t="n">
        <v>0.000394</v>
      </c>
      <c r="BT187" s="0" t="n">
        <v>-0.006785</v>
      </c>
      <c r="BU187" s="0" t="n">
        <v>-0.026116</v>
      </c>
      <c r="BV187" s="0" t="n">
        <v>-0.008447</v>
      </c>
      <c r="BW187" s="0" t="n">
        <v>-0.005645</v>
      </c>
      <c r="BX187" s="0" t="n">
        <v>-0.01345</v>
      </c>
      <c r="BY187" s="0" t="n">
        <v>-0.00097</v>
      </c>
      <c r="BZ187" s="0" t="n">
        <v>-0.013381</v>
      </c>
      <c r="CA187" s="0" t="n">
        <v>0.018899</v>
      </c>
      <c r="CB187" s="0" t="n">
        <v>0.013759</v>
      </c>
      <c r="CC187" s="0" t="n">
        <v>0.017222</v>
      </c>
      <c r="CD187" s="0" t="n">
        <v>-0.013006</v>
      </c>
      <c r="CE187" s="0" t="n">
        <v>0.026713</v>
      </c>
      <c r="CF187" s="0" t="n">
        <v>0.008778</v>
      </c>
      <c r="CG187" s="0" t="n">
        <v>-0.000648</v>
      </c>
      <c r="CH187" s="0" t="n">
        <v>-0.009466</v>
      </c>
      <c r="CI187" s="0" t="n">
        <v>0.021488</v>
      </c>
      <c r="CJ187" s="0" t="n">
        <v>0.009376</v>
      </c>
      <c r="CK187" s="0" t="n">
        <v>0.009657</v>
      </c>
      <c r="CL187" s="0" t="n">
        <v>0.009228</v>
      </c>
      <c r="CM187" s="0" t="n">
        <v>0.002622</v>
      </c>
      <c r="CN187" s="0" t="n">
        <v>-0.004062</v>
      </c>
      <c r="CO187" s="0" t="n">
        <v>0.017339</v>
      </c>
      <c r="CP187" s="0" t="n">
        <v>-0.000716</v>
      </c>
      <c r="CQ187" s="0" t="n">
        <v>-0.016234</v>
      </c>
      <c r="CR187" s="0" t="n">
        <v>-0.005116</v>
      </c>
      <c r="CS187" s="0" t="n">
        <v>0.004033</v>
      </c>
      <c r="CT187" s="0" t="n">
        <v>-0.002054</v>
      </c>
      <c r="CU187" s="0" t="n">
        <v>-0.019775</v>
      </c>
      <c r="CV187" s="0" t="n">
        <v>0.018833</v>
      </c>
      <c r="CW187" s="0" t="n">
        <v>-0.006934</v>
      </c>
      <c r="CX187" s="0" t="n">
        <v>-0.005115</v>
      </c>
      <c r="CY187" s="0" t="n">
        <v>-0.000429</v>
      </c>
      <c r="CZ187" s="0" t="n">
        <v>-0.011084</v>
      </c>
      <c r="DA187" s="0" t="n">
        <v>0.018114</v>
      </c>
      <c r="DB187" s="0" t="n">
        <v>-0.009032</v>
      </c>
      <c r="DC187" s="0" t="n">
        <v>-0.005743</v>
      </c>
      <c r="DD187" s="0" t="n">
        <v>0.000473</v>
      </c>
      <c r="DE187" s="0" t="n">
        <v>0.004206</v>
      </c>
      <c r="DF187" s="0" t="n">
        <v>0.006982</v>
      </c>
      <c r="DG187" s="0" t="n">
        <v>-0.003743</v>
      </c>
      <c r="DH187" s="0" t="n">
        <v>-0.011611</v>
      </c>
      <c r="DI187" s="0" t="n">
        <v>0.014038</v>
      </c>
      <c r="DJ187" s="0" t="n">
        <v>0.007352</v>
      </c>
      <c r="DK187" s="0" t="n">
        <v>0.009221</v>
      </c>
      <c r="DL187" s="0" t="n">
        <v>-0.008891</v>
      </c>
      <c r="DM187" s="0" t="n">
        <v>-0.011746</v>
      </c>
      <c r="DN187" s="0" t="n">
        <v>-0.023425</v>
      </c>
      <c r="DO187" s="0" t="n">
        <v>-0.024343</v>
      </c>
      <c r="DP187" s="0" t="n">
        <v>-0.010132</v>
      </c>
      <c r="DQ187" s="0" t="n">
        <v>-0.01719</v>
      </c>
      <c r="DR187" s="0" t="n">
        <v>0.000234</v>
      </c>
      <c r="DS187" s="0" t="n">
        <v>0.011928</v>
      </c>
      <c r="DT187" s="0" t="n">
        <v>0.02088</v>
      </c>
      <c r="DU187" s="0" t="n">
        <v>-0.007003</v>
      </c>
      <c r="DV187" s="0" t="n">
        <v>0.003661</v>
      </c>
      <c r="DW187" s="0" t="n">
        <v>0.017757</v>
      </c>
      <c r="DX187" s="0" t="n">
        <v>-0.008974</v>
      </c>
      <c r="DY187" s="0" t="n">
        <v>-0.010828</v>
      </c>
      <c r="DZ187" s="0" t="n">
        <v>0.007972</v>
      </c>
      <c r="EA187" s="0" t="n">
        <v>-0.015398</v>
      </c>
      <c r="EB187" s="0" t="n">
        <v>0.024717</v>
      </c>
      <c r="EC187" s="0" t="n">
        <v>0.010089</v>
      </c>
      <c r="ED187" s="0" t="n">
        <v>0.027451</v>
      </c>
      <c r="EE187" s="0" t="n">
        <v>-0.010021</v>
      </c>
      <c r="EF187" s="0" t="n">
        <v>-0.014102</v>
      </c>
      <c r="EG187" s="0" t="n">
        <v>0.026104</v>
      </c>
      <c r="EH187" s="0" t="n">
        <v>0.01897</v>
      </c>
      <c r="EI187" s="0" t="n">
        <v>0.007076</v>
      </c>
      <c r="EJ187" s="0" t="n">
        <v>-0.009862</v>
      </c>
      <c r="EK187" s="0" t="n">
        <v>0.004948</v>
      </c>
      <c r="EL187" s="0" t="n">
        <v>-0.004735</v>
      </c>
      <c r="EM187" s="0" t="n">
        <v>0.037571</v>
      </c>
      <c r="EN187" s="0" t="n">
        <v>-0.005135</v>
      </c>
      <c r="EO187" s="0" t="n">
        <v>0.002954</v>
      </c>
      <c r="EP187" s="0" t="n">
        <v>-0.001486</v>
      </c>
      <c r="EQ187" s="0" t="n">
        <v>-0.026242</v>
      </c>
      <c r="ER187" s="0" t="n">
        <v>0.007762</v>
      </c>
      <c r="ES187" s="0" t="n">
        <v>-0.006869</v>
      </c>
      <c r="ET187" s="0" t="n">
        <v>0.002409</v>
      </c>
      <c r="EU187" s="0" t="n">
        <v>-0.007423</v>
      </c>
      <c r="EV187" s="0" t="n">
        <v>-0.011821</v>
      </c>
      <c r="EW187" s="0" t="n">
        <v>0.011612</v>
      </c>
      <c r="EX187" s="0" t="n">
        <v>0.023368</v>
      </c>
      <c r="EY187" s="0" t="n">
        <v>0.012411</v>
      </c>
      <c r="EZ187" s="0" t="n">
        <v>-0.001588</v>
      </c>
      <c r="FA187" s="0" t="n">
        <v>-0.002164</v>
      </c>
      <c r="FB187" s="0" t="n">
        <v>-0.024405</v>
      </c>
      <c r="FC187" s="0" t="n">
        <v>-0.002712</v>
      </c>
      <c r="FD187" s="0" t="n">
        <v>-0.022117</v>
      </c>
      <c r="FE187" s="0" t="n">
        <v>0.006138</v>
      </c>
      <c r="FF187" s="0" t="n">
        <v>0.005147</v>
      </c>
      <c r="FG187" s="0" t="n">
        <v>0.000618</v>
      </c>
      <c r="FH187" s="0" t="n">
        <v>0.00827</v>
      </c>
      <c r="FI187" s="0" t="n">
        <v>0.015829</v>
      </c>
      <c r="FJ187" s="0" t="n">
        <v>-0.010805</v>
      </c>
      <c r="FK187" s="0" t="n">
        <v>0.022306</v>
      </c>
      <c r="FL187" s="0" t="n">
        <v>-0.004033</v>
      </c>
      <c r="FM187" s="0" t="n">
        <v>0.00795</v>
      </c>
      <c r="FN187" s="0" t="n">
        <v>-0.01858</v>
      </c>
      <c r="FO187" s="0" t="n">
        <v>-0.008306</v>
      </c>
      <c r="FP187" s="0" t="n">
        <v>-0.015978</v>
      </c>
      <c r="FQ187" s="0" t="n">
        <v>-0.004389</v>
      </c>
      <c r="FR187" s="0" t="n">
        <v>0.003206</v>
      </c>
      <c r="FS187" s="0" t="n">
        <v>0.012459</v>
      </c>
      <c r="FT187" s="0" t="n">
        <v>-0.008261</v>
      </c>
      <c r="FU187" s="0" t="n">
        <v>0.001261</v>
      </c>
      <c r="FV187" s="0" t="n">
        <v>-0.010587</v>
      </c>
      <c r="FW187" s="0" t="n">
        <v>-0.0089</v>
      </c>
      <c r="FX187" s="0" t="n">
        <v>-0.007401</v>
      </c>
      <c r="FY187" s="0" t="n">
        <v>-0.010297</v>
      </c>
      <c r="FZ187" s="0" t="n">
        <v>0.001117</v>
      </c>
      <c r="GA187" s="0" t="n">
        <v>0.006803</v>
      </c>
      <c r="GB187" s="0" t="n">
        <v>-0.018269</v>
      </c>
      <c r="GC187" s="0" t="n">
        <v>-0.000867</v>
      </c>
      <c r="GD187" s="0" t="n">
        <v>-0.014695</v>
      </c>
    </row>
    <row r="188" customFormat="false" ht="15" hidden="false" customHeight="false" outlineLevel="0" collapsed="false">
      <c r="A188" s="0" t="s">
        <v>6683</v>
      </c>
      <c r="B188" s="0" t="n">
        <v>0.006324</v>
      </c>
      <c r="C188" s="0" t="n">
        <v>0.007869</v>
      </c>
      <c r="D188" s="0" t="n">
        <v>-0.010123</v>
      </c>
      <c r="E188" s="0" t="n">
        <v>0.030141</v>
      </c>
      <c r="F188" s="0" t="n">
        <v>-0.002235</v>
      </c>
      <c r="G188" s="0" t="n">
        <v>-0.01597</v>
      </c>
      <c r="H188" s="0" t="n">
        <v>0.013257</v>
      </c>
      <c r="I188" s="0" t="n">
        <v>0.016385</v>
      </c>
      <c r="J188" s="0" t="n">
        <v>0.00564</v>
      </c>
      <c r="K188" s="0" t="n">
        <v>0.011737</v>
      </c>
      <c r="L188" s="0" t="n">
        <v>0.00348</v>
      </c>
      <c r="M188" s="0" t="n">
        <v>0.02317</v>
      </c>
      <c r="N188" s="0" t="n">
        <v>-0.000452</v>
      </c>
      <c r="O188" s="0" t="n">
        <v>0.027121</v>
      </c>
      <c r="P188" s="0" t="n">
        <v>-0.011332</v>
      </c>
      <c r="Q188" s="0" t="n">
        <v>0.003443</v>
      </c>
      <c r="R188" s="0" t="n">
        <v>0.001983</v>
      </c>
      <c r="S188" s="0" t="n">
        <v>0.0206</v>
      </c>
      <c r="T188" s="0" t="n">
        <v>-0.004853</v>
      </c>
      <c r="U188" s="0" t="n">
        <v>-0.000938</v>
      </c>
      <c r="V188" s="0" t="n">
        <v>-0.003375</v>
      </c>
      <c r="W188" s="0" t="n">
        <v>-0.011102</v>
      </c>
      <c r="X188" s="0" t="n">
        <v>-0.010517</v>
      </c>
      <c r="Y188" s="0" t="n">
        <v>0.018003</v>
      </c>
      <c r="Z188" s="0" t="n">
        <v>-0.013737</v>
      </c>
      <c r="AA188" s="0" t="n">
        <v>-0.001129</v>
      </c>
      <c r="AB188" s="0" t="n">
        <v>-0.003182</v>
      </c>
      <c r="AC188" s="0" t="n">
        <v>-0.021449</v>
      </c>
      <c r="AD188" s="0" t="n">
        <v>-0.011386</v>
      </c>
      <c r="AE188" s="0" t="n">
        <v>0.017726</v>
      </c>
      <c r="AF188" s="0" t="n">
        <v>0.011008</v>
      </c>
      <c r="AG188" s="0" t="n">
        <v>0.012557</v>
      </c>
      <c r="AH188" s="0" t="n">
        <v>0.017494</v>
      </c>
      <c r="AI188" s="0" t="n">
        <v>-0.006223</v>
      </c>
      <c r="AJ188" s="0" t="n">
        <v>0.011037</v>
      </c>
      <c r="AK188" s="0" t="n">
        <v>-0.02136</v>
      </c>
      <c r="AL188" s="0" t="n">
        <v>-0.00869</v>
      </c>
      <c r="AM188" s="0" t="n">
        <v>-0.002345</v>
      </c>
      <c r="AN188" s="0" t="n">
        <v>-0.024867</v>
      </c>
      <c r="AO188" s="0" t="n">
        <v>-0.001388</v>
      </c>
      <c r="AP188" s="0" t="n">
        <v>0.010998</v>
      </c>
      <c r="AQ188" s="0" t="n">
        <v>-0.0094</v>
      </c>
      <c r="AR188" s="0" t="n">
        <v>0.007391</v>
      </c>
      <c r="AS188" s="0" t="n">
        <v>-0.017702</v>
      </c>
      <c r="AT188" s="0" t="n">
        <v>0.001951</v>
      </c>
      <c r="AU188" s="0" t="n">
        <v>0.011148</v>
      </c>
      <c r="AV188" s="0" t="n">
        <v>0.002346</v>
      </c>
      <c r="AW188" s="0" t="n">
        <v>0.016267</v>
      </c>
      <c r="AX188" s="0" t="n">
        <v>-0.013233</v>
      </c>
      <c r="AY188" s="0" t="n">
        <v>-0.024045</v>
      </c>
      <c r="AZ188" s="0" t="n">
        <v>-0.013423</v>
      </c>
      <c r="BA188" s="0" t="n">
        <v>-0.017489</v>
      </c>
      <c r="BB188" s="0" t="n">
        <v>-0.000371</v>
      </c>
      <c r="BC188" s="0" t="n">
        <v>-0.003589</v>
      </c>
      <c r="BD188" s="0" t="n">
        <v>0.015531</v>
      </c>
      <c r="BE188" s="0" t="n">
        <v>-0.029151</v>
      </c>
      <c r="BF188" s="0" t="n">
        <v>0.025592</v>
      </c>
      <c r="BG188" s="0" t="n">
        <v>-0.006064</v>
      </c>
      <c r="BH188" s="0" t="n">
        <v>6.3E-005</v>
      </c>
      <c r="BI188" s="0" t="n">
        <v>-0.017812</v>
      </c>
      <c r="BJ188" s="0" t="n">
        <v>-0.004695</v>
      </c>
      <c r="BK188" s="0" t="n">
        <v>0.003327</v>
      </c>
      <c r="BL188" s="0" t="n">
        <v>-0.016994</v>
      </c>
      <c r="BM188" s="0" t="n">
        <v>-0.00091</v>
      </c>
      <c r="BN188" s="0" t="n">
        <v>0.00141</v>
      </c>
      <c r="BO188" s="0" t="n">
        <v>0.017165</v>
      </c>
      <c r="BP188" s="0" t="n">
        <v>0.007904</v>
      </c>
      <c r="BQ188" s="0" t="n">
        <v>-0.004914</v>
      </c>
      <c r="BR188" s="0" t="n">
        <v>0.001908</v>
      </c>
      <c r="BS188" s="0" t="n">
        <v>0.016992</v>
      </c>
      <c r="BT188" s="0" t="n">
        <v>0.003045</v>
      </c>
      <c r="BU188" s="0" t="n">
        <v>-0.015743</v>
      </c>
      <c r="BV188" s="0" t="n">
        <v>0.010512</v>
      </c>
      <c r="BW188" s="0" t="n">
        <v>-0.011989</v>
      </c>
      <c r="BX188" s="0" t="n">
        <v>-0.004745</v>
      </c>
      <c r="BY188" s="0" t="n">
        <v>0.00031</v>
      </c>
      <c r="BZ188" s="0" t="n">
        <v>0.009094</v>
      </c>
      <c r="CA188" s="0" t="n">
        <v>-0.006891</v>
      </c>
      <c r="CB188" s="0" t="n">
        <v>0.006588</v>
      </c>
      <c r="CC188" s="0" t="n">
        <v>0.006365</v>
      </c>
      <c r="CD188" s="0" t="n">
        <v>-0.01012</v>
      </c>
      <c r="CE188" s="0" t="n">
        <v>-0.023844</v>
      </c>
      <c r="CF188" s="0" t="n">
        <v>0.006579</v>
      </c>
      <c r="CG188" s="0" t="n">
        <v>-0.021654</v>
      </c>
      <c r="CH188" s="0" t="n">
        <v>-0.001467</v>
      </c>
      <c r="CI188" s="0" t="n">
        <v>0.010844</v>
      </c>
      <c r="CJ188" s="0" t="n">
        <v>0.013781</v>
      </c>
      <c r="CK188" s="0" t="n">
        <v>0.029983</v>
      </c>
      <c r="CL188" s="0" t="n">
        <v>0.022517</v>
      </c>
      <c r="CM188" s="0" t="n">
        <v>0.006798</v>
      </c>
      <c r="CN188" s="0" t="n">
        <v>-0.023589</v>
      </c>
      <c r="CO188" s="0" t="n">
        <v>0.003471</v>
      </c>
      <c r="CP188" s="0" t="n">
        <v>-0.003429</v>
      </c>
      <c r="CQ188" s="0" t="n">
        <v>0.000632</v>
      </c>
      <c r="CR188" s="0" t="n">
        <v>-0.034035</v>
      </c>
      <c r="CS188" s="0" t="n">
        <v>0.00321</v>
      </c>
      <c r="CT188" s="0" t="n">
        <v>-0.004309</v>
      </c>
      <c r="CU188" s="0" t="n">
        <v>0.012375</v>
      </c>
      <c r="CV188" s="0" t="n">
        <v>0.023034</v>
      </c>
      <c r="CW188" s="0" t="n">
        <v>0.014232</v>
      </c>
      <c r="CX188" s="0" t="n">
        <v>0.00144</v>
      </c>
      <c r="CY188" s="0" t="n">
        <v>-0.001887</v>
      </c>
      <c r="CZ188" s="0" t="n">
        <v>-0.014089</v>
      </c>
      <c r="DA188" s="0" t="n">
        <v>0.007499</v>
      </c>
      <c r="DB188" s="0" t="n">
        <v>-0.007469</v>
      </c>
      <c r="DC188" s="0" t="n">
        <v>0.004624</v>
      </c>
      <c r="DD188" s="0" t="n">
        <v>0.001142</v>
      </c>
      <c r="DE188" s="0" t="n">
        <v>-0.007608</v>
      </c>
      <c r="DF188" s="0" t="n">
        <v>0.001558</v>
      </c>
      <c r="DG188" s="0" t="n">
        <v>-0.016996</v>
      </c>
      <c r="DH188" s="0" t="n">
        <v>-0.015189</v>
      </c>
      <c r="DI188" s="0" t="n">
        <v>0.013205</v>
      </c>
      <c r="DJ188" s="0" t="n">
        <v>0.001231</v>
      </c>
      <c r="DK188" s="0" t="n">
        <v>0.003768</v>
      </c>
      <c r="DL188" s="0" t="n">
        <v>0.023128</v>
      </c>
      <c r="DM188" s="0" t="n">
        <v>0.004278</v>
      </c>
      <c r="DN188" s="0" t="n">
        <v>-0.009628</v>
      </c>
      <c r="DO188" s="0" t="n">
        <v>0.015418</v>
      </c>
      <c r="DP188" s="0" t="n">
        <v>0.006995</v>
      </c>
      <c r="DQ188" s="0" t="n">
        <v>-0.005712</v>
      </c>
      <c r="DR188" s="0" t="n">
        <v>0.010151</v>
      </c>
      <c r="DS188" s="0" t="n">
        <v>-0.001304</v>
      </c>
      <c r="DT188" s="0" t="n">
        <v>0.000866</v>
      </c>
      <c r="DU188" s="0" t="n">
        <v>-0.014168</v>
      </c>
      <c r="DV188" s="0" t="n">
        <v>0.001716</v>
      </c>
      <c r="DW188" s="0" t="n">
        <v>0.020395</v>
      </c>
      <c r="DX188" s="0" t="n">
        <v>0.002591</v>
      </c>
      <c r="DY188" s="0" t="n">
        <v>0.004625</v>
      </c>
      <c r="DZ188" s="0" t="n">
        <v>-0.000579</v>
      </c>
      <c r="EA188" s="0" t="n">
        <v>0.016608</v>
      </c>
      <c r="EB188" s="0" t="n">
        <v>-0.015722</v>
      </c>
      <c r="EC188" s="0" t="n">
        <v>-0.014494</v>
      </c>
      <c r="ED188" s="0" t="n">
        <v>0.012471</v>
      </c>
      <c r="EE188" s="0" t="n">
        <v>0.002008</v>
      </c>
      <c r="EF188" s="0" t="n">
        <v>-0.003431</v>
      </c>
      <c r="EG188" s="0" t="n">
        <v>0.006705</v>
      </c>
      <c r="EH188" s="0" t="n">
        <v>0.009981</v>
      </c>
      <c r="EI188" s="0" t="n">
        <v>-0.003469</v>
      </c>
      <c r="EJ188" s="0" t="n">
        <v>-0.004565</v>
      </c>
      <c r="EK188" s="0" t="n">
        <v>0.007049</v>
      </c>
      <c r="EL188" s="0" t="n">
        <v>-0.017528</v>
      </c>
      <c r="EM188" s="0" t="n">
        <v>-0.008388</v>
      </c>
      <c r="EN188" s="0" t="n">
        <v>-0.000368</v>
      </c>
      <c r="EO188" s="0" t="n">
        <v>-0.002602</v>
      </c>
      <c r="EP188" s="0" t="n">
        <v>-0.002072</v>
      </c>
      <c r="EQ188" s="0" t="n">
        <v>-0.00318</v>
      </c>
      <c r="ER188" s="0" t="n">
        <v>-0.002012</v>
      </c>
      <c r="ES188" s="0" t="n">
        <v>-0.015264</v>
      </c>
      <c r="ET188" s="0" t="n">
        <v>0.002261</v>
      </c>
      <c r="EU188" s="0" t="n">
        <v>-0.019963</v>
      </c>
      <c r="EV188" s="0" t="n">
        <v>-0.010053</v>
      </c>
      <c r="EW188" s="0" t="n">
        <v>0.0121</v>
      </c>
      <c r="EX188" s="0" t="n">
        <v>-0.001065</v>
      </c>
      <c r="EY188" s="0" t="n">
        <v>-0.010242</v>
      </c>
      <c r="EZ188" s="0" t="n">
        <v>0.0032</v>
      </c>
      <c r="FA188" s="0" t="n">
        <v>-0.009005</v>
      </c>
      <c r="FB188" s="0" t="n">
        <v>-0.000903</v>
      </c>
      <c r="FC188" s="0" t="n">
        <v>-0.021856</v>
      </c>
      <c r="FD188" s="0" t="n">
        <v>0.013308</v>
      </c>
      <c r="FE188" s="0" t="n">
        <v>0.010339</v>
      </c>
      <c r="FF188" s="0" t="n">
        <v>-0.00701</v>
      </c>
      <c r="FG188" s="0" t="n">
        <v>-0.005881</v>
      </c>
      <c r="FH188" s="0" t="n">
        <v>0.008142</v>
      </c>
      <c r="FI188" s="0" t="n">
        <v>0.006309</v>
      </c>
      <c r="FJ188" s="0" t="n">
        <v>0.022515</v>
      </c>
      <c r="FK188" s="0" t="n">
        <v>-3E-006</v>
      </c>
      <c r="FL188" s="0" t="n">
        <v>-0.017286</v>
      </c>
      <c r="FM188" s="0" t="n">
        <v>-0.002057</v>
      </c>
      <c r="FN188" s="0" t="n">
        <v>0.009192</v>
      </c>
      <c r="FO188" s="0" t="n">
        <v>0.001553</v>
      </c>
      <c r="FP188" s="0" t="n">
        <v>0.013739</v>
      </c>
      <c r="FQ188" s="0" t="n">
        <v>-0.006588</v>
      </c>
      <c r="FR188" s="0" t="n">
        <v>-0.020169</v>
      </c>
      <c r="FS188" s="0" t="n">
        <v>-0.009012</v>
      </c>
      <c r="FT188" s="0" t="n">
        <v>-0.007023</v>
      </c>
      <c r="FU188" s="0" t="n">
        <v>0.002513</v>
      </c>
      <c r="FV188" s="0" t="n">
        <v>-0.006701</v>
      </c>
      <c r="FW188" s="0" t="n">
        <v>-0.002951</v>
      </c>
      <c r="FX188" s="0" t="n">
        <v>-0.006934</v>
      </c>
      <c r="FY188" s="0" t="n">
        <v>-0.004975</v>
      </c>
      <c r="FZ188" s="0" t="n">
        <v>0.02756</v>
      </c>
      <c r="GA188" s="0" t="n">
        <v>0.003266</v>
      </c>
      <c r="GB188" s="0" t="n">
        <v>0.000821</v>
      </c>
      <c r="GC188" s="0" t="n">
        <v>0.003921</v>
      </c>
      <c r="GD188" s="0" t="n">
        <v>0.004933</v>
      </c>
      <c r="GE188" s="0" t="n">
        <v>0.01292</v>
      </c>
    </row>
    <row r="189" customFormat="false" ht="15" hidden="false" customHeight="false" outlineLevel="0" collapsed="false">
      <c r="A189" s="0" t="s">
        <v>6684</v>
      </c>
      <c r="B189" s="0" t="n">
        <v>-0.001319</v>
      </c>
      <c r="C189" s="0" t="n">
        <v>0.00367</v>
      </c>
      <c r="D189" s="0" t="n">
        <v>-0.000728</v>
      </c>
      <c r="E189" s="0" t="n">
        <v>0.003541</v>
      </c>
      <c r="F189" s="0" t="n">
        <v>-0.025348</v>
      </c>
      <c r="G189" s="0" t="n">
        <v>0.003122</v>
      </c>
      <c r="H189" s="0" t="n">
        <v>0.03094</v>
      </c>
      <c r="I189" s="0" t="n">
        <v>-0.004756</v>
      </c>
      <c r="J189" s="0" t="n">
        <v>-0.005174</v>
      </c>
      <c r="K189" s="0" t="n">
        <v>-0.008826</v>
      </c>
      <c r="L189" s="0" t="n">
        <v>-0.003153</v>
      </c>
      <c r="M189" s="0" t="n">
        <v>0.005414</v>
      </c>
      <c r="N189" s="0" t="n">
        <v>-0.010357</v>
      </c>
      <c r="O189" s="0" t="n">
        <v>0.003096</v>
      </c>
      <c r="P189" s="0" t="n">
        <v>-0.017639</v>
      </c>
      <c r="Q189" s="0" t="n">
        <v>-0.019114</v>
      </c>
      <c r="R189" s="0" t="n">
        <v>0.014054</v>
      </c>
      <c r="S189" s="0" t="n">
        <v>0.001722</v>
      </c>
      <c r="T189" s="0" t="n">
        <v>-0.005452</v>
      </c>
      <c r="U189" s="0" t="n">
        <v>-0.002168</v>
      </c>
      <c r="V189" s="0" t="n">
        <v>-0.018977</v>
      </c>
      <c r="W189" s="0" t="n">
        <v>-0.019054</v>
      </c>
      <c r="X189" s="0" t="n">
        <v>-0.023835</v>
      </c>
      <c r="Y189" s="0" t="n">
        <v>0.005291</v>
      </c>
      <c r="Z189" s="0" t="n">
        <v>-0.003168</v>
      </c>
      <c r="AA189" s="0" t="n">
        <v>-0.007149</v>
      </c>
      <c r="AB189" s="0" t="n">
        <v>0.029158</v>
      </c>
      <c r="AC189" s="0" t="n">
        <v>0.00015</v>
      </c>
      <c r="AD189" s="0" t="n">
        <v>-0.001496</v>
      </c>
      <c r="AE189" s="0" t="n">
        <v>-0.002283</v>
      </c>
      <c r="AF189" s="0" t="n">
        <v>-0.014937</v>
      </c>
      <c r="AG189" s="0" t="n">
        <v>-0.012346</v>
      </c>
      <c r="AH189" s="0" t="n">
        <v>0.011378</v>
      </c>
      <c r="AI189" s="0" t="n">
        <v>0.001163</v>
      </c>
      <c r="AJ189" s="0" t="n">
        <v>0.01649</v>
      </c>
      <c r="AK189" s="0" t="n">
        <v>-0.007486</v>
      </c>
      <c r="AL189" s="0" t="n">
        <v>-0.022794</v>
      </c>
      <c r="AM189" s="0" t="n">
        <v>-0.021749</v>
      </c>
      <c r="AN189" s="0" t="n">
        <v>-0.014901</v>
      </c>
      <c r="AO189" s="0" t="n">
        <v>0.027921</v>
      </c>
      <c r="AP189" s="0" t="n">
        <v>-0.008172</v>
      </c>
      <c r="AQ189" s="0" t="n">
        <v>0.004857</v>
      </c>
      <c r="AR189" s="0" t="n">
        <v>-0.007618</v>
      </c>
      <c r="AS189" s="0" t="n">
        <v>-0.017107</v>
      </c>
      <c r="AT189" s="0" t="n">
        <v>-0.003456</v>
      </c>
      <c r="AU189" s="0" t="n">
        <v>-0.003573</v>
      </c>
      <c r="AV189" s="0" t="n">
        <v>-0.011326</v>
      </c>
      <c r="AW189" s="0" t="n">
        <v>0.022506</v>
      </c>
      <c r="AX189" s="0" t="n">
        <v>-0.006998</v>
      </c>
      <c r="AY189" s="0" t="n">
        <v>0.00612</v>
      </c>
      <c r="AZ189" s="0" t="n">
        <v>0.007478</v>
      </c>
      <c r="BA189" s="0" t="n">
        <v>0.023073</v>
      </c>
      <c r="BB189" s="0" t="n">
        <v>-0.003853</v>
      </c>
      <c r="BC189" s="0" t="n">
        <v>0.011848</v>
      </c>
      <c r="BD189" s="0" t="n">
        <v>0.00298</v>
      </c>
      <c r="BE189" s="0" t="n">
        <v>-0.018752</v>
      </c>
      <c r="BF189" s="0" t="n">
        <v>0.006672</v>
      </c>
      <c r="BG189" s="0" t="n">
        <v>-0.003121</v>
      </c>
      <c r="BH189" s="0" t="n">
        <v>0.019429</v>
      </c>
      <c r="BI189" s="0" t="n">
        <v>0.017767</v>
      </c>
      <c r="BJ189" s="0" t="n">
        <v>-0.02056</v>
      </c>
      <c r="BK189" s="0" t="n">
        <v>-0.009321</v>
      </c>
      <c r="BL189" s="0" t="n">
        <v>0.030014</v>
      </c>
      <c r="BM189" s="0" t="n">
        <v>-0.005893</v>
      </c>
      <c r="BN189" s="0" t="n">
        <v>-0.016956</v>
      </c>
      <c r="BO189" s="0" t="n">
        <v>-0.013045</v>
      </c>
      <c r="BP189" s="0" t="n">
        <v>-0.017581</v>
      </c>
      <c r="BQ189" s="0" t="n">
        <v>-0.008697</v>
      </c>
      <c r="BR189" s="0" t="n">
        <v>0.012136</v>
      </c>
      <c r="BS189" s="0" t="n">
        <v>0.005214</v>
      </c>
      <c r="BT189" s="0" t="n">
        <v>0.016424</v>
      </c>
      <c r="BU189" s="0" t="n">
        <v>-0.00408</v>
      </c>
      <c r="BV189" s="0" t="n">
        <v>-0.002391</v>
      </c>
      <c r="BW189" s="0" t="n">
        <v>0.020265</v>
      </c>
      <c r="BX189" s="0" t="n">
        <v>0.013534</v>
      </c>
      <c r="BY189" s="0" t="n">
        <v>2E-006</v>
      </c>
      <c r="BZ189" s="0" t="n">
        <v>0.017695</v>
      </c>
      <c r="CA189" s="0" t="n">
        <v>-0.001977</v>
      </c>
      <c r="CB189" s="0" t="n">
        <v>0.014129</v>
      </c>
      <c r="CC189" s="0" t="n">
        <v>0.007688</v>
      </c>
      <c r="CD189" s="0" t="n">
        <v>-0.010459</v>
      </c>
      <c r="CE189" s="0" t="n">
        <v>0.014319</v>
      </c>
      <c r="CF189" s="0" t="n">
        <v>-0.010087</v>
      </c>
      <c r="CG189" s="0" t="n">
        <v>-0.006809</v>
      </c>
      <c r="CH189" s="0" t="n">
        <v>0.036242</v>
      </c>
      <c r="CI189" s="0" t="n">
        <v>0.002179</v>
      </c>
      <c r="CJ189" s="0" t="n">
        <v>-0.01349</v>
      </c>
      <c r="CK189" s="0" t="n">
        <v>-0.023812</v>
      </c>
      <c r="CL189" s="0" t="n">
        <v>-0.020528</v>
      </c>
      <c r="CM189" s="0" t="n">
        <v>-0.010157</v>
      </c>
      <c r="CN189" s="0" t="n">
        <v>0.021921</v>
      </c>
      <c r="CO189" s="0" t="n">
        <v>0.004639</v>
      </c>
      <c r="CP189" s="0" t="n">
        <v>0.018787</v>
      </c>
      <c r="CQ189" s="0" t="n">
        <v>-0.004774</v>
      </c>
      <c r="CR189" s="0" t="n">
        <v>0.000852</v>
      </c>
      <c r="CS189" s="0" t="n">
        <v>0.000313</v>
      </c>
      <c r="CT189" s="0" t="n">
        <v>-0.020532</v>
      </c>
      <c r="CU189" s="0" t="n">
        <v>0.002791</v>
      </c>
      <c r="CV189" s="0" t="n">
        <v>0.019803</v>
      </c>
      <c r="CW189" s="0" t="n">
        <v>-0.00047</v>
      </c>
      <c r="CX189" s="0" t="n">
        <v>-0.005031</v>
      </c>
      <c r="CY189" s="0" t="n">
        <v>-0.006656</v>
      </c>
      <c r="CZ189" s="0" t="n">
        <v>0.005007</v>
      </c>
      <c r="DA189" s="0" t="n">
        <v>-0.011374</v>
      </c>
      <c r="DB189" s="0" t="n">
        <v>0.022788</v>
      </c>
      <c r="DC189" s="0" t="n">
        <v>-0.007475</v>
      </c>
      <c r="DD189" s="0" t="n">
        <v>-0.004521</v>
      </c>
      <c r="DE189" s="0" t="n">
        <v>-0.011462</v>
      </c>
      <c r="DF189" s="0" t="n">
        <v>0.013294</v>
      </c>
      <c r="DG189" s="0" t="n">
        <v>0.014737</v>
      </c>
      <c r="DH189" s="0" t="n">
        <v>0.01252</v>
      </c>
      <c r="DI189" s="0" t="n">
        <v>0.005405</v>
      </c>
      <c r="DJ189" s="0" t="n">
        <v>-0.017958</v>
      </c>
      <c r="DK189" s="0" t="n">
        <v>-0.004538</v>
      </c>
      <c r="DL189" s="0" t="n">
        <v>-0.000179</v>
      </c>
      <c r="DM189" s="0" t="n">
        <v>0.001446</v>
      </c>
      <c r="DN189" s="0" t="n">
        <v>0.000776</v>
      </c>
      <c r="DO189" s="0" t="n">
        <v>0.011567</v>
      </c>
      <c r="DP189" s="0" t="n">
        <v>-0.006728</v>
      </c>
      <c r="DQ189" s="0" t="n">
        <v>-0.020241</v>
      </c>
      <c r="DR189" s="0" t="n">
        <v>0.011095</v>
      </c>
      <c r="DS189" s="0" t="n">
        <v>-0.007467</v>
      </c>
      <c r="DT189" s="0" t="n">
        <v>0.009973</v>
      </c>
      <c r="DU189" s="0" t="n">
        <v>-0.005245</v>
      </c>
      <c r="DV189" s="0" t="n">
        <v>0.005774</v>
      </c>
      <c r="DW189" s="0" t="n">
        <v>-0.013385</v>
      </c>
      <c r="DX189" s="0" t="n">
        <v>-0.010893</v>
      </c>
      <c r="DY189" s="0" t="n">
        <v>-0.011329</v>
      </c>
      <c r="DZ189" s="0" t="n">
        <v>-0.01329</v>
      </c>
      <c r="EA189" s="0" t="n">
        <v>0.006505</v>
      </c>
      <c r="EB189" s="0" t="n">
        <v>-0.013027</v>
      </c>
      <c r="EC189" s="0" t="n">
        <v>0.007232</v>
      </c>
      <c r="ED189" s="0" t="n">
        <v>0.004528</v>
      </c>
      <c r="EE189" s="0" t="n">
        <v>-0.009392</v>
      </c>
      <c r="EF189" s="0" t="n">
        <v>-0.002197</v>
      </c>
      <c r="EG189" s="0" t="n">
        <v>-0.027697</v>
      </c>
      <c r="EH189" s="0" t="n">
        <v>0.000789</v>
      </c>
      <c r="EI189" s="0" t="n">
        <v>-0.001838</v>
      </c>
      <c r="EJ189" s="0" t="n">
        <v>-0.009281</v>
      </c>
      <c r="EK189" s="0" t="n">
        <v>-0.021334</v>
      </c>
      <c r="EL189" s="0" t="n">
        <v>-0.00754</v>
      </c>
      <c r="EM189" s="0" t="n">
        <v>-0.002322</v>
      </c>
      <c r="EN189" s="0" t="n">
        <v>-0.011099</v>
      </c>
      <c r="EO189" s="0" t="n">
        <v>0.009535</v>
      </c>
      <c r="EP189" s="0" t="n">
        <v>0.000321</v>
      </c>
      <c r="EQ189" s="0" t="n">
        <v>0.013151</v>
      </c>
      <c r="ER189" s="0" t="n">
        <v>0.007093</v>
      </c>
      <c r="ES189" s="0" t="n">
        <v>-0.008711</v>
      </c>
      <c r="ET189" s="0" t="n">
        <v>0.011496</v>
      </c>
      <c r="EU189" s="0" t="n">
        <v>-0.027244</v>
      </c>
      <c r="EV189" s="0" t="n">
        <v>0.012154</v>
      </c>
      <c r="EW189" s="0" t="n">
        <v>-0.009031</v>
      </c>
      <c r="EX189" s="0" t="n">
        <v>0.015338</v>
      </c>
      <c r="EY189" s="0" t="n">
        <v>-0.012692</v>
      </c>
      <c r="EZ189" s="0" t="n">
        <v>0.021729</v>
      </c>
      <c r="FA189" s="0" t="n">
        <v>-0.026398</v>
      </c>
      <c r="FB189" s="0" t="n">
        <v>0.014057</v>
      </c>
      <c r="FC189" s="0" t="n">
        <v>0.005054</v>
      </c>
      <c r="FD189" s="0" t="n">
        <v>-0.008372</v>
      </c>
      <c r="FE189" s="0" t="n">
        <v>-0.012881</v>
      </c>
      <c r="FF189" s="0" t="n">
        <v>-0.005701</v>
      </c>
      <c r="FG189" s="0" t="n">
        <v>0.015862</v>
      </c>
      <c r="FH189" s="0" t="n">
        <v>0.00127</v>
      </c>
      <c r="FI189" s="0" t="n">
        <v>-0.022223</v>
      </c>
      <c r="FJ189" s="0" t="n">
        <v>0.017613</v>
      </c>
      <c r="FK189" s="0" t="n">
        <v>0.010376</v>
      </c>
      <c r="FL189" s="0" t="n">
        <v>-0.010375</v>
      </c>
      <c r="FM189" s="0" t="n">
        <v>-0.003026</v>
      </c>
      <c r="FN189" s="0" t="n">
        <v>0.004031</v>
      </c>
      <c r="FO189" s="0" t="n">
        <v>-0.003113</v>
      </c>
      <c r="FP189" s="0" t="n">
        <v>0.028197</v>
      </c>
      <c r="FQ189" s="0" t="n">
        <v>0.00629</v>
      </c>
      <c r="FR189" s="0" t="n">
        <v>0.012518</v>
      </c>
      <c r="FS189" s="0" t="n">
        <v>-0.000717</v>
      </c>
      <c r="FT189" s="0" t="n">
        <v>0.008102</v>
      </c>
      <c r="FU189" s="0" t="n">
        <v>-0.017944</v>
      </c>
      <c r="FV189" s="0" t="n">
        <v>-0.002071</v>
      </c>
      <c r="FW189" s="0" t="n">
        <v>-0.008155</v>
      </c>
      <c r="FX189" s="0" t="n">
        <v>0.021289</v>
      </c>
      <c r="FY189" s="0" t="n">
        <v>0.018918</v>
      </c>
      <c r="FZ189" s="0" t="n">
        <v>0.01376</v>
      </c>
      <c r="GA189" s="0" t="n">
        <v>-0.007348</v>
      </c>
      <c r="GB189" s="0" t="n">
        <v>-0.004843</v>
      </c>
      <c r="GC189" s="0" t="n">
        <v>0.004151</v>
      </c>
      <c r="GD189" s="0" t="n">
        <v>-0.016789</v>
      </c>
      <c r="GE189" s="0" t="n">
        <v>0.014742</v>
      </c>
      <c r="GF189" s="0" t="n">
        <v>0.011529</v>
      </c>
    </row>
    <row r="190" customFormat="false" ht="15" hidden="false" customHeight="false" outlineLevel="0" collapsed="false">
      <c r="A190" s="0" t="s">
        <v>6685</v>
      </c>
      <c r="B190" s="0" t="n">
        <v>0.009118</v>
      </c>
      <c r="C190" s="0" t="n">
        <v>0.002741</v>
      </c>
      <c r="D190" s="0" t="n">
        <v>0.000255</v>
      </c>
      <c r="E190" s="0" t="n">
        <v>-0.005245</v>
      </c>
      <c r="F190" s="0" t="n">
        <v>-0.008807</v>
      </c>
      <c r="G190" s="0" t="n">
        <v>-0.003858</v>
      </c>
      <c r="H190" s="0" t="n">
        <v>0.008834</v>
      </c>
      <c r="I190" s="0" t="n">
        <v>-0.014374</v>
      </c>
      <c r="J190" s="0" t="n">
        <v>0.006592</v>
      </c>
      <c r="K190" s="0" t="n">
        <v>-0.006123</v>
      </c>
      <c r="L190" s="0" t="n">
        <v>-0.011692</v>
      </c>
      <c r="M190" s="0" t="n">
        <v>-0.004902</v>
      </c>
      <c r="N190" s="0" t="n">
        <v>-0.023058</v>
      </c>
      <c r="O190" s="0" t="n">
        <v>-0.017845</v>
      </c>
      <c r="P190" s="0" t="n">
        <v>-0.006347</v>
      </c>
      <c r="Q190" s="0" t="n">
        <v>0.002528</v>
      </c>
      <c r="R190" s="0" t="n">
        <v>0.004547</v>
      </c>
      <c r="S190" s="0" t="n">
        <v>0.005965</v>
      </c>
      <c r="T190" s="0" t="n">
        <v>0.013836</v>
      </c>
      <c r="U190" s="0" t="n">
        <v>-0.000523</v>
      </c>
      <c r="V190" s="0" t="n">
        <v>-0.008356</v>
      </c>
      <c r="W190" s="0" t="n">
        <v>-0.007483</v>
      </c>
      <c r="X190" s="0" t="n">
        <v>-0.01805</v>
      </c>
      <c r="Y190" s="0" t="n">
        <v>-0.005232</v>
      </c>
      <c r="Z190" s="0" t="n">
        <v>0.005362</v>
      </c>
      <c r="AA190" s="0" t="n">
        <v>-0.005552</v>
      </c>
      <c r="AB190" s="0" t="n">
        <v>0.004757</v>
      </c>
      <c r="AC190" s="0" t="n">
        <v>-0.00921</v>
      </c>
      <c r="AD190" s="0" t="n">
        <v>-0.026991</v>
      </c>
      <c r="AE190" s="0" t="n">
        <v>-0.027008</v>
      </c>
      <c r="AF190" s="0" t="n">
        <v>0.013573</v>
      </c>
      <c r="AG190" s="0" t="n">
        <v>0.01118</v>
      </c>
      <c r="AH190" s="0" t="n">
        <v>0.015795</v>
      </c>
      <c r="AI190" s="0" t="n">
        <v>0.013951</v>
      </c>
      <c r="AJ190" s="0" t="n">
        <v>-0.012804</v>
      </c>
      <c r="AK190" s="0" t="n">
        <v>-0.004512</v>
      </c>
      <c r="AL190" s="0" t="n">
        <v>0.013224</v>
      </c>
      <c r="AM190" s="0" t="n">
        <v>-0.02343</v>
      </c>
      <c r="AN190" s="0" t="n">
        <v>-0.016005</v>
      </c>
      <c r="AO190" s="0" t="n">
        <v>-0.012363</v>
      </c>
      <c r="AP190" s="0" t="n">
        <v>0.009545</v>
      </c>
      <c r="AQ190" s="0" t="n">
        <v>0.009289</v>
      </c>
      <c r="AR190" s="0" t="n">
        <v>0.012118</v>
      </c>
      <c r="AS190" s="0" t="n">
        <v>0.003137</v>
      </c>
      <c r="AT190" s="0" t="n">
        <v>0.003171</v>
      </c>
      <c r="AU190" s="0" t="n">
        <v>-0.007787</v>
      </c>
      <c r="AV190" s="0" t="n">
        <v>-0.000413</v>
      </c>
      <c r="AW190" s="0" t="n">
        <v>-0.006968</v>
      </c>
      <c r="AX190" s="0" t="n">
        <v>0.019968</v>
      </c>
      <c r="AY190" s="0" t="n">
        <v>-0.006558</v>
      </c>
      <c r="AZ190" s="0" t="n">
        <v>0.009566</v>
      </c>
      <c r="BA190" s="0" t="n">
        <v>-0.016492</v>
      </c>
      <c r="BB190" s="0" t="n">
        <v>0.01778</v>
      </c>
      <c r="BC190" s="0" t="n">
        <v>-0.029109</v>
      </c>
      <c r="BD190" s="0" t="n">
        <v>0.008452</v>
      </c>
      <c r="BE190" s="0" t="n">
        <v>-0.001325</v>
      </c>
      <c r="BF190" s="0" t="n">
        <v>-0.007855</v>
      </c>
      <c r="BG190" s="0" t="n">
        <v>0.014482</v>
      </c>
      <c r="BH190" s="0" t="n">
        <v>0.004827</v>
      </c>
      <c r="BI190" s="0" t="n">
        <v>-0.003781</v>
      </c>
      <c r="BJ190" s="0" t="n">
        <v>-0.012342</v>
      </c>
      <c r="BK190" s="0" t="n">
        <v>-0.011846</v>
      </c>
      <c r="BL190" s="0" t="n">
        <v>-0.00368</v>
      </c>
      <c r="BM190" s="0" t="n">
        <v>-0.006407</v>
      </c>
      <c r="BN190" s="0" t="n">
        <v>0.002899</v>
      </c>
      <c r="BO190" s="0" t="n">
        <v>-0.00514</v>
      </c>
      <c r="BP190" s="0" t="n">
        <v>-0.034143</v>
      </c>
      <c r="BQ190" s="0" t="n">
        <v>-0.00089</v>
      </c>
      <c r="BR190" s="0" t="n">
        <v>0.005461</v>
      </c>
      <c r="BS190" s="0" t="n">
        <v>-0.019977</v>
      </c>
      <c r="BT190" s="0" t="n">
        <v>0.000772</v>
      </c>
      <c r="BU190" s="0" t="n">
        <v>0.002637</v>
      </c>
      <c r="BV190" s="0" t="n">
        <v>0.013851</v>
      </c>
      <c r="BW190" s="0" t="n">
        <v>-0.007812</v>
      </c>
      <c r="BX190" s="0" t="n">
        <v>-0.010243</v>
      </c>
      <c r="BY190" s="0" t="n">
        <v>-0.004113</v>
      </c>
      <c r="BZ190" s="0" t="n">
        <v>0.002521</v>
      </c>
      <c r="CA190" s="0" t="n">
        <v>-0.007007</v>
      </c>
      <c r="CB190" s="0" t="n">
        <v>-0.012093</v>
      </c>
      <c r="CC190" s="0" t="n">
        <v>-0.00182</v>
      </c>
      <c r="CD190" s="0" t="n">
        <v>0.00885</v>
      </c>
      <c r="CE190" s="0" t="n">
        <v>0.01927</v>
      </c>
      <c r="CF190" s="0" t="n">
        <v>0.011293</v>
      </c>
      <c r="CG190" s="0" t="n">
        <v>-0.003962</v>
      </c>
      <c r="CH190" s="0" t="n">
        <v>0.004549</v>
      </c>
      <c r="CI190" s="0" t="n">
        <v>-0.02094</v>
      </c>
      <c r="CJ190" s="0" t="n">
        <v>-0.015903</v>
      </c>
      <c r="CK190" s="0" t="n">
        <v>0.002693</v>
      </c>
      <c r="CL190" s="0" t="n">
        <v>0.013501</v>
      </c>
      <c r="CM190" s="0" t="n">
        <v>0.0056</v>
      </c>
      <c r="CN190" s="0" t="n">
        <v>-0.004821</v>
      </c>
      <c r="CO190" s="0" t="n">
        <v>0.002273</v>
      </c>
      <c r="CP190" s="0" t="n">
        <v>0.026236</v>
      </c>
      <c r="CQ190" s="0" t="n">
        <v>0.000509</v>
      </c>
      <c r="CR190" s="0" t="n">
        <v>-0.010988</v>
      </c>
      <c r="CS190" s="0" t="n">
        <v>0.015685</v>
      </c>
      <c r="CT190" s="0" t="n">
        <v>0.008924</v>
      </c>
      <c r="CU190" s="0" t="n">
        <v>-0.007097</v>
      </c>
      <c r="CV190" s="0" t="n">
        <v>0.014848</v>
      </c>
      <c r="CW190" s="0" t="n">
        <v>-0.011152</v>
      </c>
      <c r="CX190" s="0" t="n">
        <v>-0.008895</v>
      </c>
      <c r="CY190" s="0" t="n">
        <v>0.01519</v>
      </c>
      <c r="CZ190" s="0" t="n">
        <v>0.004839</v>
      </c>
      <c r="DA190" s="0" t="n">
        <v>0.022171</v>
      </c>
      <c r="DB190" s="0" t="n">
        <v>-6.7E-005</v>
      </c>
      <c r="DC190" s="0" t="n">
        <v>-0.000336</v>
      </c>
      <c r="DD190" s="0" t="n">
        <v>-0.007621</v>
      </c>
      <c r="DE190" s="0" t="n">
        <v>-0.016274</v>
      </c>
      <c r="DF190" s="0" t="n">
        <v>-0.015227</v>
      </c>
      <c r="DG190" s="0" t="n">
        <v>0.001155</v>
      </c>
      <c r="DH190" s="0" t="n">
        <v>0.002962</v>
      </c>
      <c r="DI190" s="0" t="n">
        <v>0.006545</v>
      </c>
      <c r="DJ190" s="0" t="n">
        <v>0.01562</v>
      </c>
      <c r="DK190" s="0" t="n">
        <v>0.010632</v>
      </c>
      <c r="DL190" s="0" t="n">
        <v>0.001986</v>
      </c>
      <c r="DM190" s="0" t="n">
        <v>0.006081</v>
      </c>
      <c r="DN190" s="0" t="n">
        <v>0.014231</v>
      </c>
      <c r="DO190" s="0" t="n">
        <v>-0.025371</v>
      </c>
      <c r="DP190" s="0" t="n">
        <v>0.010906</v>
      </c>
      <c r="DQ190" s="0" t="n">
        <v>-0.005911</v>
      </c>
      <c r="DR190" s="0" t="n">
        <v>0.014241</v>
      </c>
      <c r="DS190" s="0" t="n">
        <v>0.010935</v>
      </c>
      <c r="DT190" s="0" t="n">
        <v>0.00215</v>
      </c>
      <c r="DU190" s="0" t="n">
        <v>-0.00719</v>
      </c>
      <c r="DV190" s="0" t="n">
        <v>0.003743</v>
      </c>
      <c r="DW190" s="0" t="n">
        <v>0.00576</v>
      </c>
      <c r="DX190" s="0" t="n">
        <v>0.013755</v>
      </c>
      <c r="DY190" s="0" t="n">
        <v>0.015491</v>
      </c>
      <c r="DZ190" s="0" t="n">
        <v>-0.013729</v>
      </c>
      <c r="EA190" s="0" t="n">
        <v>0.016676</v>
      </c>
      <c r="EB190" s="0" t="n">
        <v>0.000279</v>
      </c>
      <c r="EC190" s="0" t="n">
        <v>0.012803</v>
      </c>
      <c r="ED190" s="0" t="n">
        <v>0.004823</v>
      </c>
      <c r="EE190" s="0" t="n">
        <v>-0.010477</v>
      </c>
      <c r="EF190" s="0" t="n">
        <v>0.018483</v>
      </c>
      <c r="EG190" s="0" t="n">
        <v>-0.01223</v>
      </c>
      <c r="EH190" s="0" t="n">
        <v>0.01309</v>
      </c>
      <c r="EI190" s="0" t="n">
        <v>0.009845</v>
      </c>
      <c r="EJ190" s="0" t="n">
        <v>-0.0106</v>
      </c>
      <c r="EK190" s="0" t="n">
        <v>-6.2E-005</v>
      </c>
      <c r="EL190" s="0" t="n">
        <v>-0.006902</v>
      </c>
      <c r="EM190" s="0" t="n">
        <v>0.008806</v>
      </c>
      <c r="EN190" s="0" t="n">
        <v>0.014021</v>
      </c>
      <c r="EO190" s="0" t="n">
        <v>0.023998</v>
      </c>
      <c r="EP190" s="0" t="n">
        <v>0.018229</v>
      </c>
      <c r="EQ190" s="0" t="n">
        <v>0.031633</v>
      </c>
      <c r="ER190" s="0" t="n">
        <v>-0.01398</v>
      </c>
      <c r="ES190" s="0" t="n">
        <v>0.007187</v>
      </c>
      <c r="ET190" s="0" t="n">
        <v>0.002675</v>
      </c>
      <c r="EU190" s="0" t="n">
        <v>0.007863</v>
      </c>
      <c r="EV190" s="0" t="n">
        <v>-0.008026</v>
      </c>
      <c r="EW190" s="0" t="n">
        <v>0.00284</v>
      </c>
      <c r="EX190" s="0" t="n">
        <v>0.001333</v>
      </c>
      <c r="EY190" s="0" t="n">
        <v>-0.0007</v>
      </c>
      <c r="EZ190" s="0" t="n">
        <v>-0.00821</v>
      </c>
      <c r="FA190" s="0" t="n">
        <v>-0.00857</v>
      </c>
      <c r="FB190" s="0" t="n">
        <v>-0.010701</v>
      </c>
      <c r="FC190" s="0" t="n">
        <v>0.00652</v>
      </c>
      <c r="FD190" s="0" t="n">
        <v>0.030922</v>
      </c>
      <c r="FE190" s="0" t="n">
        <v>0.011291</v>
      </c>
      <c r="FF190" s="0" t="n">
        <v>0.024578</v>
      </c>
      <c r="FG190" s="0" t="n">
        <v>0.00582</v>
      </c>
      <c r="FH190" s="0" t="n">
        <v>-0.015093</v>
      </c>
      <c r="FI190" s="0" t="n">
        <v>0.004574</v>
      </c>
      <c r="FJ190" s="0" t="n">
        <v>0.008025</v>
      </c>
      <c r="FK190" s="0" t="n">
        <v>-0.019082</v>
      </c>
      <c r="FL190" s="0" t="n">
        <v>0.018065</v>
      </c>
      <c r="FM190" s="0" t="n">
        <v>-0.005405</v>
      </c>
      <c r="FN190" s="0" t="n">
        <v>0.004231</v>
      </c>
      <c r="FO190" s="0" t="n">
        <v>-0.012007</v>
      </c>
      <c r="FP190" s="0" t="n">
        <v>0.006091</v>
      </c>
      <c r="FQ190" s="0" t="n">
        <v>0.004576</v>
      </c>
      <c r="FR190" s="0" t="n">
        <v>0.003472</v>
      </c>
      <c r="FS190" s="0" t="n">
        <v>-0.006038</v>
      </c>
      <c r="FT190" s="0" t="n">
        <v>0.003603</v>
      </c>
      <c r="FU190" s="0" t="n">
        <v>-0.004014</v>
      </c>
      <c r="FV190" s="0" t="n">
        <v>0.003769</v>
      </c>
      <c r="FW190" s="0" t="n">
        <v>0.002443</v>
      </c>
      <c r="FX190" s="0" t="n">
        <v>0.00423</v>
      </c>
      <c r="FY190" s="0" t="n">
        <v>-0.012386</v>
      </c>
      <c r="FZ190" s="0" t="n">
        <v>-0.004812</v>
      </c>
      <c r="GA190" s="0" t="n">
        <v>-0.031276</v>
      </c>
      <c r="GB190" s="0" t="n">
        <v>0.001396</v>
      </c>
      <c r="GC190" s="0" t="n">
        <v>0.013473</v>
      </c>
      <c r="GD190" s="0" t="n">
        <v>0.005348</v>
      </c>
      <c r="GE190" s="0" t="n">
        <v>-0.001744</v>
      </c>
      <c r="GF190" s="0" t="n">
        <v>0.007549</v>
      </c>
      <c r="GG190" s="0" t="n">
        <v>0.0042</v>
      </c>
    </row>
    <row r="191" customFormat="false" ht="15" hidden="false" customHeight="false" outlineLevel="0" collapsed="false">
      <c r="A191" s="0" t="s">
        <v>6686</v>
      </c>
      <c r="B191" s="0" t="n">
        <v>-0.0157</v>
      </c>
      <c r="C191" s="0" t="n">
        <v>-0.017276</v>
      </c>
      <c r="D191" s="0" t="n">
        <v>0.009113</v>
      </c>
      <c r="E191" s="0" t="n">
        <v>-0.004406</v>
      </c>
      <c r="F191" s="0" t="n">
        <v>0.005621</v>
      </c>
      <c r="G191" s="0" t="n">
        <v>0.018095</v>
      </c>
      <c r="H191" s="0" t="n">
        <v>0.013051</v>
      </c>
      <c r="I191" s="0" t="n">
        <v>0.004891</v>
      </c>
      <c r="J191" s="0" t="n">
        <v>-0.026815</v>
      </c>
      <c r="K191" s="0" t="n">
        <v>0.005618</v>
      </c>
      <c r="L191" s="0" t="n">
        <v>0.002736</v>
      </c>
      <c r="M191" s="0" t="n">
        <v>0.013826</v>
      </c>
      <c r="N191" s="0" t="n">
        <v>0.018891</v>
      </c>
      <c r="O191" s="0" t="n">
        <v>-0.015431</v>
      </c>
      <c r="P191" s="0" t="n">
        <v>0.004496</v>
      </c>
      <c r="Q191" s="0" t="n">
        <v>0.011044</v>
      </c>
      <c r="R191" s="0" t="n">
        <v>-0.002523</v>
      </c>
      <c r="S191" s="0" t="n">
        <v>-0.011856</v>
      </c>
      <c r="T191" s="0" t="n">
        <v>-0.000223</v>
      </c>
      <c r="U191" s="0" t="n">
        <v>-0.016194</v>
      </c>
      <c r="V191" s="0" t="n">
        <v>-0.010052</v>
      </c>
      <c r="W191" s="0" t="n">
        <v>-0.00703</v>
      </c>
      <c r="X191" s="0" t="n">
        <v>-0.004748</v>
      </c>
      <c r="Y191" s="0" t="n">
        <v>-0.00854</v>
      </c>
      <c r="Z191" s="0" t="n">
        <v>-0.009771</v>
      </c>
      <c r="AA191" s="0" t="n">
        <v>0.006948</v>
      </c>
      <c r="AB191" s="0" t="n">
        <v>0.021873</v>
      </c>
      <c r="AC191" s="0" t="n">
        <v>0.030479</v>
      </c>
      <c r="AD191" s="0" t="n">
        <v>-0.004893</v>
      </c>
      <c r="AE191" s="0" t="n">
        <v>-0.00183</v>
      </c>
      <c r="AF191" s="0" t="n">
        <v>0.007039</v>
      </c>
      <c r="AG191" s="0" t="n">
        <v>-0.000435</v>
      </c>
      <c r="AH191" s="0" t="n">
        <v>-0.005699</v>
      </c>
      <c r="AI191" s="0" t="n">
        <v>-0.006019</v>
      </c>
      <c r="AJ191" s="0" t="n">
        <v>-0.015575</v>
      </c>
      <c r="AK191" s="0" t="n">
        <v>0.014791</v>
      </c>
      <c r="AL191" s="0" t="n">
        <v>-0.005671</v>
      </c>
      <c r="AM191" s="0" t="n">
        <v>-0.007389</v>
      </c>
      <c r="AN191" s="0" t="n">
        <v>0.022762</v>
      </c>
      <c r="AO191" s="0" t="n">
        <v>-0.030821</v>
      </c>
      <c r="AP191" s="0" t="n">
        <v>-0.019562</v>
      </c>
      <c r="AQ191" s="0" t="n">
        <v>0.016192</v>
      </c>
      <c r="AR191" s="0" t="n">
        <v>-0.005153</v>
      </c>
      <c r="AS191" s="0" t="n">
        <v>0.02079</v>
      </c>
      <c r="AT191" s="0" t="n">
        <v>0.000132</v>
      </c>
      <c r="AU191" s="0" t="n">
        <v>-0.008408</v>
      </c>
      <c r="AV191" s="0" t="n">
        <v>-0.001085</v>
      </c>
      <c r="AW191" s="0" t="n">
        <v>0.007998</v>
      </c>
      <c r="AX191" s="0" t="n">
        <v>-0.010752</v>
      </c>
      <c r="AY191" s="0" t="n">
        <v>0.008092</v>
      </c>
      <c r="AZ191" s="0" t="n">
        <v>0.008407</v>
      </c>
      <c r="BA191" s="0" t="n">
        <v>-0.005462</v>
      </c>
      <c r="BB191" s="0" t="n">
        <v>-0.002728</v>
      </c>
      <c r="BC191" s="0" t="n">
        <v>0.004597</v>
      </c>
      <c r="BD191" s="0" t="n">
        <v>-0.01219</v>
      </c>
      <c r="BE191" s="0" t="n">
        <v>0.007728</v>
      </c>
      <c r="BF191" s="0" t="n">
        <v>0.016248</v>
      </c>
      <c r="BG191" s="0" t="n">
        <v>-0.013795</v>
      </c>
      <c r="BH191" s="0" t="n">
        <v>0.01603</v>
      </c>
      <c r="BI191" s="0" t="n">
        <v>-0.007833</v>
      </c>
      <c r="BJ191" s="0" t="n">
        <v>-0.001676</v>
      </c>
      <c r="BK191" s="0" t="n">
        <v>0.018169</v>
      </c>
      <c r="BL191" s="0" t="n">
        <v>-0.008601</v>
      </c>
      <c r="BM191" s="0" t="n">
        <v>0.008021</v>
      </c>
      <c r="BN191" s="0" t="n">
        <v>-0.013334</v>
      </c>
      <c r="BO191" s="0" t="n">
        <v>0.000625</v>
      </c>
      <c r="BP191" s="0" t="n">
        <v>-0.010577</v>
      </c>
      <c r="BQ191" s="0" t="n">
        <v>-0.0281</v>
      </c>
      <c r="BR191" s="0" t="n">
        <v>0.002689</v>
      </c>
      <c r="BS191" s="0" t="n">
        <v>-0.005044</v>
      </c>
      <c r="BT191" s="0" t="n">
        <v>0.029712</v>
      </c>
      <c r="BU191" s="0" t="n">
        <v>-0.002144</v>
      </c>
      <c r="BV191" s="0" t="n">
        <v>-0.000207</v>
      </c>
      <c r="BW191" s="0" t="n">
        <v>-0.012195</v>
      </c>
      <c r="BX191" s="0" t="n">
        <v>-0.017851</v>
      </c>
      <c r="BY191" s="0" t="n">
        <v>0.009778</v>
      </c>
      <c r="BZ191" s="0" t="n">
        <v>-0.019599</v>
      </c>
      <c r="CA191" s="0" t="n">
        <v>-0.00451</v>
      </c>
      <c r="CB191" s="0" t="n">
        <v>0.017922</v>
      </c>
      <c r="CC191" s="0" t="n">
        <v>0.002921</v>
      </c>
      <c r="CD191" s="0" t="n">
        <v>0.009919</v>
      </c>
      <c r="CE191" s="0" t="n">
        <v>-0.008479</v>
      </c>
      <c r="CF191" s="0" t="n">
        <v>0.01336</v>
      </c>
      <c r="CG191" s="0" t="n">
        <v>0.011336</v>
      </c>
      <c r="CH191" s="0" t="n">
        <v>0.003148</v>
      </c>
      <c r="CI191" s="0" t="n">
        <v>0.002625</v>
      </c>
      <c r="CJ191" s="0" t="n">
        <v>0.004437</v>
      </c>
      <c r="CK191" s="0" t="n">
        <v>-0.00731</v>
      </c>
      <c r="CL191" s="0" t="n">
        <v>-0.015851</v>
      </c>
      <c r="CM191" s="0" t="n">
        <v>0.000137</v>
      </c>
      <c r="CN191" s="0" t="n">
        <v>0.003117</v>
      </c>
      <c r="CO191" s="0" t="n">
        <v>-0.004333</v>
      </c>
      <c r="CP191" s="0" t="n">
        <v>-0.001403</v>
      </c>
      <c r="CQ191" s="0" t="n">
        <v>-0.001187</v>
      </c>
      <c r="CR191" s="0" t="n">
        <v>0.003977</v>
      </c>
      <c r="CS191" s="0" t="n">
        <v>-0.017722</v>
      </c>
      <c r="CT191" s="0" t="n">
        <v>-0.010586</v>
      </c>
      <c r="CU191" s="0" t="n">
        <v>0.049792</v>
      </c>
      <c r="CV191" s="0" t="n">
        <v>0.00079</v>
      </c>
      <c r="CW191" s="0" t="n">
        <v>0.037944</v>
      </c>
      <c r="CX191" s="0" t="n">
        <v>-0.022953</v>
      </c>
      <c r="CY191" s="0" t="n">
        <v>0.036068</v>
      </c>
      <c r="CZ191" s="0" t="n">
        <v>-0.007323</v>
      </c>
      <c r="DA191" s="0" t="n">
        <v>-0.027361</v>
      </c>
      <c r="DB191" s="0" t="n">
        <v>0.002537</v>
      </c>
      <c r="DC191" s="0" t="n">
        <v>-0.007944</v>
      </c>
      <c r="DD191" s="0" t="n">
        <v>-0.00483</v>
      </c>
      <c r="DE191" s="0" t="n">
        <v>-0.005706</v>
      </c>
      <c r="DF191" s="0" t="n">
        <v>0.011248</v>
      </c>
      <c r="DG191" s="0" t="n">
        <v>-0.003766</v>
      </c>
      <c r="DH191" s="0" t="n">
        <v>-0.000884</v>
      </c>
      <c r="DI191" s="0" t="n">
        <v>0.018286</v>
      </c>
      <c r="DJ191" s="0" t="n">
        <v>0.005861</v>
      </c>
      <c r="DK191" s="0" t="n">
        <v>-0.008263</v>
      </c>
      <c r="DL191" s="0" t="n">
        <v>0.006121</v>
      </c>
      <c r="DM191" s="0" t="n">
        <v>0.003306</v>
      </c>
      <c r="DN191" s="0" t="n">
        <v>0.017039</v>
      </c>
      <c r="DO191" s="0" t="n">
        <v>0.026157</v>
      </c>
      <c r="DP191" s="0" t="n">
        <v>0.000789</v>
      </c>
      <c r="DQ191" s="0" t="n">
        <v>-0.005398</v>
      </c>
      <c r="DR191" s="0" t="n">
        <v>-0.004655</v>
      </c>
      <c r="DS191" s="0" t="n">
        <v>-0.011185</v>
      </c>
      <c r="DT191" s="0" t="n">
        <v>0.007109</v>
      </c>
      <c r="DU191" s="0" t="n">
        <v>-0.010498</v>
      </c>
      <c r="DV191" s="0" t="n">
        <v>-0.01526</v>
      </c>
      <c r="DW191" s="0" t="n">
        <v>0.03255</v>
      </c>
      <c r="DX191" s="0" t="n">
        <v>-0.001915</v>
      </c>
      <c r="DY191" s="0" t="n">
        <v>-0.001509</v>
      </c>
      <c r="DZ191" s="0" t="n">
        <v>-0.004675</v>
      </c>
      <c r="EA191" s="0" t="n">
        <v>0.011656</v>
      </c>
      <c r="EB191" s="0" t="n">
        <v>0.006645</v>
      </c>
      <c r="EC191" s="0" t="n">
        <v>0.00564</v>
      </c>
      <c r="ED191" s="0" t="n">
        <v>-0.021597</v>
      </c>
      <c r="EE191" s="0" t="n">
        <v>-0.016473</v>
      </c>
      <c r="EF191" s="0" t="n">
        <v>0.00335</v>
      </c>
      <c r="EG191" s="0" t="n">
        <v>0.02961</v>
      </c>
      <c r="EH191" s="0" t="n">
        <v>0.023749</v>
      </c>
      <c r="EI191" s="0" t="n">
        <v>0.031798</v>
      </c>
      <c r="EJ191" s="0" t="n">
        <v>0.014577</v>
      </c>
      <c r="EK191" s="0" t="n">
        <v>0.011901</v>
      </c>
      <c r="EL191" s="0" t="n">
        <v>-0.005373</v>
      </c>
      <c r="EM191" s="0" t="n">
        <v>-0.007838</v>
      </c>
      <c r="EN191" s="0" t="n">
        <v>-0.004875</v>
      </c>
      <c r="EO191" s="0" t="n">
        <v>0.020303</v>
      </c>
      <c r="EP191" s="0" t="n">
        <v>0.018145</v>
      </c>
      <c r="EQ191" s="0" t="n">
        <v>0.017575</v>
      </c>
      <c r="ER191" s="0" t="n">
        <v>-0.019988</v>
      </c>
      <c r="ES191" s="0" t="n">
        <v>-0.000959</v>
      </c>
      <c r="ET191" s="0" t="n">
        <v>-0.006008</v>
      </c>
      <c r="EU191" s="0" t="n">
        <v>0.001329</v>
      </c>
      <c r="EV191" s="0" t="n">
        <v>0.018764</v>
      </c>
      <c r="EW191" s="0" t="n">
        <v>0.002219</v>
      </c>
      <c r="EX191" s="0" t="n">
        <v>0.009823</v>
      </c>
      <c r="EY191" s="0" t="n">
        <v>-0.000491</v>
      </c>
      <c r="EZ191" s="0" t="n">
        <v>0.006218</v>
      </c>
      <c r="FA191" s="0" t="n">
        <v>0.007647</v>
      </c>
      <c r="FB191" s="0" t="n">
        <v>0.016627</v>
      </c>
      <c r="FC191" s="0" t="n">
        <v>0.012898</v>
      </c>
      <c r="FD191" s="0" t="n">
        <v>0.002352</v>
      </c>
      <c r="FE191" s="0" t="n">
        <v>-0.001155</v>
      </c>
      <c r="FF191" s="0" t="n">
        <v>-0.001538</v>
      </c>
      <c r="FG191" s="0" t="n">
        <v>0.021323</v>
      </c>
      <c r="FH191" s="0" t="n">
        <v>0.025135</v>
      </c>
      <c r="FI191" s="0" t="n">
        <v>-0.008947</v>
      </c>
      <c r="FJ191" s="0" t="n">
        <v>-0.009627</v>
      </c>
      <c r="FK191" s="0" t="n">
        <v>-0.011702</v>
      </c>
      <c r="FL191" s="0" t="n">
        <v>0.000782</v>
      </c>
      <c r="FM191" s="0" t="n">
        <v>0.014935</v>
      </c>
      <c r="FN191" s="0" t="n">
        <v>0.021884</v>
      </c>
      <c r="FO191" s="0" t="n">
        <v>0.003496</v>
      </c>
      <c r="FP191" s="0" t="n">
        <v>0.011382</v>
      </c>
      <c r="FQ191" s="0" t="n">
        <v>-0.002495</v>
      </c>
      <c r="FR191" s="0" t="n">
        <v>-0.006118</v>
      </c>
      <c r="FS191" s="0" t="n">
        <v>-0.021708</v>
      </c>
      <c r="FT191" s="0" t="n">
        <v>-0.008842</v>
      </c>
      <c r="FU191" s="0" t="n">
        <v>0.017269</v>
      </c>
      <c r="FV191" s="0" t="n">
        <v>0.005201</v>
      </c>
      <c r="FW191" s="0" t="n">
        <v>0.00314</v>
      </c>
      <c r="FX191" s="0" t="n">
        <v>0.008984</v>
      </c>
      <c r="FY191" s="0" t="n">
        <v>-0.014082</v>
      </c>
      <c r="FZ191" s="0" t="n">
        <v>-0.032307</v>
      </c>
      <c r="GA191" s="0" t="n">
        <v>0.008951</v>
      </c>
      <c r="GB191" s="0" t="n">
        <v>7.7E-005</v>
      </c>
      <c r="GC191" s="0" t="n">
        <v>-0.032834</v>
      </c>
      <c r="GD191" s="0" t="n">
        <v>0.007951</v>
      </c>
      <c r="GE191" s="0" t="n">
        <v>-0.012597</v>
      </c>
      <c r="GF191" s="0" t="n">
        <v>-0.018051</v>
      </c>
      <c r="GG191" s="0" t="n">
        <v>-0.016936</v>
      </c>
      <c r="GH191" s="0" t="n">
        <v>-0.003124</v>
      </c>
    </row>
    <row r="192" customFormat="false" ht="15" hidden="false" customHeight="false" outlineLevel="0" collapsed="false">
      <c r="A192" s="0" t="s">
        <v>6687</v>
      </c>
      <c r="B192" s="0" t="n">
        <v>-0.015644</v>
      </c>
      <c r="C192" s="0" t="n">
        <v>-0.002061</v>
      </c>
      <c r="D192" s="0" t="n">
        <v>0.000887</v>
      </c>
      <c r="E192" s="0" t="n">
        <v>0.022265</v>
      </c>
      <c r="F192" s="0" t="n">
        <v>0.015334</v>
      </c>
      <c r="G192" s="0" t="n">
        <v>0.011684</v>
      </c>
      <c r="H192" s="0" t="n">
        <v>-0.001423</v>
      </c>
      <c r="I192" s="0" t="n">
        <v>-0.00797</v>
      </c>
      <c r="J192" s="0" t="n">
        <v>0.04417</v>
      </c>
      <c r="K192" s="0" t="n">
        <v>0.002969</v>
      </c>
      <c r="L192" s="0" t="n">
        <v>-0.00045</v>
      </c>
      <c r="M192" s="0" t="n">
        <v>-0.003334</v>
      </c>
      <c r="N192" s="0" t="n">
        <v>-0.020255</v>
      </c>
      <c r="O192" s="0" t="n">
        <v>-0.008812</v>
      </c>
      <c r="P192" s="0" t="n">
        <v>0.017193</v>
      </c>
      <c r="Q192" s="0" t="n">
        <v>-0.005579</v>
      </c>
      <c r="R192" s="0" t="n">
        <v>-0.009872</v>
      </c>
      <c r="S192" s="0" t="n">
        <v>0.006995</v>
      </c>
      <c r="T192" s="0" t="n">
        <v>0.007341</v>
      </c>
      <c r="U192" s="0" t="n">
        <v>0.015156</v>
      </c>
      <c r="V192" s="0" t="n">
        <v>-0.004101</v>
      </c>
      <c r="W192" s="0" t="n">
        <v>-0.003766</v>
      </c>
      <c r="X192" s="0" t="n">
        <v>0.005707</v>
      </c>
      <c r="Y192" s="0" t="n">
        <v>0.015685</v>
      </c>
      <c r="Z192" s="0" t="n">
        <v>-0.002745</v>
      </c>
      <c r="AA192" s="0" t="n">
        <v>0.004616</v>
      </c>
      <c r="AB192" s="0" t="n">
        <v>-0.021624</v>
      </c>
      <c r="AC192" s="0" t="n">
        <v>0.013856</v>
      </c>
      <c r="AD192" s="0" t="n">
        <v>0.021788</v>
      </c>
      <c r="AE192" s="0" t="n">
        <v>-0.003941</v>
      </c>
      <c r="AF192" s="0" t="n">
        <v>0.015678</v>
      </c>
      <c r="AG192" s="0" t="n">
        <v>0.004148</v>
      </c>
      <c r="AH192" s="0" t="n">
        <v>-0.003624</v>
      </c>
      <c r="AI192" s="0" t="n">
        <v>0.029493</v>
      </c>
      <c r="AJ192" s="0" t="n">
        <v>0.034529</v>
      </c>
      <c r="AK192" s="0" t="n">
        <v>0.004771</v>
      </c>
      <c r="AL192" s="0" t="n">
        <v>-0.009258</v>
      </c>
      <c r="AM192" s="0" t="n">
        <v>0.006624</v>
      </c>
      <c r="AN192" s="0" t="n">
        <v>0.010976</v>
      </c>
      <c r="AO192" s="0" t="n">
        <v>-0.002589</v>
      </c>
      <c r="AP192" s="0" t="n">
        <v>-0.006086</v>
      </c>
      <c r="AQ192" s="0" t="n">
        <v>0.02913</v>
      </c>
      <c r="AR192" s="0" t="n">
        <v>0.005611</v>
      </c>
      <c r="AS192" s="0" t="n">
        <v>0.007392</v>
      </c>
      <c r="AT192" s="0" t="n">
        <v>-0.00413</v>
      </c>
      <c r="AU192" s="0" t="n">
        <v>0.008293</v>
      </c>
      <c r="AV192" s="0" t="n">
        <v>0.007553</v>
      </c>
      <c r="AW192" s="0" t="n">
        <v>-0.012925</v>
      </c>
      <c r="AX192" s="0" t="n">
        <v>0.010923</v>
      </c>
      <c r="AY192" s="0" t="n">
        <v>0.020271</v>
      </c>
      <c r="AZ192" s="0" t="n">
        <v>0.013283</v>
      </c>
      <c r="BA192" s="0" t="n">
        <v>-0.020108</v>
      </c>
      <c r="BB192" s="0" t="n">
        <v>0.033997</v>
      </c>
      <c r="BC192" s="0" t="n">
        <v>0.013544</v>
      </c>
      <c r="BD192" s="0" t="n">
        <v>0.016686</v>
      </c>
      <c r="BE192" s="0" t="n">
        <v>-0.028782</v>
      </c>
      <c r="BF192" s="0" t="n">
        <v>0.007687</v>
      </c>
      <c r="BG192" s="0" t="n">
        <v>-0.010824</v>
      </c>
      <c r="BH192" s="0" t="n">
        <v>0.030093</v>
      </c>
      <c r="BI192" s="0" t="n">
        <v>-0.013575</v>
      </c>
      <c r="BJ192" s="0" t="n">
        <v>-0.017225</v>
      </c>
      <c r="BK192" s="0" t="n">
        <v>-0.002616</v>
      </c>
      <c r="BL192" s="0" t="n">
        <v>-0.027374</v>
      </c>
      <c r="BM192" s="0" t="n">
        <v>-0.00699</v>
      </c>
      <c r="BN192" s="0" t="n">
        <v>0.002292</v>
      </c>
      <c r="BO192" s="0" t="n">
        <v>-0.004193</v>
      </c>
      <c r="BP192" s="0" t="n">
        <v>-0.010539</v>
      </c>
      <c r="BQ192" s="0" t="n">
        <v>0.001274</v>
      </c>
      <c r="BR192" s="0" t="n">
        <v>-0.008021</v>
      </c>
      <c r="BS192" s="0" t="n">
        <v>-0.022827</v>
      </c>
      <c r="BT192" s="0" t="n">
        <v>-0.000348</v>
      </c>
      <c r="BU192" s="0" t="n">
        <v>0.018085</v>
      </c>
      <c r="BV192" s="0" t="n">
        <v>-0.010058</v>
      </c>
      <c r="BW192" s="0" t="n">
        <v>-0.005169</v>
      </c>
      <c r="BX192" s="0" t="n">
        <v>0.000999</v>
      </c>
      <c r="BY192" s="0" t="n">
        <v>-0.010607</v>
      </c>
      <c r="BZ192" s="0" t="n">
        <v>0.001939</v>
      </c>
      <c r="CA192" s="0" t="n">
        <v>0.000675</v>
      </c>
      <c r="CB192" s="0" t="n">
        <v>0.008424</v>
      </c>
      <c r="CC192" s="0" t="n">
        <v>-0.010477</v>
      </c>
      <c r="CD192" s="0" t="n">
        <v>-0.017405</v>
      </c>
      <c r="CE192" s="0" t="n">
        <v>-0.001453</v>
      </c>
      <c r="CF192" s="0" t="n">
        <v>0.022535</v>
      </c>
      <c r="CG192" s="0" t="n">
        <v>0.001614</v>
      </c>
      <c r="CH192" s="0" t="n">
        <v>-0.004875</v>
      </c>
      <c r="CI192" s="0" t="n">
        <v>-0.011124</v>
      </c>
      <c r="CJ192" s="0" t="n">
        <v>0.006626</v>
      </c>
      <c r="CK192" s="0" t="n">
        <v>0.021997</v>
      </c>
      <c r="CL192" s="0" t="n">
        <v>0.023131</v>
      </c>
      <c r="CM192" s="0" t="n">
        <v>-0.017023</v>
      </c>
      <c r="CN192" s="0" t="n">
        <v>0.006736</v>
      </c>
      <c r="CO192" s="0" t="n">
        <v>0.014518</v>
      </c>
      <c r="CP192" s="0" t="n">
        <v>0.023435</v>
      </c>
      <c r="CQ192" s="0" t="n">
        <v>-0.004373</v>
      </c>
      <c r="CR192" s="0" t="n">
        <v>-0.004641</v>
      </c>
      <c r="CS192" s="0" t="n">
        <v>-0.000484</v>
      </c>
      <c r="CT192" s="0" t="n">
        <v>-0.015791</v>
      </c>
      <c r="CU192" s="0" t="n">
        <v>0.039756</v>
      </c>
      <c r="CV192" s="0" t="n">
        <v>-0.01422</v>
      </c>
      <c r="CW192" s="0" t="n">
        <v>-0.006079</v>
      </c>
      <c r="CX192" s="0" t="n">
        <v>0.003959</v>
      </c>
      <c r="CY192" s="0" t="n">
        <v>-0.004204</v>
      </c>
      <c r="CZ192" s="0" t="n">
        <v>-0.00406</v>
      </c>
      <c r="DA192" s="0" t="n">
        <v>-0.009048</v>
      </c>
      <c r="DB192" s="0" t="n">
        <v>-0.038273</v>
      </c>
      <c r="DC192" s="0" t="n">
        <v>0.008756</v>
      </c>
      <c r="DD192" s="0" t="n">
        <v>0.006437</v>
      </c>
      <c r="DE192" s="0" t="n">
        <v>0.005005</v>
      </c>
      <c r="DF192" s="0" t="n">
        <v>-0.036012</v>
      </c>
      <c r="DG192" s="0" t="n">
        <v>0.003798</v>
      </c>
      <c r="DH192" s="0" t="n">
        <v>0.005605</v>
      </c>
      <c r="DI192" s="0" t="n">
        <v>0.025587</v>
      </c>
      <c r="DJ192" s="0" t="n">
        <v>-0.005925</v>
      </c>
      <c r="DK192" s="0" t="n">
        <v>0.0122</v>
      </c>
      <c r="DL192" s="0" t="n">
        <v>-0.003331</v>
      </c>
      <c r="DM192" s="0" t="n">
        <v>0.001818</v>
      </c>
      <c r="DN192" s="0" t="n">
        <v>-0.006571</v>
      </c>
      <c r="DO192" s="0" t="n">
        <v>-0.010709</v>
      </c>
      <c r="DP192" s="0" t="n">
        <v>-0.012926</v>
      </c>
      <c r="DQ192" s="0" t="n">
        <v>-0.00578</v>
      </c>
      <c r="DR192" s="0" t="n">
        <v>0.013121</v>
      </c>
      <c r="DS192" s="0" t="n">
        <v>-0.018671</v>
      </c>
      <c r="DT192" s="0" t="n">
        <v>-0.007364</v>
      </c>
      <c r="DU192" s="0" t="n">
        <v>-0.00186</v>
      </c>
      <c r="DV192" s="0" t="n">
        <v>-0.003289</v>
      </c>
      <c r="DW192" s="0" t="n">
        <v>0.007602</v>
      </c>
      <c r="DX192" s="0" t="n">
        <v>-0.012626</v>
      </c>
      <c r="DY192" s="0" t="n">
        <v>0.01143</v>
      </c>
      <c r="DZ192" s="0" t="n">
        <v>-0.014311</v>
      </c>
      <c r="EA192" s="0" t="n">
        <v>-0.001025</v>
      </c>
      <c r="EB192" s="0" t="n">
        <v>-0.001916</v>
      </c>
      <c r="EC192" s="0" t="n">
        <v>-0.011307</v>
      </c>
      <c r="ED192" s="0" t="n">
        <v>-0.015109</v>
      </c>
      <c r="EE192" s="0" t="n">
        <v>-0.014284</v>
      </c>
      <c r="EF192" s="0" t="n">
        <v>0.013601</v>
      </c>
      <c r="EG192" s="0" t="n">
        <v>-0.017112</v>
      </c>
      <c r="EH192" s="0" t="n">
        <v>-0.025123</v>
      </c>
      <c r="EI192" s="0" t="n">
        <v>0.004025</v>
      </c>
      <c r="EJ192" s="0" t="n">
        <v>-0.000433</v>
      </c>
      <c r="EK192" s="0" t="n">
        <v>0.004731</v>
      </c>
      <c r="EL192" s="0" t="n">
        <v>0.01294</v>
      </c>
      <c r="EM192" s="0" t="n">
        <v>-0.021482</v>
      </c>
      <c r="EN192" s="0" t="n">
        <v>-0.009673</v>
      </c>
      <c r="EO192" s="0" t="n">
        <v>-0.015132</v>
      </c>
      <c r="EP192" s="0" t="n">
        <v>0.00206</v>
      </c>
      <c r="EQ192" s="0" t="n">
        <v>0.009552</v>
      </c>
      <c r="ER192" s="0" t="n">
        <v>-0.000451</v>
      </c>
      <c r="ES192" s="0" t="n">
        <v>-0.010057</v>
      </c>
      <c r="ET192" s="0" t="n">
        <v>-0.015107</v>
      </c>
      <c r="EU192" s="0" t="n">
        <v>0.002981</v>
      </c>
      <c r="EV192" s="0" t="n">
        <v>-0.030508</v>
      </c>
      <c r="EW192" s="0" t="n">
        <v>-0.042753</v>
      </c>
      <c r="EX192" s="0" t="n">
        <v>-0.012369</v>
      </c>
      <c r="EY192" s="0" t="n">
        <v>0.006242</v>
      </c>
      <c r="EZ192" s="0" t="n">
        <v>-0.017792</v>
      </c>
      <c r="FA192" s="0" t="n">
        <v>-0.006336</v>
      </c>
      <c r="FB192" s="0" t="n">
        <v>0.025803</v>
      </c>
      <c r="FC192" s="0" t="n">
        <v>0.021512</v>
      </c>
      <c r="FD192" s="0" t="n">
        <v>-0.008359</v>
      </c>
      <c r="FE192" s="0" t="n">
        <v>0.006409</v>
      </c>
      <c r="FF192" s="0" t="n">
        <v>0.002097</v>
      </c>
      <c r="FG192" s="0" t="n">
        <v>0.011688</v>
      </c>
      <c r="FH192" s="0" t="n">
        <v>-0.018362</v>
      </c>
      <c r="FI192" s="0" t="n">
        <v>0.016491</v>
      </c>
      <c r="FJ192" s="0" t="n">
        <v>-0.002584</v>
      </c>
      <c r="FK192" s="0" t="n">
        <v>-0.043713</v>
      </c>
      <c r="FL192" s="0" t="n">
        <v>0.003508</v>
      </c>
      <c r="FM192" s="0" t="n">
        <v>-0.010825</v>
      </c>
      <c r="FN192" s="0" t="n">
        <v>0.015473</v>
      </c>
      <c r="FO192" s="0" t="n">
        <v>-0.01084</v>
      </c>
      <c r="FP192" s="0" t="n">
        <v>-0.000941</v>
      </c>
      <c r="FQ192" s="0" t="n">
        <v>-0.021268</v>
      </c>
      <c r="FR192" s="0" t="n">
        <v>0.006084</v>
      </c>
      <c r="FS192" s="0" t="n">
        <v>-0.010245</v>
      </c>
      <c r="FT192" s="0" t="n">
        <v>-0.010658</v>
      </c>
      <c r="FU192" s="0" t="n">
        <v>0.021143</v>
      </c>
      <c r="FV192" s="0" t="n">
        <v>-0.003933</v>
      </c>
      <c r="FW192" s="0" t="n">
        <v>-0.002287</v>
      </c>
      <c r="FX192" s="0" t="n">
        <v>0.002036</v>
      </c>
      <c r="FY192" s="0" t="n">
        <v>0.011756</v>
      </c>
      <c r="FZ192" s="0" t="n">
        <v>0.008042</v>
      </c>
      <c r="GA192" s="0" t="n">
        <v>0.011139</v>
      </c>
      <c r="GB192" s="0" t="n">
        <v>-0.003109</v>
      </c>
      <c r="GC192" s="0" t="n">
        <v>-0.002559</v>
      </c>
      <c r="GD192" s="0" t="n">
        <v>0.011215</v>
      </c>
      <c r="GE192" s="0" t="n">
        <v>-0.016222</v>
      </c>
      <c r="GF192" s="0" t="n">
        <v>0.017999</v>
      </c>
      <c r="GG192" s="0" t="n">
        <v>-0.012691</v>
      </c>
      <c r="GH192" s="0" t="n">
        <v>-0.002011</v>
      </c>
      <c r="GI192" s="0" t="n">
        <v>-0.006932</v>
      </c>
    </row>
    <row r="193" customFormat="false" ht="15" hidden="false" customHeight="false" outlineLevel="0" collapsed="false">
      <c r="A193" s="0" t="s">
        <v>6688</v>
      </c>
      <c r="B193" s="0" t="n">
        <v>-0.010388</v>
      </c>
      <c r="C193" s="0" t="n">
        <v>-0.001426</v>
      </c>
      <c r="D193" s="0" t="n">
        <v>-0.01768</v>
      </c>
      <c r="E193" s="0" t="n">
        <v>-0.007679</v>
      </c>
      <c r="F193" s="0" t="n">
        <v>-0.009004</v>
      </c>
      <c r="G193" s="0" t="n">
        <v>0.038406</v>
      </c>
      <c r="H193" s="0" t="n">
        <v>-0.011787</v>
      </c>
      <c r="I193" s="0" t="n">
        <v>0.002628</v>
      </c>
      <c r="J193" s="0" t="n">
        <v>0.011232</v>
      </c>
      <c r="K193" s="0" t="n">
        <v>-0.017607</v>
      </c>
      <c r="L193" s="0" t="n">
        <v>0.02681</v>
      </c>
      <c r="M193" s="0" t="n">
        <v>0.021776</v>
      </c>
      <c r="N193" s="0" t="n">
        <v>-0.006952</v>
      </c>
      <c r="O193" s="0" t="n">
        <v>0.020085</v>
      </c>
      <c r="P193" s="0" t="n">
        <v>0.0093</v>
      </c>
      <c r="Q193" s="0" t="n">
        <v>0.004481</v>
      </c>
      <c r="R193" s="0" t="n">
        <v>0.005963</v>
      </c>
      <c r="S193" s="0" t="n">
        <v>-0.008207</v>
      </c>
      <c r="T193" s="0" t="n">
        <v>-0.003023</v>
      </c>
      <c r="U193" s="0" t="n">
        <v>0.011104</v>
      </c>
      <c r="V193" s="0" t="n">
        <v>-0.00694</v>
      </c>
      <c r="W193" s="0" t="n">
        <v>-0.011442</v>
      </c>
      <c r="X193" s="0" t="n">
        <v>-0.021472</v>
      </c>
      <c r="Y193" s="0" t="n">
        <v>-0.001129</v>
      </c>
      <c r="Z193" s="0" t="n">
        <v>0.002478</v>
      </c>
      <c r="AA193" s="0" t="n">
        <v>-0.027247</v>
      </c>
      <c r="AB193" s="0" t="n">
        <v>0.004023</v>
      </c>
      <c r="AC193" s="0" t="n">
        <v>-0.003495</v>
      </c>
      <c r="AD193" s="0" t="n">
        <v>-0.020415</v>
      </c>
      <c r="AE193" s="0" t="n">
        <v>0.003431</v>
      </c>
      <c r="AF193" s="0" t="n">
        <v>0.006389</v>
      </c>
      <c r="AG193" s="0" t="n">
        <v>0.010903</v>
      </c>
      <c r="AH193" s="0" t="n">
        <v>-0.027021</v>
      </c>
      <c r="AI193" s="0" t="n">
        <v>-0.003983</v>
      </c>
      <c r="AJ193" s="0" t="n">
        <v>-0.000697</v>
      </c>
      <c r="AK193" s="0" t="n">
        <v>-0.003597</v>
      </c>
      <c r="AL193" s="0" t="n">
        <v>0.01894</v>
      </c>
      <c r="AM193" s="0" t="n">
        <v>0.00486</v>
      </c>
      <c r="AN193" s="0" t="n">
        <v>0.022649</v>
      </c>
      <c r="AO193" s="0" t="n">
        <v>-0.011646</v>
      </c>
      <c r="AP193" s="0" t="n">
        <v>-0.001401</v>
      </c>
      <c r="AQ193" s="0" t="n">
        <v>-0.01617</v>
      </c>
      <c r="AR193" s="0" t="n">
        <v>0.001697</v>
      </c>
      <c r="AS193" s="0" t="n">
        <v>-0.004047</v>
      </c>
      <c r="AT193" s="0" t="n">
        <v>0.004856</v>
      </c>
      <c r="AU193" s="0" t="n">
        <v>-0.009596</v>
      </c>
      <c r="AV193" s="0" t="n">
        <v>0.006864</v>
      </c>
      <c r="AW193" s="0" t="n">
        <v>-0.00179</v>
      </c>
      <c r="AX193" s="0" t="n">
        <v>0.009022</v>
      </c>
      <c r="AY193" s="0" t="n">
        <v>0.033018</v>
      </c>
      <c r="AZ193" s="0" t="n">
        <v>0.006681</v>
      </c>
      <c r="BA193" s="0" t="n">
        <v>-0.001776</v>
      </c>
      <c r="BB193" s="0" t="n">
        <v>0.004146</v>
      </c>
      <c r="BC193" s="0" t="n">
        <v>0.020786</v>
      </c>
      <c r="BD193" s="0" t="n">
        <v>0.007159</v>
      </c>
      <c r="BE193" s="0" t="n">
        <v>-0.014422</v>
      </c>
      <c r="BF193" s="0" t="n">
        <v>0.01936</v>
      </c>
      <c r="BG193" s="0" t="n">
        <v>-0.004281</v>
      </c>
      <c r="BH193" s="0" t="n">
        <v>0.022367</v>
      </c>
      <c r="BI193" s="0" t="n">
        <v>0.023899</v>
      </c>
      <c r="BJ193" s="0" t="n">
        <v>-0.016301</v>
      </c>
      <c r="BK193" s="0" t="n">
        <v>0.019669</v>
      </c>
      <c r="BL193" s="0" t="n">
        <v>0.007948</v>
      </c>
      <c r="BM193" s="0" t="n">
        <v>-0.011441</v>
      </c>
      <c r="BN193" s="0" t="n">
        <v>-0.024196</v>
      </c>
      <c r="BO193" s="0" t="n">
        <v>-0.005128</v>
      </c>
      <c r="BP193" s="0" t="n">
        <v>0.022633</v>
      </c>
      <c r="BQ193" s="0" t="n">
        <v>0.013181</v>
      </c>
      <c r="BR193" s="0" t="n">
        <v>-0.01516</v>
      </c>
      <c r="BS193" s="0" t="n">
        <v>-0.011829</v>
      </c>
      <c r="BT193" s="0" t="n">
        <v>-0.016624</v>
      </c>
      <c r="BU193" s="0" t="n">
        <v>-0.008892</v>
      </c>
      <c r="BV193" s="0" t="n">
        <v>0.001884</v>
      </c>
      <c r="BW193" s="0" t="n">
        <v>-0.019296</v>
      </c>
      <c r="BX193" s="0" t="n">
        <v>-0.014202</v>
      </c>
      <c r="BY193" s="0" t="n">
        <v>-0.008609</v>
      </c>
      <c r="BZ193" s="0" t="n">
        <v>0.027049</v>
      </c>
      <c r="CA193" s="0" t="n">
        <v>-0.015898</v>
      </c>
      <c r="CB193" s="0" t="n">
        <v>0.006805</v>
      </c>
      <c r="CC193" s="0" t="n">
        <v>-0.016804</v>
      </c>
      <c r="CD193" s="0" t="n">
        <v>0.003645</v>
      </c>
      <c r="CE193" s="0" t="n">
        <v>0.002695</v>
      </c>
      <c r="CF193" s="0" t="n">
        <v>-0.01094</v>
      </c>
      <c r="CG193" s="0" t="n">
        <v>0.012044</v>
      </c>
      <c r="CH193" s="0" t="n">
        <v>0.020235</v>
      </c>
      <c r="CI193" s="0" t="n">
        <v>0.007887</v>
      </c>
      <c r="CJ193" s="0" t="n">
        <v>0.002174</v>
      </c>
      <c r="CK193" s="0" t="n">
        <v>0.009191</v>
      </c>
      <c r="CL193" s="0" t="n">
        <v>0.006024</v>
      </c>
      <c r="CM193" s="0" t="n">
        <v>-0.011254</v>
      </c>
      <c r="CN193" s="0" t="n">
        <v>0.020069</v>
      </c>
      <c r="CO193" s="0" t="n">
        <v>0.005052</v>
      </c>
      <c r="CP193" s="0" t="n">
        <v>0.012127</v>
      </c>
      <c r="CQ193" s="0" t="n">
        <v>0.004613</v>
      </c>
      <c r="CR193" s="0" t="n">
        <v>0.013481</v>
      </c>
      <c r="CS193" s="0" t="n">
        <v>-9.8E-005</v>
      </c>
      <c r="CT193" s="0" t="n">
        <v>-0.000309</v>
      </c>
      <c r="CU193" s="0" t="n">
        <v>-0.000844</v>
      </c>
      <c r="CV193" s="0" t="n">
        <v>-0.018135</v>
      </c>
      <c r="CW193" s="0" t="n">
        <v>-0.015776</v>
      </c>
      <c r="CX193" s="0" t="n">
        <v>-0.005867</v>
      </c>
      <c r="CY193" s="0" t="n">
        <v>0.011231</v>
      </c>
      <c r="CZ193" s="0" t="n">
        <v>-0.028935</v>
      </c>
      <c r="DA193" s="0" t="n">
        <v>-0.017262</v>
      </c>
      <c r="DB193" s="0" t="n">
        <v>0.001349</v>
      </c>
      <c r="DC193" s="0" t="n">
        <v>0.000542</v>
      </c>
      <c r="DD193" s="0" t="n">
        <v>-0.020417</v>
      </c>
      <c r="DE193" s="0" t="n">
        <v>-0.00452</v>
      </c>
      <c r="DF193" s="0" t="n">
        <v>0.025424</v>
      </c>
      <c r="DG193" s="0" t="n">
        <v>0.002034</v>
      </c>
      <c r="DH193" s="0" t="n">
        <v>7.8E-005</v>
      </c>
      <c r="DI193" s="0" t="n">
        <v>-0.013538</v>
      </c>
      <c r="DJ193" s="0" t="n">
        <v>0.013687</v>
      </c>
      <c r="DK193" s="0" t="n">
        <v>-0.032563</v>
      </c>
      <c r="DL193" s="0" t="n">
        <v>-0.004148</v>
      </c>
      <c r="DM193" s="0" t="n">
        <v>-0.007497</v>
      </c>
      <c r="DN193" s="0" t="n">
        <v>-0.02789</v>
      </c>
      <c r="DO193" s="0" t="n">
        <v>-0.007915</v>
      </c>
      <c r="DP193" s="0" t="n">
        <v>0.006469</v>
      </c>
      <c r="DQ193" s="0" t="n">
        <v>0.015019</v>
      </c>
      <c r="DR193" s="0" t="n">
        <v>0.005444</v>
      </c>
      <c r="DS193" s="0" t="n">
        <v>-0.013448</v>
      </c>
      <c r="DT193" s="0" t="n">
        <v>0.00524</v>
      </c>
      <c r="DU193" s="0" t="n">
        <v>0.012712</v>
      </c>
      <c r="DV193" s="0" t="n">
        <v>0.009351</v>
      </c>
      <c r="DW193" s="0" t="n">
        <v>-0.000886</v>
      </c>
      <c r="DX193" s="0" t="n">
        <v>0.003761</v>
      </c>
      <c r="DY193" s="0" t="n">
        <v>-0.006459</v>
      </c>
      <c r="DZ193" s="0" t="n">
        <v>-0.010163</v>
      </c>
      <c r="EA193" s="0" t="n">
        <v>0.009007</v>
      </c>
      <c r="EB193" s="0" t="n">
        <v>-0.024104</v>
      </c>
      <c r="EC193" s="0" t="n">
        <v>-0.003637</v>
      </c>
      <c r="ED193" s="0" t="n">
        <v>-0.004511</v>
      </c>
      <c r="EE193" s="0" t="n">
        <v>0.002764</v>
      </c>
      <c r="EF193" s="0" t="n">
        <v>0.026886</v>
      </c>
      <c r="EG193" s="0" t="n">
        <v>-0.002766</v>
      </c>
      <c r="EH193" s="0" t="n">
        <v>-0.004745</v>
      </c>
      <c r="EI193" s="0" t="n">
        <v>-0.004864</v>
      </c>
      <c r="EJ193" s="0" t="n">
        <v>0.023064</v>
      </c>
      <c r="EK193" s="0" t="n">
        <v>-0.022295</v>
      </c>
      <c r="EL193" s="0" t="n">
        <v>-0.003874</v>
      </c>
      <c r="EM193" s="0" t="n">
        <v>0.007158</v>
      </c>
      <c r="EN193" s="0" t="n">
        <v>0.016511</v>
      </c>
      <c r="EO193" s="0" t="n">
        <v>0.004066</v>
      </c>
      <c r="EP193" s="0" t="n">
        <v>-0.011529</v>
      </c>
      <c r="EQ193" s="0" t="n">
        <v>0.008325</v>
      </c>
      <c r="ER193" s="0" t="n">
        <v>-0.003152</v>
      </c>
      <c r="ES193" s="0" t="n">
        <v>-0.017734</v>
      </c>
      <c r="ET193" s="0" t="n">
        <v>0.018603</v>
      </c>
      <c r="EU193" s="0" t="n">
        <v>-0.003621</v>
      </c>
      <c r="EV193" s="0" t="n">
        <v>0.001452</v>
      </c>
      <c r="EW193" s="0" t="n">
        <v>-0.010794</v>
      </c>
      <c r="EX193" s="0" t="n">
        <v>0.003141</v>
      </c>
      <c r="EY193" s="0" t="n">
        <v>0.017622</v>
      </c>
      <c r="EZ193" s="0" t="n">
        <v>-0.020231</v>
      </c>
      <c r="FA193" s="0" t="n">
        <v>-0.018775</v>
      </c>
      <c r="FB193" s="0" t="n">
        <v>-0.016272</v>
      </c>
      <c r="FC193" s="0" t="n">
        <v>0.005773</v>
      </c>
      <c r="FD193" s="0" t="n">
        <v>-0.000449</v>
      </c>
      <c r="FE193" s="0" t="n">
        <v>0.010557</v>
      </c>
      <c r="FF193" s="0" t="n">
        <v>0.014169</v>
      </c>
      <c r="FG193" s="0" t="n">
        <v>0.004011</v>
      </c>
      <c r="FH193" s="0" t="n">
        <v>-0.000777</v>
      </c>
      <c r="FI193" s="0" t="n">
        <v>-0.017659</v>
      </c>
      <c r="FJ193" s="0" t="n">
        <v>-0.014622</v>
      </c>
      <c r="FK193" s="0" t="n">
        <v>-0.013753</v>
      </c>
      <c r="FL193" s="0" t="n">
        <v>0.010343</v>
      </c>
      <c r="FM193" s="0" t="n">
        <v>0.020197</v>
      </c>
      <c r="FN193" s="0" t="n">
        <v>0.004572</v>
      </c>
      <c r="FO193" s="0" t="n">
        <v>0.002445</v>
      </c>
      <c r="FP193" s="0" t="n">
        <v>-0.011305</v>
      </c>
      <c r="FQ193" s="0" t="n">
        <v>-0.007445</v>
      </c>
      <c r="FR193" s="0" t="n">
        <v>0.007206</v>
      </c>
      <c r="FS193" s="0" t="n">
        <v>0.000753</v>
      </c>
      <c r="FT193" s="0" t="n">
        <v>0.000182</v>
      </c>
      <c r="FU193" s="0" t="n">
        <v>0.015226</v>
      </c>
      <c r="FV193" s="0" t="n">
        <v>-0.006368</v>
      </c>
      <c r="FW193" s="0" t="n">
        <v>-0.016371</v>
      </c>
      <c r="FX193" s="0" t="n">
        <v>0.003096</v>
      </c>
      <c r="FY193" s="0" t="n">
        <v>-0.003983</v>
      </c>
      <c r="FZ193" s="0" t="n">
        <v>0.015953</v>
      </c>
      <c r="GA193" s="0" t="n">
        <v>-0.008362</v>
      </c>
      <c r="GB193" s="0" t="n">
        <v>-0.018687</v>
      </c>
      <c r="GC193" s="0" t="n">
        <v>0.016501</v>
      </c>
      <c r="GD193" s="0" t="n">
        <v>0.000728</v>
      </c>
      <c r="GE193" s="0" t="n">
        <v>0.007968</v>
      </c>
      <c r="GF193" s="0" t="n">
        <v>-0.007414</v>
      </c>
      <c r="GG193" s="0" t="n">
        <v>-0.008631</v>
      </c>
      <c r="GH193" s="0" t="n">
        <v>-0.020974</v>
      </c>
      <c r="GI193" s="0" t="n">
        <v>0.005816</v>
      </c>
      <c r="GJ193" s="0" t="n">
        <v>0.010155</v>
      </c>
    </row>
    <row r="194" customFormat="false" ht="15" hidden="false" customHeight="false" outlineLevel="0" collapsed="false">
      <c r="A194" s="0" t="s">
        <v>6689</v>
      </c>
      <c r="B194" s="0" t="n">
        <v>-0.011727</v>
      </c>
      <c r="C194" s="0" t="n">
        <v>0.000267</v>
      </c>
      <c r="D194" s="0" t="n">
        <v>0.007604</v>
      </c>
      <c r="E194" s="0" t="n">
        <v>-0.008145</v>
      </c>
      <c r="F194" s="0" t="n">
        <v>-0.003544</v>
      </c>
      <c r="G194" s="0" t="n">
        <v>0.004167</v>
      </c>
      <c r="H194" s="0" t="n">
        <v>0.003348</v>
      </c>
      <c r="I194" s="0" t="n">
        <v>-0.012447</v>
      </c>
      <c r="J194" s="0" t="n">
        <v>-0.011794</v>
      </c>
      <c r="K194" s="0" t="n">
        <v>0.024402</v>
      </c>
      <c r="L194" s="0" t="n">
        <v>-0.010728</v>
      </c>
      <c r="M194" s="0" t="n">
        <v>-0.00985</v>
      </c>
      <c r="N194" s="0" t="n">
        <v>-0.000371</v>
      </c>
      <c r="O194" s="0" t="n">
        <v>0.007335</v>
      </c>
      <c r="P194" s="0" t="n">
        <v>0.019732</v>
      </c>
      <c r="Q194" s="0" t="n">
        <v>0.025528</v>
      </c>
      <c r="R194" s="0" t="n">
        <v>-0.01975</v>
      </c>
      <c r="S194" s="0" t="n">
        <v>-0.008121</v>
      </c>
      <c r="T194" s="0" t="n">
        <v>0.018562</v>
      </c>
      <c r="U194" s="0" t="n">
        <v>0.005815</v>
      </c>
      <c r="V194" s="0" t="n">
        <v>-0.028891</v>
      </c>
      <c r="W194" s="0" t="n">
        <v>-0.028019</v>
      </c>
      <c r="X194" s="0" t="n">
        <v>0.013729</v>
      </c>
      <c r="Y194" s="0" t="n">
        <v>-0.011255</v>
      </c>
      <c r="Z194" s="0" t="n">
        <v>0.003638</v>
      </c>
      <c r="AA194" s="0" t="n">
        <v>-0.021114</v>
      </c>
      <c r="AB194" s="0" t="n">
        <v>0.040657</v>
      </c>
      <c r="AC194" s="0" t="n">
        <v>-0.023834</v>
      </c>
      <c r="AD194" s="0" t="n">
        <v>-0.00746</v>
      </c>
      <c r="AE194" s="0" t="n">
        <v>-0.01422</v>
      </c>
      <c r="AF194" s="0" t="n">
        <v>0.008087</v>
      </c>
      <c r="AG194" s="0" t="n">
        <v>-0.012196</v>
      </c>
      <c r="AH194" s="0" t="n">
        <v>-0.003836</v>
      </c>
      <c r="AI194" s="0" t="n">
        <v>-0.011959</v>
      </c>
      <c r="AJ194" s="0" t="n">
        <v>-0.003836</v>
      </c>
      <c r="AK194" s="0" t="n">
        <v>0.00794</v>
      </c>
      <c r="AL194" s="0" t="n">
        <v>-0.020211</v>
      </c>
      <c r="AM194" s="0" t="n">
        <v>0.00817</v>
      </c>
      <c r="AN194" s="0" t="n">
        <v>-0.006827</v>
      </c>
      <c r="AO194" s="0" t="n">
        <v>-0.009948</v>
      </c>
      <c r="AP194" s="0" t="n">
        <v>-0.000778</v>
      </c>
      <c r="AQ194" s="0" t="n">
        <v>0.021539</v>
      </c>
      <c r="AR194" s="0" t="n">
        <v>-0.021842</v>
      </c>
      <c r="AS194" s="0" t="n">
        <v>-0.007186</v>
      </c>
      <c r="AT194" s="0" t="n">
        <v>0.008166</v>
      </c>
      <c r="AU194" s="0" t="n">
        <v>0.010376</v>
      </c>
      <c r="AV194" s="0" t="n">
        <v>0.003775</v>
      </c>
      <c r="AW194" s="0" t="n">
        <v>0.006358</v>
      </c>
      <c r="AX194" s="0" t="n">
        <v>0.01072</v>
      </c>
      <c r="AY194" s="0" t="n">
        <v>-0.013521</v>
      </c>
      <c r="AZ194" s="0" t="n">
        <v>0.019129</v>
      </c>
      <c r="BA194" s="0" t="n">
        <v>0.012225</v>
      </c>
      <c r="BB194" s="0" t="n">
        <v>-0.002756</v>
      </c>
      <c r="BC194" s="0" t="n">
        <v>-0.022251</v>
      </c>
      <c r="BD194" s="0" t="n">
        <v>0.002391</v>
      </c>
      <c r="BE194" s="0" t="n">
        <v>0.013075</v>
      </c>
      <c r="BF194" s="0" t="n">
        <v>0.002246</v>
      </c>
      <c r="BG194" s="0" t="n">
        <v>0.013003</v>
      </c>
      <c r="BH194" s="0" t="n">
        <v>0.017634</v>
      </c>
      <c r="BI194" s="0" t="n">
        <v>-0.022037</v>
      </c>
      <c r="BJ194" s="0" t="n">
        <v>-0.000629</v>
      </c>
      <c r="BK194" s="0" t="n">
        <v>0.00578</v>
      </c>
      <c r="BL194" s="0" t="n">
        <v>0.008033</v>
      </c>
      <c r="BM194" s="0" t="n">
        <v>0.01498</v>
      </c>
      <c r="BN194" s="0" t="n">
        <v>0.004375</v>
      </c>
      <c r="BO194" s="0" t="n">
        <v>-0.007613</v>
      </c>
      <c r="BP194" s="0" t="n">
        <v>0.006594</v>
      </c>
      <c r="BQ194" s="0" t="n">
        <v>0.004914</v>
      </c>
      <c r="BR194" s="0" t="n">
        <v>-0.005938</v>
      </c>
      <c r="BS194" s="0" t="n">
        <v>-0.00032</v>
      </c>
      <c r="BT194" s="0" t="n">
        <v>-0.011164</v>
      </c>
      <c r="BU194" s="0" t="n">
        <v>0.015448</v>
      </c>
      <c r="BV194" s="0" t="n">
        <v>0.01087</v>
      </c>
      <c r="BW194" s="0" t="n">
        <v>-0.010073</v>
      </c>
      <c r="BX194" s="0" t="n">
        <v>-0.012504</v>
      </c>
      <c r="BY194" s="0" t="n">
        <v>0.006526</v>
      </c>
      <c r="BZ194" s="0" t="n">
        <v>0.013697</v>
      </c>
      <c r="CA194" s="0" t="n">
        <v>0.000795</v>
      </c>
      <c r="CB194" s="0" t="n">
        <v>-0.006292</v>
      </c>
      <c r="CC194" s="0" t="n">
        <v>0.010418</v>
      </c>
      <c r="CD194" s="0" t="n">
        <v>0.024726</v>
      </c>
      <c r="CE194" s="0" t="n">
        <v>-0.005819</v>
      </c>
      <c r="CF194" s="0" t="n">
        <v>0.006882</v>
      </c>
      <c r="CG194" s="0" t="n">
        <v>0.004394</v>
      </c>
      <c r="CH194" s="0" t="n">
        <v>-0.009241</v>
      </c>
      <c r="CI194" s="0" t="n">
        <v>0.008998</v>
      </c>
      <c r="CJ194" s="0" t="n">
        <v>-0.016483</v>
      </c>
      <c r="CK194" s="0" t="n">
        <v>-0.008461</v>
      </c>
      <c r="CL194" s="0" t="n">
        <v>-0.00894</v>
      </c>
      <c r="CM194" s="0" t="n">
        <v>0.004418</v>
      </c>
      <c r="CN194" s="0" t="n">
        <v>-0.006775</v>
      </c>
      <c r="CO194" s="0" t="n">
        <v>-0.015575</v>
      </c>
      <c r="CP194" s="0" t="n">
        <v>0.005212</v>
      </c>
      <c r="CQ194" s="0" t="n">
        <v>0.004698</v>
      </c>
      <c r="CR194" s="0" t="n">
        <v>0.013567</v>
      </c>
      <c r="CS194" s="0" t="n">
        <v>-0.006162</v>
      </c>
      <c r="CT194" s="0" t="n">
        <v>-0.021507</v>
      </c>
      <c r="CU194" s="0" t="n">
        <v>0.017515</v>
      </c>
      <c r="CV194" s="0" t="n">
        <v>-0.002462</v>
      </c>
      <c r="CW194" s="0" t="n">
        <v>0.014268</v>
      </c>
      <c r="CX194" s="0" t="n">
        <v>0.013568</v>
      </c>
      <c r="CY194" s="0" t="n">
        <v>0.003254</v>
      </c>
      <c r="CZ194" s="0" t="n">
        <v>-0.005201</v>
      </c>
      <c r="DA194" s="0" t="n">
        <v>0.005398</v>
      </c>
      <c r="DB194" s="0" t="n">
        <v>-0.004478</v>
      </c>
      <c r="DC194" s="0" t="n">
        <v>-0.000447</v>
      </c>
      <c r="DD194" s="0" t="n">
        <v>-0.01334</v>
      </c>
      <c r="DE194" s="0" t="n">
        <v>-0.014657</v>
      </c>
      <c r="DF194" s="0" t="n">
        <v>0.014223</v>
      </c>
      <c r="DG194" s="0" t="n">
        <v>-0.005406</v>
      </c>
      <c r="DH194" s="0" t="n">
        <v>-0.011124</v>
      </c>
      <c r="DI194" s="0" t="n">
        <v>-0.006465</v>
      </c>
      <c r="DJ194" s="0" t="n">
        <v>0.007323</v>
      </c>
      <c r="DK194" s="0" t="n">
        <v>-0.02334</v>
      </c>
      <c r="DL194" s="0" t="n">
        <v>0.003277</v>
      </c>
      <c r="DM194" s="0" t="n">
        <v>0.021907</v>
      </c>
      <c r="DN194" s="0" t="n">
        <v>0.003575</v>
      </c>
      <c r="DO194" s="0" t="n">
        <v>-0.022429</v>
      </c>
      <c r="DP194" s="0" t="n">
        <v>0.005896</v>
      </c>
      <c r="DQ194" s="0" t="n">
        <v>-0.000653</v>
      </c>
      <c r="DR194" s="0" t="n">
        <v>-0.00522</v>
      </c>
      <c r="DS194" s="0" t="n">
        <v>-0.001538</v>
      </c>
      <c r="DT194" s="0" t="n">
        <v>0.003358</v>
      </c>
      <c r="DU194" s="0" t="n">
        <v>0.021071</v>
      </c>
      <c r="DV194" s="0" t="n">
        <v>-0.014105</v>
      </c>
      <c r="DW194" s="0" t="n">
        <v>0.008874</v>
      </c>
      <c r="DX194" s="0" t="n">
        <v>0.011371</v>
      </c>
      <c r="DY194" s="0" t="n">
        <v>-0.000461</v>
      </c>
      <c r="DZ194" s="0" t="n">
        <v>-0.010576</v>
      </c>
      <c r="EA194" s="0" t="n">
        <v>-0.009474</v>
      </c>
      <c r="EB194" s="0" t="n">
        <v>-0.014882</v>
      </c>
      <c r="EC194" s="0" t="n">
        <v>0.028736</v>
      </c>
      <c r="ED194" s="0" t="n">
        <v>0.001487</v>
      </c>
      <c r="EE194" s="0" t="n">
        <v>-0.015963</v>
      </c>
      <c r="EF194" s="0" t="n">
        <v>0.012459</v>
      </c>
      <c r="EG194" s="0" t="n">
        <v>-0.003756</v>
      </c>
      <c r="EH194" s="0" t="n">
        <v>-0.005302</v>
      </c>
      <c r="EI194" s="0" t="n">
        <v>-0.005853</v>
      </c>
      <c r="EJ194" s="0" t="n">
        <v>0.038736</v>
      </c>
      <c r="EK194" s="0" t="n">
        <v>0.01555</v>
      </c>
      <c r="EL194" s="0" t="n">
        <v>-0.014</v>
      </c>
      <c r="EM194" s="0" t="n">
        <v>-0.012408</v>
      </c>
      <c r="EN194" s="0" t="n">
        <v>0.003697</v>
      </c>
      <c r="EO194" s="0" t="n">
        <v>0.018663</v>
      </c>
      <c r="EP194" s="0" t="n">
        <v>0.003606</v>
      </c>
      <c r="EQ194" s="0" t="n">
        <v>-0.020076</v>
      </c>
      <c r="ER194" s="0" t="n">
        <v>-0.007455</v>
      </c>
      <c r="ES194" s="0" t="n">
        <v>0.003851</v>
      </c>
      <c r="ET194" s="0" t="n">
        <v>0.013851</v>
      </c>
      <c r="EU194" s="0" t="n">
        <v>0.012051</v>
      </c>
      <c r="EV194" s="0" t="n">
        <v>-0.007063</v>
      </c>
      <c r="EW194" s="0" t="n">
        <v>-0.008021</v>
      </c>
      <c r="EX194" s="0" t="n">
        <v>0.00614</v>
      </c>
      <c r="EY194" s="0" t="n">
        <v>-0.007554</v>
      </c>
      <c r="EZ194" s="0" t="n">
        <v>-0.010471</v>
      </c>
      <c r="FA194" s="0" t="n">
        <v>-0.028818</v>
      </c>
      <c r="FB194" s="0" t="n">
        <v>0.018212</v>
      </c>
      <c r="FC194" s="0" t="n">
        <v>0.011796</v>
      </c>
      <c r="FD194" s="0" t="n">
        <v>-0.007351</v>
      </c>
      <c r="FE194" s="0" t="n">
        <v>0.008492</v>
      </c>
      <c r="FF194" s="0" t="n">
        <v>0.015087</v>
      </c>
      <c r="FG194" s="0" t="n">
        <v>-0.001816</v>
      </c>
      <c r="FH194" s="0" t="n">
        <v>0.000921</v>
      </c>
      <c r="FI194" s="0" t="n">
        <v>0.001238</v>
      </c>
      <c r="FJ194" s="0" t="n">
        <v>0.024856</v>
      </c>
      <c r="FK194" s="0" t="n">
        <v>-0.006952</v>
      </c>
      <c r="FL194" s="0" t="n">
        <v>-0.012145</v>
      </c>
      <c r="FM194" s="0" t="n">
        <v>0.024045</v>
      </c>
      <c r="FN194" s="0" t="n">
        <v>-0.005017</v>
      </c>
      <c r="FO194" s="0" t="n">
        <v>-0.018031</v>
      </c>
      <c r="FP194" s="0" t="n">
        <v>0.000605</v>
      </c>
      <c r="FQ194" s="0" t="n">
        <v>-0.01166</v>
      </c>
      <c r="FR194" s="0" t="n">
        <v>0.004367</v>
      </c>
      <c r="FS194" s="0" t="n">
        <v>0.0132</v>
      </c>
      <c r="FT194" s="0" t="n">
        <v>0.009942</v>
      </c>
      <c r="FU194" s="0" t="n">
        <v>0.00228</v>
      </c>
      <c r="FV194" s="0" t="n">
        <v>0.015677</v>
      </c>
      <c r="FW194" s="0" t="n">
        <v>0.010051</v>
      </c>
      <c r="FX194" s="0" t="n">
        <v>-0.010393</v>
      </c>
      <c r="FY194" s="0" t="n">
        <v>-0.012734</v>
      </c>
      <c r="FZ194" s="0" t="n">
        <v>0.011201</v>
      </c>
      <c r="GA194" s="0" t="n">
        <v>-0.017413</v>
      </c>
      <c r="GB194" s="0" t="n">
        <v>0.007037</v>
      </c>
      <c r="GC194" s="0" t="n">
        <v>-0.024262</v>
      </c>
      <c r="GD194" s="0" t="n">
        <v>0.018013</v>
      </c>
      <c r="GE194" s="0" t="n">
        <v>-0.017208</v>
      </c>
      <c r="GF194" s="0" t="n">
        <v>0.004496</v>
      </c>
      <c r="GG194" s="0" t="n">
        <v>-0.020522</v>
      </c>
      <c r="GH194" s="0" t="n">
        <v>0.035547</v>
      </c>
      <c r="GI194" s="0" t="n">
        <v>0.022026</v>
      </c>
      <c r="GJ194" s="0" t="n">
        <v>0.003253</v>
      </c>
      <c r="GK194" s="0" t="n">
        <v>0.02245</v>
      </c>
    </row>
    <row r="195" customFormat="false" ht="15" hidden="false" customHeight="false" outlineLevel="0" collapsed="false">
      <c r="A195" s="0" t="s">
        <v>6690</v>
      </c>
      <c r="B195" s="0" t="n">
        <v>0.014332</v>
      </c>
      <c r="C195" s="0" t="n">
        <v>0.006609</v>
      </c>
      <c r="D195" s="0" t="n">
        <v>-0.008491</v>
      </c>
      <c r="E195" s="0" t="n">
        <v>0.017908</v>
      </c>
      <c r="F195" s="0" t="n">
        <v>-0.005159</v>
      </c>
      <c r="G195" s="0" t="n">
        <v>0.023977</v>
      </c>
      <c r="H195" s="0" t="n">
        <v>0.001734</v>
      </c>
      <c r="I195" s="0" t="n">
        <v>0.023024</v>
      </c>
      <c r="J195" s="0" t="n">
        <v>-0.006421</v>
      </c>
      <c r="K195" s="0" t="n">
        <v>0.010963</v>
      </c>
      <c r="L195" s="0" t="n">
        <v>-0.004281</v>
      </c>
      <c r="M195" s="0" t="n">
        <v>0.015409</v>
      </c>
      <c r="N195" s="0" t="n">
        <v>0.011674</v>
      </c>
      <c r="O195" s="0" t="n">
        <v>0.004961</v>
      </c>
      <c r="P195" s="0" t="n">
        <v>-0.01047</v>
      </c>
      <c r="Q195" s="0" t="n">
        <v>0.007252</v>
      </c>
      <c r="R195" s="0" t="n">
        <v>0.002822</v>
      </c>
      <c r="S195" s="0" t="n">
        <v>-0.007586</v>
      </c>
      <c r="T195" s="0" t="n">
        <v>-0.00294</v>
      </c>
      <c r="U195" s="0" t="n">
        <v>0.004738</v>
      </c>
      <c r="V195" s="0" t="n">
        <v>0.004968</v>
      </c>
      <c r="W195" s="0" t="n">
        <v>0.004765</v>
      </c>
      <c r="X195" s="0" t="n">
        <v>0.00898</v>
      </c>
      <c r="Y195" s="0" t="n">
        <v>0.003792</v>
      </c>
      <c r="Z195" s="0" t="n">
        <v>0.022468</v>
      </c>
      <c r="AA195" s="0" t="n">
        <v>0.002397</v>
      </c>
      <c r="AB195" s="0" t="n">
        <v>-0.01363</v>
      </c>
      <c r="AC195" s="0" t="n">
        <v>-0.003949</v>
      </c>
      <c r="AD195" s="0" t="n">
        <v>0.00768</v>
      </c>
      <c r="AE195" s="0" t="n">
        <v>-0.00831</v>
      </c>
      <c r="AF195" s="0" t="n">
        <v>0.006472</v>
      </c>
      <c r="AG195" s="0" t="n">
        <v>0.006592</v>
      </c>
      <c r="AH195" s="0" t="n">
        <v>0.008901</v>
      </c>
      <c r="AI195" s="0" t="n">
        <v>0.007925</v>
      </c>
      <c r="AJ195" s="0" t="n">
        <v>-0.004376</v>
      </c>
      <c r="AK195" s="0" t="n">
        <v>0.0029</v>
      </c>
      <c r="AL195" s="0" t="n">
        <v>0.020635</v>
      </c>
      <c r="AM195" s="0" t="n">
        <v>0.002793</v>
      </c>
      <c r="AN195" s="0" t="n">
        <v>-0.00253</v>
      </c>
      <c r="AO195" s="0" t="n">
        <v>0.015347</v>
      </c>
      <c r="AP195" s="0" t="n">
        <v>0.034693</v>
      </c>
      <c r="AQ195" s="0" t="n">
        <v>-0.002112</v>
      </c>
      <c r="AR195" s="0" t="n">
        <v>-0.01057</v>
      </c>
      <c r="AS195" s="0" t="n">
        <v>0.012161</v>
      </c>
      <c r="AT195" s="0" t="n">
        <v>0.00682</v>
      </c>
      <c r="AU195" s="0" t="n">
        <v>-0.004138</v>
      </c>
      <c r="AV195" s="0" t="n">
        <v>-0.004877</v>
      </c>
      <c r="AW195" s="0" t="n">
        <v>0.020868</v>
      </c>
      <c r="AX195" s="0" t="n">
        <v>-0.012932</v>
      </c>
      <c r="AY195" s="0" t="n">
        <v>-0.014734</v>
      </c>
      <c r="AZ195" s="0" t="n">
        <v>0.013214</v>
      </c>
      <c r="BA195" s="0" t="n">
        <v>0.016192</v>
      </c>
      <c r="BB195" s="0" t="n">
        <v>0.014979</v>
      </c>
      <c r="BC195" s="0" t="n">
        <v>-0.018655</v>
      </c>
      <c r="BD195" s="0" t="n">
        <v>-0.021408</v>
      </c>
      <c r="BE195" s="0" t="n">
        <v>-0.02455</v>
      </c>
      <c r="BF195" s="0" t="n">
        <v>0.001169</v>
      </c>
      <c r="BG195" s="0" t="n">
        <v>-0.021887</v>
      </c>
      <c r="BH195" s="0" t="n">
        <v>0.0053</v>
      </c>
      <c r="BI195" s="0" t="n">
        <v>0.008569</v>
      </c>
      <c r="BJ195" s="0" t="n">
        <v>0.001519</v>
      </c>
      <c r="BK195" s="0" t="n">
        <v>0.022439</v>
      </c>
      <c r="BL195" s="0" t="n">
        <v>0.002119</v>
      </c>
      <c r="BM195" s="0" t="n">
        <v>-0.022645</v>
      </c>
      <c r="BN195" s="0" t="n">
        <v>-0.002614</v>
      </c>
      <c r="BO195" s="0" t="n">
        <v>0.007114</v>
      </c>
      <c r="BP195" s="0" t="n">
        <v>0.025404</v>
      </c>
      <c r="BQ195" s="0" t="n">
        <v>-0.02955</v>
      </c>
      <c r="BR195" s="0" t="n">
        <v>0.007497</v>
      </c>
      <c r="BS195" s="0" t="n">
        <v>-0.01927</v>
      </c>
      <c r="BT195" s="0" t="n">
        <v>-0.006866</v>
      </c>
      <c r="BU195" s="0" t="n">
        <v>-0.014144</v>
      </c>
      <c r="BV195" s="0" t="n">
        <v>-0.009198</v>
      </c>
      <c r="BW195" s="0" t="n">
        <v>-0.0176</v>
      </c>
      <c r="BX195" s="0" t="n">
        <v>-0.013044</v>
      </c>
      <c r="BY195" s="0" t="n">
        <v>-0.002614</v>
      </c>
      <c r="BZ195" s="0" t="n">
        <v>0.02337</v>
      </c>
      <c r="CA195" s="0" t="n">
        <v>-0.022231</v>
      </c>
      <c r="CB195" s="0" t="n">
        <v>-0.014611</v>
      </c>
      <c r="CC195" s="0" t="n">
        <v>0.002091</v>
      </c>
      <c r="CD195" s="0" t="n">
        <v>-0.003366</v>
      </c>
      <c r="CE195" s="0" t="n">
        <v>0.003853</v>
      </c>
      <c r="CF195" s="0" t="n">
        <v>-0.016679</v>
      </c>
      <c r="CG195" s="0" t="n">
        <v>0.020516</v>
      </c>
      <c r="CH195" s="0" t="n">
        <v>-0.002794</v>
      </c>
      <c r="CI195" s="0" t="n">
        <v>0.006407</v>
      </c>
      <c r="CJ195" s="0" t="n">
        <v>-0.005804</v>
      </c>
      <c r="CK195" s="0" t="n">
        <v>-0.004482</v>
      </c>
      <c r="CL195" s="0" t="n">
        <v>0.002539</v>
      </c>
      <c r="CM195" s="0" t="n">
        <v>-0.006334</v>
      </c>
      <c r="CN195" s="0" t="n">
        <v>0.00571</v>
      </c>
      <c r="CO195" s="0" t="n">
        <v>0.007534</v>
      </c>
      <c r="CP195" s="0" t="n">
        <v>-0.002863</v>
      </c>
      <c r="CQ195" s="0" t="n">
        <v>0.009533</v>
      </c>
      <c r="CR195" s="0" t="n">
        <v>0.009265</v>
      </c>
      <c r="CS195" s="0" t="n">
        <v>-0.011539</v>
      </c>
      <c r="CT195" s="0" t="n">
        <v>-0.004278</v>
      </c>
      <c r="CU195" s="0" t="n">
        <v>-0.020648</v>
      </c>
      <c r="CV195" s="0" t="n">
        <v>0.01151</v>
      </c>
      <c r="CW195" s="0" t="n">
        <v>-0.005084</v>
      </c>
      <c r="CX195" s="0" t="n">
        <v>0.002816</v>
      </c>
      <c r="CY195" s="0" t="n">
        <v>-0.00911</v>
      </c>
      <c r="CZ195" s="0" t="n">
        <v>-0.01434</v>
      </c>
      <c r="DA195" s="0" t="n">
        <v>-0.032765</v>
      </c>
      <c r="DB195" s="0" t="n">
        <v>0.006807</v>
      </c>
      <c r="DC195" s="0" t="n">
        <v>0.003313</v>
      </c>
      <c r="DD195" s="0" t="n">
        <v>-0.017776</v>
      </c>
      <c r="DE195" s="0" t="n">
        <v>-0.023286</v>
      </c>
      <c r="DF195" s="0" t="n">
        <v>-0.022106</v>
      </c>
      <c r="DG195" s="0" t="n">
        <v>-0.008095</v>
      </c>
      <c r="DH195" s="0" t="n">
        <v>-0.004139</v>
      </c>
      <c r="DI195" s="0" t="n">
        <v>-0.01453</v>
      </c>
      <c r="DJ195" s="0" t="n">
        <v>0.012281</v>
      </c>
      <c r="DK195" s="0" t="n">
        <v>-0.010443</v>
      </c>
      <c r="DL195" s="0" t="n">
        <v>-0.001337</v>
      </c>
      <c r="DM195" s="0" t="n">
        <v>0.016588</v>
      </c>
      <c r="DN195" s="0" t="n">
        <v>-0.010939</v>
      </c>
      <c r="DO195" s="0" t="n">
        <v>-0.002287</v>
      </c>
      <c r="DP195" s="0" t="n">
        <v>-0.005462</v>
      </c>
      <c r="DQ195" s="0" t="n">
        <v>0.024498</v>
      </c>
      <c r="DR195" s="0" t="n">
        <v>0.005528</v>
      </c>
      <c r="DS195" s="0" t="n">
        <v>0.011896</v>
      </c>
      <c r="DT195" s="0" t="n">
        <v>0.009677</v>
      </c>
      <c r="DU195" s="0" t="n">
        <v>0.019245</v>
      </c>
      <c r="DV195" s="0" t="n">
        <v>-0.001316</v>
      </c>
      <c r="DW195" s="0" t="n">
        <v>-0.00349</v>
      </c>
      <c r="DX195" s="0" t="n">
        <v>-0.001945</v>
      </c>
      <c r="DY195" s="0" t="n">
        <v>-0.02465</v>
      </c>
      <c r="DZ195" s="0" t="n">
        <v>-0.007303</v>
      </c>
      <c r="EA195" s="0" t="n">
        <v>-0.015988</v>
      </c>
      <c r="EB195" s="0" t="n">
        <v>0.01414</v>
      </c>
      <c r="EC195" s="0" t="n">
        <v>-0.011093</v>
      </c>
      <c r="ED195" s="0" t="n">
        <v>0.00901</v>
      </c>
      <c r="EE195" s="0" t="n">
        <v>-0.003065</v>
      </c>
      <c r="EF195" s="0" t="n">
        <v>-0.011729</v>
      </c>
      <c r="EG195" s="0" t="n">
        <v>0.002706</v>
      </c>
      <c r="EH195" s="0" t="n">
        <v>0.003295</v>
      </c>
      <c r="EI195" s="0" t="n">
        <v>-0.033267</v>
      </c>
      <c r="EJ195" s="0" t="n">
        <v>0.005411</v>
      </c>
      <c r="EK195" s="0" t="n">
        <v>0.019712</v>
      </c>
      <c r="EL195" s="0" t="n">
        <v>-0.003253</v>
      </c>
      <c r="EM195" s="0" t="n">
        <v>-0.019573</v>
      </c>
      <c r="EN195" s="0" t="n">
        <v>-0.014042</v>
      </c>
      <c r="EO195" s="0" t="n">
        <v>-0.001763</v>
      </c>
      <c r="EP195" s="0" t="n">
        <v>0.01704</v>
      </c>
      <c r="EQ195" s="0" t="n">
        <v>0.008408</v>
      </c>
      <c r="ER195" s="0" t="n">
        <v>0.020767</v>
      </c>
      <c r="ES195" s="0" t="n">
        <v>8.6E-005</v>
      </c>
      <c r="ET195" s="0" t="n">
        <v>0.004711</v>
      </c>
      <c r="EU195" s="0" t="n">
        <v>-0.005688</v>
      </c>
      <c r="EV195" s="0" t="n">
        <v>0.003147</v>
      </c>
      <c r="EW195" s="0" t="n">
        <v>-0.010173</v>
      </c>
      <c r="EX195" s="0" t="n">
        <v>0.009943</v>
      </c>
      <c r="EY195" s="0" t="n">
        <v>-0.004283</v>
      </c>
      <c r="EZ195" s="0" t="n">
        <v>0.000814</v>
      </c>
      <c r="FA195" s="0" t="n">
        <v>-0.004095</v>
      </c>
      <c r="FB195" s="0" t="n">
        <v>-0.027476</v>
      </c>
      <c r="FC195" s="0" t="n">
        <v>0.006944</v>
      </c>
      <c r="FD195" s="0" t="n">
        <v>0.028658</v>
      </c>
      <c r="FE195" s="0" t="n">
        <v>0.028915</v>
      </c>
      <c r="FF195" s="0" t="n">
        <v>0.009173</v>
      </c>
      <c r="FG195" s="0" t="n">
        <v>-0.014717</v>
      </c>
      <c r="FH195" s="0" t="n">
        <v>0.007906</v>
      </c>
      <c r="FI195" s="0" t="n">
        <v>-0.010051</v>
      </c>
      <c r="FJ195" s="0" t="n">
        <v>0.029756</v>
      </c>
      <c r="FK195" s="0" t="n">
        <v>0.005835</v>
      </c>
      <c r="FL195" s="0" t="n">
        <v>-0.013223</v>
      </c>
      <c r="FM195" s="0" t="n">
        <v>0.004156</v>
      </c>
      <c r="FN195" s="0" t="n">
        <v>0.008418</v>
      </c>
      <c r="FO195" s="0" t="n">
        <v>-0.007821</v>
      </c>
      <c r="FP195" s="0" t="n">
        <v>0.004365</v>
      </c>
      <c r="FQ195" s="0" t="n">
        <v>0.027574</v>
      </c>
      <c r="FR195" s="0" t="n">
        <v>0.003897</v>
      </c>
      <c r="FS195" s="0" t="n">
        <v>-0.021738</v>
      </c>
      <c r="FT195" s="0" t="n">
        <v>0.000792</v>
      </c>
      <c r="FU195" s="0" t="n">
        <v>-0.007028</v>
      </c>
      <c r="FV195" s="0" t="n">
        <v>0.003643</v>
      </c>
      <c r="FW195" s="0" t="n">
        <v>0.00318</v>
      </c>
      <c r="FX195" s="0" t="n">
        <v>-0.01792</v>
      </c>
      <c r="FY195" s="0" t="n">
        <v>0.003926</v>
      </c>
      <c r="FZ195" s="0" t="n">
        <v>-0.008688</v>
      </c>
      <c r="GA195" s="0" t="n">
        <v>-0.016878</v>
      </c>
      <c r="GB195" s="0" t="n">
        <v>-0.000169</v>
      </c>
      <c r="GC195" s="0" t="n">
        <v>-0.009215</v>
      </c>
      <c r="GD195" s="0" t="n">
        <v>0.019746</v>
      </c>
      <c r="GE195" s="0" t="n">
        <v>-0.014473</v>
      </c>
      <c r="GF195" s="0" t="n">
        <v>0.004494</v>
      </c>
      <c r="GG195" s="0" t="n">
        <v>-0.004908</v>
      </c>
      <c r="GH195" s="0" t="n">
        <v>0.003296</v>
      </c>
      <c r="GI195" s="0" t="n">
        <v>-0.01775</v>
      </c>
      <c r="GJ195" s="0" t="n">
        <v>-0.005886</v>
      </c>
      <c r="GK195" s="0" t="n">
        <v>0.010086</v>
      </c>
      <c r="GL195" s="0" t="n">
        <v>0.018771</v>
      </c>
    </row>
    <row r="196" customFormat="false" ht="15" hidden="false" customHeight="false" outlineLevel="0" collapsed="false">
      <c r="A196" s="0" t="s">
        <v>6691</v>
      </c>
      <c r="B196" s="0" t="n">
        <v>0.014674</v>
      </c>
      <c r="C196" s="0" t="n">
        <v>0.006994</v>
      </c>
      <c r="D196" s="0" t="n">
        <v>-0.002277</v>
      </c>
      <c r="E196" s="0" t="n">
        <v>0.003698</v>
      </c>
      <c r="F196" s="0" t="n">
        <v>-0.00407</v>
      </c>
      <c r="G196" s="0" t="n">
        <v>-0.013095</v>
      </c>
      <c r="H196" s="0" t="n">
        <v>-0.00739</v>
      </c>
      <c r="I196" s="0" t="n">
        <v>0.006913</v>
      </c>
      <c r="J196" s="0" t="n">
        <v>0.015629</v>
      </c>
      <c r="K196" s="0" t="n">
        <v>0.022263</v>
      </c>
      <c r="L196" s="0" t="n">
        <v>-0.009104</v>
      </c>
      <c r="M196" s="0" t="n">
        <v>0.008435</v>
      </c>
      <c r="N196" s="0" t="n">
        <v>0.018526</v>
      </c>
      <c r="O196" s="0" t="n">
        <v>0.016762</v>
      </c>
      <c r="P196" s="0" t="n">
        <v>0.015186</v>
      </c>
      <c r="Q196" s="0" t="n">
        <v>0.011028</v>
      </c>
      <c r="R196" s="0" t="n">
        <v>0.00606</v>
      </c>
      <c r="S196" s="0" t="n">
        <v>-0.021009</v>
      </c>
      <c r="T196" s="0" t="n">
        <v>-0.002389</v>
      </c>
      <c r="U196" s="0" t="n">
        <v>0.016039</v>
      </c>
      <c r="V196" s="0" t="n">
        <v>0.012506</v>
      </c>
      <c r="W196" s="0" t="n">
        <v>0.009079</v>
      </c>
      <c r="X196" s="0" t="n">
        <v>0.004961</v>
      </c>
      <c r="Y196" s="0" t="n">
        <v>0.00703</v>
      </c>
      <c r="Z196" s="0" t="n">
        <v>-0.018924</v>
      </c>
      <c r="AA196" s="0" t="n">
        <v>-0.007264</v>
      </c>
      <c r="AB196" s="0" t="n">
        <v>0.000358</v>
      </c>
      <c r="AC196" s="0" t="n">
        <v>-0.002323</v>
      </c>
      <c r="AD196" s="0" t="n">
        <v>0.006605</v>
      </c>
      <c r="AE196" s="0" t="n">
        <v>0.003528</v>
      </c>
      <c r="AF196" s="0" t="n">
        <v>-0.005339</v>
      </c>
      <c r="AG196" s="0" t="n">
        <v>-0.011457</v>
      </c>
      <c r="AH196" s="0" t="n">
        <v>-0.000211</v>
      </c>
      <c r="AI196" s="0" t="n">
        <v>0.022451</v>
      </c>
      <c r="AJ196" s="0" t="n">
        <v>-0.006512</v>
      </c>
      <c r="AK196" s="0" t="n">
        <v>-0.013211</v>
      </c>
      <c r="AL196" s="0" t="n">
        <v>-0.016975</v>
      </c>
      <c r="AM196" s="0" t="n">
        <v>0.006032</v>
      </c>
      <c r="AN196" s="0" t="n">
        <v>0.013071</v>
      </c>
      <c r="AO196" s="0" t="n">
        <v>-0.009686</v>
      </c>
      <c r="AP196" s="0" t="n">
        <v>-0.009904</v>
      </c>
      <c r="AQ196" s="0" t="n">
        <v>-0.011773</v>
      </c>
      <c r="AR196" s="0" t="n">
        <v>0.014155</v>
      </c>
      <c r="AS196" s="0" t="n">
        <v>-0.028674</v>
      </c>
      <c r="AT196" s="0" t="n">
        <v>-0.011709</v>
      </c>
      <c r="AU196" s="0" t="n">
        <v>0.012538</v>
      </c>
      <c r="AV196" s="0" t="n">
        <v>0.023676</v>
      </c>
      <c r="AW196" s="0" t="n">
        <v>-0.015667</v>
      </c>
      <c r="AX196" s="0" t="n">
        <v>-0.007495</v>
      </c>
      <c r="AY196" s="0" t="n">
        <v>0.010004</v>
      </c>
      <c r="AZ196" s="0" t="n">
        <v>0.008928</v>
      </c>
      <c r="BA196" s="0" t="n">
        <v>-0.000615</v>
      </c>
      <c r="BB196" s="0" t="n">
        <v>-0.008657</v>
      </c>
      <c r="BC196" s="0" t="n">
        <v>0.017459</v>
      </c>
      <c r="BD196" s="0" t="n">
        <v>0.00073</v>
      </c>
      <c r="BE196" s="0" t="n">
        <v>0.007712</v>
      </c>
      <c r="BF196" s="0" t="n">
        <v>-0.002043</v>
      </c>
      <c r="BG196" s="0" t="n">
        <v>0.000163</v>
      </c>
      <c r="BH196" s="0" t="n">
        <v>0.009515</v>
      </c>
      <c r="BI196" s="0" t="n">
        <v>-0.010711</v>
      </c>
      <c r="BJ196" s="0" t="n">
        <v>0.012282</v>
      </c>
      <c r="BK196" s="0" t="n">
        <v>-0.011946</v>
      </c>
      <c r="BL196" s="0" t="n">
        <v>-0.00593</v>
      </c>
      <c r="BM196" s="0" t="n">
        <v>0.015529</v>
      </c>
      <c r="BN196" s="0" t="n">
        <v>-0.003138</v>
      </c>
      <c r="BO196" s="0" t="n">
        <v>-0.014033</v>
      </c>
      <c r="BP196" s="0" t="n">
        <v>0.007681</v>
      </c>
      <c r="BQ196" s="0" t="n">
        <v>0.015343</v>
      </c>
      <c r="BR196" s="0" t="n">
        <v>0.005898</v>
      </c>
      <c r="BS196" s="0" t="n">
        <v>0.018367</v>
      </c>
      <c r="BT196" s="0" t="n">
        <v>-0.004702</v>
      </c>
      <c r="BU196" s="0" t="n">
        <v>0.005654</v>
      </c>
      <c r="BV196" s="0" t="n">
        <v>-0.000223</v>
      </c>
      <c r="BW196" s="0" t="n">
        <v>0.013587</v>
      </c>
      <c r="BX196" s="0" t="n">
        <v>0.010081</v>
      </c>
      <c r="BY196" s="0" t="n">
        <v>-0.006473</v>
      </c>
      <c r="BZ196" s="0" t="n">
        <v>-0.014778</v>
      </c>
      <c r="CA196" s="0" t="n">
        <v>-0.00045</v>
      </c>
      <c r="CB196" s="0" t="n">
        <v>0.001527</v>
      </c>
      <c r="CC196" s="0" t="n">
        <v>-0.004882</v>
      </c>
      <c r="CD196" s="0" t="n">
        <v>-0.013059</v>
      </c>
      <c r="CE196" s="0" t="n">
        <v>-0.017095</v>
      </c>
      <c r="CF196" s="0" t="n">
        <v>0.001519</v>
      </c>
      <c r="CG196" s="0" t="n">
        <v>-0.009569</v>
      </c>
      <c r="CH196" s="0" t="n">
        <v>-0.018026</v>
      </c>
      <c r="CI196" s="0" t="n">
        <v>-0.01464</v>
      </c>
      <c r="CJ196" s="0" t="n">
        <v>-0.026215</v>
      </c>
      <c r="CK196" s="0" t="n">
        <v>0.01686</v>
      </c>
      <c r="CL196" s="0" t="n">
        <v>0.013694</v>
      </c>
      <c r="CM196" s="0" t="n">
        <v>0.003888</v>
      </c>
      <c r="CN196" s="0" t="n">
        <v>0.002605</v>
      </c>
      <c r="CO196" s="0" t="n">
        <v>0.00701</v>
      </c>
      <c r="CP196" s="0" t="n">
        <v>0.009791</v>
      </c>
      <c r="CQ196" s="0" t="n">
        <v>-0.011952</v>
      </c>
      <c r="CR196" s="0" t="n">
        <v>-0.010071</v>
      </c>
      <c r="CS196" s="0" t="n">
        <v>-0.005376</v>
      </c>
      <c r="CT196" s="0" t="n">
        <v>0.000228</v>
      </c>
      <c r="CU196" s="0" t="n">
        <v>-0.01311</v>
      </c>
      <c r="CV196" s="0" t="n">
        <v>-0.007826</v>
      </c>
      <c r="CW196" s="0" t="n">
        <v>-0.006415</v>
      </c>
      <c r="CX196" s="0" t="n">
        <v>-0.007383</v>
      </c>
      <c r="CY196" s="0" t="n">
        <v>0.007028</v>
      </c>
      <c r="CZ196" s="0" t="n">
        <v>0.021147</v>
      </c>
      <c r="DA196" s="0" t="n">
        <v>-0.011253</v>
      </c>
      <c r="DB196" s="0" t="n">
        <v>0.035844</v>
      </c>
      <c r="DC196" s="0" t="n">
        <v>0.011389</v>
      </c>
      <c r="DD196" s="0" t="n">
        <v>-0.002879</v>
      </c>
      <c r="DE196" s="0" t="n">
        <v>-0.004543</v>
      </c>
      <c r="DF196" s="0" t="n">
        <v>0.016922</v>
      </c>
      <c r="DG196" s="0" t="n">
        <v>-0.006469</v>
      </c>
      <c r="DH196" s="0" t="n">
        <v>-0.011112</v>
      </c>
      <c r="DI196" s="0" t="n">
        <v>-0.001617</v>
      </c>
      <c r="DJ196" s="0" t="n">
        <v>-0.015777</v>
      </c>
      <c r="DK196" s="0" t="n">
        <v>0.003545</v>
      </c>
      <c r="DL196" s="0" t="n">
        <v>0.000809</v>
      </c>
      <c r="DM196" s="0" t="n">
        <v>-0.001432</v>
      </c>
      <c r="DN196" s="0" t="n">
        <v>0.01015</v>
      </c>
      <c r="DO196" s="0" t="n">
        <v>-0.010177</v>
      </c>
      <c r="DP196" s="0" t="n">
        <v>0.007786</v>
      </c>
      <c r="DQ196" s="0" t="n">
        <v>0.017138</v>
      </c>
      <c r="DR196" s="0" t="n">
        <v>-0.001984</v>
      </c>
      <c r="DS196" s="0" t="n">
        <v>-0.014964</v>
      </c>
      <c r="DT196" s="0" t="n">
        <v>0.008168</v>
      </c>
      <c r="DU196" s="0" t="n">
        <v>-0.019228</v>
      </c>
      <c r="DV196" s="0" t="n">
        <v>0.006223</v>
      </c>
      <c r="DW196" s="0" t="n">
        <v>-0.028738</v>
      </c>
      <c r="DX196" s="0" t="n">
        <v>0.006008</v>
      </c>
      <c r="DY196" s="0" t="n">
        <v>0.018362</v>
      </c>
      <c r="DZ196" s="0" t="n">
        <v>-0.016516</v>
      </c>
      <c r="EA196" s="0" t="n">
        <v>-0.012084</v>
      </c>
      <c r="EB196" s="0" t="n">
        <v>-0.01917</v>
      </c>
      <c r="EC196" s="0" t="n">
        <v>0.008694</v>
      </c>
      <c r="ED196" s="0" t="n">
        <v>-0.007101</v>
      </c>
      <c r="EE196" s="0" t="n">
        <v>-0.012726</v>
      </c>
      <c r="EF196" s="0" t="n">
        <v>-0.008491</v>
      </c>
      <c r="EG196" s="0" t="n">
        <v>0.011857</v>
      </c>
      <c r="EH196" s="0" t="n">
        <v>0.000628</v>
      </c>
      <c r="EI196" s="0" t="n">
        <v>-0.019816</v>
      </c>
      <c r="EJ196" s="0" t="n">
        <v>0.012411</v>
      </c>
      <c r="EK196" s="0" t="n">
        <v>0.014888</v>
      </c>
      <c r="EL196" s="0" t="n">
        <v>0.010735</v>
      </c>
      <c r="EM196" s="0" t="n">
        <v>-0.025535</v>
      </c>
      <c r="EN196" s="0" t="n">
        <v>0.015533</v>
      </c>
      <c r="EO196" s="0" t="n">
        <v>0.0219</v>
      </c>
      <c r="EP196" s="0" t="n">
        <v>0.002005</v>
      </c>
      <c r="EQ196" s="0" t="n">
        <v>0.005197</v>
      </c>
      <c r="ER196" s="0" t="n">
        <v>0.00017</v>
      </c>
      <c r="ES196" s="0" t="n">
        <v>0.00225</v>
      </c>
      <c r="ET196" s="0" t="n">
        <v>0.021924</v>
      </c>
      <c r="EU196" s="0" t="n">
        <v>-0.006211</v>
      </c>
      <c r="EV196" s="0" t="n">
        <v>0.001548</v>
      </c>
      <c r="EW196" s="0" t="n">
        <v>-0.018759</v>
      </c>
      <c r="EX196" s="0" t="n">
        <v>0.007689</v>
      </c>
      <c r="EY196" s="0" t="n">
        <v>-0.031143</v>
      </c>
      <c r="EZ196" s="0" t="n">
        <v>-0.022822</v>
      </c>
      <c r="FA196" s="0" t="n">
        <v>-0.004768</v>
      </c>
      <c r="FB196" s="0" t="n">
        <v>-0.022088</v>
      </c>
      <c r="FC196" s="0" t="n">
        <v>-0.009717</v>
      </c>
      <c r="FD196" s="0" t="n">
        <v>0.011473</v>
      </c>
      <c r="FE196" s="0" t="n">
        <v>-0.012995</v>
      </c>
      <c r="FF196" s="0" t="n">
        <v>-0.005083</v>
      </c>
      <c r="FG196" s="0" t="n">
        <v>0.001958</v>
      </c>
      <c r="FH196" s="0" t="n">
        <v>0.010069</v>
      </c>
      <c r="FI196" s="0" t="n">
        <v>0.015761</v>
      </c>
      <c r="FJ196" s="0" t="n">
        <v>-0.000259</v>
      </c>
      <c r="FK196" s="0" t="n">
        <v>0.012506</v>
      </c>
      <c r="FL196" s="0" t="n">
        <v>0.015277</v>
      </c>
      <c r="FM196" s="0" t="n">
        <v>0.011157</v>
      </c>
      <c r="FN196" s="0" t="n">
        <v>-0.000168</v>
      </c>
      <c r="FO196" s="0" t="n">
        <v>-0.001939</v>
      </c>
      <c r="FP196" s="0" t="n">
        <v>-0.007983</v>
      </c>
      <c r="FQ196" s="0" t="n">
        <v>-0.004124</v>
      </c>
      <c r="FR196" s="0" t="n">
        <v>0.009286</v>
      </c>
      <c r="FS196" s="0" t="n">
        <v>-0.022799</v>
      </c>
      <c r="FT196" s="0" t="n">
        <v>0.014218</v>
      </c>
      <c r="FU196" s="0" t="n">
        <v>-0.000216</v>
      </c>
      <c r="FV196" s="0" t="n">
        <v>-0.018075</v>
      </c>
      <c r="FW196" s="0" t="n">
        <v>-0.021551</v>
      </c>
      <c r="FX196" s="0" t="n">
        <v>0.016449</v>
      </c>
      <c r="FY196" s="0" t="n">
        <v>-0.03506</v>
      </c>
      <c r="FZ196" s="0" t="n">
        <v>0.0096</v>
      </c>
      <c r="GA196" s="0" t="n">
        <v>-0.002352</v>
      </c>
      <c r="GB196" s="0" t="n">
        <v>-0.012141</v>
      </c>
      <c r="GC196" s="0" t="n">
        <v>0.017135</v>
      </c>
      <c r="GD196" s="0" t="n">
        <v>0.021249</v>
      </c>
      <c r="GE196" s="0" t="n">
        <v>0.018326</v>
      </c>
      <c r="GF196" s="0" t="n">
        <v>0.001282</v>
      </c>
      <c r="GG196" s="0" t="n">
        <v>-0.000857</v>
      </c>
      <c r="GH196" s="0" t="n">
        <v>0.009222</v>
      </c>
      <c r="GI196" s="0" t="n">
        <v>-0.008599</v>
      </c>
      <c r="GJ196" s="0" t="n">
        <v>0.003264</v>
      </c>
      <c r="GK196" s="0" t="n">
        <v>0.009562</v>
      </c>
      <c r="GL196" s="0" t="n">
        <v>0.011798</v>
      </c>
      <c r="GM196" s="0" t="n">
        <v>-0.024753</v>
      </c>
    </row>
    <row r="197" customFormat="false" ht="15" hidden="false" customHeight="false" outlineLevel="0" collapsed="false">
      <c r="A197" s="0" t="s">
        <v>6692</v>
      </c>
      <c r="B197" s="0" t="n">
        <v>-0.003632</v>
      </c>
      <c r="C197" s="0" t="n">
        <v>-0.001205</v>
      </c>
      <c r="D197" s="0" t="n">
        <v>0.018954</v>
      </c>
      <c r="E197" s="0" t="n">
        <v>-0.001503</v>
      </c>
      <c r="F197" s="0" t="n">
        <v>-0.005138</v>
      </c>
      <c r="G197" s="0" t="n">
        <v>-0.015238</v>
      </c>
      <c r="H197" s="0" t="n">
        <v>-0.005233</v>
      </c>
      <c r="I197" s="0" t="n">
        <v>-0.014041</v>
      </c>
      <c r="J197" s="0" t="n">
        <v>-0.00855</v>
      </c>
      <c r="K197" s="0" t="n">
        <v>-0.002454</v>
      </c>
      <c r="L197" s="0" t="n">
        <v>0.001115</v>
      </c>
      <c r="M197" s="0" t="n">
        <v>-0.017894</v>
      </c>
      <c r="N197" s="0" t="n">
        <v>0.007607</v>
      </c>
      <c r="O197" s="0" t="n">
        <v>0.039162</v>
      </c>
      <c r="P197" s="0" t="n">
        <v>0.007052</v>
      </c>
      <c r="Q197" s="0" t="n">
        <v>-0.007777</v>
      </c>
      <c r="R197" s="0" t="n">
        <v>-0.00092</v>
      </c>
      <c r="S197" s="0" t="n">
        <v>-0.003265</v>
      </c>
      <c r="T197" s="0" t="n">
        <v>-0.021193</v>
      </c>
      <c r="U197" s="0" t="n">
        <v>0.018196</v>
      </c>
      <c r="V197" s="0" t="n">
        <v>0.007676</v>
      </c>
      <c r="W197" s="0" t="n">
        <v>0.006936</v>
      </c>
      <c r="X197" s="0" t="n">
        <v>-0.017452</v>
      </c>
      <c r="Y197" s="0" t="n">
        <v>-0.005862</v>
      </c>
      <c r="Z197" s="0" t="n">
        <v>0.017094</v>
      </c>
      <c r="AA197" s="0" t="n">
        <v>0.007793</v>
      </c>
      <c r="AB197" s="0" t="n">
        <v>-0.00931</v>
      </c>
      <c r="AC197" s="0" t="n">
        <v>0.003596</v>
      </c>
      <c r="AD197" s="0" t="n">
        <v>-0.023421</v>
      </c>
      <c r="AE197" s="0" t="n">
        <v>0.01106</v>
      </c>
      <c r="AF197" s="0" t="n">
        <v>0.00273</v>
      </c>
      <c r="AG197" s="0" t="n">
        <v>-0.007969</v>
      </c>
      <c r="AH197" s="0" t="n">
        <v>-0.018599</v>
      </c>
      <c r="AI197" s="0" t="n">
        <v>0.010633</v>
      </c>
      <c r="AJ197" s="0" t="n">
        <v>0.012844</v>
      </c>
      <c r="AK197" s="0" t="n">
        <v>-0.013514</v>
      </c>
      <c r="AL197" s="0" t="n">
        <v>0.004532</v>
      </c>
      <c r="AM197" s="0" t="n">
        <v>-0.012773</v>
      </c>
      <c r="AN197" s="0" t="n">
        <v>0.037498</v>
      </c>
      <c r="AO197" s="0" t="n">
        <v>0.029773</v>
      </c>
      <c r="AP197" s="0" t="n">
        <v>-0.002909</v>
      </c>
      <c r="AQ197" s="0" t="n">
        <v>-0.014991</v>
      </c>
      <c r="AR197" s="0" t="n">
        <v>-0.004112</v>
      </c>
      <c r="AS197" s="0" t="n">
        <v>0.011106</v>
      </c>
      <c r="AT197" s="0" t="n">
        <v>0.017591</v>
      </c>
      <c r="AU197" s="0" t="n">
        <v>-0.002504</v>
      </c>
      <c r="AV197" s="0" t="n">
        <v>0.012343</v>
      </c>
      <c r="AW197" s="0" t="n">
        <v>0.003152</v>
      </c>
      <c r="AX197" s="0" t="n">
        <v>0.022563</v>
      </c>
      <c r="AY197" s="0" t="n">
        <v>0.019685</v>
      </c>
      <c r="AZ197" s="0" t="n">
        <v>-0.006114</v>
      </c>
      <c r="BA197" s="0" t="n">
        <v>0.001116</v>
      </c>
      <c r="BB197" s="0" t="n">
        <v>-0.001662</v>
      </c>
      <c r="BC197" s="0" t="n">
        <v>-0.014243</v>
      </c>
      <c r="BD197" s="0" t="n">
        <v>0.011579</v>
      </c>
      <c r="BE197" s="0" t="n">
        <v>-0.016467</v>
      </c>
      <c r="BF197" s="0" t="n">
        <v>-0.024072</v>
      </c>
      <c r="BG197" s="0" t="n">
        <v>0.00877</v>
      </c>
      <c r="BH197" s="0" t="n">
        <v>-0.019453</v>
      </c>
      <c r="BI197" s="0" t="n">
        <v>0.011116</v>
      </c>
      <c r="BJ197" s="0" t="n">
        <v>-0.021572</v>
      </c>
      <c r="BK197" s="0" t="n">
        <v>-0.007639</v>
      </c>
      <c r="BL197" s="0" t="n">
        <v>0.003752</v>
      </c>
      <c r="BM197" s="0" t="n">
        <v>0.018761</v>
      </c>
      <c r="BN197" s="0" t="n">
        <v>0.011381</v>
      </c>
      <c r="BO197" s="0" t="n">
        <v>-0.003457</v>
      </c>
      <c r="BP197" s="0" t="n">
        <v>-0.000374</v>
      </c>
      <c r="BQ197" s="0" t="n">
        <v>-0.010689</v>
      </c>
      <c r="BR197" s="0" t="n">
        <v>0.022567</v>
      </c>
      <c r="BS197" s="0" t="n">
        <v>-0.002998</v>
      </c>
      <c r="BT197" s="0" t="n">
        <v>0.007129</v>
      </c>
      <c r="BU197" s="0" t="n">
        <v>0.001742</v>
      </c>
      <c r="BV197" s="0" t="n">
        <v>-0.01462</v>
      </c>
      <c r="BW197" s="0" t="n">
        <v>0.000158</v>
      </c>
      <c r="BX197" s="0" t="n">
        <v>0.002026</v>
      </c>
      <c r="BY197" s="0" t="n">
        <v>-0.034842</v>
      </c>
      <c r="BZ197" s="0" t="n">
        <v>0.008878</v>
      </c>
      <c r="CA197" s="0" t="n">
        <v>0.003737</v>
      </c>
      <c r="CB197" s="0" t="n">
        <v>0.005297</v>
      </c>
      <c r="CC197" s="0" t="n">
        <v>-0.023949</v>
      </c>
      <c r="CD197" s="0" t="n">
        <v>0.002932</v>
      </c>
      <c r="CE197" s="0" t="n">
        <v>0.015826</v>
      </c>
      <c r="CF197" s="0" t="n">
        <v>-0.014598</v>
      </c>
      <c r="CG197" s="0" t="n">
        <v>-0.022571</v>
      </c>
      <c r="CH197" s="0" t="n">
        <v>0.018657</v>
      </c>
      <c r="CI197" s="0" t="n">
        <v>0.010678</v>
      </c>
      <c r="CJ197" s="0" t="n">
        <v>0.014103</v>
      </c>
      <c r="CK197" s="0" t="n">
        <v>0.013105</v>
      </c>
      <c r="CL197" s="0" t="n">
        <v>0.012089</v>
      </c>
      <c r="CM197" s="0" t="n">
        <v>0.000137</v>
      </c>
      <c r="CN197" s="0" t="n">
        <v>-0.029313</v>
      </c>
      <c r="CO197" s="0" t="n">
        <v>-0.00212</v>
      </c>
      <c r="CP197" s="0" t="n">
        <v>-0.003345</v>
      </c>
      <c r="CQ197" s="0" t="n">
        <v>0.020303</v>
      </c>
      <c r="CR197" s="0" t="n">
        <v>-0.016514</v>
      </c>
      <c r="CS197" s="0" t="n">
        <v>0.029567</v>
      </c>
      <c r="CT197" s="0" t="n">
        <v>-0.003067</v>
      </c>
      <c r="CU197" s="0" t="n">
        <v>-0.012565</v>
      </c>
      <c r="CV197" s="0" t="n">
        <v>0.004544</v>
      </c>
      <c r="CW197" s="0" t="n">
        <v>-0.010977</v>
      </c>
      <c r="CX197" s="0" t="n">
        <v>0.003374</v>
      </c>
      <c r="CY197" s="0" t="n">
        <v>-0.007477</v>
      </c>
      <c r="CZ197" s="0" t="n">
        <v>0.001395</v>
      </c>
      <c r="DA197" s="0" t="n">
        <v>0.007029</v>
      </c>
      <c r="DB197" s="0" t="n">
        <v>-0.005535</v>
      </c>
      <c r="DC197" s="0" t="n">
        <v>-0.013866</v>
      </c>
      <c r="DD197" s="0" t="n">
        <v>-0.016944</v>
      </c>
      <c r="DE197" s="0" t="n">
        <v>-0.01455</v>
      </c>
      <c r="DF197" s="0" t="n">
        <v>0.004029</v>
      </c>
      <c r="DG197" s="0" t="n">
        <v>-0.009149</v>
      </c>
      <c r="DH197" s="0" t="n">
        <v>-0.008418</v>
      </c>
      <c r="DI197" s="0" t="n">
        <v>0.015052</v>
      </c>
      <c r="DJ197" s="0" t="n">
        <v>-0.008122</v>
      </c>
      <c r="DK197" s="0" t="n">
        <v>-0.011497</v>
      </c>
      <c r="DL197" s="0" t="n">
        <v>-0.006111</v>
      </c>
      <c r="DM197" s="0" t="n">
        <v>-0.011991</v>
      </c>
      <c r="DN197" s="0" t="n">
        <v>-0.014332</v>
      </c>
      <c r="DO197" s="0" t="n">
        <v>-0.030458</v>
      </c>
      <c r="DP197" s="0" t="n">
        <v>-0.007361</v>
      </c>
      <c r="DQ197" s="0" t="n">
        <v>0.011119</v>
      </c>
      <c r="DR197" s="0" t="n">
        <v>-0.001976</v>
      </c>
      <c r="DS197" s="0" t="n">
        <v>-0.013344</v>
      </c>
      <c r="DT197" s="0" t="n">
        <v>-0.011478</v>
      </c>
      <c r="DU197" s="0" t="n">
        <v>-0.006208</v>
      </c>
      <c r="DV197" s="0" t="n">
        <v>0.006767</v>
      </c>
      <c r="DW197" s="0" t="n">
        <v>0.012117</v>
      </c>
      <c r="DX197" s="0" t="n">
        <v>-0.002462</v>
      </c>
      <c r="DY197" s="0" t="n">
        <v>0.007747</v>
      </c>
      <c r="DZ197" s="0" t="n">
        <v>0.006603</v>
      </c>
      <c r="EA197" s="0" t="n">
        <v>-0.030538</v>
      </c>
      <c r="EB197" s="0" t="n">
        <v>-0.011638</v>
      </c>
      <c r="EC197" s="0" t="n">
        <v>0.028815</v>
      </c>
      <c r="ED197" s="0" t="n">
        <v>0.023005</v>
      </c>
      <c r="EE197" s="0" t="n">
        <v>-0.001432</v>
      </c>
      <c r="EF197" s="0" t="n">
        <v>-0.018158</v>
      </c>
      <c r="EG197" s="0" t="n">
        <v>-0.003723</v>
      </c>
      <c r="EH197" s="0" t="n">
        <v>-0.026245</v>
      </c>
      <c r="EI197" s="0" t="n">
        <v>0.002228</v>
      </c>
      <c r="EJ197" s="0" t="n">
        <v>-0.01553</v>
      </c>
      <c r="EK197" s="0" t="n">
        <v>0.023495</v>
      </c>
      <c r="EL197" s="0" t="n">
        <v>0.00053</v>
      </c>
      <c r="EM197" s="0" t="n">
        <v>0.02115</v>
      </c>
      <c r="EN197" s="0" t="n">
        <v>-0.013483</v>
      </c>
      <c r="EO197" s="0" t="n">
        <v>-0.030532</v>
      </c>
      <c r="EP197" s="0" t="n">
        <v>-0.002288</v>
      </c>
      <c r="EQ197" s="0" t="n">
        <v>-0.01952</v>
      </c>
      <c r="ER197" s="0" t="n">
        <v>0.016026</v>
      </c>
      <c r="ES197" s="0" t="n">
        <v>-0.020855</v>
      </c>
      <c r="ET197" s="0" t="n">
        <v>-0.033966</v>
      </c>
      <c r="EU197" s="0" t="n">
        <v>0.000783</v>
      </c>
      <c r="EV197" s="0" t="n">
        <v>-0.025318</v>
      </c>
      <c r="EW197" s="0" t="n">
        <v>-0.008002</v>
      </c>
      <c r="EX197" s="0" t="n">
        <v>-0.015808</v>
      </c>
      <c r="EY197" s="0" t="n">
        <v>0.017774</v>
      </c>
      <c r="EZ197" s="0" t="n">
        <v>-0.000241</v>
      </c>
      <c r="FA197" s="0" t="n">
        <v>-0.005735</v>
      </c>
      <c r="FB197" s="0" t="n">
        <v>-0.005908</v>
      </c>
      <c r="FC197" s="0" t="n">
        <v>-0.015085</v>
      </c>
      <c r="FD197" s="0" t="n">
        <v>-0.022919</v>
      </c>
      <c r="FE197" s="0" t="n">
        <v>0.015498</v>
      </c>
      <c r="FF197" s="0" t="n">
        <v>-0.021434</v>
      </c>
      <c r="FG197" s="0" t="n">
        <v>0.001428</v>
      </c>
      <c r="FH197" s="0" t="n">
        <v>0.014376</v>
      </c>
      <c r="FI197" s="0" t="n">
        <v>-0.018093</v>
      </c>
      <c r="FJ197" s="0" t="n">
        <v>0.006256</v>
      </c>
      <c r="FK197" s="0" t="n">
        <v>-0.038524</v>
      </c>
      <c r="FL197" s="0" t="n">
        <v>-0.030939</v>
      </c>
      <c r="FM197" s="0" t="n">
        <v>-0.016247</v>
      </c>
      <c r="FN197" s="0" t="n">
        <v>0.005214</v>
      </c>
      <c r="FO197" s="0" t="n">
        <v>0.020286</v>
      </c>
      <c r="FP197" s="0" t="n">
        <v>-0.002601</v>
      </c>
      <c r="FQ197" s="0" t="n">
        <v>0.01147</v>
      </c>
      <c r="FR197" s="0" t="n">
        <v>-0.003186</v>
      </c>
      <c r="FS197" s="0" t="n">
        <v>0.525436</v>
      </c>
      <c r="FT197" s="0" t="n">
        <v>0.006701</v>
      </c>
      <c r="FU197" s="0" t="n">
        <v>-0.01528</v>
      </c>
      <c r="FV197" s="0" t="n">
        <v>0.025433</v>
      </c>
      <c r="FW197" s="0" t="n">
        <v>0.029517</v>
      </c>
      <c r="FX197" s="0" t="n">
        <v>0.025237</v>
      </c>
      <c r="FY197" s="0" t="n">
        <v>-0.017316</v>
      </c>
      <c r="FZ197" s="0" t="n">
        <v>-0.01028</v>
      </c>
      <c r="GA197" s="0" t="n">
        <v>-0.00772</v>
      </c>
      <c r="GB197" s="0" t="n">
        <v>-0.010144</v>
      </c>
      <c r="GC197" s="0" t="n">
        <v>0.033804</v>
      </c>
      <c r="GD197" s="0" t="n">
        <v>-0.042581</v>
      </c>
      <c r="GE197" s="0" t="n">
        <v>0.010525</v>
      </c>
      <c r="GF197" s="0" t="n">
        <v>-0.008795</v>
      </c>
      <c r="GG197" s="0" t="n">
        <v>-0.0048</v>
      </c>
      <c r="GH197" s="0" t="n">
        <v>-0.010121</v>
      </c>
      <c r="GI197" s="0" t="n">
        <v>-0.024716</v>
      </c>
      <c r="GJ197" s="0" t="n">
        <v>-0.011103</v>
      </c>
      <c r="GK197" s="0" t="n">
        <v>0.00097</v>
      </c>
      <c r="GL197" s="0" t="n">
        <v>0.009117</v>
      </c>
      <c r="GM197" s="0" t="n">
        <v>-0.018296</v>
      </c>
      <c r="GN197" s="0" t="n">
        <v>-0.023657</v>
      </c>
    </row>
    <row r="198" customFormat="false" ht="15" hidden="false" customHeight="false" outlineLevel="0" collapsed="false">
      <c r="A198" s="0" t="s">
        <v>6693</v>
      </c>
      <c r="B198" s="0" t="n">
        <v>0.000368</v>
      </c>
      <c r="C198" s="0" t="n">
        <v>-0.009257</v>
      </c>
      <c r="D198" s="0" t="n">
        <v>0.025095</v>
      </c>
      <c r="E198" s="0" t="n">
        <v>-0.013346</v>
      </c>
      <c r="F198" s="0" t="n">
        <v>0.01747</v>
      </c>
      <c r="G198" s="0" t="n">
        <v>0.003607</v>
      </c>
      <c r="H198" s="0" t="n">
        <v>-0.004124</v>
      </c>
      <c r="I198" s="0" t="n">
        <v>-0.004759</v>
      </c>
      <c r="J198" s="0" t="n">
        <v>-0.002604</v>
      </c>
      <c r="K198" s="0" t="n">
        <v>-0.001345</v>
      </c>
      <c r="L198" s="0" t="n">
        <v>0.004911</v>
      </c>
      <c r="M198" s="0" t="n">
        <v>0.007401</v>
      </c>
      <c r="N198" s="0" t="n">
        <v>-0.006207</v>
      </c>
      <c r="O198" s="0" t="n">
        <v>-0.008229</v>
      </c>
      <c r="P198" s="0" t="n">
        <v>0.022971</v>
      </c>
      <c r="Q198" s="0" t="n">
        <v>0.015368</v>
      </c>
      <c r="R198" s="0" t="n">
        <v>0.001801</v>
      </c>
      <c r="S198" s="0" t="n">
        <v>0.023642</v>
      </c>
      <c r="T198" s="0" t="n">
        <v>0.001414</v>
      </c>
      <c r="U198" s="0" t="n">
        <v>0.003717</v>
      </c>
      <c r="V198" s="0" t="n">
        <v>0.019534</v>
      </c>
      <c r="W198" s="0" t="n">
        <v>0.017182</v>
      </c>
      <c r="X198" s="0" t="n">
        <v>-0.023164</v>
      </c>
      <c r="Y198" s="0" t="n">
        <v>0.018896</v>
      </c>
      <c r="Z198" s="0" t="n">
        <v>-0.004909</v>
      </c>
      <c r="AA198" s="0" t="n">
        <v>0.001914</v>
      </c>
      <c r="AB198" s="0" t="n">
        <v>0.003086</v>
      </c>
      <c r="AC198" s="0" t="n">
        <v>0.00148</v>
      </c>
      <c r="AD198" s="0" t="n">
        <v>0.02236</v>
      </c>
      <c r="AE198" s="0" t="n">
        <v>0.012169</v>
      </c>
      <c r="AF198" s="0" t="n">
        <v>-0.005836</v>
      </c>
      <c r="AG198" s="0" t="n">
        <v>-0.000308</v>
      </c>
      <c r="AH198" s="0" t="n">
        <v>-0.01527</v>
      </c>
      <c r="AI198" s="0" t="n">
        <v>0.009055</v>
      </c>
      <c r="AJ198" s="0" t="n">
        <v>-0.007546</v>
      </c>
      <c r="AK198" s="0" t="n">
        <v>0.017002</v>
      </c>
      <c r="AL198" s="0" t="n">
        <v>0.010478</v>
      </c>
      <c r="AM198" s="0" t="n">
        <v>0.016284</v>
      </c>
      <c r="AN198" s="0" t="n">
        <v>-0.007464</v>
      </c>
      <c r="AO198" s="0" t="n">
        <v>0.013724</v>
      </c>
      <c r="AP198" s="0" t="n">
        <v>-0.002338</v>
      </c>
      <c r="AQ198" s="0" t="n">
        <v>0.017291</v>
      </c>
      <c r="AR198" s="0" t="n">
        <v>0.013134</v>
      </c>
      <c r="AS198" s="0" t="n">
        <v>-0.004447</v>
      </c>
      <c r="AT198" s="0" t="n">
        <v>-0.006831</v>
      </c>
      <c r="AU198" s="0" t="n">
        <v>0.003441</v>
      </c>
      <c r="AV198" s="0" t="n">
        <v>0.001089</v>
      </c>
      <c r="AW198" s="0" t="n">
        <v>0.01071</v>
      </c>
      <c r="AX198" s="0" t="n">
        <v>0.013997</v>
      </c>
      <c r="AY198" s="0" t="n">
        <v>0.019719</v>
      </c>
      <c r="AZ198" s="0" t="n">
        <v>0.002519</v>
      </c>
      <c r="BA198" s="0" t="n">
        <v>0.006017</v>
      </c>
      <c r="BB198" s="0" t="n">
        <v>-0.011841</v>
      </c>
      <c r="BC198" s="0" t="n">
        <v>0.008051</v>
      </c>
      <c r="BD198" s="0" t="n">
        <v>-0.010763</v>
      </c>
      <c r="BE198" s="0" t="n">
        <v>0.025489</v>
      </c>
      <c r="BF198" s="0" t="n">
        <v>0.008747</v>
      </c>
      <c r="BG198" s="0" t="n">
        <v>-0.021588</v>
      </c>
      <c r="BH198" s="0" t="n">
        <v>-0.007595</v>
      </c>
      <c r="BI198" s="0" t="n">
        <v>0.001432</v>
      </c>
      <c r="BJ198" s="0" t="n">
        <v>0.001573</v>
      </c>
      <c r="BK198" s="0" t="n">
        <v>-0.01298</v>
      </c>
      <c r="BL198" s="0" t="n">
        <v>-0.004814</v>
      </c>
      <c r="BM198" s="0" t="n">
        <v>-0.017216</v>
      </c>
      <c r="BN198" s="0" t="n">
        <v>-0.002022</v>
      </c>
      <c r="BO198" s="0" t="n">
        <v>-0.010798</v>
      </c>
      <c r="BP198" s="0" t="n">
        <v>-0.004103</v>
      </c>
      <c r="BQ198" s="0" t="n">
        <v>-0.00887</v>
      </c>
      <c r="BR198" s="0" t="n">
        <v>-0.012873</v>
      </c>
      <c r="BS198" s="0" t="n">
        <v>-0.010362</v>
      </c>
      <c r="BT198" s="0" t="n">
        <v>-0.018099</v>
      </c>
      <c r="BU198" s="0" t="n">
        <v>0.000463</v>
      </c>
      <c r="BV198" s="0" t="n">
        <v>0.016718</v>
      </c>
      <c r="BW198" s="0" t="n">
        <v>0.03459</v>
      </c>
      <c r="BX198" s="0" t="n">
        <v>0.023559</v>
      </c>
      <c r="BY198" s="0" t="n">
        <v>0.005503</v>
      </c>
      <c r="BZ198" s="0" t="n">
        <v>-0.001838</v>
      </c>
      <c r="CA198" s="0" t="n">
        <v>-0.002666</v>
      </c>
      <c r="CB198" s="0" t="n">
        <v>0.002897</v>
      </c>
      <c r="CC198" s="0" t="n">
        <v>-0.022041</v>
      </c>
      <c r="CD198" s="0" t="n">
        <v>-0.014074</v>
      </c>
      <c r="CE198" s="0" t="n">
        <v>-0.024862</v>
      </c>
      <c r="CF198" s="0" t="n">
        <v>0.013384</v>
      </c>
      <c r="CG198" s="0" t="n">
        <v>-0.003912</v>
      </c>
      <c r="CH198" s="0" t="n">
        <v>0.010558</v>
      </c>
      <c r="CI198" s="0" t="n">
        <v>-0.013475</v>
      </c>
      <c r="CJ198" s="0" t="n">
        <v>0.003387</v>
      </c>
      <c r="CK198" s="0" t="n">
        <v>0.009084</v>
      </c>
      <c r="CL198" s="0" t="n">
        <v>0.006992</v>
      </c>
      <c r="CM198" s="0" t="n">
        <v>0.023819</v>
      </c>
      <c r="CN198" s="0" t="n">
        <v>-0.007356</v>
      </c>
      <c r="CO198" s="0" t="n">
        <v>-0.002086</v>
      </c>
      <c r="CP198" s="0" t="n">
        <v>-0.006168</v>
      </c>
      <c r="CQ198" s="0" t="n">
        <v>-0.010299</v>
      </c>
      <c r="CR198" s="0" t="n">
        <v>0.001794</v>
      </c>
      <c r="CS198" s="0" t="n">
        <v>-0.01071</v>
      </c>
      <c r="CT198" s="0" t="n">
        <v>0.008751</v>
      </c>
      <c r="CU198" s="0" t="n">
        <v>-0.017906</v>
      </c>
      <c r="CV198" s="0" t="n">
        <v>0.016402</v>
      </c>
      <c r="CW198" s="0" t="n">
        <v>-0.035936</v>
      </c>
      <c r="CX198" s="0" t="n">
        <v>0.004483</v>
      </c>
      <c r="CY198" s="0" t="n">
        <v>0.014593</v>
      </c>
      <c r="CZ198" s="0" t="n">
        <v>0.016067</v>
      </c>
      <c r="DA198" s="0" t="n">
        <v>0.001688</v>
      </c>
      <c r="DB198" s="0" t="n">
        <v>0.009548</v>
      </c>
      <c r="DC198" s="0" t="n">
        <v>0.001755</v>
      </c>
      <c r="DD198" s="0" t="n">
        <v>0.012885</v>
      </c>
      <c r="DE198" s="0" t="n">
        <v>0.018895</v>
      </c>
      <c r="DF198" s="0" t="n">
        <v>0.0132</v>
      </c>
      <c r="DG198" s="0" t="n">
        <v>-0.012341</v>
      </c>
      <c r="DH198" s="0" t="n">
        <v>-0.016984</v>
      </c>
      <c r="DI198" s="0" t="n">
        <v>0.018311</v>
      </c>
      <c r="DJ198" s="0" t="n">
        <v>-0.012389</v>
      </c>
      <c r="DK198" s="0" t="n">
        <v>-0.000176</v>
      </c>
      <c r="DL198" s="0" t="n">
        <v>0.01953</v>
      </c>
      <c r="DM198" s="0" t="n">
        <v>-0.001703</v>
      </c>
      <c r="DN198" s="0" t="n">
        <v>0.006979</v>
      </c>
      <c r="DO198" s="0" t="n">
        <v>-0.014031</v>
      </c>
      <c r="DP198" s="0" t="n">
        <v>0.002575</v>
      </c>
      <c r="DQ198" s="0" t="n">
        <v>-0.005058</v>
      </c>
      <c r="DR198" s="0" t="n">
        <v>-0.001943</v>
      </c>
      <c r="DS198" s="0" t="n">
        <v>-0.013311</v>
      </c>
      <c r="DT198" s="0" t="n">
        <v>-0.009401</v>
      </c>
      <c r="DU198" s="0" t="n">
        <v>-0.013699</v>
      </c>
      <c r="DV198" s="0" t="n">
        <v>0.0197</v>
      </c>
      <c r="DW198" s="0" t="n">
        <v>0.015913</v>
      </c>
      <c r="DX198" s="0" t="n">
        <v>0.003484</v>
      </c>
      <c r="DY198" s="0" t="n">
        <v>0.023494</v>
      </c>
      <c r="DZ198" s="0" t="n">
        <v>0.000186</v>
      </c>
      <c r="EA198" s="0" t="n">
        <v>0.024482</v>
      </c>
      <c r="EB198" s="0" t="n">
        <v>-0.005155</v>
      </c>
      <c r="EC198" s="0" t="n">
        <v>0.019249</v>
      </c>
      <c r="ED198" s="0" t="n">
        <v>0.004764</v>
      </c>
      <c r="EE198" s="0" t="n">
        <v>-0.003011</v>
      </c>
      <c r="EF198" s="0" t="n">
        <v>-0.021887</v>
      </c>
      <c r="EG198" s="0" t="n">
        <v>-0.002614</v>
      </c>
      <c r="EH198" s="0" t="n">
        <v>-0.025668</v>
      </c>
      <c r="EI198" s="0" t="n">
        <v>-0.009026</v>
      </c>
      <c r="EJ198" s="0" t="n">
        <v>-0.011197</v>
      </c>
      <c r="EK198" s="0" t="n">
        <v>0.025141</v>
      </c>
      <c r="EL198" s="0" t="n">
        <v>0.026363</v>
      </c>
      <c r="EM198" s="0" t="n">
        <v>0.011746</v>
      </c>
      <c r="EN198" s="0" t="n">
        <v>-0.010762</v>
      </c>
      <c r="EO198" s="0" t="n">
        <v>-0.01476</v>
      </c>
      <c r="EP198" s="0" t="n">
        <v>0.00742</v>
      </c>
      <c r="EQ198" s="0" t="n">
        <v>-0.003899</v>
      </c>
      <c r="ER198" s="0" t="n">
        <v>-0.018064</v>
      </c>
      <c r="ES198" s="0" t="n">
        <v>-0.004697</v>
      </c>
      <c r="ET198" s="0" t="n">
        <v>-0.012434</v>
      </c>
      <c r="EU198" s="0" t="n">
        <v>0.019091</v>
      </c>
      <c r="EV198" s="0" t="n">
        <v>-0.002173</v>
      </c>
      <c r="EW198" s="0" t="n">
        <v>-0.019256</v>
      </c>
      <c r="EX198" s="0" t="n">
        <v>-0.001425</v>
      </c>
      <c r="EY198" s="0" t="n">
        <v>0.042239</v>
      </c>
      <c r="EZ198" s="0" t="n">
        <v>-0.000207</v>
      </c>
      <c r="FA198" s="0" t="n">
        <v>0.030661</v>
      </c>
      <c r="FB198" s="0" t="n">
        <v>0.005364</v>
      </c>
      <c r="FC198" s="0" t="n">
        <v>0.00861</v>
      </c>
      <c r="FD198" s="0" t="n">
        <v>-0.013748</v>
      </c>
      <c r="FE198" s="0" t="n">
        <v>-0.013492</v>
      </c>
      <c r="FF198" s="0" t="n">
        <v>0.009774</v>
      </c>
      <c r="FG198" s="0" t="n">
        <v>-0.000689</v>
      </c>
      <c r="FH198" s="0" t="n">
        <v>0.007422</v>
      </c>
      <c r="FI198" s="0" t="n">
        <v>0.009352</v>
      </c>
      <c r="FJ198" s="0" t="n">
        <v>-0.023364</v>
      </c>
      <c r="FK198" s="0" t="n">
        <v>0.006868</v>
      </c>
      <c r="FL198" s="0" t="n">
        <v>-0.022305</v>
      </c>
      <c r="FM198" s="0" t="n">
        <v>0.001523</v>
      </c>
      <c r="FN198" s="0" t="n">
        <v>-0.009265</v>
      </c>
      <c r="FO198" s="0" t="n">
        <v>0.010508</v>
      </c>
      <c r="FP198" s="0" t="n">
        <v>-0.007942</v>
      </c>
      <c r="FQ198" s="0" t="n">
        <v>0.005592</v>
      </c>
      <c r="FR198" s="0" t="n">
        <v>-0.000534</v>
      </c>
      <c r="FS198" s="0" t="n">
        <v>0.025614</v>
      </c>
      <c r="FT198" s="0" t="n">
        <v>-0.016571</v>
      </c>
      <c r="FU198" s="0" t="n">
        <v>0.013058</v>
      </c>
      <c r="FV198" s="0" t="n">
        <v>-0.012952</v>
      </c>
      <c r="FW198" s="0" t="n">
        <v>-0.008903</v>
      </c>
      <c r="FX198" s="0" t="n">
        <v>-0.002278</v>
      </c>
      <c r="FY198" s="0" t="n">
        <v>-0.031257</v>
      </c>
      <c r="FZ198" s="0" t="n">
        <v>-0.001647</v>
      </c>
      <c r="GA198" s="0" t="n">
        <v>-0.006074</v>
      </c>
      <c r="GB198" s="0" t="n">
        <v>-0.009036</v>
      </c>
      <c r="GC198" s="0" t="n">
        <v>0.010189</v>
      </c>
      <c r="GD198" s="0" t="n">
        <v>0.001526</v>
      </c>
      <c r="GE198" s="0" t="n">
        <v>-0.012015</v>
      </c>
      <c r="GF198" s="0" t="n">
        <v>-0.015084</v>
      </c>
      <c r="GG198" s="0" t="n">
        <v>-0.006458</v>
      </c>
      <c r="GH198" s="0" t="n">
        <v>0.01195</v>
      </c>
      <c r="GI198" s="0" t="n">
        <v>-0.004258</v>
      </c>
      <c r="GJ198" s="0" t="n">
        <v>-0.025719</v>
      </c>
      <c r="GK198" s="0" t="n">
        <v>0.009065</v>
      </c>
      <c r="GL198" s="0" t="n">
        <v>-0.017186</v>
      </c>
      <c r="GM198" s="0" t="n">
        <v>-0.021488</v>
      </c>
      <c r="GN198" s="0" t="n">
        <v>-0.001587</v>
      </c>
      <c r="GO198" s="0" t="n">
        <v>0.021531</v>
      </c>
    </row>
    <row r="199" customFormat="false" ht="15" hidden="false" customHeight="false" outlineLevel="0" collapsed="false">
      <c r="A199" s="0" t="s">
        <v>6694</v>
      </c>
      <c r="B199" s="0" t="n">
        <v>-0.009017</v>
      </c>
      <c r="C199" s="0" t="n">
        <v>-0.001137</v>
      </c>
      <c r="D199" s="0" t="n">
        <v>0.012</v>
      </c>
      <c r="E199" s="0" t="n">
        <v>-0.002181</v>
      </c>
      <c r="F199" s="0" t="n">
        <v>-0.02949</v>
      </c>
      <c r="G199" s="0" t="n">
        <v>0.009857</v>
      </c>
      <c r="H199" s="0" t="n">
        <v>-0.007549</v>
      </c>
      <c r="I199" s="0" t="n">
        <v>-0.010759</v>
      </c>
      <c r="J199" s="0" t="n">
        <v>-0.009254</v>
      </c>
      <c r="K199" s="0" t="n">
        <v>0.011892</v>
      </c>
      <c r="L199" s="0" t="n">
        <v>-0.002814</v>
      </c>
      <c r="M199" s="0" t="n">
        <v>0.014189</v>
      </c>
      <c r="N199" s="0" t="n">
        <v>0.034986</v>
      </c>
      <c r="O199" s="0" t="n">
        <v>0.000767</v>
      </c>
      <c r="P199" s="0" t="n">
        <v>-0.007271</v>
      </c>
      <c r="Q199" s="0" t="n">
        <v>-0.004181</v>
      </c>
      <c r="R199" s="0" t="n">
        <v>-0.020435</v>
      </c>
      <c r="S199" s="0" t="n">
        <v>0.013231</v>
      </c>
      <c r="T199" s="0" t="n">
        <v>-0.017597</v>
      </c>
      <c r="U199" s="0" t="n">
        <v>0.013192</v>
      </c>
      <c r="V199" s="0" t="n">
        <v>-0.00941</v>
      </c>
      <c r="W199" s="0" t="n">
        <v>-0.011763</v>
      </c>
      <c r="X199" s="0" t="n">
        <v>0.00378</v>
      </c>
      <c r="Y199" s="0" t="n">
        <v>-0.00764</v>
      </c>
      <c r="Z199" s="0" t="n">
        <v>0.004566</v>
      </c>
      <c r="AA199" s="0" t="n">
        <v>-0.006885</v>
      </c>
      <c r="AB199" s="0" t="n">
        <v>0.012023</v>
      </c>
      <c r="AC199" s="0" t="n">
        <v>0.00343</v>
      </c>
      <c r="AD199" s="0" t="n">
        <v>-0.001759</v>
      </c>
      <c r="AE199" s="0" t="n">
        <v>-0.020817</v>
      </c>
      <c r="AF199" s="0" t="n">
        <v>-0.003348</v>
      </c>
      <c r="AG199" s="0" t="n">
        <v>0.025612</v>
      </c>
      <c r="AH199" s="0" t="n">
        <v>0.008403</v>
      </c>
      <c r="AI199" s="0" t="n">
        <v>-0.025544</v>
      </c>
      <c r="AJ199" s="0" t="n">
        <v>-0.001834</v>
      </c>
      <c r="AK199" s="0" t="n">
        <v>0.014078</v>
      </c>
      <c r="AL199" s="0" t="n">
        <v>0.004903</v>
      </c>
      <c r="AM199" s="0" t="n">
        <v>0.011785</v>
      </c>
      <c r="AN199" s="0" t="n">
        <v>-0.004825</v>
      </c>
      <c r="AO199" s="0" t="n">
        <v>-0.007145</v>
      </c>
      <c r="AP199" s="0" t="n">
        <v>0.007137</v>
      </c>
      <c r="AQ199" s="0" t="n">
        <v>0.014942</v>
      </c>
      <c r="AR199" s="0" t="n">
        <v>0.010247</v>
      </c>
      <c r="AS199" s="0" t="n">
        <v>-0.003572</v>
      </c>
      <c r="AT199" s="0" t="n">
        <v>-0.000581</v>
      </c>
      <c r="AU199" s="0" t="n">
        <v>0.006467</v>
      </c>
      <c r="AV199" s="0" t="n">
        <v>-0.019482</v>
      </c>
      <c r="AW199" s="0" t="n">
        <v>-0.003464</v>
      </c>
      <c r="AX199" s="0" t="n">
        <v>-0.002865</v>
      </c>
      <c r="AY199" s="0" t="n">
        <v>-0.010042</v>
      </c>
      <c r="AZ199" s="0" t="n">
        <v>0.011994</v>
      </c>
      <c r="BA199" s="0" t="n">
        <v>-0.0158</v>
      </c>
      <c r="BB199" s="0" t="n">
        <v>0.003547</v>
      </c>
      <c r="BC199" s="0" t="n">
        <v>-0.003116</v>
      </c>
      <c r="BD199" s="0" t="n">
        <v>0.013166</v>
      </c>
      <c r="BE199" s="0" t="n">
        <v>0.021528</v>
      </c>
      <c r="BF199" s="0" t="n">
        <v>0.012848</v>
      </c>
      <c r="BG199" s="0" t="n">
        <v>-0.031707</v>
      </c>
      <c r="BH199" s="0" t="n">
        <v>0.009405</v>
      </c>
      <c r="BI199" s="0" t="n">
        <v>0.008345</v>
      </c>
      <c r="BJ199" s="0" t="n">
        <v>-0.006151</v>
      </c>
      <c r="BK199" s="0" t="n">
        <v>-0.018554</v>
      </c>
      <c r="BL199" s="0" t="n">
        <v>-0.015226</v>
      </c>
      <c r="BM199" s="0" t="n">
        <v>0.002471</v>
      </c>
      <c r="BN199" s="0" t="n">
        <v>0.014977</v>
      </c>
      <c r="BO199" s="0" t="n">
        <v>0.00825</v>
      </c>
      <c r="BP199" s="0" t="n">
        <v>-0.001615</v>
      </c>
      <c r="BQ199" s="0" t="n">
        <v>-0.021173</v>
      </c>
      <c r="BR199" s="0" t="n">
        <v>-0.00501</v>
      </c>
      <c r="BS199" s="0" t="n">
        <v>-0.015116</v>
      </c>
      <c r="BT199" s="0" t="n">
        <v>-0.005936</v>
      </c>
      <c r="BU199" s="0" t="n">
        <v>0.022041</v>
      </c>
      <c r="BV199" s="0" t="n">
        <v>0.018</v>
      </c>
      <c r="BW199" s="0" t="n">
        <v>-0.021508</v>
      </c>
      <c r="BX199" s="0" t="n">
        <v>-0.009964</v>
      </c>
      <c r="BY199" s="0" t="n">
        <v>-0.01007</v>
      </c>
      <c r="BZ199" s="0" t="n">
        <v>-0.007412</v>
      </c>
      <c r="CA199" s="0" t="n">
        <v>-0.041803</v>
      </c>
      <c r="CB199" s="0" t="n">
        <v>0.026092</v>
      </c>
      <c r="CC199" s="0" t="n">
        <v>0.037157</v>
      </c>
      <c r="CD199" s="0" t="n">
        <v>-0.002649</v>
      </c>
      <c r="CE199" s="0" t="n">
        <v>-0.004892</v>
      </c>
      <c r="CF199" s="0" t="n">
        <v>0.00136</v>
      </c>
      <c r="CG199" s="0" t="n">
        <v>0.011839</v>
      </c>
      <c r="CH199" s="0" t="n">
        <v>0.006539</v>
      </c>
      <c r="CI199" s="0" t="n">
        <v>-0.00185</v>
      </c>
      <c r="CJ199" s="0" t="n">
        <v>-0.000575</v>
      </c>
      <c r="CK199" s="0" t="n">
        <v>0.005023</v>
      </c>
      <c r="CL199" s="0" t="n">
        <v>0.007231</v>
      </c>
      <c r="CM199" s="0" t="n">
        <v>-0.004329</v>
      </c>
      <c r="CN199" s="0" t="n">
        <v>0.001882</v>
      </c>
      <c r="CO199" s="0" t="n">
        <v>-0.014182</v>
      </c>
      <c r="CP199" s="0" t="n">
        <v>-0.015195</v>
      </c>
      <c r="CQ199" s="0" t="n">
        <v>0.002401</v>
      </c>
      <c r="CR199" s="0" t="n">
        <v>0.013957</v>
      </c>
      <c r="CS199" s="0" t="n">
        <v>0.003602</v>
      </c>
      <c r="CT199" s="0" t="n">
        <v>-0.01866</v>
      </c>
      <c r="CU199" s="0" t="n">
        <v>-0.014881</v>
      </c>
      <c r="CV199" s="0" t="n">
        <v>0.004377</v>
      </c>
      <c r="CW199" s="0" t="n">
        <v>0.006434</v>
      </c>
      <c r="CX199" s="0" t="n">
        <v>0.006433</v>
      </c>
      <c r="CY199" s="0" t="n">
        <v>-0.002806</v>
      </c>
      <c r="CZ199" s="0" t="n">
        <v>-0.016098</v>
      </c>
      <c r="DA199" s="0" t="n">
        <v>-0.018936</v>
      </c>
      <c r="DB199" s="0" t="n">
        <v>0.018486</v>
      </c>
      <c r="DC199" s="0" t="n">
        <v>-0.022094</v>
      </c>
      <c r="DD199" s="0" t="n">
        <v>-0.002146</v>
      </c>
      <c r="DE199" s="0" t="n">
        <v>-0.00937</v>
      </c>
      <c r="DF199" s="0" t="n">
        <v>0.022675</v>
      </c>
      <c r="DG199" s="0" t="n">
        <v>-0.005553</v>
      </c>
      <c r="DH199" s="0" t="n">
        <v>-0.004821</v>
      </c>
      <c r="DI199" s="0" t="n">
        <v>-0.02435</v>
      </c>
      <c r="DJ199" s="0" t="n">
        <v>-0.000764</v>
      </c>
      <c r="DK199" s="0" t="n">
        <v>-0.021338</v>
      </c>
      <c r="DL199" s="0" t="n">
        <v>0.029463</v>
      </c>
      <c r="DM199" s="0" t="n">
        <v>0.016146</v>
      </c>
      <c r="DN199" s="0" t="n">
        <v>-0.003022</v>
      </c>
      <c r="DO199" s="0" t="n">
        <v>0.026196</v>
      </c>
      <c r="DP199" s="0" t="n">
        <v>-0.000188</v>
      </c>
      <c r="DQ199" s="0" t="n">
        <v>0.008058</v>
      </c>
      <c r="DR199" s="0" t="n">
        <v>0.009682</v>
      </c>
      <c r="DS199" s="0" t="n">
        <v>0.003689</v>
      </c>
      <c r="DT199" s="0" t="n">
        <v>0.001169</v>
      </c>
      <c r="DU199" s="0" t="n">
        <v>-0.007563</v>
      </c>
      <c r="DV199" s="0" t="n">
        <v>-0.022423</v>
      </c>
      <c r="DW199" s="0" t="n">
        <v>0.000664</v>
      </c>
      <c r="DX199" s="0" t="n">
        <v>0.00221</v>
      </c>
      <c r="DY199" s="0" t="n">
        <v>-0.004909</v>
      </c>
      <c r="DZ199" s="0" t="n">
        <v>0.011274</v>
      </c>
      <c r="EA199" s="0" t="n">
        <v>0.005144</v>
      </c>
      <c r="EB199" s="0" t="n">
        <v>-0.004817</v>
      </c>
      <c r="EC199" s="0" t="n">
        <v>-0.02589</v>
      </c>
      <c r="ED199" s="0" t="n">
        <v>0.015851</v>
      </c>
      <c r="EE199" s="0" t="n">
        <v>0.019901</v>
      </c>
      <c r="EF199" s="0" t="n">
        <v>0.006937</v>
      </c>
      <c r="EG199" s="0" t="n">
        <v>-0.010876</v>
      </c>
      <c r="EH199" s="0" t="n">
        <v>0.012287</v>
      </c>
      <c r="EI199" s="0" t="n">
        <v>-0.011913</v>
      </c>
      <c r="EJ199" s="0" t="n">
        <v>-0.008709</v>
      </c>
      <c r="EK199" s="0" t="n">
        <v>-0.00032</v>
      </c>
      <c r="EL199" s="0" t="n">
        <v>0.000364</v>
      </c>
      <c r="EM199" s="0" t="n">
        <v>0.004584</v>
      </c>
      <c r="EN199" s="0" t="n">
        <v>0.028274</v>
      </c>
      <c r="EO199" s="0" t="n">
        <v>-0.024482</v>
      </c>
      <c r="EP199" s="0" t="n">
        <v>-0.011054</v>
      </c>
      <c r="EQ199" s="0" t="n">
        <v>0.016325</v>
      </c>
      <c r="ER199" s="0" t="n">
        <v>-0.00536</v>
      </c>
      <c r="ES199" s="0" t="n">
        <v>0.010153</v>
      </c>
      <c r="ET199" s="0" t="n">
        <v>0.001879</v>
      </c>
      <c r="EU199" s="0" t="n">
        <v>0.031253</v>
      </c>
      <c r="EV199" s="0" t="n">
        <v>-0.026022</v>
      </c>
      <c r="EW199" s="0" t="n">
        <v>-0.003331</v>
      </c>
      <c r="EX199" s="0" t="n">
        <v>-0.004983</v>
      </c>
      <c r="EY199" s="0" t="n">
        <v>-0.016253</v>
      </c>
      <c r="EZ199" s="0" t="n">
        <v>0.005506</v>
      </c>
      <c r="FA199" s="0" t="n">
        <v>-0.029587</v>
      </c>
      <c r="FB199" s="0" t="n">
        <v>-0.030846</v>
      </c>
      <c r="FC199" s="0" t="n">
        <v>-0.008251</v>
      </c>
      <c r="FD199" s="0" t="n">
        <v>-0.019323</v>
      </c>
      <c r="FE199" s="0" t="n">
        <v>-0.020679</v>
      </c>
      <c r="FF199" s="0" t="n">
        <v>0.000133</v>
      </c>
      <c r="FG199" s="0" t="n">
        <v>-0.024</v>
      </c>
      <c r="FH199" s="0" t="n">
        <v>-0.008902</v>
      </c>
      <c r="FI199" s="0" t="n">
        <v>-0.018259</v>
      </c>
      <c r="FJ199" s="0" t="n">
        <v>0.008842</v>
      </c>
      <c r="FK199" s="0" t="n">
        <v>0.006408</v>
      </c>
      <c r="FL199" s="0" t="n">
        <v>-0.002081</v>
      </c>
      <c r="FM199" s="0" t="n">
        <v>-0.011039</v>
      </c>
      <c r="FN199" s="0" t="n">
        <v>0.019559</v>
      </c>
      <c r="FO199" s="0" t="n">
        <v>0.01152</v>
      </c>
      <c r="FP199" s="0" t="n">
        <v>-0.004917</v>
      </c>
      <c r="FQ199" s="0" t="n">
        <v>-0.005895</v>
      </c>
      <c r="FR199" s="0" t="n">
        <v>0.013056</v>
      </c>
      <c r="FS199" s="0" t="n">
        <v>-0.008446</v>
      </c>
      <c r="FT199" s="0" t="n">
        <v>0.011668</v>
      </c>
      <c r="FU199" s="0" t="n">
        <v>-0.013684</v>
      </c>
      <c r="FV199" s="0" t="n">
        <v>0.001786</v>
      </c>
      <c r="FW199" s="0" t="n">
        <v>-0.002155</v>
      </c>
      <c r="FX199" s="0" t="n">
        <v>0.012709</v>
      </c>
      <c r="FY199" s="0" t="n">
        <v>0.00563</v>
      </c>
      <c r="FZ199" s="0" t="n">
        <v>-0.010446</v>
      </c>
      <c r="GA199" s="0" t="n">
        <v>-0.032869</v>
      </c>
      <c r="GB199" s="0" t="n">
        <v>0.007427</v>
      </c>
      <c r="GC199" s="0" t="n">
        <v>-0.002373</v>
      </c>
      <c r="GD199" s="0" t="n">
        <v>-0.007811</v>
      </c>
      <c r="GE199" s="0" t="n">
        <v>-0.018127</v>
      </c>
      <c r="GF199" s="0" t="n">
        <v>0.000586</v>
      </c>
      <c r="GG199" s="0" t="n">
        <v>0.023581</v>
      </c>
      <c r="GH199" s="0" t="n">
        <v>-0.023724</v>
      </c>
      <c r="GI199" s="0" t="n">
        <v>0.007367</v>
      </c>
      <c r="GJ199" s="0" t="n">
        <v>-0.032368</v>
      </c>
      <c r="GK199" s="0" t="n">
        <v>0.016928</v>
      </c>
      <c r="GL199" s="0" t="n">
        <v>-0.001798</v>
      </c>
      <c r="GM199" s="0" t="n">
        <v>-0.005025</v>
      </c>
      <c r="GN199" s="0" t="n">
        <v>-0.003399</v>
      </c>
      <c r="GO199" s="0" t="n">
        <v>-0.005005</v>
      </c>
      <c r="GP199" s="0" t="n">
        <v>0.011691</v>
      </c>
    </row>
    <row r="200" customFormat="false" ht="15" hidden="false" customHeight="false" outlineLevel="0" collapsed="false">
      <c r="A200" s="0" t="s">
        <v>6695</v>
      </c>
      <c r="B200" s="0" t="n">
        <v>-0.013373</v>
      </c>
      <c r="C200" s="0" t="n">
        <v>-0.008375</v>
      </c>
      <c r="D200" s="0" t="n">
        <v>0.016412</v>
      </c>
      <c r="E200" s="0" t="n">
        <v>0.024309</v>
      </c>
      <c r="F200" s="0" t="n">
        <v>-0.002626</v>
      </c>
      <c r="G200" s="0" t="n">
        <v>0.009311</v>
      </c>
      <c r="H200" s="0" t="n">
        <v>-0.007558</v>
      </c>
      <c r="I200" s="0" t="n">
        <v>0.033081</v>
      </c>
      <c r="J200" s="0" t="n">
        <v>0.021911</v>
      </c>
      <c r="K200" s="0" t="n">
        <v>0.007046</v>
      </c>
      <c r="L200" s="0" t="n">
        <v>-0.000673</v>
      </c>
      <c r="M200" s="0" t="n">
        <v>0.003967</v>
      </c>
      <c r="N200" s="0" t="n">
        <v>-0.00113</v>
      </c>
      <c r="O200" s="0" t="n">
        <v>0.022353</v>
      </c>
      <c r="P200" s="0" t="n">
        <v>7.2E-005</v>
      </c>
      <c r="Q200" s="0" t="n">
        <v>-0.009027</v>
      </c>
      <c r="R200" s="0" t="n">
        <v>-0.01722</v>
      </c>
      <c r="S200" s="0" t="n">
        <v>0.004621</v>
      </c>
      <c r="T200" s="0" t="n">
        <v>-0.004707</v>
      </c>
      <c r="U200" s="0" t="n">
        <v>-0.007241</v>
      </c>
      <c r="V200" s="0" t="n">
        <v>-0.000283</v>
      </c>
      <c r="W200" s="0" t="n">
        <v>0.001665</v>
      </c>
      <c r="X200" s="0" t="n">
        <v>0.0379</v>
      </c>
      <c r="Y200" s="0" t="n">
        <v>-0.0012</v>
      </c>
      <c r="Z200" s="0" t="n">
        <v>-0.010493</v>
      </c>
      <c r="AA200" s="0" t="n">
        <v>-0.002057</v>
      </c>
      <c r="AB200" s="0" t="n">
        <v>0.013626</v>
      </c>
      <c r="AC200" s="0" t="n">
        <v>-0.02614</v>
      </c>
      <c r="AD200" s="0" t="n">
        <v>0.025228</v>
      </c>
      <c r="AE200" s="0" t="n">
        <v>-0.00954</v>
      </c>
      <c r="AF200" s="0" t="n">
        <v>-0.001207</v>
      </c>
      <c r="AG200" s="0" t="n">
        <v>-0.001837</v>
      </c>
      <c r="AH200" s="0" t="n">
        <v>-0.015547</v>
      </c>
      <c r="AI200" s="0" t="n">
        <v>0.013683</v>
      </c>
      <c r="AJ200" s="0" t="n">
        <v>-0.025492</v>
      </c>
      <c r="AK200" s="0" t="n">
        <v>0.030193</v>
      </c>
      <c r="AL200" s="0" t="n">
        <v>0.003281</v>
      </c>
      <c r="AM200" s="0" t="n">
        <v>-0.004886</v>
      </c>
      <c r="AN200" s="0" t="n">
        <v>-0.010209</v>
      </c>
      <c r="AO200" s="0" t="n">
        <v>-0.022944</v>
      </c>
      <c r="AP200" s="0" t="n">
        <v>-0.018672</v>
      </c>
      <c r="AQ200" s="0" t="n">
        <v>0.018695</v>
      </c>
      <c r="AR200" s="0" t="n">
        <v>0.0156</v>
      </c>
      <c r="AS200" s="0" t="n">
        <v>0.009856</v>
      </c>
      <c r="AT200" s="0" t="n">
        <v>-0.030152</v>
      </c>
      <c r="AU200" s="0" t="n">
        <v>0.00592</v>
      </c>
      <c r="AV200" s="0" t="n">
        <v>0.010017</v>
      </c>
      <c r="AW200" s="0" t="n">
        <v>0.001364</v>
      </c>
      <c r="AX200" s="0" t="n">
        <v>0.004113</v>
      </c>
      <c r="AY200" s="0" t="n">
        <v>-0.005214</v>
      </c>
      <c r="AZ200" s="0" t="n">
        <v>0.001773</v>
      </c>
      <c r="BA200" s="0" t="n">
        <v>-0.015475</v>
      </c>
      <c r="BB200" s="0" t="n">
        <v>0.014824</v>
      </c>
      <c r="BC200" s="0" t="n">
        <v>-0.003604</v>
      </c>
      <c r="BD200" s="0" t="n">
        <v>0.008297</v>
      </c>
      <c r="BE200" s="0" t="n">
        <v>0.012918</v>
      </c>
      <c r="BF200" s="0" t="n">
        <v>0.004239</v>
      </c>
      <c r="BG200" s="0" t="n">
        <v>-0.018279</v>
      </c>
      <c r="BH200" s="0" t="n">
        <v>-0.004041</v>
      </c>
      <c r="BI200" s="0" t="n">
        <v>0.011236</v>
      </c>
      <c r="BJ200" s="0" t="n">
        <v>0.021788</v>
      </c>
      <c r="BK200" s="0" t="n">
        <v>0.004548</v>
      </c>
      <c r="BL200" s="0" t="n">
        <v>0.010026</v>
      </c>
      <c r="BM200" s="0" t="n">
        <v>-0.019575</v>
      </c>
      <c r="BN200" s="0" t="n">
        <v>-0.002769</v>
      </c>
      <c r="BO200" s="0" t="n">
        <v>-0.024827</v>
      </c>
      <c r="BP200" s="0" t="n">
        <v>0.004825</v>
      </c>
      <c r="BQ200" s="0" t="n">
        <v>0.013895</v>
      </c>
      <c r="BR200" s="0" t="n">
        <v>-0.014694</v>
      </c>
      <c r="BS200" s="0" t="n">
        <v>-0.01835</v>
      </c>
      <c r="BT200" s="0" t="n">
        <v>0.001579</v>
      </c>
      <c r="BU200" s="0" t="n">
        <v>0.012154</v>
      </c>
      <c r="BV200" s="0" t="n">
        <v>-0.012162</v>
      </c>
      <c r="BW200" s="0" t="n">
        <v>-0.023667</v>
      </c>
      <c r="BX200" s="0" t="n">
        <v>-0.022873</v>
      </c>
      <c r="BY200" s="0" t="n">
        <v>0.019806</v>
      </c>
      <c r="BZ200" s="0" t="n">
        <v>-0.006884</v>
      </c>
      <c r="CA200" s="0" t="n">
        <v>0.007786</v>
      </c>
      <c r="CB200" s="0" t="n">
        <v>-0.002687</v>
      </c>
      <c r="CC200" s="0" t="n">
        <v>-0.005313</v>
      </c>
      <c r="CD200" s="0" t="n">
        <v>0.016045</v>
      </c>
      <c r="CE200" s="0" t="n">
        <v>-0.018338</v>
      </c>
      <c r="CF200" s="0" t="n">
        <v>-0.001874</v>
      </c>
      <c r="CG200" s="0" t="n">
        <v>-0.007667</v>
      </c>
      <c r="CH200" s="0" t="n">
        <v>-0.00614</v>
      </c>
      <c r="CI200" s="0" t="n">
        <v>0.00889</v>
      </c>
      <c r="CJ200" s="0" t="n">
        <v>-0.004884</v>
      </c>
      <c r="CK200" s="0" t="n">
        <v>-0.002657</v>
      </c>
      <c r="CL200" s="0" t="n">
        <v>-0.006898</v>
      </c>
      <c r="CM200" s="0" t="n">
        <v>-0.003805</v>
      </c>
      <c r="CN200" s="0" t="n">
        <v>-0.006161</v>
      </c>
      <c r="CO200" s="0" t="n">
        <v>0.018345</v>
      </c>
      <c r="CP200" s="0" t="n">
        <v>0.029449</v>
      </c>
      <c r="CQ200" s="0" t="n">
        <v>-0.028245</v>
      </c>
      <c r="CR200" s="0" t="n">
        <v>-0.002177</v>
      </c>
      <c r="CS200" s="0" t="n">
        <v>-0.016831</v>
      </c>
      <c r="CT200" s="0" t="n">
        <v>0.001634</v>
      </c>
      <c r="CU200" s="0" t="n">
        <v>-0.000916</v>
      </c>
      <c r="CV200" s="0" t="n">
        <v>-0.016056</v>
      </c>
      <c r="CW200" s="0" t="n">
        <v>-0.001208</v>
      </c>
      <c r="CX200" s="0" t="n">
        <v>0.001586</v>
      </c>
      <c r="CY200" s="0" t="n">
        <v>-0.005503</v>
      </c>
      <c r="CZ200" s="0" t="n">
        <v>-0.014495</v>
      </c>
      <c r="DA200" s="0" t="n">
        <v>0.007391</v>
      </c>
      <c r="DB200" s="0" t="n">
        <v>-0.006785</v>
      </c>
      <c r="DC200" s="0" t="n">
        <v>0.005846</v>
      </c>
      <c r="DD200" s="0" t="n">
        <v>-0.02006</v>
      </c>
      <c r="DE200" s="0" t="n">
        <v>-0.015692</v>
      </c>
      <c r="DF200" s="0" t="n">
        <v>-0.004839</v>
      </c>
      <c r="DG200" s="0" t="n">
        <v>0.005725</v>
      </c>
      <c r="DH200" s="0" t="n">
        <v>0.009681</v>
      </c>
      <c r="DI200" s="0" t="n">
        <v>0.007352</v>
      </c>
      <c r="DJ200" s="0" t="n">
        <v>-0.015285</v>
      </c>
      <c r="DK200" s="0" t="n">
        <v>-0.00361</v>
      </c>
      <c r="DL200" s="0" t="n">
        <v>-0.02422</v>
      </c>
      <c r="DM200" s="0" t="n">
        <v>0.000315</v>
      </c>
      <c r="DN200" s="0" t="n">
        <v>-0.010762</v>
      </c>
      <c r="DO200" s="0" t="n">
        <v>-0.005924</v>
      </c>
      <c r="DP200" s="0" t="n">
        <v>-0.001698</v>
      </c>
      <c r="DQ200" s="0" t="n">
        <v>-0.01482</v>
      </c>
      <c r="DR200" s="0" t="n">
        <v>-0.013439</v>
      </c>
      <c r="DS200" s="0" t="n">
        <v>-0.010832</v>
      </c>
      <c r="DT200" s="0" t="n">
        <v>0.007257</v>
      </c>
      <c r="DU200" s="0" t="n">
        <v>-0.005308</v>
      </c>
      <c r="DV200" s="0" t="n">
        <v>0.029166</v>
      </c>
      <c r="DW200" s="0" t="n">
        <v>-0.021919</v>
      </c>
      <c r="DX200" s="0" t="n">
        <v>0.001663</v>
      </c>
      <c r="DY200" s="0" t="n">
        <v>-0.002231</v>
      </c>
      <c r="DZ200" s="0" t="n">
        <v>0.009115</v>
      </c>
      <c r="EA200" s="0" t="n">
        <v>-0.008331</v>
      </c>
      <c r="EB200" s="0" t="n">
        <v>0.000548</v>
      </c>
      <c r="EC200" s="0" t="n">
        <v>0.003501</v>
      </c>
      <c r="ED200" s="0" t="n">
        <v>0.007242</v>
      </c>
      <c r="EE200" s="0" t="n">
        <v>0.002155</v>
      </c>
      <c r="EF200" s="0" t="n">
        <v>0.003703</v>
      </c>
      <c r="EG200" s="0" t="n">
        <v>-0.006062</v>
      </c>
      <c r="EH200" s="0" t="n">
        <v>-0.007603</v>
      </c>
      <c r="EI200" s="0" t="n">
        <v>-0.004935</v>
      </c>
      <c r="EJ200" s="0" t="n">
        <v>-0.002806</v>
      </c>
      <c r="EK200" s="0" t="n">
        <v>0.00397</v>
      </c>
      <c r="EL200" s="0" t="n">
        <v>-0.006633</v>
      </c>
      <c r="EM200" s="0" t="n">
        <v>-0.025316</v>
      </c>
      <c r="EN200" s="0" t="n">
        <v>0.004615</v>
      </c>
      <c r="EO200" s="0" t="n">
        <v>-0.02288</v>
      </c>
      <c r="EP200" s="0" t="n">
        <v>0.012586</v>
      </c>
      <c r="EQ200" s="0" t="n">
        <v>0.005566</v>
      </c>
      <c r="ER200" s="0" t="n">
        <v>-0.017719</v>
      </c>
      <c r="ES200" s="0" t="n">
        <v>-0.007593</v>
      </c>
      <c r="ET200" s="0" t="n">
        <v>-0.012643</v>
      </c>
      <c r="EU200" s="0" t="n">
        <v>-0.002617</v>
      </c>
      <c r="EV200" s="0" t="n">
        <v>-0.016357</v>
      </c>
      <c r="EW200" s="0" t="n">
        <v>-0.004416</v>
      </c>
      <c r="EX200" s="0" t="n">
        <v>0.002844</v>
      </c>
      <c r="EY200" s="0" t="n">
        <v>-0.016262</v>
      </c>
      <c r="EZ200" s="0" t="n">
        <v>0.001734</v>
      </c>
      <c r="FA200" s="0" t="n">
        <v>-0.044646</v>
      </c>
      <c r="FB200" s="0" t="n">
        <v>-0.028168</v>
      </c>
      <c r="FC200" s="0" t="n">
        <v>-0.002898</v>
      </c>
      <c r="FD200" s="0" t="n">
        <v>0.021516</v>
      </c>
      <c r="FE200" s="0" t="n">
        <v>0.020698</v>
      </c>
      <c r="FF200" s="0" t="n">
        <v>0.00419</v>
      </c>
      <c r="FG200" s="0" t="n">
        <v>0.000177</v>
      </c>
      <c r="FH200" s="0" t="n">
        <v>0.008826</v>
      </c>
      <c r="FI200" s="0" t="n">
        <v>-0.013431</v>
      </c>
      <c r="FJ200" s="0" t="n">
        <v>0.009063</v>
      </c>
      <c r="FK200" s="0" t="n">
        <v>-0.04192</v>
      </c>
      <c r="FL200" s="0" t="n">
        <v>0.00221</v>
      </c>
      <c r="FM200" s="0" t="n">
        <v>-0.003523</v>
      </c>
      <c r="FN200" s="0" t="n">
        <v>-0.010011</v>
      </c>
      <c r="FO200" s="0" t="n">
        <v>0.006674</v>
      </c>
      <c r="FP200" s="0" t="n">
        <v>-0.004927</v>
      </c>
      <c r="FQ200" s="0" t="n">
        <v>0.004845</v>
      </c>
      <c r="FR200" s="0" t="n">
        <v>0.005925</v>
      </c>
      <c r="FS200" s="0" t="n">
        <v>-0.006306</v>
      </c>
      <c r="FT200" s="0" t="n">
        <v>0.005209</v>
      </c>
      <c r="FU200" s="0" t="n">
        <v>-0.030671</v>
      </c>
      <c r="FV200" s="0" t="n">
        <v>0.015459</v>
      </c>
      <c r="FW200" s="0" t="n">
        <v>0.015317</v>
      </c>
      <c r="FX200" s="0" t="n">
        <v>0.007862</v>
      </c>
      <c r="FY200" s="0" t="n">
        <v>0.005083</v>
      </c>
      <c r="FZ200" s="0" t="n">
        <v>0.010506</v>
      </c>
      <c r="GA200" s="0" t="n">
        <v>0.003133</v>
      </c>
      <c r="GB200" s="0" t="n">
        <v>0.014404</v>
      </c>
      <c r="GC200" s="0" t="n">
        <v>-0.00722</v>
      </c>
      <c r="GD200" s="0" t="n">
        <v>0.013142</v>
      </c>
      <c r="GE200" s="0" t="n">
        <v>0.021587</v>
      </c>
      <c r="GF200" s="0" t="n">
        <v>0.021001</v>
      </c>
      <c r="GG200" s="0" t="n">
        <v>0.016286</v>
      </c>
      <c r="GH200" s="0" t="n">
        <v>-0.004921</v>
      </c>
      <c r="GI200" s="0" t="n">
        <v>-0.019517</v>
      </c>
      <c r="GJ200" s="0" t="n">
        <v>0.020295</v>
      </c>
      <c r="GK200" s="0" t="n">
        <v>0.023906</v>
      </c>
      <c r="GL200" s="0" t="n">
        <v>0.013242</v>
      </c>
      <c r="GM200" s="0" t="n">
        <v>0.011627</v>
      </c>
      <c r="GN200" s="0" t="n">
        <v>-0.006634</v>
      </c>
      <c r="GO200" s="0" t="n">
        <v>-0.003939</v>
      </c>
      <c r="GP200" s="0" t="n">
        <v>-0.006593</v>
      </c>
      <c r="GQ200" s="0" t="n">
        <v>0.012019</v>
      </c>
    </row>
    <row r="201" customFormat="false" ht="15" hidden="false" customHeight="false" outlineLevel="0" collapsed="false">
      <c r="A201" s="0" t="s">
        <v>6696</v>
      </c>
      <c r="B201" s="0" t="n">
        <v>0.015135</v>
      </c>
      <c r="C201" s="0" t="n">
        <v>0.011767</v>
      </c>
      <c r="D201" s="0" t="n">
        <v>0.002927</v>
      </c>
      <c r="E201" s="0" t="n">
        <v>-0.01013</v>
      </c>
      <c r="F201" s="0" t="n">
        <v>-0.016338</v>
      </c>
      <c r="G201" s="0" t="n">
        <v>-0.016226</v>
      </c>
      <c r="H201" s="0" t="n">
        <v>-0.02127</v>
      </c>
      <c r="I201" s="0" t="n">
        <v>-0.006318</v>
      </c>
      <c r="J201" s="0" t="n">
        <v>-0.002013</v>
      </c>
      <c r="K201" s="0" t="n">
        <v>-0.015266</v>
      </c>
      <c r="L201" s="0" t="n">
        <v>0.007652</v>
      </c>
      <c r="M201" s="0" t="n">
        <v>0.005842</v>
      </c>
      <c r="N201" s="0" t="n">
        <v>-0.008289</v>
      </c>
      <c r="O201" s="0" t="n">
        <v>-0.025722</v>
      </c>
      <c r="P201" s="0" t="n">
        <v>-0.001414</v>
      </c>
      <c r="Q201" s="0" t="n">
        <v>0.014884</v>
      </c>
      <c r="R201" s="0" t="n">
        <v>0.014217</v>
      </c>
      <c r="S201" s="0" t="n">
        <v>-0.000491</v>
      </c>
      <c r="T201" s="0" t="n">
        <v>0.01813</v>
      </c>
      <c r="U201" s="0" t="n">
        <v>0.000546</v>
      </c>
      <c r="V201" s="0" t="n">
        <v>0.001314</v>
      </c>
      <c r="W201" s="0" t="n">
        <v>0.005411</v>
      </c>
      <c r="X201" s="0" t="n">
        <v>0.010751</v>
      </c>
      <c r="Y201" s="0" t="n">
        <v>0.019487</v>
      </c>
      <c r="Z201" s="0" t="n">
        <v>0.006969</v>
      </c>
      <c r="AA201" s="0" t="n">
        <v>-0.00072</v>
      </c>
      <c r="AB201" s="0" t="n">
        <v>0.006364</v>
      </c>
      <c r="AC201" s="0" t="n">
        <v>-0.02102</v>
      </c>
      <c r="AD201" s="0" t="n">
        <v>0.014046</v>
      </c>
      <c r="AE201" s="0" t="n">
        <v>-0.011964</v>
      </c>
      <c r="AF201" s="0" t="n">
        <v>0.014105</v>
      </c>
      <c r="AG201" s="0" t="n">
        <v>0.035654</v>
      </c>
      <c r="AH201" s="0" t="n">
        <v>0.009932</v>
      </c>
      <c r="AI201" s="0" t="n">
        <v>0.010721</v>
      </c>
      <c r="AJ201" s="0" t="n">
        <v>-0.01233</v>
      </c>
      <c r="AK201" s="0" t="n">
        <v>-0.00878</v>
      </c>
      <c r="AL201" s="0" t="n">
        <v>0.004081</v>
      </c>
      <c r="AM201" s="0" t="n">
        <v>-0.006236</v>
      </c>
      <c r="AN201" s="0" t="n">
        <v>0.013165</v>
      </c>
      <c r="AO201" s="0" t="n">
        <v>-0.009152</v>
      </c>
      <c r="AP201" s="0" t="n">
        <v>-0.007122</v>
      </c>
      <c r="AQ201" s="0" t="n">
        <v>0.010358</v>
      </c>
      <c r="AR201" s="0" t="n">
        <v>-0.006162</v>
      </c>
      <c r="AS201" s="0" t="n">
        <v>-0.007081</v>
      </c>
      <c r="AT201" s="0" t="n">
        <v>-5.9E-005</v>
      </c>
      <c r="AU201" s="0" t="n">
        <v>0.014782</v>
      </c>
      <c r="AV201" s="0" t="n">
        <v>0.00383</v>
      </c>
      <c r="AW201" s="0" t="n">
        <v>-0.003211</v>
      </c>
      <c r="AX201" s="0" t="n">
        <v>-0.013361</v>
      </c>
      <c r="AY201" s="0" t="n">
        <v>0.01601</v>
      </c>
      <c r="AZ201" s="0" t="n">
        <v>-0.000115</v>
      </c>
      <c r="BA201" s="0" t="n">
        <v>-0.021476</v>
      </c>
      <c r="BB201" s="0" t="n">
        <v>0.029599</v>
      </c>
      <c r="BC201" s="0" t="n">
        <v>-0.011825</v>
      </c>
      <c r="BD201" s="0" t="n">
        <v>0.019212</v>
      </c>
      <c r="BE201" s="0" t="n">
        <v>0.015869</v>
      </c>
      <c r="BF201" s="0" t="n">
        <v>-0.018073</v>
      </c>
      <c r="BG201" s="0" t="n">
        <v>0.009932</v>
      </c>
      <c r="BH201" s="0" t="n">
        <v>0.002721</v>
      </c>
      <c r="BI201" s="0" t="n">
        <v>0.001772</v>
      </c>
      <c r="BJ201" s="0" t="n">
        <v>0.020976</v>
      </c>
      <c r="BK201" s="0" t="n">
        <v>-0.011851</v>
      </c>
      <c r="BL201" s="0" t="n">
        <v>-0.000461</v>
      </c>
      <c r="BM201" s="0" t="n">
        <v>0.002187</v>
      </c>
      <c r="BN201" s="0" t="n">
        <v>0.007169</v>
      </c>
      <c r="BO201" s="0" t="n">
        <v>-0.006498</v>
      </c>
      <c r="BP201" s="0" t="n">
        <v>0.000788</v>
      </c>
      <c r="BQ201" s="0" t="n">
        <v>-0.012123</v>
      </c>
      <c r="BR201" s="0" t="n">
        <v>-0.000995</v>
      </c>
      <c r="BS201" s="0" t="n">
        <v>0.032436</v>
      </c>
      <c r="BT201" s="0" t="n">
        <v>0.005604</v>
      </c>
      <c r="BU201" s="0" t="n">
        <v>-0.000299</v>
      </c>
      <c r="BV201" s="0" t="n">
        <v>-0.027669</v>
      </c>
      <c r="BW201" s="0" t="n">
        <v>-0.002443</v>
      </c>
      <c r="BX201" s="0" t="n">
        <v>0.001576</v>
      </c>
      <c r="BY201" s="0" t="n">
        <v>0.01206</v>
      </c>
      <c r="BZ201" s="0" t="n">
        <v>0.004128</v>
      </c>
      <c r="CA201" s="0" t="n">
        <v>0.015412</v>
      </c>
      <c r="CB201" s="0" t="n">
        <v>0.011834</v>
      </c>
      <c r="CC201" s="0" t="n">
        <v>0.010536</v>
      </c>
      <c r="CD201" s="0" t="n">
        <v>-0.011501</v>
      </c>
      <c r="CE201" s="0" t="n">
        <v>0.011486</v>
      </c>
      <c r="CF201" s="0" t="n">
        <v>-0.022036</v>
      </c>
      <c r="CG201" s="0" t="n">
        <v>0.028365</v>
      </c>
      <c r="CH201" s="0" t="n">
        <v>0.018461</v>
      </c>
      <c r="CI201" s="0" t="n">
        <v>0.029089</v>
      </c>
      <c r="CJ201" s="0" t="n">
        <v>-0.027196</v>
      </c>
      <c r="CK201" s="0" t="n">
        <v>-0.005082</v>
      </c>
      <c r="CL201" s="0" t="n">
        <v>0.002501</v>
      </c>
      <c r="CM201" s="0" t="n">
        <v>0.009357</v>
      </c>
      <c r="CN201" s="0" t="n">
        <v>0.004277</v>
      </c>
      <c r="CO201" s="0" t="n">
        <v>-0.010881</v>
      </c>
      <c r="CP201" s="0" t="n">
        <v>-0.007519</v>
      </c>
      <c r="CQ201" s="0" t="n">
        <v>0.002654</v>
      </c>
      <c r="CR201" s="0" t="n">
        <v>0.00561</v>
      </c>
      <c r="CS201" s="0" t="n">
        <v>0.008456</v>
      </c>
      <c r="CT201" s="0" t="n">
        <v>-0.009582</v>
      </c>
      <c r="CU201" s="0" t="n">
        <v>0.002572</v>
      </c>
      <c r="CV201" s="0" t="n">
        <v>0.005706</v>
      </c>
      <c r="CW201" s="0" t="n">
        <v>-0.002556</v>
      </c>
      <c r="CX201" s="0" t="n">
        <v>-0.007826</v>
      </c>
      <c r="CY201" s="0" t="n">
        <v>-0.00094</v>
      </c>
      <c r="CZ201" s="0" t="n">
        <v>-0.009932</v>
      </c>
      <c r="DA201" s="0" t="n">
        <v>0.02754</v>
      </c>
      <c r="DB201" s="0" t="n">
        <v>-0.014047</v>
      </c>
      <c r="DC201" s="0" t="n">
        <v>-0.020228</v>
      </c>
      <c r="DD201" s="0" t="n">
        <v>0.002127</v>
      </c>
      <c r="DE201" s="0" t="n">
        <v>8.4E-005</v>
      </c>
      <c r="DF201" s="0" t="n">
        <v>-0.004483</v>
      </c>
      <c r="DG201" s="0" t="n">
        <v>-0.003687</v>
      </c>
      <c r="DH201" s="0" t="n">
        <v>-0.001881</v>
      </c>
      <c r="DI201" s="0" t="n">
        <v>-0.010659</v>
      </c>
      <c r="DJ201" s="0" t="n">
        <v>0.007306</v>
      </c>
      <c r="DK201" s="0" t="n">
        <v>0.010627</v>
      </c>
      <c r="DL201" s="0" t="n">
        <v>-0.020252</v>
      </c>
      <c r="DM201" s="0" t="n">
        <v>-0.020207</v>
      </c>
      <c r="DN201" s="0" t="n">
        <v>-0.013724</v>
      </c>
      <c r="DO201" s="0" t="n">
        <v>0.008513</v>
      </c>
      <c r="DP201" s="0" t="n">
        <v>-0.027924</v>
      </c>
      <c r="DQ201" s="0" t="n">
        <v>-0.0044</v>
      </c>
      <c r="DR201" s="0" t="n">
        <v>-0.016401</v>
      </c>
      <c r="DS201" s="0" t="n">
        <v>0.00448</v>
      </c>
      <c r="DT201" s="0" t="n">
        <v>0.006445</v>
      </c>
      <c r="DU201" s="0" t="n">
        <v>0.015916</v>
      </c>
      <c r="DV201" s="0" t="n">
        <v>0.005888</v>
      </c>
      <c r="DW201" s="0" t="n">
        <v>0.003605</v>
      </c>
      <c r="DX201" s="0" t="n">
        <v>-0.02627</v>
      </c>
      <c r="DY201" s="0" t="n">
        <v>0.005557</v>
      </c>
      <c r="DZ201" s="0" t="n">
        <v>-0.002985</v>
      </c>
      <c r="EA201" s="0" t="n">
        <v>-0.009704</v>
      </c>
      <c r="EB201" s="0" t="n">
        <v>-0.011014</v>
      </c>
      <c r="EC201" s="0" t="n">
        <v>-0.008682</v>
      </c>
      <c r="ED201" s="0" t="n">
        <v>-0.003782</v>
      </c>
      <c r="EE201" s="0" t="n">
        <v>0.017467</v>
      </c>
      <c r="EF201" s="0" t="n">
        <v>-0.004097</v>
      </c>
      <c r="EG201" s="0" t="n">
        <v>0.006039</v>
      </c>
      <c r="EH201" s="0" t="n">
        <v>0.007172</v>
      </c>
      <c r="EI201" s="0" t="n">
        <v>0.015214</v>
      </c>
      <c r="EJ201" s="0" t="n">
        <v>-0.018668</v>
      </c>
      <c r="EK201" s="0" t="n">
        <v>-0.030703</v>
      </c>
      <c r="EL201" s="0" t="n">
        <v>-0.006907</v>
      </c>
      <c r="EM201" s="0" t="n">
        <v>-0.005359</v>
      </c>
      <c r="EN201" s="0" t="n">
        <v>4.1E-005</v>
      </c>
      <c r="EO201" s="0" t="n">
        <v>0.008557</v>
      </c>
      <c r="EP201" s="0" t="n">
        <v>-0.004888</v>
      </c>
      <c r="EQ201" s="0" t="n">
        <v>-0.015133</v>
      </c>
      <c r="ER201" s="0" t="n">
        <v>0.004289</v>
      </c>
      <c r="ES201" s="0" t="n">
        <v>0.007719</v>
      </c>
      <c r="ET201" s="0" t="n">
        <v>-0.034417</v>
      </c>
      <c r="EU201" s="0" t="n">
        <v>0.016457</v>
      </c>
      <c r="EV201" s="0" t="n">
        <v>-0.016094</v>
      </c>
      <c r="EW201" s="0" t="n">
        <v>0.022184</v>
      </c>
      <c r="EX201" s="0" t="n">
        <v>0.002403</v>
      </c>
      <c r="EY201" s="0" t="n">
        <v>-0.017612</v>
      </c>
      <c r="EZ201" s="0" t="n">
        <v>-0.010903</v>
      </c>
      <c r="FA201" s="0" t="n">
        <v>-0.005004</v>
      </c>
      <c r="FB201" s="0" t="n">
        <v>0.008105</v>
      </c>
      <c r="FC201" s="0" t="n">
        <v>0.010277</v>
      </c>
      <c r="FD201" s="0" t="n">
        <v>0.014254</v>
      </c>
      <c r="FE201" s="0" t="n">
        <v>0.022035</v>
      </c>
      <c r="FF201" s="0" t="n">
        <v>0.015436</v>
      </c>
      <c r="FG201" s="0" t="n">
        <v>-0.001172</v>
      </c>
      <c r="FH201" s="0" t="n">
        <v>0.004251</v>
      </c>
      <c r="FI201" s="0" t="n">
        <v>-0.004031</v>
      </c>
      <c r="FJ201" s="0" t="n">
        <v>-0.007132</v>
      </c>
      <c r="FK201" s="0" t="n">
        <v>-0.001905</v>
      </c>
      <c r="FL201" s="0" t="n">
        <v>0.022359</v>
      </c>
      <c r="FM201" s="0" t="n">
        <v>-0.01831</v>
      </c>
      <c r="FN201" s="0" t="n">
        <v>0.016588</v>
      </c>
      <c r="FO201" s="0" t="n">
        <v>0.005324</v>
      </c>
      <c r="FP201" s="0" t="n">
        <v>-0.018638</v>
      </c>
      <c r="FQ201" s="0" t="n">
        <v>-0.004029</v>
      </c>
      <c r="FR201" s="0" t="n">
        <v>-0.00011</v>
      </c>
      <c r="FS201" s="0" t="n">
        <v>-0.001743</v>
      </c>
      <c r="FT201" s="0" t="n">
        <v>-0.004444</v>
      </c>
      <c r="FU201" s="0" t="n">
        <v>-0.006966</v>
      </c>
      <c r="FV201" s="0" t="n">
        <v>0.005462</v>
      </c>
      <c r="FW201" s="0" t="n">
        <v>0.01128</v>
      </c>
      <c r="FX201" s="0" t="n">
        <v>-0.00155</v>
      </c>
      <c r="FY201" s="0" t="n">
        <v>-0.026065</v>
      </c>
      <c r="FZ201" s="0" t="n">
        <v>0.009694</v>
      </c>
      <c r="GA201" s="0" t="n">
        <v>0.020316</v>
      </c>
      <c r="GB201" s="0" t="n">
        <v>-0.006295</v>
      </c>
      <c r="GC201" s="0" t="n">
        <v>0.007017</v>
      </c>
      <c r="GD201" s="0" t="n">
        <v>-0.008341</v>
      </c>
      <c r="GE201" s="0" t="n">
        <v>0.015167</v>
      </c>
      <c r="GF201" s="0" t="n">
        <v>-0.023347</v>
      </c>
      <c r="GG201" s="0" t="n">
        <v>-0.017836</v>
      </c>
      <c r="GH201" s="0" t="n">
        <v>0.02114</v>
      </c>
      <c r="GI201" s="0" t="n">
        <v>-0.019792</v>
      </c>
      <c r="GJ201" s="0" t="n">
        <v>-0.007928</v>
      </c>
      <c r="GK201" s="0" t="n">
        <v>0.001057</v>
      </c>
      <c r="GL201" s="0" t="n">
        <v>0.018879</v>
      </c>
      <c r="GM201" s="0" t="n">
        <v>0.00544</v>
      </c>
      <c r="GN201" s="0" t="n">
        <v>-0.003683</v>
      </c>
      <c r="GO201" s="0" t="n">
        <v>0.000623</v>
      </c>
      <c r="GP201" s="0" t="n">
        <v>-0.026754</v>
      </c>
      <c r="GQ201" s="0" t="n">
        <v>0.005832</v>
      </c>
      <c r="GR201" s="0" t="n">
        <v>0.018185</v>
      </c>
    </row>
    <row r="202" customFormat="false" ht="15" hidden="false" customHeight="false" outlineLevel="0" collapsed="false">
      <c r="A202" s="0" t="s">
        <v>6697</v>
      </c>
      <c r="B202" s="0" t="n">
        <v>-0.010343</v>
      </c>
      <c r="C202" s="0" t="n">
        <v>-0.00784</v>
      </c>
      <c r="D202" s="0" t="n">
        <v>-0.009516</v>
      </c>
      <c r="E202" s="0" t="n">
        <v>0.006943</v>
      </c>
      <c r="F202" s="0" t="n">
        <v>0.009376</v>
      </c>
      <c r="G202" s="0" t="n">
        <v>0.0154</v>
      </c>
      <c r="H202" s="0" t="n">
        <v>-0.010606</v>
      </c>
      <c r="I202" s="0" t="n">
        <v>-0.008127</v>
      </c>
      <c r="J202" s="0" t="n">
        <v>0.030688</v>
      </c>
      <c r="K202" s="0" t="n">
        <v>-0.004602</v>
      </c>
      <c r="L202" s="0" t="n">
        <v>-0.01662</v>
      </c>
      <c r="M202" s="0" t="n">
        <v>-0.010367</v>
      </c>
      <c r="N202" s="0" t="n">
        <v>0.00645</v>
      </c>
      <c r="O202" s="0" t="n">
        <v>-0.003822</v>
      </c>
      <c r="P202" s="0" t="n">
        <v>0.013024</v>
      </c>
      <c r="Q202" s="0" t="n">
        <v>-0.001863</v>
      </c>
      <c r="R202" s="0" t="n">
        <v>0.004457</v>
      </c>
      <c r="S202" s="0" t="n">
        <v>-0.016163</v>
      </c>
      <c r="T202" s="0" t="n">
        <v>-0.006142</v>
      </c>
      <c r="U202" s="0" t="n">
        <v>0.012285</v>
      </c>
      <c r="V202" s="0" t="n">
        <v>0.013869</v>
      </c>
      <c r="W202" s="0" t="n">
        <v>0.021191</v>
      </c>
      <c r="X202" s="0" t="n">
        <v>-0.004768</v>
      </c>
      <c r="Y202" s="0" t="n">
        <v>0.005427</v>
      </c>
      <c r="Z202" s="0" t="n">
        <v>-0.011928</v>
      </c>
      <c r="AA202" s="0" t="n">
        <v>-0.002955</v>
      </c>
      <c r="AB202" s="0" t="n">
        <v>-0.012533</v>
      </c>
      <c r="AC202" s="0" t="n">
        <v>-0.000164</v>
      </c>
      <c r="AD202" s="0" t="n">
        <v>0.004463</v>
      </c>
      <c r="AE202" s="0" t="n">
        <v>0.00515</v>
      </c>
      <c r="AF202" s="0" t="n">
        <v>0.008107</v>
      </c>
      <c r="AG202" s="0" t="n">
        <v>0.004933</v>
      </c>
      <c r="AH202" s="0" t="n">
        <v>0.001069</v>
      </c>
      <c r="AI202" s="0" t="n">
        <v>0.026222</v>
      </c>
      <c r="AJ202" s="0" t="n">
        <v>0.026341</v>
      </c>
      <c r="AK202" s="0" t="n">
        <v>0.00315</v>
      </c>
      <c r="AL202" s="0" t="n">
        <v>-0.004066</v>
      </c>
      <c r="AM202" s="0" t="n">
        <v>0.006041</v>
      </c>
      <c r="AN202" s="0" t="n">
        <v>0.010393</v>
      </c>
      <c r="AO202" s="0" t="n">
        <v>0.009482</v>
      </c>
      <c r="AP202" s="0" t="n">
        <v>0.016979</v>
      </c>
      <c r="AQ202" s="0" t="n">
        <v>-0.000477</v>
      </c>
      <c r="AR202" s="0" t="n">
        <v>0.016852</v>
      </c>
      <c r="AS202" s="0" t="n">
        <v>0.003046</v>
      </c>
      <c r="AT202" s="0" t="n">
        <v>0.015174</v>
      </c>
      <c r="AU202" s="0" t="n">
        <v>-0.00519</v>
      </c>
      <c r="AV202" s="0" t="n">
        <v>-0.003242</v>
      </c>
      <c r="AW202" s="0" t="n">
        <v>-0.022645</v>
      </c>
      <c r="AX202" s="0" t="n">
        <v>-0.009147</v>
      </c>
      <c r="AY202" s="0" t="n">
        <v>-0.007724</v>
      </c>
      <c r="AZ202" s="0" t="n">
        <v>-0.008262</v>
      </c>
      <c r="BA202" s="0" t="n">
        <v>0.028114</v>
      </c>
      <c r="BB202" s="0" t="n">
        <v>0.00264</v>
      </c>
      <c r="BC202" s="0" t="n">
        <v>-0.002575</v>
      </c>
      <c r="BD202" s="0" t="n">
        <v>0.011981</v>
      </c>
      <c r="BE202" s="0" t="n">
        <v>0.013633</v>
      </c>
      <c r="BF202" s="0" t="n">
        <v>0.007103</v>
      </c>
      <c r="BG202" s="0" t="n">
        <v>-0.004127</v>
      </c>
      <c r="BH202" s="0" t="n">
        <v>-0.014026</v>
      </c>
      <c r="BI202" s="0" t="n">
        <v>0.038163</v>
      </c>
      <c r="BJ202" s="0" t="n">
        <v>0.001004</v>
      </c>
      <c r="BK202" s="0" t="n">
        <v>0.002575</v>
      </c>
      <c r="BL202" s="0" t="n">
        <v>-0.022582</v>
      </c>
      <c r="BM202" s="0" t="n">
        <v>0.002639</v>
      </c>
      <c r="BN202" s="0" t="n">
        <v>0.007083</v>
      </c>
      <c r="BO202" s="0" t="n">
        <v>-0.015384</v>
      </c>
      <c r="BP202" s="0" t="n">
        <v>-0.017572</v>
      </c>
      <c r="BQ202" s="0" t="n">
        <v>0.003613</v>
      </c>
      <c r="BR202" s="0" t="n">
        <v>-0.001618</v>
      </c>
      <c r="BS202" s="0" t="n">
        <v>-0.02086</v>
      </c>
      <c r="BT202" s="0" t="n">
        <v>0.009818</v>
      </c>
      <c r="BU202" s="0" t="n">
        <v>-0.009997</v>
      </c>
      <c r="BV202" s="0" t="n">
        <v>-0.004213</v>
      </c>
      <c r="BW202" s="0" t="n">
        <v>0.007684</v>
      </c>
      <c r="BX202" s="0" t="n">
        <v>-0.003346</v>
      </c>
      <c r="BY202" s="0" t="n">
        <v>0.020196</v>
      </c>
      <c r="BZ202" s="0" t="n">
        <v>-0.000257</v>
      </c>
      <c r="CA202" s="0" t="n">
        <v>-0.003042</v>
      </c>
      <c r="CB202" s="0" t="n">
        <v>0.007986</v>
      </c>
      <c r="CC202" s="0" t="n">
        <v>-0.010511</v>
      </c>
      <c r="CD202" s="0" t="n">
        <v>0.000455</v>
      </c>
      <c r="CE202" s="0" t="n">
        <v>-0.003649</v>
      </c>
      <c r="CF202" s="0" t="n">
        <v>-0.000622</v>
      </c>
      <c r="CG202" s="0" t="n">
        <v>0.000508</v>
      </c>
      <c r="CH202" s="0" t="n">
        <v>-0.006193</v>
      </c>
      <c r="CI202" s="0" t="n">
        <v>-0.005932</v>
      </c>
      <c r="CJ202" s="0" t="n">
        <v>-0.005245</v>
      </c>
      <c r="CK202" s="0" t="n">
        <v>-0.014842</v>
      </c>
      <c r="CL202" s="0" t="n">
        <v>-0.022308</v>
      </c>
      <c r="CM202" s="0" t="n">
        <v>0.024858</v>
      </c>
      <c r="CN202" s="0" t="n">
        <v>0.002588</v>
      </c>
      <c r="CO202" s="0" t="n">
        <v>0.007437</v>
      </c>
      <c r="CP202" s="0" t="n">
        <v>0.023082</v>
      </c>
      <c r="CQ202" s="0" t="n">
        <v>0.014931</v>
      </c>
      <c r="CR202" s="0" t="n">
        <v>-0.007317</v>
      </c>
      <c r="CS202" s="0" t="n">
        <v>-0.007216</v>
      </c>
      <c r="CT202" s="0" t="n">
        <v>0.008816</v>
      </c>
      <c r="CU202" s="0" t="n">
        <v>-0.013638</v>
      </c>
      <c r="CV202" s="0" t="n">
        <v>0.009383</v>
      </c>
      <c r="CW202" s="0" t="n">
        <v>0.005173</v>
      </c>
      <c r="CX202" s="0" t="n">
        <v>0.003376</v>
      </c>
      <c r="CY202" s="0" t="n">
        <v>0.002199</v>
      </c>
      <c r="CZ202" s="0" t="n">
        <v>-0.030442</v>
      </c>
      <c r="DA202" s="0" t="n">
        <v>0.016168</v>
      </c>
      <c r="DB202" s="0" t="n">
        <v>0.003604</v>
      </c>
      <c r="DC202" s="0" t="n">
        <v>-0.009026</v>
      </c>
      <c r="DD202" s="0" t="n">
        <v>-0.017501</v>
      </c>
      <c r="DE202" s="0" t="n">
        <v>-0.008052</v>
      </c>
      <c r="DF202" s="0" t="n">
        <v>-0.02123</v>
      </c>
      <c r="DG202" s="0" t="n">
        <v>-0.014522</v>
      </c>
      <c r="DH202" s="0" t="n">
        <v>-0.013253</v>
      </c>
      <c r="DI202" s="0" t="n">
        <v>-0.004833</v>
      </c>
      <c r="DJ202" s="0" t="n">
        <v>0.005854</v>
      </c>
      <c r="DK202" s="0" t="n">
        <v>0.021291</v>
      </c>
      <c r="DL202" s="0" t="n">
        <v>-0.001608</v>
      </c>
      <c r="DM202" s="0" t="n">
        <v>0.000179</v>
      </c>
      <c r="DN202" s="0" t="n">
        <v>0.007428</v>
      </c>
      <c r="DO202" s="0" t="n">
        <v>-0.001683</v>
      </c>
      <c r="DP202" s="0" t="n">
        <v>-0.013402</v>
      </c>
      <c r="DQ202" s="0" t="n">
        <v>0.011065</v>
      </c>
      <c r="DR202" s="0" t="n">
        <v>-0.001975</v>
      </c>
      <c r="DS202" s="0" t="n">
        <v>-0.002055</v>
      </c>
      <c r="DT202" s="0" t="n">
        <v>-0.015402</v>
      </c>
      <c r="DU202" s="0" t="n">
        <v>0.019593</v>
      </c>
      <c r="DV202" s="0" t="n">
        <v>-0.021609</v>
      </c>
      <c r="DW202" s="0" t="n">
        <v>0.028781</v>
      </c>
      <c r="DX202" s="0" t="n">
        <v>-0.011597</v>
      </c>
      <c r="DY202" s="0" t="n">
        <v>0.006546</v>
      </c>
      <c r="DZ202" s="0" t="n">
        <v>0.007213</v>
      </c>
      <c r="EA202" s="0" t="n">
        <v>0.006591</v>
      </c>
      <c r="EB202" s="0" t="n">
        <v>-0.016474</v>
      </c>
      <c r="EC202" s="0" t="n">
        <v>-0.014326</v>
      </c>
      <c r="ED202" s="0" t="n">
        <v>0.015482</v>
      </c>
      <c r="EE202" s="0" t="n">
        <v>-0.000355</v>
      </c>
      <c r="EF202" s="0" t="n">
        <v>0.009255</v>
      </c>
      <c r="EG202" s="0" t="n">
        <v>-0.011797</v>
      </c>
      <c r="EH202" s="0" t="n">
        <v>0.023742</v>
      </c>
      <c r="EI202" s="0" t="n">
        <v>0.010292</v>
      </c>
      <c r="EJ202" s="0" t="n">
        <v>-0.004755</v>
      </c>
      <c r="EK202" s="0" t="n">
        <v>0.014408</v>
      </c>
      <c r="EL202" s="0" t="n">
        <v>-0.002155</v>
      </c>
      <c r="EM202" s="0" t="n">
        <v>-0.012924</v>
      </c>
      <c r="EN202" s="0" t="n">
        <v>0.008556</v>
      </c>
      <c r="EO202" s="0" t="n">
        <v>0.004709</v>
      </c>
      <c r="EP202" s="0" t="n">
        <v>0.002551</v>
      </c>
      <c r="EQ202" s="0" t="n">
        <v>-0.016293</v>
      </c>
      <c r="ER202" s="0" t="n">
        <v>-0.008405</v>
      </c>
      <c r="ES202" s="0" t="n">
        <v>-0.010103</v>
      </c>
      <c r="ET202" s="0" t="n">
        <v>0.023546</v>
      </c>
      <c r="EU202" s="0" t="n">
        <v>-0.011577</v>
      </c>
      <c r="EV202" s="0" t="n">
        <v>0.009082</v>
      </c>
      <c r="EW202" s="0" t="n">
        <v>-0.013913</v>
      </c>
      <c r="EX202" s="0" t="n">
        <v>-0.014356</v>
      </c>
      <c r="EY202" s="0" t="n">
        <v>-0.017697</v>
      </c>
      <c r="EZ202" s="0" t="n">
        <v>-0.016363</v>
      </c>
      <c r="FA202" s="0" t="n">
        <v>0.00053</v>
      </c>
      <c r="FB202" s="0" t="n">
        <v>-0.007029</v>
      </c>
      <c r="FC202" s="0" t="n">
        <v>-0.007021</v>
      </c>
      <c r="FD202" s="0" t="n">
        <v>-0.00088</v>
      </c>
      <c r="FE202" s="0" t="n">
        <v>0.0198</v>
      </c>
      <c r="FF202" s="0" t="n">
        <v>0.009195</v>
      </c>
      <c r="FG202" s="0" t="n">
        <v>0.006267</v>
      </c>
      <c r="FH202" s="0" t="n">
        <v>-0.007659</v>
      </c>
      <c r="FI202" s="0" t="n">
        <v>-0.008954</v>
      </c>
      <c r="FJ202" s="0" t="n">
        <v>0.002868</v>
      </c>
      <c r="FK202" s="0" t="n">
        <v>0.01565</v>
      </c>
      <c r="FL202" s="0" t="n">
        <v>0.005612</v>
      </c>
      <c r="FM202" s="0" t="n">
        <v>0.027828</v>
      </c>
      <c r="FN202" s="0" t="n">
        <v>-0.002847</v>
      </c>
      <c r="FO202" s="0" t="n">
        <v>-0.003899</v>
      </c>
      <c r="FP202" s="0" t="n">
        <v>-0.012274</v>
      </c>
      <c r="FQ202" s="0" t="n">
        <v>0.001798</v>
      </c>
      <c r="FR202" s="0" t="n">
        <v>0.014182</v>
      </c>
      <c r="FS202" s="0" t="n">
        <v>-0.008278</v>
      </c>
      <c r="FT202" s="0" t="n">
        <v>-0.029274</v>
      </c>
      <c r="FU202" s="0" t="n">
        <v>-0.013688</v>
      </c>
      <c r="FV202" s="0" t="n">
        <v>0.011853</v>
      </c>
      <c r="FW202" s="0" t="n">
        <v>0.015007</v>
      </c>
      <c r="FX202" s="0" t="n">
        <v>-0.00271</v>
      </c>
      <c r="FY202" s="0" t="n">
        <v>0.016311</v>
      </c>
      <c r="FZ202" s="0" t="n">
        <v>0.020896</v>
      </c>
      <c r="GA202" s="0" t="n">
        <v>-0.013351</v>
      </c>
      <c r="GB202" s="0" t="n">
        <v>-0.000307</v>
      </c>
      <c r="GC202" s="0" t="n">
        <v>0.008007</v>
      </c>
      <c r="GD202" s="0" t="n">
        <v>0.016006</v>
      </c>
      <c r="GE202" s="0" t="n">
        <v>0.01214</v>
      </c>
      <c r="GF202" s="0" t="n">
        <v>-0.006233</v>
      </c>
      <c r="GG202" s="0" t="n">
        <v>0.005274</v>
      </c>
      <c r="GH202" s="0" t="n">
        <v>-0.014419</v>
      </c>
      <c r="GI202" s="0" t="n">
        <v>-0.01719</v>
      </c>
      <c r="GJ202" s="0" t="n">
        <v>0.004348</v>
      </c>
      <c r="GK202" s="0" t="n">
        <v>0.006884</v>
      </c>
      <c r="GL202" s="0" t="n">
        <v>-0.019905</v>
      </c>
      <c r="GM202" s="0" t="n">
        <v>0.01073</v>
      </c>
      <c r="GN202" s="0" t="n">
        <v>-0.015056</v>
      </c>
      <c r="GO202" s="0" t="n">
        <v>-0.011286</v>
      </c>
      <c r="GP202" s="0" t="n">
        <v>-0.001578</v>
      </c>
      <c r="GQ202" s="0" t="n">
        <v>0.008434</v>
      </c>
      <c r="GR202" s="0" t="n">
        <v>0.001975</v>
      </c>
      <c r="GS202" s="0" t="n">
        <v>-0.009587</v>
      </c>
    </row>
    <row r="203" customFormat="false" ht="15" hidden="false" customHeight="false" outlineLevel="0" collapsed="false">
      <c r="A203" s="0" t="s">
        <v>6698</v>
      </c>
      <c r="B203" s="0" t="n">
        <v>0.001878</v>
      </c>
      <c r="C203" s="0" t="n">
        <v>-0.006468</v>
      </c>
      <c r="D203" s="0" t="n">
        <v>-0.011196</v>
      </c>
      <c r="E203" s="0" t="n">
        <v>-0.000574</v>
      </c>
      <c r="F203" s="0" t="n">
        <v>-0.010045</v>
      </c>
      <c r="G203" s="0" t="n">
        <v>-0.010471</v>
      </c>
      <c r="H203" s="0" t="n">
        <v>0.009747</v>
      </c>
      <c r="I203" s="0" t="n">
        <v>-0.027011</v>
      </c>
      <c r="J203" s="0" t="n">
        <v>0.03814</v>
      </c>
      <c r="K203" s="0" t="n">
        <v>-0.000374</v>
      </c>
      <c r="L203" s="0" t="n">
        <v>0.000508</v>
      </c>
      <c r="M203" s="0" t="n">
        <v>0.004073</v>
      </c>
      <c r="N203" s="0" t="n">
        <v>0.009964</v>
      </c>
      <c r="O203" s="0" t="n">
        <v>-0.014419</v>
      </c>
      <c r="P203" s="0" t="n">
        <v>0.001716</v>
      </c>
      <c r="Q203" s="0" t="n">
        <v>-0.00086</v>
      </c>
      <c r="R203" s="0" t="n">
        <v>-0.012277</v>
      </c>
      <c r="S203" s="0" t="n">
        <v>-0.002797</v>
      </c>
      <c r="T203" s="0" t="n">
        <v>-0.006751</v>
      </c>
      <c r="U203" s="0" t="n">
        <v>-0.000149</v>
      </c>
      <c r="V203" s="0" t="n">
        <v>0.001694</v>
      </c>
      <c r="W203" s="0" t="n">
        <v>-0.003884</v>
      </c>
      <c r="X203" s="0" t="n">
        <v>0.006831</v>
      </c>
      <c r="Y203" s="0" t="n">
        <v>0.02148</v>
      </c>
      <c r="Z203" s="0" t="n">
        <v>0.024011</v>
      </c>
      <c r="AA203" s="0" t="n">
        <v>0.022994</v>
      </c>
      <c r="AB203" s="0" t="n">
        <v>0.012119</v>
      </c>
      <c r="AC203" s="0" t="n">
        <v>0.00086</v>
      </c>
      <c r="AD203" s="0" t="n">
        <v>-0.008133</v>
      </c>
      <c r="AE203" s="0" t="n">
        <v>0.003465</v>
      </c>
      <c r="AF203" s="0" t="n">
        <v>0.00481</v>
      </c>
      <c r="AG203" s="0" t="n">
        <v>-0.000656</v>
      </c>
      <c r="AH203" s="0" t="n">
        <v>-0.004797</v>
      </c>
      <c r="AI203" s="0" t="n">
        <v>0.012176</v>
      </c>
      <c r="AJ203" s="0" t="n">
        <v>-0.000125</v>
      </c>
      <c r="AK203" s="0" t="n">
        <v>0.015808</v>
      </c>
      <c r="AL203" s="0" t="n">
        <v>0.015749</v>
      </c>
      <c r="AM203" s="0" t="n">
        <v>-0.03058</v>
      </c>
      <c r="AN203" s="0" t="n">
        <v>-0.010104</v>
      </c>
      <c r="AO203" s="0" t="n">
        <v>-0.014789</v>
      </c>
      <c r="AP203" s="0" t="n">
        <v>-0.007817</v>
      </c>
      <c r="AQ203" s="0" t="n">
        <v>0.005901</v>
      </c>
      <c r="AR203" s="0" t="n">
        <v>-0.003644</v>
      </c>
      <c r="AS203" s="0" t="n">
        <v>0.003512</v>
      </c>
      <c r="AT203" s="0" t="n">
        <v>0.011877</v>
      </c>
      <c r="AU203" s="0" t="n">
        <v>0.008175</v>
      </c>
      <c r="AV203" s="0" t="n">
        <v>-0.022126</v>
      </c>
      <c r="AW203" s="0" t="n">
        <v>0.005769</v>
      </c>
      <c r="AX203" s="0" t="n">
        <v>-0.021043</v>
      </c>
      <c r="AY203" s="0" t="n">
        <v>-0.007037</v>
      </c>
      <c r="AZ203" s="0" t="n">
        <v>0.000266</v>
      </c>
      <c r="BA203" s="0" t="n">
        <v>-0.009301</v>
      </c>
      <c r="BB203" s="0" t="n">
        <v>0.009017</v>
      </c>
      <c r="BC203" s="0" t="n">
        <v>0.005872</v>
      </c>
      <c r="BD203" s="0" t="n">
        <v>0.007581</v>
      </c>
      <c r="BE203" s="0" t="n">
        <v>-0.017075</v>
      </c>
      <c r="BF203" s="0" t="n">
        <v>0.014556</v>
      </c>
      <c r="BG203" s="0" t="n">
        <v>-0.002587</v>
      </c>
      <c r="BH203" s="0" t="n">
        <v>-0.000173</v>
      </c>
      <c r="BI203" s="0" t="n">
        <v>-0.006615</v>
      </c>
      <c r="BJ203" s="0" t="n">
        <v>-0.026479</v>
      </c>
      <c r="BK203" s="0" t="n">
        <v>-0.034045</v>
      </c>
      <c r="BL203" s="0" t="n">
        <v>-0.001155</v>
      </c>
      <c r="BM203" s="0" t="n">
        <v>-0.012482</v>
      </c>
      <c r="BN203" s="0" t="n">
        <v>0.010774</v>
      </c>
      <c r="BO203" s="0" t="n">
        <v>-0.033313</v>
      </c>
      <c r="BP203" s="0" t="n">
        <v>-0.004145</v>
      </c>
      <c r="BQ203" s="0" t="n">
        <v>-0.011743</v>
      </c>
      <c r="BR203" s="0" t="n">
        <v>-0.011901</v>
      </c>
      <c r="BS203" s="0" t="n">
        <v>0.001326</v>
      </c>
      <c r="BT203" s="0" t="n">
        <v>-0.00369</v>
      </c>
      <c r="BU203" s="0" t="n">
        <v>-0.010489</v>
      </c>
      <c r="BV203" s="0" t="n">
        <v>-0.006885</v>
      </c>
      <c r="BW203" s="0" t="n">
        <v>0.0103</v>
      </c>
      <c r="BX203" s="0" t="n">
        <v>0.004644</v>
      </c>
      <c r="BY203" s="0" t="n">
        <v>-0.007824</v>
      </c>
      <c r="BZ203" s="0" t="n">
        <v>0.008271</v>
      </c>
      <c r="CA203" s="0" t="n">
        <v>-0.011804</v>
      </c>
      <c r="CB203" s="0" t="n">
        <v>-0.002835</v>
      </c>
      <c r="CC203" s="0" t="n">
        <v>0.000705</v>
      </c>
      <c r="CD203" s="0" t="n">
        <v>-0.02192</v>
      </c>
      <c r="CE203" s="0" t="n">
        <v>0.002191</v>
      </c>
      <c r="CF203" s="0" t="n">
        <v>-0.018431</v>
      </c>
      <c r="CG203" s="0" t="n">
        <v>-0.007187</v>
      </c>
      <c r="CH203" s="0" t="n">
        <v>-0.00734</v>
      </c>
      <c r="CI203" s="0" t="n">
        <v>-0.006591</v>
      </c>
      <c r="CJ203" s="0" t="n">
        <v>0.005433</v>
      </c>
      <c r="CK203" s="0" t="n">
        <v>-0.003089</v>
      </c>
      <c r="CL203" s="0" t="n">
        <v>-0.003031</v>
      </c>
      <c r="CM203" s="0" t="n">
        <v>0.012429</v>
      </c>
      <c r="CN203" s="0" t="n">
        <v>0.003785</v>
      </c>
      <c r="CO203" s="0" t="n">
        <v>0.00426</v>
      </c>
      <c r="CP203" s="0" t="n">
        <v>-0.021966</v>
      </c>
      <c r="CQ203" s="0" t="n">
        <v>0.011634</v>
      </c>
      <c r="CR203" s="0" t="n">
        <v>0.011365</v>
      </c>
      <c r="CS203" s="0" t="n">
        <v>0.02896</v>
      </c>
      <c r="CT203" s="0" t="n">
        <v>0.005053</v>
      </c>
      <c r="CU203" s="0" t="n">
        <v>-0.002361</v>
      </c>
      <c r="CV203" s="0" t="n">
        <v>-0.000364</v>
      </c>
      <c r="CW203" s="0" t="n">
        <v>0.014418</v>
      </c>
      <c r="CX203" s="0" t="n">
        <v>-0.019807</v>
      </c>
      <c r="CY203" s="0" t="n">
        <v>-0.00056</v>
      </c>
      <c r="CZ203" s="0" t="n">
        <v>-0.00579</v>
      </c>
      <c r="DA203" s="0" t="n">
        <v>0.025771</v>
      </c>
      <c r="DB203" s="0" t="n">
        <v>-0.002917</v>
      </c>
      <c r="DC203" s="0" t="n">
        <v>-0.008561</v>
      </c>
      <c r="DD203" s="0" t="n">
        <v>0.007331</v>
      </c>
      <c r="DE203" s="0" t="n">
        <v>-0.00395</v>
      </c>
      <c r="DF203" s="0" t="n">
        <v>-0.018077</v>
      </c>
      <c r="DG203" s="0" t="n">
        <v>-0.001695</v>
      </c>
      <c r="DH203" s="0" t="n">
        <v>-0.004188</v>
      </c>
      <c r="DI203" s="0" t="n">
        <v>0.00262</v>
      </c>
      <c r="DJ203" s="0" t="n">
        <v>-0.00013</v>
      </c>
      <c r="DK203" s="0" t="n">
        <v>-0.007267</v>
      </c>
      <c r="DL203" s="0" t="n">
        <v>0.001092</v>
      </c>
      <c r="DM203" s="0" t="n">
        <v>-0.006161</v>
      </c>
      <c r="DN203" s="0" t="n">
        <v>0.011163</v>
      </c>
      <c r="DO203" s="0" t="n">
        <v>-0.007032</v>
      </c>
      <c r="DP203" s="0" t="n">
        <v>-0.00517</v>
      </c>
      <c r="DQ203" s="0" t="n">
        <v>0.002051</v>
      </c>
      <c r="DR203" s="0" t="n">
        <v>-0.011184</v>
      </c>
      <c r="DS203" s="0" t="n">
        <v>-0.001052</v>
      </c>
      <c r="DT203" s="0" t="n">
        <v>0.018854</v>
      </c>
      <c r="DU203" s="0" t="n">
        <v>-0.002515</v>
      </c>
      <c r="DV203" s="0" t="n">
        <v>-0.044792</v>
      </c>
      <c r="DW203" s="0" t="n">
        <v>-0.021814</v>
      </c>
      <c r="DX203" s="0" t="n">
        <v>-0.004144</v>
      </c>
      <c r="DY203" s="0" t="n">
        <v>-0.000513</v>
      </c>
      <c r="DZ203" s="0" t="n">
        <v>0.010833</v>
      </c>
      <c r="EA203" s="0" t="n">
        <v>-0.010098</v>
      </c>
      <c r="EB203" s="0" t="n">
        <v>-0.014396</v>
      </c>
      <c r="EC203" s="0" t="n">
        <v>-0.005294</v>
      </c>
      <c r="ED203" s="0" t="n">
        <v>-0.008776</v>
      </c>
      <c r="EE203" s="0" t="n">
        <v>-0.000427</v>
      </c>
      <c r="EF203" s="0" t="n">
        <v>-0.016554</v>
      </c>
      <c r="EG203" s="0" t="n">
        <v>0.008597</v>
      </c>
      <c r="EH203" s="0" t="n">
        <v>0.00809</v>
      </c>
      <c r="EI203" s="0" t="n">
        <v>-0.007517</v>
      </c>
      <c r="EJ203" s="0" t="n">
        <v>0.007511</v>
      </c>
      <c r="EK203" s="0" t="n">
        <v>-0.003228</v>
      </c>
      <c r="EL203" s="0" t="n">
        <v>-0.017277</v>
      </c>
      <c r="EM203" s="0" t="n">
        <v>0.004586</v>
      </c>
      <c r="EN203" s="0" t="n">
        <v>-0.001191</v>
      </c>
      <c r="EO203" s="0" t="n">
        <v>-0.001213</v>
      </c>
      <c r="EP203" s="0" t="n">
        <v>0.007854</v>
      </c>
      <c r="EQ203" s="0" t="n">
        <v>0.009434</v>
      </c>
      <c r="ER203" s="0" t="n">
        <v>-0.010368</v>
      </c>
      <c r="ES203" s="0" t="n">
        <v>3.7E-005</v>
      </c>
      <c r="ET203" s="0" t="n">
        <v>0.004125</v>
      </c>
      <c r="EU203" s="0" t="n">
        <v>-0.013262</v>
      </c>
      <c r="EV203" s="0" t="n">
        <v>-0.015714</v>
      </c>
      <c r="EW203" s="0" t="n">
        <v>-0.001023</v>
      </c>
      <c r="EX203" s="0" t="n">
        <v>0.0249</v>
      </c>
      <c r="EY203" s="0" t="n">
        <v>0.009642</v>
      </c>
      <c r="EZ203" s="0" t="n">
        <v>0.007214</v>
      </c>
      <c r="FA203" s="0" t="n">
        <v>0.015396</v>
      </c>
      <c r="FB203" s="0" t="n">
        <v>0.009023</v>
      </c>
      <c r="FC203" s="0" t="n">
        <v>-0.001718</v>
      </c>
      <c r="FD203" s="0" t="n">
        <v>-0.023526</v>
      </c>
      <c r="FE203" s="0" t="n">
        <v>-0.008758</v>
      </c>
      <c r="FF203" s="0" t="n">
        <v>-0.026341</v>
      </c>
      <c r="FG203" s="0" t="n">
        <v>-0.005092</v>
      </c>
      <c r="FH203" s="0" t="n">
        <v>-0.00988</v>
      </c>
      <c r="FI203" s="0" t="n">
        <v>-0.002038</v>
      </c>
      <c r="FJ203" s="0" t="n">
        <v>-0.003265</v>
      </c>
      <c r="FK203" s="0" t="n">
        <v>-0.016671</v>
      </c>
      <c r="FL203" s="0" t="n">
        <v>-0.001447</v>
      </c>
      <c r="FM203" s="0" t="n">
        <v>0.008489</v>
      </c>
      <c r="FN203" s="0" t="n">
        <v>-0.016893</v>
      </c>
      <c r="FO203" s="0" t="n">
        <v>0.002879</v>
      </c>
      <c r="FP203" s="0" t="n">
        <v>0.008078</v>
      </c>
      <c r="FQ203" s="0" t="n">
        <v>0.01355</v>
      </c>
      <c r="FR203" s="0" t="n">
        <v>-0.009237</v>
      </c>
      <c r="FS203" s="0" t="n">
        <v>-0.0234</v>
      </c>
      <c r="FT203" s="0" t="n">
        <v>-0.006462</v>
      </c>
      <c r="FU203" s="0" t="n">
        <v>0.027835</v>
      </c>
      <c r="FV203" s="0" t="n">
        <v>-0.009224</v>
      </c>
      <c r="FW203" s="0" t="n">
        <v>-0.009686</v>
      </c>
      <c r="FX203" s="0" t="n">
        <v>-0.003994</v>
      </c>
      <c r="FY203" s="0" t="n">
        <v>0.002501</v>
      </c>
      <c r="FZ203" s="0" t="n">
        <v>0.001475</v>
      </c>
      <c r="GA203" s="0" t="n">
        <v>-0.000265</v>
      </c>
      <c r="GB203" s="0" t="n">
        <v>-0.025103</v>
      </c>
      <c r="GC203" s="0" t="n">
        <v>-0.002277</v>
      </c>
      <c r="GD203" s="0" t="n">
        <v>-0.029214</v>
      </c>
      <c r="GE203" s="0" t="n">
        <v>-0.006206</v>
      </c>
      <c r="GF203" s="0" t="n">
        <v>0.009282</v>
      </c>
      <c r="GG203" s="0" t="n">
        <v>-0.013685</v>
      </c>
      <c r="GH203" s="0" t="n">
        <v>-0.006428</v>
      </c>
      <c r="GI203" s="0" t="n">
        <v>-6.2E-005</v>
      </c>
      <c r="GJ203" s="0" t="n">
        <v>-0.009698</v>
      </c>
      <c r="GK203" s="0" t="n">
        <v>-0.011462</v>
      </c>
      <c r="GL203" s="0" t="n">
        <v>-0.014064</v>
      </c>
      <c r="GM203" s="0" t="n">
        <v>0.008508</v>
      </c>
      <c r="GN203" s="0" t="n">
        <v>0.012821</v>
      </c>
      <c r="GO203" s="0" t="n">
        <v>-0.025333</v>
      </c>
      <c r="GP203" s="0" t="n">
        <v>0.017162</v>
      </c>
      <c r="GQ203" s="0" t="n">
        <v>0.023412</v>
      </c>
      <c r="GR203" s="0" t="n">
        <v>0.013728</v>
      </c>
      <c r="GS203" s="0" t="n">
        <v>-0.003746</v>
      </c>
      <c r="GT203" s="0" t="n">
        <v>-0.017269</v>
      </c>
    </row>
    <row r="204" customFormat="false" ht="15" hidden="false" customHeight="false" outlineLevel="0" collapsed="false">
      <c r="A204" s="0" t="s">
        <v>6699</v>
      </c>
      <c r="B204" s="0" t="n">
        <v>0.001419</v>
      </c>
      <c r="C204" s="0" t="n">
        <v>-0.005751</v>
      </c>
      <c r="D204" s="0" t="n">
        <v>-0.012157</v>
      </c>
      <c r="E204" s="0" t="n">
        <v>0.001673</v>
      </c>
      <c r="F204" s="0" t="n">
        <v>-0.014231</v>
      </c>
      <c r="G204" s="0" t="n">
        <v>-0.020032</v>
      </c>
      <c r="H204" s="0" t="n">
        <v>0.006635</v>
      </c>
      <c r="I204" s="0" t="n">
        <v>-0.026897</v>
      </c>
      <c r="J204" s="0" t="n">
        <v>0.038254</v>
      </c>
      <c r="K204" s="0" t="n">
        <v>0.00404</v>
      </c>
      <c r="L204" s="0" t="n">
        <v>0.001696</v>
      </c>
      <c r="M204" s="0" t="n">
        <v>0.005261</v>
      </c>
      <c r="N204" s="0" t="n">
        <v>0.016402</v>
      </c>
      <c r="O204" s="0" t="n">
        <v>-0.007856</v>
      </c>
      <c r="P204" s="0" t="n">
        <v>0.000754</v>
      </c>
      <c r="Q204" s="0" t="n">
        <v>0.000329</v>
      </c>
      <c r="R204" s="0" t="n">
        <v>-0.011089</v>
      </c>
      <c r="S204" s="0" t="n">
        <v>0.00484</v>
      </c>
      <c r="T204" s="0" t="n">
        <v>-0.00825</v>
      </c>
      <c r="U204" s="0" t="n">
        <v>-0.002185</v>
      </c>
      <c r="V204" s="0" t="n">
        <v>0.002882</v>
      </c>
      <c r="W204" s="0" t="n">
        <v>-0.000545</v>
      </c>
      <c r="X204" s="0" t="n">
        <v>0.000495</v>
      </c>
      <c r="Y204" s="0" t="n">
        <v>0.022668</v>
      </c>
      <c r="Z204" s="0" t="n">
        <v>0.021975</v>
      </c>
      <c r="AA204" s="0" t="n">
        <v>0.019882</v>
      </c>
      <c r="AB204" s="0" t="n">
        <v>0.015458</v>
      </c>
      <c r="AC204" s="0" t="n">
        <v>0.000953</v>
      </c>
      <c r="AD204" s="0" t="n">
        <v>-0.012319</v>
      </c>
      <c r="AE204" s="0" t="n">
        <v>0.010029</v>
      </c>
      <c r="AF204" s="0" t="n">
        <v>0.004924</v>
      </c>
      <c r="AG204" s="0" t="n">
        <v>-0.000543</v>
      </c>
      <c r="AH204" s="0" t="n">
        <v>-0.001459</v>
      </c>
      <c r="AI204" s="0" t="n">
        <v>0.009064</v>
      </c>
      <c r="AJ204" s="0" t="n">
        <v>-0.005387</v>
      </c>
      <c r="AK204" s="0" t="n">
        <v>0.010525</v>
      </c>
      <c r="AL204" s="0" t="n">
        <v>0.019087</v>
      </c>
      <c r="AM204" s="0" t="n">
        <v>-0.024016</v>
      </c>
      <c r="AN204" s="0" t="n">
        <v>-0.008915</v>
      </c>
      <c r="AO204" s="0" t="n">
        <v>-0.01575</v>
      </c>
      <c r="AP204" s="0" t="n">
        <v>-0.012003</v>
      </c>
      <c r="AQ204" s="0" t="n">
        <v>0.004939</v>
      </c>
      <c r="AR204" s="0" t="n">
        <v>-0.005681</v>
      </c>
      <c r="AS204" s="0" t="n">
        <v>0.007925</v>
      </c>
      <c r="AT204" s="0" t="n">
        <v>0.009841</v>
      </c>
      <c r="AU204" s="0" t="n">
        <v>0.012588</v>
      </c>
      <c r="AV204" s="0" t="n">
        <v>-0.016638</v>
      </c>
      <c r="AW204" s="0" t="n">
        <v>0.006958</v>
      </c>
      <c r="AX204" s="0" t="n">
        <v>-0.019855</v>
      </c>
      <c r="AY204" s="0" t="n">
        <v>-0.006386</v>
      </c>
      <c r="AZ204" s="0" t="n">
        <v>-0.001771</v>
      </c>
      <c r="BA204" s="0" t="n">
        <v>-0.009188</v>
      </c>
      <c r="BB204" s="0" t="n">
        <v>0.012356</v>
      </c>
      <c r="BC204" s="0" t="n">
        <v>-0.00148</v>
      </c>
      <c r="BD204" s="0" t="n">
        <v>0.00387</v>
      </c>
      <c r="BE204" s="0" t="n">
        <v>-0.009437</v>
      </c>
      <c r="BF204" s="0" t="n">
        <v>0.00822</v>
      </c>
      <c r="BG204" s="0" t="n">
        <v>-0.007848</v>
      </c>
      <c r="BH204" s="0" t="n">
        <v>-0.001135</v>
      </c>
      <c r="BI204" s="0" t="n">
        <v>-0.007039</v>
      </c>
      <c r="BJ204" s="0" t="n">
        <v>-0.017766</v>
      </c>
      <c r="BK204" s="0" t="n">
        <v>-0.035007</v>
      </c>
      <c r="BL204" s="0" t="n">
        <v>0.001646</v>
      </c>
      <c r="BM204" s="0" t="n">
        <v>-0.012369</v>
      </c>
      <c r="BN204" s="0" t="n">
        <v>0.014112</v>
      </c>
      <c r="BO204" s="0" t="n">
        <v>-0.03105</v>
      </c>
      <c r="BP204" s="0" t="n">
        <v>-0.010481</v>
      </c>
      <c r="BQ204" s="0" t="n">
        <v>-0.011629</v>
      </c>
      <c r="BR204" s="0" t="n">
        <v>-0.013938</v>
      </c>
      <c r="BS204" s="0" t="n">
        <v>-0.00071</v>
      </c>
      <c r="BT204" s="0" t="n">
        <v>-0.005727</v>
      </c>
      <c r="BU204" s="0" t="n">
        <v>-0.011737</v>
      </c>
      <c r="BV204" s="0" t="n">
        <v>-0.006772</v>
      </c>
      <c r="BW204" s="0" t="n">
        <v>0.005038</v>
      </c>
      <c r="BX204" s="0" t="n">
        <v>0.003682</v>
      </c>
      <c r="BY204" s="0" t="n">
        <v>-0.013086</v>
      </c>
      <c r="BZ204" s="0" t="n">
        <v>0.00516</v>
      </c>
      <c r="CA204" s="0" t="n">
        <v>-0.011691</v>
      </c>
      <c r="CB204" s="0" t="n">
        <v>-0.002722</v>
      </c>
      <c r="CC204" s="0" t="n">
        <v>-0.002407</v>
      </c>
      <c r="CD204" s="0" t="n">
        <v>-0.020731</v>
      </c>
      <c r="CE204" s="0" t="n">
        <v>0.007142</v>
      </c>
      <c r="CF204" s="0" t="n">
        <v>-0.020467</v>
      </c>
      <c r="CG204" s="0" t="n">
        <v>-0.012448</v>
      </c>
      <c r="CH204" s="0" t="n">
        <v>-0.007764</v>
      </c>
      <c r="CI204" s="0" t="n">
        <v>-0.010777</v>
      </c>
      <c r="CJ204" s="0" t="n">
        <v>0.006622</v>
      </c>
      <c r="CK204" s="0" t="n">
        <v>-0.000826</v>
      </c>
      <c r="CL204" s="0" t="n">
        <v>0.002458</v>
      </c>
      <c r="CM204" s="0" t="n">
        <v>0.018992</v>
      </c>
      <c r="CN204" s="0" t="n">
        <v>0.000748</v>
      </c>
      <c r="CO204" s="0" t="n">
        <v>0.004911</v>
      </c>
      <c r="CP204" s="0" t="n">
        <v>-0.019119</v>
      </c>
      <c r="CQ204" s="0" t="n">
        <v>0.011747</v>
      </c>
      <c r="CR204" s="0" t="n">
        <v>0.015779</v>
      </c>
      <c r="CS204" s="0" t="n">
        <v>0.031223</v>
      </c>
      <c r="CT204" s="0" t="n">
        <v>0.008816</v>
      </c>
      <c r="CU204" s="0" t="n">
        <v>-9.8E-005</v>
      </c>
      <c r="CV204" s="0" t="n">
        <v>-0.00025</v>
      </c>
      <c r="CW204" s="0" t="n">
        <v>0.007544</v>
      </c>
      <c r="CX204" s="0" t="n">
        <v>-0.022919</v>
      </c>
      <c r="CY204" s="0" t="n">
        <v>-0.000446</v>
      </c>
      <c r="CZ204" s="0" t="n">
        <v>-0.002451</v>
      </c>
      <c r="DA204" s="0" t="n">
        <v>0.022659</v>
      </c>
      <c r="DB204" s="0" t="n">
        <v>-0.004954</v>
      </c>
      <c r="DC204" s="0" t="n">
        <v>-0.006297</v>
      </c>
      <c r="DD204" s="0" t="n">
        <v>0.011045</v>
      </c>
      <c r="DE204" s="0" t="n">
        <v>0.001539</v>
      </c>
      <c r="DF204" s="0" t="n">
        <v>-0.023339</v>
      </c>
      <c r="DG204" s="0" t="n">
        <v>-0.003731</v>
      </c>
      <c r="DH204" s="0" t="n">
        <v>-0.002999</v>
      </c>
      <c r="DI204" s="0" t="n">
        <v>0.005959</v>
      </c>
      <c r="DJ204" s="0" t="n">
        <v>-0.003779</v>
      </c>
      <c r="DK204" s="0" t="n">
        <v>-0.010379</v>
      </c>
      <c r="DL204" s="0" t="n">
        <v>0.002098</v>
      </c>
      <c r="DM204" s="0" t="n">
        <v>-0.006048</v>
      </c>
      <c r="DN204" s="0" t="n">
        <v>0.006976</v>
      </c>
      <c r="DO204" s="0" t="n">
        <v>-0.011218</v>
      </c>
      <c r="DP204" s="0" t="n">
        <v>-0.009923</v>
      </c>
      <c r="DQ204" s="0" t="n">
        <v>-0.000985</v>
      </c>
      <c r="DR204" s="0" t="n">
        <v>-0.009995</v>
      </c>
      <c r="DS204" s="0" t="n">
        <v>-0.004164</v>
      </c>
      <c r="DT204" s="0" t="n">
        <v>0.023268</v>
      </c>
      <c r="DU204" s="0" t="n">
        <v>-0.000789</v>
      </c>
      <c r="DV204" s="0" t="n">
        <v>-0.043604</v>
      </c>
      <c r="DW204" s="0" t="n">
        <v>-0.019013</v>
      </c>
      <c r="DX204" s="0" t="n">
        <v>-0.006181</v>
      </c>
      <c r="DY204" s="0" t="n">
        <v>-0.002549</v>
      </c>
      <c r="DZ204" s="0" t="n">
        <v>0.009871</v>
      </c>
      <c r="EA204" s="0" t="n">
        <v>-0.00991</v>
      </c>
      <c r="EB204" s="0" t="n">
        <v>-0.013207</v>
      </c>
      <c r="EC204" s="0" t="n">
        <v>-0.004106</v>
      </c>
      <c r="ED204" s="0" t="n">
        <v>-0.010813</v>
      </c>
      <c r="EE204" s="0" t="n">
        <v>0.001836</v>
      </c>
      <c r="EF204" s="0" t="n">
        <v>-0.016441</v>
      </c>
      <c r="EG204" s="0" t="n">
        <v>0.006519</v>
      </c>
      <c r="EH204" s="0" t="n">
        <v>0.011428</v>
      </c>
      <c r="EI204" s="0" t="n">
        <v>-0.013853</v>
      </c>
      <c r="EJ204" s="0" t="n">
        <v>0.014074</v>
      </c>
      <c r="EK204" s="0" t="n">
        <v>-0.004189</v>
      </c>
      <c r="EL204" s="0" t="n">
        <v>-0.016088</v>
      </c>
      <c r="EM204" s="0" t="n">
        <v>0.003624</v>
      </c>
      <c r="EN204" s="0" t="n">
        <v>0.007522</v>
      </c>
      <c r="EO204" s="0" t="n">
        <v>-0.008624</v>
      </c>
      <c r="EP204" s="0" t="n">
        <v>0.012267</v>
      </c>
      <c r="EQ204" s="0" t="n">
        <v>0.013847</v>
      </c>
      <c r="ER204" s="0" t="n">
        <v>-0.016167</v>
      </c>
      <c r="ES204" s="0" t="n">
        <v>0.001225</v>
      </c>
      <c r="ET204" s="0" t="n">
        <v>0.002088</v>
      </c>
      <c r="EU204" s="0" t="n">
        <v>-0.008848</v>
      </c>
      <c r="EV204" s="0" t="n">
        <v>-0.01775</v>
      </c>
      <c r="EW204" s="0" t="n">
        <v>0.00124</v>
      </c>
      <c r="EX204" s="0" t="n">
        <v>0.024013</v>
      </c>
      <c r="EY204" s="0" t="n">
        <v>0.005993</v>
      </c>
      <c r="EZ204" s="0" t="n">
        <v>0.008402</v>
      </c>
      <c r="FA204" s="0" t="n">
        <v>0.013434</v>
      </c>
      <c r="FB204" s="0" t="n">
        <v>0.006987</v>
      </c>
      <c r="FC204" s="0" t="n">
        <v>-0.003217</v>
      </c>
      <c r="FD204" s="0" t="n">
        <v>-0.019113</v>
      </c>
      <c r="FE204" s="0" t="n">
        <v>-0.006495</v>
      </c>
      <c r="FF204" s="0" t="n">
        <v>-0.027302</v>
      </c>
      <c r="FG204" s="0" t="n">
        <v>-0.011428</v>
      </c>
      <c r="FH204" s="0" t="n">
        <v>-0.00923</v>
      </c>
      <c r="FI204" s="0" t="n">
        <v>-0.00085</v>
      </c>
      <c r="FJ204" s="0" t="n">
        <v>-0.007016</v>
      </c>
      <c r="FK204" s="0" t="n">
        <v>-0.015483</v>
      </c>
      <c r="FL204" s="0" t="n">
        <v>-0.002946</v>
      </c>
      <c r="FM204" s="0" t="n">
        <v>0.003207</v>
      </c>
      <c r="FN204" s="0" t="n">
        <v>-0.021079</v>
      </c>
      <c r="FO204" s="0" t="n">
        <v>0.00998</v>
      </c>
      <c r="FP204" s="0" t="n">
        <v>0.009267</v>
      </c>
      <c r="FQ204" s="0" t="n">
        <v>0.015814</v>
      </c>
      <c r="FR204" s="0" t="n">
        <v>-0.012348</v>
      </c>
      <c r="FS204" s="0" t="n">
        <v>-0.023286</v>
      </c>
      <c r="FT204" s="0" t="n">
        <v>-0.000471</v>
      </c>
      <c r="FU204" s="0" t="n">
        <v>0.026919</v>
      </c>
      <c r="FV204" s="0" t="n">
        <v>-0.016635</v>
      </c>
      <c r="FW204" s="0" t="n">
        <v>-0.013873</v>
      </c>
      <c r="FX204" s="0" t="n">
        <v>0.004719</v>
      </c>
      <c r="FY204" s="0" t="n">
        <v>0.000465</v>
      </c>
      <c r="FZ204" s="0" t="n">
        <v>-0.004861</v>
      </c>
      <c r="GA204" s="0" t="n">
        <v>-0.002839</v>
      </c>
      <c r="GB204" s="0" t="n">
        <v>-0.02069</v>
      </c>
      <c r="GC204" s="0" t="n">
        <v>-0.007538</v>
      </c>
      <c r="GD204" s="0" t="n">
        <v>-0.030175</v>
      </c>
      <c r="GE204" s="0" t="n">
        <v>-0.006093</v>
      </c>
      <c r="GF204" s="0" t="n">
        <v>0.00832</v>
      </c>
      <c r="GG204" s="0" t="n">
        <v>-0.016796</v>
      </c>
      <c r="GH204" s="0" t="n">
        <v>-0.00309</v>
      </c>
      <c r="GI204" s="0" t="n">
        <v>-0.006398</v>
      </c>
      <c r="GJ204" s="0" t="n">
        <v>-0.012809</v>
      </c>
      <c r="GK204" s="0" t="n">
        <v>-0.012424</v>
      </c>
      <c r="GL204" s="0" t="n">
        <v>-0.012876</v>
      </c>
      <c r="GM204" s="0" t="n">
        <v>0.012921</v>
      </c>
      <c r="GN204" s="0" t="n">
        <v>0.01401</v>
      </c>
      <c r="GO204" s="0" t="n">
        <v>-0.020919</v>
      </c>
      <c r="GP204" s="0" t="n">
        <v>0.017275</v>
      </c>
      <c r="GQ204" s="0" t="n">
        <v>0.02675</v>
      </c>
      <c r="GR204" s="0" t="n">
        <v>0.015991</v>
      </c>
      <c r="GS204" s="0" t="n">
        <v>-0.001483</v>
      </c>
      <c r="GT204" s="0" t="n">
        <v>-0.015005</v>
      </c>
      <c r="GU204" s="0" t="n">
        <v>0.477254</v>
      </c>
    </row>
    <row r="205" customFormat="false" ht="15" hidden="false" customHeight="false" outlineLevel="0" collapsed="false">
      <c r="A205" s="0" t="s">
        <v>6700</v>
      </c>
      <c r="B205" s="0" t="n">
        <v>-0.008947</v>
      </c>
      <c r="C205" s="0" t="n">
        <v>-0.027024</v>
      </c>
      <c r="D205" s="0" t="n">
        <v>0.02062</v>
      </c>
      <c r="E205" s="0" t="n">
        <v>0.002965</v>
      </c>
      <c r="F205" s="0" t="n">
        <v>-0.024871</v>
      </c>
      <c r="G205" s="0" t="n">
        <v>0.006415</v>
      </c>
      <c r="H205" s="0" t="n">
        <v>-0.024966</v>
      </c>
      <c r="I205" s="0" t="n">
        <v>-0.009588</v>
      </c>
      <c r="J205" s="0" t="n">
        <v>0.000437</v>
      </c>
      <c r="K205" s="0" t="n">
        <v>0.011675</v>
      </c>
      <c r="L205" s="0" t="n">
        <v>0.006106</v>
      </c>
      <c r="M205" s="0" t="n">
        <v>-0.003588</v>
      </c>
      <c r="N205" s="0" t="n">
        <v>0.013849</v>
      </c>
      <c r="O205" s="0" t="n">
        <v>-6.1E-005</v>
      </c>
      <c r="P205" s="0" t="n">
        <v>0.020592</v>
      </c>
      <c r="Q205" s="0" t="n">
        <v>0.017101</v>
      </c>
      <c r="R205" s="0" t="n">
        <v>-0.02334</v>
      </c>
      <c r="S205" s="0" t="n">
        <v>-0.016548</v>
      </c>
      <c r="T205" s="0" t="n">
        <v>-0.002765</v>
      </c>
      <c r="U205" s="0" t="n">
        <v>0.0162</v>
      </c>
      <c r="V205" s="0" t="n">
        <v>0.013763</v>
      </c>
      <c r="W205" s="0" t="n">
        <v>0.012485</v>
      </c>
      <c r="X205" s="0" t="n">
        <v>-0.001544</v>
      </c>
      <c r="Y205" s="0" t="n">
        <v>-0.014308</v>
      </c>
      <c r="Z205" s="0" t="n">
        <v>4.9E-005</v>
      </c>
      <c r="AA205" s="0" t="n">
        <v>0.012784</v>
      </c>
      <c r="AB205" s="0" t="n">
        <v>0.02148</v>
      </c>
      <c r="AC205" s="0" t="n">
        <v>-0.033873</v>
      </c>
      <c r="AD205" s="0" t="n">
        <v>-0.008088</v>
      </c>
      <c r="AE205" s="0" t="n">
        <v>-0.01566</v>
      </c>
      <c r="AF205" s="0" t="n">
        <v>-0.010015</v>
      </c>
      <c r="AG205" s="0" t="n">
        <v>0.011698</v>
      </c>
      <c r="AH205" s="0" t="n">
        <v>0.011339</v>
      </c>
      <c r="AI205" s="0" t="n">
        <v>-0.002112</v>
      </c>
      <c r="AJ205" s="0" t="n">
        <v>-0.001514</v>
      </c>
      <c r="AK205" s="0" t="n">
        <v>-0.01568</v>
      </c>
      <c r="AL205" s="0" t="n">
        <v>0.013823</v>
      </c>
      <c r="AM205" s="0" t="n">
        <v>0.008343</v>
      </c>
      <c r="AN205" s="0" t="n">
        <v>0.007857</v>
      </c>
      <c r="AO205" s="0" t="n">
        <v>-0.020847</v>
      </c>
      <c r="AP205" s="0" t="n">
        <v>-0.002218</v>
      </c>
      <c r="AQ205" s="0" t="n">
        <v>-0.000862</v>
      </c>
      <c r="AR205" s="0" t="n">
        <v>0.038046</v>
      </c>
      <c r="AS205" s="0" t="n">
        <v>0.005886</v>
      </c>
      <c r="AT205" s="0" t="n">
        <v>-0.017729</v>
      </c>
      <c r="AU205" s="0" t="n">
        <v>-0.020625</v>
      </c>
      <c r="AV205" s="0" t="n">
        <v>-0.025664</v>
      </c>
      <c r="AW205" s="0" t="n">
        <v>0.002231</v>
      </c>
      <c r="AX205" s="0" t="n">
        <v>-0.007382</v>
      </c>
      <c r="AY205" s="0" t="n">
        <v>0.001028</v>
      </c>
      <c r="AZ205" s="0" t="n">
        <v>0.001565</v>
      </c>
      <c r="BA205" s="0" t="n">
        <v>-0.003522</v>
      </c>
      <c r="BB205" s="0" t="n">
        <v>-0.002046</v>
      </c>
      <c r="BC205" s="0" t="n">
        <v>0.039646</v>
      </c>
      <c r="BD205" s="0" t="n">
        <v>-0.003134</v>
      </c>
      <c r="BE205" s="0" t="n">
        <v>-0.015239</v>
      </c>
      <c r="BF205" s="0" t="n">
        <v>-0.007257</v>
      </c>
      <c r="BG205" s="0" t="n">
        <v>-0.005636</v>
      </c>
      <c r="BH205" s="0" t="n">
        <v>0.00225</v>
      </c>
      <c r="BI205" s="0" t="n">
        <v>-0.012284</v>
      </c>
      <c r="BJ205" s="0" t="n">
        <v>-0.019717</v>
      </c>
      <c r="BK205" s="0" t="n">
        <v>-0.014472</v>
      </c>
      <c r="BL205" s="0" t="n">
        <v>0.000681</v>
      </c>
      <c r="BM205" s="0" t="n">
        <v>-0.013334</v>
      </c>
      <c r="BN205" s="0" t="n">
        <v>-0.007277</v>
      </c>
      <c r="BO205" s="0" t="n">
        <v>0.011052</v>
      </c>
      <c r="BP205" s="0" t="n">
        <v>0.014291</v>
      </c>
      <c r="BQ205" s="0" t="n">
        <v>-0.013789</v>
      </c>
      <c r="BR205" s="0" t="n">
        <v>-0.00684</v>
      </c>
      <c r="BS205" s="0" t="n">
        <v>-0.001808</v>
      </c>
      <c r="BT205" s="0" t="n">
        <v>-0.004541</v>
      </c>
      <c r="BU205" s="0" t="n">
        <v>-0.007127</v>
      </c>
      <c r="BV205" s="0" t="n">
        <v>0.00155</v>
      </c>
      <c r="BW205" s="0" t="n">
        <v>0.013748</v>
      </c>
      <c r="BX205" s="0" t="n">
        <v>0.014542</v>
      </c>
      <c r="BY205" s="0" t="n">
        <v>0.02341</v>
      </c>
      <c r="BZ205" s="0" t="n">
        <v>0.002045</v>
      </c>
      <c r="CA205" s="0" t="n">
        <v>-9.5E-005</v>
      </c>
      <c r="CB205" s="0" t="n">
        <v>-0.008524</v>
      </c>
      <c r="CC205" s="0" t="n">
        <v>0.004761</v>
      </c>
      <c r="CD205" s="0" t="n">
        <v>0.001556</v>
      </c>
      <c r="CE205" s="0" t="n">
        <v>-0.026021</v>
      </c>
      <c r="CF205" s="0" t="n">
        <v>0.006517</v>
      </c>
      <c r="CG205" s="0" t="n">
        <v>-0.008021</v>
      </c>
      <c r="CH205" s="0" t="n">
        <v>0.003096</v>
      </c>
      <c r="CI205" s="0" t="n">
        <v>-0.008468</v>
      </c>
      <c r="CJ205" s="0" t="n">
        <v>0.000303</v>
      </c>
      <c r="CK205" s="0" t="n">
        <v>-0.003451</v>
      </c>
      <c r="CL205" s="0" t="n">
        <v>-0.001242</v>
      </c>
      <c r="CM205" s="0" t="n">
        <v>-0.021213</v>
      </c>
      <c r="CN205" s="0" t="n">
        <v>0.019141</v>
      </c>
      <c r="CO205" s="0" t="n">
        <v>0.014696</v>
      </c>
      <c r="CP205" s="0" t="n">
        <v>-0.000289</v>
      </c>
      <c r="CQ205" s="0" t="n">
        <v>-0.018241</v>
      </c>
      <c r="CR205" s="0" t="n">
        <v>0.017053</v>
      </c>
      <c r="CS205" s="0" t="n">
        <v>-0.008977</v>
      </c>
      <c r="CT205" s="0" t="n">
        <v>-0.001541</v>
      </c>
      <c r="CU205" s="0" t="n">
        <v>-0.027998</v>
      </c>
      <c r="CV205" s="0" t="n">
        <v>-0.014652</v>
      </c>
      <c r="CW205" s="0" t="n">
        <v>-0.007327</v>
      </c>
      <c r="CX205" s="0" t="n">
        <v>-0.016896</v>
      </c>
      <c r="CY205" s="0" t="n">
        <v>0.008284</v>
      </c>
      <c r="CZ205" s="0" t="n">
        <v>0.032595</v>
      </c>
      <c r="DA205" s="0" t="n">
        <v>0.007183</v>
      </c>
      <c r="DB205" s="0" t="n">
        <v>0.021493</v>
      </c>
      <c r="DC205" s="0" t="n">
        <v>0.0008</v>
      </c>
      <c r="DD205" s="0" t="n">
        <v>0.0203</v>
      </c>
      <c r="DE205" s="0" t="n">
        <v>0.015333</v>
      </c>
      <c r="DF205" s="0" t="n">
        <v>0.001496</v>
      </c>
      <c r="DG205" s="0" t="n">
        <v>-0.011683</v>
      </c>
      <c r="DH205" s="0" t="n">
        <v>-0.011489</v>
      </c>
      <c r="DI205" s="0" t="n">
        <v>-0.005756</v>
      </c>
      <c r="DJ205" s="0" t="n">
        <v>-0.008506</v>
      </c>
      <c r="DK205" s="0" t="n">
        <v>-0.016003</v>
      </c>
      <c r="DL205" s="0" t="n">
        <v>0.001024</v>
      </c>
      <c r="DM205" s="0" t="n">
        <v>-0.009435</v>
      </c>
      <c r="DN205" s="0" t="n">
        <v>-0.000106</v>
      </c>
      <c r="DO205" s="0" t="n">
        <v>-0.01115</v>
      </c>
      <c r="DP205" s="0" t="n">
        <v>0.027978</v>
      </c>
      <c r="DQ205" s="0" t="n">
        <v>0.005065</v>
      </c>
      <c r="DR205" s="0" t="n">
        <v>-0.016872</v>
      </c>
      <c r="DS205" s="0" t="n">
        <v>-0.007816</v>
      </c>
      <c r="DT205" s="0" t="n">
        <v>0.024424</v>
      </c>
      <c r="DU205" s="0" t="n">
        <v>-0.002617</v>
      </c>
      <c r="DV205" s="0" t="n">
        <v>-0.021028</v>
      </c>
      <c r="DW205" s="0" t="n">
        <v>-0.010303</v>
      </c>
      <c r="DX205" s="0" t="n">
        <v>0.032091</v>
      </c>
      <c r="DY205" s="0" t="n">
        <v>0.002936</v>
      </c>
      <c r="DZ205" s="0" t="n">
        <v>-0.009905</v>
      </c>
      <c r="EA205" s="0" t="n">
        <v>0.012048</v>
      </c>
      <c r="EB205" s="0" t="n">
        <v>0.000878</v>
      </c>
      <c r="EC205" s="0" t="n">
        <v>-0.019655</v>
      </c>
      <c r="ED205" s="0" t="n">
        <v>0.032296</v>
      </c>
      <c r="EE205" s="0" t="n">
        <v>-0.009252</v>
      </c>
      <c r="EF205" s="0" t="n">
        <v>0.012145</v>
      </c>
      <c r="EG205" s="0" t="n">
        <v>0.007718</v>
      </c>
      <c r="EH205" s="0" t="n">
        <v>0.009488</v>
      </c>
      <c r="EI205" s="0" t="n">
        <v>-0.008279</v>
      </c>
      <c r="EJ205" s="0" t="n">
        <v>0.005048</v>
      </c>
      <c r="EK205" s="0" t="n">
        <v>0.009674</v>
      </c>
      <c r="EL205" s="0" t="n">
        <v>0.020033</v>
      </c>
      <c r="EM205" s="0" t="n">
        <v>0.001272</v>
      </c>
      <c r="EN205" s="0" t="n">
        <v>-0.011717</v>
      </c>
      <c r="EO205" s="0" t="n">
        <v>0.0114</v>
      </c>
      <c r="EP205" s="0" t="n">
        <v>0.008615</v>
      </c>
      <c r="EQ205" s="0" t="n">
        <v>0.019421</v>
      </c>
      <c r="ER205" s="0" t="n">
        <v>-0.011199</v>
      </c>
      <c r="ES205" s="0" t="n">
        <v>-0.016312</v>
      </c>
      <c r="ET205" s="0" t="n">
        <v>0.009723</v>
      </c>
      <c r="EU205" s="0" t="n">
        <v>0.013299</v>
      </c>
      <c r="EV205" s="0" t="n">
        <v>-0.020327</v>
      </c>
      <c r="EW205" s="0" t="n">
        <v>-0.008386</v>
      </c>
      <c r="EX205" s="0" t="n">
        <v>0.026811</v>
      </c>
      <c r="EY205" s="0" t="n">
        <v>0.002471</v>
      </c>
      <c r="EZ205" s="0" t="n">
        <v>0.010125</v>
      </c>
      <c r="FA205" s="0" t="n">
        <v>0.002566</v>
      </c>
      <c r="FB205" s="0" t="n">
        <v>0.014622</v>
      </c>
      <c r="FC205" s="0" t="n">
        <v>0.009874</v>
      </c>
      <c r="FD205" s="0" t="n">
        <v>-0.003416</v>
      </c>
      <c r="FE205" s="0" t="n">
        <v>-0.004235</v>
      </c>
      <c r="FF205" s="0" t="n">
        <v>-0.004384</v>
      </c>
      <c r="FG205" s="0" t="n">
        <v>0.006956</v>
      </c>
      <c r="FH205" s="0" t="n">
        <v>1.8E-005</v>
      </c>
      <c r="FI205" s="0" t="n">
        <v>-0.010414</v>
      </c>
      <c r="FJ205" s="0" t="n">
        <v>-0.013687</v>
      </c>
      <c r="FK205" s="0" t="n">
        <v>-0.018666</v>
      </c>
      <c r="FL205" s="0" t="n">
        <v>-0.010361</v>
      </c>
      <c r="FM205" s="0" t="n">
        <v>-0.006956</v>
      </c>
      <c r="FN205" s="0" t="n">
        <v>-0.003232</v>
      </c>
      <c r="FO205" s="0" t="n">
        <v>0.01439</v>
      </c>
      <c r="FP205" s="0" t="n">
        <v>-0.026634</v>
      </c>
      <c r="FQ205" s="0" t="n">
        <v>-0.007675</v>
      </c>
      <c r="FR205" s="0" t="n">
        <v>-0.020838</v>
      </c>
      <c r="FS205" s="0" t="n">
        <v>-0.015114</v>
      </c>
      <c r="FT205" s="0" t="n">
        <v>0.004167</v>
      </c>
      <c r="FU205" s="0" t="n">
        <v>0.02626</v>
      </c>
      <c r="FV205" s="0" t="n">
        <v>0.00468</v>
      </c>
      <c r="FW205" s="0" t="n">
        <v>0.001175</v>
      </c>
      <c r="FX205" s="0" t="n">
        <v>0.011279</v>
      </c>
      <c r="FY205" s="0" t="n">
        <v>-0.005337</v>
      </c>
      <c r="FZ205" s="0" t="n">
        <v>-0.006275</v>
      </c>
      <c r="GA205" s="0" t="n">
        <v>-0.009696</v>
      </c>
      <c r="GB205" s="0" t="n">
        <v>0.015969</v>
      </c>
      <c r="GC205" s="0" t="n">
        <v>0.004934</v>
      </c>
      <c r="GD205" s="0" t="n">
        <v>0.005409</v>
      </c>
      <c r="GE205" s="0" t="n">
        <v>-0.006286</v>
      </c>
      <c r="GF205" s="0" t="n">
        <v>0.004131</v>
      </c>
      <c r="GG205" s="0" t="n">
        <v>-0.017841</v>
      </c>
      <c r="GH205" s="0" t="n">
        <v>-0.009967</v>
      </c>
      <c r="GI205" s="0" t="n">
        <v>0.002849</v>
      </c>
      <c r="GJ205" s="0" t="n">
        <v>0.0002</v>
      </c>
      <c r="GK205" s="0" t="n">
        <v>0.02316</v>
      </c>
      <c r="GL205" s="0" t="n">
        <v>0.021633</v>
      </c>
      <c r="GM205" s="0" t="n">
        <v>0.002302</v>
      </c>
      <c r="GN205" s="0" t="n">
        <v>0.006595</v>
      </c>
      <c r="GO205" s="0" t="n">
        <v>-0.018122</v>
      </c>
      <c r="GP205" s="0" t="n">
        <v>-0.005189</v>
      </c>
      <c r="GQ205" s="0" t="n">
        <v>0.011811</v>
      </c>
      <c r="GR205" s="0" t="n">
        <v>0.021476</v>
      </c>
      <c r="GS205" s="0" t="n">
        <v>-0.013197</v>
      </c>
      <c r="GT205" s="0" t="n">
        <v>0.016279</v>
      </c>
      <c r="GU205" s="0" t="n">
        <v>0.00062</v>
      </c>
      <c r="GV205" s="0" t="n">
        <v>-0.000341</v>
      </c>
    </row>
    <row r="206" customFormat="false" ht="15" hidden="false" customHeight="false" outlineLevel="0" collapsed="false">
      <c r="A206" s="0" t="s">
        <v>6701</v>
      </c>
      <c r="B206" s="0" t="n">
        <v>0.005405</v>
      </c>
      <c r="C206" s="0" t="n">
        <v>0.005863</v>
      </c>
      <c r="D206" s="0" t="n">
        <v>0.020105</v>
      </c>
      <c r="E206" s="0" t="n">
        <v>-0.019085</v>
      </c>
      <c r="F206" s="0" t="n">
        <v>0.000553</v>
      </c>
      <c r="G206" s="0" t="n">
        <v>0.023776</v>
      </c>
      <c r="H206" s="0" t="n">
        <v>-0.015129</v>
      </c>
      <c r="I206" s="0" t="n">
        <v>0.00452</v>
      </c>
      <c r="J206" s="0" t="n">
        <v>8.2E-005</v>
      </c>
      <c r="K206" s="0" t="n">
        <v>-0.00375</v>
      </c>
      <c r="L206" s="0" t="n">
        <v>0.013793</v>
      </c>
      <c r="M206" s="0" t="n">
        <v>-0.017041</v>
      </c>
      <c r="N206" s="0" t="n">
        <v>0.004415</v>
      </c>
      <c r="O206" s="0" t="n">
        <v>0.019405</v>
      </c>
      <c r="P206" s="0" t="n">
        <v>0.003562</v>
      </c>
      <c r="Q206" s="0" t="n">
        <v>0.001393</v>
      </c>
      <c r="R206" s="0" t="n">
        <v>-0.009204</v>
      </c>
      <c r="S206" s="0" t="n">
        <v>-0.007787</v>
      </c>
      <c r="T206" s="0" t="n">
        <v>-0.010128</v>
      </c>
      <c r="U206" s="0" t="n">
        <v>0.006149</v>
      </c>
      <c r="V206" s="0" t="n">
        <v>-0.012691</v>
      </c>
      <c r="W206" s="0" t="n">
        <v>-0.016118</v>
      </c>
      <c r="X206" s="0" t="n">
        <v>-0.000411</v>
      </c>
      <c r="Y206" s="0" t="n">
        <v>-0.003396</v>
      </c>
      <c r="Z206" s="0" t="n">
        <v>-0.018064</v>
      </c>
      <c r="AA206" s="0" t="n">
        <v>-0.018544</v>
      </c>
      <c r="AB206" s="0" t="n">
        <v>-0.002544</v>
      </c>
      <c r="AC206" s="0" t="n">
        <v>0.011437</v>
      </c>
      <c r="AD206" s="0" t="n">
        <v>-0.002141</v>
      </c>
      <c r="AE206" s="0" t="n">
        <v>0.001956</v>
      </c>
      <c r="AF206" s="0" t="n">
        <v>0.023725</v>
      </c>
      <c r="AG206" s="0" t="n">
        <v>0.011228</v>
      </c>
      <c r="AH206" s="0" t="n">
        <v>0.001698</v>
      </c>
      <c r="AI206" s="0" t="n">
        <v>-0.007862</v>
      </c>
      <c r="AJ206" s="0" t="n">
        <v>-0.008085</v>
      </c>
      <c r="AK206" s="0" t="n">
        <v>-0.004289</v>
      </c>
      <c r="AL206" s="0" t="n">
        <v>-0.006977</v>
      </c>
      <c r="AM206" s="0" t="n">
        <v>0.007684</v>
      </c>
      <c r="AN206" s="0" t="n">
        <v>0.004511</v>
      </c>
      <c r="AO206" s="0" t="n">
        <v>0.008963</v>
      </c>
      <c r="AP206" s="0" t="n">
        <v>0.007873</v>
      </c>
      <c r="AQ206" s="0" t="n">
        <v>-0.012808</v>
      </c>
      <c r="AR206" s="0" t="n">
        <v>-0.007546</v>
      </c>
      <c r="AS206" s="0" t="n">
        <v>-0.019214</v>
      </c>
      <c r="AT206" s="0" t="n">
        <v>-0.021061</v>
      </c>
      <c r="AU206" s="0" t="n">
        <v>-0.010788</v>
      </c>
      <c r="AV206" s="0" t="n">
        <v>-0.006542</v>
      </c>
      <c r="AW206" s="0" t="n">
        <v>-0.027169</v>
      </c>
      <c r="AX206" s="0" t="n">
        <v>0.023954</v>
      </c>
      <c r="AY206" s="0" t="n">
        <v>0.003024</v>
      </c>
      <c r="AZ206" s="0" t="n">
        <v>0.011655</v>
      </c>
      <c r="BA206" s="0" t="n">
        <v>-0.001744</v>
      </c>
      <c r="BB206" s="0" t="n">
        <v>-0.001884</v>
      </c>
      <c r="BC206" s="0" t="n">
        <v>-0.005755</v>
      </c>
      <c r="BD206" s="0" t="n">
        <v>0.019064</v>
      </c>
      <c r="BE206" s="0" t="n">
        <v>0.033297</v>
      </c>
      <c r="BF206" s="0" t="n">
        <v>0.010897</v>
      </c>
      <c r="BG206" s="0" t="n">
        <v>-0.001126</v>
      </c>
      <c r="BH206" s="0" t="n">
        <v>0.0072</v>
      </c>
      <c r="BI206" s="0" t="n">
        <v>0.019163</v>
      </c>
      <c r="BJ206" s="0" t="n">
        <v>0.001318</v>
      </c>
      <c r="BK206" s="0" t="n">
        <v>-0.008398</v>
      </c>
      <c r="BL206" s="0" t="n">
        <v>-0.003994</v>
      </c>
      <c r="BM206" s="0" t="n">
        <v>0.019615</v>
      </c>
      <c r="BN206" s="0" t="n">
        <v>0.00471</v>
      </c>
      <c r="BO206" s="0" t="n">
        <v>-0.012246</v>
      </c>
      <c r="BP206" s="0" t="n">
        <v>0.01202</v>
      </c>
      <c r="BQ206" s="0" t="n">
        <v>0.002724</v>
      </c>
      <c r="BR206" s="0" t="n">
        <v>0.009446</v>
      </c>
      <c r="BS206" s="0" t="n">
        <v>0.011387</v>
      </c>
      <c r="BT206" s="0" t="n">
        <v>0.009595</v>
      </c>
      <c r="BU206" s="0" t="n">
        <v>0.018897</v>
      </c>
      <c r="BV206" s="0" t="n">
        <v>-0.006296</v>
      </c>
      <c r="BW206" s="0" t="n">
        <v>-0.004364</v>
      </c>
      <c r="BX206" s="0" t="n">
        <v>-0.013245</v>
      </c>
      <c r="BY206" s="0" t="n">
        <v>-0.003889</v>
      </c>
      <c r="BZ206" s="0" t="n">
        <v>-0.00478</v>
      </c>
      <c r="CA206" s="0" t="n">
        <v>0.004952</v>
      </c>
      <c r="CB206" s="0" t="n">
        <v>-0.020663</v>
      </c>
      <c r="CC206" s="0" t="n">
        <v>0.012903</v>
      </c>
      <c r="CD206" s="0" t="n">
        <v>-0.006255</v>
      </c>
      <c r="CE206" s="0" t="n">
        <v>-0.007635</v>
      </c>
      <c r="CF206" s="0" t="n">
        <v>-0.004608</v>
      </c>
      <c r="CG206" s="0" t="n">
        <v>0.004728</v>
      </c>
      <c r="CH206" s="0" t="n">
        <v>-0.003532</v>
      </c>
      <c r="CI206" s="0" t="n">
        <v>-0.007818</v>
      </c>
      <c r="CJ206" s="0" t="n">
        <v>-0.01998</v>
      </c>
      <c r="CK206" s="0" t="n">
        <v>0.005505</v>
      </c>
      <c r="CL206" s="0" t="n">
        <v>0.009863</v>
      </c>
      <c r="CM206" s="0" t="n">
        <v>0.013348</v>
      </c>
      <c r="CN206" s="0" t="n">
        <v>-0.016013</v>
      </c>
      <c r="CO206" s="0" t="n">
        <v>0.018083</v>
      </c>
      <c r="CP206" s="0" t="n">
        <v>0.023282</v>
      </c>
      <c r="CQ206" s="0" t="n">
        <v>-0.022379</v>
      </c>
      <c r="CR206" s="0" t="n">
        <v>0.006093</v>
      </c>
      <c r="CS206" s="0" t="n">
        <v>-0.008278</v>
      </c>
      <c r="CT206" s="0" t="n">
        <v>0.01104</v>
      </c>
      <c r="CU206" s="0" t="n">
        <v>0.015162</v>
      </c>
      <c r="CV206" s="0" t="n">
        <v>-0.029539</v>
      </c>
      <c r="CW206" s="0" t="n">
        <v>0.01084</v>
      </c>
      <c r="CX206" s="0" t="n">
        <v>-7.2E-005</v>
      </c>
      <c r="CY206" s="0" t="n">
        <v>-0.009849</v>
      </c>
      <c r="CZ206" s="0" t="n">
        <v>-0.027441</v>
      </c>
      <c r="DA206" s="0" t="n">
        <v>-0.001255</v>
      </c>
      <c r="DB206" s="0" t="n">
        <v>-0.014639</v>
      </c>
      <c r="DC206" s="0" t="n">
        <v>0.014937</v>
      </c>
      <c r="DD206" s="0" t="n">
        <v>0.010519</v>
      </c>
      <c r="DE206" s="0" t="n">
        <v>0.003676</v>
      </c>
      <c r="DF206" s="0" t="n">
        <v>-0.010482</v>
      </c>
      <c r="DG206" s="0" t="n">
        <v>0.004603</v>
      </c>
      <c r="DH206" s="0" t="n">
        <v>-4E-005</v>
      </c>
      <c r="DI206" s="0" t="n">
        <v>-0.020643</v>
      </c>
      <c r="DJ206" s="0" t="n">
        <v>-0.006194</v>
      </c>
      <c r="DK206" s="0" t="n">
        <v>-0.016018</v>
      </c>
      <c r="DL206" s="0" t="n">
        <v>-0.001969</v>
      </c>
      <c r="DM206" s="0" t="n">
        <v>-0.006842</v>
      </c>
      <c r="DN206" s="0" t="n">
        <v>0.016809</v>
      </c>
      <c r="DO206" s="0" t="n">
        <v>0.000877</v>
      </c>
      <c r="DP206" s="0" t="n">
        <v>-0.002441</v>
      </c>
      <c r="DQ206" s="0" t="n">
        <v>-0.003451</v>
      </c>
      <c r="DR206" s="0" t="n">
        <v>-0.007856</v>
      </c>
      <c r="DS206" s="0" t="n">
        <v>0.020833</v>
      </c>
      <c r="DT206" s="0" t="n">
        <v>-0.017846</v>
      </c>
      <c r="DU206" s="0" t="n">
        <v>-0.014817</v>
      </c>
      <c r="DV206" s="0" t="n">
        <v>0.001279</v>
      </c>
      <c r="DW206" s="0" t="n">
        <v>-0.003691</v>
      </c>
      <c r="DX206" s="0" t="n">
        <v>-0.003504</v>
      </c>
      <c r="DY206" s="0" t="n">
        <v>0.018685</v>
      </c>
      <c r="DZ206" s="0" t="n">
        <v>0.004231</v>
      </c>
      <c r="EA206" s="0" t="n">
        <v>0.008901</v>
      </c>
      <c r="EB206" s="0" t="n">
        <v>-0.012681</v>
      </c>
      <c r="EC206" s="0" t="n">
        <v>0.027233</v>
      </c>
      <c r="ED206" s="0" t="n">
        <v>-0.016453</v>
      </c>
      <c r="EE206" s="0" t="n">
        <v>-0.003266</v>
      </c>
      <c r="EF206" s="0" t="n">
        <v>-0.004405</v>
      </c>
      <c r="EG206" s="0" t="n">
        <v>-0.020606</v>
      </c>
      <c r="EH206" s="0" t="n">
        <v>-0.002175</v>
      </c>
      <c r="EI206" s="0" t="n">
        <v>0.011143</v>
      </c>
      <c r="EJ206" s="0" t="n">
        <v>0.021588</v>
      </c>
      <c r="EK206" s="0" t="n">
        <v>0.015433</v>
      </c>
      <c r="EL206" s="0" t="n">
        <v>0.033095</v>
      </c>
      <c r="EM206" s="0" t="n">
        <v>-0.009612</v>
      </c>
      <c r="EN206" s="0" t="n">
        <v>0.027681</v>
      </c>
      <c r="EO206" s="0" t="n">
        <v>0.003411</v>
      </c>
      <c r="EP206" s="0" t="n">
        <v>0.002865</v>
      </c>
      <c r="EQ206" s="0" t="n">
        <v>-0.00308</v>
      </c>
      <c r="ER206" s="0" t="n">
        <v>-0.021015</v>
      </c>
      <c r="ES206" s="0" t="n">
        <v>0.006844</v>
      </c>
      <c r="ET206" s="0" t="n">
        <v>0.010423</v>
      </c>
      <c r="EU206" s="0" t="n">
        <v>0.002965</v>
      </c>
      <c r="EV206" s="0" t="n">
        <v>0.007784</v>
      </c>
      <c r="EW206" s="0" t="n">
        <v>-0.013061</v>
      </c>
      <c r="EX206" s="0" t="n">
        <v>-0.016417</v>
      </c>
      <c r="EY206" s="0" t="n">
        <v>-0.000721</v>
      </c>
      <c r="EZ206" s="0" t="n">
        <v>0.000613</v>
      </c>
      <c r="FA206" s="0" t="n">
        <v>0.000205</v>
      </c>
      <c r="FB206" s="0" t="n">
        <v>0.011425</v>
      </c>
      <c r="FC206" s="0" t="n">
        <v>-0.001319</v>
      </c>
      <c r="FD206" s="0" t="n">
        <v>0.010183</v>
      </c>
      <c r="FE206" s="0" t="n">
        <v>0.020114</v>
      </c>
      <c r="FF206" s="0" t="n">
        <v>0.013272</v>
      </c>
      <c r="FG206" s="0" t="n">
        <v>0.005506</v>
      </c>
      <c r="FH206" s="0" t="n">
        <v>-0.000895</v>
      </c>
      <c r="FI206" s="0" t="n">
        <v>-0.003265</v>
      </c>
      <c r="FJ206" s="0" t="n">
        <v>0.021998</v>
      </c>
      <c r="FK206" s="0" t="n">
        <v>-0.020403</v>
      </c>
      <c r="FL206" s="0" t="n">
        <v>0.003238</v>
      </c>
      <c r="FM206" s="0" t="n">
        <v>-0.001271</v>
      </c>
      <c r="FN206" s="0" t="n">
        <v>0.003917</v>
      </c>
      <c r="FO206" s="0" t="n">
        <v>-0.001435</v>
      </c>
      <c r="FP206" s="0" t="n">
        <v>-0.016797</v>
      </c>
      <c r="FQ206" s="0" t="n">
        <v>-0.019388</v>
      </c>
      <c r="FR206" s="0" t="n">
        <v>0.019821</v>
      </c>
      <c r="FS206" s="0" t="n">
        <v>-0.009577</v>
      </c>
      <c r="FT206" s="0" t="n">
        <v>-0.01981</v>
      </c>
      <c r="FU206" s="0" t="n">
        <v>0.015747</v>
      </c>
      <c r="FV206" s="0" t="n">
        <v>-0.011564</v>
      </c>
      <c r="FW206" s="0" t="n">
        <v>-0.011603</v>
      </c>
      <c r="FX206" s="0" t="n">
        <v>-0.03357</v>
      </c>
      <c r="FY206" s="0" t="n">
        <v>-0.031512</v>
      </c>
      <c r="FZ206" s="0" t="n">
        <v>-0.018563</v>
      </c>
      <c r="GA206" s="0" t="n">
        <v>-0.004721</v>
      </c>
      <c r="GB206" s="0" t="n">
        <v>-0.010366</v>
      </c>
      <c r="GC206" s="0" t="n">
        <v>0.013158</v>
      </c>
      <c r="GD206" s="0" t="n">
        <v>-0.023736</v>
      </c>
      <c r="GE206" s="0" t="n">
        <v>-0.011245</v>
      </c>
      <c r="GF206" s="0" t="n">
        <v>-0.026344</v>
      </c>
      <c r="GG206" s="0" t="n">
        <v>0.00838</v>
      </c>
      <c r="GH206" s="0" t="n">
        <v>-0.002563</v>
      </c>
      <c r="GI206" s="0" t="n">
        <v>0.013478</v>
      </c>
      <c r="GJ206" s="0" t="n">
        <v>-0.003683</v>
      </c>
      <c r="GK206" s="0" t="n">
        <v>0.01096</v>
      </c>
      <c r="GL206" s="0" t="n">
        <v>-0.000525</v>
      </c>
      <c r="GM206" s="0" t="n">
        <v>-0.001856</v>
      </c>
      <c r="GN206" s="0" t="n">
        <v>0.012132</v>
      </c>
      <c r="GO206" s="0" t="n">
        <v>-0.012585</v>
      </c>
      <c r="GP206" s="0" t="n">
        <v>-0.017134</v>
      </c>
      <c r="GQ206" s="0" t="n">
        <v>-0.012751</v>
      </c>
      <c r="GR206" s="0" t="n">
        <v>-0.005519</v>
      </c>
      <c r="GS206" s="0" t="n">
        <v>-0.011423</v>
      </c>
      <c r="GT206" s="0" t="n">
        <v>0.000854</v>
      </c>
      <c r="GU206" s="0" t="n">
        <v>-0.015342</v>
      </c>
      <c r="GV206" s="0" t="n">
        <v>-0.016304</v>
      </c>
      <c r="GW206" s="0" t="n">
        <v>-0.005981</v>
      </c>
    </row>
    <row r="207" customFormat="false" ht="15" hidden="false" customHeight="false" outlineLevel="0" collapsed="false">
      <c r="A207" s="0" t="s">
        <v>6702</v>
      </c>
      <c r="B207" s="0" t="n">
        <v>0.013696</v>
      </c>
      <c r="C207" s="0" t="n">
        <v>0.016046</v>
      </c>
      <c r="D207" s="0" t="n">
        <v>-0.004256</v>
      </c>
      <c r="E207" s="0" t="n">
        <v>0.00267</v>
      </c>
      <c r="F207" s="0" t="n">
        <v>-0.013647</v>
      </c>
      <c r="G207" s="0" t="n">
        <v>0.017704</v>
      </c>
      <c r="H207" s="0" t="n">
        <v>-0.004498</v>
      </c>
      <c r="I207" s="0" t="n">
        <v>-0.016308</v>
      </c>
      <c r="J207" s="0" t="n">
        <v>0.014328</v>
      </c>
      <c r="K207" s="0" t="n">
        <v>-0.007631</v>
      </c>
      <c r="L207" s="0" t="n">
        <v>-0.001523</v>
      </c>
      <c r="M207" s="0" t="n">
        <v>0.013005</v>
      </c>
      <c r="N207" s="0" t="n">
        <v>0.008207</v>
      </c>
      <c r="O207" s="0" t="n">
        <v>-0.01006</v>
      </c>
      <c r="P207" s="0" t="n">
        <v>-2E-006</v>
      </c>
      <c r="Q207" s="0" t="n">
        <v>0.019146</v>
      </c>
      <c r="R207" s="0" t="n">
        <v>0.014327</v>
      </c>
      <c r="S207" s="0" t="n">
        <v>-0.015471</v>
      </c>
      <c r="T207" s="0" t="n">
        <v>-0.020352</v>
      </c>
      <c r="U207" s="0" t="n">
        <v>-0.031014</v>
      </c>
      <c r="V207" s="0" t="n">
        <v>-0.003414</v>
      </c>
      <c r="W207" s="0" t="n">
        <v>0.000146</v>
      </c>
      <c r="X207" s="0" t="n">
        <v>0.003606</v>
      </c>
      <c r="Y207" s="0" t="n">
        <v>0.006656</v>
      </c>
      <c r="Z207" s="0" t="n">
        <v>0.009767</v>
      </c>
      <c r="AA207" s="0" t="n">
        <v>-0.038233</v>
      </c>
      <c r="AB207" s="0" t="n">
        <v>0.032232</v>
      </c>
      <c r="AC207" s="0" t="n">
        <v>-0.009791</v>
      </c>
      <c r="AD207" s="0" t="n">
        <v>0.006204</v>
      </c>
      <c r="AE207" s="0" t="n">
        <v>0.004808</v>
      </c>
      <c r="AF207" s="0" t="n">
        <v>0.013743</v>
      </c>
      <c r="AG207" s="0" t="n">
        <v>0.013386</v>
      </c>
      <c r="AH207" s="0" t="n">
        <v>-0.005117</v>
      </c>
      <c r="AI207" s="0" t="n">
        <v>-0.008453</v>
      </c>
      <c r="AJ207" s="0" t="n">
        <v>-0.000974</v>
      </c>
      <c r="AK207" s="0" t="n">
        <v>0.02465</v>
      </c>
      <c r="AL207" s="0" t="n">
        <v>-0.030679</v>
      </c>
      <c r="AM207" s="0" t="n">
        <v>0.016945</v>
      </c>
      <c r="AN207" s="0" t="n">
        <v>-0.003493</v>
      </c>
      <c r="AO207" s="0" t="n">
        <v>0.014815</v>
      </c>
      <c r="AP207" s="0" t="n">
        <v>0.002728</v>
      </c>
      <c r="AQ207" s="0" t="n">
        <v>-0.007269</v>
      </c>
      <c r="AR207" s="0" t="n">
        <v>0.011094</v>
      </c>
      <c r="AS207" s="0" t="n">
        <v>-0.003787</v>
      </c>
      <c r="AT207" s="0" t="n">
        <v>-0.002409</v>
      </c>
      <c r="AU207" s="0" t="n">
        <v>-0.020192</v>
      </c>
      <c r="AV207" s="0" t="n">
        <v>-0.025555</v>
      </c>
      <c r="AW207" s="0" t="n">
        <v>0.001158</v>
      </c>
      <c r="AX207" s="0" t="n">
        <v>-0.012217</v>
      </c>
      <c r="AY207" s="0" t="n">
        <v>-0.002691</v>
      </c>
      <c r="AZ207" s="0" t="n">
        <v>-0.002089</v>
      </c>
      <c r="BA207" s="0" t="n">
        <v>-0.005885</v>
      </c>
      <c r="BB207" s="0" t="n">
        <v>-0.010643</v>
      </c>
      <c r="BC207" s="0" t="n">
        <v>0.007684</v>
      </c>
      <c r="BD207" s="0" t="n">
        <v>0.000842</v>
      </c>
      <c r="BE207" s="0" t="n">
        <v>0.00957</v>
      </c>
      <c r="BF207" s="0" t="n">
        <v>-0.013704</v>
      </c>
      <c r="BG207" s="0" t="n">
        <v>0.018243</v>
      </c>
      <c r="BH207" s="0" t="n">
        <v>-0.005859</v>
      </c>
      <c r="BI207" s="0" t="n">
        <v>-0.012584</v>
      </c>
      <c r="BJ207" s="0" t="n">
        <v>-0.028469</v>
      </c>
      <c r="BK207" s="0" t="n">
        <v>8.3E-005</v>
      </c>
      <c r="BL207" s="0" t="n">
        <v>-0.001963</v>
      </c>
      <c r="BM207" s="0" t="n">
        <v>-0.005228</v>
      </c>
      <c r="BN207" s="0" t="n">
        <v>0.009322</v>
      </c>
      <c r="BO207" s="0" t="n">
        <v>0.002389</v>
      </c>
      <c r="BP207" s="0" t="n">
        <v>0.009026</v>
      </c>
      <c r="BQ207" s="0" t="n">
        <v>0.014339</v>
      </c>
      <c r="BR207" s="0" t="n">
        <v>0.014702</v>
      </c>
      <c r="BS207" s="0" t="n">
        <v>-0.002538</v>
      </c>
      <c r="BT207" s="0" t="n">
        <v>-0.004605</v>
      </c>
      <c r="BU207" s="0" t="n">
        <v>0.010057</v>
      </c>
      <c r="BV207" s="0" t="n">
        <v>-0.003985</v>
      </c>
      <c r="BW207" s="0" t="n">
        <v>0.001282</v>
      </c>
      <c r="BX207" s="0" t="n">
        <v>-0.002224</v>
      </c>
      <c r="BY207" s="0" t="n">
        <v>-0.017273</v>
      </c>
      <c r="BZ207" s="0" t="n">
        <v>-0.022246</v>
      </c>
      <c r="CA207" s="0" t="n">
        <v>-0.008445</v>
      </c>
      <c r="CB207" s="0" t="n">
        <v>-0.011599</v>
      </c>
      <c r="CC207" s="0" t="n">
        <v>0.008591</v>
      </c>
      <c r="CD207" s="0" t="n">
        <v>0.022463</v>
      </c>
      <c r="CE207" s="0" t="n">
        <v>-0.02549</v>
      </c>
      <c r="CF207" s="0" t="n">
        <v>0.00871</v>
      </c>
      <c r="CG207" s="0" t="n">
        <v>0.031005</v>
      </c>
      <c r="CH207" s="0" t="n">
        <v>0.019998</v>
      </c>
      <c r="CI207" s="0" t="n">
        <v>-0.007977</v>
      </c>
      <c r="CJ207" s="0" t="n">
        <v>-0.020677</v>
      </c>
      <c r="CK207" s="0" t="n">
        <v>0.001788</v>
      </c>
      <c r="CL207" s="0" t="n">
        <v>-0.000303</v>
      </c>
      <c r="CM207" s="0" t="n">
        <v>-0.011343</v>
      </c>
      <c r="CN207" s="0" t="n">
        <v>-0.012285</v>
      </c>
      <c r="CO207" s="0" t="n">
        <v>0.005596</v>
      </c>
      <c r="CP207" s="0" t="n">
        <v>-0.000195</v>
      </c>
      <c r="CQ207" s="0" t="n">
        <v>-0.003727</v>
      </c>
      <c r="CR207" s="0" t="n">
        <v>-0.025453</v>
      </c>
      <c r="CS207" s="0" t="n">
        <v>0.030946</v>
      </c>
      <c r="CT207" s="0" t="n">
        <v>0.004618</v>
      </c>
      <c r="CU207" s="0" t="n">
        <v>0.016722</v>
      </c>
      <c r="CV207" s="0" t="n">
        <v>0.003625</v>
      </c>
      <c r="CW207" s="0" t="n">
        <v>0.009712</v>
      </c>
      <c r="CX207" s="0" t="n">
        <v>-0.002919</v>
      </c>
      <c r="CY207" s="0" t="n">
        <v>0.014716</v>
      </c>
      <c r="CZ207" s="0" t="n">
        <v>0.011098</v>
      </c>
      <c r="DA207" s="0" t="n">
        <v>0.006689</v>
      </c>
      <c r="DB207" s="0" t="n">
        <v>0.00634</v>
      </c>
      <c r="DC207" s="0" t="n">
        <v>-0.009434</v>
      </c>
      <c r="DD207" s="0" t="n">
        <v>-0.021367</v>
      </c>
      <c r="DE207" s="0" t="n">
        <v>-0.016507</v>
      </c>
      <c r="DF207" s="0" t="n">
        <v>-0.002158</v>
      </c>
      <c r="DG207" s="0" t="n">
        <v>0.021147</v>
      </c>
      <c r="DH207" s="0" t="n">
        <v>0.024028</v>
      </c>
      <c r="DI207" s="0" t="n">
        <v>-0.010012</v>
      </c>
      <c r="DJ207" s="0" t="n">
        <v>0.019958</v>
      </c>
      <c r="DK207" s="0" t="n">
        <v>-0.005428</v>
      </c>
      <c r="DL207" s="0" t="n">
        <v>-0.007013</v>
      </c>
      <c r="DM207" s="0" t="n">
        <v>0.008864</v>
      </c>
      <c r="DN207" s="0" t="n">
        <v>-0.00652</v>
      </c>
      <c r="DO207" s="0" t="n">
        <v>0.009319</v>
      </c>
      <c r="DP207" s="0" t="n">
        <v>-0.009705</v>
      </c>
      <c r="DQ207" s="0" t="n">
        <v>-0.010746</v>
      </c>
      <c r="DR207" s="0" t="n">
        <v>-0.015754</v>
      </c>
      <c r="DS207" s="0" t="n">
        <v>0.003556</v>
      </c>
      <c r="DT207" s="0" t="n">
        <v>0.009502</v>
      </c>
      <c r="DU207" s="0" t="n">
        <v>-0.002965</v>
      </c>
      <c r="DV207" s="0" t="n">
        <v>-0.00275</v>
      </c>
      <c r="DW207" s="0" t="n">
        <v>-0.010838</v>
      </c>
      <c r="DX207" s="0" t="n">
        <v>-0.00983</v>
      </c>
      <c r="DY207" s="0" t="n">
        <v>-0.030923</v>
      </c>
      <c r="DZ207" s="0" t="n">
        <v>0.001277</v>
      </c>
      <c r="EA207" s="0" t="n">
        <v>0.037989</v>
      </c>
      <c r="EB207" s="0" t="n">
        <v>-0.016172</v>
      </c>
      <c r="EC207" s="0" t="n">
        <v>0.004563</v>
      </c>
      <c r="ED207" s="0" t="n">
        <v>-0.018656</v>
      </c>
      <c r="EE207" s="0" t="n">
        <v>-0.006113</v>
      </c>
      <c r="EF207" s="0" t="n">
        <v>-0.000762</v>
      </c>
      <c r="EG207" s="0" t="n">
        <v>-0.001954</v>
      </c>
      <c r="EH207" s="0" t="n">
        <v>0.012503</v>
      </c>
      <c r="EI207" s="0" t="n">
        <v>0.009909</v>
      </c>
      <c r="EJ207" s="0" t="n">
        <v>0.006851</v>
      </c>
      <c r="EK207" s="0" t="n">
        <v>-0.009632</v>
      </c>
      <c r="EL207" s="0" t="n">
        <v>-0.00196</v>
      </c>
      <c r="EM207" s="0" t="n">
        <v>0.030973</v>
      </c>
      <c r="EN207" s="0" t="n">
        <v>0.011504</v>
      </c>
      <c r="EO207" s="0" t="n">
        <v>0.014042</v>
      </c>
      <c r="EP207" s="0" t="n">
        <v>0.016614</v>
      </c>
      <c r="EQ207" s="0" t="n">
        <v>-0.015454</v>
      </c>
      <c r="ER207" s="0" t="n">
        <v>0.007689</v>
      </c>
      <c r="ES207" s="0" t="n">
        <v>0.023375</v>
      </c>
      <c r="ET207" s="0" t="n">
        <v>0.005426</v>
      </c>
      <c r="EU207" s="0" t="n">
        <v>0.00528</v>
      </c>
      <c r="EV207" s="0" t="n">
        <v>0.001712</v>
      </c>
      <c r="EW207" s="0" t="n">
        <v>0.001828</v>
      </c>
      <c r="EX207" s="0" t="n">
        <v>0.011464</v>
      </c>
      <c r="EY207" s="0" t="n">
        <v>0.005748</v>
      </c>
      <c r="EZ207" s="0" t="n">
        <v>-0.00374</v>
      </c>
      <c r="FA207" s="0" t="n">
        <v>0.00139</v>
      </c>
      <c r="FB207" s="0" t="n">
        <v>0.002841</v>
      </c>
      <c r="FC207" s="0" t="n">
        <v>0.009193</v>
      </c>
      <c r="FD207" s="0" t="n">
        <v>-0.002339</v>
      </c>
      <c r="FE207" s="0" t="n">
        <v>-0.018313</v>
      </c>
      <c r="FF207" s="0" t="n">
        <v>0.019907</v>
      </c>
      <c r="FG207" s="0" t="n">
        <v>-0.010737</v>
      </c>
      <c r="FH207" s="0" t="n">
        <v>0.012317</v>
      </c>
      <c r="FI207" s="0" t="n">
        <v>-0.003384</v>
      </c>
      <c r="FJ207" s="0" t="n">
        <v>-0.00369</v>
      </c>
      <c r="FK207" s="0" t="n">
        <v>0.030767</v>
      </c>
      <c r="FL207" s="0" t="n">
        <v>0.015589</v>
      </c>
      <c r="FM207" s="0" t="n">
        <v>-0.008632</v>
      </c>
      <c r="FN207" s="0" t="n">
        <v>0.004402</v>
      </c>
      <c r="FO207" s="0" t="n">
        <v>-0.026017</v>
      </c>
      <c r="FP207" s="0" t="n">
        <v>-0.006166</v>
      </c>
      <c r="FQ207" s="0" t="n">
        <v>-0.014238</v>
      </c>
      <c r="FR207" s="0" t="n">
        <v>0.000353</v>
      </c>
      <c r="FS207" s="0" t="n">
        <v>-0.022595</v>
      </c>
      <c r="FT207" s="0" t="n">
        <v>-0.016148</v>
      </c>
      <c r="FU207" s="0" t="n">
        <v>-0.019082</v>
      </c>
      <c r="FV207" s="0" t="n">
        <v>0.003385</v>
      </c>
      <c r="FW207" s="0" t="n">
        <v>0.007832</v>
      </c>
      <c r="FX207" s="0" t="n">
        <v>-0.004918</v>
      </c>
      <c r="FY207" s="0" t="n">
        <v>-0.017159</v>
      </c>
      <c r="FZ207" s="0" t="n">
        <v>0.032485</v>
      </c>
      <c r="GA207" s="0" t="n">
        <v>0.015979</v>
      </c>
      <c r="GB207" s="0" t="n">
        <v>-0.013282</v>
      </c>
      <c r="GC207" s="0" t="n">
        <v>-0.017531</v>
      </c>
      <c r="GD207" s="0" t="n">
        <v>-0.006307</v>
      </c>
      <c r="GE207" s="0" t="n">
        <v>0.017406</v>
      </c>
      <c r="GF207" s="0" t="n">
        <v>-0.011347</v>
      </c>
      <c r="GG207" s="0" t="n">
        <v>0.007547</v>
      </c>
      <c r="GH207" s="0" t="n">
        <v>0.002504</v>
      </c>
      <c r="GI207" s="0" t="n">
        <v>-0.006823</v>
      </c>
      <c r="GJ207" s="0" t="n">
        <v>0.000285</v>
      </c>
      <c r="GK207" s="0" t="n">
        <v>0.003276</v>
      </c>
      <c r="GL207" s="0" t="n">
        <v>0.007165</v>
      </c>
      <c r="GM207" s="0" t="n">
        <v>-0.010184</v>
      </c>
      <c r="GN207" s="0" t="n">
        <v>-0.002433</v>
      </c>
      <c r="GO207" s="0" t="n">
        <v>-0.024528</v>
      </c>
      <c r="GP207" s="0" t="n">
        <v>0.005563</v>
      </c>
      <c r="GQ207" s="0" t="n">
        <v>0.006545</v>
      </c>
      <c r="GR207" s="0" t="n">
        <v>0.012448</v>
      </c>
      <c r="GS207" s="0" t="n">
        <v>-0.005092</v>
      </c>
      <c r="GT207" s="0" t="n">
        <v>0.01725</v>
      </c>
      <c r="GU207" s="0" t="n">
        <v>0.001201</v>
      </c>
      <c r="GV207" s="0" t="n">
        <v>0.000777</v>
      </c>
      <c r="GW207" s="0" t="n">
        <v>-0.009259</v>
      </c>
      <c r="GX207" s="0" t="n">
        <v>-0.00641</v>
      </c>
    </row>
    <row r="208" customFormat="false" ht="15" hidden="false" customHeight="false" outlineLevel="0" collapsed="false">
      <c r="A208" s="0" t="s">
        <v>6703</v>
      </c>
      <c r="B208" s="0" t="n">
        <v>0.004673</v>
      </c>
      <c r="C208" s="0" t="n">
        <v>-0.00787</v>
      </c>
      <c r="D208" s="0" t="n">
        <v>-0.017004</v>
      </c>
      <c r="E208" s="0" t="n">
        <v>0.023059</v>
      </c>
      <c r="F208" s="0" t="n">
        <v>0.001628</v>
      </c>
      <c r="G208" s="0" t="n">
        <v>0.001682</v>
      </c>
      <c r="H208" s="0" t="n">
        <v>-0.006371</v>
      </c>
      <c r="I208" s="0" t="n">
        <v>0.015876</v>
      </c>
      <c r="J208" s="0" t="n">
        <v>0.021047</v>
      </c>
      <c r="K208" s="0" t="n">
        <v>-0.000954</v>
      </c>
      <c r="L208" s="0" t="n">
        <v>0.019249</v>
      </c>
      <c r="M208" s="0" t="n">
        <v>0.003973</v>
      </c>
      <c r="N208" s="0" t="n">
        <v>-0.003037</v>
      </c>
      <c r="O208" s="0" t="n">
        <v>0.004708</v>
      </c>
      <c r="P208" s="0" t="n">
        <v>-0.005937</v>
      </c>
      <c r="Q208" s="0" t="n">
        <v>-0.012478</v>
      </c>
      <c r="R208" s="0" t="n">
        <v>0.000345</v>
      </c>
      <c r="S208" s="0" t="n">
        <v>0.014209</v>
      </c>
      <c r="T208" s="0" t="n">
        <v>-0.00683</v>
      </c>
      <c r="U208" s="0" t="n">
        <v>0.030515</v>
      </c>
      <c r="V208" s="0" t="n">
        <v>0.006206</v>
      </c>
      <c r="W208" s="0" t="n">
        <v>0.004682</v>
      </c>
      <c r="X208" s="0" t="n">
        <v>-0.000526</v>
      </c>
      <c r="Y208" s="0" t="n">
        <v>0.023824</v>
      </c>
      <c r="Z208" s="0" t="n">
        <v>0.031337</v>
      </c>
      <c r="AA208" s="0" t="n">
        <v>0.018244</v>
      </c>
      <c r="AB208" s="0" t="n">
        <v>0.017732</v>
      </c>
      <c r="AC208" s="0" t="n">
        <v>0.001559</v>
      </c>
      <c r="AD208" s="0" t="n">
        <v>0.02079</v>
      </c>
      <c r="AE208" s="0" t="n">
        <v>0.010098</v>
      </c>
      <c r="AF208" s="0" t="n">
        <v>-0.009662</v>
      </c>
      <c r="AG208" s="0" t="n">
        <v>-0.005906</v>
      </c>
      <c r="AH208" s="0" t="n">
        <v>0.033663</v>
      </c>
      <c r="AI208" s="0" t="n">
        <v>0.01199</v>
      </c>
      <c r="AJ208" s="0" t="n">
        <v>-0.016197</v>
      </c>
      <c r="AK208" s="0" t="n">
        <v>0.0079</v>
      </c>
      <c r="AL208" s="0" t="n">
        <v>0.010328</v>
      </c>
      <c r="AM208" s="0" t="n">
        <v>-0.00685</v>
      </c>
      <c r="AN208" s="0" t="n">
        <v>0.017288</v>
      </c>
      <c r="AO208" s="0" t="n">
        <v>-0.01156</v>
      </c>
      <c r="AP208" s="0" t="n">
        <v>-3.9E-005</v>
      </c>
      <c r="AQ208" s="0" t="n">
        <v>0.015412</v>
      </c>
      <c r="AR208" s="0" t="n">
        <v>0.011745</v>
      </c>
      <c r="AS208" s="0" t="n">
        <v>-0.001636</v>
      </c>
      <c r="AT208" s="0" t="n">
        <v>-0.007817</v>
      </c>
      <c r="AU208" s="0" t="n">
        <v>0.001556</v>
      </c>
      <c r="AV208" s="0" t="n">
        <v>-0.02521</v>
      </c>
      <c r="AW208" s="0" t="n">
        <v>0.005107</v>
      </c>
      <c r="AX208" s="0" t="n">
        <v>-0.010415</v>
      </c>
      <c r="AY208" s="0" t="n">
        <v>0.003122</v>
      </c>
      <c r="AZ208" s="0" t="n">
        <v>-0.017815</v>
      </c>
      <c r="BA208" s="0" t="n">
        <v>-0.016923</v>
      </c>
      <c r="BB208" s="0" t="n">
        <v>0.008533</v>
      </c>
      <c r="BC208" s="0" t="n">
        <v>0.024285</v>
      </c>
      <c r="BD208" s="0" t="n">
        <v>0.008577</v>
      </c>
      <c r="BE208" s="0" t="n">
        <v>0.005426</v>
      </c>
      <c r="BF208" s="0" t="n">
        <v>-0.017072</v>
      </c>
      <c r="BG208" s="0" t="n">
        <v>-0.003562</v>
      </c>
      <c r="BH208" s="0" t="n">
        <v>-0.002873</v>
      </c>
      <c r="BI208" s="0" t="n">
        <v>-0.001155</v>
      </c>
      <c r="BJ208" s="0" t="n">
        <v>0.000323</v>
      </c>
      <c r="BK208" s="0" t="n">
        <v>-0.016567</v>
      </c>
      <c r="BL208" s="0" t="n">
        <v>-0.009995</v>
      </c>
      <c r="BM208" s="0" t="n">
        <v>-0.005754</v>
      </c>
      <c r="BN208" s="0" t="n">
        <v>-0.004549</v>
      </c>
      <c r="BO208" s="0" t="n">
        <v>0.002984</v>
      </c>
      <c r="BP208" s="0" t="n">
        <v>0.00422</v>
      </c>
      <c r="BQ208" s="0" t="n">
        <v>0.007436</v>
      </c>
      <c r="BR208" s="0" t="n">
        <v>-0.000446</v>
      </c>
      <c r="BS208" s="0" t="n">
        <v>-0.038974</v>
      </c>
      <c r="BT208" s="0" t="n">
        <v>-0.007043</v>
      </c>
      <c r="BU208" s="0" t="n">
        <v>-0.016927</v>
      </c>
      <c r="BV208" s="0" t="n">
        <v>0.019428</v>
      </c>
      <c r="BW208" s="0" t="n">
        <v>-0.006328</v>
      </c>
      <c r="BX208" s="0" t="n">
        <v>-0.006071</v>
      </c>
      <c r="BY208" s="0" t="n">
        <v>-0.00126</v>
      </c>
      <c r="BZ208" s="0" t="n">
        <v>-0.017248</v>
      </c>
      <c r="CA208" s="0" t="n">
        <v>0.000113</v>
      </c>
      <c r="CB208" s="0" t="n">
        <v>-0.014604</v>
      </c>
      <c r="CC208" s="0" t="n">
        <v>0.012211</v>
      </c>
      <c r="CD208" s="0" t="n">
        <v>0.002849</v>
      </c>
      <c r="CE208" s="0" t="n">
        <v>0.003294</v>
      </c>
      <c r="CF208" s="0" t="n">
        <v>0.008642</v>
      </c>
      <c r="CG208" s="0" t="n">
        <v>0.011719</v>
      </c>
      <c r="CH208" s="0" t="n">
        <v>-0.00154</v>
      </c>
      <c r="CI208" s="0" t="n">
        <v>0.004025</v>
      </c>
      <c r="CJ208" s="0" t="n">
        <v>-0.003383</v>
      </c>
      <c r="CK208" s="0" t="n">
        <v>-0.012803</v>
      </c>
      <c r="CL208" s="0" t="n">
        <v>-0.009517</v>
      </c>
      <c r="CM208" s="0" t="n">
        <v>-0.016601</v>
      </c>
      <c r="CN208" s="0" t="n">
        <v>0.013322</v>
      </c>
      <c r="CO208" s="0" t="n">
        <v>0.004779</v>
      </c>
      <c r="CP208" s="0" t="n">
        <v>0.016988</v>
      </c>
      <c r="CQ208" s="0" t="n">
        <v>-0.008078</v>
      </c>
      <c r="CR208" s="0" t="n">
        <v>0.021064</v>
      </c>
      <c r="CS208" s="0" t="n">
        <v>0.010559</v>
      </c>
      <c r="CT208" s="0" t="n">
        <v>-0.011677</v>
      </c>
      <c r="CU208" s="0" t="n">
        <v>-0.016727</v>
      </c>
      <c r="CV208" s="0" t="n">
        <v>-0.003852</v>
      </c>
      <c r="CW208" s="0" t="n">
        <v>-0.013079</v>
      </c>
      <c r="CX208" s="0" t="n">
        <v>-0.001883</v>
      </c>
      <c r="CY208" s="0" t="n">
        <v>-0.010434</v>
      </c>
      <c r="CZ208" s="0" t="n">
        <v>0.008146</v>
      </c>
      <c r="DA208" s="0" t="n">
        <v>-0.009659</v>
      </c>
      <c r="DB208" s="0" t="n">
        <v>0.009183</v>
      </c>
      <c r="DC208" s="0" t="n">
        <v>-0.007909</v>
      </c>
      <c r="DD208" s="0" t="n">
        <v>-0.000445</v>
      </c>
      <c r="DE208" s="0" t="n">
        <v>-0.00474</v>
      </c>
      <c r="DF208" s="0" t="n">
        <v>-0.003541</v>
      </c>
      <c r="DG208" s="0" t="n">
        <v>-0.009782</v>
      </c>
      <c r="DH208" s="0" t="n">
        <v>-0.011444</v>
      </c>
      <c r="DI208" s="0" t="n">
        <v>-0.015632</v>
      </c>
      <c r="DJ208" s="0" t="n">
        <v>-0.004323</v>
      </c>
      <c r="DK208" s="0" t="n">
        <v>-0.021553</v>
      </c>
      <c r="DL208" s="0" t="n">
        <v>0.001115</v>
      </c>
      <c r="DM208" s="0" t="n">
        <v>0.021249</v>
      </c>
      <c r="DN208" s="0" t="n">
        <v>-0.022055</v>
      </c>
      <c r="DO208" s="0" t="n">
        <v>0.011266</v>
      </c>
      <c r="DP208" s="0" t="n">
        <v>-0.012999</v>
      </c>
      <c r="DQ208" s="0" t="n">
        <v>-0.00046</v>
      </c>
      <c r="DR208" s="0" t="n">
        <v>0.00851</v>
      </c>
      <c r="DS208" s="0" t="n">
        <v>0.009067</v>
      </c>
      <c r="DT208" s="0" t="n">
        <v>0.01545</v>
      </c>
      <c r="DU208" s="0" t="n">
        <v>-0.002523</v>
      </c>
      <c r="DV208" s="0" t="n">
        <v>-0.00569</v>
      </c>
      <c r="DW208" s="0" t="n">
        <v>0.00678</v>
      </c>
      <c r="DX208" s="0" t="n">
        <v>-0.01086</v>
      </c>
      <c r="DY208" s="0" t="n">
        <v>0.009848</v>
      </c>
      <c r="DZ208" s="0" t="n">
        <v>-0.016356</v>
      </c>
      <c r="EA208" s="0" t="n">
        <v>0.009007</v>
      </c>
      <c r="EB208" s="0" t="n">
        <v>0.012382</v>
      </c>
      <c r="EC208" s="0" t="n">
        <v>0.001239</v>
      </c>
      <c r="ED208" s="0" t="n">
        <v>0.012217</v>
      </c>
      <c r="EE208" s="0" t="n">
        <v>0.030424</v>
      </c>
      <c r="EF208" s="0" t="n">
        <v>-0.000603</v>
      </c>
      <c r="EG208" s="0" t="n">
        <v>-0.002258</v>
      </c>
      <c r="EH208" s="0" t="n">
        <v>-0.009222</v>
      </c>
      <c r="EI208" s="0" t="n">
        <v>0.021312</v>
      </c>
      <c r="EJ208" s="0" t="n">
        <v>0.014969</v>
      </c>
      <c r="EK208" s="0" t="n">
        <v>-0.008673</v>
      </c>
      <c r="EL208" s="0" t="n">
        <v>-0.017029</v>
      </c>
      <c r="EM208" s="0" t="n">
        <v>-0.006123</v>
      </c>
      <c r="EN208" s="0" t="n">
        <v>0.002449</v>
      </c>
      <c r="EO208" s="0" t="n">
        <v>0.006086</v>
      </c>
      <c r="EP208" s="0" t="n">
        <v>0.01777</v>
      </c>
      <c r="EQ208" s="0" t="n">
        <v>-0.018892</v>
      </c>
      <c r="ER208" s="0" t="n">
        <v>0.012064</v>
      </c>
      <c r="ES208" s="0" t="n">
        <v>0.005231</v>
      </c>
      <c r="ET208" s="0" t="n">
        <v>-0.011914</v>
      </c>
      <c r="EU208" s="0" t="n">
        <v>-0.006787</v>
      </c>
      <c r="EV208" s="0" t="n">
        <v>-0.028812</v>
      </c>
      <c r="EW208" s="0" t="n">
        <v>-0.000189</v>
      </c>
      <c r="EX208" s="0" t="n">
        <v>0.019517</v>
      </c>
      <c r="EY208" s="0" t="n">
        <v>0.019093</v>
      </c>
      <c r="EZ208" s="0" t="n">
        <v>-0.008128</v>
      </c>
      <c r="FA208" s="0" t="n">
        <v>0.024697</v>
      </c>
      <c r="FB208" s="0" t="n">
        <v>0.01347</v>
      </c>
      <c r="FC208" s="0" t="n">
        <v>0.025101</v>
      </c>
      <c r="FD208" s="0" t="n">
        <v>-0.010753</v>
      </c>
      <c r="FE208" s="0" t="n">
        <v>0.009608</v>
      </c>
      <c r="FF208" s="0" t="n">
        <v>0.01125</v>
      </c>
      <c r="FG208" s="0" t="n">
        <v>0.017668</v>
      </c>
      <c r="FH208" s="0" t="n">
        <v>-0.016793</v>
      </c>
      <c r="FI208" s="0" t="n">
        <v>0.004464</v>
      </c>
      <c r="FJ208" s="0" t="n">
        <v>0.008641</v>
      </c>
      <c r="FK208" s="0" t="n">
        <v>-0.002567</v>
      </c>
      <c r="FL208" s="0" t="n">
        <v>-0.004323</v>
      </c>
      <c r="FM208" s="0" t="n">
        <v>-0.001357</v>
      </c>
      <c r="FN208" s="0" t="n">
        <v>-0.006494</v>
      </c>
      <c r="FO208" s="0" t="n">
        <v>0.004208</v>
      </c>
      <c r="FP208" s="0" t="n">
        <v>-0.008039</v>
      </c>
      <c r="FQ208" s="0" t="n">
        <v>-0.004131</v>
      </c>
      <c r="FR208" s="0" t="n">
        <v>0.010761</v>
      </c>
      <c r="FS208" s="0" t="n">
        <v>-0.006298</v>
      </c>
      <c r="FT208" s="0" t="n">
        <v>-0.010208</v>
      </c>
      <c r="FU208" s="0" t="n">
        <v>0.015099</v>
      </c>
      <c r="FV208" s="0" t="n">
        <v>-0.005938</v>
      </c>
      <c r="FW208" s="0" t="n">
        <v>-0.010862</v>
      </c>
      <c r="FX208" s="0" t="n">
        <v>-0.00347</v>
      </c>
      <c r="FY208" s="0" t="n">
        <v>0.02987</v>
      </c>
      <c r="FZ208" s="0" t="n">
        <v>0.005073</v>
      </c>
      <c r="GA208" s="0" t="n">
        <v>0.009302</v>
      </c>
      <c r="GB208" s="0" t="n">
        <v>-0.02627</v>
      </c>
      <c r="GC208" s="0" t="n">
        <v>0.012133</v>
      </c>
      <c r="GD208" s="0" t="n">
        <v>-0.002881</v>
      </c>
      <c r="GE208" s="0" t="n">
        <v>0.011148</v>
      </c>
      <c r="GF208" s="0" t="n">
        <v>0.00526</v>
      </c>
      <c r="GG208" s="0" t="n">
        <v>-0.0083</v>
      </c>
      <c r="GH208" s="0" t="n">
        <v>-0.005776</v>
      </c>
      <c r="GI208" s="0" t="n">
        <v>-0.017873</v>
      </c>
      <c r="GJ208" s="0" t="n">
        <v>0.018335</v>
      </c>
      <c r="GK208" s="0" t="n">
        <v>0.010321</v>
      </c>
      <c r="GL208" s="0" t="n">
        <v>-0.018301</v>
      </c>
      <c r="GM208" s="0" t="n">
        <v>-0.008966</v>
      </c>
      <c r="GN208" s="0" t="n">
        <v>0.004866</v>
      </c>
      <c r="GO208" s="0" t="n">
        <v>-0.007156</v>
      </c>
      <c r="GP208" s="0" t="n">
        <v>-0.017246</v>
      </c>
      <c r="GQ208" s="0" t="n">
        <v>-0.019028</v>
      </c>
      <c r="GR208" s="0" t="n">
        <v>0.006467</v>
      </c>
      <c r="GS208" s="0" t="n">
        <v>0.007779</v>
      </c>
      <c r="GT208" s="0" t="n">
        <v>0.004157</v>
      </c>
      <c r="GU208" s="0" t="n">
        <v>0.002306</v>
      </c>
      <c r="GV208" s="0" t="n">
        <v>0.00242</v>
      </c>
      <c r="GW208" s="0" t="n">
        <v>0.019975</v>
      </c>
      <c r="GX208" s="0" t="n">
        <v>0.000648</v>
      </c>
      <c r="GY208" s="0" t="n">
        <v>0.007772</v>
      </c>
    </row>
    <row r="209" customFormat="false" ht="15" hidden="false" customHeight="false" outlineLevel="0" collapsed="false">
      <c r="A209" s="0" t="s">
        <v>6704</v>
      </c>
      <c r="B209" s="0" t="n">
        <v>-0.004977</v>
      </c>
      <c r="C209" s="0" t="n">
        <v>0.001576</v>
      </c>
      <c r="D209" s="0" t="n">
        <v>0.002882</v>
      </c>
      <c r="E209" s="0" t="n">
        <v>0.018195</v>
      </c>
      <c r="F209" s="0" t="n">
        <v>-0.010614</v>
      </c>
      <c r="G209" s="0" t="n">
        <v>-0.014802</v>
      </c>
      <c r="H209" s="0" t="n">
        <v>0.004341</v>
      </c>
      <c r="I209" s="0" t="n">
        <v>-0.029192</v>
      </c>
      <c r="J209" s="0" t="n">
        <v>-0.008114</v>
      </c>
      <c r="K209" s="0" t="n">
        <v>0.005507</v>
      </c>
      <c r="L209" s="0" t="n">
        <v>0.004776</v>
      </c>
      <c r="M209" s="0" t="n">
        <v>0.003504</v>
      </c>
      <c r="N209" s="0" t="n">
        <v>-0.009321</v>
      </c>
      <c r="O209" s="0" t="n">
        <v>0.009591</v>
      </c>
      <c r="P209" s="0" t="n">
        <v>0.005643</v>
      </c>
      <c r="Q209" s="0" t="n">
        <v>-0.012178</v>
      </c>
      <c r="R209" s="0" t="n">
        <v>-0.003171</v>
      </c>
      <c r="S209" s="0" t="n">
        <v>-0.022716</v>
      </c>
      <c r="T209" s="0" t="n">
        <v>0.027079</v>
      </c>
      <c r="U209" s="0" t="n">
        <v>0.010032</v>
      </c>
      <c r="V209" s="0" t="n">
        <v>-0.000208</v>
      </c>
      <c r="W209" s="0" t="n">
        <v>-0.004711</v>
      </c>
      <c r="X209" s="0" t="n">
        <v>0.004599</v>
      </c>
      <c r="Y209" s="0" t="n">
        <v>-0.008651</v>
      </c>
      <c r="Z209" s="0" t="n">
        <v>-0.014181</v>
      </c>
      <c r="AA209" s="0" t="n">
        <v>-0.021111</v>
      </c>
      <c r="AB209" s="0" t="n">
        <v>0.005638</v>
      </c>
      <c r="AC209" s="0" t="n">
        <v>0.031444</v>
      </c>
      <c r="AD209" s="0" t="n">
        <v>0.004756</v>
      </c>
      <c r="AE209" s="0" t="n">
        <v>-0.007315</v>
      </c>
      <c r="AF209" s="0" t="n">
        <v>-0.026932</v>
      </c>
      <c r="AG209" s="0" t="n">
        <v>-0.000952</v>
      </c>
      <c r="AH209" s="0" t="n">
        <v>0.020726</v>
      </c>
      <c r="AI209" s="0" t="n">
        <v>-0.001292</v>
      </c>
      <c r="AJ209" s="0" t="n">
        <v>0.009518</v>
      </c>
      <c r="AK209" s="0" t="n">
        <v>-0.006281</v>
      </c>
      <c r="AL209" s="0" t="n">
        <v>0.002818</v>
      </c>
      <c r="AM209" s="0" t="n">
        <v>0.002713</v>
      </c>
      <c r="AN209" s="0" t="n">
        <v>0.009801</v>
      </c>
      <c r="AO209" s="0" t="n">
        <v>0.003469</v>
      </c>
      <c r="AP209" s="0" t="n">
        <v>0.015801</v>
      </c>
      <c r="AQ209" s="0" t="n">
        <v>-0.002193</v>
      </c>
      <c r="AR209" s="0" t="n">
        <v>0.000624</v>
      </c>
      <c r="AS209" s="0" t="n">
        <v>0.028204</v>
      </c>
      <c r="AT209" s="0" t="n">
        <v>-0.009385</v>
      </c>
      <c r="AU209" s="0" t="n">
        <v>0.011906</v>
      </c>
      <c r="AV209" s="0" t="n">
        <v>0.013854</v>
      </c>
      <c r="AW209" s="0" t="n">
        <v>0.020787</v>
      </c>
      <c r="AX209" s="0" t="n">
        <v>0.009562</v>
      </c>
      <c r="AY209" s="0" t="n">
        <v>-0.004918</v>
      </c>
      <c r="AZ209" s="0" t="n">
        <v>0.009909</v>
      </c>
      <c r="BA209" s="0" t="n">
        <v>-0.007246</v>
      </c>
      <c r="BB209" s="0" t="n">
        <v>0.009524</v>
      </c>
      <c r="BC209" s="0" t="n">
        <v>-0.000795</v>
      </c>
      <c r="BD209" s="0" t="n">
        <v>-0.007177</v>
      </c>
      <c r="BE209" s="0" t="n">
        <v>0.00708</v>
      </c>
      <c r="BF209" s="0" t="n">
        <v>-0.010737</v>
      </c>
      <c r="BG209" s="0" t="n">
        <v>-0.001836</v>
      </c>
      <c r="BH209" s="0" t="n">
        <v>-0.019554</v>
      </c>
      <c r="BI209" s="0" t="n">
        <v>-0.017386</v>
      </c>
      <c r="BJ209" s="0" t="n">
        <v>-0.016836</v>
      </c>
      <c r="BK209" s="0" t="n">
        <v>-0.006127</v>
      </c>
      <c r="BL209" s="0" t="n">
        <v>0.003651</v>
      </c>
      <c r="BM209" s="0" t="n">
        <v>0.003073</v>
      </c>
      <c r="BN209" s="0" t="n">
        <v>0.010742</v>
      </c>
      <c r="BO209" s="0" t="n">
        <v>-0.008966</v>
      </c>
      <c r="BP209" s="0" t="n">
        <v>0.002749</v>
      </c>
      <c r="BQ209" s="0" t="n">
        <v>0.002972</v>
      </c>
      <c r="BR209" s="0" t="n">
        <v>0.002042</v>
      </c>
      <c r="BS209" s="0" t="n">
        <v>-0.009992</v>
      </c>
      <c r="BT209" s="0" t="n">
        <v>0.010253</v>
      </c>
      <c r="BU209" s="0" t="n">
        <v>-0.003992</v>
      </c>
      <c r="BV209" s="0" t="n">
        <v>0.00148</v>
      </c>
      <c r="BW209" s="0" t="n">
        <v>-0.012306</v>
      </c>
      <c r="BX209" s="0" t="n">
        <v>-0.007212</v>
      </c>
      <c r="BY209" s="0" t="n">
        <v>-0.009115</v>
      </c>
      <c r="BZ209" s="0" t="n">
        <v>0.002327</v>
      </c>
      <c r="CA209" s="0" t="n">
        <v>-0.004951</v>
      </c>
      <c r="CB209" s="0" t="n">
        <v>-0.011855</v>
      </c>
      <c r="CC209" s="0" t="n">
        <v>-0.010351</v>
      </c>
      <c r="CD209" s="0" t="n">
        <v>-0.004262</v>
      </c>
      <c r="CE209" s="0" t="n">
        <v>0.025272</v>
      </c>
      <c r="CF209" s="0" t="n">
        <v>-0.003413</v>
      </c>
      <c r="CG209" s="0" t="n">
        <v>-0.012961</v>
      </c>
      <c r="CH209" s="0" t="n">
        <v>0.000691</v>
      </c>
      <c r="CI209" s="0" t="n">
        <v>0.004127</v>
      </c>
      <c r="CJ209" s="0" t="n">
        <v>-0.011797</v>
      </c>
      <c r="CK209" s="0" t="n">
        <v>-0.002193</v>
      </c>
      <c r="CL209" s="0" t="n">
        <v>-0.009659</v>
      </c>
      <c r="CM209" s="0" t="n">
        <v>-0.000502</v>
      </c>
      <c r="CN209" s="0" t="n">
        <v>-0.026171</v>
      </c>
      <c r="CO209" s="0" t="n">
        <v>0.018741</v>
      </c>
      <c r="CP209" s="0" t="n">
        <v>-0.008096</v>
      </c>
      <c r="CQ209" s="0" t="n">
        <v>-0.007747</v>
      </c>
      <c r="CR209" s="0" t="n">
        <v>-0.016615</v>
      </c>
      <c r="CS209" s="0" t="n">
        <v>0.018716</v>
      </c>
      <c r="CT209" s="0" t="n">
        <v>-0.011667</v>
      </c>
      <c r="CU209" s="0" t="n">
        <v>-0.032553</v>
      </c>
      <c r="CV209" s="0" t="n">
        <v>-0.004157</v>
      </c>
      <c r="CW209" s="0" t="n">
        <v>0.02117</v>
      </c>
      <c r="CX209" s="0" t="n">
        <v>-0.008014</v>
      </c>
      <c r="CY209" s="0" t="n">
        <v>0.022012</v>
      </c>
      <c r="CZ209" s="0" t="n">
        <v>-0.007971</v>
      </c>
      <c r="DA209" s="0" t="n">
        <v>0.003165</v>
      </c>
      <c r="DB209" s="0" t="n">
        <v>-0.001336</v>
      </c>
      <c r="DC209" s="0" t="n">
        <v>0.002157</v>
      </c>
      <c r="DD209" s="0" t="n">
        <v>0.003612</v>
      </c>
      <c r="DE209" s="0" t="n">
        <v>0.009371</v>
      </c>
      <c r="DF209" s="0" t="n">
        <v>0.00339</v>
      </c>
      <c r="DG209" s="0" t="n">
        <v>-0.02</v>
      </c>
      <c r="DH209" s="0" t="n">
        <v>-0.021418</v>
      </c>
      <c r="DI209" s="0" t="n">
        <v>-0.021549</v>
      </c>
      <c r="DJ209" s="0" t="n">
        <v>0.007778</v>
      </c>
      <c r="DK209" s="0" t="n">
        <v>0.006676</v>
      </c>
      <c r="DL209" s="0" t="n">
        <v>0.013248</v>
      </c>
      <c r="DM209" s="0" t="n">
        <v>0.021757</v>
      </c>
      <c r="DN209" s="0" t="n">
        <v>0.02625</v>
      </c>
      <c r="DO209" s="0" t="n">
        <v>0.010686</v>
      </c>
      <c r="DP209" s="0" t="n">
        <v>0.001615</v>
      </c>
      <c r="DQ209" s="0" t="n">
        <v>-0.017791</v>
      </c>
      <c r="DR209" s="0" t="n">
        <v>-0.001003</v>
      </c>
      <c r="DS209" s="0" t="n">
        <v>0.036002</v>
      </c>
      <c r="DT209" s="0" t="n">
        <v>-0.009056</v>
      </c>
      <c r="DU209" s="0" t="n">
        <v>0.012389</v>
      </c>
      <c r="DV209" s="0" t="n">
        <v>0.002258</v>
      </c>
      <c r="DW209" s="0" t="n">
        <v>0.005566</v>
      </c>
      <c r="DX209" s="0" t="n">
        <v>0.002689</v>
      </c>
      <c r="DY209" s="0" t="n">
        <v>-0.013443</v>
      </c>
      <c r="DZ209" s="0" t="n">
        <v>0.025851</v>
      </c>
      <c r="EA209" s="0" t="n">
        <v>0.005385</v>
      </c>
      <c r="EB209" s="0" t="n">
        <v>-0.00314</v>
      </c>
      <c r="EC209" s="0" t="n">
        <v>0.022457</v>
      </c>
      <c r="ED209" s="0" t="n">
        <v>0.001404</v>
      </c>
      <c r="EE209" s="0" t="n">
        <v>-0.019808</v>
      </c>
      <c r="EF209" s="0" t="n">
        <v>-0.015035</v>
      </c>
      <c r="EG209" s="0" t="n">
        <v>0.005313</v>
      </c>
      <c r="EH209" s="0" t="n">
        <v>0.008596</v>
      </c>
      <c r="EI209" s="0" t="n">
        <v>0.005351</v>
      </c>
      <c r="EJ209" s="0" t="n">
        <v>0.020917</v>
      </c>
      <c r="EK209" s="0" t="n">
        <v>-0.008096</v>
      </c>
      <c r="EL209" s="0" t="n">
        <v>-0.003334</v>
      </c>
      <c r="EM209" s="0" t="n">
        <v>0.001907</v>
      </c>
      <c r="EN209" s="0" t="n">
        <v>-0.002298</v>
      </c>
      <c r="EO209" s="0" t="n">
        <v>-0.000769</v>
      </c>
      <c r="EP209" s="0" t="n">
        <v>-0.015289</v>
      </c>
      <c r="EQ209" s="0" t="n">
        <v>0.018002</v>
      </c>
      <c r="ER209" s="0" t="n">
        <v>-0.009121</v>
      </c>
      <c r="ES209" s="0" t="n">
        <v>-0.010206</v>
      </c>
      <c r="ET209" s="0" t="n">
        <v>0.005706</v>
      </c>
      <c r="EU209" s="0" t="n">
        <v>-0.005231</v>
      </c>
      <c r="EV209" s="0" t="n">
        <v>-0.019507</v>
      </c>
      <c r="EW209" s="0" t="n">
        <v>0.008021</v>
      </c>
      <c r="EX209" s="0" t="n">
        <v>-0.011535</v>
      </c>
      <c r="EY209" s="0" t="n">
        <v>-0.012181</v>
      </c>
      <c r="EZ209" s="0" t="n">
        <v>-0.004104</v>
      </c>
      <c r="FA209" s="0" t="n">
        <v>-0.001497</v>
      </c>
      <c r="FB209" s="0" t="n">
        <v>0.010067</v>
      </c>
      <c r="FC209" s="0" t="n">
        <v>0.009001</v>
      </c>
      <c r="FD209" s="0" t="n">
        <v>0.010841</v>
      </c>
      <c r="FE209" s="0" t="n">
        <v>0.00841</v>
      </c>
      <c r="FF209" s="0" t="n">
        <v>-0.022619</v>
      </c>
      <c r="FG209" s="0" t="n">
        <v>-0.001898</v>
      </c>
      <c r="FH209" s="0" t="n">
        <v>0.005675</v>
      </c>
      <c r="FI209" s="0" t="n">
        <v>-0.000995</v>
      </c>
      <c r="FJ209" s="0" t="n">
        <v>0.004331</v>
      </c>
      <c r="FK209" s="0" t="n">
        <v>-0.015426</v>
      </c>
      <c r="FL209" s="0" t="n">
        <v>-0.013841</v>
      </c>
      <c r="FM209" s="0" t="n">
        <v>0.002463</v>
      </c>
      <c r="FN209" s="0" t="n">
        <v>0.002962</v>
      </c>
      <c r="FO209" s="0" t="n">
        <v>-0.006689</v>
      </c>
      <c r="FP209" s="0" t="n">
        <v>0.006972</v>
      </c>
      <c r="FQ209" s="0" t="n">
        <v>-0.009055</v>
      </c>
      <c r="FR209" s="0" t="n">
        <v>0.004789</v>
      </c>
      <c r="FS209" s="0" t="n">
        <v>0.005593</v>
      </c>
      <c r="FT209" s="0" t="n">
        <v>0.00875</v>
      </c>
      <c r="FU209" s="0" t="n">
        <v>0.005356</v>
      </c>
      <c r="FV209" s="0" t="n">
        <v>0.006538</v>
      </c>
      <c r="FW209" s="0" t="n">
        <v>0.005424</v>
      </c>
      <c r="FX209" s="0" t="n">
        <v>0.000412</v>
      </c>
      <c r="FY209" s="0" t="n">
        <v>0.007307</v>
      </c>
      <c r="FZ209" s="0" t="n">
        <v>-0.004469</v>
      </c>
      <c r="GA209" s="0" t="n">
        <v>-0.000555</v>
      </c>
      <c r="GB209" s="0" t="n">
        <v>-0.00471</v>
      </c>
      <c r="GC209" s="0" t="n">
        <v>0.004142</v>
      </c>
      <c r="GD209" s="0" t="n">
        <v>-0.020231</v>
      </c>
      <c r="GE209" s="0" t="n">
        <v>-0.001167</v>
      </c>
      <c r="GF209" s="0" t="n">
        <v>0.009788</v>
      </c>
      <c r="GG209" s="0" t="n">
        <v>-0.000326</v>
      </c>
      <c r="GH209" s="0" t="n">
        <v>-0.000547</v>
      </c>
      <c r="GI209" s="0" t="n">
        <v>-0.001706</v>
      </c>
      <c r="GJ209" s="0" t="n">
        <v>0.006395</v>
      </c>
      <c r="GK209" s="0" t="n">
        <v>-0.010419</v>
      </c>
      <c r="GL209" s="0" t="n">
        <v>0.013853</v>
      </c>
      <c r="GM209" s="0" t="n">
        <v>0.000952</v>
      </c>
      <c r="GN209" s="0" t="n">
        <v>0.020315</v>
      </c>
      <c r="GO209" s="0" t="n">
        <v>0.009035</v>
      </c>
      <c r="GP209" s="0" t="n">
        <v>-0.022643</v>
      </c>
      <c r="GQ209" s="0" t="n">
        <v>-0.005106</v>
      </c>
      <c r="GR209" s="0" t="n">
        <v>0.008322</v>
      </c>
      <c r="GS209" s="0" t="n">
        <v>0.003747</v>
      </c>
      <c r="GT209" s="0" t="n">
        <v>0.004199</v>
      </c>
      <c r="GU209" s="0" t="n">
        <v>0.020252</v>
      </c>
      <c r="GV209" s="0" t="n">
        <v>0.020365</v>
      </c>
      <c r="GW209" s="0" t="n">
        <v>0.003276</v>
      </c>
      <c r="GX209" s="0" t="n">
        <v>0.006274</v>
      </c>
      <c r="GY209" s="0" t="n">
        <v>0.001707</v>
      </c>
      <c r="GZ209" s="0" t="n">
        <v>0.017372</v>
      </c>
    </row>
    <row r="210" customFormat="false" ht="15" hidden="false" customHeight="false" outlineLevel="0" collapsed="false">
      <c r="A210" s="0" t="s">
        <v>6705</v>
      </c>
      <c r="B210" s="0" t="n">
        <v>0.013629</v>
      </c>
      <c r="C210" s="0" t="n">
        <v>0.011643</v>
      </c>
      <c r="D210" s="0" t="n">
        <v>0.013268</v>
      </c>
      <c r="E210" s="0" t="n">
        <v>0.019903</v>
      </c>
      <c r="F210" s="0" t="n">
        <v>-0.044144</v>
      </c>
      <c r="G210" s="0" t="n">
        <v>0.020484</v>
      </c>
      <c r="H210" s="0" t="n">
        <v>-0.013065</v>
      </c>
      <c r="I210" s="0" t="n">
        <v>0.012525</v>
      </c>
      <c r="J210" s="0" t="n">
        <v>0.002966</v>
      </c>
      <c r="K210" s="0" t="n">
        <v>-0.004911</v>
      </c>
      <c r="L210" s="0" t="n">
        <v>0.022396</v>
      </c>
      <c r="M210" s="0" t="n">
        <v>0.026409</v>
      </c>
      <c r="N210" s="0" t="n">
        <v>0.008661</v>
      </c>
      <c r="O210" s="0" t="n">
        <v>-0.00096</v>
      </c>
      <c r="P210" s="0" t="n">
        <v>-0.002969</v>
      </c>
      <c r="Q210" s="0" t="n">
        <v>-0.008622</v>
      </c>
      <c r="R210" s="0" t="n">
        <v>0.001997</v>
      </c>
      <c r="S210" s="0" t="n">
        <v>-0.007873</v>
      </c>
      <c r="T210" s="0" t="n">
        <v>0.011285</v>
      </c>
      <c r="U210" s="0" t="n">
        <v>-0.004686</v>
      </c>
      <c r="V210" s="0" t="n">
        <v>0.01758</v>
      </c>
      <c r="W210" s="0" t="n">
        <v>0.020603</v>
      </c>
      <c r="X210" s="0" t="n">
        <v>0.015193</v>
      </c>
      <c r="Y210" s="0" t="n">
        <v>0.00888</v>
      </c>
      <c r="Z210" s="0" t="n">
        <v>0.040468</v>
      </c>
      <c r="AA210" s="0" t="n">
        <v>0.013416</v>
      </c>
      <c r="AB210" s="0" t="n">
        <v>0.023706</v>
      </c>
      <c r="AC210" s="0" t="n">
        <v>-0.006923</v>
      </c>
      <c r="AD210" s="0" t="n">
        <v>-0.025257</v>
      </c>
      <c r="AE210" s="0" t="n">
        <v>-0.009134</v>
      </c>
      <c r="AF210" s="0" t="n">
        <v>0.021234</v>
      </c>
      <c r="AG210" s="0" t="n">
        <v>-0.003016</v>
      </c>
      <c r="AH210" s="0" t="n">
        <v>0.013608</v>
      </c>
      <c r="AI210" s="0" t="n">
        <v>-0.011711</v>
      </c>
      <c r="AJ210" s="0" t="n">
        <v>0.022214</v>
      </c>
      <c r="AK210" s="0" t="n">
        <v>-0.002688</v>
      </c>
      <c r="AL210" s="0" t="n">
        <v>0.000999</v>
      </c>
      <c r="AM210" s="0" t="n">
        <v>-0.007706</v>
      </c>
      <c r="AN210" s="0" t="n">
        <v>0.005631</v>
      </c>
      <c r="AO210" s="0" t="n">
        <v>-0.012458</v>
      </c>
      <c r="AP210" s="0" t="n">
        <v>0.029032</v>
      </c>
      <c r="AQ210" s="0" t="n">
        <v>0.029312</v>
      </c>
      <c r="AR210" s="0" t="n">
        <v>-0.027519</v>
      </c>
      <c r="AS210" s="0" t="n">
        <v>-0.006938</v>
      </c>
      <c r="AT210" s="0" t="n">
        <v>-0.012547</v>
      </c>
      <c r="AU210" s="0" t="n">
        <v>-0.014637</v>
      </c>
      <c r="AV210" s="0" t="n">
        <v>0.006123</v>
      </c>
      <c r="AW210" s="0" t="n">
        <v>0.017356</v>
      </c>
      <c r="AX210" s="0" t="n">
        <v>0.005593</v>
      </c>
      <c r="AY210" s="0" t="n">
        <v>-0.008571</v>
      </c>
      <c r="AZ210" s="0" t="n">
        <v>0.010777</v>
      </c>
      <c r="BA210" s="0" t="n">
        <v>0.007999</v>
      </c>
      <c r="BB210" s="0" t="n">
        <v>0.019529</v>
      </c>
      <c r="BC210" s="0" t="n">
        <v>0.005746</v>
      </c>
      <c r="BD210" s="0" t="n">
        <v>-0.008505</v>
      </c>
      <c r="BE210" s="0" t="n">
        <v>-0.0114</v>
      </c>
      <c r="BF210" s="0" t="n">
        <v>-0.005568</v>
      </c>
      <c r="BG210" s="0" t="n">
        <v>-0.017337</v>
      </c>
      <c r="BH210" s="0" t="n">
        <v>-0.014386</v>
      </c>
      <c r="BI210" s="0" t="n">
        <v>-0.008979</v>
      </c>
      <c r="BJ210" s="0" t="n">
        <v>-0.012205</v>
      </c>
      <c r="BK210" s="0" t="n">
        <v>-0.004184</v>
      </c>
      <c r="BL210" s="0" t="n">
        <v>0.005057</v>
      </c>
      <c r="BM210" s="0" t="n">
        <v>-0.014333</v>
      </c>
      <c r="BN210" s="0" t="n">
        <v>0.013761</v>
      </c>
      <c r="BO210" s="0" t="n">
        <v>0.001323</v>
      </c>
      <c r="BP210" s="0" t="n">
        <v>0.008455</v>
      </c>
      <c r="BQ210" s="0" t="n">
        <v>-0.011489</v>
      </c>
      <c r="BR210" s="0" t="n">
        <v>-0.009452</v>
      </c>
      <c r="BS210" s="0" t="n">
        <v>0.011079</v>
      </c>
      <c r="BT210" s="0" t="n">
        <v>0.008971</v>
      </c>
      <c r="BU210" s="0" t="n">
        <v>0.008728</v>
      </c>
      <c r="BV210" s="0" t="n">
        <v>-0.007941</v>
      </c>
      <c r="BW210" s="0" t="n">
        <v>0.006299</v>
      </c>
      <c r="BX210" s="0" t="n">
        <v>0.007093</v>
      </c>
      <c r="BY210" s="0" t="n">
        <v>-0.004398</v>
      </c>
      <c r="BZ210" s="0" t="n">
        <v>-0.014541</v>
      </c>
      <c r="CA210" s="0" t="n">
        <v>-0.012394</v>
      </c>
      <c r="CB210" s="0" t="n">
        <v>0.015739</v>
      </c>
      <c r="CC210" s="0" t="n">
        <v>-0.004908</v>
      </c>
      <c r="CD210" s="0" t="n">
        <v>-0.001747</v>
      </c>
      <c r="CE210" s="0" t="n">
        <v>0.007866</v>
      </c>
      <c r="CF210" s="0" t="n">
        <v>-0.019744</v>
      </c>
      <c r="CG210" s="0" t="n">
        <v>0.000178</v>
      </c>
      <c r="CH210" s="0" t="n">
        <v>-0.00274</v>
      </c>
      <c r="CI210" s="0" t="n">
        <v>0.032944</v>
      </c>
      <c r="CJ210" s="0" t="n">
        <v>-0.000179</v>
      </c>
      <c r="CK210" s="0" t="n">
        <v>0.000973</v>
      </c>
      <c r="CL210" s="0" t="n">
        <v>-0.002193</v>
      </c>
      <c r="CM210" s="0" t="n">
        <v>0.004662</v>
      </c>
      <c r="CN210" s="0" t="n">
        <v>-0.00389</v>
      </c>
      <c r="CO210" s="0" t="n">
        <v>0.001872</v>
      </c>
      <c r="CP210" s="0" t="n">
        <v>0.000796</v>
      </c>
      <c r="CQ210" s="0" t="n">
        <v>-0.009566</v>
      </c>
      <c r="CR210" s="0" t="n">
        <v>0.012743</v>
      </c>
      <c r="CS210" s="0" t="n">
        <v>0.008298</v>
      </c>
      <c r="CT210" s="0" t="n">
        <v>-0.016206</v>
      </c>
      <c r="CU210" s="0" t="n">
        <v>-0.016635</v>
      </c>
      <c r="CV210" s="0" t="n">
        <v>0.01391</v>
      </c>
      <c r="CW210" s="0" t="n">
        <v>-0.02257</v>
      </c>
      <c r="CX210" s="0" t="n">
        <v>0.015428</v>
      </c>
      <c r="CY210" s="0" t="n">
        <v>-0.007157</v>
      </c>
      <c r="CZ210" s="0" t="n">
        <v>0.028371</v>
      </c>
      <c r="DA210" s="0" t="n">
        <v>0.001884</v>
      </c>
      <c r="DB210" s="0" t="n">
        <v>0.003352</v>
      </c>
      <c r="DC210" s="0" t="n">
        <v>-0.002886</v>
      </c>
      <c r="DD210" s="0" t="n">
        <v>0.004467</v>
      </c>
      <c r="DE210" s="0" t="n">
        <v>0.007291</v>
      </c>
      <c r="DF210" s="0" t="n">
        <v>0.000941</v>
      </c>
      <c r="DG210" s="0" t="n">
        <v>-0.022894</v>
      </c>
      <c r="DH210" s="0" t="n">
        <v>-0.017863</v>
      </c>
      <c r="DI210" s="0" t="n">
        <v>0.009907</v>
      </c>
      <c r="DJ210" s="0" t="n">
        <v>-0.033692</v>
      </c>
      <c r="DK210" s="0" t="n">
        <v>-0.019329</v>
      </c>
      <c r="DL210" s="0" t="n">
        <v>0.006033</v>
      </c>
      <c r="DM210" s="0" t="n">
        <v>0.011869</v>
      </c>
      <c r="DN210" s="0" t="n">
        <v>0.01683</v>
      </c>
      <c r="DO210" s="0" t="n">
        <v>-0.008912</v>
      </c>
      <c r="DP210" s="0" t="n">
        <v>-0.01429</v>
      </c>
      <c r="DQ210" s="0" t="n">
        <v>-0.014631</v>
      </c>
      <c r="DR210" s="0" t="n">
        <v>-0.007122</v>
      </c>
      <c r="DS210" s="0" t="n">
        <v>-0.000215</v>
      </c>
      <c r="DT210" s="0" t="n">
        <v>0.029236</v>
      </c>
      <c r="DU210" s="0" t="n">
        <v>0.01702</v>
      </c>
      <c r="DV210" s="0" t="n">
        <v>-0.001545</v>
      </c>
      <c r="DW210" s="0" t="n">
        <v>-0.015065</v>
      </c>
      <c r="DX210" s="0" t="n">
        <v>-0.009219</v>
      </c>
      <c r="DY210" s="0" t="n">
        <v>0.006774</v>
      </c>
      <c r="DZ210" s="0" t="n">
        <v>0.005757</v>
      </c>
      <c r="EA210" s="0" t="n">
        <v>0.001291</v>
      </c>
      <c r="EB210" s="0" t="n">
        <v>0.002566</v>
      </c>
      <c r="EC210" s="0" t="n">
        <v>-0.024607</v>
      </c>
      <c r="ED210" s="0" t="n">
        <v>-0.00149</v>
      </c>
      <c r="EE210" s="0" t="n">
        <v>-0.025927</v>
      </c>
      <c r="EF210" s="0" t="n">
        <v>-0.017391</v>
      </c>
      <c r="EG210" s="0" t="n">
        <v>0.015842</v>
      </c>
      <c r="EH210" s="0" t="n">
        <v>0.003008</v>
      </c>
      <c r="EI210" s="0" t="n">
        <v>-0.006142</v>
      </c>
      <c r="EJ210" s="0" t="n">
        <v>-0.020138</v>
      </c>
      <c r="EK210" s="0" t="n">
        <v>0.026949</v>
      </c>
      <c r="EL210" s="0" t="n">
        <v>0.035158</v>
      </c>
      <c r="EM210" s="0" t="n">
        <v>-0.016191</v>
      </c>
      <c r="EN210" s="0" t="n">
        <v>0.005558</v>
      </c>
      <c r="EO210" s="0" t="n">
        <v>0.02091</v>
      </c>
      <c r="EP210" s="0" t="n">
        <v>-0.021887</v>
      </c>
      <c r="EQ210" s="0" t="n">
        <v>0.006509</v>
      </c>
      <c r="ER210" s="0" t="n">
        <v>-0.004169</v>
      </c>
      <c r="ES210" s="0" t="n">
        <v>-0.005576</v>
      </c>
      <c r="ET210" s="0" t="n">
        <v>-0.006325</v>
      </c>
      <c r="EU210" s="0" t="n">
        <v>0.001013</v>
      </c>
      <c r="EV210" s="0" t="n">
        <v>0.001785</v>
      </c>
      <c r="EW210" s="0" t="n">
        <v>-0.002398</v>
      </c>
      <c r="EX210" s="0" t="n">
        <v>0.022524</v>
      </c>
      <c r="EY210" s="0" t="n">
        <v>0.00188</v>
      </c>
      <c r="EZ210" s="0" t="n">
        <v>-0.001623</v>
      </c>
      <c r="FA210" s="0" t="n">
        <v>-0.018693</v>
      </c>
      <c r="FB210" s="0" t="n">
        <v>-0.007339</v>
      </c>
      <c r="FC210" s="0" t="n">
        <v>-0.003555</v>
      </c>
      <c r="FD210" s="0" t="n">
        <v>-0.020539</v>
      </c>
      <c r="FE210" s="0" t="n">
        <v>-0.017058</v>
      </c>
      <c r="FF210" s="0" t="n">
        <v>-0.010221</v>
      </c>
      <c r="FG210" s="0" t="n">
        <v>-0.014467</v>
      </c>
      <c r="FH210" s="0" t="n">
        <v>0.011381</v>
      </c>
      <c r="FI210" s="0" t="n">
        <v>0.005786</v>
      </c>
      <c r="FJ210" s="0" t="n">
        <v>-0.020623</v>
      </c>
      <c r="FK210" s="0" t="n">
        <v>2E-005</v>
      </c>
      <c r="FL210" s="0" t="n">
        <v>0.010677</v>
      </c>
      <c r="FM210" s="0" t="n">
        <v>-0.029992</v>
      </c>
      <c r="FN210" s="0" t="n">
        <v>0.007056</v>
      </c>
      <c r="FO210" s="0" t="n">
        <v>0.011118</v>
      </c>
      <c r="FP210" s="0" t="n">
        <v>-0.010434</v>
      </c>
      <c r="FQ210" s="0" t="n">
        <v>0.014983</v>
      </c>
      <c r="FR210" s="0" t="n">
        <v>0.00361</v>
      </c>
      <c r="FS210" s="0" t="n">
        <v>0.021511</v>
      </c>
      <c r="FT210" s="0" t="n">
        <v>0.018218</v>
      </c>
      <c r="FU210" s="0" t="n">
        <v>-0.016182</v>
      </c>
      <c r="FV210" s="0" t="n">
        <v>-0.001982</v>
      </c>
      <c r="FW210" s="0" t="n">
        <v>-0.000291</v>
      </c>
      <c r="FX210" s="0" t="n">
        <v>0.019236</v>
      </c>
      <c r="FY210" s="0" t="n">
        <v>-0.002037</v>
      </c>
      <c r="FZ210" s="0" t="n">
        <v>-0.011662</v>
      </c>
      <c r="GA210" s="0" t="n">
        <v>-0.002595</v>
      </c>
      <c r="GB210" s="0" t="n">
        <v>-0.022814</v>
      </c>
      <c r="GC210" s="0" t="n">
        <v>0.007697</v>
      </c>
      <c r="GD210" s="0" t="n">
        <v>-0.016552</v>
      </c>
      <c r="GE210" s="0" t="n">
        <v>-0.013686</v>
      </c>
      <c r="GF210" s="0" t="n">
        <v>0.007431</v>
      </c>
      <c r="GG210" s="0" t="n">
        <v>-0.003138</v>
      </c>
      <c r="GH210" s="0" t="n">
        <v>-0.003384</v>
      </c>
      <c r="GI210" s="0" t="n">
        <v>-0.009379</v>
      </c>
      <c r="GJ210" s="0" t="n">
        <v>-0.009936</v>
      </c>
      <c r="GK210" s="0" t="n">
        <v>0.001737</v>
      </c>
      <c r="GL210" s="0" t="n">
        <v>-0.013765</v>
      </c>
      <c r="GM210" s="0" t="n">
        <v>0.002358</v>
      </c>
      <c r="GN210" s="0" t="n">
        <v>0.008284</v>
      </c>
      <c r="GO210" s="0" t="n">
        <v>0.026027</v>
      </c>
      <c r="GP210" s="0" t="n">
        <v>-0.00135</v>
      </c>
      <c r="GQ210" s="0" t="n">
        <v>0.009737</v>
      </c>
      <c r="GR210" s="0" t="n">
        <v>0.028002</v>
      </c>
      <c r="GS210" s="0" t="n">
        <v>0.015365</v>
      </c>
      <c r="GT210" s="0" t="n">
        <v>-0.019061</v>
      </c>
      <c r="GU210" s="0" t="n">
        <v>0.017358</v>
      </c>
      <c r="GV210" s="0" t="n">
        <v>0.018546</v>
      </c>
      <c r="GW210" s="0" t="n">
        <v>0.014894</v>
      </c>
      <c r="GX210" s="0" t="n">
        <v>-0.025255</v>
      </c>
      <c r="GY210" s="0" t="n">
        <v>0.002682</v>
      </c>
      <c r="GZ210" s="0" t="n">
        <v>0.010273</v>
      </c>
      <c r="HA210" s="0" t="n">
        <v>-0.001485</v>
      </c>
    </row>
    <row r="211" customFormat="false" ht="15" hidden="false" customHeight="false" outlineLevel="0" collapsed="false">
      <c r="A211" s="0" t="s">
        <v>6706</v>
      </c>
      <c r="B211" s="0" t="n">
        <v>0.004837</v>
      </c>
      <c r="C211" s="0" t="n">
        <v>0.003707</v>
      </c>
      <c r="D211" s="0" t="n">
        <v>-0.0055</v>
      </c>
      <c r="E211" s="0" t="n">
        <v>0.003349</v>
      </c>
      <c r="F211" s="0" t="n">
        <v>0.001902</v>
      </c>
      <c r="G211" s="0" t="n">
        <v>0.009538</v>
      </c>
      <c r="H211" s="0" t="n">
        <v>-0.019155</v>
      </c>
      <c r="I211" s="0" t="n">
        <v>0.029547</v>
      </c>
      <c r="J211" s="0" t="n">
        <v>-0.005811</v>
      </c>
      <c r="K211" s="0" t="n">
        <v>0.024473</v>
      </c>
      <c r="L211" s="0" t="n">
        <v>0.021681</v>
      </c>
      <c r="M211" s="0" t="n">
        <v>0.046118</v>
      </c>
      <c r="N211" s="0" t="n">
        <v>0.009438</v>
      </c>
      <c r="O211" s="0" t="n">
        <v>-0.003999</v>
      </c>
      <c r="P211" s="0" t="n">
        <v>0.014708</v>
      </c>
      <c r="Q211" s="0" t="n">
        <v>-0.009875</v>
      </c>
      <c r="R211" s="0" t="n">
        <v>-0.007855</v>
      </c>
      <c r="S211" s="0" t="n">
        <v>0.023123</v>
      </c>
      <c r="T211" s="0" t="n">
        <v>0.02132</v>
      </c>
      <c r="U211" s="0" t="n">
        <v>-0.004326</v>
      </c>
      <c r="V211" s="0" t="n">
        <v>-0.014846</v>
      </c>
      <c r="W211" s="0" t="n">
        <v>-0.009136</v>
      </c>
      <c r="X211" s="0" t="n">
        <v>0.020761</v>
      </c>
      <c r="Y211" s="0" t="n">
        <v>0.015152</v>
      </c>
      <c r="Z211" s="0" t="n">
        <v>0.026821</v>
      </c>
      <c r="AA211" s="0" t="n">
        <v>0.001933</v>
      </c>
      <c r="AB211" s="0" t="n">
        <v>0.022991</v>
      </c>
      <c r="AC211" s="0" t="n">
        <v>0.019773</v>
      </c>
      <c r="AD211" s="0" t="n">
        <v>0.020957</v>
      </c>
      <c r="AE211" s="0" t="n">
        <v>0.004125</v>
      </c>
      <c r="AF211" s="0" t="n">
        <v>0.021057</v>
      </c>
      <c r="AG211" s="0" t="n">
        <v>0.029565</v>
      </c>
      <c r="AH211" s="0" t="n">
        <v>0.002024</v>
      </c>
      <c r="AI211" s="0" t="n">
        <v>0.000473</v>
      </c>
      <c r="AJ211" s="0" t="n">
        <v>-0.004303</v>
      </c>
      <c r="AK211" s="0" t="n">
        <v>0.019308</v>
      </c>
      <c r="AL211" s="0" t="n">
        <v>0.018558</v>
      </c>
      <c r="AM211" s="0" t="n">
        <v>-0.003026</v>
      </c>
      <c r="AN211" s="0" t="n">
        <v>0.024955</v>
      </c>
      <c r="AO211" s="0" t="n">
        <v>-0.006604</v>
      </c>
      <c r="AP211" s="0" t="n">
        <v>0.010042</v>
      </c>
      <c r="AQ211" s="0" t="n">
        <v>0.033972</v>
      </c>
      <c r="AR211" s="0" t="n">
        <v>-0.016959</v>
      </c>
      <c r="AS211" s="0" t="n">
        <v>0.003096</v>
      </c>
      <c r="AT211" s="0" t="n">
        <v>-0.009769</v>
      </c>
      <c r="AU211" s="0" t="n">
        <v>0.008835</v>
      </c>
      <c r="AV211" s="0" t="n">
        <v>-0.010179</v>
      </c>
      <c r="AW211" s="0" t="n">
        <v>-0.001096</v>
      </c>
      <c r="AX211" s="0" t="n">
        <v>-0.015546</v>
      </c>
      <c r="AY211" s="0" t="n">
        <v>0.01275</v>
      </c>
      <c r="AZ211" s="0" t="n">
        <v>0.003613</v>
      </c>
      <c r="BA211" s="0" t="n">
        <v>0.002286</v>
      </c>
      <c r="BB211" s="0" t="n">
        <v>-0.010747</v>
      </c>
      <c r="BC211" s="0" t="n">
        <v>0.009254</v>
      </c>
      <c r="BD211" s="0" t="n">
        <v>0.009483</v>
      </c>
      <c r="BE211" s="0" t="n">
        <v>-0.01319</v>
      </c>
      <c r="BF211" s="0" t="n">
        <v>-0.017033</v>
      </c>
      <c r="BG211" s="0" t="n">
        <v>-0.011064</v>
      </c>
      <c r="BH211" s="0" t="n">
        <v>0.005324</v>
      </c>
      <c r="BI211" s="0" t="n">
        <v>-0.011043</v>
      </c>
      <c r="BJ211" s="0" t="n">
        <v>-0.002708</v>
      </c>
      <c r="BK211" s="0" t="n">
        <v>0.000476</v>
      </c>
      <c r="BL211" s="0" t="n">
        <v>-0.015545</v>
      </c>
      <c r="BM211" s="0" t="n">
        <v>-0.019885</v>
      </c>
      <c r="BN211" s="0" t="n">
        <v>0.012508</v>
      </c>
      <c r="BO211" s="0" t="n">
        <v>0.007683</v>
      </c>
      <c r="BP211" s="0" t="n">
        <v>0.00989</v>
      </c>
      <c r="BQ211" s="0" t="n">
        <v>-0.000411</v>
      </c>
      <c r="BR211" s="0" t="n">
        <v>0.027994</v>
      </c>
      <c r="BS211" s="0" t="n">
        <v>-0.00146</v>
      </c>
      <c r="BT211" s="0" t="n">
        <v>-0.010018</v>
      </c>
      <c r="BU211" s="0" t="n">
        <v>0.007367</v>
      </c>
      <c r="BV211" s="0" t="n">
        <v>-8.5E-005</v>
      </c>
      <c r="BW211" s="0" t="n">
        <v>-0.024514</v>
      </c>
      <c r="BX211" s="0" t="n">
        <v>-0.022645</v>
      </c>
      <c r="BY211" s="0" t="n">
        <v>0.002834</v>
      </c>
      <c r="BZ211" s="0" t="n">
        <v>-0.015793</v>
      </c>
      <c r="CA211" s="0" t="n">
        <v>-0.005442</v>
      </c>
      <c r="CB211" s="0" t="n">
        <v>-0.002713</v>
      </c>
      <c r="CC211" s="0" t="n">
        <v>-0.013423</v>
      </c>
      <c r="CD211" s="0" t="n">
        <v>-0.015299</v>
      </c>
      <c r="CE211" s="0" t="n">
        <v>-0.000374</v>
      </c>
      <c r="CF211" s="0" t="n">
        <v>-0.000572</v>
      </c>
      <c r="CG211" s="0" t="n">
        <v>0.000165</v>
      </c>
      <c r="CH211" s="0" t="n">
        <v>-0.00917</v>
      </c>
      <c r="CI211" s="0" t="n">
        <v>0.001056</v>
      </c>
      <c r="CJ211" s="0" t="n">
        <v>0.006651</v>
      </c>
      <c r="CK211" s="0" t="n">
        <v>-0.01638</v>
      </c>
      <c r="CL211" s="0" t="n">
        <v>-0.01527</v>
      </c>
      <c r="CM211" s="0" t="n">
        <v>-0.005724</v>
      </c>
      <c r="CN211" s="0" t="n">
        <v>-0.006061</v>
      </c>
      <c r="CO211" s="0" t="n">
        <v>-0.021954</v>
      </c>
      <c r="CP211" s="0" t="n">
        <v>-0.003481</v>
      </c>
      <c r="CQ211" s="0" t="n">
        <v>-0.008131</v>
      </c>
      <c r="CR211" s="0" t="n">
        <v>0.027612</v>
      </c>
      <c r="CS211" s="0" t="n">
        <v>-0.016604</v>
      </c>
      <c r="CT211" s="0" t="n">
        <v>-0.021682</v>
      </c>
      <c r="CU211" s="0" t="n">
        <v>0.001462</v>
      </c>
      <c r="CV211" s="0" t="n">
        <v>-0.007766</v>
      </c>
      <c r="CW211" s="0" t="n">
        <v>0.008662</v>
      </c>
      <c r="CX211" s="0" t="n">
        <v>-0.012161</v>
      </c>
      <c r="CY211" s="0" t="n">
        <v>-0.00194</v>
      </c>
      <c r="CZ211" s="0" t="n">
        <v>-0.023404</v>
      </c>
      <c r="DA211" s="0" t="n">
        <v>-0.02033</v>
      </c>
      <c r="DB211" s="0" t="n">
        <v>-0.011395</v>
      </c>
      <c r="DC211" s="0" t="n">
        <v>0.014673</v>
      </c>
      <c r="DD211" s="0" t="n">
        <v>-0.004667</v>
      </c>
      <c r="DE211" s="0" t="n">
        <v>-0.011714</v>
      </c>
      <c r="DF211" s="0" t="n">
        <v>0.014831</v>
      </c>
      <c r="DG211" s="0" t="n">
        <v>-0.016622</v>
      </c>
      <c r="DH211" s="0" t="n">
        <v>-0.016965</v>
      </c>
      <c r="DI211" s="0" t="n">
        <v>-0.010157</v>
      </c>
      <c r="DJ211" s="0" t="n">
        <v>0.001067</v>
      </c>
      <c r="DK211" s="0" t="n">
        <v>-0.014649</v>
      </c>
      <c r="DL211" s="0" t="n">
        <v>-0.011189</v>
      </c>
      <c r="DM211" s="0" t="n">
        <v>0.014726</v>
      </c>
      <c r="DN211" s="0" t="n">
        <v>-0.012614</v>
      </c>
      <c r="DO211" s="0" t="n">
        <v>0.019765</v>
      </c>
      <c r="DP211" s="0" t="n">
        <v>-0.007914</v>
      </c>
      <c r="DQ211" s="0" t="n">
        <v>0.005148</v>
      </c>
      <c r="DR211" s="0" t="n">
        <v>0.005063</v>
      </c>
      <c r="DS211" s="0" t="n">
        <v>0.006595</v>
      </c>
      <c r="DT211" s="0" t="n">
        <v>0.001642</v>
      </c>
      <c r="DU211" s="0" t="n">
        <v>-0.00508</v>
      </c>
      <c r="DV211" s="0" t="n">
        <v>0.014344</v>
      </c>
      <c r="DW211" s="0" t="n">
        <v>0.003032</v>
      </c>
      <c r="DX211" s="0" t="n">
        <v>-0.010472</v>
      </c>
      <c r="DY211" s="0" t="n">
        <v>-0.009528</v>
      </c>
      <c r="DZ211" s="0" t="n">
        <v>-0.004095</v>
      </c>
      <c r="EA211" s="0" t="n">
        <v>-0.00932</v>
      </c>
      <c r="EB211" s="0" t="n">
        <v>-0.003524</v>
      </c>
      <c r="EC211" s="0" t="n">
        <v>-0.018389</v>
      </c>
      <c r="ED211" s="0" t="n">
        <v>0.00962</v>
      </c>
      <c r="EE211" s="0" t="n">
        <v>0.012594</v>
      </c>
      <c r="EF211" s="0" t="n">
        <v>0.005005</v>
      </c>
      <c r="EG211" s="0" t="n">
        <v>-0.024646</v>
      </c>
      <c r="EH211" s="0" t="n">
        <v>0.000681</v>
      </c>
      <c r="EI211" s="0" t="n">
        <v>0.019479</v>
      </c>
      <c r="EJ211" s="0" t="n">
        <v>-0.017628</v>
      </c>
      <c r="EK211" s="0" t="n">
        <v>-0.030738</v>
      </c>
      <c r="EL211" s="0" t="n">
        <v>-0.009092</v>
      </c>
      <c r="EM211" s="0" t="n">
        <v>0.000657</v>
      </c>
      <c r="EN211" s="0" t="n">
        <v>-0.005369</v>
      </c>
      <c r="EO211" s="0" t="n">
        <v>0.022516</v>
      </c>
      <c r="EP211" s="0" t="n">
        <v>-0.013523</v>
      </c>
      <c r="EQ211" s="0" t="n">
        <v>-0.015168</v>
      </c>
      <c r="ER211" s="0" t="n">
        <v>-0.028258</v>
      </c>
      <c r="ES211" s="0" t="n">
        <v>0.014671</v>
      </c>
      <c r="ET211" s="0" t="n">
        <v>0.006397</v>
      </c>
      <c r="EU211" s="0" t="n">
        <v>0.003522</v>
      </c>
      <c r="EV211" s="0" t="n">
        <v>-0.001617</v>
      </c>
      <c r="EW211" s="0" t="n">
        <v>-0.013325</v>
      </c>
      <c r="EX211" s="0" t="n">
        <v>-0.004098</v>
      </c>
      <c r="EY211" s="0" t="n">
        <v>0.00439</v>
      </c>
      <c r="EZ211" s="0" t="n">
        <v>0.008411</v>
      </c>
      <c r="FA211" s="0" t="n">
        <v>0.00554</v>
      </c>
      <c r="FB211" s="0" t="n">
        <v>0.000546</v>
      </c>
      <c r="FC211" s="0" t="n">
        <v>0.015066</v>
      </c>
      <c r="FD211" s="0" t="n">
        <v>-0.021254</v>
      </c>
      <c r="FE211" s="0" t="n">
        <v>0.003188</v>
      </c>
      <c r="FF211" s="0" t="n">
        <v>0.006021</v>
      </c>
      <c r="FG211" s="0" t="n">
        <v>-0.022686</v>
      </c>
      <c r="FH211" s="0" t="n">
        <v>-0.019433</v>
      </c>
      <c r="FI211" s="0" t="n">
        <v>-0.016428</v>
      </c>
      <c r="FJ211" s="0" t="n">
        <v>0.006618</v>
      </c>
      <c r="FK211" s="0" t="n">
        <v>0.014947</v>
      </c>
      <c r="FL211" s="0" t="n">
        <v>-0.01315</v>
      </c>
      <c r="FM211" s="0" t="n">
        <v>-0.000608</v>
      </c>
      <c r="FN211" s="0" t="n">
        <v>0.007953</v>
      </c>
      <c r="FO211" s="0" t="n">
        <v>0.015639</v>
      </c>
      <c r="FP211" s="0" t="n">
        <v>-0.016523</v>
      </c>
      <c r="FQ211" s="0" t="n">
        <v>-0.002989</v>
      </c>
      <c r="FR211" s="0" t="n">
        <v>0.006733</v>
      </c>
      <c r="FS211" s="0" t="n">
        <v>-0.024352</v>
      </c>
      <c r="FT211" s="0" t="n">
        <v>-0.0085</v>
      </c>
      <c r="FU211" s="0" t="n">
        <v>-0.006758</v>
      </c>
      <c r="FV211" s="0" t="n">
        <v>0.010145</v>
      </c>
      <c r="FW211" s="0" t="n">
        <v>0.011832</v>
      </c>
      <c r="FX211" s="0" t="n">
        <v>0.013602</v>
      </c>
      <c r="FY211" s="0" t="n">
        <v>-0.003289</v>
      </c>
      <c r="FZ211" s="0" t="n">
        <v>0.003747</v>
      </c>
      <c r="GA211" s="0" t="n">
        <v>-0.000143</v>
      </c>
      <c r="GB211" s="0" t="n">
        <v>0.002053</v>
      </c>
      <c r="GC211" s="0" t="n">
        <v>-0.000542</v>
      </c>
      <c r="GD211" s="0" t="n">
        <v>-0.00598</v>
      </c>
      <c r="GE211" s="0" t="n">
        <v>0.000366</v>
      </c>
      <c r="GF211" s="0" t="n">
        <v>0.006716</v>
      </c>
      <c r="GG211" s="0" t="n">
        <v>-0.015183</v>
      </c>
      <c r="GH211" s="0" t="n">
        <v>-0.028343</v>
      </c>
      <c r="GI211" s="0" t="n">
        <v>-0.003165</v>
      </c>
      <c r="GJ211" s="0" t="n">
        <v>0.02751</v>
      </c>
      <c r="GK211" s="0" t="n">
        <v>0.018759</v>
      </c>
      <c r="GL211" s="0" t="n">
        <v>-0.002118</v>
      </c>
      <c r="GM211" s="0" t="n">
        <v>0.016175</v>
      </c>
      <c r="GN211" s="0" t="n">
        <v>-0.017693</v>
      </c>
      <c r="GO211" s="0" t="n">
        <v>-0.021986</v>
      </c>
      <c r="GP211" s="0" t="n">
        <v>0.011909</v>
      </c>
      <c r="GQ211" s="0" t="n">
        <v>-0.00119</v>
      </c>
      <c r="GR211" s="0" t="n">
        <v>0.02245</v>
      </c>
      <c r="GS211" s="0" t="n">
        <v>0.000676</v>
      </c>
      <c r="GT211" s="0" t="n">
        <v>0.008115</v>
      </c>
      <c r="GU211" s="0" t="n">
        <v>0.014493</v>
      </c>
      <c r="GV211" s="0" t="n">
        <v>0.017294</v>
      </c>
      <c r="GW211" s="0" t="n">
        <v>-0.01377</v>
      </c>
      <c r="GX211" s="0" t="n">
        <v>0.022404</v>
      </c>
      <c r="GY211" s="0" t="n">
        <v>-0.004737</v>
      </c>
      <c r="GZ211" s="0" t="n">
        <v>0.012821</v>
      </c>
      <c r="HA211" s="0" t="n">
        <v>0.009087</v>
      </c>
      <c r="HB211" s="0" t="n">
        <v>-0.002407</v>
      </c>
    </row>
    <row r="212" customFormat="false" ht="15" hidden="false" customHeight="false" outlineLevel="0" collapsed="false">
      <c r="A212" s="0" t="s">
        <v>6707</v>
      </c>
      <c r="B212" s="0" t="n">
        <v>-0.007357</v>
      </c>
      <c r="C212" s="0" t="n">
        <v>-0.012651</v>
      </c>
      <c r="D212" s="0" t="n">
        <v>0.002781</v>
      </c>
      <c r="E212" s="0" t="n">
        <v>-0.014158</v>
      </c>
      <c r="F212" s="0" t="n">
        <v>-0.003949</v>
      </c>
      <c r="G212" s="0" t="n">
        <v>-0.005987</v>
      </c>
      <c r="H212" s="0" t="n">
        <v>-0.011569</v>
      </c>
      <c r="I212" s="0" t="n">
        <v>-0.00264</v>
      </c>
      <c r="J212" s="0" t="n">
        <v>0.027575</v>
      </c>
      <c r="K212" s="0" t="n">
        <v>-0.016852</v>
      </c>
      <c r="L212" s="0" t="n">
        <v>0.006604</v>
      </c>
      <c r="M212" s="0" t="n">
        <v>0.006944</v>
      </c>
      <c r="N212" s="0" t="n">
        <v>0.019949</v>
      </c>
      <c r="O212" s="0" t="n">
        <v>0.016064</v>
      </c>
      <c r="P212" s="0" t="n">
        <v>0.016257</v>
      </c>
      <c r="Q212" s="0" t="n">
        <v>0.019748</v>
      </c>
      <c r="R212" s="0" t="n">
        <v>0.020156</v>
      </c>
      <c r="S212" s="0" t="n">
        <v>0.010286</v>
      </c>
      <c r="T212" s="0" t="n">
        <v>0.016544</v>
      </c>
      <c r="U212" s="0" t="n">
        <v>0.010247</v>
      </c>
      <c r="V212" s="0" t="n">
        <v>-0.021771</v>
      </c>
      <c r="W212" s="0" t="n">
        <v>-0.019824</v>
      </c>
      <c r="X212" s="0" t="n">
        <v>-7.5E-005</v>
      </c>
      <c r="Y212" s="0" t="n">
        <v>0.009301</v>
      </c>
      <c r="Z212" s="0" t="n">
        <v>0.006458</v>
      </c>
      <c r="AA212" s="0" t="n">
        <v>0.016506</v>
      </c>
      <c r="AB212" s="0" t="n">
        <v>0.010154</v>
      </c>
      <c r="AC212" s="0" t="n">
        <v>0.022543</v>
      </c>
      <c r="AD212" s="0" t="n">
        <v>0.000643</v>
      </c>
      <c r="AE212" s="0" t="n">
        <v>-0.00495</v>
      </c>
      <c r="AF212" s="0" t="n">
        <v>0.008757</v>
      </c>
      <c r="AG212" s="0" t="n">
        <v>-0.006861</v>
      </c>
      <c r="AH212" s="0" t="n">
        <v>-0.002757</v>
      </c>
      <c r="AI212" s="0" t="n">
        <v>0.006448</v>
      </c>
      <c r="AJ212" s="0" t="n">
        <v>0.005434</v>
      </c>
      <c r="AK212" s="0" t="n">
        <v>-0.016795</v>
      </c>
      <c r="AL212" s="0" t="n">
        <v>0.017545</v>
      </c>
      <c r="AM212" s="0" t="n">
        <v>-0.001372</v>
      </c>
      <c r="AN212" s="0" t="n">
        <v>-0.006157</v>
      </c>
      <c r="AO212" s="0" t="n">
        <v>-0.005748</v>
      </c>
      <c r="AP212" s="0" t="n">
        <v>-0.011395</v>
      </c>
      <c r="AQ212" s="0" t="n">
        <v>0.009847</v>
      </c>
      <c r="AR212" s="0" t="n">
        <v>-0.009372</v>
      </c>
      <c r="AS212" s="0" t="n">
        <v>0.044544</v>
      </c>
      <c r="AT212" s="0" t="n">
        <v>0.000236</v>
      </c>
      <c r="AU212" s="0" t="n">
        <v>-0.007228</v>
      </c>
      <c r="AV212" s="0" t="n">
        <v>0.024819</v>
      </c>
      <c r="AW212" s="0" t="n">
        <v>-0.003184</v>
      </c>
      <c r="AX212" s="0" t="n">
        <v>0.01784</v>
      </c>
      <c r="AY212" s="0" t="n">
        <v>-0.000625</v>
      </c>
      <c r="AZ212" s="0" t="n">
        <v>0.016574</v>
      </c>
      <c r="BA212" s="0" t="n">
        <v>-0.006013</v>
      </c>
      <c r="BB212" s="0" t="n">
        <v>-0.000473</v>
      </c>
      <c r="BC212" s="0" t="n">
        <v>0.000236</v>
      </c>
      <c r="BD212" s="0" t="n">
        <v>-0.002515</v>
      </c>
      <c r="BE212" s="0" t="n">
        <v>0.005146</v>
      </c>
      <c r="BF212" s="0" t="n">
        <v>-0.027183</v>
      </c>
      <c r="BG212" s="0" t="n">
        <v>-0.028495</v>
      </c>
      <c r="BH212" s="0" t="n">
        <v>0.016722</v>
      </c>
      <c r="BI212" s="0" t="n">
        <v>0.011506</v>
      </c>
      <c r="BJ212" s="0" t="n">
        <v>-0.012859</v>
      </c>
      <c r="BK212" s="0" t="n">
        <v>-0.016124</v>
      </c>
      <c r="BL212" s="0" t="n">
        <v>0.008166</v>
      </c>
      <c r="BM212" s="0" t="n">
        <v>0.005976</v>
      </c>
      <c r="BN212" s="0" t="n">
        <v>-0.018066</v>
      </c>
      <c r="BO212" s="0" t="n">
        <v>0.022488</v>
      </c>
      <c r="BP212" s="0" t="n">
        <v>0.000277</v>
      </c>
      <c r="BQ212" s="0" t="n">
        <v>0.007735</v>
      </c>
      <c r="BR212" s="0" t="n">
        <v>0.002257</v>
      </c>
      <c r="BS212" s="0" t="n">
        <v>-0.008923</v>
      </c>
      <c r="BT212" s="0" t="n">
        <v>-0.025543</v>
      </c>
      <c r="BU212" s="0" t="n">
        <v>0.000526</v>
      </c>
      <c r="BV212" s="0" t="n">
        <v>0.019839</v>
      </c>
      <c r="BW212" s="0" t="n">
        <v>-0.02714</v>
      </c>
      <c r="BX212" s="0" t="n">
        <v>-0.004847</v>
      </c>
      <c r="BY212" s="0" t="n">
        <v>-0.005491</v>
      </c>
      <c r="BZ212" s="0" t="n">
        <v>-0.016807</v>
      </c>
      <c r="CA212" s="0" t="n">
        <v>0.004838</v>
      </c>
      <c r="CB212" s="0" t="n">
        <v>0.003798</v>
      </c>
      <c r="CC212" s="0" t="n">
        <v>0.015938</v>
      </c>
      <c r="CD212" s="0" t="n">
        <v>0.011939</v>
      </c>
      <c r="CE212" s="0" t="n">
        <v>-0.003537</v>
      </c>
      <c r="CF212" s="0" t="n">
        <v>-0.010722</v>
      </c>
      <c r="CG212" s="0" t="n">
        <v>-0.003216</v>
      </c>
      <c r="CH212" s="0" t="n">
        <v>-0.003734</v>
      </c>
      <c r="CI212" s="0" t="n">
        <v>-0.011732</v>
      </c>
      <c r="CJ212" s="0" t="n">
        <v>0.021204</v>
      </c>
      <c r="CK212" s="0" t="n">
        <v>-0.00696</v>
      </c>
      <c r="CL212" s="0" t="n">
        <v>-0.004752</v>
      </c>
      <c r="CM212" s="0" t="n">
        <v>-0.021253</v>
      </c>
      <c r="CN212" s="0" t="n">
        <v>0.000727</v>
      </c>
      <c r="CO212" s="0" t="n">
        <v>-0.006843</v>
      </c>
      <c r="CP212" s="0" t="n">
        <v>0.020313</v>
      </c>
      <c r="CQ212" s="0" t="n">
        <v>0.003218</v>
      </c>
      <c r="CR212" s="0" t="n">
        <v>-0.004575</v>
      </c>
      <c r="CS212" s="0" t="n">
        <v>-0.000418</v>
      </c>
      <c r="CT212" s="0" t="n">
        <v>0.019474</v>
      </c>
      <c r="CU212" s="0" t="n">
        <v>0.014423</v>
      </c>
      <c r="CV212" s="0" t="n">
        <v>-0.003405</v>
      </c>
      <c r="CW212" s="0" t="n">
        <v>-0.004144</v>
      </c>
      <c r="CX212" s="0" t="n">
        <v>0.0137</v>
      </c>
      <c r="CY212" s="0" t="n">
        <v>0.003924</v>
      </c>
      <c r="CZ212" s="0" t="n">
        <v>0.020193</v>
      </c>
      <c r="DA212" s="0" t="n">
        <v>-0.014356</v>
      </c>
      <c r="DB212" s="0" t="n">
        <v>-0.010795</v>
      </c>
      <c r="DC212" s="0" t="n">
        <v>0.025484</v>
      </c>
      <c r="DD212" s="0" t="n">
        <v>-0.001216</v>
      </c>
      <c r="DE212" s="0" t="n">
        <v>-0.002897</v>
      </c>
      <c r="DF212" s="0" t="n">
        <v>-0.026493</v>
      </c>
      <c r="DG212" s="0" t="n">
        <v>-0.005811</v>
      </c>
      <c r="DH212" s="0" t="n">
        <v>0.001371</v>
      </c>
      <c r="DI212" s="0" t="n">
        <v>0.010329</v>
      </c>
      <c r="DJ212" s="0" t="n">
        <v>0.001666</v>
      </c>
      <c r="DK212" s="0" t="n">
        <v>-0.001708</v>
      </c>
      <c r="DL212" s="0" t="n">
        <v>-0.004732</v>
      </c>
      <c r="DM212" s="0" t="n">
        <v>0.041862</v>
      </c>
      <c r="DN212" s="0" t="n">
        <v>-0.004355</v>
      </c>
      <c r="DO212" s="0" t="n">
        <v>0.010791</v>
      </c>
      <c r="DP212" s="0" t="n">
        <v>-0.025123</v>
      </c>
      <c r="DQ212" s="0" t="n">
        <v>0.007876</v>
      </c>
      <c r="DR212" s="0" t="n">
        <v>0.011575</v>
      </c>
      <c r="DS212" s="0" t="n">
        <v>0.015256</v>
      </c>
      <c r="DT212" s="0" t="n">
        <v>-0.024497</v>
      </c>
      <c r="DU212" s="0" t="n">
        <v>-0.008569</v>
      </c>
      <c r="DV212" s="0" t="n">
        <v>-0.033001</v>
      </c>
      <c r="DW212" s="0" t="n">
        <v>-0.004431</v>
      </c>
      <c r="DX212" s="0" t="n">
        <v>-0.024384</v>
      </c>
      <c r="DY212" s="0" t="n">
        <v>0.010958</v>
      </c>
      <c r="DZ212" s="0" t="n">
        <v>-0.002958</v>
      </c>
      <c r="EA212" s="0" t="n">
        <v>-0.019435</v>
      </c>
      <c r="EB212" s="0" t="n">
        <v>-0.010987</v>
      </c>
      <c r="EC212" s="0" t="n">
        <v>0.012216</v>
      </c>
      <c r="ED212" s="0" t="n">
        <v>-0.008593</v>
      </c>
      <c r="EE212" s="0" t="n">
        <v>0.018568</v>
      </c>
      <c r="EF212" s="0" t="n">
        <v>0.00023</v>
      </c>
      <c r="EG212" s="0" t="n">
        <v>0.013095</v>
      </c>
      <c r="EH212" s="0" t="n">
        <v>-0.030969</v>
      </c>
      <c r="EI212" s="0" t="n">
        <v>-0.01647</v>
      </c>
      <c r="EJ212" s="0" t="n">
        <v>0.00447</v>
      </c>
      <c r="EK212" s="0" t="n">
        <v>0.004259</v>
      </c>
      <c r="EL212" s="0" t="n">
        <v>-0.002581</v>
      </c>
      <c r="EM212" s="0" t="n">
        <v>-0.00993</v>
      </c>
      <c r="EN212" s="0" t="n">
        <v>-0.004232</v>
      </c>
      <c r="EO212" s="0" t="n">
        <v>0.006971</v>
      </c>
      <c r="EP212" s="0" t="n">
        <v>0.004813</v>
      </c>
      <c r="EQ212" s="0" t="n">
        <v>0.012305</v>
      </c>
      <c r="ER212" s="0" t="n">
        <v>0.002902</v>
      </c>
      <c r="ES212" s="0" t="n">
        <v>0.005058</v>
      </c>
      <c r="ET212" s="0" t="n">
        <v>0.012908</v>
      </c>
      <c r="EU212" s="0" t="n">
        <v>-0.017377</v>
      </c>
      <c r="EV212" s="0" t="n">
        <v>-0.013917</v>
      </c>
      <c r="EW212" s="0" t="n">
        <v>-0.008426</v>
      </c>
      <c r="EX212" s="0" t="n">
        <v>-0.026977</v>
      </c>
      <c r="EY212" s="0" t="n">
        <v>-0.011966</v>
      </c>
      <c r="EZ212" s="0" t="n">
        <v>-0.008726</v>
      </c>
      <c r="FA212" s="0" t="n">
        <v>0.004367</v>
      </c>
      <c r="FB212" s="0" t="n">
        <v>0.00222</v>
      </c>
      <c r="FC212" s="0" t="n">
        <v>-0.007983</v>
      </c>
      <c r="FD212" s="0" t="n">
        <v>-0.007756</v>
      </c>
      <c r="FE212" s="0" t="n">
        <v>0.008625</v>
      </c>
      <c r="FF212" s="0" t="n">
        <v>0.005554</v>
      </c>
      <c r="FG212" s="0" t="n">
        <v>0.014979</v>
      </c>
      <c r="FH212" s="0" t="n">
        <v>-0.001097</v>
      </c>
      <c r="FI212" s="0" t="n">
        <v>0.011582</v>
      </c>
      <c r="FJ212" s="0" t="n">
        <v>-0.013846</v>
      </c>
      <c r="FK212" s="0" t="n">
        <v>-0.003256</v>
      </c>
      <c r="FL212" s="0" t="n">
        <v>-0.002338</v>
      </c>
      <c r="FM212" s="0" t="n">
        <v>-0.004825</v>
      </c>
      <c r="FN212" s="0" t="n">
        <v>-0.010259</v>
      </c>
      <c r="FO212" s="0" t="n">
        <v>0.0208</v>
      </c>
      <c r="FP212" s="0" t="n">
        <v>-0.008937</v>
      </c>
      <c r="FQ212" s="0" t="n">
        <v>0.009972</v>
      </c>
      <c r="FR212" s="0" t="n">
        <v>0.027496</v>
      </c>
      <c r="FS212" s="0" t="n">
        <v>-0.017303</v>
      </c>
      <c r="FT212" s="0" t="n">
        <v>0.023477</v>
      </c>
      <c r="FU212" s="0" t="n">
        <v>-0.008471</v>
      </c>
      <c r="FV212" s="0" t="n">
        <v>0.014278</v>
      </c>
      <c r="FW212" s="0" t="n">
        <v>0.011014</v>
      </c>
      <c r="FX212" s="0" t="n">
        <v>-0.000586</v>
      </c>
      <c r="FY212" s="0" t="n">
        <v>0.013435</v>
      </c>
      <c r="FZ212" s="0" t="n">
        <v>0.011871</v>
      </c>
      <c r="GA212" s="0" t="n">
        <v>-0.022656</v>
      </c>
      <c r="GB212" s="0" t="n">
        <v>0.003567</v>
      </c>
      <c r="GC212" s="0" t="n">
        <v>0.007044</v>
      </c>
      <c r="GD212" s="0" t="n">
        <v>0.014506</v>
      </c>
      <c r="GE212" s="0" t="n">
        <v>-0.024346</v>
      </c>
      <c r="GF212" s="0" t="n">
        <v>-0.03622</v>
      </c>
      <c r="GG212" s="0" t="n">
        <v>-0.00797</v>
      </c>
      <c r="GH212" s="0" t="n">
        <v>-0.002482</v>
      </c>
      <c r="GI212" s="0" t="n">
        <v>-0.005253</v>
      </c>
      <c r="GJ212" s="0" t="n">
        <v>0.000698</v>
      </c>
      <c r="GK212" s="0" t="n">
        <v>0.010758</v>
      </c>
      <c r="GL212" s="0" t="n">
        <v>-0.000981</v>
      </c>
      <c r="GM212" s="0" t="n">
        <v>-0.003133</v>
      </c>
      <c r="GN212" s="0" t="n">
        <v>-0.019781</v>
      </c>
      <c r="GO212" s="0" t="n">
        <v>-0.013862</v>
      </c>
      <c r="GP212" s="0" t="n">
        <v>-0.008453</v>
      </c>
      <c r="GQ212" s="0" t="n">
        <v>0.005322</v>
      </c>
      <c r="GR212" s="0" t="n">
        <v>0.009612</v>
      </c>
      <c r="GS212" s="0" t="n">
        <v>-0.00625</v>
      </c>
      <c r="GT212" s="0" t="n">
        <v>0.006564</v>
      </c>
      <c r="GU212" s="0" t="n">
        <v>-0.004257</v>
      </c>
      <c r="GV212" s="0" t="n">
        <v>0.001231</v>
      </c>
      <c r="GW212" s="0" t="n">
        <v>0.013166</v>
      </c>
      <c r="GX212" s="0" t="n">
        <v>0.017091</v>
      </c>
      <c r="GY212" s="0" t="n">
        <v>-0.013599</v>
      </c>
      <c r="GZ212" s="0" t="n">
        <v>0.014825</v>
      </c>
      <c r="HA212" s="0" t="n">
        <v>-0.015575</v>
      </c>
      <c r="HB212" s="0" t="n">
        <v>-0.023307</v>
      </c>
      <c r="HC212" s="0" t="n">
        <v>0.002852</v>
      </c>
    </row>
    <row r="213" customFormat="false" ht="15" hidden="false" customHeight="false" outlineLevel="0" collapsed="false">
      <c r="A213" s="0" t="s">
        <v>6708</v>
      </c>
      <c r="B213" s="0" t="n">
        <v>0.017533</v>
      </c>
      <c r="C213" s="0" t="n">
        <v>-0.008675</v>
      </c>
      <c r="D213" s="0" t="n">
        <v>0.010279</v>
      </c>
      <c r="E213" s="0" t="n">
        <v>0.004522</v>
      </c>
      <c r="F213" s="0" t="n">
        <v>-0.015824</v>
      </c>
      <c r="G213" s="0" t="n">
        <v>0.004175</v>
      </c>
      <c r="H213" s="0" t="n">
        <v>-0.018606</v>
      </c>
      <c r="I213" s="0" t="n">
        <v>0.01677</v>
      </c>
      <c r="J213" s="0" t="n">
        <v>0.001725</v>
      </c>
      <c r="K213" s="0" t="n">
        <v>0.015884</v>
      </c>
      <c r="L213" s="0" t="n">
        <v>0.011928</v>
      </c>
      <c r="M213" s="0" t="n">
        <v>0.010656</v>
      </c>
      <c r="N213" s="0" t="n">
        <v>0.018981</v>
      </c>
      <c r="O213" s="0" t="n">
        <v>0.017409</v>
      </c>
      <c r="P213" s="0" t="n">
        <v>0.011861</v>
      </c>
      <c r="Q213" s="0" t="n">
        <v>0.021848</v>
      </c>
      <c r="R213" s="0" t="n">
        <v>0.01473</v>
      </c>
      <c r="S213" s="0" t="n">
        <v>0.01561</v>
      </c>
      <c r="T213" s="0" t="n">
        <v>-0.011992</v>
      </c>
      <c r="U213" s="0" t="n">
        <v>0.006435</v>
      </c>
      <c r="V213" s="0" t="n">
        <v>-0.004622</v>
      </c>
      <c r="W213" s="0" t="n">
        <v>-0.004825</v>
      </c>
      <c r="X213" s="0" t="n">
        <v>0.00557</v>
      </c>
      <c r="Y213" s="0" t="n">
        <v>0.016238</v>
      </c>
      <c r="Z213" s="0" t="n">
        <v>-0.011866</v>
      </c>
      <c r="AA213" s="0" t="n">
        <v>0.002216</v>
      </c>
      <c r="AB213" s="0" t="n">
        <v>0.012791</v>
      </c>
      <c r="AC213" s="0" t="n">
        <v>0.00796</v>
      </c>
      <c r="AD213" s="0" t="n">
        <v>0.011819</v>
      </c>
      <c r="AE213" s="0" t="n">
        <v>0.000374</v>
      </c>
      <c r="AF213" s="0" t="n">
        <v>-0.012793</v>
      </c>
      <c r="AG213" s="0" t="n">
        <v>0.015521</v>
      </c>
      <c r="AH213" s="0" t="n">
        <v>0.003511</v>
      </c>
      <c r="AI213" s="0" t="n">
        <v>-0.018864</v>
      </c>
      <c r="AJ213" s="0" t="n">
        <v>-0.022028</v>
      </c>
      <c r="AK213" s="0" t="n">
        <v>0.017032</v>
      </c>
      <c r="AL213" s="0" t="n">
        <v>0.002983</v>
      </c>
      <c r="AM213" s="0" t="n">
        <v>0.01309</v>
      </c>
      <c r="AN213" s="0" t="n">
        <v>0.012067</v>
      </c>
      <c r="AO213" s="0" t="n">
        <v>0.014614</v>
      </c>
      <c r="AP213" s="0" t="n">
        <v>0.013816</v>
      </c>
      <c r="AQ213" s="0" t="n">
        <v>-0.011165</v>
      </c>
      <c r="AR213" s="0" t="n">
        <v>-0.006198</v>
      </c>
      <c r="AS213" s="0" t="n">
        <v>0.003108</v>
      </c>
      <c r="AT213" s="0" t="n">
        <v>0.020073</v>
      </c>
      <c r="AU213" s="0" t="n">
        <v>0.030883</v>
      </c>
      <c r="AV213" s="0" t="n">
        <v>0.003807</v>
      </c>
      <c r="AW213" s="0" t="n">
        <v>0.005903</v>
      </c>
      <c r="AX213" s="0" t="n">
        <v>0.006502</v>
      </c>
      <c r="AY213" s="0" t="n">
        <v>0.023246</v>
      </c>
      <c r="AZ213" s="0" t="n">
        <v>-0.007125</v>
      </c>
      <c r="BA213" s="0" t="n">
        <v>-0.032444</v>
      </c>
      <c r="BB213" s="0" t="n">
        <v>-0.012886</v>
      </c>
      <c r="BC213" s="0" t="n">
        <v>0.007836</v>
      </c>
      <c r="BD213" s="0" t="n">
        <v>-0.006014</v>
      </c>
      <c r="BE213" s="0" t="n">
        <v>-0.005117</v>
      </c>
      <c r="BF213" s="0" t="n">
        <v>-0.013797</v>
      </c>
      <c r="BG213" s="0" t="n">
        <v>-0.020483</v>
      </c>
      <c r="BH213" s="0" t="n">
        <v>0.012322</v>
      </c>
      <c r="BI213" s="0" t="n">
        <v>-0.000921</v>
      </c>
      <c r="BJ213" s="0" t="n">
        <v>-0.014521</v>
      </c>
      <c r="BK213" s="0" t="n">
        <v>0.0021</v>
      </c>
      <c r="BL213" s="0" t="n">
        <v>0.001128</v>
      </c>
      <c r="BM213" s="0" t="n">
        <v>-0.003749</v>
      </c>
      <c r="BN213" s="0" t="n">
        <v>0.01252</v>
      </c>
      <c r="BO213" s="0" t="n">
        <v>0.007921</v>
      </c>
      <c r="BP213" s="0" t="n">
        <v>-0.005148</v>
      </c>
      <c r="BQ213" s="0" t="n">
        <v>0.027507</v>
      </c>
      <c r="BR213" s="0" t="n">
        <v>-0.006931</v>
      </c>
      <c r="BS213" s="0" t="n">
        <v>-0.039338</v>
      </c>
      <c r="BT213" s="0" t="n">
        <v>0.006655</v>
      </c>
      <c r="BU213" s="0" t="n">
        <v>0.002238</v>
      </c>
      <c r="BV213" s="0" t="n">
        <v>0.014694</v>
      </c>
      <c r="BW213" s="0" t="n">
        <v>0.010433</v>
      </c>
      <c r="BX213" s="0" t="n">
        <v>0.012302</v>
      </c>
      <c r="BY213" s="0" t="n">
        <v>-0.012204</v>
      </c>
      <c r="BZ213" s="0" t="n">
        <v>0.002492</v>
      </c>
      <c r="CA213" s="0" t="n">
        <v>0.000919</v>
      </c>
      <c r="CB213" s="0" t="n">
        <v>-0.002164</v>
      </c>
      <c r="CC213" s="0" t="n">
        <v>0.005938</v>
      </c>
      <c r="CD213" s="0" t="n">
        <v>0.009053</v>
      </c>
      <c r="CE213" s="0" t="n">
        <v>0.006625</v>
      </c>
      <c r="CF213" s="0" t="n">
        <v>-0.00701</v>
      </c>
      <c r="CG213" s="0" t="n">
        <v>-0.001678</v>
      </c>
      <c r="CH213" s="0" t="n">
        <v>0.010531</v>
      </c>
      <c r="CI213" s="0" t="n">
        <v>0.036003</v>
      </c>
      <c r="CJ213" s="0" t="n">
        <v>0.003417</v>
      </c>
      <c r="CK213" s="0" t="n">
        <v>0.020401</v>
      </c>
      <c r="CL213" s="0" t="n">
        <v>0.021534</v>
      </c>
      <c r="CM213" s="0" t="n">
        <v>0.002342</v>
      </c>
      <c r="CN213" s="0" t="n">
        <v>-0.006139</v>
      </c>
      <c r="CO213" s="0" t="n">
        <v>-0.013881</v>
      </c>
      <c r="CP213" s="0" t="n">
        <v>0.016548</v>
      </c>
      <c r="CQ213" s="0" t="n">
        <v>0.01983</v>
      </c>
      <c r="CR213" s="0" t="n">
        <v>-0.004088</v>
      </c>
      <c r="CS213" s="0" t="n">
        <v>0.009744</v>
      </c>
      <c r="CT213" s="0" t="n">
        <v>-0.009479</v>
      </c>
      <c r="CU213" s="0" t="n">
        <v>-0.004977</v>
      </c>
      <c r="CV213" s="0" t="n">
        <v>0.005145</v>
      </c>
      <c r="CW213" s="0" t="n">
        <v>0.021605</v>
      </c>
      <c r="CX213" s="0" t="n">
        <v>-0.008387</v>
      </c>
      <c r="CY213" s="0" t="n">
        <v>-0.013863</v>
      </c>
      <c r="CZ213" s="0" t="n">
        <v>-0.026618</v>
      </c>
      <c r="DA213" s="0" t="n">
        <v>-0.003657</v>
      </c>
      <c r="DB213" s="0" t="n">
        <v>-0.010308</v>
      </c>
      <c r="DC213" s="0" t="n">
        <v>0.007697</v>
      </c>
      <c r="DD213" s="0" t="n">
        <v>0.009016</v>
      </c>
      <c r="DE213" s="0" t="n">
        <v>0.015035</v>
      </c>
      <c r="DF213" s="0" t="n">
        <v>0.00678</v>
      </c>
      <c r="DG213" s="0" t="n">
        <v>-0.002636</v>
      </c>
      <c r="DH213" s="0" t="n">
        <v>-0.004054</v>
      </c>
      <c r="DI213" s="0" t="n">
        <v>-0.003158</v>
      </c>
      <c r="DJ213" s="0" t="n">
        <v>0.023115</v>
      </c>
      <c r="DK213" s="0" t="n">
        <v>-0.005521</v>
      </c>
      <c r="DL213" s="0" t="n">
        <v>0.005091</v>
      </c>
      <c r="DM213" s="0" t="n">
        <v>-0.00199</v>
      </c>
      <c r="DN213" s="0" t="n">
        <v>-0.000643</v>
      </c>
      <c r="DO213" s="0" t="n">
        <v>0.011601</v>
      </c>
      <c r="DP213" s="0" t="n">
        <v>0.005762</v>
      </c>
      <c r="DQ213" s="0" t="n">
        <v>-0.002858</v>
      </c>
      <c r="DR213" s="0" t="n">
        <v>-0.0003</v>
      </c>
      <c r="DS213" s="0" t="n">
        <v>-0.003606</v>
      </c>
      <c r="DT213" s="0" t="n">
        <v>-0.013261</v>
      </c>
      <c r="DU213" s="0" t="n">
        <v>0.023629</v>
      </c>
      <c r="DV213" s="0" t="n">
        <v>-0.022731</v>
      </c>
      <c r="DW213" s="0" t="n">
        <v>-0.015768</v>
      </c>
      <c r="DX213" s="0" t="n">
        <v>-0.000248</v>
      </c>
      <c r="DY213" s="0" t="n">
        <v>-0.003066</v>
      </c>
      <c r="DZ213" s="0" t="n">
        <v>-0.01537</v>
      </c>
      <c r="EA213" s="0" t="n">
        <v>0.011832</v>
      </c>
      <c r="EB213" s="0" t="n">
        <v>0.016374</v>
      </c>
      <c r="EC213" s="0" t="n">
        <v>0.002844</v>
      </c>
      <c r="ED213" s="0" t="n">
        <v>-0.008105</v>
      </c>
      <c r="EE213" s="0" t="n">
        <v>-0.01803</v>
      </c>
      <c r="EF213" s="0" t="n">
        <v>-0.003583</v>
      </c>
      <c r="EG213" s="0" t="n">
        <v>-0.004748</v>
      </c>
      <c r="EH213" s="0" t="n">
        <v>0.001773</v>
      </c>
      <c r="EI213" s="0" t="n">
        <v>0.003366</v>
      </c>
      <c r="EJ213" s="0" t="n">
        <v>0.009257</v>
      </c>
      <c r="EK213" s="0" t="n">
        <v>-0.032068</v>
      </c>
      <c r="EL213" s="0" t="n">
        <v>-0.031118</v>
      </c>
      <c r="EM213" s="0" t="n">
        <v>-0.015191</v>
      </c>
      <c r="EN213" s="0" t="n">
        <v>-0.01772</v>
      </c>
      <c r="EO213" s="0" t="n">
        <v>-0.032853</v>
      </c>
      <c r="EP213" s="0" t="n">
        <v>0.004763</v>
      </c>
      <c r="EQ213" s="0" t="n">
        <v>-0.030206</v>
      </c>
      <c r="ER213" s="0" t="n">
        <v>0.00829</v>
      </c>
      <c r="ES213" s="0" t="n">
        <v>-0.001442</v>
      </c>
      <c r="ET213" s="0" t="n">
        <v>0.003183</v>
      </c>
      <c r="EU213" s="0" t="n">
        <v>0.006221</v>
      </c>
      <c r="EV213" s="0" t="n">
        <v>0.006994</v>
      </c>
      <c r="EW213" s="0" t="n">
        <v>-0.014926</v>
      </c>
      <c r="EX213" s="0" t="n">
        <v>-0.011741</v>
      </c>
      <c r="EY213" s="0" t="n">
        <v>-0.014703</v>
      </c>
      <c r="EZ213" s="0" t="n">
        <v>0.012185</v>
      </c>
      <c r="FA213" s="0" t="n">
        <v>-0.007774</v>
      </c>
      <c r="FB213" s="0" t="n">
        <v>0.013457</v>
      </c>
      <c r="FC213" s="0" t="n">
        <v>-0.003734</v>
      </c>
      <c r="FD213" s="0" t="n">
        <v>0.000794</v>
      </c>
      <c r="FE213" s="0" t="n">
        <v>0.008037</v>
      </c>
      <c r="FF213" s="0" t="n">
        <v>0.003354</v>
      </c>
      <c r="FG213" s="0" t="n">
        <v>-0.024845</v>
      </c>
      <c r="FH213" s="0" t="n">
        <v>0.004765</v>
      </c>
      <c r="FI213" s="0" t="n">
        <v>0.002395</v>
      </c>
      <c r="FJ213" s="0" t="n">
        <v>-8E-005</v>
      </c>
      <c r="FK213" s="0" t="n">
        <v>-0.004325</v>
      </c>
      <c r="FL213" s="0" t="n">
        <v>-0.003464</v>
      </c>
      <c r="FM213" s="0" t="n">
        <v>0.010153</v>
      </c>
      <c r="FN213" s="0" t="n">
        <v>0.028389</v>
      </c>
      <c r="FO213" s="0" t="n">
        <v>-0.030848</v>
      </c>
      <c r="FP213" s="0" t="n">
        <v>-0.018124</v>
      </c>
      <c r="FQ213" s="0" t="n">
        <v>0.001322</v>
      </c>
      <c r="FR213" s="0" t="n">
        <v>0.009439</v>
      </c>
      <c r="FS213" s="0" t="n">
        <v>-0.017891</v>
      </c>
      <c r="FT213" s="0" t="n">
        <v>0.000887</v>
      </c>
      <c r="FU213" s="0" t="n">
        <v>-0.008056</v>
      </c>
      <c r="FV213" s="0" t="n">
        <v>0.002714</v>
      </c>
      <c r="FW213" s="0" t="n">
        <v>0.008913</v>
      </c>
      <c r="FX213" s="0" t="n">
        <v>-0.004936</v>
      </c>
      <c r="FY213" s="0" t="n">
        <v>0.010159</v>
      </c>
      <c r="FZ213" s="0" t="n">
        <v>-0.002691</v>
      </c>
      <c r="GA213" s="0" t="n">
        <v>-0.011419</v>
      </c>
      <c r="GB213" s="0" t="n">
        <v>0.015341</v>
      </c>
      <c r="GC213" s="0" t="n">
        <v>-0.01128</v>
      </c>
      <c r="GD213" s="0" t="n">
        <v>0.011231</v>
      </c>
      <c r="GE213" s="0" t="n">
        <v>0.007697</v>
      </c>
      <c r="GF213" s="0" t="n">
        <v>-0.000259</v>
      </c>
      <c r="GG213" s="0" t="n">
        <v>-0.000983</v>
      </c>
      <c r="GH213" s="0" t="n">
        <v>-0.014894</v>
      </c>
      <c r="GI213" s="0" t="n">
        <v>0.014046</v>
      </c>
      <c r="GJ213" s="0" t="n">
        <v>-0.005802</v>
      </c>
      <c r="GK213" s="0" t="n">
        <v>0.003183</v>
      </c>
      <c r="GL213" s="0" t="n">
        <v>0.006494</v>
      </c>
      <c r="GM213" s="0" t="n">
        <v>0.005416</v>
      </c>
      <c r="GN213" s="0" t="n">
        <v>0.008655</v>
      </c>
      <c r="GO213" s="0" t="n">
        <v>-0.016599</v>
      </c>
      <c r="GP213" s="0" t="n">
        <v>-0.015491</v>
      </c>
      <c r="GQ213" s="0" t="n">
        <v>0.002046</v>
      </c>
      <c r="GR213" s="0" t="n">
        <v>0.014399</v>
      </c>
      <c r="GS213" s="0" t="n">
        <v>0.0023</v>
      </c>
      <c r="GT213" s="0" t="n">
        <v>-0.010685</v>
      </c>
      <c r="GU213" s="0" t="n">
        <v>-0.008607</v>
      </c>
      <c r="GV213" s="0" t="n">
        <v>-0.012794</v>
      </c>
      <c r="GW213" s="0" t="n">
        <v>0.005591</v>
      </c>
      <c r="GX213" s="0" t="n">
        <v>-0.013596</v>
      </c>
      <c r="GY213" s="0" t="n">
        <v>0.011009</v>
      </c>
      <c r="GZ213" s="0" t="n">
        <v>-0.006236</v>
      </c>
      <c r="HA213" s="0" t="n">
        <v>0.026835</v>
      </c>
      <c r="HB213" s="0" t="n">
        <v>-0.00132</v>
      </c>
      <c r="HC213" s="0" t="n">
        <v>-0.012785</v>
      </c>
      <c r="HD213" s="0" t="n">
        <v>-0.000361</v>
      </c>
    </row>
    <row r="214" customFormat="false" ht="15" hidden="false" customHeight="false" outlineLevel="0" collapsed="false">
      <c r="A214" s="0" t="s">
        <v>6709</v>
      </c>
      <c r="B214" s="0" t="n">
        <v>0.011244</v>
      </c>
      <c r="C214" s="0" t="n">
        <v>0.005347</v>
      </c>
      <c r="D214" s="0" t="n">
        <v>0.019073</v>
      </c>
      <c r="E214" s="0" t="n">
        <v>0.025317</v>
      </c>
      <c r="F214" s="0" t="n">
        <v>-0.015622</v>
      </c>
      <c r="G214" s="0" t="n">
        <v>0.005452</v>
      </c>
      <c r="H214" s="0" t="n">
        <v>0.000408</v>
      </c>
      <c r="I214" s="0" t="n">
        <v>-0.001414</v>
      </c>
      <c r="J214" s="0" t="n">
        <v>0.004751</v>
      </c>
      <c r="K214" s="0" t="n">
        <v>0.017631</v>
      </c>
      <c r="L214" s="0" t="n">
        <v>-0.012594</v>
      </c>
      <c r="M214" s="0" t="n">
        <v>0.024091</v>
      </c>
      <c r="N214" s="0" t="n">
        <v>0.007834</v>
      </c>
      <c r="O214" s="0" t="n">
        <v>0.019895</v>
      </c>
      <c r="P214" s="0" t="n">
        <v>0.002618</v>
      </c>
      <c r="Q214" s="0" t="n">
        <v>0.001847</v>
      </c>
      <c r="R214" s="0" t="n">
        <v>-0.017854</v>
      </c>
      <c r="S214" s="0" t="n">
        <v>-0.008374</v>
      </c>
      <c r="T214" s="0" t="n">
        <v>-0.007694</v>
      </c>
      <c r="U214" s="0" t="n">
        <v>0.011696</v>
      </c>
      <c r="V214" s="0" t="n">
        <v>0.000101</v>
      </c>
      <c r="W214" s="0" t="n">
        <v>-0.008701</v>
      </c>
      <c r="X214" s="0" t="n">
        <v>0.014154</v>
      </c>
      <c r="Y214" s="0" t="n">
        <v>-0.013308</v>
      </c>
      <c r="Z214" s="0" t="n">
        <v>0.046717</v>
      </c>
      <c r="AA214" s="0" t="n">
        <v>-0.016082</v>
      </c>
      <c r="AB214" s="0" t="n">
        <v>0.014605</v>
      </c>
      <c r="AC214" s="0" t="n">
        <v>0.024824</v>
      </c>
      <c r="AD214" s="0" t="n">
        <v>0.002733</v>
      </c>
      <c r="AE214" s="0" t="n">
        <v>0.007563</v>
      </c>
      <c r="AF214" s="0" t="n">
        <v>0.014418</v>
      </c>
      <c r="AG214" s="0" t="n">
        <v>-0.006384</v>
      </c>
      <c r="AH214" s="0" t="n">
        <v>0.030224</v>
      </c>
      <c r="AI214" s="0" t="n">
        <v>0.002096</v>
      </c>
      <c r="AJ214" s="0" t="n">
        <v>-0.007852</v>
      </c>
      <c r="AK214" s="0" t="n">
        <v>0.010106</v>
      </c>
      <c r="AL214" s="0" t="n">
        <v>0.011785</v>
      </c>
      <c r="AM214" s="0" t="n">
        <v>0.001534</v>
      </c>
      <c r="AN214" s="0" t="n">
        <v>0.004225</v>
      </c>
      <c r="AO214" s="0" t="n">
        <v>-0.021183</v>
      </c>
      <c r="AP214" s="0" t="n">
        <v>-0.009631</v>
      </c>
      <c r="AQ214" s="0" t="n">
        <v>-0.007738</v>
      </c>
      <c r="AR214" s="0" t="n">
        <v>-0.008146</v>
      </c>
      <c r="AS214" s="0" t="n">
        <v>-0.01389</v>
      </c>
      <c r="AT214" s="0" t="n">
        <v>-0.017933</v>
      </c>
      <c r="AU214" s="0" t="n">
        <v>0.023159</v>
      </c>
      <c r="AV214" s="0" t="n">
        <v>0.013814</v>
      </c>
      <c r="AW214" s="0" t="n">
        <v>0.024601</v>
      </c>
      <c r="AX214" s="0" t="n">
        <v>0.003813</v>
      </c>
      <c r="AY214" s="0" t="n">
        <v>0.016235</v>
      </c>
      <c r="AZ214" s="0" t="n">
        <v>-0.016061</v>
      </c>
      <c r="BA214" s="0" t="n">
        <v>-0.013326</v>
      </c>
      <c r="BB214" s="0" t="n">
        <v>0.010224</v>
      </c>
      <c r="BC214" s="0" t="n">
        <v>0.00578</v>
      </c>
      <c r="BD214" s="0" t="n">
        <v>0.020771</v>
      </c>
      <c r="BE214" s="0" t="n">
        <v>-0.001152</v>
      </c>
      <c r="BF214" s="0" t="n">
        <v>-0.004661</v>
      </c>
      <c r="BG214" s="0" t="n">
        <v>0.006056</v>
      </c>
      <c r="BH214" s="0" t="n">
        <v>0.000347</v>
      </c>
      <c r="BI214" s="0" t="n">
        <v>0.000158</v>
      </c>
      <c r="BJ214" s="0" t="n">
        <v>-0.01506</v>
      </c>
      <c r="BK214" s="0" t="n">
        <v>-0.003475</v>
      </c>
      <c r="BL214" s="0" t="n">
        <v>-0.00082</v>
      </c>
      <c r="BM214" s="0" t="n">
        <v>0.013652</v>
      </c>
      <c r="BN214" s="0" t="n">
        <v>0.004122</v>
      </c>
      <c r="BO214" s="0" t="n">
        <v>-0.014096</v>
      </c>
      <c r="BP214" s="0" t="n">
        <v>0.003178</v>
      </c>
      <c r="BQ214" s="0" t="n">
        <v>0.019812</v>
      </c>
      <c r="BR214" s="0" t="n">
        <v>0.016982</v>
      </c>
      <c r="BS214" s="0" t="n">
        <v>-0.000126</v>
      </c>
      <c r="BT214" s="0" t="n">
        <v>0.015994</v>
      </c>
      <c r="BU214" s="0" t="n">
        <v>-0.000433</v>
      </c>
      <c r="BV214" s="0" t="n">
        <v>0.002587</v>
      </c>
      <c r="BW214" s="0" t="n">
        <v>-0.003321</v>
      </c>
      <c r="BX214" s="0" t="n">
        <v>-0.012202</v>
      </c>
      <c r="BY214" s="0" t="n">
        <v>-0.000919</v>
      </c>
      <c r="BZ214" s="0" t="n">
        <v>0.007532</v>
      </c>
      <c r="CA214" s="0" t="n">
        <v>-0.004153</v>
      </c>
      <c r="CB214" s="0" t="n">
        <v>-0.00947</v>
      </c>
      <c r="CC214" s="0" t="n">
        <v>-0.029871</v>
      </c>
      <c r="CD214" s="0" t="n">
        <v>0.036511</v>
      </c>
      <c r="CE214" s="0" t="n">
        <v>-0.008964</v>
      </c>
      <c r="CF214" s="0" t="n">
        <v>0.029203</v>
      </c>
      <c r="CG214" s="0" t="n">
        <v>0.022638</v>
      </c>
      <c r="CH214" s="0" t="n">
        <v>-0.010766</v>
      </c>
      <c r="CI214" s="0" t="n">
        <v>0.03303</v>
      </c>
      <c r="CJ214" s="0" t="n">
        <v>0.003619</v>
      </c>
      <c r="CK214" s="0" t="n">
        <v>-0.009274</v>
      </c>
      <c r="CL214" s="0" t="n">
        <v>-0.013294</v>
      </c>
      <c r="CM214" s="0" t="n">
        <v>0.004764</v>
      </c>
      <c r="CN214" s="0" t="n">
        <v>0.00013</v>
      </c>
      <c r="CO214" s="0" t="n">
        <v>-0.009451</v>
      </c>
      <c r="CP214" s="0" t="n">
        <v>0.009898</v>
      </c>
      <c r="CQ214" s="0" t="n">
        <v>-0.020595</v>
      </c>
      <c r="CR214" s="0" t="n">
        <v>-0.016786</v>
      </c>
      <c r="CS214" s="0" t="n">
        <v>0.001364</v>
      </c>
      <c r="CT214" s="0" t="n">
        <v>-0.012967</v>
      </c>
      <c r="CU214" s="0" t="n">
        <v>0.013024</v>
      </c>
      <c r="CV214" s="0" t="n">
        <v>-0.011631</v>
      </c>
      <c r="CW214" s="0" t="n">
        <v>-0.010976</v>
      </c>
      <c r="CX214" s="0" t="n">
        <v>-0.018798</v>
      </c>
      <c r="CY214" s="0" t="n">
        <v>-0.011715</v>
      </c>
      <c r="CZ214" s="0" t="n">
        <v>0.00852</v>
      </c>
      <c r="DA214" s="0" t="n">
        <v>-0.003455</v>
      </c>
      <c r="DB214" s="0" t="n">
        <v>-0.00021</v>
      </c>
      <c r="DC214" s="0" t="n">
        <v>0.016517</v>
      </c>
      <c r="DD214" s="0" t="n">
        <v>-0.004073</v>
      </c>
      <c r="DE214" s="0" t="n">
        <v>-0.018145</v>
      </c>
      <c r="DF214" s="0" t="n">
        <v>0.024719</v>
      </c>
      <c r="DG214" s="0" t="n">
        <v>0.007908</v>
      </c>
      <c r="DH214" s="0" t="n">
        <v>0.003265</v>
      </c>
      <c r="DI214" s="0" t="n">
        <v>-0.032524</v>
      </c>
      <c r="DJ214" s="0" t="n">
        <v>-0.013231</v>
      </c>
      <c r="DK214" s="0" t="n">
        <v>-0.027356</v>
      </c>
      <c r="DL214" s="0" t="n">
        <v>-0.013238</v>
      </c>
      <c r="DM214" s="0" t="n">
        <v>-0.01445</v>
      </c>
      <c r="DN214" s="0" t="n">
        <v>0.008159</v>
      </c>
      <c r="DO214" s="0" t="n">
        <v>-0.011478</v>
      </c>
      <c r="DP214" s="0" t="n">
        <v>0.011929</v>
      </c>
      <c r="DQ214" s="0" t="n">
        <v>-0.018373</v>
      </c>
      <c r="DR214" s="0" t="n">
        <v>-0.001111</v>
      </c>
      <c r="DS214" s="0" t="n">
        <v>0.003583</v>
      </c>
      <c r="DT214" s="0" t="n">
        <v>0.001787</v>
      </c>
      <c r="DU214" s="0" t="n">
        <v>-0.011186</v>
      </c>
      <c r="DV214" s="0" t="n">
        <v>-0.006833</v>
      </c>
      <c r="DW214" s="0" t="n">
        <v>2.1E-005</v>
      </c>
      <c r="DX214" s="0" t="n">
        <v>0.015541</v>
      </c>
      <c r="DY214" s="0" t="n">
        <v>0.027568</v>
      </c>
      <c r="DZ214" s="0" t="n">
        <v>0.015264</v>
      </c>
      <c r="EA214" s="0" t="n">
        <v>-0.015255</v>
      </c>
      <c r="EB214" s="0" t="n">
        <v>-0.018992</v>
      </c>
      <c r="EC214" s="0" t="n">
        <v>-0.001889</v>
      </c>
      <c r="ED214" s="0" t="n">
        <v>0.003735</v>
      </c>
      <c r="EE214" s="0" t="n">
        <v>0.011733</v>
      </c>
      <c r="EF214" s="0" t="n">
        <v>-0.009325</v>
      </c>
      <c r="EG214" s="0" t="n">
        <v>-0.034108</v>
      </c>
      <c r="EH214" s="0" t="n">
        <v>-0.015125</v>
      </c>
      <c r="EI214" s="0" t="n">
        <v>-0.018468</v>
      </c>
      <c r="EJ214" s="0" t="n">
        <v>0.029883</v>
      </c>
      <c r="EK214" s="0" t="n">
        <v>-0.024029</v>
      </c>
      <c r="EL214" s="0" t="n">
        <v>-0.002429</v>
      </c>
      <c r="EM214" s="0" t="n">
        <v>0.003202</v>
      </c>
      <c r="EN214" s="0" t="n">
        <v>0.001294</v>
      </c>
      <c r="EO214" s="0" t="n">
        <v>0.020084</v>
      </c>
      <c r="EP214" s="0" t="n">
        <v>0.045411</v>
      </c>
      <c r="EQ214" s="0" t="n">
        <v>0.018907</v>
      </c>
      <c r="ER214" s="0" t="n">
        <v>-0.023219</v>
      </c>
      <c r="ES214" s="0" t="n">
        <v>-0.00554</v>
      </c>
      <c r="ET214" s="0" t="n">
        <v>0.003923</v>
      </c>
      <c r="EU214" s="0" t="n">
        <v>-0.008292</v>
      </c>
      <c r="EV214" s="0" t="n">
        <v>-0.008928</v>
      </c>
      <c r="EW214" s="0" t="n">
        <v>-0.025615</v>
      </c>
      <c r="EX214" s="0" t="n">
        <v>0.006602</v>
      </c>
      <c r="EY214" s="0" t="n">
        <v>-0.006105</v>
      </c>
      <c r="EZ214" s="0" t="n">
        <v>0.022599</v>
      </c>
      <c r="FA214" s="0" t="n">
        <v>-0.012484</v>
      </c>
      <c r="FB214" s="0" t="n">
        <v>-0.003541</v>
      </c>
      <c r="FC214" s="0" t="n">
        <v>0.00668</v>
      </c>
      <c r="FD214" s="0" t="n">
        <v>-0.014456</v>
      </c>
      <c r="FE214" s="0" t="n">
        <v>0.002796</v>
      </c>
      <c r="FF214" s="0" t="n">
        <v>0.029724</v>
      </c>
      <c r="FG214" s="0" t="n">
        <v>0.006531</v>
      </c>
      <c r="FH214" s="0" t="n">
        <v>0.015717</v>
      </c>
      <c r="FI214" s="0" t="n">
        <v>0.017646</v>
      </c>
      <c r="FJ214" s="0" t="n">
        <v>-0.000283</v>
      </c>
      <c r="FK214" s="0" t="n">
        <v>-0.011648</v>
      </c>
      <c r="FL214" s="0" t="n">
        <v>0.00695</v>
      </c>
      <c r="FM214" s="0" t="n">
        <v>-0.019461</v>
      </c>
      <c r="FN214" s="0" t="n">
        <v>0.0079</v>
      </c>
      <c r="FO214" s="0" t="n">
        <v>0.000324</v>
      </c>
      <c r="FP214" s="0" t="n">
        <v>-0.002336</v>
      </c>
      <c r="FQ214" s="0" t="n">
        <v>-0.021588</v>
      </c>
      <c r="FR214" s="0" t="n">
        <v>-0.009976</v>
      </c>
      <c r="FS214" s="0" t="n">
        <v>0.004681</v>
      </c>
      <c r="FT214" s="0" t="n">
        <v>0.003794</v>
      </c>
      <c r="FU214" s="0" t="n">
        <v>-0.021266</v>
      </c>
      <c r="FV214" s="0" t="n">
        <v>-0.011386</v>
      </c>
      <c r="FW214" s="0" t="n">
        <v>-0.009746</v>
      </c>
      <c r="FX214" s="0" t="n">
        <v>-0.030533</v>
      </c>
      <c r="FY214" s="0" t="n">
        <v>-0.017682</v>
      </c>
      <c r="FZ214" s="0" t="n">
        <v>0.002348</v>
      </c>
      <c r="GA214" s="0" t="n">
        <v>-0.002617</v>
      </c>
      <c r="GB214" s="0" t="n">
        <v>0.011756</v>
      </c>
      <c r="GC214" s="0" t="n">
        <v>-0.006241</v>
      </c>
      <c r="GD214" s="0" t="n">
        <v>0.01412</v>
      </c>
      <c r="GE214" s="0" t="n">
        <v>-0.012055</v>
      </c>
      <c r="GF214" s="0" t="n">
        <v>-0.00382</v>
      </c>
      <c r="GG214" s="0" t="n">
        <v>0.012273</v>
      </c>
      <c r="GH214" s="0" t="n">
        <v>-0.003943</v>
      </c>
      <c r="GI214" s="0" t="n">
        <v>-0.001117</v>
      </c>
      <c r="GJ214" s="0" t="n">
        <v>0.022683</v>
      </c>
      <c r="GK214" s="0" t="n">
        <v>0.006073</v>
      </c>
      <c r="GL214" s="0" t="n">
        <v>0.005887</v>
      </c>
      <c r="GM214" s="0" t="n">
        <v>-0.009968</v>
      </c>
      <c r="GN214" s="0" t="n">
        <v>-0.015867</v>
      </c>
      <c r="GO214" s="0" t="n">
        <v>-0.000477</v>
      </c>
      <c r="GP214" s="0" t="n">
        <v>0.008156</v>
      </c>
      <c r="GQ214" s="0" t="n">
        <v>-0.019251</v>
      </c>
      <c r="GR214" s="0" t="n">
        <v>0.005798</v>
      </c>
      <c r="GS214" s="0" t="n">
        <v>-0.004486</v>
      </c>
      <c r="GT214" s="0" t="n">
        <v>-0.017471</v>
      </c>
      <c r="GU214" s="0" t="n">
        <v>0.001491</v>
      </c>
      <c r="GV214" s="0" t="n">
        <v>-0.000545</v>
      </c>
      <c r="GW214" s="0" t="n">
        <v>-0.001732</v>
      </c>
      <c r="GX214" s="0" t="n">
        <v>0.017464</v>
      </c>
      <c r="GY214" s="0" t="n">
        <v>-0.018847</v>
      </c>
      <c r="GZ214" s="0" t="n">
        <v>0.000668</v>
      </c>
      <c r="HA214" s="0" t="n">
        <v>0.001256</v>
      </c>
      <c r="HB214" s="0" t="n">
        <v>-0.003268</v>
      </c>
      <c r="HC214" s="0" t="n">
        <v>0.034178</v>
      </c>
      <c r="HD214" s="0" t="n">
        <v>-0.005534</v>
      </c>
      <c r="HE214" s="0" t="n">
        <v>0.003287</v>
      </c>
    </row>
    <row r="215" customFormat="false" ht="15" hidden="false" customHeight="false" outlineLevel="0" collapsed="false">
      <c r="A215" s="0" t="s">
        <v>6710</v>
      </c>
      <c r="B215" s="0" t="n">
        <v>0.00694</v>
      </c>
      <c r="C215" s="0" t="n">
        <v>0.008783</v>
      </c>
      <c r="D215" s="0" t="n">
        <v>0.007923</v>
      </c>
      <c r="E215" s="0" t="n">
        <v>-0.010839</v>
      </c>
      <c r="F215" s="0" t="n">
        <v>-0.007902</v>
      </c>
      <c r="G215" s="0" t="n">
        <v>0.02384</v>
      </c>
      <c r="H215" s="0" t="n">
        <v>0.010226</v>
      </c>
      <c r="I215" s="0" t="n">
        <v>0.023984</v>
      </c>
      <c r="J215" s="0" t="n">
        <v>0.008722</v>
      </c>
      <c r="K215" s="0" t="n">
        <v>0.003699</v>
      </c>
      <c r="L215" s="0" t="n">
        <v>-0.030778</v>
      </c>
      <c r="M215" s="0" t="n">
        <v>0.022865</v>
      </c>
      <c r="N215" s="0" t="n">
        <v>0.00535</v>
      </c>
      <c r="O215" s="0" t="n">
        <v>-0.024364</v>
      </c>
      <c r="P215" s="0" t="n">
        <v>0.006063</v>
      </c>
      <c r="Q215" s="0" t="n">
        <v>-0.001824</v>
      </c>
      <c r="R215" s="0" t="n">
        <v>-0.010004</v>
      </c>
      <c r="S215" s="0" t="n">
        <v>-0.003887</v>
      </c>
      <c r="T215" s="0" t="n">
        <v>0.006537</v>
      </c>
      <c r="U215" s="0" t="n">
        <v>0.018714</v>
      </c>
      <c r="V215" s="0" t="n">
        <v>0.001923</v>
      </c>
      <c r="W215" s="0" t="n">
        <v>-0.009029</v>
      </c>
      <c r="X215" s="0" t="n">
        <v>-0.014639</v>
      </c>
      <c r="Y215" s="0" t="n">
        <v>-0.00794</v>
      </c>
      <c r="Z215" s="0" t="n">
        <v>0.012033</v>
      </c>
      <c r="AA215" s="0" t="n">
        <v>0.006752</v>
      </c>
      <c r="AB215" s="0" t="n">
        <v>-0.015649</v>
      </c>
      <c r="AC215" s="0" t="n">
        <v>-0.019386</v>
      </c>
      <c r="AD215" s="0" t="n">
        <v>0.010899</v>
      </c>
      <c r="AE215" s="0" t="n">
        <v>-0.005513</v>
      </c>
      <c r="AF215" s="0" t="n">
        <v>0.015297</v>
      </c>
      <c r="AG215" s="0" t="n">
        <v>0.01231</v>
      </c>
      <c r="AH215" s="0" t="n">
        <v>0.030154</v>
      </c>
      <c r="AI215" s="0" t="n">
        <v>0.00691</v>
      </c>
      <c r="AJ215" s="0" t="n">
        <v>0.025192</v>
      </c>
      <c r="AK215" s="0" t="n">
        <v>0.01636</v>
      </c>
      <c r="AL215" s="0" t="n">
        <v>-0.006182</v>
      </c>
      <c r="AM215" s="0" t="n">
        <v>0.014703</v>
      </c>
      <c r="AN215" s="0" t="n">
        <v>-0.004283</v>
      </c>
      <c r="AO215" s="0" t="n">
        <v>-0.000673</v>
      </c>
      <c r="AP215" s="0" t="n">
        <v>0.00309</v>
      </c>
      <c r="AQ215" s="0" t="n">
        <v>0.003794</v>
      </c>
      <c r="AR215" s="0" t="n">
        <v>-0.008207</v>
      </c>
      <c r="AS215" s="0" t="n">
        <v>0.014506</v>
      </c>
      <c r="AT215" s="0" t="n">
        <v>-0.009921</v>
      </c>
      <c r="AU215" s="0" t="n">
        <v>-0.018748</v>
      </c>
      <c r="AV215" s="0" t="n">
        <v>-0.018675</v>
      </c>
      <c r="AW215" s="0" t="n">
        <v>0.005617</v>
      </c>
      <c r="AX215" s="0" t="n">
        <v>0.019965</v>
      </c>
      <c r="AY215" s="0" t="n">
        <v>-0.012456</v>
      </c>
      <c r="AZ215" s="0" t="n">
        <v>0.003981</v>
      </c>
      <c r="BA215" s="0" t="n">
        <v>0.02632</v>
      </c>
      <c r="BB215" s="0" t="n">
        <v>0.000815</v>
      </c>
      <c r="BC215" s="0" t="n">
        <v>-0.002977</v>
      </c>
      <c r="BD215" s="0" t="n">
        <v>-0.00711</v>
      </c>
      <c r="BE215" s="0" t="n">
        <v>-0.02882</v>
      </c>
      <c r="BF215" s="0" t="n">
        <v>-0.007011</v>
      </c>
      <c r="BG215" s="0" t="n">
        <v>0.039772</v>
      </c>
      <c r="BH215" s="0" t="n">
        <v>-0.004715</v>
      </c>
      <c r="BI215" s="0" t="n">
        <v>0.022526</v>
      </c>
      <c r="BJ215" s="0" t="n">
        <v>-0.008816</v>
      </c>
      <c r="BK215" s="0" t="n">
        <v>0.013254</v>
      </c>
      <c r="BL215" s="0" t="n">
        <v>-0.010816</v>
      </c>
      <c r="BM215" s="0" t="n">
        <v>-0.015248</v>
      </c>
      <c r="BN215" s="0" t="n">
        <v>0.015442</v>
      </c>
      <c r="BO215" s="0" t="n">
        <v>0.006181</v>
      </c>
      <c r="BP215" s="0" t="n">
        <v>0.010799</v>
      </c>
      <c r="BQ215" s="0" t="n">
        <v>0.005657</v>
      </c>
      <c r="BR215" s="0" t="n">
        <v>-0.024709</v>
      </c>
      <c r="BS215" s="0" t="n">
        <v>-0.008235</v>
      </c>
      <c r="BT215" s="0" t="n">
        <v>-0.03296</v>
      </c>
      <c r="BU215" s="0" t="n">
        <v>-0.006212</v>
      </c>
      <c r="BV215" s="0" t="n">
        <v>0.00901</v>
      </c>
      <c r="BW215" s="0" t="n">
        <v>0.008202</v>
      </c>
      <c r="BX215" s="0" t="n">
        <v>-0.006054</v>
      </c>
      <c r="BY215" s="0" t="n">
        <v>0.006138</v>
      </c>
      <c r="BZ215" s="0" t="n">
        <v>0.000295</v>
      </c>
      <c r="CA215" s="0" t="n">
        <v>-0.009564</v>
      </c>
      <c r="CB215" s="0" t="n">
        <v>-0.007605</v>
      </c>
      <c r="CC215" s="0" t="n">
        <v>0.002813</v>
      </c>
      <c r="CD215" s="0" t="n">
        <v>-0.028722</v>
      </c>
      <c r="CE215" s="0" t="n">
        <v>-0.004578</v>
      </c>
      <c r="CF215" s="0" t="n">
        <v>0.000912</v>
      </c>
      <c r="CG215" s="0" t="n">
        <v>0.002901</v>
      </c>
      <c r="CH215" s="0" t="n">
        <v>-0.016481</v>
      </c>
      <c r="CI215" s="0" t="n">
        <v>0.015337</v>
      </c>
      <c r="CJ215" s="0" t="n">
        <v>0.005575</v>
      </c>
      <c r="CK215" s="0" t="n">
        <v>-0.020914</v>
      </c>
      <c r="CL215" s="0" t="n">
        <v>-0.01333</v>
      </c>
      <c r="CM215" s="0" t="n">
        <v>0.020637</v>
      </c>
      <c r="CN215" s="0" t="n">
        <v>0.01267</v>
      </c>
      <c r="CO215" s="0" t="n">
        <v>0.012403</v>
      </c>
      <c r="CP215" s="0" t="n">
        <v>-0.001428</v>
      </c>
      <c r="CQ215" s="0" t="n">
        <v>-0.013389</v>
      </c>
      <c r="CR215" s="0" t="n">
        <v>0.0015</v>
      </c>
      <c r="CS215" s="0" t="n">
        <v>0.004663</v>
      </c>
      <c r="CT215" s="0" t="n">
        <v>0.012398</v>
      </c>
      <c r="CU215" s="0" t="n">
        <v>-0.004633</v>
      </c>
      <c r="CV215" s="0" t="n">
        <v>-0.008588</v>
      </c>
      <c r="CW215" s="0" t="n">
        <v>0.005602</v>
      </c>
      <c r="CX215" s="0" t="n">
        <v>-0.026991</v>
      </c>
      <c r="CY215" s="0" t="n">
        <v>-0.016043</v>
      </c>
      <c r="CZ215" s="0" t="n">
        <v>0.003922</v>
      </c>
      <c r="DA215" s="0" t="n">
        <v>0.013039</v>
      </c>
      <c r="DB215" s="0" t="n">
        <v>0.019948</v>
      </c>
      <c r="DC215" s="0" t="n">
        <v>-0.009602</v>
      </c>
      <c r="DD215" s="0" t="n">
        <v>0.026928</v>
      </c>
      <c r="DE215" s="0" t="n">
        <v>0.033592</v>
      </c>
      <c r="DF215" s="0" t="n">
        <v>-0.007668</v>
      </c>
      <c r="DG215" s="0" t="n">
        <v>-0.001088</v>
      </c>
      <c r="DH215" s="0" t="n">
        <v>-0.010379</v>
      </c>
      <c r="DI215" s="0" t="n">
        <v>0.021318</v>
      </c>
      <c r="DJ215" s="0" t="n">
        <v>0.011629</v>
      </c>
      <c r="DK215" s="0" t="n">
        <v>0.000236</v>
      </c>
      <c r="DL215" s="0" t="n">
        <v>0.001879</v>
      </c>
      <c r="DM215" s="0" t="n">
        <v>-0.000644</v>
      </c>
      <c r="DN215" s="0" t="n">
        <v>-0.023929</v>
      </c>
      <c r="DO215" s="0" t="n">
        <v>0.008686</v>
      </c>
      <c r="DP215" s="0" t="n">
        <v>0.008181</v>
      </c>
      <c r="DQ215" s="0" t="n">
        <v>-0.024761</v>
      </c>
      <c r="DR215" s="0" t="n">
        <v>-0.009569</v>
      </c>
      <c r="DS215" s="0" t="n">
        <v>0.00094</v>
      </c>
      <c r="DT215" s="0" t="n">
        <v>-0.012389</v>
      </c>
      <c r="DU215" s="0" t="n">
        <v>-0.000205</v>
      </c>
      <c r="DV215" s="0" t="n">
        <v>0.002068</v>
      </c>
      <c r="DW215" s="0" t="n">
        <v>0.01034</v>
      </c>
      <c r="DX215" s="0" t="n">
        <v>0.006237</v>
      </c>
      <c r="DY215" s="0" t="n">
        <v>-0.018852</v>
      </c>
      <c r="DZ215" s="0" t="n">
        <v>-0.004888</v>
      </c>
      <c r="EA215" s="0" t="n">
        <v>-0.019159</v>
      </c>
      <c r="EB215" s="0" t="n">
        <v>0.002312</v>
      </c>
      <c r="EC215" s="0" t="n">
        <v>0.001046</v>
      </c>
      <c r="ED215" s="0" t="n">
        <v>0.002876</v>
      </c>
      <c r="EE215" s="0" t="n">
        <v>-0.004501</v>
      </c>
      <c r="EF215" s="0" t="n">
        <v>-0.002835</v>
      </c>
      <c r="EG215" s="0" t="n">
        <v>-0.004661</v>
      </c>
      <c r="EH215" s="0" t="n">
        <v>0.037798</v>
      </c>
      <c r="EI215" s="0" t="n">
        <v>-0.010649</v>
      </c>
      <c r="EJ215" s="0" t="n">
        <v>-0.006665</v>
      </c>
      <c r="EK215" s="0" t="n">
        <v>0.025129</v>
      </c>
      <c r="EL215" s="0" t="n">
        <v>0.003912</v>
      </c>
      <c r="EM215" s="0" t="n">
        <v>-0.010892</v>
      </c>
      <c r="EN215" s="0" t="n">
        <v>-0.006251</v>
      </c>
      <c r="EO215" s="0" t="n">
        <v>0.030966</v>
      </c>
      <c r="EP215" s="0" t="n">
        <v>0.006449</v>
      </c>
      <c r="EQ215" s="0" t="n">
        <v>-0.019007</v>
      </c>
      <c r="ER215" s="0" t="n">
        <v>-0.037524</v>
      </c>
      <c r="ES215" s="0" t="n">
        <v>-0.008364</v>
      </c>
      <c r="ET215" s="0" t="n">
        <v>-0.018053</v>
      </c>
      <c r="EU215" s="0" t="n">
        <v>-0.000938</v>
      </c>
      <c r="EV215" s="0" t="n">
        <v>-0.003965</v>
      </c>
      <c r="EW215" s="0" t="n">
        <v>-0.011345</v>
      </c>
      <c r="EX215" s="0" t="n">
        <v>-0.009047</v>
      </c>
      <c r="EY215" s="0" t="n">
        <v>-0.00415</v>
      </c>
      <c r="EZ215" s="0" t="n">
        <v>0.006951</v>
      </c>
      <c r="FA215" s="0" t="n">
        <v>0.017865</v>
      </c>
      <c r="FB215" s="0" t="n">
        <v>0.014065</v>
      </c>
      <c r="FC215" s="0" t="n">
        <v>0.007186</v>
      </c>
      <c r="FD215" s="0" t="n">
        <v>-0.021948</v>
      </c>
      <c r="FE215" s="0" t="n">
        <v>0.002881</v>
      </c>
      <c r="FF215" s="0" t="n">
        <v>-0.003928</v>
      </c>
      <c r="FG215" s="0" t="n">
        <v>-0.011096</v>
      </c>
      <c r="FH215" s="0" t="n">
        <v>0.003619</v>
      </c>
      <c r="FI215" s="0" t="n">
        <v>-0.007718</v>
      </c>
      <c r="FJ215" s="0" t="n">
        <v>0.005482</v>
      </c>
      <c r="FK215" s="0" t="n">
        <v>0.00741</v>
      </c>
      <c r="FL215" s="0" t="n">
        <v>0.002961</v>
      </c>
      <c r="FM215" s="0" t="n">
        <v>0.000478</v>
      </c>
      <c r="FN215" s="0" t="n">
        <v>-0.033529</v>
      </c>
      <c r="FO215" s="0" t="n">
        <v>-0.000725</v>
      </c>
      <c r="FP215" s="0" t="n">
        <v>0.005333</v>
      </c>
      <c r="FQ215" s="0" t="n">
        <v>0.028967</v>
      </c>
      <c r="FR215" s="0" t="n">
        <v>0.011455</v>
      </c>
      <c r="FS215" s="0" t="n">
        <v>-0.011428</v>
      </c>
      <c r="FT215" s="0" t="n">
        <v>-0.010365</v>
      </c>
      <c r="FU215" s="0" t="n">
        <v>0.008451</v>
      </c>
      <c r="FV215" s="0" t="n">
        <v>0.003359</v>
      </c>
      <c r="FW215" s="0" t="n">
        <v>0.002245</v>
      </c>
      <c r="FX215" s="0" t="n">
        <v>0.026714</v>
      </c>
      <c r="FY215" s="0" t="n">
        <v>0.025576</v>
      </c>
      <c r="FZ215" s="0" t="n">
        <v>-0.031552</v>
      </c>
      <c r="GA215" s="0" t="n">
        <v>0.000607</v>
      </c>
      <c r="GB215" s="0" t="n">
        <v>0.012801</v>
      </c>
      <c r="GC215" s="0" t="n">
        <v>0.001292</v>
      </c>
      <c r="GD215" s="0" t="n">
        <v>0.007302</v>
      </c>
      <c r="GE215" s="0" t="n">
        <v>0.002227</v>
      </c>
      <c r="GF215" s="0" t="n">
        <v>-0.010518</v>
      </c>
      <c r="GG215" s="0" t="n">
        <v>0.001242</v>
      </c>
      <c r="GH215" s="0" t="n">
        <v>-0.00417</v>
      </c>
      <c r="GI215" s="0" t="n">
        <v>-0.026965</v>
      </c>
      <c r="GJ215" s="0" t="n">
        <v>-0.002688</v>
      </c>
      <c r="GK215" s="0" t="n">
        <v>-0.002938</v>
      </c>
      <c r="GL215" s="0" t="n">
        <v>-0.015595</v>
      </c>
      <c r="GM215" s="0" t="n">
        <v>0.011536</v>
      </c>
      <c r="GN215" s="0" t="n">
        <v>-0.012215</v>
      </c>
      <c r="GO215" s="0" t="n">
        <v>-0.016586</v>
      </c>
      <c r="GP215" s="0" t="n">
        <v>-0.001613</v>
      </c>
      <c r="GQ215" s="0" t="n">
        <v>0.001582</v>
      </c>
      <c r="GR215" s="0" t="n">
        <v>-0.004965</v>
      </c>
      <c r="GS215" s="0" t="n">
        <v>-0.012599</v>
      </c>
      <c r="GT215" s="0" t="n">
        <v>0.004549</v>
      </c>
      <c r="GU215" s="0" t="n">
        <v>0.009439</v>
      </c>
      <c r="GV215" s="0" t="n">
        <v>0.009552</v>
      </c>
      <c r="GW215" s="0" t="n">
        <v>0.008076</v>
      </c>
      <c r="GX215" s="0" t="n">
        <v>-0.006065</v>
      </c>
      <c r="GY215" s="0" t="n">
        <v>0.009036</v>
      </c>
      <c r="GZ215" s="0" t="n">
        <v>-0.01659</v>
      </c>
      <c r="HA215" s="0" t="n">
        <v>-0.01803</v>
      </c>
      <c r="HB215" s="0" t="n">
        <v>0.001508</v>
      </c>
      <c r="HC215" s="0" t="n">
        <v>0.000331</v>
      </c>
      <c r="HD215" s="0" t="n">
        <v>-0.01459</v>
      </c>
      <c r="HE215" s="0" t="n">
        <v>-0.012453</v>
      </c>
      <c r="HF215" s="0" t="n">
        <v>0.00417</v>
      </c>
    </row>
    <row r="216" customFormat="false" ht="15" hidden="false" customHeight="false" outlineLevel="0" collapsed="false">
      <c r="A216" s="0" t="s">
        <v>6711</v>
      </c>
      <c r="B216" s="0" t="n">
        <v>-0.004169</v>
      </c>
      <c r="C216" s="0" t="n">
        <v>-0.001267</v>
      </c>
      <c r="D216" s="0" t="n">
        <v>-0.01878</v>
      </c>
      <c r="E216" s="0" t="n">
        <v>0.010407</v>
      </c>
      <c r="F216" s="0" t="n">
        <v>-0.020595</v>
      </c>
      <c r="G216" s="0" t="n">
        <v>0.013867</v>
      </c>
      <c r="H216" s="0" t="n">
        <v>-0.001341</v>
      </c>
      <c r="I216" s="0" t="n">
        <v>-0.010219</v>
      </c>
      <c r="J216" s="0" t="n">
        <v>-0.009496</v>
      </c>
      <c r="K216" s="0" t="n">
        <v>-0.012047</v>
      </c>
      <c r="L216" s="0" t="n">
        <v>0.009551</v>
      </c>
      <c r="M216" s="0" t="n">
        <v>0.00266</v>
      </c>
      <c r="N216" s="0" t="n">
        <v>0.001139</v>
      </c>
      <c r="O216" s="0" t="n">
        <v>0.012529</v>
      </c>
      <c r="P216" s="0" t="n">
        <v>-0.010912</v>
      </c>
      <c r="Q216" s="0" t="n">
        <v>0.000122</v>
      </c>
      <c r="R216" s="0" t="n">
        <v>-0.00509</v>
      </c>
      <c r="S216" s="0" t="n">
        <v>0.01939</v>
      </c>
      <c r="T216" s="0" t="n">
        <v>-0.001177</v>
      </c>
      <c r="U216" s="0" t="n">
        <v>-0.002685</v>
      </c>
      <c r="V216" s="0" t="n">
        <v>0.004825</v>
      </c>
      <c r="W216" s="0" t="n">
        <v>0.004623</v>
      </c>
      <c r="X216" s="0" t="n">
        <v>0.028479</v>
      </c>
      <c r="Y216" s="0" t="n">
        <v>-0.00374</v>
      </c>
      <c r="Z216" s="0" t="n">
        <v>-0.003249</v>
      </c>
      <c r="AA216" s="0" t="n">
        <v>0.004626</v>
      </c>
      <c r="AB216" s="0" t="n">
        <v>-0.01216</v>
      </c>
      <c r="AC216" s="0" t="n">
        <v>0.002933</v>
      </c>
      <c r="AD216" s="0" t="n">
        <v>-0.003157</v>
      </c>
      <c r="AE216" s="0" t="n">
        <v>0.027851</v>
      </c>
      <c r="AF216" s="0" t="n">
        <v>-0.003345</v>
      </c>
      <c r="AG216" s="0" t="n">
        <v>0.014978</v>
      </c>
      <c r="AH216" s="0" t="n">
        <v>0.006923</v>
      </c>
      <c r="AI216" s="0" t="n">
        <v>0.029575</v>
      </c>
      <c r="AJ216" s="0" t="n">
        <v>-0.005349</v>
      </c>
      <c r="AK216" s="0" t="n">
        <v>0.014889</v>
      </c>
      <c r="AL216" s="0" t="n">
        <v>-0.001299</v>
      </c>
      <c r="AM216" s="0" t="n">
        <v>0.021218</v>
      </c>
      <c r="AN216" s="0" t="n">
        <v>-0.001597</v>
      </c>
      <c r="AO216" s="0" t="n">
        <v>0.016294</v>
      </c>
      <c r="AP216" s="0" t="n">
        <v>0.032938</v>
      </c>
      <c r="AQ216" s="0" t="n">
        <v>-0.017011</v>
      </c>
      <c r="AR216" s="0" t="n">
        <v>0.014292</v>
      </c>
      <c r="AS216" s="0" t="n">
        <v>0.022768</v>
      </c>
      <c r="AT216" s="0" t="n">
        <v>0.007239</v>
      </c>
      <c r="AU216" s="0" t="n">
        <v>-0.002913</v>
      </c>
      <c r="AV216" s="0" t="n">
        <v>0.000355</v>
      </c>
      <c r="AW216" s="0" t="n">
        <v>0.010758</v>
      </c>
      <c r="AX216" s="0" t="n">
        <v>0.026407</v>
      </c>
      <c r="AY216" s="0" t="n">
        <v>-0.003075</v>
      </c>
      <c r="AZ216" s="0" t="n">
        <v>0.030809</v>
      </c>
      <c r="BA216" s="0" t="n">
        <v>0.008255</v>
      </c>
      <c r="BB216" s="0" t="n">
        <v>0.020749</v>
      </c>
      <c r="BC216" s="0" t="n">
        <v>-0.004547</v>
      </c>
      <c r="BD216" s="0" t="n">
        <v>-0.004532</v>
      </c>
      <c r="BE216" s="0" t="n">
        <v>-0.009644</v>
      </c>
      <c r="BF216" s="0" t="n">
        <v>0.002883</v>
      </c>
      <c r="BG216" s="0" t="n">
        <v>-0.007193</v>
      </c>
      <c r="BH216" s="0" t="n">
        <v>0.007013</v>
      </c>
      <c r="BI216" s="0" t="n">
        <v>0.01288</v>
      </c>
      <c r="BJ216" s="0" t="n">
        <v>0.007826</v>
      </c>
      <c r="BK216" s="0" t="n">
        <v>-0.00404</v>
      </c>
      <c r="BL216" s="0" t="n">
        <v>0.004126</v>
      </c>
      <c r="BM216" s="0" t="n">
        <v>0.016203</v>
      </c>
      <c r="BN216" s="0" t="n">
        <v>-0.005151</v>
      </c>
      <c r="BO216" s="0" t="n">
        <v>-0.008762</v>
      </c>
      <c r="BP216" s="0" t="n">
        <v>-0.009675</v>
      </c>
      <c r="BQ216" s="0" t="n">
        <v>0.00653</v>
      </c>
      <c r="BR216" s="0" t="n">
        <v>0.023723</v>
      </c>
      <c r="BS216" s="0" t="n">
        <v>-0.026178</v>
      </c>
      <c r="BT216" s="0" t="n">
        <v>0.001346</v>
      </c>
      <c r="BU216" s="0" t="n">
        <v>-0.004716</v>
      </c>
      <c r="BV216" s="0" t="n">
        <v>-0.007068</v>
      </c>
      <c r="BW216" s="0" t="n">
        <v>-0.004843</v>
      </c>
      <c r="BX216" s="0" t="n">
        <v>0.003475</v>
      </c>
      <c r="BY216" s="0" t="n">
        <v>-0.010475</v>
      </c>
      <c r="BZ216" s="0" t="n">
        <v>-0.005552</v>
      </c>
      <c r="CA216" s="0" t="n">
        <v>0.004017</v>
      </c>
      <c r="CB216" s="0" t="n">
        <v>-0.005764</v>
      </c>
      <c r="CC216" s="0" t="n">
        <v>-0.013931</v>
      </c>
      <c r="CD216" s="0" t="n">
        <v>-0.02582</v>
      </c>
      <c r="CE216" s="0" t="n">
        <v>-0.018275</v>
      </c>
      <c r="CF216" s="0" t="n">
        <v>0.011575</v>
      </c>
      <c r="CG216" s="0" t="n">
        <v>0.018909</v>
      </c>
      <c r="CH216" s="0" t="n">
        <v>-0.009241</v>
      </c>
      <c r="CI216" s="0" t="n">
        <v>-0.002092</v>
      </c>
      <c r="CJ216" s="0" t="n">
        <v>0.011007</v>
      </c>
      <c r="CK216" s="0" t="n">
        <v>0.012349</v>
      </c>
      <c r="CL216" s="0" t="n">
        <v>0.009183</v>
      </c>
      <c r="CM216" s="0" t="n">
        <v>-0.022254</v>
      </c>
      <c r="CN216" s="0" t="n">
        <v>0.015145</v>
      </c>
      <c r="CO216" s="0" t="n">
        <v>1.5E-005</v>
      </c>
      <c r="CP216" s="0" t="n">
        <v>-0.008165</v>
      </c>
      <c r="CQ216" s="0" t="n">
        <v>0.005921</v>
      </c>
      <c r="CR216" s="0" t="n">
        <v>-0.004315</v>
      </c>
      <c r="CS216" s="0" t="n">
        <v>-0.001477</v>
      </c>
      <c r="CT216" s="0" t="n">
        <v>0.018681</v>
      </c>
      <c r="CU216" s="0" t="n">
        <v>-0.002223</v>
      </c>
      <c r="CV216" s="0" t="n">
        <v>-0.022738</v>
      </c>
      <c r="CW216" s="0" t="n">
        <v>-0.002818</v>
      </c>
      <c r="CX216" s="0" t="n">
        <v>-0.024445</v>
      </c>
      <c r="CY216" s="0" t="n">
        <v>0.005797</v>
      </c>
      <c r="CZ216" s="0" t="n">
        <v>-0.006665</v>
      </c>
      <c r="DA216" s="0" t="n">
        <v>-0.015709</v>
      </c>
      <c r="DB216" s="0" t="n">
        <v>0.009107</v>
      </c>
      <c r="DC216" s="0" t="n">
        <v>-0.001922</v>
      </c>
      <c r="DD216" s="0" t="n">
        <v>-0.008286</v>
      </c>
      <c r="DE216" s="0" t="n">
        <v>-0.014396</v>
      </c>
      <c r="DF216" s="0" t="n">
        <v>-0.023078</v>
      </c>
      <c r="DG216" s="0" t="n">
        <v>-0.006333</v>
      </c>
      <c r="DH216" s="0" t="n">
        <v>-0.007751</v>
      </c>
      <c r="DI216" s="0" t="n">
        <v>0.006827</v>
      </c>
      <c r="DJ216" s="0" t="n">
        <v>0.005859</v>
      </c>
      <c r="DK216" s="0" t="n">
        <v>0.006907</v>
      </c>
      <c r="DL216" s="0" t="n">
        <v>0.024162</v>
      </c>
      <c r="DM216" s="0" t="n">
        <v>-0.002241</v>
      </c>
      <c r="DN216" s="0" t="n">
        <v>-0.009177</v>
      </c>
      <c r="DO216" s="0" t="n">
        <v>0.003029</v>
      </c>
      <c r="DP216" s="0" t="n">
        <v>0.011367</v>
      </c>
      <c r="DQ216" s="0" t="n">
        <v>-0.014319</v>
      </c>
      <c r="DR216" s="0" t="n">
        <v>0.006167</v>
      </c>
      <c r="DS216" s="0" t="n">
        <v>0.010679</v>
      </c>
      <c r="DT216" s="0" t="n">
        <v>0.006828</v>
      </c>
      <c r="DU216" s="0" t="n">
        <v>0.027995</v>
      </c>
      <c r="DV216" s="0" t="n">
        <v>-0.020808</v>
      </c>
      <c r="DW216" s="0" t="n">
        <v>-0.011402</v>
      </c>
      <c r="DX216" s="0" t="n">
        <v>0.009369</v>
      </c>
      <c r="DY216" s="0" t="n">
        <v>-0.030998</v>
      </c>
      <c r="DZ216" s="0" t="n">
        <v>-0.019567</v>
      </c>
      <c r="EA216" s="0" t="n">
        <v>0.015596</v>
      </c>
      <c r="EB216" s="0" t="n">
        <v>0.00486</v>
      </c>
      <c r="EC216" s="0" t="n">
        <v>-0.02874</v>
      </c>
      <c r="ED216" s="0" t="n">
        <v>-0.00336</v>
      </c>
      <c r="EE216" s="0" t="n">
        <v>-0.012883</v>
      </c>
      <c r="EF216" s="0" t="n">
        <v>-0.003759</v>
      </c>
      <c r="EG216" s="0" t="n">
        <v>-0.022943</v>
      </c>
      <c r="EH216" s="0" t="n">
        <v>-0.011067</v>
      </c>
      <c r="EI216" s="0" t="n">
        <v>0.007732</v>
      </c>
      <c r="EJ216" s="0" t="n">
        <v>0.004486</v>
      </c>
      <c r="EK216" s="0" t="n">
        <v>-0.009733</v>
      </c>
      <c r="EL216" s="0" t="n">
        <v>-0.010383</v>
      </c>
      <c r="EM216" s="0" t="n">
        <v>0.001402</v>
      </c>
      <c r="EN216" s="0" t="n">
        <v>-0.012792</v>
      </c>
      <c r="EO216" s="0" t="n">
        <v>-0.02018</v>
      </c>
      <c r="EP216" s="0" t="n">
        <v>-0.001669</v>
      </c>
      <c r="EQ216" s="0" t="n">
        <v>-0.003803</v>
      </c>
      <c r="ER216" s="0" t="n">
        <v>-0.015574</v>
      </c>
      <c r="ES216" s="0" t="n">
        <v>-0.000838</v>
      </c>
      <c r="ET216" s="0" t="n">
        <v>-0.020985</v>
      </c>
      <c r="EU216" s="0" t="n">
        <v>0.00575</v>
      </c>
      <c r="EV216" s="0" t="n">
        <v>-0.00799</v>
      </c>
      <c r="EW216" s="0" t="n">
        <v>-0.01701</v>
      </c>
      <c r="EX216" s="0" t="n">
        <v>0.005095</v>
      </c>
      <c r="EY216" s="0" t="n">
        <v>-0.0299</v>
      </c>
      <c r="EZ216" s="0" t="n">
        <v>0.019238</v>
      </c>
      <c r="FA216" s="0" t="n">
        <v>0.001556</v>
      </c>
      <c r="FB216" s="0" t="n">
        <v>-0.0048</v>
      </c>
      <c r="FC216" s="0" t="n">
        <v>-0.005573</v>
      </c>
      <c r="FD216" s="0" t="n">
        <v>0.017229</v>
      </c>
      <c r="FE216" s="0" t="n">
        <v>-0.036801</v>
      </c>
      <c r="FF216" s="0" t="n">
        <v>-0.007378</v>
      </c>
      <c r="FG216" s="0" t="n">
        <v>-0.007043</v>
      </c>
      <c r="FH216" s="0" t="n">
        <v>-0.012906</v>
      </c>
      <c r="FI216" s="0" t="n">
        <v>0.001923</v>
      </c>
      <c r="FJ216" s="0" t="n">
        <v>-0.015649</v>
      </c>
      <c r="FK216" s="0" t="n">
        <v>0.000682</v>
      </c>
      <c r="FL216" s="0" t="n">
        <v>-0.012828</v>
      </c>
      <c r="FM216" s="0" t="n">
        <v>0.015056</v>
      </c>
      <c r="FN216" s="0" t="n">
        <v>-0.002474</v>
      </c>
      <c r="FO216" s="0" t="n">
        <v>-0.008208</v>
      </c>
      <c r="FP216" s="0" t="n">
        <v>-0.003009</v>
      </c>
      <c r="FQ216" s="0" t="n">
        <v>0.006275</v>
      </c>
      <c r="FR216" s="0" t="n">
        <v>-0.003663</v>
      </c>
      <c r="FS216" s="0" t="n">
        <v>-0.016751</v>
      </c>
      <c r="FT216" s="0" t="n">
        <v>-0.01654</v>
      </c>
      <c r="FU216" s="0" t="n">
        <v>4.5E-005</v>
      </c>
      <c r="FV216" s="0" t="n">
        <v>-0.001169</v>
      </c>
      <c r="FW216" s="0" t="n">
        <v>-0.007995</v>
      </c>
      <c r="FX216" s="0" t="n">
        <v>-0.021532</v>
      </c>
      <c r="FY216" s="0" t="n">
        <v>0.017202</v>
      </c>
      <c r="FZ216" s="0" t="n">
        <v>-0.025737</v>
      </c>
      <c r="GA216" s="0" t="n">
        <v>-0.019953</v>
      </c>
      <c r="GB216" s="0" t="n">
        <v>-0.01259</v>
      </c>
      <c r="GC216" s="0" t="n">
        <v>-0.005888</v>
      </c>
      <c r="GD216" s="0" t="n">
        <v>-0.009299</v>
      </c>
      <c r="GE216" s="0" t="n">
        <v>-0.014119</v>
      </c>
      <c r="GF216" s="0" t="n">
        <v>0.015393</v>
      </c>
      <c r="GG216" s="0" t="n">
        <v>-0.004001</v>
      </c>
      <c r="GH216" s="0" t="n">
        <v>-0.002759</v>
      </c>
      <c r="GI216" s="0" t="n">
        <v>0.000137</v>
      </c>
      <c r="GJ216" s="0" t="n">
        <v>-0.001192</v>
      </c>
      <c r="GK216" s="0" t="n">
        <v>0.010726</v>
      </c>
      <c r="GL216" s="0" t="n">
        <v>-0.012838</v>
      </c>
      <c r="GM216" s="0" t="n">
        <v>0.035581</v>
      </c>
      <c r="GN216" s="0" t="n">
        <v>0.006571</v>
      </c>
      <c r="GO216" s="0" t="n">
        <v>-0.017609</v>
      </c>
      <c r="GP216" s="0" t="n">
        <v>-0.015718</v>
      </c>
      <c r="GQ216" s="0" t="n">
        <v>0.030061</v>
      </c>
      <c r="GR216" s="0" t="n">
        <v>0.015002</v>
      </c>
      <c r="GS216" s="0" t="n">
        <v>-0.005159</v>
      </c>
      <c r="GT216" s="0" t="n">
        <v>0.020041</v>
      </c>
      <c r="GU216" s="0" t="n">
        <v>0.019945</v>
      </c>
      <c r="GV216" s="0" t="n">
        <v>0.024358</v>
      </c>
      <c r="GW216" s="0" t="n">
        <v>-0.008903</v>
      </c>
      <c r="GX216" s="0" t="n">
        <v>0.004461</v>
      </c>
      <c r="GY216" s="0" t="n">
        <v>0.000422</v>
      </c>
      <c r="GZ216" s="0" t="n">
        <v>0.01159</v>
      </c>
      <c r="HA216" s="0" t="n">
        <v>0.020158</v>
      </c>
      <c r="HB216" s="0" t="n">
        <v>0.003583</v>
      </c>
      <c r="HC216" s="0" t="n">
        <v>0.010393</v>
      </c>
      <c r="HD216" s="0" t="n">
        <v>-0.01295</v>
      </c>
      <c r="HE216" s="0" t="n">
        <v>-0.007088</v>
      </c>
      <c r="HF216" s="0" t="n">
        <v>0.003683</v>
      </c>
      <c r="HG216" s="0" t="n">
        <v>-0.010492</v>
      </c>
    </row>
    <row r="217" customFormat="false" ht="15" hidden="false" customHeight="false" outlineLevel="0" collapsed="false">
      <c r="A217" s="0" t="s">
        <v>6712</v>
      </c>
      <c r="B217" s="0" t="n">
        <v>0.021133</v>
      </c>
      <c r="C217" s="0" t="n">
        <v>0.024307</v>
      </c>
      <c r="D217" s="0" t="n">
        <v>-0.003177</v>
      </c>
      <c r="E217" s="0" t="n">
        <v>-0.010979</v>
      </c>
      <c r="F217" s="0" t="n">
        <v>-0.010688</v>
      </c>
      <c r="G217" s="0" t="n">
        <v>0.006054</v>
      </c>
      <c r="H217" s="0" t="n">
        <v>0.038646</v>
      </c>
      <c r="I217" s="0" t="n">
        <v>-0.011348</v>
      </c>
      <c r="J217" s="0" t="n">
        <v>0.007042</v>
      </c>
      <c r="K217" s="0" t="n">
        <v>-0.017073</v>
      </c>
      <c r="L217" s="0" t="n">
        <v>0.014052</v>
      </c>
      <c r="M217" s="0" t="n">
        <v>-0.004352</v>
      </c>
      <c r="N217" s="0" t="n">
        <v>0.001503</v>
      </c>
      <c r="O217" s="0" t="n">
        <v>0.018481</v>
      </c>
      <c r="P217" s="0" t="n">
        <v>0.011866</v>
      </c>
      <c r="Q217" s="0" t="n">
        <v>0.000194</v>
      </c>
      <c r="R217" s="0" t="n">
        <v>0.017899</v>
      </c>
      <c r="S217" s="0" t="n">
        <v>-0.008091</v>
      </c>
      <c r="T217" s="0" t="n">
        <v>0.024385</v>
      </c>
      <c r="U217" s="0" t="n">
        <v>0.014239</v>
      </c>
      <c r="V217" s="0" t="n">
        <v>-0.008454</v>
      </c>
      <c r="W217" s="0" t="n">
        <v>-0.007582</v>
      </c>
      <c r="X217" s="0" t="n">
        <v>-0.025792</v>
      </c>
      <c r="Y217" s="0" t="n">
        <v>-0.003269</v>
      </c>
      <c r="Z217" s="0" t="n">
        <v>0.007995</v>
      </c>
      <c r="AA217" s="0" t="n">
        <v>-0.018751</v>
      </c>
      <c r="AB217" s="0" t="n">
        <v>0.003061</v>
      </c>
      <c r="AC217" s="0" t="n">
        <v>-0.006186</v>
      </c>
      <c r="AD217" s="0" t="n">
        <v>0.024995</v>
      </c>
      <c r="AE217" s="0" t="n">
        <v>0.000216</v>
      </c>
      <c r="AF217" s="0" t="n">
        <v>-0.013488</v>
      </c>
      <c r="AG217" s="0" t="n">
        <v>0.034116</v>
      </c>
      <c r="AH217" s="0" t="n">
        <v>-0.006244</v>
      </c>
      <c r="AI217" s="0" t="n">
        <v>-0.018352</v>
      </c>
      <c r="AJ217" s="0" t="n">
        <v>0.001662</v>
      </c>
      <c r="AK217" s="0" t="n">
        <v>-0.022046</v>
      </c>
      <c r="AL217" s="0" t="n">
        <v>0.007662</v>
      </c>
      <c r="AM217" s="0" t="n">
        <v>-0.02588</v>
      </c>
      <c r="AN217" s="0" t="n">
        <v>0.009891</v>
      </c>
      <c r="AO217" s="0" t="n">
        <v>0.014853</v>
      </c>
      <c r="AP217" s="0" t="n">
        <v>0.010533</v>
      </c>
      <c r="AQ217" s="0" t="n">
        <v>0.012964</v>
      </c>
      <c r="AR217" s="0" t="n">
        <v>-0.005256</v>
      </c>
      <c r="AS217" s="0" t="n">
        <v>-0.004813</v>
      </c>
      <c r="AT217" s="0" t="n">
        <v>0.032277</v>
      </c>
      <c r="AU217" s="0" t="n">
        <v>0.008239</v>
      </c>
      <c r="AV217" s="0" t="n">
        <v>0.013324</v>
      </c>
      <c r="AW217" s="0" t="n">
        <v>0.008432</v>
      </c>
      <c r="AX217" s="0" t="n">
        <v>0.001806</v>
      </c>
      <c r="AY217" s="0" t="n">
        <v>0.003553</v>
      </c>
      <c r="AZ217" s="0" t="n">
        <v>0.003029</v>
      </c>
      <c r="BA217" s="0" t="n">
        <v>-0.020308</v>
      </c>
      <c r="BB217" s="0" t="n">
        <v>0.014368</v>
      </c>
      <c r="BC217" s="0" t="n">
        <v>-0.023448</v>
      </c>
      <c r="BD217" s="0" t="n">
        <v>0.007262</v>
      </c>
      <c r="BE217" s="0" t="n">
        <v>-0.007638</v>
      </c>
      <c r="BF217" s="0" t="n">
        <v>0.002494</v>
      </c>
      <c r="BG217" s="0" t="n">
        <v>0.000615</v>
      </c>
      <c r="BH217" s="0" t="n">
        <v>-0.022234</v>
      </c>
      <c r="BI217" s="0" t="n">
        <v>-0.00334</v>
      </c>
      <c r="BJ217" s="0" t="n">
        <v>-0.009741</v>
      </c>
      <c r="BK217" s="0" t="n">
        <v>-0.024262</v>
      </c>
      <c r="BL217" s="0" t="n">
        <v>0.005694</v>
      </c>
      <c r="BM217" s="0" t="n">
        <v>0.013929</v>
      </c>
      <c r="BN217" s="0" t="n">
        <v>0.001094</v>
      </c>
      <c r="BO217" s="0" t="n">
        <v>0.009883</v>
      </c>
      <c r="BP217" s="0" t="n">
        <v>-0.004563</v>
      </c>
      <c r="BQ217" s="0" t="n">
        <v>-0.001061</v>
      </c>
      <c r="BR217" s="0" t="n">
        <v>-0.011907</v>
      </c>
      <c r="BS217" s="0" t="n">
        <v>-0.022201</v>
      </c>
      <c r="BT217" s="0" t="n">
        <v>-0.010396</v>
      </c>
      <c r="BU217" s="0" t="n">
        <v>0.008737</v>
      </c>
      <c r="BV217" s="0" t="n">
        <v>0.000281</v>
      </c>
      <c r="BW217" s="0" t="n">
        <v>0.011874</v>
      </c>
      <c r="BX217" s="0" t="n">
        <v>0.008368</v>
      </c>
      <c r="BY217" s="0" t="n">
        <v>-0.037424</v>
      </c>
      <c r="BZ217" s="0" t="n">
        <v>-0.023816</v>
      </c>
      <c r="CA217" s="0" t="n">
        <v>-0.005789</v>
      </c>
      <c r="CB217" s="0" t="n">
        <v>-0.030863</v>
      </c>
      <c r="CC217" s="0" t="n">
        <v>-0.000295</v>
      </c>
      <c r="CD217" s="0" t="n">
        <v>0.003895</v>
      </c>
      <c r="CE217" s="0" t="n">
        <v>-0.00405</v>
      </c>
      <c r="CF217" s="0" t="n">
        <v>0.020447</v>
      </c>
      <c r="CG217" s="0" t="n">
        <v>0.022614</v>
      </c>
      <c r="CH217" s="0" t="n">
        <v>-0.012542</v>
      </c>
      <c r="CI217" s="0" t="n">
        <v>-0.000803</v>
      </c>
      <c r="CJ217" s="0" t="n">
        <v>0.00452</v>
      </c>
      <c r="CK217" s="0" t="n">
        <v>0.015798</v>
      </c>
      <c r="CL217" s="0" t="n">
        <v>0.020157</v>
      </c>
      <c r="CM217" s="0" t="n">
        <v>-0.027924</v>
      </c>
      <c r="CN217" s="0" t="n">
        <v>0.015242</v>
      </c>
      <c r="CO217" s="0" t="n">
        <v>-0.009506</v>
      </c>
      <c r="CP217" s="0" t="n">
        <v>0.022002</v>
      </c>
      <c r="CQ217" s="0" t="n">
        <v>0.029884</v>
      </c>
      <c r="CR217" s="0" t="n">
        <v>0.020365</v>
      </c>
      <c r="CS217" s="0" t="n">
        <v>0.007861</v>
      </c>
      <c r="CT217" s="0" t="n">
        <v>0.006613</v>
      </c>
      <c r="CU217" s="0" t="n">
        <v>-0.030509</v>
      </c>
      <c r="CV217" s="0" t="n">
        <v>-0.000826</v>
      </c>
      <c r="CW217" s="0" t="n">
        <v>0.007337</v>
      </c>
      <c r="CX217" s="0" t="n">
        <v>-0.00532</v>
      </c>
      <c r="CY217" s="0" t="n">
        <v>-0.003285</v>
      </c>
      <c r="CZ217" s="0" t="n">
        <v>0.016965</v>
      </c>
      <c r="DA217" s="0" t="n">
        <v>0.020457</v>
      </c>
      <c r="DB217" s="0" t="n">
        <v>0.014695</v>
      </c>
      <c r="DC217" s="0" t="n">
        <v>-0.018466</v>
      </c>
      <c r="DD217" s="0" t="n">
        <v>0.007822</v>
      </c>
      <c r="DE217" s="0" t="n">
        <v>0.001075</v>
      </c>
      <c r="DF217" s="0" t="n">
        <v>0.00706</v>
      </c>
      <c r="DG217" s="0" t="n">
        <v>0.004856</v>
      </c>
      <c r="DH217" s="0" t="n">
        <v>0.000213</v>
      </c>
      <c r="DI217" s="0" t="n">
        <v>0.015497</v>
      </c>
      <c r="DJ217" s="0" t="n">
        <v>-0.015854</v>
      </c>
      <c r="DK217" s="0" t="n">
        <v>-0.014717</v>
      </c>
      <c r="DL217" s="0" t="n">
        <v>-0.013776</v>
      </c>
      <c r="DM217" s="0" t="n">
        <v>-0.010156</v>
      </c>
      <c r="DN217" s="0" t="n">
        <v>0.001319</v>
      </c>
      <c r="DO217" s="0" t="n">
        <v>-0.010921</v>
      </c>
      <c r="DP217" s="0" t="n">
        <v>-0.001126</v>
      </c>
      <c r="DQ217" s="0" t="n">
        <v>0.011557</v>
      </c>
      <c r="DR217" s="0" t="n">
        <v>-0.009922</v>
      </c>
      <c r="DS217" s="0" t="n">
        <v>-0.013147</v>
      </c>
      <c r="DT217" s="0" t="n">
        <v>-0.004348</v>
      </c>
      <c r="DU217" s="0" t="n">
        <v>-0.002865</v>
      </c>
      <c r="DV217" s="0" t="n">
        <v>0.001319</v>
      </c>
      <c r="DW217" s="0" t="n">
        <v>-0.002727</v>
      </c>
      <c r="DX217" s="0" t="n">
        <v>-0.001594</v>
      </c>
      <c r="DY217" s="0" t="n">
        <v>0.0044</v>
      </c>
      <c r="DZ217" s="0" t="n">
        <v>-0.00049</v>
      </c>
      <c r="EA217" s="0" t="n">
        <v>0.012091</v>
      </c>
      <c r="EB217" s="0" t="n">
        <v>-0.007847</v>
      </c>
      <c r="EC217" s="0" t="n">
        <v>-0.006465</v>
      </c>
      <c r="ED217" s="0" t="n">
        <v>0.003768</v>
      </c>
      <c r="EE217" s="0" t="n">
        <v>0.016882</v>
      </c>
      <c r="EF217" s="0" t="n">
        <v>0.027971</v>
      </c>
      <c r="EG217" s="0" t="n">
        <v>0.001106</v>
      </c>
      <c r="EH217" s="0" t="n">
        <v>0.022571</v>
      </c>
      <c r="EI217" s="0" t="n">
        <v>0.002571</v>
      </c>
      <c r="EJ217" s="0" t="n">
        <v>0.009086</v>
      </c>
      <c r="EK217" s="0" t="n">
        <v>0.008762</v>
      </c>
      <c r="EL217" s="0" t="n">
        <v>0.010538</v>
      </c>
      <c r="EM217" s="0" t="n">
        <v>0.007551</v>
      </c>
      <c r="EN217" s="0" t="n">
        <v>0.010173</v>
      </c>
      <c r="EO217" s="0" t="n">
        <v>0.006863</v>
      </c>
      <c r="EP217" s="0" t="n">
        <v>0.00418</v>
      </c>
      <c r="EQ217" s="0" t="n">
        <v>-0.012203</v>
      </c>
      <c r="ER217" s="0" t="n">
        <v>-0.005968</v>
      </c>
      <c r="ES217" s="0" t="n">
        <v>0.013336</v>
      </c>
      <c r="ET217" s="0" t="n">
        <v>-0.005674</v>
      </c>
      <c r="EU217" s="0" t="n">
        <v>0.012081</v>
      </c>
      <c r="EV217" s="0" t="n">
        <v>-0.022725</v>
      </c>
      <c r="EW217" s="0" t="n">
        <v>-0.01242</v>
      </c>
      <c r="EX217" s="0" t="n">
        <v>-0.003565</v>
      </c>
      <c r="EY217" s="0" t="n">
        <v>0.004235</v>
      </c>
      <c r="EZ217" s="0" t="n">
        <v>8.9E-005</v>
      </c>
      <c r="FA217" s="0" t="n">
        <v>-0.008291</v>
      </c>
      <c r="FB217" s="0" t="n">
        <v>0.004365</v>
      </c>
      <c r="FC217" s="0" t="n">
        <v>-0.00398</v>
      </c>
      <c r="FD217" s="0" t="n">
        <v>-0.001952</v>
      </c>
      <c r="FE217" s="0" t="n">
        <v>0.001749</v>
      </c>
      <c r="FF217" s="0" t="n">
        <v>0.003459</v>
      </c>
      <c r="FG217" s="0" t="n">
        <v>0.008307</v>
      </c>
      <c r="FH217" s="0" t="n">
        <v>0.009112</v>
      </c>
      <c r="FI217" s="0" t="n">
        <v>-0.001293</v>
      </c>
      <c r="FJ217" s="0" t="n">
        <v>-0.007304</v>
      </c>
      <c r="FK217" s="0" t="n">
        <v>-0.000617</v>
      </c>
      <c r="FL217" s="0" t="n">
        <v>-0.012872</v>
      </c>
      <c r="FM217" s="0" t="n">
        <v>0.00375</v>
      </c>
      <c r="FN217" s="0" t="n">
        <v>0.004555</v>
      </c>
      <c r="FO217" s="0" t="n">
        <v>0.012767</v>
      </c>
      <c r="FP217" s="0" t="n">
        <v>0.035903</v>
      </c>
      <c r="FQ217" s="0" t="n">
        <v>0.014589</v>
      </c>
      <c r="FR217" s="0" t="n">
        <v>0.010427</v>
      </c>
      <c r="FS217" s="0" t="n">
        <v>0.012606</v>
      </c>
      <c r="FT217" s="0" t="n">
        <v>-0.02823</v>
      </c>
      <c r="FU217" s="0" t="n">
        <v>-0.011139</v>
      </c>
      <c r="FV217" s="0" t="n">
        <v>-0.014237</v>
      </c>
      <c r="FW217" s="0" t="n">
        <v>-0.007826</v>
      </c>
      <c r="FX217" s="0" t="n">
        <v>-0.008586</v>
      </c>
      <c r="FY217" s="0" t="n">
        <v>0.006139</v>
      </c>
      <c r="FZ217" s="0" t="n">
        <v>-0.020586</v>
      </c>
      <c r="GA217" s="0" t="n">
        <v>-0.000284</v>
      </c>
      <c r="GB217" s="0" t="n">
        <v>-0.004303</v>
      </c>
      <c r="GC217" s="0" t="n">
        <v>0.01241</v>
      </c>
      <c r="GD217" s="0" t="n">
        <v>-0.008176</v>
      </c>
      <c r="GE217" s="0" t="n">
        <v>-0.022655</v>
      </c>
      <c r="GF217" s="0" t="n">
        <v>-0.001917</v>
      </c>
      <c r="GG217" s="0" t="n">
        <v>-0.014436</v>
      </c>
      <c r="GH217" s="0" t="n">
        <v>0.001729</v>
      </c>
      <c r="GI217" s="0" t="n">
        <v>-0.002146</v>
      </c>
      <c r="GJ217" s="0" t="n">
        <v>-0.005436</v>
      </c>
      <c r="GK217" s="0" t="n">
        <v>0.008824</v>
      </c>
      <c r="GL217" s="0" t="n">
        <v>0.002125</v>
      </c>
      <c r="GM217" s="0" t="n">
        <v>-0.009927</v>
      </c>
      <c r="GN217" s="0" t="n">
        <v>0.014409</v>
      </c>
      <c r="GO217" s="0" t="n">
        <v>0.008523</v>
      </c>
      <c r="GP217" s="0" t="n">
        <v>0.019925</v>
      </c>
      <c r="GQ217" s="0" t="n">
        <v>0.002963</v>
      </c>
      <c r="GR217" s="0" t="n">
        <v>-0.012733</v>
      </c>
      <c r="GS217" s="0" t="n">
        <v>-0.002707</v>
      </c>
      <c r="GT217" s="0" t="n">
        <v>-0.009231</v>
      </c>
      <c r="GU217" s="0" t="n">
        <v>-0.017902</v>
      </c>
      <c r="GV217" s="0" t="n">
        <v>-0.024239</v>
      </c>
      <c r="GW217" s="0" t="n">
        <v>0.014497</v>
      </c>
      <c r="GX217" s="0" t="n">
        <v>0.007681</v>
      </c>
      <c r="GY217" s="0" t="n">
        <v>0.003286</v>
      </c>
      <c r="GZ217" s="0" t="n">
        <v>0.006043</v>
      </c>
      <c r="HA217" s="0" t="n">
        <v>0.00054</v>
      </c>
      <c r="HB217" s="0" t="n">
        <v>-0.003741</v>
      </c>
      <c r="HC217" s="0" t="n">
        <v>0.027368</v>
      </c>
      <c r="HD217" s="0" t="n">
        <v>-0.022894</v>
      </c>
      <c r="HE217" s="0" t="n">
        <v>-0.017231</v>
      </c>
      <c r="HF217" s="0" t="n">
        <v>-0.002417</v>
      </c>
      <c r="HG217" s="0" t="n">
        <v>-0.001984</v>
      </c>
      <c r="HH217" s="0" t="n">
        <v>-0.012328</v>
      </c>
    </row>
    <row r="218" customFormat="false" ht="15" hidden="false" customHeight="false" outlineLevel="0" collapsed="false">
      <c r="A218" s="0" t="s">
        <v>6713</v>
      </c>
      <c r="B218" s="0" t="n">
        <v>-0.021703</v>
      </c>
      <c r="C218" s="0" t="n">
        <v>-0.026472</v>
      </c>
      <c r="D218" s="0" t="n">
        <v>0.010182</v>
      </c>
      <c r="E218" s="0" t="n">
        <v>0.004286</v>
      </c>
      <c r="F218" s="0" t="n">
        <v>-0.003534</v>
      </c>
      <c r="G218" s="0" t="n">
        <v>0.003028</v>
      </c>
      <c r="H218" s="0" t="n">
        <v>-0.002016</v>
      </c>
      <c r="I218" s="0" t="n">
        <v>0.009062</v>
      </c>
      <c r="J218" s="0" t="n">
        <v>-0.02737</v>
      </c>
      <c r="K218" s="0" t="n">
        <v>-0.015899</v>
      </c>
      <c r="L218" s="0" t="n">
        <v>0.009169</v>
      </c>
      <c r="M218" s="0" t="n">
        <v>0.011122</v>
      </c>
      <c r="N218" s="0" t="n">
        <v>0.013856</v>
      </c>
      <c r="O218" s="0" t="n">
        <v>0.015606</v>
      </c>
      <c r="P218" s="0" t="n">
        <v>0.000104</v>
      </c>
      <c r="Q218" s="0" t="n">
        <v>0.014251</v>
      </c>
      <c r="R218" s="0" t="n">
        <v>0.011971</v>
      </c>
      <c r="S218" s="0" t="n">
        <v>-0.002736</v>
      </c>
      <c r="T218" s="0" t="n">
        <v>0.018034</v>
      </c>
      <c r="U218" s="0" t="n">
        <v>0.01335</v>
      </c>
      <c r="V218" s="0" t="n">
        <v>0.031317</v>
      </c>
      <c r="W218" s="0" t="n">
        <v>0.021439</v>
      </c>
      <c r="X218" s="0" t="n">
        <v>0.028736</v>
      </c>
      <c r="Y218" s="0" t="n">
        <v>-0.013933</v>
      </c>
      <c r="Z218" s="0" t="n">
        <v>0.015473</v>
      </c>
      <c r="AA218" s="0" t="n">
        <v>-0.025855</v>
      </c>
      <c r="AB218" s="0" t="n">
        <v>-0.012543</v>
      </c>
      <c r="AC218" s="0" t="n">
        <v>0.019733</v>
      </c>
      <c r="AD218" s="0" t="n">
        <v>-0.003103</v>
      </c>
      <c r="AE218" s="0" t="n">
        <v>0.004065</v>
      </c>
      <c r="AF218" s="0" t="n">
        <v>0.018846</v>
      </c>
      <c r="AG218" s="0" t="n">
        <v>0.035043</v>
      </c>
      <c r="AH218" s="0" t="n">
        <v>-0.025917</v>
      </c>
      <c r="AI218" s="0" t="n">
        <v>0.019225</v>
      </c>
      <c r="AJ218" s="0" t="n">
        <v>0.010148</v>
      </c>
      <c r="AK218" s="0" t="n">
        <v>0.009046</v>
      </c>
      <c r="AL218" s="0" t="n">
        <v>0.042147</v>
      </c>
      <c r="AM218" s="0" t="n">
        <v>-0.003107</v>
      </c>
      <c r="AN218" s="0" t="n">
        <v>0.012532</v>
      </c>
      <c r="AO218" s="0" t="n">
        <v>-0.019744</v>
      </c>
      <c r="AP218" s="0" t="n">
        <v>-0.006143</v>
      </c>
      <c r="AQ218" s="0" t="n">
        <v>0.028537</v>
      </c>
      <c r="AR218" s="0" t="n">
        <v>0.012004</v>
      </c>
      <c r="AS218" s="0" t="n">
        <v>0.017548</v>
      </c>
      <c r="AT218" s="0" t="n">
        <v>0.019732</v>
      </c>
      <c r="AU218" s="0" t="n">
        <v>-0.005738</v>
      </c>
      <c r="AV218" s="0" t="n">
        <v>-0.020989</v>
      </c>
      <c r="AW218" s="0" t="n">
        <v>0.02948</v>
      </c>
      <c r="AX218" s="0" t="n">
        <v>-0.016682</v>
      </c>
      <c r="AY218" s="0" t="n">
        <v>-0.001063</v>
      </c>
      <c r="AZ218" s="0" t="n">
        <v>0.009464</v>
      </c>
      <c r="BA218" s="0" t="n">
        <v>-0.018264</v>
      </c>
      <c r="BB218" s="0" t="n">
        <v>0.013916</v>
      </c>
      <c r="BC218" s="0" t="n">
        <v>0.009338</v>
      </c>
      <c r="BD218" s="0" t="n">
        <v>0.000534</v>
      </c>
      <c r="BE218" s="0" t="n">
        <v>-0.020776</v>
      </c>
      <c r="BF218" s="0" t="n">
        <v>-0.010106</v>
      </c>
      <c r="BG218" s="0" t="n">
        <v>-0.016548</v>
      </c>
      <c r="BH218" s="0" t="n">
        <v>0.011663</v>
      </c>
      <c r="BI218" s="0" t="n">
        <v>0.006981</v>
      </c>
      <c r="BJ218" s="0" t="n">
        <v>-0.006531</v>
      </c>
      <c r="BK218" s="0" t="n">
        <v>-0.009797</v>
      </c>
      <c r="BL218" s="0" t="n">
        <v>-0.006468</v>
      </c>
      <c r="BM218" s="0" t="n">
        <v>-0.010271</v>
      </c>
      <c r="BN218" s="0" t="n">
        <v>-0.018189</v>
      </c>
      <c r="BO218" s="0" t="n">
        <v>-0.003608</v>
      </c>
      <c r="BP218" s="0" t="n">
        <v>0.012517</v>
      </c>
      <c r="BQ218" s="0" t="n">
        <v>-0.013703</v>
      </c>
      <c r="BR218" s="0" t="n">
        <v>0.010197</v>
      </c>
      <c r="BS218" s="0" t="n">
        <v>-0.029248</v>
      </c>
      <c r="BT218" s="0" t="n">
        <v>-0.017066</v>
      </c>
      <c r="BU218" s="0" t="n">
        <v>0.000985</v>
      </c>
      <c r="BV218" s="0" t="n">
        <v>0.033207</v>
      </c>
      <c r="BW218" s="0" t="n">
        <v>0.003374</v>
      </c>
      <c r="BX218" s="0" t="n">
        <v>0.004168</v>
      </c>
      <c r="BY218" s="0" t="n">
        <v>0.005998</v>
      </c>
      <c r="BZ218" s="0" t="n">
        <v>0.00027</v>
      </c>
      <c r="CA218" s="0" t="n">
        <v>-0.003424</v>
      </c>
      <c r="CB218" s="0" t="n">
        <v>-0.002774</v>
      </c>
      <c r="CC218" s="0" t="n">
        <v>-0.001659</v>
      </c>
      <c r="CD218" s="0" t="n">
        <v>0.012142</v>
      </c>
      <c r="CE218" s="0" t="n">
        <v>-0.002584</v>
      </c>
      <c r="CF218" s="0" t="n">
        <v>0.015492</v>
      </c>
      <c r="CG218" s="0" t="n">
        <v>-0.005224</v>
      </c>
      <c r="CH218" s="0" t="n">
        <v>0.01603</v>
      </c>
      <c r="CI218" s="0" t="n">
        <v>-0.019479</v>
      </c>
      <c r="CJ218" s="0" t="n">
        <v>-0.005792</v>
      </c>
      <c r="CK218" s="0" t="n">
        <v>-0.016513</v>
      </c>
      <c r="CL218" s="0" t="n">
        <v>-0.021829</v>
      </c>
      <c r="CM218" s="0" t="n">
        <v>-0.0289</v>
      </c>
      <c r="CN218" s="0" t="n">
        <v>-0.006784</v>
      </c>
      <c r="CO218" s="0" t="n">
        <v>-0.009365</v>
      </c>
      <c r="CP218" s="0" t="n">
        <v>0.009258</v>
      </c>
      <c r="CQ218" s="0" t="n">
        <v>0.01707</v>
      </c>
      <c r="CR218" s="0" t="n">
        <v>-0.002548</v>
      </c>
      <c r="CS218" s="0" t="n">
        <v>0.000535</v>
      </c>
      <c r="CT218" s="0" t="n">
        <v>0.00273</v>
      </c>
      <c r="CU218" s="0" t="n">
        <v>-0.007199</v>
      </c>
      <c r="CV218" s="0" t="n">
        <v>-0.004065</v>
      </c>
      <c r="CW218" s="0" t="n">
        <v>0.027715</v>
      </c>
      <c r="CX218" s="0" t="n">
        <v>-0.017596</v>
      </c>
      <c r="CY218" s="0" t="n">
        <v>-0.013935</v>
      </c>
      <c r="CZ218" s="0" t="n">
        <v>-0.014865</v>
      </c>
      <c r="DA218" s="0" t="n">
        <v>0.008095</v>
      </c>
      <c r="DB218" s="0" t="n">
        <v>0.007894</v>
      </c>
      <c r="DC218" s="0" t="n">
        <v>-0.002587</v>
      </c>
      <c r="DD218" s="0" t="n">
        <v>0.005761</v>
      </c>
      <c r="DE218" s="0" t="n">
        <v>0.0025</v>
      </c>
      <c r="DF218" s="0" t="n">
        <v>0.022295</v>
      </c>
      <c r="DG218" s="0" t="n">
        <v>-0.008083</v>
      </c>
      <c r="DH218" s="0" t="n">
        <v>-0.007351</v>
      </c>
      <c r="DI218" s="0" t="n">
        <v>-0.013443</v>
      </c>
      <c r="DJ218" s="0" t="n">
        <v>0.000883</v>
      </c>
      <c r="DK218" s="0" t="n">
        <v>-0.015268</v>
      </c>
      <c r="DL218" s="0" t="n">
        <v>-0.018304</v>
      </c>
      <c r="DM218" s="0" t="n">
        <v>-0.032847</v>
      </c>
      <c r="DN218" s="0" t="n">
        <v>0.007347</v>
      </c>
      <c r="DO218" s="0" t="n">
        <v>0.00539</v>
      </c>
      <c r="DP218" s="0" t="n">
        <v>0.012951</v>
      </c>
      <c r="DQ218" s="0" t="n">
        <v>0.005086</v>
      </c>
      <c r="DR218" s="0" t="n">
        <v>-0.001447</v>
      </c>
      <c r="DS218" s="0" t="n">
        <v>0.006534</v>
      </c>
      <c r="DT218" s="0" t="n">
        <v>-0.031844</v>
      </c>
      <c r="DU218" s="0" t="n">
        <v>-0.017291</v>
      </c>
      <c r="DV218" s="0" t="n">
        <v>0.004071</v>
      </c>
      <c r="DW218" s="0" t="n">
        <v>-0.012615</v>
      </c>
      <c r="DX218" s="0" t="n">
        <v>0.011381</v>
      </c>
      <c r="DY218" s="0" t="n">
        <v>-0.016575</v>
      </c>
      <c r="DZ218" s="0" t="n">
        <v>-0.00953</v>
      </c>
      <c r="EA218" s="0" t="n">
        <v>0.013499</v>
      </c>
      <c r="EB218" s="0" t="n">
        <v>-0.012722</v>
      </c>
      <c r="EC218" s="0" t="n">
        <v>-0.030432</v>
      </c>
      <c r="ED218" s="0" t="n">
        <v>0.003647</v>
      </c>
      <c r="EE218" s="0" t="n">
        <v>-0.028852</v>
      </c>
      <c r="EF218" s="0" t="n">
        <v>0.004945</v>
      </c>
      <c r="EG218" s="0" t="n">
        <v>0.007584</v>
      </c>
      <c r="EH218" s="0" t="n">
        <v>-0.006361</v>
      </c>
      <c r="EI218" s="0" t="n">
        <v>-0.00638</v>
      </c>
      <c r="EJ218" s="0" t="n">
        <v>0.00811</v>
      </c>
      <c r="EK218" s="0" t="n">
        <v>-0.002628</v>
      </c>
      <c r="EL218" s="0" t="n">
        <v>0.015571</v>
      </c>
      <c r="EM218" s="0" t="n">
        <v>0.012771</v>
      </c>
      <c r="EN218" s="0" t="n">
        <v>0.01177</v>
      </c>
      <c r="EO218" s="0" t="n">
        <v>-0.002288</v>
      </c>
      <c r="EP218" s="0" t="n">
        <v>0.000391</v>
      </c>
      <c r="EQ218" s="0" t="n">
        <v>-0.007166</v>
      </c>
      <c r="ER218" s="0" t="n">
        <v>-0.022744</v>
      </c>
      <c r="ES218" s="0" t="n">
        <v>-0.010113</v>
      </c>
      <c r="ET218" s="0" t="n">
        <v>-0.007638</v>
      </c>
      <c r="EU218" s="0" t="n">
        <v>-0.009438</v>
      </c>
      <c r="EV218" s="0" t="n">
        <v>0.004235</v>
      </c>
      <c r="EW218" s="0" t="n">
        <v>-0.015536</v>
      </c>
      <c r="EX218" s="0" t="n">
        <v>-0.031699</v>
      </c>
      <c r="EY218" s="0" t="n">
        <v>0.025243</v>
      </c>
      <c r="EZ218" s="0" t="n">
        <v>-0.008311</v>
      </c>
      <c r="FA218" s="0" t="n">
        <v>0.000983</v>
      </c>
      <c r="FB218" s="0" t="n">
        <v>-0.00059</v>
      </c>
      <c r="FC218" s="0" t="n">
        <v>-0.016705</v>
      </c>
      <c r="FD218" s="0" t="n">
        <v>-0.007341</v>
      </c>
      <c r="FE218" s="0" t="n">
        <v>0.001515</v>
      </c>
      <c r="FF218" s="0" t="n">
        <v>0.004895</v>
      </c>
      <c r="FG218" s="0" t="n">
        <v>-0.00933</v>
      </c>
      <c r="FH218" s="0" t="n">
        <v>-0.018419</v>
      </c>
      <c r="FI218" s="0" t="n">
        <v>-0.002514</v>
      </c>
      <c r="FJ218" s="0" t="n">
        <v>-0.002931</v>
      </c>
      <c r="FK218" s="0" t="n">
        <v>-0.017735</v>
      </c>
      <c r="FL218" s="0" t="n">
        <v>0.003452</v>
      </c>
      <c r="FM218" s="0" t="n">
        <v>0.010102</v>
      </c>
      <c r="FN218" s="0" t="n">
        <v>-0.007157</v>
      </c>
      <c r="FO218" s="0" t="n">
        <v>-0.003509</v>
      </c>
      <c r="FP218" s="0" t="n">
        <v>-0.00261</v>
      </c>
      <c r="FQ218" s="0" t="n">
        <v>0.008237</v>
      </c>
      <c r="FR218" s="0" t="n">
        <v>0.011728</v>
      </c>
      <c r="FS218" s="0" t="n">
        <v>-0.006139</v>
      </c>
      <c r="FT218" s="0" t="n">
        <v>0.013714</v>
      </c>
      <c r="FU218" s="0" t="n">
        <v>-0.00598</v>
      </c>
      <c r="FV218" s="0" t="n">
        <v>-0.009824</v>
      </c>
      <c r="FW218" s="0" t="n">
        <v>-0.012513</v>
      </c>
      <c r="FX218" s="0" t="n">
        <v>0.005742</v>
      </c>
      <c r="FY218" s="0" t="n">
        <v>-0.0055</v>
      </c>
      <c r="FZ218" s="0" t="n">
        <v>0.005836</v>
      </c>
      <c r="GA218" s="0" t="n">
        <v>-0.009341</v>
      </c>
      <c r="GB218" s="0" t="n">
        <v>0.041068</v>
      </c>
      <c r="GC218" s="0" t="n">
        <v>0.017671</v>
      </c>
      <c r="GD218" s="0" t="n">
        <v>-0.009389</v>
      </c>
      <c r="GE218" s="0" t="n">
        <v>-0.017736</v>
      </c>
      <c r="GF218" s="0" t="n">
        <v>-0.008394</v>
      </c>
      <c r="GG218" s="0" t="n">
        <v>-0.018075</v>
      </c>
      <c r="GH218" s="0" t="n">
        <v>-0.010666</v>
      </c>
      <c r="GI218" s="0" t="n">
        <v>0.011286</v>
      </c>
      <c r="GJ218" s="0" t="n">
        <v>0.002726</v>
      </c>
      <c r="GK218" s="0" t="n">
        <v>0.014398</v>
      </c>
      <c r="GL218" s="0" t="n">
        <v>0.012334</v>
      </c>
      <c r="GM218" s="0" t="n">
        <v>-0.007018</v>
      </c>
      <c r="GN218" s="0" t="n">
        <v>0.01557</v>
      </c>
      <c r="GO218" s="0" t="n">
        <v>-0.006997</v>
      </c>
      <c r="GP218" s="0" t="n">
        <v>-0.005351</v>
      </c>
      <c r="GQ218" s="0" t="n">
        <v>-0.001251</v>
      </c>
      <c r="GR218" s="0" t="n">
        <v>0.004115</v>
      </c>
      <c r="GS218" s="0" t="n">
        <v>0.014052</v>
      </c>
      <c r="GT218" s="0" t="n">
        <v>-0.025269</v>
      </c>
      <c r="GU218" s="0" t="n">
        <v>0.016583</v>
      </c>
      <c r="GV218" s="0" t="n">
        <v>0.011321</v>
      </c>
      <c r="GW218" s="0" t="n">
        <v>0.013581</v>
      </c>
      <c r="GX218" s="0" t="n">
        <v>0.006756</v>
      </c>
      <c r="GY218" s="0" t="n">
        <v>0.004984</v>
      </c>
      <c r="GZ218" s="0" t="n">
        <v>0.003156</v>
      </c>
      <c r="HA218" s="0" t="n">
        <v>0.008489</v>
      </c>
      <c r="HB218" s="0" t="n">
        <v>-0.004617</v>
      </c>
      <c r="HC218" s="0" t="n">
        <v>0.008105</v>
      </c>
      <c r="HD218" s="0" t="n">
        <v>0.007092</v>
      </c>
      <c r="HE218" s="0" t="n">
        <v>0.017253</v>
      </c>
      <c r="HF218" s="0" t="n">
        <v>0.015323</v>
      </c>
      <c r="HG218" s="0" t="n">
        <v>0.017626</v>
      </c>
      <c r="HH218" s="0" t="n">
        <v>0.001147</v>
      </c>
      <c r="HI218" s="0" t="n">
        <v>0.026532</v>
      </c>
    </row>
    <row r="219" customFormat="false" ht="15" hidden="false" customHeight="false" outlineLevel="0" collapsed="false">
      <c r="A219" s="0" t="s">
        <v>6714</v>
      </c>
      <c r="B219" s="0" t="n">
        <v>-0.001202</v>
      </c>
      <c r="C219" s="0" t="n">
        <v>0.007892</v>
      </c>
      <c r="D219" s="0" t="n">
        <v>-0.000241</v>
      </c>
      <c r="E219" s="0" t="n">
        <v>0.008199</v>
      </c>
      <c r="F219" s="0" t="n">
        <v>0.01126</v>
      </c>
      <c r="G219" s="0" t="n">
        <v>0.027497</v>
      </c>
      <c r="H219" s="0" t="n">
        <v>0.007403</v>
      </c>
      <c r="I219" s="0" t="n">
        <v>-0.020217</v>
      </c>
      <c r="J219" s="0" t="n">
        <v>0.011306</v>
      </c>
      <c r="K219" s="0" t="n">
        <v>-0.012929</v>
      </c>
      <c r="L219" s="0" t="n">
        <v>0.016976</v>
      </c>
      <c r="M219" s="0" t="n">
        <v>0.009254</v>
      </c>
      <c r="N219" s="0" t="n">
        <v>0.016196</v>
      </c>
      <c r="O219" s="0" t="n">
        <v>-0.000447</v>
      </c>
      <c r="P219" s="0" t="n">
        <v>-0.003985</v>
      </c>
      <c r="Q219" s="0" t="n">
        <v>-0.001591</v>
      </c>
      <c r="R219" s="0" t="n">
        <v>-0.009246</v>
      </c>
      <c r="S219" s="0" t="n">
        <v>0.007221</v>
      </c>
      <c r="T219" s="0" t="n">
        <v>0.001117</v>
      </c>
      <c r="U219" s="0" t="n">
        <v>-0.027754</v>
      </c>
      <c r="V219" s="0" t="n">
        <v>-0.019462</v>
      </c>
      <c r="W219" s="0" t="n">
        <v>-0.019664</v>
      </c>
      <c r="X219" s="0" t="n">
        <v>0.007061</v>
      </c>
      <c r="Y219" s="0" t="n">
        <v>-0.000213</v>
      </c>
      <c r="Z219" s="0" t="n">
        <v>0.000169</v>
      </c>
      <c r="AA219" s="0" t="n">
        <v>-0.015045</v>
      </c>
      <c r="AB219" s="0" t="n">
        <v>0.007088</v>
      </c>
      <c r="AC219" s="0" t="n">
        <v>0.013566</v>
      </c>
      <c r="AD219" s="0" t="n">
        <v>-0.005211</v>
      </c>
      <c r="AE219" s="0" t="n">
        <v>0.003809</v>
      </c>
      <c r="AF219" s="0" t="n">
        <v>0.041703</v>
      </c>
      <c r="AG219" s="0" t="n">
        <v>-0.001001</v>
      </c>
      <c r="AH219" s="0" t="n">
        <v>0.003426</v>
      </c>
      <c r="AI219" s="0" t="n">
        <v>0.004458</v>
      </c>
      <c r="AJ219" s="0" t="n">
        <v>0.033005</v>
      </c>
      <c r="AK219" s="0" t="n">
        <v>-0.018094</v>
      </c>
      <c r="AL219" s="0" t="n">
        <v>0.003731</v>
      </c>
      <c r="AM219" s="0" t="n">
        <v>0.005238</v>
      </c>
      <c r="AN219" s="0" t="n">
        <v>-0.001698</v>
      </c>
      <c r="AO219" s="0" t="n">
        <v>0.014299</v>
      </c>
      <c r="AP219" s="0" t="n">
        <v>-0.004248</v>
      </c>
      <c r="AQ219" s="0" t="n">
        <v>-0.011492</v>
      </c>
      <c r="AR219" s="0" t="n">
        <v>0.009062</v>
      </c>
      <c r="AS219" s="0" t="n">
        <v>0.009768</v>
      </c>
      <c r="AT219" s="0" t="n">
        <v>0.012221</v>
      </c>
      <c r="AU219" s="0" t="n">
        <v>-0.000618</v>
      </c>
      <c r="AV219" s="0" t="n">
        <v>0.009392</v>
      </c>
      <c r="AW219" s="0" t="n">
        <v>0.009338</v>
      </c>
      <c r="AX219" s="0" t="n">
        <v>0.0094</v>
      </c>
      <c r="AY219" s="0" t="n">
        <v>-0.011752</v>
      </c>
      <c r="AZ219" s="0" t="n">
        <v>0.008134</v>
      </c>
      <c r="BA219" s="0" t="n">
        <v>0.005745</v>
      </c>
      <c r="BB219" s="0" t="n">
        <v>0.030323</v>
      </c>
      <c r="BC219" s="0" t="n">
        <v>0.009968</v>
      </c>
      <c r="BD219" s="0" t="n">
        <v>-0.027019</v>
      </c>
      <c r="BE219" s="0" t="n">
        <v>-0.008131</v>
      </c>
      <c r="BF219" s="0" t="n">
        <v>0.006838</v>
      </c>
      <c r="BG219" s="0" t="n">
        <v>0.003914</v>
      </c>
      <c r="BH219" s="0" t="n">
        <v>0.007764</v>
      </c>
      <c r="BI219" s="0" t="n">
        <v>-0.009757</v>
      </c>
      <c r="BJ219" s="0" t="n">
        <v>0.005038</v>
      </c>
      <c r="BK219" s="0" t="n">
        <v>-0.019189</v>
      </c>
      <c r="BL219" s="0" t="n">
        <v>0.004563</v>
      </c>
      <c r="BM219" s="0" t="n">
        <v>0.006673</v>
      </c>
      <c r="BN219" s="0" t="n">
        <v>-0.008232</v>
      </c>
      <c r="BO219" s="0" t="n">
        <v>-0.018598</v>
      </c>
      <c r="BP219" s="0" t="n">
        <v>0.010112</v>
      </c>
      <c r="BQ219" s="0" t="n">
        <v>0.006861</v>
      </c>
      <c r="BR219" s="0" t="n">
        <v>0.014241</v>
      </c>
      <c r="BS219" s="0" t="n">
        <v>-0.014676</v>
      </c>
      <c r="BT219" s="0" t="n">
        <v>0.038039</v>
      </c>
      <c r="BU219" s="0" t="n">
        <v>-0.000593</v>
      </c>
      <c r="BV219" s="0" t="n">
        <v>0.002596</v>
      </c>
      <c r="BW219" s="0" t="n">
        <v>-0.007093</v>
      </c>
      <c r="BX219" s="0" t="n">
        <v>-0.002537</v>
      </c>
      <c r="BY219" s="0" t="n">
        <v>-0.004469</v>
      </c>
      <c r="BZ219" s="0" t="n">
        <v>0.016677</v>
      </c>
      <c r="CA219" s="0" t="n">
        <v>-0.012101</v>
      </c>
      <c r="CB219" s="0" t="n">
        <v>0.000196</v>
      </c>
      <c r="CC219" s="0" t="n">
        <v>-0.021538</v>
      </c>
      <c r="CD219" s="0" t="n">
        <v>0.023338</v>
      </c>
      <c r="CE219" s="0" t="n">
        <v>0.00576</v>
      </c>
      <c r="CF219" s="0" t="n">
        <v>0.005562</v>
      </c>
      <c r="CG219" s="0" t="n">
        <v>-0.00523</v>
      </c>
      <c r="CH219" s="0" t="n">
        <v>0.010938</v>
      </c>
      <c r="CI219" s="0" t="n">
        <v>-0.009472</v>
      </c>
      <c r="CJ219" s="0" t="n">
        <v>0.008533</v>
      </c>
      <c r="CK219" s="0" t="n">
        <v>-0.007338</v>
      </c>
      <c r="CL219" s="0" t="n">
        <v>-0.019104</v>
      </c>
      <c r="CM219" s="0" t="n">
        <v>0.019288</v>
      </c>
      <c r="CN219" s="0" t="n">
        <v>-0.024859</v>
      </c>
      <c r="CO219" s="0" t="n">
        <v>0.012666</v>
      </c>
      <c r="CP219" s="0" t="n">
        <v>0.00721</v>
      </c>
      <c r="CQ219" s="0" t="n">
        <v>0.013053</v>
      </c>
      <c r="CR219" s="0" t="n">
        <v>-0.01409</v>
      </c>
      <c r="CS219" s="0" t="n">
        <v>-0.016382</v>
      </c>
      <c r="CT219" s="0" t="n">
        <v>0.017167</v>
      </c>
      <c r="CU219" s="0" t="n">
        <v>0.018345</v>
      </c>
      <c r="CV219" s="0" t="n">
        <v>-0.000557</v>
      </c>
      <c r="CW219" s="0" t="n">
        <v>0.013453</v>
      </c>
      <c r="CX219" s="0" t="n">
        <v>-0.010327</v>
      </c>
      <c r="CY219" s="0" t="n">
        <v>-0.005053</v>
      </c>
      <c r="CZ219" s="0" t="n">
        <v>0.004766</v>
      </c>
      <c r="DA219" s="0" t="n">
        <v>-0.014734</v>
      </c>
      <c r="DB219" s="0" t="n">
        <v>-0.008486</v>
      </c>
      <c r="DC219" s="0" t="n">
        <v>-0.010904</v>
      </c>
      <c r="DD219" s="0" t="n">
        <v>-0.020487</v>
      </c>
      <c r="DE219" s="0" t="n">
        <v>-0.02003</v>
      </c>
      <c r="DF219" s="0" t="n">
        <v>-0.008596</v>
      </c>
      <c r="DG219" s="0" t="n">
        <v>0.023911</v>
      </c>
      <c r="DH219" s="0" t="n">
        <v>0.024642</v>
      </c>
      <c r="DI219" s="0" t="n">
        <v>-0.01961</v>
      </c>
      <c r="DJ219" s="0" t="n">
        <v>0.007738</v>
      </c>
      <c r="DK219" s="0" t="n">
        <v>-0.010686</v>
      </c>
      <c r="DL219" s="0" t="n">
        <v>0.004124</v>
      </c>
      <c r="DM219" s="0" t="n">
        <v>-0.004954</v>
      </c>
      <c r="DN219" s="0" t="n">
        <v>0.019786</v>
      </c>
      <c r="DO219" s="0" t="n">
        <v>-0.008965</v>
      </c>
      <c r="DP219" s="0" t="n">
        <v>-0.008854</v>
      </c>
      <c r="DQ219" s="0" t="n">
        <v>-0.023344</v>
      </c>
      <c r="DR219" s="0" t="n">
        <v>0.021946</v>
      </c>
      <c r="DS219" s="0" t="n">
        <v>0.000366</v>
      </c>
      <c r="DT219" s="0" t="n">
        <v>-0.004118</v>
      </c>
      <c r="DU219" s="0" t="n">
        <v>0.009654</v>
      </c>
      <c r="DV219" s="0" t="n">
        <v>-0.009621</v>
      </c>
      <c r="DW219" s="0" t="n">
        <v>0.005941</v>
      </c>
      <c r="DX219" s="0" t="n">
        <v>-0.010788</v>
      </c>
      <c r="DY219" s="0" t="n">
        <v>0.004668</v>
      </c>
      <c r="DZ219" s="0" t="n">
        <v>-0.031285</v>
      </c>
      <c r="EA219" s="0" t="n">
        <v>-0.01254</v>
      </c>
      <c r="EB219" s="0" t="n">
        <v>-0.00814</v>
      </c>
      <c r="EC219" s="0" t="n">
        <v>-0.023309</v>
      </c>
      <c r="ED219" s="0" t="n">
        <v>-0.018107</v>
      </c>
      <c r="EE219" s="0" t="n">
        <v>-0.002233</v>
      </c>
      <c r="EF219" s="0" t="n">
        <v>0.010064</v>
      </c>
      <c r="EG219" s="0" t="n">
        <v>-0.009334</v>
      </c>
      <c r="EH219" s="0" t="n">
        <v>0.006821</v>
      </c>
      <c r="EI219" s="0" t="n">
        <v>0.019163</v>
      </c>
      <c r="EJ219" s="0" t="n">
        <v>-0.027619</v>
      </c>
      <c r="EK219" s="0" t="n">
        <v>-0.01708</v>
      </c>
      <c r="EL219" s="0" t="n">
        <v>0.004029</v>
      </c>
      <c r="EM219" s="0" t="n">
        <v>0.005361</v>
      </c>
      <c r="EN219" s="0" t="n">
        <v>-0.005147</v>
      </c>
      <c r="EO219" s="0" t="n">
        <v>0.006594</v>
      </c>
      <c r="EP219" s="0" t="n">
        <v>-0.017601</v>
      </c>
      <c r="EQ219" s="0" t="n">
        <v>0.008703</v>
      </c>
      <c r="ER219" s="0" t="n">
        <v>-0.000899</v>
      </c>
      <c r="ES219" s="0" t="n">
        <v>-0.017356</v>
      </c>
      <c r="ET219" s="0" t="n">
        <v>0.000169</v>
      </c>
      <c r="EU219" s="0" t="n">
        <v>0.003207</v>
      </c>
      <c r="EV219" s="0" t="n">
        <v>0.030853</v>
      </c>
      <c r="EW219" s="0" t="n">
        <v>-0.023853</v>
      </c>
      <c r="EX219" s="0" t="n">
        <v>-0.004124</v>
      </c>
      <c r="EY219" s="0" t="n">
        <v>-0.031155</v>
      </c>
      <c r="EZ219" s="0" t="n">
        <v>0.003258</v>
      </c>
      <c r="FA219" s="0" t="n">
        <v>-0.032586</v>
      </c>
      <c r="FB219" s="0" t="n">
        <v>-0.032019</v>
      </c>
      <c r="FC219" s="0" t="n">
        <v>0.013138</v>
      </c>
      <c r="FD219" s="0" t="n">
        <v>-0.020495</v>
      </c>
      <c r="FE219" s="0" t="n">
        <v>0.00771</v>
      </c>
      <c r="FF219" s="0" t="n">
        <v>-0.004802</v>
      </c>
      <c r="FG219" s="0" t="n">
        <v>0.007614</v>
      </c>
      <c r="FH219" s="0" t="n">
        <v>-0.018674</v>
      </c>
      <c r="FI219" s="0" t="n">
        <v>0.00798</v>
      </c>
      <c r="FJ219" s="0" t="n">
        <v>-0.028293</v>
      </c>
      <c r="FK219" s="0" t="n">
        <v>0.00153</v>
      </c>
      <c r="FL219" s="0" t="n">
        <v>-0.008628</v>
      </c>
      <c r="FM219" s="0" t="n">
        <v>-0.005203</v>
      </c>
      <c r="FN219" s="0" t="n">
        <v>0.023224</v>
      </c>
      <c r="FO219" s="0" t="n">
        <v>-0.003227</v>
      </c>
      <c r="FP219" s="0" t="n">
        <v>0.00896</v>
      </c>
      <c r="FQ219" s="0" t="n">
        <v>-0.026954</v>
      </c>
      <c r="FR219" s="0" t="n">
        <v>-0.002642</v>
      </c>
      <c r="FS219" s="0" t="n">
        <v>0.018867</v>
      </c>
      <c r="FT219" s="0" t="n">
        <v>0.001062</v>
      </c>
      <c r="FU219" s="0" t="n">
        <v>0.012695</v>
      </c>
      <c r="FV219" s="0" t="n">
        <v>-0.001954</v>
      </c>
      <c r="FW219" s="0" t="n">
        <v>0.003112</v>
      </c>
      <c r="FX219" s="0" t="n">
        <v>-0.0273</v>
      </c>
      <c r="FY219" s="0" t="n">
        <v>-0.008442</v>
      </c>
      <c r="FZ219" s="0" t="n">
        <v>-0.017531</v>
      </c>
      <c r="GA219" s="0" t="n">
        <v>-0.007446</v>
      </c>
      <c r="GB219" s="0" t="n">
        <v>-0.01401</v>
      </c>
      <c r="GC219" s="0" t="n">
        <v>0.002904</v>
      </c>
      <c r="GD219" s="0" t="n">
        <v>-0.010058</v>
      </c>
      <c r="GE219" s="0" t="n">
        <v>-0.011287</v>
      </c>
      <c r="GF219" s="0" t="n">
        <v>0.002101</v>
      </c>
      <c r="GG219" s="0" t="n">
        <v>0.016251</v>
      </c>
      <c r="GH219" s="0" t="n">
        <v>-0.021671</v>
      </c>
      <c r="GI219" s="0" t="n">
        <v>0.005656</v>
      </c>
      <c r="GJ219" s="0" t="n">
        <v>0.015907</v>
      </c>
      <c r="GK219" s="0" t="n">
        <v>0.014143</v>
      </c>
      <c r="GL219" s="0" t="n">
        <v>-0.017483</v>
      </c>
      <c r="GM219" s="0" t="n">
        <v>-0.000286</v>
      </c>
      <c r="GN219" s="0" t="n">
        <v>-0.005647</v>
      </c>
      <c r="GO219" s="0" t="n">
        <v>0.020159</v>
      </c>
      <c r="GP219" s="0" t="n">
        <v>0.009981</v>
      </c>
      <c r="GQ219" s="0" t="n">
        <v>-0.006343</v>
      </c>
      <c r="GR219" s="0" t="n">
        <v>-0.00474</v>
      </c>
      <c r="GS219" s="0" t="n">
        <v>-0.004477</v>
      </c>
      <c r="GT219" s="0" t="n">
        <v>0.015324</v>
      </c>
      <c r="GU219" s="0" t="n">
        <v>-0.004634</v>
      </c>
      <c r="GV219" s="0" t="n">
        <v>-0.002371</v>
      </c>
      <c r="GW219" s="0" t="n">
        <v>-0.020535</v>
      </c>
      <c r="GX219" s="0" t="n">
        <v>0.022625</v>
      </c>
      <c r="GY219" s="0" t="n">
        <v>0.017091</v>
      </c>
      <c r="GZ219" s="0" t="n">
        <v>-0.010974</v>
      </c>
      <c r="HA219" s="0" t="n">
        <v>0.013071</v>
      </c>
      <c r="HB219" s="0" t="n">
        <v>0.016627</v>
      </c>
      <c r="HC219" s="0" t="n">
        <v>0.009999</v>
      </c>
      <c r="HD219" s="0" t="n">
        <v>0.026723</v>
      </c>
      <c r="HE219" s="0" t="n">
        <v>-0.013638</v>
      </c>
      <c r="HF219" s="0" t="n">
        <v>0.011084</v>
      </c>
      <c r="HG219" s="0" t="n">
        <v>0.005421</v>
      </c>
      <c r="HH219" s="0" t="n">
        <v>0.015696</v>
      </c>
      <c r="HI219" s="0" t="n">
        <v>-0.014871</v>
      </c>
      <c r="HJ219" s="0" t="n">
        <v>0.013164</v>
      </c>
    </row>
    <row r="220" customFormat="false" ht="15" hidden="false" customHeight="false" outlineLevel="0" collapsed="false">
      <c r="A220" s="0" t="s">
        <v>6715</v>
      </c>
      <c r="B220" s="0" t="n">
        <v>-0.007496</v>
      </c>
      <c r="C220" s="0" t="n">
        <v>-0.003987</v>
      </c>
      <c r="D220" s="0" t="n">
        <v>0.010707</v>
      </c>
      <c r="E220" s="0" t="n">
        <v>-0.001659</v>
      </c>
      <c r="F220" s="0" t="n">
        <v>-0.000329</v>
      </c>
      <c r="G220" s="0" t="n">
        <v>0.01215</v>
      </c>
      <c r="H220" s="0" t="n">
        <v>-0.013323</v>
      </c>
      <c r="I220" s="0" t="n">
        <v>0.020978</v>
      </c>
      <c r="J220" s="0" t="n">
        <v>0.022058</v>
      </c>
      <c r="K220" s="0" t="n">
        <v>-0.003557</v>
      </c>
      <c r="L220" s="0" t="n">
        <v>1.2E-005</v>
      </c>
      <c r="M220" s="0" t="n">
        <v>-0.017922</v>
      </c>
      <c r="N220" s="0" t="n">
        <v>-0.002773</v>
      </c>
      <c r="O220" s="0" t="n">
        <v>-0.009003</v>
      </c>
      <c r="P220" s="0" t="n">
        <v>-0.007568</v>
      </c>
      <c r="Q220" s="0" t="n">
        <v>0.015306</v>
      </c>
      <c r="R220" s="0" t="n">
        <v>-0.007936</v>
      </c>
      <c r="S220" s="0" t="n">
        <v>0.011756</v>
      </c>
      <c r="T220" s="0" t="n">
        <v>-0.004022</v>
      </c>
      <c r="U220" s="0" t="n">
        <v>0.008493</v>
      </c>
      <c r="V220" s="0" t="n">
        <v>0.022697</v>
      </c>
      <c r="W220" s="0" t="n">
        <v>0.021419</v>
      </c>
      <c r="X220" s="0" t="n">
        <v>0.013934</v>
      </c>
      <c r="Y220" s="0" t="n">
        <v>-0.001053</v>
      </c>
      <c r="Z220" s="0" t="n">
        <v>0.003091</v>
      </c>
      <c r="AA220" s="0" t="n">
        <v>-0.014736</v>
      </c>
      <c r="AB220" s="0" t="n">
        <v>-0.012563</v>
      </c>
      <c r="AC220" s="0" t="n">
        <v>0.005181</v>
      </c>
      <c r="AD220" s="0" t="n">
        <v>0.00724</v>
      </c>
      <c r="AE220" s="0" t="n">
        <v>-0.020679</v>
      </c>
      <c r="AF220" s="0" t="n">
        <v>0.005389</v>
      </c>
      <c r="AG220" s="0" t="n">
        <v>0.012953</v>
      </c>
      <c r="AH220" s="0" t="n">
        <v>0.016625</v>
      </c>
      <c r="AI220" s="0" t="n">
        <v>-0.004982</v>
      </c>
      <c r="AJ220" s="0" t="n">
        <v>0.013965</v>
      </c>
      <c r="AK220" s="0" t="n">
        <v>-0.006746</v>
      </c>
      <c r="AL220" s="0" t="n">
        <v>-0.009397</v>
      </c>
      <c r="AM220" s="0" t="n">
        <v>0.01891</v>
      </c>
      <c r="AN220" s="0" t="n">
        <v>0.006062</v>
      </c>
      <c r="AO220" s="0" t="n">
        <v>0.000763</v>
      </c>
      <c r="AP220" s="0" t="n">
        <v>0.004587</v>
      </c>
      <c r="AQ220" s="0" t="n">
        <v>0.002718</v>
      </c>
      <c r="AR220" s="0" t="n">
        <v>-0.013815</v>
      </c>
      <c r="AS220" s="0" t="n">
        <v>0.012691</v>
      </c>
      <c r="AT220" s="0" t="n">
        <v>0.015412</v>
      </c>
      <c r="AU220" s="0" t="n">
        <v>0.007679</v>
      </c>
      <c r="AV220" s="0" t="n">
        <v>0.029514</v>
      </c>
      <c r="AW220" s="0" t="n">
        <v>-0.003326</v>
      </c>
      <c r="AX220" s="0" t="n">
        <v>0.005335</v>
      </c>
      <c r="AY220" s="0" t="n">
        <v>-0.023879</v>
      </c>
      <c r="AZ220" s="0" t="n">
        <v>-0.00883</v>
      </c>
      <c r="BA220" s="0" t="n">
        <v>-0.001254</v>
      </c>
      <c r="BB220" s="0" t="n">
        <v>-0.001691</v>
      </c>
      <c r="BC220" s="0" t="n">
        <v>-0.010252</v>
      </c>
      <c r="BD220" s="0" t="n">
        <v>-0.00028</v>
      </c>
      <c r="BE220" s="0" t="n">
        <v>-0.005672</v>
      </c>
      <c r="BF220" s="0" t="n">
        <v>-0.003139</v>
      </c>
      <c r="BG220" s="0" t="n">
        <v>-0.012976</v>
      </c>
      <c r="BH220" s="0" t="n">
        <v>-0.023781</v>
      </c>
      <c r="BI220" s="0" t="n">
        <v>-0.000686</v>
      </c>
      <c r="BJ220" s="0" t="n">
        <v>0.019785</v>
      </c>
      <c r="BK220" s="0" t="n">
        <v>-0.017879</v>
      </c>
      <c r="BL220" s="0" t="n">
        <v>0.005336</v>
      </c>
      <c r="BM220" s="0" t="n">
        <v>-0.023728</v>
      </c>
      <c r="BN220" s="0" t="n">
        <v>0.025352</v>
      </c>
      <c r="BO220" s="0" t="n">
        <v>-0.006448</v>
      </c>
      <c r="BP220" s="0" t="n">
        <v>-0.00954</v>
      </c>
      <c r="BQ220" s="0" t="n">
        <v>-0.000979</v>
      </c>
      <c r="BR220" s="0" t="n">
        <v>-0.010698</v>
      </c>
      <c r="BS220" s="0" t="n">
        <v>0.003961</v>
      </c>
      <c r="BT220" s="0" t="n">
        <v>0.03935</v>
      </c>
      <c r="BU220" s="0" t="n">
        <v>0.004185</v>
      </c>
      <c r="BV220" s="0" t="n">
        <v>0.019824</v>
      </c>
      <c r="BW220" s="0" t="n">
        <v>-0.000408</v>
      </c>
      <c r="BX220" s="0" t="n">
        <v>0.003611</v>
      </c>
      <c r="BY220" s="0" t="n">
        <v>-0.006384</v>
      </c>
      <c r="BZ220" s="0" t="n">
        <v>0.013687</v>
      </c>
      <c r="CA220" s="0" t="n">
        <v>0.027477</v>
      </c>
      <c r="CB220" s="0" t="n">
        <v>0.000685</v>
      </c>
      <c r="CC220" s="0" t="n">
        <v>-0.008928</v>
      </c>
      <c r="CD220" s="0" t="n">
        <v>0.009509</v>
      </c>
      <c r="CE220" s="0" t="n">
        <v>0.00021</v>
      </c>
      <c r="CF220" s="0" t="n">
        <v>0.005797</v>
      </c>
      <c r="CG220" s="0" t="n">
        <v>-0.01389</v>
      </c>
      <c r="CH220" s="0" t="n">
        <v>0.01505</v>
      </c>
      <c r="CI220" s="0" t="n">
        <v>-0.033423</v>
      </c>
      <c r="CJ220" s="0" t="n">
        <v>0.001712</v>
      </c>
      <c r="CK220" s="0" t="n">
        <v>-0.007103</v>
      </c>
      <c r="CL220" s="0" t="n">
        <v>-0.009194</v>
      </c>
      <c r="CM220" s="0" t="n">
        <v>-0.017633</v>
      </c>
      <c r="CN220" s="0" t="n">
        <v>-0.005917</v>
      </c>
      <c r="CO220" s="0" t="n">
        <v>-0.005911</v>
      </c>
      <c r="CP220" s="0" t="n">
        <v>-0.008769</v>
      </c>
      <c r="CQ220" s="0" t="n">
        <v>0.013825</v>
      </c>
      <c r="CR220" s="0" t="n">
        <v>0.014094</v>
      </c>
      <c r="CS220" s="0" t="n">
        <v>0.015564</v>
      </c>
      <c r="CT220" s="0" t="n">
        <v>0.010632</v>
      </c>
      <c r="CU220" s="0" t="n">
        <v>0.002994</v>
      </c>
      <c r="CV220" s="0" t="n">
        <v>0.005053</v>
      </c>
      <c r="CW220" s="0" t="n">
        <v>-0.016648</v>
      </c>
      <c r="CX220" s="0" t="n">
        <v>-0.004179</v>
      </c>
      <c r="CY220" s="0" t="n">
        <v>-0.006894</v>
      </c>
      <c r="CZ220" s="0" t="n">
        <v>0.009966</v>
      </c>
      <c r="DA220" s="0" t="n">
        <v>0.026424</v>
      </c>
      <c r="DB220" s="0" t="n">
        <v>0.012711</v>
      </c>
      <c r="DC220" s="0" t="n">
        <v>0.00438</v>
      </c>
      <c r="DD220" s="0" t="n">
        <v>-0.008879</v>
      </c>
      <c r="DE220" s="0" t="n">
        <v>-0.009425</v>
      </c>
      <c r="DF220" s="0" t="n">
        <v>-0.007064</v>
      </c>
      <c r="DG220" s="0" t="n">
        <v>-0.002728</v>
      </c>
      <c r="DH220" s="0" t="n">
        <v>-0.006296</v>
      </c>
      <c r="DI220" s="0" t="n">
        <v>-0.012838</v>
      </c>
      <c r="DJ220" s="0" t="n">
        <v>-0.003851</v>
      </c>
      <c r="DK220" s="0" t="n">
        <v>0.009974</v>
      </c>
      <c r="DL220" s="0" t="n">
        <v>0.006159</v>
      </c>
      <c r="DM220" s="0" t="n">
        <v>0.005774</v>
      </c>
      <c r="DN220" s="0" t="n">
        <v>0.008094</v>
      </c>
      <c r="DO220" s="0" t="n">
        <v>0.005144</v>
      </c>
      <c r="DP220" s="0" t="n">
        <v>-0.016079</v>
      </c>
      <c r="DQ220" s="0" t="n">
        <v>-0.016018</v>
      </c>
      <c r="DR220" s="0" t="n">
        <v>-0.020192</v>
      </c>
      <c r="DS220" s="0" t="n">
        <v>-0.00531</v>
      </c>
      <c r="DT220" s="0" t="n">
        <v>-0.011977</v>
      </c>
      <c r="DU220" s="0" t="n">
        <v>-0.001513</v>
      </c>
      <c r="DV220" s="0" t="n">
        <v>0.018563</v>
      </c>
      <c r="DW220" s="0" t="n">
        <v>-0.010485</v>
      </c>
      <c r="DX220" s="0" t="n">
        <v>-0.014315</v>
      </c>
      <c r="DY220" s="0" t="n">
        <v>0.00188</v>
      </c>
      <c r="DZ220" s="0" t="n">
        <v>-0.027824</v>
      </c>
      <c r="EA220" s="0" t="n">
        <v>-0.010832</v>
      </c>
      <c r="EB220" s="0" t="n">
        <v>-0.00253</v>
      </c>
      <c r="EC220" s="0" t="n">
        <v>-0.009091</v>
      </c>
      <c r="ED220" s="0" t="n">
        <v>-0.000673</v>
      </c>
      <c r="EE220" s="0" t="n">
        <v>0.025413</v>
      </c>
      <c r="EF220" s="0" t="n">
        <v>0.007075</v>
      </c>
      <c r="EG220" s="0" t="n">
        <v>-0.028489</v>
      </c>
      <c r="EH220" s="0" t="n">
        <v>0.013506</v>
      </c>
      <c r="EI220" s="0" t="n">
        <v>-0.024675</v>
      </c>
      <c r="EJ220" s="0" t="n">
        <v>-0.004809</v>
      </c>
      <c r="EK220" s="0" t="n">
        <v>0.034216</v>
      </c>
      <c r="EL220" s="0" t="n">
        <v>0.001577</v>
      </c>
      <c r="EM220" s="0" t="n">
        <v>-0.006622</v>
      </c>
      <c r="EN220" s="0" t="n">
        <v>-0.002225</v>
      </c>
      <c r="EO220" s="0" t="n">
        <v>-0.016283</v>
      </c>
      <c r="EP220" s="0" t="n">
        <v>0.005208</v>
      </c>
      <c r="EQ220" s="0" t="n">
        <v>0.005713</v>
      </c>
      <c r="ER220" s="0" t="n">
        <v>-0.011939</v>
      </c>
      <c r="ES220" s="0" t="n">
        <v>0.001154</v>
      </c>
      <c r="ET220" s="0" t="n">
        <v>-0.002821</v>
      </c>
      <c r="EU220" s="0" t="n">
        <v>-0.023432</v>
      </c>
      <c r="EV220" s="0" t="n">
        <v>-0.022122</v>
      </c>
      <c r="EW220" s="0" t="n">
        <v>0.008631</v>
      </c>
      <c r="EX220" s="0" t="n">
        <v>-0.013396</v>
      </c>
      <c r="EY220" s="0" t="n">
        <v>0.003479</v>
      </c>
      <c r="EZ220" s="0" t="n">
        <v>-0.002956</v>
      </c>
      <c r="FA220" s="0" t="n">
        <v>0.002874</v>
      </c>
      <c r="FB220" s="0" t="n">
        <v>0.025189</v>
      </c>
      <c r="FC220" s="0" t="n">
        <v>0.006386</v>
      </c>
      <c r="FD220" s="0" t="n">
        <v>-0.000911</v>
      </c>
      <c r="FE220" s="0" t="n">
        <v>-0.004417</v>
      </c>
      <c r="FF220" s="0" t="n">
        <v>0.002958</v>
      </c>
      <c r="FG220" s="0" t="n">
        <v>-0.024937</v>
      </c>
      <c r="FH220" s="0" t="n">
        <v>0.010048</v>
      </c>
      <c r="FI220" s="0" t="n">
        <v>-0.004147</v>
      </c>
      <c r="FJ220" s="0" t="n">
        <v>-0.023765</v>
      </c>
      <c r="FK220" s="0" t="n">
        <v>-0.020068</v>
      </c>
      <c r="FL220" s="0" t="n">
        <v>-0.02398</v>
      </c>
      <c r="FM220" s="0" t="n">
        <v>0.001998</v>
      </c>
      <c r="FN220" s="0" t="n">
        <v>-0.007177</v>
      </c>
      <c r="FO220" s="0" t="n">
        <v>-0.023678</v>
      </c>
      <c r="FP220" s="0" t="n">
        <v>-0.012842</v>
      </c>
      <c r="FQ220" s="0" t="n">
        <v>0.009292</v>
      </c>
      <c r="FR220" s="0" t="n">
        <v>0.007656</v>
      </c>
      <c r="FS220" s="0" t="n">
        <v>0.012116</v>
      </c>
      <c r="FT220" s="0" t="n">
        <v>0.026594</v>
      </c>
      <c r="FU220" s="0" t="n">
        <v>-0.007381</v>
      </c>
      <c r="FV220" s="0" t="n">
        <v>-0.010078</v>
      </c>
      <c r="FW220" s="0" t="n">
        <v>-0.013852</v>
      </c>
      <c r="FX220" s="0" t="n">
        <v>0.006534</v>
      </c>
      <c r="FY220" s="0" t="n">
        <v>0.008992</v>
      </c>
      <c r="FZ220" s="0" t="n">
        <v>0.003666</v>
      </c>
      <c r="GA220" s="0" t="n">
        <v>0.003539</v>
      </c>
      <c r="GB220" s="0" t="n">
        <v>-0.015547</v>
      </c>
      <c r="GC220" s="0" t="n">
        <v>0.016113</v>
      </c>
      <c r="GD220" s="0" t="n">
        <v>0.001</v>
      </c>
      <c r="GE220" s="0" t="n">
        <v>-0.002452</v>
      </c>
      <c r="GF220" s="0" t="n">
        <v>0.022887</v>
      </c>
      <c r="GG220" s="0" t="n">
        <v>-0.004334</v>
      </c>
      <c r="GH220" s="0" t="n">
        <v>0.021562</v>
      </c>
      <c r="GI220" s="0" t="n">
        <v>-0.027432</v>
      </c>
      <c r="GJ220" s="0" t="n">
        <v>-0.011269</v>
      </c>
      <c r="GK220" s="0" t="n">
        <v>-0.010883</v>
      </c>
      <c r="GL220" s="0" t="n">
        <v>-0.005887</v>
      </c>
      <c r="GM220" s="0" t="n">
        <v>-0.014025</v>
      </c>
      <c r="GN220" s="0" t="n">
        <v>-0.005411</v>
      </c>
      <c r="GO220" s="0" t="n">
        <v>0.012332</v>
      </c>
      <c r="GP220" s="0" t="n">
        <v>0.015053</v>
      </c>
      <c r="GQ220" s="0" t="n">
        <v>0.015391</v>
      </c>
      <c r="GR220" s="0" t="n">
        <v>-0.000743</v>
      </c>
      <c r="GS220" s="0" t="n">
        <v>-0.00048</v>
      </c>
      <c r="GT220" s="0" t="n">
        <v>-0.005402</v>
      </c>
      <c r="GU220" s="0" t="n">
        <v>0.001513</v>
      </c>
      <c r="GV220" s="0" t="n">
        <v>0.004851</v>
      </c>
      <c r="GW220" s="0" t="n">
        <v>0.007649</v>
      </c>
      <c r="GX220" s="0" t="n">
        <v>-0.003222</v>
      </c>
      <c r="GY220" s="0" t="n">
        <v>-0.020191</v>
      </c>
      <c r="GZ220" s="0" t="n">
        <v>-0.006865</v>
      </c>
      <c r="HA220" s="0" t="n">
        <v>-0.000131</v>
      </c>
      <c r="HB220" s="0" t="n">
        <v>-0.007325</v>
      </c>
      <c r="HC220" s="0" t="n">
        <v>-0.016639</v>
      </c>
      <c r="HD220" s="0" t="n">
        <v>0.010297</v>
      </c>
      <c r="HE220" s="0" t="n">
        <v>-0.008028</v>
      </c>
      <c r="HF220" s="0" t="n">
        <v>-0.019317</v>
      </c>
      <c r="HG220" s="0" t="n">
        <v>0.003045</v>
      </c>
      <c r="HH220" s="0" t="n">
        <v>-0.008793</v>
      </c>
      <c r="HI220" s="0" t="n">
        <v>0.03115</v>
      </c>
      <c r="HJ220" s="0" t="n">
        <v>0.021461</v>
      </c>
      <c r="HK220" s="0" t="n">
        <v>0.010456</v>
      </c>
    </row>
    <row r="221" customFormat="false" ht="15" hidden="false" customHeight="false" outlineLevel="0" collapsed="false">
      <c r="A221" s="0" t="s">
        <v>6716</v>
      </c>
      <c r="B221" s="0" t="n">
        <v>-0.004445</v>
      </c>
      <c r="C221" s="0" t="n">
        <v>-0.000385</v>
      </c>
      <c r="D221" s="0" t="n">
        <v>-0.003865</v>
      </c>
      <c r="E221" s="0" t="n">
        <v>-0.003072</v>
      </c>
      <c r="F221" s="0" t="n">
        <v>0.004019</v>
      </c>
      <c r="G221" s="0" t="n">
        <v>-0.001888</v>
      </c>
      <c r="H221" s="0" t="n">
        <v>0.003649</v>
      </c>
      <c r="I221" s="0" t="n">
        <v>0.014469</v>
      </c>
      <c r="J221" s="0" t="n">
        <v>0.00718</v>
      </c>
      <c r="K221" s="0" t="n">
        <v>-0.023789</v>
      </c>
      <c r="L221" s="0" t="n">
        <v>-0.022433</v>
      </c>
      <c r="M221" s="0" t="n">
        <v>-0.016621</v>
      </c>
      <c r="N221" s="0" t="n">
        <v>0.005882</v>
      </c>
      <c r="O221" s="0" t="n">
        <v>-0.000222</v>
      </c>
      <c r="P221" s="0" t="n">
        <v>-0.010682</v>
      </c>
      <c r="Q221" s="0" t="n">
        <v>0.012925</v>
      </c>
      <c r="R221" s="0" t="n">
        <v>-0.021155</v>
      </c>
      <c r="S221" s="0" t="n">
        <v>-0.01524</v>
      </c>
      <c r="T221" s="0" t="n">
        <v>0.024661</v>
      </c>
      <c r="U221" s="0" t="n">
        <v>0.01756</v>
      </c>
      <c r="V221" s="0" t="n">
        <v>-0.010242</v>
      </c>
      <c r="W221" s="0" t="n">
        <v>-0.012006</v>
      </c>
      <c r="X221" s="0" t="n">
        <v>-0.014151</v>
      </c>
      <c r="Y221" s="0" t="n">
        <v>0.012526</v>
      </c>
      <c r="Z221" s="0" t="n">
        <v>-0.02997</v>
      </c>
      <c r="AA221" s="0" t="n">
        <v>0.01543</v>
      </c>
      <c r="AB221" s="0" t="n">
        <v>-0.002925</v>
      </c>
      <c r="AC221" s="0" t="n">
        <v>-0.010733</v>
      </c>
      <c r="AD221" s="0" t="n">
        <v>-0.000591</v>
      </c>
      <c r="AE221" s="0" t="n">
        <v>-0.017541</v>
      </c>
      <c r="AF221" s="0" t="n">
        <v>0.005015</v>
      </c>
      <c r="AG221" s="0" t="n">
        <v>0.003476</v>
      </c>
      <c r="AH221" s="0" t="n">
        <v>-0.011299</v>
      </c>
      <c r="AI221" s="0" t="n">
        <v>0.00221</v>
      </c>
      <c r="AJ221" s="0" t="n">
        <v>0.005174</v>
      </c>
      <c r="AK221" s="0" t="n">
        <v>-0.022842</v>
      </c>
      <c r="AL221" s="0" t="n">
        <v>0.010923</v>
      </c>
      <c r="AM221" s="0" t="n">
        <v>-0.021406</v>
      </c>
      <c r="AN221" s="0" t="n">
        <v>-0.009952</v>
      </c>
      <c r="AO221" s="0" t="n">
        <v>-0.003863</v>
      </c>
      <c r="AP221" s="0" t="n">
        <v>-0.008704</v>
      </c>
      <c r="AQ221" s="0" t="n">
        <v>0.008924</v>
      </c>
      <c r="AR221" s="0" t="n">
        <v>0.008736</v>
      </c>
      <c r="AS221" s="0" t="n">
        <v>-0.005779</v>
      </c>
      <c r="AT221" s="0" t="n">
        <v>-0.01198</v>
      </c>
      <c r="AU221" s="0" t="n">
        <v>-0.014337</v>
      </c>
      <c r="AV221" s="0" t="n">
        <v>-0.001235</v>
      </c>
      <c r="AW221" s="0" t="n">
        <v>0.00432</v>
      </c>
      <c r="AX221" s="0" t="n">
        <v>-0.004846</v>
      </c>
      <c r="AY221" s="0" t="n">
        <v>0.009498</v>
      </c>
      <c r="AZ221" s="0" t="n">
        <v>0.000871</v>
      </c>
      <c r="BA221" s="0" t="n">
        <v>0.00182</v>
      </c>
      <c r="BB221" s="0" t="n">
        <v>0.006814</v>
      </c>
      <c r="BC221" s="0" t="n">
        <v>0.004164</v>
      </c>
      <c r="BD221" s="0" t="n">
        <v>0.024269</v>
      </c>
      <c r="BE221" s="0" t="n">
        <v>-0.009615</v>
      </c>
      <c r="BF221" s="0" t="n">
        <v>-0.009909</v>
      </c>
      <c r="BG221" s="0" t="n">
        <v>0.003202</v>
      </c>
      <c r="BH221" s="0" t="n">
        <v>-0.002243</v>
      </c>
      <c r="BI221" s="0" t="n">
        <v>-0.020437</v>
      </c>
      <c r="BJ221" s="0" t="n">
        <v>0.014576</v>
      </c>
      <c r="BK221" s="0" t="n">
        <v>0.011368</v>
      </c>
      <c r="BL221" s="0" t="n">
        <v>0.010126</v>
      </c>
      <c r="BM221" s="0" t="n">
        <v>0.009331</v>
      </c>
      <c r="BN221" s="0" t="n">
        <v>0.024016</v>
      </c>
      <c r="BO221" s="0" t="n">
        <v>0.005045</v>
      </c>
      <c r="BP221" s="0" t="n">
        <v>0.003194</v>
      </c>
      <c r="BQ221" s="0" t="n">
        <v>-0.006055</v>
      </c>
      <c r="BR221" s="0" t="n">
        <v>0.005877</v>
      </c>
      <c r="BS221" s="0" t="n">
        <v>0.011994</v>
      </c>
      <c r="BT221" s="0" t="n">
        <v>0.012712</v>
      </c>
      <c r="BU221" s="0" t="n">
        <v>-0.040276</v>
      </c>
      <c r="BV221" s="0" t="n">
        <v>0.002525</v>
      </c>
      <c r="BW221" s="0" t="n">
        <v>0.020644</v>
      </c>
      <c r="BX221" s="0" t="n">
        <v>0.018929</v>
      </c>
      <c r="BY221" s="0" t="n">
        <v>0.02186</v>
      </c>
      <c r="BZ221" s="0" t="n">
        <v>-0.002119</v>
      </c>
      <c r="CA221" s="0" t="n">
        <v>0.00175</v>
      </c>
      <c r="CB221" s="0" t="n">
        <v>0.008227</v>
      </c>
      <c r="CC221" s="0" t="n">
        <v>0.010775</v>
      </c>
      <c r="CD221" s="0" t="n">
        <v>-0.004882</v>
      </c>
      <c r="CE221" s="0" t="n">
        <v>-0.002045</v>
      </c>
      <c r="CF221" s="0" t="n">
        <v>-0.01461</v>
      </c>
      <c r="CG221" s="0" t="n">
        <v>-0.010019</v>
      </c>
      <c r="CH221" s="0" t="n">
        <v>0.013846</v>
      </c>
      <c r="CI221" s="0" t="n">
        <v>-0.005686</v>
      </c>
      <c r="CJ221" s="0" t="n">
        <v>0.020642</v>
      </c>
      <c r="CK221" s="0" t="n">
        <v>0.0013</v>
      </c>
      <c r="CL221" s="0" t="n">
        <v>0.005697</v>
      </c>
      <c r="CM221" s="0" t="n">
        <v>0.001312</v>
      </c>
      <c r="CN221" s="0" t="n">
        <v>0.012988</v>
      </c>
      <c r="CO221" s="0" t="n">
        <v>-0.008649</v>
      </c>
      <c r="CP221" s="0" t="n">
        <v>0.00203</v>
      </c>
      <c r="CQ221" s="0" t="n">
        <v>-0.010342</v>
      </c>
      <c r="CR221" s="0" t="n">
        <v>-0.004376</v>
      </c>
      <c r="CS221" s="0" t="n">
        <v>-0.012625</v>
      </c>
      <c r="CT221" s="0" t="n">
        <v>0.008951</v>
      </c>
      <c r="CU221" s="0" t="n">
        <v>-0.007263</v>
      </c>
      <c r="CV221" s="0" t="n">
        <v>-0.004845</v>
      </c>
      <c r="CW221" s="0" t="n">
        <v>-0.00794</v>
      </c>
      <c r="CX221" s="0" t="n">
        <v>0.010079</v>
      </c>
      <c r="CY221" s="0" t="n">
        <v>-0.013149</v>
      </c>
      <c r="CZ221" s="0" t="n">
        <v>0.00212</v>
      </c>
      <c r="DA221" s="0" t="n">
        <v>0.007381</v>
      </c>
      <c r="DB221" s="0" t="n">
        <v>-3.9E-005</v>
      </c>
      <c r="DC221" s="0" t="n">
        <v>0.003529</v>
      </c>
      <c r="DD221" s="0" t="n">
        <v>0.001991</v>
      </c>
      <c r="DE221" s="0" t="n">
        <v>-0.00151</v>
      </c>
      <c r="DF221" s="0" t="n">
        <v>0.000596</v>
      </c>
      <c r="DG221" s="0" t="n">
        <v>-0.002602</v>
      </c>
      <c r="DH221" s="0" t="n">
        <v>-0.00187</v>
      </c>
      <c r="DI221" s="0" t="n">
        <v>0.00473</v>
      </c>
      <c r="DJ221" s="0" t="n">
        <v>-0.001301</v>
      </c>
      <c r="DK221" s="0" t="n">
        <v>-0.003015</v>
      </c>
      <c r="DL221" s="0" t="n">
        <v>0.029683</v>
      </c>
      <c r="DM221" s="0" t="n">
        <v>0.002249</v>
      </c>
      <c r="DN221" s="0" t="n">
        <v>-0.001354</v>
      </c>
      <c r="DO221" s="0" t="n">
        <v>0.010232</v>
      </c>
      <c r="DP221" s="0" t="n">
        <v>0.003657</v>
      </c>
      <c r="DQ221" s="0" t="n">
        <v>-0.006008</v>
      </c>
      <c r="DR221" s="0" t="n">
        <v>-0.010327</v>
      </c>
      <c r="DS221" s="0" t="n">
        <v>-0.0005</v>
      </c>
      <c r="DT221" s="0" t="n">
        <v>0.011671</v>
      </c>
      <c r="DU221" s="0" t="n">
        <v>0.020112</v>
      </c>
      <c r="DV221" s="0" t="n">
        <v>0.01872</v>
      </c>
      <c r="DW221" s="0" t="n">
        <v>-0.008837</v>
      </c>
      <c r="DX221" s="0" t="n">
        <v>0.003787</v>
      </c>
      <c r="DY221" s="0" t="n">
        <v>-0.001923</v>
      </c>
      <c r="DZ221" s="0" t="n">
        <v>-0.003957</v>
      </c>
      <c r="EA221" s="0" t="n">
        <v>0.016166</v>
      </c>
      <c r="EB221" s="0" t="n">
        <v>0.000772</v>
      </c>
      <c r="EC221" s="0" t="n">
        <v>-0.020265</v>
      </c>
      <c r="ED221" s="0" t="n">
        <v>0.00273</v>
      </c>
      <c r="EE221" s="0" t="n">
        <v>0.010439</v>
      </c>
      <c r="EF221" s="0" t="n">
        <v>-0.018441</v>
      </c>
      <c r="EG221" s="0" t="n">
        <v>-0.017325</v>
      </c>
      <c r="EH221" s="0" t="n">
        <v>-0.003615</v>
      </c>
      <c r="EI221" s="0" t="n">
        <v>-0.014961</v>
      </c>
      <c r="EJ221" s="0" t="n">
        <v>0.004261</v>
      </c>
      <c r="EK221" s="0" t="n">
        <v>0.005638</v>
      </c>
      <c r="EL221" s="0" t="n">
        <v>0.013722</v>
      </c>
      <c r="EM221" s="0" t="n">
        <v>-0.00713</v>
      </c>
      <c r="EN221" s="0" t="n">
        <v>0.026383</v>
      </c>
      <c r="EO221" s="0" t="n">
        <v>0.026173</v>
      </c>
      <c r="EP221" s="0" t="n">
        <v>-0.011619</v>
      </c>
      <c r="EQ221" s="0" t="n">
        <v>-0.006997</v>
      </c>
      <c r="ER221" s="0" t="n">
        <v>-0.001115</v>
      </c>
      <c r="ES221" s="0" t="n">
        <v>0.007718</v>
      </c>
      <c r="ET221" s="0" t="n">
        <v>-0.0013</v>
      </c>
      <c r="EU221" s="0" t="n">
        <v>-0.014257</v>
      </c>
      <c r="EV221" s="0" t="n">
        <v>0.022009</v>
      </c>
      <c r="EW221" s="0" t="n">
        <v>0.018208</v>
      </c>
      <c r="EX221" s="0" t="n">
        <v>0.01461</v>
      </c>
      <c r="EY221" s="0" t="n">
        <v>-0.00042</v>
      </c>
      <c r="EZ221" s="0" t="n">
        <v>-0.001267</v>
      </c>
      <c r="FA221" s="0" t="n">
        <v>0.016857</v>
      </c>
      <c r="FB221" s="0" t="n">
        <v>-0.016823</v>
      </c>
      <c r="FC221" s="0" t="n">
        <v>0.0021</v>
      </c>
      <c r="FD221" s="0" t="n">
        <v>-0.00363</v>
      </c>
      <c r="FE221" s="0" t="n">
        <v>-0.001148</v>
      </c>
      <c r="FF221" s="0" t="n">
        <v>0.003669</v>
      </c>
      <c r="FG221" s="0" t="n">
        <v>0.008765</v>
      </c>
      <c r="FH221" s="0" t="n">
        <v>-0.018698</v>
      </c>
      <c r="FI221" s="0" t="n">
        <v>-0.029901</v>
      </c>
      <c r="FJ221" s="0" t="n">
        <v>-0.031079</v>
      </c>
      <c r="FK221" s="0" t="n">
        <v>0.002166</v>
      </c>
      <c r="FL221" s="0" t="n">
        <v>0.000547</v>
      </c>
      <c r="FM221" s="0" t="n">
        <v>0.020992</v>
      </c>
      <c r="FN221" s="0" t="n">
        <v>-0.008244</v>
      </c>
      <c r="FO221" s="0" t="n">
        <v>0.007274</v>
      </c>
      <c r="FP221" s="0" t="n">
        <v>0.003056</v>
      </c>
      <c r="FQ221" s="0" t="n">
        <v>-0.002937</v>
      </c>
      <c r="FR221" s="0" t="n">
        <v>0.000648</v>
      </c>
      <c r="FS221" s="0" t="n">
        <v>-0.013089</v>
      </c>
      <c r="FT221" s="0" t="n">
        <v>0.006125</v>
      </c>
      <c r="FU221" s="0" t="n">
        <v>0.004739</v>
      </c>
      <c r="FV221" s="0" t="n">
        <v>0.014724</v>
      </c>
      <c r="FW221" s="0" t="n">
        <v>0.012987</v>
      </c>
      <c r="FX221" s="0" t="n">
        <v>0.000599</v>
      </c>
      <c r="FY221" s="0" t="n">
        <v>-0.002632</v>
      </c>
      <c r="FZ221" s="0" t="n">
        <v>0.007163</v>
      </c>
      <c r="GA221" s="0" t="n">
        <v>0.007153</v>
      </c>
      <c r="GB221" s="0" t="n">
        <v>0.012228</v>
      </c>
      <c r="GC221" s="0" t="n">
        <v>0.012855</v>
      </c>
      <c r="GD221" s="0" t="n">
        <v>-0.009654</v>
      </c>
      <c r="GE221" s="0" t="n">
        <v>-0.003171</v>
      </c>
      <c r="GF221" s="0" t="n">
        <v>0.000277</v>
      </c>
      <c r="GG221" s="0" t="n">
        <v>-0.007743</v>
      </c>
      <c r="GH221" s="0" t="n">
        <v>0.022375</v>
      </c>
      <c r="GI221" s="0" t="n">
        <v>-0.020422</v>
      </c>
      <c r="GJ221" s="0" t="n">
        <v>-0.010978</v>
      </c>
      <c r="GK221" s="0" t="n">
        <v>-0.002397</v>
      </c>
      <c r="GL221" s="0" t="n">
        <v>0.010053</v>
      </c>
      <c r="GM221" s="0" t="n">
        <v>-0.006466</v>
      </c>
      <c r="GN221" s="0" t="n">
        <v>-0.003747</v>
      </c>
      <c r="GO221" s="0" t="n">
        <v>-0.011797</v>
      </c>
      <c r="GP221" s="0" t="n">
        <v>0.009141</v>
      </c>
      <c r="GQ221" s="0" t="n">
        <v>0.006259</v>
      </c>
      <c r="GR221" s="0" t="n">
        <v>-0.0077</v>
      </c>
      <c r="GS221" s="0" t="n">
        <v>-0.015922</v>
      </c>
      <c r="GT221" s="0" t="n">
        <v>-0.00615</v>
      </c>
      <c r="GU221" s="0" t="n">
        <v>0.006395</v>
      </c>
      <c r="GV221" s="0" t="n">
        <v>0.004358</v>
      </c>
      <c r="GW221" s="0" t="n">
        <v>0.001411</v>
      </c>
      <c r="GX221" s="0" t="n">
        <v>-0.014425</v>
      </c>
      <c r="GY221" s="0" t="n">
        <v>-0.010827</v>
      </c>
      <c r="GZ221" s="0" t="n">
        <v>-0.030578</v>
      </c>
      <c r="HA221" s="0" t="n">
        <v>-0.024377</v>
      </c>
      <c r="HB221" s="0" t="n">
        <v>0.021162</v>
      </c>
      <c r="HC221" s="0" t="n">
        <v>0.003281</v>
      </c>
      <c r="HD221" s="0" t="n">
        <v>-0.009824</v>
      </c>
      <c r="HE221" s="0" t="n">
        <v>-0.011158</v>
      </c>
      <c r="HF221" s="0" t="n">
        <v>-0.004206</v>
      </c>
      <c r="HG221" s="0" t="n">
        <v>0.014979</v>
      </c>
      <c r="HH221" s="0" t="n">
        <v>-0.001007</v>
      </c>
      <c r="HI221" s="0" t="n">
        <v>0.004991</v>
      </c>
      <c r="HJ221" s="0" t="n">
        <v>0.028771</v>
      </c>
      <c r="HK221" s="0" t="n">
        <v>-0.009899</v>
      </c>
      <c r="HL221" s="0" t="n">
        <v>-0.007128</v>
      </c>
    </row>
    <row r="222" customFormat="false" ht="15" hidden="false" customHeight="false" outlineLevel="0" collapsed="false">
      <c r="A222" s="0" t="s">
        <v>6717</v>
      </c>
      <c r="B222" s="0" t="n">
        <v>0.008012</v>
      </c>
      <c r="C222" s="0" t="n">
        <v>0.006653</v>
      </c>
      <c r="D222" s="0" t="n">
        <v>0.012545</v>
      </c>
      <c r="E222" s="0" t="n">
        <v>-0.000988</v>
      </c>
      <c r="F222" s="0" t="n">
        <v>0.002634</v>
      </c>
      <c r="G222" s="0" t="n">
        <v>-0.004619</v>
      </c>
      <c r="H222" s="0" t="n">
        <v>-0.015229</v>
      </c>
      <c r="I222" s="0" t="n">
        <v>0.008012</v>
      </c>
      <c r="J222" s="0" t="n">
        <v>0.022191</v>
      </c>
      <c r="K222" s="0" t="n">
        <v>0.021481</v>
      </c>
      <c r="L222" s="0" t="n">
        <v>-0.002155</v>
      </c>
      <c r="M222" s="0" t="n">
        <v>-0.003196</v>
      </c>
      <c r="N222" s="0" t="n">
        <v>-0.007854</v>
      </c>
      <c r="O222" s="0" t="n">
        <v>-0.010897</v>
      </c>
      <c r="P222" s="0" t="n">
        <v>-0.00769</v>
      </c>
      <c r="Q222" s="0" t="n">
        <v>-0.005313</v>
      </c>
      <c r="R222" s="0" t="n">
        <v>-0.0146</v>
      </c>
      <c r="S222" s="0" t="n">
        <v>-0.011616</v>
      </c>
      <c r="T222" s="0" t="n">
        <v>-0.014297</v>
      </c>
      <c r="U222" s="0" t="n">
        <v>0.008924</v>
      </c>
      <c r="V222" s="0" t="n">
        <v>-0.006774</v>
      </c>
      <c r="W222" s="0" t="n">
        <v>-0.007549</v>
      </c>
      <c r="X222" s="0" t="n">
        <v>0.001268</v>
      </c>
      <c r="Y222" s="0" t="n">
        <v>-0.008429</v>
      </c>
      <c r="Z222" s="0" t="n">
        <v>0.005927</v>
      </c>
      <c r="AA222" s="0" t="n">
        <v>0.010899</v>
      </c>
      <c r="AB222" s="0" t="n">
        <v>-0.007105</v>
      </c>
      <c r="AC222" s="0" t="n">
        <v>-0.007387</v>
      </c>
      <c r="AD222" s="0" t="n">
        <v>-0.007873</v>
      </c>
      <c r="AE222" s="0" t="n">
        <v>-0.013358</v>
      </c>
      <c r="AF222" s="0" t="n">
        <v>-0.002461</v>
      </c>
      <c r="AG222" s="0" t="n">
        <v>-0.001421</v>
      </c>
      <c r="AH222" s="0" t="n">
        <v>-0.003362</v>
      </c>
      <c r="AI222" s="0" t="n">
        <v>0.001837</v>
      </c>
      <c r="AJ222" s="0" t="n">
        <v>-0.00975</v>
      </c>
      <c r="AK222" s="0" t="n">
        <v>-0.012075</v>
      </c>
      <c r="AL222" s="0" t="n">
        <v>-3.9E-005</v>
      </c>
      <c r="AM222" s="0" t="n">
        <v>0.001958</v>
      </c>
      <c r="AN222" s="0" t="n">
        <v>-0.001065</v>
      </c>
      <c r="AO222" s="0" t="n">
        <v>-0.013149</v>
      </c>
      <c r="AP222" s="0" t="n">
        <v>-0.010073</v>
      </c>
      <c r="AQ222" s="0" t="n">
        <v>0.017291</v>
      </c>
      <c r="AR222" s="0" t="n">
        <v>0.008188</v>
      </c>
      <c r="AS222" s="0" t="n">
        <v>0.004959</v>
      </c>
      <c r="AT222" s="0" t="n">
        <v>-0.016198</v>
      </c>
      <c r="AU222" s="0" t="n">
        <v>0.006002</v>
      </c>
      <c r="AV222" s="0" t="n">
        <v>0.031238</v>
      </c>
      <c r="AW222" s="0" t="n">
        <v>-0.01232</v>
      </c>
      <c r="AX222" s="0" t="n">
        <v>0.01859</v>
      </c>
      <c r="AY222" s="0" t="n">
        <v>-0.009707</v>
      </c>
      <c r="AZ222" s="0" t="n">
        <v>0.007895</v>
      </c>
      <c r="BA222" s="0" t="n">
        <v>0.004124</v>
      </c>
      <c r="BB222" s="0" t="n">
        <v>0.009704</v>
      </c>
      <c r="BC222" s="0" t="n">
        <v>0.011261</v>
      </c>
      <c r="BD222" s="0" t="n">
        <v>0.005209</v>
      </c>
      <c r="BE222" s="0" t="n">
        <v>-0.017742</v>
      </c>
      <c r="BF222" s="0" t="n">
        <v>-0.011379</v>
      </c>
      <c r="BG222" s="0" t="n">
        <v>-0.0031</v>
      </c>
      <c r="BH222" s="0" t="n">
        <v>-0.004876</v>
      </c>
      <c r="BI222" s="0" t="n">
        <v>0.006277</v>
      </c>
      <c r="BJ222" s="0" t="n">
        <v>0.012619</v>
      </c>
      <c r="BK222" s="0" t="n">
        <v>-0.004989</v>
      </c>
      <c r="BL222" s="0" t="n">
        <v>0.004397</v>
      </c>
      <c r="BM222" s="0" t="n">
        <v>-0.007477</v>
      </c>
      <c r="BN222" s="0" t="n">
        <v>0.012383</v>
      </c>
      <c r="BO222" s="0" t="n">
        <v>-0.012482</v>
      </c>
      <c r="BP222" s="0" t="n">
        <v>0.011359</v>
      </c>
      <c r="BQ222" s="0" t="n">
        <v>0.008873</v>
      </c>
      <c r="BR222" s="0" t="n">
        <v>-0.00785</v>
      </c>
      <c r="BS222" s="0" t="n">
        <v>-0.001471</v>
      </c>
      <c r="BT222" s="0" t="n">
        <v>-0.000419</v>
      </c>
      <c r="BU222" s="0" t="n">
        <v>-0.003974</v>
      </c>
      <c r="BV222" s="0" t="n">
        <v>-0.01242</v>
      </c>
      <c r="BW222" s="0" t="n">
        <v>-0.004211</v>
      </c>
      <c r="BX222" s="0" t="n">
        <v>-0.000484</v>
      </c>
      <c r="BY222" s="0" t="n">
        <v>0.021112</v>
      </c>
      <c r="BZ222" s="0" t="n">
        <v>-0.005767</v>
      </c>
      <c r="CA222" s="0" t="n">
        <v>0.000604</v>
      </c>
      <c r="CB222" s="0" t="n">
        <v>0.001757</v>
      </c>
      <c r="CC222" s="0" t="n">
        <v>0.002793</v>
      </c>
      <c r="CD222" s="0" t="n">
        <v>0.002409</v>
      </c>
      <c r="CE222" s="0" t="n">
        <v>0.000451</v>
      </c>
      <c r="CF222" s="0" t="n">
        <v>0.01423</v>
      </c>
      <c r="CG222" s="0" t="n">
        <v>-0.022474</v>
      </c>
      <c r="CH222" s="0" t="n">
        <v>-0.016956</v>
      </c>
      <c r="CI222" s="0" t="n">
        <v>-0.002755</v>
      </c>
      <c r="CJ222" s="0" t="n">
        <v>-0.015431</v>
      </c>
      <c r="CK222" s="0" t="n">
        <v>-0.026751</v>
      </c>
      <c r="CL222" s="0" t="n">
        <v>-0.025954</v>
      </c>
      <c r="CM222" s="0" t="n">
        <v>-0.00698</v>
      </c>
      <c r="CN222" s="0" t="n">
        <v>-0.004276</v>
      </c>
      <c r="CO222" s="0" t="n">
        <v>0.002576</v>
      </c>
      <c r="CP222" s="0" t="n">
        <v>0.011003</v>
      </c>
      <c r="CQ222" s="0" t="n">
        <v>-0.01671</v>
      </c>
      <c r="CR222" s="0" t="n">
        <v>0.013805</v>
      </c>
      <c r="CS222" s="0" t="n">
        <v>0.021484</v>
      </c>
      <c r="CT222" s="0" t="n">
        <v>0.019707</v>
      </c>
      <c r="CU222" s="0" t="n">
        <v>-0.016366</v>
      </c>
      <c r="CV222" s="0" t="n">
        <v>-0.008858</v>
      </c>
      <c r="CW222" s="0" t="n">
        <v>0.024293</v>
      </c>
      <c r="CX222" s="0" t="n">
        <v>-0.011541</v>
      </c>
      <c r="CY222" s="0" t="n">
        <v>-0.01959</v>
      </c>
      <c r="CZ222" s="0" t="n">
        <v>-0.019734</v>
      </c>
      <c r="DA222" s="0" t="n">
        <v>-0.023263</v>
      </c>
      <c r="DB222" s="0" t="n">
        <v>-0.006963</v>
      </c>
      <c r="DC222" s="0" t="n">
        <v>-0.006891</v>
      </c>
      <c r="DD222" s="0" t="n">
        <v>-0.003233</v>
      </c>
      <c r="DE222" s="0" t="n">
        <v>-0.000932</v>
      </c>
      <c r="DF222" s="0" t="n">
        <v>-0.002992</v>
      </c>
      <c r="DG222" s="0" t="n">
        <v>0.015372</v>
      </c>
      <c r="DH222" s="0" t="n">
        <v>0.017852</v>
      </c>
      <c r="DI222" s="0" t="n">
        <v>0.024185</v>
      </c>
      <c r="DJ222" s="0" t="n">
        <v>-0.023417</v>
      </c>
      <c r="DK222" s="0" t="n">
        <v>-0.007674</v>
      </c>
      <c r="DL222" s="0" t="n">
        <v>-4.4E-005</v>
      </c>
      <c r="DM222" s="0" t="n">
        <v>0.008943</v>
      </c>
      <c r="DN222" s="0" t="n">
        <v>-0.004607</v>
      </c>
      <c r="DO222" s="0" t="n">
        <v>0.015402</v>
      </c>
      <c r="DP222" s="0" t="n">
        <v>0.029086</v>
      </c>
      <c r="DQ222" s="0" t="n">
        <v>-0.008971</v>
      </c>
      <c r="DR222" s="0" t="n">
        <v>0.001788</v>
      </c>
      <c r="DS222" s="0" t="n">
        <v>0.003509</v>
      </c>
      <c r="DT222" s="0" t="n">
        <v>-0.027177</v>
      </c>
      <c r="DU222" s="0" t="n">
        <v>-0.008728</v>
      </c>
      <c r="DV222" s="0" t="n">
        <v>-0.006986</v>
      </c>
      <c r="DW222" s="0" t="n">
        <v>0.000773</v>
      </c>
      <c r="DX222" s="0" t="n">
        <v>0.028862</v>
      </c>
      <c r="DY222" s="0" t="n">
        <v>-0.010815</v>
      </c>
      <c r="DZ222" s="0" t="n">
        <v>0.005819</v>
      </c>
      <c r="EA222" s="0" t="n">
        <v>-0.009872</v>
      </c>
      <c r="EB222" s="0" t="n">
        <v>0.004478</v>
      </c>
      <c r="EC222" s="0" t="n">
        <v>0.00995</v>
      </c>
      <c r="ED222" s="0" t="n">
        <v>0.00374</v>
      </c>
      <c r="EE222" s="0" t="n">
        <v>-0.012644</v>
      </c>
      <c r="EF222" s="0" t="n">
        <v>0.007145</v>
      </c>
      <c r="EG222" s="0" t="n">
        <v>0.004167</v>
      </c>
      <c r="EH222" s="0" t="n">
        <v>0.005321</v>
      </c>
      <c r="EI222" s="0" t="n">
        <v>0.014331</v>
      </c>
      <c r="EJ222" s="0" t="n">
        <v>0.024871</v>
      </c>
      <c r="EK222" s="0" t="n">
        <v>0.001367</v>
      </c>
      <c r="EL222" s="0" t="n">
        <v>-0.009633</v>
      </c>
      <c r="EM222" s="0" t="n">
        <v>0.018818</v>
      </c>
      <c r="EN222" s="0" t="n">
        <v>0.023504</v>
      </c>
      <c r="EO222" s="0" t="n">
        <v>0.011823</v>
      </c>
      <c r="EP222" s="0" t="n">
        <v>0.004374</v>
      </c>
      <c r="EQ222" s="0" t="n">
        <v>0.000891</v>
      </c>
      <c r="ER222" s="0" t="n">
        <v>0.00555</v>
      </c>
      <c r="ES222" s="0" t="n">
        <v>0.007794</v>
      </c>
      <c r="ET222" s="0" t="n">
        <v>-0.004779</v>
      </c>
      <c r="EU222" s="0" t="n">
        <v>0.009242</v>
      </c>
      <c r="EV222" s="0" t="n">
        <v>-0.005814</v>
      </c>
      <c r="EW222" s="0" t="n">
        <v>0.014608</v>
      </c>
      <c r="EX222" s="0" t="n">
        <v>-0.031285</v>
      </c>
      <c r="EY222" s="0" t="n">
        <v>0.002954</v>
      </c>
      <c r="EZ222" s="0" t="n">
        <v>-0.000424</v>
      </c>
      <c r="FA222" s="0" t="n">
        <v>-0.00129</v>
      </c>
      <c r="FB222" s="0" t="n">
        <v>-0.014228</v>
      </c>
      <c r="FC222" s="0" t="n">
        <v>0.007371</v>
      </c>
      <c r="FD222" s="0" t="n">
        <v>-0.013221</v>
      </c>
      <c r="FE222" s="0" t="n">
        <v>-0.010433</v>
      </c>
      <c r="FF222" s="0" t="n">
        <v>-0.005737</v>
      </c>
      <c r="FG222" s="0" t="n">
        <v>0.018146</v>
      </c>
      <c r="FH222" s="0" t="n">
        <v>-0.008416</v>
      </c>
      <c r="FI222" s="0" t="n">
        <v>0.002558</v>
      </c>
      <c r="FJ222" s="0" t="n">
        <v>-0.005051</v>
      </c>
      <c r="FK222" s="0" t="n">
        <v>-0.008274</v>
      </c>
      <c r="FL222" s="0" t="n">
        <v>0.005126</v>
      </c>
      <c r="FM222" s="0" t="n">
        <v>-0.007037</v>
      </c>
      <c r="FN222" s="0" t="n">
        <v>0.011293</v>
      </c>
      <c r="FO222" s="0" t="n">
        <v>-0.010556</v>
      </c>
      <c r="FP222" s="0" t="n">
        <v>-0.013673</v>
      </c>
      <c r="FQ222" s="0" t="n">
        <v>0.016033</v>
      </c>
      <c r="FR222" s="0" t="n">
        <v>0.016329</v>
      </c>
      <c r="FS222" s="0" t="n">
        <v>0.003814</v>
      </c>
      <c r="FT222" s="0" t="n">
        <v>0.014928</v>
      </c>
      <c r="FU222" s="0" t="n">
        <v>-0.012755</v>
      </c>
      <c r="FV222" s="0" t="n">
        <v>0.005859</v>
      </c>
      <c r="FW222" s="0" t="n">
        <v>0.008487</v>
      </c>
      <c r="FX222" s="0" t="n">
        <v>0.006955</v>
      </c>
      <c r="FY222" s="0" t="n">
        <v>0.001014</v>
      </c>
      <c r="FZ222" s="0" t="n">
        <v>0.015255</v>
      </c>
      <c r="GA222" s="0" t="n">
        <v>0.02248</v>
      </c>
      <c r="GB222" s="0" t="n">
        <v>-0.009716</v>
      </c>
      <c r="GC222" s="0" t="n">
        <v>0.016627</v>
      </c>
      <c r="GD222" s="0" t="n">
        <v>0.005669</v>
      </c>
      <c r="GE222" s="0" t="n">
        <v>-0.003308</v>
      </c>
      <c r="GF222" s="0" t="n">
        <v>-0.01161</v>
      </c>
      <c r="GG222" s="0" t="n">
        <v>-0.00018</v>
      </c>
      <c r="GH222" s="0" t="n">
        <v>0.007388</v>
      </c>
      <c r="GI222" s="0" t="n">
        <v>0.000671</v>
      </c>
      <c r="GJ222" s="0" t="n">
        <v>-0.017642</v>
      </c>
      <c r="GK222" s="0" t="n">
        <v>0.001393</v>
      </c>
      <c r="GL222" s="0" t="n">
        <v>0.010404</v>
      </c>
      <c r="GM222" s="0" t="n">
        <v>1E-006</v>
      </c>
      <c r="GN222" s="0" t="n">
        <v>-0.002303</v>
      </c>
      <c r="GO222" s="0" t="n">
        <v>0.005106</v>
      </c>
      <c r="GP222" s="0" t="n">
        <v>-0.008421</v>
      </c>
      <c r="GQ222" s="0" t="n">
        <v>-0.002428</v>
      </c>
      <c r="GR222" s="0" t="n">
        <v>0.031251</v>
      </c>
      <c r="GS222" s="0" t="n">
        <v>-8.4E-005</v>
      </c>
      <c r="GT222" s="0" t="n">
        <v>-0.012368</v>
      </c>
      <c r="GU222" s="0" t="n">
        <v>0.006632</v>
      </c>
      <c r="GV222" s="0" t="n">
        <v>0.013873</v>
      </c>
      <c r="GW222" s="0" t="n">
        <v>-0.009591</v>
      </c>
      <c r="GX222" s="0" t="n">
        <v>0.007449</v>
      </c>
      <c r="GY222" s="0" t="n">
        <v>-0.011658</v>
      </c>
      <c r="GZ222" s="0" t="n">
        <v>-0.004348</v>
      </c>
      <c r="HA222" s="0" t="n">
        <v>0.000686</v>
      </c>
      <c r="HB222" s="0" t="n">
        <v>-0.005465</v>
      </c>
      <c r="HC222" s="0" t="n">
        <v>0.007157</v>
      </c>
      <c r="HD222" s="0" t="n">
        <v>-0.006883</v>
      </c>
      <c r="HE222" s="0" t="n">
        <v>-0.025355</v>
      </c>
      <c r="HF222" s="0" t="n">
        <v>0.013503</v>
      </c>
      <c r="HG222" s="0" t="n">
        <v>0.007099</v>
      </c>
      <c r="HH222" s="0" t="n">
        <v>-0.008388</v>
      </c>
      <c r="HI222" s="0" t="n">
        <v>0.0002</v>
      </c>
      <c r="HJ222" s="0" t="n">
        <v>0.007737</v>
      </c>
      <c r="HK222" s="0" t="n">
        <v>-0.012978</v>
      </c>
      <c r="HL222" s="0" t="n">
        <v>0.014338</v>
      </c>
      <c r="HM222" s="0" t="n">
        <v>0.010201</v>
      </c>
    </row>
    <row r="223" customFormat="false" ht="15" hidden="false" customHeight="false" outlineLevel="0" collapsed="false">
      <c r="A223" s="0" t="s">
        <v>6718</v>
      </c>
      <c r="B223" s="0" t="n">
        <v>0.00996</v>
      </c>
      <c r="C223" s="0" t="n">
        <v>0.017867</v>
      </c>
      <c r="D223" s="0" t="n">
        <v>-0.020723</v>
      </c>
      <c r="E223" s="0" t="n">
        <v>-0.006348</v>
      </c>
      <c r="F223" s="0" t="n">
        <v>0.009601</v>
      </c>
      <c r="G223" s="0" t="n">
        <v>-0.039735</v>
      </c>
      <c r="H223" s="0" t="n">
        <v>-0.017368</v>
      </c>
      <c r="I223" s="0" t="n">
        <v>-0.007862</v>
      </c>
      <c r="J223" s="0" t="n">
        <v>-0.011508</v>
      </c>
      <c r="K223" s="0" t="n">
        <v>-0.001689</v>
      </c>
      <c r="L223" s="0" t="n">
        <v>0.016431</v>
      </c>
      <c r="M223" s="0" t="n">
        <v>0.014085</v>
      </c>
      <c r="N223" s="0" t="n">
        <v>-0.005429</v>
      </c>
      <c r="O223" s="0" t="n">
        <v>-0.006155</v>
      </c>
      <c r="P223" s="0" t="n">
        <v>0.010792</v>
      </c>
      <c r="Q223" s="0" t="n">
        <v>0.002125</v>
      </c>
      <c r="R223" s="0" t="n">
        <v>-0.00983</v>
      </c>
      <c r="S223" s="0" t="n">
        <v>0.000227</v>
      </c>
      <c r="T223" s="0" t="n">
        <v>0.012935</v>
      </c>
      <c r="U223" s="0" t="n">
        <v>0.008211</v>
      </c>
      <c r="V223" s="0" t="n">
        <v>-0.001731</v>
      </c>
      <c r="W223" s="0" t="n">
        <v>0.000216</v>
      </c>
      <c r="X223" s="0" t="n">
        <v>-0.013346</v>
      </c>
      <c r="Y223" s="0" t="n">
        <v>-0.004922</v>
      </c>
      <c r="Z223" s="0" t="n">
        <v>-0.01865</v>
      </c>
      <c r="AA223" s="0" t="n">
        <v>-0.00484</v>
      </c>
      <c r="AB223" s="0" t="n">
        <v>-0.009042</v>
      </c>
      <c r="AC223" s="0" t="n">
        <v>0.006551</v>
      </c>
      <c r="AD223" s="0" t="n">
        <v>-0.009434</v>
      </c>
      <c r="AE223" s="0" t="n">
        <v>-0.001572</v>
      </c>
      <c r="AF223" s="0" t="n">
        <v>0.00676</v>
      </c>
      <c r="AG223" s="0" t="n">
        <v>-0.002864</v>
      </c>
      <c r="AH223" s="0" t="n">
        <v>0.003324</v>
      </c>
      <c r="AI223" s="0" t="n">
        <v>0.000111</v>
      </c>
      <c r="AJ223" s="0" t="n">
        <v>-0.008965</v>
      </c>
      <c r="AK223" s="0" t="n">
        <v>0.007985</v>
      </c>
      <c r="AL223" s="0" t="n">
        <v>0.001037</v>
      </c>
      <c r="AM223" s="0" t="n">
        <v>-0.000681</v>
      </c>
      <c r="AN223" s="0" t="n">
        <v>0.002058</v>
      </c>
      <c r="AO223" s="0" t="n">
        <v>0.007761</v>
      </c>
      <c r="AP223" s="0" t="n">
        <v>0.008605</v>
      </c>
      <c r="AQ223" s="0" t="n">
        <v>-0.012036</v>
      </c>
      <c r="AR223" s="0" t="n">
        <v>0.006877</v>
      </c>
      <c r="AS223" s="0" t="n">
        <v>-0.007976</v>
      </c>
      <c r="AT223" s="0" t="n">
        <v>0.005496</v>
      </c>
      <c r="AU223" s="0" t="n">
        <v>0.008512</v>
      </c>
      <c r="AV223" s="0" t="n">
        <v>0.004599</v>
      </c>
      <c r="AW223" s="0" t="n">
        <v>0.001229</v>
      </c>
      <c r="AX223" s="0" t="n">
        <v>0.006088</v>
      </c>
      <c r="AY223" s="0" t="n">
        <v>-0.008534</v>
      </c>
      <c r="AZ223" s="0" t="n">
        <v>-0.006424</v>
      </c>
      <c r="BA223" s="0" t="n">
        <v>-0.013329</v>
      </c>
      <c r="BB223" s="0" t="n">
        <v>0.009355</v>
      </c>
      <c r="BC223" s="0" t="n">
        <v>-0.009947</v>
      </c>
      <c r="BD223" s="0" t="n">
        <v>0.011901</v>
      </c>
      <c r="BE223" s="0" t="n">
        <v>-0.001688</v>
      </c>
      <c r="BF223" s="0" t="n">
        <v>0.025106</v>
      </c>
      <c r="BG223" s="0" t="n">
        <v>-0.013577</v>
      </c>
      <c r="BH223" s="0" t="n">
        <v>-0.034275</v>
      </c>
      <c r="BI223" s="0" t="n">
        <v>0.003783</v>
      </c>
      <c r="BJ223" s="0" t="n">
        <v>-0.008405</v>
      </c>
      <c r="BK223" s="0" t="n">
        <v>0.008215</v>
      </c>
      <c r="BL223" s="0" t="n">
        <v>-0.003505</v>
      </c>
      <c r="BM223" s="0" t="n">
        <v>-0.016445</v>
      </c>
      <c r="BN223" s="0" t="n">
        <v>-0.011463</v>
      </c>
      <c r="BO223" s="0" t="n">
        <v>-0.00396</v>
      </c>
      <c r="BP223" s="0" t="n">
        <v>0.016017</v>
      </c>
      <c r="BQ223" s="0" t="n">
        <v>0.00772</v>
      </c>
      <c r="BR223" s="0" t="n">
        <v>0.002497</v>
      </c>
      <c r="BS223" s="0" t="n">
        <v>-0.00232</v>
      </c>
      <c r="BT223" s="0" t="n">
        <v>0.006859</v>
      </c>
      <c r="BU223" s="0" t="n">
        <v>0.009113</v>
      </c>
      <c r="BV223" s="0" t="n">
        <v>0.004996</v>
      </c>
      <c r="BW223" s="0" t="n">
        <v>0.004187</v>
      </c>
      <c r="BX223" s="0" t="n">
        <v>0.002831</v>
      </c>
      <c r="BY223" s="0" t="n">
        <v>-0.010752</v>
      </c>
      <c r="BZ223" s="0" t="n">
        <v>-0.005366</v>
      </c>
      <c r="CA223" s="0" t="n">
        <v>-0.018491</v>
      </c>
      <c r="CB223" s="0" t="n">
        <v>-0.001611</v>
      </c>
      <c r="CC223" s="0" t="n">
        <v>-0.015672</v>
      </c>
      <c r="CD223" s="0" t="n">
        <v>0.015451</v>
      </c>
      <c r="CE223" s="0" t="n">
        <v>-0.011946</v>
      </c>
      <c r="CF223" s="0" t="n">
        <v>0.002913</v>
      </c>
      <c r="CG223" s="0" t="n">
        <v>0.018076</v>
      </c>
      <c r="CH223" s="0" t="n">
        <v>-0.001655</v>
      </c>
      <c r="CI223" s="0" t="n">
        <v>-0.012744</v>
      </c>
      <c r="CJ223" s="0" t="n">
        <v>0.006308</v>
      </c>
      <c r="CK223" s="0" t="n">
        <v>-0.000602</v>
      </c>
      <c r="CL223" s="0" t="n">
        <v>0.003756</v>
      </c>
      <c r="CM223" s="0" t="n">
        <v>0.000364</v>
      </c>
      <c r="CN223" s="0" t="n">
        <v>-0.02145</v>
      </c>
      <c r="CO223" s="0" t="n">
        <v>0.023946</v>
      </c>
      <c r="CP223" s="0" t="n">
        <v>0.014048</v>
      </c>
      <c r="CQ223" s="0" t="n">
        <v>0.007134</v>
      </c>
      <c r="CR223" s="0" t="n">
        <v>-0.006572</v>
      </c>
      <c r="CS223" s="0" t="n">
        <v>-0.005102</v>
      </c>
      <c r="CT223" s="0" t="n">
        <v>-0.016318</v>
      </c>
      <c r="CU223" s="0" t="n">
        <v>0.005977</v>
      </c>
      <c r="CV223" s="0" t="n">
        <v>-0.006516</v>
      </c>
      <c r="CW223" s="0" t="n">
        <v>0.004031</v>
      </c>
      <c r="CX223" s="0" t="n">
        <v>0.017078</v>
      </c>
      <c r="CY223" s="0" t="n">
        <v>0.004575</v>
      </c>
      <c r="CZ223" s="0" t="n">
        <v>0.008522</v>
      </c>
      <c r="DA223" s="0" t="n">
        <v>-0.015278</v>
      </c>
      <c r="DB223" s="0" t="n">
        <v>0.021526</v>
      </c>
      <c r="DC223" s="0" t="n">
        <v>0.013813</v>
      </c>
      <c r="DD223" s="0" t="n">
        <v>-0.010447</v>
      </c>
      <c r="DE223" s="0" t="n">
        <v>-0.02956</v>
      </c>
      <c r="DF223" s="0" t="n">
        <v>-0.02128</v>
      </c>
      <c r="DG223" s="0" t="n">
        <v>0.00133</v>
      </c>
      <c r="DH223" s="0" t="n">
        <v>0.002062</v>
      </c>
      <c r="DI223" s="0" t="n">
        <v>0.000357</v>
      </c>
      <c r="DJ223" s="0" t="n">
        <v>-0.012441</v>
      </c>
      <c r="DK223" s="0" t="n">
        <v>0.003282</v>
      </c>
      <c r="DL223" s="0" t="n">
        <v>-0.004298</v>
      </c>
      <c r="DM223" s="0" t="n">
        <v>0.005084</v>
      </c>
      <c r="DN223" s="0" t="n">
        <v>0.048266</v>
      </c>
      <c r="DO223" s="0" t="n">
        <v>0.001313</v>
      </c>
      <c r="DP223" s="0" t="n">
        <v>0.010342</v>
      </c>
      <c r="DQ223" s="0" t="n">
        <v>0.000108</v>
      </c>
      <c r="DR223" s="0" t="n">
        <v>0.009665</v>
      </c>
      <c r="DS223" s="0" t="n">
        <v>-0.013615</v>
      </c>
      <c r="DT223" s="0" t="n">
        <v>0.008237</v>
      </c>
      <c r="DU223" s="0" t="n">
        <v>0.017709</v>
      </c>
      <c r="DV223" s="0" t="n">
        <v>0.014022</v>
      </c>
      <c r="DW223" s="0" t="n">
        <v>0.016684</v>
      </c>
      <c r="DX223" s="0" t="n">
        <v>0.006656</v>
      </c>
      <c r="DY223" s="0" t="n">
        <v>-0.015225</v>
      </c>
      <c r="DZ223" s="0" t="n">
        <v>-7.3E-005</v>
      </c>
      <c r="EA223" s="0" t="n">
        <v>-0.028546</v>
      </c>
      <c r="EB223" s="0" t="n">
        <v>0.009591</v>
      </c>
      <c r="EC223" s="0" t="n">
        <v>-0.011984</v>
      </c>
      <c r="ED223" s="0" t="n">
        <v>-0.006234</v>
      </c>
      <c r="EE223" s="0" t="n">
        <v>-0.025352</v>
      </c>
      <c r="EF223" s="0" t="n">
        <v>-0.009829</v>
      </c>
      <c r="EG223" s="0" t="n">
        <v>-0.012607</v>
      </c>
      <c r="EH223" s="0" t="n">
        <v>-0.002369</v>
      </c>
      <c r="EI223" s="0" t="n">
        <v>0.002495</v>
      </c>
      <c r="EJ223" s="0" t="n">
        <v>-0.005629</v>
      </c>
      <c r="EK223" s="0" t="n">
        <v>-0.019774</v>
      </c>
      <c r="EL223" s="0" t="n">
        <v>0.017957</v>
      </c>
      <c r="EM223" s="0" t="n">
        <v>0.021903</v>
      </c>
      <c r="EN223" s="0" t="n">
        <v>0.005596</v>
      </c>
      <c r="EO223" s="0" t="n">
        <v>0.004397</v>
      </c>
      <c r="EP223" s="0" t="n">
        <v>0.001124</v>
      </c>
      <c r="EQ223" s="0" t="n">
        <v>0.011384</v>
      </c>
      <c r="ER223" s="0" t="n">
        <v>-0.003633</v>
      </c>
      <c r="ES223" s="0" t="n">
        <v>0.004137</v>
      </c>
      <c r="ET223" s="0" t="n">
        <v>0.009259</v>
      </c>
      <c r="EU223" s="0" t="n">
        <v>-0.007012</v>
      </c>
      <c r="EV223" s="0" t="n">
        <v>0.009845</v>
      </c>
      <c r="EW223" s="0" t="n">
        <v>-0.008273</v>
      </c>
      <c r="EX223" s="0" t="n">
        <v>0.002669</v>
      </c>
      <c r="EY223" s="0" t="n">
        <v>-0.013132</v>
      </c>
      <c r="EZ223" s="0" t="n">
        <v>-0.001048</v>
      </c>
      <c r="FA223" s="0" t="n">
        <v>-0.004183</v>
      </c>
      <c r="FB223" s="0" t="n">
        <v>0.010435</v>
      </c>
      <c r="FC223" s="0" t="n">
        <v>-0.00517</v>
      </c>
      <c r="FD223" s="0" t="n">
        <v>-0.019427</v>
      </c>
      <c r="FE223" s="0" t="n">
        <v>-0.011108</v>
      </c>
      <c r="FF223" s="0" t="n">
        <v>0.008659</v>
      </c>
      <c r="FG223" s="0" t="n">
        <v>0.014554</v>
      </c>
      <c r="FH223" s="0" t="n">
        <v>-0.02087</v>
      </c>
      <c r="FI223" s="0" t="n">
        <v>-0.007076</v>
      </c>
      <c r="FJ223" s="0" t="n">
        <v>0.01502</v>
      </c>
      <c r="FK223" s="0" t="n">
        <v>-0.005875</v>
      </c>
      <c r="FL223" s="0" t="n">
        <v>0.012824</v>
      </c>
      <c r="FM223" s="0" t="n">
        <v>0.017841</v>
      </c>
      <c r="FN223" s="0" t="n">
        <v>-0.001506</v>
      </c>
      <c r="FO223" s="0" t="n">
        <v>-0.000946</v>
      </c>
      <c r="FP223" s="0" t="n">
        <v>-0.015233</v>
      </c>
      <c r="FQ223" s="0" t="n">
        <v>-0.022661</v>
      </c>
      <c r="FR223" s="0" t="n">
        <v>0.005351</v>
      </c>
      <c r="FS223" s="0" t="n">
        <v>-0.01719</v>
      </c>
      <c r="FT223" s="0" t="n">
        <v>0.015568</v>
      </c>
      <c r="FU223" s="0" t="n">
        <v>-0.006193</v>
      </c>
      <c r="FV223" s="0" t="n">
        <v>0.009608</v>
      </c>
      <c r="FW223" s="0" t="n">
        <v>0.009848</v>
      </c>
      <c r="FX223" s="0" t="n">
        <v>-0.00137</v>
      </c>
      <c r="FY223" s="0" t="n">
        <v>-0.000924</v>
      </c>
      <c r="FZ223" s="0" t="n">
        <v>0.020584</v>
      </c>
      <c r="GA223" s="0" t="n">
        <v>0.019381</v>
      </c>
      <c r="GB223" s="0" t="n">
        <v>0.019684</v>
      </c>
      <c r="GC223" s="0" t="n">
        <v>-0.013764</v>
      </c>
      <c r="GD223" s="0" t="n">
        <v>0.007923</v>
      </c>
      <c r="GE223" s="0" t="n">
        <v>-0.014559</v>
      </c>
      <c r="GF223" s="0" t="n">
        <v>0.022518</v>
      </c>
      <c r="GG223" s="0" t="n">
        <v>-0.000356</v>
      </c>
      <c r="GH223" s="0" t="n">
        <v>0.000816</v>
      </c>
      <c r="GI223" s="0" t="n">
        <v>0.005072</v>
      </c>
      <c r="GJ223" s="0" t="n">
        <v>0.02665</v>
      </c>
      <c r="GK223" s="0" t="n">
        <v>0.004462</v>
      </c>
      <c r="GL223" s="0" t="n">
        <v>-0.011617</v>
      </c>
      <c r="GM223" s="0" t="n">
        <v>0.002933</v>
      </c>
      <c r="GN223" s="0" t="n">
        <v>-0.013756</v>
      </c>
      <c r="GO223" s="0" t="n">
        <v>-0.015321</v>
      </c>
      <c r="GP223" s="0" t="n">
        <v>-0.020165</v>
      </c>
      <c r="GQ223" s="0" t="n">
        <v>-0.007962</v>
      </c>
      <c r="GR223" s="0" t="n">
        <v>-0.006897</v>
      </c>
      <c r="GS223" s="0" t="n">
        <v>-0.001259</v>
      </c>
      <c r="GT223" s="0" t="n">
        <v>0.021727</v>
      </c>
      <c r="GU223" s="0" t="n">
        <v>-0.000919</v>
      </c>
      <c r="GV223" s="0" t="n">
        <v>-0.002378</v>
      </c>
      <c r="GW223" s="0" t="n">
        <v>-0.011356</v>
      </c>
      <c r="GX223" s="0" t="n">
        <v>0.008858</v>
      </c>
      <c r="GY223" s="0" t="n">
        <v>-0.00377</v>
      </c>
      <c r="GZ223" s="0" t="n">
        <v>0.004694</v>
      </c>
      <c r="HA223" s="0" t="n">
        <v>0.000702</v>
      </c>
      <c r="HB223" s="0" t="n">
        <v>-0.003267</v>
      </c>
      <c r="HC223" s="0" t="n">
        <v>0.000318</v>
      </c>
      <c r="HD223" s="0" t="n">
        <v>0.014892</v>
      </c>
      <c r="HE223" s="0" t="n">
        <v>-0.035681</v>
      </c>
      <c r="HF223" s="0" t="n">
        <v>-0.005823</v>
      </c>
      <c r="HG223" s="0" t="n">
        <v>0.001696</v>
      </c>
      <c r="HH223" s="0" t="n">
        <v>-0.013004</v>
      </c>
      <c r="HI223" s="0" t="n">
        <v>0.002806</v>
      </c>
      <c r="HJ223" s="0" t="n">
        <v>0.008857</v>
      </c>
      <c r="HK223" s="0" t="n">
        <v>0.005915</v>
      </c>
      <c r="HL223" s="0" t="n">
        <v>0.009375</v>
      </c>
      <c r="HM223" s="0" t="n">
        <v>-0.00014</v>
      </c>
      <c r="HN223" s="0" t="n">
        <v>0.021931</v>
      </c>
    </row>
    <row r="224" customFormat="false" ht="15" hidden="false" customHeight="false" outlineLevel="0" collapsed="false">
      <c r="A224" s="0" t="s">
        <v>6719</v>
      </c>
      <c r="B224" s="0" t="n">
        <v>0.004931</v>
      </c>
      <c r="C224" s="0" t="n">
        <v>0.01071</v>
      </c>
      <c r="D224" s="0" t="n">
        <v>-0.012624</v>
      </c>
      <c r="E224" s="0" t="n">
        <v>-0.019782</v>
      </c>
      <c r="F224" s="0" t="n">
        <v>-0.019228</v>
      </c>
      <c r="G224" s="0" t="n">
        <v>0.001309</v>
      </c>
      <c r="H224" s="0" t="n">
        <v>2.7E-005</v>
      </c>
      <c r="I224" s="0" t="n">
        <v>0.004229</v>
      </c>
      <c r="J224" s="0" t="n">
        <v>0.008534</v>
      </c>
      <c r="K224" s="0" t="n">
        <v>-0.000895</v>
      </c>
      <c r="L224" s="0" t="n">
        <v>-7.5E-005</v>
      </c>
      <c r="M224" s="0" t="n">
        <v>0.011159</v>
      </c>
      <c r="N224" s="0" t="n">
        <v>-0.007016</v>
      </c>
      <c r="O224" s="0" t="n">
        <v>-0.009748</v>
      </c>
      <c r="P224" s="0" t="n">
        <v>0.012614</v>
      </c>
      <c r="Q224" s="0" t="n">
        <v>0.015096</v>
      </c>
      <c r="R224" s="0" t="n">
        <v>-0.013397</v>
      </c>
      <c r="S224" s="0" t="n">
        <v>-0.029179</v>
      </c>
      <c r="T224" s="0" t="n">
        <v>-0.00289</v>
      </c>
      <c r="U224" s="0" t="n">
        <v>-0.001269</v>
      </c>
      <c r="V224" s="0" t="n">
        <v>-0.003291</v>
      </c>
      <c r="W224" s="0" t="n">
        <v>0.001881</v>
      </c>
      <c r="X224" s="0" t="n">
        <v>-0.019187</v>
      </c>
      <c r="Y224" s="0" t="n">
        <v>0.010685</v>
      </c>
      <c r="Z224" s="0" t="n">
        <v>-0.009358</v>
      </c>
      <c r="AA224" s="0" t="n">
        <v>-0.003704</v>
      </c>
      <c r="AB224" s="0" t="n">
        <v>0.013149</v>
      </c>
      <c r="AC224" s="0" t="n">
        <v>-0.029698</v>
      </c>
      <c r="AD224" s="0" t="n">
        <v>-0.014015</v>
      </c>
      <c r="AE224" s="0" t="n">
        <v>-0.023186</v>
      </c>
      <c r="AF224" s="0" t="n">
        <v>0.010017</v>
      </c>
      <c r="AG224" s="0" t="n">
        <v>0.015544</v>
      </c>
      <c r="AH224" s="0" t="n">
        <v>0.002515</v>
      </c>
      <c r="AI224" s="0" t="n">
        <v>-0.017968</v>
      </c>
      <c r="AJ224" s="0" t="n">
        <v>0.018641</v>
      </c>
      <c r="AK224" s="0" t="n">
        <v>0.016242</v>
      </c>
      <c r="AL224" s="0" t="n">
        <v>-0.018013</v>
      </c>
      <c r="AM224" s="0" t="n">
        <v>0.011566</v>
      </c>
      <c r="AN224" s="0" t="n">
        <v>0.009586</v>
      </c>
      <c r="AO224" s="0" t="n">
        <v>-0.009549</v>
      </c>
      <c r="AP224" s="0" t="n">
        <v>0.00665</v>
      </c>
      <c r="AQ224" s="0" t="n">
        <v>0.019293</v>
      </c>
      <c r="AR224" s="0" t="n">
        <v>0.01351</v>
      </c>
      <c r="AS224" s="0" t="n">
        <v>-0.014808</v>
      </c>
      <c r="AT224" s="0" t="n">
        <v>0.001887</v>
      </c>
      <c r="AU224" s="0" t="n">
        <v>0.001143</v>
      </c>
      <c r="AV224" s="0" t="n">
        <v>0.018677</v>
      </c>
      <c r="AW224" s="0" t="n">
        <v>-0.004282</v>
      </c>
      <c r="AX224" s="0" t="n">
        <v>0.002975</v>
      </c>
      <c r="AY224" s="0" t="n">
        <v>0.011951</v>
      </c>
      <c r="AZ224" s="0" t="n">
        <v>-0.017763</v>
      </c>
      <c r="BA224" s="0" t="n">
        <v>-0.000753</v>
      </c>
      <c r="BB224" s="0" t="n">
        <v>-0.012113</v>
      </c>
      <c r="BC224" s="0" t="n">
        <v>-0.003985</v>
      </c>
      <c r="BD224" s="0" t="n">
        <v>-0.016495</v>
      </c>
      <c r="BE224" s="0" t="n">
        <v>-0.000996</v>
      </c>
      <c r="BF224" s="0" t="n">
        <v>-0.001737</v>
      </c>
      <c r="BG224" s="0" t="n">
        <v>0.015079</v>
      </c>
      <c r="BH224" s="0" t="n">
        <v>-0.001563</v>
      </c>
      <c r="BI224" s="0" t="n">
        <v>-0.004733</v>
      </c>
      <c r="BJ224" s="0" t="n">
        <v>-0.013211</v>
      </c>
      <c r="BK224" s="0" t="n">
        <v>-0.000352</v>
      </c>
      <c r="BL224" s="0" t="n">
        <v>-0.01195</v>
      </c>
      <c r="BM224" s="0" t="n">
        <v>0.005209</v>
      </c>
      <c r="BN224" s="0" t="n">
        <v>0.001052</v>
      </c>
      <c r="BO224" s="0" t="n">
        <v>0.008456</v>
      </c>
      <c r="BP224" s="0" t="n">
        <v>0.00784</v>
      </c>
      <c r="BQ224" s="0" t="n">
        <v>0.04276</v>
      </c>
      <c r="BR224" s="0" t="n">
        <v>-0.012484</v>
      </c>
      <c r="BS224" s="0" t="n">
        <v>-0.021341</v>
      </c>
      <c r="BT224" s="0" t="n">
        <v>-0.017833</v>
      </c>
      <c r="BU224" s="0" t="n">
        <v>-0.01119</v>
      </c>
      <c r="BV224" s="0" t="n">
        <v>0.003485</v>
      </c>
      <c r="BW224" s="0" t="n">
        <v>-0.002645</v>
      </c>
      <c r="BX224" s="0" t="n">
        <v>-0.001851</v>
      </c>
      <c r="BY224" s="0" t="n">
        <v>0.018398</v>
      </c>
      <c r="BZ224" s="0" t="n">
        <v>-0.001695</v>
      </c>
      <c r="CA224" s="0" t="n">
        <v>0.014161</v>
      </c>
      <c r="CB224" s="0" t="n">
        <v>0.003446</v>
      </c>
      <c r="CC224" s="0" t="n">
        <v>-0.020433</v>
      </c>
      <c r="CD224" s="0" t="n">
        <v>0.00727</v>
      </c>
      <c r="CE224" s="0" t="n">
        <v>0.006176</v>
      </c>
      <c r="CF224" s="0" t="n">
        <v>0.002009</v>
      </c>
      <c r="CG224" s="0" t="n">
        <v>0.010764</v>
      </c>
      <c r="CH224" s="0" t="n">
        <v>-0.003963</v>
      </c>
      <c r="CI224" s="0" t="n">
        <v>0.021727</v>
      </c>
      <c r="CJ224" s="0" t="n">
        <v>0.036024</v>
      </c>
      <c r="CK224" s="0" t="n">
        <v>0.001824</v>
      </c>
      <c r="CL224" s="0" t="n">
        <v>0.001883</v>
      </c>
      <c r="CM224" s="0" t="n">
        <v>0.003514</v>
      </c>
      <c r="CN224" s="0" t="n">
        <v>-0.016228</v>
      </c>
      <c r="CO224" s="0" t="n">
        <v>-0.025884</v>
      </c>
      <c r="CP224" s="0" t="n">
        <v>-0.009838</v>
      </c>
      <c r="CQ224" s="0" t="n">
        <v>0.000569</v>
      </c>
      <c r="CR224" s="0" t="n">
        <v>0.00421</v>
      </c>
      <c r="CS224" s="0" t="n">
        <v>0.01037</v>
      </c>
      <c r="CT224" s="0" t="n">
        <v>-0.001274</v>
      </c>
      <c r="CU224" s="0" t="n">
        <v>0.013386</v>
      </c>
      <c r="CV224" s="0" t="n">
        <v>-0.009279</v>
      </c>
      <c r="CW224" s="0" t="n">
        <v>0.011691</v>
      </c>
      <c r="CX224" s="0" t="n">
        <v>0.007557</v>
      </c>
      <c r="CY224" s="0" t="n">
        <v>-0.006643</v>
      </c>
      <c r="CZ224" s="0" t="n">
        <v>0.007064</v>
      </c>
      <c r="DA224" s="0" t="n">
        <v>0.009355</v>
      </c>
      <c r="DB224" s="0" t="n">
        <v>0.003094</v>
      </c>
      <c r="DC224" s="0" t="n">
        <v>0.002143</v>
      </c>
      <c r="DD224" s="0" t="n">
        <v>0.005106</v>
      </c>
      <c r="DE224" s="0" t="n">
        <v>0.010125</v>
      </c>
      <c r="DF224" s="0" t="n">
        <v>0.009511</v>
      </c>
      <c r="DG224" s="0" t="n">
        <v>0.007665</v>
      </c>
      <c r="DH224" s="0" t="n">
        <v>0.006247</v>
      </c>
      <c r="DI224" s="0" t="n">
        <v>0.001914</v>
      </c>
      <c r="DJ224" s="0" t="n">
        <v>0.003747</v>
      </c>
      <c r="DK224" s="0" t="n">
        <v>-0.01215</v>
      </c>
      <c r="DL224" s="0" t="n">
        <v>0.004436</v>
      </c>
      <c r="DM224" s="0" t="n">
        <v>0.008358</v>
      </c>
      <c r="DN224" s="0" t="n">
        <v>-0.011034</v>
      </c>
      <c r="DO224" s="0" t="n">
        <v>0.013108</v>
      </c>
      <c r="DP224" s="0" t="n">
        <v>-0.027612</v>
      </c>
      <c r="DQ224" s="0" t="n">
        <v>0.030117</v>
      </c>
      <c r="DR224" s="0" t="n">
        <v>0.024782</v>
      </c>
      <c r="DS224" s="0" t="n">
        <v>0.000515</v>
      </c>
      <c r="DT224" s="0" t="n">
        <v>-0.008602</v>
      </c>
      <c r="DU224" s="0" t="n">
        <v>-0.035347</v>
      </c>
      <c r="DV224" s="0" t="n">
        <v>-0.01818</v>
      </c>
      <c r="DW224" s="0" t="n">
        <v>-0.01111</v>
      </c>
      <c r="DX224" s="0" t="n">
        <v>-0.029829</v>
      </c>
      <c r="DY224" s="0" t="n">
        <v>-0.003245</v>
      </c>
      <c r="DZ224" s="0" t="n">
        <v>0.002188</v>
      </c>
      <c r="EA224" s="0" t="n">
        <v>-0.014112</v>
      </c>
      <c r="EB224" s="0" t="n">
        <v>-0.027878</v>
      </c>
      <c r="EC224" s="0" t="n">
        <v>0.002102</v>
      </c>
      <c r="ED224" s="0" t="n">
        <v>0.006765</v>
      </c>
      <c r="EE224" s="0" t="n">
        <v>-0.00961</v>
      </c>
      <c r="EF224" s="0" t="n">
        <v>-0.001074</v>
      </c>
      <c r="EG224" s="0" t="n">
        <v>0.010136</v>
      </c>
      <c r="EH224" s="0" t="n">
        <v>-2.4E-005</v>
      </c>
      <c r="EI224" s="0" t="n">
        <v>0.011541</v>
      </c>
      <c r="EJ224" s="0" t="n">
        <v>0.014453</v>
      </c>
      <c r="EK224" s="0" t="n">
        <v>-0.01837</v>
      </c>
      <c r="EL224" s="0" t="n">
        <v>-0.015172</v>
      </c>
      <c r="EM224" s="0" t="n">
        <v>0.008144</v>
      </c>
      <c r="EN224" s="0" t="n">
        <v>0.006826</v>
      </c>
      <c r="EO224" s="0" t="n">
        <v>0.02997</v>
      </c>
      <c r="EP224" s="0" t="n">
        <v>-0.011126</v>
      </c>
      <c r="EQ224" s="0" t="n">
        <v>0.008458</v>
      </c>
      <c r="ER224" s="0" t="n">
        <v>0.002757</v>
      </c>
      <c r="ES224" s="0" t="n">
        <v>-0.013983</v>
      </c>
      <c r="ET224" s="0" t="n">
        <v>-0.000758</v>
      </c>
      <c r="EU224" s="0" t="n">
        <v>0.026197</v>
      </c>
      <c r="EV224" s="0" t="n">
        <v>0.006008</v>
      </c>
      <c r="EW224" s="0" t="n">
        <v>0.013112</v>
      </c>
      <c r="EX224" s="0" t="n">
        <v>-0.001707</v>
      </c>
      <c r="EY224" s="0" t="n">
        <v>0.018441</v>
      </c>
      <c r="EZ224" s="0" t="n">
        <v>-0.002506</v>
      </c>
      <c r="FA224" s="0" t="n">
        <v>0.022534</v>
      </c>
      <c r="FB224" s="0" t="n">
        <v>0.01274</v>
      </c>
      <c r="FC224" s="0" t="n">
        <v>-0.002961</v>
      </c>
      <c r="FD224" s="0" t="n">
        <v>0.011364</v>
      </c>
      <c r="FE224" s="0" t="n">
        <v>-0.004089</v>
      </c>
      <c r="FF224" s="0" t="n">
        <v>0.000328</v>
      </c>
      <c r="FG224" s="0" t="n">
        <v>-0.00675</v>
      </c>
      <c r="FH224" s="0" t="n">
        <v>-0.017574</v>
      </c>
      <c r="FI224" s="0" t="n">
        <v>-0.005969</v>
      </c>
      <c r="FJ224" s="0" t="n">
        <v>0.024013</v>
      </c>
      <c r="FK224" s="0" t="n">
        <v>-0.030383</v>
      </c>
      <c r="FL224" s="0" t="n">
        <v>0.007107</v>
      </c>
      <c r="FM224" s="0" t="n">
        <v>-0.015143</v>
      </c>
      <c r="FN224" s="0" t="n">
        <v>0.000798</v>
      </c>
      <c r="FO224" s="0" t="n">
        <v>0.020308</v>
      </c>
      <c r="FP224" s="0" t="n">
        <v>-0.001641</v>
      </c>
      <c r="FQ224" s="0" t="n">
        <v>0.01243</v>
      </c>
      <c r="FR224" s="0" t="n">
        <v>-0.021348</v>
      </c>
      <c r="FS224" s="0" t="n">
        <v>-0.00974</v>
      </c>
      <c r="FT224" s="0" t="n">
        <v>0.005697</v>
      </c>
      <c r="FU224" s="0" t="n">
        <v>-0.003154</v>
      </c>
      <c r="FV224" s="0" t="n">
        <v>0.007813</v>
      </c>
      <c r="FW224" s="0" t="n">
        <v>0.009173</v>
      </c>
      <c r="FX224" s="0" t="n">
        <v>-0.009409</v>
      </c>
      <c r="FY224" s="0" t="n">
        <v>0.00717</v>
      </c>
      <c r="FZ224" s="0" t="n">
        <v>0.021875</v>
      </c>
      <c r="GA224" s="0" t="n">
        <v>-0.007815</v>
      </c>
      <c r="GB224" s="0" t="n">
        <v>-0.010235</v>
      </c>
      <c r="GC224" s="0" t="n">
        <v>-0.00782</v>
      </c>
      <c r="GD224" s="0" t="n">
        <v>-0.027487</v>
      </c>
      <c r="GE224" s="0" t="n">
        <v>-0.007499</v>
      </c>
      <c r="GF224" s="0" t="n">
        <v>-0.018982</v>
      </c>
      <c r="GG224" s="0" t="n">
        <v>0.007281</v>
      </c>
      <c r="GH224" s="0" t="n">
        <v>-0.001636</v>
      </c>
      <c r="GI224" s="0" t="n">
        <v>-0.00387</v>
      </c>
      <c r="GJ224" s="0" t="n">
        <v>-0.003694</v>
      </c>
      <c r="GK224" s="0" t="n">
        <v>0.022231</v>
      </c>
      <c r="GL224" s="0" t="n">
        <v>0.006459</v>
      </c>
      <c r="GM224" s="0" t="n">
        <v>-0.022711</v>
      </c>
      <c r="GN224" s="0" t="n">
        <v>0.002978</v>
      </c>
      <c r="GO224" s="0" t="n">
        <v>-0.011673</v>
      </c>
      <c r="GP224" s="0" t="n">
        <v>-0.00707</v>
      </c>
      <c r="GQ224" s="0" t="n">
        <v>-0.013719</v>
      </c>
      <c r="GR224" s="0" t="n">
        <v>-0.005129</v>
      </c>
      <c r="GS224" s="0" t="n">
        <v>0.011012</v>
      </c>
      <c r="GT224" s="0" t="n">
        <v>-0.041233</v>
      </c>
      <c r="GU224" s="0" t="n">
        <v>0.007876</v>
      </c>
      <c r="GV224" s="0" t="n">
        <v>0.002614</v>
      </c>
      <c r="GW224" s="0" t="n">
        <v>0.012937</v>
      </c>
      <c r="GX224" s="0" t="n">
        <v>0.001812</v>
      </c>
      <c r="GY224" s="0" t="n">
        <v>0.011474</v>
      </c>
      <c r="GZ224" s="0" t="n">
        <v>-0.008449</v>
      </c>
      <c r="HA224" s="0" t="n">
        <v>0.021426</v>
      </c>
      <c r="HB224" s="0" t="n">
        <v>0.001726</v>
      </c>
      <c r="HC224" s="0" t="n">
        <v>-0.005171</v>
      </c>
      <c r="HD224" s="0" t="n">
        <v>-0.001615</v>
      </c>
      <c r="HE224" s="0" t="n">
        <v>0.00559</v>
      </c>
      <c r="HF224" s="0" t="n">
        <v>0.019404</v>
      </c>
      <c r="HG224" s="0" t="n">
        <v>0.022679</v>
      </c>
      <c r="HH224" s="0" t="n">
        <v>-0.014915</v>
      </c>
      <c r="HI224" s="0" t="n">
        <v>0.005167</v>
      </c>
      <c r="HJ224" s="0" t="n">
        <v>-0.017985</v>
      </c>
      <c r="HK224" s="0" t="n">
        <v>-0.007367</v>
      </c>
      <c r="HL224" s="0" t="n">
        <v>-0.004445</v>
      </c>
      <c r="HM224" s="0" t="n">
        <v>-0.004272</v>
      </c>
      <c r="HN224" s="0" t="n">
        <v>-0.002754</v>
      </c>
      <c r="HO224" s="0" t="n">
        <v>-0.002285</v>
      </c>
    </row>
    <row r="225" customFormat="false" ht="15" hidden="false" customHeight="false" outlineLevel="0" collapsed="false">
      <c r="A225" s="0" t="s">
        <v>6720</v>
      </c>
      <c r="B225" s="0" t="n">
        <v>-0.00283</v>
      </c>
      <c r="C225" s="0" t="n">
        <v>-0.008852</v>
      </c>
      <c r="D225" s="0" t="n">
        <v>-0.004032</v>
      </c>
      <c r="E225" s="0" t="n">
        <v>-0.010495</v>
      </c>
      <c r="F225" s="0" t="n">
        <v>-0.010433</v>
      </c>
      <c r="G225" s="0" t="n">
        <v>0.009791</v>
      </c>
      <c r="H225" s="0" t="n">
        <v>0.001154</v>
      </c>
      <c r="I225" s="0" t="n">
        <v>0.001556</v>
      </c>
      <c r="J225" s="0" t="n">
        <v>-0.005102</v>
      </c>
      <c r="K225" s="0" t="n">
        <v>-0.044515</v>
      </c>
      <c r="L225" s="0" t="n">
        <v>0.023499</v>
      </c>
      <c r="M225" s="0" t="n">
        <v>-0.006684</v>
      </c>
      <c r="N225" s="0" t="n">
        <v>0.010846</v>
      </c>
      <c r="O225" s="0" t="n">
        <v>-0.006605</v>
      </c>
      <c r="P225" s="0" t="n">
        <v>0.002121</v>
      </c>
      <c r="Q225" s="0" t="n">
        <v>-0.015599</v>
      </c>
      <c r="R225" s="0" t="n">
        <v>0.020478</v>
      </c>
      <c r="S225" s="0" t="n">
        <v>0.007271</v>
      </c>
      <c r="T225" s="0" t="n">
        <v>-0.016747</v>
      </c>
      <c r="U225" s="0" t="n">
        <v>0.002205</v>
      </c>
      <c r="V225" s="0" t="n">
        <v>-0.019068</v>
      </c>
      <c r="W225" s="0" t="n">
        <v>-0.014052</v>
      </c>
      <c r="X225" s="0" t="n">
        <v>-0.010642</v>
      </c>
      <c r="Y225" s="0" t="n">
        <v>0.000164</v>
      </c>
      <c r="Z225" s="0" t="n">
        <v>0.003837</v>
      </c>
      <c r="AA225" s="0" t="n">
        <v>0.005684</v>
      </c>
      <c r="AB225" s="0" t="n">
        <v>0.008449</v>
      </c>
      <c r="AC225" s="0" t="n">
        <v>0.010808</v>
      </c>
      <c r="AD225" s="0" t="n">
        <v>-0.000111</v>
      </c>
      <c r="AE225" s="0" t="n">
        <v>0.003161</v>
      </c>
      <c r="AF225" s="0" t="n">
        <v>-0.011823</v>
      </c>
      <c r="AG225" s="0" t="n">
        <v>0.005575</v>
      </c>
      <c r="AH225" s="0" t="n">
        <v>-0.025401</v>
      </c>
      <c r="AI225" s="0" t="n">
        <v>0.008046</v>
      </c>
      <c r="AJ225" s="0" t="n">
        <v>-0.013055</v>
      </c>
      <c r="AK225" s="0" t="n">
        <v>-0.006078</v>
      </c>
      <c r="AL225" s="0" t="n">
        <v>-0.004148</v>
      </c>
      <c r="AM225" s="0" t="n">
        <v>-0.007227</v>
      </c>
      <c r="AN225" s="0" t="n">
        <v>0.009158</v>
      </c>
      <c r="AO225" s="0" t="n">
        <v>-0.015474</v>
      </c>
      <c r="AP225" s="0" t="n">
        <v>-0.015457</v>
      </c>
      <c r="AQ225" s="0" t="n">
        <v>-0.00583</v>
      </c>
      <c r="AR225" s="0" t="n">
        <v>0.014148</v>
      </c>
      <c r="AS225" s="0" t="n">
        <v>-0.016329</v>
      </c>
      <c r="AT225" s="0" t="n">
        <v>0.021198</v>
      </c>
      <c r="AU225" s="0" t="n">
        <v>0.004468</v>
      </c>
      <c r="AV225" s="0" t="n">
        <v>-0.009724</v>
      </c>
      <c r="AW225" s="0" t="n">
        <v>-0.01187</v>
      </c>
      <c r="AX225" s="0" t="n">
        <v>-0.003587</v>
      </c>
      <c r="AY225" s="0" t="n">
        <v>0.002685</v>
      </c>
      <c r="AZ225" s="0" t="n">
        <v>0.002527</v>
      </c>
      <c r="BA225" s="0" t="n">
        <v>-0.009072</v>
      </c>
      <c r="BB225" s="0" t="n">
        <v>-0.004642</v>
      </c>
      <c r="BC225" s="0" t="n">
        <v>0.010681</v>
      </c>
      <c r="BD225" s="0" t="n">
        <v>0.003832</v>
      </c>
      <c r="BE225" s="0" t="n">
        <v>0.012337</v>
      </c>
      <c r="BF225" s="0" t="n">
        <v>0.018497</v>
      </c>
      <c r="BG225" s="0" t="n">
        <v>-0.013194</v>
      </c>
      <c r="BH225" s="0" t="n">
        <v>0.007613</v>
      </c>
      <c r="BI225" s="0" t="n">
        <v>-0.007147</v>
      </c>
      <c r="BJ225" s="0" t="n">
        <v>0.007948</v>
      </c>
      <c r="BK225" s="0" t="n">
        <v>-0.005982</v>
      </c>
      <c r="BL225" s="0" t="n">
        <v>0.009789</v>
      </c>
      <c r="BM225" s="0" t="n">
        <v>0.019195</v>
      </c>
      <c r="BN225" s="0" t="n">
        <v>0.019313</v>
      </c>
      <c r="BO225" s="0" t="n">
        <v>0.004227</v>
      </c>
      <c r="BP225" s="0" t="n">
        <v>0.017894</v>
      </c>
      <c r="BQ225" s="0" t="n">
        <v>-0.003089</v>
      </c>
      <c r="BR225" s="0" t="n">
        <v>-0.002567</v>
      </c>
      <c r="BS225" s="0" t="n">
        <v>-0.010538</v>
      </c>
      <c r="BT225" s="0" t="n">
        <v>0.001537</v>
      </c>
      <c r="BU225" s="0" t="n">
        <v>-0.00606</v>
      </c>
      <c r="BV225" s="0" t="n">
        <v>0.002335</v>
      </c>
      <c r="BW225" s="0" t="n">
        <v>0.000924</v>
      </c>
      <c r="BX225" s="0" t="n">
        <v>-0.001417</v>
      </c>
      <c r="BY225" s="0" t="n">
        <v>0.00612</v>
      </c>
      <c r="BZ225" s="0" t="n">
        <v>-0.004293</v>
      </c>
      <c r="CA225" s="0" t="n">
        <v>-0.008283</v>
      </c>
      <c r="CB225" s="0" t="n">
        <v>0.002919</v>
      </c>
      <c r="CC225" s="0" t="n">
        <v>0.009651</v>
      </c>
      <c r="CD225" s="0" t="n">
        <v>0.001364</v>
      </c>
      <c r="CE225" s="0" t="n">
        <v>0.006394</v>
      </c>
      <c r="CF225" s="0" t="n">
        <v>0.018875</v>
      </c>
      <c r="CG225" s="0" t="n">
        <v>0.005727</v>
      </c>
      <c r="CH225" s="0" t="n">
        <v>0.006179</v>
      </c>
      <c r="CI225" s="0" t="n">
        <v>-0.011815</v>
      </c>
      <c r="CJ225" s="0" t="n">
        <v>0.004263</v>
      </c>
      <c r="CK225" s="0" t="n">
        <v>0.012504</v>
      </c>
      <c r="CL225" s="0" t="n">
        <v>0.019421</v>
      </c>
      <c r="CM225" s="0" t="n">
        <v>-0.009446</v>
      </c>
      <c r="CN225" s="0" t="n">
        <v>-0.015289</v>
      </c>
      <c r="CO225" s="0" t="n">
        <v>-0.003029</v>
      </c>
      <c r="CP225" s="0" t="n">
        <v>-0.03023</v>
      </c>
      <c r="CQ225" s="0" t="n">
        <v>0.022029</v>
      </c>
      <c r="CR225" s="0" t="n">
        <v>0.007352</v>
      </c>
      <c r="CS225" s="0" t="n">
        <v>-0.014608</v>
      </c>
      <c r="CT225" s="0" t="n">
        <v>0.008694</v>
      </c>
      <c r="CU225" s="0" t="n">
        <v>0.003077</v>
      </c>
      <c r="CV225" s="0" t="n">
        <v>0.005582</v>
      </c>
      <c r="CW225" s="0" t="n">
        <v>-0.00765</v>
      </c>
      <c r="CX225" s="0" t="n">
        <v>-0.002784</v>
      </c>
      <c r="CY225" s="0" t="n">
        <v>0.010043</v>
      </c>
      <c r="CZ225" s="0" t="n">
        <v>-0.005773</v>
      </c>
      <c r="DA225" s="0" t="n">
        <v>0.00566</v>
      </c>
      <c r="DB225" s="0" t="n">
        <v>-0.014761</v>
      </c>
      <c r="DC225" s="0" t="n">
        <v>0.002958</v>
      </c>
      <c r="DD225" s="0" t="n">
        <v>0.010357</v>
      </c>
      <c r="DE225" s="0" t="n">
        <v>0.012889</v>
      </c>
      <c r="DF225" s="0" t="n">
        <v>-0.03333</v>
      </c>
      <c r="DG225" s="0" t="n">
        <v>-0.014864</v>
      </c>
      <c r="DH225" s="0" t="n">
        <v>-0.011474</v>
      </c>
      <c r="DI225" s="0" t="n">
        <v>0.006268</v>
      </c>
      <c r="DJ225" s="0" t="n">
        <v>0.015758</v>
      </c>
      <c r="DK225" s="0" t="n">
        <v>-0.000286</v>
      </c>
      <c r="DL225" s="0" t="n">
        <v>0.002249</v>
      </c>
      <c r="DM225" s="0" t="n">
        <v>0.004188</v>
      </c>
      <c r="DN225" s="0" t="n">
        <v>-0.021154</v>
      </c>
      <c r="DO225" s="0" t="n">
        <v>-0.001406</v>
      </c>
      <c r="DP225" s="0" t="n">
        <v>-0.017987</v>
      </c>
      <c r="DQ225" s="0" t="n">
        <v>0.005594</v>
      </c>
      <c r="DR225" s="0" t="n">
        <v>0.02437</v>
      </c>
      <c r="DS225" s="0" t="n">
        <v>-0.001333</v>
      </c>
      <c r="DT225" s="0" t="n">
        <v>-0.00259</v>
      </c>
      <c r="DU225" s="0" t="n">
        <v>0.021042</v>
      </c>
      <c r="DV225" s="0" t="n">
        <v>0.000693</v>
      </c>
      <c r="DW225" s="0" t="n">
        <v>0.013091</v>
      </c>
      <c r="DX225" s="0" t="n">
        <v>-0.01745</v>
      </c>
      <c r="DY225" s="0" t="n">
        <v>0.000954</v>
      </c>
      <c r="DZ225" s="0" t="n">
        <v>-0.008835</v>
      </c>
      <c r="EA225" s="0" t="n">
        <v>0.025638</v>
      </c>
      <c r="EB225" s="0" t="n">
        <v>-0.02614</v>
      </c>
      <c r="EC225" s="0" t="n">
        <v>0.008564</v>
      </c>
      <c r="ED225" s="0" t="n">
        <v>0.008758</v>
      </c>
      <c r="EE225" s="0" t="n">
        <v>0.018133</v>
      </c>
      <c r="EF225" s="0" t="n">
        <v>0.003023</v>
      </c>
      <c r="EG225" s="0" t="n">
        <v>0.001882</v>
      </c>
      <c r="EH225" s="0" t="n">
        <v>-0.002206</v>
      </c>
      <c r="EI225" s="0" t="n">
        <v>0.007527</v>
      </c>
      <c r="EJ225" s="0" t="n">
        <v>0.010852</v>
      </c>
      <c r="EK225" s="0" t="n">
        <v>-0.007827</v>
      </c>
      <c r="EL225" s="0" t="n">
        <v>-0.009421</v>
      </c>
      <c r="EM225" s="0" t="n">
        <v>-0.005415</v>
      </c>
      <c r="EN225" s="0" t="n">
        <v>0.022777</v>
      </c>
      <c r="EO225" s="0" t="n">
        <v>0.012902</v>
      </c>
      <c r="EP225" s="0" t="n">
        <v>-0.0066</v>
      </c>
      <c r="EQ225" s="0" t="n">
        <v>0.01094</v>
      </c>
      <c r="ER225" s="0" t="n">
        <v>-0.00799</v>
      </c>
      <c r="ES225" s="0" t="n">
        <v>0.00802</v>
      </c>
      <c r="ET225" s="0" t="n">
        <v>0.004017</v>
      </c>
      <c r="EU225" s="0" t="n">
        <v>-0.008544</v>
      </c>
      <c r="EV225" s="0" t="n">
        <v>0.022448</v>
      </c>
      <c r="EW225" s="0" t="n">
        <v>-0.00819</v>
      </c>
      <c r="EX225" s="0" t="n">
        <v>0.000227</v>
      </c>
      <c r="EY225" s="0" t="n">
        <v>0.002028</v>
      </c>
      <c r="EZ225" s="0" t="n">
        <v>0.023371</v>
      </c>
      <c r="FA225" s="0" t="n">
        <v>0.005794</v>
      </c>
      <c r="FB225" s="0" t="n">
        <v>0.020124</v>
      </c>
      <c r="FC225" s="0" t="n">
        <v>-0.003932</v>
      </c>
      <c r="FD225" s="0" t="n">
        <v>-0.004919</v>
      </c>
      <c r="FE225" s="0" t="n">
        <v>0.014594</v>
      </c>
      <c r="FF225" s="0" t="n">
        <v>-0.007095</v>
      </c>
      <c r="FG225" s="0" t="n">
        <v>-0.008294</v>
      </c>
      <c r="FH225" s="0" t="n">
        <v>-0.015004</v>
      </c>
      <c r="FI225" s="0" t="n">
        <v>0.0107</v>
      </c>
      <c r="FJ225" s="0" t="n">
        <v>0.004886</v>
      </c>
      <c r="FK225" s="0" t="n">
        <v>-0.008099</v>
      </c>
      <c r="FL225" s="0" t="n">
        <v>-0.00556</v>
      </c>
      <c r="FM225" s="0" t="n">
        <v>0.002034</v>
      </c>
      <c r="FN225" s="0" t="n">
        <v>-0.001935</v>
      </c>
      <c r="FO225" s="0" t="n">
        <v>-0.009044</v>
      </c>
      <c r="FP225" s="0" t="n">
        <v>0.002711</v>
      </c>
      <c r="FQ225" s="0" t="n">
        <v>-0.010654</v>
      </c>
      <c r="FR225" s="0" t="n">
        <v>-0.01702</v>
      </c>
      <c r="FS225" s="0" t="n">
        <v>0.007518</v>
      </c>
      <c r="FT225" s="0" t="n">
        <v>0.005604</v>
      </c>
      <c r="FU225" s="0" t="n">
        <v>0.006337</v>
      </c>
      <c r="FV225" s="0" t="n">
        <v>0.002896</v>
      </c>
      <c r="FW225" s="0" t="n">
        <v>0.004289</v>
      </c>
      <c r="FX225" s="0" t="n">
        <v>0.008562</v>
      </c>
      <c r="FY225" s="0" t="n">
        <v>0.014121</v>
      </c>
      <c r="FZ225" s="0" t="n">
        <v>-0.005081</v>
      </c>
      <c r="GA225" s="0" t="n">
        <v>0.01179</v>
      </c>
      <c r="GB225" s="0" t="n">
        <v>-0.009805</v>
      </c>
      <c r="GC225" s="0" t="n">
        <v>-0.023352</v>
      </c>
      <c r="GD225" s="0" t="n">
        <v>-0.000944</v>
      </c>
      <c r="GE225" s="0" t="n">
        <v>-0.013159</v>
      </c>
      <c r="GF225" s="0" t="n">
        <v>-0.00201</v>
      </c>
      <c r="GG225" s="0" t="n">
        <v>0.001257</v>
      </c>
      <c r="GH225" s="0" t="n">
        <v>0.012091</v>
      </c>
      <c r="GI225" s="0" t="n">
        <v>-0.000196</v>
      </c>
      <c r="GJ225" s="0" t="n">
        <v>-0.009428</v>
      </c>
      <c r="GK225" s="0" t="n">
        <v>0.002396</v>
      </c>
      <c r="GL225" s="0" t="n">
        <v>0.002349</v>
      </c>
      <c r="GM225" s="0" t="n">
        <v>-0.01225</v>
      </c>
      <c r="GN225" s="0" t="n">
        <v>-0.012516</v>
      </c>
      <c r="GO225" s="0" t="n">
        <v>0.00881</v>
      </c>
      <c r="GP225" s="0" t="n">
        <v>0.019852</v>
      </c>
      <c r="GQ225" s="0" t="n">
        <v>0.006583</v>
      </c>
      <c r="GR225" s="0" t="n">
        <v>-0.004736</v>
      </c>
      <c r="GS225" s="0" t="n">
        <v>-0.012619</v>
      </c>
      <c r="GT225" s="0" t="n">
        <v>0.005174</v>
      </c>
      <c r="GU225" s="0" t="n">
        <v>-0.00129</v>
      </c>
      <c r="GV225" s="0" t="n">
        <v>-0.004925</v>
      </c>
      <c r="GW225" s="0" t="n">
        <v>0.000341</v>
      </c>
      <c r="GX225" s="0" t="n">
        <v>0.021283</v>
      </c>
      <c r="GY225" s="0" t="n">
        <v>-0.011371</v>
      </c>
      <c r="GZ225" s="0" t="n">
        <v>0.002871</v>
      </c>
      <c r="HA225" s="0" t="n">
        <v>-0.003575</v>
      </c>
      <c r="HB225" s="0" t="n">
        <v>-0.021933</v>
      </c>
      <c r="HC225" s="0" t="n">
        <v>-0.006869</v>
      </c>
      <c r="HD225" s="0" t="n">
        <v>0.00723</v>
      </c>
      <c r="HE225" s="0" t="n">
        <v>0.004618</v>
      </c>
      <c r="HF225" s="0" t="n">
        <v>-0.01895</v>
      </c>
      <c r="HG225" s="0" t="n">
        <v>-0.009773</v>
      </c>
      <c r="HH225" s="0" t="n">
        <v>-0.006956</v>
      </c>
      <c r="HI225" s="0" t="n">
        <v>0.008196</v>
      </c>
      <c r="HJ225" s="0" t="n">
        <v>0.015475</v>
      </c>
      <c r="HK225" s="0" t="n">
        <v>0.006829</v>
      </c>
      <c r="HL225" s="0" t="n">
        <v>0.008018</v>
      </c>
      <c r="HM225" s="0" t="n">
        <v>-0.009529</v>
      </c>
      <c r="HN225" s="0" t="n">
        <v>-0.004572</v>
      </c>
      <c r="HO225" s="0" t="n">
        <v>-0.008854</v>
      </c>
      <c r="HP225" s="0" t="n">
        <v>0.007006</v>
      </c>
    </row>
    <row r="226" customFormat="false" ht="15" hidden="false" customHeight="false" outlineLevel="0" collapsed="false">
      <c r="A226" s="0" t="s">
        <v>6721</v>
      </c>
      <c r="B226" s="0" t="n">
        <v>0.011621</v>
      </c>
      <c r="C226" s="0" t="n">
        <v>0.014641</v>
      </c>
      <c r="D226" s="0" t="n">
        <v>0.002284</v>
      </c>
      <c r="E226" s="0" t="n">
        <v>-0.002216</v>
      </c>
      <c r="F226" s="0" t="n">
        <v>-0.002327</v>
      </c>
      <c r="G226" s="0" t="n">
        <v>0.00445</v>
      </c>
      <c r="H226" s="0" t="n">
        <v>-0.001858</v>
      </c>
      <c r="I226" s="0" t="n">
        <v>0.002651</v>
      </c>
      <c r="J226" s="0" t="n">
        <v>-0.005809</v>
      </c>
      <c r="K226" s="0" t="n">
        <v>-0.012325</v>
      </c>
      <c r="L226" s="0" t="n">
        <v>-0.025715</v>
      </c>
      <c r="M226" s="0" t="n">
        <v>0.002215</v>
      </c>
      <c r="N226" s="0" t="n">
        <v>0.005464</v>
      </c>
      <c r="O226" s="0" t="n">
        <v>-0.022451</v>
      </c>
      <c r="P226" s="0" t="n">
        <v>0.008514</v>
      </c>
      <c r="Q226" s="0" t="n">
        <v>0.01462</v>
      </c>
      <c r="R226" s="0" t="n">
        <v>0.0009</v>
      </c>
      <c r="S226" s="0" t="n">
        <v>0.014522</v>
      </c>
      <c r="T226" s="0" t="n">
        <v>-0.035243</v>
      </c>
      <c r="U226" s="0" t="n">
        <v>-0.014062</v>
      </c>
      <c r="V226" s="0" t="n">
        <v>-0.002044</v>
      </c>
      <c r="W226" s="0" t="n">
        <v>0.001306</v>
      </c>
      <c r="X226" s="0" t="n">
        <v>-0.004411</v>
      </c>
      <c r="Y226" s="0" t="n">
        <v>-0.008429</v>
      </c>
      <c r="Z226" s="0" t="n">
        <v>-0.018059</v>
      </c>
      <c r="AA226" s="0" t="n">
        <v>-0.016912</v>
      </c>
      <c r="AB226" s="0" t="n">
        <v>0.000518</v>
      </c>
      <c r="AC226" s="0" t="n">
        <v>-0.009076</v>
      </c>
      <c r="AD226" s="0" t="n">
        <v>0.014518</v>
      </c>
      <c r="AE226" s="0" t="n">
        <v>0.002014</v>
      </c>
      <c r="AF226" s="0" t="n">
        <v>-0.015829</v>
      </c>
      <c r="AG226" s="0" t="n">
        <v>-0.002774</v>
      </c>
      <c r="AH226" s="0" t="n">
        <v>-0.007127</v>
      </c>
      <c r="AI226" s="0" t="n">
        <v>-0.051511</v>
      </c>
      <c r="AJ226" s="0" t="n">
        <v>-0.004092</v>
      </c>
      <c r="AK226" s="0" t="n">
        <v>0.006553</v>
      </c>
      <c r="AL226" s="0" t="n">
        <v>0.020979</v>
      </c>
      <c r="AM226" s="0" t="n">
        <v>0.020632</v>
      </c>
      <c r="AN226" s="0" t="n">
        <v>-0.019936</v>
      </c>
      <c r="AO226" s="0" t="n">
        <v>-0.009323</v>
      </c>
      <c r="AP226" s="0" t="n">
        <v>-0.021285</v>
      </c>
      <c r="AQ226" s="0" t="n">
        <v>-0.013467</v>
      </c>
      <c r="AR226" s="0" t="n">
        <v>0.004566</v>
      </c>
      <c r="AS226" s="0" t="n">
        <v>0.01351</v>
      </c>
      <c r="AT226" s="0" t="n">
        <v>-0.011262</v>
      </c>
      <c r="AU226" s="0" t="n">
        <v>-0.007169</v>
      </c>
      <c r="AV226" s="0" t="n">
        <v>0.008111</v>
      </c>
      <c r="AW226" s="0" t="n">
        <v>0.00726</v>
      </c>
      <c r="AX226" s="0" t="n">
        <v>0.011218</v>
      </c>
      <c r="AY226" s="0" t="n">
        <v>-0.000185</v>
      </c>
      <c r="AZ226" s="0" t="n">
        <v>-0.000925</v>
      </c>
      <c r="BA226" s="0" t="n">
        <v>-0.005492</v>
      </c>
      <c r="BB226" s="0" t="n">
        <v>0.005227</v>
      </c>
      <c r="BC226" s="0" t="n">
        <v>-0.010644</v>
      </c>
      <c r="BD226" s="0" t="n">
        <v>-0.004719</v>
      </c>
      <c r="BE226" s="0" t="n">
        <v>0.010833</v>
      </c>
      <c r="BF226" s="0" t="n">
        <v>0.000407</v>
      </c>
      <c r="BG226" s="0" t="n">
        <v>-0.009601</v>
      </c>
      <c r="BH226" s="0" t="n">
        <v>0.011934</v>
      </c>
      <c r="BI226" s="0" t="n">
        <v>-0.002991</v>
      </c>
      <c r="BJ226" s="0" t="n">
        <v>0.005752</v>
      </c>
      <c r="BK226" s="0" t="n">
        <v>0.007104</v>
      </c>
      <c r="BL226" s="0" t="n">
        <v>-0.004879</v>
      </c>
      <c r="BM226" s="0" t="n">
        <v>0.025056</v>
      </c>
      <c r="BN226" s="0" t="n">
        <v>0.01453</v>
      </c>
      <c r="BO226" s="0" t="n">
        <v>0.004897</v>
      </c>
      <c r="BP226" s="0" t="n">
        <v>0.014025</v>
      </c>
      <c r="BQ226" s="0" t="n">
        <v>-0.006233</v>
      </c>
      <c r="BR226" s="0" t="n">
        <v>-0.008535</v>
      </c>
      <c r="BS226" s="0" t="n">
        <v>0.010462</v>
      </c>
      <c r="BT226" s="0" t="n">
        <v>0.012298</v>
      </c>
      <c r="BU226" s="0" t="n">
        <v>-0.001676</v>
      </c>
      <c r="BV226" s="0" t="n">
        <v>0.004477</v>
      </c>
      <c r="BW226" s="0" t="n">
        <v>0.020718</v>
      </c>
      <c r="BX226" s="0" t="n">
        <v>0.021201</v>
      </c>
      <c r="BY226" s="0" t="n">
        <v>0.004102</v>
      </c>
      <c r="BZ226" s="0" t="n">
        <v>-0.008822</v>
      </c>
      <c r="CA226" s="0" t="n">
        <v>-0.002053</v>
      </c>
      <c r="CB226" s="0" t="n">
        <v>-0.01045</v>
      </c>
      <c r="CC226" s="0" t="n">
        <v>0.013238</v>
      </c>
      <c r="CD226" s="0" t="n">
        <v>-0.011229</v>
      </c>
      <c r="CE226" s="0" t="n">
        <v>-0.008003</v>
      </c>
      <c r="CF226" s="0" t="n">
        <v>-0.000259</v>
      </c>
      <c r="CG226" s="0" t="n">
        <v>0.001938</v>
      </c>
      <c r="CH226" s="0" t="n">
        <v>0.003954</v>
      </c>
      <c r="CI226" s="0" t="n">
        <v>0.011004</v>
      </c>
      <c r="CJ226" s="0" t="n">
        <v>-0.004735</v>
      </c>
      <c r="CK226" s="0" t="n">
        <v>-0.024152</v>
      </c>
      <c r="CL226" s="0" t="n">
        <v>-0.023872</v>
      </c>
      <c r="CM226" s="0" t="n">
        <v>-0.038355</v>
      </c>
      <c r="CN226" s="0" t="n">
        <v>-0.003646</v>
      </c>
      <c r="CO226" s="0" t="n">
        <v>0.034984</v>
      </c>
      <c r="CP226" s="0" t="n">
        <v>0.007046</v>
      </c>
      <c r="CQ226" s="0" t="n">
        <v>-0.009355</v>
      </c>
      <c r="CR226" s="0" t="n">
        <v>0.030357</v>
      </c>
      <c r="CS226" s="0" t="n">
        <v>-0.002052</v>
      </c>
      <c r="CT226" s="0" t="n">
        <v>0.009849</v>
      </c>
      <c r="CU226" s="0" t="n">
        <v>-0.00574</v>
      </c>
      <c r="CV226" s="0" t="n">
        <v>0.006664</v>
      </c>
      <c r="CW226" s="0" t="n">
        <v>0.005944</v>
      </c>
      <c r="CX226" s="0" t="n">
        <v>0.006653</v>
      </c>
      <c r="CY226" s="0" t="n">
        <v>-0.026018</v>
      </c>
      <c r="CZ226" s="0" t="n">
        <v>0.001022</v>
      </c>
      <c r="DA226" s="0" t="n">
        <v>-0.011905</v>
      </c>
      <c r="DB226" s="0" t="n">
        <v>-0.010193</v>
      </c>
      <c r="DC226" s="0" t="n">
        <v>0.007556</v>
      </c>
      <c r="DD226" s="0" t="n">
        <v>0.005881</v>
      </c>
      <c r="DE226" s="0" t="n">
        <v>0.012136</v>
      </c>
      <c r="DF226" s="0" t="n">
        <v>0.032951</v>
      </c>
      <c r="DG226" s="0" t="n">
        <v>-0.026965</v>
      </c>
      <c r="DH226" s="0" t="n">
        <v>-0.025158</v>
      </c>
      <c r="DI226" s="0" t="n">
        <v>0.017257</v>
      </c>
      <c r="DJ226" s="0" t="n">
        <v>-0.000292</v>
      </c>
      <c r="DK226" s="0" t="n">
        <v>-0.026256</v>
      </c>
      <c r="DL226" s="0" t="n">
        <v>0.01952</v>
      </c>
      <c r="DM226" s="0" t="n">
        <v>-0.015823</v>
      </c>
      <c r="DN226" s="0" t="n">
        <v>0.011139</v>
      </c>
      <c r="DO226" s="0" t="n">
        <v>-0.002727</v>
      </c>
      <c r="DP226" s="0" t="n">
        <v>0.015134</v>
      </c>
      <c r="DQ226" s="0" t="n">
        <v>0.003389</v>
      </c>
      <c r="DR226" s="0" t="n">
        <v>-0.004152</v>
      </c>
      <c r="DS226" s="0" t="n">
        <v>0.002796</v>
      </c>
      <c r="DT226" s="0" t="n">
        <v>0.003832</v>
      </c>
      <c r="DU226" s="0" t="n">
        <v>0.013457</v>
      </c>
      <c r="DV226" s="0" t="n">
        <v>0.009621</v>
      </c>
      <c r="DW226" s="0" t="n">
        <v>-0.001657</v>
      </c>
      <c r="DX226" s="0" t="n">
        <v>0.020965</v>
      </c>
      <c r="DY226" s="0" t="n">
        <v>-0.003788</v>
      </c>
      <c r="DZ226" s="0" t="n">
        <v>-0.002007</v>
      </c>
      <c r="EA226" s="0" t="n">
        <v>0.008238</v>
      </c>
      <c r="EB226" s="0" t="n">
        <v>-0.018733</v>
      </c>
      <c r="EC226" s="0" t="n">
        <v>-0.011516</v>
      </c>
      <c r="ED226" s="0" t="n">
        <v>0.005399</v>
      </c>
      <c r="EE226" s="0" t="n">
        <v>-0.002057</v>
      </c>
      <c r="EF226" s="0" t="n">
        <v>-0.002483</v>
      </c>
      <c r="EG226" s="0" t="n">
        <v>0.007035</v>
      </c>
      <c r="EH226" s="0" t="n">
        <v>-0.020755</v>
      </c>
      <c r="EI226" s="0" t="n">
        <v>0.00247</v>
      </c>
      <c r="EJ226" s="0" t="n">
        <v>-0.019422</v>
      </c>
      <c r="EK226" s="0" t="n">
        <v>-0.018356</v>
      </c>
      <c r="EL226" s="0" t="n">
        <v>0.001341</v>
      </c>
      <c r="EM226" s="0" t="n">
        <v>0.004769</v>
      </c>
      <c r="EN226" s="0" t="n">
        <v>0.002532</v>
      </c>
      <c r="EO226" s="0" t="n">
        <v>-0.016957</v>
      </c>
      <c r="EP226" s="0" t="n">
        <v>-0.014103</v>
      </c>
      <c r="EQ226" s="0" t="n">
        <v>-0.015387</v>
      </c>
      <c r="ER226" s="0" t="n">
        <v>-0.011488</v>
      </c>
      <c r="ES226" s="0" t="n">
        <v>0.001716</v>
      </c>
      <c r="ET226" s="0" t="n">
        <v>-0.021545</v>
      </c>
      <c r="EU226" s="0" t="n">
        <v>-0.007725</v>
      </c>
      <c r="EV226" s="0" t="n">
        <v>0.017514</v>
      </c>
      <c r="EW226" s="0" t="n">
        <v>0.006804</v>
      </c>
      <c r="EX226" s="0" t="n">
        <v>0.002494</v>
      </c>
      <c r="EY226" s="0" t="n">
        <v>0.002138</v>
      </c>
      <c r="EZ226" s="0" t="n">
        <v>-0.002495</v>
      </c>
      <c r="FA226" s="0" t="n">
        <v>0.002683</v>
      </c>
      <c r="FB226" s="0" t="n">
        <v>0.004242</v>
      </c>
      <c r="FC226" s="0" t="n">
        <v>0.000136</v>
      </c>
      <c r="FD226" s="0" t="n">
        <v>-0.001431</v>
      </c>
      <c r="FE226" s="0" t="n">
        <v>0.017933</v>
      </c>
      <c r="FF226" s="0" t="n">
        <v>0.005437</v>
      </c>
      <c r="FG226" s="0" t="n">
        <v>0.013665</v>
      </c>
      <c r="FH226" s="0" t="n">
        <v>-0.006506</v>
      </c>
      <c r="FI226" s="0" t="n">
        <v>0.009331</v>
      </c>
      <c r="FJ226" s="0" t="n">
        <v>0.021889</v>
      </c>
      <c r="FK226" s="0" t="n">
        <v>0.016755</v>
      </c>
      <c r="FL226" s="0" t="n">
        <v>0.000552</v>
      </c>
      <c r="FM226" s="0" t="n">
        <v>-0.003636</v>
      </c>
      <c r="FN226" s="0" t="n">
        <v>0.00321</v>
      </c>
      <c r="FO226" s="0" t="n">
        <v>0.011898</v>
      </c>
      <c r="FP226" s="0" t="n">
        <v>0.000773</v>
      </c>
      <c r="FQ226" s="0" t="n">
        <v>0.008413</v>
      </c>
      <c r="FR226" s="0" t="n">
        <v>0.013757</v>
      </c>
      <c r="FS226" s="0" t="n">
        <v>-0.01927</v>
      </c>
      <c r="FT226" s="0" t="n">
        <v>-0.004206</v>
      </c>
      <c r="FU226" s="0" t="n">
        <v>-0.017085</v>
      </c>
      <c r="FV226" s="0" t="n">
        <v>-0.008088</v>
      </c>
      <c r="FW226" s="0" t="n">
        <v>-0.006757</v>
      </c>
      <c r="FX226" s="0" t="n">
        <v>0.010859</v>
      </c>
      <c r="FY226" s="0" t="n">
        <v>0.006968</v>
      </c>
      <c r="FZ226" s="0" t="n">
        <v>0.002516</v>
      </c>
      <c r="GA226" s="0" t="n">
        <v>0.016782</v>
      </c>
      <c r="GB226" s="0" t="n">
        <v>0.003288</v>
      </c>
      <c r="GC226" s="0" t="n">
        <v>-0.009328</v>
      </c>
      <c r="GD226" s="0" t="n">
        <v>-0.000962</v>
      </c>
      <c r="GE226" s="0" t="n">
        <v>-0.003789</v>
      </c>
      <c r="GF226" s="0" t="n">
        <v>-0.001974</v>
      </c>
      <c r="GG226" s="0" t="n">
        <v>0.010004</v>
      </c>
      <c r="GH226" s="0" t="n">
        <v>-0.02501</v>
      </c>
      <c r="GI226" s="0" t="n">
        <v>-0.013242</v>
      </c>
      <c r="GJ226" s="0" t="n">
        <v>0.007229</v>
      </c>
      <c r="GK226" s="0" t="n">
        <v>-0.013646</v>
      </c>
      <c r="GL226" s="0" t="n">
        <v>-0.003262</v>
      </c>
      <c r="GM226" s="0" t="n">
        <v>0.01001</v>
      </c>
      <c r="GN226" s="0" t="n">
        <v>-0.008153</v>
      </c>
      <c r="GO226" s="0" t="n">
        <v>-0.016903</v>
      </c>
      <c r="GP226" s="0" t="n">
        <v>-0.016299</v>
      </c>
      <c r="GQ226" s="0" t="n">
        <v>0.009078</v>
      </c>
      <c r="GR226" s="0" t="n">
        <v>0.014485</v>
      </c>
      <c r="GS226" s="0" t="n">
        <v>0.024675</v>
      </c>
      <c r="GT226" s="0" t="n">
        <v>-0.002512</v>
      </c>
      <c r="GU226" s="0" t="n">
        <v>-0.016031</v>
      </c>
      <c r="GV226" s="0" t="n">
        <v>-0.013768</v>
      </c>
      <c r="GW226" s="0" t="n">
        <v>0.027007</v>
      </c>
      <c r="GX226" s="0" t="n">
        <v>0.019425</v>
      </c>
      <c r="GY226" s="0" t="n">
        <v>-0.022151</v>
      </c>
      <c r="GZ226" s="0" t="n">
        <v>-0.012688</v>
      </c>
      <c r="HA226" s="0" t="n">
        <v>0.013165</v>
      </c>
      <c r="HB226" s="0" t="n">
        <v>-0.018744</v>
      </c>
      <c r="HC226" s="0" t="n">
        <v>-0.008872</v>
      </c>
      <c r="HD226" s="0" t="n">
        <v>0.005734</v>
      </c>
      <c r="HE226" s="0" t="n">
        <v>-0.014286</v>
      </c>
      <c r="HF226" s="0" t="n">
        <v>0.008712</v>
      </c>
      <c r="HG226" s="0" t="n">
        <v>0.007673</v>
      </c>
      <c r="HH226" s="0" t="n">
        <v>0.012727</v>
      </c>
      <c r="HI226" s="0" t="n">
        <v>-0.011008</v>
      </c>
      <c r="HJ226" s="0" t="n">
        <v>0.00777</v>
      </c>
      <c r="HK226" s="0" t="n">
        <v>-0.005487</v>
      </c>
      <c r="HL226" s="0" t="n">
        <v>-0.013473</v>
      </c>
      <c r="HM226" s="0" t="n">
        <v>0.019827</v>
      </c>
      <c r="HN226" s="0" t="n">
        <v>0.004945</v>
      </c>
      <c r="HO226" s="0" t="n">
        <v>-0.002891</v>
      </c>
      <c r="HP226" s="0" t="n">
        <v>0.007931</v>
      </c>
      <c r="HQ226" s="0" t="n">
        <v>0.008401</v>
      </c>
    </row>
    <row r="227" customFormat="false" ht="15" hidden="false" customHeight="false" outlineLevel="0" collapsed="false">
      <c r="A227" s="0" t="s">
        <v>6722</v>
      </c>
      <c r="B227" s="0" t="n">
        <v>-0.010317</v>
      </c>
      <c r="C227" s="0" t="n">
        <v>-0.005454</v>
      </c>
      <c r="D227" s="0" t="n">
        <v>6.6E-005</v>
      </c>
      <c r="E227" s="0" t="n">
        <v>-0.005222</v>
      </c>
      <c r="F227" s="0" t="n">
        <v>0.014489</v>
      </c>
      <c r="G227" s="0" t="n">
        <v>-0.007509</v>
      </c>
      <c r="H227" s="0" t="n">
        <v>0.001567</v>
      </c>
      <c r="I227" s="0" t="n">
        <v>-0.005544</v>
      </c>
      <c r="J227" s="0" t="n">
        <v>0.006765</v>
      </c>
      <c r="K227" s="0" t="n">
        <v>0.023268</v>
      </c>
      <c r="L227" s="0" t="n">
        <v>-0.008188</v>
      </c>
      <c r="M227" s="0" t="n">
        <v>-0.032706</v>
      </c>
      <c r="N227" s="0" t="n">
        <v>0.008594</v>
      </c>
      <c r="O227" s="0" t="n">
        <v>0.007413</v>
      </c>
      <c r="P227" s="0" t="n">
        <v>-0.003643</v>
      </c>
      <c r="Q227" s="0" t="n">
        <v>-0.008837</v>
      </c>
      <c r="R227" s="0" t="n">
        <v>-0.001047</v>
      </c>
      <c r="S227" s="0" t="n">
        <v>0.015638</v>
      </c>
      <c r="T227" s="0" t="n">
        <v>-0.026345</v>
      </c>
      <c r="U227" s="0" t="n">
        <v>0.014164</v>
      </c>
      <c r="V227" s="0" t="n">
        <v>0.006979</v>
      </c>
      <c r="W227" s="0" t="n">
        <v>0.006756</v>
      </c>
      <c r="X227" s="0" t="n">
        <v>-0.007993</v>
      </c>
      <c r="Y227" s="0" t="n">
        <v>0.002455</v>
      </c>
      <c r="Z227" s="0" t="n">
        <v>0.002036</v>
      </c>
      <c r="AA227" s="0" t="n">
        <v>0.004638</v>
      </c>
      <c r="AB227" s="0" t="n">
        <v>-0.009806</v>
      </c>
      <c r="AC227" s="0" t="n">
        <v>0.007675</v>
      </c>
      <c r="AD227" s="0" t="n">
        <v>-0.021027</v>
      </c>
      <c r="AE227" s="0" t="n">
        <v>0.003724</v>
      </c>
      <c r="AF227" s="0" t="n">
        <v>-0.012672</v>
      </c>
      <c r="AG227" s="0" t="n">
        <v>0.009556</v>
      </c>
      <c r="AH227" s="0" t="n">
        <v>0.024089</v>
      </c>
      <c r="AI227" s="0" t="n">
        <v>0.005671</v>
      </c>
      <c r="AJ227" s="0" t="n">
        <v>-0.008935</v>
      </c>
      <c r="AK227" s="0" t="n">
        <v>-0.018209</v>
      </c>
      <c r="AL227" s="0" t="n">
        <v>0.010257</v>
      </c>
      <c r="AM227" s="0" t="n">
        <v>-0.003243</v>
      </c>
      <c r="AN227" s="0" t="n">
        <v>-0.003485</v>
      </c>
      <c r="AO227" s="0" t="n">
        <v>0.000778</v>
      </c>
      <c r="AP227" s="0" t="n">
        <v>-0.001095</v>
      </c>
      <c r="AQ227" s="0" t="n">
        <v>0.002269</v>
      </c>
      <c r="AR227" s="0" t="n">
        <v>0.005661</v>
      </c>
      <c r="AS227" s="0" t="n">
        <v>0.004383</v>
      </c>
      <c r="AT227" s="0" t="n">
        <v>-0.01896</v>
      </c>
      <c r="AU227" s="0" t="n">
        <v>-0.006593</v>
      </c>
      <c r="AV227" s="0" t="n">
        <v>0.007457</v>
      </c>
      <c r="AW227" s="0" t="n">
        <v>-0.004064</v>
      </c>
      <c r="AX227" s="0" t="n">
        <v>0.011704</v>
      </c>
      <c r="AY227" s="0" t="n">
        <v>-0.009322</v>
      </c>
      <c r="AZ227" s="0" t="n">
        <v>-0.004074</v>
      </c>
      <c r="BA227" s="0" t="n">
        <v>-0.020733</v>
      </c>
      <c r="BB227" s="0" t="n">
        <v>-0.007918</v>
      </c>
      <c r="BC227" s="0" t="n">
        <v>-0.005157</v>
      </c>
      <c r="BD227" s="0" t="n">
        <v>0.02123</v>
      </c>
      <c r="BE227" s="0" t="n">
        <v>-0.004522</v>
      </c>
      <c r="BF227" s="0" t="n">
        <v>0.012679</v>
      </c>
      <c r="BG227" s="0" t="n">
        <v>-0.010332</v>
      </c>
      <c r="BH227" s="0" t="n">
        <v>0.012635</v>
      </c>
      <c r="BI227" s="0" t="n">
        <v>0.010627</v>
      </c>
      <c r="BJ227" s="0" t="n">
        <v>0.006828</v>
      </c>
      <c r="BK227" s="0" t="n">
        <v>0.006376</v>
      </c>
      <c r="BL227" s="0" t="n">
        <v>0.019087</v>
      </c>
      <c r="BM227" s="0" t="n">
        <v>-0.008183</v>
      </c>
      <c r="BN227" s="0" t="n">
        <v>0.000283</v>
      </c>
      <c r="BO227" s="0" t="n">
        <v>0.000932</v>
      </c>
      <c r="BP227" s="0" t="n">
        <v>0.018807</v>
      </c>
      <c r="BQ227" s="0" t="n">
        <v>-0.021747</v>
      </c>
      <c r="BR227" s="0" t="n">
        <v>-0.00618</v>
      </c>
      <c r="BS227" s="0" t="n">
        <v>-0.004036</v>
      </c>
      <c r="BT227" s="0" t="n">
        <v>-0.000175</v>
      </c>
      <c r="BU227" s="0" t="n">
        <v>-0.003667</v>
      </c>
      <c r="BV227" s="0" t="n">
        <v>0.011576</v>
      </c>
      <c r="BW227" s="0" t="n">
        <v>0.015499</v>
      </c>
      <c r="BX227" s="0" t="n">
        <v>0.019933</v>
      </c>
      <c r="BY227" s="0" t="n">
        <v>0.005654</v>
      </c>
      <c r="BZ227" s="0" t="n">
        <v>0.005941</v>
      </c>
      <c r="CA227" s="0" t="n">
        <v>-0.009606</v>
      </c>
      <c r="CB227" s="0" t="n">
        <v>-0.008529</v>
      </c>
      <c r="CC227" s="0" t="n">
        <v>-0.011218</v>
      </c>
      <c r="CD227" s="0" t="n">
        <v>-0.004733</v>
      </c>
      <c r="CE227" s="0" t="n">
        <v>0.007748</v>
      </c>
      <c r="CF227" s="0" t="n">
        <v>0.008881</v>
      </c>
      <c r="CG227" s="0" t="n">
        <v>-0.011016</v>
      </c>
      <c r="CH227" s="0" t="n">
        <v>-0.000493</v>
      </c>
      <c r="CI227" s="0" t="n">
        <v>0.011908</v>
      </c>
      <c r="CJ227" s="0" t="n">
        <v>-0.010383</v>
      </c>
      <c r="CK227" s="0" t="n">
        <v>0.013853</v>
      </c>
      <c r="CL227" s="0" t="n">
        <v>0.009859</v>
      </c>
      <c r="CM227" s="0" t="n">
        <v>-0.004345</v>
      </c>
      <c r="CN227" s="0" t="n">
        <v>0.005249</v>
      </c>
      <c r="CO227" s="0" t="n">
        <v>0.020034</v>
      </c>
      <c r="CP227" s="0" t="n">
        <v>0.014677</v>
      </c>
      <c r="CQ227" s="0" t="n">
        <v>-0.018701</v>
      </c>
      <c r="CR227" s="0" t="n">
        <v>0.01597</v>
      </c>
      <c r="CS227" s="0" t="n">
        <v>0.007006</v>
      </c>
      <c r="CT227" s="0" t="n">
        <v>0.003388</v>
      </c>
      <c r="CU227" s="0" t="n">
        <v>0.016393</v>
      </c>
      <c r="CV227" s="0" t="n">
        <v>0.001461</v>
      </c>
      <c r="CW227" s="0" t="n">
        <v>-0.003749</v>
      </c>
      <c r="CX227" s="0" t="n">
        <v>0.02153</v>
      </c>
      <c r="CY227" s="0" t="n">
        <v>0.017774</v>
      </c>
      <c r="CZ227" s="0" t="n">
        <v>0.012126</v>
      </c>
      <c r="DA227" s="0" t="n">
        <v>0.016637</v>
      </c>
      <c r="DB227" s="0" t="n">
        <v>-0.009582</v>
      </c>
      <c r="DC227" s="0" t="n">
        <v>0.002576</v>
      </c>
      <c r="DD227" s="0" t="n">
        <v>-0.000469</v>
      </c>
      <c r="DE227" s="0" t="n">
        <v>0.010528</v>
      </c>
      <c r="DF227" s="0" t="n">
        <v>-0.005934</v>
      </c>
      <c r="DG227" s="0" t="n">
        <v>0.020748</v>
      </c>
      <c r="DH227" s="0" t="n">
        <v>0.018479</v>
      </c>
      <c r="DI227" s="0" t="n">
        <v>-0.007317</v>
      </c>
      <c r="DJ227" s="0" t="n">
        <v>0.01347</v>
      </c>
      <c r="DK227" s="0" t="n">
        <v>-0.007369</v>
      </c>
      <c r="DL227" s="0" t="n">
        <v>0.00919</v>
      </c>
      <c r="DM227" s="0" t="n">
        <v>-0.003458</v>
      </c>
      <c r="DN227" s="0" t="n">
        <v>0.018321</v>
      </c>
      <c r="DO227" s="0" t="n">
        <v>-0.008839</v>
      </c>
      <c r="DP227" s="0" t="n">
        <v>-0.002783</v>
      </c>
      <c r="DQ227" s="0" t="n">
        <v>-0.016244</v>
      </c>
      <c r="DR227" s="0" t="n">
        <v>-0.000664</v>
      </c>
      <c r="DS227" s="0" t="n">
        <v>0.005526</v>
      </c>
      <c r="DT227" s="0" t="n">
        <v>-0.000184</v>
      </c>
      <c r="DU227" s="0" t="n">
        <v>0.006387</v>
      </c>
      <c r="DV227" s="0" t="n">
        <v>-0.010805</v>
      </c>
      <c r="DW227" s="0" t="n">
        <v>0.00248</v>
      </c>
      <c r="DX227" s="0" t="n">
        <v>-0.001059</v>
      </c>
      <c r="DY227" s="0" t="n">
        <v>0.001261</v>
      </c>
      <c r="DZ227" s="0" t="n">
        <v>0.001501</v>
      </c>
      <c r="EA227" s="0" t="n">
        <v>-0.011742</v>
      </c>
      <c r="EB227" s="0" t="n">
        <v>0.017914</v>
      </c>
      <c r="EC227" s="0" t="n">
        <v>0.016216</v>
      </c>
      <c r="ED227" s="0" t="n">
        <v>0.015367</v>
      </c>
      <c r="EE227" s="0" t="n">
        <v>-0.013063</v>
      </c>
      <c r="EF227" s="0" t="n">
        <v>-0.011551</v>
      </c>
      <c r="EG227" s="0" t="n">
        <v>0.00091</v>
      </c>
      <c r="EH227" s="0" t="n">
        <v>0.012149</v>
      </c>
      <c r="EI227" s="0" t="n">
        <v>0.000462</v>
      </c>
      <c r="EJ227" s="0" t="n">
        <v>-0.006456</v>
      </c>
      <c r="EK227" s="0" t="n">
        <v>0.000341</v>
      </c>
      <c r="EL227" s="0" t="n">
        <v>-0.005946</v>
      </c>
      <c r="EM227" s="0" t="n">
        <v>0.014681</v>
      </c>
      <c r="EN227" s="0" t="n">
        <v>0.00685</v>
      </c>
      <c r="EO227" s="0" t="n">
        <v>-0.017655</v>
      </c>
      <c r="EP227" s="0" t="n">
        <v>-0.006088</v>
      </c>
      <c r="EQ227" s="0" t="n">
        <v>0.004196</v>
      </c>
      <c r="ER227" s="0" t="n">
        <v>-0.006701</v>
      </c>
      <c r="ES227" s="0" t="n">
        <v>-0.009655</v>
      </c>
      <c r="ET227" s="0" t="n">
        <v>0.005911</v>
      </c>
      <c r="EU227" s="0" t="n">
        <v>0.009498</v>
      </c>
      <c r="EV227" s="0" t="n">
        <v>-0.010413</v>
      </c>
      <c r="EW227" s="0" t="n">
        <v>-0.001066</v>
      </c>
      <c r="EX227" s="0" t="n">
        <v>-0.003674</v>
      </c>
      <c r="EY227" s="0" t="n">
        <v>-0.009041</v>
      </c>
      <c r="EZ227" s="0" t="n">
        <v>0.006174</v>
      </c>
      <c r="FA227" s="0" t="n">
        <v>0.00159</v>
      </c>
      <c r="FB227" s="0" t="n">
        <v>0.011356</v>
      </c>
      <c r="FC227" s="0" t="n">
        <v>-0.021778</v>
      </c>
      <c r="FD227" s="0" t="n">
        <v>0.000319</v>
      </c>
      <c r="FE227" s="0" t="n">
        <v>-0.000763</v>
      </c>
      <c r="FF227" s="0" t="n">
        <v>0.004799</v>
      </c>
      <c r="FG227" s="0" t="n">
        <v>-0.004463</v>
      </c>
      <c r="FH227" s="0" t="n">
        <v>0.001078</v>
      </c>
      <c r="FI227" s="0" t="n">
        <v>0.019268</v>
      </c>
      <c r="FJ227" s="0" t="n">
        <v>-0.000964</v>
      </c>
      <c r="FK227" s="0" t="n">
        <v>0.016359</v>
      </c>
      <c r="FL227" s="0" t="n">
        <v>0.004893</v>
      </c>
      <c r="FM227" s="0" t="n">
        <v>0.003268</v>
      </c>
      <c r="FN227" s="0" t="n">
        <v>-0.013291</v>
      </c>
      <c r="FO227" s="0" t="n">
        <v>0.000836</v>
      </c>
      <c r="FP227" s="0" t="n">
        <v>0.003626</v>
      </c>
      <c r="FQ227" s="0" t="n">
        <v>0.010411</v>
      </c>
      <c r="FR227" s="0" t="n">
        <v>0.025572</v>
      </c>
      <c r="FS227" s="0" t="n">
        <v>-0.005532</v>
      </c>
      <c r="FT227" s="0" t="n">
        <v>-4.3E-005</v>
      </c>
      <c r="FU227" s="0" t="n">
        <v>0.0052</v>
      </c>
      <c r="FV227" s="0" t="n">
        <v>0.006909</v>
      </c>
      <c r="FW227" s="0" t="n">
        <v>0.010495</v>
      </c>
      <c r="FX227" s="0" t="n">
        <v>0.03181</v>
      </c>
      <c r="FY227" s="0" t="n">
        <v>-0.010111</v>
      </c>
      <c r="FZ227" s="0" t="n">
        <v>0.00936</v>
      </c>
      <c r="GA227" s="0" t="n">
        <v>0.010367</v>
      </c>
      <c r="GB227" s="0" t="n">
        <v>-0.004331</v>
      </c>
      <c r="GC227" s="0" t="n">
        <v>0.006887</v>
      </c>
      <c r="GD227" s="0" t="n">
        <v>0.011641</v>
      </c>
      <c r="GE227" s="0" t="n">
        <v>0.010118</v>
      </c>
      <c r="GF227" s="0" t="n">
        <v>0.009384</v>
      </c>
      <c r="GG227" s="0" t="n">
        <v>0.013142</v>
      </c>
      <c r="GH227" s="0" t="n">
        <v>0.005763</v>
      </c>
      <c r="GI227" s="0" t="n">
        <v>-0.009783</v>
      </c>
      <c r="GJ227" s="0" t="n">
        <v>0.020713</v>
      </c>
      <c r="GK227" s="0" t="n">
        <v>-0.004998</v>
      </c>
      <c r="GL227" s="0" t="n">
        <v>-0.015296</v>
      </c>
      <c r="GM227" s="0" t="n">
        <v>-0.00811</v>
      </c>
      <c r="GN227" s="0" t="n">
        <v>-0.001417</v>
      </c>
      <c r="GO227" s="0" t="n">
        <v>-0.003737</v>
      </c>
      <c r="GP227" s="0" t="n">
        <v>-0.007225</v>
      </c>
      <c r="GQ227" s="0" t="n">
        <v>0.004414</v>
      </c>
      <c r="GR227" s="0" t="n">
        <v>0.003143</v>
      </c>
      <c r="GS227" s="0" t="n">
        <v>-0.010571</v>
      </c>
      <c r="GT227" s="0" t="n">
        <v>0.008518</v>
      </c>
      <c r="GU227" s="0" t="n">
        <v>0.008498</v>
      </c>
      <c r="GV227" s="0" t="n">
        <v>0.012349</v>
      </c>
      <c r="GW227" s="0" t="n">
        <v>-0.012725</v>
      </c>
      <c r="GX227" s="0" t="n">
        <v>-0.00526</v>
      </c>
      <c r="GY227" s="0" t="n">
        <v>0.000663</v>
      </c>
      <c r="GZ227" s="0" t="n">
        <v>0.002119</v>
      </c>
      <c r="HA227" s="0" t="n">
        <v>-0.015005</v>
      </c>
      <c r="HB227" s="0" t="n">
        <v>0.003902</v>
      </c>
      <c r="HC227" s="0" t="n">
        <v>-0.000871</v>
      </c>
      <c r="HD227" s="0" t="n">
        <v>-0.010407</v>
      </c>
      <c r="HE227" s="0" t="n">
        <v>0.000473</v>
      </c>
      <c r="HF227" s="0" t="n">
        <v>-0.026878</v>
      </c>
      <c r="HG227" s="0" t="n">
        <v>0.019501</v>
      </c>
      <c r="HH227" s="0" t="n">
        <v>-0.014422</v>
      </c>
      <c r="HI227" s="0" t="n">
        <v>-0.014654</v>
      </c>
      <c r="HJ227" s="0" t="n">
        <v>0.002705</v>
      </c>
      <c r="HK227" s="0" t="n">
        <v>-0.011953</v>
      </c>
      <c r="HL227" s="0" t="n">
        <v>0.006528</v>
      </c>
      <c r="HM227" s="0" t="n">
        <v>-0.010816</v>
      </c>
      <c r="HN227" s="0" t="n">
        <v>0.011233</v>
      </c>
      <c r="HO227" s="0" t="n">
        <v>-0.006934</v>
      </c>
      <c r="HP227" s="0" t="n">
        <v>-0.006608</v>
      </c>
      <c r="HQ227" s="0" t="n">
        <v>-0.020614</v>
      </c>
      <c r="HR227" s="0" t="n">
        <v>0.006233</v>
      </c>
    </row>
    <row r="228" customFormat="false" ht="15" hidden="false" customHeight="false" outlineLevel="0" collapsed="false">
      <c r="A228" s="0" t="s">
        <v>6723</v>
      </c>
      <c r="B228" s="0" t="n">
        <v>0.008246</v>
      </c>
      <c r="C228" s="0" t="n">
        <v>0.015118</v>
      </c>
      <c r="D228" s="0" t="n">
        <v>0.014426</v>
      </c>
      <c r="E228" s="0" t="n">
        <v>0.02461</v>
      </c>
      <c r="F228" s="0" t="n">
        <v>0.002045</v>
      </c>
      <c r="G228" s="0" t="n">
        <v>0.010757</v>
      </c>
      <c r="H228" s="0" t="n">
        <v>0.021925</v>
      </c>
      <c r="I228" s="0" t="n">
        <v>-0.003633</v>
      </c>
      <c r="J228" s="0" t="n">
        <v>-0.005129</v>
      </c>
      <c r="K228" s="0" t="n">
        <v>0.012254</v>
      </c>
      <c r="L228" s="0" t="n">
        <v>-0.000302</v>
      </c>
      <c r="M228" s="0" t="n">
        <v>0.007026</v>
      </c>
      <c r="N228" s="0" t="n">
        <v>-0.00494</v>
      </c>
      <c r="O228" s="0" t="n">
        <v>-0.001319</v>
      </c>
      <c r="P228" s="0" t="n">
        <v>-0.009431</v>
      </c>
      <c r="Q228" s="0" t="n">
        <v>-0.008656</v>
      </c>
      <c r="R228" s="0" t="n">
        <v>0.002501</v>
      </c>
      <c r="S228" s="0" t="n">
        <v>0.013593</v>
      </c>
      <c r="T228" s="0" t="n">
        <v>-0.007523</v>
      </c>
      <c r="U228" s="0" t="n">
        <v>-0.003645</v>
      </c>
      <c r="V228" s="0" t="n">
        <v>0.022384</v>
      </c>
      <c r="W228" s="0" t="n">
        <v>0.017881</v>
      </c>
      <c r="X228" s="0" t="n">
        <v>0.000186</v>
      </c>
      <c r="Y228" s="0" t="n">
        <v>0.002396</v>
      </c>
      <c r="Z228" s="0" t="n">
        <v>-0.008447</v>
      </c>
      <c r="AA228" s="0" t="n">
        <v>0.009601</v>
      </c>
      <c r="AB228" s="0" t="n">
        <v>0.005998</v>
      </c>
      <c r="AC228" s="0" t="n">
        <v>0.003792</v>
      </c>
      <c r="AD228" s="0" t="n">
        <v>-0.005865</v>
      </c>
      <c r="AE228" s="0" t="n">
        <v>0.012331</v>
      </c>
      <c r="AF228" s="0" t="n">
        <v>0.011526</v>
      </c>
      <c r="AG228" s="0" t="n">
        <v>-0.001942</v>
      </c>
      <c r="AH228" s="0" t="n">
        <v>-0.009788</v>
      </c>
      <c r="AI228" s="0" t="n">
        <v>-0.011745</v>
      </c>
      <c r="AJ228" s="0" t="n">
        <v>0.016803</v>
      </c>
      <c r="AK228" s="0" t="n">
        <v>0.022091</v>
      </c>
      <c r="AL228" s="0" t="n">
        <v>-0.001185</v>
      </c>
      <c r="AM228" s="0" t="n">
        <v>0.012685</v>
      </c>
      <c r="AN228" s="0" t="n">
        <v>0.026559</v>
      </c>
      <c r="AO228" s="0" t="n">
        <v>-0.006099</v>
      </c>
      <c r="AP228" s="0" t="n">
        <v>-0.022063</v>
      </c>
      <c r="AQ228" s="0" t="n">
        <v>-0.00512</v>
      </c>
      <c r="AR228" s="0" t="n">
        <v>-0.002828</v>
      </c>
      <c r="AS228" s="0" t="n">
        <v>0.002165</v>
      </c>
      <c r="AT228" s="0" t="n">
        <v>0.005693</v>
      </c>
      <c r="AU228" s="0" t="n">
        <v>0.001991</v>
      </c>
      <c r="AV228" s="0" t="n">
        <v>0.008776</v>
      </c>
      <c r="AW228" s="0" t="n">
        <v>0.01786</v>
      </c>
      <c r="AX228" s="0" t="n">
        <v>0.016846</v>
      </c>
      <c r="AY228" s="0" t="n">
        <v>0.002682</v>
      </c>
      <c r="AZ228" s="0" t="n">
        <v>0.010206</v>
      </c>
      <c r="BA228" s="0" t="n">
        <v>-0.012764</v>
      </c>
      <c r="BB228" s="0" t="n">
        <v>-0.005229</v>
      </c>
      <c r="BC228" s="0" t="n">
        <v>-0.003987</v>
      </c>
      <c r="BD228" s="0" t="n">
        <v>-0.003064</v>
      </c>
      <c r="BE228" s="0" t="n">
        <v>0.002627</v>
      </c>
      <c r="BF228" s="0" t="n">
        <v>0.009985</v>
      </c>
      <c r="BG228" s="0" t="n">
        <v>0.017372</v>
      </c>
      <c r="BH228" s="0" t="n">
        <v>-0.005282</v>
      </c>
      <c r="BI228" s="0" t="n">
        <v>0.001746</v>
      </c>
      <c r="BJ228" s="0" t="n">
        <v>-0.006864</v>
      </c>
      <c r="BK228" s="0" t="n">
        <v>0.015669</v>
      </c>
      <c r="BL228" s="0" t="n">
        <v>0.009323</v>
      </c>
      <c r="BM228" s="0" t="n">
        <v>-0.010067</v>
      </c>
      <c r="BN228" s="0" t="n">
        <v>0.009465</v>
      </c>
      <c r="BO228" s="0" t="n">
        <v>0.025215</v>
      </c>
      <c r="BP228" s="0" t="n">
        <v>0.018096</v>
      </c>
      <c r="BQ228" s="0" t="n">
        <v>0.019885</v>
      </c>
      <c r="BR228" s="0" t="n">
        <v>0.032983</v>
      </c>
      <c r="BS228" s="0" t="n">
        <v>-0.014754</v>
      </c>
      <c r="BT228" s="0" t="n">
        <v>-0.017936</v>
      </c>
      <c r="BU228" s="0" t="n">
        <v>0.001187</v>
      </c>
      <c r="BV228" s="0" t="n">
        <v>-0.003729</v>
      </c>
      <c r="BW228" s="0" t="n">
        <v>-0.017383</v>
      </c>
      <c r="BX228" s="0" t="n">
        <v>-0.016589</v>
      </c>
      <c r="BY228" s="0" t="n">
        <v>-0.008059</v>
      </c>
      <c r="BZ228" s="0" t="n">
        <v>0.020899</v>
      </c>
      <c r="CA228" s="0" t="n">
        <v>-0.006367</v>
      </c>
      <c r="CB228" s="0" t="n">
        <v>-0.010094</v>
      </c>
      <c r="CC228" s="0" t="n">
        <v>-0.005479</v>
      </c>
      <c r="CD228" s="0" t="n">
        <v>-0.014446</v>
      </c>
      <c r="CE228" s="0" t="n">
        <v>-0.014205</v>
      </c>
      <c r="CF228" s="0" t="n">
        <v>0.005522</v>
      </c>
      <c r="CG228" s="0" t="n">
        <v>-0.002155</v>
      </c>
      <c r="CH228" s="0" t="n">
        <v>-0.025131</v>
      </c>
      <c r="CI228" s="0" t="n">
        <v>-0.001451</v>
      </c>
      <c r="CJ228" s="0" t="n">
        <v>-0.001826</v>
      </c>
      <c r="CK228" s="0" t="n">
        <v>-0.01924</v>
      </c>
      <c r="CL228" s="0" t="n">
        <v>-0.020257</v>
      </c>
      <c r="CM228" s="0" t="n">
        <v>-0.009268</v>
      </c>
      <c r="CN228" s="0" t="n">
        <v>-0.022928</v>
      </c>
      <c r="CO228" s="0" t="n">
        <v>0.020578</v>
      </c>
      <c r="CP228" s="0" t="n">
        <v>-0.00595</v>
      </c>
      <c r="CQ228" s="0" t="n">
        <v>0.00545</v>
      </c>
      <c r="CR228" s="0" t="n">
        <v>-0.008793</v>
      </c>
      <c r="CS228" s="0" t="n">
        <v>0.005039</v>
      </c>
      <c r="CT228" s="0" t="n">
        <v>0.00788</v>
      </c>
      <c r="CU228" s="0" t="n">
        <v>0.016117</v>
      </c>
      <c r="CV228" s="0" t="n">
        <v>-0.010847</v>
      </c>
      <c r="CW228" s="0" t="n">
        <v>-0.010242</v>
      </c>
      <c r="CX228" s="0" t="n">
        <v>0.004108</v>
      </c>
      <c r="CY228" s="0" t="n">
        <v>-0.028693</v>
      </c>
      <c r="CZ228" s="0" t="n">
        <v>0.003613</v>
      </c>
      <c r="DA228" s="0" t="n">
        <v>-0.020187</v>
      </c>
      <c r="DB228" s="0" t="n">
        <v>0.010248</v>
      </c>
      <c r="DC228" s="0" t="n">
        <v>-0.003995</v>
      </c>
      <c r="DD228" s="0" t="n">
        <v>0.001195</v>
      </c>
      <c r="DE228" s="0" t="n">
        <v>-0.000961</v>
      </c>
      <c r="DF228" s="0" t="n">
        <v>-0.002002</v>
      </c>
      <c r="DG228" s="0" t="n">
        <v>-0.002504</v>
      </c>
      <c r="DH228" s="0" t="n">
        <v>-0.006072</v>
      </c>
      <c r="DI228" s="0" t="n">
        <v>-0.001406</v>
      </c>
      <c r="DJ228" s="0" t="n">
        <v>0.001211</v>
      </c>
      <c r="DK228" s="0" t="n">
        <v>-0.019363</v>
      </c>
      <c r="DL228" s="0" t="n">
        <v>0.010317</v>
      </c>
      <c r="DM228" s="0" t="n">
        <v>-0.002158</v>
      </c>
      <c r="DN228" s="0" t="n">
        <v>0.017226</v>
      </c>
      <c r="DO228" s="0" t="n">
        <v>0.001419</v>
      </c>
      <c r="DP228" s="0" t="n">
        <v>-0.000952</v>
      </c>
      <c r="DQ228" s="0" t="n">
        <v>0.015423</v>
      </c>
      <c r="DR228" s="0" t="n">
        <v>0.024026</v>
      </c>
      <c r="DS228" s="0" t="n">
        <v>-0.003474</v>
      </c>
      <c r="DT228" s="0" t="n">
        <v>-0.014935</v>
      </c>
      <c r="DU228" s="0" t="n">
        <v>-0.009025</v>
      </c>
      <c r="DV228" s="0" t="n">
        <v>0.022121</v>
      </c>
      <c r="DW228" s="0" t="n">
        <v>0.001088</v>
      </c>
      <c r="DX228" s="0" t="n">
        <v>-0.000116</v>
      </c>
      <c r="DY228" s="0" t="n">
        <v>-0.016371</v>
      </c>
      <c r="DZ228" s="0" t="n">
        <v>0.000349</v>
      </c>
      <c r="EA228" s="0" t="n">
        <v>0.002569</v>
      </c>
      <c r="EB228" s="0" t="n">
        <v>0.000382</v>
      </c>
      <c r="EC228" s="0" t="n">
        <v>-0.01928</v>
      </c>
      <c r="ED228" s="0" t="n">
        <v>0.021588</v>
      </c>
      <c r="EE228" s="0" t="n">
        <v>-0.005536</v>
      </c>
      <c r="EF228" s="0" t="n">
        <v>-0.0056</v>
      </c>
      <c r="EG228" s="0" t="n">
        <v>-0.006752</v>
      </c>
      <c r="EH228" s="0" t="n">
        <v>0.014799</v>
      </c>
      <c r="EI228" s="0" t="n">
        <v>-0.019076</v>
      </c>
      <c r="EJ228" s="0" t="n">
        <v>0.017001</v>
      </c>
      <c r="EK228" s="0" t="n">
        <v>-0.008021</v>
      </c>
      <c r="EL228" s="0" t="n">
        <v>-0.005724</v>
      </c>
      <c r="EM228" s="0" t="n">
        <v>0.015609</v>
      </c>
      <c r="EN228" s="0" t="n">
        <v>0.018424</v>
      </c>
      <c r="EO228" s="0" t="n">
        <v>0.010664</v>
      </c>
      <c r="EP228" s="0" t="n">
        <v>-0.011767</v>
      </c>
      <c r="EQ228" s="0" t="n">
        <v>0.008625</v>
      </c>
      <c r="ER228" s="0" t="n">
        <v>0.001172</v>
      </c>
      <c r="ES228" s="0" t="n">
        <v>0.012665</v>
      </c>
      <c r="ET228" s="0" t="n">
        <v>0.016753</v>
      </c>
      <c r="EU228" s="0" t="n">
        <v>-0.019445</v>
      </c>
      <c r="EV228" s="0" t="n">
        <v>-0.013835</v>
      </c>
      <c r="EW228" s="0" t="n">
        <v>-0.002432</v>
      </c>
      <c r="EX228" s="0" t="n">
        <v>-0.013016</v>
      </c>
      <c r="EY228" s="0" t="n">
        <v>0.01284</v>
      </c>
      <c r="EZ228" s="0" t="n">
        <v>0.001568</v>
      </c>
      <c r="FA228" s="0" t="n">
        <v>-0.004165</v>
      </c>
      <c r="FB228" s="0" t="n">
        <v>-0.00791</v>
      </c>
      <c r="FC228" s="0" t="n">
        <v>0.003936</v>
      </c>
      <c r="FD228" s="0" t="n">
        <v>0.005313</v>
      </c>
      <c r="FE228" s="0" t="n">
        <v>0.012469</v>
      </c>
      <c r="FF228" s="0" t="n">
        <v>-0.015092</v>
      </c>
      <c r="FG228" s="0" t="n">
        <v>-0.011727</v>
      </c>
      <c r="FH228" s="0" t="n">
        <v>0.011885</v>
      </c>
      <c r="FI228" s="0" t="n">
        <v>-0.01521</v>
      </c>
      <c r="FJ228" s="0" t="n">
        <v>0.002995</v>
      </c>
      <c r="FK228" s="0" t="n">
        <v>0.006109</v>
      </c>
      <c r="FL228" s="0" t="n">
        <v>-0.017306</v>
      </c>
      <c r="FM228" s="0" t="n">
        <v>0.002223</v>
      </c>
      <c r="FN228" s="0" t="n">
        <v>-0.029977</v>
      </c>
      <c r="FO228" s="0" t="n">
        <v>-0.008679</v>
      </c>
      <c r="FP228" s="0" t="n">
        <v>0.022407</v>
      </c>
      <c r="FQ228" s="0" t="n">
        <v>-0.01252</v>
      </c>
      <c r="FR228" s="0" t="n">
        <v>-0.007737</v>
      </c>
      <c r="FS228" s="0" t="n">
        <v>0.002128</v>
      </c>
      <c r="FT228" s="0" t="n">
        <v>0.00454</v>
      </c>
      <c r="FU228" s="0" t="n">
        <v>0.000285</v>
      </c>
      <c r="FV228" s="0" t="n">
        <v>-0.026491</v>
      </c>
      <c r="FW228" s="0" t="n">
        <v>-0.03289</v>
      </c>
      <c r="FX228" s="0" t="n">
        <v>0.018308</v>
      </c>
      <c r="FY228" s="0" t="n">
        <v>-0.001533</v>
      </c>
      <c r="FZ228" s="0" t="n">
        <v>0.010427</v>
      </c>
      <c r="GA228" s="0" t="n">
        <v>-0.005287</v>
      </c>
      <c r="GB228" s="0" t="n">
        <v>0.00381</v>
      </c>
      <c r="GC228" s="0" t="n">
        <v>0.013038</v>
      </c>
      <c r="GD228" s="0" t="n">
        <v>-0.005836</v>
      </c>
      <c r="GE228" s="0" t="n">
        <v>0.012284</v>
      </c>
      <c r="GF228" s="0" t="n">
        <v>0.003722</v>
      </c>
      <c r="GG228" s="0" t="n">
        <v>0.004841</v>
      </c>
      <c r="GH228" s="0" t="n">
        <v>0.002437</v>
      </c>
      <c r="GI228" s="0" t="n">
        <v>-0.02022</v>
      </c>
      <c r="GJ228" s="0" t="n">
        <v>-0.00352</v>
      </c>
      <c r="GK228" s="0" t="n">
        <v>-0.014959</v>
      </c>
      <c r="GL228" s="0" t="n">
        <v>-0.001974</v>
      </c>
      <c r="GM228" s="0" t="n">
        <v>-0.001438</v>
      </c>
      <c r="GN228" s="0" t="n">
        <v>0.020612</v>
      </c>
      <c r="GO228" s="0" t="n">
        <v>0.002345</v>
      </c>
      <c r="GP228" s="0" t="n">
        <v>-0.013746</v>
      </c>
      <c r="GQ228" s="0" t="n">
        <v>-0.019321</v>
      </c>
      <c r="GR228" s="0" t="n">
        <v>-0.004281</v>
      </c>
      <c r="GS228" s="0" t="n">
        <v>-0.027667</v>
      </c>
      <c r="GT228" s="0" t="n">
        <v>-0.001953</v>
      </c>
      <c r="GU228" s="0" t="n">
        <v>-0.000413</v>
      </c>
      <c r="GV228" s="0" t="n">
        <v>-0.000299</v>
      </c>
      <c r="GW228" s="0" t="n">
        <v>0.012711</v>
      </c>
      <c r="GX228" s="0" t="n">
        <v>-0.009702</v>
      </c>
      <c r="GY228" s="0" t="n">
        <v>-8E-005</v>
      </c>
      <c r="GZ228" s="0" t="n">
        <v>0.008671</v>
      </c>
      <c r="HA228" s="0" t="n">
        <v>0.006543</v>
      </c>
      <c r="HB228" s="0" t="n">
        <v>-0.009788</v>
      </c>
      <c r="HC228" s="0" t="n">
        <v>-0.000828</v>
      </c>
      <c r="HD228" s="0" t="n">
        <v>0.010521</v>
      </c>
      <c r="HE228" s="0" t="n">
        <v>0.001333</v>
      </c>
      <c r="HF228" s="0" t="n">
        <v>0.010734</v>
      </c>
      <c r="HG228" s="0" t="n">
        <v>0.005559</v>
      </c>
      <c r="HH228" s="0" t="n">
        <v>0.008094</v>
      </c>
      <c r="HI228" s="0" t="n">
        <v>-0.018825</v>
      </c>
      <c r="HJ228" s="0" t="n">
        <v>0.004486</v>
      </c>
      <c r="HK228" s="0" t="n">
        <v>-0.002756</v>
      </c>
      <c r="HL228" s="0" t="n">
        <v>0.004016</v>
      </c>
      <c r="HM228" s="0" t="n">
        <v>0.023101</v>
      </c>
      <c r="HN228" s="0" t="n">
        <v>0.002127</v>
      </c>
      <c r="HO228" s="0" t="n">
        <v>0.004311</v>
      </c>
      <c r="HP228" s="0" t="n">
        <v>0.004379</v>
      </c>
      <c r="HQ228" s="0" t="n">
        <v>4.1E-005</v>
      </c>
      <c r="HR228" s="0" t="n">
        <v>-8.4E-005</v>
      </c>
      <c r="HS228" s="0" t="n">
        <v>-0.011657</v>
      </c>
    </row>
    <row r="229" customFormat="false" ht="15" hidden="false" customHeight="false" outlineLevel="0" collapsed="false">
      <c r="A229" s="0" t="s">
        <v>6724</v>
      </c>
      <c r="B229" s="0" t="n">
        <v>-0.005943</v>
      </c>
      <c r="C229" s="0" t="n">
        <v>-0.009984</v>
      </c>
      <c r="D229" s="0" t="n">
        <v>-0.020574</v>
      </c>
      <c r="E229" s="0" t="n">
        <v>0.004439</v>
      </c>
      <c r="F229" s="0" t="n">
        <v>0.001791</v>
      </c>
      <c r="G229" s="0" t="n">
        <v>-0.003253</v>
      </c>
      <c r="H229" s="0" t="n">
        <v>0.008796</v>
      </c>
      <c r="I229" s="0" t="n">
        <v>-0.024945</v>
      </c>
      <c r="J229" s="0" t="n">
        <v>-0.016803</v>
      </c>
      <c r="K229" s="0" t="n">
        <v>-0.002644</v>
      </c>
      <c r="L229" s="0" t="n">
        <v>0.00469</v>
      </c>
      <c r="M229" s="0" t="n">
        <v>0.005623</v>
      </c>
      <c r="N229" s="0" t="n">
        <v>-0.024304</v>
      </c>
      <c r="O229" s="0" t="n">
        <v>-0.005568</v>
      </c>
      <c r="P229" s="0" t="n">
        <v>-0.025617</v>
      </c>
      <c r="Q229" s="0" t="n">
        <v>-0.013529</v>
      </c>
      <c r="R229" s="0" t="n">
        <v>0.008622</v>
      </c>
      <c r="S229" s="0" t="n">
        <v>-0.006606</v>
      </c>
      <c r="T229" s="0" t="n">
        <v>-0.023475</v>
      </c>
      <c r="U229" s="0" t="n">
        <v>0.008202</v>
      </c>
      <c r="V229" s="0" t="n">
        <v>-0.003801</v>
      </c>
      <c r="W229" s="0" t="n">
        <v>-0.002334</v>
      </c>
      <c r="X229" s="0" t="n">
        <v>0.01311</v>
      </c>
      <c r="Y229" s="0" t="n">
        <v>0.009184</v>
      </c>
      <c r="Z229" s="0" t="n">
        <v>0.000779</v>
      </c>
      <c r="AA229" s="0" t="n">
        <v>0.004973</v>
      </c>
      <c r="AB229" s="0" t="n">
        <v>0.011648</v>
      </c>
      <c r="AC229" s="0" t="n">
        <v>-0.007285</v>
      </c>
      <c r="AD229" s="0" t="n">
        <v>-0.013909</v>
      </c>
      <c r="AE229" s="0" t="n">
        <v>0.014632</v>
      </c>
      <c r="AF229" s="0" t="n">
        <v>0.002003</v>
      </c>
      <c r="AG229" s="0" t="n">
        <v>-0.031327</v>
      </c>
      <c r="AH229" s="0" t="n">
        <v>0.00293</v>
      </c>
      <c r="AI229" s="0" t="n">
        <v>-0.015485</v>
      </c>
      <c r="AJ229" s="0" t="n">
        <v>-0.006695</v>
      </c>
      <c r="AK229" s="0" t="n">
        <v>-0.002794</v>
      </c>
      <c r="AL229" s="0" t="n">
        <v>0.020524</v>
      </c>
      <c r="AM229" s="0" t="n">
        <v>-0.007588</v>
      </c>
      <c r="AN229" s="0" t="n">
        <v>0.003101</v>
      </c>
      <c r="AO229" s="0" t="n">
        <v>0.004147</v>
      </c>
      <c r="AP229" s="0" t="n">
        <v>-0.012774</v>
      </c>
      <c r="AQ229" s="0" t="n">
        <v>0.006318</v>
      </c>
      <c r="AR229" s="0" t="n">
        <v>0.005431</v>
      </c>
      <c r="AS229" s="0" t="n">
        <v>-0.003187</v>
      </c>
      <c r="AT229" s="0" t="n">
        <v>-0.009205</v>
      </c>
      <c r="AU229" s="0" t="n">
        <v>-0.011294</v>
      </c>
      <c r="AV229" s="0" t="n">
        <v>-0.022486</v>
      </c>
      <c r="AW229" s="0" t="n">
        <v>0.009949</v>
      </c>
      <c r="AX229" s="0" t="n">
        <v>-0.002889</v>
      </c>
      <c r="AY229" s="0" t="n">
        <v>0.007249</v>
      </c>
      <c r="AZ229" s="0" t="n">
        <v>0.005012</v>
      </c>
      <c r="BA229" s="0" t="n">
        <v>-0.013321</v>
      </c>
      <c r="BB229" s="0" t="n">
        <v>-0.020793</v>
      </c>
      <c r="BC229" s="0" t="n">
        <v>0.016982</v>
      </c>
      <c r="BD229" s="0" t="n">
        <v>-0.012507</v>
      </c>
      <c r="BE229" s="0" t="n">
        <v>0.012904</v>
      </c>
      <c r="BF229" s="0" t="n">
        <v>-0.005451</v>
      </c>
      <c r="BG229" s="0" t="n">
        <v>0.001113</v>
      </c>
      <c r="BH229" s="0" t="n">
        <v>-0.010319</v>
      </c>
      <c r="BI229" s="0" t="n">
        <v>0.012894</v>
      </c>
      <c r="BJ229" s="0" t="n">
        <v>-0.009938</v>
      </c>
      <c r="BK229" s="0" t="n">
        <v>0.010983</v>
      </c>
      <c r="BL229" s="0" t="n">
        <v>0.034443</v>
      </c>
      <c r="BM229" s="0" t="n">
        <v>-0.013562</v>
      </c>
      <c r="BN229" s="0" t="n">
        <v>0.012452</v>
      </c>
      <c r="BO229" s="0" t="n">
        <v>0.022727</v>
      </c>
      <c r="BP229" s="0" t="n">
        <v>0.010372</v>
      </c>
      <c r="BQ229" s="0" t="n">
        <v>0.002092</v>
      </c>
      <c r="BR229" s="0" t="n">
        <v>0.000527</v>
      </c>
      <c r="BS229" s="0" t="n">
        <v>0.003448</v>
      </c>
      <c r="BT229" s="0" t="n">
        <v>0.011297</v>
      </c>
      <c r="BU229" s="0" t="n">
        <v>0.006158</v>
      </c>
      <c r="BV229" s="0" t="n">
        <v>0.002397</v>
      </c>
      <c r="BW229" s="0" t="n">
        <v>-0.022011</v>
      </c>
      <c r="BX229" s="0" t="n">
        <v>-0.020143</v>
      </c>
      <c r="BY229" s="0" t="n">
        <v>-0.021723</v>
      </c>
      <c r="BZ229" s="0" t="n">
        <v>-0.016036</v>
      </c>
      <c r="CA229" s="0" t="n">
        <v>0.013903</v>
      </c>
      <c r="CB229" s="0" t="n">
        <v>0.008235</v>
      </c>
      <c r="CC229" s="0" t="n">
        <v>-0.004546</v>
      </c>
      <c r="CD229" s="0" t="n">
        <v>0.018302</v>
      </c>
      <c r="CE229" s="0" t="n">
        <v>-0.005619</v>
      </c>
      <c r="CF229" s="0" t="n">
        <v>0.00626</v>
      </c>
      <c r="CG229" s="0" t="n">
        <v>0.00914</v>
      </c>
      <c r="CH229" s="0" t="n">
        <v>0.016571</v>
      </c>
      <c r="CI229" s="0" t="n">
        <v>-0.00115</v>
      </c>
      <c r="CJ229" s="0" t="n">
        <v>-0.000599</v>
      </c>
      <c r="CK229" s="0" t="n">
        <v>0.025872</v>
      </c>
      <c r="CL229" s="0" t="n">
        <v>0.035606</v>
      </c>
      <c r="CM229" s="0" t="n">
        <v>-0.003287</v>
      </c>
      <c r="CN229" s="0" t="n">
        <v>0.014029</v>
      </c>
      <c r="CO229" s="0" t="n">
        <v>0.003383</v>
      </c>
      <c r="CP229" s="0" t="n">
        <v>-0.000299</v>
      </c>
      <c r="CQ229" s="0" t="n">
        <v>-0.006223</v>
      </c>
      <c r="CR229" s="0" t="n">
        <v>-0.007451</v>
      </c>
      <c r="CS229" s="0" t="n">
        <v>0.025027</v>
      </c>
      <c r="CT229" s="0" t="n">
        <v>0.000406</v>
      </c>
      <c r="CU229" s="0" t="n">
        <v>-0.00953</v>
      </c>
      <c r="CV229" s="0" t="n">
        <v>-0.03112</v>
      </c>
      <c r="CW229" s="0" t="n">
        <v>-0.025761</v>
      </c>
      <c r="CX229" s="0" t="n">
        <v>0.019495</v>
      </c>
      <c r="CY229" s="0" t="n">
        <v>0.005291</v>
      </c>
      <c r="CZ229" s="0" t="n">
        <v>-0.009487</v>
      </c>
      <c r="DA229" s="0" t="n">
        <v>0.017833</v>
      </c>
      <c r="DB229" s="0" t="n">
        <v>-0.002851</v>
      </c>
      <c r="DC229" s="0" t="n">
        <v>0.005107</v>
      </c>
      <c r="DD229" s="0" t="n">
        <v>0.008594</v>
      </c>
      <c r="DE229" s="0" t="n">
        <v>0.007106</v>
      </c>
      <c r="DF229" s="0" t="n">
        <v>0.019133</v>
      </c>
      <c r="DG229" s="0" t="n">
        <v>-0.024331</v>
      </c>
      <c r="DH229" s="0" t="n">
        <v>-0.0193</v>
      </c>
      <c r="DI229" s="0" t="n">
        <v>0.001425</v>
      </c>
      <c r="DJ229" s="0" t="n">
        <v>0.003383</v>
      </c>
      <c r="DK229" s="0" t="n">
        <v>0.000488</v>
      </c>
      <c r="DL229" s="0" t="n">
        <v>-0.002721</v>
      </c>
      <c r="DM229" s="0" t="n">
        <v>0.003309</v>
      </c>
      <c r="DN229" s="0" t="n">
        <v>-0.0064</v>
      </c>
      <c r="DO229" s="0" t="n">
        <v>0.025954</v>
      </c>
      <c r="DP229" s="0" t="n">
        <v>-0.019454</v>
      </c>
      <c r="DQ229" s="0" t="n">
        <v>0.008271</v>
      </c>
      <c r="DR229" s="0" t="n">
        <v>0.001174</v>
      </c>
      <c r="DS229" s="0" t="n">
        <v>-0.000854</v>
      </c>
      <c r="DT229" s="0" t="n">
        <v>-0.005803</v>
      </c>
      <c r="DU229" s="0" t="n">
        <v>-0.004713</v>
      </c>
      <c r="DV229" s="0" t="n">
        <v>-0.027764</v>
      </c>
      <c r="DW229" s="0" t="n">
        <v>-0.028384</v>
      </c>
      <c r="DX229" s="0" t="n">
        <v>-0.020123</v>
      </c>
      <c r="DY229" s="0" t="n">
        <v>-0.020872</v>
      </c>
      <c r="DZ229" s="0" t="n">
        <v>0.019125</v>
      </c>
      <c r="EA229" s="0" t="n">
        <v>0.002668</v>
      </c>
      <c r="EB229" s="0" t="n">
        <v>-0.019353</v>
      </c>
      <c r="EC229" s="0" t="n">
        <v>0.011987</v>
      </c>
      <c r="ED229" s="0" t="n">
        <v>0.017977</v>
      </c>
      <c r="EE229" s="0" t="n">
        <v>0.006498</v>
      </c>
      <c r="EF229" s="0" t="n">
        <v>0.011995</v>
      </c>
      <c r="EG229" s="0" t="n">
        <v>-0.008183</v>
      </c>
      <c r="EH229" s="0" t="n">
        <v>0.002891</v>
      </c>
      <c r="EI229" s="0" t="n">
        <v>0.013031</v>
      </c>
      <c r="EJ229" s="0" t="n">
        <v>-0.00378</v>
      </c>
      <c r="EK229" s="0" t="n">
        <v>-0.002437</v>
      </c>
      <c r="EL229" s="0" t="n">
        <v>0.010903</v>
      </c>
      <c r="EM229" s="0" t="n">
        <v>-0.001841</v>
      </c>
      <c r="EN229" s="0" t="n">
        <v>0.005676</v>
      </c>
      <c r="EO229" s="0" t="n">
        <v>-0.008659</v>
      </c>
      <c r="EP229" s="0" t="n">
        <v>0.005233</v>
      </c>
      <c r="EQ229" s="0" t="n">
        <v>0.023346</v>
      </c>
      <c r="ER229" s="0" t="n">
        <v>0.016572</v>
      </c>
      <c r="ES229" s="0" t="n">
        <v>0.008166</v>
      </c>
      <c r="ET229" s="0" t="n">
        <v>-0.006092</v>
      </c>
      <c r="EU229" s="0" t="n">
        <v>0.007931</v>
      </c>
      <c r="EV229" s="0" t="n">
        <v>-0.051063</v>
      </c>
      <c r="EW229" s="0" t="n">
        <v>-0.016548</v>
      </c>
      <c r="EX229" s="0" t="n">
        <v>-0.010535</v>
      </c>
      <c r="EY229" s="0" t="n">
        <v>0.009931</v>
      </c>
      <c r="EZ229" s="0" t="n">
        <v>0.006205</v>
      </c>
      <c r="FA229" s="0" t="n">
        <v>0.016345</v>
      </c>
      <c r="FB229" s="0" t="n">
        <v>-0.007221</v>
      </c>
      <c r="FC229" s="0" t="n">
        <v>-0.008101</v>
      </c>
      <c r="FD229" s="0" t="n">
        <v>-0.015176</v>
      </c>
      <c r="FE229" s="0" t="n">
        <v>0.020741</v>
      </c>
      <c r="FF229" s="0" t="n">
        <v>0.010088</v>
      </c>
      <c r="FG229" s="0" t="n">
        <v>0.000571</v>
      </c>
      <c r="FH229" s="0" t="n">
        <v>0.022248</v>
      </c>
      <c r="FI229" s="0" t="n">
        <v>0.003461</v>
      </c>
      <c r="FJ229" s="0" t="n">
        <v>-0.005771</v>
      </c>
      <c r="FK229" s="0" t="n">
        <v>-0.005935</v>
      </c>
      <c r="FL229" s="0" t="n">
        <v>-0.017225</v>
      </c>
      <c r="FM229" s="0" t="n">
        <v>-0.011526</v>
      </c>
      <c r="FN229" s="0" t="n">
        <v>0.006636</v>
      </c>
      <c r="FO229" s="0" t="n">
        <v>-0.00242</v>
      </c>
      <c r="FP229" s="0" t="n">
        <v>0.011428</v>
      </c>
      <c r="FQ229" s="0" t="n">
        <v>0.015931</v>
      </c>
      <c r="FR229" s="0" t="n">
        <v>0.008649</v>
      </c>
      <c r="FS229" s="0" t="n">
        <v>0.02289</v>
      </c>
      <c r="FT229" s="0" t="n">
        <v>-0.010039</v>
      </c>
      <c r="FU229" s="0" t="n">
        <v>-0.012036</v>
      </c>
      <c r="FV229" s="0" t="n">
        <v>0.011754</v>
      </c>
      <c r="FW229" s="0" t="n">
        <v>0.009142</v>
      </c>
      <c r="FX229" s="0" t="n">
        <v>0.018304</v>
      </c>
      <c r="FY229" s="0" t="n">
        <v>-0.000299</v>
      </c>
      <c r="FZ229" s="0" t="n">
        <v>-0.000258</v>
      </c>
      <c r="GA229" s="0" t="n">
        <v>-0.001461</v>
      </c>
      <c r="GB229" s="0" t="n">
        <v>0.000953</v>
      </c>
      <c r="GC229" s="0" t="n">
        <v>-0.015647</v>
      </c>
      <c r="GD229" s="0" t="n">
        <v>-0.011539</v>
      </c>
      <c r="GE229" s="0" t="n">
        <v>0.013764</v>
      </c>
      <c r="GF229" s="0" t="n">
        <v>-0.007187</v>
      </c>
      <c r="GG229" s="0" t="n">
        <v>0.013387</v>
      </c>
      <c r="GH229" s="0" t="n">
        <v>0.000555</v>
      </c>
      <c r="GI229" s="0" t="n">
        <v>-0.025795</v>
      </c>
      <c r="GJ229" s="0" t="n">
        <v>0.022275</v>
      </c>
      <c r="GK229" s="0" t="n">
        <v>0.017979</v>
      </c>
      <c r="GL229" s="0" t="n">
        <v>0.005351</v>
      </c>
      <c r="GM229" s="0" t="n">
        <v>-0.01539</v>
      </c>
      <c r="GN229" s="0" t="n">
        <v>0.002489</v>
      </c>
      <c r="GO229" s="0" t="n">
        <v>0.026332</v>
      </c>
      <c r="GP229" s="0" t="n">
        <v>0.002343</v>
      </c>
      <c r="GQ229" s="0" t="n">
        <v>0.021866</v>
      </c>
      <c r="GR229" s="0" t="n">
        <v>0.011866</v>
      </c>
      <c r="GS229" s="0" t="n">
        <v>0.000491</v>
      </c>
      <c r="GT229" s="0" t="n">
        <v>-0.00102</v>
      </c>
      <c r="GU229" s="0" t="n">
        <v>-0.010123</v>
      </c>
      <c r="GV229" s="0" t="n">
        <v>-0.002484</v>
      </c>
      <c r="GW229" s="0" t="n">
        <v>-0.019329</v>
      </c>
      <c r="GX229" s="0" t="n">
        <v>-0.02327</v>
      </c>
      <c r="GY229" s="0" t="n">
        <v>0.00661</v>
      </c>
      <c r="GZ229" s="0" t="n">
        <v>0.013228</v>
      </c>
      <c r="HA229" s="0" t="n">
        <v>-0.002356</v>
      </c>
      <c r="HB229" s="0" t="n">
        <v>0.010788</v>
      </c>
      <c r="HC229" s="0" t="n">
        <v>-0.013444</v>
      </c>
      <c r="HD229" s="0" t="n">
        <v>0.001113</v>
      </c>
      <c r="HE229" s="0" t="n">
        <v>0.009009</v>
      </c>
      <c r="HF229" s="0" t="n">
        <v>-0.002481</v>
      </c>
      <c r="HG229" s="0" t="n">
        <v>-0.015868</v>
      </c>
      <c r="HH229" s="0" t="n">
        <v>-0.015649</v>
      </c>
      <c r="HI229" s="0" t="n">
        <v>0.007048</v>
      </c>
      <c r="HJ229" s="0" t="n">
        <v>-0.002887</v>
      </c>
      <c r="HK229" s="0" t="n">
        <v>-0.005643</v>
      </c>
      <c r="HL229" s="0" t="n">
        <v>0.005937</v>
      </c>
      <c r="HM229" s="0" t="n">
        <v>0.003159</v>
      </c>
      <c r="HN229" s="0" t="n">
        <v>-0.007938</v>
      </c>
      <c r="HO229" s="0" t="n">
        <v>0.001337</v>
      </c>
      <c r="HP229" s="0" t="n">
        <v>0.011248</v>
      </c>
      <c r="HQ229" s="0" t="n">
        <v>-0.011382</v>
      </c>
      <c r="HR229" s="0" t="n">
        <v>0.007292</v>
      </c>
      <c r="HS229" s="0" t="n">
        <v>0.005744</v>
      </c>
      <c r="HT229" s="0" t="n">
        <v>-0.005908</v>
      </c>
    </row>
    <row r="230" customFormat="false" ht="15" hidden="false" customHeight="false" outlineLevel="0" collapsed="false">
      <c r="A230" s="0" t="s">
        <v>6725</v>
      </c>
      <c r="B230" s="0" t="n">
        <v>-0.008801</v>
      </c>
      <c r="C230" s="0" t="n">
        <v>-0.00891</v>
      </c>
      <c r="D230" s="0" t="n">
        <v>-0.002918</v>
      </c>
      <c r="E230" s="0" t="n">
        <v>-0.015033</v>
      </c>
      <c r="F230" s="0" t="n">
        <v>-0.008795</v>
      </c>
      <c r="G230" s="0" t="n">
        <v>0.005829</v>
      </c>
      <c r="H230" s="0" t="n">
        <v>0.00831</v>
      </c>
      <c r="I230" s="0" t="n">
        <v>0.000688</v>
      </c>
      <c r="J230" s="0" t="n">
        <v>-0.022957</v>
      </c>
      <c r="K230" s="0" t="n">
        <v>0.010014</v>
      </c>
      <c r="L230" s="0" t="n">
        <v>-0.008454</v>
      </c>
      <c r="M230" s="0" t="n">
        <v>0.013385</v>
      </c>
      <c r="N230" s="0" t="n">
        <v>0.022156</v>
      </c>
      <c r="O230" s="0" t="n">
        <v>-0.000949</v>
      </c>
      <c r="P230" s="0" t="n">
        <v>0.004334</v>
      </c>
      <c r="Q230" s="0" t="n">
        <v>0.015978</v>
      </c>
      <c r="R230" s="0" t="n">
        <v>-0.013714</v>
      </c>
      <c r="S230" s="0" t="n">
        <v>0.012965</v>
      </c>
      <c r="T230" s="0" t="n">
        <v>-0.02485</v>
      </c>
      <c r="U230" s="0" t="n">
        <v>-0.004811</v>
      </c>
      <c r="V230" s="0" t="n">
        <v>-0.002431</v>
      </c>
      <c r="W230" s="0" t="n">
        <v>0.007041</v>
      </c>
      <c r="X230" s="0" t="n">
        <v>0.003935</v>
      </c>
      <c r="Y230" s="0" t="n">
        <v>-0.003607</v>
      </c>
      <c r="Z230" s="0" t="n">
        <v>-0.039236</v>
      </c>
      <c r="AA230" s="0" t="n">
        <v>0.007898</v>
      </c>
      <c r="AB230" s="0" t="n">
        <v>0.012295</v>
      </c>
      <c r="AC230" s="0" t="n">
        <v>-0.029622</v>
      </c>
      <c r="AD230" s="0" t="n">
        <v>0.003014</v>
      </c>
      <c r="AE230" s="0" t="n">
        <v>0.01654</v>
      </c>
      <c r="AF230" s="0" t="n">
        <v>0.003373</v>
      </c>
      <c r="AG230" s="0" t="n">
        <v>-0.009264</v>
      </c>
      <c r="AH230" s="0" t="n">
        <v>-0.009098</v>
      </c>
      <c r="AI230" s="0" t="n">
        <v>-0.001623</v>
      </c>
      <c r="AJ230" s="0" t="n">
        <v>0.016712</v>
      </c>
      <c r="AK230" s="0" t="n">
        <v>-0.018283</v>
      </c>
      <c r="AL230" s="0" t="n">
        <v>0.000875</v>
      </c>
      <c r="AM230" s="0" t="n">
        <v>0.003457</v>
      </c>
      <c r="AN230" s="0" t="n">
        <v>0.012109</v>
      </c>
      <c r="AO230" s="0" t="n">
        <v>0.007436</v>
      </c>
      <c r="AP230" s="0" t="n">
        <v>0.027345</v>
      </c>
      <c r="AQ230" s="0" t="n">
        <v>-0.016498</v>
      </c>
      <c r="AR230" s="0" t="n">
        <v>-0.015831</v>
      </c>
      <c r="AS230" s="0" t="n">
        <v>0.001537</v>
      </c>
      <c r="AT230" s="0" t="n">
        <v>-0.014821</v>
      </c>
      <c r="AU230" s="0" t="n">
        <v>0.000826</v>
      </c>
      <c r="AV230" s="0" t="n">
        <v>0.003849</v>
      </c>
      <c r="AW230" s="0" t="n">
        <v>-0.008567</v>
      </c>
      <c r="AX230" s="0" t="n">
        <v>0.017293</v>
      </c>
      <c r="AY230" s="0" t="n">
        <v>-0.002783</v>
      </c>
      <c r="AZ230" s="0" t="n">
        <v>-0.017296</v>
      </c>
      <c r="BA230" s="0" t="n">
        <v>0.01261</v>
      </c>
      <c r="BB230" s="0" t="n">
        <v>-0.006394</v>
      </c>
      <c r="BC230" s="0" t="n">
        <v>-0.004179</v>
      </c>
      <c r="BD230" s="0" t="n">
        <v>0.00719</v>
      </c>
      <c r="BE230" s="0" t="n">
        <v>0.009437</v>
      </c>
      <c r="BF230" s="0" t="n">
        <v>0.014194</v>
      </c>
      <c r="BG230" s="0" t="n">
        <v>-0.005636</v>
      </c>
      <c r="BH230" s="0" t="n">
        <v>0.004371</v>
      </c>
      <c r="BI230" s="0" t="n">
        <v>0.001652</v>
      </c>
      <c r="BJ230" s="0" t="n">
        <v>0.007557</v>
      </c>
      <c r="BK230" s="0" t="n">
        <v>-0.000546</v>
      </c>
      <c r="BL230" s="0" t="n">
        <v>-0.014417</v>
      </c>
      <c r="BM230" s="0" t="n">
        <v>0.014567</v>
      </c>
      <c r="BN230" s="0" t="n">
        <v>0.009337</v>
      </c>
      <c r="BO230" s="0" t="n">
        <v>0.013252</v>
      </c>
      <c r="BP230" s="0" t="n">
        <v>-0.008331</v>
      </c>
      <c r="BQ230" s="0" t="n">
        <v>0.008631</v>
      </c>
      <c r="BR230" s="0" t="n">
        <v>9.8E-005</v>
      </c>
      <c r="BS230" s="0" t="n">
        <v>-0.007857</v>
      </c>
      <c r="BT230" s="0" t="n">
        <v>-0.00024</v>
      </c>
      <c r="BU230" s="0" t="n">
        <v>-0.00594</v>
      </c>
      <c r="BV230" s="0" t="n">
        <v>0.020422</v>
      </c>
      <c r="BW230" s="0" t="n">
        <v>-0.001837</v>
      </c>
      <c r="BX230" s="0" t="n">
        <v>-0.007492</v>
      </c>
      <c r="BY230" s="0" t="n">
        <v>0.012597</v>
      </c>
      <c r="BZ230" s="0" t="n">
        <v>-0.021652</v>
      </c>
      <c r="CA230" s="0" t="n">
        <v>0.002074</v>
      </c>
      <c r="CB230" s="0" t="n">
        <v>0.036931</v>
      </c>
      <c r="CC230" s="0" t="n">
        <v>0.015655</v>
      </c>
      <c r="CD230" s="0" t="n">
        <v>-0.031915</v>
      </c>
      <c r="CE230" s="0" t="n">
        <v>0.000219</v>
      </c>
      <c r="CF230" s="0" t="n">
        <v>-0.003743</v>
      </c>
      <c r="CG230" s="0" t="n">
        <v>0.008681</v>
      </c>
      <c r="CH230" s="0" t="n">
        <v>-0.014257</v>
      </c>
      <c r="CI230" s="0" t="n">
        <v>-0.005341</v>
      </c>
      <c r="CJ230" s="0" t="n">
        <v>0.019652</v>
      </c>
      <c r="CK230" s="0" t="n">
        <v>-0.004526</v>
      </c>
      <c r="CL230" s="0" t="n">
        <v>-0.006617</v>
      </c>
      <c r="CM230" s="0" t="n">
        <v>0.047536</v>
      </c>
      <c r="CN230" s="0" t="n">
        <v>-0.002758</v>
      </c>
      <c r="CO230" s="0" t="n">
        <v>-0.013839</v>
      </c>
      <c r="CP230" s="0" t="n">
        <v>-0.000378</v>
      </c>
      <c r="CQ230" s="0" t="n">
        <v>-0.01614</v>
      </c>
      <c r="CR230" s="0" t="n">
        <v>0.012616</v>
      </c>
      <c r="CS230" s="0" t="n">
        <v>0.014086</v>
      </c>
      <c r="CT230" s="0" t="n">
        <v>-0.017415</v>
      </c>
      <c r="CU230" s="0" t="n">
        <v>-0.024821</v>
      </c>
      <c r="CV230" s="0" t="n">
        <v>-0.000188</v>
      </c>
      <c r="CW230" s="0" t="n">
        <v>0.003878</v>
      </c>
      <c r="CX230" s="0" t="n">
        <v>0.013692</v>
      </c>
      <c r="CY230" s="0" t="n">
        <v>0.023265</v>
      </c>
      <c r="CZ230" s="0" t="n">
        <v>-0.012064</v>
      </c>
      <c r="DA230" s="0" t="n">
        <v>-0.017052</v>
      </c>
      <c r="DB230" s="0" t="n">
        <v>0.013383</v>
      </c>
      <c r="DC230" s="0" t="n">
        <v>-0.02021</v>
      </c>
      <c r="DD230" s="0" t="n">
        <v>0.00454</v>
      </c>
      <c r="DE230" s="0" t="n">
        <v>-0.004377</v>
      </c>
      <c r="DF230" s="0" t="n">
        <v>0.013809</v>
      </c>
      <c r="DG230" s="0" t="n">
        <v>0.010893</v>
      </c>
      <c r="DH230" s="0" t="n">
        <v>0.007863</v>
      </c>
      <c r="DI230" s="0" t="n">
        <v>-0.004729</v>
      </c>
      <c r="DJ230" s="0" t="n">
        <v>0.00261</v>
      </c>
      <c r="DK230" s="0" t="n">
        <v>0.014945</v>
      </c>
      <c r="DL230" s="0" t="n">
        <v>-0.001985</v>
      </c>
      <c r="DM230" s="0" t="n">
        <v>0.027781</v>
      </c>
      <c r="DN230" s="0" t="n">
        <v>0.003699</v>
      </c>
      <c r="DO230" s="0" t="n">
        <v>0.00921</v>
      </c>
      <c r="DP230" s="0" t="n">
        <v>-0.010307</v>
      </c>
      <c r="DQ230" s="0" t="n">
        <v>-0.000766</v>
      </c>
      <c r="DR230" s="0" t="n">
        <v>0.002966</v>
      </c>
      <c r="DS230" s="0" t="n">
        <v>0.014173</v>
      </c>
      <c r="DT230" s="0" t="n">
        <v>-0.019905</v>
      </c>
      <c r="DU230" s="0" t="n">
        <v>0.019909</v>
      </c>
      <c r="DV230" s="0" t="n">
        <v>-0.008606</v>
      </c>
      <c r="DW230" s="0" t="n">
        <v>-0.024863</v>
      </c>
      <c r="DX230" s="0" t="n">
        <v>-0.011617</v>
      </c>
      <c r="DY230" s="0" t="n">
        <v>-0.001412</v>
      </c>
      <c r="DZ230" s="0" t="n">
        <v>0.011545</v>
      </c>
      <c r="EA230" s="0" t="n">
        <v>0.017709</v>
      </c>
      <c r="EB230" s="0" t="n">
        <v>0.008354</v>
      </c>
      <c r="EC230" s="0" t="n">
        <v>-0.012384</v>
      </c>
      <c r="ED230" s="0" t="n">
        <v>-0.013438</v>
      </c>
      <c r="EE230" s="0" t="n">
        <v>-0.009926</v>
      </c>
      <c r="EF230" s="0" t="n">
        <v>-0.016438</v>
      </c>
      <c r="EG230" s="0" t="n">
        <v>0.008207</v>
      </c>
      <c r="EH230" s="0" t="n">
        <v>0.00934</v>
      </c>
      <c r="EI230" s="0" t="n">
        <v>0.008245</v>
      </c>
      <c r="EJ230" s="0" t="n">
        <v>-0.001988</v>
      </c>
      <c r="EK230" s="0" t="n">
        <v>0.002639</v>
      </c>
      <c r="EL230" s="0" t="n">
        <v>0.001173</v>
      </c>
      <c r="EM230" s="0" t="n">
        <v>-0.008202</v>
      </c>
      <c r="EN230" s="0" t="n">
        <v>-0.003703</v>
      </c>
      <c r="EO230" s="0" t="n">
        <v>0.008575</v>
      </c>
      <c r="EP230" s="0" t="n">
        <v>-0.012395</v>
      </c>
      <c r="EQ230" s="0" t="n">
        <v>0.008535</v>
      </c>
      <c r="ER230" s="0" t="n">
        <v>0.012082</v>
      </c>
      <c r="ES230" s="0" t="n">
        <v>0.008812</v>
      </c>
      <c r="ET230" s="0" t="n">
        <v>0.0043</v>
      </c>
      <c r="EU230" s="0" t="n">
        <v>0.005726</v>
      </c>
      <c r="EV230" s="0" t="n">
        <v>0.010261</v>
      </c>
      <c r="EW230" s="0" t="n">
        <v>-0.002522</v>
      </c>
      <c r="EX230" s="0" t="n">
        <v>-0.016236</v>
      </c>
      <c r="EY230" s="0" t="n">
        <v>-0.005769</v>
      </c>
      <c r="EZ230" s="0" t="n">
        <v>0.006315</v>
      </c>
      <c r="FA230" s="0" t="n">
        <v>0.021544</v>
      </c>
      <c r="FB230" s="0" t="n">
        <v>-0.027887</v>
      </c>
      <c r="FC230" s="0" t="n">
        <v>-0.017129</v>
      </c>
      <c r="FD230" s="0" t="n">
        <v>0.009435</v>
      </c>
      <c r="FE230" s="0" t="n">
        <v>0.008079</v>
      </c>
      <c r="FF230" s="0" t="n">
        <v>-0.011125</v>
      </c>
      <c r="FG230" s="0" t="n">
        <v>-0.006529</v>
      </c>
      <c r="FH230" s="0" t="n">
        <v>-0.018842</v>
      </c>
      <c r="FI230" s="0" t="n">
        <v>0.009961</v>
      </c>
      <c r="FJ230" s="0" t="n">
        <v>0.000744</v>
      </c>
      <c r="FK230" s="0" t="n">
        <v>0.014404</v>
      </c>
      <c r="FL230" s="0" t="n">
        <v>0.013778</v>
      </c>
      <c r="FM230" s="0" t="n">
        <v>-0.001093</v>
      </c>
      <c r="FN230" s="0" t="n">
        <v>-0.008118</v>
      </c>
      <c r="FO230" s="0" t="n">
        <v>-0.000433</v>
      </c>
      <c r="FP230" s="0" t="n">
        <v>0.006641</v>
      </c>
      <c r="FQ230" s="0" t="n">
        <v>0.001366</v>
      </c>
      <c r="FR230" s="0" t="n">
        <v>0.001933</v>
      </c>
      <c r="FS230" s="0" t="n">
        <v>-0.0114</v>
      </c>
      <c r="FT230" s="0" t="n">
        <v>0.000391</v>
      </c>
      <c r="FU230" s="0" t="n">
        <v>0.014809</v>
      </c>
      <c r="FV230" s="0" t="n">
        <v>0.001572</v>
      </c>
      <c r="FW230" s="0" t="n">
        <v>-0.004288</v>
      </c>
      <c r="FX230" s="0" t="n">
        <v>-0.011069</v>
      </c>
      <c r="FY230" s="0" t="n">
        <v>-1.1E-005</v>
      </c>
      <c r="FZ230" s="0" t="n">
        <v>-0.001037</v>
      </c>
      <c r="GA230" s="0" t="n">
        <v>0.000985</v>
      </c>
      <c r="GB230" s="0" t="n">
        <v>-0.001977</v>
      </c>
      <c r="GC230" s="0" t="n">
        <v>-0.009626</v>
      </c>
      <c r="GD230" s="0" t="n">
        <v>-0.004437</v>
      </c>
      <c r="GE230" s="0" t="n">
        <v>0.015419</v>
      </c>
      <c r="GF230" s="0" t="n">
        <v>0.003545</v>
      </c>
      <c r="GG230" s="0" t="n">
        <v>-0.010011</v>
      </c>
      <c r="GH230" s="0" t="n">
        <v>-0.006253</v>
      </c>
      <c r="GI230" s="0" t="n">
        <v>0.009788</v>
      </c>
      <c r="GJ230" s="0" t="n">
        <v>-0.022422</v>
      </c>
      <c r="GK230" s="0" t="n">
        <v>-0.019349</v>
      </c>
      <c r="GL230" s="0" t="n">
        <v>0.025347</v>
      </c>
      <c r="GM230" s="0" t="n">
        <v>-0.006366</v>
      </c>
      <c r="GN230" s="0" t="n">
        <v>0.009234</v>
      </c>
      <c r="GO230" s="0" t="n">
        <v>-0.014408</v>
      </c>
      <c r="GP230" s="0" t="n">
        <v>-0.003625</v>
      </c>
      <c r="GQ230" s="0" t="n">
        <v>0.0209</v>
      </c>
      <c r="GR230" s="0" t="n">
        <v>-0.010283</v>
      </c>
      <c r="GS230" s="0" t="n">
        <v>-0.010021</v>
      </c>
      <c r="GT230" s="0" t="n">
        <v>0.032892</v>
      </c>
      <c r="GU230" s="0" t="n">
        <v>-0.004266</v>
      </c>
      <c r="GV230" s="0" t="n">
        <v>0.001223</v>
      </c>
      <c r="GW230" s="0" t="n">
        <v>0.014372</v>
      </c>
      <c r="GX230" s="0" t="n">
        <v>-0.002013</v>
      </c>
      <c r="GY230" s="0" t="n">
        <v>-0.000236</v>
      </c>
      <c r="GZ230" s="0" t="n">
        <v>-0.015077</v>
      </c>
      <c r="HA230" s="0" t="n">
        <v>-0.006984</v>
      </c>
      <c r="HB230" s="0" t="n">
        <v>0.005171</v>
      </c>
      <c r="HC230" s="0" t="n">
        <v>0.032943</v>
      </c>
      <c r="HD230" s="0" t="n">
        <v>0.012043</v>
      </c>
      <c r="HE230" s="0" t="n">
        <v>0.020592</v>
      </c>
      <c r="HF230" s="0" t="n">
        <v>-0.017571</v>
      </c>
      <c r="HG230" s="0" t="n">
        <v>-0.01389</v>
      </c>
      <c r="HH230" s="0" t="n">
        <v>-0.002403</v>
      </c>
      <c r="HI230" s="0" t="n">
        <v>-0.030197</v>
      </c>
      <c r="HJ230" s="0" t="n">
        <v>-0.000979</v>
      </c>
      <c r="HK230" s="0" t="n">
        <v>0.000378</v>
      </c>
      <c r="HL230" s="0" t="n">
        <v>-0.004761</v>
      </c>
      <c r="HM230" s="0" t="n">
        <v>0.020001</v>
      </c>
      <c r="HN230" s="0" t="n">
        <v>0.002277</v>
      </c>
      <c r="HO230" s="0" t="n">
        <v>-0.007731</v>
      </c>
      <c r="HP230" s="0" t="n">
        <v>0.000403</v>
      </c>
      <c r="HQ230" s="0" t="n">
        <v>-0.006541</v>
      </c>
      <c r="HR230" s="0" t="n">
        <v>0.013762</v>
      </c>
      <c r="HS230" s="0" t="n">
        <v>0.012916</v>
      </c>
      <c r="HT230" s="0" t="n">
        <v>-0.006687</v>
      </c>
      <c r="HU230" s="0" t="n">
        <v>-0.007015</v>
      </c>
    </row>
    <row r="231" customFormat="false" ht="15" hidden="false" customHeight="false" outlineLevel="0" collapsed="false">
      <c r="A231" s="0" t="s">
        <v>6726</v>
      </c>
      <c r="B231" s="0" t="n">
        <v>-0.02459</v>
      </c>
      <c r="C231" s="0" t="n">
        <v>-0.018493</v>
      </c>
      <c r="D231" s="0" t="n">
        <v>0.017415</v>
      </c>
      <c r="E231" s="0" t="n">
        <v>-0.008162</v>
      </c>
      <c r="F231" s="0" t="n">
        <v>0.009619</v>
      </c>
      <c r="G231" s="0" t="n">
        <v>0.004356</v>
      </c>
      <c r="H231" s="0" t="n">
        <v>-0.007675</v>
      </c>
      <c r="I231" s="0" t="n">
        <v>-0.002286</v>
      </c>
      <c r="J231" s="0" t="n">
        <v>0.014269</v>
      </c>
      <c r="K231" s="0" t="n">
        <v>0.015528</v>
      </c>
      <c r="L231" s="0" t="n">
        <v>-0.013689</v>
      </c>
      <c r="M231" s="0" t="n">
        <v>-0.006899</v>
      </c>
      <c r="N231" s="0" t="n">
        <v>-0.01061</v>
      </c>
      <c r="O231" s="0" t="n">
        <v>0.011887</v>
      </c>
      <c r="P231" s="0" t="n">
        <v>0.027467</v>
      </c>
      <c r="Q231" s="0" t="n">
        <v>0.008592</v>
      </c>
      <c r="R231" s="0" t="n">
        <v>-0.009275</v>
      </c>
      <c r="S231" s="0" t="n">
        <v>0.012567</v>
      </c>
      <c r="T231" s="0" t="n">
        <v>0.002701</v>
      </c>
      <c r="U231" s="0" t="n">
        <v>-0.018108</v>
      </c>
      <c r="V231" s="0" t="n">
        <v>-0.000679</v>
      </c>
      <c r="W231" s="0" t="n">
        <v>0.003419</v>
      </c>
      <c r="X231" s="0" t="n">
        <v>-0.007633</v>
      </c>
      <c r="Y231" s="0" t="n">
        <v>-0.037595</v>
      </c>
      <c r="Z231" s="0" t="n">
        <v>-0.003085</v>
      </c>
      <c r="AA231" s="0" t="n">
        <v>-0.004862</v>
      </c>
      <c r="AB231" s="0" t="n">
        <v>-0.027339</v>
      </c>
      <c r="AC231" s="0" t="n">
        <v>-0.002608</v>
      </c>
      <c r="AD231" s="0" t="n">
        <v>-0.007916</v>
      </c>
      <c r="AE231" s="0" t="n">
        <v>0.000556</v>
      </c>
      <c r="AF231" s="0" t="n">
        <v>0.003513</v>
      </c>
      <c r="AG231" s="0" t="n">
        <v>-0.008941</v>
      </c>
      <c r="AH231" s="0" t="n">
        <v>0.001548</v>
      </c>
      <c r="AI231" s="0" t="n">
        <v>0.004966</v>
      </c>
      <c r="AJ231" s="0" t="n">
        <v>0.014702</v>
      </c>
      <c r="AK231" s="0" t="n">
        <v>0.011765</v>
      </c>
      <c r="AL231" s="0" t="n">
        <v>-6E-005</v>
      </c>
      <c r="AM231" s="0" t="n">
        <v>0.477653</v>
      </c>
      <c r="AN231" s="0" t="n">
        <v>-0.007639</v>
      </c>
      <c r="AO231" s="0" t="n">
        <v>-0.005133</v>
      </c>
      <c r="AP231" s="0" t="n">
        <v>0.00701</v>
      </c>
      <c r="AQ231" s="0" t="n">
        <v>0.006216</v>
      </c>
      <c r="AR231" s="0" t="n">
        <v>0.03329</v>
      </c>
      <c r="AS231" s="0" t="n">
        <v>-0.023585</v>
      </c>
      <c r="AT231" s="0" t="n">
        <v>-0.012532</v>
      </c>
      <c r="AU231" s="0" t="n">
        <v>0.001503</v>
      </c>
      <c r="AV231" s="0" t="n">
        <v>-0.007299</v>
      </c>
      <c r="AW231" s="0" t="n">
        <v>-0.008428</v>
      </c>
      <c r="AX231" s="0" t="n">
        <v>-0.010516</v>
      </c>
      <c r="AY231" s="0" t="n">
        <v>0.003806</v>
      </c>
      <c r="AZ231" s="0" t="n">
        <v>-0.008556</v>
      </c>
      <c r="BA231" s="0" t="n">
        <v>0.001914</v>
      </c>
      <c r="BB231" s="0" t="n">
        <v>0.006645</v>
      </c>
      <c r="BC231" s="0" t="n">
        <v>-0.000139</v>
      </c>
      <c r="BD231" s="0" t="n">
        <v>0.000751</v>
      </c>
      <c r="BE231" s="0" t="n">
        <v>0.012802</v>
      </c>
      <c r="BF231" s="0" t="n">
        <v>-0.007703</v>
      </c>
      <c r="BG231" s="0" t="n">
        <v>-0.014096</v>
      </c>
      <c r="BH231" s="0" t="n">
        <v>-0.001471</v>
      </c>
      <c r="BI231" s="0" t="n">
        <v>0.030226</v>
      </c>
      <c r="BJ231" s="0" t="n">
        <v>-0.003053</v>
      </c>
      <c r="BK231" s="0" t="n">
        <v>-0.017068</v>
      </c>
      <c r="BL231" s="0" t="n">
        <v>-0.016427</v>
      </c>
      <c r="BM231" s="0" t="n">
        <v>0.000195</v>
      </c>
      <c r="BN231" s="0" t="n">
        <v>0.001952</v>
      </c>
      <c r="BO231" s="0" t="n">
        <v>0.033222</v>
      </c>
      <c r="BP231" s="0" t="n">
        <v>0.01062</v>
      </c>
      <c r="BQ231" s="0" t="n">
        <v>0.003856</v>
      </c>
      <c r="BR231" s="0" t="n">
        <v>-0.013678</v>
      </c>
      <c r="BS231" s="0" t="n">
        <v>0.00142</v>
      </c>
      <c r="BT231" s="0" t="n">
        <v>-0.016812</v>
      </c>
      <c r="BU231" s="0" t="n">
        <v>-0.00625</v>
      </c>
      <c r="BV231" s="0" t="n">
        <v>-0.000992</v>
      </c>
      <c r="BW231" s="0" t="n">
        <v>0.00309</v>
      </c>
      <c r="BX231" s="0" t="n">
        <v>-0.005791</v>
      </c>
      <c r="BY231" s="0" t="n">
        <v>0.010552</v>
      </c>
      <c r="BZ231" s="0" t="n">
        <v>-1.4E-005</v>
      </c>
      <c r="CA231" s="0" t="n">
        <v>0.023869</v>
      </c>
      <c r="CB231" s="0" t="n">
        <v>-0.007907</v>
      </c>
      <c r="CC231" s="0" t="n">
        <v>-0.014042</v>
      </c>
      <c r="CD231" s="0" t="n">
        <v>-0.023432</v>
      </c>
      <c r="CE231" s="0" t="n">
        <v>0.007344</v>
      </c>
      <c r="CF231" s="0" t="n">
        <v>-0.003008</v>
      </c>
      <c r="CG231" s="0" t="n">
        <v>0.017845</v>
      </c>
      <c r="CH231" s="0" t="n">
        <v>-0.004337</v>
      </c>
      <c r="CI231" s="0" t="n">
        <v>0.005549</v>
      </c>
      <c r="CJ231" s="0" t="n">
        <v>-0.015751</v>
      </c>
      <c r="CK231" s="0" t="n">
        <v>-0.009761</v>
      </c>
      <c r="CL231" s="0" t="n">
        <v>-0.008628</v>
      </c>
      <c r="CM231" s="0" t="n">
        <v>-0.006076</v>
      </c>
      <c r="CN231" s="0" t="n">
        <v>0.00051</v>
      </c>
      <c r="CO231" s="0" t="n">
        <v>-0.000511</v>
      </c>
      <c r="CP231" s="0" t="n">
        <v>-0.02175</v>
      </c>
      <c r="CQ231" s="0" t="n">
        <v>-0.014925</v>
      </c>
      <c r="CR231" s="0" t="n">
        <v>0.008456</v>
      </c>
      <c r="CS231" s="0" t="n">
        <v>-0.000824</v>
      </c>
      <c r="CT231" s="0" t="n">
        <v>-0.004755</v>
      </c>
      <c r="CU231" s="0" t="n">
        <v>-0.002108</v>
      </c>
      <c r="CV231" s="0" t="n">
        <v>-4.9E-005</v>
      </c>
      <c r="CW231" s="0" t="n">
        <v>-0.001627</v>
      </c>
      <c r="CX231" s="0" t="n">
        <v>-0.000143</v>
      </c>
      <c r="CY231" s="0" t="n">
        <v>-0.014219</v>
      </c>
      <c r="CZ231" s="0" t="n">
        <v>-0.0044</v>
      </c>
      <c r="DA231" s="0" t="n">
        <v>0.002974</v>
      </c>
      <c r="DB231" s="0" t="n">
        <v>0.00331</v>
      </c>
      <c r="DC231" s="0" t="n">
        <v>-0.034045</v>
      </c>
      <c r="DD231" s="0" t="n">
        <v>-0.002833</v>
      </c>
      <c r="DE231" s="0" t="n">
        <v>-0.012483</v>
      </c>
      <c r="DF231" s="0" t="n">
        <v>-0.007013</v>
      </c>
      <c r="DG231" s="0" t="n">
        <v>0.000233</v>
      </c>
      <c r="DH231" s="0" t="n">
        <v>-0.001185</v>
      </c>
      <c r="DI231" s="0" t="n">
        <v>-0.013726</v>
      </c>
      <c r="DJ231" s="0" t="n">
        <v>-0.004652</v>
      </c>
      <c r="DK231" s="0" t="n">
        <v>0.00971</v>
      </c>
      <c r="DL231" s="0" t="n">
        <v>-0.00787</v>
      </c>
      <c r="DM231" s="0" t="n">
        <v>-0.013403</v>
      </c>
      <c r="DN231" s="0" t="n">
        <v>-0.009598</v>
      </c>
      <c r="DO231" s="0" t="n">
        <v>-0.00693</v>
      </c>
      <c r="DP231" s="0" t="n">
        <v>0.014286</v>
      </c>
      <c r="DQ231" s="0" t="n">
        <v>0.009228</v>
      </c>
      <c r="DR231" s="0" t="n">
        <v>-0.026993</v>
      </c>
      <c r="DS231" s="0" t="n">
        <v>0.020224</v>
      </c>
      <c r="DT231" s="0" t="n">
        <v>-1.2E-005</v>
      </c>
      <c r="DU231" s="0" t="n">
        <v>-0.015637</v>
      </c>
      <c r="DV231" s="0" t="n">
        <v>0.003787</v>
      </c>
      <c r="DW231" s="0" t="n">
        <v>-0.022516</v>
      </c>
      <c r="DX231" s="0" t="n">
        <v>0.011758</v>
      </c>
      <c r="DY231" s="0" t="n">
        <v>-0.005572</v>
      </c>
      <c r="DZ231" s="0" t="n">
        <v>0.002548</v>
      </c>
      <c r="EA231" s="0" t="n">
        <v>-0.00172</v>
      </c>
      <c r="EB231" s="0" t="n">
        <v>0.014943</v>
      </c>
      <c r="EC231" s="0" t="n">
        <v>0.000126</v>
      </c>
      <c r="ED231" s="0" t="n">
        <v>-0.002278</v>
      </c>
      <c r="EE231" s="0" t="n">
        <v>-0.018386</v>
      </c>
      <c r="EF231" s="0" t="n">
        <v>-0.002864</v>
      </c>
      <c r="EG231" s="0" t="n">
        <v>-0.004567</v>
      </c>
      <c r="EH231" s="0" t="n">
        <v>-0.009876</v>
      </c>
      <c r="EI231" s="0" t="n">
        <v>-0.016876</v>
      </c>
      <c r="EJ231" s="0" t="n">
        <v>-0.005073</v>
      </c>
      <c r="EK231" s="0" t="n">
        <v>-0.007971</v>
      </c>
      <c r="EL231" s="0" t="n">
        <v>-0.003525</v>
      </c>
      <c r="EM231" s="0" t="n">
        <v>-0.007524</v>
      </c>
      <c r="EN231" s="0" t="n">
        <v>-0.006251</v>
      </c>
      <c r="EO231" s="0" t="n">
        <v>-0.027296</v>
      </c>
      <c r="EP231" s="0" t="n">
        <v>-0.012255</v>
      </c>
      <c r="EQ231" s="0" t="n">
        <v>0.002224</v>
      </c>
      <c r="ER231" s="0" t="n">
        <v>-0.002016</v>
      </c>
      <c r="ES231" s="0" t="n">
        <v>0.019164</v>
      </c>
      <c r="ET231" s="0" t="n">
        <v>-0.005772</v>
      </c>
      <c r="EU231" s="0" t="n">
        <v>0.024677</v>
      </c>
      <c r="EV231" s="0" t="n">
        <v>-0.013786</v>
      </c>
      <c r="EW231" s="0" t="n">
        <v>0.00138</v>
      </c>
      <c r="EX231" s="0" t="n">
        <v>0.002716</v>
      </c>
      <c r="EY231" s="0" t="n">
        <v>0.008882</v>
      </c>
      <c r="EZ231" s="0" t="n">
        <v>0.011829</v>
      </c>
      <c r="FA231" s="0" t="n">
        <v>0.003957</v>
      </c>
      <c r="FB231" s="0" t="n">
        <v>-0.015386</v>
      </c>
      <c r="FC231" s="0" t="n">
        <v>0.000222</v>
      </c>
      <c r="FD231" s="0" t="n">
        <v>-0.001712</v>
      </c>
      <c r="FE231" s="0" t="n">
        <v>0.014668</v>
      </c>
      <c r="FF231" s="0" t="n">
        <v>-0.015286</v>
      </c>
      <c r="FG231" s="0" t="n">
        <v>-0.018751</v>
      </c>
      <c r="FH231" s="0" t="n">
        <v>0.008171</v>
      </c>
      <c r="FI231" s="0" t="n">
        <v>0.008489</v>
      </c>
      <c r="FJ231" s="0" t="n">
        <v>0.006326</v>
      </c>
      <c r="FK231" s="0" t="n">
        <v>0.001639</v>
      </c>
      <c r="FL231" s="0" t="n">
        <v>0.021979</v>
      </c>
      <c r="FM231" s="0" t="n">
        <v>-0.018152</v>
      </c>
      <c r="FN231" s="0" t="n">
        <v>0.012983</v>
      </c>
      <c r="FO231" s="0" t="n">
        <v>0.007769</v>
      </c>
      <c r="FP231" s="0" t="n">
        <v>-0.010418</v>
      </c>
      <c r="FQ231" s="0" t="n">
        <v>-0.008171</v>
      </c>
      <c r="FR231" s="0" t="n">
        <v>0.011955</v>
      </c>
      <c r="FS231" s="0" t="n">
        <v>-0.012872</v>
      </c>
      <c r="FT231" s="0" t="n">
        <v>-0.010219</v>
      </c>
      <c r="FU231" s="0" t="n">
        <v>0.005134</v>
      </c>
      <c r="FV231" s="0" t="n">
        <v>-0.011672</v>
      </c>
      <c r="FW231" s="0" t="n">
        <v>-0.012211</v>
      </c>
      <c r="FX231" s="0" t="n">
        <v>-0.009854</v>
      </c>
      <c r="FY231" s="0" t="n">
        <v>0.001204</v>
      </c>
      <c r="FZ231" s="0" t="n">
        <v>0.017914</v>
      </c>
      <c r="GA231" s="0" t="n">
        <v>0.007574</v>
      </c>
      <c r="GB231" s="0" t="n">
        <v>0.01805</v>
      </c>
      <c r="GC231" s="0" t="n">
        <v>0.002338</v>
      </c>
      <c r="GD231" s="0" t="n">
        <v>0.006575</v>
      </c>
      <c r="GE231" s="0" t="n">
        <v>-0.00512</v>
      </c>
      <c r="GF231" s="0" t="n">
        <v>-0.003303</v>
      </c>
      <c r="GG231" s="0" t="n">
        <v>-0.019481</v>
      </c>
      <c r="GH231" s="0" t="n">
        <v>-0.020088</v>
      </c>
      <c r="GI231" s="0" t="n">
        <v>-0.005122</v>
      </c>
      <c r="GJ231" s="0" t="n">
        <v>0.006741</v>
      </c>
      <c r="GK231" s="0" t="n">
        <v>0.003902</v>
      </c>
      <c r="GL231" s="0" t="n">
        <v>0.011512</v>
      </c>
      <c r="GM231" s="0" t="n">
        <v>0.000761</v>
      </c>
      <c r="GN231" s="0" t="n">
        <v>0.006149</v>
      </c>
      <c r="GO231" s="0" t="n">
        <v>-0.01588</v>
      </c>
      <c r="GP231" s="0" t="n">
        <v>0.019627</v>
      </c>
      <c r="GQ231" s="0" t="n">
        <v>0.008678</v>
      </c>
      <c r="GR231" s="0" t="n">
        <v>-0.006919</v>
      </c>
      <c r="GS231" s="0" t="n">
        <v>-0.008269</v>
      </c>
      <c r="GT231" s="0" t="n">
        <v>0.008308</v>
      </c>
      <c r="GU231" s="0" t="n">
        <v>-0.029387</v>
      </c>
      <c r="GV231" s="0" t="n">
        <v>-0.026049</v>
      </c>
      <c r="GW231" s="0" t="n">
        <v>0.01061</v>
      </c>
      <c r="GX231" s="0" t="n">
        <v>0.009951</v>
      </c>
      <c r="GY231" s="0" t="n">
        <v>0.019212</v>
      </c>
      <c r="GZ231" s="0" t="n">
        <v>-0.005658</v>
      </c>
      <c r="HA231" s="0" t="n">
        <v>0.00068</v>
      </c>
      <c r="HB231" s="0" t="n">
        <v>-0.010813</v>
      </c>
      <c r="HC231" s="0" t="n">
        <v>-0.005058</v>
      </c>
      <c r="HD231" s="0" t="n">
        <v>-0.003404</v>
      </c>
      <c r="HE231" s="0" t="n">
        <v>0.012132</v>
      </c>
      <c r="HF231" s="0" t="n">
        <v>0.004877</v>
      </c>
      <c r="HG231" s="0" t="n">
        <v>0.01912</v>
      </c>
      <c r="HH231" s="0" t="n">
        <v>0.02241</v>
      </c>
      <c r="HI231" s="0" t="n">
        <v>-0.023613</v>
      </c>
      <c r="HJ231" s="0" t="n">
        <v>-0.001914</v>
      </c>
      <c r="HK231" s="0" t="n">
        <v>0.003205</v>
      </c>
      <c r="HL231" s="0" t="n">
        <v>0.019027</v>
      </c>
      <c r="HM231" s="0" t="n">
        <v>-0.021289</v>
      </c>
      <c r="HN231" s="0" t="n">
        <v>0.001001</v>
      </c>
      <c r="HO231" s="0" t="n">
        <v>-0.002216</v>
      </c>
      <c r="HP231" s="0" t="n">
        <v>0.012758</v>
      </c>
      <c r="HQ231" s="0" t="n">
        <v>-0.00926</v>
      </c>
      <c r="HR231" s="0" t="n">
        <v>0.0186</v>
      </c>
      <c r="HS231" s="0" t="n">
        <v>-0.004704</v>
      </c>
      <c r="HT231" s="0" t="n">
        <v>0.011727</v>
      </c>
      <c r="HU231" s="0" t="n">
        <v>-0.010696</v>
      </c>
      <c r="HV231" s="0" t="n">
        <v>0.005724</v>
      </c>
    </row>
    <row r="232" customFormat="false" ht="15" hidden="false" customHeight="false" outlineLevel="0" collapsed="false">
      <c r="A232" s="0" t="s">
        <v>6727</v>
      </c>
      <c r="B232" s="0" t="n">
        <v>-0.004794</v>
      </c>
      <c r="C232" s="0" t="n">
        <v>-0.008985</v>
      </c>
      <c r="D232" s="0" t="n">
        <v>-0.003815</v>
      </c>
      <c r="E232" s="0" t="n">
        <v>0.009245</v>
      </c>
      <c r="F232" s="0" t="n">
        <v>0.00523</v>
      </c>
      <c r="G232" s="0" t="n">
        <v>-0.011857</v>
      </c>
      <c r="H232" s="0" t="n">
        <v>-0.011989</v>
      </c>
      <c r="I232" s="0" t="n">
        <v>0.009875</v>
      </c>
      <c r="J232" s="0" t="n">
        <v>-0.011923</v>
      </c>
      <c r="K232" s="0" t="n">
        <v>-0.002237</v>
      </c>
      <c r="L232" s="0" t="n">
        <v>0.003421</v>
      </c>
      <c r="M232" s="0" t="n">
        <v>-0.005376</v>
      </c>
      <c r="N232" s="0" t="n">
        <v>0.012725</v>
      </c>
      <c r="O232" s="0" t="n">
        <v>0.002646</v>
      </c>
      <c r="P232" s="0" t="n">
        <v>-0.005036</v>
      </c>
      <c r="Q232" s="0" t="n">
        <v>0.009578</v>
      </c>
      <c r="R232" s="0" t="n">
        <v>0.010523</v>
      </c>
      <c r="S232" s="0" t="n">
        <v>-0.011709</v>
      </c>
      <c r="T232" s="0" t="n">
        <v>-0.0119</v>
      </c>
      <c r="U232" s="0" t="n">
        <v>-0.00476</v>
      </c>
      <c r="V232" s="0" t="n">
        <v>0.000845</v>
      </c>
      <c r="W232" s="0" t="n">
        <v>0.002792</v>
      </c>
      <c r="X232" s="0" t="n">
        <v>0.018778</v>
      </c>
      <c r="Y232" s="0" t="n">
        <v>-0.010543</v>
      </c>
      <c r="Z232" s="0" t="n">
        <v>0.037137</v>
      </c>
      <c r="AA232" s="0" t="n">
        <v>0.010636</v>
      </c>
      <c r="AB232" s="0" t="n">
        <v>-0.003779</v>
      </c>
      <c r="AC232" s="0" t="n">
        <v>-0.007535</v>
      </c>
      <c r="AD232" s="0" t="n">
        <v>0.008032</v>
      </c>
      <c r="AE232" s="0" t="n">
        <v>-0.010821</v>
      </c>
      <c r="AF232" s="0" t="n">
        <v>-0.011626</v>
      </c>
      <c r="AG232" s="0" t="n">
        <v>-0.009425</v>
      </c>
      <c r="AH232" s="0" t="n">
        <v>-0.001796</v>
      </c>
      <c r="AI232" s="0" t="n">
        <v>-0.003185</v>
      </c>
      <c r="AJ232" s="0" t="n">
        <v>-0.020324</v>
      </c>
      <c r="AK232" s="0" t="n">
        <v>-0.012437</v>
      </c>
      <c r="AL232" s="0" t="n">
        <v>0.0063</v>
      </c>
      <c r="AM232" s="0" t="n">
        <v>0.003507</v>
      </c>
      <c r="AN232" s="0" t="n">
        <v>0.009857</v>
      </c>
      <c r="AO232" s="0" t="n">
        <v>0.013577</v>
      </c>
      <c r="AP232" s="0" t="n">
        <v>0.024658</v>
      </c>
      <c r="AQ232" s="0" t="n">
        <v>-0.014297</v>
      </c>
      <c r="AR232" s="0" t="n">
        <v>0.006794</v>
      </c>
      <c r="AS232" s="0" t="n">
        <v>0.016637</v>
      </c>
      <c r="AT232" s="0" t="n">
        <v>-0.008321</v>
      </c>
      <c r="AU232" s="0" t="n">
        <v>-0.018473</v>
      </c>
      <c r="AV232" s="0" t="n">
        <v>-0.014375</v>
      </c>
      <c r="AW232" s="0" t="n">
        <v>-0.02673</v>
      </c>
      <c r="AX232" s="0" t="n">
        <v>0.022181</v>
      </c>
      <c r="AY232" s="0" t="n">
        <v>-0.002733</v>
      </c>
      <c r="AZ232" s="0" t="n">
        <v>0.015541</v>
      </c>
      <c r="BA232" s="0" t="n">
        <v>-0.002965</v>
      </c>
      <c r="BB232" s="0" t="n">
        <v>0.007631</v>
      </c>
      <c r="BC232" s="0" t="n">
        <v>0.016877</v>
      </c>
      <c r="BD232" s="0" t="n">
        <v>0.004447</v>
      </c>
      <c r="BE232" s="0" t="n">
        <v>-0.022761</v>
      </c>
      <c r="BF232" s="0" t="n">
        <v>-0.011017</v>
      </c>
      <c r="BG232" s="0" t="n">
        <v>0.019676</v>
      </c>
      <c r="BH232" s="0" t="n">
        <v>0.024776</v>
      </c>
      <c r="BI232" s="0" t="n">
        <v>-0.027546</v>
      </c>
      <c r="BJ232" s="0" t="n">
        <v>-0.020879</v>
      </c>
      <c r="BK232" s="0" t="n">
        <v>0.007567</v>
      </c>
      <c r="BL232" s="0" t="n">
        <v>0.002295</v>
      </c>
      <c r="BM232" s="0" t="n">
        <v>0.011392</v>
      </c>
      <c r="BN232" s="0" t="n">
        <v>-0.011037</v>
      </c>
      <c r="BO232" s="0" t="n">
        <v>-0.003825</v>
      </c>
      <c r="BP232" s="0" t="n">
        <v>0.000856</v>
      </c>
      <c r="BQ232" s="0" t="n">
        <v>0.007363</v>
      </c>
      <c r="BR232" s="0" t="n">
        <v>0.028635</v>
      </c>
      <c r="BS232" s="0" t="n">
        <v>-0.025006</v>
      </c>
      <c r="BT232" s="0" t="n">
        <v>-0.010452</v>
      </c>
      <c r="BU232" s="0" t="n">
        <v>-0.001746</v>
      </c>
      <c r="BV232" s="0" t="n">
        <v>0.012152</v>
      </c>
      <c r="BW232" s="0" t="n">
        <v>-0.020648</v>
      </c>
      <c r="BX232" s="0" t="n">
        <v>-0.023079</v>
      </c>
      <c r="BY232" s="0" t="n">
        <v>0.009601</v>
      </c>
      <c r="BZ232" s="0" t="n">
        <v>0.011184</v>
      </c>
      <c r="CA232" s="0" t="n">
        <v>-0.013394</v>
      </c>
      <c r="CB232" s="0" t="n">
        <v>-0.003147</v>
      </c>
      <c r="CC232" s="0" t="n">
        <v>-0.009831</v>
      </c>
      <c r="CD232" s="0" t="n">
        <v>0.002055</v>
      </c>
      <c r="CE232" s="0" t="n">
        <v>0.015317</v>
      </c>
      <c r="CF232" s="0" t="n">
        <v>0.001743</v>
      </c>
      <c r="CG232" s="0" t="n">
        <v>-0.010186</v>
      </c>
      <c r="CH232" s="0" t="n">
        <v>-0.009604</v>
      </c>
      <c r="CI232" s="0" t="n">
        <v>0.011909</v>
      </c>
      <c r="CJ232" s="0" t="n">
        <v>-0.016378</v>
      </c>
      <c r="CK232" s="0" t="n">
        <v>-0.007005</v>
      </c>
      <c r="CL232" s="0" t="n">
        <v>-0.003722</v>
      </c>
      <c r="CM232" s="0" t="n">
        <v>0.000288</v>
      </c>
      <c r="CN232" s="0" t="n">
        <v>0.006999</v>
      </c>
      <c r="CO232" s="0" t="n">
        <v>-0.000352</v>
      </c>
      <c r="CP232" s="0" t="n">
        <v>-0.029854</v>
      </c>
      <c r="CQ232" s="0" t="n">
        <v>-0.00749</v>
      </c>
      <c r="CR232" s="0" t="n">
        <v>-0.007758</v>
      </c>
      <c r="CS232" s="0" t="n">
        <v>-0.017038</v>
      </c>
      <c r="CT232" s="0" t="n">
        <v>-0.007183</v>
      </c>
      <c r="CU232" s="0" t="n">
        <v>0.001028</v>
      </c>
      <c r="CV232" s="0" t="n">
        <v>-0.000675</v>
      </c>
      <c r="CW232" s="0" t="n">
        <v>-0.00437</v>
      </c>
      <c r="CX232" s="0" t="n">
        <v>-0.002382</v>
      </c>
      <c r="CY232" s="0" t="n">
        <v>0.002353</v>
      </c>
      <c r="CZ232" s="0" t="n">
        <v>0.010023</v>
      </c>
      <c r="DA232" s="0" t="n">
        <v>-0.00464</v>
      </c>
      <c r="DB232" s="0" t="n">
        <v>-0.025265</v>
      </c>
      <c r="DC232" s="0" t="n">
        <v>0.005102</v>
      </c>
      <c r="DD232" s="0" t="n">
        <v>0.006907</v>
      </c>
      <c r="DE232" s="0" t="n">
        <v>0.000845</v>
      </c>
      <c r="DF232" s="0" t="n">
        <v>-0.016554</v>
      </c>
      <c r="DG232" s="0" t="n">
        <v>0.004981</v>
      </c>
      <c r="DH232" s="0" t="n">
        <v>0.004638</v>
      </c>
      <c r="DI232" s="0" t="n">
        <v>-0.008441</v>
      </c>
      <c r="DJ232" s="0" t="n">
        <v>0.011383</v>
      </c>
      <c r="DK232" s="0" t="n">
        <v>0.031657</v>
      </c>
      <c r="DL232" s="0" t="n">
        <v>0.01672</v>
      </c>
      <c r="DM232" s="0" t="n">
        <v>-0.010828</v>
      </c>
      <c r="DN232" s="0" t="n">
        <v>0.016226</v>
      </c>
      <c r="DO232" s="0" t="n">
        <v>-0.010308</v>
      </c>
      <c r="DP232" s="0" t="n">
        <v>0.007422</v>
      </c>
      <c r="DQ232" s="0" t="n">
        <v>-0.023368</v>
      </c>
      <c r="DR232" s="0" t="n">
        <v>-0.001821</v>
      </c>
      <c r="DS232" s="0" t="n">
        <v>-0.010501</v>
      </c>
      <c r="DT232" s="0" t="n">
        <v>0.01693</v>
      </c>
      <c r="DU232" s="0" t="n">
        <v>-0.008202</v>
      </c>
      <c r="DV232" s="0" t="n">
        <v>0.011652</v>
      </c>
      <c r="DW232" s="0" t="n">
        <v>0.000449</v>
      </c>
      <c r="DX232" s="0" t="n">
        <v>0.005219</v>
      </c>
      <c r="DY232" s="0" t="n">
        <v>-0.001362</v>
      </c>
      <c r="DZ232" s="0" t="n">
        <v>-0.010978</v>
      </c>
      <c r="EA232" s="0" t="n">
        <v>0.007362</v>
      </c>
      <c r="EB232" s="0" t="n">
        <v>0.011092</v>
      </c>
      <c r="EC232" s="0" t="n">
        <v>-0.011824</v>
      </c>
      <c r="ED232" s="0" t="n">
        <v>0.017786</v>
      </c>
      <c r="EE232" s="0" t="n">
        <v>-0.006651</v>
      </c>
      <c r="EF232" s="0" t="n">
        <v>0.008334</v>
      </c>
      <c r="EG232" s="0" t="n">
        <v>0.030818</v>
      </c>
      <c r="EH232" s="0" t="n">
        <v>-0.00459</v>
      </c>
      <c r="EI232" s="0" t="n">
        <v>-0.011053</v>
      </c>
      <c r="EJ232" s="0" t="n">
        <v>0.019024</v>
      </c>
      <c r="EK232" s="0" t="n">
        <v>-0.008061</v>
      </c>
      <c r="EL232" s="0" t="n">
        <v>-0.002001</v>
      </c>
      <c r="EM232" s="0" t="n">
        <v>0.004965</v>
      </c>
      <c r="EN232" s="0" t="n">
        <v>0.026446</v>
      </c>
      <c r="EO232" s="0" t="n">
        <v>-0.001201</v>
      </c>
      <c r="EP232" s="0" t="n">
        <v>0.011842</v>
      </c>
      <c r="EQ232" s="0" t="n">
        <v>-0.00539</v>
      </c>
      <c r="ER232" s="0" t="n">
        <v>0.020669</v>
      </c>
      <c r="ES232" s="0" t="n">
        <v>0.022837</v>
      </c>
      <c r="ET232" s="0" t="n">
        <v>0.016713</v>
      </c>
      <c r="EU232" s="0" t="n">
        <v>0.004701</v>
      </c>
      <c r="EV232" s="0" t="n">
        <v>-0.016025</v>
      </c>
      <c r="EW232" s="0" t="n">
        <v>0.008278</v>
      </c>
      <c r="EX232" s="0" t="n">
        <v>0.019751</v>
      </c>
      <c r="EY232" s="0" t="n">
        <v>0.006643</v>
      </c>
      <c r="EZ232" s="0" t="n">
        <v>-0.021584</v>
      </c>
      <c r="FA232" s="0" t="n">
        <v>0.009779</v>
      </c>
      <c r="FB232" s="0" t="n">
        <v>0.007637</v>
      </c>
      <c r="FC232" s="0" t="n">
        <v>-0.026216</v>
      </c>
      <c r="FD232" s="0" t="n">
        <v>-0.002339</v>
      </c>
      <c r="FE232" s="0" t="n">
        <v>-0.005308</v>
      </c>
      <c r="FF232" s="0" t="n">
        <v>-0.01645</v>
      </c>
      <c r="FG232" s="0" t="n">
        <v>0.001583</v>
      </c>
      <c r="FH232" s="0" t="n">
        <v>2E-005</v>
      </c>
      <c r="FI232" s="0" t="n">
        <v>0.006249</v>
      </c>
      <c r="FJ232" s="0" t="n">
        <v>-0.012876</v>
      </c>
      <c r="FK232" s="0" t="n">
        <v>0.012651</v>
      </c>
      <c r="FL232" s="0" t="n">
        <v>-0.004984</v>
      </c>
      <c r="FM232" s="0" t="n">
        <v>0.01777</v>
      </c>
      <c r="FN232" s="0" t="n">
        <v>-0.00108</v>
      </c>
      <c r="FO232" s="0" t="n">
        <v>0.010905</v>
      </c>
      <c r="FP232" s="0" t="n">
        <v>-0.012583</v>
      </c>
      <c r="FQ232" s="0" t="n">
        <v>-0.001811</v>
      </c>
      <c r="FR232" s="0" t="n">
        <v>-0.02307</v>
      </c>
      <c r="FS232" s="0" t="n">
        <v>0.006925</v>
      </c>
      <c r="FT232" s="0" t="n">
        <v>-0.003059</v>
      </c>
      <c r="FU232" s="0" t="n">
        <v>-0.010262</v>
      </c>
      <c r="FV232" s="0" t="n">
        <v>0.003212</v>
      </c>
      <c r="FW232" s="0" t="n">
        <v>-0.000476</v>
      </c>
      <c r="FX232" s="0" t="n">
        <v>0.007793</v>
      </c>
      <c r="FY232" s="0" t="n">
        <v>-0.037584</v>
      </c>
      <c r="FZ232" s="0" t="n">
        <v>0.019437</v>
      </c>
      <c r="GA232" s="0" t="n">
        <v>0.003185</v>
      </c>
      <c r="GB232" s="0" t="n">
        <v>0.005221</v>
      </c>
      <c r="GC232" s="0" t="n">
        <v>0.007086</v>
      </c>
      <c r="GD232" s="0" t="n">
        <v>0.022072</v>
      </c>
      <c r="GE232" s="0" t="n">
        <v>0.039401</v>
      </c>
      <c r="GF232" s="0" t="n">
        <v>0.007895</v>
      </c>
      <c r="GG232" s="0" t="n">
        <v>-0.001782</v>
      </c>
      <c r="GH232" s="0" t="n">
        <v>0.002397</v>
      </c>
      <c r="GI232" s="0" t="n">
        <v>-0.015961</v>
      </c>
      <c r="GJ232" s="0" t="n">
        <v>-0.032046</v>
      </c>
      <c r="GK232" s="0" t="n">
        <v>-0.013386</v>
      </c>
      <c r="GL232" s="0" t="n">
        <v>-0.003626</v>
      </c>
      <c r="GM232" s="0" t="n">
        <v>-0.009003</v>
      </c>
      <c r="GN232" s="0" t="n">
        <v>-0.024577</v>
      </c>
      <c r="GO232" s="0" t="n">
        <v>0.007142</v>
      </c>
      <c r="GP232" s="0" t="n">
        <v>-0.005187</v>
      </c>
      <c r="GQ232" s="0" t="n">
        <v>-0.001624</v>
      </c>
      <c r="GR232" s="0" t="n">
        <v>-0.004321</v>
      </c>
      <c r="GS232" s="0" t="n">
        <v>0.019591</v>
      </c>
      <c r="GT232" s="0" t="n">
        <v>-0.004681</v>
      </c>
      <c r="GU232" s="0" t="n">
        <v>-0.013352</v>
      </c>
      <c r="GV232" s="0" t="n">
        <v>-0.017539</v>
      </c>
      <c r="GW232" s="0" t="n">
        <v>-0.006679</v>
      </c>
      <c r="GX232" s="0" t="n">
        <v>0.010145</v>
      </c>
      <c r="GY232" s="0" t="n">
        <v>0.007983</v>
      </c>
      <c r="GZ232" s="0" t="n">
        <v>-0.013009</v>
      </c>
      <c r="HA232" s="0" t="n">
        <v>0.001666</v>
      </c>
      <c r="HB232" s="0" t="n">
        <v>-0.010903</v>
      </c>
      <c r="HC232" s="0" t="n">
        <v>0.015794</v>
      </c>
      <c r="HD232" s="0" t="n">
        <v>-0.002419</v>
      </c>
      <c r="HE232" s="0" t="n">
        <v>-0.005694</v>
      </c>
      <c r="HF232" s="0" t="n">
        <v>0.00472</v>
      </c>
      <c r="HG232" s="0" t="n">
        <v>-0.003788</v>
      </c>
      <c r="HH232" s="0" t="n">
        <v>0.012109</v>
      </c>
      <c r="HI232" s="0" t="n">
        <v>-0.02404</v>
      </c>
      <c r="HJ232" s="0" t="n">
        <v>0.000146</v>
      </c>
      <c r="HK232" s="0" t="n">
        <v>0.018165</v>
      </c>
      <c r="HL232" s="0" t="n">
        <v>-0.029435</v>
      </c>
      <c r="HM232" s="0" t="n">
        <v>0.00558</v>
      </c>
      <c r="HN232" s="0" t="n">
        <v>0.004327</v>
      </c>
      <c r="HO232" s="0" t="n">
        <v>-0.02703</v>
      </c>
      <c r="HP232" s="0" t="n">
        <v>-0.00453</v>
      </c>
      <c r="HQ232" s="0" t="n">
        <v>0.019109</v>
      </c>
      <c r="HR232" s="0" t="n">
        <v>-0.013627</v>
      </c>
      <c r="HS232" s="0" t="n">
        <v>0.00168</v>
      </c>
      <c r="HT232" s="0" t="n">
        <v>0.011712</v>
      </c>
      <c r="HU232" s="0" t="n">
        <v>-0.008284</v>
      </c>
      <c r="HV232" s="0" t="n">
        <v>-0.011564</v>
      </c>
      <c r="HW232" s="0" t="n">
        <v>0.003625</v>
      </c>
    </row>
    <row r="233" customFormat="false" ht="15" hidden="false" customHeight="false" outlineLevel="0" collapsed="false">
      <c r="A233" s="0" t="s">
        <v>6728</v>
      </c>
      <c r="B233" s="0" t="n">
        <v>-0.004145</v>
      </c>
      <c r="C233" s="0" t="n">
        <v>0.004234</v>
      </c>
      <c r="D233" s="0" t="n">
        <v>-0.020928</v>
      </c>
      <c r="E233" s="0" t="n">
        <v>-0.000995</v>
      </c>
      <c r="F233" s="0" t="n">
        <v>-0.021367</v>
      </c>
      <c r="G233" s="0" t="n">
        <v>0.016368</v>
      </c>
      <c r="H233" s="0" t="n">
        <v>-0.025224</v>
      </c>
      <c r="I233" s="0" t="n">
        <v>0.032189</v>
      </c>
      <c r="J233" s="0" t="n">
        <v>0.018219</v>
      </c>
      <c r="K233" s="0" t="n">
        <v>-0.00626</v>
      </c>
      <c r="L233" s="0" t="n">
        <v>-0.022102</v>
      </c>
      <c r="M233" s="0" t="n">
        <v>0.010488</v>
      </c>
      <c r="N233" s="0" t="n">
        <v>0.004907</v>
      </c>
      <c r="O233" s="0" t="n">
        <v>-0.003063</v>
      </c>
      <c r="P233" s="0" t="n">
        <v>0.006822</v>
      </c>
      <c r="Q233" s="0" t="n">
        <v>-0.000895</v>
      </c>
      <c r="R233" s="0" t="n">
        <v>-0.001562</v>
      </c>
      <c r="S233" s="0" t="n">
        <v>0.004692</v>
      </c>
      <c r="T233" s="0" t="n">
        <v>-0.014311</v>
      </c>
      <c r="U233" s="0" t="n">
        <v>0.000891</v>
      </c>
      <c r="V233" s="0" t="n">
        <v>-0.018765</v>
      </c>
      <c r="W233" s="0" t="n">
        <v>-0.015743</v>
      </c>
      <c r="X233" s="0" t="n">
        <v>0.005081</v>
      </c>
      <c r="Y233" s="0" t="n">
        <v>0.005858</v>
      </c>
      <c r="Z233" s="0" t="n">
        <v>-0.01741</v>
      </c>
      <c r="AA233" s="0" t="n">
        <v>-0.006824</v>
      </c>
      <c r="AB233" s="0" t="n">
        <v>-0.001352</v>
      </c>
      <c r="AC233" s="0" t="n">
        <v>0.002954</v>
      </c>
      <c r="AD233" s="0" t="n">
        <v>0.008845</v>
      </c>
      <c r="AE233" s="0" t="n">
        <v>0.000206</v>
      </c>
      <c r="AF233" s="0" t="n">
        <v>-0.001674</v>
      </c>
      <c r="AG233" s="0" t="n">
        <v>0.005678</v>
      </c>
      <c r="AH233" s="0" t="n">
        <v>-0.025382</v>
      </c>
      <c r="AI233" s="0" t="n">
        <v>0.006766</v>
      </c>
      <c r="AJ233" s="0" t="n">
        <v>-0.01306</v>
      </c>
      <c r="AK233" s="0" t="n">
        <v>0.009302</v>
      </c>
      <c r="AL233" s="0" t="n">
        <v>-0.019222</v>
      </c>
      <c r="AM233" s="0" t="n">
        <v>0.002172</v>
      </c>
      <c r="AN233" s="0" t="n">
        <v>0.009748</v>
      </c>
      <c r="AO233" s="0" t="n">
        <v>-0.01753</v>
      </c>
      <c r="AP233" s="0" t="n">
        <v>-0.008389</v>
      </c>
      <c r="AQ233" s="0" t="n">
        <v>0.001029</v>
      </c>
      <c r="AR233" s="0" t="n">
        <v>0.009233</v>
      </c>
      <c r="AS233" s="0" t="n">
        <v>-0.007273</v>
      </c>
      <c r="AT233" s="0" t="n">
        <v>-0.00267</v>
      </c>
      <c r="AU233" s="0" t="n">
        <v>-0.013896</v>
      </c>
      <c r="AV233" s="0" t="n">
        <v>0.012238</v>
      </c>
      <c r="AW233" s="0" t="n">
        <v>0.020845</v>
      </c>
      <c r="AX233" s="0" t="n">
        <v>0.022995</v>
      </c>
      <c r="AY233" s="0" t="n">
        <v>-0.029868</v>
      </c>
      <c r="AZ233" s="0" t="n">
        <v>-0.002994</v>
      </c>
      <c r="BA233" s="0" t="n">
        <v>0.00479</v>
      </c>
      <c r="BB233" s="0" t="n">
        <v>-0.000692</v>
      </c>
      <c r="BC233" s="0" t="n">
        <v>-0.009255</v>
      </c>
      <c r="BD233" s="0" t="n">
        <v>0.015737</v>
      </c>
      <c r="BE233" s="0" t="n">
        <v>-0.019797</v>
      </c>
      <c r="BF233" s="0" t="n">
        <v>-0.00644</v>
      </c>
      <c r="BG233" s="0" t="n">
        <v>0.015897</v>
      </c>
      <c r="BH233" s="0" t="n">
        <v>0.026128</v>
      </c>
      <c r="BI233" s="0" t="n">
        <v>-0.00479</v>
      </c>
      <c r="BJ233" s="0" t="n">
        <v>0.000897</v>
      </c>
      <c r="BK233" s="0" t="n">
        <v>0.011068</v>
      </c>
      <c r="BL233" s="0" t="n">
        <v>0.002035</v>
      </c>
      <c r="BM233" s="0" t="n">
        <v>-0.002305</v>
      </c>
      <c r="BN233" s="0" t="n">
        <v>-0.005386</v>
      </c>
      <c r="BO233" s="0" t="n">
        <v>-0.013626</v>
      </c>
      <c r="BP233" s="0" t="n">
        <v>0.008658</v>
      </c>
      <c r="BQ233" s="0" t="n">
        <v>0.016384</v>
      </c>
      <c r="BR233" s="0" t="n">
        <v>0.009563</v>
      </c>
      <c r="BS233" s="0" t="n">
        <v>-0.018817</v>
      </c>
      <c r="BT233" s="0" t="n">
        <v>0.005412</v>
      </c>
      <c r="BU233" s="0" t="n">
        <v>0.015229</v>
      </c>
      <c r="BV233" s="0" t="n">
        <v>0.010279</v>
      </c>
      <c r="BW233" s="0" t="n">
        <v>0.00059</v>
      </c>
      <c r="BX233" s="0" t="n">
        <v>0.007834</v>
      </c>
      <c r="BY233" s="0" t="n">
        <v>0.017189</v>
      </c>
      <c r="BZ233" s="0" t="n">
        <v>0.02651</v>
      </c>
      <c r="CA233" s="0" t="n">
        <v>-0.008717</v>
      </c>
      <c r="CB233" s="0" t="n">
        <v>-0.016307</v>
      </c>
      <c r="CC233" s="0" t="n">
        <v>0.006103</v>
      </c>
      <c r="CD233" s="0" t="n">
        <v>0.010101</v>
      </c>
      <c r="CE233" s="0" t="n">
        <v>0.014518</v>
      </c>
      <c r="CF233" s="0" t="n">
        <v>-0.00443</v>
      </c>
      <c r="CG233" s="0" t="n">
        <v>-0.002072</v>
      </c>
      <c r="CH233" s="0" t="n">
        <v>-0.030289</v>
      </c>
      <c r="CI233" s="0" t="n">
        <v>-0.006089</v>
      </c>
      <c r="CJ233" s="0" t="n">
        <v>-0.015563</v>
      </c>
      <c r="CK233" s="0" t="n">
        <v>-0.000192</v>
      </c>
      <c r="CL233" s="0" t="n">
        <v>-0.005508</v>
      </c>
      <c r="CM233" s="0" t="n">
        <v>2.8E-005</v>
      </c>
      <c r="CN233" s="0" t="n">
        <v>-0.011635</v>
      </c>
      <c r="CO233" s="0" t="n">
        <v>-0.000612</v>
      </c>
      <c r="CP233" s="0" t="n">
        <v>0.023634</v>
      </c>
      <c r="CQ233" s="0" t="n">
        <v>-0.003988</v>
      </c>
      <c r="CR233" s="0" t="n">
        <v>0.009718</v>
      </c>
      <c r="CS233" s="0" t="n">
        <v>0.002051</v>
      </c>
      <c r="CT233" s="0" t="n">
        <v>0.015861</v>
      </c>
      <c r="CU233" s="0" t="n">
        <v>-0.007832</v>
      </c>
      <c r="CV233" s="0" t="n">
        <v>0.028088</v>
      </c>
      <c r="CW233" s="0" t="n">
        <v>0.009879</v>
      </c>
      <c r="CX233" s="0" t="n">
        <v>-0.006943</v>
      </c>
      <c r="CY233" s="0" t="n">
        <v>0.007467</v>
      </c>
      <c r="CZ233" s="0" t="n">
        <v>-0.012812</v>
      </c>
      <c r="DA233" s="0" t="n">
        <v>-0.012425</v>
      </c>
      <c r="DB233" s="0" t="n">
        <v>0.008335</v>
      </c>
      <c r="DC233" s="0" t="n">
        <v>-0.009133</v>
      </c>
      <c r="DD233" s="0" t="n">
        <v>0.010886</v>
      </c>
      <c r="DE233" s="0" t="n">
        <v>-0.002959</v>
      </c>
      <c r="DF233" s="0" t="n">
        <v>0.012746</v>
      </c>
      <c r="DG233" s="0" t="n">
        <v>-0.004954</v>
      </c>
      <c r="DH233" s="0" t="n">
        <v>-0.004223</v>
      </c>
      <c r="DI233" s="0" t="n">
        <v>-0.008164</v>
      </c>
      <c r="DJ233" s="0" t="n">
        <v>0.016251</v>
      </c>
      <c r="DK233" s="0" t="n">
        <v>-0.011064</v>
      </c>
      <c r="DL233" s="0" t="n">
        <v>0.006524</v>
      </c>
      <c r="DM233" s="0" t="n">
        <v>-0.006806</v>
      </c>
      <c r="DN233" s="0" t="n">
        <v>-0.007261</v>
      </c>
      <c r="DO233" s="0" t="n">
        <v>-0.001368</v>
      </c>
      <c r="DP233" s="0" t="n">
        <v>-0.004221</v>
      </c>
      <c r="DQ233" s="0" t="n">
        <v>-0.022988</v>
      </c>
      <c r="DR233" s="0" t="n">
        <v>-0.026268</v>
      </c>
      <c r="DS233" s="0" t="n">
        <v>0.017187</v>
      </c>
      <c r="DT233" s="0" t="n">
        <v>-0.017966</v>
      </c>
      <c r="DU233" s="0" t="n">
        <v>-0.006101</v>
      </c>
      <c r="DV233" s="0" t="n">
        <v>-0.00355</v>
      </c>
      <c r="DW233" s="0" t="n">
        <v>0.009325</v>
      </c>
      <c r="DX233" s="0" t="n">
        <v>-0.004425</v>
      </c>
      <c r="DY233" s="0" t="n">
        <v>-0.001085</v>
      </c>
      <c r="DZ233" s="0" t="n">
        <v>-0.009627</v>
      </c>
      <c r="EA233" s="0" t="n">
        <v>0.003619</v>
      </c>
      <c r="EB233" s="0" t="n">
        <v>0.007069</v>
      </c>
      <c r="EC233" s="0" t="n">
        <v>-0.011299</v>
      </c>
      <c r="ED233" s="0" t="n">
        <v>0.014838</v>
      </c>
      <c r="EE233" s="0" t="n">
        <v>-0.009062</v>
      </c>
      <c r="EF233" s="0" t="n">
        <v>0.020435</v>
      </c>
      <c r="EG233" s="0" t="n">
        <v>-0.002753</v>
      </c>
      <c r="EH233" s="0" t="n">
        <v>0.017192</v>
      </c>
      <c r="EI233" s="0" t="n">
        <v>0.00481</v>
      </c>
      <c r="EJ233" s="0" t="n">
        <v>-0.009723</v>
      </c>
      <c r="EK233" s="0" t="n">
        <v>-0.005634</v>
      </c>
      <c r="EL233" s="0" t="n">
        <v>0.004725</v>
      </c>
      <c r="EM233" s="0" t="n">
        <v>0.002418</v>
      </c>
      <c r="EN233" s="0" t="n">
        <v>0.008448</v>
      </c>
      <c r="EO233" s="0" t="n">
        <v>0.009977</v>
      </c>
      <c r="EP233" s="0" t="n">
        <v>0.012119</v>
      </c>
      <c r="EQ233" s="0" t="n">
        <v>0.006712</v>
      </c>
      <c r="ER233" s="0" t="n">
        <v>-0.008265</v>
      </c>
      <c r="ES233" s="0" t="n">
        <v>0.009677</v>
      </c>
      <c r="ET233" s="0" t="n">
        <v>0.014302</v>
      </c>
      <c r="EU233" s="0" t="n">
        <v>0.014115</v>
      </c>
      <c r="EV233" s="0" t="n">
        <v>0.0294</v>
      </c>
      <c r="EW233" s="0" t="n">
        <v>0.019842</v>
      </c>
      <c r="EX233" s="0" t="n">
        <v>-0.016746</v>
      </c>
      <c r="EY233" s="0" t="n">
        <v>0.004477</v>
      </c>
      <c r="EZ233" s="0" t="n">
        <v>-0.009483</v>
      </c>
      <c r="FA233" s="0" t="n">
        <v>0.008911</v>
      </c>
      <c r="FB233" s="0" t="n">
        <v>0.010601</v>
      </c>
      <c r="FC233" s="0" t="n">
        <v>-0.009265</v>
      </c>
      <c r="FD233" s="0" t="n">
        <v>-0.001525</v>
      </c>
      <c r="FE233" s="0" t="n">
        <v>0.006256</v>
      </c>
      <c r="FF233" s="0" t="n">
        <v>-0.019693</v>
      </c>
      <c r="FG233" s="0" t="n">
        <v>-0.00244</v>
      </c>
      <c r="FH233" s="0" t="n">
        <v>0.005134</v>
      </c>
      <c r="FI233" s="0" t="n">
        <v>0.001151</v>
      </c>
      <c r="FJ233" s="0" t="n">
        <v>0.014505</v>
      </c>
      <c r="FK233" s="0" t="n">
        <v>0.007886</v>
      </c>
      <c r="FL233" s="0" t="n">
        <v>-0.001482</v>
      </c>
      <c r="FM233" s="0" t="n">
        <v>-0.00184</v>
      </c>
      <c r="FN233" s="0" t="n">
        <v>0.004571</v>
      </c>
      <c r="FO233" s="0" t="n">
        <v>-0.007905</v>
      </c>
      <c r="FP233" s="0" t="n">
        <v>-0.026893</v>
      </c>
      <c r="FQ233" s="0" t="n">
        <v>0.024802</v>
      </c>
      <c r="FR233" s="0" t="n">
        <v>-0.005056</v>
      </c>
      <c r="FS233" s="0" t="n">
        <v>-0.034184</v>
      </c>
      <c r="FT233" s="0" t="n">
        <v>-0.006806</v>
      </c>
      <c r="FU233" s="0" t="n">
        <v>0.01665</v>
      </c>
      <c r="FV233" s="0" t="n">
        <v>-0.003883</v>
      </c>
      <c r="FW233" s="0" t="n">
        <v>-0.006404</v>
      </c>
      <c r="FX233" s="0" t="n">
        <v>0.008333</v>
      </c>
      <c r="FY233" s="0" t="n">
        <v>0.003004</v>
      </c>
      <c r="FZ233" s="0" t="n">
        <v>-0.002322</v>
      </c>
      <c r="GA233" s="0" t="n">
        <v>0.012062</v>
      </c>
      <c r="GB233" s="0" t="n">
        <v>0.00695</v>
      </c>
      <c r="GC233" s="0" t="n">
        <v>-0.011449</v>
      </c>
      <c r="GD233" s="0" t="n">
        <v>0.004366</v>
      </c>
      <c r="GE233" s="0" t="n">
        <v>0.000696</v>
      </c>
      <c r="GF233" s="0" t="n">
        <v>0.009247</v>
      </c>
      <c r="GG233" s="0" t="n">
        <v>-0.008489</v>
      </c>
      <c r="GH233" s="0" t="n">
        <v>0.019873</v>
      </c>
      <c r="GI233" s="0" t="n">
        <v>0.014415</v>
      </c>
      <c r="GJ233" s="0" t="n">
        <v>-0.012958</v>
      </c>
      <c r="GK233" s="0" t="n">
        <v>0.030964</v>
      </c>
      <c r="GL233" s="0" t="n">
        <v>0.003638</v>
      </c>
      <c r="GM233" s="0" t="n">
        <v>-0.002277</v>
      </c>
      <c r="GN233" s="0" t="n">
        <v>0.002037</v>
      </c>
      <c r="GO233" s="0" t="n">
        <v>-0.036117</v>
      </c>
      <c r="GP233" s="0" t="n">
        <v>-0.01351</v>
      </c>
      <c r="GQ233" s="0" t="n">
        <v>0.013165</v>
      </c>
      <c r="GR233" s="0" t="n">
        <v>0.009393</v>
      </c>
      <c r="GS233" s="0" t="n">
        <v>-0.010768</v>
      </c>
      <c r="GT233" s="0" t="n">
        <v>-0.008704</v>
      </c>
      <c r="GU233" s="0" t="n">
        <v>0.009499</v>
      </c>
      <c r="GV233" s="0" t="n">
        <v>0.004237</v>
      </c>
      <c r="GW233" s="0" t="n">
        <v>0.002735</v>
      </c>
      <c r="GX233" s="0" t="n">
        <v>-0.019677</v>
      </c>
      <c r="GY233" s="0" t="n">
        <v>-0.007475</v>
      </c>
      <c r="GZ233" s="0" t="n">
        <v>0.010929</v>
      </c>
      <c r="HA233" s="0" t="n">
        <v>-0.002895</v>
      </c>
      <c r="HB233" s="0" t="n">
        <v>-0.006326</v>
      </c>
      <c r="HC233" s="0" t="n">
        <v>0.014458</v>
      </c>
      <c r="HD233" s="0" t="n">
        <v>-0.009129</v>
      </c>
      <c r="HE233" s="0" t="n">
        <v>0.016619</v>
      </c>
      <c r="HF233" s="0" t="n">
        <v>-0.007365</v>
      </c>
      <c r="HG233" s="0" t="n">
        <v>0.025673</v>
      </c>
      <c r="HH233" s="0" t="n">
        <v>0.007793</v>
      </c>
      <c r="HI233" s="0" t="n">
        <v>-0.0002</v>
      </c>
      <c r="HJ233" s="0" t="n">
        <v>0.004723</v>
      </c>
      <c r="HK233" s="0" t="n">
        <v>-0.028319</v>
      </c>
      <c r="HL233" s="0" t="n">
        <v>0.00739</v>
      </c>
      <c r="HM233" s="0" t="n">
        <v>-0.002757</v>
      </c>
      <c r="HN233" s="0" t="n">
        <v>-0.001425</v>
      </c>
      <c r="HO233" s="0" t="n">
        <v>-0.013853</v>
      </c>
      <c r="HP233" s="0" t="n">
        <v>-0.000737</v>
      </c>
      <c r="HQ233" s="0" t="n">
        <v>-0.000584</v>
      </c>
      <c r="HR233" s="0" t="n">
        <v>0.019453</v>
      </c>
      <c r="HS233" s="0" t="n">
        <v>-0.008603</v>
      </c>
      <c r="HT233" s="0" t="n">
        <v>0.014602</v>
      </c>
      <c r="HU233" s="0" t="n">
        <v>0.010511</v>
      </c>
      <c r="HV233" s="0" t="n">
        <v>-0.012363</v>
      </c>
      <c r="HW233" s="0" t="n">
        <v>0.004439</v>
      </c>
      <c r="HX233" s="0" t="n">
        <v>0.016712</v>
      </c>
    </row>
    <row r="234" customFormat="false" ht="15" hidden="false" customHeight="false" outlineLevel="0" collapsed="false">
      <c r="A234" s="0" t="s">
        <v>6729</v>
      </c>
      <c r="B234" s="0" t="n">
        <v>0.019841</v>
      </c>
      <c r="C234" s="0" t="n">
        <v>0.008242</v>
      </c>
      <c r="D234" s="0" t="n">
        <v>-0.008198</v>
      </c>
      <c r="E234" s="0" t="n">
        <v>0.014221</v>
      </c>
      <c r="F234" s="0" t="n">
        <v>-0.004808</v>
      </c>
      <c r="G234" s="0" t="n">
        <v>0.00874</v>
      </c>
      <c r="H234" s="0" t="n">
        <v>-0.011891</v>
      </c>
      <c r="I234" s="0" t="n">
        <v>0.002445</v>
      </c>
      <c r="J234" s="0" t="n">
        <v>0.011666</v>
      </c>
      <c r="K234" s="0" t="n">
        <v>-0.002124</v>
      </c>
      <c r="L234" s="0" t="n">
        <v>-0.001781</v>
      </c>
      <c r="M234" s="0" t="n">
        <v>0.009309</v>
      </c>
      <c r="N234" s="0" t="n">
        <v>-0.010445</v>
      </c>
      <c r="O234" s="0" t="n">
        <v>-0.006469</v>
      </c>
      <c r="P234" s="0" t="n">
        <v>-0.013037</v>
      </c>
      <c r="Q234" s="0" t="n">
        <v>-0.006373</v>
      </c>
      <c r="R234" s="0" t="n">
        <v>-0.003815</v>
      </c>
      <c r="S234" s="0" t="n">
        <v>-0.007236</v>
      </c>
      <c r="T234" s="0" t="n">
        <v>0.024284</v>
      </c>
      <c r="U234" s="0" t="n">
        <v>0.000788</v>
      </c>
      <c r="V234" s="0" t="n">
        <v>-0.017256</v>
      </c>
      <c r="W234" s="0" t="n">
        <v>-0.016384</v>
      </c>
      <c r="X234" s="0" t="n">
        <v>0.035397</v>
      </c>
      <c r="Y234" s="0" t="n">
        <v>0.012204</v>
      </c>
      <c r="Z234" s="0" t="n">
        <v>0.021723</v>
      </c>
      <c r="AA234" s="0" t="n">
        <v>-0.000478</v>
      </c>
      <c r="AB234" s="0" t="n">
        <v>-0.007905</v>
      </c>
      <c r="AC234" s="0" t="n">
        <v>-0.005749</v>
      </c>
      <c r="AD234" s="0" t="n">
        <v>0.009385</v>
      </c>
      <c r="AE234" s="0" t="n">
        <v>0.022139</v>
      </c>
      <c r="AF234" s="0" t="n">
        <v>0.014884</v>
      </c>
      <c r="AG234" s="0" t="n">
        <v>-0.001515</v>
      </c>
      <c r="AH234" s="0" t="n">
        <v>0.006418</v>
      </c>
      <c r="AI234" s="0" t="n">
        <v>-0.028273</v>
      </c>
      <c r="AJ234" s="0" t="n">
        <v>0.005112</v>
      </c>
      <c r="AK234" s="0" t="n">
        <v>0.016149</v>
      </c>
      <c r="AL234" s="0" t="n">
        <v>-0.003201</v>
      </c>
      <c r="AM234" s="0" t="n">
        <v>0.007443</v>
      </c>
      <c r="AN234" s="0" t="n">
        <v>-0.021295</v>
      </c>
      <c r="AO234" s="0" t="n">
        <v>-0.020099</v>
      </c>
      <c r="AP234" s="0" t="n">
        <v>0.005482</v>
      </c>
      <c r="AQ234" s="0" t="n">
        <v>0.005225</v>
      </c>
      <c r="AR234" s="0" t="n">
        <v>-0.017219</v>
      </c>
      <c r="AS234" s="0" t="n">
        <v>0.004986</v>
      </c>
      <c r="AT234" s="0" t="n">
        <v>-0.017016</v>
      </c>
      <c r="AU234" s="0" t="n">
        <v>0.002125</v>
      </c>
      <c r="AV234" s="0" t="n">
        <v>0.001923</v>
      </c>
      <c r="AW234" s="0" t="n">
        <v>0.026593</v>
      </c>
      <c r="AX234" s="0" t="n">
        <v>-0.011506</v>
      </c>
      <c r="AY234" s="0" t="n">
        <v>-0.005784</v>
      </c>
      <c r="AZ234" s="0" t="n">
        <v>0.002844</v>
      </c>
      <c r="BA234" s="0" t="n">
        <v>-0.004258</v>
      </c>
      <c r="BB234" s="0" t="n">
        <v>0.006729</v>
      </c>
      <c r="BC234" s="0" t="n">
        <v>0.012056</v>
      </c>
      <c r="BD234" s="0" t="n">
        <v>-0.012248</v>
      </c>
      <c r="BE234" s="0" t="n">
        <v>-0.003239</v>
      </c>
      <c r="BF234" s="0" t="n">
        <v>0.006356</v>
      </c>
      <c r="BG234" s="0" t="n">
        <v>0.005337</v>
      </c>
      <c r="BH234" s="0" t="n">
        <v>0.001838</v>
      </c>
      <c r="BI234" s="0" t="n">
        <v>-0.025184</v>
      </c>
      <c r="BJ234" s="0" t="n">
        <v>0.009931</v>
      </c>
      <c r="BK234" s="0" t="n">
        <v>-0.011609</v>
      </c>
      <c r="BL234" s="0" t="n">
        <v>-0.004518</v>
      </c>
      <c r="BM234" s="0" t="n">
        <v>-0.000796</v>
      </c>
      <c r="BN234" s="0" t="n">
        <v>0.015473</v>
      </c>
      <c r="BO234" s="0" t="n">
        <v>0.003512</v>
      </c>
      <c r="BP234" s="0" t="n">
        <v>0.004255</v>
      </c>
      <c r="BQ234" s="0" t="n">
        <v>0.000412</v>
      </c>
      <c r="BR234" s="0" t="n">
        <v>0.022359</v>
      </c>
      <c r="BS234" s="0" t="n">
        <v>0.012254</v>
      </c>
      <c r="BT234" s="0" t="n">
        <v>0.005309</v>
      </c>
      <c r="BU234" s="0" t="n">
        <v>0.000921</v>
      </c>
      <c r="BV234" s="0" t="n">
        <v>-0.005745</v>
      </c>
      <c r="BW234" s="0" t="n">
        <v>-0.0237</v>
      </c>
      <c r="BX234" s="0" t="n">
        <v>-0.020756</v>
      </c>
      <c r="BY234" s="0" t="n">
        <v>-0.00495</v>
      </c>
      <c r="BZ234" s="0" t="n">
        <v>0.001146</v>
      </c>
      <c r="CA234" s="0" t="n">
        <v>0.003636</v>
      </c>
      <c r="CB234" s="0" t="n">
        <v>-0.01641</v>
      </c>
      <c r="CC234" s="0" t="n">
        <v>0.015616</v>
      </c>
      <c r="CD234" s="0" t="n">
        <v>0.017705</v>
      </c>
      <c r="CE234" s="0" t="n">
        <v>0.005278</v>
      </c>
      <c r="CF234" s="0" t="n">
        <v>0.016396</v>
      </c>
      <c r="CG234" s="0" t="n">
        <v>-0.003562</v>
      </c>
      <c r="CH234" s="0" t="n">
        <v>-0.015343</v>
      </c>
      <c r="CI234" s="0" t="n">
        <v>-0.012641</v>
      </c>
      <c r="CJ234" s="0" t="n">
        <v>-0.007604</v>
      </c>
      <c r="CK234" s="0" t="n">
        <v>-0.008456</v>
      </c>
      <c r="CL234" s="0" t="n">
        <v>-0.009473</v>
      </c>
      <c r="CM234" s="0" t="n">
        <v>0.013895</v>
      </c>
      <c r="CN234" s="0" t="n">
        <v>-0.000119</v>
      </c>
      <c r="CO234" s="0" t="n">
        <v>0.007347</v>
      </c>
      <c r="CP234" s="0" t="n">
        <v>-0.02193</v>
      </c>
      <c r="CQ234" s="0" t="n">
        <v>-0.015378</v>
      </c>
      <c r="CR234" s="0" t="n">
        <v>-0.008659</v>
      </c>
      <c r="CS234" s="0" t="n">
        <v>0.029359</v>
      </c>
      <c r="CT234" s="0" t="n">
        <v>-0.015965</v>
      </c>
      <c r="CU234" s="0" t="n">
        <v>0.016251</v>
      </c>
      <c r="CV234" s="0" t="n">
        <v>0.02261</v>
      </c>
      <c r="CW234" s="0" t="n">
        <v>0.007327</v>
      </c>
      <c r="CX234" s="0" t="n">
        <v>0.002629</v>
      </c>
      <c r="CY234" s="0" t="n">
        <v>-0.000697</v>
      </c>
      <c r="CZ234" s="0" t="n">
        <v>0.012884</v>
      </c>
      <c r="DA234" s="0" t="n">
        <v>-0.009841</v>
      </c>
      <c r="DB234" s="0" t="n">
        <v>-0.013267</v>
      </c>
      <c r="DC234" s="0" t="n">
        <v>-0.008161</v>
      </c>
      <c r="DD234" s="0" t="n">
        <v>-0.019692</v>
      </c>
      <c r="DE234" s="0" t="n">
        <v>-0.019966</v>
      </c>
      <c r="DF234" s="0" t="n">
        <v>-0.007466</v>
      </c>
      <c r="DG234" s="0" t="n">
        <v>-0.00452</v>
      </c>
      <c r="DH234" s="0" t="n">
        <v>0.005886</v>
      </c>
      <c r="DI234" s="0" t="n">
        <v>0.011082</v>
      </c>
      <c r="DJ234" s="0" t="n">
        <v>-0.019203</v>
      </c>
      <c r="DK234" s="0" t="n">
        <v>0.005494</v>
      </c>
      <c r="DL234" s="0" t="n">
        <v>0.005376</v>
      </c>
      <c r="DM234" s="0" t="n">
        <v>-0.008862</v>
      </c>
      <c r="DN234" s="0" t="n">
        <v>-0.028326</v>
      </c>
      <c r="DO234" s="0" t="n">
        <v>0.011795</v>
      </c>
      <c r="DP234" s="0" t="n">
        <v>-0.003164</v>
      </c>
      <c r="DQ234" s="0" t="n">
        <v>-0.022014</v>
      </c>
      <c r="DR234" s="0" t="n">
        <v>0.000503</v>
      </c>
      <c r="DS234" s="0" t="n">
        <v>-0.000653</v>
      </c>
      <c r="DT234" s="0" t="n">
        <v>0.001517</v>
      </c>
      <c r="DU234" s="0" t="n">
        <v>-0.010504</v>
      </c>
      <c r="DV234" s="0" t="n">
        <v>0.006667</v>
      </c>
      <c r="DW234" s="0" t="n">
        <v>0.003847</v>
      </c>
      <c r="DX234" s="0" t="n">
        <v>-0.00118</v>
      </c>
      <c r="DY234" s="0" t="n">
        <v>0.024073</v>
      </c>
      <c r="DZ234" s="0" t="n">
        <v>0.004831</v>
      </c>
      <c r="EA234" s="0" t="n">
        <v>0.026574</v>
      </c>
      <c r="EB234" s="0" t="n">
        <v>0.016103</v>
      </c>
      <c r="EC234" s="0" t="n">
        <v>-0.011707</v>
      </c>
      <c r="ED234" s="0" t="n">
        <v>0.001835</v>
      </c>
      <c r="EE234" s="0" t="n">
        <v>-0.012927</v>
      </c>
      <c r="EF234" s="0" t="n">
        <v>0.021407</v>
      </c>
      <c r="EG234" s="0" t="n">
        <v>-0.001258</v>
      </c>
      <c r="EH234" s="0" t="n">
        <v>-0.003873</v>
      </c>
      <c r="EI234" s="0" t="n">
        <v>0.003095</v>
      </c>
      <c r="EJ234" s="0" t="n">
        <v>0.003073</v>
      </c>
      <c r="EK234" s="0" t="n">
        <v>0.0034</v>
      </c>
      <c r="EL234" s="0" t="n">
        <v>0.002472</v>
      </c>
      <c r="EM234" s="0" t="n">
        <v>-0.013077</v>
      </c>
      <c r="EN234" s="0" t="n">
        <v>0.020707</v>
      </c>
      <c r="EO234" s="0" t="n">
        <v>-0.009241</v>
      </c>
      <c r="EP234" s="0" t="n">
        <v>0.009328</v>
      </c>
      <c r="EQ234" s="0" t="n">
        <v>0.016821</v>
      </c>
      <c r="ER234" s="0" t="n">
        <v>0.006143</v>
      </c>
      <c r="ES234" s="0" t="n">
        <v>0.013336</v>
      </c>
      <c r="ET234" s="0" t="n">
        <v>0.004524</v>
      </c>
      <c r="EU234" s="0" t="n">
        <v>0.003262</v>
      </c>
      <c r="EV234" s="0" t="n">
        <v>-0.026064</v>
      </c>
      <c r="EW234" s="0" t="n">
        <v>0.002002</v>
      </c>
      <c r="EX234" s="0" t="n">
        <v>-0.005343</v>
      </c>
      <c r="EY234" s="0" t="n">
        <v>-0.036181</v>
      </c>
      <c r="EZ234" s="0" t="n">
        <v>0.012988</v>
      </c>
      <c r="FA234" s="0" t="n">
        <v>-0.005618</v>
      </c>
      <c r="FB234" s="0" t="n">
        <v>-0.00079</v>
      </c>
      <c r="FC234" s="0" t="n">
        <v>-0.01368</v>
      </c>
      <c r="FD234" s="0" t="n">
        <v>-0.016677</v>
      </c>
      <c r="FE234" s="0" t="n">
        <v>0.00884</v>
      </c>
      <c r="FF234" s="0" t="n">
        <v>-0.004452</v>
      </c>
      <c r="FG234" s="0" t="n">
        <v>-0.00953</v>
      </c>
      <c r="FH234" s="0" t="n">
        <v>0.001806</v>
      </c>
      <c r="FI234" s="0" t="n">
        <v>0.002123</v>
      </c>
      <c r="FJ234" s="0" t="n">
        <v>-0.01226</v>
      </c>
      <c r="FK234" s="0" t="n">
        <v>-0.020974</v>
      </c>
      <c r="FL234" s="0" t="n">
        <v>0.012389</v>
      </c>
      <c r="FM234" s="0" t="n">
        <v>-0.003556</v>
      </c>
      <c r="FN234" s="0" t="n">
        <v>0.005543</v>
      </c>
      <c r="FO234" s="0" t="n">
        <v>0.004091</v>
      </c>
      <c r="FP234" s="0" t="n">
        <v>-0.009259</v>
      </c>
      <c r="FQ234" s="0" t="n">
        <v>-0.001637</v>
      </c>
      <c r="FR234" s="0" t="n">
        <v>-0.019939</v>
      </c>
      <c r="FS234" s="0" t="n">
        <v>-0.024075</v>
      </c>
      <c r="FT234" s="0" t="n">
        <v>-0.00126</v>
      </c>
      <c r="FU234" s="0" t="n">
        <v>0.018597</v>
      </c>
      <c r="FV234" s="0" t="n">
        <v>-0.01049</v>
      </c>
      <c r="FW234" s="0" t="n">
        <v>-0.012027</v>
      </c>
      <c r="FX234" s="0" t="n">
        <v>0.001517</v>
      </c>
      <c r="FY234" s="0" t="n">
        <v>-0.014299</v>
      </c>
      <c r="FZ234" s="0" t="n">
        <v>-0.000276</v>
      </c>
      <c r="GA234" s="0" t="n">
        <v>-0.026202</v>
      </c>
      <c r="GB234" s="0" t="n">
        <v>0.034258</v>
      </c>
      <c r="GC234" s="0" t="n">
        <v>-0.018002</v>
      </c>
      <c r="GD234" s="0" t="n">
        <v>-0.007976</v>
      </c>
      <c r="GE234" s="0" t="n">
        <v>-0.006011</v>
      </c>
      <c r="GF234" s="0" t="n">
        <v>0.015593</v>
      </c>
      <c r="GG234" s="0" t="n">
        <v>6E-005</v>
      </c>
      <c r="GH234" s="0" t="n">
        <v>0.01547</v>
      </c>
      <c r="GI234" s="0" t="n">
        <v>0.00195</v>
      </c>
      <c r="GJ234" s="0" t="n">
        <v>0.019188</v>
      </c>
      <c r="GK234" s="0" t="n">
        <v>0.000762</v>
      </c>
      <c r="GL234" s="0" t="n">
        <v>-0.00829</v>
      </c>
      <c r="GM234" s="0" t="n">
        <v>0.003532</v>
      </c>
      <c r="GN234" s="0" t="n">
        <v>-0.021716</v>
      </c>
      <c r="GO234" s="0" t="n">
        <v>-0.020633</v>
      </c>
      <c r="GP234" s="0" t="n">
        <v>-0.018988</v>
      </c>
      <c r="GQ234" s="0" t="n">
        <v>-0.000913</v>
      </c>
      <c r="GR234" s="0" t="n">
        <v>0.00069</v>
      </c>
      <c r="GS234" s="0" t="n">
        <v>0.00794</v>
      </c>
      <c r="GT234" s="0" t="n">
        <v>-0.00182</v>
      </c>
      <c r="GU234" s="0" t="n">
        <v>-0.007266</v>
      </c>
      <c r="GV234" s="0" t="n">
        <v>-0.005003</v>
      </c>
      <c r="GW234" s="0" t="n">
        <v>-0.008655</v>
      </c>
      <c r="GX234" s="0" t="n">
        <v>-0.013868</v>
      </c>
      <c r="GY234" s="0" t="n">
        <v>0.017872</v>
      </c>
      <c r="GZ234" s="0" t="n">
        <v>-0.002313</v>
      </c>
      <c r="HA234" s="0" t="n">
        <v>-0.003507</v>
      </c>
      <c r="HB234" s="0" t="n">
        <v>0.020445</v>
      </c>
      <c r="HC234" s="0" t="n">
        <v>-0.017894</v>
      </c>
      <c r="HD234" s="0" t="n">
        <v>-0.018907</v>
      </c>
      <c r="HE234" s="0" t="n">
        <v>0.006842</v>
      </c>
      <c r="HF234" s="0" t="n">
        <v>0.017256</v>
      </c>
      <c r="HG234" s="0" t="n">
        <v>-0.017256</v>
      </c>
      <c r="HH234" s="0" t="n">
        <v>-0.002767</v>
      </c>
      <c r="HI234" s="0" t="n">
        <v>-0.021678</v>
      </c>
      <c r="HJ234" s="0" t="n">
        <v>0.010532</v>
      </c>
      <c r="HK234" s="0" t="n">
        <v>0.003289</v>
      </c>
      <c r="HL234" s="0" t="n">
        <v>0.019649</v>
      </c>
      <c r="HM234" s="0" t="n">
        <v>-0.007345</v>
      </c>
      <c r="HN234" s="0" t="n">
        <v>0.001632</v>
      </c>
      <c r="HO234" s="0" t="n">
        <v>-0.008542</v>
      </c>
      <c r="HP234" s="0" t="n">
        <v>-0.017109</v>
      </c>
      <c r="HQ234" s="0" t="n">
        <v>-0.008355</v>
      </c>
      <c r="HR234" s="0" t="n">
        <v>0.001876</v>
      </c>
      <c r="HS234" s="0" t="n">
        <v>-0.008409</v>
      </c>
      <c r="HT234" s="0" t="n">
        <v>0.005361</v>
      </c>
      <c r="HU234" s="0" t="n">
        <v>0.02755</v>
      </c>
      <c r="HV234" s="0" t="n">
        <v>-0.003329</v>
      </c>
      <c r="HW234" s="0" t="n">
        <v>0.005411</v>
      </c>
      <c r="HX234" s="0" t="n">
        <v>0.001559</v>
      </c>
      <c r="HY234" s="0" t="n">
        <v>-0.008914</v>
      </c>
    </row>
    <row r="235" customFormat="false" ht="15" hidden="false" customHeight="false" outlineLevel="0" collapsed="false">
      <c r="A235" s="0" t="s">
        <v>6730</v>
      </c>
      <c r="B235" s="0" t="n">
        <v>-0.002794</v>
      </c>
      <c r="C235" s="0" t="n">
        <v>0.001342</v>
      </c>
      <c r="D235" s="0" t="n">
        <v>0.013575</v>
      </c>
      <c r="E235" s="0" t="n">
        <v>0.02147</v>
      </c>
      <c r="F235" s="0" t="n">
        <v>0.013511</v>
      </c>
      <c r="G235" s="0" t="n">
        <v>-0.015938</v>
      </c>
      <c r="H235" s="0" t="n">
        <v>0.003204</v>
      </c>
      <c r="I235" s="0" t="n">
        <v>-0.005919</v>
      </c>
      <c r="J235" s="0" t="n">
        <v>-0.005488</v>
      </c>
      <c r="K235" s="0" t="n">
        <v>-0.000466</v>
      </c>
      <c r="L235" s="0" t="n">
        <v>0.020839</v>
      </c>
      <c r="M235" s="0" t="n">
        <v>0.007742</v>
      </c>
      <c r="N235" s="0" t="n">
        <v>-0.01455</v>
      </c>
      <c r="O235" s="0" t="n">
        <v>-0.0043</v>
      </c>
      <c r="P235" s="0" t="n">
        <v>0.019161</v>
      </c>
      <c r="Q235" s="0" t="n">
        <v>0.028609</v>
      </c>
      <c r="R235" s="0" t="n">
        <v>-0.01127</v>
      </c>
      <c r="S235" s="0" t="n">
        <v>-0.008803</v>
      </c>
      <c r="T235" s="0" t="n">
        <v>-0.016519</v>
      </c>
      <c r="U235" s="0" t="n">
        <v>0.013196</v>
      </c>
      <c r="V235" s="0" t="n">
        <v>0.012371</v>
      </c>
      <c r="W235" s="0" t="n">
        <v>0.015393</v>
      </c>
      <c r="X235" s="0" t="n">
        <v>0.006842</v>
      </c>
      <c r="Y235" s="0" t="n">
        <v>-0.002262</v>
      </c>
      <c r="Z235" s="0" t="n">
        <v>0.005107</v>
      </c>
      <c r="AA235" s="0" t="n">
        <v>0.014617</v>
      </c>
      <c r="AB235" s="0" t="n">
        <v>-0.006785</v>
      </c>
      <c r="AC235" s="0" t="n">
        <v>0.016333</v>
      </c>
      <c r="AD235" s="0" t="n">
        <v>-0.017622</v>
      </c>
      <c r="AE235" s="0" t="n">
        <v>-0.007377</v>
      </c>
      <c r="AF235" s="0" t="n">
        <v>0.011167</v>
      </c>
      <c r="AG235" s="0" t="n">
        <v>0.008926</v>
      </c>
      <c r="AH235" s="0" t="n">
        <v>-0.00053</v>
      </c>
      <c r="AI235" s="0" t="n">
        <v>-0.015866</v>
      </c>
      <c r="AJ235" s="0" t="n">
        <v>-0.026017</v>
      </c>
      <c r="AK235" s="0" t="n">
        <v>0.006173</v>
      </c>
      <c r="AL235" s="0" t="n">
        <v>0.011894</v>
      </c>
      <c r="AM235" s="0" t="n">
        <v>-0.027447</v>
      </c>
      <c r="AN235" s="0" t="n">
        <v>-0.002134</v>
      </c>
      <c r="AO235" s="0" t="n">
        <v>-0.000907</v>
      </c>
      <c r="AP235" s="0" t="n">
        <v>-0.010035</v>
      </c>
      <c r="AQ235" s="0" t="n">
        <v>-0.006554</v>
      </c>
      <c r="AR235" s="0" t="n">
        <v>0.0183</v>
      </c>
      <c r="AS235" s="0" t="n">
        <v>-0.01808</v>
      </c>
      <c r="AT235" s="0" t="n">
        <v>0.005872</v>
      </c>
      <c r="AU235" s="0" t="n">
        <v>-0.000517</v>
      </c>
      <c r="AV235" s="0" t="n">
        <v>-0.008781</v>
      </c>
      <c r="AW235" s="0" t="n">
        <v>0.014814</v>
      </c>
      <c r="AX235" s="0" t="n">
        <v>-0.028123</v>
      </c>
      <c r="AY235" s="0" t="n">
        <v>-0.000364</v>
      </c>
      <c r="AZ235" s="0" t="n">
        <v>-0.006277</v>
      </c>
      <c r="BA235" s="0" t="n">
        <v>-0.004937</v>
      </c>
      <c r="BB235" s="0" t="n">
        <v>0.000863</v>
      </c>
      <c r="BC235" s="0" t="n">
        <v>0.005076</v>
      </c>
      <c r="BD235" s="0" t="n">
        <v>0.019928</v>
      </c>
      <c r="BE235" s="0" t="n">
        <v>-0.025767</v>
      </c>
      <c r="BF235" s="0" t="n">
        <v>-0.002736</v>
      </c>
      <c r="BG235" s="0" t="n">
        <v>0.01022</v>
      </c>
      <c r="BH235" s="0" t="n">
        <v>-0.005591</v>
      </c>
      <c r="BI235" s="0" t="n">
        <v>0.007881</v>
      </c>
      <c r="BJ235" s="0" t="n">
        <v>0.009439</v>
      </c>
      <c r="BK235" s="0" t="n">
        <v>-0.004039</v>
      </c>
      <c r="BL235" s="0" t="n">
        <v>0.010577</v>
      </c>
      <c r="BM235" s="0" t="n">
        <v>-0.003975</v>
      </c>
      <c r="BN235" s="0" t="n">
        <v>0.020893</v>
      </c>
      <c r="BO235" s="0" t="n">
        <v>-0.014637</v>
      </c>
      <c r="BP235" s="0" t="n">
        <v>-0.005313</v>
      </c>
      <c r="BQ235" s="0" t="n">
        <v>-0.009042</v>
      </c>
      <c r="BR235" s="0" t="n">
        <v>-0.008232</v>
      </c>
      <c r="BS235" s="0" t="n">
        <v>-0.005975</v>
      </c>
      <c r="BT235" s="0" t="n">
        <v>0.011266</v>
      </c>
      <c r="BU235" s="0" t="n">
        <v>-0.004419</v>
      </c>
      <c r="BV235" s="0" t="n">
        <v>0.001771</v>
      </c>
      <c r="BW235" s="0" t="n">
        <v>0.005907</v>
      </c>
      <c r="BX235" s="0" t="n">
        <v>0.012076</v>
      </c>
      <c r="BY235" s="0" t="n">
        <v>0.014468</v>
      </c>
      <c r="BZ235" s="0" t="n">
        <v>-0.005259</v>
      </c>
      <c r="CA235" s="0" t="n">
        <v>0.014862</v>
      </c>
      <c r="CB235" s="0" t="n">
        <v>0.004059</v>
      </c>
      <c r="CC235" s="0" t="n">
        <v>0.008137</v>
      </c>
      <c r="CD235" s="0" t="n">
        <v>-0.005317</v>
      </c>
      <c r="CE235" s="0" t="n">
        <v>-0.018325</v>
      </c>
      <c r="CF235" s="0" t="n">
        <v>-0.025511</v>
      </c>
      <c r="CG235" s="0" t="n">
        <v>0.002323</v>
      </c>
      <c r="CH235" s="0" t="n">
        <v>-0.001323</v>
      </c>
      <c r="CI235" s="0" t="n">
        <v>0.023465</v>
      </c>
      <c r="CJ235" s="0" t="n">
        <v>-0.001647</v>
      </c>
      <c r="CK235" s="0" t="n">
        <v>0.001656</v>
      </c>
      <c r="CL235" s="0" t="n">
        <v>0.002789</v>
      </c>
      <c r="CM235" s="0" t="n">
        <v>-0.009171</v>
      </c>
      <c r="CN235" s="0" t="n">
        <v>0.017128</v>
      </c>
      <c r="CO235" s="0" t="n">
        <v>0.001408</v>
      </c>
      <c r="CP235" s="0" t="n">
        <v>-0.031526</v>
      </c>
      <c r="CQ235" s="0" t="n">
        <v>0.008854</v>
      </c>
      <c r="CR235" s="0" t="n">
        <v>0.00536</v>
      </c>
      <c r="CS235" s="0" t="n">
        <v>0.000918</v>
      </c>
      <c r="CT235" s="0" t="n">
        <v>-0.003812</v>
      </c>
      <c r="CU235" s="0" t="n">
        <v>-0.014816</v>
      </c>
      <c r="CV235" s="0" t="n">
        <v>-0.001531</v>
      </c>
      <c r="CW235" s="0" t="n">
        <v>0.006599</v>
      </c>
      <c r="CX235" s="0" t="n">
        <v>0.002137</v>
      </c>
      <c r="CY235" s="0" t="n">
        <v>-0.017852</v>
      </c>
      <c r="CZ235" s="0" t="n">
        <v>0.00648</v>
      </c>
      <c r="DA235" s="0" t="n">
        <v>-0.018395</v>
      </c>
      <c r="DB235" s="0" t="n">
        <v>-0.005697</v>
      </c>
      <c r="DC235" s="0" t="n">
        <v>0.011233</v>
      </c>
      <c r="DD235" s="0" t="n">
        <v>0.004799</v>
      </c>
      <c r="DE235" s="0" t="n">
        <v>0.003817</v>
      </c>
      <c r="DF235" s="0" t="n">
        <v>0.016229</v>
      </c>
      <c r="DG235" s="0" t="n">
        <v>-0.00985</v>
      </c>
      <c r="DH235" s="0" t="n">
        <v>-0.006968</v>
      </c>
      <c r="DI235" s="0" t="n">
        <v>-0.027034</v>
      </c>
      <c r="DJ235" s="0" t="n">
        <v>0.000192</v>
      </c>
      <c r="DK235" s="0" t="n">
        <v>0.00984</v>
      </c>
      <c r="DL235" s="0" t="n">
        <v>0.014228</v>
      </c>
      <c r="DM235" s="0" t="n">
        <v>-0.003467</v>
      </c>
      <c r="DN235" s="0" t="n">
        <v>0.033862</v>
      </c>
      <c r="DO235" s="0" t="n">
        <v>0.006405</v>
      </c>
      <c r="DP235" s="0" t="n">
        <v>-0.002068</v>
      </c>
      <c r="DQ235" s="0" t="n">
        <v>0.022288</v>
      </c>
      <c r="DR235" s="0" t="n">
        <v>0.003773</v>
      </c>
      <c r="DS235" s="0" t="n">
        <v>-0.030706</v>
      </c>
      <c r="DT235" s="0" t="n">
        <v>0.002042</v>
      </c>
      <c r="DU235" s="0" t="n">
        <v>-0.014432</v>
      </c>
      <c r="DV235" s="0" t="n">
        <v>0.011442</v>
      </c>
      <c r="DW235" s="0" t="n">
        <v>0.003355</v>
      </c>
      <c r="DX235" s="0" t="n">
        <v>-0.005972</v>
      </c>
      <c r="DY235" s="0" t="n">
        <v>-0.01243</v>
      </c>
      <c r="DZ235" s="0" t="n">
        <v>0.00429</v>
      </c>
      <c r="EA235" s="0" t="n">
        <v>-0.008357</v>
      </c>
      <c r="EB235" s="0" t="n">
        <v>0.019373</v>
      </c>
      <c r="EC235" s="0" t="n">
        <v>-0.012675</v>
      </c>
      <c r="ED235" s="0" t="n">
        <v>0.015317</v>
      </c>
      <c r="EE235" s="0" t="n">
        <v>0.008617</v>
      </c>
      <c r="EF235" s="0" t="n">
        <v>0.014527</v>
      </c>
      <c r="EG235" s="0" t="n">
        <v>-0.022726</v>
      </c>
      <c r="EH235" s="0" t="n">
        <v>0.006384</v>
      </c>
      <c r="EI235" s="0" t="n">
        <v>-0.022659</v>
      </c>
      <c r="EJ235" s="0" t="n">
        <v>-0.019993</v>
      </c>
      <c r="EK235" s="0" t="n">
        <v>0.00237</v>
      </c>
      <c r="EL235" s="0" t="n">
        <v>-0.000707</v>
      </c>
      <c r="EM235" s="0" t="n">
        <v>-0.006226</v>
      </c>
      <c r="EN235" s="0" t="n">
        <v>-0.003434</v>
      </c>
      <c r="EO235" s="0" t="n">
        <v>-0.023342</v>
      </c>
      <c r="EP235" s="0" t="n">
        <v>0.017436</v>
      </c>
      <c r="EQ235" s="0" t="n">
        <v>0.008266</v>
      </c>
      <c r="ER235" s="0" t="n">
        <v>0.031471</v>
      </c>
      <c r="ES235" s="0" t="n">
        <v>0.002632</v>
      </c>
      <c r="ET235" s="0" t="n">
        <v>0.016932</v>
      </c>
      <c r="EU235" s="0" t="n">
        <v>-0.018729</v>
      </c>
      <c r="EV235" s="0" t="n">
        <v>0.013217</v>
      </c>
      <c r="EW235" s="0" t="n">
        <v>-0.014015</v>
      </c>
      <c r="EX235" s="0" t="n">
        <v>0.001158</v>
      </c>
      <c r="EY235" s="0" t="n">
        <v>-0.006575</v>
      </c>
      <c r="EZ235" s="0" t="n">
        <v>-0.005778</v>
      </c>
      <c r="FA235" s="0" t="n">
        <v>-0.008836</v>
      </c>
      <c r="FB235" s="0" t="n">
        <v>0.01538</v>
      </c>
      <c r="FC235" s="0" t="n">
        <v>-0.032447</v>
      </c>
      <c r="FD235" s="0" t="n">
        <v>0.015079</v>
      </c>
      <c r="FE235" s="0" t="n">
        <v>0.006198</v>
      </c>
      <c r="FF235" s="0" t="n">
        <v>-0.014376</v>
      </c>
      <c r="FG235" s="0" t="n">
        <v>-0.00626</v>
      </c>
      <c r="FH235" s="0" t="n">
        <v>-0.005673</v>
      </c>
      <c r="FI235" s="0" t="n">
        <v>-0.022555</v>
      </c>
      <c r="FJ235" s="0" t="n">
        <v>0.023666</v>
      </c>
      <c r="FK235" s="0" t="n">
        <v>-0.014643</v>
      </c>
      <c r="FL235" s="0" t="n">
        <v>0.00276</v>
      </c>
      <c r="FM235" s="0" t="n">
        <v>-0.003449</v>
      </c>
      <c r="FN235" s="0" t="n">
        <v>0.018488</v>
      </c>
      <c r="FO235" s="0" t="n">
        <v>-0.020187</v>
      </c>
      <c r="FP235" s="0" t="n">
        <v>0.003686</v>
      </c>
      <c r="FQ235" s="0" t="n">
        <v>0.016683</v>
      </c>
      <c r="FR235" s="0" t="n">
        <v>-0.009899</v>
      </c>
      <c r="FS235" s="0" t="n">
        <v>-0.013818</v>
      </c>
      <c r="FT235" s="0" t="n">
        <v>0.003107</v>
      </c>
      <c r="FU235" s="0" t="n">
        <v>-0.010168</v>
      </c>
      <c r="FV235" s="0" t="n">
        <v>0.006096</v>
      </c>
      <c r="FW235" s="0" t="n">
        <v>0.003018</v>
      </c>
      <c r="FX235" s="0" t="n">
        <v>-0.032973</v>
      </c>
      <c r="FY235" s="0" t="n">
        <v>-0.007804</v>
      </c>
      <c r="FZ235" s="0" t="n">
        <v>-0.008292</v>
      </c>
      <c r="GA235" s="0" t="n">
        <v>-0.011087</v>
      </c>
      <c r="GB235" s="0" t="n">
        <v>-0.008157</v>
      </c>
      <c r="GC235" s="0" t="n">
        <v>0.007305</v>
      </c>
      <c r="GD235" s="0" t="n">
        <v>-0.02083</v>
      </c>
      <c r="GE235" s="0" t="n">
        <v>0.013334</v>
      </c>
      <c r="GF235" s="0" t="n">
        <v>0.013489</v>
      </c>
      <c r="GG235" s="0" t="n">
        <v>0.018107</v>
      </c>
      <c r="GH235" s="0" t="n">
        <v>0.002616</v>
      </c>
      <c r="GI235" s="0" t="n">
        <v>-0.011979</v>
      </c>
      <c r="GJ235" s="0" t="n">
        <v>-0.01624</v>
      </c>
      <c r="GK235" s="0" t="n">
        <v>-0.013705</v>
      </c>
      <c r="GL235" s="0" t="n">
        <v>-0.000182</v>
      </c>
      <c r="GM235" s="0" t="n">
        <v>0.030452</v>
      </c>
      <c r="GN235" s="0" t="n">
        <v>-0.014145</v>
      </c>
      <c r="GO235" s="0" t="n">
        <v>-0.012526</v>
      </c>
      <c r="GP235" s="0" t="n">
        <v>-0.022704</v>
      </c>
      <c r="GQ235" s="0" t="n">
        <v>0.012032</v>
      </c>
      <c r="GR235" s="0" t="n">
        <v>0.02546</v>
      </c>
      <c r="GS235" s="0" t="n">
        <v>0.010135</v>
      </c>
      <c r="GT235" s="0" t="n">
        <v>0.005213</v>
      </c>
      <c r="GU235" s="0" t="n">
        <v>0.023953</v>
      </c>
      <c r="GV235" s="0" t="n">
        <v>0.010092</v>
      </c>
      <c r="GW235" s="0" t="n">
        <v>0.009665</v>
      </c>
      <c r="GX235" s="0" t="n">
        <v>0.011439</v>
      </c>
      <c r="GY235" s="0" t="n">
        <v>-0.032794</v>
      </c>
      <c r="GZ235" s="0" t="n">
        <v>-0.022865</v>
      </c>
      <c r="HA235" s="0" t="n">
        <v>0.006185</v>
      </c>
      <c r="HB235" s="0" t="n">
        <v>0.007591</v>
      </c>
      <c r="HC235" s="0" t="n">
        <v>-0.002799</v>
      </c>
      <c r="HD235" s="0" t="n">
        <v>-0.015099</v>
      </c>
      <c r="HE235" s="0" t="n">
        <v>0.010649</v>
      </c>
      <c r="HF235" s="0" t="n">
        <v>-0.011185</v>
      </c>
      <c r="HG235" s="0" t="n">
        <v>-0.036204</v>
      </c>
      <c r="HH235" s="0" t="n">
        <v>0.00534</v>
      </c>
      <c r="HI235" s="0" t="n">
        <v>-0.01487</v>
      </c>
      <c r="HJ235" s="0" t="n">
        <v>-0.018447</v>
      </c>
      <c r="HK235" s="0" t="n">
        <v>0.004947</v>
      </c>
      <c r="HL235" s="0" t="n">
        <v>-0.019541</v>
      </c>
      <c r="HM235" s="0" t="n">
        <v>0.021731</v>
      </c>
      <c r="HN235" s="0" t="n">
        <v>-0.002576</v>
      </c>
      <c r="HO235" s="0" t="n">
        <v>0.021065</v>
      </c>
      <c r="HP235" s="0" t="n">
        <v>-0.014377</v>
      </c>
      <c r="HQ235" s="0" t="n">
        <v>-0.002953</v>
      </c>
      <c r="HR235" s="0" t="n">
        <v>0.00043</v>
      </c>
      <c r="HS235" s="0" t="n">
        <v>-0.024406</v>
      </c>
      <c r="HT235" s="0" t="n">
        <v>-0.009643</v>
      </c>
      <c r="HU235" s="0" t="n">
        <v>0.017792</v>
      </c>
      <c r="HV235" s="0" t="n">
        <v>-0.016183</v>
      </c>
      <c r="HW235" s="0" t="n">
        <v>-0.028405</v>
      </c>
      <c r="HX235" s="0" t="n">
        <v>0.005904</v>
      </c>
      <c r="HY235" s="0" t="n">
        <v>-0.009943</v>
      </c>
      <c r="HZ235" s="0" t="n">
        <v>0.004465</v>
      </c>
    </row>
    <row r="236" customFormat="false" ht="15" hidden="false" customHeight="false" outlineLevel="0" collapsed="false">
      <c r="A236" s="0" t="s">
        <v>6731</v>
      </c>
      <c r="B236" s="0" t="n">
        <v>-0.014416</v>
      </c>
      <c r="C236" s="0" t="n">
        <v>-0.019268</v>
      </c>
      <c r="D236" s="0" t="n">
        <v>-0.004602</v>
      </c>
      <c r="E236" s="0" t="n">
        <v>-0.010091</v>
      </c>
      <c r="F236" s="0" t="n">
        <v>0.023565</v>
      </c>
      <c r="G236" s="0" t="n">
        <v>0.02314</v>
      </c>
      <c r="H236" s="0" t="n">
        <v>-0.025978</v>
      </c>
      <c r="I236" s="0" t="n">
        <v>0.019499</v>
      </c>
      <c r="J236" s="0" t="n">
        <v>0.008328</v>
      </c>
      <c r="K236" s="0" t="n">
        <v>0.014425</v>
      </c>
      <c r="L236" s="0" t="n">
        <v>0.000794</v>
      </c>
      <c r="M236" s="0" t="n">
        <v>-0.020365</v>
      </c>
      <c r="N236" s="0" t="n">
        <v>-0.008056</v>
      </c>
      <c r="O236" s="0" t="n">
        <v>0.002356</v>
      </c>
      <c r="P236" s="0" t="n">
        <v>0.00528</v>
      </c>
      <c r="Q236" s="0" t="n">
        <v>-0.004873</v>
      </c>
      <c r="R236" s="0" t="n">
        <v>0.010046</v>
      </c>
      <c r="S236" s="0" t="n">
        <v>-0.001974</v>
      </c>
      <c r="T236" s="0" t="n">
        <v>-0.004852</v>
      </c>
      <c r="U236" s="0" t="n">
        <v>0.027549</v>
      </c>
      <c r="V236" s="0" t="n">
        <v>0.011934</v>
      </c>
      <c r="W236" s="0" t="n">
        <v>0.014956</v>
      </c>
      <c r="X236" s="0" t="n">
        <v>0.01916</v>
      </c>
      <c r="Y236" s="0" t="n">
        <v>-0.003495</v>
      </c>
      <c r="Z236" s="0" t="n">
        <v>-0.012251</v>
      </c>
      <c r="AA236" s="0" t="n">
        <v>-0.022089</v>
      </c>
      <c r="AB236" s="0" t="n">
        <v>0.013481</v>
      </c>
      <c r="AC236" s="0" t="n">
        <v>-0.000487</v>
      </c>
      <c r="AD236" s="0" t="n">
        <v>0.005209</v>
      </c>
      <c r="AE236" s="0" t="n">
        <v>-0.030109</v>
      </c>
      <c r="AF236" s="0" t="n">
        <v>-0.014252</v>
      </c>
      <c r="AG236" s="0" t="n">
        <v>-0.000634</v>
      </c>
      <c r="AH236" s="0" t="n">
        <v>0.019767</v>
      </c>
      <c r="AI236" s="0" t="n">
        <v>0.001713</v>
      </c>
      <c r="AJ236" s="0" t="n">
        <v>0.002849</v>
      </c>
      <c r="AK236" s="0" t="n">
        <v>0.019298</v>
      </c>
      <c r="AL236" s="0" t="n">
        <v>-0.012988</v>
      </c>
      <c r="AM236" s="0" t="n">
        <v>-0.005032</v>
      </c>
      <c r="AN236" s="0" t="n">
        <v>-0.011429</v>
      </c>
      <c r="AO236" s="0" t="n">
        <v>0.00152</v>
      </c>
      <c r="AP236" s="0" t="n">
        <v>-0.000543</v>
      </c>
      <c r="AQ236" s="0" t="n">
        <v>-0.034661</v>
      </c>
      <c r="AR236" s="0" t="n">
        <v>-0.009807</v>
      </c>
      <c r="AS236" s="0" t="n">
        <v>-0.030063</v>
      </c>
      <c r="AT236" s="0" t="n">
        <v>-0.01471</v>
      </c>
      <c r="AU236" s="0" t="n">
        <v>0.018136</v>
      </c>
      <c r="AV236" s="0" t="n">
        <v>-0.019152</v>
      </c>
      <c r="AW236" s="0" t="n">
        <v>-0.003081</v>
      </c>
      <c r="AX236" s="0" t="n">
        <v>-0.012157</v>
      </c>
      <c r="AY236" s="0" t="n">
        <v>-0.011272</v>
      </c>
      <c r="AZ236" s="0" t="n">
        <v>-0.024709</v>
      </c>
      <c r="BA236" s="0" t="n">
        <v>0.003009</v>
      </c>
      <c r="BB236" s="0" t="n">
        <v>0.007154</v>
      </c>
      <c r="BC236" s="0" t="n">
        <v>0.003376</v>
      </c>
      <c r="BD236" s="0" t="n">
        <v>-0.018726</v>
      </c>
      <c r="BE236" s="0" t="n">
        <v>-0.001739</v>
      </c>
      <c r="BF236" s="0" t="n">
        <v>-0.007731</v>
      </c>
      <c r="BG236" s="0" t="n">
        <v>0.007082</v>
      </c>
      <c r="BH236" s="0" t="n">
        <v>0.003925</v>
      </c>
      <c r="BI236" s="0" t="n">
        <v>-0.003871</v>
      </c>
      <c r="BJ236" s="0" t="n">
        <v>-0.005769</v>
      </c>
      <c r="BK236" s="0" t="n">
        <v>-0.024084</v>
      </c>
      <c r="BL236" s="0" t="n">
        <v>0.005044</v>
      </c>
      <c r="BM236" s="0" t="n">
        <v>0.024353</v>
      </c>
      <c r="BN236" s="0" t="n">
        <v>0.01106</v>
      </c>
      <c r="BO236" s="0" t="n">
        <v>0.007455</v>
      </c>
      <c r="BP236" s="0" t="n">
        <v>-0.001233</v>
      </c>
      <c r="BQ236" s="0" t="n">
        <v>-0.017424</v>
      </c>
      <c r="BR236" s="0" t="n">
        <v>0.002897</v>
      </c>
      <c r="BS236" s="0" t="n">
        <v>0.021816</v>
      </c>
      <c r="BT236" s="0" t="n">
        <v>0.012183</v>
      </c>
      <c r="BU236" s="0" t="n">
        <v>0.00114</v>
      </c>
      <c r="BV236" s="0" t="n">
        <v>5.5E-005</v>
      </c>
      <c r="BW236" s="0" t="n">
        <v>-0.002313</v>
      </c>
      <c r="BX236" s="0" t="n">
        <v>-0.005819</v>
      </c>
      <c r="BY236" s="0" t="n">
        <v>0.001386</v>
      </c>
      <c r="BZ236" s="0" t="n">
        <v>0.030594</v>
      </c>
      <c r="CA236" s="0" t="n">
        <v>-0.001709</v>
      </c>
      <c r="CB236" s="0" t="n">
        <v>0.034537</v>
      </c>
      <c r="CC236" s="0" t="n">
        <v>0.008516</v>
      </c>
      <c r="CD236" s="0" t="n">
        <v>-0.010346</v>
      </c>
      <c r="CE236" s="0" t="n">
        <v>0.003553</v>
      </c>
      <c r="CF236" s="0" t="n">
        <v>-0.010082</v>
      </c>
      <c r="CG236" s="0" t="n">
        <v>-0.015795</v>
      </c>
      <c r="CH236" s="0" t="n">
        <v>0.012585</v>
      </c>
      <c r="CI236" s="0" t="n">
        <v>0.008257</v>
      </c>
      <c r="CJ236" s="0" t="n">
        <v>0.00787</v>
      </c>
      <c r="CK236" s="0" t="n">
        <v>-0.030899</v>
      </c>
      <c r="CL236" s="0" t="n">
        <v>-0.029228</v>
      </c>
      <c r="CM236" s="0" t="n">
        <v>0.012174</v>
      </c>
      <c r="CN236" s="0" t="n">
        <v>0.011399</v>
      </c>
      <c r="CO236" s="0" t="n">
        <v>0.006697</v>
      </c>
      <c r="CP236" s="0" t="n">
        <v>0.01381</v>
      </c>
      <c r="CQ236" s="0" t="n">
        <v>-0.012804</v>
      </c>
      <c r="CR236" s="0" t="n">
        <v>-0.009847</v>
      </c>
      <c r="CS236" s="0" t="n">
        <v>-0.013752</v>
      </c>
      <c r="CT236" s="0" t="n">
        <v>-0.022224</v>
      </c>
      <c r="CU236" s="0" t="n">
        <v>-0.008048</v>
      </c>
      <c r="CV236" s="0" t="n">
        <v>0.005298</v>
      </c>
      <c r="CW236" s="0" t="n">
        <v>0.010674</v>
      </c>
      <c r="CX236" s="0" t="n">
        <v>0.008428</v>
      </c>
      <c r="CY236" s="0" t="n">
        <v>0.004027</v>
      </c>
      <c r="CZ236" s="0" t="n">
        <v>-0.005503</v>
      </c>
      <c r="DA236" s="0" t="n">
        <v>-0.017479</v>
      </c>
      <c r="DB236" s="0" t="n">
        <v>-0.008543</v>
      </c>
      <c r="DC236" s="0" t="n">
        <v>0.0143</v>
      </c>
      <c r="DD236" s="0" t="n">
        <v>-0.001293</v>
      </c>
      <c r="DE236" s="0" t="n">
        <v>-0.00841</v>
      </c>
      <c r="DF236" s="0" t="n">
        <v>0.009083</v>
      </c>
      <c r="DG236" s="0" t="n">
        <v>0.015254</v>
      </c>
      <c r="DH236" s="0" t="n">
        <v>0.017061</v>
      </c>
      <c r="DI236" s="0" t="n">
        <v>-0.003005</v>
      </c>
      <c r="DJ236" s="0" t="n">
        <v>-0.010593</v>
      </c>
      <c r="DK236" s="0" t="n">
        <v>0.018281</v>
      </c>
      <c r="DL236" s="0" t="n">
        <v>0.012739</v>
      </c>
      <c r="DM236" s="0" t="n">
        <v>0.001284</v>
      </c>
      <c r="DN236" s="0" t="n">
        <v>-0.015539</v>
      </c>
      <c r="DO236" s="0" t="n">
        <v>0.024145</v>
      </c>
      <c r="DP236" s="0" t="n">
        <v>-0.01436</v>
      </c>
      <c r="DQ236" s="0" t="n">
        <v>-0.0014</v>
      </c>
      <c r="DR236" s="0" t="n">
        <v>0.02623</v>
      </c>
      <c r="DS236" s="0" t="n">
        <v>-0.01689</v>
      </c>
      <c r="DT236" s="0" t="n">
        <v>-0.00367</v>
      </c>
      <c r="DU236" s="0" t="n">
        <v>0.007332</v>
      </c>
      <c r="DV236" s="0" t="n">
        <v>-0.004195</v>
      </c>
      <c r="DW236" s="0" t="n">
        <v>-0.006478</v>
      </c>
      <c r="DX236" s="0" t="n">
        <v>-0.01407</v>
      </c>
      <c r="DY236" s="0" t="n">
        <v>0.007836</v>
      </c>
      <c r="DZ236" s="0" t="n">
        <v>0.006819</v>
      </c>
      <c r="EA236" s="0" t="n">
        <v>-0.031481</v>
      </c>
      <c r="EB236" s="0" t="n">
        <v>0.020827</v>
      </c>
      <c r="EC236" s="0" t="n">
        <v>0.006602</v>
      </c>
      <c r="ED236" s="0" t="n">
        <v>0.002797</v>
      </c>
      <c r="EE236" s="0" t="n">
        <v>-0.021102</v>
      </c>
      <c r="EF236" s="0" t="n">
        <v>-0.010954</v>
      </c>
      <c r="EG236" s="0" t="n">
        <v>-0.00352</v>
      </c>
      <c r="EH236" s="0" t="n">
        <v>-0.003442</v>
      </c>
      <c r="EI236" s="0" t="n">
        <v>0.028243</v>
      </c>
      <c r="EJ236" s="0" t="n">
        <v>0.028759</v>
      </c>
      <c r="EK236" s="0" t="n">
        <v>-0.004775</v>
      </c>
      <c r="EL236" s="0" t="n">
        <v>0.014184</v>
      </c>
      <c r="EM236" s="0" t="n">
        <v>0.010561</v>
      </c>
      <c r="EN236" s="0" t="n">
        <v>0.014145</v>
      </c>
      <c r="EO236" s="0" t="n">
        <v>-0.010663</v>
      </c>
      <c r="EP236" s="0" t="n">
        <v>0.022653</v>
      </c>
      <c r="EQ236" s="0" t="n">
        <v>0.004883</v>
      </c>
      <c r="ER236" s="0" t="n">
        <v>-0.021627</v>
      </c>
      <c r="ES236" s="0" t="n">
        <v>0.003011</v>
      </c>
      <c r="ET236" s="0" t="n">
        <v>-0.028912</v>
      </c>
      <c r="EU236" s="0" t="n">
        <v>0.013362</v>
      </c>
      <c r="EV236" s="0" t="n">
        <v>-0.019189</v>
      </c>
      <c r="EW236" s="0" t="n">
        <v>0.004576</v>
      </c>
      <c r="EX236" s="0" t="n">
        <v>-0.006557</v>
      </c>
      <c r="EY236" s="0" t="n">
        <v>-0.01455</v>
      </c>
      <c r="EZ236" s="0" t="n">
        <v>0.008576</v>
      </c>
      <c r="FA236" s="0" t="n">
        <v>-0.011729</v>
      </c>
      <c r="FB236" s="0" t="n">
        <v>0.001785</v>
      </c>
      <c r="FC236" s="0" t="n">
        <v>-0.019168</v>
      </c>
      <c r="FD236" s="0" t="n">
        <v>0.012234</v>
      </c>
      <c r="FE236" s="0" t="n">
        <v>-0.000409</v>
      </c>
      <c r="FF236" s="0" t="n">
        <v>0.009177</v>
      </c>
      <c r="FG236" s="0" t="n">
        <v>-0.021467</v>
      </c>
      <c r="FH236" s="0" t="n">
        <v>0.011368</v>
      </c>
      <c r="FI236" s="0" t="n">
        <v>0.024047</v>
      </c>
      <c r="FJ236" s="0" t="n">
        <v>-0.009587</v>
      </c>
      <c r="FK236" s="0" t="n">
        <v>-0.003097</v>
      </c>
      <c r="FL236" s="0" t="n">
        <v>0.018726</v>
      </c>
      <c r="FM236" s="0" t="n">
        <v>-0.011731</v>
      </c>
      <c r="FN236" s="0" t="n">
        <v>0.00543</v>
      </c>
      <c r="FO236" s="0" t="n">
        <v>0.014991</v>
      </c>
      <c r="FP236" s="0" t="n">
        <v>-0.025496</v>
      </c>
      <c r="FQ236" s="0" t="n">
        <v>0.005237</v>
      </c>
      <c r="FR236" s="0" t="n">
        <v>0.003688</v>
      </c>
      <c r="FS236" s="0" t="n">
        <v>-0.000539</v>
      </c>
      <c r="FT236" s="0" t="n">
        <v>0.009398</v>
      </c>
      <c r="FU236" s="0" t="n">
        <v>0.008961</v>
      </c>
      <c r="FV236" s="0" t="n">
        <v>-0.008787</v>
      </c>
      <c r="FW236" s="0" t="n">
        <v>-0.008232</v>
      </c>
      <c r="FX236" s="0" t="n">
        <v>0.002742</v>
      </c>
      <c r="FY236" s="0" t="n">
        <v>-0.024624</v>
      </c>
      <c r="FZ236" s="0" t="n">
        <v>-0.01275</v>
      </c>
      <c r="GA236" s="0" t="n">
        <v>0.001375</v>
      </c>
      <c r="GB236" s="0" t="n">
        <v>0.00582</v>
      </c>
      <c r="GC236" s="0" t="n">
        <v>0.018434</v>
      </c>
      <c r="GD236" s="0" t="n">
        <v>-0.003128</v>
      </c>
      <c r="GE236" s="0" t="n">
        <v>0.022546</v>
      </c>
      <c r="GF236" s="0" t="n">
        <v>-0.010856</v>
      </c>
      <c r="GG236" s="0" t="n">
        <v>0.030786</v>
      </c>
      <c r="GH236" s="0" t="n">
        <v>-0.009904</v>
      </c>
      <c r="GI236" s="0" t="n">
        <v>-0.012137</v>
      </c>
      <c r="GJ236" s="0" t="n">
        <v>-0.005649</v>
      </c>
      <c r="GK236" s="0" t="n">
        <v>0.000111</v>
      </c>
      <c r="GL236" s="0" t="n">
        <v>-0.00679</v>
      </c>
      <c r="GM236" s="0" t="n">
        <v>-0.000343</v>
      </c>
      <c r="GN236" s="0" t="n">
        <v>0.010958</v>
      </c>
      <c r="GO236" s="0" t="n">
        <v>0.000753</v>
      </c>
      <c r="GP236" s="0" t="n">
        <v>-0.020175</v>
      </c>
      <c r="GQ236" s="0" t="n">
        <v>0.010799</v>
      </c>
      <c r="GR236" s="0" t="n">
        <v>0.00434</v>
      </c>
      <c r="GS236" s="0" t="n">
        <v>-0.00561</v>
      </c>
      <c r="GT236" s="0" t="n">
        <v>-0.005157</v>
      </c>
      <c r="GU236" s="0" t="n">
        <v>-0.003079</v>
      </c>
      <c r="GV236" s="0" t="n">
        <v>-0.002966</v>
      </c>
      <c r="GW236" s="0" t="n">
        <v>-0.01038</v>
      </c>
      <c r="GX236" s="0" t="n">
        <v>0.032243</v>
      </c>
      <c r="GY236" s="0" t="n">
        <v>-0.016852</v>
      </c>
      <c r="GZ236" s="0" t="n">
        <v>0.026827</v>
      </c>
      <c r="HA236" s="0" t="n">
        <v>-0.017085</v>
      </c>
      <c r="HB236" s="0" t="n">
        <v>-0.001167</v>
      </c>
      <c r="HC236" s="0" t="n">
        <v>-0.000807</v>
      </c>
      <c r="HD236" s="0" t="n">
        <v>0.004629</v>
      </c>
      <c r="HE236" s="0" t="n">
        <v>-0.002408</v>
      </c>
      <c r="HF236" s="0" t="n">
        <v>-0.014031</v>
      </c>
      <c r="HG236" s="0" t="n">
        <v>-0.003665</v>
      </c>
      <c r="HH236" s="0" t="n">
        <v>0.005427</v>
      </c>
      <c r="HI236" s="0" t="n">
        <v>-0.00898</v>
      </c>
      <c r="HJ236" s="0" t="n">
        <v>-0.009468</v>
      </c>
      <c r="HK236" s="0" t="n">
        <v>0.031126</v>
      </c>
      <c r="HL236" s="0" t="n">
        <v>-0.018625</v>
      </c>
      <c r="HM236" s="0" t="n">
        <v>0.000766</v>
      </c>
      <c r="HN236" s="0" t="n">
        <v>0.017941</v>
      </c>
      <c r="HO236" s="0" t="n">
        <v>-0.011879</v>
      </c>
      <c r="HP236" s="0" t="n">
        <v>0.0001</v>
      </c>
      <c r="HQ236" s="0" t="n">
        <v>0.009097</v>
      </c>
      <c r="HR236" s="0" t="n">
        <v>0.012528</v>
      </c>
      <c r="HS236" s="0" t="n">
        <v>0.016408</v>
      </c>
      <c r="HT236" s="0" t="n">
        <v>-0.005501</v>
      </c>
      <c r="HU236" s="0" t="n">
        <v>-0.002604</v>
      </c>
      <c r="HV236" s="0" t="n">
        <v>0.032032</v>
      </c>
      <c r="HW236" s="0" t="n">
        <v>-0.004914</v>
      </c>
      <c r="HX236" s="0" t="n">
        <v>0.010046</v>
      </c>
      <c r="HY236" s="0" t="n">
        <v>-0.012789</v>
      </c>
      <c r="HZ236" s="0" t="n">
        <v>0.013982</v>
      </c>
      <c r="IA236" s="0" t="n">
        <v>-0.012847</v>
      </c>
    </row>
    <row r="237" customFormat="false" ht="15" hidden="false" customHeight="false" outlineLevel="0" collapsed="false">
      <c r="A237" s="0" t="s">
        <v>6732</v>
      </c>
      <c r="B237" s="0" t="n">
        <v>-0.00929</v>
      </c>
      <c r="C237" s="0" t="n">
        <v>0.002404</v>
      </c>
      <c r="D237" s="0" t="n">
        <v>0.008563</v>
      </c>
      <c r="E237" s="0" t="n">
        <v>-0.010036</v>
      </c>
      <c r="F237" s="0" t="n">
        <v>0.012375</v>
      </c>
      <c r="G237" s="0" t="n">
        <v>-0.007937</v>
      </c>
      <c r="H237" s="0" t="n">
        <v>-0.010294</v>
      </c>
      <c r="I237" s="0" t="n">
        <v>0.001433</v>
      </c>
      <c r="J237" s="0" t="n">
        <v>-0.007466</v>
      </c>
      <c r="K237" s="0" t="n">
        <v>-0.016591</v>
      </c>
      <c r="L237" s="0" t="n">
        <v>-0.001259</v>
      </c>
      <c r="M237" s="0" t="n">
        <v>-0.02188</v>
      </c>
      <c r="N237" s="0" t="n">
        <v>0.016321</v>
      </c>
      <c r="O237" s="0" t="n">
        <v>-0.022173</v>
      </c>
      <c r="P237" s="0" t="n">
        <v>-0.007629</v>
      </c>
      <c r="Q237" s="0" t="n">
        <v>0.009198</v>
      </c>
      <c r="R237" s="0" t="n">
        <v>-0.004906</v>
      </c>
      <c r="S237" s="0" t="n">
        <v>0.006723</v>
      </c>
      <c r="T237" s="0" t="n">
        <v>-0.013355</v>
      </c>
      <c r="U237" s="0" t="n">
        <v>-0.006215</v>
      </c>
      <c r="V237" s="0" t="n">
        <v>-0.006523</v>
      </c>
      <c r="W237" s="0" t="n">
        <v>0.002949</v>
      </c>
      <c r="X237" s="0" t="n">
        <v>0.006574</v>
      </c>
      <c r="Y237" s="0" t="n">
        <v>-0.003936</v>
      </c>
      <c r="Z237" s="0" t="n">
        <v>0.002895</v>
      </c>
      <c r="AA237" s="0" t="n">
        <v>-0.01702</v>
      </c>
      <c r="AB237" s="0" t="n">
        <v>-0.013834</v>
      </c>
      <c r="AC237" s="0" t="n">
        <v>0.003372</v>
      </c>
      <c r="AD237" s="0" t="n">
        <v>0.004961</v>
      </c>
      <c r="AE237" s="0" t="n">
        <v>-0.009051</v>
      </c>
      <c r="AF237" s="0" t="n">
        <v>-0.008781</v>
      </c>
      <c r="AG237" s="0" t="n">
        <v>-0.002281</v>
      </c>
      <c r="AH237" s="0" t="n">
        <v>-0.007454</v>
      </c>
      <c r="AI237" s="0" t="n">
        <v>0.031371</v>
      </c>
      <c r="AJ237" s="0" t="n">
        <v>-0.022316</v>
      </c>
      <c r="AK237" s="0" t="n">
        <v>-0.013428</v>
      </c>
      <c r="AL237" s="0" t="n">
        <v>0.004308</v>
      </c>
      <c r="AM237" s="0" t="n">
        <v>0.000977</v>
      </c>
      <c r="AN237" s="0" t="n">
        <v>0.007865</v>
      </c>
      <c r="AO237" s="0" t="n">
        <v>-0.025824</v>
      </c>
      <c r="AP237" s="0" t="n">
        <v>-0.015495</v>
      </c>
      <c r="AQ237" s="0" t="n">
        <v>0.008972</v>
      </c>
      <c r="AR237" s="0" t="n">
        <v>-0.005398</v>
      </c>
      <c r="AS237" s="0" t="n">
        <v>0.01142</v>
      </c>
      <c r="AT237" s="0" t="n">
        <v>0.022473</v>
      </c>
      <c r="AU237" s="0" t="n">
        <v>0.017158</v>
      </c>
      <c r="AV237" s="0" t="n">
        <v>0.020181</v>
      </c>
      <c r="AW237" s="0" t="n">
        <v>0.003526</v>
      </c>
      <c r="AX237" s="0" t="n">
        <v>0.014814</v>
      </c>
      <c r="AY237" s="0" t="n">
        <v>0.012073</v>
      </c>
      <c r="AZ237" s="0" t="n">
        <v>-0.010638</v>
      </c>
      <c r="BA237" s="0" t="n">
        <v>-0.005349</v>
      </c>
      <c r="BB237" s="0" t="n">
        <v>-0.000274</v>
      </c>
      <c r="BC237" s="0" t="n">
        <v>0.008041</v>
      </c>
      <c r="BD237" s="0" t="n">
        <v>0.007514</v>
      </c>
      <c r="BE237" s="0" t="n">
        <v>-0.003792</v>
      </c>
      <c r="BF237" s="0" t="n">
        <v>0.00419</v>
      </c>
      <c r="BG237" s="0" t="n">
        <v>-0.010803</v>
      </c>
      <c r="BH237" s="0" t="n">
        <v>0.018972</v>
      </c>
      <c r="BI237" s="0" t="n">
        <v>0.023256</v>
      </c>
      <c r="BJ237" s="0" t="n">
        <v>-0.007822</v>
      </c>
      <c r="BK237" s="0" t="n">
        <v>-0.004638</v>
      </c>
      <c r="BL237" s="0" t="n">
        <v>-0.011521</v>
      </c>
      <c r="BM237" s="0" t="n">
        <v>-0.001887</v>
      </c>
      <c r="BN237" s="0" t="n">
        <v>0.011157</v>
      </c>
      <c r="BO237" s="0" t="n">
        <v>-0.006255</v>
      </c>
      <c r="BP237" s="0" t="n">
        <v>0.008539</v>
      </c>
      <c r="BQ237" s="0" t="n">
        <v>-0.001709</v>
      </c>
      <c r="BR237" s="0" t="n">
        <v>0.017593</v>
      </c>
      <c r="BS237" s="0" t="n">
        <v>0.006461</v>
      </c>
      <c r="BT237" s="0" t="n">
        <v>0.000993</v>
      </c>
      <c r="BU237" s="0" t="n">
        <v>0.019403</v>
      </c>
      <c r="BV237" s="0" t="n">
        <v>-0.00302</v>
      </c>
      <c r="BW237" s="0" t="n">
        <v>-0.009741</v>
      </c>
      <c r="BX237" s="0" t="n">
        <v>-0.005722</v>
      </c>
      <c r="BY237" s="0" t="n">
        <v>-0.006042</v>
      </c>
      <c r="BZ237" s="0" t="n">
        <v>0.019404</v>
      </c>
      <c r="CA237" s="0" t="n">
        <v>0.001612</v>
      </c>
      <c r="CB237" s="0" t="n">
        <v>-0.013739</v>
      </c>
      <c r="CC237" s="0" t="n">
        <v>-0.006974</v>
      </c>
      <c r="CD237" s="0" t="n">
        <v>0.004944</v>
      </c>
      <c r="CE237" s="0" t="n">
        <v>0.0058</v>
      </c>
      <c r="CF237" s="0" t="n">
        <v>0.007813</v>
      </c>
      <c r="CG237" s="0" t="n">
        <v>0.019093</v>
      </c>
      <c r="CH237" s="0" t="n">
        <v>-0.006222</v>
      </c>
      <c r="CI237" s="0" t="n">
        <v>-0.003032</v>
      </c>
      <c r="CJ237" s="0" t="n">
        <v>0.005279</v>
      </c>
      <c r="CK237" s="0" t="n">
        <v>0.001594</v>
      </c>
      <c r="CL237" s="0" t="n">
        <v>0.004877</v>
      </c>
      <c r="CM237" s="0" t="n">
        <v>0.003133</v>
      </c>
      <c r="CN237" s="0" t="n">
        <v>0.014975</v>
      </c>
      <c r="CO237" s="0" t="n">
        <v>0.010484</v>
      </c>
      <c r="CP237" s="0" t="n">
        <v>-0.003698</v>
      </c>
      <c r="CQ237" s="0" t="n">
        <v>0.021154</v>
      </c>
      <c r="CR237" s="0" t="n">
        <v>0.006374</v>
      </c>
      <c r="CS237" s="0" t="n">
        <v>0.003007</v>
      </c>
      <c r="CT237" s="0" t="n">
        <v>0.001679</v>
      </c>
      <c r="CU237" s="0" t="n">
        <v>0.033434</v>
      </c>
      <c r="CV237" s="0" t="n">
        <v>-0.002668</v>
      </c>
      <c r="CW237" s="0" t="n">
        <v>-0.006362</v>
      </c>
      <c r="CX237" s="0" t="n">
        <v>0.009062</v>
      </c>
      <c r="CY237" s="0" t="n">
        <v>0.004123</v>
      </c>
      <c r="CZ237" s="0" t="n">
        <v>-0.017768</v>
      </c>
      <c r="DA237" s="0" t="n">
        <v>0.000892</v>
      </c>
      <c r="DB237" s="0" t="n">
        <v>-0.003609</v>
      </c>
      <c r="DC237" s="0" t="n">
        <v>-0.017315</v>
      </c>
      <c r="DD237" s="0" t="n">
        <v>0.002484</v>
      </c>
      <c r="DE237" s="0" t="n">
        <v>0.000612</v>
      </c>
      <c r="DF237" s="0" t="n">
        <v>-0.008872</v>
      </c>
      <c r="DG237" s="0" t="n">
        <v>-0.000236</v>
      </c>
      <c r="DH237" s="0" t="n">
        <v>0.00157</v>
      </c>
      <c r="DI237" s="0" t="n">
        <v>-0.009809</v>
      </c>
      <c r="DJ237" s="0" t="n">
        <v>0.001205</v>
      </c>
      <c r="DK237" s="0" t="n">
        <v>-0.003659</v>
      </c>
      <c r="DL237" s="0" t="n">
        <v>-0.008816</v>
      </c>
      <c r="DM237" s="0" t="n">
        <v>-0.022936</v>
      </c>
      <c r="DN237" s="0" t="n">
        <v>-0.032847</v>
      </c>
      <c r="DO237" s="0" t="n">
        <v>-0.010983</v>
      </c>
      <c r="DP237" s="0" t="n">
        <v>0.028537</v>
      </c>
      <c r="DQ237" s="0" t="n">
        <v>-0.009262</v>
      </c>
      <c r="DR237" s="0" t="n">
        <v>0.013514</v>
      </c>
      <c r="DS237" s="0" t="n">
        <v>0.006856</v>
      </c>
      <c r="DT237" s="0" t="n">
        <v>-0.019666</v>
      </c>
      <c r="DU237" s="0" t="n">
        <v>0.004855</v>
      </c>
      <c r="DV237" s="0" t="n">
        <v>-0.004315</v>
      </c>
      <c r="DW237" s="0" t="n">
        <v>0.013506</v>
      </c>
      <c r="DX237" s="0" t="n">
        <v>0.030515</v>
      </c>
      <c r="DY237" s="0" t="n">
        <v>0.021907</v>
      </c>
      <c r="DZ237" s="0" t="n">
        <v>0.017128</v>
      </c>
      <c r="EA237" s="0" t="n">
        <v>-0.003507</v>
      </c>
      <c r="EB237" s="0" t="n">
        <v>0.015549</v>
      </c>
      <c r="EC237" s="0" t="n">
        <v>-0.019188</v>
      </c>
      <c r="ED237" s="0" t="n">
        <v>-0.000868</v>
      </c>
      <c r="EE237" s="0" t="n">
        <v>-0.008106</v>
      </c>
      <c r="EF237" s="0" t="n">
        <v>0.006879</v>
      </c>
      <c r="EG237" s="0" t="n">
        <v>0.004087</v>
      </c>
      <c r="EH237" s="0" t="n">
        <v>-0.01732</v>
      </c>
      <c r="EI237" s="0" t="n">
        <v>0.012753</v>
      </c>
      <c r="EJ237" s="0" t="n">
        <v>-0.007155</v>
      </c>
      <c r="EK237" s="0" t="n">
        <v>0.01212</v>
      </c>
      <c r="EL237" s="0" t="n">
        <v>-0.019581</v>
      </c>
      <c r="EM237" s="0" t="n">
        <v>0.0023</v>
      </c>
      <c r="EN237" s="0" t="n">
        <v>-0.013707</v>
      </c>
      <c r="EO237" s="0" t="n">
        <v>0.004869</v>
      </c>
      <c r="EP237" s="0" t="n">
        <v>0.008237</v>
      </c>
      <c r="EQ237" s="0" t="n">
        <v>0.022717</v>
      </c>
      <c r="ER237" s="0" t="n">
        <v>0.020652</v>
      </c>
      <c r="ES237" s="0" t="n">
        <v>-0.019466</v>
      </c>
      <c r="ET237" s="0" t="n">
        <v>0.000746</v>
      </c>
      <c r="EU237" s="0" t="n">
        <v>0.008621</v>
      </c>
      <c r="EV237" s="0" t="n">
        <v>-0.007268</v>
      </c>
      <c r="EW237" s="0" t="n">
        <v>-0.014676</v>
      </c>
      <c r="EX237" s="0" t="n">
        <v>-0.020283</v>
      </c>
      <c r="EY237" s="0" t="n">
        <v>0.011101</v>
      </c>
      <c r="EZ237" s="0" t="n">
        <v>-0.019814</v>
      </c>
      <c r="FA237" s="0" t="n">
        <v>0.001417</v>
      </c>
      <c r="FB237" s="0" t="n">
        <v>-0.002955</v>
      </c>
      <c r="FC237" s="0" t="n">
        <v>0.012653</v>
      </c>
      <c r="FD237" s="0" t="n">
        <v>0.01878</v>
      </c>
      <c r="FE237" s="0" t="n">
        <v>-0.003538</v>
      </c>
      <c r="FF237" s="0" t="n">
        <v>-0.005837</v>
      </c>
      <c r="FG237" s="0" t="n">
        <v>0.001741</v>
      </c>
      <c r="FH237" s="0" t="n">
        <v>-0.010035</v>
      </c>
      <c r="FI237" s="0" t="n">
        <v>0.024681</v>
      </c>
      <c r="FJ237" s="0" t="n">
        <v>-0.005947</v>
      </c>
      <c r="FK237" s="0" t="n">
        <v>0.00622</v>
      </c>
      <c r="FL237" s="0" t="n">
        <v>0.022048</v>
      </c>
      <c r="FM237" s="0" t="n">
        <v>0.006103</v>
      </c>
      <c r="FN237" s="0" t="n">
        <v>0.011977</v>
      </c>
      <c r="FO237" s="0" t="n">
        <v>-0.009637</v>
      </c>
      <c r="FP237" s="0" t="n">
        <v>-0.009812</v>
      </c>
      <c r="FQ237" s="0" t="n">
        <v>-0.016703</v>
      </c>
      <c r="FR237" s="0" t="n">
        <v>-0.018713</v>
      </c>
      <c r="FS237" s="0" t="n">
        <v>0.015682</v>
      </c>
      <c r="FT237" s="0" t="n">
        <v>-0.007463</v>
      </c>
      <c r="FU237" s="0" t="n">
        <v>-0.008355</v>
      </c>
      <c r="FV237" s="0" t="n">
        <v>-0.009416</v>
      </c>
      <c r="FW237" s="0" t="n">
        <v>-0.010431</v>
      </c>
      <c r="FX237" s="0" t="n">
        <v>0.006601</v>
      </c>
      <c r="FY237" s="0" t="n">
        <v>-0.019152</v>
      </c>
      <c r="FZ237" s="0" t="n">
        <v>-0.001904</v>
      </c>
      <c r="GA237" s="0" t="n">
        <v>-0.009019</v>
      </c>
      <c r="GB237" s="0" t="n">
        <v>0.008981</v>
      </c>
      <c r="GC237" s="0" t="n">
        <v>-0.016943</v>
      </c>
      <c r="GD237" s="0" t="n">
        <v>-0.006917</v>
      </c>
      <c r="GE237" s="0" t="n">
        <v>0.013576</v>
      </c>
      <c r="GF237" s="0" t="n">
        <v>-0.010222</v>
      </c>
      <c r="GG237" s="0" t="n">
        <v>-0.017073</v>
      </c>
      <c r="GH237" s="0" t="n">
        <v>0.00578</v>
      </c>
      <c r="GI237" s="0" t="n">
        <v>0.006233</v>
      </c>
      <c r="GJ237" s="0" t="n">
        <v>0.022934</v>
      </c>
      <c r="GK237" s="0" t="n">
        <v>-0.004092</v>
      </c>
      <c r="GL237" s="0" t="n">
        <v>-0.002394</v>
      </c>
      <c r="GM237" s="0" t="n">
        <v>-0.000784</v>
      </c>
      <c r="GN237" s="0" t="n">
        <v>0.034704</v>
      </c>
      <c r="GO237" s="0" t="n">
        <v>0.016974</v>
      </c>
      <c r="GP237" s="0" t="n">
        <v>0.000346</v>
      </c>
      <c r="GQ237" s="0" t="n">
        <v>0.004983</v>
      </c>
      <c r="GR237" s="0" t="n">
        <v>0.022711</v>
      </c>
      <c r="GS237" s="0" t="n">
        <v>0.012224</v>
      </c>
      <c r="GT237" s="0" t="n">
        <v>-0.000223</v>
      </c>
      <c r="GU237" s="0" t="n">
        <v>-0.016957</v>
      </c>
      <c r="GV237" s="0" t="n">
        <v>-0.013081</v>
      </c>
      <c r="GW237" s="0" t="n">
        <v>-0.017808</v>
      </c>
      <c r="GX237" s="0" t="n">
        <v>-0.006359</v>
      </c>
      <c r="GY237" s="0" t="n">
        <v>0.004662</v>
      </c>
      <c r="GZ237" s="0" t="n">
        <v>0.001483</v>
      </c>
      <c r="HA237" s="0" t="n">
        <v>-0.014301</v>
      </c>
      <c r="HB237" s="0" t="n">
        <v>0.003767</v>
      </c>
      <c r="HC237" s="0" t="n">
        <v>0.000902</v>
      </c>
      <c r="HD237" s="0" t="n">
        <v>-0.008711</v>
      </c>
      <c r="HE237" s="0" t="n">
        <v>-0.009299</v>
      </c>
      <c r="HF237" s="0" t="n">
        <v>-0.006811</v>
      </c>
      <c r="HG237" s="0" t="n">
        <v>-0.014079</v>
      </c>
      <c r="HH237" s="0" t="n">
        <v>0.011729</v>
      </c>
      <c r="HI237" s="0" t="n">
        <v>-0.026669</v>
      </c>
      <c r="HJ237" s="0" t="n">
        <v>0.018041</v>
      </c>
      <c r="HK237" s="0" t="n">
        <v>0.003273</v>
      </c>
      <c r="HL237" s="0" t="n">
        <v>0.000284</v>
      </c>
      <c r="HM237" s="0" t="n">
        <v>-0.024734</v>
      </c>
      <c r="HN237" s="0" t="n">
        <v>0.022202</v>
      </c>
      <c r="HO237" s="0" t="n">
        <v>0.009717</v>
      </c>
      <c r="HP237" s="0" t="n">
        <v>0.007061</v>
      </c>
      <c r="HQ237" s="0" t="n">
        <v>0.018581</v>
      </c>
      <c r="HR237" s="0" t="n">
        <v>0.009052</v>
      </c>
      <c r="HS237" s="0" t="n">
        <v>0.006145</v>
      </c>
      <c r="HT237" s="0" t="n">
        <v>-0.01123</v>
      </c>
      <c r="HU237" s="0" t="n">
        <v>0.006092</v>
      </c>
      <c r="HV237" s="0" t="n">
        <v>-0.011944</v>
      </c>
      <c r="HW237" s="0" t="n">
        <v>2E-005</v>
      </c>
      <c r="HX237" s="0" t="n">
        <v>0.001005</v>
      </c>
      <c r="HY237" s="0" t="n">
        <v>-0.016992</v>
      </c>
      <c r="HZ237" s="0" t="n">
        <v>0.024828</v>
      </c>
      <c r="IA237" s="0" t="n">
        <v>-0.008988</v>
      </c>
      <c r="IB237" s="0" t="n">
        <v>-0.003234</v>
      </c>
    </row>
    <row r="238" customFormat="false" ht="15" hidden="false" customHeight="false" outlineLevel="0" collapsed="false">
      <c r="A238" s="0" t="s">
        <v>6733</v>
      </c>
      <c r="B238" s="0" t="n">
        <v>-0.000148</v>
      </c>
      <c r="C238" s="0" t="n">
        <v>0.000259</v>
      </c>
      <c r="D238" s="0" t="n">
        <v>0.001475</v>
      </c>
      <c r="E238" s="0" t="n">
        <v>-0.003526</v>
      </c>
      <c r="F238" s="0" t="n">
        <v>0.007486</v>
      </c>
      <c r="G238" s="0" t="n">
        <v>0.00061</v>
      </c>
      <c r="H238" s="0" t="n">
        <v>0.03319</v>
      </c>
      <c r="I238" s="0" t="n">
        <v>-0.005069</v>
      </c>
      <c r="J238" s="0" t="n">
        <v>-0.003316</v>
      </c>
      <c r="K238" s="0" t="n">
        <v>0.01447</v>
      </c>
      <c r="L238" s="0" t="n">
        <v>-0.011433</v>
      </c>
      <c r="M238" s="0" t="n">
        <v>-0.00527</v>
      </c>
      <c r="N238" s="0" t="n">
        <v>-0.031233</v>
      </c>
      <c r="O238" s="0" t="n">
        <v>-0.022621</v>
      </c>
      <c r="P238" s="0" t="n">
        <v>0.014555</v>
      </c>
      <c r="Q238" s="0" t="n">
        <v>-0.006756</v>
      </c>
      <c r="R238" s="0" t="n">
        <v>0.028365</v>
      </c>
      <c r="S238" s="0" t="n">
        <v>-0.005691</v>
      </c>
      <c r="T238" s="0" t="n">
        <v>-0.013945</v>
      </c>
      <c r="U238" s="0" t="n">
        <v>-0.006045</v>
      </c>
      <c r="V238" s="0" t="n">
        <v>-0.017102</v>
      </c>
      <c r="W238" s="0" t="n">
        <v>-0.01623</v>
      </c>
      <c r="X238" s="0" t="n">
        <v>-0.007132</v>
      </c>
      <c r="Y238" s="0" t="n">
        <v>-0.02065</v>
      </c>
      <c r="Z238" s="0" t="n">
        <v>0.024343</v>
      </c>
      <c r="AA238" s="0" t="n">
        <v>-0.006949</v>
      </c>
      <c r="AB238" s="0" t="n">
        <v>0.012451</v>
      </c>
      <c r="AC238" s="0" t="n">
        <v>-0.005817</v>
      </c>
      <c r="AD238" s="0" t="n">
        <v>-0.00133</v>
      </c>
      <c r="AE238" s="0" t="n">
        <v>-0.006953</v>
      </c>
      <c r="AF238" s="0" t="n">
        <v>0.012129</v>
      </c>
      <c r="AG238" s="0" t="n">
        <v>0.006479</v>
      </c>
      <c r="AH238" s="0" t="n">
        <v>-0.032319</v>
      </c>
      <c r="AI238" s="0" t="n">
        <v>0.021107</v>
      </c>
      <c r="AJ238" s="0" t="n">
        <v>-0.001944</v>
      </c>
      <c r="AK238" s="0" t="n">
        <v>-0.034368</v>
      </c>
      <c r="AL238" s="0" t="n">
        <v>-0.009719</v>
      </c>
      <c r="AM238" s="0" t="n">
        <v>-0.019499</v>
      </c>
      <c r="AN238" s="0" t="n">
        <v>-0.010088</v>
      </c>
      <c r="AO238" s="0" t="n">
        <v>0.015857</v>
      </c>
      <c r="AP238" s="0" t="n">
        <v>0.005414</v>
      </c>
      <c r="AQ238" s="0" t="n">
        <v>0.006232</v>
      </c>
      <c r="AR238" s="0" t="n">
        <v>-0.003288</v>
      </c>
      <c r="AS238" s="0" t="n">
        <v>0.031792</v>
      </c>
      <c r="AT238" s="0" t="n">
        <v>0.015118</v>
      </c>
      <c r="AU238" s="0" t="n">
        <v>-0.006944</v>
      </c>
      <c r="AV238" s="0" t="n">
        <v>0.001317</v>
      </c>
      <c r="AW238" s="0" t="n">
        <v>-0.00819</v>
      </c>
      <c r="AX238" s="0" t="n">
        <v>-0.013724</v>
      </c>
      <c r="AY238" s="0" t="n">
        <v>-0.007418</v>
      </c>
      <c r="AZ238" s="0" t="n">
        <v>-0.00639</v>
      </c>
      <c r="BA238" s="0" t="n">
        <v>-0.004845</v>
      </c>
      <c r="BB238" s="0" t="n">
        <v>-0.000863</v>
      </c>
      <c r="BC238" s="0" t="n">
        <v>-0.011566</v>
      </c>
      <c r="BD238" s="0" t="n">
        <v>0.013842</v>
      </c>
      <c r="BE238" s="0" t="n">
        <v>-0.002769</v>
      </c>
      <c r="BF238" s="0" t="n">
        <v>-0.003924</v>
      </c>
      <c r="BG238" s="0" t="n">
        <v>-0.006555</v>
      </c>
      <c r="BH238" s="0" t="n">
        <v>0.011983</v>
      </c>
      <c r="BI238" s="0" t="n">
        <v>0.017001</v>
      </c>
      <c r="BJ238" s="0" t="n">
        <v>0.003413</v>
      </c>
      <c r="BK238" s="0" t="n">
        <v>-0.005765</v>
      </c>
      <c r="BL238" s="0" t="n">
        <v>-0.016411</v>
      </c>
      <c r="BM238" s="0" t="n">
        <v>-0.004089</v>
      </c>
      <c r="BN238" s="0" t="n">
        <v>0.01433</v>
      </c>
      <c r="BO238" s="0" t="n">
        <v>-0.014596</v>
      </c>
      <c r="BP238" s="0" t="n">
        <v>-0.015162</v>
      </c>
      <c r="BQ238" s="0" t="n">
        <v>-0.005619</v>
      </c>
      <c r="BR238" s="0" t="n">
        <v>0.002404</v>
      </c>
      <c r="BS238" s="0" t="n">
        <v>-0.003355</v>
      </c>
      <c r="BT238" s="0" t="n">
        <v>0.009003</v>
      </c>
      <c r="BU238" s="0" t="n">
        <v>-0.003171</v>
      </c>
      <c r="BV238" s="0" t="n">
        <v>0.008055</v>
      </c>
      <c r="BW238" s="0" t="n">
        <v>-0.020321</v>
      </c>
      <c r="BX238" s="0" t="n">
        <v>-0.018452</v>
      </c>
      <c r="BY238" s="0" t="n">
        <v>-0.00929</v>
      </c>
      <c r="BZ238" s="0" t="n">
        <v>-0.013972</v>
      </c>
      <c r="CA238" s="0" t="n">
        <v>-0.013521</v>
      </c>
      <c r="CB238" s="0" t="n">
        <v>0.001258</v>
      </c>
      <c r="CC238" s="0" t="n">
        <v>0.017698</v>
      </c>
      <c r="CD238" s="0" t="n">
        <v>0.001488</v>
      </c>
      <c r="CE238" s="0" t="n">
        <v>-0.007152</v>
      </c>
      <c r="CF238" s="0" t="n">
        <v>0.008775</v>
      </c>
      <c r="CG238" s="0" t="n">
        <v>-0.00837</v>
      </c>
      <c r="CH238" s="0" t="n">
        <v>0.032425</v>
      </c>
      <c r="CI238" s="0" t="n">
        <v>0.005565</v>
      </c>
      <c r="CJ238" s="0" t="n">
        <v>-0.00606</v>
      </c>
      <c r="CK238" s="0" t="n">
        <v>-0.015973</v>
      </c>
      <c r="CL238" s="0" t="n">
        <v>-0.017843</v>
      </c>
      <c r="CM238" s="0" t="n">
        <v>-0.008739</v>
      </c>
      <c r="CN238" s="0" t="n">
        <v>0.002889</v>
      </c>
      <c r="CO238" s="0" t="n">
        <v>-0.002003</v>
      </c>
      <c r="CP238" s="0" t="n">
        <v>-0.007558</v>
      </c>
      <c r="CQ238" s="0" t="n">
        <v>0.012724</v>
      </c>
      <c r="CR238" s="0" t="n">
        <v>-0.034526</v>
      </c>
      <c r="CS238" s="0" t="n">
        <v>0.012077</v>
      </c>
      <c r="CT238" s="0" t="n">
        <v>0.006765</v>
      </c>
      <c r="CU238" s="0" t="n">
        <v>-0.005854</v>
      </c>
      <c r="CV238" s="0" t="n">
        <v>0.019539</v>
      </c>
      <c r="CW238" s="0" t="n">
        <v>0.011053</v>
      </c>
      <c r="CX238" s="0" t="n">
        <v>0.002697</v>
      </c>
      <c r="CY238" s="0" t="n">
        <v>-0.003872</v>
      </c>
      <c r="CZ238" s="0" t="n">
        <v>-0.016208</v>
      </c>
      <c r="DA238" s="0" t="n">
        <v>0.005678</v>
      </c>
      <c r="DB238" s="0" t="n">
        <v>0.007311</v>
      </c>
      <c r="DC238" s="0" t="n">
        <v>-0.00317</v>
      </c>
      <c r="DD238" s="0" t="n">
        <v>-0.019433</v>
      </c>
      <c r="DE238" s="0" t="n">
        <v>-0.013611</v>
      </c>
      <c r="DF238" s="0" t="n">
        <v>-0.017209</v>
      </c>
      <c r="DG238" s="0" t="n">
        <v>0.021211</v>
      </c>
      <c r="DH238" s="0" t="n">
        <v>0.018718</v>
      </c>
      <c r="DI238" s="0" t="n">
        <v>-0.004573</v>
      </c>
      <c r="DJ238" s="0" t="n">
        <v>0.009338</v>
      </c>
      <c r="DK238" s="0" t="n">
        <v>-0.019835</v>
      </c>
      <c r="DL238" s="0" t="n">
        <v>-0.023866</v>
      </c>
      <c r="DM238" s="0" t="n">
        <v>0.025665</v>
      </c>
      <c r="DN238" s="0" t="n">
        <v>0.012454</v>
      </c>
      <c r="DO238" s="0" t="n">
        <v>0.014966</v>
      </c>
      <c r="DP238" s="0" t="n">
        <v>0.018648</v>
      </c>
      <c r="DQ238" s="0" t="n">
        <v>0.005468</v>
      </c>
      <c r="DR238" s="0" t="n">
        <v>0.015484</v>
      </c>
      <c r="DS238" s="0" t="n">
        <v>0.024003</v>
      </c>
      <c r="DT238" s="0" t="n">
        <v>-0.005538</v>
      </c>
      <c r="DU238" s="0" t="n">
        <v>-0.017559</v>
      </c>
      <c r="DV238" s="0" t="n">
        <v>-0.013933</v>
      </c>
      <c r="DW238" s="0" t="n">
        <v>0.003242</v>
      </c>
      <c r="DX238" s="0" t="n">
        <v>0.015536</v>
      </c>
      <c r="DY238" s="0" t="n">
        <v>-0.006094</v>
      </c>
      <c r="DZ238" s="0" t="n">
        <v>-0.023235</v>
      </c>
      <c r="EA238" s="0" t="n">
        <v>0.000115</v>
      </c>
      <c r="EB238" s="0" t="n">
        <v>0.010028</v>
      </c>
      <c r="EC238" s="0" t="n">
        <v>-0.009571</v>
      </c>
      <c r="ED238" s="0" t="n">
        <v>0.008754</v>
      </c>
      <c r="EE238" s="0" t="n">
        <v>-0.003858</v>
      </c>
      <c r="EF238" s="0" t="n">
        <v>-0.012079</v>
      </c>
      <c r="EG238" s="0" t="n">
        <v>-0.014211</v>
      </c>
      <c r="EH238" s="0" t="n">
        <v>0.004652</v>
      </c>
      <c r="EI238" s="0" t="n">
        <v>0.013776</v>
      </c>
      <c r="EJ238" s="0" t="n">
        <v>0.00623</v>
      </c>
      <c r="EK238" s="0" t="n">
        <v>-0.011671</v>
      </c>
      <c r="EL238" s="0" t="n">
        <v>-0.003508</v>
      </c>
      <c r="EM238" s="0" t="n">
        <v>-0.007614</v>
      </c>
      <c r="EN238" s="0" t="n">
        <v>-0.001397</v>
      </c>
      <c r="EO238" s="0" t="n">
        <v>0.025393</v>
      </c>
      <c r="EP238" s="0" t="n">
        <v>-0.012776</v>
      </c>
      <c r="EQ238" s="0" t="n">
        <v>-0.001522</v>
      </c>
      <c r="ER238" s="0" t="n">
        <v>-0.006824</v>
      </c>
      <c r="ES238" s="0" t="n">
        <v>-0.007156</v>
      </c>
      <c r="ET238" s="0" t="n">
        <v>0.010368</v>
      </c>
      <c r="EU238" s="0" t="n">
        <v>-0.01508</v>
      </c>
      <c r="EV238" s="0" t="n">
        <v>0.002892</v>
      </c>
      <c r="EW238" s="0" t="n">
        <v>0.020208</v>
      </c>
      <c r="EX238" s="0" t="n">
        <v>0.001657</v>
      </c>
      <c r="EY238" s="0" t="n">
        <v>-0.002926</v>
      </c>
      <c r="EZ238" s="0" t="n">
        <v>-0.021478</v>
      </c>
      <c r="FA238" s="0" t="n">
        <v>-0.003173</v>
      </c>
      <c r="FB238" s="0" t="n">
        <v>0.005592</v>
      </c>
      <c r="FC238" s="0" t="n">
        <v>0.016913</v>
      </c>
      <c r="FD238" s="0" t="n">
        <v>-0.008683</v>
      </c>
      <c r="FE238" s="0" t="n">
        <v>0.001248</v>
      </c>
      <c r="FF238" s="0" t="n">
        <v>-0.005281</v>
      </c>
      <c r="FG238" s="0" t="n">
        <v>0.021038</v>
      </c>
      <c r="FH238" s="0" t="n">
        <v>0.0055</v>
      </c>
      <c r="FI238" s="0" t="n">
        <v>0.00958</v>
      </c>
      <c r="FJ238" s="0" t="n">
        <v>0.001098</v>
      </c>
      <c r="FK238" s="0" t="n">
        <v>0.004409</v>
      </c>
      <c r="FL238" s="0" t="n">
        <v>0.012859</v>
      </c>
      <c r="FM238" s="0" t="n">
        <v>-0.000715</v>
      </c>
      <c r="FN238" s="0" t="n">
        <v>0.016225</v>
      </c>
      <c r="FO238" s="0" t="n">
        <v>0.002273</v>
      </c>
      <c r="FP238" s="0" t="n">
        <v>0.030446</v>
      </c>
      <c r="FQ238" s="0" t="n">
        <v>-0.001168</v>
      </c>
      <c r="FR238" s="0" t="n">
        <v>-0.012668</v>
      </c>
      <c r="FS238" s="0" t="n">
        <v>-0.019294</v>
      </c>
      <c r="FT238" s="0" t="n">
        <v>0.003994</v>
      </c>
      <c r="FU238" s="0" t="n">
        <v>-0.002057</v>
      </c>
      <c r="FV238" s="0" t="n">
        <v>0.012588</v>
      </c>
      <c r="FW238" s="0" t="n">
        <v>0.011172</v>
      </c>
      <c r="FX238" s="0" t="n">
        <v>0.017436</v>
      </c>
      <c r="FY238" s="0" t="n">
        <v>0.010026</v>
      </c>
      <c r="FZ238" s="0" t="n">
        <v>0.001806</v>
      </c>
      <c r="GA238" s="0" t="n">
        <v>-0.020896</v>
      </c>
      <c r="GB238" s="0" t="n">
        <v>-0.01042</v>
      </c>
      <c r="GC238" s="0" t="n">
        <v>0.000742</v>
      </c>
      <c r="GD238" s="0" t="n">
        <v>0.001754</v>
      </c>
      <c r="GE238" s="0" t="n">
        <v>-0.002367</v>
      </c>
      <c r="GF238" s="0" t="n">
        <v>0.003701</v>
      </c>
      <c r="GG238" s="0" t="n">
        <v>0.029241</v>
      </c>
      <c r="GH238" s="0" t="n">
        <v>0.017552</v>
      </c>
      <c r="GI238" s="0" t="n">
        <v>0.008016</v>
      </c>
      <c r="GJ238" s="0" t="n">
        <v>0.013207</v>
      </c>
      <c r="GK238" s="0" t="n">
        <v>-0.018656</v>
      </c>
      <c r="GL238" s="0" t="n">
        <v>0.015427</v>
      </c>
      <c r="GM238" s="0" t="n">
        <v>0.007776</v>
      </c>
      <c r="GN238" s="0" t="n">
        <v>-0.015871</v>
      </c>
      <c r="GO238" s="0" t="n">
        <v>-0.023377</v>
      </c>
      <c r="GP238" s="0" t="n">
        <v>-0.015293</v>
      </c>
      <c r="GQ238" s="0" t="n">
        <v>0.026431</v>
      </c>
      <c r="GR238" s="0" t="n">
        <v>-0.006365</v>
      </c>
      <c r="GS238" s="0" t="n">
        <v>-0.001802</v>
      </c>
      <c r="GT238" s="0" t="n">
        <v>0.017999</v>
      </c>
      <c r="GU238" s="0" t="n">
        <v>0.010087</v>
      </c>
      <c r="GV238" s="0" t="n">
        <v>0.00805</v>
      </c>
      <c r="GW238" s="0" t="n">
        <v>-0.012485</v>
      </c>
      <c r="GX238" s="0" t="n">
        <v>0.005635</v>
      </c>
      <c r="GY238" s="0" t="n">
        <v>0.005832</v>
      </c>
      <c r="GZ238" s="0" t="n">
        <v>0.008421</v>
      </c>
      <c r="HA238" s="0" t="n">
        <v>-0.007144</v>
      </c>
      <c r="HB238" s="0" t="n">
        <v>0.001565</v>
      </c>
      <c r="HC238" s="0" t="n">
        <v>0.003537</v>
      </c>
      <c r="HD238" s="0" t="n">
        <v>0.016499</v>
      </c>
      <c r="HE238" s="0" t="n">
        <v>5.8E-005</v>
      </c>
      <c r="HF238" s="0" t="n">
        <v>-0.015218</v>
      </c>
      <c r="HG238" s="0" t="n">
        <v>-0.007713</v>
      </c>
      <c r="HH238" s="0" t="n">
        <v>-0.016588</v>
      </c>
      <c r="HI238" s="0" t="n">
        <v>-0.019208</v>
      </c>
      <c r="HJ238" s="0" t="n">
        <v>-0.001139</v>
      </c>
      <c r="HK238" s="0" t="n">
        <v>-0.010753</v>
      </c>
      <c r="HL238" s="0" t="n">
        <v>-0.006218</v>
      </c>
      <c r="HM238" s="0" t="n">
        <v>0.001585</v>
      </c>
      <c r="HN238" s="0" t="n">
        <v>0.009205</v>
      </c>
      <c r="HO238" s="0" t="n">
        <v>-0.000588</v>
      </c>
      <c r="HP238" s="0" t="n">
        <v>-0.014461</v>
      </c>
      <c r="HQ238" s="0" t="n">
        <v>0.012155</v>
      </c>
      <c r="HR238" s="0" t="n">
        <v>-0.00105</v>
      </c>
      <c r="HS238" s="0" t="n">
        <v>-0.00253</v>
      </c>
      <c r="HT238" s="0" t="n">
        <v>-0.009756</v>
      </c>
      <c r="HU238" s="0" t="n">
        <v>0.01593</v>
      </c>
      <c r="HV238" s="0" t="n">
        <v>0.005203</v>
      </c>
      <c r="HW238" s="0" t="n">
        <v>-0.016157</v>
      </c>
      <c r="HX238" s="0" t="n">
        <v>0.004716</v>
      </c>
      <c r="HY238" s="0" t="n">
        <v>0.01198</v>
      </c>
      <c r="HZ238" s="0" t="n">
        <v>0.014056</v>
      </c>
      <c r="IA238" s="0" t="n">
        <v>9.8E-005</v>
      </c>
      <c r="IB238" s="0" t="n">
        <v>-0.023172</v>
      </c>
      <c r="IC238" s="0" t="n">
        <v>0.016296</v>
      </c>
    </row>
    <row r="239" customFormat="false" ht="15" hidden="false" customHeight="false" outlineLevel="0" collapsed="false">
      <c r="A239" s="0" t="s">
        <v>6734</v>
      </c>
      <c r="B239" s="0" t="n">
        <v>0.003091</v>
      </c>
      <c r="C239" s="0" t="n">
        <v>0.008561</v>
      </c>
      <c r="D239" s="0" t="n">
        <v>-0.011747</v>
      </c>
      <c r="E239" s="0" t="n">
        <v>0.004778</v>
      </c>
      <c r="F239" s="0" t="n">
        <v>0.00227</v>
      </c>
      <c r="G239" s="0" t="n">
        <v>0.008826</v>
      </c>
      <c r="H239" s="0" t="n">
        <v>0.007901</v>
      </c>
      <c r="I239" s="0" t="n">
        <v>-0.012059</v>
      </c>
      <c r="J239" s="0" t="n">
        <v>0.014317</v>
      </c>
      <c r="K239" s="0" t="n">
        <v>0.002699</v>
      </c>
      <c r="L239" s="0" t="n">
        <v>0.010705</v>
      </c>
      <c r="M239" s="0" t="n">
        <v>-0.011205</v>
      </c>
      <c r="N239" s="0" t="n">
        <v>-0.018361</v>
      </c>
      <c r="O239" s="0" t="n">
        <v>-0.009531</v>
      </c>
      <c r="P239" s="0" t="n">
        <v>0.008362</v>
      </c>
      <c r="Q239" s="0" t="n">
        <v>0.002212</v>
      </c>
      <c r="R239" s="0" t="n">
        <v>0.001611</v>
      </c>
      <c r="S239" s="0" t="n">
        <v>-0.00537</v>
      </c>
      <c r="T239" s="0" t="n">
        <v>-0.014937</v>
      </c>
      <c r="U239" s="0" t="n">
        <v>-0.005982</v>
      </c>
      <c r="V239" s="0" t="n">
        <v>-0.000658</v>
      </c>
      <c r="W239" s="0" t="n">
        <v>0.009403</v>
      </c>
      <c r="X239" s="0" t="n">
        <v>-0.018142</v>
      </c>
      <c r="Y239" s="0" t="n">
        <v>0.004229</v>
      </c>
      <c r="Z239" s="0" t="n">
        <v>0.003079</v>
      </c>
      <c r="AA239" s="0" t="n">
        <v>0.004137</v>
      </c>
      <c r="AB239" s="0" t="n">
        <v>0.009738</v>
      </c>
      <c r="AC239" s="0" t="n">
        <v>0.002159</v>
      </c>
      <c r="AD239" s="0" t="n">
        <v>0.010923</v>
      </c>
      <c r="AE239" s="0" t="n">
        <v>0.024803</v>
      </c>
      <c r="AF239" s="0" t="n">
        <v>-0.022771</v>
      </c>
      <c r="AG239" s="0" t="n">
        <v>-0.010638</v>
      </c>
      <c r="AH239" s="0" t="n">
        <v>0.000508</v>
      </c>
      <c r="AI239" s="0" t="n">
        <v>-0.009907</v>
      </c>
      <c r="AJ239" s="0" t="n">
        <v>0.010979</v>
      </c>
      <c r="AK239" s="0" t="n">
        <v>0.011844</v>
      </c>
      <c r="AL239" s="0" t="n">
        <v>-0.001299</v>
      </c>
      <c r="AM239" s="0" t="n">
        <v>-0.005162</v>
      </c>
      <c r="AN239" s="0" t="n">
        <v>-0.017276</v>
      </c>
      <c r="AO239" s="0" t="n">
        <v>-0.000191</v>
      </c>
      <c r="AP239" s="0" t="n">
        <v>0.009031</v>
      </c>
      <c r="AQ239" s="0" t="n">
        <v>-0.024678</v>
      </c>
      <c r="AR239" s="0" t="n">
        <v>-0.029135</v>
      </c>
      <c r="AS239" s="0" t="n">
        <v>-0.026224</v>
      </c>
      <c r="AT239" s="0" t="n">
        <v>0.016603</v>
      </c>
      <c r="AU239" s="0" t="n">
        <v>0.001737</v>
      </c>
      <c r="AV239" s="0" t="n">
        <v>-0.010175</v>
      </c>
      <c r="AW239" s="0" t="n">
        <v>-0.023474</v>
      </c>
      <c r="AX239" s="0" t="n">
        <v>0.028761</v>
      </c>
      <c r="AY239" s="0" t="n">
        <v>0.001791</v>
      </c>
      <c r="AZ239" s="0" t="n">
        <v>-0.019834</v>
      </c>
      <c r="BA239" s="0" t="n">
        <v>0.011017</v>
      </c>
      <c r="BB239" s="0" t="n">
        <v>0.000444</v>
      </c>
      <c r="BC239" s="0" t="n">
        <v>-0.015451</v>
      </c>
      <c r="BD239" s="0" t="n">
        <v>-0.00686</v>
      </c>
      <c r="BE239" s="0" t="n">
        <v>0.02658</v>
      </c>
      <c r="BF239" s="0" t="n">
        <v>0.015044</v>
      </c>
      <c r="BG239" s="0" t="n">
        <v>0.002309</v>
      </c>
      <c r="BH239" s="0" t="n">
        <v>0.007937</v>
      </c>
      <c r="BI239" s="0" t="n">
        <v>0.005993</v>
      </c>
      <c r="BJ239" s="0" t="n">
        <v>0.00207</v>
      </c>
      <c r="BK239" s="0" t="n">
        <v>-0.016952</v>
      </c>
      <c r="BL239" s="0" t="n">
        <v>0.004678</v>
      </c>
      <c r="BM239" s="0" t="n">
        <v>-0.009427</v>
      </c>
      <c r="BN239" s="0" t="n">
        <v>-0.014992</v>
      </c>
      <c r="BO239" s="0" t="n">
        <v>0.003496</v>
      </c>
      <c r="BP239" s="0" t="n">
        <v>-0.004456</v>
      </c>
      <c r="BQ239" s="0" t="n">
        <v>-0.019226</v>
      </c>
      <c r="BR239" s="0" t="n">
        <v>0.000166</v>
      </c>
      <c r="BS239" s="0" t="n">
        <v>-0.013549</v>
      </c>
      <c r="BT239" s="0" t="n">
        <v>0.008301</v>
      </c>
      <c r="BU239" s="0" t="n">
        <v>0.026168</v>
      </c>
      <c r="BV239" s="0" t="n">
        <v>0.001134</v>
      </c>
      <c r="BW239" s="0" t="n">
        <v>0.002711</v>
      </c>
      <c r="BX239" s="0" t="n">
        <v>0.001355</v>
      </c>
      <c r="BY239" s="0" t="n">
        <v>0.017389</v>
      </c>
      <c r="BZ239" s="0" t="n">
        <v>0.002041</v>
      </c>
      <c r="CA239" s="0" t="n">
        <v>-0.01739</v>
      </c>
      <c r="CB239" s="0" t="n">
        <v>-0.00025</v>
      </c>
      <c r="CC239" s="0" t="n">
        <v>0.007773</v>
      </c>
      <c r="CD239" s="0" t="n">
        <v>-0.008918</v>
      </c>
      <c r="CE239" s="0" t="n">
        <v>-0.028692</v>
      </c>
      <c r="CF239" s="0" t="n">
        <v>-0.00612</v>
      </c>
      <c r="CG239" s="0" t="n">
        <v>0.015701</v>
      </c>
      <c r="CH239" s="0" t="n">
        <v>0.00834</v>
      </c>
      <c r="CI239" s="0" t="n">
        <v>-0.007545</v>
      </c>
      <c r="CJ239" s="0" t="n">
        <v>0.006908</v>
      </c>
      <c r="CK239" s="0" t="n">
        <v>-0.010162</v>
      </c>
      <c r="CL239" s="0" t="n">
        <v>-0.010104</v>
      </c>
      <c r="CM239" s="0" t="n">
        <v>0.008575</v>
      </c>
      <c r="CN239" s="0" t="n">
        <v>0.018304</v>
      </c>
      <c r="CO239" s="0" t="n">
        <v>-0.006684</v>
      </c>
      <c r="CP239" s="0" t="n">
        <v>0.02291</v>
      </c>
      <c r="CQ239" s="0" t="n">
        <v>0.01851</v>
      </c>
      <c r="CR239" s="0" t="n">
        <v>-0.011871</v>
      </c>
      <c r="CS239" s="0" t="n">
        <v>-0.011246</v>
      </c>
      <c r="CT239" s="0" t="n">
        <v>0.017495</v>
      </c>
      <c r="CU239" s="0" t="n">
        <v>-0.011383</v>
      </c>
      <c r="CV239" s="0" t="n">
        <v>0.002515</v>
      </c>
      <c r="CW239" s="0" t="n">
        <v>0.00261</v>
      </c>
      <c r="CX239" s="0" t="n">
        <v>-0.002269</v>
      </c>
      <c r="CY239" s="0" t="n">
        <v>-0.003576</v>
      </c>
      <c r="CZ239" s="0" t="n">
        <v>0.008682</v>
      </c>
      <c r="DA239" s="0" t="n">
        <v>0.02625</v>
      </c>
      <c r="DB239" s="0" t="n">
        <v>0.009158</v>
      </c>
      <c r="DC239" s="0" t="n">
        <v>-0.019948</v>
      </c>
      <c r="DD239" s="0" t="n">
        <v>-0.022912</v>
      </c>
      <c r="DE239" s="0" t="n">
        <v>-0.030503</v>
      </c>
      <c r="DF239" s="0" t="n">
        <v>0.008627</v>
      </c>
      <c r="DG239" s="0" t="n">
        <v>-0.007521</v>
      </c>
      <c r="DH239" s="0" t="n">
        <v>-0.006789</v>
      </c>
      <c r="DI239" s="0" t="n">
        <v>-0.002821</v>
      </c>
      <c r="DJ239" s="0" t="n">
        <v>-0.009942</v>
      </c>
      <c r="DK239" s="0" t="n">
        <v>0.012345</v>
      </c>
      <c r="DL239" s="0" t="n">
        <v>0.020638</v>
      </c>
      <c r="DM239" s="0" t="n">
        <v>0.002894</v>
      </c>
      <c r="DN239" s="0" t="n">
        <v>-0.012288</v>
      </c>
      <c r="DO239" s="0" t="n">
        <v>-0.010841</v>
      </c>
      <c r="DP239" s="0" t="n">
        <v>0.007205</v>
      </c>
      <c r="DQ239" s="0" t="n">
        <v>0.008777</v>
      </c>
      <c r="DR239" s="0" t="n">
        <v>-0.006047</v>
      </c>
      <c r="DS239" s="0" t="n">
        <v>0.002117</v>
      </c>
      <c r="DT239" s="0" t="n">
        <v>0.000357</v>
      </c>
      <c r="DU239" s="0" t="n">
        <v>-0.019101</v>
      </c>
      <c r="DV239" s="0" t="n">
        <v>-0.013301</v>
      </c>
      <c r="DW239" s="0" t="n">
        <v>0.002717</v>
      </c>
      <c r="DX239" s="0" t="n">
        <v>0.003629</v>
      </c>
      <c r="DY239" s="0" t="n">
        <v>0.001176</v>
      </c>
      <c r="DZ239" s="0" t="n">
        <v>0.007383</v>
      </c>
      <c r="EA239" s="0" t="n">
        <v>-0.0158</v>
      </c>
      <c r="EB239" s="0" t="n">
        <v>0.002848</v>
      </c>
      <c r="EC239" s="0" t="n">
        <v>0.002682</v>
      </c>
      <c r="ED239" s="0" t="n">
        <v>0.006752</v>
      </c>
      <c r="EE239" s="0" t="n">
        <v>-0.000878</v>
      </c>
      <c r="EF239" s="0" t="n">
        <v>0.002383</v>
      </c>
      <c r="EG239" s="0" t="n">
        <v>0.007112</v>
      </c>
      <c r="EH239" s="0" t="n">
        <v>0.010469</v>
      </c>
      <c r="EI239" s="0" t="n">
        <v>0.013538</v>
      </c>
      <c r="EJ239" s="0" t="n">
        <v>-0.00958</v>
      </c>
      <c r="EK239" s="0" t="n">
        <v>-0.009052</v>
      </c>
      <c r="EL239" s="0" t="n">
        <v>-0.033543</v>
      </c>
      <c r="EM239" s="0" t="n">
        <v>0.003542</v>
      </c>
      <c r="EN239" s="0" t="n">
        <v>-0.021516</v>
      </c>
      <c r="EO239" s="0" t="n">
        <v>0.002291</v>
      </c>
      <c r="EP239" s="0" t="n">
        <v>0.012915</v>
      </c>
      <c r="EQ239" s="0" t="n">
        <v>-6.5E-005</v>
      </c>
      <c r="ER239" s="0" t="n">
        <v>0.004142</v>
      </c>
      <c r="ES239" s="0" t="n">
        <v>0.02125</v>
      </c>
      <c r="ET239" s="0" t="n">
        <v>-0.027571</v>
      </c>
      <c r="EU239" s="0" t="n">
        <v>-0.000514</v>
      </c>
      <c r="EV239" s="0" t="n">
        <v>0.008909</v>
      </c>
      <c r="EW239" s="0" t="n">
        <v>0.003839</v>
      </c>
      <c r="EX239" s="0" t="n">
        <v>0.002037</v>
      </c>
      <c r="EY239" s="0" t="n">
        <v>-0.006501</v>
      </c>
      <c r="EZ239" s="0" t="n">
        <v>0.017409</v>
      </c>
      <c r="FA239" s="0" t="n">
        <v>0.013096</v>
      </c>
      <c r="FB239" s="0" t="n">
        <v>-0.022056</v>
      </c>
      <c r="FC239" s="0" t="n">
        <v>0.006924</v>
      </c>
      <c r="FD239" s="0" t="n">
        <v>-0.005527</v>
      </c>
      <c r="FE239" s="0" t="n">
        <v>-0.005429</v>
      </c>
      <c r="FF239" s="0" t="n">
        <v>-0.006034</v>
      </c>
      <c r="FG239" s="0" t="n">
        <v>-0.000814</v>
      </c>
      <c r="FH239" s="0" t="n">
        <v>0.013898</v>
      </c>
      <c r="FI239" s="0" t="n">
        <v>0.002434</v>
      </c>
      <c r="FJ239" s="0" t="n">
        <v>0.013482</v>
      </c>
      <c r="FK239" s="0" t="n">
        <v>-0.004751</v>
      </c>
      <c r="FL239" s="0" t="n">
        <v>-0.005048</v>
      </c>
      <c r="FM239" s="0" t="n">
        <v>0.010496</v>
      </c>
      <c r="FN239" s="0" t="n">
        <v>-0.02289</v>
      </c>
      <c r="FO239" s="0" t="n">
        <v>0.006071</v>
      </c>
      <c r="FP239" s="0" t="n">
        <v>0.007308</v>
      </c>
      <c r="FQ239" s="0" t="n">
        <v>-0.000256</v>
      </c>
      <c r="FR239" s="0" t="n">
        <v>0.010651</v>
      </c>
      <c r="FS239" s="0" t="n">
        <v>0.011106</v>
      </c>
      <c r="FT239" s="0" t="n">
        <v>-0.002997</v>
      </c>
      <c r="FU239" s="0" t="n">
        <v>-0.008895</v>
      </c>
      <c r="FV239" s="0" t="n">
        <v>-1.5E-005</v>
      </c>
      <c r="FW239" s="0" t="n">
        <v>0.000421</v>
      </c>
      <c r="FX239" s="0" t="n">
        <v>0.001755</v>
      </c>
      <c r="FY239" s="0" t="n">
        <v>0.00541</v>
      </c>
      <c r="FZ239" s="0" t="n">
        <v>0.004054</v>
      </c>
      <c r="GA239" s="0" t="n">
        <v>-0.021277</v>
      </c>
      <c r="GB239" s="0" t="n">
        <v>0.024781</v>
      </c>
      <c r="GC239" s="0" t="n">
        <v>0.026239</v>
      </c>
      <c r="GD239" s="0" t="n">
        <v>-0.03108</v>
      </c>
      <c r="GE239" s="0" t="n">
        <v>-0.011784</v>
      </c>
      <c r="GF239" s="0" t="n">
        <v>-0.015597</v>
      </c>
      <c r="GG239" s="0" t="n">
        <v>0.015367</v>
      </c>
      <c r="GH239" s="0" t="n">
        <v>-0.01006</v>
      </c>
      <c r="GI239" s="0" t="n">
        <v>-0.003018</v>
      </c>
      <c r="GJ239" s="0" t="n">
        <v>-0.036572</v>
      </c>
      <c r="GK239" s="0" t="n">
        <v>-0.043061</v>
      </c>
      <c r="GL239" s="0" t="n">
        <v>0.004458</v>
      </c>
      <c r="GM239" s="0" t="n">
        <v>0.015454</v>
      </c>
      <c r="GN239" s="0" t="n">
        <v>7.8E-005</v>
      </c>
      <c r="GO239" s="0" t="n">
        <v>0.010248</v>
      </c>
      <c r="GP239" s="0" t="n">
        <v>-0.000231</v>
      </c>
      <c r="GQ239" s="0" t="n">
        <v>0.012601</v>
      </c>
      <c r="GR239" s="0" t="n">
        <v>-0.011179</v>
      </c>
      <c r="GS239" s="0" t="n">
        <v>-0.017809</v>
      </c>
      <c r="GT239" s="0" t="n">
        <v>0.013637</v>
      </c>
      <c r="GU239" s="0" t="n">
        <v>0.014322</v>
      </c>
      <c r="GV239" s="0" t="n">
        <v>0.009569</v>
      </c>
      <c r="GW239" s="0" t="n">
        <v>-0.007236</v>
      </c>
      <c r="GX239" s="0" t="n">
        <v>-0.000365</v>
      </c>
      <c r="GY239" s="0" t="n">
        <v>0.0315</v>
      </c>
      <c r="GZ239" s="0" t="n">
        <v>0.013152</v>
      </c>
      <c r="HA239" s="0" t="n">
        <v>-0.007541</v>
      </c>
      <c r="HB239" s="0" t="n">
        <v>-0.026532</v>
      </c>
      <c r="HC239" s="0" t="n">
        <v>-0.003057</v>
      </c>
      <c r="HD239" s="0" t="n">
        <v>0.009044</v>
      </c>
      <c r="HE239" s="0" t="n">
        <v>-0.000843</v>
      </c>
      <c r="HF239" s="0" t="n">
        <v>-0.011808</v>
      </c>
      <c r="HG239" s="0" t="n">
        <v>0.010906</v>
      </c>
      <c r="HH239" s="0" t="n">
        <v>-0.00343</v>
      </c>
      <c r="HI239" s="0" t="n">
        <v>-0.001986</v>
      </c>
      <c r="HJ239" s="0" t="n">
        <v>0.002008</v>
      </c>
      <c r="HK239" s="0" t="n">
        <v>-0.005068</v>
      </c>
      <c r="HL239" s="0" t="n">
        <v>-0.009652</v>
      </c>
      <c r="HM239" s="0" t="n">
        <v>-0.010093</v>
      </c>
      <c r="HN239" s="0" t="n">
        <v>0.00988</v>
      </c>
      <c r="HO239" s="0" t="n">
        <v>0.000613</v>
      </c>
      <c r="HP239" s="0" t="n">
        <v>-0.012627</v>
      </c>
      <c r="HQ239" s="0" t="n">
        <v>0.008714</v>
      </c>
      <c r="HR239" s="0" t="n">
        <v>0.024421</v>
      </c>
      <c r="HS239" s="0" t="n">
        <v>0.017677</v>
      </c>
      <c r="HT239" s="0" t="n">
        <v>0.00609</v>
      </c>
      <c r="HU239" s="0" t="n">
        <v>0.009149</v>
      </c>
      <c r="HV239" s="0" t="n">
        <v>0.006371</v>
      </c>
      <c r="HW239" s="0" t="n">
        <v>-0.005044</v>
      </c>
      <c r="HX239" s="0" t="n">
        <v>-0.019631</v>
      </c>
      <c r="HY239" s="0" t="n">
        <v>0.009314</v>
      </c>
      <c r="HZ239" s="0" t="n">
        <v>0.012477</v>
      </c>
      <c r="IA239" s="0" t="n">
        <v>0.000173</v>
      </c>
      <c r="IB239" s="0" t="n">
        <v>0.022902</v>
      </c>
      <c r="IC239" s="0" t="n">
        <v>0.020114</v>
      </c>
      <c r="ID239" s="0" t="n">
        <v>0.011062</v>
      </c>
    </row>
    <row r="240" customFormat="false" ht="15" hidden="false" customHeight="false" outlineLevel="0" collapsed="false">
      <c r="A240" s="0" t="s">
        <v>6735</v>
      </c>
      <c r="B240" s="0" t="n">
        <v>0.016476</v>
      </c>
      <c r="C240" s="0" t="n">
        <v>0.012551</v>
      </c>
      <c r="D240" s="0" t="n">
        <v>-0.012124</v>
      </c>
      <c r="E240" s="0" t="n">
        <v>-0.011048</v>
      </c>
      <c r="F240" s="0" t="n">
        <v>0.008039</v>
      </c>
      <c r="G240" s="0" t="n">
        <v>-0.008437</v>
      </c>
      <c r="H240" s="0" t="n">
        <v>-0.00818</v>
      </c>
      <c r="I240" s="0" t="n">
        <v>0.01096</v>
      </c>
      <c r="J240" s="0" t="n">
        <v>-0.005585</v>
      </c>
      <c r="K240" s="0" t="n">
        <v>0.005349</v>
      </c>
      <c r="L240" s="0" t="n">
        <v>-0.00237</v>
      </c>
      <c r="M240" s="0" t="n">
        <v>-0.019766</v>
      </c>
      <c r="N240" s="0" t="n">
        <v>-0.005851</v>
      </c>
      <c r="O240" s="0" t="n">
        <v>-0.001466</v>
      </c>
      <c r="P240" s="0" t="n">
        <v>0.008953</v>
      </c>
      <c r="Q240" s="0" t="n">
        <v>-0.009112</v>
      </c>
      <c r="R240" s="0" t="n">
        <v>-0.010317</v>
      </c>
      <c r="S240" s="0" t="n">
        <v>-0.001375</v>
      </c>
      <c r="T240" s="0" t="n">
        <v>-0.004254</v>
      </c>
      <c r="U240" s="0" t="n">
        <v>0.015248</v>
      </c>
      <c r="V240" s="0" t="n">
        <v>-0.005483</v>
      </c>
      <c r="W240" s="0" t="n">
        <v>-0.002461</v>
      </c>
      <c r="X240" s="0" t="n">
        <v>-0.002279</v>
      </c>
      <c r="Y240" s="0" t="n">
        <v>0.011078</v>
      </c>
      <c r="Z240" s="0" t="n">
        <v>-0.020252</v>
      </c>
      <c r="AA240" s="0" t="n">
        <v>-0.002859</v>
      </c>
      <c r="AB240" s="0" t="n">
        <v>0.006555</v>
      </c>
      <c r="AC240" s="0" t="n">
        <v>-0.006875</v>
      </c>
      <c r="AD240" s="0" t="n">
        <v>-0.023452</v>
      </c>
      <c r="AE240" s="0" t="n">
        <v>-0.003174</v>
      </c>
      <c r="AF240" s="0" t="n">
        <v>0.01537</v>
      </c>
      <c r="AG240" s="0" t="n">
        <v>-0.009201</v>
      </c>
      <c r="AH240" s="0" t="n">
        <v>-0.028047</v>
      </c>
      <c r="AI240" s="0" t="n">
        <v>-0.001988</v>
      </c>
      <c r="AJ240" s="0" t="n">
        <v>0.013122</v>
      </c>
      <c r="AK240" s="0" t="n">
        <v>-0.008553</v>
      </c>
      <c r="AL240" s="0" t="n">
        <v>0.006422</v>
      </c>
      <c r="AM240" s="0" t="n">
        <v>0.011154</v>
      </c>
      <c r="AN240" s="0" t="n">
        <v>-0.016206</v>
      </c>
      <c r="AO240" s="0" t="n">
        <v>0.006443</v>
      </c>
      <c r="AP240" s="0" t="n">
        <v>-0.016069</v>
      </c>
      <c r="AQ240" s="0" t="n">
        <v>-0.002351</v>
      </c>
      <c r="AR240" s="0" t="n">
        <v>-0.012434</v>
      </c>
      <c r="AS240" s="0" t="n">
        <v>-0.00259</v>
      </c>
      <c r="AT240" s="0" t="n">
        <v>0.002013</v>
      </c>
      <c r="AU240" s="0" t="n">
        <v>-0.004914</v>
      </c>
      <c r="AV240" s="0" t="n">
        <v>0.011008</v>
      </c>
      <c r="AW240" s="0" t="n">
        <v>0.009342</v>
      </c>
      <c r="AX240" s="0" t="n">
        <v>-0.004033</v>
      </c>
      <c r="AY240" s="0" t="n">
        <v>-0.008703</v>
      </c>
      <c r="AZ240" s="0" t="n">
        <v>-0.007449</v>
      </c>
      <c r="BA240" s="0" t="n">
        <v>-0.004959</v>
      </c>
      <c r="BB240" s="0" t="n">
        <v>0.00829</v>
      </c>
      <c r="BC240" s="0" t="n">
        <v>-0.017078</v>
      </c>
      <c r="BD240" s="0" t="n">
        <v>0.004775</v>
      </c>
      <c r="BE240" s="0" t="n">
        <v>0.020896</v>
      </c>
      <c r="BF240" s="0" t="n">
        <v>-0.008745</v>
      </c>
      <c r="BG240" s="0" t="n">
        <v>0.006605</v>
      </c>
      <c r="BH240" s="0" t="n">
        <v>-0.0138</v>
      </c>
      <c r="BI240" s="0" t="n">
        <v>-0.002654</v>
      </c>
      <c r="BJ240" s="0" t="n">
        <v>-0.001408</v>
      </c>
      <c r="BK240" s="0" t="n">
        <v>0.000164</v>
      </c>
      <c r="BL240" s="0" t="n">
        <v>-0.00887</v>
      </c>
      <c r="BM240" s="0" t="n">
        <v>-0.00461</v>
      </c>
      <c r="BN240" s="0" t="n">
        <v>0.005209</v>
      </c>
      <c r="BO240" s="0" t="n">
        <v>0.015371</v>
      </c>
      <c r="BP240" s="0" t="n">
        <v>0.020865</v>
      </c>
      <c r="BQ240" s="0" t="n">
        <v>-0.00213</v>
      </c>
      <c r="BR240" s="0" t="n">
        <v>-0.000267</v>
      </c>
      <c r="BS240" s="0" t="n">
        <v>0.014709</v>
      </c>
      <c r="BT240" s="0" t="n">
        <v>-0.001193</v>
      </c>
      <c r="BU240" s="0" t="n">
        <v>0.000283</v>
      </c>
      <c r="BV240" s="0" t="n">
        <v>0.006028</v>
      </c>
      <c r="BW240" s="0" t="n">
        <v>0.017097</v>
      </c>
      <c r="BX240" s="0" t="n">
        <v>0.016816</v>
      </c>
      <c r="BY240" s="0" t="n">
        <v>0.015959</v>
      </c>
      <c r="BZ240" s="0" t="n">
        <v>0.001094</v>
      </c>
      <c r="CA240" s="0" t="n">
        <v>-0.004585</v>
      </c>
      <c r="CB240" s="0" t="n">
        <v>-0.005026</v>
      </c>
      <c r="CC240" s="0" t="n">
        <v>-0.018309</v>
      </c>
      <c r="CD240" s="0" t="n">
        <v>0.030197</v>
      </c>
      <c r="CE240" s="0" t="n">
        <v>-0.017885</v>
      </c>
      <c r="CF240" s="0" t="n">
        <v>-0.013783</v>
      </c>
      <c r="CG240" s="0" t="n">
        <v>-0.004603</v>
      </c>
      <c r="CH240" s="0" t="n">
        <v>0.002342</v>
      </c>
      <c r="CI240" s="0" t="n">
        <v>-0.010543</v>
      </c>
      <c r="CJ240" s="0" t="n">
        <v>0.009543</v>
      </c>
      <c r="CK240" s="0" t="n">
        <v>-0.006797</v>
      </c>
      <c r="CL240" s="0" t="n">
        <v>0.004549</v>
      </c>
      <c r="CM240" s="0" t="n">
        <v>-0.006577</v>
      </c>
      <c r="CN240" s="0" t="n">
        <v>-0.008805</v>
      </c>
      <c r="CO240" s="0" t="n">
        <v>0.012132</v>
      </c>
      <c r="CP240" s="0" t="n">
        <v>-0.013889</v>
      </c>
      <c r="CQ240" s="0" t="n">
        <v>0.003919</v>
      </c>
      <c r="CR240" s="0" t="n">
        <v>0.026225</v>
      </c>
      <c r="CS240" s="0" t="n">
        <v>0.013183</v>
      </c>
      <c r="CT240" s="0" t="n">
        <v>0.011302</v>
      </c>
      <c r="CU240" s="0" t="n">
        <v>-0.010642</v>
      </c>
      <c r="CV240" s="0" t="n">
        <v>-0.009153</v>
      </c>
      <c r="CW240" s="0" t="n">
        <v>-0.015426</v>
      </c>
      <c r="CX240" s="0" t="n">
        <v>-0.000648</v>
      </c>
      <c r="CY240" s="0" t="n">
        <v>-0.000212</v>
      </c>
      <c r="CZ240" s="0" t="n">
        <v>0.00907</v>
      </c>
      <c r="DA240" s="0" t="n">
        <v>-0.024405</v>
      </c>
      <c r="DB240" s="0" t="n">
        <v>0.009255</v>
      </c>
      <c r="DC240" s="0" t="n">
        <v>0.001461</v>
      </c>
      <c r="DD240" s="0" t="n">
        <v>0.008107</v>
      </c>
      <c r="DE240" s="0" t="n">
        <v>0.008802</v>
      </c>
      <c r="DF240" s="0" t="n">
        <v>-0.014505</v>
      </c>
      <c r="DG240" s="0" t="n">
        <v>0.00564</v>
      </c>
      <c r="DH240" s="0" t="n">
        <v>0.011747</v>
      </c>
      <c r="DI240" s="0" t="n">
        <v>0.000818</v>
      </c>
      <c r="DJ240" s="0" t="n">
        <v>-0.00247</v>
      </c>
      <c r="DK240" s="0" t="n">
        <v>-0.002082</v>
      </c>
      <c r="DL240" s="0" t="n">
        <v>0.010973</v>
      </c>
      <c r="DM240" s="0" t="n">
        <v>-0.01284</v>
      </c>
      <c r="DN240" s="0" t="n">
        <v>-0.017628</v>
      </c>
      <c r="DO240" s="0" t="n">
        <v>0.001411</v>
      </c>
      <c r="DP240" s="0" t="n">
        <v>-0.014568</v>
      </c>
      <c r="DQ240" s="0" t="n">
        <v>-0.007362</v>
      </c>
      <c r="DR240" s="0" t="n">
        <v>-8.6E-005</v>
      </c>
      <c r="DS240" s="0" t="n">
        <v>0.009507</v>
      </c>
      <c r="DT240" s="0" t="n">
        <v>0.013437</v>
      </c>
      <c r="DU240" s="0" t="n">
        <v>0.005357</v>
      </c>
      <c r="DV240" s="0" t="n">
        <v>0.019515</v>
      </c>
      <c r="DW240" s="0" t="n">
        <v>0.022607</v>
      </c>
      <c r="DX240" s="0" t="n">
        <v>-0.014009</v>
      </c>
      <c r="DY240" s="0" t="n">
        <v>0.000372</v>
      </c>
      <c r="DZ240" s="0" t="n">
        <v>-0.001182</v>
      </c>
      <c r="EA240" s="0" t="n">
        <v>-0.005536</v>
      </c>
      <c r="EB240" s="0" t="n">
        <v>0.011213</v>
      </c>
      <c r="EC240" s="0" t="n">
        <v>0.009452</v>
      </c>
      <c r="ED240" s="0" t="n">
        <v>0.005546</v>
      </c>
      <c r="EE240" s="0" t="n">
        <v>-0.001155</v>
      </c>
      <c r="EF240" s="0" t="n">
        <v>-0.008744</v>
      </c>
      <c r="EG240" s="0" t="n">
        <v>-0.016896</v>
      </c>
      <c r="EH240" s="0" t="n">
        <v>0.008431</v>
      </c>
      <c r="EI240" s="0" t="n">
        <v>-0.010932</v>
      </c>
      <c r="EJ240" s="0" t="n">
        <v>-0.001816</v>
      </c>
      <c r="EK240" s="0" t="n">
        <v>-0.009194</v>
      </c>
      <c r="EL240" s="0" t="n">
        <v>-0.005642</v>
      </c>
      <c r="EM240" s="0" t="n">
        <v>-0.004605</v>
      </c>
      <c r="EN240" s="0" t="n">
        <v>0.002919</v>
      </c>
      <c r="EO240" s="0" t="n">
        <v>-0.027801</v>
      </c>
      <c r="EP240" s="0" t="n">
        <v>0.004439</v>
      </c>
      <c r="EQ240" s="0" t="n">
        <v>-0.00043</v>
      </c>
      <c r="ER240" s="0" t="n">
        <v>-0.010383</v>
      </c>
      <c r="ES240" s="0" t="n">
        <v>0.006297</v>
      </c>
      <c r="ET240" s="0" t="n">
        <v>-0.00144</v>
      </c>
      <c r="EU240" s="0" t="n">
        <v>0.008585</v>
      </c>
      <c r="EV240" s="0" t="n">
        <v>0.012583</v>
      </c>
      <c r="EW240" s="0" t="n">
        <v>0.018074</v>
      </c>
      <c r="EX240" s="0" t="n">
        <v>0.013881</v>
      </c>
      <c r="EY240" s="0" t="n">
        <v>0.004322</v>
      </c>
      <c r="EZ240" s="0" t="n">
        <v>0.008099</v>
      </c>
      <c r="FA240" s="0" t="n">
        <v>0.012892</v>
      </c>
      <c r="FB240" s="0" t="n">
        <v>0.006683</v>
      </c>
      <c r="FC240" s="0" t="n">
        <v>0.017442</v>
      </c>
      <c r="FD240" s="0" t="n">
        <v>-0.006517</v>
      </c>
      <c r="FE240" s="0" t="n">
        <v>-0.005186</v>
      </c>
      <c r="FF240" s="0" t="n">
        <v>0.021609</v>
      </c>
      <c r="FG240" s="0" t="n">
        <v>0.00063</v>
      </c>
      <c r="FH240" s="0" t="n">
        <v>-0.003083</v>
      </c>
      <c r="FI240" s="0" t="n">
        <v>-0.004916</v>
      </c>
      <c r="FJ240" s="0" t="n">
        <v>-0.002624</v>
      </c>
      <c r="FK240" s="0" t="n">
        <v>0.001534</v>
      </c>
      <c r="FL240" s="0" t="n">
        <v>0.002663</v>
      </c>
      <c r="FM240" s="0" t="n">
        <v>0.013592</v>
      </c>
      <c r="FN240" s="0" t="n">
        <v>-0.004183</v>
      </c>
      <c r="FO240" s="0" t="n">
        <v>-0.01276</v>
      </c>
      <c r="FP240" s="0" t="n">
        <v>-0.005548</v>
      </c>
      <c r="FQ240" s="0" t="n">
        <v>0.003148</v>
      </c>
      <c r="FR240" s="0" t="n">
        <v>-0.035689</v>
      </c>
      <c r="FS240" s="0" t="n">
        <v>0.003284</v>
      </c>
      <c r="FT240" s="0" t="n">
        <v>0.004291</v>
      </c>
      <c r="FU240" s="0" t="n">
        <v>-0.002332</v>
      </c>
      <c r="FV240" s="0" t="n">
        <v>0.002602</v>
      </c>
      <c r="FW240" s="0" t="n">
        <v>0.010801</v>
      </c>
      <c r="FX240" s="0" t="n">
        <v>0.005628</v>
      </c>
      <c r="FY240" s="0" t="n">
        <v>-0.01865</v>
      </c>
      <c r="FZ240" s="0" t="n">
        <v>-0.012152</v>
      </c>
      <c r="GA240" s="0" t="n">
        <v>0.004382</v>
      </c>
      <c r="GB240" s="0" t="n">
        <v>0.033669</v>
      </c>
      <c r="GC240" s="0" t="n">
        <v>-0.024503</v>
      </c>
      <c r="GD240" s="0" t="n">
        <v>-0.006292</v>
      </c>
      <c r="GE240" s="0" t="n">
        <v>-0.006347</v>
      </c>
      <c r="GF240" s="0" t="n">
        <v>-0.007033</v>
      </c>
      <c r="GG240" s="0" t="n">
        <v>0.008569</v>
      </c>
      <c r="GH240" s="0" t="n">
        <v>-0.008768</v>
      </c>
      <c r="GI240" s="0" t="n">
        <v>0.000286</v>
      </c>
      <c r="GJ240" s="0" t="n">
        <v>-0.008275</v>
      </c>
      <c r="GK240" s="0" t="n">
        <v>-0.012727</v>
      </c>
      <c r="GL240" s="0" t="n">
        <v>0.012082</v>
      </c>
      <c r="GM240" s="0" t="n">
        <v>0.003481</v>
      </c>
      <c r="GN240" s="0" t="n">
        <v>-0.028217</v>
      </c>
      <c r="GO240" s="0" t="n">
        <v>0.005651</v>
      </c>
      <c r="GP240" s="0" t="n">
        <v>-0.00829</v>
      </c>
      <c r="GQ240" s="0" t="n">
        <v>0.015697</v>
      </c>
      <c r="GR240" s="0" t="n">
        <v>0.009776</v>
      </c>
      <c r="GS240" s="0" t="n">
        <v>0.021325</v>
      </c>
      <c r="GT240" s="0" t="n">
        <v>0.000816</v>
      </c>
      <c r="GU240" s="0" t="n">
        <v>0.001281</v>
      </c>
      <c r="GV240" s="0" t="n">
        <v>0.00892</v>
      </c>
      <c r="GW240" s="0" t="n">
        <v>-0.002257</v>
      </c>
      <c r="GX240" s="0" t="n">
        <v>0.013103</v>
      </c>
      <c r="GY240" s="0" t="n">
        <v>0.000433</v>
      </c>
      <c r="GZ240" s="0" t="n">
        <v>-0.009514</v>
      </c>
      <c r="HA240" s="0" t="n">
        <v>0.003938</v>
      </c>
      <c r="HB240" s="0" t="n">
        <v>-0.008631</v>
      </c>
      <c r="HC240" s="0" t="n">
        <v>0.01914</v>
      </c>
      <c r="HD240" s="0" t="n">
        <v>-0.003909</v>
      </c>
      <c r="HE240" s="0" t="n">
        <v>0.006252</v>
      </c>
      <c r="HF240" s="0" t="n">
        <v>0.020786</v>
      </c>
      <c r="HG240" s="0" t="n">
        <v>0.002957</v>
      </c>
      <c r="HH240" s="0" t="n">
        <v>-0.004187</v>
      </c>
      <c r="HI240" s="0" t="n">
        <v>-0.021081</v>
      </c>
      <c r="HJ240" s="0" t="n">
        <v>0.008868</v>
      </c>
      <c r="HK240" s="0" t="n">
        <v>0.0027</v>
      </c>
      <c r="HL240" s="0" t="n">
        <v>-0.01849</v>
      </c>
      <c r="HM240" s="0" t="n">
        <v>0.011192</v>
      </c>
      <c r="HN240" s="0" t="n">
        <v>0.00782</v>
      </c>
      <c r="HO240" s="0" t="n">
        <v>0.008606</v>
      </c>
      <c r="HP240" s="0" t="n">
        <v>0.008761</v>
      </c>
      <c r="HQ240" s="0" t="n">
        <v>0.005969</v>
      </c>
      <c r="HR240" s="0" t="n">
        <v>0.022738</v>
      </c>
      <c r="HS240" s="0" t="n">
        <v>-0.010604</v>
      </c>
      <c r="HT240" s="0" t="n">
        <v>-0.008127</v>
      </c>
      <c r="HU240" s="0" t="n">
        <v>-0.003065</v>
      </c>
      <c r="HV240" s="0" t="n">
        <v>-0.009293</v>
      </c>
      <c r="HW240" s="0" t="n">
        <v>0.009121</v>
      </c>
      <c r="HX240" s="0" t="n">
        <v>0.008494</v>
      </c>
      <c r="HY240" s="0" t="n">
        <v>-0.010578</v>
      </c>
      <c r="HZ240" s="0" t="n">
        <v>-0.002619</v>
      </c>
      <c r="IA240" s="0" t="n">
        <v>-0.006336</v>
      </c>
      <c r="IB240" s="0" t="n">
        <v>0.02038</v>
      </c>
      <c r="IC240" s="0" t="n">
        <v>0.009727</v>
      </c>
      <c r="ID240" s="0" t="n">
        <v>-0.009854</v>
      </c>
      <c r="IE240" s="0" t="n">
        <v>-0.01282</v>
      </c>
    </row>
    <row r="241" customFormat="false" ht="15" hidden="false" customHeight="false" outlineLevel="0" collapsed="false">
      <c r="A241" s="0" t="s">
        <v>6736</v>
      </c>
      <c r="B241" s="0" t="n">
        <v>0.008484</v>
      </c>
      <c r="C241" s="0" t="n">
        <v>0.017962</v>
      </c>
      <c r="D241" s="0" t="n">
        <v>0.007519</v>
      </c>
      <c r="E241" s="0" t="n">
        <v>-0.000537</v>
      </c>
      <c r="F241" s="0" t="n">
        <v>-0.032332</v>
      </c>
      <c r="G241" s="0" t="n">
        <v>-0.001046</v>
      </c>
      <c r="H241" s="0" t="n">
        <v>-0.00824</v>
      </c>
      <c r="I241" s="0" t="n">
        <v>0.011438</v>
      </c>
      <c r="J241" s="0" t="n">
        <v>0.000804</v>
      </c>
      <c r="K241" s="0" t="n">
        <v>0.007037</v>
      </c>
      <c r="L241" s="0" t="n">
        <v>-0.00243</v>
      </c>
      <c r="M241" s="0" t="n">
        <v>-0.020901</v>
      </c>
      <c r="N241" s="0" t="n">
        <v>-0.00979</v>
      </c>
      <c r="O241" s="0" t="n">
        <v>0.000467</v>
      </c>
      <c r="P241" s="0" t="n">
        <v>-0.008102</v>
      </c>
      <c r="Q241" s="0" t="n">
        <v>-0.018309</v>
      </c>
      <c r="R241" s="0" t="n">
        <v>0.015959</v>
      </c>
      <c r="S241" s="0" t="n">
        <v>0.013614</v>
      </c>
      <c r="T241" s="0" t="n">
        <v>0.024173</v>
      </c>
      <c r="U241" s="0" t="n">
        <v>0.02325</v>
      </c>
      <c r="V241" s="0" t="n">
        <v>0.013806</v>
      </c>
      <c r="W241" s="0" t="n">
        <v>0.013603</v>
      </c>
      <c r="X241" s="0" t="n">
        <v>0.014323</v>
      </c>
      <c r="Y241" s="0" t="n">
        <v>0.015334</v>
      </c>
      <c r="Z241" s="0" t="n">
        <v>0.019462</v>
      </c>
      <c r="AA241" s="0" t="n">
        <v>-0.007892</v>
      </c>
      <c r="AB241" s="0" t="n">
        <v>0.042506</v>
      </c>
      <c r="AC241" s="0" t="n">
        <v>-0.01876</v>
      </c>
      <c r="AD241" s="0" t="n">
        <v>0.010425</v>
      </c>
      <c r="AE241" s="0" t="n">
        <v>-0.006459</v>
      </c>
      <c r="AF241" s="0" t="n">
        <v>0.012221</v>
      </c>
      <c r="AG241" s="0" t="n">
        <v>-0.00275</v>
      </c>
      <c r="AH241" s="0" t="n">
        <v>0.013745</v>
      </c>
      <c r="AI241" s="0" t="n">
        <v>-0.032147</v>
      </c>
      <c r="AJ241" s="0" t="n">
        <v>0.017899</v>
      </c>
      <c r="AK241" s="0" t="n">
        <v>0.012275</v>
      </c>
      <c r="AL241" s="0" t="n">
        <v>-0.006</v>
      </c>
      <c r="AM241" s="0" t="n">
        <v>-0.009597</v>
      </c>
      <c r="AN241" s="0" t="n">
        <v>0.005771</v>
      </c>
      <c r="AO241" s="0" t="n">
        <v>-0.014346</v>
      </c>
      <c r="AP241" s="0" t="n">
        <v>0.020957</v>
      </c>
      <c r="AQ241" s="0" t="n">
        <v>0.005114</v>
      </c>
      <c r="AR241" s="0" t="n">
        <v>-0.013569</v>
      </c>
      <c r="AS241" s="0" t="n">
        <v>-0.009638</v>
      </c>
      <c r="AT241" s="0" t="n">
        <v>-0.00181</v>
      </c>
      <c r="AU241" s="0" t="n">
        <v>-0.008737</v>
      </c>
      <c r="AV241" s="0" t="n">
        <v>0.01256</v>
      </c>
      <c r="AW241" s="0" t="n">
        <v>0.006594</v>
      </c>
      <c r="AX241" s="0" t="n">
        <v>0.009881</v>
      </c>
      <c r="AY241" s="0" t="n">
        <v>0.009375</v>
      </c>
      <c r="AZ241" s="0" t="n">
        <v>0.004853</v>
      </c>
      <c r="BA241" s="0" t="n">
        <v>0.00173</v>
      </c>
      <c r="BB241" s="0" t="n">
        <v>0.007693</v>
      </c>
      <c r="BC241" s="0" t="n">
        <v>-0.022538</v>
      </c>
      <c r="BD241" s="0" t="n">
        <v>0.007394</v>
      </c>
      <c r="BE241" s="0" t="n">
        <v>-0.002813</v>
      </c>
      <c r="BF241" s="0" t="n">
        <v>-0.013643</v>
      </c>
      <c r="BG241" s="0" t="n">
        <v>-0.015247</v>
      </c>
      <c r="BH241" s="0" t="n">
        <v>-0.01695</v>
      </c>
      <c r="BI241" s="0" t="n">
        <v>-0.005652</v>
      </c>
      <c r="BJ241" s="0" t="n">
        <v>0.009819</v>
      </c>
      <c r="BK241" s="0" t="n">
        <v>0.005614</v>
      </c>
      <c r="BL241" s="0" t="n">
        <v>-0.003018</v>
      </c>
      <c r="BM241" s="0" t="n">
        <v>0.002855</v>
      </c>
      <c r="BN241" s="0" t="n">
        <v>0.015899</v>
      </c>
      <c r="BO241" s="0" t="n">
        <v>0.024425</v>
      </c>
      <c r="BP241" s="0" t="n">
        <v>0.004143</v>
      </c>
      <c r="BQ241" s="0" t="n">
        <v>0.001817</v>
      </c>
      <c r="BR241" s="0" t="n">
        <v>0.01311</v>
      </c>
      <c r="BS241" s="0" t="n">
        <v>0.015588</v>
      </c>
      <c r="BT241" s="0" t="n">
        <v>-0.006628</v>
      </c>
      <c r="BU241" s="0" t="n">
        <v>-0.00558</v>
      </c>
      <c r="BV241" s="0" t="n">
        <v>-0.00606</v>
      </c>
      <c r="BW241" s="0" t="n">
        <v>0.00145</v>
      </c>
      <c r="BX241" s="0" t="n">
        <v>9.4E-005</v>
      </c>
      <c r="BY241" s="0" t="n">
        <v>-0.012587</v>
      </c>
      <c r="BZ241" s="0" t="n">
        <v>-0.009178</v>
      </c>
      <c r="CA241" s="0" t="n">
        <v>0.007104</v>
      </c>
      <c r="CB241" s="0" t="n">
        <v>-0.015176</v>
      </c>
      <c r="CC241" s="0" t="n">
        <v>-0.012982</v>
      </c>
      <c r="CD241" s="0" t="n">
        <v>-0.016114</v>
      </c>
      <c r="CE241" s="0" t="n">
        <v>-0.009883</v>
      </c>
      <c r="CF241" s="0" t="n">
        <v>0.008193</v>
      </c>
      <c r="CG241" s="0" t="n">
        <v>-0.016622</v>
      </c>
      <c r="CH241" s="0" t="n">
        <v>0.010882</v>
      </c>
      <c r="CI241" s="0" t="n">
        <v>-0.011141</v>
      </c>
      <c r="CJ241" s="0" t="n">
        <v>-0.003954</v>
      </c>
      <c r="CK241" s="0" t="n">
        <v>0.00575</v>
      </c>
      <c r="CL241" s="0" t="n">
        <v>0.001509</v>
      </c>
      <c r="CM241" s="0" t="n">
        <v>-0.011474</v>
      </c>
      <c r="CN241" s="0" t="n">
        <v>-0.012927</v>
      </c>
      <c r="CO241" s="0" t="n">
        <v>-0.005737</v>
      </c>
      <c r="CP241" s="0" t="n">
        <v>-0.002498</v>
      </c>
      <c r="CQ241" s="0" t="n">
        <v>9.7E-005</v>
      </c>
      <c r="CR241" s="0" t="n">
        <v>-0.018446</v>
      </c>
      <c r="CS241" s="0" t="n">
        <v>-0.000851</v>
      </c>
      <c r="CT241" s="0" t="n">
        <v>-0.017739</v>
      </c>
      <c r="CU241" s="0" t="n">
        <v>-0.028472</v>
      </c>
      <c r="CV241" s="0" t="n">
        <v>-0.003301</v>
      </c>
      <c r="CW241" s="0" t="n">
        <v>-0.028761</v>
      </c>
      <c r="CX241" s="0" t="n">
        <v>0.032078</v>
      </c>
      <c r="CY241" s="0" t="n">
        <v>0.001878</v>
      </c>
      <c r="CZ241" s="0" t="n">
        <v>0.017072</v>
      </c>
      <c r="DA241" s="0" t="n">
        <v>-0.01264</v>
      </c>
      <c r="DB241" s="0" t="n">
        <v>-0.003167</v>
      </c>
      <c r="DC241" s="0" t="n">
        <v>0.009464</v>
      </c>
      <c r="DD241" s="0" t="n">
        <v>0.004846</v>
      </c>
      <c r="DE241" s="0" t="n">
        <v>0.007982</v>
      </c>
      <c r="DF241" s="0" t="n">
        <v>0.020909</v>
      </c>
      <c r="DG241" s="0" t="n">
        <v>-0.001407</v>
      </c>
      <c r="DH241" s="0" t="n">
        <v>0.004699</v>
      </c>
      <c r="DI241" s="0" t="n">
        <v>0.014868</v>
      </c>
      <c r="DJ241" s="0" t="n">
        <v>-0.01824</v>
      </c>
      <c r="DK241" s="0" t="n">
        <v>0.015057</v>
      </c>
      <c r="DL241" s="0" t="n">
        <v>-0.001641</v>
      </c>
      <c r="DM241" s="0" t="n">
        <v>0.005284</v>
      </c>
      <c r="DN241" s="0" t="n">
        <v>-0.003176</v>
      </c>
      <c r="DO241" s="0" t="n">
        <v>0.005363</v>
      </c>
      <c r="DP241" s="0" t="n">
        <v>-0.001314</v>
      </c>
      <c r="DQ241" s="0" t="n">
        <v>0.013085</v>
      </c>
      <c r="DR241" s="0" t="n">
        <v>0.018665</v>
      </c>
      <c r="DS241" s="0" t="n">
        <v>0.012672</v>
      </c>
      <c r="DT241" s="0" t="n">
        <v>-0.019556</v>
      </c>
      <c r="DU241" s="0" t="n">
        <v>-0.010615</v>
      </c>
      <c r="DV241" s="0" t="n">
        <v>0.011822</v>
      </c>
      <c r="DW241" s="0" t="n">
        <v>0.00696</v>
      </c>
      <c r="DX241" s="0" t="n">
        <v>-0.005034</v>
      </c>
      <c r="DY241" s="0" t="n">
        <v>-0.00345</v>
      </c>
      <c r="DZ241" s="0" t="n">
        <v>-0.000704</v>
      </c>
      <c r="EA241" s="0" t="n">
        <v>0.023743</v>
      </c>
      <c r="EB241" s="0" t="n">
        <v>0.002554</v>
      </c>
      <c r="EC241" s="0" t="n">
        <v>0.008456</v>
      </c>
      <c r="ED241" s="0" t="n">
        <v>-0.013847</v>
      </c>
      <c r="EE241" s="0" t="n">
        <v>0.016522</v>
      </c>
      <c r="EF241" s="0" t="n">
        <v>0.000871</v>
      </c>
      <c r="EG241" s="0" t="n">
        <v>0.000795</v>
      </c>
      <c r="EH241" s="0" t="n">
        <v>-0.00936</v>
      </c>
      <c r="EI241" s="0" t="n">
        <v>0.00352</v>
      </c>
      <c r="EJ241" s="0" t="n">
        <v>-0.005638</v>
      </c>
      <c r="EK241" s="0" t="n">
        <v>-0.001865</v>
      </c>
      <c r="EL241" s="0" t="n">
        <v>0.024397</v>
      </c>
      <c r="EM241" s="0" t="n">
        <v>0.015193</v>
      </c>
      <c r="EN241" s="0" t="n">
        <v>-0.032078</v>
      </c>
      <c r="EO241" s="0" t="n">
        <v>0.000645</v>
      </c>
      <c r="EP241" s="0" t="n">
        <v>0.002902</v>
      </c>
      <c r="EQ241" s="0" t="n">
        <v>-0.003178</v>
      </c>
      <c r="ER241" s="0" t="n">
        <v>-0.006656</v>
      </c>
      <c r="ES241" s="0" t="n">
        <v>-0.023862</v>
      </c>
      <c r="ET241" s="0" t="n">
        <v>-0.010637</v>
      </c>
      <c r="EU241" s="0" t="n">
        <v>-0.029098</v>
      </c>
      <c r="EV241" s="0" t="n">
        <v>0.001236</v>
      </c>
      <c r="EW241" s="0" t="n">
        <v>-0.003485</v>
      </c>
      <c r="EX241" s="0" t="n">
        <v>-0.025593</v>
      </c>
      <c r="EY241" s="0" t="n">
        <v>-0.004093</v>
      </c>
      <c r="EZ241" s="0" t="n">
        <v>0.015564</v>
      </c>
      <c r="FA241" s="0" t="n">
        <v>0.001396</v>
      </c>
      <c r="FB241" s="0" t="n">
        <v>0.007161</v>
      </c>
      <c r="FC241" s="0" t="n">
        <v>-0.018629</v>
      </c>
      <c r="FD241" s="0" t="n">
        <v>0.012908</v>
      </c>
      <c r="FE241" s="0" t="n">
        <v>-0.036284</v>
      </c>
      <c r="FF241" s="0" t="n">
        <v>-0.008485</v>
      </c>
      <c r="FG241" s="0" t="n">
        <v>-0.005342</v>
      </c>
      <c r="FH241" s="0" t="n">
        <v>0.008144</v>
      </c>
      <c r="FI241" s="0" t="n">
        <v>0.000399</v>
      </c>
      <c r="FJ241" s="0" t="n">
        <v>-0.021985</v>
      </c>
      <c r="FK241" s="0" t="n">
        <v>-0.005373</v>
      </c>
      <c r="FL241" s="0" t="n">
        <v>-0.000622</v>
      </c>
      <c r="FM241" s="0" t="n">
        <v>0.009232</v>
      </c>
      <c r="FN241" s="0" t="n">
        <v>-0.01311</v>
      </c>
      <c r="FO241" s="0" t="n">
        <v>0.026954</v>
      </c>
      <c r="FP241" s="0" t="n">
        <v>-0.006683</v>
      </c>
      <c r="FQ241" s="0" t="n">
        <v>0.000938</v>
      </c>
      <c r="FR241" s="0" t="n">
        <v>-0.020588</v>
      </c>
      <c r="FS241" s="0" t="n">
        <v>0.013436</v>
      </c>
      <c r="FT241" s="0" t="n">
        <v>0.006953</v>
      </c>
      <c r="FU241" s="0" t="n">
        <v>-0.009886</v>
      </c>
      <c r="FV241" s="0" t="n">
        <v>0.005303</v>
      </c>
      <c r="FW241" s="0" t="n">
        <v>0.0119</v>
      </c>
      <c r="FX241" s="0" t="n">
        <v>0.017392</v>
      </c>
      <c r="FY241" s="0" t="n">
        <v>0.008163</v>
      </c>
      <c r="FZ241" s="0" t="n">
        <v>0.017887</v>
      </c>
      <c r="GA241" s="0" t="n">
        <v>0.011847</v>
      </c>
      <c r="GB241" s="0" t="n">
        <v>-0.003181</v>
      </c>
      <c r="GC241" s="0" t="n">
        <v>0.011448</v>
      </c>
      <c r="GD241" s="0" t="n">
        <v>-0.006475</v>
      </c>
      <c r="GE241" s="0" t="n">
        <v>0.015129</v>
      </c>
      <c r="GF241" s="0" t="n">
        <v>0.024619</v>
      </c>
      <c r="GG241" s="0" t="n">
        <v>-0.010727</v>
      </c>
      <c r="GH241" s="0" t="n">
        <v>-0.022265</v>
      </c>
      <c r="GI241" s="0" t="n">
        <v>-0.014286</v>
      </c>
      <c r="GJ241" s="0" t="n">
        <v>-0.018548</v>
      </c>
      <c r="GK241" s="0" t="n">
        <v>-0.017087</v>
      </c>
      <c r="GL241" s="0" t="n">
        <v>-0.021839</v>
      </c>
      <c r="GM241" s="0" t="n">
        <v>0.006108</v>
      </c>
      <c r="GN241" s="0" t="n">
        <v>0.008271</v>
      </c>
      <c r="GO241" s="0" t="n">
        <v>0.016878</v>
      </c>
      <c r="GP241" s="0" t="n">
        <v>-0.011575</v>
      </c>
      <c r="GQ241" s="0" t="n">
        <v>-0.013387</v>
      </c>
      <c r="GR241" s="0" t="n">
        <v>-0.003721</v>
      </c>
      <c r="GS241" s="0" t="n">
        <v>0.022878</v>
      </c>
      <c r="GT241" s="0" t="n">
        <v>-0.015906</v>
      </c>
      <c r="GU241" s="0" t="n">
        <v>-0.008453</v>
      </c>
      <c r="GV241" s="0" t="n">
        <v>-0.00404</v>
      </c>
      <c r="GW241" s="0" t="n">
        <v>0.014345</v>
      </c>
      <c r="GX241" s="0" t="n">
        <v>-0.004588</v>
      </c>
      <c r="GY241" s="0" t="n">
        <v>-0.009651</v>
      </c>
      <c r="GZ241" s="0" t="n">
        <v>0.00314</v>
      </c>
      <c r="HA241" s="0" t="n">
        <v>0.00764</v>
      </c>
      <c r="HB241" s="0" t="n">
        <v>0.019795</v>
      </c>
      <c r="HC241" s="0" t="n">
        <v>-0.004031</v>
      </c>
      <c r="HD241" s="0" t="n">
        <v>-0.010957</v>
      </c>
      <c r="HE241" s="0" t="n">
        <v>-0.011007</v>
      </c>
      <c r="HF241" s="0" t="n">
        <v>-0.000761</v>
      </c>
      <c r="HG241" s="0" t="n">
        <v>0.005545</v>
      </c>
      <c r="HH241" s="0" t="n">
        <v>0.015483</v>
      </c>
      <c r="HI241" s="0" t="n">
        <v>0.009996</v>
      </c>
      <c r="HJ241" s="0" t="n">
        <v>-0.011079</v>
      </c>
      <c r="HK241" s="0" t="n">
        <v>0.00049</v>
      </c>
      <c r="HL241" s="0" t="n">
        <v>0.010938</v>
      </c>
      <c r="HM241" s="0" t="n">
        <v>0.009751</v>
      </c>
      <c r="HN241" s="0" t="n">
        <v>-0.023129</v>
      </c>
      <c r="HO241" s="0" t="n">
        <v>-0.004756</v>
      </c>
      <c r="HP241" s="0" t="n">
        <v>-0.008622</v>
      </c>
      <c r="HQ241" s="0" t="n">
        <v>-0.009682</v>
      </c>
      <c r="HR241" s="0" t="n">
        <v>-0.002918</v>
      </c>
      <c r="HS241" s="0" t="n">
        <v>-0.002519</v>
      </c>
      <c r="HT241" s="0" t="n">
        <v>-0.002813</v>
      </c>
      <c r="HU241" s="0" t="n">
        <v>-0.006717</v>
      </c>
      <c r="HV241" s="0" t="n">
        <v>0.025583</v>
      </c>
      <c r="HW241" s="0" t="n">
        <v>-0.01163</v>
      </c>
      <c r="HX241" s="0" t="n">
        <v>-0.007152</v>
      </c>
      <c r="HY241" s="0" t="n">
        <v>-0.003651</v>
      </c>
      <c r="HZ241" s="0" t="n">
        <v>0.024732</v>
      </c>
      <c r="IA241" s="0" t="n">
        <v>-0.011771</v>
      </c>
      <c r="IB241" s="0" t="n">
        <v>0.00527</v>
      </c>
      <c r="IC241" s="0" t="n">
        <v>-0.01237</v>
      </c>
      <c r="ID241" s="0" t="n">
        <v>0.002849</v>
      </c>
      <c r="IE241" s="0" t="n">
        <v>-0.005469</v>
      </c>
      <c r="IF241" s="0" t="n">
        <v>-0.012405</v>
      </c>
    </row>
    <row r="242" customFormat="false" ht="15" hidden="false" customHeight="false" outlineLevel="0" collapsed="false">
      <c r="A242" s="0" t="s">
        <v>6737</v>
      </c>
      <c r="B242" s="0" t="n">
        <v>-0.0014</v>
      </c>
      <c r="C242" s="0" t="n">
        <v>-0.004827</v>
      </c>
      <c r="D242" s="0" t="n">
        <v>-0.028934</v>
      </c>
      <c r="E242" s="0" t="n">
        <v>0.002372</v>
      </c>
      <c r="F242" s="0" t="n">
        <v>0.006958</v>
      </c>
      <c r="G242" s="0" t="n">
        <v>-0.021416</v>
      </c>
      <c r="H242" s="0" t="n">
        <v>0.006863</v>
      </c>
      <c r="I242" s="0" t="n">
        <v>0.013279</v>
      </c>
      <c r="J242" s="0" t="n">
        <v>0.011608</v>
      </c>
      <c r="K242" s="0" t="n">
        <v>0.001043</v>
      </c>
      <c r="L242" s="0" t="n">
        <v>0.005149</v>
      </c>
      <c r="M242" s="0" t="n">
        <v>0.012476</v>
      </c>
      <c r="N242" s="0" t="n">
        <v>0.008862</v>
      </c>
      <c r="O242" s="0" t="n">
        <v>-0.003536</v>
      </c>
      <c r="P242" s="0" t="n">
        <v>0.013257</v>
      </c>
      <c r="Q242" s="0" t="n">
        <v>-0.02793</v>
      </c>
      <c r="R242" s="0" t="n">
        <v>-0.013548</v>
      </c>
      <c r="S242" s="0" t="n">
        <v>0.033555</v>
      </c>
      <c r="T242" s="0" t="n">
        <v>0.00864</v>
      </c>
      <c r="U242" s="0" t="n">
        <v>0.006105</v>
      </c>
      <c r="V242" s="0" t="n">
        <v>0.007947</v>
      </c>
      <c r="W242" s="0" t="n">
        <v>0.012045</v>
      </c>
      <c r="X242" s="0" t="n">
        <v>0.005777</v>
      </c>
      <c r="Y242" s="0" t="n">
        <v>-0.002055</v>
      </c>
      <c r="Z242" s="0" t="n">
        <v>-0.028858</v>
      </c>
      <c r="AA242" s="0" t="n">
        <v>0.004302</v>
      </c>
      <c r="AB242" s="0" t="n">
        <v>0.006724</v>
      </c>
      <c r="AC242" s="0" t="n">
        <v>-0.002044</v>
      </c>
      <c r="AD242" s="0" t="n">
        <v>-0.027348</v>
      </c>
      <c r="AE242" s="0" t="n">
        <v>-0.010705</v>
      </c>
      <c r="AF242" s="0" t="n">
        <v>0.005327</v>
      </c>
      <c r="AG242" s="0" t="n">
        <v>-0.00882</v>
      </c>
      <c r="AH242" s="0" t="n">
        <v>0.023944</v>
      </c>
      <c r="AI242" s="0" t="n">
        <v>0.012517</v>
      </c>
      <c r="AJ242" s="0" t="n">
        <v>-0.013758</v>
      </c>
      <c r="AK242" s="0" t="n">
        <v>-0.013258</v>
      </c>
      <c r="AL242" s="0" t="n">
        <v>-0.015084</v>
      </c>
      <c r="AM242" s="0" t="n">
        <v>-0.013039</v>
      </c>
      <c r="AN242" s="0" t="n">
        <v>-0.004002</v>
      </c>
      <c r="AO242" s="0" t="n">
        <v>0.023009</v>
      </c>
      <c r="AP242" s="0" t="n">
        <v>0.005599</v>
      </c>
      <c r="AQ242" s="0" t="n">
        <v>-0.011494</v>
      </c>
      <c r="AR242" s="0" t="n">
        <v>-0.003828</v>
      </c>
      <c r="AS242" s="0" t="n">
        <v>9.1E-005</v>
      </c>
      <c r="AT242" s="0" t="n">
        <v>0.018668</v>
      </c>
      <c r="AU242" s="0" t="n">
        <v>0.013354</v>
      </c>
      <c r="AV242" s="0" t="n">
        <v>0.015302</v>
      </c>
      <c r="AW242" s="0" t="n">
        <v>-0.001414</v>
      </c>
      <c r="AX242" s="0" t="n">
        <v>0.006172</v>
      </c>
      <c r="AY242" s="0" t="n">
        <v>0.003295</v>
      </c>
      <c r="AZ242" s="0" t="n">
        <v>-0.018205</v>
      </c>
      <c r="BA242" s="0" t="n">
        <v>0.009922</v>
      </c>
      <c r="BB242" s="0" t="n">
        <v>-0.005691</v>
      </c>
      <c r="BC242" s="0" t="n">
        <v>-0.006336</v>
      </c>
      <c r="BD242" s="0" t="n">
        <v>0.017383</v>
      </c>
      <c r="BE242" s="0" t="n">
        <v>0.01659</v>
      </c>
      <c r="BF242" s="0" t="n">
        <v>-0.001764</v>
      </c>
      <c r="BG242" s="0" t="n">
        <v>-0.000869</v>
      </c>
      <c r="BH242" s="0" t="n">
        <v>-0.007357</v>
      </c>
      <c r="BI242" s="0" t="n">
        <v>-0.00925</v>
      </c>
      <c r="BJ242" s="0" t="n">
        <v>0.014173</v>
      </c>
      <c r="BK242" s="0" t="n">
        <v>-0.014354</v>
      </c>
      <c r="BL242" s="0" t="n">
        <v>-0.019626</v>
      </c>
      <c r="BM242" s="0" t="n">
        <v>-0.000679</v>
      </c>
      <c r="BN242" s="0" t="n">
        <v>-0.003397</v>
      </c>
      <c r="BO242" s="0" t="n">
        <v>0.003775</v>
      </c>
      <c r="BP242" s="0" t="n">
        <v>0.021396</v>
      </c>
      <c r="BQ242" s="0" t="n">
        <v>0.01014</v>
      </c>
      <c r="BR242" s="0" t="n">
        <v>0.004027</v>
      </c>
      <c r="BS242" s="0" t="n">
        <v>0.007358</v>
      </c>
      <c r="BT242" s="0" t="n">
        <v>0.021375</v>
      </c>
      <c r="BU242" s="0" t="n">
        <v>-0.017213</v>
      </c>
      <c r="BV242" s="0" t="n">
        <v>-0.019617</v>
      </c>
      <c r="BW242" s="0" t="n">
        <v>-0.011396</v>
      </c>
      <c r="BX242" s="0" t="n">
        <v>-0.011677</v>
      </c>
      <c r="BY242" s="0" t="n">
        <v>-0.014146</v>
      </c>
      <c r="BZ242" s="0" t="n">
        <v>0.0027</v>
      </c>
      <c r="CA242" s="0" t="n">
        <v>0.022291</v>
      </c>
      <c r="CB242" s="0" t="n">
        <v>0.00639</v>
      </c>
      <c r="CC242" s="0" t="n">
        <v>0.009108</v>
      </c>
      <c r="CD242" s="0" t="n">
        <v>0.013996</v>
      </c>
      <c r="CE242" s="0" t="n">
        <v>-0.003917</v>
      </c>
      <c r="CF242" s="0" t="n">
        <v>0.013084</v>
      </c>
      <c r="CG242" s="0" t="n">
        <v>0.002102</v>
      </c>
      <c r="CH242" s="0" t="n">
        <v>-0.002501</v>
      </c>
      <c r="CI242" s="0" t="n">
        <v>0.007725</v>
      </c>
      <c r="CJ242" s="0" t="n">
        <v>0.014374</v>
      </c>
      <c r="CK242" s="0" t="n">
        <v>-0.000646</v>
      </c>
      <c r="CL242" s="0" t="n">
        <v>0.002638</v>
      </c>
      <c r="CM242" s="0" t="n">
        <v>0.019753</v>
      </c>
      <c r="CN242" s="0" t="n">
        <v>-0.002913</v>
      </c>
      <c r="CO242" s="0" t="n">
        <v>0.002451</v>
      </c>
      <c r="CP242" s="0" t="n">
        <v>0.014238</v>
      </c>
      <c r="CQ242" s="0" t="n">
        <v>0.018425</v>
      </c>
      <c r="CR242" s="0" t="n">
        <v>-0.022692</v>
      </c>
      <c r="CS242" s="0" t="n">
        <v>0.001527</v>
      </c>
      <c r="CT242" s="0" t="n">
        <v>-0.00299</v>
      </c>
      <c r="CU242" s="0" t="n">
        <v>0.005081</v>
      </c>
      <c r="CV242" s="0" t="n">
        <v>0.004627</v>
      </c>
      <c r="CW242" s="0" t="n">
        <v>-0.003986</v>
      </c>
      <c r="CX242" s="0" t="n">
        <v>-0.012479</v>
      </c>
      <c r="CY242" s="0" t="n">
        <v>0.008919</v>
      </c>
      <c r="CZ242" s="0" t="n">
        <v>0.007626</v>
      </c>
      <c r="DA242" s="0" t="n">
        <v>-0.010437</v>
      </c>
      <c r="DB242" s="0" t="n">
        <v>-0.010638</v>
      </c>
      <c r="DC242" s="0" t="n">
        <v>-0.000157</v>
      </c>
      <c r="DD242" s="0" t="n">
        <v>-0.010189</v>
      </c>
      <c r="DE242" s="0" t="n">
        <v>0.001825</v>
      </c>
      <c r="DF242" s="0" t="n">
        <v>0.023872</v>
      </c>
      <c r="DG242" s="0" t="n">
        <v>0.005271</v>
      </c>
      <c r="DH242" s="0" t="n">
        <v>0.006003</v>
      </c>
      <c r="DI242" s="0" t="n">
        <v>-0.008863</v>
      </c>
      <c r="DJ242" s="0" t="n">
        <v>-0.006776</v>
      </c>
      <c r="DK242" s="0" t="n">
        <v>0.016723</v>
      </c>
      <c r="DL242" s="0" t="n">
        <v>-0.009035</v>
      </c>
      <c r="DM242" s="0" t="n">
        <v>0.004422</v>
      </c>
      <c r="DN242" s="0" t="n">
        <v>-0.002253</v>
      </c>
      <c r="DO242" s="0" t="n">
        <v>0.010313</v>
      </c>
      <c r="DP242" s="0" t="n">
        <v>-0.010178</v>
      </c>
      <c r="DQ242" s="0" t="n">
        <v>-0.005205</v>
      </c>
      <c r="DR242" s="0" t="n">
        <v>-0.015142</v>
      </c>
      <c r="DS242" s="0" t="n">
        <v>0.014876</v>
      </c>
      <c r="DT242" s="0" t="n">
        <v>-0.01917</v>
      </c>
      <c r="DU242" s="0" t="n">
        <v>0.01825</v>
      </c>
      <c r="DV242" s="0" t="n">
        <v>-0.024135</v>
      </c>
      <c r="DW242" s="0" t="n">
        <v>0.013464</v>
      </c>
      <c r="DX242" s="0" t="n">
        <v>-0.010253</v>
      </c>
      <c r="DY242" s="0" t="n">
        <v>0.005204</v>
      </c>
      <c r="DZ242" s="0" t="n">
        <v>-0.026987</v>
      </c>
      <c r="EA242" s="0" t="n">
        <v>-0.00133</v>
      </c>
      <c r="EB242" s="0" t="n">
        <v>0.029482</v>
      </c>
      <c r="EC242" s="0" t="n">
        <v>-0.019872</v>
      </c>
      <c r="ED242" s="0" t="n">
        <v>-0.017799</v>
      </c>
      <c r="EE242" s="0" t="n">
        <v>-0.008686</v>
      </c>
      <c r="EF242" s="0" t="n">
        <v>0.0063</v>
      </c>
      <c r="EG242" s="0" t="n">
        <v>-0.010453</v>
      </c>
      <c r="EH242" s="0" t="n">
        <v>-0.010813</v>
      </c>
      <c r="EI242" s="0" t="n">
        <v>-0.004488</v>
      </c>
      <c r="EJ242" s="0" t="n">
        <v>-0.001285</v>
      </c>
      <c r="EK242" s="0" t="n">
        <v>-0.00257</v>
      </c>
      <c r="EL242" s="0" t="n">
        <v>0.009401</v>
      </c>
      <c r="EM242" s="0" t="n">
        <v>0.012083</v>
      </c>
      <c r="EN242" s="0" t="n">
        <v>0.009362</v>
      </c>
      <c r="EO242" s="0" t="n">
        <v>0.022026</v>
      </c>
      <c r="EP242" s="0" t="n">
        <v>0.011958</v>
      </c>
      <c r="EQ242" s="0" t="n">
        <v>0.001713</v>
      </c>
      <c r="ER242" s="0" t="n">
        <v>0.017047</v>
      </c>
      <c r="ES242" s="0" t="n">
        <v>-0.001771</v>
      </c>
      <c r="ET242" s="0" t="n">
        <v>0.002854</v>
      </c>
      <c r="EU242" s="0" t="n">
        <v>0.017179</v>
      </c>
      <c r="EV242" s="0" t="n">
        <v>-0.006773</v>
      </c>
      <c r="EW242" s="0" t="n">
        <v>0.012693</v>
      </c>
      <c r="EX242" s="0" t="n">
        <v>-0.018832</v>
      </c>
      <c r="EY242" s="0" t="n">
        <v>0.027135</v>
      </c>
      <c r="EZ242" s="0" t="n">
        <v>-0.012156</v>
      </c>
      <c r="FA242" s="0" t="n">
        <v>-0.002537</v>
      </c>
      <c r="FB242" s="0" t="n">
        <v>0.00399</v>
      </c>
      <c r="FC242" s="0" t="n">
        <v>0.008311</v>
      </c>
      <c r="FD242" s="0" t="n">
        <v>-0.004373</v>
      </c>
      <c r="FE242" s="0" t="n">
        <v>0.010932</v>
      </c>
      <c r="FF242" s="0" t="n">
        <v>-0.013404</v>
      </c>
      <c r="FG242" s="0" t="n">
        <v>0.002774</v>
      </c>
      <c r="FH242" s="0" t="n">
        <v>-0.006314</v>
      </c>
      <c r="FI242" s="0" t="n">
        <v>0.00314</v>
      </c>
      <c r="FJ242" s="0" t="n">
        <v>0.017815</v>
      </c>
      <c r="FK242" s="0" t="n">
        <v>0.008177</v>
      </c>
      <c r="FL242" s="0" t="n">
        <v>-0.003793</v>
      </c>
      <c r="FM242" s="0" t="n">
        <v>-0.012039</v>
      </c>
      <c r="FN242" s="0" t="n">
        <v>0.009785</v>
      </c>
      <c r="FO242" s="0" t="n">
        <v>-0.017203</v>
      </c>
      <c r="FP242" s="0" t="n">
        <v>0.00627</v>
      </c>
      <c r="FQ242" s="0" t="n">
        <v>0.023566</v>
      </c>
      <c r="FR242" s="0" t="n">
        <v>0.007229</v>
      </c>
      <c r="FS242" s="0" t="n">
        <v>0.016178</v>
      </c>
      <c r="FT242" s="0" t="n">
        <v>0.00569</v>
      </c>
      <c r="FU242" s="0" t="n">
        <v>-0.002759</v>
      </c>
      <c r="FV242" s="0" t="n">
        <v>-0.006712</v>
      </c>
      <c r="FW242" s="0" t="n">
        <v>0.000506</v>
      </c>
      <c r="FX242" s="0" t="n">
        <v>-0.00724</v>
      </c>
      <c r="FY242" s="0" t="n">
        <v>-0.012744</v>
      </c>
      <c r="FZ242" s="0" t="n">
        <v>0.012028</v>
      </c>
      <c r="GA242" s="0" t="n">
        <v>0.005263</v>
      </c>
      <c r="GB242" s="0" t="n">
        <v>0.014851</v>
      </c>
      <c r="GC242" s="0" t="n">
        <v>0.017951</v>
      </c>
      <c r="GD242" s="0" t="n">
        <v>-0.013823</v>
      </c>
      <c r="GE242" s="0" t="n">
        <v>9.7E-005</v>
      </c>
      <c r="GF242" s="0" t="n">
        <v>-0.018863</v>
      </c>
      <c r="GG242" s="0" t="n">
        <v>-0.004187</v>
      </c>
      <c r="GH242" s="0" t="n">
        <v>0.010038</v>
      </c>
      <c r="GI242" s="0" t="n">
        <v>-0.011008</v>
      </c>
      <c r="GJ242" s="0" t="n">
        <v>0.011605</v>
      </c>
      <c r="GK242" s="0" t="n">
        <v>-0.007896</v>
      </c>
      <c r="GL242" s="0" t="n">
        <v>-0.010498</v>
      </c>
      <c r="GM242" s="0" t="n">
        <v>-0.0019</v>
      </c>
      <c r="GN242" s="0" t="n">
        <v>0.007963</v>
      </c>
      <c r="GO242" s="0" t="n">
        <v>0.01532</v>
      </c>
      <c r="GP242" s="0" t="n">
        <v>0.013741</v>
      </c>
      <c r="GQ242" s="0" t="n">
        <v>0.015691</v>
      </c>
      <c r="GR242" s="0" t="n">
        <v>-0.030542</v>
      </c>
      <c r="GS242" s="0" t="n">
        <v>-0.00663</v>
      </c>
      <c r="GT242" s="0" t="n">
        <v>0.027684</v>
      </c>
      <c r="GU242" s="0" t="n">
        <v>-0.027749</v>
      </c>
      <c r="GV242" s="0" t="n">
        <v>-0.027635</v>
      </c>
      <c r="GW242" s="0" t="n">
        <v>-0.008713</v>
      </c>
      <c r="GX242" s="0" t="n">
        <v>0.009872</v>
      </c>
      <c r="GY242" s="0" t="n">
        <v>0.005911</v>
      </c>
      <c r="GZ242" s="0" t="n">
        <v>0.004286</v>
      </c>
      <c r="HA242" s="0" t="n">
        <v>-0.01488</v>
      </c>
      <c r="HB242" s="0" t="n">
        <v>-0.010787</v>
      </c>
      <c r="HC242" s="0" t="n">
        <v>-0.002365</v>
      </c>
      <c r="HD242" s="0" t="n">
        <v>0.007009</v>
      </c>
      <c r="HE242" s="0" t="n">
        <v>0.003559</v>
      </c>
      <c r="HF242" s="0" t="n">
        <v>-0.007391</v>
      </c>
      <c r="HG242" s="0" t="n">
        <v>-0.021525</v>
      </c>
      <c r="HH242" s="0" t="n">
        <v>0.008951</v>
      </c>
      <c r="HI242" s="0" t="n">
        <v>-0.016181</v>
      </c>
      <c r="HJ242" s="0" t="n">
        <v>-0.01425</v>
      </c>
      <c r="HK242" s="0" t="n">
        <v>0.026881</v>
      </c>
      <c r="HL242" s="0" t="n">
        <v>-0.006745</v>
      </c>
      <c r="HM242" s="0" t="n">
        <v>-0.007711</v>
      </c>
      <c r="HN242" s="0" t="n">
        <v>-0.01618</v>
      </c>
      <c r="HO242" s="0" t="n">
        <v>-0.00645</v>
      </c>
      <c r="HP242" s="0" t="n">
        <v>0.022904</v>
      </c>
      <c r="HQ242" s="0" t="n">
        <v>0.002269</v>
      </c>
      <c r="HR242" s="0" t="n">
        <v>0.010614</v>
      </c>
      <c r="HS242" s="0" t="n">
        <v>0.000962</v>
      </c>
      <c r="HT242" s="0" t="n">
        <v>-0.015658</v>
      </c>
      <c r="HU242" s="0" t="n">
        <v>0.024991</v>
      </c>
      <c r="HV242" s="0" t="n">
        <v>0.0165</v>
      </c>
      <c r="HW242" s="0" t="n">
        <v>-0.012922</v>
      </c>
      <c r="HX242" s="0" t="n">
        <v>-0.02681</v>
      </c>
      <c r="HY242" s="0" t="n">
        <v>-0.009872</v>
      </c>
      <c r="HZ242" s="0" t="n">
        <v>-0.012662</v>
      </c>
      <c r="IA242" s="0" t="n">
        <v>-0.003655</v>
      </c>
      <c r="IB242" s="0" t="n">
        <v>0.001024</v>
      </c>
      <c r="IC242" s="0" t="n">
        <v>-0.002641</v>
      </c>
      <c r="ID242" s="0" t="n">
        <v>-0.002156</v>
      </c>
      <c r="IE242" s="0" t="n">
        <v>0.006464</v>
      </c>
      <c r="IF242" s="0" t="n">
        <v>0.014697</v>
      </c>
      <c r="IG242" s="0" t="n">
        <v>-0.021413</v>
      </c>
    </row>
    <row r="243" customFormat="false" ht="15" hidden="false" customHeight="false" outlineLevel="0" collapsed="false">
      <c r="A243" s="0" t="s">
        <v>6738</v>
      </c>
      <c r="B243" s="0" t="n">
        <v>-0.006328</v>
      </c>
      <c r="C243" s="0" t="n">
        <v>-0.00179</v>
      </c>
      <c r="D243" s="0" t="n">
        <v>-0.002809</v>
      </c>
      <c r="E243" s="0" t="n">
        <v>-0.010355</v>
      </c>
      <c r="F243" s="0" t="n">
        <v>0.014359</v>
      </c>
      <c r="G243" s="0" t="n">
        <v>0.013396</v>
      </c>
      <c r="H243" s="0" t="n">
        <v>-0.023897</v>
      </c>
      <c r="I243" s="0" t="n">
        <v>-0.030444</v>
      </c>
      <c r="J243" s="0" t="n">
        <v>-0.014179</v>
      </c>
      <c r="K243" s="0" t="n">
        <v>-0.001231</v>
      </c>
      <c r="L243" s="0" t="n">
        <v>-0.013787</v>
      </c>
      <c r="M243" s="0" t="n">
        <v>0.019877</v>
      </c>
      <c r="N243" s="0" t="n">
        <v>-0.013691</v>
      </c>
      <c r="O243" s="0" t="n">
        <v>0.006263</v>
      </c>
      <c r="P243" s="0" t="n">
        <v>0.010492</v>
      </c>
      <c r="Q243" s="0" t="n">
        <v>-0.018157</v>
      </c>
      <c r="R243" s="0" t="n">
        <v>-0.000235</v>
      </c>
      <c r="S243" s="0" t="n">
        <v>-0.007955</v>
      </c>
      <c r="T243" s="0" t="n">
        <v>0.009053</v>
      </c>
      <c r="U243" s="0" t="n">
        <v>0.007815</v>
      </c>
      <c r="V243" s="0" t="n">
        <v>-0.008617</v>
      </c>
      <c r="W243" s="0" t="n">
        <v>-0.011507</v>
      </c>
      <c r="X243" s="0" t="n">
        <v>-0.024713</v>
      </c>
      <c r="Y243" s="0" t="n">
        <v>-0.017001</v>
      </c>
      <c r="Z243" s="0" t="n">
        <v>-0.01232</v>
      </c>
      <c r="AA243" s="0" t="n">
        <v>-0.01405</v>
      </c>
      <c r="AB243" s="0" t="n">
        <v>-0.011312</v>
      </c>
      <c r="AC243" s="0" t="n">
        <v>0.033843</v>
      </c>
      <c r="AD243" s="0" t="n">
        <v>-0.021961</v>
      </c>
      <c r="AE243" s="0" t="n">
        <v>-0.002767</v>
      </c>
      <c r="AF243" s="0" t="n">
        <v>0.00879</v>
      </c>
      <c r="AG243" s="0" t="n">
        <v>0.013313</v>
      </c>
      <c r="AH243" s="0" t="n">
        <v>0.005591</v>
      </c>
      <c r="AI243" s="0" t="n">
        <v>0.009169</v>
      </c>
      <c r="AJ243" s="0" t="n">
        <v>0.024816</v>
      </c>
      <c r="AK243" s="0" t="n">
        <v>0.014429</v>
      </c>
      <c r="AL243" s="0" t="n">
        <v>0.007367</v>
      </c>
      <c r="AM243" s="0" t="n">
        <v>0.014786</v>
      </c>
      <c r="AN243" s="0" t="n">
        <v>0.015445</v>
      </c>
      <c r="AO243" s="0" t="n">
        <v>0.011878</v>
      </c>
      <c r="AP243" s="0" t="n">
        <v>-0.010286</v>
      </c>
      <c r="AQ243" s="0" t="n">
        <v>-0.013768</v>
      </c>
      <c r="AR243" s="0" t="n">
        <v>0.01861</v>
      </c>
      <c r="AS243" s="0" t="n">
        <v>0.001042</v>
      </c>
      <c r="AT243" s="0" t="n">
        <v>-0.02907</v>
      </c>
      <c r="AU243" s="0" t="n">
        <v>0.011216</v>
      </c>
      <c r="AV243" s="0" t="n">
        <v>0.005503</v>
      </c>
      <c r="AW243" s="0" t="n">
        <v>0.009971</v>
      </c>
      <c r="AX243" s="0" t="n">
        <v>0.03346</v>
      </c>
      <c r="AY243" s="0" t="n">
        <v>-0.009144</v>
      </c>
      <c r="AZ243" s="0" t="n">
        <v>-0.005429</v>
      </c>
      <c r="BA243" s="0" t="n">
        <v>0.01523</v>
      </c>
      <c r="BB243" s="0" t="n">
        <v>0.038796</v>
      </c>
      <c r="BC243" s="0" t="n">
        <v>0.016979</v>
      </c>
      <c r="BD243" s="0" t="n">
        <v>0.011641</v>
      </c>
      <c r="BE243" s="0" t="n">
        <v>0.013779</v>
      </c>
      <c r="BF243" s="0" t="n">
        <v>0.008862</v>
      </c>
      <c r="BG243" s="0" t="n">
        <v>0.017225</v>
      </c>
      <c r="BH243" s="0" t="n">
        <v>-0.005281</v>
      </c>
      <c r="BI243" s="0" t="n">
        <v>-0.003278</v>
      </c>
      <c r="BJ243" s="0" t="n">
        <v>-0.013362</v>
      </c>
      <c r="BK243" s="0" t="n">
        <v>0.015621</v>
      </c>
      <c r="BL243" s="0" t="n">
        <v>-0.010075</v>
      </c>
      <c r="BM243" s="0" t="n">
        <v>-0.002053</v>
      </c>
      <c r="BN243" s="0" t="n">
        <v>-0.004058</v>
      </c>
      <c r="BO243" s="0" t="n">
        <v>-0.02391</v>
      </c>
      <c r="BP243" s="0" t="n">
        <v>0.012135</v>
      </c>
      <c r="BQ243" s="0" t="n">
        <v>0.017333</v>
      </c>
      <c r="BR243" s="0" t="n">
        <v>-0.014909</v>
      </c>
      <c r="BS243" s="0" t="n">
        <v>0.005131</v>
      </c>
      <c r="BT243" s="0" t="n">
        <v>0.006739</v>
      </c>
      <c r="BU243" s="0" t="n">
        <v>0.003379</v>
      </c>
      <c r="BV243" s="0" t="n">
        <v>0.002189</v>
      </c>
      <c r="BW243" s="0" t="n">
        <v>0.007514</v>
      </c>
      <c r="BX243" s="0" t="n">
        <v>0.004546</v>
      </c>
      <c r="BY243" s="0" t="n">
        <v>-0.00137</v>
      </c>
      <c r="BZ243" s="0" t="n">
        <v>0.005264</v>
      </c>
      <c r="CA243" s="0" t="n">
        <v>0.025752</v>
      </c>
      <c r="CB243" s="0" t="n">
        <v>0.000861</v>
      </c>
      <c r="CC243" s="0" t="n">
        <v>0.018647</v>
      </c>
      <c r="CD243" s="0" t="n">
        <v>0.020975</v>
      </c>
      <c r="CE243" s="0" t="n">
        <v>0.024446</v>
      </c>
      <c r="CF243" s="0" t="n">
        <v>0.010811</v>
      </c>
      <c r="CG243" s="0" t="n">
        <v>0.006071</v>
      </c>
      <c r="CH243" s="0" t="n">
        <v>0.006512</v>
      </c>
      <c r="CI243" s="0" t="n">
        <v>-0.007399</v>
      </c>
      <c r="CJ243" s="0" t="n">
        <v>-0.001874</v>
      </c>
      <c r="CK243" s="0" t="n">
        <v>-0.01423</v>
      </c>
      <c r="CL243" s="0" t="n">
        <v>-0.009112</v>
      </c>
      <c r="CM243" s="0" t="n">
        <v>0.00888</v>
      </c>
      <c r="CN243" s="0" t="n">
        <v>-0.006953</v>
      </c>
      <c r="CO243" s="0" t="n">
        <v>-0.013259</v>
      </c>
      <c r="CP243" s="0" t="n">
        <v>-0.008751</v>
      </c>
      <c r="CQ243" s="0" t="n">
        <v>-0.030925</v>
      </c>
      <c r="CR243" s="0" t="n">
        <v>0.004058</v>
      </c>
      <c r="CS243" s="0" t="n">
        <v>-0.005</v>
      </c>
      <c r="CT243" s="0" t="n">
        <v>-0.020609</v>
      </c>
      <c r="CU243" s="0" t="n">
        <v>0.014994</v>
      </c>
      <c r="CV243" s="0" t="n">
        <v>0.002763</v>
      </c>
      <c r="CW243" s="0" t="n">
        <v>0.003825</v>
      </c>
      <c r="CX243" s="0" t="n">
        <v>-0.012467</v>
      </c>
      <c r="CY243" s="0" t="n">
        <v>-0.013779</v>
      </c>
      <c r="CZ243" s="0" t="n">
        <v>0.010015</v>
      </c>
      <c r="DA243" s="0" t="n">
        <v>-0.003036</v>
      </c>
      <c r="DB243" s="0" t="n">
        <v>-0.004628</v>
      </c>
      <c r="DC243" s="0" t="n">
        <v>0.029502</v>
      </c>
      <c r="DD243" s="0" t="n">
        <v>-0.009273</v>
      </c>
      <c r="DE243" s="0" t="n">
        <v>-0.001496</v>
      </c>
      <c r="DF243" s="0" t="n">
        <v>-0.007648</v>
      </c>
      <c r="DG243" s="0" t="n">
        <v>0.024859</v>
      </c>
      <c r="DH243" s="0" t="n">
        <v>0.025054</v>
      </c>
      <c r="DI243" s="0" t="n">
        <v>0.008213</v>
      </c>
      <c r="DJ243" s="0" t="n">
        <v>-0.032945</v>
      </c>
      <c r="DK243" s="0" t="n">
        <v>-0.010812</v>
      </c>
      <c r="DL243" s="0" t="n">
        <v>0.006356</v>
      </c>
      <c r="DM243" s="0" t="n">
        <v>-0.010859</v>
      </c>
      <c r="DN243" s="0" t="n">
        <v>0.011803</v>
      </c>
      <c r="DO243" s="0" t="n">
        <v>-0.004635</v>
      </c>
      <c r="DP243" s="0" t="n">
        <v>-0.008856</v>
      </c>
      <c r="DQ243" s="0" t="n">
        <v>0.015124</v>
      </c>
      <c r="DR243" s="0" t="n">
        <v>0.003008</v>
      </c>
      <c r="DS243" s="0" t="n">
        <v>-0.014272</v>
      </c>
      <c r="DT243" s="0" t="n">
        <v>-0.021776</v>
      </c>
      <c r="DU243" s="0" t="n">
        <v>0.003826</v>
      </c>
      <c r="DV243" s="0" t="n">
        <v>-0.001147</v>
      </c>
      <c r="DW243" s="0" t="n">
        <v>-0.013534</v>
      </c>
      <c r="DX243" s="0" t="n">
        <v>-0.010085</v>
      </c>
      <c r="DY243" s="0" t="n">
        <v>-0.011045</v>
      </c>
      <c r="DZ243" s="0" t="n">
        <v>0.001375</v>
      </c>
      <c r="EA243" s="0" t="n">
        <v>0.00154</v>
      </c>
      <c r="EB243" s="0" t="n">
        <v>0.030876</v>
      </c>
      <c r="EC243" s="0" t="n">
        <v>-0.020688</v>
      </c>
      <c r="ED243" s="0" t="n">
        <v>-0.001572</v>
      </c>
      <c r="EE243" s="0" t="n">
        <v>0.010002</v>
      </c>
      <c r="EF243" s="0" t="n">
        <v>0.001782</v>
      </c>
      <c r="EG243" s="0" t="n">
        <v>0.003412</v>
      </c>
      <c r="EH243" s="0" t="n">
        <v>0.001851</v>
      </c>
      <c r="EI243" s="0" t="n">
        <v>-0.011062</v>
      </c>
      <c r="EJ243" s="0" t="n">
        <v>0.000741</v>
      </c>
      <c r="EK243" s="0" t="n">
        <v>-0.005873</v>
      </c>
      <c r="EL243" s="0" t="n">
        <v>0.00874</v>
      </c>
      <c r="EM243" s="0" t="n">
        <v>0.01299</v>
      </c>
      <c r="EN243" s="0" t="n">
        <v>-0.010111</v>
      </c>
      <c r="EO243" s="0" t="n">
        <v>0.000403</v>
      </c>
      <c r="EP243" s="0" t="n">
        <v>0.018284</v>
      </c>
      <c r="EQ243" s="0" t="n">
        <v>0.005889</v>
      </c>
      <c r="ER243" s="0" t="n">
        <v>-0.007276</v>
      </c>
      <c r="ES243" s="0" t="n">
        <v>-0.00942</v>
      </c>
      <c r="ET243" s="0" t="n">
        <v>0.019929</v>
      </c>
      <c r="EU243" s="0" t="n">
        <v>-0.002294</v>
      </c>
      <c r="EV243" s="0" t="n">
        <v>0.004928</v>
      </c>
      <c r="EW243" s="0" t="n">
        <v>0.002357</v>
      </c>
      <c r="EX243" s="0" t="n">
        <v>-0.018199</v>
      </c>
      <c r="EY243" s="0" t="n">
        <v>0.010642</v>
      </c>
      <c r="EZ243" s="0" t="n">
        <v>0.019256</v>
      </c>
      <c r="FA243" s="0" t="n">
        <v>0.004794</v>
      </c>
      <c r="FB243" s="0" t="n">
        <v>-0.004196</v>
      </c>
      <c r="FC243" s="0" t="n">
        <v>0.017312</v>
      </c>
      <c r="FD243" s="0" t="n">
        <v>0.01109</v>
      </c>
      <c r="FE243" s="0" t="n">
        <v>0.003821</v>
      </c>
      <c r="FF243" s="0" t="n">
        <v>0.009046</v>
      </c>
      <c r="FG243" s="0" t="n">
        <v>0.023074</v>
      </c>
      <c r="FH243" s="0" t="n">
        <v>-0.005363</v>
      </c>
      <c r="FI243" s="0" t="n">
        <v>-0.009883</v>
      </c>
      <c r="FJ243" s="0" t="n">
        <v>-0.006057</v>
      </c>
      <c r="FK243" s="0" t="n">
        <v>-0.012343</v>
      </c>
      <c r="FL243" s="0" t="n">
        <v>-0.013054</v>
      </c>
      <c r="FM243" s="0" t="n">
        <v>-0.015341</v>
      </c>
      <c r="FN243" s="0" t="n">
        <v>-0.017213</v>
      </c>
      <c r="FO243" s="0" t="n">
        <v>-0.00389</v>
      </c>
      <c r="FP243" s="0" t="n">
        <v>-0.026103</v>
      </c>
      <c r="FQ243" s="0" t="n">
        <v>-0.012031</v>
      </c>
      <c r="FR243" s="0" t="n">
        <v>-0.005794</v>
      </c>
      <c r="FS243" s="0" t="n">
        <v>-0.014582</v>
      </c>
      <c r="FT243" s="0" t="n">
        <v>-0.024331</v>
      </c>
      <c r="FU243" s="0" t="n">
        <v>0.012715</v>
      </c>
      <c r="FV243" s="0" t="n">
        <v>-0.012618</v>
      </c>
      <c r="FW243" s="0" t="n">
        <v>-0.007226</v>
      </c>
      <c r="FX243" s="0" t="n">
        <v>0.00536</v>
      </c>
      <c r="FY243" s="0" t="n">
        <v>-0.0221</v>
      </c>
      <c r="FZ243" s="0" t="n">
        <v>0.007605</v>
      </c>
      <c r="GA243" s="0" t="n">
        <v>0.008014</v>
      </c>
      <c r="GB243" s="0" t="n">
        <v>-0.011072</v>
      </c>
      <c r="GC243" s="0" t="n">
        <v>0.003315</v>
      </c>
      <c r="GD243" s="0" t="n">
        <v>0.009456</v>
      </c>
      <c r="GE243" s="0" t="n">
        <v>-0.010876</v>
      </c>
      <c r="GF243" s="0" t="n">
        <v>-0.0077</v>
      </c>
      <c r="GG243" s="0" t="n">
        <v>0.010474</v>
      </c>
      <c r="GH243" s="0" t="n">
        <v>0.010989</v>
      </c>
      <c r="GI243" s="0" t="n">
        <v>0.007364</v>
      </c>
      <c r="GJ243" s="0" t="n">
        <v>0.003956</v>
      </c>
      <c r="GK243" s="0" t="n">
        <v>-0.00802</v>
      </c>
      <c r="GL243" s="0" t="n">
        <v>0.005101</v>
      </c>
      <c r="GM243" s="0" t="n">
        <v>-0.001487</v>
      </c>
      <c r="GN243" s="0" t="n">
        <v>-0.001473</v>
      </c>
      <c r="GO243" s="0" t="n">
        <v>-0.018128</v>
      </c>
      <c r="GP243" s="0" t="n">
        <v>0.014692</v>
      </c>
      <c r="GQ243" s="0" t="n">
        <v>0.005355</v>
      </c>
      <c r="GR243" s="0" t="n">
        <v>-0.009704</v>
      </c>
      <c r="GS243" s="0" t="n">
        <v>0.021733</v>
      </c>
      <c r="GT243" s="0" t="n">
        <v>-0.024038</v>
      </c>
      <c r="GU243" s="0" t="n">
        <v>-0.035176</v>
      </c>
      <c r="GV243" s="0" t="n">
        <v>-0.03345</v>
      </c>
      <c r="GW243" s="0" t="n">
        <v>-0.011524</v>
      </c>
      <c r="GX243" s="0" t="n">
        <v>0.018675</v>
      </c>
      <c r="GY243" s="0" t="n">
        <v>0.015459</v>
      </c>
      <c r="GZ243" s="0" t="n">
        <v>0.012071</v>
      </c>
      <c r="HA243" s="0" t="n">
        <v>0.012629</v>
      </c>
      <c r="HB243" s="0" t="n">
        <v>-0.008761</v>
      </c>
      <c r="HC243" s="0" t="n">
        <v>0.002886</v>
      </c>
      <c r="HD243" s="0" t="n">
        <v>0.01746</v>
      </c>
      <c r="HE243" s="0" t="n">
        <v>-0.009193</v>
      </c>
      <c r="HF243" s="0" t="n">
        <v>0.002201</v>
      </c>
      <c r="HG243" s="0" t="n">
        <v>0.007954</v>
      </c>
      <c r="HH243" s="0" t="n">
        <v>0.001817</v>
      </c>
      <c r="HI243" s="0" t="n">
        <v>-0.000824</v>
      </c>
      <c r="HJ243" s="0" t="n">
        <v>-0.000178</v>
      </c>
      <c r="HK243" s="0" t="n">
        <v>0.014395</v>
      </c>
      <c r="HL243" s="0" t="n">
        <v>0.005493</v>
      </c>
      <c r="HM243" s="0" t="n">
        <v>0.003641</v>
      </c>
      <c r="HN243" s="0" t="n">
        <v>0.00651</v>
      </c>
      <c r="HO243" s="0" t="n">
        <v>0.004136</v>
      </c>
      <c r="HP243" s="0" t="n">
        <v>0.020652</v>
      </c>
      <c r="HQ243" s="0" t="n">
        <v>-0.013276</v>
      </c>
      <c r="HR243" s="0" t="n">
        <v>-0.023557</v>
      </c>
      <c r="HS243" s="0" t="n">
        <v>-0.012672</v>
      </c>
      <c r="HT243" s="0" t="n">
        <v>-0.006107</v>
      </c>
      <c r="HU243" s="0" t="n">
        <v>-0.008048</v>
      </c>
      <c r="HV243" s="0" t="n">
        <v>-0.006198</v>
      </c>
      <c r="HW243" s="0" t="n">
        <v>0.017591</v>
      </c>
      <c r="HX243" s="0" t="n">
        <v>0.006752</v>
      </c>
      <c r="HY243" s="0" t="n">
        <v>0.026378</v>
      </c>
      <c r="HZ243" s="0" t="n">
        <v>-0.007049</v>
      </c>
      <c r="IA243" s="0" t="n">
        <v>0.010196</v>
      </c>
      <c r="IB243" s="0" t="n">
        <v>0.00305</v>
      </c>
      <c r="IC243" s="0" t="n">
        <v>0.009733</v>
      </c>
      <c r="ID243" s="0" t="n">
        <v>-0.000621</v>
      </c>
      <c r="IE243" s="0" t="n">
        <v>-0.012545</v>
      </c>
      <c r="IF243" s="0" t="n">
        <v>0.017444</v>
      </c>
      <c r="IG243" s="0" t="n">
        <v>0.01026</v>
      </c>
      <c r="IH243" s="0" t="n">
        <v>-0.00442</v>
      </c>
    </row>
    <row r="244" customFormat="false" ht="15" hidden="false" customHeight="false" outlineLevel="0" collapsed="false">
      <c r="A244" s="0" t="s">
        <v>6739</v>
      </c>
      <c r="B244" s="0" t="n">
        <v>0.001964</v>
      </c>
      <c r="C244" s="0" t="n">
        <v>-0.00953</v>
      </c>
      <c r="D244" s="0" t="n">
        <v>-0.012088</v>
      </c>
      <c r="E244" s="0" t="n">
        <v>-0.013357</v>
      </c>
      <c r="F244" s="0" t="n">
        <v>-0.003326</v>
      </c>
      <c r="G244" s="0" t="n">
        <v>-0.018955</v>
      </c>
      <c r="H244" s="0" t="n">
        <v>0.014821</v>
      </c>
      <c r="I244" s="0" t="n">
        <v>-0.006975</v>
      </c>
      <c r="J244" s="0" t="n">
        <v>-0.005383</v>
      </c>
      <c r="K244" s="0" t="n">
        <v>0.003107</v>
      </c>
      <c r="L244" s="0" t="n">
        <v>0.01164</v>
      </c>
      <c r="M244" s="0" t="n">
        <v>0.016347</v>
      </c>
      <c r="N244" s="0" t="n">
        <v>0.023962</v>
      </c>
      <c r="O244" s="0" t="n">
        <v>-0.01779</v>
      </c>
      <c r="P244" s="0" t="n">
        <v>0.003423</v>
      </c>
      <c r="Q244" s="0" t="n">
        <v>-0.006747</v>
      </c>
      <c r="R244" s="0" t="n">
        <v>0.013095</v>
      </c>
      <c r="S244" s="0" t="n">
        <v>-0.02135</v>
      </c>
      <c r="T244" s="0" t="n">
        <v>-0.006622</v>
      </c>
      <c r="U244" s="0" t="n">
        <v>0.013479</v>
      </c>
      <c r="V244" s="0" t="n">
        <v>-0.004503</v>
      </c>
      <c r="W244" s="0" t="n">
        <v>-0.006266</v>
      </c>
      <c r="X244" s="0" t="n">
        <v>-0.009519</v>
      </c>
      <c r="Y244" s="0" t="n">
        <v>-0.001892</v>
      </c>
      <c r="Z244" s="0" t="n">
        <v>-0.007545</v>
      </c>
      <c r="AA244" s="0" t="n">
        <v>-0.010528</v>
      </c>
      <c r="AB244" s="0" t="n">
        <v>-0.022617</v>
      </c>
      <c r="AC244" s="0" t="n">
        <v>-0.016737</v>
      </c>
      <c r="AD244" s="0" t="n">
        <v>0.00247</v>
      </c>
      <c r="AE244" s="0" t="n">
        <v>0.02972</v>
      </c>
      <c r="AF244" s="0" t="n">
        <v>0.008911</v>
      </c>
      <c r="AG244" s="0" t="n">
        <v>-0.013764</v>
      </c>
      <c r="AH244" s="0" t="n">
        <v>0.019183</v>
      </c>
      <c r="AI244" s="0" t="n">
        <v>0.005417</v>
      </c>
      <c r="AJ244" s="0" t="n">
        <v>-0.000527</v>
      </c>
      <c r="AK244" s="0" t="n">
        <v>0.021972</v>
      </c>
      <c r="AL244" s="0" t="n">
        <v>-0.017922</v>
      </c>
      <c r="AM244" s="0" t="n">
        <v>0.018855</v>
      </c>
      <c r="AN244" s="0" t="n">
        <v>-0.032156</v>
      </c>
      <c r="AO244" s="0" t="n">
        <v>0.007266</v>
      </c>
      <c r="AP244" s="0" t="n">
        <v>0.009876</v>
      </c>
      <c r="AQ244" s="0" t="n">
        <v>0.006377</v>
      </c>
      <c r="AR244" s="0" t="n">
        <v>0.001549</v>
      </c>
      <c r="AS244" s="0" t="n">
        <v>-0.011225</v>
      </c>
      <c r="AT244" s="0" t="n">
        <v>-0.017711</v>
      </c>
      <c r="AU244" s="0" t="n">
        <v>0.014833</v>
      </c>
      <c r="AV244" s="0" t="n">
        <v>0.020606</v>
      </c>
      <c r="AW244" s="0" t="n">
        <v>0.01133</v>
      </c>
      <c r="AX244" s="0" t="n">
        <v>-0.002071</v>
      </c>
      <c r="AY244" s="0" t="n">
        <v>-0.009595</v>
      </c>
      <c r="AZ244" s="0" t="n">
        <v>-0.014412</v>
      </c>
      <c r="BA244" s="0" t="n">
        <v>0.006249</v>
      </c>
      <c r="BB244" s="0" t="n">
        <v>0.017807</v>
      </c>
      <c r="BC244" s="0" t="n">
        <v>-0.009006</v>
      </c>
      <c r="BD244" s="0" t="n">
        <v>-0.003912</v>
      </c>
      <c r="BE244" s="0" t="n">
        <v>0.020883</v>
      </c>
      <c r="BF244" s="0" t="n">
        <v>0.000177</v>
      </c>
      <c r="BG244" s="0" t="n">
        <v>0.004395</v>
      </c>
      <c r="BH244" s="0" t="n">
        <v>-0.004001</v>
      </c>
      <c r="BI244" s="0" t="n">
        <v>-0.025865</v>
      </c>
      <c r="BJ244" s="0" t="n">
        <v>-0.015373</v>
      </c>
      <c r="BK244" s="0" t="n">
        <v>-0.00252</v>
      </c>
      <c r="BL244" s="0" t="n">
        <v>-0.015022</v>
      </c>
      <c r="BM244" s="0" t="n">
        <v>0.011978</v>
      </c>
      <c r="BN244" s="0" t="n">
        <v>-0.000229</v>
      </c>
      <c r="BO244" s="0" t="n">
        <v>-0.00902</v>
      </c>
      <c r="BP244" s="0" t="n">
        <v>0.002417</v>
      </c>
      <c r="BQ244" s="0" t="n">
        <v>0.003483</v>
      </c>
      <c r="BR244" s="0" t="n">
        <v>0.013162</v>
      </c>
      <c r="BS244" s="0" t="n">
        <v>-0.000647</v>
      </c>
      <c r="BT244" s="0" t="n">
        <v>-0.01422</v>
      </c>
      <c r="BU244" s="0" t="n">
        <v>0.001183</v>
      </c>
      <c r="BV244" s="0" t="n">
        <v>-0.019277</v>
      </c>
      <c r="BW244" s="0" t="n">
        <v>-0.000155</v>
      </c>
      <c r="BX244" s="0" t="n">
        <v>0.000543</v>
      </c>
      <c r="BY244" s="0" t="n">
        <v>0.001362</v>
      </c>
      <c r="BZ244" s="0" t="n">
        <v>0.000951</v>
      </c>
      <c r="CA244" s="0" t="n">
        <v>0.010687</v>
      </c>
      <c r="CB244" s="0" t="n">
        <v>0.020338</v>
      </c>
      <c r="CC244" s="0" t="n">
        <v>-0.011875</v>
      </c>
      <c r="CD244" s="0" t="n">
        <v>-0.0125</v>
      </c>
      <c r="CE244" s="0" t="n">
        <v>-0.000349</v>
      </c>
      <c r="CF244" s="0" t="n">
        <v>0.003963</v>
      </c>
      <c r="CG244" s="0" t="n">
        <v>0.007051</v>
      </c>
      <c r="CH244" s="0" t="n">
        <v>0.000973</v>
      </c>
      <c r="CI244" s="0" t="n">
        <v>-0.023308</v>
      </c>
      <c r="CJ244" s="0" t="n">
        <v>0.006948</v>
      </c>
      <c r="CK244" s="0" t="n">
        <v>-0.000376</v>
      </c>
      <c r="CL244" s="0" t="n">
        <v>0.002394</v>
      </c>
      <c r="CM244" s="0" t="n">
        <v>0.0113</v>
      </c>
      <c r="CN244" s="0" t="n">
        <v>0.001871</v>
      </c>
      <c r="CO244" s="0" t="n">
        <v>-0.027664</v>
      </c>
      <c r="CP244" s="0" t="n">
        <v>-0.012645</v>
      </c>
      <c r="CQ244" s="0" t="n">
        <v>-0.018224</v>
      </c>
      <c r="CR244" s="0" t="n">
        <v>-0.007017</v>
      </c>
      <c r="CS244" s="0" t="n">
        <v>0.005915</v>
      </c>
      <c r="CT244" s="0" t="n">
        <v>0.020631</v>
      </c>
      <c r="CU244" s="0" t="n">
        <v>-0.00729</v>
      </c>
      <c r="CV244" s="0" t="n">
        <v>-0.018837</v>
      </c>
      <c r="CW244" s="0" t="n">
        <v>-0.006885</v>
      </c>
      <c r="CX244" s="0" t="n">
        <v>0.014152</v>
      </c>
      <c r="CY244" s="0" t="n">
        <v>0.009221</v>
      </c>
      <c r="CZ244" s="0" t="n">
        <v>0.002226</v>
      </c>
      <c r="DA244" s="0" t="n">
        <v>-0.021123</v>
      </c>
      <c r="DB244" s="0" t="n">
        <v>-0.004251</v>
      </c>
      <c r="DC244" s="0" t="n">
        <v>0.000731</v>
      </c>
      <c r="DD244" s="0" t="n">
        <v>-0.001805</v>
      </c>
      <c r="DE244" s="0" t="n">
        <v>-0.008759</v>
      </c>
      <c r="DF244" s="0" t="n">
        <v>0.000669</v>
      </c>
      <c r="DG244" s="0" t="n">
        <v>-0.001113</v>
      </c>
      <c r="DH244" s="0" t="n">
        <v>-0.007367</v>
      </c>
      <c r="DI244" s="0" t="n">
        <v>0.01516</v>
      </c>
      <c r="DJ244" s="0" t="n">
        <v>0.005011</v>
      </c>
      <c r="DK244" s="0" t="n">
        <v>0.010107</v>
      </c>
      <c r="DL244" s="0" t="n">
        <v>-0.014822</v>
      </c>
      <c r="DM244" s="0" t="n">
        <v>0.007448</v>
      </c>
      <c r="DN244" s="0" t="n">
        <v>0.015113</v>
      </c>
      <c r="DO244" s="0" t="n">
        <v>0.002344</v>
      </c>
      <c r="DP244" s="0" t="n">
        <v>-0.003692</v>
      </c>
      <c r="DQ244" s="0" t="n">
        <v>-0.010947</v>
      </c>
      <c r="DR244" s="0" t="n">
        <v>0.019737</v>
      </c>
      <c r="DS244" s="0" t="n">
        <v>-0.024644</v>
      </c>
      <c r="DT244" s="0" t="n">
        <v>0.007684</v>
      </c>
      <c r="DU244" s="0" t="n">
        <v>0.011659</v>
      </c>
      <c r="DV244" s="0" t="n">
        <v>-0.006622</v>
      </c>
      <c r="DW244" s="0" t="n">
        <v>-0.015509</v>
      </c>
      <c r="DX244" s="0" t="n">
        <v>-0.001924</v>
      </c>
      <c r="DY244" s="0" t="n">
        <v>-0.013761</v>
      </c>
      <c r="DZ244" s="0" t="n">
        <v>-0.013194</v>
      </c>
      <c r="EA244" s="0" t="n">
        <v>0.020759</v>
      </c>
      <c r="EB244" s="0" t="n">
        <v>0.019271</v>
      </c>
      <c r="EC244" s="0" t="n">
        <v>0.003934</v>
      </c>
      <c r="ED244" s="0" t="n">
        <v>0.003834</v>
      </c>
      <c r="EE244" s="0" t="n">
        <v>-0.001487</v>
      </c>
      <c r="EF244" s="0" t="n">
        <v>0.000365</v>
      </c>
      <c r="EG244" s="0" t="n">
        <v>0.002241</v>
      </c>
      <c r="EH244" s="0" t="n">
        <v>0.011246</v>
      </c>
      <c r="EI244" s="0" t="n">
        <v>-0.01577</v>
      </c>
      <c r="EJ244" s="0" t="n">
        <v>0.019317</v>
      </c>
      <c r="EK244" s="0" t="n">
        <v>0.008608</v>
      </c>
      <c r="EL244" s="0" t="n">
        <v>-0.005529</v>
      </c>
      <c r="EM244" s="0" t="n">
        <v>0.007724</v>
      </c>
      <c r="EN244" s="0" t="n">
        <v>-0.030181</v>
      </c>
      <c r="EO244" s="0" t="n">
        <v>-0.00042</v>
      </c>
      <c r="EP244" s="0" t="n">
        <v>0.015085</v>
      </c>
      <c r="EQ244" s="0" t="n">
        <v>-0.001101</v>
      </c>
      <c r="ER244" s="0" t="n">
        <v>0.027886</v>
      </c>
      <c r="ES244" s="0" t="n">
        <v>0.001048</v>
      </c>
      <c r="ET244" s="0" t="n">
        <v>-0.001497</v>
      </c>
      <c r="EU244" s="0" t="n">
        <v>0.012175</v>
      </c>
      <c r="EV244" s="0" t="n">
        <v>0.00886</v>
      </c>
      <c r="EW244" s="0" t="n">
        <v>0.004211</v>
      </c>
      <c r="EX244" s="0" t="n">
        <v>0.007004</v>
      </c>
      <c r="EY244" s="0" t="n">
        <v>-0.010489</v>
      </c>
      <c r="EZ244" s="0" t="n">
        <v>-0.002425</v>
      </c>
      <c r="FA244" s="0" t="n">
        <v>-0.002077</v>
      </c>
      <c r="FB244" s="0" t="n">
        <v>-0.019199</v>
      </c>
      <c r="FC244" s="0" t="n">
        <v>-0.002755</v>
      </c>
      <c r="FD244" s="0" t="n">
        <v>0.011878</v>
      </c>
      <c r="FE244" s="0" t="n">
        <v>-0.014552</v>
      </c>
      <c r="FF244" s="0" t="n">
        <v>0.011293</v>
      </c>
      <c r="FG244" s="0" t="n">
        <v>-0.011715</v>
      </c>
      <c r="FH244" s="0" t="n">
        <v>0.003887</v>
      </c>
      <c r="FI244" s="0" t="n">
        <v>-0.022068</v>
      </c>
      <c r="FJ244" s="0" t="n">
        <v>-0.008096</v>
      </c>
      <c r="FK244" s="0" t="n">
        <v>0.027885</v>
      </c>
      <c r="FL244" s="0" t="n">
        <v>-0.010908</v>
      </c>
      <c r="FM244" s="0" t="n">
        <v>-0.026063</v>
      </c>
      <c r="FN244" s="0" t="n">
        <v>-0.012574</v>
      </c>
      <c r="FO244" s="0" t="n">
        <v>0.004503</v>
      </c>
      <c r="FP244" s="0" t="n">
        <v>0.015576</v>
      </c>
      <c r="FQ244" s="0" t="n">
        <v>-0.025854</v>
      </c>
      <c r="FR244" s="0" t="n">
        <v>-0.027125</v>
      </c>
      <c r="FS244" s="0" t="n">
        <v>-0.009632</v>
      </c>
      <c r="FT244" s="0" t="n">
        <v>-0.024289</v>
      </c>
      <c r="FU244" s="0" t="n">
        <v>0.015271</v>
      </c>
      <c r="FV244" s="0" t="n">
        <v>-0.007869</v>
      </c>
      <c r="FW244" s="0" t="n">
        <v>-0.008263</v>
      </c>
      <c r="FX244" s="0" t="n">
        <v>-0.012398</v>
      </c>
      <c r="FY244" s="0" t="n">
        <v>-0.016996</v>
      </c>
      <c r="FZ244" s="0" t="n">
        <v>0.012311</v>
      </c>
      <c r="GA244" s="0" t="n">
        <v>-0.037935</v>
      </c>
      <c r="GB244" s="0" t="n">
        <v>0.010385</v>
      </c>
      <c r="GC244" s="0" t="n">
        <v>-0.009316</v>
      </c>
      <c r="GD244" s="0" t="n">
        <v>-0.004571</v>
      </c>
      <c r="GE244" s="0" t="n">
        <v>-0.007193</v>
      </c>
      <c r="GF244" s="0" t="n">
        <v>-0.002256</v>
      </c>
      <c r="GG244" s="0" t="n">
        <v>0.001397</v>
      </c>
      <c r="GH244" s="0" t="n">
        <v>0.006252</v>
      </c>
      <c r="GI244" s="0" t="n">
        <v>-0.021712</v>
      </c>
      <c r="GJ244" s="0" t="n">
        <v>0.000457</v>
      </c>
      <c r="GK244" s="0" t="n">
        <v>0.002027</v>
      </c>
      <c r="GL244" s="0" t="n">
        <v>-0.026929</v>
      </c>
      <c r="GM244" s="0" t="n">
        <v>0.015639</v>
      </c>
      <c r="GN244" s="0" t="n">
        <v>0.012552</v>
      </c>
      <c r="GO244" s="0" t="n">
        <v>-0.009618</v>
      </c>
      <c r="GP244" s="0" t="n">
        <v>0.011619</v>
      </c>
      <c r="GQ244" s="0" t="n">
        <v>0.022112</v>
      </c>
      <c r="GR244" s="0" t="n">
        <v>-0.027668</v>
      </c>
      <c r="GS244" s="0" t="n">
        <v>-0.01484</v>
      </c>
      <c r="GT244" s="0" t="n">
        <v>-0.010494</v>
      </c>
      <c r="GU244" s="0" t="n">
        <v>0.010466</v>
      </c>
      <c r="GV244" s="0" t="n">
        <v>0.014783</v>
      </c>
      <c r="GW244" s="0" t="n">
        <v>-0.01681</v>
      </c>
      <c r="GX244" s="0" t="n">
        <v>-0.010719</v>
      </c>
      <c r="GY244" s="0" t="n">
        <v>0.010425</v>
      </c>
      <c r="GZ244" s="0" t="n">
        <v>-0.02389</v>
      </c>
      <c r="HA244" s="0" t="n">
        <v>-0.000999</v>
      </c>
      <c r="HB244" s="0" t="n">
        <v>-0.02314</v>
      </c>
      <c r="HC244" s="0" t="n">
        <v>-0.032682</v>
      </c>
      <c r="HD244" s="0" t="n">
        <v>-0.020463</v>
      </c>
      <c r="HE244" s="0" t="n">
        <v>-0.003237</v>
      </c>
      <c r="HF244" s="0" t="n">
        <v>-0.010437</v>
      </c>
      <c r="HG244" s="0" t="n">
        <v>0.009552</v>
      </c>
      <c r="HH244" s="0" t="n">
        <v>0.00853</v>
      </c>
      <c r="HI244" s="0" t="n">
        <v>0.005064</v>
      </c>
      <c r="HJ244" s="0" t="n">
        <v>0.000362</v>
      </c>
      <c r="HK244" s="0" t="n">
        <v>-0.003635</v>
      </c>
      <c r="HL244" s="0" t="n">
        <v>-0.005889</v>
      </c>
      <c r="HM244" s="0" t="n">
        <v>-0.008788</v>
      </c>
      <c r="HN244" s="0" t="n">
        <v>-0.016103</v>
      </c>
      <c r="HO244" s="0" t="n">
        <v>0.015858</v>
      </c>
      <c r="HP244" s="0" t="n">
        <v>0.019624</v>
      </c>
      <c r="HQ244" s="0" t="n">
        <v>0.002334</v>
      </c>
      <c r="HR244" s="0" t="n">
        <v>-0.01111</v>
      </c>
      <c r="HS244" s="0" t="n">
        <v>-0.020303</v>
      </c>
      <c r="HT244" s="0" t="n">
        <v>0.00571</v>
      </c>
      <c r="HU244" s="0" t="n">
        <v>0.028132</v>
      </c>
      <c r="HV244" s="0" t="n">
        <v>-0.017586</v>
      </c>
      <c r="HW244" s="0" t="n">
        <v>0.0181</v>
      </c>
      <c r="HX244" s="0" t="n">
        <v>0.01054</v>
      </c>
      <c r="HY244" s="0" t="n">
        <v>-0.011903</v>
      </c>
      <c r="HZ244" s="0" t="n">
        <v>-0.006888</v>
      </c>
      <c r="IA244" s="0" t="n">
        <v>-0.002817</v>
      </c>
      <c r="IB244" s="0" t="n">
        <v>0.001658</v>
      </c>
      <c r="IC244" s="0" t="n">
        <v>-0.01583</v>
      </c>
      <c r="ID244" s="0" t="n">
        <v>-0.015371</v>
      </c>
      <c r="IE244" s="0" t="n">
        <v>0.01835</v>
      </c>
      <c r="IF244" s="0" t="n">
        <v>-0.015451</v>
      </c>
      <c r="IG244" s="0" t="n">
        <v>-0.000407</v>
      </c>
      <c r="IH244" s="0" t="n">
        <v>-0.003462</v>
      </c>
      <c r="II244" s="0" t="n">
        <v>0.012113</v>
      </c>
    </row>
    <row r="245" customFormat="false" ht="15" hidden="false" customHeight="false" outlineLevel="0" collapsed="false">
      <c r="A245" s="0" t="s">
        <v>6740</v>
      </c>
      <c r="B245" s="0" t="n">
        <v>-0.000226</v>
      </c>
      <c r="C245" s="0" t="n">
        <v>-0.009431</v>
      </c>
      <c r="D245" s="0" t="n">
        <v>-0.012603</v>
      </c>
      <c r="E245" s="0" t="n">
        <v>-0.006201</v>
      </c>
      <c r="F245" s="0" t="n">
        <v>-0.00522</v>
      </c>
      <c r="G245" s="0" t="n">
        <v>-0.015295</v>
      </c>
      <c r="H245" s="0" t="n">
        <v>0.010982</v>
      </c>
      <c r="I245" s="0" t="n">
        <v>-0.00207</v>
      </c>
      <c r="J245" s="0" t="n">
        <v>-0.006522</v>
      </c>
      <c r="K245" s="0" t="n">
        <v>-7.5E-005</v>
      </c>
      <c r="L245" s="0" t="n">
        <v>0.011698</v>
      </c>
      <c r="M245" s="0" t="n">
        <v>0.021945</v>
      </c>
      <c r="N245" s="0" t="n">
        <v>0.028721</v>
      </c>
      <c r="O245" s="0" t="n">
        <v>-0.013246</v>
      </c>
      <c r="P245" s="0" t="n">
        <v>0.002566</v>
      </c>
      <c r="Q245" s="0" t="n">
        <v>-0.005369</v>
      </c>
      <c r="R245" s="0" t="n">
        <v>0.010774</v>
      </c>
      <c r="S245" s="0" t="n">
        <v>-0.017673</v>
      </c>
      <c r="T245" s="0" t="n">
        <v>-0.004254</v>
      </c>
      <c r="U245" s="0" t="n">
        <v>0.01445</v>
      </c>
      <c r="V245" s="0" t="n">
        <v>-0.009547</v>
      </c>
      <c r="W245" s="0" t="n">
        <v>-0.01042</v>
      </c>
      <c r="X245" s="0" t="n">
        <v>-0.006277</v>
      </c>
      <c r="Y245" s="0" t="n">
        <v>0.00691</v>
      </c>
      <c r="Z245" s="0" t="n">
        <v>-0.011853</v>
      </c>
      <c r="AA245" s="0" t="n">
        <v>-0.008813</v>
      </c>
      <c r="AB245" s="0" t="n">
        <v>-0.018227</v>
      </c>
      <c r="AC245" s="0" t="n">
        <v>-0.016879</v>
      </c>
      <c r="AD245" s="0" t="n">
        <v>0.007318</v>
      </c>
      <c r="AE245" s="0" t="n">
        <v>0.023797</v>
      </c>
      <c r="AF245" s="0" t="n">
        <v>0.008442</v>
      </c>
      <c r="AG245" s="0" t="n">
        <v>-0.012101</v>
      </c>
      <c r="AH245" s="0" t="n">
        <v>0.014469</v>
      </c>
      <c r="AI245" s="0" t="n">
        <v>0.000514</v>
      </c>
      <c r="AJ245" s="0" t="n">
        <v>-0.000902</v>
      </c>
      <c r="AK245" s="0" t="n">
        <v>0.019678</v>
      </c>
      <c r="AL245" s="0" t="n">
        <v>-0.011758</v>
      </c>
      <c r="AM245" s="0" t="n">
        <v>0.017629</v>
      </c>
      <c r="AN245" s="0" t="n">
        <v>-0.033339</v>
      </c>
      <c r="AO245" s="0" t="n">
        <v>0.012936</v>
      </c>
      <c r="AP245" s="0" t="n">
        <v>0.009623</v>
      </c>
      <c r="AQ245" s="0" t="n">
        <v>0.00621</v>
      </c>
      <c r="AR245" s="0" t="n">
        <v>0.005914</v>
      </c>
      <c r="AS245" s="0" t="n">
        <v>-0.012344</v>
      </c>
      <c r="AT245" s="0" t="n">
        <v>-0.013873</v>
      </c>
      <c r="AU245" s="0" t="n">
        <v>0.02022</v>
      </c>
      <c r="AV245" s="0" t="n">
        <v>0.025289</v>
      </c>
      <c r="AW245" s="0" t="n">
        <v>0.009585</v>
      </c>
      <c r="AX245" s="0" t="n">
        <v>0.001214</v>
      </c>
      <c r="AY245" s="0" t="n">
        <v>-0.015337</v>
      </c>
      <c r="AZ245" s="0" t="n">
        <v>-0.012458</v>
      </c>
      <c r="BA245" s="0" t="n">
        <v>0.002599</v>
      </c>
      <c r="BB245" s="0" t="n">
        <v>0.022791</v>
      </c>
      <c r="BC245" s="0" t="n">
        <v>-0.014156</v>
      </c>
      <c r="BD245" s="0" t="n">
        <v>-0.004117</v>
      </c>
      <c r="BE245" s="0" t="n">
        <v>0.022908</v>
      </c>
      <c r="BF245" s="0" t="n">
        <v>0.003977</v>
      </c>
      <c r="BG245" s="0" t="n">
        <v>0.002326</v>
      </c>
      <c r="BH245" s="0" t="n">
        <v>0.000426</v>
      </c>
      <c r="BI245" s="0" t="n">
        <v>-0.026653</v>
      </c>
      <c r="BJ245" s="0" t="n">
        <v>-0.014258</v>
      </c>
      <c r="BK245" s="0" t="n">
        <v>0.005001</v>
      </c>
      <c r="BL245" s="0" t="n">
        <v>-0.027356</v>
      </c>
      <c r="BM245" s="0" t="n">
        <v>0.01033</v>
      </c>
      <c r="BN245" s="0" t="n">
        <v>0.003084</v>
      </c>
      <c r="BO245" s="0" t="n">
        <v>-0.000912</v>
      </c>
      <c r="BP245" s="0" t="n">
        <v>0.003286</v>
      </c>
      <c r="BQ245" s="0" t="n">
        <v>0.003274</v>
      </c>
      <c r="BR245" s="0" t="n">
        <v>0.005161</v>
      </c>
      <c r="BS245" s="0" t="n">
        <v>-0.003947</v>
      </c>
      <c r="BT245" s="0" t="n">
        <v>-0.020508</v>
      </c>
      <c r="BU245" s="0" t="n">
        <v>0.000327</v>
      </c>
      <c r="BV245" s="0" t="n">
        <v>-0.01941</v>
      </c>
      <c r="BW245" s="0" t="n">
        <v>-0.012046</v>
      </c>
      <c r="BX245" s="0" t="n">
        <v>-0.014477</v>
      </c>
      <c r="BY245" s="0" t="n">
        <v>0.005569</v>
      </c>
      <c r="BZ245" s="0" t="n">
        <v>-0.000104</v>
      </c>
      <c r="CA245" s="0" t="n">
        <v>0.008504</v>
      </c>
      <c r="CB245" s="0" t="n">
        <v>0.022179</v>
      </c>
      <c r="CC245" s="0" t="n">
        <v>-0.017394</v>
      </c>
      <c r="CD245" s="0" t="n">
        <v>-0.013293</v>
      </c>
      <c r="CE245" s="0" t="n">
        <v>-0.003552</v>
      </c>
      <c r="CF245" s="0" t="n">
        <v>0.008926</v>
      </c>
      <c r="CG245" s="0" t="n">
        <v>0.000419</v>
      </c>
      <c r="CH245" s="0" t="n">
        <v>0.001048</v>
      </c>
      <c r="CI245" s="0" t="n">
        <v>-0.020925</v>
      </c>
      <c r="CJ245" s="0" t="n">
        <v>0.005504</v>
      </c>
      <c r="CK245" s="0" t="n">
        <v>-0.003399</v>
      </c>
      <c r="CL245" s="0" t="n">
        <v>0.002034</v>
      </c>
      <c r="CM245" s="0" t="n">
        <v>0.008904</v>
      </c>
      <c r="CN245" s="0" t="n">
        <v>0.00247</v>
      </c>
      <c r="CO245" s="0" t="n">
        <v>-0.027079</v>
      </c>
      <c r="CP245" s="0" t="n">
        <v>-0.01544</v>
      </c>
      <c r="CQ245" s="0" t="n">
        <v>-0.011161</v>
      </c>
      <c r="CR245" s="0" t="n">
        <v>0.000474</v>
      </c>
      <c r="CS245" s="0" t="n">
        <v>0.004549</v>
      </c>
      <c r="CT245" s="0" t="n">
        <v>0.021786</v>
      </c>
      <c r="CU245" s="0" t="n">
        <v>0.000704</v>
      </c>
      <c r="CV245" s="0" t="n">
        <v>-0.018601</v>
      </c>
      <c r="CW245" s="0" t="n">
        <v>-0.007401</v>
      </c>
      <c r="CX245" s="0" t="n">
        <v>0.017607</v>
      </c>
      <c r="CY245" s="0" t="n">
        <v>0.005258</v>
      </c>
      <c r="CZ245" s="0" t="n">
        <v>0.000504</v>
      </c>
      <c r="DA245" s="0" t="n">
        <v>-0.016573</v>
      </c>
      <c r="DB245" s="0" t="n">
        <v>-0.007767</v>
      </c>
      <c r="DC245" s="0" t="n">
        <v>0.006146</v>
      </c>
      <c r="DD245" s="0" t="n">
        <v>-0.005203</v>
      </c>
      <c r="DE245" s="0" t="n">
        <v>-0.01186</v>
      </c>
      <c r="DF245" s="0" t="n">
        <v>-0.003474</v>
      </c>
      <c r="DG245" s="0" t="n">
        <v>0.000512</v>
      </c>
      <c r="DH245" s="0" t="n">
        <v>-0.002692</v>
      </c>
      <c r="DI245" s="0" t="n">
        <v>0.017917</v>
      </c>
      <c r="DJ245" s="0" t="n">
        <v>0.002093</v>
      </c>
      <c r="DK245" s="0" t="n">
        <v>0.010161</v>
      </c>
      <c r="DL245" s="0" t="n">
        <v>-0.012615</v>
      </c>
      <c r="DM245" s="0" t="n">
        <v>0.006549</v>
      </c>
      <c r="DN245" s="0" t="n">
        <v>0.017381</v>
      </c>
      <c r="DO245" s="0" t="n">
        <v>8.9E-005</v>
      </c>
      <c r="DP245" s="0" t="n">
        <v>-0.004328</v>
      </c>
      <c r="DQ245" s="0" t="n">
        <v>-0.012788</v>
      </c>
      <c r="DR245" s="0" t="n">
        <v>0.017508</v>
      </c>
      <c r="DS245" s="0" t="n">
        <v>-0.022026</v>
      </c>
      <c r="DT245" s="0" t="n">
        <v>0.010982</v>
      </c>
      <c r="DU245" s="0" t="n">
        <v>0.008655</v>
      </c>
      <c r="DV245" s="0" t="n">
        <v>-0.00968</v>
      </c>
      <c r="DW245" s="0" t="n">
        <v>-0.015562</v>
      </c>
      <c r="DX245" s="0" t="n">
        <v>-0.003593</v>
      </c>
      <c r="DY245" s="0" t="n">
        <v>-0.013277</v>
      </c>
      <c r="DZ245" s="0" t="n">
        <v>-0.009314</v>
      </c>
      <c r="EA245" s="0" t="n">
        <v>0.021987</v>
      </c>
      <c r="EB245" s="0" t="n">
        <v>0.010223</v>
      </c>
      <c r="EC245" s="0" t="n">
        <v>0.006797</v>
      </c>
      <c r="ED245" s="0" t="n">
        <v>0.003983</v>
      </c>
      <c r="EE245" s="0" t="n">
        <v>-0.004278</v>
      </c>
      <c r="EF245" s="0" t="n">
        <v>-0.005399</v>
      </c>
      <c r="EG245" s="0" t="n">
        <v>0.003452</v>
      </c>
      <c r="EH245" s="0" t="n">
        <v>0.0079</v>
      </c>
      <c r="EI245" s="0" t="n">
        <v>-0.019102</v>
      </c>
      <c r="EJ245" s="0" t="n">
        <v>0.019271</v>
      </c>
      <c r="EK245" s="0" t="n">
        <v>0.015942</v>
      </c>
      <c r="EL245" s="0" t="n">
        <v>-0.009846</v>
      </c>
      <c r="EM245" s="0" t="n">
        <v>0.01188</v>
      </c>
      <c r="EN245" s="0" t="n">
        <v>-0.025189</v>
      </c>
      <c r="EO245" s="0" t="n">
        <v>-0.004005</v>
      </c>
      <c r="EP245" s="0" t="n">
        <v>0.01306</v>
      </c>
      <c r="EQ245" s="0" t="n">
        <v>-0.000153</v>
      </c>
      <c r="ER245" s="0" t="n">
        <v>0.016588</v>
      </c>
      <c r="ES245" s="0" t="n">
        <v>0.002965</v>
      </c>
      <c r="ET245" s="0" t="n">
        <v>-0.003981</v>
      </c>
      <c r="EU245" s="0" t="n">
        <v>0.003075</v>
      </c>
      <c r="EV245" s="0" t="n">
        <v>0.003032</v>
      </c>
      <c r="EW245" s="0" t="n">
        <v>0.008827</v>
      </c>
      <c r="EX245" s="0" t="n">
        <v>0.009575</v>
      </c>
      <c r="EY245" s="0" t="n">
        <v>-0.009828</v>
      </c>
      <c r="EZ245" s="0" t="n">
        <v>-0.006486</v>
      </c>
      <c r="FA245" s="0" t="n">
        <v>-0.006283</v>
      </c>
      <c r="FB245" s="0" t="n">
        <v>-0.015372</v>
      </c>
      <c r="FC245" s="0" t="n">
        <v>0.001755</v>
      </c>
      <c r="FD245" s="0" t="n">
        <v>0.012709</v>
      </c>
      <c r="FE245" s="0" t="n">
        <v>-0.009668</v>
      </c>
      <c r="FF245" s="0" t="n">
        <v>0.012626</v>
      </c>
      <c r="FG245" s="0" t="n">
        <v>-0.004945</v>
      </c>
      <c r="FH245" s="0" t="n">
        <v>0.001753</v>
      </c>
      <c r="FI245" s="0" t="n">
        <v>-0.014813</v>
      </c>
      <c r="FJ245" s="0" t="n">
        <v>-0.004501</v>
      </c>
      <c r="FK245" s="0" t="n">
        <v>0.019868</v>
      </c>
      <c r="FL245" s="0" t="n">
        <v>-0.011001</v>
      </c>
      <c r="FM245" s="0" t="n">
        <v>-0.02073</v>
      </c>
      <c r="FN245" s="0" t="n">
        <v>-0.006615</v>
      </c>
      <c r="FO245" s="0" t="n">
        <v>0.005822</v>
      </c>
      <c r="FP245" s="0" t="n">
        <v>0.013614</v>
      </c>
      <c r="FQ245" s="0" t="n">
        <v>-0.030302</v>
      </c>
      <c r="FR245" s="0" t="n">
        <v>-0.031245</v>
      </c>
      <c r="FS245" s="0" t="n">
        <v>-0.011701</v>
      </c>
      <c r="FT245" s="0" t="n">
        <v>-0.023534</v>
      </c>
      <c r="FU245" s="0" t="n">
        <v>0.013292</v>
      </c>
      <c r="FV245" s="0" t="n">
        <v>-0.005862</v>
      </c>
      <c r="FW245" s="0" t="n">
        <v>-0.00508</v>
      </c>
      <c r="FX245" s="0" t="n">
        <v>-0.009176</v>
      </c>
      <c r="FY245" s="0" t="n">
        <v>-0.012863</v>
      </c>
      <c r="FZ245" s="0" t="n">
        <v>0.008914</v>
      </c>
      <c r="GA245" s="0" t="n">
        <v>-0.035367</v>
      </c>
      <c r="GB245" s="0" t="n">
        <v>0.0135</v>
      </c>
      <c r="GC245" s="0" t="n">
        <v>-0.016042</v>
      </c>
      <c r="GD245" s="0" t="n">
        <v>-0.006748</v>
      </c>
      <c r="GE245" s="0" t="n">
        <v>-0.00639</v>
      </c>
      <c r="GF245" s="0" t="n">
        <v>0.002288</v>
      </c>
      <c r="GG245" s="0" t="n">
        <v>5.9E-005</v>
      </c>
      <c r="GH245" s="0" t="n">
        <v>0.003211</v>
      </c>
      <c r="GI245" s="0" t="n">
        <v>-0.016559</v>
      </c>
      <c r="GJ245" s="0" t="n">
        <v>0.001058</v>
      </c>
      <c r="GK245" s="0" t="n">
        <v>0.003541</v>
      </c>
      <c r="GL245" s="0" t="n">
        <v>-0.024497</v>
      </c>
      <c r="GM245" s="0" t="n">
        <v>0.027006</v>
      </c>
      <c r="GN245" s="0" t="n">
        <v>0.008121</v>
      </c>
      <c r="GO245" s="0" t="n">
        <v>-0.008259</v>
      </c>
      <c r="GP245" s="0" t="n">
        <v>0.014721</v>
      </c>
      <c r="GQ245" s="0" t="n">
        <v>0.020943</v>
      </c>
      <c r="GR245" s="0" t="n">
        <v>-0.019688</v>
      </c>
      <c r="GS245" s="0" t="n">
        <v>-0.013256</v>
      </c>
      <c r="GT245" s="0" t="n">
        <v>-0.005387</v>
      </c>
      <c r="GU245" s="0" t="n">
        <v>0.013218</v>
      </c>
      <c r="GV245" s="0" t="n">
        <v>0.019781</v>
      </c>
      <c r="GW245" s="0" t="n">
        <v>-0.015772</v>
      </c>
      <c r="GX245" s="0" t="n">
        <v>-0.012879</v>
      </c>
      <c r="GY245" s="0" t="n">
        <v>0.004883</v>
      </c>
      <c r="GZ245" s="0" t="n">
        <v>-0.023327</v>
      </c>
      <c r="HA245" s="0" t="n">
        <v>-0.005511</v>
      </c>
      <c r="HB245" s="0" t="n">
        <v>-0.028344</v>
      </c>
      <c r="HC245" s="0" t="n">
        <v>-0.026179</v>
      </c>
      <c r="HD245" s="0" t="n">
        <v>-0.020914</v>
      </c>
      <c r="HE245" s="0" t="n">
        <v>-0.001455</v>
      </c>
      <c r="HF245" s="0" t="n">
        <v>-0.015091</v>
      </c>
      <c r="HG245" s="0" t="n">
        <v>0.002845</v>
      </c>
      <c r="HH245" s="0" t="n">
        <v>0.002927</v>
      </c>
      <c r="HI245" s="0" t="n">
        <v>0.001959</v>
      </c>
      <c r="HJ245" s="0" t="n">
        <v>-0.0005</v>
      </c>
      <c r="HK245" s="0" t="n">
        <v>-0.010595</v>
      </c>
      <c r="HL245" s="0" t="n">
        <v>-0.004097</v>
      </c>
      <c r="HM245" s="0" t="n">
        <v>-0.013726</v>
      </c>
      <c r="HN245" s="0" t="n">
        <v>-0.012394</v>
      </c>
      <c r="HO245" s="0" t="n">
        <v>0.019686</v>
      </c>
      <c r="HP245" s="0" t="n">
        <v>0.017919</v>
      </c>
      <c r="HQ245" s="0" t="n">
        <v>0.002532</v>
      </c>
      <c r="HR245" s="0" t="n">
        <v>-0.009831</v>
      </c>
      <c r="HS245" s="0" t="n">
        <v>-0.023521</v>
      </c>
      <c r="HT245" s="0" t="n">
        <v>0.003599</v>
      </c>
      <c r="HU245" s="0" t="n">
        <v>0.030136</v>
      </c>
      <c r="HV245" s="0" t="n">
        <v>-0.019207</v>
      </c>
      <c r="HW245" s="0" t="n">
        <v>0.014521</v>
      </c>
      <c r="HX245" s="0" t="n">
        <v>0.01047</v>
      </c>
      <c r="HY245" s="0" t="n">
        <v>-0.00835</v>
      </c>
      <c r="HZ245" s="0" t="n">
        <v>-0.00282</v>
      </c>
      <c r="IA245" s="0" t="n">
        <v>4E-006</v>
      </c>
      <c r="IB245" s="0" t="n">
        <v>-0.006671</v>
      </c>
      <c r="IC245" s="0" t="n">
        <v>-0.016792</v>
      </c>
      <c r="ID245" s="0" t="n">
        <v>-0.012673</v>
      </c>
      <c r="IE245" s="0" t="n">
        <v>0.014764</v>
      </c>
      <c r="IF245" s="0" t="n">
        <v>-0.012901</v>
      </c>
      <c r="IG245" s="0" t="n">
        <v>0.000322</v>
      </c>
      <c r="IH245" s="0" t="n">
        <v>-0.010684</v>
      </c>
      <c r="II245" s="0" t="n">
        <v>0.005031</v>
      </c>
      <c r="IJ245" s="0" t="n">
        <v>0.435161</v>
      </c>
    </row>
    <row r="246" customFormat="false" ht="15" hidden="false" customHeight="false" outlineLevel="0" collapsed="false">
      <c r="A246" s="0" t="s">
        <v>6741</v>
      </c>
      <c r="B246" s="0" t="n">
        <v>0.004687</v>
      </c>
      <c r="C246" s="0" t="n">
        <v>0.007369</v>
      </c>
      <c r="D246" s="0" t="n">
        <v>0.027231</v>
      </c>
      <c r="E246" s="0" t="n">
        <v>-0.003982</v>
      </c>
      <c r="F246" s="0" t="n">
        <v>-0.005083</v>
      </c>
      <c r="G246" s="0" t="n">
        <v>0.027037</v>
      </c>
      <c r="H246" s="0" t="n">
        <v>-0.000891</v>
      </c>
      <c r="I246" s="0" t="n">
        <v>0.009422</v>
      </c>
      <c r="J246" s="0" t="n">
        <v>0.013528</v>
      </c>
      <c r="K246" s="0" t="n">
        <v>-0.022286</v>
      </c>
      <c r="L246" s="0" t="n">
        <v>0.013531</v>
      </c>
      <c r="M246" s="0" t="n">
        <v>-0.004952</v>
      </c>
      <c r="N246" s="0" t="n">
        <v>0.001927</v>
      </c>
      <c r="O246" s="0" t="n">
        <v>0.001158</v>
      </c>
      <c r="P246" s="0" t="n">
        <v>0.007518</v>
      </c>
      <c r="Q246" s="0" t="n">
        <v>0.006789</v>
      </c>
      <c r="R246" s="0" t="n">
        <v>0.007722</v>
      </c>
      <c r="S246" s="0" t="n">
        <v>0.016126</v>
      </c>
      <c r="T246" s="0" t="n">
        <v>0.023472</v>
      </c>
      <c r="U246" s="0" t="n">
        <v>0.016625</v>
      </c>
      <c r="V246" s="0" t="n">
        <v>0.014705</v>
      </c>
      <c r="W246" s="0" t="n">
        <v>0.017727</v>
      </c>
      <c r="X246" s="0" t="n">
        <v>0.007314</v>
      </c>
      <c r="Y246" s="0" t="n">
        <v>0.009229</v>
      </c>
      <c r="Z246" s="0" t="n">
        <v>0.022511</v>
      </c>
      <c r="AA246" s="0" t="n">
        <v>-0.01259</v>
      </c>
      <c r="AB246" s="0" t="n">
        <v>0.017081</v>
      </c>
      <c r="AC246" s="0" t="n">
        <v>0.005251</v>
      </c>
      <c r="AD246" s="0" t="n">
        <v>-0.002834</v>
      </c>
      <c r="AE246" s="0" t="n">
        <v>0.010027</v>
      </c>
      <c r="AF246" s="0" t="n">
        <v>-0.012265</v>
      </c>
      <c r="AG246" s="0" t="n">
        <v>-0.016656</v>
      </c>
      <c r="AH246" s="0" t="n">
        <v>-0.023936</v>
      </c>
      <c r="AI246" s="0" t="n">
        <v>0.003176</v>
      </c>
      <c r="AJ246" s="0" t="n">
        <v>-0.012375</v>
      </c>
      <c r="AK246" s="0" t="n">
        <v>-0.009209</v>
      </c>
      <c r="AL246" s="0" t="n">
        <v>0.013723</v>
      </c>
      <c r="AM246" s="0" t="n">
        <v>-0.008419</v>
      </c>
      <c r="AN246" s="0" t="n">
        <v>0.011532</v>
      </c>
      <c r="AO246" s="0" t="n">
        <v>-0.018964</v>
      </c>
      <c r="AP246" s="0" t="n">
        <v>0.026706</v>
      </c>
      <c r="AQ246" s="0" t="n">
        <v>-0.003662</v>
      </c>
      <c r="AR246" s="0" t="n">
        <v>0.024699</v>
      </c>
      <c r="AS246" s="0" t="n">
        <v>-0.001189</v>
      </c>
      <c r="AT246" s="0" t="n">
        <v>0.009302</v>
      </c>
      <c r="AU246" s="0" t="n">
        <v>0.014737</v>
      </c>
      <c r="AV246" s="0" t="n">
        <v>0.023134</v>
      </c>
      <c r="AW246" s="0" t="n">
        <v>-0.01723</v>
      </c>
      <c r="AX246" s="0" t="n">
        <v>-0.006419</v>
      </c>
      <c r="AY246" s="0" t="n">
        <v>0.001991</v>
      </c>
      <c r="AZ246" s="0" t="n">
        <v>0.003603</v>
      </c>
      <c r="BA246" s="0" t="n">
        <v>-0.006851</v>
      </c>
      <c r="BB246" s="0" t="n">
        <v>-0.006148</v>
      </c>
      <c r="BC246" s="0" t="n">
        <v>-0.019103</v>
      </c>
      <c r="BD246" s="0" t="n">
        <v>0.002314</v>
      </c>
      <c r="BE246" s="0" t="n">
        <v>-0.004051</v>
      </c>
      <c r="BF246" s="0" t="n">
        <v>0.013606</v>
      </c>
      <c r="BG246" s="0" t="n">
        <v>-0.00245</v>
      </c>
      <c r="BH246" s="0" t="n">
        <v>-0.010848</v>
      </c>
      <c r="BI246" s="0" t="n">
        <v>-0.000457</v>
      </c>
      <c r="BJ246" s="0" t="n">
        <v>0.004819</v>
      </c>
      <c r="BK246" s="0" t="n">
        <v>-0.010821</v>
      </c>
      <c r="BL246" s="0" t="n">
        <v>-0.018243</v>
      </c>
      <c r="BM246" s="0" t="n">
        <v>-0.01557</v>
      </c>
      <c r="BN246" s="0" t="n">
        <v>-0.009526</v>
      </c>
      <c r="BO246" s="0" t="n">
        <v>0.000844</v>
      </c>
      <c r="BP246" s="0" t="n">
        <v>-0.003471</v>
      </c>
      <c r="BQ246" s="0" t="n">
        <v>-0.013653</v>
      </c>
      <c r="BR246" s="0" t="n">
        <v>0.002722</v>
      </c>
      <c r="BS246" s="0" t="n">
        <v>-0.00952</v>
      </c>
      <c r="BT246" s="0" t="n">
        <v>0.006634</v>
      </c>
      <c r="BU246" s="0" t="n">
        <v>-0.011789</v>
      </c>
      <c r="BV246" s="0" t="n">
        <v>0.008093</v>
      </c>
      <c r="BW246" s="0" t="n">
        <v>0.015799</v>
      </c>
      <c r="BX246" s="0" t="n">
        <v>0.01928</v>
      </c>
      <c r="BY246" s="0" t="n">
        <v>0.009869</v>
      </c>
      <c r="BZ246" s="0" t="n">
        <v>-0.027628</v>
      </c>
      <c r="CA246" s="0" t="n">
        <v>0.003546</v>
      </c>
      <c r="CB246" s="0" t="n">
        <v>0.011801</v>
      </c>
      <c r="CC246" s="0" t="n">
        <v>-0.003758</v>
      </c>
      <c r="CD246" s="0" t="n">
        <v>-0.001577</v>
      </c>
      <c r="CE246" s="0" t="n">
        <v>-0.021346</v>
      </c>
      <c r="CF246" s="0" t="n">
        <v>0.00428</v>
      </c>
      <c r="CG246" s="0" t="n">
        <v>0.015605</v>
      </c>
      <c r="CH246" s="0" t="n">
        <v>0.005684</v>
      </c>
      <c r="CI246" s="0" t="n">
        <v>0.010671</v>
      </c>
      <c r="CJ246" s="0" t="n">
        <v>-0.021866</v>
      </c>
      <c r="CK246" s="0" t="n">
        <v>-0.008194</v>
      </c>
      <c r="CL246" s="0" t="n">
        <v>-0.012435</v>
      </c>
      <c r="CM246" s="0" t="n">
        <v>-0.017475</v>
      </c>
      <c r="CN246" s="0" t="n">
        <v>0.030051</v>
      </c>
      <c r="CO246" s="0" t="n">
        <v>-0.01659</v>
      </c>
      <c r="CP246" s="0" t="n">
        <v>0.014716</v>
      </c>
      <c r="CQ246" s="0" t="n">
        <v>0.005833</v>
      </c>
      <c r="CR246" s="0" t="n">
        <v>0.006115</v>
      </c>
      <c r="CS246" s="0" t="n">
        <v>0.022923</v>
      </c>
      <c r="CT246" s="0" t="n">
        <v>-0.002192</v>
      </c>
      <c r="CU246" s="0" t="n">
        <v>-0.006011</v>
      </c>
      <c r="CV246" s="0" t="n">
        <v>-0.016914</v>
      </c>
      <c r="CW246" s="0" t="n">
        <v>-0.00586</v>
      </c>
      <c r="CX246" s="0" t="n">
        <v>-0.005184</v>
      </c>
      <c r="CY246" s="0" t="n">
        <v>0.019451</v>
      </c>
      <c r="CZ246" s="0" t="n">
        <v>0.020684</v>
      </c>
      <c r="DA246" s="0" t="n">
        <v>-0.003666</v>
      </c>
      <c r="DB246" s="0" t="n">
        <v>-0.00388</v>
      </c>
      <c r="DC246" s="0" t="n">
        <v>-0.002537</v>
      </c>
      <c r="DD246" s="0" t="n">
        <v>0.003723</v>
      </c>
      <c r="DE246" s="0" t="n">
        <v>-0.000873</v>
      </c>
      <c r="DF246" s="0" t="n">
        <v>0.002156</v>
      </c>
      <c r="DG246" s="0" t="n">
        <v>-0.007495</v>
      </c>
      <c r="DH246" s="0" t="n">
        <v>-0.003538</v>
      </c>
      <c r="DI246" s="0" t="n">
        <v>-0.010921</v>
      </c>
      <c r="DJ246" s="0" t="n">
        <v>0.003511</v>
      </c>
      <c r="DK246" s="0" t="n">
        <v>-0.00608</v>
      </c>
      <c r="DL246" s="0" t="n">
        <v>-0.007037</v>
      </c>
      <c r="DM246" s="0" t="n">
        <v>0.021775</v>
      </c>
      <c r="DN246" s="0" t="n">
        <v>0.006967</v>
      </c>
      <c r="DO246" s="0" t="n">
        <v>0.010534</v>
      </c>
      <c r="DP246" s="0" t="n">
        <v>-0.009314</v>
      </c>
      <c r="DQ246" s="0" t="n">
        <v>0.002248</v>
      </c>
      <c r="DR246" s="0" t="n">
        <v>0.017952</v>
      </c>
      <c r="DS246" s="0" t="n">
        <v>0.000685</v>
      </c>
      <c r="DT246" s="0" t="n">
        <v>-0.005113</v>
      </c>
      <c r="DU246" s="0" t="n">
        <v>0.005671</v>
      </c>
      <c r="DV246" s="0" t="n">
        <v>-0.014582</v>
      </c>
      <c r="DW246" s="0" t="n">
        <v>0.013772</v>
      </c>
      <c r="DX246" s="0" t="n">
        <v>-0.006953</v>
      </c>
      <c r="DY246" s="0" t="n">
        <v>0.009286</v>
      </c>
      <c r="DZ246" s="0" t="n">
        <v>-0.01268</v>
      </c>
      <c r="EA246" s="0" t="n">
        <v>-0.032352</v>
      </c>
      <c r="EB246" s="0" t="n">
        <v>0.010465</v>
      </c>
      <c r="EC246" s="0" t="n">
        <v>0.006406</v>
      </c>
      <c r="ED246" s="0" t="n">
        <v>-0.014577</v>
      </c>
      <c r="EE246" s="0" t="n">
        <v>0.000222</v>
      </c>
      <c r="EF246" s="0" t="n">
        <v>-0.006755</v>
      </c>
      <c r="EG246" s="0" t="n">
        <v>0.001157</v>
      </c>
      <c r="EH246" s="0" t="n">
        <v>-0.012208</v>
      </c>
      <c r="EI246" s="0" t="n">
        <v>-0.013855</v>
      </c>
      <c r="EJ246" s="0" t="n">
        <v>-0.004726</v>
      </c>
      <c r="EK246" s="0" t="n">
        <v>-0.011924</v>
      </c>
      <c r="EL246" s="0" t="n">
        <v>-0.004253</v>
      </c>
      <c r="EM246" s="0" t="n">
        <v>0.003903</v>
      </c>
      <c r="EN246" s="0" t="n">
        <v>-0.045127</v>
      </c>
      <c r="EO246" s="0" t="n">
        <v>0.001611</v>
      </c>
      <c r="EP246" s="0" t="n">
        <v>0.018716</v>
      </c>
      <c r="EQ246" s="0" t="n">
        <v>0.000409</v>
      </c>
      <c r="ER246" s="0" t="n">
        <v>-0.021805</v>
      </c>
      <c r="ES246" s="0" t="n">
        <v>-0.014875</v>
      </c>
      <c r="ET246" s="0" t="n">
        <v>-5.1E-005</v>
      </c>
      <c r="EU246" s="0" t="n">
        <v>-0.012612</v>
      </c>
      <c r="EV246" s="0" t="n">
        <v>0.00161</v>
      </c>
      <c r="EW246" s="0" t="n">
        <v>-0.008355</v>
      </c>
      <c r="EX246" s="0" t="n">
        <v>-0.002412</v>
      </c>
      <c r="EY246" s="0" t="n">
        <v>-0.011732</v>
      </c>
      <c r="EZ246" s="0" t="n">
        <v>-0.015786</v>
      </c>
      <c r="FA246" s="0" t="n">
        <v>-0.010318</v>
      </c>
      <c r="FB246" s="0" t="n">
        <v>-0.022551</v>
      </c>
      <c r="FC246" s="0" t="n">
        <v>0.015877</v>
      </c>
      <c r="FD246" s="0" t="n">
        <v>-0.000303</v>
      </c>
      <c r="FE246" s="0" t="n">
        <v>0.01769</v>
      </c>
      <c r="FF246" s="0" t="n">
        <v>-0.014392</v>
      </c>
      <c r="FG246" s="0" t="n">
        <v>0.027578</v>
      </c>
      <c r="FH246" s="0" t="n">
        <v>-0.020506</v>
      </c>
      <c r="FI246" s="0" t="n">
        <v>0.001836</v>
      </c>
      <c r="FJ246" s="0" t="n">
        <v>0.009913</v>
      </c>
      <c r="FK246" s="0" t="n">
        <v>0.001319</v>
      </c>
      <c r="FL246" s="0" t="n">
        <v>-0.013147</v>
      </c>
      <c r="FM246" s="0" t="n">
        <v>-0.005394</v>
      </c>
      <c r="FN246" s="0" t="n">
        <v>0.013868</v>
      </c>
      <c r="FO246" s="0" t="n">
        <v>-0.010446</v>
      </c>
      <c r="FP246" s="0" t="n">
        <v>-0.003634</v>
      </c>
      <c r="FQ246" s="0" t="n">
        <v>-0.012124</v>
      </c>
      <c r="FR246" s="0" t="n">
        <v>-0.032058</v>
      </c>
      <c r="FS246" s="0" t="n">
        <v>0.010036</v>
      </c>
      <c r="FT246" s="0" t="n">
        <v>0.00194</v>
      </c>
      <c r="FU246" s="0" t="n">
        <v>-0.006642</v>
      </c>
      <c r="FV246" s="0" t="n">
        <v>0.00123</v>
      </c>
      <c r="FW246" s="0" t="n">
        <v>-0.000577</v>
      </c>
      <c r="FX246" s="0" t="n">
        <v>-0.000658</v>
      </c>
      <c r="FY246" s="0" t="n">
        <v>-0.006761</v>
      </c>
      <c r="FZ246" s="0" t="n">
        <v>0.021474</v>
      </c>
      <c r="GA246" s="0" t="n">
        <v>0.021346</v>
      </c>
      <c r="GB246" s="0" t="n">
        <v>-0.003492</v>
      </c>
      <c r="GC246" s="0" t="n">
        <v>-0.006465</v>
      </c>
      <c r="GD246" s="0" t="n">
        <v>0.015275</v>
      </c>
      <c r="GE246" s="0" t="n">
        <v>-0.00584</v>
      </c>
      <c r="GF246" s="0" t="n">
        <v>-0.036829</v>
      </c>
      <c r="GG246" s="0" t="n">
        <v>0.011436</v>
      </c>
      <c r="GH246" s="0" t="n">
        <v>-0.014366</v>
      </c>
      <c r="GI246" s="0" t="n">
        <v>-0.001538</v>
      </c>
      <c r="GJ246" s="0" t="n">
        <v>-0.010124</v>
      </c>
      <c r="GK246" s="0" t="n">
        <v>0.000474</v>
      </c>
      <c r="GL246" s="0" t="n">
        <v>0.010797</v>
      </c>
      <c r="GM246" s="0" t="n">
        <v>0.003795</v>
      </c>
      <c r="GN246" s="0" t="n">
        <v>-0.001579</v>
      </c>
      <c r="GO246" s="0" t="n">
        <v>0.005953</v>
      </c>
      <c r="GP246" s="0" t="n">
        <v>0.024273</v>
      </c>
      <c r="GQ246" s="0" t="n">
        <v>0.012787</v>
      </c>
      <c r="GR246" s="0" t="n">
        <v>0.003628</v>
      </c>
      <c r="GS246" s="0" t="n">
        <v>0.017877</v>
      </c>
      <c r="GT246" s="0" t="n">
        <v>0.009717</v>
      </c>
      <c r="GU246" s="0" t="n">
        <v>-0.009166</v>
      </c>
      <c r="GV246" s="0" t="n">
        <v>-0.007978</v>
      </c>
      <c r="GW246" s="0" t="n">
        <v>0.001888</v>
      </c>
      <c r="GX246" s="0" t="n">
        <v>-0.009305</v>
      </c>
      <c r="GY246" s="0" t="n">
        <v>-0.01578</v>
      </c>
      <c r="GZ246" s="0" t="n">
        <v>0.040639</v>
      </c>
      <c r="HA246" s="0" t="n">
        <v>0.005314</v>
      </c>
      <c r="HB246" s="0" t="n">
        <v>0.00727</v>
      </c>
      <c r="HC246" s="0" t="n">
        <v>-0.011194</v>
      </c>
      <c r="HD246" s="0" t="n">
        <v>0.023266</v>
      </c>
      <c r="HE246" s="0" t="n">
        <v>0.001179</v>
      </c>
      <c r="HF246" s="0" t="n">
        <v>0.018043</v>
      </c>
      <c r="HG246" s="0" t="n">
        <v>-0.019741</v>
      </c>
      <c r="HH246" s="0" t="n">
        <v>0.022744</v>
      </c>
      <c r="HI246" s="0" t="n">
        <v>0.009114</v>
      </c>
      <c r="HJ246" s="0" t="n">
        <v>-0.016629</v>
      </c>
      <c r="HK246" s="0" t="n">
        <v>0.017514</v>
      </c>
      <c r="HL246" s="0" t="n">
        <v>-0.007512</v>
      </c>
      <c r="HM246" s="0" t="n">
        <v>-0.014696</v>
      </c>
      <c r="HN246" s="0" t="n">
        <v>0.025175</v>
      </c>
      <c r="HO246" s="0" t="n">
        <v>-0.005632</v>
      </c>
      <c r="HP246" s="0" t="n">
        <v>0.002904</v>
      </c>
      <c r="HQ246" s="0" t="n">
        <v>-0.003008</v>
      </c>
      <c r="HR246" s="0" t="n">
        <v>0.010792</v>
      </c>
      <c r="HS246" s="0" t="n">
        <v>-0.012685</v>
      </c>
      <c r="HT246" s="0" t="n">
        <v>0.006699</v>
      </c>
      <c r="HU246" s="0" t="n">
        <v>-0.020223</v>
      </c>
      <c r="HV246" s="0" t="n">
        <v>0.005521</v>
      </c>
      <c r="HW246" s="0" t="n">
        <v>-0.005076</v>
      </c>
      <c r="HX246" s="0" t="n">
        <v>-0.018615</v>
      </c>
      <c r="HY246" s="0" t="n">
        <v>-0.002739</v>
      </c>
      <c r="HZ246" s="0" t="n">
        <v>-0.021666</v>
      </c>
      <c r="IA246" s="0" t="n">
        <v>0.011703</v>
      </c>
      <c r="IB246" s="0" t="n">
        <v>0.009932</v>
      </c>
      <c r="IC246" s="0" t="n">
        <v>-0.002321</v>
      </c>
      <c r="ID246" s="0" t="n">
        <v>0.027201</v>
      </c>
      <c r="IE246" s="0" t="n">
        <v>0.006428</v>
      </c>
      <c r="IF246" s="0" t="n">
        <v>-0.001831</v>
      </c>
      <c r="IG246" s="0" t="n">
        <v>0.011008</v>
      </c>
      <c r="IH246" s="0" t="n">
        <v>0.004087</v>
      </c>
      <c r="II246" s="0" t="n">
        <v>0.001801</v>
      </c>
      <c r="IJ246" s="0" t="n">
        <v>-0.003403</v>
      </c>
      <c r="IK246" s="0" t="n">
        <v>-0.004576</v>
      </c>
    </row>
    <row r="247" customFormat="false" ht="15" hidden="false" customHeight="false" outlineLevel="0" collapsed="false">
      <c r="A247" s="0" t="s">
        <v>6742</v>
      </c>
      <c r="B247" s="0" t="n">
        <v>-0.01658</v>
      </c>
      <c r="C247" s="0" t="n">
        <v>-0.015246</v>
      </c>
      <c r="D247" s="0" t="n">
        <v>0.004963</v>
      </c>
      <c r="E247" s="0" t="n">
        <v>-0.003565</v>
      </c>
      <c r="F247" s="0" t="n">
        <v>0.018596</v>
      </c>
      <c r="G247" s="0" t="n">
        <v>0.009053</v>
      </c>
      <c r="H247" s="0" t="n">
        <v>0.001704</v>
      </c>
      <c r="I247" s="0" t="n">
        <v>-0.012925</v>
      </c>
      <c r="J247" s="0" t="n">
        <v>-0.001253</v>
      </c>
      <c r="K247" s="0" t="n">
        <v>-0.007432</v>
      </c>
      <c r="L247" s="0" t="n">
        <v>0.00959</v>
      </c>
      <c r="M247" s="0" t="n">
        <v>-0.00673</v>
      </c>
      <c r="N247" s="0" t="n">
        <v>0.015678</v>
      </c>
      <c r="O247" s="0" t="n">
        <v>-0.012222</v>
      </c>
      <c r="P247" s="0" t="n">
        <v>-0.002018</v>
      </c>
      <c r="Q247" s="0" t="n">
        <v>-0.015852</v>
      </c>
      <c r="R247" s="0" t="n">
        <v>-0.008473</v>
      </c>
      <c r="S247" s="0" t="n">
        <v>0.004545</v>
      </c>
      <c r="T247" s="0" t="n">
        <v>0.024817</v>
      </c>
      <c r="U247" s="0" t="n">
        <v>-0.006399</v>
      </c>
      <c r="V247" s="0" t="n">
        <v>-0.002291</v>
      </c>
      <c r="W247" s="0" t="n">
        <v>-0.000292</v>
      </c>
      <c r="X247" s="0" t="n">
        <v>-0.00906</v>
      </c>
      <c r="Y247" s="0" t="n">
        <v>-0.000113</v>
      </c>
      <c r="Z247" s="0" t="n">
        <v>-0.002392</v>
      </c>
      <c r="AA247" s="0" t="n">
        <v>0.002251</v>
      </c>
      <c r="AB247" s="0" t="n">
        <v>-0.015537</v>
      </c>
      <c r="AC247" s="0" t="n">
        <v>0.019987</v>
      </c>
      <c r="AD247" s="0" t="n">
        <v>-0.009337</v>
      </c>
      <c r="AE247" s="0" t="n">
        <v>-0.005445</v>
      </c>
      <c r="AF247" s="0" t="n">
        <v>0.00811</v>
      </c>
      <c r="AG247" s="0" t="n">
        <v>0.021022</v>
      </c>
      <c r="AH247" s="0" t="n">
        <v>-0.030446</v>
      </c>
      <c r="AI247" s="0" t="n">
        <v>-0.023953</v>
      </c>
      <c r="AJ247" s="0" t="n">
        <v>-0.009964</v>
      </c>
      <c r="AK247" s="0" t="n">
        <v>-0.003176</v>
      </c>
      <c r="AL247" s="0" t="n">
        <v>-0.007024</v>
      </c>
      <c r="AM247" s="0" t="n">
        <v>-0.023601</v>
      </c>
      <c r="AN247" s="0" t="n">
        <v>-0.013568</v>
      </c>
      <c r="AO247" s="0" t="n">
        <v>-0.011841</v>
      </c>
      <c r="AP247" s="0" t="n">
        <v>-7E-006</v>
      </c>
      <c r="AQ247" s="0" t="n">
        <v>-0.003291</v>
      </c>
      <c r="AR247" s="0" t="n">
        <v>-0.012468</v>
      </c>
      <c r="AS247" s="0" t="n">
        <v>-0.01061</v>
      </c>
      <c r="AT247" s="0" t="n">
        <v>-0.003085</v>
      </c>
      <c r="AU247" s="0" t="n">
        <v>0.008137</v>
      </c>
      <c r="AV247" s="0" t="n">
        <v>0.002301</v>
      </c>
      <c r="AW247" s="0" t="n">
        <v>0.010941</v>
      </c>
      <c r="AX247" s="0" t="n">
        <v>0.003766</v>
      </c>
      <c r="AY247" s="0" t="n">
        <v>0.010694</v>
      </c>
      <c r="AZ247" s="0" t="n">
        <v>-0.008093</v>
      </c>
      <c r="BA247" s="0" t="n">
        <v>0.001958</v>
      </c>
      <c r="BB247" s="0" t="n">
        <v>0.016244</v>
      </c>
      <c r="BC247" s="0" t="n">
        <v>-0.015436</v>
      </c>
      <c r="BD247" s="0" t="n">
        <v>0.030677</v>
      </c>
      <c r="BE247" s="0" t="n">
        <v>-0.009144</v>
      </c>
      <c r="BF247" s="0" t="n">
        <v>0.011625</v>
      </c>
      <c r="BG247" s="0" t="n">
        <v>0.00754</v>
      </c>
      <c r="BH247" s="0" t="n">
        <v>0.00437</v>
      </c>
      <c r="BI247" s="0" t="n">
        <v>0.011309</v>
      </c>
      <c r="BJ247" s="0" t="n">
        <v>-0.028137</v>
      </c>
      <c r="BK247" s="0" t="n">
        <v>0.008933</v>
      </c>
      <c r="BL247" s="0" t="n">
        <v>0.003395</v>
      </c>
      <c r="BM247" s="0" t="n">
        <v>-0.003804</v>
      </c>
      <c r="BN247" s="0" t="n">
        <v>0.021974</v>
      </c>
      <c r="BO247" s="0" t="n">
        <v>-0.012238</v>
      </c>
      <c r="BP247" s="0" t="n">
        <v>-0.005867</v>
      </c>
      <c r="BQ247" s="0" t="n">
        <v>0.003883</v>
      </c>
      <c r="BR247" s="0" t="n">
        <v>0.001314</v>
      </c>
      <c r="BS247" s="0" t="n">
        <v>0.008875</v>
      </c>
      <c r="BT247" s="0" t="n">
        <v>-0.019438</v>
      </c>
      <c r="BU247" s="0" t="n">
        <v>0.015628</v>
      </c>
      <c r="BV247" s="0" t="n">
        <v>0.008818</v>
      </c>
      <c r="BW247" s="0" t="n">
        <v>0.014084</v>
      </c>
      <c r="BX247" s="0" t="n">
        <v>0.01771</v>
      </c>
      <c r="BY247" s="0" t="n">
        <v>-0.019722</v>
      </c>
      <c r="BZ247" s="0" t="n">
        <v>-0.014759</v>
      </c>
      <c r="CA247" s="0" t="n">
        <v>0.024862</v>
      </c>
      <c r="CB247" s="0" t="n">
        <v>0.004063</v>
      </c>
      <c r="CC247" s="0" t="n">
        <v>-0.002252</v>
      </c>
      <c r="CD247" s="0" t="n">
        <v>0.01918</v>
      </c>
      <c r="CE247" s="0" t="n">
        <v>0.018395</v>
      </c>
      <c r="CF247" s="0" t="n">
        <v>0.00285</v>
      </c>
      <c r="CG247" s="0" t="n">
        <v>-0.012803</v>
      </c>
      <c r="CH247" s="0" t="n">
        <v>0.002394</v>
      </c>
      <c r="CI247" s="0" t="n">
        <v>-0.008505</v>
      </c>
      <c r="CJ247" s="0" t="n">
        <v>0.009957</v>
      </c>
      <c r="CK247" s="0" t="n">
        <v>0.003182</v>
      </c>
      <c r="CL247" s="0" t="n">
        <v>0.005093</v>
      </c>
      <c r="CM247" s="0" t="n">
        <v>-0.002418</v>
      </c>
      <c r="CN247" s="0" t="n">
        <v>0.024688</v>
      </c>
      <c r="CO247" s="0" t="n">
        <v>-0.009042</v>
      </c>
      <c r="CP247" s="0" t="n">
        <v>-0.017558</v>
      </c>
      <c r="CQ247" s="0" t="n">
        <v>-0.003026</v>
      </c>
      <c r="CR247" s="0" t="n">
        <v>-0.011943</v>
      </c>
      <c r="CS247" s="0" t="n">
        <v>-0.001441</v>
      </c>
      <c r="CT247" s="0" t="n">
        <v>0.000198</v>
      </c>
      <c r="CU247" s="0" t="n">
        <v>0.025227</v>
      </c>
      <c r="CV247" s="0" t="n">
        <v>0.011274</v>
      </c>
      <c r="CW247" s="0" t="n">
        <v>0.006704</v>
      </c>
      <c r="CX247" s="0" t="n">
        <v>0.006714</v>
      </c>
      <c r="CY247" s="0" t="n">
        <v>0.011947</v>
      </c>
      <c r="CZ247" s="0" t="n">
        <v>0.005704</v>
      </c>
      <c r="DA247" s="0" t="n">
        <v>-0.00186</v>
      </c>
      <c r="DB247" s="0" t="n">
        <v>0.004266</v>
      </c>
      <c r="DC247" s="0" t="n">
        <v>-0.016253</v>
      </c>
      <c r="DD247" s="0" t="n">
        <v>0.010997</v>
      </c>
      <c r="DE247" s="0" t="n">
        <v>0.012687</v>
      </c>
      <c r="DF247" s="0" t="n">
        <v>-0.007896</v>
      </c>
      <c r="DG247" s="0" t="n">
        <v>-0.018557</v>
      </c>
      <c r="DH247" s="0" t="n">
        <v>-0.017789</v>
      </c>
      <c r="DI247" s="0" t="n">
        <v>0.011389</v>
      </c>
      <c r="DJ247" s="0" t="n">
        <v>-0.023552</v>
      </c>
      <c r="DK247" s="0" t="n">
        <v>-0.004918</v>
      </c>
      <c r="DL247" s="0" t="n">
        <v>-0.009049</v>
      </c>
      <c r="DM247" s="0" t="n">
        <v>0.004312</v>
      </c>
      <c r="DN247" s="0" t="n">
        <v>0.008499</v>
      </c>
      <c r="DO247" s="0" t="n">
        <v>0.003827</v>
      </c>
      <c r="DP247" s="0" t="n">
        <v>0.002672</v>
      </c>
      <c r="DQ247" s="0" t="n">
        <v>0.016536</v>
      </c>
      <c r="DR247" s="0" t="n">
        <v>0.001618</v>
      </c>
      <c r="DS247" s="0" t="n">
        <v>-0.021085</v>
      </c>
      <c r="DT247" s="0" t="n">
        <v>0.002775</v>
      </c>
      <c r="DU247" s="0" t="n">
        <v>-0.00659</v>
      </c>
      <c r="DV247" s="0" t="n">
        <v>-0.012402</v>
      </c>
      <c r="DW247" s="0" t="n">
        <v>-0.007198</v>
      </c>
      <c r="DX247" s="0" t="n">
        <v>0.004528</v>
      </c>
      <c r="DY247" s="0" t="n">
        <v>-0.019546</v>
      </c>
      <c r="DZ247" s="0" t="n">
        <v>-0.012031</v>
      </c>
      <c r="EA247" s="0" t="n">
        <v>0.001662</v>
      </c>
      <c r="EB247" s="0" t="n">
        <v>-0.014044</v>
      </c>
      <c r="EC247" s="0" t="n">
        <v>0.007914</v>
      </c>
      <c r="ED247" s="0" t="n">
        <v>0.017877</v>
      </c>
      <c r="EE247" s="0" t="n">
        <v>-0.003159</v>
      </c>
      <c r="EF247" s="0" t="n">
        <v>0.013534</v>
      </c>
      <c r="EG247" s="0" t="n">
        <v>0.015474</v>
      </c>
      <c r="EH247" s="0" t="n">
        <v>-0.005727</v>
      </c>
      <c r="EI247" s="0" t="n">
        <v>0.006748</v>
      </c>
      <c r="EJ247" s="0" t="n">
        <v>0.002312</v>
      </c>
      <c r="EK247" s="0" t="n">
        <v>0.024226</v>
      </c>
      <c r="EL247" s="0" t="n">
        <v>0.013936</v>
      </c>
      <c r="EM247" s="0" t="n">
        <v>0.011583</v>
      </c>
      <c r="EN247" s="0" t="n">
        <v>0.007448</v>
      </c>
      <c r="EO247" s="0" t="n">
        <v>-0.006776</v>
      </c>
      <c r="EP247" s="0" t="n">
        <v>0.010192</v>
      </c>
      <c r="EQ247" s="0" t="n">
        <v>0.008091</v>
      </c>
      <c r="ER247" s="0" t="n">
        <v>-8.8E-005</v>
      </c>
      <c r="ES247" s="0" t="n">
        <v>0.011328</v>
      </c>
      <c r="ET247" s="0" t="n">
        <v>0.024719</v>
      </c>
      <c r="EU247" s="0" t="n">
        <v>-0.020611</v>
      </c>
      <c r="EV247" s="0" t="n">
        <v>0.020784</v>
      </c>
      <c r="EW247" s="0" t="n">
        <v>0.00312</v>
      </c>
      <c r="EX247" s="0" t="n">
        <v>0.005074</v>
      </c>
      <c r="EY247" s="0" t="n">
        <v>0.013211</v>
      </c>
      <c r="EZ247" s="0" t="n">
        <v>-0.010085</v>
      </c>
      <c r="FA247" s="0" t="n">
        <v>-0.002158</v>
      </c>
      <c r="FB247" s="0" t="n">
        <v>0.001063</v>
      </c>
      <c r="FC247" s="0" t="n">
        <v>0.007021</v>
      </c>
      <c r="FD247" s="0" t="n">
        <v>-0.016699</v>
      </c>
      <c r="FE247" s="0" t="n">
        <v>0.010109</v>
      </c>
      <c r="FF247" s="0" t="n">
        <v>-0.011207</v>
      </c>
      <c r="FG247" s="0" t="n">
        <v>0.009477</v>
      </c>
      <c r="FH247" s="0" t="n">
        <v>0.015881</v>
      </c>
      <c r="FI247" s="0" t="n">
        <v>0.009745</v>
      </c>
      <c r="FJ247" s="0" t="n">
        <v>0.018574</v>
      </c>
      <c r="FK247" s="0" t="n">
        <v>0.023549</v>
      </c>
      <c r="FL247" s="0" t="n">
        <v>-0.014723</v>
      </c>
      <c r="FM247" s="0" t="n">
        <v>0.005867</v>
      </c>
      <c r="FN247" s="0" t="n">
        <v>-0.000382</v>
      </c>
      <c r="FO247" s="0" t="n">
        <v>0.000946</v>
      </c>
      <c r="FP247" s="0" t="n">
        <v>0.000881</v>
      </c>
      <c r="FQ247" s="0" t="n">
        <v>-0.015972</v>
      </c>
      <c r="FR247" s="0" t="n">
        <v>0.006326</v>
      </c>
      <c r="FS247" s="0" t="n">
        <v>0.006481</v>
      </c>
      <c r="FT247" s="0" t="n">
        <v>-0.014702</v>
      </c>
      <c r="FU247" s="0" t="n">
        <v>0.002326</v>
      </c>
      <c r="FV247" s="0" t="n">
        <v>-0.006145</v>
      </c>
      <c r="FW247" s="0" t="n">
        <v>-0.000985</v>
      </c>
      <c r="FX247" s="0" t="n">
        <v>-0.001882</v>
      </c>
      <c r="FY247" s="0" t="n">
        <v>0.010517</v>
      </c>
      <c r="FZ247" s="0" t="n">
        <v>-0.017295</v>
      </c>
      <c r="GA247" s="0" t="n">
        <v>-0.006096</v>
      </c>
      <c r="GB247" s="0" t="n">
        <v>-0.003272</v>
      </c>
      <c r="GC247" s="0" t="n">
        <v>0.000521</v>
      </c>
      <c r="GD247" s="0" t="n">
        <v>0.00018</v>
      </c>
      <c r="GE247" s="0" t="n">
        <v>0.006931</v>
      </c>
      <c r="GF247" s="0" t="n">
        <v>0.006303</v>
      </c>
      <c r="GG247" s="0" t="n">
        <v>-0.00581</v>
      </c>
      <c r="GH247" s="0" t="n">
        <v>0.006928</v>
      </c>
      <c r="GI247" s="0" t="n">
        <v>-0.003414</v>
      </c>
      <c r="GJ247" s="0" t="n">
        <v>0.000179</v>
      </c>
      <c r="GK247" s="0" t="n">
        <v>-0.002808</v>
      </c>
      <c r="GL247" s="0" t="n">
        <v>0.006852</v>
      </c>
      <c r="GM247" s="0" t="n">
        <v>-0.016746</v>
      </c>
      <c r="GN247" s="0" t="n">
        <v>-0.00487</v>
      </c>
      <c r="GO247" s="0" t="n">
        <v>0.005426</v>
      </c>
      <c r="GP247" s="0" t="n">
        <v>0.006499</v>
      </c>
      <c r="GQ247" s="0" t="n">
        <v>0.010326</v>
      </c>
      <c r="GR247" s="0" t="n">
        <v>-0.01202</v>
      </c>
      <c r="GS247" s="0" t="n">
        <v>0.004695</v>
      </c>
      <c r="GT247" s="0" t="n">
        <v>-0.017505</v>
      </c>
      <c r="GU247" s="0" t="n">
        <v>0.001756</v>
      </c>
      <c r="GV247" s="0" t="n">
        <v>-0.003307</v>
      </c>
      <c r="GW247" s="0" t="n">
        <v>-0.010249</v>
      </c>
      <c r="GX247" s="0" t="n">
        <v>-0.009899</v>
      </c>
      <c r="GY247" s="0" t="n">
        <v>0.00169</v>
      </c>
      <c r="GZ247" s="0" t="n">
        <v>-0.017832</v>
      </c>
      <c r="HA247" s="0" t="n">
        <v>-0.006547</v>
      </c>
      <c r="HB247" s="0" t="n">
        <v>0.005642</v>
      </c>
      <c r="HC247" s="0" t="n">
        <v>0.001431</v>
      </c>
      <c r="HD247" s="0" t="n">
        <v>0.016078</v>
      </c>
      <c r="HE247" s="0" t="n">
        <v>-0.003936</v>
      </c>
      <c r="HF247" s="0" t="n">
        <v>-0.000991</v>
      </c>
      <c r="HG247" s="0" t="n">
        <v>0.006051</v>
      </c>
      <c r="HH247" s="0" t="n">
        <v>-0.012452</v>
      </c>
      <c r="HI247" s="0" t="n">
        <v>0.001303</v>
      </c>
      <c r="HJ247" s="0" t="n">
        <v>0.008189</v>
      </c>
      <c r="HK247" s="0" t="n">
        <v>-0.003944</v>
      </c>
      <c r="HL247" s="0" t="n">
        <v>0.008428</v>
      </c>
      <c r="HM247" s="0" t="n">
        <v>0.010252</v>
      </c>
      <c r="HN247" s="0" t="n">
        <v>-0.009932</v>
      </c>
      <c r="HO247" s="0" t="n">
        <v>0.008202</v>
      </c>
      <c r="HP247" s="0" t="n">
        <v>-0.001793</v>
      </c>
      <c r="HQ247" s="0" t="n">
        <v>0.009974</v>
      </c>
      <c r="HR247" s="0" t="n">
        <v>0.000605</v>
      </c>
      <c r="HS247" s="0" t="n">
        <v>-0.011212</v>
      </c>
      <c r="HT247" s="0" t="n">
        <v>0.006102</v>
      </c>
      <c r="HU247" s="0" t="n">
        <v>0.010892</v>
      </c>
      <c r="HV247" s="0" t="n">
        <v>0.020465</v>
      </c>
      <c r="HW247" s="0" t="n">
        <v>-0.022778</v>
      </c>
      <c r="HX247" s="0" t="n">
        <v>0.017897</v>
      </c>
      <c r="HY247" s="0" t="n">
        <v>-0.017472</v>
      </c>
      <c r="HZ247" s="0" t="n">
        <v>-0.003648</v>
      </c>
      <c r="IA247" s="0" t="n">
        <v>0.010416</v>
      </c>
      <c r="IB247" s="0" t="n">
        <v>0.003864</v>
      </c>
      <c r="IC247" s="0" t="n">
        <v>-0.004058</v>
      </c>
      <c r="ID247" s="0" t="n">
        <v>0.005774</v>
      </c>
      <c r="IE247" s="0" t="n">
        <v>-0.009365</v>
      </c>
      <c r="IF247" s="0" t="n">
        <v>-0.005808</v>
      </c>
      <c r="IG247" s="0" t="n">
        <v>-0.0235</v>
      </c>
      <c r="IH247" s="0" t="n">
        <v>-0.017655</v>
      </c>
      <c r="II247" s="0" t="n">
        <v>0.025999</v>
      </c>
      <c r="IJ247" s="0" t="n">
        <v>0.009366</v>
      </c>
      <c r="IK247" s="0" t="n">
        <v>0.009554</v>
      </c>
      <c r="IL247" s="0" t="n">
        <v>0.008725</v>
      </c>
    </row>
    <row r="248" customFormat="false" ht="15" hidden="false" customHeight="false" outlineLevel="0" collapsed="false">
      <c r="A248" s="0" t="s">
        <v>6743</v>
      </c>
      <c r="B248" s="0" t="n">
        <v>0.000174</v>
      </c>
      <c r="C248" s="0" t="n">
        <v>0.000701</v>
      </c>
      <c r="D248" s="0" t="n">
        <v>-0.010598</v>
      </c>
      <c r="E248" s="0" t="n">
        <v>-0.015747</v>
      </c>
      <c r="F248" s="0" t="n">
        <v>-0.001195</v>
      </c>
      <c r="G248" s="0" t="n">
        <v>-0.016535</v>
      </c>
      <c r="H248" s="0" t="n">
        <v>0.020087</v>
      </c>
      <c r="I248" s="0" t="n">
        <v>-0.001719</v>
      </c>
      <c r="J248" s="0" t="n">
        <v>-0.003032</v>
      </c>
      <c r="K248" s="0" t="n">
        <v>-0.02381</v>
      </c>
      <c r="L248" s="0" t="n">
        <v>-0.02068</v>
      </c>
      <c r="M248" s="0" t="n">
        <v>-0.020401</v>
      </c>
      <c r="N248" s="0" t="n">
        <v>0.020605</v>
      </c>
      <c r="O248" s="0" t="n">
        <v>0.008543</v>
      </c>
      <c r="P248" s="0" t="n">
        <v>-0.008884</v>
      </c>
      <c r="Q248" s="0" t="n">
        <v>0.01307</v>
      </c>
      <c r="R248" s="0" t="n">
        <v>0.005916</v>
      </c>
      <c r="S248" s="0" t="n">
        <v>-0.025991</v>
      </c>
      <c r="T248" s="0" t="n">
        <v>-0.000284</v>
      </c>
      <c r="U248" s="0" t="n">
        <v>0.016629</v>
      </c>
      <c r="V248" s="0" t="n">
        <v>-0.010651</v>
      </c>
      <c r="W248" s="0" t="n">
        <v>-0.011634</v>
      </c>
      <c r="X248" s="0" t="n">
        <v>-0.003606</v>
      </c>
      <c r="Y248" s="0" t="n">
        <v>0.014608</v>
      </c>
      <c r="Z248" s="0" t="n">
        <v>-0.023709</v>
      </c>
      <c r="AA248" s="0" t="n">
        <v>0.012922</v>
      </c>
      <c r="AB248" s="0" t="n">
        <v>-0.004329</v>
      </c>
      <c r="AC248" s="0" t="n">
        <v>-0.019129</v>
      </c>
      <c r="AD248" s="0" t="n">
        <v>-0.015149</v>
      </c>
      <c r="AE248" s="0" t="n">
        <v>0.013059</v>
      </c>
      <c r="AF248" s="0" t="n">
        <v>-0.010722</v>
      </c>
      <c r="AG248" s="0" t="n">
        <v>-0.010997</v>
      </c>
      <c r="AH248" s="0" t="n">
        <v>0.010019</v>
      </c>
      <c r="AI248" s="0" t="n">
        <v>-0.001343</v>
      </c>
      <c r="AJ248" s="0" t="n">
        <v>0.007855</v>
      </c>
      <c r="AK248" s="0" t="n">
        <v>-0.004461</v>
      </c>
      <c r="AL248" s="0" t="n">
        <v>0.001549</v>
      </c>
      <c r="AM248" s="0" t="n">
        <v>-0.013631</v>
      </c>
      <c r="AN248" s="0" t="n">
        <v>0.00095</v>
      </c>
      <c r="AO248" s="0" t="n">
        <v>-0.008349</v>
      </c>
      <c r="AP248" s="0" t="n">
        <v>-0.020798</v>
      </c>
      <c r="AQ248" s="0" t="n">
        <v>-0.009131</v>
      </c>
      <c r="AR248" s="0" t="n">
        <v>0.002724</v>
      </c>
      <c r="AS248" s="0" t="n">
        <v>-0.010946</v>
      </c>
      <c r="AT248" s="0" t="n">
        <v>0.009108</v>
      </c>
      <c r="AU248" s="0" t="n">
        <v>0.002817</v>
      </c>
      <c r="AV248" s="0" t="n">
        <v>0.006378</v>
      </c>
      <c r="AW248" s="0" t="n">
        <v>-0.000762</v>
      </c>
      <c r="AX248" s="0" t="n">
        <v>0.012581</v>
      </c>
      <c r="AY248" s="0" t="n">
        <v>0.013285</v>
      </c>
      <c r="AZ248" s="0" t="n">
        <v>-0.000353</v>
      </c>
      <c r="BA248" s="0" t="n">
        <v>-0.008816</v>
      </c>
      <c r="BB248" s="0" t="n">
        <v>-0.021064</v>
      </c>
      <c r="BC248" s="0" t="n">
        <v>-0.012624</v>
      </c>
      <c r="BD248" s="0" t="n">
        <v>0.008058</v>
      </c>
      <c r="BE248" s="0" t="n">
        <v>0.02208</v>
      </c>
      <c r="BF248" s="0" t="n">
        <v>-0.021888</v>
      </c>
      <c r="BG248" s="0" t="n">
        <v>0.021617</v>
      </c>
      <c r="BH248" s="0" t="n">
        <v>0.001751</v>
      </c>
      <c r="BI248" s="0" t="n">
        <v>-0.018234</v>
      </c>
      <c r="BJ248" s="0" t="n">
        <v>-0.002374</v>
      </c>
      <c r="BK248" s="0" t="n">
        <v>-0.000704</v>
      </c>
      <c r="BL248" s="0" t="n">
        <v>-0.007293</v>
      </c>
      <c r="BM248" s="0" t="n">
        <v>0.014409</v>
      </c>
      <c r="BN248" s="0" t="n">
        <v>0.010791</v>
      </c>
      <c r="BO248" s="0" t="n">
        <v>-0.003172</v>
      </c>
      <c r="BP248" s="0" t="n">
        <v>-0.004334</v>
      </c>
      <c r="BQ248" s="0" t="n">
        <v>-0.01057</v>
      </c>
      <c r="BR248" s="0" t="n">
        <v>-0.01159</v>
      </c>
      <c r="BS248" s="0" t="n">
        <v>0.010789</v>
      </c>
      <c r="BT248" s="0" t="n">
        <v>-0.008072</v>
      </c>
      <c r="BU248" s="0" t="n">
        <v>-0.007205</v>
      </c>
      <c r="BV248" s="0" t="n">
        <v>-0.015606</v>
      </c>
      <c r="BW248" s="0" t="n">
        <v>-0.013881</v>
      </c>
      <c r="BX248" s="0" t="n">
        <v>-0.017387</v>
      </c>
      <c r="BY248" s="0" t="n">
        <v>0.011004</v>
      </c>
      <c r="BZ248" s="0" t="n">
        <v>-0.016886</v>
      </c>
      <c r="CA248" s="0" t="n">
        <v>0.029851</v>
      </c>
      <c r="CB248" s="0" t="n">
        <v>0.009006</v>
      </c>
      <c r="CC248" s="0" t="n">
        <v>0.025872</v>
      </c>
      <c r="CD248" s="0" t="n">
        <v>0.011174</v>
      </c>
      <c r="CE248" s="0" t="n">
        <v>-0.009715</v>
      </c>
      <c r="CF248" s="0" t="n">
        <v>0.008362</v>
      </c>
      <c r="CG248" s="0" t="n">
        <v>-0.002765</v>
      </c>
      <c r="CH248" s="0" t="n">
        <v>-0.002451</v>
      </c>
      <c r="CI248" s="0" t="n">
        <v>0.006764</v>
      </c>
      <c r="CJ248" s="0" t="n">
        <v>-0.012824</v>
      </c>
      <c r="CK248" s="0" t="n">
        <v>-0.017595</v>
      </c>
      <c r="CL248" s="0" t="n">
        <v>-0.017537</v>
      </c>
      <c r="CM248" s="0" t="n">
        <v>-0.016849</v>
      </c>
      <c r="CN248" s="0" t="n">
        <v>0.018781</v>
      </c>
      <c r="CO248" s="0" t="n">
        <v>-0.006457</v>
      </c>
      <c r="CP248" s="0" t="n">
        <v>0.00164</v>
      </c>
      <c r="CQ248" s="0" t="n">
        <v>0.01209</v>
      </c>
      <c r="CR248" s="0" t="n">
        <v>0.009966</v>
      </c>
      <c r="CS248" s="0" t="n">
        <v>0.004646</v>
      </c>
      <c r="CT248" s="0" t="n">
        <v>-0.008537</v>
      </c>
      <c r="CU248" s="0" t="n">
        <v>0.007708</v>
      </c>
      <c r="CV248" s="0" t="n">
        <v>-0.000151</v>
      </c>
      <c r="CW248" s="0" t="n">
        <v>0.019509</v>
      </c>
      <c r="CX248" s="0" t="n">
        <v>0.002221</v>
      </c>
      <c r="CY248" s="0" t="n">
        <v>0.003953</v>
      </c>
      <c r="CZ248" s="0" t="n">
        <v>-0.013846</v>
      </c>
      <c r="DA248" s="0" t="n">
        <v>-0.028302</v>
      </c>
      <c r="DB248" s="0" t="n">
        <v>0.025098</v>
      </c>
      <c r="DC248" s="0" t="n">
        <v>-0.006394</v>
      </c>
      <c r="DD248" s="0" t="n">
        <v>-0.007544</v>
      </c>
      <c r="DE248" s="0" t="n">
        <v>-0.006364</v>
      </c>
      <c r="DF248" s="0" t="n">
        <v>-0.007187</v>
      </c>
      <c r="DG248" s="0" t="n">
        <v>0.007361</v>
      </c>
      <c r="DH248" s="0" t="n">
        <v>0.009168</v>
      </c>
      <c r="DI248" s="0" t="n">
        <v>0.0407</v>
      </c>
      <c r="DJ248" s="0" t="n">
        <v>0.006214</v>
      </c>
      <c r="DK248" s="0" t="n">
        <v>0.008238</v>
      </c>
      <c r="DL248" s="0" t="n">
        <v>0.001463</v>
      </c>
      <c r="DM248" s="0" t="n">
        <v>0.021177</v>
      </c>
      <c r="DN248" s="0" t="n">
        <v>0.004948</v>
      </c>
      <c r="DO248" s="0" t="n">
        <v>0.010443</v>
      </c>
      <c r="DP248" s="0" t="n">
        <v>0.009074</v>
      </c>
      <c r="DQ248" s="0" t="n">
        <v>-0.003063</v>
      </c>
      <c r="DR248" s="0" t="n">
        <v>-0.011335</v>
      </c>
      <c r="DS248" s="0" t="n">
        <v>0.017777</v>
      </c>
      <c r="DT248" s="0" t="n">
        <v>0.004228</v>
      </c>
      <c r="DU248" s="0" t="n">
        <v>-0.000843</v>
      </c>
      <c r="DV248" s="0" t="n">
        <v>-0.000516</v>
      </c>
      <c r="DW248" s="0" t="n">
        <v>0.002927</v>
      </c>
      <c r="DX248" s="0" t="n">
        <v>0.006257</v>
      </c>
      <c r="DY248" s="0" t="n">
        <v>0.01553</v>
      </c>
      <c r="DZ248" s="0" t="n">
        <v>0.01295</v>
      </c>
      <c r="EA248" s="0" t="n">
        <v>0.002073</v>
      </c>
      <c r="EB248" s="0" t="n">
        <v>-0.021707</v>
      </c>
      <c r="EC248" s="0" t="n">
        <v>-0.011194</v>
      </c>
      <c r="ED248" s="0" t="n">
        <v>-0.023271</v>
      </c>
      <c r="EE248" s="0" t="n">
        <v>0.00487</v>
      </c>
      <c r="EF248" s="0" t="n">
        <v>0.0033</v>
      </c>
      <c r="EG248" s="0" t="n">
        <v>-0.019166</v>
      </c>
      <c r="EH248" s="0" t="n">
        <v>-0.025619</v>
      </c>
      <c r="EI248" s="0" t="n">
        <v>-0.023793</v>
      </c>
      <c r="EJ248" s="0" t="n">
        <v>0.005367</v>
      </c>
      <c r="EK248" s="0" t="n">
        <v>-0.024829</v>
      </c>
      <c r="EL248" s="0" t="n">
        <v>0.020265</v>
      </c>
      <c r="EM248" s="0" t="n">
        <v>-0.018869</v>
      </c>
      <c r="EN248" s="0" t="n">
        <v>-0.019473</v>
      </c>
      <c r="EO248" s="0" t="n">
        <v>0.007728</v>
      </c>
      <c r="EP248" s="0" t="n">
        <v>0.017636</v>
      </c>
      <c r="EQ248" s="0" t="n">
        <v>0.004712</v>
      </c>
      <c r="ER248" s="0" t="n">
        <v>0.003356</v>
      </c>
      <c r="ES248" s="0" t="n">
        <v>0.006261</v>
      </c>
      <c r="ET248" s="0" t="n">
        <v>-0.027652</v>
      </c>
      <c r="EU248" s="0" t="n">
        <v>0.006912</v>
      </c>
      <c r="EV248" s="0" t="n">
        <v>0.002553</v>
      </c>
      <c r="EW248" s="0" t="n">
        <v>-0.008298</v>
      </c>
      <c r="EX248" s="0" t="n">
        <v>-0.001695</v>
      </c>
      <c r="EY248" s="0" t="n">
        <v>-0.00386</v>
      </c>
      <c r="EZ248" s="0" t="n">
        <v>0.029805</v>
      </c>
      <c r="FA248" s="0" t="n">
        <v>-0.018973</v>
      </c>
      <c r="FB248" s="0" t="n">
        <v>0.000773</v>
      </c>
      <c r="FC248" s="0" t="n">
        <v>-0.012068</v>
      </c>
      <c r="FD248" s="0" t="n">
        <v>0.005173</v>
      </c>
      <c r="FE248" s="0" t="n">
        <v>-0.00024</v>
      </c>
      <c r="FF248" s="0" t="n">
        <v>0.010306</v>
      </c>
      <c r="FG248" s="0" t="n">
        <v>0.016863</v>
      </c>
      <c r="FH248" s="0" t="n">
        <v>-0.021212</v>
      </c>
      <c r="FI248" s="0" t="n">
        <v>-0.011159</v>
      </c>
      <c r="FJ248" s="0" t="n">
        <v>0.005954</v>
      </c>
      <c r="FK248" s="0" t="n">
        <v>-0.016238</v>
      </c>
      <c r="FL248" s="0" t="n">
        <v>-0.006267</v>
      </c>
      <c r="FM248" s="0" t="n">
        <v>-0.011033</v>
      </c>
      <c r="FN248" s="0" t="n">
        <v>-0.013212</v>
      </c>
      <c r="FO248" s="0" t="n">
        <v>-0.005166</v>
      </c>
      <c r="FP248" s="0" t="n">
        <v>0.022719</v>
      </c>
      <c r="FQ248" s="0" t="n">
        <v>0.003724</v>
      </c>
      <c r="FR248" s="0" t="n">
        <v>0.014058</v>
      </c>
      <c r="FS248" s="0" t="n">
        <v>0.000266</v>
      </c>
      <c r="FT248" s="0" t="n">
        <v>0.051327</v>
      </c>
      <c r="FU248" s="0" t="n">
        <v>0.014795</v>
      </c>
      <c r="FV248" s="0" t="n">
        <v>-0.003135</v>
      </c>
      <c r="FW248" s="0" t="n">
        <v>-0.004714</v>
      </c>
      <c r="FX248" s="0" t="n">
        <v>0.002767</v>
      </c>
      <c r="FY248" s="0" t="n">
        <v>0.023381</v>
      </c>
      <c r="FZ248" s="0" t="n">
        <v>0.015003</v>
      </c>
      <c r="GA248" s="0" t="n">
        <v>-0.005623</v>
      </c>
      <c r="GB248" s="0" t="n">
        <v>-0.02642</v>
      </c>
      <c r="GC248" s="0" t="n">
        <v>0.011802</v>
      </c>
      <c r="GD248" s="0" t="n">
        <v>-0.00611</v>
      </c>
      <c r="GE248" s="0" t="n">
        <v>0.009816</v>
      </c>
      <c r="GF248" s="0" t="n">
        <v>0.010911</v>
      </c>
      <c r="GG248" s="0" t="n">
        <v>0.020559</v>
      </c>
      <c r="GH248" s="0" t="n">
        <v>0.001015</v>
      </c>
      <c r="GI248" s="0" t="n">
        <v>0.008017</v>
      </c>
      <c r="GJ248" s="0" t="n">
        <v>0.00957</v>
      </c>
      <c r="GK248" s="0" t="n">
        <v>0.003239</v>
      </c>
      <c r="GL248" s="0" t="n">
        <v>0.000123</v>
      </c>
      <c r="GM248" s="0" t="n">
        <v>0.012681</v>
      </c>
      <c r="GN248" s="0" t="n">
        <v>-0.00661</v>
      </c>
      <c r="GO248" s="0" t="n">
        <v>0.003708</v>
      </c>
      <c r="GP248" s="0" t="n">
        <v>-0.009658</v>
      </c>
      <c r="GQ248" s="0" t="n">
        <v>0.008917</v>
      </c>
      <c r="GR248" s="0" t="n">
        <v>-0.006679</v>
      </c>
      <c r="GS248" s="0" t="n">
        <v>0.004333</v>
      </c>
      <c r="GT248" s="0" t="n">
        <v>0.018517</v>
      </c>
      <c r="GU248" s="0" t="n">
        <v>-0.0183</v>
      </c>
      <c r="GV248" s="0" t="n">
        <v>-0.019261</v>
      </c>
      <c r="GW248" s="0" t="n">
        <v>-0.003224</v>
      </c>
      <c r="GX248" s="0" t="n">
        <v>0.011207</v>
      </c>
      <c r="GY248" s="0" t="n">
        <v>0.003404</v>
      </c>
      <c r="GZ248" s="0" t="n">
        <v>-0.008927</v>
      </c>
      <c r="HA248" s="0" t="n">
        <v>-0.006859</v>
      </c>
      <c r="HB248" s="0" t="n">
        <v>-0.009511</v>
      </c>
      <c r="HC248" s="0" t="n">
        <v>-0.019594</v>
      </c>
      <c r="HD248" s="0" t="n">
        <v>0.019848</v>
      </c>
      <c r="HE248" s="0" t="n">
        <v>-0.011376</v>
      </c>
      <c r="HF248" s="0" t="n">
        <v>0.003244</v>
      </c>
      <c r="HG248" s="0" t="n">
        <v>-0.005764</v>
      </c>
      <c r="HH248" s="0" t="n">
        <v>0.004375</v>
      </c>
      <c r="HI248" s="0" t="n">
        <v>-0.000161</v>
      </c>
      <c r="HJ248" s="0" t="n">
        <v>-0.002651</v>
      </c>
      <c r="HK248" s="0" t="n">
        <v>-0.013755</v>
      </c>
      <c r="HL248" s="0" t="n">
        <v>-0.019994</v>
      </c>
      <c r="HM248" s="0" t="n">
        <v>0.017155</v>
      </c>
      <c r="HN248" s="0" t="n">
        <v>0.009385</v>
      </c>
      <c r="HO248" s="0" t="n">
        <v>0.033537</v>
      </c>
      <c r="HP248" s="0" t="n">
        <v>0.015463</v>
      </c>
      <c r="HQ248" s="0" t="n">
        <v>-0.022566</v>
      </c>
      <c r="HR248" s="0" t="n">
        <v>0.014088</v>
      </c>
      <c r="HS248" s="0" t="n">
        <v>-0.007866</v>
      </c>
      <c r="HT248" s="0" t="n">
        <v>0.002193</v>
      </c>
      <c r="HU248" s="0" t="n">
        <v>-0.01461</v>
      </c>
      <c r="HV248" s="0" t="n">
        <v>0.025509</v>
      </c>
      <c r="HW248" s="0" t="n">
        <v>-0.016738</v>
      </c>
      <c r="HX248" s="0" t="n">
        <v>-0.009377</v>
      </c>
      <c r="HY248" s="0" t="n">
        <v>-0.01952</v>
      </c>
      <c r="HZ248" s="0" t="n">
        <v>0.012932</v>
      </c>
      <c r="IA248" s="0" t="n">
        <v>0.013758</v>
      </c>
      <c r="IB248" s="0" t="n">
        <v>-0.012003</v>
      </c>
      <c r="IC248" s="0" t="n">
        <v>-0.004139</v>
      </c>
      <c r="ID248" s="0" t="n">
        <v>-0.006337</v>
      </c>
      <c r="IE248" s="0" t="n">
        <v>0.011199</v>
      </c>
      <c r="IF248" s="0" t="n">
        <v>0.033547</v>
      </c>
      <c r="IG248" s="0" t="n">
        <v>0.029187</v>
      </c>
      <c r="IH248" s="0" t="n">
        <v>0.013556</v>
      </c>
      <c r="II248" s="0" t="n">
        <v>-0.002113</v>
      </c>
      <c r="IJ248" s="0" t="n">
        <v>0.009913</v>
      </c>
      <c r="IK248" s="0" t="n">
        <v>0.010115</v>
      </c>
      <c r="IL248" s="0" t="n">
        <v>-0.014011</v>
      </c>
      <c r="IM248" s="0" t="n">
        <v>-0.009368</v>
      </c>
    </row>
    <row r="249" customFormat="false" ht="15" hidden="false" customHeight="false" outlineLevel="0" collapsed="false">
      <c r="A249" s="0" t="s">
        <v>6744</v>
      </c>
      <c r="B249" s="0" t="n">
        <v>0.0019</v>
      </c>
      <c r="C249" s="0" t="n">
        <v>0.002088</v>
      </c>
      <c r="D249" s="0" t="n">
        <v>-0.003963</v>
      </c>
      <c r="E249" s="0" t="n">
        <v>0.010463</v>
      </c>
      <c r="F249" s="0" t="n">
        <v>0.001921</v>
      </c>
      <c r="G249" s="0" t="n">
        <v>-0.012918</v>
      </c>
      <c r="H249" s="0" t="n">
        <v>0.006663</v>
      </c>
      <c r="I249" s="0" t="n">
        <v>-0.003941</v>
      </c>
      <c r="J249" s="0" t="n">
        <v>-0.011704</v>
      </c>
      <c r="K249" s="0" t="n">
        <v>-0.001707</v>
      </c>
      <c r="L249" s="0" t="n">
        <v>-0.00919</v>
      </c>
      <c r="M249" s="0" t="n">
        <v>-0.012447</v>
      </c>
      <c r="N249" s="0" t="n">
        <v>0.00811</v>
      </c>
      <c r="O249" s="0" t="n">
        <v>-0.009488</v>
      </c>
      <c r="P249" s="0" t="n">
        <v>-0.001954</v>
      </c>
      <c r="Q249" s="0" t="n">
        <v>0.015006</v>
      </c>
      <c r="R249" s="0" t="n">
        <v>0.003556</v>
      </c>
      <c r="S249" s="0" t="n">
        <v>0.006481</v>
      </c>
      <c r="T249" s="0" t="n">
        <v>0.004952</v>
      </c>
      <c r="U249" s="0" t="n">
        <v>-0.003232</v>
      </c>
      <c r="V249" s="0" t="n">
        <v>-0.002723</v>
      </c>
      <c r="W249" s="0" t="n">
        <v>0.004599</v>
      </c>
      <c r="X249" s="0" t="n">
        <v>0.027214</v>
      </c>
      <c r="Y249" s="0" t="n">
        <v>-0.018415</v>
      </c>
      <c r="Z249" s="0" t="n">
        <v>-0.004333</v>
      </c>
      <c r="AA249" s="0" t="n">
        <v>0.000877</v>
      </c>
      <c r="AB249" s="0" t="n">
        <v>-0.008163</v>
      </c>
      <c r="AC249" s="0" t="n">
        <v>-9.4E-005</v>
      </c>
      <c r="AD249" s="0" t="n">
        <v>0.015674</v>
      </c>
      <c r="AE249" s="0" t="n">
        <v>-0.018292</v>
      </c>
      <c r="AF249" s="0" t="n">
        <v>-0.000685</v>
      </c>
      <c r="AG249" s="0" t="n">
        <v>0.007528</v>
      </c>
      <c r="AH249" s="0" t="n">
        <v>0.037446</v>
      </c>
      <c r="AI249" s="0" t="n">
        <v>-0.012839</v>
      </c>
      <c r="AJ249" s="0" t="n">
        <v>-0.008983</v>
      </c>
      <c r="AK249" s="0" t="n">
        <v>0.012266</v>
      </c>
      <c r="AL249" s="0" t="n">
        <v>0.001378</v>
      </c>
      <c r="AM249" s="0" t="n">
        <v>0.02251</v>
      </c>
      <c r="AN249" s="0" t="n">
        <v>0.010029</v>
      </c>
      <c r="AO249" s="0" t="n">
        <v>-0.01718</v>
      </c>
      <c r="AP249" s="0" t="n">
        <v>0.019736</v>
      </c>
      <c r="AQ249" s="0" t="n">
        <v>0.024992</v>
      </c>
      <c r="AR249" s="0" t="n">
        <v>0.000935</v>
      </c>
      <c r="AS249" s="0" t="n">
        <v>-0.016771</v>
      </c>
      <c r="AT249" s="0" t="n">
        <v>-0.008943</v>
      </c>
      <c r="AU249" s="0" t="n">
        <v>0.000792</v>
      </c>
      <c r="AV249" s="0" t="n">
        <v>0.008927</v>
      </c>
      <c r="AW249" s="0" t="n">
        <v>-0.011826</v>
      </c>
      <c r="AX249" s="0" t="n">
        <v>0.001377</v>
      </c>
      <c r="AY249" s="0" t="n">
        <v>0.000945</v>
      </c>
      <c r="AZ249" s="0" t="n">
        <v>-0.008088</v>
      </c>
      <c r="BA249" s="0" t="n">
        <v>0.0189</v>
      </c>
      <c r="BB249" s="0" t="n">
        <v>0.000159</v>
      </c>
      <c r="BC249" s="0" t="n">
        <v>0.007653</v>
      </c>
      <c r="BD249" s="0" t="n">
        <v>0.000796</v>
      </c>
      <c r="BE249" s="0" t="n">
        <v>0.009508</v>
      </c>
      <c r="BF249" s="0" t="n">
        <v>0.003948</v>
      </c>
      <c r="BG249" s="0" t="n">
        <v>-0.012168</v>
      </c>
      <c r="BH249" s="0" t="n">
        <v>-0.004332</v>
      </c>
      <c r="BI249" s="0" t="n">
        <v>-0.010299</v>
      </c>
      <c r="BJ249" s="0" t="n">
        <v>-0.006989</v>
      </c>
      <c r="BK249" s="0" t="n">
        <v>0.010845</v>
      </c>
      <c r="BL249" s="0" t="n">
        <v>0.003824</v>
      </c>
      <c r="BM249" s="0" t="n">
        <v>0.012202</v>
      </c>
      <c r="BN249" s="0" t="n">
        <v>-0.018909</v>
      </c>
      <c r="BO249" s="0" t="n">
        <v>0.011386</v>
      </c>
      <c r="BP249" s="0" t="n">
        <v>-0.019115</v>
      </c>
      <c r="BQ249" s="0" t="n">
        <v>0.008744</v>
      </c>
      <c r="BR249" s="0" t="n">
        <v>0.012564</v>
      </c>
      <c r="BS249" s="0" t="n">
        <v>0.011733</v>
      </c>
      <c r="BT249" s="0" t="n">
        <v>-0.010969</v>
      </c>
      <c r="BU249" s="0" t="n">
        <v>-0.004676</v>
      </c>
      <c r="BV249" s="0" t="n">
        <v>-0.013089</v>
      </c>
      <c r="BW249" s="0" t="n">
        <v>-0.015358</v>
      </c>
      <c r="BX249" s="0" t="n">
        <v>-0.022089</v>
      </c>
      <c r="BY249" s="0" t="n">
        <v>0.007523</v>
      </c>
      <c r="BZ249" s="0" t="n">
        <v>-0.015774</v>
      </c>
      <c r="CA249" s="0" t="n">
        <v>-0.021972</v>
      </c>
      <c r="CB249" s="0" t="n">
        <v>-0.001619</v>
      </c>
      <c r="CC249" s="0" t="n">
        <v>0.018583</v>
      </c>
      <c r="CD249" s="0" t="n">
        <v>-0.017878</v>
      </c>
      <c r="CE249" s="0" t="n">
        <v>0.00717</v>
      </c>
      <c r="CF249" s="0" t="n">
        <v>-0.024634</v>
      </c>
      <c r="CG249" s="0" t="n">
        <v>0.037198</v>
      </c>
      <c r="CH249" s="0" t="n">
        <v>-0.018994</v>
      </c>
      <c r="CI249" s="0" t="n">
        <v>-0.015049</v>
      </c>
      <c r="CJ249" s="0" t="n">
        <v>-0.009875</v>
      </c>
      <c r="CK249" s="0" t="n">
        <v>0.013666</v>
      </c>
      <c r="CL249" s="0" t="n">
        <v>0.009425</v>
      </c>
      <c r="CM249" s="0" t="n">
        <v>-0.004533</v>
      </c>
      <c r="CN249" s="0" t="n">
        <v>0.005626</v>
      </c>
      <c r="CO249" s="0" t="n">
        <v>-0.004808</v>
      </c>
      <c r="CP249" s="0" t="n">
        <v>-0.005374</v>
      </c>
      <c r="CQ249" s="0" t="n">
        <v>-0.009186</v>
      </c>
      <c r="CR249" s="0" t="n">
        <v>-0.000476</v>
      </c>
      <c r="CS249" s="0" t="n">
        <v>-0.012784</v>
      </c>
      <c r="CT249" s="0" t="n">
        <v>0.021504</v>
      </c>
      <c r="CU249" s="0" t="n">
        <v>0.014381</v>
      </c>
      <c r="CV249" s="0" t="n">
        <v>-0.016747</v>
      </c>
      <c r="CW249" s="0" t="n">
        <v>0.017137</v>
      </c>
      <c r="CX249" s="0" t="n">
        <v>-0.007029</v>
      </c>
      <c r="CY249" s="0" t="n">
        <v>-0.012105</v>
      </c>
      <c r="CZ249" s="0" t="n">
        <v>0.020963</v>
      </c>
      <c r="DA249" s="0" t="n">
        <v>0.002263</v>
      </c>
      <c r="DB249" s="0" t="n">
        <v>-0.00385</v>
      </c>
      <c r="DC249" s="0" t="n">
        <v>1.6E-005</v>
      </c>
      <c r="DD249" s="0" t="n">
        <v>-0.00837</v>
      </c>
      <c r="DE249" s="0" t="n">
        <v>-0.006694</v>
      </c>
      <c r="DF249" s="0" t="n">
        <v>-0.003424</v>
      </c>
      <c r="DG249" s="0" t="n">
        <v>-0.01929</v>
      </c>
      <c r="DH249" s="0" t="n">
        <v>-0.015333</v>
      </c>
      <c r="DI249" s="0" t="n">
        <v>-0.023975</v>
      </c>
      <c r="DJ249" s="0" t="n">
        <v>0.006215</v>
      </c>
      <c r="DK249" s="0" t="n">
        <v>-0.006988</v>
      </c>
      <c r="DL249" s="0" t="n">
        <v>0.008523</v>
      </c>
      <c r="DM249" s="0" t="n">
        <v>-0.008531</v>
      </c>
      <c r="DN249" s="0" t="n">
        <v>-0.006339</v>
      </c>
      <c r="DO249" s="0" t="n">
        <v>-0.00766</v>
      </c>
      <c r="DP249" s="0" t="n">
        <v>-0.002424</v>
      </c>
      <c r="DQ249" s="0" t="n">
        <v>0.013993</v>
      </c>
      <c r="DR249" s="0" t="n">
        <v>-0.029854</v>
      </c>
      <c r="DS249" s="0" t="n">
        <v>-0.008435</v>
      </c>
      <c r="DT249" s="0" t="n">
        <v>0.001752</v>
      </c>
      <c r="DU249" s="0" t="n">
        <v>0.0002</v>
      </c>
      <c r="DV249" s="0" t="n">
        <v>-0.005927</v>
      </c>
      <c r="DW249" s="0" t="n">
        <v>0.007352</v>
      </c>
      <c r="DX249" s="0" t="n">
        <v>-0.003036</v>
      </c>
      <c r="DY249" s="0" t="n">
        <v>-0.014345</v>
      </c>
      <c r="DZ249" s="0" t="n">
        <v>-0.008689</v>
      </c>
      <c r="EA249" s="0" t="n">
        <v>0.002036</v>
      </c>
      <c r="EB249" s="0" t="n">
        <v>-0.013442</v>
      </c>
      <c r="EC249" s="0" t="n">
        <v>-0.001319</v>
      </c>
      <c r="ED249" s="0" t="n">
        <v>0.038938</v>
      </c>
      <c r="EE249" s="0" t="n">
        <v>0.021214</v>
      </c>
      <c r="EF249" s="0" t="n">
        <v>0.015335</v>
      </c>
      <c r="EG249" s="0" t="n">
        <v>0.003322</v>
      </c>
      <c r="EH249" s="0" t="n">
        <v>0.004069</v>
      </c>
      <c r="EI249" s="0" t="n">
        <v>0.010636</v>
      </c>
      <c r="EJ249" s="0" t="n">
        <v>0.005882</v>
      </c>
      <c r="EK249" s="0" t="n">
        <v>-0.005458</v>
      </c>
      <c r="EL249" s="0" t="n">
        <v>-0.019285</v>
      </c>
      <c r="EM249" s="0" t="n">
        <v>-0.00125</v>
      </c>
      <c r="EN249" s="0" t="n">
        <v>0.005629</v>
      </c>
      <c r="EO249" s="0" t="n">
        <v>0.012979</v>
      </c>
      <c r="EP249" s="0" t="n">
        <v>0.014445</v>
      </c>
      <c r="EQ249" s="0" t="n">
        <v>0.012801</v>
      </c>
      <c r="ER249" s="0" t="n">
        <v>0.019981</v>
      </c>
      <c r="ES249" s="0" t="n">
        <v>-0.016883</v>
      </c>
      <c r="ET249" s="0" t="n">
        <v>-0.010508</v>
      </c>
      <c r="EU249" s="0" t="n">
        <v>0.035928</v>
      </c>
      <c r="EV249" s="0" t="n">
        <v>0.002367</v>
      </c>
      <c r="EW249" s="0" t="n">
        <v>-0.013568</v>
      </c>
      <c r="EX249" s="0" t="n">
        <v>0.00428</v>
      </c>
      <c r="EY249" s="0" t="n">
        <v>0.008661</v>
      </c>
      <c r="EZ249" s="0" t="n">
        <v>-0.001644</v>
      </c>
      <c r="FA249" s="0" t="n">
        <v>0.00288</v>
      </c>
      <c r="FB249" s="0" t="n">
        <v>-0.012334</v>
      </c>
      <c r="FC249" s="0" t="n">
        <v>0.019523</v>
      </c>
      <c r="FD249" s="0" t="n">
        <v>0.012626</v>
      </c>
      <c r="FE249" s="0" t="n">
        <v>0.01302</v>
      </c>
      <c r="FF249" s="0" t="n">
        <v>-0.014679</v>
      </c>
      <c r="FG249" s="0" t="n">
        <v>0.004724</v>
      </c>
      <c r="FH249" s="0" t="n">
        <v>-0.008572</v>
      </c>
      <c r="FI249" s="0" t="n">
        <v>0.004015</v>
      </c>
      <c r="FJ249" s="0" t="n">
        <v>0.000746</v>
      </c>
      <c r="FK249" s="0" t="n">
        <v>0.018492</v>
      </c>
      <c r="FL249" s="0" t="n">
        <v>0.017106</v>
      </c>
      <c r="FM249" s="0" t="n">
        <v>-0.001434</v>
      </c>
      <c r="FN249" s="0" t="n">
        <v>-0.016653</v>
      </c>
      <c r="FO249" s="0" t="n">
        <v>-0.017412</v>
      </c>
      <c r="FP249" s="0" t="n">
        <v>0.00607</v>
      </c>
      <c r="FQ249" s="0" t="n">
        <v>-0.017482</v>
      </c>
      <c r="FR249" s="0" t="n">
        <v>-0.026863</v>
      </c>
      <c r="FS249" s="0" t="n">
        <v>-0.009146</v>
      </c>
      <c r="FT249" s="0" t="n">
        <v>-0.011764</v>
      </c>
      <c r="FU249" s="0" t="n">
        <v>0.014547</v>
      </c>
      <c r="FV249" s="0" t="n">
        <v>-0.002869</v>
      </c>
      <c r="FW249" s="0" t="n">
        <v>0.000233</v>
      </c>
      <c r="FX249" s="0" t="n">
        <v>-0.004405</v>
      </c>
      <c r="FY249" s="0" t="n">
        <v>0.003756</v>
      </c>
      <c r="FZ249" s="0" t="n">
        <v>0.020526</v>
      </c>
      <c r="GA249" s="0" t="n">
        <v>0.010905</v>
      </c>
      <c r="GB249" s="0" t="n">
        <v>0.020564</v>
      </c>
      <c r="GC249" s="0" t="n">
        <v>-0.026859</v>
      </c>
      <c r="GD249" s="0" t="n">
        <v>-0.027568</v>
      </c>
      <c r="GE249" s="0" t="n">
        <v>0.00921</v>
      </c>
      <c r="GF249" s="0" t="n">
        <v>-0.012076</v>
      </c>
      <c r="GG249" s="0" t="n">
        <v>-0.001878</v>
      </c>
      <c r="GH249" s="0" t="n">
        <v>0.014872</v>
      </c>
      <c r="GI249" s="0" t="n">
        <v>0.016741</v>
      </c>
      <c r="GJ249" s="0" t="n">
        <v>-0.018694</v>
      </c>
      <c r="GK249" s="0" t="n">
        <v>0.001716</v>
      </c>
      <c r="GL249" s="0" t="n">
        <v>0.0023</v>
      </c>
      <c r="GM249" s="0" t="n">
        <v>-0.008445</v>
      </c>
      <c r="GN249" s="0" t="n">
        <v>0.010232</v>
      </c>
      <c r="GO249" s="0" t="n">
        <v>-0.011079</v>
      </c>
      <c r="GP249" s="0" t="n">
        <v>-0.019783</v>
      </c>
      <c r="GQ249" s="0" t="n">
        <v>-0.000496</v>
      </c>
      <c r="GR249" s="0" t="n">
        <v>0.015082</v>
      </c>
      <c r="GS249" s="0" t="n">
        <v>0.002445</v>
      </c>
      <c r="GT249" s="0" t="n">
        <v>-0.007315</v>
      </c>
      <c r="GU249" s="0" t="n">
        <v>-0.011287</v>
      </c>
      <c r="GV249" s="0" t="n">
        <v>-0.012248</v>
      </c>
      <c r="GW249" s="0" t="n">
        <v>0.003538</v>
      </c>
      <c r="GX249" s="0" t="n">
        <v>0.012886</v>
      </c>
      <c r="GY249" s="0" t="n">
        <v>0.006064</v>
      </c>
      <c r="GZ249" s="0" t="n">
        <v>-0.001764</v>
      </c>
      <c r="HA249" s="0" t="n">
        <v>-0.003118</v>
      </c>
      <c r="HB249" s="0" t="n">
        <v>-0.008481</v>
      </c>
      <c r="HC249" s="0" t="n">
        <v>0.009535</v>
      </c>
      <c r="HD249" s="0" t="n">
        <v>0.008882</v>
      </c>
      <c r="HE249" s="0" t="n">
        <v>0.015183</v>
      </c>
      <c r="HF249" s="0" t="n">
        <v>-0.022776</v>
      </c>
      <c r="HG249" s="0" t="n">
        <v>-0.037967</v>
      </c>
      <c r="HH249" s="0" t="n">
        <v>0.028205</v>
      </c>
      <c r="HI249" s="0" t="n">
        <v>-0.023434</v>
      </c>
      <c r="HJ249" s="0" t="n">
        <v>-0.010688</v>
      </c>
      <c r="HK249" s="0" t="n">
        <v>0.003569</v>
      </c>
      <c r="HL249" s="0" t="n">
        <v>-0.011507</v>
      </c>
      <c r="HM249" s="0" t="n">
        <v>-0.013103</v>
      </c>
      <c r="HN249" s="0" t="n">
        <v>3.1E-005</v>
      </c>
      <c r="HO249" s="0" t="n">
        <v>-0.019452</v>
      </c>
      <c r="HP249" s="0" t="n">
        <v>0.020408</v>
      </c>
      <c r="HQ249" s="0" t="n">
        <v>0.017742</v>
      </c>
      <c r="HR249" s="0" t="n">
        <v>0.016784</v>
      </c>
      <c r="HS249" s="0" t="n">
        <v>-0.005975</v>
      </c>
      <c r="HT249" s="0" t="n">
        <v>0.003491</v>
      </c>
      <c r="HU249" s="0" t="n">
        <v>-0.0157</v>
      </c>
      <c r="HV249" s="0" t="n">
        <v>0.012367</v>
      </c>
      <c r="HW249" s="0" t="n">
        <v>0.023702</v>
      </c>
      <c r="HX249" s="0" t="n">
        <v>0.003726</v>
      </c>
      <c r="HY249" s="0" t="n">
        <v>-0.005409</v>
      </c>
      <c r="HZ249" s="0" t="n">
        <v>0.002929</v>
      </c>
      <c r="IA249" s="0" t="n">
        <v>0.030682</v>
      </c>
      <c r="IB249" s="0" t="n">
        <v>0.012112</v>
      </c>
      <c r="IC249" s="0" t="n">
        <v>0.010596</v>
      </c>
      <c r="ID249" s="0" t="n">
        <v>-0.015013</v>
      </c>
      <c r="IE249" s="0" t="n">
        <v>0.027262</v>
      </c>
      <c r="IF249" s="0" t="n">
        <v>-0.011876</v>
      </c>
      <c r="IG249" s="0" t="n">
        <v>0.002575</v>
      </c>
      <c r="IH249" s="0" t="n">
        <v>0.010646</v>
      </c>
      <c r="II249" s="0" t="n">
        <v>-0.016981</v>
      </c>
      <c r="IJ249" s="0" t="n">
        <v>0.006793</v>
      </c>
      <c r="IK249" s="0" t="n">
        <v>0.010575</v>
      </c>
      <c r="IL249" s="0" t="n">
        <v>-0.0015</v>
      </c>
      <c r="IM249" s="0" t="n">
        <v>0.008487</v>
      </c>
      <c r="IN249" s="0" t="n">
        <v>-0.016205</v>
      </c>
    </row>
    <row r="250" customFormat="false" ht="15" hidden="false" customHeight="false" outlineLevel="0" collapsed="false">
      <c r="A250" s="0" t="s">
        <v>6745</v>
      </c>
      <c r="B250" s="0" t="n">
        <v>0.006531</v>
      </c>
      <c r="C250" s="0" t="n">
        <v>0.010156</v>
      </c>
      <c r="D250" s="0" t="n">
        <v>0.013456</v>
      </c>
      <c r="E250" s="0" t="n">
        <v>-0.007145</v>
      </c>
      <c r="F250" s="0" t="n">
        <v>-0.000368</v>
      </c>
      <c r="G250" s="0" t="n">
        <v>0.012643</v>
      </c>
      <c r="H250" s="0" t="n">
        <v>0.013511</v>
      </c>
      <c r="I250" s="0" t="n">
        <v>0.003628</v>
      </c>
      <c r="J250" s="0" t="n">
        <v>0.001828</v>
      </c>
      <c r="K250" s="0" t="n">
        <v>0.001778</v>
      </c>
      <c r="L250" s="0" t="n">
        <v>-0.01239</v>
      </c>
      <c r="M250" s="0" t="n">
        <v>0.003537</v>
      </c>
      <c r="N250" s="0" t="n">
        <v>0.000947</v>
      </c>
      <c r="O250" s="0" t="n">
        <v>-0.005231</v>
      </c>
      <c r="P250" s="0" t="n">
        <v>-0.015055</v>
      </c>
      <c r="Q250" s="0" t="n">
        <v>0.019567</v>
      </c>
      <c r="R250" s="0" t="n">
        <v>0.004924</v>
      </c>
      <c r="S250" s="0" t="n">
        <v>0.012791</v>
      </c>
      <c r="T250" s="0" t="n">
        <v>0.027112</v>
      </c>
      <c r="U250" s="0" t="n">
        <v>-0.002834</v>
      </c>
      <c r="V250" s="0" t="n">
        <v>-0.018191</v>
      </c>
      <c r="W250" s="0" t="n">
        <v>-0.019468</v>
      </c>
      <c r="X250" s="0" t="n">
        <v>0.020167</v>
      </c>
      <c r="Y250" s="0" t="n">
        <v>0.001057</v>
      </c>
      <c r="Z250" s="0" t="n">
        <v>-0.00716</v>
      </c>
      <c r="AA250" s="0" t="n">
        <v>0.00665</v>
      </c>
      <c r="AB250" s="0" t="n">
        <v>-0.012602</v>
      </c>
      <c r="AC250" s="0" t="n">
        <v>-0.013133</v>
      </c>
      <c r="AD250" s="0" t="n">
        <v>0.014862</v>
      </c>
      <c r="AE250" s="0" t="n">
        <v>0.021204</v>
      </c>
      <c r="AF250" s="0" t="n">
        <v>0.023624</v>
      </c>
      <c r="AG250" s="0" t="n">
        <v>-0.004965</v>
      </c>
      <c r="AH250" s="0" t="n">
        <v>0.020179</v>
      </c>
      <c r="AI250" s="0" t="n">
        <v>0.008953</v>
      </c>
      <c r="AJ250" s="0" t="n">
        <v>0.010627</v>
      </c>
      <c r="AK250" s="0" t="n">
        <v>0.031339</v>
      </c>
      <c r="AL250" s="0" t="n">
        <v>0.008764</v>
      </c>
      <c r="AM250" s="0" t="n">
        <v>0.02317</v>
      </c>
      <c r="AN250" s="0" t="n">
        <v>-0.012941</v>
      </c>
      <c r="AO250" s="0" t="n">
        <v>0.008773</v>
      </c>
      <c r="AP250" s="0" t="n">
        <v>0.015835</v>
      </c>
      <c r="AQ250" s="0" t="n">
        <v>-0.007534</v>
      </c>
      <c r="AR250" s="0" t="n">
        <v>-0.006867</v>
      </c>
      <c r="AS250" s="0" t="n">
        <v>-0.020135</v>
      </c>
      <c r="AT250" s="0" t="n">
        <v>-0.014188</v>
      </c>
      <c r="AU250" s="0" t="n">
        <v>-0.019234</v>
      </c>
      <c r="AV250" s="0" t="n">
        <v>-0.009762</v>
      </c>
      <c r="AW250" s="0" t="n">
        <v>0.015446</v>
      </c>
      <c r="AX250" s="0" t="n">
        <v>-0.005991</v>
      </c>
      <c r="AY250" s="0" t="n">
        <v>0.018543</v>
      </c>
      <c r="AZ250" s="0" t="n">
        <v>0.020692</v>
      </c>
      <c r="BA250" s="0" t="n">
        <v>0.036643</v>
      </c>
      <c r="BB250" s="0" t="n">
        <v>0.007945</v>
      </c>
      <c r="BC250" s="0" t="n">
        <v>-0.008866</v>
      </c>
      <c r="BD250" s="0" t="n">
        <v>-0.01844</v>
      </c>
      <c r="BE250" s="0" t="n">
        <v>0.004426</v>
      </c>
      <c r="BF250" s="0" t="n">
        <v>-0.031665</v>
      </c>
      <c r="BG250" s="0" t="n">
        <v>-0.012552</v>
      </c>
      <c r="BH250" s="0" t="n">
        <v>0.019178</v>
      </c>
      <c r="BI250" s="0" t="n">
        <v>0.008153</v>
      </c>
      <c r="BJ250" s="0" t="n">
        <v>0.005234</v>
      </c>
      <c r="BK250" s="0" t="n">
        <v>0.000893</v>
      </c>
      <c r="BL250" s="0" t="n">
        <v>-0.007065</v>
      </c>
      <c r="BM250" s="0" t="n">
        <v>-0.01678</v>
      </c>
      <c r="BN250" s="0" t="n">
        <v>0.003789</v>
      </c>
      <c r="BO250" s="0" t="n">
        <v>-0.010042</v>
      </c>
      <c r="BP250" s="0" t="n">
        <v>-0.00098</v>
      </c>
      <c r="BQ250" s="0" t="n">
        <v>-0.013872</v>
      </c>
      <c r="BR250" s="0" t="n">
        <v>-0.009749</v>
      </c>
      <c r="BS250" s="0" t="n">
        <v>0.015081</v>
      </c>
      <c r="BT250" s="0" t="n">
        <v>-0.009063</v>
      </c>
      <c r="BU250" s="0" t="n">
        <v>0.003801</v>
      </c>
      <c r="BV250" s="0" t="n">
        <v>0.000308</v>
      </c>
      <c r="BW250" s="0" t="n">
        <v>-0.001523</v>
      </c>
      <c r="BX250" s="0" t="n">
        <v>-0.009328</v>
      </c>
      <c r="BY250" s="0" t="n">
        <v>-0.001586</v>
      </c>
      <c r="BZ250" s="0" t="n">
        <v>-0.004626</v>
      </c>
      <c r="CA250" s="0" t="n">
        <v>0.005269</v>
      </c>
      <c r="CB250" s="0" t="n">
        <v>-0.021645</v>
      </c>
      <c r="CC250" s="0" t="n">
        <v>0.000432</v>
      </c>
      <c r="CD250" s="0" t="n">
        <v>-0.003309</v>
      </c>
      <c r="CE250" s="0" t="n">
        <v>-0.025218</v>
      </c>
      <c r="CF250" s="0" t="n">
        <v>-0.018429</v>
      </c>
      <c r="CG250" s="0" t="n">
        <v>0.026839</v>
      </c>
      <c r="CH250" s="0" t="n">
        <v>0.000922</v>
      </c>
      <c r="CI250" s="0" t="n">
        <v>0.001473</v>
      </c>
      <c r="CJ250" s="0" t="n">
        <v>0.01081</v>
      </c>
      <c r="CK250" s="0" t="n">
        <v>-0.005909</v>
      </c>
      <c r="CL250" s="0" t="n">
        <v>0.000599</v>
      </c>
      <c r="CM250" s="0" t="n">
        <v>0.002748</v>
      </c>
      <c r="CN250" s="0" t="n">
        <v>-0.023718</v>
      </c>
      <c r="CO250" s="0" t="n">
        <v>-0.021858</v>
      </c>
      <c r="CP250" s="0" t="n">
        <v>0.020081</v>
      </c>
      <c r="CQ250" s="0" t="n">
        <v>-0.019</v>
      </c>
      <c r="CR250" s="0" t="n">
        <v>-0.003144</v>
      </c>
      <c r="CS250" s="0" t="n">
        <v>0.002088</v>
      </c>
      <c r="CT250" s="0" t="n">
        <v>-0.002586</v>
      </c>
      <c r="CU250" s="0" t="n">
        <v>-0.026607</v>
      </c>
      <c r="CV250" s="0" t="n">
        <v>0.001251</v>
      </c>
      <c r="CW250" s="0" t="n">
        <v>-0.011043</v>
      </c>
      <c r="CX250" s="0" t="n">
        <v>0.011369</v>
      </c>
      <c r="CY250" s="0" t="n">
        <v>0.015567</v>
      </c>
      <c r="CZ250" s="0" t="n">
        <v>-0.014925</v>
      </c>
      <c r="DA250" s="0" t="n">
        <v>0.010186</v>
      </c>
      <c r="DB250" s="0" t="n">
        <v>-0.006677</v>
      </c>
      <c r="DC250" s="0" t="n">
        <v>0.010791</v>
      </c>
      <c r="DD250" s="0" t="n">
        <v>0.031786</v>
      </c>
      <c r="DE250" s="0" t="n">
        <v>0.028654</v>
      </c>
      <c r="DF250" s="0" t="n">
        <v>0.010949</v>
      </c>
      <c r="DG250" s="0" t="n">
        <v>0.006907</v>
      </c>
      <c r="DH250" s="0" t="n">
        <v>0.002264</v>
      </c>
      <c r="DI250" s="0" t="n">
        <v>-0.008665</v>
      </c>
      <c r="DJ250" s="0" t="n">
        <v>0.012234</v>
      </c>
      <c r="DK250" s="0" t="n">
        <v>-0.007802</v>
      </c>
      <c r="DL250" s="0" t="n">
        <v>-0.011932</v>
      </c>
      <c r="DM250" s="0" t="n">
        <v>-0.001325</v>
      </c>
      <c r="DN250" s="0" t="n">
        <v>-0.024961</v>
      </c>
      <c r="DO250" s="0" t="n">
        <v>0.006011</v>
      </c>
      <c r="DP250" s="0" t="n">
        <v>0.004157</v>
      </c>
      <c r="DQ250" s="0" t="n">
        <v>0.000323</v>
      </c>
      <c r="DR250" s="0" t="n">
        <v>-0.025693</v>
      </c>
      <c r="DS250" s="0" t="n">
        <v>-0.022549</v>
      </c>
      <c r="DT250" s="0" t="n">
        <v>-0.008408</v>
      </c>
      <c r="DU250" s="0" t="n">
        <v>0.007048</v>
      </c>
      <c r="DV250" s="0" t="n">
        <v>-0.00405</v>
      </c>
      <c r="DW250" s="0" t="n">
        <v>0.016349</v>
      </c>
      <c r="DX250" s="0" t="n">
        <v>0.003383</v>
      </c>
      <c r="DY250" s="0" t="n">
        <v>0.016151</v>
      </c>
      <c r="DZ250" s="0" t="n">
        <v>-0.00529</v>
      </c>
      <c r="EA250" s="0" t="n">
        <v>0.019047</v>
      </c>
      <c r="EB250" s="0" t="n">
        <v>0.001731</v>
      </c>
      <c r="EC250" s="0" t="n">
        <v>-0.009826</v>
      </c>
      <c r="ED250" s="0" t="n">
        <v>-0.000175</v>
      </c>
      <c r="EE250" s="0" t="n">
        <v>0.007637</v>
      </c>
      <c r="EF250" s="0" t="n">
        <v>-0.000489</v>
      </c>
      <c r="EG250" s="0" t="n">
        <v>-0.006478</v>
      </c>
      <c r="EH250" s="0" t="n">
        <v>-0.019851</v>
      </c>
      <c r="EI250" s="0" t="n">
        <v>0.000547</v>
      </c>
      <c r="EJ250" s="0" t="n">
        <v>-0.000549</v>
      </c>
      <c r="EK250" s="0" t="n">
        <v>0.01859</v>
      </c>
      <c r="EL250" s="0" t="n">
        <v>0.007987</v>
      </c>
      <c r="EM250" s="0" t="n">
        <v>-0.009802</v>
      </c>
      <c r="EN250" s="0" t="n">
        <v>0.005798</v>
      </c>
      <c r="EO250" s="0" t="n">
        <v>-0.014324</v>
      </c>
      <c r="EP250" s="0" t="n">
        <v>-0.017405</v>
      </c>
      <c r="EQ250" s="0" t="n">
        <v>0.006749</v>
      </c>
      <c r="ER250" s="0" t="n">
        <v>0.011033</v>
      </c>
      <c r="ES250" s="0" t="n">
        <v>0.002727</v>
      </c>
      <c r="ET250" s="0" t="n">
        <v>-0.006623</v>
      </c>
      <c r="EU250" s="0" t="n">
        <v>-0.003047</v>
      </c>
      <c r="EV250" s="0" t="n">
        <v>0.00955</v>
      </c>
      <c r="EW250" s="0" t="n">
        <v>0.022566</v>
      </c>
      <c r="EX250" s="0" t="n">
        <v>-0.007141</v>
      </c>
      <c r="EY250" s="0" t="n">
        <v>-0.027734</v>
      </c>
      <c r="EZ250" s="0" t="n">
        <v>0.013666</v>
      </c>
      <c r="FA250" s="0" t="n">
        <v>-0.021262</v>
      </c>
      <c r="FB250" s="0" t="n">
        <v>-0.041498</v>
      </c>
      <c r="FC250" s="0" t="n">
        <v>0.030533</v>
      </c>
      <c r="FD250" s="0" t="n">
        <v>0.008724</v>
      </c>
      <c r="FE250" s="0" t="n">
        <v>-0.009294</v>
      </c>
      <c r="FF250" s="0" t="n">
        <v>0.005068</v>
      </c>
      <c r="FG250" s="0" t="n">
        <v>-0.008315</v>
      </c>
      <c r="FH250" s="0" t="n">
        <v>-0.000204</v>
      </c>
      <c r="FI250" s="0" t="n">
        <v>-0.019773</v>
      </c>
      <c r="FJ250" s="0" t="n">
        <v>-0.023306</v>
      </c>
      <c r="FK250" s="0" t="n">
        <v>0.000499</v>
      </c>
      <c r="FL250" s="0" t="n">
        <v>0.00823</v>
      </c>
      <c r="FM250" s="0" t="n">
        <v>-0.003953</v>
      </c>
      <c r="FN250" s="0" t="n">
        <v>-0.006679</v>
      </c>
      <c r="FO250" s="0" t="n">
        <v>-0.019555</v>
      </c>
      <c r="FP250" s="0" t="n">
        <v>0.009693</v>
      </c>
      <c r="FQ250" s="0" t="n">
        <v>0.000653</v>
      </c>
      <c r="FR250" s="0" t="n">
        <v>-0.012729</v>
      </c>
      <c r="FS250" s="0" t="n">
        <v>0.008314</v>
      </c>
      <c r="FT250" s="0" t="n">
        <v>-0.008919</v>
      </c>
      <c r="FU250" s="0" t="n">
        <v>0.007295</v>
      </c>
      <c r="FV250" s="0" t="n">
        <v>-0.023799</v>
      </c>
      <c r="FW250" s="0" t="n">
        <v>-0.028891</v>
      </c>
      <c r="FX250" s="0" t="n">
        <v>-0.016217</v>
      </c>
      <c r="FY250" s="0" t="n">
        <v>-0.016309</v>
      </c>
      <c r="FZ250" s="0" t="n">
        <v>0.032113</v>
      </c>
      <c r="GA250" s="0" t="n">
        <v>-0.008863</v>
      </c>
      <c r="GB250" s="0" t="n">
        <v>-0.007525</v>
      </c>
      <c r="GC250" s="0" t="n">
        <v>-0.010874</v>
      </c>
      <c r="GD250" s="0" t="n">
        <v>0.001962</v>
      </c>
      <c r="GE250" s="0" t="n">
        <v>-0.001875</v>
      </c>
      <c r="GF250" s="0" t="n">
        <v>-0.006303</v>
      </c>
      <c r="GG250" s="0" t="n">
        <v>0.020279</v>
      </c>
      <c r="GH250" s="0" t="n">
        <v>-0.014488</v>
      </c>
      <c r="GI250" s="0" t="n">
        <v>0.006927</v>
      </c>
      <c r="GJ250" s="0" t="n">
        <v>0.001054</v>
      </c>
      <c r="GK250" s="0" t="n">
        <v>0.018639</v>
      </c>
      <c r="GL250" s="0" t="n">
        <v>0.018187</v>
      </c>
      <c r="GM250" s="0" t="n">
        <v>0.003673</v>
      </c>
      <c r="GN250" s="0" t="n">
        <v>0.013361</v>
      </c>
      <c r="GO250" s="0" t="n">
        <v>0.002081</v>
      </c>
      <c r="GP250" s="0" t="n">
        <v>0.003189</v>
      </c>
      <c r="GQ250" s="0" t="n">
        <v>-0.012597</v>
      </c>
      <c r="GR250" s="0" t="n">
        <v>0.00943</v>
      </c>
      <c r="GS250" s="0" t="n">
        <v>-0.003207</v>
      </c>
      <c r="GT250" s="0" t="n">
        <v>0.00047</v>
      </c>
      <c r="GU250" s="0" t="n">
        <v>-0.019488</v>
      </c>
      <c r="GV250" s="0" t="n">
        <v>-0.026899</v>
      </c>
      <c r="GW250" s="0" t="n">
        <v>0.00761</v>
      </c>
      <c r="GX250" s="0" t="n">
        <v>0.032496</v>
      </c>
      <c r="GY250" s="0" t="n">
        <v>-0.005784</v>
      </c>
      <c r="GZ250" s="0" t="n">
        <v>0.001174</v>
      </c>
      <c r="HA250" s="0" t="n">
        <v>-0.012532</v>
      </c>
      <c r="HB250" s="0" t="n">
        <v>0.011448</v>
      </c>
      <c r="HC250" s="0" t="n">
        <v>-0.017754</v>
      </c>
      <c r="HD250" s="0" t="n">
        <v>-0.011242</v>
      </c>
      <c r="HE250" s="0" t="n">
        <v>0.003219</v>
      </c>
      <c r="HF250" s="0" t="n">
        <v>-0.004307</v>
      </c>
      <c r="HG250" s="0" t="n">
        <v>0.024992</v>
      </c>
      <c r="HH250" s="0" t="n">
        <v>0.009442</v>
      </c>
      <c r="HI250" s="0" t="n">
        <v>3.6E-005</v>
      </c>
      <c r="HJ250" s="0" t="n">
        <v>0.012285</v>
      </c>
      <c r="HK250" s="0" t="n">
        <v>0.020629</v>
      </c>
      <c r="HL250" s="0" t="n">
        <v>0.007427</v>
      </c>
      <c r="HM250" s="0" t="n">
        <v>0.010192</v>
      </c>
      <c r="HN250" s="0" t="n">
        <v>0.002785</v>
      </c>
      <c r="HO250" s="0" t="n">
        <v>-0.04069</v>
      </c>
      <c r="HP250" s="0" t="n">
        <v>-0.021416</v>
      </c>
      <c r="HQ250" s="0" t="n">
        <v>0.004365</v>
      </c>
      <c r="HR250" s="0" t="n">
        <v>0.001745</v>
      </c>
      <c r="HS250" s="0" t="n">
        <v>0.009055</v>
      </c>
      <c r="HT250" s="0" t="n">
        <v>-0.01546</v>
      </c>
      <c r="HU250" s="0" t="n">
        <v>-0.017108</v>
      </c>
      <c r="HV250" s="0" t="n">
        <v>-0.016088</v>
      </c>
      <c r="HW250" s="0" t="n">
        <v>0.027588</v>
      </c>
      <c r="HX250" s="0" t="n">
        <v>-0.0198</v>
      </c>
      <c r="HY250" s="0" t="n">
        <v>0.004126</v>
      </c>
      <c r="HZ250" s="0" t="n">
        <v>-0.001352</v>
      </c>
      <c r="IA250" s="0" t="n">
        <v>0.02073</v>
      </c>
      <c r="IB250" s="0" t="n">
        <v>0.00821</v>
      </c>
      <c r="IC250" s="0" t="n">
        <v>-0.018567</v>
      </c>
      <c r="ID250" s="0" t="n">
        <v>-0.011632</v>
      </c>
      <c r="IE250" s="0" t="n">
        <v>0.021739</v>
      </c>
      <c r="IF250" s="0" t="n">
        <v>-0.007854</v>
      </c>
      <c r="IG250" s="0" t="n">
        <v>0.015735</v>
      </c>
      <c r="IH250" s="0" t="n">
        <v>0.001277</v>
      </c>
      <c r="II250" s="0" t="n">
        <v>-0.016583</v>
      </c>
      <c r="IJ250" s="0" t="n">
        <v>0.007992</v>
      </c>
      <c r="IK250" s="0" t="n">
        <v>-0.004049</v>
      </c>
      <c r="IL250" s="0" t="n">
        <v>0.010723</v>
      </c>
      <c r="IM250" s="0" t="n">
        <v>-0.024224</v>
      </c>
      <c r="IN250" s="0" t="n">
        <v>-0.005497</v>
      </c>
      <c r="IO250" s="0" t="n">
        <v>0.029164</v>
      </c>
    </row>
    <row r="251" customFormat="false" ht="15" hidden="false" customHeight="false" outlineLevel="0" collapsed="false">
      <c r="A251" s="0" t="s">
        <v>6746</v>
      </c>
      <c r="B251" s="0" t="n">
        <v>0.012624</v>
      </c>
      <c r="C251" s="0" t="n">
        <v>0.004413</v>
      </c>
      <c r="D251" s="0" t="n">
        <v>0.004733</v>
      </c>
      <c r="E251" s="0" t="n">
        <v>0.007172</v>
      </c>
      <c r="F251" s="0" t="n">
        <v>-0.009607</v>
      </c>
      <c r="G251" s="0" t="n">
        <v>0.020797</v>
      </c>
      <c r="H251" s="0" t="n">
        <v>0.00051</v>
      </c>
      <c r="I251" s="0" t="n">
        <v>-0.013906</v>
      </c>
      <c r="J251" s="0" t="n">
        <v>-0.001059</v>
      </c>
      <c r="K251" s="0" t="n">
        <v>-0.004773</v>
      </c>
      <c r="L251" s="0" t="n">
        <v>0.005783</v>
      </c>
      <c r="M251" s="0" t="n">
        <v>-0.001402</v>
      </c>
      <c r="N251" s="0" t="n">
        <v>-0.018551</v>
      </c>
      <c r="O251" s="0" t="n">
        <v>0.027193</v>
      </c>
      <c r="P251" s="0" t="n">
        <v>0.003456</v>
      </c>
      <c r="Q251" s="0" t="n">
        <v>0.005175</v>
      </c>
      <c r="R251" s="0" t="n">
        <v>0.014497</v>
      </c>
      <c r="S251" s="0" t="n">
        <v>0.008927</v>
      </c>
      <c r="T251" s="0" t="n">
        <v>-0.006851</v>
      </c>
      <c r="U251" s="0" t="n">
        <v>-0.007014</v>
      </c>
      <c r="V251" s="0" t="n">
        <v>0.009878</v>
      </c>
      <c r="W251" s="0" t="n">
        <v>0.006451</v>
      </c>
      <c r="X251" s="0" t="n">
        <v>-0.008191</v>
      </c>
      <c r="Y251" s="0" t="n">
        <v>-0.026993</v>
      </c>
      <c r="Z251" s="0" t="n">
        <v>-0.011562</v>
      </c>
      <c r="AA251" s="0" t="n">
        <v>0.018957</v>
      </c>
      <c r="AB251" s="0" t="n">
        <v>0.005226</v>
      </c>
      <c r="AC251" s="0" t="n">
        <v>-0.001389</v>
      </c>
      <c r="AD251" s="0" t="n">
        <v>-0.00907</v>
      </c>
      <c r="AE251" s="0" t="n">
        <v>0.02379</v>
      </c>
      <c r="AF251" s="0" t="n">
        <v>-0.00047</v>
      </c>
      <c r="AG251" s="0" t="n">
        <v>0.009599</v>
      </c>
      <c r="AH251" s="0" t="n">
        <v>0.007549</v>
      </c>
      <c r="AI251" s="0" t="n">
        <v>-0.008348</v>
      </c>
      <c r="AJ251" s="0" t="n">
        <v>-0.035103</v>
      </c>
      <c r="AK251" s="0" t="n">
        <v>-0.011598</v>
      </c>
      <c r="AL251" s="0" t="n">
        <v>0.003825</v>
      </c>
      <c r="AM251" s="0" t="n">
        <v>-0.01133</v>
      </c>
      <c r="AN251" s="0" t="n">
        <v>-0.000844</v>
      </c>
      <c r="AO251" s="0" t="n">
        <v>0.000367</v>
      </c>
      <c r="AP251" s="0" t="n">
        <v>-0.004641</v>
      </c>
      <c r="AQ251" s="0" t="n">
        <v>0.004727</v>
      </c>
      <c r="AR251" s="0" t="n">
        <v>0.004868</v>
      </c>
      <c r="AS251" s="0" t="n">
        <v>0.012012</v>
      </c>
      <c r="AT251" s="0" t="n">
        <v>-0.032418</v>
      </c>
      <c r="AU251" s="0" t="n">
        <v>-0.006838</v>
      </c>
      <c r="AV251" s="0" t="n">
        <v>-0.008251</v>
      </c>
      <c r="AW251" s="0" t="n">
        <v>-0.004127</v>
      </c>
      <c r="AX251" s="0" t="n">
        <v>-0.013424</v>
      </c>
      <c r="AY251" s="0" t="n">
        <v>-0.003549</v>
      </c>
      <c r="AZ251" s="0" t="n">
        <v>0.020053</v>
      </c>
      <c r="BA251" s="0" t="n">
        <v>0.001322</v>
      </c>
      <c r="BB251" s="0" t="n">
        <v>-0.005056</v>
      </c>
      <c r="BC251" s="0" t="n">
        <v>0.009013</v>
      </c>
      <c r="BD251" s="0" t="n">
        <v>0.004502</v>
      </c>
      <c r="BE251" s="0" t="n">
        <v>-0.024162</v>
      </c>
      <c r="BF251" s="0" t="n">
        <v>-0.018867</v>
      </c>
      <c r="BG251" s="0" t="n">
        <v>-0.026142</v>
      </c>
      <c r="BH251" s="0" t="n">
        <v>-0.000223</v>
      </c>
      <c r="BI251" s="0" t="n">
        <v>0.007959</v>
      </c>
      <c r="BJ251" s="0" t="n">
        <v>-0.022817</v>
      </c>
      <c r="BK251" s="0" t="n">
        <v>-0.021783</v>
      </c>
      <c r="BL251" s="0" t="n">
        <v>-0.006629</v>
      </c>
      <c r="BM251" s="0" t="n">
        <v>0.003542</v>
      </c>
      <c r="BN251" s="0" t="n">
        <v>-0.017812</v>
      </c>
      <c r="BO251" s="0" t="n">
        <v>-0.000652</v>
      </c>
      <c r="BP251" s="0" t="n">
        <v>-0.020968</v>
      </c>
      <c r="BQ251" s="0" t="n">
        <v>-0.009458</v>
      </c>
      <c r="BR251" s="0" t="n">
        <v>-0.005895</v>
      </c>
      <c r="BS251" s="0" t="n">
        <v>-0.017223</v>
      </c>
      <c r="BT251" s="0" t="n">
        <v>0.020985</v>
      </c>
      <c r="BU251" s="0" t="n">
        <v>0.018905</v>
      </c>
      <c r="BV251" s="0" t="n">
        <v>0.006656</v>
      </c>
      <c r="BW251" s="0" t="n">
        <v>0.002948</v>
      </c>
      <c r="BX251" s="0" t="n">
        <v>0.005891</v>
      </c>
      <c r="BY251" s="0" t="n">
        <v>-0.008135</v>
      </c>
      <c r="BZ251" s="0" t="n">
        <v>-0.013865</v>
      </c>
      <c r="CA251" s="0" t="n">
        <v>-0.009612</v>
      </c>
      <c r="CB251" s="0" t="n">
        <v>-0.018958</v>
      </c>
      <c r="CC251" s="0" t="n">
        <v>-0.004507</v>
      </c>
      <c r="CD251" s="0" t="n">
        <v>0.016</v>
      </c>
      <c r="CE251" s="0" t="n">
        <v>-0.000593</v>
      </c>
      <c r="CF251" s="0" t="n">
        <v>0.013719</v>
      </c>
      <c r="CG251" s="0" t="n">
        <v>-0.024703</v>
      </c>
      <c r="CH251" s="0" t="n">
        <v>0.01372</v>
      </c>
      <c r="CI251" s="0" t="n">
        <v>-0.011478</v>
      </c>
      <c r="CJ251" s="0" t="n">
        <v>-0.005953</v>
      </c>
      <c r="CK251" s="0" t="n">
        <v>0.014034</v>
      </c>
      <c r="CL251" s="0" t="n">
        <v>0.012164</v>
      </c>
      <c r="CM251" s="0" t="n">
        <v>-0.012932</v>
      </c>
      <c r="CN251" s="0" t="n">
        <v>0.005994</v>
      </c>
      <c r="CO251" s="0" t="n">
        <v>-0.008739</v>
      </c>
      <c r="CP251" s="0" t="n">
        <v>0.009033</v>
      </c>
      <c r="CQ251" s="0" t="n">
        <v>-0.033736</v>
      </c>
      <c r="CR251" s="0" t="n">
        <v>-0.018775</v>
      </c>
      <c r="CS251" s="0" t="n">
        <v>-0.003704</v>
      </c>
      <c r="CT251" s="0" t="n">
        <v>-0.000799</v>
      </c>
      <c r="CU251" s="0" t="n">
        <v>0.011452</v>
      </c>
      <c r="CV251" s="0" t="n">
        <v>0.020376</v>
      </c>
      <c r="CW251" s="0" t="n">
        <v>-0.025153</v>
      </c>
      <c r="CX251" s="0" t="n">
        <v>0.02914</v>
      </c>
      <c r="CY251" s="0" t="n">
        <v>0.004178</v>
      </c>
      <c r="CZ251" s="0" t="n">
        <v>-0.006964</v>
      </c>
      <c r="DA251" s="0" t="n">
        <v>-0.007996</v>
      </c>
      <c r="DB251" s="0" t="n">
        <v>-0.012813</v>
      </c>
      <c r="DC251" s="0" t="n">
        <v>0.001236</v>
      </c>
      <c r="DD251" s="0" t="n">
        <v>0.007005</v>
      </c>
      <c r="DE251" s="0" t="n">
        <v>-0.004522</v>
      </c>
      <c r="DF251" s="0" t="n">
        <v>-0.012265</v>
      </c>
      <c r="DG251" s="0" t="n">
        <v>0.018701</v>
      </c>
      <c r="DH251" s="0" t="n">
        <v>0.020508</v>
      </c>
      <c r="DI251" s="0" t="n">
        <v>-0.016291</v>
      </c>
      <c r="DJ251" s="0" t="n">
        <v>-0.004529</v>
      </c>
      <c r="DK251" s="0" t="n">
        <v>-0.001454</v>
      </c>
      <c r="DL251" s="0" t="n">
        <v>0.001705</v>
      </c>
      <c r="DM251" s="0" t="n">
        <v>-0.005511</v>
      </c>
      <c r="DN251" s="0" t="n">
        <v>-0.002156</v>
      </c>
      <c r="DO251" s="0" t="n">
        <v>-0.011024</v>
      </c>
      <c r="DP251" s="0" t="n">
        <v>-0.010151</v>
      </c>
      <c r="DQ251" s="0" t="n">
        <v>-0.001878</v>
      </c>
      <c r="DR251" s="0" t="n">
        <v>-0.025257</v>
      </c>
      <c r="DS251" s="0" t="n">
        <v>0.016048</v>
      </c>
      <c r="DT251" s="0" t="n">
        <v>-0.013161</v>
      </c>
      <c r="DU251" s="0" t="n">
        <v>-0.006377</v>
      </c>
      <c r="DV251" s="0" t="n">
        <v>0.00821</v>
      </c>
      <c r="DW251" s="0" t="n">
        <v>0.001736</v>
      </c>
      <c r="DX251" s="0" t="n">
        <v>-0.008543</v>
      </c>
      <c r="DY251" s="0" t="n">
        <v>0.012825</v>
      </c>
      <c r="DZ251" s="0" t="n">
        <v>-0.003779</v>
      </c>
      <c r="EA251" s="0" t="n">
        <v>-0.006622</v>
      </c>
      <c r="EB251" s="0" t="n">
        <v>-0.00169</v>
      </c>
      <c r="EC251" s="0" t="n">
        <v>-0.023543</v>
      </c>
      <c r="ED251" s="0" t="n">
        <v>-0.016938</v>
      </c>
      <c r="EE251" s="0" t="n">
        <v>-0.008589</v>
      </c>
      <c r="EF251" s="0" t="n">
        <v>-0.014464</v>
      </c>
      <c r="EG251" s="0" t="n">
        <v>0.012232</v>
      </c>
      <c r="EH251" s="0" t="n">
        <v>-0.01459</v>
      </c>
      <c r="EI251" s="0" t="n">
        <v>0.008508</v>
      </c>
      <c r="EJ251" s="0" t="n">
        <v>-0.00065</v>
      </c>
      <c r="EK251" s="0" t="n">
        <v>0.011203</v>
      </c>
      <c r="EL251" s="0" t="n">
        <v>0.011648</v>
      </c>
      <c r="EM251" s="0" t="n">
        <v>-0.010617</v>
      </c>
      <c r="EN251" s="0" t="n">
        <v>0.00733</v>
      </c>
      <c r="EO251" s="0" t="n">
        <v>0.001313</v>
      </c>
      <c r="EP251" s="0" t="n">
        <v>-0.004607</v>
      </c>
      <c r="EQ251" s="0" t="n">
        <v>0.002541</v>
      </c>
      <c r="ER251" s="0" t="n">
        <v>-0.003568</v>
      </c>
      <c r="ES251" s="0" t="n">
        <v>-0.009543</v>
      </c>
      <c r="ET251" s="0" t="n">
        <v>0.0008</v>
      </c>
      <c r="EU251" s="0" t="n">
        <v>0.025875</v>
      </c>
      <c r="EV251" s="0" t="n">
        <v>-0.014007</v>
      </c>
      <c r="EW251" s="0" t="n">
        <v>0.023002</v>
      </c>
      <c r="EX251" s="0" t="n">
        <v>-0.007268</v>
      </c>
      <c r="EY251" s="0" t="n">
        <v>-0.013569</v>
      </c>
      <c r="EZ251" s="0" t="n">
        <v>0.033989</v>
      </c>
      <c r="FA251" s="0" t="n">
        <v>0.0027</v>
      </c>
      <c r="FB251" s="0" t="n">
        <v>0.018841</v>
      </c>
      <c r="FC251" s="0" t="n">
        <v>0.000345</v>
      </c>
      <c r="FD251" s="0" t="n">
        <v>0.010429</v>
      </c>
      <c r="FE251" s="0" t="n">
        <v>0.001892</v>
      </c>
      <c r="FF251" s="0" t="n">
        <v>0.020302</v>
      </c>
      <c r="FG251" s="0" t="n">
        <v>0.001452</v>
      </c>
      <c r="FH251" s="0" t="n">
        <v>0.005069</v>
      </c>
      <c r="FI251" s="0" t="n">
        <v>-0.013425</v>
      </c>
      <c r="FJ251" s="0" t="n">
        <v>0.004451</v>
      </c>
      <c r="FK251" s="0" t="n">
        <v>0.01347</v>
      </c>
      <c r="FL251" s="0" t="n">
        <v>0.005634</v>
      </c>
      <c r="FM251" s="0" t="n">
        <v>0.006916</v>
      </c>
      <c r="FN251" s="0" t="n">
        <v>0.015256</v>
      </c>
      <c r="FO251" s="0" t="n">
        <v>0.015679</v>
      </c>
      <c r="FP251" s="0" t="n">
        <v>-0.002233</v>
      </c>
      <c r="FQ251" s="0" t="n">
        <v>-0.003015</v>
      </c>
      <c r="FR251" s="0" t="n">
        <v>-0.010099</v>
      </c>
      <c r="FS251" s="0" t="n">
        <v>0.011437</v>
      </c>
      <c r="FT251" s="0" t="n">
        <v>-0.001812</v>
      </c>
      <c r="FU251" s="0" t="n">
        <v>0.007788</v>
      </c>
      <c r="FV251" s="0" t="n">
        <v>-0.002648</v>
      </c>
      <c r="FW251" s="0" t="n">
        <v>-0.006664</v>
      </c>
      <c r="FX251" s="0" t="n">
        <v>-0.007856</v>
      </c>
      <c r="FY251" s="0" t="n">
        <v>-0.013259</v>
      </c>
      <c r="FZ251" s="0" t="n">
        <v>-0.001849</v>
      </c>
      <c r="GA251" s="0" t="n">
        <v>0.003935</v>
      </c>
      <c r="GB251" s="0" t="n">
        <v>0.007961</v>
      </c>
      <c r="GC251" s="0" t="n">
        <v>-0.007214</v>
      </c>
      <c r="GD251" s="0" t="n">
        <v>0.008848</v>
      </c>
      <c r="GE251" s="0" t="n">
        <v>-0.031263</v>
      </c>
      <c r="GF251" s="0" t="n">
        <v>0.00757</v>
      </c>
      <c r="GG251" s="0" t="n">
        <v>0.031682</v>
      </c>
      <c r="GH251" s="0" t="n">
        <v>-0.012977</v>
      </c>
      <c r="GI251" s="0" t="n">
        <v>0.009391</v>
      </c>
      <c r="GJ251" s="0" t="n">
        <v>0.011702</v>
      </c>
      <c r="GK251" s="0" t="n">
        <v>-0.0035</v>
      </c>
      <c r="GL251" s="0" t="n">
        <v>-0.005966</v>
      </c>
      <c r="GM251" s="0" t="n">
        <v>0.033863</v>
      </c>
      <c r="GN251" s="0" t="n">
        <v>0.00466</v>
      </c>
      <c r="GO251" s="0" t="n">
        <v>0.008429</v>
      </c>
      <c r="GP251" s="0" t="n">
        <v>0.029424</v>
      </c>
      <c r="GQ251" s="0" t="n">
        <v>0.026</v>
      </c>
      <c r="GR251" s="0" t="n">
        <v>0.024378</v>
      </c>
      <c r="GS251" s="0" t="n">
        <v>-8.3E-005</v>
      </c>
      <c r="GT251" s="0" t="n">
        <v>0.012731</v>
      </c>
      <c r="GU251" s="0" t="n">
        <v>-0.010231</v>
      </c>
      <c r="GV251" s="0" t="n">
        <v>-0.012268</v>
      </c>
      <c r="GW251" s="0" t="n">
        <v>0.014008</v>
      </c>
      <c r="GX251" s="0" t="n">
        <v>0.015266</v>
      </c>
      <c r="GY251" s="0" t="n">
        <v>0.004392</v>
      </c>
      <c r="GZ251" s="0" t="n">
        <v>-0.003881</v>
      </c>
      <c r="HA251" s="0" t="n">
        <v>-0.0065</v>
      </c>
      <c r="HB251" s="0" t="n">
        <v>0.017316</v>
      </c>
      <c r="HC251" s="0" t="n">
        <v>-0.02538</v>
      </c>
      <c r="HD251" s="0" t="n">
        <v>0.002093</v>
      </c>
      <c r="HE251" s="0" t="n">
        <v>-0.01166</v>
      </c>
      <c r="HF251" s="0" t="n">
        <v>0.029165</v>
      </c>
      <c r="HG251" s="0" t="n">
        <v>-0.032512</v>
      </c>
      <c r="HH251" s="0" t="n">
        <v>0.014399</v>
      </c>
      <c r="HI251" s="0" t="n">
        <v>0.024414</v>
      </c>
      <c r="HJ251" s="0" t="n">
        <v>-0.005332</v>
      </c>
      <c r="HK251" s="0" t="n">
        <v>0.014809</v>
      </c>
      <c r="HL251" s="0" t="n">
        <v>0.014313</v>
      </c>
      <c r="HM251" s="0" t="n">
        <v>-0.005331</v>
      </c>
      <c r="HN251" s="0" t="n">
        <v>-0.006172</v>
      </c>
      <c r="HO251" s="0" t="n">
        <v>-0.001018</v>
      </c>
      <c r="HP251" s="0" t="n">
        <v>0.006607</v>
      </c>
      <c r="HQ251" s="0" t="n">
        <v>-2.5E-005</v>
      </c>
      <c r="HR251" s="0" t="n">
        <v>-0.005132</v>
      </c>
      <c r="HS251" s="0" t="n">
        <v>0.008799</v>
      </c>
      <c r="HT251" s="0" t="n">
        <v>-0.012337</v>
      </c>
      <c r="HU251" s="0" t="n">
        <v>-0.019897</v>
      </c>
      <c r="HV251" s="0" t="n">
        <v>-0.008662</v>
      </c>
      <c r="HW251" s="0" t="n">
        <v>-0.009063</v>
      </c>
      <c r="HX251" s="0" t="n">
        <v>-0.011839</v>
      </c>
      <c r="HY251" s="0" t="n">
        <v>-0.011025</v>
      </c>
      <c r="HZ251" s="0" t="n">
        <v>0.007146</v>
      </c>
      <c r="IA251" s="0" t="n">
        <v>0.008266</v>
      </c>
      <c r="IB251" s="0" t="n">
        <v>-0.002448</v>
      </c>
      <c r="IC251" s="0" t="n">
        <v>-0.010815</v>
      </c>
      <c r="ID251" s="0" t="n">
        <v>-0.0004</v>
      </c>
      <c r="IE251" s="0" t="n">
        <v>-0.003913</v>
      </c>
      <c r="IF251" s="0" t="n">
        <v>-0.011897</v>
      </c>
      <c r="IG251" s="0" t="n">
        <v>-0.022649</v>
      </c>
      <c r="IH251" s="0" t="n">
        <v>-0.009036</v>
      </c>
      <c r="II251" s="0" t="n">
        <v>-0.010726</v>
      </c>
      <c r="IJ251" s="0" t="n">
        <v>0.001139</v>
      </c>
      <c r="IK251" s="0" t="n">
        <v>0.001744</v>
      </c>
      <c r="IL251" s="0" t="n">
        <v>0.016566</v>
      </c>
      <c r="IM251" s="0" t="n">
        <v>0.003772</v>
      </c>
      <c r="IN251" s="0" t="n">
        <v>0.009112</v>
      </c>
      <c r="IO251" s="0" t="n">
        <v>-0.008699</v>
      </c>
      <c r="IP251" s="0" t="n">
        <v>0.021454</v>
      </c>
    </row>
    <row r="252" customFormat="false" ht="15" hidden="false" customHeight="false" outlineLevel="0" collapsed="false">
      <c r="A252" s="0" t="s">
        <v>6747</v>
      </c>
      <c r="B252" s="0" t="n">
        <v>0.001245</v>
      </c>
      <c r="C252" s="0" t="n">
        <v>-0.003209</v>
      </c>
      <c r="D252" s="0" t="n">
        <v>0.00733</v>
      </c>
      <c r="E252" s="0" t="n">
        <v>-0.012435</v>
      </c>
      <c r="F252" s="0" t="n">
        <v>0.008437</v>
      </c>
      <c r="G252" s="0" t="n">
        <v>0.009624</v>
      </c>
      <c r="H252" s="0" t="n">
        <v>-0.02337</v>
      </c>
      <c r="I252" s="0" t="n">
        <v>-0.019167</v>
      </c>
      <c r="J252" s="0" t="n">
        <v>-0.014863</v>
      </c>
      <c r="K252" s="0" t="n">
        <v>0.002521</v>
      </c>
      <c r="L252" s="0" t="n">
        <v>0.030276</v>
      </c>
      <c r="M252" s="0" t="n">
        <v>-0.018294</v>
      </c>
      <c r="N252" s="0" t="n">
        <v>-0.026184</v>
      </c>
      <c r="O252" s="0" t="n">
        <v>0.036094</v>
      </c>
      <c r="P252" s="0" t="n">
        <v>0.000285</v>
      </c>
      <c r="Q252" s="0" t="n">
        <v>-0.006027</v>
      </c>
      <c r="R252" s="0" t="n">
        <v>0.009967</v>
      </c>
      <c r="S252" s="0" t="n">
        <v>-0.00904</v>
      </c>
      <c r="T252" s="0" t="n">
        <v>-0.009769</v>
      </c>
      <c r="U252" s="0" t="n">
        <v>-0.009078</v>
      </c>
      <c r="V252" s="0" t="n">
        <v>-0.021469</v>
      </c>
      <c r="W252" s="0" t="n">
        <v>-0.019522</v>
      </c>
      <c r="X252" s="0" t="n">
        <v>-0.012631</v>
      </c>
      <c r="Y252" s="0" t="n">
        <v>0.009325</v>
      </c>
      <c r="Z252" s="0" t="n">
        <v>0.011319</v>
      </c>
      <c r="AA252" s="0" t="n">
        <v>-0.010344</v>
      </c>
      <c r="AB252" s="0" t="n">
        <v>-0.024222</v>
      </c>
      <c r="AC252" s="0" t="n">
        <v>-0.001103</v>
      </c>
      <c r="AD252" s="0" t="n">
        <v>0.002349</v>
      </c>
      <c r="AE252" s="0" t="n">
        <v>-0.012451</v>
      </c>
      <c r="AF252" s="0" t="n">
        <v>0.009855</v>
      </c>
      <c r="AG252" s="0" t="n">
        <v>-0.003674</v>
      </c>
      <c r="AH252" s="0" t="n">
        <v>-0.007042</v>
      </c>
      <c r="AI252" s="0" t="n">
        <v>0.004321</v>
      </c>
      <c r="AJ252" s="0" t="n">
        <v>-0.008517</v>
      </c>
      <c r="AK252" s="0" t="n">
        <v>-0.015217</v>
      </c>
      <c r="AL252" s="0" t="n">
        <v>0.003057</v>
      </c>
      <c r="AM252" s="0" t="n">
        <v>-0.002423</v>
      </c>
      <c r="AN252" s="0" t="n">
        <v>1.2E-005</v>
      </c>
      <c r="AO252" s="0" t="n">
        <v>0.00288</v>
      </c>
      <c r="AP252" s="0" t="n">
        <v>-0.016746</v>
      </c>
      <c r="AQ252" s="0" t="n">
        <v>-0.014853</v>
      </c>
      <c r="AR252" s="0" t="n">
        <v>-0.004487</v>
      </c>
      <c r="AS252" s="0" t="n">
        <v>-0.019392</v>
      </c>
      <c r="AT252" s="0" t="n">
        <v>0.001872</v>
      </c>
      <c r="AU252" s="0" t="n">
        <v>-0.010967</v>
      </c>
      <c r="AV252" s="0" t="n">
        <v>-0.016006</v>
      </c>
      <c r="AW252" s="0" t="n">
        <v>-0.010148</v>
      </c>
      <c r="AX252" s="0" t="n">
        <v>0.001201</v>
      </c>
      <c r="AY252" s="0" t="n">
        <v>-0.007051</v>
      </c>
      <c r="AZ252" s="0" t="n">
        <v>-0.000602</v>
      </c>
      <c r="BA252" s="0" t="n">
        <v>0.002748</v>
      </c>
      <c r="BB252" s="0" t="n">
        <v>-0.010662</v>
      </c>
      <c r="BC252" s="0" t="n">
        <v>-0.011312</v>
      </c>
      <c r="BD252" s="0" t="n">
        <v>-0.002295</v>
      </c>
      <c r="BE252" s="0" t="n">
        <v>0.000869</v>
      </c>
      <c r="BF252" s="0" t="n">
        <v>0.008314</v>
      </c>
      <c r="BG252" s="0" t="n">
        <v>-0.014204</v>
      </c>
      <c r="BH252" s="0" t="n">
        <v>-0.02254</v>
      </c>
      <c r="BI252" s="0" t="n">
        <v>0.008194</v>
      </c>
      <c r="BJ252" s="0" t="n">
        <v>0.005439</v>
      </c>
      <c r="BK252" s="0" t="n">
        <v>-0.012338</v>
      </c>
      <c r="BL252" s="0" t="n">
        <v>0.00174</v>
      </c>
      <c r="BM252" s="0" t="n">
        <v>0.009224</v>
      </c>
      <c r="BN252" s="0" t="n">
        <v>-0.008368</v>
      </c>
      <c r="BO252" s="0" t="n">
        <v>0.02027</v>
      </c>
      <c r="BP252" s="0" t="n">
        <v>-0.005612</v>
      </c>
      <c r="BQ252" s="0" t="n">
        <v>-0.015905</v>
      </c>
      <c r="BR252" s="0" t="n">
        <v>0.004968</v>
      </c>
      <c r="BS252" s="0" t="n">
        <v>0.026574</v>
      </c>
      <c r="BT252" s="0" t="n">
        <v>0.004042</v>
      </c>
      <c r="BU252" s="0" t="n">
        <v>0.016949</v>
      </c>
      <c r="BV252" s="0" t="n">
        <v>-0.011287</v>
      </c>
      <c r="BW252" s="0" t="n">
        <v>0.001907</v>
      </c>
      <c r="BX252" s="0" t="n">
        <v>-0.001598</v>
      </c>
      <c r="BY252" s="0" t="n">
        <v>-0.011593</v>
      </c>
      <c r="BZ252" s="0" t="n">
        <v>0.002566</v>
      </c>
      <c r="CA252" s="0" t="n">
        <v>-0.007412</v>
      </c>
      <c r="CB252" s="0" t="n">
        <v>-0.020648</v>
      </c>
      <c r="CC252" s="0" t="n">
        <v>-0.0171</v>
      </c>
      <c r="CD252" s="0" t="n">
        <v>0.002659</v>
      </c>
      <c r="CE252" s="0" t="n">
        <v>0.009386</v>
      </c>
      <c r="CF252" s="0" t="n">
        <v>0.026925</v>
      </c>
      <c r="CG252" s="0" t="n">
        <v>0.028572</v>
      </c>
      <c r="CH252" s="0" t="n">
        <v>0.015639</v>
      </c>
      <c r="CI252" s="0" t="n">
        <v>-0.007459</v>
      </c>
      <c r="CJ252" s="0" t="n">
        <v>0.001341</v>
      </c>
      <c r="CK252" s="0" t="n">
        <v>-0.015757</v>
      </c>
      <c r="CL252" s="0" t="n">
        <v>-0.018947</v>
      </c>
      <c r="CM252" s="0" t="n">
        <v>-0.003492</v>
      </c>
      <c r="CN252" s="0" t="n">
        <v>0.001148</v>
      </c>
      <c r="CO252" s="0" t="n">
        <v>0.01253</v>
      </c>
      <c r="CP252" s="0" t="n">
        <v>-0.020181</v>
      </c>
      <c r="CQ252" s="0" t="n">
        <v>0.002704</v>
      </c>
      <c r="CR252" s="0" t="n">
        <v>-0.009389</v>
      </c>
      <c r="CS252" s="0" t="n">
        <v>0.015193</v>
      </c>
      <c r="CT252" s="0" t="n">
        <v>0.013943</v>
      </c>
      <c r="CU252" s="0" t="n">
        <v>0.006922</v>
      </c>
      <c r="CV252" s="0" t="n">
        <v>0.004144</v>
      </c>
      <c r="CW252" s="0" t="n">
        <v>-0.000895</v>
      </c>
      <c r="CX252" s="0" t="n">
        <v>0.001899</v>
      </c>
      <c r="CY252" s="0" t="n">
        <v>-0.00734</v>
      </c>
      <c r="CZ252" s="0" t="n">
        <v>0.001942</v>
      </c>
      <c r="DA252" s="0" t="n">
        <v>0.004479</v>
      </c>
      <c r="DB252" s="0" t="n">
        <v>0.010727</v>
      </c>
      <c r="DC252" s="0" t="n">
        <v>-0.006203</v>
      </c>
      <c r="DD252" s="0" t="n">
        <v>0.006427</v>
      </c>
      <c r="DE252" s="0" t="n">
        <v>0.008692</v>
      </c>
      <c r="DF252" s="0" t="n">
        <v>0.019216</v>
      </c>
      <c r="DG252" s="0" t="n">
        <v>-0.003637</v>
      </c>
      <c r="DH252" s="0" t="n">
        <v>-0.00613</v>
      </c>
      <c r="DI252" s="0" t="n">
        <v>-0.000935</v>
      </c>
      <c r="DJ252" s="0" t="n">
        <v>0.022114</v>
      </c>
      <c r="DK252" s="0" t="n">
        <v>-7.2E-005</v>
      </c>
      <c r="DL252" s="0" t="n">
        <v>-0.014546</v>
      </c>
      <c r="DM252" s="0" t="n">
        <v>0.018866</v>
      </c>
      <c r="DN252" s="0" t="n">
        <v>0.022875</v>
      </c>
      <c r="DO252" s="0" t="n">
        <v>0.017713</v>
      </c>
      <c r="DP252" s="0" t="n">
        <v>0.001537</v>
      </c>
      <c r="DQ252" s="0" t="n">
        <v>0.018188</v>
      </c>
      <c r="DR252" s="0" t="n">
        <v>0.001964</v>
      </c>
      <c r="DS252" s="0" t="n">
        <v>0.014205</v>
      </c>
      <c r="DT252" s="0" t="n">
        <v>-0.001567</v>
      </c>
      <c r="DU252" s="0" t="n">
        <v>0.003067</v>
      </c>
      <c r="DV252" s="0" t="n">
        <v>0.026254</v>
      </c>
      <c r="DW252" s="0" t="n">
        <v>-0.018919</v>
      </c>
      <c r="DX252" s="0" t="n">
        <v>0.003051</v>
      </c>
      <c r="DY252" s="0" t="n">
        <v>-0.028254</v>
      </c>
      <c r="DZ252" s="0" t="n">
        <v>0.029852</v>
      </c>
      <c r="EA252" s="0" t="n">
        <v>-0.008183</v>
      </c>
      <c r="EB252" s="0" t="n">
        <v>-0.005051</v>
      </c>
      <c r="EC252" s="0" t="n">
        <v>-0.014227</v>
      </c>
      <c r="ED252" s="0" t="n">
        <v>-0.001044</v>
      </c>
      <c r="EE252" s="0" t="n">
        <v>-0.022794</v>
      </c>
      <c r="EF252" s="0" t="n">
        <v>0.008316</v>
      </c>
      <c r="EG252" s="0" t="n">
        <v>0.005538</v>
      </c>
      <c r="EH252" s="0" t="n">
        <v>0.010978</v>
      </c>
      <c r="EI252" s="0" t="n">
        <v>-0.004085</v>
      </c>
      <c r="EJ252" s="0" t="n">
        <v>0.002881</v>
      </c>
      <c r="EK252" s="0" t="n">
        <v>-0.001092</v>
      </c>
      <c r="EL252" s="0" t="n">
        <v>0.020554</v>
      </c>
      <c r="EM252" s="0" t="n">
        <v>-0.004783</v>
      </c>
      <c r="EN252" s="0" t="n">
        <v>-0.001521</v>
      </c>
      <c r="EO252" s="0" t="n">
        <v>-0.002446</v>
      </c>
      <c r="EP252" s="0" t="n">
        <v>-0.006988</v>
      </c>
      <c r="EQ252" s="0" t="n">
        <v>0.040278</v>
      </c>
      <c r="ER252" s="0" t="n">
        <v>-0.025218</v>
      </c>
      <c r="ES252" s="0" t="n">
        <v>0.004007</v>
      </c>
      <c r="ET252" s="0" t="n">
        <v>-0.000505</v>
      </c>
      <c r="EU252" s="0" t="n">
        <v>-0.008217</v>
      </c>
      <c r="EV252" s="0" t="n">
        <v>-0.004219</v>
      </c>
      <c r="EW252" s="0" t="n">
        <v>0.00181</v>
      </c>
      <c r="EX252" s="0" t="n">
        <v>-0.002084</v>
      </c>
      <c r="EY252" s="0" t="n">
        <v>-0.006812</v>
      </c>
      <c r="EZ252" s="0" t="n">
        <v>0.009571</v>
      </c>
      <c r="FA252" s="0" t="n">
        <v>-0.009897</v>
      </c>
      <c r="FB252" s="0" t="n">
        <v>-0.022481</v>
      </c>
      <c r="FC252" s="0" t="n">
        <v>0.011952</v>
      </c>
      <c r="FD252" s="0" t="n">
        <v>0.015917</v>
      </c>
      <c r="FE252" s="0" t="n">
        <v>0.013486</v>
      </c>
      <c r="FF252" s="0" t="n">
        <v>-0.011926</v>
      </c>
      <c r="FG252" s="0" t="n">
        <v>0.010702</v>
      </c>
      <c r="FH252" s="0" t="n">
        <v>0.011289</v>
      </c>
      <c r="FI252" s="0" t="n">
        <v>0.002469</v>
      </c>
      <c r="FJ252" s="0" t="n">
        <v>-0.018547</v>
      </c>
      <c r="FK252" s="0" t="n">
        <v>-0.002702</v>
      </c>
      <c r="FL252" s="0" t="n">
        <v>0.008972</v>
      </c>
      <c r="FM252" s="0" t="n">
        <v>0.011301</v>
      </c>
      <c r="FN252" s="0" t="n">
        <v>-0.016148</v>
      </c>
      <c r="FO252" s="0" t="n">
        <v>-0.001213</v>
      </c>
      <c r="FP252" s="0" t="n">
        <v>-0.023963</v>
      </c>
      <c r="FQ252" s="0" t="n">
        <v>-0.011504</v>
      </c>
      <c r="FR252" s="0" t="n">
        <v>0.017845</v>
      </c>
      <c r="FS252" s="0" t="n">
        <v>0.003682</v>
      </c>
      <c r="FT252" s="0" t="n">
        <v>0.011197</v>
      </c>
      <c r="FU252" s="0" t="n">
        <v>0.000286</v>
      </c>
      <c r="FV252" s="0" t="n">
        <v>-0.00523</v>
      </c>
      <c r="FW252" s="0" t="n">
        <v>-0.006944</v>
      </c>
      <c r="FX252" s="0" t="n">
        <v>-0.003787</v>
      </c>
      <c r="FY252" s="0" t="n">
        <v>-0.003741</v>
      </c>
      <c r="FZ252" s="0" t="n">
        <v>-0.011755</v>
      </c>
      <c r="GA252" s="0" t="n">
        <v>-0.006229</v>
      </c>
      <c r="GB252" s="0" t="n">
        <v>-0.003019</v>
      </c>
      <c r="GC252" s="0" t="n">
        <v>-0.010132</v>
      </c>
      <c r="GD252" s="0" t="n">
        <v>0.019367</v>
      </c>
      <c r="GE252" s="0" t="n">
        <v>0.013584</v>
      </c>
      <c r="GF252" s="0" t="n">
        <v>0.016476</v>
      </c>
      <c r="GG252" s="0" t="n">
        <v>0.004974</v>
      </c>
      <c r="GH252" s="0" t="n">
        <v>0.017966</v>
      </c>
      <c r="GI252" s="0" t="n">
        <v>0.010895</v>
      </c>
      <c r="GJ252" s="0" t="n">
        <v>-0.021853</v>
      </c>
      <c r="GK252" s="0" t="n">
        <v>-0.017167</v>
      </c>
      <c r="GL252" s="0" t="n">
        <v>-0.00472</v>
      </c>
      <c r="GM252" s="0" t="n">
        <v>0.01409</v>
      </c>
      <c r="GN252" s="0" t="n">
        <v>-0.001483</v>
      </c>
      <c r="GO252" s="0" t="n">
        <v>0.002824</v>
      </c>
      <c r="GP252" s="0" t="n">
        <v>0.001245</v>
      </c>
      <c r="GQ252" s="0" t="n">
        <v>0.001583</v>
      </c>
      <c r="GR252" s="0" t="n">
        <v>0.016085</v>
      </c>
      <c r="GS252" s="0" t="n">
        <v>0.016885</v>
      </c>
      <c r="GT252" s="0" t="n">
        <v>-0.000399</v>
      </c>
      <c r="GU252" s="0" t="n">
        <v>0.002216</v>
      </c>
      <c r="GV252" s="0" t="n">
        <v>0.003405</v>
      </c>
      <c r="GW252" s="0" t="n">
        <v>0.005665</v>
      </c>
      <c r="GX252" s="0" t="n">
        <v>-0.02133</v>
      </c>
      <c r="GY252" s="0" t="n">
        <v>-0.015253</v>
      </c>
      <c r="GZ252" s="0" t="n">
        <v>-0.026746</v>
      </c>
      <c r="HA252" s="0" t="n">
        <v>-0.018239</v>
      </c>
      <c r="HB252" s="0" t="n">
        <v>0.02724</v>
      </c>
      <c r="HC252" s="0" t="n">
        <v>-0.011099</v>
      </c>
      <c r="HD252" s="0" t="n">
        <v>-0.00405</v>
      </c>
      <c r="HE252" s="0" t="n">
        <v>-0.0127</v>
      </c>
      <c r="HF252" s="0" t="n">
        <v>-0.01196</v>
      </c>
      <c r="HG252" s="0" t="n">
        <v>-0.005057</v>
      </c>
      <c r="HH252" s="0" t="n">
        <v>0.01209</v>
      </c>
      <c r="HI252" s="0" t="n">
        <v>0.008204</v>
      </c>
      <c r="HJ252" s="0" t="n">
        <v>0.01679</v>
      </c>
      <c r="HK252" s="0" t="n">
        <v>0.006322</v>
      </c>
      <c r="HL252" s="0" t="n">
        <v>0.021607</v>
      </c>
      <c r="HM252" s="0" t="n">
        <v>0.00757</v>
      </c>
      <c r="HN252" s="0" t="n">
        <v>-0.001049</v>
      </c>
      <c r="HO252" s="0" t="n">
        <v>-0.015761</v>
      </c>
      <c r="HP252" s="0" t="n">
        <v>-0.026853</v>
      </c>
      <c r="HQ252" s="0" t="n">
        <v>0.006047</v>
      </c>
      <c r="HR252" s="0" t="n">
        <v>0.005911</v>
      </c>
      <c r="HS252" s="0" t="n">
        <v>0.009511</v>
      </c>
      <c r="HT252" s="0" t="n">
        <v>0.013232</v>
      </c>
      <c r="HU252" s="0" t="n">
        <v>0.0074</v>
      </c>
      <c r="HV252" s="0" t="n">
        <v>-0.01212</v>
      </c>
      <c r="HW252" s="0" t="n">
        <v>-0.001231</v>
      </c>
      <c r="HX252" s="0" t="n">
        <v>0.005667</v>
      </c>
      <c r="HY252" s="0" t="n">
        <v>0.011856</v>
      </c>
      <c r="HZ252" s="0" t="n">
        <v>0.019815</v>
      </c>
      <c r="IA252" s="0" t="n">
        <v>0.001049</v>
      </c>
      <c r="IB252" s="0" t="n">
        <v>0.00734</v>
      </c>
      <c r="IC252" s="0" t="n">
        <v>0.013349</v>
      </c>
      <c r="ID252" s="0" t="n">
        <v>0.015447</v>
      </c>
      <c r="IE252" s="0" t="n">
        <v>-0.013709</v>
      </c>
      <c r="IF252" s="0" t="n">
        <v>0.002026</v>
      </c>
      <c r="IG252" s="0" t="n">
        <v>0.017016</v>
      </c>
      <c r="IH252" s="0" t="n">
        <v>-0.016254</v>
      </c>
      <c r="II252" s="0" t="n">
        <v>0.018558</v>
      </c>
      <c r="IJ252" s="0" t="n">
        <v>-0.004056</v>
      </c>
      <c r="IK252" s="0" t="n">
        <v>-0.003345</v>
      </c>
      <c r="IL252" s="0" t="n">
        <v>-0.000334</v>
      </c>
      <c r="IM252" s="0" t="n">
        <v>0.001665</v>
      </c>
      <c r="IN252" s="0" t="n">
        <v>0.003407</v>
      </c>
      <c r="IO252" s="0" t="n">
        <v>-0.006681</v>
      </c>
      <c r="IP252" s="0" t="n">
        <v>-0.014981</v>
      </c>
      <c r="IQ252" s="0" t="n">
        <v>0.008029</v>
      </c>
    </row>
    <row r="253" customFormat="false" ht="15" hidden="false" customHeight="false" outlineLevel="0" collapsed="false">
      <c r="A253" s="0" t="s">
        <v>6748</v>
      </c>
      <c r="B253" s="0" t="n">
        <v>-0.015224</v>
      </c>
      <c r="C253" s="0" t="n">
        <v>-0.011842</v>
      </c>
      <c r="D253" s="0" t="n">
        <v>0.000542</v>
      </c>
      <c r="E253" s="0" t="n">
        <v>-0.016977</v>
      </c>
      <c r="F253" s="0" t="n">
        <v>0.020315</v>
      </c>
      <c r="G253" s="0" t="n">
        <v>-0.013675</v>
      </c>
      <c r="H253" s="0" t="n">
        <v>0.03042</v>
      </c>
      <c r="I253" s="0" t="n">
        <v>0.022458</v>
      </c>
      <c r="J253" s="0" t="n">
        <v>-0.007834</v>
      </c>
      <c r="K253" s="0" t="n">
        <v>-0.005487</v>
      </c>
      <c r="L253" s="0" t="n">
        <v>-0.015803</v>
      </c>
      <c r="M253" s="0" t="n">
        <v>-0.002128</v>
      </c>
      <c r="N253" s="0" t="n">
        <v>-0.017176</v>
      </c>
      <c r="O253" s="0" t="n">
        <v>0.010528</v>
      </c>
      <c r="P253" s="0" t="n">
        <v>0.011686</v>
      </c>
      <c r="Q253" s="0" t="n">
        <v>0.008539</v>
      </c>
      <c r="R253" s="0" t="n">
        <v>-0.012566</v>
      </c>
      <c r="S253" s="0" t="n">
        <v>-0.013298</v>
      </c>
      <c r="T253" s="0" t="n">
        <v>-0.004878</v>
      </c>
      <c r="U253" s="0" t="n">
        <v>0.016224</v>
      </c>
      <c r="V253" s="0" t="n">
        <v>0.027483</v>
      </c>
      <c r="W253" s="0" t="n">
        <v>0.030505</v>
      </c>
      <c r="X253" s="0" t="n">
        <v>0.003535</v>
      </c>
      <c r="Y253" s="0" t="n">
        <v>-0.035647</v>
      </c>
      <c r="Z253" s="0" t="n">
        <v>-0.002076</v>
      </c>
      <c r="AA253" s="0" t="n">
        <v>0.03377</v>
      </c>
      <c r="AB253" s="0" t="n">
        <v>-0.008043</v>
      </c>
      <c r="AC253" s="0" t="n">
        <v>-0.017186</v>
      </c>
      <c r="AD253" s="0" t="n">
        <v>0.01741</v>
      </c>
      <c r="AE253" s="0" t="n">
        <v>0.010702</v>
      </c>
      <c r="AF253" s="0" t="n">
        <v>0.000234</v>
      </c>
      <c r="AG253" s="0" t="n">
        <v>-0.013152</v>
      </c>
      <c r="AH253" s="0" t="n">
        <v>-0.013394</v>
      </c>
      <c r="AI253" s="0" t="n">
        <v>-0.011737</v>
      </c>
      <c r="AJ253" s="0" t="n">
        <v>0.018398</v>
      </c>
      <c r="AK253" s="0" t="n">
        <v>0.002561</v>
      </c>
      <c r="AL253" s="0" t="n">
        <v>-0.004414</v>
      </c>
      <c r="AM253" s="0" t="n">
        <v>0.018055</v>
      </c>
      <c r="AN253" s="0" t="n">
        <v>0.002766</v>
      </c>
      <c r="AO253" s="0" t="n">
        <v>-0.003765</v>
      </c>
      <c r="AP253" s="0" t="n">
        <v>-0.007018</v>
      </c>
      <c r="AQ253" s="0" t="n">
        <v>0.012599</v>
      </c>
      <c r="AR253" s="0" t="n">
        <v>0.012495</v>
      </c>
      <c r="AS253" s="0" t="n">
        <v>-0.008577</v>
      </c>
      <c r="AT253" s="0" t="n">
        <v>0.010513</v>
      </c>
      <c r="AU253" s="0" t="n">
        <v>0.012186</v>
      </c>
      <c r="AV253" s="0" t="n">
        <v>-0.01919</v>
      </c>
      <c r="AW253" s="0" t="n">
        <v>0.009243</v>
      </c>
      <c r="AX253" s="0" t="n">
        <v>0.010917</v>
      </c>
      <c r="AY253" s="0" t="n">
        <v>-0.030659</v>
      </c>
      <c r="AZ253" s="0" t="n">
        <v>0.004814</v>
      </c>
      <c r="BA253" s="0" t="n">
        <v>-0.008807</v>
      </c>
      <c r="BB253" s="0" t="n">
        <v>-0.008699</v>
      </c>
      <c r="BC253" s="0" t="n">
        <v>-0.001649</v>
      </c>
      <c r="BD253" s="0" t="n">
        <v>0.021903</v>
      </c>
      <c r="BE253" s="0" t="n">
        <v>0.000923</v>
      </c>
      <c r="BF253" s="0" t="n">
        <v>-0.022806</v>
      </c>
      <c r="BG253" s="0" t="n">
        <v>-0.000163</v>
      </c>
      <c r="BH253" s="0" t="n">
        <v>0.004437</v>
      </c>
      <c r="BI253" s="0" t="n">
        <v>-0.001901</v>
      </c>
      <c r="BJ253" s="0" t="n">
        <v>0.005493</v>
      </c>
      <c r="BK253" s="0" t="n">
        <v>-0.004235</v>
      </c>
      <c r="BL253" s="0" t="n">
        <v>-0.005206</v>
      </c>
      <c r="BM253" s="0" t="n">
        <v>0.03079</v>
      </c>
      <c r="BN253" s="0" t="n">
        <v>0.024472</v>
      </c>
      <c r="BO253" s="0" t="n">
        <v>0.010277</v>
      </c>
      <c r="BP253" s="0" t="n">
        <v>-0.00877</v>
      </c>
      <c r="BQ253" s="0" t="n">
        <v>0.012205</v>
      </c>
      <c r="BR253" s="0" t="n">
        <v>-0.00357</v>
      </c>
      <c r="BS253" s="0" t="n">
        <v>-0.007234</v>
      </c>
      <c r="BT253" s="0" t="n">
        <v>0.007845</v>
      </c>
      <c r="BU253" s="0" t="n">
        <v>-0.01555</v>
      </c>
      <c r="BV253" s="0" t="n">
        <v>0.029933</v>
      </c>
      <c r="BW253" s="0" t="n">
        <v>-0.017388</v>
      </c>
      <c r="BX253" s="0" t="n">
        <v>-0.022506</v>
      </c>
      <c r="BY253" s="0" t="n">
        <v>0.005135</v>
      </c>
      <c r="BZ253" s="0" t="n">
        <v>-0.017817</v>
      </c>
      <c r="CA253" s="0" t="n">
        <v>0.005499</v>
      </c>
      <c r="CB253" s="0" t="n">
        <v>-0.000572</v>
      </c>
      <c r="CC253" s="0" t="n">
        <v>-0.011146</v>
      </c>
      <c r="CD253" s="0" t="n">
        <v>0.007737</v>
      </c>
      <c r="CE253" s="0" t="n">
        <v>0.011577</v>
      </c>
      <c r="CF253" s="0" t="n">
        <v>-0.005774</v>
      </c>
      <c r="CG253" s="0" t="n">
        <v>0.002199</v>
      </c>
      <c r="CH253" s="0" t="n">
        <v>-0.008691</v>
      </c>
      <c r="CI253" s="0" t="n">
        <v>0.014669</v>
      </c>
      <c r="CJ253" s="0" t="n">
        <v>0.007832</v>
      </c>
      <c r="CK253" s="0" t="n">
        <v>-0.007678</v>
      </c>
      <c r="CL253" s="0" t="n">
        <v>0.003668</v>
      </c>
      <c r="CM253" s="0" t="n">
        <v>-0.005593</v>
      </c>
      <c r="CN253" s="0" t="n">
        <v>-0.006703</v>
      </c>
      <c r="CO253" s="0" t="n">
        <v>-0.015915</v>
      </c>
      <c r="CP253" s="0" t="n">
        <v>-0.020028</v>
      </c>
      <c r="CQ253" s="0" t="n">
        <v>0.01457</v>
      </c>
      <c r="CR253" s="0" t="n">
        <v>0.000877</v>
      </c>
      <c r="CS253" s="0" t="n">
        <v>0.009085</v>
      </c>
      <c r="CT253" s="0" t="n">
        <v>0.017065</v>
      </c>
      <c r="CU253" s="0" t="n">
        <v>-0.001099</v>
      </c>
      <c r="CV253" s="0" t="n">
        <v>-0.000652</v>
      </c>
      <c r="CW253" s="0" t="n">
        <v>-0.015904</v>
      </c>
      <c r="CX253" s="0" t="n">
        <v>0.00839</v>
      </c>
      <c r="CY253" s="0" t="n">
        <v>-0.009345</v>
      </c>
      <c r="CZ253" s="0" t="n">
        <v>0.008458</v>
      </c>
      <c r="DA253" s="0" t="n">
        <v>-0.00138</v>
      </c>
      <c r="DB253" s="0" t="n">
        <v>0.008619</v>
      </c>
      <c r="DC253" s="0" t="n">
        <v>0.015337</v>
      </c>
      <c r="DD253" s="0" t="n">
        <v>-0.014271</v>
      </c>
      <c r="DE253" s="0" t="n">
        <v>-0.015388</v>
      </c>
      <c r="DF253" s="0" t="n">
        <v>0.008743</v>
      </c>
      <c r="DG253" s="0" t="n">
        <v>0.003391</v>
      </c>
      <c r="DH253" s="0" t="n">
        <v>0.003048</v>
      </c>
      <c r="DI253" s="0" t="n">
        <v>-0.007021</v>
      </c>
      <c r="DJ253" s="0" t="n">
        <v>0.000546</v>
      </c>
      <c r="DK253" s="0" t="n">
        <v>0.013943</v>
      </c>
      <c r="DL253" s="0" t="n">
        <v>-0.008356</v>
      </c>
      <c r="DM253" s="0" t="n">
        <v>-0.001461</v>
      </c>
      <c r="DN253" s="0" t="n">
        <v>0.005385</v>
      </c>
      <c r="DO253" s="0" t="n">
        <v>-0.015416</v>
      </c>
      <c r="DP253" s="0" t="n">
        <v>0.007399</v>
      </c>
      <c r="DQ253" s="0" t="n">
        <v>0.003272</v>
      </c>
      <c r="DR253" s="0" t="n">
        <v>-0.01416</v>
      </c>
      <c r="DS253" s="0" t="n">
        <v>-0.001329</v>
      </c>
      <c r="DT253" s="0" t="n">
        <v>0.000829</v>
      </c>
      <c r="DU253" s="0" t="n">
        <v>0.002583</v>
      </c>
      <c r="DV253" s="0" t="n">
        <v>0.010171</v>
      </c>
      <c r="DW253" s="0" t="n">
        <v>0.002642</v>
      </c>
      <c r="DX253" s="0" t="n">
        <v>0.010506</v>
      </c>
      <c r="DY253" s="0" t="n">
        <v>-0.0239</v>
      </c>
      <c r="DZ253" s="0" t="n">
        <v>0.027768</v>
      </c>
      <c r="EA253" s="0" t="n">
        <v>-0.015967</v>
      </c>
      <c r="EB253" s="0" t="n">
        <v>-0.013047</v>
      </c>
      <c r="EC253" s="0" t="n">
        <v>-0.028109</v>
      </c>
      <c r="ED253" s="0" t="n">
        <v>-0.012155</v>
      </c>
      <c r="EE253" s="0" t="n">
        <v>0.010571</v>
      </c>
      <c r="EF253" s="0" t="n">
        <v>-0.001305</v>
      </c>
      <c r="EG253" s="0" t="n">
        <v>-0.000333</v>
      </c>
      <c r="EH253" s="0" t="n">
        <v>-0.006711</v>
      </c>
      <c r="EI253" s="0" t="n">
        <v>-0.002431</v>
      </c>
      <c r="EJ253" s="0" t="n">
        <v>-0.000827</v>
      </c>
      <c r="EK253" s="0" t="n">
        <v>0.007024</v>
      </c>
      <c r="EL253" s="0" t="n">
        <v>0.000721</v>
      </c>
      <c r="EM253" s="0" t="n">
        <v>0.008191</v>
      </c>
      <c r="EN253" s="0" t="n">
        <v>0.000157</v>
      </c>
      <c r="EO253" s="0" t="n">
        <v>-0.012592</v>
      </c>
      <c r="EP253" s="0" t="n">
        <v>0.002191</v>
      </c>
      <c r="EQ253" s="0" t="n">
        <v>-0.000529</v>
      </c>
      <c r="ER253" s="0" t="n">
        <v>-0.02139</v>
      </c>
      <c r="ES253" s="0" t="n">
        <v>0.012673</v>
      </c>
      <c r="ET253" s="0" t="n">
        <v>-0.003676</v>
      </c>
      <c r="EU253" s="0" t="n">
        <v>0.003112</v>
      </c>
      <c r="EV253" s="0" t="n">
        <v>0.017871</v>
      </c>
      <c r="EW253" s="0" t="n">
        <v>-0.009893</v>
      </c>
      <c r="EX253" s="0" t="n">
        <v>-0.00243</v>
      </c>
      <c r="EY253" s="0" t="n">
        <v>0.005066</v>
      </c>
      <c r="EZ253" s="0" t="n">
        <v>-0.003824</v>
      </c>
      <c r="FA253" s="0" t="n">
        <v>0.021829</v>
      </c>
      <c r="FB253" s="0" t="n">
        <v>0.000697</v>
      </c>
      <c r="FC253" s="0" t="n">
        <v>0.011176</v>
      </c>
      <c r="FD253" s="0" t="n">
        <v>-0.013603</v>
      </c>
      <c r="FE253" s="0" t="n">
        <v>0.006002</v>
      </c>
      <c r="FF253" s="0" t="n">
        <v>-0.011334</v>
      </c>
      <c r="FG253" s="0" t="n">
        <v>-0.003997</v>
      </c>
      <c r="FH253" s="0" t="n">
        <v>0.023704</v>
      </c>
      <c r="FI253" s="0" t="n">
        <v>0.018097</v>
      </c>
      <c r="FJ253" s="0" t="n">
        <v>0.004427</v>
      </c>
      <c r="FK253" s="0" t="n">
        <v>-0.010482</v>
      </c>
      <c r="FL253" s="0" t="n">
        <v>0.008489</v>
      </c>
      <c r="FM253" s="0" t="n">
        <v>-0.006394</v>
      </c>
      <c r="FN253" s="0" t="n">
        <v>-0.00857</v>
      </c>
      <c r="FO253" s="0" t="n">
        <v>0.008103</v>
      </c>
      <c r="FP253" s="0" t="n">
        <v>0.033051</v>
      </c>
      <c r="FQ253" s="0" t="n">
        <v>-0.005538</v>
      </c>
      <c r="FR253" s="0" t="n">
        <v>-0.004126</v>
      </c>
      <c r="FS253" s="0" t="n">
        <v>0.01286</v>
      </c>
      <c r="FT253" s="0" t="n">
        <v>0.007189</v>
      </c>
      <c r="FU253" s="0" t="n">
        <v>-0.00013</v>
      </c>
      <c r="FV253" s="0" t="n">
        <v>0.001599</v>
      </c>
      <c r="FW253" s="0" t="n">
        <v>0.001172</v>
      </c>
      <c r="FX253" s="0" t="n">
        <v>-0.010058</v>
      </c>
      <c r="FY253" s="0" t="n">
        <v>-0.014149</v>
      </c>
      <c r="FZ253" s="0" t="n">
        <v>-0.013326</v>
      </c>
      <c r="GA253" s="0" t="n">
        <v>-0.006187</v>
      </c>
      <c r="GB253" s="0" t="n">
        <v>0.005622</v>
      </c>
      <c r="GC253" s="0" t="n">
        <v>-0.00364</v>
      </c>
      <c r="GD253" s="0" t="n">
        <v>-0.007576</v>
      </c>
      <c r="GE253" s="0" t="n">
        <v>-9.5E-005</v>
      </c>
      <c r="GF253" s="0" t="n">
        <v>-0.011969</v>
      </c>
      <c r="GG253" s="0" t="n">
        <v>-0.017871</v>
      </c>
      <c r="GH253" s="0" t="n">
        <v>0.008345</v>
      </c>
      <c r="GI253" s="0" t="n">
        <v>-0.005163</v>
      </c>
      <c r="GJ253" s="0" t="n">
        <v>-0.011062</v>
      </c>
      <c r="GK253" s="0" t="n">
        <v>-0.012288</v>
      </c>
      <c r="GL253" s="0" t="n">
        <v>-0.019703</v>
      </c>
      <c r="GM253" s="0" t="n">
        <v>0.005544</v>
      </c>
      <c r="GN253" s="0" t="n">
        <v>-0.013266</v>
      </c>
      <c r="GO253" s="0" t="n">
        <v>0.017377</v>
      </c>
      <c r="GP253" s="0" t="n">
        <v>-0.013751</v>
      </c>
      <c r="GQ253" s="0" t="n">
        <v>-0.017713</v>
      </c>
      <c r="GR253" s="0" t="n">
        <v>0.008602</v>
      </c>
      <c r="GS253" s="0" t="n">
        <v>0.016402</v>
      </c>
      <c r="GT253" s="0" t="n">
        <v>-0.008958</v>
      </c>
      <c r="GU253" s="0" t="n">
        <v>0.00172</v>
      </c>
      <c r="GV253" s="0" t="n">
        <v>0.002908</v>
      </c>
      <c r="GW253" s="0" t="n">
        <v>-0.0098</v>
      </c>
      <c r="GX253" s="0" t="n">
        <v>0.00291</v>
      </c>
      <c r="GY253" s="0" t="n">
        <v>-0.029145</v>
      </c>
      <c r="GZ253" s="0" t="n">
        <v>-0.018093</v>
      </c>
      <c r="HA253" s="0" t="n">
        <v>0.007064</v>
      </c>
      <c r="HB253" s="0" t="n">
        <v>-0.015167</v>
      </c>
      <c r="HC253" s="0" t="n">
        <v>0.00023</v>
      </c>
      <c r="HD253" s="0" t="n">
        <v>0.011579</v>
      </c>
      <c r="HE253" s="0" t="n">
        <v>0.002391</v>
      </c>
      <c r="HF253" s="0" t="n">
        <v>-0.021458</v>
      </c>
      <c r="HG253" s="0" t="n">
        <v>-0.001928</v>
      </c>
      <c r="HH253" s="0" t="n">
        <v>-0.007755</v>
      </c>
      <c r="HI253" s="0" t="n">
        <v>0.003335</v>
      </c>
      <c r="HJ253" s="0" t="n">
        <v>0.008769</v>
      </c>
      <c r="HK253" s="0" t="n">
        <v>-0.017285</v>
      </c>
      <c r="HL253" s="0" t="n">
        <v>0.024873</v>
      </c>
      <c r="HM253" s="0" t="n">
        <v>0.005863</v>
      </c>
      <c r="HN253" s="0" t="n">
        <v>0.001812</v>
      </c>
      <c r="HO253" s="0" t="n">
        <v>0.014432</v>
      </c>
      <c r="HP253" s="0" t="n">
        <v>-0.007585</v>
      </c>
      <c r="HQ253" s="0" t="n">
        <v>0.00144</v>
      </c>
      <c r="HR253" s="0" t="n">
        <v>-0.006139</v>
      </c>
      <c r="HS253" s="0" t="n">
        <v>-0.016026</v>
      </c>
      <c r="HT253" s="0" t="n">
        <v>0.001461</v>
      </c>
      <c r="HU253" s="0" t="n">
        <v>0.006495</v>
      </c>
      <c r="HV253" s="0" t="n">
        <v>0.025007</v>
      </c>
      <c r="HW253" s="0" t="n">
        <v>0.014947</v>
      </c>
      <c r="HX253" s="0" t="n">
        <v>0.003021</v>
      </c>
      <c r="HY253" s="0" t="n">
        <v>-0.016577</v>
      </c>
      <c r="HZ253" s="0" t="n">
        <v>0.015556</v>
      </c>
      <c r="IA253" s="0" t="n">
        <v>0.022589</v>
      </c>
      <c r="IB253" s="0" t="n">
        <v>-0.029167</v>
      </c>
      <c r="IC253" s="0" t="n">
        <v>0.027915</v>
      </c>
      <c r="ID253" s="0" t="n">
        <v>0.000464</v>
      </c>
      <c r="IE253" s="0" t="n">
        <v>-0.002465</v>
      </c>
      <c r="IF253" s="0" t="n">
        <v>-0.007607</v>
      </c>
      <c r="IG253" s="0" t="n">
        <v>-0.006994</v>
      </c>
      <c r="IH253" s="0" t="n">
        <v>0.013361</v>
      </c>
      <c r="II253" s="0" t="n">
        <v>-0.011499</v>
      </c>
      <c r="IJ253" s="0" t="n">
        <v>0.016587</v>
      </c>
      <c r="IK253" s="0" t="n">
        <v>0.020752</v>
      </c>
      <c r="IL253" s="0" t="n">
        <v>-0.01186</v>
      </c>
      <c r="IM253" s="0" t="n">
        <v>0.0019</v>
      </c>
      <c r="IN253" s="0" t="n">
        <v>0.006686</v>
      </c>
      <c r="IO253" s="0" t="n">
        <v>0.020811</v>
      </c>
      <c r="IP253" s="0" t="n">
        <v>0.001722</v>
      </c>
      <c r="IQ253" s="0" t="n">
        <v>0.011845</v>
      </c>
      <c r="IR253" s="0" t="n">
        <v>0.001415</v>
      </c>
    </row>
    <row r="254" customFormat="false" ht="15" hidden="false" customHeight="false" outlineLevel="0" collapsed="false">
      <c r="A254" s="0" t="s">
        <v>6749</v>
      </c>
      <c r="B254" s="0" t="n">
        <v>-0.000197</v>
      </c>
      <c r="C254" s="0" t="n">
        <v>0.006893</v>
      </c>
      <c r="D254" s="0" t="n">
        <v>0.006912</v>
      </c>
      <c r="E254" s="0" t="n">
        <v>0.007553</v>
      </c>
      <c r="F254" s="0" t="n">
        <v>0.013096</v>
      </c>
      <c r="G254" s="0" t="n">
        <v>0.01133</v>
      </c>
      <c r="H254" s="0" t="n">
        <v>0.002486</v>
      </c>
      <c r="I254" s="0" t="n">
        <v>0.005502</v>
      </c>
      <c r="J254" s="0" t="n">
        <v>0.013143</v>
      </c>
      <c r="K254" s="0" t="n">
        <v>-0.023758</v>
      </c>
      <c r="L254" s="0" t="n">
        <v>-0.007828</v>
      </c>
      <c r="M254" s="0" t="n">
        <v>0.002187</v>
      </c>
      <c r="N254" s="0" t="n">
        <v>-0.022779</v>
      </c>
      <c r="O254" s="0" t="n">
        <v>-0.015692</v>
      </c>
      <c r="P254" s="0" t="n">
        <v>-0.027547</v>
      </c>
      <c r="Q254" s="0" t="n">
        <v>0.007467</v>
      </c>
      <c r="R254" s="0" t="n">
        <v>-0.014663</v>
      </c>
      <c r="S254" s="0" t="n">
        <v>0.020078</v>
      </c>
      <c r="T254" s="0" t="n">
        <v>0.00645</v>
      </c>
      <c r="U254" s="0" t="n">
        <v>0.019465</v>
      </c>
      <c r="V254" s="0" t="n">
        <v>-0.009292</v>
      </c>
      <c r="W254" s="0" t="n">
        <v>-0.00842</v>
      </c>
      <c r="X254" s="0" t="n">
        <v>0.010254</v>
      </c>
      <c r="Y254" s="0" t="n">
        <v>-0.005631</v>
      </c>
      <c r="Z254" s="0" t="n">
        <v>0.008726</v>
      </c>
      <c r="AA254" s="0" t="n">
        <v>-0.021853</v>
      </c>
      <c r="AB254" s="0" t="n">
        <v>-0.005316</v>
      </c>
      <c r="AC254" s="0" t="n">
        <v>-0.01667</v>
      </c>
      <c r="AD254" s="0" t="n">
        <v>-0.004021</v>
      </c>
      <c r="AE254" s="0" t="n">
        <v>-0.001608</v>
      </c>
      <c r="AF254" s="0" t="n">
        <v>0.002925</v>
      </c>
      <c r="AG254" s="0" t="n">
        <v>-0.01018</v>
      </c>
      <c r="AH254" s="0" t="n">
        <v>-0.001199</v>
      </c>
      <c r="AI254" s="0" t="n">
        <v>-0.011944</v>
      </c>
      <c r="AJ254" s="0" t="n">
        <v>0.000714</v>
      </c>
      <c r="AK254" s="0" t="n">
        <v>-0.007598</v>
      </c>
      <c r="AL254" s="0" t="n">
        <v>0.015278</v>
      </c>
      <c r="AM254" s="0" t="n">
        <v>-0.020604</v>
      </c>
      <c r="AN254" s="0" t="n">
        <v>0.002022</v>
      </c>
      <c r="AO254" s="0" t="n">
        <v>-0.008318</v>
      </c>
      <c r="AP254" s="0" t="n">
        <v>-0.006978</v>
      </c>
      <c r="AQ254" s="0" t="n">
        <v>0.005628</v>
      </c>
      <c r="AR254" s="0" t="n">
        <v>0.013319</v>
      </c>
      <c r="AS254" s="0" t="n">
        <v>0.005963</v>
      </c>
      <c r="AT254" s="0" t="n">
        <v>0.000891</v>
      </c>
      <c r="AU254" s="0" t="n">
        <v>-0.021085</v>
      </c>
      <c r="AV254" s="0" t="n">
        <v>-0.004088</v>
      </c>
      <c r="AW254" s="0" t="n">
        <v>-0.003678</v>
      </c>
      <c r="AX254" s="0" t="n">
        <v>-0.004654</v>
      </c>
      <c r="AY254" s="0" t="n">
        <v>0.006164</v>
      </c>
      <c r="AZ254" s="0" t="n">
        <v>0.014004</v>
      </c>
      <c r="BA254" s="0" t="n">
        <v>0.021678</v>
      </c>
      <c r="BB254" s="0" t="n">
        <v>0.009282</v>
      </c>
      <c r="BC254" s="0" t="n">
        <v>0.024597</v>
      </c>
      <c r="BD254" s="0" t="n">
        <v>0.011015</v>
      </c>
      <c r="BE254" s="0" t="n">
        <v>-0.011399</v>
      </c>
      <c r="BF254" s="0" t="n">
        <v>-0.017929</v>
      </c>
      <c r="BG254" s="0" t="n">
        <v>-0.011215</v>
      </c>
      <c r="BH254" s="0" t="n">
        <v>0.016802</v>
      </c>
      <c r="BI254" s="0" t="n">
        <v>0.003029</v>
      </c>
      <c r="BJ254" s="0" t="n">
        <v>0.002574</v>
      </c>
      <c r="BK254" s="0" t="n">
        <v>-0.008179</v>
      </c>
      <c r="BL254" s="0" t="n">
        <v>0.012509</v>
      </c>
      <c r="BM254" s="0" t="n">
        <v>0.022718</v>
      </c>
      <c r="BN254" s="0" t="n">
        <v>0.012688</v>
      </c>
      <c r="BO254" s="0" t="n">
        <v>0.027623</v>
      </c>
      <c r="BP254" s="0" t="n">
        <v>0.006307</v>
      </c>
      <c r="BQ254" s="0" t="n">
        <v>0.034837</v>
      </c>
      <c r="BR254" s="0" t="n">
        <v>-0.001318</v>
      </c>
      <c r="BS254" s="0" t="n">
        <v>0.010228</v>
      </c>
      <c r="BT254" s="0" t="n">
        <v>0.008973</v>
      </c>
      <c r="BU254" s="0" t="n">
        <v>-0.008462</v>
      </c>
      <c r="BV254" s="0" t="n">
        <v>0.010298</v>
      </c>
      <c r="BW254" s="0" t="n">
        <v>0.015976</v>
      </c>
      <c r="BX254" s="0" t="n">
        <v>0.01677</v>
      </c>
      <c r="BY254" s="0" t="n">
        <v>-0.026029</v>
      </c>
      <c r="BZ254" s="0" t="n">
        <v>0.00746</v>
      </c>
      <c r="CA254" s="0" t="n">
        <v>0.008244</v>
      </c>
      <c r="CB254" s="0" t="n">
        <v>-0.022401</v>
      </c>
      <c r="CC254" s="0" t="n">
        <v>0.013368</v>
      </c>
      <c r="CD254" s="0" t="n">
        <v>0.001738</v>
      </c>
      <c r="CE254" s="0" t="n">
        <v>0.000343</v>
      </c>
      <c r="CF254" s="0" t="n">
        <v>-0.007372</v>
      </c>
      <c r="CG254" s="0" t="n">
        <v>-0.011878</v>
      </c>
      <c r="CH254" s="0" t="n">
        <v>-0.006731</v>
      </c>
      <c r="CI254" s="0" t="n">
        <v>-0.010002</v>
      </c>
      <c r="CJ254" s="0" t="n">
        <v>0.017522</v>
      </c>
      <c r="CK254" s="0" t="n">
        <v>0.017307</v>
      </c>
      <c r="CL254" s="0" t="n">
        <v>0.019515</v>
      </c>
      <c r="CM254" s="0" t="n">
        <v>0.00896</v>
      </c>
      <c r="CN254" s="0" t="n">
        <v>-0.011819</v>
      </c>
      <c r="CO254" s="0" t="n">
        <v>-0.00085</v>
      </c>
      <c r="CP254" s="0" t="n">
        <v>0.009171</v>
      </c>
      <c r="CQ254" s="0" t="n">
        <v>-0.000427</v>
      </c>
      <c r="CR254" s="0" t="n">
        <v>-0.034556</v>
      </c>
      <c r="CS254" s="0" t="n">
        <v>0.025462</v>
      </c>
      <c r="CT254" s="0" t="n">
        <v>0.003701</v>
      </c>
      <c r="CU254" s="0" t="n">
        <v>-0.010151</v>
      </c>
      <c r="CV254" s="0" t="n">
        <v>0.003163</v>
      </c>
      <c r="CW254" s="0" t="n">
        <v>-0.007111</v>
      </c>
      <c r="CX254" s="0" t="n">
        <v>0.006793</v>
      </c>
      <c r="CY254" s="0" t="n">
        <v>-0.000796</v>
      </c>
      <c r="CZ254" s="0" t="n">
        <v>0.000887</v>
      </c>
      <c r="DA254" s="0" t="n">
        <v>0.000773</v>
      </c>
      <c r="DB254" s="0" t="n">
        <v>-0.008528</v>
      </c>
      <c r="DC254" s="0" t="n">
        <v>0.022142</v>
      </c>
      <c r="DD254" s="0" t="n">
        <v>-0.009898</v>
      </c>
      <c r="DE254" s="0" t="n">
        <v>-0.012815</v>
      </c>
      <c r="DF254" s="0" t="n">
        <v>0.006948</v>
      </c>
      <c r="DG254" s="0" t="n">
        <v>-0.01218</v>
      </c>
      <c r="DH254" s="0" t="n">
        <v>-0.015748</v>
      </c>
      <c r="DI254" s="0" t="n">
        <v>-0.032552</v>
      </c>
      <c r="DJ254" s="0" t="n">
        <v>0.015221</v>
      </c>
      <c r="DK254" s="0" t="n">
        <v>-0.028646</v>
      </c>
      <c r="DL254" s="0" t="n">
        <v>0.011945</v>
      </c>
      <c r="DM254" s="0" t="n">
        <v>0.02414</v>
      </c>
      <c r="DN254" s="0" t="n">
        <v>0.013667</v>
      </c>
      <c r="DO254" s="0" t="n">
        <v>-0.023372</v>
      </c>
      <c r="DP254" s="0" t="n">
        <v>0.013343</v>
      </c>
      <c r="DQ254" s="0" t="n">
        <v>0.010436</v>
      </c>
      <c r="DR254" s="0" t="n">
        <v>0.014342</v>
      </c>
      <c r="DS254" s="0" t="n">
        <v>-0.01926</v>
      </c>
      <c r="DT254" s="0" t="n">
        <v>0.000163</v>
      </c>
      <c r="DU254" s="0" t="n">
        <v>-0.000601</v>
      </c>
      <c r="DV254" s="0" t="n">
        <v>-0.014108</v>
      </c>
      <c r="DW254" s="0" t="n">
        <v>0.017149</v>
      </c>
      <c r="DX254" s="0" t="n">
        <v>0.011207</v>
      </c>
      <c r="DY254" s="0" t="n">
        <v>0.002476</v>
      </c>
      <c r="DZ254" s="0" t="n">
        <v>-0.009245</v>
      </c>
      <c r="EA254" s="0" t="n">
        <v>0.017595</v>
      </c>
      <c r="EB254" s="0" t="n">
        <v>-0.004957</v>
      </c>
      <c r="EC254" s="0" t="n">
        <v>0.011531</v>
      </c>
      <c r="ED254" s="0" t="n">
        <v>-0.0112</v>
      </c>
      <c r="EE254" s="0" t="n">
        <v>-0.002313</v>
      </c>
      <c r="EF254" s="0" t="n">
        <v>-0.003415</v>
      </c>
      <c r="EG254" s="0" t="n">
        <v>0.001846</v>
      </c>
      <c r="EH254" s="0" t="n">
        <v>0.014797</v>
      </c>
      <c r="EI254" s="0" t="n">
        <v>0.025571</v>
      </c>
      <c r="EJ254" s="0" t="n">
        <v>0.004551</v>
      </c>
      <c r="EK254" s="0" t="n">
        <v>0.014811</v>
      </c>
      <c r="EL254" s="0" t="n">
        <v>0.028136</v>
      </c>
      <c r="EM254" s="0" t="n">
        <v>0.008594</v>
      </c>
      <c r="EN254" s="0" t="n">
        <v>0.005523</v>
      </c>
      <c r="EO254" s="0" t="n">
        <v>0.001176</v>
      </c>
      <c r="EP254" s="0" t="n">
        <v>-0.024631</v>
      </c>
      <c r="EQ254" s="0" t="n">
        <v>-0.005314</v>
      </c>
      <c r="ER254" s="0" t="n">
        <v>0.000415</v>
      </c>
      <c r="ES254" s="0" t="n">
        <v>0.002488</v>
      </c>
      <c r="ET254" s="0" t="n">
        <v>0.009801</v>
      </c>
      <c r="EU254" s="0" t="n">
        <v>-0.01296</v>
      </c>
      <c r="EV254" s="0" t="n">
        <v>0.027549</v>
      </c>
      <c r="EW254" s="0" t="n">
        <v>-0.011533</v>
      </c>
      <c r="EX254" s="0" t="n">
        <v>-0.002278</v>
      </c>
      <c r="EY254" s="0" t="n">
        <v>-0.019985</v>
      </c>
      <c r="EZ254" s="0" t="n">
        <v>-0.004309</v>
      </c>
      <c r="FA254" s="0" t="n">
        <v>-0.003726</v>
      </c>
      <c r="FB254" s="0" t="n">
        <v>-0.010025</v>
      </c>
      <c r="FC254" s="0" t="n">
        <v>-0.029402</v>
      </c>
      <c r="FD254" s="0" t="n">
        <v>-0.002838</v>
      </c>
      <c r="FE254" s="0" t="n">
        <v>-0.010607</v>
      </c>
      <c r="FF254" s="0" t="n">
        <v>-0.00532</v>
      </c>
      <c r="FG254" s="0" t="n">
        <v>-0.017153</v>
      </c>
      <c r="FH254" s="0" t="n">
        <v>-0.035378</v>
      </c>
      <c r="FI254" s="0" t="n">
        <v>0.007938</v>
      </c>
      <c r="FJ254" s="0" t="n">
        <v>-0.005902</v>
      </c>
      <c r="FK254" s="0" t="n">
        <v>-0.018184</v>
      </c>
      <c r="FL254" s="0" t="n">
        <v>0.009604</v>
      </c>
      <c r="FM254" s="0" t="n">
        <v>0.026445</v>
      </c>
      <c r="FN254" s="0" t="n">
        <v>0.01512</v>
      </c>
      <c r="FO254" s="0" t="n">
        <v>0.003181</v>
      </c>
      <c r="FP254" s="0" t="n">
        <v>0.000818</v>
      </c>
      <c r="FQ254" s="0" t="n">
        <v>0.009014</v>
      </c>
      <c r="FR254" s="0" t="n">
        <v>-0.025413</v>
      </c>
      <c r="FS254" s="0" t="n">
        <v>0.018788</v>
      </c>
      <c r="FT254" s="0" t="n">
        <v>-0.019232</v>
      </c>
      <c r="FU254" s="0" t="n">
        <v>0.000436</v>
      </c>
      <c r="FV254" s="0" t="n">
        <v>-0.007168</v>
      </c>
      <c r="FW254" s="0" t="n">
        <v>-0.004406</v>
      </c>
      <c r="FX254" s="0" t="n">
        <v>-0.009642</v>
      </c>
      <c r="FY254" s="0" t="n">
        <v>-0.011172</v>
      </c>
      <c r="FZ254" s="0" t="n">
        <v>0.0222</v>
      </c>
      <c r="GA254" s="0" t="n">
        <v>-0.001039</v>
      </c>
      <c r="GB254" s="0" t="n">
        <v>-0.019427</v>
      </c>
      <c r="GC254" s="0" t="n">
        <v>0.001787</v>
      </c>
      <c r="GD254" s="0" t="n">
        <v>-0.015475</v>
      </c>
      <c r="GE254" s="0" t="n">
        <v>0.002441</v>
      </c>
      <c r="GF254" s="0" t="n">
        <v>0.009583</v>
      </c>
      <c r="GG254" s="0" t="n">
        <v>-0.011933</v>
      </c>
      <c r="GH254" s="0" t="n">
        <v>-0.014226</v>
      </c>
      <c r="GI254" s="0" t="n">
        <v>-0.001373</v>
      </c>
      <c r="GJ254" s="0" t="n">
        <v>-0.018033</v>
      </c>
      <c r="GK254" s="0" t="n">
        <v>0.008188</v>
      </c>
      <c r="GL254" s="0" t="n">
        <v>-0.013225</v>
      </c>
      <c r="GM254" s="0" t="n">
        <v>-0.014302</v>
      </c>
      <c r="GN254" s="0" t="n">
        <v>-0.000889</v>
      </c>
      <c r="GO254" s="0" t="n">
        <v>0.01578</v>
      </c>
      <c r="GP254" s="0" t="n">
        <v>-0.018048</v>
      </c>
      <c r="GQ254" s="0" t="n">
        <v>0.018338</v>
      </c>
      <c r="GR254" s="0" t="n">
        <v>-0.021444</v>
      </c>
      <c r="GS254" s="0" t="n">
        <v>-0.015753</v>
      </c>
      <c r="GT254" s="0" t="n">
        <v>0.028718</v>
      </c>
      <c r="GU254" s="0" t="n">
        <v>0.008148</v>
      </c>
      <c r="GV254" s="0" t="n">
        <v>0.007187</v>
      </c>
      <c r="GW254" s="0" t="n">
        <v>-0.000691</v>
      </c>
      <c r="GX254" s="0" t="n">
        <v>0.004563</v>
      </c>
      <c r="GY254" s="0" t="n">
        <v>-0.003872</v>
      </c>
      <c r="GZ254" s="0" t="n">
        <v>-0.030234</v>
      </c>
      <c r="HA254" s="0" t="n">
        <v>0.017328</v>
      </c>
      <c r="HB254" s="0" t="n">
        <v>-0.017851</v>
      </c>
      <c r="HC254" s="0" t="n">
        <v>0.00777</v>
      </c>
      <c r="HD254" s="0" t="n">
        <v>0.019693</v>
      </c>
      <c r="HE254" s="0" t="n">
        <v>-0.005618</v>
      </c>
      <c r="HF254" s="0" t="n">
        <v>-0.017019</v>
      </c>
      <c r="HG254" s="0" t="n">
        <v>-0.010933</v>
      </c>
      <c r="HH254" s="0" t="n">
        <v>0.001679</v>
      </c>
      <c r="HI254" s="0" t="n">
        <v>0.012146</v>
      </c>
      <c r="HJ254" s="0" t="n">
        <v>-0.02074</v>
      </c>
      <c r="HK254" s="0" t="n">
        <v>0.004266</v>
      </c>
      <c r="HL254" s="0" t="n">
        <v>0.013101</v>
      </c>
      <c r="HM254" s="0" t="n">
        <v>0.002339</v>
      </c>
      <c r="HN254" s="0" t="n">
        <v>0.018191</v>
      </c>
      <c r="HO254" s="0" t="n">
        <v>0.047258</v>
      </c>
      <c r="HP254" s="0" t="n">
        <v>-0.011747</v>
      </c>
      <c r="HQ254" s="0" t="n">
        <v>0.003942</v>
      </c>
      <c r="HR254" s="0" t="n">
        <v>0.00321</v>
      </c>
      <c r="HS254" s="0" t="n">
        <v>0.002529</v>
      </c>
      <c r="HT254" s="0" t="n">
        <v>0.007376</v>
      </c>
      <c r="HU254" s="0" t="n">
        <v>-0.004553</v>
      </c>
      <c r="HV254" s="0" t="n">
        <v>-0.013639</v>
      </c>
      <c r="HW254" s="0" t="n">
        <v>-0.019411</v>
      </c>
      <c r="HX254" s="0" t="n">
        <v>-0.000386</v>
      </c>
      <c r="HY254" s="0" t="n">
        <v>0.02055</v>
      </c>
      <c r="HZ254" s="0" t="n">
        <v>0.012384</v>
      </c>
      <c r="IA254" s="0" t="n">
        <v>0.033855</v>
      </c>
      <c r="IB254" s="0" t="n">
        <v>-0.00785</v>
      </c>
      <c r="IC254" s="0" t="n">
        <v>0.003231</v>
      </c>
      <c r="ID254" s="0" t="n">
        <v>0.007163</v>
      </c>
      <c r="IE254" s="0" t="n">
        <v>0.00379</v>
      </c>
      <c r="IF254" s="0" t="n">
        <v>-0.004867</v>
      </c>
      <c r="IG254" s="0" t="n">
        <v>0.003098</v>
      </c>
      <c r="IH254" s="0" t="n">
        <v>0.011251</v>
      </c>
      <c r="II254" s="0" t="n">
        <v>-0.015024</v>
      </c>
      <c r="IJ254" s="0" t="n">
        <v>-0.007523</v>
      </c>
      <c r="IK254" s="0" t="n">
        <v>-0.008635</v>
      </c>
      <c r="IL254" s="0" t="n">
        <v>-0.007827</v>
      </c>
      <c r="IM254" s="0" t="n">
        <v>-0.012041</v>
      </c>
      <c r="IN254" s="0" t="n">
        <v>-0.013941</v>
      </c>
      <c r="IO254" s="0" t="n">
        <v>-0.006115</v>
      </c>
      <c r="IP254" s="0" t="n">
        <v>0.014674</v>
      </c>
      <c r="IQ254" s="0" t="n">
        <v>-0.007623</v>
      </c>
      <c r="IR254" s="0" t="n">
        <v>-0.007732</v>
      </c>
      <c r="IS254" s="0" t="n">
        <v>0.004672</v>
      </c>
    </row>
    <row r="255" customFormat="false" ht="15" hidden="false" customHeight="false" outlineLevel="0" collapsed="false">
      <c r="A255" s="0" t="s">
        <v>6750</v>
      </c>
      <c r="B255" s="0" t="n">
        <v>0.004697</v>
      </c>
      <c r="C255" s="0" t="n">
        <v>0.003512</v>
      </c>
      <c r="D255" s="0" t="n">
        <v>0.011796</v>
      </c>
      <c r="E255" s="0" t="n">
        <v>0.005516</v>
      </c>
      <c r="F255" s="0" t="n">
        <v>0.001156</v>
      </c>
      <c r="G255" s="0" t="n">
        <v>-0.011558</v>
      </c>
      <c r="H255" s="0" t="n">
        <v>-0.001089</v>
      </c>
      <c r="I255" s="0" t="n">
        <v>0.004615</v>
      </c>
      <c r="J255" s="0" t="n">
        <v>0.016555</v>
      </c>
      <c r="K255" s="0" t="n">
        <v>-0.003147</v>
      </c>
      <c r="L255" s="0" t="n">
        <v>0.012783</v>
      </c>
      <c r="M255" s="0" t="n">
        <v>0.009899</v>
      </c>
      <c r="N255" s="0" t="n">
        <v>-0.012645</v>
      </c>
      <c r="O255" s="0" t="n">
        <v>0.011201</v>
      </c>
      <c r="P255" s="0" t="n">
        <v>0.013389</v>
      </c>
      <c r="Q255" s="0" t="n">
        <v>0.001742</v>
      </c>
      <c r="R255" s="0" t="n">
        <v>0.004836</v>
      </c>
      <c r="S255" s="0" t="n">
        <v>0.010553</v>
      </c>
      <c r="T255" s="0" t="n">
        <v>0.004987</v>
      </c>
      <c r="U255" s="0" t="n">
        <v>0.000303</v>
      </c>
      <c r="V255" s="0" t="n">
        <v>-0.000542</v>
      </c>
      <c r="W255" s="0" t="n">
        <v>-0.00182</v>
      </c>
      <c r="X255" s="0" t="n">
        <v>0.003521</v>
      </c>
      <c r="Y255" s="0" t="n">
        <v>0.007957</v>
      </c>
      <c r="Z255" s="0" t="n">
        <v>-0.001336</v>
      </c>
      <c r="AA255" s="0" t="n">
        <v>-0.014937</v>
      </c>
      <c r="AB255" s="0" t="n">
        <v>-0.007853</v>
      </c>
      <c r="AC255" s="0" t="n">
        <v>0.039989</v>
      </c>
      <c r="AD255" s="0" t="n">
        <v>0.011273</v>
      </c>
      <c r="AE255" s="0" t="n">
        <v>0.013054</v>
      </c>
      <c r="AF255" s="0" t="n">
        <v>0.000962</v>
      </c>
      <c r="AG255" s="0" t="n">
        <v>0.021144</v>
      </c>
      <c r="AH255" s="0" t="n">
        <v>0.001352</v>
      </c>
      <c r="AI255" s="0" t="n">
        <v>-0.015859</v>
      </c>
      <c r="AJ255" s="0" t="n">
        <v>-0.008811</v>
      </c>
      <c r="AK255" s="0" t="n">
        <v>-0.009561</v>
      </c>
      <c r="AL255" s="0" t="n">
        <v>-0.007986</v>
      </c>
      <c r="AM255" s="0" t="n">
        <v>-0.007017</v>
      </c>
      <c r="AN255" s="0" t="n">
        <v>-0.044051</v>
      </c>
      <c r="AO255" s="0" t="n">
        <v>-0.011635</v>
      </c>
      <c r="AP255" s="0" t="n">
        <v>0.018434</v>
      </c>
      <c r="AQ255" s="0" t="n">
        <v>-0.001172</v>
      </c>
      <c r="AR255" s="0" t="n">
        <v>0.001645</v>
      </c>
      <c r="AS255" s="0" t="n">
        <v>0.008263</v>
      </c>
      <c r="AT255" s="0" t="n">
        <v>-0.016158</v>
      </c>
      <c r="AU255" s="0" t="n">
        <v>0.010239</v>
      </c>
      <c r="AV255" s="0" t="n">
        <v>0.004662</v>
      </c>
      <c r="AW255" s="0" t="n">
        <v>-0.014203</v>
      </c>
      <c r="AX255" s="0" t="n">
        <v>0.00682</v>
      </c>
      <c r="AY255" s="0" t="n">
        <v>-0.009494</v>
      </c>
      <c r="AZ255" s="0" t="n">
        <v>0.016304</v>
      </c>
      <c r="BA255" s="0" t="n">
        <v>-0.002378</v>
      </c>
      <c r="BB255" s="0" t="n">
        <v>-0.008268</v>
      </c>
      <c r="BC255" s="0" t="n">
        <v>0.005178</v>
      </c>
      <c r="BD255" s="0" t="n">
        <v>0.009844</v>
      </c>
      <c r="BE255" s="0" t="n">
        <v>-0.022536</v>
      </c>
      <c r="BF255" s="0" t="n">
        <v>-0.015629</v>
      </c>
      <c r="BG255" s="0" t="n">
        <v>-0.024465</v>
      </c>
      <c r="BH255" s="0" t="n">
        <v>0.001841</v>
      </c>
      <c r="BI255" s="0" t="n">
        <v>0.012804</v>
      </c>
      <c r="BJ255" s="0" t="n">
        <v>0.004071</v>
      </c>
      <c r="BK255" s="0" t="n">
        <v>0.017467</v>
      </c>
      <c r="BL255" s="0" t="n">
        <v>0.011658</v>
      </c>
      <c r="BM255" s="0" t="n">
        <v>-0.006119</v>
      </c>
      <c r="BN255" s="0" t="n">
        <v>0.0209</v>
      </c>
      <c r="BO255" s="0" t="n">
        <v>-0.027316</v>
      </c>
      <c r="BP255" s="0" t="n">
        <v>-0.003755</v>
      </c>
      <c r="BQ255" s="0" t="n">
        <v>-0.004975</v>
      </c>
      <c r="BR255" s="0" t="n">
        <v>0.004137</v>
      </c>
      <c r="BS255" s="0" t="n">
        <v>0.019831</v>
      </c>
      <c r="BT255" s="0" t="n">
        <v>0.023635</v>
      </c>
      <c r="BU255" s="0" t="n">
        <v>0.004899</v>
      </c>
      <c r="BV255" s="0" t="n">
        <v>-0.004317</v>
      </c>
      <c r="BW255" s="0" t="n">
        <v>0.018813</v>
      </c>
      <c r="BX255" s="0" t="n">
        <v>0.013158</v>
      </c>
      <c r="BY255" s="0" t="n">
        <v>0.0166</v>
      </c>
      <c r="BZ255" s="0" t="n">
        <v>0.001735</v>
      </c>
      <c r="CA255" s="0" t="n">
        <v>-0.000943</v>
      </c>
      <c r="CB255" s="0" t="n">
        <v>0.002991</v>
      </c>
      <c r="CC255" s="0" t="n">
        <v>0.007868</v>
      </c>
      <c r="CD255" s="0" t="n">
        <v>0.001075</v>
      </c>
      <c r="CE255" s="0" t="n">
        <v>-0.009719</v>
      </c>
      <c r="CF255" s="0" t="n">
        <v>-0.001855</v>
      </c>
      <c r="CG255" s="0" t="n">
        <v>0.006297</v>
      </c>
      <c r="CH255" s="0" t="n">
        <v>0.000866</v>
      </c>
      <c r="CI255" s="0" t="n">
        <v>0.006173</v>
      </c>
      <c r="CJ255" s="0" t="n">
        <v>-0.019377</v>
      </c>
      <c r="CK255" s="0" t="n">
        <v>0.012119</v>
      </c>
      <c r="CL255" s="0" t="n">
        <v>0.011103</v>
      </c>
      <c r="CM255" s="0" t="n">
        <v>-0.003248</v>
      </c>
      <c r="CN255" s="0" t="n">
        <v>-0.003677</v>
      </c>
      <c r="CO255" s="0" t="n">
        <v>-0.003351</v>
      </c>
      <c r="CP255" s="0" t="n">
        <v>-0.014159</v>
      </c>
      <c r="CQ255" s="0" t="n">
        <v>-0.018551</v>
      </c>
      <c r="CR255" s="0" t="n">
        <v>-0.00592</v>
      </c>
      <c r="CS255" s="0" t="n">
        <v>-0.006837</v>
      </c>
      <c r="CT255" s="0" t="n">
        <v>-0.000529</v>
      </c>
      <c r="CU255" s="0" t="n">
        <v>-0.016988</v>
      </c>
      <c r="CV255" s="0" t="n">
        <v>-0.009049</v>
      </c>
      <c r="CW255" s="0" t="n">
        <v>0.020043</v>
      </c>
      <c r="CX255" s="0" t="n">
        <v>0.010743</v>
      </c>
      <c r="CY255" s="0" t="n">
        <v>-0.013008</v>
      </c>
      <c r="CZ255" s="0" t="n">
        <v>-0.006951</v>
      </c>
      <c r="DA255" s="0" t="n">
        <v>-0.003877</v>
      </c>
      <c r="DB255" s="0" t="n">
        <v>-0.019127</v>
      </c>
      <c r="DC255" s="0" t="n">
        <v>0.001565</v>
      </c>
      <c r="DD255" s="0" t="n">
        <v>-0.004696</v>
      </c>
      <c r="DE255" s="0" t="n">
        <v>0.003963</v>
      </c>
      <c r="DF255" s="0" t="n">
        <v>-0.021926</v>
      </c>
      <c r="DG255" s="0" t="n">
        <v>-0.004468</v>
      </c>
      <c r="DH255" s="0" t="n">
        <v>-0.005886</v>
      </c>
      <c r="DI255" s="0" t="n">
        <v>-0.001766</v>
      </c>
      <c r="DJ255" s="0" t="n">
        <v>0.007309</v>
      </c>
      <c r="DK255" s="0" t="n">
        <v>-0.01219</v>
      </c>
      <c r="DL255" s="0" t="n">
        <v>0.007479</v>
      </c>
      <c r="DM255" s="0" t="n">
        <v>0.016156</v>
      </c>
      <c r="DN255" s="0" t="n">
        <v>-0.012042</v>
      </c>
      <c r="DO255" s="0" t="n">
        <v>0.00762</v>
      </c>
      <c r="DP255" s="0" t="n">
        <v>-0.01002</v>
      </c>
      <c r="DQ255" s="0" t="n">
        <v>-0.004626</v>
      </c>
      <c r="DR255" s="0" t="n">
        <v>0.010767</v>
      </c>
      <c r="DS255" s="0" t="n">
        <v>0.007461</v>
      </c>
      <c r="DT255" s="0" t="n">
        <v>0.001977</v>
      </c>
      <c r="DU255" s="0" t="n">
        <v>0.011911</v>
      </c>
      <c r="DV255" s="0" t="n">
        <v>-0.006826</v>
      </c>
      <c r="DW255" s="0" t="n">
        <v>0.002824</v>
      </c>
      <c r="DX255" s="0" t="n">
        <v>-0.012292</v>
      </c>
      <c r="DY255" s="0" t="n">
        <v>0.031113</v>
      </c>
      <c r="DZ255" s="0" t="n">
        <v>-0.041389</v>
      </c>
      <c r="EA255" s="0" t="n">
        <v>0.004679</v>
      </c>
      <c r="EB255" s="0" t="n">
        <v>-0.004807</v>
      </c>
      <c r="EC255" s="0" t="n">
        <v>0.018823</v>
      </c>
      <c r="ED255" s="0" t="n">
        <v>-0.01585</v>
      </c>
      <c r="EE255" s="0" t="n">
        <v>-0.001051</v>
      </c>
      <c r="EF255" s="0" t="n">
        <v>0.011247</v>
      </c>
      <c r="EG255" s="0" t="n">
        <v>0.003632</v>
      </c>
      <c r="EH255" s="0" t="n">
        <v>-0.016189</v>
      </c>
      <c r="EI255" s="0" t="n">
        <v>0.005297</v>
      </c>
      <c r="EJ255" s="0" t="n">
        <v>-0.010849</v>
      </c>
      <c r="EK255" s="0" t="n">
        <v>0.00399</v>
      </c>
      <c r="EL255" s="0" t="n">
        <v>-0.000701</v>
      </c>
      <c r="EM255" s="0" t="n">
        <v>-0.009493</v>
      </c>
      <c r="EN255" s="0" t="n">
        <v>-0.001277</v>
      </c>
      <c r="EO255" s="0" t="n">
        <v>-0.008348</v>
      </c>
      <c r="EP255" s="0" t="n">
        <v>0.004006</v>
      </c>
      <c r="EQ255" s="0" t="n">
        <v>-0.001939</v>
      </c>
      <c r="ER255" s="0" t="n">
        <v>0.003246</v>
      </c>
      <c r="ES255" s="0" t="n">
        <v>-0.007036</v>
      </c>
      <c r="ET255" s="0" t="n">
        <v>-0.010473</v>
      </c>
      <c r="EU255" s="0" t="n">
        <v>-0.013885</v>
      </c>
      <c r="EV255" s="0" t="n">
        <v>0.004624</v>
      </c>
      <c r="EW255" s="0" t="n">
        <v>-0.005471</v>
      </c>
      <c r="EX255" s="0" t="n">
        <v>0.004164</v>
      </c>
      <c r="EY255" s="0" t="n">
        <v>-0.022448</v>
      </c>
      <c r="EZ255" s="0" t="n">
        <v>-0.042857</v>
      </c>
      <c r="FA255" s="0" t="n">
        <v>0.003485</v>
      </c>
      <c r="FB255" s="0" t="n">
        <v>0.008937</v>
      </c>
      <c r="FC255" s="0" t="n">
        <v>0.023995</v>
      </c>
      <c r="FD255" s="0" t="n">
        <v>0.009711</v>
      </c>
      <c r="FE255" s="0" t="n">
        <v>0.02233</v>
      </c>
      <c r="FF255" s="0" t="n">
        <v>0.010355</v>
      </c>
      <c r="FG255" s="0" t="n">
        <v>0.001809</v>
      </c>
      <c r="FH255" s="0" t="n">
        <v>0.01422</v>
      </c>
      <c r="FI255" s="0" t="n">
        <v>0.021525</v>
      </c>
      <c r="FJ255" s="0" t="n">
        <v>0.010922</v>
      </c>
      <c r="FK255" s="0" t="n">
        <v>0.002851</v>
      </c>
      <c r="FL255" s="0" t="n">
        <v>-0.007445</v>
      </c>
      <c r="FM255" s="0" t="n">
        <v>0.007246</v>
      </c>
      <c r="FN255" s="0" t="n">
        <v>-0.011604</v>
      </c>
      <c r="FO255" s="0" t="n">
        <v>-0.026768</v>
      </c>
      <c r="FP255" s="0" t="n">
        <v>-0.002757</v>
      </c>
      <c r="FQ255" s="0" t="n">
        <v>-0.002123</v>
      </c>
      <c r="FR255" s="0" t="n">
        <v>-7.9E-005</v>
      </c>
      <c r="FS255" s="0" t="n">
        <v>-0.008436</v>
      </c>
      <c r="FT255" s="0" t="n">
        <v>-0.012495</v>
      </c>
      <c r="FU255" s="0" t="n">
        <v>-0.003551</v>
      </c>
      <c r="FV255" s="0" t="n">
        <v>-0.008503</v>
      </c>
      <c r="FW255" s="0" t="n">
        <v>-0.004843</v>
      </c>
      <c r="FX255" s="0" t="n">
        <v>0.001294</v>
      </c>
      <c r="FY255" s="0" t="n">
        <v>-0.003734</v>
      </c>
      <c r="FZ255" s="0" t="n">
        <v>-0.01581</v>
      </c>
      <c r="GA255" s="0" t="n">
        <v>-0.006801</v>
      </c>
      <c r="GB255" s="0" t="n">
        <v>-0.01014</v>
      </c>
      <c r="GC255" s="0" t="n">
        <v>-0.007738</v>
      </c>
      <c r="GD255" s="0" t="n">
        <v>-0.01855</v>
      </c>
      <c r="GE255" s="0" t="n">
        <v>0.02107</v>
      </c>
      <c r="GF255" s="0" t="n">
        <v>0.018333</v>
      </c>
      <c r="GG255" s="0" t="n">
        <v>-0.002942</v>
      </c>
      <c r="GH255" s="0" t="n">
        <v>0.000473</v>
      </c>
      <c r="GI255" s="0" t="n">
        <v>0.006302</v>
      </c>
      <c r="GJ255" s="0" t="n">
        <v>-0.001722</v>
      </c>
      <c r="GK255" s="0" t="n">
        <v>-0.016386</v>
      </c>
      <c r="GL255" s="0" t="n">
        <v>0.005737</v>
      </c>
      <c r="GM255" s="0" t="n">
        <v>-0.005015</v>
      </c>
      <c r="GN255" s="0" t="n">
        <v>0.00736</v>
      </c>
      <c r="GO255" s="0" t="n">
        <v>-0.011444</v>
      </c>
      <c r="GP255" s="0" t="n">
        <v>0.006864</v>
      </c>
      <c r="GQ255" s="0" t="n">
        <v>-0.010535</v>
      </c>
      <c r="GR255" s="0" t="n">
        <v>-0.000333</v>
      </c>
      <c r="GS255" s="0" t="n">
        <v>-0.008132</v>
      </c>
      <c r="GT255" s="0" t="n">
        <v>0.019194</v>
      </c>
      <c r="GU255" s="0" t="n">
        <v>-0.014202</v>
      </c>
      <c r="GV255" s="0" t="n">
        <v>-0.014088</v>
      </c>
      <c r="GW255" s="0" t="n">
        <v>0.015584</v>
      </c>
      <c r="GX255" s="0" t="n">
        <v>0.004459</v>
      </c>
      <c r="GY255" s="0" t="n">
        <v>0.007524</v>
      </c>
      <c r="GZ255" s="0" t="n">
        <v>0.017039</v>
      </c>
      <c r="HA255" s="0" t="n">
        <v>0.000817</v>
      </c>
      <c r="HB255" s="0" t="n">
        <v>-0.008527</v>
      </c>
      <c r="HC255" s="0" t="n">
        <v>0.019782</v>
      </c>
      <c r="HD255" s="0" t="n">
        <v>0.015006</v>
      </c>
      <c r="HE255" s="0" t="n">
        <v>0.014956</v>
      </c>
      <c r="HF255" s="0" t="n">
        <v>-0.005804</v>
      </c>
      <c r="HG255" s="0" t="n">
        <v>-0.017324</v>
      </c>
      <c r="HH255" s="0" t="n">
        <v>0.000217</v>
      </c>
      <c r="HI255" s="0" t="n">
        <v>0.013418</v>
      </c>
      <c r="HJ255" s="0" t="n">
        <v>0.005747</v>
      </c>
      <c r="HK255" s="0" t="n">
        <v>-0.010633</v>
      </c>
      <c r="HL255" s="0" t="n">
        <v>0.006876</v>
      </c>
      <c r="HM255" s="0" t="n">
        <v>-0.002512</v>
      </c>
      <c r="HN255" s="0" t="n">
        <v>0.004309</v>
      </c>
      <c r="HO255" s="0" t="n">
        <v>-0.003155</v>
      </c>
      <c r="HP255" s="0" t="n">
        <v>-0.021234</v>
      </c>
      <c r="HQ255" s="0" t="n">
        <v>0.007964</v>
      </c>
      <c r="HR255" s="0" t="n">
        <v>0.010317</v>
      </c>
      <c r="HS255" s="0" t="n">
        <v>0.003432</v>
      </c>
      <c r="HT255" s="0" t="n">
        <v>-0.008023</v>
      </c>
      <c r="HU255" s="0" t="n">
        <v>-0.024827</v>
      </c>
      <c r="HV255" s="0" t="n">
        <v>-0.009726</v>
      </c>
      <c r="HW255" s="0" t="n">
        <v>-0.004749</v>
      </c>
      <c r="HX255" s="0" t="n">
        <v>-0.013976</v>
      </c>
      <c r="HY255" s="0" t="n">
        <v>0.00565</v>
      </c>
      <c r="HZ255" s="0" t="n">
        <v>0.011997</v>
      </c>
      <c r="IA255" s="0" t="n">
        <v>-0.005157</v>
      </c>
      <c r="IB255" s="0" t="n">
        <v>-0.016065</v>
      </c>
      <c r="IC255" s="0" t="n">
        <v>-0.001456</v>
      </c>
      <c r="ID255" s="0" t="n">
        <v>0.008704</v>
      </c>
      <c r="IE255" s="0" t="n">
        <v>0.011215</v>
      </c>
      <c r="IF255" s="0" t="n">
        <v>-0.017616</v>
      </c>
      <c r="IG255" s="0" t="n">
        <v>0.004898</v>
      </c>
      <c r="IH255" s="0" t="n">
        <v>-0.000961</v>
      </c>
      <c r="II255" s="0" t="n">
        <v>-0.016134</v>
      </c>
      <c r="IJ255" s="0" t="n">
        <v>-0.001686</v>
      </c>
      <c r="IK255" s="0" t="n">
        <v>0.00092</v>
      </c>
      <c r="IL255" s="0" t="n">
        <v>0.017084</v>
      </c>
      <c r="IM255" s="0" t="n">
        <v>0.003647</v>
      </c>
      <c r="IN255" s="0" t="n">
        <v>-0.003435</v>
      </c>
      <c r="IO255" s="0" t="n">
        <v>0.002064</v>
      </c>
      <c r="IP255" s="0" t="n">
        <v>-0.008825</v>
      </c>
      <c r="IQ255" s="0" t="n">
        <v>0.005586</v>
      </c>
      <c r="IR255" s="0" t="n">
        <v>0.009655</v>
      </c>
      <c r="IS255" s="0" t="n">
        <v>-0.024702</v>
      </c>
      <c r="IT255" s="0" t="n">
        <v>0.008674</v>
      </c>
    </row>
    <row r="256" customFormat="false" ht="15" hidden="false" customHeight="false" outlineLevel="0" collapsed="false">
      <c r="A256" s="0" t="s">
        <v>6751</v>
      </c>
      <c r="B256" s="0" t="n">
        <v>0.00525</v>
      </c>
      <c r="C256" s="0" t="n">
        <v>0.003844</v>
      </c>
      <c r="D256" s="0" t="n">
        <v>0.018876</v>
      </c>
      <c r="E256" s="0" t="n">
        <v>-0.032311</v>
      </c>
      <c r="F256" s="0" t="n">
        <v>0.010476</v>
      </c>
      <c r="G256" s="0" t="n">
        <v>-0.020567</v>
      </c>
      <c r="H256" s="0" t="n">
        <v>-0.004131</v>
      </c>
      <c r="I256" s="0" t="n">
        <v>-0.013477</v>
      </c>
      <c r="J256" s="0" t="n">
        <v>0.014051</v>
      </c>
      <c r="K256" s="0" t="n">
        <v>0.016385</v>
      </c>
      <c r="L256" s="0" t="n">
        <v>0.002217</v>
      </c>
      <c r="M256" s="0" t="n">
        <v>-0.000668</v>
      </c>
      <c r="N256" s="0" t="n">
        <v>0.018107</v>
      </c>
      <c r="O256" s="0" t="n">
        <v>0.007226</v>
      </c>
      <c r="P256" s="0" t="n">
        <v>-0.012392</v>
      </c>
      <c r="Q256" s="0" t="n">
        <v>0.001925</v>
      </c>
      <c r="R256" s="0" t="n">
        <v>-0.029379</v>
      </c>
      <c r="S256" s="0" t="n">
        <v>-0.01775</v>
      </c>
      <c r="T256" s="0" t="n">
        <v>0.019145</v>
      </c>
      <c r="U256" s="0" t="n">
        <v>-0.001664</v>
      </c>
      <c r="V256" s="0" t="n">
        <v>-0.000897</v>
      </c>
      <c r="W256" s="0" t="n">
        <v>0.002126</v>
      </c>
      <c r="X256" s="0" t="n">
        <v>-0.028379</v>
      </c>
      <c r="Y256" s="0" t="n">
        <v>-0.014972</v>
      </c>
      <c r="Z256" s="0" t="n">
        <v>-0.019428</v>
      </c>
      <c r="AA256" s="0" t="n">
        <v>-0.014199</v>
      </c>
      <c r="AB256" s="0" t="n">
        <v>-0.034007</v>
      </c>
      <c r="AC256" s="0" t="n">
        <v>0.032647</v>
      </c>
      <c r="AD256" s="0" t="n">
        <v>0.008508</v>
      </c>
      <c r="AE256" s="0" t="n">
        <v>0.000875</v>
      </c>
      <c r="AF256" s="0" t="n">
        <v>0.012969</v>
      </c>
      <c r="AG256" s="0" t="n">
        <v>-0.000253</v>
      </c>
      <c r="AH256" s="0" t="n">
        <v>-0.021453</v>
      </c>
      <c r="AI256" s="0" t="n">
        <v>0.003136</v>
      </c>
      <c r="AJ256" s="0" t="n">
        <v>0.006422</v>
      </c>
      <c r="AK256" s="0" t="n">
        <v>-0.020127</v>
      </c>
      <c r="AL256" s="0" t="n">
        <v>0.037882</v>
      </c>
      <c r="AM256" s="0" t="n">
        <v>-0.013821</v>
      </c>
      <c r="AN256" s="0" t="n">
        <v>-0.005321</v>
      </c>
      <c r="AO256" s="0" t="n">
        <v>0.027196</v>
      </c>
      <c r="AP256" s="0" t="n">
        <v>0.003567</v>
      </c>
      <c r="AQ256" s="0" t="n">
        <v>0.013523</v>
      </c>
      <c r="AR256" s="0" t="n">
        <v>-0.022884</v>
      </c>
      <c r="AS256" s="0" t="n">
        <v>-0.025953</v>
      </c>
      <c r="AT256" s="0" t="n">
        <v>0.003643</v>
      </c>
      <c r="AU256" s="0" t="n">
        <v>-0.020752</v>
      </c>
      <c r="AV256" s="0" t="n">
        <v>-0.022029</v>
      </c>
      <c r="AW256" s="0" t="n">
        <v>0.005866</v>
      </c>
      <c r="AX256" s="0" t="n">
        <v>-0.003747</v>
      </c>
      <c r="AY256" s="0" t="n">
        <v>-0.007699</v>
      </c>
      <c r="AZ256" s="0" t="n">
        <v>0.024012</v>
      </c>
      <c r="BA256" s="0" t="n">
        <v>0.011021</v>
      </c>
      <c r="BB256" s="0" t="n">
        <v>-0.016147</v>
      </c>
      <c r="BC256" s="0" t="n">
        <v>0.000887</v>
      </c>
      <c r="BD256" s="0" t="n">
        <v>-0.005438</v>
      </c>
      <c r="BE256" s="0" t="n">
        <v>0.017421</v>
      </c>
      <c r="BF256" s="0" t="n">
        <v>0.016803</v>
      </c>
      <c r="BG256" s="0" t="n">
        <v>-0.007375</v>
      </c>
      <c r="BH256" s="0" t="n">
        <v>-2.7E-005</v>
      </c>
      <c r="BI256" s="0" t="n">
        <v>0.002045</v>
      </c>
      <c r="BJ256" s="0" t="n">
        <v>-0.024233</v>
      </c>
      <c r="BK256" s="0" t="n">
        <v>-0.024273</v>
      </c>
      <c r="BL256" s="0" t="n">
        <v>0.014529</v>
      </c>
      <c r="BM256" s="0" t="n">
        <v>-0.010773</v>
      </c>
      <c r="BN256" s="0" t="n">
        <v>0.011946</v>
      </c>
      <c r="BO256" s="0" t="n">
        <v>-0.008496</v>
      </c>
      <c r="BP256" s="0" t="n">
        <v>0.003415</v>
      </c>
      <c r="BQ256" s="0" t="n">
        <v>-0.012455</v>
      </c>
      <c r="BR256" s="0" t="n">
        <v>0.016251</v>
      </c>
      <c r="BS256" s="0" t="n">
        <v>0.021088</v>
      </c>
      <c r="BT256" s="0" t="n">
        <v>0.002319</v>
      </c>
      <c r="BU256" s="0" t="n">
        <v>-0.018194</v>
      </c>
      <c r="BV256" s="0" t="n">
        <v>0.007336</v>
      </c>
      <c r="BW256" s="0" t="n">
        <v>-0.00089</v>
      </c>
      <c r="BX256" s="0" t="n">
        <v>-9.7E-005</v>
      </c>
      <c r="BY256" s="0" t="n">
        <v>-0.011163</v>
      </c>
      <c r="BZ256" s="0" t="n">
        <v>0.002456</v>
      </c>
      <c r="CA256" s="0" t="n">
        <v>-0.00118</v>
      </c>
      <c r="CB256" s="0" t="n">
        <v>-0.009726</v>
      </c>
      <c r="CC256" s="0" t="n">
        <v>-0.023922</v>
      </c>
      <c r="CD256" s="0" t="n">
        <v>0.007707</v>
      </c>
      <c r="CE256" s="0" t="n">
        <v>0.010888</v>
      </c>
      <c r="CF256" s="0" t="n">
        <v>0.006928</v>
      </c>
      <c r="CG256" s="0" t="n">
        <v>-0.020822</v>
      </c>
      <c r="CH256" s="0" t="n">
        <v>0.024313</v>
      </c>
      <c r="CI256" s="0" t="n">
        <v>-0.030631</v>
      </c>
      <c r="CJ256" s="0" t="n">
        <v>-0.005219</v>
      </c>
      <c r="CK256" s="0" t="n">
        <v>0.006097</v>
      </c>
      <c r="CL256" s="0" t="n">
        <v>0.016905</v>
      </c>
      <c r="CM256" s="0" t="n">
        <v>-0.003607</v>
      </c>
      <c r="CN256" s="0" t="n">
        <v>-0.015502</v>
      </c>
      <c r="CO256" s="0" t="n">
        <v>0.013494</v>
      </c>
      <c r="CP256" s="0" t="n">
        <v>-0.007161</v>
      </c>
      <c r="CQ256" s="0" t="n">
        <v>0.004206</v>
      </c>
      <c r="CR256" s="0" t="n">
        <v>0.006625</v>
      </c>
      <c r="CS256" s="0" t="n">
        <v>0.00057</v>
      </c>
      <c r="CT256" s="0" t="n">
        <v>0.015983</v>
      </c>
      <c r="CU256" s="0" t="n">
        <v>0.039705</v>
      </c>
      <c r="CV256" s="0" t="n">
        <v>0.012095</v>
      </c>
      <c r="CW256" s="0" t="n">
        <v>0.009744</v>
      </c>
      <c r="CX256" s="0" t="n">
        <v>0.025975</v>
      </c>
      <c r="CY256" s="0" t="n">
        <v>0.011899</v>
      </c>
      <c r="CZ256" s="0" t="n">
        <v>0.009894</v>
      </c>
      <c r="DA256" s="0" t="n">
        <v>0.015655</v>
      </c>
      <c r="DB256" s="0" t="n">
        <v>-0.00282</v>
      </c>
      <c r="DC256" s="0" t="n">
        <v>-0.002014</v>
      </c>
      <c r="DD256" s="0" t="n">
        <v>-0.012954</v>
      </c>
      <c r="DE256" s="0" t="n">
        <v>-0.013964</v>
      </c>
      <c r="DF256" s="0" t="n">
        <v>-0.02228</v>
      </c>
      <c r="DG256" s="0" t="n">
        <v>0.016677</v>
      </c>
      <c r="DH256" s="0" t="n">
        <v>0.012034</v>
      </c>
      <c r="DI256" s="0" t="n">
        <v>-0.011257</v>
      </c>
      <c r="DJ256" s="0" t="n">
        <v>-0.015743</v>
      </c>
      <c r="DK256" s="0" t="n">
        <v>0.010083</v>
      </c>
      <c r="DL256" s="0" t="n">
        <v>0.031056</v>
      </c>
      <c r="DM256" s="0" t="n">
        <v>-0.028707</v>
      </c>
      <c r="DN256" s="0" t="n">
        <v>0.000852</v>
      </c>
      <c r="DO256" s="0" t="n">
        <v>-0.011914</v>
      </c>
      <c r="DP256" s="0" t="n">
        <v>-0.009331</v>
      </c>
      <c r="DQ256" s="0" t="n">
        <v>0.002565</v>
      </c>
      <c r="DR256" s="0" t="n">
        <v>-0.010549</v>
      </c>
      <c r="DS256" s="0" t="n">
        <v>-0.000418</v>
      </c>
      <c r="DT256" s="0" t="n">
        <v>-0.001016</v>
      </c>
      <c r="DU256" s="0" t="n">
        <v>0.005318</v>
      </c>
      <c r="DV256" s="0" t="n">
        <v>0.010448</v>
      </c>
      <c r="DW256" s="0" t="n">
        <v>0.005157</v>
      </c>
      <c r="DX256" s="0" t="n">
        <v>-0.007933</v>
      </c>
      <c r="DY256" s="0" t="n">
        <v>0.004959</v>
      </c>
      <c r="DZ256" s="0" t="n">
        <v>-0.001362</v>
      </c>
      <c r="EA256" s="0" t="n">
        <v>0.005633</v>
      </c>
      <c r="EB256" s="0" t="n">
        <v>0.017413</v>
      </c>
      <c r="EC256" s="0" t="n">
        <v>-0.002334</v>
      </c>
      <c r="ED256" s="0" t="n">
        <v>-0.010292</v>
      </c>
      <c r="EE256" s="0" t="n">
        <v>-0.022367</v>
      </c>
      <c r="EF256" s="0" t="n">
        <v>0.010893</v>
      </c>
      <c r="EG256" s="0" t="n">
        <v>-0.013385</v>
      </c>
      <c r="EH256" s="0" t="n">
        <v>-0.003644</v>
      </c>
      <c r="EI256" s="0" t="n">
        <v>-0.026232</v>
      </c>
      <c r="EJ256" s="0" t="n">
        <v>0.008146</v>
      </c>
      <c r="EK256" s="0" t="n">
        <v>0.025134</v>
      </c>
      <c r="EL256" s="0" t="n">
        <v>0.011844</v>
      </c>
      <c r="EM256" s="0" t="n">
        <v>0.009684</v>
      </c>
      <c r="EN256" s="0" t="n">
        <v>0.01718</v>
      </c>
      <c r="EO256" s="0" t="n">
        <v>-0.008317</v>
      </c>
      <c r="EP256" s="0" t="n">
        <v>-0.014086</v>
      </c>
      <c r="EQ256" s="0" t="n">
        <v>0.019743</v>
      </c>
      <c r="ER256" s="0" t="n">
        <v>-0.015551</v>
      </c>
      <c r="ES256" s="0" t="n">
        <v>0.007659</v>
      </c>
      <c r="ET256" s="0" t="n">
        <v>-0.003303</v>
      </c>
      <c r="EU256" s="0" t="n">
        <v>0.013172</v>
      </c>
      <c r="EV256" s="0" t="n">
        <v>-0.00863</v>
      </c>
      <c r="EW256" s="0" t="n">
        <v>-0.004213</v>
      </c>
      <c r="EX256" s="0" t="n">
        <v>-0.001974</v>
      </c>
      <c r="EY256" s="0" t="n">
        <v>1.7E-005</v>
      </c>
      <c r="EZ256" s="0" t="n">
        <v>0.006236</v>
      </c>
      <c r="FA256" s="0" t="n">
        <v>0.003191</v>
      </c>
      <c r="FB256" s="0" t="n">
        <v>0.006433</v>
      </c>
      <c r="FC256" s="0" t="n">
        <v>-0.005908</v>
      </c>
      <c r="FD256" s="0" t="n">
        <v>0.009894</v>
      </c>
      <c r="FE256" s="0" t="n">
        <v>0.009613</v>
      </c>
      <c r="FF256" s="0" t="n">
        <v>0.030425</v>
      </c>
      <c r="FG256" s="0" t="n">
        <v>-0.027032</v>
      </c>
      <c r="FH256" s="0" t="n">
        <v>-0.002259</v>
      </c>
      <c r="FI256" s="0" t="n">
        <v>-0.012691</v>
      </c>
      <c r="FJ256" s="0" t="n">
        <v>-0.007796</v>
      </c>
      <c r="FK256" s="0" t="n">
        <v>0.01567</v>
      </c>
      <c r="FL256" s="0" t="n">
        <v>0.010474</v>
      </c>
      <c r="FM256" s="0" t="n">
        <v>0.014416</v>
      </c>
      <c r="FN256" s="0" t="n">
        <v>0.004166</v>
      </c>
      <c r="FO256" s="0" t="n">
        <v>-0.002398</v>
      </c>
      <c r="FP256" s="0" t="n">
        <v>-0.003649</v>
      </c>
      <c r="FQ256" s="0" t="n">
        <v>0.009885</v>
      </c>
      <c r="FR256" s="0" t="n">
        <v>-0.00788</v>
      </c>
      <c r="FS256" s="0" t="n">
        <v>-0.002878</v>
      </c>
      <c r="FT256" s="0" t="n">
        <v>0.001388</v>
      </c>
      <c r="FU256" s="0" t="n">
        <v>-0.016214</v>
      </c>
      <c r="FV256" s="0" t="n">
        <v>0.004811</v>
      </c>
      <c r="FW256" s="0" t="n">
        <v>0.005847</v>
      </c>
      <c r="FX256" s="0" t="n">
        <v>-0.013035</v>
      </c>
      <c r="FY256" s="0" t="n">
        <v>-0.013526</v>
      </c>
      <c r="FZ256" s="0" t="n">
        <v>0.009634</v>
      </c>
      <c r="GA256" s="0" t="n">
        <v>-0.01253</v>
      </c>
      <c r="GB256" s="0" t="n">
        <v>0.004018</v>
      </c>
      <c r="GC256" s="0" t="n">
        <v>0.005882</v>
      </c>
      <c r="GD256" s="0" t="n">
        <v>-0.016878</v>
      </c>
      <c r="GE256" s="0" t="n">
        <v>-0.007976</v>
      </c>
      <c r="GF256" s="0" t="n">
        <v>-0.018033</v>
      </c>
      <c r="GG256" s="0" t="n">
        <v>0.013369</v>
      </c>
      <c r="GH256" s="0" t="n">
        <v>0.029142</v>
      </c>
      <c r="GI256" s="0" t="n">
        <v>-0.010715</v>
      </c>
      <c r="GJ256" s="0" t="n">
        <v>-0.014976</v>
      </c>
      <c r="GK256" s="0" t="n">
        <v>-0.013515</v>
      </c>
      <c r="GL256" s="0" t="n">
        <v>0.00377</v>
      </c>
      <c r="GM256" s="0" t="n">
        <v>0.003767</v>
      </c>
      <c r="GN256" s="0" t="n">
        <v>-0.000519</v>
      </c>
      <c r="GO256" s="0" t="n">
        <v>-0.002662</v>
      </c>
      <c r="GP256" s="0" t="n">
        <v>0.023708</v>
      </c>
      <c r="GQ256" s="0" t="n">
        <v>0.012222</v>
      </c>
      <c r="GR256" s="0" t="n">
        <v>-0.021111</v>
      </c>
      <c r="GS256" s="0" t="n">
        <v>0.006079</v>
      </c>
      <c r="GT256" s="0" t="n">
        <v>-0.001047</v>
      </c>
      <c r="GU256" s="0" t="n">
        <v>0.016618</v>
      </c>
      <c r="GV256" s="0" t="n">
        <v>0.012431</v>
      </c>
      <c r="GW256" s="0" t="n">
        <v>-0.007883</v>
      </c>
      <c r="GX256" s="0" t="n">
        <v>0.018078</v>
      </c>
      <c r="GY256" s="0" t="n">
        <v>0.017812</v>
      </c>
      <c r="GZ256" s="0" t="n">
        <v>-0.022896</v>
      </c>
      <c r="HA256" s="0" t="n">
        <v>0.007987</v>
      </c>
      <c r="HB256" s="0" t="n">
        <v>-0.018019</v>
      </c>
      <c r="HC256" s="0" t="n">
        <v>-0.000997</v>
      </c>
      <c r="HD256" s="0" t="n">
        <v>-0.003085</v>
      </c>
      <c r="HE256" s="0" t="n">
        <v>0.011914</v>
      </c>
      <c r="HF256" s="0" t="n">
        <v>0.019641</v>
      </c>
      <c r="HG256" s="0" t="n">
        <v>0.003799</v>
      </c>
      <c r="HH256" s="0" t="n">
        <v>-0.008493</v>
      </c>
      <c r="HI256" s="0" t="n">
        <v>0.00498</v>
      </c>
      <c r="HJ256" s="0" t="n">
        <v>0.014529</v>
      </c>
      <c r="HK256" s="0" t="n">
        <v>-0.012062</v>
      </c>
      <c r="HL256" s="0" t="n">
        <v>0.029559</v>
      </c>
      <c r="HM256" s="0" t="n">
        <v>0.01894</v>
      </c>
      <c r="HN256" s="0" t="n">
        <v>0.002466</v>
      </c>
      <c r="HO256" s="0" t="n">
        <v>-0.016369</v>
      </c>
      <c r="HP256" s="0" t="n">
        <v>-0.006662</v>
      </c>
      <c r="HQ256" s="0" t="n">
        <v>0.018604</v>
      </c>
      <c r="HR256" s="0" t="n">
        <v>-0.027321</v>
      </c>
      <c r="HS256" s="0" t="n">
        <v>0.00675</v>
      </c>
      <c r="HT256" s="0" t="n">
        <v>-0.01214</v>
      </c>
      <c r="HU256" s="0" t="n">
        <v>-0.014676</v>
      </c>
      <c r="HV256" s="0" t="n">
        <v>0.000669</v>
      </c>
      <c r="HW256" s="0" t="n">
        <v>-0.014778</v>
      </c>
      <c r="HX256" s="0" t="n">
        <v>-0.003581</v>
      </c>
      <c r="HY256" s="0" t="n">
        <v>-0.002229</v>
      </c>
      <c r="HZ256" s="0" t="n">
        <v>0.017555</v>
      </c>
      <c r="IA256" s="0" t="n">
        <v>0.007388</v>
      </c>
      <c r="IB256" s="0" t="n">
        <v>0.004542</v>
      </c>
      <c r="IC256" s="0" t="n">
        <v>0.019151</v>
      </c>
      <c r="ID256" s="0" t="n">
        <v>-0.006163</v>
      </c>
      <c r="IE256" s="0" t="n">
        <v>0.010855</v>
      </c>
      <c r="IF256" s="0" t="n">
        <v>0.016965</v>
      </c>
      <c r="IG256" s="0" t="n">
        <v>0.004006</v>
      </c>
      <c r="IH256" s="0" t="n">
        <v>-0.001315</v>
      </c>
      <c r="II256" s="0" t="n">
        <v>0.01361</v>
      </c>
      <c r="IJ256" s="0" t="n">
        <v>-0.012517</v>
      </c>
      <c r="IK256" s="0" t="n">
        <v>-0.011427</v>
      </c>
      <c r="IL256" s="0" t="n">
        <v>-0.019269</v>
      </c>
      <c r="IM256" s="0" t="n">
        <v>0.010108</v>
      </c>
      <c r="IN256" s="0" t="n">
        <v>-0.029687</v>
      </c>
      <c r="IO256" s="0" t="n">
        <v>-0.004095</v>
      </c>
      <c r="IP256" s="0" t="n">
        <v>0.012857</v>
      </c>
      <c r="IQ256" s="0" t="n">
        <v>-0.011968</v>
      </c>
      <c r="IR256" s="0" t="n">
        <v>-0.000374</v>
      </c>
      <c r="IS256" s="0" t="n">
        <v>-0.007308</v>
      </c>
      <c r="IT256" s="0" t="n">
        <v>0.00076</v>
      </c>
      <c r="IU256" s="0" t="n">
        <v>0.022981</v>
      </c>
    </row>
    <row r="257" customFormat="false" ht="15" hidden="false" customHeight="false" outlineLevel="0" collapsed="false">
      <c r="A257" s="0" t="s">
        <v>6752</v>
      </c>
      <c r="B257" s="0" t="n">
        <v>0.00773</v>
      </c>
      <c r="C257" s="0" t="n">
        <v>0.005556</v>
      </c>
      <c r="D257" s="0" t="n">
        <v>0.009837</v>
      </c>
      <c r="E257" s="0" t="n">
        <v>0.010432</v>
      </c>
      <c r="F257" s="0" t="n">
        <v>0.00706</v>
      </c>
      <c r="G257" s="0" t="n">
        <v>-0.001966</v>
      </c>
      <c r="H257" s="0" t="n">
        <v>0.010191</v>
      </c>
      <c r="I257" s="0" t="n">
        <v>-0.006996</v>
      </c>
      <c r="J257" s="0" t="n">
        <v>-0.031593</v>
      </c>
      <c r="K257" s="0" t="n">
        <v>0.005505</v>
      </c>
      <c r="L257" s="0" t="n">
        <v>0.001488</v>
      </c>
      <c r="M257" s="0" t="n">
        <v>-0.023433</v>
      </c>
      <c r="N257" s="0" t="n">
        <v>-0.010685</v>
      </c>
      <c r="O257" s="0" t="n">
        <v>-0.0251</v>
      </c>
      <c r="P257" s="0" t="n">
        <v>-0.012905</v>
      </c>
      <c r="Q257" s="0" t="n">
        <v>-0.009017</v>
      </c>
      <c r="R257" s="0" t="n">
        <v>0.023639</v>
      </c>
      <c r="S257" s="0" t="n">
        <v>0.004095</v>
      </c>
      <c r="T257" s="0" t="n">
        <v>-0.021321</v>
      </c>
      <c r="U257" s="0" t="n">
        <v>-0.002393</v>
      </c>
      <c r="V257" s="0" t="n">
        <v>0.012349</v>
      </c>
      <c r="W257" s="0" t="n">
        <v>0.018058</v>
      </c>
      <c r="X257" s="0" t="n">
        <v>-0.010296</v>
      </c>
      <c r="Y257" s="0" t="n">
        <v>-0.001054</v>
      </c>
      <c r="Z257" s="0" t="n">
        <v>-0.021232</v>
      </c>
      <c r="AA257" s="0" t="n">
        <v>0.013003</v>
      </c>
      <c r="AB257" s="0" t="n">
        <v>0.006112</v>
      </c>
      <c r="AC257" s="0" t="n">
        <v>0.013644</v>
      </c>
      <c r="AD257" s="0" t="n">
        <v>0.018203</v>
      </c>
      <c r="AE257" s="0" t="n">
        <v>0.000146</v>
      </c>
      <c r="AF257" s="0" t="n">
        <v>0.003103</v>
      </c>
      <c r="AG257" s="0" t="n">
        <v>0.013496</v>
      </c>
      <c r="AH257" s="0" t="n">
        <v>0.018985</v>
      </c>
      <c r="AI257" s="0" t="n">
        <v>0.007244</v>
      </c>
      <c r="AJ257" s="0" t="n">
        <v>-0.001295</v>
      </c>
      <c r="AK257" s="0" t="n">
        <v>-0.005844</v>
      </c>
      <c r="AL257" s="0" t="n">
        <v>-0.019282</v>
      </c>
      <c r="AM257" s="0" t="n">
        <v>-0.015088</v>
      </c>
      <c r="AN257" s="0" t="n">
        <v>0.009688</v>
      </c>
      <c r="AO257" s="0" t="n">
        <v>-0.003876</v>
      </c>
      <c r="AP257" s="0" t="n">
        <v>-0.025111</v>
      </c>
      <c r="AQ257" s="0" t="n">
        <v>0.017631</v>
      </c>
      <c r="AR257" s="0" t="n">
        <v>-0.009114</v>
      </c>
      <c r="AS257" s="0" t="n">
        <v>-0.014857</v>
      </c>
      <c r="AT257" s="0" t="n">
        <v>-0.005954</v>
      </c>
      <c r="AU257" s="0" t="n">
        <v>-0.012344</v>
      </c>
      <c r="AV257" s="0" t="n">
        <v>-0.008784</v>
      </c>
      <c r="AW257" s="0" t="n">
        <v>-0.004476</v>
      </c>
      <c r="AX257" s="0" t="n">
        <v>-0.002229</v>
      </c>
      <c r="AY257" s="0" t="n">
        <v>-0.000903</v>
      </c>
      <c r="AZ257" s="0" t="n">
        <v>-0.020791</v>
      </c>
      <c r="BA257" s="0" t="n">
        <v>0.009187</v>
      </c>
      <c r="BB257" s="0" t="n">
        <v>-0.002364</v>
      </c>
      <c r="BC257" s="0" t="n">
        <v>0.015203</v>
      </c>
      <c r="BD257" s="0" t="n">
        <v>-0.029135</v>
      </c>
      <c r="BE257" s="0" t="n">
        <v>-0.010182</v>
      </c>
      <c r="BF257" s="0" t="n">
        <v>-0.0194</v>
      </c>
      <c r="BG257" s="0" t="n">
        <v>-0.020136</v>
      </c>
      <c r="BH257" s="0" t="n">
        <v>0.015856</v>
      </c>
      <c r="BI257" s="0" t="n">
        <v>0.005334</v>
      </c>
      <c r="BJ257" s="0" t="n">
        <v>0.00675</v>
      </c>
      <c r="BK257" s="0" t="n">
        <v>0.014771</v>
      </c>
      <c r="BL257" s="0" t="n">
        <v>-0.004475</v>
      </c>
      <c r="BM257" s="0" t="n">
        <v>0.00731</v>
      </c>
      <c r="BN257" s="0" t="n">
        <v>-0.006483</v>
      </c>
      <c r="BO257" s="0" t="n">
        <v>0.004878</v>
      </c>
      <c r="BP257" s="0" t="n">
        <v>-0.014514</v>
      </c>
      <c r="BQ257" s="0" t="n">
        <v>-0.01243</v>
      </c>
      <c r="BR257" s="0" t="n">
        <v>0.000366</v>
      </c>
      <c r="BS257" s="0" t="n">
        <v>0.007997</v>
      </c>
      <c r="BT257" s="0" t="n">
        <v>0.00159</v>
      </c>
      <c r="BU257" s="0" t="n">
        <v>0.014892</v>
      </c>
      <c r="BV257" s="0" t="n">
        <v>0.007789</v>
      </c>
      <c r="BW257" s="0" t="n">
        <v>0.005905</v>
      </c>
      <c r="BX257" s="0" t="n">
        <v>0.002399</v>
      </c>
      <c r="BY257" s="0" t="n">
        <v>0.030066</v>
      </c>
      <c r="BZ257" s="0" t="n">
        <v>0.001727</v>
      </c>
      <c r="CA257" s="0" t="n">
        <v>0.012722</v>
      </c>
      <c r="CB257" s="0" t="n">
        <v>-0.013827</v>
      </c>
      <c r="CC257" s="0" t="n">
        <v>0.003822</v>
      </c>
      <c r="CD257" s="0" t="n">
        <v>-0.003567</v>
      </c>
      <c r="CE257" s="0" t="n">
        <v>-0.00704</v>
      </c>
      <c r="CF257" s="0" t="n">
        <v>-0.015202</v>
      </c>
      <c r="CG257" s="0" t="n">
        <v>0.002025</v>
      </c>
      <c r="CH257" s="0" t="n">
        <v>0.001009</v>
      </c>
      <c r="CI257" s="0" t="n">
        <v>-0.003961</v>
      </c>
      <c r="CJ257" s="0" t="n">
        <v>0.003189</v>
      </c>
      <c r="CK257" s="0" t="n">
        <v>-0.012456</v>
      </c>
      <c r="CL257" s="0" t="n">
        <v>-0.017772</v>
      </c>
      <c r="CM257" s="0" t="n">
        <v>-0.004332</v>
      </c>
      <c r="CN257" s="0" t="n">
        <v>0.017984</v>
      </c>
      <c r="CO257" s="0" t="n">
        <v>0.01323</v>
      </c>
      <c r="CP257" s="0" t="n">
        <v>-0.015047</v>
      </c>
      <c r="CQ257" s="0" t="n">
        <v>-0.005123</v>
      </c>
      <c r="CR257" s="0" t="n">
        <v>-0.013991</v>
      </c>
      <c r="CS257" s="0" t="n">
        <v>-0.007684</v>
      </c>
      <c r="CT257" s="0" t="n">
        <v>0.001109</v>
      </c>
      <c r="CU257" s="0" t="n">
        <v>0.001782</v>
      </c>
      <c r="CV257" s="0" t="n">
        <v>0.008679</v>
      </c>
      <c r="CW257" s="0" t="n">
        <v>0.021109</v>
      </c>
      <c r="CX257" s="0" t="n">
        <v>0.025246</v>
      </c>
      <c r="CY257" s="0" t="n">
        <v>0.023532</v>
      </c>
      <c r="CZ257" s="0" t="n">
        <v>0.006478</v>
      </c>
      <c r="DA257" s="0" t="n">
        <v>0.002027</v>
      </c>
      <c r="DB257" s="0" t="n">
        <v>0.0158</v>
      </c>
      <c r="DC257" s="0" t="n">
        <v>-0.000593</v>
      </c>
      <c r="DD257" s="0" t="n">
        <v>0.01507</v>
      </c>
      <c r="DE257" s="0" t="n">
        <v>0.014892</v>
      </c>
      <c r="DF257" s="0" t="n">
        <v>-0.018172</v>
      </c>
      <c r="DG257" s="0" t="n">
        <v>0.00251</v>
      </c>
      <c r="DH257" s="0" t="n">
        <v>0.004317</v>
      </c>
      <c r="DI257" s="0" t="n">
        <v>0.004138</v>
      </c>
      <c r="DJ257" s="0" t="n">
        <v>0.0159</v>
      </c>
      <c r="DK257" s="0" t="n">
        <v>-0.019724</v>
      </c>
      <c r="DL257" s="0" t="n">
        <v>0.01142</v>
      </c>
      <c r="DM257" s="0" t="n">
        <v>-0.000145</v>
      </c>
      <c r="DN257" s="0" t="n">
        <v>0.001816</v>
      </c>
      <c r="DO257" s="0" t="n">
        <v>-1E-005</v>
      </c>
      <c r="DP257" s="0" t="n">
        <v>0.010303</v>
      </c>
      <c r="DQ257" s="0" t="n">
        <v>-0.013409</v>
      </c>
      <c r="DR257" s="0" t="n">
        <v>9E-006</v>
      </c>
      <c r="DS257" s="0" t="n">
        <v>-0.004372</v>
      </c>
      <c r="DT257" s="0" t="n">
        <v>0.02364</v>
      </c>
      <c r="DU257" s="0" t="n">
        <v>0.002113</v>
      </c>
      <c r="DV257" s="0" t="n">
        <v>0.005528</v>
      </c>
      <c r="DW257" s="0" t="n">
        <v>0.002278</v>
      </c>
      <c r="DX257" s="0" t="n">
        <v>0.009198</v>
      </c>
      <c r="DY257" s="0" t="n">
        <v>0.011217</v>
      </c>
      <c r="DZ257" s="0" t="n">
        <v>-0.023123</v>
      </c>
      <c r="EA257" s="0" t="n">
        <v>0.00716</v>
      </c>
      <c r="EB257" s="0" t="n">
        <v>-0.001591</v>
      </c>
      <c r="EC257" s="0" t="n">
        <v>-0.008194</v>
      </c>
      <c r="ED257" s="0" t="n">
        <v>-0.013573</v>
      </c>
      <c r="EE257" s="0" t="n">
        <v>-0.004822</v>
      </c>
      <c r="EF257" s="0" t="n">
        <v>-0.004886</v>
      </c>
      <c r="EG257" s="0" t="n">
        <v>-0.008725</v>
      </c>
      <c r="EH257" s="0" t="n">
        <v>-0.001581</v>
      </c>
      <c r="EI257" s="0" t="n">
        <v>-0.014061</v>
      </c>
      <c r="EJ257" s="0" t="n">
        <v>0.025691</v>
      </c>
      <c r="EK257" s="0" t="n">
        <v>-0.002469</v>
      </c>
      <c r="EL257" s="0" t="n">
        <v>-0.006622</v>
      </c>
      <c r="EM257" s="0" t="n">
        <v>0.023022</v>
      </c>
      <c r="EN257" s="0" t="n">
        <v>0.036337</v>
      </c>
      <c r="EO257" s="0" t="n">
        <v>-0.020719</v>
      </c>
      <c r="EP257" s="0" t="n">
        <v>-0.006215</v>
      </c>
      <c r="EQ257" s="0" t="n">
        <v>-0.01216</v>
      </c>
      <c r="ER257" s="0" t="n">
        <v>0.007799</v>
      </c>
      <c r="ES257" s="0" t="n">
        <v>0.002092</v>
      </c>
      <c r="ET257" s="0" t="n">
        <v>0.017467</v>
      </c>
      <c r="EU257" s="0" t="n">
        <v>-0.006369</v>
      </c>
      <c r="EV257" s="0" t="n">
        <v>0.010528</v>
      </c>
      <c r="EW257" s="0" t="n">
        <v>-0.028054</v>
      </c>
      <c r="EX257" s="0" t="n">
        <v>0.025788</v>
      </c>
      <c r="EY257" s="0" t="n">
        <v>0.020542</v>
      </c>
      <c r="EZ257" s="0" t="n">
        <v>0.007657</v>
      </c>
      <c r="FA257" s="0" t="n">
        <v>0.007277</v>
      </c>
      <c r="FB257" s="0" t="n">
        <v>0.026665</v>
      </c>
      <c r="FC257" s="0" t="n">
        <v>-0.011487</v>
      </c>
      <c r="FD257" s="0" t="n">
        <v>0.00594</v>
      </c>
      <c r="FE257" s="0" t="n">
        <v>-0.009928</v>
      </c>
      <c r="FF257" s="0" t="n">
        <v>0.007751</v>
      </c>
      <c r="FG257" s="0" t="n">
        <v>0.005563</v>
      </c>
      <c r="FH257" s="0" t="n">
        <v>-0.012663</v>
      </c>
      <c r="FI257" s="0" t="n">
        <v>-0.008045</v>
      </c>
      <c r="FJ257" s="0" t="n">
        <v>-0.018167</v>
      </c>
      <c r="FK257" s="0" t="n">
        <v>-0.001327</v>
      </c>
      <c r="FL257" s="0" t="n">
        <v>-0.010142</v>
      </c>
      <c r="FM257" s="0" t="n">
        <v>-0.013725</v>
      </c>
      <c r="FN257" s="0" t="n">
        <v>0.006124</v>
      </c>
      <c r="FO257" s="0" t="n">
        <v>-0.01414</v>
      </c>
      <c r="FP257" s="0" t="n">
        <v>0.009597</v>
      </c>
      <c r="FQ257" s="0" t="n">
        <v>0.01883</v>
      </c>
      <c r="FR257" s="0" t="n">
        <v>-0.002697</v>
      </c>
      <c r="FS257" s="0" t="n">
        <v>-0.019195</v>
      </c>
      <c r="FT257" s="0" t="n">
        <v>-0.001995</v>
      </c>
      <c r="FU257" s="0" t="n">
        <v>0.021046</v>
      </c>
      <c r="FV257" s="0" t="n">
        <v>-0.03236</v>
      </c>
      <c r="FW257" s="0" t="n">
        <v>-0.037588</v>
      </c>
      <c r="FX257" s="0" t="n">
        <v>0.003173</v>
      </c>
      <c r="FY257" s="0" t="n">
        <v>-0.03253</v>
      </c>
      <c r="FZ257" s="0" t="n">
        <v>-0.024419</v>
      </c>
      <c r="GA257" s="0" t="n">
        <v>0.014689</v>
      </c>
      <c r="GB257" s="0" t="n">
        <v>-0.001172</v>
      </c>
      <c r="GC257" s="0" t="n">
        <v>-0.007746</v>
      </c>
      <c r="GD257" s="0" t="n">
        <v>-0.018021</v>
      </c>
      <c r="GE257" s="0" t="n">
        <v>0.017631</v>
      </c>
      <c r="GF257" s="0" t="n">
        <v>-0.010162</v>
      </c>
      <c r="GG257" s="0" t="n">
        <v>-0.007466</v>
      </c>
      <c r="GH257" s="0" t="n">
        <v>-0.010823</v>
      </c>
      <c r="GI257" s="0" t="n">
        <v>0.01113</v>
      </c>
      <c r="GJ257" s="0" t="n">
        <v>0.021381</v>
      </c>
      <c r="GK257" s="0" t="n">
        <v>0.001343</v>
      </c>
      <c r="GL257" s="0" t="n">
        <v>-0.026521</v>
      </c>
      <c r="GM257" s="0" t="n">
        <v>-0.037273</v>
      </c>
      <c r="GN257" s="0" t="n">
        <v>0.019714</v>
      </c>
      <c r="GO257" s="0" t="n">
        <v>-0.020053</v>
      </c>
      <c r="GP257" s="0" t="n">
        <v>-0.010882</v>
      </c>
      <c r="GQ257" s="0" t="n">
        <v>-0.015381</v>
      </c>
      <c r="GR257" s="0" t="n">
        <v>0.017395</v>
      </c>
      <c r="GS257" s="0" t="n">
        <v>-7.9E-005</v>
      </c>
      <c r="GT257" s="0" t="n">
        <v>-0.018438</v>
      </c>
      <c r="GU257" s="0" t="n">
        <v>-0.017973</v>
      </c>
      <c r="GV257" s="0" t="n">
        <v>-0.015172</v>
      </c>
      <c r="GW257" s="0" t="n">
        <v>0.015575</v>
      </c>
      <c r="GX257" s="0" t="n">
        <v>-0.004971</v>
      </c>
      <c r="GY257" s="0" t="n">
        <v>0.017231</v>
      </c>
      <c r="GZ257" s="0" t="n">
        <v>-0.000416</v>
      </c>
      <c r="HA257" s="0" t="n">
        <v>-0.005642</v>
      </c>
      <c r="HB257" s="0" t="n">
        <v>-0.007998</v>
      </c>
      <c r="HC257" s="0" t="n">
        <v>-0.001189</v>
      </c>
      <c r="HD257" s="0" t="n">
        <v>-0.034988</v>
      </c>
      <c r="HE257" s="0" t="n">
        <v>-0.003327</v>
      </c>
      <c r="HF257" s="0" t="n">
        <v>-0.013943</v>
      </c>
      <c r="HG257" s="0" t="n">
        <v>0.003304</v>
      </c>
      <c r="HH257" s="0" t="n">
        <v>-0.018066</v>
      </c>
      <c r="HI257" s="0" t="n">
        <v>0.009952</v>
      </c>
      <c r="HJ257" s="0" t="n">
        <v>0.01595</v>
      </c>
      <c r="HK257" s="0" t="n">
        <v>-0.010642</v>
      </c>
      <c r="HL257" s="0" t="n">
        <v>0.002493</v>
      </c>
      <c r="HM257" s="0" t="n">
        <v>0.018393</v>
      </c>
      <c r="HN257" s="0" t="n">
        <v>0.006127</v>
      </c>
      <c r="HO257" s="0" t="n">
        <v>0.027473</v>
      </c>
      <c r="HP257" s="0" t="n">
        <v>-0.013718</v>
      </c>
      <c r="HQ257" s="0" t="n">
        <v>0.02268</v>
      </c>
      <c r="HR257" s="0" t="n">
        <v>0.014211</v>
      </c>
      <c r="HS257" s="0" t="n">
        <v>0.006524</v>
      </c>
      <c r="HT257" s="0" t="n">
        <v>0.001106</v>
      </c>
      <c r="HU257" s="0" t="n">
        <v>0.024963</v>
      </c>
      <c r="HV257" s="0" t="n">
        <v>-0.00221</v>
      </c>
      <c r="HW257" s="0" t="n">
        <v>-0.01497</v>
      </c>
      <c r="HX257" s="0" t="n">
        <v>0.022101</v>
      </c>
      <c r="HY257" s="0" t="n">
        <v>0.015854</v>
      </c>
      <c r="HZ257" s="0" t="n">
        <v>0.015213</v>
      </c>
      <c r="IA257" s="0" t="n">
        <v>0.000746</v>
      </c>
      <c r="IB257" s="0" t="n">
        <v>0.007038</v>
      </c>
      <c r="IC257" s="0" t="n">
        <v>0.001222</v>
      </c>
      <c r="ID257" s="0" t="n">
        <v>-0.005817</v>
      </c>
      <c r="IE257" s="0" t="n">
        <v>-0.003745</v>
      </c>
      <c r="IF257" s="0" t="n">
        <v>0.004412</v>
      </c>
      <c r="IG257" s="0" t="n">
        <v>-0.014325</v>
      </c>
      <c r="IH257" s="0" t="n">
        <v>-0.010107</v>
      </c>
      <c r="II257" s="0" t="n">
        <v>-0.020442</v>
      </c>
      <c r="IJ257" s="0" t="n">
        <v>0.001497</v>
      </c>
      <c r="IK257" s="0" t="n">
        <v>0.001724</v>
      </c>
      <c r="IL257" s="0" t="n">
        <v>-0.025385</v>
      </c>
      <c r="IM257" s="0" t="n">
        <v>0.003607</v>
      </c>
      <c r="IN257" s="0" t="n">
        <v>-0.01053</v>
      </c>
      <c r="IO257" s="0" t="n">
        <v>0.00726</v>
      </c>
      <c r="IP257" s="0" t="n">
        <v>-0.000771</v>
      </c>
      <c r="IQ257" s="0" t="n">
        <v>-0.00141</v>
      </c>
      <c r="IR257" s="0" t="n">
        <v>-0.002178</v>
      </c>
      <c r="IS257" s="0" t="n">
        <v>0.00055</v>
      </c>
      <c r="IT257" s="0" t="n">
        <v>0.004903</v>
      </c>
      <c r="IU257" s="0" t="n">
        <v>0.01419</v>
      </c>
      <c r="IV257" s="0" t="n">
        <v>-0.003901</v>
      </c>
    </row>
    <row r="258" customFormat="false" ht="15" hidden="false" customHeight="false" outlineLevel="0" collapsed="false">
      <c r="A258" s="0" t="s">
        <v>6753</v>
      </c>
      <c r="B258" s="0" t="n">
        <v>0.001064</v>
      </c>
      <c r="C258" s="0" t="n">
        <v>0.006568</v>
      </c>
      <c r="D258" s="0" t="n">
        <v>0.002176</v>
      </c>
      <c r="E258" s="0" t="n">
        <v>0.005976</v>
      </c>
      <c r="F258" s="0" t="n">
        <v>0.004937</v>
      </c>
      <c r="G258" s="0" t="n">
        <v>-0.019137</v>
      </c>
      <c r="H258" s="0" t="n">
        <v>0.006781</v>
      </c>
      <c r="I258" s="0" t="n">
        <v>-0.003743</v>
      </c>
      <c r="J258" s="0" t="n">
        <v>-0.027173</v>
      </c>
      <c r="K258" s="0" t="n">
        <v>-0.006353</v>
      </c>
      <c r="L258" s="0" t="n">
        <v>-0.003859</v>
      </c>
      <c r="M258" s="0" t="n">
        <v>0.001644</v>
      </c>
      <c r="N258" s="0" t="n">
        <v>0.003804</v>
      </c>
      <c r="O258" s="0" t="n">
        <v>0.013881</v>
      </c>
      <c r="P258" s="0" t="n">
        <v>0.003058</v>
      </c>
      <c r="Q258" s="0" t="n">
        <v>0.01036</v>
      </c>
      <c r="R258" s="0" t="n">
        <v>0.01023</v>
      </c>
      <c r="S258" s="0" t="n">
        <v>0.008211</v>
      </c>
      <c r="T258" s="0" t="n">
        <v>-0.017242</v>
      </c>
      <c r="U258" s="0" t="n">
        <v>-0.010428</v>
      </c>
      <c r="V258" s="0" t="n">
        <v>0.020718</v>
      </c>
      <c r="W258" s="0" t="n">
        <v>0.018365</v>
      </c>
      <c r="X258" s="0" t="n">
        <v>-0.042396</v>
      </c>
      <c r="Y258" s="0" t="n">
        <v>-0.016537</v>
      </c>
      <c r="Z258" s="0" t="n">
        <v>-0.020341</v>
      </c>
      <c r="AA258" s="0" t="n">
        <v>0.009594</v>
      </c>
      <c r="AB258" s="0" t="n">
        <v>0.001515</v>
      </c>
      <c r="AC258" s="0" t="n">
        <v>0.004746</v>
      </c>
      <c r="AD258" s="0" t="n">
        <v>-0.001413</v>
      </c>
      <c r="AE258" s="0" t="n">
        <v>-0.01025</v>
      </c>
      <c r="AF258" s="0" t="n">
        <v>-0.009231</v>
      </c>
      <c r="AG258" s="0" t="n">
        <v>0.004669</v>
      </c>
      <c r="AH258" s="0" t="n">
        <v>0.00575</v>
      </c>
      <c r="AI258" s="0" t="n">
        <v>0.022647</v>
      </c>
      <c r="AJ258" s="0" t="n">
        <v>-0.021903</v>
      </c>
      <c r="AK258" s="0" t="n">
        <v>0.018745</v>
      </c>
      <c r="AL258" s="0" t="n">
        <v>-0.016241</v>
      </c>
      <c r="AM258" s="0" t="n">
        <v>0.00139</v>
      </c>
      <c r="AN258" s="0" t="n">
        <v>-0.02086</v>
      </c>
      <c r="AO258" s="0" t="n">
        <v>0.011078</v>
      </c>
      <c r="AP258" s="0" t="n">
        <v>-0.007134</v>
      </c>
      <c r="AQ258" s="0" t="n">
        <v>0.014222</v>
      </c>
      <c r="AR258" s="0" t="n">
        <v>-0.012523</v>
      </c>
      <c r="AS258" s="0" t="n">
        <v>-0.007517</v>
      </c>
      <c r="AT258" s="0" t="n">
        <v>0.002999</v>
      </c>
      <c r="AU258" s="0" t="n">
        <v>-0.012528</v>
      </c>
      <c r="AV258" s="0" t="n">
        <v>-0.005743</v>
      </c>
      <c r="AW258" s="0" t="n">
        <v>0.00624</v>
      </c>
      <c r="AX258" s="0" t="n">
        <v>-0.012185</v>
      </c>
      <c r="AY258" s="0" t="n">
        <v>-0.00915</v>
      </c>
      <c r="AZ258" s="0" t="n">
        <v>-0.003238</v>
      </c>
      <c r="BA258" s="0" t="n">
        <v>-0.002458</v>
      </c>
      <c r="BB258" s="0" t="n">
        <v>-0.005773</v>
      </c>
      <c r="BC258" s="0" t="n">
        <v>0.009903</v>
      </c>
      <c r="BD258" s="0" t="n">
        <v>0.011558</v>
      </c>
      <c r="BE258" s="0" t="n">
        <v>-0.035954</v>
      </c>
      <c r="BF258" s="0" t="n">
        <v>0.009978</v>
      </c>
      <c r="BG258" s="0" t="n">
        <v>0.012966</v>
      </c>
      <c r="BH258" s="0" t="n">
        <v>0.025835</v>
      </c>
      <c r="BI258" s="0" t="n">
        <v>0.01182</v>
      </c>
      <c r="BJ258" s="0" t="n">
        <v>-0.016009</v>
      </c>
      <c r="BK258" s="0" t="n">
        <v>0.011574</v>
      </c>
      <c r="BL258" s="0" t="n">
        <v>0.009853</v>
      </c>
      <c r="BM258" s="0" t="n">
        <v>-0.003412</v>
      </c>
      <c r="BN258" s="0" t="n">
        <v>-0.017454</v>
      </c>
      <c r="BO258" s="0" t="n">
        <v>0.016538</v>
      </c>
      <c r="BP258" s="0" t="n">
        <v>-0.027174</v>
      </c>
      <c r="BQ258" s="0" t="n">
        <v>0.018915</v>
      </c>
      <c r="BR258" s="0" t="n">
        <v>0.012113</v>
      </c>
      <c r="BS258" s="0" t="n">
        <v>0.014475</v>
      </c>
      <c r="BT258" s="0" t="n">
        <v>0.012693</v>
      </c>
      <c r="BU258" s="0" t="n">
        <v>0.003028</v>
      </c>
      <c r="BV258" s="0" t="n">
        <v>-0.018953</v>
      </c>
      <c r="BW258" s="0" t="n">
        <v>0.003245</v>
      </c>
      <c r="BX258" s="0" t="n">
        <v>0.010489</v>
      </c>
      <c r="BY258" s="0" t="n">
        <v>-0.007776</v>
      </c>
      <c r="BZ258" s="0" t="n">
        <v>-0.00652</v>
      </c>
      <c r="CA258" s="0" t="n">
        <v>0.013068</v>
      </c>
      <c r="CB258" s="0" t="n">
        <v>-0.004515</v>
      </c>
      <c r="CC258" s="0" t="n">
        <v>0.007075</v>
      </c>
      <c r="CD258" s="0" t="n">
        <v>0.001349</v>
      </c>
      <c r="CE258" s="0" t="n">
        <v>0.001913</v>
      </c>
      <c r="CF258" s="0" t="n">
        <v>0.00494</v>
      </c>
      <c r="CG258" s="0" t="n">
        <v>0.007796</v>
      </c>
      <c r="CH258" s="0" t="n">
        <v>-0.033899</v>
      </c>
      <c r="CI258" s="0" t="n">
        <v>0.035753</v>
      </c>
      <c r="CJ258" s="0" t="n">
        <v>-0.00452</v>
      </c>
      <c r="CK258" s="0" t="n">
        <v>0.002675</v>
      </c>
      <c r="CL258" s="0" t="n">
        <v>-0.00339</v>
      </c>
      <c r="CM258" s="0" t="n">
        <v>0.00792</v>
      </c>
      <c r="CN258" s="0" t="n">
        <v>-0.009573</v>
      </c>
      <c r="CO258" s="0" t="n">
        <v>0.019454</v>
      </c>
      <c r="CP258" s="0" t="n">
        <v>-0.022955</v>
      </c>
      <c r="CQ258" s="0" t="n">
        <v>-0.002619</v>
      </c>
      <c r="CR258" s="0" t="n">
        <v>-0.003963</v>
      </c>
      <c r="CS258" s="0" t="n">
        <v>0.023844</v>
      </c>
      <c r="CT258" s="0" t="n">
        <v>-0.016429</v>
      </c>
      <c r="CU258" s="0" t="n">
        <v>-0.000445</v>
      </c>
      <c r="CV258" s="0" t="n">
        <v>0.019244</v>
      </c>
      <c r="CW258" s="0" t="n">
        <v>0.010443</v>
      </c>
      <c r="CX258" s="0" t="n">
        <v>-0.019337</v>
      </c>
      <c r="CY258" s="0" t="n">
        <v>-0.011165</v>
      </c>
      <c r="CZ258" s="0" t="n">
        <v>-0.009945</v>
      </c>
      <c r="DA258" s="0" t="n">
        <v>-0.002245</v>
      </c>
      <c r="DB258" s="0" t="n">
        <v>0.002065</v>
      </c>
      <c r="DC258" s="0" t="n">
        <v>0.024696</v>
      </c>
      <c r="DD258" s="0" t="n">
        <v>-0.003252</v>
      </c>
      <c r="DE258" s="0" t="n">
        <v>-0.000433</v>
      </c>
      <c r="DF258" s="0" t="n">
        <v>0.003355</v>
      </c>
      <c r="DG258" s="0" t="n">
        <v>0.002538</v>
      </c>
      <c r="DH258" s="0" t="n">
        <v>4.5E-005</v>
      </c>
      <c r="DI258" s="0" t="n">
        <v>-0.002821</v>
      </c>
      <c r="DJ258" s="0" t="n">
        <v>-0.00528</v>
      </c>
      <c r="DK258" s="0" t="n">
        <v>0.008632</v>
      </c>
      <c r="DL258" s="0" t="n">
        <v>0.014558</v>
      </c>
      <c r="DM258" s="0" t="n">
        <v>-0.010692</v>
      </c>
      <c r="DN258" s="0" t="n">
        <v>0.002018</v>
      </c>
      <c r="DO258" s="0" t="n">
        <v>-0.025261</v>
      </c>
      <c r="DP258" s="0" t="n">
        <v>0.005977</v>
      </c>
      <c r="DQ258" s="0" t="n">
        <v>0.013786</v>
      </c>
      <c r="DR258" s="0" t="n">
        <v>-0.002325</v>
      </c>
      <c r="DS258" s="0" t="n">
        <v>-0.007895</v>
      </c>
      <c r="DT258" s="0" t="n">
        <v>0.013562</v>
      </c>
      <c r="DU258" s="0" t="n">
        <v>-0.005497</v>
      </c>
      <c r="DV258" s="0" t="n">
        <v>0.002227</v>
      </c>
      <c r="DW258" s="0" t="n">
        <v>0.007143</v>
      </c>
      <c r="DX258" s="0" t="n">
        <v>-0.000695</v>
      </c>
      <c r="DY258" s="0" t="n">
        <v>-0.011003</v>
      </c>
      <c r="DZ258" s="0" t="n">
        <v>-0.013095</v>
      </c>
      <c r="EA258" s="0" t="n">
        <v>-0.005452</v>
      </c>
      <c r="EB258" s="0" t="n">
        <v>0.012737</v>
      </c>
      <c r="EC258" s="0" t="n">
        <v>-0.005003</v>
      </c>
      <c r="ED258" s="0" t="n">
        <v>-0.026369</v>
      </c>
      <c r="EE258" s="0" t="n">
        <v>0.020793</v>
      </c>
      <c r="EF258" s="0" t="n">
        <v>-0.008832</v>
      </c>
      <c r="EG258" s="0" t="n">
        <v>0.01549</v>
      </c>
      <c r="EH258" s="0" t="n">
        <v>-0.018851</v>
      </c>
      <c r="EI258" s="0" t="n">
        <v>-0.020158</v>
      </c>
      <c r="EJ258" s="0" t="n">
        <v>-8.1E-005</v>
      </c>
      <c r="EK258" s="0" t="n">
        <v>0.011533</v>
      </c>
      <c r="EL258" s="0" t="n">
        <v>0.000393</v>
      </c>
      <c r="EM258" s="0" t="n">
        <v>0.003395</v>
      </c>
      <c r="EN258" s="0" t="n">
        <v>0.006055</v>
      </c>
      <c r="EO258" s="0" t="n">
        <v>-0.036104</v>
      </c>
      <c r="EP258" s="0" t="n">
        <v>0.004888</v>
      </c>
      <c r="EQ258" s="0" t="n">
        <v>0.01453</v>
      </c>
      <c r="ER258" s="0" t="n">
        <v>0.017863</v>
      </c>
      <c r="ES258" s="0" t="n">
        <v>-0.004118</v>
      </c>
      <c r="ET258" s="0" t="n">
        <v>0.00352</v>
      </c>
      <c r="EU258" s="0" t="n">
        <v>-0.005478</v>
      </c>
      <c r="EV258" s="0" t="n">
        <v>0.017543</v>
      </c>
      <c r="EW258" s="0" t="n">
        <v>-0.020176</v>
      </c>
      <c r="EX258" s="0" t="n">
        <v>0.017674</v>
      </c>
      <c r="EY258" s="0" t="n">
        <v>-0.017266</v>
      </c>
      <c r="EZ258" s="0" t="n">
        <v>0.006935</v>
      </c>
      <c r="FA258" s="0" t="n">
        <v>0.000329</v>
      </c>
      <c r="FB258" s="0" t="n">
        <v>-0.013292</v>
      </c>
      <c r="FC258" s="0" t="n">
        <v>0.020578</v>
      </c>
      <c r="FD258" s="0" t="n">
        <v>0.010594</v>
      </c>
      <c r="FE258" s="0" t="n">
        <v>-0.019575</v>
      </c>
      <c r="FF258" s="0" t="n">
        <v>0.036711</v>
      </c>
      <c r="FG258" s="0" t="n">
        <v>0.015053</v>
      </c>
      <c r="FH258" s="0" t="n">
        <v>0.01134</v>
      </c>
      <c r="FI258" s="0" t="n">
        <v>0.001983</v>
      </c>
      <c r="FJ258" s="0" t="n">
        <v>-8.4E-005</v>
      </c>
      <c r="FK258" s="0" t="n">
        <v>0.012364</v>
      </c>
      <c r="FL258" s="0" t="n">
        <v>0.002036</v>
      </c>
      <c r="FM258" s="0" t="n">
        <v>-0.020896</v>
      </c>
      <c r="FN258" s="0" t="n">
        <v>-0.028459</v>
      </c>
      <c r="FO258" s="0" t="n">
        <v>-0.015324</v>
      </c>
      <c r="FP258" s="0" t="n">
        <v>0.002962</v>
      </c>
      <c r="FQ258" s="0" t="n">
        <v>0.022083</v>
      </c>
      <c r="FR258" s="0" t="n">
        <v>-0.006165</v>
      </c>
      <c r="FS258" s="0" t="n">
        <v>0.01717</v>
      </c>
      <c r="FT258" s="0" t="n">
        <v>-0.02827</v>
      </c>
      <c r="FU258" s="0" t="n">
        <v>-0.003453</v>
      </c>
      <c r="FV258" s="0" t="n">
        <v>0.014988</v>
      </c>
      <c r="FW258" s="0" t="n">
        <v>0.008402</v>
      </c>
      <c r="FX258" s="0" t="n">
        <v>-0.008012</v>
      </c>
      <c r="FY258" s="0" t="n">
        <v>-0.003804</v>
      </c>
      <c r="FZ258" s="0" t="n">
        <v>-0.000954</v>
      </c>
      <c r="GA258" s="0" t="n">
        <v>0.002097</v>
      </c>
      <c r="GB258" s="0" t="n">
        <v>0.002944</v>
      </c>
      <c r="GC258" s="0" t="n">
        <v>0.023243</v>
      </c>
      <c r="GD258" s="0" t="n">
        <v>-0.009314</v>
      </c>
      <c r="GE258" s="0" t="n">
        <v>0.010551</v>
      </c>
      <c r="GF258" s="0" t="n">
        <v>0.006739</v>
      </c>
      <c r="GG258" s="0" t="n">
        <v>0.041355</v>
      </c>
      <c r="GH258" s="0" t="n">
        <v>-0.00402</v>
      </c>
      <c r="GI258" s="0" t="n">
        <v>-0.002491</v>
      </c>
      <c r="GJ258" s="0" t="n">
        <v>-0.020189</v>
      </c>
      <c r="GK258" s="0" t="n">
        <v>0.025019</v>
      </c>
      <c r="GL258" s="0" t="n">
        <v>-0.017144</v>
      </c>
      <c r="GM258" s="0" t="n">
        <v>-0.015746</v>
      </c>
      <c r="GN258" s="0" t="n">
        <v>0.005979</v>
      </c>
      <c r="GO258" s="0" t="n">
        <v>0.012012</v>
      </c>
      <c r="GP258" s="0" t="n">
        <v>-0.005691</v>
      </c>
      <c r="GQ258" s="0" t="n">
        <v>0.015494</v>
      </c>
      <c r="GR258" s="0" t="n">
        <v>0.006462</v>
      </c>
      <c r="GS258" s="0" t="n">
        <v>-0.009884</v>
      </c>
      <c r="GT258" s="0" t="n">
        <v>-0.005185</v>
      </c>
      <c r="GU258" s="0" t="n">
        <v>0.011942</v>
      </c>
      <c r="GV258" s="0" t="n">
        <v>0.009906</v>
      </c>
      <c r="GW258" s="0" t="n">
        <v>-0.018259</v>
      </c>
      <c r="GX258" s="0" t="n">
        <v>-0.020246</v>
      </c>
      <c r="GY258" s="0" t="n">
        <v>0.018504</v>
      </c>
      <c r="GZ258" s="0" t="n">
        <v>-0.019195</v>
      </c>
      <c r="HA258" s="0" t="n">
        <v>-0.007015</v>
      </c>
      <c r="HB258" s="0" t="n">
        <v>-0.003997</v>
      </c>
      <c r="HC258" s="0" t="n">
        <v>-0.020722</v>
      </c>
      <c r="HD258" s="0" t="n">
        <v>-0.008624</v>
      </c>
      <c r="HE258" s="0" t="n">
        <v>0.00315</v>
      </c>
      <c r="HF258" s="0" t="n">
        <v>-0.004384</v>
      </c>
      <c r="HG258" s="0" t="n">
        <v>0.003</v>
      </c>
      <c r="HH258" s="0" t="n">
        <v>0.014748</v>
      </c>
      <c r="HI258" s="0" t="n">
        <v>-0.008945</v>
      </c>
      <c r="HJ258" s="0" t="n">
        <v>-0.016808</v>
      </c>
      <c r="HK258" s="0" t="n">
        <v>-0.012976</v>
      </c>
      <c r="HL258" s="0" t="n">
        <v>0.002195</v>
      </c>
      <c r="HM258" s="0" t="n">
        <v>0.006871</v>
      </c>
      <c r="HN258" s="0" t="n">
        <v>-0.002485</v>
      </c>
      <c r="HO258" s="0" t="n">
        <v>0.010089</v>
      </c>
      <c r="HP258" s="0" t="n">
        <v>0.000364</v>
      </c>
      <c r="HQ258" s="0" t="n">
        <v>-0.005576</v>
      </c>
      <c r="HR258" s="0" t="n">
        <v>0.00223</v>
      </c>
      <c r="HS258" s="0" t="n">
        <v>-0.00943</v>
      </c>
      <c r="HT258" s="0" t="n">
        <v>0.01242</v>
      </c>
      <c r="HU258" s="0" t="n">
        <v>-0.012942</v>
      </c>
      <c r="HV258" s="0" t="n">
        <v>-0.005407</v>
      </c>
      <c r="HW258" s="0" t="n">
        <v>0.005807</v>
      </c>
      <c r="HX258" s="0" t="n">
        <v>-0.005031</v>
      </c>
      <c r="HY258" s="0" t="n">
        <v>-0.013143</v>
      </c>
      <c r="HZ258" s="0" t="n">
        <v>0.005566</v>
      </c>
      <c r="IA258" s="0" t="n">
        <v>-0.002125</v>
      </c>
      <c r="IB258" s="0" t="n">
        <v>0.00459</v>
      </c>
      <c r="IC258" s="0" t="n">
        <v>0.006951</v>
      </c>
      <c r="ID258" s="0" t="n">
        <v>-0.006326</v>
      </c>
      <c r="IE258" s="0" t="n">
        <v>0.001872</v>
      </c>
      <c r="IF258" s="0" t="n">
        <v>0.01874</v>
      </c>
      <c r="IG258" s="0" t="n">
        <v>-0.02142</v>
      </c>
      <c r="IH258" s="0" t="n">
        <v>-0.012978</v>
      </c>
      <c r="II258" s="0" t="n">
        <v>-0.00214</v>
      </c>
      <c r="IJ258" s="0" t="n">
        <v>-0.003398</v>
      </c>
      <c r="IK258" s="0" t="n">
        <v>-0.011897</v>
      </c>
      <c r="IL258" s="0" t="n">
        <v>-0.008908</v>
      </c>
      <c r="IM258" s="0" t="n">
        <v>-0.008292</v>
      </c>
      <c r="IN258" s="0" t="n">
        <v>0.00136</v>
      </c>
      <c r="IO258" s="0" t="n">
        <v>-0.00821</v>
      </c>
      <c r="IP258" s="0" t="n">
        <v>-0.009669</v>
      </c>
      <c r="IQ258" s="0" t="n">
        <v>0.002168</v>
      </c>
      <c r="IR258" s="0" t="n">
        <v>-0.020099</v>
      </c>
      <c r="IS258" s="0" t="n">
        <v>0.009504</v>
      </c>
      <c r="IT258" s="0" t="n">
        <v>0.004184</v>
      </c>
      <c r="IU258" s="0" t="n">
        <v>0.007019</v>
      </c>
      <c r="IV258" s="0" t="n">
        <v>0.007416</v>
      </c>
      <c r="IW258" s="0" t="n">
        <v>0.036995</v>
      </c>
    </row>
    <row r="259" customFormat="false" ht="15" hidden="false" customHeight="false" outlineLevel="0" collapsed="false">
      <c r="A259" s="0" t="s">
        <v>6754</v>
      </c>
      <c r="B259" s="0" t="n">
        <v>-0.014549</v>
      </c>
      <c r="C259" s="0" t="n">
        <v>-0.013087</v>
      </c>
      <c r="D259" s="0" t="n">
        <v>-0.008759</v>
      </c>
      <c r="E259" s="0" t="n">
        <v>-0.012134</v>
      </c>
      <c r="F259" s="0" t="n">
        <v>0.016013</v>
      </c>
      <c r="G259" s="0" t="n">
        <v>-0.016643</v>
      </c>
      <c r="H259" s="0" t="n">
        <v>0.001406</v>
      </c>
      <c r="I259" s="0" t="n">
        <v>-0.009441</v>
      </c>
      <c r="J259" s="0" t="n">
        <v>-0.001678</v>
      </c>
      <c r="K259" s="0" t="n">
        <v>-0.002802</v>
      </c>
      <c r="L259" s="0" t="n">
        <v>-0.005684</v>
      </c>
      <c r="M259" s="0" t="n">
        <v>-0.006956</v>
      </c>
      <c r="N259" s="0" t="n">
        <v>-0.015266</v>
      </c>
      <c r="O259" s="0" t="n">
        <v>0.00014</v>
      </c>
      <c r="P259" s="0" t="n">
        <v>-0.022268</v>
      </c>
      <c r="Q259" s="0" t="n">
        <v>-0.029087</v>
      </c>
      <c r="R259" s="0" t="n">
        <v>-0.015781</v>
      </c>
      <c r="S259" s="0" t="n">
        <v>-0.019201</v>
      </c>
      <c r="T259" s="0" t="n">
        <v>0.010169</v>
      </c>
      <c r="U259" s="0" t="n">
        <v>-0.010102</v>
      </c>
      <c r="V259" s="0" t="n">
        <v>-0.020622</v>
      </c>
      <c r="W259" s="0" t="n">
        <v>-0.01115</v>
      </c>
      <c r="X259" s="0" t="n">
        <v>0.007256</v>
      </c>
      <c r="Y259" s="0" t="n">
        <v>-0.007823</v>
      </c>
      <c r="Z259" s="0" t="n">
        <v>0.005458</v>
      </c>
      <c r="AA259" s="0" t="n">
        <v>-0.00275</v>
      </c>
      <c r="AB259" s="0" t="n">
        <v>0.001629</v>
      </c>
      <c r="AC259" s="0" t="n">
        <v>0.001635</v>
      </c>
      <c r="AD259" s="0" t="n">
        <v>0.002104</v>
      </c>
      <c r="AE259" s="0" t="n">
        <v>-0.01025</v>
      </c>
      <c r="AF259" s="0" t="n">
        <v>0.014744</v>
      </c>
      <c r="AG259" s="0" t="n">
        <v>-0.01506</v>
      </c>
      <c r="AH259" s="0" t="n">
        <v>-0.018171</v>
      </c>
      <c r="AI259" s="0" t="n">
        <v>-0.002615</v>
      </c>
      <c r="AJ259" s="0" t="n">
        <v>-0.011691</v>
      </c>
      <c r="AK259" s="0" t="n">
        <v>0.002608</v>
      </c>
      <c r="AL259" s="0" t="n">
        <v>-0.010866</v>
      </c>
      <c r="AM259" s="0" t="n">
        <v>0.001928</v>
      </c>
      <c r="AN259" s="0" t="n">
        <v>-0.000708</v>
      </c>
      <c r="AO259" s="0" t="n">
        <v>-0.002795</v>
      </c>
      <c r="AP259" s="0" t="n">
        <v>-0.009708</v>
      </c>
      <c r="AQ259" s="0" t="n">
        <v>-0.007277</v>
      </c>
      <c r="AR259" s="0" t="n">
        <v>-0.027022</v>
      </c>
      <c r="AS259" s="0" t="n">
        <v>8E-006</v>
      </c>
      <c r="AT259" s="0" t="n">
        <v>-0.001301</v>
      </c>
      <c r="AU259" s="0" t="n">
        <v>0.004671</v>
      </c>
      <c r="AV259" s="0" t="n">
        <v>0.002319</v>
      </c>
      <c r="AW259" s="0" t="n">
        <v>-0.008484</v>
      </c>
      <c r="AX259" s="0" t="n">
        <v>-0.017559</v>
      </c>
      <c r="AY259" s="0" t="n">
        <v>0.000525</v>
      </c>
      <c r="AZ259" s="0" t="n">
        <v>-0.005388</v>
      </c>
      <c r="BA259" s="0" t="n">
        <v>0.001937</v>
      </c>
      <c r="BB259" s="0" t="n">
        <v>0.002826</v>
      </c>
      <c r="BC259" s="0" t="n">
        <v>0.003837</v>
      </c>
      <c r="BD259" s="0" t="n">
        <v>0.014068</v>
      </c>
      <c r="BE259" s="0" t="n">
        <v>-0.001229</v>
      </c>
      <c r="BF259" s="0" t="n">
        <v>-0.003997</v>
      </c>
      <c r="BG259" s="0" t="n">
        <v>6.6E-005</v>
      </c>
      <c r="BH259" s="0" t="n">
        <v>0.018897</v>
      </c>
      <c r="BI259" s="0" t="n">
        <v>-0.011451</v>
      </c>
      <c r="BJ259" s="0" t="n">
        <v>-0.001497</v>
      </c>
      <c r="BK259" s="0" t="n">
        <v>0.001687</v>
      </c>
      <c r="BL259" s="0" t="n">
        <v>0.012003</v>
      </c>
      <c r="BM259" s="0" t="n">
        <v>0.011963</v>
      </c>
      <c r="BN259" s="0" t="n">
        <v>0.001358</v>
      </c>
      <c r="BO259" s="0" t="n">
        <v>0.021206</v>
      </c>
      <c r="BP259" s="0" t="n">
        <v>-0.000723</v>
      </c>
      <c r="BQ259" s="0" t="n">
        <v>-0.009407</v>
      </c>
      <c r="BR259" s="0" t="n">
        <v>0.008244</v>
      </c>
      <c r="BS259" s="0" t="n">
        <v>0.007276</v>
      </c>
      <c r="BT259" s="0" t="n">
        <v>0.007318</v>
      </c>
      <c r="BU259" s="0" t="n">
        <v>-0.001111</v>
      </c>
      <c r="BV259" s="0" t="n">
        <v>0.008423</v>
      </c>
      <c r="BW259" s="0" t="n">
        <v>-0.013628</v>
      </c>
      <c r="BX259" s="0" t="n">
        <v>-0.010684</v>
      </c>
      <c r="BY259" s="0" t="n">
        <v>0.021782</v>
      </c>
      <c r="BZ259" s="0" t="n">
        <v>0.012292</v>
      </c>
      <c r="CA259" s="0" t="n">
        <v>-0.015304</v>
      </c>
      <c r="CB259" s="0" t="n">
        <v>-0.005801</v>
      </c>
      <c r="CC259" s="0" t="n">
        <v>-0.005761</v>
      </c>
      <c r="CD259" s="0" t="n">
        <v>0.012563</v>
      </c>
      <c r="CE259" s="0" t="n">
        <v>-0.016362</v>
      </c>
      <c r="CF259" s="0" t="n">
        <v>-0.005273</v>
      </c>
      <c r="CG259" s="0" t="n">
        <v>0.009197</v>
      </c>
      <c r="CH259" s="0" t="n">
        <v>0.008703</v>
      </c>
      <c r="CI259" s="0" t="n">
        <v>-0.010632</v>
      </c>
      <c r="CJ259" s="0" t="n">
        <v>-0.01097</v>
      </c>
      <c r="CK259" s="0" t="n">
        <v>0.013539</v>
      </c>
      <c r="CL259" s="0" t="n">
        <v>0.014672</v>
      </c>
      <c r="CM259" s="0" t="n">
        <v>0.021816</v>
      </c>
      <c r="CN259" s="0" t="n">
        <v>0.016268</v>
      </c>
      <c r="CO259" s="0" t="n">
        <v>0.009356</v>
      </c>
      <c r="CP259" s="0" t="n">
        <v>0.007755</v>
      </c>
      <c r="CQ259" s="0" t="n">
        <v>0.000605</v>
      </c>
      <c r="CR259" s="0" t="n">
        <v>-0.0131</v>
      </c>
      <c r="CS259" s="0" t="n">
        <v>0.024919</v>
      </c>
      <c r="CT259" s="0" t="n">
        <v>0.023449</v>
      </c>
      <c r="CU259" s="0" t="n">
        <v>0.007511</v>
      </c>
      <c r="CV259" s="0" t="n">
        <v>0.015482</v>
      </c>
      <c r="CW259" s="0" t="n">
        <v>-0.004069</v>
      </c>
      <c r="CX259" s="0" t="n">
        <v>0.008938</v>
      </c>
      <c r="CY259" s="0" t="n">
        <v>0.000774</v>
      </c>
      <c r="CZ259" s="0" t="n">
        <v>-0.000694</v>
      </c>
      <c r="DA259" s="0" t="n">
        <v>-0.000845</v>
      </c>
      <c r="DB259" s="0" t="n">
        <v>-0.003196</v>
      </c>
      <c r="DC259" s="0" t="n">
        <v>-0.00024</v>
      </c>
      <c r="DD259" s="0" t="n">
        <v>0.002663</v>
      </c>
      <c r="DE259" s="0" t="n">
        <v>0.015601</v>
      </c>
      <c r="DF259" s="0" t="n">
        <v>0.001531</v>
      </c>
      <c r="DG259" s="0" t="n">
        <v>-0.018098</v>
      </c>
      <c r="DH259" s="0" t="n">
        <v>-0.017366</v>
      </c>
      <c r="DI259" s="0" t="n">
        <v>0.007179</v>
      </c>
      <c r="DJ259" s="0" t="n">
        <v>0.02539</v>
      </c>
      <c r="DK259" s="0" t="n">
        <v>0.012341</v>
      </c>
      <c r="DL259" s="0" t="n">
        <v>0.006469</v>
      </c>
      <c r="DM259" s="0" t="n">
        <v>-0.021656</v>
      </c>
      <c r="DN259" s="0" t="n">
        <v>-0.005023</v>
      </c>
      <c r="DO259" s="0" t="n">
        <v>-0.003216</v>
      </c>
      <c r="DP259" s="0" t="n">
        <v>-0.023603</v>
      </c>
      <c r="DQ259" s="0" t="n">
        <v>0.004726</v>
      </c>
      <c r="DR259" s="0" t="n">
        <v>0.013262</v>
      </c>
      <c r="DS259" s="0" t="n">
        <v>-0.010468</v>
      </c>
      <c r="DT259" s="0" t="n">
        <v>-0.017075</v>
      </c>
      <c r="DU259" s="0" t="n">
        <v>0.010643</v>
      </c>
      <c r="DV259" s="0" t="n">
        <v>-0.006481</v>
      </c>
      <c r="DW259" s="0" t="n">
        <v>0.027893</v>
      </c>
      <c r="DX259" s="0" t="n">
        <v>-0.027534</v>
      </c>
      <c r="DY259" s="0" t="n">
        <v>-0.021216</v>
      </c>
      <c r="DZ259" s="0" t="n">
        <v>0.011091</v>
      </c>
      <c r="EA259" s="0" t="n">
        <v>0.008904</v>
      </c>
      <c r="EB259" s="0" t="n">
        <v>0.014349</v>
      </c>
      <c r="EC259" s="0" t="n">
        <v>-0.004267</v>
      </c>
      <c r="ED259" s="0" t="n">
        <v>0.004382</v>
      </c>
      <c r="EE259" s="0" t="n">
        <v>0.003594</v>
      </c>
      <c r="EF259" s="0" t="n">
        <v>0.002455</v>
      </c>
      <c r="EG259" s="0" t="n">
        <v>-0.013223</v>
      </c>
      <c r="EH259" s="0" t="n">
        <v>-0.011545</v>
      </c>
      <c r="EI259" s="0" t="n">
        <v>-0.004571</v>
      </c>
      <c r="EJ259" s="0" t="n">
        <v>-0.017492</v>
      </c>
      <c r="EK259" s="0" t="n">
        <v>0.020996</v>
      </c>
      <c r="EL259" s="0" t="n">
        <v>0.007706</v>
      </c>
      <c r="EM259" s="0" t="n">
        <v>0.007592</v>
      </c>
      <c r="EN259" s="0" t="n">
        <v>-0.010607</v>
      </c>
      <c r="EO259" s="0" t="n">
        <v>0.007584</v>
      </c>
      <c r="EP259" s="0" t="n">
        <v>-0.011236</v>
      </c>
      <c r="EQ259" s="0" t="n">
        <v>0.012918</v>
      </c>
      <c r="ER259" s="0" t="n">
        <v>0.033888</v>
      </c>
      <c r="ES259" s="0" t="n">
        <v>0.008895</v>
      </c>
      <c r="ET259" s="0" t="n">
        <v>-0.009053</v>
      </c>
      <c r="EU259" s="0" t="n">
        <v>-0.003866</v>
      </c>
      <c r="EV259" s="0" t="n">
        <v>0.002819</v>
      </c>
      <c r="EW259" s="0" t="n">
        <v>0.009923</v>
      </c>
      <c r="EX259" s="0" t="n">
        <v>-0.019989</v>
      </c>
      <c r="EY259" s="0" t="n">
        <v>0.001546</v>
      </c>
      <c r="EZ259" s="0" t="n">
        <v>0.013923</v>
      </c>
      <c r="FA259" s="0" t="n">
        <v>-0.016823</v>
      </c>
      <c r="FB259" s="0" t="n">
        <v>-0.00523</v>
      </c>
      <c r="FC259" s="0" t="n">
        <v>-0.000909</v>
      </c>
      <c r="FD259" s="0" t="n">
        <v>-0.004456</v>
      </c>
      <c r="FE259" s="0" t="n">
        <v>0.00225</v>
      </c>
      <c r="FF259" s="0" t="n">
        <v>0.004616</v>
      </c>
      <c r="FG259" s="0" t="n">
        <v>-0.004296</v>
      </c>
      <c r="FH259" s="0" t="n">
        <v>-0.020909</v>
      </c>
      <c r="FI259" s="0" t="n">
        <v>0.024557</v>
      </c>
      <c r="FJ259" s="0" t="n">
        <v>-0.020602</v>
      </c>
      <c r="FK259" s="0" t="n">
        <v>0.012458</v>
      </c>
      <c r="FL259" s="0" t="n">
        <v>0.004724</v>
      </c>
      <c r="FM259" s="0" t="n">
        <v>0.006515</v>
      </c>
      <c r="FN259" s="0" t="n">
        <v>-0.001047</v>
      </c>
      <c r="FO259" s="0" t="n">
        <v>-0.003574</v>
      </c>
      <c r="FP259" s="0" t="n">
        <v>0.004037</v>
      </c>
      <c r="FQ259" s="0" t="n">
        <v>0.007897</v>
      </c>
      <c r="FR259" s="0" t="n">
        <v>-0.023222</v>
      </c>
      <c r="FS259" s="0" t="n">
        <v>0.00642</v>
      </c>
      <c r="FT259" s="0" t="n">
        <v>0.00904</v>
      </c>
      <c r="FU259" s="0" t="n">
        <v>0.00046</v>
      </c>
      <c r="FV259" s="0" t="n">
        <v>0.00494</v>
      </c>
      <c r="FW259" s="0" t="n">
        <v>0.002539</v>
      </c>
      <c r="FX259" s="0" t="n">
        <v>-0.010985</v>
      </c>
      <c r="FY259" s="0" t="n">
        <v>0.022109</v>
      </c>
      <c r="FZ259" s="0" t="n">
        <v>0.009258</v>
      </c>
      <c r="GA259" s="0" t="n">
        <v>-0.002694</v>
      </c>
      <c r="GB259" s="0" t="n">
        <v>0.009931</v>
      </c>
      <c r="GC259" s="0" t="n">
        <v>0.011419</v>
      </c>
      <c r="GD259" s="0" t="n">
        <v>0.029093</v>
      </c>
      <c r="GE259" s="0" t="n">
        <v>0.027376</v>
      </c>
      <c r="GF259" s="0" t="n">
        <v>-0.021096</v>
      </c>
      <c r="GG259" s="0" t="n">
        <v>0.004926</v>
      </c>
      <c r="GH259" s="0" t="n">
        <v>-0.020144</v>
      </c>
      <c r="GI259" s="0" t="n">
        <v>0.006646</v>
      </c>
      <c r="GJ259" s="0" t="n">
        <v>0.027109</v>
      </c>
      <c r="GK259" s="0" t="n">
        <v>-0.005829</v>
      </c>
      <c r="GL259" s="0" t="n">
        <v>-0.018643</v>
      </c>
      <c r="GM259" s="0" t="n">
        <v>-0.006283</v>
      </c>
      <c r="GN259" s="0" t="n">
        <v>-0.005194</v>
      </c>
      <c r="GO259" s="0" t="n">
        <v>0.008787</v>
      </c>
      <c r="GP259" s="0" t="n">
        <v>-0.014828</v>
      </c>
      <c r="GQ259" s="0" t="n">
        <v>2.2E-005</v>
      </c>
      <c r="GR259" s="0" t="n">
        <v>0.037098</v>
      </c>
      <c r="GS259" s="0" t="n">
        <v>0.001887</v>
      </c>
      <c r="GT259" s="0" t="n">
        <v>0.002339</v>
      </c>
      <c r="GU259" s="0" t="n">
        <v>-0.016544</v>
      </c>
      <c r="GV259" s="0" t="n">
        <v>-0.013206</v>
      </c>
      <c r="GW259" s="0" t="n">
        <v>-0.015245</v>
      </c>
      <c r="GX259" s="0" t="n">
        <v>-0.017233</v>
      </c>
      <c r="GY259" s="0" t="n">
        <v>0.00905</v>
      </c>
      <c r="GZ259" s="0" t="n">
        <v>-0.015455</v>
      </c>
      <c r="HA259" s="0" t="n">
        <v>0.008686</v>
      </c>
      <c r="HB259" s="0" t="n">
        <v>-0.002808</v>
      </c>
      <c r="HC259" s="0" t="n">
        <v>0.009377</v>
      </c>
      <c r="HD259" s="0" t="n">
        <v>0.014276</v>
      </c>
      <c r="HE259" s="0" t="n">
        <v>-0.010498</v>
      </c>
      <c r="HF259" s="0" t="n">
        <v>-0.003309</v>
      </c>
      <c r="HG259" s="0" t="n">
        <v>-0.001052</v>
      </c>
      <c r="HH259" s="0" t="n">
        <v>-0.004276</v>
      </c>
      <c r="HI259" s="0" t="n">
        <v>-0.018095</v>
      </c>
      <c r="HJ259" s="0" t="n">
        <v>-0.024545</v>
      </c>
      <c r="HK259" s="0" t="n">
        <v>0.021961</v>
      </c>
      <c r="HL259" s="0" t="n">
        <v>0.005534</v>
      </c>
      <c r="HM259" s="0" t="n">
        <v>-0.005959</v>
      </c>
      <c r="HN259" s="0" t="n">
        <v>-0.002685</v>
      </c>
      <c r="HO259" s="0" t="n">
        <v>-0.010832</v>
      </c>
      <c r="HP259" s="0" t="n">
        <v>-0.017397</v>
      </c>
      <c r="HQ259" s="0" t="n">
        <v>0.010136</v>
      </c>
      <c r="HR259" s="0" t="n">
        <v>0.003423</v>
      </c>
      <c r="HS259" s="0" t="n">
        <v>0.004925</v>
      </c>
      <c r="HT259" s="0" t="n">
        <v>-0.011979</v>
      </c>
      <c r="HU259" s="0" t="n">
        <v>0.023646</v>
      </c>
      <c r="HV259" s="0" t="n">
        <v>-0.005619</v>
      </c>
      <c r="HW259" s="0" t="n">
        <v>-0.000105</v>
      </c>
      <c r="HX259" s="0" t="n">
        <v>0.02453</v>
      </c>
      <c r="HY259" s="0" t="n">
        <v>0.001695</v>
      </c>
      <c r="HZ259" s="0" t="n">
        <v>0.025241</v>
      </c>
      <c r="IA259" s="0" t="n">
        <v>0.005937</v>
      </c>
      <c r="IB259" s="0" t="n">
        <v>0.008466</v>
      </c>
      <c r="IC259" s="0" t="n">
        <v>0.001038</v>
      </c>
      <c r="ID259" s="0" t="n">
        <v>0.018186</v>
      </c>
      <c r="IE259" s="0" t="n">
        <v>-0.01178</v>
      </c>
      <c r="IF259" s="0" t="n">
        <v>-0.006522</v>
      </c>
      <c r="IG259" s="0" t="n">
        <v>0.032654</v>
      </c>
      <c r="IH259" s="0" t="n">
        <v>0.001534</v>
      </c>
      <c r="II259" s="0" t="n">
        <v>-0.011489</v>
      </c>
      <c r="IJ259" s="0" t="n">
        <v>0.002278</v>
      </c>
      <c r="IK259" s="0" t="n">
        <v>-0.001325</v>
      </c>
      <c r="IL259" s="0" t="n">
        <v>0.011529</v>
      </c>
      <c r="IM259" s="0" t="n">
        <v>-0.00056</v>
      </c>
      <c r="IN259" s="0" t="n">
        <v>0.016554</v>
      </c>
      <c r="IO259" s="0" t="n">
        <v>0.005909</v>
      </c>
      <c r="IP259" s="0" t="n">
        <v>-0.00633</v>
      </c>
      <c r="IQ259" s="0" t="n">
        <v>0.011843</v>
      </c>
      <c r="IR259" s="0" t="n">
        <v>0.019674</v>
      </c>
      <c r="IS259" s="0" t="n">
        <v>0.000379</v>
      </c>
      <c r="IT259" s="0" t="n">
        <v>-0.003343</v>
      </c>
      <c r="IU259" s="0" t="n">
        <v>-0.020393</v>
      </c>
      <c r="IV259" s="0" t="n">
        <v>-0.014835</v>
      </c>
      <c r="IW259" s="0" t="n">
        <v>0.018297</v>
      </c>
      <c r="IX259" s="0" t="n">
        <v>-0.005536</v>
      </c>
    </row>
    <row r="260" customFormat="false" ht="15" hidden="false" customHeight="false" outlineLevel="0" collapsed="false">
      <c r="A260" s="0" t="s">
        <v>6755</v>
      </c>
      <c r="B260" s="0" t="n">
        <v>-0.019317</v>
      </c>
      <c r="C260" s="0" t="n">
        <v>-0.008686</v>
      </c>
      <c r="D260" s="0" t="n">
        <v>-0.001608</v>
      </c>
      <c r="E260" s="0" t="n">
        <v>-0.020358</v>
      </c>
      <c r="F260" s="0" t="n">
        <v>-0.021463</v>
      </c>
      <c r="G260" s="0" t="n">
        <v>-0.010387</v>
      </c>
      <c r="H260" s="0" t="n">
        <v>-0.007724</v>
      </c>
      <c r="I260" s="0" t="n">
        <v>0.000666</v>
      </c>
      <c r="J260" s="0" t="n">
        <v>0.021207</v>
      </c>
      <c r="K260" s="0" t="n">
        <v>-0.024294</v>
      </c>
      <c r="L260" s="0" t="n">
        <v>-0.018039</v>
      </c>
      <c r="M260" s="0" t="n">
        <v>-0.002111</v>
      </c>
      <c r="N260" s="0" t="n">
        <v>-0.004175</v>
      </c>
      <c r="O260" s="0" t="n">
        <v>0.002508</v>
      </c>
      <c r="P260" s="0" t="n">
        <v>0.014411</v>
      </c>
      <c r="Q260" s="0" t="n">
        <v>-0.018868</v>
      </c>
      <c r="R260" s="0" t="n">
        <v>-0.008786</v>
      </c>
      <c r="S260" s="0" t="n">
        <v>0.002305</v>
      </c>
      <c r="T260" s="0" t="n">
        <v>0.004801</v>
      </c>
      <c r="U260" s="0" t="n">
        <v>0.011942</v>
      </c>
      <c r="V260" s="0" t="n">
        <v>0.009484</v>
      </c>
      <c r="W260" s="0" t="n">
        <v>0.002832</v>
      </c>
      <c r="X260" s="0" t="n">
        <v>-0.025536</v>
      </c>
      <c r="Y260" s="0" t="n">
        <v>0.008846</v>
      </c>
      <c r="Z260" s="0" t="n">
        <v>0.016215</v>
      </c>
      <c r="AA260" s="0" t="n">
        <v>-0.015661</v>
      </c>
      <c r="AB260" s="0" t="n">
        <v>-0.023626</v>
      </c>
      <c r="AC260" s="0" t="n">
        <v>-0.024157</v>
      </c>
      <c r="AD260" s="0" t="n">
        <v>0.003003</v>
      </c>
      <c r="AE260" s="0" t="n">
        <v>-0.02153</v>
      </c>
      <c r="AF260" s="0" t="n">
        <v>0.033562</v>
      </c>
      <c r="AG260" s="0" t="n">
        <v>-0.01261</v>
      </c>
      <c r="AH260" s="0" t="n">
        <v>-0.006492</v>
      </c>
      <c r="AI260" s="0" t="n">
        <v>0.009217</v>
      </c>
      <c r="AJ260" s="0" t="n">
        <v>0.01949</v>
      </c>
      <c r="AK260" s="0" t="n">
        <v>0.002769</v>
      </c>
      <c r="AL260" s="0" t="n">
        <v>-0.003872</v>
      </c>
      <c r="AM260" s="0" t="n">
        <v>-0.00989</v>
      </c>
      <c r="AN260" s="0" t="n">
        <v>0.031645</v>
      </c>
      <c r="AO260" s="0" t="n">
        <v>2E-006</v>
      </c>
      <c r="AP260" s="0" t="n">
        <v>-0.026363</v>
      </c>
      <c r="AQ260" s="0" t="n">
        <v>-0.008345</v>
      </c>
      <c r="AR260" s="0" t="n">
        <v>0.003621</v>
      </c>
      <c r="AS260" s="0" t="n">
        <v>-0.016647</v>
      </c>
      <c r="AT260" s="0" t="n">
        <v>0.016046</v>
      </c>
      <c r="AU260" s="0" t="n">
        <v>-0.013993</v>
      </c>
      <c r="AV260" s="0" t="n">
        <v>0.020063</v>
      </c>
      <c r="AW260" s="0" t="n">
        <v>0.017859</v>
      </c>
      <c r="AX260" s="0" t="n">
        <v>0.008247</v>
      </c>
      <c r="AY260" s="0" t="n">
        <v>-0.013443</v>
      </c>
      <c r="AZ260" s="0" t="n">
        <v>0.004831</v>
      </c>
      <c r="BA260" s="0" t="n">
        <v>-0.017299</v>
      </c>
      <c r="BB260" s="0" t="n">
        <v>-0.010604</v>
      </c>
      <c r="BC260" s="0" t="n">
        <v>0.004205</v>
      </c>
      <c r="BD260" s="0" t="n">
        <v>0.021461</v>
      </c>
      <c r="BE260" s="0" t="n">
        <v>-0.012509</v>
      </c>
      <c r="BF260" s="0" t="n">
        <v>0.001385</v>
      </c>
      <c r="BG260" s="0" t="n">
        <v>-0.016833</v>
      </c>
      <c r="BH260" s="0" t="n">
        <v>-0.016776</v>
      </c>
      <c r="BI260" s="0" t="n">
        <v>0.007397</v>
      </c>
      <c r="BJ260" s="0" t="n">
        <v>-0.040188</v>
      </c>
      <c r="BK260" s="0" t="n">
        <v>-0.016043</v>
      </c>
      <c r="BL260" s="0" t="n">
        <v>-0.034751</v>
      </c>
      <c r="BM260" s="0" t="n">
        <v>-0.012754</v>
      </c>
      <c r="BN260" s="0" t="n">
        <v>-0.019059</v>
      </c>
      <c r="BO260" s="0" t="n">
        <v>0.020777</v>
      </c>
      <c r="BP260" s="0" t="n">
        <v>-0.000179</v>
      </c>
      <c r="BQ260" s="0" t="n">
        <v>-0.015509</v>
      </c>
      <c r="BR260" s="0" t="n">
        <v>0.007176</v>
      </c>
      <c r="BS260" s="0" t="n">
        <v>0.00755</v>
      </c>
      <c r="BT260" s="0" t="n">
        <v>-0.007187</v>
      </c>
      <c r="BU260" s="0" t="n">
        <v>0.016516</v>
      </c>
      <c r="BV260" s="0" t="n">
        <v>-0.025174</v>
      </c>
      <c r="BW260" s="0" t="n">
        <v>-0.001797</v>
      </c>
      <c r="BX260" s="0" t="n">
        <v>-0.005303</v>
      </c>
      <c r="BY260" s="0" t="n">
        <v>-0.002397</v>
      </c>
      <c r="BZ260" s="0" t="n">
        <v>-0.017262</v>
      </c>
      <c r="CA260" s="0" t="n">
        <v>-0.000455</v>
      </c>
      <c r="CB260" s="0" t="n">
        <v>-0.000957</v>
      </c>
      <c r="CC260" s="0" t="n">
        <v>0.006608</v>
      </c>
      <c r="CD260" s="0" t="n">
        <v>0.01231</v>
      </c>
      <c r="CE260" s="0" t="n">
        <v>0.031608</v>
      </c>
      <c r="CF260" s="0" t="n">
        <v>0.006559</v>
      </c>
      <c r="CG260" s="0" t="n">
        <v>-0.006661</v>
      </c>
      <c r="CH260" s="0" t="n">
        <v>0.018512</v>
      </c>
      <c r="CI260" s="0" t="n">
        <v>0.007699</v>
      </c>
      <c r="CJ260" s="0" t="n">
        <v>-0.008276</v>
      </c>
      <c r="CK260" s="0" t="n">
        <v>-0.008198</v>
      </c>
      <c r="CL260" s="0" t="n">
        <v>-0.012439</v>
      </c>
      <c r="CM260" s="0" t="n">
        <v>0.014373</v>
      </c>
      <c r="CN260" s="0" t="n">
        <v>-0.03078</v>
      </c>
      <c r="CO260" s="0" t="n">
        <v>0.001838</v>
      </c>
      <c r="CP260" s="0" t="n">
        <v>0.005578</v>
      </c>
      <c r="CQ260" s="0" t="n">
        <v>0.015265</v>
      </c>
      <c r="CR260" s="0" t="n">
        <v>-0.011481</v>
      </c>
      <c r="CS260" s="0" t="n">
        <v>-0.007861</v>
      </c>
      <c r="CT260" s="0" t="n">
        <v>0.009314</v>
      </c>
      <c r="CU260" s="0" t="n">
        <v>0.002283</v>
      </c>
      <c r="CV260" s="0" t="n">
        <v>-0.011385</v>
      </c>
      <c r="CW260" s="0" t="n">
        <v>0.011006</v>
      </c>
      <c r="CX260" s="0" t="n">
        <v>0.00142</v>
      </c>
      <c r="CY260" s="0" t="n">
        <v>-0.007819</v>
      </c>
      <c r="CZ260" s="0" t="n">
        <v>0.017715</v>
      </c>
      <c r="DA260" s="0" t="n">
        <v>0.00185</v>
      </c>
      <c r="DB260" s="0" t="n">
        <v>0.021279</v>
      </c>
      <c r="DC260" s="0" t="n">
        <v>-0.001705</v>
      </c>
      <c r="DD260" s="0" t="n">
        <v>0.01583</v>
      </c>
      <c r="DE260" s="0" t="n">
        <v>-0.003178</v>
      </c>
      <c r="DF260" s="0" t="n">
        <v>0.0139</v>
      </c>
      <c r="DG260" s="0" t="n">
        <v>-0.011104</v>
      </c>
      <c r="DH260" s="0" t="n">
        <v>-0.009297</v>
      </c>
      <c r="DI260" s="0" t="n">
        <v>-0.02819</v>
      </c>
      <c r="DJ260" s="0" t="n">
        <v>0.021635</v>
      </c>
      <c r="DK260" s="0" t="n">
        <v>0.001598</v>
      </c>
      <c r="DL260" s="0" t="n">
        <v>-0.001831</v>
      </c>
      <c r="DM260" s="0" t="n">
        <v>0.003709</v>
      </c>
      <c r="DN260" s="0" t="n">
        <v>0.015946</v>
      </c>
      <c r="DO260" s="0" t="n">
        <v>0.004747</v>
      </c>
      <c r="DP260" s="0" t="n">
        <v>-0.007941</v>
      </c>
      <c r="DQ260" s="0" t="n">
        <v>-0.014889</v>
      </c>
      <c r="DR260" s="0" t="n">
        <v>0.005744</v>
      </c>
      <c r="DS260" s="0" t="n">
        <v>0.02985</v>
      </c>
      <c r="DT260" s="0" t="n">
        <v>0.011928</v>
      </c>
      <c r="DU260" s="0" t="n">
        <v>0.0042</v>
      </c>
      <c r="DV260" s="0" t="n">
        <v>0.003309</v>
      </c>
      <c r="DW260" s="0" t="n">
        <v>-0.018861</v>
      </c>
      <c r="DX260" s="0" t="n">
        <v>-0.007103</v>
      </c>
      <c r="DY260" s="0" t="n">
        <v>0.022992</v>
      </c>
      <c r="DZ260" s="0" t="n">
        <v>-0.01886</v>
      </c>
      <c r="EA260" s="0" t="n">
        <v>0.007661</v>
      </c>
      <c r="EB260" s="0" t="n">
        <v>0.010197</v>
      </c>
      <c r="EC260" s="0" t="n">
        <v>0.026635</v>
      </c>
      <c r="ED260" s="0" t="n">
        <v>0.019438</v>
      </c>
      <c r="EE260" s="0" t="n">
        <v>-0.018436</v>
      </c>
      <c r="EF260" s="0" t="n">
        <v>0.003537</v>
      </c>
      <c r="EG260" s="0" t="n">
        <v>0.010985</v>
      </c>
      <c r="EH260" s="0" t="n">
        <v>0.006737</v>
      </c>
      <c r="EI260" s="0" t="n">
        <v>0.012635</v>
      </c>
      <c r="EJ260" s="0" t="n">
        <v>-0.019635</v>
      </c>
      <c r="EK260" s="0" t="n">
        <v>-0.001571</v>
      </c>
      <c r="EL260" s="0" t="n">
        <v>0.010938</v>
      </c>
      <c r="EM260" s="0" t="n">
        <v>0.002173</v>
      </c>
      <c r="EN260" s="0" t="n">
        <v>-0.01705</v>
      </c>
      <c r="EO260" s="0" t="n">
        <v>0.004903</v>
      </c>
      <c r="EP260" s="0" t="n">
        <v>-0.001017</v>
      </c>
      <c r="EQ260" s="0" t="n">
        <v>-0.021474</v>
      </c>
      <c r="ER260" s="0" t="n">
        <v>-0.012002</v>
      </c>
      <c r="ES260" s="0" t="n">
        <v>-0.006147</v>
      </c>
      <c r="ET260" s="0" t="n">
        <v>-0.017109</v>
      </c>
      <c r="EU260" s="0" t="n">
        <v>0.009041</v>
      </c>
      <c r="EV260" s="0" t="n">
        <v>0.012501</v>
      </c>
      <c r="EW260" s="0" t="n">
        <v>0.00778</v>
      </c>
      <c r="EX260" s="0" t="n">
        <v>0.017861</v>
      </c>
      <c r="EY260" s="0" t="n">
        <v>0.001308</v>
      </c>
      <c r="EZ260" s="0" t="n">
        <v>-0.024231</v>
      </c>
      <c r="FA260" s="0" t="n">
        <v>0.014109</v>
      </c>
      <c r="FB260" s="0" t="n">
        <v>-0.004686</v>
      </c>
      <c r="FC260" s="0" t="n">
        <v>-0.018101</v>
      </c>
      <c r="FD260" s="0" t="n">
        <v>-0.008608</v>
      </c>
      <c r="FE260" s="0" t="n">
        <v>0.007632</v>
      </c>
      <c r="FF260" s="0" t="n">
        <v>-0.00703</v>
      </c>
      <c r="FG260" s="0" t="n">
        <v>-0.003073</v>
      </c>
      <c r="FH260" s="0" t="n">
        <v>0.004897</v>
      </c>
      <c r="FI260" s="0" t="n">
        <v>-0.007685</v>
      </c>
      <c r="FJ260" s="0" t="n">
        <v>0.014395</v>
      </c>
      <c r="FK260" s="0" t="n">
        <v>-0.003925</v>
      </c>
      <c r="FL260" s="0" t="n">
        <v>-0.004944</v>
      </c>
      <c r="FM260" s="0" t="n">
        <v>-0.014439</v>
      </c>
      <c r="FN260" s="0" t="n">
        <v>0.009172</v>
      </c>
      <c r="FO260" s="0" t="n">
        <v>0.009195</v>
      </c>
      <c r="FP260" s="0" t="n">
        <v>-0.010468</v>
      </c>
      <c r="FQ260" s="0" t="n">
        <v>0.021878</v>
      </c>
      <c r="FR260" s="0" t="n">
        <v>0.01383</v>
      </c>
      <c r="FS260" s="0" t="n">
        <v>0.024164</v>
      </c>
      <c r="FT260" s="0" t="n">
        <v>0.013918</v>
      </c>
      <c r="FU260" s="0" t="n">
        <v>0.003009</v>
      </c>
      <c r="FV260" s="0" t="n">
        <v>0.007728</v>
      </c>
      <c r="FW260" s="0" t="n">
        <v>0.002789</v>
      </c>
      <c r="FX260" s="0" t="n">
        <v>-0.005741</v>
      </c>
      <c r="FY260" s="0" t="n">
        <v>0.008679</v>
      </c>
      <c r="FZ260" s="0" t="n">
        <v>0.014103</v>
      </c>
      <c r="GA260" s="0" t="n">
        <v>0.008063</v>
      </c>
      <c r="GB260" s="0" t="n">
        <v>-0.020161</v>
      </c>
      <c r="GC260" s="0" t="n">
        <v>0.022175</v>
      </c>
      <c r="GD260" s="0" t="n">
        <v>-0.000462</v>
      </c>
      <c r="GE260" s="0" t="n">
        <v>0.01203</v>
      </c>
      <c r="GF260" s="0" t="n">
        <v>-0.000538</v>
      </c>
      <c r="GG260" s="0" t="n">
        <v>0.003887</v>
      </c>
      <c r="GH260" s="0" t="n">
        <v>0.005125</v>
      </c>
      <c r="GI260" s="0" t="n">
        <v>0.002891</v>
      </c>
      <c r="GJ260" s="0" t="n">
        <v>0.018798</v>
      </c>
      <c r="GK260" s="0" t="n">
        <v>0.005606</v>
      </c>
      <c r="GL260" s="0" t="n">
        <v>-0.029385</v>
      </c>
      <c r="GM260" s="0" t="n">
        <v>-0.007351</v>
      </c>
      <c r="GN260" s="0" t="n">
        <v>0.005025</v>
      </c>
      <c r="GO260" s="0" t="n">
        <v>0.022231</v>
      </c>
      <c r="GP260" s="0" t="n">
        <v>-0.000309</v>
      </c>
      <c r="GQ260" s="0" t="n">
        <v>-0.011655</v>
      </c>
      <c r="GR260" s="0" t="n">
        <v>-0.000518</v>
      </c>
      <c r="GS260" s="0" t="n">
        <v>0.012644</v>
      </c>
      <c r="GT260" s="0" t="n">
        <v>-0.007328</v>
      </c>
      <c r="GU260" s="0" t="n">
        <v>0.003887</v>
      </c>
      <c r="GV260" s="0" t="n">
        <v>0.000775</v>
      </c>
      <c r="GW260" s="0" t="n">
        <v>0.015398</v>
      </c>
      <c r="GX260" s="0" t="n">
        <v>0.007498</v>
      </c>
      <c r="GY260" s="0" t="n">
        <v>0.006948</v>
      </c>
      <c r="GZ260" s="0" t="n">
        <v>-0.001166</v>
      </c>
      <c r="HA260" s="0" t="n">
        <v>-0.010119</v>
      </c>
      <c r="HB260" s="0" t="n">
        <v>-0.001188</v>
      </c>
      <c r="HC260" s="0" t="n">
        <v>0.002934</v>
      </c>
      <c r="HD260" s="0" t="n">
        <v>-0.000766</v>
      </c>
      <c r="HE260" s="0" t="n">
        <v>0.013695</v>
      </c>
      <c r="HF260" s="0" t="n">
        <v>-0.007806</v>
      </c>
      <c r="HG260" s="0" t="n">
        <v>-0.003731</v>
      </c>
      <c r="HH260" s="0" t="n">
        <v>-0.036225</v>
      </c>
      <c r="HI260" s="0" t="n">
        <v>0.017937</v>
      </c>
      <c r="HJ260" s="0" t="n">
        <v>0.005023</v>
      </c>
      <c r="HK260" s="0" t="n">
        <v>0.02143</v>
      </c>
      <c r="HL260" s="0" t="n">
        <v>0.014752</v>
      </c>
      <c r="HM260" s="0" t="n">
        <v>0.013678</v>
      </c>
      <c r="HN260" s="0" t="n">
        <v>-0.007537</v>
      </c>
      <c r="HO260" s="0" t="n">
        <v>0.021921</v>
      </c>
      <c r="HP260" s="0" t="n">
        <v>0.031931</v>
      </c>
      <c r="HQ260" s="0" t="n">
        <v>0.009733</v>
      </c>
      <c r="HR260" s="0" t="n">
        <v>-0.012042</v>
      </c>
      <c r="HS260" s="0" t="n">
        <v>-0.001981</v>
      </c>
      <c r="HT260" s="0" t="n">
        <v>0.003078</v>
      </c>
      <c r="HU260" s="0" t="n">
        <v>-0.006796</v>
      </c>
      <c r="HV260" s="0" t="n">
        <v>-0.011525</v>
      </c>
      <c r="HW260" s="0" t="n">
        <v>-0.007623</v>
      </c>
      <c r="HX260" s="0" t="n">
        <v>0.010025</v>
      </c>
      <c r="HY260" s="0" t="n">
        <v>-0.003673</v>
      </c>
      <c r="HZ260" s="0" t="n">
        <v>-0.0199</v>
      </c>
      <c r="IA260" s="0" t="n">
        <v>0.000569</v>
      </c>
      <c r="IB260" s="0" t="n">
        <v>-0.002814</v>
      </c>
      <c r="IC260" s="0" t="n">
        <v>-0.015079</v>
      </c>
      <c r="ID260" s="0" t="n">
        <v>0.008518</v>
      </c>
      <c r="IE260" s="0" t="n">
        <v>-0.007821</v>
      </c>
      <c r="IF260" s="0" t="n">
        <v>-0.018736</v>
      </c>
      <c r="IG260" s="0" t="n">
        <v>0.018149</v>
      </c>
      <c r="IH260" s="0" t="n">
        <v>-0.027483</v>
      </c>
      <c r="II260" s="0" t="n">
        <v>-0.012954</v>
      </c>
      <c r="IJ260" s="0" t="n">
        <v>0.012875</v>
      </c>
      <c r="IK260" s="0" t="n">
        <v>0.009693</v>
      </c>
      <c r="IL260" s="0" t="n">
        <v>-0.003513</v>
      </c>
      <c r="IM260" s="0" t="n">
        <v>-0.003497</v>
      </c>
      <c r="IN260" s="0" t="n">
        <v>0.012405</v>
      </c>
      <c r="IO260" s="0" t="n">
        <v>-0.002821</v>
      </c>
      <c r="IP260" s="0" t="n">
        <v>-0.009548</v>
      </c>
      <c r="IQ260" s="0" t="n">
        <v>0.020987</v>
      </c>
      <c r="IR260" s="0" t="n">
        <v>0.028818</v>
      </c>
      <c r="IS260" s="0" t="n">
        <v>0.015973</v>
      </c>
      <c r="IT260" s="0" t="n">
        <v>0.014003</v>
      </c>
      <c r="IU260" s="0" t="n">
        <v>0.005951</v>
      </c>
      <c r="IV260" s="0" t="n">
        <v>-0.003003</v>
      </c>
      <c r="IW260" s="0" t="n">
        <v>-0.019857</v>
      </c>
      <c r="IX260" s="0" t="n">
        <v>0.004146</v>
      </c>
      <c r="IY260" s="0" t="n">
        <v>-0.003917</v>
      </c>
    </row>
    <row r="261" customFormat="false" ht="15" hidden="false" customHeight="false" outlineLevel="0" collapsed="false">
      <c r="A261" s="0" t="s">
        <v>6756</v>
      </c>
      <c r="B261" s="0" t="n">
        <v>-0.00363</v>
      </c>
      <c r="C261" s="0" t="n">
        <v>-0.004437</v>
      </c>
      <c r="D261" s="0" t="n">
        <v>-0.016622</v>
      </c>
      <c r="E261" s="0" t="n">
        <v>0.002386</v>
      </c>
      <c r="F261" s="0" t="n">
        <v>0.007794</v>
      </c>
      <c r="G261" s="0" t="n">
        <v>-0.010369</v>
      </c>
      <c r="H261" s="0" t="n">
        <v>-0.022938</v>
      </c>
      <c r="I261" s="0" t="n">
        <v>-0.005298</v>
      </c>
      <c r="J261" s="0" t="n">
        <v>-0.010131</v>
      </c>
      <c r="K261" s="0" t="n">
        <v>0.002416</v>
      </c>
      <c r="L261" s="0" t="n">
        <v>-0.003153</v>
      </c>
      <c r="M261" s="0" t="n">
        <v>0.004175</v>
      </c>
      <c r="N261" s="0" t="n">
        <v>-0.004947</v>
      </c>
      <c r="O261" s="0" t="n">
        <v>-0.002216</v>
      </c>
      <c r="P261" s="0" t="n">
        <v>-0.03165</v>
      </c>
      <c r="Q261" s="0" t="n">
        <v>-0.01957</v>
      </c>
      <c r="R261" s="0" t="n">
        <v>0.003412</v>
      </c>
      <c r="S261" s="0" t="n">
        <v>0.006979</v>
      </c>
      <c r="T261" s="0" t="n">
        <v>-0.009337</v>
      </c>
      <c r="U261" s="0" t="n">
        <v>0.003716</v>
      </c>
      <c r="V261" s="0" t="n">
        <v>0.004483</v>
      </c>
      <c r="W261" s="0" t="n">
        <v>0.00643</v>
      </c>
      <c r="X261" s="0" t="n">
        <v>-0.029398</v>
      </c>
      <c r="Y261" s="0" t="n">
        <v>0.003845</v>
      </c>
      <c r="Z261" s="0" t="n">
        <v>-0.007061</v>
      </c>
      <c r="AA261" s="0" t="n">
        <v>0.00245</v>
      </c>
      <c r="AB261" s="0" t="n">
        <v>0.002547</v>
      </c>
      <c r="AC261" s="0" t="n">
        <v>0.005241</v>
      </c>
      <c r="AD261" s="0" t="n">
        <v>0.00954</v>
      </c>
      <c r="AE261" s="0" t="n">
        <v>0.00948</v>
      </c>
      <c r="AF261" s="0" t="n">
        <v>0.029099</v>
      </c>
      <c r="AG261" s="0" t="n">
        <v>0.00697</v>
      </c>
      <c r="AH261" s="0" t="n">
        <v>-0.009886</v>
      </c>
      <c r="AI261" s="0" t="n">
        <v>-0.016746</v>
      </c>
      <c r="AJ261" s="0" t="n">
        <v>0.002664</v>
      </c>
      <c r="AK261" s="0" t="n">
        <v>-0.029698</v>
      </c>
      <c r="AL261" s="0" t="n">
        <v>0.000264</v>
      </c>
      <c r="AM261" s="0" t="n">
        <v>-0.018116</v>
      </c>
      <c r="AN261" s="0" t="n">
        <v>0.008273</v>
      </c>
      <c r="AO261" s="0" t="n">
        <v>0.00895</v>
      </c>
      <c r="AP261" s="0" t="n">
        <v>0.000885</v>
      </c>
      <c r="AQ261" s="0" t="n">
        <v>0.009765</v>
      </c>
      <c r="AR261" s="0" t="n">
        <v>0.007516</v>
      </c>
      <c r="AS261" s="0" t="n">
        <v>0.018663</v>
      </c>
      <c r="AT261" s="0" t="n">
        <v>0.003648</v>
      </c>
      <c r="AU261" s="0" t="n">
        <v>-0.006235</v>
      </c>
      <c r="AV261" s="0" t="n">
        <v>-0.011812</v>
      </c>
      <c r="AW261" s="0" t="n">
        <v>-0.016166</v>
      </c>
      <c r="AX261" s="0" t="n">
        <v>-0.006429</v>
      </c>
      <c r="AY261" s="0" t="n">
        <v>0.00413</v>
      </c>
      <c r="AZ261" s="0" t="n">
        <v>-0.024356</v>
      </c>
      <c r="BA261" s="0" t="n">
        <v>0.003723</v>
      </c>
      <c r="BB261" s="0" t="n">
        <v>0.017719</v>
      </c>
      <c r="BC261" s="0" t="n">
        <v>-0.011597</v>
      </c>
      <c r="BD261" s="0" t="n">
        <v>-0.009037</v>
      </c>
      <c r="BE261" s="0" t="n">
        <v>0.015276</v>
      </c>
      <c r="BF261" s="0" t="n">
        <v>-0.005766</v>
      </c>
      <c r="BG261" s="0" t="n">
        <v>0.015252</v>
      </c>
      <c r="BH261" s="0" t="n">
        <v>0.01444</v>
      </c>
      <c r="BI261" s="0" t="n">
        <v>0.004836</v>
      </c>
      <c r="BJ261" s="0" t="n">
        <v>0.011783</v>
      </c>
      <c r="BK261" s="0" t="n">
        <v>0.012817</v>
      </c>
      <c r="BL261" s="0" t="n">
        <v>-0.007503</v>
      </c>
      <c r="BM261" s="0" t="n">
        <v>-0.008618</v>
      </c>
      <c r="BN261" s="0" t="n">
        <v>-0.031048</v>
      </c>
      <c r="BO261" s="0" t="n">
        <v>0.007854</v>
      </c>
      <c r="BP261" s="0" t="n">
        <v>-0.020229</v>
      </c>
      <c r="BQ261" s="0" t="n">
        <v>0.0043</v>
      </c>
      <c r="BR261" s="0" t="n">
        <v>0.001724</v>
      </c>
      <c r="BS261" s="0" t="n">
        <v>0.000669</v>
      </c>
      <c r="BT261" s="0" t="n">
        <v>-0.000901</v>
      </c>
      <c r="BU261" s="0" t="n">
        <v>-0.004207</v>
      </c>
      <c r="BV261" s="0" t="n">
        <v>-0.01011</v>
      </c>
      <c r="BW261" s="0" t="n">
        <v>-0.020772</v>
      </c>
      <c r="BX261" s="0" t="n">
        <v>-0.026428</v>
      </c>
      <c r="BY261" s="0" t="n">
        <v>0.018401</v>
      </c>
      <c r="BZ261" s="0" t="n">
        <v>-0.014739</v>
      </c>
      <c r="CA261" s="0" t="n">
        <v>-0.011162</v>
      </c>
      <c r="CB261" s="0" t="n">
        <v>0.003179</v>
      </c>
      <c r="CC261" s="0" t="n">
        <v>0.002407</v>
      </c>
      <c r="CD261" s="0" t="n">
        <v>0.005711</v>
      </c>
      <c r="CE261" s="0" t="n">
        <v>0.004443</v>
      </c>
      <c r="CF261" s="0" t="n">
        <v>-0.004892</v>
      </c>
      <c r="CG261" s="0" t="n">
        <v>0.016651</v>
      </c>
      <c r="CH261" s="0" t="n">
        <v>-0.002204</v>
      </c>
      <c r="CI261" s="0" t="n">
        <v>0.002648</v>
      </c>
      <c r="CJ261" s="0" t="n">
        <v>0.011985</v>
      </c>
      <c r="CK261" s="0" t="n">
        <v>-0.0089</v>
      </c>
      <c r="CL261" s="0" t="n">
        <v>-0.014216</v>
      </c>
      <c r="CM261" s="0" t="n">
        <v>0.014793</v>
      </c>
      <c r="CN261" s="0" t="n">
        <v>-0.001017</v>
      </c>
      <c r="CO261" s="0" t="n">
        <v>-0.0166</v>
      </c>
      <c r="CP261" s="0" t="n">
        <v>-0.004065</v>
      </c>
      <c r="CQ261" s="0" t="n">
        <v>0.006361</v>
      </c>
      <c r="CR261" s="0" t="n">
        <v>0.007705</v>
      </c>
      <c r="CS261" s="0" t="n">
        <v>-0.003961</v>
      </c>
      <c r="CT261" s="0" t="n">
        <v>-0.01512</v>
      </c>
      <c r="CU261" s="0" t="n">
        <v>0.016491</v>
      </c>
      <c r="CV261" s="0" t="n">
        <v>0.0164</v>
      </c>
      <c r="CW261" s="0" t="n">
        <v>0.007739</v>
      </c>
      <c r="CX261" s="0" t="n">
        <v>-0.018631</v>
      </c>
      <c r="CY261" s="0" t="n">
        <v>0.002767</v>
      </c>
      <c r="CZ261" s="0" t="n">
        <v>-0.01375</v>
      </c>
      <c r="DA261" s="0" t="n">
        <v>-0.012826</v>
      </c>
      <c r="DB261" s="0" t="n">
        <v>0.008472</v>
      </c>
      <c r="DC261" s="0" t="n">
        <v>0.009815</v>
      </c>
      <c r="DD261" s="0" t="n">
        <v>-0.015681</v>
      </c>
      <c r="DE261" s="0" t="n">
        <v>-0.007932</v>
      </c>
      <c r="DF261" s="0" t="n">
        <v>-0.015288</v>
      </c>
      <c r="DG261" s="0" t="n">
        <v>-0.00428</v>
      </c>
      <c r="DH261" s="0" t="n">
        <v>-0.000324</v>
      </c>
      <c r="DI261" s="0" t="n">
        <v>0.028608</v>
      </c>
      <c r="DJ261" s="0" t="n">
        <v>-0.025827</v>
      </c>
      <c r="DK261" s="0" t="n">
        <v>0.005197</v>
      </c>
      <c r="DL261" s="0" t="n">
        <v>0.006993</v>
      </c>
      <c r="DM261" s="0" t="n">
        <v>0.000625</v>
      </c>
      <c r="DN261" s="0" t="n">
        <v>0.009538</v>
      </c>
      <c r="DO261" s="0" t="n">
        <v>-0.009122</v>
      </c>
      <c r="DP261" s="0" t="n">
        <v>-0.002039</v>
      </c>
      <c r="DQ261" s="0" t="n">
        <v>0.0115</v>
      </c>
      <c r="DR261" s="0" t="n">
        <v>-0.006695</v>
      </c>
      <c r="DS261" s="0" t="n">
        <v>-0.013312</v>
      </c>
      <c r="DT261" s="0" t="n">
        <v>0.009065</v>
      </c>
      <c r="DU261" s="0" t="n">
        <v>0.006186</v>
      </c>
      <c r="DV261" s="0" t="n">
        <v>-0.019</v>
      </c>
      <c r="DW261" s="0" t="n">
        <v>0.000325</v>
      </c>
      <c r="DX261" s="0" t="n">
        <v>-0.002967</v>
      </c>
      <c r="DY261" s="0" t="n">
        <v>-0.004173</v>
      </c>
      <c r="DZ261" s="0" t="n">
        <v>-0.010565</v>
      </c>
      <c r="EA261" s="0" t="n">
        <v>0.008669</v>
      </c>
      <c r="EB261" s="0" t="n">
        <v>-0.019131</v>
      </c>
      <c r="EC261" s="0" t="n">
        <v>0.014354</v>
      </c>
      <c r="ED261" s="0" t="n">
        <v>-0.014587</v>
      </c>
      <c r="EE261" s="0" t="n">
        <v>0.001825</v>
      </c>
      <c r="EF261" s="0" t="n">
        <v>0.009285</v>
      </c>
      <c r="EG261" s="0" t="n">
        <v>-0.017128</v>
      </c>
      <c r="EH261" s="0" t="n">
        <v>-0.010416</v>
      </c>
      <c r="EI261" s="0" t="n">
        <v>-0.00419</v>
      </c>
      <c r="EJ261" s="0" t="n">
        <v>0.002776</v>
      </c>
      <c r="EK261" s="0" t="n">
        <v>0.000415</v>
      </c>
      <c r="EL261" s="0" t="n">
        <v>0.010237</v>
      </c>
      <c r="EM261" s="0" t="n">
        <v>-0.0104</v>
      </c>
      <c r="EN261" s="0" t="n">
        <v>-0.027963</v>
      </c>
      <c r="EO261" s="0" t="n">
        <v>-0.00386</v>
      </c>
      <c r="EP261" s="0" t="n">
        <v>0.007956</v>
      </c>
      <c r="EQ261" s="0" t="n">
        <v>0.02996</v>
      </c>
      <c r="ER261" s="0" t="n">
        <v>-0.010816</v>
      </c>
      <c r="ES261" s="0" t="n">
        <v>-0.035335</v>
      </c>
      <c r="ET261" s="0" t="n">
        <v>-0.001686</v>
      </c>
      <c r="EU261" s="0" t="n">
        <v>-0.020147</v>
      </c>
      <c r="EV261" s="0" t="n">
        <v>0.003737</v>
      </c>
      <c r="EW261" s="0" t="n">
        <v>0.001167</v>
      </c>
      <c r="EX261" s="0" t="n">
        <v>0.005083</v>
      </c>
      <c r="EY261" s="0" t="n">
        <v>-0.028417</v>
      </c>
      <c r="EZ261" s="0" t="n">
        <v>0.000866</v>
      </c>
      <c r="FA261" s="0" t="n">
        <v>-0.008114</v>
      </c>
      <c r="FB261" s="0" t="n">
        <v>-0.012912</v>
      </c>
      <c r="FC261" s="0" t="n">
        <v>0.021268</v>
      </c>
      <c r="FD261" s="0" t="n">
        <v>0.001837</v>
      </c>
      <c r="FE261" s="0" t="n">
        <v>0.01123</v>
      </c>
      <c r="FF261" s="0" t="n">
        <v>0.011618</v>
      </c>
      <c r="FG261" s="0" t="n">
        <v>0.479816</v>
      </c>
      <c r="FH261" s="0" t="n">
        <v>0.006883</v>
      </c>
      <c r="FI261" s="0" t="n">
        <v>-0.000862</v>
      </c>
      <c r="FJ261" s="0" t="n">
        <v>-0.018295</v>
      </c>
      <c r="FK261" s="0" t="n">
        <v>-0.004093</v>
      </c>
      <c r="FL261" s="0" t="n">
        <v>-0.010483</v>
      </c>
      <c r="FM261" s="0" t="n">
        <v>-0.004391</v>
      </c>
      <c r="FN261" s="0" t="n">
        <v>-0.009804</v>
      </c>
      <c r="FO261" s="0" t="n">
        <v>0.008894</v>
      </c>
      <c r="FP261" s="0" t="n">
        <v>-0.020306</v>
      </c>
      <c r="FQ261" s="0" t="n">
        <v>0.00344</v>
      </c>
      <c r="FR261" s="0" t="n">
        <v>-0.008245</v>
      </c>
      <c r="FS261" s="0" t="n">
        <v>-0.000186</v>
      </c>
      <c r="FT261" s="0" t="n">
        <v>-0.026053</v>
      </c>
      <c r="FU261" s="0" t="n">
        <v>0.007215</v>
      </c>
      <c r="FV261" s="0" t="n">
        <v>-0.006386</v>
      </c>
      <c r="FW261" s="0" t="n">
        <v>-0.004362</v>
      </c>
      <c r="FX261" s="0" t="n">
        <v>0.00632</v>
      </c>
      <c r="FY261" s="0" t="n">
        <v>-0.027733</v>
      </c>
      <c r="FZ261" s="0" t="n">
        <v>0.009101</v>
      </c>
      <c r="GA261" s="0" t="n">
        <v>0.010049</v>
      </c>
      <c r="GB261" s="0" t="n">
        <v>-0.0085</v>
      </c>
      <c r="GC261" s="0" t="n">
        <v>0.001587</v>
      </c>
      <c r="GD261" s="0" t="n">
        <v>0.002599</v>
      </c>
      <c r="GE261" s="0" t="n">
        <v>-0.000779</v>
      </c>
      <c r="GF261" s="0" t="n">
        <v>-0.005128</v>
      </c>
      <c r="GG261" s="0" t="n">
        <v>0.01124</v>
      </c>
      <c r="GH261" s="0" t="n">
        <v>0.003348</v>
      </c>
      <c r="GI261" s="0" t="n">
        <v>0.019926</v>
      </c>
      <c r="GJ261" s="0" t="n">
        <v>0.01244</v>
      </c>
      <c r="GK261" s="0" t="n">
        <v>0.004764</v>
      </c>
      <c r="GL261" s="0" t="n">
        <v>-0.004288</v>
      </c>
      <c r="GM261" s="0" t="n">
        <v>-0.011815</v>
      </c>
      <c r="GN261" s="0" t="n">
        <v>0.000561</v>
      </c>
      <c r="GO261" s="0" t="n">
        <v>0.004331</v>
      </c>
      <c r="GP261" s="0" t="n">
        <v>-0.005311</v>
      </c>
      <c r="GQ261" s="0" t="n">
        <v>-0.021097</v>
      </c>
      <c r="GR261" s="0" t="n">
        <v>0.00308</v>
      </c>
      <c r="GS261" s="0" t="n">
        <v>0.00173</v>
      </c>
      <c r="GT261" s="0" t="n">
        <v>0.00487</v>
      </c>
      <c r="GU261" s="0" t="n">
        <v>-0.006489</v>
      </c>
      <c r="GV261" s="0" t="n">
        <v>-0.008525</v>
      </c>
      <c r="GW261" s="0" t="n">
        <v>0.004484</v>
      </c>
      <c r="GX261" s="0" t="n">
        <v>0.004109</v>
      </c>
      <c r="GY261" s="0" t="n">
        <v>-0.013209</v>
      </c>
      <c r="GZ261" s="0" t="n">
        <v>0.016271</v>
      </c>
      <c r="HA261" s="0" t="n">
        <v>0.001004</v>
      </c>
      <c r="HB261" s="0" t="n">
        <v>-0.011564</v>
      </c>
      <c r="HC261" s="0" t="n">
        <v>-0.019783</v>
      </c>
      <c r="HD261" s="0" t="n">
        <v>0.017881</v>
      </c>
      <c r="HE261" s="0" t="n">
        <v>-0.024092</v>
      </c>
      <c r="HF261" s="0" t="n">
        <v>0.002984</v>
      </c>
      <c r="HG261" s="0" t="n">
        <v>-0.016793</v>
      </c>
      <c r="HH261" s="0" t="n">
        <v>-0.00844</v>
      </c>
      <c r="HI261" s="0" t="n">
        <v>0.003686</v>
      </c>
      <c r="HJ261" s="0" t="n">
        <v>-0.009652</v>
      </c>
      <c r="HK261" s="0" t="n">
        <v>0.008367</v>
      </c>
      <c r="HL261" s="0" t="n">
        <v>-0.024184</v>
      </c>
      <c r="HM261" s="0" t="n">
        <v>0.009518</v>
      </c>
      <c r="HN261" s="0" t="n">
        <v>0.018899</v>
      </c>
      <c r="HO261" s="0" t="n">
        <v>0.01696</v>
      </c>
      <c r="HP261" s="0" t="n">
        <v>-0.010297</v>
      </c>
      <c r="HQ261" s="0" t="n">
        <v>-0.007541</v>
      </c>
      <c r="HR261" s="0" t="n">
        <v>0.016568</v>
      </c>
      <c r="HS261" s="0" t="n">
        <v>-0.00156</v>
      </c>
      <c r="HT261" s="0" t="n">
        <v>-0.010974</v>
      </c>
      <c r="HU261" s="0" t="n">
        <v>0.003474</v>
      </c>
      <c r="HV261" s="0" t="n">
        <v>-0.007926</v>
      </c>
      <c r="HW261" s="0" t="n">
        <v>-0.021223</v>
      </c>
      <c r="HX261" s="0" t="n">
        <v>0.000187</v>
      </c>
      <c r="HY261" s="0" t="n">
        <v>-0.003837</v>
      </c>
      <c r="HZ261" s="0" t="n">
        <v>-0.006627</v>
      </c>
      <c r="IA261" s="0" t="n">
        <v>-0.004432</v>
      </c>
      <c r="IB261" s="0" t="n">
        <v>-0.019639</v>
      </c>
      <c r="IC261" s="0" t="n">
        <v>0.002494</v>
      </c>
      <c r="ID261" s="0" t="n">
        <v>0.018566</v>
      </c>
      <c r="IE261" s="0" t="n">
        <v>-0.002211</v>
      </c>
      <c r="IF261" s="0" t="n">
        <v>0.003533</v>
      </c>
      <c r="IG261" s="0" t="n">
        <v>-0.002439</v>
      </c>
      <c r="IH261" s="0" t="n">
        <v>0.002452</v>
      </c>
      <c r="II261" s="0" t="n">
        <v>0.019528</v>
      </c>
      <c r="IJ261" s="0" t="n">
        <v>-0.011192</v>
      </c>
      <c r="IK261" s="0" t="n">
        <v>-0.002042</v>
      </c>
      <c r="IL261" s="0" t="n">
        <v>0.025106</v>
      </c>
      <c r="IM261" s="0" t="n">
        <v>0.00785</v>
      </c>
      <c r="IN261" s="0" t="n">
        <v>0.019766</v>
      </c>
      <c r="IO261" s="0" t="n">
        <v>0.003327</v>
      </c>
      <c r="IP261" s="0" t="n">
        <v>-0.012937</v>
      </c>
      <c r="IQ261" s="0" t="n">
        <v>-0.002095</v>
      </c>
      <c r="IR261" s="0" t="n">
        <v>0.011455</v>
      </c>
      <c r="IS261" s="0" t="n">
        <v>-0.001094</v>
      </c>
      <c r="IT261" s="0" t="n">
        <v>-0.019625</v>
      </c>
      <c r="IU261" s="0" t="n">
        <v>-0.000663</v>
      </c>
      <c r="IV261" s="0" t="n">
        <v>-0.026279</v>
      </c>
      <c r="IW261" s="0" t="n">
        <v>0.004166</v>
      </c>
      <c r="IX261" s="0" t="n">
        <v>0.010432</v>
      </c>
      <c r="IY261" s="0" t="n">
        <v>-0.001393</v>
      </c>
      <c r="IZ261" s="0" t="n">
        <v>-0.005545</v>
      </c>
    </row>
    <row r="262" customFormat="false" ht="15" hidden="false" customHeight="false" outlineLevel="0" collapsed="false">
      <c r="A262" s="0" t="s">
        <v>6757</v>
      </c>
      <c r="B262" s="0" t="n">
        <v>0.026883</v>
      </c>
      <c r="C262" s="0" t="n">
        <v>0.026868</v>
      </c>
      <c r="D262" s="0" t="n">
        <v>-0.005731</v>
      </c>
      <c r="E262" s="0" t="n">
        <v>0.006389</v>
      </c>
      <c r="F262" s="0" t="n">
        <v>-0.020723</v>
      </c>
      <c r="G262" s="0" t="n">
        <v>0.012741</v>
      </c>
      <c r="H262" s="0" t="n">
        <v>-0.015627</v>
      </c>
      <c r="I262" s="0" t="n">
        <v>0.018228</v>
      </c>
      <c r="J262" s="0" t="n">
        <v>0.005628</v>
      </c>
      <c r="K262" s="0" t="n">
        <v>0.007425</v>
      </c>
      <c r="L262" s="0" t="n">
        <v>0.01867</v>
      </c>
      <c r="M262" s="0" t="n">
        <v>0.007743</v>
      </c>
      <c r="N262" s="0" t="n">
        <v>0.008208</v>
      </c>
      <c r="O262" s="0" t="n">
        <v>0.020572</v>
      </c>
      <c r="P262" s="0" t="n">
        <v>0.011842</v>
      </c>
      <c r="Q262" s="0" t="n">
        <v>-0.010444</v>
      </c>
      <c r="R262" s="0" t="n">
        <v>-2.7E-005</v>
      </c>
      <c r="S262" s="0" t="n">
        <v>0.015783</v>
      </c>
      <c r="T262" s="0" t="n">
        <v>0.010153</v>
      </c>
      <c r="U262" s="0" t="n">
        <v>-0.005636</v>
      </c>
      <c r="V262" s="0" t="n">
        <v>-0.003892</v>
      </c>
      <c r="W262" s="0" t="n">
        <v>-0.00302</v>
      </c>
      <c r="X262" s="0" t="n">
        <v>0.019889</v>
      </c>
      <c r="Y262" s="0" t="n">
        <v>0.011358</v>
      </c>
      <c r="Z262" s="0" t="n">
        <v>0.008516</v>
      </c>
      <c r="AA262" s="0" t="n">
        <v>0.002439</v>
      </c>
      <c r="AB262" s="0" t="n">
        <v>0.031002</v>
      </c>
      <c r="AC262" s="0" t="n">
        <v>-0.006777</v>
      </c>
      <c r="AD262" s="0" t="n">
        <v>0.013044</v>
      </c>
      <c r="AE262" s="0" t="n">
        <v>0.009986</v>
      </c>
      <c r="AF262" s="0" t="n">
        <v>-0.012501</v>
      </c>
      <c r="AG262" s="0" t="n">
        <v>0.021422</v>
      </c>
      <c r="AH262" s="0" t="n">
        <v>0.020883</v>
      </c>
      <c r="AI262" s="0" t="n">
        <v>-0.008695</v>
      </c>
      <c r="AJ262" s="0" t="n">
        <v>0.0175</v>
      </c>
      <c r="AK262" s="0" t="n">
        <v>0.007392</v>
      </c>
      <c r="AL262" s="0" t="n">
        <v>0.009036</v>
      </c>
      <c r="AM262" s="0" t="n">
        <v>-0.022964</v>
      </c>
      <c r="AN262" s="0" t="n">
        <v>0.00737</v>
      </c>
      <c r="AO262" s="0" t="n">
        <v>0.012924</v>
      </c>
      <c r="AP262" s="0" t="n">
        <v>-0.010079</v>
      </c>
      <c r="AQ262" s="0" t="n">
        <v>-0.021957</v>
      </c>
      <c r="AR262" s="0" t="n">
        <v>-0.03419</v>
      </c>
      <c r="AS262" s="0" t="n">
        <v>0.020467</v>
      </c>
      <c r="AT262" s="0" t="n">
        <v>-0.009866</v>
      </c>
      <c r="AU262" s="0" t="n">
        <v>0.002708</v>
      </c>
      <c r="AV262" s="0" t="n">
        <v>0.017738</v>
      </c>
      <c r="AW262" s="0" t="n">
        <v>0.006752</v>
      </c>
      <c r="AX262" s="0" t="n">
        <v>0.022787</v>
      </c>
      <c r="AY262" s="0" t="n">
        <v>0.020224</v>
      </c>
      <c r="AZ262" s="0" t="n">
        <v>-0.011671</v>
      </c>
      <c r="BA262" s="0" t="n">
        <v>-0.000658</v>
      </c>
      <c r="BB262" s="0" t="n">
        <v>-0.001458</v>
      </c>
      <c r="BC262" s="0" t="n">
        <v>0.001193</v>
      </c>
      <c r="BD262" s="0" t="n">
        <v>0.026342</v>
      </c>
      <c r="BE262" s="0" t="n">
        <v>-0.006215</v>
      </c>
      <c r="BF262" s="0" t="n">
        <v>-0.01028</v>
      </c>
      <c r="BG262" s="0" t="n">
        <v>0.003864</v>
      </c>
      <c r="BH262" s="0" t="n">
        <v>-0.012514</v>
      </c>
      <c r="BI262" s="0" t="n">
        <v>-0.009754</v>
      </c>
      <c r="BJ262" s="0" t="n">
        <v>0.019114</v>
      </c>
      <c r="BK262" s="0" t="n">
        <v>0.004358</v>
      </c>
      <c r="BL262" s="0" t="n">
        <v>0.001826</v>
      </c>
      <c r="BM262" s="0" t="n">
        <v>-0.003245</v>
      </c>
      <c r="BN262" s="0" t="n">
        <v>-0.00311</v>
      </c>
      <c r="BO262" s="0" t="n">
        <v>-0.019286</v>
      </c>
      <c r="BP262" s="0" t="n">
        <v>0.012343</v>
      </c>
      <c r="BQ262" s="0" t="n">
        <v>0.001169</v>
      </c>
      <c r="BR262" s="0" t="n">
        <v>-0.000137</v>
      </c>
      <c r="BS262" s="0" t="n">
        <v>-0.016895</v>
      </c>
      <c r="BT262" s="0" t="n">
        <v>-0.003619</v>
      </c>
      <c r="BU262" s="0" t="n">
        <v>-0.012639</v>
      </c>
      <c r="BV262" s="0" t="n">
        <v>-0.026143</v>
      </c>
      <c r="BW262" s="0" t="n">
        <v>-0.004443</v>
      </c>
      <c r="BX262" s="0" t="n">
        <v>-0.003649</v>
      </c>
      <c r="BY262" s="0" t="n">
        <v>0.000987</v>
      </c>
      <c r="BZ262" s="0" t="n">
        <v>0.000502</v>
      </c>
      <c r="CA262" s="0" t="n">
        <v>-0.008078</v>
      </c>
      <c r="CB262" s="0" t="n">
        <v>0.006344</v>
      </c>
      <c r="CC262" s="0" t="n">
        <v>-0.002979</v>
      </c>
      <c r="CD262" s="0" t="n">
        <v>-0.004665</v>
      </c>
      <c r="CE262" s="0" t="n">
        <v>0.00999</v>
      </c>
      <c r="CF262" s="0" t="n">
        <v>-0.000603</v>
      </c>
      <c r="CG262" s="0" t="n">
        <v>-0.029428</v>
      </c>
      <c r="CH262" s="0" t="n">
        <v>-0.006861</v>
      </c>
      <c r="CI262" s="0" t="n">
        <v>0.006501</v>
      </c>
      <c r="CJ262" s="0" t="n">
        <v>-0.001817</v>
      </c>
      <c r="CK262" s="0" t="n">
        <v>0.003854</v>
      </c>
      <c r="CL262" s="0" t="n">
        <v>0.003913</v>
      </c>
      <c r="CM262" s="0" t="n">
        <v>0.01042</v>
      </c>
      <c r="CN262" s="0" t="n">
        <v>-0.00314</v>
      </c>
      <c r="CO262" s="0" t="n">
        <v>-0.002991</v>
      </c>
      <c r="CP262" s="0" t="n">
        <v>-0.002236</v>
      </c>
      <c r="CQ262" s="0" t="n">
        <v>-0.014409</v>
      </c>
      <c r="CR262" s="0" t="n">
        <v>0.017703</v>
      </c>
      <c r="CS262" s="0" t="n">
        <v>-0.011615</v>
      </c>
      <c r="CT262" s="0" t="n">
        <v>-0.032082</v>
      </c>
      <c r="CU262" s="0" t="n">
        <v>0.001227</v>
      </c>
      <c r="CV262" s="0" t="n">
        <v>0.004899</v>
      </c>
      <c r="CW262" s="0" t="n">
        <v>-0.00128</v>
      </c>
      <c r="CX262" s="0" t="n">
        <v>-0.001442</v>
      </c>
      <c r="CY262" s="0" t="n">
        <v>-0.011756</v>
      </c>
      <c r="CZ262" s="0" t="n">
        <v>0.005051</v>
      </c>
      <c r="DA262" s="0" t="n">
        <v>0.013651</v>
      </c>
      <c r="DB262" s="0" t="n">
        <v>-0.006589</v>
      </c>
      <c r="DC262" s="0" t="n">
        <v>-0.01707</v>
      </c>
      <c r="DD262" s="0" t="n">
        <v>0.01279</v>
      </c>
      <c r="DE262" s="0" t="n">
        <v>0.01116</v>
      </c>
      <c r="DF262" s="0" t="n">
        <v>-0.000787</v>
      </c>
      <c r="DG262" s="0" t="n">
        <v>-0.01291</v>
      </c>
      <c r="DH262" s="0" t="n">
        <v>-0.019703</v>
      </c>
      <c r="DI262" s="0" t="n">
        <v>0.009698</v>
      </c>
      <c r="DJ262" s="0" t="n">
        <v>-0.008993</v>
      </c>
      <c r="DK262" s="0" t="n">
        <v>0.014323</v>
      </c>
      <c r="DL262" s="0" t="n">
        <v>0.008789</v>
      </c>
      <c r="DM262" s="0" t="n">
        <v>-0.011557</v>
      </c>
      <c r="DN262" s="0" t="n">
        <v>-0.016273</v>
      </c>
      <c r="DO262" s="0" t="n">
        <v>-0.010152</v>
      </c>
      <c r="DP262" s="0" t="n">
        <v>0.004297</v>
      </c>
      <c r="DQ262" s="0" t="n">
        <v>0.011597</v>
      </c>
      <c r="DR262" s="0" t="n">
        <v>0.01432</v>
      </c>
      <c r="DS262" s="0" t="n">
        <v>0.003856</v>
      </c>
      <c r="DT262" s="0" t="n">
        <v>-0.023841</v>
      </c>
      <c r="DU262" s="0" t="n">
        <v>-0.026371</v>
      </c>
      <c r="DV262" s="0" t="n">
        <v>-0.005037</v>
      </c>
      <c r="DW262" s="0" t="n">
        <v>-0.012972</v>
      </c>
      <c r="DX262" s="0" t="n">
        <v>0.003674</v>
      </c>
      <c r="DY262" s="0" t="n">
        <v>-0.016212</v>
      </c>
      <c r="DZ262" s="0" t="n">
        <v>-0.018101</v>
      </c>
      <c r="EA262" s="0" t="n">
        <v>-0.015113</v>
      </c>
      <c r="EB262" s="0" t="n">
        <v>-0.026281</v>
      </c>
      <c r="EC262" s="0" t="n">
        <v>0.002151</v>
      </c>
      <c r="ED262" s="0" t="n">
        <v>0.023209</v>
      </c>
      <c r="EE262" s="0" t="n">
        <v>-0.008601</v>
      </c>
      <c r="EF262" s="0" t="n">
        <v>-0.01545</v>
      </c>
      <c r="EG262" s="0" t="n">
        <v>-0.002995</v>
      </c>
      <c r="EH262" s="0" t="n">
        <v>-0.013325</v>
      </c>
      <c r="EI262" s="0" t="n">
        <v>-0.010671</v>
      </c>
      <c r="EJ262" s="0" t="n">
        <v>-0.011902</v>
      </c>
      <c r="EK262" s="0" t="n">
        <v>-0.012698</v>
      </c>
      <c r="EL262" s="0" t="n">
        <v>0.013267</v>
      </c>
      <c r="EM262" s="0" t="n">
        <v>-7.1E-005</v>
      </c>
      <c r="EN262" s="0" t="n">
        <v>0.008037</v>
      </c>
      <c r="EO262" s="0" t="n">
        <v>0.000428</v>
      </c>
      <c r="EP262" s="0" t="n">
        <v>-0.012125</v>
      </c>
      <c r="EQ262" s="0" t="n">
        <v>0.010397</v>
      </c>
      <c r="ER262" s="0" t="n">
        <v>0.022867</v>
      </c>
      <c r="ES262" s="0" t="n">
        <v>0.015177</v>
      </c>
      <c r="ET262" s="0" t="n">
        <v>-0.017625</v>
      </c>
      <c r="EU262" s="0" t="n">
        <v>-0.007796</v>
      </c>
      <c r="EV262" s="0" t="n">
        <v>-0.00469</v>
      </c>
      <c r="EW262" s="0" t="n">
        <v>0.01802</v>
      </c>
      <c r="EX262" s="0" t="n">
        <v>-0.018247</v>
      </c>
      <c r="EY262" s="0" t="n">
        <v>-0.028183</v>
      </c>
      <c r="EZ262" s="0" t="n">
        <v>-0.00667</v>
      </c>
      <c r="FA262" s="0" t="n">
        <v>-0.020206</v>
      </c>
      <c r="FB262" s="0" t="n">
        <v>0.009094</v>
      </c>
      <c r="FC262" s="0" t="n">
        <v>-0.011504</v>
      </c>
      <c r="FD262" s="0" t="n">
        <v>-0.013021</v>
      </c>
      <c r="FE262" s="0" t="n">
        <v>-0.006537</v>
      </c>
      <c r="FF262" s="0" t="n">
        <v>0.007602</v>
      </c>
      <c r="FG262" s="0" t="n">
        <v>-0.024016</v>
      </c>
      <c r="FH262" s="0" t="n">
        <v>-0.005876</v>
      </c>
      <c r="FI262" s="0" t="n">
        <v>-0.025262</v>
      </c>
      <c r="FJ262" s="0" t="n">
        <v>0.000994</v>
      </c>
      <c r="FK262" s="0" t="n">
        <v>-0.00952</v>
      </c>
      <c r="FL262" s="0" t="n">
        <v>0.006706</v>
      </c>
      <c r="FM262" s="0" t="n">
        <v>0.014207</v>
      </c>
      <c r="FN262" s="0" t="n">
        <v>-0.014134</v>
      </c>
      <c r="FO262" s="0" t="n">
        <v>-0.001795</v>
      </c>
      <c r="FP262" s="0" t="n">
        <v>-0.019445</v>
      </c>
      <c r="FQ262" s="0" t="n">
        <v>0.000539</v>
      </c>
      <c r="FR262" s="0" t="n">
        <v>-0.004142</v>
      </c>
      <c r="FS262" s="0" t="n">
        <v>-0.005369</v>
      </c>
      <c r="FT262" s="0" t="n">
        <v>-0.026947</v>
      </c>
      <c r="FU262" s="0" t="n">
        <v>-0.006869</v>
      </c>
      <c r="FV262" s="0" t="n">
        <v>-0.002931</v>
      </c>
      <c r="FW262" s="0" t="n">
        <v>-0.000133</v>
      </c>
      <c r="FX262" s="0" t="n">
        <v>0.001392</v>
      </c>
      <c r="FY262" s="0" t="n">
        <v>0.023016</v>
      </c>
      <c r="FZ262" s="0" t="n">
        <v>-0.001843</v>
      </c>
      <c r="GA262" s="0" t="n">
        <v>-0.029553</v>
      </c>
      <c r="GB262" s="0" t="n">
        <v>0.002573</v>
      </c>
      <c r="GC262" s="0" t="n">
        <v>-0.008636</v>
      </c>
      <c r="GD262" s="0" t="n">
        <v>0.004719</v>
      </c>
      <c r="GE262" s="0" t="n">
        <v>-0.001177</v>
      </c>
      <c r="GF262" s="0" t="n">
        <v>0.031763</v>
      </c>
      <c r="GG262" s="0" t="n">
        <v>0.021617</v>
      </c>
      <c r="GH262" s="0" t="n">
        <v>-0.008284</v>
      </c>
      <c r="GI262" s="0" t="n">
        <v>-0.019878</v>
      </c>
      <c r="GJ262" s="0" t="n">
        <v>-0.00264</v>
      </c>
      <c r="GK262" s="0" t="n">
        <v>0.00025</v>
      </c>
      <c r="GL262" s="0" t="n">
        <v>0.004819</v>
      </c>
      <c r="GM262" s="0" t="n">
        <v>-0.002171</v>
      </c>
      <c r="GN262" s="0" t="n">
        <v>0.009687</v>
      </c>
      <c r="GO262" s="0" t="n">
        <v>-0.010527</v>
      </c>
      <c r="GP262" s="0" t="n">
        <v>0.018865</v>
      </c>
      <c r="GQ262" s="0" t="n">
        <v>0.009528</v>
      </c>
      <c r="GR262" s="0" t="n">
        <v>0.009133</v>
      </c>
      <c r="GS262" s="0" t="n">
        <v>0.011374</v>
      </c>
      <c r="GT262" s="0" t="n">
        <v>-0.020606</v>
      </c>
      <c r="GU262" s="0" t="n">
        <v>0.009617</v>
      </c>
      <c r="GV262" s="0" t="n">
        <v>0.007581</v>
      </c>
      <c r="GW262" s="0" t="n">
        <v>0.000357</v>
      </c>
      <c r="GX262" s="0" t="n">
        <v>-0.019062</v>
      </c>
      <c r="GY262" s="0" t="n">
        <v>0.007913</v>
      </c>
      <c r="GZ262" s="0" t="n">
        <v>-0.012132</v>
      </c>
      <c r="HA262" s="0" t="n">
        <v>0.00798</v>
      </c>
      <c r="HB262" s="0" t="n">
        <v>0.018405</v>
      </c>
      <c r="HC262" s="0" t="n">
        <v>0.012231</v>
      </c>
      <c r="HD262" s="0" t="n">
        <v>-0.014227</v>
      </c>
      <c r="HE262" s="0" t="n">
        <v>0.015651</v>
      </c>
      <c r="HF262" s="0" t="n">
        <v>0.001878</v>
      </c>
      <c r="HG262" s="0" t="n">
        <v>0.019193</v>
      </c>
      <c r="HH262" s="0" t="n">
        <v>0.031568</v>
      </c>
      <c r="HI262" s="0" t="n">
        <v>0.024108</v>
      </c>
      <c r="HJ262" s="0" t="n">
        <v>-0.003548</v>
      </c>
      <c r="HK262" s="0" t="n">
        <v>0.012098</v>
      </c>
      <c r="HL262" s="0" t="n">
        <v>0.025253</v>
      </c>
      <c r="HM262" s="0" t="n">
        <v>0.011907</v>
      </c>
      <c r="HN262" s="0" t="n">
        <v>-0.001749</v>
      </c>
      <c r="HO262" s="0" t="n">
        <v>-0.000828</v>
      </c>
      <c r="HP262" s="0" t="n">
        <v>0.015137</v>
      </c>
      <c r="HQ262" s="0" t="n">
        <v>0.003105</v>
      </c>
      <c r="HR262" s="0" t="n">
        <v>-0.01029</v>
      </c>
      <c r="HS262" s="0" t="n">
        <v>-0.009199</v>
      </c>
      <c r="HT262" s="0" t="n">
        <v>0.005204</v>
      </c>
      <c r="HU262" s="0" t="n">
        <v>0.013063</v>
      </c>
      <c r="HV262" s="0" t="n">
        <v>-0.009032</v>
      </c>
      <c r="HW262" s="0" t="n">
        <v>-0.019622</v>
      </c>
      <c r="HX262" s="0" t="n">
        <v>0.001067</v>
      </c>
      <c r="HY262" s="0" t="n">
        <v>-0.005277</v>
      </c>
      <c r="HZ262" s="0" t="n">
        <v>0.034748</v>
      </c>
      <c r="IA262" s="0" t="n">
        <v>0.019724</v>
      </c>
      <c r="IB262" s="0" t="n">
        <v>0.012415</v>
      </c>
      <c r="IC262" s="0" t="n">
        <v>-0.020426</v>
      </c>
      <c r="ID262" s="0" t="n">
        <v>-0.009748</v>
      </c>
      <c r="IE262" s="0" t="n">
        <v>0.013533</v>
      </c>
      <c r="IF262" s="0" t="n">
        <v>0.007822</v>
      </c>
      <c r="IG262" s="0" t="n">
        <v>5.4E-005</v>
      </c>
      <c r="IH262" s="0" t="n">
        <v>-0.009718</v>
      </c>
      <c r="II262" s="0" t="n">
        <v>0.015603</v>
      </c>
      <c r="IJ262" s="0" t="n">
        <v>0.015587</v>
      </c>
      <c r="IK262" s="0" t="n">
        <v>0.010632</v>
      </c>
      <c r="IL262" s="0" t="n">
        <v>-0.021103</v>
      </c>
      <c r="IM262" s="0" t="n">
        <v>-0.005937</v>
      </c>
      <c r="IN262" s="0" t="n">
        <v>-0.009071</v>
      </c>
      <c r="IO262" s="0" t="n">
        <v>-0.013071</v>
      </c>
      <c r="IP262" s="0" t="n">
        <v>-0.002919</v>
      </c>
      <c r="IQ262" s="0" t="n">
        <v>0.033508</v>
      </c>
      <c r="IR262" s="0" t="n">
        <v>0.00177</v>
      </c>
      <c r="IS262" s="0" t="n">
        <v>-0.026878</v>
      </c>
      <c r="IT262" s="0" t="n">
        <v>-0.009626</v>
      </c>
      <c r="IU262" s="0" t="n">
        <v>0.021363</v>
      </c>
      <c r="IV262" s="0" t="n">
        <v>0.006477</v>
      </c>
      <c r="IW262" s="0" t="n">
        <v>0.011293</v>
      </c>
      <c r="IX262" s="0" t="n">
        <v>0.009048</v>
      </c>
      <c r="IY262" s="0" t="n">
        <v>-0.008391</v>
      </c>
      <c r="IZ262" s="0" t="n">
        <v>0.009687</v>
      </c>
      <c r="JA262" s="0" t="n">
        <v>-0.028638</v>
      </c>
    </row>
    <row r="263" customFormat="false" ht="15" hidden="false" customHeight="false" outlineLevel="0" collapsed="false">
      <c r="A263" s="0" t="s">
        <v>6758</v>
      </c>
      <c r="B263" s="0" t="n">
        <v>0.004728</v>
      </c>
      <c r="C263" s="0" t="n">
        <v>-0.000116</v>
      </c>
      <c r="D263" s="0" t="n">
        <v>-0.00193</v>
      </c>
      <c r="E263" s="0" t="n">
        <v>0.00115</v>
      </c>
      <c r="F263" s="0" t="n">
        <v>-0.020372</v>
      </c>
      <c r="G263" s="0" t="n">
        <v>-0.014347</v>
      </c>
      <c r="H263" s="0" t="n">
        <v>-0.005955</v>
      </c>
      <c r="I263" s="0" t="n">
        <v>0.004586</v>
      </c>
      <c r="J263" s="0" t="n">
        <v>0.018677</v>
      </c>
      <c r="K263" s="0" t="n">
        <v>-0.019837</v>
      </c>
      <c r="L263" s="0" t="n">
        <v>-0.019494</v>
      </c>
      <c r="M263" s="0" t="n">
        <v>-0.011091</v>
      </c>
      <c r="N263" s="0" t="n">
        <v>0.002508</v>
      </c>
      <c r="O263" s="0" t="n">
        <v>0.007458</v>
      </c>
      <c r="P263" s="0" t="n">
        <v>-0.000939</v>
      </c>
      <c r="Q263" s="0" t="n">
        <v>-0.005812</v>
      </c>
      <c r="R263" s="0" t="n">
        <v>0.019857</v>
      </c>
      <c r="S263" s="0" t="n">
        <v>0.004613</v>
      </c>
      <c r="T263" s="0" t="n">
        <v>-0.017615</v>
      </c>
      <c r="U263" s="0" t="n">
        <v>-0.015313</v>
      </c>
      <c r="V263" s="0" t="n">
        <v>-0.002183</v>
      </c>
      <c r="W263" s="0" t="n">
        <v>-0.006686</v>
      </c>
      <c r="X263" s="0" t="n">
        <v>-0.034593</v>
      </c>
      <c r="Y263" s="0" t="n">
        <v>0.021636</v>
      </c>
      <c r="Z263" s="0" t="n">
        <v>0.007772</v>
      </c>
      <c r="AA263" s="0" t="n">
        <v>-0.014428</v>
      </c>
      <c r="AB263" s="0" t="n">
        <v>0.013617</v>
      </c>
      <c r="AC263" s="0" t="n">
        <v>-0.001963</v>
      </c>
      <c r="AD263" s="0" t="n">
        <v>-0.008987</v>
      </c>
      <c r="AE263" s="0" t="n">
        <v>0.012488</v>
      </c>
      <c r="AF263" s="0" t="n">
        <v>-0.003366</v>
      </c>
      <c r="AG263" s="0" t="n">
        <v>-0.027046</v>
      </c>
      <c r="AH263" s="0" t="n">
        <v>0.004463</v>
      </c>
      <c r="AI263" s="0" t="n">
        <v>0.012599</v>
      </c>
      <c r="AJ263" s="0" t="n">
        <v>-0.004002</v>
      </c>
      <c r="AK263" s="0" t="n">
        <v>-0.010538</v>
      </c>
      <c r="AL263" s="0" t="n">
        <v>-0.020914</v>
      </c>
      <c r="AM263" s="0" t="n">
        <v>-0.007045</v>
      </c>
      <c r="AN263" s="0" t="n">
        <v>0.006981</v>
      </c>
      <c r="AO263" s="0" t="n">
        <v>0.005766</v>
      </c>
      <c r="AP263" s="0" t="n">
        <v>0.013031</v>
      </c>
      <c r="AQ263" s="0" t="n">
        <v>-0.016788</v>
      </c>
      <c r="AR263" s="0" t="n">
        <v>0.0073</v>
      </c>
      <c r="AS263" s="0" t="n">
        <v>-0.01434</v>
      </c>
      <c r="AT263" s="0" t="n">
        <v>-0.003287</v>
      </c>
      <c r="AU263" s="0" t="n">
        <v>0.013973</v>
      </c>
      <c r="AV263" s="0" t="n">
        <v>-0.002354</v>
      </c>
      <c r="AW263" s="0" t="n">
        <v>-0.000258</v>
      </c>
      <c r="AX263" s="0" t="n">
        <v>0.007329</v>
      </c>
      <c r="AY263" s="0" t="n">
        <v>0.006601</v>
      </c>
      <c r="AZ263" s="0" t="n">
        <v>0.002839</v>
      </c>
      <c r="BA263" s="0" t="n">
        <v>0.014184</v>
      </c>
      <c r="BB263" s="0" t="n">
        <v>-0.008296</v>
      </c>
      <c r="BC263" s="0" t="n">
        <v>0.004183</v>
      </c>
      <c r="BD263" s="0" t="n">
        <v>-0.018971</v>
      </c>
      <c r="BE263" s="0" t="n">
        <v>-0.019339</v>
      </c>
      <c r="BF263" s="0" t="n">
        <v>0.00208</v>
      </c>
      <c r="BG263" s="0" t="n">
        <v>0.011518</v>
      </c>
      <c r="BH263" s="0" t="n">
        <v>-0.005125</v>
      </c>
      <c r="BI263" s="0" t="n">
        <v>0.000969</v>
      </c>
      <c r="BJ263" s="0" t="n">
        <v>-0.000795</v>
      </c>
      <c r="BK263" s="0" t="n">
        <v>0.025501</v>
      </c>
      <c r="BL263" s="0" t="n">
        <v>-0.00342</v>
      </c>
      <c r="BM263" s="0" t="n">
        <v>-0.019584</v>
      </c>
      <c r="BN263" s="0" t="n">
        <v>0.038071</v>
      </c>
      <c r="BO263" s="0" t="n">
        <v>-0.010283</v>
      </c>
      <c r="BP263" s="0" t="n">
        <v>0.022015</v>
      </c>
      <c r="BQ263" s="0" t="n">
        <v>0.034182</v>
      </c>
      <c r="BR263" s="0" t="n">
        <v>-0.000191</v>
      </c>
      <c r="BS263" s="0" t="n">
        <v>-0.011372</v>
      </c>
      <c r="BT263" s="0" t="n">
        <v>0.003182</v>
      </c>
      <c r="BU263" s="0" t="n">
        <v>0.012554</v>
      </c>
      <c r="BV263" s="0" t="n">
        <v>-0.008162</v>
      </c>
      <c r="BW263" s="0" t="n">
        <v>0.012335</v>
      </c>
      <c r="BX263" s="0" t="n">
        <v>0.010979</v>
      </c>
      <c r="BY263" s="0" t="n">
        <v>-0.004927</v>
      </c>
      <c r="BZ263" s="0" t="n">
        <v>-0.001518</v>
      </c>
      <c r="CA263" s="0" t="n">
        <v>-0.012258</v>
      </c>
      <c r="CB263" s="0" t="n">
        <v>0.003771</v>
      </c>
      <c r="CC263" s="0" t="n">
        <v>0.017515</v>
      </c>
      <c r="CD263" s="0" t="n">
        <v>0.014483</v>
      </c>
      <c r="CE263" s="0" t="n">
        <v>-0.00706</v>
      </c>
      <c r="CF263" s="0" t="n">
        <v>-0.004571</v>
      </c>
      <c r="CG263" s="0" t="n">
        <v>0.012827</v>
      </c>
      <c r="CH263" s="0" t="n">
        <v>-0.000467</v>
      </c>
      <c r="CI263" s="0" t="n">
        <v>-0.007781</v>
      </c>
      <c r="CJ263" s="0" t="n">
        <v>-0.017255</v>
      </c>
      <c r="CK263" s="0" t="n">
        <v>-0.000809</v>
      </c>
      <c r="CL263" s="0" t="n">
        <v>0.001399</v>
      </c>
      <c r="CM263" s="0" t="n">
        <v>-0.005423</v>
      </c>
      <c r="CN263" s="0" t="n">
        <v>-0.006956</v>
      </c>
      <c r="CO263" s="0" t="n">
        <v>0.011133</v>
      </c>
      <c r="CP263" s="0" t="n">
        <v>-0.013159</v>
      </c>
      <c r="CQ263" s="0" t="n">
        <v>-0.00353</v>
      </c>
      <c r="CR263" s="0" t="n">
        <v>0.001576</v>
      </c>
      <c r="CS263" s="0" t="n">
        <v>0.008722</v>
      </c>
      <c r="CT263" s="0" t="n">
        <v>0.009557</v>
      </c>
      <c r="CU263" s="0" t="n">
        <v>0.003912</v>
      </c>
      <c r="CV263" s="0" t="n">
        <v>-0.037564</v>
      </c>
      <c r="CW263" s="0" t="n">
        <v>0.004695</v>
      </c>
      <c r="CX263" s="0" t="n">
        <v>0.006952</v>
      </c>
      <c r="CY263" s="0" t="n">
        <v>0.000401</v>
      </c>
      <c r="CZ263" s="0" t="n">
        <v>0.000546</v>
      </c>
      <c r="DA263" s="0" t="n">
        <v>-0.01143</v>
      </c>
      <c r="DB263" s="0" t="n">
        <v>-0.015394</v>
      </c>
      <c r="DC263" s="0" t="n">
        <v>-0.010825</v>
      </c>
      <c r="DD263" s="0" t="n">
        <v>-0.008983</v>
      </c>
      <c r="DE263" s="0" t="n">
        <v>-0.003115</v>
      </c>
      <c r="DF263" s="0" t="n">
        <v>0.011907</v>
      </c>
      <c r="DG263" s="0" t="n">
        <v>-0.001272</v>
      </c>
      <c r="DH263" s="0" t="n">
        <v>-0.00054</v>
      </c>
      <c r="DI263" s="0" t="n">
        <v>-0.000182</v>
      </c>
      <c r="DJ263" s="0" t="n">
        <v>0.02448</v>
      </c>
      <c r="DK263" s="0" t="n">
        <v>0.014118</v>
      </c>
      <c r="DL263" s="0" t="n">
        <v>0.026709</v>
      </c>
      <c r="DM263" s="0" t="n">
        <v>-0.005741</v>
      </c>
      <c r="DN263" s="0" t="n">
        <v>-0.015403</v>
      </c>
      <c r="DO263" s="0" t="n">
        <v>0.000309</v>
      </c>
      <c r="DP263" s="0" t="n">
        <v>0.008641</v>
      </c>
      <c r="DQ263" s="0" t="n">
        <v>-0.013317</v>
      </c>
      <c r="DR263" s="0" t="n">
        <v>-0.008611</v>
      </c>
      <c r="DS263" s="0" t="n">
        <v>0.013345</v>
      </c>
      <c r="DT263" s="0" t="n">
        <v>0.001541</v>
      </c>
      <c r="DU263" s="0" t="n">
        <v>-0.009943</v>
      </c>
      <c r="DV263" s="0" t="n">
        <v>0.023353</v>
      </c>
      <c r="DW263" s="0" t="n">
        <v>0.052781</v>
      </c>
      <c r="DX263" s="0" t="n">
        <v>0.008641</v>
      </c>
      <c r="DY263" s="0" t="n">
        <v>0.003135</v>
      </c>
      <c r="DZ263" s="0" t="n">
        <v>-0.006481</v>
      </c>
      <c r="EA263" s="0" t="n">
        <v>-0.005375</v>
      </c>
      <c r="EB263" s="0" t="n">
        <v>0.001077</v>
      </c>
      <c r="EC263" s="0" t="n">
        <v>0.010855</v>
      </c>
      <c r="ED263" s="0" t="n">
        <v>-0.007545</v>
      </c>
      <c r="EE263" s="0" t="n">
        <v>0.006446</v>
      </c>
      <c r="EF263" s="0" t="n">
        <v>0.002619</v>
      </c>
      <c r="EG263" s="0" t="n">
        <v>0.016517</v>
      </c>
      <c r="EH263" s="0" t="n">
        <v>0.027856</v>
      </c>
      <c r="EI263" s="0" t="n">
        <v>-0.010856</v>
      </c>
      <c r="EJ263" s="0" t="n">
        <v>0.020834</v>
      </c>
      <c r="EK263" s="0" t="n">
        <v>0.014173</v>
      </c>
      <c r="EL263" s="0" t="n">
        <v>-0.006642</v>
      </c>
      <c r="EM263" s="0" t="n">
        <v>0.005103</v>
      </c>
      <c r="EN263" s="0" t="n">
        <v>-0.01313</v>
      </c>
      <c r="EO263" s="0" t="n">
        <v>-0.000852</v>
      </c>
      <c r="EP263" s="0" t="n">
        <v>-0.00946</v>
      </c>
      <c r="EQ263" s="0" t="n">
        <v>0.021682</v>
      </c>
      <c r="ER263" s="0" t="n">
        <v>0.016117</v>
      </c>
      <c r="ES263" s="0" t="n">
        <v>-7.7E-005</v>
      </c>
      <c r="ET263" s="0" t="n">
        <v>-0.013727</v>
      </c>
      <c r="EU263" s="0" t="n">
        <v>0.017798</v>
      </c>
      <c r="EV263" s="0" t="n">
        <v>-0.000241</v>
      </c>
      <c r="EW263" s="0" t="n">
        <v>-0.010874</v>
      </c>
      <c r="EX263" s="0" t="n">
        <v>-0.003018</v>
      </c>
      <c r="EY263" s="0" t="n">
        <v>-0.008502</v>
      </c>
      <c r="EZ263" s="0" t="n">
        <v>0.001187</v>
      </c>
      <c r="FA263" s="0" t="n">
        <v>-0.001348</v>
      </c>
      <c r="FB263" s="0" t="n">
        <v>0.006759</v>
      </c>
      <c r="FC263" s="0" t="n">
        <v>9E-005</v>
      </c>
      <c r="FD263" s="0" t="n">
        <v>-0.005904</v>
      </c>
      <c r="FE263" s="0" t="n">
        <v>-0.030372</v>
      </c>
      <c r="FF263" s="0" t="n">
        <v>0.010631</v>
      </c>
      <c r="FG263" s="0" t="n">
        <v>-0.011119</v>
      </c>
      <c r="FH263" s="0" t="n">
        <v>-0.005695</v>
      </c>
      <c r="FI263" s="0" t="n">
        <v>0.001072</v>
      </c>
      <c r="FJ263" s="0" t="n">
        <v>0.010551</v>
      </c>
      <c r="FK263" s="0" t="n">
        <v>0.003154</v>
      </c>
      <c r="FL263" s="0" t="n">
        <v>0.00865</v>
      </c>
      <c r="FM263" s="0" t="n">
        <v>0.00668</v>
      </c>
      <c r="FN263" s="0" t="n">
        <v>-0.00787</v>
      </c>
      <c r="FO263" s="0" t="n">
        <v>0.002365</v>
      </c>
      <c r="FP263" s="0" t="n">
        <v>-0.005473</v>
      </c>
      <c r="FQ263" s="0" t="n">
        <v>-0.012363</v>
      </c>
      <c r="FR263" s="0" t="n">
        <v>-0.01613</v>
      </c>
      <c r="FS263" s="0" t="n">
        <v>-0.004165</v>
      </c>
      <c r="FT263" s="0" t="n">
        <v>-0.005274</v>
      </c>
      <c r="FU263" s="0" t="n">
        <v>0.001607</v>
      </c>
      <c r="FV263" s="0" t="n">
        <v>-0.02044</v>
      </c>
      <c r="FW263" s="0" t="n">
        <v>-0.02852</v>
      </c>
      <c r="FX263" s="0" t="n">
        <v>0.007316</v>
      </c>
      <c r="FY263" s="0" t="n">
        <v>-0.008062</v>
      </c>
      <c r="FZ263" s="0" t="n">
        <v>0.005123</v>
      </c>
      <c r="GA263" s="0" t="n">
        <v>-0.010054</v>
      </c>
      <c r="GB263" s="0" t="n">
        <v>-0.004096</v>
      </c>
      <c r="GC263" s="0" t="n">
        <v>-0.010454</v>
      </c>
      <c r="GD263" s="0" t="n">
        <v>0.014208</v>
      </c>
      <c r="GE263" s="0" t="n">
        <v>0.0009</v>
      </c>
      <c r="GF263" s="0" t="n">
        <v>-0.005882</v>
      </c>
      <c r="GG263" s="0" t="n">
        <v>0.001851</v>
      </c>
      <c r="GH263" s="0" t="n">
        <v>-0.001705</v>
      </c>
      <c r="GI263" s="0" t="n">
        <v>-0.008239</v>
      </c>
      <c r="GJ263" s="0" t="n">
        <v>0.003087</v>
      </c>
      <c r="GK263" s="0" t="n">
        <v>0.002935</v>
      </c>
      <c r="GL263" s="0" t="n">
        <v>0.002483</v>
      </c>
      <c r="GM263" s="0" t="n">
        <v>0.008931</v>
      </c>
      <c r="GN263" s="0" t="n">
        <v>0.007332</v>
      </c>
      <c r="GO263" s="0" t="n">
        <v>-0.002873</v>
      </c>
      <c r="GP263" s="0" t="n">
        <v>-0.009289</v>
      </c>
      <c r="GQ263" s="0" t="n">
        <v>-0.001427</v>
      </c>
      <c r="GR263" s="0" t="n">
        <v>-0.007886</v>
      </c>
      <c r="GS263" s="0" t="n">
        <v>0.019788</v>
      </c>
      <c r="GT263" s="0" t="n">
        <v>0.003041</v>
      </c>
      <c r="GU263" s="0" t="n">
        <v>-0.001331</v>
      </c>
      <c r="GV263" s="0" t="n">
        <v>-0.004442</v>
      </c>
      <c r="GW263" s="0" t="n">
        <v>-0.009706</v>
      </c>
      <c r="GX263" s="0" t="n">
        <v>0.000668</v>
      </c>
      <c r="GY263" s="0" t="n">
        <v>0.019857</v>
      </c>
      <c r="GZ263" s="0" t="n">
        <v>-0.004328</v>
      </c>
      <c r="HA263" s="0" t="n">
        <v>-0.004049</v>
      </c>
      <c r="HB263" s="0" t="n">
        <v>-0.027367</v>
      </c>
      <c r="HC263" s="0" t="n">
        <v>-0.000133</v>
      </c>
      <c r="HD263" s="0" t="n">
        <v>-0.017808</v>
      </c>
      <c r="HE263" s="0" t="n">
        <v>-0.011947</v>
      </c>
      <c r="HF263" s="0" t="n">
        <v>0.010563</v>
      </c>
      <c r="HG263" s="0" t="n">
        <v>0.002051</v>
      </c>
      <c r="HH263" s="0" t="n">
        <v>0.020075</v>
      </c>
      <c r="HI263" s="0" t="n">
        <v>0.007782</v>
      </c>
      <c r="HJ263" s="0" t="n">
        <v>-0.001807</v>
      </c>
      <c r="HK263" s="0" t="n">
        <v>-0.026786</v>
      </c>
      <c r="HL263" s="0" t="n">
        <v>0.023435</v>
      </c>
      <c r="HM263" s="0" t="n">
        <v>-0.020881</v>
      </c>
      <c r="HN263" s="0" t="n">
        <v>0.009377</v>
      </c>
      <c r="HO263" s="0" t="n">
        <v>0.011906</v>
      </c>
      <c r="HP263" s="0" t="n">
        <v>-0.01562</v>
      </c>
      <c r="HQ263" s="0" t="n">
        <v>0.024101</v>
      </c>
      <c r="HR263" s="0" t="n">
        <v>-0.020127</v>
      </c>
      <c r="HS263" s="0" t="n">
        <v>-0.015391</v>
      </c>
      <c r="HT263" s="0" t="n">
        <v>0.003235</v>
      </c>
      <c r="HU263" s="0" t="n">
        <v>-0.019188</v>
      </c>
      <c r="HV263" s="0" t="n">
        <v>0.003682</v>
      </c>
      <c r="HW263" s="0" t="n">
        <v>-0.008003</v>
      </c>
      <c r="HX263" s="0" t="n">
        <v>0.018782</v>
      </c>
      <c r="HY263" s="0" t="n">
        <v>-0.00244</v>
      </c>
      <c r="HZ263" s="0" t="n">
        <v>0.005519</v>
      </c>
      <c r="IA263" s="0" t="n">
        <v>0.020076</v>
      </c>
      <c r="IB263" s="0" t="n">
        <v>-0.008031</v>
      </c>
      <c r="IC263" s="0" t="n">
        <v>-0.008472</v>
      </c>
      <c r="ID263" s="0" t="n">
        <v>-0.000999</v>
      </c>
      <c r="IE263" s="0" t="n">
        <v>0.005788</v>
      </c>
      <c r="IF263" s="0" t="n">
        <v>0.007617</v>
      </c>
      <c r="IG263" s="0" t="n">
        <v>0.016965</v>
      </c>
      <c r="IH263" s="0" t="n">
        <v>-0.009051</v>
      </c>
      <c r="II263" s="0" t="n">
        <v>-0.019387</v>
      </c>
      <c r="IJ263" s="0" t="n">
        <v>0.011961</v>
      </c>
      <c r="IK263" s="0" t="n">
        <v>0.013026</v>
      </c>
      <c r="IL263" s="0" t="n">
        <v>0.001241</v>
      </c>
      <c r="IM263" s="0" t="n">
        <v>-0.030169</v>
      </c>
      <c r="IN263" s="0" t="n">
        <v>0.006298</v>
      </c>
      <c r="IO263" s="0" t="n">
        <v>-0.001051</v>
      </c>
      <c r="IP263" s="0" t="n">
        <v>0.02662</v>
      </c>
      <c r="IQ263" s="0" t="n">
        <v>0.00072</v>
      </c>
      <c r="IR263" s="0" t="n">
        <v>0.001564</v>
      </c>
      <c r="IS263" s="0" t="n">
        <v>-0.00346</v>
      </c>
      <c r="IT263" s="0" t="n">
        <v>-0.011779</v>
      </c>
      <c r="IU263" s="0" t="n">
        <v>0.010408</v>
      </c>
      <c r="IV263" s="0" t="n">
        <v>0.006291</v>
      </c>
      <c r="IW263" s="0" t="n">
        <v>0.003412</v>
      </c>
      <c r="IX263" s="0" t="n">
        <v>0.001827</v>
      </c>
      <c r="IY263" s="0" t="n">
        <v>0.016127</v>
      </c>
      <c r="IZ263" s="0" t="n">
        <v>-0.021489</v>
      </c>
      <c r="JA263" s="0" t="n">
        <v>-0.010366</v>
      </c>
      <c r="JB263" s="0" t="n">
        <v>-0.013805</v>
      </c>
    </row>
    <row r="264" customFormat="false" ht="15" hidden="false" customHeight="false" outlineLevel="0" collapsed="false">
      <c r="A264" s="0" t="s">
        <v>6759</v>
      </c>
      <c r="B264" s="0" t="n">
        <v>0.004571</v>
      </c>
      <c r="C264" s="0" t="n">
        <v>0.011627</v>
      </c>
      <c r="D264" s="0" t="n">
        <v>-0.007668</v>
      </c>
      <c r="E264" s="0" t="n">
        <v>0.005975</v>
      </c>
      <c r="F264" s="0" t="n">
        <v>-0.010015</v>
      </c>
      <c r="G264" s="0" t="n">
        <v>-0.006103</v>
      </c>
      <c r="H264" s="0" t="n">
        <v>-0.015728</v>
      </c>
      <c r="I264" s="0" t="n">
        <v>-0.0111</v>
      </c>
      <c r="J264" s="0" t="n">
        <v>-0.007119</v>
      </c>
      <c r="K264" s="0" t="n">
        <v>-0.015308</v>
      </c>
      <c r="L264" s="0" t="n">
        <v>-0.017443</v>
      </c>
      <c r="M264" s="0" t="n">
        <v>0.001812</v>
      </c>
      <c r="N264" s="0" t="n">
        <v>-0.013854</v>
      </c>
      <c r="O264" s="0" t="n">
        <v>-0.005474</v>
      </c>
      <c r="P264" s="0" t="n">
        <v>-0.0002</v>
      </c>
      <c r="Q264" s="0" t="n">
        <v>0.002152</v>
      </c>
      <c r="R264" s="0" t="n">
        <v>0.012234</v>
      </c>
      <c r="S264" s="0" t="n">
        <v>-0.000861</v>
      </c>
      <c r="T264" s="0" t="n">
        <v>-0.00159</v>
      </c>
      <c r="U264" s="0" t="n">
        <v>-0.005097</v>
      </c>
      <c r="V264" s="0" t="n">
        <v>-0.029501</v>
      </c>
      <c r="W264" s="0" t="n">
        <v>-0.029166</v>
      </c>
      <c r="X264" s="0" t="n">
        <v>0.021449</v>
      </c>
      <c r="Y264" s="0" t="n">
        <v>-0.008816</v>
      </c>
      <c r="Z264" s="0" t="n">
        <v>0.030785</v>
      </c>
      <c r="AA264" s="0" t="n">
        <v>0.021484</v>
      </c>
      <c r="AB264" s="0" t="n">
        <v>0.010294</v>
      </c>
      <c r="AC264" s="0" t="n">
        <v>0.00815</v>
      </c>
      <c r="AD264" s="0" t="n">
        <v>0.00578</v>
      </c>
      <c r="AE264" s="0" t="n">
        <v>-0.003198</v>
      </c>
      <c r="AF264" s="0" t="n">
        <v>-0.00333</v>
      </c>
      <c r="AG264" s="0" t="n">
        <v>-0.030044</v>
      </c>
      <c r="AH264" s="0" t="n">
        <v>-0.020277</v>
      </c>
      <c r="AI264" s="0" t="n">
        <v>0.000778</v>
      </c>
      <c r="AJ264" s="0" t="n">
        <v>0.000839</v>
      </c>
      <c r="AK264" s="0" t="n">
        <v>-0.000588</v>
      </c>
      <c r="AL264" s="0" t="n">
        <v>-0.007921</v>
      </c>
      <c r="AM264" s="0" t="n">
        <v>0.011939</v>
      </c>
      <c r="AN264" s="0" t="n">
        <v>0.001548</v>
      </c>
      <c r="AO264" s="0" t="n">
        <v>0.033294</v>
      </c>
      <c r="AP264" s="0" t="n">
        <v>0.005944</v>
      </c>
      <c r="AQ264" s="0" t="n">
        <v>-0.018499</v>
      </c>
      <c r="AR264" s="0" t="n">
        <v>-0.01407</v>
      </c>
      <c r="AS264" s="0" t="n">
        <v>0.012436</v>
      </c>
      <c r="AT264" s="0" t="n">
        <v>0.007159</v>
      </c>
      <c r="AU264" s="0" t="n">
        <v>-0.005335</v>
      </c>
      <c r="AV264" s="0" t="n">
        <v>-0.004065</v>
      </c>
      <c r="AW264" s="0" t="n">
        <v>-0.024888</v>
      </c>
      <c r="AX264" s="0" t="n">
        <v>0.009966</v>
      </c>
      <c r="AY264" s="0" t="n">
        <v>0.005428</v>
      </c>
      <c r="AZ264" s="0" t="n">
        <v>-0.002635</v>
      </c>
      <c r="BA264" s="0" t="n">
        <v>0.008348</v>
      </c>
      <c r="BB264" s="0" t="n">
        <v>0.036753</v>
      </c>
      <c r="BC264" s="0" t="n">
        <v>-0.017653</v>
      </c>
      <c r="BD264" s="0" t="n">
        <v>-0.00906</v>
      </c>
      <c r="BE264" s="0" t="n">
        <v>-0.009034</v>
      </c>
      <c r="BF264" s="0" t="n">
        <v>-0.024893</v>
      </c>
      <c r="BG264" s="0" t="n">
        <v>0.020019</v>
      </c>
      <c r="BH264" s="0" t="n">
        <v>0.009217</v>
      </c>
      <c r="BI264" s="0" t="n">
        <v>-0.009323</v>
      </c>
      <c r="BJ264" s="0" t="n">
        <v>0.006631</v>
      </c>
      <c r="BK264" s="0" t="n">
        <v>0.00844</v>
      </c>
      <c r="BL264" s="0" t="n">
        <v>-0.007281</v>
      </c>
      <c r="BM264" s="0" t="n">
        <v>-0.005171</v>
      </c>
      <c r="BN264" s="0" t="n">
        <v>0.001961</v>
      </c>
      <c r="BO264" s="0" t="n">
        <v>-0.011491</v>
      </c>
      <c r="BP264" s="0" t="n">
        <v>0.002629</v>
      </c>
      <c r="BQ264" s="0" t="n">
        <v>0.003735</v>
      </c>
      <c r="BR264" s="0" t="n">
        <v>0.005277</v>
      </c>
      <c r="BS264" s="0" t="n">
        <v>-0.006493</v>
      </c>
      <c r="BT264" s="0" t="n">
        <v>-0.000141</v>
      </c>
      <c r="BU264" s="0" t="n">
        <v>0.017034</v>
      </c>
      <c r="BV264" s="0" t="n">
        <v>-0.007354</v>
      </c>
      <c r="BW264" s="0" t="n">
        <v>0.001487</v>
      </c>
      <c r="BX264" s="0" t="n">
        <v>-0.000944</v>
      </c>
      <c r="BY264" s="0" t="n">
        <v>0.008948</v>
      </c>
      <c r="BZ264" s="0" t="n">
        <v>-0.001617</v>
      </c>
      <c r="CA264" s="0" t="n">
        <v>0.010644</v>
      </c>
      <c r="CB264" s="0" t="n">
        <v>-0.000344</v>
      </c>
      <c r="CC264" s="0" t="n">
        <v>-0.009093</v>
      </c>
      <c r="CD264" s="0" t="n">
        <v>0.009311</v>
      </c>
      <c r="CE264" s="0" t="n">
        <v>0.013458</v>
      </c>
      <c r="CF264" s="0" t="n">
        <v>0.015824</v>
      </c>
      <c r="CG264" s="0" t="n">
        <v>-0.021997</v>
      </c>
      <c r="CH264" s="0" t="n">
        <v>0.015756</v>
      </c>
      <c r="CI264" s="0" t="n">
        <v>-0.00353</v>
      </c>
      <c r="CJ264" s="0" t="n">
        <v>0.01167</v>
      </c>
      <c r="CK264" s="0" t="n">
        <v>0.001779</v>
      </c>
      <c r="CL264" s="0" t="n">
        <v>-0.000312</v>
      </c>
      <c r="CM264" s="0" t="n">
        <v>0.019194</v>
      </c>
      <c r="CN264" s="0" t="n">
        <v>-0.023846</v>
      </c>
      <c r="CO264" s="0" t="n">
        <v>0.013184</v>
      </c>
      <c r="CP264" s="0" t="n">
        <v>0.008708</v>
      </c>
      <c r="CQ264" s="0" t="n">
        <v>0.007991</v>
      </c>
      <c r="CR264" s="0" t="n">
        <v>-0.002823</v>
      </c>
      <c r="CS264" s="0" t="n">
        <v>0.00456</v>
      </c>
      <c r="CT264" s="0" t="n">
        <v>0.007663</v>
      </c>
      <c r="CU264" s="0" t="n">
        <v>-0.005659</v>
      </c>
      <c r="CV264" s="0" t="n">
        <v>-0.004339</v>
      </c>
      <c r="CW264" s="0" t="n">
        <v>0.00838</v>
      </c>
      <c r="CX264" s="0" t="n">
        <v>0.007391</v>
      </c>
      <c r="CY264" s="0" t="n">
        <v>0.031476</v>
      </c>
      <c r="CZ264" s="0" t="n">
        <v>-0.002048</v>
      </c>
      <c r="DA264" s="0" t="n">
        <v>-0.002929</v>
      </c>
      <c r="DB264" s="0" t="n">
        <v>-0.014674</v>
      </c>
      <c r="DC264" s="0" t="n">
        <v>-0.009861</v>
      </c>
      <c r="DD264" s="0" t="n">
        <v>0.014946</v>
      </c>
      <c r="DE264" s="0" t="n">
        <v>0.012568</v>
      </c>
      <c r="DF264" s="0" t="n">
        <v>-0.003779</v>
      </c>
      <c r="DG264" s="0" t="n">
        <v>-0.011583</v>
      </c>
      <c r="DH264" s="0" t="n">
        <v>-0.013001</v>
      </c>
      <c r="DI264" s="0" t="n">
        <v>0.011679</v>
      </c>
      <c r="DJ264" s="0" t="n">
        <v>0.011772</v>
      </c>
      <c r="DK264" s="0" t="n">
        <v>0.018856</v>
      </c>
      <c r="DL264" s="0" t="n">
        <v>0.036078</v>
      </c>
      <c r="DM264" s="0" t="n">
        <v>-0.011191</v>
      </c>
      <c r="DN264" s="0" t="n">
        <v>0.005574</v>
      </c>
      <c r="DO264" s="0" t="n">
        <v>-0.014693</v>
      </c>
      <c r="DP264" s="0" t="n">
        <v>0.032243</v>
      </c>
      <c r="DQ264" s="0" t="n">
        <v>-0.005557</v>
      </c>
      <c r="DR264" s="0" t="n">
        <v>-0.025371</v>
      </c>
      <c r="DS264" s="0" t="n">
        <v>-0.010916</v>
      </c>
      <c r="DT264" s="0" t="n">
        <v>0.013266</v>
      </c>
      <c r="DU264" s="0" t="n">
        <v>-0.003266</v>
      </c>
      <c r="DV264" s="0" t="n">
        <v>0.003367</v>
      </c>
      <c r="DW264" s="0" t="n">
        <v>-0.013773</v>
      </c>
      <c r="DX264" s="0" t="n">
        <v>0.02872</v>
      </c>
      <c r="DY264" s="0" t="n">
        <v>-0.0147</v>
      </c>
      <c r="DZ264" s="0" t="n">
        <v>0.017254</v>
      </c>
      <c r="EA264" s="0" t="n">
        <v>-0.014124</v>
      </c>
      <c r="EB264" s="0" t="n">
        <v>-0.026293</v>
      </c>
      <c r="EC264" s="0" t="n">
        <v>-0.007573</v>
      </c>
      <c r="ED264" s="0" t="n">
        <v>0.003389</v>
      </c>
      <c r="EE264" s="0" t="n">
        <v>0.019784</v>
      </c>
      <c r="EF264" s="0" t="n">
        <v>0.004219</v>
      </c>
      <c r="EG264" s="0" t="n">
        <v>-0.008843</v>
      </c>
      <c r="EH264" s="0" t="n">
        <v>0.013245</v>
      </c>
      <c r="EI264" s="0" t="n">
        <v>-0.013988</v>
      </c>
      <c r="EJ264" s="0" t="n">
        <v>0.002998</v>
      </c>
      <c r="EK264" s="0" t="n">
        <v>-0.007425</v>
      </c>
      <c r="EL264" s="0" t="n">
        <v>0.005622</v>
      </c>
      <c r="EM264" s="0" t="n">
        <v>-0.016778</v>
      </c>
      <c r="EN264" s="0" t="n">
        <v>-0.001405</v>
      </c>
      <c r="EO264" s="0" t="n">
        <v>0.001109</v>
      </c>
      <c r="EP264" s="0" t="n">
        <v>-0.008886</v>
      </c>
      <c r="EQ264" s="0" t="n">
        <v>-0.003679</v>
      </c>
      <c r="ER264" s="0" t="n">
        <v>-0.005666</v>
      </c>
      <c r="ES264" s="0" t="n">
        <v>-0.010388</v>
      </c>
      <c r="ET264" s="0" t="n">
        <v>-0.02135</v>
      </c>
      <c r="EU264" s="0" t="n">
        <v>-0.002085</v>
      </c>
      <c r="EV264" s="0" t="n">
        <v>0.013634</v>
      </c>
      <c r="EW264" s="0" t="n">
        <v>-0.019511</v>
      </c>
      <c r="EX264" s="0" t="n">
        <v>0.011787</v>
      </c>
      <c r="EY264" s="0" t="n">
        <v>-0.000883</v>
      </c>
      <c r="EZ264" s="0" t="n">
        <v>-0.004286</v>
      </c>
      <c r="FA264" s="0" t="n">
        <v>-0.00116</v>
      </c>
      <c r="FB264" s="0" t="n">
        <v>-0.010539</v>
      </c>
      <c r="FC264" s="0" t="n">
        <v>-0.006038</v>
      </c>
      <c r="FD264" s="0" t="n">
        <v>-0.001427</v>
      </c>
      <c r="FE264" s="0" t="n">
        <v>-0.013136</v>
      </c>
      <c r="FF264" s="0" t="n">
        <v>-0.001461</v>
      </c>
      <c r="FG264" s="0" t="n">
        <v>0.011497</v>
      </c>
      <c r="FH264" s="0" t="n">
        <v>0.004956</v>
      </c>
      <c r="FI264" s="0" t="n">
        <v>-0.027513</v>
      </c>
      <c r="FJ264" s="0" t="n">
        <v>-0.008679</v>
      </c>
      <c r="FK264" s="0" t="n">
        <v>-0.004276</v>
      </c>
      <c r="FL264" s="0" t="n">
        <v>0.006939</v>
      </c>
      <c r="FM264" s="0" t="n">
        <v>0.00503</v>
      </c>
      <c r="FN264" s="0" t="n">
        <v>0.029388</v>
      </c>
      <c r="FO264" s="0" t="n">
        <v>-0.010978</v>
      </c>
      <c r="FP264" s="0" t="n">
        <v>-0.015247</v>
      </c>
      <c r="FQ264" s="0" t="n">
        <v>0.025161</v>
      </c>
      <c r="FR264" s="0" t="n">
        <v>0.015459</v>
      </c>
      <c r="FS264" s="0" t="n">
        <v>-0.001921</v>
      </c>
      <c r="FT264" s="0" t="n">
        <v>-0.000584</v>
      </c>
      <c r="FU264" s="0" t="n">
        <v>-0.002071</v>
      </c>
      <c r="FV264" s="0" t="n">
        <v>0.001084</v>
      </c>
      <c r="FW264" s="0" t="n">
        <v>0.001732</v>
      </c>
      <c r="FX264" s="0" t="n">
        <v>-0.012182</v>
      </c>
      <c r="FY264" s="0" t="n">
        <v>0.00605</v>
      </c>
      <c r="FZ264" s="0" t="n">
        <v>-0.014325</v>
      </c>
      <c r="GA264" s="0" t="n">
        <v>0.004359</v>
      </c>
      <c r="GB264" s="0" t="n">
        <v>0.005993</v>
      </c>
      <c r="GC264" s="0" t="n">
        <v>0.010947</v>
      </c>
      <c r="GD264" s="0" t="n">
        <v>-0.007982</v>
      </c>
      <c r="GE264" s="0" t="n">
        <v>0.018469</v>
      </c>
      <c r="GF264" s="0" t="n">
        <v>-0.017703</v>
      </c>
      <c r="GG264" s="0" t="n">
        <v>0.011331</v>
      </c>
      <c r="GH264" s="0" t="n">
        <v>0.004108</v>
      </c>
      <c r="GI264" s="0" t="n">
        <v>0.001874</v>
      </c>
      <c r="GJ264" s="0" t="n">
        <v>0.012509</v>
      </c>
      <c r="GK264" s="0" t="n">
        <v>-0.00401</v>
      </c>
      <c r="GL264" s="0" t="n">
        <v>-0.01159</v>
      </c>
      <c r="GM264" s="0" t="n">
        <v>-0.013205</v>
      </c>
      <c r="GN264" s="0" t="n">
        <v>0.007771</v>
      </c>
      <c r="GO264" s="0" t="n">
        <v>-0.00063</v>
      </c>
      <c r="GP264" s="0" t="n">
        <v>-0.000789</v>
      </c>
      <c r="GQ264" s="0" t="n">
        <v>-0.019454</v>
      </c>
      <c r="GR264" s="0" t="n">
        <v>-0.014435</v>
      </c>
      <c r="GS264" s="0" t="n">
        <v>-0.012559</v>
      </c>
      <c r="GT264" s="0" t="n">
        <v>0.016379</v>
      </c>
      <c r="GU264" s="0" t="n">
        <v>0.001898</v>
      </c>
      <c r="GV264" s="0" t="n">
        <v>0.002011</v>
      </c>
      <c r="GW264" s="0" t="n">
        <v>-0.009805</v>
      </c>
      <c r="GX264" s="0" t="n">
        <v>0.022068</v>
      </c>
      <c r="GY264" s="0" t="n">
        <v>-0.008191</v>
      </c>
      <c r="GZ264" s="0" t="n">
        <v>-0.013075</v>
      </c>
      <c r="HA264" s="0" t="n">
        <v>0.010901</v>
      </c>
      <c r="HB264" s="0" t="n">
        <v>0.017682</v>
      </c>
      <c r="HC264" s="0" t="n">
        <v>-0.015819</v>
      </c>
      <c r="HD264" s="0" t="n">
        <v>-0.013608</v>
      </c>
      <c r="HE264" s="0" t="n">
        <v>0.003004</v>
      </c>
      <c r="HF264" s="0" t="n">
        <v>-0.006989</v>
      </c>
      <c r="HG264" s="0" t="n">
        <v>0.008031</v>
      </c>
      <c r="HH264" s="0" t="n">
        <v>-0.001387</v>
      </c>
      <c r="HI264" s="0" t="n">
        <v>-0.018329</v>
      </c>
      <c r="HJ264" s="0" t="n">
        <v>-0.016955</v>
      </c>
      <c r="HK264" s="0" t="n">
        <v>0.004289</v>
      </c>
      <c r="HL264" s="0" t="n">
        <v>-0.015362</v>
      </c>
      <c r="HM264" s="0" t="n">
        <v>-0.000435</v>
      </c>
      <c r="HN264" s="0" t="n">
        <v>0.011889</v>
      </c>
      <c r="HO264" s="0" t="n">
        <v>-0.003107</v>
      </c>
      <c r="HP264" s="0" t="n">
        <v>0.0013</v>
      </c>
      <c r="HQ264" s="0" t="n">
        <v>-0.024398</v>
      </c>
      <c r="HR264" s="0" t="n">
        <v>-0.003516</v>
      </c>
      <c r="HS264" s="0" t="n">
        <v>-0.011671</v>
      </c>
      <c r="HT264" s="0" t="n">
        <v>-0.002776</v>
      </c>
      <c r="HU264" s="0" t="n">
        <v>-0.014987</v>
      </c>
      <c r="HV264" s="0" t="n">
        <v>-0.004479</v>
      </c>
      <c r="HW264" s="0" t="n">
        <v>0.010981</v>
      </c>
      <c r="HX264" s="0" t="n">
        <v>0.043945</v>
      </c>
      <c r="HY264" s="0" t="n">
        <v>0.000148</v>
      </c>
      <c r="HZ264" s="0" t="n">
        <v>-0.00318</v>
      </c>
      <c r="IA264" s="0" t="n">
        <v>0.006003</v>
      </c>
      <c r="IB264" s="0" t="n">
        <v>-0.01028</v>
      </c>
      <c r="IC264" s="0" t="n">
        <v>-0.013561</v>
      </c>
      <c r="ID264" s="0" t="n">
        <v>0.015231</v>
      </c>
      <c r="IE264" s="0" t="n">
        <v>0.005051</v>
      </c>
      <c r="IF264" s="0" t="n">
        <v>0.011421</v>
      </c>
      <c r="IG264" s="0" t="n">
        <v>-0.0022</v>
      </c>
      <c r="IH264" s="0" t="n">
        <v>-0.010525</v>
      </c>
      <c r="II264" s="0" t="n">
        <v>-0.017733</v>
      </c>
      <c r="IJ264" s="0" t="n">
        <v>0.012896</v>
      </c>
      <c r="IK264" s="0" t="n">
        <v>0.013716</v>
      </c>
      <c r="IL264" s="0" t="n">
        <v>-0.004542</v>
      </c>
      <c r="IM264" s="0" t="n">
        <v>9.8E-005</v>
      </c>
      <c r="IN264" s="0" t="n">
        <v>-0.003123</v>
      </c>
      <c r="IO264" s="0" t="n">
        <v>0.001205</v>
      </c>
      <c r="IP264" s="0" t="n">
        <v>0.017384</v>
      </c>
      <c r="IQ264" s="0" t="n">
        <v>-0.007979</v>
      </c>
      <c r="IR264" s="0" t="n">
        <v>-0.012509</v>
      </c>
      <c r="IS264" s="0" t="n">
        <v>0.008629</v>
      </c>
      <c r="IT264" s="0" t="n">
        <v>0.007915</v>
      </c>
      <c r="IU264" s="0" t="n">
        <v>-0.010653</v>
      </c>
      <c r="IV264" s="0" t="n">
        <v>-0.000258</v>
      </c>
      <c r="IW264" s="0" t="n">
        <v>0.029247</v>
      </c>
      <c r="IX264" s="0" t="n">
        <v>-0.000786</v>
      </c>
      <c r="IY264" s="0" t="n">
        <v>0.010116</v>
      </c>
      <c r="IZ264" s="0" t="n">
        <v>-0.01224</v>
      </c>
      <c r="JA264" s="0" t="n">
        <v>0.01225</v>
      </c>
      <c r="JB264" s="0" t="n">
        <v>-0.000801</v>
      </c>
      <c r="JC264" s="0" t="n">
        <v>0.026676</v>
      </c>
    </row>
    <row r="265" customFormat="false" ht="15" hidden="false" customHeight="false" outlineLevel="0" collapsed="false">
      <c r="A265" s="0" t="s">
        <v>6760</v>
      </c>
      <c r="B265" s="0" t="n">
        <v>-0.002883</v>
      </c>
      <c r="C265" s="0" t="n">
        <v>-0.000376</v>
      </c>
      <c r="D265" s="0" t="n">
        <v>0.019534</v>
      </c>
      <c r="E265" s="0" t="n">
        <v>0.012393</v>
      </c>
      <c r="F265" s="0" t="n">
        <v>0.020096</v>
      </c>
      <c r="G265" s="0" t="n">
        <v>0.013664</v>
      </c>
      <c r="H265" s="0" t="n">
        <v>0.020972</v>
      </c>
      <c r="I265" s="0" t="n">
        <v>-0.010244</v>
      </c>
      <c r="J265" s="0" t="n">
        <v>-0.005987</v>
      </c>
      <c r="K265" s="0" t="n">
        <v>-0.007417</v>
      </c>
      <c r="L265" s="0" t="n">
        <v>0.011</v>
      </c>
      <c r="M265" s="0" t="n">
        <v>-0.011674</v>
      </c>
      <c r="N265" s="0" t="n">
        <v>-0.002347</v>
      </c>
      <c r="O265" s="0" t="n">
        <v>0.006273</v>
      </c>
      <c r="P265" s="0" t="n">
        <v>0.020365</v>
      </c>
      <c r="Q265" s="0" t="n">
        <v>-0.000289</v>
      </c>
      <c r="R265" s="0" t="n">
        <v>-0.006361</v>
      </c>
      <c r="S265" s="0" t="n">
        <v>-0.003246</v>
      </c>
      <c r="T265" s="0" t="n">
        <v>0.002893</v>
      </c>
      <c r="U265" s="0" t="n">
        <v>-0.00488</v>
      </c>
      <c r="V265" s="0" t="n">
        <v>0.004668</v>
      </c>
      <c r="W265" s="0" t="n">
        <v>0.003353</v>
      </c>
      <c r="X265" s="0" t="n">
        <v>0.009651</v>
      </c>
      <c r="Y265" s="0" t="n">
        <v>-0.012685</v>
      </c>
      <c r="Z265" s="0" t="n">
        <v>-0.005536</v>
      </c>
      <c r="AA265" s="0" t="n">
        <v>-0.00049</v>
      </c>
      <c r="AB265" s="0" t="n">
        <v>-0.012241</v>
      </c>
      <c r="AC265" s="0" t="n">
        <v>-0.011061</v>
      </c>
      <c r="AD265" s="0" t="n">
        <v>0.021989</v>
      </c>
      <c r="AE265" s="0" t="n">
        <v>0.017544</v>
      </c>
      <c r="AF265" s="0" t="n">
        <v>-0.010108</v>
      </c>
      <c r="AG265" s="0" t="n">
        <v>-0.006846</v>
      </c>
      <c r="AH265" s="0" t="n">
        <v>-0.004534</v>
      </c>
      <c r="AI265" s="0" t="n">
        <v>-0.002363</v>
      </c>
      <c r="AJ265" s="0" t="n">
        <v>0.004918</v>
      </c>
      <c r="AK265" s="0" t="n">
        <v>0.005546</v>
      </c>
      <c r="AL265" s="0" t="n">
        <v>-0.012201</v>
      </c>
      <c r="AM265" s="0" t="n">
        <v>-0.012181</v>
      </c>
      <c r="AN265" s="0" t="n">
        <v>-0.015117</v>
      </c>
      <c r="AO265" s="0" t="n">
        <v>0.000401</v>
      </c>
      <c r="AP265" s="0" t="n">
        <v>0.024905</v>
      </c>
      <c r="AQ265" s="0" t="n">
        <v>-0.008413</v>
      </c>
      <c r="AR265" s="0" t="n">
        <v>-0.020967</v>
      </c>
      <c r="AS265" s="0" t="n">
        <v>-0.005259</v>
      </c>
      <c r="AT265" s="0" t="n">
        <v>-0.001164</v>
      </c>
      <c r="AU265" s="0" t="n">
        <v>-0.008608</v>
      </c>
      <c r="AV265" s="0" t="n">
        <v>-0.014433</v>
      </c>
      <c r="AW265" s="0" t="n">
        <v>-0.006166</v>
      </c>
      <c r="AX265" s="0" t="n">
        <v>-0.004194</v>
      </c>
      <c r="AY265" s="0" t="n">
        <v>-0.009738</v>
      </c>
      <c r="AZ265" s="0" t="n">
        <v>-0.000811</v>
      </c>
      <c r="BA265" s="0" t="n">
        <v>0.018561</v>
      </c>
      <c r="BB265" s="0" t="n">
        <v>-0.024252</v>
      </c>
      <c r="BC265" s="0" t="n">
        <v>0.008538</v>
      </c>
      <c r="BD265" s="0" t="n">
        <v>-0.007007</v>
      </c>
      <c r="BE265" s="0" t="n">
        <v>-0.006106</v>
      </c>
      <c r="BF265" s="0" t="n">
        <v>0.00373</v>
      </c>
      <c r="BG265" s="0" t="n">
        <v>-0.010716</v>
      </c>
      <c r="BH265" s="0" t="n">
        <v>0.006333</v>
      </c>
      <c r="BI265" s="0" t="n">
        <v>-0.000557</v>
      </c>
      <c r="BJ265" s="0" t="n">
        <v>-0.015696</v>
      </c>
      <c r="BK265" s="0" t="n">
        <v>-0.01888</v>
      </c>
      <c r="BL265" s="0" t="n">
        <v>-0.005403</v>
      </c>
      <c r="BM265" s="0" t="n">
        <v>0.004166</v>
      </c>
      <c r="BN265" s="0" t="n">
        <v>0.000176</v>
      </c>
      <c r="BO265" s="0" t="n">
        <v>0.007805</v>
      </c>
      <c r="BP265" s="0" t="n">
        <v>-0.00741</v>
      </c>
      <c r="BQ265" s="0" t="n">
        <v>-0.037373</v>
      </c>
      <c r="BR265" s="0" t="n">
        <v>-0.009326</v>
      </c>
      <c r="BS265" s="0" t="n">
        <v>0.006677</v>
      </c>
      <c r="BT265" s="0" t="n">
        <v>0.006634</v>
      </c>
      <c r="BU265" s="0" t="n">
        <v>0.009205</v>
      </c>
      <c r="BV265" s="0" t="n">
        <v>0.012149</v>
      </c>
      <c r="BW265" s="0" t="n">
        <v>0.002224</v>
      </c>
      <c r="BX265" s="0" t="n">
        <v>0.00772</v>
      </c>
      <c r="BY265" s="0" t="n">
        <v>0.00122</v>
      </c>
      <c r="BZ265" s="0" t="n">
        <v>-0.021196</v>
      </c>
      <c r="CA265" s="0" t="n">
        <v>0.000397</v>
      </c>
      <c r="CB265" s="0" t="n">
        <v>-0.021155</v>
      </c>
      <c r="CC265" s="0" t="n">
        <v>-0.008159</v>
      </c>
      <c r="CD265" s="0" t="n">
        <v>-0.008491</v>
      </c>
      <c r="CE265" s="0" t="n">
        <v>0.021421</v>
      </c>
      <c r="CF265" s="0" t="n">
        <v>0.005246</v>
      </c>
      <c r="CG265" s="0" t="n">
        <v>0.00709</v>
      </c>
      <c r="CH265" s="0" t="n">
        <v>-0.012914</v>
      </c>
      <c r="CI265" s="0" t="n">
        <v>-0.006087</v>
      </c>
      <c r="CJ265" s="0" t="n">
        <v>0.022043</v>
      </c>
      <c r="CK265" s="0" t="n">
        <v>0.008386</v>
      </c>
      <c r="CL265" s="0" t="n">
        <v>0.005269</v>
      </c>
      <c r="CM265" s="0" t="n">
        <v>0.001113</v>
      </c>
      <c r="CN265" s="0" t="n">
        <v>-0.024075</v>
      </c>
      <c r="CO265" s="0" t="n">
        <v>0.005513</v>
      </c>
      <c r="CP265" s="0" t="n">
        <v>-0.015842</v>
      </c>
      <c r="CQ265" s="0" t="n">
        <v>-0.003776</v>
      </c>
      <c r="CR265" s="0" t="n">
        <v>-0.000791</v>
      </c>
      <c r="CS265" s="0" t="n">
        <v>0.008453</v>
      </c>
      <c r="CT265" s="0" t="n">
        <v>-0.017799</v>
      </c>
      <c r="CU265" s="0" t="n">
        <v>-0.003243</v>
      </c>
      <c r="CV265" s="0" t="n">
        <v>0.000828</v>
      </c>
      <c r="CW265" s="0" t="n">
        <v>0.001725</v>
      </c>
      <c r="CX265" s="0" t="n">
        <v>-0.004312</v>
      </c>
      <c r="CY265" s="0" t="n">
        <v>0.02311</v>
      </c>
      <c r="CZ265" s="0" t="n">
        <v>0.020696</v>
      </c>
      <c r="DA265" s="0" t="n">
        <v>0.008406</v>
      </c>
      <c r="DB265" s="0" t="n">
        <v>0.009594</v>
      </c>
      <c r="DC265" s="0" t="n">
        <v>0.017184</v>
      </c>
      <c r="DD265" s="0" t="n">
        <v>-0.005268</v>
      </c>
      <c r="DE265" s="0" t="n">
        <v>0.001269</v>
      </c>
      <c r="DF265" s="0" t="n">
        <v>-0.006788</v>
      </c>
      <c r="DG265" s="0" t="n">
        <v>0.020642</v>
      </c>
      <c r="DH265" s="0" t="n">
        <v>0.013898</v>
      </c>
      <c r="DI265" s="0" t="n">
        <v>-0.00475</v>
      </c>
      <c r="DJ265" s="0" t="n">
        <v>0.02376</v>
      </c>
      <c r="DK265" s="0" t="n">
        <v>0.013518</v>
      </c>
      <c r="DL265" s="0" t="n">
        <v>-0.020569</v>
      </c>
      <c r="DM265" s="0" t="n">
        <v>0.011459</v>
      </c>
      <c r="DN265" s="0" t="n">
        <v>0.011708</v>
      </c>
      <c r="DO265" s="0" t="n">
        <v>-0.014796</v>
      </c>
      <c r="DP265" s="0" t="n">
        <v>0.0048</v>
      </c>
      <c r="DQ265" s="0" t="n">
        <v>0.020573</v>
      </c>
      <c r="DR265" s="0" t="n">
        <v>-0.004734</v>
      </c>
      <c r="DS265" s="0" t="n">
        <v>0.000134</v>
      </c>
      <c r="DT265" s="0" t="n">
        <v>0.008535</v>
      </c>
      <c r="DU265" s="0" t="n">
        <v>0.010909</v>
      </c>
      <c r="DV265" s="0" t="n">
        <v>0.000535</v>
      </c>
      <c r="DW265" s="0" t="n">
        <v>-0.018355</v>
      </c>
      <c r="DX265" s="0" t="n">
        <v>0.00365</v>
      </c>
      <c r="DY265" s="0" t="n">
        <v>-0.001839</v>
      </c>
      <c r="DZ265" s="0" t="n">
        <v>-0.00675</v>
      </c>
      <c r="EA265" s="0" t="n">
        <v>-0.005448</v>
      </c>
      <c r="EB265" s="0" t="n">
        <v>0.002977</v>
      </c>
      <c r="EC265" s="0" t="n">
        <v>-0.009648</v>
      </c>
      <c r="ED265" s="0" t="n">
        <v>-0.009918</v>
      </c>
      <c r="EE265" s="0" t="n">
        <v>0.013618</v>
      </c>
      <c r="EF265" s="0" t="n">
        <v>-0.00742</v>
      </c>
      <c r="EG265" s="0" t="n">
        <v>-0.011668</v>
      </c>
      <c r="EH265" s="0" t="n">
        <v>-0.012347</v>
      </c>
      <c r="EI265" s="0" t="n">
        <v>-0.004661</v>
      </c>
      <c r="EJ265" s="0" t="n">
        <v>-0.015803</v>
      </c>
      <c r="EK265" s="0" t="n">
        <v>-0.004086</v>
      </c>
      <c r="EL265" s="0" t="n">
        <v>-0.00037</v>
      </c>
      <c r="EM265" s="0" t="n">
        <v>-0.001362</v>
      </c>
      <c r="EN265" s="0" t="n">
        <v>0.000882</v>
      </c>
      <c r="EO265" s="0" t="n">
        <v>0.013474</v>
      </c>
      <c r="EP265" s="0" t="n">
        <v>-0.016073</v>
      </c>
      <c r="EQ265" s="0" t="n">
        <v>-0.028853</v>
      </c>
      <c r="ER265" s="0" t="n">
        <v>-0.012508</v>
      </c>
      <c r="ES265" s="0" t="n">
        <v>0.003833</v>
      </c>
      <c r="ET265" s="0" t="n">
        <v>-0.01816</v>
      </c>
      <c r="EU265" s="0" t="n">
        <v>-0.002728</v>
      </c>
      <c r="EV265" s="0" t="n">
        <v>0.003111</v>
      </c>
      <c r="EW265" s="0" t="n">
        <v>-0.004186</v>
      </c>
      <c r="EX265" s="0" t="n">
        <v>0.016359</v>
      </c>
      <c r="EY265" s="0" t="n">
        <v>-0.014905</v>
      </c>
      <c r="EZ265" s="0" t="n">
        <v>-0.017525</v>
      </c>
      <c r="FA265" s="0" t="n">
        <v>0.01709</v>
      </c>
      <c r="FB265" s="0" t="n">
        <v>0.015898</v>
      </c>
      <c r="FC265" s="0" t="n">
        <v>0.019701</v>
      </c>
      <c r="FD265" s="0" t="n">
        <v>0.002743</v>
      </c>
      <c r="FE265" s="0" t="n">
        <v>0.019691</v>
      </c>
      <c r="FF265" s="0" t="n">
        <v>0.014632</v>
      </c>
      <c r="FG265" s="0" t="n">
        <v>-0.016435</v>
      </c>
      <c r="FH265" s="0" t="n">
        <v>0.021244</v>
      </c>
      <c r="FI265" s="0" t="n">
        <v>0.000362</v>
      </c>
      <c r="FJ265" s="0" t="n">
        <v>-0.007356</v>
      </c>
      <c r="FK265" s="0" t="n">
        <v>-0.002029</v>
      </c>
      <c r="FL265" s="0" t="n">
        <v>0.00811</v>
      </c>
      <c r="FM265" s="0" t="n">
        <v>-0.012053</v>
      </c>
      <c r="FN265" s="0" t="n">
        <v>-0.018007</v>
      </c>
      <c r="FO265" s="0" t="n">
        <v>-0.012113</v>
      </c>
      <c r="FP265" s="0" t="n">
        <v>0.017153</v>
      </c>
      <c r="FQ265" s="0" t="n">
        <v>-0.011718</v>
      </c>
      <c r="FR265" s="0" t="n">
        <v>0.016443</v>
      </c>
      <c r="FS265" s="0" t="n">
        <v>0.006464</v>
      </c>
      <c r="FT265" s="0" t="n">
        <v>0.012236</v>
      </c>
      <c r="FU265" s="0" t="n">
        <v>0.015341</v>
      </c>
      <c r="FV265" s="0" t="n">
        <v>0.007991</v>
      </c>
      <c r="FW265" s="0" t="n">
        <v>0.009896</v>
      </c>
      <c r="FX265" s="0" t="n">
        <v>-0.007737</v>
      </c>
      <c r="FY265" s="0" t="n">
        <v>0.012105</v>
      </c>
      <c r="FZ265" s="0" t="n">
        <v>0.006908</v>
      </c>
      <c r="GA265" s="0" t="n">
        <v>0.02279</v>
      </c>
      <c r="GB265" s="0" t="n">
        <v>-0.00692</v>
      </c>
      <c r="GC265" s="0" t="n">
        <v>-0.024768</v>
      </c>
      <c r="GD265" s="0" t="n">
        <v>0.011412</v>
      </c>
      <c r="GE265" s="0" t="n">
        <v>-0.000899</v>
      </c>
      <c r="GF265" s="0" t="n">
        <v>0.011321</v>
      </c>
      <c r="GG265" s="0" t="n">
        <v>-0.001746</v>
      </c>
      <c r="GH265" s="0" t="n">
        <v>0.023715</v>
      </c>
      <c r="GI265" s="0" t="n">
        <v>-0.01424</v>
      </c>
      <c r="GJ265" s="0" t="n">
        <v>0.028109</v>
      </c>
      <c r="GK265" s="0" t="n">
        <v>-0.004778</v>
      </c>
      <c r="GL265" s="0" t="n">
        <v>0.020484</v>
      </c>
      <c r="GM265" s="0" t="n">
        <v>-0.001918</v>
      </c>
      <c r="GN265" s="0" t="n">
        <v>-0.000796</v>
      </c>
      <c r="GO265" s="0" t="n">
        <v>0.001307</v>
      </c>
      <c r="GP265" s="0" t="n">
        <v>-0.009086</v>
      </c>
      <c r="GQ265" s="0" t="n">
        <v>-0.002243</v>
      </c>
      <c r="GR265" s="0" t="n">
        <v>-0.014635</v>
      </c>
      <c r="GS265" s="0" t="n">
        <v>-0.009279</v>
      </c>
      <c r="GT265" s="0" t="n">
        <v>-0.001042</v>
      </c>
      <c r="GU265" s="0" t="n">
        <v>-0.005221</v>
      </c>
      <c r="GV265" s="0" t="n">
        <v>-0.009974</v>
      </c>
      <c r="GW265" s="0" t="n">
        <v>-0.004521</v>
      </c>
      <c r="GX265" s="0" t="n">
        <v>0.008849</v>
      </c>
      <c r="GY265" s="0" t="n">
        <v>0.008262</v>
      </c>
      <c r="GZ265" s="0" t="n">
        <v>-0.003208</v>
      </c>
      <c r="HA265" s="0" t="n">
        <v>0.001079</v>
      </c>
      <c r="HB265" s="0" t="n">
        <v>0.013002</v>
      </c>
      <c r="HC265" s="0" t="n">
        <v>-0.007894</v>
      </c>
      <c r="HD265" s="0" t="n">
        <v>-0.02244</v>
      </c>
      <c r="HE265" s="0" t="n">
        <v>-0.009504</v>
      </c>
      <c r="HF265" s="0" t="n">
        <v>0.003972</v>
      </c>
      <c r="HG265" s="0" t="n">
        <v>0.026978</v>
      </c>
      <c r="HH265" s="0" t="n">
        <v>-0.00539</v>
      </c>
      <c r="HI265" s="0" t="n">
        <v>0.009067</v>
      </c>
      <c r="HJ265" s="0" t="n">
        <v>-0.00147</v>
      </c>
      <c r="HK265" s="0" t="n">
        <v>-0.018746</v>
      </c>
      <c r="HL265" s="0" t="n">
        <v>0.014867</v>
      </c>
      <c r="HM265" s="0" t="n">
        <v>-0.015951</v>
      </c>
      <c r="HN265" s="0" t="n">
        <v>-0.007746</v>
      </c>
      <c r="HO265" s="0" t="n">
        <v>-0.002229</v>
      </c>
      <c r="HP265" s="0" t="n">
        <v>0.014057</v>
      </c>
      <c r="HQ265" s="0" t="n">
        <v>-0.006537</v>
      </c>
      <c r="HR265" s="0" t="n">
        <v>0.003684</v>
      </c>
      <c r="HS265" s="0" t="n">
        <v>0.00606</v>
      </c>
      <c r="HT265" s="0" t="n">
        <v>-0.021106</v>
      </c>
      <c r="HU265" s="0" t="n">
        <v>-0.019189</v>
      </c>
      <c r="HV265" s="0" t="n">
        <v>0.015692</v>
      </c>
      <c r="HW265" s="0" t="n">
        <v>-0.008839</v>
      </c>
      <c r="HX265" s="0" t="n">
        <v>-0.008864</v>
      </c>
      <c r="HY265" s="0" t="n">
        <v>-0.012402</v>
      </c>
      <c r="HZ265" s="0" t="n">
        <v>-0.030081</v>
      </c>
      <c r="IA265" s="0" t="n">
        <v>-0.011182</v>
      </c>
      <c r="IB265" s="0" t="n">
        <v>-0.016425</v>
      </c>
      <c r="IC265" s="0" t="n">
        <v>0.009273</v>
      </c>
      <c r="ID265" s="0" t="n">
        <v>0.03603</v>
      </c>
      <c r="IE265" s="0" t="n">
        <v>-0.006237</v>
      </c>
      <c r="IF265" s="0" t="n">
        <v>-0.013779</v>
      </c>
      <c r="IG265" s="0" t="n">
        <v>0.000224</v>
      </c>
      <c r="IH265" s="0" t="n">
        <v>0.002296</v>
      </c>
      <c r="II265" s="0" t="n">
        <v>-0.01013</v>
      </c>
      <c r="IJ265" s="0" t="n">
        <v>0.003744</v>
      </c>
      <c r="IK265" s="0" t="n">
        <v>0.00192</v>
      </c>
      <c r="IL265" s="0" t="n">
        <v>-0.029162</v>
      </c>
      <c r="IM265" s="0" t="n">
        <v>0.009671</v>
      </c>
      <c r="IN265" s="0" t="n">
        <v>0.013027</v>
      </c>
      <c r="IO265" s="0" t="n">
        <v>0.004794</v>
      </c>
      <c r="IP265" s="0" t="n">
        <v>0.010707</v>
      </c>
      <c r="IQ265" s="0" t="n">
        <v>-0.010496</v>
      </c>
      <c r="IR265" s="0" t="n">
        <v>0.011045</v>
      </c>
      <c r="IS265" s="0" t="n">
        <v>0.017363</v>
      </c>
      <c r="IT265" s="0" t="n">
        <v>-0.00387</v>
      </c>
      <c r="IU265" s="0" t="n">
        <v>0.029739</v>
      </c>
      <c r="IV265" s="0" t="n">
        <v>0.002164</v>
      </c>
      <c r="IW265" s="0" t="n">
        <v>-0.006473</v>
      </c>
      <c r="IX265" s="0" t="n">
        <v>0.024317</v>
      </c>
      <c r="IY265" s="0" t="n">
        <v>-0.01125</v>
      </c>
      <c r="IZ265" s="0" t="n">
        <v>0.014992</v>
      </c>
      <c r="JA265" s="0" t="n">
        <v>-0.022132</v>
      </c>
      <c r="JB265" s="0" t="n">
        <v>-0.009765</v>
      </c>
      <c r="JC265" s="0" t="n">
        <v>-0.006384</v>
      </c>
      <c r="JD265" s="0" t="n">
        <v>0.029844</v>
      </c>
    </row>
    <row r="266" customFormat="false" ht="15" hidden="false" customHeight="false" outlineLevel="0" collapsed="false">
      <c r="A266" s="0" t="s">
        <v>6761</v>
      </c>
      <c r="B266" s="0" t="n">
        <v>0.004916</v>
      </c>
      <c r="C266" s="0" t="n">
        <v>-0.008437</v>
      </c>
      <c r="D266" s="0" t="n">
        <v>0.017387</v>
      </c>
      <c r="E266" s="0" t="n">
        <v>-0.009499</v>
      </c>
      <c r="F266" s="0" t="n">
        <v>-0.010938</v>
      </c>
      <c r="G266" s="0" t="n">
        <v>-0.005989</v>
      </c>
      <c r="H266" s="0" t="n">
        <v>-0.01587</v>
      </c>
      <c r="I266" s="0" t="n">
        <v>0.014557</v>
      </c>
      <c r="J266" s="0" t="n">
        <v>-0.005213</v>
      </c>
      <c r="K266" s="0" t="n">
        <v>-0.020078</v>
      </c>
      <c r="L266" s="0" t="n">
        <v>0.007677</v>
      </c>
      <c r="M266" s="0" t="n">
        <v>0.004255</v>
      </c>
      <c r="N266" s="0" t="n">
        <v>-0.010466</v>
      </c>
      <c r="O266" s="0" t="n">
        <v>0.008579</v>
      </c>
      <c r="P266" s="0" t="n">
        <v>-0.010088</v>
      </c>
      <c r="Q266" s="0" t="n">
        <v>-0.002828</v>
      </c>
      <c r="R266" s="0" t="n">
        <v>-0.001883</v>
      </c>
      <c r="S266" s="0" t="n">
        <v>-0.006378</v>
      </c>
      <c r="T266" s="0" t="n">
        <v>-0.004419</v>
      </c>
      <c r="U266" s="0" t="n">
        <v>-0.012866</v>
      </c>
      <c r="V266" s="0" t="n">
        <v>-0.006186</v>
      </c>
      <c r="W266" s="0" t="n">
        <v>-0.009614</v>
      </c>
      <c r="X266" s="0" t="n">
        <v>-0.006744</v>
      </c>
      <c r="Y266" s="0" t="n">
        <v>-0.01005</v>
      </c>
      <c r="Z266" s="0" t="n">
        <v>-0.011818</v>
      </c>
      <c r="AA266" s="0" t="n">
        <v>-0.016282</v>
      </c>
      <c r="AB266" s="0" t="n">
        <v>-0.011885</v>
      </c>
      <c r="AC266" s="0" t="n">
        <v>0.018758</v>
      </c>
      <c r="AD266" s="0" t="n">
        <v>-0.006549</v>
      </c>
      <c r="AE266" s="0" t="n">
        <v>0.024072</v>
      </c>
      <c r="AF266" s="0" t="n">
        <v>-0.013819</v>
      </c>
      <c r="AG266" s="0" t="n">
        <v>-0.038928</v>
      </c>
      <c r="AH266" s="0" t="n">
        <v>-0.00223</v>
      </c>
      <c r="AI266" s="0" t="n">
        <v>0.008058</v>
      </c>
      <c r="AJ266" s="0" t="n">
        <v>0.019406</v>
      </c>
      <c r="AK266" s="0" t="n">
        <v>-0.005567</v>
      </c>
      <c r="AL266" s="0" t="n">
        <v>0.023993</v>
      </c>
      <c r="AM266" s="0" t="n">
        <v>0.006167</v>
      </c>
      <c r="AN266" s="0" t="n">
        <v>0.003901</v>
      </c>
      <c r="AO266" s="0" t="n">
        <v>0.015749</v>
      </c>
      <c r="AP266" s="0" t="n">
        <v>0.004727</v>
      </c>
      <c r="AQ266" s="0" t="n">
        <v>-0.018641</v>
      </c>
      <c r="AR266" s="0" t="n">
        <v>0.0089</v>
      </c>
      <c r="AS266" s="0" t="n">
        <v>-0.014581</v>
      </c>
      <c r="AT266" s="0" t="n">
        <v>0.016896</v>
      </c>
      <c r="AU266" s="0" t="n">
        <v>-0.014217</v>
      </c>
      <c r="AV266" s="0" t="n">
        <v>-0.012807</v>
      </c>
      <c r="AW266" s="0" t="n">
        <v>-0.000499</v>
      </c>
      <c r="AX266" s="0" t="n">
        <v>-0.021936</v>
      </c>
      <c r="AY266" s="0" t="n">
        <v>0.01066</v>
      </c>
      <c r="AZ266" s="0" t="n">
        <v>0.007435</v>
      </c>
      <c r="BA266" s="0" t="n">
        <v>0.011686</v>
      </c>
      <c r="BB266" s="0" t="n">
        <v>-0.019824</v>
      </c>
      <c r="BC266" s="0" t="n">
        <v>-0.001767</v>
      </c>
      <c r="BD266" s="0" t="n">
        <v>-0.011692</v>
      </c>
      <c r="BE266" s="0" t="n">
        <v>-0.01528</v>
      </c>
      <c r="BF266" s="0" t="n">
        <v>-0.013211</v>
      </c>
      <c r="BG266" s="0" t="n">
        <v>0.00214</v>
      </c>
      <c r="BH266" s="0" t="n">
        <v>-0.010154</v>
      </c>
      <c r="BI266" s="0" t="n">
        <v>0.010339</v>
      </c>
      <c r="BJ266" s="0" t="n">
        <v>-0.002111</v>
      </c>
      <c r="BK266" s="0" t="n">
        <v>0.004298</v>
      </c>
      <c r="BL266" s="0" t="n">
        <v>0.019451</v>
      </c>
      <c r="BM266" s="0" t="n">
        <v>0.008661</v>
      </c>
      <c r="BN266" s="0" t="n">
        <v>0.03138</v>
      </c>
      <c r="BO266" s="0" t="n">
        <v>-0.009403</v>
      </c>
      <c r="BP266" s="0" t="n">
        <v>0.023924</v>
      </c>
      <c r="BQ266" s="0" t="n">
        <v>0.022615</v>
      </c>
      <c r="BR266" s="0" t="n">
        <v>-0.00312</v>
      </c>
      <c r="BS266" s="0" t="n">
        <v>0.014186</v>
      </c>
      <c r="BT266" s="0" t="n">
        <v>-0.002971</v>
      </c>
      <c r="BU266" s="0" t="n">
        <v>-0.000769</v>
      </c>
      <c r="BV266" s="0" t="n">
        <v>0.00195</v>
      </c>
      <c r="BW266" s="0" t="n">
        <v>0.005107</v>
      </c>
      <c r="BX266" s="0" t="n">
        <v>-0.003774</v>
      </c>
      <c r="BY266" s="0" t="n">
        <v>0.000206</v>
      </c>
      <c r="BZ266" s="0" t="n">
        <v>-0.002834</v>
      </c>
      <c r="CA266" s="0" t="n">
        <v>0.014162</v>
      </c>
      <c r="CB266" s="0" t="n">
        <v>-0.020928</v>
      </c>
      <c r="CC266" s="0" t="n">
        <v>-0.019538</v>
      </c>
      <c r="CD266" s="0" t="n">
        <v>0.010592</v>
      </c>
      <c r="CE266" s="0" t="n">
        <v>-0.000851</v>
      </c>
      <c r="CF266" s="0" t="n">
        <v>0.008088</v>
      </c>
      <c r="CG266" s="0" t="n">
        <v>0.020944</v>
      </c>
      <c r="CH266" s="0" t="n">
        <v>-0.018785</v>
      </c>
      <c r="CI266" s="0" t="n">
        <v>0.011915</v>
      </c>
      <c r="CJ266" s="0" t="n">
        <v>0.026039</v>
      </c>
      <c r="CK266" s="0" t="n">
        <v>-0.004275</v>
      </c>
      <c r="CL266" s="0" t="n">
        <v>-0.007979</v>
      </c>
      <c r="CM266" s="0" t="n">
        <v>0.001315</v>
      </c>
      <c r="CN266" s="0" t="n">
        <v>-0.006234</v>
      </c>
      <c r="CO266" s="0" t="n">
        <v>0.00283</v>
      </c>
      <c r="CP266" s="0" t="n">
        <v>0.026385</v>
      </c>
      <c r="CQ266" s="0" t="n">
        <v>0.013428</v>
      </c>
      <c r="CR266" s="0" t="n">
        <v>0.007247</v>
      </c>
      <c r="CS266" s="0" t="n">
        <v>-0.031593</v>
      </c>
      <c r="CT266" s="0" t="n">
        <v>-0.004457</v>
      </c>
      <c r="CU266" s="0" t="n">
        <v>-0.013528</v>
      </c>
      <c r="CV266" s="0" t="n">
        <v>0.018093</v>
      </c>
      <c r="CW266" s="0" t="n">
        <v>-0.016506</v>
      </c>
      <c r="CX266" s="0" t="n">
        <v>-0.000814</v>
      </c>
      <c r="CY266" s="0" t="n">
        <v>-0.014352</v>
      </c>
      <c r="CZ266" s="0" t="n">
        <v>0.012667</v>
      </c>
      <c r="DA266" s="0" t="n">
        <v>-0.001996</v>
      </c>
      <c r="DB266" s="0" t="n">
        <v>-0.027459</v>
      </c>
      <c r="DC266" s="0" t="n">
        <v>0.02817</v>
      </c>
      <c r="DD266" s="0" t="n">
        <v>-0.017654</v>
      </c>
      <c r="DE266" s="0" t="n">
        <v>-0.013435</v>
      </c>
      <c r="DF266" s="0" t="n">
        <v>-0.000159</v>
      </c>
      <c r="DG266" s="0" t="n">
        <v>0.010849</v>
      </c>
      <c r="DH266" s="0" t="n">
        <v>0.007281</v>
      </c>
      <c r="DI266" s="0" t="n">
        <v>0.015702</v>
      </c>
      <c r="DJ266" s="0" t="n">
        <v>-0.013508</v>
      </c>
      <c r="DK266" s="0" t="n">
        <v>-0.012997</v>
      </c>
      <c r="DL266" s="0" t="n">
        <v>-0.01707</v>
      </c>
      <c r="DM266" s="0" t="n">
        <v>-0.014826</v>
      </c>
      <c r="DN266" s="0" t="n">
        <v>-0.002744</v>
      </c>
      <c r="DO266" s="0" t="n">
        <v>-0.015663</v>
      </c>
      <c r="DP266" s="0" t="n">
        <v>0.008799</v>
      </c>
      <c r="DQ266" s="0" t="n">
        <v>0.008708</v>
      </c>
      <c r="DR266" s="0" t="n">
        <v>-0.036801</v>
      </c>
      <c r="DS266" s="0" t="n">
        <v>-0.006245</v>
      </c>
      <c r="DT266" s="0" t="n">
        <v>0.000809</v>
      </c>
      <c r="DU266" s="0" t="n">
        <v>0.006804</v>
      </c>
      <c r="DV266" s="0" t="n">
        <v>-0.008599</v>
      </c>
      <c r="DW266" s="0" t="n">
        <v>0.003092</v>
      </c>
      <c r="DX266" s="0" t="n">
        <v>0.012039</v>
      </c>
      <c r="DY266" s="0" t="n">
        <v>0.013644</v>
      </c>
      <c r="DZ266" s="0" t="n">
        <v>-0.0013</v>
      </c>
      <c r="EA266" s="0" t="n">
        <v>0.019004</v>
      </c>
      <c r="EB266" s="0" t="n">
        <v>-0.010989</v>
      </c>
      <c r="EC266" s="0" t="n">
        <v>-0.003686</v>
      </c>
      <c r="ED266" s="0" t="n">
        <v>0.010217</v>
      </c>
      <c r="EE266" s="0" t="n">
        <v>0.00298</v>
      </c>
      <c r="EF266" s="0" t="n">
        <v>-0.012134</v>
      </c>
      <c r="EG266" s="0" t="n">
        <v>-0.01115</v>
      </c>
      <c r="EH266" s="0" t="n">
        <v>0.007197</v>
      </c>
      <c r="EI266" s="0" t="n">
        <v>0.012552</v>
      </c>
      <c r="EJ266" s="0" t="n">
        <v>-0.001981</v>
      </c>
      <c r="EK266" s="0" t="n">
        <v>0.010707</v>
      </c>
      <c r="EL266" s="0" t="n">
        <v>0.014617</v>
      </c>
      <c r="EM266" s="0" t="n">
        <v>-0.002129</v>
      </c>
      <c r="EN266" s="0" t="n">
        <v>-0.024121</v>
      </c>
      <c r="EO266" s="0" t="n">
        <v>0.008967</v>
      </c>
      <c r="EP266" s="0" t="n">
        <v>-0.011834</v>
      </c>
      <c r="EQ266" s="0" t="n">
        <v>0.007466</v>
      </c>
      <c r="ER266" s="0" t="n">
        <v>-0.023085</v>
      </c>
      <c r="ES266" s="0" t="n">
        <v>0.028168</v>
      </c>
      <c r="ET266" s="0" t="n">
        <v>0.001619</v>
      </c>
      <c r="EU266" s="0" t="n">
        <v>-0.023829</v>
      </c>
      <c r="EV266" s="0" t="n">
        <v>0.00328</v>
      </c>
      <c r="EW266" s="0" t="n">
        <v>0.001247</v>
      </c>
      <c r="EX266" s="0" t="n">
        <v>0.008807</v>
      </c>
      <c r="EY266" s="0" t="n">
        <v>0.001469</v>
      </c>
      <c r="EZ266" s="0" t="n">
        <v>0.018683</v>
      </c>
      <c r="FA266" s="0" t="n">
        <v>0.005665</v>
      </c>
      <c r="FB266" s="0" t="n">
        <v>0.010818</v>
      </c>
      <c r="FC266" s="0" t="n">
        <v>0.015126</v>
      </c>
      <c r="FD266" s="0" t="n">
        <v>-0.00937</v>
      </c>
      <c r="FE266" s="0" t="n">
        <v>-0.024163</v>
      </c>
      <c r="FF266" s="0" t="n">
        <v>-0.008959</v>
      </c>
      <c r="FG266" s="0" t="n">
        <v>-7.3E-005</v>
      </c>
      <c r="FH266" s="0" t="n">
        <v>-0.017223</v>
      </c>
      <c r="FI266" s="0" t="n">
        <v>0.014805</v>
      </c>
      <c r="FJ266" s="0" t="n">
        <v>0.014756</v>
      </c>
      <c r="FK266" s="0" t="n">
        <v>-0.013805</v>
      </c>
      <c r="FL266" s="0" t="n">
        <v>0.007872</v>
      </c>
      <c r="FM266" s="0" t="n">
        <v>0.022563</v>
      </c>
      <c r="FN266" s="0" t="n">
        <v>-0.015636</v>
      </c>
      <c r="FO266" s="0" t="n">
        <v>-0.007413</v>
      </c>
      <c r="FP266" s="0" t="n">
        <v>-0.019688</v>
      </c>
      <c r="FQ266" s="0" t="n">
        <v>0.00567</v>
      </c>
      <c r="FR266" s="0" t="n">
        <v>-0.00153</v>
      </c>
      <c r="FS266" s="0" t="n">
        <v>0.008494</v>
      </c>
      <c r="FT266" s="0" t="n">
        <v>-0.004144</v>
      </c>
      <c r="FU266" s="0" t="n">
        <v>-0.008338</v>
      </c>
      <c r="FV266" s="0" t="n">
        <v>-0.012386</v>
      </c>
      <c r="FW266" s="0" t="n">
        <v>-0.010487</v>
      </c>
      <c r="FX266" s="0" t="n">
        <v>0.00345</v>
      </c>
      <c r="FY266" s="0" t="n">
        <v>0.005908</v>
      </c>
      <c r="FZ266" s="0" t="n">
        <v>-0.012855</v>
      </c>
      <c r="GA266" s="0" t="n">
        <v>-0.002233</v>
      </c>
      <c r="GB266" s="0" t="n">
        <v>0.001792</v>
      </c>
      <c r="GC266" s="0" t="n">
        <v>0.012955</v>
      </c>
      <c r="GD266" s="0" t="n">
        <v>-0.009806</v>
      </c>
      <c r="GE266" s="0" t="n">
        <v>0.022158</v>
      </c>
      <c r="GF266" s="0" t="n">
        <v>-0.007198</v>
      </c>
      <c r="GG266" s="0" t="n">
        <v>-0.004609</v>
      </c>
      <c r="GH266" s="0" t="n">
        <v>-0.014308</v>
      </c>
      <c r="GI266" s="0" t="n">
        <v>0.011944</v>
      </c>
      <c r="GJ266" s="0" t="n">
        <v>-0.02564</v>
      </c>
      <c r="GK266" s="0" t="n">
        <v>-0.003756</v>
      </c>
      <c r="GL266" s="0" t="n">
        <v>-0.016032</v>
      </c>
      <c r="GM266" s="0" t="n">
        <v>-0.024634</v>
      </c>
      <c r="GN266" s="0" t="n">
        <v>0.013003</v>
      </c>
      <c r="GO266" s="0" t="n">
        <v>0.003336</v>
      </c>
      <c r="GP266" s="0" t="n">
        <v>0.010356</v>
      </c>
      <c r="GQ266" s="0" t="n">
        <v>-0.019942</v>
      </c>
      <c r="GR266" s="0" t="n">
        <v>-0.008127</v>
      </c>
      <c r="GS266" s="0" t="n">
        <v>0.002348</v>
      </c>
      <c r="GT266" s="0" t="n">
        <v>0.009787</v>
      </c>
      <c r="GU266" s="0" t="n">
        <v>0.028527</v>
      </c>
      <c r="GV266" s="0" t="n">
        <v>0.030791</v>
      </c>
      <c r="GW266" s="0" t="n">
        <v>0.010477</v>
      </c>
      <c r="GX266" s="0" t="n">
        <v>0.03375</v>
      </c>
      <c r="GY266" s="0" t="n">
        <v>-0.016998</v>
      </c>
      <c r="GZ266" s="0" t="n">
        <v>-0.006548</v>
      </c>
      <c r="HA266" s="0" t="n">
        <v>-0.013965</v>
      </c>
      <c r="HB266" s="0" t="n">
        <v>-0.004497</v>
      </c>
      <c r="HC266" s="0" t="n">
        <v>0.006613</v>
      </c>
      <c r="HD266" s="0" t="n">
        <v>-0.020737</v>
      </c>
      <c r="HE266" s="0" t="n">
        <v>-0.000363</v>
      </c>
      <c r="HF266" s="0" t="n">
        <v>0.0294</v>
      </c>
      <c r="HG266" s="0" t="n">
        <v>0.021757</v>
      </c>
      <c r="HH266" s="0" t="n">
        <v>-0.001665</v>
      </c>
      <c r="HI266" s="0" t="n">
        <v>0.014528</v>
      </c>
      <c r="HJ266" s="0" t="n">
        <v>0.009777</v>
      </c>
      <c r="HK266" s="0" t="n">
        <v>0.013284</v>
      </c>
      <c r="HL266" s="0" t="n">
        <v>0.002232</v>
      </c>
      <c r="HM266" s="0" t="n">
        <v>-0.005419</v>
      </c>
      <c r="HN266" s="0" t="n">
        <v>-0.007585</v>
      </c>
      <c r="HO266" s="0" t="n">
        <v>-0.002349</v>
      </c>
      <c r="HP266" s="0" t="n">
        <v>0.00471</v>
      </c>
      <c r="HQ266" s="0" t="n">
        <v>0.000942</v>
      </c>
      <c r="HR266" s="0" t="n">
        <v>0.007815</v>
      </c>
      <c r="HS266" s="0" t="n">
        <v>-0.012338</v>
      </c>
      <c r="HT266" s="0" t="n">
        <v>0.001382</v>
      </c>
      <c r="HU266" s="0" t="n">
        <v>-0.00736</v>
      </c>
      <c r="HV266" s="0" t="n">
        <v>-0.009458</v>
      </c>
      <c r="HW266" s="0" t="n">
        <v>0.010584</v>
      </c>
      <c r="HX266" s="0" t="n">
        <v>0.012091</v>
      </c>
      <c r="HY266" s="0" t="n">
        <v>0.001618</v>
      </c>
      <c r="HZ266" s="0" t="n">
        <v>0.003665</v>
      </c>
      <c r="IA266" s="0" t="n">
        <v>0.011235</v>
      </c>
      <c r="IB266" s="0" t="n">
        <v>0.028276</v>
      </c>
      <c r="IC266" s="0" t="n">
        <v>-0.002801</v>
      </c>
      <c r="ID266" s="0" t="n">
        <v>-0.017348</v>
      </c>
      <c r="IE266" s="0" t="n">
        <v>0.024791</v>
      </c>
      <c r="IF266" s="0" t="n">
        <v>0.026725</v>
      </c>
      <c r="IG266" s="0" t="n">
        <v>0.000328</v>
      </c>
      <c r="IH266" s="0" t="n">
        <v>0.012744</v>
      </c>
      <c r="II266" s="0" t="n">
        <v>0.005096</v>
      </c>
      <c r="IJ266" s="0" t="n">
        <v>-0.011366</v>
      </c>
      <c r="IK266" s="0" t="n">
        <v>-0.014893</v>
      </c>
      <c r="IL266" s="0" t="n">
        <v>0.007678</v>
      </c>
      <c r="IM266" s="0" t="n">
        <v>-0.009945</v>
      </c>
      <c r="IN266" s="0" t="n">
        <v>0.019309</v>
      </c>
      <c r="IO266" s="0" t="n">
        <v>-0.020944</v>
      </c>
      <c r="IP266" s="0" t="n">
        <v>0.009718</v>
      </c>
      <c r="IQ266" s="0" t="n">
        <v>-0.006508</v>
      </c>
      <c r="IR266" s="0" t="n">
        <v>-0.000827</v>
      </c>
      <c r="IS266" s="0" t="n">
        <v>0.004052</v>
      </c>
      <c r="IT266" s="0" t="n">
        <v>0.001417</v>
      </c>
      <c r="IU266" s="0" t="n">
        <v>0.015542</v>
      </c>
      <c r="IV266" s="0" t="n">
        <v>0.011962</v>
      </c>
      <c r="IW266" s="0" t="n">
        <v>-5.4E-005</v>
      </c>
      <c r="IX266" s="0" t="n">
        <v>0.025024</v>
      </c>
      <c r="IY266" s="0" t="n">
        <v>-0.001313</v>
      </c>
      <c r="IZ266" s="0" t="n">
        <v>-0.026567</v>
      </c>
      <c r="JA266" s="0" t="n">
        <v>-0.004695</v>
      </c>
      <c r="JB266" s="0" t="n">
        <v>-0.003834</v>
      </c>
      <c r="JC266" s="0" t="n">
        <v>-0.014586</v>
      </c>
      <c r="JD266" s="0" t="n">
        <v>0.00789</v>
      </c>
      <c r="JE266" s="0" t="n">
        <v>0.00762</v>
      </c>
    </row>
    <row r="267" customFormat="false" ht="15" hidden="false" customHeight="false" outlineLevel="0" collapsed="false">
      <c r="A267" s="0" t="s">
        <v>6762</v>
      </c>
      <c r="B267" s="0" t="n">
        <v>0.010041</v>
      </c>
      <c r="C267" s="0" t="n">
        <v>0.014074</v>
      </c>
      <c r="D267" s="0" t="n">
        <v>0.012793</v>
      </c>
      <c r="E267" s="0" t="n">
        <v>0.0131</v>
      </c>
      <c r="F267" s="0" t="n">
        <v>-0.000236</v>
      </c>
      <c r="G267" s="0" t="n">
        <v>0.007777</v>
      </c>
      <c r="H267" s="0" t="n">
        <v>-0.011741</v>
      </c>
      <c r="I267" s="0" t="n">
        <v>0.016994</v>
      </c>
      <c r="J267" s="0" t="n">
        <v>-0.000528</v>
      </c>
      <c r="K267" s="0" t="n">
        <v>0.011538</v>
      </c>
      <c r="L267" s="0" t="n">
        <v>0.016446</v>
      </c>
      <c r="M267" s="0" t="n">
        <v>0.003089</v>
      </c>
      <c r="N267" s="0" t="n">
        <v>0.006928</v>
      </c>
      <c r="O267" s="0" t="n">
        <v>-0.010318</v>
      </c>
      <c r="P267" s="0" t="n">
        <v>0.004684</v>
      </c>
      <c r="Q267" s="0" t="n">
        <v>0.012823</v>
      </c>
      <c r="R267" s="0" t="n">
        <v>0.022745</v>
      </c>
      <c r="S267" s="0" t="n">
        <v>0.017564</v>
      </c>
      <c r="T267" s="0" t="n">
        <v>0.013023</v>
      </c>
      <c r="U267" s="0" t="n">
        <v>-0.026093</v>
      </c>
      <c r="V267" s="0" t="n">
        <v>0.003475</v>
      </c>
      <c r="W267" s="0" t="n">
        <v>0.002655</v>
      </c>
      <c r="X267" s="0" t="n">
        <v>-0.000759</v>
      </c>
      <c r="Y267" s="0" t="n">
        <v>0.003551</v>
      </c>
      <c r="Z267" s="0" t="n">
        <v>0.01023</v>
      </c>
      <c r="AA267" s="0" t="n">
        <v>-0.001584</v>
      </c>
      <c r="AB267" s="0" t="n">
        <v>-0.012318</v>
      </c>
      <c r="AC267" s="0" t="n">
        <v>0.00301</v>
      </c>
      <c r="AD267" s="0" t="n">
        <v>0.024506</v>
      </c>
      <c r="AE267" s="0" t="n">
        <v>-0.00956</v>
      </c>
      <c r="AF267" s="0" t="n">
        <v>0.00733</v>
      </c>
      <c r="AG267" s="0" t="n">
        <v>0.004709</v>
      </c>
      <c r="AH267" s="0" t="n">
        <v>0.007303</v>
      </c>
      <c r="AI267" s="0" t="n">
        <v>-0.009215</v>
      </c>
      <c r="AJ267" s="0" t="n">
        <v>-0.002197</v>
      </c>
      <c r="AK267" s="0" t="n">
        <v>-0.034648</v>
      </c>
      <c r="AL267" s="0" t="n">
        <v>-0.023907</v>
      </c>
      <c r="AM267" s="0" t="n">
        <v>-0.003374</v>
      </c>
      <c r="AN267" s="0" t="n">
        <v>0.021499</v>
      </c>
      <c r="AO267" s="0" t="n">
        <v>0.020591</v>
      </c>
      <c r="AP267" s="0" t="n">
        <v>-0.004694</v>
      </c>
      <c r="AQ267" s="0" t="n">
        <v>-0.009218</v>
      </c>
      <c r="AR267" s="0" t="n">
        <v>0.03253</v>
      </c>
      <c r="AS267" s="0" t="n">
        <v>-0.006808</v>
      </c>
      <c r="AT267" s="0" t="n">
        <v>6.5E-005</v>
      </c>
      <c r="AU267" s="0" t="n">
        <v>0.00902</v>
      </c>
      <c r="AV267" s="0" t="n">
        <v>-0.009849</v>
      </c>
      <c r="AW267" s="0" t="n">
        <v>-0.006196</v>
      </c>
      <c r="AX267" s="0" t="n">
        <v>0.015996</v>
      </c>
      <c r="AY267" s="0" t="n">
        <v>0.001268</v>
      </c>
      <c r="AZ267" s="0" t="n">
        <v>0.02109</v>
      </c>
      <c r="BA267" s="0" t="n">
        <v>0.006623</v>
      </c>
      <c r="BB267" s="0" t="n">
        <v>-0.030199</v>
      </c>
      <c r="BC267" s="0" t="n">
        <v>0.014657</v>
      </c>
      <c r="BD267" s="0" t="n">
        <v>-0.007064</v>
      </c>
      <c r="BE267" s="0" t="n">
        <v>0.003463</v>
      </c>
      <c r="BF267" s="0" t="n">
        <v>3.5E-005</v>
      </c>
      <c r="BG267" s="0" t="n">
        <v>0.001496</v>
      </c>
      <c r="BH267" s="0" t="n">
        <v>0.015434</v>
      </c>
      <c r="BI267" s="0" t="n">
        <v>-0.00656</v>
      </c>
      <c r="BJ267" s="0" t="n">
        <v>-0.003217</v>
      </c>
      <c r="BK267" s="0" t="n">
        <v>0.021654</v>
      </c>
      <c r="BL267" s="0" t="n">
        <v>-0.017057</v>
      </c>
      <c r="BM267" s="0" t="n">
        <v>-0.022054</v>
      </c>
      <c r="BN267" s="0" t="n">
        <v>-0.003774</v>
      </c>
      <c r="BO267" s="0" t="n">
        <v>0.003244</v>
      </c>
      <c r="BP267" s="0" t="n">
        <v>-0.021307</v>
      </c>
      <c r="BQ267" s="0" t="n">
        <v>-0.001064</v>
      </c>
      <c r="BR267" s="0" t="n">
        <v>-0.008315</v>
      </c>
      <c r="BS267" s="0" t="n">
        <v>0.00873</v>
      </c>
      <c r="BT267" s="0" t="n">
        <v>-0.015173</v>
      </c>
      <c r="BU267" s="0" t="n">
        <v>0.009719</v>
      </c>
      <c r="BV267" s="0" t="n">
        <v>-0.002021</v>
      </c>
      <c r="BW267" s="0" t="n">
        <v>0.003487</v>
      </c>
      <c r="BX267" s="0" t="n">
        <v>0.00817</v>
      </c>
      <c r="BY267" s="0" t="n">
        <v>0.000508</v>
      </c>
      <c r="BZ267" s="0" t="n">
        <v>0.000188</v>
      </c>
      <c r="CA267" s="0" t="n">
        <v>0.011751</v>
      </c>
      <c r="CB267" s="0" t="n">
        <v>0.002329</v>
      </c>
      <c r="CC267" s="0" t="n">
        <v>-0.000774</v>
      </c>
      <c r="CD267" s="0" t="n">
        <v>0.009319</v>
      </c>
      <c r="CE267" s="0" t="n">
        <v>-0.004031</v>
      </c>
      <c r="CF267" s="0" t="n">
        <v>-0.002282</v>
      </c>
      <c r="CG267" s="0" t="n">
        <v>-0.002041</v>
      </c>
      <c r="CH267" s="0" t="n">
        <v>-0.016199</v>
      </c>
      <c r="CI267" s="0" t="n">
        <v>0.007087</v>
      </c>
      <c r="CJ267" s="0" t="n">
        <v>0.009872</v>
      </c>
      <c r="CK267" s="0" t="n">
        <v>-0.001033</v>
      </c>
      <c r="CL267" s="0" t="n">
        <v>-0.00307</v>
      </c>
      <c r="CM267" s="0" t="n">
        <v>-0.012117</v>
      </c>
      <c r="CN267" s="0" t="n">
        <v>0.009728</v>
      </c>
      <c r="CO267" s="0" t="n">
        <v>0.016389</v>
      </c>
      <c r="CP267" s="0" t="n">
        <v>-0.021383</v>
      </c>
      <c r="CQ267" s="0" t="n">
        <v>0.004122</v>
      </c>
      <c r="CR267" s="0" t="n">
        <v>0.012715</v>
      </c>
      <c r="CS267" s="0" t="n">
        <v>-0.011115</v>
      </c>
      <c r="CT267" s="0" t="n">
        <v>-0.001891</v>
      </c>
      <c r="CU267" s="0" t="n">
        <v>0.003175</v>
      </c>
      <c r="CV267" s="0" t="n">
        <v>-0.006656</v>
      </c>
      <c r="CW267" s="0" t="n">
        <v>0.005221</v>
      </c>
      <c r="CX267" s="0" t="n">
        <v>0.010734</v>
      </c>
      <c r="CY267" s="0" t="n">
        <v>0.001937</v>
      </c>
      <c r="CZ267" s="0" t="n">
        <v>0.013531</v>
      </c>
      <c r="DA267" s="0" t="n">
        <v>-0.000324</v>
      </c>
      <c r="DB267" s="0" t="n">
        <v>-0.006436</v>
      </c>
      <c r="DC267" s="0" t="n">
        <v>-0.007742</v>
      </c>
      <c r="DD267" s="0" t="n">
        <v>-0.00245</v>
      </c>
      <c r="DE267" s="0" t="n">
        <v>-0.005445</v>
      </c>
      <c r="DF267" s="0" t="n">
        <v>-0.013412</v>
      </c>
      <c r="DG267" s="0" t="n">
        <v>-0.003126</v>
      </c>
      <c r="DH267" s="0" t="n">
        <v>-0.000523</v>
      </c>
      <c r="DI267" s="0" t="n">
        <v>0.019181</v>
      </c>
      <c r="DJ267" s="0" t="n">
        <v>0.004152</v>
      </c>
      <c r="DK267" s="0" t="n">
        <v>0.006719</v>
      </c>
      <c r="DL267" s="0" t="n">
        <v>0.014573</v>
      </c>
      <c r="DM267" s="0" t="n">
        <v>0.01271</v>
      </c>
      <c r="DN267" s="0" t="n">
        <v>-0.005105</v>
      </c>
      <c r="DO267" s="0" t="n">
        <v>-0.00453</v>
      </c>
      <c r="DP267" s="0" t="n">
        <v>0.007529</v>
      </c>
      <c r="DQ267" s="0" t="n">
        <v>-0.002764</v>
      </c>
      <c r="DR267" s="0" t="n">
        <v>-0.016611</v>
      </c>
      <c r="DS267" s="0" t="n">
        <v>0.013283</v>
      </c>
      <c r="DT267" s="0" t="n">
        <v>0.008127</v>
      </c>
      <c r="DU267" s="0" t="n">
        <v>0.017986</v>
      </c>
      <c r="DV267" s="0" t="n">
        <v>0.003361</v>
      </c>
      <c r="DW267" s="0" t="n">
        <v>0.002457</v>
      </c>
      <c r="DX267" s="0" t="n">
        <v>0.00673</v>
      </c>
      <c r="DY267" s="0" t="n">
        <v>0.014326</v>
      </c>
      <c r="DZ267" s="0" t="n">
        <v>0.009352</v>
      </c>
      <c r="EA267" s="0" t="n">
        <v>-0.018103</v>
      </c>
      <c r="EB267" s="0" t="n">
        <v>0.027808</v>
      </c>
      <c r="EC267" s="0" t="n">
        <v>-0.013682</v>
      </c>
      <c r="ED267" s="0" t="n">
        <v>0.000712</v>
      </c>
      <c r="EE267" s="0" t="n">
        <v>-0.011817</v>
      </c>
      <c r="EF267" s="0" t="n">
        <v>0.00692</v>
      </c>
      <c r="EG267" s="0" t="n">
        <v>-0.002679</v>
      </c>
      <c r="EH267" s="0" t="n">
        <v>-0.004387</v>
      </c>
      <c r="EI267" s="0" t="n">
        <v>-0.004595</v>
      </c>
      <c r="EJ267" s="0" t="n">
        <v>0.000779</v>
      </c>
      <c r="EK267" s="0" t="n">
        <v>0.010932</v>
      </c>
      <c r="EL267" s="0" t="n">
        <v>0.004479</v>
      </c>
      <c r="EM267" s="0" t="n">
        <v>0.006754</v>
      </c>
      <c r="EN267" s="0" t="n">
        <v>0.007479</v>
      </c>
      <c r="EO267" s="0" t="n">
        <v>-0.004642</v>
      </c>
      <c r="EP267" s="0" t="n">
        <v>0.002437</v>
      </c>
      <c r="EQ267" s="0" t="n">
        <v>-0.022642</v>
      </c>
      <c r="ER267" s="0" t="n">
        <v>-0.008973</v>
      </c>
      <c r="ES267" s="0" t="n">
        <v>0.009315</v>
      </c>
      <c r="ET267" s="0" t="n">
        <v>-0.008007</v>
      </c>
      <c r="EU267" s="0" t="n">
        <v>0.006535</v>
      </c>
      <c r="EV267" s="0" t="n">
        <v>-0.016962</v>
      </c>
      <c r="EW267" s="0" t="n">
        <v>0.001498</v>
      </c>
      <c r="EX267" s="0" t="n">
        <v>0.001058</v>
      </c>
      <c r="EY267" s="0" t="n">
        <v>0.000565</v>
      </c>
      <c r="EZ267" s="0" t="n">
        <v>-0.019111</v>
      </c>
      <c r="FA267" s="0" t="n">
        <v>-0.00651</v>
      </c>
      <c r="FB267" s="0" t="n">
        <v>-0.022943</v>
      </c>
      <c r="FC267" s="0" t="n">
        <v>-0.003446</v>
      </c>
      <c r="FD267" s="0" t="n">
        <v>0.007328</v>
      </c>
      <c r="FE267" s="0" t="n">
        <v>-0.003275</v>
      </c>
      <c r="FF267" s="0" t="n">
        <v>-0.002717</v>
      </c>
      <c r="FG267" s="0" t="n">
        <v>0.008392</v>
      </c>
      <c r="FH267" s="0" t="n">
        <v>1.9E-005</v>
      </c>
      <c r="FI267" s="0" t="n">
        <v>-0.016813</v>
      </c>
      <c r="FJ267" s="0" t="n">
        <v>-0.000651</v>
      </c>
      <c r="FK267" s="0" t="n">
        <v>-0.020097</v>
      </c>
      <c r="FL267" s="0" t="n">
        <v>0.021059</v>
      </c>
      <c r="FM267" s="0" t="n">
        <v>-0.004334</v>
      </c>
      <c r="FN267" s="0" t="n">
        <v>0.001375</v>
      </c>
      <c r="FO267" s="0" t="n">
        <v>0.002513</v>
      </c>
      <c r="FP267" s="0" t="n">
        <v>-0.009109</v>
      </c>
      <c r="FQ267" s="0" t="n">
        <v>0.025177</v>
      </c>
      <c r="FR267" s="0" t="n">
        <v>-0.003815</v>
      </c>
      <c r="FS267" s="0" t="n">
        <v>-0.007051</v>
      </c>
      <c r="FT267" s="0" t="n">
        <v>0.001978</v>
      </c>
      <c r="FU267" s="0" t="n">
        <v>0.005009</v>
      </c>
      <c r="FV267" s="0" t="n">
        <v>-0.003292</v>
      </c>
      <c r="FW267" s="0" t="n">
        <v>-0.004179</v>
      </c>
      <c r="FX267" s="0" t="n">
        <v>0.019612</v>
      </c>
      <c r="FY267" s="0" t="n">
        <v>0.010361</v>
      </c>
      <c r="FZ267" s="0" t="n">
        <v>-0.006787</v>
      </c>
      <c r="GA267" s="0" t="n">
        <v>0.036894</v>
      </c>
      <c r="GB267" s="0" t="n">
        <v>-0.017504</v>
      </c>
      <c r="GC267" s="0" t="n">
        <v>0.010207</v>
      </c>
      <c r="GD267" s="0" t="n">
        <v>0.012485</v>
      </c>
      <c r="GE267" s="0" t="n">
        <v>-0.00401</v>
      </c>
      <c r="GF267" s="0" t="n">
        <v>-0.00337</v>
      </c>
      <c r="GG267" s="0" t="n">
        <v>-0.009312</v>
      </c>
      <c r="GH267" s="0" t="n">
        <v>-0.003818</v>
      </c>
      <c r="GI267" s="0" t="n">
        <v>0.001849</v>
      </c>
      <c r="GJ267" s="0" t="n">
        <v>0.010337</v>
      </c>
      <c r="GK267" s="0" t="n">
        <v>0.001502</v>
      </c>
      <c r="GL267" s="0" t="n">
        <v>-0.017366</v>
      </c>
      <c r="GM267" s="0" t="n">
        <v>-0.002934</v>
      </c>
      <c r="GN267" s="0" t="n">
        <v>-0.004824</v>
      </c>
      <c r="GO267" s="0" t="n">
        <v>-0.002534</v>
      </c>
      <c r="GP267" s="0" t="n">
        <v>-0.007344</v>
      </c>
      <c r="GQ267" s="0" t="n">
        <v>0.008728</v>
      </c>
      <c r="GR267" s="0" t="n">
        <v>0.000166</v>
      </c>
      <c r="GS267" s="0" t="n">
        <v>0.010421</v>
      </c>
      <c r="GT267" s="0" t="n">
        <v>-0.013411</v>
      </c>
      <c r="GU267" s="0" t="n">
        <v>0.002681</v>
      </c>
      <c r="GV267" s="0" t="n">
        <v>0.006037</v>
      </c>
      <c r="GW267" s="0" t="n">
        <v>0.00573</v>
      </c>
      <c r="GX267" s="0" t="n">
        <v>-0.00047</v>
      </c>
      <c r="GY267" s="0" t="n">
        <v>-0.000556</v>
      </c>
      <c r="GZ267" s="0" t="n">
        <v>0.008779</v>
      </c>
      <c r="HA267" s="0" t="n">
        <v>-0.005072</v>
      </c>
      <c r="HB267" s="0" t="n">
        <v>0.006525</v>
      </c>
      <c r="HC267" s="0" t="n">
        <v>0.017386</v>
      </c>
      <c r="HD267" s="0" t="n">
        <v>0.002853</v>
      </c>
      <c r="HE267" s="0" t="n">
        <v>-0.026728</v>
      </c>
      <c r="HF267" s="0" t="n">
        <v>-0.0069</v>
      </c>
      <c r="HG267" s="0" t="n">
        <v>-0.001453</v>
      </c>
      <c r="HH267" s="0" t="n">
        <v>0.010349</v>
      </c>
      <c r="HI267" s="0" t="n">
        <v>7E-006</v>
      </c>
      <c r="HJ267" s="0" t="n">
        <v>-0.024822</v>
      </c>
      <c r="HK267" s="0" t="n">
        <v>0.002967</v>
      </c>
      <c r="HL267" s="0" t="n">
        <v>-0.02155</v>
      </c>
      <c r="HM267" s="0" t="n">
        <v>0.000998</v>
      </c>
      <c r="HN267" s="0" t="n">
        <v>-0.006065</v>
      </c>
      <c r="HO267" s="0" t="n">
        <v>-0.006272</v>
      </c>
      <c r="HP267" s="0" t="n">
        <v>-0.014848</v>
      </c>
      <c r="HQ267" s="0" t="n">
        <v>-0.007399</v>
      </c>
      <c r="HR267" s="0" t="n">
        <v>-0.009323</v>
      </c>
      <c r="HS267" s="0" t="n">
        <v>-0.003136</v>
      </c>
      <c r="HT267" s="0" t="n">
        <v>0.007719</v>
      </c>
      <c r="HU267" s="0" t="n">
        <v>8E-005</v>
      </c>
      <c r="HV267" s="0" t="n">
        <v>-0.027256</v>
      </c>
      <c r="HW267" s="0" t="n">
        <v>-0.006481</v>
      </c>
      <c r="HX267" s="0" t="n">
        <v>0.010169</v>
      </c>
      <c r="HY267" s="0" t="n">
        <v>0.002589</v>
      </c>
      <c r="HZ267" s="0" t="n">
        <v>0.002485</v>
      </c>
      <c r="IA267" s="0" t="n">
        <v>-0.002697</v>
      </c>
      <c r="IB267" s="0" t="n">
        <v>0.007696</v>
      </c>
      <c r="IC267" s="0" t="n">
        <v>-0.007327</v>
      </c>
      <c r="ID267" s="0" t="n">
        <v>0.018189</v>
      </c>
      <c r="IE267" s="0" t="n">
        <v>-0.009008</v>
      </c>
      <c r="IF267" s="0" t="n">
        <v>-0.02038</v>
      </c>
      <c r="IG267" s="0" t="n">
        <v>0.004939</v>
      </c>
      <c r="IH267" s="0" t="n">
        <v>0.007327</v>
      </c>
      <c r="II267" s="0" t="n">
        <v>-0.005256</v>
      </c>
      <c r="IJ267" s="0" t="n">
        <v>-0.007441</v>
      </c>
      <c r="IK267" s="0" t="n">
        <v>-0.003309</v>
      </c>
      <c r="IL267" s="0" t="n">
        <v>-0.001999</v>
      </c>
      <c r="IM267" s="0" t="n">
        <v>-0.014852</v>
      </c>
      <c r="IN267" s="0" t="n">
        <v>0.003093</v>
      </c>
      <c r="IO267" s="0" t="n">
        <v>0.003071</v>
      </c>
      <c r="IP267" s="0" t="n">
        <v>-0.010188</v>
      </c>
      <c r="IQ267" s="0" t="n">
        <v>0.008247</v>
      </c>
      <c r="IR267" s="0" t="n">
        <v>0.007491</v>
      </c>
      <c r="IS267" s="0" t="n">
        <v>-0.008182</v>
      </c>
      <c r="IT267" s="0" t="n">
        <v>-0.015125</v>
      </c>
      <c r="IU267" s="0" t="n">
        <v>0.004773</v>
      </c>
      <c r="IV267" s="0" t="n">
        <v>-0.016626</v>
      </c>
      <c r="IW267" s="0" t="n">
        <v>0.015781</v>
      </c>
      <c r="IX267" s="0" t="n">
        <v>-0.007248</v>
      </c>
      <c r="IY267" s="0" t="n">
        <v>0.00156</v>
      </c>
      <c r="IZ267" s="0" t="n">
        <v>0.014359</v>
      </c>
      <c r="JA267" s="0" t="n">
        <v>0.011295</v>
      </c>
      <c r="JB267" s="0" t="n">
        <v>0.003675</v>
      </c>
      <c r="JC267" s="0" t="n">
        <v>0.005991</v>
      </c>
      <c r="JD267" s="0" t="n">
        <v>-0.0054</v>
      </c>
      <c r="JE267" s="0" t="n">
        <v>0.015679</v>
      </c>
      <c r="JF267" s="0" t="n">
        <v>-0.020789</v>
      </c>
    </row>
    <row r="268" customFormat="false" ht="15" hidden="false" customHeight="false" outlineLevel="0" collapsed="false">
      <c r="A268" s="0" t="s">
        <v>6763</v>
      </c>
      <c r="B268" s="0" t="n">
        <v>0.00704</v>
      </c>
      <c r="C268" s="0" t="n">
        <v>-0.009072</v>
      </c>
      <c r="D268" s="0" t="n">
        <v>0.009421</v>
      </c>
      <c r="E268" s="0" t="n">
        <v>0.004809</v>
      </c>
      <c r="F268" s="0" t="n">
        <v>-0.012575</v>
      </c>
      <c r="G268" s="0" t="n">
        <v>0.012351</v>
      </c>
      <c r="H268" s="0" t="n">
        <v>0.002031</v>
      </c>
      <c r="I268" s="0" t="n">
        <v>-0.003037</v>
      </c>
      <c r="J268" s="0" t="n">
        <v>0.017438</v>
      </c>
      <c r="K268" s="0" t="n">
        <v>-0.006076</v>
      </c>
      <c r="L268" s="0" t="n">
        <v>0.002153</v>
      </c>
      <c r="M268" s="0" t="n">
        <v>-0.008256</v>
      </c>
      <c r="N268" s="0" t="n">
        <v>-0.00736</v>
      </c>
      <c r="O268" s="0" t="n">
        <v>-0.015843</v>
      </c>
      <c r="P268" s="0" t="n">
        <v>-0.003064</v>
      </c>
      <c r="Q268" s="0" t="n">
        <v>-0.014431</v>
      </c>
      <c r="R268" s="0" t="n">
        <v>-0.012434</v>
      </c>
      <c r="S268" s="0" t="n">
        <v>0.002967</v>
      </c>
      <c r="T268" s="0" t="n">
        <v>0.019755</v>
      </c>
      <c r="U268" s="0" t="n">
        <v>-0.02023</v>
      </c>
      <c r="V268" s="0" t="n">
        <v>-0.010405</v>
      </c>
      <c r="W268" s="0" t="n">
        <v>-0.006308</v>
      </c>
      <c r="X268" s="0" t="n">
        <v>-0.003314</v>
      </c>
      <c r="Y268" s="0" t="n">
        <v>0.020247</v>
      </c>
      <c r="Z268" s="0" t="n">
        <v>-0.020467</v>
      </c>
      <c r="AA268" s="0" t="n">
        <v>0.006129</v>
      </c>
      <c r="AB268" s="0" t="n">
        <v>-0.006788</v>
      </c>
      <c r="AC268" s="0" t="n">
        <v>0.016064</v>
      </c>
      <c r="AD268" s="0" t="n">
        <v>0.022943</v>
      </c>
      <c r="AE268" s="0" t="n">
        <v>0.01267</v>
      </c>
      <c r="AF268" s="0" t="n">
        <v>0.003868</v>
      </c>
      <c r="AG268" s="0" t="n">
        <v>-0.004429</v>
      </c>
      <c r="AH268" s="0" t="n">
        <v>-0.018084</v>
      </c>
      <c r="AI268" s="0" t="n">
        <v>-0.01509</v>
      </c>
      <c r="AJ268" s="0" t="n">
        <v>0.00962</v>
      </c>
      <c r="AK268" s="0" t="n">
        <v>-0.017491</v>
      </c>
      <c r="AL268" s="0" t="n">
        <v>-0.001515</v>
      </c>
      <c r="AM268" s="0" t="n">
        <v>0.002815</v>
      </c>
      <c r="AN268" s="0" t="n">
        <v>0.014917</v>
      </c>
      <c r="AO268" s="0" t="n">
        <v>-0.010111</v>
      </c>
      <c r="AP268" s="0" t="n">
        <v>0.006766</v>
      </c>
      <c r="AQ268" s="0" t="n">
        <v>-0.009164</v>
      </c>
      <c r="AR268" s="0" t="n">
        <v>-0.026955</v>
      </c>
      <c r="AS268" s="0" t="n">
        <v>0.005732</v>
      </c>
      <c r="AT268" s="0" t="n">
        <v>-0.013135</v>
      </c>
      <c r="AU268" s="0" t="n">
        <v>0.00753</v>
      </c>
      <c r="AV268" s="0" t="n">
        <v>-0.003781</v>
      </c>
      <c r="AW268" s="0" t="n">
        <v>0.00904</v>
      </c>
      <c r="AX268" s="0" t="n">
        <v>-0.02352</v>
      </c>
      <c r="AY268" s="0" t="n">
        <v>0.015217</v>
      </c>
      <c r="AZ268" s="0" t="n">
        <v>0.006249</v>
      </c>
      <c r="BA268" s="0" t="n">
        <v>-0.001534</v>
      </c>
      <c r="BB268" s="0" t="n">
        <v>-0.027679</v>
      </c>
      <c r="BC268" s="0" t="n">
        <v>0.02776</v>
      </c>
      <c r="BD268" s="0" t="n">
        <v>-0.002484</v>
      </c>
      <c r="BE268" s="0" t="n">
        <v>0.012416</v>
      </c>
      <c r="BF268" s="0" t="n">
        <v>0.003112</v>
      </c>
      <c r="BG268" s="0" t="n">
        <v>0.016028</v>
      </c>
      <c r="BH268" s="0" t="n">
        <v>0.005965</v>
      </c>
      <c r="BI268" s="0" t="n">
        <v>-0.013173</v>
      </c>
      <c r="BJ268" s="0" t="n">
        <v>-0.018081</v>
      </c>
      <c r="BK268" s="0" t="n">
        <v>0.021344</v>
      </c>
      <c r="BL268" s="0" t="n">
        <v>-0.005216</v>
      </c>
      <c r="BM268" s="0" t="n">
        <v>-0.003002</v>
      </c>
      <c r="BN268" s="0" t="n">
        <v>-0.000612</v>
      </c>
      <c r="BO268" s="0" t="n">
        <v>-0.012076</v>
      </c>
      <c r="BP268" s="0" t="n">
        <v>-0.014657</v>
      </c>
      <c r="BQ268" s="0" t="n">
        <v>0.02331</v>
      </c>
      <c r="BR268" s="0" t="n">
        <v>0.004673</v>
      </c>
      <c r="BS268" s="0" t="n">
        <v>0.001007</v>
      </c>
      <c r="BT268" s="0" t="n">
        <v>0.000157</v>
      </c>
      <c r="BU268" s="0" t="n">
        <v>0.020309</v>
      </c>
      <c r="BV268" s="0" t="n">
        <v>-0.004677</v>
      </c>
      <c r="BW268" s="0" t="n">
        <v>-0.02147</v>
      </c>
      <c r="BX268" s="0" t="n">
        <v>-0.017451</v>
      </c>
      <c r="BY268" s="0" t="n">
        <v>0.008639</v>
      </c>
      <c r="BZ268" s="0" t="n">
        <v>0.032003</v>
      </c>
      <c r="CA268" s="0" t="n">
        <v>-0.005436</v>
      </c>
      <c r="CB268" s="0" t="n">
        <v>-0.013573</v>
      </c>
      <c r="CC268" s="0" t="n">
        <v>0.004522</v>
      </c>
      <c r="CD268" s="0" t="n">
        <v>0.001732</v>
      </c>
      <c r="CE268" s="0" t="n">
        <v>0.006599</v>
      </c>
      <c r="CF268" s="0" t="n">
        <v>-0.001735</v>
      </c>
      <c r="CG268" s="0" t="n">
        <v>0.005915</v>
      </c>
      <c r="CH268" s="0" t="n">
        <v>0.02944</v>
      </c>
      <c r="CI268" s="0" t="n">
        <v>0.005941</v>
      </c>
      <c r="CJ268" s="0" t="n">
        <v>0.018645</v>
      </c>
      <c r="CK268" s="0" t="n">
        <v>-0.022683</v>
      </c>
      <c r="CL268" s="0" t="n">
        <v>-0.029562</v>
      </c>
      <c r="CM268" s="0" t="n">
        <v>-0.01252</v>
      </c>
      <c r="CN268" s="0" t="n">
        <v>0.009511</v>
      </c>
      <c r="CO268" s="0" t="n">
        <v>0.001275</v>
      </c>
      <c r="CP268" s="0" t="n">
        <v>-0.001335</v>
      </c>
      <c r="CQ268" s="0" t="n">
        <v>-0.013378</v>
      </c>
      <c r="CR268" s="0" t="n">
        <v>-0.015298</v>
      </c>
      <c r="CS268" s="0" t="n">
        <v>-0.005933</v>
      </c>
      <c r="CT268" s="0" t="n">
        <v>-0.001754</v>
      </c>
      <c r="CU268" s="0" t="n">
        <v>0.011598</v>
      </c>
      <c r="CV268" s="0" t="n">
        <v>-0.001318</v>
      </c>
      <c r="CW268" s="0" t="n">
        <v>0.043122</v>
      </c>
      <c r="CX268" s="0" t="n">
        <v>0.027168</v>
      </c>
      <c r="CY268" s="0" t="n">
        <v>0.010706</v>
      </c>
      <c r="CZ268" s="0" t="n">
        <v>0.003523</v>
      </c>
      <c r="DA268" s="0" t="n">
        <v>-0.005548</v>
      </c>
      <c r="DB268" s="0" t="n">
        <v>0.010053</v>
      </c>
      <c r="DC268" s="0" t="n">
        <v>-0.011363</v>
      </c>
      <c r="DD268" s="0" t="n">
        <v>-0.000966</v>
      </c>
      <c r="DE268" s="0" t="n">
        <v>-0.001779</v>
      </c>
      <c r="DF268" s="0" t="n">
        <v>0.003148</v>
      </c>
      <c r="DG268" s="0" t="n">
        <v>0.01249</v>
      </c>
      <c r="DH268" s="0" t="n">
        <v>0.017521</v>
      </c>
      <c r="DI268" s="0" t="n">
        <v>0.029085</v>
      </c>
      <c r="DJ268" s="0" t="n">
        <v>0.00885</v>
      </c>
      <c r="DK268" s="0" t="n">
        <v>-0.010664</v>
      </c>
      <c r="DL268" s="0" t="n">
        <v>0.020669</v>
      </c>
      <c r="DM268" s="0" t="n">
        <v>0.007033</v>
      </c>
      <c r="DN268" s="0" t="n">
        <v>0.007406</v>
      </c>
      <c r="DO268" s="0" t="n">
        <v>0.014628</v>
      </c>
      <c r="DP268" s="0" t="n">
        <v>0.006627</v>
      </c>
      <c r="DQ268" s="0" t="n">
        <v>0.004677</v>
      </c>
      <c r="DR268" s="0" t="n">
        <v>0.01018</v>
      </c>
      <c r="DS268" s="0" t="n">
        <v>-0.003904</v>
      </c>
      <c r="DT268" s="0" t="n">
        <v>9E-006</v>
      </c>
      <c r="DU268" s="0" t="n">
        <v>-0.003208</v>
      </c>
      <c r="DV268" s="0" t="n">
        <v>-0.02425</v>
      </c>
      <c r="DW268" s="0" t="n">
        <v>0.007843</v>
      </c>
      <c r="DX268" s="0" t="n">
        <v>-0.000261</v>
      </c>
      <c r="DY268" s="0" t="n">
        <v>0.004087</v>
      </c>
      <c r="DZ268" s="0" t="n">
        <v>-0.004643</v>
      </c>
      <c r="EA268" s="0" t="n">
        <v>-0.017634</v>
      </c>
      <c r="EB268" s="0" t="n">
        <v>-0.017859</v>
      </c>
      <c r="EC268" s="0" t="n">
        <v>0.002363</v>
      </c>
      <c r="ED268" s="0" t="n">
        <v>-0.011237</v>
      </c>
      <c r="EE268" s="0" t="n">
        <v>-0.032105</v>
      </c>
      <c r="EF268" s="0" t="n">
        <v>-0.004528</v>
      </c>
      <c r="EG268" s="0" t="n">
        <v>-0.003222</v>
      </c>
      <c r="EH268" s="0" t="n">
        <v>-0.004189</v>
      </c>
      <c r="EI268" s="0" t="n">
        <v>0.002942</v>
      </c>
      <c r="EJ268" s="0" t="n">
        <v>0.011049</v>
      </c>
      <c r="EK268" s="0" t="n">
        <v>-0.002111</v>
      </c>
      <c r="EL268" s="0" t="n">
        <v>-0.02257</v>
      </c>
      <c r="EM268" s="0" t="n">
        <v>0.005632</v>
      </c>
      <c r="EN268" s="0" t="n">
        <v>-0.004611</v>
      </c>
      <c r="EO268" s="0" t="n">
        <v>0.016842</v>
      </c>
      <c r="EP268" s="0" t="n">
        <v>-0.020024</v>
      </c>
      <c r="EQ268" s="0" t="n">
        <v>-0.002371</v>
      </c>
      <c r="ER268" s="0" t="n">
        <v>-0.006547</v>
      </c>
      <c r="ES268" s="0" t="n">
        <v>-0.015479</v>
      </c>
      <c r="ET268" s="0" t="n">
        <v>-0.00968</v>
      </c>
      <c r="EU268" s="0" t="n">
        <v>-0.011707</v>
      </c>
      <c r="EV268" s="0" t="n">
        <v>-0.019216</v>
      </c>
      <c r="EW268" s="0" t="n">
        <v>-0.013235</v>
      </c>
      <c r="EX268" s="0" t="n">
        <v>-0.001325</v>
      </c>
      <c r="EY268" s="0" t="n">
        <v>0.002717</v>
      </c>
      <c r="EZ268" s="0" t="n">
        <v>-0.006869</v>
      </c>
      <c r="FA268" s="0" t="n">
        <v>0.030595</v>
      </c>
      <c r="FB268" s="0" t="n">
        <v>0.001046</v>
      </c>
      <c r="FC268" s="0" t="n">
        <v>-0.007799</v>
      </c>
      <c r="FD268" s="0" t="n">
        <v>-0.014806</v>
      </c>
      <c r="FE268" s="0" t="n">
        <v>0.006949</v>
      </c>
      <c r="FF268" s="0" t="n">
        <v>-0.005846</v>
      </c>
      <c r="FG268" s="0" t="n">
        <v>0.033406</v>
      </c>
      <c r="FH268" s="0" t="n">
        <v>0.030551</v>
      </c>
      <c r="FI268" s="0" t="n">
        <v>-0.030766</v>
      </c>
      <c r="FJ268" s="0" t="n">
        <v>-0.00068</v>
      </c>
      <c r="FK268" s="0" t="n">
        <v>0.019545</v>
      </c>
      <c r="FL268" s="0" t="n">
        <v>-0.001914</v>
      </c>
      <c r="FM268" s="0" t="n">
        <v>0.024602</v>
      </c>
      <c r="FN268" s="0" t="n">
        <v>0.006475</v>
      </c>
      <c r="FO268" s="0" t="n">
        <v>0.009042</v>
      </c>
      <c r="FP268" s="0" t="n">
        <v>0.002513</v>
      </c>
      <c r="FQ268" s="0" t="n">
        <v>0.019305</v>
      </c>
      <c r="FR268" s="0" t="n">
        <v>-0.002969</v>
      </c>
      <c r="FS268" s="0" t="n">
        <v>0.002659</v>
      </c>
      <c r="FT268" s="0" t="n">
        <v>0.008795</v>
      </c>
      <c r="FU268" s="0" t="n">
        <v>-0.007487</v>
      </c>
      <c r="FV268" s="0" t="n">
        <v>-0.024531</v>
      </c>
      <c r="FW268" s="0" t="n">
        <v>-0.026543</v>
      </c>
      <c r="FX268" s="0" t="n">
        <v>0.003199</v>
      </c>
      <c r="FY268" s="0" t="n">
        <v>0.005533</v>
      </c>
      <c r="FZ268" s="0" t="n">
        <v>-0.015812</v>
      </c>
      <c r="GA268" s="0" t="n">
        <v>-0.022682</v>
      </c>
      <c r="GB268" s="0" t="n">
        <v>0.02181</v>
      </c>
      <c r="GC268" s="0" t="n">
        <v>-0.009362</v>
      </c>
      <c r="GD268" s="0" t="n">
        <v>0.006918</v>
      </c>
      <c r="GE268" s="0" t="n">
        <v>-0.015256</v>
      </c>
      <c r="GF268" s="0" t="n">
        <v>0.010564</v>
      </c>
      <c r="GG268" s="0" t="n">
        <v>0.008856</v>
      </c>
      <c r="GH268" s="0" t="n">
        <v>-0.031069</v>
      </c>
      <c r="GI268" s="0" t="n">
        <v>0.027957</v>
      </c>
      <c r="GJ268" s="0" t="n">
        <v>0.026983</v>
      </c>
      <c r="GK268" s="0" t="n">
        <v>-0.003867</v>
      </c>
      <c r="GL268" s="0" t="n">
        <v>0.012343</v>
      </c>
      <c r="GM268" s="0" t="n">
        <v>0.005941</v>
      </c>
      <c r="GN268" s="0" t="n">
        <v>-0.004295</v>
      </c>
      <c r="GO268" s="0" t="n">
        <v>0.003951</v>
      </c>
      <c r="GP268" s="0" t="n">
        <v>0.010567</v>
      </c>
      <c r="GQ268" s="0" t="n">
        <v>-0.018929</v>
      </c>
      <c r="GR268" s="0" t="n">
        <v>-0.009313</v>
      </c>
      <c r="GS268" s="0" t="n">
        <v>-0.01765</v>
      </c>
      <c r="GT268" s="0" t="n">
        <v>-0.002805</v>
      </c>
      <c r="GU268" s="0" t="n">
        <v>0.008277</v>
      </c>
      <c r="GV268" s="0" t="n">
        <v>0.005165</v>
      </c>
      <c r="GW268" s="0" t="n">
        <v>-0.001459</v>
      </c>
      <c r="GX268" s="0" t="n">
        <v>-0.001655</v>
      </c>
      <c r="GY268" s="0" t="n">
        <v>0.000349</v>
      </c>
      <c r="GZ268" s="0" t="n">
        <v>-0.022774</v>
      </c>
      <c r="HA268" s="0" t="n">
        <v>0.006182</v>
      </c>
      <c r="HB268" s="0" t="n">
        <v>-0.006208</v>
      </c>
      <c r="HC268" s="0" t="n">
        <v>-0.002314</v>
      </c>
      <c r="HD268" s="0" t="n">
        <v>0.007101</v>
      </c>
      <c r="HE268" s="0" t="n">
        <v>0.017899</v>
      </c>
      <c r="HF268" s="0" t="n">
        <v>-0.001773</v>
      </c>
      <c r="HG268" s="0" t="n">
        <v>0.022775</v>
      </c>
      <c r="HH268" s="0" t="n">
        <v>0.009011</v>
      </c>
      <c r="HI268" s="0" t="n">
        <v>-9.5E-005</v>
      </c>
      <c r="HJ268" s="0" t="n">
        <v>-0.001084</v>
      </c>
      <c r="HK268" s="0" t="n">
        <v>0.01371</v>
      </c>
      <c r="HL268" s="0" t="n">
        <v>-0.016066</v>
      </c>
      <c r="HM268" s="0" t="n">
        <v>0.016736</v>
      </c>
      <c r="HN268" s="0" t="n">
        <v>-0.004237</v>
      </c>
      <c r="HO268" s="0" t="n">
        <v>-0.013083</v>
      </c>
      <c r="HP268" s="0" t="n">
        <v>0.000424</v>
      </c>
      <c r="HQ268" s="0" t="n">
        <v>0.007489</v>
      </c>
      <c r="HR268" s="0" t="n">
        <v>0.004964</v>
      </c>
      <c r="HS268" s="0" t="n">
        <v>-0.002279</v>
      </c>
      <c r="HT268" s="0" t="n">
        <v>0.014854</v>
      </c>
      <c r="HU268" s="0" t="n">
        <v>-0.007803</v>
      </c>
      <c r="HV268" s="0" t="n">
        <v>0.005656</v>
      </c>
      <c r="HW268" s="0" t="n">
        <v>0.001857</v>
      </c>
      <c r="HX268" s="0" t="n">
        <v>-0.006529</v>
      </c>
      <c r="HY268" s="0" t="n">
        <v>-0.009066</v>
      </c>
      <c r="HZ268" s="0" t="n">
        <v>0.012755</v>
      </c>
      <c r="IA268" s="0" t="n">
        <v>-0.028481</v>
      </c>
      <c r="IB268" s="0" t="n">
        <v>0.010772</v>
      </c>
      <c r="IC268" s="0" t="n">
        <v>-0.015585</v>
      </c>
      <c r="ID268" s="0" t="n">
        <v>-0.003275</v>
      </c>
      <c r="IE268" s="0" t="n">
        <v>-0.003336</v>
      </c>
      <c r="IF268" s="0" t="n">
        <v>0.003064</v>
      </c>
      <c r="IG268" s="0" t="n">
        <v>-0.003927</v>
      </c>
      <c r="IH268" s="0" t="n">
        <v>-0.008753</v>
      </c>
      <c r="II268" s="0" t="n">
        <v>-0.013864</v>
      </c>
      <c r="IJ268" s="0" t="n">
        <v>-0.002385</v>
      </c>
      <c r="IK268" s="0" t="n">
        <v>-0.004513</v>
      </c>
      <c r="IL268" s="0" t="n">
        <v>-0.01502</v>
      </c>
      <c r="IM268" s="0" t="n">
        <v>0.009356</v>
      </c>
      <c r="IN268" s="0" t="n">
        <v>0.010549</v>
      </c>
      <c r="IO268" s="0" t="n">
        <v>0.006984</v>
      </c>
      <c r="IP268" s="0" t="n">
        <v>-0.009156</v>
      </c>
      <c r="IQ268" s="0" t="n">
        <v>0.018117</v>
      </c>
      <c r="IR268" s="0" t="n">
        <v>-0.005058</v>
      </c>
      <c r="IS268" s="0" t="n">
        <v>-0.017085</v>
      </c>
      <c r="IT268" s="0" t="n">
        <v>-0.019539</v>
      </c>
      <c r="IU268" s="0" t="n">
        <v>-0.00969</v>
      </c>
      <c r="IV268" s="0" t="n">
        <v>0.020463</v>
      </c>
      <c r="IW268" s="0" t="n">
        <v>0.010406</v>
      </c>
      <c r="IX268" s="0" t="n">
        <v>0.001247</v>
      </c>
      <c r="IY268" s="0" t="n">
        <v>0.003463</v>
      </c>
      <c r="IZ268" s="0" t="n">
        <v>-0.009124</v>
      </c>
      <c r="JA268" s="0" t="n">
        <v>0.034159</v>
      </c>
      <c r="JB268" s="0" t="n">
        <v>0.004299</v>
      </c>
      <c r="JC268" s="0" t="n">
        <v>0.026882</v>
      </c>
      <c r="JD268" s="0" t="n">
        <v>0.008307</v>
      </c>
      <c r="JE268" s="0" t="n">
        <v>-0.01197</v>
      </c>
      <c r="JF268" s="0" t="n">
        <v>0.001187</v>
      </c>
      <c r="JG268" s="0" t="n">
        <v>0.001958</v>
      </c>
    </row>
    <row r="269" customFormat="false" ht="15" hidden="false" customHeight="false" outlineLevel="0" collapsed="false">
      <c r="A269" s="0" t="s">
        <v>6764</v>
      </c>
      <c r="B269" s="0" t="n">
        <v>-0.015707</v>
      </c>
      <c r="C269" s="0" t="n">
        <v>-0.017896</v>
      </c>
      <c r="D269" s="0" t="n">
        <v>0.001788</v>
      </c>
      <c r="E269" s="0" t="n">
        <v>0.002635</v>
      </c>
      <c r="F269" s="0" t="n">
        <v>0.011107</v>
      </c>
      <c r="G269" s="0" t="n">
        <v>-0.003341</v>
      </c>
      <c r="H269" s="0" t="n">
        <v>-0.001716</v>
      </c>
      <c r="I269" s="0" t="n">
        <v>0.001662</v>
      </c>
      <c r="J269" s="0" t="n">
        <v>-0.000846</v>
      </c>
      <c r="K269" s="0" t="n">
        <v>0.001924</v>
      </c>
      <c r="L269" s="0" t="n">
        <v>0.011219</v>
      </c>
      <c r="M269" s="0" t="n">
        <v>0.002209</v>
      </c>
      <c r="N269" s="0" t="n">
        <v>-0.008178</v>
      </c>
      <c r="O269" s="0" t="n">
        <v>0.023795</v>
      </c>
      <c r="P269" s="0" t="n">
        <v>-0.007855</v>
      </c>
      <c r="Q269" s="0" t="n">
        <v>0.005923</v>
      </c>
      <c r="R269" s="0" t="n">
        <v>-0.016381</v>
      </c>
      <c r="S269" s="0" t="n">
        <v>-0.012469</v>
      </c>
      <c r="T269" s="0" t="n">
        <v>-0.003129</v>
      </c>
      <c r="U269" s="0" t="n">
        <v>0.015637</v>
      </c>
      <c r="V269" s="0" t="n">
        <v>-0.018642</v>
      </c>
      <c r="W269" s="0" t="n">
        <v>-0.021418</v>
      </c>
      <c r="X269" s="0" t="n">
        <v>0.017283</v>
      </c>
      <c r="Y269" s="0" t="n">
        <v>0.001452</v>
      </c>
      <c r="Z269" s="0" t="n">
        <v>0.001108</v>
      </c>
      <c r="AA269" s="0" t="n">
        <v>-6.4E-005</v>
      </c>
      <c r="AB269" s="0" t="n">
        <v>0.037945</v>
      </c>
      <c r="AC269" s="0" t="n">
        <v>0.008195</v>
      </c>
      <c r="AD269" s="0" t="n">
        <v>-0.009606</v>
      </c>
      <c r="AE269" s="0" t="n">
        <v>-0.004724</v>
      </c>
      <c r="AF269" s="0" t="n">
        <v>-0.004815</v>
      </c>
      <c r="AG269" s="0" t="n">
        <v>0.007451</v>
      </c>
      <c r="AH269" s="0" t="n">
        <v>-0.009083</v>
      </c>
      <c r="AI269" s="0" t="n">
        <v>0.016481</v>
      </c>
      <c r="AJ269" s="0" t="n">
        <v>-0.012371</v>
      </c>
      <c r="AK269" s="0" t="n">
        <v>0.015083</v>
      </c>
      <c r="AL269" s="0" t="n">
        <v>0.011401</v>
      </c>
      <c r="AM269" s="0" t="n">
        <v>-0.012281</v>
      </c>
      <c r="AN269" s="0" t="n">
        <v>0.041514</v>
      </c>
      <c r="AO269" s="0" t="n">
        <v>-0.002702</v>
      </c>
      <c r="AP269" s="0" t="n">
        <v>0.001906</v>
      </c>
      <c r="AQ269" s="0" t="n">
        <v>-0.005115</v>
      </c>
      <c r="AR269" s="0" t="n">
        <v>0.014114</v>
      </c>
      <c r="AS269" s="0" t="n">
        <v>-0.019294</v>
      </c>
      <c r="AT269" s="0" t="n">
        <v>0.015089</v>
      </c>
      <c r="AU269" s="0" t="n">
        <v>-0.003661</v>
      </c>
      <c r="AV269" s="0" t="n">
        <v>-0.013228</v>
      </c>
      <c r="AW269" s="0" t="n">
        <v>-0.025906</v>
      </c>
      <c r="AX269" s="0" t="n">
        <v>-0.009263</v>
      </c>
      <c r="AY269" s="0" t="n">
        <v>0.013837</v>
      </c>
      <c r="AZ269" s="0" t="n">
        <v>0.011102</v>
      </c>
      <c r="BA269" s="0" t="n">
        <v>0.002967</v>
      </c>
      <c r="BB269" s="0" t="n">
        <v>0.019435</v>
      </c>
      <c r="BC269" s="0" t="n">
        <v>0.004818</v>
      </c>
      <c r="BD269" s="0" t="n">
        <v>0.005009</v>
      </c>
      <c r="BE269" s="0" t="n">
        <v>0.014663</v>
      </c>
      <c r="BF269" s="0" t="n">
        <v>-0.000116</v>
      </c>
      <c r="BG269" s="0" t="n">
        <v>0.010941</v>
      </c>
      <c r="BH269" s="0" t="n">
        <v>0.005788</v>
      </c>
      <c r="BI269" s="0" t="n">
        <v>-0.004977</v>
      </c>
      <c r="BJ269" s="0" t="n">
        <v>0.029092</v>
      </c>
      <c r="BK269" s="0" t="n">
        <v>0.023619</v>
      </c>
      <c r="BL269" s="0" t="n">
        <v>-0.007404</v>
      </c>
      <c r="BM269" s="0" t="n">
        <v>0.004763</v>
      </c>
      <c r="BN269" s="0" t="n">
        <v>0.007957</v>
      </c>
      <c r="BO269" s="0" t="n">
        <v>-0.003373</v>
      </c>
      <c r="BP269" s="0" t="n">
        <v>-0.01415</v>
      </c>
      <c r="BQ269" s="0" t="n">
        <v>-0.001928</v>
      </c>
      <c r="BR269" s="0" t="n">
        <v>0.008812</v>
      </c>
      <c r="BS269" s="0" t="n">
        <v>0.006904</v>
      </c>
      <c r="BT269" s="0" t="n">
        <v>0.00912</v>
      </c>
      <c r="BU269" s="0" t="n">
        <v>0.015333</v>
      </c>
      <c r="BV269" s="0" t="n">
        <v>0.024756</v>
      </c>
      <c r="BW269" s="0" t="n">
        <v>-0.012066</v>
      </c>
      <c r="BX269" s="0" t="n">
        <v>-0.01075</v>
      </c>
      <c r="BY269" s="0" t="n">
        <v>0.014593</v>
      </c>
      <c r="BZ269" s="0" t="n">
        <v>0.009028</v>
      </c>
      <c r="CA269" s="0" t="n">
        <v>-0.001437</v>
      </c>
      <c r="CB269" s="0" t="n">
        <v>-0.000226</v>
      </c>
      <c r="CC269" s="0" t="n">
        <v>-0.016136</v>
      </c>
      <c r="CD269" s="0" t="n">
        <v>0.005211</v>
      </c>
      <c r="CE269" s="0" t="n">
        <v>-0.010071</v>
      </c>
      <c r="CF269" s="0" t="n">
        <v>-0.005553</v>
      </c>
      <c r="CG269" s="0" t="n">
        <v>0.006432</v>
      </c>
      <c r="CH269" s="0" t="n">
        <v>0.010089</v>
      </c>
      <c r="CI269" s="0" t="n">
        <v>-0.003117</v>
      </c>
      <c r="CJ269" s="0" t="n">
        <v>0.001157</v>
      </c>
      <c r="CK269" s="0" t="n">
        <v>0.00232</v>
      </c>
      <c r="CL269" s="0" t="n">
        <v>0.007109</v>
      </c>
      <c r="CM269" s="0" t="n">
        <v>-0.00659</v>
      </c>
      <c r="CN269" s="0" t="n">
        <v>0.013123</v>
      </c>
      <c r="CO269" s="0" t="n">
        <v>0.014736</v>
      </c>
      <c r="CP269" s="0" t="n">
        <v>0.003659</v>
      </c>
      <c r="CQ269" s="0" t="n">
        <v>0.016996</v>
      </c>
      <c r="CR269" s="0" t="n">
        <v>0.01774</v>
      </c>
      <c r="CS269" s="0" t="n">
        <v>-0.001519</v>
      </c>
      <c r="CT269" s="0" t="n">
        <v>0.0116</v>
      </c>
      <c r="CU269" s="0" t="n">
        <v>-0.003588</v>
      </c>
      <c r="CV269" s="0" t="n">
        <v>-0.003024</v>
      </c>
      <c r="CW269" s="0" t="n">
        <v>0.00161</v>
      </c>
      <c r="CX269" s="0" t="n">
        <v>-0.006145</v>
      </c>
      <c r="CY269" s="0" t="n">
        <v>-0.013411</v>
      </c>
      <c r="CZ269" s="0" t="n">
        <v>-0.00856</v>
      </c>
      <c r="DA269" s="0" t="n">
        <v>-0.024083</v>
      </c>
      <c r="DB269" s="0" t="n">
        <v>-0.023661</v>
      </c>
      <c r="DC269" s="0" t="n">
        <v>0.016992</v>
      </c>
      <c r="DD269" s="0" t="n">
        <v>-0.000118</v>
      </c>
      <c r="DE269" s="0" t="n">
        <v>0.008044</v>
      </c>
      <c r="DF269" s="0" t="n">
        <v>-0.006945</v>
      </c>
      <c r="DG269" s="0" t="n">
        <v>-0.032301</v>
      </c>
      <c r="DH269" s="0" t="n">
        <v>-0.033801</v>
      </c>
      <c r="DI269" s="0" t="n">
        <v>0.012578</v>
      </c>
      <c r="DJ269" s="0" t="n">
        <v>-0.002238</v>
      </c>
      <c r="DK269" s="0" t="n">
        <v>-0.01103</v>
      </c>
      <c r="DL269" s="0" t="n">
        <v>0.003456</v>
      </c>
      <c r="DM269" s="0" t="n">
        <v>0.016921</v>
      </c>
      <c r="DN269" s="0" t="n">
        <v>-0.006572</v>
      </c>
      <c r="DO269" s="0" t="n">
        <v>-0.00328</v>
      </c>
      <c r="DP269" s="0" t="n">
        <v>-0.008277</v>
      </c>
      <c r="DQ269" s="0" t="n">
        <v>0.028274</v>
      </c>
      <c r="DR269" s="0" t="n">
        <v>0.019041</v>
      </c>
      <c r="DS269" s="0" t="n">
        <v>-0.01311</v>
      </c>
      <c r="DT269" s="0" t="n">
        <v>0.013064</v>
      </c>
      <c r="DU269" s="0" t="n">
        <v>-0.001265</v>
      </c>
      <c r="DV269" s="0" t="n">
        <v>-0.004295</v>
      </c>
      <c r="DW269" s="0" t="n">
        <v>-0.010764</v>
      </c>
      <c r="DX269" s="0" t="n">
        <v>-0.010558</v>
      </c>
      <c r="DY269" s="0" t="n">
        <v>0.003273</v>
      </c>
      <c r="DZ269" s="0" t="n">
        <v>-0.009505</v>
      </c>
      <c r="EA269" s="0" t="n">
        <v>-0.001573</v>
      </c>
      <c r="EB269" s="0" t="n">
        <v>-0.017367</v>
      </c>
      <c r="EC269" s="0" t="n">
        <v>-0.024897</v>
      </c>
      <c r="ED269" s="0" t="n">
        <v>0.020723</v>
      </c>
      <c r="EE269" s="0" t="n">
        <v>-0.014052</v>
      </c>
      <c r="EF269" s="0" t="n">
        <v>0.01177</v>
      </c>
      <c r="EG269" s="0" t="n">
        <v>-0.012502</v>
      </c>
      <c r="EH269" s="0" t="n">
        <v>-0.00489</v>
      </c>
      <c r="EI269" s="0" t="n">
        <v>-0.010648</v>
      </c>
      <c r="EJ269" s="0" t="n">
        <v>-0.02455</v>
      </c>
      <c r="EK269" s="0" t="n">
        <v>-0.031412</v>
      </c>
      <c r="EL269" s="0" t="n">
        <v>0.008759</v>
      </c>
      <c r="EM269" s="0" t="n">
        <v>-0.006682</v>
      </c>
      <c r="EN269" s="0" t="n">
        <v>0.010364</v>
      </c>
      <c r="EO269" s="0" t="n">
        <v>0.008129</v>
      </c>
      <c r="EP269" s="0" t="n">
        <v>-0.011324</v>
      </c>
      <c r="EQ269" s="0" t="n">
        <v>0.032068</v>
      </c>
      <c r="ER269" s="0" t="n">
        <v>-0.000279</v>
      </c>
      <c r="ES269" s="0" t="n">
        <v>-0.006152</v>
      </c>
      <c r="ET269" s="0" t="n">
        <v>0.008519</v>
      </c>
      <c r="EU269" s="0" t="n">
        <v>-0.005605</v>
      </c>
      <c r="EV269" s="0" t="n">
        <v>0.003069</v>
      </c>
      <c r="EW269" s="0" t="n">
        <v>-0.017008</v>
      </c>
      <c r="EX269" s="0" t="n">
        <v>0.01088</v>
      </c>
      <c r="EY269" s="0" t="n">
        <v>-0.000344</v>
      </c>
      <c r="EZ269" s="0" t="n">
        <v>0.005195</v>
      </c>
      <c r="FA269" s="0" t="n">
        <v>0.001448</v>
      </c>
      <c r="FB269" s="0" t="n">
        <v>0.000375</v>
      </c>
      <c r="FC269" s="0" t="n">
        <v>0.004427</v>
      </c>
      <c r="FD269" s="0" t="n">
        <v>0.017781</v>
      </c>
      <c r="FE269" s="0" t="n">
        <v>0.012231</v>
      </c>
      <c r="FF269" s="0" t="n">
        <v>0.020836</v>
      </c>
      <c r="FG269" s="0" t="n">
        <v>0.022563</v>
      </c>
      <c r="FH269" s="0" t="n">
        <v>-0.006008</v>
      </c>
      <c r="FI269" s="0" t="n">
        <v>6.2E-005</v>
      </c>
      <c r="FJ269" s="0" t="n">
        <v>-0.010965</v>
      </c>
      <c r="FK269" s="0" t="n">
        <v>-0.025094</v>
      </c>
      <c r="FL269" s="0" t="n">
        <v>-0.001025</v>
      </c>
      <c r="FM269" s="0" t="n">
        <v>-0.015118</v>
      </c>
      <c r="FN269" s="0" t="n">
        <v>0.007742</v>
      </c>
      <c r="FO269" s="0" t="n">
        <v>0.022836</v>
      </c>
      <c r="FP269" s="0" t="n">
        <v>0.000915</v>
      </c>
      <c r="FQ269" s="0" t="n">
        <v>-0.013756</v>
      </c>
      <c r="FR269" s="0" t="n">
        <v>0.005748</v>
      </c>
      <c r="FS269" s="0" t="n">
        <v>-0.004488</v>
      </c>
      <c r="FT269" s="0" t="n">
        <v>0.003904</v>
      </c>
      <c r="FU269" s="0" t="n">
        <v>0.011624</v>
      </c>
      <c r="FV269" s="0" t="n">
        <v>0.011659</v>
      </c>
      <c r="FW269" s="0" t="n">
        <v>0.008238</v>
      </c>
      <c r="FX269" s="0" t="n">
        <v>-0.006718</v>
      </c>
      <c r="FY269" s="0" t="n">
        <v>0.011171</v>
      </c>
      <c r="FZ269" s="0" t="n">
        <v>-0.003289</v>
      </c>
      <c r="GA269" s="0" t="n">
        <v>-0.038778</v>
      </c>
      <c r="GB269" s="0" t="n">
        <v>0.007254</v>
      </c>
      <c r="GC269" s="0" t="n">
        <v>-0.000271</v>
      </c>
      <c r="GD269" s="0" t="n">
        <v>-0.020212</v>
      </c>
      <c r="GE269" s="0" t="n">
        <v>0.003091</v>
      </c>
      <c r="GF269" s="0" t="n">
        <v>-0.013682</v>
      </c>
      <c r="GG269" s="0" t="n">
        <v>0.000844</v>
      </c>
      <c r="GH269" s="0" t="n">
        <v>0.005047</v>
      </c>
      <c r="GI269" s="0" t="n">
        <v>0.025857</v>
      </c>
      <c r="GJ269" s="0" t="n">
        <v>0.005149</v>
      </c>
      <c r="GK269" s="0" t="n">
        <v>0.008001</v>
      </c>
      <c r="GL269" s="0" t="n">
        <v>0.006951</v>
      </c>
      <c r="GM269" s="0" t="n">
        <v>-0.004896</v>
      </c>
      <c r="GN269" s="0" t="n">
        <v>0.004099</v>
      </c>
      <c r="GO269" s="0" t="n">
        <v>-0.002121</v>
      </c>
      <c r="GP269" s="0" t="n">
        <v>-0.017182</v>
      </c>
      <c r="GQ269" s="0" t="n">
        <v>0.013638</v>
      </c>
      <c r="GR269" s="0" t="n">
        <v>-0.006369</v>
      </c>
      <c r="GS269" s="0" t="n">
        <v>-0.01618</v>
      </c>
      <c r="GT269" s="0" t="n">
        <v>-0.004973</v>
      </c>
      <c r="GU269" s="0" t="n">
        <v>-0.002552</v>
      </c>
      <c r="GV269" s="0" t="n">
        <v>-0.000271</v>
      </c>
      <c r="GW269" s="0" t="n">
        <v>0.012728</v>
      </c>
      <c r="GX269" s="0" t="n">
        <v>0.013543</v>
      </c>
      <c r="GY269" s="0" t="n">
        <v>-0.0258</v>
      </c>
      <c r="GZ269" s="0" t="n">
        <v>-0.008903</v>
      </c>
      <c r="HA269" s="0" t="n">
        <v>-0.000885</v>
      </c>
      <c r="HB269" s="0" t="n">
        <v>0.00043</v>
      </c>
      <c r="HC269" s="0" t="n">
        <v>0.014063</v>
      </c>
      <c r="HD269" s="0" t="n">
        <v>0.023468</v>
      </c>
      <c r="HE269" s="0" t="n">
        <v>-0.00648</v>
      </c>
      <c r="HF269" s="0" t="n">
        <v>0.000981</v>
      </c>
      <c r="HG269" s="0" t="n">
        <v>-0.006009</v>
      </c>
      <c r="HH269" s="0" t="n">
        <v>0.014068</v>
      </c>
      <c r="HI269" s="0" t="n">
        <v>-0.014814</v>
      </c>
      <c r="HJ269" s="0" t="n">
        <v>-0.001295</v>
      </c>
      <c r="HK269" s="0" t="n">
        <v>0.005268</v>
      </c>
      <c r="HL269" s="0" t="n">
        <v>-0.012423</v>
      </c>
      <c r="HM269" s="0" t="n">
        <v>0.001018</v>
      </c>
      <c r="HN269" s="0" t="n">
        <v>-0.012658</v>
      </c>
      <c r="HO269" s="0" t="n">
        <v>0.003583</v>
      </c>
      <c r="HP269" s="0" t="n">
        <v>0.011669</v>
      </c>
      <c r="HQ269" s="0" t="n">
        <v>0.006087</v>
      </c>
      <c r="HR269" s="0" t="n">
        <v>-0.003933</v>
      </c>
      <c r="HS269" s="0" t="n">
        <v>-0.000961</v>
      </c>
      <c r="HT269" s="0" t="n">
        <v>0.002904</v>
      </c>
      <c r="HU269" s="0" t="n">
        <v>0.026378</v>
      </c>
      <c r="HV269" s="0" t="n">
        <v>-0.018658</v>
      </c>
      <c r="HW269" s="0" t="n">
        <v>-0.014314</v>
      </c>
      <c r="HX269" s="0" t="n">
        <v>0.004893</v>
      </c>
      <c r="HY269" s="0" t="n">
        <v>0.00134</v>
      </c>
      <c r="HZ269" s="0" t="n">
        <v>-0.027041</v>
      </c>
      <c r="IA269" s="0" t="n">
        <v>0.028328</v>
      </c>
      <c r="IB269" s="0" t="n">
        <v>-0.002036</v>
      </c>
      <c r="IC269" s="0" t="n">
        <v>-0.00374</v>
      </c>
      <c r="ID269" s="0" t="n">
        <v>0.012419</v>
      </c>
      <c r="IE269" s="0" t="n">
        <v>-0.008823</v>
      </c>
      <c r="IF269" s="0" t="n">
        <v>-0.000717</v>
      </c>
      <c r="IG269" s="0" t="n">
        <v>-0.016606</v>
      </c>
      <c r="IH269" s="0" t="n">
        <v>-0.012168</v>
      </c>
      <c r="II269" s="0" t="n">
        <v>-0.002497</v>
      </c>
      <c r="IJ269" s="0" t="n">
        <v>-0.004502</v>
      </c>
      <c r="IK269" s="0" t="n">
        <v>0.000378</v>
      </c>
      <c r="IL269" s="0" t="n">
        <v>0.004523</v>
      </c>
      <c r="IM269" s="0" t="n">
        <v>-0.013999</v>
      </c>
      <c r="IN269" s="0" t="n">
        <v>-0.003718</v>
      </c>
      <c r="IO269" s="0" t="n">
        <v>0.008966</v>
      </c>
      <c r="IP269" s="0" t="n">
        <v>-0.003975</v>
      </c>
      <c r="IQ269" s="0" t="n">
        <v>-0.005356</v>
      </c>
      <c r="IR269" s="0" t="n">
        <v>-0.005177</v>
      </c>
      <c r="IS269" s="0" t="n">
        <v>-0.004934</v>
      </c>
      <c r="IT269" s="0" t="n">
        <v>0.004794</v>
      </c>
      <c r="IU269" s="0" t="n">
        <v>-0.00922</v>
      </c>
      <c r="IV269" s="0" t="n">
        <v>-0.013894</v>
      </c>
      <c r="IW269" s="0" t="n">
        <v>0.015746</v>
      </c>
      <c r="IX269" s="0" t="n">
        <v>0.00201</v>
      </c>
      <c r="IY269" s="0" t="n">
        <v>0.012192</v>
      </c>
      <c r="IZ269" s="0" t="n">
        <v>-0.013714</v>
      </c>
      <c r="JA269" s="0" t="n">
        <v>0.025466</v>
      </c>
      <c r="JB269" s="0" t="n">
        <v>-0.003927</v>
      </c>
      <c r="JC269" s="0" t="n">
        <v>-0.003715</v>
      </c>
      <c r="JD269" s="0" t="n">
        <v>0.018176</v>
      </c>
      <c r="JE269" s="0" t="n">
        <v>-0.005197</v>
      </c>
      <c r="JF269" s="0" t="n">
        <v>-0.005504</v>
      </c>
      <c r="JG269" s="0" t="n">
        <v>-0.003085</v>
      </c>
      <c r="JH269" s="0" t="n">
        <v>0.008241</v>
      </c>
    </row>
    <row r="270" customFormat="false" ht="15" hidden="false" customHeight="false" outlineLevel="0" collapsed="false">
      <c r="A270" s="0" t="s">
        <v>6765</v>
      </c>
      <c r="B270" s="0" t="n">
        <v>-0.00972</v>
      </c>
      <c r="C270" s="0" t="n">
        <v>-0.010108</v>
      </c>
      <c r="D270" s="0" t="n">
        <v>-0.007002</v>
      </c>
      <c r="E270" s="0" t="n">
        <v>0.005719</v>
      </c>
      <c r="F270" s="0" t="n">
        <v>0.018079</v>
      </c>
      <c r="G270" s="0" t="n">
        <v>-0.004573</v>
      </c>
      <c r="H270" s="0" t="n">
        <v>-0.010357</v>
      </c>
      <c r="I270" s="0" t="n">
        <v>0.01202</v>
      </c>
      <c r="J270" s="0" t="n">
        <v>0.0089</v>
      </c>
      <c r="K270" s="0" t="n">
        <v>-0.009868</v>
      </c>
      <c r="L270" s="0" t="n">
        <v>0.012508</v>
      </c>
      <c r="M270" s="0" t="n">
        <v>-0.009043</v>
      </c>
      <c r="N270" s="0" t="n">
        <v>0.008659</v>
      </c>
      <c r="O270" s="0" t="n">
        <v>0.016362</v>
      </c>
      <c r="P270" s="0" t="n">
        <v>0.010007</v>
      </c>
      <c r="Q270" s="0" t="n">
        <v>-0.026046</v>
      </c>
      <c r="R270" s="0" t="n">
        <v>-0.004251</v>
      </c>
      <c r="S270" s="0" t="n">
        <v>-0.032923</v>
      </c>
      <c r="T270" s="0" t="n">
        <v>0.002897</v>
      </c>
      <c r="U270" s="0" t="n">
        <v>-0.00789</v>
      </c>
      <c r="V270" s="0" t="n">
        <v>0.008117</v>
      </c>
      <c r="W270" s="0" t="n">
        <v>0.006839</v>
      </c>
      <c r="X270" s="0" t="n">
        <v>0.005002</v>
      </c>
      <c r="Y270" s="0" t="n">
        <v>0.039929</v>
      </c>
      <c r="Z270" s="0" t="n">
        <v>-0.014176</v>
      </c>
      <c r="AA270" s="0" t="n">
        <v>0.011458</v>
      </c>
      <c r="AB270" s="0" t="n">
        <v>-0.011556</v>
      </c>
      <c r="AC270" s="0" t="n">
        <v>-0.017966</v>
      </c>
      <c r="AD270" s="0" t="n">
        <v>-0.014799</v>
      </c>
      <c r="AE270" s="0" t="n">
        <v>0.007201</v>
      </c>
      <c r="AF270" s="0" t="n">
        <v>-0.002539</v>
      </c>
      <c r="AG270" s="0" t="n">
        <v>-0.01042</v>
      </c>
      <c r="AH270" s="0" t="n">
        <v>-0.021443</v>
      </c>
      <c r="AI270" s="0" t="n">
        <v>-0.016673</v>
      </c>
      <c r="AJ270" s="0" t="n">
        <v>-0.0021</v>
      </c>
      <c r="AK270" s="0" t="n">
        <v>-0.018416</v>
      </c>
      <c r="AL270" s="0" t="n">
        <v>-0.015989</v>
      </c>
      <c r="AM270" s="0" t="n">
        <v>-0.019117</v>
      </c>
      <c r="AN270" s="0" t="n">
        <v>0.002971</v>
      </c>
      <c r="AO270" s="0" t="n">
        <v>0.010513</v>
      </c>
      <c r="AP270" s="0" t="n">
        <v>0.005929</v>
      </c>
      <c r="AQ270" s="0" t="n">
        <v>-0.008828</v>
      </c>
      <c r="AR270" s="0" t="n">
        <v>0.028925</v>
      </c>
      <c r="AS270" s="0" t="n">
        <v>-0.002965</v>
      </c>
      <c r="AT270" s="0" t="n">
        <v>0.010171</v>
      </c>
      <c r="AU270" s="0" t="n">
        <v>0.010836</v>
      </c>
      <c r="AV270" s="0" t="n">
        <v>0.012258</v>
      </c>
      <c r="AW270" s="0" t="n">
        <v>0.004001</v>
      </c>
      <c r="AX270" s="0" t="n">
        <v>0.007764</v>
      </c>
      <c r="AY270" s="0" t="n">
        <v>-0.02052</v>
      </c>
      <c r="AZ270" s="0" t="n">
        <v>-0.0193</v>
      </c>
      <c r="BA270" s="0" t="n">
        <v>0.007041</v>
      </c>
      <c r="BB270" s="0" t="n">
        <v>-0.016796</v>
      </c>
      <c r="BC270" s="0" t="n">
        <v>0.015749</v>
      </c>
      <c r="BD270" s="0" t="n">
        <v>0.009124</v>
      </c>
      <c r="BE270" s="0" t="n">
        <v>-0.004</v>
      </c>
      <c r="BF270" s="0" t="n">
        <v>0.012582</v>
      </c>
      <c r="BG270" s="0" t="n">
        <v>0.021035</v>
      </c>
      <c r="BH270" s="0" t="n">
        <v>-0.019397</v>
      </c>
      <c r="BI270" s="0" t="n">
        <v>-0.012623</v>
      </c>
      <c r="BJ270" s="0" t="n">
        <v>0.011857</v>
      </c>
      <c r="BK270" s="0" t="n">
        <v>0.003216</v>
      </c>
      <c r="BL270" s="0" t="n">
        <v>0.000588</v>
      </c>
      <c r="BM270" s="0" t="n">
        <v>0.019404</v>
      </c>
      <c r="BN270" s="0" t="n">
        <v>0.01339</v>
      </c>
      <c r="BO270" s="0" t="n">
        <v>-0.012574</v>
      </c>
      <c r="BP270" s="0" t="n">
        <v>-0.007905</v>
      </c>
      <c r="BQ270" s="0" t="n">
        <v>0.007971</v>
      </c>
      <c r="BR270" s="0" t="n">
        <v>0.00778</v>
      </c>
      <c r="BS270" s="0" t="n">
        <v>0.009096</v>
      </c>
      <c r="BT270" s="0" t="n">
        <v>0.007918</v>
      </c>
      <c r="BU270" s="0" t="n">
        <v>0.000106</v>
      </c>
      <c r="BV270" s="0" t="n">
        <v>-0.002981</v>
      </c>
      <c r="BW270" s="0" t="n">
        <v>0.010475</v>
      </c>
      <c r="BX270" s="0" t="n">
        <v>0.012344</v>
      </c>
      <c r="BY270" s="0" t="n">
        <v>0.00235</v>
      </c>
      <c r="BZ270" s="0" t="n">
        <v>-0.006066</v>
      </c>
      <c r="CA270" s="0" t="n">
        <v>0.013565</v>
      </c>
      <c r="CB270" s="0" t="n">
        <v>0.010049</v>
      </c>
      <c r="CC270" s="0" t="n">
        <v>-0.009332</v>
      </c>
      <c r="CD270" s="0" t="n">
        <v>-0.002813</v>
      </c>
      <c r="CE270" s="0" t="n">
        <v>0.009891</v>
      </c>
      <c r="CF270" s="0" t="n">
        <v>0.027301</v>
      </c>
      <c r="CG270" s="0" t="n">
        <v>-0.004154</v>
      </c>
      <c r="CH270" s="0" t="n">
        <v>0.006117</v>
      </c>
      <c r="CI270" s="0" t="n">
        <v>0.001621</v>
      </c>
      <c r="CJ270" s="0" t="n">
        <v>0.003459</v>
      </c>
      <c r="CK270" s="0" t="n">
        <v>0.009301</v>
      </c>
      <c r="CL270" s="0" t="n">
        <v>0.006135</v>
      </c>
      <c r="CM270" s="0" t="n">
        <v>-0.006753</v>
      </c>
      <c r="CN270" s="0" t="n">
        <v>-0.020889</v>
      </c>
      <c r="CO270" s="0" t="n">
        <v>0.01177</v>
      </c>
      <c r="CP270" s="0" t="n">
        <v>-0.007887</v>
      </c>
      <c r="CQ270" s="0" t="n">
        <v>0.010734</v>
      </c>
      <c r="CR270" s="0" t="n">
        <v>0.008216</v>
      </c>
      <c r="CS270" s="0" t="n">
        <v>-0.009117</v>
      </c>
      <c r="CT270" s="0" t="n">
        <v>0.003657</v>
      </c>
      <c r="CU270" s="0" t="n">
        <v>-0.005529</v>
      </c>
      <c r="CV270" s="0" t="n">
        <v>0.012174</v>
      </c>
      <c r="CW270" s="0" t="n">
        <v>0.014392</v>
      </c>
      <c r="CX270" s="0" t="n">
        <v>-0.021099</v>
      </c>
      <c r="CY270" s="0" t="n">
        <v>-0.008301</v>
      </c>
      <c r="CZ270" s="0" t="n">
        <v>-0.016946</v>
      </c>
      <c r="DA270" s="0" t="n">
        <v>0.006362</v>
      </c>
      <c r="DB270" s="0" t="n">
        <v>-0.017791</v>
      </c>
      <c r="DC270" s="0" t="n">
        <v>-0.008575</v>
      </c>
      <c r="DD270" s="0" t="n">
        <v>0.011169</v>
      </c>
      <c r="DE270" s="0" t="n">
        <v>0.004769</v>
      </c>
      <c r="DF270" s="0" t="n">
        <v>-0.024319</v>
      </c>
      <c r="DG270" s="0" t="n">
        <v>0.0298</v>
      </c>
      <c r="DH270" s="0" t="n">
        <v>0.026959</v>
      </c>
      <c r="DI270" s="0" t="n">
        <v>-0.004103</v>
      </c>
      <c r="DJ270" s="0" t="n">
        <v>0.009182</v>
      </c>
      <c r="DK270" s="0" t="n">
        <v>-0.007282</v>
      </c>
      <c r="DL270" s="0" t="n">
        <v>0.004523</v>
      </c>
      <c r="DM270" s="0" t="n">
        <v>0.041225</v>
      </c>
      <c r="DN270" s="0" t="n">
        <v>-0.004003</v>
      </c>
      <c r="DO270" s="0" t="n">
        <v>0.016045</v>
      </c>
      <c r="DP270" s="0" t="n">
        <v>0.017477</v>
      </c>
      <c r="DQ270" s="0" t="n">
        <v>-0.001975</v>
      </c>
      <c r="DR270" s="0" t="n">
        <v>0.000279</v>
      </c>
      <c r="DS270" s="0" t="n">
        <v>0.011038</v>
      </c>
      <c r="DT270" s="0" t="n">
        <v>0.004966</v>
      </c>
      <c r="DU270" s="0" t="n">
        <v>-0.011623</v>
      </c>
      <c r="DV270" s="0" t="n">
        <v>-0.015936</v>
      </c>
      <c r="DW270" s="0" t="n">
        <v>-0.000139</v>
      </c>
      <c r="DX270" s="0" t="n">
        <v>0.01753</v>
      </c>
      <c r="DY270" s="0" t="n">
        <v>-0.019004</v>
      </c>
      <c r="DZ270" s="0" t="n">
        <v>-0.010346</v>
      </c>
      <c r="EA270" s="0" t="n">
        <v>-0.025512</v>
      </c>
      <c r="EB270" s="0" t="n">
        <v>-0.014588</v>
      </c>
      <c r="EC270" s="0" t="n">
        <v>0.020162</v>
      </c>
      <c r="ED270" s="0" t="n">
        <v>0.018071</v>
      </c>
      <c r="EE270" s="0" t="n">
        <v>0.006545</v>
      </c>
      <c r="EF270" s="0" t="n">
        <v>0.007299</v>
      </c>
      <c r="EG270" s="0" t="n">
        <v>0.007062</v>
      </c>
      <c r="EH270" s="0" t="n">
        <v>-0.017395</v>
      </c>
      <c r="EI270" s="0" t="n">
        <v>0.004293</v>
      </c>
      <c r="EJ270" s="0" t="n">
        <v>-0.01079</v>
      </c>
      <c r="EK270" s="0" t="n">
        <v>0.007823</v>
      </c>
      <c r="EL270" s="0" t="n">
        <v>0.015495</v>
      </c>
      <c r="EM270" s="0" t="n">
        <v>-0.020931</v>
      </c>
      <c r="EN270" s="0" t="n">
        <v>-0.00536</v>
      </c>
      <c r="EO270" s="0" t="n">
        <v>-0.015611</v>
      </c>
      <c r="EP270" s="0" t="n">
        <v>-0.001645</v>
      </c>
      <c r="EQ270" s="0" t="n">
        <v>-0.007254</v>
      </c>
      <c r="ER270" s="0" t="n">
        <v>-0.007093</v>
      </c>
      <c r="ES270" s="0" t="n">
        <v>0.003057</v>
      </c>
      <c r="ET270" s="0" t="n">
        <v>-0.013437</v>
      </c>
      <c r="EU270" s="0" t="n">
        <v>-0.019928</v>
      </c>
      <c r="EV270" s="0" t="n">
        <v>0.019398</v>
      </c>
      <c r="EW270" s="0" t="n">
        <v>0.025427</v>
      </c>
      <c r="EX270" s="0" t="n">
        <v>0.001663</v>
      </c>
      <c r="EY270" s="0" t="n">
        <v>-0.007327</v>
      </c>
      <c r="EZ270" s="0" t="n">
        <v>-0.029697</v>
      </c>
      <c r="FA270" s="0" t="n">
        <v>0.000518</v>
      </c>
      <c r="FB270" s="0" t="n">
        <v>0.015794</v>
      </c>
      <c r="FC270" s="0" t="n">
        <v>0.01082</v>
      </c>
      <c r="FD270" s="0" t="n">
        <v>-0.020385</v>
      </c>
      <c r="FE270" s="0" t="n">
        <v>0.008762</v>
      </c>
      <c r="FF270" s="0" t="n">
        <v>-0.000873</v>
      </c>
      <c r="FG270" s="0" t="n">
        <v>-0.009754</v>
      </c>
      <c r="FH270" s="0" t="n">
        <v>-0.003098</v>
      </c>
      <c r="FI270" s="0" t="n">
        <v>0.011946</v>
      </c>
      <c r="FJ270" s="0" t="n">
        <v>-0.000203</v>
      </c>
      <c r="FK270" s="0" t="n">
        <v>0.00159</v>
      </c>
      <c r="FL270" s="0" t="n">
        <v>-0.010856</v>
      </c>
      <c r="FM270" s="0" t="n">
        <v>-0.004297</v>
      </c>
      <c r="FN270" s="0" t="n">
        <v>0.002632</v>
      </c>
      <c r="FO270" s="0" t="n">
        <v>-0.017079</v>
      </c>
      <c r="FP270" s="0" t="n">
        <v>-0.009875</v>
      </c>
      <c r="FQ270" s="0" t="n">
        <v>0.002237</v>
      </c>
      <c r="FR270" s="0" t="n">
        <v>0.00886</v>
      </c>
      <c r="FS270" s="0" t="n">
        <v>0.029986</v>
      </c>
      <c r="FT270" s="0" t="n">
        <v>0.011988</v>
      </c>
      <c r="FU270" s="0" t="n">
        <v>0.014802</v>
      </c>
      <c r="FV270" s="0" t="n">
        <v>-0.012778</v>
      </c>
      <c r="FW270" s="0" t="n">
        <v>-0.013029</v>
      </c>
      <c r="FX270" s="0" t="n">
        <v>0.006931</v>
      </c>
      <c r="FY270" s="0" t="n">
        <v>0.006</v>
      </c>
      <c r="FZ270" s="0" t="n">
        <v>-0.002852</v>
      </c>
      <c r="GA270" s="0" t="n">
        <v>0.022484</v>
      </c>
      <c r="GB270" s="0" t="n">
        <v>0.010385</v>
      </c>
      <c r="GC270" s="0" t="n">
        <v>-0.013926</v>
      </c>
      <c r="GD270" s="0" t="n">
        <v>-0.008614</v>
      </c>
      <c r="GE270" s="0" t="n">
        <v>0.008571</v>
      </c>
      <c r="GF270" s="0" t="n">
        <v>0.011417</v>
      </c>
      <c r="GG270" s="0" t="n">
        <v>-0.005516</v>
      </c>
      <c r="GH270" s="0" t="n">
        <v>0.003959</v>
      </c>
      <c r="GI270" s="0" t="n">
        <v>-0.0275</v>
      </c>
      <c r="GJ270" s="0" t="n">
        <v>0.018426</v>
      </c>
      <c r="GK270" s="0" t="n">
        <v>-0.006652</v>
      </c>
      <c r="GL270" s="0" t="n">
        <v>0.019972</v>
      </c>
      <c r="GM270" s="0" t="n">
        <v>0.006869</v>
      </c>
      <c r="GN270" s="0" t="n">
        <v>-0.01129</v>
      </c>
      <c r="GO270" s="0" t="n">
        <v>0.031278</v>
      </c>
      <c r="GP270" s="0" t="n">
        <v>-0.026736</v>
      </c>
      <c r="GQ270" s="0" t="n">
        <v>-0.004754</v>
      </c>
      <c r="GR270" s="0" t="n">
        <v>-0.016386</v>
      </c>
      <c r="GS270" s="0" t="n">
        <v>-0.017008</v>
      </c>
      <c r="GT270" s="0" t="n">
        <v>-0.018168</v>
      </c>
      <c r="GU270" s="0" t="n">
        <v>0.018107</v>
      </c>
      <c r="GV270" s="0" t="n">
        <v>0.017145</v>
      </c>
      <c r="GW270" s="0" t="n">
        <v>0.007245</v>
      </c>
      <c r="GX270" s="0" t="n">
        <v>0.00023</v>
      </c>
      <c r="GY270" s="0" t="n">
        <v>0.0021</v>
      </c>
      <c r="GZ270" s="0" t="n">
        <v>0.014783</v>
      </c>
      <c r="HA270" s="0" t="n">
        <v>0.014325</v>
      </c>
      <c r="HB270" s="0" t="n">
        <v>-0.006653</v>
      </c>
      <c r="HC270" s="0" t="n">
        <v>0.008219</v>
      </c>
      <c r="HD270" s="0" t="n">
        <v>-0.002133</v>
      </c>
      <c r="HE270" s="0" t="n">
        <v>-0.00056</v>
      </c>
      <c r="HF270" s="0" t="n">
        <v>-0.006474</v>
      </c>
      <c r="HG270" s="0" t="n">
        <v>0.010367</v>
      </c>
      <c r="HH270" s="0" t="n">
        <v>0.008496</v>
      </c>
      <c r="HI270" s="0" t="n">
        <v>-0.008332</v>
      </c>
      <c r="HJ270" s="0" t="n">
        <v>-0.009041</v>
      </c>
      <c r="HK270" s="0" t="n">
        <v>0.003066</v>
      </c>
      <c r="HL270" s="0" t="n">
        <v>0.029671</v>
      </c>
      <c r="HM270" s="0" t="n">
        <v>-0.008967</v>
      </c>
      <c r="HN270" s="0" t="n">
        <v>0.000789</v>
      </c>
      <c r="HO270" s="0" t="n">
        <v>0.001054</v>
      </c>
      <c r="HP270" s="0" t="n">
        <v>0.014299</v>
      </c>
      <c r="HQ270" s="0" t="n">
        <v>0.006604</v>
      </c>
      <c r="HR270" s="0" t="n">
        <v>0.019345</v>
      </c>
      <c r="HS270" s="0" t="n">
        <v>0.015658</v>
      </c>
      <c r="HT270" s="0" t="n">
        <v>-0.002242</v>
      </c>
      <c r="HU270" s="0" t="n">
        <v>0.008514</v>
      </c>
      <c r="HV270" s="0" t="n">
        <v>0.011497</v>
      </c>
      <c r="HW270" s="0" t="n">
        <v>-0.020075</v>
      </c>
      <c r="HX270" s="0" t="n">
        <v>-0.018717</v>
      </c>
      <c r="HY270" s="0" t="n">
        <v>0.015396</v>
      </c>
      <c r="HZ270" s="0" t="n">
        <v>0.008396</v>
      </c>
      <c r="IA270" s="0" t="n">
        <v>-5.8E-005</v>
      </c>
      <c r="IB270" s="0" t="n">
        <v>0.005394</v>
      </c>
      <c r="IC270" s="0" t="n">
        <v>-0.011317</v>
      </c>
      <c r="ID270" s="0" t="n">
        <v>-0.020059</v>
      </c>
      <c r="IE270" s="0" t="n">
        <v>-0.034682</v>
      </c>
      <c r="IF270" s="0" t="n">
        <v>-0.025082</v>
      </c>
      <c r="IG270" s="0" t="n">
        <v>0.002472</v>
      </c>
      <c r="IH270" s="0" t="n">
        <v>0.007538</v>
      </c>
      <c r="II270" s="0" t="n">
        <v>0.000587</v>
      </c>
      <c r="IJ270" s="0" t="n">
        <v>-0.010892</v>
      </c>
      <c r="IK270" s="0" t="n">
        <v>-0.008293</v>
      </c>
      <c r="IL270" s="0" t="n">
        <v>0.021645</v>
      </c>
      <c r="IM270" s="0" t="n">
        <v>0.015799</v>
      </c>
      <c r="IN270" s="0" t="n">
        <v>-0.011687</v>
      </c>
      <c r="IO270" s="0" t="n">
        <v>-0.013799</v>
      </c>
      <c r="IP270" s="0" t="n">
        <v>-0.011978</v>
      </c>
      <c r="IQ270" s="0" t="n">
        <v>-0.028596</v>
      </c>
      <c r="IR270" s="0" t="n">
        <v>-0.000688</v>
      </c>
      <c r="IS270" s="0" t="n">
        <v>-0.021754</v>
      </c>
      <c r="IT270" s="0" t="n">
        <v>-0.006349</v>
      </c>
      <c r="IU270" s="0" t="n">
        <v>0.009768</v>
      </c>
      <c r="IV270" s="0" t="n">
        <v>0.001744</v>
      </c>
      <c r="IW270" s="0" t="n">
        <v>-0.005625</v>
      </c>
      <c r="IX270" s="0" t="n">
        <v>-0.024008</v>
      </c>
      <c r="IY270" s="0" t="n">
        <v>-0.014219</v>
      </c>
      <c r="IZ270" s="0" t="n">
        <v>-0.002925</v>
      </c>
      <c r="JA270" s="0" t="n">
        <v>-0.007926</v>
      </c>
      <c r="JB270" s="0" t="n">
        <v>0.002407</v>
      </c>
      <c r="JC270" s="0" t="n">
        <v>-0.010014</v>
      </c>
      <c r="JD270" s="0" t="n">
        <v>-0.020075</v>
      </c>
      <c r="JE270" s="0" t="n">
        <v>0.033987</v>
      </c>
      <c r="JF270" s="0" t="n">
        <v>-0.007163</v>
      </c>
      <c r="JG270" s="0" t="n">
        <v>-0.001489</v>
      </c>
      <c r="JH270" s="0" t="n">
        <v>-0.00193</v>
      </c>
      <c r="JI270" s="0" t="n">
        <v>-0.000115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61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59" activeCellId="0" sqref="A59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s="53" customFormat="true" ht="15" hidden="false" customHeight="false" outlineLevel="0" collapsed="false">
      <c r="D1" s="53" t="n">
        <f aca="false">COUNTIF(D2:D61,"=ERR")</f>
        <v>1</v>
      </c>
      <c r="E1" s="53" t="n">
        <f aca="false">COUNTIF(E2:E61,"=ERR")</f>
        <v>0</v>
      </c>
      <c r="F1" s="53" t="n">
        <f aca="false">COUNTIF(F2:F61,"=ERR")</f>
        <v>0</v>
      </c>
      <c r="G1" s="53" t="n">
        <f aca="false">COUNTIF(G2:G61,"=ERR")</f>
        <v>2</v>
      </c>
      <c r="H1" s="53" t="n">
        <f aca="false">COUNTIF(H2:H61,"=ERR")</f>
        <v>0</v>
      </c>
      <c r="I1" s="53" t="n">
        <f aca="false">COUNTIF(I2:I61,"=ERR")</f>
        <v>0</v>
      </c>
      <c r="J1" s="53" t="n">
        <f aca="false">COUNTIF(J2:J61,"=ERR")</f>
        <v>0</v>
      </c>
      <c r="K1" s="53" t="n">
        <f aca="false">COUNTIF(K2:K61,"=ERR")</f>
        <v>0</v>
      </c>
      <c r="L1" s="53" t="n">
        <f aca="false">COUNTIF(L2:L61,"=ERR")</f>
        <v>0</v>
      </c>
      <c r="M1" s="53" t="n">
        <f aca="false">COUNTIF(M2:M61,"=ERR")</f>
        <v>0</v>
      </c>
      <c r="N1" s="53" t="n">
        <f aca="false">COUNTIF(N2:N61,"=ERR")</f>
        <v>0</v>
      </c>
      <c r="O1" s="53" t="n">
        <f aca="false">COUNTIF(O2:O61,"=ERR")</f>
        <v>0</v>
      </c>
      <c r="P1" s="53" t="n">
        <f aca="false">COUNTIF(P2:P61,"=ERR")</f>
        <v>1</v>
      </c>
      <c r="Q1" s="53" t="n">
        <f aca="false">COUNTIF(Q2:Q61,"=ERR")</f>
        <v>1</v>
      </c>
      <c r="R1" s="53" t="n">
        <f aca="false">COUNTIF(R2:R61,"=ERR")</f>
        <v>1</v>
      </c>
      <c r="S1" s="53" t="n">
        <f aca="false">COUNTIF(S2:S61,"=ERR")</f>
        <v>1</v>
      </c>
      <c r="T1" s="53" t="n">
        <f aca="false">COUNTIF(T2:T61,"=ERR")</f>
        <v>0</v>
      </c>
      <c r="U1" s="53" t="n">
        <f aca="false">COUNTIF(U2:U61,"=ERR")</f>
        <v>1</v>
      </c>
      <c r="V1" s="53" t="n">
        <f aca="false">COUNTIF(V2:V61,"=ERR")</f>
        <v>0</v>
      </c>
      <c r="W1" s="53" t="n">
        <f aca="false">COUNTIF(W2:W61,"=ERR")</f>
        <v>1</v>
      </c>
      <c r="X1" s="53" t="n">
        <f aca="false">COUNTIF(X2:X61,"=ERR")</f>
        <v>0</v>
      </c>
      <c r="Y1" s="53" t="n">
        <f aca="false">COUNTIF(Y2:Y61,"=ERR")</f>
        <v>1</v>
      </c>
      <c r="Z1" s="53" t="n">
        <f aca="false">COUNTIF(Z2:Z61,"=ERR")</f>
        <v>1</v>
      </c>
      <c r="AA1" s="53" t="n">
        <f aca="false">COUNTIF(AA2:AA61,"=ERR")</f>
        <v>1</v>
      </c>
      <c r="AB1" s="53" t="n">
        <f aca="false">COUNTIF(AB2:AB61,"=ERR")</f>
        <v>0</v>
      </c>
      <c r="AC1" s="53" t="n">
        <f aca="false">COUNTIF(AC2:AC61,"=ERR")</f>
        <v>3</v>
      </c>
      <c r="AD1" s="53" t="n">
        <f aca="false">COUNTIF(AD2:AD61,"=ERR")</f>
        <v>0</v>
      </c>
      <c r="AE1" s="53" t="n">
        <f aca="false">COUNTIF(AE2:AE61,"=ERR")</f>
        <v>0</v>
      </c>
      <c r="AF1" s="53" t="n">
        <f aca="false">COUNTIF(AF2:AF61,"=ERR")</f>
        <v>0</v>
      </c>
      <c r="AG1" s="53" t="n">
        <f aca="false">COUNTIF(AG2:AG61,"=ERR")</f>
        <v>0</v>
      </c>
      <c r="AH1" s="53" t="n">
        <f aca="false">COUNTIF(AH2:AH61,"=ERR")</f>
        <v>0</v>
      </c>
      <c r="AI1" s="53" t="n">
        <f aca="false">COUNTIF(AI2:AI61,"=ERR")</f>
        <v>2</v>
      </c>
      <c r="AJ1" s="53" t="n">
        <f aca="false">COUNTIF(AJ2:AJ61,"=ERR")</f>
        <v>0</v>
      </c>
      <c r="AK1" s="53" t="n">
        <f aca="false">COUNTIF(AK2:AK61,"=ERR")</f>
        <v>0</v>
      </c>
      <c r="AL1" s="53" t="n">
        <f aca="false">COUNTIF(AL2:AL61,"=ERR")</f>
        <v>1</v>
      </c>
      <c r="AM1" s="53" t="n">
        <f aca="false">COUNTIF(AM2:AM61,"=ERR")</f>
        <v>0</v>
      </c>
      <c r="AN1" s="53" t="n">
        <f aca="false">COUNTIF(AN2:AN61,"=ERR")</f>
        <v>1</v>
      </c>
      <c r="AO1" s="53" t="n">
        <f aca="false">COUNTIF(AO2:AO61,"=ERR")</f>
        <v>1</v>
      </c>
      <c r="AP1" s="53" t="n">
        <f aca="false">COUNTIF(AP2:AP61,"=ERR")</f>
        <v>1</v>
      </c>
      <c r="AQ1" s="53" t="n">
        <f aca="false">COUNTIF(AQ2:AQ61,"=ERR")</f>
        <v>0</v>
      </c>
      <c r="AR1" s="53" t="n">
        <f aca="false">COUNTIF(AR2:AR61,"=ERR")</f>
        <v>0</v>
      </c>
      <c r="AS1" s="53" t="n">
        <f aca="false">COUNTIF(AS2:AS61,"=ERR")</f>
        <v>0</v>
      </c>
      <c r="AT1" s="53" t="n">
        <f aca="false">COUNTIF(AT2:AT61,"=ERR")</f>
        <v>0</v>
      </c>
      <c r="AU1" s="53" t="n">
        <f aca="false">COUNTIF(AU2:AU61,"=ERR")</f>
        <v>0</v>
      </c>
      <c r="AV1" s="53" t="n">
        <f aca="false">COUNTIF(AV2:AV61,"=ERR")</f>
        <v>0</v>
      </c>
      <c r="AW1" s="53" t="n">
        <f aca="false">COUNTIF(AW2:AW61,"=ERR")</f>
        <v>1</v>
      </c>
      <c r="AX1" s="53" t="n">
        <f aca="false">COUNTIF(AX2:AX61,"=ERR")</f>
        <v>0</v>
      </c>
      <c r="AY1" s="53" t="n">
        <f aca="false">COUNTIF(AY2:AY61,"=ERR")</f>
        <v>1</v>
      </c>
      <c r="AZ1" s="53" t="n">
        <f aca="false">COUNTIF(AZ2:AZ61,"=ERR")</f>
        <v>0</v>
      </c>
      <c r="BA1" s="53" t="n">
        <f aca="false">COUNTIF(BA2:BA61,"=ERR")</f>
        <v>1</v>
      </c>
      <c r="BB1" s="53" t="n">
        <f aca="false">COUNTIF(BB2:BB61,"=ERR")</f>
        <v>0</v>
      </c>
      <c r="BC1" s="53" t="n">
        <f aca="false">COUNTIF(BC2:BC61,"=ERR")</f>
        <v>0</v>
      </c>
      <c r="BD1" s="53" t="n">
        <f aca="false">COUNTIF(BD2:BD61,"=ERR")</f>
        <v>0</v>
      </c>
      <c r="BE1" s="53" t="n">
        <f aca="false">COUNTIF(BE2:BE61,"=ERR")</f>
        <v>1</v>
      </c>
      <c r="BF1" s="53" t="n">
        <f aca="false">COUNTIF(BF2:BF61,"=ERR")</f>
        <v>1</v>
      </c>
      <c r="BG1" s="53" t="n">
        <f aca="false">COUNTIF(BG2:BG61,"=ERR")</f>
        <v>0</v>
      </c>
      <c r="BH1" s="53" t="n">
        <f aca="false">COUNTIF(BH2:BH61,"=ERR")</f>
        <v>1</v>
      </c>
      <c r="BI1" s="53" t="n">
        <f aca="false">COUNTIF(BI2:BI61,"=ERR")</f>
        <v>1</v>
      </c>
      <c r="BJ1" s="53" t="n">
        <f aca="false">COUNTIF(BJ2:BJ61,"=ERR")</f>
        <v>0</v>
      </c>
      <c r="BK1" s="53" t="n">
        <f aca="false">COUNTIF(BK2:BK61,"=ERR")</f>
        <v>0</v>
      </c>
      <c r="BL1" s="53" t="n">
        <f aca="false">COUNTIF(BL2:BL61,"=ERR")</f>
        <v>0</v>
      </c>
      <c r="BM1" s="53" t="n">
        <f aca="false">COUNTIF(BM2:BM61,"=ERR")</f>
        <v>0</v>
      </c>
      <c r="BN1" s="53" t="n">
        <f aca="false">COUNTIF(BN2:BN61,"=ERR")</f>
        <v>0</v>
      </c>
      <c r="BO1" s="53" t="n">
        <f aca="false">COUNTIF(BO2:BO61,"=ERR")</f>
        <v>0</v>
      </c>
      <c r="BP1" s="53" t="n">
        <f aca="false">COUNTIF(BP2:BP61,"=ERR")</f>
        <v>2</v>
      </c>
      <c r="BQ1" s="53" t="n">
        <f aca="false">COUNTIF(BQ2:BQ61,"=ERR")</f>
        <v>2</v>
      </c>
      <c r="BR1" s="53" t="n">
        <f aca="false">COUNTIF(BR2:BR61,"=ERR")</f>
        <v>0</v>
      </c>
      <c r="BS1" s="53" t="n">
        <f aca="false">COUNTIF(BS2:BS61,"=ERR")</f>
        <v>0</v>
      </c>
      <c r="BT1" s="53" t="n">
        <f aca="false">COUNTIF(BT2:BT61,"=ERR")</f>
        <v>1</v>
      </c>
      <c r="BU1" s="53" t="n">
        <f aca="false">COUNTIF(BU2:BU61,"=ERR")</f>
        <v>0</v>
      </c>
      <c r="BV1" s="53" t="n">
        <f aca="false">COUNTIF(BV2:BV61,"=ERR")</f>
        <v>0</v>
      </c>
      <c r="BW1" s="53" t="n">
        <f aca="false">COUNTIF(BW2:BW61,"=ERR")</f>
        <v>1</v>
      </c>
      <c r="BX1" s="53" t="n">
        <f aca="false">COUNTIF(BX2:BX61,"=ERR")</f>
        <v>0</v>
      </c>
      <c r="BY1" s="53" t="n">
        <f aca="false">COUNTIF(BY2:BY61,"=ERR")</f>
        <v>0</v>
      </c>
      <c r="BZ1" s="53" t="n">
        <f aca="false">COUNTIF(BZ2:BZ61,"=ERR")</f>
        <v>0</v>
      </c>
      <c r="CA1" s="53" t="n">
        <f aca="false">COUNTIF(CA2:CA61,"=ERR")</f>
        <v>0</v>
      </c>
      <c r="CB1" s="53" t="n">
        <f aca="false">COUNTIF(CB2:CB61,"=ERR")</f>
        <v>0</v>
      </c>
      <c r="CC1" s="53" t="n">
        <f aca="false">COUNTIF(CC2:CC61,"=ERR")</f>
        <v>0</v>
      </c>
      <c r="CD1" s="53" t="n">
        <f aca="false">COUNTIF(CD2:CD61,"=ERR")</f>
        <v>0</v>
      </c>
      <c r="CE1" s="53" t="n">
        <f aca="false">COUNTIF(CE2:CE61,"=ERR")</f>
        <v>0</v>
      </c>
      <c r="CF1" s="53" t="n">
        <f aca="false">COUNTIF(CF2:CF61,"=ERR")</f>
        <v>0</v>
      </c>
      <c r="CG1" s="53" t="n">
        <f aca="false">COUNTIF(CG2:CG61,"=ERR")</f>
        <v>0</v>
      </c>
      <c r="CH1" s="53" t="n">
        <f aca="false">COUNTIF(CH2:CH61,"=ERR")</f>
        <v>0</v>
      </c>
      <c r="CI1" s="53" t="n">
        <f aca="false">COUNTIF(CI2:CI61,"=ERR")</f>
        <v>0</v>
      </c>
      <c r="CJ1" s="53" t="n">
        <f aca="false">COUNTIF(CJ2:CJ61,"=ERR")</f>
        <v>0</v>
      </c>
      <c r="CK1" s="53" t="n">
        <f aca="false">COUNTIF(CK2:CK61,"=ERR")</f>
        <v>0</v>
      </c>
      <c r="CL1" s="53" t="n">
        <f aca="false">COUNTIF(CL2:CL61,"=ERR")</f>
        <v>0</v>
      </c>
      <c r="CM1" s="53" t="n">
        <f aca="false">COUNTIF(CM2:CM61,"=ERR")</f>
        <v>0</v>
      </c>
      <c r="CN1" s="53" t="n">
        <f aca="false">COUNTIF(CN2:CN61,"=ERR")</f>
        <v>0</v>
      </c>
      <c r="CO1" s="53" t="n">
        <f aca="false">COUNTIF(CO2:CO61,"=ERR")</f>
        <v>1</v>
      </c>
      <c r="CP1" s="53" t="n">
        <f aca="false">COUNTIF(CP2:CP61,"=ERR")</f>
        <v>0</v>
      </c>
      <c r="CQ1" s="53" t="n">
        <f aca="false">COUNTIF(CQ2:CQ61,"=ERR")</f>
        <v>0</v>
      </c>
      <c r="CR1" s="53" t="n">
        <f aca="false">COUNTIF(CR2:CR61,"=ERR")</f>
        <v>0</v>
      </c>
      <c r="CS1" s="53" t="n">
        <f aca="false">COUNTIF(CS2:CS61,"=ERR")</f>
        <v>0</v>
      </c>
      <c r="CT1" s="53" t="n">
        <f aca="false">COUNTIF(CT2:CT61,"=ERR")</f>
        <v>1</v>
      </c>
      <c r="CU1" s="53" t="n">
        <f aca="false">COUNTIF(CU2:CU61,"=ERR")</f>
        <v>1</v>
      </c>
      <c r="CV1" s="53" t="n">
        <f aca="false">COUNTIF(CV2:CV61,"=ERR")</f>
        <v>0</v>
      </c>
      <c r="CW1" s="53" t="n">
        <f aca="false">COUNTIF(CW2:CW61,"=ERR")</f>
        <v>0</v>
      </c>
      <c r="CX1" s="53" t="n">
        <f aca="false">COUNTIF(CX2:CX61,"=ERR")</f>
        <v>0</v>
      </c>
      <c r="CY1" s="53" t="n">
        <f aca="false">COUNTIF(CY2:CY61,"=ERR")</f>
        <v>1</v>
      </c>
      <c r="CZ1" s="53" t="n">
        <f aca="false">COUNTIF(CZ2:CZ61,"=ERR")</f>
        <v>1</v>
      </c>
      <c r="DA1" s="53" t="n">
        <f aca="false">COUNTIF(DA2:DA61,"=ERR")</f>
        <v>1</v>
      </c>
      <c r="DB1" s="53" t="n">
        <f aca="false">COUNTIF(DB2:DB61,"=ERR")</f>
        <v>1</v>
      </c>
      <c r="DC1" s="53" t="n">
        <f aca="false">COUNTIF(DC2:DC61,"=ERR")</f>
        <v>0</v>
      </c>
      <c r="DD1" s="53" t="n">
        <f aca="false">COUNTIF(DD2:DD61,"=ERR")</f>
        <v>0</v>
      </c>
      <c r="DE1" s="53" t="n">
        <f aca="false">COUNTIF(DE2:DE61,"=ERR")</f>
        <v>0</v>
      </c>
      <c r="DF1" s="53" t="n">
        <f aca="false">COUNTIF(DF2:DF61,"=ERR")</f>
        <v>0</v>
      </c>
      <c r="DG1" s="53" t="n">
        <f aca="false">COUNTIF(DG2:DG61,"=ERR")</f>
        <v>1</v>
      </c>
      <c r="DH1" s="53" t="n">
        <f aca="false">COUNTIF(DH2:DH61,"=ERR")</f>
        <v>0</v>
      </c>
      <c r="DI1" s="53" t="n">
        <f aca="false">COUNTIF(DI2:DI61,"=ERR")</f>
        <v>0</v>
      </c>
      <c r="DJ1" s="53" t="n">
        <f aca="false">COUNTIF(DJ2:DJ61,"=ERR")</f>
        <v>0</v>
      </c>
      <c r="DK1" s="53" t="n">
        <f aca="false">COUNTIF(DK2:DK61,"=ERR")</f>
        <v>0</v>
      </c>
      <c r="DL1" s="53" t="n">
        <f aca="false">COUNTIF(DL2:DL61,"=ERR")</f>
        <v>1</v>
      </c>
      <c r="DM1" s="53" t="n">
        <f aca="false">COUNTIF(DM2:DM61,"=ERR")</f>
        <v>0</v>
      </c>
      <c r="DN1" s="53" t="n">
        <f aca="false">COUNTIF(DN2:DN61,"=ERR")</f>
        <v>0</v>
      </c>
      <c r="DO1" s="53" t="n">
        <f aca="false">COUNTIF(DO2:DO61,"=ERR")</f>
        <v>0</v>
      </c>
      <c r="DP1" s="53" t="n">
        <f aca="false">COUNTIF(DP2:DP61,"=ERR")</f>
        <v>1</v>
      </c>
      <c r="DQ1" s="53" t="n">
        <f aca="false">COUNTIF(DQ2:DQ61,"=ERR")</f>
        <v>1</v>
      </c>
      <c r="DR1" s="53" t="n">
        <f aca="false">COUNTIF(DR2:DR61,"=ERR")</f>
        <v>0</v>
      </c>
      <c r="DS1" s="53" t="n">
        <f aca="false">COUNTIF(DS2:DS61,"=ERR")</f>
        <v>2</v>
      </c>
      <c r="DT1" s="53" t="n">
        <f aca="false">COUNTIF(DT2:DT61,"=ERR")</f>
        <v>0</v>
      </c>
      <c r="DU1" s="53" t="n">
        <f aca="false">COUNTIF(DU2:DU61,"=ERR")</f>
        <v>0</v>
      </c>
      <c r="DV1" s="53" t="n">
        <f aca="false">COUNTIF(DV2:DV61,"=ERR")</f>
        <v>0</v>
      </c>
      <c r="DW1" s="53" t="n">
        <f aca="false">COUNTIF(DW2:DW61,"=ERR")</f>
        <v>1</v>
      </c>
      <c r="DX1" s="53" t="n">
        <f aca="false">COUNTIF(DX2:DX61,"=ERR")</f>
        <v>0</v>
      </c>
      <c r="DY1" s="53" t="n">
        <f aca="false">COUNTIF(DY2:DY61,"=ERR")</f>
        <v>0</v>
      </c>
      <c r="DZ1" s="53" t="n">
        <f aca="false">COUNTIF(DZ2:DZ61,"=ERR")</f>
        <v>1</v>
      </c>
      <c r="EA1" s="53" t="n">
        <f aca="false">COUNTIF(EA2:EA61,"=ERR")</f>
        <v>1</v>
      </c>
      <c r="EB1" s="53" t="n">
        <f aca="false">COUNTIF(EB2:EB61,"=ERR")</f>
        <v>0</v>
      </c>
      <c r="EC1" s="53" t="n">
        <f aca="false">COUNTIF(EC2:EC61,"=ERR")</f>
        <v>1</v>
      </c>
      <c r="ED1" s="53" t="n">
        <f aca="false">COUNTIF(ED2:ED61,"=ERR")</f>
        <v>1</v>
      </c>
      <c r="EE1" s="53" t="n">
        <f aca="false">COUNTIF(EE2:EE61,"=ERR")</f>
        <v>1</v>
      </c>
      <c r="EF1" s="53" t="n">
        <f aca="false">COUNTIF(EF2:EF61,"=ERR")</f>
        <v>1</v>
      </c>
      <c r="EG1" s="53" t="n">
        <f aca="false">COUNTIF(EG2:EG61,"=ERR")</f>
        <v>0</v>
      </c>
      <c r="EH1" s="53" t="n">
        <f aca="false">COUNTIF(EH2:EH61,"=ERR")</f>
        <v>1</v>
      </c>
      <c r="EI1" s="53" t="n">
        <f aca="false">COUNTIF(EI2:EI61,"=ERR")</f>
        <v>0</v>
      </c>
      <c r="EJ1" s="53" t="n">
        <f aca="false">COUNTIF(EJ2:EJ61,"=ERR")</f>
        <v>0</v>
      </c>
      <c r="EK1" s="53" t="n">
        <f aca="false">COUNTIF(EK2:EK61,"=ERR")</f>
        <v>0</v>
      </c>
      <c r="EL1" s="53" t="n">
        <f aca="false">COUNTIF(EL2:EL61,"=ERR")</f>
        <v>0</v>
      </c>
      <c r="EM1" s="53" t="n">
        <f aca="false">COUNTIF(EM2:EM61,"=ERR")</f>
        <v>0</v>
      </c>
      <c r="EN1" s="53" t="n">
        <f aca="false">COUNTIF(EN2:EN61,"=ERR")</f>
        <v>0</v>
      </c>
      <c r="EO1" s="53" t="n">
        <f aca="false">COUNTIF(EO2:EO61,"=ERR")</f>
        <v>0</v>
      </c>
      <c r="EP1" s="53" t="n">
        <f aca="false">COUNTIF(EP2:EP61,"=ERR")</f>
        <v>0</v>
      </c>
      <c r="EQ1" s="53" t="n">
        <f aca="false">COUNTIF(EQ2:EQ61,"=ERR")</f>
        <v>0</v>
      </c>
      <c r="ER1" s="53" t="n">
        <f aca="false">COUNTIF(ER2:ER61,"=ERR")</f>
        <v>0</v>
      </c>
      <c r="ES1" s="53" t="n">
        <f aca="false">COUNTIF(ES2:ES61,"=ERR")</f>
        <v>2</v>
      </c>
      <c r="ET1" s="53" t="n">
        <f aca="false">COUNTIF(ET2:ET61,"=ERR")</f>
        <v>0</v>
      </c>
      <c r="EU1" s="53" t="n">
        <f aca="false">COUNTIF(EU2:EU61,"=ERR")</f>
        <v>0</v>
      </c>
      <c r="EV1" s="53" t="n">
        <f aca="false">COUNTIF(EV2:EV61,"=ERR")</f>
        <v>3</v>
      </c>
      <c r="EW1" s="53" t="n">
        <f aca="false">COUNTIF(EW2:EW61,"=ERR")</f>
        <v>0</v>
      </c>
      <c r="EX1" s="53" t="n">
        <f aca="false">COUNTIF(EX2:EX61,"=ERR")</f>
        <v>1</v>
      </c>
      <c r="EY1" s="53" t="n">
        <f aca="false">COUNTIF(EY2:EY61,"=ERR")</f>
        <v>0</v>
      </c>
      <c r="EZ1" s="53" t="n">
        <f aca="false">COUNTIF(EZ2:EZ61,"=ERR")</f>
        <v>1</v>
      </c>
      <c r="FA1" s="53" t="n">
        <f aca="false">COUNTIF(FA2:FA61,"=ERR")</f>
        <v>1</v>
      </c>
      <c r="FB1" s="53" t="n">
        <f aca="false">COUNTIF(FB2:FB61,"=ERR")</f>
        <v>0</v>
      </c>
      <c r="FC1" s="53" t="n">
        <f aca="false">COUNTIF(FC2:FC61,"=ERR")</f>
        <v>0</v>
      </c>
      <c r="FD1" s="53" t="n">
        <f aca="false">COUNTIF(FD2:FD61,"=ERR")</f>
        <v>0</v>
      </c>
      <c r="FE1" s="53" t="n">
        <f aca="false">COUNTIF(FE2:FE61,"=ERR")</f>
        <v>0</v>
      </c>
      <c r="FF1" s="53" t="n">
        <f aca="false">COUNTIF(FF2:FF61,"=ERR")</f>
        <v>2</v>
      </c>
      <c r="FG1" s="53" t="n">
        <f aca="false">COUNTIF(FG2:FG61,"=ERR")</f>
        <v>1</v>
      </c>
      <c r="FH1" s="53" t="n">
        <f aca="false">COUNTIF(FH2:FH61,"=ERR")</f>
        <v>0</v>
      </c>
      <c r="FI1" s="53" t="n">
        <f aca="false">COUNTIF(FI2:FI61,"=ERR")</f>
        <v>1</v>
      </c>
      <c r="FJ1" s="53" t="n">
        <f aca="false">COUNTIF(FJ2:FJ61,"=ERR")</f>
        <v>2</v>
      </c>
      <c r="FK1" s="53" t="n">
        <f aca="false">COUNTIF(FK2:FK61,"=ERR")</f>
        <v>0</v>
      </c>
      <c r="FL1" s="53" t="n">
        <f aca="false">COUNTIF(FL2:FL61,"=ERR")</f>
        <v>0</v>
      </c>
      <c r="FM1" s="53" t="n">
        <f aca="false">COUNTIF(FM2:FM61,"=ERR")</f>
        <v>0</v>
      </c>
      <c r="FN1" s="53" t="n">
        <f aca="false">COUNTIF(FN2:FN61,"=ERR")</f>
        <v>2</v>
      </c>
      <c r="FO1" s="53" t="n">
        <f aca="false">COUNTIF(FO2:FO61,"=ERR")</f>
        <v>1</v>
      </c>
      <c r="FP1" s="53" t="n">
        <f aca="false">COUNTIF(FP2:FP61,"=ERR")</f>
        <v>0</v>
      </c>
      <c r="FQ1" s="53" t="n">
        <f aca="false">COUNTIF(FQ2:FQ61,"=ERR")</f>
        <v>0</v>
      </c>
      <c r="FR1" s="53" t="n">
        <f aca="false">COUNTIF(FR2:FR61,"=ERR")</f>
        <v>0</v>
      </c>
      <c r="FS1" s="53" t="n">
        <f aca="false">COUNTIF(FS2:FS61,"=ERR")</f>
        <v>2</v>
      </c>
      <c r="FT1" s="53" t="n">
        <f aca="false">COUNTIF(FT2:FT61,"=ERR")</f>
        <v>1</v>
      </c>
      <c r="FU1" s="53" t="n">
        <f aca="false">COUNTIF(FU2:FU61,"=ERR")</f>
        <v>2</v>
      </c>
      <c r="FV1" s="53" t="n">
        <f aca="false">COUNTIF(FV2:FV61,"=ERR")</f>
        <v>1</v>
      </c>
      <c r="FW1" s="53" t="n">
        <f aca="false">COUNTIF(FW2:FW61,"=ERR")</f>
        <v>2</v>
      </c>
      <c r="FX1" s="53" t="n">
        <f aca="false">COUNTIF(FX2:FX61,"=ERR")</f>
        <v>0</v>
      </c>
      <c r="FY1" s="53" t="n">
        <f aca="false">COUNTIF(FY2:FY61,"=ERR")</f>
        <v>0</v>
      </c>
      <c r="FZ1" s="53" t="n">
        <f aca="false">COUNTIF(FZ2:FZ61,"=ERR")</f>
        <v>0</v>
      </c>
      <c r="GA1" s="53" t="n">
        <f aca="false">COUNTIF(GA2:GA61,"=ERR")</f>
        <v>1</v>
      </c>
      <c r="GB1" s="53" t="n">
        <f aca="false">COUNTIF(GB2:GB61,"=ERR")</f>
        <v>0</v>
      </c>
      <c r="GC1" s="53" t="n">
        <f aca="false">COUNTIF(GC2:GC61,"=ERR")</f>
        <v>0</v>
      </c>
      <c r="GD1" s="53" t="n">
        <f aca="false">COUNTIF(GD2:GD61,"=ERR")</f>
        <v>0</v>
      </c>
      <c r="GE1" s="53" t="n">
        <f aca="false">COUNTIF(GE2:GE61,"=ERR")</f>
        <v>0</v>
      </c>
      <c r="GF1" s="53" t="n">
        <f aca="false">COUNTIF(GF2:GF61,"=ERR")</f>
        <v>0</v>
      </c>
      <c r="GG1" s="53" t="n">
        <f aca="false">COUNTIF(GG2:GG61,"=ERR")</f>
        <v>0</v>
      </c>
      <c r="GH1" s="53" t="n">
        <f aca="false">COUNTIF(GH2:GH61,"=ERR")</f>
        <v>0</v>
      </c>
      <c r="GI1" s="53" t="n">
        <f aca="false">COUNTIF(GI2:GI61,"=ERR")</f>
        <v>1</v>
      </c>
      <c r="GJ1" s="53" t="n">
        <f aca="false">COUNTIF(GJ2:GJ61,"=ERR")</f>
        <v>1</v>
      </c>
      <c r="GK1" s="53" t="n">
        <f aca="false">COUNTIF(GK2:GK61,"=ERR")</f>
        <v>0</v>
      </c>
      <c r="GL1" s="53" t="n">
        <f aca="false">COUNTIF(GL2:GL61,"=ERR")</f>
        <v>1</v>
      </c>
      <c r="GM1" s="53" t="n">
        <f aca="false">COUNTIF(GM2:GM61,"=ERR")</f>
        <v>0</v>
      </c>
      <c r="GN1" s="53" t="n">
        <f aca="false">COUNTIF(GN2:GN61,"=ERR")</f>
        <v>0</v>
      </c>
      <c r="GO1" s="53" t="n">
        <f aca="false">COUNTIF(GO2:GO61,"=ERR")</f>
        <v>1</v>
      </c>
      <c r="GP1" s="53" t="n">
        <f aca="false">COUNTIF(GP2:GP61,"=ERR")</f>
        <v>1</v>
      </c>
      <c r="GQ1" s="53" t="n">
        <f aca="false">COUNTIF(GQ2:GQ61,"=ERR")</f>
        <v>0</v>
      </c>
      <c r="GR1" s="53" t="n">
        <f aca="false">COUNTIF(GR2:GR61,"=ERR")</f>
        <v>0</v>
      </c>
      <c r="GS1" s="53" t="n">
        <f aca="false">COUNTIF(GS2:GS61,"=ERR")</f>
        <v>1</v>
      </c>
      <c r="GT1" s="53" t="n">
        <f aca="false">COUNTIF(GT2:GT61,"=ERR")</f>
        <v>1</v>
      </c>
      <c r="GU1" s="53" t="n">
        <f aca="false">COUNTIF(GU2:GU61,"=ERR")</f>
        <v>0</v>
      </c>
      <c r="GV1" s="53" t="n">
        <f aca="false">COUNTIF(GV2:GV61,"=ERR")</f>
        <v>0</v>
      </c>
      <c r="GW1" s="53" t="n">
        <f aca="false">COUNTIF(GW2:GW61,"=ERR")</f>
        <v>0</v>
      </c>
      <c r="GX1" s="53" t="n">
        <f aca="false">COUNTIF(GX2:GX61,"=ERR")</f>
        <v>0</v>
      </c>
      <c r="GY1" s="53" t="n">
        <f aca="false">COUNTIF(GY2:GY61,"=ERR")</f>
        <v>2</v>
      </c>
      <c r="GZ1" s="53" t="n">
        <f aca="false">COUNTIF(GZ2:GZ61,"=ERR")</f>
        <v>0</v>
      </c>
      <c r="HA1" s="53" t="n">
        <f aca="false">COUNTIF(HA2:HA61,"=ERR")</f>
        <v>0</v>
      </c>
      <c r="HB1" s="53" t="n">
        <f aca="false">COUNTIF(HB2:HB61,"=ERR")</f>
        <v>0</v>
      </c>
      <c r="HC1" s="53" t="n">
        <f aca="false">COUNTIF(HC2:HC61,"=ERR")</f>
        <v>0</v>
      </c>
      <c r="HD1" s="53" t="n">
        <f aca="false">COUNTIF(HD2:HD61,"=ERR")</f>
        <v>0</v>
      </c>
      <c r="HE1" s="53" t="n">
        <f aca="false">COUNTIF(HE2:HE61,"=ERR")</f>
        <v>1</v>
      </c>
      <c r="HF1" s="53" t="n">
        <f aca="false">COUNTIF(HF2:HF61,"=ERR")</f>
        <v>0</v>
      </c>
      <c r="HG1" s="53" t="n">
        <f aca="false">COUNTIF(HG2:HG61,"=ERR")</f>
        <v>0</v>
      </c>
      <c r="HH1" s="53" t="n">
        <f aca="false">COUNTIF(HH2:HH61,"=ERR")</f>
        <v>1</v>
      </c>
      <c r="HI1" s="53" t="n">
        <f aca="false">COUNTIF(HI2:HI61,"=ERR")</f>
        <v>0</v>
      </c>
      <c r="HJ1" s="53" t="n">
        <f aca="false">COUNTIF(HJ2:HJ61,"=ERR")</f>
        <v>0</v>
      </c>
      <c r="HK1" s="53" t="n">
        <f aca="false">COUNTIF(HK2:HK61,"=ERR")</f>
        <v>0</v>
      </c>
      <c r="HL1" s="53" t="n">
        <f aca="false">COUNTIF(HL2:HL61,"=ERR")</f>
        <v>1</v>
      </c>
      <c r="HM1" s="53" t="n">
        <f aca="false">COUNTIF(HM2:HM61,"=ERR")</f>
        <v>0</v>
      </c>
      <c r="HN1" s="53" t="n">
        <f aca="false">COUNTIF(HN2:HN61,"=ERR")</f>
        <v>0</v>
      </c>
      <c r="HO1" s="53" t="n">
        <f aca="false">COUNTIF(HO2:HO61,"=ERR")</f>
        <v>0</v>
      </c>
      <c r="HP1" s="53" t="n">
        <f aca="false">COUNTIF(HP2:HP61,"=ERR")</f>
        <v>1</v>
      </c>
      <c r="HQ1" s="53" t="n">
        <f aca="false">COUNTIF(HQ2:HQ61,"=ERR")</f>
        <v>1</v>
      </c>
      <c r="HR1" s="53" t="n">
        <f aca="false">COUNTIF(HR2:HR61,"=ERR")</f>
        <v>1</v>
      </c>
      <c r="HS1" s="53" t="n">
        <f aca="false">COUNTIF(HS2:HS61,"=ERR")</f>
        <v>0</v>
      </c>
      <c r="HT1" s="53" t="n">
        <f aca="false">COUNTIF(HT2:HT61,"=ERR")</f>
        <v>1</v>
      </c>
      <c r="HU1" s="53" t="n">
        <f aca="false">COUNTIF(HU2:HU61,"=ERR")</f>
        <v>1</v>
      </c>
      <c r="HV1" s="53" t="n">
        <f aca="false">COUNTIF(HV2:HV61,"=ERR")</f>
        <v>0</v>
      </c>
      <c r="HW1" s="53" t="n">
        <f aca="false">COUNTIF(HW2:HW61,"=ERR")</f>
        <v>0</v>
      </c>
      <c r="HX1" s="53" t="n">
        <f aca="false">COUNTIF(HX2:HX61,"=ERR")</f>
        <v>0</v>
      </c>
      <c r="HY1" s="53" t="n">
        <f aca="false">COUNTIF(HY2:HY61,"=ERR")</f>
        <v>0</v>
      </c>
      <c r="HZ1" s="53" t="n">
        <f aca="false">COUNTIF(HZ2:HZ61,"=ERR")</f>
        <v>1</v>
      </c>
      <c r="IA1" s="53" t="n">
        <f aca="false">COUNTIF(IA2:IA61,"=ERR")</f>
        <v>0</v>
      </c>
      <c r="IB1" s="53" t="n">
        <f aca="false">COUNTIF(IB2:IB61,"=ERR")</f>
        <v>0</v>
      </c>
      <c r="IC1" s="53" t="n">
        <f aca="false">COUNTIF(IC2:IC61,"=ERR")</f>
        <v>0</v>
      </c>
      <c r="ID1" s="53" t="n">
        <f aca="false">COUNTIF(ID2:ID61,"=ERR")</f>
        <v>1</v>
      </c>
      <c r="IE1" s="53" t="n">
        <f aca="false">COUNTIF(IE2:IE61,"=ERR")</f>
        <v>0</v>
      </c>
      <c r="IF1" s="53" t="n">
        <f aca="false">COUNTIF(IF2:IF61,"=ERR")</f>
        <v>0</v>
      </c>
      <c r="IG1" s="53" t="n">
        <f aca="false">COUNTIF(IG2:IG61,"=ERR")</f>
        <v>0</v>
      </c>
      <c r="IH1" s="53" t="n">
        <f aca="false">COUNTIF(IH2:IH61,"=ERR")</f>
        <v>0</v>
      </c>
      <c r="II1" s="53" t="n">
        <f aca="false">COUNTIF(II2:II61,"=ERR")</f>
        <v>0</v>
      </c>
      <c r="IJ1" s="53" t="n">
        <f aca="false">COUNTIF(IJ2:IJ61,"=ERR")</f>
        <v>5</v>
      </c>
      <c r="IK1" s="53" t="n">
        <f aca="false">COUNTIF(IK2:IK61,"=ERR")</f>
        <v>0</v>
      </c>
      <c r="IL1" s="53" t="n">
        <f aca="false">COUNTIF(IL2:IL61,"=ERR")</f>
        <v>0</v>
      </c>
      <c r="IM1" s="53" t="n">
        <f aca="false">COUNTIF(IM2:IM61,"=ERR")</f>
        <v>1</v>
      </c>
      <c r="IN1" s="53" t="n">
        <f aca="false">COUNTIF(IN2:IN61,"=ERR")</f>
        <v>0</v>
      </c>
      <c r="IO1" s="53" t="n">
        <f aca="false">COUNTIF(IO2:IO61,"=ERR")</f>
        <v>0</v>
      </c>
      <c r="IP1" s="53" t="n">
        <f aca="false">COUNTIF(IP2:IP61,"=ERR")</f>
        <v>1</v>
      </c>
      <c r="IQ1" s="53" t="n">
        <f aca="false">COUNTIF(IQ2:IQ61,"=ERR")</f>
        <v>1</v>
      </c>
      <c r="IR1" s="53" t="n">
        <f aca="false">COUNTIF(IR2:IR61,"=ERR")</f>
        <v>0</v>
      </c>
      <c r="IS1" s="53" t="n">
        <f aca="false">COUNTIF(IS2:IS61,"=ERR")</f>
        <v>0</v>
      </c>
      <c r="IT1" s="53" t="n">
        <f aca="false">COUNTIF(IT2:IT61,"=ERR")</f>
        <v>0</v>
      </c>
      <c r="IU1" s="53" t="n">
        <f aca="false">COUNTIF(IU2:IU61,"=ERR")</f>
        <v>1</v>
      </c>
      <c r="IV1" s="53" t="n">
        <f aca="false">COUNTIF(IV2:IV61,"=ERR")</f>
        <v>0</v>
      </c>
      <c r="IW1" s="53" t="n">
        <f aca="false">COUNTIF(IW2:IW61,"=ERR")</f>
        <v>0</v>
      </c>
      <c r="IX1" s="53" t="n">
        <f aca="false">COUNTIF(IX2:IX61,"=ERR")</f>
        <v>2</v>
      </c>
      <c r="IY1" s="53" t="n">
        <f aca="false">COUNTIF(IY2:IY61,"=ERR")</f>
        <v>1</v>
      </c>
      <c r="IZ1" s="53" t="n">
        <f aca="false">COUNTIF(IZ2:IZ61,"=ERR")</f>
        <v>0</v>
      </c>
      <c r="JA1" s="53" t="n">
        <f aca="false">COUNTIF(JA2:JA61,"=ERR")</f>
        <v>1</v>
      </c>
      <c r="JB1" s="53" t="n">
        <f aca="false">COUNTIF(JB2:JB61,"=ERR")</f>
        <v>1</v>
      </c>
      <c r="JC1" s="53" t="n">
        <f aca="false">COUNTIF(JC2:JC61,"=ERR")</f>
        <v>0</v>
      </c>
      <c r="JD1" s="53" t="n">
        <f aca="false">COUNTIF(JD2:JD61,"=ERR")</f>
        <v>0</v>
      </c>
      <c r="JE1" s="53" t="n">
        <f aca="false">COUNTIF(JE2:JE61,"=ERR")</f>
        <v>0</v>
      </c>
      <c r="JF1" s="53" t="n">
        <f aca="false">COUNTIF(JF2:JF61,"=ERR")</f>
        <v>0</v>
      </c>
      <c r="JG1" s="53" t="n">
        <f aca="false">COUNTIF(JG2:JG61,"=ERR")</f>
        <v>0</v>
      </c>
      <c r="JH1" s="53" t="n">
        <f aca="false">COUNTIF(JH2:JH61,"=ERR")</f>
        <v>0</v>
      </c>
      <c r="JI1" s="53" t="n">
        <f aca="false">COUNTIF(JI2:JI61,"=ERR")</f>
        <v>1</v>
      </c>
      <c r="JJ1" s="53" t="n">
        <f aca="false">COUNTIF(JJ2:JJ61,"=ERR")</f>
        <v>1</v>
      </c>
      <c r="JK1" s="53" t="n">
        <f aca="false">COUNTIF(JK2:JK61,"=ERR")</f>
        <v>0</v>
      </c>
      <c r="JL1" s="53" t="n">
        <f aca="false">COUNTIF(JL2:JL61,"=ERR")</f>
        <v>0</v>
      </c>
      <c r="JM1" s="53" t="n">
        <f aca="false">COUNTIF(JM2:JM61,"=ERR")</f>
        <v>1</v>
      </c>
      <c r="JN1" s="53" t="n">
        <f aca="false">COUNTIF(JN2:JN61,"=ERR")</f>
        <v>0</v>
      </c>
      <c r="JO1" s="53" t="n">
        <f aca="false">COUNTIF(JO2:JO61,"=ERR")</f>
        <v>1</v>
      </c>
      <c r="JP1" s="53" t="n">
        <f aca="false">COUNTIF(JP2:JP61,"=ERR")</f>
        <v>0</v>
      </c>
      <c r="JQ1" s="53" t="n">
        <f aca="false">COUNTIF(JQ2:JQ61,"=ERR")</f>
        <v>0</v>
      </c>
      <c r="JR1" s="53" t="n">
        <f aca="false">COUNTIF(JR2:JR61,"=ERR")</f>
        <v>1</v>
      </c>
      <c r="JS1" s="53" t="n">
        <f aca="false">COUNTIF(JS2:JS61,"=ERR")</f>
        <v>0</v>
      </c>
      <c r="JT1" s="53" t="n">
        <f aca="false">COUNTIF(JT2:JT61,"=ERR")</f>
        <v>1</v>
      </c>
      <c r="JU1" s="53" t="n">
        <f aca="false">COUNTIF(JU2:JU61,"=ERR")</f>
        <v>1</v>
      </c>
      <c r="JV1" s="53" t="n">
        <f aca="false">COUNTIF(JV2:JV61,"=ERR")</f>
        <v>2</v>
      </c>
      <c r="JW1" s="53" t="n">
        <f aca="false">COUNTIF(JW2:JW61,"=ERR")</f>
        <v>0</v>
      </c>
      <c r="JX1" s="53" t="n">
        <f aca="false">COUNTIF(JX2:JX61,"=ERR")</f>
        <v>0</v>
      </c>
      <c r="JY1" s="53" t="n">
        <f aca="false">COUNTIF(JY2:JY61,"=ERR")</f>
        <v>0</v>
      </c>
      <c r="JZ1" s="53" t="n">
        <f aca="false">COUNTIF(JZ2:JZ61,"=ERR")</f>
        <v>0</v>
      </c>
      <c r="KA1" s="53" t="n">
        <f aca="false">COUNTIF(KA2:KA61,"=ERR")</f>
        <v>0</v>
      </c>
      <c r="KB1" s="53" t="n">
        <f aca="false">COUNTIF(KB2:KB61,"=ERR")</f>
        <v>0</v>
      </c>
      <c r="KC1" s="53" t="n">
        <f aca="false">COUNTIF(KC2:KC61,"=ERR")</f>
        <v>0</v>
      </c>
      <c r="KD1" s="53" t="n">
        <f aca="false">COUNTIF(KD2:KD61,"=ERR")</f>
        <v>0</v>
      </c>
      <c r="KE1" s="53" t="n">
        <f aca="false">COUNTIF(KE2:KE61,"=ERR")</f>
        <v>0</v>
      </c>
      <c r="KF1" s="53" t="n">
        <f aca="false">COUNTIF(KF2:KF61,"=ERR")</f>
        <v>0</v>
      </c>
      <c r="KG1" s="53" t="n">
        <f aca="false">COUNTIF(KG2:KG61,"=ERR")</f>
        <v>0</v>
      </c>
      <c r="KH1" s="53" t="n">
        <f aca="false">COUNTIF(KH2:KH61,"=ERR")</f>
        <v>1</v>
      </c>
      <c r="KI1" s="53" t="n">
        <f aca="false">COUNTIF(KI2:KI61,"=ERR")</f>
        <v>1</v>
      </c>
      <c r="KJ1" s="53" t="n">
        <f aca="false">COUNTIF(KJ2:KJ61,"=ERR")</f>
        <v>1</v>
      </c>
      <c r="KK1" s="53" t="n">
        <f aca="false">COUNTIF(KK2:KK61,"=ERR")</f>
        <v>2</v>
      </c>
      <c r="KL1" s="53" t="n">
        <f aca="false">COUNTIF(KL2:KL61,"=ERR")</f>
        <v>1</v>
      </c>
      <c r="KM1" s="53" t="n">
        <f aca="false">COUNTIF(KM2:KM61,"=ERR")</f>
        <v>0</v>
      </c>
      <c r="KN1" s="53" t="n">
        <f aca="false">COUNTIF(KN2:KN61,"=ERR")</f>
        <v>0</v>
      </c>
      <c r="KO1" s="53" t="n">
        <f aca="false">COUNTIF(KO2:KO61,"=ERR")</f>
        <v>1</v>
      </c>
      <c r="KP1" s="53" t="n">
        <f aca="false">COUNTIF(KP2:KP61,"=ERR")</f>
        <v>0</v>
      </c>
      <c r="KQ1" s="53" t="n">
        <f aca="false">COUNTIF(KQ2:KQ61,"=ERR")</f>
        <v>0</v>
      </c>
      <c r="KR1" s="53" t="n">
        <f aca="false">COUNTIF(KR2:KR61,"=ERR")</f>
        <v>0</v>
      </c>
      <c r="KS1" s="53" t="n">
        <f aca="false">COUNTIF(KS2:KS61,"=ERR")</f>
        <v>0</v>
      </c>
      <c r="KT1" s="53" t="n">
        <f aca="false">COUNTIF(KT2:KT61,"=ERR")</f>
        <v>1</v>
      </c>
      <c r="KU1" s="53" t="n">
        <f aca="false">COUNTIF(KU2:KU61,"=ERR")</f>
        <v>0</v>
      </c>
      <c r="KV1" s="53" t="n">
        <f aca="false">COUNTIF(KV2:KV61,"=ERR")</f>
        <v>1</v>
      </c>
      <c r="KW1" s="53" t="n">
        <f aca="false">COUNTIF(KW2:KW61,"=ERR")</f>
        <v>1</v>
      </c>
      <c r="KX1" s="53" t="n">
        <f aca="false">COUNTIF(KX2:KX61,"=ERR")</f>
        <v>0</v>
      </c>
      <c r="KY1" s="53" t="n">
        <f aca="false">COUNTIF(KY2:KY61,"=ERR")</f>
        <v>0</v>
      </c>
      <c r="KZ1" s="53" t="n">
        <f aca="false">COUNTIF(KZ2:KZ61,"=ERR")</f>
        <v>0</v>
      </c>
      <c r="LA1" s="53" t="n">
        <f aca="false">COUNTIF(LA2:LA61,"=ERR")</f>
        <v>0</v>
      </c>
      <c r="LB1" s="53" t="n">
        <f aca="false">COUNTIF(LB2:LB61,"=ERR")</f>
        <v>0</v>
      </c>
      <c r="LC1" s="53" t="n">
        <f aca="false">COUNTIF(LC2:LC61,"=ERR")</f>
        <v>0</v>
      </c>
      <c r="LD1" s="53" t="n">
        <f aca="false">COUNTIF(LD2:LD61,"=ERR")</f>
        <v>0</v>
      </c>
      <c r="LE1" s="53" t="n">
        <f aca="false">COUNTIF(LE2:LE61,"=ERR")</f>
        <v>0</v>
      </c>
      <c r="LF1" s="53" t="n">
        <f aca="false">COUNTIF(LF2:LF61,"=ERR")</f>
        <v>1</v>
      </c>
      <c r="LG1" s="53" t="n">
        <f aca="false">COUNTIF(LG2:LG61,"=ERR")</f>
        <v>2</v>
      </c>
      <c r="LH1" s="53" t="n">
        <f aca="false">COUNTIF(LH2:LH61,"=ERR")</f>
        <v>0</v>
      </c>
      <c r="LI1" s="53" t="n">
        <f aca="false">COUNTIF(LI2:LI61,"=ERR")</f>
        <v>0</v>
      </c>
      <c r="LJ1" s="53" t="n">
        <f aca="false">COUNTIF(LJ2:LJ61,"=ERR")</f>
        <v>0</v>
      </c>
      <c r="LK1" s="53" t="n">
        <f aca="false">COUNTIF(LK2:LK61,"=ERR")</f>
        <v>1</v>
      </c>
      <c r="LL1" s="53" t="n">
        <f aca="false">COUNTIF(LL2:LL61,"=ERR")</f>
        <v>0</v>
      </c>
      <c r="LM1" s="53" t="n">
        <f aca="false">COUNTIF(LM2:LM61,"=ERR")</f>
        <v>0</v>
      </c>
      <c r="LN1" s="53" t="n">
        <f aca="false">COUNTIF(LN2:LN61,"=ERR")</f>
        <v>0</v>
      </c>
      <c r="LO1" s="53" t="n">
        <f aca="false">COUNTIF(LO2:LO61,"=ERR")</f>
        <v>0</v>
      </c>
      <c r="LP1" s="53" t="n">
        <f aca="false">COUNTIF(LP2:LP61,"=ERR")</f>
        <v>0</v>
      </c>
      <c r="LQ1" s="53" t="n">
        <f aca="false">COUNTIF(LQ2:LQ61,"=ERR")</f>
        <v>0</v>
      </c>
      <c r="LR1" s="53" t="n">
        <f aca="false">COUNTIF(LR2:LR61,"=ERR")</f>
        <v>1</v>
      </c>
      <c r="LS1" s="53" t="n">
        <f aca="false">COUNTIF(LS2:LS61,"=ERR")</f>
        <v>0</v>
      </c>
      <c r="LT1" s="53" t="n">
        <f aca="false">COUNTIF(LT2:LT61,"=ERR")</f>
        <v>0</v>
      </c>
      <c r="LU1" s="53" t="n">
        <f aca="false">COUNTIF(LU2:LU61,"=ERR")</f>
        <v>2</v>
      </c>
      <c r="LV1" s="53" t="n">
        <f aca="false">COUNTIF(LV2:LV61,"=ERR")</f>
        <v>0</v>
      </c>
      <c r="LW1" s="53" t="n">
        <f aca="false">COUNTIF(LW2:LW61,"=ERR")</f>
        <v>1</v>
      </c>
      <c r="LX1" s="53" t="n">
        <f aca="false">COUNTIF(LX2:LX61,"=ERR")</f>
        <v>0</v>
      </c>
      <c r="LY1" s="53" t="n">
        <f aca="false">COUNTIF(LY2:LY61,"=ERR")</f>
        <v>0</v>
      </c>
      <c r="LZ1" s="53" t="n">
        <f aca="false">COUNTIF(LZ2:LZ61,"=ERR")</f>
        <v>0</v>
      </c>
      <c r="MA1" s="53" t="n">
        <f aca="false">COUNTIF(MA2:MA61,"=ERR")</f>
        <v>0</v>
      </c>
      <c r="MB1" s="53" t="n">
        <f aca="false">COUNTIF(MB2:MB61,"=ERR")</f>
        <v>0</v>
      </c>
      <c r="MC1" s="53" t="n">
        <f aca="false">COUNTIF(MC2:MC61,"=ERR")</f>
        <v>0</v>
      </c>
      <c r="MD1" s="53" t="n">
        <f aca="false">COUNTIF(MD2:MD61,"=ERR")</f>
        <v>0</v>
      </c>
      <c r="ME1" s="53" t="n">
        <f aca="false">COUNTIF(ME2:ME61,"=ERR")</f>
        <v>0</v>
      </c>
      <c r="MF1" s="53" t="n">
        <f aca="false">COUNTIF(MF2:MF61,"=ERR")</f>
        <v>0</v>
      </c>
      <c r="MG1" s="53" t="n">
        <f aca="false">COUNTIF(MG2:MG61,"=ERR")</f>
        <v>0</v>
      </c>
      <c r="MH1" s="53" t="n">
        <f aca="false">COUNTIF(MH2:MH61,"=ERR")</f>
        <v>0</v>
      </c>
      <c r="MI1" s="53" t="n">
        <f aca="false">COUNTIF(MI2:MI61,"=ERR")</f>
        <v>0</v>
      </c>
      <c r="MJ1" s="53" t="n">
        <f aca="false">COUNTIF(MJ2:MJ61,"=ERR")</f>
        <v>0</v>
      </c>
      <c r="MK1" s="53" t="n">
        <f aca="false">COUNTIF(MK2:MK61,"=ERR")</f>
        <v>0</v>
      </c>
      <c r="ML1" s="53" t="n">
        <f aca="false">COUNTIF(ML2:ML61,"=ERR")</f>
        <v>1</v>
      </c>
      <c r="MM1" s="53" t="n">
        <f aca="false">COUNTIF(MM2:MM61,"=ERR")</f>
        <v>0</v>
      </c>
      <c r="MN1" s="53" t="n">
        <f aca="false">COUNTIF(MN2:MN61,"=ERR")</f>
        <v>0</v>
      </c>
      <c r="MO1" s="53" t="n">
        <f aca="false">COUNTIF(MO2:MO61,"=ERR")</f>
        <v>0</v>
      </c>
      <c r="MP1" s="53" t="n">
        <f aca="false">COUNTIF(MP2:MP61,"=ERR")</f>
        <v>0</v>
      </c>
      <c r="MQ1" s="53" t="n">
        <f aca="false">COUNTIF(MQ2:MQ61,"=ERR")</f>
        <v>0</v>
      </c>
      <c r="MR1" s="53" t="n">
        <f aca="false">COUNTIF(MR2:MR61,"=ERR")</f>
        <v>0</v>
      </c>
      <c r="MS1" s="53" t="n">
        <f aca="false">COUNTIF(MS2:MS61,"=ERR")</f>
        <v>1</v>
      </c>
      <c r="MT1" s="53" t="n">
        <f aca="false">COUNTIF(MT2:MT61,"=ERR")</f>
        <v>0</v>
      </c>
      <c r="MU1" s="53" t="n">
        <f aca="false">COUNTIF(MU2:MU61,"=ERR")</f>
        <v>0</v>
      </c>
      <c r="MV1" s="53" t="n">
        <f aca="false">COUNTIF(MV2:MV61,"=ERR")</f>
        <v>0</v>
      </c>
      <c r="MW1" s="53" t="n">
        <f aca="false">COUNTIF(MW2:MW61,"=ERR")</f>
        <v>0</v>
      </c>
      <c r="MX1" s="53" t="n">
        <f aca="false">COUNTIF(MX2:MX61,"=ERR")</f>
        <v>0</v>
      </c>
      <c r="MY1" s="53" t="n">
        <f aca="false">COUNTIF(MY2:MY61,"=ERR")</f>
        <v>0</v>
      </c>
      <c r="MZ1" s="53" t="n">
        <f aca="false">COUNTIF(MZ2:MZ61,"=ERR")</f>
        <v>0</v>
      </c>
      <c r="NA1" s="53" t="n">
        <f aca="false">COUNTIF(NA2:NA61,"=ERR")</f>
        <v>0</v>
      </c>
      <c r="NB1" s="53" t="n">
        <f aca="false">COUNTIF(NB2:NB61,"=ERR")</f>
        <v>0</v>
      </c>
      <c r="NC1" s="53" t="n">
        <f aca="false">COUNTIF(NC2:NC61,"=ERR")</f>
        <v>1</v>
      </c>
      <c r="ND1" s="53" t="n">
        <f aca="false">COUNTIF(ND2:ND61,"=ERR")</f>
        <v>0</v>
      </c>
      <c r="NE1" s="53" t="n">
        <f aca="false">COUNTIF(NE2:NE61,"=ERR")</f>
        <v>3</v>
      </c>
      <c r="NF1" s="53" t="n">
        <f aca="false">COUNTIF(NF2:NF61,"=ERR")</f>
        <v>0</v>
      </c>
      <c r="NG1" s="53" t="n">
        <f aca="false">COUNTIF(NG2:NG61,"=ERR")</f>
        <v>1</v>
      </c>
      <c r="NH1" s="53" t="n">
        <f aca="false">COUNTIF(NH2:NH61,"=ERR")</f>
        <v>1</v>
      </c>
      <c r="NI1" s="53" t="n">
        <f aca="false">COUNTIF(NI2:NI61,"=ERR")</f>
        <v>1</v>
      </c>
      <c r="NJ1" s="53" t="n">
        <f aca="false">COUNTIF(NJ2:NJ61,"=ERR")</f>
        <v>0</v>
      </c>
      <c r="NK1" s="53" t="n">
        <f aca="false">COUNTIF(NK2:NK61,"=ERR")</f>
        <v>0</v>
      </c>
      <c r="NL1" s="53" t="n">
        <f aca="false">COUNTIF(NL2:NL61,"=ERR")</f>
        <v>1</v>
      </c>
      <c r="NM1" s="53" t="n">
        <f aca="false">COUNTIF(NM2:NM61,"=ERR")</f>
        <v>0</v>
      </c>
      <c r="NN1" s="53" t="n">
        <f aca="false">COUNTIF(NN2:NN61,"=ERR")</f>
        <v>0</v>
      </c>
      <c r="NO1" s="53" t="n">
        <f aca="false">COUNTIF(NO2:NO61,"=ERR")</f>
        <v>0</v>
      </c>
      <c r="NP1" s="53" t="n">
        <f aca="false">COUNTIF(NP2:NP61,"=ERR")</f>
        <v>0</v>
      </c>
      <c r="NQ1" s="53" t="n">
        <f aca="false">COUNTIF(NQ2:NQ61,"=ERR")</f>
        <v>0</v>
      </c>
      <c r="NR1" s="53" t="n">
        <f aca="false">COUNTIF(NR2:NR61,"=ERR")</f>
        <v>0</v>
      </c>
      <c r="NS1" s="53" t="n">
        <f aca="false">COUNTIF(NS2:NS61,"=ERR")</f>
        <v>0</v>
      </c>
      <c r="NT1" s="53" t="n">
        <f aca="false">COUNTIF(NT2:NT61,"=ERR")</f>
        <v>2</v>
      </c>
      <c r="NU1" s="53" t="n">
        <f aca="false">COUNTIF(NU2:NU61,"=ERR")</f>
        <v>0</v>
      </c>
      <c r="NV1" s="53" t="n">
        <f aca="false">COUNTIF(NV2:NV61,"=ERR")</f>
        <v>0</v>
      </c>
      <c r="NW1" s="53" t="n">
        <f aca="false">COUNTIF(NW2:NW61,"=ERR")</f>
        <v>1</v>
      </c>
      <c r="NX1" s="53" t="n">
        <f aca="false">COUNTIF(NX2:NX61,"=ERR")</f>
        <v>0</v>
      </c>
      <c r="NY1" s="53" t="n">
        <f aca="false">COUNTIF(NY2:NY61,"=ERR")</f>
        <v>0</v>
      </c>
      <c r="NZ1" s="53" t="n">
        <f aca="false">COUNTIF(NZ2:NZ61,"=ERR")</f>
        <v>0</v>
      </c>
      <c r="OA1" s="53" t="n">
        <f aca="false">COUNTIF(OA2:OA61,"=ERR")</f>
        <v>0</v>
      </c>
      <c r="OB1" s="53" t="n">
        <f aca="false">COUNTIF(OB2:OB61,"=ERR")</f>
        <v>1</v>
      </c>
      <c r="OC1" s="53" t="n">
        <f aca="false">COUNTIF(OC2:OC61,"=ERR")</f>
        <v>0</v>
      </c>
      <c r="OD1" s="53" t="n">
        <f aca="false">COUNTIF(OD2:OD61,"=ERR")</f>
        <v>0</v>
      </c>
      <c r="OE1" s="53" t="n">
        <f aca="false">COUNTIF(OE2:OE61,"=ERR")</f>
        <v>0</v>
      </c>
      <c r="OF1" s="53" t="n">
        <f aca="false">COUNTIF(OF2:OF61,"=ERR")</f>
        <v>0</v>
      </c>
      <c r="OG1" s="53" t="n">
        <f aca="false">COUNTIF(OG2:OG61,"=ERR")</f>
        <v>0</v>
      </c>
      <c r="OH1" s="53" t="n">
        <f aca="false">COUNTIF(OH2:OH61,"=ERR")</f>
        <v>1</v>
      </c>
      <c r="OI1" s="53" t="n">
        <f aca="false">COUNTIF(OI2:OI61,"=ERR")</f>
        <v>1</v>
      </c>
      <c r="OJ1" s="53" t="n">
        <f aca="false">COUNTIF(OJ2:OJ61,"=ERR")</f>
        <v>2</v>
      </c>
      <c r="OK1" s="53" t="n">
        <f aca="false">COUNTIF(OK2:OK61,"=ERR")</f>
        <v>0</v>
      </c>
      <c r="OL1" s="53" t="n">
        <f aca="false">COUNTIF(OL2:OL61,"=ERR")</f>
        <v>0</v>
      </c>
      <c r="OM1" s="53" t="n">
        <f aca="false">COUNTIF(OM2:OM61,"=ERR")</f>
        <v>0</v>
      </c>
      <c r="ON1" s="53" t="n">
        <f aca="false">COUNTIF(ON2:ON61,"=ERR")</f>
        <v>3</v>
      </c>
      <c r="OO1" s="53" t="n">
        <f aca="false">COUNTIF(OO2:OO61,"=ERR")</f>
        <v>1</v>
      </c>
      <c r="OP1" s="53" t="n">
        <f aca="false">COUNTIF(OP2:OP61,"=ERR")</f>
        <v>1</v>
      </c>
      <c r="OQ1" s="53" t="n">
        <f aca="false">COUNTIF(OQ2:OQ61,"=ERR")</f>
        <v>0</v>
      </c>
      <c r="OR1" s="53" t="n">
        <f aca="false">COUNTIF(OR2:OR61,"=ERR")</f>
        <v>0</v>
      </c>
      <c r="OS1" s="53" t="n">
        <f aca="false">COUNTIF(OS2:OS61,"=ERR")</f>
        <v>0</v>
      </c>
      <c r="OT1" s="53" t="n">
        <f aca="false">COUNTIF(OT2:OT61,"=ERR")</f>
        <v>0</v>
      </c>
      <c r="OU1" s="53" t="n">
        <f aca="false">COUNTIF(OU2:OU61,"=ERR")</f>
        <v>0</v>
      </c>
      <c r="OV1" s="53" t="n">
        <f aca="false">COUNTIF(OV2:OV61,"=ERR")</f>
        <v>1</v>
      </c>
      <c r="OW1" s="53" t="n">
        <f aca="false">COUNTIF(OW2:OW61,"=ERR")</f>
        <v>1</v>
      </c>
      <c r="OX1" s="53" t="n">
        <f aca="false">COUNTIF(OX2:OX61,"=ERR")</f>
        <v>0</v>
      </c>
      <c r="OY1" s="53" t="n">
        <f aca="false">COUNTIF(OY2:OY61,"=ERR")</f>
        <v>0</v>
      </c>
      <c r="OZ1" s="53" t="n">
        <f aca="false">COUNTIF(OZ2:OZ61,"=ERR")</f>
        <v>0</v>
      </c>
      <c r="PA1" s="53" t="n">
        <f aca="false">COUNTIF(PA2:PA61,"=ERR")</f>
        <v>0</v>
      </c>
      <c r="PB1" s="53" t="n">
        <f aca="false">COUNTIF(PB2:PB61,"=ERR")</f>
        <v>0</v>
      </c>
      <c r="PC1" s="53" t="n">
        <f aca="false">COUNTIF(PC2:PC61,"=ERR")</f>
        <v>0</v>
      </c>
      <c r="PD1" s="53" t="n">
        <f aca="false">COUNTIF(PD2:PD61,"=ERR")</f>
        <v>0</v>
      </c>
      <c r="PE1" s="53" t="n">
        <f aca="false">COUNTIF(PE2:PE61,"=ERR")</f>
        <v>0</v>
      </c>
      <c r="PF1" s="53" t="n">
        <f aca="false">COUNTIF(PF2:PF61,"=ERR")</f>
        <v>0</v>
      </c>
      <c r="PG1" s="53" t="n">
        <f aca="false">COUNTIF(PG2:PG61,"=ERR")</f>
        <v>0</v>
      </c>
      <c r="PH1" s="53" t="n">
        <f aca="false">COUNTIF(PH2:PH61,"=ERR")</f>
        <v>1</v>
      </c>
      <c r="PI1" s="53" t="n">
        <f aca="false">COUNTIF(PI2:PI61,"=ERR")</f>
        <v>1</v>
      </c>
      <c r="PJ1" s="53" t="n">
        <f aca="false">COUNTIF(PJ2:PJ61,"=ERR")</f>
        <v>1</v>
      </c>
      <c r="PK1" s="53" t="n">
        <f aca="false">COUNTIF(PK2:PK61,"=ERR")</f>
        <v>0</v>
      </c>
      <c r="PL1" s="53" t="n">
        <f aca="false">COUNTIF(PL2:PL61,"=ERR")</f>
        <v>0</v>
      </c>
      <c r="PM1" s="53" t="n">
        <f aca="false">COUNTIF(PM2:PM61,"=ERR")</f>
        <v>1</v>
      </c>
      <c r="PN1" s="53" t="n">
        <f aca="false">COUNTIF(PN2:PN61,"=ERR")</f>
        <v>2</v>
      </c>
      <c r="PO1" s="53" t="n">
        <f aca="false">COUNTIF(PO2:PO61,"=ERR")</f>
        <v>0</v>
      </c>
      <c r="PP1" s="53" t="n">
        <f aca="false">COUNTIF(PP2:PP61,"=ERR")</f>
        <v>0</v>
      </c>
      <c r="PQ1" s="53" t="n">
        <f aca="false">COUNTIF(PQ2:PQ61,"=ERR")</f>
        <v>0</v>
      </c>
      <c r="PR1" s="53" t="n">
        <f aca="false">COUNTIF(PR2:PR61,"=ERR")</f>
        <v>0</v>
      </c>
      <c r="PS1" s="53" t="n">
        <f aca="false">COUNTIF(PS2:PS61,"=ERR")</f>
        <v>0</v>
      </c>
      <c r="PT1" s="53" t="n">
        <f aca="false">COUNTIF(PT2:PT61,"=ERR")</f>
        <v>0</v>
      </c>
      <c r="PU1" s="53" t="n">
        <f aca="false">COUNTIF(PU2:PU61,"=ERR")</f>
        <v>0</v>
      </c>
      <c r="PV1" s="53" t="n">
        <f aca="false">COUNTIF(PV2:PV61,"=ERR")</f>
        <v>0</v>
      </c>
      <c r="PW1" s="53" t="n">
        <f aca="false">COUNTIF(PW2:PW61,"=ERR")</f>
        <v>0</v>
      </c>
      <c r="PX1" s="53" t="n">
        <f aca="false">COUNTIF(PX2:PX61,"=ERR")</f>
        <v>0</v>
      </c>
      <c r="PY1" s="53" t="n">
        <f aca="false">COUNTIF(PY2:PY61,"=ERR")</f>
        <v>1</v>
      </c>
      <c r="PZ1" s="53" t="n">
        <f aca="false">COUNTIF(PZ2:PZ61,"=ERR")</f>
        <v>0</v>
      </c>
      <c r="QA1" s="53" t="n">
        <f aca="false">COUNTIF(QA2:QA61,"=ERR")</f>
        <v>0</v>
      </c>
      <c r="QB1" s="53" t="n">
        <f aca="false">COUNTIF(QB2:QB61,"=ERR")</f>
        <v>0</v>
      </c>
      <c r="QC1" s="53" t="n">
        <f aca="false">COUNTIF(QC2:QC61,"=ERR")</f>
        <v>1</v>
      </c>
      <c r="QD1" s="53" t="n">
        <f aca="false">COUNTIF(QD2:QD61,"=ERR")</f>
        <v>0</v>
      </c>
      <c r="QE1" s="53" t="n">
        <f aca="false">COUNTIF(QE2:QE61,"=ERR")</f>
        <v>1</v>
      </c>
      <c r="QF1" s="53" t="n">
        <f aca="false">COUNTIF(QF2:QF61,"=ERR")</f>
        <v>0</v>
      </c>
      <c r="QG1" s="53" t="n">
        <f aca="false">COUNTIF(QG2:QG61,"=ERR")</f>
        <v>0</v>
      </c>
      <c r="QH1" s="53" t="n">
        <f aca="false">COUNTIF(QH2:QH61,"=ERR")</f>
        <v>0</v>
      </c>
      <c r="QI1" s="53" t="n">
        <f aca="false">COUNTIF(QI2:QI61,"=ERR")</f>
        <v>1</v>
      </c>
      <c r="QJ1" s="53" t="n">
        <f aca="false">COUNTIF(QJ2:QJ61,"=ERR")</f>
        <v>1</v>
      </c>
      <c r="QK1" s="53" t="n">
        <f aca="false">COUNTIF(QK2:QK61,"=ERR")</f>
        <v>0</v>
      </c>
      <c r="QL1" s="53" t="n">
        <f aca="false">COUNTIF(QL2:QL61,"=ERR")</f>
        <v>1</v>
      </c>
      <c r="QM1" s="53" t="n">
        <f aca="false">COUNTIF(QM2:QM61,"=ERR")</f>
        <v>2</v>
      </c>
      <c r="QN1" s="53" t="n">
        <f aca="false">COUNTIF(QN2:QN61,"=ERR")</f>
        <v>2</v>
      </c>
      <c r="QO1" s="53" t="n">
        <f aca="false">COUNTIF(QO2:QO61,"=ERR")</f>
        <v>0</v>
      </c>
      <c r="QP1" s="53" t="n">
        <f aca="false">COUNTIF(QP2:QP61,"=ERR")</f>
        <v>0</v>
      </c>
      <c r="QQ1" s="53" t="n">
        <f aca="false">COUNTIF(QQ2:QQ61,"=ERR")</f>
        <v>0</v>
      </c>
      <c r="QR1" s="53" t="n">
        <f aca="false">COUNTIF(QR2:QR61,"=ERR")</f>
        <v>0</v>
      </c>
      <c r="QS1" s="53" t="n">
        <f aca="false">COUNTIF(QS2:QS61,"=ERR")</f>
        <v>0</v>
      </c>
      <c r="QT1" s="53" t="n">
        <f aca="false">COUNTIF(QT2:QT61,"=ERR")</f>
        <v>0</v>
      </c>
      <c r="QU1" s="53" t="n">
        <f aca="false">COUNTIF(QU2:QU61,"=ERR")</f>
        <v>1</v>
      </c>
      <c r="QV1" s="53" t="n">
        <f aca="false">COUNTIF(QV2:QV61,"=ERR")</f>
        <v>0</v>
      </c>
      <c r="QW1" s="53" t="n">
        <f aca="false">COUNTIF(QW2:QW61,"=ERR")</f>
        <v>0</v>
      </c>
      <c r="QX1" s="53" t="n">
        <f aca="false">COUNTIF(QX2:QX61,"=ERR")</f>
        <v>0</v>
      </c>
      <c r="QY1" s="53" t="n">
        <f aca="false">COUNTIF(QY2:QY61,"=ERR")</f>
        <v>0</v>
      </c>
      <c r="QZ1" s="53" t="n">
        <f aca="false">COUNTIF(QZ2:QZ61,"=ERR")</f>
        <v>0</v>
      </c>
      <c r="RA1" s="53" t="n">
        <f aca="false">COUNTIF(RA2:RA61,"=ERR")</f>
        <v>1</v>
      </c>
      <c r="RB1" s="53" t="n">
        <f aca="false">COUNTIF(RB2:RB61,"=ERR")</f>
        <v>0</v>
      </c>
      <c r="RC1" s="53" t="n">
        <f aca="false">COUNTIF(RC2:RC61,"=ERR")</f>
        <v>0</v>
      </c>
      <c r="RD1" s="53" t="n">
        <f aca="false">COUNTIF(RD2:RD61,"=ERR")</f>
        <v>0</v>
      </c>
      <c r="RE1" s="53" t="n">
        <f aca="false">COUNTIF(RE2:RE61,"=ERR")</f>
        <v>0</v>
      </c>
      <c r="RF1" s="53" t="n">
        <f aca="false">COUNTIF(RF2:RF61,"=ERR")</f>
        <v>1</v>
      </c>
      <c r="RG1" s="53" t="n">
        <f aca="false">COUNTIF(RG2:RG61,"=ERR")</f>
        <v>1</v>
      </c>
      <c r="RH1" s="53" t="n">
        <f aca="false">COUNTIF(RH2:RH61,"=ERR")</f>
        <v>0</v>
      </c>
      <c r="RI1" s="53" t="n">
        <f aca="false">COUNTIF(RI2:RI61,"=ERR")</f>
        <v>2</v>
      </c>
      <c r="RJ1" s="53" t="n">
        <f aca="false">COUNTIF(RJ2:RJ61,"=ERR")</f>
        <v>1</v>
      </c>
      <c r="RK1" s="53" t="n">
        <f aca="false">COUNTIF(RK2:RK61,"=ERR")</f>
        <v>1</v>
      </c>
      <c r="RL1" s="53" t="n">
        <f aca="false">COUNTIF(RL2:RL61,"=ERR")</f>
        <v>0</v>
      </c>
      <c r="RM1" s="53" t="n">
        <f aca="false">COUNTIF(RM2:RM61,"=ERR")</f>
        <v>0</v>
      </c>
      <c r="RN1" s="53" t="n">
        <f aca="false">COUNTIF(RN2:RN61,"=ERR")</f>
        <v>0</v>
      </c>
      <c r="RO1" s="53" t="n">
        <f aca="false">COUNTIF(RO2:RO61,"=ERR")</f>
        <v>0</v>
      </c>
      <c r="RP1" s="53" t="n">
        <f aca="false">COUNTIF(RP2:RP61,"=ERR")</f>
        <v>1</v>
      </c>
      <c r="RQ1" s="53" t="n">
        <f aca="false">COUNTIF(RQ2:RQ61,"=ERR")</f>
        <v>1</v>
      </c>
      <c r="RR1" s="53" t="n">
        <f aca="false">COUNTIF(RR2:RR61,"=ERR")</f>
        <v>0</v>
      </c>
      <c r="RS1" s="53" t="n">
        <f aca="false">COUNTIF(RS2:RS61,"=ERR")</f>
        <v>0</v>
      </c>
      <c r="RT1" s="53" t="n">
        <f aca="false">COUNTIF(RT2:RT61,"=ERR")</f>
        <v>0</v>
      </c>
      <c r="RU1" s="53" t="n">
        <f aca="false">COUNTIF(RU2:RU61,"=ERR")</f>
        <v>1</v>
      </c>
      <c r="RV1" s="53" t="n">
        <f aca="false">COUNTIF(RV2:RV61,"=ERR")</f>
        <v>1</v>
      </c>
      <c r="RW1" s="53" t="n">
        <f aca="false">COUNTIF(RW2:RW61,"=ERR")</f>
        <v>0</v>
      </c>
      <c r="RX1" s="53" t="n">
        <f aca="false">COUNTIF(RX2:RX61,"=ERR")</f>
        <v>1</v>
      </c>
      <c r="RY1" s="53" t="n">
        <f aca="false">COUNTIF(RY2:RY61,"=ERR")</f>
        <v>1</v>
      </c>
      <c r="RZ1" s="53" t="n">
        <f aca="false">COUNTIF(RZ2:RZ61,"=ERR")</f>
        <v>0</v>
      </c>
      <c r="SA1" s="53" t="n">
        <f aca="false">COUNTIF(SA2:SA61,"=ERR")</f>
        <v>0</v>
      </c>
      <c r="SB1" s="53" t="n">
        <f aca="false">COUNTIF(SB2:SB61,"=ERR")</f>
        <v>0</v>
      </c>
      <c r="SC1" s="53" t="n">
        <f aca="false">COUNTIF(SC2:SC61,"=ERR")</f>
        <v>0</v>
      </c>
      <c r="SD1" s="53" t="n">
        <f aca="false">COUNTIF(SD2:SD61,"=ERR")</f>
        <v>0</v>
      </c>
      <c r="SE1" s="53" t="n">
        <f aca="false">COUNTIF(SE2:SE61,"=ERR")</f>
        <v>1</v>
      </c>
      <c r="SF1" s="53" t="n">
        <f aca="false">COUNTIF(SF2:SF61,"=ERR")</f>
        <v>0</v>
      </c>
      <c r="SG1" s="53" t="n">
        <f aca="false">COUNTIF(SG2:SG61,"=ERR")</f>
        <v>2</v>
      </c>
      <c r="SH1" s="53" t="n">
        <f aca="false">COUNTIF(SH2:SH61,"=ERR")</f>
        <v>0</v>
      </c>
      <c r="SI1" s="53" t="n">
        <f aca="false">COUNTIF(SI2:SI61,"=ERR")</f>
        <v>0</v>
      </c>
      <c r="SJ1" s="53" t="n">
        <f aca="false">COUNTIF(SJ2:SJ61,"=ERR")</f>
        <v>0</v>
      </c>
      <c r="SK1" s="53" t="n">
        <f aca="false">COUNTIF(SK2:SK61,"=ERR")</f>
        <v>0</v>
      </c>
      <c r="SL1" s="53" t="n">
        <f aca="false">COUNTIF(SL2:SL61,"=ERR")</f>
        <v>0</v>
      </c>
      <c r="SM1" s="53" t="n">
        <f aca="false">COUNTIF(SM2:SM61,"=ERR")</f>
        <v>0</v>
      </c>
      <c r="SN1" s="53" t="n">
        <f aca="false">COUNTIF(SN2:SN61,"=ERR")</f>
        <v>0</v>
      </c>
      <c r="SO1" s="53" t="n">
        <f aca="false">COUNTIF(SO2:SO61,"=ERR")</f>
        <v>0</v>
      </c>
      <c r="SP1" s="53" t="n">
        <f aca="false">COUNTIF(SP2:SP61,"=ERR")</f>
        <v>0</v>
      </c>
      <c r="SQ1" s="53" t="n">
        <f aca="false">COUNTIF(SQ2:SQ61,"=ERR")</f>
        <v>0</v>
      </c>
      <c r="SR1" s="53" t="n">
        <f aca="false">COUNTIF(SR2:SR61,"=ERR")</f>
        <v>0</v>
      </c>
      <c r="SS1" s="53" t="n">
        <f aca="false">COUNTIF(SS2:SS61,"=ERR")</f>
        <v>0</v>
      </c>
      <c r="ST1" s="53" t="n">
        <f aca="false">COUNTIF(ST2:ST61,"=ERR")</f>
        <v>0</v>
      </c>
      <c r="SU1" s="53" t="n">
        <f aca="false">COUNTIF(SU2:SU61,"=ERR")</f>
        <v>0</v>
      </c>
      <c r="SV1" s="53" t="n">
        <f aca="false">COUNTIF(SV2:SV61,"=ERR")</f>
        <v>1</v>
      </c>
      <c r="SW1" s="53" t="n">
        <f aca="false">COUNTIF(SW2:SW61,"=ERR")</f>
        <v>2</v>
      </c>
      <c r="SX1" s="53" t="n">
        <f aca="false">COUNTIF(SX2:SX61,"=ERR")</f>
        <v>1</v>
      </c>
      <c r="SY1" s="53" t="n">
        <f aca="false">COUNTIF(SY2:SY61,"=ERR")</f>
        <v>0</v>
      </c>
      <c r="SZ1" s="53" t="n">
        <f aca="false">COUNTIF(SZ2:SZ61,"=ERR")</f>
        <v>0</v>
      </c>
      <c r="TA1" s="53" t="n">
        <f aca="false">COUNTIF(TA2:TA61,"=ERR")</f>
        <v>1</v>
      </c>
      <c r="TB1" s="53" t="n">
        <f aca="false">COUNTIF(TB2:TB61,"=ERR")</f>
        <v>0</v>
      </c>
      <c r="TC1" s="53" t="n">
        <f aca="false">COUNTIF(TC2:TC61,"=ERR")</f>
        <v>1</v>
      </c>
      <c r="TD1" s="53" t="n">
        <f aca="false">COUNTIF(TD2:TD61,"=ERR")</f>
        <v>2</v>
      </c>
      <c r="TE1" s="53" t="n">
        <f aca="false">COUNTIF(TE2:TE61,"=ERR")</f>
        <v>1</v>
      </c>
      <c r="TF1" s="53" t="n">
        <f aca="false">COUNTIF(TF2:TF61,"=ERR")</f>
        <v>1</v>
      </c>
      <c r="TG1" s="53" t="n">
        <f aca="false">COUNTIF(TG2:TG61,"=ERR")</f>
        <v>0</v>
      </c>
      <c r="TH1" s="53" t="n">
        <f aca="false">COUNTIF(TH2:TH61,"=ERR")</f>
        <v>0</v>
      </c>
      <c r="TI1" s="53" t="n">
        <f aca="false">COUNTIF(TI2:TI61,"=ERR")</f>
        <v>0</v>
      </c>
      <c r="TJ1" s="53" t="n">
        <f aca="false">COUNTIF(TJ2:TJ61,"=ERR")</f>
        <v>0</v>
      </c>
      <c r="TK1" s="53" t="n">
        <f aca="false">COUNTIF(TK2:TK61,"=ERR")</f>
        <v>2</v>
      </c>
      <c r="TL1" s="53" t="n">
        <f aca="false">COUNTIF(TL2:TL61,"=ERR")</f>
        <v>0</v>
      </c>
      <c r="TM1" s="53" t="n">
        <f aca="false">COUNTIF(TM2:TM61,"=ERR")</f>
        <v>1</v>
      </c>
      <c r="TN1" s="53" t="n">
        <f aca="false">COUNTIF(TN2:TN61,"=ERR")</f>
        <v>0</v>
      </c>
      <c r="TO1" s="53" t="n">
        <f aca="false">COUNTIF(TO2:TO61,"=ERR")</f>
        <v>0</v>
      </c>
      <c r="TP1" s="53" t="n">
        <f aca="false">COUNTIF(TP2:TP61,"=ERR")</f>
        <v>1</v>
      </c>
      <c r="TQ1" s="53" t="n">
        <f aca="false">COUNTIF(TQ2:TQ61,"=ERR")</f>
        <v>1</v>
      </c>
      <c r="TR1" s="53" t="n">
        <f aca="false">COUNTIF(TR2:TR61,"=ERR")</f>
        <v>0</v>
      </c>
      <c r="TS1" s="53" t="n">
        <f aca="false">COUNTIF(TS2:TS61,"=ERR")</f>
        <v>1</v>
      </c>
      <c r="TT1" s="53" t="n">
        <f aca="false">COUNTIF(TT2:TT61,"=ERR")</f>
        <v>0</v>
      </c>
      <c r="TU1" s="53" t="n">
        <f aca="false">COUNTIF(TU2:TU61,"=ERR")</f>
        <v>0</v>
      </c>
      <c r="TV1" s="53" t="n">
        <f aca="false">COUNTIF(TV2:TV61,"=ERR")</f>
        <v>0</v>
      </c>
      <c r="TW1" s="53" t="n">
        <f aca="false">COUNTIF(TW2:TW61,"=ERR")</f>
        <v>1</v>
      </c>
      <c r="TX1" s="53" t="n">
        <f aca="false">COUNTIF(TX2:TX61,"=ERR")</f>
        <v>1</v>
      </c>
      <c r="TY1" s="53" t="n">
        <f aca="false">COUNTIF(TY2:TY61,"=ERR")</f>
        <v>0</v>
      </c>
      <c r="TZ1" s="53" t="n">
        <f aca="false">COUNTIF(TZ2:TZ61,"=ERR")</f>
        <v>1</v>
      </c>
      <c r="UA1" s="53" t="n">
        <f aca="false">COUNTIF(UA2:UA61,"=ERR")</f>
        <v>0</v>
      </c>
      <c r="UB1" s="53" t="n">
        <f aca="false">COUNTIF(UB2:UB61,"=ERR")</f>
        <v>1</v>
      </c>
      <c r="UC1" s="53" t="n">
        <f aca="false">COUNTIF(UC2:UC61,"=ERR")</f>
        <v>0</v>
      </c>
      <c r="UD1" s="53" t="n">
        <f aca="false">COUNTIF(UD2:UD61,"=ERR")</f>
        <v>0</v>
      </c>
      <c r="UE1" s="53" t="n">
        <f aca="false">COUNTIF(UE2:UE61,"=ERR")</f>
        <v>1</v>
      </c>
      <c r="UF1" s="53" t="n">
        <f aca="false">COUNTIF(UF2:UF61,"=ERR")</f>
        <v>0</v>
      </c>
      <c r="UG1" s="53" t="n">
        <f aca="false">COUNTIF(UG2:UG61,"=ERR")</f>
        <v>1</v>
      </c>
      <c r="UH1" s="53" t="n">
        <f aca="false">COUNTIF(UH2:UH61,"=ERR")</f>
        <v>0</v>
      </c>
      <c r="UI1" s="53" t="n">
        <f aca="false">COUNTIF(UI2:UI61,"=ERR")</f>
        <v>0</v>
      </c>
      <c r="UJ1" s="53" t="n">
        <f aca="false">COUNTIF(UJ2:UJ61,"=ERR")</f>
        <v>0</v>
      </c>
      <c r="UK1" s="53" t="n">
        <f aca="false">COUNTIF(UK2:UK61,"=ERR")</f>
        <v>0</v>
      </c>
      <c r="UL1" s="53" t="n">
        <f aca="false">COUNTIF(UL2:UL61,"=ERR")</f>
        <v>0</v>
      </c>
      <c r="UM1" s="53" t="n">
        <f aca="false">COUNTIF(UM2:UM61,"=ERR")</f>
        <v>0</v>
      </c>
      <c r="UN1" s="53" t="n">
        <f aca="false">COUNTIF(UN2:UN61,"=ERR")</f>
        <v>0</v>
      </c>
      <c r="UO1" s="53" t="n">
        <f aca="false">COUNTIF(UO2:UO61,"=ERR")</f>
        <v>0</v>
      </c>
      <c r="UP1" s="53" t="n">
        <f aca="false">COUNTIF(UP2:UP61,"=ERR")</f>
        <v>0</v>
      </c>
      <c r="UQ1" s="53" t="n">
        <f aca="false">COUNTIF(UQ2:UQ61,"=ERR")</f>
        <v>0</v>
      </c>
      <c r="UR1" s="53" t="n">
        <f aca="false">COUNTIF(UR2:UR61,"=ERR")</f>
        <v>2</v>
      </c>
      <c r="US1" s="53" t="n">
        <f aca="false">COUNTIF(US2:US61,"=ERR")</f>
        <v>0</v>
      </c>
      <c r="UT1" s="53" t="n">
        <f aca="false">COUNTIF(UT2:UT61,"=ERR")</f>
        <v>0</v>
      </c>
      <c r="UU1" s="53" t="n">
        <f aca="false">COUNTIF(UU2:UU61,"=ERR")</f>
        <v>0</v>
      </c>
      <c r="UV1" s="53" t="n">
        <f aca="false">COUNTIF(UV2:UV61,"=ERR")</f>
        <v>1</v>
      </c>
      <c r="UW1" s="53" t="n">
        <f aca="false">COUNTIF(UW2:UW61,"=ERR")</f>
        <v>0</v>
      </c>
      <c r="UX1" s="53" t="n">
        <f aca="false">COUNTIF(UX2:UX61,"=ERR")</f>
        <v>2</v>
      </c>
      <c r="UY1" s="53" t="n">
        <f aca="false">COUNTIF(UY2:UY61,"=ERR")</f>
        <v>2</v>
      </c>
      <c r="UZ1" s="53" t="n">
        <f aca="false">COUNTIF(UZ2:UZ61,"=ERR")</f>
        <v>0</v>
      </c>
      <c r="VA1" s="53" t="n">
        <f aca="false">COUNTIF(VA2:VA61,"=ERR")</f>
        <v>0</v>
      </c>
      <c r="VB1" s="53" t="n">
        <f aca="false">COUNTIF(VB2:VB61,"=ERR")</f>
        <v>0</v>
      </c>
      <c r="VC1" s="53" t="n">
        <f aca="false">COUNTIF(VC2:VC61,"=ERR")</f>
        <v>0</v>
      </c>
      <c r="VD1" s="53" t="n">
        <f aca="false">COUNTIF(VD2:VD61,"=ERR")</f>
        <v>1</v>
      </c>
      <c r="VE1" s="53" t="n">
        <f aca="false">COUNTIF(VE2:VE61,"=ERR")</f>
        <v>0</v>
      </c>
      <c r="VF1" s="53" t="n">
        <f aca="false">COUNTIF(VF2:VF61,"=ERR")</f>
        <v>0</v>
      </c>
      <c r="VG1" s="53" t="n">
        <f aca="false">COUNTIF(VG2:VG61,"=ERR")</f>
        <v>0</v>
      </c>
      <c r="VH1" s="53" t="n">
        <f aca="false">COUNTIF(VH2:VH61,"=ERR")</f>
        <v>1</v>
      </c>
      <c r="VI1" s="53" t="n">
        <f aca="false">COUNTIF(VI2:VI61,"=ERR")</f>
        <v>0</v>
      </c>
      <c r="VJ1" s="53" t="n">
        <f aca="false">COUNTIF(VJ2:VJ61,"=ERR")</f>
        <v>0</v>
      </c>
      <c r="VK1" s="53" t="n">
        <f aca="false">COUNTIF(VK2:VK61,"=ERR")</f>
        <v>0</v>
      </c>
      <c r="VL1" s="53" t="n">
        <f aca="false">COUNTIF(VL2:VL61,"=ERR")</f>
        <v>1</v>
      </c>
      <c r="VM1" s="53" t="n">
        <f aca="false">COUNTIF(VM2:VM61,"=ERR")</f>
        <v>1</v>
      </c>
      <c r="VN1" s="53" t="n">
        <f aca="false">COUNTIF(VN2:VN61,"=ERR")</f>
        <v>1</v>
      </c>
      <c r="VO1" s="53" t="n">
        <f aca="false">COUNTIF(VO2:VO61,"=ERR")</f>
        <v>0</v>
      </c>
      <c r="VP1" s="53" t="n">
        <f aca="false">COUNTIF(VP2:VP61,"=ERR")</f>
        <v>0</v>
      </c>
      <c r="VQ1" s="53" t="n">
        <f aca="false">COUNTIF(VQ2:VQ61,"=ERR")</f>
        <v>0</v>
      </c>
      <c r="VR1" s="53" t="n">
        <f aca="false">COUNTIF(VR2:VR61,"=ERR")</f>
        <v>0</v>
      </c>
      <c r="VS1" s="53" t="n">
        <f aca="false">COUNTIF(VS2:VS61,"=ERR")</f>
        <v>0</v>
      </c>
      <c r="VT1" s="53" t="n">
        <f aca="false">COUNTIF(VT2:VT61,"=ERR")</f>
        <v>0</v>
      </c>
      <c r="VU1" s="53" t="n">
        <f aca="false">COUNTIF(VU2:VU61,"=ERR")</f>
        <v>0</v>
      </c>
      <c r="VV1" s="53" t="n">
        <f aca="false">COUNTIF(VV2:VV61,"=ERR")</f>
        <v>0</v>
      </c>
      <c r="VW1" s="53" t="n">
        <f aca="false">COUNTIF(VW2:VW61,"=ERR")</f>
        <v>0</v>
      </c>
      <c r="VX1" s="53" t="n">
        <f aca="false">COUNTIF(VX2:VX61,"=ERR")</f>
        <v>0</v>
      </c>
      <c r="VY1" s="53" t="n">
        <f aca="false">COUNTIF(VY2:VY61,"=ERR")</f>
        <v>0</v>
      </c>
      <c r="VZ1" s="53" t="n">
        <f aca="false">COUNTIF(VZ2:VZ61,"=ERR")</f>
        <v>2</v>
      </c>
      <c r="WA1" s="53" t="n">
        <f aca="false">COUNTIF(WA2:WA61,"=ERR")</f>
        <v>0</v>
      </c>
      <c r="WB1" s="53" t="n">
        <f aca="false">COUNTIF(WB2:WB61,"=ERR")</f>
        <v>0</v>
      </c>
      <c r="WC1" s="53" t="n">
        <f aca="false">COUNTIF(WC2:WC61,"=ERR")</f>
        <v>0</v>
      </c>
      <c r="WD1" s="53" t="n">
        <f aca="false">COUNTIF(WD2:WD61,"=ERR")</f>
        <v>0</v>
      </c>
      <c r="WE1" s="53" t="n">
        <f aca="false">COUNTIF(WE2:WE61,"=ERR")</f>
        <v>0</v>
      </c>
      <c r="WF1" s="53" t="n">
        <f aca="false">COUNTIF(WF2:WF61,"=ERR")</f>
        <v>1</v>
      </c>
      <c r="WG1" s="53" t="n">
        <f aca="false">COUNTIF(WG2:WG61,"=ERR")</f>
        <v>0</v>
      </c>
      <c r="WH1" s="53" t="n">
        <f aca="false">COUNTIF(WH2:WH61,"=ERR")</f>
        <v>1</v>
      </c>
      <c r="WI1" s="53" t="n">
        <f aca="false">COUNTIF(WI2:WI61,"=ERR")</f>
        <v>0</v>
      </c>
      <c r="WJ1" s="53" t="n">
        <f aca="false">COUNTIF(WJ2:WJ61,"=ERR")</f>
        <v>0</v>
      </c>
      <c r="WK1" s="53" t="n">
        <f aca="false">COUNTIF(WK2:WK61,"=ERR")</f>
        <v>0</v>
      </c>
      <c r="WL1" s="53" t="n">
        <f aca="false">COUNTIF(WL2:WL61,"=ERR")</f>
        <v>1</v>
      </c>
      <c r="WM1" s="53" t="n">
        <f aca="false">COUNTIF(WM2:WM61,"=ERR")</f>
        <v>1</v>
      </c>
      <c r="WN1" s="53" t="n">
        <f aca="false">COUNTIF(WN2:WN61,"=ERR")</f>
        <v>1</v>
      </c>
      <c r="WO1" s="53" t="n">
        <f aca="false">COUNTIF(WO2:WO61,"=ERR")</f>
        <v>2</v>
      </c>
      <c r="WP1" s="53" t="n">
        <f aca="false">COUNTIF(WP2:WP61,"=ERR")</f>
        <v>0</v>
      </c>
      <c r="WQ1" s="53" t="n">
        <f aca="false">COUNTIF(WQ2:WQ61,"=ERR")</f>
        <v>0</v>
      </c>
      <c r="WR1" s="53" t="n">
        <f aca="false">COUNTIF(WR2:WR61,"=ERR")</f>
        <v>0</v>
      </c>
      <c r="WS1" s="53" t="n">
        <f aca="false">COUNTIF(WS2:WS61,"=ERR")</f>
        <v>1</v>
      </c>
      <c r="WT1" s="53" t="n">
        <f aca="false">COUNTIF(WT2:WT61,"=ERR")</f>
        <v>0</v>
      </c>
      <c r="WU1" s="53" t="n">
        <f aca="false">COUNTIF(WU2:WU61,"=ERR")</f>
        <v>0</v>
      </c>
      <c r="WV1" s="53" t="n">
        <f aca="false">COUNTIF(WV2:WV61,"=ERR")</f>
        <v>0</v>
      </c>
      <c r="WW1" s="53" t="n">
        <f aca="false">COUNTIF(WW2:WW61,"=ERR")</f>
        <v>1</v>
      </c>
      <c r="WX1" s="53" t="n">
        <f aca="false">COUNTIF(WX2:WX61,"=ERR")</f>
        <v>4</v>
      </c>
      <c r="WY1" s="53" t="n">
        <f aca="false">COUNTIF(WY2:WY61,"=ERR")</f>
        <v>2</v>
      </c>
      <c r="WZ1" s="53" t="n">
        <f aca="false">COUNTIF(WZ2:WZ61,"=ERR")</f>
        <v>0</v>
      </c>
      <c r="XA1" s="53" t="n">
        <f aca="false">COUNTIF(XA2:XA61,"=ERR")</f>
        <v>0</v>
      </c>
      <c r="XB1" s="53" t="n">
        <f aca="false">COUNTIF(XB2:XB61,"=ERR")</f>
        <v>1</v>
      </c>
      <c r="XC1" s="53" t="n">
        <f aca="false">COUNTIF(XC2:XC61,"=ERR")</f>
        <v>0</v>
      </c>
      <c r="XD1" s="53" t="n">
        <f aca="false">COUNTIF(XD2:XD61,"=ERR")</f>
        <v>0</v>
      </c>
      <c r="XE1" s="53" t="n">
        <f aca="false">COUNTIF(XE2:XE61,"=ERR")</f>
        <v>0</v>
      </c>
      <c r="XF1" s="53" t="n">
        <f aca="false">COUNTIF(XF2:XF61,"=ERR")</f>
        <v>0</v>
      </c>
      <c r="XG1" s="53" t="n">
        <f aca="false">COUNTIF(XG2:XG61,"=ERR")</f>
        <v>0</v>
      </c>
      <c r="XH1" s="53" t="n">
        <f aca="false">COUNTIF(XH2:XH61,"=ERR")</f>
        <v>0</v>
      </c>
      <c r="XI1" s="53" t="n">
        <f aca="false">COUNTIF(XI2:XI61,"=ERR")</f>
        <v>0</v>
      </c>
      <c r="XJ1" s="53" t="n">
        <f aca="false">COUNTIF(XJ2:XJ61,"=ERR")</f>
        <v>0</v>
      </c>
      <c r="XK1" s="53" t="n">
        <f aca="false">COUNTIF(XK2:XK61,"=ERR")</f>
        <v>2</v>
      </c>
      <c r="XL1" s="53" t="n">
        <f aca="false">COUNTIF(XL2:XL61,"=ERR")</f>
        <v>1</v>
      </c>
      <c r="XM1" s="53" t="n">
        <f aca="false">COUNTIF(XM2:XM61,"=ERR")</f>
        <v>1</v>
      </c>
      <c r="XN1" s="53" t="n">
        <f aca="false">COUNTIF(XN2:XN61,"=ERR")</f>
        <v>1</v>
      </c>
      <c r="XO1" s="53" t="n">
        <f aca="false">COUNTIF(XO2:XO61,"=ERR")</f>
        <v>1</v>
      </c>
      <c r="XP1" s="53" t="n">
        <f aca="false">COUNTIF(XP2:XP61,"=ERR")</f>
        <v>1</v>
      </c>
      <c r="XQ1" s="53" t="n">
        <f aca="false">COUNTIF(XQ2:XQ61,"=ERR")</f>
        <v>0</v>
      </c>
      <c r="XR1" s="53" t="n">
        <f aca="false">COUNTIF(XR2:XR61,"=ERR")</f>
        <v>0</v>
      </c>
      <c r="XS1" s="53" t="n">
        <f aca="false">COUNTIF(XS2:XS61,"=ERR")</f>
        <v>0</v>
      </c>
      <c r="XT1" s="53" t="n">
        <f aca="false">COUNTIF(XT2:XT61,"=ERR")</f>
        <v>1</v>
      </c>
      <c r="XU1" s="53" t="n">
        <f aca="false">COUNTIF(XU2:XU61,"=ERR")</f>
        <v>1</v>
      </c>
      <c r="XV1" s="53" t="n">
        <f aca="false">COUNTIF(XV2:XV61,"=ERR")</f>
        <v>2</v>
      </c>
      <c r="XW1" s="53" t="n">
        <f aca="false">COUNTIF(XW2:XW61,"=ERR")</f>
        <v>1</v>
      </c>
      <c r="XX1" s="53" t="n">
        <f aca="false">COUNTIF(XX2:XX61,"=ERR")</f>
        <v>1</v>
      </c>
      <c r="XY1" s="53" t="n">
        <f aca="false">COUNTIF(XY2:XY61,"=ERR")</f>
        <v>2</v>
      </c>
      <c r="XZ1" s="53" t="n">
        <f aca="false">COUNTIF(XZ2:XZ61,"=ERR")</f>
        <v>0</v>
      </c>
      <c r="YA1" s="53" t="n">
        <f aca="false">COUNTIF(YA2:YA61,"=ERR")</f>
        <v>1</v>
      </c>
      <c r="YB1" s="53" t="n">
        <f aca="false">COUNTIF(YB2:YB61,"=ERR")</f>
        <v>1</v>
      </c>
      <c r="YC1" s="53" t="n">
        <f aca="false">COUNTIF(YC2:YC61,"=ERR")</f>
        <v>0</v>
      </c>
      <c r="YD1" s="53" t="n">
        <f aca="false">COUNTIF(YD2:YD61,"=ERR")</f>
        <v>0</v>
      </c>
      <c r="YE1" s="53" t="n">
        <f aca="false">COUNTIF(YE2:YE61,"=ERR")</f>
        <v>1</v>
      </c>
      <c r="YF1" s="53" t="n">
        <f aca="false">COUNTIF(YF2:YF61,"=ERR")</f>
        <v>1</v>
      </c>
      <c r="YG1" s="53" t="n">
        <f aca="false">COUNTIF(YG2:YG61,"=ERR")</f>
        <v>0</v>
      </c>
      <c r="YH1" s="53" t="n">
        <f aca="false">COUNTIF(YH2:YH61,"=ERR")</f>
        <v>1</v>
      </c>
      <c r="YI1" s="53" t="n">
        <f aca="false">COUNTIF(YI2:YI61,"=ERR")</f>
        <v>1</v>
      </c>
      <c r="YJ1" s="53" t="n">
        <f aca="false">COUNTIF(YJ2:YJ61,"=ERR")</f>
        <v>0</v>
      </c>
      <c r="YK1" s="53" t="n">
        <f aca="false">COUNTIF(YK2:YK61,"=ERR")</f>
        <v>1</v>
      </c>
      <c r="YL1" s="53" t="n">
        <f aca="false">COUNTIF(YL2:YL61,"=ERR")</f>
        <v>0</v>
      </c>
      <c r="YM1" s="53" t="n">
        <f aca="false">COUNTIF(YM2:YM61,"=ERR")</f>
        <v>1</v>
      </c>
      <c r="YN1" s="53" t="n">
        <f aca="false">COUNTIF(YN2:YN61,"=ERR")</f>
        <v>0</v>
      </c>
      <c r="YO1" s="53" t="n">
        <f aca="false">COUNTIF(YO2:YO61,"=ERR")</f>
        <v>0</v>
      </c>
      <c r="YP1" s="53" t="n">
        <f aca="false">COUNTIF(YP2:YP61,"=ERR")</f>
        <v>0</v>
      </c>
      <c r="YQ1" s="53" t="n">
        <f aca="false">COUNTIF(YQ2:YQ61,"=ERR")</f>
        <v>0</v>
      </c>
      <c r="YR1" s="53" t="n">
        <f aca="false">COUNTIF(YR2:YR61,"=ERR")</f>
        <v>1</v>
      </c>
      <c r="YS1" s="53" t="n">
        <f aca="false">COUNTIF(YS2:YS61,"=ERR")</f>
        <v>0</v>
      </c>
      <c r="YT1" s="53" t="n">
        <f aca="false">COUNTIF(YT2:YT61,"=ERR")</f>
        <v>0</v>
      </c>
      <c r="YU1" s="53" t="n">
        <f aca="false">COUNTIF(YU2:YU61,"=ERR")</f>
        <v>0</v>
      </c>
      <c r="YV1" s="53" t="n">
        <f aca="false">COUNTIF(YV2:YV61,"=ERR")</f>
        <v>1</v>
      </c>
      <c r="YW1" s="53" t="n">
        <f aca="false">COUNTIF(YW2:YW61,"=ERR")</f>
        <v>0</v>
      </c>
      <c r="YX1" s="53" t="n">
        <f aca="false">COUNTIF(YX2:YX61,"=ERR")</f>
        <v>0</v>
      </c>
      <c r="YY1" s="53" t="n">
        <f aca="false">COUNTIF(YY2:YY61,"=ERR")</f>
        <v>0</v>
      </c>
      <c r="YZ1" s="53" t="n">
        <f aca="false">COUNTIF(YZ2:YZ61,"=ERR")</f>
        <v>0</v>
      </c>
      <c r="ZA1" s="53" t="n">
        <f aca="false">COUNTIF(ZA2:ZA61,"=ERR")</f>
        <v>0</v>
      </c>
      <c r="ZB1" s="53" t="n">
        <f aca="false">COUNTIF(ZB2:ZB61,"=ERR")</f>
        <v>1</v>
      </c>
      <c r="ZC1" s="53" t="n">
        <f aca="false">COUNTIF(ZC2:ZC61,"=ERR")</f>
        <v>0</v>
      </c>
      <c r="ZD1" s="53" t="n">
        <f aca="false">COUNTIF(ZD2:ZD61,"=ERR")</f>
        <v>0</v>
      </c>
      <c r="ZE1" s="53" t="n">
        <f aca="false">COUNTIF(ZE2:ZE61,"=ERR")</f>
        <v>0</v>
      </c>
      <c r="ZF1" s="53" t="n">
        <f aca="false">COUNTIF(ZF2:ZF61,"=ERR")</f>
        <v>0</v>
      </c>
      <c r="ZG1" s="53" t="n">
        <f aca="false">COUNTIF(ZG2:ZG61,"=ERR")</f>
        <v>0</v>
      </c>
      <c r="ZH1" s="53" t="n">
        <f aca="false">COUNTIF(ZH2:ZH61,"=ERR")</f>
        <v>0</v>
      </c>
      <c r="ZI1" s="53" t="n">
        <f aca="false">COUNTIF(ZI2:ZI61,"=ERR")</f>
        <v>0</v>
      </c>
      <c r="ZJ1" s="53" t="n">
        <f aca="false">COUNTIF(ZJ2:ZJ61,"=ERR")</f>
        <v>1</v>
      </c>
      <c r="ZK1" s="53" t="n">
        <f aca="false">COUNTIF(ZK2:ZK61,"=ERR")</f>
        <v>0</v>
      </c>
      <c r="ZL1" s="53" t="n">
        <f aca="false">COUNTIF(ZL2:ZL61,"=ERR")</f>
        <v>0</v>
      </c>
      <c r="ZM1" s="53" t="n">
        <f aca="false">COUNTIF(ZM2:ZM61,"=ERR")</f>
        <v>0</v>
      </c>
      <c r="ZN1" s="53" t="n">
        <f aca="false">COUNTIF(ZN2:ZN61,"=ERR")</f>
        <v>0</v>
      </c>
      <c r="ZO1" s="53" t="n">
        <f aca="false">COUNTIF(ZO2:ZO61,"=ERR")</f>
        <v>0</v>
      </c>
      <c r="ZP1" s="53" t="n">
        <f aca="false">COUNTIF(ZP2:ZP61,"=ERR")</f>
        <v>0</v>
      </c>
      <c r="ZQ1" s="53" t="n">
        <f aca="false">COUNTIF(ZQ2:ZQ61,"=ERR")</f>
        <v>0</v>
      </c>
      <c r="ZR1" s="53" t="n">
        <f aca="false">COUNTIF(ZR2:ZR61,"=ERR")</f>
        <v>0</v>
      </c>
      <c r="ZS1" s="53" t="n">
        <f aca="false">COUNTIF(ZS2:ZS61,"=ERR")</f>
        <v>2</v>
      </c>
      <c r="ZT1" s="53" t="n">
        <f aca="false">COUNTIF(ZT2:ZT61,"=ERR")</f>
        <v>0</v>
      </c>
      <c r="ZU1" s="53" t="n">
        <f aca="false">COUNTIF(ZU2:ZU61,"=ERR")</f>
        <v>1</v>
      </c>
      <c r="ZV1" s="53" t="n">
        <f aca="false">COUNTIF(ZV2:ZV61,"=ERR")</f>
        <v>0</v>
      </c>
      <c r="ZW1" s="53" t="n">
        <f aca="false">COUNTIF(ZW2:ZW61,"=ERR")</f>
        <v>1</v>
      </c>
      <c r="ZX1" s="53" t="n">
        <f aca="false">COUNTIF(ZX2:ZX61,"=ERR")</f>
        <v>0</v>
      </c>
      <c r="ZY1" s="53" t="n">
        <f aca="false">COUNTIF(ZY2:ZY61,"=ERR")</f>
        <v>0</v>
      </c>
      <c r="ZZ1" s="53" t="n">
        <f aca="false">COUNTIF(ZZ2:ZZ61,"=ERR")</f>
        <v>1</v>
      </c>
      <c r="AAA1" s="53" t="n">
        <f aca="false">COUNTIF(AAA2:AAA61,"=ERR")</f>
        <v>0</v>
      </c>
      <c r="AAB1" s="53" t="n">
        <f aca="false">COUNTIF(AAB2:AAB61,"=ERR")</f>
        <v>2</v>
      </c>
      <c r="AAC1" s="53" t="n">
        <f aca="false">COUNTIF(AAC2:AAC61,"=ERR")</f>
        <v>2</v>
      </c>
      <c r="AAD1" s="53" t="n">
        <f aca="false">COUNTIF(AAD2:AAD61,"=ERR")</f>
        <v>0</v>
      </c>
      <c r="AAE1" s="53" t="n">
        <f aca="false">COUNTIF(AAE2:AAE61,"=ERR")</f>
        <v>0</v>
      </c>
      <c r="AAF1" s="53" t="n">
        <f aca="false">COUNTIF(AAF2:AAF61,"=ERR")</f>
        <v>0</v>
      </c>
      <c r="AAG1" s="53" t="n">
        <f aca="false">COUNTIF(AAG2:AAG61,"=ERR")</f>
        <v>0</v>
      </c>
      <c r="AAH1" s="53" t="n">
        <f aca="false">COUNTIF(AAH2:AAH61,"=ERR")</f>
        <v>1</v>
      </c>
      <c r="AAI1" s="53" t="n">
        <f aca="false">COUNTIF(AAI2:AAI61,"=ERR")</f>
        <v>0</v>
      </c>
      <c r="AAJ1" s="53" t="n">
        <f aca="false">COUNTIF(AAJ2:AAJ61,"=ERR")</f>
        <v>1</v>
      </c>
      <c r="AAK1" s="53" t="n">
        <f aca="false">COUNTIF(AAK2:AAK61,"=ERR")</f>
        <v>0</v>
      </c>
      <c r="AAL1" s="53" t="n">
        <f aca="false">COUNTIF(AAL2:AAL61,"=ERR")</f>
        <v>0</v>
      </c>
      <c r="AAM1" s="53" t="n">
        <f aca="false">COUNTIF(AAM2:AAM61,"=ERR")</f>
        <v>0</v>
      </c>
      <c r="AAN1" s="53" t="n">
        <f aca="false">COUNTIF(AAN2:AAN61,"=ERR")</f>
        <v>0</v>
      </c>
      <c r="AAO1" s="53" t="n">
        <f aca="false">COUNTIF(AAO2:AAO61,"=ERR")</f>
        <v>0</v>
      </c>
      <c r="AAP1" s="53" t="n">
        <f aca="false">COUNTIF(AAP2:AAP61,"=ERR")</f>
        <v>1</v>
      </c>
      <c r="AAQ1" s="53" t="n">
        <f aca="false">COUNTIF(AAQ2:AAQ61,"=ERR")</f>
        <v>1</v>
      </c>
      <c r="AAR1" s="53" t="n">
        <f aca="false">COUNTIF(AAR2:AAR61,"=ERR")</f>
        <v>0</v>
      </c>
      <c r="AAS1" s="53" t="n">
        <f aca="false">COUNTIF(AAS2:AAS61,"=ERR")</f>
        <v>1</v>
      </c>
      <c r="AAT1" s="53" t="n">
        <f aca="false">COUNTIF(AAT2:AAT61,"=ERR")</f>
        <v>0</v>
      </c>
      <c r="AAU1" s="53" t="n">
        <f aca="false">COUNTIF(AAU2:AAU61,"=ERR")</f>
        <v>0</v>
      </c>
      <c r="AAV1" s="53" t="n">
        <f aca="false">COUNTIF(AAV2:AAV61,"=ERR")</f>
        <v>1</v>
      </c>
      <c r="AAW1" s="53" t="n">
        <f aca="false">COUNTIF(AAW2:AAW61,"=ERR")</f>
        <v>0</v>
      </c>
      <c r="AAX1" s="53" t="n">
        <f aca="false">COUNTIF(AAX2:AAX61,"=ERR")</f>
        <v>1</v>
      </c>
      <c r="AAY1" s="53" t="n">
        <f aca="false">COUNTIF(AAY2:AAY61,"=ERR")</f>
        <v>0</v>
      </c>
      <c r="AAZ1" s="53" t="n">
        <f aca="false">COUNTIF(AAZ2:AAZ61,"=ERR")</f>
        <v>0</v>
      </c>
      <c r="ABA1" s="53" t="n">
        <f aca="false">COUNTIF(ABA2:ABA61,"=ERR")</f>
        <v>0</v>
      </c>
      <c r="ABB1" s="53" t="n">
        <f aca="false">COUNTIF(ABB2:ABB61,"=ERR")</f>
        <v>0</v>
      </c>
      <c r="ABC1" s="53" t="n">
        <f aca="false">COUNTIF(ABC2:ABC61,"=ERR")</f>
        <v>0</v>
      </c>
      <c r="ABD1" s="53" t="n">
        <f aca="false">COUNTIF(ABD2:ABD61,"=ERR")</f>
        <v>1</v>
      </c>
      <c r="ABE1" s="53" t="n">
        <f aca="false">COUNTIF(ABE2:ABE61,"=ERR")</f>
        <v>0</v>
      </c>
      <c r="ABF1" s="53" t="n">
        <f aca="false">COUNTIF(ABF2:ABF61,"=ERR")</f>
        <v>0</v>
      </c>
      <c r="ABG1" s="53" t="n">
        <f aca="false">COUNTIF(ABG2:ABG61,"=ERR")</f>
        <v>1</v>
      </c>
      <c r="ABH1" s="53" t="n">
        <f aca="false">COUNTIF(ABH2:ABH61,"=ERR")</f>
        <v>1</v>
      </c>
      <c r="ABI1" s="53" t="n">
        <f aca="false">COUNTIF(ABI2:ABI61,"=ERR")</f>
        <v>1</v>
      </c>
      <c r="ABJ1" s="53" t="n">
        <f aca="false">COUNTIF(ABJ2:ABJ61,"=ERR")</f>
        <v>0</v>
      </c>
      <c r="ABK1" s="53" t="n">
        <f aca="false">COUNTIF(ABK2:ABK61,"=ERR")</f>
        <v>0</v>
      </c>
      <c r="ABL1" s="53" t="n">
        <f aca="false">COUNTIF(ABL2:ABL61,"=ERR")</f>
        <v>1</v>
      </c>
      <c r="ABM1" s="53" t="n">
        <f aca="false">COUNTIF(ABM2:ABM61,"=ERR")</f>
        <v>2</v>
      </c>
      <c r="ABN1" s="53" t="n">
        <f aca="false">COUNTIF(ABN2:ABN61,"=ERR")</f>
        <v>0</v>
      </c>
      <c r="ABO1" s="53" t="n">
        <f aca="false">COUNTIF(ABO2:ABO61,"=ERR")</f>
        <v>0</v>
      </c>
      <c r="ABP1" s="53" t="n">
        <f aca="false">COUNTIF(ABP2:ABP61,"=ERR")</f>
        <v>1</v>
      </c>
      <c r="ABQ1" s="53" t="n">
        <f aca="false">COUNTIF(ABQ2:ABQ61,"=ERR")</f>
        <v>0</v>
      </c>
      <c r="ABR1" s="53" t="n">
        <f aca="false">COUNTIF(ABR2:ABR61,"=ERR")</f>
        <v>0</v>
      </c>
      <c r="ABS1" s="53" t="n">
        <f aca="false">COUNTIF(ABS2:ABS61,"=ERR")</f>
        <v>0</v>
      </c>
      <c r="ABT1" s="53" t="n">
        <f aca="false">COUNTIF(ABT2:ABT61,"=ERR")</f>
        <v>0</v>
      </c>
      <c r="ABU1" s="53" t="n">
        <f aca="false">COUNTIF(ABU2:ABU61,"=ERR")</f>
        <v>0</v>
      </c>
      <c r="ABV1" s="53" t="n">
        <f aca="false">COUNTIF(ABV2:ABV61,"=ERR")</f>
        <v>0</v>
      </c>
      <c r="ABW1" s="53" t="n">
        <f aca="false">COUNTIF(ABW2:ABW61,"=ERR")</f>
        <v>0</v>
      </c>
      <c r="ABX1" s="53" t="n">
        <f aca="false">COUNTIF(ABX2:ABX61,"=ERR")</f>
        <v>0</v>
      </c>
      <c r="ABY1" s="53" t="n">
        <f aca="false">COUNTIF(ABY2:ABY61,"=ERR")</f>
        <v>0</v>
      </c>
      <c r="ABZ1" s="53" t="n">
        <f aca="false">COUNTIF(ABZ2:ABZ61,"=ERR")</f>
        <v>0</v>
      </c>
      <c r="ACA1" s="53" t="n">
        <f aca="false">COUNTIF(ACA2:ACA61,"=ERR")</f>
        <v>2</v>
      </c>
      <c r="ACB1" s="53" t="n">
        <f aca="false">COUNTIF(ACB2:ACB61,"=ERR")</f>
        <v>2</v>
      </c>
      <c r="ACC1" s="53" t="n">
        <f aca="false">COUNTIF(ACC2:ACC61,"=ERR")</f>
        <v>1</v>
      </c>
      <c r="ACD1" s="53" t="n">
        <f aca="false">COUNTIF(ACD2:ACD61,"=ERR")</f>
        <v>1</v>
      </c>
      <c r="ACE1" s="53" t="n">
        <f aca="false">COUNTIF(ACE2:ACE61,"=ERR")</f>
        <v>0</v>
      </c>
      <c r="ACF1" s="53" t="n">
        <f aca="false">COUNTIF(ACF2:ACF61,"=ERR")</f>
        <v>0</v>
      </c>
      <c r="ACG1" s="53" t="n">
        <f aca="false">COUNTIF(ACG2:ACG61,"=ERR")</f>
        <v>0</v>
      </c>
      <c r="ACH1" s="53" t="n">
        <f aca="false">COUNTIF(ACH2:ACH61,"=ERR")</f>
        <v>0</v>
      </c>
      <c r="ACI1" s="53" t="n">
        <f aca="false">COUNTIF(ACI2:ACI61,"=ERR")</f>
        <v>0</v>
      </c>
      <c r="ACJ1" s="53" t="n">
        <f aca="false">COUNTIF(ACJ2:ACJ61,"=ERR")</f>
        <v>0</v>
      </c>
      <c r="ACK1" s="53" t="n">
        <f aca="false">COUNTIF(ACK2:ACK61,"=ERR")</f>
        <v>0</v>
      </c>
      <c r="ACL1" s="53" t="n">
        <f aca="false">COUNTIF(ACL2:ACL61,"=ERR")</f>
        <v>0</v>
      </c>
      <c r="ACM1" s="53" t="n">
        <f aca="false">COUNTIF(ACM2:ACM61,"=ERR")</f>
        <v>0</v>
      </c>
      <c r="ACN1" s="53" t="n">
        <f aca="false">COUNTIF(ACN2:ACN61,"=ERR")</f>
        <v>0</v>
      </c>
      <c r="ACO1" s="53" t="n">
        <f aca="false">COUNTIF(ACO2:ACO61,"=ERR")</f>
        <v>1</v>
      </c>
      <c r="ACP1" s="53" t="n">
        <f aca="false">COUNTIF(ACP2:ACP61,"=ERR")</f>
        <v>2</v>
      </c>
      <c r="ACQ1" s="53" t="n">
        <f aca="false">COUNTIF(ACQ2:ACQ61,"=ERR")</f>
        <v>0</v>
      </c>
      <c r="ACR1" s="53" t="n">
        <f aca="false">COUNTIF(ACR2:ACR61,"=ERR")</f>
        <v>0</v>
      </c>
      <c r="ACS1" s="53" t="n">
        <f aca="false">COUNTIF(ACS2:ACS61,"=ERR")</f>
        <v>0</v>
      </c>
      <c r="ACT1" s="53" t="n">
        <f aca="false">COUNTIF(ACT2:ACT61,"=ERR")</f>
        <v>1</v>
      </c>
      <c r="ACU1" s="53" t="n">
        <f aca="false">COUNTIF(ACU2:ACU61,"=ERR")</f>
        <v>2</v>
      </c>
      <c r="ACV1" s="53" t="n">
        <f aca="false">COUNTIF(ACV2:ACV61,"=ERR")</f>
        <v>0</v>
      </c>
      <c r="ACW1" s="53" t="n">
        <f aca="false">COUNTIF(ACW2:ACW61,"=ERR")</f>
        <v>0</v>
      </c>
      <c r="ACX1" s="53" t="n">
        <f aca="false">COUNTIF(ACX2:ACX61,"=ERR")</f>
        <v>0</v>
      </c>
      <c r="ACY1" s="53" t="n">
        <f aca="false">COUNTIF(ACY2:ACY61,"=ERR")</f>
        <v>0</v>
      </c>
      <c r="ACZ1" s="53" t="n">
        <f aca="false">COUNTIF(ACZ2:ACZ61,"=ERR")</f>
        <v>0</v>
      </c>
      <c r="ADA1" s="53" t="n">
        <f aca="false">COUNTIF(ADA2:ADA61,"=ERR")</f>
        <v>0</v>
      </c>
      <c r="ADB1" s="53" t="n">
        <f aca="false">COUNTIF(ADB2:ADB61,"=ERR")</f>
        <v>0</v>
      </c>
      <c r="ADC1" s="53" t="n">
        <f aca="false">COUNTIF(ADC2:ADC61,"=ERR")</f>
        <v>2</v>
      </c>
      <c r="ADD1" s="53" t="n">
        <f aca="false">COUNTIF(ADD2:ADD61,"=ERR")</f>
        <v>0</v>
      </c>
      <c r="ADE1" s="53" t="n">
        <f aca="false">COUNTIF(ADE2:ADE61,"=ERR")</f>
        <v>0</v>
      </c>
      <c r="ADF1" s="53" t="n">
        <f aca="false">COUNTIF(ADF2:ADF61,"=ERR")</f>
        <v>0</v>
      </c>
      <c r="ADG1" s="53" t="n">
        <f aca="false">COUNTIF(ADG2:ADG61,"=ERR")</f>
        <v>0</v>
      </c>
      <c r="ADH1" s="53" t="n">
        <f aca="false">COUNTIF(ADH2:ADH61,"=ERR")</f>
        <v>0</v>
      </c>
      <c r="ADI1" s="53" t="n">
        <f aca="false">COUNTIF(ADI2:ADI61,"=ERR")</f>
        <v>0</v>
      </c>
      <c r="ADJ1" s="53" t="n">
        <f aca="false">COUNTIF(ADJ2:ADJ61,"=ERR")</f>
        <v>0</v>
      </c>
      <c r="ADK1" s="53" t="n">
        <f aca="false">COUNTIF(ADK2:ADK61,"=ERR")</f>
        <v>0</v>
      </c>
      <c r="ADL1" s="53" t="n">
        <f aca="false">COUNTIF(ADL2:ADL61,"=ERR")</f>
        <v>0</v>
      </c>
      <c r="ADM1" s="53" t="n">
        <f aca="false">COUNTIF(ADM2:ADM61,"=ERR")</f>
        <v>1</v>
      </c>
      <c r="ADN1" s="53" t="n">
        <f aca="false">COUNTIF(ADN2:ADN61,"=ERR")</f>
        <v>0</v>
      </c>
      <c r="ADO1" s="53" t="n">
        <f aca="false">COUNTIF(ADO2:ADO61,"=ERR")</f>
        <v>1</v>
      </c>
      <c r="ADP1" s="53" t="n">
        <f aca="false">COUNTIF(ADP2:ADP61,"=ERR")</f>
        <v>0</v>
      </c>
      <c r="ADQ1" s="53" t="n">
        <f aca="false">COUNTIF(ADQ2:ADQ61,"=ERR")</f>
        <v>0</v>
      </c>
      <c r="ADR1" s="53" t="n">
        <f aca="false">COUNTIF(ADR2:ADR61,"=ERR")</f>
        <v>1</v>
      </c>
      <c r="ADS1" s="53" t="n">
        <f aca="false">COUNTIF(ADS2:ADS61,"=ERR")</f>
        <v>1</v>
      </c>
      <c r="ADT1" s="53" t="n">
        <f aca="false">COUNTIF(ADT2:ADT61,"=ERR")</f>
        <v>0</v>
      </c>
      <c r="ADU1" s="53" t="n">
        <f aca="false">COUNTIF(ADU2:ADU61,"=ERR")</f>
        <v>1</v>
      </c>
      <c r="ADV1" s="53" t="n">
        <f aca="false">COUNTIF(ADV2:ADV61,"=ERR")</f>
        <v>0</v>
      </c>
      <c r="ADW1" s="53" t="n">
        <f aca="false">COUNTIF(ADW2:ADW61,"=ERR")</f>
        <v>0</v>
      </c>
      <c r="ADX1" s="53" t="n">
        <f aca="false">COUNTIF(ADX2:ADX61,"=ERR")</f>
        <v>0</v>
      </c>
      <c r="ADY1" s="53" t="n">
        <f aca="false">COUNTIF(ADY2:ADY61,"=ERR")</f>
        <v>2</v>
      </c>
      <c r="ADZ1" s="53" t="n">
        <f aca="false">COUNTIF(ADZ2:ADZ61,"=ERR")</f>
        <v>0</v>
      </c>
      <c r="AEA1" s="53" t="n">
        <f aca="false">COUNTIF(AEA2:AEA61,"=ERR")</f>
        <v>0</v>
      </c>
      <c r="AEB1" s="53" t="n">
        <f aca="false">COUNTIF(AEB2:AEB61,"=ERR")</f>
        <v>1</v>
      </c>
      <c r="AEC1" s="53" t="n">
        <f aca="false">COUNTIF(AEC2:AEC61,"=ERR")</f>
        <v>0</v>
      </c>
      <c r="AED1" s="53" t="n">
        <f aca="false">COUNTIF(AED2:AED61,"=ERR")</f>
        <v>0</v>
      </c>
      <c r="AEE1" s="53" t="n">
        <f aca="false">COUNTIF(AEE2:AEE61,"=ERR")</f>
        <v>1</v>
      </c>
      <c r="AEF1" s="53" t="n">
        <f aca="false">COUNTIF(AEF2:AEF61,"=ERR")</f>
        <v>0</v>
      </c>
      <c r="AEG1" s="53" t="n">
        <f aca="false">COUNTIF(AEG2:AEG61,"=ERR")</f>
        <v>0</v>
      </c>
      <c r="AEH1" s="53" t="n">
        <f aca="false">COUNTIF(AEH2:AEH61,"=ERR")</f>
        <v>1</v>
      </c>
      <c r="AEI1" s="53" t="n">
        <f aca="false">COUNTIF(AEI2:AEI61,"=ERR")</f>
        <v>0</v>
      </c>
      <c r="AEJ1" s="53" t="n">
        <f aca="false">COUNTIF(AEJ2:AEJ61,"=ERR")</f>
        <v>1</v>
      </c>
      <c r="AEK1" s="53" t="n">
        <f aca="false">COUNTIF(AEK2:AEK61,"=ERR")</f>
        <v>0</v>
      </c>
      <c r="AEL1" s="53" t="n">
        <f aca="false">COUNTIF(AEL2:AEL61,"=ERR")</f>
        <v>2</v>
      </c>
      <c r="AEM1" s="53" t="n">
        <f aca="false">COUNTIF(AEM2:AEM61,"=ERR")</f>
        <v>0</v>
      </c>
      <c r="AEN1" s="53" t="n">
        <f aca="false">COUNTIF(AEN2:AEN61,"=ERR")</f>
        <v>1</v>
      </c>
      <c r="AEO1" s="53" t="n">
        <f aca="false">COUNTIF(AEO2:AEO61,"=ERR")</f>
        <v>1</v>
      </c>
      <c r="AEP1" s="53" t="n">
        <f aca="false">COUNTIF(AEP2:AEP61,"=ERR")</f>
        <v>0</v>
      </c>
      <c r="AEQ1" s="53" t="n">
        <f aca="false">COUNTIF(AEQ2:AEQ61,"=ERR")</f>
        <v>0</v>
      </c>
      <c r="AER1" s="53" t="n">
        <f aca="false">COUNTIF(AER2:AER61,"=ERR")</f>
        <v>0</v>
      </c>
      <c r="AES1" s="53" t="n">
        <f aca="false">COUNTIF(AES2:AES61,"=ERR")</f>
        <v>0</v>
      </c>
      <c r="AET1" s="53" t="n">
        <f aca="false">COUNTIF(AET2:AET61,"=ERR")</f>
        <v>0</v>
      </c>
      <c r="AEU1" s="53" t="n">
        <f aca="false">COUNTIF(AEU2:AEU61,"=ERR")</f>
        <v>0</v>
      </c>
      <c r="AEV1" s="53" t="n">
        <f aca="false">COUNTIF(AEV2:AEV61,"=ERR")</f>
        <v>1</v>
      </c>
      <c r="AEW1" s="53" t="n">
        <f aca="false">COUNTIF(AEW2:AEW61,"=ERR")</f>
        <v>0</v>
      </c>
      <c r="AEX1" s="53" t="n">
        <f aca="false">COUNTIF(AEX2:AEX61,"=ERR")</f>
        <v>0</v>
      </c>
      <c r="AEY1" s="53" t="n">
        <f aca="false">COUNTIF(AEY2:AEY61,"=ERR")</f>
        <v>0</v>
      </c>
      <c r="AEZ1" s="53" t="n">
        <f aca="false">COUNTIF(AEZ2:AEZ61,"=ERR")</f>
        <v>0</v>
      </c>
      <c r="AFA1" s="53" t="n">
        <f aca="false">COUNTIF(AFA2:AFA61,"=ERR")</f>
        <v>0</v>
      </c>
      <c r="AFB1" s="53" t="n">
        <f aca="false">COUNTIF(AFB2:AFB61,"=ERR")</f>
        <v>0</v>
      </c>
      <c r="AFC1" s="53" t="n">
        <f aca="false">COUNTIF(AFC2:AFC61,"=ERR")</f>
        <v>1</v>
      </c>
      <c r="AFD1" s="53" t="n">
        <f aca="false">COUNTIF(AFD2:AFD61,"=ERR")</f>
        <v>1</v>
      </c>
      <c r="AFE1" s="53" t="n">
        <f aca="false">COUNTIF(AFE2:AFE61,"=ERR")</f>
        <v>0</v>
      </c>
      <c r="AFF1" s="53" t="n">
        <f aca="false">COUNTIF(AFF2:AFF61,"=ERR")</f>
        <v>0</v>
      </c>
      <c r="AFG1" s="53" t="n">
        <f aca="false">COUNTIF(AFG2:AFG61,"=ERR")</f>
        <v>0</v>
      </c>
      <c r="AFH1" s="53" t="n">
        <f aca="false">COUNTIF(AFH2:AFH61,"=ERR")</f>
        <v>0</v>
      </c>
      <c r="AFI1" s="53" t="n">
        <f aca="false">COUNTIF(AFI2:AFI61,"=ERR")</f>
        <v>0</v>
      </c>
      <c r="AFJ1" s="53" t="n">
        <f aca="false">COUNTIF(AFJ2:AFJ61,"=ERR")</f>
        <v>0</v>
      </c>
      <c r="AFK1" s="53" t="n">
        <f aca="false">COUNTIF(AFK2:AFK61,"=ERR")</f>
        <v>1</v>
      </c>
      <c r="AFL1" s="53" t="n">
        <f aca="false">COUNTIF(AFL2:AFL61,"=ERR")</f>
        <v>1</v>
      </c>
      <c r="AFM1" s="53" t="n">
        <f aca="false">COUNTIF(AFM2:AFM61,"=ERR")</f>
        <v>0</v>
      </c>
      <c r="AFN1" s="53" t="n">
        <f aca="false">COUNTIF(AFN2:AFN61,"=ERR")</f>
        <v>0</v>
      </c>
      <c r="AFO1" s="53" t="n">
        <f aca="false">COUNTIF(AFO2:AFO61,"=ERR")</f>
        <v>0</v>
      </c>
      <c r="AFP1" s="53" t="n">
        <f aca="false">COUNTIF(AFP2:AFP61,"=ERR")</f>
        <v>0</v>
      </c>
      <c r="AFQ1" s="53" t="n">
        <f aca="false">COUNTIF(AFQ2:AFQ61,"=ERR")</f>
        <v>0</v>
      </c>
      <c r="AFR1" s="53" t="n">
        <f aca="false">COUNTIF(AFR2:AFR61,"=ERR")</f>
        <v>1</v>
      </c>
      <c r="AFS1" s="53" t="n">
        <f aca="false">COUNTIF(AFS2:AFS61,"=ERR")</f>
        <v>0</v>
      </c>
      <c r="AFT1" s="53" t="n">
        <f aca="false">COUNTIF(AFT2:AFT61,"=ERR")</f>
        <v>1</v>
      </c>
      <c r="AFU1" s="53" t="n">
        <f aca="false">COUNTIF(AFU2:AFU61,"=ERR")</f>
        <v>1</v>
      </c>
      <c r="AFV1" s="53" t="n">
        <f aca="false">COUNTIF(AFV2:AFV61,"=ERR")</f>
        <v>0</v>
      </c>
      <c r="AFW1" s="53" t="n">
        <f aca="false">COUNTIF(AFW2:AFW61,"=ERR")</f>
        <v>2</v>
      </c>
      <c r="AFX1" s="53" t="n">
        <f aca="false">COUNTIF(AFX2:AFX61,"=ERR")</f>
        <v>0</v>
      </c>
      <c r="AFY1" s="53" t="n">
        <f aca="false">COUNTIF(AFY2:AFY61,"=ERR")</f>
        <v>0</v>
      </c>
      <c r="AFZ1" s="53" t="n">
        <f aca="false">COUNTIF(AFZ2:AFZ61,"=ERR")</f>
        <v>0</v>
      </c>
      <c r="AGA1" s="53" t="n">
        <f aca="false">COUNTIF(AGA2:AGA61,"=ERR")</f>
        <v>0</v>
      </c>
      <c r="AGB1" s="53" t="n">
        <f aca="false">COUNTIF(AGB2:AGB61,"=ERR")</f>
        <v>0</v>
      </c>
      <c r="AGC1" s="53" t="n">
        <f aca="false">COUNTIF(AGC2:AGC61,"=ERR")</f>
        <v>0</v>
      </c>
      <c r="AGD1" s="53" t="n">
        <f aca="false">COUNTIF(AGD2:AGD61,"=ERR")</f>
        <v>0</v>
      </c>
      <c r="AGE1" s="53" t="n">
        <f aca="false">COUNTIF(AGE2:AGE61,"=ERR")</f>
        <v>0</v>
      </c>
      <c r="AGF1" s="53" t="n">
        <f aca="false">COUNTIF(AGF2:AGF61,"=ERR")</f>
        <v>0</v>
      </c>
      <c r="AGG1" s="53" t="n">
        <f aca="false">COUNTIF(AGG2:AGG61,"=ERR")</f>
        <v>2</v>
      </c>
      <c r="AGH1" s="53" t="n">
        <f aca="false">COUNTIF(AGH2:AGH61,"=ERR")</f>
        <v>1</v>
      </c>
      <c r="AGI1" s="53" t="n">
        <f aca="false">COUNTIF(AGI2:AGI61,"=ERR")</f>
        <v>1</v>
      </c>
      <c r="AGJ1" s="53" t="n">
        <f aca="false">COUNTIF(AGJ2:AGJ61,"=ERR")</f>
        <v>1</v>
      </c>
      <c r="AGK1" s="53" t="n">
        <f aca="false">COUNTIF(AGK2:AGK61,"=ERR")</f>
        <v>0</v>
      </c>
      <c r="AGL1" s="53" t="n">
        <f aca="false">COUNTIF(AGL2:AGL61,"=ERR")</f>
        <v>0</v>
      </c>
      <c r="AGM1" s="53" t="n">
        <f aca="false">COUNTIF(AGM2:AGM61,"=ERR")</f>
        <v>0</v>
      </c>
      <c r="AGN1" s="53" t="n">
        <f aca="false">COUNTIF(AGN2:AGN61,"=ERR")</f>
        <v>1</v>
      </c>
      <c r="AGO1" s="53" t="n">
        <f aca="false">COUNTIF(AGO2:AGO61,"=ERR")</f>
        <v>0</v>
      </c>
      <c r="AGP1" s="53" t="n">
        <f aca="false">COUNTIF(AGP2:AGP61,"=ERR")</f>
        <v>2</v>
      </c>
      <c r="AGQ1" s="53" t="n">
        <f aca="false">COUNTIF(AGQ2:AGQ61,"=ERR")</f>
        <v>0</v>
      </c>
      <c r="AGR1" s="53" t="n">
        <f aca="false">COUNTIF(AGR2:AGR61,"=ERR")</f>
        <v>0</v>
      </c>
      <c r="AGS1" s="53" t="n">
        <f aca="false">COUNTIF(AGS2:AGS61,"=ERR")</f>
        <v>0</v>
      </c>
      <c r="AGT1" s="53" t="n">
        <f aca="false">COUNTIF(AGT2:AGT61,"=ERR")</f>
        <v>0</v>
      </c>
      <c r="AGU1" s="53" t="n">
        <f aca="false">COUNTIF(AGU2:AGU61,"=ERR")</f>
        <v>1</v>
      </c>
      <c r="AGV1" s="53" t="n">
        <f aca="false">COUNTIF(AGV2:AGV61,"=ERR")</f>
        <v>0</v>
      </c>
      <c r="AGW1" s="53" t="n">
        <f aca="false">COUNTIF(AGW2:AGW61,"=ERR")</f>
        <v>0</v>
      </c>
      <c r="AGX1" s="53" t="n">
        <f aca="false">COUNTIF(AGX2:AGX61,"=ERR")</f>
        <v>0</v>
      </c>
      <c r="AGY1" s="53" t="n">
        <f aca="false">COUNTIF(AGY2:AGY61,"=ERR")</f>
        <v>0</v>
      </c>
      <c r="AGZ1" s="53" t="n">
        <f aca="false">COUNTIF(AGZ2:AGZ61,"=ERR")</f>
        <v>0</v>
      </c>
      <c r="AHA1" s="53" t="n">
        <f aca="false">COUNTIF(AHA2:AHA61,"=ERR")</f>
        <v>0</v>
      </c>
      <c r="AHB1" s="53" t="n">
        <f aca="false">COUNTIF(AHB2:AHB61,"=ERR")</f>
        <v>0</v>
      </c>
      <c r="AHC1" s="53" t="n">
        <f aca="false">COUNTIF(AHC2:AHC61,"=ERR")</f>
        <v>1</v>
      </c>
      <c r="AHD1" s="53" t="n">
        <f aca="false">COUNTIF(AHD2:AHD61,"=ERR")</f>
        <v>0</v>
      </c>
      <c r="AHE1" s="53" t="n">
        <f aca="false">COUNTIF(AHE2:AHE61,"=ERR")</f>
        <v>1</v>
      </c>
      <c r="AHF1" s="53" t="n">
        <f aca="false">COUNTIF(AHF2:AHF61,"=ERR")</f>
        <v>1</v>
      </c>
      <c r="AHG1" s="53" t="n">
        <f aca="false">COUNTIF(AHG2:AHG61,"=ERR")</f>
        <v>0</v>
      </c>
      <c r="AHH1" s="53" t="n">
        <f aca="false">COUNTIF(AHH2:AHH61,"=ERR")</f>
        <v>0</v>
      </c>
      <c r="AHI1" s="53" t="n">
        <f aca="false">COUNTIF(AHI2:AHI61,"=ERR")</f>
        <v>1</v>
      </c>
      <c r="AHJ1" s="53" t="n">
        <f aca="false">COUNTIF(AHJ2:AHJ61,"=ERR")</f>
        <v>0</v>
      </c>
      <c r="AHK1" s="53" t="n">
        <f aca="false">COUNTIF(AHK2:AHK61,"=ERR")</f>
        <v>0</v>
      </c>
      <c r="AHL1" s="53" t="n">
        <f aca="false">COUNTIF(AHL2:AHL61,"=ERR")</f>
        <v>0</v>
      </c>
      <c r="AHM1" s="53" t="n">
        <f aca="false">COUNTIF(AHM2:AHM61,"=ERR")</f>
        <v>0</v>
      </c>
      <c r="AHN1" s="53" t="n">
        <f aca="false">COUNTIF(AHN2:AHN61,"=ERR")</f>
        <v>1</v>
      </c>
      <c r="AHO1" s="53" t="n">
        <f aca="false">COUNTIF(AHO2:AHO61,"=ERR")</f>
        <v>1</v>
      </c>
      <c r="AHP1" s="53" t="n">
        <f aca="false">COUNTIF(AHP2:AHP61,"=ERR")</f>
        <v>1</v>
      </c>
      <c r="AHQ1" s="53" t="n">
        <f aca="false">COUNTIF(AHQ2:AHQ61,"=ERR")</f>
        <v>0</v>
      </c>
      <c r="AHR1" s="53" t="n">
        <f aca="false">COUNTIF(AHR2:AHR61,"=ERR")</f>
        <v>0</v>
      </c>
      <c r="AHS1" s="53" t="n">
        <f aca="false">COUNTIF(AHS2:AHS61,"=ERR")</f>
        <v>0</v>
      </c>
      <c r="AHT1" s="53" t="n">
        <f aca="false">COUNTIF(AHT2:AHT61,"=ERR")</f>
        <v>0</v>
      </c>
      <c r="AHU1" s="53" t="n">
        <f aca="false">COUNTIF(AHU2:AHU61,"=ERR")</f>
        <v>0</v>
      </c>
      <c r="AHV1" s="53" t="n">
        <f aca="false">COUNTIF(AHV2:AHV61,"=ERR")</f>
        <v>0</v>
      </c>
      <c r="AHW1" s="53" t="n">
        <f aca="false">COUNTIF(AHW2:AHW61,"=ERR")</f>
        <v>2</v>
      </c>
      <c r="AHX1" s="53" t="n">
        <f aca="false">COUNTIF(AHX2:AHX61,"=ERR")</f>
        <v>0</v>
      </c>
      <c r="AHY1" s="53" t="n">
        <f aca="false">COUNTIF(AHY2:AHY61,"=ERR")</f>
        <v>0</v>
      </c>
      <c r="AHZ1" s="53" t="n">
        <f aca="false">COUNTIF(AHZ2:AHZ61,"=ERR")</f>
        <v>1</v>
      </c>
      <c r="AIA1" s="53" t="n">
        <f aca="false">COUNTIF(AIA2:AIA61,"=ERR")</f>
        <v>0</v>
      </c>
      <c r="AIB1" s="53" t="n">
        <f aca="false">COUNTIF(AIB2:AIB61,"=ERR")</f>
        <v>0</v>
      </c>
      <c r="AIC1" s="53" t="n">
        <f aca="false">COUNTIF(AIC2:AIC61,"=ERR")</f>
        <v>2</v>
      </c>
      <c r="AID1" s="53" t="n">
        <f aca="false">COUNTIF(AID2:AID61,"=ERR")</f>
        <v>0</v>
      </c>
      <c r="AIE1" s="53" t="n">
        <f aca="false">COUNTIF(AIE2:AIE61,"=ERR")</f>
        <v>0</v>
      </c>
      <c r="AIF1" s="53" t="n">
        <f aca="false">COUNTIF(AIF2:AIF61,"=ERR")</f>
        <v>1</v>
      </c>
      <c r="AIG1" s="53" t="n">
        <f aca="false">COUNTIF(AIG2:AIG61,"=ERR")</f>
        <v>0</v>
      </c>
      <c r="AIH1" s="53" t="n">
        <f aca="false">COUNTIF(AIH2:AIH61,"=ERR")</f>
        <v>0</v>
      </c>
      <c r="AII1" s="53" t="n">
        <f aca="false">COUNTIF(AII2:AII61,"=ERR")</f>
        <v>0</v>
      </c>
      <c r="AIJ1" s="53" t="n">
        <f aca="false">COUNTIF(AIJ2:AIJ61,"=ERR")</f>
        <v>0</v>
      </c>
      <c r="AIK1" s="53" t="n">
        <f aca="false">COUNTIF(AIK2:AIK61,"=ERR")</f>
        <v>0</v>
      </c>
      <c r="AIL1" s="53" t="n">
        <f aca="false">COUNTIF(AIL2:AIL61,"=ERR")</f>
        <v>1</v>
      </c>
      <c r="AIM1" s="53" t="n">
        <f aca="false">COUNTIF(AIM2:AIM61,"=ERR")</f>
        <v>1</v>
      </c>
      <c r="AIN1" s="53" t="n">
        <f aca="false">COUNTIF(AIN2:AIN61,"=ERR")</f>
        <v>1</v>
      </c>
      <c r="AIO1" s="53" t="n">
        <f aca="false">COUNTIF(AIO2:AIO61,"=ERR")</f>
        <v>0</v>
      </c>
      <c r="AIP1" s="53" t="n">
        <f aca="false">COUNTIF(AIP2:AIP61,"=ERR")</f>
        <v>1</v>
      </c>
      <c r="AIQ1" s="53" t="n">
        <f aca="false">COUNTIF(AIQ2:AIQ61,"=ERR")</f>
        <v>0</v>
      </c>
      <c r="AIR1" s="53" t="n">
        <f aca="false">COUNTIF(AIR2:AIR61,"=ERR")</f>
        <v>0</v>
      </c>
      <c r="AIS1" s="53" t="n">
        <f aca="false">COUNTIF(AIS2:AIS61,"=ERR")</f>
        <v>1</v>
      </c>
      <c r="AIT1" s="53" t="n">
        <f aca="false">COUNTIF(AIT2:AIT61,"=ERR")</f>
        <v>1</v>
      </c>
      <c r="AIU1" s="53" t="n">
        <f aca="false">COUNTIF(AIU2:AIU61,"=ERR")</f>
        <v>1</v>
      </c>
      <c r="AIV1" s="53" t="n">
        <f aca="false">COUNTIF(AIV2:AIV61,"=ERR")</f>
        <v>0</v>
      </c>
      <c r="AIW1" s="53" t="n">
        <f aca="false">COUNTIF(AIW2:AIW61,"=ERR")</f>
        <v>0</v>
      </c>
      <c r="AIX1" s="53" t="n">
        <f aca="false">COUNTIF(AIX2:AIX61,"=ERR")</f>
        <v>0</v>
      </c>
      <c r="AIY1" s="53" t="n">
        <f aca="false">COUNTIF(AIY2:AIY61,"=ERR")</f>
        <v>1</v>
      </c>
      <c r="AIZ1" s="53" t="n">
        <f aca="false">COUNTIF(AIZ2:AIZ61,"=ERR")</f>
        <v>0</v>
      </c>
      <c r="AJA1" s="53" t="n">
        <f aca="false">COUNTIF(AJA2:AJA61,"=ERR")</f>
        <v>1</v>
      </c>
      <c r="AJB1" s="53" t="n">
        <f aca="false">COUNTIF(AJB2:AJB61,"=ERR")</f>
        <v>0</v>
      </c>
      <c r="AJC1" s="53" t="n">
        <f aca="false">COUNTIF(AJC2:AJC61,"=ERR")</f>
        <v>1</v>
      </c>
      <c r="AJD1" s="53" t="n">
        <f aca="false">COUNTIF(AJD2:AJD61,"=ERR")</f>
        <v>1</v>
      </c>
      <c r="AJE1" s="53" t="n">
        <f aca="false">COUNTIF(AJE2:AJE61,"=ERR")</f>
        <v>0</v>
      </c>
      <c r="AJF1" s="53" t="n">
        <f aca="false">COUNTIF(AJF2:AJF61,"=ERR")</f>
        <v>0</v>
      </c>
      <c r="AJG1" s="53" t="n">
        <f aca="false">COUNTIF(AJG2:AJG61,"=ERR")</f>
        <v>0</v>
      </c>
      <c r="AJH1" s="53" t="n">
        <f aca="false">COUNTIF(AJH2:AJH61,"=ERR")</f>
        <v>1</v>
      </c>
      <c r="AJI1" s="53" t="n">
        <f aca="false">COUNTIF(AJI2:AJI61,"=ERR")</f>
        <v>0</v>
      </c>
      <c r="AJJ1" s="53" t="n">
        <f aca="false">COUNTIF(AJJ2:AJJ61,"=ERR")</f>
        <v>0</v>
      </c>
      <c r="AJK1" s="53" t="n">
        <f aca="false">COUNTIF(AJK2:AJK61,"=ERR")</f>
        <v>0</v>
      </c>
      <c r="AJL1" s="53" t="n">
        <f aca="false">COUNTIF(AJL2:AJL61,"=ERR")</f>
        <v>0</v>
      </c>
      <c r="AJM1" s="53" t="n">
        <f aca="false">COUNTIF(AJM2:AJM61,"=ERR")</f>
        <v>0</v>
      </c>
      <c r="AJN1" s="53" t="n">
        <f aca="false">COUNTIF(AJN2:AJN61,"=ERR")</f>
        <v>0</v>
      </c>
      <c r="AJO1" s="53" t="n">
        <f aca="false">COUNTIF(AJO2:AJO61,"=ERR")</f>
        <v>0</v>
      </c>
      <c r="AJP1" s="53" t="n">
        <f aca="false">COUNTIF(AJP2:AJP61,"=ERR")</f>
        <v>1</v>
      </c>
      <c r="AJQ1" s="53" t="n">
        <f aca="false">COUNTIF(AJQ2:AJQ61,"=ERR")</f>
        <v>0</v>
      </c>
      <c r="AJR1" s="53" t="n">
        <f aca="false">COUNTIF(AJR2:AJR61,"=ERR")</f>
        <v>1</v>
      </c>
      <c r="AJS1" s="53" t="n">
        <f aca="false">COUNTIF(AJS2:AJS61,"=ERR")</f>
        <v>0</v>
      </c>
      <c r="AJT1" s="53" t="n">
        <f aca="false">COUNTIF(AJT2:AJT61,"=ERR")</f>
        <v>0</v>
      </c>
      <c r="AJU1" s="53" t="n">
        <f aca="false">COUNTIF(AJU2:AJU61,"=ERR")</f>
        <v>0</v>
      </c>
      <c r="AJV1" s="53" t="n">
        <f aca="false">COUNTIF(AJV2:AJV61,"=ERR")</f>
        <v>0</v>
      </c>
      <c r="AJW1" s="53" t="n">
        <f aca="false">COUNTIF(AJW2:AJW61,"=ERR")</f>
        <v>0</v>
      </c>
      <c r="AJX1" s="53" t="n">
        <f aca="false">COUNTIF(AJX2:AJX61,"=ERR")</f>
        <v>0</v>
      </c>
      <c r="AJY1" s="53" t="n">
        <f aca="false">COUNTIF(AJY2:AJY61,"=ERR")</f>
        <v>1</v>
      </c>
      <c r="AJZ1" s="53" t="n">
        <f aca="false">COUNTIF(AJZ2:AJZ61,"=ERR")</f>
        <v>0</v>
      </c>
      <c r="AKA1" s="53" t="n">
        <f aca="false">COUNTIF(AKA2:AKA61,"=ERR")</f>
        <v>0</v>
      </c>
      <c r="AKB1" s="53" t="n">
        <f aca="false">COUNTIF(AKB2:AKB61,"=ERR")</f>
        <v>0</v>
      </c>
      <c r="AKC1" s="53" t="n">
        <f aca="false">COUNTIF(AKC2:AKC61,"=ERR")</f>
        <v>0</v>
      </c>
      <c r="AKD1" s="53" t="n">
        <f aca="false">COUNTIF(AKD2:AKD61,"=ERR")</f>
        <v>0</v>
      </c>
      <c r="AKE1" s="53" t="n">
        <f aca="false">COUNTIF(AKE2:AKE61,"=ERR")</f>
        <v>0</v>
      </c>
      <c r="AKF1" s="53" t="n">
        <f aca="false">COUNTIF(AKF2:AKF61,"=ERR")</f>
        <v>0</v>
      </c>
      <c r="AKG1" s="53" t="n">
        <f aca="false">COUNTIF(AKG2:AKG61,"=ERR")</f>
        <v>1</v>
      </c>
      <c r="AKH1" s="53" t="n">
        <f aca="false">COUNTIF(AKH2:AKH61,"=ERR")</f>
        <v>1</v>
      </c>
      <c r="AKI1" s="53" t="n">
        <f aca="false">COUNTIF(AKI2:AKI61,"=ERR")</f>
        <v>0</v>
      </c>
      <c r="AKJ1" s="53" t="n">
        <f aca="false">COUNTIF(AKJ2:AKJ61,"=ERR")</f>
        <v>1</v>
      </c>
      <c r="AKK1" s="53" t="n">
        <f aca="false">COUNTIF(AKK2:AKK61,"=ERR")</f>
        <v>0</v>
      </c>
      <c r="AKL1" s="53" t="n">
        <f aca="false">COUNTIF(AKL2:AKL61,"=ERR")</f>
        <v>1</v>
      </c>
      <c r="AKM1" s="53" t="n">
        <f aca="false">COUNTIF(AKM2:AKM61,"=ERR")</f>
        <v>1</v>
      </c>
      <c r="AKN1" s="53" t="n">
        <f aca="false">COUNTIF(AKN2:AKN61,"=ERR")</f>
        <v>0</v>
      </c>
      <c r="AKO1" s="53" t="n">
        <f aca="false">COUNTIF(AKO2:AKO61,"=ERR")</f>
        <v>0</v>
      </c>
      <c r="AKP1" s="53" t="n">
        <f aca="false">COUNTIF(AKP2:AKP61,"=ERR")</f>
        <v>1</v>
      </c>
      <c r="AKQ1" s="53" t="n">
        <f aca="false">COUNTIF(AKQ2:AKQ61,"=ERR")</f>
        <v>0</v>
      </c>
      <c r="AKR1" s="53" t="n">
        <f aca="false">COUNTIF(AKR2:AKR61,"=ERR")</f>
        <v>0</v>
      </c>
      <c r="AKS1" s="53" t="n">
        <f aca="false">COUNTIF(AKS2:AKS61,"=ERR")</f>
        <v>0</v>
      </c>
      <c r="AKT1" s="53" t="n">
        <f aca="false">COUNTIF(AKT2:AKT61,"=ERR")</f>
        <v>0</v>
      </c>
      <c r="AKU1" s="53" t="n">
        <f aca="false">COUNTIF(AKU2:AKU61,"=ERR")</f>
        <v>0</v>
      </c>
      <c r="AKV1" s="53" t="n">
        <f aca="false">COUNTIF(AKV2:AKV61,"=ERR")</f>
        <v>1</v>
      </c>
      <c r="AKW1" s="53" t="n">
        <f aca="false">COUNTIF(AKW2:AKW61,"=ERR")</f>
        <v>0</v>
      </c>
      <c r="AKX1" s="53" t="n">
        <f aca="false">COUNTIF(AKX2:AKX61,"=ERR")</f>
        <v>0</v>
      </c>
      <c r="AKY1" s="53" t="n">
        <f aca="false">COUNTIF(AKY2:AKY61,"=ERR")</f>
        <v>0</v>
      </c>
      <c r="AKZ1" s="53" t="n">
        <f aca="false">COUNTIF(AKZ2:AKZ61,"=ERR")</f>
        <v>0</v>
      </c>
      <c r="ALA1" s="53" t="n">
        <f aca="false">COUNTIF(ALA2:ALA61,"=ERR")</f>
        <v>3</v>
      </c>
      <c r="ALB1" s="53" t="n">
        <f aca="false">COUNTIF(ALB2:ALB61,"=ERR")</f>
        <v>0</v>
      </c>
      <c r="ALC1" s="53" t="n">
        <f aca="false">COUNTIF(ALC2:ALC61,"=ERR")</f>
        <v>0</v>
      </c>
      <c r="ALD1" s="53" t="n">
        <f aca="false">COUNTIF(ALD2:ALD61,"=ERR")</f>
        <v>0</v>
      </c>
      <c r="ALE1" s="53" t="n">
        <f aca="false">COUNTIF(ALE2:ALE61,"=ERR")</f>
        <v>0</v>
      </c>
      <c r="ALF1" s="53" t="n">
        <f aca="false">COUNTIF(ALF2:ALF61,"=ERR")</f>
        <v>2</v>
      </c>
      <c r="ALG1" s="53" t="n">
        <f aca="false">COUNTIF(ALG2:ALG61,"=ERR")</f>
        <v>0</v>
      </c>
      <c r="ALH1" s="53" t="n">
        <f aca="false">COUNTIF(ALH2:ALH61,"=ERR")</f>
        <v>0</v>
      </c>
      <c r="ALI1" s="53" t="n">
        <f aca="false">COUNTIF(ALI2:ALI61,"=ERR")</f>
        <v>0</v>
      </c>
      <c r="ALJ1" s="53" t="n">
        <f aca="false">COUNTIF(ALJ2:ALJ61,"=ERR")</f>
        <v>2</v>
      </c>
      <c r="ALK1" s="53" t="n">
        <f aca="false">COUNTIF(ALK2:ALK61,"=ERR")</f>
        <v>0</v>
      </c>
      <c r="ALL1" s="53" t="n">
        <f aca="false">COUNTIF(ALL2:ALL61,"=ERR")</f>
        <v>0</v>
      </c>
      <c r="ALM1" s="53" t="n">
        <f aca="false">COUNTIF(ALM2:ALM61,"=ERR")</f>
        <v>0</v>
      </c>
      <c r="ALN1" s="53" t="n">
        <f aca="false">COUNTIF(ALN2:ALN61,"=ERR")</f>
        <v>1</v>
      </c>
      <c r="ALO1" s="53" t="n">
        <f aca="false">COUNTIF(ALO2:ALO61,"=ERR")</f>
        <v>0</v>
      </c>
      <c r="ALP1" s="53" t="n">
        <f aca="false">COUNTIF(ALP2:ALP61,"=ERR")</f>
        <v>0</v>
      </c>
      <c r="ALQ1" s="53" t="n">
        <f aca="false">COUNTIF(ALQ2:ALQ61,"=ERR")</f>
        <v>0</v>
      </c>
      <c r="ALR1" s="53" t="n">
        <f aca="false">COUNTIF(ALR2:ALR61,"=ERR")</f>
        <v>0</v>
      </c>
      <c r="ALS1" s="53" t="n">
        <f aca="false">COUNTIF(ALS2:ALS61,"=ERR")</f>
        <v>0</v>
      </c>
      <c r="ALT1" s="53" t="n">
        <f aca="false">COUNTIF(ALT2:ALT61,"=ERR")</f>
        <v>0</v>
      </c>
      <c r="ALU1" s="53" t="n">
        <f aca="false">COUNTIF(ALU2:ALU61,"=ERR")</f>
        <v>0</v>
      </c>
      <c r="ALV1" s="53" t="n">
        <f aca="false">COUNTIF(ALV2:ALV61,"=ERR")</f>
        <v>1</v>
      </c>
      <c r="ALW1" s="53" t="n">
        <f aca="false">COUNTIF(ALW2:ALW61,"=ERR")</f>
        <v>0</v>
      </c>
      <c r="ALX1" s="53" t="n">
        <f aca="false">COUNTIF(ALX2:ALX61,"=ERR")</f>
        <v>1</v>
      </c>
      <c r="ALY1" s="53" t="n">
        <f aca="false">COUNTIF(ALY2:ALY61,"=ERR")</f>
        <v>0</v>
      </c>
      <c r="ALZ1" s="53" t="n">
        <f aca="false">COUNTIF(ALZ2:ALZ61,"=ERR")</f>
        <v>1</v>
      </c>
      <c r="AMA1" s="53" t="n">
        <f aca="false">COUNTIF(AMA2:AMA61,"=ERR")</f>
        <v>0</v>
      </c>
      <c r="AMB1" s="53" t="n">
        <f aca="false">COUNTIF(AMB2:AMB61,"=ERR")</f>
        <v>2</v>
      </c>
      <c r="AMC1" s="53" t="n">
        <f aca="false">COUNTIF(AMC2:AMC61,"=ERR")</f>
        <v>0</v>
      </c>
      <c r="AMD1" s="53" t="n">
        <f aca="false">COUNTIF(AMD2:AMD61,"=ERR")</f>
        <v>0</v>
      </c>
      <c r="AME1" s="53" t="n">
        <f aca="false">COUNTIF(AME2:AME61,"=ERR")</f>
        <v>0</v>
      </c>
      <c r="AMF1" s="53" t="n">
        <f aca="false">COUNTIF(AMF2:AMF61,"=ERR")</f>
        <v>0</v>
      </c>
      <c r="AMG1" s="53" t="n">
        <f aca="false">COUNTIF(AMG2:AMG61,"=ERR")</f>
        <v>0</v>
      </c>
      <c r="AMH1" s="53" t="n">
        <f aca="false">COUNTIF(AMH2:AMH61,"=ERR")</f>
        <v>1</v>
      </c>
      <c r="AMI1" s="53" t="n">
        <f aca="false">COUNTIF(AMI2:AMI61,"=ERR")</f>
        <v>0</v>
      </c>
      <c r="AMJ1" s="53" t="n">
        <f aca="false">COUNTIF(AMJ2:AMJ61,"=ERR")</f>
        <v>0</v>
      </c>
    </row>
    <row r="2" customFormat="false" ht="15" hidden="false" customHeight="false" outlineLevel="0" collapsed="false">
      <c r="D2" s="0" t="s">
        <v>1734</v>
      </c>
      <c r="E2" s="0" t="s">
        <v>2713</v>
      </c>
      <c r="F2" s="0" t="s">
        <v>3131</v>
      </c>
      <c r="G2" s="0" t="s">
        <v>1746</v>
      </c>
      <c r="H2" s="0" t="s">
        <v>4643</v>
      </c>
      <c r="I2" s="0" t="s">
        <v>2958</v>
      </c>
      <c r="J2" s="0" t="s">
        <v>6130</v>
      </c>
      <c r="K2" s="0" t="s">
        <v>4501</v>
      </c>
      <c r="L2" s="0" t="s">
        <v>4605</v>
      </c>
      <c r="M2" s="0" t="s">
        <v>5622</v>
      </c>
      <c r="N2" s="0" t="s">
        <v>3349</v>
      </c>
      <c r="O2" s="0" t="s">
        <v>4286</v>
      </c>
      <c r="P2" s="0" t="s">
        <v>3647</v>
      </c>
      <c r="Q2" s="0" t="s">
        <v>613</v>
      </c>
      <c r="R2" s="0" t="s">
        <v>5805</v>
      </c>
      <c r="S2" s="0" t="s">
        <v>1477</v>
      </c>
      <c r="T2" s="0" t="s">
        <v>5373</v>
      </c>
      <c r="U2" s="0" t="s">
        <v>5093</v>
      </c>
      <c r="V2" s="0" t="s">
        <v>4368</v>
      </c>
      <c r="W2" s="0" t="s">
        <v>1116</v>
      </c>
      <c r="X2" s="0" t="s">
        <v>4495</v>
      </c>
      <c r="Y2" s="0" t="s">
        <v>834</v>
      </c>
      <c r="Z2" s="0" t="s">
        <v>2053</v>
      </c>
      <c r="AA2" s="0" t="s">
        <v>3873</v>
      </c>
      <c r="AB2" s="0" t="s">
        <v>4616</v>
      </c>
      <c r="AC2" s="0" t="s">
        <v>738</v>
      </c>
      <c r="AD2" s="0" t="s">
        <v>4285</v>
      </c>
      <c r="AE2" s="0" t="s">
        <v>3938</v>
      </c>
      <c r="AF2" s="0" t="s">
        <v>5142</v>
      </c>
      <c r="AG2" s="0" t="s">
        <v>3771</v>
      </c>
      <c r="AH2" s="0" t="s">
        <v>5530</v>
      </c>
      <c r="AI2" s="0" t="s">
        <v>1765</v>
      </c>
      <c r="AJ2" s="0" t="s">
        <v>4994</v>
      </c>
      <c r="AK2" s="0" t="s">
        <v>2403</v>
      </c>
      <c r="AL2" s="0" t="s">
        <v>1698</v>
      </c>
      <c r="AM2" s="0" t="s">
        <v>5829</v>
      </c>
      <c r="AN2" s="0" t="s">
        <v>2322</v>
      </c>
      <c r="AO2" s="0" t="s">
        <v>1194</v>
      </c>
      <c r="AP2" s="0" t="s">
        <v>610</v>
      </c>
      <c r="AQ2" s="0" t="s">
        <v>5201</v>
      </c>
      <c r="AR2" s="0" t="s">
        <v>4698</v>
      </c>
      <c r="AS2" s="0" t="s">
        <v>4045</v>
      </c>
      <c r="AT2" s="0" t="s">
        <v>4326</v>
      </c>
      <c r="AU2" s="0" t="s">
        <v>2497</v>
      </c>
      <c r="AV2" s="0" t="s">
        <v>4043</v>
      </c>
      <c r="AW2" s="0" t="s">
        <v>390</v>
      </c>
      <c r="AX2" s="0" t="s">
        <v>2459</v>
      </c>
      <c r="AY2" s="0" t="s">
        <v>1479</v>
      </c>
      <c r="AZ2" s="0" t="s">
        <v>5824</v>
      </c>
      <c r="BA2" s="0" t="s">
        <v>1675</v>
      </c>
      <c r="BB2" s="0" t="s">
        <v>4182</v>
      </c>
      <c r="BC2" s="0" t="s">
        <v>735</v>
      </c>
      <c r="BD2" s="0" t="s">
        <v>6070</v>
      </c>
      <c r="BE2" s="0" t="s">
        <v>2771</v>
      </c>
      <c r="BF2" s="0" t="s">
        <v>2319</v>
      </c>
      <c r="BG2" s="0" t="s">
        <v>6064</v>
      </c>
      <c r="BH2" s="0" t="s">
        <v>3096</v>
      </c>
      <c r="BI2" s="0" t="s">
        <v>4044</v>
      </c>
      <c r="BJ2" s="0" t="s">
        <v>2045</v>
      </c>
      <c r="BK2" s="0" t="s">
        <v>5616</v>
      </c>
      <c r="BL2" s="0" t="s">
        <v>3031</v>
      </c>
      <c r="BM2" s="0" t="s">
        <v>5007</v>
      </c>
      <c r="BN2" s="0" t="s">
        <v>5254</v>
      </c>
      <c r="BO2" s="0" t="s">
        <v>4447</v>
      </c>
      <c r="BP2" s="0" t="s">
        <v>932</v>
      </c>
      <c r="BQ2" s="0" t="s">
        <v>1355</v>
      </c>
      <c r="BR2" s="0" t="s">
        <v>5630</v>
      </c>
      <c r="BS2" s="0" t="s">
        <v>6358</v>
      </c>
      <c r="BT2" s="0" t="s">
        <v>4142</v>
      </c>
      <c r="BU2" s="0" t="s">
        <v>6347</v>
      </c>
      <c r="BV2" s="0" t="s">
        <v>564</v>
      </c>
      <c r="BW2" s="0" t="s">
        <v>1827</v>
      </c>
      <c r="BX2" s="0" t="s">
        <v>5620</v>
      </c>
      <c r="BY2" s="0" t="s">
        <v>4109</v>
      </c>
      <c r="BZ2" s="0" t="s">
        <v>4193</v>
      </c>
      <c r="CA2" s="0" t="s">
        <v>6346</v>
      </c>
      <c r="CB2" s="0" t="s">
        <v>6385</v>
      </c>
      <c r="CC2" s="0" t="s">
        <v>5486</v>
      </c>
      <c r="CD2" s="0" t="s">
        <v>3943</v>
      </c>
      <c r="CE2" s="0" t="s">
        <v>4819</v>
      </c>
      <c r="CF2" s="0" t="s">
        <v>4328</v>
      </c>
      <c r="CG2" s="0" t="s">
        <v>2600</v>
      </c>
      <c r="CH2" s="0" t="s">
        <v>749</v>
      </c>
      <c r="CI2" s="0" t="s">
        <v>2500</v>
      </c>
      <c r="CJ2" s="0" t="s">
        <v>3117</v>
      </c>
      <c r="CK2" s="0" t="s">
        <v>3919</v>
      </c>
      <c r="CL2" s="0" t="s">
        <v>3734</v>
      </c>
      <c r="CM2" s="0" t="s">
        <v>5973</v>
      </c>
      <c r="CN2" s="0" t="s">
        <v>5194</v>
      </c>
      <c r="CO2" s="0" t="s">
        <v>2150</v>
      </c>
      <c r="CP2" s="0" t="s">
        <v>3221</v>
      </c>
      <c r="CQ2" s="0" t="s">
        <v>4642</v>
      </c>
      <c r="CR2" s="0" t="s">
        <v>6087</v>
      </c>
      <c r="CS2" s="0" t="s">
        <v>3813</v>
      </c>
      <c r="CT2" s="0" t="s">
        <v>2158</v>
      </c>
      <c r="CU2" s="0" t="s">
        <v>3029</v>
      </c>
      <c r="CV2" s="0" t="s">
        <v>5169</v>
      </c>
      <c r="CW2" s="0" t="s">
        <v>4242</v>
      </c>
      <c r="CX2" s="0" t="s">
        <v>2819</v>
      </c>
      <c r="CY2" s="0" t="s">
        <v>2570</v>
      </c>
      <c r="CZ2" s="0" t="s">
        <v>1546</v>
      </c>
      <c r="DA2" s="0" t="s">
        <v>4602</v>
      </c>
      <c r="DB2" s="0" t="s">
        <v>1208</v>
      </c>
      <c r="DC2" s="0" t="s">
        <v>1292</v>
      </c>
      <c r="DD2" s="0" t="s">
        <v>6063</v>
      </c>
      <c r="DE2" s="0" t="s">
        <v>3382</v>
      </c>
      <c r="DF2" s="0" t="s">
        <v>1701</v>
      </c>
      <c r="DG2" s="0" t="s">
        <v>2641</v>
      </c>
      <c r="DH2" s="0" t="s">
        <v>5993</v>
      </c>
      <c r="DI2" s="0" t="s">
        <v>3983</v>
      </c>
      <c r="DJ2" s="0" t="s">
        <v>5974</v>
      </c>
      <c r="DK2" s="0" t="s">
        <v>1049</v>
      </c>
      <c r="DL2" s="0" t="s">
        <v>5494</v>
      </c>
      <c r="DM2" s="0" t="s">
        <v>5482</v>
      </c>
      <c r="DN2" s="0" t="s">
        <v>984</v>
      </c>
      <c r="DO2" s="0" t="s">
        <v>1800</v>
      </c>
      <c r="DP2" s="0" t="s">
        <v>1674</v>
      </c>
      <c r="DQ2" s="0" t="s">
        <v>3870</v>
      </c>
      <c r="DR2" s="0" t="s">
        <v>4918</v>
      </c>
      <c r="DS2" s="0" t="s">
        <v>1268</v>
      </c>
      <c r="DT2" s="0" t="s">
        <v>1961</v>
      </c>
      <c r="DU2" s="0" t="s">
        <v>4195</v>
      </c>
      <c r="DV2" s="0" t="s">
        <v>2665</v>
      </c>
      <c r="DW2" s="0" t="s">
        <v>608</v>
      </c>
      <c r="DX2" s="0" t="s">
        <v>4199</v>
      </c>
      <c r="DY2" s="0" t="s">
        <v>6381</v>
      </c>
      <c r="DZ2" s="0" t="s">
        <v>5018</v>
      </c>
      <c r="EA2" s="0" t="s">
        <v>2531</v>
      </c>
      <c r="EB2" s="0" t="s">
        <v>4705</v>
      </c>
      <c r="EC2" s="0" t="s">
        <v>3119</v>
      </c>
      <c r="ED2" s="0" t="s">
        <v>5830</v>
      </c>
      <c r="EE2" s="0" t="s">
        <v>897</v>
      </c>
      <c r="EF2" s="0" t="s">
        <v>1711</v>
      </c>
      <c r="EG2" s="0" t="s">
        <v>3332</v>
      </c>
      <c r="EH2" s="0" t="s">
        <v>2323</v>
      </c>
      <c r="EI2" s="0" t="s">
        <v>1842</v>
      </c>
      <c r="EJ2" s="0" t="s">
        <v>4766</v>
      </c>
      <c r="EK2" s="0" t="s">
        <v>4785</v>
      </c>
      <c r="EL2" s="0" t="s">
        <v>5308</v>
      </c>
      <c r="EM2" s="0" t="s">
        <v>1794</v>
      </c>
      <c r="EN2" s="0" t="s">
        <v>1869</v>
      </c>
      <c r="EO2" s="0" t="s">
        <v>6229</v>
      </c>
      <c r="EP2" s="0" t="s">
        <v>1704</v>
      </c>
      <c r="EQ2" s="0" t="s">
        <v>4855</v>
      </c>
      <c r="ER2" s="0" t="s">
        <v>5011</v>
      </c>
      <c r="ES2" s="0" t="s">
        <v>2037</v>
      </c>
      <c r="ET2" s="0" t="s">
        <v>4258</v>
      </c>
      <c r="EU2" s="0" t="s">
        <v>5700</v>
      </c>
      <c r="EV2" s="0" t="s">
        <v>1070</v>
      </c>
      <c r="EW2" s="0" t="s">
        <v>4101</v>
      </c>
      <c r="EX2" s="0" t="s">
        <v>588</v>
      </c>
      <c r="EY2" s="0" t="s">
        <v>6258</v>
      </c>
      <c r="EZ2" s="0" t="s">
        <v>1823</v>
      </c>
      <c r="FA2" s="0" t="s">
        <v>1562</v>
      </c>
      <c r="FB2" s="0" t="s">
        <v>5511</v>
      </c>
      <c r="FC2" s="0" t="s">
        <v>3704</v>
      </c>
      <c r="FD2" s="0" t="s">
        <v>4784</v>
      </c>
      <c r="FE2" s="0" t="s">
        <v>2825</v>
      </c>
      <c r="FF2" s="0" t="s">
        <v>1018</v>
      </c>
      <c r="FG2" s="0" t="s">
        <v>3337</v>
      </c>
      <c r="FH2" s="0" t="s">
        <v>5956</v>
      </c>
      <c r="FI2" s="0" t="s">
        <v>1706</v>
      </c>
      <c r="FJ2" s="0" t="s">
        <v>486</v>
      </c>
      <c r="FK2" s="0" t="s">
        <v>2206</v>
      </c>
      <c r="FL2" s="0" t="s">
        <v>6259</v>
      </c>
      <c r="FM2" s="0" t="s">
        <v>5307</v>
      </c>
      <c r="FN2" s="0" t="s">
        <v>1278</v>
      </c>
      <c r="FO2" s="0" t="s">
        <v>3769</v>
      </c>
      <c r="FP2" s="0" t="s">
        <v>4551</v>
      </c>
      <c r="FQ2" s="0" t="s">
        <v>3504</v>
      </c>
      <c r="FR2" s="0" t="s">
        <v>6126</v>
      </c>
      <c r="FS2" s="0" t="s">
        <v>822</v>
      </c>
      <c r="FT2" s="0" t="s">
        <v>2667</v>
      </c>
      <c r="FU2" s="0" t="s">
        <v>1078</v>
      </c>
      <c r="FV2" s="0" t="s">
        <v>3713</v>
      </c>
      <c r="FW2" s="0" t="s">
        <v>2526</v>
      </c>
      <c r="FX2" s="0" t="s">
        <v>6084</v>
      </c>
      <c r="FY2" s="0" t="s">
        <v>3450</v>
      </c>
      <c r="FZ2" s="0" t="s">
        <v>3514</v>
      </c>
      <c r="GA2" s="0" t="s">
        <v>5021</v>
      </c>
      <c r="GB2" s="0" t="s">
        <v>6102</v>
      </c>
      <c r="GC2" s="0" t="s">
        <v>3038</v>
      </c>
      <c r="GD2" s="0" t="s">
        <v>377</v>
      </c>
      <c r="GE2" s="0" t="s">
        <v>4901</v>
      </c>
      <c r="GF2" s="0" t="s">
        <v>1837</v>
      </c>
      <c r="GG2" s="0" t="s">
        <v>4596</v>
      </c>
      <c r="GH2" s="0" t="s">
        <v>5399</v>
      </c>
      <c r="GI2" s="0" t="s">
        <v>2325</v>
      </c>
      <c r="GJ2" s="0" t="s">
        <v>4129</v>
      </c>
      <c r="GK2" s="0" t="s">
        <v>2262</v>
      </c>
      <c r="GL2" s="0" t="s">
        <v>1950</v>
      </c>
      <c r="GM2" s="0" t="s">
        <v>6108</v>
      </c>
      <c r="GN2" s="0" t="s">
        <v>6091</v>
      </c>
      <c r="GO2" s="0" t="s">
        <v>1452</v>
      </c>
      <c r="GP2" s="0" t="s">
        <v>3777</v>
      </c>
      <c r="GQ2" s="0" t="s">
        <v>6094</v>
      </c>
      <c r="GR2" s="0" t="s">
        <v>3248</v>
      </c>
      <c r="GS2" s="0" t="s">
        <v>2960</v>
      </c>
      <c r="GT2" s="0" t="s">
        <v>3556</v>
      </c>
      <c r="GU2" s="0" t="s">
        <v>3965</v>
      </c>
      <c r="GV2" s="0" t="s">
        <v>4985</v>
      </c>
      <c r="GW2" s="0" t="s">
        <v>4244</v>
      </c>
      <c r="GX2" s="0" t="s">
        <v>4135</v>
      </c>
      <c r="GY2" s="0" t="s">
        <v>2971</v>
      </c>
      <c r="GZ2" s="0" t="s">
        <v>825</v>
      </c>
      <c r="HA2" s="0" t="s">
        <v>2008</v>
      </c>
      <c r="HB2" s="0" t="s">
        <v>5281</v>
      </c>
      <c r="HC2" s="0" t="s">
        <v>6092</v>
      </c>
      <c r="HD2" s="0" t="s">
        <v>4322</v>
      </c>
      <c r="HE2" s="0" t="s">
        <v>1306</v>
      </c>
      <c r="HF2" s="0" t="s">
        <v>1220</v>
      </c>
      <c r="HG2" s="0" t="s">
        <v>5790</v>
      </c>
      <c r="HH2" s="0" t="s">
        <v>1571</v>
      </c>
      <c r="HI2" s="0" t="s">
        <v>2545</v>
      </c>
      <c r="HJ2" s="0" t="s">
        <v>1515</v>
      </c>
      <c r="HK2" s="0" t="s">
        <v>4978</v>
      </c>
      <c r="HL2" s="0" t="s">
        <v>3633</v>
      </c>
      <c r="HM2" s="0" t="s">
        <v>5456</v>
      </c>
      <c r="HN2" s="0" t="s">
        <v>5787</v>
      </c>
      <c r="HO2" s="0" t="s">
        <v>6099</v>
      </c>
      <c r="HP2" s="0" t="s">
        <v>3605</v>
      </c>
      <c r="HQ2" s="0" t="s">
        <v>1720</v>
      </c>
      <c r="HR2" s="0" t="s">
        <v>1605</v>
      </c>
      <c r="HS2" s="0" t="s">
        <v>6394</v>
      </c>
      <c r="HT2" s="0" t="s">
        <v>2060</v>
      </c>
      <c r="HU2" s="0" t="s">
        <v>4261</v>
      </c>
      <c r="HV2" s="0" t="s">
        <v>6399</v>
      </c>
      <c r="HW2" s="0" t="s">
        <v>5766</v>
      </c>
      <c r="HX2" s="0" t="s">
        <v>6097</v>
      </c>
      <c r="HY2" s="0" t="s">
        <v>4251</v>
      </c>
      <c r="HZ2" s="0" t="s">
        <v>899</v>
      </c>
      <c r="IA2" s="0" t="s">
        <v>5977</v>
      </c>
      <c r="IB2" s="0" t="s">
        <v>5297</v>
      </c>
      <c r="IC2" s="0" t="s">
        <v>3306</v>
      </c>
      <c r="ID2" s="0" t="s">
        <v>4800</v>
      </c>
      <c r="IE2" s="0" t="s">
        <v>6451</v>
      </c>
      <c r="IF2" s="0" t="s">
        <v>4660</v>
      </c>
      <c r="IG2" s="0" t="s">
        <v>5352</v>
      </c>
      <c r="IH2" s="0" t="s">
        <v>6454</v>
      </c>
      <c r="II2" s="0" t="s">
        <v>4520</v>
      </c>
      <c r="IJ2" s="0" t="s">
        <v>2007</v>
      </c>
      <c r="IK2" s="0" t="s">
        <v>2213</v>
      </c>
      <c r="IL2" s="0" t="s">
        <v>4493</v>
      </c>
      <c r="IM2" s="0" t="s">
        <v>1408</v>
      </c>
      <c r="IN2" s="0" t="s">
        <v>5990</v>
      </c>
      <c r="IO2" s="0" t="s">
        <v>6057</v>
      </c>
      <c r="IP2" s="0" t="s">
        <v>479</v>
      </c>
      <c r="IQ2" s="0" t="s">
        <v>361</v>
      </c>
      <c r="IR2" s="0" t="s">
        <v>3496</v>
      </c>
      <c r="IS2" s="0" t="s">
        <v>2378</v>
      </c>
      <c r="IT2" s="0" t="s">
        <v>4100</v>
      </c>
      <c r="IU2" s="0" t="s">
        <v>4639</v>
      </c>
      <c r="IV2" s="0" t="s">
        <v>3646</v>
      </c>
      <c r="IW2" s="0" t="s">
        <v>3368</v>
      </c>
      <c r="IX2" s="0" t="s">
        <v>1340</v>
      </c>
      <c r="IY2" s="0" t="s">
        <v>3291</v>
      </c>
      <c r="IZ2" s="0" t="s">
        <v>4837</v>
      </c>
      <c r="JA2" s="0" t="s">
        <v>1528</v>
      </c>
      <c r="JB2" s="0" t="s">
        <v>4228</v>
      </c>
      <c r="JC2" s="0" t="s">
        <v>1916</v>
      </c>
      <c r="JD2" s="0" t="s">
        <v>6133</v>
      </c>
      <c r="JE2" s="0" t="s">
        <v>750</v>
      </c>
      <c r="JF2" s="0" t="s">
        <v>5670</v>
      </c>
      <c r="JG2" s="0" t="s">
        <v>1441</v>
      </c>
      <c r="JH2" s="0" t="s">
        <v>5994</v>
      </c>
      <c r="JI2" s="0" t="s">
        <v>4265</v>
      </c>
      <c r="JJ2" s="0" t="s">
        <v>1606</v>
      </c>
      <c r="JK2" s="0" t="s">
        <v>2608</v>
      </c>
      <c r="JL2" s="0" t="s">
        <v>4504</v>
      </c>
      <c r="JM2" s="0" t="s">
        <v>5150</v>
      </c>
      <c r="JN2" s="0" t="s">
        <v>5398</v>
      </c>
      <c r="JO2" s="0" t="s">
        <v>2756</v>
      </c>
      <c r="JP2" s="0" t="s">
        <v>4694</v>
      </c>
      <c r="JQ2" s="0" t="s">
        <v>5637</v>
      </c>
      <c r="JR2" s="0" t="s">
        <v>4464</v>
      </c>
      <c r="JS2" s="0" t="s">
        <v>3819</v>
      </c>
      <c r="JT2" s="0" t="s">
        <v>2343</v>
      </c>
      <c r="JU2" s="0" t="s">
        <v>1826</v>
      </c>
      <c r="JV2" s="0" t="s">
        <v>2561</v>
      </c>
      <c r="JW2" s="0" t="s">
        <v>6213</v>
      </c>
      <c r="JX2" s="0" t="s">
        <v>5248</v>
      </c>
      <c r="JY2" s="0" t="s">
        <v>4983</v>
      </c>
      <c r="JZ2" s="0" t="s">
        <v>6115</v>
      </c>
      <c r="KA2" s="0" t="s">
        <v>3512</v>
      </c>
      <c r="KB2" s="0" t="s">
        <v>5671</v>
      </c>
      <c r="KC2" s="0" t="s">
        <v>5531</v>
      </c>
      <c r="KD2" s="0" t="s">
        <v>878</v>
      </c>
      <c r="KE2" s="0" t="s">
        <v>2205</v>
      </c>
      <c r="KF2" s="0" t="s">
        <v>6388</v>
      </c>
      <c r="KG2" s="0" t="s">
        <v>6355</v>
      </c>
      <c r="KH2" s="0" t="s">
        <v>530</v>
      </c>
      <c r="KI2" s="0" t="s">
        <v>2904</v>
      </c>
      <c r="KJ2" s="0" t="s">
        <v>1956</v>
      </c>
      <c r="KK2" s="0" t="s">
        <v>595</v>
      </c>
      <c r="KL2" s="0" t="s">
        <v>4668</v>
      </c>
      <c r="KM2" s="0" t="s">
        <v>4945</v>
      </c>
      <c r="KN2" s="0" t="s">
        <v>4141</v>
      </c>
      <c r="KO2" s="0" t="s">
        <v>1551</v>
      </c>
      <c r="KP2" s="0" t="s">
        <v>2472</v>
      </c>
      <c r="KQ2" s="0" t="s">
        <v>337</v>
      </c>
      <c r="KR2" s="0" t="s">
        <v>6105</v>
      </c>
      <c r="KS2" s="0" t="s">
        <v>4451</v>
      </c>
      <c r="KT2" s="0" t="s">
        <v>1108</v>
      </c>
      <c r="KU2" s="0" t="s">
        <v>4695</v>
      </c>
      <c r="KV2" s="0" t="s">
        <v>1625</v>
      </c>
      <c r="KW2" s="0" t="s">
        <v>2299</v>
      </c>
      <c r="KX2" s="0" t="s">
        <v>5064</v>
      </c>
      <c r="KY2" s="0" t="s">
        <v>4216</v>
      </c>
      <c r="KZ2" s="0" t="s">
        <v>5967</v>
      </c>
      <c r="LA2" s="0" t="s">
        <v>5345</v>
      </c>
      <c r="LB2" s="0" t="s">
        <v>4502</v>
      </c>
      <c r="LC2" s="0" t="s">
        <v>3480</v>
      </c>
      <c r="LD2" s="0" t="s">
        <v>4570</v>
      </c>
      <c r="LE2" s="0" t="s">
        <v>3776</v>
      </c>
      <c r="LF2" s="0" t="s">
        <v>2224</v>
      </c>
      <c r="LG2" s="0" t="s">
        <v>2327</v>
      </c>
      <c r="LH2" s="0" t="s">
        <v>4765</v>
      </c>
      <c r="LI2" s="0" t="s">
        <v>1287</v>
      </c>
      <c r="LJ2" s="0" t="s">
        <v>4977</v>
      </c>
      <c r="LK2" s="0" t="s">
        <v>606</v>
      </c>
      <c r="LL2" s="0" t="s">
        <v>2845</v>
      </c>
      <c r="LM2" s="0" t="s">
        <v>5679</v>
      </c>
      <c r="LN2" s="0" t="s">
        <v>4119</v>
      </c>
      <c r="LO2" s="0" t="s">
        <v>4518</v>
      </c>
      <c r="LP2" s="0" t="s">
        <v>5056</v>
      </c>
      <c r="LQ2" s="0" t="s">
        <v>5291</v>
      </c>
      <c r="LR2" s="0" t="s">
        <v>2832</v>
      </c>
      <c r="LS2" s="0" t="s">
        <v>5619</v>
      </c>
      <c r="LT2" s="0" t="s">
        <v>3223</v>
      </c>
      <c r="LU2" s="0" t="s">
        <v>3931</v>
      </c>
      <c r="LV2" s="0" t="s">
        <v>5022</v>
      </c>
      <c r="LW2" s="0" t="s">
        <v>976</v>
      </c>
      <c r="LX2" s="0" t="s">
        <v>3429</v>
      </c>
      <c r="LY2" s="0" t="s">
        <v>5101</v>
      </c>
      <c r="LZ2" s="0" t="s">
        <v>5668</v>
      </c>
      <c r="MA2" s="0" t="s">
        <v>5545</v>
      </c>
      <c r="MB2" s="0" t="s">
        <v>6397</v>
      </c>
      <c r="MC2" s="0" t="s">
        <v>5934</v>
      </c>
      <c r="MD2" s="0" t="s">
        <v>5077</v>
      </c>
      <c r="ME2" s="0" t="s">
        <v>1356</v>
      </c>
      <c r="MF2" s="0" t="s">
        <v>4473</v>
      </c>
      <c r="MG2" s="0" t="s">
        <v>4253</v>
      </c>
      <c r="MH2" s="0" t="s">
        <v>6316</v>
      </c>
      <c r="MI2" s="0" t="s">
        <v>4821</v>
      </c>
      <c r="MJ2" s="0" t="s">
        <v>580</v>
      </c>
      <c r="MK2" s="0" t="s">
        <v>3067</v>
      </c>
      <c r="ML2" s="0" t="s">
        <v>3831</v>
      </c>
      <c r="MM2" s="0" t="s">
        <v>3195</v>
      </c>
      <c r="MN2" s="0" t="s">
        <v>877</v>
      </c>
      <c r="MO2" s="0" t="s">
        <v>3645</v>
      </c>
      <c r="MP2" s="0" t="s">
        <v>6332</v>
      </c>
      <c r="MQ2" s="0" t="s">
        <v>3662</v>
      </c>
      <c r="MR2" s="0" t="s">
        <v>2918</v>
      </c>
      <c r="MS2" s="0" t="s">
        <v>6448</v>
      </c>
      <c r="MT2" s="0" t="s">
        <v>6350</v>
      </c>
      <c r="MU2" s="0" t="s">
        <v>1737</v>
      </c>
      <c r="MV2" s="0" t="s">
        <v>4168</v>
      </c>
      <c r="MW2" s="0" t="s">
        <v>5088</v>
      </c>
      <c r="MX2" s="0" t="s">
        <v>5397</v>
      </c>
      <c r="MY2" s="0" t="s">
        <v>3720</v>
      </c>
      <c r="MZ2" s="0" t="s">
        <v>2591</v>
      </c>
      <c r="NA2" s="0" t="s">
        <v>4608</v>
      </c>
      <c r="NB2" s="0" t="s">
        <v>5375</v>
      </c>
      <c r="NC2" s="0" t="s">
        <v>2050</v>
      </c>
      <c r="ND2" s="0" t="s">
        <v>5500</v>
      </c>
      <c r="NE2" s="0" t="s">
        <v>1199</v>
      </c>
      <c r="NF2" s="0" t="s">
        <v>5498</v>
      </c>
      <c r="NG2" s="0" t="s">
        <v>5294</v>
      </c>
      <c r="NH2" s="0" t="s">
        <v>677</v>
      </c>
      <c r="NI2" s="0" t="s">
        <v>3454</v>
      </c>
      <c r="NJ2" s="0" t="s">
        <v>5165</v>
      </c>
      <c r="NK2" s="0" t="s">
        <v>5848</v>
      </c>
      <c r="NL2" s="0" t="s">
        <v>4279</v>
      </c>
      <c r="NM2" s="0" t="s">
        <v>3046</v>
      </c>
      <c r="NN2" s="0" t="s">
        <v>6390</v>
      </c>
      <c r="NO2" s="0" t="s">
        <v>3866</v>
      </c>
      <c r="NP2" s="0" t="s">
        <v>5528</v>
      </c>
      <c r="NQ2" s="0" t="s">
        <v>2556</v>
      </c>
      <c r="NR2" s="0" t="s">
        <v>6241</v>
      </c>
      <c r="NS2" s="0" t="s">
        <v>6405</v>
      </c>
      <c r="NT2" s="0" t="s">
        <v>2925</v>
      </c>
      <c r="NU2" s="0" t="s">
        <v>1033</v>
      </c>
      <c r="NV2" s="0" t="s">
        <v>5546</v>
      </c>
      <c r="NW2" s="0" t="s">
        <v>689</v>
      </c>
      <c r="NX2" s="0" t="s">
        <v>4329</v>
      </c>
      <c r="NY2" s="0" t="s">
        <v>2264</v>
      </c>
      <c r="NZ2" s="0" t="s">
        <v>5478</v>
      </c>
      <c r="OA2" s="0" t="s">
        <v>646</v>
      </c>
      <c r="OB2" s="0" t="s">
        <v>1987</v>
      </c>
      <c r="OC2" s="0" t="s">
        <v>2080</v>
      </c>
      <c r="OD2" s="0" t="s">
        <v>4098</v>
      </c>
      <c r="OE2" s="0" t="s">
        <v>4794</v>
      </c>
      <c r="OF2" s="0" t="s">
        <v>6336</v>
      </c>
      <c r="OG2" s="0" t="s">
        <v>5080</v>
      </c>
      <c r="OH2" s="0" t="s">
        <v>3954</v>
      </c>
      <c r="OI2" s="0" t="s">
        <v>2388</v>
      </c>
      <c r="OJ2" s="0" t="s">
        <v>3501</v>
      </c>
      <c r="OK2" s="0" t="s">
        <v>4902</v>
      </c>
      <c r="OL2" s="0" t="s">
        <v>4167</v>
      </c>
      <c r="OM2" s="0" t="s">
        <v>953</v>
      </c>
      <c r="ON2" s="0" t="s">
        <v>828</v>
      </c>
      <c r="OO2" s="0" t="s">
        <v>3548</v>
      </c>
      <c r="OP2" s="0" t="s">
        <v>2356</v>
      </c>
      <c r="OQ2" s="0" t="s">
        <v>3952</v>
      </c>
      <c r="OR2" s="0" t="s">
        <v>6380</v>
      </c>
      <c r="OS2" s="0" t="s">
        <v>4577</v>
      </c>
      <c r="OT2" s="0" t="s">
        <v>1717</v>
      </c>
      <c r="OU2" s="0" t="s">
        <v>5979</v>
      </c>
      <c r="OV2" s="0" t="s">
        <v>2786</v>
      </c>
      <c r="OW2" s="0" t="s">
        <v>5256</v>
      </c>
      <c r="OX2" s="0" t="s">
        <v>3672</v>
      </c>
      <c r="OY2" s="0" t="s">
        <v>6383</v>
      </c>
      <c r="OZ2" s="0" t="s">
        <v>5949</v>
      </c>
      <c r="PA2" s="0" t="s">
        <v>1434</v>
      </c>
      <c r="PB2" s="0" t="s">
        <v>3757</v>
      </c>
      <c r="PC2" s="0" t="s">
        <v>6056</v>
      </c>
      <c r="PD2" s="0" t="s">
        <v>893</v>
      </c>
      <c r="PE2" s="0" t="s">
        <v>5645</v>
      </c>
      <c r="PF2" s="0" t="s">
        <v>5346</v>
      </c>
      <c r="PG2" s="0" t="s">
        <v>5276</v>
      </c>
      <c r="PH2" s="0" t="s">
        <v>4325</v>
      </c>
      <c r="PI2" s="0" t="s">
        <v>5656</v>
      </c>
      <c r="PJ2" s="0" t="s">
        <v>2156</v>
      </c>
      <c r="PK2" s="0" t="s">
        <v>4516</v>
      </c>
      <c r="PL2" s="0" t="s">
        <v>5394</v>
      </c>
      <c r="PM2" s="0" t="s">
        <v>2744</v>
      </c>
      <c r="PN2" s="0" t="s">
        <v>1573</v>
      </c>
      <c r="PO2" s="0" t="s">
        <v>4398</v>
      </c>
      <c r="PP2" s="0" t="s">
        <v>4311</v>
      </c>
      <c r="PQ2" s="0" t="s">
        <v>5928</v>
      </c>
      <c r="PR2" s="0" t="s">
        <v>6136</v>
      </c>
      <c r="PS2" s="0" t="s">
        <v>1240</v>
      </c>
      <c r="PT2" s="0" t="s">
        <v>4925</v>
      </c>
      <c r="PU2" s="0" t="s">
        <v>1648</v>
      </c>
      <c r="PV2" s="0" t="s">
        <v>3668</v>
      </c>
      <c r="PW2" s="0" t="s">
        <v>4936</v>
      </c>
      <c r="PX2" s="0" t="s">
        <v>2843</v>
      </c>
      <c r="PY2" s="0" t="s">
        <v>2616</v>
      </c>
      <c r="PZ2" s="0" t="s">
        <v>6222</v>
      </c>
      <c r="QA2" s="0" t="s">
        <v>4712</v>
      </c>
      <c r="QB2" s="0" t="s">
        <v>2659</v>
      </c>
      <c r="QC2" s="0" t="s">
        <v>1976</v>
      </c>
      <c r="QD2" s="0" t="s">
        <v>2441</v>
      </c>
      <c r="QE2" s="0" t="s">
        <v>1112</v>
      </c>
      <c r="QF2" s="0" t="s">
        <v>4662</v>
      </c>
      <c r="QG2" s="0" t="s">
        <v>1166</v>
      </c>
      <c r="QH2" s="0" t="s">
        <v>3271</v>
      </c>
      <c r="QI2" s="0" t="s">
        <v>1428</v>
      </c>
      <c r="QJ2" s="0" t="s">
        <v>1855</v>
      </c>
      <c r="QK2" s="0" t="s">
        <v>4883</v>
      </c>
      <c r="QL2" s="0" t="s">
        <v>777</v>
      </c>
      <c r="QM2" s="0" t="s">
        <v>820</v>
      </c>
      <c r="QN2" s="0" t="s">
        <v>1692</v>
      </c>
      <c r="QO2" s="0" t="s">
        <v>3992</v>
      </c>
      <c r="QP2" s="0" t="s">
        <v>5001</v>
      </c>
      <c r="QQ2" s="0" t="s">
        <v>2906</v>
      </c>
      <c r="QR2" s="0" t="s">
        <v>4300</v>
      </c>
      <c r="QS2" s="0" t="s">
        <v>4838</v>
      </c>
      <c r="QT2" s="0" t="s">
        <v>4164</v>
      </c>
      <c r="QU2" s="0" t="s">
        <v>4192</v>
      </c>
      <c r="QV2" s="0" t="s">
        <v>6345</v>
      </c>
      <c r="QW2" s="0" t="s">
        <v>3175</v>
      </c>
      <c r="QX2" s="0" t="s">
        <v>1048</v>
      </c>
      <c r="QY2" s="0" t="s">
        <v>3616</v>
      </c>
      <c r="QZ2" s="0" t="s">
        <v>4019</v>
      </c>
      <c r="RA2" s="0" t="s">
        <v>3794</v>
      </c>
      <c r="RB2" s="0" t="s">
        <v>1728</v>
      </c>
      <c r="RC2" s="0" t="s">
        <v>4555</v>
      </c>
      <c r="RD2" s="0" t="s">
        <v>6206</v>
      </c>
      <c r="RE2" s="0" t="s">
        <v>1629</v>
      </c>
      <c r="RF2" s="0" t="s">
        <v>5238</v>
      </c>
      <c r="RG2" s="0" t="s">
        <v>593</v>
      </c>
      <c r="RH2" s="0" t="s">
        <v>3130</v>
      </c>
      <c r="RI2" s="0" t="s">
        <v>1598</v>
      </c>
      <c r="RJ2" s="0" t="s">
        <v>2230</v>
      </c>
      <c r="RK2" s="0" t="s">
        <v>3228</v>
      </c>
      <c r="RL2" s="0" t="s">
        <v>2573</v>
      </c>
      <c r="RM2" s="0" t="s">
        <v>5851</v>
      </c>
      <c r="RN2" s="0" t="s">
        <v>2879</v>
      </c>
      <c r="RO2" s="0" t="s">
        <v>4798</v>
      </c>
      <c r="RP2" s="0" t="s">
        <v>102</v>
      </c>
      <c r="RQ2" s="0" t="s">
        <v>569</v>
      </c>
      <c r="RR2" s="0" t="s">
        <v>5667</v>
      </c>
      <c r="RS2" s="0" t="s">
        <v>6071</v>
      </c>
      <c r="RT2" s="0" t="s">
        <v>5951</v>
      </c>
      <c r="RU2" s="0" t="s">
        <v>3803</v>
      </c>
      <c r="RV2" s="0" t="s">
        <v>1796</v>
      </c>
      <c r="RW2" s="0" t="s">
        <v>3840</v>
      </c>
      <c r="RX2" s="0" t="s">
        <v>926</v>
      </c>
      <c r="RY2" s="0" t="s">
        <v>1910</v>
      </c>
      <c r="RZ2" s="0" t="s">
        <v>6452</v>
      </c>
      <c r="SA2" s="0" t="s">
        <v>3097</v>
      </c>
      <c r="SB2" s="0" t="s">
        <v>3485</v>
      </c>
      <c r="SC2" s="0" t="s">
        <v>5470</v>
      </c>
      <c r="SD2" s="0" t="s">
        <v>1795</v>
      </c>
      <c r="SE2" s="0" t="s">
        <v>3323</v>
      </c>
      <c r="SF2" s="0" t="s">
        <v>5839</v>
      </c>
      <c r="SG2" s="0" t="s">
        <v>3686</v>
      </c>
      <c r="SH2" s="0" t="s">
        <v>6117</v>
      </c>
      <c r="SI2" s="0" t="s">
        <v>5669</v>
      </c>
      <c r="SJ2" s="0" t="s">
        <v>4077</v>
      </c>
      <c r="SK2" s="0" t="s">
        <v>512</v>
      </c>
      <c r="SL2" s="0" t="s">
        <v>4933</v>
      </c>
      <c r="SM2" s="0" t="s">
        <v>5178</v>
      </c>
      <c r="SN2" s="0" t="s">
        <v>6139</v>
      </c>
      <c r="SO2" s="0" t="s">
        <v>3802</v>
      </c>
      <c r="SP2" s="0" t="s">
        <v>4888</v>
      </c>
      <c r="SQ2" s="0" t="s">
        <v>6096</v>
      </c>
      <c r="SR2" s="0" t="s">
        <v>4627</v>
      </c>
      <c r="SS2" s="0" t="s">
        <v>5947</v>
      </c>
      <c r="ST2" s="0" t="s">
        <v>4601</v>
      </c>
      <c r="SU2" s="0" t="s">
        <v>6074</v>
      </c>
      <c r="SV2" s="0" t="s">
        <v>5697</v>
      </c>
      <c r="SW2" s="0" t="s">
        <v>4700</v>
      </c>
      <c r="SX2" s="0" t="s">
        <v>3229</v>
      </c>
      <c r="SY2" s="0" t="s">
        <v>5413</v>
      </c>
      <c r="SZ2" s="0" t="s">
        <v>6453</v>
      </c>
      <c r="TA2" s="0" t="s">
        <v>3179</v>
      </c>
      <c r="TB2" s="0" t="s">
        <v>5760</v>
      </c>
      <c r="TC2" s="0" t="s">
        <v>4539</v>
      </c>
      <c r="TD2" s="0" t="s">
        <v>3356</v>
      </c>
      <c r="TE2" s="0" t="s">
        <v>1392</v>
      </c>
      <c r="TF2" s="0" t="s">
        <v>5181</v>
      </c>
      <c r="TG2" s="0" t="s">
        <v>4868</v>
      </c>
      <c r="TH2" s="0" t="s">
        <v>3020</v>
      </c>
      <c r="TI2" s="0" t="s">
        <v>1530</v>
      </c>
      <c r="TJ2" s="0" t="s">
        <v>3904</v>
      </c>
      <c r="TK2" s="0" t="s">
        <v>2826</v>
      </c>
      <c r="TL2" s="0" t="s">
        <v>4376</v>
      </c>
      <c r="TM2" s="0" t="s">
        <v>853</v>
      </c>
      <c r="TN2" s="0" t="s">
        <v>5483</v>
      </c>
      <c r="TO2" s="0" t="s">
        <v>3225</v>
      </c>
      <c r="TP2" s="0" t="s">
        <v>3009</v>
      </c>
      <c r="TQ2" s="0" t="s">
        <v>1972</v>
      </c>
      <c r="TR2" s="0" t="s">
        <v>493</v>
      </c>
      <c r="TS2" s="0" t="s">
        <v>824</v>
      </c>
      <c r="TT2" s="0" t="s">
        <v>4446</v>
      </c>
      <c r="TU2" s="0" t="s">
        <v>4405</v>
      </c>
      <c r="TV2" s="0" t="s">
        <v>4717</v>
      </c>
      <c r="TW2" s="0" t="s">
        <v>452</v>
      </c>
      <c r="TX2" s="0" t="s">
        <v>5271</v>
      </c>
      <c r="TY2" s="0" t="s">
        <v>513</v>
      </c>
      <c r="TZ2" s="0" t="s">
        <v>2208</v>
      </c>
      <c r="UA2" s="0" t="s">
        <v>5166</v>
      </c>
      <c r="UB2" s="0" t="s">
        <v>2207</v>
      </c>
      <c r="UC2" s="0" t="s">
        <v>1667</v>
      </c>
      <c r="UD2" s="0" t="s">
        <v>1775</v>
      </c>
      <c r="UE2" s="0" t="s">
        <v>3948</v>
      </c>
      <c r="UF2" s="0" t="s">
        <v>4920</v>
      </c>
      <c r="UG2" s="0" t="s">
        <v>3549</v>
      </c>
      <c r="UH2" s="0" t="s">
        <v>3702</v>
      </c>
      <c r="UI2" s="0" t="s">
        <v>4233</v>
      </c>
      <c r="UJ2" s="0" t="s">
        <v>5520</v>
      </c>
      <c r="UK2" s="0" t="s">
        <v>3433</v>
      </c>
      <c r="UL2" s="0" t="s">
        <v>5932</v>
      </c>
      <c r="UM2" s="0" t="s">
        <v>2316</v>
      </c>
      <c r="UN2" s="0" t="s">
        <v>4856</v>
      </c>
      <c r="UO2" s="0" t="s">
        <v>2844</v>
      </c>
      <c r="UP2" s="0" t="s">
        <v>6055</v>
      </c>
      <c r="UQ2" s="0" t="s">
        <v>3725</v>
      </c>
      <c r="UR2" s="0" t="s">
        <v>1254</v>
      </c>
      <c r="US2" s="0" t="s">
        <v>5243</v>
      </c>
      <c r="UT2" s="0" t="s">
        <v>6389</v>
      </c>
      <c r="UU2" s="0" t="s">
        <v>6236</v>
      </c>
      <c r="UV2" s="0" t="s">
        <v>1270</v>
      </c>
      <c r="UW2" s="0" t="s">
        <v>5008</v>
      </c>
      <c r="UX2" s="0" t="s">
        <v>3121</v>
      </c>
      <c r="UY2" s="0" t="s">
        <v>2473</v>
      </c>
      <c r="UZ2" s="0" t="s">
        <v>4257</v>
      </c>
      <c r="VA2" s="0" t="s">
        <v>1475</v>
      </c>
      <c r="VB2" s="0" t="s">
        <v>5817</v>
      </c>
      <c r="VC2" s="0" t="s">
        <v>5052</v>
      </c>
      <c r="VD2" s="0" t="s">
        <v>3261</v>
      </c>
      <c r="VE2" s="0" t="s">
        <v>6455</v>
      </c>
      <c r="VF2" s="0" t="s">
        <v>5252</v>
      </c>
      <c r="VG2" s="0" t="s">
        <v>5140</v>
      </c>
      <c r="VH2" s="0" t="s">
        <v>1489</v>
      </c>
      <c r="VI2" s="0" t="s">
        <v>5003</v>
      </c>
      <c r="VJ2" s="0" t="s">
        <v>4003</v>
      </c>
      <c r="VK2" s="0" t="s">
        <v>4404</v>
      </c>
      <c r="VL2" s="0" t="s">
        <v>3455</v>
      </c>
      <c r="VM2" s="0" t="s">
        <v>3944</v>
      </c>
      <c r="VN2" s="0" t="s">
        <v>934</v>
      </c>
      <c r="VO2" s="0" t="s">
        <v>5196</v>
      </c>
      <c r="VP2" s="0" t="s">
        <v>4254</v>
      </c>
      <c r="VQ2" s="0" t="s">
        <v>2083</v>
      </c>
      <c r="VR2" s="0" t="s">
        <v>5658</v>
      </c>
      <c r="VS2" s="0" t="s">
        <v>422</v>
      </c>
      <c r="VT2" s="0" t="s">
        <v>4944</v>
      </c>
      <c r="VU2" s="0" t="s">
        <v>2408</v>
      </c>
      <c r="VV2" s="0" t="s">
        <v>2714</v>
      </c>
      <c r="VW2" s="0" t="s">
        <v>904</v>
      </c>
      <c r="VX2" s="0" t="s">
        <v>5541</v>
      </c>
      <c r="VY2" s="0" t="s">
        <v>4929</v>
      </c>
      <c r="VZ2" s="0" t="s">
        <v>3623</v>
      </c>
      <c r="WA2" s="0" t="s">
        <v>883</v>
      </c>
      <c r="WB2" s="0" t="s">
        <v>3800</v>
      </c>
      <c r="WC2" s="0" t="s">
        <v>1389</v>
      </c>
      <c r="WD2" s="0" t="s">
        <v>6140</v>
      </c>
      <c r="WE2" s="0" t="s">
        <v>2959</v>
      </c>
      <c r="WF2" s="0" t="s">
        <v>2438</v>
      </c>
      <c r="WG2" s="0" t="s">
        <v>4960</v>
      </c>
      <c r="WH2" s="0" t="s">
        <v>590</v>
      </c>
      <c r="WI2" s="0" t="s">
        <v>3997</v>
      </c>
      <c r="WJ2" s="0" t="s">
        <v>1374</v>
      </c>
      <c r="WK2" s="0" t="s">
        <v>5682</v>
      </c>
      <c r="WL2" s="0" t="s">
        <v>2917</v>
      </c>
      <c r="WM2" s="0" t="s">
        <v>701</v>
      </c>
      <c r="WN2" s="0" t="s">
        <v>474</v>
      </c>
      <c r="WO2" s="0" t="s">
        <v>1019</v>
      </c>
      <c r="WP2" s="0" t="s">
        <v>4760</v>
      </c>
      <c r="WQ2" s="0" t="s">
        <v>5840</v>
      </c>
      <c r="WR2" s="0" t="s">
        <v>4573</v>
      </c>
      <c r="WS2" s="0" t="s">
        <v>5975</v>
      </c>
      <c r="WT2" s="0" t="s">
        <v>4881</v>
      </c>
      <c r="WU2" s="0" t="s">
        <v>5286</v>
      </c>
      <c r="WV2" s="0" t="s">
        <v>5364</v>
      </c>
      <c r="WW2" s="0" t="s">
        <v>3499</v>
      </c>
      <c r="WX2" s="0" t="s">
        <v>1497</v>
      </c>
      <c r="WY2" s="0" t="s">
        <v>1953</v>
      </c>
      <c r="WZ2" s="0" t="s">
        <v>3220</v>
      </c>
      <c r="XA2" s="0" t="s">
        <v>1277</v>
      </c>
      <c r="XB2" s="0" t="s">
        <v>5414</v>
      </c>
      <c r="XC2" s="0" t="s">
        <v>3081</v>
      </c>
      <c r="XD2" s="0" t="s">
        <v>4993</v>
      </c>
      <c r="XE2" s="0" t="s">
        <v>5957</v>
      </c>
      <c r="XF2" s="0" t="s">
        <v>6400</v>
      </c>
      <c r="XG2" s="0" t="s">
        <v>4707</v>
      </c>
      <c r="XH2" s="0" t="s">
        <v>4549</v>
      </c>
      <c r="XI2" s="0" t="s">
        <v>5803</v>
      </c>
      <c r="XJ2" s="0" t="s">
        <v>5834</v>
      </c>
      <c r="XK2" s="0" t="s">
        <v>1518</v>
      </c>
      <c r="XL2" s="0" t="s">
        <v>1167</v>
      </c>
      <c r="XM2" s="0" t="s">
        <v>898</v>
      </c>
      <c r="XN2" s="0" t="s">
        <v>3076</v>
      </c>
      <c r="XO2" s="0" t="s">
        <v>2551</v>
      </c>
      <c r="XP2" s="0" t="s">
        <v>2663</v>
      </c>
      <c r="XQ2" s="0" t="s">
        <v>3956</v>
      </c>
      <c r="XR2" s="0" t="s">
        <v>4087</v>
      </c>
      <c r="XS2" s="0" t="s">
        <v>4725</v>
      </c>
      <c r="XT2" s="0" t="s">
        <v>2122</v>
      </c>
      <c r="XU2" s="0" t="s">
        <v>5788</v>
      </c>
      <c r="XV2" s="0" t="s">
        <v>1662</v>
      </c>
      <c r="XW2" s="0" t="s">
        <v>5158</v>
      </c>
      <c r="XX2" s="0" t="s">
        <v>4693</v>
      </c>
      <c r="XY2" s="0" t="s">
        <v>2619</v>
      </c>
      <c r="XZ2" s="0" t="s">
        <v>5610</v>
      </c>
      <c r="YA2" s="0" t="s">
        <v>589</v>
      </c>
      <c r="YB2" s="0" t="s">
        <v>3218</v>
      </c>
      <c r="YC2" s="0" t="s">
        <v>4025</v>
      </c>
      <c r="YD2" s="0" t="s">
        <v>700</v>
      </c>
      <c r="YE2" s="0" t="s">
        <v>874</v>
      </c>
      <c r="YF2" s="0" t="s">
        <v>5609</v>
      </c>
      <c r="YG2" s="0" t="s">
        <v>5369</v>
      </c>
      <c r="YH2" s="0" t="s">
        <v>3062</v>
      </c>
      <c r="YI2" s="0" t="s">
        <v>4023</v>
      </c>
      <c r="YJ2" s="0" t="s">
        <v>6216</v>
      </c>
      <c r="YK2" s="0" t="s">
        <v>3807</v>
      </c>
      <c r="YL2" s="0" t="s">
        <v>3591</v>
      </c>
      <c r="YM2" s="0" t="s">
        <v>1579</v>
      </c>
      <c r="YN2" s="0" t="s">
        <v>3540</v>
      </c>
      <c r="YO2" s="0" t="s">
        <v>4492</v>
      </c>
      <c r="YP2" s="0" t="s">
        <v>6103</v>
      </c>
      <c r="YQ2" s="0" t="s">
        <v>3093</v>
      </c>
      <c r="YR2" s="0" t="s">
        <v>5534</v>
      </c>
      <c r="YS2" s="0" t="s">
        <v>5779</v>
      </c>
      <c r="YT2" s="0" t="s">
        <v>4420</v>
      </c>
      <c r="YU2" s="0" t="s">
        <v>6396</v>
      </c>
      <c r="YV2" s="0" t="s">
        <v>5179</v>
      </c>
      <c r="YW2" s="0" t="s">
        <v>4324</v>
      </c>
      <c r="YX2" s="0" t="s">
        <v>3411</v>
      </c>
      <c r="YY2" s="0" t="s">
        <v>3457</v>
      </c>
      <c r="YZ2" s="0" t="s">
        <v>5506</v>
      </c>
      <c r="ZA2" s="0" t="s">
        <v>5407</v>
      </c>
      <c r="ZB2" s="0" t="s">
        <v>1266</v>
      </c>
      <c r="ZC2" s="0" t="s">
        <v>5137</v>
      </c>
      <c r="ZD2" s="0" t="s">
        <v>2516</v>
      </c>
      <c r="ZE2" s="0" t="s">
        <v>4431</v>
      </c>
      <c r="ZF2" s="0" t="s">
        <v>5344</v>
      </c>
      <c r="ZG2" s="0" t="s">
        <v>6123</v>
      </c>
      <c r="ZH2" s="0" t="s">
        <v>1193</v>
      </c>
      <c r="ZI2" s="0" t="s">
        <v>6201</v>
      </c>
      <c r="ZJ2" s="0" t="s">
        <v>1335</v>
      </c>
      <c r="ZK2" s="0" t="s">
        <v>594</v>
      </c>
      <c r="ZL2" s="0" t="s">
        <v>3432</v>
      </c>
      <c r="ZM2" s="0" t="s">
        <v>2223</v>
      </c>
      <c r="ZN2" s="0" t="s">
        <v>3503</v>
      </c>
      <c r="ZO2" s="0" t="s">
        <v>6334</v>
      </c>
      <c r="ZP2" s="0" t="s">
        <v>4600</v>
      </c>
      <c r="ZQ2" s="0" t="s">
        <v>5809</v>
      </c>
      <c r="ZR2" s="0" t="s">
        <v>3098</v>
      </c>
      <c r="ZS2" s="0" t="s">
        <v>506</v>
      </c>
      <c r="ZT2" s="0" t="s">
        <v>2898</v>
      </c>
      <c r="ZU2" s="0" t="s">
        <v>266</v>
      </c>
      <c r="ZV2" s="0" t="s">
        <v>5938</v>
      </c>
      <c r="ZW2" s="0" t="s">
        <v>2823</v>
      </c>
      <c r="ZX2" s="0" t="s">
        <v>6228</v>
      </c>
      <c r="ZY2" s="0" t="s">
        <v>2539</v>
      </c>
      <c r="ZZ2" s="0" t="s">
        <v>2418</v>
      </c>
      <c r="AAA2" s="0" t="s">
        <v>5395</v>
      </c>
      <c r="AAB2" s="0" t="s">
        <v>2395</v>
      </c>
      <c r="AAC2" s="0" t="s">
        <v>2880</v>
      </c>
      <c r="AAD2" s="0" t="s">
        <v>1758</v>
      </c>
      <c r="AAE2" s="0" t="s">
        <v>3125</v>
      </c>
      <c r="AAF2" s="0" t="s">
        <v>5405</v>
      </c>
      <c r="AAG2" s="0" t="s">
        <v>527</v>
      </c>
      <c r="AAH2" s="0" t="s">
        <v>490</v>
      </c>
      <c r="AAI2" s="0" t="s">
        <v>3431</v>
      </c>
      <c r="AAJ2" s="0" t="s">
        <v>3458</v>
      </c>
      <c r="AAK2" s="0" t="s">
        <v>4359</v>
      </c>
      <c r="AAL2" s="0" t="s">
        <v>1059</v>
      </c>
      <c r="AAM2" s="0" t="s">
        <v>5958</v>
      </c>
      <c r="AAN2" s="0" t="s">
        <v>5914</v>
      </c>
      <c r="AAO2" s="0" t="s">
        <v>6320</v>
      </c>
      <c r="AAP2" s="0" t="s">
        <v>758</v>
      </c>
      <c r="AAQ2" s="0" t="s">
        <v>3590</v>
      </c>
      <c r="AAR2" s="0" t="s">
        <v>6446</v>
      </c>
      <c r="AAS2" s="0" t="s">
        <v>3576</v>
      </c>
      <c r="AAT2" s="0" t="s">
        <v>5041</v>
      </c>
      <c r="AAU2" s="0" t="s">
        <v>5660</v>
      </c>
      <c r="AAV2" s="0" t="s">
        <v>1988</v>
      </c>
      <c r="AAW2" s="0" t="s">
        <v>2358</v>
      </c>
      <c r="AAX2" s="0" t="s">
        <v>1857</v>
      </c>
      <c r="AAY2" s="0" t="s">
        <v>214</v>
      </c>
      <c r="AAZ2" s="0" t="s">
        <v>3128</v>
      </c>
      <c r="ABA2" s="0" t="s">
        <v>2437</v>
      </c>
      <c r="ABB2" s="0" t="s">
        <v>4361</v>
      </c>
      <c r="ABC2" s="0" t="s">
        <v>4846</v>
      </c>
      <c r="ABD2" s="0" t="s">
        <v>973</v>
      </c>
      <c r="ABE2" s="0" t="s">
        <v>5490</v>
      </c>
      <c r="ABF2" s="0" t="s">
        <v>4967</v>
      </c>
      <c r="ABG2" s="0" t="s">
        <v>475</v>
      </c>
      <c r="ABH2" s="0" t="s">
        <v>1731</v>
      </c>
      <c r="ABI2" s="0" t="s">
        <v>5943</v>
      </c>
      <c r="ABJ2" s="0" t="s">
        <v>1564</v>
      </c>
      <c r="ABK2" s="0" t="s">
        <v>4789</v>
      </c>
      <c r="ABL2" s="0" t="s">
        <v>3091</v>
      </c>
      <c r="ABM2" s="0" t="s">
        <v>980</v>
      </c>
      <c r="ABN2" s="0" t="s">
        <v>2691</v>
      </c>
      <c r="ABO2" s="0" t="s">
        <v>884</v>
      </c>
      <c r="ABP2" s="0" t="s">
        <v>5305</v>
      </c>
      <c r="ABQ2" s="0" t="s">
        <v>816</v>
      </c>
      <c r="ABR2" s="0" t="s">
        <v>5383</v>
      </c>
      <c r="ABS2" s="0" t="s">
        <v>6384</v>
      </c>
      <c r="ABT2" s="0" t="s">
        <v>4926</v>
      </c>
      <c r="ABU2" s="0" t="s">
        <v>5612</v>
      </c>
      <c r="ABV2" s="0" t="s">
        <v>2036</v>
      </c>
      <c r="ABW2" s="0" t="s">
        <v>2409</v>
      </c>
      <c r="ABX2" s="0" t="s">
        <v>4998</v>
      </c>
      <c r="ABY2" s="0" t="s">
        <v>5654</v>
      </c>
      <c r="ABZ2" s="0" t="s">
        <v>3043</v>
      </c>
      <c r="ACA2" s="0" t="s">
        <v>3101</v>
      </c>
      <c r="ACB2" s="0" t="s">
        <v>2510</v>
      </c>
      <c r="ACC2" s="0" t="s">
        <v>1893</v>
      </c>
      <c r="ACD2" s="0" t="s">
        <v>956</v>
      </c>
      <c r="ACE2" s="0" t="s">
        <v>3294</v>
      </c>
      <c r="ACF2" s="0" t="s">
        <v>6325</v>
      </c>
      <c r="ACG2" s="0" t="s">
        <v>2376</v>
      </c>
      <c r="ACH2" s="0" t="s">
        <v>3933</v>
      </c>
      <c r="ACI2" s="0" t="s">
        <v>4474</v>
      </c>
      <c r="ACJ2" s="0" t="s">
        <v>4224</v>
      </c>
      <c r="ACK2" s="0" t="s">
        <v>2856</v>
      </c>
      <c r="ACL2" s="0" t="s">
        <v>5272</v>
      </c>
      <c r="ACM2" s="0" t="s">
        <v>2381</v>
      </c>
      <c r="ACN2" s="0" t="s">
        <v>5804</v>
      </c>
      <c r="ACO2" s="0" t="s">
        <v>1965</v>
      </c>
      <c r="ACP2" s="0" t="s">
        <v>2752</v>
      </c>
      <c r="ACQ2" s="0" t="s">
        <v>3561</v>
      </c>
      <c r="ACR2" s="0" t="s">
        <v>5083</v>
      </c>
      <c r="ACS2" s="0" t="s">
        <v>5801</v>
      </c>
      <c r="ACT2" s="0" t="s">
        <v>3523</v>
      </c>
      <c r="ACU2" s="0" t="s">
        <v>409</v>
      </c>
      <c r="ACV2" s="0" t="s">
        <v>558</v>
      </c>
      <c r="ACW2" s="0" t="s">
        <v>3775</v>
      </c>
      <c r="ACX2" s="0" t="s">
        <v>2236</v>
      </c>
      <c r="ACY2" s="0" t="s">
        <v>3562</v>
      </c>
      <c r="ACZ2" s="0" t="s">
        <v>1448</v>
      </c>
      <c r="ADA2" s="0" t="s">
        <v>5285</v>
      </c>
      <c r="ADB2" s="0" t="s">
        <v>1235</v>
      </c>
      <c r="ADC2" s="0" t="s">
        <v>584</v>
      </c>
      <c r="ADD2" s="0" t="s">
        <v>4782</v>
      </c>
      <c r="ADE2" s="0" t="s">
        <v>6223</v>
      </c>
      <c r="ADF2" s="0" t="s">
        <v>2352</v>
      </c>
      <c r="ADG2" s="0" t="s">
        <v>1955</v>
      </c>
      <c r="ADH2" s="0" t="s">
        <v>2113</v>
      </c>
      <c r="ADI2" s="0" t="s">
        <v>3801</v>
      </c>
      <c r="ADJ2" s="0" t="s">
        <v>5954</v>
      </c>
      <c r="ADK2" s="0" t="s">
        <v>6263</v>
      </c>
      <c r="ADL2" s="0" t="s">
        <v>5159</v>
      </c>
      <c r="ADM2" s="0" t="s">
        <v>2902</v>
      </c>
      <c r="ADN2" s="0" t="s">
        <v>5997</v>
      </c>
      <c r="ADO2" s="0" t="s">
        <v>4777</v>
      </c>
      <c r="ADP2" s="0" t="s">
        <v>472</v>
      </c>
      <c r="ADQ2" s="0" t="s">
        <v>576</v>
      </c>
      <c r="ADR2" s="0" t="s">
        <v>850</v>
      </c>
      <c r="ADS2" s="0" t="s">
        <v>2863</v>
      </c>
      <c r="ADT2" s="0" t="s">
        <v>6256</v>
      </c>
      <c r="ADU2" s="0" t="s">
        <v>5355</v>
      </c>
      <c r="ADV2" s="0" t="s">
        <v>5469</v>
      </c>
      <c r="ADW2" s="0" t="s">
        <v>5082</v>
      </c>
      <c r="ADX2" s="0" t="s">
        <v>3013</v>
      </c>
      <c r="ADY2" s="0" t="s">
        <v>1148</v>
      </c>
      <c r="ADZ2" s="0" t="s">
        <v>5145</v>
      </c>
      <c r="AEA2" s="0" t="s">
        <v>6077</v>
      </c>
      <c r="AEB2" s="0" t="s">
        <v>1756</v>
      </c>
      <c r="AEC2" s="0" t="s">
        <v>4386</v>
      </c>
      <c r="AED2" s="0" t="s">
        <v>6246</v>
      </c>
      <c r="AEE2" s="0" t="s">
        <v>1873</v>
      </c>
      <c r="AEF2" s="0" t="s">
        <v>6118</v>
      </c>
      <c r="AEG2" s="0" t="s">
        <v>5081</v>
      </c>
      <c r="AEH2" s="0" t="s">
        <v>752</v>
      </c>
      <c r="AEI2" s="0" t="s">
        <v>5002</v>
      </c>
      <c r="AEJ2" s="0" t="s">
        <v>1504</v>
      </c>
      <c r="AEK2" s="0" t="s">
        <v>3494</v>
      </c>
      <c r="AEL2" s="0" t="s">
        <v>721</v>
      </c>
      <c r="AEM2" s="0" t="s">
        <v>5991</v>
      </c>
      <c r="AEN2" s="0" t="s">
        <v>1503</v>
      </c>
      <c r="AEO2" s="0" t="s">
        <v>302</v>
      </c>
      <c r="AEP2" s="0" t="s">
        <v>4755</v>
      </c>
      <c r="AEQ2" s="0" t="s">
        <v>3280</v>
      </c>
      <c r="AER2" s="0" t="s">
        <v>4365</v>
      </c>
      <c r="AES2" s="0" t="s">
        <v>5636</v>
      </c>
      <c r="AET2" s="0" t="s">
        <v>3628</v>
      </c>
      <c r="AEU2" s="0" t="s">
        <v>3929</v>
      </c>
      <c r="AEV2" s="0" t="s">
        <v>496</v>
      </c>
      <c r="AEW2" s="0" t="s">
        <v>5374</v>
      </c>
      <c r="AEX2" s="0" t="s">
        <v>5406</v>
      </c>
      <c r="AEY2" s="0" t="s">
        <v>5205</v>
      </c>
      <c r="AEZ2" s="0" t="s">
        <v>3663</v>
      </c>
      <c r="AFA2" s="0" t="s">
        <v>5188</v>
      </c>
      <c r="AFB2" s="0" t="s">
        <v>5389</v>
      </c>
      <c r="AFC2" s="0" t="s">
        <v>3745</v>
      </c>
      <c r="AFD2" s="0" t="s">
        <v>2630</v>
      </c>
      <c r="AFE2" s="0" t="s">
        <v>5841</v>
      </c>
      <c r="AFF2" s="0" t="s">
        <v>3164</v>
      </c>
      <c r="AFG2" s="0" t="s">
        <v>5935</v>
      </c>
      <c r="AFH2" s="0" t="s">
        <v>5627</v>
      </c>
      <c r="AFI2" s="0" t="s">
        <v>3779</v>
      </c>
      <c r="AFJ2" s="0" t="s">
        <v>2580</v>
      </c>
      <c r="AFK2" s="0" t="s">
        <v>5499</v>
      </c>
      <c r="AFL2" s="0" t="s">
        <v>4681</v>
      </c>
      <c r="AFM2" s="0" t="s">
        <v>5688</v>
      </c>
      <c r="AFN2" s="0" t="s">
        <v>4035</v>
      </c>
      <c r="AFO2" s="0" t="s">
        <v>2795</v>
      </c>
      <c r="AFP2" s="0" t="s">
        <v>6386</v>
      </c>
      <c r="AFQ2" s="0" t="s">
        <v>3465</v>
      </c>
      <c r="AFR2" s="0" t="s">
        <v>2538</v>
      </c>
      <c r="AFS2" s="0" t="s">
        <v>4593</v>
      </c>
      <c r="AFT2" s="0" t="s">
        <v>2916</v>
      </c>
      <c r="AFU2" s="0" t="s">
        <v>719</v>
      </c>
      <c r="AFV2" s="0" t="s">
        <v>5043</v>
      </c>
      <c r="AFW2" s="0" t="s">
        <v>960</v>
      </c>
      <c r="AFX2" s="0" t="s">
        <v>2728</v>
      </c>
      <c r="AFY2" s="0" t="s">
        <v>6138</v>
      </c>
      <c r="AFZ2" s="0" t="s">
        <v>1682</v>
      </c>
      <c r="AGA2" s="0" t="s">
        <v>2834</v>
      </c>
      <c r="AGB2" s="0" t="s">
        <v>5639</v>
      </c>
      <c r="AGC2" s="0" t="s">
        <v>6116</v>
      </c>
      <c r="AGD2" s="0" t="s">
        <v>5012</v>
      </c>
      <c r="AGE2" s="0" t="s">
        <v>1488</v>
      </c>
      <c r="AGF2" s="0" t="s">
        <v>4830</v>
      </c>
      <c r="AGG2" s="0" t="s">
        <v>2460</v>
      </c>
      <c r="AGH2" s="0" t="s">
        <v>2615</v>
      </c>
      <c r="AGI2" s="0" t="s">
        <v>2804</v>
      </c>
      <c r="AGJ2" s="0" t="s">
        <v>1005</v>
      </c>
      <c r="AGK2" s="0" t="s">
        <v>5092</v>
      </c>
      <c r="AGL2" s="0" t="s">
        <v>4909</v>
      </c>
      <c r="AGM2" s="0" t="s">
        <v>1862</v>
      </c>
      <c r="AGN2" s="0" t="s">
        <v>2463</v>
      </c>
      <c r="AGO2" s="0" t="s">
        <v>3630</v>
      </c>
      <c r="AGP2" s="0" t="s">
        <v>308</v>
      </c>
      <c r="AGQ2" s="0" t="s">
        <v>4745</v>
      </c>
      <c r="AGR2" s="0" t="s">
        <v>6226</v>
      </c>
      <c r="AGS2" s="0" t="s">
        <v>5171</v>
      </c>
      <c r="AGT2" s="0" t="s">
        <v>5503</v>
      </c>
      <c r="AGU2" s="0" t="s">
        <v>2549</v>
      </c>
      <c r="AGV2" s="0" t="s">
        <v>5955</v>
      </c>
      <c r="AGW2" s="0" t="s">
        <v>788</v>
      </c>
      <c r="AGX2" s="0" t="s">
        <v>6337</v>
      </c>
      <c r="AGY2" s="0" t="s">
        <v>2330</v>
      </c>
      <c r="AGZ2" s="0" t="s">
        <v>2140</v>
      </c>
      <c r="AHA2" s="0" t="s">
        <v>5844</v>
      </c>
      <c r="AHB2" s="0" t="s">
        <v>5835</v>
      </c>
      <c r="AHC2" s="0" t="s">
        <v>1861</v>
      </c>
      <c r="AHD2" s="0" t="s">
        <v>3079</v>
      </c>
      <c r="AHE2" s="0" t="s">
        <v>1397</v>
      </c>
      <c r="AHF2" s="0" t="s">
        <v>412</v>
      </c>
      <c r="AHG2" s="0" t="s">
        <v>2228</v>
      </c>
      <c r="AHH2" s="0" t="s">
        <v>1414</v>
      </c>
      <c r="AHI2" s="0" t="s">
        <v>1807</v>
      </c>
      <c r="AHJ2" s="0" t="s">
        <v>5404</v>
      </c>
      <c r="AHK2" s="0" t="s">
        <v>4039</v>
      </c>
      <c r="AHL2" s="0" t="s">
        <v>4666</v>
      </c>
      <c r="AHM2" s="0" t="s">
        <v>5831</v>
      </c>
      <c r="AHN2" s="0" t="s">
        <v>634</v>
      </c>
      <c r="AHO2" s="0" t="s">
        <v>2203</v>
      </c>
      <c r="AHP2" s="0" t="s">
        <v>1544</v>
      </c>
      <c r="AHQ2" s="0" t="s">
        <v>4402</v>
      </c>
      <c r="AHR2" s="0" t="s">
        <v>4799</v>
      </c>
      <c r="AHS2" s="0" t="s">
        <v>4187</v>
      </c>
      <c r="AHT2" s="0" t="s">
        <v>5180</v>
      </c>
      <c r="AHU2" s="0" t="s">
        <v>5481</v>
      </c>
      <c r="AHV2" s="0" t="s">
        <v>2717</v>
      </c>
      <c r="AHW2" s="0" t="s">
        <v>2355</v>
      </c>
      <c r="AHX2" s="0" t="s">
        <v>5643</v>
      </c>
      <c r="AHY2" s="0" t="s">
        <v>4654</v>
      </c>
      <c r="AHZ2" s="0" t="s">
        <v>3981</v>
      </c>
      <c r="AIA2" s="0" t="s">
        <v>5961</v>
      </c>
      <c r="AIB2" s="0" t="s">
        <v>5763</v>
      </c>
      <c r="AIC2" s="0" t="s">
        <v>763</v>
      </c>
      <c r="AID2" s="0" t="s">
        <v>4312</v>
      </c>
      <c r="AIE2" s="0" t="s">
        <v>5685</v>
      </c>
      <c r="AIF2" s="0" t="s">
        <v>4203</v>
      </c>
      <c r="AIG2" s="0" t="s">
        <v>1808</v>
      </c>
      <c r="AIH2" s="0" t="s">
        <v>5982</v>
      </c>
      <c r="AII2" s="0" t="s">
        <v>5380</v>
      </c>
      <c r="AIJ2" s="0" t="s">
        <v>420</v>
      </c>
      <c r="AIK2" s="0" t="s">
        <v>5548</v>
      </c>
      <c r="AIL2" s="0" t="s">
        <v>4916</v>
      </c>
      <c r="AIM2" s="0" t="s">
        <v>3970</v>
      </c>
      <c r="AIN2" s="0" t="s">
        <v>3984</v>
      </c>
      <c r="AIO2" s="0" t="s">
        <v>5937</v>
      </c>
      <c r="AIP2" s="0" t="s">
        <v>2387</v>
      </c>
      <c r="AIQ2" s="0" t="s">
        <v>3425</v>
      </c>
      <c r="AIR2" s="0" t="s">
        <v>4276</v>
      </c>
      <c r="AIS2" s="0" t="s">
        <v>1032</v>
      </c>
      <c r="AIT2" s="0" t="s">
        <v>2231</v>
      </c>
      <c r="AIU2" s="0" t="s">
        <v>1113</v>
      </c>
      <c r="AIV2" s="0" t="s">
        <v>3322</v>
      </c>
      <c r="AIW2" s="0" t="s">
        <v>4517</v>
      </c>
      <c r="AIX2" s="0" t="s">
        <v>2822</v>
      </c>
      <c r="AIY2" s="0" t="s">
        <v>3748</v>
      </c>
      <c r="AIZ2" s="0" t="s">
        <v>4078</v>
      </c>
      <c r="AJA2" s="0" t="s">
        <v>2557</v>
      </c>
      <c r="AJB2" s="0" t="s">
        <v>4393</v>
      </c>
      <c r="AJC2" s="0" t="s">
        <v>1010</v>
      </c>
      <c r="AJD2" s="0" t="s">
        <v>1400</v>
      </c>
      <c r="AJE2" s="0" t="s">
        <v>4508</v>
      </c>
      <c r="AJF2" s="0" t="s">
        <v>6221</v>
      </c>
      <c r="AJG2" s="0" t="s">
        <v>3541</v>
      </c>
      <c r="AJH2" s="0" t="s">
        <v>3683</v>
      </c>
      <c r="AJI2" s="0" t="s">
        <v>2592</v>
      </c>
      <c r="AJJ2" s="0" t="s">
        <v>3173</v>
      </c>
      <c r="AJK2" s="0" t="s">
        <v>4935</v>
      </c>
      <c r="AJL2" s="0" t="s">
        <v>3258</v>
      </c>
      <c r="AJM2" s="0" t="s">
        <v>1785</v>
      </c>
      <c r="AJN2" s="0" t="s">
        <v>2757</v>
      </c>
      <c r="AJO2" s="0" t="s">
        <v>5980</v>
      </c>
      <c r="AJP2" s="0" t="s">
        <v>2894</v>
      </c>
      <c r="AJQ2" s="0" t="s">
        <v>2860</v>
      </c>
      <c r="AJR2" s="0" t="s">
        <v>1678</v>
      </c>
      <c r="AJS2" s="0" t="s">
        <v>1282</v>
      </c>
      <c r="AJT2" s="0" t="s">
        <v>4070</v>
      </c>
      <c r="AJU2" s="0" t="s">
        <v>693</v>
      </c>
      <c r="AJV2" s="0" t="s">
        <v>4801</v>
      </c>
      <c r="AJW2" s="0" t="s">
        <v>3397</v>
      </c>
      <c r="AJX2" s="0" t="s">
        <v>4778</v>
      </c>
      <c r="AJY2" s="0" t="s">
        <v>1492</v>
      </c>
      <c r="AJZ2" s="0" t="s">
        <v>5694</v>
      </c>
      <c r="AKA2" s="0" t="s">
        <v>2480</v>
      </c>
      <c r="AKB2" s="0" t="s">
        <v>1221</v>
      </c>
      <c r="AKC2" s="0" t="s">
        <v>5653</v>
      </c>
      <c r="AKD2" s="0" t="s">
        <v>3837</v>
      </c>
      <c r="AKE2" s="0" t="s">
        <v>4609</v>
      </c>
      <c r="AKF2" s="0" t="s">
        <v>642</v>
      </c>
      <c r="AKG2" s="0" t="s">
        <v>1172</v>
      </c>
      <c r="AKH2" s="0" t="s">
        <v>896</v>
      </c>
      <c r="AKI2" s="0" t="s">
        <v>3277</v>
      </c>
      <c r="AKJ2" s="0" t="s">
        <v>4105</v>
      </c>
      <c r="AKK2" s="0" t="s">
        <v>5493</v>
      </c>
      <c r="AKL2" s="0" t="s">
        <v>2653</v>
      </c>
      <c r="AKM2" s="0" t="s">
        <v>882</v>
      </c>
      <c r="AKN2" s="0" t="s">
        <v>2190</v>
      </c>
      <c r="AKO2" s="0" t="s">
        <v>4463</v>
      </c>
      <c r="AKP2" s="0" t="s">
        <v>3068</v>
      </c>
      <c r="AKQ2" s="0" t="s">
        <v>4670</v>
      </c>
      <c r="AKR2" s="0" t="s">
        <v>2981</v>
      </c>
      <c r="AKS2" s="0" t="s">
        <v>5288</v>
      </c>
      <c r="AKT2" s="0" t="s">
        <v>5673</v>
      </c>
      <c r="AKU2" s="0" t="s">
        <v>1016</v>
      </c>
      <c r="AKV2" s="0" t="s">
        <v>2051</v>
      </c>
      <c r="AKW2" s="0" t="s">
        <v>5701</v>
      </c>
      <c r="AKX2" s="0" t="s">
        <v>4568</v>
      </c>
      <c r="AKY2" s="0" t="s">
        <v>996</v>
      </c>
      <c r="AKZ2" s="0" t="s">
        <v>5786</v>
      </c>
      <c r="ALA2" s="0" t="s">
        <v>567</v>
      </c>
      <c r="ALB2" s="0" t="s">
        <v>4438</v>
      </c>
      <c r="ALC2" s="0" t="s">
        <v>5527</v>
      </c>
      <c r="ALD2" s="0" t="s">
        <v>5237</v>
      </c>
      <c r="ALE2" s="0" t="s">
        <v>6059</v>
      </c>
      <c r="ALF2" s="0" t="s">
        <v>1595</v>
      </c>
      <c r="ALG2" s="0" t="s">
        <v>1119</v>
      </c>
      <c r="ALH2" s="0" t="s">
        <v>5690</v>
      </c>
      <c r="ALI2" s="0" t="s">
        <v>5268</v>
      </c>
      <c r="ALJ2" s="0" t="s">
        <v>1415</v>
      </c>
      <c r="ALK2" s="0" t="s">
        <v>5358</v>
      </c>
      <c r="ALL2" s="0" t="s">
        <v>2952</v>
      </c>
      <c r="ALM2" s="0" t="s">
        <v>4685</v>
      </c>
      <c r="ALN2" s="0" t="s">
        <v>1870</v>
      </c>
      <c r="ALO2" s="0" t="s">
        <v>5280</v>
      </c>
      <c r="ALP2" s="0" t="s">
        <v>1742</v>
      </c>
      <c r="ALQ2" s="0" t="s">
        <v>3572</v>
      </c>
      <c r="ALR2" s="0" t="s">
        <v>4318</v>
      </c>
      <c r="ALS2" s="0" t="s">
        <v>5797</v>
      </c>
      <c r="ALT2" s="0" t="s">
        <v>4615</v>
      </c>
      <c r="ALU2" s="0" t="s">
        <v>3136</v>
      </c>
      <c r="ALV2" s="0" t="s">
        <v>1293</v>
      </c>
      <c r="ALW2" s="0" t="s">
        <v>6086</v>
      </c>
      <c r="ALX2" s="0" t="s">
        <v>3150</v>
      </c>
      <c r="ALY2" s="0" t="s">
        <v>6339</v>
      </c>
      <c r="ALZ2" s="0" t="s">
        <v>4606</v>
      </c>
      <c r="AMA2" s="0" t="s">
        <v>3116</v>
      </c>
      <c r="AMB2" s="0" t="s">
        <v>2721</v>
      </c>
      <c r="AMC2" s="0" t="s">
        <v>6359</v>
      </c>
      <c r="AMD2" s="0" t="s">
        <v>2961</v>
      </c>
      <c r="AME2" s="0" t="s">
        <v>3522</v>
      </c>
      <c r="AMF2" s="0" t="s">
        <v>957</v>
      </c>
      <c r="AMG2" s="0" t="s">
        <v>4624</v>
      </c>
      <c r="AMH2" s="0" t="s">
        <v>3451</v>
      </c>
      <c r="AMI2" s="0" t="s">
        <v>3868</v>
      </c>
      <c r="AMJ2" s="0" t="s">
        <v>4774</v>
      </c>
    </row>
    <row r="3" customFormat="false" ht="15" hidden="false" customHeight="false" outlineLevel="0" collapsed="false">
      <c r="A3" s="0" t="s">
        <v>6472</v>
      </c>
      <c r="C3" s="0" t="n">
        <f aca="false">COUNTIF(D3:cmh3,"-9")/COUNT(D3:cmh3)</f>
        <v>0.055672711935892</v>
      </c>
      <c r="D3" s="0" t="n">
        <v>2</v>
      </c>
      <c r="E3" s="0" t="n">
        <v>1</v>
      </c>
      <c r="F3" s="0" t="n">
        <v>1</v>
      </c>
      <c r="G3" s="0" t="n">
        <v>2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1</v>
      </c>
      <c r="Q3" s="0" t="n">
        <v>2</v>
      </c>
      <c r="R3" s="0" t="n">
        <v>1</v>
      </c>
      <c r="S3" s="0" t="n">
        <v>2</v>
      </c>
      <c r="T3" s="0" t="n">
        <v>1</v>
      </c>
      <c r="U3" s="0" t="n">
        <v>1</v>
      </c>
      <c r="V3" s="0" t="n">
        <v>1</v>
      </c>
      <c r="W3" s="0" t="n">
        <v>1</v>
      </c>
      <c r="X3" s="0" t="n">
        <v>1</v>
      </c>
      <c r="Y3" s="0" t="n">
        <v>1</v>
      </c>
      <c r="Z3" s="0" t="n">
        <v>2</v>
      </c>
      <c r="AA3" s="0" t="n">
        <v>1</v>
      </c>
      <c r="AB3" s="0" t="n">
        <v>1</v>
      </c>
      <c r="AC3" s="0" t="n">
        <v>1</v>
      </c>
      <c r="AD3" s="0" t="n">
        <v>1</v>
      </c>
      <c r="AE3" s="0" t="n">
        <v>2</v>
      </c>
      <c r="AF3" s="0" t="n">
        <v>1</v>
      </c>
      <c r="AG3" s="0" t="n">
        <v>1</v>
      </c>
      <c r="AH3" s="0" t="n">
        <v>1</v>
      </c>
      <c r="AI3" s="0" t="n">
        <v>-9</v>
      </c>
      <c r="AJ3" s="0" t="n">
        <v>1</v>
      </c>
      <c r="AK3" s="0" t="n">
        <v>2</v>
      </c>
      <c r="AL3" s="0" t="n">
        <v>1</v>
      </c>
      <c r="AM3" s="0" t="n">
        <v>1</v>
      </c>
      <c r="AN3" s="0" t="n">
        <v>2</v>
      </c>
      <c r="AO3" s="0" t="n">
        <v>1</v>
      </c>
      <c r="AP3" s="0" t="n">
        <v>1</v>
      </c>
      <c r="AQ3" s="0" t="n">
        <v>1</v>
      </c>
      <c r="AR3" s="0" t="n">
        <v>1</v>
      </c>
      <c r="AS3" s="0" t="n">
        <v>1</v>
      </c>
      <c r="AT3" s="0" t="n">
        <v>1</v>
      </c>
      <c r="AU3" s="0" t="n">
        <v>1</v>
      </c>
      <c r="AV3" s="0" t="n">
        <v>2</v>
      </c>
      <c r="AW3" s="0" t="n">
        <v>1</v>
      </c>
      <c r="AX3" s="0" t="n">
        <v>1</v>
      </c>
      <c r="AY3" s="0" t="n">
        <v>1</v>
      </c>
      <c r="AZ3" s="0" t="n">
        <v>1</v>
      </c>
      <c r="BA3" s="0" t="n">
        <v>2</v>
      </c>
      <c r="BB3" s="0" t="n">
        <v>1</v>
      </c>
      <c r="BC3" s="0" t="n">
        <v>-9</v>
      </c>
      <c r="BD3" s="0" t="n">
        <v>1</v>
      </c>
      <c r="BE3" s="0" t="n">
        <v>1</v>
      </c>
      <c r="BF3" s="0" t="n">
        <v>1</v>
      </c>
      <c r="BG3" s="0" t="n">
        <v>-9</v>
      </c>
      <c r="BH3" s="0" t="n">
        <v>2</v>
      </c>
      <c r="BI3" s="0" t="n">
        <v>1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-9</v>
      </c>
      <c r="BO3" s="0" t="n">
        <v>1</v>
      </c>
      <c r="BP3" s="0" t="n">
        <v>1</v>
      </c>
      <c r="BQ3" s="0" t="n">
        <v>1</v>
      </c>
      <c r="BR3" s="0" t="n">
        <v>1</v>
      </c>
      <c r="BS3" s="0" t="n">
        <v>1</v>
      </c>
      <c r="BT3" s="0" t="n">
        <v>1</v>
      </c>
      <c r="BU3" s="0" t="n">
        <v>1</v>
      </c>
      <c r="BV3" s="0" t="n">
        <v>2</v>
      </c>
      <c r="BW3" s="0" t="n">
        <v>2</v>
      </c>
      <c r="BX3" s="0" t="n">
        <v>1</v>
      </c>
      <c r="BY3" s="0" t="n">
        <v>1</v>
      </c>
      <c r="BZ3" s="0" t="n">
        <v>2</v>
      </c>
      <c r="CA3" s="0" t="n">
        <v>1</v>
      </c>
      <c r="CB3" s="0" t="n">
        <v>1</v>
      </c>
      <c r="CC3" s="0" t="n">
        <v>1</v>
      </c>
      <c r="CD3" s="0" t="n">
        <v>1</v>
      </c>
      <c r="CE3" s="0" t="n">
        <v>1</v>
      </c>
      <c r="CF3" s="0" t="n">
        <v>1</v>
      </c>
      <c r="CG3" s="0" t="n">
        <v>1</v>
      </c>
      <c r="CH3" s="0" t="n">
        <v>1</v>
      </c>
      <c r="CI3" s="0" t="n">
        <v>1</v>
      </c>
      <c r="CJ3" s="0" t="n">
        <v>1</v>
      </c>
      <c r="CK3" s="0" t="n">
        <v>1</v>
      </c>
      <c r="CL3" s="0" t="n">
        <v>2</v>
      </c>
      <c r="CM3" s="0" t="n">
        <v>1</v>
      </c>
      <c r="CN3" s="0" t="n">
        <v>1</v>
      </c>
      <c r="CO3" s="0" t="n">
        <v>1</v>
      </c>
      <c r="CP3" s="0" t="n">
        <v>1</v>
      </c>
      <c r="CQ3" s="0" t="n">
        <v>1</v>
      </c>
      <c r="CR3" s="0" t="n">
        <v>1</v>
      </c>
      <c r="CS3" s="0" t="n">
        <v>1</v>
      </c>
      <c r="CT3" s="0" t="n">
        <v>1</v>
      </c>
      <c r="CU3" s="0" t="n">
        <v>1</v>
      </c>
      <c r="CV3" s="0" t="n">
        <v>1</v>
      </c>
      <c r="CW3" s="0" t="n">
        <v>1</v>
      </c>
      <c r="CX3" s="0" t="n">
        <v>1</v>
      </c>
      <c r="CY3" s="0" t="n">
        <v>2</v>
      </c>
      <c r="CZ3" s="0" t="n">
        <v>1</v>
      </c>
      <c r="DA3" s="0" t="n">
        <v>1</v>
      </c>
      <c r="DB3" s="0" t="n">
        <v>2</v>
      </c>
      <c r="DC3" s="0" t="n">
        <v>2</v>
      </c>
      <c r="DD3" s="0" t="n">
        <v>-9</v>
      </c>
      <c r="DE3" s="0" t="n">
        <v>1</v>
      </c>
      <c r="DF3" s="0" t="n">
        <v>1</v>
      </c>
      <c r="DG3" s="0" t="n">
        <v>1</v>
      </c>
      <c r="DH3" s="0" t="n">
        <v>1</v>
      </c>
      <c r="DI3" s="0" t="n">
        <v>1</v>
      </c>
      <c r="DJ3" s="0" t="n">
        <v>1</v>
      </c>
      <c r="DK3" s="0" t="n">
        <v>2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n">
        <v>1</v>
      </c>
      <c r="DS3" s="0" t="n">
        <v>2</v>
      </c>
      <c r="DT3" s="0" t="n">
        <v>1</v>
      </c>
      <c r="DU3" s="0" t="n">
        <v>1</v>
      </c>
      <c r="DV3" s="0" t="n">
        <v>1</v>
      </c>
      <c r="DW3" s="0" t="n">
        <v>-9</v>
      </c>
      <c r="DX3" s="0" t="n">
        <v>1</v>
      </c>
      <c r="DY3" s="0" t="n">
        <v>1</v>
      </c>
      <c r="DZ3" s="0" t="n">
        <v>1</v>
      </c>
      <c r="EA3" s="0" t="n">
        <v>1</v>
      </c>
      <c r="EB3" s="0" t="n">
        <v>1</v>
      </c>
      <c r="EC3" s="0" t="n">
        <v>1</v>
      </c>
      <c r="ED3" s="0" t="n">
        <v>1</v>
      </c>
      <c r="EE3" s="0" t="n">
        <v>2</v>
      </c>
      <c r="EF3" s="0" t="n">
        <v>1</v>
      </c>
      <c r="EG3" s="0" t="n">
        <v>1</v>
      </c>
      <c r="EH3" s="0" t="n">
        <v>1</v>
      </c>
      <c r="EI3" s="0" t="n">
        <v>1</v>
      </c>
      <c r="EJ3" s="0" t="n">
        <v>1</v>
      </c>
      <c r="EK3" s="0" t="n">
        <v>1</v>
      </c>
      <c r="EL3" s="0" t="n">
        <v>1</v>
      </c>
      <c r="EM3" s="0" t="n">
        <v>2</v>
      </c>
      <c r="EN3" s="0" t="n">
        <v>1</v>
      </c>
      <c r="EO3" s="0" t="n">
        <v>1</v>
      </c>
      <c r="EP3" s="0" t="n">
        <v>2</v>
      </c>
      <c r="EQ3" s="0" t="n">
        <v>1</v>
      </c>
      <c r="ER3" s="0" t="n">
        <v>1</v>
      </c>
      <c r="ES3" s="0" t="n">
        <v>1</v>
      </c>
      <c r="ET3" s="0" t="n">
        <v>1</v>
      </c>
      <c r="EU3" s="0" t="n">
        <v>1</v>
      </c>
      <c r="EV3" s="0" t="n">
        <v>2</v>
      </c>
      <c r="EW3" s="0" t="n">
        <v>1</v>
      </c>
      <c r="EX3" s="0" t="n">
        <v>1</v>
      </c>
      <c r="EY3" s="0" t="n">
        <v>1</v>
      </c>
      <c r="EZ3" s="0" t="n">
        <v>1</v>
      </c>
      <c r="FA3" s="0" t="n">
        <v>1</v>
      </c>
      <c r="FB3" s="0" t="n">
        <v>1</v>
      </c>
      <c r="FC3" s="0" t="n">
        <v>1</v>
      </c>
      <c r="FD3" s="0" t="n">
        <v>1</v>
      </c>
      <c r="FE3" s="0" t="n">
        <v>1</v>
      </c>
      <c r="FF3" s="0" t="n">
        <v>1</v>
      </c>
      <c r="FG3" s="0" t="n">
        <v>1</v>
      </c>
      <c r="FH3" s="0" t="n">
        <v>1</v>
      </c>
      <c r="FI3" s="0" t="n">
        <v>1</v>
      </c>
      <c r="FJ3" s="0" t="n">
        <v>1</v>
      </c>
      <c r="FK3" s="0" t="n">
        <v>1</v>
      </c>
      <c r="FL3" s="0" t="n">
        <v>1</v>
      </c>
      <c r="FM3" s="0" t="n">
        <v>1</v>
      </c>
      <c r="FN3" s="0" t="n">
        <v>1</v>
      </c>
      <c r="FO3" s="0" t="n">
        <v>-9</v>
      </c>
      <c r="FP3" s="0" t="n">
        <v>1</v>
      </c>
      <c r="FQ3" s="0" t="n">
        <v>2</v>
      </c>
      <c r="FR3" s="0" t="n">
        <v>1</v>
      </c>
      <c r="FS3" s="0" t="n">
        <v>2</v>
      </c>
      <c r="FT3" s="0" t="n">
        <v>1</v>
      </c>
      <c r="FU3" s="0" t="n">
        <v>1</v>
      </c>
      <c r="FV3" s="0" t="n">
        <v>1</v>
      </c>
      <c r="FW3" s="0" t="n">
        <v>1</v>
      </c>
      <c r="FX3" s="0" t="n">
        <v>1</v>
      </c>
      <c r="FY3" s="0" t="n">
        <v>2</v>
      </c>
      <c r="FZ3" s="0" t="n">
        <v>1</v>
      </c>
      <c r="GA3" s="0" t="n">
        <v>1</v>
      </c>
      <c r="GB3" s="0" t="n">
        <v>1</v>
      </c>
      <c r="GC3" s="0" t="n">
        <v>1</v>
      </c>
      <c r="GD3" s="0" t="n">
        <v>1</v>
      </c>
      <c r="GE3" s="0" t="n">
        <v>1</v>
      </c>
      <c r="GF3" s="0" t="n">
        <v>1</v>
      </c>
      <c r="GG3" s="0" t="n">
        <v>1</v>
      </c>
      <c r="GH3" s="0" t="n">
        <v>1</v>
      </c>
      <c r="GI3" s="0" t="n">
        <v>2</v>
      </c>
      <c r="GJ3" s="0" t="n">
        <v>2</v>
      </c>
      <c r="GK3" s="0" t="n">
        <v>1</v>
      </c>
      <c r="GL3" s="0" t="n">
        <v>2</v>
      </c>
      <c r="GM3" s="0" t="n">
        <v>1</v>
      </c>
      <c r="GN3" s="0" t="n">
        <v>1</v>
      </c>
      <c r="GO3" s="0" t="n">
        <v>1</v>
      </c>
      <c r="GP3" s="0" t="n">
        <v>1</v>
      </c>
      <c r="GQ3" s="0" t="n">
        <v>1</v>
      </c>
      <c r="GR3" s="0" t="n">
        <v>2</v>
      </c>
      <c r="GS3" s="0" t="n">
        <v>1</v>
      </c>
      <c r="GT3" s="0" t="n">
        <v>1</v>
      </c>
      <c r="GU3" s="0" t="n">
        <v>1</v>
      </c>
      <c r="GV3" s="0" t="n">
        <v>1</v>
      </c>
      <c r="GW3" s="0" t="n">
        <v>1</v>
      </c>
      <c r="GX3" s="0" t="n">
        <v>1</v>
      </c>
      <c r="GY3" s="0" t="n">
        <v>1</v>
      </c>
      <c r="GZ3" s="0" t="n">
        <v>2</v>
      </c>
      <c r="HA3" s="0" t="n">
        <v>1</v>
      </c>
      <c r="HB3" s="0" t="n">
        <v>1</v>
      </c>
      <c r="HC3" s="0" t="n">
        <v>1</v>
      </c>
      <c r="HD3" s="0" t="n">
        <v>1</v>
      </c>
      <c r="HE3" s="0" t="n">
        <v>1</v>
      </c>
      <c r="HF3" s="0" t="n">
        <v>2</v>
      </c>
      <c r="HG3" s="0" t="n">
        <v>-9</v>
      </c>
      <c r="HH3" s="0" t="n">
        <v>2</v>
      </c>
      <c r="HI3" s="0" t="n">
        <v>1</v>
      </c>
      <c r="HJ3" s="0" t="n">
        <v>1</v>
      </c>
      <c r="HK3" s="0" t="n">
        <v>1</v>
      </c>
      <c r="HL3" s="0" t="n">
        <v>1</v>
      </c>
      <c r="HM3" s="0" t="n">
        <v>1</v>
      </c>
      <c r="HN3" s="0" t="n">
        <v>1</v>
      </c>
      <c r="HO3" s="0" t="n">
        <v>1</v>
      </c>
      <c r="HP3" s="0" t="n">
        <v>2</v>
      </c>
      <c r="HQ3" s="0" t="n">
        <v>2</v>
      </c>
      <c r="HR3" s="0" t="n">
        <v>2</v>
      </c>
      <c r="HS3" s="0" t="n">
        <v>1</v>
      </c>
      <c r="HT3" s="0" t="n">
        <v>1</v>
      </c>
      <c r="HU3" s="0" t="n">
        <v>1</v>
      </c>
      <c r="HV3" s="0" t="n">
        <v>1</v>
      </c>
      <c r="HW3" s="0" t="n">
        <v>-9</v>
      </c>
      <c r="HX3" s="0" t="n">
        <v>1</v>
      </c>
      <c r="HY3" s="0" t="n">
        <v>1</v>
      </c>
      <c r="HZ3" s="0" t="n">
        <v>2</v>
      </c>
      <c r="IA3" s="0" t="n">
        <v>1</v>
      </c>
      <c r="IB3" s="0" t="n">
        <v>1</v>
      </c>
      <c r="IC3" s="0" t="n">
        <v>2</v>
      </c>
      <c r="ID3" s="0" t="n">
        <v>1</v>
      </c>
      <c r="IE3" s="0" t="n">
        <v>1</v>
      </c>
      <c r="IF3" s="0" t="n">
        <v>1</v>
      </c>
      <c r="IG3" s="0" t="n">
        <v>-9</v>
      </c>
      <c r="IH3" s="0" t="n">
        <v>1</v>
      </c>
      <c r="II3" s="0" t="n">
        <v>1</v>
      </c>
      <c r="IJ3" s="0" t="n">
        <v>2</v>
      </c>
      <c r="IK3" s="0" t="n">
        <v>2</v>
      </c>
      <c r="IL3" s="0" t="n">
        <v>1</v>
      </c>
      <c r="IM3" s="0" t="n">
        <v>2</v>
      </c>
      <c r="IN3" s="0" t="n">
        <v>1</v>
      </c>
      <c r="IO3" s="0" t="n">
        <v>1</v>
      </c>
      <c r="IP3" s="0" t="n">
        <v>2</v>
      </c>
      <c r="IQ3" s="0" t="n">
        <v>1</v>
      </c>
      <c r="IR3" s="0" t="n">
        <v>1</v>
      </c>
      <c r="IS3" s="0" t="n">
        <v>1</v>
      </c>
      <c r="IT3" s="0" t="n">
        <v>1</v>
      </c>
      <c r="IU3" s="0" t="n">
        <v>1</v>
      </c>
      <c r="IV3" s="0" t="n">
        <v>1</v>
      </c>
      <c r="IW3" s="0" t="n">
        <v>1</v>
      </c>
      <c r="IX3" s="0" t="n">
        <v>1</v>
      </c>
      <c r="IY3" s="0" t="n">
        <v>1</v>
      </c>
      <c r="IZ3" s="0" t="n">
        <v>1</v>
      </c>
      <c r="JA3" s="0" t="n">
        <v>2</v>
      </c>
      <c r="JB3" s="0" t="n">
        <v>1</v>
      </c>
      <c r="JC3" s="0" t="n">
        <v>2</v>
      </c>
      <c r="JD3" s="0" t="n">
        <v>1</v>
      </c>
      <c r="JE3" s="0" t="n">
        <v>1</v>
      </c>
      <c r="JF3" s="0" t="n">
        <v>1</v>
      </c>
      <c r="JG3" s="0" t="n">
        <v>-9</v>
      </c>
      <c r="JH3" s="0" t="n">
        <v>1</v>
      </c>
      <c r="JI3" s="0" t="n">
        <v>1</v>
      </c>
      <c r="JJ3" s="0" t="n">
        <v>2</v>
      </c>
      <c r="JK3" s="0" t="n">
        <v>1</v>
      </c>
      <c r="JL3" s="0" t="n">
        <v>1</v>
      </c>
      <c r="JM3" s="0" t="n">
        <v>-9</v>
      </c>
      <c r="JN3" s="0" t="n">
        <v>1</v>
      </c>
      <c r="JO3" s="0" t="n">
        <v>1</v>
      </c>
      <c r="JP3" s="0" t="n">
        <v>2</v>
      </c>
      <c r="JQ3" s="0" t="n">
        <v>-9</v>
      </c>
      <c r="JR3" s="0" t="n">
        <v>1</v>
      </c>
      <c r="JS3" s="0" t="n">
        <v>1</v>
      </c>
      <c r="JT3" s="0" t="n">
        <v>1</v>
      </c>
      <c r="JU3" s="0" t="n">
        <v>1</v>
      </c>
      <c r="JV3" s="0" t="n">
        <v>1</v>
      </c>
      <c r="JW3" s="0" t="n">
        <v>1</v>
      </c>
      <c r="JX3" s="0" t="n">
        <v>1</v>
      </c>
      <c r="JY3" s="0" t="n">
        <v>1</v>
      </c>
      <c r="JZ3" s="0" t="n">
        <v>1</v>
      </c>
      <c r="KA3" s="0" t="n">
        <v>1</v>
      </c>
      <c r="KB3" s="0" t="n">
        <v>1</v>
      </c>
      <c r="KC3" s="0" t="n">
        <v>1</v>
      </c>
      <c r="KD3" s="0" t="n">
        <v>1</v>
      </c>
      <c r="KE3" s="0" t="n">
        <v>1</v>
      </c>
      <c r="KF3" s="0" t="n">
        <v>1</v>
      </c>
      <c r="KG3" s="0" t="n">
        <v>1</v>
      </c>
      <c r="KH3" s="0" t="n">
        <v>1</v>
      </c>
      <c r="KI3" s="0" t="n">
        <v>-9</v>
      </c>
      <c r="KJ3" s="0" t="n">
        <v>-9</v>
      </c>
      <c r="KK3" s="0" t="n">
        <v>2</v>
      </c>
      <c r="KL3" s="0" t="n">
        <v>1</v>
      </c>
      <c r="KM3" s="0" t="n">
        <v>1</v>
      </c>
      <c r="KN3" s="0" t="n">
        <v>2</v>
      </c>
      <c r="KO3" s="0" t="n">
        <v>-9</v>
      </c>
      <c r="KP3" s="0" t="n">
        <v>1</v>
      </c>
      <c r="KQ3" s="0" t="n">
        <v>2</v>
      </c>
      <c r="KR3" s="0" t="n">
        <v>1</v>
      </c>
      <c r="KS3" s="0" t="n">
        <v>1</v>
      </c>
      <c r="KT3" s="0" t="n">
        <v>1</v>
      </c>
      <c r="KU3" s="0" t="n">
        <v>1</v>
      </c>
      <c r="KV3" s="0" t="n">
        <v>2</v>
      </c>
      <c r="KW3" s="0" t="n">
        <v>2</v>
      </c>
      <c r="KX3" s="0" t="n">
        <v>1</v>
      </c>
      <c r="KY3" s="0" t="n">
        <v>-9</v>
      </c>
      <c r="KZ3" s="0" t="n">
        <v>1</v>
      </c>
      <c r="LA3" s="0" t="n">
        <v>1</v>
      </c>
      <c r="LB3" s="0" t="n">
        <v>1</v>
      </c>
      <c r="LC3" s="0" t="n">
        <v>1</v>
      </c>
      <c r="LD3" s="0" t="n">
        <v>-9</v>
      </c>
      <c r="LE3" s="0" t="n">
        <v>1</v>
      </c>
      <c r="LF3" s="0" t="n">
        <v>1</v>
      </c>
      <c r="LG3" s="0" t="n">
        <v>1</v>
      </c>
      <c r="LH3" s="0" t="n">
        <v>1</v>
      </c>
      <c r="LI3" s="0" t="n">
        <v>1</v>
      </c>
      <c r="LJ3" s="0" t="n">
        <v>-9</v>
      </c>
      <c r="LK3" s="0" t="n">
        <v>2</v>
      </c>
      <c r="LL3" s="0" t="n">
        <v>1</v>
      </c>
      <c r="LM3" s="0" t="n">
        <v>1</v>
      </c>
      <c r="LN3" s="0" t="n">
        <v>1</v>
      </c>
      <c r="LO3" s="0" t="n">
        <v>1</v>
      </c>
      <c r="LP3" s="0" t="n">
        <v>1</v>
      </c>
      <c r="LQ3" s="0" t="n">
        <v>1</v>
      </c>
      <c r="LR3" s="0" t="n">
        <v>1</v>
      </c>
      <c r="LS3" s="0" t="n">
        <v>1</v>
      </c>
      <c r="LT3" s="0" t="n">
        <v>1</v>
      </c>
      <c r="LU3" s="0" t="n">
        <v>2</v>
      </c>
      <c r="LV3" s="0" t="n">
        <v>1</v>
      </c>
      <c r="LW3" s="0" t="n">
        <v>1</v>
      </c>
      <c r="LX3" s="0" t="n">
        <v>1</v>
      </c>
      <c r="LY3" s="0" t="n">
        <v>1</v>
      </c>
      <c r="LZ3" s="0" t="n">
        <v>1</v>
      </c>
      <c r="MA3" s="0" t="n">
        <v>1</v>
      </c>
      <c r="MB3" s="0" t="n">
        <v>1</v>
      </c>
      <c r="MC3" s="0" t="n">
        <v>1</v>
      </c>
      <c r="MD3" s="0" t="n">
        <v>1</v>
      </c>
      <c r="ME3" s="0" t="n">
        <v>1</v>
      </c>
      <c r="MF3" s="0" t="n">
        <v>1</v>
      </c>
      <c r="MG3" s="0" t="n">
        <v>1</v>
      </c>
      <c r="MH3" s="0" t="n">
        <v>1</v>
      </c>
      <c r="MI3" s="0" t="n">
        <v>1</v>
      </c>
      <c r="MJ3" s="0" t="n">
        <v>1</v>
      </c>
      <c r="MK3" s="0" t="n">
        <v>-9</v>
      </c>
      <c r="ML3" s="0" t="n">
        <v>1</v>
      </c>
      <c r="MM3" s="0" t="n">
        <v>1</v>
      </c>
      <c r="MN3" s="0" t="n">
        <v>1</v>
      </c>
      <c r="MO3" s="0" t="n">
        <v>1</v>
      </c>
      <c r="MP3" s="0" t="n">
        <v>1</v>
      </c>
      <c r="MQ3" s="0" t="n">
        <v>1</v>
      </c>
      <c r="MR3" s="0" t="n">
        <v>1</v>
      </c>
      <c r="MS3" s="0" t="n">
        <v>1</v>
      </c>
      <c r="MT3" s="0" t="n">
        <v>1</v>
      </c>
      <c r="MU3" s="0" t="n">
        <v>2</v>
      </c>
      <c r="MV3" s="0" t="n">
        <v>1</v>
      </c>
      <c r="MW3" s="0" t="n">
        <v>1</v>
      </c>
      <c r="MX3" s="0" t="n">
        <v>1</v>
      </c>
      <c r="MY3" s="0" t="n">
        <v>1</v>
      </c>
      <c r="MZ3" s="0" t="n">
        <v>1</v>
      </c>
      <c r="NA3" s="0" t="n">
        <v>1</v>
      </c>
      <c r="NB3" s="0" t="n">
        <v>1</v>
      </c>
      <c r="NC3" s="0" t="n">
        <v>1</v>
      </c>
      <c r="ND3" s="0" t="n">
        <v>1</v>
      </c>
      <c r="NE3" s="0" t="n">
        <v>1</v>
      </c>
      <c r="NF3" s="0" t="n">
        <v>1</v>
      </c>
      <c r="NG3" s="0" t="n">
        <v>1</v>
      </c>
      <c r="NH3" s="0" t="n">
        <v>1</v>
      </c>
      <c r="NI3" s="0" t="n">
        <v>1</v>
      </c>
      <c r="NJ3" s="0" t="n">
        <v>1</v>
      </c>
      <c r="NK3" s="0" t="n">
        <v>1</v>
      </c>
      <c r="NL3" s="0" t="n">
        <v>1</v>
      </c>
      <c r="NM3" s="0" t="n">
        <v>1</v>
      </c>
      <c r="NN3" s="0" t="n">
        <v>1</v>
      </c>
      <c r="NO3" s="0" t="n">
        <v>1</v>
      </c>
      <c r="NP3" s="0" t="n">
        <v>1</v>
      </c>
      <c r="NQ3" s="0" t="n">
        <v>2</v>
      </c>
      <c r="NR3" s="0" t="n">
        <v>1</v>
      </c>
      <c r="NS3" s="0" t="n">
        <v>1</v>
      </c>
      <c r="NT3" s="0" t="n">
        <v>2</v>
      </c>
      <c r="NU3" s="0" t="n">
        <v>2</v>
      </c>
      <c r="NV3" s="0" t="n">
        <v>1</v>
      </c>
      <c r="NW3" s="0" t="n">
        <v>1</v>
      </c>
      <c r="NX3" s="0" t="n">
        <v>1</v>
      </c>
      <c r="NY3" s="0" t="n">
        <v>1</v>
      </c>
      <c r="NZ3" s="0" t="n">
        <v>2</v>
      </c>
      <c r="OA3" s="0" t="n">
        <v>1</v>
      </c>
      <c r="OB3" s="0" t="n">
        <v>1</v>
      </c>
      <c r="OC3" s="0" t="n">
        <v>-9</v>
      </c>
      <c r="OD3" s="0" t="n">
        <v>1</v>
      </c>
      <c r="OE3" s="0" t="n">
        <v>1</v>
      </c>
      <c r="OF3" s="0" t="n">
        <v>1</v>
      </c>
      <c r="OG3" s="0" t="n">
        <v>1</v>
      </c>
      <c r="OH3" s="0" t="n">
        <v>1</v>
      </c>
      <c r="OI3" s="0" t="n">
        <v>1</v>
      </c>
      <c r="OJ3" s="0" t="n">
        <v>1</v>
      </c>
      <c r="OK3" s="0" t="n">
        <v>1</v>
      </c>
      <c r="OL3" s="0" t="n">
        <v>1</v>
      </c>
      <c r="OM3" s="0" t="n">
        <v>1</v>
      </c>
      <c r="ON3" s="0" t="n">
        <v>2</v>
      </c>
      <c r="OO3" s="0" t="n">
        <v>1</v>
      </c>
      <c r="OP3" s="0" t="n">
        <v>1</v>
      </c>
      <c r="OQ3" s="0" t="n">
        <v>1</v>
      </c>
      <c r="OR3" s="0" t="n">
        <v>1</v>
      </c>
      <c r="OS3" s="0" t="n">
        <v>1</v>
      </c>
      <c r="OT3" s="0" t="n">
        <v>1</v>
      </c>
      <c r="OU3" s="0" t="n">
        <v>1</v>
      </c>
      <c r="OV3" s="0" t="n">
        <v>1</v>
      </c>
      <c r="OW3" s="0" t="n">
        <v>1</v>
      </c>
      <c r="OX3" s="0" t="n">
        <v>1</v>
      </c>
      <c r="OY3" s="0" t="n">
        <v>1</v>
      </c>
      <c r="OZ3" s="0" t="n">
        <v>1</v>
      </c>
      <c r="PA3" s="0" t="n">
        <v>1</v>
      </c>
      <c r="PB3" s="0" t="n">
        <v>1</v>
      </c>
      <c r="PC3" s="0" t="n">
        <v>-9</v>
      </c>
      <c r="PD3" s="0" t="n">
        <v>1</v>
      </c>
      <c r="PE3" s="0" t="n">
        <v>1</v>
      </c>
      <c r="PF3" s="0" t="n">
        <v>1</v>
      </c>
      <c r="PG3" s="0" t="n">
        <v>1</v>
      </c>
      <c r="PH3" s="0" t="n">
        <v>1</v>
      </c>
      <c r="PI3" s="0" t="n">
        <v>1</v>
      </c>
      <c r="PJ3" s="0" t="n">
        <v>2</v>
      </c>
      <c r="PK3" s="0" t="n">
        <v>1</v>
      </c>
      <c r="PL3" s="0" t="n">
        <v>1</v>
      </c>
      <c r="PM3" s="0" t="n">
        <v>1</v>
      </c>
      <c r="PN3" s="0" t="n">
        <v>2</v>
      </c>
      <c r="PO3" s="0" t="n">
        <v>1</v>
      </c>
      <c r="PP3" s="0" t="n">
        <v>1</v>
      </c>
      <c r="PQ3" s="0" t="n">
        <v>1</v>
      </c>
      <c r="PR3" s="0" t="n">
        <v>1</v>
      </c>
      <c r="PS3" s="0" t="n">
        <v>1</v>
      </c>
      <c r="PT3" s="0" t="n">
        <v>1</v>
      </c>
      <c r="PU3" s="0" t="n">
        <v>1</v>
      </c>
      <c r="PV3" s="0" t="n">
        <v>1</v>
      </c>
      <c r="PW3" s="0" t="n">
        <v>1</v>
      </c>
      <c r="PX3" s="0" t="n">
        <v>1</v>
      </c>
      <c r="PY3" s="0" t="n">
        <v>1</v>
      </c>
      <c r="PZ3" s="0" t="n">
        <v>1</v>
      </c>
      <c r="QA3" s="0" t="n">
        <v>-9</v>
      </c>
      <c r="QB3" s="0" t="n">
        <v>1</v>
      </c>
      <c r="QC3" s="0" t="n">
        <v>2</v>
      </c>
      <c r="QD3" s="0" t="n">
        <v>2</v>
      </c>
      <c r="QE3" s="0" t="n">
        <v>1</v>
      </c>
      <c r="QF3" s="0" t="n">
        <v>1</v>
      </c>
      <c r="QG3" s="0" t="n">
        <v>1</v>
      </c>
      <c r="QH3" s="0" t="n">
        <v>1</v>
      </c>
      <c r="QI3" s="0" t="n">
        <v>1</v>
      </c>
      <c r="QJ3" s="0" t="n">
        <v>1</v>
      </c>
      <c r="QK3" s="0" t="n">
        <v>-9</v>
      </c>
      <c r="QL3" s="0" t="n">
        <v>2</v>
      </c>
      <c r="QM3" s="0" t="n">
        <v>2</v>
      </c>
      <c r="QN3" s="0" t="n">
        <v>1</v>
      </c>
      <c r="QO3" s="0" t="n">
        <v>1</v>
      </c>
      <c r="QP3" s="0" t="n">
        <v>1</v>
      </c>
      <c r="QQ3" s="0" t="n">
        <v>1</v>
      </c>
      <c r="QR3" s="0" t="n">
        <v>1</v>
      </c>
      <c r="QS3" s="0" t="n">
        <v>1</v>
      </c>
      <c r="QT3" s="0" t="n">
        <v>-9</v>
      </c>
      <c r="QU3" s="0" t="n">
        <v>2</v>
      </c>
      <c r="QV3" s="0" t="n">
        <v>1</v>
      </c>
      <c r="QW3" s="0" t="n">
        <v>1</v>
      </c>
      <c r="QX3" s="0" t="n">
        <v>2</v>
      </c>
      <c r="QY3" s="0" t="n">
        <v>1</v>
      </c>
      <c r="QZ3" s="0" t="n">
        <v>1</v>
      </c>
      <c r="RA3" s="0" t="n">
        <v>1</v>
      </c>
      <c r="RB3" s="0" t="n">
        <v>1</v>
      </c>
      <c r="RC3" s="0" t="n">
        <v>1</v>
      </c>
      <c r="RD3" s="0" t="n">
        <v>1</v>
      </c>
      <c r="RE3" s="0" t="n">
        <v>1</v>
      </c>
      <c r="RF3" s="0" t="n">
        <v>1</v>
      </c>
      <c r="RG3" s="0" t="n">
        <v>1</v>
      </c>
      <c r="RH3" s="0" t="n">
        <v>1</v>
      </c>
      <c r="RI3" s="0" t="n">
        <v>1</v>
      </c>
      <c r="RJ3" s="0" t="n">
        <v>2</v>
      </c>
      <c r="RK3" s="0" t="n">
        <v>2</v>
      </c>
      <c r="RL3" s="0" t="n">
        <v>1</v>
      </c>
      <c r="RM3" s="0" t="n">
        <v>1</v>
      </c>
      <c r="RN3" s="0" t="n">
        <v>1</v>
      </c>
      <c r="RO3" s="0" t="n">
        <v>1</v>
      </c>
      <c r="RP3" s="0" t="n">
        <v>1</v>
      </c>
      <c r="RQ3" s="0" t="n">
        <v>2</v>
      </c>
      <c r="RR3" s="0" t="n">
        <v>1</v>
      </c>
      <c r="RS3" s="0" t="n">
        <v>1</v>
      </c>
      <c r="RT3" s="0" t="n">
        <v>-9</v>
      </c>
      <c r="RU3" s="0" t="n">
        <v>1</v>
      </c>
      <c r="RV3" s="0" t="n">
        <v>3</v>
      </c>
      <c r="RW3" s="0" t="n">
        <v>-9</v>
      </c>
      <c r="RX3" s="0" t="n">
        <v>1</v>
      </c>
      <c r="RY3" s="0" t="n">
        <v>2</v>
      </c>
      <c r="RZ3" s="0" t="n">
        <v>1</v>
      </c>
      <c r="SA3" s="0" t="n">
        <v>-9</v>
      </c>
      <c r="SB3" s="0" t="n">
        <v>1</v>
      </c>
      <c r="SC3" s="0" t="n">
        <v>1</v>
      </c>
      <c r="SD3" s="0" t="n">
        <v>1</v>
      </c>
      <c r="SE3" s="0" t="n">
        <v>2</v>
      </c>
      <c r="SF3" s="0" t="n">
        <v>1</v>
      </c>
      <c r="SG3" s="0" t="n">
        <v>1</v>
      </c>
      <c r="SH3" s="0" t="n">
        <v>1</v>
      </c>
      <c r="SI3" s="0" t="n">
        <v>1</v>
      </c>
      <c r="SJ3" s="0" t="n">
        <v>1</v>
      </c>
      <c r="SK3" s="0" t="n">
        <v>1</v>
      </c>
      <c r="SL3" s="0" t="n">
        <v>2</v>
      </c>
      <c r="SM3" s="0" t="n">
        <v>1</v>
      </c>
      <c r="SN3" s="0" t="n">
        <v>1</v>
      </c>
      <c r="SO3" s="0" t="n">
        <v>1</v>
      </c>
      <c r="SP3" s="0" t="n">
        <v>1</v>
      </c>
      <c r="SQ3" s="0" t="n">
        <v>-9</v>
      </c>
      <c r="SR3" s="0" t="n">
        <v>1</v>
      </c>
      <c r="SS3" s="0" t="n">
        <v>-9</v>
      </c>
      <c r="ST3" s="0" t="n">
        <v>1</v>
      </c>
      <c r="SU3" s="0" t="n">
        <v>1</v>
      </c>
      <c r="SV3" s="0" t="n">
        <v>1</v>
      </c>
      <c r="SW3" s="0" t="n">
        <v>1</v>
      </c>
      <c r="SX3" s="0" t="n">
        <v>1</v>
      </c>
      <c r="SY3" s="0" t="n">
        <v>1</v>
      </c>
      <c r="SZ3" s="0" t="n">
        <v>1</v>
      </c>
      <c r="TA3" s="0" t="n">
        <v>1</v>
      </c>
      <c r="TB3" s="0" t="n">
        <v>-9</v>
      </c>
      <c r="TC3" s="0" t="n">
        <v>1</v>
      </c>
      <c r="TD3" s="0" t="n">
        <v>1</v>
      </c>
      <c r="TE3" s="0" t="n">
        <v>1</v>
      </c>
      <c r="TF3" s="0" t="n">
        <v>1</v>
      </c>
      <c r="TG3" s="0" t="n">
        <v>1</v>
      </c>
      <c r="TH3" s="0" t="n">
        <v>2</v>
      </c>
      <c r="TI3" s="0" t="n">
        <v>1</v>
      </c>
      <c r="TJ3" s="0" t="n">
        <v>1</v>
      </c>
      <c r="TK3" s="0" t="n">
        <v>2</v>
      </c>
      <c r="TL3" s="0" t="n">
        <v>1</v>
      </c>
      <c r="TM3" s="0" t="n">
        <v>1</v>
      </c>
      <c r="TN3" s="0" t="n">
        <v>1</v>
      </c>
      <c r="TO3" s="0" t="n">
        <v>1</v>
      </c>
      <c r="TP3" s="0" t="n">
        <v>1</v>
      </c>
      <c r="TQ3" s="0" t="n">
        <v>1</v>
      </c>
      <c r="TR3" s="0" t="n">
        <v>1</v>
      </c>
      <c r="TS3" s="0" t="n">
        <v>2</v>
      </c>
      <c r="TT3" s="0" t="n">
        <v>1</v>
      </c>
      <c r="TU3" s="0" t="n">
        <v>1</v>
      </c>
      <c r="TV3" s="0" t="n">
        <v>1</v>
      </c>
      <c r="TW3" s="0" t="n">
        <v>1</v>
      </c>
      <c r="TX3" s="0" t="n">
        <v>1</v>
      </c>
      <c r="TY3" s="0" t="n">
        <v>-9</v>
      </c>
      <c r="TZ3" s="0" t="n">
        <v>2</v>
      </c>
      <c r="UA3" s="0" t="n">
        <v>1</v>
      </c>
      <c r="UB3" s="0" t="n">
        <v>1</v>
      </c>
      <c r="UC3" s="0" t="n">
        <v>2</v>
      </c>
      <c r="UD3" s="0" t="n">
        <v>2</v>
      </c>
      <c r="UE3" s="0" t="n">
        <v>1</v>
      </c>
      <c r="UF3" s="0" t="n">
        <v>1</v>
      </c>
      <c r="UG3" s="0" t="n">
        <v>1</v>
      </c>
      <c r="UH3" s="0" t="n">
        <v>1</v>
      </c>
      <c r="UI3" s="0" t="n">
        <v>1</v>
      </c>
      <c r="UJ3" s="0" t="n">
        <v>1</v>
      </c>
      <c r="UK3" s="0" t="n">
        <v>1</v>
      </c>
      <c r="UL3" s="0" t="n">
        <v>1</v>
      </c>
      <c r="UM3" s="0" t="n">
        <v>2</v>
      </c>
      <c r="UN3" s="0" t="n">
        <v>1</v>
      </c>
      <c r="UO3" s="0" t="n">
        <v>1</v>
      </c>
      <c r="UP3" s="0" t="n">
        <v>1</v>
      </c>
      <c r="UQ3" s="0" t="n">
        <v>1</v>
      </c>
      <c r="UR3" s="0" t="n">
        <v>1</v>
      </c>
      <c r="US3" s="0" t="n">
        <v>1</v>
      </c>
      <c r="UT3" s="0" t="n">
        <v>1</v>
      </c>
      <c r="UU3" s="0" t="n">
        <v>1</v>
      </c>
      <c r="UV3" s="0" t="n">
        <v>1</v>
      </c>
      <c r="UW3" s="0" t="n">
        <v>1</v>
      </c>
      <c r="UX3" s="0" t="n">
        <v>1</v>
      </c>
      <c r="UY3" s="0" t="n">
        <v>2</v>
      </c>
      <c r="UZ3" s="0" t="n">
        <v>-9</v>
      </c>
      <c r="VA3" s="0" t="n">
        <v>1</v>
      </c>
      <c r="VB3" s="0" t="n">
        <v>1</v>
      </c>
      <c r="VC3" s="0" t="n">
        <v>1</v>
      </c>
      <c r="VD3" s="0" t="n">
        <v>2</v>
      </c>
      <c r="VE3" s="0" t="n">
        <v>1</v>
      </c>
      <c r="VF3" s="0" t="n">
        <v>1</v>
      </c>
      <c r="VG3" s="0" t="n">
        <v>1</v>
      </c>
      <c r="VH3" s="0" t="n">
        <v>2</v>
      </c>
      <c r="VI3" s="0" t="n">
        <v>1</v>
      </c>
      <c r="VJ3" s="0" t="n">
        <v>1</v>
      </c>
      <c r="VK3" s="0" t="n">
        <v>2</v>
      </c>
      <c r="VL3" s="0" t="n">
        <v>1</v>
      </c>
      <c r="VM3" s="0" t="n">
        <v>-9</v>
      </c>
      <c r="VN3" s="0" t="n">
        <v>1</v>
      </c>
      <c r="VO3" s="0" t="n">
        <v>1</v>
      </c>
      <c r="VP3" s="0" t="n">
        <v>1</v>
      </c>
      <c r="VQ3" s="0" t="n">
        <v>1</v>
      </c>
      <c r="VR3" s="0" t="n">
        <v>1</v>
      </c>
      <c r="VS3" s="0" t="n">
        <v>1</v>
      </c>
      <c r="VT3" s="0" t="n">
        <v>1</v>
      </c>
      <c r="VU3" s="0" t="n">
        <v>1</v>
      </c>
      <c r="VV3" s="0" t="n">
        <v>1</v>
      </c>
      <c r="VW3" s="0" t="n">
        <v>-9</v>
      </c>
      <c r="VX3" s="0" t="n">
        <v>1</v>
      </c>
      <c r="VY3" s="0" t="n">
        <v>1</v>
      </c>
      <c r="VZ3" s="0" t="n">
        <v>1</v>
      </c>
      <c r="WA3" s="0" t="n">
        <v>2</v>
      </c>
      <c r="WB3" s="0" t="n">
        <v>1</v>
      </c>
      <c r="WC3" s="0" t="n">
        <v>2</v>
      </c>
      <c r="WD3" s="0" t="n">
        <v>1</v>
      </c>
      <c r="WE3" s="0" t="n">
        <v>1</v>
      </c>
      <c r="WF3" s="0" t="n">
        <v>1</v>
      </c>
      <c r="WG3" s="0" t="n">
        <v>1</v>
      </c>
      <c r="WH3" s="0" t="n">
        <v>1</v>
      </c>
      <c r="WI3" s="0" t="n">
        <v>1</v>
      </c>
      <c r="WJ3" s="0" t="n">
        <v>1</v>
      </c>
      <c r="WK3" s="0" t="n">
        <v>1</v>
      </c>
      <c r="WL3" s="0" t="n">
        <v>1</v>
      </c>
      <c r="WM3" s="0" t="n">
        <v>1</v>
      </c>
      <c r="WN3" s="0" t="n">
        <v>2</v>
      </c>
      <c r="WO3" s="0" t="n">
        <v>2</v>
      </c>
      <c r="WP3" s="0" t="n">
        <v>1</v>
      </c>
      <c r="WQ3" s="0" t="n">
        <v>1</v>
      </c>
      <c r="WR3" s="0" t="n">
        <v>1</v>
      </c>
      <c r="WS3" s="0" t="n">
        <v>1</v>
      </c>
      <c r="WT3" s="0" t="n">
        <v>1</v>
      </c>
      <c r="WU3" s="0" t="n">
        <v>1</v>
      </c>
      <c r="WV3" s="0" t="n">
        <v>1</v>
      </c>
      <c r="WW3" s="0" t="n">
        <v>1</v>
      </c>
      <c r="WX3" s="0" t="n">
        <v>1</v>
      </c>
      <c r="WY3" s="0" t="n">
        <v>1</v>
      </c>
      <c r="WZ3" s="0" t="n">
        <v>1</v>
      </c>
      <c r="XA3" s="0" t="n">
        <v>2</v>
      </c>
      <c r="XB3" s="0" t="n">
        <v>1</v>
      </c>
      <c r="XC3" s="0" t="n">
        <v>1</v>
      </c>
      <c r="XD3" s="0" t="n">
        <v>1</v>
      </c>
      <c r="XE3" s="0" t="n">
        <v>1</v>
      </c>
      <c r="XF3" s="0" t="n">
        <v>1</v>
      </c>
      <c r="XG3" s="0" t="n">
        <v>1</v>
      </c>
      <c r="XH3" s="0" t="n">
        <v>1</v>
      </c>
      <c r="XI3" s="0" t="n">
        <v>1</v>
      </c>
      <c r="XJ3" s="0" t="n">
        <v>1</v>
      </c>
      <c r="XK3" s="0" t="n">
        <v>1</v>
      </c>
      <c r="XL3" s="0" t="n">
        <v>2</v>
      </c>
      <c r="XM3" s="0" t="n">
        <v>2</v>
      </c>
      <c r="XN3" s="0" t="n">
        <v>1</v>
      </c>
      <c r="XO3" s="0" t="n">
        <v>1</v>
      </c>
      <c r="XP3" s="0" t="n">
        <v>1</v>
      </c>
      <c r="XQ3" s="0" t="n">
        <v>1</v>
      </c>
      <c r="XR3" s="0" t="n">
        <v>1</v>
      </c>
      <c r="XS3" s="0" t="n">
        <v>2</v>
      </c>
      <c r="XT3" s="0" t="n">
        <v>2</v>
      </c>
      <c r="XU3" s="0" t="n">
        <v>-9</v>
      </c>
      <c r="XV3" s="0" t="n">
        <v>2</v>
      </c>
      <c r="XW3" s="0" t="n">
        <v>1</v>
      </c>
      <c r="XX3" s="0" t="n">
        <v>1</v>
      </c>
      <c r="XY3" s="0" t="n">
        <v>1</v>
      </c>
      <c r="XZ3" s="0" t="n">
        <v>1</v>
      </c>
      <c r="YA3" s="0" t="n">
        <v>1</v>
      </c>
      <c r="YB3" s="0" t="n">
        <v>1</v>
      </c>
      <c r="YC3" s="0" t="n">
        <v>1</v>
      </c>
      <c r="YD3" s="0" t="n">
        <v>1</v>
      </c>
      <c r="YE3" s="0" t="n">
        <v>2</v>
      </c>
      <c r="YF3" s="0" t="n">
        <v>1</v>
      </c>
      <c r="YG3" s="0" t="n">
        <v>1</v>
      </c>
      <c r="YH3" s="0" t="n">
        <v>1</v>
      </c>
      <c r="YI3" s="0" t="n">
        <v>1</v>
      </c>
      <c r="YJ3" s="0" t="n">
        <v>1</v>
      </c>
      <c r="YK3" s="0" t="n">
        <v>-9</v>
      </c>
      <c r="YL3" s="0" t="n">
        <v>2</v>
      </c>
      <c r="YM3" s="0" t="n">
        <v>1</v>
      </c>
      <c r="YN3" s="0" t="n">
        <v>1</v>
      </c>
      <c r="YO3" s="0" t="n">
        <v>1</v>
      </c>
      <c r="YP3" s="0" t="n">
        <v>1</v>
      </c>
      <c r="YQ3" s="0" t="n">
        <v>1</v>
      </c>
      <c r="YR3" s="0" t="n">
        <v>1</v>
      </c>
      <c r="YS3" s="0" t="n">
        <v>1</v>
      </c>
      <c r="YT3" s="0" t="n">
        <v>1</v>
      </c>
      <c r="YU3" s="0" t="n">
        <v>1</v>
      </c>
      <c r="YV3" s="0" t="n">
        <v>1</v>
      </c>
      <c r="YW3" s="0" t="n">
        <v>1</v>
      </c>
      <c r="YX3" s="0" t="n">
        <v>1</v>
      </c>
      <c r="YY3" s="0" t="n">
        <v>2</v>
      </c>
      <c r="YZ3" s="0" t="n">
        <v>1</v>
      </c>
      <c r="ZA3" s="0" t="n">
        <v>1</v>
      </c>
      <c r="ZB3" s="0" t="n">
        <v>2</v>
      </c>
      <c r="ZC3" s="0" t="n">
        <v>-9</v>
      </c>
      <c r="ZD3" s="0" t="n">
        <v>1</v>
      </c>
      <c r="ZE3" s="0" t="n">
        <v>1</v>
      </c>
      <c r="ZF3" s="0" t="n">
        <v>1</v>
      </c>
      <c r="ZG3" s="0" t="n">
        <v>1</v>
      </c>
      <c r="ZH3" s="0" t="n">
        <v>1</v>
      </c>
      <c r="ZI3" s="0" t="n">
        <v>1</v>
      </c>
      <c r="ZJ3" s="0" t="n">
        <v>1</v>
      </c>
      <c r="ZK3" s="0" t="n">
        <v>1</v>
      </c>
      <c r="ZL3" s="0" t="n">
        <v>2</v>
      </c>
      <c r="ZM3" s="0" t="n">
        <v>1</v>
      </c>
      <c r="ZN3" s="0" t="n">
        <v>1</v>
      </c>
      <c r="ZO3" s="0" t="n">
        <v>-9</v>
      </c>
      <c r="ZP3" s="0" t="n">
        <v>1</v>
      </c>
      <c r="ZQ3" s="0" t="n">
        <v>1</v>
      </c>
      <c r="ZR3" s="0" t="n">
        <v>1</v>
      </c>
      <c r="ZS3" s="0" t="n">
        <v>1</v>
      </c>
      <c r="ZT3" s="0" t="n">
        <v>2</v>
      </c>
      <c r="ZU3" s="0" t="n">
        <v>1</v>
      </c>
      <c r="ZV3" s="0" t="n">
        <v>1</v>
      </c>
      <c r="ZW3" s="0" t="n">
        <v>1</v>
      </c>
      <c r="ZX3" s="0" t="n">
        <v>1</v>
      </c>
      <c r="ZY3" s="0" t="n">
        <v>1</v>
      </c>
      <c r="ZZ3" s="0" t="n">
        <v>1</v>
      </c>
      <c r="AAA3" s="0" t="n">
        <v>1</v>
      </c>
      <c r="AAB3" s="0" t="n">
        <v>1</v>
      </c>
      <c r="AAC3" s="0" t="n">
        <v>2</v>
      </c>
      <c r="AAD3" s="0" t="n">
        <v>1</v>
      </c>
      <c r="AAE3" s="0" t="n">
        <v>1</v>
      </c>
      <c r="AAF3" s="0" t="n">
        <v>1</v>
      </c>
      <c r="AAG3" s="0" t="n">
        <v>1</v>
      </c>
      <c r="AAH3" s="0" t="n">
        <v>2</v>
      </c>
      <c r="AAI3" s="0" t="n">
        <v>1</v>
      </c>
      <c r="AAJ3" s="0" t="n">
        <v>1</v>
      </c>
      <c r="AAK3" s="0" t="n">
        <v>1</v>
      </c>
      <c r="AAL3" s="0" t="n">
        <v>1</v>
      </c>
      <c r="AAM3" s="0" t="n">
        <v>1</v>
      </c>
      <c r="AAN3" s="0" t="n">
        <v>1</v>
      </c>
      <c r="AAO3" s="0" t="n">
        <v>1</v>
      </c>
      <c r="AAP3" s="0" t="n">
        <v>2</v>
      </c>
      <c r="AAQ3" s="0" t="n">
        <v>1</v>
      </c>
      <c r="AAR3" s="0" t="n">
        <v>1</v>
      </c>
      <c r="AAS3" s="0" t="n">
        <v>1</v>
      </c>
      <c r="AAT3" s="0" t="n">
        <v>-9</v>
      </c>
      <c r="AAU3" s="0" t="n">
        <v>-9</v>
      </c>
      <c r="AAV3" s="0" t="n">
        <v>2</v>
      </c>
      <c r="AAW3" s="0" t="n">
        <v>2</v>
      </c>
      <c r="AAX3" s="0" t="n">
        <v>2</v>
      </c>
      <c r="AAY3" s="0" t="n">
        <v>1</v>
      </c>
      <c r="AAZ3" s="0" t="n">
        <v>1</v>
      </c>
      <c r="ABA3" s="0" t="n">
        <v>-9</v>
      </c>
      <c r="ABB3" s="0" t="n">
        <v>2</v>
      </c>
      <c r="ABC3" s="0" t="n">
        <v>1</v>
      </c>
      <c r="ABD3" s="0" t="n">
        <v>1</v>
      </c>
      <c r="ABE3" s="0" t="n">
        <v>1</v>
      </c>
      <c r="ABF3" s="0" t="n">
        <v>-9</v>
      </c>
      <c r="ABG3" s="0" t="n">
        <v>2</v>
      </c>
      <c r="ABH3" s="0" t="n">
        <v>2</v>
      </c>
      <c r="ABI3" s="0" t="n">
        <v>1</v>
      </c>
      <c r="ABJ3" s="0" t="n">
        <v>1</v>
      </c>
      <c r="ABK3" s="0" t="n">
        <v>1</v>
      </c>
      <c r="ABL3" s="0" t="n">
        <v>1</v>
      </c>
      <c r="ABM3" s="0" t="n">
        <v>2</v>
      </c>
      <c r="ABN3" s="0" t="n">
        <v>1</v>
      </c>
      <c r="ABO3" s="0" t="n">
        <v>1</v>
      </c>
      <c r="ABP3" s="0" t="n">
        <v>1</v>
      </c>
      <c r="ABQ3" s="0" t="n">
        <v>1</v>
      </c>
      <c r="ABR3" s="0" t="n">
        <v>1</v>
      </c>
      <c r="ABS3" s="0" t="n">
        <v>-9</v>
      </c>
      <c r="ABT3" s="0" t="n">
        <v>1</v>
      </c>
      <c r="ABU3" s="0" t="n">
        <v>-9</v>
      </c>
      <c r="ABV3" s="0" t="n">
        <v>1</v>
      </c>
      <c r="ABW3" s="0" t="n">
        <v>1</v>
      </c>
      <c r="ABX3" s="0" t="n">
        <v>1</v>
      </c>
      <c r="ABY3" s="0" t="n">
        <v>1</v>
      </c>
      <c r="ABZ3" s="0" t="n">
        <v>2</v>
      </c>
      <c r="ACA3" s="0" t="n">
        <v>1</v>
      </c>
      <c r="ACB3" s="0" t="n">
        <v>1</v>
      </c>
      <c r="ACC3" s="0" t="n">
        <v>2</v>
      </c>
      <c r="ACD3" s="0" t="n">
        <v>1</v>
      </c>
      <c r="ACE3" s="0" t="n">
        <v>2</v>
      </c>
      <c r="ACF3" s="0" t="n">
        <v>1</v>
      </c>
      <c r="ACG3" s="0" t="n">
        <v>-9</v>
      </c>
      <c r="ACH3" s="0" t="n">
        <v>1</v>
      </c>
      <c r="ACI3" s="0" t="n">
        <v>1</v>
      </c>
      <c r="ACJ3" s="0" t="n">
        <v>1</v>
      </c>
      <c r="ACK3" s="0" t="n">
        <v>1</v>
      </c>
      <c r="ACL3" s="0" t="n">
        <v>1</v>
      </c>
      <c r="ACM3" s="0" t="n">
        <v>1</v>
      </c>
      <c r="ACN3" s="0" t="n">
        <v>1</v>
      </c>
      <c r="ACO3" s="0" t="n">
        <v>2</v>
      </c>
      <c r="ACP3" s="0" t="n">
        <v>1</v>
      </c>
      <c r="ACQ3" s="0" t="n">
        <v>1</v>
      </c>
      <c r="ACR3" s="0" t="n">
        <v>1</v>
      </c>
      <c r="ACS3" s="0" t="n">
        <v>1</v>
      </c>
      <c r="ACT3" s="0" t="n">
        <v>1</v>
      </c>
      <c r="ACU3" s="0" t="n">
        <v>2</v>
      </c>
      <c r="ACV3" s="0" t="n">
        <v>1</v>
      </c>
      <c r="ACW3" s="0" t="n">
        <v>1</v>
      </c>
      <c r="ACX3" s="0" t="n">
        <v>1</v>
      </c>
      <c r="ACY3" s="0" t="n">
        <v>1</v>
      </c>
      <c r="ACZ3" s="0" t="n">
        <v>1</v>
      </c>
      <c r="ADA3" s="0" t="n">
        <v>1</v>
      </c>
      <c r="ADB3" s="0" t="n">
        <v>2</v>
      </c>
      <c r="ADC3" s="0" t="n">
        <v>2</v>
      </c>
      <c r="ADD3" s="0" t="n">
        <v>1</v>
      </c>
      <c r="ADE3" s="0" t="n">
        <v>1</v>
      </c>
      <c r="ADF3" s="0" t="n">
        <v>-9</v>
      </c>
      <c r="ADG3" s="0" t="n">
        <v>1</v>
      </c>
      <c r="ADH3" s="0" t="n">
        <v>1</v>
      </c>
      <c r="ADI3" s="0" t="n">
        <v>1</v>
      </c>
      <c r="ADJ3" s="0" t="n">
        <v>1</v>
      </c>
      <c r="ADK3" s="0" t="n">
        <v>1</v>
      </c>
      <c r="ADL3" s="0" t="n">
        <v>1</v>
      </c>
      <c r="ADM3" s="0" t="n">
        <v>1</v>
      </c>
      <c r="ADN3" s="0" t="n">
        <v>1</v>
      </c>
      <c r="ADO3" s="0" t="n">
        <v>1</v>
      </c>
      <c r="ADP3" s="0" t="n">
        <v>1</v>
      </c>
      <c r="ADQ3" s="0" t="n">
        <v>1</v>
      </c>
      <c r="ADR3" s="0" t="n">
        <v>1</v>
      </c>
      <c r="ADS3" s="0" t="n">
        <v>1</v>
      </c>
      <c r="ADT3" s="0" t="n">
        <v>1</v>
      </c>
      <c r="ADU3" s="0" t="n">
        <v>1</v>
      </c>
      <c r="ADV3" s="0" t="n">
        <v>1</v>
      </c>
      <c r="ADW3" s="0" t="n">
        <v>1</v>
      </c>
      <c r="ADX3" s="0" t="n">
        <v>1</v>
      </c>
      <c r="ADY3" s="0" t="n">
        <v>1</v>
      </c>
      <c r="ADZ3" s="0" t="n">
        <v>1</v>
      </c>
      <c r="AEA3" s="0" t="n">
        <v>1</v>
      </c>
      <c r="AEB3" s="0" t="n">
        <v>1</v>
      </c>
      <c r="AEC3" s="0" t="n">
        <v>1</v>
      </c>
      <c r="AED3" s="0" t="n">
        <v>1</v>
      </c>
      <c r="AEE3" s="0" t="n">
        <v>1</v>
      </c>
      <c r="AEF3" s="0" t="n">
        <v>1</v>
      </c>
      <c r="AEG3" s="0" t="n">
        <v>1</v>
      </c>
      <c r="AEH3" s="0" t="n">
        <v>1</v>
      </c>
      <c r="AEI3" s="0" t="n">
        <v>1</v>
      </c>
      <c r="AEJ3" s="0" t="n">
        <v>1</v>
      </c>
      <c r="AEK3" s="0" t="n">
        <v>1</v>
      </c>
      <c r="AEL3" s="0" t="n">
        <v>1</v>
      </c>
      <c r="AEM3" s="0" t="n">
        <v>1</v>
      </c>
      <c r="AEN3" s="0" t="n">
        <v>2</v>
      </c>
      <c r="AEO3" s="0" t="n">
        <v>1</v>
      </c>
      <c r="AEP3" s="0" t="n">
        <v>1</v>
      </c>
      <c r="AEQ3" s="0" t="n">
        <v>1</v>
      </c>
      <c r="AER3" s="0" t="n">
        <v>-9</v>
      </c>
      <c r="AES3" s="0" t="n">
        <v>1</v>
      </c>
      <c r="AET3" s="0" t="n">
        <v>1</v>
      </c>
      <c r="AEU3" s="0" t="n">
        <v>1</v>
      </c>
      <c r="AEV3" s="0" t="n">
        <v>1</v>
      </c>
      <c r="AEW3" s="0" t="n">
        <v>1</v>
      </c>
      <c r="AEX3" s="0" t="n">
        <v>1</v>
      </c>
      <c r="AEY3" s="0" t="n">
        <v>1</v>
      </c>
      <c r="AEZ3" s="0" t="n">
        <v>1</v>
      </c>
      <c r="AFA3" s="0" t="n">
        <v>1</v>
      </c>
      <c r="AFB3" s="0" t="n">
        <v>1</v>
      </c>
      <c r="AFC3" s="0" t="n">
        <v>1</v>
      </c>
      <c r="AFD3" s="0" t="n">
        <v>1</v>
      </c>
      <c r="AFE3" s="0" t="n">
        <v>1</v>
      </c>
      <c r="AFF3" s="0" t="n">
        <v>1</v>
      </c>
      <c r="AFG3" s="0" t="n">
        <v>1</v>
      </c>
      <c r="AFH3" s="0" t="n">
        <v>1</v>
      </c>
      <c r="AFI3" s="0" t="n">
        <v>-9</v>
      </c>
      <c r="AFJ3" s="0" t="n">
        <v>1</v>
      </c>
      <c r="AFK3" s="0" t="n">
        <v>1</v>
      </c>
      <c r="AFL3" s="0" t="n">
        <v>1</v>
      </c>
      <c r="AFM3" s="0" t="n">
        <v>1</v>
      </c>
      <c r="AFN3" s="0" t="n">
        <v>2</v>
      </c>
      <c r="AFO3" s="0" t="n">
        <v>1</v>
      </c>
      <c r="AFP3" s="0" t="n">
        <v>1</v>
      </c>
      <c r="AFQ3" s="0" t="n">
        <v>1</v>
      </c>
      <c r="AFR3" s="0" t="n">
        <v>1</v>
      </c>
      <c r="AFS3" s="0" t="n">
        <v>1</v>
      </c>
      <c r="AFT3" s="0" t="n">
        <v>1</v>
      </c>
      <c r="AFU3" s="0" t="n">
        <v>2</v>
      </c>
      <c r="AFV3" s="0" t="n">
        <v>1</v>
      </c>
      <c r="AFW3" s="0" t="n">
        <v>1</v>
      </c>
      <c r="AFX3" s="0" t="n">
        <v>1</v>
      </c>
      <c r="AFY3" s="0" t="n">
        <v>1</v>
      </c>
      <c r="AFZ3" s="0" t="n">
        <v>2</v>
      </c>
      <c r="AGA3" s="0" t="n">
        <v>1</v>
      </c>
      <c r="AGB3" s="0" t="n">
        <v>1</v>
      </c>
      <c r="AGC3" s="0" t="n">
        <v>1</v>
      </c>
      <c r="AGD3" s="0" t="n">
        <v>1</v>
      </c>
      <c r="AGE3" s="0" t="n">
        <v>1</v>
      </c>
      <c r="AGF3" s="0" t="n">
        <v>-9</v>
      </c>
      <c r="AGG3" s="0" t="n">
        <v>1</v>
      </c>
      <c r="AGH3" s="0" t="n">
        <v>1</v>
      </c>
      <c r="AGI3" s="0" t="n">
        <v>2</v>
      </c>
      <c r="AGJ3" s="0" t="n">
        <v>1</v>
      </c>
      <c r="AGK3" s="0" t="n">
        <v>1</v>
      </c>
      <c r="AGL3" s="0" t="n">
        <v>1</v>
      </c>
      <c r="AGM3" s="0" t="n">
        <v>2</v>
      </c>
      <c r="AGN3" s="0" t="n">
        <v>2</v>
      </c>
      <c r="AGO3" s="0" t="n">
        <v>1</v>
      </c>
      <c r="AGP3" s="0" t="n">
        <v>1</v>
      </c>
      <c r="AGQ3" s="0" t="n">
        <v>1</v>
      </c>
      <c r="AGR3" s="0" t="n">
        <v>1</v>
      </c>
      <c r="AGS3" s="0" t="n">
        <v>1</v>
      </c>
      <c r="AGT3" s="0" t="n">
        <v>1</v>
      </c>
      <c r="AGU3" s="0" t="n">
        <v>1</v>
      </c>
      <c r="AGV3" s="0" t="n">
        <v>1</v>
      </c>
      <c r="AGW3" s="0" t="n">
        <v>1</v>
      </c>
      <c r="AGX3" s="0" t="n">
        <v>1</v>
      </c>
      <c r="AGY3" s="0" t="n">
        <v>1</v>
      </c>
      <c r="AGZ3" s="0" t="n">
        <v>1</v>
      </c>
      <c r="AHA3" s="0" t="n">
        <v>1</v>
      </c>
      <c r="AHB3" s="0" t="n">
        <v>1</v>
      </c>
      <c r="AHC3" s="0" t="n">
        <v>1</v>
      </c>
      <c r="AHD3" s="0" t="n">
        <v>1</v>
      </c>
      <c r="AHE3" s="0" t="n">
        <v>2</v>
      </c>
      <c r="AHF3" s="0" t="n">
        <v>1</v>
      </c>
      <c r="AHG3" s="0" t="n">
        <v>2</v>
      </c>
      <c r="AHH3" s="0" t="n">
        <v>1</v>
      </c>
      <c r="AHI3" s="0" t="n">
        <v>1</v>
      </c>
      <c r="AHJ3" s="0" t="n">
        <v>1</v>
      </c>
      <c r="AHK3" s="0" t="n">
        <v>1</v>
      </c>
      <c r="AHL3" s="0" t="n">
        <v>1</v>
      </c>
      <c r="AHM3" s="0" t="n">
        <v>1</v>
      </c>
      <c r="AHN3" s="0" t="n">
        <v>2</v>
      </c>
      <c r="AHO3" s="0" t="n">
        <v>1</v>
      </c>
      <c r="AHP3" s="0" t="n">
        <v>1</v>
      </c>
      <c r="AHQ3" s="0" t="n">
        <v>1</v>
      </c>
      <c r="AHR3" s="0" t="n">
        <v>1</v>
      </c>
      <c r="AHS3" s="0" t="n">
        <v>1</v>
      </c>
      <c r="AHT3" s="0" t="n">
        <v>1</v>
      </c>
      <c r="AHU3" s="0" t="n">
        <v>1</v>
      </c>
      <c r="AHV3" s="0" t="n">
        <v>1</v>
      </c>
      <c r="AHW3" s="0" t="n">
        <v>2</v>
      </c>
      <c r="AHX3" s="0" t="n">
        <v>1</v>
      </c>
      <c r="AHY3" s="0" t="n">
        <v>1</v>
      </c>
      <c r="AHZ3" s="0" t="n">
        <v>1</v>
      </c>
      <c r="AIA3" s="0" t="n">
        <v>1</v>
      </c>
      <c r="AIB3" s="0" t="n">
        <v>1</v>
      </c>
      <c r="AIC3" s="0" t="n">
        <v>1</v>
      </c>
      <c r="AID3" s="0" t="n">
        <v>1</v>
      </c>
      <c r="AIE3" s="0" t="n">
        <v>1</v>
      </c>
      <c r="AIF3" s="0" t="n">
        <v>1</v>
      </c>
      <c r="AIG3" s="0" t="n">
        <v>-9</v>
      </c>
      <c r="AIH3" s="0" t="n">
        <v>1</v>
      </c>
      <c r="AII3" s="0" t="n">
        <v>1</v>
      </c>
      <c r="AIJ3" s="0" t="n">
        <v>3</v>
      </c>
      <c r="AIK3" s="0" t="n">
        <v>1</v>
      </c>
      <c r="AIL3" s="0" t="n">
        <v>1</v>
      </c>
      <c r="AIM3" s="0" t="n">
        <v>1</v>
      </c>
      <c r="AIN3" s="0" t="n">
        <v>1</v>
      </c>
      <c r="AIO3" s="0" t="n">
        <v>1</v>
      </c>
      <c r="AIP3" s="0" t="n">
        <v>1</v>
      </c>
      <c r="AIQ3" s="0" t="n">
        <v>1</v>
      </c>
      <c r="AIR3" s="0" t="n">
        <v>1</v>
      </c>
      <c r="AIS3" s="0" t="n">
        <v>2</v>
      </c>
      <c r="AIT3" s="0" t="n">
        <v>1</v>
      </c>
      <c r="AIU3" s="0" t="n">
        <v>2</v>
      </c>
      <c r="AIV3" s="0" t="n">
        <v>-9</v>
      </c>
      <c r="AIW3" s="0" t="n">
        <v>1</v>
      </c>
      <c r="AIX3" s="0" t="n">
        <v>1</v>
      </c>
      <c r="AIY3" s="0" t="n">
        <v>1</v>
      </c>
      <c r="AIZ3" s="0" t="n">
        <v>1</v>
      </c>
      <c r="AJA3" s="0" t="n">
        <v>1</v>
      </c>
      <c r="AJB3" s="0" t="n">
        <v>1</v>
      </c>
      <c r="AJC3" s="0" t="n">
        <v>1</v>
      </c>
      <c r="AJD3" s="0" t="n">
        <v>1</v>
      </c>
      <c r="AJE3" s="0" t="n">
        <v>1</v>
      </c>
      <c r="AJF3" s="0" t="n">
        <v>1</v>
      </c>
      <c r="AJG3" s="0" t="n">
        <v>1</v>
      </c>
      <c r="AJH3" s="0" t="n">
        <v>2</v>
      </c>
      <c r="AJI3" s="0" t="n">
        <v>1</v>
      </c>
      <c r="AJJ3" s="0" t="n">
        <v>1</v>
      </c>
      <c r="AJK3" s="0" t="n">
        <v>1</v>
      </c>
      <c r="AJL3" s="0" t="n">
        <v>1</v>
      </c>
      <c r="AJM3" s="0" t="n">
        <v>1</v>
      </c>
      <c r="AJN3" s="0" t="n">
        <v>1</v>
      </c>
      <c r="AJO3" s="0" t="n">
        <v>1</v>
      </c>
      <c r="AJP3" s="0" t="n">
        <v>1</v>
      </c>
      <c r="AJQ3" s="0" t="n">
        <v>1</v>
      </c>
      <c r="AJR3" s="0" t="n">
        <v>2</v>
      </c>
      <c r="AJS3" s="0" t="n">
        <v>2</v>
      </c>
      <c r="AJT3" s="0" t="n">
        <v>1</v>
      </c>
      <c r="AJU3" s="0" t="n">
        <v>1</v>
      </c>
      <c r="AJV3" s="0" t="n">
        <v>1</v>
      </c>
      <c r="AJW3" s="0" t="n">
        <v>1</v>
      </c>
      <c r="AJX3" s="0" t="n">
        <v>1</v>
      </c>
      <c r="AJY3" s="0" t="n">
        <v>2</v>
      </c>
      <c r="AJZ3" s="0" t="n">
        <v>1</v>
      </c>
      <c r="AKA3" s="0" t="n">
        <v>1</v>
      </c>
      <c r="AKB3" s="0" t="n">
        <v>1</v>
      </c>
      <c r="AKC3" s="0" t="n">
        <v>1</v>
      </c>
      <c r="AKD3" s="0" t="n">
        <v>1</v>
      </c>
      <c r="AKE3" s="0" t="n">
        <v>1</v>
      </c>
      <c r="AKF3" s="0" t="n">
        <v>1</v>
      </c>
      <c r="AKG3" s="0" t="n">
        <v>1</v>
      </c>
      <c r="AKH3" s="0" t="n">
        <v>1</v>
      </c>
      <c r="AKI3" s="0" t="n">
        <v>2</v>
      </c>
      <c r="AKJ3" s="0" t="n">
        <v>1</v>
      </c>
      <c r="AKK3" s="0" t="n">
        <v>1</v>
      </c>
      <c r="AKL3" s="0" t="n">
        <v>1</v>
      </c>
      <c r="AKM3" s="0" t="n">
        <v>1</v>
      </c>
      <c r="AKN3" s="0" t="n">
        <v>1</v>
      </c>
      <c r="AKO3" s="0" t="n">
        <v>-9</v>
      </c>
      <c r="AKP3" s="0" t="n">
        <v>1</v>
      </c>
      <c r="AKQ3" s="0" t="n">
        <v>1</v>
      </c>
      <c r="AKR3" s="0" t="n">
        <v>1</v>
      </c>
      <c r="AKS3" s="0" t="n">
        <v>1</v>
      </c>
      <c r="AKT3" s="0" t="n">
        <v>1</v>
      </c>
      <c r="AKU3" s="0" t="n">
        <v>1</v>
      </c>
      <c r="AKV3" s="0" t="n">
        <v>1</v>
      </c>
      <c r="AKW3" s="0" t="n">
        <v>1</v>
      </c>
      <c r="AKX3" s="0" t="n">
        <v>-9</v>
      </c>
      <c r="AKY3" s="0" t="n">
        <v>1</v>
      </c>
      <c r="AKZ3" s="0" t="n">
        <v>1</v>
      </c>
      <c r="ALA3" s="0" t="n">
        <v>1</v>
      </c>
      <c r="ALB3" s="0" t="n">
        <v>1</v>
      </c>
      <c r="ALC3" s="0" t="n">
        <v>1</v>
      </c>
      <c r="ALD3" s="0" t="n">
        <v>2</v>
      </c>
      <c r="ALE3" s="0" t="n">
        <v>1</v>
      </c>
      <c r="ALF3" s="0" t="n">
        <v>2</v>
      </c>
      <c r="ALG3" s="0" t="n">
        <v>-9</v>
      </c>
      <c r="ALH3" s="0" t="n">
        <v>1</v>
      </c>
      <c r="ALI3" s="0" t="n">
        <v>1</v>
      </c>
      <c r="ALJ3" s="0" t="n">
        <v>2</v>
      </c>
      <c r="ALK3" s="0" t="n">
        <v>1</v>
      </c>
      <c r="ALL3" s="0" t="n">
        <v>1</v>
      </c>
      <c r="ALM3" s="0" t="n">
        <v>1</v>
      </c>
      <c r="ALN3" s="0" t="n">
        <v>1</v>
      </c>
      <c r="ALO3" s="0" t="n">
        <v>1</v>
      </c>
      <c r="ALP3" s="0" t="n">
        <v>1</v>
      </c>
      <c r="ALQ3" s="0" t="n">
        <v>1</v>
      </c>
      <c r="ALR3" s="0" t="n">
        <v>1</v>
      </c>
      <c r="ALS3" s="0" t="n">
        <v>1</v>
      </c>
      <c r="ALT3" s="0" t="n">
        <v>1</v>
      </c>
      <c r="ALU3" s="0" t="n">
        <v>1</v>
      </c>
      <c r="ALV3" s="0" t="n">
        <v>2</v>
      </c>
      <c r="ALW3" s="0" t="n">
        <v>1</v>
      </c>
      <c r="ALX3" s="0" t="n">
        <v>1</v>
      </c>
      <c r="ALY3" s="0" t="n">
        <v>1</v>
      </c>
      <c r="ALZ3" s="0" t="n">
        <v>2</v>
      </c>
      <c r="AMA3" s="0" t="n">
        <v>1</v>
      </c>
      <c r="AMB3" s="0" t="n">
        <v>1</v>
      </c>
      <c r="AMC3" s="0" t="n">
        <v>1</v>
      </c>
      <c r="AMD3" s="0" t="n">
        <v>1</v>
      </c>
      <c r="AME3" s="0" t="n">
        <v>1</v>
      </c>
      <c r="AMF3" s="0" t="n">
        <v>2</v>
      </c>
      <c r="AMG3" s="0" t="n">
        <v>1</v>
      </c>
      <c r="AMH3" s="0" t="n">
        <v>1</v>
      </c>
      <c r="AMI3" s="0" t="n">
        <v>1</v>
      </c>
      <c r="AMJ3" s="0" t="n">
        <v>1</v>
      </c>
    </row>
    <row r="4" customFormat="false" ht="15" hidden="false" customHeight="false" outlineLevel="0" collapsed="false">
      <c r="A4" s="0" t="s">
        <v>6472</v>
      </c>
      <c r="C4" s="0" t="n">
        <v>1</v>
      </c>
      <c r="D4" s="0" t="n">
        <v>1</v>
      </c>
      <c r="E4" s="0" t="n">
        <v>1</v>
      </c>
      <c r="F4" s="0" t="n">
        <v>2</v>
      </c>
      <c r="G4" s="0" t="n">
        <v>1</v>
      </c>
      <c r="H4" s="0" t="n">
        <v>1</v>
      </c>
      <c r="I4" s="0" t="n">
        <v>2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2</v>
      </c>
      <c r="R4" s="0" t="n">
        <v>1</v>
      </c>
      <c r="S4" s="0" t="n">
        <v>1</v>
      </c>
      <c r="T4" s="0" t="n">
        <v>1</v>
      </c>
      <c r="U4" s="0" t="n">
        <v>1</v>
      </c>
      <c r="V4" s="0" t="n">
        <v>1</v>
      </c>
      <c r="W4" s="0" t="n">
        <v>2</v>
      </c>
      <c r="X4" s="0" t="n">
        <v>1</v>
      </c>
      <c r="Y4" s="0" t="n">
        <v>2</v>
      </c>
      <c r="Z4" s="0" t="n">
        <v>1</v>
      </c>
      <c r="AA4" s="0" t="n">
        <v>1</v>
      </c>
      <c r="AB4" s="0" t="n">
        <v>1</v>
      </c>
      <c r="AC4" s="0" t="n">
        <v>2</v>
      </c>
      <c r="AD4" s="0" t="n">
        <v>1</v>
      </c>
      <c r="AE4" s="0" t="n">
        <v>1</v>
      </c>
      <c r="AF4" s="0" t="n">
        <v>1</v>
      </c>
      <c r="AG4" s="0" t="n">
        <v>1</v>
      </c>
      <c r="AH4" s="0" t="n">
        <v>1</v>
      </c>
      <c r="AI4" s="0" t="n">
        <v>-9</v>
      </c>
      <c r="AJ4" s="0" t="n">
        <v>2</v>
      </c>
      <c r="AK4" s="0" t="n">
        <v>2</v>
      </c>
      <c r="AL4" s="0" t="n">
        <v>1</v>
      </c>
      <c r="AM4" s="0" t="n">
        <v>1</v>
      </c>
      <c r="AN4" s="0" t="n">
        <v>1</v>
      </c>
      <c r="AO4" s="0" t="n">
        <v>2</v>
      </c>
      <c r="AP4" s="0" t="n">
        <v>1</v>
      </c>
      <c r="AQ4" s="0" t="n">
        <v>1</v>
      </c>
      <c r="AR4" s="0" t="n">
        <v>1</v>
      </c>
      <c r="AS4" s="0" t="n">
        <v>1</v>
      </c>
      <c r="AT4" s="0" t="n">
        <v>1</v>
      </c>
      <c r="AU4" s="0" t="n">
        <v>1</v>
      </c>
      <c r="AV4" s="0" t="n">
        <v>2</v>
      </c>
      <c r="AW4" s="0" t="n">
        <v>2</v>
      </c>
      <c r="AX4" s="0" t="n">
        <v>1</v>
      </c>
      <c r="AY4" s="0" t="n">
        <v>1</v>
      </c>
      <c r="AZ4" s="0" t="n">
        <v>1</v>
      </c>
      <c r="BA4" s="0" t="n">
        <v>2</v>
      </c>
      <c r="BB4" s="0" t="n">
        <v>1</v>
      </c>
      <c r="BC4" s="0" t="n">
        <v>-9</v>
      </c>
      <c r="BD4" s="0" t="n">
        <v>1</v>
      </c>
      <c r="BE4" s="0" t="n">
        <v>1</v>
      </c>
      <c r="BF4" s="0" t="n">
        <v>1</v>
      </c>
      <c r="BG4" s="0" t="n">
        <v>-9</v>
      </c>
      <c r="BH4" s="0" t="n">
        <v>2</v>
      </c>
      <c r="BI4" s="0" t="n">
        <v>1</v>
      </c>
      <c r="BJ4" s="0" t="n">
        <v>1</v>
      </c>
      <c r="BK4" s="0" t="n">
        <v>1</v>
      </c>
      <c r="BL4" s="0" t="n">
        <v>1</v>
      </c>
      <c r="BM4" s="0" t="n">
        <v>1</v>
      </c>
      <c r="BN4" s="0" t="n">
        <v>-9</v>
      </c>
      <c r="BO4" s="0" t="n">
        <v>1</v>
      </c>
      <c r="BP4" s="0" t="n">
        <v>2</v>
      </c>
      <c r="BQ4" s="0" t="n">
        <v>2</v>
      </c>
      <c r="BR4" s="0" t="n">
        <v>1</v>
      </c>
      <c r="BS4" s="0" t="n">
        <v>1</v>
      </c>
      <c r="BT4" s="0" t="n">
        <v>1</v>
      </c>
      <c r="BU4" s="0" t="n">
        <v>1</v>
      </c>
      <c r="BV4" s="0" t="n">
        <v>1</v>
      </c>
      <c r="BW4" s="0" t="n">
        <v>1</v>
      </c>
      <c r="BX4" s="0" t="n">
        <v>1</v>
      </c>
      <c r="BY4" s="0" t="n">
        <v>1</v>
      </c>
      <c r="BZ4" s="0" t="n">
        <v>2</v>
      </c>
      <c r="CA4" s="0" t="n">
        <v>1</v>
      </c>
      <c r="CB4" s="0" t="n">
        <v>1</v>
      </c>
      <c r="CC4" s="0" t="n">
        <v>1</v>
      </c>
      <c r="CD4" s="0" t="n">
        <v>2</v>
      </c>
      <c r="CE4" s="0" t="n">
        <v>1</v>
      </c>
      <c r="CF4" s="0" t="n">
        <v>1</v>
      </c>
      <c r="CG4" s="0" t="n">
        <v>1</v>
      </c>
      <c r="CH4" s="0" t="n">
        <v>1</v>
      </c>
      <c r="CI4" s="0" t="n">
        <v>1</v>
      </c>
      <c r="CJ4" s="0" t="n">
        <v>1</v>
      </c>
      <c r="CK4" s="0" t="n">
        <v>1</v>
      </c>
      <c r="CL4" s="0" t="n">
        <v>2</v>
      </c>
      <c r="CM4" s="0" t="n">
        <v>1</v>
      </c>
      <c r="CN4" s="0" t="n">
        <v>1</v>
      </c>
      <c r="CO4" s="0" t="n">
        <v>1</v>
      </c>
      <c r="CP4" s="0" t="n">
        <v>2</v>
      </c>
      <c r="CQ4" s="0" t="n">
        <v>1</v>
      </c>
      <c r="CR4" s="0" t="n">
        <v>1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 t="n">
        <v>1</v>
      </c>
      <c r="DB4" s="0" t="n">
        <v>2</v>
      </c>
      <c r="DC4" s="0" t="n">
        <v>2</v>
      </c>
      <c r="DD4" s="0" t="n">
        <v>-9</v>
      </c>
      <c r="DE4" s="0" t="n">
        <v>1</v>
      </c>
      <c r="DF4" s="0" t="n">
        <v>2</v>
      </c>
      <c r="DG4" s="0" t="n">
        <v>1</v>
      </c>
      <c r="DH4" s="0" t="n">
        <v>1</v>
      </c>
      <c r="DI4" s="0" t="n">
        <v>3</v>
      </c>
      <c r="DJ4" s="0" t="n">
        <v>1</v>
      </c>
      <c r="DK4" s="0" t="n">
        <v>2</v>
      </c>
      <c r="DL4" s="0" t="n">
        <v>2</v>
      </c>
      <c r="DM4" s="0" t="n">
        <v>1</v>
      </c>
      <c r="DN4" s="0" t="n">
        <v>1</v>
      </c>
      <c r="DO4" s="0" t="n">
        <v>2</v>
      </c>
      <c r="DP4" s="0" t="n">
        <v>2</v>
      </c>
      <c r="DQ4" s="0" t="n">
        <v>1</v>
      </c>
      <c r="DR4" s="0" t="n">
        <v>1</v>
      </c>
      <c r="DS4" s="0" t="n">
        <v>2</v>
      </c>
      <c r="DT4" s="0" t="n">
        <v>2</v>
      </c>
      <c r="DU4" s="0" t="n">
        <v>2</v>
      </c>
      <c r="DV4" s="0" t="n">
        <v>2</v>
      </c>
      <c r="DW4" s="0" t="n">
        <v>-9</v>
      </c>
      <c r="DX4" s="0" t="n">
        <v>1</v>
      </c>
      <c r="DY4" s="0" t="n">
        <v>1</v>
      </c>
      <c r="DZ4" s="0" t="n">
        <v>1</v>
      </c>
      <c r="EA4" s="0" t="n">
        <v>2</v>
      </c>
      <c r="EB4" s="0" t="n">
        <v>1</v>
      </c>
      <c r="EC4" s="0" t="n">
        <v>2</v>
      </c>
      <c r="ED4" s="0" t="n">
        <v>1</v>
      </c>
      <c r="EE4" s="0" t="n">
        <v>2</v>
      </c>
      <c r="EF4" s="0" t="n">
        <v>2</v>
      </c>
      <c r="EG4" s="0" t="n">
        <v>1</v>
      </c>
      <c r="EH4" s="0" t="n">
        <v>2</v>
      </c>
      <c r="EI4" s="0" t="n">
        <v>1</v>
      </c>
      <c r="EJ4" s="0" t="n">
        <v>1</v>
      </c>
      <c r="EK4" s="0" t="n">
        <v>2</v>
      </c>
      <c r="EL4" s="0" t="n">
        <v>1</v>
      </c>
      <c r="EM4" s="0" t="n">
        <v>2</v>
      </c>
      <c r="EN4" s="0" t="n">
        <v>2</v>
      </c>
      <c r="EO4" s="0" t="n">
        <v>1</v>
      </c>
      <c r="EP4" s="0" t="n">
        <v>2</v>
      </c>
      <c r="EQ4" s="0" t="n">
        <v>1</v>
      </c>
      <c r="ER4" s="0" t="n">
        <v>1</v>
      </c>
      <c r="ES4" s="0" t="n">
        <v>2</v>
      </c>
      <c r="ET4" s="0" t="n">
        <v>1</v>
      </c>
      <c r="EU4" s="0" t="n">
        <v>1</v>
      </c>
      <c r="EV4" s="0" t="n">
        <v>1</v>
      </c>
      <c r="EW4" s="0" t="n">
        <v>1</v>
      </c>
      <c r="EX4" s="0" t="n">
        <v>2</v>
      </c>
      <c r="EY4" s="0" t="n">
        <v>1</v>
      </c>
      <c r="EZ4" s="0" t="n">
        <v>1</v>
      </c>
      <c r="FA4" s="0" t="n">
        <v>2</v>
      </c>
      <c r="FB4" s="0" t="n">
        <v>1</v>
      </c>
      <c r="FC4" s="0" t="n">
        <v>1</v>
      </c>
      <c r="FD4" s="0" t="n">
        <v>1</v>
      </c>
      <c r="FE4" s="0" t="n">
        <v>1</v>
      </c>
      <c r="FF4" s="0" t="n">
        <v>2</v>
      </c>
      <c r="FG4" s="0" t="n">
        <v>1</v>
      </c>
      <c r="FH4" s="0" t="n">
        <v>1</v>
      </c>
      <c r="FI4" s="0" t="n">
        <v>2</v>
      </c>
      <c r="FJ4" s="0" t="n">
        <v>2</v>
      </c>
      <c r="FK4" s="0" t="n">
        <v>2</v>
      </c>
      <c r="FL4" s="0" t="n">
        <v>1</v>
      </c>
      <c r="FM4" s="0" t="n">
        <v>1</v>
      </c>
      <c r="FN4" s="0" t="n">
        <v>1</v>
      </c>
      <c r="FO4" s="0" t="n">
        <v>-9</v>
      </c>
      <c r="FP4" s="0" t="n">
        <v>1</v>
      </c>
      <c r="FQ4" s="0" t="n">
        <v>2</v>
      </c>
      <c r="FR4" s="0" t="n">
        <v>2</v>
      </c>
      <c r="FS4" s="0" t="n">
        <v>2</v>
      </c>
      <c r="FT4" s="0" t="n">
        <v>1</v>
      </c>
      <c r="FU4" s="0" t="n">
        <v>1</v>
      </c>
      <c r="FV4" s="0" t="n">
        <v>1</v>
      </c>
      <c r="FW4" s="0" t="n">
        <v>2</v>
      </c>
      <c r="FX4" s="0" t="n">
        <v>1</v>
      </c>
      <c r="FY4" s="0" t="n">
        <v>1</v>
      </c>
      <c r="FZ4" s="0" t="n">
        <v>1</v>
      </c>
      <c r="GA4" s="0" t="n">
        <v>2</v>
      </c>
      <c r="GB4" s="0" t="n">
        <v>1</v>
      </c>
      <c r="GC4" s="0" t="n">
        <v>1</v>
      </c>
      <c r="GD4" s="0" t="n">
        <v>1</v>
      </c>
      <c r="GE4" s="0" t="n">
        <v>1</v>
      </c>
      <c r="GF4" s="0" t="n">
        <v>1</v>
      </c>
      <c r="GG4" s="0" t="n">
        <v>1</v>
      </c>
      <c r="GH4" s="0" t="n">
        <v>1</v>
      </c>
      <c r="GI4" s="0" t="n">
        <v>1</v>
      </c>
      <c r="GJ4" s="0" t="n">
        <v>2</v>
      </c>
      <c r="GK4" s="0" t="n">
        <v>2</v>
      </c>
      <c r="GL4" s="0" t="n">
        <v>2</v>
      </c>
      <c r="GM4" s="0" t="n">
        <v>1</v>
      </c>
      <c r="GN4" s="0" t="n">
        <v>1</v>
      </c>
      <c r="GO4" s="0" t="n">
        <v>2</v>
      </c>
      <c r="GP4" s="0" t="n">
        <v>1</v>
      </c>
      <c r="GQ4" s="0" t="n">
        <v>1</v>
      </c>
      <c r="GR4" s="0" t="n">
        <v>1</v>
      </c>
      <c r="GS4" s="0" t="n">
        <v>2</v>
      </c>
      <c r="GT4" s="0" t="n">
        <v>1</v>
      </c>
      <c r="GU4" s="0" t="n">
        <v>1</v>
      </c>
      <c r="GV4" s="0" t="n">
        <v>1</v>
      </c>
      <c r="GW4" s="0" t="n">
        <v>1</v>
      </c>
      <c r="GX4" s="0" t="n">
        <v>1</v>
      </c>
      <c r="GY4" s="0" t="n">
        <v>2</v>
      </c>
      <c r="GZ4" s="0" t="n">
        <v>2</v>
      </c>
      <c r="HA4" s="0" t="n">
        <v>1</v>
      </c>
      <c r="HB4" s="0" t="n">
        <v>1</v>
      </c>
      <c r="HC4" s="0" t="n">
        <v>1</v>
      </c>
      <c r="HD4" s="0" t="n">
        <v>2</v>
      </c>
      <c r="HE4" s="0" t="n">
        <v>2</v>
      </c>
      <c r="HF4" s="0" t="n">
        <v>2</v>
      </c>
      <c r="HG4" s="0" t="n">
        <v>-9</v>
      </c>
      <c r="HH4" s="0" t="n">
        <v>2</v>
      </c>
      <c r="HI4" s="0" t="n">
        <v>1</v>
      </c>
      <c r="HJ4" s="0" t="n">
        <v>2</v>
      </c>
      <c r="HK4" s="0" t="n">
        <v>1</v>
      </c>
      <c r="HL4" s="0" t="n">
        <v>1</v>
      </c>
      <c r="HM4" s="0" t="n">
        <v>1</v>
      </c>
      <c r="HN4" s="0" t="n">
        <v>1</v>
      </c>
      <c r="HO4" s="0" t="n">
        <v>1</v>
      </c>
      <c r="HP4" s="0" t="n">
        <v>1</v>
      </c>
      <c r="HQ4" s="0" t="n">
        <v>2</v>
      </c>
      <c r="HR4" s="0" t="n">
        <v>1</v>
      </c>
      <c r="HS4" s="0" t="n">
        <v>1</v>
      </c>
      <c r="HT4" s="0" t="n">
        <v>1</v>
      </c>
      <c r="HU4" s="0" t="n">
        <v>1</v>
      </c>
      <c r="HV4" s="0" t="n">
        <v>1</v>
      </c>
      <c r="HW4" s="0" t="n">
        <v>-9</v>
      </c>
      <c r="HX4" s="0" t="n">
        <v>1</v>
      </c>
      <c r="HY4" s="0" t="n">
        <v>1</v>
      </c>
      <c r="HZ4" s="0" t="n">
        <v>1</v>
      </c>
      <c r="IA4" s="0" t="n">
        <v>1</v>
      </c>
      <c r="IB4" s="0" t="n">
        <v>1</v>
      </c>
      <c r="IC4" s="0" t="n">
        <v>2</v>
      </c>
      <c r="ID4" s="0" t="n">
        <v>1</v>
      </c>
      <c r="IE4" s="0" t="n">
        <v>1</v>
      </c>
      <c r="IF4" s="0" t="n">
        <v>1</v>
      </c>
      <c r="IG4" s="0" t="n">
        <v>-9</v>
      </c>
      <c r="IH4" s="0" t="n">
        <v>1</v>
      </c>
      <c r="II4" s="0" t="n">
        <v>1</v>
      </c>
      <c r="IJ4" s="0" t="n">
        <v>1</v>
      </c>
      <c r="IK4" s="0" t="n">
        <v>1</v>
      </c>
      <c r="IL4" s="0" t="n">
        <v>1</v>
      </c>
      <c r="IM4" s="0" t="n">
        <v>2</v>
      </c>
      <c r="IN4" s="0" t="n">
        <v>1</v>
      </c>
      <c r="IO4" s="0" t="n">
        <v>1</v>
      </c>
      <c r="IP4" s="0" t="n">
        <v>2</v>
      </c>
      <c r="IQ4" s="0" t="n">
        <v>1</v>
      </c>
      <c r="IR4" s="0" t="n">
        <v>1</v>
      </c>
      <c r="IS4" s="0" t="n">
        <v>1</v>
      </c>
      <c r="IT4" s="0" t="n">
        <v>1</v>
      </c>
      <c r="IU4" s="0" t="n">
        <v>1</v>
      </c>
      <c r="IV4" s="0" t="n">
        <v>1</v>
      </c>
      <c r="IW4" s="0" t="n">
        <v>1</v>
      </c>
      <c r="IX4" s="0" t="n">
        <v>2</v>
      </c>
      <c r="IY4" s="0" t="n">
        <v>1</v>
      </c>
      <c r="IZ4" s="0" t="n">
        <v>1</v>
      </c>
      <c r="JA4" s="0" t="n">
        <v>2</v>
      </c>
      <c r="JB4" s="0" t="n">
        <v>2</v>
      </c>
      <c r="JC4" s="0" t="n">
        <v>2</v>
      </c>
      <c r="JD4" s="0" t="n">
        <v>1</v>
      </c>
      <c r="JE4" s="0" t="n">
        <v>2</v>
      </c>
      <c r="JF4" s="0" t="n">
        <v>1</v>
      </c>
      <c r="JG4" s="0" t="n">
        <v>-9</v>
      </c>
      <c r="JH4" s="0" t="n">
        <v>1</v>
      </c>
      <c r="JI4" s="0" t="n">
        <v>1</v>
      </c>
      <c r="JJ4" s="0" t="n">
        <v>1</v>
      </c>
      <c r="JK4" s="0" t="n">
        <v>1</v>
      </c>
      <c r="JL4" s="0" t="n">
        <v>1</v>
      </c>
      <c r="JM4" s="0" t="n">
        <v>-9</v>
      </c>
      <c r="JN4" s="0" t="n">
        <v>1</v>
      </c>
      <c r="JO4" s="0" t="n">
        <v>1</v>
      </c>
      <c r="JP4" s="0" t="n">
        <v>1</v>
      </c>
      <c r="JQ4" s="0" t="n">
        <v>-9</v>
      </c>
      <c r="JR4" s="0" t="n">
        <v>1</v>
      </c>
      <c r="JS4" s="0" t="n">
        <v>1</v>
      </c>
      <c r="JT4" s="0" t="n">
        <v>1</v>
      </c>
      <c r="JU4" s="0" t="n">
        <v>1</v>
      </c>
      <c r="JV4" s="0" t="n">
        <v>2</v>
      </c>
      <c r="JW4" s="0" t="n">
        <v>1</v>
      </c>
      <c r="JX4" s="0" t="n">
        <v>2</v>
      </c>
      <c r="JY4" s="0" t="n">
        <v>1</v>
      </c>
      <c r="JZ4" s="0" t="n">
        <v>1</v>
      </c>
      <c r="KA4" s="0" t="n">
        <v>1</v>
      </c>
      <c r="KB4" s="0" t="n">
        <v>1</v>
      </c>
      <c r="KC4" s="0" t="n">
        <v>1</v>
      </c>
      <c r="KD4" s="0" t="n">
        <v>2</v>
      </c>
      <c r="KE4" s="0" t="n">
        <v>2</v>
      </c>
      <c r="KF4" s="0" t="n">
        <v>1</v>
      </c>
      <c r="KG4" s="0" t="n">
        <v>1</v>
      </c>
      <c r="KH4" s="0" t="n">
        <v>2</v>
      </c>
      <c r="KI4" s="0" t="n">
        <v>-9</v>
      </c>
      <c r="KJ4" s="0" t="n">
        <v>-9</v>
      </c>
      <c r="KK4" s="0" t="n">
        <v>2</v>
      </c>
      <c r="KL4" s="0" t="n">
        <v>1</v>
      </c>
      <c r="KM4" s="0" t="n">
        <v>1</v>
      </c>
      <c r="KN4" s="0" t="n">
        <v>1</v>
      </c>
      <c r="KO4" s="0" t="n">
        <v>-9</v>
      </c>
      <c r="KP4" s="0" t="n">
        <v>1</v>
      </c>
      <c r="KQ4" s="0" t="n">
        <v>1</v>
      </c>
      <c r="KR4" s="0" t="n">
        <v>1</v>
      </c>
      <c r="KS4" s="0" t="n">
        <v>1</v>
      </c>
      <c r="KT4" s="0" t="n">
        <v>2</v>
      </c>
      <c r="KU4" s="0" t="n">
        <v>1</v>
      </c>
      <c r="KV4" s="0" t="n">
        <v>2</v>
      </c>
      <c r="KW4" s="0" t="n">
        <v>2</v>
      </c>
      <c r="KX4" s="0" t="n">
        <v>1</v>
      </c>
      <c r="KY4" s="0" t="n">
        <v>-9</v>
      </c>
      <c r="KZ4" s="0" t="n">
        <v>1</v>
      </c>
      <c r="LA4" s="0" t="n">
        <v>1</v>
      </c>
      <c r="LB4" s="0" t="n">
        <v>1</v>
      </c>
      <c r="LC4" s="0" t="n">
        <v>1</v>
      </c>
      <c r="LD4" s="0" t="n">
        <v>-9</v>
      </c>
      <c r="LE4" s="0" t="n">
        <v>1</v>
      </c>
      <c r="LF4" s="0" t="n">
        <v>2</v>
      </c>
      <c r="LG4" s="0" t="n">
        <v>2</v>
      </c>
      <c r="LH4" s="0" t="n">
        <v>1</v>
      </c>
      <c r="LI4" s="0" t="n">
        <v>2</v>
      </c>
      <c r="LJ4" s="0" t="n">
        <v>-9</v>
      </c>
      <c r="LK4" s="0" t="n">
        <v>2</v>
      </c>
      <c r="LL4" s="0" t="n">
        <v>1</v>
      </c>
      <c r="LM4" s="0" t="n">
        <v>2</v>
      </c>
      <c r="LN4" s="0" t="n">
        <v>1</v>
      </c>
      <c r="LO4" s="0" t="n">
        <v>1</v>
      </c>
      <c r="LP4" s="0" t="n">
        <v>1</v>
      </c>
      <c r="LQ4" s="0" t="n">
        <v>1</v>
      </c>
      <c r="LR4" s="0" t="n">
        <v>2</v>
      </c>
      <c r="LS4" s="0" t="n">
        <v>1</v>
      </c>
      <c r="LT4" s="0" t="n">
        <v>2</v>
      </c>
      <c r="LU4" s="0" t="n">
        <v>1</v>
      </c>
      <c r="LV4" s="0" t="n">
        <v>1</v>
      </c>
      <c r="LW4" s="0" t="n">
        <v>1</v>
      </c>
      <c r="LX4" s="0" t="n">
        <v>1</v>
      </c>
      <c r="LY4" s="0" t="n">
        <v>2</v>
      </c>
      <c r="LZ4" s="0" t="n">
        <v>1</v>
      </c>
      <c r="MA4" s="0" t="n">
        <v>1</v>
      </c>
      <c r="MB4" s="0" t="n">
        <v>1</v>
      </c>
      <c r="MC4" s="0" t="n">
        <v>1</v>
      </c>
      <c r="MD4" s="0" t="n">
        <v>1</v>
      </c>
      <c r="ME4" s="0" t="n">
        <v>2</v>
      </c>
      <c r="MF4" s="0" t="n">
        <v>1</v>
      </c>
      <c r="MG4" s="0" t="n">
        <v>1</v>
      </c>
      <c r="MH4" s="0" t="n">
        <v>1</v>
      </c>
      <c r="MI4" s="0" t="n">
        <v>1</v>
      </c>
      <c r="MJ4" s="0" t="n">
        <v>1</v>
      </c>
      <c r="MK4" s="0" t="n">
        <v>-9</v>
      </c>
      <c r="ML4" s="0" t="n">
        <v>1</v>
      </c>
      <c r="MM4" s="0" t="n">
        <v>1</v>
      </c>
      <c r="MN4" s="0" t="n">
        <v>2</v>
      </c>
      <c r="MO4" s="0" t="n">
        <v>1</v>
      </c>
      <c r="MP4" s="0" t="n">
        <v>1</v>
      </c>
      <c r="MQ4" s="0" t="n">
        <v>2</v>
      </c>
      <c r="MR4" s="0" t="n">
        <v>2</v>
      </c>
      <c r="MS4" s="0" t="n">
        <v>1</v>
      </c>
      <c r="MT4" s="0" t="n">
        <v>1</v>
      </c>
      <c r="MU4" s="0" t="n">
        <v>1</v>
      </c>
      <c r="MV4" s="0" t="n">
        <v>1</v>
      </c>
      <c r="MW4" s="0" t="n">
        <v>1</v>
      </c>
      <c r="MX4" s="0" t="n">
        <v>2</v>
      </c>
      <c r="MY4" s="0" t="n">
        <v>2</v>
      </c>
      <c r="MZ4" s="0" t="n">
        <v>1</v>
      </c>
      <c r="NA4" s="0" t="n">
        <v>1</v>
      </c>
      <c r="NB4" s="0" t="n">
        <v>1</v>
      </c>
      <c r="NC4" s="0" t="n">
        <v>2</v>
      </c>
      <c r="ND4" s="0" t="n">
        <v>1</v>
      </c>
      <c r="NE4" s="0" t="n">
        <v>2</v>
      </c>
      <c r="NF4" s="0" t="n">
        <v>1</v>
      </c>
      <c r="NG4" s="0" t="n">
        <v>1</v>
      </c>
      <c r="NH4" s="0" t="n">
        <v>2</v>
      </c>
      <c r="NI4" s="0" t="n">
        <v>1</v>
      </c>
      <c r="NJ4" s="0" t="n">
        <v>1</v>
      </c>
      <c r="NK4" s="0" t="n">
        <v>1</v>
      </c>
      <c r="NL4" s="0" t="n">
        <v>1</v>
      </c>
      <c r="NM4" s="0" t="n">
        <v>1</v>
      </c>
      <c r="NN4" s="0" t="n">
        <v>1</v>
      </c>
      <c r="NO4" s="0" t="n">
        <v>1</v>
      </c>
      <c r="NP4" s="0" t="n">
        <v>1</v>
      </c>
      <c r="NQ4" s="0" t="n">
        <v>2</v>
      </c>
      <c r="NR4" s="0" t="n">
        <v>1</v>
      </c>
      <c r="NS4" s="0" t="n">
        <v>1</v>
      </c>
      <c r="NT4" s="0" t="n">
        <v>1</v>
      </c>
      <c r="NU4" s="0" t="n">
        <v>1</v>
      </c>
      <c r="NV4" s="0" t="n">
        <v>1</v>
      </c>
      <c r="NW4" s="0" t="n">
        <v>1</v>
      </c>
      <c r="NX4" s="0" t="n">
        <v>1</v>
      </c>
      <c r="NY4" s="0" t="n">
        <v>2</v>
      </c>
      <c r="NZ4" s="0" t="n">
        <v>1</v>
      </c>
      <c r="OA4" s="0" t="n">
        <v>1</v>
      </c>
      <c r="OB4" s="0" t="n">
        <v>1</v>
      </c>
      <c r="OC4" s="0" t="n">
        <v>-9</v>
      </c>
      <c r="OD4" s="0" t="n">
        <v>1</v>
      </c>
      <c r="OE4" s="0" t="n">
        <v>1</v>
      </c>
      <c r="OF4" s="0" t="n">
        <v>1</v>
      </c>
      <c r="OG4" s="0" t="n">
        <v>1</v>
      </c>
      <c r="OH4" s="0" t="n">
        <v>1</v>
      </c>
      <c r="OI4" s="0" t="n">
        <v>2</v>
      </c>
      <c r="OJ4" s="0" t="n">
        <v>1</v>
      </c>
      <c r="OK4" s="0" t="n">
        <v>1</v>
      </c>
      <c r="OL4" s="0" t="n">
        <v>1</v>
      </c>
      <c r="OM4" s="0" t="n">
        <v>1</v>
      </c>
      <c r="ON4" s="0" t="n">
        <v>1</v>
      </c>
      <c r="OO4" s="0" t="n">
        <v>1</v>
      </c>
      <c r="OP4" s="0" t="n">
        <v>2</v>
      </c>
      <c r="OQ4" s="0" t="n">
        <v>1</v>
      </c>
      <c r="OR4" s="0" t="n">
        <v>1</v>
      </c>
      <c r="OS4" s="0" t="n">
        <v>1</v>
      </c>
      <c r="OT4" s="0" t="n">
        <v>2</v>
      </c>
      <c r="OU4" s="0" t="n">
        <v>1</v>
      </c>
      <c r="OV4" s="0" t="n">
        <v>1</v>
      </c>
      <c r="OW4" s="0" t="n">
        <v>1</v>
      </c>
      <c r="OX4" s="0" t="n">
        <v>1</v>
      </c>
      <c r="OY4" s="0" t="n">
        <v>1</v>
      </c>
      <c r="OZ4" s="0" t="n">
        <v>1</v>
      </c>
      <c r="PA4" s="0" t="n">
        <v>2</v>
      </c>
      <c r="PB4" s="0" t="n">
        <v>1</v>
      </c>
      <c r="PC4" s="0" t="n">
        <v>-9</v>
      </c>
      <c r="PD4" s="0" t="n">
        <v>2</v>
      </c>
      <c r="PE4" s="0" t="n">
        <v>1</v>
      </c>
      <c r="PF4" s="0" t="n">
        <v>1</v>
      </c>
      <c r="PG4" s="0" t="n">
        <v>3</v>
      </c>
      <c r="PH4" s="0" t="n">
        <v>1</v>
      </c>
      <c r="PI4" s="0" t="n">
        <v>1</v>
      </c>
      <c r="PJ4" s="0" t="n">
        <v>1</v>
      </c>
      <c r="PK4" s="0" t="n">
        <v>2</v>
      </c>
      <c r="PL4" s="0" t="n">
        <v>1</v>
      </c>
      <c r="PM4" s="0" t="n">
        <v>1</v>
      </c>
      <c r="PN4" s="0" t="n">
        <v>1</v>
      </c>
      <c r="PO4" s="0" t="n">
        <v>1</v>
      </c>
      <c r="PP4" s="0" t="n">
        <v>1</v>
      </c>
      <c r="PQ4" s="0" t="n">
        <v>1</v>
      </c>
      <c r="PR4" s="0" t="n">
        <v>1</v>
      </c>
      <c r="PS4" s="0" t="n">
        <v>1</v>
      </c>
      <c r="PT4" s="0" t="n">
        <v>1</v>
      </c>
      <c r="PU4" s="0" t="n">
        <v>2</v>
      </c>
      <c r="PV4" s="0" t="n">
        <v>1</v>
      </c>
      <c r="PW4" s="0" t="n">
        <v>1</v>
      </c>
      <c r="PX4" s="0" t="n">
        <v>1</v>
      </c>
      <c r="PY4" s="0" t="n">
        <v>1</v>
      </c>
      <c r="PZ4" s="0" t="n">
        <v>1</v>
      </c>
      <c r="QA4" s="0" t="n">
        <v>-9</v>
      </c>
      <c r="QB4" s="0" t="n">
        <v>2</v>
      </c>
      <c r="QC4" s="0" t="n">
        <v>1</v>
      </c>
      <c r="QD4" s="0" t="n">
        <v>2</v>
      </c>
      <c r="QE4" s="0" t="n">
        <v>1</v>
      </c>
      <c r="QF4" s="0" t="n">
        <v>1</v>
      </c>
      <c r="QG4" s="0" t="n">
        <v>1</v>
      </c>
      <c r="QH4" s="0" t="n">
        <v>1</v>
      </c>
      <c r="QI4" s="0" t="n">
        <v>1</v>
      </c>
      <c r="QJ4" s="0" t="n">
        <v>2</v>
      </c>
      <c r="QK4" s="0" t="n">
        <v>-9</v>
      </c>
      <c r="QL4" s="0" t="n">
        <v>1</v>
      </c>
      <c r="QM4" s="0" t="n">
        <v>2</v>
      </c>
      <c r="QN4" s="0" t="n">
        <v>2</v>
      </c>
      <c r="QO4" s="0" t="n">
        <v>1</v>
      </c>
      <c r="QP4" s="0" t="n">
        <v>1</v>
      </c>
      <c r="QQ4" s="0" t="n">
        <v>1</v>
      </c>
      <c r="QR4" s="0" t="n">
        <v>1</v>
      </c>
      <c r="QS4" s="0" t="n">
        <v>1</v>
      </c>
      <c r="QT4" s="0" t="n">
        <v>-9</v>
      </c>
      <c r="QU4" s="0" t="n">
        <v>1</v>
      </c>
      <c r="QV4" s="0" t="n">
        <v>1</v>
      </c>
      <c r="QW4" s="0" t="n">
        <v>1</v>
      </c>
      <c r="QX4" s="0" t="n">
        <v>2</v>
      </c>
      <c r="QY4" s="0" t="n">
        <v>1</v>
      </c>
      <c r="QZ4" s="0" t="n">
        <v>1</v>
      </c>
      <c r="RA4" s="0" t="n">
        <v>1</v>
      </c>
      <c r="RB4" s="0" t="n">
        <v>2</v>
      </c>
      <c r="RC4" s="0" t="n">
        <v>1</v>
      </c>
      <c r="RD4" s="0" t="n">
        <v>1</v>
      </c>
      <c r="RE4" s="0" t="n">
        <v>2</v>
      </c>
      <c r="RF4" s="0" t="n">
        <v>1</v>
      </c>
      <c r="RG4" s="0" t="n">
        <v>1</v>
      </c>
      <c r="RH4" s="0" t="n">
        <v>1</v>
      </c>
      <c r="RI4" s="0" t="n">
        <v>1</v>
      </c>
      <c r="RJ4" s="0" t="n">
        <v>1</v>
      </c>
      <c r="RK4" s="0" t="n">
        <v>1</v>
      </c>
      <c r="RL4" s="0" t="n">
        <v>1</v>
      </c>
      <c r="RM4" s="0" t="n">
        <v>1</v>
      </c>
      <c r="RN4" s="0" t="n">
        <v>1</v>
      </c>
      <c r="RO4" s="0" t="n">
        <v>1</v>
      </c>
      <c r="RP4" s="0" t="n">
        <v>2</v>
      </c>
      <c r="RQ4" s="0" t="n">
        <v>2</v>
      </c>
      <c r="RR4" s="0" t="n">
        <v>1</v>
      </c>
      <c r="RS4" s="0" t="n">
        <v>1</v>
      </c>
      <c r="RT4" s="0" t="n">
        <v>-9</v>
      </c>
      <c r="RU4" s="0" t="n">
        <v>1</v>
      </c>
      <c r="RV4" s="0" t="n">
        <v>1</v>
      </c>
      <c r="RW4" s="0" t="n">
        <v>-9</v>
      </c>
      <c r="RX4" s="0" t="n">
        <v>1</v>
      </c>
      <c r="RY4" s="0" t="n">
        <v>2</v>
      </c>
      <c r="RZ4" s="0" t="n">
        <v>1</v>
      </c>
      <c r="SA4" s="0" t="n">
        <v>-9</v>
      </c>
      <c r="SB4" s="0" t="n">
        <v>1</v>
      </c>
      <c r="SC4" s="0" t="n">
        <v>1</v>
      </c>
      <c r="SD4" s="0" t="n">
        <v>1</v>
      </c>
      <c r="SE4" s="0" t="n">
        <v>2</v>
      </c>
      <c r="SF4" s="0" t="n">
        <v>1</v>
      </c>
      <c r="SG4" s="0" t="n">
        <v>2</v>
      </c>
      <c r="SH4" s="0" t="n">
        <v>1</v>
      </c>
      <c r="SI4" s="0" t="n">
        <v>1</v>
      </c>
      <c r="SJ4" s="0" t="n">
        <v>1</v>
      </c>
      <c r="SK4" s="0" t="n">
        <v>2</v>
      </c>
      <c r="SL4" s="0" t="n">
        <v>1</v>
      </c>
      <c r="SM4" s="0" t="n">
        <v>1</v>
      </c>
      <c r="SN4" s="0" t="n">
        <v>1</v>
      </c>
      <c r="SO4" s="0" t="n">
        <v>1</v>
      </c>
      <c r="SP4" s="0" t="n">
        <v>1</v>
      </c>
      <c r="SQ4" s="0" t="n">
        <v>-9</v>
      </c>
      <c r="SR4" s="0" t="n">
        <v>1</v>
      </c>
      <c r="SS4" s="0" t="n">
        <v>-9</v>
      </c>
      <c r="ST4" s="0" t="n">
        <v>1</v>
      </c>
      <c r="SU4" s="0" t="n">
        <v>1</v>
      </c>
      <c r="SV4" s="0" t="n">
        <v>1</v>
      </c>
      <c r="SW4" s="0" t="n">
        <v>2</v>
      </c>
      <c r="SX4" s="0" t="n">
        <v>2</v>
      </c>
      <c r="SY4" s="0" t="n">
        <v>1</v>
      </c>
      <c r="SZ4" s="0" t="n">
        <v>1</v>
      </c>
      <c r="TA4" s="0" t="n">
        <v>1</v>
      </c>
      <c r="TB4" s="0" t="n">
        <v>-9</v>
      </c>
      <c r="TC4" s="0" t="n">
        <v>2</v>
      </c>
      <c r="TD4" s="0" t="n">
        <v>1</v>
      </c>
      <c r="TE4" s="0" t="n">
        <v>2</v>
      </c>
      <c r="TF4" s="0" t="n">
        <v>1</v>
      </c>
      <c r="TG4" s="0" t="n">
        <v>1</v>
      </c>
      <c r="TH4" s="0" t="n">
        <v>1</v>
      </c>
      <c r="TI4" s="0" t="n">
        <v>1</v>
      </c>
      <c r="TJ4" s="0" t="n">
        <v>1</v>
      </c>
      <c r="TK4" s="0" t="n">
        <v>1</v>
      </c>
      <c r="TL4" s="0" t="n">
        <v>1</v>
      </c>
      <c r="TM4" s="0" t="n">
        <v>2</v>
      </c>
      <c r="TN4" s="0" t="n">
        <v>1</v>
      </c>
      <c r="TO4" s="0" t="n">
        <v>1</v>
      </c>
      <c r="TP4" s="0" t="n">
        <v>1</v>
      </c>
      <c r="TQ4" s="0" t="n">
        <v>1</v>
      </c>
      <c r="TR4" s="0" t="n">
        <v>2</v>
      </c>
      <c r="TS4" s="0" t="n">
        <v>1</v>
      </c>
      <c r="TT4" s="0" t="n">
        <v>1</v>
      </c>
      <c r="TU4" s="0" t="n">
        <v>1</v>
      </c>
      <c r="TV4" s="0" t="n">
        <v>1</v>
      </c>
      <c r="TW4" s="0" t="n">
        <v>2</v>
      </c>
      <c r="TX4" s="0" t="n">
        <v>1</v>
      </c>
      <c r="TY4" s="0" t="n">
        <v>-9</v>
      </c>
      <c r="TZ4" s="0" t="n">
        <v>2</v>
      </c>
      <c r="UA4" s="0" t="n">
        <v>1</v>
      </c>
      <c r="UB4" s="0" t="n">
        <v>1</v>
      </c>
      <c r="UC4" s="0" t="n">
        <v>1</v>
      </c>
      <c r="UD4" s="0" t="n">
        <v>1</v>
      </c>
      <c r="UE4" s="0" t="n">
        <v>1</v>
      </c>
      <c r="UF4" s="0" t="n">
        <v>1</v>
      </c>
      <c r="UG4" s="0" t="n">
        <v>1</v>
      </c>
      <c r="UH4" s="0" t="n">
        <v>1</v>
      </c>
      <c r="UI4" s="0" t="n">
        <v>1</v>
      </c>
      <c r="UJ4" s="0" t="n">
        <v>1</v>
      </c>
      <c r="UK4" s="0" t="n">
        <v>1</v>
      </c>
      <c r="UL4" s="0" t="n">
        <v>1</v>
      </c>
      <c r="UM4" s="0" t="n">
        <v>2</v>
      </c>
      <c r="UN4" s="0" t="n">
        <v>1</v>
      </c>
      <c r="UO4" s="0" t="n">
        <v>1</v>
      </c>
      <c r="UP4" s="0" t="n">
        <v>1</v>
      </c>
      <c r="UQ4" s="0" t="n">
        <v>1</v>
      </c>
      <c r="UR4" s="0" t="n">
        <v>2</v>
      </c>
      <c r="US4" s="0" t="n">
        <v>1</v>
      </c>
      <c r="UT4" s="0" t="n">
        <v>1</v>
      </c>
      <c r="UU4" s="0" t="n">
        <v>1</v>
      </c>
      <c r="UV4" s="0" t="n">
        <v>1</v>
      </c>
      <c r="UW4" s="0" t="n">
        <v>1</v>
      </c>
      <c r="UX4" s="0" t="n">
        <v>2</v>
      </c>
      <c r="UY4" s="0" t="n">
        <v>1</v>
      </c>
      <c r="UZ4" s="0" t="n">
        <v>-9</v>
      </c>
      <c r="VA4" s="0" t="n">
        <v>1</v>
      </c>
      <c r="VB4" s="0" t="n">
        <v>1</v>
      </c>
      <c r="VC4" s="0" t="n">
        <v>1</v>
      </c>
      <c r="VD4" s="0" t="n">
        <v>1</v>
      </c>
      <c r="VE4" s="0" t="n">
        <v>1</v>
      </c>
      <c r="VF4" s="0" t="n">
        <v>1</v>
      </c>
      <c r="VG4" s="0" t="n">
        <v>1</v>
      </c>
      <c r="VH4" s="0" t="n">
        <v>1</v>
      </c>
      <c r="VI4" s="0" t="n">
        <v>1</v>
      </c>
      <c r="VJ4" s="0" t="n">
        <v>2</v>
      </c>
      <c r="VK4" s="0" t="n">
        <v>2</v>
      </c>
      <c r="VL4" s="0" t="n">
        <v>2</v>
      </c>
      <c r="VM4" s="0" t="n">
        <v>-9</v>
      </c>
      <c r="VN4" s="0" t="n">
        <v>1</v>
      </c>
      <c r="VO4" s="0" t="n">
        <v>1</v>
      </c>
      <c r="VP4" s="0" t="n">
        <v>1</v>
      </c>
      <c r="VQ4" s="0" t="n">
        <v>2</v>
      </c>
      <c r="VR4" s="0" t="n">
        <v>1</v>
      </c>
      <c r="VS4" s="0" t="n">
        <v>1</v>
      </c>
      <c r="VT4" s="0" t="n">
        <v>1</v>
      </c>
      <c r="VU4" s="0" t="n">
        <v>1</v>
      </c>
      <c r="VV4" s="0" t="n">
        <v>1</v>
      </c>
      <c r="VW4" s="0" t="n">
        <v>-9</v>
      </c>
      <c r="VX4" s="0" t="n">
        <v>1</v>
      </c>
      <c r="VY4" s="0" t="n">
        <v>1</v>
      </c>
      <c r="VZ4" s="0" t="n">
        <v>1</v>
      </c>
      <c r="WA4" s="0" t="n">
        <v>2</v>
      </c>
      <c r="WB4" s="0" t="n">
        <v>1</v>
      </c>
      <c r="WC4" s="0" t="n">
        <v>2</v>
      </c>
      <c r="WD4" s="0" t="n">
        <v>1</v>
      </c>
      <c r="WE4" s="0" t="n">
        <v>1</v>
      </c>
      <c r="WF4" s="0" t="n">
        <v>1</v>
      </c>
      <c r="WG4" s="0" t="n">
        <v>1</v>
      </c>
      <c r="WH4" s="0" t="n">
        <v>1</v>
      </c>
      <c r="WI4" s="0" t="n">
        <v>1</v>
      </c>
      <c r="WJ4" s="0" t="n">
        <v>2</v>
      </c>
      <c r="WK4" s="0" t="n">
        <v>1</v>
      </c>
      <c r="WL4" s="0" t="n">
        <v>2</v>
      </c>
      <c r="WM4" s="0" t="n">
        <v>1</v>
      </c>
      <c r="WN4" s="0" t="n">
        <v>1</v>
      </c>
      <c r="WO4" s="0" t="n">
        <v>1</v>
      </c>
      <c r="WP4" s="0" t="n">
        <v>1</v>
      </c>
      <c r="WQ4" s="0" t="n">
        <v>1</v>
      </c>
      <c r="WR4" s="0" t="n">
        <v>1</v>
      </c>
      <c r="WS4" s="0" t="n">
        <v>1</v>
      </c>
      <c r="WT4" s="0" t="n">
        <v>1</v>
      </c>
      <c r="WU4" s="0" t="n">
        <v>1</v>
      </c>
      <c r="WV4" s="0" t="n">
        <v>1</v>
      </c>
      <c r="WW4" s="0" t="n">
        <v>1</v>
      </c>
      <c r="WX4" s="0" t="n">
        <v>1</v>
      </c>
      <c r="WY4" s="0" t="n">
        <v>1</v>
      </c>
      <c r="WZ4" s="0" t="n">
        <v>1</v>
      </c>
      <c r="XA4" s="0" t="n">
        <v>2</v>
      </c>
      <c r="XB4" s="0" t="n">
        <v>1</v>
      </c>
      <c r="XC4" s="0" t="n">
        <v>1</v>
      </c>
      <c r="XD4" s="0" t="n">
        <v>1</v>
      </c>
      <c r="XE4" s="0" t="n">
        <v>1</v>
      </c>
      <c r="XF4" s="0" t="n">
        <v>1</v>
      </c>
      <c r="XG4" s="0" t="n">
        <v>1</v>
      </c>
      <c r="XH4" s="0" t="n">
        <v>1</v>
      </c>
      <c r="XI4" s="0" t="n">
        <v>1</v>
      </c>
      <c r="XJ4" s="0" t="n">
        <v>1</v>
      </c>
      <c r="XK4" s="0" t="n">
        <v>2</v>
      </c>
      <c r="XL4" s="0" t="n">
        <v>1</v>
      </c>
      <c r="XM4" s="0" t="n">
        <v>2</v>
      </c>
      <c r="XN4" s="0" t="n">
        <v>1</v>
      </c>
      <c r="XO4" s="0" t="n">
        <v>1</v>
      </c>
      <c r="XP4" s="0" t="n">
        <v>1</v>
      </c>
      <c r="XQ4" s="0" t="n">
        <v>1</v>
      </c>
      <c r="XR4" s="0" t="n">
        <v>1</v>
      </c>
      <c r="XS4" s="0" t="n">
        <v>2</v>
      </c>
      <c r="XT4" s="0" t="n">
        <v>2</v>
      </c>
      <c r="XU4" s="0" t="n">
        <v>-9</v>
      </c>
      <c r="XV4" s="0" t="n">
        <v>2</v>
      </c>
      <c r="XW4" s="0" t="n">
        <v>1</v>
      </c>
      <c r="XX4" s="0" t="n">
        <v>1</v>
      </c>
      <c r="XY4" s="0" t="n">
        <v>1</v>
      </c>
      <c r="XZ4" s="0" t="n">
        <v>1</v>
      </c>
      <c r="YA4" s="0" t="n">
        <v>2</v>
      </c>
      <c r="YB4" s="0" t="n">
        <v>1</v>
      </c>
      <c r="YC4" s="0" t="n">
        <v>1</v>
      </c>
      <c r="YD4" s="0" t="n">
        <v>2</v>
      </c>
      <c r="YE4" s="0" t="n">
        <v>1</v>
      </c>
      <c r="YF4" s="0" t="n">
        <v>1</v>
      </c>
      <c r="YG4" s="0" t="n">
        <v>1</v>
      </c>
      <c r="YH4" s="0" t="n">
        <v>1</v>
      </c>
      <c r="YI4" s="0" t="n">
        <v>1</v>
      </c>
      <c r="YJ4" s="0" t="n">
        <v>1</v>
      </c>
      <c r="YK4" s="0" t="n">
        <v>-9</v>
      </c>
      <c r="YL4" s="0" t="n">
        <v>2</v>
      </c>
      <c r="YM4" s="0" t="n">
        <v>2</v>
      </c>
      <c r="YN4" s="0" t="n">
        <v>1</v>
      </c>
      <c r="YO4" s="0" t="n">
        <v>1</v>
      </c>
      <c r="YP4" s="0" t="n">
        <v>1</v>
      </c>
      <c r="YQ4" s="0" t="n">
        <v>1</v>
      </c>
      <c r="YR4" s="0" t="n">
        <v>1</v>
      </c>
      <c r="YS4" s="0" t="n">
        <v>1</v>
      </c>
      <c r="YT4" s="0" t="n">
        <v>1</v>
      </c>
      <c r="YU4" s="0" t="n">
        <v>1</v>
      </c>
      <c r="YV4" s="0" t="n">
        <v>1</v>
      </c>
      <c r="YW4" s="0" t="n">
        <v>1</v>
      </c>
      <c r="YX4" s="0" t="n">
        <v>1</v>
      </c>
      <c r="YY4" s="0" t="n">
        <v>1</v>
      </c>
      <c r="YZ4" s="0" t="n">
        <v>1</v>
      </c>
      <c r="ZA4" s="0" t="n">
        <v>1</v>
      </c>
      <c r="ZB4" s="0" t="n">
        <v>1</v>
      </c>
      <c r="ZC4" s="0" t="n">
        <v>-9</v>
      </c>
      <c r="ZD4" s="0" t="n">
        <v>1</v>
      </c>
      <c r="ZE4" s="0" t="n">
        <v>1</v>
      </c>
      <c r="ZF4" s="0" t="n">
        <v>1</v>
      </c>
      <c r="ZG4" s="0" t="n">
        <v>1</v>
      </c>
      <c r="ZH4" s="0" t="n">
        <v>2</v>
      </c>
      <c r="ZI4" s="0" t="n">
        <v>1</v>
      </c>
      <c r="ZJ4" s="0" t="n">
        <v>1</v>
      </c>
      <c r="ZK4" s="0" t="n">
        <v>2</v>
      </c>
      <c r="ZL4" s="0" t="n">
        <v>1</v>
      </c>
      <c r="ZM4" s="0" t="n">
        <v>1</v>
      </c>
      <c r="ZN4" s="0" t="n">
        <v>1</v>
      </c>
      <c r="ZO4" s="0" t="n">
        <v>-9</v>
      </c>
      <c r="ZP4" s="0" t="n">
        <v>1</v>
      </c>
      <c r="ZQ4" s="0" t="n">
        <v>1</v>
      </c>
      <c r="ZR4" s="0" t="n">
        <v>2</v>
      </c>
      <c r="ZS4" s="0" t="n">
        <v>1</v>
      </c>
      <c r="ZT4" s="0" t="n">
        <v>2</v>
      </c>
      <c r="ZU4" s="0" t="n">
        <v>2</v>
      </c>
      <c r="ZV4" s="0" t="n">
        <v>1</v>
      </c>
      <c r="ZW4" s="0" t="n">
        <v>1</v>
      </c>
      <c r="ZX4" s="0" t="n">
        <v>1</v>
      </c>
      <c r="ZY4" s="0" t="n">
        <v>1</v>
      </c>
      <c r="ZZ4" s="0" t="n">
        <v>2</v>
      </c>
      <c r="AAA4" s="0" t="n">
        <v>1</v>
      </c>
      <c r="AAB4" s="0" t="n">
        <v>2</v>
      </c>
      <c r="AAC4" s="0" t="n">
        <v>2</v>
      </c>
      <c r="AAD4" s="0" t="n">
        <v>1</v>
      </c>
      <c r="AAE4" s="0" t="n">
        <v>1</v>
      </c>
      <c r="AAF4" s="0" t="n">
        <v>1</v>
      </c>
      <c r="AAG4" s="0" t="n">
        <v>2</v>
      </c>
      <c r="AAH4" s="0" t="n">
        <v>1</v>
      </c>
      <c r="AAI4" s="0" t="n">
        <v>1</v>
      </c>
      <c r="AAJ4" s="0" t="n">
        <v>1</v>
      </c>
      <c r="AAK4" s="0" t="n">
        <v>1</v>
      </c>
      <c r="AAL4" s="0" t="n">
        <v>2</v>
      </c>
      <c r="AAM4" s="0" t="n">
        <v>1</v>
      </c>
      <c r="AAN4" s="0" t="n">
        <v>1</v>
      </c>
      <c r="AAO4" s="0" t="n">
        <v>1</v>
      </c>
      <c r="AAP4" s="0" t="n">
        <v>1</v>
      </c>
      <c r="AAQ4" s="0" t="n">
        <v>1</v>
      </c>
      <c r="AAR4" s="0" t="n">
        <v>1</v>
      </c>
      <c r="AAS4" s="0" t="n">
        <v>1</v>
      </c>
      <c r="AAT4" s="0" t="n">
        <v>-9</v>
      </c>
      <c r="AAU4" s="0" t="n">
        <v>-9</v>
      </c>
      <c r="AAV4" s="0" t="n">
        <v>2</v>
      </c>
      <c r="AAW4" s="0" t="n">
        <v>1</v>
      </c>
      <c r="AAX4" s="0" t="n">
        <v>1</v>
      </c>
      <c r="AAY4" s="0" t="n">
        <v>2</v>
      </c>
      <c r="AAZ4" s="0" t="n">
        <v>1</v>
      </c>
      <c r="ABA4" s="0" t="n">
        <v>-9</v>
      </c>
      <c r="ABB4" s="0" t="n">
        <v>1</v>
      </c>
      <c r="ABC4" s="0" t="n">
        <v>1</v>
      </c>
      <c r="ABD4" s="0" t="n">
        <v>1</v>
      </c>
      <c r="ABE4" s="0" t="n">
        <v>2</v>
      </c>
      <c r="ABF4" s="0" t="n">
        <v>-9</v>
      </c>
      <c r="ABG4" s="0" t="n">
        <v>2</v>
      </c>
      <c r="ABH4" s="0" t="n">
        <v>2</v>
      </c>
      <c r="ABI4" s="0" t="n">
        <v>1</v>
      </c>
      <c r="ABJ4" s="0" t="n">
        <v>1</v>
      </c>
      <c r="ABK4" s="0" t="n">
        <v>1</v>
      </c>
      <c r="ABL4" s="0" t="n">
        <v>1</v>
      </c>
      <c r="ABM4" s="0" t="n">
        <v>2</v>
      </c>
      <c r="ABN4" s="0" t="n">
        <v>1</v>
      </c>
      <c r="ABO4" s="0" t="n">
        <v>1</v>
      </c>
      <c r="ABP4" s="0" t="n">
        <v>1</v>
      </c>
      <c r="ABQ4" s="0" t="n">
        <v>1</v>
      </c>
      <c r="ABR4" s="0" t="n">
        <v>1</v>
      </c>
      <c r="ABS4" s="0" t="n">
        <v>-9</v>
      </c>
      <c r="ABT4" s="0" t="n">
        <v>1</v>
      </c>
      <c r="ABU4" s="0" t="n">
        <v>-9</v>
      </c>
      <c r="ABV4" s="0" t="n">
        <v>1</v>
      </c>
      <c r="ABW4" s="0" t="n">
        <v>1</v>
      </c>
      <c r="ABX4" s="0" t="n">
        <v>1</v>
      </c>
      <c r="ABY4" s="0" t="n">
        <v>1</v>
      </c>
      <c r="ABZ4" s="0" t="n">
        <v>1</v>
      </c>
      <c r="ACA4" s="0" t="n">
        <v>2</v>
      </c>
      <c r="ACB4" s="0" t="n">
        <v>2</v>
      </c>
      <c r="ACC4" s="0" t="n">
        <v>2</v>
      </c>
      <c r="ACD4" s="0" t="n">
        <v>1</v>
      </c>
      <c r="ACE4" s="0" t="n">
        <v>2</v>
      </c>
      <c r="ACF4" s="0" t="n">
        <v>1</v>
      </c>
      <c r="ACG4" s="0" t="n">
        <v>-9</v>
      </c>
      <c r="ACH4" s="0" t="n">
        <v>1</v>
      </c>
      <c r="ACI4" s="0" t="n">
        <v>1</v>
      </c>
      <c r="ACJ4" s="0" t="n">
        <v>1</v>
      </c>
      <c r="ACK4" s="0" t="n">
        <v>1</v>
      </c>
      <c r="ACL4" s="0" t="n">
        <v>1</v>
      </c>
      <c r="ACM4" s="0" t="n">
        <v>2</v>
      </c>
      <c r="ACN4" s="0" t="n">
        <v>1</v>
      </c>
      <c r="ACO4" s="0" t="n">
        <v>1</v>
      </c>
      <c r="ACP4" s="0" t="n">
        <v>1</v>
      </c>
      <c r="ACQ4" s="0" t="n">
        <v>1</v>
      </c>
      <c r="ACR4" s="0" t="n">
        <v>1</v>
      </c>
      <c r="ACS4" s="0" t="n">
        <v>1</v>
      </c>
      <c r="ACT4" s="0" t="n">
        <v>1</v>
      </c>
      <c r="ACU4" s="0" t="n">
        <v>2</v>
      </c>
      <c r="ACV4" s="0" t="n">
        <v>1</v>
      </c>
      <c r="ACW4" s="0" t="n">
        <v>1</v>
      </c>
      <c r="ACX4" s="0" t="n">
        <v>1</v>
      </c>
      <c r="ACY4" s="0" t="n">
        <v>1</v>
      </c>
      <c r="ACZ4" s="0" t="n">
        <v>1</v>
      </c>
      <c r="ADA4" s="0" t="n">
        <v>1</v>
      </c>
      <c r="ADB4" s="0" t="n">
        <v>1</v>
      </c>
      <c r="ADC4" s="0" t="n">
        <v>1</v>
      </c>
      <c r="ADD4" s="0" t="n">
        <v>1</v>
      </c>
      <c r="ADE4" s="0" t="n">
        <v>1</v>
      </c>
      <c r="ADF4" s="0" t="n">
        <v>-9</v>
      </c>
      <c r="ADG4" s="0" t="n">
        <v>1</v>
      </c>
      <c r="ADH4" s="0" t="n">
        <v>2</v>
      </c>
      <c r="ADI4" s="0" t="n">
        <v>1</v>
      </c>
      <c r="ADJ4" s="0" t="n">
        <v>1</v>
      </c>
      <c r="ADK4" s="0" t="n">
        <v>1</v>
      </c>
      <c r="ADL4" s="0" t="n">
        <v>1</v>
      </c>
      <c r="ADM4" s="0" t="n">
        <v>1</v>
      </c>
      <c r="ADN4" s="0" t="n">
        <v>1</v>
      </c>
      <c r="ADO4" s="0" t="n">
        <v>1</v>
      </c>
      <c r="ADP4" s="0" t="n">
        <v>2</v>
      </c>
      <c r="ADQ4" s="0" t="n">
        <v>2</v>
      </c>
      <c r="ADR4" s="0" t="n">
        <v>1</v>
      </c>
      <c r="ADS4" s="0" t="n">
        <v>2</v>
      </c>
      <c r="ADT4" s="0" t="n">
        <v>1</v>
      </c>
      <c r="ADU4" s="0" t="n">
        <v>1</v>
      </c>
      <c r="ADV4" s="0" t="n">
        <v>1</v>
      </c>
      <c r="ADW4" s="0" t="n">
        <v>1</v>
      </c>
      <c r="ADX4" s="0" t="n">
        <v>2</v>
      </c>
      <c r="ADY4" s="0" t="n">
        <v>2</v>
      </c>
      <c r="ADZ4" s="0" t="n">
        <v>1</v>
      </c>
      <c r="AEA4" s="0" t="n">
        <v>1</v>
      </c>
      <c r="AEB4" s="0" t="n">
        <v>1</v>
      </c>
      <c r="AEC4" s="0" t="n">
        <v>1</v>
      </c>
      <c r="AED4" s="0" t="n">
        <v>1</v>
      </c>
      <c r="AEE4" s="0" t="n">
        <v>1</v>
      </c>
      <c r="AEF4" s="0" t="n">
        <v>1</v>
      </c>
      <c r="AEG4" s="0" t="n">
        <v>1</v>
      </c>
      <c r="AEH4" s="0" t="n">
        <v>2</v>
      </c>
      <c r="AEI4" s="0" t="n">
        <v>1</v>
      </c>
      <c r="AEJ4" s="0" t="n">
        <v>1</v>
      </c>
      <c r="AEK4" s="0" t="n">
        <v>1</v>
      </c>
      <c r="AEL4" s="0" t="n">
        <v>1</v>
      </c>
      <c r="AEM4" s="0" t="n">
        <v>1</v>
      </c>
      <c r="AEN4" s="0" t="n">
        <v>1</v>
      </c>
      <c r="AEO4" s="0" t="n">
        <v>1</v>
      </c>
      <c r="AEP4" s="0" t="n">
        <v>1</v>
      </c>
      <c r="AEQ4" s="0" t="n">
        <v>1</v>
      </c>
      <c r="AER4" s="0" t="n">
        <v>-9</v>
      </c>
      <c r="AES4" s="0" t="n">
        <v>1</v>
      </c>
      <c r="AET4" s="0" t="n">
        <v>1</v>
      </c>
      <c r="AEU4" s="0" t="n">
        <v>1</v>
      </c>
      <c r="AEV4" s="0" t="n">
        <v>2</v>
      </c>
      <c r="AEW4" s="0" t="n">
        <v>1</v>
      </c>
      <c r="AEX4" s="0" t="n">
        <v>1</v>
      </c>
      <c r="AEY4" s="0" t="n">
        <v>1</v>
      </c>
      <c r="AEZ4" s="0" t="n">
        <v>1</v>
      </c>
      <c r="AFA4" s="0" t="n">
        <v>1</v>
      </c>
      <c r="AFB4" s="0" t="n">
        <v>1</v>
      </c>
      <c r="AFC4" s="0" t="n">
        <v>1</v>
      </c>
      <c r="AFD4" s="0" t="n">
        <v>1</v>
      </c>
      <c r="AFE4" s="0" t="n">
        <v>1</v>
      </c>
      <c r="AFF4" s="0" t="n">
        <v>1</v>
      </c>
      <c r="AFG4" s="0" t="n">
        <v>1</v>
      </c>
      <c r="AFH4" s="0" t="n">
        <v>1</v>
      </c>
      <c r="AFI4" s="0" t="n">
        <v>-9</v>
      </c>
      <c r="AFJ4" s="0" t="n">
        <v>1</v>
      </c>
      <c r="AFK4" s="0" t="n">
        <v>1</v>
      </c>
      <c r="AFL4" s="0" t="n">
        <v>1</v>
      </c>
      <c r="AFM4" s="0" t="n">
        <v>1</v>
      </c>
      <c r="AFN4" s="0" t="n">
        <v>1</v>
      </c>
      <c r="AFO4" s="0" t="n">
        <v>2</v>
      </c>
      <c r="AFP4" s="0" t="n">
        <v>1</v>
      </c>
      <c r="AFQ4" s="0" t="n">
        <v>1</v>
      </c>
      <c r="AFR4" s="0" t="n">
        <v>2</v>
      </c>
      <c r="AFS4" s="0" t="n">
        <v>1</v>
      </c>
      <c r="AFT4" s="0" t="n">
        <v>1</v>
      </c>
      <c r="AFU4" s="0" t="n">
        <v>2</v>
      </c>
      <c r="AFV4" s="0" t="n">
        <v>1</v>
      </c>
      <c r="AFW4" s="0" t="n">
        <v>2</v>
      </c>
      <c r="AFX4" s="0" t="n">
        <v>1</v>
      </c>
      <c r="AFY4" s="0" t="n">
        <v>1</v>
      </c>
      <c r="AFZ4" s="0" t="n">
        <v>1</v>
      </c>
      <c r="AGA4" s="0" t="n">
        <v>1</v>
      </c>
      <c r="AGB4" s="0" t="n">
        <v>1</v>
      </c>
      <c r="AGC4" s="0" t="n">
        <v>1</v>
      </c>
      <c r="AGD4" s="0" t="n">
        <v>1</v>
      </c>
      <c r="AGE4" s="0" t="n">
        <v>2</v>
      </c>
      <c r="AGF4" s="0" t="n">
        <v>-9</v>
      </c>
      <c r="AGG4" s="0" t="n">
        <v>2</v>
      </c>
      <c r="AGH4" s="0" t="n">
        <v>2</v>
      </c>
      <c r="AGI4" s="0" t="n">
        <v>2</v>
      </c>
      <c r="AGJ4" s="0" t="n">
        <v>2</v>
      </c>
      <c r="AGK4" s="0" t="n">
        <v>2</v>
      </c>
      <c r="AGL4" s="0" t="n">
        <v>1</v>
      </c>
      <c r="AGM4" s="0" t="n">
        <v>2</v>
      </c>
      <c r="AGN4" s="0" t="n">
        <v>2</v>
      </c>
      <c r="AGO4" s="0" t="n">
        <v>3</v>
      </c>
      <c r="AGP4" s="0" t="n">
        <v>1</v>
      </c>
      <c r="AGQ4" s="0" t="n">
        <v>1</v>
      </c>
      <c r="AGR4" s="0" t="n">
        <v>1</v>
      </c>
      <c r="AGS4" s="0" t="n">
        <v>1</v>
      </c>
      <c r="AGT4" s="0" t="n">
        <v>1</v>
      </c>
      <c r="AGU4" s="0" t="n">
        <v>2</v>
      </c>
      <c r="AGV4" s="0" t="n">
        <v>1</v>
      </c>
      <c r="AGW4" s="0" t="n">
        <v>2</v>
      </c>
      <c r="AGX4" s="0" t="n">
        <v>1</v>
      </c>
      <c r="AGY4" s="0" t="n">
        <v>1</v>
      </c>
      <c r="AGZ4" s="0" t="n">
        <v>1</v>
      </c>
      <c r="AHA4" s="0" t="n">
        <v>1</v>
      </c>
      <c r="AHB4" s="0" t="n">
        <v>1</v>
      </c>
      <c r="AHC4" s="0" t="n">
        <v>2</v>
      </c>
      <c r="AHD4" s="0" t="n">
        <v>1</v>
      </c>
      <c r="AHE4" s="0" t="n">
        <v>2</v>
      </c>
      <c r="AHF4" s="0" t="n">
        <v>1</v>
      </c>
      <c r="AHG4" s="0" t="n">
        <v>2</v>
      </c>
      <c r="AHH4" s="0" t="n">
        <v>2</v>
      </c>
      <c r="AHI4" s="0" t="n">
        <v>2</v>
      </c>
      <c r="AHJ4" s="0" t="n">
        <v>1</v>
      </c>
      <c r="AHK4" s="0" t="n">
        <v>1</v>
      </c>
      <c r="AHL4" s="0" t="n">
        <v>1</v>
      </c>
      <c r="AHM4" s="0" t="n">
        <v>1</v>
      </c>
      <c r="AHN4" s="0" t="n">
        <v>1</v>
      </c>
      <c r="AHO4" s="0" t="n">
        <v>1</v>
      </c>
      <c r="AHP4" s="0" t="n">
        <v>2</v>
      </c>
      <c r="AHQ4" s="0" t="n">
        <v>1</v>
      </c>
      <c r="AHR4" s="0" t="n">
        <v>1</v>
      </c>
      <c r="AHS4" s="0" t="n">
        <v>1</v>
      </c>
      <c r="AHT4" s="0" t="n">
        <v>1</v>
      </c>
      <c r="AHU4" s="0" t="n">
        <v>1</v>
      </c>
      <c r="AHV4" s="0" t="n">
        <v>2</v>
      </c>
      <c r="AHW4" s="0" t="n">
        <v>1</v>
      </c>
      <c r="AHX4" s="0" t="n">
        <v>1</v>
      </c>
      <c r="AHY4" s="0" t="n">
        <v>1</v>
      </c>
      <c r="AHZ4" s="0" t="n">
        <v>1</v>
      </c>
      <c r="AIA4" s="0" t="n">
        <v>1</v>
      </c>
      <c r="AIB4" s="0" t="n">
        <v>1</v>
      </c>
      <c r="AIC4" s="0" t="n">
        <v>2</v>
      </c>
      <c r="AID4" s="0" t="n">
        <v>1</v>
      </c>
      <c r="AIE4" s="0" t="n">
        <v>1</v>
      </c>
      <c r="AIF4" s="0" t="n">
        <v>1</v>
      </c>
      <c r="AIG4" s="0" t="n">
        <v>-9</v>
      </c>
      <c r="AIH4" s="0" t="n">
        <v>1</v>
      </c>
      <c r="AII4" s="0" t="n">
        <v>1</v>
      </c>
      <c r="AIJ4" s="0" t="n">
        <v>2</v>
      </c>
      <c r="AIK4" s="0" t="n">
        <v>1</v>
      </c>
      <c r="AIL4" s="0" t="n">
        <v>1</v>
      </c>
      <c r="AIM4" s="0" t="n">
        <v>1</v>
      </c>
      <c r="AIN4" s="0" t="n">
        <v>2</v>
      </c>
      <c r="AIO4" s="0" t="n">
        <v>1</v>
      </c>
      <c r="AIP4" s="0" t="n">
        <v>2</v>
      </c>
      <c r="AIQ4" s="0" t="n">
        <v>1</v>
      </c>
      <c r="AIR4" s="0" t="n">
        <v>1</v>
      </c>
      <c r="AIS4" s="0" t="n">
        <v>2</v>
      </c>
      <c r="AIT4" s="0" t="n">
        <v>2</v>
      </c>
      <c r="AIU4" s="0" t="n">
        <v>1</v>
      </c>
      <c r="AIV4" s="0" t="n">
        <v>-9</v>
      </c>
      <c r="AIW4" s="0" t="n">
        <v>1</v>
      </c>
      <c r="AIX4" s="0" t="n">
        <v>1</v>
      </c>
      <c r="AIY4" s="0" t="n">
        <v>1</v>
      </c>
      <c r="AIZ4" s="0" t="n">
        <v>1</v>
      </c>
      <c r="AJA4" s="0" t="n">
        <v>2</v>
      </c>
      <c r="AJB4" s="0" t="n">
        <v>1</v>
      </c>
      <c r="AJC4" s="0" t="n">
        <v>2</v>
      </c>
      <c r="AJD4" s="0" t="n">
        <v>2</v>
      </c>
      <c r="AJE4" s="0" t="n">
        <v>1</v>
      </c>
      <c r="AJF4" s="0" t="n">
        <v>1</v>
      </c>
      <c r="AJG4" s="0" t="n">
        <v>1</v>
      </c>
      <c r="AJH4" s="0" t="n">
        <v>1</v>
      </c>
      <c r="AJI4" s="0" t="n">
        <v>1</v>
      </c>
      <c r="AJJ4" s="0" t="n">
        <v>1</v>
      </c>
      <c r="AJK4" s="0" t="n">
        <v>1</v>
      </c>
      <c r="AJL4" s="0" t="n">
        <v>1</v>
      </c>
      <c r="AJM4" s="0" t="n">
        <v>1</v>
      </c>
      <c r="AJN4" s="0" t="n">
        <v>1</v>
      </c>
      <c r="AJO4" s="0" t="n">
        <v>1</v>
      </c>
      <c r="AJP4" s="0" t="n">
        <v>2</v>
      </c>
      <c r="AJQ4" s="0" t="n">
        <v>2</v>
      </c>
      <c r="AJR4" s="0" t="n">
        <v>1</v>
      </c>
      <c r="AJS4" s="0" t="n">
        <v>1</v>
      </c>
      <c r="AJT4" s="0" t="n">
        <v>1</v>
      </c>
      <c r="AJU4" s="0" t="n">
        <v>1</v>
      </c>
      <c r="AJV4" s="0" t="n">
        <v>1</v>
      </c>
      <c r="AJW4" s="0" t="n">
        <v>1</v>
      </c>
      <c r="AJX4" s="0" t="n">
        <v>1</v>
      </c>
      <c r="AJY4" s="0" t="n">
        <v>1</v>
      </c>
      <c r="AJZ4" s="0" t="n">
        <v>1</v>
      </c>
      <c r="AKA4" s="0" t="n">
        <v>1</v>
      </c>
      <c r="AKB4" s="0" t="n">
        <v>1</v>
      </c>
      <c r="AKC4" s="0" t="n">
        <v>1</v>
      </c>
      <c r="AKD4" s="0" t="n">
        <v>1</v>
      </c>
      <c r="AKE4" s="0" t="n">
        <v>1</v>
      </c>
      <c r="AKF4" s="0" t="n">
        <v>2</v>
      </c>
      <c r="AKG4" s="0" t="n">
        <v>2</v>
      </c>
      <c r="AKH4" s="0" t="n">
        <v>2</v>
      </c>
      <c r="AKI4" s="0" t="n">
        <v>1</v>
      </c>
      <c r="AKJ4" s="0" t="n">
        <v>1</v>
      </c>
      <c r="AKK4" s="0" t="n">
        <v>1</v>
      </c>
      <c r="AKL4" s="0" t="n">
        <v>1</v>
      </c>
      <c r="AKM4" s="0" t="n">
        <v>1</v>
      </c>
      <c r="AKN4" s="0" t="n">
        <v>2</v>
      </c>
      <c r="AKO4" s="0" t="n">
        <v>-9</v>
      </c>
      <c r="AKP4" s="0" t="n">
        <v>1</v>
      </c>
      <c r="AKQ4" s="0" t="n">
        <v>1</v>
      </c>
      <c r="AKR4" s="0" t="n">
        <v>2</v>
      </c>
      <c r="AKS4" s="0" t="n">
        <v>1</v>
      </c>
      <c r="AKT4" s="0" t="n">
        <v>2</v>
      </c>
      <c r="AKU4" s="0" t="n">
        <v>2</v>
      </c>
      <c r="AKV4" s="0" t="n">
        <v>2</v>
      </c>
      <c r="AKW4" s="0" t="n">
        <v>1</v>
      </c>
      <c r="AKX4" s="0" t="n">
        <v>-9</v>
      </c>
      <c r="AKY4" s="0" t="n">
        <v>1</v>
      </c>
      <c r="AKZ4" s="0" t="n">
        <v>1</v>
      </c>
      <c r="ALA4" s="0" t="n">
        <v>2</v>
      </c>
      <c r="ALB4" s="0" t="n">
        <v>1</v>
      </c>
      <c r="ALC4" s="0" t="n">
        <v>1</v>
      </c>
      <c r="ALD4" s="0" t="n">
        <v>2</v>
      </c>
      <c r="ALE4" s="0" t="n">
        <v>1</v>
      </c>
      <c r="ALF4" s="0" t="n">
        <v>2</v>
      </c>
      <c r="ALG4" s="0" t="n">
        <v>-9</v>
      </c>
      <c r="ALH4" s="0" t="n">
        <v>1</v>
      </c>
      <c r="ALI4" s="0" t="n">
        <v>1</v>
      </c>
      <c r="ALJ4" s="0" t="n">
        <v>2</v>
      </c>
      <c r="ALK4" s="0" t="n">
        <v>1</v>
      </c>
      <c r="ALL4" s="0" t="n">
        <v>1</v>
      </c>
      <c r="ALM4" s="0" t="n">
        <v>1</v>
      </c>
      <c r="ALN4" s="0" t="n">
        <v>2</v>
      </c>
      <c r="ALO4" s="0" t="n">
        <v>1</v>
      </c>
      <c r="ALP4" s="0" t="n">
        <v>1</v>
      </c>
      <c r="ALQ4" s="0" t="n">
        <v>1</v>
      </c>
      <c r="ALR4" s="0" t="n">
        <v>1</v>
      </c>
      <c r="ALS4" s="0" t="n">
        <v>1</v>
      </c>
      <c r="ALT4" s="0" t="n">
        <v>1</v>
      </c>
      <c r="ALU4" s="0" t="n">
        <v>1</v>
      </c>
      <c r="ALV4" s="0" t="n">
        <v>2</v>
      </c>
      <c r="ALW4" s="0" t="n">
        <v>1</v>
      </c>
      <c r="ALX4" s="0" t="n">
        <v>1</v>
      </c>
      <c r="ALY4" s="0" t="n">
        <v>1</v>
      </c>
      <c r="ALZ4" s="0" t="n">
        <v>1</v>
      </c>
      <c r="AMA4" s="0" t="n">
        <v>1</v>
      </c>
      <c r="AMB4" s="0" t="n">
        <v>2</v>
      </c>
      <c r="AMC4" s="0" t="n">
        <v>1</v>
      </c>
      <c r="AMD4" s="0" t="n">
        <v>2</v>
      </c>
      <c r="AME4" s="0" t="n">
        <v>1</v>
      </c>
      <c r="AMF4" s="0" t="n">
        <v>1</v>
      </c>
      <c r="AMG4" s="0" t="n">
        <v>1</v>
      </c>
      <c r="AMH4" s="0" t="n">
        <v>1</v>
      </c>
      <c r="AMI4" s="0" t="n">
        <v>1</v>
      </c>
      <c r="AMJ4" s="0" t="n">
        <v>1</v>
      </c>
    </row>
    <row r="5" customFormat="false" ht="15" hidden="false" customHeight="false" outlineLevel="0" collapsed="false">
      <c r="A5" s="0" t="s">
        <v>6475</v>
      </c>
      <c r="C5" s="0" t="n">
        <f aca="false">COUNTIF(D5:cmh5,"-9")/COUNT(D5:cmh5)</f>
        <v>0.182201602699283</v>
      </c>
      <c r="D5" s="0" t="n">
        <v>2</v>
      </c>
      <c r="E5" s="0" t="n">
        <v>-9</v>
      </c>
      <c r="F5" s="0" t="n">
        <v>1</v>
      </c>
      <c r="G5" s="0" t="n">
        <v>2</v>
      </c>
      <c r="H5" s="0" t="n">
        <v>-9</v>
      </c>
      <c r="I5" s="0" t="n">
        <v>1</v>
      </c>
      <c r="J5" s="0" t="n">
        <v>1</v>
      </c>
      <c r="K5" s="0" t="n">
        <v>-9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2</v>
      </c>
      <c r="R5" s="0" t="n">
        <v>1</v>
      </c>
      <c r="S5" s="0" t="n">
        <v>2</v>
      </c>
      <c r="T5" s="0" t="n">
        <v>1</v>
      </c>
      <c r="U5" s="0" t="n">
        <v>1</v>
      </c>
      <c r="V5" s="0" t="n">
        <v>1</v>
      </c>
      <c r="W5" s="0" t="n">
        <v>-9</v>
      </c>
      <c r="X5" s="0" t="n">
        <v>1</v>
      </c>
      <c r="Y5" s="0" t="n">
        <v>1</v>
      </c>
      <c r="Z5" s="0" t="n">
        <v>2</v>
      </c>
      <c r="AA5" s="0" t="n">
        <v>1</v>
      </c>
      <c r="AB5" s="0" t="n">
        <v>1</v>
      </c>
      <c r="AC5" s="0" t="n">
        <v>1</v>
      </c>
      <c r="AD5" s="0" t="n">
        <v>1</v>
      </c>
      <c r="AE5" s="0" t="n">
        <v>2</v>
      </c>
      <c r="AF5" s="0" t="n">
        <v>1</v>
      </c>
      <c r="AG5" s="0" t="n">
        <v>1</v>
      </c>
      <c r="AH5" s="0" t="n">
        <v>1</v>
      </c>
      <c r="AI5" s="0" t="n">
        <v>2</v>
      </c>
      <c r="AJ5" s="0" t="n">
        <v>1</v>
      </c>
      <c r="AK5" s="0" t="n">
        <v>-9</v>
      </c>
      <c r="AL5" s="0" t="n">
        <v>1</v>
      </c>
      <c r="AM5" s="0" t="n">
        <v>1</v>
      </c>
      <c r="AN5" s="0" t="n">
        <v>2</v>
      </c>
      <c r="AO5" s="0" t="n">
        <v>2</v>
      </c>
      <c r="AP5" s="0" t="n">
        <v>1</v>
      </c>
      <c r="AQ5" s="0" t="n">
        <v>1</v>
      </c>
      <c r="AR5" s="0" t="n">
        <v>1</v>
      </c>
      <c r="AS5" s="0" t="n">
        <v>1</v>
      </c>
      <c r="AT5" s="0" t="n">
        <v>1</v>
      </c>
      <c r="AU5" s="0" t="n">
        <v>1</v>
      </c>
      <c r="AV5" s="0" t="n">
        <v>2</v>
      </c>
      <c r="AW5" s="0" t="n">
        <v>1</v>
      </c>
      <c r="AX5" s="0" t="n">
        <v>1</v>
      </c>
      <c r="AY5" s="0" t="n">
        <v>1</v>
      </c>
      <c r="AZ5" s="0" t="n">
        <v>1</v>
      </c>
      <c r="BA5" s="0" t="n">
        <v>2</v>
      </c>
      <c r="BB5" s="0" t="n">
        <v>1</v>
      </c>
      <c r="BC5" s="0" t="n">
        <v>-9</v>
      </c>
      <c r="BD5" s="0" t="n">
        <v>1</v>
      </c>
      <c r="BE5" s="0" t="n">
        <v>1</v>
      </c>
      <c r="BF5" s="0" t="n">
        <v>1</v>
      </c>
      <c r="BG5" s="0" t="n">
        <v>-9</v>
      </c>
      <c r="BH5" s="0" t="n">
        <v>2</v>
      </c>
      <c r="BI5" s="0" t="n">
        <v>1</v>
      </c>
      <c r="BJ5" s="0" t="n">
        <v>1</v>
      </c>
      <c r="BK5" s="0" t="n">
        <v>1</v>
      </c>
      <c r="BL5" s="0" t="n">
        <v>-9</v>
      </c>
      <c r="BM5" s="0" t="n">
        <v>1</v>
      </c>
      <c r="BN5" s="0" t="n">
        <v>-9</v>
      </c>
      <c r="BO5" s="0" t="n">
        <v>1</v>
      </c>
      <c r="BP5" s="0" t="n">
        <v>1</v>
      </c>
      <c r="BQ5" s="0" t="n">
        <v>1</v>
      </c>
      <c r="BR5" s="0" t="n">
        <v>-9</v>
      </c>
      <c r="BS5" s="0" t="n">
        <v>1</v>
      </c>
      <c r="BT5" s="0" t="n">
        <v>1</v>
      </c>
      <c r="BU5" s="0" t="n">
        <v>1</v>
      </c>
      <c r="BV5" s="0" t="n">
        <v>2</v>
      </c>
      <c r="BW5" s="0" t="n">
        <v>2</v>
      </c>
      <c r="BX5" s="0" t="n">
        <v>-9</v>
      </c>
      <c r="BY5" s="0" t="n">
        <v>1</v>
      </c>
      <c r="BZ5" s="0" t="n">
        <v>2</v>
      </c>
      <c r="CA5" s="0" t="n">
        <v>1</v>
      </c>
      <c r="CB5" s="0" t="n">
        <v>1</v>
      </c>
      <c r="CC5" s="0" t="n">
        <v>1</v>
      </c>
      <c r="CD5" s="0" t="n">
        <v>1</v>
      </c>
      <c r="CE5" s="0" t="n">
        <v>1</v>
      </c>
      <c r="CF5" s="0" t="n">
        <v>1</v>
      </c>
      <c r="CG5" s="0" t="n">
        <v>-9</v>
      </c>
      <c r="CH5" s="0" t="n">
        <v>-9</v>
      </c>
      <c r="CI5" s="0" t="n">
        <v>1</v>
      </c>
      <c r="CJ5" s="0" t="n">
        <v>-9</v>
      </c>
      <c r="CK5" s="0" t="n">
        <v>-9</v>
      </c>
      <c r="CL5" s="0" t="n">
        <v>2</v>
      </c>
      <c r="CM5" s="0" t="n">
        <v>1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1</v>
      </c>
      <c r="CS5" s="0" t="n">
        <v>1</v>
      </c>
      <c r="CT5" s="0" t="n">
        <v>-9</v>
      </c>
      <c r="CU5" s="0" t="n">
        <v>1</v>
      </c>
      <c r="CV5" s="0" t="n">
        <v>-9</v>
      </c>
      <c r="CW5" s="0" t="n">
        <v>1</v>
      </c>
      <c r="CX5" s="0" t="n">
        <v>1</v>
      </c>
      <c r="CY5" s="0" t="n">
        <v>2</v>
      </c>
      <c r="CZ5" s="0" t="n">
        <v>-9</v>
      </c>
      <c r="DA5" s="0" t="n">
        <v>1</v>
      </c>
      <c r="DB5" s="0" t="n">
        <v>2</v>
      </c>
      <c r="DC5" s="0" t="n">
        <v>2</v>
      </c>
      <c r="DD5" s="0" t="n">
        <v>-9</v>
      </c>
      <c r="DE5" s="0" t="n">
        <v>1</v>
      </c>
      <c r="DF5" s="0" t="n">
        <v>-9</v>
      </c>
      <c r="DG5" s="0" t="n">
        <v>1</v>
      </c>
      <c r="DH5" s="0" t="n">
        <v>1</v>
      </c>
      <c r="DI5" s="0" t="n">
        <v>1</v>
      </c>
      <c r="DJ5" s="0" t="n">
        <v>-9</v>
      </c>
      <c r="DK5" s="0" t="n">
        <v>2</v>
      </c>
      <c r="DL5" s="0" t="n">
        <v>-9</v>
      </c>
      <c r="DM5" s="0" t="n">
        <v>1</v>
      </c>
      <c r="DN5" s="0" t="n">
        <v>1</v>
      </c>
      <c r="DO5" s="0" t="n">
        <v>1</v>
      </c>
      <c r="DP5" s="0" t="n">
        <v>1</v>
      </c>
      <c r="DQ5" s="0" t="n">
        <v>1</v>
      </c>
      <c r="DR5" s="0" t="n">
        <v>-9</v>
      </c>
      <c r="DS5" s="0" t="n">
        <v>2</v>
      </c>
      <c r="DT5" s="0" t="n">
        <v>1</v>
      </c>
      <c r="DU5" s="0" t="n">
        <v>1</v>
      </c>
      <c r="DV5" s="0" t="n">
        <v>-9</v>
      </c>
      <c r="DW5" s="0" t="n">
        <v>1</v>
      </c>
      <c r="DX5" s="0" t="n">
        <v>1</v>
      </c>
      <c r="DY5" s="0" t="n">
        <v>-9</v>
      </c>
      <c r="DZ5" s="0" t="n">
        <v>1</v>
      </c>
      <c r="EA5" s="0" t="n">
        <v>1</v>
      </c>
      <c r="EB5" s="0" t="n">
        <v>1</v>
      </c>
      <c r="EC5" s="0" t="n">
        <v>-9</v>
      </c>
      <c r="ED5" s="0" t="n">
        <v>1</v>
      </c>
      <c r="EE5" s="0" t="n">
        <v>2</v>
      </c>
      <c r="EF5" s="0" t="n">
        <v>1</v>
      </c>
      <c r="EG5" s="0" t="n">
        <v>1</v>
      </c>
      <c r="EH5" s="0" t="n">
        <v>1</v>
      </c>
      <c r="EI5" s="0" t="n">
        <v>1</v>
      </c>
      <c r="EJ5" s="0" t="n">
        <v>1</v>
      </c>
      <c r="EK5" s="0" t="n">
        <v>1</v>
      </c>
      <c r="EL5" s="0" t="n">
        <v>1</v>
      </c>
      <c r="EM5" s="0" t="n">
        <v>-9</v>
      </c>
      <c r="EN5" s="0" t="n">
        <v>-9</v>
      </c>
      <c r="EO5" s="0" t="n">
        <v>1</v>
      </c>
      <c r="EP5" s="0" t="n">
        <v>2</v>
      </c>
      <c r="EQ5" s="0" t="n">
        <v>1</v>
      </c>
      <c r="ER5" s="0" t="n">
        <v>1</v>
      </c>
      <c r="ES5" s="0" t="n">
        <v>1</v>
      </c>
      <c r="ET5" s="0" t="n">
        <v>1</v>
      </c>
      <c r="EU5" s="0" t="n">
        <v>1</v>
      </c>
      <c r="EV5" s="0" t="n">
        <v>2</v>
      </c>
      <c r="EW5" s="0" t="n">
        <v>1</v>
      </c>
      <c r="EX5" s="0" t="n">
        <v>1</v>
      </c>
      <c r="EY5" s="0" t="n">
        <v>1</v>
      </c>
      <c r="EZ5" s="0" t="n">
        <v>1</v>
      </c>
      <c r="FA5" s="0" t="n">
        <v>1</v>
      </c>
      <c r="FB5" s="0" t="n">
        <v>1</v>
      </c>
      <c r="FC5" s="0" t="n">
        <v>1</v>
      </c>
      <c r="FD5" s="0" t="n">
        <v>1</v>
      </c>
      <c r="FE5" s="0" t="n">
        <v>1</v>
      </c>
      <c r="FF5" s="0" t="n">
        <v>1</v>
      </c>
      <c r="FG5" s="0" t="n">
        <v>1</v>
      </c>
      <c r="FH5" s="0" t="n">
        <v>1</v>
      </c>
      <c r="FI5" s="0" t="n">
        <v>1</v>
      </c>
      <c r="FJ5" s="0" t="n">
        <v>1</v>
      </c>
      <c r="FK5" s="0" t="n">
        <v>1</v>
      </c>
      <c r="FL5" s="0" t="n">
        <v>1</v>
      </c>
      <c r="FM5" s="0" t="n">
        <v>1</v>
      </c>
      <c r="FN5" s="0" t="n">
        <v>1</v>
      </c>
      <c r="FO5" s="0" t="n">
        <v>1</v>
      </c>
      <c r="FP5" s="0" t="n">
        <v>-9</v>
      </c>
      <c r="FQ5" s="0" t="n">
        <v>2</v>
      </c>
      <c r="FR5" s="0" t="n">
        <v>1</v>
      </c>
      <c r="FS5" s="0" t="n">
        <v>1</v>
      </c>
      <c r="FT5" s="0" t="n">
        <v>1</v>
      </c>
      <c r="FU5" s="0" t="n">
        <v>1</v>
      </c>
      <c r="FV5" s="0" t="n">
        <v>1</v>
      </c>
      <c r="FW5" s="0" t="n">
        <v>1</v>
      </c>
      <c r="FX5" s="0" t="n">
        <v>1</v>
      </c>
      <c r="FY5" s="0" t="n">
        <v>2</v>
      </c>
      <c r="FZ5" s="0" t="n">
        <v>1</v>
      </c>
      <c r="GA5" s="0" t="n">
        <v>1</v>
      </c>
      <c r="GB5" s="0" t="n">
        <v>1</v>
      </c>
      <c r="GC5" s="0" t="n">
        <v>1</v>
      </c>
      <c r="GD5" s="0" t="n">
        <v>-9</v>
      </c>
      <c r="GE5" s="0" t="n">
        <v>1</v>
      </c>
      <c r="GF5" s="0" t="n">
        <v>1</v>
      </c>
      <c r="GG5" s="0" t="n">
        <v>1</v>
      </c>
      <c r="GH5" s="0" t="n">
        <v>1</v>
      </c>
      <c r="GI5" s="0" t="n">
        <v>2</v>
      </c>
      <c r="GJ5" s="0" t="n">
        <v>2</v>
      </c>
      <c r="GK5" s="0" t="n">
        <v>1</v>
      </c>
      <c r="GL5" s="0" t="n">
        <v>2</v>
      </c>
      <c r="GM5" s="0" t="n">
        <v>1</v>
      </c>
      <c r="GN5" s="0" t="n">
        <v>1</v>
      </c>
      <c r="GO5" s="0" t="n">
        <v>-9</v>
      </c>
      <c r="GP5" s="0" t="n">
        <v>1</v>
      </c>
      <c r="GQ5" s="0" t="n">
        <v>-9</v>
      </c>
      <c r="GR5" s="0" t="n">
        <v>2</v>
      </c>
      <c r="GS5" s="0" t="n">
        <v>1</v>
      </c>
      <c r="GT5" s="0" t="n">
        <v>1</v>
      </c>
      <c r="GU5" s="0" t="n">
        <v>1</v>
      </c>
      <c r="GV5" s="0" t="n">
        <v>1</v>
      </c>
      <c r="GW5" s="0" t="n">
        <v>1</v>
      </c>
      <c r="GX5" s="0" t="n">
        <v>-9</v>
      </c>
      <c r="GY5" s="0" t="n">
        <v>1</v>
      </c>
      <c r="GZ5" s="0" t="n">
        <v>2</v>
      </c>
      <c r="HA5" s="0" t="n">
        <v>1</v>
      </c>
      <c r="HB5" s="0" t="n">
        <v>1</v>
      </c>
      <c r="HC5" s="0" t="n">
        <v>-9</v>
      </c>
      <c r="HD5" s="0" t="n">
        <v>-9</v>
      </c>
      <c r="HE5" s="0" t="n">
        <v>1</v>
      </c>
      <c r="HF5" s="0" t="n">
        <v>-9</v>
      </c>
      <c r="HG5" s="0" t="n">
        <v>-9</v>
      </c>
      <c r="HH5" s="0" t="n">
        <v>2</v>
      </c>
      <c r="HI5" s="0" t="n">
        <v>-9</v>
      </c>
      <c r="HJ5" s="0" t="n">
        <v>1</v>
      </c>
      <c r="HK5" s="0" t="n">
        <v>1</v>
      </c>
      <c r="HL5" s="0" t="n">
        <v>1</v>
      </c>
      <c r="HM5" s="0" t="n">
        <v>-9</v>
      </c>
      <c r="HN5" s="0" t="n">
        <v>1</v>
      </c>
      <c r="HO5" s="0" t="n">
        <v>1</v>
      </c>
      <c r="HP5" s="0" t="n">
        <v>1</v>
      </c>
      <c r="HQ5" s="0" t="n">
        <v>2</v>
      </c>
      <c r="HR5" s="0" t="n">
        <v>2</v>
      </c>
      <c r="HS5" s="0" t="n">
        <v>1</v>
      </c>
      <c r="HT5" s="0" t="n">
        <v>1</v>
      </c>
      <c r="HU5" s="0" t="n">
        <v>1</v>
      </c>
      <c r="HV5" s="0" t="n">
        <v>1</v>
      </c>
      <c r="HW5" s="0" t="n">
        <v>1</v>
      </c>
      <c r="HX5" s="0" t="n">
        <v>1</v>
      </c>
      <c r="HY5" s="0" t="n">
        <v>1</v>
      </c>
      <c r="HZ5" s="0" t="n">
        <v>2</v>
      </c>
      <c r="IA5" s="0" t="n">
        <v>1</v>
      </c>
      <c r="IB5" s="0" t="n">
        <v>1</v>
      </c>
      <c r="IC5" s="0" t="n">
        <v>2</v>
      </c>
      <c r="ID5" s="0" t="n">
        <v>1</v>
      </c>
      <c r="IE5" s="0" t="n">
        <v>1</v>
      </c>
      <c r="IF5" s="0" t="n">
        <v>1</v>
      </c>
      <c r="IG5" s="0" t="n">
        <v>-9</v>
      </c>
      <c r="IH5" s="0" t="n">
        <v>1</v>
      </c>
      <c r="II5" s="0" t="n">
        <v>1</v>
      </c>
      <c r="IJ5" s="0" t="n">
        <v>1</v>
      </c>
      <c r="IK5" s="0" t="n">
        <v>2</v>
      </c>
      <c r="IL5" s="0" t="n">
        <v>1</v>
      </c>
      <c r="IM5" s="0" t="n">
        <v>1</v>
      </c>
      <c r="IN5" s="0" t="n">
        <v>1</v>
      </c>
      <c r="IO5" s="0" t="n">
        <v>1</v>
      </c>
      <c r="IP5" s="0" t="n">
        <v>2</v>
      </c>
      <c r="IQ5" s="0" t="n">
        <v>1</v>
      </c>
      <c r="IR5" s="0" t="n">
        <v>1</v>
      </c>
      <c r="IS5" s="0" t="n">
        <v>1</v>
      </c>
      <c r="IT5" s="0" t="n">
        <v>1</v>
      </c>
      <c r="IU5" s="0" t="n">
        <v>1</v>
      </c>
      <c r="IV5" s="0" t="n">
        <v>1</v>
      </c>
      <c r="IW5" s="0" t="n">
        <v>1</v>
      </c>
      <c r="IX5" s="0" t="n">
        <v>1</v>
      </c>
      <c r="IY5" s="0" t="n">
        <v>1</v>
      </c>
      <c r="IZ5" s="0" t="n">
        <v>1</v>
      </c>
      <c r="JA5" s="0" t="n">
        <v>2</v>
      </c>
      <c r="JB5" s="0" t="n">
        <v>1</v>
      </c>
      <c r="JC5" s="0" t="n">
        <v>2</v>
      </c>
      <c r="JD5" s="0" t="n">
        <v>1</v>
      </c>
      <c r="JE5" s="0" t="n">
        <v>1</v>
      </c>
      <c r="JF5" s="0" t="n">
        <v>1</v>
      </c>
      <c r="JG5" s="0" t="n">
        <v>2</v>
      </c>
      <c r="JH5" s="0" t="n">
        <v>1</v>
      </c>
      <c r="JI5" s="0" t="n">
        <v>-9</v>
      </c>
      <c r="JJ5" s="0" t="n">
        <v>2</v>
      </c>
      <c r="JK5" s="0" t="n">
        <v>1</v>
      </c>
      <c r="JL5" s="0" t="n">
        <v>-9</v>
      </c>
      <c r="JM5" s="0" t="n">
        <v>1</v>
      </c>
      <c r="JN5" s="0" t="n">
        <v>1</v>
      </c>
      <c r="JO5" s="0" t="n">
        <v>1</v>
      </c>
      <c r="JP5" s="0" t="n">
        <v>2</v>
      </c>
      <c r="JQ5" s="0" t="n">
        <v>-9</v>
      </c>
      <c r="JR5" s="0" t="n">
        <v>1</v>
      </c>
      <c r="JS5" s="0" t="n">
        <v>1</v>
      </c>
      <c r="JT5" s="0" t="n">
        <v>1</v>
      </c>
      <c r="JU5" s="0" t="n">
        <v>1</v>
      </c>
      <c r="JV5" s="0" t="n">
        <v>1</v>
      </c>
      <c r="JW5" s="0" t="n">
        <v>1</v>
      </c>
      <c r="JX5" s="0" t="n">
        <v>-9</v>
      </c>
      <c r="JY5" s="0" t="n">
        <v>1</v>
      </c>
      <c r="JZ5" s="0" t="n">
        <v>1</v>
      </c>
      <c r="KA5" s="0" t="n">
        <v>1</v>
      </c>
      <c r="KB5" s="0" t="n">
        <v>1</v>
      </c>
      <c r="KC5" s="0" t="n">
        <v>1</v>
      </c>
      <c r="KD5" s="0" t="n">
        <v>1</v>
      </c>
      <c r="KE5" s="0" t="n">
        <v>1</v>
      </c>
      <c r="KF5" s="0" t="n">
        <v>1</v>
      </c>
      <c r="KG5" s="0" t="n">
        <v>1</v>
      </c>
      <c r="KH5" s="0" t="n">
        <v>-9</v>
      </c>
      <c r="KI5" s="0" t="n">
        <v>-9</v>
      </c>
      <c r="KJ5" s="0" t="n">
        <v>2</v>
      </c>
      <c r="KK5" s="0" t="n">
        <v>2</v>
      </c>
      <c r="KL5" s="0" t="n">
        <v>1</v>
      </c>
      <c r="KM5" s="0" t="n">
        <v>1</v>
      </c>
      <c r="KN5" s="0" t="n">
        <v>1</v>
      </c>
      <c r="KO5" s="0" t="n">
        <v>1</v>
      </c>
      <c r="KP5" s="0" t="n">
        <v>1</v>
      </c>
      <c r="KQ5" s="0" t="n">
        <v>2</v>
      </c>
      <c r="KR5" s="0" t="n">
        <v>1</v>
      </c>
      <c r="KS5" s="0" t="n">
        <v>1</v>
      </c>
      <c r="KT5" s="0" t="n">
        <v>1</v>
      </c>
      <c r="KU5" s="0" t="n">
        <v>-9</v>
      </c>
      <c r="KV5" s="0" t="n">
        <v>2</v>
      </c>
      <c r="KW5" s="0" t="n">
        <v>2</v>
      </c>
      <c r="KX5" s="0" t="n">
        <v>-9</v>
      </c>
      <c r="KY5" s="0" t="n">
        <v>1</v>
      </c>
      <c r="KZ5" s="0" t="n">
        <v>1</v>
      </c>
      <c r="LA5" s="0" t="n">
        <v>1</v>
      </c>
      <c r="LB5" s="0" t="n">
        <v>1</v>
      </c>
      <c r="LC5" s="0" t="n">
        <v>-9</v>
      </c>
      <c r="LD5" s="0" t="n">
        <v>-9</v>
      </c>
      <c r="LE5" s="0" t="n">
        <v>1</v>
      </c>
      <c r="LF5" s="0" t="n">
        <v>1</v>
      </c>
      <c r="LG5" s="0" t="n">
        <v>1</v>
      </c>
      <c r="LH5" s="0" t="n">
        <v>-9</v>
      </c>
      <c r="LI5" s="0" t="n">
        <v>1</v>
      </c>
      <c r="LJ5" s="0" t="n">
        <v>1</v>
      </c>
      <c r="LK5" s="0" t="n">
        <v>-9</v>
      </c>
      <c r="LL5" s="0" t="n">
        <v>1</v>
      </c>
      <c r="LM5" s="0" t="n">
        <v>1</v>
      </c>
      <c r="LN5" s="0" t="n">
        <v>1</v>
      </c>
      <c r="LO5" s="0" t="n">
        <v>1</v>
      </c>
      <c r="LP5" s="0" t="n">
        <v>-9</v>
      </c>
      <c r="LQ5" s="0" t="n">
        <v>1</v>
      </c>
      <c r="LR5" s="0" t="n">
        <v>-9</v>
      </c>
      <c r="LS5" s="0" t="n">
        <v>1</v>
      </c>
      <c r="LT5" s="0" t="n">
        <v>1</v>
      </c>
      <c r="LU5" s="0" t="n">
        <v>2</v>
      </c>
      <c r="LV5" s="0" t="n">
        <v>1</v>
      </c>
      <c r="LW5" s="0" t="n">
        <v>1</v>
      </c>
      <c r="LX5" s="0" t="n">
        <v>1</v>
      </c>
      <c r="LY5" s="0" t="n">
        <v>1</v>
      </c>
      <c r="LZ5" s="0" t="n">
        <v>1</v>
      </c>
      <c r="MA5" s="0" t="n">
        <v>1</v>
      </c>
      <c r="MB5" s="0" t="n">
        <v>1</v>
      </c>
      <c r="MC5" s="0" t="n">
        <v>1</v>
      </c>
      <c r="MD5" s="0" t="n">
        <v>1</v>
      </c>
      <c r="ME5" s="0" t="n">
        <v>1</v>
      </c>
      <c r="MF5" s="0" t="n">
        <v>1</v>
      </c>
      <c r="MG5" s="0" t="n">
        <v>1</v>
      </c>
      <c r="MH5" s="0" t="n">
        <v>1</v>
      </c>
      <c r="MI5" s="0" t="n">
        <v>1</v>
      </c>
      <c r="MJ5" s="0" t="n">
        <v>1</v>
      </c>
      <c r="MK5" s="0" t="n">
        <v>2</v>
      </c>
      <c r="ML5" s="0" t="n">
        <v>1</v>
      </c>
      <c r="MM5" s="0" t="n">
        <v>-9</v>
      </c>
      <c r="MN5" s="0" t="n">
        <v>1</v>
      </c>
      <c r="MO5" s="0" t="n">
        <v>1</v>
      </c>
      <c r="MP5" s="0" t="n">
        <v>1</v>
      </c>
      <c r="MQ5" s="0" t="n">
        <v>1</v>
      </c>
      <c r="MR5" s="0" t="n">
        <v>1</v>
      </c>
      <c r="MS5" s="0" t="n">
        <v>-9</v>
      </c>
      <c r="MT5" s="0" t="n">
        <v>1</v>
      </c>
      <c r="MU5" s="0" t="n">
        <v>-9</v>
      </c>
      <c r="MV5" s="0" t="n">
        <v>-9</v>
      </c>
      <c r="MW5" s="0" t="n">
        <v>1</v>
      </c>
      <c r="MX5" s="0" t="n">
        <v>1</v>
      </c>
      <c r="MY5" s="0" t="n">
        <v>1</v>
      </c>
      <c r="MZ5" s="0" t="n">
        <v>1</v>
      </c>
      <c r="NA5" s="0" t="n">
        <v>1</v>
      </c>
      <c r="NB5" s="0" t="n">
        <v>1</v>
      </c>
      <c r="NC5" s="0" t="n">
        <v>1</v>
      </c>
      <c r="ND5" s="0" t="n">
        <v>1</v>
      </c>
      <c r="NE5" s="0" t="n">
        <v>1</v>
      </c>
      <c r="NF5" s="0" t="n">
        <v>1</v>
      </c>
      <c r="NG5" s="0" t="n">
        <v>1</v>
      </c>
      <c r="NH5" s="0" t="n">
        <v>1</v>
      </c>
      <c r="NI5" s="0" t="n">
        <v>1</v>
      </c>
      <c r="NJ5" s="0" t="n">
        <v>1</v>
      </c>
      <c r="NK5" s="0" t="n">
        <v>1</v>
      </c>
      <c r="NL5" s="0" t="n">
        <v>1</v>
      </c>
      <c r="NM5" s="0" t="n">
        <v>1</v>
      </c>
      <c r="NN5" s="0" t="n">
        <v>1</v>
      </c>
      <c r="NO5" s="0" t="n">
        <v>1</v>
      </c>
      <c r="NP5" s="0" t="n">
        <v>1</v>
      </c>
      <c r="NQ5" s="0" t="n">
        <v>2</v>
      </c>
      <c r="NR5" s="0" t="n">
        <v>1</v>
      </c>
      <c r="NS5" s="0" t="n">
        <v>1</v>
      </c>
      <c r="NT5" s="0" t="n">
        <v>2</v>
      </c>
      <c r="NU5" s="0" t="n">
        <v>-9</v>
      </c>
      <c r="NV5" s="0" t="n">
        <v>1</v>
      </c>
      <c r="NW5" s="0" t="n">
        <v>1</v>
      </c>
      <c r="NX5" s="0" t="n">
        <v>1</v>
      </c>
      <c r="NY5" s="0" t="n">
        <v>-9</v>
      </c>
      <c r="NZ5" s="0" t="n">
        <v>-9</v>
      </c>
      <c r="OA5" s="0" t="n">
        <v>1</v>
      </c>
      <c r="OB5" s="0" t="n">
        <v>1</v>
      </c>
      <c r="OC5" s="0" t="n">
        <v>1</v>
      </c>
      <c r="OD5" s="0" t="n">
        <v>1</v>
      </c>
      <c r="OE5" s="0" t="n">
        <v>1</v>
      </c>
      <c r="OF5" s="0" t="n">
        <v>1</v>
      </c>
      <c r="OG5" s="0" t="n">
        <v>-9</v>
      </c>
      <c r="OH5" s="0" t="n">
        <v>-9</v>
      </c>
      <c r="OI5" s="0" t="n">
        <v>-9</v>
      </c>
      <c r="OJ5" s="0" t="n">
        <v>1</v>
      </c>
      <c r="OK5" s="0" t="n">
        <v>1</v>
      </c>
      <c r="OL5" s="0" t="n">
        <v>1</v>
      </c>
      <c r="OM5" s="0" t="n">
        <v>-9</v>
      </c>
      <c r="ON5" s="0" t="n">
        <v>1</v>
      </c>
      <c r="OO5" s="0" t="n">
        <v>1</v>
      </c>
      <c r="OP5" s="0" t="n">
        <v>-9</v>
      </c>
      <c r="OQ5" s="0" t="n">
        <v>1</v>
      </c>
      <c r="OR5" s="0" t="n">
        <v>1</v>
      </c>
      <c r="OS5" s="0" t="n">
        <v>1</v>
      </c>
      <c r="OT5" s="0" t="n">
        <v>1</v>
      </c>
      <c r="OU5" s="0" t="n">
        <v>1</v>
      </c>
      <c r="OV5" s="0" t="n">
        <v>1</v>
      </c>
      <c r="OW5" s="0" t="n">
        <v>1</v>
      </c>
      <c r="OX5" s="0" t="n">
        <v>1</v>
      </c>
      <c r="OY5" s="0" t="n">
        <v>1</v>
      </c>
      <c r="OZ5" s="0" t="n">
        <v>-9</v>
      </c>
      <c r="PA5" s="0" t="n">
        <v>1</v>
      </c>
      <c r="PB5" s="0" t="n">
        <v>-9</v>
      </c>
      <c r="PC5" s="0" t="n">
        <v>1</v>
      </c>
      <c r="PD5" s="0" t="n">
        <v>1</v>
      </c>
      <c r="PE5" s="0" t="n">
        <v>-9</v>
      </c>
      <c r="PF5" s="0" t="n">
        <v>1</v>
      </c>
      <c r="PG5" s="0" t="n">
        <v>-9</v>
      </c>
      <c r="PH5" s="0" t="n">
        <v>1</v>
      </c>
      <c r="PI5" s="0" t="n">
        <v>1</v>
      </c>
      <c r="PJ5" s="0" t="n">
        <v>2</v>
      </c>
      <c r="PK5" s="0" t="n">
        <v>-9</v>
      </c>
      <c r="PL5" s="0" t="n">
        <v>1</v>
      </c>
      <c r="PM5" s="0" t="n">
        <v>1</v>
      </c>
      <c r="PN5" s="0" t="n">
        <v>2</v>
      </c>
      <c r="PO5" s="0" t="n">
        <v>-9</v>
      </c>
      <c r="PP5" s="0" t="n">
        <v>1</v>
      </c>
      <c r="PQ5" s="0" t="n">
        <v>1</v>
      </c>
      <c r="PR5" s="0" t="n">
        <v>1</v>
      </c>
      <c r="PS5" s="0" t="n">
        <v>1</v>
      </c>
      <c r="PT5" s="0" t="n">
        <v>1</v>
      </c>
      <c r="PU5" s="0" t="n">
        <v>1</v>
      </c>
      <c r="PV5" s="0" t="n">
        <v>1</v>
      </c>
      <c r="PW5" s="0" t="n">
        <v>1</v>
      </c>
      <c r="PX5" s="0" t="n">
        <v>1</v>
      </c>
      <c r="PY5" s="0" t="n">
        <v>1</v>
      </c>
      <c r="PZ5" s="0" t="n">
        <v>-9</v>
      </c>
      <c r="QA5" s="0" t="n">
        <v>1</v>
      </c>
      <c r="QB5" s="0" t="n">
        <v>-9</v>
      </c>
      <c r="QC5" s="0" t="n">
        <v>1</v>
      </c>
      <c r="QD5" s="0" t="n">
        <v>-9</v>
      </c>
      <c r="QE5" s="0" t="n">
        <v>-9</v>
      </c>
      <c r="QF5" s="0" t="n">
        <v>1</v>
      </c>
      <c r="QG5" s="0" t="n">
        <v>1</v>
      </c>
      <c r="QH5" s="0" t="n">
        <v>1</v>
      </c>
      <c r="QI5" s="0" t="n">
        <v>-9</v>
      </c>
      <c r="QJ5" s="0" t="n">
        <v>2</v>
      </c>
      <c r="QK5" s="0" t="n">
        <v>-9</v>
      </c>
      <c r="QL5" s="0" t="n">
        <v>-9</v>
      </c>
      <c r="QM5" s="0" t="n">
        <v>2</v>
      </c>
      <c r="QN5" s="0" t="n">
        <v>-9</v>
      </c>
      <c r="QO5" s="0" t="n">
        <v>1</v>
      </c>
      <c r="QP5" s="0" t="n">
        <v>1</v>
      </c>
      <c r="QQ5" s="0" t="n">
        <v>1</v>
      </c>
      <c r="QR5" s="0" t="n">
        <v>1</v>
      </c>
      <c r="QS5" s="0" t="n">
        <v>1</v>
      </c>
      <c r="QT5" s="0" t="n">
        <v>-9</v>
      </c>
      <c r="QU5" s="0" t="n">
        <v>2</v>
      </c>
      <c r="QV5" s="0" t="n">
        <v>1</v>
      </c>
      <c r="QW5" s="0" t="n">
        <v>1</v>
      </c>
      <c r="QX5" s="0" t="n">
        <v>2</v>
      </c>
      <c r="QY5" s="0" t="n">
        <v>1</v>
      </c>
      <c r="QZ5" s="0" t="n">
        <v>1</v>
      </c>
      <c r="RA5" s="0" t="n">
        <v>-9</v>
      </c>
      <c r="RB5" s="0" t="n">
        <v>1</v>
      </c>
      <c r="RC5" s="0" t="n">
        <v>1</v>
      </c>
      <c r="RD5" s="0" t="n">
        <v>1</v>
      </c>
      <c r="RE5" s="0" t="n">
        <v>1</v>
      </c>
      <c r="RF5" s="0" t="n">
        <v>1</v>
      </c>
      <c r="RG5" s="0" t="n">
        <v>1</v>
      </c>
      <c r="RH5" s="0" t="n">
        <v>1</v>
      </c>
      <c r="RI5" s="0" t="n">
        <v>2</v>
      </c>
      <c r="RJ5" s="0" t="n">
        <v>2</v>
      </c>
      <c r="RK5" s="0" t="n">
        <v>2</v>
      </c>
      <c r="RL5" s="0" t="n">
        <v>1</v>
      </c>
      <c r="RM5" s="0" t="n">
        <v>1</v>
      </c>
      <c r="RN5" s="0" t="n">
        <v>-9</v>
      </c>
      <c r="RO5" s="0" t="n">
        <v>1</v>
      </c>
      <c r="RP5" s="0" t="n">
        <v>1</v>
      </c>
      <c r="RQ5" s="0" t="n">
        <v>2</v>
      </c>
      <c r="RR5" s="0" t="n">
        <v>1</v>
      </c>
      <c r="RS5" s="0" t="n">
        <v>1</v>
      </c>
      <c r="RT5" s="0" t="n">
        <v>1</v>
      </c>
      <c r="RU5" s="0" t="n">
        <v>1</v>
      </c>
      <c r="RV5" s="0" t="n">
        <v>1</v>
      </c>
      <c r="RW5" s="0" t="n">
        <v>-9</v>
      </c>
      <c r="RX5" s="0" t="n">
        <v>1</v>
      </c>
      <c r="RY5" s="0" t="n">
        <v>2</v>
      </c>
      <c r="RZ5" s="0" t="n">
        <v>1</v>
      </c>
      <c r="SA5" s="0" t="n">
        <v>-9</v>
      </c>
      <c r="SB5" s="0" t="n">
        <v>1</v>
      </c>
      <c r="SC5" s="0" t="n">
        <v>1</v>
      </c>
      <c r="SD5" s="0" t="n">
        <v>1</v>
      </c>
      <c r="SE5" s="0" t="n">
        <v>2</v>
      </c>
      <c r="SF5" s="0" t="n">
        <v>1</v>
      </c>
      <c r="SG5" s="0" t="n">
        <v>1</v>
      </c>
      <c r="SH5" s="0" t="n">
        <v>1</v>
      </c>
      <c r="SI5" s="0" t="n">
        <v>1</v>
      </c>
      <c r="SJ5" s="0" t="n">
        <v>1</v>
      </c>
      <c r="SK5" s="0" t="n">
        <v>-9</v>
      </c>
      <c r="SL5" s="0" t="n">
        <v>2</v>
      </c>
      <c r="SM5" s="0" t="n">
        <v>1</v>
      </c>
      <c r="SN5" s="0" t="n">
        <v>1</v>
      </c>
      <c r="SO5" s="0" t="n">
        <v>1</v>
      </c>
      <c r="SP5" s="0" t="n">
        <v>-9</v>
      </c>
      <c r="SQ5" s="0" t="n">
        <v>1</v>
      </c>
      <c r="SR5" s="0" t="n">
        <v>-9</v>
      </c>
      <c r="SS5" s="0" t="n">
        <v>1</v>
      </c>
      <c r="ST5" s="0" t="n">
        <v>1</v>
      </c>
      <c r="SU5" s="0" t="n">
        <v>1</v>
      </c>
      <c r="SV5" s="0" t="n">
        <v>1</v>
      </c>
      <c r="SW5" s="0" t="n">
        <v>1</v>
      </c>
      <c r="SX5" s="0" t="n">
        <v>1</v>
      </c>
      <c r="SY5" s="0" t="n">
        <v>1</v>
      </c>
      <c r="SZ5" s="0" t="n">
        <v>1</v>
      </c>
      <c r="TA5" s="0" t="n">
        <v>1</v>
      </c>
      <c r="TB5" s="0" t="n">
        <v>-9</v>
      </c>
      <c r="TC5" s="0" t="n">
        <v>1</v>
      </c>
      <c r="TD5" s="0" t="n">
        <v>1</v>
      </c>
      <c r="TE5" s="0" t="n">
        <v>1</v>
      </c>
      <c r="TF5" s="0" t="n">
        <v>1</v>
      </c>
      <c r="TG5" s="0" t="n">
        <v>1</v>
      </c>
      <c r="TH5" s="0" t="n">
        <v>1</v>
      </c>
      <c r="TI5" s="0" t="n">
        <v>1</v>
      </c>
      <c r="TJ5" s="0" t="n">
        <v>1</v>
      </c>
      <c r="TK5" s="0" t="n">
        <v>-9</v>
      </c>
      <c r="TL5" s="0" t="n">
        <v>-9</v>
      </c>
      <c r="TM5" s="0" t="n">
        <v>1</v>
      </c>
      <c r="TN5" s="0" t="n">
        <v>-9</v>
      </c>
      <c r="TO5" s="0" t="n">
        <v>-9</v>
      </c>
      <c r="TP5" s="0" t="n">
        <v>1</v>
      </c>
      <c r="TQ5" s="0" t="n">
        <v>1</v>
      </c>
      <c r="TR5" s="0" t="n">
        <v>1</v>
      </c>
      <c r="TS5" s="0" t="n">
        <v>2</v>
      </c>
      <c r="TT5" s="0" t="n">
        <v>1</v>
      </c>
      <c r="TU5" s="0" t="n">
        <v>1</v>
      </c>
      <c r="TV5" s="0" t="n">
        <v>1</v>
      </c>
      <c r="TW5" s="0" t="n">
        <v>1</v>
      </c>
      <c r="TX5" s="0" t="n">
        <v>-9</v>
      </c>
      <c r="TY5" s="0" t="n">
        <v>-9</v>
      </c>
      <c r="TZ5" s="0" t="n">
        <v>2</v>
      </c>
      <c r="UA5" s="0" t="n">
        <v>-9</v>
      </c>
      <c r="UB5" s="0" t="n">
        <v>1</v>
      </c>
      <c r="UC5" s="0" t="n">
        <v>2</v>
      </c>
      <c r="UD5" s="0" t="n">
        <v>2</v>
      </c>
      <c r="UE5" s="0" t="n">
        <v>1</v>
      </c>
      <c r="UF5" s="0" t="n">
        <v>1</v>
      </c>
      <c r="UG5" s="0" t="n">
        <v>1</v>
      </c>
      <c r="UH5" s="0" t="n">
        <v>1</v>
      </c>
      <c r="UI5" s="0" t="n">
        <v>1</v>
      </c>
      <c r="UJ5" s="0" t="n">
        <v>1</v>
      </c>
      <c r="UK5" s="0" t="n">
        <v>1</v>
      </c>
      <c r="UL5" s="0" t="n">
        <v>1</v>
      </c>
      <c r="UM5" s="0" t="n">
        <v>2</v>
      </c>
      <c r="UN5" s="0" t="n">
        <v>1</v>
      </c>
      <c r="UO5" s="0" t="n">
        <v>1</v>
      </c>
      <c r="UP5" s="0" t="n">
        <v>-9</v>
      </c>
      <c r="UQ5" s="0" t="n">
        <v>1</v>
      </c>
      <c r="UR5" s="0" t="n">
        <v>1</v>
      </c>
      <c r="US5" s="0" t="n">
        <v>1</v>
      </c>
      <c r="UT5" s="0" t="n">
        <v>-9</v>
      </c>
      <c r="UU5" s="0" t="n">
        <v>1</v>
      </c>
      <c r="UV5" s="0" t="n">
        <v>1</v>
      </c>
      <c r="UW5" s="0" t="n">
        <v>1</v>
      </c>
      <c r="UX5" s="0" t="n">
        <v>2</v>
      </c>
      <c r="UY5" s="0" t="n">
        <v>1</v>
      </c>
      <c r="UZ5" s="0" t="n">
        <v>1</v>
      </c>
      <c r="VA5" s="0" t="n">
        <v>1</v>
      </c>
      <c r="VB5" s="0" t="n">
        <v>1</v>
      </c>
      <c r="VC5" s="0" t="n">
        <v>1</v>
      </c>
      <c r="VD5" s="0" t="n">
        <v>2</v>
      </c>
      <c r="VE5" s="0" t="n">
        <v>1</v>
      </c>
      <c r="VF5" s="0" t="n">
        <v>-9</v>
      </c>
      <c r="VG5" s="0" t="n">
        <v>1</v>
      </c>
      <c r="VH5" s="0" t="n">
        <v>2</v>
      </c>
      <c r="VI5" s="0" t="n">
        <v>1</v>
      </c>
      <c r="VJ5" s="0" t="n">
        <v>1</v>
      </c>
      <c r="VK5" s="0" t="n">
        <v>2</v>
      </c>
      <c r="VL5" s="0" t="n">
        <v>1</v>
      </c>
      <c r="VM5" s="0" t="n">
        <v>-9</v>
      </c>
      <c r="VN5" s="0" t="n">
        <v>1</v>
      </c>
      <c r="VO5" s="0" t="n">
        <v>1</v>
      </c>
      <c r="VP5" s="0" t="n">
        <v>1</v>
      </c>
      <c r="VQ5" s="0" t="n">
        <v>1</v>
      </c>
      <c r="VR5" s="0" t="n">
        <v>1</v>
      </c>
      <c r="VS5" s="0" t="n">
        <v>1</v>
      </c>
      <c r="VT5" s="0" t="n">
        <v>1</v>
      </c>
      <c r="VU5" s="0" t="n">
        <v>-9</v>
      </c>
      <c r="VV5" s="0" t="n">
        <v>1</v>
      </c>
      <c r="VW5" s="0" t="n">
        <v>-9</v>
      </c>
      <c r="VX5" s="0" t="n">
        <v>1</v>
      </c>
      <c r="VY5" s="0" t="n">
        <v>1</v>
      </c>
      <c r="VZ5" s="0" t="n">
        <v>1</v>
      </c>
      <c r="WA5" s="0" t="n">
        <v>2</v>
      </c>
      <c r="WB5" s="0" t="n">
        <v>1</v>
      </c>
      <c r="WC5" s="0" t="n">
        <v>-9</v>
      </c>
      <c r="WD5" s="0" t="n">
        <v>1</v>
      </c>
      <c r="WE5" s="0" t="n">
        <v>1</v>
      </c>
      <c r="WF5" s="0" t="n">
        <v>1</v>
      </c>
      <c r="WG5" s="0" t="n">
        <v>-9</v>
      </c>
      <c r="WH5" s="0" t="n">
        <v>1</v>
      </c>
      <c r="WI5" s="0" t="n">
        <v>1</v>
      </c>
      <c r="WJ5" s="0" t="n">
        <v>1</v>
      </c>
      <c r="WK5" s="0" t="n">
        <v>1</v>
      </c>
      <c r="WL5" s="0" t="n">
        <v>1</v>
      </c>
      <c r="WM5" s="0" t="n">
        <v>1</v>
      </c>
      <c r="WN5" s="0" t="n">
        <v>2</v>
      </c>
      <c r="WO5" s="0" t="n">
        <v>2</v>
      </c>
      <c r="WP5" s="0" t="n">
        <v>-9</v>
      </c>
      <c r="WQ5" s="0" t="n">
        <v>1</v>
      </c>
      <c r="WR5" s="0" t="n">
        <v>-9</v>
      </c>
      <c r="WS5" s="0" t="n">
        <v>1</v>
      </c>
      <c r="WT5" s="0" t="n">
        <v>1</v>
      </c>
      <c r="WU5" s="0" t="n">
        <v>-9</v>
      </c>
      <c r="WV5" s="0" t="n">
        <v>1</v>
      </c>
      <c r="WW5" s="0" t="n">
        <v>1</v>
      </c>
      <c r="WX5" s="0" t="n">
        <v>-9</v>
      </c>
      <c r="WY5" s="0" t="n">
        <v>-9</v>
      </c>
      <c r="WZ5" s="0" t="n">
        <v>1</v>
      </c>
      <c r="XA5" s="0" t="n">
        <v>-9</v>
      </c>
      <c r="XB5" s="0" t="n">
        <v>1</v>
      </c>
      <c r="XC5" s="0" t="n">
        <v>1</v>
      </c>
      <c r="XD5" s="0" t="n">
        <v>1</v>
      </c>
      <c r="XE5" s="0" t="n">
        <v>1</v>
      </c>
      <c r="XF5" s="0" t="n">
        <v>1</v>
      </c>
      <c r="XG5" s="0" t="n">
        <v>-9</v>
      </c>
      <c r="XH5" s="0" t="n">
        <v>1</v>
      </c>
      <c r="XI5" s="0" t="n">
        <v>1</v>
      </c>
      <c r="XJ5" s="0" t="n">
        <v>1</v>
      </c>
      <c r="XK5" s="0" t="n">
        <v>1</v>
      </c>
      <c r="XL5" s="0" t="n">
        <v>2</v>
      </c>
      <c r="XM5" s="0" t="n">
        <v>2</v>
      </c>
      <c r="XN5" s="0" t="n">
        <v>1</v>
      </c>
      <c r="XO5" s="0" t="n">
        <v>1</v>
      </c>
      <c r="XP5" s="0" t="n">
        <v>1</v>
      </c>
      <c r="XQ5" s="0" t="n">
        <v>1</v>
      </c>
      <c r="XR5" s="0" t="n">
        <v>1</v>
      </c>
      <c r="XS5" s="0" t="n">
        <v>2</v>
      </c>
      <c r="XT5" s="0" t="n">
        <v>-9</v>
      </c>
      <c r="XU5" s="0" t="n">
        <v>-9</v>
      </c>
      <c r="XV5" s="0" t="n">
        <v>2</v>
      </c>
      <c r="XW5" s="0" t="n">
        <v>1</v>
      </c>
      <c r="XX5" s="0" t="n">
        <v>1</v>
      </c>
      <c r="XY5" s="0" t="n">
        <v>1</v>
      </c>
      <c r="XZ5" s="0" t="n">
        <v>1</v>
      </c>
      <c r="YA5" s="0" t="n">
        <v>1</v>
      </c>
      <c r="YB5" s="0" t="n">
        <v>1</v>
      </c>
      <c r="YC5" s="0" t="n">
        <v>1</v>
      </c>
      <c r="YD5" s="0" t="n">
        <v>1</v>
      </c>
      <c r="YE5" s="0" t="n">
        <v>2</v>
      </c>
      <c r="YF5" s="0" t="n">
        <v>1</v>
      </c>
      <c r="YG5" s="0" t="n">
        <v>1</v>
      </c>
      <c r="YH5" s="0" t="n">
        <v>1</v>
      </c>
      <c r="YI5" s="0" t="n">
        <v>1</v>
      </c>
      <c r="YJ5" s="0" t="n">
        <v>1</v>
      </c>
      <c r="YK5" s="0" t="n">
        <v>1</v>
      </c>
      <c r="YL5" s="0" t="n">
        <v>2</v>
      </c>
      <c r="YM5" s="0" t="n">
        <v>-9</v>
      </c>
      <c r="YN5" s="0" t="n">
        <v>1</v>
      </c>
      <c r="YO5" s="0" t="n">
        <v>1</v>
      </c>
      <c r="YP5" s="0" t="n">
        <v>-9</v>
      </c>
      <c r="YQ5" s="0" t="n">
        <v>1</v>
      </c>
      <c r="YR5" s="0" t="n">
        <v>1</v>
      </c>
      <c r="YS5" s="0" t="n">
        <v>1</v>
      </c>
      <c r="YT5" s="0" t="n">
        <v>1</v>
      </c>
      <c r="YU5" s="0" t="n">
        <v>1</v>
      </c>
      <c r="YV5" s="0" t="n">
        <v>1</v>
      </c>
      <c r="YW5" s="0" t="n">
        <v>1</v>
      </c>
      <c r="YX5" s="0" t="n">
        <v>-9</v>
      </c>
      <c r="YY5" s="0" t="n">
        <v>2</v>
      </c>
      <c r="YZ5" s="0" t="n">
        <v>1</v>
      </c>
      <c r="ZA5" s="0" t="n">
        <v>1</v>
      </c>
      <c r="ZB5" s="0" t="n">
        <v>-9</v>
      </c>
      <c r="ZC5" s="0" t="n">
        <v>-9</v>
      </c>
      <c r="ZD5" s="0" t="n">
        <v>1</v>
      </c>
      <c r="ZE5" s="0" t="n">
        <v>1</v>
      </c>
      <c r="ZF5" s="0" t="n">
        <v>-9</v>
      </c>
      <c r="ZG5" s="0" t="n">
        <v>1</v>
      </c>
      <c r="ZH5" s="0" t="n">
        <v>1</v>
      </c>
      <c r="ZI5" s="0" t="n">
        <v>1</v>
      </c>
      <c r="ZJ5" s="0" t="n">
        <v>1</v>
      </c>
      <c r="ZK5" s="0" t="n">
        <v>1</v>
      </c>
      <c r="ZL5" s="0" t="n">
        <v>2</v>
      </c>
      <c r="ZM5" s="0" t="n">
        <v>1</v>
      </c>
      <c r="ZN5" s="0" t="n">
        <v>-9</v>
      </c>
      <c r="ZO5" s="0" t="n">
        <v>-9</v>
      </c>
      <c r="ZP5" s="0" t="n">
        <v>1</v>
      </c>
      <c r="ZQ5" s="0" t="n">
        <v>1</v>
      </c>
      <c r="ZR5" s="0" t="n">
        <v>1</v>
      </c>
      <c r="ZS5" s="0" t="n">
        <v>-9</v>
      </c>
      <c r="ZT5" s="0" t="n">
        <v>-9</v>
      </c>
      <c r="ZU5" s="0" t="n">
        <v>1</v>
      </c>
      <c r="ZV5" s="0" t="n">
        <v>-9</v>
      </c>
      <c r="ZW5" s="0" t="n">
        <v>1</v>
      </c>
      <c r="ZX5" s="0" t="n">
        <v>-9</v>
      </c>
      <c r="ZY5" s="0" t="n">
        <v>1</v>
      </c>
      <c r="ZZ5" s="0" t="n">
        <v>1</v>
      </c>
      <c r="AAA5" s="0" t="n">
        <v>1</v>
      </c>
      <c r="AAB5" s="0" t="n">
        <v>1</v>
      </c>
      <c r="AAC5" s="0" t="n">
        <v>2</v>
      </c>
      <c r="AAD5" s="0" t="n">
        <v>1</v>
      </c>
      <c r="AAE5" s="0" t="n">
        <v>1</v>
      </c>
      <c r="AAF5" s="0" t="n">
        <v>1</v>
      </c>
      <c r="AAG5" s="0" t="n">
        <v>1</v>
      </c>
      <c r="AAH5" s="0" t="n">
        <v>-9</v>
      </c>
      <c r="AAI5" s="0" t="n">
        <v>1</v>
      </c>
      <c r="AAJ5" s="0" t="n">
        <v>1</v>
      </c>
      <c r="AAK5" s="0" t="n">
        <v>-9</v>
      </c>
      <c r="AAL5" s="0" t="n">
        <v>-9</v>
      </c>
      <c r="AAM5" s="0" t="n">
        <v>1</v>
      </c>
      <c r="AAN5" s="0" t="n">
        <v>-9</v>
      </c>
      <c r="AAO5" s="0" t="n">
        <v>-9</v>
      </c>
      <c r="AAP5" s="0" t="n">
        <v>2</v>
      </c>
      <c r="AAQ5" s="0" t="n">
        <v>1</v>
      </c>
      <c r="AAR5" s="0" t="n">
        <v>1</v>
      </c>
      <c r="AAS5" s="0" t="n">
        <v>1</v>
      </c>
      <c r="AAT5" s="0" t="n">
        <v>-9</v>
      </c>
      <c r="AAU5" s="0" t="n">
        <v>-9</v>
      </c>
      <c r="AAV5" s="0" t="n">
        <v>2</v>
      </c>
      <c r="AAW5" s="0" t="n">
        <v>2</v>
      </c>
      <c r="AAX5" s="0" t="n">
        <v>2</v>
      </c>
      <c r="AAY5" s="0" t="n">
        <v>1</v>
      </c>
      <c r="AAZ5" s="0" t="n">
        <v>1</v>
      </c>
      <c r="ABA5" s="0" t="n">
        <v>-9</v>
      </c>
      <c r="ABB5" s="0" t="n">
        <v>2</v>
      </c>
      <c r="ABC5" s="0" t="n">
        <v>-9</v>
      </c>
      <c r="ABD5" s="0" t="n">
        <v>1</v>
      </c>
      <c r="ABE5" s="0" t="n">
        <v>1</v>
      </c>
      <c r="ABF5" s="0" t="n">
        <v>-9</v>
      </c>
      <c r="ABG5" s="0" t="n">
        <v>2</v>
      </c>
      <c r="ABH5" s="0" t="n">
        <v>2</v>
      </c>
      <c r="ABI5" s="0" t="n">
        <v>1</v>
      </c>
      <c r="ABJ5" s="0" t="n">
        <v>1</v>
      </c>
      <c r="ABK5" s="0" t="n">
        <v>1</v>
      </c>
      <c r="ABL5" s="0" t="n">
        <v>1</v>
      </c>
      <c r="ABM5" s="0" t="n">
        <v>2</v>
      </c>
      <c r="ABN5" s="0" t="n">
        <v>1</v>
      </c>
      <c r="ABO5" s="0" t="n">
        <v>1</v>
      </c>
      <c r="ABP5" s="0" t="n">
        <v>1</v>
      </c>
      <c r="ABQ5" s="0" t="n">
        <v>1</v>
      </c>
      <c r="ABR5" s="0" t="n">
        <v>1</v>
      </c>
      <c r="ABS5" s="0" t="n">
        <v>1</v>
      </c>
      <c r="ABT5" s="0" t="n">
        <v>1</v>
      </c>
      <c r="ABU5" s="0" t="n">
        <v>-9</v>
      </c>
      <c r="ABV5" s="0" t="n">
        <v>1</v>
      </c>
      <c r="ABW5" s="0" t="n">
        <v>1</v>
      </c>
      <c r="ABX5" s="0" t="n">
        <v>1</v>
      </c>
      <c r="ABY5" s="0" t="n">
        <v>1</v>
      </c>
      <c r="ABZ5" s="0" t="n">
        <v>1</v>
      </c>
      <c r="ACA5" s="0" t="n">
        <v>1</v>
      </c>
      <c r="ACB5" s="0" t="n">
        <v>1</v>
      </c>
      <c r="ACC5" s="0" t="n">
        <v>-9</v>
      </c>
      <c r="ACD5" s="0" t="n">
        <v>-9</v>
      </c>
      <c r="ACE5" s="0" t="n">
        <v>2</v>
      </c>
      <c r="ACF5" s="0" t="n">
        <v>-9</v>
      </c>
      <c r="ACG5" s="0" t="n">
        <v>2</v>
      </c>
      <c r="ACH5" s="0" t="n">
        <v>1</v>
      </c>
      <c r="ACI5" s="0" t="n">
        <v>1</v>
      </c>
      <c r="ACJ5" s="0" t="n">
        <v>-9</v>
      </c>
      <c r="ACK5" s="0" t="n">
        <v>1</v>
      </c>
      <c r="ACL5" s="0" t="n">
        <v>1</v>
      </c>
      <c r="ACM5" s="0" t="n">
        <v>1</v>
      </c>
      <c r="ACN5" s="0" t="n">
        <v>1</v>
      </c>
      <c r="ACO5" s="0" t="n">
        <v>-9</v>
      </c>
      <c r="ACP5" s="0" t="n">
        <v>1</v>
      </c>
      <c r="ACQ5" s="0" t="n">
        <v>1</v>
      </c>
      <c r="ACR5" s="0" t="n">
        <v>1</v>
      </c>
      <c r="ACS5" s="0" t="n">
        <v>1</v>
      </c>
      <c r="ACT5" s="0" t="n">
        <v>1</v>
      </c>
      <c r="ACU5" s="0" t="n">
        <v>2</v>
      </c>
      <c r="ACV5" s="0" t="n">
        <v>1</v>
      </c>
      <c r="ACW5" s="0" t="n">
        <v>1</v>
      </c>
      <c r="ACX5" s="0" t="n">
        <v>1</v>
      </c>
      <c r="ACY5" s="0" t="n">
        <v>1</v>
      </c>
      <c r="ACZ5" s="0" t="n">
        <v>1</v>
      </c>
      <c r="ADA5" s="0" t="n">
        <v>-9</v>
      </c>
      <c r="ADB5" s="0" t="n">
        <v>2</v>
      </c>
      <c r="ADC5" s="0" t="n">
        <v>-9</v>
      </c>
      <c r="ADD5" s="0" t="n">
        <v>1</v>
      </c>
      <c r="ADE5" s="0" t="n">
        <v>1</v>
      </c>
      <c r="ADF5" s="0" t="n">
        <v>-9</v>
      </c>
      <c r="ADG5" s="0" t="n">
        <v>1</v>
      </c>
      <c r="ADH5" s="0" t="n">
        <v>-9</v>
      </c>
      <c r="ADI5" s="0" t="n">
        <v>1</v>
      </c>
      <c r="ADJ5" s="0" t="n">
        <v>1</v>
      </c>
      <c r="ADK5" s="0" t="n">
        <v>1</v>
      </c>
      <c r="ADL5" s="0" t="n">
        <v>1</v>
      </c>
      <c r="ADM5" s="0" t="n">
        <v>1</v>
      </c>
      <c r="ADN5" s="0" t="n">
        <v>1</v>
      </c>
      <c r="ADO5" s="0" t="n">
        <v>-9</v>
      </c>
      <c r="ADP5" s="0" t="n">
        <v>1</v>
      </c>
      <c r="ADQ5" s="0" t="n">
        <v>-9</v>
      </c>
      <c r="ADR5" s="0" t="n">
        <v>1</v>
      </c>
      <c r="ADS5" s="0" t="n">
        <v>1</v>
      </c>
      <c r="ADT5" s="0" t="n">
        <v>1</v>
      </c>
      <c r="ADU5" s="0" t="n">
        <v>-9</v>
      </c>
      <c r="ADV5" s="0" t="n">
        <v>-9</v>
      </c>
      <c r="ADW5" s="0" t="n">
        <v>1</v>
      </c>
      <c r="ADX5" s="0" t="n">
        <v>1</v>
      </c>
      <c r="ADY5" s="0" t="n">
        <v>1</v>
      </c>
      <c r="ADZ5" s="0" t="n">
        <v>1</v>
      </c>
      <c r="AEA5" s="0" t="n">
        <v>1</v>
      </c>
      <c r="AEB5" s="0" t="n">
        <v>1</v>
      </c>
      <c r="AEC5" s="0" t="n">
        <v>1</v>
      </c>
      <c r="AED5" s="0" t="n">
        <v>1</v>
      </c>
      <c r="AEE5" s="0" t="n">
        <v>1</v>
      </c>
      <c r="AEF5" s="0" t="n">
        <v>1</v>
      </c>
      <c r="AEG5" s="0" t="n">
        <v>1</v>
      </c>
      <c r="AEH5" s="0" t="n">
        <v>1</v>
      </c>
      <c r="AEI5" s="0" t="n">
        <v>1</v>
      </c>
      <c r="AEJ5" s="0" t="n">
        <v>1</v>
      </c>
      <c r="AEK5" s="0" t="n">
        <v>1</v>
      </c>
      <c r="AEL5" s="0" t="n">
        <v>1</v>
      </c>
      <c r="AEM5" s="0" t="n">
        <v>1</v>
      </c>
      <c r="AEN5" s="0" t="n">
        <v>2</v>
      </c>
      <c r="AEO5" s="0" t="n">
        <v>1</v>
      </c>
      <c r="AEP5" s="0" t="n">
        <v>-9</v>
      </c>
      <c r="AEQ5" s="0" t="n">
        <v>1</v>
      </c>
      <c r="AER5" s="0" t="n">
        <v>-9</v>
      </c>
      <c r="AES5" s="0" t="n">
        <v>-9</v>
      </c>
      <c r="AET5" s="0" t="n">
        <v>1</v>
      </c>
      <c r="AEU5" s="0" t="n">
        <v>1</v>
      </c>
      <c r="AEV5" s="0" t="n">
        <v>1</v>
      </c>
      <c r="AEW5" s="0" t="n">
        <v>1</v>
      </c>
      <c r="AEX5" s="0" t="n">
        <v>1</v>
      </c>
      <c r="AEY5" s="0" t="n">
        <v>1</v>
      </c>
      <c r="AEZ5" s="0" t="n">
        <v>1</v>
      </c>
      <c r="AFA5" s="0" t="n">
        <v>1</v>
      </c>
      <c r="AFB5" s="0" t="n">
        <v>1</v>
      </c>
      <c r="AFC5" s="0" t="n">
        <v>-9</v>
      </c>
      <c r="AFD5" s="0" t="n">
        <v>1</v>
      </c>
      <c r="AFE5" s="0" t="n">
        <v>1</v>
      </c>
      <c r="AFF5" s="0" t="n">
        <v>-9</v>
      </c>
      <c r="AFG5" s="0" t="n">
        <v>1</v>
      </c>
      <c r="AFH5" s="0" t="n">
        <v>1</v>
      </c>
      <c r="AFI5" s="0" t="n">
        <v>-9</v>
      </c>
      <c r="AFJ5" s="0" t="n">
        <v>1</v>
      </c>
      <c r="AFK5" s="0" t="n">
        <v>1</v>
      </c>
      <c r="AFL5" s="0" t="n">
        <v>-9</v>
      </c>
      <c r="AFM5" s="0" t="n">
        <v>1</v>
      </c>
      <c r="AFN5" s="0" t="n">
        <v>2</v>
      </c>
      <c r="AFO5" s="0" t="n">
        <v>1</v>
      </c>
      <c r="AFP5" s="0" t="n">
        <v>-9</v>
      </c>
      <c r="AFQ5" s="0" t="n">
        <v>1</v>
      </c>
      <c r="AFR5" s="0" t="n">
        <v>1</v>
      </c>
      <c r="AFS5" s="0" t="n">
        <v>1</v>
      </c>
      <c r="AFT5" s="0" t="n">
        <v>1</v>
      </c>
      <c r="AFU5" s="0" t="n">
        <v>2</v>
      </c>
      <c r="AFV5" s="0" t="n">
        <v>-9</v>
      </c>
      <c r="AFW5" s="0" t="n">
        <v>1</v>
      </c>
      <c r="AFX5" s="0" t="n">
        <v>-9</v>
      </c>
      <c r="AFY5" s="0" t="n">
        <v>1</v>
      </c>
      <c r="AFZ5" s="0" t="n">
        <v>2</v>
      </c>
      <c r="AGA5" s="0" t="n">
        <v>-9</v>
      </c>
      <c r="AGB5" s="0" t="n">
        <v>1</v>
      </c>
      <c r="AGC5" s="0" t="n">
        <v>-9</v>
      </c>
      <c r="AGD5" s="0" t="n">
        <v>1</v>
      </c>
      <c r="AGE5" s="0" t="n">
        <v>1</v>
      </c>
      <c r="AGF5" s="0" t="n">
        <v>-9</v>
      </c>
      <c r="AGG5" s="0" t="n">
        <v>1</v>
      </c>
      <c r="AGH5" s="0" t="n">
        <v>1</v>
      </c>
      <c r="AGI5" s="0" t="n">
        <v>2</v>
      </c>
      <c r="AGJ5" s="0" t="n">
        <v>1</v>
      </c>
      <c r="AGK5" s="0" t="n">
        <v>1</v>
      </c>
      <c r="AGL5" s="0" t="n">
        <v>1</v>
      </c>
      <c r="AGM5" s="0" t="n">
        <v>2</v>
      </c>
      <c r="AGN5" s="0" t="n">
        <v>-9</v>
      </c>
      <c r="AGO5" s="0" t="n">
        <v>3</v>
      </c>
      <c r="AGP5" s="0" t="n">
        <v>1</v>
      </c>
      <c r="AGQ5" s="0" t="n">
        <v>-9</v>
      </c>
      <c r="AGR5" s="0" t="n">
        <v>-9</v>
      </c>
      <c r="AGS5" s="0" t="n">
        <v>1</v>
      </c>
      <c r="AGT5" s="0" t="n">
        <v>1</v>
      </c>
      <c r="AGU5" s="0" t="n">
        <v>1</v>
      </c>
      <c r="AGV5" s="0" t="n">
        <v>1</v>
      </c>
      <c r="AGW5" s="0" t="n">
        <v>-9</v>
      </c>
      <c r="AGX5" s="0" t="n">
        <v>1</v>
      </c>
      <c r="AGY5" s="0" t="n">
        <v>1</v>
      </c>
      <c r="AGZ5" s="0" t="n">
        <v>-9</v>
      </c>
      <c r="AHA5" s="0" t="n">
        <v>1</v>
      </c>
      <c r="AHB5" s="0" t="n">
        <v>1</v>
      </c>
      <c r="AHC5" s="0" t="n">
        <v>-9</v>
      </c>
      <c r="AHD5" s="0" t="n">
        <v>1</v>
      </c>
      <c r="AHE5" s="0" t="n">
        <v>-9</v>
      </c>
      <c r="AHF5" s="0" t="n">
        <v>1</v>
      </c>
      <c r="AHG5" s="0" t="n">
        <v>2</v>
      </c>
      <c r="AHH5" s="0" t="n">
        <v>1</v>
      </c>
      <c r="AHI5" s="0" t="n">
        <v>1</v>
      </c>
      <c r="AHJ5" s="0" t="n">
        <v>1</v>
      </c>
      <c r="AHK5" s="0" t="n">
        <v>1</v>
      </c>
      <c r="AHL5" s="0" t="n">
        <v>1</v>
      </c>
      <c r="AHM5" s="0" t="n">
        <v>1</v>
      </c>
      <c r="AHN5" s="0" t="n">
        <v>2</v>
      </c>
      <c r="AHO5" s="0" t="n">
        <v>1</v>
      </c>
      <c r="AHP5" s="0" t="n">
        <v>1</v>
      </c>
      <c r="AHQ5" s="0" t="n">
        <v>-9</v>
      </c>
      <c r="AHR5" s="0" t="n">
        <v>1</v>
      </c>
      <c r="AHS5" s="0" t="n">
        <v>-9</v>
      </c>
      <c r="AHT5" s="0" t="n">
        <v>1</v>
      </c>
      <c r="AHU5" s="0" t="n">
        <v>1</v>
      </c>
      <c r="AHV5" s="0" t="n">
        <v>1</v>
      </c>
      <c r="AHW5" s="0" t="n">
        <v>2</v>
      </c>
      <c r="AHX5" s="0" t="n">
        <v>1</v>
      </c>
      <c r="AHY5" s="0" t="n">
        <v>1</v>
      </c>
      <c r="AHZ5" s="0" t="n">
        <v>1</v>
      </c>
      <c r="AIA5" s="0" t="n">
        <v>1</v>
      </c>
      <c r="AIB5" s="0" t="n">
        <v>-9</v>
      </c>
      <c r="AIC5" s="0" t="n">
        <v>1</v>
      </c>
      <c r="AID5" s="0" t="n">
        <v>1</v>
      </c>
      <c r="AIE5" s="0" t="n">
        <v>1</v>
      </c>
      <c r="AIF5" s="0" t="n">
        <v>1</v>
      </c>
      <c r="AIG5" s="0" t="n">
        <v>-9</v>
      </c>
      <c r="AIH5" s="0" t="n">
        <v>1</v>
      </c>
      <c r="AII5" s="0" t="n">
        <v>1</v>
      </c>
      <c r="AIJ5" s="0" t="n">
        <v>2</v>
      </c>
      <c r="AIK5" s="0" t="n">
        <v>1</v>
      </c>
      <c r="AIL5" s="0" t="n">
        <v>1</v>
      </c>
      <c r="AIM5" s="0" t="n">
        <v>-9</v>
      </c>
      <c r="AIN5" s="0" t="n">
        <v>-9</v>
      </c>
      <c r="AIO5" s="0" t="n">
        <v>1</v>
      </c>
      <c r="AIP5" s="0" t="n">
        <v>-9</v>
      </c>
      <c r="AIQ5" s="0" t="n">
        <v>1</v>
      </c>
      <c r="AIR5" s="0" t="n">
        <v>1</v>
      </c>
      <c r="AIS5" s="0" t="n">
        <v>2</v>
      </c>
      <c r="AIT5" s="0" t="n">
        <v>1</v>
      </c>
      <c r="AIU5" s="0" t="n">
        <v>-9</v>
      </c>
      <c r="AIV5" s="0" t="n">
        <v>1</v>
      </c>
      <c r="AIW5" s="0" t="n">
        <v>1</v>
      </c>
      <c r="AIX5" s="0" t="n">
        <v>-9</v>
      </c>
      <c r="AIY5" s="0" t="n">
        <v>1</v>
      </c>
      <c r="AIZ5" s="0" t="n">
        <v>1</v>
      </c>
      <c r="AJA5" s="0" t="n">
        <v>-9</v>
      </c>
      <c r="AJB5" s="0" t="n">
        <v>-9</v>
      </c>
      <c r="AJC5" s="0" t="n">
        <v>1</v>
      </c>
      <c r="AJD5" s="0" t="n">
        <v>1</v>
      </c>
      <c r="AJE5" s="0" t="n">
        <v>1</v>
      </c>
      <c r="AJF5" s="0" t="n">
        <v>-9</v>
      </c>
      <c r="AJG5" s="0" t="n">
        <v>-9</v>
      </c>
      <c r="AJH5" s="0" t="n">
        <v>2</v>
      </c>
      <c r="AJI5" s="0" t="n">
        <v>1</v>
      </c>
      <c r="AJJ5" s="0" t="n">
        <v>1</v>
      </c>
      <c r="AJK5" s="0" t="n">
        <v>1</v>
      </c>
      <c r="AJL5" s="0" t="n">
        <v>1</v>
      </c>
      <c r="AJM5" s="0" t="n">
        <v>1</v>
      </c>
      <c r="AJN5" s="0" t="n">
        <v>1</v>
      </c>
      <c r="AJO5" s="0" t="n">
        <v>1</v>
      </c>
      <c r="AJP5" s="0" t="n">
        <v>1</v>
      </c>
      <c r="AJQ5" s="0" t="n">
        <v>1</v>
      </c>
      <c r="AJR5" s="0" t="n">
        <v>2</v>
      </c>
      <c r="AJS5" s="0" t="n">
        <v>2</v>
      </c>
      <c r="AJT5" s="0" t="n">
        <v>1</v>
      </c>
      <c r="AJU5" s="0" t="n">
        <v>-9</v>
      </c>
      <c r="AJV5" s="0" t="n">
        <v>1</v>
      </c>
      <c r="AJW5" s="0" t="n">
        <v>1</v>
      </c>
      <c r="AJX5" s="0" t="n">
        <v>1</v>
      </c>
      <c r="AJY5" s="0" t="n">
        <v>1</v>
      </c>
      <c r="AJZ5" s="0" t="n">
        <v>1</v>
      </c>
      <c r="AKA5" s="0" t="n">
        <v>1</v>
      </c>
      <c r="AKB5" s="0" t="n">
        <v>-9</v>
      </c>
      <c r="AKC5" s="0" t="n">
        <v>-9</v>
      </c>
      <c r="AKD5" s="0" t="n">
        <v>1</v>
      </c>
      <c r="AKE5" s="0" t="n">
        <v>1</v>
      </c>
      <c r="AKF5" s="0" t="n">
        <v>1</v>
      </c>
      <c r="AKG5" s="0" t="n">
        <v>1</v>
      </c>
      <c r="AKH5" s="0" t="n">
        <v>1</v>
      </c>
      <c r="AKI5" s="0" t="n">
        <v>2</v>
      </c>
      <c r="AKJ5" s="0" t="n">
        <v>1</v>
      </c>
      <c r="AKK5" s="0" t="n">
        <v>1</v>
      </c>
      <c r="AKL5" s="0" t="n">
        <v>1</v>
      </c>
      <c r="AKM5" s="0" t="n">
        <v>1</v>
      </c>
      <c r="AKN5" s="0" t="n">
        <v>-9</v>
      </c>
      <c r="AKO5" s="0" t="n">
        <v>-9</v>
      </c>
      <c r="AKP5" s="0" t="n">
        <v>1</v>
      </c>
      <c r="AKQ5" s="0" t="n">
        <v>1</v>
      </c>
      <c r="AKR5" s="0" t="n">
        <v>1</v>
      </c>
      <c r="AKS5" s="0" t="n">
        <v>1</v>
      </c>
      <c r="AKT5" s="0" t="n">
        <v>1</v>
      </c>
      <c r="AKU5" s="0" t="n">
        <v>1</v>
      </c>
      <c r="AKV5" s="0" t="n">
        <v>1</v>
      </c>
      <c r="AKW5" s="0" t="n">
        <v>1</v>
      </c>
      <c r="AKX5" s="0" t="n">
        <v>1</v>
      </c>
      <c r="AKY5" s="0" t="n">
        <v>1</v>
      </c>
      <c r="AKZ5" s="0" t="n">
        <v>-9</v>
      </c>
      <c r="ALA5" s="0" t="n">
        <v>1</v>
      </c>
      <c r="ALB5" s="0" t="n">
        <v>1</v>
      </c>
      <c r="ALC5" s="0" t="n">
        <v>1</v>
      </c>
      <c r="ALD5" s="0" t="n">
        <v>-9</v>
      </c>
      <c r="ALE5" s="0" t="n">
        <v>1</v>
      </c>
      <c r="ALF5" s="0" t="n">
        <v>2</v>
      </c>
      <c r="ALG5" s="0" t="n">
        <v>-9</v>
      </c>
      <c r="ALH5" s="0" t="n">
        <v>1</v>
      </c>
      <c r="ALI5" s="0" t="n">
        <v>1</v>
      </c>
      <c r="ALJ5" s="0" t="n">
        <v>2</v>
      </c>
      <c r="ALK5" s="0" t="n">
        <v>1</v>
      </c>
      <c r="ALL5" s="0" t="n">
        <v>1</v>
      </c>
      <c r="ALM5" s="0" t="n">
        <v>-9</v>
      </c>
      <c r="ALN5" s="0" t="n">
        <v>1</v>
      </c>
      <c r="ALO5" s="0" t="n">
        <v>-9</v>
      </c>
      <c r="ALP5" s="0" t="n">
        <v>1</v>
      </c>
      <c r="ALQ5" s="0" t="n">
        <v>1</v>
      </c>
      <c r="ALR5" s="0" t="n">
        <v>1</v>
      </c>
      <c r="ALS5" s="0" t="n">
        <v>-9</v>
      </c>
      <c r="ALT5" s="0" t="n">
        <v>1</v>
      </c>
      <c r="ALU5" s="0" t="n">
        <v>1</v>
      </c>
      <c r="ALV5" s="0" t="n">
        <v>2</v>
      </c>
      <c r="ALW5" s="0" t="n">
        <v>1</v>
      </c>
      <c r="ALX5" s="0" t="n">
        <v>1</v>
      </c>
      <c r="ALY5" s="0" t="n">
        <v>-9</v>
      </c>
      <c r="ALZ5" s="0" t="n">
        <v>1</v>
      </c>
      <c r="AMA5" s="0" t="n">
        <v>1</v>
      </c>
      <c r="AMB5" s="0" t="n">
        <v>1</v>
      </c>
      <c r="AMC5" s="0" t="n">
        <v>1</v>
      </c>
      <c r="AMD5" s="0" t="n">
        <v>1</v>
      </c>
      <c r="AME5" s="0" t="n">
        <v>1</v>
      </c>
      <c r="AMF5" s="0" t="n">
        <v>2</v>
      </c>
      <c r="AMG5" s="0" t="n">
        <v>1</v>
      </c>
      <c r="AMH5" s="0" t="n">
        <v>1</v>
      </c>
      <c r="AMI5" s="0" t="n">
        <v>1</v>
      </c>
      <c r="AMJ5" s="0" t="n">
        <v>1</v>
      </c>
    </row>
    <row r="6" customFormat="false" ht="15" hidden="false" customHeight="false" outlineLevel="0" collapsed="false">
      <c r="A6" s="0" t="s">
        <v>6475</v>
      </c>
      <c r="C6" s="0" t="n">
        <v>1</v>
      </c>
      <c r="D6" s="0" t="n">
        <v>1</v>
      </c>
      <c r="E6" s="0" t="n">
        <v>-9</v>
      </c>
      <c r="F6" s="0" t="n">
        <v>2</v>
      </c>
      <c r="G6" s="0" t="n">
        <v>2</v>
      </c>
      <c r="H6" s="0" t="n">
        <v>-9</v>
      </c>
      <c r="I6" s="0" t="n">
        <v>2</v>
      </c>
      <c r="J6" s="0" t="n">
        <v>1</v>
      </c>
      <c r="K6" s="0" t="n">
        <v>-9</v>
      </c>
      <c r="L6" s="0" t="n">
        <v>1</v>
      </c>
      <c r="M6" s="0" t="n">
        <v>1</v>
      </c>
      <c r="N6" s="0" t="n">
        <v>1</v>
      </c>
      <c r="O6" s="0" t="n">
        <v>1</v>
      </c>
      <c r="P6" s="0" t="n">
        <v>1</v>
      </c>
      <c r="Q6" s="0" t="n">
        <v>2</v>
      </c>
      <c r="R6" s="0" t="n">
        <v>1</v>
      </c>
      <c r="S6" s="0" t="n">
        <v>1</v>
      </c>
      <c r="T6" s="0" t="n">
        <v>1</v>
      </c>
      <c r="U6" s="0" t="n">
        <v>1</v>
      </c>
      <c r="V6" s="0" t="n">
        <v>1</v>
      </c>
      <c r="W6" s="0" t="n">
        <v>-9</v>
      </c>
      <c r="X6" s="0" t="n">
        <v>1</v>
      </c>
      <c r="Y6" s="0" t="n">
        <v>2</v>
      </c>
      <c r="Z6" s="0" t="n">
        <v>1</v>
      </c>
      <c r="AA6" s="0" t="n">
        <v>1</v>
      </c>
      <c r="AB6" s="0" t="n">
        <v>1</v>
      </c>
      <c r="AC6" s="0" t="n">
        <v>2</v>
      </c>
      <c r="AD6" s="0" t="n">
        <v>1</v>
      </c>
      <c r="AE6" s="0" t="n">
        <v>1</v>
      </c>
      <c r="AF6" s="0" t="n">
        <v>1</v>
      </c>
      <c r="AG6" s="0" t="n">
        <v>1</v>
      </c>
      <c r="AH6" s="0" t="n">
        <v>1</v>
      </c>
      <c r="AI6" s="0" t="n">
        <v>2</v>
      </c>
      <c r="AJ6" s="0" t="n">
        <v>2</v>
      </c>
      <c r="AK6" s="0" t="n">
        <v>-9</v>
      </c>
      <c r="AL6" s="0" t="n">
        <v>1</v>
      </c>
      <c r="AM6" s="0" t="n">
        <v>1</v>
      </c>
      <c r="AN6" s="0" t="n">
        <v>1</v>
      </c>
      <c r="AO6" s="0" t="n">
        <v>2</v>
      </c>
      <c r="AP6" s="0" t="n">
        <v>1</v>
      </c>
      <c r="AQ6" s="0" t="n">
        <v>1</v>
      </c>
      <c r="AR6" s="0" t="n">
        <v>1</v>
      </c>
      <c r="AS6" s="0" t="n">
        <v>1</v>
      </c>
      <c r="AT6" s="0" t="n">
        <v>1</v>
      </c>
      <c r="AU6" s="0" t="n">
        <v>1</v>
      </c>
      <c r="AV6" s="0" t="n">
        <v>2</v>
      </c>
      <c r="AW6" s="0" t="n">
        <v>2</v>
      </c>
      <c r="AX6" s="0" t="n">
        <v>1</v>
      </c>
      <c r="AY6" s="0" t="n">
        <v>1</v>
      </c>
      <c r="AZ6" s="0" t="n">
        <v>1</v>
      </c>
      <c r="BA6" s="0" t="n">
        <v>2</v>
      </c>
      <c r="BB6" s="0" t="n">
        <v>1</v>
      </c>
      <c r="BC6" s="0" t="n">
        <v>-9</v>
      </c>
      <c r="BD6" s="0" t="n">
        <v>1</v>
      </c>
      <c r="BE6" s="0" t="n">
        <v>1</v>
      </c>
      <c r="BF6" s="0" t="n">
        <v>1</v>
      </c>
      <c r="BG6" s="0" t="n">
        <v>-9</v>
      </c>
      <c r="BH6" s="0" t="n">
        <v>2</v>
      </c>
      <c r="BI6" s="0" t="n">
        <v>1</v>
      </c>
      <c r="BJ6" s="0" t="n">
        <v>1</v>
      </c>
      <c r="BK6" s="0" t="n">
        <v>1</v>
      </c>
      <c r="BL6" s="0" t="n">
        <v>-9</v>
      </c>
      <c r="BM6" s="0" t="n">
        <v>1</v>
      </c>
      <c r="BN6" s="0" t="n">
        <v>-9</v>
      </c>
      <c r="BO6" s="0" t="n">
        <v>1</v>
      </c>
      <c r="BP6" s="0" t="n">
        <v>2</v>
      </c>
      <c r="BQ6" s="0" t="n">
        <v>2</v>
      </c>
      <c r="BR6" s="0" t="n">
        <v>-9</v>
      </c>
      <c r="BS6" s="0" t="n">
        <v>1</v>
      </c>
      <c r="BT6" s="0" t="n">
        <v>1</v>
      </c>
      <c r="BU6" s="0" t="n">
        <v>1</v>
      </c>
      <c r="BV6" s="0" t="n">
        <v>1</v>
      </c>
      <c r="BW6" s="0" t="n">
        <v>1</v>
      </c>
      <c r="BX6" s="0" t="n">
        <v>-9</v>
      </c>
      <c r="BY6" s="0" t="n">
        <v>1</v>
      </c>
      <c r="BZ6" s="0" t="n">
        <v>2</v>
      </c>
      <c r="CA6" s="0" t="n">
        <v>1</v>
      </c>
      <c r="CB6" s="0" t="n">
        <v>1</v>
      </c>
      <c r="CC6" s="0" t="n">
        <v>1</v>
      </c>
      <c r="CD6" s="0" t="n">
        <v>2</v>
      </c>
      <c r="CE6" s="0" t="n">
        <v>1</v>
      </c>
      <c r="CF6" s="0" t="n">
        <v>1</v>
      </c>
      <c r="CG6" s="0" t="n">
        <v>-9</v>
      </c>
      <c r="CH6" s="0" t="n">
        <v>-9</v>
      </c>
      <c r="CI6" s="0" t="n">
        <v>1</v>
      </c>
      <c r="CJ6" s="0" t="n">
        <v>-9</v>
      </c>
      <c r="CK6" s="0" t="n">
        <v>-9</v>
      </c>
      <c r="CL6" s="0" t="n">
        <v>2</v>
      </c>
      <c r="CM6" s="0" t="n">
        <v>1</v>
      </c>
      <c r="CN6" s="0" t="n">
        <v>1</v>
      </c>
      <c r="CO6" s="0" t="n">
        <v>1</v>
      </c>
      <c r="CP6" s="0" t="n">
        <v>2</v>
      </c>
      <c r="CQ6" s="0" t="n">
        <v>1</v>
      </c>
      <c r="CR6" s="0" t="n">
        <v>1</v>
      </c>
      <c r="CS6" s="0" t="n">
        <v>1</v>
      </c>
      <c r="CT6" s="0" t="n">
        <v>-9</v>
      </c>
      <c r="CU6" s="0" t="n">
        <v>1</v>
      </c>
      <c r="CV6" s="0" t="n">
        <v>-9</v>
      </c>
      <c r="CW6" s="0" t="n">
        <v>1</v>
      </c>
      <c r="CX6" s="0" t="n">
        <v>1</v>
      </c>
      <c r="CY6" s="0" t="n">
        <v>1</v>
      </c>
      <c r="CZ6" s="0" t="n">
        <v>-9</v>
      </c>
      <c r="DA6" s="0" t="n">
        <v>1</v>
      </c>
      <c r="DB6" s="0" t="n">
        <v>2</v>
      </c>
      <c r="DC6" s="0" t="n">
        <v>2</v>
      </c>
      <c r="DD6" s="0" t="n">
        <v>-9</v>
      </c>
      <c r="DE6" s="0" t="n">
        <v>1</v>
      </c>
      <c r="DF6" s="0" t="n">
        <v>-9</v>
      </c>
      <c r="DG6" s="0" t="n">
        <v>1</v>
      </c>
      <c r="DH6" s="0" t="n">
        <v>1</v>
      </c>
      <c r="DI6" s="0" t="n">
        <v>3</v>
      </c>
      <c r="DJ6" s="0" t="n">
        <v>-9</v>
      </c>
      <c r="DK6" s="0" t="n">
        <v>2</v>
      </c>
      <c r="DL6" s="0" t="n">
        <v>-9</v>
      </c>
      <c r="DM6" s="0" t="n">
        <v>1</v>
      </c>
      <c r="DN6" s="0" t="n">
        <v>1</v>
      </c>
      <c r="DO6" s="0" t="n">
        <v>2</v>
      </c>
      <c r="DP6" s="0" t="n">
        <v>2</v>
      </c>
      <c r="DQ6" s="0" t="n">
        <v>1</v>
      </c>
      <c r="DR6" s="0" t="n">
        <v>-9</v>
      </c>
      <c r="DS6" s="0" t="n">
        <v>2</v>
      </c>
      <c r="DT6" s="0" t="n">
        <v>2</v>
      </c>
      <c r="DU6" s="0" t="n">
        <v>2</v>
      </c>
      <c r="DV6" s="0" t="n">
        <v>-9</v>
      </c>
      <c r="DW6" s="0" t="n">
        <v>2</v>
      </c>
      <c r="DX6" s="0" t="n">
        <v>1</v>
      </c>
      <c r="DY6" s="0" t="n">
        <v>-9</v>
      </c>
      <c r="DZ6" s="0" t="n">
        <v>1</v>
      </c>
      <c r="EA6" s="0" t="n">
        <v>2</v>
      </c>
      <c r="EB6" s="0" t="n">
        <v>1</v>
      </c>
      <c r="EC6" s="0" t="n">
        <v>-9</v>
      </c>
      <c r="ED6" s="0" t="n">
        <v>1</v>
      </c>
      <c r="EE6" s="0" t="n">
        <v>2</v>
      </c>
      <c r="EF6" s="0" t="n">
        <v>2</v>
      </c>
      <c r="EG6" s="0" t="n">
        <v>1</v>
      </c>
      <c r="EH6" s="0" t="n">
        <v>2</v>
      </c>
      <c r="EI6" s="0" t="n">
        <v>1</v>
      </c>
      <c r="EJ6" s="0" t="n">
        <v>1</v>
      </c>
      <c r="EK6" s="0" t="n">
        <v>2</v>
      </c>
      <c r="EL6" s="0" t="n">
        <v>1</v>
      </c>
      <c r="EM6" s="0" t="n">
        <v>-9</v>
      </c>
      <c r="EN6" s="0" t="n">
        <v>-9</v>
      </c>
      <c r="EO6" s="0" t="n">
        <v>1</v>
      </c>
      <c r="EP6" s="0" t="n">
        <v>2</v>
      </c>
      <c r="EQ6" s="0" t="n">
        <v>1</v>
      </c>
      <c r="ER6" s="0" t="n">
        <v>1</v>
      </c>
      <c r="ES6" s="0" t="n">
        <v>2</v>
      </c>
      <c r="ET6" s="0" t="n">
        <v>1</v>
      </c>
      <c r="EU6" s="0" t="n">
        <v>1</v>
      </c>
      <c r="EV6" s="0" t="n">
        <v>1</v>
      </c>
      <c r="EW6" s="0" t="n">
        <v>1</v>
      </c>
      <c r="EX6" s="0" t="n">
        <v>2</v>
      </c>
      <c r="EY6" s="0" t="n">
        <v>1</v>
      </c>
      <c r="EZ6" s="0" t="n">
        <v>1</v>
      </c>
      <c r="FA6" s="0" t="n">
        <v>2</v>
      </c>
      <c r="FB6" s="0" t="n">
        <v>1</v>
      </c>
      <c r="FC6" s="0" t="n">
        <v>1</v>
      </c>
      <c r="FD6" s="0" t="n">
        <v>1</v>
      </c>
      <c r="FE6" s="0" t="n">
        <v>1</v>
      </c>
      <c r="FF6" s="0" t="n">
        <v>2</v>
      </c>
      <c r="FG6" s="0" t="n">
        <v>1</v>
      </c>
      <c r="FH6" s="0" t="n">
        <v>1</v>
      </c>
      <c r="FI6" s="0" t="n">
        <v>2</v>
      </c>
      <c r="FJ6" s="0" t="n">
        <v>2</v>
      </c>
      <c r="FK6" s="0" t="n">
        <v>2</v>
      </c>
      <c r="FL6" s="0" t="n">
        <v>1</v>
      </c>
      <c r="FM6" s="0" t="n">
        <v>1</v>
      </c>
      <c r="FN6" s="0" t="n">
        <v>1</v>
      </c>
      <c r="FO6" s="0" t="n">
        <v>1</v>
      </c>
      <c r="FP6" s="0" t="n">
        <v>-9</v>
      </c>
      <c r="FQ6" s="0" t="n">
        <v>2</v>
      </c>
      <c r="FR6" s="0" t="n">
        <v>2</v>
      </c>
      <c r="FS6" s="0" t="n">
        <v>2</v>
      </c>
      <c r="FT6" s="0" t="n">
        <v>1</v>
      </c>
      <c r="FU6" s="0" t="n">
        <v>1</v>
      </c>
      <c r="FV6" s="0" t="n">
        <v>1</v>
      </c>
      <c r="FW6" s="0" t="n">
        <v>1</v>
      </c>
      <c r="FX6" s="0" t="n">
        <v>1</v>
      </c>
      <c r="FY6" s="0" t="n">
        <v>1</v>
      </c>
      <c r="FZ6" s="0" t="n">
        <v>1</v>
      </c>
      <c r="GA6" s="0" t="n">
        <v>2</v>
      </c>
      <c r="GB6" s="0" t="n">
        <v>1</v>
      </c>
      <c r="GC6" s="0" t="n">
        <v>1</v>
      </c>
      <c r="GD6" s="0" t="n">
        <v>-9</v>
      </c>
      <c r="GE6" s="0" t="n">
        <v>1</v>
      </c>
      <c r="GF6" s="0" t="n">
        <v>1</v>
      </c>
      <c r="GG6" s="0" t="n">
        <v>1</v>
      </c>
      <c r="GH6" s="0" t="n">
        <v>1</v>
      </c>
      <c r="GI6" s="0" t="n">
        <v>1</v>
      </c>
      <c r="GJ6" s="0" t="n">
        <v>2</v>
      </c>
      <c r="GK6" s="0" t="n">
        <v>2</v>
      </c>
      <c r="GL6" s="0" t="n">
        <v>2</v>
      </c>
      <c r="GM6" s="0" t="n">
        <v>1</v>
      </c>
      <c r="GN6" s="0" t="n">
        <v>1</v>
      </c>
      <c r="GO6" s="0" t="n">
        <v>-9</v>
      </c>
      <c r="GP6" s="0" t="n">
        <v>1</v>
      </c>
      <c r="GQ6" s="0" t="n">
        <v>-9</v>
      </c>
      <c r="GR6" s="0" t="n">
        <v>1</v>
      </c>
      <c r="GS6" s="0" t="n">
        <v>2</v>
      </c>
      <c r="GT6" s="0" t="n">
        <v>1</v>
      </c>
      <c r="GU6" s="0" t="n">
        <v>1</v>
      </c>
      <c r="GV6" s="0" t="n">
        <v>1</v>
      </c>
      <c r="GW6" s="0" t="n">
        <v>1</v>
      </c>
      <c r="GX6" s="0" t="n">
        <v>-9</v>
      </c>
      <c r="GY6" s="0" t="n">
        <v>1</v>
      </c>
      <c r="GZ6" s="0" t="n">
        <v>2</v>
      </c>
      <c r="HA6" s="0" t="n">
        <v>1</v>
      </c>
      <c r="HB6" s="0" t="n">
        <v>1</v>
      </c>
      <c r="HC6" s="0" t="n">
        <v>-9</v>
      </c>
      <c r="HD6" s="0" t="n">
        <v>-9</v>
      </c>
      <c r="HE6" s="0" t="n">
        <v>2</v>
      </c>
      <c r="HF6" s="0" t="n">
        <v>-9</v>
      </c>
      <c r="HG6" s="0" t="n">
        <v>-9</v>
      </c>
      <c r="HH6" s="0" t="n">
        <v>2</v>
      </c>
      <c r="HI6" s="0" t="n">
        <v>-9</v>
      </c>
      <c r="HJ6" s="0" t="n">
        <v>2</v>
      </c>
      <c r="HK6" s="0" t="n">
        <v>1</v>
      </c>
      <c r="HL6" s="0" t="n">
        <v>1</v>
      </c>
      <c r="HM6" s="0" t="n">
        <v>-9</v>
      </c>
      <c r="HN6" s="0" t="n">
        <v>1</v>
      </c>
      <c r="HO6" s="0" t="n">
        <v>1</v>
      </c>
      <c r="HP6" s="0" t="n">
        <v>2</v>
      </c>
      <c r="HQ6" s="0" t="n">
        <v>2</v>
      </c>
      <c r="HR6" s="0" t="n">
        <v>1</v>
      </c>
      <c r="HS6" s="0" t="n">
        <v>1</v>
      </c>
      <c r="HT6" s="0" t="n">
        <v>1</v>
      </c>
      <c r="HU6" s="0" t="n">
        <v>1</v>
      </c>
      <c r="HV6" s="0" t="n">
        <v>1</v>
      </c>
      <c r="HW6" s="0" t="n">
        <v>1</v>
      </c>
      <c r="HX6" s="0" t="n">
        <v>1</v>
      </c>
      <c r="HY6" s="0" t="n">
        <v>1</v>
      </c>
      <c r="HZ6" s="0" t="n">
        <v>1</v>
      </c>
      <c r="IA6" s="0" t="n">
        <v>1</v>
      </c>
      <c r="IB6" s="0" t="n">
        <v>1</v>
      </c>
      <c r="IC6" s="0" t="n">
        <v>2</v>
      </c>
      <c r="ID6" s="0" t="n">
        <v>1</v>
      </c>
      <c r="IE6" s="0" t="n">
        <v>1</v>
      </c>
      <c r="IF6" s="0" t="n">
        <v>1</v>
      </c>
      <c r="IG6" s="0" t="n">
        <v>-9</v>
      </c>
      <c r="IH6" s="0" t="n">
        <v>1</v>
      </c>
      <c r="II6" s="0" t="n">
        <v>1</v>
      </c>
      <c r="IJ6" s="0" t="n">
        <v>1</v>
      </c>
      <c r="IK6" s="0" t="n">
        <v>1</v>
      </c>
      <c r="IL6" s="0" t="n">
        <v>1</v>
      </c>
      <c r="IM6" s="0" t="n">
        <v>2</v>
      </c>
      <c r="IN6" s="0" t="n">
        <v>1</v>
      </c>
      <c r="IO6" s="0" t="n">
        <v>1</v>
      </c>
      <c r="IP6" s="0" t="n">
        <v>2</v>
      </c>
      <c r="IQ6" s="0" t="n">
        <v>1</v>
      </c>
      <c r="IR6" s="0" t="n">
        <v>1</v>
      </c>
      <c r="IS6" s="0" t="n">
        <v>1</v>
      </c>
      <c r="IT6" s="0" t="n">
        <v>1</v>
      </c>
      <c r="IU6" s="0" t="n">
        <v>1</v>
      </c>
      <c r="IV6" s="0" t="n">
        <v>1</v>
      </c>
      <c r="IW6" s="0" t="n">
        <v>1</v>
      </c>
      <c r="IX6" s="0" t="n">
        <v>1</v>
      </c>
      <c r="IY6" s="0" t="n">
        <v>1</v>
      </c>
      <c r="IZ6" s="0" t="n">
        <v>1</v>
      </c>
      <c r="JA6" s="0" t="n">
        <v>2</v>
      </c>
      <c r="JB6" s="0" t="n">
        <v>2</v>
      </c>
      <c r="JC6" s="0" t="n">
        <v>2</v>
      </c>
      <c r="JD6" s="0" t="n">
        <v>1</v>
      </c>
      <c r="JE6" s="0" t="n">
        <v>2</v>
      </c>
      <c r="JF6" s="0" t="n">
        <v>1</v>
      </c>
      <c r="JG6" s="0" t="n">
        <v>2</v>
      </c>
      <c r="JH6" s="0" t="n">
        <v>1</v>
      </c>
      <c r="JI6" s="0" t="n">
        <v>-9</v>
      </c>
      <c r="JJ6" s="0" t="n">
        <v>1</v>
      </c>
      <c r="JK6" s="0" t="n">
        <v>1</v>
      </c>
      <c r="JL6" s="0" t="n">
        <v>-9</v>
      </c>
      <c r="JM6" s="0" t="n">
        <v>1</v>
      </c>
      <c r="JN6" s="0" t="n">
        <v>1</v>
      </c>
      <c r="JO6" s="0" t="n">
        <v>1</v>
      </c>
      <c r="JP6" s="0" t="n">
        <v>1</v>
      </c>
      <c r="JQ6" s="0" t="n">
        <v>-9</v>
      </c>
      <c r="JR6" s="0" t="n">
        <v>1</v>
      </c>
      <c r="JS6" s="0" t="n">
        <v>1</v>
      </c>
      <c r="JT6" s="0" t="n">
        <v>1</v>
      </c>
      <c r="JU6" s="0" t="n">
        <v>1</v>
      </c>
      <c r="JV6" s="0" t="n">
        <v>1</v>
      </c>
      <c r="JW6" s="0" t="n">
        <v>1</v>
      </c>
      <c r="JX6" s="0" t="n">
        <v>-9</v>
      </c>
      <c r="JY6" s="0" t="n">
        <v>1</v>
      </c>
      <c r="JZ6" s="0" t="n">
        <v>1</v>
      </c>
      <c r="KA6" s="0" t="n">
        <v>1</v>
      </c>
      <c r="KB6" s="0" t="n">
        <v>1</v>
      </c>
      <c r="KC6" s="0" t="n">
        <v>1</v>
      </c>
      <c r="KD6" s="0" t="n">
        <v>2</v>
      </c>
      <c r="KE6" s="0" t="n">
        <v>2</v>
      </c>
      <c r="KF6" s="0" t="n">
        <v>1</v>
      </c>
      <c r="KG6" s="0" t="n">
        <v>1</v>
      </c>
      <c r="KH6" s="0" t="n">
        <v>-9</v>
      </c>
      <c r="KI6" s="0" t="n">
        <v>-9</v>
      </c>
      <c r="KJ6" s="0" t="n">
        <v>2</v>
      </c>
      <c r="KK6" s="0" t="n">
        <v>2</v>
      </c>
      <c r="KL6" s="0" t="n">
        <v>1</v>
      </c>
      <c r="KM6" s="0" t="n">
        <v>1</v>
      </c>
      <c r="KN6" s="0" t="n">
        <v>2</v>
      </c>
      <c r="KO6" s="0" t="n">
        <v>1</v>
      </c>
      <c r="KP6" s="0" t="n">
        <v>1</v>
      </c>
      <c r="KQ6" s="0" t="n">
        <v>1</v>
      </c>
      <c r="KR6" s="0" t="n">
        <v>1</v>
      </c>
      <c r="KS6" s="0" t="n">
        <v>1</v>
      </c>
      <c r="KT6" s="0" t="n">
        <v>2</v>
      </c>
      <c r="KU6" s="0" t="n">
        <v>-9</v>
      </c>
      <c r="KV6" s="0" t="n">
        <v>2</v>
      </c>
      <c r="KW6" s="0" t="n">
        <v>2</v>
      </c>
      <c r="KX6" s="0" t="n">
        <v>-9</v>
      </c>
      <c r="KY6" s="0" t="n">
        <v>1</v>
      </c>
      <c r="KZ6" s="0" t="n">
        <v>1</v>
      </c>
      <c r="LA6" s="0" t="n">
        <v>1</v>
      </c>
      <c r="LB6" s="0" t="n">
        <v>1</v>
      </c>
      <c r="LC6" s="0" t="n">
        <v>-9</v>
      </c>
      <c r="LD6" s="0" t="n">
        <v>-9</v>
      </c>
      <c r="LE6" s="0" t="n">
        <v>1</v>
      </c>
      <c r="LF6" s="0" t="n">
        <v>2</v>
      </c>
      <c r="LG6" s="0" t="n">
        <v>2</v>
      </c>
      <c r="LH6" s="0" t="n">
        <v>-9</v>
      </c>
      <c r="LI6" s="0" t="n">
        <v>2</v>
      </c>
      <c r="LJ6" s="0" t="n">
        <v>1</v>
      </c>
      <c r="LK6" s="0" t="n">
        <v>-9</v>
      </c>
      <c r="LL6" s="0" t="n">
        <v>1</v>
      </c>
      <c r="LM6" s="0" t="n">
        <v>2</v>
      </c>
      <c r="LN6" s="0" t="n">
        <v>1</v>
      </c>
      <c r="LO6" s="0" t="n">
        <v>1</v>
      </c>
      <c r="LP6" s="0" t="n">
        <v>-9</v>
      </c>
      <c r="LQ6" s="0" t="n">
        <v>1</v>
      </c>
      <c r="LR6" s="0" t="n">
        <v>-9</v>
      </c>
      <c r="LS6" s="0" t="n">
        <v>1</v>
      </c>
      <c r="LT6" s="0" t="n">
        <v>2</v>
      </c>
      <c r="LU6" s="0" t="n">
        <v>1</v>
      </c>
      <c r="LV6" s="0" t="n">
        <v>1</v>
      </c>
      <c r="LW6" s="0" t="n">
        <v>1</v>
      </c>
      <c r="LX6" s="0" t="n">
        <v>1</v>
      </c>
      <c r="LY6" s="0" t="n">
        <v>2</v>
      </c>
      <c r="LZ6" s="0" t="n">
        <v>1</v>
      </c>
      <c r="MA6" s="0" t="n">
        <v>1</v>
      </c>
      <c r="MB6" s="0" t="n">
        <v>1</v>
      </c>
      <c r="MC6" s="0" t="n">
        <v>1</v>
      </c>
      <c r="MD6" s="0" t="n">
        <v>1</v>
      </c>
      <c r="ME6" s="0" t="n">
        <v>2</v>
      </c>
      <c r="MF6" s="0" t="n">
        <v>1</v>
      </c>
      <c r="MG6" s="0" t="n">
        <v>1</v>
      </c>
      <c r="MH6" s="0" t="n">
        <v>1</v>
      </c>
      <c r="MI6" s="0" t="n">
        <v>1</v>
      </c>
      <c r="MJ6" s="0" t="n">
        <v>1</v>
      </c>
      <c r="MK6" s="0" t="n">
        <v>2</v>
      </c>
      <c r="ML6" s="0" t="n">
        <v>1</v>
      </c>
      <c r="MM6" s="0" t="n">
        <v>-9</v>
      </c>
      <c r="MN6" s="0" t="n">
        <v>2</v>
      </c>
      <c r="MO6" s="0" t="n">
        <v>1</v>
      </c>
      <c r="MP6" s="0" t="n">
        <v>1</v>
      </c>
      <c r="MQ6" s="0" t="n">
        <v>2</v>
      </c>
      <c r="MR6" s="0" t="n">
        <v>2</v>
      </c>
      <c r="MS6" s="0" t="n">
        <v>-9</v>
      </c>
      <c r="MT6" s="0" t="n">
        <v>1</v>
      </c>
      <c r="MU6" s="0" t="n">
        <v>-9</v>
      </c>
      <c r="MV6" s="0" t="n">
        <v>-9</v>
      </c>
      <c r="MW6" s="0" t="n">
        <v>1</v>
      </c>
      <c r="MX6" s="0" t="n">
        <v>2</v>
      </c>
      <c r="MY6" s="0" t="n">
        <v>2</v>
      </c>
      <c r="MZ6" s="0" t="n">
        <v>1</v>
      </c>
      <c r="NA6" s="0" t="n">
        <v>1</v>
      </c>
      <c r="NB6" s="0" t="n">
        <v>1</v>
      </c>
      <c r="NC6" s="0" t="n">
        <v>2</v>
      </c>
      <c r="ND6" s="0" t="n">
        <v>1</v>
      </c>
      <c r="NE6" s="0" t="n">
        <v>2</v>
      </c>
      <c r="NF6" s="0" t="n">
        <v>1</v>
      </c>
      <c r="NG6" s="0" t="n">
        <v>1</v>
      </c>
      <c r="NH6" s="0" t="n">
        <v>2</v>
      </c>
      <c r="NI6" s="0" t="n">
        <v>1</v>
      </c>
      <c r="NJ6" s="0" t="n">
        <v>1</v>
      </c>
      <c r="NK6" s="0" t="n">
        <v>1</v>
      </c>
      <c r="NL6" s="0" t="n">
        <v>1</v>
      </c>
      <c r="NM6" s="0" t="n">
        <v>1</v>
      </c>
      <c r="NN6" s="0" t="n">
        <v>1</v>
      </c>
      <c r="NO6" s="0" t="n">
        <v>1</v>
      </c>
      <c r="NP6" s="0" t="n">
        <v>1</v>
      </c>
      <c r="NQ6" s="0" t="n">
        <v>2</v>
      </c>
      <c r="NR6" s="0" t="n">
        <v>1</v>
      </c>
      <c r="NS6" s="0" t="n">
        <v>1</v>
      </c>
      <c r="NT6" s="0" t="n">
        <v>1</v>
      </c>
      <c r="NU6" s="0" t="n">
        <v>-9</v>
      </c>
      <c r="NV6" s="0" t="n">
        <v>1</v>
      </c>
      <c r="NW6" s="0" t="n">
        <v>1</v>
      </c>
      <c r="NX6" s="0" t="n">
        <v>1</v>
      </c>
      <c r="NY6" s="0" t="n">
        <v>-9</v>
      </c>
      <c r="NZ6" s="0" t="n">
        <v>-9</v>
      </c>
      <c r="OA6" s="0" t="n">
        <v>1</v>
      </c>
      <c r="OB6" s="0" t="n">
        <v>1</v>
      </c>
      <c r="OC6" s="0" t="n">
        <v>2</v>
      </c>
      <c r="OD6" s="0" t="n">
        <v>1</v>
      </c>
      <c r="OE6" s="0" t="n">
        <v>1</v>
      </c>
      <c r="OF6" s="0" t="n">
        <v>1</v>
      </c>
      <c r="OG6" s="0" t="n">
        <v>-9</v>
      </c>
      <c r="OH6" s="0" t="n">
        <v>-9</v>
      </c>
      <c r="OI6" s="0" t="n">
        <v>-9</v>
      </c>
      <c r="OJ6" s="0" t="n">
        <v>1</v>
      </c>
      <c r="OK6" s="0" t="n">
        <v>1</v>
      </c>
      <c r="OL6" s="0" t="n">
        <v>1</v>
      </c>
      <c r="OM6" s="0" t="n">
        <v>-9</v>
      </c>
      <c r="ON6" s="0" t="n">
        <v>1</v>
      </c>
      <c r="OO6" s="0" t="n">
        <v>1</v>
      </c>
      <c r="OP6" s="0" t="n">
        <v>-9</v>
      </c>
      <c r="OQ6" s="0" t="n">
        <v>1</v>
      </c>
      <c r="OR6" s="0" t="n">
        <v>1</v>
      </c>
      <c r="OS6" s="0" t="n">
        <v>1</v>
      </c>
      <c r="OT6" s="0" t="n">
        <v>2</v>
      </c>
      <c r="OU6" s="0" t="n">
        <v>1</v>
      </c>
      <c r="OV6" s="0" t="n">
        <v>1</v>
      </c>
      <c r="OW6" s="0" t="n">
        <v>1</v>
      </c>
      <c r="OX6" s="0" t="n">
        <v>1</v>
      </c>
      <c r="OY6" s="0" t="n">
        <v>1</v>
      </c>
      <c r="OZ6" s="0" t="n">
        <v>-9</v>
      </c>
      <c r="PA6" s="0" t="n">
        <v>2</v>
      </c>
      <c r="PB6" s="0" t="n">
        <v>-9</v>
      </c>
      <c r="PC6" s="0" t="n">
        <v>1</v>
      </c>
      <c r="PD6" s="0" t="n">
        <v>2</v>
      </c>
      <c r="PE6" s="0" t="n">
        <v>-9</v>
      </c>
      <c r="PF6" s="0" t="n">
        <v>1</v>
      </c>
      <c r="PG6" s="0" t="n">
        <v>-9</v>
      </c>
      <c r="PH6" s="0" t="n">
        <v>1</v>
      </c>
      <c r="PI6" s="0" t="n">
        <v>1</v>
      </c>
      <c r="PJ6" s="0" t="n">
        <v>1</v>
      </c>
      <c r="PK6" s="0" t="n">
        <v>-9</v>
      </c>
      <c r="PL6" s="0" t="n">
        <v>1</v>
      </c>
      <c r="PM6" s="0" t="n">
        <v>1</v>
      </c>
      <c r="PN6" s="0" t="n">
        <v>1</v>
      </c>
      <c r="PO6" s="0" t="n">
        <v>-9</v>
      </c>
      <c r="PP6" s="0" t="n">
        <v>1</v>
      </c>
      <c r="PQ6" s="0" t="n">
        <v>1</v>
      </c>
      <c r="PR6" s="0" t="n">
        <v>1</v>
      </c>
      <c r="PS6" s="0" t="n">
        <v>1</v>
      </c>
      <c r="PT6" s="0" t="n">
        <v>1</v>
      </c>
      <c r="PU6" s="0" t="n">
        <v>2</v>
      </c>
      <c r="PV6" s="0" t="n">
        <v>1</v>
      </c>
      <c r="PW6" s="0" t="n">
        <v>1</v>
      </c>
      <c r="PX6" s="0" t="n">
        <v>1</v>
      </c>
      <c r="PY6" s="0" t="n">
        <v>1</v>
      </c>
      <c r="PZ6" s="0" t="n">
        <v>-9</v>
      </c>
      <c r="QA6" s="0" t="n">
        <v>1</v>
      </c>
      <c r="QB6" s="0" t="n">
        <v>-9</v>
      </c>
      <c r="QC6" s="0" t="n">
        <v>2</v>
      </c>
      <c r="QD6" s="0" t="n">
        <v>-9</v>
      </c>
      <c r="QE6" s="0" t="n">
        <v>-9</v>
      </c>
      <c r="QF6" s="0" t="n">
        <v>1</v>
      </c>
      <c r="QG6" s="0" t="n">
        <v>1</v>
      </c>
      <c r="QH6" s="0" t="n">
        <v>1</v>
      </c>
      <c r="QI6" s="0" t="n">
        <v>-9</v>
      </c>
      <c r="QJ6" s="0" t="n">
        <v>1</v>
      </c>
      <c r="QK6" s="0" t="n">
        <v>-9</v>
      </c>
      <c r="QL6" s="0" t="n">
        <v>-9</v>
      </c>
      <c r="QM6" s="0" t="n">
        <v>2</v>
      </c>
      <c r="QN6" s="0" t="n">
        <v>-9</v>
      </c>
      <c r="QO6" s="0" t="n">
        <v>1</v>
      </c>
      <c r="QP6" s="0" t="n">
        <v>1</v>
      </c>
      <c r="QQ6" s="0" t="n">
        <v>1</v>
      </c>
      <c r="QR6" s="0" t="n">
        <v>1</v>
      </c>
      <c r="QS6" s="0" t="n">
        <v>1</v>
      </c>
      <c r="QT6" s="0" t="n">
        <v>-9</v>
      </c>
      <c r="QU6" s="0" t="n">
        <v>1</v>
      </c>
      <c r="QV6" s="0" t="n">
        <v>1</v>
      </c>
      <c r="QW6" s="0" t="n">
        <v>1</v>
      </c>
      <c r="QX6" s="0" t="n">
        <v>2</v>
      </c>
      <c r="QY6" s="0" t="n">
        <v>1</v>
      </c>
      <c r="QZ6" s="0" t="n">
        <v>1</v>
      </c>
      <c r="RA6" s="0" t="n">
        <v>-9</v>
      </c>
      <c r="RB6" s="0" t="n">
        <v>2</v>
      </c>
      <c r="RC6" s="0" t="n">
        <v>1</v>
      </c>
      <c r="RD6" s="0" t="n">
        <v>1</v>
      </c>
      <c r="RE6" s="0" t="n">
        <v>2</v>
      </c>
      <c r="RF6" s="0" t="n">
        <v>1</v>
      </c>
      <c r="RG6" s="0" t="n">
        <v>1</v>
      </c>
      <c r="RH6" s="0" t="n">
        <v>1</v>
      </c>
      <c r="RI6" s="0" t="n">
        <v>1</v>
      </c>
      <c r="RJ6" s="0" t="n">
        <v>1</v>
      </c>
      <c r="RK6" s="0" t="n">
        <v>1</v>
      </c>
      <c r="RL6" s="0" t="n">
        <v>1</v>
      </c>
      <c r="RM6" s="0" t="n">
        <v>1</v>
      </c>
      <c r="RN6" s="0" t="n">
        <v>-9</v>
      </c>
      <c r="RO6" s="0" t="n">
        <v>1</v>
      </c>
      <c r="RP6" s="0" t="n">
        <v>2</v>
      </c>
      <c r="RQ6" s="0" t="n">
        <v>2</v>
      </c>
      <c r="RR6" s="0" t="n">
        <v>1</v>
      </c>
      <c r="RS6" s="0" t="n">
        <v>1</v>
      </c>
      <c r="RT6" s="0" t="n">
        <v>1</v>
      </c>
      <c r="RU6" s="0" t="n">
        <v>1</v>
      </c>
      <c r="RV6" s="0" t="n">
        <v>3</v>
      </c>
      <c r="RW6" s="0" t="n">
        <v>-9</v>
      </c>
      <c r="RX6" s="0" t="n">
        <v>1</v>
      </c>
      <c r="RY6" s="0" t="n">
        <v>2</v>
      </c>
      <c r="RZ6" s="0" t="n">
        <v>1</v>
      </c>
      <c r="SA6" s="0" t="n">
        <v>-9</v>
      </c>
      <c r="SB6" s="0" t="n">
        <v>1</v>
      </c>
      <c r="SC6" s="0" t="n">
        <v>1</v>
      </c>
      <c r="SD6" s="0" t="n">
        <v>1</v>
      </c>
      <c r="SE6" s="0" t="n">
        <v>2</v>
      </c>
      <c r="SF6" s="0" t="n">
        <v>1</v>
      </c>
      <c r="SG6" s="0" t="n">
        <v>1</v>
      </c>
      <c r="SH6" s="0" t="n">
        <v>1</v>
      </c>
      <c r="SI6" s="0" t="n">
        <v>1</v>
      </c>
      <c r="SJ6" s="0" t="n">
        <v>1</v>
      </c>
      <c r="SK6" s="0" t="n">
        <v>-9</v>
      </c>
      <c r="SL6" s="0" t="n">
        <v>1</v>
      </c>
      <c r="SM6" s="0" t="n">
        <v>1</v>
      </c>
      <c r="SN6" s="0" t="n">
        <v>1</v>
      </c>
      <c r="SO6" s="0" t="n">
        <v>1</v>
      </c>
      <c r="SP6" s="0" t="n">
        <v>-9</v>
      </c>
      <c r="SQ6" s="0" t="n">
        <v>1</v>
      </c>
      <c r="SR6" s="0" t="n">
        <v>-9</v>
      </c>
      <c r="SS6" s="0" t="n">
        <v>1</v>
      </c>
      <c r="ST6" s="0" t="n">
        <v>1</v>
      </c>
      <c r="SU6" s="0" t="n">
        <v>1</v>
      </c>
      <c r="SV6" s="0" t="n">
        <v>1</v>
      </c>
      <c r="SW6" s="0" t="n">
        <v>2</v>
      </c>
      <c r="SX6" s="0" t="n">
        <v>2</v>
      </c>
      <c r="SY6" s="0" t="n">
        <v>1</v>
      </c>
      <c r="SZ6" s="0" t="n">
        <v>1</v>
      </c>
      <c r="TA6" s="0" t="n">
        <v>1</v>
      </c>
      <c r="TB6" s="0" t="n">
        <v>-9</v>
      </c>
      <c r="TC6" s="0" t="n">
        <v>2</v>
      </c>
      <c r="TD6" s="0" t="n">
        <v>1</v>
      </c>
      <c r="TE6" s="0" t="n">
        <v>2</v>
      </c>
      <c r="TF6" s="0" t="n">
        <v>1</v>
      </c>
      <c r="TG6" s="0" t="n">
        <v>1</v>
      </c>
      <c r="TH6" s="0" t="n">
        <v>2</v>
      </c>
      <c r="TI6" s="0" t="n">
        <v>1</v>
      </c>
      <c r="TJ6" s="0" t="n">
        <v>1</v>
      </c>
      <c r="TK6" s="0" t="n">
        <v>-9</v>
      </c>
      <c r="TL6" s="0" t="n">
        <v>-9</v>
      </c>
      <c r="TM6" s="0" t="n">
        <v>2</v>
      </c>
      <c r="TN6" s="0" t="n">
        <v>-9</v>
      </c>
      <c r="TO6" s="0" t="n">
        <v>-9</v>
      </c>
      <c r="TP6" s="0" t="n">
        <v>1</v>
      </c>
      <c r="TQ6" s="0" t="n">
        <v>1</v>
      </c>
      <c r="TR6" s="0" t="n">
        <v>2</v>
      </c>
      <c r="TS6" s="0" t="n">
        <v>1</v>
      </c>
      <c r="TT6" s="0" t="n">
        <v>1</v>
      </c>
      <c r="TU6" s="0" t="n">
        <v>1</v>
      </c>
      <c r="TV6" s="0" t="n">
        <v>1</v>
      </c>
      <c r="TW6" s="0" t="n">
        <v>2</v>
      </c>
      <c r="TX6" s="0" t="n">
        <v>-9</v>
      </c>
      <c r="TY6" s="0" t="n">
        <v>-9</v>
      </c>
      <c r="TZ6" s="0" t="n">
        <v>2</v>
      </c>
      <c r="UA6" s="0" t="n">
        <v>-9</v>
      </c>
      <c r="UB6" s="0" t="n">
        <v>1</v>
      </c>
      <c r="UC6" s="0" t="n">
        <v>1</v>
      </c>
      <c r="UD6" s="0" t="n">
        <v>1</v>
      </c>
      <c r="UE6" s="0" t="n">
        <v>1</v>
      </c>
      <c r="UF6" s="0" t="n">
        <v>1</v>
      </c>
      <c r="UG6" s="0" t="n">
        <v>1</v>
      </c>
      <c r="UH6" s="0" t="n">
        <v>1</v>
      </c>
      <c r="UI6" s="0" t="n">
        <v>1</v>
      </c>
      <c r="UJ6" s="0" t="n">
        <v>1</v>
      </c>
      <c r="UK6" s="0" t="n">
        <v>1</v>
      </c>
      <c r="UL6" s="0" t="n">
        <v>1</v>
      </c>
      <c r="UM6" s="0" t="n">
        <v>2</v>
      </c>
      <c r="UN6" s="0" t="n">
        <v>1</v>
      </c>
      <c r="UO6" s="0" t="n">
        <v>1</v>
      </c>
      <c r="UP6" s="0" t="n">
        <v>-9</v>
      </c>
      <c r="UQ6" s="0" t="n">
        <v>1</v>
      </c>
      <c r="UR6" s="0" t="n">
        <v>2</v>
      </c>
      <c r="US6" s="0" t="n">
        <v>1</v>
      </c>
      <c r="UT6" s="0" t="n">
        <v>-9</v>
      </c>
      <c r="UU6" s="0" t="n">
        <v>1</v>
      </c>
      <c r="UV6" s="0" t="n">
        <v>1</v>
      </c>
      <c r="UW6" s="0" t="n">
        <v>1</v>
      </c>
      <c r="UX6" s="0" t="n">
        <v>2</v>
      </c>
      <c r="UY6" s="0" t="n">
        <v>1</v>
      </c>
      <c r="UZ6" s="0" t="n">
        <v>1</v>
      </c>
      <c r="VA6" s="0" t="n">
        <v>1</v>
      </c>
      <c r="VB6" s="0" t="n">
        <v>1</v>
      </c>
      <c r="VC6" s="0" t="n">
        <v>1</v>
      </c>
      <c r="VD6" s="0" t="n">
        <v>1</v>
      </c>
      <c r="VE6" s="0" t="n">
        <v>1</v>
      </c>
      <c r="VF6" s="0" t="n">
        <v>-9</v>
      </c>
      <c r="VG6" s="0" t="n">
        <v>1</v>
      </c>
      <c r="VH6" s="0" t="n">
        <v>1</v>
      </c>
      <c r="VI6" s="0" t="n">
        <v>1</v>
      </c>
      <c r="VJ6" s="0" t="n">
        <v>2</v>
      </c>
      <c r="VK6" s="0" t="n">
        <v>2</v>
      </c>
      <c r="VL6" s="0" t="n">
        <v>2</v>
      </c>
      <c r="VM6" s="0" t="n">
        <v>-9</v>
      </c>
      <c r="VN6" s="0" t="n">
        <v>1</v>
      </c>
      <c r="VO6" s="0" t="n">
        <v>1</v>
      </c>
      <c r="VP6" s="0" t="n">
        <v>1</v>
      </c>
      <c r="VQ6" s="0" t="n">
        <v>2</v>
      </c>
      <c r="VR6" s="0" t="n">
        <v>1</v>
      </c>
      <c r="VS6" s="0" t="n">
        <v>1</v>
      </c>
      <c r="VT6" s="0" t="n">
        <v>1</v>
      </c>
      <c r="VU6" s="0" t="n">
        <v>-9</v>
      </c>
      <c r="VV6" s="0" t="n">
        <v>1</v>
      </c>
      <c r="VW6" s="0" t="n">
        <v>-9</v>
      </c>
      <c r="VX6" s="0" t="n">
        <v>1</v>
      </c>
      <c r="VY6" s="0" t="n">
        <v>1</v>
      </c>
      <c r="VZ6" s="0" t="n">
        <v>2</v>
      </c>
      <c r="WA6" s="0" t="n">
        <v>2</v>
      </c>
      <c r="WB6" s="0" t="n">
        <v>1</v>
      </c>
      <c r="WC6" s="0" t="n">
        <v>-9</v>
      </c>
      <c r="WD6" s="0" t="n">
        <v>1</v>
      </c>
      <c r="WE6" s="0" t="n">
        <v>1</v>
      </c>
      <c r="WF6" s="0" t="n">
        <v>1</v>
      </c>
      <c r="WG6" s="0" t="n">
        <v>-9</v>
      </c>
      <c r="WH6" s="0" t="n">
        <v>1</v>
      </c>
      <c r="WI6" s="0" t="n">
        <v>1</v>
      </c>
      <c r="WJ6" s="0" t="n">
        <v>2</v>
      </c>
      <c r="WK6" s="0" t="n">
        <v>1</v>
      </c>
      <c r="WL6" s="0" t="n">
        <v>2</v>
      </c>
      <c r="WM6" s="0" t="n">
        <v>1</v>
      </c>
      <c r="WN6" s="0" t="n">
        <v>1</v>
      </c>
      <c r="WO6" s="0" t="n">
        <v>1</v>
      </c>
      <c r="WP6" s="0" t="n">
        <v>-9</v>
      </c>
      <c r="WQ6" s="0" t="n">
        <v>1</v>
      </c>
      <c r="WR6" s="0" t="n">
        <v>-9</v>
      </c>
      <c r="WS6" s="0" t="n">
        <v>1</v>
      </c>
      <c r="WT6" s="0" t="n">
        <v>1</v>
      </c>
      <c r="WU6" s="0" t="n">
        <v>-9</v>
      </c>
      <c r="WV6" s="0" t="n">
        <v>1</v>
      </c>
      <c r="WW6" s="0" t="n">
        <v>1</v>
      </c>
      <c r="WX6" s="0" t="n">
        <v>-9</v>
      </c>
      <c r="WY6" s="0" t="n">
        <v>-9</v>
      </c>
      <c r="WZ6" s="0" t="n">
        <v>1</v>
      </c>
      <c r="XA6" s="0" t="n">
        <v>-9</v>
      </c>
      <c r="XB6" s="0" t="n">
        <v>1</v>
      </c>
      <c r="XC6" s="0" t="n">
        <v>1</v>
      </c>
      <c r="XD6" s="0" t="n">
        <v>1</v>
      </c>
      <c r="XE6" s="0" t="n">
        <v>1</v>
      </c>
      <c r="XF6" s="0" t="n">
        <v>1</v>
      </c>
      <c r="XG6" s="0" t="n">
        <v>-9</v>
      </c>
      <c r="XH6" s="0" t="n">
        <v>1</v>
      </c>
      <c r="XI6" s="0" t="n">
        <v>1</v>
      </c>
      <c r="XJ6" s="0" t="n">
        <v>1</v>
      </c>
      <c r="XK6" s="0" t="n">
        <v>1</v>
      </c>
      <c r="XL6" s="0" t="n">
        <v>1</v>
      </c>
      <c r="XM6" s="0" t="n">
        <v>2</v>
      </c>
      <c r="XN6" s="0" t="n">
        <v>1</v>
      </c>
      <c r="XO6" s="0" t="n">
        <v>1</v>
      </c>
      <c r="XP6" s="0" t="n">
        <v>1</v>
      </c>
      <c r="XQ6" s="0" t="n">
        <v>1</v>
      </c>
      <c r="XR6" s="0" t="n">
        <v>1</v>
      </c>
      <c r="XS6" s="0" t="n">
        <v>2</v>
      </c>
      <c r="XT6" s="0" t="n">
        <v>-9</v>
      </c>
      <c r="XU6" s="0" t="n">
        <v>-9</v>
      </c>
      <c r="XV6" s="0" t="n">
        <v>2</v>
      </c>
      <c r="XW6" s="0" t="n">
        <v>1</v>
      </c>
      <c r="XX6" s="0" t="n">
        <v>1</v>
      </c>
      <c r="XY6" s="0" t="n">
        <v>1</v>
      </c>
      <c r="XZ6" s="0" t="n">
        <v>1</v>
      </c>
      <c r="YA6" s="0" t="n">
        <v>2</v>
      </c>
      <c r="YB6" s="0" t="n">
        <v>1</v>
      </c>
      <c r="YC6" s="0" t="n">
        <v>1</v>
      </c>
      <c r="YD6" s="0" t="n">
        <v>2</v>
      </c>
      <c r="YE6" s="0" t="n">
        <v>1</v>
      </c>
      <c r="YF6" s="0" t="n">
        <v>1</v>
      </c>
      <c r="YG6" s="0" t="n">
        <v>1</v>
      </c>
      <c r="YH6" s="0" t="n">
        <v>1</v>
      </c>
      <c r="YI6" s="0" t="n">
        <v>1</v>
      </c>
      <c r="YJ6" s="0" t="n">
        <v>1</v>
      </c>
      <c r="YK6" s="0" t="n">
        <v>1</v>
      </c>
      <c r="YL6" s="0" t="n">
        <v>2</v>
      </c>
      <c r="YM6" s="0" t="n">
        <v>-9</v>
      </c>
      <c r="YN6" s="0" t="n">
        <v>1</v>
      </c>
      <c r="YO6" s="0" t="n">
        <v>1</v>
      </c>
      <c r="YP6" s="0" t="n">
        <v>-9</v>
      </c>
      <c r="YQ6" s="0" t="n">
        <v>1</v>
      </c>
      <c r="YR6" s="0" t="n">
        <v>1</v>
      </c>
      <c r="YS6" s="0" t="n">
        <v>1</v>
      </c>
      <c r="YT6" s="0" t="n">
        <v>1</v>
      </c>
      <c r="YU6" s="0" t="n">
        <v>1</v>
      </c>
      <c r="YV6" s="0" t="n">
        <v>1</v>
      </c>
      <c r="YW6" s="0" t="n">
        <v>1</v>
      </c>
      <c r="YX6" s="0" t="n">
        <v>-9</v>
      </c>
      <c r="YY6" s="0" t="n">
        <v>1</v>
      </c>
      <c r="YZ6" s="0" t="n">
        <v>1</v>
      </c>
      <c r="ZA6" s="0" t="n">
        <v>1</v>
      </c>
      <c r="ZB6" s="0" t="n">
        <v>-9</v>
      </c>
      <c r="ZC6" s="0" t="n">
        <v>-9</v>
      </c>
      <c r="ZD6" s="0" t="n">
        <v>1</v>
      </c>
      <c r="ZE6" s="0" t="n">
        <v>1</v>
      </c>
      <c r="ZF6" s="0" t="n">
        <v>-9</v>
      </c>
      <c r="ZG6" s="0" t="n">
        <v>1</v>
      </c>
      <c r="ZH6" s="0" t="n">
        <v>2</v>
      </c>
      <c r="ZI6" s="0" t="n">
        <v>1</v>
      </c>
      <c r="ZJ6" s="0" t="n">
        <v>1</v>
      </c>
      <c r="ZK6" s="0" t="n">
        <v>2</v>
      </c>
      <c r="ZL6" s="0" t="n">
        <v>1</v>
      </c>
      <c r="ZM6" s="0" t="n">
        <v>1</v>
      </c>
      <c r="ZN6" s="0" t="n">
        <v>-9</v>
      </c>
      <c r="ZO6" s="0" t="n">
        <v>-9</v>
      </c>
      <c r="ZP6" s="0" t="n">
        <v>1</v>
      </c>
      <c r="ZQ6" s="0" t="n">
        <v>1</v>
      </c>
      <c r="ZR6" s="0" t="n">
        <v>2</v>
      </c>
      <c r="ZS6" s="0" t="n">
        <v>-9</v>
      </c>
      <c r="ZT6" s="0" t="n">
        <v>-9</v>
      </c>
      <c r="ZU6" s="0" t="n">
        <v>2</v>
      </c>
      <c r="ZV6" s="0" t="n">
        <v>-9</v>
      </c>
      <c r="ZW6" s="0" t="n">
        <v>1</v>
      </c>
      <c r="ZX6" s="0" t="n">
        <v>-9</v>
      </c>
      <c r="ZY6" s="0" t="n">
        <v>1</v>
      </c>
      <c r="ZZ6" s="0" t="n">
        <v>2</v>
      </c>
      <c r="AAA6" s="0" t="n">
        <v>1</v>
      </c>
      <c r="AAB6" s="0" t="n">
        <v>2</v>
      </c>
      <c r="AAC6" s="0" t="n">
        <v>2</v>
      </c>
      <c r="AAD6" s="0" t="n">
        <v>1</v>
      </c>
      <c r="AAE6" s="0" t="n">
        <v>1</v>
      </c>
      <c r="AAF6" s="0" t="n">
        <v>1</v>
      </c>
      <c r="AAG6" s="0" t="n">
        <v>2</v>
      </c>
      <c r="AAH6" s="0" t="n">
        <v>-9</v>
      </c>
      <c r="AAI6" s="0" t="n">
        <v>1</v>
      </c>
      <c r="AAJ6" s="0" t="n">
        <v>1</v>
      </c>
      <c r="AAK6" s="0" t="n">
        <v>-9</v>
      </c>
      <c r="AAL6" s="0" t="n">
        <v>-9</v>
      </c>
      <c r="AAM6" s="0" t="n">
        <v>1</v>
      </c>
      <c r="AAN6" s="0" t="n">
        <v>-9</v>
      </c>
      <c r="AAO6" s="0" t="n">
        <v>-9</v>
      </c>
      <c r="AAP6" s="0" t="n">
        <v>2</v>
      </c>
      <c r="AAQ6" s="0" t="n">
        <v>1</v>
      </c>
      <c r="AAR6" s="0" t="n">
        <v>1</v>
      </c>
      <c r="AAS6" s="0" t="n">
        <v>1</v>
      </c>
      <c r="AAT6" s="0" t="n">
        <v>-9</v>
      </c>
      <c r="AAU6" s="0" t="n">
        <v>-9</v>
      </c>
      <c r="AAV6" s="0" t="n">
        <v>2</v>
      </c>
      <c r="AAW6" s="0" t="n">
        <v>1</v>
      </c>
      <c r="AAX6" s="0" t="n">
        <v>1</v>
      </c>
      <c r="AAY6" s="0" t="n">
        <v>2</v>
      </c>
      <c r="AAZ6" s="0" t="n">
        <v>1</v>
      </c>
      <c r="ABA6" s="0" t="n">
        <v>-9</v>
      </c>
      <c r="ABB6" s="0" t="n">
        <v>1</v>
      </c>
      <c r="ABC6" s="0" t="n">
        <v>-9</v>
      </c>
      <c r="ABD6" s="0" t="n">
        <v>1</v>
      </c>
      <c r="ABE6" s="0" t="n">
        <v>2</v>
      </c>
      <c r="ABF6" s="0" t="n">
        <v>-9</v>
      </c>
      <c r="ABG6" s="0" t="n">
        <v>2</v>
      </c>
      <c r="ABH6" s="0" t="n">
        <v>2</v>
      </c>
      <c r="ABI6" s="0" t="n">
        <v>1</v>
      </c>
      <c r="ABJ6" s="0" t="n">
        <v>1</v>
      </c>
      <c r="ABK6" s="0" t="n">
        <v>1</v>
      </c>
      <c r="ABL6" s="0" t="n">
        <v>1</v>
      </c>
      <c r="ABM6" s="0" t="n">
        <v>2</v>
      </c>
      <c r="ABN6" s="0" t="n">
        <v>1</v>
      </c>
      <c r="ABO6" s="0" t="n">
        <v>1</v>
      </c>
      <c r="ABP6" s="0" t="n">
        <v>1</v>
      </c>
      <c r="ABQ6" s="0" t="n">
        <v>1</v>
      </c>
      <c r="ABR6" s="0" t="n">
        <v>1</v>
      </c>
      <c r="ABS6" s="0" t="n">
        <v>1</v>
      </c>
      <c r="ABT6" s="0" t="n">
        <v>1</v>
      </c>
      <c r="ABU6" s="0" t="n">
        <v>-9</v>
      </c>
      <c r="ABV6" s="0" t="n">
        <v>1</v>
      </c>
      <c r="ABW6" s="0" t="n">
        <v>1</v>
      </c>
      <c r="ABX6" s="0" t="n">
        <v>1</v>
      </c>
      <c r="ABY6" s="0" t="n">
        <v>1</v>
      </c>
      <c r="ABZ6" s="0" t="n">
        <v>2</v>
      </c>
      <c r="ACA6" s="0" t="n">
        <v>1</v>
      </c>
      <c r="ACB6" s="0" t="n">
        <v>1</v>
      </c>
      <c r="ACC6" s="0" t="n">
        <v>-9</v>
      </c>
      <c r="ACD6" s="0" t="n">
        <v>-9</v>
      </c>
      <c r="ACE6" s="0" t="n">
        <v>2</v>
      </c>
      <c r="ACF6" s="0" t="n">
        <v>-9</v>
      </c>
      <c r="ACG6" s="0" t="n">
        <v>2</v>
      </c>
      <c r="ACH6" s="0" t="n">
        <v>1</v>
      </c>
      <c r="ACI6" s="0" t="n">
        <v>1</v>
      </c>
      <c r="ACJ6" s="0" t="n">
        <v>-9</v>
      </c>
      <c r="ACK6" s="0" t="n">
        <v>1</v>
      </c>
      <c r="ACL6" s="0" t="n">
        <v>1</v>
      </c>
      <c r="ACM6" s="0" t="n">
        <v>2</v>
      </c>
      <c r="ACN6" s="0" t="n">
        <v>1</v>
      </c>
      <c r="ACO6" s="0" t="n">
        <v>-9</v>
      </c>
      <c r="ACP6" s="0" t="n">
        <v>1</v>
      </c>
      <c r="ACQ6" s="0" t="n">
        <v>1</v>
      </c>
      <c r="ACR6" s="0" t="n">
        <v>1</v>
      </c>
      <c r="ACS6" s="0" t="n">
        <v>1</v>
      </c>
      <c r="ACT6" s="0" t="n">
        <v>1</v>
      </c>
      <c r="ACU6" s="0" t="n">
        <v>2</v>
      </c>
      <c r="ACV6" s="0" t="n">
        <v>1</v>
      </c>
      <c r="ACW6" s="0" t="n">
        <v>1</v>
      </c>
      <c r="ACX6" s="0" t="n">
        <v>1</v>
      </c>
      <c r="ACY6" s="0" t="n">
        <v>1</v>
      </c>
      <c r="ACZ6" s="0" t="n">
        <v>1</v>
      </c>
      <c r="ADA6" s="0" t="n">
        <v>-9</v>
      </c>
      <c r="ADB6" s="0" t="n">
        <v>1</v>
      </c>
      <c r="ADC6" s="0" t="n">
        <v>-9</v>
      </c>
      <c r="ADD6" s="0" t="n">
        <v>1</v>
      </c>
      <c r="ADE6" s="0" t="n">
        <v>1</v>
      </c>
      <c r="ADF6" s="0" t="n">
        <v>-9</v>
      </c>
      <c r="ADG6" s="0" t="n">
        <v>1</v>
      </c>
      <c r="ADH6" s="0" t="n">
        <v>-9</v>
      </c>
      <c r="ADI6" s="0" t="n">
        <v>1</v>
      </c>
      <c r="ADJ6" s="0" t="n">
        <v>1</v>
      </c>
      <c r="ADK6" s="0" t="n">
        <v>1</v>
      </c>
      <c r="ADL6" s="0" t="n">
        <v>1</v>
      </c>
      <c r="ADM6" s="0" t="n">
        <v>1</v>
      </c>
      <c r="ADN6" s="0" t="n">
        <v>1</v>
      </c>
      <c r="ADO6" s="0" t="n">
        <v>-9</v>
      </c>
      <c r="ADP6" s="0" t="n">
        <v>2</v>
      </c>
      <c r="ADQ6" s="0" t="n">
        <v>-9</v>
      </c>
      <c r="ADR6" s="0" t="n">
        <v>1</v>
      </c>
      <c r="ADS6" s="0" t="n">
        <v>2</v>
      </c>
      <c r="ADT6" s="0" t="n">
        <v>1</v>
      </c>
      <c r="ADU6" s="0" t="n">
        <v>-9</v>
      </c>
      <c r="ADV6" s="0" t="n">
        <v>-9</v>
      </c>
      <c r="ADW6" s="0" t="n">
        <v>1</v>
      </c>
      <c r="ADX6" s="0" t="n">
        <v>2</v>
      </c>
      <c r="ADY6" s="0" t="n">
        <v>2</v>
      </c>
      <c r="ADZ6" s="0" t="n">
        <v>1</v>
      </c>
      <c r="AEA6" s="0" t="n">
        <v>1</v>
      </c>
      <c r="AEB6" s="0" t="n">
        <v>1</v>
      </c>
      <c r="AEC6" s="0" t="n">
        <v>1</v>
      </c>
      <c r="AED6" s="0" t="n">
        <v>1</v>
      </c>
      <c r="AEE6" s="0" t="n">
        <v>1</v>
      </c>
      <c r="AEF6" s="0" t="n">
        <v>1</v>
      </c>
      <c r="AEG6" s="0" t="n">
        <v>1</v>
      </c>
      <c r="AEH6" s="0" t="n">
        <v>2</v>
      </c>
      <c r="AEI6" s="0" t="n">
        <v>1</v>
      </c>
      <c r="AEJ6" s="0" t="n">
        <v>2</v>
      </c>
      <c r="AEK6" s="0" t="n">
        <v>1</v>
      </c>
      <c r="AEL6" s="0" t="n">
        <v>1</v>
      </c>
      <c r="AEM6" s="0" t="n">
        <v>1</v>
      </c>
      <c r="AEN6" s="0" t="n">
        <v>1</v>
      </c>
      <c r="AEO6" s="0" t="n">
        <v>1</v>
      </c>
      <c r="AEP6" s="0" t="n">
        <v>-9</v>
      </c>
      <c r="AEQ6" s="0" t="n">
        <v>1</v>
      </c>
      <c r="AER6" s="0" t="n">
        <v>-9</v>
      </c>
      <c r="AES6" s="0" t="n">
        <v>-9</v>
      </c>
      <c r="AET6" s="0" t="n">
        <v>1</v>
      </c>
      <c r="AEU6" s="0" t="n">
        <v>1</v>
      </c>
      <c r="AEV6" s="0" t="n">
        <v>2</v>
      </c>
      <c r="AEW6" s="0" t="n">
        <v>1</v>
      </c>
      <c r="AEX6" s="0" t="n">
        <v>1</v>
      </c>
      <c r="AEY6" s="0" t="n">
        <v>1</v>
      </c>
      <c r="AEZ6" s="0" t="n">
        <v>1</v>
      </c>
      <c r="AFA6" s="0" t="n">
        <v>1</v>
      </c>
      <c r="AFB6" s="0" t="n">
        <v>1</v>
      </c>
      <c r="AFC6" s="0" t="n">
        <v>-9</v>
      </c>
      <c r="AFD6" s="0" t="n">
        <v>1</v>
      </c>
      <c r="AFE6" s="0" t="n">
        <v>1</v>
      </c>
      <c r="AFF6" s="0" t="n">
        <v>-9</v>
      </c>
      <c r="AFG6" s="0" t="n">
        <v>1</v>
      </c>
      <c r="AFH6" s="0" t="n">
        <v>1</v>
      </c>
      <c r="AFI6" s="0" t="n">
        <v>-9</v>
      </c>
      <c r="AFJ6" s="0" t="n">
        <v>1</v>
      </c>
      <c r="AFK6" s="0" t="n">
        <v>1</v>
      </c>
      <c r="AFL6" s="0" t="n">
        <v>-9</v>
      </c>
      <c r="AFM6" s="0" t="n">
        <v>1</v>
      </c>
      <c r="AFN6" s="0" t="n">
        <v>1</v>
      </c>
      <c r="AFO6" s="0" t="n">
        <v>2</v>
      </c>
      <c r="AFP6" s="0" t="n">
        <v>-9</v>
      </c>
      <c r="AFQ6" s="0" t="n">
        <v>1</v>
      </c>
      <c r="AFR6" s="0" t="n">
        <v>2</v>
      </c>
      <c r="AFS6" s="0" t="n">
        <v>1</v>
      </c>
      <c r="AFT6" s="0" t="n">
        <v>1</v>
      </c>
      <c r="AFU6" s="0" t="n">
        <v>2</v>
      </c>
      <c r="AFV6" s="0" t="n">
        <v>-9</v>
      </c>
      <c r="AFW6" s="0" t="n">
        <v>1</v>
      </c>
      <c r="AFX6" s="0" t="n">
        <v>-9</v>
      </c>
      <c r="AFY6" s="0" t="n">
        <v>1</v>
      </c>
      <c r="AFZ6" s="0" t="n">
        <v>1</v>
      </c>
      <c r="AGA6" s="0" t="n">
        <v>-9</v>
      </c>
      <c r="AGB6" s="0" t="n">
        <v>1</v>
      </c>
      <c r="AGC6" s="0" t="n">
        <v>-9</v>
      </c>
      <c r="AGD6" s="0" t="n">
        <v>1</v>
      </c>
      <c r="AGE6" s="0" t="n">
        <v>2</v>
      </c>
      <c r="AGF6" s="0" t="n">
        <v>-9</v>
      </c>
      <c r="AGG6" s="0" t="n">
        <v>2</v>
      </c>
      <c r="AGH6" s="0" t="n">
        <v>2</v>
      </c>
      <c r="AGI6" s="0" t="n">
        <v>2</v>
      </c>
      <c r="AGJ6" s="0" t="n">
        <v>2</v>
      </c>
      <c r="AGK6" s="0" t="n">
        <v>2</v>
      </c>
      <c r="AGL6" s="0" t="n">
        <v>1</v>
      </c>
      <c r="AGM6" s="0" t="n">
        <v>2</v>
      </c>
      <c r="AGN6" s="0" t="n">
        <v>-9</v>
      </c>
      <c r="AGO6" s="0" t="n">
        <v>1</v>
      </c>
      <c r="AGP6" s="0" t="n">
        <v>1</v>
      </c>
      <c r="AGQ6" s="0" t="n">
        <v>-9</v>
      </c>
      <c r="AGR6" s="0" t="n">
        <v>-9</v>
      </c>
      <c r="AGS6" s="0" t="n">
        <v>1</v>
      </c>
      <c r="AGT6" s="0" t="n">
        <v>1</v>
      </c>
      <c r="AGU6" s="0" t="n">
        <v>2</v>
      </c>
      <c r="AGV6" s="0" t="n">
        <v>1</v>
      </c>
      <c r="AGW6" s="0" t="n">
        <v>-9</v>
      </c>
      <c r="AGX6" s="0" t="n">
        <v>1</v>
      </c>
      <c r="AGY6" s="0" t="n">
        <v>1</v>
      </c>
      <c r="AGZ6" s="0" t="n">
        <v>-9</v>
      </c>
      <c r="AHA6" s="0" t="n">
        <v>1</v>
      </c>
      <c r="AHB6" s="0" t="n">
        <v>1</v>
      </c>
      <c r="AHC6" s="0" t="n">
        <v>-9</v>
      </c>
      <c r="AHD6" s="0" t="n">
        <v>1</v>
      </c>
      <c r="AHE6" s="0" t="n">
        <v>-9</v>
      </c>
      <c r="AHF6" s="0" t="n">
        <v>1</v>
      </c>
      <c r="AHG6" s="0" t="n">
        <v>2</v>
      </c>
      <c r="AHH6" s="0" t="n">
        <v>2</v>
      </c>
      <c r="AHI6" s="0" t="n">
        <v>2</v>
      </c>
      <c r="AHJ6" s="0" t="n">
        <v>1</v>
      </c>
      <c r="AHK6" s="0" t="n">
        <v>1</v>
      </c>
      <c r="AHL6" s="0" t="n">
        <v>1</v>
      </c>
      <c r="AHM6" s="0" t="n">
        <v>1</v>
      </c>
      <c r="AHN6" s="0" t="n">
        <v>1</v>
      </c>
      <c r="AHO6" s="0" t="n">
        <v>1</v>
      </c>
      <c r="AHP6" s="0" t="n">
        <v>2</v>
      </c>
      <c r="AHQ6" s="0" t="n">
        <v>-9</v>
      </c>
      <c r="AHR6" s="0" t="n">
        <v>1</v>
      </c>
      <c r="AHS6" s="0" t="n">
        <v>-9</v>
      </c>
      <c r="AHT6" s="0" t="n">
        <v>1</v>
      </c>
      <c r="AHU6" s="0" t="n">
        <v>1</v>
      </c>
      <c r="AHV6" s="0" t="n">
        <v>2</v>
      </c>
      <c r="AHW6" s="0" t="n">
        <v>1</v>
      </c>
      <c r="AHX6" s="0" t="n">
        <v>1</v>
      </c>
      <c r="AHY6" s="0" t="n">
        <v>1</v>
      </c>
      <c r="AHZ6" s="0" t="n">
        <v>1</v>
      </c>
      <c r="AIA6" s="0" t="n">
        <v>1</v>
      </c>
      <c r="AIB6" s="0" t="n">
        <v>-9</v>
      </c>
      <c r="AIC6" s="0" t="n">
        <v>2</v>
      </c>
      <c r="AID6" s="0" t="n">
        <v>1</v>
      </c>
      <c r="AIE6" s="0" t="n">
        <v>1</v>
      </c>
      <c r="AIF6" s="0" t="n">
        <v>1</v>
      </c>
      <c r="AIG6" s="0" t="n">
        <v>-9</v>
      </c>
      <c r="AIH6" s="0" t="n">
        <v>1</v>
      </c>
      <c r="AII6" s="0" t="n">
        <v>1</v>
      </c>
      <c r="AIJ6" s="0" t="n">
        <v>3</v>
      </c>
      <c r="AIK6" s="0" t="n">
        <v>1</v>
      </c>
      <c r="AIL6" s="0" t="n">
        <v>1</v>
      </c>
      <c r="AIM6" s="0" t="n">
        <v>-9</v>
      </c>
      <c r="AIN6" s="0" t="n">
        <v>-9</v>
      </c>
      <c r="AIO6" s="0" t="n">
        <v>1</v>
      </c>
      <c r="AIP6" s="0" t="n">
        <v>-9</v>
      </c>
      <c r="AIQ6" s="0" t="n">
        <v>1</v>
      </c>
      <c r="AIR6" s="0" t="n">
        <v>1</v>
      </c>
      <c r="AIS6" s="0" t="n">
        <v>2</v>
      </c>
      <c r="AIT6" s="0" t="n">
        <v>2</v>
      </c>
      <c r="AIU6" s="0" t="n">
        <v>-9</v>
      </c>
      <c r="AIV6" s="0" t="n">
        <v>1</v>
      </c>
      <c r="AIW6" s="0" t="n">
        <v>1</v>
      </c>
      <c r="AIX6" s="0" t="n">
        <v>-9</v>
      </c>
      <c r="AIY6" s="0" t="n">
        <v>1</v>
      </c>
      <c r="AIZ6" s="0" t="n">
        <v>1</v>
      </c>
      <c r="AJA6" s="0" t="n">
        <v>-9</v>
      </c>
      <c r="AJB6" s="0" t="n">
        <v>-9</v>
      </c>
      <c r="AJC6" s="0" t="n">
        <v>2</v>
      </c>
      <c r="AJD6" s="0" t="n">
        <v>2</v>
      </c>
      <c r="AJE6" s="0" t="n">
        <v>1</v>
      </c>
      <c r="AJF6" s="0" t="n">
        <v>-9</v>
      </c>
      <c r="AJG6" s="0" t="n">
        <v>-9</v>
      </c>
      <c r="AJH6" s="0" t="n">
        <v>1</v>
      </c>
      <c r="AJI6" s="0" t="n">
        <v>1</v>
      </c>
      <c r="AJJ6" s="0" t="n">
        <v>1</v>
      </c>
      <c r="AJK6" s="0" t="n">
        <v>1</v>
      </c>
      <c r="AJL6" s="0" t="n">
        <v>1</v>
      </c>
      <c r="AJM6" s="0" t="n">
        <v>1</v>
      </c>
      <c r="AJN6" s="0" t="n">
        <v>1</v>
      </c>
      <c r="AJO6" s="0" t="n">
        <v>1</v>
      </c>
      <c r="AJP6" s="0" t="n">
        <v>2</v>
      </c>
      <c r="AJQ6" s="0" t="n">
        <v>2</v>
      </c>
      <c r="AJR6" s="0" t="n">
        <v>1</v>
      </c>
      <c r="AJS6" s="0" t="n">
        <v>1</v>
      </c>
      <c r="AJT6" s="0" t="n">
        <v>1</v>
      </c>
      <c r="AJU6" s="0" t="n">
        <v>-9</v>
      </c>
      <c r="AJV6" s="0" t="n">
        <v>1</v>
      </c>
      <c r="AJW6" s="0" t="n">
        <v>1</v>
      </c>
      <c r="AJX6" s="0" t="n">
        <v>1</v>
      </c>
      <c r="AJY6" s="0" t="n">
        <v>1</v>
      </c>
      <c r="AJZ6" s="0" t="n">
        <v>1</v>
      </c>
      <c r="AKA6" s="0" t="n">
        <v>1</v>
      </c>
      <c r="AKB6" s="0" t="n">
        <v>-9</v>
      </c>
      <c r="AKC6" s="0" t="n">
        <v>-9</v>
      </c>
      <c r="AKD6" s="0" t="n">
        <v>1</v>
      </c>
      <c r="AKE6" s="0" t="n">
        <v>1</v>
      </c>
      <c r="AKF6" s="0" t="n">
        <v>2</v>
      </c>
      <c r="AKG6" s="0" t="n">
        <v>2</v>
      </c>
      <c r="AKH6" s="0" t="n">
        <v>2</v>
      </c>
      <c r="AKI6" s="0" t="n">
        <v>1</v>
      </c>
      <c r="AKJ6" s="0" t="n">
        <v>1</v>
      </c>
      <c r="AKK6" s="0" t="n">
        <v>1</v>
      </c>
      <c r="AKL6" s="0" t="n">
        <v>1</v>
      </c>
      <c r="AKM6" s="0" t="n">
        <v>1</v>
      </c>
      <c r="AKN6" s="0" t="n">
        <v>-9</v>
      </c>
      <c r="AKO6" s="0" t="n">
        <v>-9</v>
      </c>
      <c r="AKP6" s="0" t="n">
        <v>1</v>
      </c>
      <c r="AKQ6" s="0" t="n">
        <v>1</v>
      </c>
      <c r="AKR6" s="0" t="n">
        <v>2</v>
      </c>
      <c r="AKS6" s="0" t="n">
        <v>1</v>
      </c>
      <c r="AKT6" s="0" t="n">
        <v>2</v>
      </c>
      <c r="AKU6" s="0" t="n">
        <v>2</v>
      </c>
      <c r="AKV6" s="0" t="n">
        <v>1</v>
      </c>
      <c r="AKW6" s="0" t="n">
        <v>1</v>
      </c>
      <c r="AKX6" s="0" t="n">
        <v>1</v>
      </c>
      <c r="AKY6" s="0" t="n">
        <v>1</v>
      </c>
      <c r="AKZ6" s="0" t="n">
        <v>-9</v>
      </c>
      <c r="ALA6" s="0" t="n">
        <v>1</v>
      </c>
      <c r="ALB6" s="0" t="n">
        <v>1</v>
      </c>
      <c r="ALC6" s="0" t="n">
        <v>1</v>
      </c>
      <c r="ALD6" s="0" t="n">
        <v>-9</v>
      </c>
      <c r="ALE6" s="0" t="n">
        <v>1</v>
      </c>
      <c r="ALF6" s="0" t="n">
        <v>2</v>
      </c>
      <c r="ALG6" s="0" t="n">
        <v>-9</v>
      </c>
      <c r="ALH6" s="0" t="n">
        <v>1</v>
      </c>
      <c r="ALI6" s="0" t="n">
        <v>1</v>
      </c>
      <c r="ALJ6" s="0" t="n">
        <v>2</v>
      </c>
      <c r="ALK6" s="0" t="n">
        <v>1</v>
      </c>
      <c r="ALL6" s="0" t="n">
        <v>1</v>
      </c>
      <c r="ALM6" s="0" t="n">
        <v>-9</v>
      </c>
      <c r="ALN6" s="0" t="n">
        <v>2</v>
      </c>
      <c r="ALO6" s="0" t="n">
        <v>-9</v>
      </c>
      <c r="ALP6" s="0" t="n">
        <v>1</v>
      </c>
      <c r="ALQ6" s="0" t="n">
        <v>1</v>
      </c>
      <c r="ALR6" s="0" t="n">
        <v>1</v>
      </c>
      <c r="ALS6" s="0" t="n">
        <v>-9</v>
      </c>
      <c r="ALT6" s="0" t="n">
        <v>1</v>
      </c>
      <c r="ALU6" s="0" t="n">
        <v>1</v>
      </c>
      <c r="ALV6" s="0" t="n">
        <v>2</v>
      </c>
      <c r="ALW6" s="0" t="n">
        <v>1</v>
      </c>
      <c r="ALX6" s="0" t="n">
        <v>1</v>
      </c>
      <c r="ALY6" s="0" t="n">
        <v>-9</v>
      </c>
      <c r="ALZ6" s="0" t="n">
        <v>1</v>
      </c>
      <c r="AMA6" s="0" t="n">
        <v>1</v>
      </c>
      <c r="AMB6" s="0" t="n">
        <v>2</v>
      </c>
      <c r="AMC6" s="0" t="n">
        <v>1</v>
      </c>
      <c r="AMD6" s="0" t="n">
        <v>2</v>
      </c>
      <c r="AME6" s="0" t="n">
        <v>1</v>
      </c>
      <c r="AMF6" s="0" t="n">
        <v>1</v>
      </c>
      <c r="AMG6" s="0" t="n">
        <v>1</v>
      </c>
      <c r="AMH6" s="0" t="n">
        <v>1</v>
      </c>
      <c r="AMI6" s="0" t="n">
        <v>1</v>
      </c>
      <c r="AMJ6" s="0" t="n">
        <v>1</v>
      </c>
    </row>
    <row r="7" customFormat="false" ht="15" hidden="false" customHeight="false" outlineLevel="0" collapsed="false">
      <c r="C7" s="54" t="n">
        <f aca="false">COUNTIF(D7:cmh7,"ERR")/COUNT(D3:cmh3)</f>
        <v>0.01940109658372</v>
      </c>
      <c r="D7" s="0" t="str">
        <f aca="false">IF(D5=-9,"-",IF(D3=-9,"-",IF(AVERAGE(D5:D6)=AVERAGE(D3:D4),"-","ERR")))</f>
        <v>-</v>
      </c>
      <c r="E7" s="0" t="str">
        <f aca="false">IF(E5=-9,"-",IF(E3=-9,"-",IF(AVERAGE(E5:E6)=AVERAGE(E3:E4),"-","ERR")))</f>
        <v>-</v>
      </c>
      <c r="F7" s="0" t="str">
        <f aca="false">IF(F5=-9,"-",IF(F3=-9,"-",IF(AVERAGE(F5:F6)=AVERAGE(F3:F4),"-","ERR")))</f>
        <v>-</v>
      </c>
      <c r="G7" s="0" t="str">
        <f aca="false">IF(G5=-9,"-",IF(G3=-9,"-",IF(AVERAGE(G5:G6)=AVERAGE(G3:G4),"-","ERR")))</f>
        <v>ERR</v>
      </c>
      <c r="H7" s="0" t="str">
        <f aca="false">IF(H5=-9,"-",IF(H3=-9,"-",IF(AVERAGE(H5:H6)=AVERAGE(H3:H4),"-","ERR")))</f>
        <v>-</v>
      </c>
      <c r="I7" s="0" t="str">
        <f aca="false">IF(I5=-9,"-",IF(I3=-9,"-",IF(AVERAGE(I5:I6)=AVERAGE(I3:I4),"-","ERR")))</f>
        <v>-</v>
      </c>
      <c r="J7" s="0" t="str">
        <f aca="false">IF(J5=-9,"-",IF(J3=-9,"-",IF(AVERAGE(J5:J6)=AVERAGE(J3:J4),"-","ERR")))</f>
        <v>-</v>
      </c>
      <c r="K7" s="0" t="str">
        <f aca="false">IF(K5=-9,"-",IF(K3=-9,"-",IF(AVERAGE(K5:K6)=AVERAGE(K3:K4),"-","ERR")))</f>
        <v>-</v>
      </c>
      <c r="L7" s="0" t="str">
        <f aca="false">IF(L5=-9,"-",IF(L3=-9,"-",IF(AVERAGE(L5:L6)=AVERAGE(L3:L4),"-","ERR")))</f>
        <v>-</v>
      </c>
      <c r="M7" s="0" t="str">
        <f aca="false">IF(M5=-9,"-",IF(M3=-9,"-",IF(AVERAGE(M5:M6)=AVERAGE(M3:M4),"-","ERR")))</f>
        <v>-</v>
      </c>
      <c r="N7" s="0" t="str">
        <f aca="false">IF(N5=-9,"-",IF(N3=-9,"-",IF(AVERAGE(N5:N6)=AVERAGE(N3:N4),"-","ERR")))</f>
        <v>-</v>
      </c>
      <c r="O7" s="0" t="str">
        <f aca="false">IF(O5=-9,"-",IF(O3=-9,"-",IF(AVERAGE(O5:O6)=AVERAGE(O3:O4),"-","ERR")))</f>
        <v>-</v>
      </c>
      <c r="P7" s="0" t="str">
        <f aca="false">IF(P5=-9,"-",IF(P3=-9,"-",IF(AVERAGE(P5:P6)=AVERAGE(P3:P4),"-","ERR")))</f>
        <v>-</v>
      </c>
      <c r="Q7" s="0" t="str">
        <f aca="false">IF(Q5=-9,"-",IF(Q3=-9,"-",IF(AVERAGE(Q5:Q6)=AVERAGE(Q3:Q4),"-","ERR")))</f>
        <v>-</v>
      </c>
      <c r="R7" s="0" t="str">
        <f aca="false">IF(R5=-9,"-",IF(R3=-9,"-",IF(AVERAGE(R5:R6)=AVERAGE(R3:R4),"-","ERR")))</f>
        <v>-</v>
      </c>
      <c r="S7" s="0" t="str">
        <f aca="false">IF(S5=-9,"-",IF(S3=-9,"-",IF(AVERAGE(S5:S6)=AVERAGE(S3:S4),"-","ERR")))</f>
        <v>-</v>
      </c>
      <c r="T7" s="0" t="str">
        <f aca="false">IF(T5=-9,"-",IF(T3=-9,"-",IF(AVERAGE(T5:T6)=AVERAGE(T3:T4),"-","ERR")))</f>
        <v>-</v>
      </c>
      <c r="U7" s="0" t="str">
        <f aca="false">IF(U5=-9,"-",IF(U3=-9,"-",IF(AVERAGE(U5:U6)=AVERAGE(U3:U4),"-","ERR")))</f>
        <v>-</v>
      </c>
      <c r="V7" s="0" t="str">
        <f aca="false">IF(V5=-9,"-",IF(V3=-9,"-",IF(AVERAGE(V5:V6)=AVERAGE(V3:V4),"-","ERR")))</f>
        <v>-</v>
      </c>
      <c r="W7" s="0" t="str">
        <f aca="false">IF(W5=-9,"-",IF(W3=-9,"-",IF(AVERAGE(W5:W6)=AVERAGE(W3:W4),"-","ERR")))</f>
        <v>-</v>
      </c>
      <c r="X7" s="0" t="str">
        <f aca="false">IF(X5=-9,"-",IF(X3=-9,"-",IF(AVERAGE(X5:X6)=AVERAGE(X3:X4),"-","ERR")))</f>
        <v>-</v>
      </c>
      <c r="Y7" s="0" t="str">
        <f aca="false">IF(Y5=-9,"-",IF(Y3=-9,"-",IF(AVERAGE(Y5:Y6)=AVERAGE(Y3:Y4),"-","ERR")))</f>
        <v>-</v>
      </c>
      <c r="Z7" s="0" t="str">
        <f aca="false">IF(Z5=-9,"-",IF(Z3=-9,"-",IF(AVERAGE(Z5:Z6)=AVERAGE(Z3:Z4),"-","ERR")))</f>
        <v>-</v>
      </c>
      <c r="AA7" s="0" t="str">
        <f aca="false">IF(AA5=-9,"-",IF(AA3=-9,"-",IF(AVERAGE(AA5:AA6)=AVERAGE(AA3:AA4),"-","ERR")))</f>
        <v>-</v>
      </c>
      <c r="AB7" s="0" t="str">
        <f aca="false">IF(AB5=-9,"-",IF(AB3=-9,"-",IF(AVERAGE(AB5:AB6)=AVERAGE(AB3:AB4),"-","ERR")))</f>
        <v>-</v>
      </c>
      <c r="AC7" s="0" t="str">
        <f aca="false">IF(AC5=-9,"-",IF(AC3=-9,"-",IF(AVERAGE(AC5:AC6)=AVERAGE(AC3:AC4),"-","ERR")))</f>
        <v>-</v>
      </c>
      <c r="AD7" s="0" t="str">
        <f aca="false">IF(AD5=-9,"-",IF(AD3=-9,"-",IF(AVERAGE(AD5:AD6)=AVERAGE(AD3:AD4),"-","ERR")))</f>
        <v>-</v>
      </c>
      <c r="AE7" s="0" t="str">
        <f aca="false">IF(AE5=-9,"-",IF(AE3=-9,"-",IF(AVERAGE(AE5:AE6)=AVERAGE(AE3:AE4),"-","ERR")))</f>
        <v>-</v>
      </c>
      <c r="AF7" s="0" t="str">
        <f aca="false">IF(AF5=-9,"-",IF(AF3=-9,"-",IF(AVERAGE(AF5:AF6)=AVERAGE(AF3:AF4),"-","ERR")))</f>
        <v>-</v>
      </c>
      <c r="AG7" s="0" t="str">
        <f aca="false">IF(AG5=-9,"-",IF(AG3=-9,"-",IF(AVERAGE(AG5:AG6)=AVERAGE(AG3:AG4),"-","ERR")))</f>
        <v>-</v>
      </c>
      <c r="AH7" s="0" t="str">
        <f aca="false">IF(AH5=-9,"-",IF(AH3=-9,"-",IF(AVERAGE(AH5:AH6)=AVERAGE(AH3:AH4),"-","ERR")))</f>
        <v>-</v>
      </c>
      <c r="AI7" s="0" t="str">
        <f aca="false">IF(AI5=-9,"-",IF(AI3=-9,"-",IF(AVERAGE(AI5:AI6)=AVERAGE(AI3:AI4),"-","ERR")))</f>
        <v>-</v>
      </c>
      <c r="AJ7" s="0" t="str">
        <f aca="false">IF(AJ5=-9,"-",IF(AJ3=-9,"-",IF(AVERAGE(AJ5:AJ6)=AVERAGE(AJ3:AJ4),"-","ERR")))</f>
        <v>-</v>
      </c>
      <c r="AK7" s="0" t="str">
        <f aca="false">IF(AK5=-9,"-",IF(AK3=-9,"-",IF(AVERAGE(AK5:AK6)=AVERAGE(AK3:AK4),"-","ERR")))</f>
        <v>-</v>
      </c>
      <c r="AL7" s="0" t="str">
        <f aca="false">IF(AL5=-9,"-",IF(AL3=-9,"-",IF(AVERAGE(AL5:AL6)=AVERAGE(AL3:AL4),"-","ERR")))</f>
        <v>-</v>
      </c>
      <c r="AM7" s="0" t="str">
        <f aca="false">IF(AM5=-9,"-",IF(AM3=-9,"-",IF(AVERAGE(AM5:AM6)=AVERAGE(AM3:AM4),"-","ERR")))</f>
        <v>-</v>
      </c>
      <c r="AN7" s="0" t="str">
        <f aca="false">IF(AN5=-9,"-",IF(AN3=-9,"-",IF(AVERAGE(AN5:AN6)=AVERAGE(AN3:AN4),"-","ERR")))</f>
        <v>-</v>
      </c>
      <c r="AO7" s="0" t="str">
        <f aca="false">IF(AO5=-9,"-",IF(AO3=-9,"-",IF(AVERAGE(AO5:AO6)=AVERAGE(AO3:AO4),"-","ERR")))</f>
        <v>ERR</v>
      </c>
      <c r="AP7" s="0" t="str">
        <f aca="false">IF(AP5=-9,"-",IF(AP3=-9,"-",IF(AVERAGE(AP5:AP6)=AVERAGE(AP3:AP4),"-","ERR")))</f>
        <v>-</v>
      </c>
      <c r="AQ7" s="0" t="str">
        <f aca="false">IF(AQ5=-9,"-",IF(AQ3=-9,"-",IF(AVERAGE(AQ5:AQ6)=AVERAGE(AQ3:AQ4),"-","ERR")))</f>
        <v>-</v>
      </c>
      <c r="AR7" s="0" t="str">
        <f aca="false">IF(AR5=-9,"-",IF(AR3=-9,"-",IF(AVERAGE(AR5:AR6)=AVERAGE(AR3:AR4),"-","ERR")))</f>
        <v>-</v>
      </c>
      <c r="AS7" s="0" t="str">
        <f aca="false">IF(AS5=-9,"-",IF(AS3=-9,"-",IF(AVERAGE(AS5:AS6)=AVERAGE(AS3:AS4),"-","ERR")))</f>
        <v>-</v>
      </c>
      <c r="AT7" s="0" t="str">
        <f aca="false">IF(AT5=-9,"-",IF(AT3=-9,"-",IF(AVERAGE(AT5:AT6)=AVERAGE(AT3:AT4),"-","ERR")))</f>
        <v>-</v>
      </c>
      <c r="AU7" s="0" t="str">
        <f aca="false">IF(AU5=-9,"-",IF(AU3=-9,"-",IF(AVERAGE(AU5:AU6)=AVERAGE(AU3:AU4),"-","ERR")))</f>
        <v>-</v>
      </c>
      <c r="AV7" s="0" t="str">
        <f aca="false">IF(AV5=-9,"-",IF(AV3=-9,"-",IF(AVERAGE(AV5:AV6)=AVERAGE(AV3:AV4),"-","ERR")))</f>
        <v>-</v>
      </c>
      <c r="AW7" s="0" t="str">
        <f aca="false">IF(AW5=-9,"-",IF(AW3=-9,"-",IF(AVERAGE(AW5:AW6)=AVERAGE(AW3:AW4),"-","ERR")))</f>
        <v>-</v>
      </c>
      <c r="AX7" s="0" t="str">
        <f aca="false">IF(AX5=-9,"-",IF(AX3=-9,"-",IF(AVERAGE(AX5:AX6)=AVERAGE(AX3:AX4),"-","ERR")))</f>
        <v>-</v>
      </c>
      <c r="AY7" s="0" t="str">
        <f aca="false">IF(AY5=-9,"-",IF(AY3=-9,"-",IF(AVERAGE(AY5:AY6)=AVERAGE(AY3:AY4),"-","ERR")))</f>
        <v>-</v>
      </c>
      <c r="AZ7" s="0" t="str">
        <f aca="false">IF(AZ5=-9,"-",IF(AZ3=-9,"-",IF(AVERAGE(AZ5:AZ6)=AVERAGE(AZ3:AZ4),"-","ERR")))</f>
        <v>-</v>
      </c>
      <c r="BA7" s="0" t="str">
        <f aca="false">IF(BA5=-9,"-",IF(BA3=-9,"-",IF(AVERAGE(BA5:BA6)=AVERAGE(BA3:BA4),"-","ERR")))</f>
        <v>-</v>
      </c>
      <c r="BB7" s="0" t="str">
        <f aca="false">IF(BB5=-9,"-",IF(BB3=-9,"-",IF(AVERAGE(BB5:BB6)=AVERAGE(BB3:BB4),"-","ERR")))</f>
        <v>-</v>
      </c>
      <c r="BC7" s="0" t="str">
        <f aca="false">IF(BC5=-9,"-",IF(BC3=-9,"-",IF(AVERAGE(BC5:BC6)=AVERAGE(BC3:BC4),"-","ERR")))</f>
        <v>-</v>
      </c>
      <c r="BD7" s="0" t="str">
        <f aca="false">IF(BD5=-9,"-",IF(BD3=-9,"-",IF(AVERAGE(BD5:BD6)=AVERAGE(BD3:BD4),"-","ERR")))</f>
        <v>-</v>
      </c>
      <c r="BE7" s="0" t="str">
        <f aca="false">IF(BE5=-9,"-",IF(BE3=-9,"-",IF(AVERAGE(BE5:BE6)=AVERAGE(BE3:BE4),"-","ERR")))</f>
        <v>-</v>
      </c>
      <c r="BF7" s="0" t="str">
        <f aca="false">IF(BF5=-9,"-",IF(BF3=-9,"-",IF(AVERAGE(BF5:BF6)=AVERAGE(BF3:BF4),"-","ERR")))</f>
        <v>-</v>
      </c>
      <c r="BG7" s="0" t="str">
        <f aca="false">IF(BG5=-9,"-",IF(BG3=-9,"-",IF(AVERAGE(BG5:BG6)=AVERAGE(BG3:BG4),"-","ERR")))</f>
        <v>-</v>
      </c>
      <c r="BH7" s="0" t="str">
        <f aca="false">IF(BH5=-9,"-",IF(BH3=-9,"-",IF(AVERAGE(BH5:BH6)=AVERAGE(BH3:BH4),"-","ERR")))</f>
        <v>-</v>
      </c>
      <c r="BI7" s="0" t="str">
        <f aca="false">IF(BI5=-9,"-",IF(BI3=-9,"-",IF(AVERAGE(BI5:BI6)=AVERAGE(BI3:BI4),"-","ERR")))</f>
        <v>-</v>
      </c>
      <c r="BJ7" s="0" t="str">
        <f aca="false">IF(BJ5=-9,"-",IF(BJ3=-9,"-",IF(AVERAGE(BJ5:BJ6)=AVERAGE(BJ3:BJ4),"-","ERR")))</f>
        <v>-</v>
      </c>
      <c r="BK7" s="0" t="str">
        <f aca="false">IF(BK5=-9,"-",IF(BK3=-9,"-",IF(AVERAGE(BK5:BK6)=AVERAGE(BK3:BK4),"-","ERR")))</f>
        <v>-</v>
      </c>
      <c r="BL7" s="0" t="str">
        <f aca="false">IF(BL5=-9,"-",IF(BL3=-9,"-",IF(AVERAGE(BL5:BL6)=AVERAGE(BL3:BL4),"-","ERR")))</f>
        <v>-</v>
      </c>
      <c r="BM7" s="0" t="str">
        <f aca="false">IF(BM5=-9,"-",IF(BM3=-9,"-",IF(AVERAGE(BM5:BM6)=AVERAGE(BM3:BM4),"-","ERR")))</f>
        <v>-</v>
      </c>
      <c r="BN7" s="0" t="str">
        <f aca="false">IF(BN5=-9,"-",IF(BN3=-9,"-",IF(AVERAGE(BN5:BN6)=AVERAGE(BN3:BN4),"-","ERR")))</f>
        <v>-</v>
      </c>
      <c r="BO7" s="0" t="str">
        <f aca="false">IF(BO5=-9,"-",IF(BO3=-9,"-",IF(AVERAGE(BO5:BO6)=AVERAGE(BO3:BO4),"-","ERR")))</f>
        <v>-</v>
      </c>
      <c r="BP7" s="0" t="str">
        <f aca="false">IF(BP5=-9,"-",IF(BP3=-9,"-",IF(AVERAGE(BP5:BP6)=AVERAGE(BP3:BP4),"-","ERR")))</f>
        <v>-</v>
      </c>
      <c r="BQ7" s="0" t="str">
        <f aca="false">IF(BQ5=-9,"-",IF(BQ3=-9,"-",IF(AVERAGE(BQ5:BQ6)=AVERAGE(BQ3:BQ4),"-","ERR")))</f>
        <v>-</v>
      </c>
      <c r="BR7" s="0" t="str">
        <f aca="false">IF(BR5=-9,"-",IF(BR3=-9,"-",IF(AVERAGE(BR5:BR6)=AVERAGE(BR3:BR4),"-","ERR")))</f>
        <v>-</v>
      </c>
      <c r="BS7" s="0" t="str">
        <f aca="false">IF(BS5=-9,"-",IF(BS3=-9,"-",IF(AVERAGE(BS5:BS6)=AVERAGE(BS3:BS4),"-","ERR")))</f>
        <v>-</v>
      </c>
      <c r="BT7" s="0" t="str">
        <f aca="false">IF(BT5=-9,"-",IF(BT3=-9,"-",IF(AVERAGE(BT5:BT6)=AVERAGE(BT3:BT4),"-","ERR")))</f>
        <v>-</v>
      </c>
      <c r="BU7" s="0" t="str">
        <f aca="false">IF(BU5=-9,"-",IF(BU3=-9,"-",IF(AVERAGE(BU5:BU6)=AVERAGE(BU3:BU4),"-","ERR")))</f>
        <v>-</v>
      </c>
      <c r="BV7" s="0" t="str">
        <f aca="false">IF(BV5=-9,"-",IF(BV3=-9,"-",IF(AVERAGE(BV5:BV6)=AVERAGE(BV3:BV4),"-","ERR")))</f>
        <v>-</v>
      </c>
      <c r="BW7" s="0" t="str">
        <f aca="false">IF(BW5=-9,"-",IF(BW3=-9,"-",IF(AVERAGE(BW5:BW6)=AVERAGE(BW3:BW4),"-","ERR")))</f>
        <v>-</v>
      </c>
      <c r="BX7" s="0" t="str">
        <f aca="false">IF(BX5=-9,"-",IF(BX3=-9,"-",IF(AVERAGE(BX5:BX6)=AVERAGE(BX3:BX4),"-","ERR")))</f>
        <v>-</v>
      </c>
      <c r="BY7" s="0" t="str">
        <f aca="false">IF(BY5=-9,"-",IF(BY3=-9,"-",IF(AVERAGE(BY5:BY6)=AVERAGE(BY3:BY4),"-","ERR")))</f>
        <v>-</v>
      </c>
      <c r="BZ7" s="0" t="str">
        <f aca="false">IF(BZ5=-9,"-",IF(BZ3=-9,"-",IF(AVERAGE(BZ5:BZ6)=AVERAGE(BZ3:BZ4),"-","ERR")))</f>
        <v>-</v>
      </c>
      <c r="CA7" s="0" t="str">
        <f aca="false">IF(CA5=-9,"-",IF(CA3=-9,"-",IF(AVERAGE(CA5:CA6)=AVERAGE(CA3:CA4),"-","ERR")))</f>
        <v>-</v>
      </c>
      <c r="CB7" s="0" t="str">
        <f aca="false">IF(CB5=-9,"-",IF(CB3=-9,"-",IF(AVERAGE(CB5:CB6)=AVERAGE(CB3:CB4),"-","ERR")))</f>
        <v>-</v>
      </c>
      <c r="CC7" s="0" t="str">
        <f aca="false">IF(CC5=-9,"-",IF(CC3=-9,"-",IF(AVERAGE(CC5:CC6)=AVERAGE(CC3:CC4),"-","ERR")))</f>
        <v>-</v>
      </c>
      <c r="CD7" s="0" t="str">
        <f aca="false">IF(CD5=-9,"-",IF(CD3=-9,"-",IF(AVERAGE(CD5:CD6)=AVERAGE(CD3:CD4),"-","ERR")))</f>
        <v>-</v>
      </c>
      <c r="CE7" s="0" t="str">
        <f aca="false">IF(CE5=-9,"-",IF(CE3=-9,"-",IF(AVERAGE(CE5:CE6)=AVERAGE(CE3:CE4),"-","ERR")))</f>
        <v>-</v>
      </c>
      <c r="CF7" s="0" t="str">
        <f aca="false">IF(CF5=-9,"-",IF(CF3=-9,"-",IF(AVERAGE(CF5:CF6)=AVERAGE(CF3:CF4),"-","ERR")))</f>
        <v>-</v>
      </c>
      <c r="CG7" s="0" t="str">
        <f aca="false">IF(CG5=-9,"-",IF(CG3=-9,"-",IF(AVERAGE(CG5:CG6)=AVERAGE(CG3:CG4),"-","ERR")))</f>
        <v>-</v>
      </c>
      <c r="CH7" s="0" t="str">
        <f aca="false">IF(CH5=-9,"-",IF(CH3=-9,"-",IF(AVERAGE(CH5:CH6)=AVERAGE(CH3:CH4),"-","ERR")))</f>
        <v>-</v>
      </c>
      <c r="CI7" s="0" t="str">
        <f aca="false">IF(CI5=-9,"-",IF(CI3=-9,"-",IF(AVERAGE(CI5:CI6)=AVERAGE(CI3:CI4),"-","ERR")))</f>
        <v>-</v>
      </c>
      <c r="CJ7" s="0" t="str">
        <f aca="false">IF(CJ5=-9,"-",IF(CJ3=-9,"-",IF(AVERAGE(CJ5:CJ6)=AVERAGE(CJ3:CJ4),"-","ERR")))</f>
        <v>-</v>
      </c>
      <c r="CK7" s="0" t="str">
        <f aca="false">IF(CK5=-9,"-",IF(CK3=-9,"-",IF(AVERAGE(CK5:CK6)=AVERAGE(CK3:CK4),"-","ERR")))</f>
        <v>-</v>
      </c>
      <c r="CL7" s="0" t="str">
        <f aca="false">IF(CL5=-9,"-",IF(CL3=-9,"-",IF(AVERAGE(CL5:CL6)=AVERAGE(CL3:CL4),"-","ERR")))</f>
        <v>-</v>
      </c>
      <c r="CM7" s="0" t="str">
        <f aca="false">IF(CM5=-9,"-",IF(CM3=-9,"-",IF(AVERAGE(CM5:CM6)=AVERAGE(CM3:CM4),"-","ERR")))</f>
        <v>-</v>
      </c>
      <c r="CN7" s="0" t="str">
        <f aca="false">IF(CN5=-9,"-",IF(CN3=-9,"-",IF(AVERAGE(CN5:CN6)=AVERAGE(CN3:CN4),"-","ERR")))</f>
        <v>-</v>
      </c>
      <c r="CO7" s="0" t="str">
        <f aca="false">IF(CO5=-9,"-",IF(CO3=-9,"-",IF(AVERAGE(CO5:CO6)=AVERAGE(CO3:CO4),"-","ERR")))</f>
        <v>-</v>
      </c>
      <c r="CP7" s="0" t="str">
        <f aca="false">IF(CP5=-9,"-",IF(CP3=-9,"-",IF(AVERAGE(CP5:CP6)=AVERAGE(CP3:CP4),"-","ERR")))</f>
        <v>-</v>
      </c>
      <c r="CQ7" s="0" t="str">
        <f aca="false">IF(CQ5=-9,"-",IF(CQ3=-9,"-",IF(AVERAGE(CQ5:CQ6)=AVERAGE(CQ3:CQ4),"-","ERR")))</f>
        <v>-</v>
      </c>
      <c r="CR7" s="0" t="str">
        <f aca="false">IF(CR5=-9,"-",IF(CR3=-9,"-",IF(AVERAGE(CR5:CR6)=AVERAGE(CR3:CR4),"-","ERR")))</f>
        <v>-</v>
      </c>
      <c r="CS7" s="0" t="str">
        <f aca="false">IF(CS5=-9,"-",IF(CS3=-9,"-",IF(AVERAGE(CS5:CS6)=AVERAGE(CS3:CS4),"-","ERR")))</f>
        <v>-</v>
      </c>
      <c r="CT7" s="0" t="str">
        <f aca="false">IF(CT5=-9,"-",IF(CT3=-9,"-",IF(AVERAGE(CT5:CT6)=AVERAGE(CT3:CT4),"-","ERR")))</f>
        <v>-</v>
      </c>
      <c r="CU7" s="0" t="str">
        <f aca="false">IF(CU5=-9,"-",IF(CU3=-9,"-",IF(AVERAGE(CU5:CU6)=AVERAGE(CU3:CU4),"-","ERR")))</f>
        <v>-</v>
      </c>
      <c r="CV7" s="0" t="str">
        <f aca="false">IF(CV5=-9,"-",IF(CV3=-9,"-",IF(AVERAGE(CV5:CV6)=AVERAGE(CV3:CV4),"-","ERR")))</f>
        <v>-</v>
      </c>
      <c r="CW7" s="0" t="str">
        <f aca="false">IF(CW5=-9,"-",IF(CW3=-9,"-",IF(AVERAGE(CW5:CW6)=AVERAGE(CW3:CW4),"-","ERR")))</f>
        <v>-</v>
      </c>
      <c r="CX7" s="0" t="str">
        <f aca="false">IF(CX5=-9,"-",IF(CX3=-9,"-",IF(AVERAGE(CX5:CX6)=AVERAGE(CX3:CX4),"-","ERR")))</f>
        <v>-</v>
      </c>
      <c r="CY7" s="0" t="str">
        <f aca="false">IF(CY5=-9,"-",IF(CY3=-9,"-",IF(AVERAGE(CY5:CY6)=AVERAGE(CY3:CY4),"-","ERR")))</f>
        <v>-</v>
      </c>
      <c r="CZ7" s="0" t="str">
        <f aca="false">IF(CZ5=-9,"-",IF(CZ3=-9,"-",IF(AVERAGE(CZ5:CZ6)=AVERAGE(CZ3:CZ4),"-","ERR")))</f>
        <v>-</v>
      </c>
      <c r="DA7" s="0" t="str">
        <f aca="false">IF(DA5=-9,"-",IF(DA3=-9,"-",IF(AVERAGE(DA5:DA6)=AVERAGE(DA3:DA4),"-","ERR")))</f>
        <v>-</v>
      </c>
      <c r="DB7" s="0" t="str">
        <f aca="false">IF(DB5=-9,"-",IF(DB3=-9,"-",IF(AVERAGE(DB5:DB6)=AVERAGE(DB3:DB4),"-","ERR")))</f>
        <v>-</v>
      </c>
      <c r="DC7" s="0" t="str">
        <f aca="false">IF(DC5=-9,"-",IF(DC3=-9,"-",IF(AVERAGE(DC5:DC6)=AVERAGE(DC3:DC4),"-","ERR")))</f>
        <v>-</v>
      </c>
      <c r="DD7" s="0" t="str">
        <f aca="false">IF(DD5=-9,"-",IF(DD3=-9,"-",IF(AVERAGE(DD5:DD6)=AVERAGE(DD3:DD4),"-","ERR")))</f>
        <v>-</v>
      </c>
      <c r="DE7" s="0" t="str">
        <f aca="false">IF(DE5=-9,"-",IF(DE3=-9,"-",IF(AVERAGE(DE5:DE6)=AVERAGE(DE3:DE4),"-","ERR")))</f>
        <v>-</v>
      </c>
      <c r="DF7" s="0" t="str">
        <f aca="false">IF(DF5=-9,"-",IF(DF3=-9,"-",IF(AVERAGE(DF5:DF6)=AVERAGE(DF3:DF4),"-","ERR")))</f>
        <v>-</v>
      </c>
      <c r="DG7" s="0" t="str">
        <f aca="false">IF(DG5=-9,"-",IF(DG3=-9,"-",IF(AVERAGE(DG5:DG6)=AVERAGE(DG3:DG4),"-","ERR")))</f>
        <v>-</v>
      </c>
      <c r="DH7" s="0" t="str">
        <f aca="false">IF(DH5=-9,"-",IF(DH3=-9,"-",IF(AVERAGE(DH5:DH6)=AVERAGE(DH3:DH4),"-","ERR")))</f>
        <v>-</v>
      </c>
      <c r="DI7" s="0" t="str">
        <f aca="false">IF(DI5=-9,"-",IF(DI3=-9,"-",IF(AVERAGE(DI5:DI6)=AVERAGE(DI3:DI4),"-","ERR")))</f>
        <v>-</v>
      </c>
      <c r="DJ7" s="0" t="str">
        <f aca="false">IF(DJ5=-9,"-",IF(DJ3=-9,"-",IF(AVERAGE(DJ5:DJ6)=AVERAGE(DJ3:DJ4),"-","ERR")))</f>
        <v>-</v>
      </c>
      <c r="DK7" s="0" t="str">
        <f aca="false">IF(DK5=-9,"-",IF(DK3=-9,"-",IF(AVERAGE(DK5:DK6)=AVERAGE(DK3:DK4),"-","ERR")))</f>
        <v>-</v>
      </c>
      <c r="DL7" s="0" t="str">
        <f aca="false">IF(DL5=-9,"-",IF(DL3=-9,"-",IF(AVERAGE(DL5:DL6)=AVERAGE(DL3:DL4),"-","ERR")))</f>
        <v>-</v>
      </c>
      <c r="DM7" s="0" t="str">
        <f aca="false">IF(DM5=-9,"-",IF(DM3=-9,"-",IF(AVERAGE(DM5:DM6)=AVERAGE(DM3:DM4),"-","ERR")))</f>
        <v>-</v>
      </c>
      <c r="DN7" s="0" t="str">
        <f aca="false">IF(DN5=-9,"-",IF(DN3=-9,"-",IF(AVERAGE(DN5:DN6)=AVERAGE(DN3:DN4),"-","ERR")))</f>
        <v>-</v>
      </c>
      <c r="DO7" s="0" t="str">
        <f aca="false">IF(DO5=-9,"-",IF(DO3=-9,"-",IF(AVERAGE(DO5:DO6)=AVERAGE(DO3:DO4),"-","ERR")))</f>
        <v>-</v>
      </c>
      <c r="DP7" s="0" t="str">
        <f aca="false">IF(DP5=-9,"-",IF(DP3=-9,"-",IF(AVERAGE(DP5:DP6)=AVERAGE(DP3:DP4),"-","ERR")))</f>
        <v>-</v>
      </c>
      <c r="DQ7" s="0" t="str">
        <f aca="false">IF(DQ5=-9,"-",IF(DQ3=-9,"-",IF(AVERAGE(DQ5:DQ6)=AVERAGE(DQ3:DQ4),"-","ERR")))</f>
        <v>-</v>
      </c>
      <c r="DR7" s="0" t="str">
        <f aca="false">IF(DR5=-9,"-",IF(DR3=-9,"-",IF(AVERAGE(DR5:DR6)=AVERAGE(DR3:DR4),"-","ERR")))</f>
        <v>-</v>
      </c>
      <c r="DS7" s="0" t="str">
        <f aca="false">IF(DS5=-9,"-",IF(DS3=-9,"-",IF(AVERAGE(DS5:DS6)=AVERAGE(DS3:DS4),"-","ERR")))</f>
        <v>-</v>
      </c>
      <c r="DT7" s="0" t="str">
        <f aca="false">IF(DT5=-9,"-",IF(DT3=-9,"-",IF(AVERAGE(DT5:DT6)=AVERAGE(DT3:DT4),"-","ERR")))</f>
        <v>-</v>
      </c>
      <c r="DU7" s="0" t="str">
        <f aca="false">IF(DU5=-9,"-",IF(DU3=-9,"-",IF(AVERAGE(DU5:DU6)=AVERAGE(DU3:DU4),"-","ERR")))</f>
        <v>-</v>
      </c>
      <c r="DV7" s="0" t="str">
        <f aca="false">IF(DV5=-9,"-",IF(DV3=-9,"-",IF(AVERAGE(DV5:DV6)=AVERAGE(DV3:DV4),"-","ERR")))</f>
        <v>-</v>
      </c>
      <c r="DW7" s="0" t="str">
        <f aca="false">IF(DW5=-9,"-",IF(DW3=-9,"-",IF(AVERAGE(DW5:DW6)=AVERAGE(DW3:DW4),"-","ERR")))</f>
        <v>-</v>
      </c>
      <c r="DX7" s="0" t="str">
        <f aca="false">IF(DX5=-9,"-",IF(DX3=-9,"-",IF(AVERAGE(DX5:DX6)=AVERAGE(DX3:DX4),"-","ERR")))</f>
        <v>-</v>
      </c>
      <c r="DY7" s="0" t="str">
        <f aca="false">IF(DY5=-9,"-",IF(DY3=-9,"-",IF(AVERAGE(DY5:DY6)=AVERAGE(DY3:DY4),"-","ERR")))</f>
        <v>-</v>
      </c>
      <c r="DZ7" s="0" t="str">
        <f aca="false">IF(DZ5=-9,"-",IF(DZ3=-9,"-",IF(AVERAGE(DZ5:DZ6)=AVERAGE(DZ3:DZ4),"-","ERR")))</f>
        <v>-</v>
      </c>
      <c r="EA7" s="0" t="str">
        <f aca="false">IF(EA5=-9,"-",IF(EA3=-9,"-",IF(AVERAGE(EA5:EA6)=AVERAGE(EA3:EA4),"-","ERR")))</f>
        <v>-</v>
      </c>
      <c r="EB7" s="0" t="str">
        <f aca="false">IF(EB5=-9,"-",IF(EB3=-9,"-",IF(AVERAGE(EB5:EB6)=AVERAGE(EB3:EB4),"-","ERR")))</f>
        <v>-</v>
      </c>
      <c r="EC7" s="0" t="str">
        <f aca="false">IF(EC5=-9,"-",IF(EC3=-9,"-",IF(AVERAGE(EC5:EC6)=AVERAGE(EC3:EC4),"-","ERR")))</f>
        <v>-</v>
      </c>
      <c r="ED7" s="0" t="str">
        <f aca="false">IF(ED5=-9,"-",IF(ED3=-9,"-",IF(AVERAGE(ED5:ED6)=AVERAGE(ED3:ED4),"-","ERR")))</f>
        <v>-</v>
      </c>
      <c r="EE7" s="0" t="str">
        <f aca="false">IF(EE5=-9,"-",IF(EE3=-9,"-",IF(AVERAGE(EE5:EE6)=AVERAGE(EE3:EE4),"-","ERR")))</f>
        <v>-</v>
      </c>
      <c r="EF7" s="0" t="str">
        <f aca="false">IF(EF5=-9,"-",IF(EF3=-9,"-",IF(AVERAGE(EF5:EF6)=AVERAGE(EF3:EF4),"-","ERR")))</f>
        <v>-</v>
      </c>
      <c r="EG7" s="0" t="str">
        <f aca="false">IF(EG5=-9,"-",IF(EG3=-9,"-",IF(AVERAGE(EG5:EG6)=AVERAGE(EG3:EG4),"-","ERR")))</f>
        <v>-</v>
      </c>
      <c r="EH7" s="0" t="str">
        <f aca="false">IF(EH5=-9,"-",IF(EH3=-9,"-",IF(AVERAGE(EH5:EH6)=AVERAGE(EH3:EH4),"-","ERR")))</f>
        <v>-</v>
      </c>
      <c r="EI7" s="0" t="str">
        <f aca="false">IF(EI5=-9,"-",IF(EI3=-9,"-",IF(AVERAGE(EI5:EI6)=AVERAGE(EI3:EI4),"-","ERR")))</f>
        <v>-</v>
      </c>
      <c r="EJ7" s="0" t="str">
        <f aca="false">IF(EJ5=-9,"-",IF(EJ3=-9,"-",IF(AVERAGE(EJ5:EJ6)=AVERAGE(EJ3:EJ4),"-","ERR")))</f>
        <v>-</v>
      </c>
      <c r="EK7" s="0" t="str">
        <f aca="false">IF(EK5=-9,"-",IF(EK3=-9,"-",IF(AVERAGE(EK5:EK6)=AVERAGE(EK3:EK4),"-","ERR")))</f>
        <v>-</v>
      </c>
      <c r="EL7" s="0" t="str">
        <f aca="false">IF(EL5=-9,"-",IF(EL3=-9,"-",IF(AVERAGE(EL5:EL6)=AVERAGE(EL3:EL4),"-","ERR")))</f>
        <v>-</v>
      </c>
      <c r="EM7" s="0" t="str">
        <f aca="false">IF(EM5=-9,"-",IF(EM3=-9,"-",IF(AVERAGE(EM5:EM6)=AVERAGE(EM3:EM4),"-","ERR")))</f>
        <v>-</v>
      </c>
      <c r="EN7" s="0" t="str">
        <f aca="false">IF(EN5=-9,"-",IF(EN3=-9,"-",IF(AVERAGE(EN5:EN6)=AVERAGE(EN3:EN4),"-","ERR")))</f>
        <v>-</v>
      </c>
      <c r="EO7" s="0" t="str">
        <f aca="false">IF(EO5=-9,"-",IF(EO3=-9,"-",IF(AVERAGE(EO5:EO6)=AVERAGE(EO3:EO4),"-","ERR")))</f>
        <v>-</v>
      </c>
      <c r="EP7" s="0" t="str">
        <f aca="false">IF(EP5=-9,"-",IF(EP3=-9,"-",IF(AVERAGE(EP5:EP6)=AVERAGE(EP3:EP4),"-","ERR")))</f>
        <v>-</v>
      </c>
      <c r="EQ7" s="0" t="str">
        <f aca="false">IF(EQ5=-9,"-",IF(EQ3=-9,"-",IF(AVERAGE(EQ5:EQ6)=AVERAGE(EQ3:EQ4),"-","ERR")))</f>
        <v>-</v>
      </c>
      <c r="ER7" s="0" t="str">
        <f aca="false">IF(ER5=-9,"-",IF(ER3=-9,"-",IF(AVERAGE(ER5:ER6)=AVERAGE(ER3:ER4),"-","ERR")))</f>
        <v>-</v>
      </c>
      <c r="ES7" s="0" t="str">
        <f aca="false">IF(ES5=-9,"-",IF(ES3=-9,"-",IF(AVERAGE(ES5:ES6)=AVERAGE(ES3:ES4),"-","ERR")))</f>
        <v>-</v>
      </c>
      <c r="ET7" s="0" t="str">
        <f aca="false">IF(ET5=-9,"-",IF(ET3=-9,"-",IF(AVERAGE(ET5:ET6)=AVERAGE(ET3:ET4),"-","ERR")))</f>
        <v>-</v>
      </c>
      <c r="EU7" s="0" t="str">
        <f aca="false">IF(EU5=-9,"-",IF(EU3=-9,"-",IF(AVERAGE(EU5:EU6)=AVERAGE(EU3:EU4),"-","ERR")))</f>
        <v>-</v>
      </c>
      <c r="EV7" s="0" t="str">
        <f aca="false">IF(EV5=-9,"-",IF(EV3=-9,"-",IF(AVERAGE(EV5:EV6)=AVERAGE(EV3:EV4),"-","ERR")))</f>
        <v>-</v>
      </c>
      <c r="EW7" s="0" t="str">
        <f aca="false">IF(EW5=-9,"-",IF(EW3=-9,"-",IF(AVERAGE(EW5:EW6)=AVERAGE(EW3:EW4),"-","ERR")))</f>
        <v>-</v>
      </c>
      <c r="EX7" s="0" t="str">
        <f aca="false">IF(EX5=-9,"-",IF(EX3=-9,"-",IF(AVERAGE(EX5:EX6)=AVERAGE(EX3:EX4),"-","ERR")))</f>
        <v>-</v>
      </c>
      <c r="EY7" s="0" t="str">
        <f aca="false">IF(EY5=-9,"-",IF(EY3=-9,"-",IF(AVERAGE(EY5:EY6)=AVERAGE(EY3:EY4),"-","ERR")))</f>
        <v>-</v>
      </c>
      <c r="EZ7" s="0" t="str">
        <f aca="false">IF(EZ5=-9,"-",IF(EZ3=-9,"-",IF(AVERAGE(EZ5:EZ6)=AVERAGE(EZ3:EZ4),"-","ERR")))</f>
        <v>-</v>
      </c>
      <c r="FA7" s="0" t="str">
        <f aca="false">IF(FA5=-9,"-",IF(FA3=-9,"-",IF(AVERAGE(FA5:FA6)=AVERAGE(FA3:FA4),"-","ERR")))</f>
        <v>-</v>
      </c>
      <c r="FB7" s="0" t="str">
        <f aca="false">IF(FB5=-9,"-",IF(FB3=-9,"-",IF(AVERAGE(FB5:FB6)=AVERAGE(FB3:FB4),"-","ERR")))</f>
        <v>-</v>
      </c>
      <c r="FC7" s="0" t="str">
        <f aca="false">IF(FC5=-9,"-",IF(FC3=-9,"-",IF(AVERAGE(FC5:FC6)=AVERAGE(FC3:FC4),"-","ERR")))</f>
        <v>-</v>
      </c>
      <c r="FD7" s="0" t="str">
        <f aca="false">IF(FD5=-9,"-",IF(FD3=-9,"-",IF(AVERAGE(FD5:FD6)=AVERAGE(FD3:FD4),"-","ERR")))</f>
        <v>-</v>
      </c>
      <c r="FE7" s="0" t="str">
        <f aca="false">IF(FE5=-9,"-",IF(FE3=-9,"-",IF(AVERAGE(FE5:FE6)=AVERAGE(FE3:FE4),"-","ERR")))</f>
        <v>-</v>
      </c>
      <c r="FF7" s="0" t="str">
        <f aca="false">IF(FF5=-9,"-",IF(FF3=-9,"-",IF(AVERAGE(FF5:FF6)=AVERAGE(FF3:FF4),"-","ERR")))</f>
        <v>-</v>
      </c>
      <c r="FG7" s="0" t="str">
        <f aca="false">IF(FG5=-9,"-",IF(FG3=-9,"-",IF(AVERAGE(FG5:FG6)=AVERAGE(FG3:FG4),"-","ERR")))</f>
        <v>-</v>
      </c>
      <c r="FH7" s="0" t="str">
        <f aca="false">IF(FH5=-9,"-",IF(FH3=-9,"-",IF(AVERAGE(FH5:FH6)=AVERAGE(FH3:FH4),"-","ERR")))</f>
        <v>-</v>
      </c>
      <c r="FI7" s="0" t="str">
        <f aca="false">IF(FI5=-9,"-",IF(FI3=-9,"-",IF(AVERAGE(FI5:FI6)=AVERAGE(FI3:FI4),"-","ERR")))</f>
        <v>-</v>
      </c>
      <c r="FJ7" s="0" t="str">
        <f aca="false">IF(FJ5=-9,"-",IF(FJ3=-9,"-",IF(AVERAGE(FJ5:FJ6)=AVERAGE(FJ3:FJ4),"-","ERR")))</f>
        <v>-</v>
      </c>
      <c r="FK7" s="0" t="str">
        <f aca="false">IF(FK5=-9,"-",IF(FK3=-9,"-",IF(AVERAGE(FK5:FK6)=AVERAGE(FK3:FK4),"-","ERR")))</f>
        <v>-</v>
      </c>
      <c r="FL7" s="0" t="str">
        <f aca="false">IF(FL5=-9,"-",IF(FL3=-9,"-",IF(AVERAGE(FL5:FL6)=AVERAGE(FL3:FL4),"-","ERR")))</f>
        <v>-</v>
      </c>
      <c r="FM7" s="0" t="str">
        <f aca="false">IF(FM5=-9,"-",IF(FM3=-9,"-",IF(AVERAGE(FM5:FM6)=AVERAGE(FM3:FM4),"-","ERR")))</f>
        <v>-</v>
      </c>
      <c r="FN7" s="0" t="str">
        <f aca="false">IF(FN5=-9,"-",IF(FN3=-9,"-",IF(AVERAGE(FN5:FN6)=AVERAGE(FN3:FN4),"-","ERR")))</f>
        <v>-</v>
      </c>
      <c r="FO7" s="0" t="str">
        <f aca="false">IF(FO5=-9,"-",IF(FO3=-9,"-",IF(AVERAGE(FO5:FO6)=AVERAGE(FO3:FO4),"-","ERR")))</f>
        <v>-</v>
      </c>
      <c r="FP7" s="0" t="str">
        <f aca="false">IF(FP5=-9,"-",IF(FP3=-9,"-",IF(AVERAGE(FP5:FP6)=AVERAGE(FP3:FP4),"-","ERR")))</f>
        <v>-</v>
      </c>
      <c r="FQ7" s="0" t="str">
        <f aca="false">IF(FQ5=-9,"-",IF(FQ3=-9,"-",IF(AVERAGE(FQ5:FQ6)=AVERAGE(FQ3:FQ4),"-","ERR")))</f>
        <v>-</v>
      </c>
      <c r="FR7" s="0" t="str">
        <f aca="false">IF(FR5=-9,"-",IF(FR3=-9,"-",IF(AVERAGE(FR5:FR6)=AVERAGE(FR3:FR4),"-","ERR")))</f>
        <v>-</v>
      </c>
      <c r="FS7" s="0" t="str">
        <f aca="false">IF(FS5=-9,"-",IF(FS3=-9,"-",IF(AVERAGE(FS5:FS6)=AVERAGE(FS3:FS4),"-","ERR")))</f>
        <v>ERR</v>
      </c>
      <c r="FT7" s="0" t="str">
        <f aca="false">IF(FT5=-9,"-",IF(FT3=-9,"-",IF(AVERAGE(FT5:FT6)=AVERAGE(FT3:FT4),"-","ERR")))</f>
        <v>-</v>
      </c>
      <c r="FU7" s="0" t="str">
        <f aca="false">IF(FU5=-9,"-",IF(FU3=-9,"-",IF(AVERAGE(FU5:FU6)=AVERAGE(FU3:FU4),"-","ERR")))</f>
        <v>-</v>
      </c>
      <c r="FV7" s="0" t="str">
        <f aca="false">IF(FV5=-9,"-",IF(FV3=-9,"-",IF(AVERAGE(FV5:FV6)=AVERAGE(FV3:FV4),"-","ERR")))</f>
        <v>-</v>
      </c>
      <c r="FW7" s="0" t="str">
        <f aca="false">IF(FW5=-9,"-",IF(FW3=-9,"-",IF(AVERAGE(FW5:FW6)=AVERAGE(FW3:FW4),"-","ERR")))</f>
        <v>ERR</v>
      </c>
      <c r="FX7" s="0" t="str">
        <f aca="false">IF(FX5=-9,"-",IF(FX3=-9,"-",IF(AVERAGE(FX5:FX6)=AVERAGE(FX3:FX4),"-","ERR")))</f>
        <v>-</v>
      </c>
      <c r="FY7" s="0" t="str">
        <f aca="false">IF(FY5=-9,"-",IF(FY3=-9,"-",IF(AVERAGE(FY5:FY6)=AVERAGE(FY3:FY4),"-","ERR")))</f>
        <v>-</v>
      </c>
      <c r="FZ7" s="0" t="str">
        <f aca="false">IF(FZ5=-9,"-",IF(FZ3=-9,"-",IF(AVERAGE(FZ5:FZ6)=AVERAGE(FZ3:FZ4),"-","ERR")))</f>
        <v>-</v>
      </c>
      <c r="GA7" s="0" t="str">
        <f aca="false">IF(GA5=-9,"-",IF(GA3=-9,"-",IF(AVERAGE(GA5:GA6)=AVERAGE(GA3:GA4),"-","ERR")))</f>
        <v>-</v>
      </c>
      <c r="GB7" s="0" t="str">
        <f aca="false">IF(GB5=-9,"-",IF(GB3=-9,"-",IF(AVERAGE(GB5:GB6)=AVERAGE(GB3:GB4),"-","ERR")))</f>
        <v>-</v>
      </c>
      <c r="GC7" s="0" t="str">
        <f aca="false">IF(GC5=-9,"-",IF(GC3=-9,"-",IF(AVERAGE(GC5:GC6)=AVERAGE(GC3:GC4),"-","ERR")))</f>
        <v>-</v>
      </c>
      <c r="GD7" s="0" t="str">
        <f aca="false">IF(GD5=-9,"-",IF(GD3=-9,"-",IF(AVERAGE(GD5:GD6)=AVERAGE(GD3:GD4),"-","ERR")))</f>
        <v>-</v>
      </c>
      <c r="GE7" s="0" t="str">
        <f aca="false">IF(GE5=-9,"-",IF(GE3=-9,"-",IF(AVERAGE(GE5:GE6)=AVERAGE(GE3:GE4),"-","ERR")))</f>
        <v>-</v>
      </c>
      <c r="GF7" s="0" t="str">
        <f aca="false">IF(GF5=-9,"-",IF(GF3=-9,"-",IF(AVERAGE(GF5:GF6)=AVERAGE(GF3:GF4),"-","ERR")))</f>
        <v>-</v>
      </c>
      <c r="GG7" s="0" t="str">
        <f aca="false">IF(GG5=-9,"-",IF(GG3=-9,"-",IF(AVERAGE(GG5:GG6)=AVERAGE(GG3:GG4),"-","ERR")))</f>
        <v>-</v>
      </c>
      <c r="GH7" s="0" t="str">
        <f aca="false">IF(GH5=-9,"-",IF(GH3=-9,"-",IF(AVERAGE(GH5:GH6)=AVERAGE(GH3:GH4),"-","ERR")))</f>
        <v>-</v>
      </c>
      <c r="GI7" s="0" t="str">
        <f aca="false">IF(GI5=-9,"-",IF(GI3=-9,"-",IF(AVERAGE(GI5:GI6)=AVERAGE(GI3:GI4),"-","ERR")))</f>
        <v>-</v>
      </c>
      <c r="GJ7" s="0" t="str">
        <f aca="false">IF(GJ5=-9,"-",IF(GJ3=-9,"-",IF(AVERAGE(GJ5:GJ6)=AVERAGE(GJ3:GJ4),"-","ERR")))</f>
        <v>-</v>
      </c>
      <c r="GK7" s="0" t="str">
        <f aca="false">IF(GK5=-9,"-",IF(GK3=-9,"-",IF(AVERAGE(GK5:GK6)=AVERAGE(GK3:GK4),"-","ERR")))</f>
        <v>-</v>
      </c>
      <c r="GL7" s="0" t="str">
        <f aca="false">IF(GL5=-9,"-",IF(GL3=-9,"-",IF(AVERAGE(GL5:GL6)=AVERAGE(GL3:GL4),"-","ERR")))</f>
        <v>-</v>
      </c>
      <c r="GM7" s="0" t="str">
        <f aca="false">IF(GM5=-9,"-",IF(GM3=-9,"-",IF(AVERAGE(GM5:GM6)=AVERAGE(GM3:GM4),"-","ERR")))</f>
        <v>-</v>
      </c>
      <c r="GN7" s="0" t="str">
        <f aca="false">IF(GN5=-9,"-",IF(GN3=-9,"-",IF(AVERAGE(GN5:GN6)=AVERAGE(GN3:GN4),"-","ERR")))</f>
        <v>-</v>
      </c>
      <c r="GO7" s="0" t="str">
        <f aca="false">IF(GO5=-9,"-",IF(GO3=-9,"-",IF(AVERAGE(GO5:GO6)=AVERAGE(GO3:GO4),"-","ERR")))</f>
        <v>-</v>
      </c>
      <c r="GP7" s="0" t="str">
        <f aca="false">IF(GP5=-9,"-",IF(GP3=-9,"-",IF(AVERAGE(GP5:GP6)=AVERAGE(GP3:GP4),"-","ERR")))</f>
        <v>-</v>
      </c>
      <c r="GQ7" s="0" t="str">
        <f aca="false">IF(GQ5=-9,"-",IF(GQ3=-9,"-",IF(AVERAGE(GQ5:GQ6)=AVERAGE(GQ3:GQ4),"-","ERR")))</f>
        <v>-</v>
      </c>
      <c r="GR7" s="0" t="str">
        <f aca="false">IF(GR5=-9,"-",IF(GR3=-9,"-",IF(AVERAGE(GR5:GR6)=AVERAGE(GR3:GR4),"-","ERR")))</f>
        <v>-</v>
      </c>
      <c r="GS7" s="0" t="str">
        <f aca="false">IF(GS5=-9,"-",IF(GS3=-9,"-",IF(AVERAGE(GS5:GS6)=AVERAGE(GS3:GS4),"-","ERR")))</f>
        <v>-</v>
      </c>
      <c r="GT7" s="0" t="str">
        <f aca="false">IF(GT5=-9,"-",IF(GT3=-9,"-",IF(AVERAGE(GT5:GT6)=AVERAGE(GT3:GT4),"-","ERR")))</f>
        <v>-</v>
      </c>
      <c r="GU7" s="0" t="str">
        <f aca="false">IF(GU5=-9,"-",IF(GU3=-9,"-",IF(AVERAGE(GU5:GU6)=AVERAGE(GU3:GU4),"-","ERR")))</f>
        <v>-</v>
      </c>
      <c r="GV7" s="0" t="str">
        <f aca="false">IF(GV5=-9,"-",IF(GV3=-9,"-",IF(AVERAGE(GV5:GV6)=AVERAGE(GV3:GV4),"-","ERR")))</f>
        <v>-</v>
      </c>
      <c r="GW7" s="0" t="str">
        <f aca="false">IF(GW5=-9,"-",IF(GW3=-9,"-",IF(AVERAGE(GW5:GW6)=AVERAGE(GW3:GW4),"-","ERR")))</f>
        <v>-</v>
      </c>
      <c r="GX7" s="0" t="str">
        <f aca="false">IF(GX5=-9,"-",IF(GX3=-9,"-",IF(AVERAGE(GX5:GX6)=AVERAGE(GX3:GX4),"-","ERR")))</f>
        <v>-</v>
      </c>
      <c r="GY7" s="0" t="str">
        <f aca="false">IF(GY5=-9,"-",IF(GY3=-9,"-",IF(AVERAGE(GY5:GY6)=AVERAGE(GY3:GY4),"-","ERR")))</f>
        <v>ERR</v>
      </c>
      <c r="GZ7" s="0" t="str">
        <f aca="false">IF(GZ5=-9,"-",IF(GZ3=-9,"-",IF(AVERAGE(GZ5:GZ6)=AVERAGE(GZ3:GZ4),"-","ERR")))</f>
        <v>-</v>
      </c>
      <c r="HA7" s="0" t="str">
        <f aca="false">IF(HA5=-9,"-",IF(HA3=-9,"-",IF(AVERAGE(HA5:HA6)=AVERAGE(HA3:HA4),"-","ERR")))</f>
        <v>-</v>
      </c>
      <c r="HB7" s="0" t="str">
        <f aca="false">IF(HB5=-9,"-",IF(HB3=-9,"-",IF(AVERAGE(HB5:HB6)=AVERAGE(HB3:HB4),"-","ERR")))</f>
        <v>-</v>
      </c>
      <c r="HC7" s="0" t="str">
        <f aca="false">IF(HC5=-9,"-",IF(HC3=-9,"-",IF(AVERAGE(HC5:HC6)=AVERAGE(HC3:HC4),"-","ERR")))</f>
        <v>-</v>
      </c>
      <c r="HD7" s="0" t="str">
        <f aca="false">IF(HD5=-9,"-",IF(HD3=-9,"-",IF(AVERAGE(HD5:HD6)=AVERAGE(HD3:HD4),"-","ERR")))</f>
        <v>-</v>
      </c>
      <c r="HE7" s="0" t="str">
        <f aca="false">IF(HE5=-9,"-",IF(HE3=-9,"-",IF(AVERAGE(HE5:HE6)=AVERAGE(HE3:HE4),"-","ERR")))</f>
        <v>-</v>
      </c>
      <c r="HF7" s="0" t="str">
        <f aca="false">IF(HF5=-9,"-",IF(HF3=-9,"-",IF(AVERAGE(HF5:HF6)=AVERAGE(HF3:HF4),"-","ERR")))</f>
        <v>-</v>
      </c>
      <c r="HG7" s="0" t="str">
        <f aca="false">IF(HG5=-9,"-",IF(HG3=-9,"-",IF(AVERAGE(HG5:HG6)=AVERAGE(HG3:HG4),"-","ERR")))</f>
        <v>-</v>
      </c>
      <c r="HH7" s="0" t="str">
        <f aca="false">IF(HH5=-9,"-",IF(HH3=-9,"-",IF(AVERAGE(HH5:HH6)=AVERAGE(HH3:HH4),"-","ERR")))</f>
        <v>-</v>
      </c>
      <c r="HI7" s="0" t="str">
        <f aca="false">IF(HI5=-9,"-",IF(HI3=-9,"-",IF(AVERAGE(HI5:HI6)=AVERAGE(HI3:HI4),"-","ERR")))</f>
        <v>-</v>
      </c>
      <c r="HJ7" s="0" t="str">
        <f aca="false">IF(HJ5=-9,"-",IF(HJ3=-9,"-",IF(AVERAGE(HJ5:HJ6)=AVERAGE(HJ3:HJ4),"-","ERR")))</f>
        <v>-</v>
      </c>
      <c r="HK7" s="0" t="str">
        <f aca="false">IF(HK5=-9,"-",IF(HK3=-9,"-",IF(AVERAGE(HK5:HK6)=AVERAGE(HK3:HK4),"-","ERR")))</f>
        <v>-</v>
      </c>
      <c r="HL7" s="0" t="str">
        <f aca="false">IF(HL5=-9,"-",IF(HL3=-9,"-",IF(AVERAGE(HL5:HL6)=AVERAGE(HL3:HL4),"-","ERR")))</f>
        <v>-</v>
      </c>
      <c r="HM7" s="0" t="str">
        <f aca="false">IF(HM5=-9,"-",IF(HM3=-9,"-",IF(AVERAGE(HM5:HM6)=AVERAGE(HM3:HM4),"-","ERR")))</f>
        <v>-</v>
      </c>
      <c r="HN7" s="0" t="str">
        <f aca="false">IF(HN5=-9,"-",IF(HN3=-9,"-",IF(AVERAGE(HN5:HN6)=AVERAGE(HN3:HN4),"-","ERR")))</f>
        <v>-</v>
      </c>
      <c r="HO7" s="0" t="str">
        <f aca="false">IF(HO5=-9,"-",IF(HO3=-9,"-",IF(AVERAGE(HO5:HO6)=AVERAGE(HO3:HO4),"-","ERR")))</f>
        <v>-</v>
      </c>
      <c r="HP7" s="0" t="str">
        <f aca="false">IF(HP5=-9,"-",IF(HP3=-9,"-",IF(AVERAGE(HP5:HP6)=AVERAGE(HP3:HP4),"-","ERR")))</f>
        <v>-</v>
      </c>
      <c r="HQ7" s="0" t="str">
        <f aca="false">IF(HQ5=-9,"-",IF(HQ3=-9,"-",IF(AVERAGE(HQ5:HQ6)=AVERAGE(HQ3:HQ4),"-","ERR")))</f>
        <v>-</v>
      </c>
      <c r="HR7" s="0" t="str">
        <f aca="false">IF(HR5=-9,"-",IF(HR3=-9,"-",IF(AVERAGE(HR5:HR6)=AVERAGE(HR3:HR4),"-","ERR")))</f>
        <v>-</v>
      </c>
      <c r="HS7" s="0" t="str">
        <f aca="false">IF(HS5=-9,"-",IF(HS3=-9,"-",IF(AVERAGE(HS5:HS6)=AVERAGE(HS3:HS4),"-","ERR")))</f>
        <v>-</v>
      </c>
      <c r="HT7" s="0" t="str">
        <f aca="false">IF(HT5=-9,"-",IF(HT3=-9,"-",IF(AVERAGE(HT5:HT6)=AVERAGE(HT3:HT4),"-","ERR")))</f>
        <v>-</v>
      </c>
      <c r="HU7" s="0" t="str">
        <f aca="false">IF(HU5=-9,"-",IF(HU3=-9,"-",IF(AVERAGE(HU5:HU6)=AVERAGE(HU3:HU4),"-","ERR")))</f>
        <v>-</v>
      </c>
      <c r="HV7" s="0" t="str">
        <f aca="false">IF(HV5=-9,"-",IF(HV3=-9,"-",IF(AVERAGE(HV5:HV6)=AVERAGE(HV3:HV4),"-","ERR")))</f>
        <v>-</v>
      </c>
      <c r="HW7" s="0" t="str">
        <f aca="false">IF(HW5=-9,"-",IF(HW3=-9,"-",IF(AVERAGE(HW5:HW6)=AVERAGE(HW3:HW4),"-","ERR")))</f>
        <v>-</v>
      </c>
      <c r="HX7" s="0" t="str">
        <f aca="false">IF(HX5=-9,"-",IF(HX3=-9,"-",IF(AVERAGE(HX5:HX6)=AVERAGE(HX3:HX4),"-","ERR")))</f>
        <v>-</v>
      </c>
      <c r="HY7" s="0" t="str">
        <f aca="false">IF(HY5=-9,"-",IF(HY3=-9,"-",IF(AVERAGE(HY5:HY6)=AVERAGE(HY3:HY4),"-","ERR")))</f>
        <v>-</v>
      </c>
      <c r="HZ7" s="0" t="str">
        <f aca="false">IF(HZ5=-9,"-",IF(HZ3=-9,"-",IF(AVERAGE(HZ5:HZ6)=AVERAGE(HZ3:HZ4),"-","ERR")))</f>
        <v>-</v>
      </c>
      <c r="IA7" s="0" t="str">
        <f aca="false">IF(IA5=-9,"-",IF(IA3=-9,"-",IF(AVERAGE(IA5:IA6)=AVERAGE(IA3:IA4),"-","ERR")))</f>
        <v>-</v>
      </c>
      <c r="IB7" s="0" t="str">
        <f aca="false">IF(IB5=-9,"-",IF(IB3=-9,"-",IF(AVERAGE(IB5:IB6)=AVERAGE(IB3:IB4),"-","ERR")))</f>
        <v>-</v>
      </c>
      <c r="IC7" s="0" t="str">
        <f aca="false">IF(IC5=-9,"-",IF(IC3=-9,"-",IF(AVERAGE(IC5:IC6)=AVERAGE(IC3:IC4),"-","ERR")))</f>
        <v>-</v>
      </c>
      <c r="ID7" s="0" t="str">
        <f aca="false">IF(ID5=-9,"-",IF(ID3=-9,"-",IF(AVERAGE(ID5:ID6)=AVERAGE(ID3:ID4),"-","ERR")))</f>
        <v>-</v>
      </c>
      <c r="IE7" s="0" t="str">
        <f aca="false">IF(IE5=-9,"-",IF(IE3=-9,"-",IF(AVERAGE(IE5:IE6)=AVERAGE(IE3:IE4),"-","ERR")))</f>
        <v>-</v>
      </c>
      <c r="IF7" s="0" t="str">
        <f aca="false">IF(IF5=-9,"-",IF(IF3=-9,"-",IF(AVERAGE(IF5:IF6)=AVERAGE(IF3:IF4),"-","ERR")))</f>
        <v>-</v>
      </c>
      <c r="IG7" s="0" t="str">
        <f aca="false">IF(IG5=-9,"-",IF(IG3=-9,"-",IF(AVERAGE(IG5:IG6)=AVERAGE(IG3:IG4),"-","ERR")))</f>
        <v>-</v>
      </c>
      <c r="IH7" s="0" t="str">
        <f aca="false">IF(IH5=-9,"-",IF(IH3=-9,"-",IF(AVERAGE(IH5:IH6)=AVERAGE(IH3:IH4),"-","ERR")))</f>
        <v>-</v>
      </c>
      <c r="II7" s="0" t="str">
        <f aca="false">IF(II5=-9,"-",IF(II3=-9,"-",IF(AVERAGE(II5:II6)=AVERAGE(II3:II4),"-","ERR")))</f>
        <v>-</v>
      </c>
      <c r="IJ7" s="0" t="str">
        <f aca="false">IF(IJ5=-9,"-",IF(IJ3=-9,"-",IF(AVERAGE(IJ5:IJ6)=AVERAGE(IJ3:IJ4),"-","ERR")))</f>
        <v>ERR</v>
      </c>
      <c r="IK7" s="0" t="str">
        <f aca="false">IF(IK5=-9,"-",IF(IK3=-9,"-",IF(AVERAGE(IK5:IK6)=AVERAGE(IK3:IK4),"-","ERR")))</f>
        <v>-</v>
      </c>
      <c r="IL7" s="0" t="str">
        <f aca="false">IF(IL5=-9,"-",IF(IL3=-9,"-",IF(AVERAGE(IL5:IL6)=AVERAGE(IL3:IL4),"-","ERR")))</f>
        <v>-</v>
      </c>
      <c r="IM7" s="0" t="str">
        <f aca="false">IF(IM5=-9,"-",IF(IM3=-9,"-",IF(AVERAGE(IM5:IM6)=AVERAGE(IM3:IM4),"-","ERR")))</f>
        <v>ERR</v>
      </c>
      <c r="IN7" s="0" t="str">
        <f aca="false">IF(IN5=-9,"-",IF(IN3=-9,"-",IF(AVERAGE(IN5:IN6)=AVERAGE(IN3:IN4),"-","ERR")))</f>
        <v>-</v>
      </c>
      <c r="IO7" s="0" t="str">
        <f aca="false">IF(IO5=-9,"-",IF(IO3=-9,"-",IF(AVERAGE(IO5:IO6)=AVERAGE(IO3:IO4),"-","ERR")))</f>
        <v>-</v>
      </c>
      <c r="IP7" s="0" t="str">
        <f aca="false">IF(IP5=-9,"-",IF(IP3=-9,"-",IF(AVERAGE(IP5:IP6)=AVERAGE(IP3:IP4),"-","ERR")))</f>
        <v>-</v>
      </c>
      <c r="IQ7" s="0" t="str">
        <f aca="false">IF(IQ5=-9,"-",IF(IQ3=-9,"-",IF(AVERAGE(IQ5:IQ6)=AVERAGE(IQ3:IQ4),"-","ERR")))</f>
        <v>-</v>
      </c>
      <c r="IR7" s="0" t="str">
        <f aca="false">IF(IR5=-9,"-",IF(IR3=-9,"-",IF(AVERAGE(IR5:IR6)=AVERAGE(IR3:IR4),"-","ERR")))</f>
        <v>-</v>
      </c>
      <c r="IS7" s="0" t="str">
        <f aca="false">IF(IS5=-9,"-",IF(IS3=-9,"-",IF(AVERAGE(IS5:IS6)=AVERAGE(IS3:IS4),"-","ERR")))</f>
        <v>-</v>
      </c>
      <c r="IT7" s="0" t="str">
        <f aca="false">IF(IT5=-9,"-",IF(IT3=-9,"-",IF(AVERAGE(IT5:IT6)=AVERAGE(IT3:IT4),"-","ERR")))</f>
        <v>-</v>
      </c>
      <c r="IU7" s="0" t="str">
        <f aca="false">IF(IU5=-9,"-",IF(IU3=-9,"-",IF(AVERAGE(IU5:IU6)=AVERAGE(IU3:IU4),"-","ERR")))</f>
        <v>-</v>
      </c>
      <c r="IV7" s="0" t="str">
        <f aca="false">IF(IV5=-9,"-",IF(IV3=-9,"-",IF(AVERAGE(IV5:IV6)=AVERAGE(IV3:IV4),"-","ERR")))</f>
        <v>-</v>
      </c>
      <c r="IW7" s="0" t="str">
        <f aca="false">IF(IW5=-9,"-",IF(IW3=-9,"-",IF(AVERAGE(IW5:IW6)=AVERAGE(IW3:IW4),"-","ERR")))</f>
        <v>-</v>
      </c>
      <c r="IX7" s="0" t="str">
        <f aca="false">IF(IX5=-9,"-",IF(IX3=-9,"-",IF(AVERAGE(IX5:IX6)=AVERAGE(IX3:IX4),"-","ERR")))</f>
        <v>ERR</v>
      </c>
      <c r="IY7" s="0" t="str">
        <f aca="false">IF(IY5=-9,"-",IF(IY3=-9,"-",IF(AVERAGE(IY5:IY6)=AVERAGE(IY3:IY4),"-","ERR")))</f>
        <v>-</v>
      </c>
      <c r="IZ7" s="0" t="str">
        <f aca="false">IF(IZ5=-9,"-",IF(IZ3=-9,"-",IF(AVERAGE(IZ5:IZ6)=AVERAGE(IZ3:IZ4),"-","ERR")))</f>
        <v>-</v>
      </c>
      <c r="JA7" s="0" t="str">
        <f aca="false">IF(JA5=-9,"-",IF(JA3=-9,"-",IF(AVERAGE(JA5:JA6)=AVERAGE(JA3:JA4),"-","ERR")))</f>
        <v>-</v>
      </c>
      <c r="JB7" s="0" t="str">
        <f aca="false">IF(JB5=-9,"-",IF(JB3=-9,"-",IF(AVERAGE(JB5:JB6)=AVERAGE(JB3:JB4),"-","ERR")))</f>
        <v>-</v>
      </c>
      <c r="JC7" s="0" t="str">
        <f aca="false">IF(JC5=-9,"-",IF(JC3=-9,"-",IF(AVERAGE(JC5:JC6)=AVERAGE(JC3:JC4),"-","ERR")))</f>
        <v>-</v>
      </c>
      <c r="JD7" s="0" t="str">
        <f aca="false">IF(JD5=-9,"-",IF(JD3=-9,"-",IF(AVERAGE(JD5:JD6)=AVERAGE(JD3:JD4),"-","ERR")))</f>
        <v>-</v>
      </c>
      <c r="JE7" s="0" t="str">
        <f aca="false">IF(JE5=-9,"-",IF(JE3=-9,"-",IF(AVERAGE(JE5:JE6)=AVERAGE(JE3:JE4),"-","ERR")))</f>
        <v>-</v>
      </c>
      <c r="JF7" s="0" t="str">
        <f aca="false">IF(JF5=-9,"-",IF(JF3=-9,"-",IF(AVERAGE(JF5:JF6)=AVERAGE(JF3:JF4),"-","ERR")))</f>
        <v>-</v>
      </c>
      <c r="JG7" s="0" t="str">
        <f aca="false">IF(JG5=-9,"-",IF(JG3=-9,"-",IF(AVERAGE(JG5:JG6)=AVERAGE(JG3:JG4),"-","ERR")))</f>
        <v>-</v>
      </c>
      <c r="JH7" s="0" t="str">
        <f aca="false">IF(JH5=-9,"-",IF(JH3=-9,"-",IF(AVERAGE(JH5:JH6)=AVERAGE(JH3:JH4),"-","ERR")))</f>
        <v>-</v>
      </c>
      <c r="JI7" s="0" t="str">
        <f aca="false">IF(JI5=-9,"-",IF(JI3=-9,"-",IF(AVERAGE(JI5:JI6)=AVERAGE(JI3:JI4),"-","ERR")))</f>
        <v>-</v>
      </c>
      <c r="JJ7" s="0" t="str">
        <f aca="false">IF(JJ5=-9,"-",IF(JJ3=-9,"-",IF(AVERAGE(JJ5:JJ6)=AVERAGE(JJ3:JJ4),"-","ERR")))</f>
        <v>-</v>
      </c>
      <c r="JK7" s="0" t="str">
        <f aca="false">IF(JK5=-9,"-",IF(JK3=-9,"-",IF(AVERAGE(JK5:JK6)=AVERAGE(JK3:JK4),"-","ERR")))</f>
        <v>-</v>
      </c>
      <c r="JL7" s="0" t="str">
        <f aca="false">IF(JL5=-9,"-",IF(JL3=-9,"-",IF(AVERAGE(JL5:JL6)=AVERAGE(JL3:JL4),"-","ERR")))</f>
        <v>-</v>
      </c>
      <c r="JM7" s="0" t="str">
        <f aca="false">IF(JM5=-9,"-",IF(JM3=-9,"-",IF(AVERAGE(JM5:JM6)=AVERAGE(JM3:JM4),"-","ERR")))</f>
        <v>-</v>
      </c>
      <c r="JN7" s="0" t="str">
        <f aca="false">IF(JN5=-9,"-",IF(JN3=-9,"-",IF(AVERAGE(JN5:JN6)=AVERAGE(JN3:JN4),"-","ERR")))</f>
        <v>-</v>
      </c>
      <c r="JO7" s="0" t="str">
        <f aca="false">IF(JO5=-9,"-",IF(JO3=-9,"-",IF(AVERAGE(JO5:JO6)=AVERAGE(JO3:JO4),"-","ERR")))</f>
        <v>-</v>
      </c>
      <c r="JP7" s="0" t="str">
        <f aca="false">IF(JP5=-9,"-",IF(JP3=-9,"-",IF(AVERAGE(JP5:JP6)=AVERAGE(JP3:JP4),"-","ERR")))</f>
        <v>-</v>
      </c>
      <c r="JQ7" s="0" t="str">
        <f aca="false">IF(JQ5=-9,"-",IF(JQ3=-9,"-",IF(AVERAGE(JQ5:JQ6)=AVERAGE(JQ3:JQ4),"-","ERR")))</f>
        <v>-</v>
      </c>
      <c r="JR7" s="0" t="str">
        <f aca="false">IF(JR5=-9,"-",IF(JR3=-9,"-",IF(AVERAGE(JR5:JR6)=AVERAGE(JR3:JR4),"-","ERR")))</f>
        <v>-</v>
      </c>
      <c r="JS7" s="0" t="str">
        <f aca="false">IF(JS5=-9,"-",IF(JS3=-9,"-",IF(AVERAGE(JS5:JS6)=AVERAGE(JS3:JS4),"-","ERR")))</f>
        <v>-</v>
      </c>
      <c r="JT7" s="0" t="str">
        <f aca="false">IF(JT5=-9,"-",IF(JT3=-9,"-",IF(AVERAGE(JT5:JT6)=AVERAGE(JT3:JT4),"-","ERR")))</f>
        <v>-</v>
      </c>
      <c r="JU7" s="0" t="str">
        <f aca="false">IF(JU5=-9,"-",IF(JU3=-9,"-",IF(AVERAGE(JU5:JU6)=AVERAGE(JU3:JU4),"-","ERR")))</f>
        <v>-</v>
      </c>
      <c r="JV7" s="0" t="str">
        <f aca="false">IF(JV5=-9,"-",IF(JV3=-9,"-",IF(AVERAGE(JV5:JV6)=AVERAGE(JV3:JV4),"-","ERR")))</f>
        <v>ERR</v>
      </c>
      <c r="JW7" s="0" t="str">
        <f aca="false">IF(JW5=-9,"-",IF(JW3=-9,"-",IF(AVERAGE(JW5:JW6)=AVERAGE(JW3:JW4),"-","ERR")))</f>
        <v>-</v>
      </c>
      <c r="JX7" s="0" t="str">
        <f aca="false">IF(JX5=-9,"-",IF(JX3=-9,"-",IF(AVERAGE(JX5:JX6)=AVERAGE(JX3:JX4),"-","ERR")))</f>
        <v>-</v>
      </c>
      <c r="JY7" s="0" t="str">
        <f aca="false">IF(JY5=-9,"-",IF(JY3=-9,"-",IF(AVERAGE(JY5:JY6)=AVERAGE(JY3:JY4),"-","ERR")))</f>
        <v>-</v>
      </c>
      <c r="JZ7" s="0" t="str">
        <f aca="false">IF(JZ5=-9,"-",IF(JZ3=-9,"-",IF(AVERAGE(JZ5:JZ6)=AVERAGE(JZ3:JZ4),"-","ERR")))</f>
        <v>-</v>
      </c>
      <c r="KA7" s="0" t="str">
        <f aca="false">IF(KA5=-9,"-",IF(KA3=-9,"-",IF(AVERAGE(KA5:KA6)=AVERAGE(KA3:KA4),"-","ERR")))</f>
        <v>-</v>
      </c>
      <c r="KB7" s="0" t="str">
        <f aca="false">IF(KB5=-9,"-",IF(KB3=-9,"-",IF(AVERAGE(KB5:KB6)=AVERAGE(KB3:KB4),"-","ERR")))</f>
        <v>-</v>
      </c>
      <c r="KC7" s="0" t="str">
        <f aca="false">IF(KC5=-9,"-",IF(KC3=-9,"-",IF(AVERAGE(KC5:KC6)=AVERAGE(KC3:KC4),"-","ERR")))</f>
        <v>-</v>
      </c>
      <c r="KD7" s="0" t="str">
        <f aca="false">IF(KD5=-9,"-",IF(KD3=-9,"-",IF(AVERAGE(KD5:KD6)=AVERAGE(KD3:KD4),"-","ERR")))</f>
        <v>-</v>
      </c>
      <c r="KE7" s="0" t="str">
        <f aca="false">IF(KE5=-9,"-",IF(KE3=-9,"-",IF(AVERAGE(KE5:KE6)=AVERAGE(KE3:KE4),"-","ERR")))</f>
        <v>-</v>
      </c>
      <c r="KF7" s="0" t="str">
        <f aca="false">IF(KF5=-9,"-",IF(KF3=-9,"-",IF(AVERAGE(KF5:KF6)=AVERAGE(KF3:KF4),"-","ERR")))</f>
        <v>-</v>
      </c>
      <c r="KG7" s="0" t="str">
        <f aca="false">IF(KG5=-9,"-",IF(KG3=-9,"-",IF(AVERAGE(KG5:KG6)=AVERAGE(KG3:KG4),"-","ERR")))</f>
        <v>-</v>
      </c>
      <c r="KH7" s="0" t="str">
        <f aca="false">IF(KH5=-9,"-",IF(KH3=-9,"-",IF(AVERAGE(KH5:KH6)=AVERAGE(KH3:KH4),"-","ERR")))</f>
        <v>-</v>
      </c>
      <c r="KI7" s="0" t="str">
        <f aca="false">IF(KI5=-9,"-",IF(KI3=-9,"-",IF(AVERAGE(KI5:KI6)=AVERAGE(KI3:KI4),"-","ERR")))</f>
        <v>-</v>
      </c>
      <c r="KJ7" s="0" t="str">
        <f aca="false">IF(KJ5=-9,"-",IF(KJ3=-9,"-",IF(AVERAGE(KJ5:KJ6)=AVERAGE(KJ3:KJ4),"-","ERR")))</f>
        <v>-</v>
      </c>
      <c r="KK7" s="0" t="str">
        <f aca="false">IF(KK5=-9,"-",IF(KK3=-9,"-",IF(AVERAGE(KK5:KK6)=AVERAGE(KK3:KK4),"-","ERR")))</f>
        <v>-</v>
      </c>
      <c r="KL7" s="0" t="str">
        <f aca="false">IF(KL5=-9,"-",IF(KL3=-9,"-",IF(AVERAGE(KL5:KL6)=AVERAGE(KL3:KL4),"-","ERR")))</f>
        <v>-</v>
      </c>
      <c r="KM7" s="0" t="str">
        <f aca="false">IF(KM5=-9,"-",IF(KM3=-9,"-",IF(AVERAGE(KM5:KM6)=AVERAGE(KM3:KM4),"-","ERR")))</f>
        <v>-</v>
      </c>
      <c r="KN7" s="0" t="str">
        <f aca="false">IF(KN5=-9,"-",IF(KN3=-9,"-",IF(AVERAGE(KN5:KN6)=AVERAGE(KN3:KN4),"-","ERR")))</f>
        <v>-</v>
      </c>
      <c r="KO7" s="0" t="str">
        <f aca="false">IF(KO5=-9,"-",IF(KO3=-9,"-",IF(AVERAGE(KO5:KO6)=AVERAGE(KO3:KO4),"-","ERR")))</f>
        <v>-</v>
      </c>
      <c r="KP7" s="0" t="str">
        <f aca="false">IF(KP5=-9,"-",IF(KP3=-9,"-",IF(AVERAGE(KP5:KP6)=AVERAGE(KP3:KP4),"-","ERR")))</f>
        <v>-</v>
      </c>
      <c r="KQ7" s="0" t="str">
        <f aca="false">IF(KQ5=-9,"-",IF(KQ3=-9,"-",IF(AVERAGE(KQ5:KQ6)=AVERAGE(KQ3:KQ4),"-","ERR")))</f>
        <v>-</v>
      </c>
      <c r="KR7" s="0" t="str">
        <f aca="false">IF(KR5=-9,"-",IF(KR3=-9,"-",IF(AVERAGE(KR5:KR6)=AVERAGE(KR3:KR4),"-","ERR")))</f>
        <v>-</v>
      </c>
      <c r="KS7" s="0" t="str">
        <f aca="false">IF(KS5=-9,"-",IF(KS3=-9,"-",IF(AVERAGE(KS5:KS6)=AVERAGE(KS3:KS4),"-","ERR")))</f>
        <v>-</v>
      </c>
      <c r="KT7" s="0" t="str">
        <f aca="false">IF(KT5=-9,"-",IF(KT3=-9,"-",IF(AVERAGE(KT5:KT6)=AVERAGE(KT3:KT4),"-","ERR")))</f>
        <v>-</v>
      </c>
      <c r="KU7" s="0" t="str">
        <f aca="false">IF(KU5=-9,"-",IF(KU3=-9,"-",IF(AVERAGE(KU5:KU6)=AVERAGE(KU3:KU4),"-","ERR")))</f>
        <v>-</v>
      </c>
      <c r="KV7" s="0" t="str">
        <f aca="false">IF(KV5=-9,"-",IF(KV3=-9,"-",IF(AVERAGE(KV5:KV6)=AVERAGE(KV3:KV4),"-","ERR")))</f>
        <v>-</v>
      </c>
      <c r="KW7" s="0" t="str">
        <f aca="false">IF(KW5=-9,"-",IF(KW3=-9,"-",IF(AVERAGE(KW5:KW6)=AVERAGE(KW3:KW4),"-","ERR")))</f>
        <v>-</v>
      </c>
      <c r="KX7" s="0" t="str">
        <f aca="false">IF(KX5=-9,"-",IF(KX3=-9,"-",IF(AVERAGE(KX5:KX6)=AVERAGE(KX3:KX4),"-","ERR")))</f>
        <v>-</v>
      </c>
      <c r="KY7" s="0" t="str">
        <f aca="false">IF(KY5=-9,"-",IF(KY3=-9,"-",IF(AVERAGE(KY5:KY6)=AVERAGE(KY3:KY4),"-","ERR")))</f>
        <v>-</v>
      </c>
      <c r="KZ7" s="0" t="str">
        <f aca="false">IF(KZ5=-9,"-",IF(KZ3=-9,"-",IF(AVERAGE(KZ5:KZ6)=AVERAGE(KZ3:KZ4),"-","ERR")))</f>
        <v>-</v>
      </c>
      <c r="LA7" s="0" t="str">
        <f aca="false">IF(LA5=-9,"-",IF(LA3=-9,"-",IF(AVERAGE(LA5:LA6)=AVERAGE(LA3:LA4),"-","ERR")))</f>
        <v>-</v>
      </c>
      <c r="LB7" s="0" t="str">
        <f aca="false">IF(LB5=-9,"-",IF(LB3=-9,"-",IF(AVERAGE(LB5:LB6)=AVERAGE(LB3:LB4),"-","ERR")))</f>
        <v>-</v>
      </c>
      <c r="LC7" s="0" t="str">
        <f aca="false">IF(LC5=-9,"-",IF(LC3=-9,"-",IF(AVERAGE(LC5:LC6)=AVERAGE(LC3:LC4),"-","ERR")))</f>
        <v>-</v>
      </c>
      <c r="LD7" s="0" t="str">
        <f aca="false">IF(LD5=-9,"-",IF(LD3=-9,"-",IF(AVERAGE(LD5:LD6)=AVERAGE(LD3:LD4),"-","ERR")))</f>
        <v>-</v>
      </c>
      <c r="LE7" s="0" t="str">
        <f aca="false">IF(LE5=-9,"-",IF(LE3=-9,"-",IF(AVERAGE(LE5:LE6)=AVERAGE(LE3:LE4),"-","ERR")))</f>
        <v>-</v>
      </c>
      <c r="LF7" s="0" t="str">
        <f aca="false">IF(LF5=-9,"-",IF(LF3=-9,"-",IF(AVERAGE(LF5:LF6)=AVERAGE(LF3:LF4),"-","ERR")))</f>
        <v>-</v>
      </c>
      <c r="LG7" s="0" t="str">
        <f aca="false">IF(LG5=-9,"-",IF(LG3=-9,"-",IF(AVERAGE(LG5:LG6)=AVERAGE(LG3:LG4),"-","ERR")))</f>
        <v>-</v>
      </c>
      <c r="LH7" s="0" t="str">
        <f aca="false">IF(LH5=-9,"-",IF(LH3=-9,"-",IF(AVERAGE(LH5:LH6)=AVERAGE(LH3:LH4),"-","ERR")))</f>
        <v>-</v>
      </c>
      <c r="LI7" s="0" t="str">
        <f aca="false">IF(LI5=-9,"-",IF(LI3=-9,"-",IF(AVERAGE(LI5:LI6)=AVERAGE(LI3:LI4),"-","ERR")))</f>
        <v>-</v>
      </c>
      <c r="LJ7" s="0" t="str">
        <f aca="false">IF(LJ5=-9,"-",IF(LJ3=-9,"-",IF(AVERAGE(LJ5:LJ6)=AVERAGE(LJ3:LJ4),"-","ERR")))</f>
        <v>-</v>
      </c>
      <c r="LK7" s="0" t="str">
        <f aca="false">IF(LK5=-9,"-",IF(LK3=-9,"-",IF(AVERAGE(LK5:LK6)=AVERAGE(LK3:LK4),"-","ERR")))</f>
        <v>-</v>
      </c>
      <c r="LL7" s="0" t="str">
        <f aca="false">IF(LL5=-9,"-",IF(LL3=-9,"-",IF(AVERAGE(LL5:LL6)=AVERAGE(LL3:LL4),"-","ERR")))</f>
        <v>-</v>
      </c>
      <c r="LM7" s="0" t="str">
        <f aca="false">IF(LM5=-9,"-",IF(LM3=-9,"-",IF(AVERAGE(LM5:LM6)=AVERAGE(LM3:LM4),"-","ERR")))</f>
        <v>-</v>
      </c>
      <c r="LN7" s="0" t="str">
        <f aca="false">IF(LN5=-9,"-",IF(LN3=-9,"-",IF(AVERAGE(LN5:LN6)=AVERAGE(LN3:LN4),"-","ERR")))</f>
        <v>-</v>
      </c>
      <c r="LO7" s="0" t="str">
        <f aca="false">IF(LO5=-9,"-",IF(LO3=-9,"-",IF(AVERAGE(LO5:LO6)=AVERAGE(LO3:LO4),"-","ERR")))</f>
        <v>-</v>
      </c>
      <c r="LP7" s="0" t="str">
        <f aca="false">IF(LP5=-9,"-",IF(LP3=-9,"-",IF(AVERAGE(LP5:LP6)=AVERAGE(LP3:LP4),"-","ERR")))</f>
        <v>-</v>
      </c>
      <c r="LQ7" s="0" t="str">
        <f aca="false">IF(LQ5=-9,"-",IF(LQ3=-9,"-",IF(AVERAGE(LQ5:LQ6)=AVERAGE(LQ3:LQ4),"-","ERR")))</f>
        <v>-</v>
      </c>
      <c r="LR7" s="0" t="str">
        <f aca="false">IF(LR5=-9,"-",IF(LR3=-9,"-",IF(AVERAGE(LR5:LR6)=AVERAGE(LR3:LR4),"-","ERR")))</f>
        <v>-</v>
      </c>
      <c r="LS7" s="0" t="str">
        <f aca="false">IF(LS5=-9,"-",IF(LS3=-9,"-",IF(AVERAGE(LS5:LS6)=AVERAGE(LS3:LS4),"-","ERR")))</f>
        <v>-</v>
      </c>
      <c r="LT7" s="0" t="str">
        <f aca="false">IF(LT5=-9,"-",IF(LT3=-9,"-",IF(AVERAGE(LT5:LT6)=AVERAGE(LT3:LT4),"-","ERR")))</f>
        <v>-</v>
      </c>
      <c r="LU7" s="0" t="str">
        <f aca="false">IF(LU5=-9,"-",IF(LU3=-9,"-",IF(AVERAGE(LU5:LU6)=AVERAGE(LU3:LU4),"-","ERR")))</f>
        <v>-</v>
      </c>
      <c r="LV7" s="0" t="str">
        <f aca="false">IF(LV5=-9,"-",IF(LV3=-9,"-",IF(AVERAGE(LV5:LV6)=AVERAGE(LV3:LV4),"-","ERR")))</f>
        <v>-</v>
      </c>
      <c r="LW7" s="0" t="str">
        <f aca="false">IF(LW5=-9,"-",IF(LW3=-9,"-",IF(AVERAGE(LW5:LW6)=AVERAGE(LW3:LW4),"-","ERR")))</f>
        <v>-</v>
      </c>
      <c r="LX7" s="0" t="str">
        <f aca="false">IF(LX5=-9,"-",IF(LX3=-9,"-",IF(AVERAGE(LX5:LX6)=AVERAGE(LX3:LX4),"-","ERR")))</f>
        <v>-</v>
      </c>
      <c r="LY7" s="0" t="str">
        <f aca="false">IF(LY5=-9,"-",IF(LY3=-9,"-",IF(AVERAGE(LY5:LY6)=AVERAGE(LY3:LY4),"-","ERR")))</f>
        <v>-</v>
      </c>
      <c r="LZ7" s="0" t="str">
        <f aca="false">IF(LZ5=-9,"-",IF(LZ3=-9,"-",IF(AVERAGE(LZ5:LZ6)=AVERAGE(LZ3:LZ4),"-","ERR")))</f>
        <v>-</v>
      </c>
      <c r="MA7" s="0" t="str">
        <f aca="false">IF(MA5=-9,"-",IF(MA3=-9,"-",IF(AVERAGE(MA5:MA6)=AVERAGE(MA3:MA4),"-","ERR")))</f>
        <v>-</v>
      </c>
      <c r="MB7" s="0" t="str">
        <f aca="false">IF(MB5=-9,"-",IF(MB3=-9,"-",IF(AVERAGE(MB5:MB6)=AVERAGE(MB3:MB4),"-","ERR")))</f>
        <v>-</v>
      </c>
      <c r="MC7" s="0" t="str">
        <f aca="false">IF(MC5=-9,"-",IF(MC3=-9,"-",IF(AVERAGE(MC5:MC6)=AVERAGE(MC3:MC4),"-","ERR")))</f>
        <v>-</v>
      </c>
      <c r="MD7" s="0" t="str">
        <f aca="false">IF(MD5=-9,"-",IF(MD3=-9,"-",IF(AVERAGE(MD5:MD6)=AVERAGE(MD3:MD4),"-","ERR")))</f>
        <v>-</v>
      </c>
      <c r="ME7" s="0" t="str">
        <f aca="false">IF(ME5=-9,"-",IF(ME3=-9,"-",IF(AVERAGE(ME5:ME6)=AVERAGE(ME3:ME4),"-","ERR")))</f>
        <v>-</v>
      </c>
      <c r="MF7" s="0" t="str">
        <f aca="false">IF(MF5=-9,"-",IF(MF3=-9,"-",IF(AVERAGE(MF5:MF6)=AVERAGE(MF3:MF4),"-","ERR")))</f>
        <v>-</v>
      </c>
      <c r="MG7" s="0" t="str">
        <f aca="false">IF(MG5=-9,"-",IF(MG3=-9,"-",IF(AVERAGE(MG5:MG6)=AVERAGE(MG3:MG4),"-","ERR")))</f>
        <v>-</v>
      </c>
      <c r="MH7" s="0" t="str">
        <f aca="false">IF(MH5=-9,"-",IF(MH3=-9,"-",IF(AVERAGE(MH5:MH6)=AVERAGE(MH3:MH4),"-","ERR")))</f>
        <v>-</v>
      </c>
      <c r="MI7" s="0" t="str">
        <f aca="false">IF(MI5=-9,"-",IF(MI3=-9,"-",IF(AVERAGE(MI5:MI6)=AVERAGE(MI3:MI4),"-","ERR")))</f>
        <v>-</v>
      </c>
      <c r="MJ7" s="0" t="str">
        <f aca="false">IF(MJ5=-9,"-",IF(MJ3=-9,"-",IF(AVERAGE(MJ5:MJ6)=AVERAGE(MJ3:MJ4),"-","ERR")))</f>
        <v>-</v>
      </c>
      <c r="MK7" s="0" t="str">
        <f aca="false">IF(MK5=-9,"-",IF(MK3=-9,"-",IF(AVERAGE(MK5:MK6)=AVERAGE(MK3:MK4),"-","ERR")))</f>
        <v>-</v>
      </c>
      <c r="ML7" s="0" t="str">
        <f aca="false">IF(ML5=-9,"-",IF(ML3=-9,"-",IF(AVERAGE(ML5:ML6)=AVERAGE(ML3:ML4),"-","ERR")))</f>
        <v>-</v>
      </c>
      <c r="MM7" s="0" t="str">
        <f aca="false">IF(MM5=-9,"-",IF(MM3=-9,"-",IF(AVERAGE(MM5:MM6)=AVERAGE(MM3:MM4),"-","ERR")))</f>
        <v>-</v>
      </c>
      <c r="MN7" s="0" t="str">
        <f aca="false">IF(MN5=-9,"-",IF(MN3=-9,"-",IF(AVERAGE(MN5:MN6)=AVERAGE(MN3:MN4),"-","ERR")))</f>
        <v>-</v>
      </c>
      <c r="MO7" s="0" t="str">
        <f aca="false">IF(MO5=-9,"-",IF(MO3=-9,"-",IF(AVERAGE(MO5:MO6)=AVERAGE(MO3:MO4),"-","ERR")))</f>
        <v>-</v>
      </c>
      <c r="MP7" s="0" t="str">
        <f aca="false">IF(MP5=-9,"-",IF(MP3=-9,"-",IF(AVERAGE(MP5:MP6)=AVERAGE(MP3:MP4),"-","ERR")))</f>
        <v>-</v>
      </c>
      <c r="MQ7" s="0" t="str">
        <f aca="false">IF(MQ5=-9,"-",IF(MQ3=-9,"-",IF(AVERAGE(MQ5:MQ6)=AVERAGE(MQ3:MQ4),"-","ERR")))</f>
        <v>-</v>
      </c>
      <c r="MR7" s="0" t="str">
        <f aca="false">IF(MR5=-9,"-",IF(MR3=-9,"-",IF(AVERAGE(MR5:MR6)=AVERAGE(MR3:MR4),"-","ERR")))</f>
        <v>-</v>
      </c>
      <c r="MS7" s="0" t="str">
        <f aca="false">IF(MS5=-9,"-",IF(MS3=-9,"-",IF(AVERAGE(MS5:MS6)=AVERAGE(MS3:MS4),"-","ERR")))</f>
        <v>-</v>
      </c>
      <c r="MT7" s="0" t="str">
        <f aca="false">IF(MT5=-9,"-",IF(MT3=-9,"-",IF(AVERAGE(MT5:MT6)=AVERAGE(MT3:MT4),"-","ERR")))</f>
        <v>-</v>
      </c>
      <c r="MU7" s="0" t="str">
        <f aca="false">IF(MU5=-9,"-",IF(MU3=-9,"-",IF(AVERAGE(MU5:MU6)=AVERAGE(MU3:MU4),"-","ERR")))</f>
        <v>-</v>
      </c>
      <c r="MV7" s="0" t="str">
        <f aca="false">IF(MV5=-9,"-",IF(MV3=-9,"-",IF(AVERAGE(MV5:MV6)=AVERAGE(MV3:MV4),"-","ERR")))</f>
        <v>-</v>
      </c>
      <c r="MW7" s="0" t="str">
        <f aca="false">IF(MW5=-9,"-",IF(MW3=-9,"-",IF(AVERAGE(MW5:MW6)=AVERAGE(MW3:MW4),"-","ERR")))</f>
        <v>-</v>
      </c>
      <c r="MX7" s="0" t="str">
        <f aca="false">IF(MX5=-9,"-",IF(MX3=-9,"-",IF(AVERAGE(MX5:MX6)=AVERAGE(MX3:MX4),"-","ERR")))</f>
        <v>-</v>
      </c>
      <c r="MY7" s="0" t="str">
        <f aca="false">IF(MY5=-9,"-",IF(MY3=-9,"-",IF(AVERAGE(MY5:MY6)=AVERAGE(MY3:MY4),"-","ERR")))</f>
        <v>-</v>
      </c>
      <c r="MZ7" s="0" t="str">
        <f aca="false">IF(MZ5=-9,"-",IF(MZ3=-9,"-",IF(AVERAGE(MZ5:MZ6)=AVERAGE(MZ3:MZ4),"-","ERR")))</f>
        <v>-</v>
      </c>
      <c r="NA7" s="0" t="str">
        <f aca="false">IF(NA5=-9,"-",IF(NA3=-9,"-",IF(AVERAGE(NA5:NA6)=AVERAGE(NA3:NA4),"-","ERR")))</f>
        <v>-</v>
      </c>
      <c r="NB7" s="0" t="str">
        <f aca="false">IF(NB5=-9,"-",IF(NB3=-9,"-",IF(AVERAGE(NB5:NB6)=AVERAGE(NB3:NB4),"-","ERR")))</f>
        <v>-</v>
      </c>
      <c r="NC7" s="0" t="str">
        <f aca="false">IF(NC5=-9,"-",IF(NC3=-9,"-",IF(AVERAGE(NC5:NC6)=AVERAGE(NC3:NC4),"-","ERR")))</f>
        <v>-</v>
      </c>
      <c r="ND7" s="0" t="str">
        <f aca="false">IF(ND5=-9,"-",IF(ND3=-9,"-",IF(AVERAGE(ND5:ND6)=AVERAGE(ND3:ND4),"-","ERR")))</f>
        <v>-</v>
      </c>
      <c r="NE7" s="0" t="str">
        <f aca="false">IF(NE5=-9,"-",IF(NE3=-9,"-",IF(AVERAGE(NE5:NE6)=AVERAGE(NE3:NE4),"-","ERR")))</f>
        <v>-</v>
      </c>
      <c r="NF7" s="0" t="str">
        <f aca="false">IF(NF5=-9,"-",IF(NF3=-9,"-",IF(AVERAGE(NF5:NF6)=AVERAGE(NF3:NF4),"-","ERR")))</f>
        <v>-</v>
      </c>
      <c r="NG7" s="0" t="str">
        <f aca="false">IF(NG5=-9,"-",IF(NG3=-9,"-",IF(AVERAGE(NG5:NG6)=AVERAGE(NG3:NG4),"-","ERR")))</f>
        <v>-</v>
      </c>
      <c r="NH7" s="0" t="str">
        <f aca="false">IF(NH5=-9,"-",IF(NH3=-9,"-",IF(AVERAGE(NH5:NH6)=AVERAGE(NH3:NH4),"-","ERR")))</f>
        <v>-</v>
      </c>
      <c r="NI7" s="0" t="str">
        <f aca="false">IF(NI5=-9,"-",IF(NI3=-9,"-",IF(AVERAGE(NI5:NI6)=AVERAGE(NI3:NI4),"-","ERR")))</f>
        <v>-</v>
      </c>
      <c r="NJ7" s="0" t="str">
        <f aca="false">IF(NJ5=-9,"-",IF(NJ3=-9,"-",IF(AVERAGE(NJ5:NJ6)=AVERAGE(NJ3:NJ4),"-","ERR")))</f>
        <v>-</v>
      </c>
      <c r="NK7" s="0" t="str">
        <f aca="false">IF(NK5=-9,"-",IF(NK3=-9,"-",IF(AVERAGE(NK5:NK6)=AVERAGE(NK3:NK4),"-","ERR")))</f>
        <v>-</v>
      </c>
      <c r="NL7" s="0" t="str">
        <f aca="false">IF(NL5=-9,"-",IF(NL3=-9,"-",IF(AVERAGE(NL5:NL6)=AVERAGE(NL3:NL4),"-","ERR")))</f>
        <v>-</v>
      </c>
      <c r="NM7" s="0" t="str">
        <f aca="false">IF(NM5=-9,"-",IF(NM3=-9,"-",IF(AVERAGE(NM5:NM6)=AVERAGE(NM3:NM4),"-","ERR")))</f>
        <v>-</v>
      </c>
      <c r="NN7" s="0" t="str">
        <f aca="false">IF(NN5=-9,"-",IF(NN3=-9,"-",IF(AVERAGE(NN5:NN6)=AVERAGE(NN3:NN4),"-","ERR")))</f>
        <v>-</v>
      </c>
      <c r="NO7" s="0" t="str">
        <f aca="false">IF(NO5=-9,"-",IF(NO3=-9,"-",IF(AVERAGE(NO5:NO6)=AVERAGE(NO3:NO4),"-","ERR")))</f>
        <v>-</v>
      </c>
      <c r="NP7" s="0" t="str">
        <f aca="false">IF(NP5=-9,"-",IF(NP3=-9,"-",IF(AVERAGE(NP5:NP6)=AVERAGE(NP3:NP4),"-","ERR")))</f>
        <v>-</v>
      </c>
      <c r="NQ7" s="0" t="str">
        <f aca="false">IF(NQ5=-9,"-",IF(NQ3=-9,"-",IF(AVERAGE(NQ5:NQ6)=AVERAGE(NQ3:NQ4),"-","ERR")))</f>
        <v>-</v>
      </c>
      <c r="NR7" s="0" t="str">
        <f aca="false">IF(NR5=-9,"-",IF(NR3=-9,"-",IF(AVERAGE(NR5:NR6)=AVERAGE(NR3:NR4),"-","ERR")))</f>
        <v>-</v>
      </c>
      <c r="NS7" s="0" t="str">
        <f aca="false">IF(NS5=-9,"-",IF(NS3=-9,"-",IF(AVERAGE(NS5:NS6)=AVERAGE(NS3:NS4),"-","ERR")))</f>
        <v>-</v>
      </c>
      <c r="NT7" s="0" t="str">
        <f aca="false">IF(NT5=-9,"-",IF(NT3=-9,"-",IF(AVERAGE(NT5:NT6)=AVERAGE(NT3:NT4),"-","ERR")))</f>
        <v>-</v>
      </c>
      <c r="NU7" s="0" t="str">
        <f aca="false">IF(NU5=-9,"-",IF(NU3=-9,"-",IF(AVERAGE(NU5:NU6)=AVERAGE(NU3:NU4),"-","ERR")))</f>
        <v>-</v>
      </c>
      <c r="NV7" s="0" t="str">
        <f aca="false">IF(NV5=-9,"-",IF(NV3=-9,"-",IF(AVERAGE(NV5:NV6)=AVERAGE(NV3:NV4),"-","ERR")))</f>
        <v>-</v>
      </c>
      <c r="NW7" s="0" t="str">
        <f aca="false">IF(NW5=-9,"-",IF(NW3=-9,"-",IF(AVERAGE(NW5:NW6)=AVERAGE(NW3:NW4),"-","ERR")))</f>
        <v>-</v>
      </c>
      <c r="NX7" s="0" t="str">
        <f aca="false">IF(NX5=-9,"-",IF(NX3=-9,"-",IF(AVERAGE(NX5:NX6)=AVERAGE(NX3:NX4),"-","ERR")))</f>
        <v>-</v>
      </c>
      <c r="NY7" s="0" t="str">
        <f aca="false">IF(NY5=-9,"-",IF(NY3=-9,"-",IF(AVERAGE(NY5:NY6)=AVERAGE(NY3:NY4),"-","ERR")))</f>
        <v>-</v>
      </c>
      <c r="NZ7" s="0" t="str">
        <f aca="false">IF(NZ5=-9,"-",IF(NZ3=-9,"-",IF(AVERAGE(NZ5:NZ6)=AVERAGE(NZ3:NZ4),"-","ERR")))</f>
        <v>-</v>
      </c>
      <c r="OA7" s="0" t="str">
        <f aca="false">IF(OA5=-9,"-",IF(OA3=-9,"-",IF(AVERAGE(OA5:OA6)=AVERAGE(OA3:OA4),"-","ERR")))</f>
        <v>-</v>
      </c>
      <c r="OB7" s="0" t="str">
        <f aca="false">IF(OB5=-9,"-",IF(OB3=-9,"-",IF(AVERAGE(OB5:OB6)=AVERAGE(OB3:OB4),"-","ERR")))</f>
        <v>-</v>
      </c>
      <c r="OC7" s="0" t="str">
        <f aca="false">IF(OC5=-9,"-",IF(OC3=-9,"-",IF(AVERAGE(OC5:OC6)=AVERAGE(OC3:OC4),"-","ERR")))</f>
        <v>-</v>
      </c>
      <c r="OD7" s="0" t="str">
        <f aca="false">IF(OD5=-9,"-",IF(OD3=-9,"-",IF(AVERAGE(OD5:OD6)=AVERAGE(OD3:OD4),"-","ERR")))</f>
        <v>-</v>
      </c>
      <c r="OE7" s="0" t="str">
        <f aca="false">IF(OE5=-9,"-",IF(OE3=-9,"-",IF(AVERAGE(OE5:OE6)=AVERAGE(OE3:OE4),"-","ERR")))</f>
        <v>-</v>
      </c>
      <c r="OF7" s="0" t="str">
        <f aca="false">IF(OF5=-9,"-",IF(OF3=-9,"-",IF(AVERAGE(OF5:OF6)=AVERAGE(OF3:OF4),"-","ERR")))</f>
        <v>-</v>
      </c>
      <c r="OG7" s="0" t="str">
        <f aca="false">IF(OG5=-9,"-",IF(OG3=-9,"-",IF(AVERAGE(OG5:OG6)=AVERAGE(OG3:OG4),"-","ERR")))</f>
        <v>-</v>
      </c>
      <c r="OH7" s="0" t="str">
        <f aca="false">IF(OH5=-9,"-",IF(OH3=-9,"-",IF(AVERAGE(OH5:OH6)=AVERAGE(OH3:OH4),"-","ERR")))</f>
        <v>-</v>
      </c>
      <c r="OI7" s="0" t="str">
        <f aca="false">IF(OI5=-9,"-",IF(OI3=-9,"-",IF(AVERAGE(OI5:OI6)=AVERAGE(OI3:OI4),"-","ERR")))</f>
        <v>-</v>
      </c>
      <c r="OJ7" s="0" t="str">
        <f aca="false">IF(OJ5=-9,"-",IF(OJ3=-9,"-",IF(AVERAGE(OJ5:OJ6)=AVERAGE(OJ3:OJ4),"-","ERR")))</f>
        <v>-</v>
      </c>
      <c r="OK7" s="0" t="str">
        <f aca="false">IF(OK5=-9,"-",IF(OK3=-9,"-",IF(AVERAGE(OK5:OK6)=AVERAGE(OK3:OK4),"-","ERR")))</f>
        <v>-</v>
      </c>
      <c r="OL7" s="0" t="str">
        <f aca="false">IF(OL5=-9,"-",IF(OL3=-9,"-",IF(AVERAGE(OL5:OL6)=AVERAGE(OL3:OL4),"-","ERR")))</f>
        <v>-</v>
      </c>
      <c r="OM7" s="0" t="str">
        <f aca="false">IF(OM5=-9,"-",IF(OM3=-9,"-",IF(AVERAGE(OM5:OM6)=AVERAGE(OM3:OM4),"-","ERR")))</f>
        <v>-</v>
      </c>
      <c r="ON7" s="0" t="str">
        <f aca="false">IF(ON5=-9,"-",IF(ON3=-9,"-",IF(AVERAGE(ON5:ON6)=AVERAGE(ON3:ON4),"-","ERR")))</f>
        <v>ERR</v>
      </c>
      <c r="OO7" s="0" t="str">
        <f aca="false">IF(OO5=-9,"-",IF(OO3=-9,"-",IF(AVERAGE(OO5:OO6)=AVERAGE(OO3:OO4),"-","ERR")))</f>
        <v>-</v>
      </c>
      <c r="OP7" s="0" t="str">
        <f aca="false">IF(OP5=-9,"-",IF(OP3=-9,"-",IF(AVERAGE(OP5:OP6)=AVERAGE(OP3:OP4),"-","ERR")))</f>
        <v>-</v>
      </c>
      <c r="OQ7" s="0" t="str">
        <f aca="false">IF(OQ5=-9,"-",IF(OQ3=-9,"-",IF(AVERAGE(OQ5:OQ6)=AVERAGE(OQ3:OQ4),"-","ERR")))</f>
        <v>-</v>
      </c>
      <c r="OR7" s="0" t="str">
        <f aca="false">IF(OR5=-9,"-",IF(OR3=-9,"-",IF(AVERAGE(OR5:OR6)=AVERAGE(OR3:OR4),"-","ERR")))</f>
        <v>-</v>
      </c>
      <c r="OS7" s="0" t="str">
        <f aca="false">IF(OS5=-9,"-",IF(OS3=-9,"-",IF(AVERAGE(OS5:OS6)=AVERAGE(OS3:OS4),"-","ERR")))</f>
        <v>-</v>
      </c>
      <c r="OT7" s="0" t="str">
        <f aca="false">IF(OT5=-9,"-",IF(OT3=-9,"-",IF(AVERAGE(OT5:OT6)=AVERAGE(OT3:OT4),"-","ERR")))</f>
        <v>-</v>
      </c>
      <c r="OU7" s="0" t="str">
        <f aca="false">IF(OU5=-9,"-",IF(OU3=-9,"-",IF(AVERAGE(OU5:OU6)=AVERAGE(OU3:OU4),"-","ERR")))</f>
        <v>-</v>
      </c>
      <c r="OV7" s="0" t="str">
        <f aca="false">IF(OV5=-9,"-",IF(OV3=-9,"-",IF(AVERAGE(OV5:OV6)=AVERAGE(OV3:OV4),"-","ERR")))</f>
        <v>-</v>
      </c>
      <c r="OW7" s="0" t="str">
        <f aca="false">IF(OW5=-9,"-",IF(OW3=-9,"-",IF(AVERAGE(OW5:OW6)=AVERAGE(OW3:OW4),"-","ERR")))</f>
        <v>-</v>
      </c>
      <c r="OX7" s="0" t="str">
        <f aca="false">IF(OX5=-9,"-",IF(OX3=-9,"-",IF(AVERAGE(OX5:OX6)=AVERAGE(OX3:OX4),"-","ERR")))</f>
        <v>-</v>
      </c>
      <c r="OY7" s="0" t="str">
        <f aca="false">IF(OY5=-9,"-",IF(OY3=-9,"-",IF(AVERAGE(OY5:OY6)=AVERAGE(OY3:OY4),"-","ERR")))</f>
        <v>-</v>
      </c>
      <c r="OZ7" s="0" t="str">
        <f aca="false">IF(OZ5=-9,"-",IF(OZ3=-9,"-",IF(AVERAGE(OZ5:OZ6)=AVERAGE(OZ3:OZ4),"-","ERR")))</f>
        <v>-</v>
      </c>
      <c r="PA7" s="0" t="str">
        <f aca="false">IF(PA5=-9,"-",IF(PA3=-9,"-",IF(AVERAGE(PA5:PA6)=AVERAGE(PA3:PA4),"-","ERR")))</f>
        <v>-</v>
      </c>
      <c r="PB7" s="0" t="str">
        <f aca="false">IF(PB5=-9,"-",IF(PB3=-9,"-",IF(AVERAGE(PB5:PB6)=AVERAGE(PB3:PB4),"-","ERR")))</f>
        <v>-</v>
      </c>
      <c r="PC7" s="0" t="str">
        <f aca="false">IF(PC5=-9,"-",IF(PC3=-9,"-",IF(AVERAGE(PC5:PC6)=AVERAGE(PC3:PC4),"-","ERR")))</f>
        <v>-</v>
      </c>
      <c r="PD7" s="0" t="str">
        <f aca="false">IF(PD5=-9,"-",IF(PD3=-9,"-",IF(AVERAGE(PD5:PD6)=AVERAGE(PD3:PD4),"-","ERR")))</f>
        <v>-</v>
      </c>
      <c r="PE7" s="0" t="str">
        <f aca="false">IF(PE5=-9,"-",IF(PE3=-9,"-",IF(AVERAGE(PE5:PE6)=AVERAGE(PE3:PE4),"-","ERR")))</f>
        <v>-</v>
      </c>
      <c r="PF7" s="0" t="str">
        <f aca="false">IF(PF5=-9,"-",IF(PF3=-9,"-",IF(AVERAGE(PF5:PF6)=AVERAGE(PF3:PF4),"-","ERR")))</f>
        <v>-</v>
      </c>
      <c r="PG7" s="0" t="str">
        <f aca="false">IF(PG5=-9,"-",IF(PG3=-9,"-",IF(AVERAGE(PG5:PG6)=AVERAGE(PG3:PG4),"-","ERR")))</f>
        <v>-</v>
      </c>
      <c r="PH7" s="0" t="str">
        <f aca="false">IF(PH5=-9,"-",IF(PH3=-9,"-",IF(AVERAGE(PH5:PH6)=AVERAGE(PH3:PH4),"-","ERR")))</f>
        <v>-</v>
      </c>
      <c r="PI7" s="0" t="str">
        <f aca="false">IF(PI5=-9,"-",IF(PI3=-9,"-",IF(AVERAGE(PI5:PI6)=AVERAGE(PI3:PI4),"-","ERR")))</f>
        <v>-</v>
      </c>
      <c r="PJ7" s="0" t="str">
        <f aca="false">IF(PJ5=-9,"-",IF(PJ3=-9,"-",IF(AVERAGE(PJ5:PJ6)=AVERAGE(PJ3:PJ4),"-","ERR")))</f>
        <v>-</v>
      </c>
      <c r="PK7" s="0" t="str">
        <f aca="false">IF(PK5=-9,"-",IF(PK3=-9,"-",IF(AVERAGE(PK5:PK6)=AVERAGE(PK3:PK4),"-","ERR")))</f>
        <v>-</v>
      </c>
      <c r="PL7" s="0" t="str">
        <f aca="false">IF(PL5=-9,"-",IF(PL3=-9,"-",IF(AVERAGE(PL5:PL6)=AVERAGE(PL3:PL4),"-","ERR")))</f>
        <v>-</v>
      </c>
      <c r="PM7" s="0" t="str">
        <f aca="false">IF(PM5=-9,"-",IF(PM3=-9,"-",IF(AVERAGE(PM5:PM6)=AVERAGE(PM3:PM4),"-","ERR")))</f>
        <v>-</v>
      </c>
      <c r="PN7" s="0" t="str">
        <f aca="false">IF(PN5=-9,"-",IF(PN3=-9,"-",IF(AVERAGE(PN5:PN6)=AVERAGE(PN3:PN4),"-","ERR")))</f>
        <v>-</v>
      </c>
      <c r="PO7" s="0" t="str">
        <f aca="false">IF(PO5=-9,"-",IF(PO3=-9,"-",IF(AVERAGE(PO5:PO6)=AVERAGE(PO3:PO4),"-","ERR")))</f>
        <v>-</v>
      </c>
      <c r="PP7" s="0" t="str">
        <f aca="false">IF(PP5=-9,"-",IF(PP3=-9,"-",IF(AVERAGE(PP5:PP6)=AVERAGE(PP3:PP4),"-","ERR")))</f>
        <v>-</v>
      </c>
      <c r="PQ7" s="0" t="str">
        <f aca="false">IF(PQ5=-9,"-",IF(PQ3=-9,"-",IF(AVERAGE(PQ5:PQ6)=AVERAGE(PQ3:PQ4),"-","ERR")))</f>
        <v>-</v>
      </c>
      <c r="PR7" s="0" t="str">
        <f aca="false">IF(PR5=-9,"-",IF(PR3=-9,"-",IF(AVERAGE(PR5:PR6)=AVERAGE(PR3:PR4),"-","ERR")))</f>
        <v>-</v>
      </c>
      <c r="PS7" s="0" t="str">
        <f aca="false">IF(PS5=-9,"-",IF(PS3=-9,"-",IF(AVERAGE(PS5:PS6)=AVERAGE(PS3:PS4),"-","ERR")))</f>
        <v>-</v>
      </c>
      <c r="PT7" s="0" t="str">
        <f aca="false">IF(PT5=-9,"-",IF(PT3=-9,"-",IF(AVERAGE(PT5:PT6)=AVERAGE(PT3:PT4),"-","ERR")))</f>
        <v>-</v>
      </c>
      <c r="PU7" s="0" t="str">
        <f aca="false">IF(PU5=-9,"-",IF(PU3=-9,"-",IF(AVERAGE(PU5:PU6)=AVERAGE(PU3:PU4),"-","ERR")))</f>
        <v>-</v>
      </c>
      <c r="PV7" s="0" t="str">
        <f aca="false">IF(PV5=-9,"-",IF(PV3=-9,"-",IF(AVERAGE(PV5:PV6)=AVERAGE(PV3:PV4),"-","ERR")))</f>
        <v>-</v>
      </c>
      <c r="PW7" s="0" t="str">
        <f aca="false">IF(PW5=-9,"-",IF(PW3=-9,"-",IF(AVERAGE(PW5:PW6)=AVERAGE(PW3:PW4),"-","ERR")))</f>
        <v>-</v>
      </c>
      <c r="PX7" s="0" t="str">
        <f aca="false">IF(PX5=-9,"-",IF(PX3=-9,"-",IF(AVERAGE(PX5:PX6)=AVERAGE(PX3:PX4),"-","ERR")))</f>
        <v>-</v>
      </c>
      <c r="PY7" s="0" t="str">
        <f aca="false">IF(PY5=-9,"-",IF(PY3=-9,"-",IF(AVERAGE(PY5:PY6)=AVERAGE(PY3:PY4),"-","ERR")))</f>
        <v>-</v>
      </c>
      <c r="PZ7" s="0" t="str">
        <f aca="false">IF(PZ5=-9,"-",IF(PZ3=-9,"-",IF(AVERAGE(PZ5:PZ6)=AVERAGE(PZ3:PZ4),"-","ERR")))</f>
        <v>-</v>
      </c>
      <c r="QA7" s="0" t="str">
        <f aca="false">IF(QA5=-9,"-",IF(QA3=-9,"-",IF(AVERAGE(QA5:QA6)=AVERAGE(QA3:QA4),"-","ERR")))</f>
        <v>-</v>
      </c>
      <c r="QB7" s="0" t="str">
        <f aca="false">IF(QB5=-9,"-",IF(QB3=-9,"-",IF(AVERAGE(QB5:QB6)=AVERAGE(QB3:QB4),"-","ERR")))</f>
        <v>-</v>
      </c>
      <c r="QC7" s="0" t="str">
        <f aca="false">IF(QC5=-9,"-",IF(QC3=-9,"-",IF(AVERAGE(QC5:QC6)=AVERAGE(QC3:QC4),"-","ERR")))</f>
        <v>-</v>
      </c>
      <c r="QD7" s="0" t="str">
        <f aca="false">IF(QD5=-9,"-",IF(QD3=-9,"-",IF(AVERAGE(QD5:QD6)=AVERAGE(QD3:QD4),"-","ERR")))</f>
        <v>-</v>
      </c>
      <c r="QE7" s="0" t="str">
        <f aca="false">IF(QE5=-9,"-",IF(QE3=-9,"-",IF(AVERAGE(QE5:QE6)=AVERAGE(QE3:QE4),"-","ERR")))</f>
        <v>-</v>
      </c>
      <c r="QF7" s="0" t="str">
        <f aca="false">IF(QF5=-9,"-",IF(QF3=-9,"-",IF(AVERAGE(QF5:QF6)=AVERAGE(QF3:QF4),"-","ERR")))</f>
        <v>-</v>
      </c>
      <c r="QG7" s="0" t="str">
        <f aca="false">IF(QG5=-9,"-",IF(QG3=-9,"-",IF(AVERAGE(QG5:QG6)=AVERAGE(QG3:QG4),"-","ERR")))</f>
        <v>-</v>
      </c>
      <c r="QH7" s="0" t="str">
        <f aca="false">IF(QH5=-9,"-",IF(QH3=-9,"-",IF(AVERAGE(QH5:QH6)=AVERAGE(QH3:QH4),"-","ERR")))</f>
        <v>-</v>
      </c>
      <c r="QI7" s="0" t="str">
        <f aca="false">IF(QI5=-9,"-",IF(QI3=-9,"-",IF(AVERAGE(QI5:QI6)=AVERAGE(QI3:QI4),"-","ERR")))</f>
        <v>-</v>
      </c>
      <c r="QJ7" s="0" t="str">
        <f aca="false">IF(QJ5=-9,"-",IF(QJ3=-9,"-",IF(AVERAGE(QJ5:QJ6)=AVERAGE(QJ3:QJ4),"-","ERR")))</f>
        <v>-</v>
      </c>
      <c r="QK7" s="0" t="str">
        <f aca="false">IF(QK5=-9,"-",IF(QK3=-9,"-",IF(AVERAGE(QK5:QK6)=AVERAGE(QK3:QK4),"-","ERR")))</f>
        <v>-</v>
      </c>
      <c r="QL7" s="0" t="str">
        <f aca="false">IF(QL5=-9,"-",IF(QL3=-9,"-",IF(AVERAGE(QL5:QL6)=AVERAGE(QL3:QL4),"-","ERR")))</f>
        <v>-</v>
      </c>
      <c r="QM7" s="0" t="str">
        <f aca="false">IF(QM5=-9,"-",IF(QM3=-9,"-",IF(AVERAGE(QM5:QM6)=AVERAGE(QM3:QM4),"-","ERR")))</f>
        <v>-</v>
      </c>
      <c r="QN7" s="0" t="str">
        <f aca="false">IF(QN5=-9,"-",IF(QN3=-9,"-",IF(AVERAGE(QN5:QN6)=AVERAGE(QN3:QN4),"-","ERR")))</f>
        <v>-</v>
      </c>
      <c r="QO7" s="0" t="str">
        <f aca="false">IF(QO5=-9,"-",IF(QO3=-9,"-",IF(AVERAGE(QO5:QO6)=AVERAGE(QO3:QO4),"-","ERR")))</f>
        <v>-</v>
      </c>
      <c r="QP7" s="0" t="str">
        <f aca="false">IF(QP5=-9,"-",IF(QP3=-9,"-",IF(AVERAGE(QP5:QP6)=AVERAGE(QP3:QP4),"-","ERR")))</f>
        <v>-</v>
      </c>
      <c r="QQ7" s="0" t="str">
        <f aca="false">IF(QQ5=-9,"-",IF(QQ3=-9,"-",IF(AVERAGE(QQ5:QQ6)=AVERAGE(QQ3:QQ4),"-","ERR")))</f>
        <v>-</v>
      </c>
      <c r="QR7" s="0" t="str">
        <f aca="false">IF(QR5=-9,"-",IF(QR3=-9,"-",IF(AVERAGE(QR5:QR6)=AVERAGE(QR3:QR4),"-","ERR")))</f>
        <v>-</v>
      </c>
      <c r="QS7" s="0" t="str">
        <f aca="false">IF(QS5=-9,"-",IF(QS3=-9,"-",IF(AVERAGE(QS5:QS6)=AVERAGE(QS3:QS4),"-","ERR")))</f>
        <v>-</v>
      </c>
      <c r="QT7" s="0" t="str">
        <f aca="false">IF(QT5=-9,"-",IF(QT3=-9,"-",IF(AVERAGE(QT5:QT6)=AVERAGE(QT3:QT4),"-","ERR")))</f>
        <v>-</v>
      </c>
      <c r="QU7" s="0" t="str">
        <f aca="false">IF(QU5=-9,"-",IF(QU3=-9,"-",IF(AVERAGE(QU5:QU6)=AVERAGE(QU3:QU4),"-","ERR")))</f>
        <v>-</v>
      </c>
      <c r="QV7" s="0" t="str">
        <f aca="false">IF(QV5=-9,"-",IF(QV3=-9,"-",IF(AVERAGE(QV5:QV6)=AVERAGE(QV3:QV4),"-","ERR")))</f>
        <v>-</v>
      </c>
      <c r="QW7" s="0" t="str">
        <f aca="false">IF(QW5=-9,"-",IF(QW3=-9,"-",IF(AVERAGE(QW5:QW6)=AVERAGE(QW3:QW4),"-","ERR")))</f>
        <v>-</v>
      </c>
      <c r="QX7" s="0" t="str">
        <f aca="false">IF(QX5=-9,"-",IF(QX3=-9,"-",IF(AVERAGE(QX5:QX6)=AVERAGE(QX3:QX4),"-","ERR")))</f>
        <v>-</v>
      </c>
      <c r="QY7" s="0" t="str">
        <f aca="false">IF(QY5=-9,"-",IF(QY3=-9,"-",IF(AVERAGE(QY5:QY6)=AVERAGE(QY3:QY4),"-","ERR")))</f>
        <v>-</v>
      </c>
      <c r="QZ7" s="0" t="str">
        <f aca="false">IF(QZ5=-9,"-",IF(QZ3=-9,"-",IF(AVERAGE(QZ5:QZ6)=AVERAGE(QZ3:QZ4),"-","ERR")))</f>
        <v>-</v>
      </c>
      <c r="RA7" s="0" t="str">
        <f aca="false">IF(RA5=-9,"-",IF(RA3=-9,"-",IF(AVERAGE(RA5:RA6)=AVERAGE(RA3:RA4),"-","ERR")))</f>
        <v>-</v>
      </c>
      <c r="RB7" s="0" t="str">
        <f aca="false">IF(RB5=-9,"-",IF(RB3=-9,"-",IF(AVERAGE(RB5:RB6)=AVERAGE(RB3:RB4),"-","ERR")))</f>
        <v>-</v>
      </c>
      <c r="RC7" s="0" t="str">
        <f aca="false">IF(RC5=-9,"-",IF(RC3=-9,"-",IF(AVERAGE(RC5:RC6)=AVERAGE(RC3:RC4),"-","ERR")))</f>
        <v>-</v>
      </c>
      <c r="RD7" s="0" t="str">
        <f aca="false">IF(RD5=-9,"-",IF(RD3=-9,"-",IF(AVERAGE(RD5:RD6)=AVERAGE(RD3:RD4),"-","ERR")))</f>
        <v>-</v>
      </c>
      <c r="RE7" s="0" t="str">
        <f aca="false">IF(RE5=-9,"-",IF(RE3=-9,"-",IF(AVERAGE(RE5:RE6)=AVERAGE(RE3:RE4),"-","ERR")))</f>
        <v>-</v>
      </c>
      <c r="RF7" s="0" t="str">
        <f aca="false">IF(RF5=-9,"-",IF(RF3=-9,"-",IF(AVERAGE(RF5:RF6)=AVERAGE(RF3:RF4),"-","ERR")))</f>
        <v>-</v>
      </c>
      <c r="RG7" s="0" t="str">
        <f aca="false">IF(RG5=-9,"-",IF(RG3=-9,"-",IF(AVERAGE(RG5:RG6)=AVERAGE(RG3:RG4),"-","ERR")))</f>
        <v>-</v>
      </c>
      <c r="RH7" s="0" t="str">
        <f aca="false">IF(RH5=-9,"-",IF(RH3=-9,"-",IF(AVERAGE(RH5:RH6)=AVERAGE(RH3:RH4),"-","ERR")))</f>
        <v>-</v>
      </c>
      <c r="RI7" s="0" t="str">
        <f aca="false">IF(RI5=-9,"-",IF(RI3=-9,"-",IF(AVERAGE(RI5:RI6)=AVERAGE(RI3:RI4),"-","ERR")))</f>
        <v>ERR</v>
      </c>
      <c r="RJ7" s="0" t="str">
        <f aca="false">IF(RJ5=-9,"-",IF(RJ3=-9,"-",IF(AVERAGE(RJ5:RJ6)=AVERAGE(RJ3:RJ4),"-","ERR")))</f>
        <v>-</v>
      </c>
      <c r="RK7" s="0" t="str">
        <f aca="false">IF(RK5=-9,"-",IF(RK3=-9,"-",IF(AVERAGE(RK5:RK6)=AVERAGE(RK3:RK4),"-","ERR")))</f>
        <v>-</v>
      </c>
      <c r="RL7" s="0" t="str">
        <f aca="false">IF(RL5=-9,"-",IF(RL3=-9,"-",IF(AVERAGE(RL5:RL6)=AVERAGE(RL3:RL4),"-","ERR")))</f>
        <v>-</v>
      </c>
      <c r="RM7" s="0" t="str">
        <f aca="false">IF(RM5=-9,"-",IF(RM3=-9,"-",IF(AVERAGE(RM5:RM6)=AVERAGE(RM3:RM4),"-","ERR")))</f>
        <v>-</v>
      </c>
      <c r="RN7" s="0" t="str">
        <f aca="false">IF(RN5=-9,"-",IF(RN3=-9,"-",IF(AVERAGE(RN5:RN6)=AVERAGE(RN3:RN4),"-","ERR")))</f>
        <v>-</v>
      </c>
      <c r="RO7" s="0" t="str">
        <f aca="false">IF(RO5=-9,"-",IF(RO3=-9,"-",IF(AVERAGE(RO5:RO6)=AVERAGE(RO3:RO4),"-","ERR")))</f>
        <v>-</v>
      </c>
      <c r="RP7" s="0" t="str">
        <f aca="false">IF(RP5=-9,"-",IF(RP3=-9,"-",IF(AVERAGE(RP5:RP6)=AVERAGE(RP3:RP4),"-","ERR")))</f>
        <v>-</v>
      </c>
      <c r="RQ7" s="0" t="str">
        <f aca="false">IF(RQ5=-9,"-",IF(RQ3=-9,"-",IF(AVERAGE(RQ5:RQ6)=AVERAGE(RQ3:RQ4),"-","ERR")))</f>
        <v>-</v>
      </c>
      <c r="RR7" s="0" t="str">
        <f aca="false">IF(RR5=-9,"-",IF(RR3=-9,"-",IF(AVERAGE(RR5:RR6)=AVERAGE(RR3:RR4),"-","ERR")))</f>
        <v>-</v>
      </c>
      <c r="RS7" s="0" t="str">
        <f aca="false">IF(RS5=-9,"-",IF(RS3=-9,"-",IF(AVERAGE(RS5:RS6)=AVERAGE(RS3:RS4),"-","ERR")))</f>
        <v>-</v>
      </c>
      <c r="RT7" s="0" t="str">
        <f aca="false">IF(RT5=-9,"-",IF(RT3=-9,"-",IF(AVERAGE(RT5:RT6)=AVERAGE(RT3:RT4),"-","ERR")))</f>
        <v>-</v>
      </c>
      <c r="RU7" s="0" t="str">
        <f aca="false">IF(RU5=-9,"-",IF(RU3=-9,"-",IF(AVERAGE(RU5:RU6)=AVERAGE(RU3:RU4),"-","ERR")))</f>
        <v>-</v>
      </c>
      <c r="RV7" s="0" t="str">
        <f aca="false">IF(RV5=-9,"-",IF(RV3=-9,"-",IF(AVERAGE(RV5:RV6)=AVERAGE(RV3:RV4),"-","ERR")))</f>
        <v>-</v>
      </c>
      <c r="RW7" s="0" t="str">
        <f aca="false">IF(RW5=-9,"-",IF(RW3=-9,"-",IF(AVERAGE(RW5:RW6)=AVERAGE(RW3:RW4),"-","ERR")))</f>
        <v>-</v>
      </c>
      <c r="RX7" s="0" t="str">
        <f aca="false">IF(RX5=-9,"-",IF(RX3=-9,"-",IF(AVERAGE(RX5:RX6)=AVERAGE(RX3:RX4),"-","ERR")))</f>
        <v>-</v>
      </c>
      <c r="RY7" s="0" t="str">
        <f aca="false">IF(RY5=-9,"-",IF(RY3=-9,"-",IF(AVERAGE(RY5:RY6)=AVERAGE(RY3:RY4),"-","ERR")))</f>
        <v>-</v>
      </c>
      <c r="RZ7" s="0" t="str">
        <f aca="false">IF(RZ5=-9,"-",IF(RZ3=-9,"-",IF(AVERAGE(RZ5:RZ6)=AVERAGE(RZ3:RZ4),"-","ERR")))</f>
        <v>-</v>
      </c>
      <c r="SA7" s="0" t="str">
        <f aca="false">IF(SA5=-9,"-",IF(SA3=-9,"-",IF(AVERAGE(SA5:SA6)=AVERAGE(SA3:SA4),"-","ERR")))</f>
        <v>-</v>
      </c>
      <c r="SB7" s="0" t="str">
        <f aca="false">IF(SB5=-9,"-",IF(SB3=-9,"-",IF(AVERAGE(SB5:SB6)=AVERAGE(SB3:SB4),"-","ERR")))</f>
        <v>-</v>
      </c>
      <c r="SC7" s="0" t="str">
        <f aca="false">IF(SC5=-9,"-",IF(SC3=-9,"-",IF(AVERAGE(SC5:SC6)=AVERAGE(SC3:SC4),"-","ERR")))</f>
        <v>-</v>
      </c>
      <c r="SD7" s="0" t="str">
        <f aca="false">IF(SD5=-9,"-",IF(SD3=-9,"-",IF(AVERAGE(SD5:SD6)=AVERAGE(SD3:SD4),"-","ERR")))</f>
        <v>-</v>
      </c>
      <c r="SE7" s="0" t="str">
        <f aca="false">IF(SE5=-9,"-",IF(SE3=-9,"-",IF(AVERAGE(SE5:SE6)=AVERAGE(SE3:SE4),"-","ERR")))</f>
        <v>-</v>
      </c>
      <c r="SF7" s="0" t="str">
        <f aca="false">IF(SF5=-9,"-",IF(SF3=-9,"-",IF(AVERAGE(SF5:SF6)=AVERAGE(SF3:SF4),"-","ERR")))</f>
        <v>-</v>
      </c>
      <c r="SG7" s="0" t="str">
        <f aca="false">IF(SG5=-9,"-",IF(SG3=-9,"-",IF(AVERAGE(SG5:SG6)=AVERAGE(SG3:SG4),"-","ERR")))</f>
        <v>ERR</v>
      </c>
      <c r="SH7" s="0" t="str">
        <f aca="false">IF(SH5=-9,"-",IF(SH3=-9,"-",IF(AVERAGE(SH5:SH6)=AVERAGE(SH3:SH4),"-","ERR")))</f>
        <v>-</v>
      </c>
      <c r="SI7" s="0" t="str">
        <f aca="false">IF(SI5=-9,"-",IF(SI3=-9,"-",IF(AVERAGE(SI5:SI6)=AVERAGE(SI3:SI4),"-","ERR")))</f>
        <v>-</v>
      </c>
      <c r="SJ7" s="0" t="str">
        <f aca="false">IF(SJ5=-9,"-",IF(SJ3=-9,"-",IF(AVERAGE(SJ5:SJ6)=AVERAGE(SJ3:SJ4),"-","ERR")))</f>
        <v>-</v>
      </c>
      <c r="SK7" s="0" t="str">
        <f aca="false">IF(SK5=-9,"-",IF(SK3=-9,"-",IF(AVERAGE(SK5:SK6)=AVERAGE(SK3:SK4),"-","ERR")))</f>
        <v>-</v>
      </c>
      <c r="SL7" s="0" t="str">
        <f aca="false">IF(SL5=-9,"-",IF(SL3=-9,"-",IF(AVERAGE(SL5:SL6)=AVERAGE(SL3:SL4),"-","ERR")))</f>
        <v>-</v>
      </c>
      <c r="SM7" s="0" t="str">
        <f aca="false">IF(SM5=-9,"-",IF(SM3=-9,"-",IF(AVERAGE(SM5:SM6)=AVERAGE(SM3:SM4),"-","ERR")))</f>
        <v>-</v>
      </c>
      <c r="SN7" s="0" t="str">
        <f aca="false">IF(SN5=-9,"-",IF(SN3=-9,"-",IF(AVERAGE(SN5:SN6)=AVERAGE(SN3:SN4),"-","ERR")))</f>
        <v>-</v>
      </c>
      <c r="SO7" s="0" t="str">
        <f aca="false">IF(SO5=-9,"-",IF(SO3=-9,"-",IF(AVERAGE(SO5:SO6)=AVERAGE(SO3:SO4),"-","ERR")))</f>
        <v>-</v>
      </c>
      <c r="SP7" s="0" t="str">
        <f aca="false">IF(SP5=-9,"-",IF(SP3=-9,"-",IF(AVERAGE(SP5:SP6)=AVERAGE(SP3:SP4),"-","ERR")))</f>
        <v>-</v>
      </c>
      <c r="SQ7" s="0" t="str">
        <f aca="false">IF(SQ5=-9,"-",IF(SQ3=-9,"-",IF(AVERAGE(SQ5:SQ6)=AVERAGE(SQ3:SQ4),"-","ERR")))</f>
        <v>-</v>
      </c>
      <c r="SR7" s="0" t="str">
        <f aca="false">IF(SR5=-9,"-",IF(SR3=-9,"-",IF(AVERAGE(SR5:SR6)=AVERAGE(SR3:SR4),"-","ERR")))</f>
        <v>-</v>
      </c>
      <c r="SS7" s="0" t="str">
        <f aca="false">IF(SS5=-9,"-",IF(SS3=-9,"-",IF(AVERAGE(SS5:SS6)=AVERAGE(SS3:SS4),"-","ERR")))</f>
        <v>-</v>
      </c>
      <c r="ST7" s="0" t="str">
        <f aca="false">IF(ST5=-9,"-",IF(ST3=-9,"-",IF(AVERAGE(ST5:ST6)=AVERAGE(ST3:ST4),"-","ERR")))</f>
        <v>-</v>
      </c>
      <c r="SU7" s="0" t="str">
        <f aca="false">IF(SU5=-9,"-",IF(SU3=-9,"-",IF(AVERAGE(SU5:SU6)=AVERAGE(SU3:SU4),"-","ERR")))</f>
        <v>-</v>
      </c>
      <c r="SV7" s="0" t="str">
        <f aca="false">IF(SV5=-9,"-",IF(SV3=-9,"-",IF(AVERAGE(SV5:SV6)=AVERAGE(SV3:SV4),"-","ERR")))</f>
        <v>-</v>
      </c>
      <c r="SW7" s="0" t="str">
        <f aca="false">IF(SW5=-9,"-",IF(SW3=-9,"-",IF(AVERAGE(SW5:SW6)=AVERAGE(SW3:SW4),"-","ERR")))</f>
        <v>-</v>
      </c>
      <c r="SX7" s="0" t="str">
        <f aca="false">IF(SX5=-9,"-",IF(SX3=-9,"-",IF(AVERAGE(SX5:SX6)=AVERAGE(SX3:SX4),"-","ERR")))</f>
        <v>-</v>
      </c>
      <c r="SY7" s="0" t="str">
        <f aca="false">IF(SY5=-9,"-",IF(SY3=-9,"-",IF(AVERAGE(SY5:SY6)=AVERAGE(SY3:SY4),"-","ERR")))</f>
        <v>-</v>
      </c>
      <c r="SZ7" s="0" t="str">
        <f aca="false">IF(SZ5=-9,"-",IF(SZ3=-9,"-",IF(AVERAGE(SZ5:SZ6)=AVERAGE(SZ3:SZ4),"-","ERR")))</f>
        <v>-</v>
      </c>
      <c r="TA7" s="0" t="str">
        <f aca="false">IF(TA5=-9,"-",IF(TA3=-9,"-",IF(AVERAGE(TA5:TA6)=AVERAGE(TA3:TA4),"-","ERR")))</f>
        <v>-</v>
      </c>
      <c r="TB7" s="0" t="str">
        <f aca="false">IF(TB5=-9,"-",IF(TB3=-9,"-",IF(AVERAGE(TB5:TB6)=AVERAGE(TB3:TB4),"-","ERR")))</f>
        <v>-</v>
      </c>
      <c r="TC7" s="0" t="str">
        <f aca="false">IF(TC5=-9,"-",IF(TC3=-9,"-",IF(AVERAGE(TC5:TC6)=AVERAGE(TC3:TC4),"-","ERR")))</f>
        <v>-</v>
      </c>
      <c r="TD7" s="0" t="str">
        <f aca="false">IF(TD5=-9,"-",IF(TD3=-9,"-",IF(AVERAGE(TD5:TD6)=AVERAGE(TD3:TD4),"-","ERR")))</f>
        <v>-</v>
      </c>
      <c r="TE7" s="0" t="str">
        <f aca="false">IF(TE5=-9,"-",IF(TE3=-9,"-",IF(AVERAGE(TE5:TE6)=AVERAGE(TE3:TE4),"-","ERR")))</f>
        <v>-</v>
      </c>
      <c r="TF7" s="0" t="str">
        <f aca="false">IF(TF5=-9,"-",IF(TF3=-9,"-",IF(AVERAGE(TF5:TF6)=AVERAGE(TF3:TF4),"-","ERR")))</f>
        <v>-</v>
      </c>
      <c r="TG7" s="0" t="str">
        <f aca="false">IF(TG5=-9,"-",IF(TG3=-9,"-",IF(AVERAGE(TG5:TG6)=AVERAGE(TG3:TG4),"-","ERR")))</f>
        <v>-</v>
      </c>
      <c r="TH7" s="0" t="str">
        <f aca="false">IF(TH5=-9,"-",IF(TH3=-9,"-",IF(AVERAGE(TH5:TH6)=AVERAGE(TH3:TH4),"-","ERR")))</f>
        <v>-</v>
      </c>
      <c r="TI7" s="0" t="str">
        <f aca="false">IF(TI5=-9,"-",IF(TI3=-9,"-",IF(AVERAGE(TI5:TI6)=AVERAGE(TI3:TI4),"-","ERR")))</f>
        <v>-</v>
      </c>
      <c r="TJ7" s="0" t="str">
        <f aca="false">IF(TJ5=-9,"-",IF(TJ3=-9,"-",IF(AVERAGE(TJ5:TJ6)=AVERAGE(TJ3:TJ4),"-","ERR")))</f>
        <v>-</v>
      </c>
      <c r="TK7" s="0" t="str">
        <f aca="false">IF(TK5=-9,"-",IF(TK3=-9,"-",IF(AVERAGE(TK5:TK6)=AVERAGE(TK3:TK4),"-","ERR")))</f>
        <v>-</v>
      </c>
      <c r="TL7" s="0" t="str">
        <f aca="false">IF(TL5=-9,"-",IF(TL3=-9,"-",IF(AVERAGE(TL5:TL6)=AVERAGE(TL3:TL4),"-","ERR")))</f>
        <v>-</v>
      </c>
      <c r="TM7" s="0" t="str">
        <f aca="false">IF(TM5=-9,"-",IF(TM3=-9,"-",IF(AVERAGE(TM5:TM6)=AVERAGE(TM3:TM4),"-","ERR")))</f>
        <v>-</v>
      </c>
      <c r="TN7" s="0" t="str">
        <f aca="false">IF(TN5=-9,"-",IF(TN3=-9,"-",IF(AVERAGE(TN5:TN6)=AVERAGE(TN3:TN4),"-","ERR")))</f>
        <v>-</v>
      </c>
      <c r="TO7" s="0" t="str">
        <f aca="false">IF(TO5=-9,"-",IF(TO3=-9,"-",IF(AVERAGE(TO5:TO6)=AVERAGE(TO3:TO4),"-","ERR")))</f>
        <v>-</v>
      </c>
      <c r="TP7" s="0" t="str">
        <f aca="false">IF(TP5=-9,"-",IF(TP3=-9,"-",IF(AVERAGE(TP5:TP6)=AVERAGE(TP3:TP4),"-","ERR")))</f>
        <v>-</v>
      </c>
      <c r="TQ7" s="0" t="str">
        <f aca="false">IF(TQ5=-9,"-",IF(TQ3=-9,"-",IF(AVERAGE(TQ5:TQ6)=AVERAGE(TQ3:TQ4),"-","ERR")))</f>
        <v>-</v>
      </c>
      <c r="TR7" s="0" t="str">
        <f aca="false">IF(TR5=-9,"-",IF(TR3=-9,"-",IF(AVERAGE(TR5:TR6)=AVERAGE(TR3:TR4),"-","ERR")))</f>
        <v>-</v>
      </c>
      <c r="TS7" s="0" t="str">
        <f aca="false">IF(TS5=-9,"-",IF(TS3=-9,"-",IF(AVERAGE(TS5:TS6)=AVERAGE(TS3:TS4),"-","ERR")))</f>
        <v>-</v>
      </c>
      <c r="TT7" s="0" t="str">
        <f aca="false">IF(TT5=-9,"-",IF(TT3=-9,"-",IF(AVERAGE(TT5:TT6)=AVERAGE(TT3:TT4),"-","ERR")))</f>
        <v>-</v>
      </c>
      <c r="TU7" s="0" t="str">
        <f aca="false">IF(TU5=-9,"-",IF(TU3=-9,"-",IF(AVERAGE(TU5:TU6)=AVERAGE(TU3:TU4),"-","ERR")))</f>
        <v>-</v>
      </c>
      <c r="TV7" s="0" t="str">
        <f aca="false">IF(TV5=-9,"-",IF(TV3=-9,"-",IF(AVERAGE(TV5:TV6)=AVERAGE(TV3:TV4),"-","ERR")))</f>
        <v>-</v>
      </c>
      <c r="TW7" s="0" t="str">
        <f aca="false">IF(TW5=-9,"-",IF(TW3=-9,"-",IF(AVERAGE(TW5:TW6)=AVERAGE(TW3:TW4),"-","ERR")))</f>
        <v>-</v>
      </c>
      <c r="TX7" s="0" t="str">
        <f aca="false">IF(TX5=-9,"-",IF(TX3=-9,"-",IF(AVERAGE(TX5:TX6)=AVERAGE(TX3:TX4),"-","ERR")))</f>
        <v>-</v>
      </c>
      <c r="TY7" s="0" t="str">
        <f aca="false">IF(TY5=-9,"-",IF(TY3=-9,"-",IF(AVERAGE(TY5:TY6)=AVERAGE(TY3:TY4),"-","ERR")))</f>
        <v>-</v>
      </c>
      <c r="TZ7" s="0" t="str">
        <f aca="false">IF(TZ5=-9,"-",IF(TZ3=-9,"-",IF(AVERAGE(TZ5:TZ6)=AVERAGE(TZ3:TZ4),"-","ERR")))</f>
        <v>-</v>
      </c>
      <c r="UA7" s="0" t="str">
        <f aca="false">IF(UA5=-9,"-",IF(UA3=-9,"-",IF(AVERAGE(UA5:UA6)=AVERAGE(UA3:UA4),"-","ERR")))</f>
        <v>-</v>
      </c>
      <c r="UB7" s="0" t="str">
        <f aca="false">IF(UB5=-9,"-",IF(UB3=-9,"-",IF(AVERAGE(UB5:UB6)=AVERAGE(UB3:UB4),"-","ERR")))</f>
        <v>-</v>
      </c>
      <c r="UC7" s="0" t="str">
        <f aca="false">IF(UC5=-9,"-",IF(UC3=-9,"-",IF(AVERAGE(UC5:UC6)=AVERAGE(UC3:UC4),"-","ERR")))</f>
        <v>-</v>
      </c>
      <c r="UD7" s="0" t="str">
        <f aca="false">IF(UD5=-9,"-",IF(UD3=-9,"-",IF(AVERAGE(UD5:UD6)=AVERAGE(UD3:UD4),"-","ERR")))</f>
        <v>-</v>
      </c>
      <c r="UE7" s="0" t="str">
        <f aca="false">IF(UE5=-9,"-",IF(UE3=-9,"-",IF(AVERAGE(UE5:UE6)=AVERAGE(UE3:UE4),"-","ERR")))</f>
        <v>-</v>
      </c>
      <c r="UF7" s="0" t="str">
        <f aca="false">IF(UF5=-9,"-",IF(UF3=-9,"-",IF(AVERAGE(UF5:UF6)=AVERAGE(UF3:UF4),"-","ERR")))</f>
        <v>-</v>
      </c>
      <c r="UG7" s="0" t="str">
        <f aca="false">IF(UG5=-9,"-",IF(UG3=-9,"-",IF(AVERAGE(UG5:UG6)=AVERAGE(UG3:UG4),"-","ERR")))</f>
        <v>-</v>
      </c>
      <c r="UH7" s="0" t="str">
        <f aca="false">IF(UH5=-9,"-",IF(UH3=-9,"-",IF(AVERAGE(UH5:UH6)=AVERAGE(UH3:UH4),"-","ERR")))</f>
        <v>-</v>
      </c>
      <c r="UI7" s="0" t="str">
        <f aca="false">IF(UI5=-9,"-",IF(UI3=-9,"-",IF(AVERAGE(UI5:UI6)=AVERAGE(UI3:UI4),"-","ERR")))</f>
        <v>-</v>
      </c>
      <c r="UJ7" s="0" t="str">
        <f aca="false">IF(UJ5=-9,"-",IF(UJ3=-9,"-",IF(AVERAGE(UJ5:UJ6)=AVERAGE(UJ3:UJ4),"-","ERR")))</f>
        <v>-</v>
      </c>
      <c r="UK7" s="0" t="str">
        <f aca="false">IF(UK5=-9,"-",IF(UK3=-9,"-",IF(AVERAGE(UK5:UK6)=AVERAGE(UK3:UK4),"-","ERR")))</f>
        <v>-</v>
      </c>
      <c r="UL7" s="0" t="str">
        <f aca="false">IF(UL5=-9,"-",IF(UL3=-9,"-",IF(AVERAGE(UL5:UL6)=AVERAGE(UL3:UL4),"-","ERR")))</f>
        <v>-</v>
      </c>
      <c r="UM7" s="0" t="str">
        <f aca="false">IF(UM5=-9,"-",IF(UM3=-9,"-",IF(AVERAGE(UM5:UM6)=AVERAGE(UM3:UM4),"-","ERR")))</f>
        <v>-</v>
      </c>
      <c r="UN7" s="0" t="str">
        <f aca="false">IF(UN5=-9,"-",IF(UN3=-9,"-",IF(AVERAGE(UN5:UN6)=AVERAGE(UN3:UN4),"-","ERR")))</f>
        <v>-</v>
      </c>
      <c r="UO7" s="0" t="str">
        <f aca="false">IF(UO5=-9,"-",IF(UO3=-9,"-",IF(AVERAGE(UO5:UO6)=AVERAGE(UO3:UO4),"-","ERR")))</f>
        <v>-</v>
      </c>
      <c r="UP7" s="0" t="str">
        <f aca="false">IF(UP5=-9,"-",IF(UP3=-9,"-",IF(AVERAGE(UP5:UP6)=AVERAGE(UP3:UP4),"-","ERR")))</f>
        <v>-</v>
      </c>
      <c r="UQ7" s="0" t="str">
        <f aca="false">IF(UQ5=-9,"-",IF(UQ3=-9,"-",IF(AVERAGE(UQ5:UQ6)=AVERAGE(UQ3:UQ4),"-","ERR")))</f>
        <v>-</v>
      </c>
      <c r="UR7" s="0" t="str">
        <f aca="false">IF(UR5=-9,"-",IF(UR3=-9,"-",IF(AVERAGE(UR5:UR6)=AVERAGE(UR3:UR4),"-","ERR")))</f>
        <v>-</v>
      </c>
      <c r="US7" s="0" t="str">
        <f aca="false">IF(US5=-9,"-",IF(US3=-9,"-",IF(AVERAGE(US5:US6)=AVERAGE(US3:US4),"-","ERR")))</f>
        <v>-</v>
      </c>
      <c r="UT7" s="0" t="str">
        <f aca="false">IF(UT5=-9,"-",IF(UT3=-9,"-",IF(AVERAGE(UT5:UT6)=AVERAGE(UT3:UT4),"-","ERR")))</f>
        <v>-</v>
      </c>
      <c r="UU7" s="0" t="str">
        <f aca="false">IF(UU5=-9,"-",IF(UU3=-9,"-",IF(AVERAGE(UU5:UU6)=AVERAGE(UU3:UU4),"-","ERR")))</f>
        <v>-</v>
      </c>
      <c r="UV7" s="0" t="str">
        <f aca="false">IF(UV5=-9,"-",IF(UV3=-9,"-",IF(AVERAGE(UV5:UV6)=AVERAGE(UV3:UV4),"-","ERR")))</f>
        <v>-</v>
      </c>
      <c r="UW7" s="0" t="str">
        <f aca="false">IF(UW5=-9,"-",IF(UW3=-9,"-",IF(AVERAGE(UW5:UW6)=AVERAGE(UW3:UW4),"-","ERR")))</f>
        <v>-</v>
      </c>
      <c r="UX7" s="0" t="str">
        <f aca="false">IF(UX5=-9,"-",IF(UX3=-9,"-",IF(AVERAGE(UX5:UX6)=AVERAGE(UX3:UX4),"-","ERR")))</f>
        <v>ERR</v>
      </c>
      <c r="UY7" s="0" t="str">
        <f aca="false">IF(UY5=-9,"-",IF(UY3=-9,"-",IF(AVERAGE(UY5:UY6)=AVERAGE(UY3:UY4),"-","ERR")))</f>
        <v>ERR</v>
      </c>
      <c r="UZ7" s="0" t="str">
        <f aca="false">IF(UZ5=-9,"-",IF(UZ3=-9,"-",IF(AVERAGE(UZ5:UZ6)=AVERAGE(UZ3:UZ4),"-","ERR")))</f>
        <v>-</v>
      </c>
      <c r="VA7" s="0" t="str">
        <f aca="false">IF(VA5=-9,"-",IF(VA3=-9,"-",IF(AVERAGE(VA5:VA6)=AVERAGE(VA3:VA4),"-","ERR")))</f>
        <v>-</v>
      </c>
      <c r="VB7" s="0" t="str">
        <f aca="false">IF(VB5=-9,"-",IF(VB3=-9,"-",IF(AVERAGE(VB5:VB6)=AVERAGE(VB3:VB4),"-","ERR")))</f>
        <v>-</v>
      </c>
      <c r="VC7" s="0" t="str">
        <f aca="false">IF(VC5=-9,"-",IF(VC3=-9,"-",IF(AVERAGE(VC5:VC6)=AVERAGE(VC3:VC4),"-","ERR")))</f>
        <v>-</v>
      </c>
      <c r="VD7" s="0" t="str">
        <f aca="false">IF(VD5=-9,"-",IF(VD3=-9,"-",IF(AVERAGE(VD5:VD6)=AVERAGE(VD3:VD4),"-","ERR")))</f>
        <v>-</v>
      </c>
      <c r="VE7" s="0" t="str">
        <f aca="false">IF(VE5=-9,"-",IF(VE3=-9,"-",IF(AVERAGE(VE5:VE6)=AVERAGE(VE3:VE4),"-","ERR")))</f>
        <v>-</v>
      </c>
      <c r="VF7" s="0" t="str">
        <f aca="false">IF(VF5=-9,"-",IF(VF3=-9,"-",IF(AVERAGE(VF5:VF6)=AVERAGE(VF3:VF4),"-","ERR")))</f>
        <v>-</v>
      </c>
      <c r="VG7" s="0" t="str">
        <f aca="false">IF(VG5=-9,"-",IF(VG3=-9,"-",IF(AVERAGE(VG5:VG6)=AVERAGE(VG3:VG4),"-","ERR")))</f>
        <v>-</v>
      </c>
      <c r="VH7" s="0" t="str">
        <f aca="false">IF(VH5=-9,"-",IF(VH3=-9,"-",IF(AVERAGE(VH5:VH6)=AVERAGE(VH3:VH4),"-","ERR")))</f>
        <v>-</v>
      </c>
      <c r="VI7" s="0" t="str">
        <f aca="false">IF(VI5=-9,"-",IF(VI3=-9,"-",IF(AVERAGE(VI5:VI6)=AVERAGE(VI3:VI4),"-","ERR")))</f>
        <v>-</v>
      </c>
      <c r="VJ7" s="0" t="str">
        <f aca="false">IF(VJ5=-9,"-",IF(VJ3=-9,"-",IF(AVERAGE(VJ5:VJ6)=AVERAGE(VJ3:VJ4),"-","ERR")))</f>
        <v>-</v>
      </c>
      <c r="VK7" s="0" t="str">
        <f aca="false">IF(VK5=-9,"-",IF(VK3=-9,"-",IF(AVERAGE(VK5:VK6)=AVERAGE(VK3:VK4),"-","ERR")))</f>
        <v>-</v>
      </c>
      <c r="VL7" s="0" t="str">
        <f aca="false">IF(VL5=-9,"-",IF(VL3=-9,"-",IF(AVERAGE(VL5:VL6)=AVERAGE(VL3:VL4),"-","ERR")))</f>
        <v>-</v>
      </c>
      <c r="VM7" s="0" t="str">
        <f aca="false">IF(VM5=-9,"-",IF(VM3=-9,"-",IF(AVERAGE(VM5:VM6)=AVERAGE(VM3:VM4),"-","ERR")))</f>
        <v>-</v>
      </c>
      <c r="VN7" s="0" t="str">
        <f aca="false">IF(VN5=-9,"-",IF(VN3=-9,"-",IF(AVERAGE(VN5:VN6)=AVERAGE(VN3:VN4),"-","ERR")))</f>
        <v>-</v>
      </c>
      <c r="VO7" s="0" t="str">
        <f aca="false">IF(VO5=-9,"-",IF(VO3=-9,"-",IF(AVERAGE(VO5:VO6)=AVERAGE(VO3:VO4),"-","ERR")))</f>
        <v>-</v>
      </c>
      <c r="VP7" s="0" t="str">
        <f aca="false">IF(VP5=-9,"-",IF(VP3=-9,"-",IF(AVERAGE(VP5:VP6)=AVERAGE(VP3:VP4),"-","ERR")))</f>
        <v>-</v>
      </c>
      <c r="VQ7" s="0" t="str">
        <f aca="false">IF(VQ5=-9,"-",IF(VQ3=-9,"-",IF(AVERAGE(VQ5:VQ6)=AVERAGE(VQ3:VQ4),"-","ERR")))</f>
        <v>-</v>
      </c>
      <c r="VR7" s="0" t="str">
        <f aca="false">IF(VR5=-9,"-",IF(VR3=-9,"-",IF(AVERAGE(VR5:VR6)=AVERAGE(VR3:VR4),"-","ERR")))</f>
        <v>-</v>
      </c>
      <c r="VS7" s="0" t="str">
        <f aca="false">IF(VS5=-9,"-",IF(VS3=-9,"-",IF(AVERAGE(VS5:VS6)=AVERAGE(VS3:VS4),"-","ERR")))</f>
        <v>-</v>
      </c>
      <c r="VT7" s="0" t="str">
        <f aca="false">IF(VT5=-9,"-",IF(VT3=-9,"-",IF(AVERAGE(VT5:VT6)=AVERAGE(VT3:VT4),"-","ERR")))</f>
        <v>-</v>
      </c>
      <c r="VU7" s="0" t="str">
        <f aca="false">IF(VU5=-9,"-",IF(VU3=-9,"-",IF(AVERAGE(VU5:VU6)=AVERAGE(VU3:VU4),"-","ERR")))</f>
        <v>-</v>
      </c>
      <c r="VV7" s="0" t="str">
        <f aca="false">IF(VV5=-9,"-",IF(VV3=-9,"-",IF(AVERAGE(VV5:VV6)=AVERAGE(VV3:VV4),"-","ERR")))</f>
        <v>-</v>
      </c>
      <c r="VW7" s="0" t="str">
        <f aca="false">IF(VW5=-9,"-",IF(VW3=-9,"-",IF(AVERAGE(VW5:VW6)=AVERAGE(VW3:VW4),"-","ERR")))</f>
        <v>-</v>
      </c>
      <c r="VX7" s="0" t="str">
        <f aca="false">IF(VX5=-9,"-",IF(VX3=-9,"-",IF(AVERAGE(VX5:VX6)=AVERAGE(VX3:VX4),"-","ERR")))</f>
        <v>-</v>
      </c>
      <c r="VY7" s="0" t="str">
        <f aca="false">IF(VY5=-9,"-",IF(VY3=-9,"-",IF(AVERAGE(VY5:VY6)=AVERAGE(VY3:VY4),"-","ERR")))</f>
        <v>-</v>
      </c>
      <c r="VZ7" s="0" t="str">
        <f aca="false">IF(VZ5=-9,"-",IF(VZ3=-9,"-",IF(AVERAGE(VZ5:VZ6)=AVERAGE(VZ3:VZ4),"-","ERR")))</f>
        <v>ERR</v>
      </c>
      <c r="WA7" s="0" t="str">
        <f aca="false">IF(WA5=-9,"-",IF(WA3=-9,"-",IF(AVERAGE(WA5:WA6)=AVERAGE(WA3:WA4),"-","ERR")))</f>
        <v>-</v>
      </c>
      <c r="WB7" s="0" t="str">
        <f aca="false">IF(WB5=-9,"-",IF(WB3=-9,"-",IF(AVERAGE(WB5:WB6)=AVERAGE(WB3:WB4),"-","ERR")))</f>
        <v>-</v>
      </c>
      <c r="WC7" s="0" t="str">
        <f aca="false">IF(WC5=-9,"-",IF(WC3=-9,"-",IF(AVERAGE(WC5:WC6)=AVERAGE(WC3:WC4),"-","ERR")))</f>
        <v>-</v>
      </c>
      <c r="WD7" s="0" t="str">
        <f aca="false">IF(WD5=-9,"-",IF(WD3=-9,"-",IF(AVERAGE(WD5:WD6)=AVERAGE(WD3:WD4),"-","ERR")))</f>
        <v>-</v>
      </c>
      <c r="WE7" s="0" t="str">
        <f aca="false">IF(WE5=-9,"-",IF(WE3=-9,"-",IF(AVERAGE(WE5:WE6)=AVERAGE(WE3:WE4),"-","ERR")))</f>
        <v>-</v>
      </c>
      <c r="WF7" s="0" t="str">
        <f aca="false">IF(WF5=-9,"-",IF(WF3=-9,"-",IF(AVERAGE(WF5:WF6)=AVERAGE(WF3:WF4),"-","ERR")))</f>
        <v>-</v>
      </c>
      <c r="WG7" s="0" t="str">
        <f aca="false">IF(WG5=-9,"-",IF(WG3=-9,"-",IF(AVERAGE(WG5:WG6)=AVERAGE(WG3:WG4),"-","ERR")))</f>
        <v>-</v>
      </c>
      <c r="WH7" s="0" t="str">
        <f aca="false">IF(WH5=-9,"-",IF(WH3=-9,"-",IF(AVERAGE(WH5:WH6)=AVERAGE(WH3:WH4),"-","ERR")))</f>
        <v>-</v>
      </c>
      <c r="WI7" s="0" t="str">
        <f aca="false">IF(WI5=-9,"-",IF(WI3=-9,"-",IF(AVERAGE(WI5:WI6)=AVERAGE(WI3:WI4),"-","ERR")))</f>
        <v>-</v>
      </c>
      <c r="WJ7" s="0" t="str">
        <f aca="false">IF(WJ5=-9,"-",IF(WJ3=-9,"-",IF(AVERAGE(WJ5:WJ6)=AVERAGE(WJ3:WJ4),"-","ERR")))</f>
        <v>-</v>
      </c>
      <c r="WK7" s="0" t="str">
        <f aca="false">IF(WK5=-9,"-",IF(WK3=-9,"-",IF(AVERAGE(WK5:WK6)=AVERAGE(WK3:WK4),"-","ERR")))</f>
        <v>-</v>
      </c>
      <c r="WL7" s="0" t="str">
        <f aca="false">IF(WL5=-9,"-",IF(WL3=-9,"-",IF(AVERAGE(WL5:WL6)=AVERAGE(WL3:WL4),"-","ERR")))</f>
        <v>-</v>
      </c>
      <c r="WM7" s="0" t="str">
        <f aca="false">IF(WM5=-9,"-",IF(WM3=-9,"-",IF(AVERAGE(WM5:WM6)=AVERAGE(WM3:WM4),"-","ERR")))</f>
        <v>-</v>
      </c>
      <c r="WN7" s="0" t="str">
        <f aca="false">IF(WN5=-9,"-",IF(WN3=-9,"-",IF(AVERAGE(WN5:WN6)=AVERAGE(WN3:WN4),"-","ERR")))</f>
        <v>-</v>
      </c>
      <c r="WO7" s="0" t="str">
        <f aca="false">IF(WO5=-9,"-",IF(WO3=-9,"-",IF(AVERAGE(WO5:WO6)=AVERAGE(WO3:WO4),"-","ERR")))</f>
        <v>-</v>
      </c>
      <c r="WP7" s="0" t="str">
        <f aca="false">IF(WP5=-9,"-",IF(WP3=-9,"-",IF(AVERAGE(WP5:WP6)=AVERAGE(WP3:WP4),"-","ERR")))</f>
        <v>-</v>
      </c>
      <c r="WQ7" s="0" t="str">
        <f aca="false">IF(WQ5=-9,"-",IF(WQ3=-9,"-",IF(AVERAGE(WQ5:WQ6)=AVERAGE(WQ3:WQ4),"-","ERR")))</f>
        <v>-</v>
      </c>
      <c r="WR7" s="0" t="str">
        <f aca="false">IF(WR5=-9,"-",IF(WR3=-9,"-",IF(AVERAGE(WR5:WR6)=AVERAGE(WR3:WR4),"-","ERR")))</f>
        <v>-</v>
      </c>
      <c r="WS7" s="0" t="str">
        <f aca="false">IF(WS5=-9,"-",IF(WS3=-9,"-",IF(AVERAGE(WS5:WS6)=AVERAGE(WS3:WS4),"-","ERR")))</f>
        <v>-</v>
      </c>
      <c r="WT7" s="0" t="str">
        <f aca="false">IF(WT5=-9,"-",IF(WT3=-9,"-",IF(AVERAGE(WT5:WT6)=AVERAGE(WT3:WT4),"-","ERR")))</f>
        <v>-</v>
      </c>
      <c r="WU7" s="0" t="str">
        <f aca="false">IF(WU5=-9,"-",IF(WU3=-9,"-",IF(AVERAGE(WU5:WU6)=AVERAGE(WU3:WU4),"-","ERR")))</f>
        <v>-</v>
      </c>
      <c r="WV7" s="0" t="str">
        <f aca="false">IF(WV5=-9,"-",IF(WV3=-9,"-",IF(AVERAGE(WV5:WV6)=AVERAGE(WV3:WV4),"-","ERR")))</f>
        <v>-</v>
      </c>
      <c r="WW7" s="0" t="str">
        <f aca="false">IF(WW5=-9,"-",IF(WW3=-9,"-",IF(AVERAGE(WW5:WW6)=AVERAGE(WW3:WW4),"-","ERR")))</f>
        <v>-</v>
      </c>
      <c r="WX7" s="0" t="str">
        <f aca="false">IF(WX5=-9,"-",IF(WX3=-9,"-",IF(AVERAGE(WX5:WX6)=AVERAGE(WX3:WX4),"-","ERR")))</f>
        <v>-</v>
      </c>
      <c r="WY7" s="0" t="str">
        <f aca="false">IF(WY5=-9,"-",IF(WY3=-9,"-",IF(AVERAGE(WY5:WY6)=AVERAGE(WY3:WY4),"-","ERR")))</f>
        <v>-</v>
      </c>
      <c r="WZ7" s="0" t="str">
        <f aca="false">IF(WZ5=-9,"-",IF(WZ3=-9,"-",IF(AVERAGE(WZ5:WZ6)=AVERAGE(WZ3:WZ4),"-","ERR")))</f>
        <v>-</v>
      </c>
      <c r="XA7" s="0" t="str">
        <f aca="false">IF(XA5=-9,"-",IF(XA3=-9,"-",IF(AVERAGE(XA5:XA6)=AVERAGE(XA3:XA4),"-","ERR")))</f>
        <v>-</v>
      </c>
      <c r="XB7" s="0" t="str">
        <f aca="false">IF(XB5=-9,"-",IF(XB3=-9,"-",IF(AVERAGE(XB5:XB6)=AVERAGE(XB3:XB4),"-","ERR")))</f>
        <v>-</v>
      </c>
      <c r="XC7" s="0" t="str">
        <f aca="false">IF(XC5=-9,"-",IF(XC3=-9,"-",IF(AVERAGE(XC5:XC6)=AVERAGE(XC3:XC4),"-","ERR")))</f>
        <v>-</v>
      </c>
      <c r="XD7" s="0" t="str">
        <f aca="false">IF(XD5=-9,"-",IF(XD3=-9,"-",IF(AVERAGE(XD5:XD6)=AVERAGE(XD3:XD4),"-","ERR")))</f>
        <v>-</v>
      </c>
      <c r="XE7" s="0" t="str">
        <f aca="false">IF(XE5=-9,"-",IF(XE3=-9,"-",IF(AVERAGE(XE5:XE6)=AVERAGE(XE3:XE4),"-","ERR")))</f>
        <v>-</v>
      </c>
      <c r="XF7" s="0" t="str">
        <f aca="false">IF(XF5=-9,"-",IF(XF3=-9,"-",IF(AVERAGE(XF5:XF6)=AVERAGE(XF3:XF4),"-","ERR")))</f>
        <v>-</v>
      </c>
      <c r="XG7" s="0" t="str">
        <f aca="false">IF(XG5=-9,"-",IF(XG3=-9,"-",IF(AVERAGE(XG5:XG6)=AVERAGE(XG3:XG4),"-","ERR")))</f>
        <v>-</v>
      </c>
      <c r="XH7" s="0" t="str">
        <f aca="false">IF(XH5=-9,"-",IF(XH3=-9,"-",IF(AVERAGE(XH5:XH6)=AVERAGE(XH3:XH4),"-","ERR")))</f>
        <v>-</v>
      </c>
      <c r="XI7" s="0" t="str">
        <f aca="false">IF(XI5=-9,"-",IF(XI3=-9,"-",IF(AVERAGE(XI5:XI6)=AVERAGE(XI3:XI4),"-","ERR")))</f>
        <v>-</v>
      </c>
      <c r="XJ7" s="0" t="str">
        <f aca="false">IF(XJ5=-9,"-",IF(XJ3=-9,"-",IF(AVERAGE(XJ5:XJ6)=AVERAGE(XJ3:XJ4),"-","ERR")))</f>
        <v>-</v>
      </c>
      <c r="XK7" s="0" t="str">
        <f aca="false">IF(XK5=-9,"-",IF(XK3=-9,"-",IF(AVERAGE(XK5:XK6)=AVERAGE(XK3:XK4),"-","ERR")))</f>
        <v>ERR</v>
      </c>
      <c r="XL7" s="0" t="str">
        <f aca="false">IF(XL5=-9,"-",IF(XL3=-9,"-",IF(AVERAGE(XL5:XL6)=AVERAGE(XL3:XL4),"-","ERR")))</f>
        <v>-</v>
      </c>
      <c r="XM7" s="0" t="str">
        <f aca="false">IF(XM5=-9,"-",IF(XM3=-9,"-",IF(AVERAGE(XM5:XM6)=AVERAGE(XM3:XM4),"-","ERR")))</f>
        <v>-</v>
      </c>
      <c r="XN7" s="0" t="str">
        <f aca="false">IF(XN5=-9,"-",IF(XN3=-9,"-",IF(AVERAGE(XN5:XN6)=AVERAGE(XN3:XN4),"-","ERR")))</f>
        <v>-</v>
      </c>
      <c r="XO7" s="0" t="str">
        <f aca="false">IF(XO5=-9,"-",IF(XO3=-9,"-",IF(AVERAGE(XO5:XO6)=AVERAGE(XO3:XO4),"-","ERR")))</f>
        <v>-</v>
      </c>
      <c r="XP7" s="0" t="str">
        <f aca="false">IF(XP5=-9,"-",IF(XP3=-9,"-",IF(AVERAGE(XP5:XP6)=AVERAGE(XP3:XP4),"-","ERR")))</f>
        <v>-</v>
      </c>
      <c r="XQ7" s="0" t="str">
        <f aca="false">IF(XQ5=-9,"-",IF(XQ3=-9,"-",IF(AVERAGE(XQ5:XQ6)=AVERAGE(XQ3:XQ4),"-","ERR")))</f>
        <v>-</v>
      </c>
      <c r="XR7" s="0" t="str">
        <f aca="false">IF(XR5=-9,"-",IF(XR3=-9,"-",IF(AVERAGE(XR5:XR6)=AVERAGE(XR3:XR4),"-","ERR")))</f>
        <v>-</v>
      </c>
      <c r="XS7" s="0" t="str">
        <f aca="false">IF(XS5=-9,"-",IF(XS3=-9,"-",IF(AVERAGE(XS5:XS6)=AVERAGE(XS3:XS4),"-","ERR")))</f>
        <v>-</v>
      </c>
      <c r="XT7" s="0" t="str">
        <f aca="false">IF(XT5=-9,"-",IF(XT3=-9,"-",IF(AVERAGE(XT5:XT6)=AVERAGE(XT3:XT4),"-","ERR")))</f>
        <v>-</v>
      </c>
      <c r="XU7" s="0" t="str">
        <f aca="false">IF(XU5=-9,"-",IF(XU3=-9,"-",IF(AVERAGE(XU5:XU6)=AVERAGE(XU3:XU4),"-","ERR")))</f>
        <v>-</v>
      </c>
      <c r="XV7" s="0" t="str">
        <f aca="false">IF(XV5=-9,"-",IF(XV3=-9,"-",IF(AVERAGE(XV5:XV6)=AVERAGE(XV3:XV4),"-","ERR")))</f>
        <v>-</v>
      </c>
      <c r="XW7" s="0" t="str">
        <f aca="false">IF(XW5=-9,"-",IF(XW3=-9,"-",IF(AVERAGE(XW5:XW6)=AVERAGE(XW3:XW4),"-","ERR")))</f>
        <v>-</v>
      </c>
      <c r="XX7" s="0" t="str">
        <f aca="false">IF(XX5=-9,"-",IF(XX3=-9,"-",IF(AVERAGE(XX5:XX6)=AVERAGE(XX3:XX4),"-","ERR")))</f>
        <v>-</v>
      </c>
      <c r="XY7" s="0" t="str">
        <f aca="false">IF(XY5=-9,"-",IF(XY3=-9,"-",IF(AVERAGE(XY5:XY6)=AVERAGE(XY3:XY4),"-","ERR")))</f>
        <v>-</v>
      </c>
      <c r="XZ7" s="0" t="str">
        <f aca="false">IF(XZ5=-9,"-",IF(XZ3=-9,"-",IF(AVERAGE(XZ5:XZ6)=AVERAGE(XZ3:XZ4),"-","ERR")))</f>
        <v>-</v>
      </c>
      <c r="YA7" s="0" t="str">
        <f aca="false">IF(YA5=-9,"-",IF(YA3=-9,"-",IF(AVERAGE(YA5:YA6)=AVERAGE(YA3:YA4),"-","ERR")))</f>
        <v>-</v>
      </c>
      <c r="YB7" s="0" t="str">
        <f aca="false">IF(YB5=-9,"-",IF(YB3=-9,"-",IF(AVERAGE(YB5:YB6)=AVERAGE(YB3:YB4),"-","ERR")))</f>
        <v>-</v>
      </c>
      <c r="YC7" s="0" t="str">
        <f aca="false">IF(YC5=-9,"-",IF(YC3=-9,"-",IF(AVERAGE(YC5:YC6)=AVERAGE(YC3:YC4),"-","ERR")))</f>
        <v>-</v>
      </c>
      <c r="YD7" s="0" t="str">
        <f aca="false">IF(YD5=-9,"-",IF(YD3=-9,"-",IF(AVERAGE(YD5:YD6)=AVERAGE(YD3:YD4),"-","ERR")))</f>
        <v>-</v>
      </c>
      <c r="YE7" s="0" t="str">
        <f aca="false">IF(YE5=-9,"-",IF(YE3=-9,"-",IF(AVERAGE(YE5:YE6)=AVERAGE(YE3:YE4),"-","ERR")))</f>
        <v>-</v>
      </c>
      <c r="YF7" s="0" t="str">
        <f aca="false">IF(YF5=-9,"-",IF(YF3=-9,"-",IF(AVERAGE(YF5:YF6)=AVERAGE(YF3:YF4),"-","ERR")))</f>
        <v>-</v>
      </c>
      <c r="YG7" s="0" t="str">
        <f aca="false">IF(YG5=-9,"-",IF(YG3=-9,"-",IF(AVERAGE(YG5:YG6)=AVERAGE(YG3:YG4),"-","ERR")))</f>
        <v>-</v>
      </c>
      <c r="YH7" s="0" t="str">
        <f aca="false">IF(YH5=-9,"-",IF(YH3=-9,"-",IF(AVERAGE(YH5:YH6)=AVERAGE(YH3:YH4),"-","ERR")))</f>
        <v>-</v>
      </c>
      <c r="YI7" s="0" t="str">
        <f aca="false">IF(YI5=-9,"-",IF(YI3=-9,"-",IF(AVERAGE(YI5:YI6)=AVERAGE(YI3:YI4),"-","ERR")))</f>
        <v>-</v>
      </c>
      <c r="YJ7" s="0" t="str">
        <f aca="false">IF(YJ5=-9,"-",IF(YJ3=-9,"-",IF(AVERAGE(YJ5:YJ6)=AVERAGE(YJ3:YJ4),"-","ERR")))</f>
        <v>-</v>
      </c>
      <c r="YK7" s="0" t="str">
        <f aca="false">IF(YK5=-9,"-",IF(YK3=-9,"-",IF(AVERAGE(YK5:YK6)=AVERAGE(YK3:YK4),"-","ERR")))</f>
        <v>-</v>
      </c>
      <c r="YL7" s="0" t="str">
        <f aca="false">IF(YL5=-9,"-",IF(YL3=-9,"-",IF(AVERAGE(YL5:YL6)=AVERAGE(YL3:YL4),"-","ERR")))</f>
        <v>-</v>
      </c>
      <c r="YM7" s="0" t="str">
        <f aca="false">IF(YM5=-9,"-",IF(YM3=-9,"-",IF(AVERAGE(YM5:YM6)=AVERAGE(YM3:YM4),"-","ERR")))</f>
        <v>-</v>
      </c>
      <c r="YN7" s="0" t="str">
        <f aca="false">IF(YN5=-9,"-",IF(YN3=-9,"-",IF(AVERAGE(YN5:YN6)=AVERAGE(YN3:YN4),"-","ERR")))</f>
        <v>-</v>
      </c>
      <c r="YO7" s="0" t="str">
        <f aca="false">IF(YO5=-9,"-",IF(YO3=-9,"-",IF(AVERAGE(YO5:YO6)=AVERAGE(YO3:YO4),"-","ERR")))</f>
        <v>-</v>
      </c>
      <c r="YP7" s="0" t="str">
        <f aca="false">IF(YP5=-9,"-",IF(YP3=-9,"-",IF(AVERAGE(YP5:YP6)=AVERAGE(YP3:YP4),"-","ERR")))</f>
        <v>-</v>
      </c>
      <c r="YQ7" s="0" t="str">
        <f aca="false">IF(YQ5=-9,"-",IF(YQ3=-9,"-",IF(AVERAGE(YQ5:YQ6)=AVERAGE(YQ3:YQ4),"-","ERR")))</f>
        <v>-</v>
      </c>
      <c r="YR7" s="0" t="str">
        <f aca="false">IF(YR5=-9,"-",IF(YR3=-9,"-",IF(AVERAGE(YR5:YR6)=AVERAGE(YR3:YR4),"-","ERR")))</f>
        <v>-</v>
      </c>
      <c r="YS7" s="0" t="str">
        <f aca="false">IF(YS5=-9,"-",IF(YS3=-9,"-",IF(AVERAGE(YS5:YS6)=AVERAGE(YS3:YS4),"-","ERR")))</f>
        <v>-</v>
      </c>
      <c r="YT7" s="0" t="str">
        <f aca="false">IF(YT5=-9,"-",IF(YT3=-9,"-",IF(AVERAGE(YT5:YT6)=AVERAGE(YT3:YT4),"-","ERR")))</f>
        <v>-</v>
      </c>
      <c r="YU7" s="0" t="str">
        <f aca="false">IF(YU5=-9,"-",IF(YU3=-9,"-",IF(AVERAGE(YU5:YU6)=AVERAGE(YU3:YU4),"-","ERR")))</f>
        <v>-</v>
      </c>
      <c r="YV7" s="0" t="str">
        <f aca="false">IF(YV5=-9,"-",IF(YV3=-9,"-",IF(AVERAGE(YV5:YV6)=AVERAGE(YV3:YV4),"-","ERR")))</f>
        <v>-</v>
      </c>
      <c r="YW7" s="0" t="str">
        <f aca="false">IF(YW5=-9,"-",IF(YW3=-9,"-",IF(AVERAGE(YW5:YW6)=AVERAGE(YW3:YW4),"-","ERR")))</f>
        <v>-</v>
      </c>
      <c r="YX7" s="0" t="str">
        <f aca="false">IF(YX5=-9,"-",IF(YX3=-9,"-",IF(AVERAGE(YX5:YX6)=AVERAGE(YX3:YX4),"-","ERR")))</f>
        <v>-</v>
      </c>
      <c r="YY7" s="0" t="str">
        <f aca="false">IF(YY5=-9,"-",IF(YY3=-9,"-",IF(AVERAGE(YY5:YY6)=AVERAGE(YY3:YY4),"-","ERR")))</f>
        <v>-</v>
      </c>
      <c r="YZ7" s="0" t="str">
        <f aca="false">IF(YZ5=-9,"-",IF(YZ3=-9,"-",IF(AVERAGE(YZ5:YZ6)=AVERAGE(YZ3:YZ4),"-","ERR")))</f>
        <v>-</v>
      </c>
      <c r="ZA7" s="0" t="str">
        <f aca="false">IF(ZA5=-9,"-",IF(ZA3=-9,"-",IF(AVERAGE(ZA5:ZA6)=AVERAGE(ZA3:ZA4),"-","ERR")))</f>
        <v>-</v>
      </c>
      <c r="ZB7" s="0" t="str">
        <f aca="false">IF(ZB5=-9,"-",IF(ZB3=-9,"-",IF(AVERAGE(ZB5:ZB6)=AVERAGE(ZB3:ZB4),"-","ERR")))</f>
        <v>-</v>
      </c>
      <c r="ZC7" s="0" t="str">
        <f aca="false">IF(ZC5=-9,"-",IF(ZC3=-9,"-",IF(AVERAGE(ZC5:ZC6)=AVERAGE(ZC3:ZC4),"-","ERR")))</f>
        <v>-</v>
      </c>
      <c r="ZD7" s="0" t="str">
        <f aca="false">IF(ZD5=-9,"-",IF(ZD3=-9,"-",IF(AVERAGE(ZD5:ZD6)=AVERAGE(ZD3:ZD4),"-","ERR")))</f>
        <v>-</v>
      </c>
      <c r="ZE7" s="0" t="str">
        <f aca="false">IF(ZE5=-9,"-",IF(ZE3=-9,"-",IF(AVERAGE(ZE5:ZE6)=AVERAGE(ZE3:ZE4),"-","ERR")))</f>
        <v>-</v>
      </c>
      <c r="ZF7" s="0" t="str">
        <f aca="false">IF(ZF5=-9,"-",IF(ZF3=-9,"-",IF(AVERAGE(ZF5:ZF6)=AVERAGE(ZF3:ZF4),"-","ERR")))</f>
        <v>-</v>
      </c>
      <c r="ZG7" s="0" t="str">
        <f aca="false">IF(ZG5=-9,"-",IF(ZG3=-9,"-",IF(AVERAGE(ZG5:ZG6)=AVERAGE(ZG3:ZG4),"-","ERR")))</f>
        <v>-</v>
      </c>
      <c r="ZH7" s="0" t="str">
        <f aca="false">IF(ZH5=-9,"-",IF(ZH3=-9,"-",IF(AVERAGE(ZH5:ZH6)=AVERAGE(ZH3:ZH4),"-","ERR")))</f>
        <v>-</v>
      </c>
      <c r="ZI7" s="0" t="str">
        <f aca="false">IF(ZI5=-9,"-",IF(ZI3=-9,"-",IF(AVERAGE(ZI5:ZI6)=AVERAGE(ZI3:ZI4),"-","ERR")))</f>
        <v>-</v>
      </c>
      <c r="ZJ7" s="0" t="str">
        <f aca="false">IF(ZJ5=-9,"-",IF(ZJ3=-9,"-",IF(AVERAGE(ZJ5:ZJ6)=AVERAGE(ZJ3:ZJ4),"-","ERR")))</f>
        <v>-</v>
      </c>
      <c r="ZK7" s="0" t="str">
        <f aca="false">IF(ZK5=-9,"-",IF(ZK3=-9,"-",IF(AVERAGE(ZK5:ZK6)=AVERAGE(ZK3:ZK4),"-","ERR")))</f>
        <v>-</v>
      </c>
      <c r="ZL7" s="0" t="str">
        <f aca="false">IF(ZL5=-9,"-",IF(ZL3=-9,"-",IF(AVERAGE(ZL5:ZL6)=AVERAGE(ZL3:ZL4),"-","ERR")))</f>
        <v>-</v>
      </c>
      <c r="ZM7" s="0" t="str">
        <f aca="false">IF(ZM5=-9,"-",IF(ZM3=-9,"-",IF(AVERAGE(ZM5:ZM6)=AVERAGE(ZM3:ZM4),"-","ERR")))</f>
        <v>-</v>
      </c>
      <c r="ZN7" s="0" t="str">
        <f aca="false">IF(ZN5=-9,"-",IF(ZN3=-9,"-",IF(AVERAGE(ZN5:ZN6)=AVERAGE(ZN3:ZN4),"-","ERR")))</f>
        <v>-</v>
      </c>
      <c r="ZO7" s="0" t="str">
        <f aca="false">IF(ZO5=-9,"-",IF(ZO3=-9,"-",IF(AVERAGE(ZO5:ZO6)=AVERAGE(ZO3:ZO4),"-","ERR")))</f>
        <v>-</v>
      </c>
      <c r="ZP7" s="0" t="str">
        <f aca="false">IF(ZP5=-9,"-",IF(ZP3=-9,"-",IF(AVERAGE(ZP5:ZP6)=AVERAGE(ZP3:ZP4),"-","ERR")))</f>
        <v>-</v>
      </c>
      <c r="ZQ7" s="0" t="str">
        <f aca="false">IF(ZQ5=-9,"-",IF(ZQ3=-9,"-",IF(AVERAGE(ZQ5:ZQ6)=AVERAGE(ZQ3:ZQ4),"-","ERR")))</f>
        <v>-</v>
      </c>
      <c r="ZR7" s="0" t="str">
        <f aca="false">IF(ZR5=-9,"-",IF(ZR3=-9,"-",IF(AVERAGE(ZR5:ZR6)=AVERAGE(ZR3:ZR4),"-","ERR")))</f>
        <v>-</v>
      </c>
      <c r="ZS7" s="0" t="str">
        <f aca="false">IF(ZS5=-9,"-",IF(ZS3=-9,"-",IF(AVERAGE(ZS5:ZS6)=AVERAGE(ZS3:ZS4),"-","ERR")))</f>
        <v>-</v>
      </c>
      <c r="ZT7" s="0" t="str">
        <f aca="false">IF(ZT5=-9,"-",IF(ZT3=-9,"-",IF(AVERAGE(ZT5:ZT6)=AVERAGE(ZT3:ZT4),"-","ERR")))</f>
        <v>-</v>
      </c>
      <c r="ZU7" s="0" t="str">
        <f aca="false">IF(ZU5=-9,"-",IF(ZU3=-9,"-",IF(AVERAGE(ZU5:ZU6)=AVERAGE(ZU3:ZU4),"-","ERR")))</f>
        <v>-</v>
      </c>
      <c r="ZV7" s="0" t="str">
        <f aca="false">IF(ZV5=-9,"-",IF(ZV3=-9,"-",IF(AVERAGE(ZV5:ZV6)=AVERAGE(ZV3:ZV4),"-","ERR")))</f>
        <v>-</v>
      </c>
      <c r="ZW7" s="0" t="str">
        <f aca="false">IF(ZW5=-9,"-",IF(ZW3=-9,"-",IF(AVERAGE(ZW5:ZW6)=AVERAGE(ZW3:ZW4),"-","ERR")))</f>
        <v>-</v>
      </c>
      <c r="ZX7" s="0" t="str">
        <f aca="false">IF(ZX5=-9,"-",IF(ZX3=-9,"-",IF(AVERAGE(ZX5:ZX6)=AVERAGE(ZX3:ZX4),"-","ERR")))</f>
        <v>-</v>
      </c>
      <c r="ZY7" s="0" t="str">
        <f aca="false">IF(ZY5=-9,"-",IF(ZY3=-9,"-",IF(AVERAGE(ZY5:ZY6)=AVERAGE(ZY3:ZY4),"-","ERR")))</f>
        <v>-</v>
      </c>
      <c r="ZZ7" s="0" t="str">
        <f aca="false">IF(ZZ5=-9,"-",IF(ZZ3=-9,"-",IF(AVERAGE(ZZ5:ZZ6)=AVERAGE(ZZ3:ZZ4),"-","ERR")))</f>
        <v>-</v>
      </c>
      <c r="AAA7" s="0" t="str">
        <f aca="false">IF(AAA5=-9,"-",IF(AAA3=-9,"-",IF(AVERAGE(AAA5:AAA6)=AVERAGE(AAA3:AAA4),"-","ERR")))</f>
        <v>-</v>
      </c>
      <c r="AAB7" s="0" t="str">
        <f aca="false">IF(AAB5=-9,"-",IF(AAB3=-9,"-",IF(AVERAGE(AAB5:AAB6)=AVERAGE(AAB3:AAB4),"-","ERR")))</f>
        <v>-</v>
      </c>
      <c r="AAC7" s="0" t="str">
        <f aca="false">IF(AAC5=-9,"-",IF(AAC3=-9,"-",IF(AVERAGE(AAC5:AAC6)=AVERAGE(AAC3:AAC4),"-","ERR")))</f>
        <v>-</v>
      </c>
      <c r="AAD7" s="0" t="str">
        <f aca="false">IF(AAD5=-9,"-",IF(AAD3=-9,"-",IF(AVERAGE(AAD5:AAD6)=AVERAGE(AAD3:AAD4),"-","ERR")))</f>
        <v>-</v>
      </c>
      <c r="AAE7" s="0" t="str">
        <f aca="false">IF(AAE5=-9,"-",IF(AAE3=-9,"-",IF(AVERAGE(AAE5:AAE6)=AVERAGE(AAE3:AAE4),"-","ERR")))</f>
        <v>-</v>
      </c>
      <c r="AAF7" s="0" t="str">
        <f aca="false">IF(AAF5=-9,"-",IF(AAF3=-9,"-",IF(AVERAGE(AAF5:AAF6)=AVERAGE(AAF3:AAF4),"-","ERR")))</f>
        <v>-</v>
      </c>
      <c r="AAG7" s="0" t="str">
        <f aca="false">IF(AAG5=-9,"-",IF(AAG3=-9,"-",IF(AVERAGE(AAG5:AAG6)=AVERAGE(AAG3:AAG4),"-","ERR")))</f>
        <v>-</v>
      </c>
      <c r="AAH7" s="0" t="str">
        <f aca="false">IF(AAH5=-9,"-",IF(AAH3=-9,"-",IF(AVERAGE(AAH5:AAH6)=AVERAGE(AAH3:AAH4),"-","ERR")))</f>
        <v>-</v>
      </c>
      <c r="AAI7" s="0" t="str">
        <f aca="false">IF(AAI5=-9,"-",IF(AAI3=-9,"-",IF(AVERAGE(AAI5:AAI6)=AVERAGE(AAI3:AAI4),"-","ERR")))</f>
        <v>-</v>
      </c>
      <c r="AAJ7" s="0" t="str">
        <f aca="false">IF(AAJ5=-9,"-",IF(AAJ3=-9,"-",IF(AVERAGE(AAJ5:AAJ6)=AVERAGE(AAJ3:AAJ4),"-","ERR")))</f>
        <v>-</v>
      </c>
      <c r="AAK7" s="0" t="str">
        <f aca="false">IF(AAK5=-9,"-",IF(AAK3=-9,"-",IF(AVERAGE(AAK5:AAK6)=AVERAGE(AAK3:AAK4),"-","ERR")))</f>
        <v>-</v>
      </c>
      <c r="AAL7" s="0" t="str">
        <f aca="false">IF(AAL5=-9,"-",IF(AAL3=-9,"-",IF(AVERAGE(AAL5:AAL6)=AVERAGE(AAL3:AAL4),"-","ERR")))</f>
        <v>-</v>
      </c>
      <c r="AAM7" s="0" t="str">
        <f aca="false">IF(AAM5=-9,"-",IF(AAM3=-9,"-",IF(AVERAGE(AAM5:AAM6)=AVERAGE(AAM3:AAM4),"-","ERR")))</f>
        <v>-</v>
      </c>
      <c r="AAN7" s="0" t="str">
        <f aca="false">IF(AAN5=-9,"-",IF(AAN3=-9,"-",IF(AVERAGE(AAN5:AAN6)=AVERAGE(AAN3:AAN4),"-","ERR")))</f>
        <v>-</v>
      </c>
      <c r="AAO7" s="0" t="str">
        <f aca="false">IF(AAO5=-9,"-",IF(AAO3=-9,"-",IF(AVERAGE(AAO5:AAO6)=AVERAGE(AAO3:AAO4),"-","ERR")))</f>
        <v>-</v>
      </c>
      <c r="AAP7" s="0" t="str">
        <f aca="false">IF(AAP5=-9,"-",IF(AAP3=-9,"-",IF(AVERAGE(AAP5:AAP6)=AVERAGE(AAP3:AAP4),"-","ERR")))</f>
        <v>ERR</v>
      </c>
      <c r="AAQ7" s="0" t="str">
        <f aca="false">IF(AAQ5=-9,"-",IF(AAQ3=-9,"-",IF(AVERAGE(AAQ5:AAQ6)=AVERAGE(AAQ3:AAQ4),"-","ERR")))</f>
        <v>-</v>
      </c>
      <c r="AAR7" s="0" t="str">
        <f aca="false">IF(AAR5=-9,"-",IF(AAR3=-9,"-",IF(AVERAGE(AAR5:AAR6)=AVERAGE(AAR3:AAR4),"-","ERR")))</f>
        <v>-</v>
      </c>
      <c r="AAS7" s="0" t="str">
        <f aca="false">IF(AAS5=-9,"-",IF(AAS3=-9,"-",IF(AVERAGE(AAS5:AAS6)=AVERAGE(AAS3:AAS4),"-","ERR")))</f>
        <v>-</v>
      </c>
      <c r="AAT7" s="0" t="str">
        <f aca="false">IF(AAT5=-9,"-",IF(AAT3=-9,"-",IF(AVERAGE(AAT5:AAT6)=AVERAGE(AAT3:AAT4),"-","ERR")))</f>
        <v>-</v>
      </c>
      <c r="AAU7" s="0" t="str">
        <f aca="false">IF(AAU5=-9,"-",IF(AAU3=-9,"-",IF(AVERAGE(AAU5:AAU6)=AVERAGE(AAU3:AAU4),"-","ERR")))</f>
        <v>-</v>
      </c>
      <c r="AAV7" s="0" t="str">
        <f aca="false">IF(AAV5=-9,"-",IF(AAV3=-9,"-",IF(AVERAGE(AAV5:AAV6)=AVERAGE(AAV3:AAV4),"-","ERR")))</f>
        <v>-</v>
      </c>
      <c r="AAW7" s="0" t="str">
        <f aca="false">IF(AAW5=-9,"-",IF(AAW3=-9,"-",IF(AVERAGE(AAW5:AAW6)=AVERAGE(AAW3:AAW4),"-","ERR")))</f>
        <v>-</v>
      </c>
      <c r="AAX7" s="0" t="str">
        <f aca="false">IF(AAX5=-9,"-",IF(AAX3=-9,"-",IF(AVERAGE(AAX5:AAX6)=AVERAGE(AAX3:AAX4),"-","ERR")))</f>
        <v>-</v>
      </c>
      <c r="AAY7" s="0" t="str">
        <f aca="false">IF(AAY5=-9,"-",IF(AAY3=-9,"-",IF(AVERAGE(AAY5:AAY6)=AVERAGE(AAY3:AAY4),"-","ERR")))</f>
        <v>-</v>
      </c>
      <c r="AAZ7" s="0" t="str">
        <f aca="false">IF(AAZ5=-9,"-",IF(AAZ3=-9,"-",IF(AVERAGE(AAZ5:AAZ6)=AVERAGE(AAZ3:AAZ4),"-","ERR")))</f>
        <v>-</v>
      </c>
      <c r="ABA7" s="0" t="str">
        <f aca="false">IF(ABA5=-9,"-",IF(ABA3=-9,"-",IF(AVERAGE(ABA5:ABA6)=AVERAGE(ABA3:ABA4),"-","ERR")))</f>
        <v>-</v>
      </c>
      <c r="ABB7" s="0" t="str">
        <f aca="false">IF(ABB5=-9,"-",IF(ABB3=-9,"-",IF(AVERAGE(ABB5:ABB6)=AVERAGE(ABB3:ABB4),"-","ERR")))</f>
        <v>-</v>
      </c>
      <c r="ABC7" s="0" t="str">
        <f aca="false">IF(ABC5=-9,"-",IF(ABC3=-9,"-",IF(AVERAGE(ABC5:ABC6)=AVERAGE(ABC3:ABC4),"-","ERR")))</f>
        <v>-</v>
      </c>
      <c r="ABD7" s="0" t="str">
        <f aca="false">IF(ABD5=-9,"-",IF(ABD3=-9,"-",IF(AVERAGE(ABD5:ABD6)=AVERAGE(ABD3:ABD4),"-","ERR")))</f>
        <v>-</v>
      </c>
      <c r="ABE7" s="0" t="str">
        <f aca="false">IF(ABE5=-9,"-",IF(ABE3=-9,"-",IF(AVERAGE(ABE5:ABE6)=AVERAGE(ABE3:ABE4),"-","ERR")))</f>
        <v>-</v>
      </c>
      <c r="ABF7" s="0" t="str">
        <f aca="false">IF(ABF5=-9,"-",IF(ABF3=-9,"-",IF(AVERAGE(ABF5:ABF6)=AVERAGE(ABF3:ABF4),"-","ERR")))</f>
        <v>-</v>
      </c>
      <c r="ABG7" s="0" t="str">
        <f aca="false">IF(ABG5=-9,"-",IF(ABG3=-9,"-",IF(AVERAGE(ABG5:ABG6)=AVERAGE(ABG3:ABG4),"-","ERR")))</f>
        <v>-</v>
      </c>
      <c r="ABH7" s="0" t="str">
        <f aca="false">IF(ABH5=-9,"-",IF(ABH3=-9,"-",IF(AVERAGE(ABH5:ABH6)=AVERAGE(ABH3:ABH4),"-","ERR")))</f>
        <v>-</v>
      </c>
      <c r="ABI7" s="0" t="str">
        <f aca="false">IF(ABI5=-9,"-",IF(ABI3=-9,"-",IF(AVERAGE(ABI5:ABI6)=AVERAGE(ABI3:ABI4),"-","ERR")))</f>
        <v>-</v>
      </c>
      <c r="ABJ7" s="0" t="str">
        <f aca="false">IF(ABJ5=-9,"-",IF(ABJ3=-9,"-",IF(AVERAGE(ABJ5:ABJ6)=AVERAGE(ABJ3:ABJ4),"-","ERR")))</f>
        <v>-</v>
      </c>
      <c r="ABK7" s="0" t="str">
        <f aca="false">IF(ABK5=-9,"-",IF(ABK3=-9,"-",IF(AVERAGE(ABK5:ABK6)=AVERAGE(ABK3:ABK4),"-","ERR")))</f>
        <v>-</v>
      </c>
      <c r="ABL7" s="0" t="str">
        <f aca="false">IF(ABL5=-9,"-",IF(ABL3=-9,"-",IF(AVERAGE(ABL5:ABL6)=AVERAGE(ABL3:ABL4),"-","ERR")))</f>
        <v>-</v>
      </c>
      <c r="ABM7" s="0" t="str">
        <f aca="false">IF(ABM5=-9,"-",IF(ABM3=-9,"-",IF(AVERAGE(ABM5:ABM6)=AVERAGE(ABM3:ABM4),"-","ERR")))</f>
        <v>-</v>
      </c>
      <c r="ABN7" s="0" t="str">
        <f aca="false">IF(ABN5=-9,"-",IF(ABN3=-9,"-",IF(AVERAGE(ABN5:ABN6)=AVERAGE(ABN3:ABN4),"-","ERR")))</f>
        <v>-</v>
      </c>
      <c r="ABO7" s="0" t="str">
        <f aca="false">IF(ABO5=-9,"-",IF(ABO3=-9,"-",IF(AVERAGE(ABO5:ABO6)=AVERAGE(ABO3:ABO4),"-","ERR")))</f>
        <v>-</v>
      </c>
      <c r="ABP7" s="0" t="str">
        <f aca="false">IF(ABP5=-9,"-",IF(ABP3=-9,"-",IF(AVERAGE(ABP5:ABP6)=AVERAGE(ABP3:ABP4),"-","ERR")))</f>
        <v>-</v>
      </c>
      <c r="ABQ7" s="0" t="str">
        <f aca="false">IF(ABQ5=-9,"-",IF(ABQ3=-9,"-",IF(AVERAGE(ABQ5:ABQ6)=AVERAGE(ABQ3:ABQ4),"-","ERR")))</f>
        <v>-</v>
      </c>
      <c r="ABR7" s="0" t="str">
        <f aca="false">IF(ABR5=-9,"-",IF(ABR3=-9,"-",IF(AVERAGE(ABR5:ABR6)=AVERAGE(ABR3:ABR4),"-","ERR")))</f>
        <v>-</v>
      </c>
      <c r="ABS7" s="0" t="str">
        <f aca="false">IF(ABS5=-9,"-",IF(ABS3=-9,"-",IF(AVERAGE(ABS5:ABS6)=AVERAGE(ABS3:ABS4),"-","ERR")))</f>
        <v>-</v>
      </c>
      <c r="ABT7" s="0" t="str">
        <f aca="false">IF(ABT5=-9,"-",IF(ABT3=-9,"-",IF(AVERAGE(ABT5:ABT6)=AVERAGE(ABT3:ABT4),"-","ERR")))</f>
        <v>-</v>
      </c>
      <c r="ABU7" s="0" t="str">
        <f aca="false">IF(ABU5=-9,"-",IF(ABU3=-9,"-",IF(AVERAGE(ABU5:ABU6)=AVERAGE(ABU3:ABU4),"-","ERR")))</f>
        <v>-</v>
      </c>
      <c r="ABV7" s="0" t="str">
        <f aca="false">IF(ABV5=-9,"-",IF(ABV3=-9,"-",IF(AVERAGE(ABV5:ABV6)=AVERAGE(ABV3:ABV4),"-","ERR")))</f>
        <v>-</v>
      </c>
      <c r="ABW7" s="0" t="str">
        <f aca="false">IF(ABW5=-9,"-",IF(ABW3=-9,"-",IF(AVERAGE(ABW5:ABW6)=AVERAGE(ABW3:ABW4),"-","ERR")))</f>
        <v>-</v>
      </c>
      <c r="ABX7" s="0" t="str">
        <f aca="false">IF(ABX5=-9,"-",IF(ABX3=-9,"-",IF(AVERAGE(ABX5:ABX6)=AVERAGE(ABX3:ABX4),"-","ERR")))</f>
        <v>-</v>
      </c>
      <c r="ABY7" s="0" t="str">
        <f aca="false">IF(ABY5=-9,"-",IF(ABY3=-9,"-",IF(AVERAGE(ABY5:ABY6)=AVERAGE(ABY3:ABY4),"-","ERR")))</f>
        <v>-</v>
      </c>
      <c r="ABZ7" s="0" t="str">
        <f aca="false">IF(ABZ5=-9,"-",IF(ABZ3=-9,"-",IF(AVERAGE(ABZ5:ABZ6)=AVERAGE(ABZ3:ABZ4),"-","ERR")))</f>
        <v>-</v>
      </c>
      <c r="ACA7" s="0" t="str">
        <f aca="false">IF(ACA5=-9,"-",IF(ACA3=-9,"-",IF(AVERAGE(ACA5:ACA6)=AVERAGE(ACA3:ACA4),"-","ERR")))</f>
        <v>ERR</v>
      </c>
      <c r="ACB7" s="0" t="str">
        <f aca="false">IF(ACB5=-9,"-",IF(ACB3=-9,"-",IF(AVERAGE(ACB5:ACB6)=AVERAGE(ACB3:ACB4),"-","ERR")))</f>
        <v>ERR</v>
      </c>
      <c r="ACC7" s="0" t="str">
        <f aca="false">IF(ACC5=-9,"-",IF(ACC3=-9,"-",IF(AVERAGE(ACC5:ACC6)=AVERAGE(ACC3:ACC4),"-","ERR")))</f>
        <v>-</v>
      </c>
      <c r="ACD7" s="0" t="str">
        <f aca="false">IF(ACD5=-9,"-",IF(ACD3=-9,"-",IF(AVERAGE(ACD5:ACD6)=AVERAGE(ACD3:ACD4),"-","ERR")))</f>
        <v>-</v>
      </c>
      <c r="ACE7" s="0" t="str">
        <f aca="false">IF(ACE5=-9,"-",IF(ACE3=-9,"-",IF(AVERAGE(ACE5:ACE6)=AVERAGE(ACE3:ACE4),"-","ERR")))</f>
        <v>-</v>
      </c>
      <c r="ACF7" s="0" t="str">
        <f aca="false">IF(ACF5=-9,"-",IF(ACF3=-9,"-",IF(AVERAGE(ACF5:ACF6)=AVERAGE(ACF3:ACF4),"-","ERR")))</f>
        <v>-</v>
      </c>
      <c r="ACG7" s="0" t="str">
        <f aca="false">IF(ACG5=-9,"-",IF(ACG3=-9,"-",IF(AVERAGE(ACG5:ACG6)=AVERAGE(ACG3:ACG4),"-","ERR")))</f>
        <v>-</v>
      </c>
      <c r="ACH7" s="0" t="str">
        <f aca="false">IF(ACH5=-9,"-",IF(ACH3=-9,"-",IF(AVERAGE(ACH5:ACH6)=AVERAGE(ACH3:ACH4),"-","ERR")))</f>
        <v>-</v>
      </c>
      <c r="ACI7" s="0" t="str">
        <f aca="false">IF(ACI5=-9,"-",IF(ACI3=-9,"-",IF(AVERAGE(ACI5:ACI6)=AVERAGE(ACI3:ACI4),"-","ERR")))</f>
        <v>-</v>
      </c>
      <c r="ACJ7" s="0" t="str">
        <f aca="false">IF(ACJ5=-9,"-",IF(ACJ3=-9,"-",IF(AVERAGE(ACJ5:ACJ6)=AVERAGE(ACJ3:ACJ4),"-","ERR")))</f>
        <v>-</v>
      </c>
      <c r="ACK7" s="0" t="str">
        <f aca="false">IF(ACK5=-9,"-",IF(ACK3=-9,"-",IF(AVERAGE(ACK5:ACK6)=AVERAGE(ACK3:ACK4),"-","ERR")))</f>
        <v>-</v>
      </c>
      <c r="ACL7" s="0" t="str">
        <f aca="false">IF(ACL5=-9,"-",IF(ACL3=-9,"-",IF(AVERAGE(ACL5:ACL6)=AVERAGE(ACL3:ACL4),"-","ERR")))</f>
        <v>-</v>
      </c>
      <c r="ACM7" s="0" t="str">
        <f aca="false">IF(ACM5=-9,"-",IF(ACM3=-9,"-",IF(AVERAGE(ACM5:ACM6)=AVERAGE(ACM3:ACM4),"-","ERR")))</f>
        <v>-</v>
      </c>
      <c r="ACN7" s="0" t="str">
        <f aca="false">IF(ACN5=-9,"-",IF(ACN3=-9,"-",IF(AVERAGE(ACN5:ACN6)=AVERAGE(ACN3:ACN4),"-","ERR")))</f>
        <v>-</v>
      </c>
      <c r="ACO7" s="0" t="str">
        <f aca="false">IF(ACO5=-9,"-",IF(ACO3=-9,"-",IF(AVERAGE(ACO5:ACO6)=AVERAGE(ACO3:ACO4),"-","ERR")))</f>
        <v>-</v>
      </c>
      <c r="ACP7" s="0" t="str">
        <f aca="false">IF(ACP5=-9,"-",IF(ACP3=-9,"-",IF(AVERAGE(ACP5:ACP6)=AVERAGE(ACP3:ACP4),"-","ERR")))</f>
        <v>-</v>
      </c>
      <c r="ACQ7" s="0" t="str">
        <f aca="false">IF(ACQ5=-9,"-",IF(ACQ3=-9,"-",IF(AVERAGE(ACQ5:ACQ6)=AVERAGE(ACQ3:ACQ4),"-","ERR")))</f>
        <v>-</v>
      </c>
      <c r="ACR7" s="0" t="str">
        <f aca="false">IF(ACR5=-9,"-",IF(ACR3=-9,"-",IF(AVERAGE(ACR5:ACR6)=AVERAGE(ACR3:ACR4),"-","ERR")))</f>
        <v>-</v>
      </c>
      <c r="ACS7" s="0" t="str">
        <f aca="false">IF(ACS5=-9,"-",IF(ACS3=-9,"-",IF(AVERAGE(ACS5:ACS6)=AVERAGE(ACS3:ACS4),"-","ERR")))</f>
        <v>-</v>
      </c>
      <c r="ACT7" s="0" t="str">
        <f aca="false">IF(ACT5=-9,"-",IF(ACT3=-9,"-",IF(AVERAGE(ACT5:ACT6)=AVERAGE(ACT3:ACT4),"-","ERR")))</f>
        <v>-</v>
      </c>
      <c r="ACU7" s="0" t="str">
        <f aca="false">IF(ACU5=-9,"-",IF(ACU3=-9,"-",IF(AVERAGE(ACU5:ACU6)=AVERAGE(ACU3:ACU4),"-","ERR")))</f>
        <v>-</v>
      </c>
      <c r="ACV7" s="0" t="str">
        <f aca="false">IF(ACV5=-9,"-",IF(ACV3=-9,"-",IF(AVERAGE(ACV5:ACV6)=AVERAGE(ACV3:ACV4),"-","ERR")))</f>
        <v>-</v>
      </c>
      <c r="ACW7" s="0" t="str">
        <f aca="false">IF(ACW5=-9,"-",IF(ACW3=-9,"-",IF(AVERAGE(ACW5:ACW6)=AVERAGE(ACW3:ACW4),"-","ERR")))</f>
        <v>-</v>
      </c>
      <c r="ACX7" s="0" t="str">
        <f aca="false">IF(ACX5=-9,"-",IF(ACX3=-9,"-",IF(AVERAGE(ACX5:ACX6)=AVERAGE(ACX3:ACX4),"-","ERR")))</f>
        <v>-</v>
      </c>
      <c r="ACY7" s="0" t="str">
        <f aca="false">IF(ACY5=-9,"-",IF(ACY3=-9,"-",IF(AVERAGE(ACY5:ACY6)=AVERAGE(ACY3:ACY4),"-","ERR")))</f>
        <v>-</v>
      </c>
      <c r="ACZ7" s="0" t="str">
        <f aca="false">IF(ACZ5=-9,"-",IF(ACZ3=-9,"-",IF(AVERAGE(ACZ5:ACZ6)=AVERAGE(ACZ3:ACZ4),"-","ERR")))</f>
        <v>-</v>
      </c>
      <c r="ADA7" s="0" t="str">
        <f aca="false">IF(ADA5=-9,"-",IF(ADA3=-9,"-",IF(AVERAGE(ADA5:ADA6)=AVERAGE(ADA3:ADA4),"-","ERR")))</f>
        <v>-</v>
      </c>
      <c r="ADB7" s="0" t="str">
        <f aca="false">IF(ADB5=-9,"-",IF(ADB3=-9,"-",IF(AVERAGE(ADB5:ADB6)=AVERAGE(ADB3:ADB4),"-","ERR")))</f>
        <v>-</v>
      </c>
      <c r="ADC7" s="0" t="str">
        <f aca="false">IF(ADC5=-9,"-",IF(ADC3=-9,"-",IF(AVERAGE(ADC5:ADC6)=AVERAGE(ADC3:ADC4),"-","ERR")))</f>
        <v>-</v>
      </c>
      <c r="ADD7" s="0" t="str">
        <f aca="false">IF(ADD5=-9,"-",IF(ADD3=-9,"-",IF(AVERAGE(ADD5:ADD6)=AVERAGE(ADD3:ADD4),"-","ERR")))</f>
        <v>-</v>
      </c>
      <c r="ADE7" s="0" t="str">
        <f aca="false">IF(ADE5=-9,"-",IF(ADE3=-9,"-",IF(AVERAGE(ADE5:ADE6)=AVERAGE(ADE3:ADE4),"-","ERR")))</f>
        <v>-</v>
      </c>
      <c r="ADF7" s="0" t="str">
        <f aca="false">IF(ADF5=-9,"-",IF(ADF3=-9,"-",IF(AVERAGE(ADF5:ADF6)=AVERAGE(ADF3:ADF4),"-","ERR")))</f>
        <v>-</v>
      </c>
      <c r="ADG7" s="0" t="str">
        <f aca="false">IF(ADG5=-9,"-",IF(ADG3=-9,"-",IF(AVERAGE(ADG5:ADG6)=AVERAGE(ADG3:ADG4),"-","ERR")))</f>
        <v>-</v>
      </c>
      <c r="ADH7" s="0" t="str">
        <f aca="false">IF(ADH5=-9,"-",IF(ADH3=-9,"-",IF(AVERAGE(ADH5:ADH6)=AVERAGE(ADH3:ADH4),"-","ERR")))</f>
        <v>-</v>
      </c>
      <c r="ADI7" s="0" t="str">
        <f aca="false">IF(ADI5=-9,"-",IF(ADI3=-9,"-",IF(AVERAGE(ADI5:ADI6)=AVERAGE(ADI3:ADI4),"-","ERR")))</f>
        <v>-</v>
      </c>
      <c r="ADJ7" s="0" t="str">
        <f aca="false">IF(ADJ5=-9,"-",IF(ADJ3=-9,"-",IF(AVERAGE(ADJ5:ADJ6)=AVERAGE(ADJ3:ADJ4),"-","ERR")))</f>
        <v>-</v>
      </c>
      <c r="ADK7" s="0" t="str">
        <f aca="false">IF(ADK5=-9,"-",IF(ADK3=-9,"-",IF(AVERAGE(ADK5:ADK6)=AVERAGE(ADK3:ADK4),"-","ERR")))</f>
        <v>-</v>
      </c>
      <c r="ADL7" s="0" t="str">
        <f aca="false">IF(ADL5=-9,"-",IF(ADL3=-9,"-",IF(AVERAGE(ADL5:ADL6)=AVERAGE(ADL3:ADL4),"-","ERR")))</f>
        <v>-</v>
      </c>
      <c r="ADM7" s="0" t="str">
        <f aca="false">IF(ADM5=-9,"-",IF(ADM3=-9,"-",IF(AVERAGE(ADM5:ADM6)=AVERAGE(ADM3:ADM4),"-","ERR")))</f>
        <v>-</v>
      </c>
      <c r="ADN7" s="0" t="str">
        <f aca="false">IF(ADN5=-9,"-",IF(ADN3=-9,"-",IF(AVERAGE(ADN5:ADN6)=AVERAGE(ADN3:ADN4),"-","ERR")))</f>
        <v>-</v>
      </c>
      <c r="ADO7" s="0" t="str">
        <f aca="false">IF(ADO5=-9,"-",IF(ADO3=-9,"-",IF(AVERAGE(ADO5:ADO6)=AVERAGE(ADO3:ADO4),"-","ERR")))</f>
        <v>-</v>
      </c>
      <c r="ADP7" s="0" t="str">
        <f aca="false">IF(ADP5=-9,"-",IF(ADP3=-9,"-",IF(AVERAGE(ADP5:ADP6)=AVERAGE(ADP3:ADP4),"-","ERR")))</f>
        <v>-</v>
      </c>
      <c r="ADQ7" s="0" t="str">
        <f aca="false">IF(ADQ5=-9,"-",IF(ADQ3=-9,"-",IF(AVERAGE(ADQ5:ADQ6)=AVERAGE(ADQ3:ADQ4),"-","ERR")))</f>
        <v>-</v>
      </c>
      <c r="ADR7" s="0" t="str">
        <f aca="false">IF(ADR5=-9,"-",IF(ADR3=-9,"-",IF(AVERAGE(ADR5:ADR6)=AVERAGE(ADR3:ADR4),"-","ERR")))</f>
        <v>-</v>
      </c>
      <c r="ADS7" s="0" t="str">
        <f aca="false">IF(ADS5=-9,"-",IF(ADS3=-9,"-",IF(AVERAGE(ADS5:ADS6)=AVERAGE(ADS3:ADS4),"-","ERR")))</f>
        <v>-</v>
      </c>
      <c r="ADT7" s="0" t="str">
        <f aca="false">IF(ADT5=-9,"-",IF(ADT3=-9,"-",IF(AVERAGE(ADT5:ADT6)=AVERAGE(ADT3:ADT4),"-","ERR")))</f>
        <v>-</v>
      </c>
      <c r="ADU7" s="0" t="str">
        <f aca="false">IF(ADU5=-9,"-",IF(ADU3=-9,"-",IF(AVERAGE(ADU5:ADU6)=AVERAGE(ADU3:ADU4),"-","ERR")))</f>
        <v>-</v>
      </c>
      <c r="ADV7" s="0" t="str">
        <f aca="false">IF(ADV5=-9,"-",IF(ADV3=-9,"-",IF(AVERAGE(ADV5:ADV6)=AVERAGE(ADV3:ADV4),"-","ERR")))</f>
        <v>-</v>
      </c>
      <c r="ADW7" s="0" t="str">
        <f aca="false">IF(ADW5=-9,"-",IF(ADW3=-9,"-",IF(AVERAGE(ADW5:ADW6)=AVERAGE(ADW3:ADW4),"-","ERR")))</f>
        <v>-</v>
      </c>
      <c r="ADX7" s="0" t="str">
        <f aca="false">IF(ADX5=-9,"-",IF(ADX3=-9,"-",IF(AVERAGE(ADX5:ADX6)=AVERAGE(ADX3:ADX4),"-","ERR")))</f>
        <v>-</v>
      </c>
      <c r="ADY7" s="0" t="str">
        <f aca="false">IF(ADY5=-9,"-",IF(ADY3=-9,"-",IF(AVERAGE(ADY5:ADY6)=AVERAGE(ADY3:ADY4),"-","ERR")))</f>
        <v>-</v>
      </c>
      <c r="ADZ7" s="0" t="str">
        <f aca="false">IF(ADZ5=-9,"-",IF(ADZ3=-9,"-",IF(AVERAGE(ADZ5:ADZ6)=AVERAGE(ADZ3:ADZ4),"-","ERR")))</f>
        <v>-</v>
      </c>
      <c r="AEA7" s="0" t="str">
        <f aca="false">IF(AEA5=-9,"-",IF(AEA3=-9,"-",IF(AVERAGE(AEA5:AEA6)=AVERAGE(AEA3:AEA4),"-","ERR")))</f>
        <v>-</v>
      </c>
      <c r="AEB7" s="0" t="str">
        <f aca="false">IF(AEB5=-9,"-",IF(AEB3=-9,"-",IF(AVERAGE(AEB5:AEB6)=AVERAGE(AEB3:AEB4),"-","ERR")))</f>
        <v>-</v>
      </c>
      <c r="AEC7" s="0" t="str">
        <f aca="false">IF(AEC5=-9,"-",IF(AEC3=-9,"-",IF(AVERAGE(AEC5:AEC6)=AVERAGE(AEC3:AEC4),"-","ERR")))</f>
        <v>-</v>
      </c>
      <c r="AED7" s="0" t="str">
        <f aca="false">IF(AED5=-9,"-",IF(AED3=-9,"-",IF(AVERAGE(AED5:AED6)=AVERAGE(AED3:AED4),"-","ERR")))</f>
        <v>-</v>
      </c>
      <c r="AEE7" s="0" t="str">
        <f aca="false">IF(AEE5=-9,"-",IF(AEE3=-9,"-",IF(AVERAGE(AEE5:AEE6)=AVERAGE(AEE3:AEE4),"-","ERR")))</f>
        <v>-</v>
      </c>
      <c r="AEF7" s="0" t="str">
        <f aca="false">IF(AEF5=-9,"-",IF(AEF3=-9,"-",IF(AVERAGE(AEF5:AEF6)=AVERAGE(AEF3:AEF4),"-","ERR")))</f>
        <v>-</v>
      </c>
      <c r="AEG7" s="0" t="str">
        <f aca="false">IF(AEG5=-9,"-",IF(AEG3=-9,"-",IF(AVERAGE(AEG5:AEG6)=AVERAGE(AEG3:AEG4),"-","ERR")))</f>
        <v>-</v>
      </c>
      <c r="AEH7" s="0" t="str">
        <f aca="false">IF(AEH5=-9,"-",IF(AEH3=-9,"-",IF(AVERAGE(AEH5:AEH6)=AVERAGE(AEH3:AEH4),"-","ERR")))</f>
        <v>-</v>
      </c>
      <c r="AEI7" s="0" t="str">
        <f aca="false">IF(AEI5=-9,"-",IF(AEI3=-9,"-",IF(AVERAGE(AEI5:AEI6)=AVERAGE(AEI3:AEI4),"-","ERR")))</f>
        <v>-</v>
      </c>
      <c r="AEJ7" s="0" t="str">
        <f aca="false">IF(AEJ5=-9,"-",IF(AEJ3=-9,"-",IF(AVERAGE(AEJ5:AEJ6)=AVERAGE(AEJ3:AEJ4),"-","ERR")))</f>
        <v>ERR</v>
      </c>
      <c r="AEK7" s="0" t="str">
        <f aca="false">IF(AEK5=-9,"-",IF(AEK3=-9,"-",IF(AVERAGE(AEK5:AEK6)=AVERAGE(AEK3:AEK4),"-","ERR")))</f>
        <v>-</v>
      </c>
      <c r="AEL7" s="0" t="str">
        <f aca="false">IF(AEL5=-9,"-",IF(AEL3=-9,"-",IF(AVERAGE(AEL5:AEL6)=AVERAGE(AEL3:AEL4),"-","ERR")))</f>
        <v>-</v>
      </c>
      <c r="AEM7" s="0" t="str">
        <f aca="false">IF(AEM5=-9,"-",IF(AEM3=-9,"-",IF(AVERAGE(AEM5:AEM6)=AVERAGE(AEM3:AEM4),"-","ERR")))</f>
        <v>-</v>
      </c>
      <c r="AEN7" s="0" t="str">
        <f aca="false">IF(AEN5=-9,"-",IF(AEN3=-9,"-",IF(AVERAGE(AEN5:AEN6)=AVERAGE(AEN3:AEN4),"-","ERR")))</f>
        <v>-</v>
      </c>
      <c r="AEO7" s="0" t="str">
        <f aca="false">IF(AEO5=-9,"-",IF(AEO3=-9,"-",IF(AVERAGE(AEO5:AEO6)=AVERAGE(AEO3:AEO4),"-","ERR")))</f>
        <v>-</v>
      </c>
      <c r="AEP7" s="0" t="str">
        <f aca="false">IF(AEP5=-9,"-",IF(AEP3=-9,"-",IF(AVERAGE(AEP5:AEP6)=AVERAGE(AEP3:AEP4),"-","ERR")))</f>
        <v>-</v>
      </c>
      <c r="AEQ7" s="0" t="str">
        <f aca="false">IF(AEQ5=-9,"-",IF(AEQ3=-9,"-",IF(AVERAGE(AEQ5:AEQ6)=AVERAGE(AEQ3:AEQ4),"-","ERR")))</f>
        <v>-</v>
      </c>
      <c r="AER7" s="0" t="str">
        <f aca="false">IF(AER5=-9,"-",IF(AER3=-9,"-",IF(AVERAGE(AER5:AER6)=AVERAGE(AER3:AER4),"-","ERR")))</f>
        <v>-</v>
      </c>
      <c r="AES7" s="0" t="str">
        <f aca="false">IF(AES5=-9,"-",IF(AES3=-9,"-",IF(AVERAGE(AES5:AES6)=AVERAGE(AES3:AES4),"-","ERR")))</f>
        <v>-</v>
      </c>
      <c r="AET7" s="0" t="str">
        <f aca="false">IF(AET5=-9,"-",IF(AET3=-9,"-",IF(AVERAGE(AET5:AET6)=AVERAGE(AET3:AET4),"-","ERR")))</f>
        <v>-</v>
      </c>
      <c r="AEU7" s="0" t="str">
        <f aca="false">IF(AEU5=-9,"-",IF(AEU3=-9,"-",IF(AVERAGE(AEU5:AEU6)=AVERAGE(AEU3:AEU4),"-","ERR")))</f>
        <v>-</v>
      </c>
      <c r="AEV7" s="0" t="str">
        <f aca="false">IF(AEV5=-9,"-",IF(AEV3=-9,"-",IF(AVERAGE(AEV5:AEV6)=AVERAGE(AEV3:AEV4),"-","ERR")))</f>
        <v>-</v>
      </c>
      <c r="AEW7" s="0" t="str">
        <f aca="false">IF(AEW5=-9,"-",IF(AEW3=-9,"-",IF(AVERAGE(AEW5:AEW6)=AVERAGE(AEW3:AEW4),"-","ERR")))</f>
        <v>-</v>
      </c>
      <c r="AEX7" s="0" t="str">
        <f aca="false">IF(AEX5=-9,"-",IF(AEX3=-9,"-",IF(AVERAGE(AEX5:AEX6)=AVERAGE(AEX3:AEX4),"-","ERR")))</f>
        <v>-</v>
      </c>
      <c r="AEY7" s="0" t="str">
        <f aca="false">IF(AEY5=-9,"-",IF(AEY3=-9,"-",IF(AVERAGE(AEY5:AEY6)=AVERAGE(AEY3:AEY4),"-","ERR")))</f>
        <v>-</v>
      </c>
      <c r="AEZ7" s="0" t="str">
        <f aca="false">IF(AEZ5=-9,"-",IF(AEZ3=-9,"-",IF(AVERAGE(AEZ5:AEZ6)=AVERAGE(AEZ3:AEZ4),"-","ERR")))</f>
        <v>-</v>
      </c>
      <c r="AFA7" s="0" t="str">
        <f aca="false">IF(AFA5=-9,"-",IF(AFA3=-9,"-",IF(AVERAGE(AFA5:AFA6)=AVERAGE(AFA3:AFA4),"-","ERR")))</f>
        <v>-</v>
      </c>
      <c r="AFB7" s="0" t="str">
        <f aca="false">IF(AFB5=-9,"-",IF(AFB3=-9,"-",IF(AVERAGE(AFB5:AFB6)=AVERAGE(AFB3:AFB4),"-","ERR")))</f>
        <v>-</v>
      </c>
      <c r="AFC7" s="0" t="str">
        <f aca="false">IF(AFC5=-9,"-",IF(AFC3=-9,"-",IF(AVERAGE(AFC5:AFC6)=AVERAGE(AFC3:AFC4),"-","ERR")))</f>
        <v>-</v>
      </c>
      <c r="AFD7" s="0" t="str">
        <f aca="false">IF(AFD5=-9,"-",IF(AFD3=-9,"-",IF(AVERAGE(AFD5:AFD6)=AVERAGE(AFD3:AFD4),"-","ERR")))</f>
        <v>-</v>
      </c>
      <c r="AFE7" s="0" t="str">
        <f aca="false">IF(AFE5=-9,"-",IF(AFE3=-9,"-",IF(AVERAGE(AFE5:AFE6)=AVERAGE(AFE3:AFE4),"-","ERR")))</f>
        <v>-</v>
      </c>
      <c r="AFF7" s="0" t="str">
        <f aca="false">IF(AFF5=-9,"-",IF(AFF3=-9,"-",IF(AVERAGE(AFF5:AFF6)=AVERAGE(AFF3:AFF4),"-","ERR")))</f>
        <v>-</v>
      </c>
      <c r="AFG7" s="0" t="str">
        <f aca="false">IF(AFG5=-9,"-",IF(AFG3=-9,"-",IF(AVERAGE(AFG5:AFG6)=AVERAGE(AFG3:AFG4),"-","ERR")))</f>
        <v>-</v>
      </c>
      <c r="AFH7" s="0" t="str">
        <f aca="false">IF(AFH5=-9,"-",IF(AFH3=-9,"-",IF(AVERAGE(AFH5:AFH6)=AVERAGE(AFH3:AFH4),"-","ERR")))</f>
        <v>-</v>
      </c>
      <c r="AFI7" s="0" t="str">
        <f aca="false">IF(AFI5=-9,"-",IF(AFI3=-9,"-",IF(AVERAGE(AFI5:AFI6)=AVERAGE(AFI3:AFI4),"-","ERR")))</f>
        <v>-</v>
      </c>
      <c r="AFJ7" s="0" t="str">
        <f aca="false">IF(AFJ5=-9,"-",IF(AFJ3=-9,"-",IF(AVERAGE(AFJ5:AFJ6)=AVERAGE(AFJ3:AFJ4),"-","ERR")))</f>
        <v>-</v>
      </c>
      <c r="AFK7" s="0" t="str">
        <f aca="false">IF(AFK5=-9,"-",IF(AFK3=-9,"-",IF(AVERAGE(AFK5:AFK6)=AVERAGE(AFK3:AFK4),"-","ERR")))</f>
        <v>-</v>
      </c>
      <c r="AFL7" s="0" t="str">
        <f aca="false">IF(AFL5=-9,"-",IF(AFL3=-9,"-",IF(AVERAGE(AFL5:AFL6)=AVERAGE(AFL3:AFL4),"-","ERR")))</f>
        <v>-</v>
      </c>
      <c r="AFM7" s="0" t="str">
        <f aca="false">IF(AFM5=-9,"-",IF(AFM3=-9,"-",IF(AVERAGE(AFM5:AFM6)=AVERAGE(AFM3:AFM4),"-","ERR")))</f>
        <v>-</v>
      </c>
      <c r="AFN7" s="0" t="str">
        <f aca="false">IF(AFN5=-9,"-",IF(AFN3=-9,"-",IF(AVERAGE(AFN5:AFN6)=AVERAGE(AFN3:AFN4),"-","ERR")))</f>
        <v>-</v>
      </c>
      <c r="AFO7" s="0" t="str">
        <f aca="false">IF(AFO5=-9,"-",IF(AFO3=-9,"-",IF(AVERAGE(AFO5:AFO6)=AVERAGE(AFO3:AFO4),"-","ERR")))</f>
        <v>-</v>
      </c>
      <c r="AFP7" s="0" t="str">
        <f aca="false">IF(AFP5=-9,"-",IF(AFP3=-9,"-",IF(AVERAGE(AFP5:AFP6)=AVERAGE(AFP3:AFP4),"-","ERR")))</f>
        <v>-</v>
      </c>
      <c r="AFQ7" s="0" t="str">
        <f aca="false">IF(AFQ5=-9,"-",IF(AFQ3=-9,"-",IF(AVERAGE(AFQ5:AFQ6)=AVERAGE(AFQ3:AFQ4),"-","ERR")))</f>
        <v>-</v>
      </c>
      <c r="AFR7" s="0" t="str">
        <f aca="false">IF(AFR5=-9,"-",IF(AFR3=-9,"-",IF(AVERAGE(AFR5:AFR6)=AVERAGE(AFR3:AFR4),"-","ERR")))</f>
        <v>-</v>
      </c>
      <c r="AFS7" s="0" t="str">
        <f aca="false">IF(AFS5=-9,"-",IF(AFS3=-9,"-",IF(AVERAGE(AFS5:AFS6)=AVERAGE(AFS3:AFS4),"-","ERR")))</f>
        <v>-</v>
      </c>
      <c r="AFT7" s="0" t="str">
        <f aca="false">IF(AFT5=-9,"-",IF(AFT3=-9,"-",IF(AVERAGE(AFT5:AFT6)=AVERAGE(AFT3:AFT4),"-","ERR")))</f>
        <v>-</v>
      </c>
      <c r="AFU7" s="0" t="str">
        <f aca="false">IF(AFU5=-9,"-",IF(AFU3=-9,"-",IF(AVERAGE(AFU5:AFU6)=AVERAGE(AFU3:AFU4),"-","ERR")))</f>
        <v>-</v>
      </c>
      <c r="AFV7" s="0" t="str">
        <f aca="false">IF(AFV5=-9,"-",IF(AFV3=-9,"-",IF(AVERAGE(AFV5:AFV6)=AVERAGE(AFV3:AFV4),"-","ERR")))</f>
        <v>-</v>
      </c>
      <c r="AFW7" s="0" t="str">
        <f aca="false">IF(AFW5=-9,"-",IF(AFW3=-9,"-",IF(AVERAGE(AFW5:AFW6)=AVERAGE(AFW3:AFW4),"-","ERR")))</f>
        <v>ERR</v>
      </c>
      <c r="AFX7" s="0" t="str">
        <f aca="false">IF(AFX5=-9,"-",IF(AFX3=-9,"-",IF(AVERAGE(AFX5:AFX6)=AVERAGE(AFX3:AFX4),"-","ERR")))</f>
        <v>-</v>
      </c>
      <c r="AFY7" s="0" t="str">
        <f aca="false">IF(AFY5=-9,"-",IF(AFY3=-9,"-",IF(AVERAGE(AFY5:AFY6)=AVERAGE(AFY3:AFY4),"-","ERR")))</f>
        <v>-</v>
      </c>
      <c r="AFZ7" s="0" t="str">
        <f aca="false">IF(AFZ5=-9,"-",IF(AFZ3=-9,"-",IF(AVERAGE(AFZ5:AFZ6)=AVERAGE(AFZ3:AFZ4),"-","ERR")))</f>
        <v>-</v>
      </c>
      <c r="AGA7" s="0" t="str">
        <f aca="false">IF(AGA5=-9,"-",IF(AGA3=-9,"-",IF(AVERAGE(AGA5:AGA6)=AVERAGE(AGA3:AGA4),"-","ERR")))</f>
        <v>-</v>
      </c>
      <c r="AGB7" s="0" t="str">
        <f aca="false">IF(AGB5=-9,"-",IF(AGB3=-9,"-",IF(AVERAGE(AGB5:AGB6)=AVERAGE(AGB3:AGB4),"-","ERR")))</f>
        <v>-</v>
      </c>
      <c r="AGC7" s="0" t="str">
        <f aca="false">IF(AGC5=-9,"-",IF(AGC3=-9,"-",IF(AVERAGE(AGC5:AGC6)=AVERAGE(AGC3:AGC4),"-","ERR")))</f>
        <v>-</v>
      </c>
      <c r="AGD7" s="0" t="str">
        <f aca="false">IF(AGD5=-9,"-",IF(AGD3=-9,"-",IF(AVERAGE(AGD5:AGD6)=AVERAGE(AGD3:AGD4),"-","ERR")))</f>
        <v>-</v>
      </c>
      <c r="AGE7" s="0" t="str">
        <f aca="false">IF(AGE5=-9,"-",IF(AGE3=-9,"-",IF(AVERAGE(AGE5:AGE6)=AVERAGE(AGE3:AGE4),"-","ERR")))</f>
        <v>-</v>
      </c>
      <c r="AGF7" s="0" t="str">
        <f aca="false">IF(AGF5=-9,"-",IF(AGF3=-9,"-",IF(AVERAGE(AGF5:AGF6)=AVERAGE(AGF3:AGF4),"-","ERR")))</f>
        <v>-</v>
      </c>
      <c r="AGG7" s="0" t="str">
        <f aca="false">IF(AGG5=-9,"-",IF(AGG3=-9,"-",IF(AVERAGE(AGG5:AGG6)=AVERAGE(AGG3:AGG4),"-","ERR")))</f>
        <v>-</v>
      </c>
      <c r="AGH7" s="0" t="str">
        <f aca="false">IF(AGH5=-9,"-",IF(AGH3=-9,"-",IF(AVERAGE(AGH5:AGH6)=AVERAGE(AGH3:AGH4),"-","ERR")))</f>
        <v>-</v>
      </c>
      <c r="AGI7" s="0" t="str">
        <f aca="false">IF(AGI5=-9,"-",IF(AGI3=-9,"-",IF(AVERAGE(AGI5:AGI6)=AVERAGE(AGI3:AGI4),"-","ERR")))</f>
        <v>-</v>
      </c>
      <c r="AGJ7" s="0" t="str">
        <f aca="false">IF(AGJ5=-9,"-",IF(AGJ3=-9,"-",IF(AVERAGE(AGJ5:AGJ6)=AVERAGE(AGJ3:AGJ4),"-","ERR")))</f>
        <v>-</v>
      </c>
      <c r="AGK7" s="0" t="str">
        <f aca="false">IF(AGK5=-9,"-",IF(AGK3=-9,"-",IF(AVERAGE(AGK5:AGK6)=AVERAGE(AGK3:AGK4),"-","ERR")))</f>
        <v>-</v>
      </c>
      <c r="AGL7" s="0" t="str">
        <f aca="false">IF(AGL5=-9,"-",IF(AGL3=-9,"-",IF(AVERAGE(AGL5:AGL6)=AVERAGE(AGL3:AGL4),"-","ERR")))</f>
        <v>-</v>
      </c>
      <c r="AGM7" s="0" t="str">
        <f aca="false">IF(AGM5=-9,"-",IF(AGM3=-9,"-",IF(AVERAGE(AGM5:AGM6)=AVERAGE(AGM3:AGM4),"-","ERR")))</f>
        <v>-</v>
      </c>
      <c r="AGN7" s="0" t="str">
        <f aca="false">IF(AGN5=-9,"-",IF(AGN3=-9,"-",IF(AVERAGE(AGN5:AGN6)=AVERAGE(AGN3:AGN4),"-","ERR")))</f>
        <v>-</v>
      </c>
      <c r="AGO7" s="0" t="str">
        <f aca="false">IF(AGO5=-9,"-",IF(AGO3=-9,"-",IF(AVERAGE(AGO5:AGO6)=AVERAGE(AGO3:AGO4),"-","ERR")))</f>
        <v>-</v>
      </c>
      <c r="AGP7" s="0" t="str">
        <f aca="false">IF(AGP5=-9,"-",IF(AGP3=-9,"-",IF(AVERAGE(AGP5:AGP6)=AVERAGE(AGP3:AGP4),"-","ERR")))</f>
        <v>-</v>
      </c>
      <c r="AGQ7" s="0" t="str">
        <f aca="false">IF(AGQ5=-9,"-",IF(AGQ3=-9,"-",IF(AVERAGE(AGQ5:AGQ6)=AVERAGE(AGQ3:AGQ4),"-","ERR")))</f>
        <v>-</v>
      </c>
      <c r="AGR7" s="0" t="str">
        <f aca="false">IF(AGR5=-9,"-",IF(AGR3=-9,"-",IF(AVERAGE(AGR5:AGR6)=AVERAGE(AGR3:AGR4),"-","ERR")))</f>
        <v>-</v>
      </c>
      <c r="AGS7" s="0" t="str">
        <f aca="false">IF(AGS5=-9,"-",IF(AGS3=-9,"-",IF(AVERAGE(AGS5:AGS6)=AVERAGE(AGS3:AGS4),"-","ERR")))</f>
        <v>-</v>
      </c>
      <c r="AGT7" s="0" t="str">
        <f aca="false">IF(AGT5=-9,"-",IF(AGT3=-9,"-",IF(AVERAGE(AGT5:AGT6)=AVERAGE(AGT3:AGT4),"-","ERR")))</f>
        <v>-</v>
      </c>
      <c r="AGU7" s="0" t="str">
        <f aca="false">IF(AGU5=-9,"-",IF(AGU3=-9,"-",IF(AVERAGE(AGU5:AGU6)=AVERAGE(AGU3:AGU4),"-","ERR")))</f>
        <v>-</v>
      </c>
      <c r="AGV7" s="0" t="str">
        <f aca="false">IF(AGV5=-9,"-",IF(AGV3=-9,"-",IF(AVERAGE(AGV5:AGV6)=AVERAGE(AGV3:AGV4),"-","ERR")))</f>
        <v>-</v>
      </c>
      <c r="AGW7" s="0" t="str">
        <f aca="false">IF(AGW5=-9,"-",IF(AGW3=-9,"-",IF(AVERAGE(AGW5:AGW6)=AVERAGE(AGW3:AGW4),"-","ERR")))</f>
        <v>-</v>
      </c>
      <c r="AGX7" s="0" t="str">
        <f aca="false">IF(AGX5=-9,"-",IF(AGX3=-9,"-",IF(AVERAGE(AGX5:AGX6)=AVERAGE(AGX3:AGX4),"-","ERR")))</f>
        <v>-</v>
      </c>
      <c r="AGY7" s="0" t="str">
        <f aca="false">IF(AGY5=-9,"-",IF(AGY3=-9,"-",IF(AVERAGE(AGY5:AGY6)=AVERAGE(AGY3:AGY4),"-","ERR")))</f>
        <v>-</v>
      </c>
      <c r="AGZ7" s="0" t="str">
        <f aca="false">IF(AGZ5=-9,"-",IF(AGZ3=-9,"-",IF(AVERAGE(AGZ5:AGZ6)=AVERAGE(AGZ3:AGZ4),"-","ERR")))</f>
        <v>-</v>
      </c>
      <c r="AHA7" s="0" t="str">
        <f aca="false">IF(AHA5=-9,"-",IF(AHA3=-9,"-",IF(AVERAGE(AHA5:AHA6)=AVERAGE(AHA3:AHA4),"-","ERR")))</f>
        <v>-</v>
      </c>
      <c r="AHB7" s="0" t="str">
        <f aca="false">IF(AHB5=-9,"-",IF(AHB3=-9,"-",IF(AVERAGE(AHB5:AHB6)=AVERAGE(AHB3:AHB4),"-","ERR")))</f>
        <v>-</v>
      </c>
      <c r="AHC7" s="0" t="str">
        <f aca="false">IF(AHC5=-9,"-",IF(AHC3=-9,"-",IF(AVERAGE(AHC5:AHC6)=AVERAGE(AHC3:AHC4),"-","ERR")))</f>
        <v>-</v>
      </c>
      <c r="AHD7" s="0" t="str">
        <f aca="false">IF(AHD5=-9,"-",IF(AHD3=-9,"-",IF(AVERAGE(AHD5:AHD6)=AVERAGE(AHD3:AHD4),"-","ERR")))</f>
        <v>-</v>
      </c>
      <c r="AHE7" s="0" t="str">
        <f aca="false">IF(AHE5=-9,"-",IF(AHE3=-9,"-",IF(AVERAGE(AHE5:AHE6)=AVERAGE(AHE3:AHE4),"-","ERR")))</f>
        <v>-</v>
      </c>
      <c r="AHF7" s="0" t="str">
        <f aca="false">IF(AHF5=-9,"-",IF(AHF3=-9,"-",IF(AVERAGE(AHF5:AHF6)=AVERAGE(AHF3:AHF4),"-","ERR")))</f>
        <v>-</v>
      </c>
      <c r="AHG7" s="0" t="str">
        <f aca="false">IF(AHG5=-9,"-",IF(AHG3=-9,"-",IF(AVERAGE(AHG5:AHG6)=AVERAGE(AHG3:AHG4),"-","ERR")))</f>
        <v>-</v>
      </c>
      <c r="AHH7" s="0" t="str">
        <f aca="false">IF(AHH5=-9,"-",IF(AHH3=-9,"-",IF(AVERAGE(AHH5:AHH6)=AVERAGE(AHH3:AHH4),"-","ERR")))</f>
        <v>-</v>
      </c>
      <c r="AHI7" s="0" t="str">
        <f aca="false">IF(AHI5=-9,"-",IF(AHI3=-9,"-",IF(AVERAGE(AHI5:AHI6)=AVERAGE(AHI3:AHI4),"-","ERR")))</f>
        <v>-</v>
      </c>
      <c r="AHJ7" s="0" t="str">
        <f aca="false">IF(AHJ5=-9,"-",IF(AHJ3=-9,"-",IF(AVERAGE(AHJ5:AHJ6)=AVERAGE(AHJ3:AHJ4),"-","ERR")))</f>
        <v>-</v>
      </c>
      <c r="AHK7" s="0" t="str">
        <f aca="false">IF(AHK5=-9,"-",IF(AHK3=-9,"-",IF(AVERAGE(AHK5:AHK6)=AVERAGE(AHK3:AHK4),"-","ERR")))</f>
        <v>-</v>
      </c>
      <c r="AHL7" s="0" t="str">
        <f aca="false">IF(AHL5=-9,"-",IF(AHL3=-9,"-",IF(AVERAGE(AHL5:AHL6)=AVERAGE(AHL3:AHL4),"-","ERR")))</f>
        <v>-</v>
      </c>
      <c r="AHM7" s="0" t="str">
        <f aca="false">IF(AHM5=-9,"-",IF(AHM3=-9,"-",IF(AVERAGE(AHM5:AHM6)=AVERAGE(AHM3:AHM4),"-","ERR")))</f>
        <v>-</v>
      </c>
      <c r="AHN7" s="0" t="str">
        <f aca="false">IF(AHN5=-9,"-",IF(AHN3=-9,"-",IF(AVERAGE(AHN5:AHN6)=AVERAGE(AHN3:AHN4),"-","ERR")))</f>
        <v>-</v>
      </c>
      <c r="AHO7" s="0" t="str">
        <f aca="false">IF(AHO5=-9,"-",IF(AHO3=-9,"-",IF(AVERAGE(AHO5:AHO6)=AVERAGE(AHO3:AHO4),"-","ERR")))</f>
        <v>-</v>
      </c>
      <c r="AHP7" s="0" t="str">
        <f aca="false">IF(AHP5=-9,"-",IF(AHP3=-9,"-",IF(AVERAGE(AHP5:AHP6)=AVERAGE(AHP3:AHP4),"-","ERR")))</f>
        <v>-</v>
      </c>
      <c r="AHQ7" s="0" t="str">
        <f aca="false">IF(AHQ5=-9,"-",IF(AHQ3=-9,"-",IF(AVERAGE(AHQ5:AHQ6)=AVERAGE(AHQ3:AHQ4),"-","ERR")))</f>
        <v>-</v>
      </c>
      <c r="AHR7" s="0" t="str">
        <f aca="false">IF(AHR5=-9,"-",IF(AHR3=-9,"-",IF(AVERAGE(AHR5:AHR6)=AVERAGE(AHR3:AHR4),"-","ERR")))</f>
        <v>-</v>
      </c>
      <c r="AHS7" s="0" t="str">
        <f aca="false">IF(AHS5=-9,"-",IF(AHS3=-9,"-",IF(AVERAGE(AHS5:AHS6)=AVERAGE(AHS3:AHS4),"-","ERR")))</f>
        <v>-</v>
      </c>
      <c r="AHT7" s="0" t="str">
        <f aca="false">IF(AHT5=-9,"-",IF(AHT3=-9,"-",IF(AVERAGE(AHT5:AHT6)=AVERAGE(AHT3:AHT4),"-","ERR")))</f>
        <v>-</v>
      </c>
      <c r="AHU7" s="0" t="str">
        <f aca="false">IF(AHU5=-9,"-",IF(AHU3=-9,"-",IF(AVERAGE(AHU5:AHU6)=AVERAGE(AHU3:AHU4),"-","ERR")))</f>
        <v>-</v>
      </c>
      <c r="AHV7" s="0" t="str">
        <f aca="false">IF(AHV5=-9,"-",IF(AHV3=-9,"-",IF(AVERAGE(AHV5:AHV6)=AVERAGE(AHV3:AHV4),"-","ERR")))</f>
        <v>-</v>
      </c>
      <c r="AHW7" s="0" t="str">
        <f aca="false">IF(AHW5=-9,"-",IF(AHW3=-9,"-",IF(AVERAGE(AHW5:AHW6)=AVERAGE(AHW3:AHW4),"-","ERR")))</f>
        <v>-</v>
      </c>
      <c r="AHX7" s="0" t="str">
        <f aca="false">IF(AHX5=-9,"-",IF(AHX3=-9,"-",IF(AVERAGE(AHX5:AHX6)=AVERAGE(AHX3:AHX4),"-","ERR")))</f>
        <v>-</v>
      </c>
      <c r="AHY7" s="0" t="str">
        <f aca="false">IF(AHY5=-9,"-",IF(AHY3=-9,"-",IF(AVERAGE(AHY5:AHY6)=AVERAGE(AHY3:AHY4),"-","ERR")))</f>
        <v>-</v>
      </c>
      <c r="AHZ7" s="0" t="str">
        <f aca="false">IF(AHZ5=-9,"-",IF(AHZ3=-9,"-",IF(AVERAGE(AHZ5:AHZ6)=AVERAGE(AHZ3:AHZ4),"-","ERR")))</f>
        <v>-</v>
      </c>
      <c r="AIA7" s="0" t="str">
        <f aca="false">IF(AIA5=-9,"-",IF(AIA3=-9,"-",IF(AVERAGE(AIA5:AIA6)=AVERAGE(AIA3:AIA4),"-","ERR")))</f>
        <v>-</v>
      </c>
      <c r="AIB7" s="0" t="str">
        <f aca="false">IF(AIB5=-9,"-",IF(AIB3=-9,"-",IF(AVERAGE(AIB5:AIB6)=AVERAGE(AIB3:AIB4),"-","ERR")))</f>
        <v>-</v>
      </c>
      <c r="AIC7" s="0" t="str">
        <f aca="false">IF(AIC5=-9,"-",IF(AIC3=-9,"-",IF(AVERAGE(AIC5:AIC6)=AVERAGE(AIC3:AIC4),"-","ERR")))</f>
        <v>-</v>
      </c>
      <c r="AID7" s="0" t="str">
        <f aca="false">IF(AID5=-9,"-",IF(AID3=-9,"-",IF(AVERAGE(AID5:AID6)=AVERAGE(AID3:AID4),"-","ERR")))</f>
        <v>-</v>
      </c>
      <c r="AIE7" s="0" t="str">
        <f aca="false">IF(AIE5=-9,"-",IF(AIE3=-9,"-",IF(AVERAGE(AIE5:AIE6)=AVERAGE(AIE3:AIE4),"-","ERR")))</f>
        <v>-</v>
      </c>
      <c r="AIF7" s="0" t="str">
        <f aca="false">IF(AIF5=-9,"-",IF(AIF3=-9,"-",IF(AVERAGE(AIF5:AIF6)=AVERAGE(AIF3:AIF4),"-","ERR")))</f>
        <v>-</v>
      </c>
      <c r="AIG7" s="0" t="str">
        <f aca="false">IF(AIG5=-9,"-",IF(AIG3=-9,"-",IF(AVERAGE(AIG5:AIG6)=AVERAGE(AIG3:AIG4),"-","ERR")))</f>
        <v>-</v>
      </c>
      <c r="AIH7" s="0" t="str">
        <f aca="false">IF(AIH5=-9,"-",IF(AIH3=-9,"-",IF(AVERAGE(AIH5:AIH6)=AVERAGE(AIH3:AIH4),"-","ERR")))</f>
        <v>-</v>
      </c>
      <c r="AII7" s="0" t="str">
        <f aca="false">IF(AII5=-9,"-",IF(AII3=-9,"-",IF(AVERAGE(AII5:AII6)=AVERAGE(AII3:AII4),"-","ERR")))</f>
        <v>-</v>
      </c>
      <c r="AIJ7" s="0" t="str">
        <f aca="false">IF(AIJ5=-9,"-",IF(AIJ3=-9,"-",IF(AVERAGE(AIJ5:AIJ6)=AVERAGE(AIJ3:AIJ4),"-","ERR")))</f>
        <v>-</v>
      </c>
      <c r="AIK7" s="0" t="str">
        <f aca="false">IF(AIK5=-9,"-",IF(AIK3=-9,"-",IF(AVERAGE(AIK5:AIK6)=AVERAGE(AIK3:AIK4),"-","ERR")))</f>
        <v>-</v>
      </c>
      <c r="AIL7" s="0" t="str">
        <f aca="false">IF(AIL5=-9,"-",IF(AIL3=-9,"-",IF(AVERAGE(AIL5:AIL6)=AVERAGE(AIL3:AIL4),"-","ERR")))</f>
        <v>-</v>
      </c>
      <c r="AIM7" s="0" t="str">
        <f aca="false">IF(AIM5=-9,"-",IF(AIM3=-9,"-",IF(AVERAGE(AIM5:AIM6)=AVERAGE(AIM3:AIM4),"-","ERR")))</f>
        <v>-</v>
      </c>
      <c r="AIN7" s="0" t="str">
        <f aca="false">IF(AIN5=-9,"-",IF(AIN3=-9,"-",IF(AVERAGE(AIN5:AIN6)=AVERAGE(AIN3:AIN4),"-","ERR")))</f>
        <v>-</v>
      </c>
      <c r="AIO7" s="0" t="str">
        <f aca="false">IF(AIO5=-9,"-",IF(AIO3=-9,"-",IF(AVERAGE(AIO5:AIO6)=AVERAGE(AIO3:AIO4),"-","ERR")))</f>
        <v>-</v>
      </c>
      <c r="AIP7" s="0" t="str">
        <f aca="false">IF(AIP5=-9,"-",IF(AIP3=-9,"-",IF(AVERAGE(AIP5:AIP6)=AVERAGE(AIP3:AIP4),"-","ERR")))</f>
        <v>-</v>
      </c>
      <c r="AIQ7" s="0" t="str">
        <f aca="false">IF(AIQ5=-9,"-",IF(AIQ3=-9,"-",IF(AVERAGE(AIQ5:AIQ6)=AVERAGE(AIQ3:AIQ4),"-","ERR")))</f>
        <v>-</v>
      </c>
      <c r="AIR7" s="0" t="str">
        <f aca="false">IF(AIR5=-9,"-",IF(AIR3=-9,"-",IF(AVERAGE(AIR5:AIR6)=AVERAGE(AIR3:AIR4),"-","ERR")))</f>
        <v>-</v>
      </c>
      <c r="AIS7" s="0" t="str">
        <f aca="false">IF(AIS5=-9,"-",IF(AIS3=-9,"-",IF(AVERAGE(AIS5:AIS6)=AVERAGE(AIS3:AIS4),"-","ERR")))</f>
        <v>-</v>
      </c>
      <c r="AIT7" s="0" t="str">
        <f aca="false">IF(AIT5=-9,"-",IF(AIT3=-9,"-",IF(AVERAGE(AIT5:AIT6)=AVERAGE(AIT3:AIT4),"-","ERR")))</f>
        <v>-</v>
      </c>
      <c r="AIU7" s="0" t="str">
        <f aca="false">IF(AIU5=-9,"-",IF(AIU3=-9,"-",IF(AVERAGE(AIU5:AIU6)=AVERAGE(AIU3:AIU4),"-","ERR")))</f>
        <v>-</v>
      </c>
      <c r="AIV7" s="0" t="str">
        <f aca="false">IF(AIV5=-9,"-",IF(AIV3=-9,"-",IF(AVERAGE(AIV5:AIV6)=AVERAGE(AIV3:AIV4),"-","ERR")))</f>
        <v>-</v>
      </c>
      <c r="AIW7" s="0" t="str">
        <f aca="false">IF(AIW5=-9,"-",IF(AIW3=-9,"-",IF(AVERAGE(AIW5:AIW6)=AVERAGE(AIW3:AIW4),"-","ERR")))</f>
        <v>-</v>
      </c>
      <c r="AIX7" s="0" t="str">
        <f aca="false">IF(AIX5=-9,"-",IF(AIX3=-9,"-",IF(AVERAGE(AIX5:AIX6)=AVERAGE(AIX3:AIX4),"-","ERR")))</f>
        <v>-</v>
      </c>
      <c r="AIY7" s="0" t="str">
        <f aca="false">IF(AIY5=-9,"-",IF(AIY3=-9,"-",IF(AVERAGE(AIY5:AIY6)=AVERAGE(AIY3:AIY4),"-","ERR")))</f>
        <v>-</v>
      </c>
      <c r="AIZ7" s="0" t="str">
        <f aca="false">IF(AIZ5=-9,"-",IF(AIZ3=-9,"-",IF(AVERAGE(AIZ5:AIZ6)=AVERAGE(AIZ3:AIZ4),"-","ERR")))</f>
        <v>-</v>
      </c>
      <c r="AJA7" s="0" t="str">
        <f aca="false">IF(AJA5=-9,"-",IF(AJA3=-9,"-",IF(AVERAGE(AJA5:AJA6)=AVERAGE(AJA3:AJA4),"-","ERR")))</f>
        <v>-</v>
      </c>
      <c r="AJB7" s="0" t="str">
        <f aca="false">IF(AJB5=-9,"-",IF(AJB3=-9,"-",IF(AVERAGE(AJB5:AJB6)=AVERAGE(AJB3:AJB4),"-","ERR")))</f>
        <v>-</v>
      </c>
      <c r="AJC7" s="0" t="str">
        <f aca="false">IF(AJC5=-9,"-",IF(AJC3=-9,"-",IF(AVERAGE(AJC5:AJC6)=AVERAGE(AJC3:AJC4),"-","ERR")))</f>
        <v>-</v>
      </c>
      <c r="AJD7" s="0" t="str">
        <f aca="false">IF(AJD5=-9,"-",IF(AJD3=-9,"-",IF(AVERAGE(AJD5:AJD6)=AVERAGE(AJD3:AJD4),"-","ERR")))</f>
        <v>-</v>
      </c>
      <c r="AJE7" s="0" t="str">
        <f aca="false">IF(AJE5=-9,"-",IF(AJE3=-9,"-",IF(AVERAGE(AJE5:AJE6)=AVERAGE(AJE3:AJE4),"-","ERR")))</f>
        <v>-</v>
      </c>
      <c r="AJF7" s="0" t="str">
        <f aca="false">IF(AJF5=-9,"-",IF(AJF3=-9,"-",IF(AVERAGE(AJF5:AJF6)=AVERAGE(AJF3:AJF4),"-","ERR")))</f>
        <v>-</v>
      </c>
      <c r="AJG7" s="0" t="str">
        <f aca="false">IF(AJG5=-9,"-",IF(AJG3=-9,"-",IF(AVERAGE(AJG5:AJG6)=AVERAGE(AJG3:AJG4),"-","ERR")))</f>
        <v>-</v>
      </c>
      <c r="AJH7" s="0" t="str">
        <f aca="false">IF(AJH5=-9,"-",IF(AJH3=-9,"-",IF(AVERAGE(AJH5:AJH6)=AVERAGE(AJH3:AJH4),"-","ERR")))</f>
        <v>-</v>
      </c>
      <c r="AJI7" s="0" t="str">
        <f aca="false">IF(AJI5=-9,"-",IF(AJI3=-9,"-",IF(AVERAGE(AJI5:AJI6)=AVERAGE(AJI3:AJI4),"-","ERR")))</f>
        <v>-</v>
      </c>
      <c r="AJJ7" s="0" t="str">
        <f aca="false">IF(AJJ5=-9,"-",IF(AJJ3=-9,"-",IF(AVERAGE(AJJ5:AJJ6)=AVERAGE(AJJ3:AJJ4),"-","ERR")))</f>
        <v>-</v>
      </c>
      <c r="AJK7" s="0" t="str">
        <f aca="false">IF(AJK5=-9,"-",IF(AJK3=-9,"-",IF(AVERAGE(AJK5:AJK6)=AVERAGE(AJK3:AJK4),"-","ERR")))</f>
        <v>-</v>
      </c>
      <c r="AJL7" s="0" t="str">
        <f aca="false">IF(AJL5=-9,"-",IF(AJL3=-9,"-",IF(AVERAGE(AJL5:AJL6)=AVERAGE(AJL3:AJL4),"-","ERR")))</f>
        <v>-</v>
      </c>
      <c r="AJM7" s="0" t="str">
        <f aca="false">IF(AJM5=-9,"-",IF(AJM3=-9,"-",IF(AVERAGE(AJM5:AJM6)=AVERAGE(AJM3:AJM4),"-","ERR")))</f>
        <v>-</v>
      </c>
      <c r="AJN7" s="0" t="str">
        <f aca="false">IF(AJN5=-9,"-",IF(AJN3=-9,"-",IF(AVERAGE(AJN5:AJN6)=AVERAGE(AJN3:AJN4),"-","ERR")))</f>
        <v>-</v>
      </c>
      <c r="AJO7" s="0" t="str">
        <f aca="false">IF(AJO5=-9,"-",IF(AJO3=-9,"-",IF(AVERAGE(AJO5:AJO6)=AVERAGE(AJO3:AJO4),"-","ERR")))</f>
        <v>-</v>
      </c>
      <c r="AJP7" s="0" t="str">
        <f aca="false">IF(AJP5=-9,"-",IF(AJP3=-9,"-",IF(AVERAGE(AJP5:AJP6)=AVERAGE(AJP3:AJP4),"-","ERR")))</f>
        <v>-</v>
      </c>
      <c r="AJQ7" s="0" t="str">
        <f aca="false">IF(AJQ5=-9,"-",IF(AJQ3=-9,"-",IF(AVERAGE(AJQ5:AJQ6)=AVERAGE(AJQ3:AJQ4),"-","ERR")))</f>
        <v>-</v>
      </c>
      <c r="AJR7" s="0" t="str">
        <f aca="false">IF(AJR5=-9,"-",IF(AJR3=-9,"-",IF(AVERAGE(AJR5:AJR6)=AVERAGE(AJR3:AJR4),"-","ERR")))</f>
        <v>-</v>
      </c>
      <c r="AJS7" s="0" t="str">
        <f aca="false">IF(AJS5=-9,"-",IF(AJS3=-9,"-",IF(AVERAGE(AJS5:AJS6)=AVERAGE(AJS3:AJS4),"-","ERR")))</f>
        <v>-</v>
      </c>
      <c r="AJT7" s="0" t="str">
        <f aca="false">IF(AJT5=-9,"-",IF(AJT3=-9,"-",IF(AVERAGE(AJT5:AJT6)=AVERAGE(AJT3:AJT4),"-","ERR")))</f>
        <v>-</v>
      </c>
      <c r="AJU7" s="0" t="str">
        <f aca="false">IF(AJU5=-9,"-",IF(AJU3=-9,"-",IF(AVERAGE(AJU5:AJU6)=AVERAGE(AJU3:AJU4),"-","ERR")))</f>
        <v>-</v>
      </c>
      <c r="AJV7" s="0" t="str">
        <f aca="false">IF(AJV5=-9,"-",IF(AJV3=-9,"-",IF(AVERAGE(AJV5:AJV6)=AVERAGE(AJV3:AJV4),"-","ERR")))</f>
        <v>-</v>
      </c>
      <c r="AJW7" s="0" t="str">
        <f aca="false">IF(AJW5=-9,"-",IF(AJW3=-9,"-",IF(AVERAGE(AJW5:AJW6)=AVERAGE(AJW3:AJW4),"-","ERR")))</f>
        <v>-</v>
      </c>
      <c r="AJX7" s="0" t="str">
        <f aca="false">IF(AJX5=-9,"-",IF(AJX3=-9,"-",IF(AVERAGE(AJX5:AJX6)=AVERAGE(AJX3:AJX4),"-","ERR")))</f>
        <v>-</v>
      </c>
      <c r="AJY7" s="0" t="str">
        <f aca="false">IF(AJY5=-9,"-",IF(AJY3=-9,"-",IF(AVERAGE(AJY5:AJY6)=AVERAGE(AJY3:AJY4),"-","ERR")))</f>
        <v>ERR</v>
      </c>
      <c r="AJZ7" s="0" t="str">
        <f aca="false">IF(AJZ5=-9,"-",IF(AJZ3=-9,"-",IF(AVERAGE(AJZ5:AJZ6)=AVERAGE(AJZ3:AJZ4),"-","ERR")))</f>
        <v>-</v>
      </c>
      <c r="AKA7" s="0" t="str">
        <f aca="false">IF(AKA5=-9,"-",IF(AKA3=-9,"-",IF(AVERAGE(AKA5:AKA6)=AVERAGE(AKA3:AKA4),"-","ERR")))</f>
        <v>-</v>
      </c>
      <c r="AKB7" s="0" t="str">
        <f aca="false">IF(AKB5=-9,"-",IF(AKB3=-9,"-",IF(AVERAGE(AKB5:AKB6)=AVERAGE(AKB3:AKB4),"-","ERR")))</f>
        <v>-</v>
      </c>
      <c r="AKC7" s="0" t="str">
        <f aca="false">IF(AKC5=-9,"-",IF(AKC3=-9,"-",IF(AVERAGE(AKC5:AKC6)=AVERAGE(AKC3:AKC4),"-","ERR")))</f>
        <v>-</v>
      </c>
      <c r="AKD7" s="0" t="str">
        <f aca="false">IF(AKD5=-9,"-",IF(AKD3=-9,"-",IF(AVERAGE(AKD5:AKD6)=AVERAGE(AKD3:AKD4),"-","ERR")))</f>
        <v>-</v>
      </c>
      <c r="AKE7" s="0" t="str">
        <f aca="false">IF(AKE5=-9,"-",IF(AKE3=-9,"-",IF(AVERAGE(AKE5:AKE6)=AVERAGE(AKE3:AKE4),"-","ERR")))</f>
        <v>-</v>
      </c>
      <c r="AKF7" s="0" t="str">
        <f aca="false">IF(AKF5=-9,"-",IF(AKF3=-9,"-",IF(AVERAGE(AKF5:AKF6)=AVERAGE(AKF3:AKF4),"-","ERR")))</f>
        <v>-</v>
      </c>
      <c r="AKG7" s="0" t="str">
        <f aca="false">IF(AKG5=-9,"-",IF(AKG3=-9,"-",IF(AVERAGE(AKG5:AKG6)=AVERAGE(AKG3:AKG4),"-","ERR")))</f>
        <v>-</v>
      </c>
      <c r="AKH7" s="0" t="str">
        <f aca="false">IF(AKH5=-9,"-",IF(AKH3=-9,"-",IF(AVERAGE(AKH5:AKH6)=AVERAGE(AKH3:AKH4),"-","ERR")))</f>
        <v>-</v>
      </c>
      <c r="AKI7" s="0" t="str">
        <f aca="false">IF(AKI5=-9,"-",IF(AKI3=-9,"-",IF(AVERAGE(AKI5:AKI6)=AVERAGE(AKI3:AKI4),"-","ERR")))</f>
        <v>-</v>
      </c>
      <c r="AKJ7" s="0" t="str">
        <f aca="false">IF(AKJ5=-9,"-",IF(AKJ3=-9,"-",IF(AVERAGE(AKJ5:AKJ6)=AVERAGE(AKJ3:AKJ4),"-","ERR")))</f>
        <v>-</v>
      </c>
      <c r="AKK7" s="0" t="str">
        <f aca="false">IF(AKK5=-9,"-",IF(AKK3=-9,"-",IF(AVERAGE(AKK5:AKK6)=AVERAGE(AKK3:AKK4),"-","ERR")))</f>
        <v>-</v>
      </c>
      <c r="AKL7" s="0" t="str">
        <f aca="false">IF(AKL5=-9,"-",IF(AKL3=-9,"-",IF(AVERAGE(AKL5:AKL6)=AVERAGE(AKL3:AKL4),"-","ERR")))</f>
        <v>-</v>
      </c>
      <c r="AKM7" s="0" t="str">
        <f aca="false">IF(AKM5=-9,"-",IF(AKM3=-9,"-",IF(AVERAGE(AKM5:AKM6)=AVERAGE(AKM3:AKM4),"-","ERR")))</f>
        <v>-</v>
      </c>
      <c r="AKN7" s="0" t="str">
        <f aca="false">IF(AKN5=-9,"-",IF(AKN3=-9,"-",IF(AVERAGE(AKN5:AKN6)=AVERAGE(AKN3:AKN4),"-","ERR")))</f>
        <v>-</v>
      </c>
      <c r="AKO7" s="0" t="str">
        <f aca="false">IF(AKO5=-9,"-",IF(AKO3=-9,"-",IF(AVERAGE(AKO5:AKO6)=AVERAGE(AKO3:AKO4),"-","ERR")))</f>
        <v>-</v>
      </c>
      <c r="AKP7" s="0" t="str">
        <f aca="false">IF(AKP5=-9,"-",IF(AKP3=-9,"-",IF(AVERAGE(AKP5:AKP6)=AVERAGE(AKP3:AKP4),"-","ERR")))</f>
        <v>-</v>
      </c>
      <c r="AKQ7" s="0" t="str">
        <f aca="false">IF(AKQ5=-9,"-",IF(AKQ3=-9,"-",IF(AVERAGE(AKQ5:AKQ6)=AVERAGE(AKQ3:AKQ4),"-","ERR")))</f>
        <v>-</v>
      </c>
      <c r="AKR7" s="0" t="str">
        <f aca="false">IF(AKR5=-9,"-",IF(AKR3=-9,"-",IF(AVERAGE(AKR5:AKR6)=AVERAGE(AKR3:AKR4),"-","ERR")))</f>
        <v>-</v>
      </c>
      <c r="AKS7" s="0" t="str">
        <f aca="false">IF(AKS5=-9,"-",IF(AKS3=-9,"-",IF(AVERAGE(AKS5:AKS6)=AVERAGE(AKS3:AKS4),"-","ERR")))</f>
        <v>-</v>
      </c>
      <c r="AKT7" s="0" t="str">
        <f aca="false">IF(AKT5=-9,"-",IF(AKT3=-9,"-",IF(AVERAGE(AKT5:AKT6)=AVERAGE(AKT3:AKT4),"-","ERR")))</f>
        <v>-</v>
      </c>
      <c r="AKU7" s="0" t="str">
        <f aca="false">IF(AKU5=-9,"-",IF(AKU3=-9,"-",IF(AVERAGE(AKU5:AKU6)=AVERAGE(AKU3:AKU4),"-","ERR")))</f>
        <v>-</v>
      </c>
      <c r="AKV7" s="0" t="str">
        <f aca="false">IF(AKV5=-9,"-",IF(AKV3=-9,"-",IF(AVERAGE(AKV5:AKV6)=AVERAGE(AKV3:AKV4),"-","ERR")))</f>
        <v>ERR</v>
      </c>
      <c r="AKW7" s="0" t="str">
        <f aca="false">IF(AKW5=-9,"-",IF(AKW3=-9,"-",IF(AVERAGE(AKW5:AKW6)=AVERAGE(AKW3:AKW4),"-","ERR")))</f>
        <v>-</v>
      </c>
      <c r="AKX7" s="0" t="str">
        <f aca="false">IF(AKX5=-9,"-",IF(AKX3=-9,"-",IF(AVERAGE(AKX5:AKX6)=AVERAGE(AKX3:AKX4),"-","ERR")))</f>
        <v>-</v>
      </c>
      <c r="AKY7" s="0" t="str">
        <f aca="false">IF(AKY5=-9,"-",IF(AKY3=-9,"-",IF(AVERAGE(AKY5:AKY6)=AVERAGE(AKY3:AKY4),"-","ERR")))</f>
        <v>-</v>
      </c>
      <c r="AKZ7" s="0" t="str">
        <f aca="false">IF(AKZ5=-9,"-",IF(AKZ3=-9,"-",IF(AVERAGE(AKZ5:AKZ6)=AVERAGE(AKZ3:AKZ4),"-","ERR")))</f>
        <v>-</v>
      </c>
      <c r="ALA7" s="0" t="str">
        <f aca="false">IF(ALA5=-9,"-",IF(ALA3=-9,"-",IF(AVERAGE(ALA5:ALA6)=AVERAGE(ALA3:ALA4),"-","ERR")))</f>
        <v>ERR</v>
      </c>
      <c r="ALB7" s="0" t="str">
        <f aca="false">IF(ALB5=-9,"-",IF(ALB3=-9,"-",IF(AVERAGE(ALB5:ALB6)=AVERAGE(ALB3:ALB4),"-","ERR")))</f>
        <v>-</v>
      </c>
      <c r="ALC7" s="0" t="str">
        <f aca="false">IF(ALC5=-9,"-",IF(ALC3=-9,"-",IF(AVERAGE(ALC5:ALC6)=AVERAGE(ALC3:ALC4),"-","ERR")))</f>
        <v>-</v>
      </c>
      <c r="ALD7" s="0" t="str">
        <f aca="false">IF(ALD5=-9,"-",IF(ALD3=-9,"-",IF(AVERAGE(ALD5:ALD6)=AVERAGE(ALD3:ALD4),"-","ERR")))</f>
        <v>-</v>
      </c>
      <c r="ALE7" s="0" t="str">
        <f aca="false">IF(ALE5=-9,"-",IF(ALE3=-9,"-",IF(AVERAGE(ALE5:ALE6)=AVERAGE(ALE3:ALE4),"-","ERR")))</f>
        <v>-</v>
      </c>
      <c r="ALF7" s="0" t="str">
        <f aca="false">IF(ALF5=-9,"-",IF(ALF3=-9,"-",IF(AVERAGE(ALF5:ALF6)=AVERAGE(ALF3:ALF4),"-","ERR")))</f>
        <v>-</v>
      </c>
      <c r="ALG7" s="0" t="str">
        <f aca="false">IF(ALG5=-9,"-",IF(ALG3=-9,"-",IF(AVERAGE(ALG5:ALG6)=AVERAGE(ALG3:ALG4),"-","ERR")))</f>
        <v>-</v>
      </c>
      <c r="ALH7" s="0" t="str">
        <f aca="false">IF(ALH5=-9,"-",IF(ALH3=-9,"-",IF(AVERAGE(ALH5:ALH6)=AVERAGE(ALH3:ALH4),"-","ERR")))</f>
        <v>-</v>
      </c>
      <c r="ALI7" s="0" t="str">
        <f aca="false">IF(ALI5=-9,"-",IF(ALI3=-9,"-",IF(AVERAGE(ALI5:ALI6)=AVERAGE(ALI3:ALI4),"-","ERR")))</f>
        <v>-</v>
      </c>
      <c r="ALJ7" s="0" t="str">
        <f aca="false">IF(ALJ5=-9,"-",IF(ALJ3=-9,"-",IF(AVERAGE(ALJ5:ALJ6)=AVERAGE(ALJ3:ALJ4),"-","ERR")))</f>
        <v>-</v>
      </c>
      <c r="ALK7" s="0" t="str">
        <f aca="false">IF(ALK5=-9,"-",IF(ALK3=-9,"-",IF(AVERAGE(ALK5:ALK6)=AVERAGE(ALK3:ALK4),"-","ERR")))</f>
        <v>-</v>
      </c>
      <c r="ALL7" s="0" t="str">
        <f aca="false">IF(ALL5=-9,"-",IF(ALL3=-9,"-",IF(AVERAGE(ALL5:ALL6)=AVERAGE(ALL3:ALL4),"-","ERR")))</f>
        <v>-</v>
      </c>
      <c r="ALM7" s="0" t="str">
        <f aca="false">IF(ALM5=-9,"-",IF(ALM3=-9,"-",IF(AVERAGE(ALM5:ALM6)=AVERAGE(ALM3:ALM4),"-","ERR")))</f>
        <v>-</v>
      </c>
      <c r="ALN7" s="0" t="str">
        <f aca="false">IF(ALN5=-9,"-",IF(ALN3=-9,"-",IF(AVERAGE(ALN5:ALN6)=AVERAGE(ALN3:ALN4),"-","ERR")))</f>
        <v>-</v>
      </c>
      <c r="ALO7" s="0" t="str">
        <f aca="false">IF(ALO5=-9,"-",IF(ALO3=-9,"-",IF(AVERAGE(ALO5:ALO6)=AVERAGE(ALO3:ALO4),"-","ERR")))</f>
        <v>-</v>
      </c>
      <c r="ALP7" s="0" t="str">
        <f aca="false">IF(ALP5=-9,"-",IF(ALP3=-9,"-",IF(AVERAGE(ALP5:ALP6)=AVERAGE(ALP3:ALP4),"-","ERR")))</f>
        <v>-</v>
      </c>
      <c r="ALQ7" s="0" t="str">
        <f aca="false">IF(ALQ5=-9,"-",IF(ALQ3=-9,"-",IF(AVERAGE(ALQ5:ALQ6)=AVERAGE(ALQ3:ALQ4),"-","ERR")))</f>
        <v>-</v>
      </c>
      <c r="ALR7" s="0" t="str">
        <f aca="false">IF(ALR5=-9,"-",IF(ALR3=-9,"-",IF(AVERAGE(ALR5:ALR6)=AVERAGE(ALR3:ALR4),"-","ERR")))</f>
        <v>-</v>
      </c>
      <c r="ALS7" s="0" t="str">
        <f aca="false">IF(ALS5=-9,"-",IF(ALS3=-9,"-",IF(AVERAGE(ALS5:ALS6)=AVERAGE(ALS3:ALS4),"-","ERR")))</f>
        <v>-</v>
      </c>
      <c r="ALT7" s="0" t="str">
        <f aca="false">IF(ALT5=-9,"-",IF(ALT3=-9,"-",IF(AVERAGE(ALT5:ALT6)=AVERAGE(ALT3:ALT4),"-","ERR")))</f>
        <v>-</v>
      </c>
      <c r="ALU7" s="0" t="str">
        <f aca="false">IF(ALU5=-9,"-",IF(ALU3=-9,"-",IF(AVERAGE(ALU5:ALU6)=AVERAGE(ALU3:ALU4),"-","ERR")))</f>
        <v>-</v>
      </c>
      <c r="ALV7" s="0" t="str">
        <f aca="false">IF(ALV5=-9,"-",IF(ALV3=-9,"-",IF(AVERAGE(ALV5:ALV6)=AVERAGE(ALV3:ALV4),"-","ERR")))</f>
        <v>-</v>
      </c>
      <c r="ALW7" s="0" t="str">
        <f aca="false">IF(ALW5=-9,"-",IF(ALW3=-9,"-",IF(AVERAGE(ALW5:ALW6)=AVERAGE(ALW3:ALW4),"-","ERR")))</f>
        <v>-</v>
      </c>
      <c r="ALX7" s="0" t="str">
        <f aca="false">IF(ALX5=-9,"-",IF(ALX3=-9,"-",IF(AVERAGE(ALX5:ALX6)=AVERAGE(ALX3:ALX4),"-","ERR")))</f>
        <v>-</v>
      </c>
      <c r="ALY7" s="0" t="str">
        <f aca="false">IF(ALY5=-9,"-",IF(ALY3=-9,"-",IF(AVERAGE(ALY5:ALY6)=AVERAGE(ALY3:ALY4),"-","ERR")))</f>
        <v>-</v>
      </c>
      <c r="ALZ7" s="0" t="str">
        <f aca="false">IF(ALZ5=-9,"-",IF(ALZ3=-9,"-",IF(AVERAGE(ALZ5:ALZ6)=AVERAGE(ALZ3:ALZ4),"-","ERR")))</f>
        <v>ERR</v>
      </c>
      <c r="AMA7" s="0" t="str">
        <f aca="false">IF(AMA5=-9,"-",IF(AMA3=-9,"-",IF(AVERAGE(AMA5:AMA6)=AVERAGE(AMA3:AMA4),"-","ERR")))</f>
        <v>-</v>
      </c>
      <c r="AMB7" s="0" t="str">
        <f aca="false">IF(AMB5=-9,"-",IF(AMB3=-9,"-",IF(AVERAGE(AMB5:AMB6)=AVERAGE(AMB3:AMB4),"-","ERR")))</f>
        <v>-</v>
      </c>
      <c r="AMC7" s="0" t="str">
        <f aca="false">IF(AMC5=-9,"-",IF(AMC3=-9,"-",IF(AVERAGE(AMC5:AMC6)=AVERAGE(AMC3:AMC4),"-","ERR")))</f>
        <v>-</v>
      </c>
      <c r="AMD7" s="0" t="str">
        <f aca="false">IF(AMD5=-9,"-",IF(AMD3=-9,"-",IF(AVERAGE(AMD5:AMD6)=AVERAGE(AMD3:AMD4),"-","ERR")))</f>
        <v>-</v>
      </c>
      <c r="AME7" s="0" t="str">
        <f aca="false">IF(AME5=-9,"-",IF(AME3=-9,"-",IF(AVERAGE(AME5:AME6)=AVERAGE(AME3:AME4),"-","ERR")))</f>
        <v>-</v>
      </c>
      <c r="AMF7" s="0" t="str">
        <f aca="false">IF(AMF5=-9,"-",IF(AMF3=-9,"-",IF(AVERAGE(AMF5:AMF6)=AVERAGE(AMF3:AMF4),"-","ERR")))</f>
        <v>-</v>
      </c>
      <c r="AMG7" s="0" t="str">
        <f aca="false">IF(AMG5=-9,"-",IF(AMG3=-9,"-",IF(AVERAGE(AMG5:AMG6)=AVERAGE(AMG3:AMG4),"-","ERR")))</f>
        <v>-</v>
      </c>
      <c r="AMH7" s="0" t="str">
        <f aca="false">IF(AMH5=-9,"-",IF(AMH3=-9,"-",IF(AVERAGE(AMH5:AMH6)=AVERAGE(AMH3:AMH4),"-","ERR")))</f>
        <v>-</v>
      </c>
      <c r="AMI7" s="0" t="str">
        <f aca="false">IF(AMI5=-9,"-",IF(AMI3=-9,"-",IF(AVERAGE(AMI5:AMI6)=AVERAGE(AMI3:AMI4),"-","ERR")))</f>
        <v>-</v>
      </c>
      <c r="AMJ7" s="0" t="str">
        <f aca="false">IF(AMJ5=-9,"-",IF(AMJ3=-9,"-",IF(AVERAGE(AMJ5:AMJ6)=AVERAGE(AMJ3:AMJ4),"-","ERR")))</f>
        <v>-</v>
      </c>
    </row>
    <row r="9" customFormat="false" ht="15" hidden="false" customHeight="false" outlineLevel="0" collapsed="false">
      <c r="A9" s="0" t="s">
        <v>6517</v>
      </c>
      <c r="C9" s="0" t="n">
        <f aca="false">COUNTIF(D9:cmh9,"-9")/COUNT(D9:cmh9)</f>
        <v>0.000421762969211303</v>
      </c>
      <c r="D9" s="0" t="n">
        <v>1</v>
      </c>
      <c r="E9" s="0" t="n">
        <v>1</v>
      </c>
      <c r="F9" s="0" t="n">
        <v>1</v>
      </c>
      <c r="G9" s="0" t="n">
        <v>2</v>
      </c>
      <c r="H9" s="0" t="n">
        <v>1</v>
      </c>
      <c r="I9" s="0" t="n">
        <v>1</v>
      </c>
      <c r="J9" s="0" t="n">
        <v>1</v>
      </c>
      <c r="K9" s="0" t="n">
        <v>1</v>
      </c>
      <c r="L9" s="0" t="n">
        <v>1</v>
      </c>
      <c r="M9" s="0" t="n">
        <v>1</v>
      </c>
      <c r="N9" s="0" t="n">
        <v>1</v>
      </c>
      <c r="O9" s="0" t="n">
        <v>1</v>
      </c>
      <c r="P9" s="0" t="n">
        <v>1</v>
      </c>
      <c r="Q9" s="0" t="n">
        <v>2</v>
      </c>
      <c r="R9" s="0" t="n">
        <v>1</v>
      </c>
      <c r="S9" s="0" t="n">
        <v>2</v>
      </c>
      <c r="T9" s="0" t="n">
        <v>1</v>
      </c>
      <c r="U9" s="0" t="n">
        <v>1</v>
      </c>
      <c r="V9" s="0" t="n">
        <v>1</v>
      </c>
      <c r="W9" s="0" t="n">
        <v>1</v>
      </c>
      <c r="X9" s="0" t="n">
        <v>1</v>
      </c>
      <c r="Y9" s="0" t="n">
        <v>1</v>
      </c>
      <c r="Z9" s="0" t="n">
        <v>2</v>
      </c>
      <c r="AA9" s="0" t="n">
        <v>1</v>
      </c>
      <c r="AB9" s="0" t="n">
        <v>1</v>
      </c>
      <c r="AC9" s="0" t="n">
        <v>2</v>
      </c>
      <c r="AD9" s="0" t="n">
        <v>1</v>
      </c>
      <c r="AE9" s="0" t="n">
        <v>1</v>
      </c>
      <c r="AF9" s="0" t="n">
        <v>1</v>
      </c>
      <c r="AG9" s="0" t="n">
        <v>1</v>
      </c>
      <c r="AH9" s="0" t="n">
        <v>1</v>
      </c>
      <c r="AI9" s="0" t="n">
        <v>2</v>
      </c>
      <c r="AJ9" s="0" t="n">
        <v>1</v>
      </c>
      <c r="AK9" s="0" t="n">
        <v>1</v>
      </c>
      <c r="AL9" s="0" t="n">
        <v>1</v>
      </c>
      <c r="AM9" s="0" t="n">
        <v>1</v>
      </c>
      <c r="AN9" s="0" t="n">
        <v>2</v>
      </c>
      <c r="AO9" s="0" t="n">
        <v>1</v>
      </c>
      <c r="AP9" s="0" t="n">
        <v>2</v>
      </c>
      <c r="AQ9" s="0" t="n">
        <v>1</v>
      </c>
      <c r="AR9" s="0" t="n">
        <v>1</v>
      </c>
      <c r="AS9" s="0" t="n">
        <v>1</v>
      </c>
      <c r="AT9" s="0" t="n">
        <v>1</v>
      </c>
      <c r="AU9" s="0" t="n">
        <v>2</v>
      </c>
      <c r="AV9" s="0" t="n">
        <v>2</v>
      </c>
      <c r="AW9" s="0" t="n">
        <v>1</v>
      </c>
      <c r="AX9" s="0" t="n">
        <v>1</v>
      </c>
      <c r="AY9" s="0" t="n">
        <v>1</v>
      </c>
      <c r="AZ9" s="0" t="n">
        <v>1</v>
      </c>
      <c r="BA9" s="0" t="n">
        <v>1</v>
      </c>
      <c r="BB9" s="0" t="n">
        <v>1</v>
      </c>
      <c r="BC9" s="0" t="n">
        <v>1</v>
      </c>
      <c r="BD9" s="0" t="n">
        <v>1</v>
      </c>
      <c r="BE9" s="0" t="n">
        <v>1</v>
      </c>
      <c r="BF9" s="0" t="n">
        <v>1</v>
      </c>
      <c r="BG9" s="0" t="n">
        <v>1</v>
      </c>
      <c r="BH9" s="0" t="n">
        <v>2</v>
      </c>
      <c r="BI9" s="0" t="n">
        <v>1</v>
      </c>
      <c r="BJ9" s="0" t="n">
        <v>2</v>
      </c>
      <c r="BK9" s="0" t="n">
        <v>1</v>
      </c>
      <c r="BL9" s="0" t="n">
        <v>1</v>
      </c>
      <c r="BM9" s="0" t="n">
        <v>1</v>
      </c>
      <c r="BN9" s="0" t="n">
        <v>1</v>
      </c>
      <c r="BO9" s="0" t="n">
        <v>1</v>
      </c>
      <c r="BP9" s="0" t="n">
        <v>1</v>
      </c>
      <c r="BQ9" s="0" t="n">
        <v>1</v>
      </c>
      <c r="BR9" s="0" t="n">
        <v>1</v>
      </c>
      <c r="BS9" s="0" t="n">
        <v>1</v>
      </c>
      <c r="BT9" s="0" t="n">
        <v>1</v>
      </c>
      <c r="BU9" s="0" t="n">
        <v>1</v>
      </c>
      <c r="BV9" s="0" t="n">
        <v>2</v>
      </c>
      <c r="BW9" s="0" t="n">
        <v>2</v>
      </c>
      <c r="BX9" s="0" t="n">
        <v>1</v>
      </c>
      <c r="BY9" s="0" t="n">
        <v>1</v>
      </c>
      <c r="BZ9" s="0" t="n">
        <v>2</v>
      </c>
      <c r="CA9" s="0" t="n">
        <v>1</v>
      </c>
      <c r="CB9" s="0" t="n">
        <v>1</v>
      </c>
      <c r="CC9" s="0" t="n">
        <v>1</v>
      </c>
      <c r="CD9" s="0" t="n">
        <v>1</v>
      </c>
      <c r="CE9" s="0" t="n">
        <v>1</v>
      </c>
      <c r="CF9" s="0" t="n">
        <v>1</v>
      </c>
      <c r="CG9" s="0" t="n">
        <v>1</v>
      </c>
      <c r="CH9" s="0" t="n">
        <v>1</v>
      </c>
      <c r="CI9" s="0" t="n">
        <v>1</v>
      </c>
      <c r="CJ9" s="0" t="n">
        <v>1</v>
      </c>
      <c r="CK9" s="0" t="n">
        <v>1</v>
      </c>
      <c r="CL9" s="0" t="n">
        <v>2</v>
      </c>
      <c r="CM9" s="0" t="n">
        <v>1</v>
      </c>
      <c r="CN9" s="0" t="n">
        <v>1</v>
      </c>
      <c r="CO9" s="0" t="n">
        <v>1</v>
      </c>
      <c r="CP9" s="0" t="n">
        <v>1</v>
      </c>
      <c r="CQ9" s="0" t="n">
        <v>1</v>
      </c>
      <c r="CR9" s="0" t="n">
        <v>1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 t="n">
        <v>1</v>
      </c>
      <c r="CZ9" s="0" t="n">
        <v>1</v>
      </c>
      <c r="DA9" s="0" t="n">
        <v>1</v>
      </c>
      <c r="DB9" s="0" t="n">
        <v>1</v>
      </c>
      <c r="DC9" s="0" t="n">
        <v>1</v>
      </c>
      <c r="DD9" s="0" t="n">
        <v>1</v>
      </c>
      <c r="DE9" s="0" t="n">
        <v>1</v>
      </c>
      <c r="DF9" s="0" t="n">
        <v>1</v>
      </c>
      <c r="DG9" s="0" t="n">
        <v>1</v>
      </c>
      <c r="DH9" s="0" t="n">
        <v>1</v>
      </c>
      <c r="DI9" s="0" t="n">
        <v>1</v>
      </c>
      <c r="DJ9" s="0" t="n">
        <v>1</v>
      </c>
      <c r="DK9" s="0" t="n">
        <v>1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 t="n">
        <v>1</v>
      </c>
      <c r="DR9" s="0" t="n">
        <v>1</v>
      </c>
      <c r="DS9" s="0" t="n">
        <v>1</v>
      </c>
      <c r="DT9" s="0" t="n">
        <v>1</v>
      </c>
      <c r="DU9" s="0" t="n">
        <v>1</v>
      </c>
      <c r="DV9" s="0" t="n">
        <v>1</v>
      </c>
      <c r="DW9" s="0" t="n">
        <v>1</v>
      </c>
      <c r="DX9" s="0" t="n">
        <v>1</v>
      </c>
      <c r="DY9" s="0" t="n">
        <v>1</v>
      </c>
      <c r="DZ9" s="0" t="n">
        <v>1</v>
      </c>
      <c r="EA9" s="0" t="n">
        <v>1</v>
      </c>
      <c r="EB9" s="0" t="n">
        <v>1</v>
      </c>
      <c r="EC9" s="0" t="n">
        <v>2</v>
      </c>
      <c r="ED9" s="0" t="n">
        <v>1</v>
      </c>
      <c r="EE9" s="0" t="n">
        <v>2</v>
      </c>
      <c r="EF9" s="0" t="n">
        <v>1</v>
      </c>
      <c r="EG9" s="0" t="n">
        <v>1</v>
      </c>
      <c r="EH9" s="0" t="n">
        <v>1</v>
      </c>
      <c r="EI9" s="0" t="n">
        <v>1</v>
      </c>
      <c r="EJ9" s="0" t="n">
        <v>1</v>
      </c>
      <c r="EK9" s="0" t="n">
        <v>1</v>
      </c>
      <c r="EL9" s="0" t="n">
        <v>1</v>
      </c>
      <c r="EM9" s="0" t="n">
        <v>2</v>
      </c>
      <c r="EN9" s="0" t="n">
        <v>1</v>
      </c>
      <c r="EO9" s="0" t="n">
        <v>1</v>
      </c>
      <c r="EP9" s="0" t="n">
        <v>2</v>
      </c>
      <c r="EQ9" s="0" t="n">
        <v>1</v>
      </c>
      <c r="ER9" s="0" t="n">
        <v>1</v>
      </c>
      <c r="ES9" s="0" t="n">
        <v>1</v>
      </c>
      <c r="ET9" s="0" t="n">
        <v>1</v>
      </c>
      <c r="EU9" s="0" t="n">
        <v>1</v>
      </c>
      <c r="EV9" s="0" t="n">
        <v>2</v>
      </c>
      <c r="EW9" s="0" t="n">
        <v>1</v>
      </c>
      <c r="EX9" s="0" t="n">
        <v>1</v>
      </c>
      <c r="EY9" s="0" t="n">
        <v>1</v>
      </c>
      <c r="EZ9" s="0" t="n">
        <v>2</v>
      </c>
      <c r="FA9" s="0" t="n">
        <v>1</v>
      </c>
      <c r="FB9" s="0" t="n">
        <v>1</v>
      </c>
      <c r="FC9" s="0" t="n">
        <v>1</v>
      </c>
      <c r="FD9" s="0" t="n">
        <v>1</v>
      </c>
      <c r="FE9" s="0" t="n">
        <v>1</v>
      </c>
      <c r="FF9" s="0" t="n">
        <v>2</v>
      </c>
      <c r="FG9" s="0" t="n">
        <v>1</v>
      </c>
      <c r="FH9" s="0" t="n">
        <v>1</v>
      </c>
      <c r="FI9" s="0" t="n">
        <v>1</v>
      </c>
      <c r="FJ9" s="0" t="n">
        <v>1</v>
      </c>
      <c r="FK9" s="0" t="n">
        <v>1</v>
      </c>
      <c r="FL9" s="0" t="n">
        <v>1</v>
      </c>
      <c r="FM9" s="0" t="n">
        <v>1</v>
      </c>
      <c r="FN9" s="0" t="n">
        <v>1</v>
      </c>
      <c r="FO9" s="0" t="n">
        <v>1</v>
      </c>
      <c r="FP9" s="0" t="n">
        <v>1</v>
      </c>
      <c r="FQ9" s="0" t="n">
        <v>-9</v>
      </c>
      <c r="FR9" s="0" t="n">
        <v>1</v>
      </c>
      <c r="FS9" s="0" t="n">
        <v>1</v>
      </c>
      <c r="FT9" s="0" t="n">
        <v>1</v>
      </c>
      <c r="FU9" s="0" t="n">
        <v>1</v>
      </c>
      <c r="FV9" s="0" t="n">
        <v>1</v>
      </c>
      <c r="FW9" s="0" t="n">
        <v>2</v>
      </c>
      <c r="FX9" s="0" t="n">
        <v>1</v>
      </c>
      <c r="FY9" s="0" t="n">
        <v>1</v>
      </c>
      <c r="FZ9" s="0" t="n">
        <v>1</v>
      </c>
      <c r="GA9" s="0" t="n">
        <v>1</v>
      </c>
      <c r="GB9" s="0" t="n">
        <v>1</v>
      </c>
      <c r="GC9" s="0" t="n">
        <v>1</v>
      </c>
      <c r="GD9" s="0" t="n">
        <v>2</v>
      </c>
      <c r="GE9" s="0" t="n">
        <v>1</v>
      </c>
      <c r="GF9" s="0" t="n">
        <v>1</v>
      </c>
      <c r="GG9" s="0" t="n">
        <v>1</v>
      </c>
      <c r="GH9" s="0" t="n">
        <v>1</v>
      </c>
      <c r="GI9" s="0" t="n">
        <v>1</v>
      </c>
      <c r="GJ9" s="0" t="n">
        <v>2</v>
      </c>
      <c r="GK9" s="0" t="n">
        <v>1</v>
      </c>
      <c r="GL9" s="0" t="n">
        <v>1</v>
      </c>
      <c r="GM9" s="0" t="n">
        <v>1</v>
      </c>
      <c r="GN9" s="0" t="n">
        <v>1</v>
      </c>
      <c r="GO9" s="0" t="n">
        <v>1</v>
      </c>
      <c r="GP9" s="0" t="n">
        <v>1</v>
      </c>
      <c r="GQ9" s="0" t="n">
        <v>1</v>
      </c>
      <c r="GR9" s="0" t="n">
        <v>1</v>
      </c>
      <c r="GS9" s="0" t="n">
        <v>1</v>
      </c>
      <c r="GT9" s="0" t="n">
        <v>1</v>
      </c>
      <c r="GU9" s="0" t="n">
        <v>1</v>
      </c>
      <c r="GV9" s="0" t="n">
        <v>1</v>
      </c>
      <c r="GW9" s="0" t="n">
        <v>1</v>
      </c>
      <c r="GX9" s="0" t="n">
        <v>1</v>
      </c>
      <c r="GY9" s="0" t="n">
        <v>1</v>
      </c>
      <c r="GZ9" s="0" t="n">
        <v>2</v>
      </c>
      <c r="HA9" s="0" t="n">
        <v>2</v>
      </c>
      <c r="HB9" s="0" t="n">
        <v>1</v>
      </c>
      <c r="HC9" s="0" t="n">
        <v>1</v>
      </c>
      <c r="HD9" s="0" t="n">
        <v>1</v>
      </c>
      <c r="HE9" s="0" t="n">
        <v>1</v>
      </c>
      <c r="HF9" s="0" t="n">
        <v>2</v>
      </c>
      <c r="HG9" s="0" t="n">
        <v>1</v>
      </c>
      <c r="HH9" s="0" t="n">
        <v>1</v>
      </c>
      <c r="HI9" s="0" t="n">
        <v>1</v>
      </c>
      <c r="HJ9" s="0" t="n">
        <v>1</v>
      </c>
      <c r="HK9" s="0" t="n">
        <v>1</v>
      </c>
      <c r="HL9" s="0" t="n">
        <v>1</v>
      </c>
      <c r="HM9" s="0" t="n">
        <v>1</v>
      </c>
      <c r="HN9" s="0" t="n">
        <v>1</v>
      </c>
      <c r="HO9" s="0" t="n">
        <v>1</v>
      </c>
      <c r="HP9" s="0" t="n">
        <v>1</v>
      </c>
      <c r="HQ9" s="0" t="n">
        <v>1</v>
      </c>
      <c r="HR9" s="0" t="n">
        <v>1</v>
      </c>
      <c r="HS9" s="0" t="n">
        <v>1</v>
      </c>
      <c r="HT9" s="0" t="n">
        <v>1</v>
      </c>
      <c r="HU9" s="0" t="n">
        <v>1</v>
      </c>
      <c r="HV9" s="0" t="n">
        <v>1</v>
      </c>
      <c r="HW9" s="0" t="n">
        <v>1</v>
      </c>
      <c r="HX9" s="0" t="n">
        <v>1</v>
      </c>
      <c r="HY9" s="0" t="n">
        <v>1</v>
      </c>
      <c r="HZ9" s="0" t="n">
        <v>2</v>
      </c>
      <c r="IA9" s="0" t="n">
        <v>1</v>
      </c>
      <c r="IB9" s="0" t="n">
        <v>1</v>
      </c>
      <c r="IC9" s="0" t="n">
        <v>1</v>
      </c>
      <c r="ID9" s="0" t="n">
        <v>1</v>
      </c>
      <c r="IE9" s="0" t="n">
        <v>1</v>
      </c>
      <c r="IF9" s="0" t="n">
        <v>1</v>
      </c>
      <c r="IG9" s="0" t="n">
        <v>1</v>
      </c>
      <c r="IH9" s="0" t="n">
        <v>1</v>
      </c>
      <c r="II9" s="0" t="n">
        <v>2</v>
      </c>
      <c r="IJ9" s="0" t="n">
        <v>1</v>
      </c>
      <c r="IK9" s="0" t="n">
        <v>2</v>
      </c>
      <c r="IL9" s="0" t="n">
        <v>1</v>
      </c>
      <c r="IM9" s="0" t="n">
        <v>2</v>
      </c>
      <c r="IN9" s="0" t="n">
        <v>1</v>
      </c>
      <c r="IO9" s="0" t="n">
        <v>1</v>
      </c>
      <c r="IP9" s="0" t="n">
        <v>2</v>
      </c>
      <c r="IQ9" s="0" t="n">
        <v>1</v>
      </c>
      <c r="IR9" s="0" t="n">
        <v>1</v>
      </c>
      <c r="IS9" s="0" t="n">
        <v>1</v>
      </c>
      <c r="IT9" s="0" t="n">
        <v>1</v>
      </c>
      <c r="IU9" s="0" t="n">
        <v>1</v>
      </c>
      <c r="IV9" s="0" t="n">
        <v>1</v>
      </c>
      <c r="IW9" s="0" t="n">
        <v>2</v>
      </c>
      <c r="IX9" s="0" t="n">
        <v>2</v>
      </c>
      <c r="IY9" s="0" t="n">
        <v>1</v>
      </c>
      <c r="IZ9" s="0" t="n">
        <v>1</v>
      </c>
      <c r="JA9" s="0" t="n">
        <v>1</v>
      </c>
      <c r="JB9" s="0" t="n">
        <v>1</v>
      </c>
      <c r="JC9" s="0" t="n">
        <v>1</v>
      </c>
      <c r="JD9" s="0" t="n">
        <v>1</v>
      </c>
      <c r="JE9" s="0" t="n">
        <v>1</v>
      </c>
      <c r="JF9" s="0" t="n">
        <v>1</v>
      </c>
      <c r="JG9" s="0" t="n">
        <v>1</v>
      </c>
      <c r="JH9" s="0" t="n">
        <v>1</v>
      </c>
      <c r="JI9" s="0" t="n">
        <v>1</v>
      </c>
      <c r="JJ9" s="0" t="n">
        <v>2</v>
      </c>
      <c r="JK9" s="0" t="n">
        <v>1</v>
      </c>
      <c r="JL9" s="0" t="n">
        <v>1</v>
      </c>
      <c r="JM9" s="0" t="n">
        <v>1</v>
      </c>
      <c r="JN9" s="0" t="n">
        <v>1</v>
      </c>
      <c r="JO9" s="0" t="n">
        <v>1</v>
      </c>
      <c r="JP9" s="0" t="n">
        <v>1</v>
      </c>
      <c r="JQ9" s="0" t="n">
        <v>1</v>
      </c>
      <c r="JR9" s="0" t="n">
        <v>1</v>
      </c>
      <c r="JS9" s="0" t="n">
        <v>1</v>
      </c>
      <c r="JT9" s="0" t="n">
        <v>1</v>
      </c>
      <c r="JU9" s="0" t="n">
        <v>1</v>
      </c>
      <c r="JV9" s="0" t="n">
        <v>1</v>
      </c>
      <c r="JW9" s="0" t="n">
        <v>1</v>
      </c>
      <c r="JX9" s="0" t="n">
        <v>1</v>
      </c>
      <c r="JY9" s="0" t="n">
        <v>1</v>
      </c>
      <c r="JZ9" s="0" t="n">
        <v>1</v>
      </c>
      <c r="KA9" s="0" t="n">
        <v>1</v>
      </c>
      <c r="KB9" s="0" t="n">
        <v>1</v>
      </c>
      <c r="KC9" s="0" t="n">
        <v>1</v>
      </c>
      <c r="KD9" s="0" t="n">
        <v>1</v>
      </c>
      <c r="KE9" s="0" t="n">
        <v>1</v>
      </c>
      <c r="KF9" s="0" t="n">
        <v>1</v>
      </c>
      <c r="KG9" s="0" t="n">
        <v>1</v>
      </c>
      <c r="KH9" s="0" t="n">
        <v>1</v>
      </c>
      <c r="KI9" s="0" t="n">
        <v>1</v>
      </c>
      <c r="KJ9" s="0" t="n">
        <v>2</v>
      </c>
      <c r="KK9" s="0" t="n">
        <v>2</v>
      </c>
      <c r="KL9" s="0" t="n">
        <v>1</v>
      </c>
      <c r="KM9" s="0" t="n">
        <v>1</v>
      </c>
      <c r="KN9" s="0" t="n">
        <v>1</v>
      </c>
      <c r="KO9" s="0" t="n">
        <v>1</v>
      </c>
      <c r="KP9" s="0" t="n">
        <v>1</v>
      </c>
      <c r="KQ9" s="0" t="n">
        <v>1</v>
      </c>
      <c r="KR9" s="0" t="n">
        <v>1</v>
      </c>
      <c r="KS9" s="0" t="n">
        <v>1</v>
      </c>
      <c r="KT9" s="0" t="n">
        <v>2</v>
      </c>
      <c r="KU9" s="0" t="n">
        <v>1</v>
      </c>
      <c r="KV9" s="0" t="n">
        <v>1</v>
      </c>
      <c r="KW9" s="0" t="n">
        <v>1</v>
      </c>
      <c r="KX9" s="0" t="n">
        <v>1</v>
      </c>
      <c r="KY9" s="0" t="n">
        <v>1</v>
      </c>
      <c r="KZ9" s="0" t="n">
        <v>1</v>
      </c>
      <c r="LA9" s="0" t="n">
        <v>1</v>
      </c>
      <c r="LB9" s="0" t="n">
        <v>1</v>
      </c>
      <c r="LC9" s="0" t="n">
        <v>1</v>
      </c>
      <c r="LD9" s="0" t="n">
        <v>1</v>
      </c>
      <c r="LE9" s="0" t="n">
        <v>1</v>
      </c>
      <c r="LF9" s="0" t="n">
        <v>1</v>
      </c>
      <c r="LG9" s="0" t="n">
        <v>1</v>
      </c>
      <c r="LH9" s="0" t="n">
        <v>1</v>
      </c>
      <c r="LI9" s="0" t="n">
        <v>1</v>
      </c>
      <c r="LJ9" s="0" t="n">
        <v>1</v>
      </c>
      <c r="LK9" s="0" t="n">
        <v>1</v>
      </c>
      <c r="LL9" s="0" t="n">
        <v>1</v>
      </c>
      <c r="LM9" s="0" t="n">
        <v>1</v>
      </c>
      <c r="LN9" s="0" t="n">
        <v>1</v>
      </c>
      <c r="LO9" s="0" t="n">
        <v>1</v>
      </c>
      <c r="LP9" s="0" t="n">
        <v>1</v>
      </c>
      <c r="LQ9" s="0" t="n">
        <v>1</v>
      </c>
      <c r="LR9" s="0" t="n">
        <v>1</v>
      </c>
      <c r="LS9" s="0" t="n">
        <v>1</v>
      </c>
      <c r="LT9" s="0" t="n">
        <v>1</v>
      </c>
      <c r="LU9" s="0" t="n">
        <v>1</v>
      </c>
      <c r="LV9" s="0" t="n">
        <v>1</v>
      </c>
      <c r="LW9" s="0" t="n">
        <v>1</v>
      </c>
      <c r="LX9" s="0" t="n">
        <v>1</v>
      </c>
      <c r="LY9" s="0" t="n">
        <v>1</v>
      </c>
      <c r="LZ9" s="0" t="n">
        <v>1</v>
      </c>
      <c r="MA9" s="0" t="n">
        <v>1</v>
      </c>
      <c r="MB9" s="0" t="n">
        <v>1</v>
      </c>
      <c r="MC9" s="0" t="n">
        <v>1</v>
      </c>
      <c r="MD9" s="0" t="n">
        <v>1</v>
      </c>
      <c r="ME9" s="0" t="n">
        <v>1</v>
      </c>
      <c r="MF9" s="0" t="n">
        <v>1</v>
      </c>
      <c r="MG9" s="0" t="n">
        <v>1</v>
      </c>
      <c r="MH9" s="0" t="n">
        <v>1</v>
      </c>
      <c r="MI9" s="0" t="n">
        <v>1</v>
      </c>
      <c r="MJ9" s="0" t="n">
        <v>2</v>
      </c>
      <c r="MK9" s="0" t="n">
        <v>2</v>
      </c>
      <c r="ML9" s="0" t="n">
        <v>1</v>
      </c>
      <c r="MM9" s="0" t="n">
        <v>1</v>
      </c>
      <c r="MN9" s="0" t="n">
        <v>2</v>
      </c>
      <c r="MO9" s="0" t="n">
        <v>1</v>
      </c>
      <c r="MP9" s="0" t="n">
        <v>1</v>
      </c>
      <c r="MQ9" s="0" t="n">
        <v>1</v>
      </c>
      <c r="MR9" s="0" t="n">
        <v>1</v>
      </c>
      <c r="MS9" s="0" t="n">
        <v>1</v>
      </c>
      <c r="MT9" s="0" t="n">
        <v>1</v>
      </c>
      <c r="MU9" s="0" t="n">
        <v>2</v>
      </c>
      <c r="MV9" s="0" t="n">
        <v>1</v>
      </c>
      <c r="MW9" s="0" t="n">
        <v>1</v>
      </c>
      <c r="MX9" s="0" t="n">
        <v>1</v>
      </c>
      <c r="MY9" s="0" t="n">
        <v>1</v>
      </c>
      <c r="MZ9" s="0" t="n">
        <v>1</v>
      </c>
      <c r="NA9" s="0" t="n">
        <v>1</v>
      </c>
      <c r="NB9" s="0" t="n">
        <v>1</v>
      </c>
      <c r="NC9" s="0" t="n">
        <v>2</v>
      </c>
      <c r="ND9" s="0" t="n">
        <v>1</v>
      </c>
      <c r="NE9" s="0" t="n">
        <v>2</v>
      </c>
      <c r="NF9" s="0" t="n">
        <v>1</v>
      </c>
      <c r="NG9" s="0" t="n">
        <v>1</v>
      </c>
      <c r="NH9" s="0" t="n">
        <v>1</v>
      </c>
      <c r="NI9" s="0" t="n">
        <v>1</v>
      </c>
      <c r="NJ9" s="0" t="n">
        <v>1</v>
      </c>
      <c r="NK9" s="0" t="n">
        <v>1</v>
      </c>
      <c r="NL9" s="0" t="n">
        <v>1</v>
      </c>
      <c r="NM9" s="0" t="n">
        <v>1</v>
      </c>
      <c r="NN9" s="0" t="n">
        <v>1</v>
      </c>
      <c r="NO9" s="0" t="n">
        <v>1</v>
      </c>
      <c r="NP9" s="0" t="n">
        <v>1</v>
      </c>
      <c r="NQ9" s="0" t="n">
        <v>2</v>
      </c>
      <c r="NR9" s="0" t="n">
        <v>1</v>
      </c>
      <c r="NS9" s="0" t="n">
        <v>1</v>
      </c>
      <c r="NT9" s="0" t="n">
        <v>2</v>
      </c>
      <c r="NU9" s="0" t="n">
        <v>2</v>
      </c>
      <c r="NV9" s="0" t="n">
        <v>1</v>
      </c>
      <c r="NW9" s="0" t="n">
        <v>1</v>
      </c>
      <c r="NX9" s="0" t="n">
        <v>1</v>
      </c>
      <c r="NY9" s="0" t="n">
        <v>1</v>
      </c>
      <c r="NZ9" s="0" t="n">
        <v>1</v>
      </c>
      <c r="OA9" s="0" t="n">
        <v>1</v>
      </c>
      <c r="OB9" s="0" t="n">
        <v>1</v>
      </c>
      <c r="OC9" s="0" t="n">
        <v>1</v>
      </c>
      <c r="OD9" s="0" t="n">
        <v>1</v>
      </c>
      <c r="OE9" s="0" t="n">
        <v>1</v>
      </c>
      <c r="OF9" s="0" t="n">
        <v>1</v>
      </c>
      <c r="OG9" s="0" t="n">
        <v>1</v>
      </c>
      <c r="OH9" s="0" t="n">
        <v>1</v>
      </c>
      <c r="OI9" s="0" t="n">
        <v>2</v>
      </c>
      <c r="OJ9" s="0" t="n">
        <v>1</v>
      </c>
      <c r="OK9" s="0" t="n">
        <v>1</v>
      </c>
      <c r="OL9" s="0" t="n">
        <v>1</v>
      </c>
      <c r="OM9" s="0" t="n">
        <v>1</v>
      </c>
      <c r="ON9" s="0" t="n">
        <v>2</v>
      </c>
      <c r="OO9" s="0" t="n">
        <v>1</v>
      </c>
      <c r="OP9" s="0" t="n">
        <v>2</v>
      </c>
      <c r="OQ9" s="0" t="n">
        <v>1</v>
      </c>
      <c r="OR9" s="0" t="n">
        <v>1</v>
      </c>
      <c r="OS9" s="0" t="n">
        <v>1</v>
      </c>
      <c r="OT9" s="0" t="n">
        <v>1</v>
      </c>
      <c r="OU9" s="0" t="n">
        <v>1</v>
      </c>
      <c r="OV9" s="0" t="n">
        <v>1</v>
      </c>
      <c r="OW9" s="0" t="n">
        <v>1</v>
      </c>
      <c r="OX9" s="0" t="n">
        <v>1</v>
      </c>
      <c r="OY9" s="0" t="n">
        <v>1</v>
      </c>
      <c r="OZ9" s="0" t="n">
        <v>1</v>
      </c>
      <c r="PA9" s="0" t="n">
        <v>1</v>
      </c>
      <c r="PB9" s="0" t="n">
        <v>1</v>
      </c>
      <c r="PC9" s="0" t="n">
        <v>1</v>
      </c>
      <c r="PD9" s="0" t="n">
        <v>1</v>
      </c>
      <c r="PE9" s="0" t="n">
        <v>1</v>
      </c>
      <c r="PF9" s="0" t="n">
        <v>1</v>
      </c>
      <c r="PG9" s="0" t="n">
        <v>1</v>
      </c>
      <c r="PH9" s="0" t="n">
        <v>1</v>
      </c>
      <c r="PI9" s="0" t="n">
        <v>1</v>
      </c>
      <c r="PJ9" s="0" t="n">
        <v>1</v>
      </c>
      <c r="PK9" s="0" t="n">
        <v>1</v>
      </c>
      <c r="PL9" s="0" t="n">
        <v>1</v>
      </c>
      <c r="PM9" s="0" t="n">
        <v>1</v>
      </c>
      <c r="PN9" s="0" t="n">
        <v>2</v>
      </c>
      <c r="PO9" s="0" t="n">
        <v>1</v>
      </c>
      <c r="PP9" s="0" t="n">
        <v>1</v>
      </c>
      <c r="PQ9" s="0" t="n">
        <v>1</v>
      </c>
      <c r="PR9" s="0" t="n">
        <v>1</v>
      </c>
      <c r="PS9" s="0" t="n">
        <v>1</v>
      </c>
      <c r="PT9" s="0" t="n">
        <v>1</v>
      </c>
      <c r="PU9" s="0" t="n">
        <v>1</v>
      </c>
      <c r="PV9" s="0" t="n">
        <v>1</v>
      </c>
      <c r="PW9" s="0" t="n">
        <v>1</v>
      </c>
      <c r="PX9" s="0" t="n">
        <v>1</v>
      </c>
      <c r="PY9" s="0" t="n">
        <v>1</v>
      </c>
      <c r="PZ9" s="0" t="n">
        <v>1</v>
      </c>
      <c r="QA9" s="0" t="n">
        <v>3</v>
      </c>
      <c r="QB9" s="0" t="n">
        <v>1</v>
      </c>
      <c r="QC9" s="0" t="n">
        <v>1</v>
      </c>
      <c r="QD9" s="0" t="n">
        <v>2</v>
      </c>
      <c r="QE9" s="0" t="n">
        <v>1</v>
      </c>
      <c r="QF9" s="0" t="n">
        <v>1</v>
      </c>
      <c r="QG9" s="0" t="n">
        <v>1</v>
      </c>
      <c r="QH9" s="0" t="n">
        <v>1</v>
      </c>
      <c r="QI9" s="0" t="n">
        <v>1</v>
      </c>
      <c r="QJ9" s="0" t="n">
        <v>1</v>
      </c>
      <c r="QK9" s="0" t="n">
        <v>1</v>
      </c>
      <c r="QL9" s="0" t="n">
        <v>2</v>
      </c>
      <c r="QM9" s="0" t="n">
        <v>2</v>
      </c>
      <c r="QN9" s="0" t="n">
        <v>2</v>
      </c>
      <c r="QO9" s="0" t="n">
        <v>1</v>
      </c>
      <c r="QP9" s="0" t="n">
        <v>1</v>
      </c>
      <c r="QQ9" s="0" t="n">
        <v>1</v>
      </c>
      <c r="QR9" s="0" t="n">
        <v>2</v>
      </c>
      <c r="QS9" s="0" t="n">
        <v>1</v>
      </c>
      <c r="QT9" s="0" t="n">
        <v>1</v>
      </c>
      <c r="QU9" s="0" t="n">
        <v>1</v>
      </c>
      <c r="QV9" s="0" t="n">
        <v>1</v>
      </c>
      <c r="QW9" s="0" t="n">
        <v>1</v>
      </c>
      <c r="QX9" s="0" t="n">
        <v>2</v>
      </c>
      <c r="QY9" s="0" t="n">
        <v>1</v>
      </c>
      <c r="QZ9" s="0" t="n">
        <v>1</v>
      </c>
      <c r="RA9" s="0" t="n">
        <v>1</v>
      </c>
      <c r="RB9" s="0" t="n">
        <v>1</v>
      </c>
      <c r="RC9" s="0" t="n">
        <v>1</v>
      </c>
      <c r="RD9" s="0" t="n">
        <v>1</v>
      </c>
      <c r="RE9" s="0" t="n">
        <v>1</v>
      </c>
      <c r="RF9" s="0" t="n">
        <v>1</v>
      </c>
      <c r="RG9" s="0" t="n">
        <v>1</v>
      </c>
      <c r="RH9" s="0" t="n">
        <v>1</v>
      </c>
      <c r="RI9" s="0" t="n">
        <v>2</v>
      </c>
      <c r="RJ9" s="0" t="n">
        <v>1</v>
      </c>
      <c r="RK9" s="0" t="n">
        <v>1</v>
      </c>
      <c r="RL9" s="0" t="n">
        <v>1</v>
      </c>
      <c r="RM9" s="0" t="n">
        <v>1</v>
      </c>
      <c r="RN9" s="0" t="n">
        <v>1</v>
      </c>
      <c r="RO9" s="0" t="n">
        <v>1</v>
      </c>
      <c r="RP9" s="0" t="n">
        <v>1</v>
      </c>
      <c r="RQ9" s="0" t="n">
        <v>1</v>
      </c>
      <c r="RR9" s="0" t="n">
        <v>1</v>
      </c>
      <c r="RS9" s="0" t="n">
        <v>1</v>
      </c>
      <c r="RT9" s="0" t="n">
        <v>1</v>
      </c>
      <c r="RU9" s="0" t="n">
        <v>1</v>
      </c>
      <c r="RV9" s="0" t="n">
        <v>1</v>
      </c>
      <c r="RW9" s="0" t="n">
        <v>1</v>
      </c>
      <c r="RX9" s="0" t="n">
        <v>1</v>
      </c>
      <c r="RY9" s="0" t="n">
        <v>2</v>
      </c>
      <c r="RZ9" s="0" t="n">
        <v>1</v>
      </c>
      <c r="SA9" s="0" t="n">
        <v>1</v>
      </c>
      <c r="SB9" s="0" t="n">
        <v>1</v>
      </c>
      <c r="SC9" s="0" t="n">
        <v>1</v>
      </c>
      <c r="SD9" s="0" t="n">
        <v>1</v>
      </c>
      <c r="SE9" s="0" t="n">
        <v>2</v>
      </c>
      <c r="SF9" s="0" t="n">
        <v>1</v>
      </c>
      <c r="SG9" s="0" t="n">
        <v>1</v>
      </c>
      <c r="SH9" s="0" t="n">
        <v>1</v>
      </c>
      <c r="SI9" s="0" t="n">
        <v>1</v>
      </c>
      <c r="SJ9" s="0" t="n">
        <v>1</v>
      </c>
      <c r="SK9" s="0" t="n">
        <v>2</v>
      </c>
      <c r="SL9" s="0" t="n">
        <v>1</v>
      </c>
      <c r="SM9" s="0" t="n">
        <v>1</v>
      </c>
      <c r="SN9" s="0" t="n">
        <v>1</v>
      </c>
      <c r="SO9" s="0" t="n">
        <v>1</v>
      </c>
      <c r="SP9" s="0" t="n">
        <v>1</v>
      </c>
      <c r="SQ9" s="0" t="n">
        <v>1</v>
      </c>
      <c r="SR9" s="0" t="n">
        <v>1</v>
      </c>
      <c r="SS9" s="0" t="n">
        <v>1</v>
      </c>
      <c r="ST9" s="0" t="n">
        <v>1</v>
      </c>
      <c r="SU9" s="0" t="n">
        <v>1</v>
      </c>
      <c r="SV9" s="0" t="n">
        <v>1</v>
      </c>
      <c r="SW9" s="0" t="n">
        <v>1</v>
      </c>
      <c r="SX9" s="0" t="n">
        <v>1</v>
      </c>
      <c r="SY9" s="0" t="n">
        <v>1</v>
      </c>
      <c r="SZ9" s="0" t="n">
        <v>1</v>
      </c>
      <c r="TA9" s="0" t="n">
        <v>1</v>
      </c>
      <c r="TB9" s="0" t="n">
        <v>1</v>
      </c>
      <c r="TC9" s="0" t="n">
        <v>1</v>
      </c>
      <c r="TD9" s="0" t="n">
        <v>1</v>
      </c>
      <c r="TE9" s="0" t="n">
        <v>1</v>
      </c>
      <c r="TF9" s="0" t="n">
        <v>1</v>
      </c>
      <c r="TG9" s="0" t="n">
        <v>1</v>
      </c>
      <c r="TH9" s="0" t="n">
        <v>1</v>
      </c>
      <c r="TI9" s="0" t="n">
        <v>2</v>
      </c>
      <c r="TJ9" s="0" t="n">
        <v>1</v>
      </c>
      <c r="TK9" s="0" t="n">
        <v>2</v>
      </c>
      <c r="TL9" s="0" t="n">
        <v>1</v>
      </c>
      <c r="TM9" s="0" t="n">
        <v>1</v>
      </c>
      <c r="TN9" s="0" t="n">
        <v>1</v>
      </c>
      <c r="TO9" s="0" t="n">
        <v>1</v>
      </c>
      <c r="TP9" s="0" t="n">
        <v>1</v>
      </c>
      <c r="TQ9" s="0" t="n">
        <v>1</v>
      </c>
      <c r="TR9" s="0" t="n">
        <v>1</v>
      </c>
      <c r="TS9" s="0" t="n">
        <v>2</v>
      </c>
      <c r="TT9" s="0" t="n">
        <v>1</v>
      </c>
      <c r="TU9" s="0" t="n">
        <v>1</v>
      </c>
      <c r="TV9" s="0" t="n">
        <v>1</v>
      </c>
      <c r="TW9" s="0" t="n">
        <v>1</v>
      </c>
      <c r="TX9" s="0" t="n">
        <v>1</v>
      </c>
      <c r="TY9" s="0" t="n">
        <v>2</v>
      </c>
      <c r="TZ9" s="0" t="n">
        <v>2</v>
      </c>
      <c r="UA9" s="0" t="n">
        <v>1</v>
      </c>
      <c r="UB9" s="0" t="n">
        <v>1</v>
      </c>
      <c r="UC9" s="0" t="n">
        <v>2</v>
      </c>
      <c r="UD9" s="0" t="n">
        <v>2</v>
      </c>
      <c r="UE9" s="0" t="n">
        <v>2</v>
      </c>
      <c r="UF9" s="0" t="n">
        <v>1</v>
      </c>
      <c r="UG9" s="0" t="n">
        <v>1</v>
      </c>
      <c r="UH9" s="0" t="n">
        <v>1</v>
      </c>
      <c r="UI9" s="0" t="n">
        <v>1</v>
      </c>
      <c r="UJ9" s="0" t="n">
        <v>1</v>
      </c>
      <c r="UK9" s="0" t="n">
        <v>1</v>
      </c>
      <c r="UL9" s="0" t="n">
        <v>1</v>
      </c>
      <c r="UM9" s="0" t="n">
        <v>2</v>
      </c>
      <c r="UN9" s="0" t="n">
        <v>1</v>
      </c>
      <c r="UO9" s="0" t="n">
        <v>1</v>
      </c>
      <c r="UP9" s="0" t="n">
        <v>1</v>
      </c>
      <c r="UQ9" s="0" t="n">
        <v>1</v>
      </c>
      <c r="UR9" s="0" t="n">
        <v>1</v>
      </c>
      <c r="US9" s="0" t="n">
        <v>1</v>
      </c>
      <c r="UT9" s="0" t="n">
        <v>1</v>
      </c>
      <c r="UU9" s="0" t="n">
        <v>1</v>
      </c>
      <c r="UV9" s="0" t="n">
        <v>1</v>
      </c>
      <c r="UW9" s="0" t="n">
        <v>1</v>
      </c>
      <c r="UX9" s="0" t="n">
        <v>1</v>
      </c>
      <c r="UY9" s="0" t="n">
        <v>1</v>
      </c>
      <c r="UZ9" s="0" t="n">
        <v>1</v>
      </c>
      <c r="VA9" s="0" t="n">
        <v>1</v>
      </c>
      <c r="VB9" s="0" t="n">
        <v>1</v>
      </c>
      <c r="VC9" s="0" t="n">
        <v>1</v>
      </c>
      <c r="VD9" s="0" t="n">
        <v>1</v>
      </c>
      <c r="VE9" s="0" t="n">
        <v>1</v>
      </c>
      <c r="VF9" s="0" t="n">
        <v>1</v>
      </c>
      <c r="VG9" s="0" t="n">
        <v>1</v>
      </c>
      <c r="VH9" s="0" t="n">
        <v>1</v>
      </c>
      <c r="VI9" s="0" t="n">
        <v>1</v>
      </c>
      <c r="VJ9" s="0" t="n">
        <v>1</v>
      </c>
      <c r="VK9" s="0" t="n">
        <v>2</v>
      </c>
      <c r="VL9" s="0" t="n">
        <v>1</v>
      </c>
      <c r="VM9" s="0" t="n">
        <v>1</v>
      </c>
      <c r="VN9" s="0" t="n">
        <v>1</v>
      </c>
      <c r="VO9" s="0" t="n">
        <v>1</v>
      </c>
      <c r="VP9" s="0" t="n">
        <v>2</v>
      </c>
      <c r="VQ9" s="0" t="n">
        <v>1</v>
      </c>
      <c r="VR9" s="0" t="n">
        <v>1</v>
      </c>
      <c r="VS9" s="0" t="n">
        <v>2</v>
      </c>
      <c r="VT9" s="0" t="n">
        <v>1</v>
      </c>
      <c r="VU9" s="0" t="n">
        <v>2</v>
      </c>
      <c r="VV9" s="0" t="n">
        <v>1</v>
      </c>
      <c r="VW9" s="0" t="n">
        <v>2</v>
      </c>
      <c r="VX9" s="0" t="n">
        <v>1</v>
      </c>
      <c r="VY9" s="0" t="n">
        <v>1</v>
      </c>
      <c r="VZ9" s="0" t="n">
        <v>1</v>
      </c>
      <c r="WA9" s="0" t="n">
        <v>1</v>
      </c>
      <c r="WB9" s="0" t="n">
        <v>1</v>
      </c>
      <c r="WC9" s="0" t="n">
        <v>2</v>
      </c>
      <c r="WD9" s="0" t="n">
        <v>1</v>
      </c>
      <c r="WE9" s="0" t="n">
        <v>1</v>
      </c>
      <c r="WF9" s="0" t="n">
        <v>1</v>
      </c>
      <c r="WG9" s="0" t="n">
        <v>1</v>
      </c>
      <c r="WH9" s="0" t="n">
        <v>1</v>
      </c>
      <c r="WI9" s="0" t="n">
        <v>1</v>
      </c>
      <c r="WJ9" s="0" t="n">
        <v>1</v>
      </c>
      <c r="WK9" s="0" t="n">
        <v>1</v>
      </c>
      <c r="WL9" s="0" t="n">
        <v>1</v>
      </c>
      <c r="WM9" s="0" t="n">
        <v>1</v>
      </c>
      <c r="WN9" s="0" t="n">
        <v>2</v>
      </c>
      <c r="WO9" s="0" t="n">
        <v>2</v>
      </c>
      <c r="WP9" s="0" t="n">
        <v>1</v>
      </c>
      <c r="WQ9" s="0" t="n">
        <v>1</v>
      </c>
      <c r="WR9" s="0" t="n">
        <v>1</v>
      </c>
      <c r="WS9" s="0" t="n">
        <v>1</v>
      </c>
      <c r="WT9" s="0" t="n">
        <v>1</v>
      </c>
      <c r="WU9" s="0" t="n">
        <v>1</v>
      </c>
      <c r="WV9" s="0" t="n">
        <v>1</v>
      </c>
      <c r="WW9" s="0" t="n">
        <v>1</v>
      </c>
      <c r="WX9" s="0" t="n">
        <v>1</v>
      </c>
      <c r="WY9" s="0" t="n">
        <v>1</v>
      </c>
      <c r="WZ9" s="0" t="n">
        <v>1</v>
      </c>
      <c r="XA9" s="0" t="n">
        <v>1</v>
      </c>
      <c r="XB9" s="0" t="n">
        <v>1</v>
      </c>
      <c r="XC9" s="0" t="n">
        <v>1</v>
      </c>
      <c r="XD9" s="0" t="n">
        <v>1</v>
      </c>
      <c r="XE9" s="0" t="n">
        <v>1</v>
      </c>
      <c r="XF9" s="0" t="n">
        <v>1</v>
      </c>
      <c r="XG9" s="0" t="n">
        <v>1</v>
      </c>
      <c r="XH9" s="0" t="n">
        <v>1</v>
      </c>
      <c r="XI9" s="0" t="n">
        <v>1</v>
      </c>
      <c r="XJ9" s="0" t="n">
        <v>1</v>
      </c>
      <c r="XK9" s="0" t="n">
        <v>1</v>
      </c>
      <c r="XL9" s="0" t="n">
        <v>2</v>
      </c>
      <c r="XM9" s="0" t="n">
        <v>1</v>
      </c>
      <c r="XN9" s="0" t="n">
        <v>1</v>
      </c>
      <c r="XO9" s="0" t="n">
        <v>1</v>
      </c>
      <c r="XP9" s="0" t="n">
        <v>1</v>
      </c>
      <c r="XQ9" s="0" t="n">
        <v>1</v>
      </c>
      <c r="XR9" s="0" t="n">
        <v>1</v>
      </c>
      <c r="XS9" s="0" t="n">
        <v>2</v>
      </c>
      <c r="XT9" s="0" t="n">
        <v>2</v>
      </c>
      <c r="XU9" s="0" t="n">
        <v>1</v>
      </c>
      <c r="XV9" s="0" t="n">
        <v>2</v>
      </c>
      <c r="XW9" s="0" t="n">
        <v>1</v>
      </c>
      <c r="XX9" s="0" t="n">
        <v>1</v>
      </c>
      <c r="XY9" s="0" t="n">
        <v>1</v>
      </c>
      <c r="XZ9" s="0" t="n">
        <v>1</v>
      </c>
      <c r="YA9" s="0" t="n">
        <v>1</v>
      </c>
      <c r="YB9" s="0" t="n">
        <v>1</v>
      </c>
      <c r="YC9" s="0" t="n">
        <v>1</v>
      </c>
      <c r="YD9" s="0" t="n">
        <v>2</v>
      </c>
      <c r="YE9" s="0" t="n">
        <v>2</v>
      </c>
      <c r="YF9" s="0" t="n">
        <v>1</v>
      </c>
      <c r="YG9" s="0" t="n">
        <v>1</v>
      </c>
      <c r="YH9" s="0" t="n">
        <v>1</v>
      </c>
      <c r="YI9" s="0" t="n">
        <v>1</v>
      </c>
      <c r="YJ9" s="0" t="n">
        <v>1</v>
      </c>
      <c r="YK9" s="0" t="n">
        <v>1</v>
      </c>
      <c r="YL9" s="0" t="n">
        <v>2</v>
      </c>
      <c r="YM9" s="0" t="n">
        <v>1</v>
      </c>
      <c r="YN9" s="0" t="n">
        <v>1</v>
      </c>
      <c r="YO9" s="0" t="n">
        <v>1</v>
      </c>
      <c r="YP9" s="0" t="n">
        <v>1</v>
      </c>
      <c r="YQ9" s="0" t="n">
        <v>1</v>
      </c>
      <c r="YR9" s="0" t="n">
        <v>1</v>
      </c>
      <c r="YS9" s="0" t="n">
        <v>1</v>
      </c>
      <c r="YT9" s="0" t="n">
        <v>1</v>
      </c>
      <c r="YU9" s="0" t="n">
        <v>1</v>
      </c>
      <c r="YV9" s="0" t="n">
        <v>1</v>
      </c>
      <c r="YW9" s="0" t="n">
        <v>1</v>
      </c>
      <c r="YX9" s="0" t="n">
        <v>1</v>
      </c>
      <c r="YY9" s="0" t="n">
        <v>1</v>
      </c>
      <c r="YZ9" s="0" t="n">
        <v>1</v>
      </c>
      <c r="ZA9" s="0" t="n">
        <v>1</v>
      </c>
      <c r="ZB9" s="0" t="n">
        <v>2</v>
      </c>
      <c r="ZC9" s="0" t="n">
        <v>1</v>
      </c>
      <c r="ZD9" s="0" t="n">
        <v>1</v>
      </c>
      <c r="ZE9" s="0" t="n">
        <v>1</v>
      </c>
      <c r="ZF9" s="0" t="n">
        <v>1</v>
      </c>
      <c r="ZG9" s="0" t="n">
        <v>1</v>
      </c>
      <c r="ZH9" s="0" t="n">
        <v>1</v>
      </c>
      <c r="ZI9" s="0" t="n">
        <v>1</v>
      </c>
      <c r="ZJ9" s="0" t="n">
        <v>2</v>
      </c>
      <c r="ZK9" s="0" t="n">
        <v>2</v>
      </c>
      <c r="ZL9" s="0" t="n">
        <v>1</v>
      </c>
      <c r="ZM9" s="0" t="n">
        <v>2</v>
      </c>
      <c r="ZN9" s="0" t="n">
        <v>1</v>
      </c>
      <c r="ZO9" s="0" t="n">
        <v>1</v>
      </c>
      <c r="ZP9" s="0" t="n">
        <v>1</v>
      </c>
      <c r="ZQ9" s="0" t="n">
        <v>1</v>
      </c>
      <c r="ZR9" s="0" t="n">
        <v>1</v>
      </c>
      <c r="ZS9" s="0" t="n">
        <v>1</v>
      </c>
      <c r="ZT9" s="0" t="n">
        <v>1</v>
      </c>
      <c r="ZU9" s="0" t="n">
        <v>1</v>
      </c>
      <c r="ZV9" s="0" t="n">
        <v>1</v>
      </c>
      <c r="ZW9" s="0" t="n">
        <v>1</v>
      </c>
      <c r="ZX9" s="0" t="n">
        <v>1</v>
      </c>
      <c r="ZY9" s="0" t="n">
        <v>1</v>
      </c>
      <c r="ZZ9" s="0" t="n">
        <v>1</v>
      </c>
      <c r="AAA9" s="0" t="n">
        <v>1</v>
      </c>
      <c r="AAB9" s="0" t="n">
        <v>1</v>
      </c>
      <c r="AAC9" s="0" t="n">
        <v>2</v>
      </c>
      <c r="AAD9" s="0" t="n">
        <v>1</v>
      </c>
      <c r="AAE9" s="0" t="n">
        <v>1</v>
      </c>
      <c r="AAF9" s="0" t="n">
        <v>1</v>
      </c>
      <c r="AAG9" s="0" t="n">
        <v>1</v>
      </c>
      <c r="AAH9" s="0" t="n">
        <v>2</v>
      </c>
      <c r="AAI9" s="0" t="n">
        <v>1</v>
      </c>
      <c r="AAJ9" s="0" t="n">
        <v>1</v>
      </c>
      <c r="AAK9" s="0" t="n">
        <v>1</v>
      </c>
      <c r="AAL9" s="0" t="n">
        <v>1</v>
      </c>
      <c r="AAM9" s="0" t="n">
        <v>1</v>
      </c>
      <c r="AAN9" s="0" t="n">
        <v>1</v>
      </c>
      <c r="AAO9" s="0" t="n">
        <v>1</v>
      </c>
      <c r="AAP9" s="0" t="n">
        <v>2</v>
      </c>
      <c r="AAQ9" s="0" t="n">
        <v>1</v>
      </c>
      <c r="AAR9" s="0" t="n">
        <v>1</v>
      </c>
      <c r="AAS9" s="0" t="n">
        <v>1</v>
      </c>
      <c r="AAT9" s="0" t="n">
        <v>1</v>
      </c>
      <c r="AAU9" s="0" t="n">
        <v>1</v>
      </c>
      <c r="AAV9" s="0" t="n">
        <v>2</v>
      </c>
      <c r="AAW9" s="0" t="n">
        <v>2</v>
      </c>
      <c r="AAX9" s="0" t="n">
        <v>1</v>
      </c>
      <c r="AAY9" s="0" t="n">
        <v>1</v>
      </c>
      <c r="AAZ9" s="0" t="n">
        <v>1</v>
      </c>
      <c r="ABA9" s="0" t="n">
        <v>1</v>
      </c>
      <c r="ABB9" s="0" t="n">
        <v>1</v>
      </c>
      <c r="ABC9" s="0" t="n">
        <v>1</v>
      </c>
      <c r="ABD9" s="0" t="n">
        <v>2</v>
      </c>
      <c r="ABE9" s="0" t="n">
        <v>1</v>
      </c>
      <c r="ABF9" s="0" t="n">
        <v>1</v>
      </c>
      <c r="ABG9" s="0" t="n">
        <v>2</v>
      </c>
      <c r="ABH9" s="0" t="n">
        <v>2</v>
      </c>
      <c r="ABI9" s="0" t="n">
        <v>1</v>
      </c>
      <c r="ABJ9" s="0" t="n">
        <v>2</v>
      </c>
      <c r="ABK9" s="0" t="n">
        <v>1</v>
      </c>
      <c r="ABL9" s="0" t="n">
        <v>1</v>
      </c>
      <c r="ABM9" s="0" t="n">
        <v>2</v>
      </c>
      <c r="ABN9" s="0" t="n">
        <v>1</v>
      </c>
      <c r="ABO9" s="0" t="n">
        <v>1</v>
      </c>
      <c r="ABP9" s="0" t="n">
        <v>1</v>
      </c>
      <c r="ABQ9" s="0" t="n">
        <v>1</v>
      </c>
      <c r="ABR9" s="0" t="n">
        <v>1</v>
      </c>
      <c r="ABS9" s="0" t="n">
        <v>1</v>
      </c>
      <c r="ABT9" s="0" t="n">
        <v>1</v>
      </c>
      <c r="ABU9" s="0" t="n">
        <v>1</v>
      </c>
      <c r="ABV9" s="0" t="n">
        <v>1</v>
      </c>
      <c r="ABW9" s="0" t="n">
        <v>1</v>
      </c>
      <c r="ABX9" s="0" t="n">
        <v>1</v>
      </c>
      <c r="ABY9" s="0" t="n">
        <v>1</v>
      </c>
      <c r="ABZ9" s="0" t="n">
        <v>1</v>
      </c>
      <c r="ACA9" s="0" t="n">
        <v>1</v>
      </c>
      <c r="ACB9" s="0" t="n">
        <v>1</v>
      </c>
      <c r="ACC9" s="0" t="n">
        <v>1</v>
      </c>
      <c r="ACD9" s="0" t="n">
        <v>1</v>
      </c>
      <c r="ACE9" s="0" t="n">
        <v>2</v>
      </c>
      <c r="ACF9" s="0" t="n">
        <v>1</v>
      </c>
      <c r="ACG9" s="0" t="n">
        <v>2</v>
      </c>
      <c r="ACH9" s="0" t="n">
        <v>1</v>
      </c>
      <c r="ACI9" s="0" t="n">
        <v>1</v>
      </c>
      <c r="ACJ9" s="0" t="n">
        <v>1</v>
      </c>
      <c r="ACK9" s="0" t="n">
        <v>1</v>
      </c>
      <c r="ACL9" s="0" t="n">
        <v>1</v>
      </c>
      <c r="ACM9" s="0" t="n">
        <v>1</v>
      </c>
      <c r="ACN9" s="0" t="n">
        <v>1</v>
      </c>
      <c r="ACO9" s="0" t="n">
        <v>1</v>
      </c>
      <c r="ACP9" s="0" t="n">
        <v>1</v>
      </c>
      <c r="ACQ9" s="0" t="n">
        <v>1</v>
      </c>
      <c r="ACR9" s="0" t="n">
        <v>1</v>
      </c>
      <c r="ACS9" s="0" t="n">
        <v>1</v>
      </c>
      <c r="ACT9" s="0" t="n">
        <v>1</v>
      </c>
      <c r="ACU9" s="0" t="n">
        <v>2</v>
      </c>
      <c r="ACV9" s="0" t="n">
        <v>1</v>
      </c>
      <c r="ACW9" s="0" t="n">
        <v>1</v>
      </c>
      <c r="ACX9" s="0" t="n">
        <v>1</v>
      </c>
      <c r="ACY9" s="0" t="n">
        <v>1</v>
      </c>
      <c r="ACZ9" s="0" t="n">
        <v>1</v>
      </c>
      <c r="ADA9" s="0" t="n">
        <v>1</v>
      </c>
      <c r="ADB9" s="0" t="n">
        <v>2</v>
      </c>
      <c r="ADC9" s="0" t="n">
        <v>2</v>
      </c>
      <c r="ADD9" s="0" t="n">
        <v>1</v>
      </c>
      <c r="ADE9" s="0" t="n">
        <v>1</v>
      </c>
      <c r="ADF9" s="0" t="n">
        <v>1</v>
      </c>
      <c r="ADG9" s="0" t="n">
        <v>1</v>
      </c>
      <c r="ADH9" s="0" t="n">
        <v>1</v>
      </c>
      <c r="ADI9" s="0" t="n">
        <v>1</v>
      </c>
      <c r="ADJ9" s="0" t="n">
        <v>1</v>
      </c>
      <c r="ADK9" s="0" t="n">
        <v>1</v>
      </c>
      <c r="ADL9" s="0" t="n">
        <v>1</v>
      </c>
      <c r="ADM9" s="0" t="n">
        <v>1</v>
      </c>
      <c r="ADN9" s="0" t="n">
        <v>1</v>
      </c>
      <c r="ADO9" s="0" t="n">
        <v>1</v>
      </c>
      <c r="ADP9" s="0" t="n">
        <v>2</v>
      </c>
      <c r="ADQ9" s="0" t="n">
        <v>1</v>
      </c>
      <c r="ADR9" s="0" t="n">
        <v>1</v>
      </c>
      <c r="ADS9" s="0" t="n">
        <v>1</v>
      </c>
      <c r="ADT9" s="0" t="n">
        <v>1</v>
      </c>
      <c r="ADU9" s="0" t="n">
        <v>2</v>
      </c>
      <c r="ADV9" s="0" t="n">
        <v>1</v>
      </c>
      <c r="ADW9" s="0" t="n">
        <v>1</v>
      </c>
      <c r="ADX9" s="0" t="n">
        <v>1</v>
      </c>
      <c r="ADY9" s="0" t="n">
        <v>2</v>
      </c>
      <c r="ADZ9" s="0" t="n">
        <v>1</v>
      </c>
      <c r="AEA9" s="0" t="n">
        <v>1</v>
      </c>
      <c r="AEB9" s="0" t="n">
        <v>1</v>
      </c>
      <c r="AEC9" s="0" t="n">
        <v>1</v>
      </c>
      <c r="AED9" s="0" t="n">
        <v>1</v>
      </c>
      <c r="AEE9" s="0" t="n">
        <v>1</v>
      </c>
      <c r="AEF9" s="0" t="n">
        <v>1</v>
      </c>
      <c r="AEG9" s="0" t="n">
        <v>1</v>
      </c>
      <c r="AEH9" s="0" t="n">
        <v>1</v>
      </c>
      <c r="AEI9" s="0" t="n">
        <v>1</v>
      </c>
      <c r="AEJ9" s="0" t="n">
        <v>2</v>
      </c>
      <c r="AEK9" s="0" t="n">
        <v>1</v>
      </c>
      <c r="AEL9" s="0" t="n">
        <v>1</v>
      </c>
      <c r="AEM9" s="0" t="n">
        <v>1</v>
      </c>
      <c r="AEN9" s="0" t="n">
        <v>1</v>
      </c>
      <c r="AEO9" s="0" t="n">
        <v>1</v>
      </c>
      <c r="AEP9" s="0" t="n">
        <v>1</v>
      </c>
      <c r="AEQ9" s="0" t="n">
        <v>1</v>
      </c>
      <c r="AER9" s="0" t="n">
        <v>1</v>
      </c>
      <c r="AES9" s="0" t="n">
        <v>1</v>
      </c>
      <c r="AET9" s="0" t="n">
        <v>1</v>
      </c>
      <c r="AEU9" s="0" t="n">
        <v>1</v>
      </c>
      <c r="AEV9" s="0" t="n">
        <v>1</v>
      </c>
      <c r="AEW9" s="0" t="n">
        <v>1</v>
      </c>
      <c r="AEX9" s="0" t="n">
        <v>1</v>
      </c>
      <c r="AEY9" s="0" t="n">
        <v>1</v>
      </c>
      <c r="AEZ9" s="0" t="n">
        <v>1</v>
      </c>
      <c r="AFA9" s="0" t="n">
        <v>1</v>
      </c>
      <c r="AFB9" s="0" t="n">
        <v>1</v>
      </c>
      <c r="AFC9" s="0" t="n">
        <v>1</v>
      </c>
      <c r="AFD9" s="0" t="n">
        <v>1</v>
      </c>
      <c r="AFE9" s="0" t="n">
        <v>1</v>
      </c>
      <c r="AFF9" s="0" t="n">
        <v>1</v>
      </c>
      <c r="AFG9" s="0" t="n">
        <v>1</v>
      </c>
      <c r="AFH9" s="0" t="n">
        <v>1</v>
      </c>
      <c r="AFI9" s="0" t="n">
        <v>1</v>
      </c>
      <c r="AFJ9" s="0" t="n">
        <v>1</v>
      </c>
      <c r="AFK9" s="0" t="n">
        <v>1</v>
      </c>
      <c r="AFL9" s="0" t="n">
        <v>1</v>
      </c>
      <c r="AFM9" s="0" t="n">
        <v>1</v>
      </c>
      <c r="AFN9" s="0" t="n">
        <v>1</v>
      </c>
      <c r="AFO9" s="0" t="n">
        <v>1</v>
      </c>
      <c r="AFP9" s="0" t="n">
        <v>1</v>
      </c>
      <c r="AFQ9" s="0" t="n">
        <v>1</v>
      </c>
      <c r="AFR9" s="0" t="n">
        <v>1</v>
      </c>
      <c r="AFS9" s="0" t="n">
        <v>1</v>
      </c>
      <c r="AFT9" s="0" t="n">
        <v>1</v>
      </c>
      <c r="AFU9" s="0" t="n">
        <v>2</v>
      </c>
      <c r="AFV9" s="0" t="n">
        <v>1</v>
      </c>
      <c r="AFW9" s="0" t="n">
        <v>1</v>
      </c>
      <c r="AFX9" s="0" t="n">
        <v>1</v>
      </c>
      <c r="AFY9" s="0" t="n">
        <v>1</v>
      </c>
      <c r="AFZ9" s="0" t="n">
        <v>1</v>
      </c>
      <c r="AGA9" s="0" t="n">
        <v>1</v>
      </c>
      <c r="AGB9" s="0" t="n">
        <v>1</v>
      </c>
      <c r="AGC9" s="0" t="n">
        <v>1</v>
      </c>
      <c r="AGD9" s="0" t="n">
        <v>1</v>
      </c>
      <c r="AGE9" s="0" t="n">
        <v>1</v>
      </c>
      <c r="AGF9" s="0" t="n">
        <v>1</v>
      </c>
      <c r="AGG9" s="0" t="n">
        <v>1</v>
      </c>
      <c r="AGH9" s="0" t="n">
        <v>1</v>
      </c>
      <c r="AGI9" s="0" t="n">
        <v>2</v>
      </c>
      <c r="AGJ9" s="0" t="n">
        <v>1</v>
      </c>
      <c r="AGK9" s="0" t="n">
        <v>1</v>
      </c>
      <c r="AGL9" s="0" t="n">
        <v>1</v>
      </c>
      <c r="AGM9" s="0" t="n">
        <v>2</v>
      </c>
      <c r="AGN9" s="0" t="n">
        <v>2</v>
      </c>
      <c r="AGO9" s="0" t="n">
        <v>1</v>
      </c>
      <c r="AGP9" s="0" t="n">
        <v>2</v>
      </c>
      <c r="AGQ9" s="0" t="n">
        <v>1</v>
      </c>
      <c r="AGR9" s="0" t="n">
        <v>1</v>
      </c>
      <c r="AGS9" s="0" t="n">
        <v>1</v>
      </c>
      <c r="AGT9" s="0" t="n">
        <v>1</v>
      </c>
      <c r="AGU9" s="0" t="n">
        <v>1</v>
      </c>
      <c r="AGV9" s="0" t="n">
        <v>1</v>
      </c>
      <c r="AGW9" s="0" t="n">
        <v>1</v>
      </c>
      <c r="AGX9" s="0" t="n">
        <v>1</v>
      </c>
      <c r="AGY9" s="0" t="n">
        <v>1</v>
      </c>
      <c r="AGZ9" s="0" t="n">
        <v>1</v>
      </c>
      <c r="AHA9" s="0" t="n">
        <v>1</v>
      </c>
      <c r="AHB9" s="0" t="n">
        <v>1</v>
      </c>
      <c r="AHC9" s="0" t="n">
        <v>1</v>
      </c>
      <c r="AHD9" s="0" t="n">
        <v>1</v>
      </c>
      <c r="AHE9" s="0" t="n">
        <v>2</v>
      </c>
      <c r="AHF9" s="0" t="n">
        <v>1</v>
      </c>
      <c r="AHG9" s="0" t="n">
        <v>1</v>
      </c>
      <c r="AHH9" s="0" t="n">
        <v>1</v>
      </c>
      <c r="AHI9" s="0" t="n">
        <v>1</v>
      </c>
      <c r="AHJ9" s="0" t="n">
        <v>1</v>
      </c>
      <c r="AHK9" s="0" t="n">
        <v>1</v>
      </c>
      <c r="AHL9" s="0" t="n">
        <v>1</v>
      </c>
      <c r="AHM9" s="0" t="n">
        <v>1</v>
      </c>
      <c r="AHN9" s="0" t="n">
        <v>2</v>
      </c>
      <c r="AHO9" s="0" t="n">
        <v>1</v>
      </c>
      <c r="AHP9" s="0" t="n">
        <v>1</v>
      </c>
      <c r="AHQ9" s="0" t="n">
        <v>1</v>
      </c>
      <c r="AHR9" s="0" t="n">
        <v>1</v>
      </c>
      <c r="AHS9" s="0" t="n">
        <v>1</v>
      </c>
      <c r="AHT9" s="0" t="n">
        <v>1</v>
      </c>
      <c r="AHU9" s="0" t="n">
        <v>1</v>
      </c>
      <c r="AHV9" s="0" t="n">
        <v>1</v>
      </c>
      <c r="AHW9" s="0" t="n">
        <v>2</v>
      </c>
      <c r="AHX9" s="0" t="n">
        <v>1</v>
      </c>
      <c r="AHY9" s="0" t="n">
        <v>1</v>
      </c>
      <c r="AHZ9" s="0" t="n">
        <v>1</v>
      </c>
      <c r="AIA9" s="0" t="n">
        <v>1</v>
      </c>
      <c r="AIB9" s="0" t="n">
        <v>1</v>
      </c>
      <c r="AIC9" s="0" t="n">
        <v>1</v>
      </c>
      <c r="AID9" s="0" t="n">
        <v>1</v>
      </c>
      <c r="AIE9" s="0" t="n">
        <v>1</v>
      </c>
      <c r="AIF9" s="0" t="n">
        <v>1</v>
      </c>
      <c r="AIG9" s="0" t="n">
        <v>2</v>
      </c>
      <c r="AIH9" s="0" t="n">
        <v>1</v>
      </c>
      <c r="AII9" s="0" t="n">
        <v>1</v>
      </c>
      <c r="AIJ9" s="0" t="n">
        <v>3</v>
      </c>
      <c r="AIK9" s="0" t="n">
        <v>1</v>
      </c>
      <c r="AIL9" s="0" t="n">
        <v>1</v>
      </c>
      <c r="AIM9" s="0" t="n">
        <v>1</v>
      </c>
      <c r="AIN9" s="0" t="n">
        <v>1</v>
      </c>
      <c r="AIO9" s="0" t="n">
        <v>1</v>
      </c>
      <c r="AIP9" s="0" t="n">
        <v>1</v>
      </c>
      <c r="AIQ9" s="0" t="n">
        <v>1</v>
      </c>
      <c r="AIR9" s="0" t="n">
        <v>1</v>
      </c>
      <c r="AIS9" s="0" t="n">
        <v>2</v>
      </c>
      <c r="AIT9" s="0" t="n">
        <v>2</v>
      </c>
      <c r="AIU9" s="0" t="n">
        <v>2</v>
      </c>
      <c r="AIV9" s="0" t="n">
        <v>1</v>
      </c>
      <c r="AIW9" s="0" t="n">
        <v>1</v>
      </c>
      <c r="AIX9" s="0" t="n">
        <v>1</v>
      </c>
      <c r="AIY9" s="0" t="n">
        <v>2</v>
      </c>
      <c r="AIZ9" s="0" t="n">
        <v>1</v>
      </c>
      <c r="AJA9" s="0" t="n">
        <v>1</v>
      </c>
      <c r="AJB9" s="0" t="n">
        <v>1</v>
      </c>
      <c r="AJC9" s="0" t="n">
        <v>2</v>
      </c>
      <c r="AJD9" s="0" t="n">
        <v>1</v>
      </c>
      <c r="AJE9" s="0" t="n">
        <v>1</v>
      </c>
      <c r="AJF9" s="0" t="n">
        <v>1</v>
      </c>
      <c r="AJG9" s="0" t="n">
        <v>1</v>
      </c>
      <c r="AJH9" s="0" t="n">
        <v>1</v>
      </c>
      <c r="AJI9" s="0" t="n">
        <v>1</v>
      </c>
      <c r="AJJ9" s="0" t="n">
        <v>1</v>
      </c>
      <c r="AJK9" s="0" t="n">
        <v>1</v>
      </c>
      <c r="AJL9" s="0" t="n">
        <v>1</v>
      </c>
      <c r="AJM9" s="0" t="n">
        <v>1</v>
      </c>
      <c r="AJN9" s="0" t="n">
        <v>1</v>
      </c>
      <c r="AJO9" s="0" t="n">
        <v>1</v>
      </c>
      <c r="AJP9" s="0" t="n">
        <v>1</v>
      </c>
      <c r="AJQ9" s="0" t="n">
        <v>1</v>
      </c>
      <c r="AJR9" s="0" t="n">
        <v>2</v>
      </c>
      <c r="AJS9" s="0" t="n">
        <v>2</v>
      </c>
      <c r="AJT9" s="0" t="n">
        <v>1</v>
      </c>
      <c r="AJU9" s="0" t="n">
        <v>1</v>
      </c>
      <c r="AJV9" s="0" t="n">
        <v>1</v>
      </c>
      <c r="AJW9" s="0" t="n">
        <v>1</v>
      </c>
      <c r="AJX9" s="0" t="n">
        <v>1</v>
      </c>
      <c r="AJY9" s="0" t="n">
        <v>2</v>
      </c>
      <c r="AJZ9" s="0" t="n">
        <v>1</v>
      </c>
      <c r="AKA9" s="0" t="n">
        <v>1</v>
      </c>
      <c r="AKB9" s="0" t="n">
        <v>2</v>
      </c>
      <c r="AKC9" s="0" t="n">
        <v>1</v>
      </c>
      <c r="AKD9" s="0" t="n">
        <v>1</v>
      </c>
      <c r="AKE9" s="0" t="n">
        <v>1</v>
      </c>
      <c r="AKF9" s="0" t="n">
        <v>1</v>
      </c>
      <c r="AKG9" s="0" t="n">
        <v>1</v>
      </c>
      <c r="AKH9" s="0" t="n">
        <v>1</v>
      </c>
      <c r="AKI9" s="0" t="n">
        <v>2</v>
      </c>
      <c r="AKJ9" s="0" t="n">
        <v>1</v>
      </c>
      <c r="AKK9" s="0" t="n">
        <v>1</v>
      </c>
      <c r="AKL9" s="0" t="n">
        <v>1</v>
      </c>
      <c r="AKM9" s="0" t="n">
        <v>1</v>
      </c>
      <c r="AKN9" s="0" t="n">
        <v>1</v>
      </c>
      <c r="AKO9" s="0" t="n">
        <v>1</v>
      </c>
      <c r="AKP9" s="0" t="n">
        <v>1</v>
      </c>
      <c r="AKQ9" s="0" t="n">
        <v>1</v>
      </c>
      <c r="AKR9" s="0" t="n">
        <v>1</v>
      </c>
      <c r="AKS9" s="0" t="n">
        <v>1</v>
      </c>
      <c r="AKT9" s="0" t="n">
        <v>1</v>
      </c>
      <c r="AKU9" s="0" t="n">
        <v>2</v>
      </c>
      <c r="AKV9" s="0" t="n">
        <v>1</v>
      </c>
      <c r="AKW9" s="0" t="n">
        <v>1</v>
      </c>
      <c r="AKX9" s="0" t="n">
        <v>1</v>
      </c>
      <c r="AKY9" s="0" t="n">
        <v>1</v>
      </c>
      <c r="AKZ9" s="0" t="n">
        <v>1</v>
      </c>
      <c r="ALA9" s="0" t="n">
        <v>1</v>
      </c>
      <c r="ALB9" s="0" t="n">
        <v>2</v>
      </c>
      <c r="ALC9" s="0" t="n">
        <v>1</v>
      </c>
      <c r="ALD9" s="0" t="n">
        <v>2</v>
      </c>
      <c r="ALE9" s="0" t="n">
        <v>1</v>
      </c>
      <c r="ALF9" s="0" t="n">
        <v>1</v>
      </c>
      <c r="ALG9" s="0" t="n">
        <v>1</v>
      </c>
      <c r="ALH9" s="0" t="n">
        <v>1</v>
      </c>
      <c r="ALI9" s="0" t="n">
        <v>1</v>
      </c>
      <c r="ALJ9" s="0" t="n">
        <v>1</v>
      </c>
      <c r="ALK9" s="0" t="n">
        <v>1</v>
      </c>
      <c r="ALL9" s="0" t="n">
        <v>1</v>
      </c>
      <c r="ALM9" s="0" t="n">
        <v>1</v>
      </c>
      <c r="ALN9" s="0" t="n">
        <v>1</v>
      </c>
      <c r="ALO9" s="0" t="n">
        <v>1</v>
      </c>
      <c r="ALP9" s="0" t="n">
        <v>1</v>
      </c>
      <c r="ALQ9" s="0" t="n">
        <v>1</v>
      </c>
      <c r="ALR9" s="0" t="n">
        <v>1</v>
      </c>
      <c r="ALS9" s="0" t="n">
        <v>1</v>
      </c>
      <c r="ALT9" s="0" t="n">
        <v>1</v>
      </c>
      <c r="ALU9" s="0" t="n">
        <v>1</v>
      </c>
      <c r="ALV9" s="0" t="n">
        <v>1</v>
      </c>
      <c r="ALW9" s="0" t="n">
        <v>1</v>
      </c>
      <c r="ALX9" s="0" t="n">
        <v>3</v>
      </c>
      <c r="ALY9" s="0" t="n">
        <v>1</v>
      </c>
      <c r="ALZ9" s="0" t="n">
        <v>1</v>
      </c>
      <c r="AMA9" s="0" t="n">
        <v>1</v>
      </c>
      <c r="AMB9" s="0" t="n">
        <v>1</v>
      </c>
      <c r="AMC9" s="0" t="n">
        <v>1</v>
      </c>
      <c r="AMD9" s="0" t="n">
        <v>2</v>
      </c>
      <c r="AME9" s="0" t="n">
        <v>1</v>
      </c>
      <c r="AMF9" s="0" t="n">
        <v>1</v>
      </c>
      <c r="AMG9" s="0" t="n">
        <v>1</v>
      </c>
      <c r="AMH9" s="0" t="n">
        <v>1</v>
      </c>
      <c r="AMI9" s="0" t="n">
        <v>1</v>
      </c>
      <c r="AMJ9" s="0" t="n">
        <v>1</v>
      </c>
    </row>
    <row r="10" customFormat="false" ht="15" hidden="false" customHeight="false" outlineLevel="0" collapsed="false">
      <c r="A10" s="0" t="s">
        <v>6517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2</v>
      </c>
      <c r="J10" s="0" t="n">
        <v>1</v>
      </c>
      <c r="K10" s="0" t="n">
        <v>1</v>
      </c>
      <c r="L10" s="0" t="n">
        <v>1</v>
      </c>
      <c r="M10" s="0" t="n">
        <v>1</v>
      </c>
      <c r="N10" s="0" t="n">
        <v>1</v>
      </c>
      <c r="O10" s="0" t="n">
        <v>1</v>
      </c>
      <c r="P10" s="0" t="n">
        <v>1</v>
      </c>
      <c r="Q10" s="0" t="n">
        <v>1</v>
      </c>
      <c r="R10" s="0" t="n">
        <v>1</v>
      </c>
      <c r="S10" s="0" t="n">
        <v>1</v>
      </c>
      <c r="T10" s="0" t="n">
        <v>1</v>
      </c>
      <c r="U10" s="0" t="n">
        <v>1</v>
      </c>
      <c r="V10" s="0" t="n">
        <v>1</v>
      </c>
      <c r="W10" s="0" t="n">
        <v>2</v>
      </c>
      <c r="X10" s="0" t="n">
        <v>1</v>
      </c>
      <c r="Y10" s="0" t="n">
        <v>2</v>
      </c>
      <c r="Z10" s="0" t="n">
        <v>1</v>
      </c>
      <c r="AA10" s="0" t="n">
        <v>1</v>
      </c>
      <c r="AB10" s="0" t="n">
        <v>2</v>
      </c>
      <c r="AC10" s="0" t="n">
        <v>2</v>
      </c>
      <c r="AD10" s="0" t="n">
        <v>1</v>
      </c>
      <c r="AE10" s="0" t="n">
        <v>1</v>
      </c>
      <c r="AF10" s="0" t="n">
        <v>1</v>
      </c>
      <c r="AG10" s="0" t="n">
        <v>1</v>
      </c>
      <c r="AH10" s="0" t="n">
        <v>1</v>
      </c>
      <c r="AI10" s="0" t="n">
        <v>2</v>
      </c>
      <c r="AJ10" s="0" t="n">
        <v>1</v>
      </c>
      <c r="AK10" s="0" t="n">
        <v>1</v>
      </c>
      <c r="AL10" s="0" t="n">
        <v>2</v>
      </c>
      <c r="AM10" s="0" t="n">
        <v>1</v>
      </c>
      <c r="AN10" s="0" t="n">
        <v>1</v>
      </c>
      <c r="AO10" s="0" t="n">
        <v>2</v>
      </c>
      <c r="AP10" s="0" t="n">
        <v>2</v>
      </c>
      <c r="AQ10" s="0" t="n">
        <v>2</v>
      </c>
      <c r="AR10" s="0" t="n">
        <v>1</v>
      </c>
      <c r="AS10" s="0" t="n">
        <v>1</v>
      </c>
      <c r="AT10" s="0" t="n">
        <v>1</v>
      </c>
      <c r="AU10" s="0" t="n">
        <v>1</v>
      </c>
      <c r="AV10" s="0" t="n">
        <v>2</v>
      </c>
      <c r="AW10" s="0" t="n">
        <v>2</v>
      </c>
      <c r="AX10" s="0" t="n">
        <v>1</v>
      </c>
      <c r="AY10" s="0" t="n">
        <v>2</v>
      </c>
      <c r="AZ10" s="0" t="n">
        <v>1</v>
      </c>
      <c r="BA10" s="0" t="n">
        <v>1</v>
      </c>
      <c r="BB10" s="0" t="n">
        <v>1</v>
      </c>
      <c r="BC10" s="0" t="n">
        <v>1</v>
      </c>
      <c r="BD10" s="0" t="n">
        <v>1</v>
      </c>
      <c r="BE10" s="0" t="n">
        <v>1</v>
      </c>
      <c r="BF10" s="0" t="n">
        <v>1</v>
      </c>
      <c r="BG10" s="0" t="n">
        <v>1</v>
      </c>
      <c r="BH10" s="0" t="n">
        <v>2</v>
      </c>
      <c r="BI10" s="0" t="n">
        <v>1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2</v>
      </c>
      <c r="BQ10" s="0" t="n">
        <v>2</v>
      </c>
      <c r="BR10" s="0" t="n">
        <v>1</v>
      </c>
      <c r="BS10" s="0" t="n">
        <v>1</v>
      </c>
      <c r="BT10" s="0" t="n">
        <v>1</v>
      </c>
      <c r="BU10" s="0" t="n">
        <v>1</v>
      </c>
      <c r="BV10" s="0" t="n">
        <v>1</v>
      </c>
      <c r="BW10" s="0" t="n">
        <v>2</v>
      </c>
      <c r="BX10" s="0" t="n">
        <v>1</v>
      </c>
      <c r="BY10" s="0" t="n">
        <v>1</v>
      </c>
      <c r="BZ10" s="0" t="n">
        <v>2</v>
      </c>
      <c r="CA10" s="0" t="n">
        <v>1</v>
      </c>
      <c r="CB10" s="0" t="n">
        <v>1</v>
      </c>
      <c r="CC10" s="0" t="n">
        <v>1</v>
      </c>
      <c r="CD10" s="0" t="n">
        <v>1</v>
      </c>
      <c r="CE10" s="0" t="n">
        <v>2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1</v>
      </c>
      <c r="CK10" s="0" t="n">
        <v>1</v>
      </c>
      <c r="CL10" s="0" t="n">
        <v>2</v>
      </c>
      <c r="CM10" s="0" t="n">
        <v>1</v>
      </c>
      <c r="CN10" s="0" t="n">
        <v>1</v>
      </c>
      <c r="CO10" s="0" t="n">
        <v>1</v>
      </c>
      <c r="CP10" s="0" t="n">
        <v>1</v>
      </c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 t="n">
        <v>1</v>
      </c>
      <c r="CZ10" s="0" t="n">
        <v>1</v>
      </c>
      <c r="DA10" s="0" t="n">
        <v>1</v>
      </c>
      <c r="DB10" s="0" t="n">
        <v>2</v>
      </c>
      <c r="DC10" s="0" t="n">
        <v>2</v>
      </c>
      <c r="DD10" s="0" t="n">
        <v>1</v>
      </c>
      <c r="DE10" s="0" t="n">
        <v>1</v>
      </c>
      <c r="DF10" s="0" t="n">
        <v>2</v>
      </c>
      <c r="DG10" s="0" t="n">
        <v>2</v>
      </c>
      <c r="DH10" s="0" t="n">
        <v>1</v>
      </c>
      <c r="DI10" s="0" t="n">
        <v>1</v>
      </c>
      <c r="DJ10" s="0" t="n">
        <v>1</v>
      </c>
      <c r="DK10" s="0" t="n">
        <v>1</v>
      </c>
      <c r="DL10" s="0" t="n">
        <v>1</v>
      </c>
      <c r="DM10" s="0" t="n">
        <v>1</v>
      </c>
      <c r="DN10" s="0" t="n">
        <v>2</v>
      </c>
      <c r="DO10" s="0" t="n">
        <v>1</v>
      </c>
      <c r="DP10" s="0" t="n">
        <v>2</v>
      </c>
      <c r="DQ10" s="0" t="n">
        <v>1</v>
      </c>
      <c r="DR10" s="0" t="n">
        <v>1</v>
      </c>
      <c r="DS10" s="0" t="n">
        <v>1</v>
      </c>
      <c r="DT10" s="0" t="n">
        <v>1</v>
      </c>
      <c r="DU10" s="0" t="n">
        <v>1</v>
      </c>
      <c r="DV10" s="0" t="n">
        <v>1</v>
      </c>
      <c r="DW10" s="0" t="n">
        <v>1</v>
      </c>
      <c r="DX10" s="0" t="n">
        <v>1</v>
      </c>
      <c r="DY10" s="0" t="n">
        <v>1</v>
      </c>
      <c r="DZ10" s="0" t="n">
        <v>1</v>
      </c>
      <c r="EA10" s="0" t="n">
        <v>2</v>
      </c>
      <c r="EB10" s="0" t="n">
        <v>1</v>
      </c>
      <c r="EC10" s="0" t="n">
        <v>2</v>
      </c>
      <c r="ED10" s="0" t="n">
        <v>1</v>
      </c>
      <c r="EE10" s="0" t="n">
        <v>2</v>
      </c>
      <c r="EF10" s="0" t="n">
        <v>1</v>
      </c>
      <c r="EG10" s="0" t="n">
        <v>1</v>
      </c>
      <c r="EH10" s="0" t="n">
        <v>1</v>
      </c>
      <c r="EI10" s="0" t="n">
        <v>1</v>
      </c>
      <c r="EJ10" s="0" t="n">
        <v>1</v>
      </c>
      <c r="EK10" s="0" t="n">
        <v>1</v>
      </c>
      <c r="EL10" s="0" t="n">
        <v>1</v>
      </c>
      <c r="EM10" s="0" t="n">
        <v>2</v>
      </c>
      <c r="EN10" s="0" t="n">
        <v>1</v>
      </c>
      <c r="EO10" s="0" t="n">
        <v>1</v>
      </c>
      <c r="EP10" s="0" t="n">
        <v>2</v>
      </c>
      <c r="EQ10" s="0" t="n">
        <v>1</v>
      </c>
      <c r="ER10" s="0" t="n">
        <v>1</v>
      </c>
      <c r="ES10" s="0" t="n">
        <v>1</v>
      </c>
      <c r="ET10" s="0" t="n">
        <v>1</v>
      </c>
      <c r="EU10" s="0" t="n">
        <v>1</v>
      </c>
      <c r="EV10" s="0" t="n">
        <v>1</v>
      </c>
      <c r="EW10" s="0" t="n">
        <v>1</v>
      </c>
      <c r="EX10" s="0" t="n">
        <v>1</v>
      </c>
      <c r="EY10" s="0" t="n">
        <v>1</v>
      </c>
      <c r="EZ10" s="0" t="n">
        <v>2</v>
      </c>
      <c r="FA10" s="0" t="n">
        <v>2</v>
      </c>
      <c r="FB10" s="0" t="n">
        <v>1</v>
      </c>
      <c r="FC10" s="0" t="n">
        <v>1</v>
      </c>
      <c r="FD10" s="0" t="n">
        <v>1</v>
      </c>
      <c r="FE10" s="0" t="n">
        <v>1</v>
      </c>
      <c r="FF10" s="0" t="n">
        <v>2</v>
      </c>
      <c r="FG10" s="0" t="n">
        <v>1</v>
      </c>
      <c r="FH10" s="0" t="n">
        <v>1</v>
      </c>
      <c r="FI10" s="0" t="n">
        <v>1</v>
      </c>
      <c r="FJ10" s="0" t="n">
        <v>2</v>
      </c>
      <c r="FK10" s="0" t="n">
        <v>1</v>
      </c>
      <c r="FL10" s="0" t="n">
        <v>1</v>
      </c>
      <c r="FM10" s="0" t="n">
        <v>1</v>
      </c>
      <c r="FN10" s="0" t="n">
        <v>2</v>
      </c>
      <c r="FO10" s="0" t="n">
        <v>2</v>
      </c>
      <c r="FP10" s="0" t="n">
        <v>1</v>
      </c>
      <c r="FQ10" s="0" t="n">
        <v>-9</v>
      </c>
      <c r="FR10" s="0" t="n">
        <v>1</v>
      </c>
      <c r="FS10" s="0" t="n">
        <v>1</v>
      </c>
      <c r="FT10" s="0" t="n">
        <v>1</v>
      </c>
      <c r="FU10" s="0" t="n">
        <v>1</v>
      </c>
      <c r="FV10" s="0" t="n">
        <v>1</v>
      </c>
      <c r="FW10" s="0" t="n">
        <v>2</v>
      </c>
      <c r="FX10" s="0" t="n">
        <v>1</v>
      </c>
      <c r="FY10" s="0" t="n">
        <v>1</v>
      </c>
      <c r="FZ10" s="0" t="n">
        <v>1</v>
      </c>
      <c r="GA10" s="0" t="n">
        <v>2</v>
      </c>
      <c r="GB10" s="0" t="n">
        <v>1</v>
      </c>
      <c r="GC10" s="0" t="n">
        <v>1</v>
      </c>
      <c r="GD10" s="0" t="n">
        <v>2</v>
      </c>
      <c r="GE10" s="0" t="n">
        <v>1</v>
      </c>
      <c r="GF10" s="0" t="n">
        <v>1</v>
      </c>
      <c r="GG10" s="0" t="n">
        <v>1</v>
      </c>
      <c r="GH10" s="0" t="n">
        <v>1</v>
      </c>
      <c r="GI10" s="0" t="n">
        <v>1</v>
      </c>
      <c r="GJ10" s="0" t="n">
        <v>2</v>
      </c>
      <c r="GK10" s="0" t="n">
        <v>1</v>
      </c>
      <c r="GL10" s="0" t="n">
        <v>2</v>
      </c>
      <c r="GM10" s="0" t="n">
        <v>1</v>
      </c>
      <c r="GN10" s="0" t="n">
        <v>1</v>
      </c>
      <c r="GO10" s="0" t="n">
        <v>1</v>
      </c>
      <c r="GP10" s="0" t="n">
        <v>1</v>
      </c>
      <c r="GQ10" s="0" t="n">
        <v>1</v>
      </c>
      <c r="GR10" s="0" t="n">
        <v>1</v>
      </c>
      <c r="GS10" s="0" t="n">
        <v>1</v>
      </c>
      <c r="GT10" s="0" t="n">
        <v>1</v>
      </c>
      <c r="GU10" s="0" t="n">
        <v>1</v>
      </c>
      <c r="GV10" s="0" t="n">
        <v>1</v>
      </c>
      <c r="GW10" s="0" t="n">
        <v>1</v>
      </c>
      <c r="GX10" s="0" t="n">
        <v>1</v>
      </c>
      <c r="GY10" s="0" t="n">
        <v>1</v>
      </c>
      <c r="GZ10" s="0" t="n">
        <v>1</v>
      </c>
      <c r="HA10" s="0" t="n">
        <v>2</v>
      </c>
      <c r="HB10" s="0" t="n">
        <v>1</v>
      </c>
      <c r="HC10" s="0" t="n">
        <v>1</v>
      </c>
      <c r="HD10" s="0" t="n">
        <v>2</v>
      </c>
      <c r="HE10" s="0" t="n">
        <v>1</v>
      </c>
      <c r="HF10" s="0" t="n">
        <v>2</v>
      </c>
      <c r="HG10" s="0" t="n">
        <v>1</v>
      </c>
      <c r="HH10" s="0" t="n">
        <v>2</v>
      </c>
      <c r="HI10" s="0" t="n">
        <v>2</v>
      </c>
      <c r="HJ10" s="0" t="n">
        <v>2</v>
      </c>
      <c r="HK10" s="0" t="n">
        <v>1</v>
      </c>
      <c r="HL10" s="0" t="n">
        <v>2</v>
      </c>
      <c r="HM10" s="0" t="n">
        <v>1</v>
      </c>
      <c r="HN10" s="0" t="n">
        <v>1</v>
      </c>
      <c r="HO10" s="0" t="n">
        <v>1</v>
      </c>
      <c r="HP10" s="0" t="n">
        <v>2</v>
      </c>
      <c r="HQ10" s="0" t="n">
        <v>2</v>
      </c>
      <c r="HR10" s="0" t="n">
        <v>1</v>
      </c>
      <c r="HS10" s="0" t="n">
        <v>1</v>
      </c>
      <c r="HT10" s="0" t="n">
        <v>2</v>
      </c>
      <c r="HU10" s="0" t="n">
        <v>1</v>
      </c>
      <c r="HV10" s="0" t="n">
        <v>1</v>
      </c>
      <c r="HW10" s="0" t="n">
        <v>1</v>
      </c>
      <c r="HX10" s="0" t="n">
        <v>1</v>
      </c>
      <c r="HY10" s="0" t="n">
        <v>1</v>
      </c>
      <c r="HZ10" s="0" t="n">
        <v>1</v>
      </c>
      <c r="IA10" s="0" t="n">
        <v>1</v>
      </c>
      <c r="IB10" s="0" t="n">
        <v>1</v>
      </c>
      <c r="IC10" s="0" t="n">
        <v>1</v>
      </c>
      <c r="ID10" s="0" t="n">
        <v>1</v>
      </c>
      <c r="IE10" s="0" t="n">
        <v>1</v>
      </c>
      <c r="IF10" s="0" t="n">
        <v>1</v>
      </c>
      <c r="IG10" s="0" t="n">
        <v>1</v>
      </c>
      <c r="IH10" s="0" t="n">
        <v>1</v>
      </c>
      <c r="II10" s="0" t="n">
        <v>1</v>
      </c>
      <c r="IJ10" s="0" t="n">
        <v>1</v>
      </c>
      <c r="IK10" s="0" t="n">
        <v>1</v>
      </c>
      <c r="IL10" s="0" t="n">
        <v>1</v>
      </c>
      <c r="IM10" s="0" t="n">
        <v>2</v>
      </c>
      <c r="IN10" s="0" t="n">
        <v>1</v>
      </c>
      <c r="IO10" s="0" t="n">
        <v>1</v>
      </c>
      <c r="IP10" s="0" t="n">
        <v>1</v>
      </c>
      <c r="IQ10" s="0" t="n">
        <v>2</v>
      </c>
      <c r="IR10" s="0" t="n">
        <v>1</v>
      </c>
      <c r="IS10" s="0" t="n">
        <v>1</v>
      </c>
      <c r="IT10" s="0" t="n">
        <v>1</v>
      </c>
      <c r="IU10" s="0" t="n">
        <v>1</v>
      </c>
      <c r="IV10" s="0" t="n">
        <v>2</v>
      </c>
      <c r="IW10" s="0" t="n">
        <v>1</v>
      </c>
      <c r="IX10" s="0" t="n">
        <v>2</v>
      </c>
      <c r="IY10" s="0" t="n">
        <v>2</v>
      </c>
      <c r="IZ10" s="0" t="n">
        <v>1</v>
      </c>
      <c r="JA10" s="0" t="n">
        <v>2</v>
      </c>
      <c r="JB10" s="0" t="n">
        <v>1</v>
      </c>
      <c r="JC10" s="0" t="n">
        <v>1</v>
      </c>
      <c r="JD10" s="0" t="n">
        <v>1</v>
      </c>
      <c r="JE10" s="0" t="n">
        <v>2</v>
      </c>
      <c r="JF10" s="0" t="n">
        <v>1</v>
      </c>
      <c r="JG10" s="0" t="n">
        <v>2</v>
      </c>
      <c r="JH10" s="0" t="n">
        <v>1</v>
      </c>
      <c r="JI10" s="0" t="n">
        <v>1</v>
      </c>
      <c r="JJ10" s="0" t="n">
        <v>1</v>
      </c>
      <c r="JK10" s="0" t="n">
        <v>1</v>
      </c>
      <c r="JL10" s="0" t="n">
        <v>1</v>
      </c>
      <c r="JM10" s="0" t="n">
        <v>1</v>
      </c>
      <c r="JN10" s="0" t="n">
        <v>1</v>
      </c>
      <c r="JO10" s="0" t="n">
        <v>1</v>
      </c>
      <c r="JP10" s="0" t="n">
        <v>1</v>
      </c>
      <c r="JQ10" s="0" t="n">
        <v>1</v>
      </c>
      <c r="JR10" s="0" t="n">
        <v>1</v>
      </c>
      <c r="JS10" s="0" t="n">
        <v>1</v>
      </c>
      <c r="JT10" s="0" t="n">
        <v>1</v>
      </c>
      <c r="JU10" s="0" t="n">
        <v>2</v>
      </c>
      <c r="JV10" s="0" t="n">
        <v>1</v>
      </c>
      <c r="JW10" s="0" t="n">
        <v>1</v>
      </c>
      <c r="JX10" s="0" t="n">
        <v>1</v>
      </c>
      <c r="JY10" s="0" t="n">
        <v>1</v>
      </c>
      <c r="JZ10" s="0" t="n">
        <v>1</v>
      </c>
      <c r="KA10" s="0" t="n">
        <v>1</v>
      </c>
      <c r="KB10" s="0" t="n">
        <v>1</v>
      </c>
      <c r="KC10" s="0" t="n">
        <v>1</v>
      </c>
      <c r="KD10" s="0" t="n">
        <v>1</v>
      </c>
      <c r="KE10" s="0" t="n">
        <v>1</v>
      </c>
      <c r="KF10" s="0" t="n">
        <v>1</v>
      </c>
      <c r="KG10" s="0" t="n">
        <v>1</v>
      </c>
      <c r="KH10" s="0" t="n">
        <v>1</v>
      </c>
      <c r="KI10" s="0" t="n">
        <v>1</v>
      </c>
      <c r="KJ10" s="0" t="n">
        <v>1</v>
      </c>
      <c r="KK10" s="0" t="n">
        <v>2</v>
      </c>
      <c r="KL10" s="0" t="n">
        <v>1</v>
      </c>
      <c r="KM10" s="0" t="n">
        <v>1</v>
      </c>
      <c r="KN10" s="0" t="n">
        <v>1</v>
      </c>
      <c r="KO10" s="0" t="n">
        <v>1</v>
      </c>
      <c r="KP10" s="0" t="n">
        <v>1</v>
      </c>
      <c r="KQ10" s="0" t="n">
        <v>1</v>
      </c>
      <c r="KR10" s="0" t="n">
        <v>1</v>
      </c>
      <c r="KS10" s="0" t="n">
        <v>1</v>
      </c>
      <c r="KT10" s="0" t="n">
        <v>2</v>
      </c>
      <c r="KU10" s="0" t="n">
        <v>1</v>
      </c>
      <c r="KV10" s="0" t="n">
        <v>2</v>
      </c>
      <c r="KW10" s="0" t="n">
        <v>2</v>
      </c>
      <c r="KX10" s="0" t="n">
        <v>1</v>
      </c>
      <c r="KY10" s="0" t="n">
        <v>2</v>
      </c>
      <c r="KZ10" s="0" t="n">
        <v>1</v>
      </c>
      <c r="LA10" s="0" t="n">
        <v>1</v>
      </c>
      <c r="LB10" s="0" t="n">
        <v>1</v>
      </c>
      <c r="LC10" s="0" t="n">
        <v>1</v>
      </c>
      <c r="LD10" s="0" t="n">
        <v>1</v>
      </c>
      <c r="LE10" s="0" t="n">
        <v>1</v>
      </c>
      <c r="LF10" s="0" t="n">
        <v>1</v>
      </c>
      <c r="LG10" s="0" t="n">
        <v>2</v>
      </c>
      <c r="LH10" s="0" t="n">
        <v>1</v>
      </c>
      <c r="LI10" s="0" t="n">
        <v>2</v>
      </c>
      <c r="LJ10" s="0" t="n">
        <v>1</v>
      </c>
      <c r="LK10" s="0" t="n">
        <v>2</v>
      </c>
      <c r="LL10" s="0" t="n">
        <v>1</v>
      </c>
      <c r="LM10" s="0" t="n">
        <v>1</v>
      </c>
      <c r="LN10" s="0" t="n">
        <v>1</v>
      </c>
      <c r="LO10" s="0" t="n">
        <v>1</v>
      </c>
      <c r="LP10" s="0" t="n">
        <v>1</v>
      </c>
      <c r="LQ10" s="0" t="n">
        <v>1</v>
      </c>
      <c r="LR10" s="0" t="n">
        <v>1</v>
      </c>
      <c r="LS10" s="0" t="n">
        <v>1</v>
      </c>
      <c r="LT10" s="0" t="n">
        <v>1</v>
      </c>
      <c r="LU10" s="0" t="n">
        <v>1</v>
      </c>
      <c r="LV10" s="0" t="n">
        <v>1</v>
      </c>
      <c r="LW10" s="0" t="n">
        <v>1</v>
      </c>
      <c r="LX10" s="0" t="n">
        <v>1</v>
      </c>
      <c r="LY10" s="0" t="n">
        <v>1</v>
      </c>
      <c r="LZ10" s="0" t="n">
        <v>1</v>
      </c>
      <c r="MA10" s="0" t="n">
        <v>1</v>
      </c>
      <c r="MB10" s="0" t="n">
        <v>1</v>
      </c>
      <c r="MC10" s="0" t="n">
        <v>1</v>
      </c>
      <c r="MD10" s="0" t="n">
        <v>1</v>
      </c>
      <c r="ME10" s="0" t="n">
        <v>2</v>
      </c>
      <c r="MF10" s="0" t="n">
        <v>1</v>
      </c>
      <c r="MG10" s="0" t="n">
        <v>1</v>
      </c>
      <c r="MH10" s="0" t="n">
        <v>1</v>
      </c>
      <c r="MI10" s="0" t="n">
        <v>1</v>
      </c>
      <c r="MJ10" s="0" t="n">
        <v>2</v>
      </c>
      <c r="MK10" s="0" t="n">
        <v>2</v>
      </c>
      <c r="ML10" s="0" t="n">
        <v>1</v>
      </c>
      <c r="MM10" s="0" t="n">
        <v>1</v>
      </c>
      <c r="MN10" s="0" t="n">
        <v>2</v>
      </c>
      <c r="MO10" s="0" t="n">
        <v>2</v>
      </c>
      <c r="MP10" s="0" t="n">
        <v>1</v>
      </c>
      <c r="MQ10" s="0" t="n">
        <v>1</v>
      </c>
      <c r="MR10" s="0" t="n">
        <v>1</v>
      </c>
      <c r="MS10" s="0" t="n">
        <v>1</v>
      </c>
      <c r="MT10" s="0" t="n">
        <v>1</v>
      </c>
      <c r="MU10" s="0" t="n">
        <v>2</v>
      </c>
      <c r="MV10" s="0" t="n">
        <v>1</v>
      </c>
      <c r="MW10" s="0" t="n">
        <v>1</v>
      </c>
      <c r="MX10" s="0" t="n">
        <v>1</v>
      </c>
      <c r="MY10" s="0" t="n">
        <v>1</v>
      </c>
      <c r="MZ10" s="0" t="n">
        <v>2</v>
      </c>
      <c r="NA10" s="0" t="n">
        <v>1</v>
      </c>
      <c r="NB10" s="0" t="n">
        <v>1</v>
      </c>
      <c r="NC10" s="0" t="n">
        <v>2</v>
      </c>
      <c r="ND10" s="0" t="n">
        <v>1</v>
      </c>
      <c r="NE10" s="0" t="n">
        <v>2</v>
      </c>
      <c r="NF10" s="0" t="n">
        <v>1</v>
      </c>
      <c r="NG10" s="0" t="n">
        <v>1</v>
      </c>
      <c r="NH10" s="0" t="n">
        <v>1</v>
      </c>
      <c r="NI10" s="0" t="n">
        <v>1</v>
      </c>
      <c r="NJ10" s="0" t="n">
        <v>1</v>
      </c>
      <c r="NK10" s="0" t="n">
        <v>1</v>
      </c>
      <c r="NL10" s="0" t="n">
        <v>1</v>
      </c>
      <c r="NM10" s="0" t="n">
        <v>1</v>
      </c>
      <c r="NN10" s="0" t="n">
        <v>1</v>
      </c>
      <c r="NO10" s="0" t="n">
        <v>1</v>
      </c>
      <c r="NP10" s="0" t="n">
        <v>1</v>
      </c>
      <c r="NQ10" s="0" t="n">
        <v>2</v>
      </c>
      <c r="NR10" s="0" t="n">
        <v>2</v>
      </c>
      <c r="NS10" s="0" t="n">
        <v>1</v>
      </c>
      <c r="NT10" s="0" t="n">
        <v>1</v>
      </c>
      <c r="NU10" s="0" t="n">
        <v>1</v>
      </c>
      <c r="NV10" s="0" t="n">
        <v>1</v>
      </c>
      <c r="NW10" s="0" t="n">
        <v>1</v>
      </c>
      <c r="NX10" s="0" t="n">
        <v>1</v>
      </c>
      <c r="NY10" s="0" t="n">
        <v>2</v>
      </c>
      <c r="NZ10" s="0" t="n">
        <v>1</v>
      </c>
      <c r="OA10" s="0" t="n">
        <v>1</v>
      </c>
      <c r="OB10" s="0" t="n">
        <v>1</v>
      </c>
      <c r="OC10" s="0" t="n">
        <v>1</v>
      </c>
      <c r="OD10" s="0" t="n">
        <v>1</v>
      </c>
      <c r="OE10" s="0" t="n">
        <v>1</v>
      </c>
      <c r="OF10" s="0" t="n">
        <v>1</v>
      </c>
      <c r="OG10" s="0" t="n">
        <v>1</v>
      </c>
      <c r="OH10" s="0" t="n">
        <v>1</v>
      </c>
      <c r="OI10" s="0" t="n">
        <v>2</v>
      </c>
      <c r="OJ10" s="0" t="n">
        <v>2</v>
      </c>
      <c r="OK10" s="0" t="n">
        <v>1</v>
      </c>
      <c r="OL10" s="0" t="n">
        <v>1</v>
      </c>
      <c r="OM10" s="0" t="n">
        <v>2</v>
      </c>
      <c r="ON10" s="0" t="n">
        <v>1</v>
      </c>
      <c r="OO10" s="0" t="n">
        <v>1</v>
      </c>
      <c r="OP10" s="0" t="n">
        <v>1</v>
      </c>
      <c r="OQ10" s="0" t="n">
        <v>1</v>
      </c>
      <c r="OR10" s="0" t="n">
        <v>1</v>
      </c>
      <c r="OS10" s="0" t="n">
        <v>1</v>
      </c>
      <c r="OT10" s="0" t="n">
        <v>2</v>
      </c>
      <c r="OU10" s="0" t="n">
        <v>1</v>
      </c>
      <c r="OV10" s="0" t="n">
        <v>1</v>
      </c>
      <c r="OW10" s="0" t="n">
        <v>1</v>
      </c>
      <c r="OX10" s="0" t="n">
        <v>1</v>
      </c>
      <c r="OY10" s="0" t="n">
        <v>1</v>
      </c>
      <c r="OZ10" s="0" t="n">
        <v>1</v>
      </c>
      <c r="PA10" s="0" t="n">
        <v>2</v>
      </c>
      <c r="PB10" s="0" t="n">
        <v>1</v>
      </c>
      <c r="PC10" s="0" t="n">
        <v>1</v>
      </c>
      <c r="PD10" s="0" t="n">
        <v>1</v>
      </c>
      <c r="PE10" s="0" t="n">
        <v>1</v>
      </c>
      <c r="PF10" s="0" t="n">
        <v>1</v>
      </c>
      <c r="PG10" s="0" t="n">
        <v>1</v>
      </c>
      <c r="PH10" s="0" t="n">
        <v>1</v>
      </c>
      <c r="PI10" s="0" t="n">
        <v>1</v>
      </c>
      <c r="PJ10" s="0" t="n">
        <v>1</v>
      </c>
      <c r="PK10" s="0" t="n">
        <v>1</v>
      </c>
      <c r="PL10" s="0" t="n">
        <v>1</v>
      </c>
      <c r="PM10" s="0" t="n">
        <v>1</v>
      </c>
      <c r="PN10" s="0" t="n">
        <v>2</v>
      </c>
      <c r="PO10" s="0" t="n">
        <v>1</v>
      </c>
      <c r="PP10" s="0" t="n">
        <v>1</v>
      </c>
      <c r="PQ10" s="0" t="n">
        <v>1</v>
      </c>
      <c r="PR10" s="0" t="n">
        <v>1</v>
      </c>
      <c r="PS10" s="0" t="n">
        <v>2</v>
      </c>
      <c r="PT10" s="0" t="n">
        <v>1</v>
      </c>
      <c r="PU10" s="0" t="n">
        <v>2</v>
      </c>
      <c r="PV10" s="0" t="n">
        <v>1</v>
      </c>
      <c r="PW10" s="0" t="n">
        <v>1</v>
      </c>
      <c r="PX10" s="0" t="n">
        <v>1</v>
      </c>
      <c r="PY10" s="0" t="n">
        <v>1</v>
      </c>
      <c r="PZ10" s="0" t="n">
        <v>1</v>
      </c>
      <c r="QA10" s="0" t="n">
        <v>1</v>
      </c>
      <c r="QB10" s="0" t="n">
        <v>2</v>
      </c>
      <c r="QC10" s="0" t="n">
        <v>1</v>
      </c>
      <c r="QD10" s="0" t="n">
        <v>2</v>
      </c>
      <c r="QE10" s="0" t="n">
        <v>1</v>
      </c>
      <c r="QF10" s="0" t="n">
        <v>1</v>
      </c>
      <c r="QG10" s="0" t="n">
        <v>1</v>
      </c>
      <c r="QH10" s="0" t="n">
        <v>2</v>
      </c>
      <c r="QI10" s="0" t="n">
        <v>1</v>
      </c>
      <c r="QJ10" s="0" t="n">
        <v>1</v>
      </c>
      <c r="QK10" s="0" t="n">
        <v>1</v>
      </c>
      <c r="QL10" s="0" t="n">
        <v>1</v>
      </c>
      <c r="QM10" s="0" t="n">
        <v>2</v>
      </c>
      <c r="QN10" s="0" t="n">
        <v>2</v>
      </c>
      <c r="QO10" s="0" t="n">
        <v>1</v>
      </c>
      <c r="QP10" s="0" t="n">
        <v>1</v>
      </c>
      <c r="QQ10" s="0" t="n">
        <v>2</v>
      </c>
      <c r="QR10" s="0" t="n">
        <v>1</v>
      </c>
      <c r="QS10" s="0" t="n">
        <v>1</v>
      </c>
      <c r="QT10" s="0" t="n">
        <v>1</v>
      </c>
      <c r="QU10" s="0" t="n">
        <v>1</v>
      </c>
      <c r="QV10" s="0" t="n">
        <v>1</v>
      </c>
      <c r="QW10" s="0" t="n">
        <v>1</v>
      </c>
      <c r="QX10" s="0" t="n">
        <v>1</v>
      </c>
      <c r="QY10" s="0" t="n">
        <v>2</v>
      </c>
      <c r="QZ10" s="0" t="n">
        <v>2</v>
      </c>
      <c r="RA10" s="0" t="n">
        <v>1</v>
      </c>
      <c r="RB10" s="0" t="n">
        <v>1</v>
      </c>
      <c r="RC10" s="0" t="n">
        <v>1</v>
      </c>
      <c r="RD10" s="0" t="n">
        <v>1</v>
      </c>
      <c r="RE10" s="0" t="n">
        <v>2</v>
      </c>
      <c r="RF10" s="0" t="n">
        <v>1</v>
      </c>
      <c r="RG10" s="0" t="n">
        <v>1</v>
      </c>
      <c r="RH10" s="0" t="n">
        <v>2</v>
      </c>
      <c r="RI10" s="0" t="n">
        <v>1</v>
      </c>
      <c r="RJ10" s="0" t="n">
        <v>1</v>
      </c>
      <c r="RK10" s="0" t="n">
        <v>1</v>
      </c>
      <c r="RL10" s="0" t="n">
        <v>1</v>
      </c>
      <c r="RM10" s="0" t="n">
        <v>1</v>
      </c>
      <c r="RN10" s="0" t="n">
        <v>3</v>
      </c>
      <c r="RO10" s="0" t="n">
        <v>2</v>
      </c>
      <c r="RP10" s="0" t="n">
        <v>1</v>
      </c>
      <c r="RQ10" s="0" t="n">
        <v>2</v>
      </c>
      <c r="RR10" s="0" t="n">
        <v>1</v>
      </c>
      <c r="RS10" s="0" t="n">
        <v>1</v>
      </c>
      <c r="RT10" s="0" t="n">
        <v>1</v>
      </c>
      <c r="RU10" s="0" t="n">
        <v>2</v>
      </c>
      <c r="RV10" s="0" t="n">
        <v>1</v>
      </c>
      <c r="RW10" s="0" t="n">
        <v>1</v>
      </c>
      <c r="RX10" s="0" t="n">
        <v>2</v>
      </c>
      <c r="RY10" s="0" t="n">
        <v>1</v>
      </c>
      <c r="RZ10" s="0" t="n">
        <v>1</v>
      </c>
      <c r="SA10" s="0" t="n">
        <v>1</v>
      </c>
      <c r="SB10" s="0" t="n">
        <v>1</v>
      </c>
      <c r="SC10" s="0" t="n">
        <v>1</v>
      </c>
      <c r="SD10" s="0" t="n">
        <v>1</v>
      </c>
      <c r="SE10" s="0" t="n">
        <v>2</v>
      </c>
      <c r="SF10" s="0" t="n">
        <v>1</v>
      </c>
      <c r="SG10" s="0" t="n">
        <v>1</v>
      </c>
      <c r="SH10" s="0" t="n">
        <v>1</v>
      </c>
      <c r="SI10" s="0" t="n">
        <v>1</v>
      </c>
      <c r="SJ10" s="0" t="n">
        <v>1</v>
      </c>
      <c r="SK10" s="0" t="n">
        <v>2</v>
      </c>
      <c r="SL10" s="0" t="n">
        <v>1</v>
      </c>
      <c r="SM10" s="0" t="n">
        <v>1</v>
      </c>
      <c r="SN10" s="0" t="n">
        <v>1</v>
      </c>
      <c r="SO10" s="0" t="n">
        <v>1</v>
      </c>
      <c r="SP10" s="0" t="n">
        <v>1</v>
      </c>
      <c r="SQ10" s="0" t="n">
        <v>1</v>
      </c>
      <c r="SR10" s="0" t="n">
        <v>1</v>
      </c>
      <c r="SS10" s="0" t="n">
        <v>1</v>
      </c>
      <c r="ST10" s="0" t="n">
        <v>1</v>
      </c>
      <c r="SU10" s="0" t="n">
        <v>1</v>
      </c>
      <c r="SV10" s="0" t="n">
        <v>1</v>
      </c>
      <c r="SW10" s="0" t="n">
        <v>1</v>
      </c>
      <c r="SX10" s="0" t="n">
        <v>1</v>
      </c>
      <c r="SY10" s="0" t="n">
        <v>1</v>
      </c>
      <c r="SZ10" s="0" t="n">
        <v>1</v>
      </c>
      <c r="TA10" s="0" t="n">
        <v>1</v>
      </c>
      <c r="TB10" s="0" t="n">
        <v>1</v>
      </c>
      <c r="TC10" s="0" t="n">
        <v>1</v>
      </c>
      <c r="TD10" s="0" t="n">
        <v>2</v>
      </c>
      <c r="TE10" s="0" t="n">
        <v>2</v>
      </c>
      <c r="TF10" s="0" t="n">
        <v>1</v>
      </c>
      <c r="TG10" s="0" t="n">
        <v>1</v>
      </c>
      <c r="TH10" s="0" t="n">
        <v>1</v>
      </c>
      <c r="TI10" s="0" t="n">
        <v>2</v>
      </c>
      <c r="TJ10" s="0" t="n">
        <v>1</v>
      </c>
      <c r="TK10" s="0" t="n">
        <v>1</v>
      </c>
      <c r="TL10" s="0" t="n">
        <v>1</v>
      </c>
      <c r="TM10" s="0" t="n">
        <v>2</v>
      </c>
      <c r="TN10" s="0" t="n">
        <v>1</v>
      </c>
      <c r="TO10" s="0" t="n">
        <v>2</v>
      </c>
      <c r="TP10" s="0" t="n">
        <v>1</v>
      </c>
      <c r="TQ10" s="0" t="n">
        <v>1</v>
      </c>
      <c r="TR10" s="0" t="n">
        <v>2</v>
      </c>
      <c r="TS10" s="0" t="n">
        <v>1</v>
      </c>
      <c r="TT10" s="0" t="n">
        <v>1</v>
      </c>
      <c r="TU10" s="0" t="n">
        <v>1</v>
      </c>
      <c r="TV10" s="0" t="n">
        <v>1</v>
      </c>
      <c r="TW10" s="0" t="n">
        <v>1</v>
      </c>
      <c r="TX10" s="0" t="n">
        <v>1</v>
      </c>
      <c r="TY10" s="0" t="n">
        <v>2</v>
      </c>
      <c r="TZ10" s="0" t="n">
        <v>1</v>
      </c>
      <c r="UA10" s="0" t="n">
        <v>1</v>
      </c>
      <c r="UB10" s="0" t="n">
        <v>1</v>
      </c>
      <c r="UC10" s="0" t="n">
        <v>1</v>
      </c>
      <c r="UD10" s="0" t="n">
        <v>1</v>
      </c>
      <c r="UE10" s="0" t="n">
        <v>1</v>
      </c>
      <c r="UF10" s="0" t="n">
        <v>1</v>
      </c>
      <c r="UG10" s="0" t="n">
        <v>1</v>
      </c>
      <c r="UH10" s="0" t="n">
        <v>1</v>
      </c>
      <c r="UI10" s="0" t="n">
        <v>1</v>
      </c>
      <c r="UJ10" s="0" t="n">
        <v>1</v>
      </c>
      <c r="UK10" s="0" t="n">
        <v>1</v>
      </c>
      <c r="UL10" s="0" t="n">
        <v>1</v>
      </c>
      <c r="UM10" s="0" t="n">
        <v>2</v>
      </c>
      <c r="UN10" s="0" t="n">
        <v>1</v>
      </c>
      <c r="UO10" s="0" t="n">
        <v>1</v>
      </c>
      <c r="UP10" s="0" t="n">
        <v>1</v>
      </c>
      <c r="UQ10" s="0" t="n">
        <v>1</v>
      </c>
      <c r="UR10" s="0" t="n">
        <v>1</v>
      </c>
      <c r="US10" s="0" t="n">
        <v>1</v>
      </c>
      <c r="UT10" s="0" t="n">
        <v>1</v>
      </c>
      <c r="UU10" s="0" t="n">
        <v>1</v>
      </c>
      <c r="UV10" s="0" t="n">
        <v>2</v>
      </c>
      <c r="UW10" s="0" t="n">
        <v>1</v>
      </c>
      <c r="UX10" s="0" t="n">
        <v>1</v>
      </c>
      <c r="UY10" s="0" t="n">
        <v>1</v>
      </c>
      <c r="UZ10" s="0" t="n">
        <v>1</v>
      </c>
      <c r="VA10" s="0" t="n">
        <v>1</v>
      </c>
      <c r="VB10" s="0" t="n">
        <v>1</v>
      </c>
      <c r="VC10" s="0" t="n">
        <v>1</v>
      </c>
      <c r="VD10" s="0" t="n">
        <v>2</v>
      </c>
      <c r="VE10" s="0" t="n">
        <v>1</v>
      </c>
      <c r="VF10" s="0" t="n">
        <v>1</v>
      </c>
      <c r="VG10" s="0" t="n">
        <v>2</v>
      </c>
      <c r="VH10" s="0" t="n">
        <v>1</v>
      </c>
      <c r="VI10" s="0" t="n">
        <v>2</v>
      </c>
      <c r="VJ10" s="0" t="n">
        <v>1</v>
      </c>
      <c r="VK10" s="0" t="n">
        <v>2</v>
      </c>
      <c r="VL10" s="0" t="n">
        <v>1</v>
      </c>
      <c r="VM10" s="0" t="n">
        <v>1</v>
      </c>
      <c r="VN10" s="0" t="n">
        <v>2</v>
      </c>
      <c r="VO10" s="0" t="n">
        <v>1</v>
      </c>
      <c r="VP10" s="0" t="n">
        <v>1</v>
      </c>
      <c r="VQ10" s="0" t="n">
        <v>1</v>
      </c>
      <c r="VR10" s="0" t="n">
        <v>1</v>
      </c>
      <c r="VS10" s="0" t="n">
        <v>2</v>
      </c>
      <c r="VT10" s="0" t="n">
        <v>1</v>
      </c>
      <c r="VU10" s="0" t="n">
        <v>2</v>
      </c>
      <c r="VV10" s="0" t="n">
        <v>1</v>
      </c>
      <c r="VW10" s="0" t="n">
        <v>2</v>
      </c>
      <c r="VX10" s="0" t="n">
        <v>1</v>
      </c>
      <c r="VY10" s="0" t="n">
        <v>1</v>
      </c>
      <c r="VZ10" s="0" t="n">
        <v>2</v>
      </c>
      <c r="WA10" s="0" t="n">
        <v>2</v>
      </c>
      <c r="WB10" s="0" t="n">
        <v>1</v>
      </c>
      <c r="WC10" s="0" t="n">
        <v>2</v>
      </c>
      <c r="WD10" s="0" t="n">
        <v>1</v>
      </c>
      <c r="WE10" s="0" t="n">
        <v>1</v>
      </c>
      <c r="WF10" s="0" t="n">
        <v>1</v>
      </c>
      <c r="WG10" s="0" t="n">
        <v>1</v>
      </c>
      <c r="WH10" s="0" t="n">
        <v>2</v>
      </c>
      <c r="WI10" s="0" t="n">
        <v>1</v>
      </c>
      <c r="WJ10" s="0" t="n">
        <v>2</v>
      </c>
      <c r="WK10" s="0" t="n">
        <v>1</v>
      </c>
      <c r="WL10" s="0" t="n">
        <v>1</v>
      </c>
      <c r="WM10" s="0" t="n">
        <v>2</v>
      </c>
      <c r="WN10" s="0" t="n">
        <v>1</v>
      </c>
      <c r="WO10" s="0" t="n">
        <v>1</v>
      </c>
      <c r="WP10" s="0" t="n">
        <v>1</v>
      </c>
      <c r="WQ10" s="0" t="n">
        <v>1</v>
      </c>
      <c r="WR10" s="0" t="n">
        <v>1</v>
      </c>
      <c r="WS10" s="0" t="n">
        <v>1</v>
      </c>
      <c r="WT10" s="0" t="n">
        <v>1</v>
      </c>
      <c r="WU10" s="0" t="n">
        <v>1</v>
      </c>
      <c r="WV10" s="0" t="n">
        <v>1</v>
      </c>
      <c r="WW10" s="0" t="n">
        <v>1</v>
      </c>
      <c r="WX10" s="0" t="n">
        <v>1</v>
      </c>
      <c r="WY10" s="0" t="n">
        <v>1</v>
      </c>
      <c r="WZ10" s="0" t="n">
        <v>1</v>
      </c>
      <c r="XA10" s="0" t="n">
        <v>2</v>
      </c>
      <c r="XB10" s="0" t="n">
        <v>1</v>
      </c>
      <c r="XC10" s="0" t="n">
        <v>1</v>
      </c>
      <c r="XD10" s="0" t="n">
        <v>1</v>
      </c>
      <c r="XE10" s="0" t="n">
        <v>1</v>
      </c>
      <c r="XF10" s="0" t="n">
        <v>1</v>
      </c>
      <c r="XG10" s="0" t="n">
        <v>1</v>
      </c>
      <c r="XH10" s="0" t="n">
        <v>1</v>
      </c>
      <c r="XI10" s="0" t="n">
        <v>1</v>
      </c>
      <c r="XJ10" s="0" t="n">
        <v>1</v>
      </c>
      <c r="XK10" s="0" t="n">
        <v>1</v>
      </c>
      <c r="XL10" s="0" t="n">
        <v>1</v>
      </c>
      <c r="XM10" s="0" t="n">
        <v>1</v>
      </c>
      <c r="XN10" s="0" t="n">
        <v>1</v>
      </c>
      <c r="XO10" s="0" t="n">
        <v>1</v>
      </c>
      <c r="XP10" s="0" t="n">
        <v>1</v>
      </c>
      <c r="XQ10" s="0" t="n">
        <v>1</v>
      </c>
      <c r="XR10" s="0" t="n">
        <v>1</v>
      </c>
      <c r="XS10" s="0" t="n">
        <v>2</v>
      </c>
      <c r="XT10" s="0" t="n">
        <v>2</v>
      </c>
      <c r="XU10" s="0" t="n">
        <v>1</v>
      </c>
      <c r="XV10" s="0" t="n">
        <v>2</v>
      </c>
      <c r="XW10" s="0" t="n">
        <v>1</v>
      </c>
      <c r="XX10" s="0" t="n">
        <v>1</v>
      </c>
      <c r="XY10" s="0" t="n">
        <v>1</v>
      </c>
      <c r="XZ10" s="0" t="n">
        <v>1</v>
      </c>
      <c r="YA10" s="0" t="n">
        <v>1</v>
      </c>
      <c r="YB10" s="0" t="n">
        <v>2</v>
      </c>
      <c r="YC10" s="0" t="n">
        <v>1</v>
      </c>
      <c r="YD10" s="0" t="n">
        <v>2</v>
      </c>
      <c r="YE10" s="0" t="n">
        <v>2</v>
      </c>
      <c r="YF10" s="0" t="n">
        <v>1</v>
      </c>
      <c r="YG10" s="0" t="n">
        <v>1</v>
      </c>
      <c r="YH10" s="0" t="n">
        <v>2</v>
      </c>
      <c r="YI10" s="0" t="n">
        <v>1</v>
      </c>
      <c r="YJ10" s="0" t="n">
        <v>1</v>
      </c>
      <c r="YK10" s="0" t="n">
        <v>2</v>
      </c>
      <c r="YL10" s="0" t="n">
        <v>2</v>
      </c>
      <c r="YM10" s="0" t="n">
        <v>1</v>
      </c>
      <c r="YN10" s="0" t="n">
        <v>1</v>
      </c>
      <c r="YO10" s="0" t="n">
        <v>1</v>
      </c>
      <c r="YP10" s="0" t="n">
        <v>1</v>
      </c>
      <c r="YQ10" s="0" t="n">
        <v>1</v>
      </c>
      <c r="YR10" s="0" t="n">
        <v>1</v>
      </c>
      <c r="YS10" s="0" t="n">
        <v>1</v>
      </c>
      <c r="YT10" s="0" t="n">
        <v>1</v>
      </c>
      <c r="YU10" s="0" t="n">
        <v>1</v>
      </c>
      <c r="YV10" s="0" t="n">
        <v>1</v>
      </c>
      <c r="YW10" s="0" t="n">
        <v>1</v>
      </c>
      <c r="YX10" s="0" t="n">
        <v>1</v>
      </c>
      <c r="YY10" s="0" t="n">
        <v>1</v>
      </c>
      <c r="YZ10" s="0" t="n">
        <v>1</v>
      </c>
      <c r="ZA10" s="0" t="n">
        <v>1</v>
      </c>
      <c r="ZB10" s="0" t="n">
        <v>1</v>
      </c>
      <c r="ZC10" s="0" t="n">
        <v>1</v>
      </c>
      <c r="ZD10" s="0" t="n">
        <v>1</v>
      </c>
      <c r="ZE10" s="0" t="n">
        <v>1</v>
      </c>
      <c r="ZF10" s="0" t="n">
        <v>1</v>
      </c>
      <c r="ZG10" s="0" t="n">
        <v>1</v>
      </c>
      <c r="ZH10" s="0" t="n">
        <v>2</v>
      </c>
      <c r="ZI10" s="0" t="n">
        <v>1</v>
      </c>
      <c r="ZJ10" s="0" t="n">
        <v>1</v>
      </c>
      <c r="ZK10" s="0" t="n">
        <v>2</v>
      </c>
      <c r="ZL10" s="0" t="n">
        <v>1</v>
      </c>
      <c r="ZM10" s="0" t="n">
        <v>1</v>
      </c>
      <c r="ZN10" s="0" t="n">
        <v>1</v>
      </c>
      <c r="ZO10" s="0" t="n">
        <v>1</v>
      </c>
      <c r="ZP10" s="0" t="n">
        <v>1</v>
      </c>
      <c r="ZQ10" s="0" t="n">
        <v>1</v>
      </c>
      <c r="ZR10" s="0" t="n">
        <v>2</v>
      </c>
      <c r="ZS10" s="0" t="n">
        <v>2</v>
      </c>
      <c r="ZT10" s="0" t="n">
        <v>1</v>
      </c>
      <c r="ZU10" s="0" t="n">
        <v>2</v>
      </c>
      <c r="ZV10" s="0" t="n">
        <v>1</v>
      </c>
      <c r="ZW10" s="0" t="n">
        <v>1</v>
      </c>
      <c r="ZX10" s="0" t="n">
        <v>1</v>
      </c>
      <c r="ZY10" s="0" t="n">
        <v>1</v>
      </c>
      <c r="ZZ10" s="0" t="n">
        <v>2</v>
      </c>
      <c r="AAA10" s="0" t="n">
        <v>1</v>
      </c>
      <c r="AAB10" s="0" t="n">
        <v>1</v>
      </c>
      <c r="AAC10" s="0" t="n">
        <v>1</v>
      </c>
      <c r="AAD10" s="0" t="n">
        <v>2</v>
      </c>
      <c r="AAE10" s="0" t="n">
        <v>1</v>
      </c>
      <c r="AAF10" s="0" t="n">
        <v>1</v>
      </c>
      <c r="AAG10" s="0" t="n">
        <v>1</v>
      </c>
      <c r="AAH10" s="0" t="n">
        <v>1</v>
      </c>
      <c r="AAI10" s="0" t="n">
        <v>1</v>
      </c>
      <c r="AAJ10" s="0" t="n">
        <v>2</v>
      </c>
      <c r="AAK10" s="0" t="n">
        <v>2</v>
      </c>
      <c r="AAL10" s="0" t="n">
        <v>2</v>
      </c>
      <c r="AAM10" s="0" t="n">
        <v>1</v>
      </c>
      <c r="AAN10" s="0" t="n">
        <v>1</v>
      </c>
      <c r="AAO10" s="0" t="n">
        <v>1</v>
      </c>
      <c r="AAP10" s="0" t="n">
        <v>1</v>
      </c>
      <c r="AAQ10" s="0" t="n">
        <v>1</v>
      </c>
      <c r="AAR10" s="0" t="n">
        <v>1</v>
      </c>
      <c r="AAS10" s="0" t="n">
        <v>1</v>
      </c>
      <c r="AAT10" s="0" t="n">
        <v>1</v>
      </c>
      <c r="AAU10" s="0" t="n">
        <v>1</v>
      </c>
      <c r="AAV10" s="0" t="n">
        <v>2</v>
      </c>
      <c r="AAW10" s="0" t="n">
        <v>2</v>
      </c>
      <c r="AAX10" s="0" t="n">
        <v>1</v>
      </c>
      <c r="AAY10" s="0" t="n">
        <v>2</v>
      </c>
      <c r="AAZ10" s="0" t="n">
        <v>2</v>
      </c>
      <c r="ABA10" s="0" t="n">
        <v>1</v>
      </c>
      <c r="ABB10" s="0" t="n">
        <v>1</v>
      </c>
      <c r="ABC10" s="0" t="n">
        <v>1</v>
      </c>
      <c r="ABD10" s="0" t="n">
        <v>2</v>
      </c>
      <c r="ABE10" s="0" t="n">
        <v>1</v>
      </c>
      <c r="ABF10" s="0" t="n">
        <v>1</v>
      </c>
      <c r="ABG10" s="0" t="n">
        <v>1</v>
      </c>
      <c r="ABH10" s="0" t="n">
        <v>2</v>
      </c>
      <c r="ABI10" s="0" t="n">
        <v>1</v>
      </c>
      <c r="ABJ10" s="0" t="n">
        <v>1</v>
      </c>
      <c r="ABK10" s="0" t="n">
        <v>1</v>
      </c>
      <c r="ABL10" s="0" t="n">
        <v>1</v>
      </c>
      <c r="ABM10" s="0" t="n">
        <v>2</v>
      </c>
      <c r="ABN10" s="0" t="n">
        <v>1</v>
      </c>
      <c r="ABO10" s="0" t="n">
        <v>2</v>
      </c>
      <c r="ABP10" s="0" t="n">
        <v>1</v>
      </c>
      <c r="ABQ10" s="0" t="n">
        <v>2</v>
      </c>
      <c r="ABR10" s="0" t="n">
        <v>1</v>
      </c>
      <c r="ABS10" s="0" t="n">
        <v>1</v>
      </c>
      <c r="ABT10" s="0" t="n">
        <v>1</v>
      </c>
      <c r="ABU10" s="0" t="n">
        <v>1</v>
      </c>
      <c r="ABV10" s="0" t="n">
        <v>2</v>
      </c>
      <c r="ABW10" s="0" t="n">
        <v>1</v>
      </c>
      <c r="ABX10" s="0" t="n">
        <v>1</v>
      </c>
      <c r="ABY10" s="0" t="n">
        <v>1</v>
      </c>
      <c r="ABZ10" s="0" t="n">
        <v>1</v>
      </c>
      <c r="ACA10" s="0" t="n">
        <v>1</v>
      </c>
      <c r="ACB10" s="0" t="n">
        <v>1</v>
      </c>
      <c r="ACC10" s="0" t="n">
        <v>1</v>
      </c>
      <c r="ACD10" s="0" t="n">
        <v>2</v>
      </c>
      <c r="ACE10" s="0" t="n">
        <v>2</v>
      </c>
      <c r="ACF10" s="0" t="n">
        <v>1</v>
      </c>
      <c r="ACG10" s="0" t="n">
        <v>2</v>
      </c>
      <c r="ACH10" s="0" t="n">
        <v>1</v>
      </c>
      <c r="ACI10" s="0" t="n">
        <v>1</v>
      </c>
      <c r="ACJ10" s="0" t="n">
        <v>2</v>
      </c>
      <c r="ACK10" s="0" t="n">
        <v>1</v>
      </c>
      <c r="ACL10" s="0" t="n">
        <v>1</v>
      </c>
      <c r="ACM10" s="0" t="n">
        <v>2</v>
      </c>
      <c r="ACN10" s="0" t="n">
        <v>1</v>
      </c>
      <c r="ACO10" s="0" t="n">
        <v>1</v>
      </c>
      <c r="ACP10" s="0" t="n">
        <v>1</v>
      </c>
      <c r="ACQ10" s="0" t="n">
        <v>1</v>
      </c>
      <c r="ACR10" s="0" t="n">
        <v>1</v>
      </c>
      <c r="ACS10" s="0" t="n">
        <v>1</v>
      </c>
      <c r="ACT10" s="0" t="n">
        <v>1</v>
      </c>
      <c r="ACU10" s="0" t="n">
        <v>2</v>
      </c>
      <c r="ACV10" s="0" t="n">
        <v>2</v>
      </c>
      <c r="ACW10" s="0" t="n">
        <v>1</v>
      </c>
      <c r="ACX10" s="0" t="n">
        <v>2</v>
      </c>
      <c r="ACY10" s="0" t="n">
        <v>1</v>
      </c>
      <c r="ACZ10" s="0" t="n">
        <v>2</v>
      </c>
      <c r="ADA10" s="0" t="n">
        <v>1</v>
      </c>
      <c r="ADB10" s="0" t="n">
        <v>1</v>
      </c>
      <c r="ADC10" s="0" t="n">
        <v>1</v>
      </c>
      <c r="ADD10" s="0" t="n">
        <v>1</v>
      </c>
      <c r="ADE10" s="0" t="n">
        <v>1</v>
      </c>
      <c r="ADF10" s="0" t="n">
        <v>1</v>
      </c>
      <c r="ADG10" s="0" t="n">
        <v>1</v>
      </c>
      <c r="ADH10" s="0" t="n">
        <v>1</v>
      </c>
      <c r="ADI10" s="0" t="n">
        <v>1</v>
      </c>
      <c r="ADJ10" s="0" t="n">
        <v>1</v>
      </c>
      <c r="ADK10" s="0" t="n">
        <v>1</v>
      </c>
      <c r="ADL10" s="0" t="n">
        <v>1</v>
      </c>
      <c r="ADM10" s="0" t="n">
        <v>1</v>
      </c>
      <c r="ADN10" s="0" t="n">
        <v>1</v>
      </c>
      <c r="ADO10" s="0" t="n">
        <v>1</v>
      </c>
      <c r="ADP10" s="0" t="n">
        <v>1</v>
      </c>
      <c r="ADQ10" s="0" t="n">
        <v>2</v>
      </c>
      <c r="ADR10" s="0" t="n">
        <v>1</v>
      </c>
      <c r="ADS10" s="0" t="n">
        <v>1</v>
      </c>
      <c r="ADT10" s="0" t="n">
        <v>1</v>
      </c>
      <c r="ADU10" s="0" t="n">
        <v>2</v>
      </c>
      <c r="ADV10" s="0" t="n">
        <v>1</v>
      </c>
      <c r="ADW10" s="0" t="n">
        <v>1</v>
      </c>
      <c r="ADX10" s="0" t="n">
        <v>1</v>
      </c>
      <c r="ADY10" s="0" t="n">
        <v>2</v>
      </c>
      <c r="ADZ10" s="0" t="n">
        <v>1</v>
      </c>
      <c r="AEA10" s="0" t="n">
        <v>1</v>
      </c>
      <c r="AEB10" s="0" t="n">
        <v>2</v>
      </c>
      <c r="AEC10" s="0" t="n">
        <v>1</v>
      </c>
      <c r="AED10" s="0" t="n">
        <v>1</v>
      </c>
      <c r="AEE10" s="0" t="n">
        <v>2</v>
      </c>
      <c r="AEF10" s="0" t="n">
        <v>1</v>
      </c>
      <c r="AEG10" s="0" t="n">
        <v>1</v>
      </c>
      <c r="AEH10" s="0" t="n">
        <v>1</v>
      </c>
      <c r="AEI10" s="0" t="n">
        <v>1</v>
      </c>
      <c r="AEJ10" s="0" t="n">
        <v>2</v>
      </c>
      <c r="AEK10" s="0" t="n">
        <v>1</v>
      </c>
      <c r="AEL10" s="0" t="n">
        <v>1</v>
      </c>
      <c r="AEM10" s="0" t="n">
        <v>1</v>
      </c>
      <c r="AEN10" s="0" t="n">
        <v>1</v>
      </c>
      <c r="AEO10" s="0" t="n">
        <v>1</v>
      </c>
      <c r="AEP10" s="0" t="n">
        <v>2</v>
      </c>
      <c r="AEQ10" s="0" t="n">
        <v>2</v>
      </c>
      <c r="AER10" s="0" t="n">
        <v>1</v>
      </c>
      <c r="AES10" s="0" t="n">
        <v>1</v>
      </c>
      <c r="AET10" s="0" t="n">
        <v>1</v>
      </c>
      <c r="AEU10" s="0" t="n">
        <v>1</v>
      </c>
      <c r="AEV10" s="0" t="n">
        <v>1</v>
      </c>
      <c r="AEW10" s="0" t="n">
        <v>2</v>
      </c>
      <c r="AEX10" s="0" t="n">
        <v>1</v>
      </c>
      <c r="AEY10" s="0" t="n">
        <v>1</v>
      </c>
      <c r="AEZ10" s="0" t="n">
        <v>1</v>
      </c>
      <c r="AFA10" s="0" t="n">
        <v>1</v>
      </c>
      <c r="AFB10" s="0" t="n">
        <v>1</v>
      </c>
      <c r="AFC10" s="0" t="n">
        <v>1</v>
      </c>
      <c r="AFD10" s="0" t="n">
        <v>2</v>
      </c>
      <c r="AFE10" s="0" t="n">
        <v>1</v>
      </c>
      <c r="AFF10" s="0" t="n">
        <v>1</v>
      </c>
      <c r="AFG10" s="0" t="n">
        <v>1</v>
      </c>
      <c r="AFH10" s="0" t="n">
        <v>1</v>
      </c>
      <c r="AFI10" s="0" t="n">
        <v>1</v>
      </c>
      <c r="AFJ10" s="0" t="n">
        <v>1</v>
      </c>
      <c r="AFK10" s="0" t="n">
        <v>1</v>
      </c>
      <c r="AFL10" s="0" t="n">
        <v>1</v>
      </c>
      <c r="AFM10" s="0" t="n">
        <v>1</v>
      </c>
      <c r="AFN10" s="0" t="n">
        <v>1</v>
      </c>
      <c r="AFO10" s="0" t="n">
        <v>2</v>
      </c>
      <c r="AFP10" s="0" t="n">
        <v>1</v>
      </c>
      <c r="AFQ10" s="0" t="n">
        <v>1</v>
      </c>
      <c r="AFR10" s="0" t="n">
        <v>1</v>
      </c>
      <c r="AFS10" s="0" t="n">
        <v>1</v>
      </c>
      <c r="AFT10" s="0" t="n">
        <v>1</v>
      </c>
      <c r="AFU10" s="0" t="n">
        <v>1</v>
      </c>
      <c r="AFV10" s="0" t="n">
        <v>2</v>
      </c>
      <c r="AFW10" s="0" t="n">
        <v>1</v>
      </c>
      <c r="AFX10" s="0" t="n">
        <v>2</v>
      </c>
      <c r="AFY10" s="0" t="n">
        <v>1</v>
      </c>
      <c r="AFZ10" s="0" t="n">
        <v>1</v>
      </c>
      <c r="AGA10" s="0" t="n">
        <v>1</v>
      </c>
      <c r="AGB10" s="0" t="n">
        <v>1</v>
      </c>
      <c r="AGC10" s="0" t="n">
        <v>1</v>
      </c>
      <c r="AGD10" s="0" t="n">
        <v>1</v>
      </c>
      <c r="AGE10" s="0" t="n">
        <v>2</v>
      </c>
      <c r="AGF10" s="0" t="n">
        <v>1</v>
      </c>
      <c r="AGG10" s="0" t="n">
        <v>2</v>
      </c>
      <c r="AGH10" s="0" t="n">
        <v>1</v>
      </c>
      <c r="AGI10" s="0" t="n">
        <v>2</v>
      </c>
      <c r="AGJ10" s="0" t="n">
        <v>1</v>
      </c>
      <c r="AGK10" s="0" t="n">
        <v>1</v>
      </c>
      <c r="AGL10" s="0" t="n">
        <v>1</v>
      </c>
      <c r="AGM10" s="0" t="n">
        <v>1</v>
      </c>
      <c r="AGN10" s="0" t="n">
        <v>2</v>
      </c>
      <c r="AGO10" s="0" t="n">
        <v>3</v>
      </c>
      <c r="AGP10" s="0" t="n">
        <v>2</v>
      </c>
      <c r="AGQ10" s="0" t="n">
        <v>1</v>
      </c>
      <c r="AGR10" s="0" t="n">
        <v>1</v>
      </c>
      <c r="AGS10" s="0" t="n">
        <v>1</v>
      </c>
      <c r="AGT10" s="0" t="n">
        <v>1</v>
      </c>
      <c r="AGU10" s="0" t="n">
        <v>1</v>
      </c>
      <c r="AGV10" s="0" t="n">
        <v>1</v>
      </c>
      <c r="AGW10" s="0" t="n">
        <v>2</v>
      </c>
      <c r="AGX10" s="0" t="n">
        <v>1</v>
      </c>
      <c r="AGY10" s="0" t="n">
        <v>1</v>
      </c>
      <c r="AGZ10" s="0" t="n">
        <v>1</v>
      </c>
      <c r="AHA10" s="0" t="n">
        <v>1</v>
      </c>
      <c r="AHB10" s="0" t="n">
        <v>1</v>
      </c>
      <c r="AHC10" s="0" t="n">
        <v>2</v>
      </c>
      <c r="AHD10" s="0" t="n">
        <v>1</v>
      </c>
      <c r="AHE10" s="0" t="n">
        <v>1</v>
      </c>
      <c r="AHF10" s="0" t="n">
        <v>2</v>
      </c>
      <c r="AHG10" s="0" t="n">
        <v>2</v>
      </c>
      <c r="AHH10" s="0" t="n">
        <v>1</v>
      </c>
      <c r="AHI10" s="0" t="n">
        <v>2</v>
      </c>
      <c r="AHJ10" s="0" t="n">
        <v>1</v>
      </c>
      <c r="AHK10" s="0" t="n">
        <v>1</v>
      </c>
      <c r="AHL10" s="0" t="n">
        <v>1</v>
      </c>
      <c r="AHM10" s="0" t="n">
        <v>1</v>
      </c>
      <c r="AHN10" s="0" t="n">
        <v>1</v>
      </c>
      <c r="AHO10" s="0" t="n">
        <v>1</v>
      </c>
      <c r="AHP10" s="0" t="n">
        <v>1</v>
      </c>
      <c r="AHQ10" s="0" t="n">
        <v>1</v>
      </c>
      <c r="AHR10" s="0" t="n">
        <v>1</v>
      </c>
      <c r="AHS10" s="0" t="n">
        <v>1</v>
      </c>
      <c r="AHT10" s="0" t="n">
        <v>1</v>
      </c>
      <c r="AHU10" s="0" t="n">
        <v>1</v>
      </c>
      <c r="AHV10" s="0" t="n">
        <v>1</v>
      </c>
      <c r="AHW10" s="0" t="n">
        <v>1</v>
      </c>
      <c r="AHX10" s="0" t="n">
        <v>1</v>
      </c>
      <c r="AHY10" s="0" t="n">
        <v>1</v>
      </c>
      <c r="AHZ10" s="0" t="n">
        <v>1</v>
      </c>
      <c r="AIA10" s="0" t="n">
        <v>1</v>
      </c>
      <c r="AIB10" s="0" t="n">
        <v>1</v>
      </c>
      <c r="AIC10" s="0" t="n">
        <v>1</v>
      </c>
      <c r="AID10" s="0" t="n">
        <v>1</v>
      </c>
      <c r="AIE10" s="0" t="n">
        <v>2</v>
      </c>
      <c r="AIF10" s="0" t="n">
        <v>1</v>
      </c>
      <c r="AIG10" s="0" t="n">
        <v>1</v>
      </c>
      <c r="AIH10" s="0" t="n">
        <v>1</v>
      </c>
      <c r="AII10" s="0" t="n">
        <v>1</v>
      </c>
      <c r="AIJ10" s="0" t="n">
        <v>2</v>
      </c>
      <c r="AIK10" s="0" t="n">
        <v>1</v>
      </c>
      <c r="AIL10" s="0" t="n">
        <v>1</v>
      </c>
      <c r="AIM10" s="0" t="n">
        <v>1</v>
      </c>
      <c r="AIN10" s="0" t="n">
        <v>1</v>
      </c>
      <c r="AIO10" s="0" t="n">
        <v>1</v>
      </c>
      <c r="AIP10" s="0" t="n">
        <v>1</v>
      </c>
      <c r="AIQ10" s="0" t="n">
        <v>3</v>
      </c>
      <c r="AIR10" s="0" t="n">
        <v>1</v>
      </c>
      <c r="AIS10" s="0" t="n">
        <v>1</v>
      </c>
      <c r="AIT10" s="0" t="n">
        <v>2</v>
      </c>
      <c r="AIU10" s="0" t="n">
        <v>1</v>
      </c>
      <c r="AIV10" s="0" t="n">
        <v>1</v>
      </c>
      <c r="AIW10" s="0" t="n">
        <v>1</v>
      </c>
      <c r="AIX10" s="0" t="n">
        <v>1</v>
      </c>
      <c r="AIY10" s="0" t="n">
        <v>1</v>
      </c>
      <c r="AIZ10" s="0" t="n">
        <v>1</v>
      </c>
      <c r="AJA10" s="0" t="n">
        <v>1</v>
      </c>
      <c r="AJB10" s="0" t="n">
        <v>1</v>
      </c>
      <c r="AJC10" s="0" t="n">
        <v>2</v>
      </c>
      <c r="AJD10" s="0" t="n">
        <v>1</v>
      </c>
      <c r="AJE10" s="0" t="n">
        <v>1</v>
      </c>
      <c r="AJF10" s="0" t="n">
        <v>1</v>
      </c>
      <c r="AJG10" s="0" t="n">
        <v>1</v>
      </c>
      <c r="AJH10" s="0" t="n">
        <v>1</v>
      </c>
      <c r="AJI10" s="0" t="n">
        <v>1</v>
      </c>
      <c r="AJJ10" s="0" t="n">
        <v>1</v>
      </c>
      <c r="AJK10" s="0" t="n">
        <v>1</v>
      </c>
      <c r="AJL10" s="0" t="n">
        <v>1</v>
      </c>
      <c r="AJM10" s="0" t="n">
        <v>2</v>
      </c>
      <c r="AJN10" s="0" t="n">
        <v>1</v>
      </c>
      <c r="AJO10" s="0" t="n">
        <v>1</v>
      </c>
      <c r="AJP10" s="0" t="n">
        <v>1</v>
      </c>
      <c r="AJQ10" s="0" t="n">
        <v>2</v>
      </c>
      <c r="AJR10" s="0" t="n">
        <v>2</v>
      </c>
      <c r="AJS10" s="0" t="n">
        <v>2</v>
      </c>
      <c r="AJT10" s="0" t="n">
        <v>1</v>
      </c>
      <c r="AJU10" s="0" t="n">
        <v>1</v>
      </c>
      <c r="AJV10" s="0" t="n">
        <v>1</v>
      </c>
      <c r="AJW10" s="0" t="n">
        <v>1</v>
      </c>
      <c r="AJX10" s="0" t="n">
        <v>1</v>
      </c>
      <c r="AJY10" s="0" t="n">
        <v>1</v>
      </c>
      <c r="AJZ10" s="0" t="n">
        <v>1</v>
      </c>
      <c r="AKA10" s="0" t="n">
        <v>2</v>
      </c>
      <c r="AKB10" s="0" t="n">
        <v>1</v>
      </c>
      <c r="AKC10" s="0" t="n">
        <v>1</v>
      </c>
      <c r="AKD10" s="0" t="n">
        <v>1</v>
      </c>
      <c r="AKE10" s="0" t="n">
        <v>1</v>
      </c>
      <c r="AKF10" s="0" t="n">
        <v>2</v>
      </c>
      <c r="AKG10" s="0" t="n">
        <v>2</v>
      </c>
      <c r="AKH10" s="0" t="n">
        <v>2</v>
      </c>
      <c r="AKI10" s="0" t="n">
        <v>1</v>
      </c>
      <c r="AKJ10" s="0" t="n">
        <v>3</v>
      </c>
      <c r="AKK10" s="0" t="n">
        <v>1</v>
      </c>
      <c r="AKL10" s="0" t="n">
        <v>1</v>
      </c>
      <c r="AKM10" s="0" t="n">
        <v>1</v>
      </c>
      <c r="AKN10" s="0" t="n">
        <v>2</v>
      </c>
      <c r="AKO10" s="0" t="n">
        <v>1</v>
      </c>
      <c r="AKP10" s="0" t="n">
        <v>1</v>
      </c>
      <c r="AKQ10" s="0" t="n">
        <v>1</v>
      </c>
      <c r="AKR10" s="0" t="n">
        <v>1</v>
      </c>
      <c r="AKS10" s="0" t="n">
        <v>1</v>
      </c>
      <c r="AKT10" s="0" t="n">
        <v>1</v>
      </c>
      <c r="AKU10" s="0" t="n">
        <v>2</v>
      </c>
      <c r="AKV10" s="0" t="n">
        <v>1</v>
      </c>
      <c r="AKW10" s="0" t="n">
        <v>1</v>
      </c>
      <c r="AKX10" s="0" t="n">
        <v>1</v>
      </c>
      <c r="AKY10" s="0" t="n">
        <v>2</v>
      </c>
      <c r="AKZ10" s="0" t="n">
        <v>1</v>
      </c>
      <c r="ALA10" s="0" t="n">
        <v>2</v>
      </c>
      <c r="ALB10" s="0" t="n">
        <v>1</v>
      </c>
      <c r="ALC10" s="0" t="n">
        <v>1</v>
      </c>
      <c r="ALD10" s="0" t="n">
        <v>2</v>
      </c>
      <c r="ALE10" s="0" t="n">
        <v>1</v>
      </c>
      <c r="ALF10" s="0" t="n">
        <v>1</v>
      </c>
      <c r="ALG10" s="0" t="n">
        <v>2</v>
      </c>
      <c r="ALH10" s="0" t="n">
        <v>1</v>
      </c>
      <c r="ALI10" s="0" t="n">
        <v>1</v>
      </c>
      <c r="ALJ10" s="0" t="n">
        <v>2</v>
      </c>
      <c r="ALK10" s="0" t="n">
        <v>1</v>
      </c>
      <c r="ALL10" s="0" t="n">
        <v>1</v>
      </c>
      <c r="ALM10" s="0" t="n">
        <v>1</v>
      </c>
      <c r="ALN10" s="0" t="n">
        <v>1</v>
      </c>
      <c r="ALO10" s="0" t="n">
        <v>1</v>
      </c>
      <c r="ALP10" s="0" t="n">
        <v>1</v>
      </c>
      <c r="ALQ10" s="0" t="n">
        <v>1</v>
      </c>
      <c r="ALR10" s="0" t="n">
        <v>1</v>
      </c>
      <c r="ALS10" s="0" t="n">
        <v>1</v>
      </c>
      <c r="ALT10" s="0" t="n">
        <v>1</v>
      </c>
      <c r="ALU10" s="0" t="n">
        <v>1</v>
      </c>
      <c r="ALV10" s="0" t="n">
        <v>2</v>
      </c>
      <c r="ALW10" s="0" t="n">
        <v>1</v>
      </c>
      <c r="ALX10" s="0" t="n">
        <v>1</v>
      </c>
      <c r="ALY10" s="0" t="n">
        <v>1</v>
      </c>
      <c r="ALZ10" s="0" t="n">
        <v>1</v>
      </c>
      <c r="AMA10" s="0" t="n">
        <v>1</v>
      </c>
      <c r="AMB10" s="0" t="n">
        <v>1</v>
      </c>
      <c r="AMC10" s="0" t="n">
        <v>1</v>
      </c>
      <c r="AMD10" s="0" t="n">
        <v>2</v>
      </c>
      <c r="AME10" s="0" t="n">
        <v>1</v>
      </c>
      <c r="AMF10" s="0" t="n">
        <v>1</v>
      </c>
      <c r="AMG10" s="0" t="n">
        <v>1</v>
      </c>
      <c r="AMH10" s="0" t="n">
        <v>1</v>
      </c>
      <c r="AMI10" s="0" t="n">
        <v>1</v>
      </c>
      <c r="AMJ10" s="0" t="n">
        <v>1</v>
      </c>
    </row>
    <row r="11" customFormat="false" ht="15" hidden="false" customHeight="false" outlineLevel="0" collapsed="false">
      <c r="A11" s="0" t="s">
        <v>6518</v>
      </c>
      <c r="C11" s="0" t="n">
        <f aca="false">COUNTIF(D11:cmh11,"-9")/COUNT(D11:cmh11)</f>
        <v>0.000421762969211303</v>
      </c>
      <c r="D11" s="0" t="n">
        <v>1</v>
      </c>
      <c r="E11" s="0" t="n">
        <v>1</v>
      </c>
      <c r="F11" s="0" t="n">
        <v>1</v>
      </c>
      <c r="G11" s="0" t="n">
        <v>2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1</v>
      </c>
      <c r="Q11" s="0" t="n">
        <v>2</v>
      </c>
      <c r="R11" s="0" t="n">
        <v>1</v>
      </c>
      <c r="S11" s="0" t="n">
        <v>2</v>
      </c>
      <c r="T11" s="0" t="n">
        <v>1</v>
      </c>
      <c r="U11" s="0" t="n">
        <v>1</v>
      </c>
      <c r="V11" s="0" t="n">
        <v>1</v>
      </c>
      <c r="W11" s="0" t="n">
        <v>1</v>
      </c>
      <c r="X11" s="0" t="n">
        <v>1</v>
      </c>
      <c r="Y11" s="0" t="n">
        <v>2</v>
      </c>
      <c r="Z11" s="0" t="n">
        <v>2</v>
      </c>
      <c r="AA11" s="0" t="n">
        <v>1</v>
      </c>
      <c r="AB11" s="0" t="n">
        <v>1</v>
      </c>
      <c r="AC11" s="0" t="n">
        <v>2</v>
      </c>
      <c r="AD11" s="0" t="n">
        <v>1</v>
      </c>
      <c r="AE11" s="0" t="n">
        <v>1</v>
      </c>
      <c r="AF11" s="0" t="n">
        <v>1</v>
      </c>
      <c r="AG11" s="0" t="n">
        <v>1</v>
      </c>
      <c r="AH11" s="0" t="n">
        <v>1</v>
      </c>
      <c r="AI11" s="0" t="n">
        <v>1</v>
      </c>
      <c r="AJ11" s="0" t="n">
        <v>1</v>
      </c>
      <c r="AK11" s="0" t="n">
        <v>1</v>
      </c>
      <c r="AL11" s="0" t="n">
        <v>1</v>
      </c>
      <c r="AM11" s="0" t="n">
        <v>1</v>
      </c>
      <c r="AN11" s="0" t="n">
        <v>2</v>
      </c>
      <c r="AO11" s="0" t="n">
        <v>1</v>
      </c>
      <c r="AP11" s="0" t="n">
        <v>2</v>
      </c>
      <c r="AQ11" s="0" t="n">
        <v>1</v>
      </c>
      <c r="AR11" s="0" t="n">
        <v>1</v>
      </c>
      <c r="AS11" s="0" t="n">
        <v>1</v>
      </c>
      <c r="AT11" s="0" t="n">
        <v>1</v>
      </c>
      <c r="AU11" s="0" t="n">
        <v>2</v>
      </c>
      <c r="AV11" s="0" t="n">
        <v>2</v>
      </c>
      <c r="AW11" s="0" t="n">
        <v>1</v>
      </c>
      <c r="AX11" s="0" t="n">
        <v>1</v>
      </c>
      <c r="AY11" s="0" t="n">
        <v>1</v>
      </c>
      <c r="AZ11" s="0" t="n">
        <v>1</v>
      </c>
      <c r="BA11" s="0" t="n">
        <v>1</v>
      </c>
      <c r="BB11" s="0" t="n">
        <v>1</v>
      </c>
      <c r="BC11" s="0" t="n">
        <v>1</v>
      </c>
      <c r="BD11" s="0" t="n">
        <v>1</v>
      </c>
      <c r="BE11" s="0" t="n">
        <v>1</v>
      </c>
      <c r="BF11" s="0" t="n">
        <v>1</v>
      </c>
      <c r="BG11" s="0" t="n">
        <v>1</v>
      </c>
      <c r="BH11" s="0" t="n">
        <v>2</v>
      </c>
      <c r="BI11" s="0" t="n">
        <v>1</v>
      </c>
      <c r="BJ11" s="0" t="n">
        <v>2</v>
      </c>
      <c r="BK11" s="0" t="n">
        <v>1</v>
      </c>
      <c r="BL11" s="0" t="n">
        <v>1</v>
      </c>
      <c r="BM11" s="0" t="n">
        <v>1</v>
      </c>
      <c r="BN11" s="0" t="n">
        <v>1</v>
      </c>
      <c r="BO11" s="0" t="n">
        <v>1</v>
      </c>
      <c r="BP11" s="0" t="n">
        <v>1</v>
      </c>
      <c r="BQ11" s="0" t="n">
        <v>1</v>
      </c>
      <c r="BR11" s="0" t="n">
        <v>1</v>
      </c>
      <c r="BS11" s="0" t="n">
        <v>1</v>
      </c>
      <c r="BT11" s="0" t="n">
        <v>1</v>
      </c>
      <c r="BU11" s="0" t="n">
        <v>1</v>
      </c>
      <c r="BV11" s="0" t="n">
        <v>2</v>
      </c>
      <c r="BW11" s="0" t="n">
        <v>2</v>
      </c>
      <c r="BX11" s="0" t="n">
        <v>1</v>
      </c>
      <c r="BY11" s="0" t="n">
        <v>1</v>
      </c>
      <c r="BZ11" s="0" t="n">
        <v>2</v>
      </c>
      <c r="CA11" s="0" t="n">
        <v>1</v>
      </c>
      <c r="CB11" s="0" t="n">
        <v>1</v>
      </c>
      <c r="CC11" s="0" t="n">
        <v>1</v>
      </c>
      <c r="CD11" s="0" t="n">
        <v>1</v>
      </c>
      <c r="CE11" s="0" t="n">
        <v>1</v>
      </c>
      <c r="CF11" s="0" t="n">
        <v>1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2</v>
      </c>
      <c r="CM11" s="0" t="n">
        <v>1</v>
      </c>
      <c r="CN11" s="0" t="n">
        <v>1</v>
      </c>
      <c r="CO11" s="0" t="n">
        <v>1</v>
      </c>
      <c r="CP11" s="0" t="n">
        <v>1</v>
      </c>
      <c r="CQ11" s="0" t="n">
        <v>1</v>
      </c>
      <c r="CR11" s="0" t="n">
        <v>1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 t="n">
        <v>1</v>
      </c>
      <c r="CY11" s="0" t="n">
        <v>1</v>
      </c>
      <c r="CZ11" s="0" t="n">
        <v>1</v>
      </c>
      <c r="DA11" s="0" t="n">
        <v>1</v>
      </c>
      <c r="DB11" s="0" t="n">
        <v>1</v>
      </c>
      <c r="DC11" s="0" t="n">
        <v>1</v>
      </c>
      <c r="DD11" s="0" t="n">
        <v>1</v>
      </c>
      <c r="DE11" s="0" t="n">
        <v>1</v>
      </c>
      <c r="DF11" s="0" t="n">
        <v>1</v>
      </c>
      <c r="DG11" s="0" t="n">
        <v>1</v>
      </c>
      <c r="DH11" s="0" t="n">
        <v>1</v>
      </c>
      <c r="DI11" s="0" t="n">
        <v>1</v>
      </c>
      <c r="DJ11" s="0" t="n">
        <v>1</v>
      </c>
      <c r="DK11" s="0" t="n">
        <v>1</v>
      </c>
      <c r="DL11" s="0" t="n">
        <v>1</v>
      </c>
      <c r="DM11" s="0" t="n">
        <v>1</v>
      </c>
      <c r="DN11" s="0" t="n">
        <v>1</v>
      </c>
      <c r="DO11" s="0" t="n">
        <v>1</v>
      </c>
      <c r="DP11" s="0" t="n">
        <v>1</v>
      </c>
      <c r="DQ11" s="0" t="n">
        <v>1</v>
      </c>
      <c r="DR11" s="0" t="n">
        <v>1</v>
      </c>
      <c r="DS11" s="0" t="n">
        <v>1</v>
      </c>
      <c r="DT11" s="0" t="n">
        <v>1</v>
      </c>
      <c r="DU11" s="0" t="n">
        <v>1</v>
      </c>
      <c r="DV11" s="0" t="n">
        <v>1</v>
      </c>
      <c r="DW11" s="0" t="n">
        <v>1</v>
      </c>
      <c r="DX11" s="0" t="n">
        <v>1</v>
      </c>
      <c r="DY11" s="0" t="n">
        <v>1</v>
      </c>
      <c r="DZ11" s="0" t="n">
        <v>1</v>
      </c>
      <c r="EA11" s="0" t="n">
        <v>1</v>
      </c>
      <c r="EB11" s="0" t="n">
        <v>1</v>
      </c>
      <c r="EC11" s="0" t="n">
        <v>2</v>
      </c>
      <c r="ED11" s="0" t="n">
        <v>1</v>
      </c>
      <c r="EE11" s="0" t="n">
        <v>2</v>
      </c>
      <c r="EF11" s="0" t="n">
        <v>1</v>
      </c>
      <c r="EG11" s="0" t="n">
        <v>1</v>
      </c>
      <c r="EH11" s="0" t="n">
        <v>1</v>
      </c>
      <c r="EI11" s="0" t="n">
        <v>1</v>
      </c>
      <c r="EJ11" s="0" t="n">
        <v>1</v>
      </c>
      <c r="EK11" s="0" t="n">
        <v>1</v>
      </c>
      <c r="EL11" s="0" t="n">
        <v>1</v>
      </c>
      <c r="EM11" s="0" t="n">
        <v>2</v>
      </c>
      <c r="EN11" s="0" t="n">
        <v>1</v>
      </c>
      <c r="EO11" s="0" t="n">
        <v>1</v>
      </c>
      <c r="EP11" s="0" t="n">
        <v>2</v>
      </c>
      <c r="EQ11" s="0" t="n">
        <v>1</v>
      </c>
      <c r="ER11" s="0" t="n">
        <v>1</v>
      </c>
      <c r="ES11" s="0" t="n">
        <v>1</v>
      </c>
      <c r="ET11" s="0" t="n">
        <v>1</v>
      </c>
      <c r="EU11" s="0" t="n">
        <v>1</v>
      </c>
      <c r="EV11" s="0" t="n">
        <v>1</v>
      </c>
      <c r="EW11" s="0" t="n">
        <v>1</v>
      </c>
      <c r="EX11" s="0" t="n">
        <v>1</v>
      </c>
      <c r="EY11" s="0" t="n">
        <v>1</v>
      </c>
      <c r="EZ11" s="0" t="n">
        <v>2</v>
      </c>
      <c r="FA11" s="0" t="n">
        <v>1</v>
      </c>
      <c r="FB11" s="0" t="n">
        <v>1</v>
      </c>
      <c r="FC11" s="0" t="n">
        <v>1</v>
      </c>
      <c r="FD11" s="0" t="n">
        <v>1</v>
      </c>
      <c r="FE11" s="0" t="n">
        <v>1</v>
      </c>
      <c r="FF11" s="0" t="n">
        <v>1</v>
      </c>
      <c r="FG11" s="0" t="n">
        <v>1</v>
      </c>
      <c r="FH11" s="0" t="n">
        <v>1</v>
      </c>
      <c r="FI11" s="0" t="n">
        <v>1</v>
      </c>
      <c r="FJ11" s="0" t="n">
        <v>1</v>
      </c>
      <c r="FK11" s="0" t="n">
        <v>1</v>
      </c>
      <c r="FL11" s="0" t="n">
        <v>1</v>
      </c>
      <c r="FM11" s="0" t="n">
        <v>1</v>
      </c>
      <c r="FN11" s="0" t="n">
        <v>1</v>
      </c>
      <c r="FO11" s="0" t="n">
        <v>1</v>
      </c>
      <c r="FP11" s="0" t="n">
        <v>1</v>
      </c>
      <c r="FQ11" s="0" t="n">
        <v>-9</v>
      </c>
      <c r="FR11" s="0" t="n">
        <v>1</v>
      </c>
      <c r="FS11" s="0" t="n">
        <v>1</v>
      </c>
      <c r="FT11" s="0" t="n">
        <v>1</v>
      </c>
      <c r="FU11" s="0" t="n">
        <v>1</v>
      </c>
      <c r="FV11" s="0" t="n">
        <v>1</v>
      </c>
      <c r="FW11" s="0" t="n">
        <v>2</v>
      </c>
      <c r="FX11" s="0" t="n">
        <v>1</v>
      </c>
      <c r="FY11" s="0" t="n">
        <v>1</v>
      </c>
      <c r="FZ11" s="0" t="n">
        <v>1</v>
      </c>
      <c r="GA11" s="0" t="n">
        <v>1</v>
      </c>
      <c r="GB11" s="0" t="n">
        <v>1</v>
      </c>
      <c r="GC11" s="0" t="n">
        <v>1</v>
      </c>
      <c r="GD11" s="0" t="n">
        <v>2</v>
      </c>
      <c r="GE11" s="0" t="n">
        <v>1</v>
      </c>
      <c r="GF11" s="0" t="n">
        <v>1</v>
      </c>
      <c r="GG11" s="0" t="n">
        <v>1</v>
      </c>
      <c r="GH11" s="0" t="n">
        <v>1</v>
      </c>
      <c r="GI11" s="0" t="n">
        <v>1</v>
      </c>
      <c r="GJ11" s="0" t="n">
        <v>2</v>
      </c>
      <c r="GK11" s="0" t="n">
        <v>1</v>
      </c>
      <c r="GL11" s="0" t="n">
        <v>1</v>
      </c>
      <c r="GM11" s="0" t="n">
        <v>1</v>
      </c>
      <c r="GN11" s="0" t="n">
        <v>1</v>
      </c>
      <c r="GO11" s="0" t="n">
        <v>1</v>
      </c>
      <c r="GP11" s="0" t="n">
        <v>1</v>
      </c>
      <c r="GQ11" s="0" t="n">
        <v>1</v>
      </c>
      <c r="GR11" s="0" t="n">
        <v>1</v>
      </c>
      <c r="GS11" s="0" t="n">
        <v>1</v>
      </c>
      <c r="GT11" s="0" t="n">
        <v>1</v>
      </c>
      <c r="GU11" s="0" t="n">
        <v>1</v>
      </c>
      <c r="GV11" s="0" t="n">
        <v>1</v>
      </c>
      <c r="GW11" s="0" t="n">
        <v>1</v>
      </c>
      <c r="GX11" s="0" t="n">
        <v>1</v>
      </c>
      <c r="GY11" s="0" t="n">
        <v>1</v>
      </c>
      <c r="GZ11" s="0" t="n">
        <v>2</v>
      </c>
      <c r="HA11" s="0" t="n">
        <v>2</v>
      </c>
      <c r="HB11" s="0" t="n">
        <v>1</v>
      </c>
      <c r="HC11" s="0" t="n">
        <v>1</v>
      </c>
      <c r="HD11" s="0" t="n">
        <v>1</v>
      </c>
      <c r="HE11" s="0" t="n">
        <v>1</v>
      </c>
      <c r="HF11" s="0" t="n">
        <v>2</v>
      </c>
      <c r="HG11" s="0" t="n">
        <v>1</v>
      </c>
      <c r="HH11" s="0" t="n">
        <v>1</v>
      </c>
      <c r="HI11" s="0" t="n">
        <v>1</v>
      </c>
      <c r="HJ11" s="0" t="n">
        <v>1</v>
      </c>
      <c r="HK11" s="0" t="n">
        <v>1</v>
      </c>
      <c r="HL11" s="0" t="n">
        <v>1</v>
      </c>
      <c r="HM11" s="0" t="n">
        <v>1</v>
      </c>
      <c r="HN11" s="0" t="n">
        <v>1</v>
      </c>
      <c r="HO11" s="0" t="n">
        <v>1</v>
      </c>
      <c r="HP11" s="0" t="n">
        <v>2</v>
      </c>
      <c r="HQ11" s="0" t="n">
        <v>1</v>
      </c>
      <c r="HR11" s="0" t="n">
        <v>1</v>
      </c>
      <c r="HS11" s="0" t="n">
        <v>1</v>
      </c>
      <c r="HT11" s="0" t="n">
        <v>1</v>
      </c>
      <c r="HU11" s="0" t="n">
        <v>1</v>
      </c>
      <c r="HV11" s="0" t="n">
        <v>1</v>
      </c>
      <c r="HW11" s="0" t="n">
        <v>1</v>
      </c>
      <c r="HX11" s="0" t="n">
        <v>1</v>
      </c>
      <c r="HY11" s="0" t="n">
        <v>1</v>
      </c>
      <c r="HZ11" s="0" t="n">
        <v>2</v>
      </c>
      <c r="IA11" s="0" t="n">
        <v>1</v>
      </c>
      <c r="IB11" s="0" t="n">
        <v>1</v>
      </c>
      <c r="IC11" s="0" t="n">
        <v>1</v>
      </c>
      <c r="ID11" s="0" t="n">
        <v>1</v>
      </c>
      <c r="IE11" s="0" t="n">
        <v>1</v>
      </c>
      <c r="IF11" s="0" t="n">
        <v>1</v>
      </c>
      <c r="IG11" s="0" t="n">
        <v>1</v>
      </c>
      <c r="IH11" s="0" t="n">
        <v>1</v>
      </c>
      <c r="II11" s="0" t="n">
        <v>2</v>
      </c>
      <c r="IJ11" s="0" t="n">
        <v>1</v>
      </c>
      <c r="IK11" s="0" t="n">
        <v>2</v>
      </c>
      <c r="IL11" s="0" t="n">
        <v>1</v>
      </c>
      <c r="IM11" s="0" t="n">
        <v>2</v>
      </c>
      <c r="IN11" s="0" t="n">
        <v>1</v>
      </c>
      <c r="IO11" s="0" t="n">
        <v>1</v>
      </c>
      <c r="IP11" s="0" t="n">
        <v>2</v>
      </c>
      <c r="IQ11" s="0" t="n">
        <v>1</v>
      </c>
      <c r="IR11" s="0" t="n">
        <v>1</v>
      </c>
      <c r="IS11" s="0" t="n">
        <v>1</v>
      </c>
      <c r="IT11" s="0" t="n">
        <v>1</v>
      </c>
      <c r="IU11" s="0" t="n">
        <v>1</v>
      </c>
      <c r="IV11" s="0" t="n">
        <v>1</v>
      </c>
      <c r="IW11" s="0" t="n">
        <v>2</v>
      </c>
      <c r="IX11" s="0" t="n">
        <v>2</v>
      </c>
      <c r="IY11" s="0" t="n">
        <v>1</v>
      </c>
      <c r="IZ11" s="0" t="n">
        <v>1</v>
      </c>
      <c r="JA11" s="0" t="n">
        <v>1</v>
      </c>
      <c r="JB11" s="0" t="n">
        <v>1</v>
      </c>
      <c r="JC11" s="0" t="n">
        <v>1</v>
      </c>
      <c r="JD11" s="0" t="n">
        <v>1</v>
      </c>
      <c r="JE11" s="0" t="n">
        <v>1</v>
      </c>
      <c r="JF11" s="0" t="n">
        <v>1</v>
      </c>
      <c r="JG11" s="0" t="n">
        <v>1</v>
      </c>
      <c r="JH11" s="0" t="n">
        <v>1</v>
      </c>
      <c r="JI11" s="0" t="n">
        <v>1</v>
      </c>
      <c r="JJ11" s="0" t="n">
        <v>2</v>
      </c>
      <c r="JK11" s="0" t="n">
        <v>1</v>
      </c>
      <c r="JL11" s="0" t="n">
        <v>1</v>
      </c>
      <c r="JM11" s="0" t="n">
        <v>1</v>
      </c>
      <c r="JN11" s="0" t="n">
        <v>1</v>
      </c>
      <c r="JO11" s="0" t="n">
        <v>1</v>
      </c>
      <c r="JP11" s="0" t="n">
        <v>1</v>
      </c>
      <c r="JQ11" s="0" t="n">
        <v>1</v>
      </c>
      <c r="JR11" s="0" t="n">
        <v>1</v>
      </c>
      <c r="JS11" s="0" t="n">
        <v>1</v>
      </c>
      <c r="JT11" s="0" t="n">
        <v>1</v>
      </c>
      <c r="JU11" s="0" t="n">
        <v>1</v>
      </c>
      <c r="JV11" s="0" t="n">
        <v>1</v>
      </c>
      <c r="JW11" s="0" t="n">
        <v>1</v>
      </c>
      <c r="JX11" s="0" t="n">
        <v>1</v>
      </c>
      <c r="JY11" s="0" t="n">
        <v>1</v>
      </c>
      <c r="JZ11" s="0" t="n">
        <v>1</v>
      </c>
      <c r="KA11" s="0" t="n">
        <v>1</v>
      </c>
      <c r="KB11" s="0" t="n">
        <v>1</v>
      </c>
      <c r="KC11" s="0" t="n">
        <v>1</v>
      </c>
      <c r="KD11" s="0" t="n">
        <v>1</v>
      </c>
      <c r="KE11" s="0" t="n">
        <v>1</v>
      </c>
      <c r="KF11" s="0" t="n">
        <v>1</v>
      </c>
      <c r="KG11" s="0" t="n">
        <v>1</v>
      </c>
      <c r="KH11" s="0" t="n">
        <v>1</v>
      </c>
      <c r="KI11" s="0" t="n">
        <v>1</v>
      </c>
      <c r="KJ11" s="0" t="n">
        <v>2</v>
      </c>
      <c r="KK11" s="0" t="n">
        <v>2</v>
      </c>
      <c r="KL11" s="0" t="n">
        <v>1</v>
      </c>
      <c r="KM11" s="0" t="n">
        <v>1</v>
      </c>
      <c r="KN11" s="0" t="n">
        <v>1</v>
      </c>
      <c r="KO11" s="0" t="n">
        <v>1</v>
      </c>
      <c r="KP11" s="0" t="n">
        <v>1</v>
      </c>
      <c r="KQ11" s="0" t="n">
        <v>1</v>
      </c>
      <c r="KR11" s="0" t="n">
        <v>1</v>
      </c>
      <c r="KS11" s="0" t="n">
        <v>1</v>
      </c>
      <c r="KT11" s="0" t="n">
        <v>2</v>
      </c>
      <c r="KU11" s="0" t="n">
        <v>1</v>
      </c>
      <c r="KV11" s="0" t="n">
        <v>1</v>
      </c>
      <c r="KW11" s="0" t="n">
        <v>1</v>
      </c>
      <c r="KX11" s="0" t="n">
        <v>1</v>
      </c>
      <c r="KY11" s="0" t="n">
        <v>1</v>
      </c>
      <c r="KZ11" s="0" t="n">
        <v>1</v>
      </c>
      <c r="LA11" s="0" t="n">
        <v>1</v>
      </c>
      <c r="LB11" s="0" t="n">
        <v>1</v>
      </c>
      <c r="LC11" s="0" t="n">
        <v>1</v>
      </c>
      <c r="LD11" s="0" t="n">
        <v>1</v>
      </c>
      <c r="LE11" s="0" t="n">
        <v>1</v>
      </c>
      <c r="LF11" s="0" t="n">
        <v>1</v>
      </c>
      <c r="LG11" s="0" t="n">
        <v>1</v>
      </c>
      <c r="LH11" s="0" t="n">
        <v>1</v>
      </c>
      <c r="LI11" s="0" t="n">
        <v>1</v>
      </c>
      <c r="LJ11" s="0" t="n">
        <v>1</v>
      </c>
      <c r="LK11" s="0" t="n">
        <v>1</v>
      </c>
      <c r="LL11" s="0" t="n">
        <v>1</v>
      </c>
      <c r="LM11" s="0" t="n">
        <v>1</v>
      </c>
      <c r="LN11" s="0" t="n">
        <v>1</v>
      </c>
      <c r="LO11" s="0" t="n">
        <v>1</v>
      </c>
      <c r="LP11" s="0" t="n">
        <v>1</v>
      </c>
      <c r="LQ11" s="0" t="n">
        <v>1</v>
      </c>
      <c r="LR11" s="0" t="n">
        <v>1</v>
      </c>
      <c r="LS11" s="0" t="n">
        <v>1</v>
      </c>
      <c r="LT11" s="0" t="n">
        <v>1</v>
      </c>
      <c r="LU11" s="0" t="n">
        <v>1</v>
      </c>
      <c r="LV11" s="0" t="n">
        <v>1</v>
      </c>
      <c r="LW11" s="0" t="n">
        <v>1</v>
      </c>
      <c r="LX11" s="0" t="n">
        <v>1</v>
      </c>
      <c r="LY11" s="0" t="n">
        <v>1</v>
      </c>
      <c r="LZ11" s="0" t="n">
        <v>1</v>
      </c>
      <c r="MA11" s="0" t="n">
        <v>1</v>
      </c>
      <c r="MB11" s="0" t="n">
        <v>1</v>
      </c>
      <c r="MC11" s="0" t="n">
        <v>1</v>
      </c>
      <c r="MD11" s="0" t="n">
        <v>1</v>
      </c>
      <c r="ME11" s="0" t="n">
        <v>1</v>
      </c>
      <c r="MF11" s="0" t="n">
        <v>1</v>
      </c>
      <c r="MG11" s="0" t="n">
        <v>1</v>
      </c>
      <c r="MH11" s="0" t="n">
        <v>1</v>
      </c>
      <c r="MI11" s="0" t="n">
        <v>1</v>
      </c>
      <c r="MJ11" s="0" t="n">
        <v>2</v>
      </c>
      <c r="MK11" s="0" t="n">
        <v>2</v>
      </c>
      <c r="ML11" s="0" t="n">
        <v>1</v>
      </c>
      <c r="MM11" s="0" t="n">
        <v>1</v>
      </c>
      <c r="MN11" s="0" t="n">
        <v>2</v>
      </c>
      <c r="MO11" s="0" t="n">
        <v>1</v>
      </c>
      <c r="MP11" s="0" t="n">
        <v>1</v>
      </c>
      <c r="MQ11" s="0" t="n">
        <v>1</v>
      </c>
      <c r="MR11" s="0" t="n">
        <v>1</v>
      </c>
      <c r="MS11" s="0" t="n">
        <v>1</v>
      </c>
      <c r="MT11" s="0" t="n">
        <v>1</v>
      </c>
      <c r="MU11" s="0" t="n">
        <v>2</v>
      </c>
      <c r="MV11" s="0" t="n">
        <v>1</v>
      </c>
      <c r="MW11" s="0" t="n">
        <v>1</v>
      </c>
      <c r="MX11" s="0" t="n">
        <v>1</v>
      </c>
      <c r="MY11" s="0" t="n">
        <v>1</v>
      </c>
      <c r="MZ11" s="0" t="n">
        <v>1</v>
      </c>
      <c r="NA11" s="0" t="n">
        <v>1</v>
      </c>
      <c r="NB11" s="0" t="n">
        <v>1</v>
      </c>
      <c r="NC11" s="0" t="n">
        <v>2</v>
      </c>
      <c r="ND11" s="0" t="n">
        <v>1</v>
      </c>
      <c r="NE11" s="0" t="n">
        <v>1</v>
      </c>
      <c r="NF11" s="0" t="n">
        <v>1</v>
      </c>
      <c r="NG11" s="0" t="n">
        <v>1</v>
      </c>
      <c r="NH11" s="0" t="n">
        <v>1</v>
      </c>
      <c r="NI11" s="0" t="n">
        <v>1</v>
      </c>
      <c r="NJ11" s="0" t="n">
        <v>1</v>
      </c>
      <c r="NK11" s="0" t="n">
        <v>1</v>
      </c>
      <c r="NL11" s="0" t="n">
        <v>1</v>
      </c>
      <c r="NM11" s="0" t="n">
        <v>1</v>
      </c>
      <c r="NN11" s="0" t="n">
        <v>1</v>
      </c>
      <c r="NO11" s="0" t="n">
        <v>1</v>
      </c>
      <c r="NP11" s="0" t="n">
        <v>1</v>
      </c>
      <c r="NQ11" s="0" t="n">
        <v>2</v>
      </c>
      <c r="NR11" s="0" t="n">
        <v>1</v>
      </c>
      <c r="NS11" s="0" t="n">
        <v>1</v>
      </c>
      <c r="NT11" s="0" t="n">
        <v>2</v>
      </c>
      <c r="NU11" s="0" t="n">
        <v>2</v>
      </c>
      <c r="NV11" s="0" t="n">
        <v>1</v>
      </c>
      <c r="NW11" s="0" t="n">
        <v>1</v>
      </c>
      <c r="NX11" s="0" t="n">
        <v>1</v>
      </c>
      <c r="NY11" s="0" t="n">
        <v>1</v>
      </c>
      <c r="NZ11" s="0" t="n">
        <v>1</v>
      </c>
      <c r="OA11" s="0" t="n">
        <v>1</v>
      </c>
      <c r="OB11" s="0" t="n">
        <v>1</v>
      </c>
      <c r="OC11" s="0" t="n">
        <v>1</v>
      </c>
      <c r="OD11" s="0" t="n">
        <v>1</v>
      </c>
      <c r="OE11" s="0" t="n">
        <v>1</v>
      </c>
      <c r="OF11" s="0" t="n">
        <v>1</v>
      </c>
      <c r="OG11" s="0" t="n">
        <v>1</v>
      </c>
      <c r="OH11" s="0" t="n">
        <v>1</v>
      </c>
      <c r="OI11" s="0" t="n">
        <v>2</v>
      </c>
      <c r="OJ11" s="0" t="n">
        <v>1</v>
      </c>
      <c r="OK11" s="0" t="n">
        <v>1</v>
      </c>
      <c r="OL11" s="0" t="n">
        <v>1</v>
      </c>
      <c r="OM11" s="0" t="n">
        <v>1</v>
      </c>
      <c r="ON11" s="0" t="n">
        <v>2</v>
      </c>
      <c r="OO11" s="0" t="n">
        <v>1</v>
      </c>
      <c r="OP11" s="0" t="n">
        <v>2</v>
      </c>
      <c r="OQ11" s="0" t="n">
        <v>1</v>
      </c>
      <c r="OR11" s="0" t="n">
        <v>1</v>
      </c>
      <c r="OS11" s="0" t="n">
        <v>1</v>
      </c>
      <c r="OT11" s="0" t="n">
        <v>1</v>
      </c>
      <c r="OU11" s="0" t="n">
        <v>1</v>
      </c>
      <c r="OV11" s="0" t="n">
        <v>1</v>
      </c>
      <c r="OW11" s="0" t="n">
        <v>1</v>
      </c>
      <c r="OX11" s="0" t="n">
        <v>1</v>
      </c>
      <c r="OY11" s="0" t="n">
        <v>1</v>
      </c>
      <c r="OZ11" s="0" t="n">
        <v>1</v>
      </c>
      <c r="PA11" s="0" t="n">
        <v>1</v>
      </c>
      <c r="PB11" s="0" t="n">
        <v>1</v>
      </c>
      <c r="PC11" s="0" t="n">
        <v>1</v>
      </c>
      <c r="PD11" s="0" t="n">
        <v>1</v>
      </c>
      <c r="PE11" s="0" t="n">
        <v>1</v>
      </c>
      <c r="PF11" s="0" t="n">
        <v>1</v>
      </c>
      <c r="PG11" s="0" t="n">
        <v>1</v>
      </c>
      <c r="PH11" s="0" t="n">
        <v>1</v>
      </c>
      <c r="PI11" s="0" t="n">
        <v>1</v>
      </c>
      <c r="PJ11" s="0" t="n">
        <v>1</v>
      </c>
      <c r="PK11" s="0" t="n">
        <v>1</v>
      </c>
      <c r="PL11" s="0" t="n">
        <v>1</v>
      </c>
      <c r="PM11" s="0" t="n">
        <v>1</v>
      </c>
      <c r="PN11" s="0" t="n">
        <v>2</v>
      </c>
      <c r="PO11" s="0" t="n">
        <v>1</v>
      </c>
      <c r="PP11" s="0" t="n">
        <v>1</v>
      </c>
      <c r="PQ11" s="0" t="n">
        <v>1</v>
      </c>
      <c r="PR11" s="0" t="n">
        <v>1</v>
      </c>
      <c r="PS11" s="0" t="n">
        <v>1</v>
      </c>
      <c r="PT11" s="0" t="n">
        <v>1</v>
      </c>
      <c r="PU11" s="0" t="n">
        <v>1</v>
      </c>
      <c r="PV11" s="0" t="n">
        <v>1</v>
      </c>
      <c r="PW11" s="0" t="n">
        <v>1</v>
      </c>
      <c r="PX11" s="0" t="n">
        <v>1</v>
      </c>
      <c r="PY11" s="0" t="n">
        <v>1</v>
      </c>
      <c r="PZ11" s="0" t="n">
        <v>1</v>
      </c>
      <c r="QA11" s="0" t="n">
        <v>1</v>
      </c>
      <c r="QB11" s="0" t="n">
        <v>1</v>
      </c>
      <c r="QC11" s="0" t="n">
        <v>1</v>
      </c>
      <c r="QD11" s="0" t="n">
        <v>2</v>
      </c>
      <c r="QE11" s="0" t="n">
        <v>1</v>
      </c>
      <c r="QF11" s="0" t="n">
        <v>1</v>
      </c>
      <c r="QG11" s="0" t="n">
        <v>1</v>
      </c>
      <c r="QH11" s="0" t="n">
        <v>1</v>
      </c>
      <c r="QI11" s="0" t="n">
        <v>1</v>
      </c>
      <c r="QJ11" s="0" t="n">
        <v>1</v>
      </c>
      <c r="QK11" s="0" t="n">
        <v>1</v>
      </c>
      <c r="QL11" s="0" t="n">
        <v>2</v>
      </c>
      <c r="QM11" s="0" t="n">
        <v>2</v>
      </c>
      <c r="QN11" s="0" t="n">
        <v>2</v>
      </c>
      <c r="QO11" s="0" t="n">
        <v>1</v>
      </c>
      <c r="QP11" s="0" t="n">
        <v>1</v>
      </c>
      <c r="QQ11" s="0" t="n">
        <v>1</v>
      </c>
      <c r="QR11" s="0" t="n">
        <v>2</v>
      </c>
      <c r="QS11" s="0" t="n">
        <v>1</v>
      </c>
      <c r="QT11" s="0" t="n">
        <v>1</v>
      </c>
      <c r="QU11" s="0" t="n">
        <v>1</v>
      </c>
      <c r="QV11" s="0" t="n">
        <v>1</v>
      </c>
      <c r="QW11" s="0" t="n">
        <v>1</v>
      </c>
      <c r="QX11" s="0" t="n">
        <v>2</v>
      </c>
      <c r="QY11" s="0" t="n">
        <v>1</v>
      </c>
      <c r="QZ11" s="0" t="n">
        <v>1</v>
      </c>
      <c r="RA11" s="0" t="n">
        <v>1</v>
      </c>
      <c r="RB11" s="0" t="n">
        <v>1</v>
      </c>
      <c r="RC11" s="0" t="n">
        <v>1</v>
      </c>
      <c r="RD11" s="0" t="n">
        <v>1</v>
      </c>
      <c r="RE11" s="0" t="n">
        <v>1</v>
      </c>
      <c r="RF11" s="0" t="n">
        <v>1</v>
      </c>
      <c r="RG11" s="0" t="n">
        <v>1</v>
      </c>
      <c r="RH11" s="0" t="n">
        <v>1</v>
      </c>
      <c r="RI11" s="0" t="n">
        <v>2</v>
      </c>
      <c r="RJ11" s="0" t="n">
        <v>1</v>
      </c>
      <c r="RK11" s="0" t="n">
        <v>1</v>
      </c>
      <c r="RL11" s="0" t="n">
        <v>1</v>
      </c>
      <c r="RM11" s="0" t="n">
        <v>1</v>
      </c>
      <c r="RN11" s="0" t="n">
        <v>3</v>
      </c>
      <c r="RO11" s="0" t="n">
        <v>1</v>
      </c>
      <c r="RP11" s="0" t="n">
        <v>1</v>
      </c>
      <c r="RQ11" s="0" t="n">
        <v>1</v>
      </c>
      <c r="RR11" s="0" t="n">
        <v>1</v>
      </c>
      <c r="RS11" s="0" t="n">
        <v>1</v>
      </c>
      <c r="RT11" s="0" t="n">
        <v>1</v>
      </c>
      <c r="RU11" s="0" t="n">
        <v>2</v>
      </c>
      <c r="RV11" s="0" t="n">
        <v>1</v>
      </c>
      <c r="RW11" s="0" t="n">
        <v>1</v>
      </c>
      <c r="RX11" s="0" t="n">
        <v>1</v>
      </c>
      <c r="RY11" s="0" t="n">
        <v>2</v>
      </c>
      <c r="RZ11" s="0" t="n">
        <v>1</v>
      </c>
      <c r="SA11" s="0" t="n">
        <v>1</v>
      </c>
      <c r="SB11" s="0" t="n">
        <v>1</v>
      </c>
      <c r="SC11" s="0" t="n">
        <v>1</v>
      </c>
      <c r="SD11" s="0" t="n">
        <v>1</v>
      </c>
      <c r="SE11" s="0" t="n">
        <v>2</v>
      </c>
      <c r="SF11" s="0" t="n">
        <v>1</v>
      </c>
      <c r="SG11" s="0" t="n">
        <v>1</v>
      </c>
      <c r="SH11" s="0" t="n">
        <v>1</v>
      </c>
      <c r="SI11" s="0" t="n">
        <v>1</v>
      </c>
      <c r="SJ11" s="0" t="n">
        <v>1</v>
      </c>
      <c r="SK11" s="0" t="n">
        <v>2</v>
      </c>
      <c r="SL11" s="0" t="n">
        <v>1</v>
      </c>
      <c r="SM11" s="0" t="n">
        <v>1</v>
      </c>
      <c r="SN11" s="0" t="n">
        <v>1</v>
      </c>
      <c r="SO11" s="0" t="n">
        <v>1</v>
      </c>
      <c r="SP11" s="0" t="n">
        <v>1</v>
      </c>
      <c r="SQ11" s="0" t="n">
        <v>1</v>
      </c>
      <c r="SR11" s="0" t="n">
        <v>1</v>
      </c>
      <c r="SS11" s="0" t="n">
        <v>1</v>
      </c>
      <c r="ST11" s="0" t="n">
        <v>1</v>
      </c>
      <c r="SU11" s="0" t="n">
        <v>1</v>
      </c>
      <c r="SV11" s="0" t="n">
        <v>1</v>
      </c>
      <c r="SW11" s="0" t="n">
        <v>1</v>
      </c>
      <c r="SX11" s="0" t="n">
        <v>1</v>
      </c>
      <c r="SY11" s="0" t="n">
        <v>1</v>
      </c>
      <c r="SZ11" s="0" t="n">
        <v>1</v>
      </c>
      <c r="TA11" s="0" t="n">
        <v>1</v>
      </c>
      <c r="TB11" s="0" t="n">
        <v>1</v>
      </c>
      <c r="TC11" s="0" t="n">
        <v>1</v>
      </c>
      <c r="TD11" s="0" t="n">
        <v>1</v>
      </c>
      <c r="TE11" s="0" t="n">
        <v>1</v>
      </c>
      <c r="TF11" s="0" t="n">
        <v>1</v>
      </c>
      <c r="TG11" s="0" t="n">
        <v>1</v>
      </c>
      <c r="TH11" s="0" t="n">
        <v>1</v>
      </c>
      <c r="TI11" s="0" t="n">
        <v>2</v>
      </c>
      <c r="TJ11" s="0" t="n">
        <v>1</v>
      </c>
      <c r="TK11" s="0" t="n">
        <v>2</v>
      </c>
      <c r="TL11" s="0" t="n">
        <v>1</v>
      </c>
      <c r="TM11" s="0" t="n">
        <v>1</v>
      </c>
      <c r="TN11" s="0" t="n">
        <v>1</v>
      </c>
      <c r="TO11" s="0" t="n">
        <v>1</v>
      </c>
      <c r="TP11" s="0" t="n">
        <v>1</v>
      </c>
      <c r="TQ11" s="0" t="n">
        <v>1</v>
      </c>
      <c r="TR11" s="0" t="n">
        <v>1</v>
      </c>
      <c r="TS11" s="0" t="n">
        <v>2</v>
      </c>
      <c r="TT11" s="0" t="n">
        <v>1</v>
      </c>
      <c r="TU11" s="0" t="n">
        <v>1</v>
      </c>
      <c r="TV11" s="0" t="n">
        <v>1</v>
      </c>
      <c r="TW11" s="0" t="n">
        <v>1</v>
      </c>
      <c r="TX11" s="0" t="n">
        <v>1</v>
      </c>
      <c r="TY11" s="0" t="n">
        <v>2</v>
      </c>
      <c r="TZ11" s="0" t="n">
        <v>2</v>
      </c>
      <c r="UA11" s="0" t="n">
        <v>1</v>
      </c>
      <c r="UB11" s="0" t="n">
        <v>1</v>
      </c>
      <c r="UC11" s="0" t="n">
        <v>2</v>
      </c>
      <c r="UD11" s="0" t="n">
        <v>2</v>
      </c>
      <c r="UE11" s="0" t="n">
        <v>2</v>
      </c>
      <c r="UF11" s="0" t="n">
        <v>1</v>
      </c>
      <c r="UG11" s="0" t="n">
        <v>1</v>
      </c>
      <c r="UH11" s="0" t="n">
        <v>1</v>
      </c>
      <c r="UI11" s="0" t="n">
        <v>1</v>
      </c>
      <c r="UJ11" s="0" t="n">
        <v>1</v>
      </c>
      <c r="UK11" s="0" t="n">
        <v>1</v>
      </c>
      <c r="UL11" s="0" t="n">
        <v>1</v>
      </c>
      <c r="UM11" s="0" t="n">
        <v>2</v>
      </c>
      <c r="UN11" s="0" t="n">
        <v>1</v>
      </c>
      <c r="UO11" s="0" t="n">
        <v>1</v>
      </c>
      <c r="UP11" s="0" t="n">
        <v>1</v>
      </c>
      <c r="UQ11" s="0" t="n">
        <v>1</v>
      </c>
      <c r="UR11" s="0" t="n">
        <v>1</v>
      </c>
      <c r="US11" s="0" t="n">
        <v>1</v>
      </c>
      <c r="UT11" s="0" t="n">
        <v>1</v>
      </c>
      <c r="UU11" s="0" t="n">
        <v>1</v>
      </c>
      <c r="UV11" s="0" t="n">
        <v>1</v>
      </c>
      <c r="UW11" s="0" t="n">
        <v>1</v>
      </c>
      <c r="UX11" s="0" t="n">
        <v>1</v>
      </c>
      <c r="UY11" s="0" t="n">
        <v>1</v>
      </c>
      <c r="UZ11" s="0" t="n">
        <v>1</v>
      </c>
      <c r="VA11" s="0" t="n">
        <v>1</v>
      </c>
      <c r="VB11" s="0" t="n">
        <v>1</v>
      </c>
      <c r="VC11" s="0" t="n">
        <v>1</v>
      </c>
      <c r="VD11" s="0" t="n">
        <v>1</v>
      </c>
      <c r="VE11" s="0" t="n">
        <v>1</v>
      </c>
      <c r="VF11" s="0" t="n">
        <v>1</v>
      </c>
      <c r="VG11" s="0" t="n">
        <v>1</v>
      </c>
      <c r="VH11" s="0" t="n">
        <v>1</v>
      </c>
      <c r="VI11" s="0" t="n">
        <v>1</v>
      </c>
      <c r="VJ11" s="0" t="n">
        <v>1</v>
      </c>
      <c r="VK11" s="0" t="n">
        <v>2</v>
      </c>
      <c r="VL11" s="0" t="n">
        <v>1</v>
      </c>
      <c r="VM11" s="0" t="n">
        <v>1</v>
      </c>
      <c r="VN11" s="0" t="n">
        <v>1</v>
      </c>
      <c r="VO11" s="0" t="n">
        <v>1</v>
      </c>
      <c r="VP11" s="0" t="n">
        <v>2</v>
      </c>
      <c r="VQ11" s="0" t="n">
        <v>1</v>
      </c>
      <c r="VR11" s="0" t="n">
        <v>1</v>
      </c>
      <c r="VS11" s="0" t="n">
        <v>2</v>
      </c>
      <c r="VT11" s="0" t="n">
        <v>1</v>
      </c>
      <c r="VU11" s="0" t="n">
        <v>2</v>
      </c>
      <c r="VV11" s="0" t="n">
        <v>1</v>
      </c>
      <c r="VW11" s="0" t="n">
        <v>2</v>
      </c>
      <c r="VX11" s="0" t="n">
        <v>1</v>
      </c>
      <c r="VY11" s="0" t="n">
        <v>1</v>
      </c>
      <c r="VZ11" s="0" t="n">
        <v>1</v>
      </c>
      <c r="WA11" s="0" t="n">
        <v>1</v>
      </c>
      <c r="WB11" s="0" t="n">
        <v>1</v>
      </c>
      <c r="WC11" s="0" t="n">
        <v>2</v>
      </c>
      <c r="WD11" s="0" t="n">
        <v>1</v>
      </c>
      <c r="WE11" s="0" t="n">
        <v>1</v>
      </c>
      <c r="WF11" s="0" t="n">
        <v>1</v>
      </c>
      <c r="WG11" s="0" t="n">
        <v>1</v>
      </c>
      <c r="WH11" s="0" t="n">
        <v>1</v>
      </c>
      <c r="WI11" s="0" t="n">
        <v>1</v>
      </c>
      <c r="WJ11" s="0" t="n">
        <v>1</v>
      </c>
      <c r="WK11" s="0" t="n">
        <v>1</v>
      </c>
      <c r="WL11" s="0" t="n">
        <v>1</v>
      </c>
      <c r="WM11" s="0" t="n">
        <v>1</v>
      </c>
      <c r="WN11" s="0" t="n">
        <v>2</v>
      </c>
      <c r="WO11" s="0" t="n">
        <v>2</v>
      </c>
      <c r="WP11" s="0" t="n">
        <v>1</v>
      </c>
      <c r="WQ11" s="0" t="n">
        <v>1</v>
      </c>
      <c r="WR11" s="0" t="n">
        <v>1</v>
      </c>
      <c r="WS11" s="0" t="n">
        <v>1</v>
      </c>
      <c r="WT11" s="0" t="n">
        <v>1</v>
      </c>
      <c r="WU11" s="0" t="n">
        <v>1</v>
      </c>
      <c r="WV11" s="0" t="n">
        <v>1</v>
      </c>
      <c r="WW11" s="0" t="n">
        <v>1</v>
      </c>
      <c r="WX11" s="0" t="n">
        <v>1</v>
      </c>
      <c r="WY11" s="0" t="n">
        <v>1</v>
      </c>
      <c r="WZ11" s="0" t="n">
        <v>1</v>
      </c>
      <c r="XA11" s="0" t="n">
        <v>1</v>
      </c>
      <c r="XB11" s="0" t="n">
        <v>1</v>
      </c>
      <c r="XC11" s="0" t="n">
        <v>1</v>
      </c>
      <c r="XD11" s="0" t="n">
        <v>1</v>
      </c>
      <c r="XE11" s="0" t="n">
        <v>1</v>
      </c>
      <c r="XF11" s="0" t="n">
        <v>1</v>
      </c>
      <c r="XG11" s="0" t="n">
        <v>1</v>
      </c>
      <c r="XH11" s="0" t="n">
        <v>1</v>
      </c>
      <c r="XI11" s="0" t="n">
        <v>1</v>
      </c>
      <c r="XJ11" s="0" t="n">
        <v>1</v>
      </c>
      <c r="XK11" s="0" t="n">
        <v>1</v>
      </c>
      <c r="XL11" s="0" t="n">
        <v>2</v>
      </c>
      <c r="XM11" s="0" t="n">
        <v>1</v>
      </c>
      <c r="XN11" s="0" t="n">
        <v>1</v>
      </c>
      <c r="XO11" s="0" t="n">
        <v>1</v>
      </c>
      <c r="XP11" s="0" t="n">
        <v>1</v>
      </c>
      <c r="XQ11" s="0" t="n">
        <v>1</v>
      </c>
      <c r="XR11" s="0" t="n">
        <v>1</v>
      </c>
      <c r="XS11" s="0" t="n">
        <v>2</v>
      </c>
      <c r="XT11" s="0" t="n">
        <v>2</v>
      </c>
      <c r="XU11" s="0" t="n">
        <v>1</v>
      </c>
      <c r="XV11" s="0" t="n">
        <v>2</v>
      </c>
      <c r="XW11" s="0" t="n">
        <v>1</v>
      </c>
      <c r="XX11" s="0" t="n">
        <v>1</v>
      </c>
      <c r="XY11" s="0" t="n">
        <v>1</v>
      </c>
      <c r="XZ11" s="0" t="n">
        <v>1</v>
      </c>
      <c r="YA11" s="0" t="n">
        <v>1</v>
      </c>
      <c r="YB11" s="0" t="n">
        <v>1</v>
      </c>
      <c r="YC11" s="0" t="n">
        <v>1</v>
      </c>
      <c r="YD11" s="0" t="n">
        <v>2</v>
      </c>
      <c r="YE11" s="0" t="n">
        <v>2</v>
      </c>
      <c r="YF11" s="0" t="n">
        <v>1</v>
      </c>
      <c r="YG11" s="0" t="n">
        <v>1</v>
      </c>
      <c r="YH11" s="0" t="n">
        <v>1</v>
      </c>
      <c r="YI11" s="0" t="n">
        <v>1</v>
      </c>
      <c r="YJ11" s="0" t="n">
        <v>1</v>
      </c>
      <c r="YK11" s="0" t="n">
        <v>1</v>
      </c>
      <c r="YL11" s="0" t="n">
        <v>2</v>
      </c>
      <c r="YM11" s="0" t="n">
        <v>1</v>
      </c>
      <c r="YN11" s="0" t="n">
        <v>1</v>
      </c>
      <c r="YO11" s="0" t="n">
        <v>1</v>
      </c>
      <c r="YP11" s="0" t="n">
        <v>1</v>
      </c>
      <c r="YQ11" s="0" t="n">
        <v>1</v>
      </c>
      <c r="YR11" s="0" t="n">
        <v>1</v>
      </c>
      <c r="YS11" s="0" t="n">
        <v>1</v>
      </c>
      <c r="YT11" s="0" t="n">
        <v>1</v>
      </c>
      <c r="YU11" s="0" t="n">
        <v>1</v>
      </c>
      <c r="YV11" s="0" t="n">
        <v>1</v>
      </c>
      <c r="YW11" s="0" t="n">
        <v>1</v>
      </c>
      <c r="YX11" s="0" t="n">
        <v>1</v>
      </c>
      <c r="YY11" s="0" t="n">
        <v>1</v>
      </c>
      <c r="YZ11" s="0" t="n">
        <v>1</v>
      </c>
      <c r="ZA11" s="0" t="n">
        <v>1</v>
      </c>
      <c r="ZB11" s="0" t="n">
        <v>2</v>
      </c>
      <c r="ZC11" s="0" t="n">
        <v>1</v>
      </c>
      <c r="ZD11" s="0" t="n">
        <v>1</v>
      </c>
      <c r="ZE11" s="0" t="n">
        <v>1</v>
      </c>
      <c r="ZF11" s="0" t="n">
        <v>1</v>
      </c>
      <c r="ZG11" s="0" t="n">
        <v>1</v>
      </c>
      <c r="ZH11" s="0" t="n">
        <v>1</v>
      </c>
      <c r="ZI11" s="0" t="n">
        <v>1</v>
      </c>
      <c r="ZJ11" s="0" t="n">
        <v>2</v>
      </c>
      <c r="ZK11" s="0" t="n">
        <v>2</v>
      </c>
      <c r="ZL11" s="0" t="n">
        <v>1</v>
      </c>
      <c r="ZM11" s="0" t="n">
        <v>2</v>
      </c>
      <c r="ZN11" s="0" t="n">
        <v>1</v>
      </c>
      <c r="ZO11" s="0" t="n">
        <v>1</v>
      </c>
      <c r="ZP11" s="0" t="n">
        <v>1</v>
      </c>
      <c r="ZQ11" s="0" t="n">
        <v>1</v>
      </c>
      <c r="ZR11" s="0" t="n">
        <v>1</v>
      </c>
      <c r="ZS11" s="0" t="n">
        <v>1</v>
      </c>
      <c r="ZT11" s="0" t="n">
        <v>1</v>
      </c>
      <c r="ZU11" s="0" t="n">
        <v>1</v>
      </c>
      <c r="ZV11" s="0" t="n">
        <v>1</v>
      </c>
      <c r="ZW11" s="0" t="n">
        <v>1</v>
      </c>
      <c r="ZX11" s="0" t="n">
        <v>1</v>
      </c>
      <c r="ZY11" s="0" t="n">
        <v>1</v>
      </c>
      <c r="ZZ11" s="0" t="n">
        <v>1</v>
      </c>
      <c r="AAA11" s="0" t="n">
        <v>1</v>
      </c>
      <c r="AAB11" s="0" t="n">
        <v>1</v>
      </c>
      <c r="AAC11" s="0" t="n">
        <v>2</v>
      </c>
      <c r="AAD11" s="0" t="n">
        <v>1</v>
      </c>
      <c r="AAE11" s="0" t="n">
        <v>1</v>
      </c>
      <c r="AAF11" s="0" t="n">
        <v>1</v>
      </c>
      <c r="AAG11" s="0" t="n">
        <v>1</v>
      </c>
      <c r="AAH11" s="0" t="n">
        <v>2</v>
      </c>
      <c r="AAI11" s="0" t="n">
        <v>1</v>
      </c>
      <c r="AAJ11" s="0" t="n">
        <v>1</v>
      </c>
      <c r="AAK11" s="0" t="n">
        <v>1</v>
      </c>
      <c r="AAL11" s="0" t="n">
        <v>1</v>
      </c>
      <c r="AAM11" s="0" t="n">
        <v>1</v>
      </c>
      <c r="AAN11" s="0" t="n">
        <v>1</v>
      </c>
      <c r="AAO11" s="0" t="n">
        <v>1</v>
      </c>
      <c r="AAP11" s="0" t="n">
        <v>2</v>
      </c>
      <c r="AAQ11" s="0" t="n">
        <v>1</v>
      </c>
      <c r="AAR11" s="0" t="n">
        <v>1</v>
      </c>
      <c r="AAS11" s="0" t="n">
        <v>1</v>
      </c>
      <c r="AAT11" s="0" t="n">
        <v>1</v>
      </c>
      <c r="AAU11" s="0" t="n">
        <v>1</v>
      </c>
      <c r="AAV11" s="0" t="n">
        <v>2</v>
      </c>
      <c r="AAW11" s="0" t="n">
        <v>2</v>
      </c>
      <c r="AAX11" s="0" t="n">
        <v>1</v>
      </c>
      <c r="AAY11" s="0" t="n">
        <v>1</v>
      </c>
      <c r="AAZ11" s="0" t="n">
        <v>1</v>
      </c>
      <c r="ABA11" s="0" t="n">
        <v>1</v>
      </c>
      <c r="ABB11" s="0" t="n">
        <v>1</v>
      </c>
      <c r="ABC11" s="0" t="n">
        <v>1</v>
      </c>
      <c r="ABD11" s="0" t="n">
        <v>2</v>
      </c>
      <c r="ABE11" s="0" t="n">
        <v>1</v>
      </c>
      <c r="ABF11" s="0" t="n">
        <v>1</v>
      </c>
      <c r="ABG11" s="0" t="n">
        <v>2</v>
      </c>
      <c r="ABH11" s="0" t="n">
        <v>2</v>
      </c>
      <c r="ABI11" s="0" t="n">
        <v>1</v>
      </c>
      <c r="ABJ11" s="0" t="n">
        <v>2</v>
      </c>
      <c r="ABK11" s="0" t="n">
        <v>1</v>
      </c>
      <c r="ABL11" s="0" t="n">
        <v>1</v>
      </c>
      <c r="ABM11" s="0" t="n">
        <v>2</v>
      </c>
      <c r="ABN11" s="0" t="n">
        <v>1</v>
      </c>
      <c r="ABO11" s="0" t="n">
        <v>1</v>
      </c>
      <c r="ABP11" s="0" t="n">
        <v>1</v>
      </c>
      <c r="ABQ11" s="0" t="n">
        <v>1</v>
      </c>
      <c r="ABR11" s="0" t="n">
        <v>1</v>
      </c>
      <c r="ABS11" s="0" t="n">
        <v>1</v>
      </c>
      <c r="ABT11" s="0" t="n">
        <v>1</v>
      </c>
      <c r="ABU11" s="0" t="n">
        <v>1</v>
      </c>
      <c r="ABV11" s="0" t="n">
        <v>1</v>
      </c>
      <c r="ABW11" s="0" t="n">
        <v>1</v>
      </c>
      <c r="ABX11" s="0" t="n">
        <v>1</v>
      </c>
      <c r="ABY11" s="0" t="n">
        <v>1</v>
      </c>
      <c r="ABZ11" s="0" t="n">
        <v>1</v>
      </c>
      <c r="ACA11" s="0" t="n">
        <v>1</v>
      </c>
      <c r="ACB11" s="0" t="n">
        <v>1</v>
      </c>
      <c r="ACC11" s="0" t="n">
        <v>1</v>
      </c>
      <c r="ACD11" s="0" t="n">
        <v>1</v>
      </c>
      <c r="ACE11" s="0" t="n">
        <v>2</v>
      </c>
      <c r="ACF11" s="0" t="n">
        <v>1</v>
      </c>
      <c r="ACG11" s="0" t="n">
        <v>2</v>
      </c>
      <c r="ACH11" s="0" t="n">
        <v>1</v>
      </c>
      <c r="ACI11" s="0" t="n">
        <v>1</v>
      </c>
      <c r="ACJ11" s="0" t="n">
        <v>1</v>
      </c>
      <c r="ACK11" s="0" t="n">
        <v>1</v>
      </c>
      <c r="ACL11" s="0" t="n">
        <v>1</v>
      </c>
      <c r="ACM11" s="0" t="n">
        <v>1</v>
      </c>
      <c r="ACN11" s="0" t="n">
        <v>1</v>
      </c>
      <c r="ACO11" s="0" t="n">
        <v>1</v>
      </c>
      <c r="ACP11" s="0" t="n">
        <v>1</v>
      </c>
      <c r="ACQ11" s="0" t="n">
        <v>1</v>
      </c>
      <c r="ACR11" s="0" t="n">
        <v>1</v>
      </c>
      <c r="ACS11" s="0" t="n">
        <v>1</v>
      </c>
      <c r="ACT11" s="0" t="n">
        <v>1</v>
      </c>
      <c r="ACU11" s="0" t="n">
        <v>2</v>
      </c>
      <c r="ACV11" s="0" t="n">
        <v>1</v>
      </c>
      <c r="ACW11" s="0" t="n">
        <v>1</v>
      </c>
      <c r="ACX11" s="0" t="n">
        <v>1</v>
      </c>
      <c r="ACY11" s="0" t="n">
        <v>1</v>
      </c>
      <c r="ACZ11" s="0" t="n">
        <v>1</v>
      </c>
      <c r="ADA11" s="0" t="n">
        <v>1</v>
      </c>
      <c r="ADB11" s="0" t="n">
        <v>2</v>
      </c>
      <c r="ADC11" s="0" t="n">
        <v>2</v>
      </c>
      <c r="ADD11" s="0" t="n">
        <v>1</v>
      </c>
      <c r="ADE11" s="0" t="n">
        <v>1</v>
      </c>
      <c r="ADF11" s="0" t="n">
        <v>1</v>
      </c>
      <c r="ADG11" s="0" t="n">
        <v>1</v>
      </c>
      <c r="ADH11" s="0" t="n">
        <v>1</v>
      </c>
      <c r="ADI11" s="0" t="n">
        <v>1</v>
      </c>
      <c r="ADJ11" s="0" t="n">
        <v>1</v>
      </c>
      <c r="ADK11" s="0" t="n">
        <v>1</v>
      </c>
      <c r="ADL11" s="0" t="n">
        <v>1</v>
      </c>
      <c r="ADM11" s="0" t="n">
        <v>1</v>
      </c>
      <c r="ADN11" s="0" t="n">
        <v>1</v>
      </c>
      <c r="ADO11" s="0" t="n">
        <v>1</v>
      </c>
      <c r="ADP11" s="0" t="n">
        <v>1</v>
      </c>
      <c r="ADQ11" s="0" t="n">
        <v>1</v>
      </c>
      <c r="ADR11" s="0" t="n">
        <v>1</v>
      </c>
      <c r="ADS11" s="0" t="n">
        <v>1</v>
      </c>
      <c r="ADT11" s="0" t="n">
        <v>1</v>
      </c>
      <c r="ADU11" s="0" t="n">
        <v>2</v>
      </c>
      <c r="ADV11" s="0" t="n">
        <v>1</v>
      </c>
      <c r="ADW11" s="0" t="n">
        <v>1</v>
      </c>
      <c r="ADX11" s="0" t="n">
        <v>1</v>
      </c>
      <c r="ADY11" s="0" t="n">
        <v>2</v>
      </c>
      <c r="ADZ11" s="0" t="n">
        <v>1</v>
      </c>
      <c r="AEA11" s="0" t="n">
        <v>1</v>
      </c>
      <c r="AEB11" s="0" t="n">
        <v>1</v>
      </c>
      <c r="AEC11" s="0" t="n">
        <v>1</v>
      </c>
      <c r="AED11" s="0" t="n">
        <v>1</v>
      </c>
      <c r="AEE11" s="0" t="n">
        <v>1</v>
      </c>
      <c r="AEF11" s="0" t="n">
        <v>1</v>
      </c>
      <c r="AEG11" s="0" t="n">
        <v>1</v>
      </c>
      <c r="AEH11" s="0" t="n">
        <v>1</v>
      </c>
      <c r="AEI11" s="0" t="n">
        <v>1</v>
      </c>
      <c r="AEJ11" s="0" t="n">
        <v>2</v>
      </c>
      <c r="AEK11" s="0" t="n">
        <v>1</v>
      </c>
      <c r="AEL11" s="0" t="n">
        <v>1</v>
      </c>
      <c r="AEM11" s="0" t="n">
        <v>1</v>
      </c>
      <c r="AEN11" s="0" t="n">
        <v>1</v>
      </c>
      <c r="AEO11" s="0" t="n">
        <v>1</v>
      </c>
      <c r="AEP11" s="0" t="n">
        <v>1</v>
      </c>
      <c r="AEQ11" s="0" t="n">
        <v>1</v>
      </c>
      <c r="AER11" s="0" t="n">
        <v>1</v>
      </c>
      <c r="AES11" s="0" t="n">
        <v>1</v>
      </c>
      <c r="AET11" s="0" t="n">
        <v>1</v>
      </c>
      <c r="AEU11" s="0" t="n">
        <v>1</v>
      </c>
      <c r="AEV11" s="0" t="n">
        <v>1</v>
      </c>
      <c r="AEW11" s="0" t="n">
        <v>1</v>
      </c>
      <c r="AEX11" s="0" t="n">
        <v>1</v>
      </c>
      <c r="AEY11" s="0" t="n">
        <v>1</v>
      </c>
      <c r="AEZ11" s="0" t="n">
        <v>1</v>
      </c>
      <c r="AFA11" s="0" t="n">
        <v>1</v>
      </c>
      <c r="AFB11" s="0" t="n">
        <v>1</v>
      </c>
      <c r="AFC11" s="0" t="n">
        <v>1</v>
      </c>
      <c r="AFD11" s="0" t="n">
        <v>1</v>
      </c>
      <c r="AFE11" s="0" t="n">
        <v>1</v>
      </c>
      <c r="AFF11" s="0" t="n">
        <v>1</v>
      </c>
      <c r="AFG11" s="0" t="n">
        <v>1</v>
      </c>
      <c r="AFH11" s="0" t="n">
        <v>1</v>
      </c>
      <c r="AFI11" s="0" t="n">
        <v>1</v>
      </c>
      <c r="AFJ11" s="0" t="n">
        <v>1</v>
      </c>
      <c r="AFK11" s="0" t="n">
        <v>1</v>
      </c>
      <c r="AFL11" s="0" t="n">
        <v>1</v>
      </c>
      <c r="AFM11" s="0" t="n">
        <v>1</v>
      </c>
      <c r="AFN11" s="0" t="n">
        <v>1</v>
      </c>
      <c r="AFO11" s="0" t="n">
        <v>1</v>
      </c>
      <c r="AFP11" s="0" t="n">
        <v>1</v>
      </c>
      <c r="AFQ11" s="0" t="n">
        <v>1</v>
      </c>
      <c r="AFR11" s="0" t="n">
        <v>1</v>
      </c>
      <c r="AFS11" s="0" t="n">
        <v>1</v>
      </c>
      <c r="AFT11" s="0" t="n">
        <v>1</v>
      </c>
      <c r="AFU11" s="0" t="n">
        <v>2</v>
      </c>
      <c r="AFV11" s="0" t="n">
        <v>1</v>
      </c>
      <c r="AFW11" s="0" t="n">
        <v>1</v>
      </c>
      <c r="AFX11" s="0" t="n">
        <v>1</v>
      </c>
      <c r="AFY11" s="0" t="n">
        <v>1</v>
      </c>
      <c r="AFZ11" s="0" t="n">
        <v>1</v>
      </c>
      <c r="AGA11" s="0" t="n">
        <v>1</v>
      </c>
      <c r="AGB11" s="0" t="n">
        <v>1</v>
      </c>
      <c r="AGC11" s="0" t="n">
        <v>1</v>
      </c>
      <c r="AGD11" s="0" t="n">
        <v>1</v>
      </c>
      <c r="AGE11" s="0" t="n">
        <v>1</v>
      </c>
      <c r="AGF11" s="0" t="n">
        <v>1</v>
      </c>
      <c r="AGG11" s="0" t="n">
        <v>1</v>
      </c>
      <c r="AGH11" s="0" t="n">
        <v>1</v>
      </c>
      <c r="AGI11" s="0" t="n">
        <v>2</v>
      </c>
      <c r="AGJ11" s="0" t="n">
        <v>1</v>
      </c>
      <c r="AGK11" s="0" t="n">
        <v>1</v>
      </c>
      <c r="AGL11" s="0" t="n">
        <v>1</v>
      </c>
      <c r="AGM11" s="0" t="n">
        <v>2</v>
      </c>
      <c r="AGN11" s="0" t="n">
        <v>1</v>
      </c>
      <c r="AGO11" s="0" t="n">
        <v>3</v>
      </c>
      <c r="AGP11" s="0" t="n">
        <v>2</v>
      </c>
      <c r="AGQ11" s="0" t="n">
        <v>1</v>
      </c>
      <c r="AGR11" s="0" t="n">
        <v>1</v>
      </c>
      <c r="AGS11" s="0" t="n">
        <v>1</v>
      </c>
      <c r="AGT11" s="0" t="n">
        <v>1</v>
      </c>
      <c r="AGU11" s="0" t="n">
        <v>1</v>
      </c>
      <c r="AGV11" s="0" t="n">
        <v>1</v>
      </c>
      <c r="AGW11" s="0" t="n">
        <v>1</v>
      </c>
      <c r="AGX11" s="0" t="n">
        <v>1</v>
      </c>
      <c r="AGY11" s="0" t="n">
        <v>1</v>
      </c>
      <c r="AGZ11" s="0" t="n">
        <v>1</v>
      </c>
      <c r="AHA11" s="0" t="n">
        <v>1</v>
      </c>
      <c r="AHB11" s="0" t="n">
        <v>1</v>
      </c>
      <c r="AHC11" s="0" t="n">
        <v>1</v>
      </c>
      <c r="AHD11" s="0" t="n">
        <v>1</v>
      </c>
      <c r="AHE11" s="0" t="n">
        <v>2</v>
      </c>
      <c r="AHF11" s="0" t="n">
        <v>1</v>
      </c>
      <c r="AHG11" s="0" t="n">
        <v>1</v>
      </c>
      <c r="AHH11" s="0" t="n">
        <v>1</v>
      </c>
      <c r="AHI11" s="0" t="n">
        <v>1</v>
      </c>
      <c r="AHJ11" s="0" t="n">
        <v>1</v>
      </c>
      <c r="AHK11" s="0" t="n">
        <v>1</v>
      </c>
      <c r="AHL11" s="0" t="n">
        <v>1</v>
      </c>
      <c r="AHM11" s="0" t="n">
        <v>1</v>
      </c>
      <c r="AHN11" s="0" t="n">
        <v>2</v>
      </c>
      <c r="AHO11" s="0" t="n">
        <v>1</v>
      </c>
      <c r="AHP11" s="0" t="n">
        <v>1</v>
      </c>
      <c r="AHQ11" s="0" t="n">
        <v>1</v>
      </c>
      <c r="AHR11" s="0" t="n">
        <v>1</v>
      </c>
      <c r="AHS11" s="0" t="n">
        <v>1</v>
      </c>
      <c r="AHT11" s="0" t="n">
        <v>1</v>
      </c>
      <c r="AHU11" s="0" t="n">
        <v>1</v>
      </c>
      <c r="AHV11" s="0" t="n">
        <v>1</v>
      </c>
      <c r="AHW11" s="0" t="n">
        <v>2</v>
      </c>
      <c r="AHX11" s="0" t="n">
        <v>1</v>
      </c>
      <c r="AHY11" s="0" t="n">
        <v>1</v>
      </c>
      <c r="AHZ11" s="0" t="n">
        <v>1</v>
      </c>
      <c r="AIA11" s="0" t="n">
        <v>1</v>
      </c>
      <c r="AIB11" s="0" t="n">
        <v>1</v>
      </c>
      <c r="AIC11" s="0" t="n">
        <v>1</v>
      </c>
      <c r="AID11" s="0" t="n">
        <v>1</v>
      </c>
      <c r="AIE11" s="0" t="n">
        <v>1</v>
      </c>
      <c r="AIF11" s="0" t="n">
        <v>1</v>
      </c>
      <c r="AIG11" s="0" t="n">
        <v>2</v>
      </c>
      <c r="AIH11" s="0" t="n">
        <v>1</v>
      </c>
      <c r="AII11" s="0" t="n">
        <v>1</v>
      </c>
      <c r="AIJ11" s="0" t="n">
        <v>3</v>
      </c>
      <c r="AIK11" s="0" t="n">
        <v>1</v>
      </c>
      <c r="AIL11" s="0" t="n">
        <v>1</v>
      </c>
      <c r="AIM11" s="0" t="n">
        <v>1</v>
      </c>
      <c r="AIN11" s="0" t="n">
        <v>1</v>
      </c>
      <c r="AIO11" s="0" t="n">
        <v>1</v>
      </c>
      <c r="AIP11" s="0" t="n">
        <v>1</v>
      </c>
      <c r="AIQ11" s="0" t="n">
        <v>3</v>
      </c>
      <c r="AIR11" s="0" t="n">
        <v>1</v>
      </c>
      <c r="AIS11" s="0" t="n">
        <v>1</v>
      </c>
      <c r="AIT11" s="0" t="n">
        <v>2</v>
      </c>
      <c r="AIU11" s="0" t="n">
        <v>1</v>
      </c>
      <c r="AIV11" s="0" t="n">
        <v>1</v>
      </c>
      <c r="AIW11" s="0" t="n">
        <v>1</v>
      </c>
      <c r="AIX11" s="0" t="n">
        <v>1</v>
      </c>
      <c r="AIY11" s="0" t="n">
        <v>2</v>
      </c>
      <c r="AIZ11" s="0" t="n">
        <v>1</v>
      </c>
      <c r="AJA11" s="0" t="n">
        <v>1</v>
      </c>
      <c r="AJB11" s="0" t="n">
        <v>1</v>
      </c>
      <c r="AJC11" s="0" t="n">
        <v>2</v>
      </c>
      <c r="AJD11" s="0" t="n">
        <v>1</v>
      </c>
      <c r="AJE11" s="0" t="n">
        <v>1</v>
      </c>
      <c r="AJF11" s="0" t="n">
        <v>1</v>
      </c>
      <c r="AJG11" s="0" t="n">
        <v>1</v>
      </c>
      <c r="AJH11" s="0" t="n">
        <v>1</v>
      </c>
      <c r="AJI11" s="0" t="n">
        <v>1</v>
      </c>
      <c r="AJJ11" s="0" t="n">
        <v>1</v>
      </c>
      <c r="AJK11" s="0" t="n">
        <v>1</v>
      </c>
      <c r="AJL11" s="0" t="n">
        <v>1</v>
      </c>
      <c r="AJM11" s="0" t="n">
        <v>1</v>
      </c>
      <c r="AJN11" s="0" t="n">
        <v>1</v>
      </c>
      <c r="AJO11" s="0" t="n">
        <v>1</v>
      </c>
      <c r="AJP11" s="0" t="n">
        <v>1</v>
      </c>
      <c r="AJQ11" s="0" t="n">
        <v>1</v>
      </c>
      <c r="AJR11" s="0" t="n">
        <v>2</v>
      </c>
      <c r="AJS11" s="0" t="n">
        <v>2</v>
      </c>
      <c r="AJT11" s="0" t="n">
        <v>1</v>
      </c>
      <c r="AJU11" s="0" t="n">
        <v>1</v>
      </c>
      <c r="AJV11" s="0" t="n">
        <v>1</v>
      </c>
      <c r="AJW11" s="0" t="n">
        <v>1</v>
      </c>
      <c r="AJX11" s="0" t="n">
        <v>1</v>
      </c>
      <c r="AJY11" s="0" t="n">
        <v>2</v>
      </c>
      <c r="AJZ11" s="0" t="n">
        <v>1</v>
      </c>
      <c r="AKA11" s="0" t="n">
        <v>1</v>
      </c>
      <c r="AKB11" s="0" t="n">
        <v>2</v>
      </c>
      <c r="AKC11" s="0" t="n">
        <v>1</v>
      </c>
      <c r="AKD11" s="0" t="n">
        <v>1</v>
      </c>
      <c r="AKE11" s="0" t="n">
        <v>1</v>
      </c>
      <c r="AKF11" s="0" t="n">
        <v>1</v>
      </c>
      <c r="AKG11" s="0" t="n">
        <v>1</v>
      </c>
      <c r="AKH11" s="0" t="n">
        <v>1</v>
      </c>
      <c r="AKI11" s="0" t="n">
        <v>2</v>
      </c>
      <c r="AKJ11" s="0" t="n">
        <v>1</v>
      </c>
      <c r="AKK11" s="0" t="n">
        <v>1</v>
      </c>
      <c r="AKL11" s="0" t="n">
        <v>1</v>
      </c>
      <c r="AKM11" s="0" t="n">
        <v>1</v>
      </c>
      <c r="AKN11" s="0" t="n">
        <v>1</v>
      </c>
      <c r="AKO11" s="0" t="n">
        <v>1</v>
      </c>
      <c r="AKP11" s="0" t="n">
        <v>1</v>
      </c>
      <c r="AKQ11" s="0" t="n">
        <v>1</v>
      </c>
      <c r="AKR11" s="0" t="n">
        <v>1</v>
      </c>
      <c r="AKS11" s="0" t="n">
        <v>1</v>
      </c>
      <c r="AKT11" s="0" t="n">
        <v>1</v>
      </c>
      <c r="AKU11" s="0" t="n">
        <v>2</v>
      </c>
      <c r="AKV11" s="0" t="n">
        <v>1</v>
      </c>
      <c r="AKW11" s="0" t="n">
        <v>1</v>
      </c>
      <c r="AKX11" s="0" t="n">
        <v>1</v>
      </c>
      <c r="AKY11" s="0" t="n">
        <v>1</v>
      </c>
      <c r="AKZ11" s="0" t="n">
        <v>1</v>
      </c>
      <c r="ALA11" s="0" t="n">
        <v>1</v>
      </c>
      <c r="ALB11" s="0" t="n">
        <v>2</v>
      </c>
      <c r="ALC11" s="0" t="n">
        <v>1</v>
      </c>
      <c r="ALD11" s="0" t="n">
        <v>2</v>
      </c>
      <c r="ALE11" s="0" t="n">
        <v>1</v>
      </c>
      <c r="ALF11" s="0" t="n">
        <v>1</v>
      </c>
      <c r="ALG11" s="0" t="n">
        <v>1</v>
      </c>
      <c r="ALH11" s="0" t="n">
        <v>1</v>
      </c>
      <c r="ALI11" s="0" t="n">
        <v>1</v>
      </c>
      <c r="ALJ11" s="0" t="n">
        <v>1</v>
      </c>
      <c r="ALK11" s="0" t="n">
        <v>1</v>
      </c>
      <c r="ALL11" s="0" t="n">
        <v>1</v>
      </c>
      <c r="ALM11" s="0" t="n">
        <v>1</v>
      </c>
      <c r="ALN11" s="0" t="n">
        <v>1</v>
      </c>
      <c r="ALO11" s="0" t="n">
        <v>1</v>
      </c>
      <c r="ALP11" s="0" t="n">
        <v>1</v>
      </c>
      <c r="ALQ11" s="0" t="n">
        <v>1</v>
      </c>
      <c r="ALR11" s="0" t="n">
        <v>1</v>
      </c>
      <c r="ALS11" s="0" t="n">
        <v>1</v>
      </c>
      <c r="ALT11" s="0" t="n">
        <v>1</v>
      </c>
      <c r="ALU11" s="0" t="n">
        <v>1</v>
      </c>
      <c r="ALV11" s="0" t="n">
        <v>1</v>
      </c>
      <c r="ALW11" s="0" t="n">
        <v>1</v>
      </c>
      <c r="ALX11" s="0" t="n">
        <v>1</v>
      </c>
      <c r="ALY11" s="0" t="n">
        <v>1</v>
      </c>
      <c r="ALZ11" s="0" t="n">
        <v>1</v>
      </c>
      <c r="AMA11" s="0" t="n">
        <v>1</v>
      </c>
      <c r="AMB11" s="0" t="n">
        <v>1</v>
      </c>
      <c r="AMC11" s="0" t="n">
        <v>1</v>
      </c>
      <c r="AMD11" s="0" t="n">
        <v>2</v>
      </c>
      <c r="AME11" s="0" t="n">
        <v>1</v>
      </c>
      <c r="AMF11" s="0" t="n">
        <v>1</v>
      </c>
      <c r="AMG11" s="0" t="n">
        <v>1</v>
      </c>
      <c r="AMH11" s="0" t="n">
        <v>1</v>
      </c>
      <c r="AMI11" s="0" t="n">
        <v>1</v>
      </c>
      <c r="AMJ11" s="0" t="n">
        <v>1</v>
      </c>
    </row>
    <row r="12" customFormat="false" ht="15" hidden="false" customHeight="false" outlineLevel="0" collapsed="false">
      <c r="A12" s="0" t="s">
        <v>6518</v>
      </c>
      <c r="C12" s="0" t="n">
        <v>1</v>
      </c>
      <c r="D12" s="0" t="n">
        <v>1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2</v>
      </c>
      <c r="J12" s="0" t="n">
        <v>1</v>
      </c>
      <c r="K12" s="0" t="n">
        <v>1</v>
      </c>
      <c r="L12" s="0" t="n">
        <v>1</v>
      </c>
      <c r="M12" s="0" t="n">
        <v>1</v>
      </c>
      <c r="N12" s="0" t="n">
        <v>1</v>
      </c>
      <c r="O12" s="0" t="n">
        <v>1</v>
      </c>
      <c r="P12" s="0" t="n">
        <v>1</v>
      </c>
      <c r="Q12" s="0" t="n">
        <v>1</v>
      </c>
      <c r="R12" s="0" t="n">
        <v>1</v>
      </c>
      <c r="S12" s="0" t="n">
        <v>1</v>
      </c>
      <c r="T12" s="0" t="n">
        <v>1</v>
      </c>
      <c r="U12" s="0" t="n">
        <v>1</v>
      </c>
      <c r="V12" s="0" t="n">
        <v>1</v>
      </c>
      <c r="W12" s="0" t="n">
        <v>1</v>
      </c>
      <c r="X12" s="0" t="n">
        <v>1</v>
      </c>
      <c r="Y12" s="0" t="n">
        <v>2</v>
      </c>
      <c r="Z12" s="0" t="n">
        <v>1</v>
      </c>
      <c r="AA12" s="0" t="n">
        <v>1</v>
      </c>
      <c r="AB12" s="0" t="n">
        <v>2</v>
      </c>
      <c r="AC12" s="0" t="n">
        <v>2</v>
      </c>
      <c r="AD12" s="0" t="n">
        <v>1</v>
      </c>
      <c r="AE12" s="0" t="n">
        <v>1</v>
      </c>
      <c r="AF12" s="0" t="n">
        <v>1</v>
      </c>
      <c r="AG12" s="0" t="n">
        <v>1</v>
      </c>
      <c r="AH12" s="0" t="n">
        <v>1</v>
      </c>
      <c r="AI12" s="0" t="n">
        <v>2</v>
      </c>
      <c r="AJ12" s="0" t="n">
        <v>1</v>
      </c>
      <c r="AK12" s="0" t="n">
        <v>1</v>
      </c>
      <c r="AL12" s="0" t="n">
        <v>2</v>
      </c>
      <c r="AM12" s="0" t="n">
        <v>1</v>
      </c>
      <c r="AN12" s="0" t="n">
        <v>1</v>
      </c>
      <c r="AO12" s="0" t="n">
        <v>2</v>
      </c>
      <c r="AP12" s="0" t="n">
        <v>2</v>
      </c>
      <c r="AQ12" s="0" t="n">
        <v>2</v>
      </c>
      <c r="AR12" s="0" t="n">
        <v>1</v>
      </c>
      <c r="AS12" s="0" t="n">
        <v>1</v>
      </c>
      <c r="AT12" s="0" t="n">
        <v>1</v>
      </c>
      <c r="AU12" s="0" t="n">
        <v>1</v>
      </c>
      <c r="AV12" s="0" t="n">
        <v>2</v>
      </c>
      <c r="AW12" s="0" t="n">
        <v>2</v>
      </c>
      <c r="AX12" s="0" t="n">
        <v>1</v>
      </c>
      <c r="AY12" s="0" t="n">
        <v>2</v>
      </c>
      <c r="AZ12" s="0" t="n">
        <v>1</v>
      </c>
      <c r="BA12" s="0" t="n">
        <v>1</v>
      </c>
      <c r="BB12" s="0" t="n">
        <v>1</v>
      </c>
      <c r="BC12" s="0" t="n">
        <v>1</v>
      </c>
      <c r="BD12" s="0" t="n">
        <v>1</v>
      </c>
      <c r="BE12" s="0" t="n">
        <v>1</v>
      </c>
      <c r="BF12" s="0" t="n">
        <v>1</v>
      </c>
      <c r="BG12" s="0" t="n">
        <v>1</v>
      </c>
      <c r="BH12" s="0" t="n">
        <v>2</v>
      </c>
      <c r="BI12" s="0" t="n">
        <v>1</v>
      </c>
      <c r="BJ12" s="0" t="n">
        <v>1</v>
      </c>
      <c r="BK12" s="0" t="n">
        <v>1</v>
      </c>
      <c r="BL12" s="0" t="n">
        <v>1</v>
      </c>
      <c r="BM12" s="0" t="n">
        <v>1</v>
      </c>
      <c r="BN12" s="0" t="n">
        <v>1</v>
      </c>
      <c r="BO12" s="0" t="n">
        <v>1</v>
      </c>
      <c r="BP12" s="0" t="n">
        <v>2</v>
      </c>
      <c r="BQ12" s="0" t="n">
        <v>2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2</v>
      </c>
      <c r="BX12" s="0" t="n">
        <v>1</v>
      </c>
      <c r="BY12" s="0" t="n">
        <v>1</v>
      </c>
      <c r="BZ12" s="0" t="n">
        <v>2</v>
      </c>
      <c r="CA12" s="0" t="n">
        <v>1</v>
      </c>
      <c r="CB12" s="0" t="n">
        <v>1</v>
      </c>
      <c r="CC12" s="0" t="n">
        <v>1</v>
      </c>
      <c r="CD12" s="0" t="n">
        <v>1</v>
      </c>
      <c r="CE12" s="0" t="n">
        <v>2</v>
      </c>
      <c r="CF12" s="0" t="n">
        <v>1</v>
      </c>
      <c r="CG12" s="0" t="n">
        <v>1</v>
      </c>
      <c r="CH12" s="0" t="n">
        <v>1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1</v>
      </c>
      <c r="CW12" s="0" t="n">
        <v>1</v>
      </c>
      <c r="CX12" s="0" t="n">
        <v>1</v>
      </c>
      <c r="CY12" s="0" t="n">
        <v>1</v>
      </c>
      <c r="CZ12" s="0" t="n">
        <v>1</v>
      </c>
      <c r="DA12" s="0" t="n">
        <v>1</v>
      </c>
      <c r="DB12" s="0" t="n">
        <v>1</v>
      </c>
      <c r="DC12" s="0" t="n">
        <v>2</v>
      </c>
      <c r="DD12" s="0" t="n">
        <v>1</v>
      </c>
      <c r="DE12" s="0" t="n">
        <v>1</v>
      </c>
      <c r="DF12" s="0" t="n">
        <v>2</v>
      </c>
      <c r="DG12" s="0" t="n">
        <v>2</v>
      </c>
      <c r="DH12" s="0" t="n">
        <v>1</v>
      </c>
      <c r="DI12" s="0" t="n">
        <v>1</v>
      </c>
      <c r="DJ12" s="0" t="n">
        <v>1</v>
      </c>
      <c r="DK12" s="0" t="n">
        <v>1</v>
      </c>
      <c r="DL12" s="0" t="n">
        <v>1</v>
      </c>
      <c r="DM12" s="0" t="n">
        <v>1</v>
      </c>
      <c r="DN12" s="0" t="n">
        <v>2</v>
      </c>
      <c r="DO12" s="0" t="n">
        <v>1</v>
      </c>
      <c r="DP12" s="0" t="n">
        <v>2</v>
      </c>
      <c r="DQ12" s="0" t="n">
        <v>1</v>
      </c>
      <c r="DR12" s="0" t="n">
        <v>1</v>
      </c>
      <c r="DS12" s="0" t="n">
        <v>1</v>
      </c>
      <c r="DT12" s="0" t="n">
        <v>1</v>
      </c>
      <c r="DU12" s="0" t="n">
        <v>1</v>
      </c>
      <c r="DV12" s="0" t="n">
        <v>1</v>
      </c>
      <c r="DW12" s="0" t="n">
        <v>1</v>
      </c>
      <c r="DX12" s="0" t="n">
        <v>1</v>
      </c>
      <c r="DY12" s="0" t="n">
        <v>1</v>
      </c>
      <c r="DZ12" s="0" t="n">
        <v>1</v>
      </c>
      <c r="EA12" s="0" t="n">
        <v>2</v>
      </c>
      <c r="EB12" s="0" t="n">
        <v>1</v>
      </c>
      <c r="EC12" s="0" t="n">
        <v>2</v>
      </c>
      <c r="ED12" s="0" t="n">
        <v>1</v>
      </c>
      <c r="EE12" s="0" t="n">
        <v>2</v>
      </c>
      <c r="EF12" s="0" t="n">
        <v>1</v>
      </c>
      <c r="EG12" s="0" t="n">
        <v>1</v>
      </c>
      <c r="EH12" s="0" t="n">
        <v>1</v>
      </c>
      <c r="EI12" s="0" t="n">
        <v>1</v>
      </c>
      <c r="EJ12" s="0" t="n">
        <v>1</v>
      </c>
      <c r="EK12" s="0" t="n">
        <v>1</v>
      </c>
      <c r="EL12" s="0" t="n">
        <v>1</v>
      </c>
      <c r="EM12" s="0" t="n">
        <v>2</v>
      </c>
      <c r="EN12" s="0" t="n">
        <v>1</v>
      </c>
      <c r="EO12" s="0" t="n">
        <v>1</v>
      </c>
      <c r="EP12" s="0" t="n">
        <v>2</v>
      </c>
      <c r="EQ12" s="0" t="n">
        <v>1</v>
      </c>
      <c r="ER12" s="0" t="n">
        <v>1</v>
      </c>
      <c r="ES12" s="0" t="n">
        <v>1</v>
      </c>
      <c r="ET12" s="0" t="n">
        <v>1</v>
      </c>
      <c r="EU12" s="0" t="n">
        <v>1</v>
      </c>
      <c r="EV12" s="0" t="n">
        <v>1</v>
      </c>
      <c r="EW12" s="0" t="n">
        <v>1</v>
      </c>
      <c r="EX12" s="0" t="n">
        <v>1</v>
      </c>
      <c r="EY12" s="0" t="n">
        <v>1</v>
      </c>
      <c r="EZ12" s="0" t="n">
        <v>2</v>
      </c>
      <c r="FA12" s="0" t="n">
        <v>2</v>
      </c>
      <c r="FB12" s="0" t="n">
        <v>1</v>
      </c>
      <c r="FC12" s="0" t="n">
        <v>1</v>
      </c>
      <c r="FD12" s="0" t="n">
        <v>1</v>
      </c>
      <c r="FE12" s="0" t="n">
        <v>1</v>
      </c>
      <c r="FF12" s="0" t="n">
        <v>2</v>
      </c>
      <c r="FG12" s="0" t="n">
        <v>1</v>
      </c>
      <c r="FH12" s="0" t="n">
        <v>1</v>
      </c>
      <c r="FI12" s="0" t="n">
        <v>1</v>
      </c>
      <c r="FJ12" s="0" t="n">
        <v>2</v>
      </c>
      <c r="FK12" s="0" t="n">
        <v>1</v>
      </c>
      <c r="FL12" s="0" t="n">
        <v>1</v>
      </c>
      <c r="FM12" s="0" t="n">
        <v>1</v>
      </c>
      <c r="FN12" s="0" t="n">
        <v>1</v>
      </c>
      <c r="FO12" s="0" t="n">
        <v>2</v>
      </c>
      <c r="FP12" s="0" t="n">
        <v>1</v>
      </c>
      <c r="FQ12" s="0" t="n">
        <v>-9</v>
      </c>
      <c r="FR12" s="0" t="n">
        <v>1</v>
      </c>
      <c r="FS12" s="0" t="n">
        <v>1</v>
      </c>
      <c r="FT12" s="0" t="n">
        <v>1</v>
      </c>
      <c r="FU12" s="0" t="n">
        <v>1</v>
      </c>
      <c r="FV12" s="0" t="n">
        <v>1</v>
      </c>
      <c r="FW12" s="0" t="n">
        <v>2</v>
      </c>
      <c r="FX12" s="0" t="n">
        <v>1</v>
      </c>
      <c r="FY12" s="0" t="n">
        <v>1</v>
      </c>
      <c r="FZ12" s="0" t="n">
        <v>1</v>
      </c>
      <c r="GA12" s="0" t="n">
        <v>2</v>
      </c>
      <c r="GB12" s="0" t="n">
        <v>1</v>
      </c>
      <c r="GC12" s="0" t="n">
        <v>1</v>
      </c>
      <c r="GD12" s="0" t="n">
        <v>2</v>
      </c>
      <c r="GE12" s="0" t="n">
        <v>1</v>
      </c>
      <c r="GF12" s="0" t="n">
        <v>1</v>
      </c>
      <c r="GG12" s="0" t="n">
        <v>1</v>
      </c>
      <c r="GH12" s="0" t="n">
        <v>1</v>
      </c>
      <c r="GI12" s="0" t="n">
        <v>1</v>
      </c>
      <c r="GJ12" s="0" t="n">
        <v>2</v>
      </c>
      <c r="GK12" s="0" t="n">
        <v>1</v>
      </c>
      <c r="GL12" s="0" t="n">
        <v>2</v>
      </c>
      <c r="GM12" s="0" t="n">
        <v>1</v>
      </c>
      <c r="GN12" s="0" t="n">
        <v>1</v>
      </c>
      <c r="GO12" s="0" t="n">
        <v>1</v>
      </c>
      <c r="GP12" s="0" t="n">
        <v>1</v>
      </c>
      <c r="GQ12" s="0" t="n">
        <v>1</v>
      </c>
      <c r="GR12" s="0" t="n">
        <v>1</v>
      </c>
      <c r="GS12" s="0" t="n">
        <v>1</v>
      </c>
      <c r="GT12" s="0" t="n">
        <v>1</v>
      </c>
      <c r="GU12" s="0" t="n">
        <v>1</v>
      </c>
      <c r="GV12" s="0" t="n">
        <v>1</v>
      </c>
      <c r="GW12" s="0" t="n">
        <v>1</v>
      </c>
      <c r="GX12" s="0" t="n">
        <v>1</v>
      </c>
      <c r="GY12" s="0" t="n">
        <v>1</v>
      </c>
      <c r="GZ12" s="0" t="n">
        <v>1</v>
      </c>
      <c r="HA12" s="0" t="n">
        <v>2</v>
      </c>
      <c r="HB12" s="0" t="n">
        <v>1</v>
      </c>
      <c r="HC12" s="0" t="n">
        <v>1</v>
      </c>
      <c r="HD12" s="0" t="n">
        <v>2</v>
      </c>
      <c r="HE12" s="0" t="n">
        <v>1</v>
      </c>
      <c r="HF12" s="0" t="n">
        <v>2</v>
      </c>
      <c r="HG12" s="0" t="n">
        <v>1</v>
      </c>
      <c r="HH12" s="0" t="n">
        <v>2</v>
      </c>
      <c r="HI12" s="0" t="n">
        <v>2</v>
      </c>
      <c r="HJ12" s="0" t="n">
        <v>2</v>
      </c>
      <c r="HK12" s="0" t="n">
        <v>1</v>
      </c>
      <c r="HL12" s="0" t="n">
        <v>2</v>
      </c>
      <c r="HM12" s="0" t="n">
        <v>1</v>
      </c>
      <c r="HN12" s="0" t="n">
        <v>1</v>
      </c>
      <c r="HO12" s="0" t="n">
        <v>1</v>
      </c>
      <c r="HP12" s="0" t="n">
        <v>1</v>
      </c>
      <c r="HQ12" s="0" t="n">
        <v>2</v>
      </c>
      <c r="HR12" s="0" t="n">
        <v>1</v>
      </c>
      <c r="HS12" s="0" t="n">
        <v>1</v>
      </c>
      <c r="HT12" s="0" t="n">
        <v>2</v>
      </c>
      <c r="HU12" s="0" t="n">
        <v>1</v>
      </c>
      <c r="HV12" s="0" t="n">
        <v>1</v>
      </c>
      <c r="HW12" s="0" t="n">
        <v>1</v>
      </c>
      <c r="HX12" s="0" t="n">
        <v>1</v>
      </c>
      <c r="HY12" s="0" t="n">
        <v>1</v>
      </c>
      <c r="HZ12" s="0" t="n">
        <v>2</v>
      </c>
      <c r="IA12" s="0" t="n">
        <v>1</v>
      </c>
      <c r="IB12" s="0" t="n">
        <v>1</v>
      </c>
      <c r="IC12" s="0" t="n">
        <v>1</v>
      </c>
      <c r="ID12" s="0" t="n">
        <v>1</v>
      </c>
      <c r="IE12" s="0" t="n">
        <v>1</v>
      </c>
      <c r="IF12" s="0" t="n">
        <v>1</v>
      </c>
      <c r="IG12" s="0" t="n">
        <v>1</v>
      </c>
      <c r="IH12" s="0" t="n">
        <v>1</v>
      </c>
      <c r="II12" s="0" t="n">
        <v>1</v>
      </c>
      <c r="IJ12" s="0" t="n">
        <v>1</v>
      </c>
      <c r="IK12" s="0" t="n">
        <v>1</v>
      </c>
      <c r="IL12" s="0" t="n">
        <v>1</v>
      </c>
      <c r="IM12" s="0" t="n">
        <v>2</v>
      </c>
      <c r="IN12" s="0" t="n">
        <v>1</v>
      </c>
      <c r="IO12" s="0" t="n">
        <v>1</v>
      </c>
      <c r="IP12" s="0" t="n">
        <v>1</v>
      </c>
      <c r="IQ12" s="0" t="n">
        <v>2</v>
      </c>
      <c r="IR12" s="0" t="n">
        <v>1</v>
      </c>
      <c r="IS12" s="0" t="n">
        <v>1</v>
      </c>
      <c r="IT12" s="0" t="n">
        <v>1</v>
      </c>
      <c r="IU12" s="0" t="n">
        <v>1</v>
      </c>
      <c r="IV12" s="0" t="n">
        <v>2</v>
      </c>
      <c r="IW12" s="0" t="n">
        <v>1</v>
      </c>
      <c r="IX12" s="0" t="n">
        <v>2</v>
      </c>
      <c r="IY12" s="0" t="n">
        <v>2</v>
      </c>
      <c r="IZ12" s="0" t="n">
        <v>1</v>
      </c>
      <c r="JA12" s="0" t="n">
        <v>2</v>
      </c>
      <c r="JB12" s="0" t="n">
        <v>1</v>
      </c>
      <c r="JC12" s="0" t="n">
        <v>1</v>
      </c>
      <c r="JD12" s="0" t="n">
        <v>1</v>
      </c>
      <c r="JE12" s="0" t="n">
        <v>2</v>
      </c>
      <c r="JF12" s="0" t="n">
        <v>1</v>
      </c>
      <c r="JG12" s="0" t="n">
        <v>2</v>
      </c>
      <c r="JH12" s="0" t="n">
        <v>1</v>
      </c>
      <c r="JI12" s="0" t="n">
        <v>1</v>
      </c>
      <c r="JJ12" s="0" t="n">
        <v>1</v>
      </c>
      <c r="JK12" s="0" t="n">
        <v>1</v>
      </c>
      <c r="JL12" s="0" t="n">
        <v>1</v>
      </c>
      <c r="JM12" s="0" t="n">
        <v>1</v>
      </c>
      <c r="JN12" s="0" t="n">
        <v>1</v>
      </c>
      <c r="JO12" s="0" t="n">
        <v>1</v>
      </c>
      <c r="JP12" s="0" t="n">
        <v>1</v>
      </c>
      <c r="JQ12" s="0" t="n">
        <v>1</v>
      </c>
      <c r="JR12" s="0" t="n">
        <v>1</v>
      </c>
      <c r="JS12" s="0" t="n">
        <v>1</v>
      </c>
      <c r="JT12" s="0" t="n">
        <v>1</v>
      </c>
      <c r="JU12" s="0" t="n">
        <v>2</v>
      </c>
      <c r="JV12" s="0" t="n">
        <v>1</v>
      </c>
      <c r="JW12" s="0" t="n">
        <v>1</v>
      </c>
      <c r="JX12" s="0" t="n">
        <v>1</v>
      </c>
      <c r="JY12" s="0" t="n">
        <v>1</v>
      </c>
      <c r="JZ12" s="0" t="n">
        <v>1</v>
      </c>
      <c r="KA12" s="0" t="n">
        <v>1</v>
      </c>
      <c r="KB12" s="0" t="n">
        <v>1</v>
      </c>
      <c r="KC12" s="0" t="n">
        <v>1</v>
      </c>
      <c r="KD12" s="0" t="n">
        <v>1</v>
      </c>
      <c r="KE12" s="0" t="n">
        <v>1</v>
      </c>
      <c r="KF12" s="0" t="n">
        <v>1</v>
      </c>
      <c r="KG12" s="0" t="n">
        <v>1</v>
      </c>
      <c r="KH12" s="0" t="n">
        <v>2</v>
      </c>
      <c r="KI12" s="0" t="n">
        <v>1</v>
      </c>
      <c r="KJ12" s="0" t="n">
        <v>2</v>
      </c>
      <c r="KK12" s="0" t="n">
        <v>2</v>
      </c>
      <c r="KL12" s="0" t="n">
        <v>1</v>
      </c>
      <c r="KM12" s="0" t="n">
        <v>1</v>
      </c>
      <c r="KN12" s="0" t="n">
        <v>1</v>
      </c>
      <c r="KO12" s="0" t="n">
        <v>1</v>
      </c>
      <c r="KP12" s="0" t="n">
        <v>1</v>
      </c>
      <c r="KQ12" s="0" t="n">
        <v>1</v>
      </c>
      <c r="KR12" s="0" t="n">
        <v>1</v>
      </c>
      <c r="KS12" s="0" t="n">
        <v>1</v>
      </c>
      <c r="KT12" s="0" t="n">
        <v>2</v>
      </c>
      <c r="KU12" s="0" t="n">
        <v>1</v>
      </c>
      <c r="KV12" s="0" t="n">
        <v>2</v>
      </c>
      <c r="KW12" s="0" t="n">
        <v>2</v>
      </c>
      <c r="KX12" s="0" t="n">
        <v>1</v>
      </c>
      <c r="KY12" s="0" t="n">
        <v>2</v>
      </c>
      <c r="KZ12" s="0" t="n">
        <v>1</v>
      </c>
      <c r="LA12" s="0" t="n">
        <v>1</v>
      </c>
      <c r="LB12" s="0" t="n">
        <v>1</v>
      </c>
      <c r="LC12" s="0" t="n">
        <v>1</v>
      </c>
      <c r="LD12" s="0" t="n">
        <v>1</v>
      </c>
      <c r="LE12" s="0" t="n">
        <v>1</v>
      </c>
      <c r="LF12" s="0" t="n">
        <v>1</v>
      </c>
      <c r="LG12" s="0" t="n">
        <v>2</v>
      </c>
      <c r="LH12" s="0" t="n">
        <v>1</v>
      </c>
      <c r="LI12" s="0" t="n">
        <v>2</v>
      </c>
      <c r="LJ12" s="0" t="n">
        <v>1</v>
      </c>
      <c r="LK12" s="0" t="n">
        <v>2</v>
      </c>
      <c r="LL12" s="0" t="n">
        <v>1</v>
      </c>
      <c r="LM12" s="0" t="n">
        <v>1</v>
      </c>
      <c r="LN12" s="0" t="n">
        <v>1</v>
      </c>
      <c r="LO12" s="0" t="n">
        <v>1</v>
      </c>
      <c r="LP12" s="0" t="n">
        <v>1</v>
      </c>
      <c r="LQ12" s="0" t="n">
        <v>1</v>
      </c>
      <c r="LR12" s="0" t="n">
        <v>1</v>
      </c>
      <c r="LS12" s="0" t="n">
        <v>1</v>
      </c>
      <c r="LT12" s="0" t="n">
        <v>1</v>
      </c>
      <c r="LU12" s="0" t="n">
        <v>1</v>
      </c>
      <c r="LV12" s="0" t="n">
        <v>1</v>
      </c>
      <c r="LW12" s="0" t="n">
        <v>1</v>
      </c>
      <c r="LX12" s="0" t="n">
        <v>1</v>
      </c>
      <c r="LY12" s="0" t="n">
        <v>1</v>
      </c>
      <c r="LZ12" s="0" t="n">
        <v>1</v>
      </c>
      <c r="MA12" s="0" t="n">
        <v>1</v>
      </c>
      <c r="MB12" s="0" t="n">
        <v>1</v>
      </c>
      <c r="MC12" s="0" t="n">
        <v>1</v>
      </c>
      <c r="MD12" s="0" t="n">
        <v>1</v>
      </c>
      <c r="ME12" s="0" t="n">
        <v>2</v>
      </c>
      <c r="MF12" s="0" t="n">
        <v>1</v>
      </c>
      <c r="MG12" s="0" t="n">
        <v>1</v>
      </c>
      <c r="MH12" s="0" t="n">
        <v>1</v>
      </c>
      <c r="MI12" s="0" t="n">
        <v>1</v>
      </c>
      <c r="MJ12" s="0" t="n">
        <v>2</v>
      </c>
      <c r="MK12" s="0" t="n">
        <v>2</v>
      </c>
      <c r="ML12" s="0" t="n">
        <v>1</v>
      </c>
      <c r="MM12" s="0" t="n">
        <v>1</v>
      </c>
      <c r="MN12" s="0" t="n">
        <v>2</v>
      </c>
      <c r="MO12" s="0" t="n">
        <v>2</v>
      </c>
      <c r="MP12" s="0" t="n">
        <v>1</v>
      </c>
      <c r="MQ12" s="0" t="n">
        <v>1</v>
      </c>
      <c r="MR12" s="0" t="n">
        <v>1</v>
      </c>
      <c r="MS12" s="0" t="n">
        <v>1</v>
      </c>
      <c r="MT12" s="0" t="n">
        <v>1</v>
      </c>
      <c r="MU12" s="0" t="n">
        <v>2</v>
      </c>
      <c r="MV12" s="0" t="n">
        <v>1</v>
      </c>
      <c r="MW12" s="0" t="n">
        <v>1</v>
      </c>
      <c r="MX12" s="0" t="n">
        <v>1</v>
      </c>
      <c r="MY12" s="0" t="n">
        <v>1</v>
      </c>
      <c r="MZ12" s="0" t="n">
        <v>2</v>
      </c>
      <c r="NA12" s="0" t="n">
        <v>1</v>
      </c>
      <c r="NB12" s="0" t="n">
        <v>1</v>
      </c>
      <c r="NC12" s="0" t="n">
        <v>2</v>
      </c>
      <c r="ND12" s="0" t="n">
        <v>1</v>
      </c>
      <c r="NE12" s="0" t="n">
        <v>2</v>
      </c>
      <c r="NF12" s="0" t="n">
        <v>1</v>
      </c>
      <c r="NG12" s="0" t="n">
        <v>1</v>
      </c>
      <c r="NH12" s="0" t="n">
        <v>1</v>
      </c>
      <c r="NI12" s="0" t="n">
        <v>1</v>
      </c>
      <c r="NJ12" s="0" t="n">
        <v>1</v>
      </c>
      <c r="NK12" s="0" t="n">
        <v>1</v>
      </c>
      <c r="NL12" s="0" t="n">
        <v>1</v>
      </c>
      <c r="NM12" s="0" t="n">
        <v>1</v>
      </c>
      <c r="NN12" s="0" t="n">
        <v>1</v>
      </c>
      <c r="NO12" s="0" t="n">
        <v>1</v>
      </c>
      <c r="NP12" s="0" t="n">
        <v>1</v>
      </c>
      <c r="NQ12" s="0" t="n">
        <v>2</v>
      </c>
      <c r="NR12" s="0" t="n">
        <v>2</v>
      </c>
      <c r="NS12" s="0" t="n">
        <v>1</v>
      </c>
      <c r="NT12" s="0" t="n">
        <v>1</v>
      </c>
      <c r="NU12" s="0" t="n">
        <v>1</v>
      </c>
      <c r="NV12" s="0" t="n">
        <v>1</v>
      </c>
      <c r="NW12" s="0" t="n">
        <v>1</v>
      </c>
      <c r="NX12" s="0" t="n">
        <v>1</v>
      </c>
      <c r="NY12" s="0" t="n">
        <v>2</v>
      </c>
      <c r="NZ12" s="0" t="n">
        <v>1</v>
      </c>
      <c r="OA12" s="0" t="n">
        <v>1</v>
      </c>
      <c r="OB12" s="0" t="n">
        <v>1</v>
      </c>
      <c r="OC12" s="0" t="n">
        <v>1</v>
      </c>
      <c r="OD12" s="0" t="n">
        <v>1</v>
      </c>
      <c r="OE12" s="0" t="n">
        <v>1</v>
      </c>
      <c r="OF12" s="0" t="n">
        <v>1</v>
      </c>
      <c r="OG12" s="0" t="n">
        <v>1</v>
      </c>
      <c r="OH12" s="0" t="n">
        <v>1</v>
      </c>
      <c r="OI12" s="0" t="n">
        <v>2</v>
      </c>
      <c r="OJ12" s="0" t="n">
        <v>1</v>
      </c>
      <c r="OK12" s="0" t="n">
        <v>1</v>
      </c>
      <c r="OL12" s="0" t="n">
        <v>1</v>
      </c>
      <c r="OM12" s="0" t="n">
        <v>2</v>
      </c>
      <c r="ON12" s="0" t="n">
        <v>1</v>
      </c>
      <c r="OO12" s="0" t="n">
        <v>1</v>
      </c>
      <c r="OP12" s="0" t="n">
        <v>1</v>
      </c>
      <c r="OQ12" s="0" t="n">
        <v>1</v>
      </c>
      <c r="OR12" s="0" t="n">
        <v>1</v>
      </c>
      <c r="OS12" s="0" t="n">
        <v>1</v>
      </c>
      <c r="OT12" s="0" t="n">
        <v>2</v>
      </c>
      <c r="OU12" s="0" t="n">
        <v>1</v>
      </c>
      <c r="OV12" s="0" t="n">
        <v>1</v>
      </c>
      <c r="OW12" s="0" t="n">
        <v>1</v>
      </c>
      <c r="OX12" s="0" t="n">
        <v>1</v>
      </c>
      <c r="OY12" s="0" t="n">
        <v>1</v>
      </c>
      <c r="OZ12" s="0" t="n">
        <v>1</v>
      </c>
      <c r="PA12" s="0" t="n">
        <v>2</v>
      </c>
      <c r="PB12" s="0" t="n">
        <v>1</v>
      </c>
      <c r="PC12" s="0" t="n">
        <v>1</v>
      </c>
      <c r="PD12" s="0" t="n">
        <v>1</v>
      </c>
      <c r="PE12" s="0" t="n">
        <v>1</v>
      </c>
      <c r="PF12" s="0" t="n">
        <v>1</v>
      </c>
      <c r="PG12" s="0" t="n">
        <v>1</v>
      </c>
      <c r="PH12" s="0" t="n">
        <v>1</v>
      </c>
      <c r="PI12" s="0" t="n">
        <v>1</v>
      </c>
      <c r="PJ12" s="0" t="n">
        <v>1</v>
      </c>
      <c r="PK12" s="0" t="n">
        <v>1</v>
      </c>
      <c r="PL12" s="0" t="n">
        <v>1</v>
      </c>
      <c r="PM12" s="0" t="n">
        <v>1</v>
      </c>
      <c r="PN12" s="0" t="n">
        <v>2</v>
      </c>
      <c r="PO12" s="0" t="n">
        <v>1</v>
      </c>
      <c r="PP12" s="0" t="n">
        <v>1</v>
      </c>
      <c r="PQ12" s="0" t="n">
        <v>1</v>
      </c>
      <c r="PR12" s="0" t="n">
        <v>1</v>
      </c>
      <c r="PS12" s="0" t="n">
        <v>2</v>
      </c>
      <c r="PT12" s="0" t="n">
        <v>1</v>
      </c>
      <c r="PU12" s="0" t="n">
        <v>2</v>
      </c>
      <c r="PV12" s="0" t="n">
        <v>1</v>
      </c>
      <c r="PW12" s="0" t="n">
        <v>1</v>
      </c>
      <c r="PX12" s="0" t="n">
        <v>1</v>
      </c>
      <c r="PY12" s="0" t="n">
        <v>1</v>
      </c>
      <c r="PZ12" s="0" t="n">
        <v>1</v>
      </c>
      <c r="QA12" s="0" t="n">
        <v>3</v>
      </c>
      <c r="QB12" s="0" t="n">
        <v>2</v>
      </c>
      <c r="QC12" s="0" t="n">
        <v>1</v>
      </c>
      <c r="QD12" s="0" t="n">
        <v>2</v>
      </c>
      <c r="QE12" s="0" t="n">
        <v>1</v>
      </c>
      <c r="QF12" s="0" t="n">
        <v>1</v>
      </c>
      <c r="QG12" s="0" t="n">
        <v>1</v>
      </c>
      <c r="QH12" s="0" t="n">
        <v>2</v>
      </c>
      <c r="QI12" s="0" t="n">
        <v>1</v>
      </c>
      <c r="QJ12" s="0" t="n">
        <v>1</v>
      </c>
      <c r="QK12" s="0" t="n">
        <v>1</v>
      </c>
      <c r="QL12" s="0" t="n">
        <v>2</v>
      </c>
      <c r="QM12" s="0" t="n">
        <v>2</v>
      </c>
      <c r="QN12" s="0" t="n">
        <v>2</v>
      </c>
      <c r="QO12" s="0" t="n">
        <v>1</v>
      </c>
      <c r="QP12" s="0" t="n">
        <v>1</v>
      </c>
      <c r="QQ12" s="0" t="n">
        <v>2</v>
      </c>
      <c r="QR12" s="0" t="n">
        <v>1</v>
      </c>
      <c r="QS12" s="0" t="n">
        <v>1</v>
      </c>
      <c r="QT12" s="0" t="n">
        <v>1</v>
      </c>
      <c r="QU12" s="0" t="n">
        <v>1</v>
      </c>
      <c r="QV12" s="0" t="n">
        <v>1</v>
      </c>
      <c r="QW12" s="0" t="n">
        <v>1</v>
      </c>
      <c r="QX12" s="0" t="n">
        <v>1</v>
      </c>
      <c r="QY12" s="0" t="n">
        <v>2</v>
      </c>
      <c r="QZ12" s="0" t="n">
        <v>2</v>
      </c>
      <c r="RA12" s="0" t="n">
        <v>1</v>
      </c>
      <c r="RB12" s="0" t="n">
        <v>1</v>
      </c>
      <c r="RC12" s="0" t="n">
        <v>1</v>
      </c>
      <c r="RD12" s="0" t="n">
        <v>1</v>
      </c>
      <c r="RE12" s="0" t="n">
        <v>2</v>
      </c>
      <c r="RF12" s="0" t="n">
        <v>1</v>
      </c>
      <c r="RG12" s="0" t="n">
        <v>1</v>
      </c>
      <c r="RH12" s="0" t="n">
        <v>2</v>
      </c>
      <c r="RI12" s="0" t="n">
        <v>1</v>
      </c>
      <c r="RJ12" s="0" t="n">
        <v>1</v>
      </c>
      <c r="RK12" s="0" t="n">
        <v>1</v>
      </c>
      <c r="RL12" s="0" t="n">
        <v>1</v>
      </c>
      <c r="RM12" s="0" t="n">
        <v>1</v>
      </c>
      <c r="RN12" s="0" t="n">
        <v>1</v>
      </c>
      <c r="RO12" s="0" t="n">
        <v>2</v>
      </c>
      <c r="RP12" s="0" t="n">
        <v>1</v>
      </c>
      <c r="RQ12" s="0" t="n">
        <v>2</v>
      </c>
      <c r="RR12" s="0" t="n">
        <v>1</v>
      </c>
      <c r="RS12" s="0" t="n">
        <v>1</v>
      </c>
      <c r="RT12" s="0" t="n">
        <v>1</v>
      </c>
      <c r="RU12" s="0" t="n">
        <v>1</v>
      </c>
      <c r="RV12" s="0" t="n">
        <v>1</v>
      </c>
      <c r="RW12" s="0" t="n">
        <v>1</v>
      </c>
      <c r="RX12" s="0" t="n">
        <v>2</v>
      </c>
      <c r="RY12" s="0" t="n">
        <v>1</v>
      </c>
      <c r="RZ12" s="0" t="n">
        <v>1</v>
      </c>
      <c r="SA12" s="0" t="n">
        <v>1</v>
      </c>
      <c r="SB12" s="0" t="n">
        <v>1</v>
      </c>
      <c r="SC12" s="0" t="n">
        <v>1</v>
      </c>
      <c r="SD12" s="0" t="n">
        <v>1</v>
      </c>
      <c r="SE12" s="0" t="n">
        <v>2</v>
      </c>
      <c r="SF12" s="0" t="n">
        <v>1</v>
      </c>
      <c r="SG12" s="0" t="n">
        <v>1</v>
      </c>
      <c r="SH12" s="0" t="n">
        <v>1</v>
      </c>
      <c r="SI12" s="0" t="n">
        <v>1</v>
      </c>
      <c r="SJ12" s="0" t="n">
        <v>1</v>
      </c>
      <c r="SK12" s="0" t="n">
        <v>2</v>
      </c>
      <c r="SL12" s="0" t="n">
        <v>1</v>
      </c>
      <c r="SM12" s="0" t="n">
        <v>1</v>
      </c>
      <c r="SN12" s="0" t="n">
        <v>1</v>
      </c>
      <c r="SO12" s="0" t="n">
        <v>1</v>
      </c>
      <c r="SP12" s="0" t="n">
        <v>1</v>
      </c>
      <c r="SQ12" s="0" t="n">
        <v>1</v>
      </c>
      <c r="SR12" s="0" t="n">
        <v>1</v>
      </c>
      <c r="SS12" s="0" t="n">
        <v>1</v>
      </c>
      <c r="ST12" s="0" t="n">
        <v>1</v>
      </c>
      <c r="SU12" s="0" t="n">
        <v>1</v>
      </c>
      <c r="SV12" s="0" t="n">
        <v>1</v>
      </c>
      <c r="SW12" s="0" t="n">
        <v>1</v>
      </c>
      <c r="SX12" s="0" t="n">
        <v>1</v>
      </c>
      <c r="SY12" s="0" t="n">
        <v>1</v>
      </c>
      <c r="SZ12" s="0" t="n">
        <v>1</v>
      </c>
      <c r="TA12" s="0" t="n">
        <v>1</v>
      </c>
      <c r="TB12" s="0" t="n">
        <v>1</v>
      </c>
      <c r="TC12" s="0" t="n">
        <v>1</v>
      </c>
      <c r="TD12" s="0" t="n">
        <v>2</v>
      </c>
      <c r="TE12" s="0" t="n">
        <v>2</v>
      </c>
      <c r="TF12" s="0" t="n">
        <v>1</v>
      </c>
      <c r="TG12" s="0" t="n">
        <v>1</v>
      </c>
      <c r="TH12" s="0" t="n">
        <v>1</v>
      </c>
      <c r="TI12" s="0" t="n">
        <v>2</v>
      </c>
      <c r="TJ12" s="0" t="n">
        <v>1</v>
      </c>
      <c r="TK12" s="0" t="n">
        <v>1</v>
      </c>
      <c r="TL12" s="0" t="n">
        <v>1</v>
      </c>
      <c r="TM12" s="0" t="n">
        <v>2</v>
      </c>
      <c r="TN12" s="0" t="n">
        <v>1</v>
      </c>
      <c r="TO12" s="0" t="n">
        <v>2</v>
      </c>
      <c r="TP12" s="0" t="n">
        <v>1</v>
      </c>
      <c r="TQ12" s="0" t="n">
        <v>1</v>
      </c>
      <c r="TR12" s="0" t="n">
        <v>2</v>
      </c>
      <c r="TS12" s="0" t="n">
        <v>1</v>
      </c>
      <c r="TT12" s="0" t="n">
        <v>1</v>
      </c>
      <c r="TU12" s="0" t="n">
        <v>1</v>
      </c>
      <c r="TV12" s="0" t="n">
        <v>1</v>
      </c>
      <c r="TW12" s="0" t="n">
        <v>1</v>
      </c>
      <c r="TX12" s="0" t="n">
        <v>1</v>
      </c>
      <c r="TY12" s="0" t="n">
        <v>2</v>
      </c>
      <c r="TZ12" s="0" t="n">
        <v>1</v>
      </c>
      <c r="UA12" s="0" t="n">
        <v>1</v>
      </c>
      <c r="UB12" s="0" t="n">
        <v>1</v>
      </c>
      <c r="UC12" s="0" t="n">
        <v>1</v>
      </c>
      <c r="UD12" s="0" t="n">
        <v>1</v>
      </c>
      <c r="UE12" s="0" t="n">
        <v>1</v>
      </c>
      <c r="UF12" s="0" t="n">
        <v>1</v>
      </c>
      <c r="UG12" s="0" t="n">
        <v>1</v>
      </c>
      <c r="UH12" s="0" t="n">
        <v>1</v>
      </c>
      <c r="UI12" s="0" t="n">
        <v>1</v>
      </c>
      <c r="UJ12" s="0" t="n">
        <v>1</v>
      </c>
      <c r="UK12" s="0" t="n">
        <v>1</v>
      </c>
      <c r="UL12" s="0" t="n">
        <v>1</v>
      </c>
      <c r="UM12" s="0" t="n">
        <v>2</v>
      </c>
      <c r="UN12" s="0" t="n">
        <v>1</v>
      </c>
      <c r="UO12" s="0" t="n">
        <v>1</v>
      </c>
      <c r="UP12" s="0" t="n">
        <v>1</v>
      </c>
      <c r="UQ12" s="0" t="n">
        <v>1</v>
      </c>
      <c r="UR12" s="0" t="n">
        <v>1</v>
      </c>
      <c r="US12" s="0" t="n">
        <v>1</v>
      </c>
      <c r="UT12" s="0" t="n">
        <v>1</v>
      </c>
      <c r="UU12" s="0" t="n">
        <v>1</v>
      </c>
      <c r="UV12" s="0" t="n">
        <v>2</v>
      </c>
      <c r="UW12" s="0" t="n">
        <v>1</v>
      </c>
      <c r="UX12" s="0" t="n">
        <v>1</v>
      </c>
      <c r="UY12" s="0" t="n">
        <v>1</v>
      </c>
      <c r="UZ12" s="0" t="n">
        <v>1</v>
      </c>
      <c r="VA12" s="0" t="n">
        <v>1</v>
      </c>
      <c r="VB12" s="0" t="n">
        <v>1</v>
      </c>
      <c r="VC12" s="0" t="n">
        <v>1</v>
      </c>
      <c r="VD12" s="0" t="n">
        <v>2</v>
      </c>
      <c r="VE12" s="0" t="n">
        <v>1</v>
      </c>
      <c r="VF12" s="0" t="n">
        <v>1</v>
      </c>
      <c r="VG12" s="0" t="n">
        <v>2</v>
      </c>
      <c r="VH12" s="0" t="n">
        <v>1</v>
      </c>
      <c r="VI12" s="0" t="n">
        <v>2</v>
      </c>
      <c r="VJ12" s="0" t="n">
        <v>1</v>
      </c>
      <c r="VK12" s="0" t="n">
        <v>2</v>
      </c>
      <c r="VL12" s="0" t="n">
        <v>1</v>
      </c>
      <c r="VM12" s="0" t="n">
        <v>1</v>
      </c>
      <c r="VN12" s="0" t="n">
        <v>2</v>
      </c>
      <c r="VO12" s="0" t="n">
        <v>1</v>
      </c>
      <c r="VP12" s="0" t="n">
        <v>1</v>
      </c>
      <c r="VQ12" s="0" t="n">
        <v>1</v>
      </c>
      <c r="VR12" s="0" t="n">
        <v>1</v>
      </c>
      <c r="VS12" s="0" t="n">
        <v>2</v>
      </c>
      <c r="VT12" s="0" t="n">
        <v>1</v>
      </c>
      <c r="VU12" s="0" t="n">
        <v>2</v>
      </c>
      <c r="VV12" s="0" t="n">
        <v>1</v>
      </c>
      <c r="VW12" s="0" t="n">
        <v>2</v>
      </c>
      <c r="VX12" s="0" t="n">
        <v>1</v>
      </c>
      <c r="VY12" s="0" t="n">
        <v>1</v>
      </c>
      <c r="VZ12" s="0" t="n">
        <v>2</v>
      </c>
      <c r="WA12" s="0" t="n">
        <v>2</v>
      </c>
      <c r="WB12" s="0" t="n">
        <v>1</v>
      </c>
      <c r="WC12" s="0" t="n">
        <v>2</v>
      </c>
      <c r="WD12" s="0" t="n">
        <v>1</v>
      </c>
      <c r="WE12" s="0" t="n">
        <v>1</v>
      </c>
      <c r="WF12" s="0" t="n">
        <v>1</v>
      </c>
      <c r="WG12" s="0" t="n">
        <v>1</v>
      </c>
      <c r="WH12" s="0" t="n">
        <v>2</v>
      </c>
      <c r="WI12" s="0" t="n">
        <v>1</v>
      </c>
      <c r="WJ12" s="0" t="n">
        <v>2</v>
      </c>
      <c r="WK12" s="0" t="n">
        <v>1</v>
      </c>
      <c r="WL12" s="0" t="n">
        <v>1</v>
      </c>
      <c r="WM12" s="0" t="n">
        <v>2</v>
      </c>
      <c r="WN12" s="0" t="n">
        <v>1</v>
      </c>
      <c r="WO12" s="0" t="n">
        <v>1</v>
      </c>
      <c r="WP12" s="0" t="n">
        <v>1</v>
      </c>
      <c r="WQ12" s="0" t="n">
        <v>1</v>
      </c>
      <c r="WR12" s="0" t="n">
        <v>1</v>
      </c>
      <c r="WS12" s="0" t="n">
        <v>1</v>
      </c>
      <c r="WT12" s="0" t="n">
        <v>1</v>
      </c>
      <c r="WU12" s="0" t="n">
        <v>1</v>
      </c>
      <c r="WV12" s="0" t="n">
        <v>1</v>
      </c>
      <c r="WW12" s="0" t="n">
        <v>1</v>
      </c>
      <c r="WX12" s="0" t="n">
        <v>1</v>
      </c>
      <c r="WY12" s="0" t="n">
        <v>1</v>
      </c>
      <c r="WZ12" s="0" t="n">
        <v>1</v>
      </c>
      <c r="XA12" s="0" t="n">
        <v>2</v>
      </c>
      <c r="XB12" s="0" t="n">
        <v>1</v>
      </c>
      <c r="XC12" s="0" t="n">
        <v>1</v>
      </c>
      <c r="XD12" s="0" t="n">
        <v>1</v>
      </c>
      <c r="XE12" s="0" t="n">
        <v>1</v>
      </c>
      <c r="XF12" s="0" t="n">
        <v>1</v>
      </c>
      <c r="XG12" s="0" t="n">
        <v>1</v>
      </c>
      <c r="XH12" s="0" t="n">
        <v>1</v>
      </c>
      <c r="XI12" s="0" t="n">
        <v>1</v>
      </c>
      <c r="XJ12" s="0" t="n">
        <v>1</v>
      </c>
      <c r="XK12" s="0" t="n">
        <v>1</v>
      </c>
      <c r="XL12" s="0" t="n">
        <v>1</v>
      </c>
      <c r="XM12" s="0" t="n">
        <v>1</v>
      </c>
      <c r="XN12" s="0" t="n">
        <v>1</v>
      </c>
      <c r="XO12" s="0" t="n">
        <v>1</v>
      </c>
      <c r="XP12" s="0" t="n">
        <v>1</v>
      </c>
      <c r="XQ12" s="0" t="n">
        <v>1</v>
      </c>
      <c r="XR12" s="0" t="n">
        <v>1</v>
      </c>
      <c r="XS12" s="0" t="n">
        <v>2</v>
      </c>
      <c r="XT12" s="0" t="n">
        <v>2</v>
      </c>
      <c r="XU12" s="0" t="n">
        <v>1</v>
      </c>
      <c r="XV12" s="0" t="n">
        <v>2</v>
      </c>
      <c r="XW12" s="0" t="n">
        <v>1</v>
      </c>
      <c r="XX12" s="0" t="n">
        <v>1</v>
      </c>
      <c r="XY12" s="0" t="n">
        <v>1</v>
      </c>
      <c r="XZ12" s="0" t="n">
        <v>1</v>
      </c>
      <c r="YA12" s="0" t="n">
        <v>1</v>
      </c>
      <c r="YB12" s="0" t="n">
        <v>2</v>
      </c>
      <c r="YC12" s="0" t="n">
        <v>1</v>
      </c>
      <c r="YD12" s="0" t="n">
        <v>2</v>
      </c>
      <c r="YE12" s="0" t="n">
        <v>2</v>
      </c>
      <c r="YF12" s="0" t="n">
        <v>1</v>
      </c>
      <c r="YG12" s="0" t="n">
        <v>1</v>
      </c>
      <c r="YH12" s="0" t="n">
        <v>2</v>
      </c>
      <c r="YI12" s="0" t="n">
        <v>1</v>
      </c>
      <c r="YJ12" s="0" t="n">
        <v>1</v>
      </c>
      <c r="YK12" s="0" t="n">
        <v>2</v>
      </c>
      <c r="YL12" s="0" t="n">
        <v>2</v>
      </c>
      <c r="YM12" s="0" t="n">
        <v>1</v>
      </c>
      <c r="YN12" s="0" t="n">
        <v>1</v>
      </c>
      <c r="YO12" s="0" t="n">
        <v>1</v>
      </c>
      <c r="YP12" s="0" t="n">
        <v>1</v>
      </c>
      <c r="YQ12" s="0" t="n">
        <v>1</v>
      </c>
      <c r="YR12" s="0" t="n">
        <v>1</v>
      </c>
      <c r="YS12" s="0" t="n">
        <v>1</v>
      </c>
      <c r="YT12" s="0" t="n">
        <v>1</v>
      </c>
      <c r="YU12" s="0" t="n">
        <v>1</v>
      </c>
      <c r="YV12" s="0" t="n">
        <v>1</v>
      </c>
      <c r="YW12" s="0" t="n">
        <v>1</v>
      </c>
      <c r="YX12" s="0" t="n">
        <v>1</v>
      </c>
      <c r="YY12" s="0" t="n">
        <v>1</v>
      </c>
      <c r="YZ12" s="0" t="n">
        <v>1</v>
      </c>
      <c r="ZA12" s="0" t="n">
        <v>1</v>
      </c>
      <c r="ZB12" s="0" t="n">
        <v>1</v>
      </c>
      <c r="ZC12" s="0" t="n">
        <v>1</v>
      </c>
      <c r="ZD12" s="0" t="n">
        <v>1</v>
      </c>
      <c r="ZE12" s="0" t="n">
        <v>1</v>
      </c>
      <c r="ZF12" s="0" t="n">
        <v>1</v>
      </c>
      <c r="ZG12" s="0" t="n">
        <v>1</v>
      </c>
      <c r="ZH12" s="0" t="n">
        <v>2</v>
      </c>
      <c r="ZI12" s="0" t="n">
        <v>1</v>
      </c>
      <c r="ZJ12" s="0" t="n">
        <v>1</v>
      </c>
      <c r="ZK12" s="0" t="n">
        <v>2</v>
      </c>
      <c r="ZL12" s="0" t="n">
        <v>1</v>
      </c>
      <c r="ZM12" s="0" t="n">
        <v>1</v>
      </c>
      <c r="ZN12" s="0" t="n">
        <v>1</v>
      </c>
      <c r="ZO12" s="0" t="n">
        <v>1</v>
      </c>
      <c r="ZP12" s="0" t="n">
        <v>1</v>
      </c>
      <c r="ZQ12" s="0" t="n">
        <v>1</v>
      </c>
      <c r="ZR12" s="0" t="n">
        <v>2</v>
      </c>
      <c r="ZS12" s="0" t="n">
        <v>2</v>
      </c>
      <c r="ZT12" s="0" t="n">
        <v>1</v>
      </c>
      <c r="ZU12" s="0" t="n">
        <v>2</v>
      </c>
      <c r="ZV12" s="0" t="n">
        <v>1</v>
      </c>
      <c r="ZW12" s="0" t="n">
        <v>1</v>
      </c>
      <c r="ZX12" s="0" t="n">
        <v>1</v>
      </c>
      <c r="ZY12" s="0" t="n">
        <v>1</v>
      </c>
      <c r="ZZ12" s="0" t="n">
        <v>2</v>
      </c>
      <c r="AAA12" s="0" t="n">
        <v>1</v>
      </c>
      <c r="AAB12" s="0" t="n">
        <v>1</v>
      </c>
      <c r="AAC12" s="0" t="n">
        <v>1</v>
      </c>
      <c r="AAD12" s="0" t="n">
        <v>2</v>
      </c>
      <c r="AAE12" s="0" t="n">
        <v>1</v>
      </c>
      <c r="AAF12" s="0" t="n">
        <v>1</v>
      </c>
      <c r="AAG12" s="0" t="n">
        <v>1</v>
      </c>
      <c r="AAH12" s="0" t="n">
        <v>1</v>
      </c>
      <c r="AAI12" s="0" t="n">
        <v>1</v>
      </c>
      <c r="AAJ12" s="0" t="n">
        <v>2</v>
      </c>
      <c r="AAK12" s="0" t="n">
        <v>2</v>
      </c>
      <c r="AAL12" s="0" t="n">
        <v>2</v>
      </c>
      <c r="AAM12" s="0" t="n">
        <v>1</v>
      </c>
      <c r="AAN12" s="0" t="n">
        <v>1</v>
      </c>
      <c r="AAO12" s="0" t="n">
        <v>1</v>
      </c>
      <c r="AAP12" s="0" t="n">
        <v>1</v>
      </c>
      <c r="AAQ12" s="0" t="n">
        <v>1</v>
      </c>
      <c r="AAR12" s="0" t="n">
        <v>1</v>
      </c>
      <c r="AAS12" s="0" t="n">
        <v>1</v>
      </c>
      <c r="AAT12" s="0" t="n">
        <v>1</v>
      </c>
      <c r="AAU12" s="0" t="n">
        <v>1</v>
      </c>
      <c r="AAV12" s="0" t="n">
        <v>2</v>
      </c>
      <c r="AAW12" s="0" t="n">
        <v>2</v>
      </c>
      <c r="AAX12" s="0" t="n">
        <v>1</v>
      </c>
      <c r="AAY12" s="0" t="n">
        <v>2</v>
      </c>
      <c r="AAZ12" s="0" t="n">
        <v>2</v>
      </c>
      <c r="ABA12" s="0" t="n">
        <v>1</v>
      </c>
      <c r="ABB12" s="0" t="n">
        <v>1</v>
      </c>
      <c r="ABC12" s="0" t="n">
        <v>1</v>
      </c>
      <c r="ABD12" s="0" t="n">
        <v>2</v>
      </c>
      <c r="ABE12" s="0" t="n">
        <v>1</v>
      </c>
      <c r="ABF12" s="0" t="n">
        <v>1</v>
      </c>
      <c r="ABG12" s="0" t="n">
        <v>1</v>
      </c>
      <c r="ABH12" s="0" t="n">
        <v>2</v>
      </c>
      <c r="ABI12" s="0" t="n">
        <v>1</v>
      </c>
      <c r="ABJ12" s="0" t="n">
        <v>1</v>
      </c>
      <c r="ABK12" s="0" t="n">
        <v>1</v>
      </c>
      <c r="ABL12" s="0" t="n">
        <v>1</v>
      </c>
      <c r="ABM12" s="0" t="n">
        <v>2</v>
      </c>
      <c r="ABN12" s="0" t="n">
        <v>1</v>
      </c>
      <c r="ABO12" s="0" t="n">
        <v>2</v>
      </c>
      <c r="ABP12" s="0" t="n">
        <v>1</v>
      </c>
      <c r="ABQ12" s="0" t="n">
        <v>2</v>
      </c>
      <c r="ABR12" s="0" t="n">
        <v>1</v>
      </c>
      <c r="ABS12" s="0" t="n">
        <v>1</v>
      </c>
      <c r="ABT12" s="0" t="n">
        <v>1</v>
      </c>
      <c r="ABU12" s="0" t="n">
        <v>1</v>
      </c>
      <c r="ABV12" s="0" t="n">
        <v>2</v>
      </c>
      <c r="ABW12" s="0" t="n">
        <v>1</v>
      </c>
      <c r="ABX12" s="0" t="n">
        <v>1</v>
      </c>
      <c r="ABY12" s="0" t="n">
        <v>1</v>
      </c>
      <c r="ABZ12" s="0" t="n">
        <v>1</v>
      </c>
      <c r="ACA12" s="0" t="n">
        <v>1</v>
      </c>
      <c r="ACB12" s="0" t="n">
        <v>1</v>
      </c>
      <c r="ACC12" s="0" t="n">
        <v>1</v>
      </c>
      <c r="ACD12" s="0" t="n">
        <v>1</v>
      </c>
      <c r="ACE12" s="0" t="n">
        <v>2</v>
      </c>
      <c r="ACF12" s="0" t="n">
        <v>1</v>
      </c>
      <c r="ACG12" s="0" t="n">
        <v>2</v>
      </c>
      <c r="ACH12" s="0" t="n">
        <v>1</v>
      </c>
      <c r="ACI12" s="0" t="n">
        <v>1</v>
      </c>
      <c r="ACJ12" s="0" t="n">
        <v>2</v>
      </c>
      <c r="ACK12" s="0" t="n">
        <v>1</v>
      </c>
      <c r="ACL12" s="0" t="n">
        <v>1</v>
      </c>
      <c r="ACM12" s="0" t="n">
        <v>2</v>
      </c>
      <c r="ACN12" s="0" t="n">
        <v>1</v>
      </c>
      <c r="ACO12" s="0" t="n">
        <v>1</v>
      </c>
      <c r="ACP12" s="0" t="n">
        <v>1</v>
      </c>
      <c r="ACQ12" s="0" t="n">
        <v>1</v>
      </c>
      <c r="ACR12" s="0" t="n">
        <v>1</v>
      </c>
      <c r="ACS12" s="0" t="n">
        <v>1</v>
      </c>
      <c r="ACT12" s="0" t="n">
        <v>1</v>
      </c>
      <c r="ACU12" s="0" t="n">
        <v>2</v>
      </c>
      <c r="ACV12" s="0" t="n">
        <v>2</v>
      </c>
      <c r="ACW12" s="0" t="n">
        <v>1</v>
      </c>
      <c r="ACX12" s="0" t="n">
        <v>2</v>
      </c>
      <c r="ACY12" s="0" t="n">
        <v>1</v>
      </c>
      <c r="ACZ12" s="0" t="n">
        <v>2</v>
      </c>
      <c r="ADA12" s="0" t="n">
        <v>1</v>
      </c>
      <c r="ADB12" s="0" t="n">
        <v>1</v>
      </c>
      <c r="ADC12" s="0" t="n">
        <v>1</v>
      </c>
      <c r="ADD12" s="0" t="n">
        <v>1</v>
      </c>
      <c r="ADE12" s="0" t="n">
        <v>1</v>
      </c>
      <c r="ADF12" s="0" t="n">
        <v>1</v>
      </c>
      <c r="ADG12" s="0" t="n">
        <v>1</v>
      </c>
      <c r="ADH12" s="0" t="n">
        <v>1</v>
      </c>
      <c r="ADI12" s="0" t="n">
        <v>1</v>
      </c>
      <c r="ADJ12" s="0" t="n">
        <v>1</v>
      </c>
      <c r="ADK12" s="0" t="n">
        <v>1</v>
      </c>
      <c r="ADL12" s="0" t="n">
        <v>1</v>
      </c>
      <c r="ADM12" s="0" t="n">
        <v>1</v>
      </c>
      <c r="ADN12" s="0" t="n">
        <v>1</v>
      </c>
      <c r="ADO12" s="0" t="n">
        <v>1</v>
      </c>
      <c r="ADP12" s="0" t="n">
        <v>2</v>
      </c>
      <c r="ADQ12" s="0" t="n">
        <v>2</v>
      </c>
      <c r="ADR12" s="0" t="n">
        <v>1</v>
      </c>
      <c r="ADS12" s="0" t="n">
        <v>1</v>
      </c>
      <c r="ADT12" s="0" t="n">
        <v>1</v>
      </c>
      <c r="ADU12" s="0" t="n">
        <v>2</v>
      </c>
      <c r="ADV12" s="0" t="n">
        <v>1</v>
      </c>
      <c r="ADW12" s="0" t="n">
        <v>1</v>
      </c>
      <c r="ADX12" s="0" t="n">
        <v>1</v>
      </c>
      <c r="ADY12" s="0" t="n">
        <v>2</v>
      </c>
      <c r="ADZ12" s="0" t="n">
        <v>1</v>
      </c>
      <c r="AEA12" s="0" t="n">
        <v>1</v>
      </c>
      <c r="AEB12" s="0" t="n">
        <v>2</v>
      </c>
      <c r="AEC12" s="0" t="n">
        <v>1</v>
      </c>
      <c r="AED12" s="0" t="n">
        <v>1</v>
      </c>
      <c r="AEE12" s="0" t="n">
        <v>2</v>
      </c>
      <c r="AEF12" s="0" t="n">
        <v>1</v>
      </c>
      <c r="AEG12" s="0" t="n">
        <v>1</v>
      </c>
      <c r="AEH12" s="0" t="n">
        <v>1</v>
      </c>
      <c r="AEI12" s="0" t="n">
        <v>1</v>
      </c>
      <c r="AEJ12" s="0" t="n">
        <v>2</v>
      </c>
      <c r="AEK12" s="0" t="n">
        <v>1</v>
      </c>
      <c r="AEL12" s="0" t="n">
        <v>1</v>
      </c>
      <c r="AEM12" s="0" t="n">
        <v>1</v>
      </c>
      <c r="AEN12" s="0" t="n">
        <v>1</v>
      </c>
      <c r="AEO12" s="0" t="n">
        <v>1</v>
      </c>
      <c r="AEP12" s="0" t="n">
        <v>2</v>
      </c>
      <c r="AEQ12" s="0" t="n">
        <v>2</v>
      </c>
      <c r="AER12" s="0" t="n">
        <v>1</v>
      </c>
      <c r="AES12" s="0" t="n">
        <v>1</v>
      </c>
      <c r="AET12" s="0" t="n">
        <v>1</v>
      </c>
      <c r="AEU12" s="0" t="n">
        <v>1</v>
      </c>
      <c r="AEV12" s="0" t="n">
        <v>1</v>
      </c>
      <c r="AEW12" s="0" t="n">
        <v>2</v>
      </c>
      <c r="AEX12" s="0" t="n">
        <v>1</v>
      </c>
      <c r="AEY12" s="0" t="n">
        <v>1</v>
      </c>
      <c r="AEZ12" s="0" t="n">
        <v>1</v>
      </c>
      <c r="AFA12" s="0" t="n">
        <v>1</v>
      </c>
      <c r="AFB12" s="0" t="n">
        <v>1</v>
      </c>
      <c r="AFC12" s="0" t="n">
        <v>1</v>
      </c>
      <c r="AFD12" s="0" t="n">
        <v>2</v>
      </c>
      <c r="AFE12" s="0" t="n">
        <v>1</v>
      </c>
      <c r="AFF12" s="0" t="n">
        <v>1</v>
      </c>
      <c r="AFG12" s="0" t="n">
        <v>1</v>
      </c>
      <c r="AFH12" s="0" t="n">
        <v>1</v>
      </c>
      <c r="AFI12" s="0" t="n">
        <v>1</v>
      </c>
      <c r="AFJ12" s="0" t="n">
        <v>1</v>
      </c>
      <c r="AFK12" s="0" t="n">
        <v>1</v>
      </c>
      <c r="AFL12" s="0" t="n">
        <v>1</v>
      </c>
      <c r="AFM12" s="0" t="n">
        <v>1</v>
      </c>
      <c r="AFN12" s="0" t="n">
        <v>1</v>
      </c>
      <c r="AFO12" s="0" t="n">
        <v>2</v>
      </c>
      <c r="AFP12" s="0" t="n">
        <v>1</v>
      </c>
      <c r="AFQ12" s="0" t="n">
        <v>1</v>
      </c>
      <c r="AFR12" s="0" t="n">
        <v>1</v>
      </c>
      <c r="AFS12" s="0" t="n">
        <v>1</v>
      </c>
      <c r="AFT12" s="0" t="n">
        <v>1</v>
      </c>
      <c r="AFU12" s="0" t="n">
        <v>1</v>
      </c>
      <c r="AFV12" s="0" t="n">
        <v>2</v>
      </c>
      <c r="AFW12" s="0" t="n">
        <v>1</v>
      </c>
      <c r="AFX12" s="0" t="n">
        <v>2</v>
      </c>
      <c r="AFY12" s="0" t="n">
        <v>1</v>
      </c>
      <c r="AFZ12" s="0" t="n">
        <v>1</v>
      </c>
      <c r="AGA12" s="0" t="n">
        <v>1</v>
      </c>
      <c r="AGB12" s="0" t="n">
        <v>1</v>
      </c>
      <c r="AGC12" s="0" t="n">
        <v>1</v>
      </c>
      <c r="AGD12" s="0" t="n">
        <v>1</v>
      </c>
      <c r="AGE12" s="0" t="n">
        <v>2</v>
      </c>
      <c r="AGF12" s="0" t="n">
        <v>1</v>
      </c>
      <c r="AGG12" s="0" t="n">
        <v>2</v>
      </c>
      <c r="AGH12" s="0" t="n">
        <v>1</v>
      </c>
      <c r="AGI12" s="0" t="n">
        <v>2</v>
      </c>
      <c r="AGJ12" s="0" t="n">
        <v>1</v>
      </c>
      <c r="AGK12" s="0" t="n">
        <v>1</v>
      </c>
      <c r="AGL12" s="0" t="n">
        <v>1</v>
      </c>
      <c r="AGM12" s="0" t="n">
        <v>1</v>
      </c>
      <c r="AGN12" s="0" t="n">
        <v>2</v>
      </c>
      <c r="AGO12" s="0" t="n">
        <v>1</v>
      </c>
      <c r="AGP12" s="0" t="n">
        <v>2</v>
      </c>
      <c r="AGQ12" s="0" t="n">
        <v>1</v>
      </c>
      <c r="AGR12" s="0" t="n">
        <v>1</v>
      </c>
      <c r="AGS12" s="0" t="n">
        <v>1</v>
      </c>
      <c r="AGT12" s="0" t="n">
        <v>1</v>
      </c>
      <c r="AGU12" s="0" t="n">
        <v>1</v>
      </c>
      <c r="AGV12" s="0" t="n">
        <v>1</v>
      </c>
      <c r="AGW12" s="0" t="n">
        <v>2</v>
      </c>
      <c r="AGX12" s="0" t="n">
        <v>1</v>
      </c>
      <c r="AGY12" s="0" t="n">
        <v>1</v>
      </c>
      <c r="AGZ12" s="0" t="n">
        <v>1</v>
      </c>
      <c r="AHA12" s="0" t="n">
        <v>1</v>
      </c>
      <c r="AHB12" s="0" t="n">
        <v>1</v>
      </c>
      <c r="AHC12" s="0" t="n">
        <v>2</v>
      </c>
      <c r="AHD12" s="0" t="n">
        <v>1</v>
      </c>
      <c r="AHE12" s="0" t="n">
        <v>1</v>
      </c>
      <c r="AHF12" s="0" t="n">
        <v>2</v>
      </c>
      <c r="AHG12" s="0" t="n">
        <v>2</v>
      </c>
      <c r="AHH12" s="0" t="n">
        <v>1</v>
      </c>
      <c r="AHI12" s="0" t="n">
        <v>2</v>
      </c>
      <c r="AHJ12" s="0" t="n">
        <v>1</v>
      </c>
      <c r="AHK12" s="0" t="n">
        <v>1</v>
      </c>
      <c r="AHL12" s="0" t="n">
        <v>1</v>
      </c>
      <c r="AHM12" s="0" t="n">
        <v>1</v>
      </c>
      <c r="AHN12" s="0" t="n">
        <v>1</v>
      </c>
      <c r="AHO12" s="0" t="n">
        <v>1</v>
      </c>
      <c r="AHP12" s="0" t="n">
        <v>1</v>
      </c>
      <c r="AHQ12" s="0" t="n">
        <v>1</v>
      </c>
      <c r="AHR12" s="0" t="n">
        <v>1</v>
      </c>
      <c r="AHS12" s="0" t="n">
        <v>1</v>
      </c>
      <c r="AHT12" s="0" t="n">
        <v>1</v>
      </c>
      <c r="AHU12" s="0" t="n">
        <v>1</v>
      </c>
      <c r="AHV12" s="0" t="n">
        <v>1</v>
      </c>
      <c r="AHW12" s="0" t="n">
        <v>1</v>
      </c>
      <c r="AHX12" s="0" t="n">
        <v>1</v>
      </c>
      <c r="AHY12" s="0" t="n">
        <v>1</v>
      </c>
      <c r="AHZ12" s="0" t="n">
        <v>2</v>
      </c>
      <c r="AIA12" s="0" t="n">
        <v>1</v>
      </c>
      <c r="AIB12" s="0" t="n">
        <v>1</v>
      </c>
      <c r="AIC12" s="0" t="n">
        <v>1</v>
      </c>
      <c r="AID12" s="0" t="n">
        <v>1</v>
      </c>
      <c r="AIE12" s="0" t="n">
        <v>2</v>
      </c>
      <c r="AIF12" s="0" t="n">
        <v>1</v>
      </c>
      <c r="AIG12" s="0" t="n">
        <v>1</v>
      </c>
      <c r="AIH12" s="0" t="n">
        <v>1</v>
      </c>
      <c r="AII12" s="0" t="n">
        <v>1</v>
      </c>
      <c r="AIJ12" s="0" t="n">
        <v>2</v>
      </c>
      <c r="AIK12" s="0" t="n">
        <v>1</v>
      </c>
      <c r="AIL12" s="0" t="n">
        <v>1</v>
      </c>
      <c r="AIM12" s="0" t="n">
        <v>1</v>
      </c>
      <c r="AIN12" s="0" t="n">
        <v>1</v>
      </c>
      <c r="AIO12" s="0" t="n">
        <v>1</v>
      </c>
      <c r="AIP12" s="0" t="n">
        <v>1</v>
      </c>
      <c r="AIQ12" s="0" t="n">
        <v>1</v>
      </c>
      <c r="AIR12" s="0" t="n">
        <v>1</v>
      </c>
      <c r="AIS12" s="0" t="n">
        <v>2</v>
      </c>
      <c r="AIT12" s="0" t="n">
        <v>2</v>
      </c>
      <c r="AIU12" s="0" t="n">
        <v>1</v>
      </c>
      <c r="AIV12" s="0" t="n">
        <v>1</v>
      </c>
      <c r="AIW12" s="0" t="n">
        <v>1</v>
      </c>
      <c r="AIX12" s="0" t="n">
        <v>1</v>
      </c>
      <c r="AIY12" s="0" t="n">
        <v>1</v>
      </c>
      <c r="AIZ12" s="0" t="n">
        <v>1</v>
      </c>
      <c r="AJA12" s="0" t="n">
        <v>1</v>
      </c>
      <c r="AJB12" s="0" t="n">
        <v>1</v>
      </c>
      <c r="AJC12" s="0" t="n">
        <v>2</v>
      </c>
      <c r="AJD12" s="0" t="n">
        <v>1</v>
      </c>
      <c r="AJE12" s="0" t="n">
        <v>1</v>
      </c>
      <c r="AJF12" s="0" t="n">
        <v>1</v>
      </c>
      <c r="AJG12" s="0" t="n">
        <v>1</v>
      </c>
      <c r="AJH12" s="0" t="n">
        <v>1</v>
      </c>
      <c r="AJI12" s="0" t="n">
        <v>1</v>
      </c>
      <c r="AJJ12" s="0" t="n">
        <v>1</v>
      </c>
      <c r="AJK12" s="0" t="n">
        <v>1</v>
      </c>
      <c r="AJL12" s="0" t="n">
        <v>1</v>
      </c>
      <c r="AJM12" s="0" t="n">
        <v>2</v>
      </c>
      <c r="AJN12" s="0" t="n">
        <v>1</v>
      </c>
      <c r="AJO12" s="0" t="n">
        <v>1</v>
      </c>
      <c r="AJP12" s="0" t="n">
        <v>1</v>
      </c>
      <c r="AJQ12" s="0" t="n">
        <v>2</v>
      </c>
      <c r="AJR12" s="0" t="n">
        <v>2</v>
      </c>
      <c r="AJS12" s="0" t="n">
        <v>2</v>
      </c>
      <c r="AJT12" s="0" t="n">
        <v>1</v>
      </c>
      <c r="AJU12" s="0" t="n">
        <v>1</v>
      </c>
      <c r="AJV12" s="0" t="n">
        <v>1</v>
      </c>
      <c r="AJW12" s="0" t="n">
        <v>1</v>
      </c>
      <c r="AJX12" s="0" t="n">
        <v>1</v>
      </c>
      <c r="AJY12" s="0" t="n">
        <v>1</v>
      </c>
      <c r="AJZ12" s="0" t="n">
        <v>1</v>
      </c>
      <c r="AKA12" s="0" t="n">
        <v>2</v>
      </c>
      <c r="AKB12" s="0" t="n">
        <v>1</v>
      </c>
      <c r="AKC12" s="0" t="n">
        <v>1</v>
      </c>
      <c r="AKD12" s="0" t="n">
        <v>1</v>
      </c>
      <c r="AKE12" s="0" t="n">
        <v>1</v>
      </c>
      <c r="AKF12" s="0" t="n">
        <v>2</v>
      </c>
      <c r="AKG12" s="0" t="n">
        <v>2</v>
      </c>
      <c r="AKH12" s="0" t="n">
        <v>2</v>
      </c>
      <c r="AKI12" s="0" t="n">
        <v>1</v>
      </c>
      <c r="AKJ12" s="0" t="n">
        <v>3</v>
      </c>
      <c r="AKK12" s="0" t="n">
        <v>1</v>
      </c>
      <c r="AKL12" s="0" t="n">
        <v>1</v>
      </c>
      <c r="AKM12" s="0" t="n">
        <v>1</v>
      </c>
      <c r="AKN12" s="0" t="n">
        <v>2</v>
      </c>
      <c r="AKO12" s="0" t="n">
        <v>1</v>
      </c>
      <c r="AKP12" s="0" t="n">
        <v>1</v>
      </c>
      <c r="AKQ12" s="0" t="n">
        <v>1</v>
      </c>
      <c r="AKR12" s="0" t="n">
        <v>1</v>
      </c>
      <c r="AKS12" s="0" t="n">
        <v>1</v>
      </c>
      <c r="AKT12" s="0" t="n">
        <v>1</v>
      </c>
      <c r="AKU12" s="0" t="n">
        <v>2</v>
      </c>
      <c r="AKV12" s="0" t="n">
        <v>1</v>
      </c>
      <c r="AKW12" s="0" t="n">
        <v>1</v>
      </c>
      <c r="AKX12" s="0" t="n">
        <v>1</v>
      </c>
      <c r="AKY12" s="0" t="n">
        <v>2</v>
      </c>
      <c r="AKZ12" s="0" t="n">
        <v>1</v>
      </c>
      <c r="ALA12" s="0" t="n">
        <v>1</v>
      </c>
      <c r="ALB12" s="0" t="n">
        <v>1</v>
      </c>
      <c r="ALC12" s="0" t="n">
        <v>1</v>
      </c>
      <c r="ALD12" s="0" t="n">
        <v>2</v>
      </c>
      <c r="ALE12" s="0" t="n">
        <v>1</v>
      </c>
      <c r="ALF12" s="0" t="n">
        <v>1</v>
      </c>
      <c r="ALG12" s="0" t="n">
        <v>2</v>
      </c>
      <c r="ALH12" s="0" t="n">
        <v>1</v>
      </c>
      <c r="ALI12" s="0" t="n">
        <v>1</v>
      </c>
      <c r="ALJ12" s="0" t="n">
        <v>2</v>
      </c>
      <c r="ALK12" s="0" t="n">
        <v>1</v>
      </c>
      <c r="ALL12" s="0" t="n">
        <v>1</v>
      </c>
      <c r="ALM12" s="0" t="n">
        <v>1</v>
      </c>
      <c r="ALN12" s="0" t="n">
        <v>1</v>
      </c>
      <c r="ALO12" s="0" t="n">
        <v>1</v>
      </c>
      <c r="ALP12" s="0" t="n">
        <v>1</v>
      </c>
      <c r="ALQ12" s="0" t="n">
        <v>1</v>
      </c>
      <c r="ALR12" s="0" t="n">
        <v>1</v>
      </c>
      <c r="ALS12" s="0" t="n">
        <v>1</v>
      </c>
      <c r="ALT12" s="0" t="n">
        <v>1</v>
      </c>
      <c r="ALU12" s="0" t="n">
        <v>1</v>
      </c>
      <c r="ALV12" s="0" t="n">
        <v>2</v>
      </c>
      <c r="ALW12" s="0" t="n">
        <v>1</v>
      </c>
      <c r="ALX12" s="0" t="n">
        <v>3</v>
      </c>
      <c r="ALY12" s="0" t="n">
        <v>1</v>
      </c>
      <c r="ALZ12" s="0" t="n">
        <v>1</v>
      </c>
      <c r="AMA12" s="0" t="n">
        <v>1</v>
      </c>
      <c r="AMB12" s="0" t="n">
        <v>1</v>
      </c>
      <c r="AMC12" s="0" t="n">
        <v>1</v>
      </c>
      <c r="AMD12" s="0" t="n">
        <v>2</v>
      </c>
      <c r="AME12" s="0" t="n">
        <v>1</v>
      </c>
      <c r="AMF12" s="0" t="n">
        <v>1</v>
      </c>
      <c r="AMG12" s="0" t="n">
        <v>1</v>
      </c>
      <c r="AMH12" s="0" t="n">
        <v>1</v>
      </c>
      <c r="AMI12" s="0" t="n">
        <v>1</v>
      </c>
      <c r="AMJ12" s="0" t="n">
        <v>1</v>
      </c>
    </row>
    <row r="13" customFormat="false" ht="15" hidden="false" customHeight="false" outlineLevel="0" collapsed="false">
      <c r="C13" s="54" t="n">
        <f aca="false">COUNTIF(D13:cmh13,"ERR")/COUNT(D9:cmh9)</f>
        <v>0.0189793336145086</v>
      </c>
      <c r="D13" s="0" t="str">
        <f aca="false">IF(D11=-9,"-",IF(D9=-9,"-",IF(AVERAGE(D11:D12)=AVERAGE(D9:D10),"-","ERR")))</f>
        <v>-</v>
      </c>
      <c r="E13" s="0" t="str">
        <f aca="false">IF(E11=-9,"-",IF(E9=-9,"-",IF(AVERAGE(E11:E12)=AVERAGE(E9:E10),"-","ERR")))</f>
        <v>-</v>
      </c>
      <c r="F13" s="0" t="str">
        <f aca="false">IF(F11=-9,"-",IF(F9=-9,"-",IF(AVERAGE(F11:F12)=AVERAGE(F9:F10),"-","ERR")))</f>
        <v>-</v>
      </c>
      <c r="G13" s="0" t="str">
        <f aca="false">IF(G11=-9,"-",IF(G9=-9,"-",IF(AVERAGE(G11:G12)=AVERAGE(G9:G10),"-","ERR")))</f>
        <v>-</v>
      </c>
      <c r="H13" s="0" t="str">
        <f aca="false">IF(H11=-9,"-",IF(H9=-9,"-",IF(AVERAGE(H11:H12)=AVERAGE(H9:H10),"-","ERR")))</f>
        <v>-</v>
      </c>
      <c r="I13" s="0" t="str">
        <f aca="false">IF(I11=-9,"-",IF(I9=-9,"-",IF(AVERAGE(I11:I12)=AVERAGE(I9:I10),"-","ERR")))</f>
        <v>-</v>
      </c>
      <c r="J13" s="0" t="str">
        <f aca="false">IF(J11=-9,"-",IF(J9=-9,"-",IF(AVERAGE(J11:J12)=AVERAGE(J9:J10),"-","ERR")))</f>
        <v>-</v>
      </c>
      <c r="K13" s="0" t="str">
        <f aca="false">IF(K11=-9,"-",IF(K9=-9,"-",IF(AVERAGE(K11:K12)=AVERAGE(K9:K10),"-","ERR")))</f>
        <v>-</v>
      </c>
      <c r="L13" s="0" t="str">
        <f aca="false">IF(L11=-9,"-",IF(L9=-9,"-",IF(AVERAGE(L11:L12)=AVERAGE(L9:L10),"-","ERR")))</f>
        <v>-</v>
      </c>
      <c r="M13" s="0" t="str">
        <f aca="false">IF(M11=-9,"-",IF(M9=-9,"-",IF(AVERAGE(M11:M12)=AVERAGE(M9:M10),"-","ERR")))</f>
        <v>-</v>
      </c>
      <c r="N13" s="0" t="str">
        <f aca="false">IF(N11=-9,"-",IF(N9=-9,"-",IF(AVERAGE(N11:N12)=AVERAGE(N9:N10),"-","ERR")))</f>
        <v>-</v>
      </c>
      <c r="O13" s="0" t="str">
        <f aca="false">IF(O11=-9,"-",IF(O9=-9,"-",IF(AVERAGE(O11:O12)=AVERAGE(O9:O10),"-","ERR")))</f>
        <v>-</v>
      </c>
      <c r="P13" s="0" t="str">
        <f aca="false">IF(P11=-9,"-",IF(P9=-9,"-",IF(AVERAGE(P11:P12)=AVERAGE(P9:P10),"-","ERR")))</f>
        <v>-</v>
      </c>
      <c r="Q13" s="0" t="str">
        <f aca="false">IF(Q11=-9,"-",IF(Q9=-9,"-",IF(AVERAGE(Q11:Q12)=AVERAGE(Q9:Q10),"-","ERR")))</f>
        <v>-</v>
      </c>
      <c r="R13" s="0" t="str">
        <f aca="false">IF(R11=-9,"-",IF(R9=-9,"-",IF(AVERAGE(R11:R12)=AVERAGE(R9:R10),"-","ERR")))</f>
        <v>-</v>
      </c>
      <c r="S13" s="0" t="str">
        <f aca="false">IF(S11=-9,"-",IF(S9=-9,"-",IF(AVERAGE(S11:S12)=AVERAGE(S9:S10),"-","ERR")))</f>
        <v>-</v>
      </c>
      <c r="T13" s="0" t="str">
        <f aca="false">IF(T11=-9,"-",IF(T9=-9,"-",IF(AVERAGE(T11:T12)=AVERAGE(T9:T10),"-","ERR")))</f>
        <v>-</v>
      </c>
      <c r="U13" s="0" t="str">
        <f aca="false">IF(U11=-9,"-",IF(U9=-9,"-",IF(AVERAGE(U11:U12)=AVERAGE(U9:U10),"-","ERR")))</f>
        <v>-</v>
      </c>
      <c r="V13" s="0" t="str">
        <f aca="false">IF(V11=-9,"-",IF(V9=-9,"-",IF(AVERAGE(V11:V12)=AVERAGE(V9:V10),"-","ERR")))</f>
        <v>-</v>
      </c>
      <c r="W13" s="0" t="str">
        <f aca="false">IF(W11=-9,"-",IF(W9=-9,"-",IF(AVERAGE(W11:W12)=AVERAGE(W9:W10),"-","ERR")))</f>
        <v>ERR</v>
      </c>
      <c r="X13" s="0" t="str">
        <f aca="false">IF(X11=-9,"-",IF(X9=-9,"-",IF(AVERAGE(X11:X12)=AVERAGE(X9:X10),"-","ERR")))</f>
        <v>-</v>
      </c>
      <c r="Y13" s="0" t="str">
        <f aca="false">IF(Y11=-9,"-",IF(Y9=-9,"-",IF(AVERAGE(Y11:Y12)=AVERAGE(Y9:Y10),"-","ERR")))</f>
        <v>ERR</v>
      </c>
      <c r="Z13" s="0" t="str">
        <f aca="false">IF(Z11=-9,"-",IF(Z9=-9,"-",IF(AVERAGE(Z11:Z12)=AVERAGE(Z9:Z10),"-","ERR")))</f>
        <v>-</v>
      </c>
      <c r="AA13" s="0" t="str">
        <f aca="false">IF(AA11=-9,"-",IF(AA9=-9,"-",IF(AVERAGE(AA11:AA12)=AVERAGE(AA9:AA10),"-","ERR")))</f>
        <v>-</v>
      </c>
      <c r="AB13" s="0" t="str">
        <f aca="false">IF(AB11=-9,"-",IF(AB9=-9,"-",IF(AVERAGE(AB11:AB12)=AVERAGE(AB9:AB10),"-","ERR")))</f>
        <v>-</v>
      </c>
      <c r="AC13" s="0" t="str">
        <f aca="false">IF(AC11=-9,"-",IF(AC9=-9,"-",IF(AVERAGE(AC11:AC12)=AVERAGE(AC9:AC10),"-","ERR")))</f>
        <v>-</v>
      </c>
      <c r="AD13" s="0" t="str">
        <f aca="false">IF(AD11=-9,"-",IF(AD9=-9,"-",IF(AVERAGE(AD11:AD12)=AVERAGE(AD9:AD10),"-","ERR")))</f>
        <v>-</v>
      </c>
      <c r="AE13" s="0" t="str">
        <f aca="false">IF(AE11=-9,"-",IF(AE9=-9,"-",IF(AVERAGE(AE11:AE12)=AVERAGE(AE9:AE10),"-","ERR")))</f>
        <v>-</v>
      </c>
      <c r="AF13" s="0" t="str">
        <f aca="false">IF(AF11=-9,"-",IF(AF9=-9,"-",IF(AVERAGE(AF11:AF12)=AVERAGE(AF9:AF10),"-","ERR")))</f>
        <v>-</v>
      </c>
      <c r="AG13" s="0" t="str">
        <f aca="false">IF(AG11=-9,"-",IF(AG9=-9,"-",IF(AVERAGE(AG11:AG12)=AVERAGE(AG9:AG10),"-","ERR")))</f>
        <v>-</v>
      </c>
      <c r="AH13" s="0" t="str">
        <f aca="false">IF(AH11=-9,"-",IF(AH9=-9,"-",IF(AVERAGE(AH11:AH12)=AVERAGE(AH9:AH10),"-","ERR")))</f>
        <v>-</v>
      </c>
      <c r="AI13" s="0" t="str">
        <f aca="false">IF(AI11=-9,"-",IF(AI9=-9,"-",IF(AVERAGE(AI11:AI12)=AVERAGE(AI9:AI10),"-","ERR")))</f>
        <v>ERR</v>
      </c>
      <c r="AJ13" s="0" t="str">
        <f aca="false">IF(AJ11=-9,"-",IF(AJ9=-9,"-",IF(AVERAGE(AJ11:AJ12)=AVERAGE(AJ9:AJ10),"-","ERR")))</f>
        <v>-</v>
      </c>
      <c r="AK13" s="0" t="str">
        <f aca="false">IF(AK11=-9,"-",IF(AK9=-9,"-",IF(AVERAGE(AK11:AK12)=AVERAGE(AK9:AK10),"-","ERR")))</f>
        <v>-</v>
      </c>
      <c r="AL13" s="0" t="str">
        <f aca="false">IF(AL11=-9,"-",IF(AL9=-9,"-",IF(AVERAGE(AL11:AL12)=AVERAGE(AL9:AL10),"-","ERR")))</f>
        <v>-</v>
      </c>
      <c r="AM13" s="0" t="str">
        <f aca="false">IF(AM11=-9,"-",IF(AM9=-9,"-",IF(AVERAGE(AM11:AM12)=AVERAGE(AM9:AM10),"-","ERR")))</f>
        <v>-</v>
      </c>
      <c r="AN13" s="0" t="str">
        <f aca="false">IF(AN11=-9,"-",IF(AN9=-9,"-",IF(AVERAGE(AN11:AN12)=AVERAGE(AN9:AN10),"-","ERR")))</f>
        <v>-</v>
      </c>
      <c r="AO13" s="0" t="str">
        <f aca="false">IF(AO11=-9,"-",IF(AO9=-9,"-",IF(AVERAGE(AO11:AO12)=AVERAGE(AO9:AO10),"-","ERR")))</f>
        <v>-</v>
      </c>
      <c r="AP13" s="0" t="str">
        <f aca="false">IF(AP11=-9,"-",IF(AP9=-9,"-",IF(AVERAGE(AP11:AP12)=AVERAGE(AP9:AP10),"-","ERR")))</f>
        <v>-</v>
      </c>
      <c r="AQ13" s="0" t="str">
        <f aca="false">IF(AQ11=-9,"-",IF(AQ9=-9,"-",IF(AVERAGE(AQ11:AQ12)=AVERAGE(AQ9:AQ10),"-","ERR")))</f>
        <v>-</v>
      </c>
      <c r="AR13" s="0" t="str">
        <f aca="false">IF(AR11=-9,"-",IF(AR9=-9,"-",IF(AVERAGE(AR11:AR12)=AVERAGE(AR9:AR10),"-","ERR")))</f>
        <v>-</v>
      </c>
      <c r="AS13" s="0" t="str">
        <f aca="false">IF(AS11=-9,"-",IF(AS9=-9,"-",IF(AVERAGE(AS11:AS12)=AVERAGE(AS9:AS10),"-","ERR")))</f>
        <v>-</v>
      </c>
      <c r="AT13" s="0" t="str">
        <f aca="false">IF(AT11=-9,"-",IF(AT9=-9,"-",IF(AVERAGE(AT11:AT12)=AVERAGE(AT9:AT10),"-","ERR")))</f>
        <v>-</v>
      </c>
      <c r="AU13" s="0" t="str">
        <f aca="false">IF(AU11=-9,"-",IF(AU9=-9,"-",IF(AVERAGE(AU11:AU12)=AVERAGE(AU9:AU10),"-","ERR")))</f>
        <v>-</v>
      </c>
      <c r="AV13" s="0" t="str">
        <f aca="false">IF(AV11=-9,"-",IF(AV9=-9,"-",IF(AVERAGE(AV11:AV12)=AVERAGE(AV9:AV10),"-","ERR")))</f>
        <v>-</v>
      </c>
      <c r="AW13" s="0" t="str">
        <f aca="false">IF(AW11=-9,"-",IF(AW9=-9,"-",IF(AVERAGE(AW11:AW12)=AVERAGE(AW9:AW10),"-","ERR")))</f>
        <v>-</v>
      </c>
      <c r="AX13" s="0" t="str">
        <f aca="false">IF(AX11=-9,"-",IF(AX9=-9,"-",IF(AVERAGE(AX11:AX12)=AVERAGE(AX9:AX10),"-","ERR")))</f>
        <v>-</v>
      </c>
      <c r="AY13" s="0" t="str">
        <f aca="false">IF(AY11=-9,"-",IF(AY9=-9,"-",IF(AVERAGE(AY11:AY12)=AVERAGE(AY9:AY10),"-","ERR")))</f>
        <v>-</v>
      </c>
      <c r="AZ13" s="0" t="str">
        <f aca="false">IF(AZ11=-9,"-",IF(AZ9=-9,"-",IF(AVERAGE(AZ11:AZ12)=AVERAGE(AZ9:AZ10),"-","ERR")))</f>
        <v>-</v>
      </c>
      <c r="BA13" s="0" t="str">
        <f aca="false">IF(BA11=-9,"-",IF(BA9=-9,"-",IF(AVERAGE(BA11:BA12)=AVERAGE(BA9:BA10),"-","ERR")))</f>
        <v>-</v>
      </c>
      <c r="BB13" s="0" t="str">
        <f aca="false">IF(BB11=-9,"-",IF(BB9=-9,"-",IF(AVERAGE(BB11:BB12)=AVERAGE(BB9:BB10),"-","ERR")))</f>
        <v>-</v>
      </c>
      <c r="BC13" s="0" t="str">
        <f aca="false">IF(BC11=-9,"-",IF(BC9=-9,"-",IF(AVERAGE(BC11:BC12)=AVERAGE(BC9:BC10),"-","ERR")))</f>
        <v>-</v>
      </c>
      <c r="BD13" s="0" t="str">
        <f aca="false">IF(BD11=-9,"-",IF(BD9=-9,"-",IF(AVERAGE(BD11:BD12)=AVERAGE(BD9:BD10),"-","ERR")))</f>
        <v>-</v>
      </c>
      <c r="BE13" s="0" t="str">
        <f aca="false">IF(BE11=-9,"-",IF(BE9=-9,"-",IF(AVERAGE(BE11:BE12)=AVERAGE(BE9:BE10),"-","ERR")))</f>
        <v>-</v>
      </c>
      <c r="BF13" s="0" t="str">
        <f aca="false">IF(BF11=-9,"-",IF(BF9=-9,"-",IF(AVERAGE(BF11:BF12)=AVERAGE(BF9:BF10),"-","ERR")))</f>
        <v>-</v>
      </c>
      <c r="BG13" s="0" t="str">
        <f aca="false">IF(BG11=-9,"-",IF(BG9=-9,"-",IF(AVERAGE(BG11:BG12)=AVERAGE(BG9:BG10),"-","ERR")))</f>
        <v>-</v>
      </c>
      <c r="BH13" s="0" t="str">
        <f aca="false">IF(BH11=-9,"-",IF(BH9=-9,"-",IF(AVERAGE(BH11:BH12)=AVERAGE(BH9:BH10),"-","ERR")))</f>
        <v>-</v>
      </c>
      <c r="BI13" s="0" t="str">
        <f aca="false">IF(BI11=-9,"-",IF(BI9=-9,"-",IF(AVERAGE(BI11:BI12)=AVERAGE(BI9:BI10),"-","ERR")))</f>
        <v>-</v>
      </c>
      <c r="BJ13" s="0" t="str">
        <f aca="false">IF(BJ11=-9,"-",IF(BJ9=-9,"-",IF(AVERAGE(BJ11:BJ12)=AVERAGE(BJ9:BJ10),"-","ERR")))</f>
        <v>-</v>
      </c>
      <c r="BK13" s="0" t="str">
        <f aca="false">IF(BK11=-9,"-",IF(BK9=-9,"-",IF(AVERAGE(BK11:BK12)=AVERAGE(BK9:BK10),"-","ERR")))</f>
        <v>-</v>
      </c>
      <c r="BL13" s="0" t="str">
        <f aca="false">IF(BL11=-9,"-",IF(BL9=-9,"-",IF(AVERAGE(BL11:BL12)=AVERAGE(BL9:BL10),"-","ERR")))</f>
        <v>-</v>
      </c>
      <c r="BM13" s="0" t="str">
        <f aca="false">IF(BM11=-9,"-",IF(BM9=-9,"-",IF(AVERAGE(BM11:BM12)=AVERAGE(BM9:BM10),"-","ERR")))</f>
        <v>-</v>
      </c>
      <c r="BN13" s="0" t="str">
        <f aca="false">IF(BN11=-9,"-",IF(BN9=-9,"-",IF(AVERAGE(BN11:BN12)=AVERAGE(BN9:BN10),"-","ERR")))</f>
        <v>-</v>
      </c>
      <c r="BO13" s="0" t="str">
        <f aca="false">IF(BO11=-9,"-",IF(BO9=-9,"-",IF(AVERAGE(BO11:BO12)=AVERAGE(BO9:BO10),"-","ERR")))</f>
        <v>-</v>
      </c>
      <c r="BP13" s="0" t="str">
        <f aca="false">IF(BP11=-9,"-",IF(BP9=-9,"-",IF(AVERAGE(BP11:BP12)=AVERAGE(BP9:BP10),"-","ERR")))</f>
        <v>-</v>
      </c>
      <c r="BQ13" s="0" t="str">
        <f aca="false">IF(BQ11=-9,"-",IF(BQ9=-9,"-",IF(AVERAGE(BQ11:BQ12)=AVERAGE(BQ9:BQ10),"-","ERR")))</f>
        <v>-</v>
      </c>
      <c r="BR13" s="0" t="str">
        <f aca="false">IF(BR11=-9,"-",IF(BR9=-9,"-",IF(AVERAGE(BR11:BR12)=AVERAGE(BR9:BR10),"-","ERR")))</f>
        <v>-</v>
      </c>
      <c r="BS13" s="0" t="str">
        <f aca="false">IF(BS11=-9,"-",IF(BS9=-9,"-",IF(AVERAGE(BS11:BS12)=AVERAGE(BS9:BS10),"-","ERR")))</f>
        <v>-</v>
      </c>
      <c r="BT13" s="0" t="str">
        <f aca="false">IF(BT11=-9,"-",IF(BT9=-9,"-",IF(AVERAGE(BT11:BT12)=AVERAGE(BT9:BT10),"-","ERR")))</f>
        <v>-</v>
      </c>
      <c r="BU13" s="0" t="str">
        <f aca="false">IF(BU11=-9,"-",IF(BU9=-9,"-",IF(AVERAGE(BU11:BU12)=AVERAGE(BU9:BU10),"-","ERR")))</f>
        <v>-</v>
      </c>
      <c r="BV13" s="0" t="str">
        <f aca="false">IF(BV11=-9,"-",IF(BV9=-9,"-",IF(AVERAGE(BV11:BV12)=AVERAGE(BV9:BV10),"-","ERR")))</f>
        <v>-</v>
      </c>
      <c r="BW13" s="0" t="str">
        <f aca="false">IF(BW11=-9,"-",IF(BW9=-9,"-",IF(AVERAGE(BW11:BW12)=AVERAGE(BW9:BW10),"-","ERR")))</f>
        <v>-</v>
      </c>
      <c r="BX13" s="0" t="str">
        <f aca="false">IF(BX11=-9,"-",IF(BX9=-9,"-",IF(AVERAGE(BX11:BX12)=AVERAGE(BX9:BX10),"-","ERR")))</f>
        <v>-</v>
      </c>
      <c r="BY13" s="0" t="str">
        <f aca="false">IF(BY11=-9,"-",IF(BY9=-9,"-",IF(AVERAGE(BY11:BY12)=AVERAGE(BY9:BY10),"-","ERR")))</f>
        <v>-</v>
      </c>
      <c r="BZ13" s="0" t="str">
        <f aca="false">IF(BZ11=-9,"-",IF(BZ9=-9,"-",IF(AVERAGE(BZ11:BZ12)=AVERAGE(BZ9:BZ10),"-","ERR")))</f>
        <v>-</v>
      </c>
      <c r="CA13" s="0" t="str">
        <f aca="false">IF(CA11=-9,"-",IF(CA9=-9,"-",IF(AVERAGE(CA11:CA12)=AVERAGE(CA9:CA10),"-","ERR")))</f>
        <v>-</v>
      </c>
      <c r="CB13" s="0" t="str">
        <f aca="false">IF(CB11=-9,"-",IF(CB9=-9,"-",IF(AVERAGE(CB11:CB12)=AVERAGE(CB9:CB10),"-","ERR")))</f>
        <v>-</v>
      </c>
      <c r="CC13" s="0" t="str">
        <f aca="false">IF(CC11=-9,"-",IF(CC9=-9,"-",IF(AVERAGE(CC11:CC12)=AVERAGE(CC9:CC10),"-","ERR")))</f>
        <v>-</v>
      </c>
      <c r="CD13" s="0" t="str">
        <f aca="false">IF(CD11=-9,"-",IF(CD9=-9,"-",IF(AVERAGE(CD11:CD12)=AVERAGE(CD9:CD10),"-","ERR")))</f>
        <v>-</v>
      </c>
      <c r="CE13" s="0" t="str">
        <f aca="false">IF(CE11=-9,"-",IF(CE9=-9,"-",IF(AVERAGE(CE11:CE12)=AVERAGE(CE9:CE10),"-","ERR")))</f>
        <v>-</v>
      </c>
      <c r="CF13" s="0" t="str">
        <f aca="false">IF(CF11=-9,"-",IF(CF9=-9,"-",IF(AVERAGE(CF11:CF12)=AVERAGE(CF9:CF10),"-","ERR")))</f>
        <v>-</v>
      </c>
      <c r="CG13" s="0" t="str">
        <f aca="false">IF(CG11=-9,"-",IF(CG9=-9,"-",IF(AVERAGE(CG11:CG12)=AVERAGE(CG9:CG10),"-","ERR")))</f>
        <v>-</v>
      </c>
      <c r="CH13" s="0" t="str">
        <f aca="false">IF(CH11=-9,"-",IF(CH9=-9,"-",IF(AVERAGE(CH11:CH12)=AVERAGE(CH9:CH10),"-","ERR")))</f>
        <v>-</v>
      </c>
      <c r="CI13" s="0" t="str">
        <f aca="false">IF(CI11=-9,"-",IF(CI9=-9,"-",IF(AVERAGE(CI11:CI12)=AVERAGE(CI9:CI10),"-","ERR")))</f>
        <v>-</v>
      </c>
      <c r="CJ13" s="0" t="str">
        <f aca="false">IF(CJ11=-9,"-",IF(CJ9=-9,"-",IF(AVERAGE(CJ11:CJ12)=AVERAGE(CJ9:CJ10),"-","ERR")))</f>
        <v>-</v>
      </c>
      <c r="CK13" s="0" t="str">
        <f aca="false">IF(CK11=-9,"-",IF(CK9=-9,"-",IF(AVERAGE(CK11:CK12)=AVERAGE(CK9:CK10),"-","ERR")))</f>
        <v>-</v>
      </c>
      <c r="CL13" s="0" t="str">
        <f aca="false">IF(CL11=-9,"-",IF(CL9=-9,"-",IF(AVERAGE(CL11:CL12)=AVERAGE(CL9:CL10),"-","ERR")))</f>
        <v>-</v>
      </c>
      <c r="CM13" s="0" t="str">
        <f aca="false">IF(CM11=-9,"-",IF(CM9=-9,"-",IF(AVERAGE(CM11:CM12)=AVERAGE(CM9:CM10),"-","ERR")))</f>
        <v>-</v>
      </c>
      <c r="CN13" s="0" t="str">
        <f aca="false">IF(CN11=-9,"-",IF(CN9=-9,"-",IF(AVERAGE(CN11:CN12)=AVERAGE(CN9:CN10),"-","ERR")))</f>
        <v>-</v>
      </c>
      <c r="CO13" s="0" t="str">
        <f aca="false">IF(CO11=-9,"-",IF(CO9=-9,"-",IF(AVERAGE(CO11:CO12)=AVERAGE(CO9:CO10),"-","ERR")))</f>
        <v>-</v>
      </c>
      <c r="CP13" s="0" t="str">
        <f aca="false">IF(CP11=-9,"-",IF(CP9=-9,"-",IF(AVERAGE(CP11:CP12)=AVERAGE(CP9:CP10),"-","ERR")))</f>
        <v>-</v>
      </c>
      <c r="CQ13" s="0" t="str">
        <f aca="false">IF(CQ11=-9,"-",IF(CQ9=-9,"-",IF(AVERAGE(CQ11:CQ12)=AVERAGE(CQ9:CQ10),"-","ERR")))</f>
        <v>-</v>
      </c>
      <c r="CR13" s="0" t="str">
        <f aca="false">IF(CR11=-9,"-",IF(CR9=-9,"-",IF(AVERAGE(CR11:CR12)=AVERAGE(CR9:CR10),"-","ERR")))</f>
        <v>-</v>
      </c>
      <c r="CS13" s="0" t="str">
        <f aca="false">IF(CS11=-9,"-",IF(CS9=-9,"-",IF(AVERAGE(CS11:CS12)=AVERAGE(CS9:CS10),"-","ERR")))</f>
        <v>-</v>
      </c>
      <c r="CT13" s="0" t="str">
        <f aca="false">IF(CT11=-9,"-",IF(CT9=-9,"-",IF(AVERAGE(CT11:CT12)=AVERAGE(CT9:CT10),"-","ERR")))</f>
        <v>-</v>
      </c>
      <c r="CU13" s="0" t="str">
        <f aca="false">IF(CU11=-9,"-",IF(CU9=-9,"-",IF(AVERAGE(CU11:CU12)=AVERAGE(CU9:CU10),"-","ERR")))</f>
        <v>-</v>
      </c>
      <c r="CV13" s="0" t="str">
        <f aca="false">IF(CV11=-9,"-",IF(CV9=-9,"-",IF(AVERAGE(CV11:CV12)=AVERAGE(CV9:CV10),"-","ERR")))</f>
        <v>-</v>
      </c>
      <c r="CW13" s="0" t="str">
        <f aca="false">IF(CW11=-9,"-",IF(CW9=-9,"-",IF(AVERAGE(CW11:CW12)=AVERAGE(CW9:CW10),"-","ERR")))</f>
        <v>-</v>
      </c>
      <c r="CX13" s="0" t="str">
        <f aca="false">IF(CX11=-9,"-",IF(CX9=-9,"-",IF(AVERAGE(CX11:CX12)=AVERAGE(CX9:CX10),"-","ERR")))</f>
        <v>-</v>
      </c>
      <c r="CY13" s="0" t="str">
        <f aca="false">IF(CY11=-9,"-",IF(CY9=-9,"-",IF(AVERAGE(CY11:CY12)=AVERAGE(CY9:CY10),"-","ERR")))</f>
        <v>-</v>
      </c>
      <c r="CZ13" s="0" t="str">
        <f aca="false">IF(CZ11=-9,"-",IF(CZ9=-9,"-",IF(AVERAGE(CZ11:CZ12)=AVERAGE(CZ9:CZ10),"-","ERR")))</f>
        <v>-</v>
      </c>
      <c r="DA13" s="0" t="str">
        <f aca="false">IF(DA11=-9,"-",IF(DA9=-9,"-",IF(AVERAGE(DA11:DA12)=AVERAGE(DA9:DA10),"-","ERR")))</f>
        <v>-</v>
      </c>
      <c r="DB13" s="0" t="str">
        <f aca="false">IF(DB11=-9,"-",IF(DB9=-9,"-",IF(AVERAGE(DB11:DB12)=AVERAGE(DB9:DB10),"-","ERR")))</f>
        <v>ERR</v>
      </c>
      <c r="DC13" s="0" t="str">
        <f aca="false">IF(DC11=-9,"-",IF(DC9=-9,"-",IF(AVERAGE(DC11:DC12)=AVERAGE(DC9:DC10),"-","ERR")))</f>
        <v>-</v>
      </c>
      <c r="DD13" s="0" t="str">
        <f aca="false">IF(DD11=-9,"-",IF(DD9=-9,"-",IF(AVERAGE(DD11:DD12)=AVERAGE(DD9:DD10),"-","ERR")))</f>
        <v>-</v>
      </c>
      <c r="DE13" s="0" t="str">
        <f aca="false">IF(DE11=-9,"-",IF(DE9=-9,"-",IF(AVERAGE(DE11:DE12)=AVERAGE(DE9:DE10),"-","ERR")))</f>
        <v>-</v>
      </c>
      <c r="DF13" s="0" t="str">
        <f aca="false">IF(DF11=-9,"-",IF(DF9=-9,"-",IF(AVERAGE(DF11:DF12)=AVERAGE(DF9:DF10),"-","ERR")))</f>
        <v>-</v>
      </c>
      <c r="DG13" s="0" t="str">
        <f aca="false">IF(DG11=-9,"-",IF(DG9=-9,"-",IF(AVERAGE(DG11:DG12)=AVERAGE(DG9:DG10),"-","ERR")))</f>
        <v>-</v>
      </c>
      <c r="DH13" s="0" t="str">
        <f aca="false">IF(DH11=-9,"-",IF(DH9=-9,"-",IF(AVERAGE(DH11:DH12)=AVERAGE(DH9:DH10),"-","ERR")))</f>
        <v>-</v>
      </c>
      <c r="DI13" s="0" t="str">
        <f aca="false">IF(DI11=-9,"-",IF(DI9=-9,"-",IF(AVERAGE(DI11:DI12)=AVERAGE(DI9:DI10),"-","ERR")))</f>
        <v>-</v>
      </c>
      <c r="DJ13" s="0" t="str">
        <f aca="false">IF(DJ11=-9,"-",IF(DJ9=-9,"-",IF(AVERAGE(DJ11:DJ12)=AVERAGE(DJ9:DJ10),"-","ERR")))</f>
        <v>-</v>
      </c>
      <c r="DK13" s="0" t="str">
        <f aca="false">IF(DK11=-9,"-",IF(DK9=-9,"-",IF(AVERAGE(DK11:DK12)=AVERAGE(DK9:DK10),"-","ERR")))</f>
        <v>-</v>
      </c>
      <c r="DL13" s="0" t="str">
        <f aca="false">IF(DL11=-9,"-",IF(DL9=-9,"-",IF(AVERAGE(DL11:DL12)=AVERAGE(DL9:DL10),"-","ERR")))</f>
        <v>-</v>
      </c>
      <c r="DM13" s="0" t="str">
        <f aca="false">IF(DM11=-9,"-",IF(DM9=-9,"-",IF(AVERAGE(DM11:DM12)=AVERAGE(DM9:DM10),"-","ERR")))</f>
        <v>-</v>
      </c>
      <c r="DN13" s="0" t="str">
        <f aca="false">IF(DN11=-9,"-",IF(DN9=-9,"-",IF(AVERAGE(DN11:DN12)=AVERAGE(DN9:DN10),"-","ERR")))</f>
        <v>-</v>
      </c>
      <c r="DO13" s="0" t="str">
        <f aca="false">IF(DO11=-9,"-",IF(DO9=-9,"-",IF(AVERAGE(DO11:DO12)=AVERAGE(DO9:DO10),"-","ERR")))</f>
        <v>-</v>
      </c>
      <c r="DP13" s="0" t="str">
        <f aca="false">IF(DP11=-9,"-",IF(DP9=-9,"-",IF(AVERAGE(DP11:DP12)=AVERAGE(DP9:DP10),"-","ERR")))</f>
        <v>-</v>
      </c>
      <c r="DQ13" s="0" t="str">
        <f aca="false">IF(DQ11=-9,"-",IF(DQ9=-9,"-",IF(AVERAGE(DQ11:DQ12)=AVERAGE(DQ9:DQ10),"-","ERR")))</f>
        <v>-</v>
      </c>
      <c r="DR13" s="0" t="str">
        <f aca="false">IF(DR11=-9,"-",IF(DR9=-9,"-",IF(AVERAGE(DR11:DR12)=AVERAGE(DR9:DR10),"-","ERR")))</f>
        <v>-</v>
      </c>
      <c r="DS13" s="0" t="str">
        <f aca="false">IF(DS11=-9,"-",IF(DS9=-9,"-",IF(AVERAGE(DS11:DS12)=AVERAGE(DS9:DS10),"-","ERR")))</f>
        <v>-</v>
      </c>
      <c r="DT13" s="0" t="str">
        <f aca="false">IF(DT11=-9,"-",IF(DT9=-9,"-",IF(AVERAGE(DT11:DT12)=AVERAGE(DT9:DT10),"-","ERR")))</f>
        <v>-</v>
      </c>
      <c r="DU13" s="0" t="str">
        <f aca="false">IF(DU11=-9,"-",IF(DU9=-9,"-",IF(AVERAGE(DU11:DU12)=AVERAGE(DU9:DU10),"-","ERR")))</f>
        <v>-</v>
      </c>
      <c r="DV13" s="0" t="str">
        <f aca="false">IF(DV11=-9,"-",IF(DV9=-9,"-",IF(AVERAGE(DV11:DV12)=AVERAGE(DV9:DV10),"-","ERR")))</f>
        <v>-</v>
      </c>
      <c r="DW13" s="0" t="str">
        <f aca="false">IF(DW11=-9,"-",IF(DW9=-9,"-",IF(AVERAGE(DW11:DW12)=AVERAGE(DW9:DW10),"-","ERR")))</f>
        <v>-</v>
      </c>
      <c r="DX13" s="0" t="str">
        <f aca="false">IF(DX11=-9,"-",IF(DX9=-9,"-",IF(AVERAGE(DX11:DX12)=AVERAGE(DX9:DX10),"-","ERR")))</f>
        <v>-</v>
      </c>
      <c r="DY13" s="0" t="str">
        <f aca="false">IF(DY11=-9,"-",IF(DY9=-9,"-",IF(AVERAGE(DY11:DY12)=AVERAGE(DY9:DY10),"-","ERR")))</f>
        <v>-</v>
      </c>
      <c r="DZ13" s="0" t="str">
        <f aca="false">IF(DZ11=-9,"-",IF(DZ9=-9,"-",IF(AVERAGE(DZ11:DZ12)=AVERAGE(DZ9:DZ10),"-","ERR")))</f>
        <v>-</v>
      </c>
      <c r="EA13" s="0" t="str">
        <f aca="false">IF(EA11=-9,"-",IF(EA9=-9,"-",IF(AVERAGE(EA11:EA12)=AVERAGE(EA9:EA10),"-","ERR")))</f>
        <v>-</v>
      </c>
      <c r="EB13" s="0" t="str">
        <f aca="false">IF(EB11=-9,"-",IF(EB9=-9,"-",IF(AVERAGE(EB11:EB12)=AVERAGE(EB9:EB10),"-","ERR")))</f>
        <v>-</v>
      </c>
      <c r="EC13" s="0" t="str">
        <f aca="false">IF(EC11=-9,"-",IF(EC9=-9,"-",IF(AVERAGE(EC11:EC12)=AVERAGE(EC9:EC10),"-","ERR")))</f>
        <v>-</v>
      </c>
      <c r="ED13" s="0" t="str">
        <f aca="false">IF(ED11=-9,"-",IF(ED9=-9,"-",IF(AVERAGE(ED11:ED12)=AVERAGE(ED9:ED10),"-","ERR")))</f>
        <v>-</v>
      </c>
      <c r="EE13" s="0" t="str">
        <f aca="false">IF(EE11=-9,"-",IF(EE9=-9,"-",IF(AVERAGE(EE11:EE12)=AVERAGE(EE9:EE10),"-","ERR")))</f>
        <v>-</v>
      </c>
      <c r="EF13" s="0" t="str">
        <f aca="false">IF(EF11=-9,"-",IF(EF9=-9,"-",IF(AVERAGE(EF11:EF12)=AVERAGE(EF9:EF10),"-","ERR")))</f>
        <v>-</v>
      </c>
      <c r="EG13" s="0" t="str">
        <f aca="false">IF(EG11=-9,"-",IF(EG9=-9,"-",IF(AVERAGE(EG11:EG12)=AVERAGE(EG9:EG10),"-","ERR")))</f>
        <v>-</v>
      </c>
      <c r="EH13" s="0" t="str">
        <f aca="false">IF(EH11=-9,"-",IF(EH9=-9,"-",IF(AVERAGE(EH11:EH12)=AVERAGE(EH9:EH10),"-","ERR")))</f>
        <v>-</v>
      </c>
      <c r="EI13" s="0" t="str">
        <f aca="false">IF(EI11=-9,"-",IF(EI9=-9,"-",IF(AVERAGE(EI11:EI12)=AVERAGE(EI9:EI10),"-","ERR")))</f>
        <v>-</v>
      </c>
      <c r="EJ13" s="0" t="str">
        <f aca="false">IF(EJ11=-9,"-",IF(EJ9=-9,"-",IF(AVERAGE(EJ11:EJ12)=AVERAGE(EJ9:EJ10),"-","ERR")))</f>
        <v>-</v>
      </c>
      <c r="EK13" s="0" t="str">
        <f aca="false">IF(EK11=-9,"-",IF(EK9=-9,"-",IF(AVERAGE(EK11:EK12)=AVERAGE(EK9:EK10),"-","ERR")))</f>
        <v>-</v>
      </c>
      <c r="EL13" s="0" t="str">
        <f aca="false">IF(EL11=-9,"-",IF(EL9=-9,"-",IF(AVERAGE(EL11:EL12)=AVERAGE(EL9:EL10),"-","ERR")))</f>
        <v>-</v>
      </c>
      <c r="EM13" s="0" t="str">
        <f aca="false">IF(EM11=-9,"-",IF(EM9=-9,"-",IF(AVERAGE(EM11:EM12)=AVERAGE(EM9:EM10),"-","ERR")))</f>
        <v>-</v>
      </c>
      <c r="EN13" s="0" t="str">
        <f aca="false">IF(EN11=-9,"-",IF(EN9=-9,"-",IF(AVERAGE(EN11:EN12)=AVERAGE(EN9:EN10),"-","ERR")))</f>
        <v>-</v>
      </c>
      <c r="EO13" s="0" t="str">
        <f aca="false">IF(EO11=-9,"-",IF(EO9=-9,"-",IF(AVERAGE(EO11:EO12)=AVERAGE(EO9:EO10),"-","ERR")))</f>
        <v>-</v>
      </c>
      <c r="EP13" s="0" t="str">
        <f aca="false">IF(EP11=-9,"-",IF(EP9=-9,"-",IF(AVERAGE(EP11:EP12)=AVERAGE(EP9:EP10),"-","ERR")))</f>
        <v>-</v>
      </c>
      <c r="EQ13" s="0" t="str">
        <f aca="false">IF(EQ11=-9,"-",IF(EQ9=-9,"-",IF(AVERAGE(EQ11:EQ12)=AVERAGE(EQ9:EQ10),"-","ERR")))</f>
        <v>-</v>
      </c>
      <c r="ER13" s="0" t="str">
        <f aca="false">IF(ER11=-9,"-",IF(ER9=-9,"-",IF(AVERAGE(ER11:ER12)=AVERAGE(ER9:ER10),"-","ERR")))</f>
        <v>-</v>
      </c>
      <c r="ES13" s="0" t="str">
        <f aca="false">IF(ES11=-9,"-",IF(ES9=-9,"-",IF(AVERAGE(ES11:ES12)=AVERAGE(ES9:ES10),"-","ERR")))</f>
        <v>-</v>
      </c>
      <c r="ET13" s="0" t="str">
        <f aca="false">IF(ET11=-9,"-",IF(ET9=-9,"-",IF(AVERAGE(ET11:ET12)=AVERAGE(ET9:ET10),"-","ERR")))</f>
        <v>-</v>
      </c>
      <c r="EU13" s="0" t="str">
        <f aca="false">IF(EU11=-9,"-",IF(EU9=-9,"-",IF(AVERAGE(EU11:EU12)=AVERAGE(EU9:EU10),"-","ERR")))</f>
        <v>-</v>
      </c>
      <c r="EV13" s="0" t="str">
        <f aca="false">IF(EV11=-9,"-",IF(EV9=-9,"-",IF(AVERAGE(EV11:EV12)=AVERAGE(EV9:EV10),"-","ERR")))</f>
        <v>ERR</v>
      </c>
      <c r="EW13" s="0" t="str">
        <f aca="false">IF(EW11=-9,"-",IF(EW9=-9,"-",IF(AVERAGE(EW11:EW12)=AVERAGE(EW9:EW10),"-","ERR")))</f>
        <v>-</v>
      </c>
      <c r="EX13" s="0" t="str">
        <f aca="false">IF(EX11=-9,"-",IF(EX9=-9,"-",IF(AVERAGE(EX11:EX12)=AVERAGE(EX9:EX10),"-","ERR")))</f>
        <v>-</v>
      </c>
      <c r="EY13" s="0" t="str">
        <f aca="false">IF(EY11=-9,"-",IF(EY9=-9,"-",IF(AVERAGE(EY11:EY12)=AVERAGE(EY9:EY10),"-","ERR")))</f>
        <v>-</v>
      </c>
      <c r="EZ13" s="0" t="str">
        <f aca="false">IF(EZ11=-9,"-",IF(EZ9=-9,"-",IF(AVERAGE(EZ11:EZ12)=AVERAGE(EZ9:EZ10),"-","ERR")))</f>
        <v>-</v>
      </c>
      <c r="FA13" s="0" t="str">
        <f aca="false">IF(FA11=-9,"-",IF(FA9=-9,"-",IF(AVERAGE(FA11:FA12)=AVERAGE(FA9:FA10),"-","ERR")))</f>
        <v>-</v>
      </c>
      <c r="FB13" s="0" t="str">
        <f aca="false">IF(FB11=-9,"-",IF(FB9=-9,"-",IF(AVERAGE(FB11:FB12)=AVERAGE(FB9:FB10),"-","ERR")))</f>
        <v>-</v>
      </c>
      <c r="FC13" s="0" t="str">
        <f aca="false">IF(FC11=-9,"-",IF(FC9=-9,"-",IF(AVERAGE(FC11:FC12)=AVERAGE(FC9:FC10),"-","ERR")))</f>
        <v>-</v>
      </c>
      <c r="FD13" s="0" t="str">
        <f aca="false">IF(FD11=-9,"-",IF(FD9=-9,"-",IF(AVERAGE(FD11:FD12)=AVERAGE(FD9:FD10),"-","ERR")))</f>
        <v>-</v>
      </c>
      <c r="FE13" s="0" t="str">
        <f aca="false">IF(FE11=-9,"-",IF(FE9=-9,"-",IF(AVERAGE(FE11:FE12)=AVERAGE(FE9:FE10),"-","ERR")))</f>
        <v>-</v>
      </c>
      <c r="FF13" s="0" t="str">
        <f aca="false">IF(FF11=-9,"-",IF(FF9=-9,"-",IF(AVERAGE(FF11:FF12)=AVERAGE(FF9:FF10),"-","ERR")))</f>
        <v>ERR</v>
      </c>
      <c r="FG13" s="0" t="str">
        <f aca="false">IF(FG11=-9,"-",IF(FG9=-9,"-",IF(AVERAGE(FG11:FG12)=AVERAGE(FG9:FG10),"-","ERR")))</f>
        <v>-</v>
      </c>
      <c r="FH13" s="0" t="str">
        <f aca="false">IF(FH11=-9,"-",IF(FH9=-9,"-",IF(AVERAGE(FH11:FH12)=AVERAGE(FH9:FH10),"-","ERR")))</f>
        <v>-</v>
      </c>
      <c r="FI13" s="0" t="str">
        <f aca="false">IF(FI11=-9,"-",IF(FI9=-9,"-",IF(AVERAGE(FI11:FI12)=AVERAGE(FI9:FI10),"-","ERR")))</f>
        <v>-</v>
      </c>
      <c r="FJ13" s="0" t="str">
        <f aca="false">IF(FJ11=-9,"-",IF(FJ9=-9,"-",IF(AVERAGE(FJ11:FJ12)=AVERAGE(FJ9:FJ10),"-","ERR")))</f>
        <v>-</v>
      </c>
      <c r="FK13" s="0" t="str">
        <f aca="false">IF(FK11=-9,"-",IF(FK9=-9,"-",IF(AVERAGE(FK11:FK12)=AVERAGE(FK9:FK10),"-","ERR")))</f>
        <v>-</v>
      </c>
      <c r="FL13" s="0" t="str">
        <f aca="false">IF(FL11=-9,"-",IF(FL9=-9,"-",IF(AVERAGE(FL11:FL12)=AVERAGE(FL9:FL10),"-","ERR")))</f>
        <v>-</v>
      </c>
      <c r="FM13" s="0" t="str">
        <f aca="false">IF(FM11=-9,"-",IF(FM9=-9,"-",IF(AVERAGE(FM11:FM12)=AVERAGE(FM9:FM10),"-","ERR")))</f>
        <v>-</v>
      </c>
      <c r="FN13" s="0" t="str">
        <f aca="false">IF(FN11=-9,"-",IF(FN9=-9,"-",IF(AVERAGE(FN11:FN12)=AVERAGE(FN9:FN10),"-","ERR")))</f>
        <v>ERR</v>
      </c>
      <c r="FO13" s="0" t="str">
        <f aca="false">IF(FO11=-9,"-",IF(FO9=-9,"-",IF(AVERAGE(FO11:FO12)=AVERAGE(FO9:FO10),"-","ERR")))</f>
        <v>-</v>
      </c>
      <c r="FP13" s="0" t="str">
        <f aca="false">IF(FP11=-9,"-",IF(FP9=-9,"-",IF(AVERAGE(FP11:FP12)=AVERAGE(FP9:FP10),"-","ERR")))</f>
        <v>-</v>
      </c>
      <c r="FQ13" s="0" t="str">
        <f aca="false">IF(FQ11=-9,"-",IF(FQ9=-9,"-",IF(AVERAGE(FQ11:FQ12)=AVERAGE(FQ9:FQ10),"-","ERR")))</f>
        <v>-</v>
      </c>
      <c r="FR13" s="0" t="str">
        <f aca="false">IF(FR11=-9,"-",IF(FR9=-9,"-",IF(AVERAGE(FR11:FR12)=AVERAGE(FR9:FR10),"-","ERR")))</f>
        <v>-</v>
      </c>
      <c r="FS13" s="0" t="str">
        <f aca="false">IF(FS11=-9,"-",IF(FS9=-9,"-",IF(AVERAGE(FS11:FS12)=AVERAGE(FS9:FS10),"-","ERR")))</f>
        <v>-</v>
      </c>
      <c r="FT13" s="0" t="str">
        <f aca="false">IF(FT11=-9,"-",IF(FT9=-9,"-",IF(AVERAGE(FT11:FT12)=AVERAGE(FT9:FT10),"-","ERR")))</f>
        <v>-</v>
      </c>
      <c r="FU13" s="0" t="str">
        <f aca="false">IF(FU11=-9,"-",IF(FU9=-9,"-",IF(AVERAGE(FU11:FU12)=AVERAGE(FU9:FU10),"-","ERR")))</f>
        <v>-</v>
      </c>
      <c r="FV13" s="0" t="str">
        <f aca="false">IF(FV11=-9,"-",IF(FV9=-9,"-",IF(AVERAGE(FV11:FV12)=AVERAGE(FV9:FV10),"-","ERR")))</f>
        <v>-</v>
      </c>
      <c r="FW13" s="0" t="str">
        <f aca="false">IF(FW11=-9,"-",IF(FW9=-9,"-",IF(AVERAGE(FW11:FW12)=AVERAGE(FW9:FW10),"-","ERR")))</f>
        <v>-</v>
      </c>
      <c r="FX13" s="0" t="str">
        <f aca="false">IF(FX11=-9,"-",IF(FX9=-9,"-",IF(AVERAGE(FX11:FX12)=AVERAGE(FX9:FX10),"-","ERR")))</f>
        <v>-</v>
      </c>
      <c r="FY13" s="0" t="str">
        <f aca="false">IF(FY11=-9,"-",IF(FY9=-9,"-",IF(AVERAGE(FY11:FY12)=AVERAGE(FY9:FY10),"-","ERR")))</f>
        <v>-</v>
      </c>
      <c r="FZ13" s="0" t="str">
        <f aca="false">IF(FZ11=-9,"-",IF(FZ9=-9,"-",IF(AVERAGE(FZ11:FZ12)=AVERAGE(FZ9:FZ10),"-","ERR")))</f>
        <v>-</v>
      </c>
      <c r="GA13" s="0" t="str">
        <f aca="false">IF(GA11=-9,"-",IF(GA9=-9,"-",IF(AVERAGE(GA11:GA12)=AVERAGE(GA9:GA10),"-","ERR")))</f>
        <v>-</v>
      </c>
      <c r="GB13" s="0" t="str">
        <f aca="false">IF(GB11=-9,"-",IF(GB9=-9,"-",IF(AVERAGE(GB11:GB12)=AVERAGE(GB9:GB10),"-","ERR")))</f>
        <v>-</v>
      </c>
      <c r="GC13" s="0" t="str">
        <f aca="false">IF(GC11=-9,"-",IF(GC9=-9,"-",IF(AVERAGE(GC11:GC12)=AVERAGE(GC9:GC10),"-","ERR")))</f>
        <v>-</v>
      </c>
      <c r="GD13" s="0" t="str">
        <f aca="false">IF(GD11=-9,"-",IF(GD9=-9,"-",IF(AVERAGE(GD11:GD12)=AVERAGE(GD9:GD10),"-","ERR")))</f>
        <v>-</v>
      </c>
      <c r="GE13" s="0" t="str">
        <f aca="false">IF(GE11=-9,"-",IF(GE9=-9,"-",IF(AVERAGE(GE11:GE12)=AVERAGE(GE9:GE10),"-","ERR")))</f>
        <v>-</v>
      </c>
      <c r="GF13" s="0" t="str">
        <f aca="false">IF(GF11=-9,"-",IF(GF9=-9,"-",IF(AVERAGE(GF11:GF12)=AVERAGE(GF9:GF10),"-","ERR")))</f>
        <v>-</v>
      </c>
      <c r="GG13" s="0" t="str">
        <f aca="false">IF(GG11=-9,"-",IF(GG9=-9,"-",IF(AVERAGE(GG11:GG12)=AVERAGE(GG9:GG10),"-","ERR")))</f>
        <v>-</v>
      </c>
      <c r="GH13" s="0" t="str">
        <f aca="false">IF(GH11=-9,"-",IF(GH9=-9,"-",IF(AVERAGE(GH11:GH12)=AVERAGE(GH9:GH10),"-","ERR")))</f>
        <v>-</v>
      </c>
      <c r="GI13" s="0" t="str">
        <f aca="false">IF(GI11=-9,"-",IF(GI9=-9,"-",IF(AVERAGE(GI11:GI12)=AVERAGE(GI9:GI10),"-","ERR")))</f>
        <v>-</v>
      </c>
      <c r="GJ13" s="0" t="str">
        <f aca="false">IF(GJ11=-9,"-",IF(GJ9=-9,"-",IF(AVERAGE(GJ11:GJ12)=AVERAGE(GJ9:GJ10),"-","ERR")))</f>
        <v>-</v>
      </c>
      <c r="GK13" s="0" t="str">
        <f aca="false">IF(GK11=-9,"-",IF(GK9=-9,"-",IF(AVERAGE(GK11:GK12)=AVERAGE(GK9:GK10),"-","ERR")))</f>
        <v>-</v>
      </c>
      <c r="GL13" s="0" t="str">
        <f aca="false">IF(GL11=-9,"-",IF(GL9=-9,"-",IF(AVERAGE(GL11:GL12)=AVERAGE(GL9:GL10),"-","ERR")))</f>
        <v>-</v>
      </c>
      <c r="GM13" s="0" t="str">
        <f aca="false">IF(GM11=-9,"-",IF(GM9=-9,"-",IF(AVERAGE(GM11:GM12)=AVERAGE(GM9:GM10),"-","ERR")))</f>
        <v>-</v>
      </c>
      <c r="GN13" s="0" t="str">
        <f aca="false">IF(GN11=-9,"-",IF(GN9=-9,"-",IF(AVERAGE(GN11:GN12)=AVERAGE(GN9:GN10),"-","ERR")))</f>
        <v>-</v>
      </c>
      <c r="GO13" s="0" t="str">
        <f aca="false">IF(GO11=-9,"-",IF(GO9=-9,"-",IF(AVERAGE(GO11:GO12)=AVERAGE(GO9:GO10),"-","ERR")))</f>
        <v>-</v>
      </c>
      <c r="GP13" s="0" t="str">
        <f aca="false">IF(GP11=-9,"-",IF(GP9=-9,"-",IF(AVERAGE(GP11:GP12)=AVERAGE(GP9:GP10),"-","ERR")))</f>
        <v>-</v>
      </c>
      <c r="GQ13" s="0" t="str">
        <f aca="false">IF(GQ11=-9,"-",IF(GQ9=-9,"-",IF(AVERAGE(GQ11:GQ12)=AVERAGE(GQ9:GQ10),"-","ERR")))</f>
        <v>-</v>
      </c>
      <c r="GR13" s="0" t="str">
        <f aca="false">IF(GR11=-9,"-",IF(GR9=-9,"-",IF(AVERAGE(GR11:GR12)=AVERAGE(GR9:GR10),"-","ERR")))</f>
        <v>-</v>
      </c>
      <c r="GS13" s="0" t="str">
        <f aca="false">IF(GS11=-9,"-",IF(GS9=-9,"-",IF(AVERAGE(GS11:GS12)=AVERAGE(GS9:GS10),"-","ERR")))</f>
        <v>-</v>
      </c>
      <c r="GT13" s="0" t="str">
        <f aca="false">IF(GT11=-9,"-",IF(GT9=-9,"-",IF(AVERAGE(GT11:GT12)=AVERAGE(GT9:GT10),"-","ERR")))</f>
        <v>-</v>
      </c>
      <c r="GU13" s="0" t="str">
        <f aca="false">IF(GU11=-9,"-",IF(GU9=-9,"-",IF(AVERAGE(GU11:GU12)=AVERAGE(GU9:GU10),"-","ERR")))</f>
        <v>-</v>
      </c>
      <c r="GV13" s="0" t="str">
        <f aca="false">IF(GV11=-9,"-",IF(GV9=-9,"-",IF(AVERAGE(GV11:GV12)=AVERAGE(GV9:GV10),"-","ERR")))</f>
        <v>-</v>
      </c>
      <c r="GW13" s="0" t="str">
        <f aca="false">IF(GW11=-9,"-",IF(GW9=-9,"-",IF(AVERAGE(GW11:GW12)=AVERAGE(GW9:GW10),"-","ERR")))</f>
        <v>-</v>
      </c>
      <c r="GX13" s="0" t="str">
        <f aca="false">IF(GX11=-9,"-",IF(GX9=-9,"-",IF(AVERAGE(GX11:GX12)=AVERAGE(GX9:GX10),"-","ERR")))</f>
        <v>-</v>
      </c>
      <c r="GY13" s="0" t="str">
        <f aca="false">IF(GY11=-9,"-",IF(GY9=-9,"-",IF(AVERAGE(GY11:GY12)=AVERAGE(GY9:GY10),"-","ERR")))</f>
        <v>-</v>
      </c>
      <c r="GZ13" s="0" t="str">
        <f aca="false">IF(GZ11=-9,"-",IF(GZ9=-9,"-",IF(AVERAGE(GZ11:GZ12)=AVERAGE(GZ9:GZ10),"-","ERR")))</f>
        <v>-</v>
      </c>
      <c r="HA13" s="0" t="str">
        <f aca="false">IF(HA11=-9,"-",IF(HA9=-9,"-",IF(AVERAGE(HA11:HA12)=AVERAGE(HA9:HA10),"-","ERR")))</f>
        <v>-</v>
      </c>
      <c r="HB13" s="0" t="str">
        <f aca="false">IF(HB11=-9,"-",IF(HB9=-9,"-",IF(AVERAGE(HB11:HB12)=AVERAGE(HB9:HB10),"-","ERR")))</f>
        <v>-</v>
      </c>
      <c r="HC13" s="0" t="str">
        <f aca="false">IF(HC11=-9,"-",IF(HC9=-9,"-",IF(AVERAGE(HC11:HC12)=AVERAGE(HC9:HC10),"-","ERR")))</f>
        <v>-</v>
      </c>
      <c r="HD13" s="0" t="str">
        <f aca="false">IF(HD11=-9,"-",IF(HD9=-9,"-",IF(AVERAGE(HD11:HD12)=AVERAGE(HD9:HD10),"-","ERR")))</f>
        <v>-</v>
      </c>
      <c r="HE13" s="0" t="str">
        <f aca="false">IF(HE11=-9,"-",IF(HE9=-9,"-",IF(AVERAGE(HE11:HE12)=AVERAGE(HE9:HE10),"-","ERR")))</f>
        <v>-</v>
      </c>
      <c r="HF13" s="0" t="str">
        <f aca="false">IF(HF11=-9,"-",IF(HF9=-9,"-",IF(AVERAGE(HF11:HF12)=AVERAGE(HF9:HF10),"-","ERR")))</f>
        <v>-</v>
      </c>
      <c r="HG13" s="0" t="str">
        <f aca="false">IF(HG11=-9,"-",IF(HG9=-9,"-",IF(AVERAGE(HG11:HG12)=AVERAGE(HG9:HG10),"-","ERR")))</f>
        <v>-</v>
      </c>
      <c r="HH13" s="0" t="str">
        <f aca="false">IF(HH11=-9,"-",IF(HH9=-9,"-",IF(AVERAGE(HH11:HH12)=AVERAGE(HH9:HH10),"-","ERR")))</f>
        <v>-</v>
      </c>
      <c r="HI13" s="0" t="str">
        <f aca="false">IF(HI11=-9,"-",IF(HI9=-9,"-",IF(AVERAGE(HI11:HI12)=AVERAGE(HI9:HI10),"-","ERR")))</f>
        <v>-</v>
      </c>
      <c r="HJ13" s="0" t="str">
        <f aca="false">IF(HJ11=-9,"-",IF(HJ9=-9,"-",IF(AVERAGE(HJ11:HJ12)=AVERAGE(HJ9:HJ10),"-","ERR")))</f>
        <v>-</v>
      </c>
      <c r="HK13" s="0" t="str">
        <f aca="false">IF(HK11=-9,"-",IF(HK9=-9,"-",IF(AVERAGE(HK11:HK12)=AVERAGE(HK9:HK10),"-","ERR")))</f>
        <v>-</v>
      </c>
      <c r="HL13" s="0" t="str">
        <f aca="false">IF(HL11=-9,"-",IF(HL9=-9,"-",IF(AVERAGE(HL11:HL12)=AVERAGE(HL9:HL10),"-","ERR")))</f>
        <v>-</v>
      </c>
      <c r="HM13" s="0" t="str">
        <f aca="false">IF(HM11=-9,"-",IF(HM9=-9,"-",IF(AVERAGE(HM11:HM12)=AVERAGE(HM9:HM10),"-","ERR")))</f>
        <v>-</v>
      </c>
      <c r="HN13" s="0" t="str">
        <f aca="false">IF(HN11=-9,"-",IF(HN9=-9,"-",IF(AVERAGE(HN11:HN12)=AVERAGE(HN9:HN10),"-","ERR")))</f>
        <v>-</v>
      </c>
      <c r="HO13" s="0" t="str">
        <f aca="false">IF(HO11=-9,"-",IF(HO9=-9,"-",IF(AVERAGE(HO11:HO12)=AVERAGE(HO9:HO10),"-","ERR")))</f>
        <v>-</v>
      </c>
      <c r="HP13" s="0" t="str">
        <f aca="false">IF(HP11=-9,"-",IF(HP9=-9,"-",IF(AVERAGE(HP11:HP12)=AVERAGE(HP9:HP10),"-","ERR")))</f>
        <v>-</v>
      </c>
      <c r="HQ13" s="0" t="str">
        <f aca="false">IF(HQ11=-9,"-",IF(HQ9=-9,"-",IF(AVERAGE(HQ11:HQ12)=AVERAGE(HQ9:HQ10),"-","ERR")))</f>
        <v>-</v>
      </c>
      <c r="HR13" s="0" t="str">
        <f aca="false">IF(HR11=-9,"-",IF(HR9=-9,"-",IF(AVERAGE(HR11:HR12)=AVERAGE(HR9:HR10),"-","ERR")))</f>
        <v>-</v>
      </c>
      <c r="HS13" s="0" t="str">
        <f aca="false">IF(HS11=-9,"-",IF(HS9=-9,"-",IF(AVERAGE(HS11:HS12)=AVERAGE(HS9:HS10),"-","ERR")))</f>
        <v>-</v>
      </c>
      <c r="HT13" s="0" t="str">
        <f aca="false">IF(HT11=-9,"-",IF(HT9=-9,"-",IF(AVERAGE(HT11:HT12)=AVERAGE(HT9:HT10),"-","ERR")))</f>
        <v>-</v>
      </c>
      <c r="HU13" s="0" t="str">
        <f aca="false">IF(HU11=-9,"-",IF(HU9=-9,"-",IF(AVERAGE(HU11:HU12)=AVERAGE(HU9:HU10),"-","ERR")))</f>
        <v>-</v>
      </c>
      <c r="HV13" s="0" t="str">
        <f aca="false">IF(HV11=-9,"-",IF(HV9=-9,"-",IF(AVERAGE(HV11:HV12)=AVERAGE(HV9:HV10),"-","ERR")))</f>
        <v>-</v>
      </c>
      <c r="HW13" s="0" t="str">
        <f aca="false">IF(HW11=-9,"-",IF(HW9=-9,"-",IF(AVERAGE(HW11:HW12)=AVERAGE(HW9:HW10),"-","ERR")))</f>
        <v>-</v>
      </c>
      <c r="HX13" s="0" t="str">
        <f aca="false">IF(HX11=-9,"-",IF(HX9=-9,"-",IF(AVERAGE(HX11:HX12)=AVERAGE(HX9:HX10),"-","ERR")))</f>
        <v>-</v>
      </c>
      <c r="HY13" s="0" t="str">
        <f aca="false">IF(HY11=-9,"-",IF(HY9=-9,"-",IF(AVERAGE(HY11:HY12)=AVERAGE(HY9:HY10),"-","ERR")))</f>
        <v>-</v>
      </c>
      <c r="HZ13" s="0" t="str">
        <f aca="false">IF(HZ11=-9,"-",IF(HZ9=-9,"-",IF(AVERAGE(HZ11:HZ12)=AVERAGE(HZ9:HZ10),"-","ERR")))</f>
        <v>ERR</v>
      </c>
      <c r="IA13" s="0" t="str">
        <f aca="false">IF(IA11=-9,"-",IF(IA9=-9,"-",IF(AVERAGE(IA11:IA12)=AVERAGE(IA9:IA10),"-","ERR")))</f>
        <v>-</v>
      </c>
      <c r="IB13" s="0" t="str">
        <f aca="false">IF(IB11=-9,"-",IF(IB9=-9,"-",IF(AVERAGE(IB11:IB12)=AVERAGE(IB9:IB10),"-","ERR")))</f>
        <v>-</v>
      </c>
      <c r="IC13" s="0" t="str">
        <f aca="false">IF(IC11=-9,"-",IF(IC9=-9,"-",IF(AVERAGE(IC11:IC12)=AVERAGE(IC9:IC10),"-","ERR")))</f>
        <v>-</v>
      </c>
      <c r="ID13" s="0" t="str">
        <f aca="false">IF(ID11=-9,"-",IF(ID9=-9,"-",IF(AVERAGE(ID11:ID12)=AVERAGE(ID9:ID10),"-","ERR")))</f>
        <v>-</v>
      </c>
      <c r="IE13" s="0" t="str">
        <f aca="false">IF(IE11=-9,"-",IF(IE9=-9,"-",IF(AVERAGE(IE11:IE12)=AVERAGE(IE9:IE10),"-","ERR")))</f>
        <v>-</v>
      </c>
      <c r="IF13" s="0" t="str">
        <f aca="false">IF(IF11=-9,"-",IF(IF9=-9,"-",IF(AVERAGE(IF11:IF12)=AVERAGE(IF9:IF10),"-","ERR")))</f>
        <v>-</v>
      </c>
      <c r="IG13" s="0" t="str">
        <f aca="false">IF(IG11=-9,"-",IF(IG9=-9,"-",IF(AVERAGE(IG11:IG12)=AVERAGE(IG9:IG10),"-","ERR")))</f>
        <v>-</v>
      </c>
      <c r="IH13" s="0" t="str">
        <f aca="false">IF(IH11=-9,"-",IF(IH9=-9,"-",IF(AVERAGE(IH11:IH12)=AVERAGE(IH9:IH10),"-","ERR")))</f>
        <v>-</v>
      </c>
      <c r="II13" s="0" t="str">
        <f aca="false">IF(II11=-9,"-",IF(II9=-9,"-",IF(AVERAGE(II11:II12)=AVERAGE(II9:II10),"-","ERR")))</f>
        <v>-</v>
      </c>
      <c r="IJ13" s="0" t="str">
        <f aca="false">IF(IJ11=-9,"-",IF(IJ9=-9,"-",IF(AVERAGE(IJ11:IJ12)=AVERAGE(IJ9:IJ10),"-","ERR")))</f>
        <v>-</v>
      </c>
      <c r="IK13" s="0" t="str">
        <f aca="false">IF(IK11=-9,"-",IF(IK9=-9,"-",IF(AVERAGE(IK11:IK12)=AVERAGE(IK9:IK10),"-","ERR")))</f>
        <v>-</v>
      </c>
      <c r="IL13" s="0" t="str">
        <f aca="false">IF(IL11=-9,"-",IF(IL9=-9,"-",IF(AVERAGE(IL11:IL12)=AVERAGE(IL9:IL10),"-","ERR")))</f>
        <v>-</v>
      </c>
      <c r="IM13" s="0" t="str">
        <f aca="false">IF(IM11=-9,"-",IF(IM9=-9,"-",IF(AVERAGE(IM11:IM12)=AVERAGE(IM9:IM10),"-","ERR")))</f>
        <v>-</v>
      </c>
      <c r="IN13" s="0" t="str">
        <f aca="false">IF(IN11=-9,"-",IF(IN9=-9,"-",IF(AVERAGE(IN11:IN12)=AVERAGE(IN9:IN10),"-","ERR")))</f>
        <v>-</v>
      </c>
      <c r="IO13" s="0" t="str">
        <f aca="false">IF(IO11=-9,"-",IF(IO9=-9,"-",IF(AVERAGE(IO11:IO12)=AVERAGE(IO9:IO10),"-","ERR")))</f>
        <v>-</v>
      </c>
      <c r="IP13" s="0" t="str">
        <f aca="false">IF(IP11=-9,"-",IF(IP9=-9,"-",IF(AVERAGE(IP11:IP12)=AVERAGE(IP9:IP10),"-","ERR")))</f>
        <v>-</v>
      </c>
      <c r="IQ13" s="0" t="str">
        <f aca="false">IF(IQ11=-9,"-",IF(IQ9=-9,"-",IF(AVERAGE(IQ11:IQ12)=AVERAGE(IQ9:IQ10),"-","ERR")))</f>
        <v>-</v>
      </c>
      <c r="IR13" s="0" t="str">
        <f aca="false">IF(IR11=-9,"-",IF(IR9=-9,"-",IF(AVERAGE(IR11:IR12)=AVERAGE(IR9:IR10),"-","ERR")))</f>
        <v>-</v>
      </c>
      <c r="IS13" s="0" t="str">
        <f aca="false">IF(IS11=-9,"-",IF(IS9=-9,"-",IF(AVERAGE(IS11:IS12)=AVERAGE(IS9:IS10),"-","ERR")))</f>
        <v>-</v>
      </c>
      <c r="IT13" s="0" t="str">
        <f aca="false">IF(IT11=-9,"-",IF(IT9=-9,"-",IF(AVERAGE(IT11:IT12)=AVERAGE(IT9:IT10),"-","ERR")))</f>
        <v>-</v>
      </c>
      <c r="IU13" s="0" t="str">
        <f aca="false">IF(IU11=-9,"-",IF(IU9=-9,"-",IF(AVERAGE(IU11:IU12)=AVERAGE(IU9:IU10),"-","ERR")))</f>
        <v>-</v>
      </c>
      <c r="IV13" s="0" t="str">
        <f aca="false">IF(IV11=-9,"-",IF(IV9=-9,"-",IF(AVERAGE(IV11:IV12)=AVERAGE(IV9:IV10),"-","ERR")))</f>
        <v>-</v>
      </c>
      <c r="IW13" s="0" t="str">
        <f aca="false">IF(IW11=-9,"-",IF(IW9=-9,"-",IF(AVERAGE(IW11:IW12)=AVERAGE(IW9:IW10),"-","ERR")))</f>
        <v>-</v>
      </c>
      <c r="IX13" s="0" t="str">
        <f aca="false">IF(IX11=-9,"-",IF(IX9=-9,"-",IF(AVERAGE(IX11:IX12)=AVERAGE(IX9:IX10),"-","ERR")))</f>
        <v>-</v>
      </c>
      <c r="IY13" s="0" t="str">
        <f aca="false">IF(IY11=-9,"-",IF(IY9=-9,"-",IF(AVERAGE(IY11:IY12)=AVERAGE(IY9:IY10),"-","ERR")))</f>
        <v>-</v>
      </c>
      <c r="IZ13" s="0" t="str">
        <f aca="false">IF(IZ11=-9,"-",IF(IZ9=-9,"-",IF(AVERAGE(IZ11:IZ12)=AVERAGE(IZ9:IZ10),"-","ERR")))</f>
        <v>-</v>
      </c>
      <c r="JA13" s="0" t="str">
        <f aca="false">IF(JA11=-9,"-",IF(JA9=-9,"-",IF(AVERAGE(JA11:JA12)=AVERAGE(JA9:JA10),"-","ERR")))</f>
        <v>-</v>
      </c>
      <c r="JB13" s="0" t="str">
        <f aca="false">IF(JB11=-9,"-",IF(JB9=-9,"-",IF(AVERAGE(JB11:JB12)=AVERAGE(JB9:JB10),"-","ERR")))</f>
        <v>-</v>
      </c>
      <c r="JC13" s="0" t="str">
        <f aca="false">IF(JC11=-9,"-",IF(JC9=-9,"-",IF(AVERAGE(JC11:JC12)=AVERAGE(JC9:JC10),"-","ERR")))</f>
        <v>-</v>
      </c>
      <c r="JD13" s="0" t="str">
        <f aca="false">IF(JD11=-9,"-",IF(JD9=-9,"-",IF(AVERAGE(JD11:JD12)=AVERAGE(JD9:JD10),"-","ERR")))</f>
        <v>-</v>
      </c>
      <c r="JE13" s="0" t="str">
        <f aca="false">IF(JE11=-9,"-",IF(JE9=-9,"-",IF(AVERAGE(JE11:JE12)=AVERAGE(JE9:JE10),"-","ERR")))</f>
        <v>-</v>
      </c>
      <c r="JF13" s="0" t="str">
        <f aca="false">IF(JF11=-9,"-",IF(JF9=-9,"-",IF(AVERAGE(JF11:JF12)=AVERAGE(JF9:JF10),"-","ERR")))</f>
        <v>-</v>
      </c>
      <c r="JG13" s="0" t="str">
        <f aca="false">IF(JG11=-9,"-",IF(JG9=-9,"-",IF(AVERAGE(JG11:JG12)=AVERAGE(JG9:JG10),"-","ERR")))</f>
        <v>-</v>
      </c>
      <c r="JH13" s="0" t="str">
        <f aca="false">IF(JH11=-9,"-",IF(JH9=-9,"-",IF(AVERAGE(JH11:JH12)=AVERAGE(JH9:JH10),"-","ERR")))</f>
        <v>-</v>
      </c>
      <c r="JI13" s="0" t="str">
        <f aca="false">IF(JI11=-9,"-",IF(JI9=-9,"-",IF(AVERAGE(JI11:JI12)=AVERAGE(JI9:JI10),"-","ERR")))</f>
        <v>-</v>
      </c>
      <c r="JJ13" s="0" t="str">
        <f aca="false">IF(JJ11=-9,"-",IF(JJ9=-9,"-",IF(AVERAGE(JJ11:JJ12)=AVERAGE(JJ9:JJ10),"-","ERR")))</f>
        <v>-</v>
      </c>
      <c r="JK13" s="0" t="str">
        <f aca="false">IF(JK11=-9,"-",IF(JK9=-9,"-",IF(AVERAGE(JK11:JK12)=AVERAGE(JK9:JK10),"-","ERR")))</f>
        <v>-</v>
      </c>
      <c r="JL13" s="0" t="str">
        <f aca="false">IF(JL11=-9,"-",IF(JL9=-9,"-",IF(AVERAGE(JL11:JL12)=AVERAGE(JL9:JL10),"-","ERR")))</f>
        <v>-</v>
      </c>
      <c r="JM13" s="0" t="str">
        <f aca="false">IF(JM11=-9,"-",IF(JM9=-9,"-",IF(AVERAGE(JM11:JM12)=AVERAGE(JM9:JM10),"-","ERR")))</f>
        <v>-</v>
      </c>
      <c r="JN13" s="0" t="str">
        <f aca="false">IF(JN11=-9,"-",IF(JN9=-9,"-",IF(AVERAGE(JN11:JN12)=AVERAGE(JN9:JN10),"-","ERR")))</f>
        <v>-</v>
      </c>
      <c r="JO13" s="0" t="str">
        <f aca="false">IF(JO11=-9,"-",IF(JO9=-9,"-",IF(AVERAGE(JO11:JO12)=AVERAGE(JO9:JO10),"-","ERR")))</f>
        <v>-</v>
      </c>
      <c r="JP13" s="0" t="str">
        <f aca="false">IF(JP11=-9,"-",IF(JP9=-9,"-",IF(AVERAGE(JP11:JP12)=AVERAGE(JP9:JP10),"-","ERR")))</f>
        <v>-</v>
      </c>
      <c r="JQ13" s="0" t="str">
        <f aca="false">IF(JQ11=-9,"-",IF(JQ9=-9,"-",IF(AVERAGE(JQ11:JQ12)=AVERAGE(JQ9:JQ10),"-","ERR")))</f>
        <v>-</v>
      </c>
      <c r="JR13" s="0" t="str">
        <f aca="false">IF(JR11=-9,"-",IF(JR9=-9,"-",IF(AVERAGE(JR11:JR12)=AVERAGE(JR9:JR10),"-","ERR")))</f>
        <v>-</v>
      </c>
      <c r="JS13" s="0" t="str">
        <f aca="false">IF(JS11=-9,"-",IF(JS9=-9,"-",IF(AVERAGE(JS11:JS12)=AVERAGE(JS9:JS10),"-","ERR")))</f>
        <v>-</v>
      </c>
      <c r="JT13" s="0" t="str">
        <f aca="false">IF(JT11=-9,"-",IF(JT9=-9,"-",IF(AVERAGE(JT11:JT12)=AVERAGE(JT9:JT10),"-","ERR")))</f>
        <v>-</v>
      </c>
      <c r="JU13" s="0" t="str">
        <f aca="false">IF(JU11=-9,"-",IF(JU9=-9,"-",IF(AVERAGE(JU11:JU12)=AVERAGE(JU9:JU10),"-","ERR")))</f>
        <v>-</v>
      </c>
      <c r="JV13" s="0" t="str">
        <f aca="false">IF(JV11=-9,"-",IF(JV9=-9,"-",IF(AVERAGE(JV11:JV12)=AVERAGE(JV9:JV10),"-","ERR")))</f>
        <v>-</v>
      </c>
      <c r="JW13" s="0" t="str">
        <f aca="false">IF(JW11=-9,"-",IF(JW9=-9,"-",IF(AVERAGE(JW11:JW12)=AVERAGE(JW9:JW10),"-","ERR")))</f>
        <v>-</v>
      </c>
      <c r="JX13" s="0" t="str">
        <f aca="false">IF(JX11=-9,"-",IF(JX9=-9,"-",IF(AVERAGE(JX11:JX12)=AVERAGE(JX9:JX10),"-","ERR")))</f>
        <v>-</v>
      </c>
      <c r="JY13" s="0" t="str">
        <f aca="false">IF(JY11=-9,"-",IF(JY9=-9,"-",IF(AVERAGE(JY11:JY12)=AVERAGE(JY9:JY10),"-","ERR")))</f>
        <v>-</v>
      </c>
      <c r="JZ13" s="0" t="str">
        <f aca="false">IF(JZ11=-9,"-",IF(JZ9=-9,"-",IF(AVERAGE(JZ11:JZ12)=AVERAGE(JZ9:JZ10),"-","ERR")))</f>
        <v>-</v>
      </c>
      <c r="KA13" s="0" t="str">
        <f aca="false">IF(KA11=-9,"-",IF(KA9=-9,"-",IF(AVERAGE(KA11:KA12)=AVERAGE(KA9:KA10),"-","ERR")))</f>
        <v>-</v>
      </c>
      <c r="KB13" s="0" t="str">
        <f aca="false">IF(KB11=-9,"-",IF(KB9=-9,"-",IF(AVERAGE(KB11:KB12)=AVERAGE(KB9:KB10),"-","ERR")))</f>
        <v>-</v>
      </c>
      <c r="KC13" s="0" t="str">
        <f aca="false">IF(KC11=-9,"-",IF(KC9=-9,"-",IF(AVERAGE(KC11:KC12)=AVERAGE(KC9:KC10),"-","ERR")))</f>
        <v>-</v>
      </c>
      <c r="KD13" s="0" t="str">
        <f aca="false">IF(KD11=-9,"-",IF(KD9=-9,"-",IF(AVERAGE(KD11:KD12)=AVERAGE(KD9:KD10),"-","ERR")))</f>
        <v>-</v>
      </c>
      <c r="KE13" s="0" t="str">
        <f aca="false">IF(KE11=-9,"-",IF(KE9=-9,"-",IF(AVERAGE(KE11:KE12)=AVERAGE(KE9:KE10),"-","ERR")))</f>
        <v>-</v>
      </c>
      <c r="KF13" s="0" t="str">
        <f aca="false">IF(KF11=-9,"-",IF(KF9=-9,"-",IF(AVERAGE(KF11:KF12)=AVERAGE(KF9:KF10),"-","ERR")))</f>
        <v>-</v>
      </c>
      <c r="KG13" s="0" t="str">
        <f aca="false">IF(KG11=-9,"-",IF(KG9=-9,"-",IF(AVERAGE(KG11:KG12)=AVERAGE(KG9:KG10),"-","ERR")))</f>
        <v>-</v>
      </c>
      <c r="KH13" s="0" t="str">
        <f aca="false">IF(KH11=-9,"-",IF(KH9=-9,"-",IF(AVERAGE(KH11:KH12)=AVERAGE(KH9:KH10),"-","ERR")))</f>
        <v>ERR</v>
      </c>
      <c r="KI13" s="0" t="str">
        <f aca="false">IF(KI11=-9,"-",IF(KI9=-9,"-",IF(AVERAGE(KI11:KI12)=AVERAGE(KI9:KI10),"-","ERR")))</f>
        <v>-</v>
      </c>
      <c r="KJ13" s="0" t="str">
        <f aca="false">IF(KJ11=-9,"-",IF(KJ9=-9,"-",IF(AVERAGE(KJ11:KJ12)=AVERAGE(KJ9:KJ10),"-","ERR")))</f>
        <v>ERR</v>
      </c>
      <c r="KK13" s="0" t="str">
        <f aca="false">IF(KK11=-9,"-",IF(KK9=-9,"-",IF(AVERAGE(KK11:KK12)=AVERAGE(KK9:KK10),"-","ERR")))</f>
        <v>-</v>
      </c>
      <c r="KL13" s="0" t="str">
        <f aca="false">IF(KL11=-9,"-",IF(KL9=-9,"-",IF(AVERAGE(KL11:KL12)=AVERAGE(KL9:KL10),"-","ERR")))</f>
        <v>-</v>
      </c>
      <c r="KM13" s="0" t="str">
        <f aca="false">IF(KM11=-9,"-",IF(KM9=-9,"-",IF(AVERAGE(KM11:KM12)=AVERAGE(KM9:KM10),"-","ERR")))</f>
        <v>-</v>
      </c>
      <c r="KN13" s="0" t="str">
        <f aca="false">IF(KN11=-9,"-",IF(KN9=-9,"-",IF(AVERAGE(KN11:KN12)=AVERAGE(KN9:KN10),"-","ERR")))</f>
        <v>-</v>
      </c>
      <c r="KO13" s="0" t="str">
        <f aca="false">IF(KO11=-9,"-",IF(KO9=-9,"-",IF(AVERAGE(KO11:KO12)=AVERAGE(KO9:KO10),"-","ERR")))</f>
        <v>-</v>
      </c>
      <c r="KP13" s="0" t="str">
        <f aca="false">IF(KP11=-9,"-",IF(KP9=-9,"-",IF(AVERAGE(KP11:KP12)=AVERAGE(KP9:KP10),"-","ERR")))</f>
        <v>-</v>
      </c>
      <c r="KQ13" s="0" t="str">
        <f aca="false">IF(KQ11=-9,"-",IF(KQ9=-9,"-",IF(AVERAGE(KQ11:KQ12)=AVERAGE(KQ9:KQ10),"-","ERR")))</f>
        <v>-</v>
      </c>
      <c r="KR13" s="0" t="str">
        <f aca="false">IF(KR11=-9,"-",IF(KR9=-9,"-",IF(AVERAGE(KR11:KR12)=AVERAGE(KR9:KR10),"-","ERR")))</f>
        <v>-</v>
      </c>
      <c r="KS13" s="0" t="str">
        <f aca="false">IF(KS11=-9,"-",IF(KS9=-9,"-",IF(AVERAGE(KS11:KS12)=AVERAGE(KS9:KS10),"-","ERR")))</f>
        <v>-</v>
      </c>
      <c r="KT13" s="0" t="str">
        <f aca="false">IF(KT11=-9,"-",IF(KT9=-9,"-",IF(AVERAGE(KT11:KT12)=AVERAGE(KT9:KT10),"-","ERR")))</f>
        <v>-</v>
      </c>
      <c r="KU13" s="0" t="str">
        <f aca="false">IF(KU11=-9,"-",IF(KU9=-9,"-",IF(AVERAGE(KU11:KU12)=AVERAGE(KU9:KU10),"-","ERR")))</f>
        <v>-</v>
      </c>
      <c r="KV13" s="0" t="str">
        <f aca="false">IF(KV11=-9,"-",IF(KV9=-9,"-",IF(AVERAGE(KV11:KV12)=AVERAGE(KV9:KV10),"-","ERR")))</f>
        <v>-</v>
      </c>
      <c r="KW13" s="0" t="str">
        <f aca="false">IF(KW11=-9,"-",IF(KW9=-9,"-",IF(AVERAGE(KW11:KW12)=AVERAGE(KW9:KW10),"-","ERR")))</f>
        <v>-</v>
      </c>
      <c r="KX13" s="0" t="str">
        <f aca="false">IF(KX11=-9,"-",IF(KX9=-9,"-",IF(AVERAGE(KX11:KX12)=AVERAGE(KX9:KX10),"-","ERR")))</f>
        <v>-</v>
      </c>
      <c r="KY13" s="0" t="str">
        <f aca="false">IF(KY11=-9,"-",IF(KY9=-9,"-",IF(AVERAGE(KY11:KY12)=AVERAGE(KY9:KY10),"-","ERR")))</f>
        <v>-</v>
      </c>
      <c r="KZ13" s="0" t="str">
        <f aca="false">IF(KZ11=-9,"-",IF(KZ9=-9,"-",IF(AVERAGE(KZ11:KZ12)=AVERAGE(KZ9:KZ10),"-","ERR")))</f>
        <v>-</v>
      </c>
      <c r="LA13" s="0" t="str">
        <f aca="false">IF(LA11=-9,"-",IF(LA9=-9,"-",IF(AVERAGE(LA11:LA12)=AVERAGE(LA9:LA10),"-","ERR")))</f>
        <v>-</v>
      </c>
      <c r="LB13" s="0" t="str">
        <f aca="false">IF(LB11=-9,"-",IF(LB9=-9,"-",IF(AVERAGE(LB11:LB12)=AVERAGE(LB9:LB10),"-","ERR")))</f>
        <v>-</v>
      </c>
      <c r="LC13" s="0" t="str">
        <f aca="false">IF(LC11=-9,"-",IF(LC9=-9,"-",IF(AVERAGE(LC11:LC12)=AVERAGE(LC9:LC10),"-","ERR")))</f>
        <v>-</v>
      </c>
      <c r="LD13" s="0" t="str">
        <f aca="false">IF(LD11=-9,"-",IF(LD9=-9,"-",IF(AVERAGE(LD11:LD12)=AVERAGE(LD9:LD10),"-","ERR")))</f>
        <v>-</v>
      </c>
      <c r="LE13" s="0" t="str">
        <f aca="false">IF(LE11=-9,"-",IF(LE9=-9,"-",IF(AVERAGE(LE11:LE12)=AVERAGE(LE9:LE10),"-","ERR")))</f>
        <v>-</v>
      </c>
      <c r="LF13" s="0" t="str">
        <f aca="false">IF(LF11=-9,"-",IF(LF9=-9,"-",IF(AVERAGE(LF11:LF12)=AVERAGE(LF9:LF10),"-","ERR")))</f>
        <v>-</v>
      </c>
      <c r="LG13" s="0" t="str">
        <f aca="false">IF(LG11=-9,"-",IF(LG9=-9,"-",IF(AVERAGE(LG11:LG12)=AVERAGE(LG9:LG10),"-","ERR")))</f>
        <v>-</v>
      </c>
      <c r="LH13" s="0" t="str">
        <f aca="false">IF(LH11=-9,"-",IF(LH9=-9,"-",IF(AVERAGE(LH11:LH12)=AVERAGE(LH9:LH10),"-","ERR")))</f>
        <v>-</v>
      </c>
      <c r="LI13" s="0" t="str">
        <f aca="false">IF(LI11=-9,"-",IF(LI9=-9,"-",IF(AVERAGE(LI11:LI12)=AVERAGE(LI9:LI10),"-","ERR")))</f>
        <v>-</v>
      </c>
      <c r="LJ13" s="0" t="str">
        <f aca="false">IF(LJ11=-9,"-",IF(LJ9=-9,"-",IF(AVERAGE(LJ11:LJ12)=AVERAGE(LJ9:LJ10),"-","ERR")))</f>
        <v>-</v>
      </c>
      <c r="LK13" s="0" t="str">
        <f aca="false">IF(LK11=-9,"-",IF(LK9=-9,"-",IF(AVERAGE(LK11:LK12)=AVERAGE(LK9:LK10),"-","ERR")))</f>
        <v>-</v>
      </c>
      <c r="LL13" s="0" t="str">
        <f aca="false">IF(LL11=-9,"-",IF(LL9=-9,"-",IF(AVERAGE(LL11:LL12)=AVERAGE(LL9:LL10),"-","ERR")))</f>
        <v>-</v>
      </c>
      <c r="LM13" s="0" t="str">
        <f aca="false">IF(LM11=-9,"-",IF(LM9=-9,"-",IF(AVERAGE(LM11:LM12)=AVERAGE(LM9:LM10),"-","ERR")))</f>
        <v>-</v>
      </c>
      <c r="LN13" s="0" t="str">
        <f aca="false">IF(LN11=-9,"-",IF(LN9=-9,"-",IF(AVERAGE(LN11:LN12)=AVERAGE(LN9:LN10),"-","ERR")))</f>
        <v>-</v>
      </c>
      <c r="LO13" s="0" t="str">
        <f aca="false">IF(LO11=-9,"-",IF(LO9=-9,"-",IF(AVERAGE(LO11:LO12)=AVERAGE(LO9:LO10),"-","ERR")))</f>
        <v>-</v>
      </c>
      <c r="LP13" s="0" t="str">
        <f aca="false">IF(LP11=-9,"-",IF(LP9=-9,"-",IF(AVERAGE(LP11:LP12)=AVERAGE(LP9:LP10),"-","ERR")))</f>
        <v>-</v>
      </c>
      <c r="LQ13" s="0" t="str">
        <f aca="false">IF(LQ11=-9,"-",IF(LQ9=-9,"-",IF(AVERAGE(LQ11:LQ12)=AVERAGE(LQ9:LQ10),"-","ERR")))</f>
        <v>-</v>
      </c>
      <c r="LR13" s="0" t="str">
        <f aca="false">IF(LR11=-9,"-",IF(LR9=-9,"-",IF(AVERAGE(LR11:LR12)=AVERAGE(LR9:LR10),"-","ERR")))</f>
        <v>-</v>
      </c>
      <c r="LS13" s="0" t="str">
        <f aca="false">IF(LS11=-9,"-",IF(LS9=-9,"-",IF(AVERAGE(LS11:LS12)=AVERAGE(LS9:LS10),"-","ERR")))</f>
        <v>-</v>
      </c>
      <c r="LT13" s="0" t="str">
        <f aca="false">IF(LT11=-9,"-",IF(LT9=-9,"-",IF(AVERAGE(LT11:LT12)=AVERAGE(LT9:LT10),"-","ERR")))</f>
        <v>-</v>
      </c>
      <c r="LU13" s="0" t="str">
        <f aca="false">IF(LU11=-9,"-",IF(LU9=-9,"-",IF(AVERAGE(LU11:LU12)=AVERAGE(LU9:LU10),"-","ERR")))</f>
        <v>-</v>
      </c>
      <c r="LV13" s="0" t="str">
        <f aca="false">IF(LV11=-9,"-",IF(LV9=-9,"-",IF(AVERAGE(LV11:LV12)=AVERAGE(LV9:LV10),"-","ERR")))</f>
        <v>-</v>
      </c>
      <c r="LW13" s="0" t="str">
        <f aca="false">IF(LW11=-9,"-",IF(LW9=-9,"-",IF(AVERAGE(LW11:LW12)=AVERAGE(LW9:LW10),"-","ERR")))</f>
        <v>-</v>
      </c>
      <c r="LX13" s="0" t="str">
        <f aca="false">IF(LX11=-9,"-",IF(LX9=-9,"-",IF(AVERAGE(LX11:LX12)=AVERAGE(LX9:LX10),"-","ERR")))</f>
        <v>-</v>
      </c>
      <c r="LY13" s="0" t="str">
        <f aca="false">IF(LY11=-9,"-",IF(LY9=-9,"-",IF(AVERAGE(LY11:LY12)=AVERAGE(LY9:LY10),"-","ERR")))</f>
        <v>-</v>
      </c>
      <c r="LZ13" s="0" t="str">
        <f aca="false">IF(LZ11=-9,"-",IF(LZ9=-9,"-",IF(AVERAGE(LZ11:LZ12)=AVERAGE(LZ9:LZ10),"-","ERR")))</f>
        <v>-</v>
      </c>
      <c r="MA13" s="0" t="str">
        <f aca="false">IF(MA11=-9,"-",IF(MA9=-9,"-",IF(AVERAGE(MA11:MA12)=AVERAGE(MA9:MA10),"-","ERR")))</f>
        <v>-</v>
      </c>
      <c r="MB13" s="0" t="str">
        <f aca="false">IF(MB11=-9,"-",IF(MB9=-9,"-",IF(AVERAGE(MB11:MB12)=AVERAGE(MB9:MB10),"-","ERR")))</f>
        <v>-</v>
      </c>
      <c r="MC13" s="0" t="str">
        <f aca="false">IF(MC11=-9,"-",IF(MC9=-9,"-",IF(AVERAGE(MC11:MC12)=AVERAGE(MC9:MC10),"-","ERR")))</f>
        <v>-</v>
      </c>
      <c r="MD13" s="0" t="str">
        <f aca="false">IF(MD11=-9,"-",IF(MD9=-9,"-",IF(AVERAGE(MD11:MD12)=AVERAGE(MD9:MD10),"-","ERR")))</f>
        <v>-</v>
      </c>
      <c r="ME13" s="0" t="str">
        <f aca="false">IF(ME11=-9,"-",IF(ME9=-9,"-",IF(AVERAGE(ME11:ME12)=AVERAGE(ME9:ME10),"-","ERR")))</f>
        <v>-</v>
      </c>
      <c r="MF13" s="0" t="str">
        <f aca="false">IF(MF11=-9,"-",IF(MF9=-9,"-",IF(AVERAGE(MF11:MF12)=AVERAGE(MF9:MF10),"-","ERR")))</f>
        <v>-</v>
      </c>
      <c r="MG13" s="0" t="str">
        <f aca="false">IF(MG11=-9,"-",IF(MG9=-9,"-",IF(AVERAGE(MG11:MG12)=AVERAGE(MG9:MG10),"-","ERR")))</f>
        <v>-</v>
      </c>
      <c r="MH13" s="0" t="str">
        <f aca="false">IF(MH11=-9,"-",IF(MH9=-9,"-",IF(AVERAGE(MH11:MH12)=AVERAGE(MH9:MH10),"-","ERR")))</f>
        <v>-</v>
      </c>
      <c r="MI13" s="0" t="str">
        <f aca="false">IF(MI11=-9,"-",IF(MI9=-9,"-",IF(AVERAGE(MI11:MI12)=AVERAGE(MI9:MI10),"-","ERR")))</f>
        <v>-</v>
      </c>
      <c r="MJ13" s="0" t="str">
        <f aca="false">IF(MJ11=-9,"-",IF(MJ9=-9,"-",IF(AVERAGE(MJ11:MJ12)=AVERAGE(MJ9:MJ10),"-","ERR")))</f>
        <v>-</v>
      </c>
      <c r="MK13" s="0" t="str">
        <f aca="false">IF(MK11=-9,"-",IF(MK9=-9,"-",IF(AVERAGE(MK11:MK12)=AVERAGE(MK9:MK10),"-","ERR")))</f>
        <v>-</v>
      </c>
      <c r="ML13" s="0" t="str">
        <f aca="false">IF(ML11=-9,"-",IF(ML9=-9,"-",IF(AVERAGE(ML11:ML12)=AVERAGE(ML9:ML10),"-","ERR")))</f>
        <v>-</v>
      </c>
      <c r="MM13" s="0" t="str">
        <f aca="false">IF(MM11=-9,"-",IF(MM9=-9,"-",IF(AVERAGE(MM11:MM12)=AVERAGE(MM9:MM10),"-","ERR")))</f>
        <v>-</v>
      </c>
      <c r="MN13" s="0" t="str">
        <f aca="false">IF(MN11=-9,"-",IF(MN9=-9,"-",IF(AVERAGE(MN11:MN12)=AVERAGE(MN9:MN10),"-","ERR")))</f>
        <v>-</v>
      </c>
      <c r="MO13" s="0" t="str">
        <f aca="false">IF(MO11=-9,"-",IF(MO9=-9,"-",IF(AVERAGE(MO11:MO12)=AVERAGE(MO9:MO10),"-","ERR")))</f>
        <v>-</v>
      </c>
      <c r="MP13" s="0" t="str">
        <f aca="false">IF(MP11=-9,"-",IF(MP9=-9,"-",IF(AVERAGE(MP11:MP12)=AVERAGE(MP9:MP10),"-","ERR")))</f>
        <v>-</v>
      </c>
      <c r="MQ13" s="0" t="str">
        <f aca="false">IF(MQ11=-9,"-",IF(MQ9=-9,"-",IF(AVERAGE(MQ11:MQ12)=AVERAGE(MQ9:MQ10),"-","ERR")))</f>
        <v>-</v>
      </c>
      <c r="MR13" s="0" t="str">
        <f aca="false">IF(MR11=-9,"-",IF(MR9=-9,"-",IF(AVERAGE(MR11:MR12)=AVERAGE(MR9:MR10),"-","ERR")))</f>
        <v>-</v>
      </c>
      <c r="MS13" s="0" t="str">
        <f aca="false">IF(MS11=-9,"-",IF(MS9=-9,"-",IF(AVERAGE(MS11:MS12)=AVERAGE(MS9:MS10),"-","ERR")))</f>
        <v>-</v>
      </c>
      <c r="MT13" s="0" t="str">
        <f aca="false">IF(MT11=-9,"-",IF(MT9=-9,"-",IF(AVERAGE(MT11:MT12)=AVERAGE(MT9:MT10),"-","ERR")))</f>
        <v>-</v>
      </c>
      <c r="MU13" s="0" t="str">
        <f aca="false">IF(MU11=-9,"-",IF(MU9=-9,"-",IF(AVERAGE(MU11:MU12)=AVERAGE(MU9:MU10),"-","ERR")))</f>
        <v>-</v>
      </c>
      <c r="MV13" s="0" t="str">
        <f aca="false">IF(MV11=-9,"-",IF(MV9=-9,"-",IF(AVERAGE(MV11:MV12)=AVERAGE(MV9:MV10),"-","ERR")))</f>
        <v>-</v>
      </c>
      <c r="MW13" s="0" t="str">
        <f aca="false">IF(MW11=-9,"-",IF(MW9=-9,"-",IF(AVERAGE(MW11:MW12)=AVERAGE(MW9:MW10),"-","ERR")))</f>
        <v>-</v>
      </c>
      <c r="MX13" s="0" t="str">
        <f aca="false">IF(MX11=-9,"-",IF(MX9=-9,"-",IF(AVERAGE(MX11:MX12)=AVERAGE(MX9:MX10),"-","ERR")))</f>
        <v>-</v>
      </c>
      <c r="MY13" s="0" t="str">
        <f aca="false">IF(MY11=-9,"-",IF(MY9=-9,"-",IF(AVERAGE(MY11:MY12)=AVERAGE(MY9:MY10),"-","ERR")))</f>
        <v>-</v>
      </c>
      <c r="MZ13" s="0" t="str">
        <f aca="false">IF(MZ11=-9,"-",IF(MZ9=-9,"-",IF(AVERAGE(MZ11:MZ12)=AVERAGE(MZ9:MZ10),"-","ERR")))</f>
        <v>-</v>
      </c>
      <c r="NA13" s="0" t="str">
        <f aca="false">IF(NA11=-9,"-",IF(NA9=-9,"-",IF(AVERAGE(NA11:NA12)=AVERAGE(NA9:NA10),"-","ERR")))</f>
        <v>-</v>
      </c>
      <c r="NB13" s="0" t="str">
        <f aca="false">IF(NB11=-9,"-",IF(NB9=-9,"-",IF(AVERAGE(NB11:NB12)=AVERAGE(NB9:NB10),"-","ERR")))</f>
        <v>-</v>
      </c>
      <c r="NC13" s="0" t="str">
        <f aca="false">IF(NC11=-9,"-",IF(NC9=-9,"-",IF(AVERAGE(NC11:NC12)=AVERAGE(NC9:NC10),"-","ERR")))</f>
        <v>-</v>
      </c>
      <c r="ND13" s="0" t="str">
        <f aca="false">IF(ND11=-9,"-",IF(ND9=-9,"-",IF(AVERAGE(ND11:ND12)=AVERAGE(ND9:ND10),"-","ERR")))</f>
        <v>-</v>
      </c>
      <c r="NE13" s="0" t="str">
        <f aca="false">IF(NE11=-9,"-",IF(NE9=-9,"-",IF(AVERAGE(NE11:NE12)=AVERAGE(NE9:NE10),"-","ERR")))</f>
        <v>ERR</v>
      </c>
      <c r="NF13" s="0" t="str">
        <f aca="false">IF(NF11=-9,"-",IF(NF9=-9,"-",IF(AVERAGE(NF11:NF12)=AVERAGE(NF9:NF10),"-","ERR")))</f>
        <v>-</v>
      </c>
      <c r="NG13" s="0" t="str">
        <f aca="false">IF(NG11=-9,"-",IF(NG9=-9,"-",IF(AVERAGE(NG11:NG12)=AVERAGE(NG9:NG10),"-","ERR")))</f>
        <v>-</v>
      </c>
      <c r="NH13" s="0" t="str">
        <f aca="false">IF(NH11=-9,"-",IF(NH9=-9,"-",IF(AVERAGE(NH11:NH12)=AVERAGE(NH9:NH10),"-","ERR")))</f>
        <v>-</v>
      </c>
      <c r="NI13" s="0" t="str">
        <f aca="false">IF(NI11=-9,"-",IF(NI9=-9,"-",IF(AVERAGE(NI11:NI12)=AVERAGE(NI9:NI10),"-","ERR")))</f>
        <v>-</v>
      </c>
      <c r="NJ13" s="0" t="str">
        <f aca="false">IF(NJ11=-9,"-",IF(NJ9=-9,"-",IF(AVERAGE(NJ11:NJ12)=AVERAGE(NJ9:NJ10),"-","ERR")))</f>
        <v>-</v>
      </c>
      <c r="NK13" s="0" t="str">
        <f aca="false">IF(NK11=-9,"-",IF(NK9=-9,"-",IF(AVERAGE(NK11:NK12)=AVERAGE(NK9:NK10),"-","ERR")))</f>
        <v>-</v>
      </c>
      <c r="NL13" s="0" t="str">
        <f aca="false">IF(NL11=-9,"-",IF(NL9=-9,"-",IF(AVERAGE(NL11:NL12)=AVERAGE(NL9:NL10),"-","ERR")))</f>
        <v>-</v>
      </c>
      <c r="NM13" s="0" t="str">
        <f aca="false">IF(NM11=-9,"-",IF(NM9=-9,"-",IF(AVERAGE(NM11:NM12)=AVERAGE(NM9:NM10),"-","ERR")))</f>
        <v>-</v>
      </c>
      <c r="NN13" s="0" t="str">
        <f aca="false">IF(NN11=-9,"-",IF(NN9=-9,"-",IF(AVERAGE(NN11:NN12)=AVERAGE(NN9:NN10),"-","ERR")))</f>
        <v>-</v>
      </c>
      <c r="NO13" s="0" t="str">
        <f aca="false">IF(NO11=-9,"-",IF(NO9=-9,"-",IF(AVERAGE(NO11:NO12)=AVERAGE(NO9:NO10),"-","ERR")))</f>
        <v>-</v>
      </c>
      <c r="NP13" s="0" t="str">
        <f aca="false">IF(NP11=-9,"-",IF(NP9=-9,"-",IF(AVERAGE(NP11:NP12)=AVERAGE(NP9:NP10),"-","ERR")))</f>
        <v>-</v>
      </c>
      <c r="NQ13" s="0" t="str">
        <f aca="false">IF(NQ11=-9,"-",IF(NQ9=-9,"-",IF(AVERAGE(NQ11:NQ12)=AVERAGE(NQ9:NQ10),"-","ERR")))</f>
        <v>-</v>
      </c>
      <c r="NR13" s="0" t="str">
        <f aca="false">IF(NR11=-9,"-",IF(NR9=-9,"-",IF(AVERAGE(NR11:NR12)=AVERAGE(NR9:NR10),"-","ERR")))</f>
        <v>-</v>
      </c>
      <c r="NS13" s="0" t="str">
        <f aca="false">IF(NS11=-9,"-",IF(NS9=-9,"-",IF(AVERAGE(NS11:NS12)=AVERAGE(NS9:NS10),"-","ERR")))</f>
        <v>-</v>
      </c>
      <c r="NT13" s="0" t="str">
        <f aca="false">IF(NT11=-9,"-",IF(NT9=-9,"-",IF(AVERAGE(NT11:NT12)=AVERAGE(NT9:NT10),"-","ERR")))</f>
        <v>-</v>
      </c>
      <c r="NU13" s="0" t="str">
        <f aca="false">IF(NU11=-9,"-",IF(NU9=-9,"-",IF(AVERAGE(NU11:NU12)=AVERAGE(NU9:NU10),"-","ERR")))</f>
        <v>-</v>
      </c>
      <c r="NV13" s="0" t="str">
        <f aca="false">IF(NV11=-9,"-",IF(NV9=-9,"-",IF(AVERAGE(NV11:NV12)=AVERAGE(NV9:NV10),"-","ERR")))</f>
        <v>-</v>
      </c>
      <c r="NW13" s="0" t="str">
        <f aca="false">IF(NW11=-9,"-",IF(NW9=-9,"-",IF(AVERAGE(NW11:NW12)=AVERAGE(NW9:NW10),"-","ERR")))</f>
        <v>-</v>
      </c>
      <c r="NX13" s="0" t="str">
        <f aca="false">IF(NX11=-9,"-",IF(NX9=-9,"-",IF(AVERAGE(NX11:NX12)=AVERAGE(NX9:NX10),"-","ERR")))</f>
        <v>-</v>
      </c>
      <c r="NY13" s="0" t="str">
        <f aca="false">IF(NY11=-9,"-",IF(NY9=-9,"-",IF(AVERAGE(NY11:NY12)=AVERAGE(NY9:NY10),"-","ERR")))</f>
        <v>-</v>
      </c>
      <c r="NZ13" s="0" t="str">
        <f aca="false">IF(NZ11=-9,"-",IF(NZ9=-9,"-",IF(AVERAGE(NZ11:NZ12)=AVERAGE(NZ9:NZ10),"-","ERR")))</f>
        <v>-</v>
      </c>
      <c r="OA13" s="0" t="str">
        <f aca="false">IF(OA11=-9,"-",IF(OA9=-9,"-",IF(AVERAGE(OA11:OA12)=AVERAGE(OA9:OA10),"-","ERR")))</f>
        <v>-</v>
      </c>
      <c r="OB13" s="0" t="str">
        <f aca="false">IF(OB11=-9,"-",IF(OB9=-9,"-",IF(AVERAGE(OB11:OB12)=AVERAGE(OB9:OB10),"-","ERR")))</f>
        <v>-</v>
      </c>
      <c r="OC13" s="0" t="str">
        <f aca="false">IF(OC11=-9,"-",IF(OC9=-9,"-",IF(AVERAGE(OC11:OC12)=AVERAGE(OC9:OC10),"-","ERR")))</f>
        <v>-</v>
      </c>
      <c r="OD13" s="0" t="str">
        <f aca="false">IF(OD11=-9,"-",IF(OD9=-9,"-",IF(AVERAGE(OD11:OD12)=AVERAGE(OD9:OD10),"-","ERR")))</f>
        <v>-</v>
      </c>
      <c r="OE13" s="0" t="str">
        <f aca="false">IF(OE11=-9,"-",IF(OE9=-9,"-",IF(AVERAGE(OE11:OE12)=AVERAGE(OE9:OE10),"-","ERR")))</f>
        <v>-</v>
      </c>
      <c r="OF13" s="0" t="str">
        <f aca="false">IF(OF11=-9,"-",IF(OF9=-9,"-",IF(AVERAGE(OF11:OF12)=AVERAGE(OF9:OF10),"-","ERR")))</f>
        <v>-</v>
      </c>
      <c r="OG13" s="0" t="str">
        <f aca="false">IF(OG11=-9,"-",IF(OG9=-9,"-",IF(AVERAGE(OG11:OG12)=AVERAGE(OG9:OG10),"-","ERR")))</f>
        <v>-</v>
      </c>
      <c r="OH13" s="0" t="str">
        <f aca="false">IF(OH11=-9,"-",IF(OH9=-9,"-",IF(AVERAGE(OH11:OH12)=AVERAGE(OH9:OH10),"-","ERR")))</f>
        <v>-</v>
      </c>
      <c r="OI13" s="0" t="str">
        <f aca="false">IF(OI11=-9,"-",IF(OI9=-9,"-",IF(AVERAGE(OI11:OI12)=AVERAGE(OI9:OI10),"-","ERR")))</f>
        <v>-</v>
      </c>
      <c r="OJ13" s="0" t="str">
        <f aca="false">IF(OJ11=-9,"-",IF(OJ9=-9,"-",IF(AVERAGE(OJ11:OJ12)=AVERAGE(OJ9:OJ10),"-","ERR")))</f>
        <v>ERR</v>
      </c>
      <c r="OK13" s="0" t="str">
        <f aca="false">IF(OK11=-9,"-",IF(OK9=-9,"-",IF(AVERAGE(OK11:OK12)=AVERAGE(OK9:OK10),"-","ERR")))</f>
        <v>-</v>
      </c>
      <c r="OL13" s="0" t="str">
        <f aca="false">IF(OL11=-9,"-",IF(OL9=-9,"-",IF(AVERAGE(OL11:OL12)=AVERAGE(OL9:OL10),"-","ERR")))</f>
        <v>-</v>
      </c>
      <c r="OM13" s="0" t="str">
        <f aca="false">IF(OM11=-9,"-",IF(OM9=-9,"-",IF(AVERAGE(OM11:OM12)=AVERAGE(OM9:OM10),"-","ERR")))</f>
        <v>-</v>
      </c>
      <c r="ON13" s="0" t="str">
        <f aca="false">IF(ON11=-9,"-",IF(ON9=-9,"-",IF(AVERAGE(ON11:ON12)=AVERAGE(ON9:ON10),"-","ERR")))</f>
        <v>-</v>
      </c>
      <c r="OO13" s="0" t="str">
        <f aca="false">IF(OO11=-9,"-",IF(OO9=-9,"-",IF(AVERAGE(OO11:OO12)=AVERAGE(OO9:OO10),"-","ERR")))</f>
        <v>-</v>
      </c>
      <c r="OP13" s="0" t="str">
        <f aca="false">IF(OP11=-9,"-",IF(OP9=-9,"-",IF(AVERAGE(OP11:OP12)=AVERAGE(OP9:OP10),"-","ERR")))</f>
        <v>-</v>
      </c>
      <c r="OQ13" s="0" t="str">
        <f aca="false">IF(OQ11=-9,"-",IF(OQ9=-9,"-",IF(AVERAGE(OQ11:OQ12)=AVERAGE(OQ9:OQ10),"-","ERR")))</f>
        <v>-</v>
      </c>
      <c r="OR13" s="0" t="str">
        <f aca="false">IF(OR11=-9,"-",IF(OR9=-9,"-",IF(AVERAGE(OR11:OR12)=AVERAGE(OR9:OR10),"-","ERR")))</f>
        <v>-</v>
      </c>
      <c r="OS13" s="0" t="str">
        <f aca="false">IF(OS11=-9,"-",IF(OS9=-9,"-",IF(AVERAGE(OS11:OS12)=AVERAGE(OS9:OS10),"-","ERR")))</f>
        <v>-</v>
      </c>
      <c r="OT13" s="0" t="str">
        <f aca="false">IF(OT11=-9,"-",IF(OT9=-9,"-",IF(AVERAGE(OT11:OT12)=AVERAGE(OT9:OT10),"-","ERR")))</f>
        <v>-</v>
      </c>
      <c r="OU13" s="0" t="str">
        <f aca="false">IF(OU11=-9,"-",IF(OU9=-9,"-",IF(AVERAGE(OU11:OU12)=AVERAGE(OU9:OU10),"-","ERR")))</f>
        <v>-</v>
      </c>
      <c r="OV13" s="0" t="str">
        <f aca="false">IF(OV11=-9,"-",IF(OV9=-9,"-",IF(AVERAGE(OV11:OV12)=AVERAGE(OV9:OV10),"-","ERR")))</f>
        <v>-</v>
      </c>
      <c r="OW13" s="0" t="str">
        <f aca="false">IF(OW11=-9,"-",IF(OW9=-9,"-",IF(AVERAGE(OW11:OW12)=AVERAGE(OW9:OW10),"-","ERR")))</f>
        <v>-</v>
      </c>
      <c r="OX13" s="0" t="str">
        <f aca="false">IF(OX11=-9,"-",IF(OX9=-9,"-",IF(AVERAGE(OX11:OX12)=AVERAGE(OX9:OX10),"-","ERR")))</f>
        <v>-</v>
      </c>
      <c r="OY13" s="0" t="str">
        <f aca="false">IF(OY11=-9,"-",IF(OY9=-9,"-",IF(AVERAGE(OY11:OY12)=AVERAGE(OY9:OY10),"-","ERR")))</f>
        <v>-</v>
      </c>
      <c r="OZ13" s="0" t="str">
        <f aca="false">IF(OZ11=-9,"-",IF(OZ9=-9,"-",IF(AVERAGE(OZ11:OZ12)=AVERAGE(OZ9:OZ10),"-","ERR")))</f>
        <v>-</v>
      </c>
      <c r="PA13" s="0" t="str">
        <f aca="false">IF(PA11=-9,"-",IF(PA9=-9,"-",IF(AVERAGE(PA11:PA12)=AVERAGE(PA9:PA10),"-","ERR")))</f>
        <v>-</v>
      </c>
      <c r="PB13" s="0" t="str">
        <f aca="false">IF(PB11=-9,"-",IF(PB9=-9,"-",IF(AVERAGE(PB11:PB12)=AVERAGE(PB9:PB10),"-","ERR")))</f>
        <v>-</v>
      </c>
      <c r="PC13" s="0" t="str">
        <f aca="false">IF(PC11=-9,"-",IF(PC9=-9,"-",IF(AVERAGE(PC11:PC12)=AVERAGE(PC9:PC10),"-","ERR")))</f>
        <v>-</v>
      </c>
      <c r="PD13" s="0" t="str">
        <f aca="false">IF(PD11=-9,"-",IF(PD9=-9,"-",IF(AVERAGE(PD11:PD12)=AVERAGE(PD9:PD10),"-","ERR")))</f>
        <v>-</v>
      </c>
      <c r="PE13" s="0" t="str">
        <f aca="false">IF(PE11=-9,"-",IF(PE9=-9,"-",IF(AVERAGE(PE11:PE12)=AVERAGE(PE9:PE10),"-","ERR")))</f>
        <v>-</v>
      </c>
      <c r="PF13" s="0" t="str">
        <f aca="false">IF(PF11=-9,"-",IF(PF9=-9,"-",IF(AVERAGE(PF11:PF12)=AVERAGE(PF9:PF10),"-","ERR")))</f>
        <v>-</v>
      </c>
      <c r="PG13" s="0" t="str">
        <f aca="false">IF(PG11=-9,"-",IF(PG9=-9,"-",IF(AVERAGE(PG11:PG12)=AVERAGE(PG9:PG10),"-","ERR")))</f>
        <v>-</v>
      </c>
      <c r="PH13" s="0" t="str">
        <f aca="false">IF(PH11=-9,"-",IF(PH9=-9,"-",IF(AVERAGE(PH11:PH12)=AVERAGE(PH9:PH10),"-","ERR")))</f>
        <v>-</v>
      </c>
      <c r="PI13" s="0" t="str">
        <f aca="false">IF(PI11=-9,"-",IF(PI9=-9,"-",IF(AVERAGE(PI11:PI12)=AVERAGE(PI9:PI10),"-","ERR")))</f>
        <v>-</v>
      </c>
      <c r="PJ13" s="0" t="str">
        <f aca="false">IF(PJ11=-9,"-",IF(PJ9=-9,"-",IF(AVERAGE(PJ11:PJ12)=AVERAGE(PJ9:PJ10),"-","ERR")))</f>
        <v>-</v>
      </c>
      <c r="PK13" s="0" t="str">
        <f aca="false">IF(PK11=-9,"-",IF(PK9=-9,"-",IF(AVERAGE(PK11:PK12)=AVERAGE(PK9:PK10),"-","ERR")))</f>
        <v>-</v>
      </c>
      <c r="PL13" s="0" t="str">
        <f aca="false">IF(PL11=-9,"-",IF(PL9=-9,"-",IF(AVERAGE(PL11:PL12)=AVERAGE(PL9:PL10),"-","ERR")))</f>
        <v>-</v>
      </c>
      <c r="PM13" s="0" t="str">
        <f aca="false">IF(PM11=-9,"-",IF(PM9=-9,"-",IF(AVERAGE(PM11:PM12)=AVERAGE(PM9:PM10),"-","ERR")))</f>
        <v>-</v>
      </c>
      <c r="PN13" s="0" t="str">
        <f aca="false">IF(PN11=-9,"-",IF(PN9=-9,"-",IF(AVERAGE(PN11:PN12)=AVERAGE(PN9:PN10),"-","ERR")))</f>
        <v>-</v>
      </c>
      <c r="PO13" s="0" t="str">
        <f aca="false">IF(PO11=-9,"-",IF(PO9=-9,"-",IF(AVERAGE(PO11:PO12)=AVERAGE(PO9:PO10),"-","ERR")))</f>
        <v>-</v>
      </c>
      <c r="PP13" s="0" t="str">
        <f aca="false">IF(PP11=-9,"-",IF(PP9=-9,"-",IF(AVERAGE(PP11:PP12)=AVERAGE(PP9:PP10),"-","ERR")))</f>
        <v>-</v>
      </c>
      <c r="PQ13" s="0" t="str">
        <f aca="false">IF(PQ11=-9,"-",IF(PQ9=-9,"-",IF(AVERAGE(PQ11:PQ12)=AVERAGE(PQ9:PQ10),"-","ERR")))</f>
        <v>-</v>
      </c>
      <c r="PR13" s="0" t="str">
        <f aca="false">IF(PR11=-9,"-",IF(PR9=-9,"-",IF(AVERAGE(PR11:PR12)=AVERAGE(PR9:PR10),"-","ERR")))</f>
        <v>-</v>
      </c>
      <c r="PS13" s="0" t="str">
        <f aca="false">IF(PS11=-9,"-",IF(PS9=-9,"-",IF(AVERAGE(PS11:PS12)=AVERAGE(PS9:PS10),"-","ERR")))</f>
        <v>-</v>
      </c>
      <c r="PT13" s="0" t="str">
        <f aca="false">IF(PT11=-9,"-",IF(PT9=-9,"-",IF(AVERAGE(PT11:PT12)=AVERAGE(PT9:PT10),"-","ERR")))</f>
        <v>-</v>
      </c>
      <c r="PU13" s="0" t="str">
        <f aca="false">IF(PU11=-9,"-",IF(PU9=-9,"-",IF(AVERAGE(PU11:PU12)=AVERAGE(PU9:PU10),"-","ERR")))</f>
        <v>-</v>
      </c>
      <c r="PV13" s="0" t="str">
        <f aca="false">IF(PV11=-9,"-",IF(PV9=-9,"-",IF(AVERAGE(PV11:PV12)=AVERAGE(PV9:PV10),"-","ERR")))</f>
        <v>-</v>
      </c>
      <c r="PW13" s="0" t="str">
        <f aca="false">IF(PW11=-9,"-",IF(PW9=-9,"-",IF(AVERAGE(PW11:PW12)=AVERAGE(PW9:PW10),"-","ERR")))</f>
        <v>-</v>
      </c>
      <c r="PX13" s="0" t="str">
        <f aca="false">IF(PX11=-9,"-",IF(PX9=-9,"-",IF(AVERAGE(PX11:PX12)=AVERAGE(PX9:PX10),"-","ERR")))</f>
        <v>-</v>
      </c>
      <c r="PY13" s="0" t="str">
        <f aca="false">IF(PY11=-9,"-",IF(PY9=-9,"-",IF(AVERAGE(PY11:PY12)=AVERAGE(PY9:PY10),"-","ERR")))</f>
        <v>-</v>
      </c>
      <c r="PZ13" s="0" t="str">
        <f aca="false">IF(PZ11=-9,"-",IF(PZ9=-9,"-",IF(AVERAGE(PZ11:PZ12)=AVERAGE(PZ9:PZ10),"-","ERR")))</f>
        <v>-</v>
      </c>
      <c r="QA13" s="0" t="str">
        <f aca="false">IF(QA11=-9,"-",IF(QA9=-9,"-",IF(AVERAGE(QA11:QA12)=AVERAGE(QA9:QA10),"-","ERR")))</f>
        <v>-</v>
      </c>
      <c r="QB13" s="0" t="str">
        <f aca="false">IF(QB11=-9,"-",IF(QB9=-9,"-",IF(AVERAGE(QB11:QB12)=AVERAGE(QB9:QB10),"-","ERR")))</f>
        <v>-</v>
      </c>
      <c r="QC13" s="0" t="str">
        <f aca="false">IF(QC11=-9,"-",IF(QC9=-9,"-",IF(AVERAGE(QC11:QC12)=AVERAGE(QC9:QC10),"-","ERR")))</f>
        <v>-</v>
      </c>
      <c r="QD13" s="0" t="str">
        <f aca="false">IF(QD11=-9,"-",IF(QD9=-9,"-",IF(AVERAGE(QD11:QD12)=AVERAGE(QD9:QD10),"-","ERR")))</f>
        <v>-</v>
      </c>
      <c r="QE13" s="0" t="str">
        <f aca="false">IF(QE11=-9,"-",IF(QE9=-9,"-",IF(AVERAGE(QE11:QE12)=AVERAGE(QE9:QE10),"-","ERR")))</f>
        <v>-</v>
      </c>
      <c r="QF13" s="0" t="str">
        <f aca="false">IF(QF11=-9,"-",IF(QF9=-9,"-",IF(AVERAGE(QF11:QF12)=AVERAGE(QF9:QF10),"-","ERR")))</f>
        <v>-</v>
      </c>
      <c r="QG13" s="0" t="str">
        <f aca="false">IF(QG11=-9,"-",IF(QG9=-9,"-",IF(AVERAGE(QG11:QG12)=AVERAGE(QG9:QG10),"-","ERR")))</f>
        <v>-</v>
      </c>
      <c r="QH13" s="0" t="str">
        <f aca="false">IF(QH11=-9,"-",IF(QH9=-9,"-",IF(AVERAGE(QH11:QH12)=AVERAGE(QH9:QH10),"-","ERR")))</f>
        <v>-</v>
      </c>
      <c r="QI13" s="0" t="str">
        <f aca="false">IF(QI11=-9,"-",IF(QI9=-9,"-",IF(AVERAGE(QI11:QI12)=AVERAGE(QI9:QI10),"-","ERR")))</f>
        <v>-</v>
      </c>
      <c r="QJ13" s="0" t="str">
        <f aca="false">IF(QJ11=-9,"-",IF(QJ9=-9,"-",IF(AVERAGE(QJ11:QJ12)=AVERAGE(QJ9:QJ10),"-","ERR")))</f>
        <v>-</v>
      </c>
      <c r="QK13" s="0" t="str">
        <f aca="false">IF(QK11=-9,"-",IF(QK9=-9,"-",IF(AVERAGE(QK11:QK12)=AVERAGE(QK9:QK10),"-","ERR")))</f>
        <v>-</v>
      </c>
      <c r="QL13" s="0" t="str">
        <f aca="false">IF(QL11=-9,"-",IF(QL9=-9,"-",IF(AVERAGE(QL11:QL12)=AVERAGE(QL9:QL10),"-","ERR")))</f>
        <v>ERR</v>
      </c>
      <c r="QM13" s="0" t="str">
        <f aca="false">IF(QM11=-9,"-",IF(QM9=-9,"-",IF(AVERAGE(QM11:QM12)=AVERAGE(QM9:QM10),"-","ERR")))</f>
        <v>-</v>
      </c>
      <c r="QN13" s="0" t="str">
        <f aca="false">IF(QN11=-9,"-",IF(QN9=-9,"-",IF(AVERAGE(QN11:QN12)=AVERAGE(QN9:QN10),"-","ERR")))</f>
        <v>-</v>
      </c>
      <c r="QO13" s="0" t="str">
        <f aca="false">IF(QO11=-9,"-",IF(QO9=-9,"-",IF(AVERAGE(QO11:QO12)=AVERAGE(QO9:QO10),"-","ERR")))</f>
        <v>-</v>
      </c>
      <c r="QP13" s="0" t="str">
        <f aca="false">IF(QP11=-9,"-",IF(QP9=-9,"-",IF(AVERAGE(QP11:QP12)=AVERAGE(QP9:QP10),"-","ERR")))</f>
        <v>-</v>
      </c>
      <c r="QQ13" s="0" t="str">
        <f aca="false">IF(QQ11=-9,"-",IF(QQ9=-9,"-",IF(AVERAGE(QQ11:QQ12)=AVERAGE(QQ9:QQ10),"-","ERR")))</f>
        <v>-</v>
      </c>
      <c r="QR13" s="0" t="str">
        <f aca="false">IF(QR11=-9,"-",IF(QR9=-9,"-",IF(AVERAGE(QR11:QR12)=AVERAGE(QR9:QR10),"-","ERR")))</f>
        <v>-</v>
      </c>
      <c r="QS13" s="0" t="str">
        <f aca="false">IF(QS11=-9,"-",IF(QS9=-9,"-",IF(AVERAGE(QS11:QS12)=AVERAGE(QS9:QS10),"-","ERR")))</f>
        <v>-</v>
      </c>
      <c r="QT13" s="0" t="str">
        <f aca="false">IF(QT11=-9,"-",IF(QT9=-9,"-",IF(AVERAGE(QT11:QT12)=AVERAGE(QT9:QT10),"-","ERR")))</f>
        <v>-</v>
      </c>
      <c r="QU13" s="0" t="str">
        <f aca="false">IF(QU11=-9,"-",IF(QU9=-9,"-",IF(AVERAGE(QU11:QU12)=AVERAGE(QU9:QU10),"-","ERR")))</f>
        <v>-</v>
      </c>
      <c r="QV13" s="0" t="str">
        <f aca="false">IF(QV11=-9,"-",IF(QV9=-9,"-",IF(AVERAGE(QV11:QV12)=AVERAGE(QV9:QV10),"-","ERR")))</f>
        <v>-</v>
      </c>
      <c r="QW13" s="0" t="str">
        <f aca="false">IF(QW11=-9,"-",IF(QW9=-9,"-",IF(AVERAGE(QW11:QW12)=AVERAGE(QW9:QW10),"-","ERR")))</f>
        <v>-</v>
      </c>
      <c r="QX13" s="0" t="str">
        <f aca="false">IF(QX11=-9,"-",IF(QX9=-9,"-",IF(AVERAGE(QX11:QX12)=AVERAGE(QX9:QX10),"-","ERR")))</f>
        <v>-</v>
      </c>
      <c r="QY13" s="0" t="str">
        <f aca="false">IF(QY11=-9,"-",IF(QY9=-9,"-",IF(AVERAGE(QY11:QY12)=AVERAGE(QY9:QY10),"-","ERR")))</f>
        <v>-</v>
      </c>
      <c r="QZ13" s="0" t="str">
        <f aca="false">IF(QZ11=-9,"-",IF(QZ9=-9,"-",IF(AVERAGE(QZ11:QZ12)=AVERAGE(QZ9:QZ10),"-","ERR")))</f>
        <v>-</v>
      </c>
      <c r="RA13" s="0" t="str">
        <f aca="false">IF(RA11=-9,"-",IF(RA9=-9,"-",IF(AVERAGE(RA11:RA12)=AVERAGE(RA9:RA10),"-","ERR")))</f>
        <v>-</v>
      </c>
      <c r="RB13" s="0" t="str">
        <f aca="false">IF(RB11=-9,"-",IF(RB9=-9,"-",IF(AVERAGE(RB11:RB12)=AVERAGE(RB9:RB10),"-","ERR")))</f>
        <v>-</v>
      </c>
      <c r="RC13" s="0" t="str">
        <f aca="false">IF(RC11=-9,"-",IF(RC9=-9,"-",IF(AVERAGE(RC11:RC12)=AVERAGE(RC9:RC10),"-","ERR")))</f>
        <v>-</v>
      </c>
      <c r="RD13" s="0" t="str">
        <f aca="false">IF(RD11=-9,"-",IF(RD9=-9,"-",IF(AVERAGE(RD11:RD12)=AVERAGE(RD9:RD10),"-","ERR")))</f>
        <v>-</v>
      </c>
      <c r="RE13" s="0" t="str">
        <f aca="false">IF(RE11=-9,"-",IF(RE9=-9,"-",IF(AVERAGE(RE11:RE12)=AVERAGE(RE9:RE10),"-","ERR")))</f>
        <v>-</v>
      </c>
      <c r="RF13" s="0" t="str">
        <f aca="false">IF(RF11=-9,"-",IF(RF9=-9,"-",IF(AVERAGE(RF11:RF12)=AVERAGE(RF9:RF10),"-","ERR")))</f>
        <v>-</v>
      </c>
      <c r="RG13" s="0" t="str">
        <f aca="false">IF(RG11=-9,"-",IF(RG9=-9,"-",IF(AVERAGE(RG11:RG12)=AVERAGE(RG9:RG10),"-","ERR")))</f>
        <v>-</v>
      </c>
      <c r="RH13" s="0" t="str">
        <f aca="false">IF(RH11=-9,"-",IF(RH9=-9,"-",IF(AVERAGE(RH11:RH12)=AVERAGE(RH9:RH10),"-","ERR")))</f>
        <v>-</v>
      </c>
      <c r="RI13" s="0" t="str">
        <f aca="false">IF(RI11=-9,"-",IF(RI9=-9,"-",IF(AVERAGE(RI11:RI12)=AVERAGE(RI9:RI10),"-","ERR")))</f>
        <v>-</v>
      </c>
      <c r="RJ13" s="0" t="str">
        <f aca="false">IF(RJ11=-9,"-",IF(RJ9=-9,"-",IF(AVERAGE(RJ11:RJ12)=AVERAGE(RJ9:RJ10),"-","ERR")))</f>
        <v>-</v>
      </c>
      <c r="RK13" s="0" t="str">
        <f aca="false">IF(RK11=-9,"-",IF(RK9=-9,"-",IF(AVERAGE(RK11:RK12)=AVERAGE(RK9:RK10),"-","ERR")))</f>
        <v>-</v>
      </c>
      <c r="RL13" s="0" t="str">
        <f aca="false">IF(RL11=-9,"-",IF(RL9=-9,"-",IF(AVERAGE(RL11:RL12)=AVERAGE(RL9:RL10),"-","ERR")))</f>
        <v>-</v>
      </c>
      <c r="RM13" s="0" t="str">
        <f aca="false">IF(RM11=-9,"-",IF(RM9=-9,"-",IF(AVERAGE(RM11:RM12)=AVERAGE(RM9:RM10),"-","ERR")))</f>
        <v>-</v>
      </c>
      <c r="RN13" s="0" t="str">
        <f aca="false">IF(RN11=-9,"-",IF(RN9=-9,"-",IF(AVERAGE(RN11:RN12)=AVERAGE(RN9:RN10),"-","ERR")))</f>
        <v>-</v>
      </c>
      <c r="RO13" s="0" t="str">
        <f aca="false">IF(RO11=-9,"-",IF(RO9=-9,"-",IF(AVERAGE(RO11:RO12)=AVERAGE(RO9:RO10),"-","ERR")))</f>
        <v>-</v>
      </c>
      <c r="RP13" s="0" t="str">
        <f aca="false">IF(RP11=-9,"-",IF(RP9=-9,"-",IF(AVERAGE(RP11:RP12)=AVERAGE(RP9:RP10),"-","ERR")))</f>
        <v>-</v>
      </c>
      <c r="RQ13" s="0" t="str">
        <f aca="false">IF(RQ11=-9,"-",IF(RQ9=-9,"-",IF(AVERAGE(RQ11:RQ12)=AVERAGE(RQ9:RQ10),"-","ERR")))</f>
        <v>-</v>
      </c>
      <c r="RR13" s="0" t="str">
        <f aca="false">IF(RR11=-9,"-",IF(RR9=-9,"-",IF(AVERAGE(RR11:RR12)=AVERAGE(RR9:RR10),"-","ERR")))</f>
        <v>-</v>
      </c>
      <c r="RS13" s="0" t="str">
        <f aca="false">IF(RS11=-9,"-",IF(RS9=-9,"-",IF(AVERAGE(RS11:RS12)=AVERAGE(RS9:RS10),"-","ERR")))</f>
        <v>-</v>
      </c>
      <c r="RT13" s="0" t="str">
        <f aca="false">IF(RT11=-9,"-",IF(RT9=-9,"-",IF(AVERAGE(RT11:RT12)=AVERAGE(RT9:RT10),"-","ERR")))</f>
        <v>-</v>
      </c>
      <c r="RU13" s="0" t="str">
        <f aca="false">IF(RU11=-9,"-",IF(RU9=-9,"-",IF(AVERAGE(RU11:RU12)=AVERAGE(RU9:RU10),"-","ERR")))</f>
        <v>-</v>
      </c>
      <c r="RV13" s="0" t="str">
        <f aca="false">IF(RV11=-9,"-",IF(RV9=-9,"-",IF(AVERAGE(RV11:RV12)=AVERAGE(RV9:RV10),"-","ERR")))</f>
        <v>-</v>
      </c>
      <c r="RW13" s="0" t="str">
        <f aca="false">IF(RW11=-9,"-",IF(RW9=-9,"-",IF(AVERAGE(RW11:RW12)=AVERAGE(RW9:RW10),"-","ERR")))</f>
        <v>-</v>
      </c>
      <c r="RX13" s="0" t="str">
        <f aca="false">IF(RX11=-9,"-",IF(RX9=-9,"-",IF(AVERAGE(RX11:RX12)=AVERAGE(RX9:RX10),"-","ERR")))</f>
        <v>-</v>
      </c>
      <c r="RY13" s="0" t="str">
        <f aca="false">IF(RY11=-9,"-",IF(RY9=-9,"-",IF(AVERAGE(RY11:RY12)=AVERAGE(RY9:RY10),"-","ERR")))</f>
        <v>-</v>
      </c>
      <c r="RZ13" s="0" t="str">
        <f aca="false">IF(RZ11=-9,"-",IF(RZ9=-9,"-",IF(AVERAGE(RZ11:RZ12)=AVERAGE(RZ9:RZ10),"-","ERR")))</f>
        <v>-</v>
      </c>
      <c r="SA13" s="0" t="str">
        <f aca="false">IF(SA11=-9,"-",IF(SA9=-9,"-",IF(AVERAGE(SA11:SA12)=AVERAGE(SA9:SA10),"-","ERR")))</f>
        <v>-</v>
      </c>
      <c r="SB13" s="0" t="str">
        <f aca="false">IF(SB11=-9,"-",IF(SB9=-9,"-",IF(AVERAGE(SB11:SB12)=AVERAGE(SB9:SB10),"-","ERR")))</f>
        <v>-</v>
      </c>
      <c r="SC13" s="0" t="str">
        <f aca="false">IF(SC11=-9,"-",IF(SC9=-9,"-",IF(AVERAGE(SC11:SC12)=AVERAGE(SC9:SC10),"-","ERR")))</f>
        <v>-</v>
      </c>
      <c r="SD13" s="0" t="str">
        <f aca="false">IF(SD11=-9,"-",IF(SD9=-9,"-",IF(AVERAGE(SD11:SD12)=AVERAGE(SD9:SD10),"-","ERR")))</f>
        <v>-</v>
      </c>
      <c r="SE13" s="0" t="str">
        <f aca="false">IF(SE11=-9,"-",IF(SE9=-9,"-",IF(AVERAGE(SE11:SE12)=AVERAGE(SE9:SE10),"-","ERR")))</f>
        <v>-</v>
      </c>
      <c r="SF13" s="0" t="str">
        <f aca="false">IF(SF11=-9,"-",IF(SF9=-9,"-",IF(AVERAGE(SF11:SF12)=AVERAGE(SF9:SF10),"-","ERR")))</f>
        <v>-</v>
      </c>
      <c r="SG13" s="0" t="str">
        <f aca="false">IF(SG11=-9,"-",IF(SG9=-9,"-",IF(AVERAGE(SG11:SG12)=AVERAGE(SG9:SG10),"-","ERR")))</f>
        <v>-</v>
      </c>
      <c r="SH13" s="0" t="str">
        <f aca="false">IF(SH11=-9,"-",IF(SH9=-9,"-",IF(AVERAGE(SH11:SH12)=AVERAGE(SH9:SH10),"-","ERR")))</f>
        <v>-</v>
      </c>
      <c r="SI13" s="0" t="str">
        <f aca="false">IF(SI11=-9,"-",IF(SI9=-9,"-",IF(AVERAGE(SI11:SI12)=AVERAGE(SI9:SI10),"-","ERR")))</f>
        <v>-</v>
      </c>
      <c r="SJ13" s="0" t="str">
        <f aca="false">IF(SJ11=-9,"-",IF(SJ9=-9,"-",IF(AVERAGE(SJ11:SJ12)=AVERAGE(SJ9:SJ10),"-","ERR")))</f>
        <v>-</v>
      </c>
      <c r="SK13" s="0" t="str">
        <f aca="false">IF(SK11=-9,"-",IF(SK9=-9,"-",IF(AVERAGE(SK11:SK12)=AVERAGE(SK9:SK10),"-","ERR")))</f>
        <v>-</v>
      </c>
      <c r="SL13" s="0" t="str">
        <f aca="false">IF(SL11=-9,"-",IF(SL9=-9,"-",IF(AVERAGE(SL11:SL12)=AVERAGE(SL9:SL10),"-","ERR")))</f>
        <v>-</v>
      </c>
      <c r="SM13" s="0" t="str">
        <f aca="false">IF(SM11=-9,"-",IF(SM9=-9,"-",IF(AVERAGE(SM11:SM12)=AVERAGE(SM9:SM10),"-","ERR")))</f>
        <v>-</v>
      </c>
      <c r="SN13" s="0" t="str">
        <f aca="false">IF(SN11=-9,"-",IF(SN9=-9,"-",IF(AVERAGE(SN11:SN12)=AVERAGE(SN9:SN10),"-","ERR")))</f>
        <v>-</v>
      </c>
      <c r="SO13" s="0" t="str">
        <f aca="false">IF(SO11=-9,"-",IF(SO9=-9,"-",IF(AVERAGE(SO11:SO12)=AVERAGE(SO9:SO10),"-","ERR")))</f>
        <v>-</v>
      </c>
      <c r="SP13" s="0" t="str">
        <f aca="false">IF(SP11=-9,"-",IF(SP9=-9,"-",IF(AVERAGE(SP11:SP12)=AVERAGE(SP9:SP10),"-","ERR")))</f>
        <v>-</v>
      </c>
      <c r="SQ13" s="0" t="str">
        <f aca="false">IF(SQ11=-9,"-",IF(SQ9=-9,"-",IF(AVERAGE(SQ11:SQ12)=AVERAGE(SQ9:SQ10),"-","ERR")))</f>
        <v>-</v>
      </c>
      <c r="SR13" s="0" t="str">
        <f aca="false">IF(SR11=-9,"-",IF(SR9=-9,"-",IF(AVERAGE(SR11:SR12)=AVERAGE(SR9:SR10),"-","ERR")))</f>
        <v>-</v>
      </c>
      <c r="SS13" s="0" t="str">
        <f aca="false">IF(SS11=-9,"-",IF(SS9=-9,"-",IF(AVERAGE(SS11:SS12)=AVERAGE(SS9:SS10),"-","ERR")))</f>
        <v>-</v>
      </c>
      <c r="ST13" s="0" t="str">
        <f aca="false">IF(ST11=-9,"-",IF(ST9=-9,"-",IF(AVERAGE(ST11:ST12)=AVERAGE(ST9:ST10),"-","ERR")))</f>
        <v>-</v>
      </c>
      <c r="SU13" s="0" t="str">
        <f aca="false">IF(SU11=-9,"-",IF(SU9=-9,"-",IF(AVERAGE(SU11:SU12)=AVERAGE(SU9:SU10),"-","ERR")))</f>
        <v>-</v>
      </c>
      <c r="SV13" s="0" t="str">
        <f aca="false">IF(SV11=-9,"-",IF(SV9=-9,"-",IF(AVERAGE(SV11:SV12)=AVERAGE(SV9:SV10),"-","ERR")))</f>
        <v>-</v>
      </c>
      <c r="SW13" s="0" t="str">
        <f aca="false">IF(SW11=-9,"-",IF(SW9=-9,"-",IF(AVERAGE(SW11:SW12)=AVERAGE(SW9:SW10),"-","ERR")))</f>
        <v>-</v>
      </c>
      <c r="SX13" s="0" t="str">
        <f aca="false">IF(SX11=-9,"-",IF(SX9=-9,"-",IF(AVERAGE(SX11:SX12)=AVERAGE(SX9:SX10),"-","ERR")))</f>
        <v>-</v>
      </c>
      <c r="SY13" s="0" t="str">
        <f aca="false">IF(SY11=-9,"-",IF(SY9=-9,"-",IF(AVERAGE(SY11:SY12)=AVERAGE(SY9:SY10),"-","ERR")))</f>
        <v>-</v>
      </c>
      <c r="SZ13" s="0" t="str">
        <f aca="false">IF(SZ11=-9,"-",IF(SZ9=-9,"-",IF(AVERAGE(SZ11:SZ12)=AVERAGE(SZ9:SZ10),"-","ERR")))</f>
        <v>-</v>
      </c>
      <c r="TA13" s="0" t="str">
        <f aca="false">IF(TA11=-9,"-",IF(TA9=-9,"-",IF(AVERAGE(TA11:TA12)=AVERAGE(TA9:TA10),"-","ERR")))</f>
        <v>-</v>
      </c>
      <c r="TB13" s="0" t="str">
        <f aca="false">IF(TB11=-9,"-",IF(TB9=-9,"-",IF(AVERAGE(TB11:TB12)=AVERAGE(TB9:TB10),"-","ERR")))</f>
        <v>-</v>
      </c>
      <c r="TC13" s="0" t="str">
        <f aca="false">IF(TC11=-9,"-",IF(TC9=-9,"-",IF(AVERAGE(TC11:TC12)=AVERAGE(TC9:TC10),"-","ERR")))</f>
        <v>-</v>
      </c>
      <c r="TD13" s="0" t="str">
        <f aca="false">IF(TD11=-9,"-",IF(TD9=-9,"-",IF(AVERAGE(TD11:TD12)=AVERAGE(TD9:TD10),"-","ERR")))</f>
        <v>-</v>
      </c>
      <c r="TE13" s="0" t="str">
        <f aca="false">IF(TE11=-9,"-",IF(TE9=-9,"-",IF(AVERAGE(TE11:TE12)=AVERAGE(TE9:TE10),"-","ERR")))</f>
        <v>-</v>
      </c>
      <c r="TF13" s="0" t="str">
        <f aca="false">IF(TF11=-9,"-",IF(TF9=-9,"-",IF(AVERAGE(TF11:TF12)=AVERAGE(TF9:TF10),"-","ERR")))</f>
        <v>-</v>
      </c>
      <c r="TG13" s="0" t="str">
        <f aca="false">IF(TG11=-9,"-",IF(TG9=-9,"-",IF(AVERAGE(TG11:TG12)=AVERAGE(TG9:TG10),"-","ERR")))</f>
        <v>-</v>
      </c>
      <c r="TH13" s="0" t="str">
        <f aca="false">IF(TH11=-9,"-",IF(TH9=-9,"-",IF(AVERAGE(TH11:TH12)=AVERAGE(TH9:TH10),"-","ERR")))</f>
        <v>-</v>
      </c>
      <c r="TI13" s="0" t="str">
        <f aca="false">IF(TI11=-9,"-",IF(TI9=-9,"-",IF(AVERAGE(TI11:TI12)=AVERAGE(TI9:TI10),"-","ERR")))</f>
        <v>-</v>
      </c>
      <c r="TJ13" s="0" t="str">
        <f aca="false">IF(TJ11=-9,"-",IF(TJ9=-9,"-",IF(AVERAGE(TJ11:TJ12)=AVERAGE(TJ9:TJ10),"-","ERR")))</f>
        <v>-</v>
      </c>
      <c r="TK13" s="0" t="str">
        <f aca="false">IF(TK11=-9,"-",IF(TK9=-9,"-",IF(AVERAGE(TK11:TK12)=AVERAGE(TK9:TK10),"-","ERR")))</f>
        <v>-</v>
      </c>
      <c r="TL13" s="0" t="str">
        <f aca="false">IF(TL11=-9,"-",IF(TL9=-9,"-",IF(AVERAGE(TL11:TL12)=AVERAGE(TL9:TL10),"-","ERR")))</f>
        <v>-</v>
      </c>
      <c r="TM13" s="0" t="str">
        <f aca="false">IF(TM11=-9,"-",IF(TM9=-9,"-",IF(AVERAGE(TM11:TM12)=AVERAGE(TM9:TM10),"-","ERR")))</f>
        <v>-</v>
      </c>
      <c r="TN13" s="0" t="str">
        <f aca="false">IF(TN11=-9,"-",IF(TN9=-9,"-",IF(AVERAGE(TN11:TN12)=AVERAGE(TN9:TN10),"-","ERR")))</f>
        <v>-</v>
      </c>
      <c r="TO13" s="0" t="str">
        <f aca="false">IF(TO11=-9,"-",IF(TO9=-9,"-",IF(AVERAGE(TO11:TO12)=AVERAGE(TO9:TO10),"-","ERR")))</f>
        <v>-</v>
      </c>
      <c r="TP13" s="0" t="str">
        <f aca="false">IF(TP11=-9,"-",IF(TP9=-9,"-",IF(AVERAGE(TP11:TP12)=AVERAGE(TP9:TP10),"-","ERR")))</f>
        <v>-</v>
      </c>
      <c r="TQ13" s="0" t="str">
        <f aca="false">IF(TQ11=-9,"-",IF(TQ9=-9,"-",IF(AVERAGE(TQ11:TQ12)=AVERAGE(TQ9:TQ10),"-","ERR")))</f>
        <v>-</v>
      </c>
      <c r="TR13" s="0" t="str">
        <f aca="false">IF(TR11=-9,"-",IF(TR9=-9,"-",IF(AVERAGE(TR11:TR12)=AVERAGE(TR9:TR10),"-","ERR")))</f>
        <v>-</v>
      </c>
      <c r="TS13" s="0" t="str">
        <f aca="false">IF(TS11=-9,"-",IF(TS9=-9,"-",IF(AVERAGE(TS11:TS12)=AVERAGE(TS9:TS10),"-","ERR")))</f>
        <v>-</v>
      </c>
      <c r="TT13" s="0" t="str">
        <f aca="false">IF(TT11=-9,"-",IF(TT9=-9,"-",IF(AVERAGE(TT11:TT12)=AVERAGE(TT9:TT10),"-","ERR")))</f>
        <v>-</v>
      </c>
      <c r="TU13" s="0" t="str">
        <f aca="false">IF(TU11=-9,"-",IF(TU9=-9,"-",IF(AVERAGE(TU11:TU12)=AVERAGE(TU9:TU10),"-","ERR")))</f>
        <v>-</v>
      </c>
      <c r="TV13" s="0" t="str">
        <f aca="false">IF(TV11=-9,"-",IF(TV9=-9,"-",IF(AVERAGE(TV11:TV12)=AVERAGE(TV9:TV10),"-","ERR")))</f>
        <v>-</v>
      </c>
      <c r="TW13" s="0" t="str">
        <f aca="false">IF(TW11=-9,"-",IF(TW9=-9,"-",IF(AVERAGE(TW11:TW12)=AVERAGE(TW9:TW10),"-","ERR")))</f>
        <v>-</v>
      </c>
      <c r="TX13" s="0" t="str">
        <f aca="false">IF(TX11=-9,"-",IF(TX9=-9,"-",IF(AVERAGE(TX11:TX12)=AVERAGE(TX9:TX10),"-","ERR")))</f>
        <v>-</v>
      </c>
      <c r="TY13" s="0" t="str">
        <f aca="false">IF(TY11=-9,"-",IF(TY9=-9,"-",IF(AVERAGE(TY11:TY12)=AVERAGE(TY9:TY10),"-","ERR")))</f>
        <v>-</v>
      </c>
      <c r="TZ13" s="0" t="str">
        <f aca="false">IF(TZ11=-9,"-",IF(TZ9=-9,"-",IF(AVERAGE(TZ11:TZ12)=AVERAGE(TZ9:TZ10),"-","ERR")))</f>
        <v>-</v>
      </c>
      <c r="UA13" s="0" t="str">
        <f aca="false">IF(UA11=-9,"-",IF(UA9=-9,"-",IF(AVERAGE(UA11:UA12)=AVERAGE(UA9:UA10),"-","ERR")))</f>
        <v>-</v>
      </c>
      <c r="UB13" s="0" t="str">
        <f aca="false">IF(UB11=-9,"-",IF(UB9=-9,"-",IF(AVERAGE(UB11:UB12)=AVERAGE(UB9:UB10),"-","ERR")))</f>
        <v>-</v>
      </c>
      <c r="UC13" s="0" t="str">
        <f aca="false">IF(UC11=-9,"-",IF(UC9=-9,"-",IF(AVERAGE(UC11:UC12)=AVERAGE(UC9:UC10),"-","ERR")))</f>
        <v>-</v>
      </c>
      <c r="UD13" s="0" t="str">
        <f aca="false">IF(UD11=-9,"-",IF(UD9=-9,"-",IF(AVERAGE(UD11:UD12)=AVERAGE(UD9:UD10),"-","ERR")))</f>
        <v>-</v>
      </c>
      <c r="UE13" s="0" t="str">
        <f aca="false">IF(UE11=-9,"-",IF(UE9=-9,"-",IF(AVERAGE(UE11:UE12)=AVERAGE(UE9:UE10),"-","ERR")))</f>
        <v>-</v>
      </c>
      <c r="UF13" s="0" t="str">
        <f aca="false">IF(UF11=-9,"-",IF(UF9=-9,"-",IF(AVERAGE(UF11:UF12)=AVERAGE(UF9:UF10),"-","ERR")))</f>
        <v>-</v>
      </c>
      <c r="UG13" s="0" t="str">
        <f aca="false">IF(UG11=-9,"-",IF(UG9=-9,"-",IF(AVERAGE(UG11:UG12)=AVERAGE(UG9:UG10),"-","ERR")))</f>
        <v>-</v>
      </c>
      <c r="UH13" s="0" t="str">
        <f aca="false">IF(UH11=-9,"-",IF(UH9=-9,"-",IF(AVERAGE(UH11:UH12)=AVERAGE(UH9:UH10),"-","ERR")))</f>
        <v>-</v>
      </c>
      <c r="UI13" s="0" t="str">
        <f aca="false">IF(UI11=-9,"-",IF(UI9=-9,"-",IF(AVERAGE(UI11:UI12)=AVERAGE(UI9:UI10),"-","ERR")))</f>
        <v>-</v>
      </c>
      <c r="UJ13" s="0" t="str">
        <f aca="false">IF(UJ11=-9,"-",IF(UJ9=-9,"-",IF(AVERAGE(UJ11:UJ12)=AVERAGE(UJ9:UJ10),"-","ERR")))</f>
        <v>-</v>
      </c>
      <c r="UK13" s="0" t="str">
        <f aca="false">IF(UK11=-9,"-",IF(UK9=-9,"-",IF(AVERAGE(UK11:UK12)=AVERAGE(UK9:UK10),"-","ERR")))</f>
        <v>-</v>
      </c>
      <c r="UL13" s="0" t="str">
        <f aca="false">IF(UL11=-9,"-",IF(UL9=-9,"-",IF(AVERAGE(UL11:UL12)=AVERAGE(UL9:UL10),"-","ERR")))</f>
        <v>-</v>
      </c>
      <c r="UM13" s="0" t="str">
        <f aca="false">IF(UM11=-9,"-",IF(UM9=-9,"-",IF(AVERAGE(UM11:UM12)=AVERAGE(UM9:UM10),"-","ERR")))</f>
        <v>-</v>
      </c>
      <c r="UN13" s="0" t="str">
        <f aca="false">IF(UN11=-9,"-",IF(UN9=-9,"-",IF(AVERAGE(UN11:UN12)=AVERAGE(UN9:UN10),"-","ERR")))</f>
        <v>-</v>
      </c>
      <c r="UO13" s="0" t="str">
        <f aca="false">IF(UO11=-9,"-",IF(UO9=-9,"-",IF(AVERAGE(UO11:UO12)=AVERAGE(UO9:UO10),"-","ERR")))</f>
        <v>-</v>
      </c>
      <c r="UP13" s="0" t="str">
        <f aca="false">IF(UP11=-9,"-",IF(UP9=-9,"-",IF(AVERAGE(UP11:UP12)=AVERAGE(UP9:UP10),"-","ERR")))</f>
        <v>-</v>
      </c>
      <c r="UQ13" s="0" t="str">
        <f aca="false">IF(UQ11=-9,"-",IF(UQ9=-9,"-",IF(AVERAGE(UQ11:UQ12)=AVERAGE(UQ9:UQ10),"-","ERR")))</f>
        <v>-</v>
      </c>
      <c r="UR13" s="0" t="str">
        <f aca="false">IF(UR11=-9,"-",IF(UR9=-9,"-",IF(AVERAGE(UR11:UR12)=AVERAGE(UR9:UR10),"-","ERR")))</f>
        <v>-</v>
      </c>
      <c r="US13" s="0" t="str">
        <f aca="false">IF(US11=-9,"-",IF(US9=-9,"-",IF(AVERAGE(US11:US12)=AVERAGE(US9:US10),"-","ERR")))</f>
        <v>-</v>
      </c>
      <c r="UT13" s="0" t="str">
        <f aca="false">IF(UT11=-9,"-",IF(UT9=-9,"-",IF(AVERAGE(UT11:UT12)=AVERAGE(UT9:UT10),"-","ERR")))</f>
        <v>-</v>
      </c>
      <c r="UU13" s="0" t="str">
        <f aca="false">IF(UU11=-9,"-",IF(UU9=-9,"-",IF(AVERAGE(UU11:UU12)=AVERAGE(UU9:UU10),"-","ERR")))</f>
        <v>-</v>
      </c>
      <c r="UV13" s="0" t="str">
        <f aca="false">IF(UV11=-9,"-",IF(UV9=-9,"-",IF(AVERAGE(UV11:UV12)=AVERAGE(UV9:UV10),"-","ERR")))</f>
        <v>-</v>
      </c>
      <c r="UW13" s="0" t="str">
        <f aca="false">IF(UW11=-9,"-",IF(UW9=-9,"-",IF(AVERAGE(UW11:UW12)=AVERAGE(UW9:UW10),"-","ERR")))</f>
        <v>-</v>
      </c>
      <c r="UX13" s="0" t="str">
        <f aca="false">IF(UX11=-9,"-",IF(UX9=-9,"-",IF(AVERAGE(UX11:UX12)=AVERAGE(UX9:UX10),"-","ERR")))</f>
        <v>-</v>
      </c>
      <c r="UY13" s="0" t="str">
        <f aca="false">IF(UY11=-9,"-",IF(UY9=-9,"-",IF(AVERAGE(UY11:UY12)=AVERAGE(UY9:UY10),"-","ERR")))</f>
        <v>-</v>
      </c>
      <c r="UZ13" s="0" t="str">
        <f aca="false">IF(UZ11=-9,"-",IF(UZ9=-9,"-",IF(AVERAGE(UZ11:UZ12)=AVERAGE(UZ9:UZ10),"-","ERR")))</f>
        <v>-</v>
      </c>
      <c r="VA13" s="0" t="str">
        <f aca="false">IF(VA11=-9,"-",IF(VA9=-9,"-",IF(AVERAGE(VA11:VA12)=AVERAGE(VA9:VA10),"-","ERR")))</f>
        <v>-</v>
      </c>
      <c r="VB13" s="0" t="str">
        <f aca="false">IF(VB11=-9,"-",IF(VB9=-9,"-",IF(AVERAGE(VB11:VB12)=AVERAGE(VB9:VB10),"-","ERR")))</f>
        <v>-</v>
      </c>
      <c r="VC13" s="0" t="str">
        <f aca="false">IF(VC11=-9,"-",IF(VC9=-9,"-",IF(AVERAGE(VC11:VC12)=AVERAGE(VC9:VC10),"-","ERR")))</f>
        <v>-</v>
      </c>
      <c r="VD13" s="0" t="str">
        <f aca="false">IF(VD11=-9,"-",IF(VD9=-9,"-",IF(AVERAGE(VD11:VD12)=AVERAGE(VD9:VD10),"-","ERR")))</f>
        <v>-</v>
      </c>
      <c r="VE13" s="0" t="str">
        <f aca="false">IF(VE11=-9,"-",IF(VE9=-9,"-",IF(AVERAGE(VE11:VE12)=AVERAGE(VE9:VE10),"-","ERR")))</f>
        <v>-</v>
      </c>
      <c r="VF13" s="0" t="str">
        <f aca="false">IF(VF11=-9,"-",IF(VF9=-9,"-",IF(AVERAGE(VF11:VF12)=AVERAGE(VF9:VF10),"-","ERR")))</f>
        <v>-</v>
      </c>
      <c r="VG13" s="0" t="str">
        <f aca="false">IF(VG11=-9,"-",IF(VG9=-9,"-",IF(AVERAGE(VG11:VG12)=AVERAGE(VG9:VG10),"-","ERR")))</f>
        <v>-</v>
      </c>
      <c r="VH13" s="0" t="str">
        <f aca="false">IF(VH11=-9,"-",IF(VH9=-9,"-",IF(AVERAGE(VH11:VH12)=AVERAGE(VH9:VH10),"-","ERR")))</f>
        <v>-</v>
      </c>
      <c r="VI13" s="0" t="str">
        <f aca="false">IF(VI11=-9,"-",IF(VI9=-9,"-",IF(AVERAGE(VI11:VI12)=AVERAGE(VI9:VI10),"-","ERR")))</f>
        <v>-</v>
      </c>
      <c r="VJ13" s="0" t="str">
        <f aca="false">IF(VJ11=-9,"-",IF(VJ9=-9,"-",IF(AVERAGE(VJ11:VJ12)=AVERAGE(VJ9:VJ10),"-","ERR")))</f>
        <v>-</v>
      </c>
      <c r="VK13" s="0" t="str">
        <f aca="false">IF(VK11=-9,"-",IF(VK9=-9,"-",IF(AVERAGE(VK11:VK12)=AVERAGE(VK9:VK10),"-","ERR")))</f>
        <v>-</v>
      </c>
      <c r="VL13" s="0" t="str">
        <f aca="false">IF(VL11=-9,"-",IF(VL9=-9,"-",IF(AVERAGE(VL11:VL12)=AVERAGE(VL9:VL10),"-","ERR")))</f>
        <v>-</v>
      </c>
      <c r="VM13" s="0" t="str">
        <f aca="false">IF(VM11=-9,"-",IF(VM9=-9,"-",IF(AVERAGE(VM11:VM12)=AVERAGE(VM9:VM10),"-","ERR")))</f>
        <v>-</v>
      </c>
      <c r="VN13" s="0" t="str">
        <f aca="false">IF(VN11=-9,"-",IF(VN9=-9,"-",IF(AVERAGE(VN11:VN12)=AVERAGE(VN9:VN10),"-","ERR")))</f>
        <v>-</v>
      </c>
      <c r="VO13" s="0" t="str">
        <f aca="false">IF(VO11=-9,"-",IF(VO9=-9,"-",IF(AVERAGE(VO11:VO12)=AVERAGE(VO9:VO10),"-","ERR")))</f>
        <v>-</v>
      </c>
      <c r="VP13" s="0" t="str">
        <f aca="false">IF(VP11=-9,"-",IF(VP9=-9,"-",IF(AVERAGE(VP11:VP12)=AVERAGE(VP9:VP10),"-","ERR")))</f>
        <v>-</v>
      </c>
      <c r="VQ13" s="0" t="str">
        <f aca="false">IF(VQ11=-9,"-",IF(VQ9=-9,"-",IF(AVERAGE(VQ11:VQ12)=AVERAGE(VQ9:VQ10),"-","ERR")))</f>
        <v>-</v>
      </c>
      <c r="VR13" s="0" t="str">
        <f aca="false">IF(VR11=-9,"-",IF(VR9=-9,"-",IF(AVERAGE(VR11:VR12)=AVERAGE(VR9:VR10),"-","ERR")))</f>
        <v>-</v>
      </c>
      <c r="VS13" s="0" t="str">
        <f aca="false">IF(VS11=-9,"-",IF(VS9=-9,"-",IF(AVERAGE(VS11:VS12)=AVERAGE(VS9:VS10),"-","ERR")))</f>
        <v>-</v>
      </c>
      <c r="VT13" s="0" t="str">
        <f aca="false">IF(VT11=-9,"-",IF(VT9=-9,"-",IF(AVERAGE(VT11:VT12)=AVERAGE(VT9:VT10),"-","ERR")))</f>
        <v>-</v>
      </c>
      <c r="VU13" s="0" t="str">
        <f aca="false">IF(VU11=-9,"-",IF(VU9=-9,"-",IF(AVERAGE(VU11:VU12)=AVERAGE(VU9:VU10),"-","ERR")))</f>
        <v>-</v>
      </c>
      <c r="VV13" s="0" t="str">
        <f aca="false">IF(VV11=-9,"-",IF(VV9=-9,"-",IF(AVERAGE(VV11:VV12)=AVERAGE(VV9:VV10),"-","ERR")))</f>
        <v>-</v>
      </c>
      <c r="VW13" s="0" t="str">
        <f aca="false">IF(VW11=-9,"-",IF(VW9=-9,"-",IF(AVERAGE(VW11:VW12)=AVERAGE(VW9:VW10),"-","ERR")))</f>
        <v>-</v>
      </c>
      <c r="VX13" s="0" t="str">
        <f aca="false">IF(VX11=-9,"-",IF(VX9=-9,"-",IF(AVERAGE(VX11:VX12)=AVERAGE(VX9:VX10),"-","ERR")))</f>
        <v>-</v>
      </c>
      <c r="VY13" s="0" t="str">
        <f aca="false">IF(VY11=-9,"-",IF(VY9=-9,"-",IF(AVERAGE(VY11:VY12)=AVERAGE(VY9:VY10),"-","ERR")))</f>
        <v>-</v>
      </c>
      <c r="VZ13" s="0" t="str">
        <f aca="false">IF(VZ11=-9,"-",IF(VZ9=-9,"-",IF(AVERAGE(VZ11:VZ12)=AVERAGE(VZ9:VZ10),"-","ERR")))</f>
        <v>-</v>
      </c>
      <c r="WA13" s="0" t="str">
        <f aca="false">IF(WA11=-9,"-",IF(WA9=-9,"-",IF(AVERAGE(WA11:WA12)=AVERAGE(WA9:WA10),"-","ERR")))</f>
        <v>-</v>
      </c>
      <c r="WB13" s="0" t="str">
        <f aca="false">IF(WB11=-9,"-",IF(WB9=-9,"-",IF(AVERAGE(WB11:WB12)=AVERAGE(WB9:WB10),"-","ERR")))</f>
        <v>-</v>
      </c>
      <c r="WC13" s="0" t="str">
        <f aca="false">IF(WC11=-9,"-",IF(WC9=-9,"-",IF(AVERAGE(WC11:WC12)=AVERAGE(WC9:WC10),"-","ERR")))</f>
        <v>-</v>
      </c>
      <c r="WD13" s="0" t="str">
        <f aca="false">IF(WD11=-9,"-",IF(WD9=-9,"-",IF(AVERAGE(WD11:WD12)=AVERAGE(WD9:WD10),"-","ERR")))</f>
        <v>-</v>
      </c>
      <c r="WE13" s="0" t="str">
        <f aca="false">IF(WE11=-9,"-",IF(WE9=-9,"-",IF(AVERAGE(WE11:WE12)=AVERAGE(WE9:WE10),"-","ERR")))</f>
        <v>-</v>
      </c>
      <c r="WF13" s="0" t="str">
        <f aca="false">IF(WF11=-9,"-",IF(WF9=-9,"-",IF(AVERAGE(WF11:WF12)=AVERAGE(WF9:WF10),"-","ERR")))</f>
        <v>-</v>
      </c>
      <c r="WG13" s="0" t="str">
        <f aca="false">IF(WG11=-9,"-",IF(WG9=-9,"-",IF(AVERAGE(WG11:WG12)=AVERAGE(WG9:WG10),"-","ERR")))</f>
        <v>-</v>
      </c>
      <c r="WH13" s="0" t="str">
        <f aca="false">IF(WH11=-9,"-",IF(WH9=-9,"-",IF(AVERAGE(WH11:WH12)=AVERAGE(WH9:WH10),"-","ERR")))</f>
        <v>-</v>
      </c>
      <c r="WI13" s="0" t="str">
        <f aca="false">IF(WI11=-9,"-",IF(WI9=-9,"-",IF(AVERAGE(WI11:WI12)=AVERAGE(WI9:WI10),"-","ERR")))</f>
        <v>-</v>
      </c>
      <c r="WJ13" s="0" t="str">
        <f aca="false">IF(WJ11=-9,"-",IF(WJ9=-9,"-",IF(AVERAGE(WJ11:WJ12)=AVERAGE(WJ9:WJ10),"-","ERR")))</f>
        <v>-</v>
      </c>
      <c r="WK13" s="0" t="str">
        <f aca="false">IF(WK11=-9,"-",IF(WK9=-9,"-",IF(AVERAGE(WK11:WK12)=AVERAGE(WK9:WK10),"-","ERR")))</f>
        <v>-</v>
      </c>
      <c r="WL13" s="0" t="str">
        <f aca="false">IF(WL11=-9,"-",IF(WL9=-9,"-",IF(AVERAGE(WL11:WL12)=AVERAGE(WL9:WL10),"-","ERR")))</f>
        <v>-</v>
      </c>
      <c r="WM13" s="0" t="str">
        <f aca="false">IF(WM11=-9,"-",IF(WM9=-9,"-",IF(AVERAGE(WM11:WM12)=AVERAGE(WM9:WM10),"-","ERR")))</f>
        <v>-</v>
      </c>
      <c r="WN13" s="0" t="str">
        <f aca="false">IF(WN11=-9,"-",IF(WN9=-9,"-",IF(AVERAGE(WN11:WN12)=AVERAGE(WN9:WN10),"-","ERR")))</f>
        <v>-</v>
      </c>
      <c r="WO13" s="0" t="str">
        <f aca="false">IF(WO11=-9,"-",IF(WO9=-9,"-",IF(AVERAGE(WO11:WO12)=AVERAGE(WO9:WO10),"-","ERR")))</f>
        <v>-</v>
      </c>
      <c r="WP13" s="0" t="str">
        <f aca="false">IF(WP11=-9,"-",IF(WP9=-9,"-",IF(AVERAGE(WP11:WP12)=AVERAGE(WP9:WP10),"-","ERR")))</f>
        <v>-</v>
      </c>
      <c r="WQ13" s="0" t="str">
        <f aca="false">IF(WQ11=-9,"-",IF(WQ9=-9,"-",IF(AVERAGE(WQ11:WQ12)=AVERAGE(WQ9:WQ10),"-","ERR")))</f>
        <v>-</v>
      </c>
      <c r="WR13" s="0" t="str">
        <f aca="false">IF(WR11=-9,"-",IF(WR9=-9,"-",IF(AVERAGE(WR11:WR12)=AVERAGE(WR9:WR10),"-","ERR")))</f>
        <v>-</v>
      </c>
      <c r="WS13" s="0" t="str">
        <f aca="false">IF(WS11=-9,"-",IF(WS9=-9,"-",IF(AVERAGE(WS11:WS12)=AVERAGE(WS9:WS10),"-","ERR")))</f>
        <v>-</v>
      </c>
      <c r="WT13" s="0" t="str">
        <f aca="false">IF(WT11=-9,"-",IF(WT9=-9,"-",IF(AVERAGE(WT11:WT12)=AVERAGE(WT9:WT10),"-","ERR")))</f>
        <v>-</v>
      </c>
      <c r="WU13" s="0" t="str">
        <f aca="false">IF(WU11=-9,"-",IF(WU9=-9,"-",IF(AVERAGE(WU11:WU12)=AVERAGE(WU9:WU10),"-","ERR")))</f>
        <v>-</v>
      </c>
      <c r="WV13" s="0" t="str">
        <f aca="false">IF(WV11=-9,"-",IF(WV9=-9,"-",IF(AVERAGE(WV11:WV12)=AVERAGE(WV9:WV10),"-","ERR")))</f>
        <v>-</v>
      </c>
      <c r="WW13" s="0" t="str">
        <f aca="false">IF(WW11=-9,"-",IF(WW9=-9,"-",IF(AVERAGE(WW11:WW12)=AVERAGE(WW9:WW10),"-","ERR")))</f>
        <v>-</v>
      </c>
      <c r="WX13" s="0" t="str">
        <f aca="false">IF(WX11=-9,"-",IF(WX9=-9,"-",IF(AVERAGE(WX11:WX12)=AVERAGE(WX9:WX10),"-","ERR")))</f>
        <v>-</v>
      </c>
      <c r="WY13" s="0" t="str">
        <f aca="false">IF(WY11=-9,"-",IF(WY9=-9,"-",IF(AVERAGE(WY11:WY12)=AVERAGE(WY9:WY10),"-","ERR")))</f>
        <v>-</v>
      </c>
      <c r="WZ13" s="0" t="str">
        <f aca="false">IF(WZ11=-9,"-",IF(WZ9=-9,"-",IF(AVERAGE(WZ11:WZ12)=AVERAGE(WZ9:WZ10),"-","ERR")))</f>
        <v>-</v>
      </c>
      <c r="XA13" s="0" t="str">
        <f aca="false">IF(XA11=-9,"-",IF(XA9=-9,"-",IF(AVERAGE(XA11:XA12)=AVERAGE(XA9:XA10),"-","ERR")))</f>
        <v>-</v>
      </c>
      <c r="XB13" s="0" t="str">
        <f aca="false">IF(XB11=-9,"-",IF(XB9=-9,"-",IF(AVERAGE(XB11:XB12)=AVERAGE(XB9:XB10),"-","ERR")))</f>
        <v>-</v>
      </c>
      <c r="XC13" s="0" t="str">
        <f aca="false">IF(XC11=-9,"-",IF(XC9=-9,"-",IF(AVERAGE(XC11:XC12)=AVERAGE(XC9:XC10),"-","ERR")))</f>
        <v>-</v>
      </c>
      <c r="XD13" s="0" t="str">
        <f aca="false">IF(XD11=-9,"-",IF(XD9=-9,"-",IF(AVERAGE(XD11:XD12)=AVERAGE(XD9:XD10),"-","ERR")))</f>
        <v>-</v>
      </c>
      <c r="XE13" s="0" t="str">
        <f aca="false">IF(XE11=-9,"-",IF(XE9=-9,"-",IF(AVERAGE(XE11:XE12)=AVERAGE(XE9:XE10),"-","ERR")))</f>
        <v>-</v>
      </c>
      <c r="XF13" s="0" t="str">
        <f aca="false">IF(XF11=-9,"-",IF(XF9=-9,"-",IF(AVERAGE(XF11:XF12)=AVERAGE(XF9:XF10),"-","ERR")))</f>
        <v>-</v>
      </c>
      <c r="XG13" s="0" t="str">
        <f aca="false">IF(XG11=-9,"-",IF(XG9=-9,"-",IF(AVERAGE(XG11:XG12)=AVERAGE(XG9:XG10),"-","ERR")))</f>
        <v>-</v>
      </c>
      <c r="XH13" s="0" t="str">
        <f aca="false">IF(XH11=-9,"-",IF(XH9=-9,"-",IF(AVERAGE(XH11:XH12)=AVERAGE(XH9:XH10),"-","ERR")))</f>
        <v>-</v>
      </c>
      <c r="XI13" s="0" t="str">
        <f aca="false">IF(XI11=-9,"-",IF(XI9=-9,"-",IF(AVERAGE(XI11:XI12)=AVERAGE(XI9:XI10),"-","ERR")))</f>
        <v>-</v>
      </c>
      <c r="XJ13" s="0" t="str">
        <f aca="false">IF(XJ11=-9,"-",IF(XJ9=-9,"-",IF(AVERAGE(XJ11:XJ12)=AVERAGE(XJ9:XJ10),"-","ERR")))</f>
        <v>-</v>
      </c>
      <c r="XK13" s="0" t="str">
        <f aca="false">IF(XK11=-9,"-",IF(XK9=-9,"-",IF(AVERAGE(XK11:XK12)=AVERAGE(XK9:XK10),"-","ERR")))</f>
        <v>-</v>
      </c>
      <c r="XL13" s="0" t="str">
        <f aca="false">IF(XL11=-9,"-",IF(XL9=-9,"-",IF(AVERAGE(XL11:XL12)=AVERAGE(XL9:XL10),"-","ERR")))</f>
        <v>-</v>
      </c>
      <c r="XM13" s="0" t="str">
        <f aca="false">IF(XM11=-9,"-",IF(XM9=-9,"-",IF(AVERAGE(XM11:XM12)=AVERAGE(XM9:XM10),"-","ERR")))</f>
        <v>-</v>
      </c>
      <c r="XN13" s="0" t="str">
        <f aca="false">IF(XN11=-9,"-",IF(XN9=-9,"-",IF(AVERAGE(XN11:XN12)=AVERAGE(XN9:XN10),"-","ERR")))</f>
        <v>-</v>
      </c>
      <c r="XO13" s="0" t="str">
        <f aca="false">IF(XO11=-9,"-",IF(XO9=-9,"-",IF(AVERAGE(XO11:XO12)=AVERAGE(XO9:XO10),"-","ERR")))</f>
        <v>-</v>
      </c>
      <c r="XP13" s="0" t="str">
        <f aca="false">IF(XP11=-9,"-",IF(XP9=-9,"-",IF(AVERAGE(XP11:XP12)=AVERAGE(XP9:XP10),"-","ERR")))</f>
        <v>-</v>
      </c>
      <c r="XQ13" s="0" t="str">
        <f aca="false">IF(XQ11=-9,"-",IF(XQ9=-9,"-",IF(AVERAGE(XQ11:XQ12)=AVERAGE(XQ9:XQ10),"-","ERR")))</f>
        <v>-</v>
      </c>
      <c r="XR13" s="0" t="str">
        <f aca="false">IF(XR11=-9,"-",IF(XR9=-9,"-",IF(AVERAGE(XR11:XR12)=AVERAGE(XR9:XR10),"-","ERR")))</f>
        <v>-</v>
      </c>
      <c r="XS13" s="0" t="str">
        <f aca="false">IF(XS11=-9,"-",IF(XS9=-9,"-",IF(AVERAGE(XS11:XS12)=AVERAGE(XS9:XS10),"-","ERR")))</f>
        <v>-</v>
      </c>
      <c r="XT13" s="0" t="str">
        <f aca="false">IF(XT11=-9,"-",IF(XT9=-9,"-",IF(AVERAGE(XT11:XT12)=AVERAGE(XT9:XT10),"-","ERR")))</f>
        <v>-</v>
      </c>
      <c r="XU13" s="0" t="str">
        <f aca="false">IF(XU11=-9,"-",IF(XU9=-9,"-",IF(AVERAGE(XU11:XU12)=AVERAGE(XU9:XU10),"-","ERR")))</f>
        <v>-</v>
      </c>
      <c r="XV13" s="0" t="str">
        <f aca="false">IF(XV11=-9,"-",IF(XV9=-9,"-",IF(AVERAGE(XV11:XV12)=AVERAGE(XV9:XV10),"-","ERR")))</f>
        <v>-</v>
      </c>
      <c r="XW13" s="0" t="str">
        <f aca="false">IF(XW11=-9,"-",IF(XW9=-9,"-",IF(AVERAGE(XW11:XW12)=AVERAGE(XW9:XW10),"-","ERR")))</f>
        <v>-</v>
      </c>
      <c r="XX13" s="0" t="str">
        <f aca="false">IF(XX11=-9,"-",IF(XX9=-9,"-",IF(AVERAGE(XX11:XX12)=AVERAGE(XX9:XX10),"-","ERR")))</f>
        <v>-</v>
      </c>
      <c r="XY13" s="0" t="str">
        <f aca="false">IF(XY11=-9,"-",IF(XY9=-9,"-",IF(AVERAGE(XY11:XY12)=AVERAGE(XY9:XY10),"-","ERR")))</f>
        <v>-</v>
      </c>
      <c r="XZ13" s="0" t="str">
        <f aca="false">IF(XZ11=-9,"-",IF(XZ9=-9,"-",IF(AVERAGE(XZ11:XZ12)=AVERAGE(XZ9:XZ10),"-","ERR")))</f>
        <v>-</v>
      </c>
      <c r="YA13" s="0" t="str">
        <f aca="false">IF(YA11=-9,"-",IF(YA9=-9,"-",IF(AVERAGE(YA11:YA12)=AVERAGE(YA9:YA10),"-","ERR")))</f>
        <v>-</v>
      </c>
      <c r="YB13" s="0" t="str">
        <f aca="false">IF(YB11=-9,"-",IF(YB9=-9,"-",IF(AVERAGE(YB11:YB12)=AVERAGE(YB9:YB10),"-","ERR")))</f>
        <v>-</v>
      </c>
      <c r="YC13" s="0" t="str">
        <f aca="false">IF(YC11=-9,"-",IF(YC9=-9,"-",IF(AVERAGE(YC11:YC12)=AVERAGE(YC9:YC10),"-","ERR")))</f>
        <v>-</v>
      </c>
      <c r="YD13" s="0" t="str">
        <f aca="false">IF(YD11=-9,"-",IF(YD9=-9,"-",IF(AVERAGE(YD11:YD12)=AVERAGE(YD9:YD10),"-","ERR")))</f>
        <v>-</v>
      </c>
      <c r="YE13" s="0" t="str">
        <f aca="false">IF(YE11=-9,"-",IF(YE9=-9,"-",IF(AVERAGE(YE11:YE12)=AVERAGE(YE9:YE10),"-","ERR")))</f>
        <v>-</v>
      </c>
      <c r="YF13" s="0" t="str">
        <f aca="false">IF(YF11=-9,"-",IF(YF9=-9,"-",IF(AVERAGE(YF11:YF12)=AVERAGE(YF9:YF10),"-","ERR")))</f>
        <v>-</v>
      </c>
      <c r="YG13" s="0" t="str">
        <f aca="false">IF(YG11=-9,"-",IF(YG9=-9,"-",IF(AVERAGE(YG11:YG12)=AVERAGE(YG9:YG10),"-","ERR")))</f>
        <v>-</v>
      </c>
      <c r="YH13" s="0" t="str">
        <f aca="false">IF(YH11=-9,"-",IF(YH9=-9,"-",IF(AVERAGE(YH11:YH12)=AVERAGE(YH9:YH10),"-","ERR")))</f>
        <v>-</v>
      </c>
      <c r="YI13" s="0" t="str">
        <f aca="false">IF(YI11=-9,"-",IF(YI9=-9,"-",IF(AVERAGE(YI11:YI12)=AVERAGE(YI9:YI10),"-","ERR")))</f>
        <v>-</v>
      </c>
      <c r="YJ13" s="0" t="str">
        <f aca="false">IF(YJ11=-9,"-",IF(YJ9=-9,"-",IF(AVERAGE(YJ11:YJ12)=AVERAGE(YJ9:YJ10),"-","ERR")))</f>
        <v>-</v>
      </c>
      <c r="YK13" s="0" t="str">
        <f aca="false">IF(YK11=-9,"-",IF(YK9=-9,"-",IF(AVERAGE(YK11:YK12)=AVERAGE(YK9:YK10),"-","ERR")))</f>
        <v>-</v>
      </c>
      <c r="YL13" s="0" t="str">
        <f aca="false">IF(YL11=-9,"-",IF(YL9=-9,"-",IF(AVERAGE(YL11:YL12)=AVERAGE(YL9:YL10),"-","ERR")))</f>
        <v>-</v>
      </c>
      <c r="YM13" s="0" t="str">
        <f aca="false">IF(YM11=-9,"-",IF(YM9=-9,"-",IF(AVERAGE(YM11:YM12)=AVERAGE(YM9:YM10),"-","ERR")))</f>
        <v>-</v>
      </c>
      <c r="YN13" s="0" t="str">
        <f aca="false">IF(YN11=-9,"-",IF(YN9=-9,"-",IF(AVERAGE(YN11:YN12)=AVERAGE(YN9:YN10),"-","ERR")))</f>
        <v>-</v>
      </c>
      <c r="YO13" s="0" t="str">
        <f aca="false">IF(YO11=-9,"-",IF(YO9=-9,"-",IF(AVERAGE(YO11:YO12)=AVERAGE(YO9:YO10),"-","ERR")))</f>
        <v>-</v>
      </c>
      <c r="YP13" s="0" t="str">
        <f aca="false">IF(YP11=-9,"-",IF(YP9=-9,"-",IF(AVERAGE(YP11:YP12)=AVERAGE(YP9:YP10),"-","ERR")))</f>
        <v>-</v>
      </c>
      <c r="YQ13" s="0" t="str">
        <f aca="false">IF(YQ11=-9,"-",IF(YQ9=-9,"-",IF(AVERAGE(YQ11:YQ12)=AVERAGE(YQ9:YQ10),"-","ERR")))</f>
        <v>-</v>
      </c>
      <c r="YR13" s="0" t="str">
        <f aca="false">IF(YR11=-9,"-",IF(YR9=-9,"-",IF(AVERAGE(YR11:YR12)=AVERAGE(YR9:YR10),"-","ERR")))</f>
        <v>-</v>
      </c>
      <c r="YS13" s="0" t="str">
        <f aca="false">IF(YS11=-9,"-",IF(YS9=-9,"-",IF(AVERAGE(YS11:YS12)=AVERAGE(YS9:YS10),"-","ERR")))</f>
        <v>-</v>
      </c>
      <c r="YT13" s="0" t="str">
        <f aca="false">IF(YT11=-9,"-",IF(YT9=-9,"-",IF(AVERAGE(YT11:YT12)=AVERAGE(YT9:YT10),"-","ERR")))</f>
        <v>-</v>
      </c>
      <c r="YU13" s="0" t="str">
        <f aca="false">IF(YU11=-9,"-",IF(YU9=-9,"-",IF(AVERAGE(YU11:YU12)=AVERAGE(YU9:YU10),"-","ERR")))</f>
        <v>-</v>
      </c>
      <c r="YV13" s="0" t="str">
        <f aca="false">IF(YV11=-9,"-",IF(YV9=-9,"-",IF(AVERAGE(YV11:YV12)=AVERAGE(YV9:YV10),"-","ERR")))</f>
        <v>-</v>
      </c>
      <c r="YW13" s="0" t="str">
        <f aca="false">IF(YW11=-9,"-",IF(YW9=-9,"-",IF(AVERAGE(YW11:YW12)=AVERAGE(YW9:YW10),"-","ERR")))</f>
        <v>-</v>
      </c>
      <c r="YX13" s="0" t="str">
        <f aca="false">IF(YX11=-9,"-",IF(YX9=-9,"-",IF(AVERAGE(YX11:YX12)=AVERAGE(YX9:YX10),"-","ERR")))</f>
        <v>-</v>
      </c>
      <c r="YY13" s="0" t="str">
        <f aca="false">IF(YY11=-9,"-",IF(YY9=-9,"-",IF(AVERAGE(YY11:YY12)=AVERAGE(YY9:YY10),"-","ERR")))</f>
        <v>-</v>
      </c>
      <c r="YZ13" s="0" t="str">
        <f aca="false">IF(YZ11=-9,"-",IF(YZ9=-9,"-",IF(AVERAGE(YZ11:YZ12)=AVERAGE(YZ9:YZ10),"-","ERR")))</f>
        <v>-</v>
      </c>
      <c r="ZA13" s="0" t="str">
        <f aca="false">IF(ZA11=-9,"-",IF(ZA9=-9,"-",IF(AVERAGE(ZA11:ZA12)=AVERAGE(ZA9:ZA10),"-","ERR")))</f>
        <v>-</v>
      </c>
      <c r="ZB13" s="0" t="str">
        <f aca="false">IF(ZB11=-9,"-",IF(ZB9=-9,"-",IF(AVERAGE(ZB11:ZB12)=AVERAGE(ZB9:ZB10),"-","ERR")))</f>
        <v>-</v>
      </c>
      <c r="ZC13" s="0" t="str">
        <f aca="false">IF(ZC11=-9,"-",IF(ZC9=-9,"-",IF(AVERAGE(ZC11:ZC12)=AVERAGE(ZC9:ZC10),"-","ERR")))</f>
        <v>-</v>
      </c>
      <c r="ZD13" s="0" t="str">
        <f aca="false">IF(ZD11=-9,"-",IF(ZD9=-9,"-",IF(AVERAGE(ZD11:ZD12)=AVERAGE(ZD9:ZD10),"-","ERR")))</f>
        <v>-</v>
      </c>
      <c r="ZE13" s="0" t="str">
        <f aca="false">IF(ZE11=-9,"-",IF(ZE9=-9,"-",IF(AVERAGE(ZE11:ZE12)=AVERAGE(ZE9:ZE10),"-","ERR")))</f>
        <v>-</v>
      </c>
      <c r="ZF13" s="0" t="str">
        <f aca="false">IF(ZF11=-9,"-",IF(ZF9=-9,"-",IF(AVERAGE(ZF11:ZF12)=AVERAGE(ZF9:ZF10),"-","ERR")))</f>
        <v>-</v>
      </c>
      <c r="ZG13" s="0" t="str">
        <f aca="false">IF(ZG11=-9,"-",IF(ZG9=-9,"-",IF(AVERAGE(ZG11:ZG12)=AVERAGE(ZG9:ZG10),"-","ERR")))</f>
        <v>-</v>
      </c>
      <c r="ZH13" s="0" t="str">
        <f aca="false">IF(ZH11=-9,"-",IF(ZH9=-9,"-",IF(AVERAGE(ZH11:ZH12)=AVERAGE(ZH9:ZH10),"-","ERR")))</f>
        <v>-</v>
      </c>
      <c r="ZI13" s="0" t="str">
        <f aca="false">IF(ZI11=-9,"-",IF(ZI9=-9,"-",IF(AVERAGE(ZI11:ZI12)=AVERAGE(ZI9:ZI10),"-","ERR")))</f>
        <v>-</v>
      </c>
      <c r="ZJ13" s="0" t="str">
        <f aca="false">IF(ZJ11=-9,"-",IF(ZJ9=-9,"-",IF(AVERAGE(ZJ11:ZJ12)=AVERAGE(ZJ9:ZJ10),"-","ERR")))</f>
        <v>-</v>
      </c>
      <c r="ZK13" s="0" t="str">
        <f aca="false">IF(ZK11=-9,"-",IF(ZK9=-9,"-",IF(AVERAGE(ZK11:ZK12)=AVERAGE(ZK9:ZK10),"-","ERR")))</f>
        <v>-</v>
      </c>
      <c r="ZL13" s="0" t="str">
        <f aca="false">IF(ZL11=-9,"-",IF(ZL9=-9,"-",IF(AVERAGE(ZL11:ZL12)=AVERAGE(ZL9:ZL10),"-","ERR")))</f>
        <v>-</v>
      </c>
      <c r="ZM13" s="0" t="str">
        <f aca="false">IF(ZM11=-9,"-",IF(ZM9=-9,"-",IF(AVERAGE(ZM11:ZM12)=AVERAGE(ZM9:ZM10),"-","ERR")))</f>
        <v>-</v>
      </c>
      <c r="ZN13" s="0" t="str">
        <f aca="false">IF(ZN11=-9,"-",IF(ZN9=-9,"-",IF(AVERAGE(ZN11:ZN12)=AVERAGE(ZN9:ZN10),"-","ERR")))</f>
        <v>-</v>
      </c>
      <c r="ZO13" s="0" t="str">
        <f aca="false">IF(ZO11=-9,"-",IF(ZO9=-9,"-",IF(AVERAGE(ZO11:ZO12)=AVERAGE(ZO9:ZO10),"-","ERR")))</f>
        <v>-</v>
      </c>
      <c r="ZP13" s="0" t="str">
        <f aca="false">IF(ZP11=-9,"-",IF(ZP9=-9,"-",IF(AVERAGE(ZP11:ZP12)=AVERAGE(ZP9:ZP10),"-","ERR")))</f>
        <v>-</v>
      </c>
      <c r="ZQ13" s="0" t="str">
        <f aca="false">IF(ZQ11=-9,"-",IF(ZQ9=-9,"-",IF(AVERAGE(ZQ11:ZQ12)=AVERAGE(ZQ9:ZQ10),"-","ERR")))</f>
        <v>-</v>
      </c>
      <c r="ZR13" s="0" t="str">
        <f aca="false">IF(ZR11=-9,"-",IF(ZR9=-9,"-",IF(AVERAGE(ZR11:ZR12)=AVERAGE(ZR9:ZR10),"-","ERR")))</f>
        <v>-</v>
      </c>
      <c r="ZS13" s="0" t="str">
        <f aca="false">IF(ZS11=-9,"-",IF(ZS9=-9,"-",IF(AVERAGE(ZS11:ZS12)=AVERAGE(ZS9:ZS10),"-","ERR")))</f>
        <v>-</v>
      </c>
      <c r="ZT13" s="0" t="str">
        <f aca="false">IF(ZT11=-9,"-",IF(ZT9=-9,"-",IF(AVERAGE(ZT11:ZT12)=AVERAGE(ZT9:ZT10),"-","ERR")))</f>
        <v>-</v>
      </c>
      <c r="ZU13" s="0" t="str">
        <f aca="false">IF(ZU11=-9,"-",IF(ZU9=-9,"-",IF(AVERAGE(ZU11:ZU12)=AVERAGE(ZU9:ZU10),"-","ERR")))</f>
        <v>-</v>
      </c>
      <c r="ZV13" s="0" t="str">
        <f aca="false">IF(ZV11=-9,"-",IF(ZV9=-9,"-",IF(AVERAGE(ZV11:ZV12)=AVERAGE(ZV9:ZV10),"-","ERR")))</f>
        <v>-</v>
      </c>
      <c r="ZW13" s="0" t="str">
        <f aca="false">IF(ZW11=-9,"-",IF(ZW9=-9,"-",IF(AVERAGE(ZW11:ZW12)=AVERAGE(ZW9:ZW10),"-","ERR")))</f>
        <v>-</v>
      </c>
      <c r="ZX13" s="0" t="str">
        <f aca="false">IF(ZX11=-9,"-",IF(ZX9=-9,"-",IF(AVERAGE(ZX11:ZX12)=AVERAGE(ZX9:ZX10),"-","ERR")))</f>
        <v>-</v>
      </c>
      <c r="ZY13" s="0" t="str">
        <f aca="false">IF(ZY11=-9,"-",IF(ZY9=-9,"-",IF(AVERAGE(ZY11:ZY12)=AVERAGE(ZY9:ZY10),"-","ERR")))</f>
        <v>-</v>
      </c>
      <c r="ZZ13" s="0" t="str">
        <f aca="false">IF(ZZ11=-9,"-",IF(ZZ9=-9,"-",IF(AVERAGE(ZZ11:ZZ12)=AVERAGE(ZZ9:ZZ10),"-","ERR")))</f>
        <v>-</v>
      </c>
      <c r="AAA13" s="0" t="str">
        <f aca="false">IF(AAA11=-9,"-",IF(AAA9=-9,"-",IF(AVERAGE(AAA11:AAA12)=AVERAGE(AAA9:AAA10),"-","ERR")))</f>
        <v>-</v>
      </c>
      <c r="AAB13" s="0" t="str">
        <f aca="false">IF(AAB11=-9,"-",IF(AAB9=-9,"-",IF(AVERAGE(AAB11:AAB12)=AVERAGE(AAB9:AAB10),"-","ERR")))</f>
        <v>-</v>
      </c>
      <c r="AAC13" s="0" t="str">
        <f aca="false">IF(AAC11=-9,"-",IF(AAC9=-9,"-",IF(AVERAGE(AAC11:AAC12)=AVERAGE(AAC9:AAC10),"-","ERR")))</f>
        <v>-</v>
      </c>
      <c r="AAD13" s="0" t="str">
        <f aca="false">IF(AAD11=-9,"-",IF(AAD9=-9,"-",IF(AVERAGE(AAD11:AAD12)=AVERAGE(AAD9:AAD10),"-","ERR")))</f>
        <v>-</v>
      </c>
      <c r="AAE13" s="0" t="str">
        <f aca="false">IF(AAE11=-9,"-",IF(AAE9=-9,"-",IF(AVERAGE(AAE11:AAE12)=AVERAGE(AAE9:AAE10),"-","ERR")))</f>
        <v>-</v>
      </c>
      <c r="AAF13" s="0" t="str">
        <f aca="false">IF(AAF11=-9,"-",IF(AAF9=-9,"-",IF(AVERAGE(AAF11:AAF12)=AVERAGE(AAF9:AAF10),"-","ERR")))</f>
        <v>-</v>
      </c>
      <c r="AAG13" s="0" t="str">
        <f aca="false">IF(AAG11=-9,"-",IF(AAG9=-9,"-",IF(AVERAGE(AAG11:AAG12)=AVERAGE(AAG9:AAG10),"-","ERR")))</f>
        <v>-</v>
      </c>
      <c r="AAH13" s="0" t="str">
        <f aca="false">IF(AAH11=-9,"-",IF(AAH9=-9,"-",IF(AVERAGE(AAH11:AAH12)=AVERAGE(AAH9:AAH10),"-","ERR")))</f>
        <v>-</v>
      </c>
      <c r="AAI13" s="0" t="str">
        <f aca="false">IF(AAI11=-9,"-",IF(AAI9=-9,"-",IF(AVERAGE(AAI11:AAI12)=AVERAGE(AAI9:AAI10),"-","ERR")))</f>
        <v>-</v>
      </c>
      <c r="AAJ13" s="0" t="str">
        <f aca="false">IF(AAJ11=-9,"-",IF(AAJ9=-9,"-",IF(AVERAGE(AAJ11:AAJ12)=AVERAGE(AAJ9:AAJ10),"-","ERR")))</f>
        <v>-</v>
      </c>
      <c r="AAK13" s="0" t="str">
        <f aca="false">IF(AAK11=-9,"-",IF(AAK9=-9,"-",IF(AVERAGE(AAK11:AAK12)=AVERAGE(AAK9:AAK10),"-","ERR")))</f>
        <v>-</v>
      </c>
      <c r="AAL13" s="0" t="str">
        <f aca="false">IF(AAL11=-9,"-",IF(AAL9=-9,"-",IF(AVERAGE(AAL11:AAL12)=AVERAGE(AAL9:AAL10),"-","ERR")))</f>
        <v>-</v>
      </c>
      <c r="AAM13" s="0" t="str">
        <f aca="false">IF(AAM11=-9,"-",IF(AAM9=-9,"-",IF(AVERAGE(AAM11:AAM12)=AVERAGE(AAM9:AAM10),"-","ERR")))</f>
        <v>-</v>
      </c>
      <c r="AAN13" s="0" t="str">
        <f aca="false">IF(AAN11=-9,"-",IF(AAN9=-9,"-",IF(AVERAGE(AAN11:AAN12)=AVERAGE(AAN9:AAN10),"-","ERR")))</f>
        <v>-</v>
      </c>
      <c r="AAO13" s="0" t="str">
        <f aca="false">IF(AAO11=-9,"-",IF(AAO9=-9,"-",IF(AVERAGE(AAO11:AAO12)=AVERAGE(AAO9:AAO10),"-","ERR")))</f>
        <v>-</v>
      </c>
      <c r="AAP13" s="0" t="str">
        <f aca="false">IF(AAP11=-9,"-",IF(AAP9=-9,"-",IF(AVERAGE(AAP11:AAP12)=AVERAGE(AAP9:AAP10),"-","ERR")))</f>
        <v>-</v>
      </c>
      <c r="AAQ13" s="0" t="str">
        <f aca="false">IF(AAQ11=-9,"-",IF(AAQ9=-9,"-",IF(AVERAGE(AAQ11:AAQ12)=AVERAGE(AAQ9:AAQ10),"-","ERR")))</f>
        <v>-</v>
      </c>
      <c r="AAR13" s="0" t="str">
        <f aca="false">IF(AAR11=-9,"-",IF(AAR9=-9,"-",IF(AVERAGE(AAR11:AAR12)=AVERAGE(AAR9:AAR10),"-","ERR")))</f>
        <v>-</v>
      </c>
      <c r="AAS13" s="0" t="str">
        <f aca="false">IF(AAS11=-9,"-",IF(AAS9=-9,"-",IF(AVERAGE(AAS11:AAS12)=AVERAGE(AAS9:AAS10),"-","ERR")))</f>
        <v>-</v>
      </c>
      <c r="AAT13" s="0" t="str">
        <f aca="false">IF(AAT11=-9,"-",IF(AAT9=-9,"-",IF(AVERAGE(AAT11:AAT12)=AVERAGE(AAT9:AAT10),"-","ERR")))</f>
        <v>-</v>
      </c>
      <c r="AAU13" s="0" t="str">
        <f aca="false">IF(AAU11=-9,"-",IF(AAU9=-9,"-",IF(AVERAGE(AAU11:AAU12)=AVERAGE(AAU9:AAU10),"-","ERR")))</f>
        <v>-</v>
      </c>
      <c r="AAV13" s="0" t="str">
        <f aca="false">IF(AAV11=-9,"-",IF(AAV9=-9,"-",IF(AVERAGE(AAV11:AAV12)=AVERAGE(AAV9:AAV10),"-","ERR")))</f>
        <v>-</v>
      </c>
      <c r="AAW13" s="0" t="str">
        <f aca="false">IF(AAW11=-9,"-",IF(AAW9=-9,"-",IF(AVERAGE(AAW11:AAW12)=AVERAGE(AAW9:AAW10),"-","ERR")))</f>
        <v>-</v>
      </c>
      <c r="AAX13" s="0" t="str">
        <f aca="false">IF(AAX11=-9,"-",IF(AAX9=-9,"-",IF(AVERAGE(AAX11:AAX12)=AVERAGE(AAX9:AAX10),"-","ERR")))</f>
        <v>-</v>
      </c>
      <c r="AAY13" s="0" t="str">
        <f aca="false">IF(AAY11=-9,"-",IF(AAY9=-9,"-",IF(AVERAGE(AAY11:AAY12)=AVERAGE(AAY9:AAY10),"-","ERR")))</f>
        <v>-</v>
      </c>
      <c r="AAZ13" s="0" t="str">
        <f aca="false">IF(AAZ11=-9,"-",IF(AAZ9=-9,"-",IF(AVERAGE(AAZ11:AAZ12)=AVERAGE(AAZ9:AAZ10),"-","ERR")))</f>
        <v>-</v>
      </c>
      <c r="ABA13" s="0" t="str">
        <f aca="false">IF(ABA11=-9,"-",IF(ABA9=-9,"-",IF(AVERAGE(ABA11:ABA12)=AVERAGE(ABA9:ABA10),"-","ERR")))</f>
        <v>-</v>
      </c>
      <c r="ABB13" s="0" t="str">
        <f aca="false">IF(ABB11=-9,"-",IF(ABB9=-9,"-",IF(AVERAGE(ABB11:ABB12)=AVERAGE(ABB9:ABB10),"-","ERR")))</f>
        <v>-</v>
      </c>
      <c r="ABC13" s="0" t="str">
        <f aca="false">IF(ABC11=-9,"-",IF(ABC9=-9,"-",IF(AVERAGE(ABC11:ABC12)=AVERAGE(ABC9:ABC10),"-","ERR")))</f>
        <v>-</v>
      </c>
      <c r="ABD13" s="0" t="str">
        <f aca="false">IF(ABD11=-9,"-",IF(ABD9=-9,"-",IF(AVERAGE(ABD11:ABD12)=AVERAGE(ABD9:ABD10),"-","ERR")))</f>
        <v>-</v>
      </c>
      <c r="ABE13" s="0" t="str">
        <f aca="false">IF(ABE11=-9,"-",IF(ABE9=-9,"-",IF(AVERAGE(ABE11:ABE12)=AVERAGE(ABE9:ABE10),"-","ERR")))</f>
        <v>-</v>
      </c>
      <c r="ABF13" s="0" t="str">
        <f aca="false">IF(ABF11=-9,"-",IF(ABF9=-9,"-",IF(AVERAGE(ABF11:ABF12)=AVERAGE(ABF9:ABF10),"-","ERR")))</f>
        <v>-</v>
      </c>
      <c r="ABG13" s="0" t="str">
        <f aca="false">IF(ABG11=-9,"-",IF(ABG9=-9,"-",IF(AVERAGE(ABG11:ABG12)=AVERAGE(ABG9:ABG10),"-","ERR")))</f>
        <v>-</v>
      </c>
      <c r="ABH13" s="0" t="str">
        <f aca="false">IF(ABH11=-9,"-",IF(ABH9=-9,"-",IF(AVERAGE(ABH11:ABH12)=AVERAGE(ABH9:ABH10),"-","ERR")))</f>
        <v>-</v>
      </c>
      <c r="ABI13" s="0" t="str">
        <f aca="false">IF(ABI11=-9,"-",IF(ABI9=-9,"-",IF(AVERAGE(ABI11:ABI12)=AVERAGE(ABI9:ABI10),"-","ERR")))</f>
        <v>-</v>
      </c>
      <c r="ABJ13" s="0" t="str">
        <f aca="false">IF(ABJ11=-9,"-",IF(ABJ9=-9,"-",IF(AVERAGE(ABJ11:ABJ12)=AVERAGE(ABJ9:ABJ10),"-","ERR")))</f>
        <v>-</v>
      </c>
      <c r="ABK13" s="0" t="str">
        <f aca="false">IF(ABK11=-9,"-",IF(ABK9=-9,"-",IF(AVERAGE(ABK11:ABK12)=AVERAGE(ABK9:ABK10),"-","ERR")))</f>
        <v>-</v>
      </c>
      <c r="ABL13" s="0" t="str">
        <f aca="false">IF(ABL11=-9,"-",IF(ABL9=-9,"-",IF(AVERAGE(ABL11:ABL12)=AVERAGE(ABL9:ABL10),"-","ERR")))</f>
        <v>-</v>
      </c>
      <c r="ABM13" s="0" t="str">
        <f aca="false">IF(ABM11=-9,"-",IF(ABM9=-9,"-",IF(AVERAGE(ABM11:ABM12)=AVERAGE(ABM9:ABM10),"-","ERR")))</f>
        <v>-</v>
      </c>
      <c r="ABN13" s="0" t="str">
        <f aca="false">IF(ABN11=-9,"-",IF(ABN9=-9,"-",IF(AVERAGE(ABN11:ABN12)=AVERAGE(ABN9:ABN10),"-","ERR")))</f>
        <v>-</v>
      </c>
      <c r="ABO13" s="0" t="str">
        <f aca="false">IF(ABO11=-9,"-",IF(ABO9=-9,"-",IF(AVERAGE(ABO11:ABO12)=AVERAGE(ABO9:ABO10),"-","ERR")))</f>
        <v>-</v>
      </c>
      <c r="ABP13" s="0" t="str">
        <f aca="false">IF(ABP11=-9,"-",IF(ABP9=-9,"-",IF(AVERAGE(ABP11:ABP12)=AVERAGE(ABP9:ABP10),"-","ERR")))</f>
        <v>-</v>
      </c>
      <c r="ABQ13" s="0" t="str">
        <f aca="false">IF(ABQ11=-9,"-",IF(ABQ9=-9,"-",IF(AVERAGE(ABQ11:ABQ12)=AVERAGE(ABQ9:ABQ10),"-","ERR")))</f>
        <v>-</v>
      </c>
      <c r="ABR13" s="0" t="str">
        <f aca="false">IF(ABR11=-9,"-",IF(ABR9=-9,"-",IF(AVERAGE(ABR11:ABR12)=AVERAGE(ABR9:ABR10),"-","ERR")))</f>
        <v>-</v>
      </c>
      <c r="ABS13" s="0" t="str">
        <f aca="false">IF(ABS11=-9,"-",IF(ABS9=-9,"-",IF(AVERAGE(ABS11:ABS12)=AVERAGE(ABS9:ABS10),"-","ERR")))</f>
        <v>-</v>
      </c>
      <c r="ABT13" s="0" t="str">
        <f aca="false">IF(ABT11=-9,"-",IF(ABT9=-9,"-",IF(AVERAGE(ABT11:ABT12)=AVERAGE(ABT9:ABT10),"-","ERR")))</f>
        <v>-</v>
      </c>
      <c r="ABU13" s="0" t="str">
        <f aca="false">IF(ABU11=-9,"-",IF(ABU9=-9,"-",IF(AVERAGE(ABU11:ABU12)=AVERAGE(ABU9:ABU10),"-","ERR")))</f>
        <v>-</v>
      </c>
      <c r="ABV13" s="0" t="str">
        <f aca="false">IF(ABV11=-9,"-",IF(ABV9=-9,"-",IF(AVERAGE(ABV11:ABV12)=AVERAGE(ABV9:ABV10),"-","ERR")))</f>
        <v>-</v>
      </c>
      <c r="ABW13" s="0" t="str">
        <f aca="false">IF(ABW11=-9,"-",IF(ABW9=-9,"-",IF(AVERAGE(ABW11:ABW12)=AVERAGE(ABW9:ABW10),"-","ERR")))</f>
        <v>-</v>
      </c>
      <c r="ABX13" s="0" t="str">
        <f aca="false">IF(ABX11=-9,"-",IF(ABX9=-9,"-",IF(AVERAGE(ABX11:ABX12)=AVERAGE(ABX9:ABX10),"-","ERR")))</f>
        <v>-</v>
      </c>
      <c r="ABY13" s="0" t="str">
        <f aca="false">IF(ABY11=-9,"-",IF(ABY9=-9,"-",IF(AVERAGE(ABY11:ABY12)=AVERAGE(ABY9:ABY10),"-","ERR")))</f>
        <v>-</v>
      </c>
      <c r="ABZ13" s="0" t="str">
        <f aca="false">IF(ABZ11=-9,"-",IF(ABZ9=-9,"-",IF(AVERAGE(ABZ11:ABZ12)=AVERAGE(ABZ9:ABZ10),"-","ERR")))</f>
        <v>-</v>
      </c>
      <c r="ACA13" s="0" t="str">
        <f aca="false">IF(ACA11=-9,"-",IF(ACA9=-9,"-",IF(AVERAGE(ACA11:ACA12)=AVERAGE(ACA9:ACA10),"-","ERR")))</f>
        <v>-</v>
      </c>
      <c r="ACB13" s="0" t="str">
        <f aca="false">IF(ACB11=-9,"-",IF(ACB9=-9,"-",IF(AVERAGE(ACB11:ACB12)=AVERAGE(ACB9:ACB10),"-","ERR")))</f>
        <v>-</v>
      </c>
      <c r="ACC13" s="0" t="str">
        <f aca="false">IF(ACC11=-9,"-",IF(ACC9=-9,"-",IF(AVERAGE(ACC11:ACC12)=AVERAGE(ACC9:ACC10),"-","ERR")))</f>
        <v>-</v>
      </c>
      <c r="ACD13" s="0" t="str">
        <f aca="false">IF(ACD11=-9,"-",IF(ACD9=-9,"-",IF(AVERAGE(ACD11:ACD12)=AVERAGE(ACD9:ACD10),"-","ERR")))</f>
        <v>ERR</v>
      </c>
      <c r="ACE13" s="0" t="str">
        <f aca="false">IF(ACE11=-9,"-",IF(ACE9=-9,"-",IF(AVERAGE(ACE11:ACE12)=AVERAGE(ACE9:ACE10),"-","ERR")))</f>
        <v>-</v>
      </c>
      <c r="ACF13" s="0" t="str">
        <f aca="false">IF(ACF11=-9,"-",IF(ACF9=-9,"-",IF(AVERAGE(ACF11:ACF12)=AVERAGE(ACF9:ACF10),"-","ERR")))</f>
        <v>-</v>
      </c>
      <c r="ACG13" s="0" t="str">
        <f aca="false">IF(ACG11=-9,"-",IF(ACG9=-9,"-",IF(AVERAGE(ACG11:ACG12)=AVERAGE(ACG9:ACG10),"-","ERR")))</f>
        <v>-</v>
      </c>
      <c r="ACH13" s="0" t="str">
        <f aca="false">IF(ACH11=-9,"-",IF(ACH9=-9,"-",IF(AVERAGE(ACH11:ACH12)=AVERAGE(ACH9:ACH10),"-","ERR")))</f>
        <v>-</v>
      </c>
      <c r="ACI13" s="0" t="str">
        <f aca="false">IF(ACI11=-9,"-",IF(ACI9=-9,"-",IF(AVERAGE(ACI11:ACI12)=AVERAGE(ACI9:ACI10),"-","ERR")))</f>
        <v>-</v>
      </c>
      <c r="ACJ13" s="0" t="str">
        <f aca="false">IF(ACJ11=-9,"-",IF(ACJ9=-9,"-",IF(AVERAGE(ACJ11:ACJ12)=AVERAGE(ACJ9:ACJ10),"-","ERR")))</f>
        <v>-</v>
      </c>
      <c r="ACK13" s="0" t="str">
        <f aca="false">IF(ACK11=-9,"-",IF(ACK9=-9,"-",IF(AVERAGE(ACK11:ACK12)=AVERAGE(ACK9:ACK10),"-","ERR")))</f>
        <v>-</v>
      </c>
      <c r="ACL13" s="0" t="str">
        <f aca="false">IF(ACL11=-9,"-",IF(ACL9=-9,"-",IF(AVERAGE(ACL11:ACL12)=AVERAGE(ACL9:ACL10),"-","ERR")))</f>
        <v>-</v>
      </c>
      <c r="ACM13" s="0" t="str">
        <f aca="false">IF(ACM11=-9,"-",IF(ACM9=-9,"-",IF(AVERAGE(ACM11:ACM12)=AVERAGE(ACM9:ACM10),"-","ERR")))</f>
        <v>-</v>
      </c>
      <c r="ACN13" s="0" t="str">
        <f aca="false">IF(ACN11=-9,"-",IF(ACN9=-9,"-",IF(AVERAGE(ACN11:ACN12)=AVERAGE(ACN9:ACN10),"-","ERR")))</f>
        <v>-</v>
      </c>
      <c r="ACO13" s="0" t="str">
        <f aca="false">IF(ACO11=-9,"-",IF(ACO9=-9,"-",IF(AVERAGE(ACO11:ACO12)=AVERAGE(ACO9:ACO10),"-","ERR")))</f>
        <v>-</v>
      </c>
      <c r="ACP13" s="0" t="str">
        <f aca="false">IF(ACP11=-9,"-",IF(ACP9=-9,"-",IF(AVERAGE(ACP11:ACP12)=AVERAGE(ACP9:ACP10),"-","ERR")))</f>
        <v>-</v>
      </c>
      <c r="ACQ13" s="0" t="str">
        <f aca="false">IF(ACQ11=-9,"-",IF(ACQ9=-9,"-",IF(AVERAGE(ACQ11:ACQ12)=AVERAGE(ACQ9:ACQ10),"-","ERR")))</f>
        <v>-</v>
      </c>
      <c r="ACR13" s="0" t="str">
        <f aca="false">IF(ACR11=-9,"-",IF(ACR9=-9,"-",IF(AVERAGE(ACR11:ACR12)=AVERAGE(ACR9:ACR10),"-","ERR")))</f>
        <v>-</v>
      </c>
      <c r="ACS13" s="0" t="str">
        <f aca="false">IF(ACS11=-9,"-",IF(ACS9=-9,"-",IF(AVERAGE(ACS11:ACS12)=AVERAGE(ACS9:ACS10),"-","ERR")))</f>
        <v>-</v>
      </c>
      <c r="ACT13" s="0" t="str">
        <f aca="false">IF(ACT11=-9,"-",IF(ACT9=-9,"-",IF(AVERAGE(ACT11:ACT12)=AVERAGE(ACT9:ACT10),"-","ERR")))</f>
        <v>-</v>
      </c>
      <c r="ACU13" s="0" t="str">
        <f aca="false">IF(ACU11=-9,"-",IF(ACU9=-9,"-",IF(AVERAGE(ACU11:ACU12)=AVERAGE(ACU9:ACU10),"-","ERR")))</f>
        <v>-</v>
      </c>
      <c r="ACV13" s="0" t="str">
        <f aca="false">IF(ACV11=-9,"-",IF(ACV9=-9,"-",IF(AVERAGE(ACV11:ACV12)=AVERAGE(ACV9:ACV10),"-","ERR")))</f>
        <v>-</v>
      </c>
      <c r="ACW13" s="0" t="str">
        <f aca="false">IF(ACW11=-9,"-",IF(ACW9=-9,"-",IF(AVERAGE(ACW11:ACW12)=AVERAGE(ACW9:ACW10),"-","ERR")))</f>
        <v>-</v>
      </c>
      <c r="ACX13" s="0" t="str">
        <f aca="false">IF(ACX11=-9,"-",IF(ACX9=-9,"-",IF(AVERAGE(ACX11:ACX12)=AVERAGE(ACX9:ACX10),"-","ERR")))</f>
        <v>-</v>
      </c>
      <c r="ACY13" s="0" t="str">
        <f aca="false">IF(ACY11=-9,"-",IF(ACY9=-9,"-",IF(AVERAGE(ACY11:ACY12)=AVERAGE(ACY9:ACY10),"-","ERR")))</f>
        <v>-</v>
      </c>
      <c r="ACZ13" s="0" t="str">
        <f aca="false">IF(ACZ11=-9,"-",IF(ACZ9=-9,"-",IF(AVERAGE(ACZ11:ACZ12)=AVERAGE(ACZ9:ACZ10),"-","ERR")))</f>
        <v>-</v>
      </c>
      <c r="ADA13" s="0" t="str">
        <f aca="false">IF(ADA11=-9,"-",IF(ADA9=-9,"-",IF(AVERAGE(ADA11:ADA12)=AVERAGE(ADA9:ADA10),"-","ERR")))</f>
        <v>-</v>
      </c>
      <c r="ADB13" s="0" t="str">
        <f aca="false">IF(ADB11=-9,"-",IF(ADB9=-9,"-",IF(AVERAGE(ADB11:ADB12)=AVERAGE(ADB9:ADB10),"-","ERR")))</f>
        <v>-</v>
      </c>
      <c r="ADC13" s="0" t="str">
        <f aca="false">IF(ADC11=-9,"-",IF(ADC9=-9,"-",IF(AVERAGE(ADC11:ADC12)=AVERAGE(ADC9:ADC10),"-","ERR")))</f>
        <v>-</v>
      </c>
      <c r="ADD13" s="0" t="str">
        <f aca="false">IF(ADD11=-9,"-",IF(ADD9=-9,"-",IF(AVERAGE(ADD11:ADD12)=AVERAGE(ADD9:ADD10),"-","ERR")))</f>
        <v>-</v>
      </c>
      <c r="ADE13" s="0" t="str">
        <f aca="false">IF(ADE11=-9,"-",IF(ADE9=-9,"-",IF(AVERAGE(ADE11:ADE12)=AVERAGE(ADE9:ADE10),"-","ERR")))</f>
        <v>-</v>
      </c>
      <c r="ADF13" s="0" t="str">
        <f aca="false">IF(ADF11=-9,"-",IF(ADF9=-9,"-",IF(AVERAGE(ADF11:ADF12)=AVERAGE(ADF9:ADF10),"-","ERR")))</f>
        <v>-</v>
      </c>
      <c r="ADG13" s="0" t="str">
        <f aca="false">IF(ADG11=-9,"-",IF(ADG9=-9,"-",IF(AVERAGE(ADG11:ADG12)=AVERAGE(ADG9:ADG10),"-","ERR")))</f>
        <v>-</v>
      </c>
      <c r="ADH13" s="0" t="str">
        <f aca="false">IF(ADH11=-9,"-",IF(ADH9=-9,"-",IF(AVERAGE(ADH11:ADH12)=AVERAGE(ADH9:ADH10),"-","ERR")))</f>
        <v>-</v>
      </c>
      <c r="ADI13" s="0" t="str">
        <f aca="false">IF(ADI11=-9,"-",IF(ADI9=-9,"-",IF(AVERAGE(ADI11:ADI12)=AVERAGE(ADI9:ADI10),"-","ERR")))</f>
        <v>-</v>
      </c>
      <c r="ADJ13" s="0" t="str">
        <f aca="false">IF(ADJ11=-9,"-",IF(ADJ9=-9,"-",IF(AVERAGE(ADJ11:ADJ12)=AVERAGE(ADJ9:ADJ10),"-","ERR")))</f>
        <v>-</v>
      </c>
      <c r="ADK13" s="0" t="str">
        <f aca="false">IF(ADK11=-9,"-",IF(ADK9=-9,"-",IF(AVERAGE(ADK11:ADK12)=AVERAGE(ADK9:ADK10),"-","ERR")))</f>
        <v>-</v>
      </c>
      <c r="ADL13" s="0" t="str">
        <f aca="false">IF(ADL11=-9,"-",IF(ADL9=-9,"-",IF(AVERAGE(ADL11:ADL12)=AVERAGE(ADL9:ADL10),"-","ERR")))</f>
        <v>-</v>
      </c>
      <c r="ADM13" s="0" t="str">
        <f aca="false">IF(ADM11=-9,"-",IF(ADM9=-9,"-",IF(AVERAGE(ADM11:ADM12)=AVERAGE(ADM9:ADM10),"-","ERR")))</f>
        <v>-</v>
      </c>
      <c r="ADN13" s="0" t="str">
        <f aca="false">IF(ADN11=-9,"-",IF(ADN9=-9,"-",IF(AVERAGE(ADN11:ADN12)=AVERAGE(ADN9:ADN10),"-","ERR")))</f>
        <v>-</v>
      </c>
      <c r="ADO13" s="0" t="str">
        <f aca="false">IF(ADO11=-9,"-",IF(ADO9=-9,"-",IF(AVERAGE(ADO11:ADO12)=AVERAGE(ADO9:ADO10),"-","ERR")))</f>
        <v>-</v>
      </c>
      <c r="ADP13" s="0" t="str">
        <f aca="false">IF(ADP11=-9,"-",IF(ADP9=-9,"-",IF(AVERAGE(ADP11:ADP12)=AVERAGE(ADP9:ADP10),"-","ERR")))</f>
        <v>-</v>
      </c>
      <c r="ADQ13" s="0" t="str">
        <f aca="false">IF(ADQ11=-9,"-",IF(ADQ9=-9,"-",IF(AVERAGE(ADQ11:ADQ12)=AVERAGE(ADQ9:ADQ10),"-","ERR")))</f>
        <v>-</v>
      </c>
      <c r="ADR13" s="0" t="str">
        <f aca="false">IF(ADR11=-9,"-",IF(ADR9=-9,"-",IF(AVERAGE(ADR11:ADR12)=AVERAGE(ADR9:ADR10),"-","ERR")))</f>
        <v>-</v>
      </c>
      <c r="ADS13" s="0" t="str">
        <f aca="false">IF(ADS11=-9,"-",IF(ADS9=-9,"-",IF(AVERAGE(ADS11:ADS12)=AVERAGE(ADS9:ADS10),"-","ERR")))</f>
        <v>-</v>
      </c>
      <c r="ADT13" s="0" t="str">
        <f aca="false">IF(ADT11=-9,"-",IF(ADT9=-9,"-",IF(AVERAGE(ADT11:ADT12)=AVERAGE(ADT9:ADT10),"-","ERR")))</f>
        <v>-</v>
      </c>
      <c r="ADU13" s="0" t="str">
        <f aca="false">IF(ADU11=-9,"-",IF(ADU9=-9,"-",IF(AVERAGE(ADU11:ADU12)=AVERAGE(ADU9:ADU10),"-","ERR")))</f>
        <v>-</v>
      </c>
      <c r="ADV13" s="0" t="str">
        <f aca="false">IF(ADV11=-9,"-",IF(ADV9=-9,"-",IF(AVERAGE(ADV11:ADV12)=AVERAGE(ADV9:ADV10),"-","ERR")))</f>
        <v>-</v>
      </c>
      <c r="ADW13" s="0" t="str">
        <f aca="false">IF(ADW11=-9,"-",IF(ADW9=-9,"-",IF(AVERAGE(ADW11:ADW12)=AVERAGE(ADW9:ADW10),"-","ERR")))</f>
        <v>-</v>
      </c>
      <c r="ADX13" s="0" t="str">
        <f aca="false">IF(ADX11=-9,"-",IF(ADX9=-9,"-",IF(AVERAGE(ADX11:ADX12)=AVERAGE(ADX9:ADX10),"-","ERR")))</f>
        <v>-</v>
      </c>
      <c r="ADY13" s="0" t="str">
        <f aca="false">IF(ADY11=-9,"-",IF(ADY9=-9,"-",IF(AVERAGE(ADY11:ADY12)=AVERAGE(ADY9:ADY10),"-","ERR")))</f>
        <v>-</v>
      </c>
      <c r="ADZ13" s="0" t="str">
        <f aca="false">IF(ADZ11=-9,"-",IF(ADZ9=-9,"-",IF(AVERAGE(ADZ11:ADZ12)=AVERAGE(ADZ9:ADZ10),"-","ERR")))</f>
        <v>-</v>
      </c>
      <c r="AEA13" s="0" t="str">
        <f aca="false">IF(AEA11=-9,"-",IF(AEA9=-9,"-",IF(AVERAGE(AEA11:AEA12)=AVERAGE(AEA9:AEA10),"-","ERR")))</f>
        <v>-</v>
      </c>
      <c r="AEB13" s="0" t="str">
        <f aca="false">IF(AEB11=-9,"-",IF(AEB9=-9,"-",IF(AVERAGE(AEB11:AEB12)=AVERAGE(AEB9:AEB10),"-","ERR")))</f>
        <v>-</v>
      </c>
      <c r="AEC13" s="0" t="str">
        <f aca="false">IF(AEC11=-9,"-",IF(AEC9=-9,"-",IF(AVERAGE(AEC11:AEC12)=AVERAGE(AEC9:AEC10),"-","ERR")))</f>
        <v>-</v>
      </c>
      <c r="AED13" s="0" t="str">
        <f aca="false">IF(AED11=-9,"-",IF(AED9=-9,"-",IF(AVERAGE(AED11:AED12)=AVERAGE(AED9:AED10),"-","ERR")))</f>
        <v>-</v>
      </c>
      <c r="AEE13" s="0" t="str">
        <f aca="false">IF(AEE11=-9,"-",IF(AEE9=-9,"-",IF(AVERAGE(AEE11:AEE12)=AVERAGE(AEE9:AEE10),"-","ERR")))</f>
        <v>-</v>
      </c>
      <c r="AEF13" s="0" t="str">
        <f aca="false">IF(AEF11=-9,"-",IF(AEF9=-9,"-",IF(AVERAGE(AEF11:AEF12)=AVERAGE(AEF9:AEF10),"-","ERR")))</f>
        <v>-</v>
      </c>
      <c r="AEG13" s="0" t="str">
        <f aca="false">IF(AEG11=-9,"-",IF(AEG9=-9,"-",IF(AVERAGE(AEG11:AEG12)=AVERAGE(AEG9:AEG10),"-","ERR")))</f>
        <v>-</v>
      </c>
      <c r="AEH13" s="0" t="str">
        <f aca="false">IF(AEH11=-9,"-",IF(AEH9=-9,"-",IF(AVERAGE(AEH11:AEH12)=AVERAGE(AEH9:AEH10),"-","ERR")))</f>
        <v>-</v>
      </c>
      <c r="AEI13" s="0" t="str">
        <f aca="false">IF(AEI11=-9,"-",IF(AEI9=-9,"-",IF(AVERAGE(AEI11:AEI12)=AVERAGE(AEI9:AEI10),"-","ERR")))</f>
        <v>-</v>
      </c>
      <c r="AEJ13" s="0" t="str">
        <f aca="false">IF(AEJ11=-9,"-",IF(AEJ9=-9,"-",IF(AVERAGE(AEJ11:AEJ12)=AVERAGE(AEJ9:AEJ10),"-","ERR")))</f>
        <v>-</v>
      </c>
      <c r="AEK13" s="0" t="str">
        <f aca="false">IF(AEK11=-9,"-",IF(AEK9=-9,"-",IF(AVERAGE(AEK11:AEK12)=AVERAGE(AEK9:AEK10),"-","ERR")))</f>
        <v>-</v>
      </c>
      <c r="AEL13" s="0" t="str">
        <f aca="false">IF(AEL11=-9,"-",IF(AEL9=-9,"-",IF(AVERAGE(AEL11:AEL12)=AVERAGE(AEL9:AEL10),"-","ERR")))</f>
        <v>-</v>
      </c>
      <c r="AEM13" s="0" t="str">
        <f aca="false">IF(AEM11=-9,"-",IF(AEM9=-9,"-",IF(AVERAGE(AEM11:AEM12)=AVERAGE(AEM9:AEM10),"-","ERR")))</f>
        <v>-</v>
      </c>
      <c r="AEN13" s="0" t="str">
        <f aca="false">IF(AEN11=-9,"-",IF(AEN9=-9,"-",IF(AVERAGE(AEN11:AEN12)=AVERAGE(AEN9:AEN10),"-","ERR")))</f>
        <v>-</v>
      </c>
      <c r="AEO13" s="0" t="str">
        <f aca="false">IF(AEO11=-9,"-",IF(AEO9=-9,"-",IF(AVERAGE(AEO11:AEO12)=AVERAGE(AEO9:AEO10),"-","ERR")))</f>
        <v>-</v>
      </c>
      <c r="AEP13" s="0" t="str">
        <f aca="false">IF(AEP11=-9,"-",IF(AEP9=-9,"-",IF(AVERAGE(AEP11:AEP12)=AVERAGE(AEP9:AEP10),"-","ERR")))</f>
        <v>-</v>
      </c>
      <c r="AEQ13" s="0" t="str">
        <f aca="false">IF(AEQ11=-9,"-",IF(AEQ9=-9,"-",IF(AVERAGE(AEQ11:AEQ12)=AVERAGE(AEQ9:AEQ10),"-","ERR")))</f>
        <v>-</v>
      </c>
      <c r="AER13" s="0" t="str">
        <f aca="false">IF(AER11=-9,"-",IF(AER9=-9,"-",IF(AVERAGE(AER11:AER12)=AVERAGE(AER9:AER10),"-","ERR")))</f>
        <v>-</v>
      </c>
      <c r="AES13" s="0" t="str">
        <f aca="false">IF(AES11=-9,"-",IF(AES9=-9,"-",IF(AVERAGE(AES11:AES12)=AVERAGE(AES9:AES10),"-","ERR")))</f>
        <v>-</v>
      </c>
      <c r="AET13" s="0" t="str">
        <f aca="false">IF(AET11=-9,"-",IF(AET9=-9,"-",IF(AVERAGE(AET11:AET12)=AVERAGE(AET9:AET10),"-","ERR")))</f>
        <v>-</v>
      </c>
      <c r="AEU13" s="0" t="str">
        <f aca="false">IF(AEU11=-9,"-",IF(AEU9=-9,"-",IF(AVERAGE(AEU11:AEU12)=AVERAGE(AEU9:AEU10),"-","ERR")))</f>
        <v>-</v>
      </c>
      <c r="AEV13" s="0" t="str">
        <f aca="false">IF(AEV11=-9,"-",IF(AEV9=-9,"-",IF(AVERAGE(AEV11:AEV12)=AVERAGE(AEV9:AEV10),"-","ERR")))</f>
        <v>-</v>
      </c>
      <c r="AEW13" s="0" t="str">
        <f aca="false">IF(AEW11=-9,"-",IF(AEW9=-9,"-",IF(AVERAGE(AEW11:AEW12)=AVERAGE(AEW9:AEW10),"-","ERR")))</f>
        <v>-</v>
      </c>
      <c r="AEX13" s="0" t="str">
        <f aca="false">IF(AEX11=-9,"-",IF(AEX9=-9,"-",IF(AVERAGE(AEX11:AEX12)=AVERAGE(AEX9:AEX10),"-","ERR")))</f>
        <v>-</v>
      </c>
      <c r="AEY13" s="0" t="str">
        <f aca="false">IF(AEY11=-9,"-",IF(AEY9=-9,"-",IF(AVERAGE(AEY11:AEY12)=AVERAGE(AEY9:AEY10),"-","ERR")))</f>
        <v>-</v>
      </c>
      <c r="AEZ13" s="0" t="str">
        <f aca="false">IF(AEZ11=-9,"-",IF(AEZ9=-9,"-",IF(AVERAGE(AEZ11:AEZ12)=AVERAGE(AEZ9:AEZ10),"-","ERR")))</f>
        <v>-</v>
      </c>
      <c r="AFA13" s="0" t="str">
        <f aca="false">IF(AFA11=-9,"-",IF(AFA9=-9,"-",IF(AVERAGE(AFA11:AFA12)=AVERAGE(AFA9:AFA10),"-","ERR")))</f>
        <v>-</v>
      </c>
      <c r="AFB13" s="0" t="str">
        <f aca="false">IF(AFB11=-9,"-",IF(AFB9=-9,"-",IF(AVERAGE(AFB11:AFB12)=AVERAGE(AFB9:AFB10),"-","ERR")))</f>
        <v>-</v>
      </c>
      <c r="AFC13" s="0" t="str">
        <f aca="false">IF(AFC11=-9,"-",IF(AFC9=-9,"-",IF(AVERAGE(AFC11:AFC12)=AVERAGE(AFC9:AFC10),"-","ERR")))</f>
        <v>-</v>
      </c>
      <c r="AFD13" s="0" t="str">
        <f aca="false">IF(AFD11=-9,"-",IF(AFD9=-9,"-",IF(AVERAGE(AFD11:AFD12)=AVERAGE(AFD9:AFD10),"-","ERR")))</f>
        <v>-</v>
      </c>
      <c r="AFE13" s="0" t="str">
        <f aca="false">IF(AFE11=-9,"-",IF(AFE9=-9,"-",IF(AVERAGE(AFE11:AFE12)=AVERAGE(AFE9:AFE10),"-","ERR")))</f>
        <v>-</v>
      </c>
      <c r="AFF13" s="0" t="str">
        <f aca="false">IF(AFF11=-9,"-",IF(AFF9=-9,"-",IF(AVERAGE(AFF11:AFF12)=AVERAGE(AFF9:AFF10),"-","ERR")))</f>
        <v>-</v>
      </c>
      <c r="AFG13" s="0" t="str">
        <f aca="false">IF(AFG11=-9,"-",IF(AFG9=-9,"-",IF(AVERAGE(AFG11:AFG12)=AVERAGE(AFG9:AFG10),"-","ERR")))</f>
        <v>-</v>
      </c>
      <c r="AFH13" s="0" t="str">
        <f aca="false">IF(AFH11=-9,"-",IF(AFH9=-9,"-",IF(AVERAGE(AFH11:AFH12)=AVERAGE(AFH9:AFH10),"-","ERR")))</f>
        <v>-</v>
      </c>
      <c r="AFI13" s="0" t="str">
        <f aca="false">IF(AFI11=-9,"-",IF(AFI9=-9,"-",IF(AVERAGE(AFI11:AFI12)=AVERAGE(AFI9:AFI10),"-","ERR")))</f>
        <v>-</v>
      </c>
      <c r="AFJ13" s="0" t="str">
        <f aca="false">IF(AFJ11=-9,"-",IF(AFJ9=-9,"-",IF(AVERAGE(AFJ11:AFJ12)=AVERAGE(AFJ9:AFJ10),"-","ERR")))</f>
        <v>-</v>
      </c>
      <c r="AFK13" s="0" t="str">
        <f aca="false">IF(AFK11=-9,"-",IF(AFK9=-9,"-",IF(AVERAGE(AFK11:AFK12)=AVERAGE(AFK9:AFK10),"-","ERR")))</f>
        <v>-</v>
      </c>
      <c r="AFL13" s="0" t="str">
        <f aca="false">IF(AFL11=-9,"-",IF(AFL9=-9,"-",IF(AVERAGE(AFL11:AFL12)=AVERAGE(AFL9:AFL10),"-","ERR")))</f>
        <v>-</v>
      </c>
      <c r="AFM13" s="0" t="str">
        <f aca="false">IF(AFM11=-9,"-",IF(AFM9=-9,"-",IF(AVERAGE(AFM11:AFM12)=AVERAGE(AFM9:AFM10),"-","ERR")))</f>
        <v>-</v>
      </c>
      <c r="AFN13" s="0" t="str">
        <f aca="false">IF(AFN11=-9,"-",IF(AFN9=-9,"-",IF(AVERAGE(AFN11:AFN12)=AVERAGE(AFN9:AFN10),"-","ERR")))</f>
        <v>-</v>
      </c>
      <c r="AFO13" s="0" t="str">
        <f aca="false">IF(AFO11=-9,"-",IF(AFO9=-9,"-",IF(AVERAGE(AFO11:AFO12)=AVERAGE(AFO9:AFO10),"-","ERR")))</f>
        <v>-</v>
      </c>
      <c r="AFP13" s="0" t="str">
        <f aca="false">IF(AFP11=-9,"-",IF(AFP9=-9,"-",IF(AVERAGE(AFP11:AFP12)=AVERAGE(AFP9:AFP10),"-","ERR")))</f>
        <v>-</v>
      </c>
      <c r="AFQ13" s="0" t="str">
        <f aca="false">IF(AFQ11=-9,"-",IF(AFQ9=-9,"-",IF(AVERAGE(AFQ11:AFQ12)=AVERAGE(AFQ9:AFQ10),"-","ERR")))</f>
        <v>-</v>
      </c>
      <c r="AFR13" s="0" t="str">
        <f aca="false">IF(AFR11=-9,"-",IF(AFR9=-9,"-",IF(AVERAGE(AFR11:AFR12)=AVERAGE(AFR9:AFR10),"-","ERR")))</f>
        <v>-</v>
      </c>
      <c r="AFS13" s="0" t="str">
        <f aca="false">IF(AFS11=-9,"-",IF(AFS9=-9,"-",IF(AVERAGE(AFS11:AFS12)=AVERAGE(AFS9:AFS10),"-","ERR")))</f>
        <v>-</v>
      </c>
      <c r="AFT13" s="0" t="str">
        <f aca="false">IF(AFT11=-9,"-",IF(AFT9=-9,"-",IF(AVERAGE(AFT11:AFT12)=AVERAGE(AFT9:AFT10),"-","ERR")))</f>
        <v>-</v>
      </c>
      <c r="AFU13" s="0" t="str">
        <f aca="false">IF(AFU11=-9,"-",IF(AFU9=-9,"-",IF(AVERAGE(AFU11:AFU12)=AVERAGE(AFU9:AFU10),"-","ERR")))</f>
        <v>-</v>
      </c>
      <c r="AFV13" s="0" t="str">
        <f aca="false">IF(AFV11=-9,"-",IF(AFV9=-9,"-",IF(AVERAGE(AFV11:AFV12)=AVERAGE(AFV9:AFV10),"-","ERR")))</f>
        <v>-</v>
      </c>
      <c r="AFW13" s="0" t="str">
        <f aca="false">IF(AFW11=-9,"-",IF(AFW9=-9,"-",IF(AVERAGE(AFW11:AFW12)=AVERAGE(AFW9:AFW10),"-","ERR")))</f>
        <v>-</v>
      </c>
      <c r="AFX13" s="0" t="str">
        <f aca="false">IF(AFX11=-9,"-",IF(AFX9=-9,"-",IF(AVERAGE(AFX11:AFX12)=AVERAGE(AFX9:AFX10),"-","ERR")))</f>
        <v>-</v>
      </c>
      <c r="AFY13" s="0" t="str">
        <f aca="false">IF(AFY11=-9,"-",IF(AFY9=-9,"-",IF(AVERAGE(AFY11:AFY12)=AVERAGE(AFY9:AFY10),"-","ERR")))</f>
        <v>-</v>
      </c>
      <c r="AFZ13" s="0" t="str">
        <f aca="false">IF(AFZ11=-9,"-",IF(AFZ9=-9,"-",IF(AVERAGE(AFZ11:AFZ12)=AVERAGE(AFZ9:AFZ10),"-","ERR")))</f>
        <v>-</v>
      </c>
      <c r="AGA13" s="0" t="str">
        <f aca="false">IF(AGA11=-9,"-",IF(AGA9=-9,"-",IF(AVERAGE(AGA11:AGA12)=AVERAGE(AGA9:AGA10),"-","ERR")))</f>
        <v>-</v>
      </c>
      <c r="AGB13" s="0" t="str">
        <f aca="false">IF(AGB11=-9,"-",IF(AGB9=-9,"-",IF(AVERAGE(AGB11:AGB12)=AVERAGE(AGB9:AGB10),"-","ERR")))</f>
        <v>-</v>
      </c>
      <c r="AGC13" s="0" t="str">
        <f aca="false">IF(AGC11=-9,"-",IF(AGC9=-9,"-",IF(AVERAGE(AGC11:AGC12)=AVERAGE(AGC9:AGC10),"-","ERR")))</f>
        <v>-</v>
      </c>
      <c r="AGD13" s="0" t="str">
        <f aca="false">IF(AGD11=-9,"-",IF(AGD9=-9,"-",IF(AVERAGE(AGD11:AGD12)=AVERAGE(AGD9:AGD10),"-","ERR")))</f>
        <v>-</v>
      </c>
      <c r="AGE13" s="0" t="str">
        <f aca="false">IF(AGE11=-9,"-",IF(AGE9=-9,"-",IF(AVERAGE(AGE11:AGE12)=AVERAGE(AGE9:AGE10),"-","ERR")))</f>
        <v>-</v>
      </c>
      <c r="AGF13" s="0" t="str">
        <f aca="false">IF(AGF11=-9,"-",IF(AGF9=-9,"-",IF(AVERAGE(AGF11:AGF12)=AVERAGE(AGF9:AGF10),"-","ERR")))</f>
        <v>-</v>
      </c>
      <c r="AGG13" s="0" t="str">
        <f aca="false">IF(AGG11=-9,"-",IF(AGG9=-9,"-",IF(AVERAGE(AGG11:AGG12)=AVERAGE(AGG9:AGG10),"-","ERR")))</f>
        <v>-</v>
      </c>
      <c r="AGH13" s="0" t="str">
        <f aca="false">IF(AGH11=-9,"-",IF(AGH9=-9,"-",IF(AVERAGE(AGH11:AGH12)=AVERAGE(AGH9:AGH10),"-","ERR")))</f>
        <v>-</v>
      </c>
      <c r="AGI13" s="0" t="str">
        <f aca="false">IF(AGI11=-9,"-",IF(AGI9=-9,"-",IF(AVERAGE(AGI11:AGI12)=AVERAGE(AGI9:AGI10),"-","ERR")))</f>
        <v>-</v>
      </c>
      <c r="AGJ13" s="0" t="str">
        <f aca="false">IF(AGJ11=-9,"-",IF(AGJ9=-9,"-",IF(AVERAGE(AGJ11:AGJ12)=AVERAGE(AGJ9:AGJ10),"-","ERR")))</f>
        <v>-</v>
      </c>
      <c r="AGK13" s="0" t="str">
        <f aca="false">IF(AGK11=-9,"-",IF(AGK9=-9,"-",IF(AVERAGE(AGK11:AGK12)=AVERAGE(AGK9:AGK10),"-","ERR")))</f>
        <v>-</v>
      </c>
      <c r="AGL13" s="0" t="str">
        <f aca="false">IF(AGL11=-9,"-",IF(AGL9=-9,"-",IF(AVERAGE(AGL11:AGL12)=AVERAGE(AGL9:AGL10),"-","ERR")))</f>
        <v>-</v>
      </c>
      <c r="AGM13" s="0" t="str">
        <f aca="false">IF(AGM11=-9,"-",IF(AGM9=-9,"-",IF(AVERAGE(AGM11:AGM12)=AVERAGE(AGM9:AGM10),"-","ERR")))</f>
        <v>-</v>
      </c>
      <c r="AGN13" s="0" t="str">
        <f aca="false">IF(AGN11=-9,"-",IF(AGN9=-9,"-",IF(AVERAGE(AGN11:AGN12)=AVERAGE(AGN9:AGN10),"-","ERR")))</f>
        <v>ERR</v>
      </c>
      <c r="AGO13" s="0" t="str">
        <f aca="false">IF(AGO11=-9,"-",IF(AGO9=-9,"-",IF(AVERAGE(AGO11:AGO12)=AVERAGE(AGO9:AGO10),"-","ERR")))</f>
        <v>-</v>
      </c>
      <c r="AGP13" s="0" t="str">
        <f aca="false">IF(AGP11=-9,"-",IF(AGP9=-9,"-",IF(AVERAGE(AGP11:AGP12)=AVERAGE(AGP9:AGP10),"-","ERR")))</f>
        <v>-</v>
      </c>
      <c r="AGQ13" s="0" t="str">
        <f aca="false">IF(AGQ11=-9,"-",IF(AGQ9=-9,"-",IF(AVERAGE(AGQ11:AGQ12)=AVERAGE(AGQ9:AGQ10),"-","ERR")))</f>
        <v>-</v>
      </c>
      <c r="AGR13" s="0" t="str">
        <f aca="false">IF(AGR11=-9,"-",IF(AGR9=-9,"-",IF(AVERAGE(AGR11:AGR12)=AVERAGE(AGR9:AGR10),"-","ERR")))</f>
        <v>-</v>
      </c>
      <c r="AGS13" s="0" t="str">
        <f aca="false">IF(AGS11=-9,"-",IF(AGS9=-9,"-",IF(AVERAGE(AGS11:AGS12)=AVERAGE(AGS9:AGS10),"-","ERR")))</f>
        <v>-</v>
      </c>
      <c r="AGT13" s="0" t="str">
        <f aca="false">IF(AGT11=-9,"-",IF(AGT9=-9,"-",IF(AVERAGE(AGT11:AGT12)=AVERAGE(AGT9:AGT10),"-","ERR")))</f>
        <v>-</v>
      </c>
      <c r="AGU13" s="0" t="str">
        <f aca="false">IF(AGU11=-9,"-",IF(AGU9=-9,"-",IF(AVERAGE(AGU11:AGU12)=AVERAGE(AGU9:AGU10),"-","ERR")))</f>
        <v>-</v>
      </c>
      <c r="AGV13" s="0" t="str">
        <f aca="false">IF(AGV11=-9,"-",IF(AGV9=-9,"-",IF(AVERAGE(AGV11:AGV12)=AVERAGE(AGV9:AGV10),"-","ERR")))</f>
        <v>-</v>
      </c>
      <c r="AGW13" s="0" t="str">
        <f aca="false">IF(AGW11=-9,"-",IF(AGW9=-9,"-",IF(AVERAGE(AGW11:AGW12)=AVERAGE(AGW9:AGW10),"-","ERR")))</f>
        <v>-</v>
      </c>
      <c r="AGX13" s="0" t="str">
        <f aca="false">IF(AGX11=-9,"-",IF(AGX9=-9,"-",IF(AVERAGE(AGX11:AGX12)=AVERAGE(AGX9:AGX10),"-","ERR")))</f>
        <v>-</v>
      </c>
      <c r="AGY13" s="0" t="str">
        <f aca="false">IF(AGY11=-9,"-",IF(AGY9=-9,"-",IF(AVERAGE(AGY11:AGY12)=AVERAGE(AGY9:AGY10),"-","ERR")))</f>
        <v>-</v>
      </c>
      <c r="AGZ13" s="0" t="str">
        <f aca="false">IF(AGZ11=-9,"-",IF(AGZ9=-9,"-",IF(AVERAGE(AGZ11:AGZ12)=AVERAGE(AGZ9:AGZ10),"-","ERR")))</f>
        <v>-</v>
      </c>
      <c r="AHA13" s="0" t="str">
        <f aca="false">IF(AHA11=-9,"-",IF(AHA9=-9,"-",IF(AVERAGE(AHA11:AHA12)=AVERAGE(AHA9:AHA10),"-","ERR")))</f>
        <v>-</v>
      </c>
      <c r="AHB13" s="0" t="str">
        <f aca="false">IF(AHB11=-9,"-",IF(AHB9=-9,"-",IF(AVERAGE(AHB11:AHB12)=AVERAGE(AHB9:AHB10),"-","ERR")))</f>
        <v>-</v>
      </c>
      <c r="AHC13" s="0" t="str">
        <f aca="false">IF(AHC11=-9,"-",IF(AHC9=-9,"-",IF(AVERAGE(AHC11:AHC12)=AVERAGE(AHC9:AHC10),"-","ERR")))</f>
        <v>-</v>
      </c>
      <c r="AHD13" s="0" t="str">
        <f aca="false">IF(AHD11=-9,"-",IF(AHD9=-9,"-",IF(AVERAGE(AHD11:AHD12)=AVERAGE(AHD9:AHD10),"-","ERR")))</f>
        <v>-</v>
      </c>
      <c r="AHE13" s="0" t="str">
        <f aca="false">IF(AHE11=-9,"-",IF(AHE9=-9,"-",IF(AVERAGE(AHE11:AHE12)=AVERAGE(AHE9:AHE10),"-","ERR")))</f>
        <v>-</v>
      </c>
      <c r="AHF13" s="0" t="str">
        <f aca="false">IF(AHF11=-9,"-",IF(AHF9=-9,"-",IF(AVERAGE(AHF11:AHF12)=AVERAGE(AHF9:AHF10),"-","ERR")))</f>
        <v>-</v>
      </c>
      <c r="AHG13" s="0" t="str">
        <f aca="false">IF(AHG11=-9,"-",IF(AHG9=-9,"-",IF(AVERAGE(AHG11:AHG12)=AVERAGE(AHG9:AHG10),"-","ERR")))</f>
        <v>-</v>
      </c>
      <c r="AHH13" s="0" t="str">
        <f aca="false">IF(AHH11=-9,"-",IF(AHH9=-9,"-",IF(AVERAGE(AHH11:AHH12)=AVERAGE(AHH9:AHH10),"-","ERR")))</f>
        <v>-</v>
      </c>
      <c r="AHI13" s="0" t="str">
        <f aca="false">IF(AHI11=-9,"-",IF(AHI9=-9,"-",IF(AVERAGE(AHI11:AHI12)=AVERAGE(AHI9:AHI10),"-","ERR")))</f>
        <v>-</v>
      </c>
      <c r="AHJ13" s="0" t="str">
        <f aca="false">IF(AHJ11=-9,"-",IF(AHJ9=-9,"-",IF(AVERAGE(AHJ11:AHJ12)=AVERAGE(AHJ9:AHJ10),"-","ERR")))</f>
        <v>-</v>
      </c>
      <c r="AHK13" s="0" t="str">
        <f aca="false">IF(AHK11=-9,"-",IF(AHK9=-9,"-",IF(AVERAGE(AHK11:AHK12)=AVERAGE(AHK9:AHK10),"-","ERR")))</f>
        <v>-</v>
      </c>
      <c r="AHL13" s="0" t="str">
        <f aca="false">IF(AHL11=-9,"-",IF(AHL9=-9,"-",IF(AVERAGE(AHL11:AHL12)=AVERAGE(AHL9:AHL10),"-","ERR")))</f>
        <v>-</v>
      </c>
      <c r="AHM13" s="0" t="str">
        <f aca="false">IF(AHM11=-9,"-",IF(AHM9=-9,"-",IF(AVERAGE(AHM11:AHM12)=AVERAGE(AHM9:AHM10),"-","ERR")))</f>
        <v>-</v>
      </c>
      <c r="AHN13" s="0" t="str">
        <f aca="false">IF(AHN11=-9,"-",IF(AHN9=-9,"-",IF(AVERAGE(AHN11:AHN12)=AVERAGE(AHN9:AHN10),"-","ERR")))</f>
        <v>-</v>
      </c>
      <c r="AHO13" s="0" t="str">
        <f aca="false">IF(AHO11=-9,"-",IF(AHO9=-9,"-",IF(AVERAGE(AHO11:AHO12)=AVERAGE(AHO9:AHO10),"-","ERR")))</f>
        <v>-</v>
      </c>
      <c r="AHP13" s="0" t="str">
        <f aca="false">IF(AHP11=-9,"-",IF(AHP9=-9,"-",IF(AVERAGE(AHP11:AHP12)=AVERAGE(AHP9:AHP10),"-","ERR")))</f>
        <v>-</v>
      </c>
      <c r="AHQ13" s="0" t="str">
        <f aca="false">IF(AHQ11=-9,"-",IF(AHQ9=-9,"-",IF(AVERAGE(AHQ11:AHQ12)=AVERAGE(AHQ9:AHQ10),"-","ERR")))</f>
        <v>-</v>
      </c>
      <c r="AHR13" s="0" t="str">
        <f aca="false">IF(AHR11=-9,"-",IF(AHR9=-9,"-",IF(AVERAGE(AHR11:AHR12)=AVERAGE(AHR9:AHR10),"-","ERR")))</f>
        <v>-</v>
      </c>
      <c r="AHS13" s="0" t="str">
        <f aca="false">IF(AHS11=-9,"-",IF(AHS9=-9,"-",IF(AVERAGE(AHS11:AHS12)=AVERAGE(AHS9:AHS10),"-","ERR")))</f>
        <v>-</v>
      </c>
      <c r="AHT13" s="0" t="str">
        <f aca="false">IF(AHT11=-9,"-",IF(AHT9=-9,"-",IF(AVERAGE(AHT11:AHT12)=AVERAGE(AHT9:AHT10),"-","ERR")))</f>
        <v>-</v>
      </c>
      <c r="AHU13" s="0" t="str">
        <f aca="false">IF(AHU11=-9,"-",IF(AHU9=-9,"-",IF(AVERAGE(AHU11:AHU12)=AVERAGE(AHU9:AHU10),"-","ERR")))</f>
        <v>-</v>
      </c>
      <c r="AHV13" s="0" t="str">
        <f aca="false">IF(AHV11=-9,"-",IF(AHV9=-9,"-",IF(AVERAGE(AHV11:AHV12)=AVERAGE(AHV9:AHV10),"-","ERR")))</f>
        <v>-</v>
      </c>
      <c r="AHW13" s="0" t="str">
        <f aca="false">IF(AHW11=-9,"-",IF(AHW9=-9,"-",IF(AVERAGE(AHW11:AHW12)=AVERAGE(AHW9:AHW10),"-","ERR")))</f>
        <v>-</v>
      </c>
      <c r="AHX13" s="0" t="str">
        <f aca="false">IF(AHX11=-9,"-",IF(AHX9=-9,"-",IF(AVERAGE(AHX11:AHX12)=AVERAGE(AHX9:AHX10),"-","ERR")))</f>
        <v>-</v>
      </c>
      <c r="AHY13" s="0" t="str">
        <f aca="false">IF(AHY11=-9,"-",IF(AHY9=-9,"-",IF(AVERAGE(AHY11:AHY12)=AVERAGE(AHY9:AHY10),"-","ERR")))</f>
        <v>-</v>
      </c>
      <c r="AHZ13" s="0" t="str">
        <f aca="false">IF(AHZ11=-9,"-",IF(AHZ9=-9,"-",IF(AVERAGE(AHZ11:AHZ12)=AVERAGE(AHZ9:AHZ10),"-","ERR")))</f>
        <v>ERR</v>
      </c>
      <c r="AIA13" s="0" t="str">
        <f aca="false">IF(AIA11=-9,"-",IF(AIA9=-9,"-",IF(AVERAGE(AIA11:AIA12)=AVERAGE(AIA9:AIA10),"-","ERR")))</f>
        <v>-</v>
      </c>
      <c r="AIB13" s="0" t="str">
        <f aca="false">IF(AIB11=-9,"-",IF(AIB9=-9,"-",IF(AVERAGE(AIB11:AIB12)=AVERAGE(AIB9:AIB10),"-","ERR")))</f>
        <v>-</v>
      </c>
      <c r="AIC13" s="0" t="str">
        <f aca="false">IF(AIC11=-9,"-",IF(AIC9=-9,"-",IF(AVERAGE(AIC11:AIC12)=AVERAGE(AIC9:AIC10),"-","ERR")))</f>
        <v>-</v>
      </c>
      <c r="AID13" s="0" t="str">
        <f aca="false">IF(AID11=-9,"-",IF(AID9=-9,"-",IF(AVERAGE(AID11:AID12)=AVERAGE(AID9:AID10),"-","ERR")))</f>
        <v>-</v>
      </c>
      <c r="AIE13" s="0" t="str">
        <f aca="false">IF(AIE11=-9,"-",IF(AIE9=-9,"-",IF(AVERAGE(AIE11:AIE12)=AVERAGE(AIE9:AIE10),"-","ERR")))</f>
        <v>-</v>
      </c>
      <c r="AIF13" s="0" t="str">
        <f aca="false">IF(AIF11=-9,"-",IF(AIF9=-9,"-",IF(AVERAGE(AIF11:AIF12)=AVERAGE(AIF9:AIF10),"-","ERR")))</f>
        <v>-</v>
      </c>
      <c r="AIG13" s="0" t="str">
        <f aca="false">IF(AIG11=-9,"-",IF(AIG9=-9,"-",IF(AVERAGE(AIG11:AIG12)=AVERAGE(AIG9:AIG10),"-","ERR")))</f>
        <v>-</v>
      </c>
      <c r="AIH13" s="0" t="str">
        <f aca="false">IF(AIH11=-9,"-",IF(AIH9=-9,"-",IF(AVERAGE(AIH11:AIH12)=AVERAGE(AIH9:AIH10),"-","ERR")))</f>
        <v>-</v>
      </c>
      <c r="AII13" s="0" t="str">
        <f aca="false">IF(AII11=-9,"-",IF(AII9=-9,"-",IF(AVERAGE(AII11:AII12)=AVERAGE(AII9:AII10),"-","ERR")))</f>
        <v>-</v>
      </c>
      <c r="AIJ13" s="0" t="str">
        <f aca="false">IF(AIJ11=-9,"-",IF(AIJ9=-9,"-",IF(AVERAGE(AIJ11:AIJ12)=AVERAGE(AIJ9:AIJ10),"-","ERR")))</f>
        <v>-</v>
      </c>
      <c r="AIK13" s="0" t="str">
        <f aca="false">IF(AIK11=-9,"-",IF(AIK9=-9,"-",IF(AVERAGE(AIK11:AIK12)=AVERAGE(AIK9:AIK10),"-","ERR")))</f>
        <v>-</v>
      </c>
      <c r="AIL13" s="0" t="str">
        <f aca="false">IF(AIL11=-9,"-",IF(AIL9=-9,"-",IF(AVERAGE(AIL11:AIL12)=AVERAGE(AIL9:AIL10),"-","ERR")))</f>
        <v>-</v>
      </c>
      <c r="AIM13" s="0" t="str">
        <f aca="false">IF(AIM11=-9,"-",IF(AIM9=-9,"-",IF(AVERAGE(AIM11:AIM12)=AVERAGE(AIM9:AIM10),"-","ERR")))</f>
        <v>-</v>
      </c>
      <c r="AIN13" s="0" t="str">
        <f aca="false">IF(AIN11=-9,"-",IF(AIN9=-9,"-",IF(AVERAGE(AIN11:AIN12)=AVERAGE(AIN9:AIN10),"-","ERR")))</f>
        <v>-</v>
      </c>
      <c r="AIO13" s="0" t="str">
        <f aca="false">IF(AIO11=-9,"-",IF(AIO9=-9,"-",IF(AVERAGE(AIO11:AIO12)=AVERAGE(AIO9:AIO10),"-","ERR")))</f>
        <v>-</v>
      </c>
      <c r="AIP13" s="0" t="str">
        <f aca="false">IF(AIP11=-9,"-",IF(AIP9=-9,"-",IF(AVERAGE(AIP11:AIP12)=AVERAGE(AIP9:AIP10),"-","ERR")))</f>
        <v>-</v>
      </c>
      <c r="AIQ13" s="0" t="str">
        <f aca="false">IF(AIQ11=-9,"-",IF(AIQ9=-9,"-",IF(AVERAGE(AIQ11:AIQ12)=AVERAGE(AIQ9:AIQ10),"-","ERR")))</f>
        <v>-</v>
      </c>
      <c r="AIR13" s="0" t="str">
        <f aca="false">IF(AIR11=-9,"-",IF(AIR9=-9,"-",IF(AVERAGE(AIR11:AIR12)=AVERAGE(AIR9:AIR10),"-","ERR")))</f>
        <v>-</v>
      </c>
      <c r="AIS13" s="0" t="str">
        <f aca="false">IF(AIS11=-9,"-",IF(AIS9=-9,"-",IF(AVERAGE(AIS11:AIS12)=AVERAGE(AIS9:AIS10),"-","ERR")))</f>
        <v>-</v>
      </c>
      <c r="AIT13" s="0" t="str">
        <f aca="false">IF(AIT11=-9,"-",IF(AIT9=-9,"-",IF(AVERAGE(AIT11:AIT12)=AVERAGE(AIT9:AIT10),"-","ERR")))</f>
        <v>-</v>
      </c>
      <c r="AIU13" s="0" t="str">
        <f aca="false">IF(AIU11=-9,"-",IF(AIU9=-9,"-",IF(AVERAGE(AIU11:AIU12)=AVERAGE(AIU9:AIU10),"-","ERR")))</f>
        <v>ERR</v>
      </c>
      <c r="AIV13" s="0" t="str">
        <f aca="false">IF(AIV11=-9,"-",IF(AIV9=-9,"-",IF(AVERAGE(AIV11:AIV12)=AVERAGE(AIV9:AIV10),"-","ERR")))</f>
        <v>-</v>
      </c>
      <c r="AIW13" s="0" t="str">
        <f aca="false">IF(AIW11=-9,"-",IF(AIW9=-9,"-",IF(AVERAGE(AIW11:AIW12)=AVERAGE(AIW9:AIW10),"-","ERR")))</f>
        <v>-</v>
      </c>
      <c r="AIX13" s="0" t="str">
        <f aca="false">IF(AIX11=-9,"-",IF(AIX9=-9,"-",IF(AVERAGE(AIX11:AIX12)=AVERAGE(AIX9:AIX10),"-","ERR")))</f>
        <v>-</v>
      </c>
      <c r="AIY13" s="0" t="str">
        <f aca="false">IF(AIY11=-9,"-",IF(AIY9=-9,"-",IF(AVERAGE(AIY11:AIY12)=AVERAGE(AIY9:AIY10),"-","ERR")))</f>
        <v>-</v>
      </c>
      <c r="AIZ13" s="0" t="str">
        <f aca="false">IF(AIZ11=-9,"-",IF(AIZ9=-9,"-",IF(AVERAGE(AIZ11:AIZ12)=AVERAGE(AIZ9:AIZ10),"-","ERR")))</f>
        <v>-</v>
      </c>
      <c r="AJA13" s="0" t="str">
        <f aca="false">IF(AJA11=-9,"-",IF(AJA9=-9,"-",IF(AVERAGE(AJA11:AJA12)=AVERAGE(AJA9:AJA10),"-","ERR")))</f>
        <v>-</v>
      </c>
      <c r="AJB13" s="0" t="str">
        <f aca="false">IF(AJB11=-9,"-",IF(AJB9=-9,"-",IF(AVERAGE(AJB11:AJB12)=AVERAGE(AJB9:AJB10),"-","ERR")))</f>
        <v>-</v>
      </c>
      <c r="AJC13" s="0" t="str">
        <f aca="false">IF(AJC11=-9,"-",IF(AJC9=-9,"-",IF(AVERAGE(AJC11:AJC12)=AVERAGE(AJC9:AJC10),"-","ERR")))</f>
        <v>-</v>
      </c>
      <c r="AJD13" s="0" t="str">
        <f aca="false">IF(AJD11=-9,"-",IF(AJD9=-9,"-",IF(AVERAGE(AJD11:AJD12)=AVERAGE(AJD9:AJD10),"-","ERR")))</f>
        <v>-</v>
      </c>
      <c r="AJE13" s="0" t="str">
        <f aca="false">IF(AJE11=-9,"-",IF(AJE9=-9,"-",IF(AVERAGE(AJE11:AJE12)=AVERAGE(AJE9:AJE10),"-","ERR")))</f>
        <v>-</v>
      </c>
      <c r="AJF13" s="0" t="str">
        <f aca="false">IF(AJF11=-9,"-",IF(AJF9=-9,"-",IF(AVERAGE(AJF11:AJF12)=AVERAGE(AJF9:AJF10),"-","ERR")))</f>
        <v>-</v>
      </c>
      <c r="AJG13" s="0" t="str">
        <f aca="false">IF(AJG11=-9,"-",IF(AJG9=-9,"-",IF(AVERAGE(AJG11:AJG12)=AVERAGE(AJG9:AJG10),"-","ERR")))</f>
        <v>-</v>
      </c>
      <c r="AJH13" s="0" t="str">
        <f aca="false">IF(AJH11=-9,"-",IF(AJH9=-9,"-",IF(AVERAGE(AJH11:AJH12)=AVERAGE(AJH9:AJH10),"-","ERR")))</f>
        <v>-</v>
      </c>
      <c r="AJI13" s="0" t="str">
        <f aca="false">IF(AJI11=-9,"-",IF(AJI9=-9,"-",IF(AVERAGE(AJI11:AJI12)=AVERAGE(AJI9:AJI10),"-","ERR")))</f>
        <v>-</v>
      </c>
      <c r="AJJ13" s="0" t="str">
        <f aca="false">IF(AJJ11=-9,"-",IF(AJJ9=-9,"-",IF(AVERAGE(AJJ11:AJJ12)=AVERAGE(AJJ9:AJJ10),"-","ERR")))</f>
        <v>-</v>
      </c>
      <c r="AJK13" s="0" t="str">
        <f aca="false">IF(AJK11=-9,"-",IF(AJK9=-9,"-",IF(AVERAGE(AJK11:AJK12)=AVERAGE(AJK9:AJK10),"-","ERR")))</f>
        <v>-</v>
      </c>
      <c r="AJL13" s="0" t="str">
        <f aca="false">IF(AJL11=-9,"-",IF(AJL9=-9,"-",IF(AVERAGE(AJL11:AJL12)=AVERAGE(AJL9:AJL10),"-","ERR")))</f>
        <v>-</v>
      </c>
      <c r="AJM13" s="0" t="str">
        <f aca="false">IF(AJM11=-9,"-",IF(AJM9=-9,"-",IF(AVERAGE(AJM11:AJM12)=AVERAGE(AJM9:AJM10),"-","ERR")))</f>
        <v>-</v>
      </c>
      <c r="AJN13" s="0" t="str">
        <f aca="false">IF(AJN11=-9,"-",IF(AJN9=-9,"-",IF(AVERAGE(AJN11:AJN12)=AVERAGE(AJN9:AJN10),"-","ERR")))</f>
        <v>-</v>
      </c>
      <c r="AJO13" s="0" t="str">
        <f aca="false">IF(AJO11=-9,"-",IF(AJO9=-9,"-",IF(AVERAGE(AJO11:AJO12)=AVERAGE(AJO9:AJO10),"-","ERR")))</f>
        <v>-</v>
      </c>
      <c r="AJP13" s="0" t="str">
        <f aca="false">IF(AJP11=-9,"-",IF(AJP9=-9,"-",IF(AVERAGE(AJP11:AJP12)=AVERAGE(AJP9:AJP10),"-","ERR")))</f>
        <v>-</v>
      </c>
      <c r="AJQ13" s="0" t="str">
        <f aca="false">IF(AJQ11=-9,"-",IF(AJQ9=-9,"-",IF(AVERAGE(AJQ11:AJQ12)=AVERAGE(AJQ9:AJQ10),"-","ERR")))</f>
        <v>-</v>
      </c>
      <c r="AJR13" s="0" t="str">
        <f aca="false">IF(AJR11=-9,"-",IF(AJR9=-9,"-",IF(AVERAGE(AJR11:AJR12)=AVERAGE(AJR9:AJR10),"-","ERR")))</f>
        <v>-</v>
      </c>
      <c r="AJS13" s="0" t="str">
        <f aca="false">IF(AJS11=-9,"-",IF(AJS9=-9,"-",IF(AVERAGE(AJS11:AJS12)=AVERAGE(AJS9:AJS10),"-","ERR")))</f>
        <v>-</v>
      </c>
      <c r="AJT13" s="0" t="str">
        <f aca="false">IF(AJT11=-9,"-",IF(AJT9=-9,"-",IF(AVERAGE(AJT11:AJT12)=AVERAGE(AJT9:AJT10),"-","ERR")))</f>
        <v>-</v>
      </c>
      <c r="AJU13" s="0" t="str">
        <f aca="false">IF(AJU11=-9,"-",IF(AJU9=-9,"-",IF(AVERAGE(AJU11:AJU12)=AVERAGE(AJU9:AJU10),"-","ERR")))</f>
        <v>-</v>
      </c>
      <c r="AJV13" s="0" t="str">
        <f aca="false">IF(AJV11=-9,"-",IF(AJV9=-9,"-",IF(AVERAGE(AJV11:AJV12)=AVERAGE(AJV9:AJV10),"-","ERR")))</f>
        <v>-</v>
      </c>
      <c r="AJW13" s="0" t="str">
        <f aca="false">IF(AJW11=-9,"-",IF(AJW9=-9,"-",IF(AVERAGE(AJW11:AJW12)=AVERAGE(AJW9:AJW10),"-","ERR")))</f>
        <v>-</v>
      </c>
      <c r="AJX13" s="0" t="str">
        <f aca="false">IF(AJX11=-9,"-",IF(AJX9=-9,"-",IF(AVERAGE(AJX11:AJX12)=AVERAGE(AJX9:AJX10),"-","ERR")))</f>
        <v>-</v>
      </c>
      <c r="AJY13" s="0" t="str">
        <f aca="false">IF(AJY11=-9,"-",IF(AJY9=-9,"-",IF(AVERAGE(AJY11:AJY12)=AVERAGE(AJY9:AJY10),"-","ERR")))</f>
        <v>-</v>
      </c>
      <c r="AJZ13" s="0" t="str">
        <f aca="false">IF(AJZ11=-9,"-",IF(AJZ9=-9,"-",IF(AVERAGE(AJZ11:AJZ12)=AVERAGE(AJZ9:AJZ10),"-","ERR")))</f>
        <v>-</v>
      </c>
      <c r="AKA13" s="0" t="str">
        <f aca="false">IF(AKA11=-9,"-",IF(AKA9=-9,"-",IF(AVERAGE(AKA11:AKA12)=AVERAGE(AKA9:AKA10),"-","ERR")))</f>
        <v>-</v>
      </c>
      <c r="AKB13" s="0" t="str">
        <f aca="false">IF(AKB11=-9,"-",IF(AKB9=-9,"-",IF(AVERAGE(AKB11:AKB12)=AVERAGE(AKB9:AKB10),"-","ERR")))</f>
        <v>-</v>
      </c>
      <c r="AKC13" s="0" t="str">
        <f aca="false">IF(AKC11=-9,"-",IF(AKC9=-9,"-",IF(AVERAGE(AKC11:AKC12)=AVERAGE(AKC9:AKC10),"-","ERR")))</f>
        <v>-</v>
      </c>
      <c r="AKD13" s="0" t="str">
        <f aca="false">IF(AKD11=-9,"-",IF(AKD9=-9,"-",IF(AVERAGE(AKD11:AKD12)=AVERAGE(AKD9:AKD10),"-","ERR")))</f>
        <v>-</v>
      </c>
      <c r="AKE13" s="0" t="str">
        <f aca="false">IF(AKE11=-9,"-",IF(AKE9=-9,"-",IF(AVERAGE(AKE11:AKE12)=AVERAGE(AKE9:AKE10),"-","ERR")))</f>
        <v>-</v>
      </c>
      <c r="AKF13" s="0" t="str">
        <f aca="false">IF(AKF11=-9,"-",IF(AKF9=-9,"-",IF(AVERAGE(AKF11:AKF12)=AVERAGE(AKF9:AKF10),"-","ERR")))</f>
        <v>-</v>
      </c>
      <c r="AKG13" s="0" t="str">
        <f aca="false">IF(AKG11=-9,"-",IF(AKG9=-9,"-",IF(AVERAGE(AKG11:AKG12)=AVERAGE(AKG9:AKG10),"-","ERR")))</f>
        <v>-</v>
      </c>
      <c r="AKH13" s="0" t="str">
        <f aca="false">IF(AKH11=-9,"-",IF(AKH9=-9,"-",IF(AVERAGE(AKH11:AKH12)=AVERAGE(AKH9:AKH10),"-","ERR")))</f>
        <v>-</v>
      </c>
      <c r="AKI13" s="0" t="str">
        <f aca="false">IF(AKI11=-9,"-",IF(AKI9=-9,"-",IF(AVERAGE(AKI11:AKI12)=AVERAGE(AKI9:AKI10),"-","ERR")))</f>
        <v>-</v>
      </c>
      <c r="AKJ13" s="0" t="str">
        <f aca="false">IF(AKJ11=-9,"-",IF(AKJ9=-9,"-",IF(AVERAGE(AKJ11:AKJ12)=AVERAGE(AKJ9:AKJ10),"-","ERR")))</f>
        <v>-</v>
      </c>
      <c r="AKK13" s="0" t="str">
        <f aca="false">IF(AKK11=-9,"-",IF(AKK9=-9,"-",IF(AVERAGE(AKK11:AKK12)=AVERAGE(AKK9:AKK10),"-","ERR")))</f>
        <v>-</v>
      </c>
      <c r="AKL13" s="0" t="str">
        <f aca="false">IF(AKL11=-9,"-",IF(AKL9=-9,"-",IF(AVERAGE(AKL11:AKL12)=AVERAGE(AKL9:AKL10),"-","ERR")))</f>
        <v>-</v>
      </c>
      <c r="AKM13" s="0" t="str">
        <f aca="false">IF(AKM11=-9,"-",IF(AKM9=-9,"-",IF(AVERAGE(AKM11:AKM12)=AVERAGE(AKM9:AKM10),"-","ERR")))</f>
        <v>-</v>
      </c>
      <c r="AKN13" s="0" t="str">
        <f aca="false">IF(AKN11=-9,"-",IF(AKN9=-9,"-",IF(AVERAGE(AKN11:AKN12)=AVERAGE(AKN9:AKN10),"-","ERR")))</f>
        <v>-</v>
      </c>
      <c r="AKO13" s="0" t="str">
        <f aca="false">IF(AKO11=-9,"-",IF(AKO9=-9,"-",IF(AVERAGE(AKO11:AKO12)=AVERAGE(AKO9:AKO10),"-","ERR")))</f>
        <v>-</v>
      </c>
      <c r="AKP13" s="0" t="str">
        <f aca="false">IF(AKP11=-9,"-",IF(AKP9=-9,"-",IF(AVERAGE(AKP11:AKP12)=AVERAGE(AKP9:AKP10),"-","ERR")))</f>
        <v>-</v>
      </c>
      <c r="AKQ13" s="0" t="str">
        <f aca="false">IF(AKQ11=-9,"-",IF(AKQ9=-9,"-",IF(AVERAGE(AKQ11:AKQ12)=AVERAGE(AKQ9:AKQ10),"-","ERR")))</f>
        <v>-</v>
      </c>
      <c r="AKR13" s="0" t="str">
        <f aca="false">IF(AKR11=-9,"-",IF(AKR9=-9,"-",IF(AVERAGE(AKR11:AKR12)=AVERAGE(AKR9:AKR10),"-","ERR")))</f>
        <v>-</v>
      </c>
      <c r="AKS13" s="0" t="str">
        <f aca="false">IF(AKS11=-9,"-",IF(AKS9=-9,"-",IF(AVERAGE(AKS11:AKS12)=AVERAGE(AKS9:AKS10),"-","ERR")))</f>
        <v>-</v>
      </c>
      <c r="AKT13" s="0" t="str">
        <f aca="false">IF(AKT11=-9,"-",IF(AKT9=-9,"-",IF(AVERAGE(AKT11:AKT12)=AVERAGE(AKT9:AKT10),"-","ERR")))</f>
        <v>-</v>
      </c>
      <c r="AKU13" s="0" t="str">
        <f aca="false">IF(AKU11=-9,"-",IF(AKU9=-9,"-",IF(AVERAGE(AKU11:AKU12)=AVERAGE(AKU9:AKU10),"-","ERR")))</f>
        <v>-</v>
      </c>
      <c r="AKV13" s="0" t="str">
        <f aca="false">IF(AKV11=-9,"-",IF(AKV9=-9,"-",IF(AVERAGE(AKV11:AKV12)=AVERAGE(AKV9:AKV10),"-","ERR")))</f>
        <v>-</v>
      </c>
      <c r="AKW13" s="0" t="str">
        <f aca="false">IF(AKW11=-9,"-",IF(AKW9=-9,"-",IF(AVERAGE(AKW11:AKW12)=AVERAGE(AKW9:AKW10),"-","ERR")))</f>
        <v>-</v>
      </c>
      <c r="AKX13" s="0" t="str">
        <f aca="false">IF(AKX11=-9,"-",IF(AKX9=-9,"-",IF(AVERAGE(AKX11:AKX12)=AVERAGE(AKX9:AKX10),"-","ERR")))</f>
        <v>-</v>
      </c>
      <c r="AKY13" s="0" t="str">
        <f aca="false">IF(AKY11=-9,"-",IF(AKY9=-9,"-",IF(AVERAGE(AKY11:AKY12)=AVERAGE(AKY9:AKY10),"-","ERR")))</f>
        <v>-</v>
      </c>
      <c r="AKZ13" s="0" t="str">
        <f aca="false">IF(AKZ11=-9,"-",IF(AKZ9=-9,"-",IF(AVERAGE(AKZ11:AKZ12)=AVERAGE(AKZ9:AKZ10),"-","ERR")))</f>
        <v>-</v>
      </c>
      <c r="ALA13" s="0" t="str">
        <f aca="false">IF(ALA11=-9,"-",IF(ALA9=-9,"-",IF(AVERAGE(ALA11:ALA12)=AVERAGE(ALA9:ALA10),"-","ERR")))</f>
        <v>ERR</v>
      </c>
      <c r="ALB13" s="0" t="str">
        <f aca="false">IF(ALB11=-9,"-",IF(ALB9=-9,"-",IF(AVERAGE(ALB11:ALB12)=AVERAGE(ALB9:ALB10),"-","ERR")))</f>
        <v>-</v>
      </c>
      <c r="ALC13" s="0" t="str">
        <f aca="false">IF(ALC11=-9,"-",IF(ALC9=-9,"-",IF(AVERAGE(ALC11:ALC12)=AVERAGE(ALC9:ALC10),"-","ERR")))</f>
        <v>-</v>
      </c>
      <c r="ALD13" s="0" t="str">
        <f aca="false">IF(ALD11=-9,"-",IF(ALD9=-9,"-",IF(AVERAGE(ALD11:ALD12)=AVERAGE(ALD9:ALD10),"-","ERR")))</f>
        <v>-</v>
      </c>
      <c r="ALE13" s="0" t="str">
        <f aca="false">IF(ALE11=-9,"-",IF(ALE9=-9,"-",IF(AVERAGE(ALE11:ALE12)=AVERAGE(ALE9:ALE10),"-","ERR")))</f>
        <v>-</v>
      </c>
      <c r="ALF13" s="0" t="str">
        <f aca="false">IF(ALF11=-9,"-",IF(ALF9=-9,"-",IF(AVERAGE(ALF11:ALF12)=AVERAGE(ALF9:ALF10),"-","ERR")))</f>
        <v>-</v>
      </c>
      <c r="ALG13" s="0" t="str">
        <f aca="false">IF(ALG11=-9,"-",IF(ALG9=-9,"-",IF(AVERAGE(ALG11:ALG12)=AVERAGE(ALG9:ALG10),"-","ERR")))</f>
        <v>-</v>
      </c>
      <c r="ALH13" s="0" t="str">
        <f aca="false">IF(ALH11=-9,"-",IF(ALH9=-9,"-",IF(AVERAGE(ALH11:ALH12)=AVERAGE(ALH9:ALH10),"-","ERR")))</f>
        <v>-</v>
      </c>
      <c r="ALI13" s="0" t="str">
        <f aca="false">IF(ALI11=-9,"-",IF(ALI9=-9,"-",IF(AVERAGE(ALI11:ALI12)=AVERAGE(ALI9:ALI10),"-","ERR")))</f>
        <v>-</v>
      </c>
      <c r="ALJ13" s="0" t="str">
        <f aca="false">IF(ALJ11=-9,"-",IF(ALJ9=-9,"-",IF(AVERAGE(ALJ11:ALJ12)=AVERAGE(ALJ9:ALJ10),"-","ERR")))</f>
        <v>-</v>
      </c>
      <c r="ALK13" s="0" t="str">
        <f aca="false">IF(ALK11=-9,"-",IF(ALK9=-9,"-",IF(AVERAGE(ALK11:ALK12)=AVERAGE(ALK9:ALK10),"-","ERR")))</f>
        <v>-</v>
      </c>
      <c r="ALL13" s="0" t="str">
        <f aca="false">IF(ALL11=-9,"-",IF(ALL9=-9,"-",IF(AVERAGE(ALL11:ALL12)=AVERAGE(ALL9:ALL10),"-","ERR")))</f>
        <v>-</v>
      </c>
      <c r="ALM13" s="0" t="str">
        <f aca="false">IF(ALM11=-9,"-",IF(ALM9=-9,"-",IF(AVERAGE(ALM11:ALM12)=AVERAGE(ALM9:ALM10),"-","ERR")))</f>
        <v>-</v>
      </c>
      <c r="ALN13" s="0" t="str">
        <f aca="false">IF(ALN11=-9,"-",IF(ALN9=-9,"-",IF(AVERAGE(ALN11:ALN12)=AVERAGE(ALN9:ALN10),"-","ERR")))</f>
        <v>-</v>
      </c>
      <c r="ALO13" s="0" t="str">
        <f aca="false">IF(ALO11=-9,"-",IF(ALO9=-9,"-",IF(AVERAGE(ALO11:ALO12)=AVERAGE(ALO9:ALO10),"-","ERR")))</f>
        <v>-</v>
      </c>
      <c r="ALP13" s="0" t="str">
        <f aca="false">IF(ALP11=-9,"-",IF(ALP9=-9,"-",IF(AVERAGE(ALP11:ALP12)=AVERAGE(ALP9:ALP10),"-","ERR")))</f>
        <v>-</v>
      </c>
      <c r="ALQ13" s="0" t="str">
        <f aca="false">IF(ALQ11=-9,"-",IF(ALQ9=-9,"-",IF(AVERAGE(ALQ11:ALQ12)=AVERAGE(ALQ9:ALQ10),"-","ERR")))</f>
        <v>-</v>
      </c>
      <c r="ALR13" s="0" t="str">
        <f aca="false">IF(ALR11=-9,"-",IF(ALR9=-9,"-",IF(AVERAGE(ALR11:ALR12)=AVERAGE(ALR9:ALR10),"-","ERR")))</f>
        <v>-</v>
      </c>
      <c r="ALS13" s="0" t="str">
        <f aca="false">IF(ALS11=-9,"-",IF(ALS9=-9,"-",IF(AVERAGE(ALS11:ALS12)=AVERAGE(ALS9:ALS10),"-","ERR")))</f>
        <v>-</v>
      </c>
      <c r="ALT13" s="0" t="str">
        <f aca="false">IF(ALT11=-9,"-",IF(ALT9=-9,"-",IF(AVERAGE(ALT11:ALT12)=AVERAGE(ALT9:ALT10),"-","ERR")))</f>
        <v>-</v>
      </c>
      <c r="ALU13" s="0" t="str">
        <f aca="false">IF(ALU11=-9,"-",IF(ALU9=-9,"-",IF(AVERAGE(ALU11:ALU12)=AVERAGE(ALU9:ALU10),"-","ERR")))</f>
        <v>-</v>
      </c>
      <c r="ALV13" s="0" t="str">
        <f aca="false">IF(ALV11=-9,"-",IF(ALV9=-9,"-",IF(AVERAGE(ALV11:ALV12)=AVERAGE(ALV9:ALV10),"-","ERR")))</f>
        <v>-</v>
      </c>
      <c r="ALW13" s="0" t="str">
        <f aca="false">IF(ALW11=-9,"-",IF(ALW9=-9,"-",IF(AVERAGE(ALW11:ALW12)=AVERAGE(ALW9:ALW10),"-","ERR")))</f>
        <v>-</v>
      </c>
      <c r="ALX13" s="0" t="str">
        <f aca="false">IF(ALX11=-9,"-",IF(ALX9=-9,"-",IF(AVERAGE(ALX11:ALX12)=AVERAGE(ALX9:ALX10),"-","ERR")))</f>
        <v>-</v>
      </c>
      <c r="ALY13" s="0" t="str">
        <f aca="false">IF(ALY11=-9,"-",IF(ALY9=-9,"-",IF(AVERAGE(ALY11:ALY12)=AVERAGE(ALY9:ALY10),"-","ERR")))</f>
        <v>-</v>
      </c>
      <c r="ALZ13" s="0" t="str">
        <f aca="false">IF(ALZ11=-9,"-",IF(ALZ9=-9,"-",IF(AVERAGE(ALZ11:ALZ12)=AVERAGE(ALZ9:ALZ10),"-","ERR")))</f>
        <v>-</v>
      </c>
      <c r="AMA13" s="0" t="str">
        <f aca="false">IF(AMA11=-9,"-",IF(AMA9=-9,"-",IF(AVERAGE(AMA11:AMA12)=AVERAGE(AMA9:AMA10),"-","ERR")))</f>
        <v>-</v>
      </c>
      <c r="AMB13" s="0" t="str">
        <f aca="false">IF(AMB11=-9,"-",IF(AMB9=-9,"-",IF(AVERAGE(AMB11:AMB12)=AVERAGE(AMB9:AMB10),"-","ERR")))</f>
        <v>-</v>
      </c>
      <c r="AMC13" s="0" t="str">
        <f aca="false">IF(AMC11=-9,"-",IF(AMC9=-9,"-",IF(AVERAGE(AMC11:AMC12)=AVERAGE(AMC9:AMC10),"-","ERR")))</f>
        <v>-</v>
      </c>
      <c r="AMD13" s="0" t="str">
        <f aca="false">IF(AMD11=-9,"-",IF(AMD9=-9,"-",IF(AVERAGE(AMD11:AMD12)=AVERAGE(AMD9:AMD10),"-","ERR")))</f>
        <v>-</v>
      </c>
      <c r="AME13" s="0" t="str">
        <f aca="false">IF(AME11=-9,"-",IF(AME9=-9,"-",IF(AVERAGE(AME11:AME12)=AVERAGE(AME9:AME10),"-","ERR")))</f>
        <v>-</v>
      </c>
      <c r="AMF13" s="0" t="str">
        <f aca="false">IF(AMF11=-9,"-",IF(AMF9=-9,"-",IF(AVERAGE(AMF11:AMF12)=AVERAGE(AMF9:AMF10),"-","ERR")))</f>
        <v>-</v>
      </c>
      <c r="AMG13" s="0" t="str">
        <f aca="false">IF(AMG11=-9,"-",IF(AMG9=-9,"-",IF(AVERAGE(AMG11:AMG12)=AVERAGE(AMG9:AMG10),"-","ERR")))</f>
        <v>-</v>
      </c>
      <c r="AMH13" s="0" t="str">
        <f aca="false">IF(AMH11=-9,"-",IF(AMH9=-9,"-",IF(AVERAGE(AMH11:AMH12)=AVERAGE(AMH9:AMH10),"-","ERR")))</f>
        <v>-</v>
      </c>
      <c r="AMI13" s="0" t="str">
        <f aca="false">IF(AMI11=-9,"-",IF(AMI9=-9,"-",IF(AVERAGE(AMI11:AMI12)=AVERAGE(AMI9:AMI10),"-","ERR")))</f>
        <v>-</v>
      </c>
      <c r="AMJ13" s="0" t="str">
        <f aca="false">IF(AMJ11=-9,"-",IF(AMJ9=-9,"-",IF(AVERAGE(AMJ11:AMJ12)=AVERAGE(AMJ9:AMJ10),"-","ERR")))</f>
        <v>-</v>
      </c>
    </row>
    <row r="15" customFormat="false" ht="15" hidden="false" customHeight="false" outlineLevel="0" collapsed="false">
      <c r="A15" s="0" t="s">
        <v>6698</v>
      </c>
      <c r="C15" s="0" t="n">
        <f aca="false">COUNTIF(D15:cmh15,"-9")/COUNT(D15:cmh15)</f>
        <v>0.000421762969211303</v>
      </c>
      <c r="D15" s="0" t="n">
        <v>1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  <c r="Q15" s="0" t="n">
        <v>2</v>
      </c>
      <c r="R15" s="0" t="n">
        <v>1</v>
      </c>
      <c r="S15" s="0" t="n">
        <v>2</v>
      </c>
      <c r="T15" s="0" t="n">
        <v>1</v>
      </c>
      <c r="U15" s="0" t="n">
        <v>1</v>
      </c>
      <c r="V15" s="0" t="n">
        <v>1</v>
      </c>
      <c r="W15" s="0" t="n">
        <v>2</v>
      </c>
      <c r="X15" s="0" t="n">
        <v>1</v>
      </c>
      <c r="Y15" s="0" t="n">
        <v>2</v>
      </c>
      <c r="Z15" s="0" t="n">
        <v>2</v>
      </c>
      <c r="AA15" s="0" t="n">
        <v>2</v>
      </c>
      <c r="AB15" s="0" t="n">
        <v>1</v>
      </c>
      <c r="AC15" s="0" t="n">
        <v>2</v>
      </c>
      <c r="AD15" s="0" t="n">
        <v>1</v>
      </c>
      <c r="AE15" s="0" t="n">
        <v>1</v>
      </c>
      <c r="AF15" s="0" t="n">
        <v>1</v>
      </c>
      <c r="AG15" s="0" t="n">
        <v>1</v>
      </c>
      <c r="AH15" s="0" t="n">
        <v>1</v>
      </c>
      <c r="AI15" s="0" t="n">
        <v>1</v>
      </c>
      <c r="AJ15" s="0" t="n">
        <v>1</v>
      </c>
      <c r="AK15" s="0" t="n">
        <v>1</v>
      </c>
      <c r="AL15" s="0" t="n">
        <v>1</v>
      </c>
      <c r="AM15" s="0" t="n">
        <v>1</v>
      </c>
      <c r="AN15" s="0" t="n">
        <v>2</v>
      </c>
      <c r="AO15" s="0" t="n">
        <v>2</v>
      </c>
      <c r="AP15" s="0" t="n">
        <v>1</v>
      </c>
      <c r="AQ15" s="0" t="n">
        <v>1</v>
      </c>
      <c r="AR15" s="0" t="n">
        <v>1</v>
      </c>
      <c r="AS15" s="0" t="n">
        <v>1</v>
      </c>
      <c r="AT15" s="0" t="n">
        <v>1</v>
      </c>
      <c r="AU15" s="0" t="n">
        <v>1</v>
      </c>
      <c r="AV15" s="0" t="n">
        <v>2</v>
      </c>
      <c r="AW15" s="0" t="n">
        <v>2</v>
      </c>
      <c r="AX15" s="0" t="n">
        <v>1</v>
      </c>
      <c r="AY15" s="0" t="n">
        <v>1</v>
      </c>
      <c r="AZ15" s="0" t="n">
        <v>1</v>
      </c>
      <c r="BA15" s="0" t="n">
        <v>1</v>
      </c>
      <c r="BB15" s="0" t="n">
        <v>1</v>
      </c>
      <c r="BC15" s="0" t="n">
        <v>1</v>
      </c>
      <c r="BD15" s="0" t="n">
        <v>2</v>
      </c>
      <c r="BE15" s="0" t="n">
        <v>1</v>
      </c>
      <c r="BF15" s="0" t="n">
        <v>2</v>
      </c>
      <c r="BG15" s="0" t="n">
        <v>1</v>
      </c>
      <c r="BH15" s="0" t="n">
        <v>1</v>
      </c>
      <c r="BI15" s="0" t="n">
        <v>1</v>
      </c>
      <c r="BJ15" s="0" t="n">
        <v>1</v>
      </c>
      <c r="BK15" s="0" t="n">
        <v>1</v>
      </c>
      <c r="BL15" s="0" t="n">
        <v>1</v>
      </c>
      <c r="BM15" s="0" t="n">
        <v>1</v>
      </c>
      <c r="BN15" s="0" t="n">
        <v>1</v>
      </c>
      <c r="BO15" s="0" t="n">
        <v>1</v>
      </c>
      <c r="BP15" s="0" t="n">
        <v>1</v>
      </c>
      <c r="BQ15" s="0" t="n">
        <v>1</v>
      </c>
      <c r="BR15" s="0" t="n">
        <v>1</v>
      </c>
      <c r="BS15" s="0" t="n">
        <v>1</v>
      </c>
      <c r="BT15" s="0" t="n">
        <v>1</v>
      </c>
      <c r="BU15" s="0" t="n">
        <v>1</v>
      </c>
      <c r="BV15" s="0" t="n">
        <v>2</v>
      </c>
      <c r="BW15" s="0" t="n">
        <v>2</v>
      </c>
      <c r="BX15" s="0" t="n">
        <v>1</v>
      </c>
      <c r="BY15" s="0" t="n">
        <v>1</v>
      </c>
      <c r="BZ15" s="0" t="n">
        <v>2</v>
      </c>
      <c r="CA15" s="0" t="n">
        <v>1</v>
      </c>
      <c r="CB15" s="0" t="n">
        <v>1</v>
      </c>
      <c r="CC15" s="0" t="n">
        <v>1</v>
      </c>
      <c r="CD15" s="0" t="n">
        <v>1</v>
      </c>
      <c r="CE15" s="0" t="n">
        <v>1</v>
      </c>
      <c r="CF15" s="0" t="n">
        <v>1</v>
      </c>
      <c r="CG15" s="0" t="n">
        <v>2</v>
      </c>
      <c r="CH15" s="0" t="n">
        <v>2</v>
      </c>
      <c r="CI15" s="0" t="n">
        <v>1</v>
      </c>
      <c r="CJ15" s="0" t="n">
        <v>1</v>
      </c>
      <c r="CK15" s="0" t="n">
        <v>1</v>
      </c>
      <c r="CL15" s="0" t="n">
        <v>2</v>
      </c>
      <c r="CM15" s="0" t="n">
        <v>1</v>
      </c>
      <c r="CN15" s="0" t="n">
        <v>1</v>
      </c>
      <c r="CO15" s="0" t="n">
        <v>1</v>
      </c>
      <c r="CP15" s="0" t="n">
        <v>1</v>
      </c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1</v>
      </c>
      <c r="CW15" s="0" t="n">
        <v>1</v>
      </c>
      <c r="CX15" s="0" t="n">
        <v>1</v>
      </c>
      <c r="CY15" s="0" t="n">
        <v>1</v>
      </c>
      <c r="CZ15" s="0" t="n">
        <v>2</v>
      </c>
      <c r="DA15" s="0" t="n">
        <v>1</v>
      </c>
      <c r="DB15" s="0" t="n">
        <v>1</v>
      </c>
      <c r="DC15" s="0" t="n">
        <v>2</v>
      </c>
      <c r="DD15" s="0" t="n">
        <v>1</v>
      </c>
      <c r="DE15" s="0" t="n">
        <v>1</v>
      </c>
      <c r="DF15" s="0" t="n">
        <v>2</v>
      </c>
      <c r="DG15" s="0" t="n">
        <v>1</v>
      </c>
      <c r="DH15" s="0" t="n">
        <v>1</v>
      </c>
      <c r="DI15" s="0" t="n">
        <v>1</v>
      </c>
      <c r="DJ15" s="0" t="n">
        <v>1</v>
      </c>
      <c r="DK15" s="0" t="n">
        <v>2</v>
      </c>
      <c r="DL15" s="0" t="n">
        <v>1</v>
      </c>
      <c r="DM15" s="0" t="n">
        <v>1</v>
      </c>
      <c r="DN15" s="0" t="n">
        <v>1</v>
      </c>
      <c r="DO15" s="0" t="n">
        <v>2</v>
      </c>
      <c r="DP15" s="0" t="n">
        <v>1</v>
      </c>
      <c r="DQ15" s="0" t="n">
        <v>1</v>
      </c>
      <c r="DR15" s="0" t="n">
        <v>1</v>
      </c>
      <c r="DS15" s="0" t="n">
        <v>1</v>
      </c>
      <c r="DT15" s="0" t="n">
        <v>1</v>
      </c>
      <c r="DU15" s="0" t="n">
        <v>1</v>
      </c>
      <c r="DV15" s="0" t="n">
        <v>1</v>
      </c>
      <c r="DW15" s="0" t="n">
        <v>1</v>
      </c>
      <c r="DX15" s="0" t="n">
        <v>1</v>
      </c>
      <c r="DY15" s="0" t="n">
        <v>1</v>
      </c>
      <c r="DZ15" s="0" t="n">
        <v>1</v>
      </c>
      <c r="EA15" s="0" t="n">
        <v>2</v>
      </c>
      <c r="EB15" s="0" t="n">
        <v>1</v>
      </c>
      <c r="EC15" s="0" t="n">
        <v>2</v>
      </c>
      <c r="ED15" s="0" t="n">
        <v>1</v>
      </c>
      <c r="EE15" s="0" t="n">
        <v>1</v>
      </c>
      <c r="EF15" s="0" t="n">
        <v>1</v>
      </c>
      <c r="EG15" s="0" t="n">
        <v>1</v>
      </c>
      <c r="EH15" s="0" t="n">
        <v>1</v>
      </c>
      <c r="EI15" s="0" t="n">
        <v>1</v>
      </c>
      <c r="EJ15" s="0" t="n">
        <v>1</v>
      </c>
      <c r="EK15" s="0" t="n">
        <v>1</v>
      </c>
      <c r="EL15" s="0" t="n">
        <v>1</v>
      </c>
      <c r="EM15" s="0" t="n">
        <v>2</v>
      </c>
      <c r="EN15" s="0" t="n">
        <v>1</v>
      </c>
      <c r="EO15" s="0" t="n">
        <v>1</v>
      </c>
      <c r="EP15" s="0" t="n">
        <v>1</v>
      </c>
      <c r="EQ15" s="0" t="n">
        <v>1</v>
      </c>
      <c r="ER15" s="0" t="n">
        <v>1</v>
      </c>
      <c r="ES15" s="0" t="n">
        <v>1</v>
      </c>
      <c r="ET15" s="0" t="n">
        <v>1</v>
      </c>
      <c r="EU15" s="0" t="n">
        <v>1</v>
      </c>
      <c r="EV15" s="0" t="n">
        <v>2</v>
      </c>
      <c r="EW15" s="0" t="n">
        <v>1</v>
      </c>
      <c r="EX15" s="0" t="n">
        <v>1</v>
      </c>
      <c r="EY15" s="0" t="n">
        <v>1</v>
      </c>
      <c r="EZ15" s="0" t="n">
        <v>2</v>
      </c>
      <c r="FA15" s="0" t="n">
        <v>2</v>
      </c>
      <c r="FB15" s="0" t="n">
        <v>1</v>
      </c>
      <c r="FC15" s="0" t="n">
        <v>1</v>
      </c>
      <c r="FD15" s="0" t="n">
        <v>1</v>
      </c>
      <c r="FE15" s="0" t="n">
        <v>1</v>
      </c>
      <c r="FF15" s="0" t="n">
        <v>1</v>
      </c>
      <c r="FG15" s="0" t="n">
        <v>1</v>
      </c>
      <c r="FH15" s="0" t="n">
        <v>1</v>
      </c>
      <c r="FI15" s="0" t="n">
        <v>1</v>
      </c>
      <c r="FJ15" s="0" t="n">
        <v>1</v>
      </c>
      <c r="FK15" s="0" t="n">
        <v>1</v>
      </c>
      <c r="FL15" s="0" t="n">
        <v>1</v>
      </c>
      <c r="FM15" s="0" t="n">
        <v>1</v>
      </c>
      <c r="FN15" s="0" t="n">
        <v>1</v>
      </c>
      <c r="FO15" s="0" t="n">
        <v>1</v>
      </c>
      <c r="FP15" s="0" t="n">
        <v>1</v>
      </c>
      <c r="FQ15" s="0" t="n">
        <v>2</v>
      </c>
      <c r="FR15" s="0" t="n">
        <v>1</v>
      </c>
      <c r="FS15" s="0" t="n">
        <v>1</v>
      </c>
      <c r="FT15" s="0" t="n">
        <v>1</v>
      </c>
      <c r="FU15" s="0" t="n">
        <v>1</v>
      </c>
      <c r="FV15" s="0" t="n">
        <v>1</v>
      </c>
      <c r="FW15" s="0" t="n">
        <v>2</v>
      </c>
      <c r="FX15" s="0" t="n">
        <v>1</v>
      </c>
      <c r="FY15" s="0" t="n">
        <v>1</v>
      </c>
      <c r="FZ15" s="0" t="n">
        <v>1</v>
      </c>
      <c r="GA15" s="0" t="n">
        <v>1</v>
      </c>
      <c r="GB15" s="0" t="n">
        <v>1</v>
      </c>
      <c r="GC15" s="0" t="n">
        <v>1</v>
      </c>
      <c r="GD15" s="0" t="n">
        <v>1</v>
      </c>
      <c r="GE15" s="0" t="n">
        <v>1</v>
      </c>
      <c r="GF15" s="0" t="n">
        <v>1</v>
      </c>
      <c r="GG15" s="0" t="n">
        <v>1</v>
      </c>
      <c r="GH15" s="0" t="n">
        <v>1</v>
      </c>
      <c r="GI15" s="0" t="n">
        <v>1</v>
      </c>
      <c r="GJ15" s="0" t="n">
        <v>2</v>
      </c>
      <c r="GK15" s="0" t="n">
        <v>1</v>
      </c>
      <c r="GL15" s="0" t="n">
        <v>2</v>
      </c>
      <c r="GM15" s="0" t="n">
        <v>1</v>
      </c>
      <c r="GN15" s="0" t="n">
        <v>1</v>
      </c>
      <c r="GO15" s="0" t="n">
        <v>1</v>
      </c>
      <c r="GP15" s="0" t="n">
        <v>1</v>
      </c>
      <c r="GQ15" s="0" t="n">
        <v>1</v>
      </c>
      <c r="GR15" s="0" t="n">
        <v>2</v>
      </c>
      <c r="GS15" s="0" t="n">
        <v>1</v>
      </c>
      <c r="GT15" s="0" t="n">
        <v>1</v>
      </c>
      <c r="GU15" s="0" t="n">
        <v>1</v>
      </c>
      <c r="GV15" s="0" t="n">
        <v>1</v>
      </c>
      <c r="GW15" s="0" t="n">
        <v>1</v>
      </c>
      <c r="GX15" s="0" t="n">
        <v>1</v>
      </c>
      <c r="GY15" s="0" t="n">
        <v>1</v>
      </c>
      <c r="GZ15" s="0" t="n">
        <v>2</v>
      </c>
      <c r="HA15" s="0" t="n">
        <v>1</v>
      </c>
      <c r="HB15" s="0" t="n">
        <v>1</v>
      </c>
      <c r="HC15" s="0" t="n">
        <v>1</v>
      </c>
      <c r="HD15" s="0" t="n">
        <v>1</v>
      </c>
      <c r="HE15" s="0" t="n">
        <v>2</v>
      </c>
      <c r="HF15" s="0" t="n">
        <v>1</v>
      </c>
      <c r="HG15" s="0" t="n">
        <v>1</v>
      </c>
      <c r="HH15" s="0" t="n">
        <v>2</v>
      </c>
      <c r="HI15" s="0" t="n">
        <v>1</v>
      </c>
      <c r="HJ15" s="0" t="n">
        <v>1</v>
      </c>
      <c r="HK15" s="0" t="n">
        <v>1</v>
      </c>
      <c r="HL15" s="0" t="n">
        <v>1</v>
      </c>
      <c r="HM15" s="0" t="n">
        <v>1</v>
      </c>
      <c r="HN15" s="0" t="n">
        <v>1</v>
      </c>
      <c r="HO15" s="0" t="n">
        <v>1</v>
      </c>
      <c r="HP15" s="0" t="n">
        <v>2</v>
      </c>
      <c r="HQ15" s="0" t="n">
        <v>1</v>
      </c>
      <c r="HR15" s="0" t="n">
        <v>2</v>
      </c>
      <c r="HS15" s="0" t="n">
        <v>1</v>
      </c>
      <c r="HT15" s="0" t="n">
        <v>1</v>
      </c>
      <c r="HU15" s="0" t="n">
        <v>1</v>
      </c>
      <c r="HV15" s="0" t="n">
        <v>1</v>
      </c>
      <c r="HW15" s="0" t="n">
        <v>1</v>
      </c>
      <c r="HX15" s="0" t="n">
        <v>1</v>
      </c>
      <c r="HY15" s="0" t="n">
        <v>1</v>
      </c>
      <c r="HZ15" s="0" t="n">
        <v>1</v>
      </c>
      <c r="IA15" s="0" t="n">
        <v>1</v>
      </c>
      <c r="IB15" s="0" t="n">
        <v>1</v>
      </c>
      <c r="IC15" s="0" t="n">
        <v>1</v>
      </c>
      <c r="ID15" s="0" t="n">
        <v>1</v>
      </c>
      <c r="IE15" s="0" t="n">
        <v>1</v>
      </c>
      <c r="IF15" s="0" t="n">
        <v>1</v>
      </c>
      <c r="IG15" s="0" t="n">
        <v>1</v>
      </c>
      <c r="IH15" s="0" t="n">
        <v>1</v>
      </c>
      <c r="II15" s="0" t="n">
        <v>1</v>
      </c>
      <c r="IJ15" s="0" t="n">
        <v>2</v>
      </c>
      <c r="IK15" s="0" t="n">
        <v>2</v>
      </c>
      <c r="IL15" s="0" t="n">
        <v>1</v>
      </c>
      <c r="IM15" s="0" t="n">
        <v>2</v>
      </c>
      <c r="IN15" s="0" t="n">
        <v>1</v>
      </c>
      <c r="IO15" s="0" t="n">
        <v>1</v>
      </c>
      <c r="IP15" s="0" t="n">
        <v>1</v>
      </c>
      <c r="IQ15" s="0" t="n">
        <v>1</v>
      </c>
      <c r="IR15" s="0" t="n">
        <v>1</v>
      </c>
      <c r="IS15" s="0" t="n">
        <v>1</v>
      </c>
      <c r="IT15" s="0" t="n">
        <v>1</v>
      </c>
      <c r="IU15" s="0" t="n">
        <v>1</v>
      </c>
      <c r="IV15" s="0" t="n">
        <v>1</v>
      </c>
      <c r="IW15" s="0" t="n">
        <v>1</v>
      </c>
      <c r="IX15" s="0" t="n">
        <v>1</v>
      </c>
      <c r="IY15" s="0" t="n">
        <v>1</v>
      </c>
      <c r="IZ15" s="0" t="n">
        <v>1</v>
      </c>
      <c r="JA15" s="0" t="n">
        <v>2</v>
      </c>
      <c r="JB15" s="0" t="n">
        <v>1</v>
      </c>
      <c r="JC15" s="0" t="n">
        <v>2</v>
      </c>
      <c r="JD15" s="0" t="n">
        <v>1</v>
      </c>
      <c r="JE15" s="0" t="n">
        <v>1</v>
      </c>
      <c r="JF15" s="0" t="n">
        <v>1</v>
      </c>
      <c r="JG15" s="0" t="n">
        <v>2</v>
      </c>
      <c r="JH15" s="0" t="n">
        <v>1</v>
      </c>
      <c r="JI15" s="0" t="n">
        <v>1</v>
      </c>
      <c r="JJ15" s="0" t="n">
        <v>2</v>
      </c>
      <c r="JK15" s="0" t="n">
        <v>1</v>
      </c>
      <c r="JL15" s="0" t="n">
        <v>1</v>
      </c>
      <c r="JM15" s="0" t="n">
        <v>1</v>
      </c>
      <c r="JN15" s="0" t="n">
        <v>1</v>
      </c>
      <c r="JO15" s="0" t="n">
        <v>1</v>
      </c>
      <c r="JP15" s="0" t="n">
        <v>1</v>
      </c>
      <c r="JQ15" s="0" t="n">
        <v>1</v>
      </c>
      <c r="JR15" s="0" t="n">
        <v>1</v>
      </c>
      <c r="JS15" s="0" t="n">
        <v>1</v>
      </c>
      <c r="JT15" s="0" t="n">
        <v>1</v>
      </c>
      <c r="JU15" s="0" t="n">
        <v>1</v>
      </c>
      <c r="JV15" s="0" t="n">
        <v>1</v>
      </c>
      <c r="JW15" s="0" t="n">
        <v>1</v>
      </c>
      <c r="JX15" s="0" t="n">
        <v>1</v>
      </c>
      <c r="JY15" s="0" t="n">
        <v>1</v>
      </c>
      <c r="JZ15" s="0" t="n">
        <v>1</v>
      </c>
      <c r="KA15" s="0" t="n">
        <v>1</v>
      </c>
      <c r="KB15" s="0" t="n">
        <v>1</v>
      </c>
      <c r="KC15" s="0" t="n">
        <v>1</v>
      </c>
      <c r="KD15" s="0" t="n">
        <v>1</v>
      </c>
      <c r="KE15" s="0" t="n">
        <v>1</v>
      </c>
      <c r="KF15" s="0" t="n">
        <v>1</v>
      </c>
      <c r="KG15" s="0" t="n">
        <v>1</v>
      </c>
      <c r="KH15" s="0" t="n">
        <v>1</v>
      </c>
      <c r="KI15" s="0" t="n">
        <v>1</v>
      </c>
      <c r="KJ15" s="0" t="n">
        <v>1</v>
      </c>
      <c r="KK15" s="0" t="n">
        <v>1</v>
      </c>
      <c r="KL15" s="0" t="n">
        <v>1</v>
      </c>
      <c r="KM15" s="0" t="n">
        <v>1</v>
      </c>
      <c r="KN15" s="0" t="n">
        <v>1</v>
      </c>
      <c r="KO15" s="0" t="n">
        <v>1</v>
      </c>
      <c r="KP15" s="0" t="n">
        <v>1</v>
      </c>
      <c r="KQ15" s="0" t="n">
        <v>2</v>
      </c>
      <c r="KR15" s="0" t="n">
        <v>1</v>
      </c>
      <c r="KS15" s="0" t="n">
        <v>1</v>
      </c>
      <c r="KT15" s="0" t="n">
        <v>1</v>
      </c>
      <c r="KU15" s="0" t="n">
        <v>1</v>
      </c>
      <c r="KV15" s="0" t="n">
        <v>2</v>
      </c>
      <c r="KW15" s="0" t="n">
        <v>2</v>
      </c>
      <c r="KX15" s="0" t="n">
        <v>1</v>
      </c>
      <c r="KY15" s="0" t="n">
        <v>1</v>
      </c>
      <c r="KZ15" s="0" t="n">
        <v>1</v>
      </c>
      <c r="LA15" s="0" t="n">
        <v>1</v>
      </c>
      <c r="LB15" s="0" t="n">
        <v>1</v>
      </c>
      <c r="LC15" s="0" t="n">
        <v>1</v>
      </c>
      <c r="LD15" s="0" t="n">
        <v>1</v>
      </c>
      <c r="LE15" s="0" t="n">
        <v>1</v>
      </c>
      <c r="LF15" s="0" t="n">
        <v>1</v>
      </c>
      <c r="LG15" s="0" t="n">
        <v>1</v>
      </c>
      <c r="LH15" s="0" t="n">
        <v>1</v>
      </c>
      <c r="LI15" s="0" t="n">
        <v>1</v>
      </c>
      <c r="LJ15" s="0" t="n">
        <v>1</v>
      </c>
      <c r="LK15" s="0" t="n">
        <v>1</v>
      </c>
      <c r="LL15" s="0" t="n">
        <v>1</v>
      </c>
      <c r="LM15" s="0" t="n">
        <v>1</v>
      </c>
      <c r="LN15" s="0" t="n">
        <v>1</v>
      </c>
      <c r="LO15" s="0" t="n">
        <v>1</v>
      </c>
      <c r="LP15" s="0" t="n">
        <v>1</v>
      </c>
      <c r="LQ15" s="0" t="n">
        <v>1</v>
      </c>
      <c r="LR15" s="0" t="n">
        <v>1</v>
      </c>
      <c r="LS15" s="0" t="n">
        <v>1</v>
      </c>
      <c r="LT15" s="0" t="n">
        <v>1</v>
      </c>
      <c r="LU15" s="0" t="n">
        <v>1</v>
      </c>
      <c r="LV15" s="0" t="n">
        <v>1</v>
      </c>
      <c r="LW15" s="0" t="n">
        <v>1</v>
      </c>
      <c r="LX15" s="0" t="n">
        <v>2</v>
      </c>
      <c r="LY15" s="0" t="n">
        <v>1</v>
      </c>
      <c r="LZ15" s="0" t="n">
        <v>1</v>
      </c>
      <c r="MA15" s="0" t="n">
        <v>1</v>
      </c>
      <c r="MB15" s="0" t="n">
        <v>1</v>
      </c>
      <c r="MC15" s="0" t="n">
        <v>1</v>
      </c>
      <c r="MD15" s="0" t="n">
        <v>1</v>
      </c>
      <c r="ME15" s="0" t="n">
        <v>1</v>
      </c>
      <c r="MF15" s="0" t="n">
        <v>1</v>
      </c>
      <c r="MG15" s="0" t="n">
        <v>1</v>
      </c>
      <c r="MH15" s="0" t="n">
        <v>1</v>
      </c>
      <c r="MI15" s="0" t="n">
        <v>1</v>
      </c>
      <c r="MJ15" s="0" t="n">
        <v>2</v>
      </c>
      <c r="MK15" s="0" t="n">
        <v>1</v>
      </c>
      <c r="ML15" s="0" t="n">
        <v>1</v>
      </c>
      <c r="MM15" s="0" t="n">
        <v>1</v>
      </c>
      <c r="MN15" s="0" t="n">
        <v>1</v>
      </c>
      <c r="MO15" s="0" t="n">
        <v>1</v>
      </c>
      <c r="MP15" s="0" t="n">
        <v>1</v>
      </c>
      <c r="MQ15" s="0" t="n">
        <v>1</v>
      </c>
      <c r="MR15" s="0" t="n">
        <v>1</v>
      </c>
      <c r="MS15" s="0" t="n">
        <v>1</v>
      </c>
      <c r="MT15" s="0" t="n">
        <v>1</v>
      </c>
      <c r="MU15" s="0" t="n">
        <v>2</v>
      </c>
      <c r="MV15" s="0" t="n">
        <v>1</v>
      </c>
      <c r="MW15" s="0" t="n">
        <v>1</v>
      </c>
      <c r="MX15" s="0" t="n">
        <v>1</v>
      </c>
      <c r="MY15" s="0" t="n">
        <v>1</v>
      </c>
      <c r="MZ15" s="0" t="n">
        <v>1</v>
      </c>
      <c r="NA15" s="0" t="n">
        <v>1</v>
      </c>
      <c r="NB15" s="0" t="n">
        <v>1</v>
      </c>
      <c r="NC15" s="0" t="n">
        <v>2</v>
      </c>
      <c r="ND15" s="0" t="n">
        <v>1</v>
      </c>
      <c r="NE15" s="0" t="n">
        <v>1</v>
      </c>
      <c r="NF15" s="0" t="n">
        <v>1</v>
      </c>
      <c r="NG15" s="0" t="n">
        <v>1</v>
      </c>
      <c r="NH15" s="0" t="n">
        <v>1</v>
      </c>
      <c r="NI15" s="0" t="n">
        <v>1</v>
      </c>
      <c r="NJ15" s="0" t="n">
        <v>1</v>
      </c>
      <c r="NK15" s="0" t="n">
        <v>1</v>
      </c>
      <c r="NL15" s="0" t="n">
        <v>1</v>
      </c>
      <c r="NM15" s="0" t="n">
        <v>1</v>
      </c>
      <c r="NN15" s="0" t="n">
        <v>1</v>
      </c>
      <c r="NO15" s="0" t="n">
        <v>2</v>
      </c>
      <c r="NP15" s="0" t="n">
        <v>1</v>
      </c>
      <c r="NQ15" s="0" t="n">
        <v>1</v>
      </c>
      <c r="NR15" s="0" t="n">
        <v>1</v>
      </c>
      <c r="NS15" s="0" t="n">
        <v>1</v>
      </c>
      <c r="NT15" s="0" t="n">
        <v>1</v>
      </c>
      <c r="NU15" s="0" t="n">
        <v>2</v>
      </c>
      <c r="NV15" s="0" t="n">
        <v>1</v>
      </c>
      <c r="NW15" s="0" t="n">
        <v>1</v>
      </c>
      <c r="NX15" s="0" t="n">
        <v>1</v>
      </c>
      <c r="NY15" s="0" t="n">
        <v>1</v>
      </c>
      <c r="NZ15" s="0" t="n">
        <v>1</v>
      </c>
      <c r="OA15" s="0" t="n">
        <v>1</v>
      </c>
      <c r="OB15" s="0" t="n">
        <v>1</v>
      </c>
      <c r="OC15" s="0" t="n">
        <v>1</v>
      </c>
      <c r="OD15" s="0" t="n">
        <v>1</v>
      </c>
      <c r="OE15" s="0" t="n">
        <v>1</v>
      </c>
      <c r="OF15" s="0" t="n">
        <v>1</v>
      </c>
      <c r="OG15" s="0" t="n">
        <v>1</v>
      </c>
      <c r="OH15" s="0" t="n">
        <v>1</v>
      </c>
      <c r="OI15" s="0" t="n">
        <v>2</v>
      </c>
      <c r="OJ15" s="0" t="n">
        <v>1</v>
      </c>
      <c r="OK15" s="0" t="n">
        <v>1</v>
      </c>
      <c r="OL15" s="0" t="n">
        <v>1</v>
      </c>
      <c r="OM15" s="0" t="n">
        <v>1</v>
      </c>
      <c r="ON15" s="0" t="n">
        <v>1</v>
      </c>
      <c r="OO15" s="0" t="n">
        <v>1</v>
      </c>
      <c r="OP15" s="0" t="n">
        <v>2</v>
      </c>
      <c r="OQ15" s="0" t="n">
        <v>1</v>
      </c>
      <c r="OR15" s="0" t="n">
        <v>1</v>
      </c>
      <c r="OS15" s="0" t="n">
        <v>1</v>
      </c>
      <c r="OT15" s="0" t="n">
        <v>1</v>
      </c>
      <c r="OU15" s="0" t="n">
        <v>1</v>
      </c>
      <c r="OV15" s="0" t="n">
        <v>1</v>
      </c>
      <c r="OW15" s="0" t="n">
        <v>1</v>
      </c>
      <c r="OX15" s="0" t="n">
        <v>1</v>
      </c>
      <c r="OY15" s="0" t="n">
        <v>1</v>
      </c>
      <c r="OZ15" s="0" t="n">
        <v>1</v>
      </c>
      <c r="PA15" s="0" t="n">
        <v>1</v>
      </c>
      <c r="PB15" s="0" t="n">
        <v>1</v>
      </c>
      <c r="PC15" s="0" t="n">
        <v>1</v>
      </c>
      <c r="PD15" s="0" t="n">
        <v>1</v>
      </c>
      <c r="PE15" s="0" t="n">
        <v>1</v>
      </c>
      <c r="PF15" s="0" t="n">
        <v>1</v>
      </c>
      <c r="PG15" s="0" t="n">
        <v>1</v>
      </c>
      <c r="PH15" s="0" t="n">
        <v>1</v>
      </c>
      <c r="PI15" s="0" t="n">
        <v>1</v>
      </c>
      <c r="PJ15" s="0" t="n">
        <v>2</v>
      </c>
      <c r="PK15" s="0" t="n">
        <v>1</v>
      </c>
      <c r="PL15" s="0" t="n">
        <v>1</v>
      </c>
      <c r="PM15" s="0" t="n">
        <v>1</v>
      </c>
      <c r="PN15" s="0" t="n">
        <v>2</v>
      </c>
      <c r="PO15" s="0" t="n">
        <v>1</v>
      </c>
      <c r="PP15" s="0" t="n">
        <v>1</v>
      </c>
      <c r="PQ15" s="0" t="n">
        <v>1</v>
      </c>
      <c r="PR15" s="0" t="n">
        <v>1</v>
      </c>
      <c r="PS15" s="0" t="n">
        <v>1</v>
      </c>
      <c r="PT15" s="0" t="n">
        <v>1</v>
      </c>
      <c r="PU15" s="0" t="n">
        <v>2</v>
      </c>
      <c r="PV15" s="0" t="n">
        <v>1</v>
      </c>
      <c r="PW15" s="0" t="n">
        <v>1</v>
      </c>
      <c r="PX15" s="0" t="n">
        <v>1</v>
      </c>
      <c r="PY15" s="0" t="n">
        <v>1</v>
      </c>
      <c r="PZ15" s="0" t="n">
        <v>1</v>
      </c>
      <c r="QA15" s="0" t="n">
        <v>1</v>
      </c>
      <c r="QB15" s="0" t="n">
        <v>1</v>
      </c>
      <c r="QC15" s="0" t="n">
        <v>1</v>
      </c>
      <c r="QD15" s="0" t="n">
        <v>1</v>
      </c>
      <c r="QE15" s="0" t="n">
        <v>1</v>
      </c>
      <c r="QF15" s="0" t="n">
        <v>1</v>
      </c>
      <c r="QG15" s="0" t="n">
        <v>1</v>
      </c>
      <c r="QH15" s="0" t="n">
        <v>1</v>
      </c>
      <c r="QI15" s="0" t="n">
        <v>1</v>
      </c>
      <c r="QJ15" s="0" t="n">
        <v>1</v>
      </c>
      <c r="QK15" s="0" t="n">
        <v>1</v>
      </c>
      <c r="QL15" s="0" t="n">
        <v>2</v>
      </c>
      <c r="QM15" s="0" t="n">
        <v>1</v>
      </c>
      <c r="QN15" s="0" t="n">
        <v>1</v>
      </c>
      <c r="QO15" s="0" t="n">
        <v>1</v>
      </c>
      <c r="QP15" s="0" t="n">
        <v>1</v>
      </c>
      <c r="QQ15" s="0" t="n">
        <v>1</v>
      </c>
      <c r="QR15" s="0" t="n">
        <v>1</v>
      </c>
      <c r="QS15" s="0" t="n">
        <v>1</v>
      </c>
      <c r="QT15" s="0" t="n">
        <v>1</v>
      </c>
      <c r="QU15" s="0" t="n">
        <v>1</v>
      </c>
      <c r="QV15" s="0" t="n">
        <v>1</v>
      </c>
      <c r="QW15" s="0" t="n">
        <v>1</v>
      </c>
      <c r="QX15" s="0" t="n">
        <v>2</v>
      </c>
      <c r="QY15" s="0" t="n">
        <v>1</v>
      </c>
      <c r="QZ15" s="0" t="n">
        <v>1</v>
      </c>
      <c r="RA15" s="0" t="n">
        <v>1</v>
      </c>
      <c r="RB15" s="0" t="n">
        <v>1</v>
      </c>
      <c r="RC15" s="0" t="n">
        <v>1</v>
      </c>
      <c r="RD15" s="0" t="n">
        <v>1</v>
      </c>
      <c r="RE15" s="0" t="n">
        <v>2</v>
      </c>
      <c r="RF15" s="0" t="n">
        <v>1</v>
      </c>
      <c r="RG15" s="0" t="n">
        <v>1</v>
      </c>
      <c r="RH15" s="0" t="n">
        <v>1</v>
      </c>
      <c r="RI15" s="0" t="n">
        <v>2</v>
      </c>
      <c r="RJ15" s="0" t="n">
        <v>1</v>
      </c>
      <c r="RK15" s="0" t="n">
        <v>2</v>
      </c>
      <c r="RL15" s="0" t="n">
        <v>1</v>
      </c>
      <c r="RM15" s="0" t="n">
        <v>1</v>
      </c>
      <c r="RN15" s="0" t="n">
        <v>1</v>
      </c>
      <c r="RO15" s="0" t="n">
        <v>1</v>
      </c>
      <c r="RP15" s="0" t="n">
        <v>1</v>
      </c>
      <c r="RQ15" s="0" t="n">
        <v>1</v>
      </c>
      <c r="RR15" s="0" t="n">
        <v>1</v>
      </c>
      <c r="RS15" s="0" t="n">
        <v>1</v>
      </c>
      <c r="RT15" s="0" t="n">
        <v>1</v>
      </c>
      <c r="RU15" s="0" t="n">
        <v>2</v>
      </c>
      <c r="RV15" s="0" t="n">
        <v>1</v>
      </c>
      <c r="RW15" s="0" t="n">
        <v>1</v>
      </c>
      <c r="RX15" s="0" t="n">
        <v>1</v>
      </c>
      <c r="RY15" s="0" t="n">
        <v>2</v>
      </c>
      <c r="RZ15" s="0" t="n">
        <v>1</v>
      </c>
      <c r="SA15" s="0" t="n">
        <v>1</v>
      </c>
      <c r="SB15" s="0" t="n">
        <v>1</v>
      </c>
      <c r="SC15" s="0" t="n">
        <v>1</v>
      </c>
      <c r="SD15" s="0" t="n">
        <v>1</v>
      </c>
      <c r="SE15" s="0" t="n">
        <v>2</v>
      </c>
      <c r="SF15" s="0" t="n">
        <v>1</v>
      </c>
      <c r="SG15" s="0" t="n">
        <v>1</v>
      </c>
      <c r="SH15" s="0" t="n">
        <v>1</v>
      </c>
      <c r="SI15" s="0" t="n">
        <v>1</v>
      </c>
      <c r="SJ15" s="0" t="n">
        <v>1</v>
      </c>
      <c r="SK15" s="0" t="n">
        <v>1</v>
      </c>
      <c r="SL15" s="0" t="n">
        <v>1</v>
      </c>
      <c r="SM15" s="0" t="n">
        <v>1</v>
      </c>
      <c r="SN15" s="0" t="n">
        <v>1</v>
      </c>
      <c r="SO15" s="0" t="n">
        <v>1</v>
      </c>
      <c r="SP15" s="0" t="n">
        <v>1</v>
      </c>
      <c r="SQ15" s="0" t="n">
        <v>1</v>
      </c>
      <c r="SR15" s="0" t="n">
        <v>1</v>
      </c>
      <c r="SS15" s="0" t="n">
        <v>1</v>
      </c>
      <c r="ST15" s="0" t="n">
        <v>1</v>
      </c>
      <c r="SU15" s="0" t="n">
        <v>1</v>
      </c>
      <c r="SV15" s="0" t="n">
        <v>1</v>
      </c>
      <c r="SW15" s="0" t="n">
        <v>1</v>
      </c>
      <c r="SX15" s="0" t="n">
        <v>1</v>
      </c>
      <c r="SY15" s="0" t="n">
        <v>1</v>
      </c>
      <c r="SZ15" s="0" t="n">
        <v>1</v>
      </c>
      <c r="TA15" s="0" t="n">
        <v>1</v>
      </c>
      <c r="TB15" s="0" t="n">
        <v>1</v>
      </c>
      <c r="TC15" s="0" t="n">
        <v>1</v>
      </c>
      <c r="TD15" s="0" t="n">
        <v>1</v>
      </c>
      <c r="TE15" s="0" t="n">
        <v>1</v>
      </c>
      <c r="TF15" s="0" t="n">
        <v>1</v>
      </c>
      <c r="TG15" s="0" t="n">
        <v>1</v>
      </c>
      <c r="TH15" s="0" t="n">
        <v>1</v>
      </c>
      <c r="TI15" s="0" t="n">
        <v>1</v>
      </c>
      <c r="TJ15" s="0" t="n">
        <v>1</v>
      </c>
      <c r="TK15" s="0" t="n">
        <v>1</v>
      </c>
      <c r="TL15" s="0" t="n">
        <v>1</v>
      </c>
      <c r="TM15" s="0" t="n">
        <v>1</v>
      </c>
      <c r="TN15" s="0" t="n">
        <v>1</v>
      </c>
      <c r="TO15" s="0" t="n">
        <v>1</v>
      </c>
      <c r="TP15" s="0" t="n">
        <v>1</v>
      </c>
      <c r="TQ15" s="0" t="n">
        <v>1</v>
      </c>
      <c r="TR15" s="0" t="n">
        <v>1</v>
      </c>
      <c r="TS15" s="0" t="n">
        <v>2</v>
      </c>
      <c r="TT15" s="0" t="n">
        <v>1</v>
      </c>
      <c r="TU15" s="0" t="n">
        <v>1</v>
      </c>
      <c r="TV15" s="0" t="n">
        <v>1</v>
      </c>
      <c r="TW15" s="0" t="n">
        <v>1</v>
      </c>
      <c r="TX15" s="0" t="n">
        <v>1</v>
      </c>
      <c r="TY15" s="0" t="n">
        <v>2</v>
      </c>
      <c r="TZ15" s="0" t="n">
        <v>2</v>
      </c>
      <c r="UA15" s="0" t="n">
        <v>1</v>
      </c>
      <c r="UB15" s="0" t="n">
        <v>1</v>
      </c>
      <c r="UC15" s="0" t="n">
        <v>2</v>
      </c>
      <c r="UD15" s="0" t="n">
        <v>2</v>
      </c>
      <c r="UE15" s="0" t="n">
        <v>2</v>
      </c>
      <c r="UF15" s="0" t="n">
        <v>1</v>
      </c>
      <c r="UG15" s="0" t="n">
        <v>1</v>
      </c>
      <c r="UH15" s="0" t="n">
        <v>1</v>
      </c>
      <c r="UI15" s="0" t="n">
        <v>1</v>
      </c>
      <c r="UJ15" s="0" t="n">
        <v>1</v>
      </c>
      <c r="UK15" s="0" t="n">
        <v>1</v>
      </c>
      <c r="UL15" s="0" t="n">
        <v>1</v>
      </c>
      <c r="UM15" s="0" t="n">
        <v>2</v>
      </c>
      <c r="UN15" s="0" t="n">
        <v>1</v>
      </c>
      <c r="UO15" s="0" t="n">
        <v>1</v>
      </c>
      <c r="UP15" s="0" t="n">
        <v>1</v>
      </c>
      <c r="UQ15" s="0" t="n">
        <v>1</v>
      </c>
      <c r="UR15" s="0" t="n">
        <v>1</v>
      </c>
      <c r="US15" s="0" t="n">
        <v>1</v>
      </c>
      <c r="UT15" s="0" t="n">
        <v>1</v>
      </c>
      <c r="UU15" s="0" t="n">
        <v>1</v>
      </c>
      <c r="UV15" s="0" t="n">
        <v>1</v>
      </c>
      <c r="UW15" s="0" t="n">
        <v>1</v>
      </c>
      <c r="UX15" s="0" t="n">
        <v>1</v>
      </c>
      <c r="UY15" s="0" t="n">
        <v>2</v>
      </c>
      <c r="UZ15" s="0" t="n">
        <v>1</v>
      </c>
      <c r="VA15" s="0" t="n">
        <v>1</v>
      </c>
      <c r="VB15" s="0" t="n">
        <v>1</v>
      </c>
      <c r="VC15" s="0" t="n">
        <v>1</v>
      </c>
      <c r="VD15" s="0" t="n">
        <v>1</v>
      </c>
      <c r="VE15" s="0" t="n">
        <v>1</v>
      </c>
      <c r="VF15" s="0" t="n">
        <v>1</v>
      </c>
      <c r="VG15" s="0" t="n">
        <v>1</v>
      </c>
      <c r="VH15" s="0" t="n">
        <v>2</v>
      </c>
      <c r="VI15" s="0" t="n">
        <v>1</v>
      </c>
      <c r="VJ15" s="0" t="n">
        <v>1</v>
      </c>
      <c r="VK15" s="0" t="n">
        <v>2</v>
      </c>
      <c r="VL15" s="0" t="n">
        <v>1</v>
      </c>
      <c r="VM15" s="0" t="n">
        <v>1</v>
      </c>
      <c r="VN15" s="0" t="n">
        <v>1</v>
      </c>
      <c r="VO15" s="0" t="n">
        <v>1</v>
      </c>
      <c r="VP15" s="0" t="n">
        <v>1</v>
      </c>
      <c r="VQ15" s="0" t="n">
        <v>1</v>
      </c>
      <c r="VR15" s="0" t="n">
        <v>1</v>
      </c>
      <c r="VS15" s="0" t="n">
        <v>2</v>
      </c>
      <c r="VT15" s="0" t="n">
        <v>1</v>
      </c>
      <c r="VU15" s="0" t="n">
        <v>1</v>
      </c>
      <c r="VV15" s="0" t="n">
        <v>1</v>
      </c>
      <c r="VW15" s="0" t="n">
        <v>1</v>
      </c>
      <c r="VX15" s="0" t="n">
        <v>1</v>
      </c>
      <c r="VY15" s="0" t="n">
        <v>1</v>
      </c>
      <c r="VZ15" s="0" t="n">
        <v>1</v>
      </c>
      <c r="WA15" s="0" t="n">
        <v>2</v>
      </c>
      <c r="WB15" s="0" t="n">
        <v>1</v>
      </c>
      <c r="WC15" s="0" t="n">
        <v>2</v>
      </c>
      <c r="WD15" s="0" t="n">
        <v>1</v>
      </c>
      <c r="WE15" s="0" t="n">
        <v>1</v>
      </c>
      <c r="WF15" s="0" t="n">
        <v>1</v>
      </c>
      <c r="WG15" s="0" t="n">
        <v>1</v>
      </c>
      <c r="WH15" s="0" t="n">
        <v>2</v>
      </c>
      <c r="WI15" s="0" t="n">
        <v>1</v>
      </c>
      <c r="WJ15" s="0" t="n">
        <v>1</v>
      </c>
      <c r="WK15" s="0" t="n">
        <v>1</v>
      </c>
      <c r="WL15" s="0" t="n">
        <v>1</v>
      </c>
      <c r="WM15" s="0" t="n">
        <v>1</v>
      </c>
      <c r="WN15" s="0" t="n">
        <v>1</v>
      </c>
      <c r="WO15" s="0" t="n">
        <v>2</v>
      </c>
      <c r="WP15" s="0" t="n">
        <v>1</v>
      </c>
      <c r="WQ15" s="0" t="n">
        <v>1</v>
      </c>
      <c r="WR15" s="0" t="n">
        <v>1</v>
      </c>
      <c r="WS15" s="0" t="n">
        <v>1</v>
      </c>
      <c r="WT15" s="0" t="n">
        <v>1</v>
      </c>
      <c r="WU15" s="0" t="n">
        <v>1</v>
      </c>
      <c r="WV15" s="0" t="n">
        <v>1</v>
      </c>
      <c r="WW15" s="0" t="n">
        <v>1</v>
      </c>
      <c r="WX15" s="0" t="n">
        <v>2</v>
      </c>
      <c r="WY15" s="0" t="n">
        <v>1</v>
      </c>
      <c r="WZ15" s="0" t="n">
        <v>1</v>
      </c>
      <c r="XA15" s="0" t="n">
        <v>1</v>
      </c>
      <c r="XB15" s="0" t="n">
        <v>1</v>
      </c>
      <c r="XC15" s="0" t="n">
        <v>1</v>
      </c>
      <c r="XD15" s="0" t="n">
        <v>1</v>
      </c>
      <c r="XE15" s="0" t="n">
        <v>1</v>
      </c>
      <c r="XF15" s="0" t="n">
        <v>1</v>
      </c>
      <c r="XG15" s="0" t="n">
        <v>1</v>
      </c>
      <c r="XH15" s="0" t="n">
        <v>1</v>
      </c>
      <c r="XI15" s="0" t="n">
        <v>1</v>
      </c>
      <c r="XJ15" s="0" t="n">
        <v>1</v>
      </c>
      <c r="XK15" s="0" t="n">
        <v>1</v>
      </c>
      <c r="XL15" s="0" t="n">
        <v>1</v>
      </c>
      <c r="XM15" s="0" t="n">
        <v>2</v>
      </c>
      <c r="XN15" s="0" t="n">
        <v>1</v>
      </c>
      <c r="XO15" s="0" t="n">
        <v>1</v>
      </c>
      <c r="XP15" s="0" t="n">
        <v>1</v>
      </c>
      <c r="XQ15" s="0" t="n">
        <v>1</v>
      </c>
      <c r="XR15" s="0" t="n">
        <v>1</v>
      </c>
      <c r="XS15" s="0" t="n">
        <v>2</v>
      </c>
      <c r="XT15" s="0" t="n">
        <v>2</v>
      </c>
      <c r="XU15" s="0" t="n">
        <v>1</v>
      </c>
      <c r="XV15" s="0" t="n">
        <v>1</v>
      </c>
      <c r="XW15" s="0" t="n">
        <v>1</v>
      </c>
      <c r="XX15" s="0" t="n">
        <v>1</v>
      </c>
      <c r="XY15" s="0" t="n">
        <v>1</v>
      </c>
      <c r="XZ15" s="0" t="n">
        <v>1</v>
      </c>
      <c r="YA15" s="0" t="n">
        <v>1</v>
      </c>
      <c r="YB15" s="0" t="n">
        <v>1</v>
      </c>
      <c r="YC15" s="0" t="n">
        <v>1</v>
      </c>
      <c r="YD15" s="0" t="n">
        <v>1</v>
      </c>
      <c r="YE15" s="0" t="n">
        <v>1</v>
      </c>
      <c r="YF15" s="0" t="n">
        <v>1</v>
      </c>
      <c r="YG15" s="0" t="n">
        <v>1</v>
      </c>
      <c r="YH15" s="0" t="n">
        <v>1</v>
      </c>
      <c r="YI15" s="0" t="n">
        <v>1</v>
      </c>
      <c r="YJ15" s="0" t="n">
        <v>1</v>
      </c>
      <c r="YK15" s="0" t="n">
        <v>1</v>
      </c>
      <c r="YL15" s="0" t="n">
        <v>2</v>
      </c>
      <c r="YM15" s="0" t="n">
        <v>1</v>
      </c>
      <c r="YN15" s="0" t="n">
        <v>1</v>
      </c>
      <c r="YO15" s="0" t="n">
        <v>1</v>
      </c>
      <c r="YP15" s="0" t="n">
        <v>1</v>
      </c>
      <c r="YQ15" s="0" t="n">
        <v>1</v>
      </c>
      <c r="YR15" s="0" t="n">
        <v>1</v>
      </c>
      <c r="YS15" s="0" t="n">
        <v>1</v>
      </c>
      <c r="YT15" s="0" t="n">
        <v>1</v>
      </c>
      <c r="YU15" s="0" t="n">
        <v>1</v>
      </c>
      <c r="YV15" s="0" t="n">
        <v>1</v>
      </c>
      <c r="YW15" s="0" t="n">
        <v>1</v>
      </c>
      <c r="YX15" s="0" t="n">
        <v>1</v>
      </c>
      <c r="YY15" s="0" t="n">
        <v>1</v>
      </c>
      <c r="YZ15" s="0" t="n">
        <v>3</v>
      </c>
      <c r="ZA15" s="0" t="n">
        <v>1</v>
      </c>
      <c r="ZB15" s="0" t="n">
        <v>2</v>
      </c>
      <c r="ZC15" s="0" t="n">
        <v>1</v>
      </c>
      <c r="ZD15" s="0" t="n">
        <v>1</v>
      </c>
      <c r="ZE15" s="0" t="n">
        <v>1</v>
      </c>
      <c r="ZF15" s="0" t="n">
        <v>1</v>
      </c>
      <c r="ZG15" s="0" t="n">
        <v>1</v>
      </c>
      <c r="ZH15" s="0" t="n">
        <v>2</v>
      </c>
      <c r="ZI15" s="0" t="n">
        <v>1</v>
      </c>
      <c r="ZJ15" s="0" t="n">
        <v>1</v>
      </c>
      <c r="ZK15" s="0" t="n">
        <v>1</v>
      </c>
      <c r="ZL15" s="0" t="n">
        <v>1</v>
      </c>
      <c r="ZM15" s="0" t="n">
        <v>1</v>
      </c>
      <c r="ZN15" s="0" t="n">
        <v>1</v>
      </c>
      <c r="ZO15" s="0" t="n">
        <v>1</v>
      </c>
      <c r="ZP15" s="0" t="n">
        <v>1</v>
      </c>
      <c r="ZQ15" s="0" t="n">
        <v>1</v>
      </c>
      <c r="ZR15" s="0" t="n">
        <v>1</v>
      </c>
      <c r="ZS15" s="0" t="n">
        <v>2</v>
      </c>
      <c r="ZT15" s="0" t="n">
        <v>1</v>
      </c>
      <c r="ZU15" s="0" t="n">
        <v>1</v>
      </c>
      <c r="ZV15" s="0" t="n">
        <v>1</v>
      </c>
      <c r="ZW15" s="0" t="n">
        <v>1</v>
      </c>
      <c r="ZX15" s="0" t="n">
        <v>1</v>
      </c>
      <c r="ZY15" s="0" t="n">
        <v>1</v>
      </c>
      <c r="ZZ15" s="0" t="n">
        <v>1</v>
      </c>
      <c r="AAA15" s="0" t="n">
        <v>1</v>
      </c>
      <c r="AAB15" s="0" t="n">
        <v>1</v>
      </c>
      <c r="AAC15" s="0" t="n">
        <v>2</v>
      </c>
      <c r="AAD15" s="0" t="n">
        <v>1</v>
      </c>
      <c r="AAE15" s="0" t="n">
        <v>1</v>
      </c>
      <c r="AAF15" s="0" t="n">
        <v>1</v>
      </c>
      <c r="AAG15" s="0" t="n">
        <v>1</v>
      </c>
      <c r="AAH15" s="0" t="n">
        <v>1</v>
      </c>
      <c r="AAI15" s="0" t="n">
        <v>1</v>
      </c>
      <c r="AAJ15" s="0" t="n">
        <v>1</v>
      </c>
      <c r="AAK15" s="0" t="n">
        <v>1</v>
      </c>
      <c r="AAL15" s="0" t="n">
        <v>1</v>
      </c>
      <c r="AAM15" s="0" t="n">
        <v>1</v>
      </c>
      <c r="AAN15" s="0" t="n">
        <v>1</v>
      </c>
      <c r="AAO15" s="0" t="n">
        <v>1</v>
      </c>
      <c r="AAP15" s="0" t="n">
        <v>1</v>
      </c>
      <c r="AAQ15" s="0" t="n">
        <v>1</v>
      </c>
      <c r="AAR15" s="0" t="n">
        <v>1</v>
      </c>
      <c r="AAS15" s="0" t="n">
        <v>1</v>
      </c>
      <c r="AAT15" s="0" t="n">
        <v>1</v>
      </c>
      <c r="AAU15" s="0" t="n">
        <v>1</v>
      </c>
      <c r="AAV15" s="0" t="n">
        <v>2</v>
      </c>
      <c r="AAW15" s="0" t="n">
        <v>2</v>
      </c>
      <c r="AAX15" s="0" t="n">
        <v>1</v>
      </c>
      <c r="AAY15" s="0" t="n">
        <v>1</v>
      </c>
      <c r="AAZ15" s="0" t="n">
        <v>1</v>
      </c>
      <c r="ABA15" s="0" t="n">
        <v>1</v>
      </c>
      <c r="ABB15" s="0" t="n">
        <v>1</v>
      </c>
      <c r="ABC15" s="0" t="n">
        <v>1</v>
      </c>
      <c r="ABD15" s="0" t="n">
        <v>2</v>
      </c>
      <c r="ABE15" s="0" t="n">
        <v>1</v>
      </c>
      <c r="ABF15" s="0" t="n">
        <v>1</v>
      </c>
      <c r="ABG15" s="0" t="n">
        <v>2</v>
      </c>
      <c r="ABH15" s="0" t="n">
        <v>2</v>
      </c>
      <c r="ABI15" s="0" t="n">
        <v>1</v>
      </c>
      <c r="ABJ15" s="0" t="n">
        <v>1</v>
      </c>
      <c r="ABK15" s="0" t="n">
        <v>1</v>
      </c>
      <c r="ABL15" s="0" t="n">
        <v>1</v>
      </c>
      <c r="ABM15" s="0" t="n">
        <v>1</v>
      </c>
      <c r="ABN15" s="0" t="n">
        <v>1</v>
      </c>
      <c r="ABO15" s="0" t="n">
        <v>1</v>
      </c>
      <c r="ABP15" s="0" t="n">
        <v>1</v>
      </c>
      <c r="ABQ15" s="0" t="n">
        <v>1</v>
      </c>
      <c r="ABR15" s="0" t="n">
        <v>1</v>
      </c>
      <c r="ABS15" s="0" t="n">
        <v>1</v>
      </c>
      <c r="ABT15" s="0" t="n">
        <v>1</v>
      </c>
      <c r="ABU15" s="0" t="n">
        <v>1</v>
      </c>
      <c r="ABV15" s="0" t="n">
        <v>1</v>
      </c>
      <c r="ABW15" s="0" t="n">
        <v>1</v>
      </c>
      <c r="ABX15" s="0" t="n">
        <v>1</v>
      </c>
      <c r="ABY15" s="0" t="n">
        <v>1</v>
      </c>
      <c r="ABZ15" s="0" t="n">
        <v>1</v>
      </c>
      <c r="ACA15" s="0" t="n">
        <v>1</v>
      </c>
      <c r="ACB15" s="0" t="n">
        <v>1</v>
      </c>
      <c r="ACC15" s="0" t="n">
        <v>1</v>
      </c>
      <c r="ACD15" s="0" t="n">
        <v>1</v>
      </c>
      <c r="ACE15" s="0" t="n">
        <v>2</v>
      </c>
      <c r="ACF15" s="0" t="n">
        <v>1</v>
      </c>
      <c r="ACG15" s="0" t="n">
        <v>1</v>
      </c>
      <c r="ACH15" s="0" t="n">
        <v>1</v>
      </c>
      <c r="ACI15" s="0" t="n">
        <v>1</v>
      </c>
      <c r="ACJ15" s="0" t="n">
        <v>1</v>
      </c>
      <c r="ACK15" s="0" t="n">
        <v>1</v>
      </c>
      <c r="ACL15" s="0" t="n">
        <v>1</v>
      </c>
      <c r="ACM15" s="0" t="n">
        <v>1</v>
      </c>
      <c r="ACN15" s="0" t="n">
        <v>1</v>
      </c>
      <c r="ACO15" s="0" t="n">
        <v>2</v>
      </c>
      <c r="ACP15" s="0" t="n">
        <v>1</v>
      </c>
      <c r="ACQ15" s="0" t="n">
        <v>1</v>
      </c>
      <c r="ACR15" s="0" t="n">
        <v>1</v>
      </c>
      <c r="ACS15" s="0" t="n">
        <v>1</v>
      </c>
      <c r="ACT15" s="0" t="n">
        <v>1</v>
      </c>
      <c r="ACU15" s="0" t="n">
        <v>2</v>
      </c>
      <c r="ACV15" s="0" t="n">
        <v>1</v>
      </c>
      <c r="ACW15" s="0" t="n">
        <v>1</v>
      </c>
      <c r="ACX15" s="0" t="n">
        <v>1</v>
      </c>
      <c r="ACY15" s="0" t="n">
        <v>1</v>
      </c>
      <c r="ACZ15" s="0" t="n">
        <v>1</v>
      </c>
      <c r="ADA15" s="0" t="n">
        <v>1</v>
      </c>
      <c r="ADB15" s="0" t="n">
        <v>1</v>
      </c>
      <c r="ADC15" s="0" t="n">
        <v>2</v>
      </c>
      <c r="ADD15" s="0" t="n">
        <v>1</v>
      </c>
      <c r="ADE15" s="0" t="n">
        <v>1</v>
      </c>
      <c r="ADF15" s="0" t="n">
        <v>1</v>
      </c>
      <c r="ADG15" s="0" t="n">
        <v>1</v>
      </c>
      <c r="ADH15" s="0" t="n">
        <v>1</v>
      </c>
      <c r="ADI15" s="0" t="n">
        <v>1</v>
      </c>
      <c r="ADJ15" s="0" t="n">
        <v>1</v>
      </c>
      <c r="ADK15" s="0" t="n">
        <v>1</v>
      </c>
      <c r="ADL15" s="0" t="n">
        <v>1</v>
      </c>
      <c r="ADM15" s="0" t="n">
        <v>1</v>
      </c>
      <c r="ADN15" s="0" t="n">
        <v>1</v>
      </c>
      <c r="ADO15" s="0" t="n">
        <v>1</v>
      </c>
      <c r="ADP15" s="0" t="n">
        <v>1</v>
      </c>
      <c r="ADQ15" s="0" t="n">
        <v>1</v>
      </c>
      <c r="ADR15" s="0" t="n">
        <v>1</v>
      </c>
      <c r="ADS15" s="0" t="n">
        <v>1</v>
      </c>
      <c r="ADT15" s="0" t="n">
        <v>1</v>
      </c>
      <c r="ADU15" s="0" t="n">
        <v>2</v>
      </c>
      <c r="ADV15" s="0" t="n">
        <v>1</v>
      </c>
      <c r="ADW15" s="0" t="n">
        <v>1</v>
      </c>
      <c r="ADX15" s="0" t="n">
        <v>1</v>
      </c>
      <c r="ADY15" s="0" t="n">
        <v>1</v>
      </c>
      <c r="ADZ15" s="0" t="n">
        <v>1</v>
      </c>
      <c r="AEA15" s="0" t="n">
        <v>1</v>
      </c>
      <c r="AEB15" s="0" t="n">
        <v>1</v>
      </c>
      <c r="AEC15" s="0" t="n">
        <v>2</v>
      </c>
      <c r="AED15" s="0" t="n">
        <v>1</v>
      </c>
      <c r="AEE15" s="0" t="n">
        <v>1</v>
      </c>
      <c r="AEF15" s="0" t="n">
        <v>1</v>
      </c>
      <c r="AEG15" s="0" t="n">
        <v>1</v>
      </c>
      <c r="AEH15" s="0" t="n">
        <v>1</v>
      </c>
      <c r="AEI15" s="0" t="n">
        <v>1</v>
      </c>
      <c r="AEJ15" s="0" t="n">
        <v>2</v>
      </c>
      <c r="AEK15" s="0" t="n">
        <v>1</v>
      </c>
      <c r="AEL15" s="0" t="n">
        <v>1</v>
      </c>
      <c r="AEM15" s="0" t="n">
        <v>1</v>
      </c>
      <c r="AEN15" s="0" t="n">
        <v>1</v>
      </c>
      <c r="AEO15" s="0" t="n">
        <v>1</v>
      </c>
      <c r="AEP15" s="0" t="n">
        <v>1</v>
      </c>
      <c r="AEQ15" s="0" t="n">
        <v>1</v>
      </c>
      <c r="AER15" s="0" t="n">
        <v>1</v>
      </c>
      <c r="AES15" s="0" t="n">
        <v>1</v>
      </c>
      <c r="AET15" s="0" t="n">
        <v>1</v>
      </c>
      <c r="AEU15" s="0" t="n">
        <v>1</v>
      </c>
      <c r="AEV15" s="0" t="n">
        <v>1</v>
      </c>
      <c r="AEW15" s="0" t="n">
        <v>1</v>
      </c>
      <c r="AEX15" s="0" t="n">
        <v>1</v>
      </c>
      <c r="AEY15" s="0" t="n">
        <v>1</v>
      </c>
      <c r="AEZ15" s="0" t="n">
        <v>1</v>
      </c>
      <c r="AFA15" s="0" t="n">
        <v>1</v>
      </c>
      <c r="AFB15" s="0" t="n">
        <v>1</v>
      </c>
      <c r="AFC15" s="0" t="n">
        <v>1</v>
      </c>
      <c r="AFD15" s="0" t="n">
        <v>1</v>
      </c>
      <c r="AFE15" s="0" t="n">
        <v>1</v>
      </c>
      <c r="AFF15" s="0" t="n">
        <v>1</v>
      </c>
      <c r="AFG15" s="0" t="n">
        <v>1</v>
      </c>
      <c r="AFH15" s="0" t="n">
        <v>1</v>
      </c>
      <c r="AFI15" s="0" t="n">
        <v>3</v>
      </c>
      <c r="AFJ15" s="0" t="n">
        <v>1</v>
      </c>
      <c r="AFK15" s="0" t="n">
        <v>1</v>
      </c>
      <c r="AFL15" s="0" t="n">
        <v>1</v>
      </c>
      <c r="AFM15" s="0" t="n">
        <v>1</v>
      </c>
      <c r="AFN15" s="0" t="n">
        <v>1</v>
      </c>
      <c r="AFO15" s="0" t="n">
        <v>1</v>
      </c>
      <c r="AFP15" s="0" t="n">
        <v>1</v>
      </c>
      <c r="AFQ15" s="0" t="n">
        <v>1</v>
      </c>
      <c r="AFR15" s="0" t="n">
        <v>1</v>
      </c>
      <c r="AFS15" s="0" t="n">
        <v>1</v>
      </c>
      <c r="AFT15" s="0" t="n">
        <v>1</v>
      </c>
      <c r="AFU15" s="0" t="n">
        <v>2</v>
      </c>
      <c r="AFV15" s="0" t="n">
        <v>1</v>
      </c>
      <c r="AFW15" s="0" t="n">
        <v>1</v>
      </c>
      <c r="AFX15" s="0" t="n">
        <v>1</v>
      </c>
      <c r="AFY15" s="0" t="n">
        <v>1</v>
      </c>
      <c r="AFZ15" s="0" t="n">
        <v>2</v>
      </c>
      <c r="AGA15" s="0" t="n">
        <v>1</v>
      </c>
      <c r="AGB15" s="0" t="n">
        <v>1</v>
      </c>
      <c r="AGC15" s="0" t="n">
        <v>1</v>
      </c>
      <c r="AGD15" s="0" t="n">
        <v>1</v>
      </c>
      <c r="AGE15" s="0" t="n">
        <v>1</v>
      </c>
      <c r="AGF15" s="0" t="n">
        <v>1</v>
      </c>
      <c r="AGG15" s="0" t="n">
        <v>1</v>
      </c>
      <c r="AGH15" s="0" t="n">
        <v>2</v>
      </c>
      <c r="AGI15" s="0" t="n">
        <v>2</v>
      </c>
      <c r="AGJ15" s="0" t="n">
        <v>1</v>
      </c>
      <c r="AGK15" s="0" t="n">
        <v>1</v>
      </c>
      <c r="AGL15" s="0" t="n">
        <v>1</v>
      </c>
      <c r="AGM15" s="0" t="n">
        <v>1</v>
      </c>
      <c r="AGN15" s="0" t="n">
        <v>1</v>
      </c>
      <c r="AGO15" s="0" t="n">
        <v>1</v>
      </c>
      <c r="AGP15" s="0" t="n">
        <v>1</v>
      </c>
      <c r="AGQ15" s="0" t="n">
        <v>1</v>
      </c>
      <c r="AGR15" s="0" t="n">
        <v>1</v>
      </c>
      <c r="AGS15" s="0" t="n">
        <v>1</v>
      </c>
      <c r="AGT15" s="0" t="n">
        <v>1</v>
      </c>
      <c r="AGU15" s="0" t="n">
        <v>1</v>
      </c>
      <c r="AGV15" s="0" t="n">
        <v>1</v>
      </c>
      <c r="AGW15" s="0" t="n">
        <v>1</v>
      </c>
      <c r="AGX15" s="0" t="n">
        <v>1</v>
      </c>
      <c r="AGY15" s="0" t="n">
        <v>1</v>
      </c>
      <c r="AGZ15" s="0" t="n">
        <v>1</v>
      </c>
      <c r="AHA15" s="0" t="n">
        <v>1</v>
      </c>
      <c r="AHB15" s="0" t="n">
        <v>1</v>
      </c>
      <c r="AHC15" s="0" t="n">
        <v>1</v>
      </c>
      <c r="AHD15" s="0" t="n">
        <v>1</v>
      </c>
      <c r="AHE15" s="0" t="n">
        <v>2</v>
      </c>
      <c r="AHF15" s="0" t="n">
        <v>1</v>
      </c>
      <c r="AHG15" s="0" t="n">
        <v>1</v>
      </c>
      <c r="AHH15" s="0" t="n">
        <v>1</v>
      </c>
      <c r="AHI15" s="0" t="n">
        <v>1</v>
      </c>
      <c r="AHJ15" s="0" t="n">
        <v>1</v>
      </c>
      <c r="AHK15" s="0" t="n">
        <v>1</v>
      </c>
      <c r="AHL15" s="0" t="n">
        <v>1</v>
      </c>
      <c r="AHM15" s="0" t="n">
        <v>1</v>
      </c>
      <c r="AHN15" s="0" t="n">
        <v>2</v>
      </c>
      <c r="AHO15" s="0" t="n">
        <v>1</v>
      </c>
      <c r="AHP15" s="0" t="n">
        <v>1</v>
      </c>
      <c r="AHQ15" s="0" t="n">
        <v>1</v>
      </c>
      <c r="AHR15" s="0" t="n">
        <v>1</v>
      </c>
      <c r="AHS15" s="0" t="n">
        <v>1</v>
      </c>
      <c r="AHT15" s="0" t="n">
        <v>1</v>
      </c>
      <c r="AHU15" s="0" t="n">
        <v>1</v>
      </c>
      <c r="AHV15" s="0" t="n">
        <v>1</v>
      </c>
      <c r="AHW15" s="0" t="n">
        <v>1</v>
      </c>
      <c r="AHX15" s="0" t="n">
        <v>1</v>
      </c>
      <c r="AHY15" s="0" t="n">
        <v>1</v>
      </c>
      <c r="AHZ15" s="0" t="n">
        <v>1</v>
      </c>
      <c r="AIA15" s="0" t="n">
        <v>1</v>
      </c>
      <c r="AIB15" s="0" t="n">
        <v>1</v>
      </c>
      <c r="AIC15" s="0" t="n">
        <v>1</v>
      </c>
      <c r="AID15" s="0" t="n">
        <v>1</v>
      </c>
      <c r="AIE15" s="0" t="n">
        <v>1</v>
      </c>
      <c r="AIF15" s="0" t="n">
        <v>1</v>
      </c>
      <c r="AIG15" s="0" t="n">
        <v>1</v>
      </c>
      <c r="AIH15" s="0" t="n">
        <v>1</v>
      </c>
      <c r="AII15" s="0" t="n">
        <v>1</v>
      </c>
      <c r="AIJ15" s="0" t="n">
        <v>2</v>
      </c>
      <c r="AIK15" s="0" t="n">
        <v>1</v>
      </c>
      <c r="AIL15" s="0" t="n">
        <v>1</v>
      </c>
      <c r="AIM15" s="0" t="n">
        <v>1</v>
      </c>
      <c r="AIN15" s="0" t="n">
        <v>1</v>
      </c>
      <c r="AIO15" s="0" t="n">
        <v>1</v>
      </c>
      <c r="AIP15" s="0" t="n">
        <v>1</v>
      </c>
      <c r="AIQ15" s="0" t="n">
        <v>1</v>
      </c>
      <c r="AIR15" s="0" t="n">
        <v>1</v>
      </c>
      <c r="AIS15" s="0" t="n">
        <v>1</v>
      </c>
      <c r="AIT15" s="0" t="n">
        <v>2</v>
      </c>
      <c r="AIU15" s="0" t="n">
        <v>1</v>
      </c>
      <c r="AIV15" s="0" t="n">
        <v>1</v>
      </c>
      <c r="AIW15" s="0" t="n">
        <v>1</v>
      </c>
      <c r="AIX15" s="0" t="n">
        <v>1</v>
      </c>
      <c r="AIY15" s="0" t="n">
        <v>1</v>
      </c>
      <c r="AIZ15" s="0" t="n">
        <v>1</v>
      </c>
      <c r="AJA15" s="0" t="n">
        <v>1</v>
      </c>
      <c r="AJB15" s="0" t="n">
        <v>1</v>
      </c>
      <c r="AJC15" s="0" t="n">
        <v>2</v>
      </c>
      <c r="AJD15" s="0" t="n">
        <v>1</v>
      </c>
      <c r="AJE15" s="0" t="n">
        <v>1</v>
      </c>
      <c r="AJF15" s="0" t="n">
        <v>1</v>
      </c>
      <c r="AJG15" s="0" t="n">
        <v>1</v>
      </c>
      <c r="AJH15" s="0" t="n">
        <v>1</v>
      </c>
      <c r="AJI15" s="0" t="n">
        <v>2</v>
      </c>
      <c r="AJJ15" s="0" t="n">
        <v>1</v>
      </c>
      <c r="AJK15" s="0" t="n">
        <v>1</v>
      </c>
      <c r="AJL15" s="0" t="n">
        <v>2</v>
      </c>
      <c r="AJM15" s="0" t="n">
        <v>1</v>
      </c>
      <c r="AJN15" s="0" t="n">
        <v>1</v>
      </c>
      <c r="AJO15" s="0" t="n">
        <v>1</v>
      </c>
      <c r="AJP15" s="0" t="n">
        <v>1</v>
      </c>
      <c r="AJQ15" s="0" t="n">
        <v>1</v>
      </c>
      <c r="AJR15" s="0" t="n">
        <v>2</v>
      </c>
      <c r="AJS15" s="0" t="n">
        <v>2</v>
      </c>
      <c r="AJT15" s="0" t="n">
        <v>1</v>
      </c>
      <c r="AJU15" s="0" t="n">
        <v>1</v>
      </c>
      <c r="AJV15" s="0" t="n">
        <v>1</v>
      </c>
      <c r="AJW15" s="0" t="n">
        <v>1</v>
      </c>
      <c r="AJX15" s="0" t="n">
        <v>1</v>
      </c>
      <c r="AJY15" s="0" t="n">
        <v>2</v>
      </c>
      <c r="AJZ15" s="0" t="n">
        <v>1</v>
      </c>
      <c r="AKA15" s="0" t="n">
        <v>1</v>
      </c>
      <c r="AKB15" s="0" t="n">
        <v>2</v>
      </c>
      <c r="AKC15" s="0" t="n">
        <v>1</v>
      </c>
      <c r="AKD15" s="0" t="n">
        <v>1</v>
      </c>
      <c r="AKE15" s="0" t="n">
        <v>1</v>
      </c>
      <c r="AKF15" s="0" t="n">
        <v>2</v>
      </c>
      <c r="AKG15" s="0" t="n">
        <v>1</v>
      </c>
      <c r="AKH15" s="0" t="n">
        <v>1</v>
      </c>
      <c r="AKI15" s="0" t="n">
        <v>1</v>
      </c>
      <c r="AKJ15" s="0" t="n">
        <v>1</v>
      </c>
      <c r="AKK15" s="0" t="n">
        <v>1</v>
      </c>
      <c r="AKL15" s="0" t="n">
        <v>1</v>
      </c>
      <c r="AKM15" s="0" t="n">
        <v>1</v>
      </c>
      <c r="AKN15" s="0" t="n">
        <v>1</v>
      </c>
      <c r="AKO15" s="0" t="n">
        <v>1</v>
      </c>
      <c r="AKP15" s="0" t="n">
        <v>1</v>
      </c>
      <c r="AKQ15" s="0" t="n">
        <v>1</v>
      </c>
      <c r="AKR15" s="0" t="n">
        <v>1</v>
      </c>
      <c r="AKS15" s="0" t="n">
        <v>1</v>
      </c>
      <c r="AKT15" s="0" t="n">
        <v>1</v>
      </c>
      <c r="AKU15" s="0" t="n">
        <v>1</v>
      </c>
      <c r="AKV15" s="0" t="n">
        <v>1</v>
      </c>
      <c r="AKW15" s="0" t="n">
        <v>1</v>
      </c>
      <c r="AKX15" s="0" t="n">
        <v>1</v>
      </c>
      <c r="AKY15" s="0" t="n">
        <v>1</v>
      </c>
      <c r="AKZ15" s="0" t="n">
        <v>1</v>
      </c>
      <c r="ALA15" s="0" t="n">
        <v>1</v>
      </c>
      <c r="ALB15" s="0" t="n">
        <v>1</v>
      </c>
      <c r="ALC15" s="0" t="n">
        <v>1</v>
      </c>
      <c r="ALD15" s="0" t="n">
        <v>2</v>
      </c>
      <c r="ALE15" s="0" t="n">
        <v>1</v>
      </c>
      <c r="ALF15" s="0" t="n">
        <v>1</v>
      </c>
      <c r="ALG15" s="0" t="n">
        <v>1</v>
      </c>
      <c r="ALH15" s="0" t="n">
        <v>1</v>
      </c>
      <c r="ALI15" s="0" t="n">
        <v>1</v>
      </c>
      <c r="ALJ15" s="0" t="n">
        <v>2</v>
      </c>
      <c r="ALK15" s="0" t="n">
        <v>1</v>
      </c>
      <c r="ALL15" s="0" t="n">
        <v>1</v>
      </c>
      <c r="ALM15" s="0" t="n">
        <v>1</v>
      </c>
      <c r="ALN15" s="0" t="n">
        <v>1</v>
      </c>
      <c r="ALO15" s="0" t="n">
        <v>1</v>
      </c>
      <c r="ALP15" s="0" t="n">
        <v>1</v>
      </c>
      <c r="ALQ15" s="0" t="n">
        <v>1</v>
      </c>
      <c r="ALR15" s="0" t="n">
        <v>2</v>
      </c>
      <c r="ALS15" s="0" t="n">
        <v>1</v>
      </c>
      <c r="ALT15" s="0" t="n">
        <v>1</v>
      </c>
      <c r="ALU15" s="0" t="n">
        <v>1</v>
      </c>
      <c r="ALV15" s="0" t="n">
        <v>2</v>
      </c>
      <c r="ALW15" s="0" t="n">
        <v>1</v>
      </c>
      <c r="ALX15" s="0" t="n">
        <v>3</v>
      </c>
      <c r="ALY15" s="0" t="n">
        <v>1</v>
      </c>
      <c r="ALZ15" s="0" t="n">
        <v>1</v>
      </c>
      <c r="AMA15" s="0" t="n">
        <v>1</v>
      </c>
      <c r="AMB15" s="0" t="n">
        <v>1</v>
      </c>
      <c r="AMC15" s="0" t="n">
        <v>1</v>
      </c>
      <c r="AMD15" s="0" t="n">
        <v>1</v>
      </c>
      <c r="AME15" s="0" t="n">
        <v>1</v>
      </c>
      <c r="AMF15" s="0" t="n">
        <v>1</v>
      </c>
      <c r="AMG15" s="0" t="n">
        <v>1</v>
      </c>
      <c r="AMH15" s="0" t="n">
        <v>1</v>
      </c>
      <c r="AMI15" s="0" t="n">
        <v>1</v>
      </c>
      <c r="AMJ15" s="0" t="n">
        <v>1</v>
      </c>
    </row>
    <row r="16" customFormat="false" ht="15" hidden="false" customHeight="false" outlineLevel="0" collapsed="false">
      <c r="A16" s="0" t="s">
        <v>6698</v>
      </c>
      <c r="C16" s="0" t="n">
        <v>1</v>
      </c>
      <c r="D16" s="0" t="n">
        <v>1</v>
      </c>
      <c r="E16" s="0" t="n">
        <v>2</v>
      </c>
      <c r="F16" s="0" t="n">
        <v>2</v>
      </c>
      <c r="G16" s="0" t="n">
        <v>1</v>
      </c>
      <c r="H16" s="0" t="n">
        <v>1</v>
      </c>
      <c r="I16" s="0" t="n">
        <v>1</v>
      </c>
      <c r="J16" s="0" t="n">
        <v>1</v>
      </c>
      <c r="K16" s="0" t="n">
        <v>1</v>
      </c>
      <c r="L16" s="0" t="n">
        <v>1</v>
      </c>
      <c r="M16" s="0" t="n">
        <v>1</v>
      </c>
      <c r="N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  <c r="S16" s="0" t="n">
        <v>1</v>
      </c>
      <c r="T16" s="0" t="n">
        <v>2</v>
      </c>
      <c r="U16" s="0" t="n">
        <v>1</v>
      </c>
      <c r="V16" s="0" t="n">
        <v>1</v>
      </c>
      <c r="W16" s="0" t="n">
        <v>2</v>
      </c>
      <c r="X16" s="0" t="n">
        <v>1</v>
      </c>
      <c r="Y16" s="0" t="n">
        <v>2</v>
      </c>
      <c r="Z16" s="0" t="n">
        <v>1</v>
      </c>
      <c r="AA16" s="0" t="n">
        <v>2</v>
      </c>
      <c r="AB16" s="0" t="n">
        <v>1</v>
      </c>
      <c r="AC16" s="0" t="n">
        <v>2</v>
      </c>
      <c r="AD16" s="0" t="n">
        <v>1</v>
      </c>
      <c r="AE16" s="0" t="n">
        <v>1</v>
      </c>
      <c r="AF16" s="0" t="n">
        <v>1</v>
      </c>
      <c r="AG16" s="0" t="n">
        <v>1</v>
      </c>
      <c r="AH16" s="0" t="n">
        <v>1</v>
      </c>
      <c r="AI16" s="0" t="n">
        <v>2</v>
      </c>
      <c r="AJ16" s="0" t="n">
        <v>3</v>
      </c>
      <c r="AK16" s="0" t="n">
        <v>2</v>
      </c>
      <c r="AL16" s="0" t="n">
        <v>2</v>
      </c>
      <c r="AM16" s="0" t="n">
        <v>1</v>
      </c>
      <c r="AN16" s="0" t="n">
        <v>1</v>
      </c>
      <c r="AO16" s="0" t="n">
        <v>2</v>
      </c>
      <c r="AP16" s="0" t="n">
        <v>1</v>
      </c>
      <c r="AQ16" s="0" t="n">
        <v>1</v>
      </c>
      <c r="AR16" s="0" t="n">
        <v>1</v>
      </c>
      <c r="AS16" s="0" t="n">
        <v>1</v>
      </c>
      <c r="AT16" s="0" t="n">
        <v>1</v>
      </c>
      <c r="AU16" s="0" t="n">
        <v>1</v>
      </c>
      <c r="AV16" s="0" t="n">
        <v>2</v>
      </c>
      <c r="AW16" s="0" t="n">
        <v>2</v>
      </c>
      <c r="AX16" s="0" t="n">
        <v>2</v>
      </c>
      <c r="AY16" s="0" t="n">
        <v>2</v>
      </c>
      <c r="AZ16" s="0" t="n">
        <v>1</v>
      </c>
      <c r="BA16" s="0" t="n">
        <v>1</v>
      </c>
      <c r="BB16" s="0" t="n">
        <v>1</v>
      </c>
      <c r="BC16" s="0" t="n">
        <v>1</v>
      </c>
      <c r="BD16" s="0" t="n">
        <v>1</v>
      </c>
      <c r="BE16" s="0" t="n">
        <v>2</v>
      </c>
      <c r="BF16" s="0" t="n">
        <v>1</v>
      </c>
      <c r="BG16" s="0" t="n">
        <v>1</v>
      </c>
      <c r="BH16" s="0" t="n">
        <v>2</v>
      </c>
      <c r="BI16" s="0" t="n">
        <v>1</v>
      </c>
      <c r="BJ16" s="0" t="n">
        <v>1</v>
      </c>
      <c r="BK16" s="0" t="n">
        <v>1</v>
      </c>
      <c r="BL16" s="0" t="n">
        <v>3</v>
      </c>
      <c r="BM16" s="0" t="n">
        <v>1</v>
      </c>
      <c r="BN16" s="0" t="n">
        <v>1</v>
      </c>
      <c r="BO16" s="0" t="n">
        <v>1</v>
      </c>
      <c r="BP16" s="0" t="n">
        <v>1</v>
      </c>
      <c r="BQ16" s="0" t="n">
        <v>2</v>
      </c>
      <c r="BR16" s="0" t="n">
        <v>1</v>
      </c>
      <c r="BS16" s="0" t="n">
        <v>1</v>
      </c>
      <c r="BT16" s="0" t="n">
        <v>1</v>
      </c>
      <c r="BU16" s="0" t="n">
        <v>1</v>
      </c>
      <c r="BV16" s="0" t="n">
        <v>1</v>
      </c>
      <c r="BW16" s="0" t="n">
        <v>2</v>
      </c>
      <c r="BX16" s="0" t="n">
        <v>1</v>
      </c>
      <c r="BY16" s="0" t="n">
        <v>1</v>
      </c>
      <c r="BZ16" s="0" t="n">
        <v>2</v>
      </c>
      <c r="CA16" s="0" t="n">
        <v>1</v>
      </c>
      <c r="CB16" s="0" t="n">
        <v>1</v>
      </c>
      <c r="CC16" s="0" t="n">
        <v>1</v>
      </c>
      <c r="CD16" s="0" t="n">
        <v>1</v>
      </c>
      <c r="CE16" s="0" t="n">
        <v>1</v>
      </c>
      <c r="CF16" s="0" t="n">
        <v>1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1</v>
      </c>
      <c r="CL16" s="0" t="n">
        <v>2</v>
      </c>
      <c r="CM16" s="0" t="n">
        <v>1</v>
      </c>
      <c r="CN16" s="0" t="n">
        <v>1</v>
      </c>
      <c r="CO16" s="0" t="n">
        <v>2</v>
      </c>
      <c r="CP16" s="0" t="n">
        <v>1</v>
      </c>
      <c r="CQ16" s="0" t="n">
        <v>1</v>
      </c>
      <c r="CR16" s="0" t="n">
        <v>1</v>
      </c>
      <c r="CS16" s="0" t="n">
        <v>1</v>
      </c>
      <c r="CT16" s="0" t="n">
        <v>2</v>
      </c>
      <c r="CU16" s="0" t="n">
        <v>1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n">
        <v>1</v>
      </c>
      <c r="DC16" s="0" t="n">
        <v>2</v>
      </c>
      <c r="DD16" s="0" t="n">
        <v>1</v>
      </c>
      <c r="DE16" s="0" t="n">
        <v>1</v>
      </c>
      <c r="DF16" s="0" t="n">
        <v>2</v>
      </c>
      <c r="DG16" s="0" t="n">
        <v>1</v>
      </c>
      <c r="DH16" s="0" t="n">
        <v>1</v>
      </c>
      <c r="DI16" s="0" t="n">
        <v>1</v>
      </c>
      <c r="DJ16" s="0" t="n">
        <v>1</v>
      </c>
      <c r="DK16" s="0" t="n">
        <v>2</v>
      </c>
      <c r="DL16" s="0" t="n">
        <v>1</v>
      </c>
      <c r="DM16" s="0" t="n">
        <v>1</v>
      </c>
      <c r="DN16" s="0" t="n">
        <v>2</v>
      </c>
      <c r="DO16" s="0" t="n">
        <v>2</v>
      </c>
      <c r="DP16" s="0" t="n">
        <v>1</v>
      </c>
      <c r="DQ16" s="0" t="n">
        <v>1</v>
      </c>
      <c r="DR16" s="0" t="n">
        <v>1</v>
      </c>
      <c r="DS16" s="0" t="n">
        <v>2</v>
      </c>
      <c r="DT16" s="0" t="n">
        <v>2</v>
      </c>
      <c r="DU16" s="0" t="n">
        <v>1</v>
      </c>
      <c r="DV16" s="0" t="n">
        <v>1</v>
      </c>
      <c r="DW16" s="0" t="n">
        <v>2</v>
      </c>
      <c r="DX16" s="0" t="n">
        <v>1</v>
      </c>
      <c r="DY16" s="0" t="n">
        <v>1</v>
      </c>
      <c r="DZ16" s="0" t="n">
        <v>1</v>
      </c>
      <c r="EA16" s="0" t="n">
        <v>2</v>
      </c>
      <c r="EB16" s="0" t="n">
        <v>1</v>
      </c>
      <c r="EC16" s="0" t="n">
        <v>2</v>
      </c>
      <c r="ED16" s="0" t="n">
        <v>1</v>
      </c>
      <c r="EE16" s="0" t="n">
        <v>2</v>
      </c>
      <c r="EF16" s="0" t="n">
        <v>2</v>
      </c>
      <c r="EG16" s="0" t="n">
        <v>2</v>
      </c>
      <c r="EH16" s="0" t="n">
        <v>2</v>
      </c>
      <c r="EI16" s="0" t="n">
        <v>1</v>
      </c>
      <c r="EJ16" s="0" t="n">
        <v>1</v>
      </c>
      <c r="EK16" s="0" t="n">
        <v>1</v>
      </c>
      <c r="EL16" s="0" t="n">
        <v>1</v>
      </c>
      <c r="EM16" s="0" t="n">
        <v>2</v>
      </c>
      <c r="EN16" s="0" t="n">
        <v>2</v>
      </c>
      <c r="EO16" s="0" t="n">
        <v>1</v>
      </c>
      <c r="EP16" s="0" t="n">
        <v>2</v>
      </c>
      <c r="EQ16" s="0" t="n">
        <v>1</v>
      </c>
      <c r="ER16" s="0" t="n">
        <v>2</v>
      </c>
      <c r="ES16" s="0" t="n">
        <v>2</v>
      </c>
      <c r="ET16" s="0" t="n">
        <v>1</v>
      </c>
      <c r="EU16" s="0" t="n">
        <v>1</v>
      </c>
      <c r="EV16" s="0" t="n">
        <v>1</v>
      </c>
      <c r="EW16" s="0" t="n">
        <v>1</v>
      </c>
      <c r="EX16" s="0" t="n">
        <v>1</v>
      </c>
      <c r="EY16" s="0" t="n">
        <v>1</v>
      </c>
      <c r="EZ16" s="0" t="n">
        <v>2</v>
      </c>
      <c r="FA16" s="0" t="n">
        <v>2</v>
      </c>
      <c r="FB16" s="0" t="n">
        <v>1</v>
      </c>
      <c r="FC16" s="0" t="n">
        <v>1</v>
      </c>
      <c r="FD16" s="0" t="n">
        <v>1</v>
      </c>
      <c r="FE16" s="0" t="n">
        <v>1</v>
      </c>
      <c r="FF16" s="0" t="n">
        <v>1</v>
      </c>
      <c r="FG16" s="0" t="n">
        <v>1</v>
      </c>
      <c r="FH16" s="0" t="n">
        <v>1</v>
      </c>
      <c r="FI16" s="0" t="n">
        <v>2</v>
      </c>
      <c r="FJ16" s="0" t="n">
        <v>2</v>
      </c>
      <c r="FK16" s="0" t="n">
        <v>2</v>
      </c>
      <c r="FL16" s="0" t="n">
        <v>1</v>
      </c>
      <c r="FM16" s="0" t="n">
        <v>1</v>
      </c>
      <c r="FN16" s="0" t="n">
        <v>1</v>
      </c>
      <c r="FO16" s="0" t="n">
        <v>1</v>
      </c>
      <c r="FP16" s="0" t="n">
        <v>1</v>
      </c>
      <c r="FQ16" s="0" t="n">
        <v>2</v>
      </c>
      <c r="FR16" s="0" t="n">
        <v>1</v>
      </c>
      <c r="FS16" s="0" t="n">
        <v>2</v>
      </c>
      <c r="FT16" s="0" t="n">
        <v>1</v>
      </c>
      <c r="FU16" s="0" t="n">
        <v>2</v>
      </c>
      <c r="FV16" s="0" t="n">
        <v>1</v>
      </c>
      <c r="FW16" s="0" t="n">
        <v>2</v>
      </c>
      <c r="FX16" s="0" t="n">
        <v>1</v>
      </c>
      <c r="FY16" s="0" t="n">
        <v>1</v>
      </c>
      <c r="FZ16" s="0" t="n">
        <v>1</v>
      </c>
      <c r="GA16" s="0" t="n">
        <v>1</v>
      </c>
      <c r="GB16" s="0" t="n">
        <v>1</v>
      </c>
      <c r="GC16" s="0" t="n">
        <v>1</v>
      </c>
      <c r="GD16" s="0" t="n">
        <v>1</v>
      </c>
      <c r="GE16" s="0" t="n">
        <v>1</v>
      </c>
      <c r="GF16" s="0" t="n">
        <v>2</v>
      </c>
      <c r="GG16" s="0" t="n">
        <v>1</v>
      </c>
      <c r="GH16" s="0" t="n">
        <v>1</v>
      </c>
      <c r="GI16" s="0" t="n">
        <v>1</v>
      </c>
      <c r="GJ16" s="0" t="n">
        <v>2</v>
      </c>
      <c r="GK16" s="0" t="n">
        <v>2</v>
      </c>
      <c r="GL16" s="0" t="n">
        <v>2</v>
      </c>
      <c r="GM16" s="0" t="n">
        <v>1</v>
      </c>
      <c r="GN16" s="0" t="n">
        <v>1</v>
      </c>
      <c r="GO16" s="0" t="n">
        <v>1</v>
      </c>
      <c r="GP16" s="0" t="n">
        <v>1</v>
      </c>
      <c r="GQ16" s="0" t="n">
        <v>1</v>
      </c>
      <c r="GR16" s="0" t="n">
        <v>1</v>
      </c>
      <c r="GS16" s="0" t="n">
        <v>2</v>
      </c>
      <c r="GT16" s="0" t="n">
        <v>2</v>
      </c>
      <c r="GU16" s="0" t="n">
        <v>1</v>
      </c>
      <c r="GV16" s="0" t="n">
        <v>1</v>
      </c>
      <c r="GW16" s="0" t="n">
        <v>1</v>
      </c>
      <c r="GX16" s="0" t="n">
        <v>1</v>
      </c>
      <c r="GY16" s="0" t="n">
        <v>1</v>
      </c>
      <c r="GZ16" s="0" t="n">
        <v>1</v>
      </c>
      <c r="HA16" s="0" t="n">
        <v>1</v>
      </c>
      <c r="HB16" s="0" t="n">
        <v>1</v>
      </c>
      <c r="HC16" s="0" t="n">
        <v>1</v>
      </c>
      <c r="HD16" s="0" t="n">
        <v>2</v>
      </c>
      <c r="HE16" s="0" t="n">
        <v>2</v>
      </c>
      <c r="HF16" s="0" t="n">
        <v>2</v>
      </c>
      <c r="HG16" s="0" t="n">
        <v>1</v>
      </c>
      <c r="HH16" s="0" t="n">
        <v>2</v>
      </c>
      <c r="HI16" s="0" t="n">
        <v>1</v>
      </c>
      <c r="HJ16" s="0" t="n">
        <v>2</v>
      </c>
      <c r="HK16" s="0" t="n">
        <v>1</v>
      </c>
      <c r="HL16" s="0" t="n">
        <v>1</v>
      </c>
      <c r="HM16" s="0" t="n">
        <v>1</v>
      </c>
      <c r="HN16" s="0" t="n">
        <v>1</v>
      </c>
      <c r="HO16" s="0" t="n">
        <v>1</v>
      </c>
      <c r="HP16" s="0" t="n">
        <v>1</v>
      </c>
      <c r="HQ16" s="0" t="n">
        <v>1</v>
      </c>
      <c r="HR16" s="0" t="n">
        <v>1</v>
      </c>
      <c r="HS16" s="0" t="n">
        <v>1</v>
      </c>
      <c r="HT16" s="0" t="n">
        <v>2</v>
      </c>
      <c r="HU16" s="0" t="n">
        <v>1</v>
      </c>
      <c r="HV16" s="0" t="n">
        <v>1</v>
      </c>
      <c r="HW16" s="0" t="n">
        <v>1</v>
      </c>
      <c r="HX16" s="0" t="n">
        <v>1</v>
      </c>
      <c r="HY16" s="0" t="n">
        <v>1</v>
      </c>
      <c r="HZ16" s="0" t="n">
        <v>1</v>
      </c>
      <c r="IA16" s="0" t="n">
        <v>1</v>
      </c>
      <c r="IB16" s="0" t="n">
        <v>1</v>
      </c>
      <c r="IC16" s="0" t="n">
        <v>1</v>
      </c>
      <c r="ID16" s="0" t="n">
        <v>1</v>
      </c>
      <c r="IE16" s="0" t="n">
        <v>1</v>
      </c>
      <c r="IF16" s="0" t="n">
        <v>1</v>
      </c>
      <c r="IG16" s="0" t="n">
        <v>1</v>
      </c>
      <c r="IH16" s="0" t="n">
        <v>1</v>
      </c>
      <c r="II16" s="0" t="n">
        <v>1</v>
      </c>
      <c r="IJ16" s="0" t="n">
        <v>1</v>
      </c>
      <c r="IK16" s="0" t="n">
        <v>2</v>
      </c>
      <c r="IL16" s="0" t="n">
        <v>1</v>
      </c>
      <c r="IM16" s="0" t="n">
        <v>2</v>
      </c>
      <c r="IN16" s="0" t="n">
        <v>1</v>
      </c>
      <c r="IO16" s="0" t="n">
        <v>1</v>
      </c>
      <c r="IP16" s="0" t="n">
        <v>1</v>
      </c>
      <c r="IQ16" s="0" t="n">
        <v>2</v>
      </c>
      <c r="IR16" s="0" t="n">
        <v>2</v>
      </c>
      <c r="IS16" s="0" t="n">
        <v>1</v>
      </c>
      <c r="IT16" s="0" t="n">
        <v>1</v>
      </c>
      <c r="IU16" s="0" t="n">
        <v>1</v>
      </c>
      <c r="IV16" s="0" t="n">
        <v>2</v>
      </c>
      <c r="IW16" s="0" t="n">
        <v>1</v>
      </c>
      <c r="IX16" s="0" t="n">
        <v>2</v>
      </c>
      <c r="IY16" s="0" t="n">
        <v>2</v>
      </c>
      <c r="IZ16" s="0" t="n">
        <v>1</v>
      </c>
      <c r="JA16" s="0" t="n">
        <v>2</v>
      </c>
      <c r="JB16" s="0" t="n">
        <v>1</v>
      </c>
      <c r="JC16" s="0" t="n">
        <v>2</v>
      </c>
      <c r="JD16" s="0" t="n">
        <v>1</v>
      </c>
      <c r="JE16" s="0" t="n">
        <v>2</v>
      </c>
      <c r="JF16" s="0" t="n">
        <v>1</v>
      </c>
      <c r="JG16" s="0" t="n">
        <v>2</v>
      </c>
      <c r="JH16" s="0" t="n">
        <v>1</v>
      </c>
      <c r="JI16" s="0" t="n">
        <v>1</v>
      </c>
      <c r="JJ16" s="0" t="n">
        <v>2</v>
      </c>
      <c r="JK16" s="0" t="n">
        <v>1</v>
      </c>
      <c r="JL16" s="0" t="n">
        <v>1</v>
      </c>
      <c r="JM16" s="0" t="n">
        <v>1</v>
      </c>
      <c r="JN16" s="0" t="n">
        <v>1</v>
      </c>
      <c r="JO16" s="0" t="n">
        <v>2</v>
      </c>
      <c r="JP16" s="0" t="n">
        <v>1</v>
      </c>
      <c r="JQ16" s="0" t="n">
        <v>1</v>
      </c>
      <c r="JR16" s="0" t="n">
        <v>1</v>
      </c>
      <c r="JS16" s="0" t="n">
        <v>1</v>
      </c>
      <c r="JT16" s="0" t="n">
        <v>1</v>
      </c>
      <c r="JU16" s="0" t="n">
        <v>2</v>
      </c>
      <c r="JV16" s="0" t="n">
        <v>1</v>
      </c>
      <c r="JW16" s="0" t="n">
        <v>2</v>
      </c>
      <c r="JX16" s="0" t="n">
        <v>1</v>
      </c>
      <c r="JY16" s="0" t="n">
        <v>1</v>
      </c>
      <c r="JZ16" s="0" t="n">
        <v>1</v>
      </c>
      <c r="KA16" s="0" t="n">
        <v>1</v>
      </c>
      <c r="KB16" s="0" t="n">
        <v>1</v>
      </c>
      <c r="KC16" s="0" t="n">
        <v>1</v>
      </c>
      <c r="KD16" s="0" t="n">
        <v>2</v>
      </c>
      <c r="KE16" s="0" t="n">
        <v>2</v>
      </c>
      <c r="KF16" s="0" t="n">
        <v>1</v>
      </c>
      <c r="KG16" s="0" t="n">
        <v>1</v>
      </c>
      <c r="KH16" s="0" t="n">
        <v>1</v>
      </c>
      <c r="KI16" s="0" t="n">
        <v>1</v>
      </c>
      <c r="KJ16" s="0" t="n">
        <v>2</v>
      </c>
      <c r="KK16" s="0" t="n">
        <v>1</v>
      </c>
      <c r="KL16" s="0" t="n">
        <v>1</v>
      </c>
      <c r="KM16" s="0" t="n">
        <v>1</v>
      </c>
      <c r="KN16" s="0" t="n">
        <v>1</v>
      </c>
      <c r="KO16" s="0" t="n">
        <v>1</v>
      </c>
      <c r="KP16" s="0" t="n">
        <v>2</v>
      </c>
      <c r="KQ16" s="0" t="n">
        <v>1</v>
      </c>
      <c r="KR16" s="0" t="n">
        <v>1</v>
      </c>
      <c r="KS16" s="0" t="n">
        <v>1</v>
      </c>
      <c r="KT16" s="0" t="n">
        <v>2</v>
      </c>
      <c r="KU16" s="0" t="n">
        <v>1</v>
      </c>
      <c r="KV16" s="0" t="n">
        <v>2</v>
      </c>
      <c r="KW16" s="0" t="n">
        <v>2</v>
      </c>
      <c r="KX16" s="0" t="n">
        <v>1</v>
      </c>
      <c r="KY16" s="0" t="n">
        <v>1</v>
      </c>
      <c r="KZ16" s="0" t="n">
        <v>1</v>
      </c>
      <c r="LA16" s="0" t="n">
        <v>1</v>
      </c>
      <c r="LB16" s="0" t="n">
        <v>1</v>
      </c>
      <c r="LC16" s="0" t="n">
        <v>2</v>
      </c>
      <c r="LD16" s="0" t="n">
        <v>1</v>
      </c>
      <c r="LE16" s="0" t="n">
        <v>1</v>
      </c>
      <c r="LF16" s="0" t="n">
        <v>2</v>
      </c>
      <c r="LG16" s="0" t="n">
        <v>2</v>
      </c>
      <c r="LH16" s="0" t="n">
        <v>1</v>
      </c>
      <c r="LI16" s="0" t="n">
        <v>1</v>
      </c>
      <c r="LJ16" s="0" t="n">
        <v>1</v>
      </c>
      <c r="LK16" s="0" t="n">
        <v>2</v>
      </c>
      <c r="LL16" s="0" t="n">
        <v>1</v>
      </c>
      <c r="LM16" s="0" t="n">
        <v>1</v>
      </c>
      <c r="LN16" s="0" t="n">
        <v>1</v>
      </c>
      <c r="LO16" s="0" t="n">
        <v>1</v>
      </c>
      <c r="LP16" s="0" t="n">
        <v>1</v>
      </c>
      <c r="LQ16" s="0" t="n">
        <v>1</v>
      </c>
      <c r="LR16" s="0" t="n">
        <v>2</v>
      </c>
      <c r="LS16" s="0" t="n">
        <v>1</v>
      </c>
      <c r="LT16" s="0" t="n">
        <v>1</v>
      </c>
      <c r="LU16" s="0" t="n">
        <v>1</v>
      </c>
      <c r="LV16" s="0" t="n">
        <v>1</v>
      </c>
      <c r="LW16" s="0" t="n">
        <v>1</v>
      </c>
      <c r="LX16" s="0" t="n">
        <v>1</v>
      </c>
      <c r="LY16" s="0" t="n">
        <v>1</v>
      </c>
      <c r="LZ16" s="0" t="n">
        <v>1</v>
      </c>
      <c r="MA16" s="0" t="n">
        <v>1</v>
      </c>
      <c r="MB16" s="0" t="n">
        <v>1</v>
      </c>
      <c r="MC16" s="0" t="n">
        <v>1</v>
      </c>
      <c r="MD16" s="0" t="n">
        <v>1</v>
      </c>
      <c r="ME16" s="0" t="n">
        <v>1</v>
      </c>
      <c r="MF16" s="0" t="n">
        <v>1</v>
      </c>
      <c r="MG16" s="0" t="n">
        <v>1</v>
      </c>
      <c r="MH16" s="0" t="n">
        <v>1</v>
      </c>
      <c r="MI16" s="0" t="n">
        <v>1</v>
      </c>
      <c r="MJ16" s="0" t="n">
        <v>1</v>
      </c>
      <c r="MK16" s="0" t="n">
        <v>2</v>
      </c>
      <c r="ML16" s="0" t="n">
        <v>1</v>
      </c>
      <c r="MM16" s="0" t="n">
        <v>1</v>
      </c>
      <c r="MN16" s="0" t="n">
        <v>2</v>
      </c>
      <c r="MO16" s="0" t="n">
        <v>1</v>
      </c>
      <c r="MP16" s="0" t="n">
        <v>1</v>
      </c>
      <c r="MQ16" s="0" t="n">
        <v>1</v>
      </c>
      <c r="MR16" s="0" t="n">
        <v>1</v>
      </c>
      <c r="MS16" s="0" t="n">
        <v>1</v>
      </c>
      <c r="MT16" s="0" t="n">
        <v>1</v>
      </c>
      <c r="MU16" s="0" t="n">
        <v>1</v>
      </c>
      <c r="MV16" s="0" t="n">
        <v>1</v>
      </c>
      <c r="MW16" s="0" t="n">
        <v>1</v>
      </c>
      <c r="MX16" s="0" t="n">
        <v>1</v>
      </c>
      <c r="MY16" s="0" t="n">
        <v>2</v>
      </c>
      <c r="MZ16" s="0" t="n">
        <v>1</v>
      </c>
      <c r="NA16" s="0" t="n">
        <v>1</v>
      </c>
      <c r="NB16" s="0" t="n">
        <v>1</v>
      </c>
      <c r="NC16" s="0" t="n">
        <v>2</v>
      </c>
      <c r="ND16" s="0" t="n">
        <v>1</v>
      </c>
      <c r="NE16" s="0" t="n">
        <v>2</v>
      </c>
      <c r="NF16" s="0" t="n">
        <v>1</v>
      </c>
      <c r="NG16" s="0" t="n">
        <v>1</v>
      </c>
      <c r="NH16" s="0" t="n">
        <v>2</v>
      </c>
      <c r="NI16" s="0" t="n">
        <v>1</v>
      </c>
      <c r="NJ16" s="0" t="n">
        <v>1</v>
      </c>
      <c r="NK16" s="0" t="n">
        <v>1</v>
      </c>
      <c r="NL16" s="0" t="n">
        <v>1</v>
      </c>
      <c r="NM16" s="0" t="n">
        <v>1</v>
      </c>
      <c r="NN16" s="0" t="n">
        <v>1</v>
      </c>
      <c r="NO16" s="0" t="n">
        <v>1</v>
      </c>
      <c r="NP16" s="0" t="n">
        <v>1</v>
      </c>
      <c r="NQ16" s="0" t="n">
        <v>2</v>
      </c>
      <c r="NR16" s="0" t="n">
        <v>1</v>
      </c>
      <c r="NS16" s="0" t="n">
        <v>1</v>
      </c>
      <c r="NT16" s="0" t="n">
        <v>1</v>
      </c>
      <c r="NU16" s="0" t="n">
        <v>1</v>
      </c>
      <c r="NV16" s="0" t="n">
        <v>1</v>
      </c>
      <c r="NW16" s="0" t="n">
        <v>2</v>
      </c>
      <c r="NX16" s="0" t="n">
        <v>1</v>
      </c>
      <c r="NY16" s="0" t="n">
        <v>2</v>
      </c>
      <c r="NZ16" s="0" t="n">
        <v>1</v>
      </c>
      <c r="OA16" s="0" t="n">
        <v>1</v>
      </c>
      <c r="OB16" s="0" t="n">
        <v>1</v>
      </c>
      <c r="OC16" s="0" t="n">
        <v>1</v>
      </c>
      <c r="OD16" s="0" t="n">
        <v>1</v>
      </c>
      <c r="OE16" s="0" t="n">
        <v>1</v>
      </c>
      <c r="OF16" s="0" t="n">
        <v>1</v>
      </c>
      <c r="OG16" s="0" t="n">
        <v>1</v>
      </c>
      <c r="OH16" s="0" t="n">
        <v>1</v>
      </c>
      <c r="OI16" s="0" t="n">
        <v>2</v>
      </c>
      <c r="OJ16" s="0" t="n">
        <v>1</v>
      </c>
      <c r="OK16" s="0" t="n">
        <v>1</v>
      </c>
      <c r="OL16" s="0" t="n">
        <v>1</v>
      </c>
      <c r="OM16" s="0" t="n">
        <v>1</v>
      </c>
      <c r="ON16" s="0" t="n">
        <v>1</v>
      </c>
      <c r="OO16" s="0" t="n">
        <v>2</v>
      </c>
      <c r="OP16" s="0" t="n">
        <v>1</v>
      </c>
      <c r="OQ16" s="0" t="n">
        <v>1</v>
      </c>
      <c r="OR16" s="0" t="n">
        <v>1</v>
      </c>
      <c r="OS16" s="0" t="n">
        <v>1</v>
      </c>
      <c r="OT16" s="0" t="n">
        <v>1</v>
      </c>
      <c r="OU16" s="0" t="n">
        <v>1</v>
      </c>
      <c r="OV16" s="0" t="n">
        <v>1</v>
      </c>
      <c r="OW16" s="0" t="n">
        <v>2</v>
      </c>
      <c r="OX16" s="0" t="n">
        <v>1</v>
      </c>
      <c r="OY16" s="0" t="n">
        <v>1</v>
      </c>
      <c r="OZ16" s="0" t="n">
        <v>1</v>
      </c>
      <c r="PA16" s="0" t="n">
        <v>2</v>
      </c>
      <c r="PB16" s="0" t="n">
        <v>2</v>
      </c>
      <c r="PC16" s="0" t="n">
        <v>1</v>
      </c>
      <c r="PD16" s="0" t="n">
        <v>2</v>
      </c>
      <c r="PE16" s="0" t="n">
        <v>1</v>
      </c>
      <c r="PF16" s="0" t="n">
        <v>1</v>
      </c>
      <c r="PG16" s="0" t="n">
        <v>1</v>
      </c>
      <c r="PH16" s="0" t="n">
        <v>1</v>
      </c>
      <c r="PI16" s="0" t="n">
        <v>1</v>
      </c>
      <c r="PJ16" s="0" t="n">
        <v>1</v>
      </c>
      <c r="PK16" s="0" t="n">
        <v>1</v>
      </c>
      <c r="PL16" s="0" t="n">
        <v>1</v>
      </c>
      <c r="PM16" s="0" t="n">
        <v>2</v>
      </c>
      <c r="PN16" s="0" t="n">
        <v>1</v>
      </c>
      <c r="PO16" s="0" t="n">
        <v>2</v>
      </c>
      <c r="PP16" s="0" t="n">
        <v>1</v>
      </c>
      <c r="PQ16" s="0" t="n">
        <v>1</v>
      </c>
      <c r="PR16" s="0" t="n">
        <v>1</v>
      </c>
      <c r="PS16" s="0" t="n">
        <v>1</v>
      </c>
      <c r="PT16" s="0" t="n">
        <v>1</v>
      </c>
      <c r="PU16" s="0" t="n">
        <v>2</v>
      </c>
      <c r="PV16" s="0" t="n">
        <v>1</v>
      </c>
      <c r="PW16" s="0" t="n">
        <v>2</v>
      </c>
      <c r="PX16" s="0" t="n">
        <v>2</v>
      </c>
      <c r="PY16" s="0" t="n">
        <v>2</v>
      </c>
      <c r="PZ16" s="0" t="n">
        <v>1</v>
      </c>
      <c r="QA16" s="0" t="n">
        <v>1</v>
      </c>
      <c r="QB16" s="0" t="n">
        <v>1</v>
      </c>
      <c r="QC16" s="0" t="n">
        <v>1</v>
      </c>
      <c r="QD16" s="0" t="n">
        <v>2</v>
      </c>
      <c r="QE16" s="0" t="n">
        <v>1</v>
      </c>
      <c r="QF16" s="0" t="n">
        <v>1</v>
      </c>
      <c r="QG16" s="0" t="n">
        <v>1</v>
      </c>
      <c r="QH16" s="0" t="n">
        <v>2</v>
      </c>
      <c r="QI16" s="0" t="n">
        <v>2</v>
      </c>
      <c r="QJ16" s="0" t="n">
        <v>1</v>
      </c>
      <c r="QK16" s="0" t="n">
        <v>1</v>
      </c>
      <c r="QL16" s="0" t="n">
        <v>1</v>
      </c>
      <c r="QM16" s="0" t="n">
        <v>2</v>
      </c>
      <c r="QN16" s="0" t="n">
        <v>2</v>
      </c>
      <c r="QO16" s="0" t="n">
        <v>1</v>
      </c>
      <c r="QP16" s="0" t="n">
        <v>1</v>
      </c>
      <c r="QQ16" s="0" t="n">
        <v>1</v>
      </c>
      <c r="QR16" s="0" t="n">
        <v>1</v>
      </c>
      <c r="QS16" s="0" t="n">
        <v>1</v>
      </c>
      <c r="QT16" s="0" t="n">
        <v>2</v>
      </c>
      <c r="QU16" s="0" t="n">
        <v>1</v>
      </c>
      <c r="QV16" s="0" t="n">
        <v>1</v>
      </c>
      <c r="QW16" s="0" t="n">
        <v>1</v>
      </c>
      <c r="QX16" s="0" t="n">
        <v>2</v>
      </c>
      <c r="QY16" s="0" t="n">
        <v>2</v>
      </c>
      <c r="QZ16" s="0" t="n">
        <v>1</v>
      </c>
      <c r="RA16" s="0" t="n">
        <v>1</v>
      </c>
      <c r="RB16" s="0" t="n">
        <v>1</v>
      </c>
      <c r="RC16" s="0" t="n">
        <v>1</v>
      </c>
      <c r="RD16" s="0" t="n">
        <v>1</v>
      </c>
      <c r="RE16" s="0" t="n">
        <v>2</v>
      </c>
      <c r="RF16" s="0" t="n">
        <v>1</v>
      </c>
      <c r="RG16" s="0" t="n">
        <v>1</v>
      </c>
      <c r="RH16" s="0" t="n">
        <v>1</v>
      </c>
      <c r="RI16" s="0" t="n">
        <v>1</v>
      </c>
      <c r="RJ16" s="0" t="n">
        <v>1</v>
      </c>
      <c r="RK16" s="0" t="n">
        <v>1</v>
      </c>
      <c r="RL16" s="0" t="n">
        <v>2</v>
      </c>
      <c r="RM16" s="0" t="n">
        <v>1</v>
      </c>
      <c r="RN16" s="0" t="n">
        <v>3</v>
      </c>
      <c r="RO16" s="0" t="n">
        <v>1</v>
      </c>
      <c r="RP16" s="0" t="n">
        <v>1</v>
      </c>
      <c r="RQ16" s="0" t="n">
        <v>2</v>
      </c>
      <c r="RR16" s="0" t="n">
        <v>1</v>
      </c>
      <c r="RS16" s="0" t="n">
        <v>1</v>
      </c>
      <c r="RT16" s="0" t="n">
        <v>1</v>
      </c>
      <c r="RU16" s="0" t="n">
        <v>1</v>
      </c>
      <c r="RV16" s="0" t="n">
        <v>1</v>
      </c>
      <c r="RW16" s="0" t="n">
        <v>2</v>
      </c>
      <c r="RX16" s="0" t="n">
        <v>1</v>
      </c>
      <c r="RY16" s="0" t="n">
        <v>1</v>
      </c>
      <c r="RZ16" s="0" t="n">
        <v>1</v>
      </c>
      <c r="SA16" s="0" t="n">
        <v>1</v>
      </c>
      <c r="SB16" s="0" t="n">
        <v>1</v>
      </c>
      <c r="SC16" s="0" t="n">
        <v>1</v>
      </c>
      <c r="SD16" s="0" t="n">
        <v>1</v>
      </c>
      <c r="SE16" s="0" t="n">
        <v>2</v>
      </c>
      <c r="SF16" s="0" t="n">
        <v>1</v>
      </c>
      <c r="SG16" s="0" t="n">
        <v>1</v>
      </c>
      <c r="SH16" s="0" t="n">
        <v>1</v>
      </c>
      <c r="SI16" s="0" t="n">
        <v>1</v>
      </c>
      <c r="SJ16" s="0" t="n">
        <v>1</v>
      </c>
      <c r="SK16" s="0" t="n">
        <v>2</v>
      </c>
      <c r="SL16" s="0" t="n">
        <v>1</v>
      </c>
      <c r="SM16" s="0" t="n">
        <v>1</v>
      </c>
      <c r="SN16" s="0" t="n">
        <v>2</v>
      </c>
      <c r="SO16" s="0" t="n">
        <v>1</v>
      </c>
      <c r="SP16" s="0" t="n">
        <v>1</v>
      </c>
      <c r="SQ16" s="0" t="n">
        <v>1</v>
      </c>
      <c r="SR16" s="0" t="n">
        <v>1</v>
      </c>
      <c r="SS16" s="0" t="n">
        <v>1</v>
      </c>
      <c r="ST16" s="0" t="n">
        <v>1</v>
      </c>
      <c r="SU16" s="0" t="n">
        <v>1</v>
      </c>
      <c r="SV16" s="0" t="n">
        <v>1</v>
      </c>
      <c r="SW16" s="0" t="n">
        <v>1</v>
      </c>
      <c r="SX16" s="0" t="n">
        <v>1</v>
      </c>
      <c r="SY16" s="0" t="n">
        <v>1</v>
      </c>
      <c r="SZ16" s="0" t="n">
        <v>1</v>
      </c>
      <c r="TA16" s="0" t="n">
        <v>1</v>
      </c>
      <c r="TB16" s="0" t="n">
        <v>1</v>
      </c>
      <c r="TC16" s="0" t="n">
        <v>1</v>
      </c>
      <c r="TD16" s="0" t="n">
        <v>2</v>
      </c>
      <c r="TE16" s="0" t="n">
        <v>1</v>
      </c>
      <c r="TF16" s="0" t="n">
        <v>1</v>
      </c>
      <c r="TG16" s="0" t="n">
        <v>1</v>
      </c>
      <c r="TH16" s="0" t="n">
        <v>1</v>
      </c>
      <c r="TI16" s="0" t="n">
        <v>2</v>
      </c>
      <c r="TJ16" s="0" t="n">
        <v>1</v>
      </c>
      <c r="TK16" s="0" t="n">
        <v>1</v>
      </c>
      <c r="TL16" s="0" t="n">
        <v>1</v>
      </c>
      <c r="TM16" s="0" t="n">
        <v>1</v>
      </c>
      <c r="TN16" s="0" t="n">
        <v>1</v>
      </c>
      <c r="TO16" s="0" t="n">
        <v>2</v>
      </c>
      <c r="TP16" s="0" t="n">
        <v>1</v>
      </c>
      <c r="TQ16" s="0" t="n">
        <v>2</v>
      </c>
      <c r="TR16" s="0" t="n">
        <v>1</v>
      </c>
      <c r="TS16" s="0" t="n">
        <v>1</v>
      </c>
      <c r="TT16" s="0" t="n">
        <v>1</v>
      </c>
      <c r="TU16" s="0" t="n">
        <v>1</v>
      </c>
      <c r="TV16" s="0" t="n">
        <v>1</v>
      </c>
      <c r="TW16" s="0" t="n">
        <v>1</v>
      </c>
      <c r="TX16" s="0" t="n">
        <v>1</v>
      </c>
      <c r="TY16" s="0" t="n">
        <v>1</v>
      </c>
      <c r="TZ16" s="0" t="n">
        <v>1</v>
      </c>
      <c r="UA16" s="0" t="n">
        <v>1</v>
      </c>
      <c r="UB16" s="0" t="n">
        <v>1</v>
      </c>
      <c r="UC16" s="0" t="n">
        <v>1</v>
      </c>
      <c r="UD16" s="0" t="n">
        <v>1</v>
      </c>
      <c r="UE16" s="0" t="n">
        <v>1</v>
      </c>
      <c r="UF16" s="0" t="n">
        <v>1</v>
      </c>
      <c r="UG16" s="0" t="n">
        <v>1</v>
      </c>
      <c r="UH16" s="0" t="n">
        <v>1</v>
      </c>
      <c r="UI16" s="0" t="n">
        <v>1</v>
      </c>
      <c r="UJ16" s="0" t="n">
        <v>1</v>
      </c>
      <c r="UK16" s="0" t="n">
        <v>1</v>
      </c>
      <c r="UL16" s="0" t="n">
        <v>1</v>
      </c>
      <c r="UM16" s="0" t="n">
        <v>2</v>
      </c>
      <c r="UN16" s="0" t="n">
        <v>1</v>
      </c>
      <c r="UO16" s="0" t="n">
        <v>1</v>
      </c>
      <c r="UP16" s="0" t="n">
        <v>1</v>
      </c>
      <c r="UQ16" s="0" t="n">
        <v>1</v>
      </c>
      <c r="UR16" s="0" t="n">
        <v>2</v>
      </c>
      <c r="US16" s="0" t="n">
        <v>1</v>
      </c>
      <c r="UT16" s="0" t="n">
        <v>1</v>
      </c>
      <c r="UU16" s="0" t="n">
        <v>1</v>
      </c>
      <c r="UV16" s="0" t="n">
        <v>1</v>
      </c>
      <c r="UW16" s="0" t="n">
        <v>1</v>
      </c>
      <c r="UX16" s="0" t="n">
        <v>1</v>
      </c>
      <c r="UY16" s="0" t="n">
        <v>1</v>
      </c>
      <c r="UZ16" s="0" t="n">
        <v>1</v>
      </c>
      <c r="VA16" s="0" t="n">
        <v>2</v>
      </c>
      <c r="VB16" s="0" t="n">
        <v>1</v>
      </c>
      <c r="VC16" s="0" t="n">
        <v>1</v>
      </c>
      <c r="VD16" s="0" t="n">
        <v>1</v>
      </c>
      <c r="VE16" s="0" t="n">
        <v>1</v>
      </c>
      <c r="VF16" s="0" t="n">
        <v>1</v>
      </c>
      <c r="VG16" s="0" t="n">
        <v>2</v>
      </c>
      <c r="VH16" s="0" t="n">
        <v>1</v>
      </c>
      <c r="VI16" s="0" t="n">
        <v>1</v>
      </c>
      <c r="VJ16" s="0" t="n">
        <v>1</v>
      </c>
      <c r="VK16" s="0" t="n">
        <v>2</v>
      </c>
      <c r="VL16" s="0" t="n">
        <v>1</v>
      </c>
      <c r="VM16" s="0" t="n">
        <v>1</v>
      </c>
      <c r="VN16" s="0" t="n">
        <v>2</v>
      </c>
      <c r="VO16" s="0" t="n">
        <v>1</v>
      </c>
      <c r="VP16" s="0" t="n">
        <v>1</v>
      </c>
      <c r="VQ16" s="0" t="n">
        <v>2</v>
      </c>
      <c r="VR16" s="0" t="n">
        <v>1</v>
      </c>
      <c r="VS16" s="0" t="n">
        <v>1</v>
      </c>
      <c r="VT16" s="0" t="n">
        <v>2</v>
      </c>
      <c r="VU16" s="0" t="n">
        <v>1</v>
      </c>
      <c r="VV16" s="0" t="n">
        <v>2</v>
      </c>
      <c r="VW16" s="0" t="n">
        <v>1</v>
      </c>
      <c r="VX16" s="0" t="n">
        <v>1</v>
      </c>
      <c r="VY16" s="0" t="n">
        <v>1</v>
      </c>
      <c r="VZ16" s="0" t="n">
        <v>2</v>
      </c>
      <c r="WA16" s="0" t="n">
        <v>2</v>
      </c>
      <c r="WB16" s="0" t="n">
        <v>1</v>
      </c>
      <c r="WC16" s="0" t="n">
        <v>1</v>
      </c>
      <c r="WD16" s="0" t="n">
        <v>1</v>
      </c>
      <c r="WE16" s="0" t="n">
        <v>3</v>
      </c>
      <c r="WF16" s="0" t="n">
        <v>1</v>
      </c>
      <c r="WG16" s="0" t="n">
        <v>1</v>
      </c>
      <c r="WH16" s="0" t="n">
        <v>2</v>
      </c>
      <c r="WI16" s="0" t="n">
        <v>1</v>
      </c>
      <c r="WJ16" s="0" t="n">
        <v>1</v>
      </c>
      <c r="WK16" s="0" t="n">
        <v>1</v>
      </c>
      <c r="WL16" s="0" t="n">
        <v>1</v>
      </c>
      <c r="WM16" s="0" t="n">
        <v>2</v>
      </c>
      <c r="WN16" s="0" t="n">
        <v>1</v>
      </c>
      <c r="WO16" s="0" t="n">
        <v>1</v>
      </c>
      <c r="WP16" s="0" t="n">
        <v>1</v>
      </c>
      <c r="WQ16" s="0" t="n">
        <v>1</v>
      </c>
      <c r="WR16" s="0" t="n">
        <v>1</v>
      </c>
      <c r="WS16" s="0" t="n">
        <v>1</v>
      </c>
      <c r="WT16" s="0" t="n">
        <v>1</v>
      </c>
      <c r="WU16" s="0" t="n">
        <v>1</v>
      </c>
      <c r="WV16" s="0" t="n">
        <v>1</v>
      </c>
      <c r="WW16" s="0" t="n">
        <v>1</v>
      </c>
      <c r="WX16" s="0" t="n">
        <v>1</v>
      </c>
      <c r="WY16" s="0" t="n">
        <v>2</v>
      </c>
      <c r="WZ16" s="0" t="n">
        <v>2</v>
      </c>
      <c r="XA16" s="0" t="n">
        <v>2</v>
      </c>
      <c r="XB16" s="0" t="n">
        <v>1</v>
      </c>
      <c r="XC16" s="0" t="n">
        <v>1</v>
      </c>
      <c r="XD16" s="0" t="n">
        <v>1</v>
      </c>
      <c r="XE16" s="0" t="n">
        <v>1</v>
      </c>
      <c r="XF16" s="0" t="n">
        <v>1</v>
      </c>
      <c r="XG16" s="0" t="n">
        <v>1</v>
      </c>
      <c r="XH16" s="0" t="n">
        <v>1</v>
      </c>
      <c r="XI16" s="0" t="n">
        <v>1</v>
      </c>
      <c r="XJ16" s="0" t="n">
        <v>1</v>
      </c>
      <c r="XK16" s="0" t="n">
        <v>1</v>
      </c>
      <c r="XL16" s="0" t="n">
        <v>1</v>
      </c>
      <c r="XM16" s="0" t="n">
        <v>2</v>
      </c>
      <c r="XN16" s="0" t="n">
        <v>1</v>
      </c>
      <c r="XO16" s="0" t="n">
        <v>1</v>
      </c>
      <c r="XP16" s="0" t="n">
        <v>1</v>
      </c>
      <c r="XQ16" s="0" t="n">
        <v>1</v>
      </c>
      <c r="XR16" s="0" t="n">
        <v>1</v>
      </c>
      <c r="XS16" s="0" t="n">
        <v>2</v>
      </c>
      <c r="XT16" s="0" t="n">
        <v>2</v>
      </c>
      <c r="XU16" s="0" t="n">
        <v>1</v>
      </c>
      <c r="XV16" s="0" t="n">
        <v>1</v>
      </c>
      <c r="XW16" s="0" t="n">
        <v>1</v>
      </c>
      <c r="XX16" s="0" t="n">
        <v>1</v>
      </c>
      <c r="XY16" s="0" t="n">
        <v>1</v>
      </c>
      <c r="XZ16" s="0" t="n">
        <v>1</v>
      </c>
      <c r="YA16" s="0" t="n">
        <v>1</v>
      </c>
      <c r="YB16" s="0" t="n">
        <v>1</v>
      </c>
      <c r="YC16" s="0" t="n">
        <v>1</v>
      </c>
      <c r="YD16" s="0" t="n">
        <v>2</v>
      </c>
      <c r="YE16" s="0" t="n">
        <v>1</v>
      </c>
      <c r="YF16" s="0" t="n">
        <v>1</v>
      </c>
      <c r="YG16" s="0" t="n">
        <v>1</v>
      </c>
      <c r="YH16" s="0" t="n">
        <v>3</v>
      </c>
      <c r="YI16" s="0" t="n">
        <v>2</v>
      </c>
      <c r="YJ16" s="0" t="n">
        <v>1</v>
      </c>
      <c r="YK16" s="0" t="n">
        <v>1</v>
      </c>
      <c r="YL16" s="0" t="n">
        <v>2</v>
      </c>
      <c r="YM16" s="0" t="n">
        <v>1</v>
      </c>
      <c r="YN16" s="0" t="n">
        <v>1</v>
      </c>
      <c r="YO16" s="0" t="n">
        <v>1</v>
      </c>
      <c r="YP16" s="0" t="n">
        <v>1</v>
      </c>
      <c r="YQ16" s="0" t="n">
        <v>1</v>
      </c>
      <c r="YR16" s="0" t="n">
        <v>1</v>
      </c>
      <c r="YS16" s="0" t="n">
        <v>1</v>
      </c>
      <c r="YT16" s="0" t="n">
        <v>2</v>
      </c>
      <c r="YU16" s="0" t="n">
        <v>1</v>
      </c>
      <c r="YV16" s="0" t="n">
        <v>1</v>
      </c>
      <c r="YW16" s="0" t="n">
        <v>1</v>
      </c>
      <c r="YX16" s="0" t="n">
        <v>2</v>
      </c>
      <c r="YY16" s="0" t="n">
        <v>1</v>
      </c>
      <c r="YZ16" s="0" t="n">
        <v>1</v>
      </c>
      <c r="ZA16" s="0" t="n">
        <v>1</v>
      </c>
      <c r="ZB16" s="0" t="n">
        <v>2</v>
      </c>
      <c r="ZC16" s="0" t="n">
        <v>1</v>
      </c>
      <c r="ZD16" s="0" t="n">
        <v>1</v>
      </c>
      <c r="ZE16" s="0" t="n">
        <v>1</v>
      </c>
      <c r="ZF16" s="0" t="n">
        <v>1</v>
      </c>
      <c r="ZG16" s="0" t="n">
        <v>1</v>
      </c>
      <c r="ZH16" s="0" t="n">
        <v>2</v>
      </c>
      <c r="ZI16" s="0" t="n">
        <v>1</v>
      </c>
      <c r="ZJ16" s="0" t="n">
        <v>1</v>
      </c>
      <c r="ZK16" s="0" t="n">
        <v>2</v>
      </c>
      <c r="ZL16" s="0" t="n">
        <v>1</v>
      </c>
      <c r="ZM16" s="0" t="n">
        <v>1</v>
      </c>
      <c r="ZN16" s="0" t="n">
        <v>1</v>
      </c>
      <c r="ZO16" s="0" t="n">
        <v>1</v>
      </c>
      <c r="ZP16" s="0" t="n">
        <v>1</v>
      </c>
      <c r="ZQ16" s="0" t="n">
        <v>1</v>
      </c>
      <c r="ZR16" s="0" t="n">
        <v>2</v>
      </c>
      <c r="ZS16" s="0" t="n">
        <v>2</v>
      </c>
      <c r="ZT16" s="0" t="n">
        <v>1</v>
      </c>
      <c r="ZU16" s="0" t="n">
        <v>2</v>
      </c>
      <c r="ZV16" s="0" t="n">
        <v>1</v>
      </c>
      <c r="ZW16" s="0" t="n">
        <v>1</v>
      </c>
      <c r="ZX16" s="0" t="n">
        <v>1</v>
      </c>
      <c r="ZY16" s="0" t="n">
        <v>1</v>
      </c>
      <c r="ZZ16" s="0" t="n">
        <v>1</v>
      </c>
      <c r="AAA16" s="0" t="n">
        <v>1</v>
      </c>
      <c r="AAB16" s="0" t="n">
        <v>1</v>
      </c>
      <c r="AAC16" s="0" t="n">
        <v>1</v>
      </c>
      <c r="AAD16" s="0" t="n">
        <v>2</v>
      </c>
      <c r="AAE16" s="0" t="n">
        <v>1</v>
      </c>
      <c r="AAF16" s="0" t="n">
        <v>1</v>
      </c>
      <c r="AAG16" s="0" t="n">
        <v>1</v>
      </c>
      <c r="AAH16" s="0" t="n">
        <v>1</v>
      </c>
      <c r="AAI16" s="0" t="n">
        <v>2</v>
      </c>
      <c r="AAJ16" s="0" t="n">
        <v>1</v>
      </c>
      <c r="AAK16" s="0" t="n">
        <v>2</v>
      </c>
      <c r="AAL16" s="0" t="n">
        <v>2</v>
      </c>
      <c r="AAM16" s="0" t="n">
        <v>1</v>
      </c>
      <c r="AAN16" s="0" t="n">
        <v>1</v>
      </c>
      <c r="AAO16" s="0" t="n">
        <v>1</v>
      </c>
      <c r="AAP16" s="0" t="n">
        <v>1</v>
      </c>
      <c r="AAQ16" s="0" t="n">
        <v>1</v>
      </c>
      <c r="AAR16" s="0" t="n">
        <v>1</v>
      </c>
      <c r="AAS16" s="0" t="n">
        <v>1</v>
      </c>
      <c r="AAT16" s="0" t="n">
        <v>1</v>
      </c>
      <c r="AAU16" s="0" t="n">
        <v>1</v>
      </c>
      <c r="AAV16" s="0" t="n">
        <v>2</v>
      </c>
      <c r="AAW16" s="0" t="n">
        <v>2</v>
      </c>
      <c r="AAX16" s="0" t="n">
        <v>1</v>
      </c>
      <c r="AAY16" s="0" t="n">
        <v>2</v>
      </c>
      <c r="AAZ16" s="0" t="n">
        <v>1</v>
      </c>
      <c r="ABA16" s="0" t="n">
        <v>2</v>
      </c>
      <c r="ABB16" s="0" t="n">
        <v>1</v>
      </c>
      <c r="ABC16" s="0" t="n">
        <v>1</v>
      </c>
      <c r="ABD16" s="0" t="n">
        <v>2</v>
      </c>
      <c r="ABE16" s="0" t="n">
        <v>2</v>
      </c>
      <c r="ABF16" s="0" t="n">
        <v>1</v>
      </c>
      <c r="ABG16" s="0" t="n">
        <v>2</v>
      </c>
      <c r="ABH16" s="0" t="n">
        <v>2</v>
      </c>
      <c r="ABI16" s="0" t="n">
        <v>2</v>
      </c>
      <c r="ABJ16" s="0" t="n">
        <v>1</v>
      </c>
      <c r="ABK16" s="0" t="n">
        <v>1</v>
      </c>
      <c r="ABL16" s="0" t="n">
        <v>2</v>
      </c>
      <c r="ABM16" s="0" t="n">
        <v>1</v>
      </c>
      <c r="ABN16" s="0" t="n">
        <v>1</v>
      </c>
      <c r="ABO16" s="0" t="n">
        <v>2</v>
      </c>
      <c r="ABP16" s="0" t="n">
        <v>1</v>
      </c>
      <c r="ABQ16" s="0" t="n">
        <v>1</v>
      </c>
      <c r="ABR16" s="0" t="n">
        <v>1</v>
      </c>
      <c r="ABS16" s="0" t="n">
        <v>1</v>
      </c>
      <c r="ABT16" s="0" t="n">
        <v>1</v>
      </c>
      <c r="ABU16" s="0" t="n">
        <v>1</v>
      </c>
      <c r="ABV16" s="0" t="n">
        <v>1</v>
      </c>
      <c r="ABW16" s="0" t="n">
        <v>1</v>
      </c>
      <c r="ABX16" s="0" t="n">
        <v>1</v>
      </c>
      <c r="ABY16" s="0" t="n">
        <v>1</v>
      </c>
      <c r="ABZ16" s="0" t="n">
        <v>1</v>
      </c>
      <c r="ACA16" s="0" t="n">
        <v>1</v>
      </c>
      <c r="ACB16" s="0" t="n">
        <v>2</v>
      </c>
      <c r="ACC16" s="0" t="n">
        <v>2</v>
      </c>
      <c r="ACD16" s="0" t="n">
        <v>1</v>
      </c>
      <c r="ACE16" s="0" t="n">
        <v>2</v>
      </c>
      <c r="ACF16" s="0" t="n">
        <v>1</v>
      </c>
      <c r="ACG16" s="0" t="n">
        <v>2</v>
      </c>
      <c r="ACH16" s="0" t="n">
        <v>1</v>
      </c>
      <c r="ACI16" s="0" t="n">
        <v>1</v>
      </c>
      <c r="ACJ16" s="0" t="n">
        <v>1</v>
      </c>
      <c r="ACK16" s="0" t="n">
        <v>1</v>
      </c>
      <c r="ACL16" s="0" t="n">
        <v>1</v>
      </c>
      <c r="ACM16" s="0" t="n">
        <v>1</v>
      </c>
      <c r="ACN16" s="0" t="n">
        <v>1</v>
      </c>
      <c r="ACO16" s="0" t="n">
        <v>2</v>
      </c>
      <c r="ACP16" s="0" t="n">
        <v>1</v>
      </c>
      <c r="ACQ16" s="0" t="n">
        <v>1</v>
      </c>
      <c r="ACR16" s="0" t="n">
        <v>1</v>
      </c>
      <c r="ACS16" s="0" t="n">
        <v>1</v>
      </c>
      <c r="ACT16" s="0" t="n">
        <v>1</v>
      </c>
      <c r="ACU16" s="0" t="n">
        <v>2</v>
      </c>
      <c r="ACV16" s="0" t="n">
        <v>2</v>
      </c>
      <c r="ACW16" s="0" t="n">
        <v>1</v>
      </c>
      <c r="ACX16" s="0" t="n">
        <v>1</v>
      </c>
      <c r="ACY16" s="0" t="n">
        <v>2</v>
      </c>
      <c r="ACZ16" s="0" t="n">
        <v>1</v>
      </c>
      <c r="ADA16" s="0" t="n">
        <v>1</v>
      </c>
      <c r="ADB16" s="0" t="n">
        <v>1</v>
      </c>
      <c r="ADC16" s="0" t="n">
        <v>2</v>
      </c>
      <c r="ADD16" s="0" t="n">
        <v>1</v>
      </c>
      <c r="ADE16" s="0" t="n">
        <v>1</v>
      </c>
      <c r="ADF16" s="0" t="n">
        <v>1</v>
      </c>
      <c r="ADG16" s="0" t="n">
        <v>1</v>
      </c>
      <c r="ADH16" s="0" t="n">
        <v>2</v>
      </c>
      <c r="ADI16" s="0" t="n">
        <v>1</v>
      </c>
      <c r="ADJ16" s="0" t="n">
        <v>1</v>
      </c>
      <c r="ADK16" s="0" t="n">
        <v>1</v>
      </c>
      <c r="ADL16" s="0" t="n">
        <v>1</v>
      </c>
      <c r="ADM16" s="0" t="n">
        <v>1</v>
      </c>
      <c r="ADN16" s="0" t="n">
        <v>1</v>
      </c>
      <c r="ADO16" s="0" t="n">
        <v>1</v>
      </c>
      <c r="ADP16" s="0" t="n">
        <v>1</v>
      </c>
      <c r="ADQ16" s="0" t="n">
        <v>1</v>
      </c>
      <c r="ADR16" s="0" t="n">
        <v>2</v>
      </c>
      <c r="ADS16" s="0" t="n">
        <v>1</v>
      </c>
      <c r="ADT16" s="0" t="n">
        <v>1</v>
      </c>
      <c r="ADU16" s="0" t="n">
        <v>2</v>
      </c>
      <c r="ADV16" s="0" t="n">
        <v>1</v>
      </c>
      <c r="ADW16" s="0" t="n">
        <v>1</v>
      </c>
      <c r="ADX16" s="0" t="n">
        <v>1</v>
      </c>
      <c r="ADY16" s="0" t="n">
        <v>1</v>
      </c>
      <c r="ADZ16" s="0" t="n">
        <v>1</v>
      </c>
      <c r="AEA16" s="0" t="n">
        <v>1</v>
      </c>
      <c r="AEB16" s="0" t="n">
        <v>1</v>
      </c>
      <c r="AEC16" s="0" t="n">
        <v>1</v>
      </c>
      <c r="AED16" s="0" t="n">
        <v>1</v>
      </c>
      <c r="AEE16" s="0" t="n">
        <v>2</v>
      </c>
      <c r="AEF16" s="0" t="n">
        <v>1</v>
      </c>
      <c r="AEG16" s="0" t="n">
        <v>1</v>
      </c>
      <c r="AEH16" s="0" t="n">
        <v>2</v>
      </c>
      <c r="AEI16" s="0" t="n">
        <v>1</v>
      </c>
      <c r="AEJ16" s="0" t="n">
        <v>2</v>
      </c>
      <c r="AEK16" s="0" t="n">
        <v>1</v>
      </c>
      <c r="AEL16" s="0" t="n">
        <v>2</v>
      </c>
      <c r="AEM16" s="0" t="n">
        <v>1</v>
      </c>
      <c r="AEN16" s="0" t="n">
        <v>2</v>
      </c>
      <c r="AEO16" s="0" t="n">
        <v>1</v>
      </c>
      <c r="AEP16" s="0" t="n">
        <v>1</v>
      </c>
      <c r="AEQ16" s="0" t="n">
        <v>1</v>
      </c>
      <c r="AER16" s="0" t="n">
        <v>1</v>
      </c>
      <c r="AES16" s="0" t="n">
        <v>1</v>
      </c>
      <c r="AET16" s="0" t="n">
        <v>1</v>
      </c>
      <c r="AEU16" s="0" t="n">
        <v>1</v>
      </c>
      <c r="AEV16" s="0" t="n">
        <v>2</v>
      </c>
      <c r="AEW16" s="0" t="n">
        <v>1</v>
      </c>
      <c r="AEX16" s="0" t="n">
        <v>1</v>
      </c>
      <c r="AEY16" s="0" t="n">
        <v>2</v>
      </c>
      <c r="AEZ16" s="0" t="n">
        <v>2</v>
      </c>
      <c r="AFA16" s="0" t="n">
        <v>1</v>
      </c>
      <c r="AFB16" s="0" t="n">
        <v>1</v>
      </c>
      <c r="AFC16" s="0" t="n">
        <v>1</v>
      </c>
      <c r="AFD16" s="0" t="n">
        <v>1</v>
      </c>
      <c r="AFE16" s="0" t="n">
        <v>1</v>
      </c>
      <c r="AFF16" s="0" t="n">
        <v>2</v>
      </c>
      <c r="AFG16" s="0" t="n">
        <v>1</v>
      </c>
      <c r="AFH16" s="0" t="n">
        <v>1</v>
      </c>
      <c r="AFI16" s="0" t="n">
        <v>1</v>
      </c>
      <c r="AFJ16" s="0" t="n">
        <v>1</v>
      </c>
      <c r="AFK16" s="0" t="n">
        <v>1</v>
      </c>
      <c r="AFL16" s="0" t="n">
        <v>1</v>
      </c>
      <c r="AFM16" s="0" t="n">
        <v>1</v>
      </c>
      <c r="AFN16" s="0" t="n">
        <v>1</v>
      </c>
      <c r="AFO16" s="0" t="n">
        <v>2</v>
      </c>
      <c r="AFP16" s="0" t="n">
        <v>1</v>
      </c>
      <c r="AFQ16" s="0" t="n">
        <v>1</v>
      </c>
      <c r="AFR16" s="0" t="n">
        <v>2</v>
      </c>
      <c r="AFS16" s="0" t="n">
        <v>1</v>
      </c>
      <c r="AFT16" s="0" t="n">
        <v>1</v>
      </c>
      <c r="AFU16" s="0" t="n">
        <v>2</v>
      </c>
      <c r="AFV16" s="0" t="n">
        <v>1</v>
      </c>
      <c r="AFW16" s="0" t="n">
        <v>1</v>
      </c>
      <c r="AFX16" s="0" t="n">
        <v>2</v>
      </c>
      <c r="AFY16" s="0" t="n">
        <v>1</v>
      </c>
      <c r="AFZ16" s="0" t="n">
        <v>1</v>
      </c>
      <c r="AGA16" s="0" t="n">
        <v>1</v>
      </c>
      <c r="AGB16" s="0" t="n">
        <v>1</v>
      </c>
      <c r="AGC16" s="0" t="n">
        <v>1</v>
      </c>
      <c r="AGD16" s="0" t="n">
        <v>1</v>
      </c>
      <c r="AGE16" s="0" t="n">
        <v>1</v>
      </c>
      <c r="AGF16" s="0" t="n">
        <v>1</v>
      </c>
      <c r="AGG16" s="0" t="n">
        <v>2</v>
      </c>
      <c r="AGH16" s="0" t="n">
        <v>2</v>
      </c>
      <c r="AGI16" s="0" t="n">
        <v>2</v>
      </c>
      <c r="AGJ16" s="0" t="n">
        <v>2</v>
      </c>
      <c r="AGK16" s="0" t="n">
        <v>1</v>
      </c>
      <c r="AGL16" s="0" t="n">
        <v>1</v>
      </c>
      <c r="AGM16" s="0" t="n">
        <v>1</v>
      </c>
      <c r="AGN16" s="0" t="n">
        <v>2</v>
      </c>
      <c r="AGO16" s="0" t="n">
        <v>1</v>
      </c>
      <c r="AGP16" s="0" t="n">
        <v>1</v>
      </c>
      <c r="AGQ16" s="0" t="n">
        <v>1</v>
      </c>
      <c r="AGR16" s="0" t="n">
        <v>1</v>
      </c>
      <c r="AGS16" s="0" t="n">
        <v>1</v>
      </c>
      <c r="AGT16" s="0" t="n">
        <v>1</v>
      </c>
      <c r="AGU16" s="0" t="n">
        <v>1</v>
      </c>
      <c r="AGV16" s="0" t="n">
        <v>1</v>
      </c>
      <c r="AGW16" s="0" t="n">
        <v>1</v>
      </c>
      <c r="AGX16" s="0" t="n">
        <v>1</v>
      </c>
      <c r="AGY16" s="0" t="n">
        <v>2</v>
      </c>
      <c r="AGZ16" s="0" t="n">
        <v>1</v>
      </c>
      <c r="AHA16" s="0" t="n">
        <v>1</v>
      </c>
      <c r="AHB16" s="0" t="n">
        <v>1</v>
      </c>
      <c r="AHC16" s="0" t="n">
        <v>2</v>
      </c>
      <c r="AHD16" s="0" t="n">
        <v>1</v>
      </c>
      <c r="AHE16" s="0" t="n">
        <v>2</v>
      </c>
      <c r="AHF16" s="0" t="n">
        <v>1</v>
      </c>
      <c r="AHG16" s="0" t="n">
        <v>1</v>
      </c>
      <c r="AHH16" s="0" t="n">
        <v>2</v>
      </c>
      <c r="AHI16" s="0" t="n">
        <v>1</v>
      </c>
      <c r="AHJ16" s="0" t="n">
        <v>1</v>
      </c>
      <c r="AHK16" s="0" t="n">
        <v>1</v>
      </c>
      <c r="AHL16" s="0" t="n">
        <v>1</v>
      </c>
      <c r="AHM16" s="0" t="n">
        <v>1</v>
      </c>
      <c r="AHN16" s="0" t="n">
        <v>1</v>
      </c>
      <c r="AHO16" s="0" t="n">
        <v>2</v>
      </c>
      <c r="AHP16" s="0" t="n">
        <v>1</v>
      </c>
      <c r="AHQ16" s="0" t="n">
        <v>1</v>
      </c>
      <c r="AHR16" s="0" t="n">
        <v>1</v>
      </c>
      <c r="AHS16" s="0" t="n">
        <v>1</v>
      </c>
      <c r="AHT16" s="0" t="n">
        <v>1</v>
      </c>
      <c r="AHU16" s="0" t="n">
        <v>1</v>
      </c>
      <c r="AHV16" s="0" t="n">
        <v>2</v>
      </c>
      <c r="AHW16" s="0" t="n">
        <v>1</v>
      </c>
      <c r="AHX16" s="0" t="n">
        <v>1</v>
      </c>
      <c r="AHY16" s="0" t="n">
        <v>1</v>
      </c>
      <c r="AHZ16" s="0" t="n">
        <v>1</v>
      </c>
      <c r="AIA16" s="0" t="n">
        <v>1</v>
      </c>
      <c r="AIB16" s="0" t="n">
        <v>1</v>
      </c>
      <c r="AIC16" s="0" t="n">
        <v>2</v>
      </c>
      <c r="AID16" s="0" t="n">
        <v>1</v>
      </c>
      <c r="AIE16" s="0" t="n">
        <v>1</v>
      </c>
      <c r="AIF16" s="0" t="n">
        <v>1</v>
      </c>
      <c r="AIG16" s="0" t="n">
        <v>1</v>
      </c>
      <c r="AIH16" s="0" t="n">
        <v>1</v>
      </c>
      <c r="AII16" s="0" t="n">
        <v>2</v>
      </c>
      <c r="AIJ16" s="0" t="n">
        <v>2</v>
      </c>
      <c r="AIK16" s="0" t="n">
        <v>1</v>
      </c>
      <c r="AIL16" s="0" t="n">
        <v>1</v>
      </c>
      <c r="AIM16" s="0" t="n">
        <v>1</v>
      </c>
      <c r="AIN16" s="0" t="n">
        <v>1</v>
      </c>
      <c r="AIO16" s="0" t="n">
        <v>1</v>
      </c>
      <c r="AIP16" s="0" t="n">
        <v>1</v>
      </c>
      <c r="AIQ16" s="0" t="n">
        <v>1</v>
      </c>
      <c r="AIR16" s="0" t="n">
        <v>1</v>
      </c>
      <c r="AIS16" s="0" t="n">
        <v>2</v>
      </c>
      <c r="AIT16" s="0" t="n">
        <v>2</v>
      </c>
      <c r="AIU16" s="0" t="n">
        <v>1</v>
      </c>
      <c r="AIV16" s="0" t="n">
        <v>1</v>
      </c>
      <c r="AIW16" s="0" t="n">
        <v>1</v>
      </c>
      <c r="AIX16" s="0" t="n">
        <v>2</v>
      </c>
      <c r="AIY16" s="0" t="n">
        <v>1</v>
      </c>
      <c r="AIZ16" s="0" t="n">
        <v>1</v>
      </c>
      <c r="AJA16" s="0" t="n">
        <v>1</v>
      </c>
      <c r="AJB16" s="0" t="n">
        <v>1</v>
      </c>
      <c r="AJC16" s="0" t="n">
        <v>2</v>
      </c>
      <c r="AJD16" s="0" t="n">
        <v>1</v>
      </c>
      <c r="AJE16" s="0" t="n">
        <v>1</v>
      </c>
      <c r="AJF16" s="0" t="n">
        <v>1</v>
      </c>
      <c r="AJG16" s="0" t="n">
        <v>1</v>
      </c>
      <c r="AJH16" s="0" t="n">
        <v>1</v>
      </c>
      <c r="AJI16" s="0" t="n">
        <v>1</v>
      </c>
      <c r="AJJ16" s="0" t="n">
        <v>1</v>
      </c>
      <c r="AJK16" s="0" t="n">
        <v>1</v>
      </c>
      <c r="AJL16" s="0" t="n">
        <v>1</v>
      </c>
      <c r="AJM16" s="0" t="n">
        <v>1</v>
      </c>
      <c r="AJN16" s="0" t="n">
        <v>1</v>
      </c>
      <c r="AJO16" s="0" t="n">
        <v>1</v>
      </c>
      <c r="AJP16" s="0" t="n">
        <v>2</v>
      </c>
      <c r="AJQ16" s="0" t="n">
        <v>1</v>
      </c>
      <c r="AJR16" s="0" t="n">
        <v>1</v>
      </c>
      <c r="AJS16" s="0" t="n">
        <v>1</v>
      </c>
      <c r="AJT16" s="0" t="n">
        <v>1</v>
      </c>
      <c r="AJU16" s="0" t="n">
        <v>2</v>
      </c>
      <c r="AJV16" s="0" t="n">
        <v>1</v>
      </c>
      <c r="AJW16" s="0" t="n">
        <v>1</v>
      </c>
      <c r="AJX16" s="0" t="n">
        <v>1</v>
      </c>
      <c r="AJY16" s="0" t="n">
        <v>1</v>
      </c>
      <c r="AJZ16" s="0" t="n">
        <v>1</v>
      </c>
      <c r="AKA16" s="0" t="n">
        <v>1</v>
      </c>
      <c r="AKB16" s="0" t="n">
        <v>1</v>
      </c>
      <c r="AKC16" s="0" t="n">
        <v>1</v>
      </c>
      <c r="AKD16" s="0" t="n">
        <v>1</v>
      </c>
      <c r="AKE16" s="0" t="n">
        <v>1</v>
      </c>
      <c r="AKF16" s="0" t="n">
        <v>2</v>
      </c>
      <c r="AKG16" s="0" t="n">
        <v>1</v>
      </c>
      <c r="AKH16" s="0" t="n">
        <v>2</v>
      </c>
      <c r="AKI16" s="0" t="n">
        <v>1</v>
      </c>
      <c r="AKJ16" s="0" t="n">
        <v>1</v>
      </c>
      <c r="AKK16" s="0" t="n">
        <v>1</v>
      </c>
      <c r="AKL16" s="0" t="n">
        <v>1</v>
      </c>
      <c r="AKM16" s="0" t="n">
        <v>1</v>
      </c>
      <c r="AKN16" s="0" t="n">
        <v>2</v>
      </c>
      <c r="AKO16" s="0" t="n">
        <v>1</v>
      </c>
      <c r="AKP16" s="0" t="n">
        <v>1</v>
      </c>
      <c r="AKQ16" s="0" t="n">
        <v>1</v>
      </c>
      <c r="AKR16" s="0" t="n">
        <v>1</v>
      </c>
      <c r="AKS16" s="0" t="n">
        <v>1</v>
      </c>
      <c r="AKT16" s="0" t="n">
        <v>1</v>
      </c>
      <c r="AKU16" s="0" t="n">
        <v>2</v>
      </c>
      <c r="AKV16" s="0" t="n">
        <v>1</v>
      </c>
      <c r="AKW16" s="0" t="n">
        <v>1</v>
      </c>
      <c r="AKX16" s="0" t="n">
        <v>1</v>
      </c>
      <c r="AKY16" s="0" t="n">
        <v>2</v>
      </c>
      <c r="AKZ16" s="0" t="n">
        <v>1</v>
      </c>
      <c r="ALA16" s="0" t="n">
        <v>2</v>
      </c>
      <c r="ALB16" s="0" t="n">
        <v>1</v>
      </c>
      <c r="ALC16" s="0" t="n">
        <v>1</v>
      </c>
      <c r="ALD16" s="0" t="n">
        <v>2</v>
      </c>
      <c r="ALE16" s="0" t="n">
        <v>1</v>
      </c>
      <c r="ALF16" s="0" t="n">
        <v>2</v>
      </c>
      <c r="ALG16" s="0" t="n">
        <v>2</v>
      </c>
      <c r="ALH16" s="0" t="n">
        <v>1</v>
      </c>
      <c r="ALI16" s="0" t="n">
        <v>1</v>
      </c>
      <c r="ALJ16" s="0" t="n">
        <v>2</v>
      </c>
      <c r="ALK16" s="0" t="n">
        <v>1</v>
      </c>
      <c r="ALL16" s="0" t="n">
        <v>1</v>
      </c>
      <c r="ALM16" s="0" t="n">
        <v>1</v>
      </c>
      <c r="ALN16" s="0" t="n">
        <v>2</v>
      </c>
      <c r="ALO16" s="0" t="n">
        <v>1</v>
      </c>
      <c r="ALP16" s="0" t="n">
        <v>1</v>
      </c>
      <c r="ALQ16" s="0" t="n">
        <v>1</v>
      </c>
      <c r="ALR16" s="0" t="n">
        <v>1</v>
      </c>
      <c r="ALS16" s="0" t="n">
        <v>1</v>
      </c>
      <c r="ALT16" s="0" t="n">
        <v>1</v>
      </c>
      <c r="ALU16" s="0" t="n">
        <v>2</v>
      </c>
      <c r="ALV16" s="0" t="n">
        <v>2</v>
      </c>
      <c r="ALW16" s="0" t="n">
        <v>1</v>
      </c>
      <c r="ALX16" s="0" t="n">
        <v>1</v>
      </c>
      <c r="ALY16" s="0" t="n">
        <v>1</v>
      </c>
      <c r="ALZ16" s="0" t="n">
        <v>1</v>
      </c>
      <c r="AMA16" s="0" t="n">
        <v>1</v>
      </c>
      <c r="AMB16" s="0" t="n">
        <v>1</v>
      </c>
      <c r="AMC16" s="0" t="n">
        <v>1</v>
      </c>
      <c r="AMD16" s="0" t="n">
        <v>2</v>
      </c>
      <c r="AME16" s="0" t="n">
        <v>1</v>
      </c>
      <c r="AMF16" s="0" t="n">
        <v>1</v>
      </c>
      <c r="AMG16" s="0" t="n">
        <v>2</v>
      </c>
      <c r="AMH16" s="0" t="n">
        <v>1</v>
      </c>
      <c r="AMI16" s="0" t="n">
        <v>1</v>
      </c>
      <c r="AMJ16" s="0" t="n">
        <v>1</v>
      </c>
    </row>
    <row r="17" customFormat="false" ht="15" hidden="false" customHeight="false" outlineLevel="0" collapsed="false">
      <c r="A17" s="0" t="s">
        <v>6699</v>
      </c>
      <c r="C17" s="0" t="n">
        <f aca="false">COUNTIF(D17:cmh17,"-9")/COUNT(D17:cmh17)</f>
        <v>0</v>
      </c>
      <c r="D17" s="0" t="n">
        <v>1</v>
      </c>
      <c r="E17" s="0" t="n">
        <v>1</v>
      </c>
      <c r="F17" s="0" t="n">
        <v>1</v>
      </c>
      <c r="G17" s="0" t="n">
        <v>1</v>
      </c>
      <c r="H17" s="0" t="n">
        <v>1</v>
      </c>
      <c r="I17" s="0" t="n">
        <v>1</v>
      </c>
      <c r="J17" s="0" t="n">
        <v>1</v>
      </c>
      <c r="K17" s="0" t="n">
        <v>1</v>
      </c>
      <c r="L17" s="0" t="n">
        <v>1</v>
      </c>
      <c r="M17" s="0" t="n">
        <v>1</v>
      </c>
      <c r="N17" s="0" t="n">
        <v>1</v>
      </c>
      <c r="O17" s="0" t="n">
        <v>1</v>
      </c>
      <c r="P17" s="0" t="n">
        <v>1</v>
      </c>
      <c r="Q17" s="0" t="n">
        <v>2</v>
      </c>
      <c r="R17" s="0" t="n">
        <v>1</v>
      </c>
      <c r="S17" s="0" t="n">
        <v>2</v>
      </c>
      <c r="T17" s="0" t="n">
        <v>1</v>
      </c>
      <c r="U17" s="0" t="n">
        <v>1</v>
      </c>
      <c r="V17" s="0" t="n">
        <v>1</v>
      </c>
      <c r="W17" s="0" t="n">
        <v>2</v>
      </c>
      <c r="X17" s="0" t="n">
        <v>1</v>
      </c>
      <c r="Y17" s="0" t="n">
        <v>2</v>
      </c>
      <c r="Z17" s="0" t="n">
        <v>2</v>
      </c>
      <c r="AA17" s="0" t="n">
        <v>2</v>
      </c>
      <c r="AB17" s="0" t="n">
        <v>1</v>
      </c>
      <c r="AC17" s="0" t="n">
        <v>2</v>
      </c>
      <c r="AD17" s="0" t="n">
        <v>1</v>
      </c>
      <c r="AE17" s="0" t="n">
        <v>1</v>
      </c>
      <c r="AF17" s="0" t="n">
        <v>1</v>
      </c>
      <c r="AG17" s="0" t="n">
        <v>1</v>
      </c>
      <c r="AH17" s="0" t="n">
        <v>1</v>
      </c>
      <c r="AI17" s="0" t="n">
        <v>1</v>
      </c>
      <c r="AJ17" s="0" t="n">
        <v>3</v>
      </c>
      <c r="AK17" s="0" t="n">
        <v>1</v>
      </c>
      <c r="AL17" s="0" t="n">
        <v>1</v>
      </c>
      <c r="AM17" s="0" t="n">
        <v>1</v>
      </c>
      <c r="AN17" s="0" t="n">
        <v>2</v>
      </c>
      <c r="AO17" s="0" t="n">
        <v>2</v>
      </c>
      <c r="AP17" s="0" t="n">
        <v>1</v>
      </c>
      <c r="AQ17" s="0" t="n">
        <v>1</v>
      </c>
      <c r="AR17" s="0" t="n">
        <v>1</v>
      </c>
      <c r="AS17" s="0" t="n">
        <v>1</v>
      </c>
      <c r="AT17" s="0" t="n">
        <v>1</v>
      </c>
      <c r="AU17" s="0" t="n">
        <v>1</v>
      </c>
      <c r="AV17" s="0" t="n">
        <v>2</v>
      </c>
      <c r="AW17" s="0" t="n">
        <v>2</v>
      </c>
      <c r="AX17" s="0" t="n">
        <v>1</v>
      </c>
      <c r="AY17" s="0" t="n">
        <v>1</v>
      </c>
      <c r="AZ17" s="0" t="n">
        <v>1</v>
      </c>
      <c r="BA17" s="0" t="n">
        <v>1</v>
      </c>
      <c r="BB17" s="0" t="n">
        <v>1</v>
      </c>
      <c r="BC17" s="0" t="n">
        <v>1</v>
      </c>
      <c r="BD17" s="0" t="n">
        <v>2</v>
      </c>
      <c r="BE17" s="0" t="n">
        <v>1</v>
      </c>
      <c r="BF17" s="0" t="n">
        <v>2</v>
      </c>
      <c r="BG17" s="0" t="n">
        <v>1</v>
      </c>
      <c r="BH17" s="0" t="n">
        <v>1</v>
      </c>
      <c r="BI17" s="0" t="n">
        <v>1</v>
      </c>
      <c r="BJ17" s="0" t="n">
        <v>1</v>
      </c>
      <c r="BK17" s="0" t="n">
        <v>1</v>
      </c>
      <c r="BL17" s="0" t="n">
        <v>3</v>
      </c>
      <c r="BM17" s="0" t="n">
        <v>1</v>
      </c>
      <c r="BN17" s="0" t="n">
        <v>1</v>
      </c>
      <c r="BO17" s="0" t="n">
        <v>1</v>
      </c>
      <c r="BP17" s="0" t="n">
        <v>1</v>
      </c>
      <c r="BQ17" s="0" t="n">
        <v>1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2</v>
      </c>
      <c r="BW17" s="0" t="n">
        <v>2</v>
      </c>
      <c r="BX17" s="0" t="n">
        <v>1</v>
      </c>
      <c r="BY17" s="0" t="n">
        <v>1</v>
      </c>
      <c r="BZ17" s="0" t="n">
        <v>2</v>
      </c>
      <c r="CA17" s="0" t="n">
        <v>1</v>
      </c>
      <c r="CB17" s="0" t="n">
        <v>1</v>
      </c>
      <c r="CC17" s="0" t="n">
        <v>1</v>
      </c>
      <c r="CD17" s="0" t="n">
        <v>1</v>
      </c>
      <c r="CE17" s="0" t="n">
        <v>1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1</v>
      </c>
      <c r="CK17" s="0" t="n">
        <v>1</v>
      </c>
      <c r="CL17" s="0" t="n">
        <v>2</v>
      </c>
      <c r="CM17" s="0" t="n">
        <v>1</v>
      </c>
      <c r="CN17" s="0" t="n">
        <v>1</v>
      </c>
      <c r="CO17" s="0" t="n">
        <v>1</v>
      </c>
      <c r="CP17" s="0" t="n">
        <v>1</v>
      </c>
      <c r="CQ17" s="0" t="n">
        <v>1</v>
      </c>
      <c r="CR17" s="0" t="n">
        <v>1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2</v>
      </c>
      <c r="DA17" s="0" t="n">
        <v>1</v>
      </c>
      <c r="DB17" s="0" t="n">
        <v>1</v>
      </c>
      <c r="DC17" s="0" t="n">
        <v>2</v>
      </c>
      <c r="DD17" s="0" t="n">
        <v>1</v>
      </c>
      <c r="DE17" s="0" t="n">
        <v>1</v>
      </c>
      <c r="DF17" s="0" t="n">
        <v>2</v>
      </c>
      <c r="DG17" s="0" t="n">
        <v>1</v>
      </c>
      <c r="DH17" s="0" t="n">
        <v>1</v>
      </c>
      <c r="DI17" s="0" t="n">
        <v>1</v>
      </c>
      <c r="DJ17" s="0" t="n">
        <v>1</v>
      </c>
      <c r="DK17" s="0" t="n">
        <v>2</v>
      </c>
      <c r="DL17" s="0" t="n">
        <v>1</v>
      </c>
      <c r="DM17" s="0" t="n">
        <v>1</v>
      </c>
      <c r="DN17" s="0" t="n">
        <v>1</v>
      </c>
      <c r="DO17" s="0" t="n">
        <v>2</v>
      </c>
      <c r="DP17" s="0" t="n">
        <v>1</v>
      </c>
      <c r="DQ17" s="0" t="n">
        <v>1</v>
      </c>
      <c r="DR17" s="0" t="n">
        <v>1</v>
      </c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1</v>
      </c>
      <c r="DZ17" s="0" t="n">
        <v>1</v>
      </c>
      <c r="EA17" s="0" t="n">
        <v>2</v>
      </c>
      <c r="EB17" s="0" t="n">
        <v>1</v>
      </c>
      <c r="EC17" s="0" t="n">
        <v>2</v>
      </c>
      <c r="ED17" s="0" t="n">
        <v>1</v>
      </c>
      <c r="EE17" s="0" t="n">
        <v>1</v>
      </c>
      <c r="EF17" s="0" t="n">
        <v>1</v>
      </c>
      <c r="EG17" s="0" t="n">
        <v>1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2</v>
      </c>
      <c r="EN17" s="0" t="n">
        <v>1</v>
      </c>
      <c r="EO17" s="0" t="n">
        <v>1</v>
      </c>
      <c r="EP17" s="0" t="n">
        <v>1</v>
      </c>
      <c r="EQ17" s="0" t="n">
        <v>1</v>
      </c>
      <c r="ER17" s="0" t="n">
        <v>1</v>
      </c>
      <c r="ES17" s="0" t="n">
        <v>1</v>
      </c>
      <c r="ET17" s="0" t="n">
        <v>1</v>
      </c>
      <c r="EU17" s="0" t="n">
        <v>1</v>
      </c>
      <c r="EV17" s="0" t="n">
        <v>2</v>
      </c>
      <c r="EW17" s="0" t="n">
        <v>1</v>
      </c>
      <c r="EX17" s="0" t="n">
        <v>1</v>
      </c>
      <c r="EY17" s="0" t="n">
        <v>1</v>
      </c>
      <c r="EZ17" s="0" t="n">
        <v>2</v>
      </c>
      <c r="FA17" s="0" t="n">
        <v>2</v>
      </c>
      <c r="FB17" s="0" t="n">
        <v>1</v>
      </c>
      <c r="FC17" s="0" t="n">
        <v>1</v>
      </c>
      <c r="FD17" s="0" t="n">
        <v>1</v>
      </c>
      <c r="FE17" s="0" t="n">
        <v>1</v>
      </c>
      <c r="FF17" s="0" t="n">
        <v>1</v>
      </c>
      <c r="FG17" s="0" t="n">
        <v>1</v>
      </c>
      <c r="FH17" s="0" t="n">
        <v>1</v>
      </c>
      <c r="FI17" s="0" t="n">
        <v>1</v>
      </c>
      <c r="FJ17" s="0" t="n">
        <v>1</v>
      </c>
      <c r="FK17" s="0" t="n">
        <v>1</v>
      </c>
      <c r="FL17" s="0" t="n">
        <v>1</v>
      </c>
      <c r="FM17" s="0" t="n">
        <v>1</v>
      </c>
      <c r="FN17" s="0" t="n">
        <v>1</v>
      </c>
      <c r="FO17" s="0" t="n">
        <v>1</v>
      </c>
      <c r="FP17" s="0" t="n">
        <v>1</v>
      </c>
      <c r="FQ17" s="0" t="n">
        <v>2</v>
      </c>
      <c r="FR17" s="0" t="n">
        <v>1</v>
      </c>
      <c r="FS17" s="0" t="n">
        <v>1</v>
      </c>
      <c r="FT17" s="0" t="n">
        <v>1</v>
      </c>
      <c r="FU17" s="0" t="n">
        <v>1</v>
      </c>
      <c r="FV17" s="0" t="n">
        <v>1</v>
      </c>
      <c r="FW17" s="0" t="n">
        <v>2</v>
      </c>
      <c r="FX17" s="0" t="n">
        <v>1</v>
      </c>
      <c r="FY17" s="0" t="n">
        <v>1</v>
      </c>
      <c r="FZ17" s="0" t="n">
        <v>1</v>
      </c>
      <c r="GA17" s="0" t="n">
        <v>1</v>
      </c>
      <c r="GB17" s="0" t="n">
        <v>1</v>
      </c>
      <c r="GC17" s="0" t="n">
        <v>1</v>
      </c>
      <c r="GD17" s="0" t="n">
        <v>1</v>
      </c>
      <c r="GE17" s="0" t="n">
        <v>1</v>
      </c>
      <c r="GF17" s="0" t="n">
        <v>1</v>
      </c>
      <c r="GG17" s="0" t="n">
        <v>1</v>
      </c>
      <c r="GH17" s="0" t="n">
        <v>1</v>
      </c>
      <c r="GI17" s="0" t="n">
        <v>1</v>
      </c>
      <c r="GJ17" s="0" t="n">
        <v>2</v>
      </c>
      <c r="GK17" s="0" t="n">
        <v>1</v>
      </c>
      <c r="GL17" s="0" t="n">
        <v>2</v>
      </c>
      <c r="GM17" s="0" t="n">
        <v>1</v>
      </c>
      <c r="GN17" s="0" t="n">
        <v>1</v>
      </c>
      <c r="GO17" s="0" t="n">
        <v>1</v>
      </c>
      <c r="GP17" s="0" t="n">
        <v>1</v>
      </c>
      <c r="GQ17" s="0" t="n">
        <v>1</v>
      </c>
      <c r="GR17" s="0" t="n">
        <v>2</v>
      </c>
      <c r="GS17" s="0" t="n">
        <v>1</v>
      </c>
      <c r="GT17" s="0" t="n">
        <v>1</v>
      </c>
      <c r="GU17" s="0" t="n">
        <v>1</v>
      </c>
      <c r="GV17" s="0" t="n">
        <v>1</v>
      </c>
      <c r="GW17" s="0" t="n">
        <v>1</v>
      </c>
      <c r="GX17" s="0" t="n">
        <v>1</v>
      </c>
      <c r="GY17" s="0" t="n">
        <v>1</v>
      </c>
      <c r="GZ17" s="0" t="n">
        <v>2</v>
      </c>
      <c r="HA17" s="0" t="n">
        <v>1</v>
      </c>
      <c r="HB17" s="0" t="n">
        <v>1</v>
      </c>
      <c r="HC17" s="0" t="n">
        <v>1</v>
      </c>
      <c r="HD17" s="0" t="n">
        <v>1</v>
      </c>
      <c r="HE17" s="0" t="n">
        <v>2</v>
      </c>
      <c r="HF17" s="0" t="n">
        <v>1</v>
      </c>
      <c r="HG17" s="0" t="n">
        <v>1</v>
      </c>
      <c r="HH17" s="0" t="n">
        <v>2</v>
      </c>
      <c r="HI17" s="0" t="n">
        <v>1</v>
      </c>
      <c r="HJ17" s="0" t="n">
        <v>1</v>
      </c>
      <c r="HK17" s="0" t="n">
        <v>1</v>
      </c>
      <c r="HL17" s="0" t="n">
        <v>1</v>
      </c>
      <c r="HM17" s="0" t="n">
        <v>1</v>
      </c>
      <c r="HN17" s="0" t="n">
        <v>1</v>
      </c>
      <c r="HO17" s="0" t="n">
        <v>1</v>
      </c>
      <c r="HP17" s="0" t="n">
        <v>1</v>
      </c>
      <c r="HQ17" s="0" t="n">
        <v>1</v>
      </c>
      <c r="HR17" s="0" t="n">
        <v>2</v>
      </c>
      <c r="HS17" s="0" t="n">
        <v>1</v>
      </c>
      <c r="HT17" s="0" t="n">
        <v>1</v>
      </c>
      <c r="HU17" s="0" t="n">
        <v>1</v>
      </c>
      <c r="HV17" s="0" t="n">
        <v>1</v>
      </c>
      <c r="HW17" s="0" t="n">
        <v>1</v>
      </c>
      <c r="HX17" s="0" t="n">
        <v>1</v>
      </c>
      <c r="HY17" s="0" t="n">
        <v>1</v>
      </c>
      <c r="HZ17" s="0" t="n">
        <v>1</v>
      </c>
      <c r="IA17" s="0" t="n">
        <v>1</v>
      </c>
      <c r="IB17" s="0" t="n">
        <v>1</v>
      </c>
      <c r="IC17" s="0" t="n">
        <v>1</v>
      </c>
      <c r="ID17" s="0" t="n">
        <v>1</v>
      </c>
      <c r="IE17" s="0" t="n">
        <v>1</v>
      </c>
      <c r="IF17" s="0" t="n">
        <v>1</v>
      </c>
      <c r="IG17" s="0" t="n">
        <v>1</v>
      </c>
      <c r="IH17" s="0" t="n">
        <v>1</v>
      </c>
      <c r="II17" s="0" t="n">
        <v>1</v>
      </c>
      <c r="IJ17" s="0" t="n">
        <v>1</v>
      </c>
      <c r="IK17" s="0" t="n">
        <v>2</v>
      </c>
      <c r="IL17" s="0" t="n">
        <v>1</v>
      </c>
      <c r="IM17" s="0" t="n">
        <v>2</v>
      </c>
      <c r="IN17" s="0" t="n">
        <v>1</v>
      </c>
      <c r="IO17" s="0" t="n">
        <v>1</v>
      </c>
      <c r="IP17" s="0" t="n">
        <v>1</v>
      </c>
      <c r="IQ17" s="0" t="n">
        <v>1</v>
      </c>
      <c r="IR17" s="0" t="n">
        <v>1</v>
      </c>
      <c r="IS17" s="0" t="n">
        <v>1</v>
      </c>
      <c r="IT17" s="0" t="n">
        <v>1</v>
      </c>
      <c r="IU17" s="0" t="n">
        <v>1</v>
      </c>
      <c r="IV17" s="0" t="n">
        <v>1</v>
      </c>
      <c r="IW17" s="0" t="n">
        <v>1</v>
      </c>
      <c r="IX17" s="0" t="n">
        <v>1</v>
      </c>
      <c r="IY17" s="0" t="n">
        <v>1</v>
      </c>
      <c r="IZ17" s="0" t="n">
        <v>1</v>
      </c>
      <c r="JA17" s="0" t="n">
        <v>2</v>
      </c>
      <c r="JB17" s="0" t="n">
        <v>1</v>
      </c>
      <c r="JC17" s="0" t="n">
        <v>2</v>
      </c>
      <c r="JD17" s="0" t="n">
        <v>1</v>
      </c>
      <c r="JE17" s="0" t="n">
        <v>1</v>
      </c>
      <c r="JF17" s="0" t="n">
        <v>1</v>
      </c>
      <c r="JG17" s="0" t="n">
        <v>2</v>
      </c>
      <c r="JH17" s="0" t="n">
        <v>1</v>
      </c>
      <c r="JI17" s="0" t="n">
        <v>1</v>
      </c>
      <c r="JJ17" s="0" t="n">
        <v>2</v>
      </c>
      <c r="JK17" s="0" t="n">
        <v>1</v>
      </c>
      <c r="JL17" s="0" t="n">
        <v>1</v>
      </c>
      <c r="JM17" s="0" t="n">
        <v>1</v>
      </c>
      <c r="JN17" s="0" t="n">
        <v>1</v>
      </c>
      <c r="JO17" s="0" t="n">
        <v>1</v>
      </c>
      <c r="JP17" s="0" t="n">
        <v>1</v>
      </c>
      <c r="JQ17" s="0" t="n">
        <v>1</v>
      </c>
      <c r="JR17" s="0" t="n">
        <v>1</v>
      </c>
      <c r="JS17" s="0" t="n">
        <v>1</v>
      </c>
      <c r="JT17" s="0" t="n">
        <v>1</v>
      </c>
      <c r="JU17" s="0" t="n">
        <v>1</v>
      </c>
      <c r="JV17" s="0" t="n">
        <v>1</v>
      </c>
      <c r="JW17" s="0" t="n">
        <v>1</v>
      </c>
      <c r="JX17" s="0" t="n">
        <v>1</v>
      </c>
      <c r="JY17" s="0" t="n">
        <v>1</v>
      </c>
      <c r="JZ17" s="0" t="n">
        <v>1</v>
      </c>
      <c r="KA17" s="0" t="n">
        <v>1</v>
      </c>
      <c r="KB17" s="0" t="n">
        <v>1</v>
      </c>
      <c r="KC17" s="0" t="n">
        <v>1</v>
      </c>
      <c r="KD17" s="0" t="n">
        <v>1</v>
      </c>
      <c r="KE17" s="0" t="n">
        <v>1</v>
      </c>
      <c r="KF17" s="0" t="n">
        <v>1</v>
      </c>
      <c r="KG17" s="0" t="n">
        <v>1</v>
      </c>
      <c r="KH17" s="0" t="n">
        <v>1</v>
      </c>
      <c r="KI17" s="0" t="n">
        <v>1</v>
      </c>
      <c r="KJ17" s="0" t="n">
        <v>2</v>
      </c>
      <c r="KK17" s="0" t="n">
        <v>1</v>
      </c>
      <c r="KL17" s="0" t="n">
        <v>1</v>
      </c>
      <c r="KM17" s="0" t="n">
        <v>1</v>
      </c>
      <c r="KN17" s="0" t="n">
        <v>1</v>
      </c>
      <c r="KO17" s="0" t="n">
        <v>1</v>
      </c>
      <c r="KP17" s="0" t="n">
        <v>1</v>
      </c>
      <c r="KQ17" s="0" t="n">
        <v>2</v>
      </c>
      <c r="KR17" s="0" t="n">
        <v>1</v>
      </c>
      <c r="KS17" s="0" t="n">
        <v>1</v>
      </c>
      <c r="KT17" s="0" t="n">
        <v>1</v>
      </c>
      <c r="KU17" s="0" t="n">
        <v>1</v>
      </c>
      <c r="KV17" s="0" t="n">
        <v>2</v>
      </c>
      <c r="KW17" s="0" t="n">
        <v>2</v>
      </c>
      <c r="KX17" s="0" t="n">
        <v>1</v>
      </c>
      <c r="KY17" s="0" t="n">
        <v>1</v>
      </c>
      <c r="KZ17" s="0" t="n">
        <v>1</v>
      </c>
      <c r="LA17" s="0" t="n">
        <v>1</v>
      </c>
      <c r="LB17" s="0" t="n">
        <v>1</v>
      </c>
      <c r="LC17" s="0" t="n">
        <v>1</v>
      </c>
      <c r="LD17" s="0" t="n">
        <v>1</v>
      </c>
      <c r="LE17" s="0" t="n">
        <v>1</v>
      </c>
      <c r="LF17" s="0" t="n">
        <v>1</v>
      </c>
      <c r="LG17" s="0" t="n">
        <v>2</v>
      </c>
      <c r="LH17" s="0" t="n">
        <v>1</v>
      </c>
      <c r="LI17" s="0" t="n">
        <v>1</v>
      </c>
      <c r="LJ17" s="0" t="n">
        <v>1</v>
      </c>
      <c r="LK17" s="0" t="n">
        <v>1</v>
      </c>
      <c r="LL17" s="0" t="n">
        <v>1</v>
      </c>
      <c r="LM17" s="0" t="n">
        <v>1</v>
      </c>
      <c r="LN17" s="0" t="n">
        <v>1</v>
      </c>
      <c r="LO17" s="0" t="n">
        <v>1</v>
      </c>
      <c r="LP17" s="0" t="n">
        <v>1</v>
      </c>
      <c r="LQ17" s="0" t="n">
        <v>1</v>
      </c>
      <c r="LR17" s="0" t="n">
        <v>1</v>
      </c>
      <c r="LS17" s="0" t="n">
        <v>1</v>
      </c>
      <c r="LT17" s="0" t="n">
        <v>1</v>
      </c>
      <c r="LU17" s="0" t="n">
        <v>1</v>
      </c>
      <c r="LV17" s="0" t="n">
        <v>1</v>
      </c>
      <c r="LW17" s="0" t="n">
        <v>1</v>
      </c>
      <c r="LX17" s="0" t="n">
        <v>2</v>
      </c>
      <c r="LY17" s="0" t="n">
        <v>1</v>
      </c>
      <c r="LZ17" s="0" t="n">
        <v>1</v>
      </c>
      <c r="MA17" s="0" t="n">
        <v>1</v>
      </c>
      <c r="MB17" s="0" t="n">
        <v>1</v>
      </c>
      <c r="MC17" s="0" t="n">
        <v>1</v>
      </c>
      <c r="MD17" s="0" t="n">
        <v>1</v>
      </c>
      <c r="ME17" s="0" t="n">
        <v>1</v>
      </c>
      <c r="MF17" s="0" t="n">
        <v>1</v>
      </c>
      <c r="MG17" s="0" t="n">
        <v>1</v>
      </c>
      <c r="MH17" s="0" t="n">
        <v>1</v>
      </c>
      <c r="MI17" s="0" t="n">
        <v>1</v>
      </c>
      <c r="MJ17" s="0" t="n">
        <v>2</v>
      </c>
      <c r="MK17" s="0" t="n">
        <v>1</v>
      </c>
      <c r="ML17" s="0" t="n">
        <v>1</v>
      </c>
      <c r="MM17" s="0" t="n">
        <v>1</v>
      </c>
      <c r="MN17" s="0" t="n">
        <v>1</v>
      </c>
      <c r="MO17" s="0" t="n">
        <v>1</v>
      </c>
      <c r="MP17" s="0" t="n">
        <v>1</v>
      </c>
      <c r="MQ17" s="0" t="n">
        <v>1</v>
      </c>
      <c r="MR17" s="0" t="n">
        <v>1</v>
      </c>
      <c r="MS17" s="0" t="n">
        <v>1</v>
      </c>
      <c r="MT17" s="0" t="n">
        <v>1</v>
      </c>
      <c r="MU17" s="0" t="n">
        <v>2</v>
      </c>
      <c r="MV17" s="0" t="n">
        <v>1</v>
      </c>
      <c r="MW17" s="0" t="n">
        <v>1</v>
      </c>
      <c r="MX17" s="0" t="n">
        <v>1</v>
      </c>
      <c r="MY17" s="0" t="n">
        <v>1</v>
      </c>
      <c r="MZ17" s="0" t="n">
        <v>1</v>
      </c>
      <c r="NA17" s="0" t="n">
        <v>1</v>
      </c>
      <c r="NB17" s="0" t="n">
        <v>1</v>
      </c>
      <c r="NC17" s="0" t="n">
        <v>2</v>
      </c>
      <c r="ND17" s="0" t="n">
        <v>1</v>
      </c>
      <c r="NE17" s="0" t="n">
        <v>1</v>
      </c>
      <c r="NF17" s="0" t="n">
        <v>1</v>
      </c>
      <c r="NG17" s="0" t="n">
        <v>1</v>
      </c>
      <c r="NH17" s="0" t="n">
        <v>1</v>
      </c>
      <c r="NI17" s="0" t="n">
        <v>1</v>
      </c>
      <c r="NJ17" s="0" t="n">
        <v>1</v>
      </c>
      <c r="NK17" s="0" t="n">
        <v>1</v>
      </c>
      <c r="NL17" s="0" t="n">
        <v>1</v>
      </c>
      <c r="NM17" s="0" t="n">
        <v>1</v>
      </c>
      <c r="NN17" s="0" t="n">
        <v>1</v>
      </c>
      <c r="NO17" s="0" t="n">
        <v>2</v>
      </c>
      <c r="NP17" s="0" t="n">
        <v>1</v>
      </c>
      <c r="NQ17" s="0" t="n">
        <v>1</v>
      </c>
      <c r="NR17" s="0" t="n">
        <v>1</v>
      </c>
      <c r="NS17" s="0" t="n">
        <v>1</v>
      </c>
      <c r="NT17" s="0" t="n">
        <v>1</v>
      </c>
      <c r="NU17" s="0" t="n">
        <v>2</v>
      </c>
      <c r="NV17" s="0" t="n">
        <v>1</v>
      </c>
      <c r="NW17" s="0" t="n">
        <v>1</v>
      </c>
      <c r="NX17" s="0" t="n">
        <v>1</v>
      </c>
      <c r="NY17" s="0" t="n">
        <v>1</v>
      </c>
      <c r="NZ17" s="0" t="n">
        <v>1</v>
      </c>
      <c r="OA17" s="0" t="n">
        <v>1</v>
      </c>
      <c r="OB17" s="0" t="n">
        <v>1</v>
      </c>
      <c r="OC17" s="0" t="n">
        <v>1</v>
      </c>
      <c r="OD17" s="0" t="n">
        <v>1</v>
      </c>
      <c r="OE17" s="0" t="n">
        <v>1</v>
      </c>
      <c r="OF17" s="0" t="n">
        <v>1</v>
      </c>
      <c r="OG17" s="0" t="n">
        <v>1</v>
      </c>
      <c r="OH17" s="0" t="n">
        <v>1</v>
      </c>
      <c r="OI17" s="0" t="n">
        <v>2</v>
      </c>
      <c r="OJ17" s="0" t="n">
        <v>1</v>
      </c>
      <c r="OK17" s="0" t="n">
        <v>1</v>
      </c>
      <c r="OL17" s="0" t="n">
        <v>1</v>
      </c>
      <c r="OM17" s="0" t="n">
        <v>1</v>
      </c>
      <c r="ON17" s="0" t="n">
        <v>1</v>
      </c>
      <c r="OO17" s="0" t="n">
        <v>1</v>
      </c>
      <c r="OP17" s="0" t="n">
        <v>2</v>
      </c>
      <c r="OQ17" s="0" t="n">
        <v>1</v>
      </c>
      <c r="OR17" s="0" t="n">
        <v>1</v>
      </c>
      <c r="OS17" s="0" t="n">
        <v>1</v>
      </c>
      <c r="OT17" s="0" t="n">
        <v>1</v>
      </c>
      <c r="OU17" s="0" t="n">
        <v>1</v>
      </c>
      <c r="OV17" s="0" t="n">
        <v>1</v>
      </c>
      <c r="OW17" s="0" t="n">
        <v>1</v>
      </c>
      <c r="OX17" s="0" t="n">
        <v>1</v>
      </c>
      <c r="OY17" s="0" t="n">
        <v>1</v>
      </c>
      <c r="OZ17" s="0" t="n">
        <v>1</v>
      </c>
      <c r="PA17" s="0" t="n">
        <v>1</v>
      </c>
      <c r="PB17" s="0" t="n">
        <v>1</v>
      </c>
      <c r="PC17" s="0" t="n">
        <v>1</v>
      </c>
      <c r="PD17" s="0" t="n">
        <v>1</v>
      </c>
      <c r="PE17" s="0" t="n">
        <v>1</v>
      </c>
      <c r="PF17" s="0" t="n">
        <v>1</v>
      </c>
      <c r="PG17" s="0" t="n">
        <v>1</v>
      </c>
      <c r="PH17" s="0" t="n">
        <v>1</v>
      </c>
      <c r="PI17" s="0" t="n">
        <v>1</v>
      </c>
      <c r="PJ17" s="0" t="n">
        <v>2</v>
      </c>
      <c r="PK17" s="0" t="n">
        <v>1</v>
      </c>
      <c r="PL17" s="0" t="n">
        <v>1</v>
      </c>
      <c r="PM17" s="0" t="n">
        <v>1</v>
      </c>
      <c r="PN17" s="0" t="n">
        <v>1</v>
      </c>
      <c r="PO17" s="0" t="n">
        <v>2</v>
      </c>
      <c r="PP17" s="0" t="n">
        <v>1</v>
      </c>
      <c r="PQ17" s="0" t="n">
        <v>1</v>
      </c>
      <c r="PR17" s="0" t="n">
        <v>1</v>
      </c>
      <c r="PS17" s="0" t="n">
        <v>1</v>
      </c>
      <c r="PT17" s="0" t="n">
        <v>1</v>
      </c>
      <c r="PU17" s="0" t="n">
        <v>2</v>
      </c>
      <c r="PV17" s="0" t="n">
        <v>1</v>
      </c>
      <c r="PW17" s="0" t="n">
        <v>1</v>
      </c>
      <c r="PX17" s="0" t="n">
        <v>1</v>
      </c>
      <c r="PY17" s="0" t="n">
        <v>1</v>
      </c>
      <c r="PZ17" s="0" t="n">
        <v>1</v>
      </c>
      <c r="QA17" s="0" t="n">
        <v>1</v>
      </c>
      <c r="QB17" s="0" t="n">
        <v>1</v>
      </c>
      <c r="QC17" s="0" t="n">
        <v>1</v>
      </c>
      <c r="QD17" s="0" t="n">
        <v>1</v>
      </c>
      <c r="QE17" s="0" t="n">
        <v>1</v>
      </c>
      <c r="QF17" s="0" t="n">
        <v>1</v>
      </c>
      <c r="QG17" s="0" t="n">
        <v>1</v>
      </c>
      <c r="QH17" s="0" t="n">
        <v>1</v>
      </c>
      <c r="QI17" s="0" t="n">
        <v>1</v>
      </c>
      <c r="QJ17" s="0" t="n">
        <v>1</v>
      </c>
      <c r="QK17" s="0" t="n">
        <v>1</v>
      </c>
      <c r="QL17" s="0" t="n">
        <v>2</v>
      </c>
      <c r="QM17" s="0" t="n">
        <v>1</v>
      </c>
      <c r="QN17" s="0" t="n">
        <v>1</v>
      </c>
      <c r="QO17" s="0" t="n">
        <v>1</v>
      </c>
      <c r="QP17" s="0" t="n">
        <v>1</v>
      </c>
      <c r="QQ17" s="0" t="n">
        <v>1</v>
      </c>
      <c r="QR17" s="0" t="n">
        <v>1</v>
      </c>
      <c r="QS17" s="0" t="n">
        <v>1</v>
      </c>
      <c r="QT17" s="0" t="n">
        <v>1</v>
      </c>
      <c r="QU17" s="0" t="n">
        <v>1</v>
      </c>
      <c r="QV17" s="0" t="n">
        <v>1</v>
      </c>
      <c r="QW17" s="0" t="n">
        <v>1</v>
      </c>
      <c r="QX17" s="0" t="n">
        <v>2</v>
      </c>
      <c r="QY17" s="0" t="n">
        <v>1</v>
      </c>
      <c r="QZ17" s="0" t="n">
        <v>1</v>
      </c>
      <c r="RA17" s="0" t="n">
        <v>1</v>
      </c>
      <c r="RB17" s="0" t="n">
        <v>1</v>
      </c>
      <c r="RC17" s="0" t="n">
        <v>1</v>
      </c>
      <c r="RD17" s="0" t="n">
        <v>1</v>
      </c>
      <c r="RE17" s="0" t="n">
        <v>2</v>
      </c>
      <c r="RF17" s="0" t="n">
        <v>1</v>
      </c>
      <c r="RG17" s="0" t="n">
        <v>1</v>
      </c>
      <c r="RH17" s="0" t="n">
        <v>1</v>
      </c>
      <c r="RI17" s="0" t="n">
        <v>2</v>
      </c>
      <c r="RJ17" s="0" t="n">
        <v>1</v>
      </c>
      <c r="RK17" s="0" t="n">
        <v>2</v>
      </c>
      <c r="RL17" s="0" t="n">
        <v>1</v>
      </c>
      <c r="RM17" s="0" t="n">
        <v>1</v>
      </c>
      <c r="RN17" s="0" t="n">
        <v>3</v>
      </c>
      <c r="RO17" s="0" t="n">
        <v>1</v>
      </c>
      <c r="RP17" s="0" t="n">
        <v>1</v>
      </c>
      <c r="RQ17" s="0" t="n">
        <v>1</v>
      </c>
      <c r="RR17" s="0" t="n">
        <v>1</v>
      </c>
      <c r="RS17" s="0" t="n">
        <v>1</v>
      </c>
      <c r="RT17" s="0" t="n">
        <v>1</v>
      </c>
      <c r="RU17" s="0" t="n">
        <v>2</v>
      </c>
      <c r="RV17" s="0" t="n">
        <v>1</v>
      </c>
      <c r="RW17" s="0" t="n">
        <v>1</v>
      </c>
      <c r="RX17" s="0" t="n">
        <v>1</v>
      </c>
      <c r="RY17" s="0" t="n">
        <v>1</v>
      </c>
      <c r="RZ17" s="0" t="n">
        <v>1</v>
      </c>
      <c r="SA17" s="0" t="n">
        <v>1</v>
      </c>
      <c r="SB17" s="0" t="n">
        <v>1</v>
      </c>
      <c r="SC17" s="0" t="n">
        <v>1</v>
      </c>
      <c r="SD17" s="0" t="n">
        <v>1</v>
      </c>
      <c r="SE17" s="0" t="n">
        <v>2</v>
      </c>
      <c r="SF17" s="0" t="n">
        <v>1</v>
      </c>
      <c r="SG17" s="0" t="n">
        <v>1</v>
      </c>
      <c r="SH17" s="0" t="n">
        <v>1</v>
      </c>
      <c r="SI17" s="0" t="n">
        <v>1</v>
      </c>
      <c r="SJ17" s="0" t="n">
        <v>1</v>
      </c>
      <c r="SK17" s="0" t="n">
        <v>1</v>
      </c>
      <c r="SL17" s="0" t="n">
        <v>1</v>
      </c>
      <c r="SM17" s="0" t="n">
        <v>1</v>
      </c>
      <c r="SN17" s="0" t="n">
        <v>1</v>
      </c>
      <c r="SO17" s="0" t="n">
        <v>1</v>
      </c>
      <c r="SP17" s="0" t="n">
        <v>1</v>
      </c>
      <c r="SQ17" s="0" t="n">
        <v>1</v>
      </c>
      <c r="SR17" s="0" t="n">
        <v>1</v>
      </c>
      <c r="SS17" s="0" t="n">
        <v>1</v>
      </c>
      <c r="ST17" s="0" t="n">
        <v>1</v>
      </c>
      <c r="SU17" s="0" t="n">
        <v>1</v>
      </c>
      <c r="SV17" s="0" t="n">
        <v>1</v>
      </c>
      <c r="SW17" s="0" t="n">
        <v>1</v>
      </c>
      <c r="SX17" s="0" t="n">
        <v>1</v>
      </c>
      <c r="SY17" s="0" t="n">
        <v>1</v>
      </c>
      <c r="SZ17" s="0" t="n">
        <v>1</v>
      </c>
      <c r="TA17" s="0" t="n">
        <v>1</v>
      </c>
      <c r="TB17" s="0" t="n">
        <v>1</v>
      </c>
      <c r="TC17" s="0" t="n">
        <v>1</v>
      </c>
      <c r="TD17" s="0" t="n">
        <v>2</v>
      </c>
      <c r="TE17" s="0" t="n">
        <v>1</v>
      </c>
      <c r="TF17" s="0" t="n">
        <v>1</v>
      </c>
      <c r="TG17" s="0" t="n">
        <v>1</v>
      </c>
      <c r="TH17" s="0" t="n">
        <v>1</v>
      </c>
      <c r="TI17" s="0" t="n">
        <v>1</v>
      </c>
      <c r="TJ17" s="0" t="n">
        <v>1</v>
      </c>
      <c r="TK17" s="0" t="n">
        <v>1</v>
      </c>
      <c r="TL17" s="0" t="n">
        <v>1</v>
      </c>
      <c r="TM17" s="0" t="n">
        <v>1</v>
      </c>
      <c r="TN17" s="0" t="n">
        <v>1</v>
      </c>
      <c r="TO17" s="0" t="n">
        <v>1</v>
      </c>
      <c r="TP17" s="0" t="n">
        <v>1</v>
      </c>
      <c r="TQ17" s="0" t="n">
        <v>1</v>
      </c>
      <c r="TR17" s="0" t="n">
        <v>1</v>
      </c>
      <c r="TS17" s="0" t="n">
        <v>2</v>
      </c>
      <c r="TT17" s="0" t="n">
        <v>1</v>
      </c>
      <c r="TU17" s="0" t="n">
        <v>1</v>
      </c>
      <c r="TV17" s="0" t="n">
        <v>1</v>
      </c>
      <c r="TW17" s="0" t="n">
        <v>1</v>
      </c>
      <c r="TX17" s="0" t="n">
        <v>1</v>
      </c>
      <c r="TY17" s="0" t="n">
        <v>2</v>
      </c>
      <c r="TZ17" s="0" t="n">
        <v>2</v>
      </c>
      <c r="UA17" s="0" t="n">
        <v>1</v>
      </c>
      <c r="UB17" s="0" t="n">
        <v>1</v>
      </c>
      <c r="UC17" s="0" t="n">
        <v>2</v>
      </c>
      <c r="UD17" s="0" t="n">
        <v>2</v>
      </c>
      <c r="UE17" s="0" t="n">
        <v>2</v>
      </c>
      <c r="UF17" s="0" t="n">
        <v>1</v>
      </c>
      <c r="UG17" s="0" t="n">
        <v>1</v>
      </c>
      <c r="UH17" s="0" t="n">
        <v>1</v>
      </c>
      <c r="UI17" s="0" t="n">
        <v>1</v>
      </c>
      <c r="UJ17" s="0" t="n">
        <v>1</v>
      </c>
      <c r="UK17" s="0" t="n">
        <v>1</v>
      </c>
      <c r="UL17" s="0" t="n">
        <v>1</v>
      </c>
      <c r="UM17" s="0" t="n">
        <v>2</v>
      </c>
      <c r="UN17" s="0" t="n">
        <v>1</v>
      </c>
      <c r="UO17" s="0" t="n">
        <v>1</v>
      </c>
      <c r="UP17" s="0" t="n">
        <v>1</v>
      </c>
      <c r="UQ17" s="0" t="n">
        <v>1</v>
      </c>
      <c r="UR17" s="0" t="n">
        <v>1</v>
      </c>
      <c r="US17" s="0" t="n">
        <v>1</v>
      </c>
      <c r="UT17" s="0" t="n">
        <v>1</v>
      </c>
      <c r="UU17" s="0" t="n">
        <v>1</v>
      </c>
      <c r="UV17" s="0" t="n">
        <v>1</v>
      </c>
      <c r="UW17" s="0" t="n">
        <v>1</v>
      </c>
      <c r="UX17" s="0" t="n">
        <v>1</v>
      </c>
      <c r="UY17" s="0" t="n">
        <v>2</v>
      </c>
      <c r="UZ17" s="0" t="n">
        <v>1</v>
      </c>
      <c r="VA17" s="0" t="n">
        <v>1</v>
      </c>
      <c r="VB17" s="0" t="n">
        <v>1</v>
      </c>
      <c r="VC17" s="0" t="n">
        <v>1</v>
      </c>
      <c r="VD17" s="0" t="n">
        <v>1</v>
      </c>
      <c r="VE17" s="0" t="n">
        <v>1</v>
      </c>
      <c r="VF17" s="0" t="n">
        <v>1</v>
      </c>
      <c r="VG17" s="0" t="n">
        <v>1</v>
      </c>
      <c r="VH17" s="0" t="n">
        <v>2</v>
      </c>
      <c r="VI17" s="0" t="n">
        <v>1</v>
      </c>
      <c r="VJ17" s="0" t="n">
        <v>1</v>
      </c>
      <c r="VK17" s="0" t="n">
        <v>2</v>
      </c>
      <c r="VL17" s="0" t="n">
        <v>1</v>
      </c>
      <c r="VM17" s="0" t="n">
        <v>1</v>
      </c>
      <c r="VN17" s="0" t="n">
        <v>1</v>
      </c>
      <c r="VO17" s="0" t="n">
        <v>1</v>
      </c>
      <c r="VP17" s="0" t="n">
        <v>1</v>
      </c>
      <c r="VQ17" s="0" t="n">
        <v>1</v>
      </c>
      <c r="VR17" s="0" t="n">
        <v>1</v>
      </c>
      <c r="VS17" s="0" t="n">
        <v>2</v>
      </c>
      <c r="VT17" s="0" t="n">
        <v>1</v>
      </c>
      <c r="VU17" s="0" t="n">
        <v>1</v>
      </c>
      <c r="VV17" s="0" t="n">
        <v>1</v>
      </c>
      <c r="VW17" s="0" t="n">
        <v>1</v>
      </c>
      <c r="VX17" s="0" t="n">
        <v>1</v>
      </c>
      <c r="VY17" s="0" t="n">
        <v>1</v>
      </c>
      <c r="VZ17" s="0" t="n">
        <v>1</v>
      </c>
      <c r="WA17" s="0" t="n">
        <v>2</v>
      </c>
      <c r="WB17" s="0" t="n">
        <v>1</v>
      </c>
      <c r="WC17" s="0" t="n">
        <v>2</v>
      </c>
      <c r="WD17" s="0" t="n">
        <v>1</v>
      </c>
      <c r="WE17" s="0" t="n">
        <v>1</v>
      </c>
      <c r="WF17" s="0" t="n">
        <v>1</v>
      </c>
      <c r="WG17" s="0" t="n">
        <v>1</v>
      </c>
      <c r="WH17" s="0" t="n">
        <v>2</v>
      </c>
      <c r="WI17" s="0" t="n">
        <v>1</v>
      </c>
      <c r="WJ17" s="0" t="n">
        <v>1</v>
      </c>
      <c r="WK17" s="0" t="n">
        <v>1</v>
      </c>
      <c r="WL17" s="0" t="n">
        <v>1</v>
      </c>
      <c r="WM17" s="0" t="n">
        <v>1</v>
      </c>
      <c r="WN17" s="0" t="n">
        <v>1</v>
      </c>
      <c r="WO17" s="0" t="n">
        <v>2</v>
      </c>
      <c r="WP17" s="0" t="n">
        <v>1</v>
      </c>
      <c r="WQ17" s="0" t="n">
        <v>1</v>
      </c>
      <c r="WR17" s="0" t="n">
        <v>1</v>
      </c>
      <c r="WS17" s="0" t="n">
        <v>1</v>
      </c>
      <c r="WT17" s="0" t="n">
        <v>1</v>
      </c>
      <c r="WU17" s="0" t="n">
        <v>1</v>
      </c>
      <c r="WV17" s="0" t="n">
        <v>1</v>
      </c>
      <c r="WW17" s="0" t="n">
        <v>1</v>
      </c>
      <c r="WX17" s="0" t="n">
        <v>1</v>
      </c>
      <c r="WY17" s="0" t="n">
        <v>1</v>
      </c>
      <c r="WZ17" s="0" t="n">
        <v>1</v>
      </c>
      <c r="XA17" s="0" t="n">
        <v>1</v>
      </c>
      <c r="XB17" s="0" t="n">
        <v>1</v>
      </c>
      <c r="XC17" s="0" t="n">
        <v>1</v>
      </c>
      <c r="XD17" s="0" t="n">
        <v>1</v>
      </c>
      <c r="XE17" s="0" t="n">
        <v>1</v>
      </c>
      <c r="XF17" s="0" t="n">
        <v>1</v>
      </c>
      <c r="XG17" s="0" t="n">
        <v>1</v>
      </c>
      <c r="XH17" s="0" t="n">
        <v>1</v>
      </c>
      <c r="XI17" s="0" t="n">
        <v>1</v>
      </c>
      <c r="XJ17" s="0" t="n">
        <v>1</v>
      </c>
      <c r="XK17" s="0" t="n">
        <v>1</v>
      </c>
      <c r="XL17" s="0" t="n">
        <v>1</v>
      </c>
      <c r="XM17" s="0" t="n">
        <v>2</v>
      </c>
      <c r="XN17" s="0" t="n">
        <v>1</v>
      </c>
      <c r="XO17" s="0" t="n">
        <v>1</v>
      </c>
      <c r="XP17" s="0" t="n">
        <v>1</v>
      </c>
      <c r="XQ17" s="0" t="n">
        <v>1</v>
      </c>
      <c r="XR17" s="0" t="n">
        <v>1</v>
      </c>
      <c r="XS17" s="0" t="n">
        <v>2</v>
      </c>
      <c r="XT17" s="0" t="n">
        <v>2</v>
      </c>
      <c r="XU17" s="0" t="n">
        <v>1</v>
      </c>
      <c r="XV17" s="0" t="n">
        <v>1</v>
      </c>
      <c r="XW17" s="0" t="n">
        <v>1</v>
      </c>
      <c r="XX17" s="0" t="n">
        <v>1</v>
      </c>
      <c r="XY17" s="0" t="n">
        <v>1</v>
      </c>
      <c r="XZ17" s="0" t="n">
        <v>1</v>
      </c>
      <c r="YA17" s="0" t="n">
        <v>1</v>
      </c>
      <c r="YB17" s="0" t="n">
        <v>1</v>
      </c>
      <c r="YC17" s="0" t="n">
        <v>1</v>
      </c>
      <c r="YD17" s="0" t="n">
        <v>1</v>
      </c>
      <c r="YE17" s="0" t="n">
        <v>1</v>
      </c>
      <c r="YF17" s="0" t="n">
        <v>1</v>
      </c>
      <c r="YG17" s="0" t="n">
        <v>1</v>
      </c>
      <c r="YH17" s="0" t="n">
        <v>1</v>
      </c>
      <c r="YI17" s="0" t="n">
        <v>2</v>
      </c>
      <c r="YJ17" s="0" t="n">
        <v>1</v>
      </c>
      <c r="YK17" s="0" t="n">
        <v>1</v>
      </c>
      <c r="YL17" s="0" t="n">
        <v>2</v>
      </c>
      <c r="YM17" s="0" t="n">
        <v>1</v>
      </c>
      <c r="YN17" s="0" t="n">
        <v>1</v>
      </c>
      <c r="YO17" s="0" t="n">
        <v>1</v>
      </c>
      <c r="YP17" s="0" t="n">
        <v>1</v>
      </c>
      <c r="YQ17" s="0" t="n">
        <v>1</v>
      </c>
      <c r="YR17" s="0" t="n">
        <v>1</v>
      </c>
      <c r="YS17" s="0" t="n">
        <v>1</v>
      </c>
      <c r="YT17" s="0" t="n">
        <v>1</v>
      </c>
      <c r="YU17" s="0" t="n">
        <v>1</v>
      </c>
      <c r="YV17" s="0" t="n">
        <v>1</v>
      </c>
      <c r="YW17" s="0" t="n">
        <v>1</v>
      </c>
      <c r="YX17" s="0" t="n">
        <v>1</v>
      </c>
      <c r="YY17" s="0" t="n">
        <v>1</v>
      </c>
      <c r="YZ17" s="0" t="n">
        <v>1</v>
      </c>
      <c r="ZA17" s="0" t="n">
        <v>1</v>
      </c>
      <c r="ZB17" s="0" t="n">
        <v>2</v>
      </c>
      <c r="ZC17" s="0" t="n">
        <v>1</v>
      </c>
      <c r="ZD17" s="0" t="n">
        <v>1</v>
      </c>
      <c r="ZE17" s="0" t="n">
        <v>1</v>
      </c>
      <c r="ZF17" s="0" t="n">
        <v>1</v>
      </c>
      <c r="ZG17" s="0" t="n">
        <v>1</v>
      </c>
      <c r="ZH17" s="0" t="n">
        <v>2</v>
      </c>
      <c r="ZI17" s="0" t="n">
        <v>1</v>
      </c>
      <c r="ZJ17" s="0" t="n">
        <v>1</v>
      </c>
      <c r="ZK17" s="0" t="n">
        <v>1</v>
      </c>
      <c r="ZL17" s="0" t="n">
        <v>1</v>
      </c>
      <c r="ZM17" s="0" t="n">
        <v>1</v>
      </c>
      <c r="ZN17" s="0" t="n">
        <v>1</v>
      </c>
      <c r="ZO17" s="0" t="n">
        <v>1</v>
      </c>
      <c r="ZP17" s="0" t="n">
        <v>1</v>
      </c>
      <c r="ZQ17" s="0" t="n">
        <v>1</v>
      </c>
      <c r="ZR17" s="0" t="n">
        <v>1</v>
      </c>
      <c r="ZS17" s="0" t="n">
        <v>2</v>
      </c>
      <c r="ZT17" s="0" t="n">
        <v>1</v>
      </c>
      <c r="ZU17" s="0" t="n">
        <v>1</v>
      </c>
      <c r="ZV17" s="0" t="n">
        <v>1</v>
      </c>
      <c r="ZW17" s="0" t="n">
        <v>1</v>
      </c>
      <c r="ZX17" s="0" t="n">
        <v>1</v>
      </c>
      <c r="ZY17" s="0" t="n">
        <v>1</v>
      </c>
      <c r="ZZ17" s="0" t="n">
        <v>1</v>
      </c>
      <c r="AAA17" s="0" t="n">
        <v>1</v>
      </c>
      <c r="AAB17" s="0" t="n">
        <v>1</v>
      </c>
      <c r="AAC17" s="0" t="n">
        <v>2</v>
      </c>
      <c r="AAD17" s="0" t="n">
        <v>1</v>
      </c>
      <c r="AAE17" s="0" t="n">
        <v>1</v>
      </c>
      <c r="AAF17" s="0" t="n">
        <v>1</v>
      </c>
      <c r="AAG17" s="0" t="n">
        <v>1</v>
      </c>
      <c r="AAH17" s="0" t="n">
        <v>1</v>
      </c>
      <c r="AAI17" s="0" t="n">
        <v>1</v>
      </c>
      <c r="AAJ17" s="0" t="n">
        <v>1</v>
      </c>
      <c r="AAK17" s="0" t="n">
        <v>1</v>
      </c>
      <c r="AAL17" s="0" t="n">
        <v>1</v>
      </c>
      <c r="AAM17" s="0" t="n">
        <v>1</v>
      </c>
      <c r="AAN17" s="0" t="n">
        <v>1</v>
      </c>
      <c r="AAO17" s="0" t="n">
        <v>1</v>
      </c>
      <c r="AAP17" s="0" t="n">
        <v>1</v>
      </c>
      <c r="AAQ17" s="0" t="n">
        <v>1</v>
      </c>
      <c r="AAR17" s="0" t="n">
        <v>1</v>
      </c>
      <c r="AAS17" s="0" t="n">
        <v>1</v>
      </c>
      <c r="AAT17" s="0" t="n">
        <v>1</v>
      </c>
      <c r="AAU17" s="0" t="n">
        <v>1</v>
      </c>
      <c r="AAV17" s="0" t="n">
        <v>2</v>
      </c>
      <c r="AAW17" s="0" t="n">
        <v>2</v>
      </c>
      <c r="AAX17" s="0" t="n">
        <v>1</v>
      </c>
      <c r="AAY17" s="0" t="n">
        <v>1</v>
      </c>
      <c r="AAZ17" s="0" t="n">
        <v>1</v>
      </c>
      <c r="ABA17" s="0" t="n">
        <v>1</v>
      </c>
      <c r="ABB17" s="0" t="n">
        <v>1</v>
      </c>
      <c r="ABC17" s="0" t="n">
        <v>1</v>
      </c>
      <c r="ABD17" s="0" t="n">
        <v>2</v>
      </c>
      <c r="ABE17" s="0" t="n">
        <v>1</v>
      </c>
      <c r="ABF17" s="0" t="n">
        <v>1</v>
      </c>
      <c r="ABG17" s="0" t="n">
        <v>2</v>
      </c>
      <c r="ABH17" s="0" t="n">
        <v>2</v>
      </c>
      <c r="ABI17" s="0" t="n">
        <v>1</v>
      </c>
      <c r="ABJ17" s="0" t="n">
        <v>1</v>
      </c>
      <c r="ABK17" s="0" t="n">
        <v>1</v>
      </c>
      <c r="ABL17" s="0" t="n">
        <v>1</v>
      </c>
      <c r="ABM17" s="0" t="n">
        <v>1</v>
      </c>
      <c r="ABN17" s="0" t="n">
        <v>1</v>
      </c>
      <c r="ABO17" s="0" t="n">
        <v>1</v>
      </c>
      <c r="ABP17" s="0" t="n">
        <v>1</v>
      </c>
      <c r="ABQ17" s="0" t="n">
        <v>1</v>
      </c>
      <c r="ABR17" s="0" t="n">
        <v>1</v>
      </c>
      <c r="ABS17" s="0" t="n">
        <v>1</v>
      </c>
      <c r="ABT17" s="0" t="n">
        <v>1</v>
      </c>
      <c r="ABU17" s="0" t="n">
        <v>1</v>
      </c>
      <c r="ABV17" s="0" t="n">
        <v>1</v>
      </c>
      <c r="ABW17" s="0" t="n">
        <v>1</v>
      </c>
      <c r="ABX17" s="0" t="n">
        <v>1</v>
      </c>
      <c r="ABY17" s="0" t="n">
        <v>1</v>
      </c>
      <c r="ABZ17" s="0" t="n">
        <v>1</v>
      </c>
      <c r="ACA17" s="0" t="n">
        <v>1</v>
      </c>
      <c r="ACB17" s="0" t="n">
        <v>1</v>
      </c>
      <c r="ACC17" s="0" t="n">
        <v>1</v>
      </c>
      <c r="ACD17" s="0" t="n">
        <v>1</v>
      </c>
      <c r="ACE17" s="0" t="n">
        <v>2</v>
      </c>
      <c r="ACF17" s="0" t="n">
        <v>1</v>
      </c>
      <c r="ACG17" s="0" t="n">
        <v>1</v>
      </c>
      <c r="ACH17" s="0" t="n">
        <v>1</v>
      </c>
      <c r="ACI17" s="0" t="n">
        <v>1</v>
      </c>
      <c r="ACJ17" s="0" t="n">
        <v>1</v>
      </c>
      <c r="ACK17" s="0" t="n">
        <v>1</v>
      </c>
      <c r="ACL17" s="0" t="n">
        <v>1</v>
      </c>
      <c r="ACM17" s="0" t="n">
        <v>1</v>
      </c>
      <c r="ACN17" s="0" t="n">
        <v>1</v>
      </c>
      <c r="ACO17" s="0" t="n">
        <v>2</v>
      </c>
      <c r="ACP17" s="0" t="n">
        <v>1</v>
      </c>
      <c r="ACQ17" s="0" t="n">
        <v>1</v>
      </c>
      <c r="ACR17" s="0" t="n">
        <v>1</v>
      </c>
      <c r="ACS17" s="0" t="n">
        <v>1</v>
      </c>
      <c r="ACT17" s="0" t="n">
        <v>1</v>
      </c>
      <c r="ACU17" s="0" t="n">
        <v>2</v>
      </c>
      <c r="ACV17" s="0" t="n">
        <v>1</v>
      </c>
      <c r="ACW17" s="0" t="n">
        <v>1</v>
      </c>
      <c r="ACX17" s="0" t="n">
        <v>1</v>
      </c>
      <c r="ACY17" s="0" t="n">
        <v>1</v>
      </c>
      <c r="ACZ17" s="0" t="n">
        <v>1</v>
      </c>
      <c r="ADA17" s="0" t="n">
        <v>1</v>
      </c>
      <c r="ADB17" s="0" t="n">
        <v>1</v>
      </c>
      <c r="ADC17" s="0" t="n">
        <v>2</v>
      </c>
      <c r="ADD17" s="0" t="n">
        <v>1</v>
      </c>
      <c r="ADE17" s="0" t="n">
        <v>1</v>
      </c>
      <c r="ADF17" s="0" t="n">
        <v>1</v>
      </c>
      <c r="ADG17" s="0" t="n">
        <v>1</v>
      </c>
      <c r="ADH17" s="0" t="n">
        <v>1</v>
      </c>
      <c r="ADI17" s="0" t="n">
        <v>1</v>
      </c>
      <c r="ADJ17" s="0" t="n">
        <v>1</v>
      </c>
      <c r="ADK17" s="0" t="n">
        <v>1</v>
      </c>
      <c r="ADL17" s="0" t="n">
        <v>1</v>
      </c>
      <c r="ADM17" s="0" t="n">
        <v>1</v>
      </c>
      <c r="ADN17" s="0" t="n">
        <v>1</v>
      </c>
      <c r="ADO17" s="0" t="n">
        <v>1</v>
      </c>
      <c r="ADP17" s="0" t="n">
        <v>1</v>
      </c>
      <c r="ADQ17" s="0" t="n">
        <v>1</v>
      </c>
      <c r="ADR17" s="0" t="n">
        <v>2</v>
      </c>
      <c r="ADS17" s="0" t="n">
        <v>1</v>
      </c>
      <c r="ADT17" s="0" t="n">
        <v>1</v>
      </c>
      <c r="ADU17" s="0" t="n">
        <v>2</v>
      </c>
      <c r="ADV17" s="0" t="n">
        <v>1</v>
      </c>
      <c r="ADW17" s="0" t="n">
        <v>1</v>
      </c>
      <c r="ADX17" s="0" t="n">
        <v>1</v>
      </c>
      <c r="ADY17" s="0" t="n">
        <v>1</v>
      </c>
      <c r="ADZ17" s="0" t="n">
        <v>1</v>
      </c>
      <c r="AEA17" s="0" t="n">
        <v>1</v>
      </c>
      <c r="AEB17" s="0" t="n">
        <v>1</v>
      </c>
      <c r="AEC17" s="0" t="n">
        <v>2</v>
      </c>
      <c r="AED17" s="0" t="n">
        <v>1</v>
      </c>
      <c r="AEE17" s="0" t="n">
        <v>1</v>
      </c>
      <c r="AEF17" s="0" t="n">
        <v>1</v>
      </c>
      <c r="AEG17" s="0" t="n">
        <v>1</v>
      </c>
      <c r="AEH17" s="0" t="n">
        <v>1</v>
      </c>
      <c r="AEI17" s="0" t="n">
        <v>1</v>
      </c>
      <c r="AEJ17" s="0" t="n">
        <v>2</v>
      </c>
      <c r="AEK17" s="0" t="n">
        <v>1</v>
      </c>
      <c r="AEL17" s="0" t="n">
        <v>1</v>
      </c>
      <c r="AEM17" s="0" t="n">
        <v>1</v>
      </c>
      <c r="AEN17" s="0" t="n">
        <v>1</v>
      </c>
      <c r="AEO17" s="0" t="n">
        <v>1</v>
      </c>
      <c r="AEP17" s="0" t="n">
        <v>1</v>
      </c>
      <c r="AEQ17" s="0" t="n">
        <v>1</v>
      </c>
      <c r="AER17" s="0" t="n">
        <v>1</v>
      </c>
      <c r="AES17" s="0" t="n">
        <v>1</v>
      </c>
      <c r="AET17" s="0" t="n">
        <v>1</v>
      </c>
      <c r="AEU17" s="0" t="n">
        <v>1</v>
      </c>
      <c r="AEV17" s="0" t="n">
        <v>1</v>
      </c>
      <c r="AEW17" s="0" t="n">
        <v>1</v>
      </c>
      <c r="AEX17" s="0" t="n">
        <v>1</v>
      </c>
      <c r="AEY17" s="0" t="n">
        <v>1</v>
      </c>
      <c r="AEZ17" s="0" t="n">
        <v>1</v>
      </c>
      <c r="AFA17" s="0" t="n">
        <v>1</v>
      </c>
      <c r="AFB17" s="0" t="n">
        <v>1</v>
      </c>
      <c r="AFC17" s="0" t="n">
        <v>1</v>
      </c>
      <c r="AFD17" s="0" t="n">
        <v>1</v>
      </c>
      <c r="AFE17" s="0" t="n">
        <v>1</v>
      </c>
      <c r="AFF17" s="0" t="n">
        <v>1</v>
      </c>
      <c r="AFG17" s="0" t="n">
        <v>1</v>
      </c>
      <c r="AFH17" s="0" t="n">
        <v>1</v>
      </c>
      <c r="AFI17" s="0" t="n">
        <v>1</v>
      </c>
      <c r="AFJ17" s="0" t="n">
        <v>1</v>
      </c>
      <c r="AFK17" s="0" t="n">
        <v>1</v>
      </c>
      <c r="AFL17" s="0" t="n">
        <v>1</v>
      </c>
      <c r="AFM17" s="0" t="n">
        <v>1</v>
      </c>
      <c r="AFN17" s="0" t="n">
        <v>1</v>
      </c>
      <c r="AFO17" s="0" t="n">
        <v>1</v>
      </c>
      <c r="AFP17" s="0" t="n">
        <v>1</v>
      </c>
      <c r="AFQ17" s="0" t="n">
        <v>1</v>
      </c>
      <c r="AFR17" s="0" t="n">
        <v>1</v>
      </c>
      <c r="AFS17" s="0" t="n">
        <v>1</v>
      </c>
      <c r="AFT17" s="0" t="n">
        <v>1</v>
      </c>
      <c r="AFU17" s="0" t="n">
        <v>2</v>
      </c>
      <c r="AFV17" s="0" t="n">
        <v>1</v>
      </c>
      <c r="AFW17" s="0" t="n">
        <v>1</v>
      </c>
      <c r="AFX17" s="0" t="n">
        <v>1</v>
      </c>
      <c r="AFY17" s="0" t="n">
        <v>1</v>
      </c>
      <c r="AFZ17" s="0" t="n">
        <v>2</v>
      </c>
      <c r="AGA17" s="0" t="n">
        <v>1</v>
      </c>
      <c r="AGB17" s="0" t="n">
        <v>1</v>
      </c>
      <c r="AGC17" s="0" t="n">
        <v>1</v>
      </c>
      <c r="AGD17" s="0" t="n">
        <v>1</v>
      </c>
      <c r="AGE17" s="0" t="n">
        <v>1</v>
      </c>
      <c r="AGF17" s="0" t="n">
        <v>1</v>
      </c>
      <c r="AGG17" s="0" t="n">
        <v>1</v>
      </c>
      <c r="AGH17" s="0" t="n">
        <v>2</v>
      </c>
      <c r="AGI17" s="0" t="n">
        <v>2</v>
      </c>
      <c r="AGJ17" s="0" t="n">
        <v>1</v>
      </c>
      <c r="AGK17" s="0" t="n">
        <v>1</v>
      </c>
      <c r="AGL17" s="0" t="n">
        <v>1</v>
      </c>
      <c r="AGM17" s="0" t="n">
        <v>1</v>
      </c>
      <c r="AGN17" s="0" t="n">
        <v>1</v>
      </c>
      <c r="AGO17" s="0" t="n">
        <v>1</v>
      </c>
      <c r="AGP17" s="0" t="n">
        <v>1</v>
      </c>
      <c r="AGQ17" s="0" t="n">
        <v>1</v>
      </c>
      <c r="AGR17" s="0" t="n">
        <v>1</v>
      </c>
      <c r="AGS17" s="0" t="n">
        <v>1</v>
      </c>
      <c r="AGT17" s="0" t="n">
        <v>1</v>
      </c>
      <c r="AGU17" s="0" t="n">
        <v>1</v>
      </c>
      <c r="AGV17" s="0" t="n">
        <v>1</v>
      </c>
      <c r="AGW17" s="0" t="n">
        <v>1</v>
      </c>
      <c r="AGX17" s="0" t="n">
        <v>1</v>
      </c>
      <c r="AGY17" s="0" t="n">
        <v>1</v>
      </c>
      <c r="AGZ17" s="0" t="n">
        <v>1</v>
      </c>
      <c r="AHA17" s="0" t="n">
        <v>1</v>
      </c>
      <c r="AHB17" s="0" t="n">
        <v>1</v>
      </c>
      <c r="AHC17" s="0" t="n">
        <v>1</v>
      </c>
      <c r="AHD17" s="0" t="n">
        <v>1</v>
      </c>
      <c r="AHE17" s="0" t="n">
        <v>2</v>
      </c>
      <c r="AHF17" s="0" t="n">
        <v>1</v>
      </c>
      <c r="AHG17" s="0" t="n">
        <v>1</v>
      </c>
      <c r="AHH17" s="0" t="n">
        <v>1</v>
      </c>
      <c r="AHI17" s="0" t="n">
        <v>1</v>
      </c>
      <c r="AHJ17" s="0" t="n">
        <v>1</v>
      </c>
      <c r="AHK17" s="0" t="n">
        <v>1</v>
      </c>
      <c r="AHL17" s="0" t="n">
        <v>1</v>
      </c>
      <c r="AHM17" s="0" t="n">
        <v>1</v>
      </c>
      <c r="AHN17" s="0" t="n">
        <v>2</v>
      </c>
      <c r="AHO17" s="0" t="n">
        <v>1</v>
      </c>
      <c r="AHP17" s="0" t="n">
        <v>1</v>
      </c>
      <c r="AHQ17" s="0" t="n">
        <v>1</v>
      </c>
      <c r="AHR17" s="0" t="n">
        <v>1</v>
      </c>
      <c r="AHS17" s="0" t="n">
        <v>1</v>
      </c>
      <c r="AHT17" s="0" t="n">
        <v>1</v>
      </c>
      <c r="AHU17" s="0" t="n">
        <v>1</v>
      </c>
      <c r="AHV17" s="0" t="n">
        <v>1</v>
      </c>
      <c r="AHW17" s="0" t="n">
        <v>1</v>
      </c>
      <c r="AHX17" s="0" t="n">
        <v>1</v>
      </c>
      <c r="AHY17" s="0" t="n">
        <v>1</v>
      </c>
      <c r="AHZ17" s="0" t="n">
        <v>1</v>
      </c>
      <c r="AIA17" s="0" t="n">
        <v>1</v>
      </c>
      <c r="AIB17" s="0" t="n">
        <v>1</v>
      </c>
      <c r="AIC17" s="0" t="n">
        <v>1</v>
      </c>
      <c r="AID17" s="0" t="n">
        <v>1</v>
      </c>
      <c r="AIE17" s="0" t="n">
        <v>1</v>
      </c>
      <c r="AIF17" s="0" t="n">
        <v>1</v>
      </c>
      <c r="AIG17" s="0" t="n">
        <v>1</v>
      </c>
      <c r="AIH17" s="0" t="n">
        <v>1</v>
      </c>
      <c r="AII17" s="0" t="n">
        <v>1</v>
      </c>
      <c r="AIJ17" s="0" t="n">
        <v>2</v>
      </c>
      <c r="AIK17" s="0" t="n">
        <v>1</v>
      </c>
      <c r="AIL17" s="0" t="n">
        <v>1</v>
      </c>
      <c r="AIM17" s="0" t="n">
        <v>1</v>
      </c>
      <c r="AIN17" s="0" t="n">
        <v>1</v>
      </c>
      <c r="AIO17" s="0" t="n">
        <v>1</v>
      </c>
      <c r="AIP17" s="0" t="n">
        <v>1</v>
      </c>
      <c r="AIQ17" s="0" t="n">
        <v>1</v>
      </c>
      <c r="AIR17" s="0" t="n">
        <v>1</v>
      </c>
      <c r="AIS17" s="0" t="n">
        <v>2</v>
      </c>
      <c r="AIT17" s="0" t="n">
        <v>2</v>
      </c>
      <c r="AIU17" s="0" t="n">
        <v>1</v>
      </c>
      <c r="AIV17" s="0" t="n">
        <v>1</v>
      </c>
      <c r="AIW17" s="0" t="n">
        <v>1</v>
      </c>
      <c r="AIX17" s="0" t="n">
        <v>1</v>
      </c>
      <c r="AIY17" s="0" t="n">
        <v>1</v>
      </c>
      <c r="AIZ17" s="0" t="n">
        <v>1</v>
      </c>
      <c r="AJA17" s="0" t="n">
        <v>1</v>
      </c>
      <c r="AJB17" s="0" t="n">
        <v>1</v>
      </c>
      <c r="AJC17" s="0" t="n">
        <v>2</v>
      </c>
      <c r="AJD17" s="0" t="n">
        <v>1</v>
      </c>
      <c r="AJE17" s="0" t="n">
        <v>1</v>
      </c>
      <c r="AJF17" s="0" t="n">
        <v>1</v>
      </c>
      <c r="AJG17" s="0" t="n">
        <v>1</v>
      </c>
      <c r="AJH17" s="0" t="n">
        <v>1</v>
      </c>
      <c r="AJI17" s="0" t="n">
        <v>2</v>
      </c>
      <c r="AJJ17" s="0" t="n">
        <v>1</v>
      </c>
      <c r="AJK17" s="0" t="n">
        <v>1</v>
      </c>
      <c r="AJL17" s="0" t="n">
        <v>1</v>
      </c>
      <c r="AJM17" s="0" t="n">
        <v>1</v>
      </c>
      <c r="AJN17" s="0" t="n">
        <v>1</v>
      </c>
      <c r="AJO17" s="0" t="n">
        <v>1</v>
      </c>
      <c r="AJP17" s="0" t="n">
        <v>1</v>
      </c>
      <c r="AJQ17" s="0" t="n">
        <v>1</v>
      </c>
      <c r="AJR17" s="0" t="n">
        <v>2</v>
      </c>
      <c r="AJS17" s="0" t="n">
        <v>2</v>
      </c>
      <c r="AJT17" s="0" t="n">
        <v>1</v>
      </c>
      <c r="AJU17" s="0" t="n">
        <v>1</v>
      </c>
      <c r="AJV17" s="0" t="n">
        <v>1</v>
      </c>
      <c r="AJW17" s="0" t="n">
        <v>1</v>
      </c>
      <c r="AJX17" s="0" t="n">
        <v>1</v>
      </c>
      <c r="AJY17" s="0" t="n">
        <v>2</v>
      </c>
      <c r="AJZ17" s="0" t="n">
        <v>1</v>
      </c>
      <c r="AKA17" s="0" t="n">
        <v>1</v>
      </c>
      <c r="AKB17" s="0" t="n">
        <v>2</v>
      </c>
      <c r="AKC17" s="0" t="n">
        <v>1</v>
      </c>
      <c r="AKD17" s="0" t="n">
        <v>1</v>
      </c>
      <c r="AKE17" s="0" t="n">
        <v>1</v>
      </c>
      <c r="AKF17" s="0" t="n">
        <v>2</v>
      </c>
      <c r="AKG17" s="0" t="n">
        <v>1</v>
      </c>
      <c r="AKH17" s="0" t="n">
        <v>1</v>
      </c>
      <c r="AKI17" s="0" t="n">
        <v>1</v>
      </c>
      <c r="AKJ17" s="0" t="n">
        <v>1</v>
      </c>
      <c r="AKK17" s="0" t="n">
        <v>1</v>
      </c>
      <c r="AKL17" s="0" t="n">
        <v>1</v>
      </c>
      <c r="AKM17" s="0" t="n">
        <v>1</v>
      </c>
      <c r="AKN17" s="0" t="n">
        <v>1</v>
      </c>
      <c r="AKO17" s="0" t="n">
        <v>1</v>
      </c>
      <c r="AKP17" s="0" t="n">
        <v>1</v>
      </c>
      <c r="AKQ17" s="0" t="n">
        <v>1</v>
      </c>
      <c r="AKR17" s="0" t="n">
        <v>1</v>
      </c>
      <c r="AKS17" s="0" t="n">
        <v>1</v>
      </c>
      <c r="AKT17" s="0" t="n">
        <v>1</v>
      </c>
      <c r="AKU17" s="0" t="n">
        <v>1</v>
      </c>
      <c r="AKV17" s="0" t="n">
        <v>1</v>
      </c>
      <c r="AKW17" s="0" t="n">
        <v>1</v>
      </c>
      <c r="AKX17" s="0" t="n">
        <v>1</v>
      </c>
      <c r="AKY17" s="0" t="n">
        <v>1</v>
      </c>
      <c r="AKZ17" s="0" t="n">
        <v>1</v>
      </c>
      <c r="ALA17" s="0" t="n">
        <v>1</v>
      </c>
      <c r="ALB17" s="0" t="n">
        <v>1</v>
      </c>
      <c r="ALC17" s="0" t="n">
        <v>1</v>
      </c>
      <c r="ALD17" s="0" t="n">
        <v>2</v>
      </c>
      <c r="ALE17" s="0" t="n">
        <v>1</v>
      </c>
      <c r="ALF17" s="0" t="n">
        <v>1</v>
      </c>
      <c r="ALG17" s="0" t="n">
        <v>1</v>
      </c>
      <c r="ALH17" s="0" t="n">
        <v>1</v>
      </c>
      <c r="ALI17" s="0" t="n">
        <v>1</v>
      </c>
      <c r="ALJ17" s="0" t="n">
        <v>2</v>
      </c>
      <c r="ALK17" s="0" t="n">
        <v>1</v>
      </c>
      <c r="ALL17" s="0" t="n">
        <v>1</v>
      </c>
      <c r="ALM17" s="0" t="n">
        <v>1</v>
      </c>
      <c r="ALN17" s="0" t="n">
        <v>1</v>
      </c>
      <c r="ALO17" s="0" t="n">
        <v>1</v>
      </c>
      <c r="ALP17" s="0" t="n">
        <v>1</v>
      </c>
      <c r="ALQ17" s="0" t="n">
        <v>1</v>
      </c>
      <c r="ALR17" s="0" t="n">
        <v>2</v>
      </c>
      <c r="ALS17" s="0" t="n">
        <v>1</v>
      </c>
      <c r="ALT17" s="0" t="n">
        <v>1</v>
      </c>
      <c r="ALU17" s="0" t="n">
        <v>1</v>
      </c>
      <c r="ALV17" s="0" t="n">
        <v>2</v>
      </c>
      <c r="ALW17" s="0" t="n">
        <v>1</v>
      </c>
      <c r="ALX17" s="0" t="n">
        <v>1</v>
      </c>
      <c r="ALY17" s="0" t="n">
        <v>1</v>
      </c>
      <c r="ALZ17" s="0" t="n">
        <v>1</v>
      </c>
      <c r="AMA17" s="0" t="n">
        <v>1</v>
      </c>
      <c r="AMB17" s="0" t="n">
        <v>1</v>
      </c>
      <c r="AMC17" s="0" t="n">
        <v>1</v>
      </c>
      <c r="AMD17" s="0" t="n">
        <v>1</v>
      </c>
      <c r="AME17" s="0" t="n">
        <v>1</v>
      </c>
      <c r="AMF17" s="0" t="n">
        <v>1</v>
      </c>
      <c r="AMG17" s="0" t="n">
        <v>1</v>
      </c>
      <c r="AMH17" s="0" t="n">
        <v>1</v>
      </c>
      <c r="AMI17" s="0" t="n">
        <v>1</v>
      </c>
      <c r="AMJ17" s="0" t="n">
        <v>1</v>
      </c>
    </row>
    <row r="18" customFormat="false" ht="15" hidden="false" customHeight="false" outlineLevel="0" collapsed="false">
      <c r="A18" s="0" t="s">
        <v>6699</v>
      </c>
      <c r="C18" s="0" t="n">
        <v>1</v>
      </c>
      <c r="D18" s="0" t="n">
        <v>1</v>
      </c>
      <c r="E18" s="0" t="n">
        <v>2</v>
      </c>
      <c r="F18" s="0" t="n">
        <v>2</v>
      </c>
      <c r="G18" s="0" t="n">
        <v>1</v>
      </c>
      <c r="H18" s="0" t="n">
        <v>1</v>
      </c>
      <c r="I18" s="0" t="n">
        <v>1</v>
      </c>
      <c r="J18" s="0" t="n">
        <v>1</v>
      </c>
      <c r="K18" s="0" t="n">
        <v>1</v>
      </c>
      <c r="L18" s="0" t="n">
        <v>1</v>
      </c>
      <c r="M18" s="0" t="n">
        <v>1</v>
      </c>
      <c r="N18" s="0" t="n">
        <v>1</v>
      </c>
      <c r="O18" s="0" t="n">
        <v>1</v>
      </c>
      <c r="P18" s="0" t="n">
        <v>1</v>
      </c>
      <c r="Q18" s="0" t="n">
        <v>1</v>
      </c>
      <c r="R18" s="0" t="n">
        <v>1</v>
      </c>
      <c r="S18" s="0" t="n">
        <v>1</v>
      </c>
      <c r="T18" s="0" t="n">
        <v>2</v>
      </c>
      <c r="U18" s="0" t="n">
        <v>1</v>
      </c>
      <c r="V18" s="0" t="n">
        <v>1</v>
      </c>
      <c r="W18" s="0" t="n">
        <v>2</v>
      </c>
      <c r="X18" s="0" t="n">
        <v>1</v>
      </c>
      <c r="Y18" s="0" t="n">
        <v>2</v>
      </c>
      <c r="Z18" s="0" t="n">
        <v>1</v>
      </c>
      <c r="AA18" s="0" t="n">
        <v>2</v>
      </c>
      <c r="AB18" s="0" t="n">
        <v>1</v>
      </c>
      <c r="AC18" s="0" t="n">
        <v>2</v>
      </c>
      <c r="AD18" s="0" t="n">
        <v>1</v>
      </c>
      <c r="AE18" s="0" t="n">
        <v>1</v>
      </c>
      <c r="AF18" s="0" t="n">
        <v>1</v>
      </c>
      <c r="AG18" s="0" t="n">
        <v>1</v>
      </c>
      <c r="AH18" s="0" t="n">
        <v>1</v>
      </c>
      <c r="AI18" s="0" t="n">
        <v>2</v>
      </c>
      <c r="AJ18" s="0" t="n">
        <v>1</v>
      </c>
      <c r="AK18" s="0" t="n">
        <v>2</v>
      </c>
      <c r="AL18" s="0" t="n">
        <v>2</v>
      </c>
      <c r="AM18" s="0" t="n">
        <v>1</v>
      </c>
      <c r="AN18" s="0" t="n">
        <v>1</v>
      </c>
      <c r="AO18" s="0" t="n">
        <v>2</v>
      </c>
      <c r="AP18" s="0" t="n">
        <v>1</v>
      </c>
      <c r="AQ18" s="0" t="n">
        <v>1</v>
      </c>
      <c r="AR18" s="0" t="n">
        <v>1</v>
      </c>
      <c r="AS18" s="0" t="n">
        <v>1</v>
      </c>
      <c r="AT18" s="0" t="n">
        <v>1</v>
      </c>
      <c r="AU18" s="0" t="n">
        <v>1</v>
      </c>
      <c r="AV18" s="0" t="n">
        <v>2</v>
      </c>
      <c r="AW18" s="0" t="n">
        <v>2</v>
      </c>
      <c r="AX18" s="0" t="n">
        <v>2</v>
      </c>
      <c r="AY18" s="0" t="n">
        <v>2</v>
      </c>
      <c r="AZ18" s="0" t="n">
        <v>1</v>
      </c>
      <c r="BA18" s="0" t="n">
        <v>1</v>
      </c>
      <c r="BB18" s="0" t="n">
        <v>1</v>
      </c>
      <c r="BC18" s="0" t="n">
        <v>1</v>
      </c>
      <c r="BD18" s="0" t="n">
        <v>1</v>
      </c>
      <c r="BE18" s="0" t="n">
        <v>2</v>
      </c>
      <c r="BF18" s="0" t="n">
        <v>1</v>
      </c>
      <c r="BG18" s="0" t="n">
        <v>1</v>
      </c>
      <c r="BH18" s="0" t="n">
        <v>1</v>
      </c>
      <c r="BI18" s="0" t="n">
        <v>1</v>
      </c>
      <c r="BJ18" s="0" t="n">
        <v>1</v>
      </c>
      <c r="BK18" s="0" t="n">
        <v>1</v>
      </c>
      <c r="BL18" s="0" t="n">
        <v>1</v>
      </c>
      <c r="BM18" s="0" t="n">
        <v>1</v>
      </c>
      <c r="BN18" s="0" t="n">
        <v>1</v>
      </c>
      <c r="BO18" s="0" t="n">
        <v>1</v>
      </c>
      <c r="BP18" s="0" t="n">
        <v>1</v>
      </c>
      <c r="BQ18" s="0" t="n">
        <v>2</v>
      </c>
      <c r="BR18" s="0" t="n">
        <v>1</v>
      </c>
      <c r="BS18" s="0" t="n">
        <v>1</v>
      </c>
      <c r="BT18" s="0" t="n">
        <v>1</v>
      </c>
      <c r="BU18" s="0" t="n">
        <v>1</v>
      </c>
      <c r="BV18" s="0" t="n">
        <v>1</v>
      </c>
      <c r="BW18" s="0" t="n">
        <v>2</v>
      </c>
      <c r="BX18" s="0" t="n">
        <v>1</v>
      </c>
      <c r="BY18" s="0" t="n">
        <v>1</v>
      </c>
      <c r="BZ18" s="0" t="n">
        <v>2</v>
      </c>
      <c r="CA18" s="0" t="n">
        <v>1</v>
      </c>
      <c r="CB18" s="0" t="n">
        <v>1</v>
      </c>
      <c r="CC18" s="0" t="n">
        <v>1</v>
      </c>
      <c r="CD18" s="0" t="n">
        <v>1</v>
      </c>
      <c r="CE18" s="0" t="n">
        <v>1</v>
      </c>
      <c r="CF18" s="0" t="n">
        <v>1</v>
      </c>
      <c r="CG18" s="0" t="n">
        <v>1</v>
      </c>
      <c r="CH18" s="0" t="n">
        <v>1</v>
      </c>
      <c r="CI18" s="0" t="n">
        <v>2</v>
      </c>
      <c r="CJ18" s="0" t="n">
        <v>1</v>
      </c>
      <c r="CK18" s="0" t="n">
        <v>1</v>
      </c>
      <c r="CL18" s="0" t="n">
        <v>2</v>
      </c>
      <c r="CM18" s="0" t="n">
        <v>1</v>
      </c>
      <c r="CN18" s="0" t="n">
        <v>1</v>
      </c>
      <c r="CO18" s="0" t="n">
        <v>2</v>
      </c>
      <c r="CP18" s="0" t="n">
        <v>1</v>
      </c>
      <c r="CQ18" s="0" t="n">
        <v>1</v>
      </c>
      <c r="CR18" s="0" t="n">
        <v>1</v>
      </c>
      <c r="CS18" s="0" t="n">
        <v>1</v>
      </c>
      <c r="CT18" s="0" t="n">
        <v>2</v>
      </c>
      <c r="CU18" s="0" t="n">
        <v>1</v>
      </c>
      <c r="CV18" s="0" t="n">
        <v>1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2</v>
      </c>
      <c r="DD18" s="0" t="n">
        <v>1</v>
      </c>
      <c r="DE18" s="0" t="n">
        <v>1</v>
      </c>
      <c r="DF18" s="0" t="n">
        <v>2</v>
      </c>
      <c r="DG18" s="0" t="n">
        <v>1</v>
      </c>
      <c r="DH18" s="0" t="n">
        <v>1</v>
      </c>
      <c r="DI18" s="0" t="n">
        <v>1</v>
      </c>
      <c r="DJ18" s="0" t="n">
        <v>1</v>
      </c>
      <c r="DK18" s="0" t="n">
        <v>2</v>
      </c>
      <c r="DL18" s="0" t="n">
        <v>1</v>
      </c>
      <c r="DM18" s="0" t="n">
        <v>1</v>
      </c>
      <c r="DN18" s="0" t="n">
        <v>2</v>
      </c>
      <c r="DO18" s="0" t="n">
        <v>2</v>
      </c>
      <c r="DP18" s="0" t="n">
        <v>1</v>
      </c>
      <c r="DQ18" s="0" t="n">
        <v>1</v>
      </c>
      <c r="DR18" s="0" t="n">
        <v>1</v>
      </c>
      <c r="DS18" s="0" t="n">
        <v>1</v>
      </c>
      <c r="DT18" s="0" t="n">
        <v>2</v>
      </c>
      <c r="DU18" s="0" t="n">
        <v>1</v>
      </c>
      <c r="DV18" s="0" t="n">
        <v>1</v>
      </c>
      <c r="DW18" s="0" t="n">
        <v>2</v>
      </c>
      <c r="DX18" s="0" t="n">
        <v>1</v>
      </c>
      <c r="DY18" s="0" t="n">
        <v>1</v>
      </c>
      <c r="DZ18" s="0" t="n">
        <v>1</v>
      </c>
      <c r="EA18" s="0" t="n">
        <v>2</v>
      </c>
      <c r="EB18" s="0" t="n">
        <v>1</v>
      </c>
      <c r="EC18" s="0" t="n">
        <v>2</v>
      </c>
      <c r="ED18" s="0" t="n">
        <v>1</v>
      </c>
      <c r="EE18" s="0" t="n">
        <v>2</v>
      </c>
      <c r="EF18" s="0" t="n">
        <v>2</v>
      </c>
      <c r="EG18" s="0" t="n">
        <v>2</v>
      </c>
      <c r="EH18" s="0" t="n">
        <v>2</v>
      </c>
      <c r="EI18" s="0" t="n">
        <v>1</v>
      </c>
      <c r="EJ18" s="0" t="n">
        <v>1</v>
      </c>
      <c r="EK18" s="0" t="n">
        <v>1</v>
      </c>
      <c r="EL18" s="0" t="n">
        <v>1</v>
      </c>
      <c r="EM18" s="0" t="n">
        <v>2</v>
      </c>
      <c r="EN18" s="0" t="n">
        <v>2</v>
      </c>
      <c r="EO18" s="0" t="n">
        <v>1</v>
      </c>
      <c r="EP18" s="0" t="n">
        <v>2</v>
      </c>
      <c r="EQ18" s="0" t="n">
        <v>1</v>
      </c>
      <c r="ER18" s="0" t="n">
        <v>2</v>
      </c>
      <c r="ES18" s="0" t="n">
        <v>2</v>
      </c>
      <c r="ET18" s="0" t="n">
        <v>1</v>
      </c>
      <c r="EU18" s="0" t="n">
        <v>1</v>
      </c>
      <c r="EV18" s="0" t="n">
        <v>1</v>
      </c>
      <c r="EW18" s="0" t="n">
        <v>1</v>
      </c>
      <c r="EX18" s="0" t="n">
        <v>1</v>
      </c>
      <c r="EY18" s="0" t="n">
        <v>1</v>
      </c>
      <c r="EZ18" s="0" t="n">
        <v>2</v>
      </c>
      <c r="FA18" s="0" t="n">
        <v>2</v>
      </c>
      <c r="FB18" s="0" t="n">
        <v>1</v>
      </c>
      <c r="FC18" s="0" t="n">
        <v>1</v>
      </c>
      <c r="FD18" s="0" t="n">
        <v>1</v>
      </c>
      <c r="FE18" s="0" t="n">
        <v>1</v>
      </c>
      <c r="FF18" s="0" t="n">
        <v>1</v>
      </c>
      <c r="FG18" s="0" t="n">
        <v>1</v>
      </c>
      <c r="FH18" s="0" t="n">
        <v>1</v>
      </c>
      <c r="FI18" s="0" t="n">
        <v>2</v>
      </c>
      <c r="FJ18" s="0" t="n">
        <v>2</v>
      </c>
      <c r="FK18" s="0" t="n">
        <v>2</v>
      </c>
      <c r="FL18" s="0" t="n">
        <v>1</v>
      </c>
      <c r="FM18" s="0" t="n">
        <v>1</v>
      </c>
      <c r="FN18" s="0" t="n">
        <v>1</v>
      </c>
      <c r="FO18" s="0" t="n">
        <v>1</v>
      </c>
      <c r="FP18" s="0" t="n">
        <v>1</v>
      </c>
      <c r="FQ18" s="0" t="n">
        <v>2</v>
      </c>
      <c r="FR18" s="0" t="n">
        <v>1</v>
      </c>
      <c r="FS18" s="0" t="n">
        <v>2</v>
      </c>
      <c r="FT18" s="0" t="n">
        <v>1</v>
      </c>
      <c r="FU18" s="0" t="n">
        <v>1</v>
      </c>
      <c r="FV18" s="0" t="n">
        <v>1</v>
      </c>
      <c r="FW18" s="0" t="n">
        <v>2</v>
      </c>
      <c r="FX18" s="0" t="n">
        <v>1</v>
      </c>
      <c r="FY18" s="0" t="n">
        <v>1</v>
      </c>
      <c r="FZ18" s="0" t="n">
        <v>1</v>
      </c>
      <c r="GA18" s="0" t="n">
        <v>1</v>
      </c>
      <c r="GB18" s="0" t="n">
        <v>1</v>
      </c>
      <c r="GC18" s="0" t="n">
        <v>1</v>
      </c>
      <c r="GD18" s="0" t="n">
        <v>1</v>
      </c>
      <c r="GE18" s="0" t="n">
        <v>1</v>
      </c>
      <c r="GF18" s="0" t="n">
        <v>2</v>
      </c>
      <c r="GG18" s="0" t="n">
        <v>1</v>
      </c>
      <c r="GH18" s="0" t="n">
        <v>1</v>
      </c>
      <c r="GI18" s="0" t="n">
        <v>1</v>
      </c>
      <c r="GJ18" s="0" t="n">
        <v>2</v>
      </c>
      <c r="GK18" s="0" t="n">
        <v>2</v>
      </c>
      <c r="GL18" s="0" t="n">
        <v>2</v>
      </c>
      <c r="GM18" s="0" t="n">
        <v>1</v>
      </c>
      <c r="GN18" s="0" t="n">
        <v>1</v>
      </c>
      <c r="GO18" s="0" t="n">
        <v>1</v>
      </c>
      <c r="GP18" s="0" t="n">
        <v>1</v>
      </c>
      <c r="GQ18" s="0" t="n">
        <v>1</v>
      </c>
      <c r="GR18" s="0" t="n">
        <v>1</v>
      </c>
      <c r="GS18" s="0" t="n">
        <v>2</v>
      </c>
      <c r="GT18" s="0" t="n">
        <v>2</v>
      </c>
      <c r="GU18" s="0" t="n">
        <v>1</v>
      </c>
      <c r="GV18" s="0" t="n">
        <v>1</v>
      </c>
      <c r="GW18" s="0" t="n">
        <v>1</v>
      </c>
      <c r="GX18" s="0" t="n">
        <v>1</v>
      </c>
      <c r="GY18" s="0" t="n">
        <v>1</v>
      </c>
      <c r="GZ18" s="0" t="n">
        <v>1</v>
      </c>
      <c r="HA18" s="0" t="n">
        <v>1</v>
      </c>
      <c r="HB18" s="0" t="n">
        <v>1</v>
      </c>
      <c r="HC18" s="0" t="n">
        <v>1</v>
      </c>
      <c r="HD18" s="0" t="n">
        <v>2</v>
      </c>
      <c r="HE18" s="0" t="n">
        <v>2</v>
      </c>
      <c r="HF18" s="0" t="n">
        <v>2</v>
      </c>
      <c r="HG18" s="0" t="n">
        <v>1</v>
      </c>
      <c r="HH18" s="0" t="n">
        <v>2</v>
      </c>
      <c r="HI18" s="0" t="n">
        <v>1</v>
      </c>
      <c r="HJ18" s="0" t="n">
        <v>2</v>
      </c>
      <c r="HK18" s="0" t="n">
        <v>1</v>
      </c>
      <c r="HL18" s="0" t="n">
        <v>1</v>
      </c>
      <c r="HM18" s="0" t="n">
        <v>1</v>
      </c>
      <c r="HN18" s="0" t="n">
        <v>1</v>
      </c>
      <c r="HO18" s="0" t="n">
        <v>1</v>
      </c>
      <c r="HP18" s="0" t="n">
        <v>2</v>
      </c>
      <c r="HQ18" s="0" t="n">
        <v>1</v>
      </c>
      <c r="HR18" s="0" t="n">
        <v>1</v>
      </c>
      <c r="HS18" s="0" t="n">
        <v>1</v>
      </c>
      <c r="HT18" s="0" t="n">
        <v>2</v>
      </c>
      <c r="HU18" s="0" t="n">
        <v>1</v>
      </c>
      <c r="HV18" s="0" t="n">
        <v>1</v>
      </c>
      <c r="HW18" s="0" t="n">
        <v>1</v>
      </c>
      <c r="HX18" s="0" t="n">
        <v>1</v>
      </c>
      <c r="HY18" s="0" t="n">
        <v>1</v>
      </c>
      <c r="HZ18" s="0" t="n">
        <v>1</v>
      </c>
      <c r="IA18" s="0" t="n">
        <v>1</v>
      </c>
      <c r="IB18" s="0" t="n">
        <v>1</v>
      </c>
      <c r="IC18" s="0" t="n">
        <v>1</v>
      </c>
      <c r="ID18" s="0" t="n">
        <v>1</v>
      </c>
      <c r="IE18" s="0" t="n">
        <v>1</v>
      </c>
      <c r="IF18" s="0" t="n">
        <v>1</v>
      </c>
      <c r="IG18" s="0" t="n">
        <v>1</v>
      </c>
      <c r="IH18" s="0" t="n">
        <v>1</v>
      </c>
      <c r="II18" s="0" t="n">
        <v>1</v>
      </c>
      <c r="IJ18" s="0" t="n">
        <v>1</v>
      </c>
      <c r="IK18" s="0" t="n">
        <v>2</v>
      </c>
      <c r="IL18" s="0" t="n">
        <v>1</v>
      </c>
      <c r="IM18" s="0" t="n">
        <v>2</v>
      </c>
      <c r="IN18" s="0" t="n">
        <v>1</v>
      </c>
      <c r="IO18" s="0" t="n">
        <v>1</v>
      </c>
      <c r="IP18" s="0" t="n">
        <v>1</v>
      </c>
      <c r="IQ18" s="0" t="n">
        <v>2</v>
      </c>
      <c r="IR18" s="0" t="n">
        <v>2</v>
      </c>
      <c r="IS18" s="0" t="n">
        <v>1</v>
      </c>
      <c r="IT18" s="0" t="n">
        <v>1</v>
      </c>
      <c r="IU18" s="0" t="n">
        <v>1</v>
      </c>
      <c r="IV18" s="0" t="n">
        <v>2</v>
      </c>
      <c r="IW18" s="0" t="n">
        <v>1</v>
      </c>
      <c r="IX18" s="0" t="n">
        <v>2</v>
      </c>
      <c r="IY18" s="0" t="n">
        <v>1</v>
      </c>
      <c r="IZ18" s="0" t="n">
        <v>1</v>
      </c>
      <c r="JA18" s="0" t="n">
        <v>2</v>
      </c>
      <c r="JB18" s="0" t="n">
        <v>1</v>
      </c>
      <c r="JC18" s="0" t="n">
        <v>2</v>
      </c>
      <c r="JD18" s="0" t="n">
        <v>1</v>
      </c>
      <c r="JE18" s="0" t="n">
        <v>2</v>
      </c>
      <c r="JF18" s="0" t="n">
        <v>1</v>
      </c>
      <c r="JG18" s="0" t="n">
        <v>2</v>
      </c>
      <c r="JH18" s="0" t="n">
        <v>1</v>
      </c>
      <c r="JI18" s="0" t="n">
        <v>1</v>
      </c>
      <c r="JJ18" s="0" t="n">
        <v>2</v>
      </c>
      <c r="JK18" s="0" t="n">
        <v>1</v>
      </c>
      <c r="JL18" s="0" t="n">
        <v>1</v>
      </c>
      <c r="JM18" s="0" t="n">
        <v>1</v>
      </c>
      <c r="JN18" s="0" t="n">
        <v>1</v>
      </c>
      <c r="JO18" s="0" t="n">
        <v>2</v>
      </c>
      <c r="JP18" s="0" t="n">
        <v>1</v>
      </c>
      <c r="JQ18" s="0" t="n">
        <v>1</v>
      </c>
      <c r="JR18" s="0" t="n">
        <v>1</v>
      </c>
      <c r="JS18" s="0" t="n">
        <v>1</v>
      </c>
      <c r="JT18" s="0" t="n">
        <v>1</v>
      </c>
      <c r="JU18" s="0" t="n">
        <v>2</v>
      </c>
      <c r="JV18" s="0" t="n">
        <v>1</v>
      </c>
      <c r="JW18" s="0" t="n">
        <v>2</v>
      </c>
      <c r="JX18" s="0" t="n">
        <v>1</v>
      </c>
      <c r="JY18" s="0" t="n">
        <v>1</v>
      </c>
      <c r="JZ18" s="0" t="n">
        <v>1</v>
      </c>
      <c r="KA18" s="0" t="n">
        <v>1</v>
      </c>
      <c r="KB18" s="0" t="n">
        <v>1</v>
      </c>
      <c r="KC18" s="0" t="n">
        <v>1</v>
      </c>
      <c r="KD18" s="0" t="n">
        <v>2</v>
      </c>
      <c r="KE18" s="0" t="n">
        <v>2</v>
      </c>
      <c r="KF18" s="0" t="n">
        <v>1</v>
      </c>
      <c r="KG18" s="0" t="n">
        <v>1</v>
      </c>
      <c r="KH18" s="0" t="n">
        <v>1</v>
      </c>
      <c r="KI18" s="0" t="n">
        <v>1</v>
      </c>
      <c r="KJ18" s="0" t="n">
        <v>1</v>
      </c>
      <c r="KK18" s="0" t="n">
        <v>2</v>
      </c>
      <c r="KL18" s="0" t="n">
        <v>1</v>
      </c>
      <c r="KM18" s="0" t="n">
        <v>1</v>
      </c>
      <c r="KN18" s="0" t="n">
        <v>1</v>
      </c>
      <c r="KO18" s="0" t="n">
        <v>1</v>
      </c>
      <c r="KP18" s="0" t="n">
        <v>2</v>
      </c>
      <c r="KQ18" s="0" t="n">
        <v>1</v>
      </c>
      <c r="KR18" s="0" t="n">
        <v>1</v>
      </c>
      <c r="KS18" s="0" t="n">
        <v>1</v>
      </c>
      <c r="KT18" s="0" t="n">
        <v>2</v>
      </c>
      <c r="KU18" s="0" t="n">
        <v>1</v>
      </c>
      <c r="KV18" s="0" t="n">
        <v>2</v>
      </c>
      <c r="KW18" s="0" t="n">
        <v>2</v>
      </c>
      <c r="KX18" s="0" t="n">
        <v>1</v>
      </c>
      <c r="KY18" s="0" t="n">
        <v>1</v>
      </c>
      <c r="KZ18" s="0" t="n">
        <v>1</v>
      </c>
      <c r="LA18" s="0" t="n">
        <v>1</v>
      </c>
      <c r="LB18" s="0" t="n">
        <v>1</v>
      </c>
      <c r="LC18" s="0" t="n">
        <v>2</v>
      </c>
      <c r="LD18" s="0" t="n">
        <v>1</v>
      </c>
      <c r="LE18" s="0" t="n">
        <v>1</v>
      </c>
      <c r="LF18" s="0" t="n">
        <v>2</v>
      </c>
      <c r="LG18" s="0" t="n">
        <v>2</v>
      </c>
      <c r="LH18" s="0" t="n">
        <v>1</v>
      </c>
      <c r="LI18" s="0" t="n">
        <v>1</v>
      </c>
      <c r="LJ18" s="0" t="n">
        <v>1</v>
      </c>
      <c r="LK18" s="0" t="n">
        <v>2</v>
      </c>
      <c r="LL18" s="0" t="n">
        <v>1</v>
      </c>
      <c r="LM18" s="0" t="n">
        <v>1</v>
      </c>
      <c r="LN18" s="0" t="n">
        <v>1</v>
      </c>
      <c r="LO18" s="0" t="n">
        <v>1</v>
      </c>
      <c r="LP18" s="0" t="n">
        <v>1</v>
      </c>
      <c r="LQ18" s="0" t="n">
        <v>1</v>
      </c>
      <c r="LR18" s="0" t="n">
        <v>2</v>
      </c>
      <c r="LS18" s="0" t="n">
        <v>1</v>
      </c>
      <c r="LT18" s="0" t="n">
        <v>1</v>
      </c>
      <c r="LU18" s="0" t="n">
        <v>1</v>
      </c>
      <c r="LV18" s="0" t="n">
        <v>1</v>
      </c>
      <c r="LW18" s="0" t="n">
        <v>1</v>
      </c>
      <c r="LX18" s="0" t="n">
        <v>1</v>
      </c>
      <c r="LY18" s="0" t="n">
        <v>1</v>
      </c>
      <c r="LZ18" s="0" t="n">
        <v>1</v>
      </c>
      <c r="MA18" s="0" t="n">
        <v>1</v>
      </c>
      <c r="MB18" s="0" t="n">
        <v>1</v>
      </c>
      <c r="MC18" s="0" t="n">
        <v>1</v>
      </c>
      <c r="MD18" s="0" t="n">
        <v>1</v>
      </c>
      <c r="ME18" s="0" t="n">
        <v>1</v>
      </c>
      <c r="MF18" s="0" t="n">
        <v>1</v>
      </c>
      <c r="MG18" s="0" t="n">
        <v>1</v>
      </c>
      <c r="MH18" s="0" t="n">
        <v>1</v>
      </c>
      <c r="MI18" s="0" t="n">
        <v>1</v>
      </c>
      <c r="MJ18" s="0" t="n">
        <v>1</v>
      </c>
      <c r="MK18" s="0" t="n">
        <v>2</v>
      </c>
      <c r="ML18" s="0" t="n">
        <v>1</v>
      </c>
      <c r="MM18" s="0" t="n">
        <v>1</v>
      </c>
      <c r="MN18" s="0" t="n">
        <v>2</v>
      </c>
      <c r="MO18" s="0" t="n">
        <v>1</v>
      </c>
      <c r="MP18" s="0" t="n">
        <v>1</v>
      </c>
      <c r="MQ18" s="0" t="n">
        <v>1</v>
      </c>
      <c r="MR18" s="0" t="n">
        <v>1</v>
      </c>
      <c r="MS18" s="0" t="n">
        <v>1</v>
      </c>
      <c r="MT18" s="0" t="n">
        <v>1</v>
      </c>
      <c r="MU18" s="0" t="n">
        <v>1</v>
      </c>
      <c r="MV18" s="0" t="n">
        <v>1</v>
      </c>
      <c r="MW18" s="0" t="n">
        <v>1</v>
      </c>
      <c r="MX18" s="0" t="n">
        <v>1</v>
      </c>
      <c r="MY18" s="0" t="n">
        <v>2</v>
      </c>
      <c r="MZ18" s="0" t="n">
        <v>1</v>
      </c>
      <c r="NA18" s="0" t="n">
        <v>1</v>
      </c>
      <c r="NB18" s="0" t="n">
        <v>1</v>
      </c>
      <c r="NC18" s="0" t="n">
        <v>2</v>
      </c>
      <c r="ND18" s="0" t="n">
        <v>1</v>
      </c>
      <c r="NE18" s="0" t="n">
        <v>2</v>
      </c>
      <c r="NF18" s="0" t="n">
        <v>1</v>
      </c>
      <c r="NG18" s="0" t="n">
        <v>1</v>
      </c>
      <c r="NH18" s="0" t="n">
        <v>2</v>
      </c>
      <c r="NI18" s="0" t="n">
        <v>1</v>
      </c>
      <c r="NJ18" s="0" t="n">
        <v>1</v>
      </c>
      <c r="NK18" s="0" t="n">
        <v>1</v>
      </c>
      <c r="NL18" s="0" t="n">
        <v>1</v>
      </c>
      <c r="NM18" s="0" t="n">
        <v>1</v>
      </c>
      <c r="NN18" s="0" t="n">
        <v>1</v>
      </c>
      <c r="NO18" s="0" t="n">
        <v>1</v>
      </c>
      <c r="NP18" s="0" t="n">
        <v>1</v>
      </c>
      <c r="NQ18" s="0" t="n">
        <v>2</v>
      </c>
      <c r="NR18" s="0" t="n">
        <v>1</v>
      </c>
      <c r="NS18" s="0" t="n">
        <v>1</v>
      </c>
      <c r="NT18" s="0" t="n">
        <v>1</v>
      </c>
      <c r="NU18" s="0" t="n">
        <v>1</v>
      </c>
      <c r="NV18" s="0" t="n">
        <v>1</v>
      </c>
      <c r="NW18" s="0" t="n">
        <v>2</v>
      </c>
      <c r="NX18" s="0" t="n">
        <v>1</v>
      </c>
      <c r="NY18" s="0" t="n">
        <v>2</v>
      </c>
      <c r="NZ18" s="0" t="n">
        <v>1</v>
      </c>
      <c r="OA18" s="0" t="n">
        <v>1</v>
      </c>
      <c r="OB18" s="0" t="n">
        <v>1</v>
      </c>
      <c r="OC18" s="0" t="n">
        <v>1</v>
      </c>
      <c r="OD18" s="0" t="n">
        <v>1</v>
      </c>
      <c r="OE18" s="0" t="n">
        <v>1</v>
      </c>
      <c r="OF18" s="0" t="n">
        <v>1</v>
      </c>
      <c r="OG18" s="0" t="n">
        <v>1</v>
      </c>
      <c r="OH18" s="0" t="n">
        <v>1</v>
      </c>
      <c r="OI18" s="0" t="n">
        <v>2</v>
      </c>
      <c r="OJ18" s="0" t="n">
        <v>1</v>
      </c>
      <c r="OK18" s="0" t="n">
        <v>1</v>
      </c>
      <c r="OL18" s="0" t="n">
        <v>1</v>
      </c>
      <c r="OM18" s="0" t="n">
        <v>1</v>
      </c>
      <c r="ON18" s="0" t="n">
        <v>1</v>
      </c>
      <c r="OO18" s="0" t="n">
        <v>2</v>
      </c>
      <c r="OP18" s="0" t="n">
        <v>1</v>
      </c>
      <c r="OQ18" s="0" t="n">
        <v>1</v>
      </c>
      <c r="OR18" s="0" t="n">
        <v>1</v>
      </c>
      <c r="OS18" s="0" t="n">
        <v>1</v>
      </c>
      <c r="OT18" s="0" t="n">
        <v>1</v>
      </c>
      <c r="OU18" s="0" t="n">
        <v>1</v>
      </c>
      <c r="OV18" s="0" t="n">
        <v>1</v>
      </c>
      <c r="OW18" s="0" t="n">
        <v>2</v>
      </c>
      <c r="OX18" s="0" t="n">
        <v>1</v>
      </c>
      <c r="OY18" s="0" t="n">
        <v>1</v>
      </c>
      <c r="OZ18" s="0" t="n">
        <v>1</v>
      </c>
      <c r="PA18" s="0" t="n">
        <v>2</v>
      </c>
      <c r="PB18" s="0" t="n">
        <v>2</v>
      </c>
      <c r="PC18" s="0" t="n">
        <v>1</v>
      </c>
      <c r="PD18" s="0" t="n">
        <v>2</v>
      </c>
      <c r="PE18" s="0" t="n">
        <v>1</v>
      </c>
      <c r="PF18" s="0" t="n">
        <v>1</v>
      </c>
      <c r="PG18" s="0" t="n">
        <v>1</v>
      </c>
      <c r="PH18" s="0" t="n">
        <v>1</v>
      </c>
      <c r="PI18" s="0" t="n">
        <v>1</v>
      </c>
      <c r="PJ18" s="0" t="n">
        <v>1</v>
      </c>
      <c r="PK18" s="0" t="n">
        <v>1</v>
      </c>
      <c r="PL18" s="0" t="n">
        <v>1</v>
      </c>
      <c r="PM18" s="0" t="n">
        <v>2</v>
      </c>
      <c r="PN18" s="0" t="n">
        <v>2</v>
      </c>
      <c r="PO18" s="0" t="n">
        <v>1</v>
      </c>
      <c r="PP18" s="0" t="n">
        <v>1</v>
      </c>
      <c r="PQ18" s="0" t="n">
        <v>1</v>
      </c>
      <c r="PR18" s="0" t="n">
        <v>1</v>
      </c>
      <c r="PS18" s="0" t="n">
        <v>1</v>
      </c>
      <c r="PT18" s="0" t="n">
        <v>1</v>
      </c>
      <c r="PU18" s="0" t="n">
        <v>2</v>
      </c>
      <c r="PV18" s="0" t="n">
        <v>1</v>
      </c>
      <c r="PW18" s="0" t="n">
        <v>2</v>
      </c>
      <c r="PX18" s="0" t="n">
        <v>2</v>
      </c>
      <c r="PY18" s="0" t="n">
        <v>2</v>
      </c>
      <c r="PZ18" s="0" t="n">
        <v>1</v>
      </c>
      <c r="QA18" s="0" t="n">
        <v>1</v>
      </c>
      <c r="QB18" s="0" t="n">
        <v>1</v>
      </c>
      <c r="QC18" s="0" t="n">
        <v>1</v>
      </c>
      <c r="QD18" s="0" t="n">
        <v>2</v>
      </c>
      <c r="QE18" s="0" t="n">
        <v>1</v>
      </c>
      <c r="QF18" s="0" t="n">
        <v>1</v>
      </c>
      <c r="QG18" s="0" t="n">
        <v>1</v>
      </c>
      <c r="QH18" s="0" t="n">
        <v>2</v>
      </c>
      <c r="QI18" s="0" t="n">
        <v>2</v>
      </c>
      <c r="QJ18" s="0" t="n">
        <v>1</v>
      </c>
      <c r="QK18" s="0" t="n">
        <v>1</v>
      </c>
      <c r="QL18" s="0" t="n">
        <v>1</v>
      </c>
      <c r="QM18" s="0" t="n">
        <v>2</v>
      </c>
      <c r="QN18" s="0" t="n">
        <v>2</v>
      </c>
      <c r="QO18" s="0" t="n">
        <v>1</v>
      </c>
      <c r="QP18" s="0" t="n">
        <v>1</v>
      </c>
      <c r="QQ18" s="0" t="n">
        <v>1</v>
      </c>
      <c r="QR18" s="0" t="n">
        <v>1</v>
      </c>
      <c r="QS18" s="0" t="n">
        <v>1</v>
      </c>
      <c r="QT18" s="0" t="n">
        <v>2</v>
      </c>
      <c r="QU18" s="0" t="n">
        <v>1</v>
      </c>
      <c r="QV18" s="0" t="n">
        <v>1</v>
      </c>
      <c r="QW18" s="0" t="n">
        <v>1</v>
      </c>
      <c r="QX18" s="0" t="n">
        <v>2</v>
      </c>
      <c r="QY18" s="0" t="n">
        <v>2</v>
      </c>
      <c r="QZ18" s="0" t="n">
        <v>1</v>
      </c>
      <c r="RA18" s="0" t="n">
        <v>1</v>
      </c>
      <c r="RB18" s="0" t="n">
        <v>1</v>
      </c>
      <c r="RC18" s="0" t="n">
        <v>1</v>
      </c>
      <c r="RD18" s="0" t="n">
        <v>1</v>
      </c>
      <c r="RE18" s="0" t="n">
        <v>2</v>
      </c>
      <c r="RF18" s="0" t="n">
        <v>1</v>
      </c>
      <c r="RG18" s="0" t="n">
        <v>1</v>
      </c>
      <c r="RH18" s="0" t="n">
        <v>1</v>
      </c>
      <c r="RI18" s="0" t="n">
        <v>1</v>
      </c>
      <c r="RJ18" s="0" t="n">
        <v>1</v>
      </c>
      <c r="RK18" s="0" t="n">
        <v>1</v>
      </c>
      <c r="RL18" s="0" t="n">
        <v>2</v>
      </c>
      <c r="RM18" s="0" t="n">
        <v>1</v>
      </c>
      <c r="RN18" s="0" t="n">
        <v>1</v>
      </c>
      <c r="RO18" s="0" t="n">
        <v>1</v>
      </c>
      <c r="RP18" s="0" t="n">
        <v>1</v>
      </c>
      <c r="RQ18" s="0" t="n">
        <v>2</v>
      </c>
      <c r="RR18" s="0" t="n">
        <v>1</v>
      </c>
      <c r="RS18" s="0" t="n">
        <v>1</v>
      </c>
      <c r="RT18" s="0" t="n">
        <v>1</v>
      </c>
      <c r="RU18" s="0" t="n">
        <v>1</v>
      </c>
      <c r="RV18" s="0" t="n">
        <v>1</v>
      </c>
      <c r="RW18" s="0" t="n">
        <v>2</v>
      </c>
      <c r="RX18" s="0" t="n">
        <v>1</v>
      </c>
      <c r="RY18" s="0" t="n">
        <v>1</v>
      </c>
      <c r="RZ18" s="0" t="n">
        <v>1</v>
      </c>
      <c r="SA18" s="0" t="n">
        <v>1</v>
      </c>
      <c r="SB18" s="0" t="n">
        <v>1</v>
      </c>
      <c r="SC18" s="0" t="n">
        <v>1</v>
      </c>
      <c r="SD18" s="0" t="n">
        <v>1</v>
      </c>
      <c r="SE18" s="0" t="n">
        <v>2</v>
      </c>
      <c r="SF18" s="0" t="n">
        <v>1</v>
      </c>
      <c r="SG18" s="0" t="n">
        <v>1</v>
      </c>
      <c r="SH18" s="0" t="n">
        <v>1</v>
      </c>
      <c r="SI18" s="0" t="n">
        <v>1</v>
      </c>
      <c r="SJ18" s="0" t="n">
        <v>1</v>
      </c>
      <c r="SK18" s="0" t="n">
        <v>2</v>
      </c>
      <c r="SL18" s="0" t="n">
        <v>1</v>
      </c>
      <c r="SM18" s="0" t="n">
        <v>1</v>
      </c>
      <c r="SN18" s="0" t="n">
        <v>2</v>
      </c>
      <c r="SO18" s="0" t="n">
        <v>1</v>
      </c>
      <c r="SP18" s="0" t="n">
        <v>1</v>
      </c>
      <c r="SQ18" s="0" t="n">
        <v>1</v>
      </c>
      <c r="SR18" s="0" t="n">
        <v>1</v>
      </c>
      <c r="SS18" s="0" t="n">
        <v>1</v>
      </c>
      <c r="ST18" s="0" t="n">
        <v>1</v>
      </c>
      <c r="SU18" s="0" t="n">
        <v>1</v>
      </c>
      <c r="SV18" s="0" t="n">
        <v>1</v>
      </c>
      <c r="SW18" s="0" t="n">
        <v>1</v>
      </c>
      <c r="SX18" s="0" t="n">
        <v>1</v>
      </c>
      <c r="SY18" s="0" t="n">
        <v>1</v>
      </c>
      <c r="SZ18" s="0" t="n">
        <v>1</v>
      </c>
      <c r="TA18" s="0" t="n">
        <v>1</v>
      </c>
      <c r="TB18" s="0" t="n">
        <v>1</v>
      </c>
      <c r="TC18" s="0" t="n">
        <v>1</v>
      </c>
      <c r="TD18" s="0" t="n">
        <v>2</v>
      </c>
      <c r="TE18" s="0" t="n">
        <v>1</v>
      </c>
      <c r="TF18" s="0" t="n">
        <v>1</v>
      </c>
      <c r="TG18" s="0" t="n">
        <v>1</v>
      </c>
      <c r="TH18" s="0" t="n">
        <v>1</v>
      </c>
      <c r="TI18" s="0" t="n">
        <v>2</v>
      </c>
      <c r="TJ18" s="0" t="n">
        <v>1</v>
      </c>
      <c r="TK18" s="0" t="n">
        <v>1</v>
      </c>
      <c r="TL18" s="0" t="n">
        <v>1</v>
      </c>
      <c r="TM18" s="0" t="n">
        <v>1</v>
      </c>
      <c r="TN18" s="0" t="n">
        <v>1</v>
      </c>
      <c r="TO18" s="0" t="n">
        <v>2</v>
      </c>
      <c r="TP18" s="0" t="n">
        <v>1</v>
      </c>
      <c r="TQ18" s="0" t="n">
        <v>2</v>
      </c>
      <c r="TR18" s="0" t="n">
        <v>1</v>
      </c>
      <c r="TS18" s="0" t="n">
        <v>1</v>
      </c>
      <c r="TT18" s="0" t="n">
        <v>1</v>
      </c>
      <c r="TU18" s="0" t="n">
        <v>1</v>
      </c>
      <c r="TV18" s="0" t="n">
        <v>1</v>
      </c>
      <c r="TW18" s="0" t="n">
        <v>1</v>
      </c>
      <c r="TX18" s="0" t="n">
        <v>1</v>
      </c>
      <c r="TY18" s="0" t="n">
        <v>1</v>
      </c>
      <c r="TZ18" s="0" t="n">
        <v>1</v>
      </c>
      <c r="UA18" s="0" t="n">
        <v>1</v>
      </c>
      <c r="UB18" s="0" t="n">
        <v>1</v>
      </c>
      <c r="UC18" s="0" t="n">
        <v>1</v>
      </c>
      <c r="UD18" s="0" t="n">
        <v>1</v>
      </c>
      <c r="UE18" s="0" t="n">
        <v>1</v>
      </c>
      <c r="UF18" s="0" t="n">
        <v>1</v>
      </c>
      <c r="UG18" s="0" t="n">
        <v>1</v>
      </c>
      <c r="UH18" s="0" t="n">
        <v>1</v>
      </c>
      <c r="UI18" s="0" t="n">
        <v>1</v>
      </c>
      <c r="UJ18" s="0" t="n">
        <v>1</v>
      </c>
      <c r="UK18" s="0" t="n">
        <v>1</v>
      </c>
      <c r="UL18" s="0" t="n">
        <v>1</v>
      </c>
      <c r="UM18" s="0" t="n">
        <v>2</v>
      </c>
      <c r="UN18" s="0" t="n">
        <v>1</v>
      </c>
      <c r="UO18" s="0" t="n">
        <v>1</v>
      </c>
      <c r="UP18" s="0" t="n">
        <v>1</v>
      </c>
      <c r="UQ18" s="0" t="n">
        <v>1</v>
      </c>
      <c r="UR18" s="0" t="n">
        <v>2</v>
      </c>
      <c r="US18" s="0" t="n">
        <v>1</v>
      </c>
      <c r="UT18" s="0" t="n">
        <v>1</v>
      </c>
      <c r="UU18" s="0" t="n">
        <v>1</v>
      </c>
      <c r="UV18" s="0" t="n">
        <v>1</v>
      </c>
      <c r="UW18" s="0" t="n">
        <v>1</v>
      </c>
      <c r="UX18" s="0" t="n">
        <v>1</v>
      </c>
      <c r="UY18" s="0" t="n">
        <v>1</v>
      </c>
      <c r="UZ18" s="0" t="n">
        <v>1</v>
      </c>
      <c r="VA18" s="0" t="n">
        <v>2</v>
      </c>
      <c r="VB18" s="0" t="n">
        <v>1</v>
      </c>
      <c r="VC18" s="0" t="n">
        <v>1</v>
      </c>
      <c r="VD18" s="0" t="n">
        <v>1</v>
      </c>
      <c r="VE18" s="0" t="n">
        <v>1</v>
      </c>
      <c r="VF18" s="0" t="n">
        <v>1</v>
      </c>
      <c r="VG18" s="0" t="n">
        <v>2</v>
      </c>
      <c r="VH18" s="0" t="n">
        <v>1</v>
      </c>
      <c r="VI18" s="0" t="n">
        <v>1</v>
      </c>
      <c r="VJ18" s="0" t="n">
        <v>1</v>
      </c>
      <c r="VK18" s="0" t="n">
        <v>2</v>
      </c>
      <c r="VL18" s="0" t="n">
        <v>1</v>
      </c>
      <c r="VM18" s="0" t="n">
        <v>1</v>
      </c>
      <c r="VN18" s="0" t="n">
        <v>2</v>
      </c>
      <c r="VO18" s="0" t="n">
        <v>1</v>
      </c>
      <c r="VP18" s="0" t="n">
        <v>1</v>
      </c>
      <c r="VQ18" s="0" t="n">
        <v>2</v>
      </c>
      <c r="VR18" s="0" t="n">
        <v>1</v>
      </c>
      <c r="VS18" s="0" t="n">
        <v>1</v>
      </c>
      <c r="VT18" s="0" t="n">
        <v>2</v>
      </c>
      <c r="VU18" s="0" t="n">
        <v>1</v>
      </c>
      <c r="VV18" s="0" t="n">
        <v>2</v>
      </c>
      <c r="VW18" s="0" t="n">
        <v>1</v>
      </c>
      <c r="VX18" s="0" t="n">
        <v>1</v>
      </c>
      <c r="VY18" s="0" t="n">
        <v>1</v>
      </c>
      <c r="VZ18" s="0" t="n">
        <v>2</v>
      </c>
      <c r="WA18" s="0" t="n">
        <v>2</v>
      </c>
      <c r="WB18" s="0" t="n">
        <v>1</v>
      </c>
      <c r="WC18" s="0" t="n">
        <v>1</v>
      </c>
      <c r="WD18" s="0" t="n">
        <v>1</v>
      </c>
      <c r="WE18" s="0" t="n">
        <v>3</v>
      </c>
      <c r="WF18" s="0" t="n">
        <v>1</v>
      </c>
      <c r="WG18" s="0" t="n">
        <v>1</v>
      </c>
      <c r="WH18" s="0" t="n">
        <v>2</v>
      </c>
      <c r="WI18" s="0" t="n">
        <v>1</v>
      </c>
      <c r="WJ18" s="0" t="n">
        <v>1</v>
      </c>
      <c r="WK18" s="0" t="n">
        <v>1</v>
      </c>
      <c r="WL18" s="0" t="n">
        <v>1</v>
      </c>
      <c r="WM18" s="0" t="n">
        <v>2</v>
      </c>
      <c r="WN18" s="0" t="n">
        <v>1</v>
      </c>
      <c r="WO18" s="0" t="n">
        <v>1</v>
      </c>
      <c r="WP18" s="0" t="n">
        <v>1</v>
      </c>
      <c r="WQ18" s="0" t="n">
        <v>1</v>
      </c>
      <c r="WR18" s="0" t="n">
        <v>1</v>
      </c>
      <c r="WS18" s="0" t="n">
        <v>1</v>
      </c>
      <c r="WT18" s="0" t="n">
        <v>1</v>
      </c>
      <c r="WU18" s="0" t="n">
        <v>1</v>
      </c>
      <c r="WV18" s="0" t="n">
        <v>1</v>
      </c>
      <c r="WW18" s="0" t="n">
        <v>1</v>
      </c>
      <c r="WX18" s="0" t="n">
        <v>1</v>
      </c>
      <c r="WY18" s="0" t="n">
        <v>2</v>
      </c>
      <c r="WZ18" s="0" t="n">
        <v>2</v>
      </c>
      <c r="XA18" s="0" t="n">
        <v>2</v>
      </c>
      <c r="XB18" s="0" t="n">
        <v>1</v>
      </c>
      <c r="XC18" s="0" t="n">
        <v>1</v>
      </c>
      <c r="XD18" s="0" t="n">
        <v>1</v>
      </c>
      <c r="XE18" s="0" t="n">
        <v>1</v>
      </c>
      <c r="XF18" s="0" t="n">
        <v>1</v>
      </c>
      <c r="XG18" s="0" t="n">
        <v>1</v>
      </c>
      <c r="XH18" s="0" t="n">
        <v>1</v>
      </c>
      <c r="XI18" s="0" t="n">
        <v>1</v>
      </c>
      <c r="XJ18" s="0" t="n">
        <v>1</v>
      </c>
      <c r="XK18" s="0" t="n">
        <v>1</v>
      </c>
      <c r="XL18" s="0" t="n">
        <v>1</v>
      </c>
      <c r="XM18" s="0" t="n">
        <v>2</v>
      </c>
      <c r="XN18" s="0" t="n">
        <v>1</v>
      </c>
      <c r="XO18" s="0" t="n">
        <v>1</v>
      </c>
      <c r="XP18" s="0" t="n">
        <v>1</v>
      </c>
      <c r="XQ18" s="0" t="n">
        <v>1</v>
      </c>
      <c r="XR18" s="0" t="n">
        <v>1</v>
      </c>
      <c r="XS18" s="0" t="n">
        <v>2</v>
      </c>
      <c r="XT18" s="0" t="n">
        <v>2</v>
      </c>
      <c r="XU18" s="0" t="n">
        <v>1</v>
      </c>
      <c r="XV18" s="0" t="n">
        <v>1</v>
      </c>
      <c r="XW18" s="0" t="n">
        <v>1</v>
      </c>
      <c r="XX18" s="0" t="n">
        <v>1</v>
      </c>
      <c r="XY18" s="0" t="n">
        <v>1</v>
      </c>
      <c r="XZ18" s="0" t="n">
        <v>1</v>
      </c>
      <c r="YA18" s="0" t="n">
        <v>1</v>
      </c>
      <c r="YB18" s="0" t="n">
        <v>1</v>
      </c>
      <c r="YC18" s="0" t="n">
        <v>1</v>
      </c>
      <c r="YD18" s="0" t="n">
        <v>2</v>
      </c>
      <c r="YE18" s="0" t="n">
        <v>1</v>
      </c>
      <c r="YF18" s="0" t="n">
        <v>1</v>
      </c>
      <c r="YG18" s="0" t="n">
        <v>1</v>
      </c>
      <c r="YH18" s="0" t="n">
        <v>3</v>
      </c>
      <c r="YI18" s="0" t="n">
        <v>1</v>
      </c>
      <c r="YJ18" s="0" t="n">
        <v>1</v>
      </c>
      <c r="YK18" s="0" t="n">
        <v>1</v>
      </c>
      <c r="YL18" s="0" t="n">
        <v>2</v>
      </c>
      <c r="YM18" s="0" t="n">
        <v>1</v>
      </c>
      <c r="YN18" s="0" t="n">
        <v>1</v>
      </c>
      <c r="YO18" s="0" t="n">
        <v>1</v>
      </c>
      <c r="YP18" s="0" t="n">
        <v>1</v>
      </c>
      <c r="YQ18" s="0" t="n">
        <v>1</v>
      </c>
      <c r="YR18" s="0" t="n">
        <v>1</v>
      </c>
      <c r="YS18" s="0" t="n">
        <v>1</v>
      </c>
      <c r="YT18" s="0" t="n">
        <v>2</v>
      </c>
      <c r="YU18" s="0" t="n">
        <v>1</v>
      </c>
      <c r="YV18" s="0" t="n">
        <v>1</v>
      </c>
      <c r="YW18" s="0" t="n">
        <v>1</v>
      </c>
      <c r="YX18" s="0" t="n">
        <v>2</v>
      </c>
      <c r="YY18" s="0" t="n">
        <v>1</v>
      </c>
      <c r="YZ18" s="0" t="n">
        <v>3</v>
      </c>
      <c r="ZA18" s="0" t="n">
        <v>1</v>
      </c>
      <c r="ZB18" s="0" t="n">
        <v>2</v>
      </c>
      <c r="ZC18" s="0" t="n">
        <v>1</v>
      </c>
      <c r="ZD18" s="0" t="n">
        <v>1</v>
      </c>
      <c r="ZE18" s="0" t="n">
        <v>1</v>
      </c>
      <c r="ZF18" s="0" t="n">
        <v>1</v>
      </c>
      <c r="ZG18" s="0" t="n">
        <v>1</v>
      </c>
      <c r="ZH18" s="0" t="n">
        <v>2</v>
      </c>
      <c r="ZI18" s="0" t="n">
        <v>1</v>
      </c>
      <c r="ZJ18" s="0" t="n">
        <v>1</v>
      </c>
      <c r="ZK18" s="0" t="n">
        <v>2</v>
      </c>
      <c r="ZL18" s="0" t="n">
        <v>1</v>
      </c>
      <c r="ZM18" s="0" t="n">
        <v>1</v>
      </c>
      <c r="ZN18" s="0" t="n">
        <v>1</v>
      </c>
      <c r="ZO18" s="0" t="n">
        <v>1</v>
      </c>
      <c r="ZP18" s="0" t="n">
        <v>1</v>
      </c>
      <c r="ZQ18" s="0" t="n">
        <v>1</v>
      </c>
      <c r="ZR18" s="0" t="n">
        <v>2</v>
      </c>
      <c r="ZS18" s="0" t="n">
        <v>2</v>
      </c>
      <c r="ZT18" s="0" t="n">
        <v>1</v>
      </c>
      <c r="ZU18" s="0" t="n">
        <v>2</v>
      </c>
      <c r="ZV18" s="0" t="n">
        <v>1</v>
      </c>
      <c r="ZW18" s="0" t="n">
        <v>1</v>
      </c>
      <c r="ZX18" s="0" t="n">
        <v>1</v>
      </c>
      <c r="ZY18" s="0" t="n">
        <v>1</v>
      </c>
      <c r="ZZ18" s="0" t="n">
        <v>1</v>
      </c>
      <c r="AAA18" s="0" t="n">
        <v>1</v>
      </c>
      <c r="AAB18" s="0" t="n">
        <v>1</v>
      </c>
      <c r="AAC18" s="0" t="n">
        <v>2</v>
      </c>
      <c r="AAD18" s="0" t="n">
        <v>2</v>
      </c>
      <c r="AAE18" s="0" t="n">
        <v>1</v>
      </c>
      <c r="AAF18" s="0" t="n">
        <v>1</v>
      </c>
      <c r="AAG18" s="0" t="n">
        <v>1</v>
      </c>
      <c r="AAH18" s="0" t="n">
        <v>1</v>
      </c>
      <c r="AAI18" s="0" t="n">
        <v>2</v>
      </c>
      <c r="AAJ18" s="0" t="n">
        <v>1</v>
      </c>
      <c r="AAK18" s="0" t="n">
        <v>2</v>
      </c>
      <c r="AAL18" s="0" t="n">
        <v>2</v>
      </c>
      <c r="AAM18" s="0" t="n">
        <v>1</v>
      </c>
      <c r="AAN18" s="0" t="n">
        <v>1</v>
      </c>
      <c r="AAO18" s="0" t="n">
        <v>1</v>
      </c>
      <c r="AAP18" s="0" t="n">
        <v>1</v>
      </c>
      <c r="AAQ18" s="0" t="n">
        <v>1</v>
      </c>
      <c r="AAR18" s="0" t="n">
        <v>1</v>
      </c>
      <c r="AAS18" s="0" t="n">
        <v>1</v>
      </c>
      <c r="AAT18" s="0" t="n">
        <v>1</v>
      </c>
      <c r="AAU18" s="0" t="n">
        <v>1</v>
      </c>
      <c r="AAV18" s="0" t="n">
        <v>2</v>
      </c>
      <c r="AAW18" s="0" t="n">
        <v>2</v>
      </c>
      <c r="AAX18" s="0" t="n">
        <v>1</v>
      </c>
      <c r="AAY18" s="0" t="n">
        <v>2</v>
      </c>
      <c r="AAZ18" s="0" t="n">
        <v>1</v>
      </c>
      <c r="ABA18" s="0" t="n">
        <v>2</v>
      </c>
      <c r="ABB18" s="0" t="n">
        <v>1</v>
      </c>
      <c r="ABC18" s="0" t="n">
        <v>1</v>
      </c>
      <c r="ABD18" s="0" t="n">
        <v>2</v>
      </c>
      <c r="ABE18" s="0" t="n">
        <v>2</v>
      </c>
      <c r="ABF18" s="0" t="n">
        <v>1</v>
      </c>
      <c r="ABG18" s="0" t="n">
        <v>2</v>
      </c>
      <c r="ABH18" s="0" t="n">
        <v>2</v>
      </c>
      <c r="ABI18" s="0" t="n">
        <v>1</v>
      </c>
      <c r="ABJ18" s="0" t="n">
        <v>1</v>
      </c>
      <c r="ABK18" s="0" t="n">
        <v>1</v>
      </c>
      <c r="ABL18" s="0" t="n">
        <v>2</v>
      </c>
      <c r="ABM18" s="0" t="n">
        <v>1</v>
      </c>
      <c r="ABN18" s="0" t="n">
        <v>1</v>
      </c>
      <c r="ABO18" s="0" t="n">
        <v>2</v>
      </c>
      <c r="ABP18" s="0" t="n">
        <v>1</v>
      </c>
      <c r="ABQ18" s="0" t="n">
        <v>1</v>
      </c>
      <c r="ABR18" s="0" t="n">
        <v>1</v>
      </c>
      <c r="ABS18" s="0" t="n">
        <v>1</v>
      </c>
      <c r="ABT18" s="0" t="n">
        <v>1</v>
      </c>
      <c r="ABU18" s="0" t="n">
        <v>1</v>
      </c>
      <c r="ABV18" s="0" t="n">
        <v>1</v>
      </c>
      <c r="ABW18" s="0" t="n">
        <v>1</v>
      </c>
      <c r="ABX18" s="0" t="n">
        <v>1</v>
      </c>
      <c r="ABY18" s="0" t="n">
        <v>1</v>
      </c>
      <c r="ABZ18" s="0" t="n">
        <v>1</v>
      </c>
      <c r="ACA18" s="0" t="n">
        <v>1</v>
      </c>
      <c r="ACB18" s="0" t="n">
        <v>2</v>
      </c>
      <c r="ACC18" s="0" t="n">
        <v>2</v>
      </c>
      <c r="ACD18" s="0" t="n">
        <v>1</v>
      </c>
      <c r="ACE18" s="0" t="n">
        <v>2</v>
      </c>
      <c r="ACF18" s="0" t="n">
        <v>1</v>
      </c>
      <c r="ACG18" s="0" t="n">
        <v>2</v>
      </c>
      <c r="ACH18" s="0" t="n">
        <v>1</v>
      </c>
      <c r="ACI18" s="0" t="n">
        <v>1</v>
      </c>
      <c r="ACJ18" s="0" t="n">
        <v>1</v>
      </c>
      <c r="ACK18" s="0" t="n">
        <v>1</v>
      </c>
      <c r="ACL18" s="0" t="n">
        <v>1</v>
      </c>
      <c r="ACM18" s="0" t="n">
        <v>1</v>
      </c>
      <c r="ACN18" s="0" t="n">
        <v>1</v>
      </c>
      <c r="ACO18" s="0" t="n">
        <v>2</v>
      </c>
      <c r="ACP18" s="0" t="n">
        <v>1</v>
      </c>
      <c r="ACQ18" s="0" t="n">
        <v>1</v>
      </c>
      <c r="ACR18" s="0" t="n">
        <v>1</v>
      </c>
      <c r="ACS18" s="0" t="n">
        <v>1</v>
      </c>
      <c r="ACT18" s="0" t="n">
        <v>1</v>
      </c>
      <c r="ACU18" s="0" t="n">
        <v>2</v>
      </c>
      <c r="ACV18" s="0" t="n">
        <v>2</v>
      </c>
      <c r="ACW18" s="0" t="n">
        <v>1</v>
      </c>
      <c r="ACX18" s="0" t="n">
        <v>1</v>
      </c>
      <c r="ACY18" s="0" t="n">
        <v>2</v>
      </c>
      <c r="ACZ18" s="0" t="n">
        <v>1</v>
      </c>
      <c r="ADA18" s="0" t="n">
        <v>1</v>
      </c>
      <c r="ADB18" s="0" t="n">
        <v>1</v>
      </c>
      <c r="ADC18" s="0" t="n">
        <v>2</v>
      </c>
      <c r="ADD18" s="0" t="n">
        <v>1</v>
      </c>
      <c r="ADE18" s="0" t="n">
        <v>1</v>
      </c>
      <c r="ADF18" s="0" t="n">
        <v>1</v>
      </c>
      <c r="ADG18" s="0" t="n">
        <v>1</v>
      </c>
      <c r="ADH18" s="0" t="n">
        <v>2</v>
      </c>
      <c r="ADI18" s="0" t="n">
        <v>1</v>
      </c>
      <c r="ADJ18" s="0" t="n">
        <v>1</v>
      </c>
      <c r="ADK18" s="0" t="n">
        <v>1</v>
      </c>
      <c r="ADL18" s="0" t="n">
        <v>1</v>
      </c>
      <c r="ADM18" s="0" t="n">
        <v>1</v>
      </c>
      <c r="ADN18" s="0" t="n">
        <v>1</v>
      </c>
      <c r="ADO18" s="0" t="n">
        <v>1</v>
      </c>
      <c r="ADP18" s="0" t="n">
        <v>1</v>
      </c>
      <c r="ADQ18" s="0" t="n">
        <v>1</v>
      </c>
      <c r="ADR18" s="0" t="n">
        <v>2</v>
      </c>
      <c r="ADS18" s="0" t="n">
        <v>1</v>
      </c>
      <c r="ADT18" s="0" t="n">
        <v>1</v>
      </c>
      <c r="ADU18" s="0" t="n">
        <v>2</v>
      </c>
      <c r="ADV18" s="0" t="n">
        <v>1</v>
      </c>
      <c r="ADW18" s="0" t="n">
        <v>1</v>
      </c>
      <c r="ADX18" s="0" t="n">
        <v>1</v>
      </c>
      <c r="ADY18" s="0" t="n">
        <v>1</v>
      </c>
      <c r="ADZ18" s="0" t="n">
        <v>1</v>
      </c>
      <c r="AEA18" s="0" t="n">
        <v>1</v>
      </c>
      <c r="AEB18" s="0" t="n">
        <v>1</v>
      </c>
      <c r="AEC18" s="0" t="n">
        <v>1</v>
      </c>
      <c r="AED18" s="0" t="n">
        <v>1</v>
      </c>
      <c r="AEE18" s="0" t="n">
        <v>2</v>
      </c>
      <c r="AEF18" s="0" t="n">
        <v>1</v>
      </c>
      <c r="AEG18" s="0" t="n">
        <v>1</v>
      </c>
      <c r="AEH18" s="0" t="n">
        <v>2</v>
      </c>
      <c r="AEI18" s="0" t="n">
        <v>1</v>
      </c>
      <c r="AEJ18" s="0" t="n">
        <v>2</v>
      </c>
      <c r="AEK18" s="0" t="n">
        <v>1</v>
      </c>
      <c r="AEL18" s="0" t="n">
        <v>2</v>
      </c>
      <c r="AEM18" s="0" t="n">
        <v>1</v>
      </c>
      <c r="AEN18" s="0" t="n">
        <v>2</v>
      </c>
      <c r="AEO18" s="0" t="n">
        <v>1</v>
      </c>
      <c r="AEP18" s="0" t="n">
        <v>1</v>
      </c>
      <c r="AEQ18" s="0" t="n">
        <v>1</v>
      </c>
      <c r="AER18" s="0" t="n">
        <v>1</v>
      </c>
      <c r="AES18" s="0" t="n">
        <v>1</v>
      </c>
      <c r="AET18" s="0" t="n">
        <v>1</v>
      </c>
      <c r="AEU18" s="0" t="n">
        <v>1</v>
      </c>
      <c r="AEV18" s="0" t="n">
        <v>2</v>
      </c>
      <c r="AEW18" s="0" t="n">
        <v>1</v>
      </c>
      <c r="AEX18" s="0" t="n">
        <v>1</v>
      </c>
      <c r="AEY18" s="0" t="n">
        <v>2</v>
      </c>
      <c r="AEZ18" s="0" t="n">
        <v>2</v>
      </c>
      <c r="AFA18" s="0" t="n">
        <v>1</v>
      </c>
      <c r="AFB18" s="0" t="n">
        <v>1</v>
      </c>
      <c r="AFC18" s="0" t="n">
        <v>1</v>
      </c>
      <c r="AFD18" s="0" t="n">
        <v>1</v>
      </c>
      <c r="AFE18" s="0" t="n">
        <v>1</v>
      </c>
      <c r="AFF18" s="0" t="n">
        <v>2</v>
      </c>
      <c r="AFG18" s="0" t="n">
        <v>1</v>
      </c>
      <c r="AFH18" s="0" t="n">
        <v>1</v>
      </c>
      <c r="AFI18" s="0" t="n">
        <v>3</v>
      </c>
      <c r="AFJ18" s="0" t="n">
        <v>1</v>
      </c>
      <c r="AFK18" s="0" t="n">
        <v>1</v>
      </c>
      <c r="AFL18" s="0" t="n">
        <v>1</v>
      </c>
      <c r="AFM18" s="0" t="n">
        <v>1</v>
      </c>
      <c r="AFN18" s="0" t="n">
        <v>1</v>
      </c>
      <c r="AFO18" s="0" t="n">
        <v>2</v>
      </c>
      <c r="AFP18" s="0" t="n">
        <v>1</v>
      </c>
      <c r="AFQ18" s="0" t="n">
        <v>1</v>
      </c>
      <c r="AFR18" s="0" t="n">
        <v>2</v>
      </c>
      <c r="AFS18" s="0" t="n">
        <v>1</v>
      </c>
      <c r="AFT18" s="0" t="n">
        <v>1</v>
      </c>
      <c r="AFU18" s="0" t="n">
        <v>2</v>
      </c>
      <c r="AFV18" s="0" t="n">
        <v>1</v>
      </c>
      <c r="AFW18" s="0" t="n">
        <v>1</v>
      </c>
      <c r="AFX18" s="0" t="n">
        <v>2</v>
      </c>
      <c r="AFY18" s="0" t="n">
        <v>1</v>
      </c>
      <c r="AFZ18" s="0" t="n">
        <v>1</v>
      </c>
      <c r="AGA18" s="0" t="n">
        <v>1</v>
      </c>
      <c r="AGB18" s="0" t="n">
        <v>1</v>
      </c>
      <c r="AGC18" s="0" t="n">
        <v>1</v>
      </c>
      <c r="AGD18" s="0" t="n">
        <v>1</v>
      </c>
      <c r="AGE18" s="0" t="n">
        <v>1</v>
      </c>
      <c r="AGF18" s="0" t="n">
        <v>1</v>
      </c>
      <c r="AGG18" s="0" t="n">
        <v>2</v>
      </c>
      <c r="AGH18" s="0" t="n">
        <v>2</v>
      </c>
      <c r="AGI18" s="0" t="n">
        <v>2</v>
      </c>
      <c r="AGJ18" s="0" t="n">
        <v>2</v>
      </c>
      <c r="AGK18" s="0" t="n">
        <v>1</v>
      </c>
      <c r="AGL18" s="0" t="n">
        <v>1</v>
      </c>
      <c r="AGM18" s="0" t="n">
        <v>1</v>
      </c>
      <c r="AGN18" s="0" t="n">
        <v>2</v>
      </c>
      <c r="AGO18" s="0" t="n">
        <v>1</v>
      </c>
      <c r="AGP18" s="0" t="n">
        <v>1</v>
      </c>
      <c r="AGQ18" s="0" t="n">
        <v>1</v>
      </c>
      <c r="AGR18" s="0" t="n">
        <v>1</v>
      </c>
      <c r="AGS18" s="0" t="n">
        <v>1</v>
      </c>
      <c r="AGT18" s="0" t="n">
        <v>1</v>
      </c>
      <c r="AGU18" s="0" t="n">
        <v>1</v>
      </c>
      <c r="AGV18" s="0" t="n">
        <v>1</v>
      </c>
      <c r="AGW18" s="0" t="n">
        <v>1</v>
      </c>
      <c r="AGX18" s="0" t="n">
        <v>1</v>
      </c>
      <c r="AGY18" s="0" t="n">
        <v>2</v>
      </c>
      <c r="AGZ18" s="0" t="n">
        <v>1</v>
      </c>
      <c r="AHA18" s="0" t="n">
        <v>1</v>
      </c>
      <c r="AHB18" s="0" t="n">
        <v>1</v>
      </c>
      <c r="AHC18" s="0" t="n">
        <v>2</v>
      </c>
      <c r="AHD18" s="0" t="n">
        <v>1</v>
      </c>
      <c r="AHE18" s="0" t="n">
        <v>2</v>
      </c>
      <c r="AHF18" s="0" t="n">
        <v>1</v>
      </c>
      <c r="AHG18" s="0" t="n">
        <v>1</v>
      </c>
      <c r="AHH18" s="0" t="n">
        <v>2</v>
      </c>
      <c r="AHI18" s="0" t="n">
        <v>1</v>
      </c>
      <c r="AHJ18" s="0" t="n">
        <v>1</v>
      </c>
      <c r="AHK18" s="0" t="n">
        <v>1</v>
      </c>
      <c r="AHL18" s="0" t="n">
        <v>1</v>
      </c>
      <c r="AHM18" s="0" t="n">
        <v>1</v>
      </c>
      <c r="AHN18" s="0" t="n">
        <v>1</v>
      </c>
      <c r="AHO18" s="0" t="n">
        <v>2</v>
      </c>
      <c r="AHP18" s="0" t="n">
        <v>1</v>
      </c>
      <c r="AHQ18" s="0" t="n">
        <v>1</v>
      </c>
      <c r="AHR18" s="0" t="n">
        <v>1</v>
      </c>
      <c r="AHS18" s="0" t="n">
        <v>1</v>
      </c>
      <c r="AHT18" s="0" t="n">
        <v>1</v>
      </c>
      <c r="AHU18" s="0" t="n">
        <v>1</v>
      </c>
      <c r="AHV18" s="0" t="n">
        <v>2</v>
      </c>
      <c r="AHW18" s="0" t="n">
        <v>1</v>
      </c>
      <c r="AHX18" s="0" t="n">
        <v>1</v>
      </c>
      <c r="AHY18" s="0" t="n">
        <v>1</v>
      </c>
      <c r="AHZ18" s="0" t="n">
        <v>1</v>
      </c>
      <c r="AIA18" s="0" t="n">
        <v>1</v>
      </c>
      <c r="AIB18" s="0" t="n">
        <v>1</v>
      </c>
      <c r="AIC18" s="0" t="n">
        <v>2</v>
      </c>
      <c r="AID18" s="0" t="n">
        <v>1</v>
      </c>
      <c r="AIE18" s="0" t="n">
        <v>1</v>
      </c>
      <c r="AIF18" s="0" t="n">
        <v>1</v>
      </c>
      <c r="AIG18" s="0" t="n">
        <v>1</v>
      </c>
      <c r="AIH18" s="0" t="n">
        <v>1</v>
      </c>
      <c r="AII18" s="0" t="n">
        <v>2</v>
      </c>
      <c r="AIJ18" s="0" t="n">
        <v>2</v>
      </c>
      <c r="AIK18" s="0" t="n">
        <v>1</v>
      </c>
      <c r="AIL18" s="0" t="n">
        <v>1</v>
      </c>
      <c r="AIM18" s="0" t="n">
        <v>1</v>
      </c>
      <c r="AIN18" s="0" t="n">
        <v>1</v>
      </c>
      <c r="AIO18" s="0" t="n">
        <v>1</v>
      </c>
      <c r="AIP18" s="0" t="n">
        <v>1</v>
      </c>
      <c r="AIQ18" s="0" t="n">
        <v>1</v>
      </c>
      <c r="AIR18" s="0" t="n">
        <v>1</v>
      </c>
      <c r="AIS18" s="0" t="n">
        <v>1</v>
      </c>
      <c r="AIT18" s="0" t="n">
        <v>2</v>
      </c>
      <c r="AIU18" s="0" t="n">
        <v>1</v>
      </c>
      <c r="AIV18" s="0" t="n">
        <v>1</v>
      </c>
      <c r="AIW18" s="0" t="n">
        <v>1</v>
      </c>
      <c r="AIX18" s="0" t="n">
        <v>2</v>
      </c>
      <c r="AIY18" s="0" t="n">
        <v>1</v>
      </c>
      <c r="AIZ18" s="0" t="n">
        <v>1</v>
      </c>
      <c r="AJA18" s="0" t="n">
        <v>1</v>
      </c>
      <c r="AJB18" s="0" t="n">
        <v>1</v>
      </c>
      <c r="AJC18" s="0" t="n">
        <v>2</v>
      </c>
      <c r="AJD18" s="0" t="n">
        <v>1</v>
      </c>
      <c r="AJE18" s="0" t="n">
        <v>1</v>
      </c>
      <c r="AJF18" s="0" t="n">
        <v>1</v>
      </c>
      <c r="AJG18" s="0" t="n">
        <v>1</v>
      </c>
      <c r="AJH18" s="0" t="n">
        <v>1</v>
      </c>
      <c r="AJI18" s="0" t="n">
        <v>1</v>
      </c>
      <c r="AJJ18" s="0" t="n">
        <v>1</v>
      </c>
      <c r="AJK18" s="0" t="n">
        <v>1</v>
      </c>
      <c r="AJL18" s="0" t="n">
        <v>2</v>
      </c>
      <c r="AJM18" s="0" t="n">
        <v>1</v>
      </c>
      <c r="AJN18" s="0" t="n">
        <v>1</v>
      </c>
      <c r="AJO18" s="0" t="n">
        <v>1</v>
      </c>
      <c r="AJP18" s="0" t="n">
        <v>2</v>
      </c>
      <c r="AJQ18" s="0" t="n">
        <v>1</v>
      </c>
      <c r="AJR18" s="0" t="n">
        <v>1</v>
      </c>
      <c r="AJS18" s="0" t="n">
        <v>1</v>
      </c>
      <c r="AJT18" s="0" t="n">
        <v>1</v>
      </c>
      <c r="AJU18" s="0" t="n">
        <v>2</v>
      </c>
      <c r="AJV18" s="0" t="n">
        <v>1</v>
      </c>
      <c r="AJW18" s="0" t="n">
        <v>1</v>
      </c>
      <c r="AJX18" s="0" t="n">
        <v>1</v>
      </c>
      <c r="AJY18" s="0" t="n">
        <v>1</v>
      </c>
      <c r="AJZ18" s="0" t="n">
        <v>1</v>
      </c>
      <c r="AKA18" s="0" t="n">
        <v>1</v>
      </c>
      <c r="AKB18" s="0" t="n">
        <v>1</v>
      </c>
      <c r="AKC18" s="0" t="n">
        <v>1</v>
      </c>
      <c r="AKD18" s="0" t="n">
        <v>1</v>
      </c>
      <c r="AKE18" s="0" t="n">
        <v>1</v>
      </c>
      <c r="AKF18" s="0" t="n">
        <v>2</v>
      </c>
      <c r="AKG18" s="0" t="n">
        <v>1</v>
      </c>
      <c r="AKH18" s="0" t="n">
        <v>2</v>
      </c>
      <c r="AKI18" s="0" t="n">
        <v>1</v>
      </c>
      <c r="AKJ18" s="0" t="n">
        <v>1</v>
      </c>
      <c r="AKK18" s="0" t="n">
        <v>1</v>
      </c>
      <c r="AKL18" s="0" t="n">
        <v>1</v>
      </c>
      <c r="AKM18" s="0" t="n">
        <v>1</v>
      </c>
      <c r="AKN18" s="0" t="n">
        <v>2</v>
      </c>
      <c r="AKO18" s="0" t="n">
        <v>1</v>
      </c>
      <c r="AKP18" s="0" t="n">
        <v>1</v>
      </c>
      <c r="AKQ18" s="0" t="n">
        <v>1</v>
      </c>
      <c r="AKR18" s="0" t="n">
        <v>1</v>
      </c>
      <c r="AKS18" s="0" t="n">
        <v>1</v>
      </c>
      <c r="AKT18" s="0" t="n">
        <v>1</v>
      </c>
      <c r="AKU18" s="0" t="n">
        <v>2</v>
      </c>
      <c r="AKV18" s="0" t="n">
        <v>1</v>
      </c>
      <c r="AKW18" s="0" t="n">
        <v>1</v>
      </c>
      <c r="AKX18" s="0" t="n">
        <v>1</v>
      </c>
      <c r="AKY18" s="0" t="n">
        <v>2</v>
      </c>
      <c r="AKZ18" s="0" t="n">
        <v>1</v>
      </c>
      <c r="ALA18" s="0" t="n">
        <v>2</v>
      </c>
      <c r="ALB18" s="0" t="n">
        <v>1</v>
      </c>
      <c r="ALC18" s="0" t="n">
        <v>1</v>
      </c>
      <c r="ALD18" s="0" t="n">
        <v>2</v>
      </c>
      <c r="ALE18" s="0" t="n">
        <v>1</v>
      </c>
      <c r="ALF18" s="0" t="n">
        <v>2</v>
      </c>
      <c r="ALG18" s="0" t="n">
        <v>2</v>
      </c>
      <c r="ALH18" s="0" t="n">
        <v>1</v>
      </c>
      <c r="ALI18" s="0" t="n">
        <v>1</v>
      </c>
      <c r="ALJ18" s="0" t="n">
        <v>2</v>
      </c>
      <c r="ALK18" s="0" t="n">
        <v>1</v>
      </c>
      <c r="ALL18" s="0" t="n">
        <v>1</v>
      </c>
      <c r="ALM18" s="0" t="n">
        <v>1</v>
      </c>
      <c r="ALN18" s="0" t="n">
        <v>2</v>
      </c>
      <c r="ALO18" s="0" t="n">
        <v>1</v>
      </c>
      <c r="ALP18" s="0" t="n">
        <v>1</v>
      </c>
      <c r="ALQ18" s="0" t="n">
        <v>1</v>
      </c>
      <c r="ALR18" s="0" t="n">
        <v>1</v>
      </c>
      <c r="ALS18" s="0" t="n">
        <v>1</v>
      </c>
      <c r="ALT18" s="0" t="n">
        <v>1</v>
      </c>
      <c r="ALU18" s="0" t="n">
        <v>2</v>
      </c>
      <c r="ALV18" s="0" t="n">
        <v>2</v>
      </c>
      <c r="ALW18" s="0" t="n">
        <v>1</v>
      </c>
      <c r="ALX18" s="0" t="n">
        <v>3</v>
      </c>
      <c r="ALY18" s="0" t="n">
        <v>1</v>
      </c>
      <c r="ALZ18" s="0" t="n">
        <v>1</v>
      </c>
      <c r="AMA18" s="0" t="n">
        <v>1</v>
      </c>
      <c r="AMB18" s="0" t="n">
        <v>1</v>
      </c>
      <c r="AMC18" s="0" t="n">
        <v>1</v>
      </c>
      <c r="AMD18" s="0" t="n">
        <v>2</v>
      </c>
      <c r="AME18" s="0" t="n">
        <v>1</v>
      </c>
      <c r="AMF18" s="0" t="n">
        <v>1</v>
      </c>
      <c r="AMG18" s="0" t="n">
        <v>2</v>
      </c>
      <c r="AMH18" s="0" t="n">
        <v>1</v>
      </c>
      <c r="AMI18" s="0" t="n">
        <v>1</v>
      </c>
      <c r="AMJ18" s="0" t="n">
        <v>1</v>
      </c>
    </row>
    <row r="19" customFormat="false" ht="15" hidden="false" customHeight="false" outlineLevel="0" collapsed="false">
      <c r="C19" s="54" t="n">
        <f aca="false">COUNTIF(D19:cmh19,"ERR")/COUNT(D15:cmh15)</f>
        <v>0.0122311261071278</v>
      </c>
      <c r="D19" s="0" t="str">
        <f aca="false">IF(D17=-9,"-",IF(D15=-9,"-",IF(AVERAGE(D17:D18)=AVERAGE(D15:D16),"-","ERR")))</f>
        <v>-</v>
      </c>
      <c r="E19" s="0" t="str">
        <f aca="false">IF(E17=-9,"-",IF(E15=-9,"-",IF(AVERAGE(E17:E18)=AVERAGE(E15:E16),"-","ERR")))</f>
        <v>-</v>
      </c>
      <c r="F19" s="0" t="str">
        <f aca="false">IF(F17=-9,"-",IF(F15=-9,"-",IF(AVERAGE(F17:F18)=AVERAGE(F15:F16),"-","ERR")))</f>
        <v>-</v>
      </c>
      <c r="G19" s="0" t="str">
        <f aca="false">IF(G17=-9,"-",IF(G15=-9,"-",IF(AVERAGE(G17:G18)=AVERAGE(G15:G16),"-","ERR")))</f>
        <v>-</v>
      </c>
      <c r="H19" s="0" t="str">
        <f aca="false">IF(H17=-9,"-",IF(H15=-9,"-",IF(AVERAGE(H17:H18)=AVERAGE(H15:H16),"-","ERR")))</f>
        <v>-</v>
      </c>
      <c r="I19" s="0" t="str">
        <f aca="false">IF(I17=-9,"-",IF(I15=-9,"-",IF(AVERAGE(I17:I18)=AVERAGE(I15:I16),"-","ERR")))</f>
        <v>-</v>
      </c>
      <c r="J19" s="0" t="str">
        <f aca="false">IF(J17=-9,"-",IF(J15=-9,"-",IF(AVERAGE(J17:J18)=AVERAGE(J15:J16),"-","ERR")))</f>
        <v>-</v>
      </c>
      <c r="K19" s="0" t="str">
        <f aca="false">IF(K17=-9,"-",IF(K15=-9,"-",IF(AVERAGE(K17:K18)=AVERAGE(K15:K16),"-","ERR")))</f>
        <v>-</v>
      </c>
      <c r="L19" s="0" t="str">
        <f aca="false">IF(L17=-9,"-",IF(L15=-9,"-",IF(AVERAGE(L17:L18)=AVERAGE(L15:L16),"-","ERR")))</f>
        <v>-</v>
      </c>
      <c r="M19" s="0" t="str">
        <f aca="false">IF(M17=-9,"-",IF(M15=-9,"-",IF(AVERAGE(M17:M18)=AVERAGE(M15:M16),"-","ERR")))</f>
        <v>-</v>
      </c>
      <c r="N19" s="0" t="str">
        <f aca="false">IF(N17=-9,"-",IF(N15=-9,"-",IF(AVERAGE(N17:N18)=AVERAGE(N15:N16),"-","ERR")))</f>
        <v>-</v>
      </c>
      <c r="O19" s="0" t="str">
        <f aca="false">IF(O17=-9,"-",IF(O15=-9,"-",IF(AVERAGE(O17:O18)=AVERAGE(O15:O16),"-","ERR")))</f>
        <v>-</v>
      </c>
      <c r="P19" s="0" t="str">
        <f aca="false">IF(P17=-9,"-",IF(P15=-9,"-",IF(AVERAGE(P17:P18)=AVERAGE(P15:P16),"-","ERR")))</f>
        <v>-</v>
      </c>
      <c r="Q19" s="0" t="str">
        <f aca="false">IF(Q17=-9,"-",IF(Q15=-9,"-",IF(AVERAGE(Q17:Q18)=AVERAGE(Q15:Q16),"-","ERR")))</f>
        <v>-</v>
      </c>
      <c r="R19" s="0" t="str">
        <f aca="false">IF(R17=-9,"-",IF(R15=-9,"-",IF(AVERAGE(R17:R18)=AVERAGE(R15:R16),"-","ERR")))</f>
        <v>-</v>
      </c>
      <c r="S19" s="0" t="str">
        <f aca="false">IF(S17=-9,"-",IF(S15=-9,"-",IF(AVERAGE(S17:S18)=AVERAGE(S15:S16),"-","ERR")))</f>
        <v>-</v>
      </c>
      <c r="T19" s="0" t="str">
        <f aca="false">IF(T17=-9,"-",IF(T15=-9,"-",IF(AVERAGE(T17:T18)=AVERAGE(T15:T16),"-","ERR")))</f>
        <v>-</v>
      </c>
      <c r="U19" s="0" t="str">
        <f aca="false">IF(U17=-9,"-",IF(U15=-9,"-",IF(AVERAGE(U17:U18)=AVERAGE(U15:U16),"-","ERR")))</f>
        <v>-</v>
      </c>
      <c r="V19" s="0" t="str">
        <f aca="false">IF(V17=-9,"-",IF(V15=-9,"-",IF(AVERAGE(V17:V18)=AVERAGE(V15:V16),"-","ERR")))</f>
        <v>-</v>
      </c>
      <c r="W19" s="0" t="str">
        <f aca="false">IF(W17=-9,"-",IF(W15=-9,"-",IF(AVERAGE(W17:W18)=AVERAGE(W15:W16),"-","ERR")))</f>
        <v>-</v>
      </c>
      <c r="X19" s="0" t="str">
        <f aca="false">IF(X17=-9,"-",IF(X15=-9,"-",IF(AVERAGE(X17:X18)=AVERAGE(X15:X16),"-","ERR")))</f>
        <v>-</v>
      </c>
      <c r="Y19" s="0" t="str">
        <f aca="false">IF(Y17=-9,"-",IF(Y15=-9,"-",IF(AVERAGE(Y17:Y18)=AVERAGE(Y15:Y16),"-","ERR")))</f>
        <v>-</v>
      </c>
      <c r="Z19" s="0" t="str">
        <f aca="false">IF(Z17=-9,"-",IF(Z15=-9,"-",IF(AVERAGE(Z17:Z18)=AVERAGE(Z15:Z16),"-","ERR")))</f>
        <v>-</v>
      </c>
      <c r="AA19" s="0" t="str">
        <f aca="false">IF(AA17=-9,"-",IF(AA15=-9,"-",IF(AVERAGE(AA17:AA18)=AVERAGE(AA15:AA16),"-","ERR")))</f>
        <v>-</v>
      </c>
      <c r="AB19" s="0" t="str">
        <f aca="false">IF(AB17=-9,"-",IF(AB15=-9,"-",IF(AVERAGE(AB17:AB18)=AVERAGE(AB15:AB16),"-","ERR")))</f>
        <v>-</v>
      </c>
      <c r="AC19" s="0" t="str">
        <f aca="false">IF(AC17=-9,"-",IF(AC15=-9,"-",IF(AVERAGE(AC17:AC18)=AVERAGE(AC15:AC16),"-","ERR")))</f>
        <v>-</v>
      </c>
      <c r="AD19" s="0" t="str">
        <f aca="false">IF(AD17=-9,"-",IF(AD15=-9,"-",IF(AVERAGE(AD17:AD18)=AVERAGE(AD15:AD16),"-","ERR")))</f>
        <v>-</v>
      </c>
      <c r="AE19" s="0" t="str">
        <f aca="false">IF(AE17=-9,"-",IF(AE15=-9,"-",IF(AVERAGE(AE17:AE18)=AVERAGE(AE15:AE16),"-","ERR")))</f>
        <v>-</v>
      </c>
      <c r="AF19" s="0" t="str">
        <f aca="false">IF(AF17=-9,"-",IF(AF15=-9,"-",IF(AVERAGE(AF17:AF18)=AVERAGE(AF15:AF16),"-","ERR")))</f>
        <v>-</v>
      </c>
      <c r="AG19" s="0" t="str">
        <f aca="false">IF(AG17=-9,"-",IF(AG15=-9,"-",IF(AVERAGE(AG17:AG18)=AVERAGE(AG15:AG16),"-","ERR")))</f>
        <v>-</v>
      </c>
      <c r="AH19" s="0" t="str">
        <f aca="false">IF(AH17=-9,"-",IF(AH15=-9,"-",IF(AVERAGE(AH17:AH18)=AVERAGE(AH15:AH16),"-","ERR")))</f>
        <v>-</v>
      </c>
      <c r="AI19" s="0" t="str">
        <f aca="false">IF(AI17=-9,"-",IF(AI15=-9,"-",IF(AVERAGE(AI17:AI18)=AVERAGE(AI15:AI16),"-","ERR")))</f>
        <v>-</v>
      </c>
      <c r="AJ19" s="0" t="str">
        <f aca="false">IF(AJ17=-9,"-",IF(AJ15=-9,"-",IF(AVERAGE(AJ17:AJ18)=AVERAGE(AJ15:AJ16),"-","ERR")))</f>
        <v>-</v>
      </c>
      <c r="AK19" s="0" t="str">
        <f aca="false">IF(AK17=-9,"-",IF(AK15=-9,"-",IF(AVERAGE(AK17:AK18)=AVERAGE(AK15:AK16),"-","ERR")))</f>
        <v>-</v>
      </c>
      <c r="AL19" s="0" t="str">
        <f aca="false">IF(AL17=-9,"-",IF(AL15=-9,"-",IF(AVERAGE(AL17:AL18)=AVERAGE(AL15:AL16),"-","ERR")))</f>
        <v>-</v>
      </c>
      <c r="AM19" s="0" t="str">
        <f aca="false">IF(AM17=-9,"-",IF(AM15=-9,"-",IF(AVERAGE(AM17:AM18)=AVERAGE(AM15:AM16),"-","ERR")))</f>
        <v>-</v>
      </c>
      <c r="AN19" s="0" t="str">
        <f aca="false">IF(AN17=-9,"-",IF(AN15=-9,"-",IF(AVERAGE(AN17:AN18)=AVERAGE(AN15:AN16),"-","ERR")))</f>
        <v>-</v>
      </c>
      <c r="AO19" s="0" t="str">
        <f aca="false">IF(AO17=-9,"-",IF(AO15=-9,"-",IF(AVERAGE(AO17:AO18)=AVERAGE(AO15:AO16),"-","ERR")))</f>
        <v>-</v>
      </c>
      <c r="AP19" s="0" t="str">
        <f aca="false">IF(AP17=-9,"-",IF(AP15=-9,"-",IF(AVERAGE(AP17:AP18)=AVERAGE(AP15:AP16),"-","ERR")))</f>
        <v>-</v>
      </c>
      <c r="AQ19" s="0" t="str">
        <f aca="false">IF(AQ17=-9,"-",IF(AQ15=-9,"-",IF(AVERAGE(AQ17:AQ18)=AVERAGE(AQ15:AQ16),"-","ERR")))</f>
        <v>-</v>
      </c>
      <c r="AR19" s="0" t="str">
        <f aca="false">IF(AR17=-9,"-",IF(AR15=-9,"-",IF(AVERAGE(AR17:AR18)=AVERAGE(AR15:AR16),"-","ERR")))</f>
        <v>-</v>
      </c>
      <c r="AS19" s="0" t="str">
        <f aca="false">IF(AS17=-9,"-",IF(AS15=-9,"-",IF(AVERAGE(AS17:AS18)=AVERAGE(AS15:AS16),"-","ERR")))</f>
        <v>-</v>
      </c>
      <c r="AT19" s="0" t="str">
        <f aca="false">IF(AT17=-9,"-",IF(AT15=-9,"-",IF(AVERAGE(AT17:AT18)=AVERAGE(AT15:AT16),"-","ERR")))</f>
        <v>-</v>
      </c>
      <c r="AU19" s="0" t="str">
        <f aca="false">IF(AU17=-9,"-",IF(AU15=-9,"-",IF(AVERAGE(AU17:AU18)=AVERAGE(AU15:AU16),"-","ERR")))</f>
        <v>-</v>
      </c>
      <c r="AV19" s="0" t="str">
        <f aca="false">IF(AV17=-9,"-",IF(AV15=-9,"-",IF(AVERAGE(AV17:AV18)=AVERAGE(AV15:AV16),"-","ERR")))</f>
        <v>-</v>
      </c>
      <c r="AW19" s="0" t="str">
        <f aca="false">IF(AW17=-9,"-",IF(AW15=-9,"-",IF(AVERAGE(AW17:AW18)=AVERAGE(AW15:AW16),"-","ERR")))</f>
        <v>-</v>
      </c>
      <c r="AX19" s="0" t="str">
        <f aca="false">IF(AX17=-9,"-",IF(AX15=-9,"-",IF(AVERAGE(AX17:AX18)=AVERAGE(AX15:AX16),"-","ERR")))</f>
        <v>-</v>
      </c>
      <c r="AY19" s="0" t="str">
        <f aca="false">IF(AY17=-9,"-",IF(AY15=-9,"-",IF(AVERAGE(AY17:AY18)=AVERAGE(AY15:AY16),"-","ERR")))</f>
        <v>-</v>
      </c>
      <c r="AZ19" s="0" t="str">
        <f aca="false">IF(AZ17=-9,"-",IF(AZ15=-9,"-",IF(AVERAGE(AZ17:AZ18)=AVERAGE(AZ15:AZ16),"-","ERR")))</f>
        <v>-</v>
      </c>
      <c r="BA19" s="0" t="str">
        <f aca="false">IF(BA17=-9,"-",IF(BA15=-9,"-",IF(AVERAGE(BA17:BA18)=AVERAGE(BA15:BA16),"-","ERR")))</f>
        <v>-</v>
      </c>
      <c r="BB19" s="0" t="str">
        <f aca="false">IF(BB17=-9,"-",IF(BB15=-9,"-",IF(AVERAGE(BB17:BB18)=AVERAGE(BB15:BB16),"-","ERR")))</f>
        <v>-</v>
      </c>
      <c r="BC19" s="0" t="str">
        <f aca="false">IF(BC17=-9,"-",IF(BC15=-9,"-",IF(AVERAGE(BC17:BC18)=AVERAGE(BC15:BC16),"-","ERR")))</f>
        <v>-</v>
      </c>
      <c r="BD19" s="0" t="str">
        <f aca="false">IF(BD17=-9,"-",IF(BD15=-9,"-",IF(AVERAGE(BD17:BD18)=AVERAGE(BD15:BD16),"-","ERR")))</f>
        <v>-</v>
      </c>
      <c r="BE19" s="0" t="str">
        <f aca="false">IF(BE17=-9,"-",IF(BE15=-9,"-",IF(AVERAGE(BE17:BE18)=AVERAGE(BE15:BE16),"-","ERR")))</f>
        <v>-</v>
      </c>
      <c r="BF19" s="0" t="str">
        <f aca="false">IF(BF17=-9,"-",IF(BF15=-9,"-",IF(AVERAGE(BF17:BF18)=AVERAGE(BF15:BF16),"-","ERR")))</f>
        <v>-</v>
      </c>
      <c r="BG19" s="0" t="str">
        <f aca="false">IF(BG17=-9,"-",IF(BG15=-9,"-",IF(AVERAGE(BG17:BG18)=AVERAGE(BG15:BG16),"-","ERR")))</f>
        <v>-</v>
      </c>
      <c r="BH19" s="0" t="str">
        <f aca="false">IF(BH17=-9,"-",IF(BH15=-9,"-",IF(AVERAGE(BH17:BH18)=AVERAGE(BH15:BH16),"-","ERR")))</f>
        <v>ERR</v>
      </c>
      <c r="BI19" s="0" t="str">
        <f aca="false">IF(BI17=-9,"-",IF(BI15=-9,"-",IF(AVERAGE(BI17:BI18)=AVERAGE(BI15:BI16),"-","ERR")))</f>
        <v>-</v>
      </c>
      <c r="BJ19" s="0" t="str">
        <f aca="false">IF(BJ17=-9,"-",IF(BJ15=-9,"-",IF(AVERAGE(BJ17:BJ18)=AVERAGE(BJ15:BJ16),"-","ERR")))</f>
        <v>-</v>
      </c>
      <c r="BK19" s="0" t="str">
        <f aca="false">IF(BK17=-9,"-",IF(BK15=-9,"-",IF(AVERAGE(BK17:BK18)=AVERAGE(BK15:BK16),"-","ERR")))</f>
        <v>-</v>
      </c>
      <c r="BL19" s="0" t="str">
        <f aca="false">IF(BL17=-9,"-",IF(BL15=-9,"-",IF(AVERAGE(BL17:BL18)=AVERAGE(BL15:BL16),"-","ERR")))</f>
        <v>-</v>
      </c>
      <c r="BM19" s="0" t="str">
        <f aca="false">IF(BM17=-9,"-",IF(BM15=-9,"-",IF(AVERAGE(BM17:BM18)=AVERAGE(BM15:BM16),"-","ERR")))</f>
        <v>-</v>
      </c>
      <c r="BN19" s="0" t="str">
        <f aca="false">IF(BN17=-9,"-",IF(BN15=-9,"-",IF(AVERAGE(BN17:BN18)=AVERAGE(BN15:BN16),"-","ERR")))</f>
        <v>-</v>
      </c>
      <c r="BO19" s="0" t="str">
        <f aca="false">IF(BO17=-9,"-",IF(BO15=-9,"-",IF(AVERAGE(BO17:BO18)=AVERAGE(BO15:BO16),"-","ERR")))</f>
        <v>-</v>
      </c>
      <c r="BP19" s="0" t="str">
        <f aca="false">IF(BP17=-9,"-",IF(BP15=-9,"-",IF(AVERAGE(BP17:BP18)=AVERAGE(BP15:BP16),"-","ERR")))</f>
        <v>-</v>
      </c>
      <c r="BQ19" s="0" t="str">
        <f aca="false">IF(BQ17=-9,"-",IF(BQ15=-9,"-",IF(AVERAGE(BQ17:BQ18)=AVERAGE(BQ15:BQ16),"-","ERR")))</f>
        <v>-</v>
      </c>
      <c r="BR19" s="0" t="str">
        <f aca="false">IF(BR17=-9,"-",IF(BR15=-9,"-",IF(AVERAGE(BR17:BR18)=AVERAGE(BR15:BR16),"-","ERR")))</f>
        <v>-</v>
      </c>
      <c r="BS19" s="0" t="str">
        <f aca="false">IF(BS17=-9,"-",IF(BS15=-9,"-",IF(AVERAGE(BS17:BS18)=AVERAGE(BS15:BS16),"-","ERR")))</f>
        <v>-</v>
      </c>
      <c r="BT19" s="0" t="str">
        <f aca="false">IF(BT17=-9,"-",IF(BT15=-9,"-",IF(AVERAGE(BT17:BT18)=AVERAGE(BT15:BT16),"-","ERR")))</f>
        <v>-</v>
      </c>
      <c r="BU19" s="0" t="str">
        <f aca="false">IF(BU17=-9,"-",IF(BU15=-9,"-",IF(AVERAGE(BU17:BU18)=AVERAGE(BU15:BU16),"-","ERR")))</f>
        <v>-</v>
      </c>
      <c r="BV19" s="0" t="str">
        <f aca="false">IF(BV17=-9,"-",IF(BV15=-9,"-",IF(AVERAGE(BV17:BV18)=AVERAGE(BV15:BV16),"-","ERR")))</f>
        <v>-</v>
      </c>
      <c r="BW19" s="0" t="str">
        <f aca="false">IF(BW17=-9,"-",IF(BW15=-9,"-",IF(AVERAGE(BW17:BW18)=AVERAGE(BW15:BW16),"-","ERR")))</f>
        <v>-</v>
      </c>
      <c r="BX19" s="0" t="str">
        <f aca="false">IF(BX17=-9,"-",IF(BX15=-9,"-",IF(AVERAGE(BX17:BX18)=AVERAGE(BX15:BX16),"-","ERR")))</f>
        <v>-</v>
      </c>
      <c r="BY19" s="0" t="str">
        <f aca="false">IF(BY17=-9,"-",IF(BY15=-9,"-",IF(AVERAGE(BY17:BY18)=AVERAGE(BY15:BY16),"-","ERR")))</f>
        <v>-</v>
      </c>
      <c r="BZ19" s="0" t="str">
        <f aca="false">IF(BZ17=-9,"-",IF(BZ15=-9,"-",IF(AVERAGE(BZ17:BZ18)=AVERAGE(BZ15:BZ16),"-","ERR")))</f>
        <v>-</v>
      </c>
      <c r="CA19" s="0" t="str">
        <f aca="false">IF(CA17=-9,"-",IF(CA15=-9,"-",IF(AVERAGE(CA17:CA18)=AVERAGE(CA15:CA16),"-","ERR")))</f>
        <v>-</v>
      </c>
      <c r="CB19" s="0" t="str">
        <f aca="false">IF(CB17=-9,"-",IF(CB15=-9,"-",IF(AVERAGE(CB17:CB18)=AVERAGE(CB15:CB16),"-","ERR")))</f>
        <v>-</v>
      </c>
      <c r="CC19" s="0" t="str">
        <f aca="false">IF(CC17=-9,"-",IF(CC15=-9,"-",IF(AVERAGE(CC17:CC18)=AVERAGE(CC15:CC16),"-","ERR")))</f>
        <v>-</v>
      </c>
      <c r="CD19" s="0" t="str">
        <f aca="false">IF(CD17=-9,"-",IF(CD15=-9,"-",IF(AVERAGE(CD17:CD18)=AVERAGE(CD15:CD16),"-","ERR")))</f>
        <v>-</v>
      </c>
      <c r="CE19" s="0" t="str">
        <f aca="false">IF(CE17=-9,"-",IF(CE15=-9,"-",IF(AVERAGE(CE17:CE18)=AVERAGE(CE15:CE16),"-","ERR")))</f>
        <v>-</v>
      </c>
      <c r="CF19" s="0" t="str">
        <f aca="false">IF(CF17=-9,"-",IF(CF15=-9,"-",IF(AVERAGE(CF17:CF18)=AVERAGE(CF15:CF16),"-","ERR")))</f>
        <v>-</v>
      </c>
      <c r="CG19" s="0" t="str">
        <f aca="false">IF(CG17=-9,"-",IF(CG15=-9,"-",IF(AVERAGE(CG17:CG18)=AVERAGE(CG15:CG16),"-","ERR")))</f>
        <v>-</v>
      </c>
      <c r="CH19" s="0" t="str">
        <f aca="false">IF(CH17=-9,"-",IF(CH15=-9,"-",IF(AVERAGE(CH17:CH18)=AVERAGE(CH15:CH16),"-","ERR")))</f>
        <v>-</v>
      </c>
      <c r="CI19" s="0" t="str">
        <f aca="false">IF(CI17=-9,"-",IF(CI15=-9,"-",IF(AVERAGE(CI17:CI18)=AVERAGE(CI15:CI16),"-","ERR")))</f>
        <v>-</v>
      </c>
      <c r="CJ19" s="0" t="str">
        <f aca="false">IF(CJ17=-9,"-",IF(CJ15=-9,"-",IF(AVERAGE(CJ17:CJ18)=AVERAGE(CJ15:CJ16),"-","ERR")))</f>
        <v>-</v>
      </c>
      <c r="CK19" s="0" t="str">
        <f aca="false">IF(CK17=-9,"-",IF(CK15=-9,"-",IF(AVERAGE(CK17:CK18)=AVERAGE(CK15:CK16),"-","ERR")))</f>
        <v>-</v>
      </c>
      <c r="CL19" s="0" t="str">
        <f aca="false">IF(CL17=-9,"-",IF(CL15=-9,"-",IF(AVERAGE(CL17:CL18)=AVERAGE(CL15:CL16),"-","ERR")))</f>
        <v>-</v>
      </c>
      <c r="CM19" s="0" t="str">
        <f aca="false">IF(CM17=-9,"-",IF(CM15=-9,"-",IF(AVERAGE(CM17:CM18)=AVERAGE(CM15:CM16),"-","ERR")))</f>
        <v>-</v>
      </c>
      <c r="CN19" s="0" t="str">
        <f aca="false">IF(CN17=-9,"-",IF(CN15=-9,"-",IF(AVERAGE(CN17:CN18)=AVERAGE(CN15:CN16),"-","ERR")))</f>
        <v>-</v>
      </c>
      <c r="CO19" s="0" t="str">
        <f aca="false">IF(CO17=-9,"-",IF(CO15=-9,"-",IF(AVERAGE(CO17:CO18)=AVERAGE(CO15:CO16),"-","ERR")))</f>
        <v>-</v>
      </c>
      <c r="CP19" s="0" t="str">
        <f aca="false">IF(CP17=-9,"-",IF(CP15=-9,"-",IF(AVERAGE(CP17:CP18)=AVERAGE(CP15:CP16),"-","ERR")))</f>
        <v>-</v>
      </c>
      <c r="CQ19" s="0" t="str">
        <f aca="false">IF(CQ17=-9,"-",IF(CQ15=-9,"-",IF(AVERAGE(CQ17:CQ18)=AVERAGE(CQ15:CQ16),"-","ERR")))</f>
        <v>-</v>
      </c>
      <c r="CR19" s="0" t="str">
        <f aca="false">IF(CR17=-9,"-",IF(CR15=-9,"-",IF(AVERAGE(CR17:CR18)=AVERAGE(CR15:CR16),"-","ERR")))</f>
        <v>-</v>
      </c>
      <c r="CS19" s="0" t="str">
        <f aca="false">IF(CS17=-9,"-",IF(CS15=-9,"-",IF(AVERAGE(CS17:CS18)=AVERAGE(CS15:CS16),"-","ERR")))</f>
        <v>-</v>
      </c>
      <c r="CT19" s="0" t="str">
        <f aca="false">IF(CT17=-9,"-",IF(CT15=-9,"-",IF(AVERAGE(CT17:CT18)=AVERAGE(CT15:CT16),"-","ERR")))</f>
        <v>-</v>
      </c>
      <c r="CU19" s="0" t="str">
        <f aca="false">IF(CU17=-9,"-",IF(CU15=-9,"-",IF(AVERAGE(CU17:CU18)=AVERAGE(CU15:CU16),"-","ERR")))</f>
        <v>-</v>
      </c>
      <c r="CV19" s="0" t="str">
        <f aca="false">IF(CV17=-9,"-",IF(CV15=-9,"-",IF(AVERAGE(CV17:CV18)=AVERAGE(CV15:CV16),"-","ERR")))</f>
        <v>-</v>
      </c>
      <c r="CW19" s="0" t="str">
        <f aca="false">IF(CW17=-9,"-",IF(CW15=-9,"-",IF(AVERAGE(CW17:CW18)=AVERAGE(CW15:CW16),"-","ERR")))</f>
        <v>-</v>
      </c>
      <c r="CX19" s="0" t="str">
        <f aca="false">IF(CX17=-9,"-",IF(CX15=-9,"-",IF(AVERAGE(CX17:CX18)=AVERAGE(CX15:CX16),"-","ERR")))</f>
        <v>-</v>
      </c>
      <c r="CY19" s="0" t="str">
        <f aca="false">IF(CY17=-9,"-",IF(CY15=-9,"-",IF(AVERAGE(CY17:CY18)=AVERAGE(CY15:CY16),"-","ERR")))</f>
        <v>-</v>
      </c>
      <c r="CZ19" s="0" t="str">
        <f aca="false">IF(CZ17=-9,"-",IF(CZ15=-9,"-",IF(AVERAGE(CZ17:CZ18)=AVERAGE(CZ15:CZ16),"-","ERR")))</f>
        <v>-</v>
      </c>
      <c r="DA19" s="0" t="str">
        <f aca="false">IF(DA17=-9,"-",IF(DA15=-9,"-",IF(AVERAGE(DA17:DA18)=AVERAGE(DA15:DA16),"-","ERR")))</f>
        <v>-</v>
      </c>
      <c r="DB19" s="0" t="str">
        <f aca="false">IF(DB17=-9,"-",IF(DB15=-9,"-",IF(AVERAGE(DB17:DB18)=AVERAGE(DB15:DB16),"-","ERR")))</f>
        <v>-</v>
      </c>
      <c r="DC19" s="0" t="str">
        <f aca="false">IF(DC17=-9,"-",IF(DC15=-9,"-",IF(AVERAGE(DC17:DC18)=AVERAGE(DC15:DC16),"-","ERR")))</f>
        <v>-</v>
      </c>
      <c r="DD19" s="0" t="str">
        <f aca="false">IF(DD17=-9,"-",IF(DD15=-9,"-",IF(AVERAGE(DD17:DD18)=AVERAGE(DD15:DD16),"-","ERR")))</f>
        <v>-</v>
      </c>
      <c r="DE19" s="0" t="str">
        <f aca="false">IF(DE17=-9,"-",IF(DE15=-9,"-",IF(AVERAGE(DE17:DE18)=AVERAGE(DE15:DE16),"-","ERR")))</f>
        <v>-</v>
      </c>
      <c r="DF19" s="0" t="str">
        <f aca="false">IF(DF17=-9,"-",IF(DF15=-9,"-",IF(AVERAGE(DF17:DF18)=AVERAGE(DF15:DF16),"-","ERR")))</f>
        <v>-</v>
      </c>
      <c r="DG19" s="0" t="str">
        <f aca="false">IF(DG17=-9,"-",IF(DG15=-9,"-",IF(AVERAGE(DG17:DG18)=AVERAGE(DG15:DG16),"-","ERR")))</f>
        <v>-</v>
      </c>
      <c r="DH19" s="0" t="str">
        <f aca="false">IF(DH17=-9,"-",IF(DH15=-9,"-",IF(AVERAGE(DH17:DH18)=AVERAGE(DH15:DH16),"-","ERR")))</f>
        <v>-</v>
      </c>
      <c r="DI19" s="0" t="str">
        <f aca="false">IF(DI17=-9,"-",IF(DI15=-9,"-",IF(AVERAGE(DI17:DI18)=AVERAGE(DI15:DI16),"-","ERR")))</f>
        <v>-</v>
      </c>
      <c r="DJ19" s="0" t="str">
        <f aca="false">IF(DJ17=-9,"-",IF(DJ15=-9,"-",IF(AVERAGE(DJ17:DJ18)=AVERAGE(DJ15:DJ16),"-","ERR")))</f>
        <v>-</v>
      </c>
      <c r="DK19" s="0" t="str">
        <f aca="false">IF(DK17=-9,"-",IF(DK15=-9,"-",IF(AVERAGE(DK17:DK18)=AVERAGE(DK15:DK16),"-","ERR")))</f>
        <v>-</v>
      </c>
      <c r="DL19" s="0" t="str">
        <f aca="false">IF(DL17=-9,"-",IF(DL15=-9,"-",IF(AVERAGE(DL17:DL18)=AVERAGE(DL15:DL16),"-","ERR")))</f>
        <v>-</v>
      </c>
      <c r="DM19" s="0" t="str">
        <f aca="false">IF(DM17=-9,"-",IF(DM15=-9,"-",IF(AVERAGE(DM17:DM18)=AVERAGE(DM15:DM16),"-","ERR")))</f>
        <v>-</v>
      </c>
      <c r="DN19" s="0" t="str">
        <f aca="false">IF(DN17=-9,"-",IF(DN15=-9,"-",IF(AVERAGE(DN17:DN18)=AVERAGE(DN15:DN16),"-","ERR")))</f>
        <v>-</v>
      </c>
      <c r="DO19" s="0" t="str">
        <f aca="false">IF(DO17=-9,"-",IF(DO15=-9,"-",IF(AVERAGE(DO17:DO18)=AVERAGE(DO15:DO16),"-","ERR")))</f>
        <v>-</v>
      </c>
      <c r="DP19" s="0" t="str">
        <f aca="false">IF(DP17=-9,"-",IF(DP15=-9,"-",IF(AVERAGE(DP17:DP18)=AVERAGE(DP15:DP16),"-","ERR")))</f>
        <v>-</v>
      </c>
      <c r="DQ19" s="0" t="str">
        <f aca="false">IF(DQ17=-9,"-",IF(DQ15=-9,"-",IF(AVERAGE(DQ17:DQ18)=AVERAGE(DQ15:DQ16),"-","ERR")))</f>
        <v>-</v>
      </c>
      <c r="DR19" s="0" t="str">
        <f aca="false">IF(DR17=-9,"-",IF(DR15=-9,"-",IF(AVERAGE(DR17:DR18)=AVERAGE(DR15:DR16),"-","ERR")))</f>
        <v>-</v>
      </c>
      <c r="DS19" s="0" t="str">
        <f aca="false">IF(DS17=-9,"-",IF(DS15=-9,"-",IF(AVERAGE(DS17:DS18)=AVERAGE(DS15:DS16),"-","ERR")))</f>
        <v>ERR</v>
      </c>
      <c r="DT19" s="0" t="str">
        <f aca="false">IF(DT17=-9,"-",IF(DT15=-9,"-",IF(AVERAGE(DT17:DT18)=AVERAGE(DT15:DT16),"-","ERR")))</f>
        <v>-</v>
      </c>
      <c r="DU19" s="0" t="str">
        <f aca="false">IF(DU17=-9,"-",IF(DU15=-9,"-",IF(AVERAGE(DU17:DU18)=AVERAGE(DU15:DU16),"-","ERR")))</f>
        <v>-</v>
      </c>
      <c r="DV19" s="0" t="str">
        <f aca="false">IF(DV17=-9,"-",IF(DV15=-9,"-",IF(AVERAGE(DV17:DV18)=AVERAGE(DV15:DV16),"-","ERR")))</f>
        <v>-</v>
      </c>
      <c r="DW19" s="0" t="str">
        <f aca="false">IF(DW17=-9,"-",IF(DW15=-9,"-",IF(AVERAGE(DW17:DW18)=AVERAGE(DW15:DW16),"-","ERR")))</f>
        <v>-</v>
      </c>
      <c r="DX19" s="0" t="str">
        <f aca="false">IF(DX17=-9,"-",IF(DX15=-9,"-",IF(AVERAGE(DX17:DX18)=AVERAGE(DX15:DX16),"-","ERR")))</f>
        <v>-</v>
      </c>
      <c r="DY19" s="0" t="str">
        <f aca="false">IF(DY17=-9,"-",IF(DY15=-9,"-",IF(AVERAGE(DY17:DY18)=AVERAGE(DY15:DY16),"-","ERR")))</f>
        <v>-</v>
      </c>
      <c r="DZ19" s="0" t="str">
        <f aca="false">IF(DZ17=-9,"-",IF(DZ15=-9,"-",IF(AVERAGE(DZ17:DZ18)=AVERAGE(DZ15:DZ16),"-","ERR")))</f>
        <v>-</v>
      </c>
      <c r="EA19" s="0" t="str">
        <f aca="false">IF(EA17=-9,"-",IF(EA15=-9,"-",IF(AVERAGE(EA17:EA18)=AVERAGE(EA15:EA16),"-","ERR")))</f>
        <v>-</v>
      </c>
      <c r="EB19" s="0" t="str">
        <f aca="false">IF(EB17=-9,"-",IF(EB15=-9,"-",IF(AVERAGE(EB17:EB18)=AVERAGE(EB15:EB16),"-","ERR")))</f>
        <v>-</v>
      </c>
      <c r="EC19" s="0" t="str">
        <f aca="false">IF(EC17=-9,"-",IF(EC15=-9,"-",IF(AVERAGE(EC17:EC18)=AVERAGE(EC15:EC16),"-","ERR")))</f>
        <v>-</v>
      </c>
      <c r="ED19" s="0" t="str">
        <f aca="false">IF(ED17=-9,"-",IF(ED15=-9,"-",IF(AVERAGE(ED17:ED18)=AVERAGE(ED15:ED16),"-","ERR")))</f>
        <v>-</v>
      </c>
      <c r="EE19" s="0" t="str">
        <f aca="false">IF(EE17=-9,"-",IF(EE15=-9,"-",IF(AVERAGE(EE17:EE18)=AVERAGE(EE15:EE16),"-","ERR")))</f>
        <v>-</v>
      </c>
      <c r="EF19" s="0" t="str">
        <f aca="false">IF(EF17=-9,"-",IF(EF15=-9,"-",IF(AVERAGE(EF17:EF18)=AVERAGE(EF15:EF16),"-","ERR")))</f>
        <v>-</v>
      </c>
      <c r="EG19" s="0" t="str">
        <f aca="false">IF(EG17=-9,"-",IF(EG15=-9,"-",IF(AVERAGE(EG17:EG18)=AVERAGE(EG15:EG16),"-","ERR")))</f>
        <v>-</v>
      </c>
      <c r="EH19" s="0" t="str">
        <f aca="false">IF(EH17=-9,"-",IF(EH15=-9,"-",IF(AVERAGE(EH17:EH18)=AVERAGE(EH15:EH16),"-","ERR")))</f>
        <v>-</v>
      </c>
      <c r="EI19" s="0" t="str">
        <f aca="false">IF(EI17=-9,"-",IF(EI15=-9,"-",IF(AVERAGE(EI17:EI18)=AVERAGE(EI15:EI16),"-","ERR")))</f>
        <v>-</v>
      </c>
      <c r="EJ19" s="0" t="str">
        <f aca="false">IF(EJ17=-9,"-",IF(EJ15=-9,"-",IF(AVERAGE(EJ17:EJ18)=AVERAGE(EJ15:EJ16),"-","ERR")))</f>
        <v>-</v>
      </c>
      <c r="EK19" s="0" t="str">
        <f aca="false">IF(EK17=-9,"-",IF(EK15=-9,"-",IF(AVERAGE(EK17:EK18)=AVERAGE(EK15:EK16),"-","ERR")))</f>
        <v>-</v>
      </c>
      <c r="EL19" s="0" t="str">
        <f aca="false">IF(EL17=-9,"-",IF(EL15=-9,"-",IF(AVERAGE(EL17:EL18)=AVERAGE(EL15:EL16),"-","ERR")))</f>
        <v>-</v>
      </c>
      <c r="EM19" s="0" t="str">
        <f aca="false">IF(EM17=-9,"-",IF(EM15=-9,"-",IF(AVERAGE(EM17:EM18)=AVERAGE(EM15:EM16),"-","ERR")))</f>
        <v>-</v>
      </c>
      <c r="EN19" s="0" t="str">
        <f aca="false">IF(EN17=-9,"-",IF(EN15=-9,"-",IF(AVERAGE(EN17:EN18)=AVERAGE(EN15:EN16),"-","ERR")))</f>
        <v>-</v>
      </c>
      <c r="EO19" s="0" t="str">
        <f aca="false">IF(EO17=-9,"-",IF(EO15=-9,"-",IF(AVERAGE(EO17:EO18)=AVERAGE(EO15:EO16),"-","ERR")))</f>
        <v>-</v>
      </c>
      <c r="EP19" s="0" t="str">
        <f aca="false">IF(EP17=-9,"-",IF(EP15=-9,"-",IF(AVERAGE(EP17:EP18)=AVERAGE(EP15:EP16),"-","ERR")))</f>
        <v>-</v>
      </c>
      <c r="EQ19" s="0" t="str">
        <f aca="false">IF(EQ17=-9,"-",IF(EQ15=-9,"-",IF(AVERAGE(EQ17:EQ18)=AVERAGE(EQ15:EQ16),"-","ERR")))</f>
        <v>-</v>
      </c>
      <c r="ER19" s="0" t="str">
        <f aca="false">IF(ER17=-9,"-",IF(ER15=-9,"-",IF(AVERAGE(ER17:ER18)=AVERAGE(ER15:ER16),"-","ERR")))</f>
        <v>-</v>
      </c>
      <c r="ES19" s="0" t="str">
        <f aca="false">IF(ES17=-9,"-",IF(ES15=-9,"-",IF(AVERAGE(ES17:ES18)=AVERAGE(ES15:ES16),"-","ERR")))</f>
        <v>-</v>
      </c>
      <c r="ET19" s="0" t="str">
        <f aca="false">IF(ET17=-9,"-",IF(ET15=-9,"-",IF(AVERAGE(ET17:ET18)=AVERAGE(ET15:ET16),"-","ERR")))</f>
        <v>-</v>
      </c>
      <c r="EU19" s="0" t="str">
        <f aca="false">IF(EU17=-9,"-",IF(EU15=-9,"-",IF(AVERAGE(EU17:EU18)=AVERAGE(EU15:EU16),"-","ERR")))</f>
        <v>-</v>
      </c>
      <c r="EV19" s="0" t="str">
        <f aca="false">IF(EV17=-9,"-",IF(EV15=-9,"-",IF(AVERAGE(EV17:EV18)=AVERAGE(EV15:EV16),"-","ERR")))</f>
        <v>-</v>
      </c>
      <c r="EW19" s="0" t="str">
        <f aca="false">IF(EW17=-9,"-",IF(EW15=-9,"-",IF(AVERAGE(EW17:EW18)=AVERAGE(EW15:EW16),"-","ERR")))</f>
        <v>-</v>
      </c>
      <c r="EX19" s="0" t="str">
        <f aca="false">IF(EX17=-9,"-",IF(EX15=-9,"-",IF(AVERAGE(EX17:EX18)=AVERAGE(EX15:EX16),"-","ERR")))</f>
        <v>-</v>
      </c>
      <c r="EY19" s="0" t="str">
        <f aca="false">IF(EY17=-9,"-",IF(EY15=-9,"-",IF(AVERAGE(EY17:EY18)=AVERAGE(EY15:EY16),"-","ERR")))</f>
        <v>-</v>
      </c>
      <c r="EZ19" s="0" t="str">
        <f aca="false">IF(EZ17=-9,"-",IF(EZ15=-9,"-",IF(AVERAGE(EZ17:EZ18)=AVERAGE(EZ15:EZ16),"-","ERR")))</f>
        <v>-</v>
      </c>
      <c r="FA19" s="0" t="str">
        <f aca="false">IF(FA17=-9,"-",IF(FA15=-9,"-",IF(AVERAGE(FA17:FA18)=AVERAGE(FA15:FA16),"-","ERR")))</f>
        <v>-</v>
      </c>
      <c r="FB19" s="0" t="str">
        <f aca="false">IF(FB17=-9,"-",IF(FB15=-9,"-",IF(AVERAGE(FB17:FB18)=AVERAGE(FB15:FB16),"-","ERR")))</f>
        <v>-</v>
      </c>
      <c r="FC19" s="0" t="str">
        <f aca="false">IF(FC17=-9,"-",IF(FC15=-9,"-",IF(AVERAGE(FC17:FC18)=AVERAGE(FC15:FC16),"-","ERR")))</f>
        <v>-</v>
      </c>
      <c r="FD19" s="0" t="str">
        <f aca="false">IF(FD17=-9,"-",IF(FD15=-9,"-",IF(AVERAGE(FD17:FD18)=AVERAGE(FD15:FD16),"-","ERR")))</f>
        <v>-</v>
      </c>
      <c r="FE19" s="0" t="str">
        <f aca="false">IF(FE17=-9,"-",IF(FE15=-9,"-",IF(AVERAGE(FE17:FE18)=AVERAGE(FE15:FE16),"-","ERR")))</f>
        <v>-</v>
      </c>
      <c r="FF19" s="0" t="str">
        <f aca="false">IF(FF17=-9,"-",IF(FF15=-9,"-",IF(AVERAGE(FF17:FF18)=AVERAGE(FF15:FF16),"-","ERR")))</f>
        <v>-</v>
      </c>
      <c r="FG19" s="0" t="str">
        <f aca="false">IF(FG17=-9,"-",IF(FG15=-9,"-",IF(AVERAGE(FG17:FG18)=AVERAGE(FG15:FG16),"-","ERR")))</f>
        <v>-</v>
      </c>
      <c r="FH19" s="0" t="str">
        <f aca="false">IF(FH17=-9,"-",IF(FH15=-9,"-",IF(AVERAGE(FH17:FH18)=AVERAGE(FH15:FH16),"-","ERR")))</f>
        <v>-</v>
      </c>
      <c r="FI19" s="0" t="str">
        <f aca="false">IF(FI17=-9,"-",IF(FI15=-9,"-",IF(AVERAGE(FI17:FI18)=AVERAGE(FI15:FI16),"-","ERR")))</f>
        <v>-</v>
      </c>
      <c r="FJ19" s="0" t="str">
        <f aca="false">IF(FJ17=-9,"-",IF(FJ15=-9,"-",IF(AVERAGE(FJ17:FJ18)=AVERAGE(FJ15:FJ16),"-","ERR")))</f>
        <v>-</v>
      </c>
      <c r="FK19" s="0" t="str">
        <f aca="false">IF(FK17=-9,"-",IF(FK15=-9,"-",IF(AVERAGE(FK17:FK18)=AVERAGE(FK15:FK16),"-","ERR")))</f>
        <v>-</v>
      </c>
      <c r="FL19" s="0" t="str">
        <f aca="false">IF(FL17=-9,"-",IF(FL15=-9,"-",IF(AVERAGE(FL17:FL18)=AVERAGE(FL15:FL16),"-","ERR")))</f>
        <v>-</v>
      </c>
      <c r="FM19" s="0" t="str">
        <f aca="false">IF(FM17=-9,"-",IF(FM15=-9,"-",IF(AVERAGE(FM17:FM18)=AVERAGE(FM15:FM16),"-","ERR")))</f>
        <v>-</v>
      </c>
      <c r="FN19" s="0" t="str">
        <f aca="false">IF(FN17=-9,"-",IF(FN15=-9,"-",IF(AVERAGE(FN17:FN18)=AVERAGE(FN15:FN16),"-","ERR")))</f>
        <v>-</v>
      </c>
      <c r="FO19" s="0" t="str">
        <f aca="false">IF(FO17=-9,"-",IF(FO15=-9,"-",IF(AVERAGE(FO17:FO18)=AVERAGE(FO15:FO16),"-","ERR")))</f>
        <v>-</v>
      </c>
      <c r="FP19" s="0" t="str">
        <f aca="false">IF(FP17=-9,"-",IF(FP15=-9,"-",IF(AVERAGE(FP17:FP18)=AVERAGE(FP15:FP16),"-","ERR")))</f>
        <v>-</v>
      </c>
      <c r="FQ19" s="0" t="str">
        <f aca="false">IF(FQ17=-9,"-",IF(FQ15=-9,"-",IF(AVERAGE(FQ17:FQ18)=AVERAGE(FQ15:FQ16),"-","ERR")))</f>
        <v>-</v>
      </c>
      <c r="FR19" s="0" t="str">
        <f aca="false">IF(FR17=-9,"-",IF(FR15=-9,"-",IF(AVERAGE(FR17:FR18)=AVERAGE(FR15:FR16),"-","ERR")))</f>
        <v>-</v>
      </c>
      <c r="FS19" s="0" t="str">
        <f aca="false">IF(FS17=-9,"-",IF(FS15=-9,"-",IF(AVERAGE(FS17:FS18)=AVERAGE(FS15:FS16),"-","ERR")))</f>
        <v>-</v>
      </c>
      <c r="FT19" s="0" t="str">
        <f aca="false">IF(FT17=-9,"-",IF(FT15=-9,"-",IF(AVERAGE(FT17:FT18)=AVERAGE(FT15:FT16),"-","ERR")))</f>
        <v>-</v>
      </c>
      <c r="FU19" s="0" t="str">
        <f aca="false">IF(FU17=-9,"-",IF(FU15=-9,"-",IF(AVERAGE(FU17:FU18)=AVERAGE(FU15:FU16),"-","ERR")))</f>
        <v>ERR</v>
      </c>
      <c r="FV19" s="0" t="str">
        <f aca="false">IF(FV17=-9,"-",IF(FV15=-9,"-",IF(AVERAGE(FV17:FV18)=AVERAGE(FV15:FV16),"-","ERR")))</f>
        <v>-</v>
      </c>
      <c r="FW19" s="0" t="str">
        <f aca="false">IF(FW17=-9,"-",IF(FW15=-9,"-",IF(AVERAGE(FW17:FW18)=AVERAGE(FW15:FW16),"-","ERR")))</f>
        <v>-</v>
      </c>
      <c r="FX19" s="0" t="str">
        <f aca="false">IF(FX17=-9,"-",IF(FX15=-9,"-",IF(AVERAGE(FX17:FX18)=AVERAGE(FX15:FX16),"-","ERR")))</f>
        <v>-</v>
      </c>
      <c r="FY19" s="0" t="str">
        <f aca="false">IF(FY17=-9,"-",IF(FY15=-9,"-",IF(AVERAGE(FY17:FY18)=AVERAGE(FY15:FY16),"-","ERR")))</f>
        <v>-</v>
      </c>
      <c r="FZ19" s="0" t="str">
        <f aca="false">IF(FZ17=-9,"-",IF(FZ15=-9,"-",IF(AVERAGE(FZ17:FZ18)=AVERAGE(FZ15:FZ16),"-","ERR")))</f>
        <v>-</v>
      </c>
      <c r="GA19" s="0" t="str">
        <f aca="false">IF(GA17=-9,"-",IF(GA15=-9,"-",IF(AVERAGE(GA17:GA18)=AVERAGE(GA15:GA16),"-","ERR")))</f>
        <v>-</v>
      </c>
      <c r="GB19" s="0" t="str">
        <f aca="false">IF(GB17=-9,"-",IF(GB15=-9,"-",IF(AVERAGE(GB17:GB18)=AVERAGE(GB15:GB16),"-","ERR")))</f>
        <v>-</v>
      </c>
      <c r="GC19" s="0" t="str">
        <f aca="false">IF(GC17=-9,"-",IF(GC15=-9,"-",IF(AVERAGE(GC17:GC18)=AVERAGE(GC15:GC16),"-","ERR")))</f>
        <v>-</v>
      </c>
      <c r="GD19" s="0" t="str">
        <f aca="false">IF(GD17=-9,"-",IF(GD15=-9,"-",IF(AVERAGE(GD17:GD18)=AVERAGE(GD15:GD16),"-","ERR")))</f>
        <v>-</v>
      </c>
      <c r="GE19" s="0" t="str">
        <f aca="false">IF(GE17=-9,"-",IF(GE15=-9,"-",IF(AVERAGE(GE17:GE18)=AVERAGE(GE15:GE16),"-","ERR")))</f>
        <v>-</v>
      </c>
      <c r="GF19" s="0" t="str">
        <f aca="false">IF(GF17=-9,"-",IF(GF15=-9,"-",IF(AVERAGE(GF17:GF18)=AVERAGE(GF15:GF16),"-","ERR")))</f>
        <v>-</v>
      </c>
      <c r="GG19" s="0" t="str">
        <f aca="false">IF(GG17=-9,"-",IF(GG15=-9,"-",IF(AVERAGE(GG17:GG18)=AVERAGE(GG15:GG16),"-","ERR")))</f>
        <v>-</v>
      </c>
      <c r="GH19" s="0" t="str">
        <f aca="false">IF(GH17=-9,"-",IF(GH15=-9,"-",IF(AVERAGE(GH17:GH18)=AVERAGE(GH15:GH16),"-","ERR")))</f>
        <v>-</v>
      </c>
      <c r="GI19" s="0" t="str">
        <f aca="false">IF(GI17=-9,"-",IF(GI15=-9,"-",IF(AVERAGE(GI17:GI18)=AVERAGE(GI15:GI16),"-","ERR")))</f>
        <v>-</v>
      </c>
      <c r="GJ19" s="0" t="str">
        <f aca="false">IF(GJ17=-9,"-",IF(GJ15=-9,"-",IF(AVERAGE(GJ17:GJ18)=AVERAGE(GJ15:GJ16),"-","ERR")))</f>
        <v>-</v>
      </c>
      <c r="GK19" s="0" t="str">
        <f aca="false">IF(GK17=-9,"-",IF(GK15=-9,"-",IF(AVERAGE(GK17:GK18)=AVERAGE(GK15:GK16),"-","ERR")))</f>
        <v>-</v>
      </c>
      <c r="GL19" s="0" t="str">
        <f aca="false">IF(GL17=-9,"-",IF(GL15=-9,"-",IF(AVERAGE(GL17:GL18)=AVERAGE(GL15:GL16),"-","ERR")))</f>
        <v>-</v>
      </c>
      <c r="GM19" s="0" t="str">
        <f aca="false">IF(GM17=-9,"-",IF(GM15=-9,"-",IF(AVERAGE(GM17:GM18)=AVERAGE(GM15:GM16),"-","ERR")))</f>
        <v>-</v>
      </c>
      <c r="GN19" s="0" t="str">
        <f aca="false">IF(GN17=-9,"-",IF(GN15=-9,"-",IF(AVERAGE(GN17:GN18)=AVERAGE(GN15:GN16),"-","ERR")))</f>
        <v>-</v>
      </c>
      <c r="GO19" s="0" t="str">
        <f aca="false">IF(GO17=-9,"-",IF(GO15=-9,"-",IF(AVERAGE(GO17:GO18)=AVERAGE(GO15:GO16),"-","ERR")))</f>
        <v>-</v>
      </c>
      <c r="GP19" s="0" t="str">
        <f aca="false">IF(GP17=-9,"-",IF(GP15=-9,"-",IF(AVERAGE(GP17:GP18)=AVERAGE(GP15:GP16),"-","ERR")))</f>
        <v>-</v>
      </c>
      <c r="GQ19" s="0" t="str">
        <f aca="false">IF(GQ17=-9,"-",IF(GQ15=-9,"-",IF(AVERAGE(GQ17:GQ18)=AVERAGE(GQ15:GQ16),"-","ERR")))</f>
        <v>-</v>
      </c>
      <c r="GR19" s="0" t="str">
        <f aca="false">IF(GR17=-9,"-",IF(GR15=-9,"-",IF(AVERAGE(GR17:GR18)=AVERAGE(GR15:GR16),"-","ERR")))</f>
        <v>-</v>
      </c>
      <c r="GS19" s="0" t="str">
        <f aca="false">IF(GS17=-9,"-",IF(GS15=-9,"-",IF(AVERAGE(GS17:GS18)=AVERAGE(GS15:GS16),"-","ERR")))</f>
        <v>-</v>
      </c>
      <c r="GT19" s="0" t="str">
        <f aca="false">IF(GT17=-9,"-",IF(GT15=-9,"-",IF(AVERAGE(GT17:GT18)=AVERAGE(GT15:GT16),"-","ERR")))</f>
        <v>-</v>
      </c>
      <c r="GU19" s="0" t="str">
        <f aca="false">IF(GU17=-9,"-",IF(GU15=-9,"-",IF(AVERAGE(GU17:GU18)=AVERAGE(GU15:GU16),"-","ERR")))</f>
        <v>-</v>
      </c>
      <c r="GV19" s="0" t="str">
        <f aca="false">IF(GV17=-9,"-",IF(GV15=-9,"-",IF(AVERAGE(GV17:GV18)=AVERAGE(GV15:GV16),"-","ERR")))</f>
        <v>-</v>
      </c>
      <c r="GW19" s="0" t="str">
        <f aca="false">IF(GW17=-9,"-",IF(GW15=-9,"-",IF(AVERAGE(GW17:GW18)=AVERAGE(GW15:GW16),"-","ERR")))</f>
        <v>-</v>
      </c>
      <c r="GX19" s="0" t="str">
        <f aca="false">IF(GX17=-9,"-",IF(GX15=-9,"-",IF(AVERAGE(GX17:GX18)=AVERAGE(GX15:GX16),"-","ERR")))</f>
        <v>-</v>
      </c>
      <c r="GY19" s="0" t="str">
        <f aca="false">IF(GY17=-9,"-",IF(GY15=-9,"-",IF(AVERAGE(GY17:GY18)=AVERAGE(GY15:GY16),"-","ERR")))</f>
        <v>-</v>
      </c>
      <c r="GZ19" s="0" t="str">
        <f aca="false">IF(GZ17=-9,"-",IF(GZ15=-9,"-",IF(AVERAGE(GZ17:GZ18)=AVERAGE(GZ15:GZ16),"-","ERR")))</f>
        <v>-</v>
      </c>
      <c r="HA19" s="0" t="str">
        <f aca="false">IF(HA17=-9,"-",IF(HA15=-9,"-",IF(AVERAGE(HA17:HA18)=AVERAGE(HA15:HA16),"-","ERR")))</f>
        <v>-</v>
      </c>
      <c r="HB19" s="0" t="str">
        <f aca="false">IF(HB17=-9,"-",IF(HB15=-9,"-",IF(AVERAGE(HB17:HB18)=AVERAGE(HB15:HB16),"-","ERR")))</f>
        <v>-</v>
      </c>
      <c r="HC19" s="0" t="str">
        <f aca="false">IF(HC17=-9,"-",IF(HC15=-9,"-",IF(AVERAGE(HC17:HC18)=AVERAGE(HC15:HC16),"-","ERR")))</f>
        <v>-</v>
      </c>
      <c r="HD19" s="0" t="str">
        <f aca="false">IF(HD17=-9,"-",IF(HD15=-9,"-",IF(AVERAGE(HD17:HD18)=AVERAGE(HD15:HD16),"-","ERR")))</f>
        <v>-</v>
      </c>
      <c r="HE19" s="0" t="str">
        <f aca="false">IF(HE17=-9,"-",IF(HE15=-9,"-",IF(AVERAGE(HE17:HE18)=AVERAGE(HE15:HE16),"-","ERR")))</f>
        <v>-</v>
      </c>
      <c r="HF19" s="0" t="str">
        <f aca="false">IF(HF17=-9,"-",IF(HF15=-9,"-",IF(AVERAGE(HF17:HF18)=AVERAGE(HF15:HF16),"-","ERR")))</f>
        <v>-</v>
      </c>
      <c r="HG19" s="0" t="str">
        <f aca="false">IF(HG17=-9,"-",IF(HG15=-9,"-",IF(AVERAGE(HG17:HG18)=AVERAGE(HG15:HG16),"-","ERR")))</f>
        <v>-</v>
      </c>
      <c r="HH19" s="0" t="str">
        <f aca="false">IF(HH17=-9,"-",IF(HH15=-9,"-",IF(AVERAGE(HH17:HH18)=AVERAGE(HH15:HH16),"-","ERR")))</f>
        <v>-</v>
      </c>
      <c r="HI19" s="0" t="str">
        <f aca="false">IF(HI17=-9,"-",IF(HI15=-9,"-",IF(AVERAGE(HI17:HI18)=AVERAGE(HI15:HI16),"-","ERR")))</f>
        <v>-</v>
      </c>
      <c r="HJ19" s="0" t="str">
        <f aca="false">IF(HJ17=-9,"-",IF(HJ15=-9,"-",IF(AVERAGE(HJ17:HJ18)=AVERAGE(HJ15:HJ16),"-","ERR")))</f>
        <v>-</v>
      </c>
      <c r="HK19" s="0" t="str">
        <f aca="false">IF(HK17=-9,"-",IF(HK15=-9,"-",IF(AVERAGE(HK17:HK18)=AVERAGE(HK15:HK16),"-","ERR")))</f>
        <v>-</v>
      </c>
      <c r="HL19" s="0" t="str">
        <f aca="false">IF(HL17=-9,"-",IF(HL15=-9,"-",IF(AVERAGE(HL17:HL18)=AVERAGE(HL15:HL16),"-","ERR")))</f>
        <v>-</v>
      </c>
      <c r="HM19" s="0" t="str">
        <f aca="false">IF(HM17=-9,"-",IF(HM15=-9,"-",IF(AVERAGE(HM17:HM18)=AVERAGE(HM15:HM16),"-","ERR")))</f>
        <v>-</v>
      </c>
      <c r="HN19" s="0" t="str">
        <f aca="false">IF(HN17=-9,"-",IF(HN15=-9,"-",IF(AVERAGE(HN17:HN18)=AVERAGE(HN15:HN16),"-","ERR")))</f>
        <v>-</v>
      </c>
      <c r="HO19" s="0" t="str">
        <f aca="false">IF(HO17=-9,"-",IF(HO15=-9,"-",IF(AVERAGE(HO17:HO18)=AVERAGE(HO15:HO16),"-","ERR")))</f>
        <v>-</v>
      </c>
      <c r="HP19" s="0" t="str">
        <f aca="false">IF(HP17=-9,"-",IF(HP15=-9,"-",IF(AVERAGE(HP17:HP18)=AVERAGE(HP15:HP16),"-","ERR")))</f>
        <v>-</v>
      </c>
      <c r="HQ19" s="0" t="str">
        <f aca="false">IF(HQ17=-9,"-",IF(HQ15=-9,"-",IF(AVERAGE(HQ17:HQ18)=AVERAGE(HQ15:HQ16),"-","ERR")))</f>
        <v>-</v>
      </c>
      <c r="HR19" s="0" t="str">
        <f aca="false">IF(HR17=-9,"-",IF(HR15=-9,"-",IF(AVERAGE(HR17:HR18)=AVERAGE(HR15:HR16),"-","ERR")))</f>
        <v>-</v>
      </c>
      <c r="HS19" s="0" t="str">
        <f aca="false">IF(HS17=-9,"-",IF(HS15=-9,"-",IF(AVERAGE(HS17:HS18)=AVERAGE(HS15:HS16),"-","ERR")))</f>
        <v>-</v>
      </c>
      <c r="HT19" s="0" t="str">
        <f aca="false">IF(HT17=-9,"-",IF(HT15=-9,"-",IF(AVERAGE(HT17:HT18)=AVERAGE(HT15:HT16),"-","ERR")))</f>
        <v>-</v>
      </c>
      <c r="HU19" s="0" t="str">
        <f aca="false">IF(HU17=-9,"-",IF(HU15=-9,"-",IF(AVERAGE(HU17:HU18)=AVERAGE(HU15:HU16),"-","ERR")))</f>
        <v>-</v>
      </c>
      <c r="HV19" s="0" t="str">
        <f aca="false">IF(HV17=-9,"-",IF(HV15=-9,"-",IF(AVERAGE(HV17:HV18)=AVERAGE(HV15:HV16),"-","ERR")))</f>
        <v>-</v>
      </c>
      <c r="HW19" s="0" t="str">
        <f aca="false">IF(HW17=-9,"-",IF(HW15=-9,"-",IF(AVERAGE(HW17:HW18)=AVERAGE(HW15:HW16),"-","ERR")))</f>
        <v>-</v>
      </c>
      <c r="HX19" s="0" t="str">
        <f aca="false">IF(HX17=-9,"-",IF(HX15=-9,"-",IF(AVERAGE(HX17:HX18)=AVERAGE(HX15:HX16),"-","ERR")))</f>
        <v>-</v>
      </c>
      <c r="HY19" s="0" t="str">
        <f aca="false">IF(HY17=-9,"-",IF(HY15=-9,"-",IF(AVERAGE(HY17:HY18)=AVERAGE(HY15:HY16),"-","ERR")))</f>
        <v>-</v>
      </c>
      <c r="HZ19" s="0" t="str">
        <f aca="false">IF(HZ17=-9,"-",IF(HZ15=-9,"-",IF(AVERAGE(HZ17:HZ18)=AVERAGE(HZ15:HZ16),"-","ERR")))</f>
        <v>-</v>
      </c>
      <c r="IA19" s="0" t="str">
        <f aca="false">IF(IA17=-9,"-",IF(IA15=-9,"-",IF(AVERAGE(IA17:IA18)=AVERAGE(IA15:IA16),"-","ERR")))</f>
        <v>-</v>
      </c>
      <c r="IB19" s="0" t="str">
        <f aca="false">IF(IB17=-9,"-",IF(IB15=-9,"-",IF(AVERAGE(IB17:IB18)=AVERAGE(IB15:IB16),"-","ERR")))</f>
        <v>-</v>
      </c>
      <c r="IC19" s="0" t="str">
        <f aca="false">IF(IC17=-9,"-",IF(IC15=-9,"-",IF(AVERAGE(IC17:IC18)=AVERAGE(IC15:IC16),"-","ERR")))</f>
        <v>-</v>
      </c>
      <c r="ID19" s="0" t="str">
        <f aca="false">IF(ID17=-9,"-",IF(ID15=-9,"-",IF(AVERAGE(ID17:ID18)=AVERAGE(ID15:ID16),"-","ERR")))</f>
        <v>-</v>
      </c>
      <c r="IE19" s="0" t="str">
        <f aca="false">IF(IE17=-9,"-",IF(IE15=-9,"-",IF(AVERAGE(IE17:IE18)=AVERAGE(IE15:IE16),"-","ERR")))</f>
        <v>-</v>
      </c>
      <c r="IF19" s="0" t="str">
        <f aca="false">IF(IF17=-9,"-",IF(IF15=-9,"-",IF(AVERAGE(IF17:IF18)=AVERAGE(IF15:IF16),"-","ERR")))</f>
        <v>-</v>
      </c>
      <c r="IG19" s="0" t="str">
        <f aca="false">IF(IG17=-9,"-",IF(IG15=-9,"-",IF(AVERAGE(IG17:IG18)=AVERAGE(IG15:IG16),"-","ERR")))</f>
        <v>-</v>
      </c>
      <c r="IH19" s="0" t="str">
        <f aca="false">IF(IH17=-9,"-",IF(IH15=-9,"-",IF(AVERAGE(IH17:IH18)=AVERAGE(IH15:IH16),"-","ERR")))</f>
        <v>-</v>
      </c>
      <c r="II19" s="0" t="str">
        <f aca="false">IF(II17=-9,"-",IF(II15=-9,"-",IF(AVERAGE(II17:II18)=AVERAGE(II15:II16),"-","ERR")))</f>
        <v>-</v>
      </c>
      <c r="IJ19" s="0" t="str">
        <f aca="false">IF(IJ17=-9,"-",IF(IJ15=-9,"-",IF(AVERAGE(IJ17:IJ18)=AVERAGE(IJ15:IJ16),"-","ERR")))</f>
        <v>ERR</v>
      </c>
      <c r="IK19" s="0" t="str">
        <f aca="false">IF(IK17=-9,"-",IF(IK15=-9,"-",IF(AVERAGE(IK17:IK18)=AVERAGE(IK15:IK16),"-","ERR")))</f>
        <v>-</v>
      </c>
      <c r="IL19" s="0" t="str">
        <f aca="false">IF(IL17=-9,"-",IF(IL15=-9,"-",IF(AVERAGE(IL17:IL18)=AVERAGE(IL15:IL16),"-","ERR")))</f>
        <v>-</v>
      </c>
      <c r="IM19" s="0" t="str">
        <f aca="false">IF(IM17=-9,"-",IF(IM15=-9,"-",IF(AVERAGE(IM17:IM18)=AVERAGE(IM15:IM16),"-","ERR")))</f>
        <v>-</v>
      </c>
      <c r="IN19" s="0" t="str">
        <f aca="false">IF(IN17=-9,"-",IF(IN15=-9,"-",IF(AVERAGE(IN17:IN18)=AVERAGE(IN15:IN16),"-","ERR")))</f>
        <v>-</v>
      </c>
      <c r="IO19" s="0" t="str">
        <f aca="false">IF(IO17=-9,"-",IF(IO15=-9,"-",IF(AVERAGE(IO17:IO18)=AVERAGE(IO15:IO16),"-","ERR")))</f>
        <v>-</v>
      </c>
      <c r="IP19" s="0" t="str">
        <f aca="false">IF(IP17=-9,"-",IF(IP15=-9,"-",IF(AVERAGE(IP17:IP18)=AVERAGE(IP15:IP16),"-","ERR")))</f>
        <v>-</v>
      </c>
      <c r="IQ19" s="0" t="str">
        <f aca="false">IF(IQ17=-9,"-",IF(IQ15=-9,"-",IF(AVERAGE(IQ17:IQ18)=AVERAGE(IQ15:IQ16),"-","ERR")))</f>
        <v>-</v>
      </c>
      <c r="IR19" s="0" t="str">
        <f aca="false">IF(IR17=-9,"-",IF(IR15=-9,"-",IF(AVERAGE(IR17:IR18)=AVERAGE(IR15:IR16),"-","ERR")))</f>
        <v>-</v>
      </c>
      <c r="IS19" s="0" t="str">
        <f aca="false">IF(IS17=-9,"-",IF(IS15=-9,"-",IF(AVERAGE(IS17:IS18)=AVERAGE(IS15:IS16),"-","ERR")))</f>
        <v>-</v>
      </c>
      <c r="IT19" s="0" t="str">
        <f aca="false">IF(IT17=-9,"-",IF(IT15=-9,"-",IF(AVERAGE(IT17:IT18)=AVERAGE(IT15:IT16),"-","ERR")))</f>
        <v>-</v>
      </c>
      <c r="IU19" s="0" t="str">
        <f aca="false">IF(IU17=-9,"-",IF(IU15=-9,"-",IF(AVERAGE(IU17:IU18)=AVERAGE(IU15:IU16),"-","ERR")))</f>
        <v>-</v>
      </c>
      <c r="IV19" s="0" t="str">
        <f aca="false">IF(IV17=-9,"-",IF(IV15=-9,"-",IF(AVERAGE(IV17:IV18)=AVERAGE(IV15:IV16),"-","ERR")))</f>
        <v>-</v>
      </c>
      <c r="IW19" s="0" t="str">
        <f aca="false">IF(IW17=-9,"-",IF(IW15=-9,"-",IF(AVERAGE(IW17:IW18)=AVERAGE(IW15:IW16),"-","ERR")))</f>
        <v>-</v>
      </c>
      <c r="IX19" s="0" t="str">
        <f aca="false">IF(IX17=-9,"-",IF(IX15=-9,"-",IF(AVERAGE(IX17:IX18)=AVERAGE(IX15:IX16),"-","ERR")))</f>
        <v>-</v>
      </c>
      <c r="IY19" s="0" t="str">
        <f aca="false">IF(IY17=-9,"-",IF(IY15=-9,"-",IF(AVERAGE(IY17:IY18)=AVERAGE(IY15:IY16),"-","ERR")))</f>
        <v>ERR</v>
      </c>
      <c r="IZ19" s="0" t="str">
        <f aca="false">IF(IZ17=-9,"-",IF(IZ15=-9,"-",IF(AVERAGE(IZ17:IZ18)=AVERAGE(IZ15:IZ16),"-","ERR")))</f>
        <v>-</v>
      </c>
      <c r="JA19" s="0" t="str">
        <f aca="false">IF(JA17=-9,"-",IF(JA15=-9,"-",IF(AVERAGE(JA17:JA18)=AVERAGE(JA15:JA16),"-","ERR")))</f>
        <v>-</v>
      </c>
      <c r="JB19" s="0" t="str">
        <f aca="false">IF(JB17=-9,"-",IF(JB15=-9,"-",IF(AVERAGE(JB17:JB18)=AVERAGE(JB15:JB16),"-","ERR")))</f>
        <v>-</v>
      </c>
      <c r="JC19" s="0" t="str">
        <f aca="false">IF(JC17=-9,"-",IF(JC15=-9,"-",IF(AVERAGE(JC17:JC18)=AVERAGE(JC15:JC16),"-","ERR")))</f>
        <v>-</v>
      </c>
      <c r="JD19" s="0" t="str">
        <f aca="false">IF(JD17=-9,"-",IF(JD15=-9,"-",IF(AVERAGE(JD17:JD18)=AVERAGE(JD15:JD16),"-","ERR")))</f>
        <v>-</v>
      </c>
      <c r="JE19" s="0" t="str">
        <f aca="false">IF(JE17=-9,"-",IF(JE15=-9,"-",IF(AVERAGE(JE17:JE18)=AVERAGE(JE15:JE16),"-","ERR")))</f>
        <v>-</v>
      </c>
      <c r="JF19" s="0" t="str">
        <f aca="false">IF(JF17=-9,"-",IF(JF15=-9,"-",IF(AVERAGE(JF17:JF18)=AVERAGE(JF15:JF16),"-","ERR")))</f>
        <v>-</v>
      </c>
      <c r="JG19" s="0" t="str">
        <f aca="false">IF(JG17=-9,"-",IF(JG15=-9,"-",IF(AVERAGE(JG17:JG18)=AVERAGE(JG15:JG16),"-","ERR")))</f>
        <v>-</v>
      </c>
      <c r="JH19" s="0" t="str">
        <f aca="false">IF(JH17=-9,"-",IF(JH15=-9,"-",IF(AVERAGE(JH17:JH18)=AVERAGE(JH15:JH16),"-","ERR")))</f>
        <v>-</v>
      </c>
      <c r="JI19" s="0" t="str">
        <f aca="false">IF(JI17=-9,"-",IF(JI15=-9,"-",IF(AVERAGE(JI17:JI18)=AVERAGE(JI15:JI16),"-","ERR")))</f>
        <v>-</v>
      </c>
      <c r="JJ19" s="0" t="str">
        <f aca="false">IF(JJ17=-9,"-",IF(JJ15=-9,"-",IF(AVERAGE(JJ17:JJ18)=AVERAGE(JJ15:JJ16),"-","ERR")))</f>
        <v>-</v>
      </c>
      <c r="JK19" s="0" t="str">
        <f aca="false">IF(JK17=-9,"-",IF(JK15=-9,"-",IF(AVERAGE(JK17:JK18)=AVERAGE(JK15:JK16),"-","ERR")))</f>
        <v>-</v>
      </c>
      <c r="JL19" s="0" t="str">
        <f aca="false">IF(JL17=-9,"-",IF(JL15=-9,"-",IF(AVERAGE(JL17:JL18)=AVERAGE(JL15:JL16),"-","ERR")))</f>
        <v>-</v>
      </c>
      <c r="JM19" s="0" t="str">
        <f aca="false">IF(JM17=-9,"-",IF(JM15=-9,"-",IF(AVERAGE(JM17:JM18)=AVERAGE(JM15:JM16),"-","ERR")))</f>
        <v>-</v>
      </c>
      <c r="JN19" s="0" t="str">
        <f aca="false">IF(JN17=-9,"-",IF(JN15=-9,"-",IF(AVERAGE(JN17:JN18)=AVERAGE(JN15:JN16),"-","ERR")))</f>
        <v>-</v>
      </c>
      <c r="JO19" s="0" t="str">
        <f aca="false">IF(JO17=-9,"-",IF(JO15=-9,"-",IF(AVERAGE(JO17:JO18)=AVERAGE(JO15:JO16),"-","ERR")))</f>
        <v>-</v>
      </c>
      <c r="JP19" s="0" t="str">
        <f aca="false">IF(JP17=-9,"-",IF(JP15=-9,"-",IF(AVERAGE(JP17:JP18)=AVERAGE(JP15:JP16),"-","ERR")))</f>
        <v>-</v>
      </c>
      <c r="JQ19" s="0" t="str">
        <f aca="false">IF(JQ17=-9,"-",IF(JQ15=-9,"-",IF(AVERAGE(JQ17:JQ18)=AVERAGE(JQ15:JQ16),"-","ERR")))</f>
        <v>-</v>
      </c>
      <c r="JR19" s="0" t="str">
        <f aca="false">IF(JR17=-9,"-",IF(JR15=-9,"-",IF(AVERAGE(JR17:JR18)=AVERAGE(JR15:JR16),"-","ERR")))</f>
        <v>-</v>
      </c>
      <c r="JS19" s="0" t="str">
        <f aca="false">IF(JS17=-9,"-",IF(JS15=-9,"-",IF(AVERAGE(JS17:JS18)=AVERAGE(JS15:JS16),"-","ERR")))</f>
        <v>-</v>
      </c>
      <c r="JT19" s="0" t="str">
        <f aca="false">IF(JT17=-9,"-",IF(JT15=-9,"-",IF(AVERAGE(JT17:JT18)=AVERAGE(JT15:JT16),"-","ERR")))</f>
        <v>-</v>
      </c>
      <c r="JU19" s="0" t="str">
        <f aca="false">IF(JU17=-9,"-",IF(JU15=-9,"-",IF(AVERAGE(JU17:JU18)=AVERAGE(JU15:JU16),"-","ERR")))</f>
        <v>-</v>
      </c>
      <c r="JV19" s="0" t="str">
        <f aca="false">IF(JV17=-9,"-",IF(JV15=-9,"-",IF(AVERAGE(JV17:JV18)=AVERAGE(JV15:JV16),"-","ERR")))</f>
        <v>-</v>
      </c>
      <c r="JW19" s="0" t="str">
        <f aca="false">IF(JW17=-9,"-",IF(JW15=-9,"-",IF(AVERAGE(JW17:JW18)=AVERAGE(JW15:JW16),"-","ERR")))</f>
        <v>-</v>
      </c>
      <c r="JX19" s="0" t="str">
        <f aca="false">IF(JX17=-9,"-",IF(JX15=-9,"-",IF(AVERAGE(JX17:JX18)=AVERAGE(JX15:JX16),"-","ERR")))</f>
        <v>-</v>
      </c>
      <c r="JY19" s="0" t="str">
        <f aca="false">IF(JY17=-9,"-",IF(JY15=-9,"-",IF(AVERAGE(JY17:JY18)=AVERAGE(JY15:JY16),"-","ERR")))</f>
        <v>-</v>
      </c>
      <c r="JZ19" s="0" t="str">
        <f aca="false">IF(JZ17=-9,"-",IF(JZ15=-9,"-",IF(AVERAGE(JZ17:JZ18)=AVERAGE(JZ15:JZ16),"-","ERR")))</f>
        <v>-</v>
      </c>
      <c r="KA19" s="0" t="str">
        <f aca="false">IF(KA17=-9,"-",IF(KA15=-9,"-",IF(AVERAGE(KA17:KA18)=AVERAGE(KA15:KA16),"-","ERR")))</f>
        <v>-</v>
      </c>
      <c r="KB19" s="0" t="str">
        <f aca="false">IF(KB17=-9,"-",IF(KB15=-9,"-",IF(AVERAGE(KB17:KB18)=AVERAGE(KB15:KB16),"-","ERR")))</f>
        <v>-</v>
      </c>
      <c r="KC19" s="0" t="str">
        <f aca="false">IF(KC17=-9,"-",IF(KC15=-9,"-",IF(AVERAGE(KC17:KC18)=AVERAGE(KC15:KC16),"-","ERR")))</f>
        <v>-</v>
      </c>
      <c r="KD19" s="0" t="str">
        <f aca="false">IF(KD17=-9,"-",IF(KD15=-9,"-",IF(AVERAGE(KD17:KD18)=AVERAGE(KD15:KD16),"-","ERR")))</f>
        <v>-</v>
      </c>
      <c r="KE19" s="0" t="str">
        <f aca="false">IF(KE17=-9,"-",IF(KE15=-9,"-",IF(AVERAGE(KE17:KE18)=AVERAGE(KE15:KE16),"-","ERR")))</f>
        <v>-</v>
      </c>
      <c r="KF19" s="0" t="str">
        <f aca="false">IF(KF17=-9,"-",IF(KF15=-9,"-",IF(AVERAGE(KF17:KF18)=AVERAGE(KF15:KF16),"-","ERR")))</f>
        <v>-</v>
      </c>
      <c r="KG19" s="0" t="str">
        <f aca="false">IF(KG17=-9,"-",IF(KG15=-9,"-",IF(AVERAGE(KG17:KG18)=AVERAGE(KG15:KG16),"-","ERR")))</f>
        <v>-</v>
      </c>
      <c r="KH19" s="0" t="str">
        <f aca="false">IF(KH17=-9,"-",IF(KH15=-9,"-",IF(AVERAGE(KH17:KH18)=AVERAGE(KH15:KH16),"-","ERR")))</f>
        <v>-</v>
      </c>
      <c r="KI19" s="0" t="str">
        <f aca="false">IF(KI17=-9,"-",IF(KI15=-9,"-",IF(AVERAGE(KI17:KI18)=AVERAGE(KI15:KI16),"-","ERR")))</f>
        <v>-</v>
      </c>
      <c r="KJ19" s="0" t="str">
        <f aca="false">IF(KJ17=-9,"-",IF(KJ15=-9,"-",IF(AVERAGE(KJ17:KJ18)=AVERAGE(KJ15:KJ16),"-","ERR")))</f>
        <v>-</v>
      </c>
      <c r="KK19" s="0" t="str">
        <f aca="false">IF(KK17=-9,"-",IF(KK15=-9,"-",IF(AVERAGE(KK17:KK18)=AVERAGE(KK15:KK16),"-","ERR")))</f>
        <v>ERR</v>
      </c>
      <c r="KL19" s="0" t="str">
        <f aca="false">IF(KL17=-9,"-",IF(KL15=-9,"-",IF(AVERAGE(KL17:KL18)=AVERAGE(KL15:KL16),"-","ERR")))</f>
        <v>-</v>
      </c>
      <c r="KM19" s="0" t="str">
        <f aca="false">IF(KM17=-9,"-",IF(KM15=-9,"-",IF(AVERAGE(KM17:KM18)=AVERAGE(KM15:KM16),"-","ERR")))</f>
        <v>-</v>
      </c>
      <c r="KN19" s="0" t="str">
        <f aca="false">IF(KN17=-9,"-",IF(KN15=-9,"-",IF(AVERAGE(KN17:KN18)=AVERAGE(KN15:KN16),"-","ERR")))</f>
        <v>-</v>
      </c>
      <c r="KO19" s="0" t="str">
        <f aca="false">IF(KO17=-9,"-",IF(KO15=-9,"-",IF(AVERAGE(KO17:KO18)=AVERAGE(KO15:KO16),"-","ERR")))</f>
        <v>-</v>
      </c>
      <c r="KP19" s="0" t="str">
        <f aca="false">IF(KP17=-9,"-",IF(KP15=-9,"-",IF(AVERAGE(KP17:KP18)=AVERAGE(KP15:KP16),"-","ERR")))</f>
        <v>-</v>
      </c>
      <c r="KQ19" s="0" t="str">
        <f aca="false">IF(KQ17=-9,"-",IF(KQ15=-9,"-",IF(AVERAGE(KQ17:KQ18)=AVERAGE(KQ15:KQ16),"-","ERR")))</f>
        <v>-</v>
      </c>
      <c r="KR19" s="0" t="str">
        <f aca="false">IF(KR17=-9,"-",IF(KR15=-9,"-",IF(AVERAGE(KR17:KR18)=AVERAGE(KR15:KR16),"-","ERR")))</f>
        <v>-</v>
      </c>
      <c r="KS19" s="0" t="str">
        <f aca="false">IF(KS17=-9,"-",IF(KS15=-9,"-",IF(AVERAGE(KS17:KS18)=AVERAGE(KS15:KS16),"-","ERR")))</f>
        <v>-</v>
      </c>
      <c r="KT19" s="0" t="str">
        <f aca="false">IF(KT17=-9,"-",IF(KT15=-9,"-",IF(AVERAGE(KT17:KT18)=AVERAGE(KT15:KT16),"-","ERR")))</f>
        <v>-</v>
      </c>
      <c r="KU19" s="0" t="str">
        <f aca="false">IF(KU17=-9,"-",IF(KU15=-9,"-",IF(AVERAGE(KU17:KU18)=AVERAGE(KU15:KU16),"-","ERR")))</f>
        <v>-</v>
      </c>
      <c r="KV19" s="0" t="str">
        <f aca="false">IF(KV17=-9,"-",IF(KV15=-9,"-",IF(AVERAGE(KV17:KV18)=AVERAGE(KV15:KV16),"-","ERR")))</f>
        <v>-</v>
      </c>
      <c r="KW19" s="0" t="str">
        <f aca="false">IF(KW17=-9,"-",IF(KW15=-9,"-",IF(AVERAGE(KW17:KW18)=AVERAGE(KW15:KW16),"-","ERR")))</f>
        <v>-</v>
      </c>
      <c r="KX19" s="0" t="str">
        <f aca="false">IF(KX17=-9,"-",IF(KX15=-9,"-",IF(AVERAGE(KX17:KX18)=AVERAGE(KX15:KX16),"-","ERR")))</f>
        <v>-</v>
      </c>
      <c r="KY19" s="0" t="str">
        <f aca="false">IF(KY17=-9,"-",IF(KY15=-9,"-",IF(AVERAGE(KY17:KY18)=AVERAGE(KY15:KY16),"-","ERR")))</f>
        <v>-</v>
      </c>
      <c r="KZ19" s="0" t="str">
        <f aca="false">IF(KZ17=-9,"-",IF(KZ15=-9,"-",IF(AVERAGE(KZ17:KZ18)=AVERAGE(KZ15:KZ16),"-","ERR")))</f>
        <v>-</v>
      </c>
      <c r="LA19" s="0" t="str">
        <f aca="false">IF(LA17=-9,"-",IF(LA15=-9,"-",IF(AVERAGE(LA17:LA18)=AVERAGE(LA15:LA16),"-","ERR")))</f>
        <v>-</v>
      </c>
      <c r="LB19" s="0" t="str">
        <f aca="false">IF(LB17=-9,"-",IF(LB15=-9,"-",IF(AVERAGE(LB17:LB18)=AVERAGE(LB15:LB16),"-","ERR")))</f>
        <v>-</v>
      </c>
      <c r="LC19" s="0" t="str">
        <f aca="false">IF(LC17=-9,"-",IF(LC15=-9,"-",IF(AVERAGE(LC17:LC18)=AVERAGE(LC15:LC16),"-","ERR")))</f>
        <v>-</v>
      </c>
      <c r="LD19" s="0" t="str">
        <f aca="false">IF(LD17=-9,"-",IF(LD15=-9,"-",IF(AVERAGE(LD17:LD18)=AVERAGE(LD15:LD16),"-","ERR")))</f>
        <v>-</v>
      </c>
      <c r="LE19" s="0" t="str">
        <f aca="false">IF(LE17=-9,"-",IF(LE15=-9,"-",IF(AVERAGE(LE17:LE18)=AVERAGE(LE15:LE16),"-","ERR")))</f>
        <v>-</v>
      </c>
      <c r="LF19" s="0" t="str">
        <f aca="false">IF(LF17=-9,"-",IF(LF15=-9,"-",IF(AVERAGE(LF17:LF18)=AVERAGE(LF15:LF16),"-","ERR")))</f>
        <v>-</v>
      </c>
      <c r="LG19" s="0" t="str">
        <f aca="false">IF(LG17=-9,"-",IF(LG15=-9,"-",IF(AVERAGE(LG17:LG18)=AVERAGE(LG15:LG16),"-","ERR")))</f>
        <v>ERR</v>
      </c>
      <c r="LH19" s="0" t="str">
        <f aca="false">IF(LH17=-9,"-",IF(LH15=-9,"-",IF(AVERAGE(LH17:LH18)=AVERAGE(LH15:LH16),"-","ERR")))</f>
        <v>-</v>
      </c>
      <c r="LI19" s="0" t="str">
        <f aca="false">IF(LI17=-9,"-",IF(LI15=-9,"-",IF(AVERAGE(LI17:LI18)=AVERAGE(LI15:LI16),"-","ERR")))</f>
        <v>-</v>
      </c>
      <c r="LJ19" s="0" t="str">
        <f aca="false">IF(LJ17=-9,"-",IF(LJ15=-9,"-",IF(AVERAGE(LJ17:LJ18)=AVERAGE(LJ15:LJ16),"-","ERR")))</f>
        <v>-</v>
      </c>
      <c r="LK19" s="0" t="str">
        <f aca="false">IF(LK17=-9,"-",IF(LK15=-9,"-",IF(AVERAGE(LK17:LK18)=AVERAGE(LK15:LK16),"-","ERR")))</f>
        <v>-</v>
      </c>
      <c r="LL19" s="0" t="str">
        <f aca="false">IF(LL17=-9,"-",IF(LL15=-9,"-",IF(AVERAGE(LL17:LL18)=AVERAGE(LL15:LL16),"-","ERR")))</f>
        <v>-</v>
      </c>
      <c r="LM19" s="0" t="str">
        <f aca="false">IF(LM17=-9,"-",IF(LM15=-9,"-",IF(AVERAGE(LM17:LM18)=AVERAGE(LM15:LM16),"-","ERR")))</f>
        <v>-</v>
      </c>
      <c r="LN19" s="0" t="str">
        <f aca="false">IF(LN17=-9,"-",IF(LN15=-9,"-",IF(AVERAGE(LN17:LN18)=AVERAGE(LN15:LN16),"-","ERR")))</f>
        <v>-</v>
      </c>
      <c r="LO19" s="0" t="str">
        <f aca="false">IF(LO17=-9,"-",IF(LO15=-9,"-",IF(AVERAGE(LO17:LO18)=AVERAGE(LO15:LO16),"-","ERR")))</f>
        <v>-</v>
      </c>
      <c r="LP19" s="0" t="str">
        <f aca="false">IF(LP17=-9,"-",IF(LP15=-9,"-",IF(AVERAGE(LP17:LP18)=AVERAGE(LP15:LP16),"-","ERR")))</f>
        <v>-</v>
      </c>
      <c r="LQ19" s="0" t="str">
        <f aca="false">IF(LQ17=-9,"-",IF(LQ15=-9,"-",IF(AVERAGE(LQ17:LQ18)=AVERAGE(LQ15:LQ16),"-","ERR")))</f>
        <v>-</v>
      </c>
      <c r="LR19" s="0" t="str">
        <f aca="false">IF(LR17=-9,"-",IF(LR15=-9,"-",IF(AVERAGE(LR17:LR18)=AVERAGE(LR15:LR16),"-","ERR")))</f>
        <v>-</v>
      </c>
      <c r="LS19" s="0" t="str">
        <f aca="false">IF(LS17=-9,"-",IF(LS15=-9,"-",IF(AVERAGE(LS17:LS18)=AVERAGE(LS15:LS16),"-","ERR")))</f>
        <v>-</v>
      </c>
      <c r="LT19" s="0" t="str">
        <f aca="false">IF(LT17=-9,"-",IF(LT15=-9,"-",IF(AVERAGE(LT17:LT18)=AVERAGE(LT15:LT16),"-","ERR")))</f>
        <v>-</v>
      </c>
      <c r="LU19" s="0" t="str">
        <f aca="false">IF(LU17=-9,"-",IF(LU15=-9,"-",IF(AVERAGE(LU17:LU18)=AVERAGE(LU15:LU16),"-","ERR")))</f>
        <v>-</v>
      </c>
      <c r="LV19" s="0" t="str">
        <f aca="false">IF(LV17=-9,"-",IF(LV15=-9,"-",IF(AVERAGE(LV17:LV18)=AVERAGE(LV15:LV16),"-","ERR")))</f>
        <v>-</v>
      </c>
      <c r="LW19" s="0" t="str">
        <f aca="false">IF(LW17=-9,"-",IF(LW15=-9,"-",IF(AVERAGE(LW17:LW18)=AVERAGE(LW15:LW16),"-","ERR")))</f>
        <v>-</v>
      </c>
      <c r="LX19" s="0" t="str">
        <f aca="false">IF(LX17=-9,"-",IF(LX15=-9,"-",IF(AVERAGE(LX17:LX18)=AVERAGE(LX15:LX16),"-","ERR")))</f>
        <v>-</v>
      </c>
      <c r="LY19" s="0" t="str">
        <f aca="false">IF(LY17=-9,"-",IF(LY15=-9,"-",IF(AVERAGE(LY17:LY18)=AVERAGE(LY15:LY16),"-","ERR")))</f>
        <v>-</v>
      </c>
      <c r="LZ19" s="0" t="str">
        <f aca="false">IF(LZ17=-9,"-",IF(LZ15=-9,"-",IF(AVERAGE(LZ17:LZ18)=AVERAGE(LZ15:LZ16),"-","ERR")))</f>
        <v>-</v>
      </c>
      <c r="MA19" s="0" t="str">
        <f aca="false">IF(MA17=-9,"-",IF(MA15=-9,"-",IF(AVERAGE(MA17:MA18)=AVERAGE(MA15:MA16),"-","ERR")))</f>
        <v>-</v>
      </c>
      <c r="MB19" s="0" t="str">
        <f aca="false">IF(MB17=-9,"-",IF(MB15=-9,"-",IF(AVERAGE(MB17:MB18)=AVERAGE(MB15:MB16),"-","ERR")))</f>
        <v>-</v>
      </c>
      <c r="MC19" s="0" t="str">
        <f aca="false">IF(MC17=-9,"-",IF(MC15=-9,"-",IF(AVERAGE(MC17:MC18)=AVERAGE(MC15:MC16),"-","ERR")))</f>
        <v>-</v>
      </c>
      <c r="MD19" s="0" t="str">
        <f aca="false">IF(MD17=-9,"-",IF(MD15=-9,"-",IF(AVERAGE(MD17:MD18)=AVERAGE(MD15:MD16),"-","ERR")))</f>
        <v>-</v>
      </c>
      <c r="ME19" s="0" t="str">
        <f aca="false">IF(ME17=-9,"-",IF(ME15=-9,"-",IF(AVERAGE(ME17:ME18)=AVERAGE(ME15:ME16),"-","ERR")))</f>
        <v>-</v>
      </c>
      <c r="MF19" s="0" t="str">
        <f aca="false">IF(MF17=-9,"-",IF(MF15=-9,"-",IF(AVERAGE(MF17:MF18)=AVERAGE(MF15:MF16),"-","ERR")))</f>
        <v>-</v>
      </c>
      <c r="MG19" s="0" t="str">
        <f aca="false">IF(MG17=-9,"-",IF(MG15=-9,"-",IF(AVERAGE(MG17:MG18)=AVERAGE(MG15:MG16),"-","ERR")))</f>
        <v>-</v>
      </c>
      <c r="MH19" s="0" t="str">
        <f aca="false">IF(MH17=-9,"-",IF(MH15=-9,"-",IF(AVERAGE(MH17:MH18)=AVERAGE(MH15:MH16),"-","ERR")))</f>
        <v>-</v>
      </c>
      <c r="MI19" s="0" t="str">
        <f aca="false">IF(MI17=-9,"-",IF(MI15=-9,"-",IF(AVERAGE(MI17:MI18)=AVERAGE(MI15:MI16),"-","ERR")))</f>
        <v>-</v>
      </c>
      <c r="MJ19" s="0" t="str">
        <f aca="false">IF(MJ17=-9,"-",IF(MJ15=-9,"-",IF(AVERAGE(MJ17:MJ18)=AVERAGE(MJ15:MJ16),"-","ERR")))</f>
        <v>-</v>
      </c>
      <c r="MK19" s="0" t="str">
        <f aca="false">IF(MK17=-9,"-",IF(MK15=-9,"-",IF(AVERAGE(MK17:MK18)=AVERAGE(MK15:MK16),"-","ERR")))</f>
        <v>-</v>
      </c>
      <c r="ML19" s="0" t="str">
        <f aca="false">IF(ML17=-9,"-",IF(ML15=-9,"-",IF(AVERAGE(ML17:ML18)=AVERAGE(ML15:ML16),"-","ERR")))</f>
        <v>-</v>
      </c>
      <c r="MM19" s="0" t="str">
        <f aca="false">IF(MM17=-9,"-",IF(MM15=-9,"-",IF(AVERAGE(MM17:MM18)=AVERAGE(MM15:MM16),"-","ERR")))</f>
        <v>-</v>
      </c>
      <c r="MN19" s="0" t="str">
        <f aca="false">IF(MN17=-9,"-",IF(MN15=-9,"-",IF(AVERAGE(MN17:MN18)=AVERAGE(MN15:MN16),"-","ERR")))</f>
        <v>-</v>
      </c>
      <c r="MO19" s="0" t="str">
        <f aca="false">IF(MO17=-9,"-",IF(MO15=-9,"-",IF(AVERAGE(MO17:MO18)=AVERAGE(MO15:MO16),"-","ERR")))</f>
        <v>-</v>
      </c>
      <c r="MP19" s="0" t="str">
        <f aca="false">IF(MP17=-9,"-",IF(MP15=-9,"-",IF(AVERAGE(MP17:MP18)=AVERAGE(MP15:MP16),"-","ERR")))</f>
        <v>-</v>
      </c>
      <c r="MQ19" s="0" t="str">
        <f aca="false">IF(MQ17=-9,"-",IF(MQ15=-9,"-",IF(AVERAGE(MQ17:MQ18)=AVERAGE(MQ15:MQ16),"-","ERR")))</f>
        <v>-</v>
      </c>
      <c r="MR19" s="0" t="str">
        <f aca="false">IF(MR17=-9,"-",IF(MR15=-9,"-",IF(AVERAGE(MR17:MR18)=AVERAGE(MR15:MR16),"-","ERR")))</f>
        <v>-</v>
      </c>
      <c r="MS19" s="0" t="str">
        <f aca="false">IF(MS17=-9,"-",IF(MS15=-9,"-",IF(AVERAGE(MS17:MS18)=AVERAGE(MS15:MS16),"-","ERR")))</f>
        <v>-</v>
      </c>
      <c r="MT19" s="0" t="str">
        <f aca="false">IF(MT17=-9,"-",IF(MT15=-9,"-",IF(AVERAGE(MT17:MT18)=AVERAGE(MT15:MT16),"-","ERR")))</f>
        <v>-</v>
      </c>
      <c r="MU19" s="0" t="str">
        <f aca="false">IF(MU17=-9,"-",IF(MU15=-9,"-",IF(AVERAGE(MU17:MU18)=AVERAGE(MU15:MU16),"-","ERR")))</f>
        <v>-</v>
      </c>
      <c r="MV19" s="0" t="str">
        <f aca="false">IF(MV17=-9,"-",IF(MV15=-9,"-",IF(AVERAGE(MV17:MV18)=AVERAGE(MV15:MV16),"-","ERR")))</f>
        <v>-</v>
      </c>
      <c r="MW19" s="0" t="str">
        <f aca="false">IF(MW17=-9,"-",IF(MW15=-9,"-",IF(AVERAGE(MW17:MW18)=AVERAGE(MW15:MW16),"-","ERR")))</f>
        <v>-</v>
      </c>
      <c r="MX19" s="0" t="str">
        <f aca="false">IF(MX17=-9,"-",IF(MX15=-9,"-",IF(AVERAGE(MX17:MX18)=AVERAGE(MX15:MX16),"-","ERR")))</f>
        <v>-</v>
      </c>
      <c r="MY19" s="0" t="str">
        <f aca="false">IF(MY17=-9,"-",IF(MY15=-9,"-",IF(AVERAGE(MY17:MY18)=AVERAGE(MY15:MY16),"-","ERR")))</f>
        <v>-</v>
      </c>
      <c r="MZ19" s="0" t="str">
        <f aca="false">IF(MZ17=-9,"-",IF(MZ15=-9,"-",IF(AVERAGE(MZ17:MZ18)=AVERAGE(MZ15:MZ16),"-","ERR")))</f>
        <v>-</v>
      </c>
      <c r="NA19" s="0" t="str">
        <f aca="false">IF(NA17=-9,"-",IF(NA15=-9,"-",IF(AVERAGE(NA17:NA18)=AVERAGE(NA15:NA16),"-","ERR")))</f>
        <v>-</v>
      </c>
      <c r="NB19" s="0" t="str">
        <f aca="false">IF(NB17=-9,"-",IF(NB15=-9,"-",IF(AVERAGE(NB17:NB18)=AVERAGE(NB15:NB16),"-","ERR")))</f>
        <v>-</v>
      </c>
      <c r="NC19" s="0" t="str">
        <f aca="false">IF(NC17=-9,"-",IF(NC15=-9,"-",IF(AVERAGE(NC17:NC18)=AVERAGE(NC15:NC16),"-","ERR")))</f>
        <v>-</v>
      </c>
      <c r="ND19" s="0" t="str">
        <f aca="false">IF(ND17=-9,"-",IF(ND15=-9,"-",IF(AVERAGE(ND17:ND18)=AVERAGE(ND15:ND16),"-","ERR")))</f>
        <v>-</v>
      </c>
      <c r="NE19" s="0" t="str">
        <f aca="false">IF(NE17=-9,"-",IF(NE15=-9,"-",IF(AVERAGE(NE17:NE18)=AVERAGE(NE15:NE16),"-","ERR")))</f>
        <v>-</v>
      </c>
      <c r="NF19" s="0" t="str">
        <f aca="false">IF(NF17=-9,"-",IF(NF15=-9,"-",IF(AVERAGE(NF17:NF18)=AVERAGE(NF15:NF16),"-","ERR")))</f>
        <v>-</v>
      </c>
      <c r="NG19" s="0" t="str">
        <f aca="false">IF(NG17=-9,"-",IF(NG15=-9,"-",IF(AVERAGE(NG17:NG18)=AVERAGE(NG15:NG16),"-","ERR")))</f>
        <v>-</v>
      </c>
      <c r="NH19" s="0" t="str">
        <f aca="false">IF(NH17=-9,"-",IF(NH15=-9,"-",IF(AVERAGE(NH17:NH18)=AVERAGE(NH15:NH16),"-","ERR")))</f>
        <v>-</v>
      </c>
      <c r="NI19" s="0" t="str">
        <f aca="false">IF(NI17=-9,"-",IF(NI15=-9,"-",IF(AVERAGE(NI17:NI18)=AVERAGE(NI15:NI16),"-","ERR")))</f>
        <v>-</v>
      </c>
      <c r="NJ19" s="0" t="str">
        <f aca="false">IF(NJ17=-9,"-",IF(NJ15=-9,"-",IF(AVERAGE(NJ17:NJ18)=AVERAGE(NJ15:NJ16),"-","ERR")))</f>
        <v>-</v>
      </c>
      <c r="NK19" s="0" t="str">
        <f aca="false">IF(NK17=-9,"-",IF(NK15=-9,"-",IF(AVERAGE(NK17:NK18)=AVERAGE(NK15:NK16),"-","ERR")))</f>
        <v>-</v>
      </c>
      <c r="NL19" s="0" t="str">
        <f aca="false">IF(NL17=-9,"-",IF(NL15=-9,"-",IF(AVERAGE(NL17:NL18)=AVERAGE(NL15:NL16),"-","ERR")))</f>
        <v>-</v>
      </c>
      <c r="NM19" s="0" t="str">
        <f aca="false">IF(NM17=-9,"-",IF(NM15=-9,"-",IF(AVERAGE(NM17:NM18)=AVERAGE(NM15:NM16),"-","ERR")))</f>
        <v>-</v>
      </c>
      <c r="NN19" s="0" t="str">
        <f aca="false">IF(NN17=-9,"-",IF(NN15=-9,"-",IF(AVERAGE(NN17:NN18)=AVERAGE(NN15:NN16),"-","ERR")))</f>
        <v>-</v>
      </c>
      <c r="NO19" s="0" t="str">
        <f aca="false">IF(NO17=-9,"-",IF(NO15=-9,"-",IF(AVERAGE(NO17:NO18)=AVERAGE(NO15:NO16),"-","ERR")))</f>
        <v>-</v>
      </c>
      <c r="NP19" s="0" t="str">
        <f aca="false">IF(NP17=-9,"-",IF(NP15=-9,"-",IF(AVERAGE(NP17:NP18)=AVERAGE(NP15:NP16),"-","ERR")))</f>
        <v>-</v>
      </c>
      <c r="NQ19" s="0" t="str">
        <f aca="false">IF(NQ17=-9,"-",IF(NQ15=-9,"-",IF(AVERAGE(NQ17:NQ18)=AVERAGE(NQ15:NQ16),"-","ERR")))</f>
        <v>-</v>
      </c>
      <c r="NR19" s="0" t="str">
        <f aca="false">IF(NR17=-9,"-",IF(NR15=-9,"-",IF(AVERAGE(NR17:NR18)=AVERAGE(NR15:NR16),"-","ERR")))</f>
        <v>-</v>
      </c>
      <c r="NS19" s="0" t="str">
        <f aca="false">IF(NS17=-9,"-",IF(NS15=-9,"-",IF(AVERAGE(NS17:NS18)=AVERAGE(NS15:NS16),"-","ERR")))</f>
        <v>-</v>
      </c>
      <c r="NT19" s="0" t="str">
        <f aca="false">IF(NT17=-9,"-",IF(NT15=-9,"-",IF(AVERAGE(NT17:NT18)=AVERAGE(NT15:NT16),"-","ERR")))</f>
        <v>-</v>
      </c>
      <c r="NU19" s="0" t="str">
        <f aca="false">IF(NU17=-9,"-",IF(NU15=-9,"-",IF(AVERAGE(NU17:NU18)=AVERAGE(NU15:NU16),"-","ERR")))</f>
        <v>-</v>
      </c>
      <c r="NV19" s="0" t="str">
        <f aca="false">IF(NV17=-9,"-",IF(NV15=-9,"-",IF(AVERAGE(NV17:NV18)=AVERAGE(NV15:NV16),"-","ERR")))</f>
        <v>-</v>
      </c>
      <c r="NW19" s="0" t="str">
        <f aca="false">IF(NW17=-9,"-",IF(NW15=-9,"-",IF(AVERAGE(NW17:NW18)=AVERAGE(NW15:NW16),"-","ERR")))</f>
        <v>-</v>
      </c>
      <c r="NX19" s="0" t="str">
        <f aca="false">IF(NX17=-9,"-",IF(NX15=-9,"-",IF(AVERAGE(NX17:NX18)=AVERAGE(NX15:NX16),"-","ERR")))</f>
        <v>-</v>
      </c>
      <c r="NY19" s="0" t="str">
        <f aca="false">IF(NY17=-9,"-",IF(NY15=-9,"-",IF(AVERAGE(NY17:NY18)=AVERAGE(NY15:NY16),"-","ERR")))</f>
        <v>-</v>
      </c>
      <c r="NZ19" s="0" t="str">
        <f aca="false">IF(NZ17=-9,"-",IF(NZ15=-9,"-",IF(AVERAGE(NZ17:NZ18)=AVERAGE(NZ15:NZ16),"-","ERR")))</f>
        <v>-</v>
      </c>
      <c r="OA19" s="0" t="str">
        <f aca="false">IF(OA17=-9,"-",IF(OA15=-9,"-",IF(AVERAGE(OA17:OA18)=AVERAGE(OA15:OA16),"-","ERR")))</f>
        <v>-</v>
      </c>
      <c r="OB19" s="0" t="str">
        <f aca="false">IF(OB17=-9,"-",IF(OB15=-9,"-",IF(AVERAGE(OB17:OB18)=AVERAGE(OB15:OB16),"-","ERR")))</f>
        <v>-</v>
      </c>
      <c r="OC19" s="0" t="str">
        <f aca="false">IF(OC17=-9,"-",IF(OC15=-9,"-",IF(AVERAGE(OC17:OC18)=AVERAGE(OC15:OC16),"-","ERR")))</f>
        <v>-</v>
      </c>
      <c r="OD19" s="0" t="str">
        <f aca="false">IF(OD17=-9,"-",IF(OD15=-9,"-",IF(AVERAGE(OD17:OD18)=AVERAGE(OD15:OD16),"-","ERR")))</f>
        <v>-</v>
      </c>
      <c r="OE19" s="0" t="str">
        <f aca="false">IF(OE17=-9,"-",IF(OE15=-9,"-",IF(AVERAGE(OE17:OE18)=AVERAGE(OE15:OE16),"-","ERR")))</f>
        <v>-</v>
      </c>
      <c r="OF19" s="0" t="str">
        <f aca="false">IF(OF17=-9,"-",IF(OF15=-9,"-",IF(AVERAGE(OF17:OF18)=AVERAGE(OF15:OF16),"-","ERR")))</f>
        <v>-</v>
      </c>
      <c r="OG19" s="0" t="str">
        <f aca="false">IF(OG17=-9,"-",IF(OG15=-9,"-",IF(AVERAGE(OG17:OG18)=AVERAGE(OG15:OG16),"-","ERR")))</f>
        <v>-</v>
      </c>
      <c r="OH19" s="0" t="str">
        <f aca="false">IF(OH17=-9,"-",IF(OH15=-9,"-",IF(AVERAGE(OH17:OH18)=AVERAGE(OH15:OH16),"-","ERR")))</f>
        <v>-</v>
      </c>
      <c r="OI19" s="0" t="str">
        <f aca="false">IF(OI17=-9,"-",IF(OI15=-9,"-",IF(AVERAGE(OI17:OI18)=AVERAGE(OI15:OI16),"-","ERR")))</f>
        <v>-</v>
      </c>
      <c r="OJ19" s="0" t="str">
        <f aca="false">IF(OJ17=-9,"-",IF(OJ15=-9,"-",IF(AVERAGE(OJ17:OJ18)=AVERAGE(OJ15:OJ16),"-","ERR")))</f>
        <v>-</v>
      </c>
      <c r="OK19" s="0" t="str">
        <f aca="false">IF(OK17=-9,"-",IF(OK15=-9,"-",IF(AVERAGE(OK17:OK18)=AVERAGE(OK15:OK16),"-","ERR")))</f>
        <v>-</v>
      </c>
      <c r="OL19" s="0" t="str">
        <f aca="false">IF(OL17=-9,"-",IF(OL15=-9,"-",IF(AVERAGE(OL17:OL18)=AVERAGE(OL15:OL16),"-","ERR")))</f>
        <v>-</v>
      </c>
      <c r="OM19" s="0" t="str">
        <f aca="false">IF(OM17=-9,"-",IF(OM15=-9,"-",IF(AVERAGE(OM17:OM18)=AVERAGE(OM15:OM16),"-","ERR")))</f>
        <v>-</v>
      </c>
      <c r="ON19" s="0" t="str">
        <f aca="false">IF(ON17=-9,"-",IF(ON15=-9,"-",IF(AVERAGE(ON17:ON18)=AVERAGE(ON15:ON16),"-","ERR")))</f>
        <v>-</v>
      </c>
      <c r="OO19" s="0" t="str">
        <f aca="false">IF(OO17=-9,"-",IF(OO15=-9,"-",IF(AVERAGE(OO17:OO18)=AVERAGE(OO15:OO16),"-","ERR")))</f>
        <v>-</v>
      </c>
      <c r="OP19" s="0" t="str">
        <f aca="false">IF(OP17=-9,"-",IF(OP15=-9,"-",IF(AVERAGE(OP17:OP18)=AVERAGE(OP15:OP16),"-","ERR")))</f>
        <v>-</v>
      </c>
      <c r="OQ19" s="0" t="str">
        <f aca="false">IF(OQ17=-9,"-",IF(OQ15=-9,"-",IF(AVERAGE(OQ17:OQ18)=AVERAGE(OQ15:OQ16),"-","ERR")))</f>
        <v>-</v>
      </c>
      <c r="OR19" s="0" t="str">
        <f aca="false">IF(OR17=-9,"-",IF(OR15=-9,"-",IF(AVERAGE(OR17:OR18)=AVERAGE(OR15:OR16),"-","ERR")))</f>
        <v>-</v>
      </c>
      <c r="OS19" s="0" t="str">
        <f aca="false">IF(OS17=-9,"-",IF(OS15=-9,"-",IF(AVERAGE(OS17:OS18)=AVERAGE(OS15:OS16),"-","ERR")))</f>
        <v>-</v>
      </c>
      <c r="OT19" s="0" t="str">
        <f aca="false">IF(OT17=-9,"-",IF(OT15=-9,"-",IF(AVERAGE(OT17:OT18)=AVERAGE(OT15:OT16),"-","ERR")))</f>
        <v>-</v>
      </c>
      <c r="OU19" s="0" t="str">
        <f aca="false">IF(OU17=-9,"-",IF(OU15=-9,"-",IF(AVERAGE(OU17:OU18)=AVERAGE(OU15:OU16),"-","ERR")))</f>
        <v>-</v>
      </c>
      <c r="OV19" s="0" t="str">
        <f aca="false">IF(OV17=-9,"-",IF(OV15=-9,"-",IF(AVERAGE(OV17:OV18)=AVERAGE(OV15:OV16),"-","ERR")))</f>
        <v>-</v>
      </c>
      <c r="OW19" s="0" t="str">
        <f aca="false">IF(OW17=-9,"-",IF(OW15=-9,"-",IF(AVERAGE(OW17:OW18)=AVERAGE(OW15:OW16),"-","ERR")))</f>
        <v>-</v>
      </c>
      <c r="OX19" s="0" t="str">
        <f aca="false">IF(OX17=-9,"-",IF(OX15=-9,"-",IF(AVERAGE(OX17:OX18)=AVERAGE(OX15:OX16),"-","ERR")))</f>
        <v>-</v>
      </c>
      <c r="OY19" s="0" t="str">
        <f aca="false">IF(OY17=-9,"-",IF(OY15=-9,"-",IF(AVERAGE(OY17:OY18)=AVERAGE(OY15:OY16),"-","ERR")))</f>
        <v>-</v>
      </c>
      <c r="OZ19" s="0" t="str">
        <f aca="false">IF(OZ17=-9,"-",IF(OZ15=-9,"-",IF(AVERAGE(OZ17:OZ18)=AVERAGE(OZ15:OZ16),"-","ERR")))</f>
        <v>-</v>
      </c>
      <c r="PA19" s="0" t="str">
        <f aca="false">IF(PA17=-9,"-",IF(PA15=-9,"-",IF(AVERAGE(PA17:PA18)=AVERAGE(PA15:PA16),"-","ERR")))</f>
        <v>-</v>
      </c>
      <c r="PB19" s="0" t="str">
        <f aca="false">IF(PB17=-9,"-",IF(PB15=-9,"-",IF(AVERAGE(PB17:PB18)=AVERAGE(PB15:PB16),"-","ERR")))</f>
        <v>-</v>
      </c>
      <c r="PC19" s="0" t="str">
        <f aca="false">IF(PC17=-9,"-",IF(PC15=-9,"-",IF(AVERAGE(PC17:PC18)=AVERAGE(PC15:PC16),"-","ERR")))</f>
        <v>-</v>
      </c>
      <c r="PD19" s="0" t="str">
        <f aca="false">IF(PD17=-9,"-",IF(PD15=-9,"-",IF(AVERAGE(PD17:PD18)=AVERAGE(PD15:PD16),"-","ERR")))</f>
        <v>-</v>
      </c>
      <c r="PE19" s="0" t="str">
        <f aca="false">IF(PE17=-9,"-",IF(PE15=-9,"-",IF(AVERAGE(PE17:PE18)=AVERAGE(PE15:PE16),"-","ERR")))</f>
        <v>-</v>
      </c>
      <c r="PF19" s="0" t="str">
        <f aca="false">IF(PF17=-9,"-",IF(PF15=-9,"-",IF(AVERAGE(PF17:PF18)=AVERAGE(PF15:PF16),"-","ERR")))</f>
        <v>-</v>
      </c>
      <c r="PG19" s="0" t="str">
        <f aca="false">IF(PG17=-9,"-",IF(PG15=-9,"-",IF(AVERAGE(PG17:PG18)=AVERAGE(PG15:PG16),"-","ERR")))</f>
        <v>-</v>
      </c>
      <c r="PH19" s="0" t="str">
        <f aca="false">IF(PH17=-9,"-",IF(PH15=-9,"-",IF(AVERAGE(PH17:PH18)=AVERAGE(PH15:PH16),"-","ERR")))</f>
        <v>-</v>
      </c>
      <c r="PI19" s="0" t="str">
        <f aca="false">IF(PI17=-9,"-",IF(PI15=-9,"-",IF(AVERAGE(PI17:PI18)=AVERAGE(PI15:PI16),"-","ERR")))</f>
        <v>-</v>
      </c>
      <c r="PJ19" s="0" t="str">
        <f aca="false">IF(PJ17=-9,"-",IF(PJ15=-9,"-",IF(AVERAGE(PJ17:PJ18)=AVERAGE(PJ15:PJ16),"-","ERR")))</f>
        <v>-</v>
      </c>
      <c r="PK19" s="0" t="str">
        <f aca="false">IF(PK17=-9,"-",IF(PK15=-9,"-",IF(AVERAGE(PK17:PK18)=AVERAGE(PK15:PK16),"-","ERR")))</f>
        <v>-</v>
      </c>
      <c r="PL19" s="0" t="str">
        <f aca="false">IF(PL17=-9,"-",IF(PL15=-9,"-",IF(AVERAGE(PL17:PL18)=AVERAGE(PL15:PL16),"-","ERR")))</f>
        <v>-</v>
      </c>
      <c r="PM19" s="0" t="str">
        <f aca="false">IF(PM17=-9,"-",IF(PM15=-9,"-",IF(AVERAGE(PM17:PM18)=AVERAGE(PM15:PM16),"-","ERR")))</f>
        <v>-</v>
      </c>
      <c r="PN19" s="0" t="str">
        <f aca="false">IF(PN17=-9,"-",IF(PN15=-9,"-",IF(AVERAGE(PN17:PN18)=AVERAGE(PN15:PN16),"-","ERR")))</f>
        <v>-</v>
      </c>
      <c r="PO19" s="0" t="str">
        <f aca="false">IF(PO17=-9,"-",IF(PO15=-9,"-",IF(AVERAGE(PO17:PO18)=AVERAGE(PO15:PO16),"-","ERR")))</f>
        <v>-</v>
      </c>
      <c r="PP19" s="0" t="str">
        <f aca="false">IF(PP17=-9,"-",IF(PP15=-9,"-",IF(AVERAGE(PP17:PP18)=AVERAGE(PP15:PP16),"-","ERR")))</f>
        <v>-</v>
      </c>
      <c r="PQ19" s="0" t="str">
        <f aca="false">IF(PQ17=-9,"-",IF(PQ15=-9,"-",IF(AVERAGE(PQ17:PQ18)=AVERAGE(PQ15:PQ16),"-","ERR")))</f>
        <v>-</v>
      </c>
      <c r="PR19" s="0" t="str">
        <f aca="false">IF(PR17=-9,"-",IF(PR15=-9,"-",IF(AVERAGE(PR17:PR18)=AVERAGE(PR15:PR16),"-","ERR")))</f>
        <v>-</v>
      </c>
      <c r="PS19" s="0" t="str">
        <f aca="false">IF(PS17=-9,"-",IF(PS15=-9,"-",IF(AVERAGE(PS17:PS18)=AVERAGE(PS15:PS16),"-","ERR")))</f>
        <v>-</v>
      </c>
      <c r="PT19" s="0" t="str">
        <f aca="false">IF(PT17=-9,"-",IF(PT15=-9,"-",IF(AVERAGE(PT17:PT18)=AVERAGE(PT15:PT16),"-","ERR")))</f>
        <v>-</v>
      </c>
      <c r="PU19" s="0" t="str">
        <f aca="false">IF(PU17=-9,"-",IF(PU15=-9,"-",IF(AVERAGE(PU17:PU18)=AVERAGE(PU15:PU16),"-","ERR")))</f>
        <v>-</v>
      </c>
      <c r="PV19" s="0" t="str">
        <f aca="false">IF(PV17=-9,"-",IF(PV15=-9,"-",IF(AVERAGE(PV17:PV18)=AVERAGE(PV15:PV16),"-","ERR")))</f>
        <v>-</v>
      </c>
      <c r="PW19" s="0" t="str">
        <f aca="false">IF(PW17=-9,"-",IF(PW15=-9,"-",IF(AVERAGE(PW17:PW18)=AVERAGE(PW15:PW16),"-","ERR")))</f>
        <v>-</v>
      </c>
      <c r="PX19" s="0" t="str">
        <f aca="false">IF(PX17=-9,"-",IF(PX15=-9,"-",IF(AVERAGE(PX17:PX18)=AVERAGE(PX15:PX16),"-","ERR")))</f>
        <v>-</v>
      </c>
      <c r="PY19" s="0" t="str">
        <f aca="false">IF(PY17=-9,"-",IF(PY15=-9,"-",IF(AVERAGE(PY17:PY18)=AVERAGE(PY15:PY16),"-","ERR")))</f>
        <v>-</v>
      </c>
      <c r="PZ19" s="0" t="str">
        <f aca="false">IF(PZ17=-9,"-",IF(PZ15=-9,"-",IF(AVERAGE(PZ17:PZ18)=AVERAGE(PZ15:PZ16),"-","ERR")))</f>
        <v>-</v>
      </c>
      <c r="QA19" s="0" t="str">
        <f aca="false">IF(QA17=-9,"-",IF(QA15=-9,"-",IF(AVERAGE(QA17:QA18)=AVERAGE(QA15:QA16),"-","ERR")))</f>
        <v>-</v>
      </c>
      <c r="QB19" s="0" t="str">
        <f aca="false">IF(QB17=-9,"-",IF(QB15=-9,"-",IF(AVERAGE(QB17:QB18)=AVERAGE(QB15:QB16),"-","ERR")))</f>
        <v>-</v>
      </c>
      <c r="QC19" s="0" t="str">
        <f aca="false">IF(QC17=-9,"-",IF(QC15=-9,"-",IF(AVERAGE(QC17:QC18)=AVERAGE(QC15:QC16),"-","ERR")))</f>
        <v>-</v>
      </c>
      <c r="QD19" s="0" t="str">
        <f aca="false">IF(QD17=-9,"-",IF(QD15=-9,"-",IF(AVERAGE(QD17:QD18)=AVERAGE(QD15:QD16),"-","ERR")))</f>
        <v>-</v>
      </c>
      <c r="QE19" s="0" t="str">
        <f aca="false">IF(QE17=-9,"-",IF(QE15=-9,"-",IF(AVERAGE(QE17:QE18)=AVERAGE(QE15:QE16),"-","ERR")))</f>
        <v>-</v>
      </c>
      <c r="QF19" s="0" t="str">
        <f aca="false">IF(QF17=-9,"-",IF(QF15=-9,"-",IF(AVERAGE(QF17:QF18)=AVERAGE(QF15:QF16),"-","ERR")))</f>
        <v>-</v>
      </c>
      <c r="QG19" s="0" t="str">
        <f aca="false">IF(QG17=-9,"-",IF(QG15=-9,"-",IF(AVERAGE(QG17:QG18)=AVERAGE(QG15:QG16),"-","ERR")))</f>
        <v>-</v>
      </c>
      <c r="QH19" s="0" t="str">
        <f aca="false">IF(QH17=-9,"-",IF(QH15=-9,"-",IF(AVERAGE(QH17:QH18)=AVERAGE(QH15:QH16),"-","ERR")))</f>
        <v>-</v>
      </c>
      <c r="QI19" s="0" t="str">
        <f aca="false">IF(QI17=-9,"-",IF(QI15=-9,"-",IF(AVERAGE(QI17:QI18)=AVERAGE(QI15:QI16),"-","ERR")))</f>
        <v>-</v>
      </c>
      <c r="QJ19" s="0" t="str">
        <f aca="false">IF(QJ17=-9,"-",IF(QJ15=-9,"-",IF(AVERAGE(QJ17:QJ18)=AVERAGE(QJ15:QJ16),"-","ERR")))</f>
        <v>-</v>
      </c>
      <c r="QK19" s="0" t="str">
        <f aca="false">IF(QK17=-9,"-",IF(QK15=-9,"-",IF(AVERAGE(QK17:QK18)=AVERAGE(QK15:QK16),"-","ERR")))</f>
        <v>-</v>
      </c>
      <c r="QL19" s="0" t="str">
        <f aca="false">IF(QL17=-9,"-",IF(QL15=-9,"-",IF(AVERAGE(QL17:QL18)=AVERAGE(QL15:QL16),"-","ERR")))</f>
        <v>-</v>
      </c>
      <c r="QM19" s="0" t="str">
        <f aca="false">IF(QM17=-9,"-",IF(QM15=-9,"-",IF(AVERAGE(QM17:QM18)=AVERAGE(QM15:QM16),"-","ERR")))</f>
        <v>-</v>
      </c>
      <c r="QN19" s="0" t="str">
        <f aca="false">IF(QN17=-9,"-",IF(QN15=-9,"-",IF(AVERAGE(QN17:QN18)=AVERAGE(QN15:QN16),"-","ERR")))</f>
        <v>-</v>
      </c>
      <c r="QO19" s="0" t="str">
        <f aca="false">IF(QO17=-9,"-",IF(QO15=-9,"-",IF(AVERAGE(QO17:QO18)=AVERAGE(QO15:QO16),"-","ERR")))</f>
        <v>-</v>
      </c>
      <c r="QP19" s="0" t="str">
        <f aca="false">IF(QP17=-9,"-",IF(QP15=-9,"-",IF(AVERAGE(QP17:QP18)=AVERAGE(QP15:QP16),"-","ERR")))</f>
        <v>-</v>
      </c>
      <c r="QQ19" s="0" t="str">
        <f aca="false">IF(QQ17=-9,"-",IF(QQ15=-9,"-",IF(AVERAGE(QQ17:QQ18)=AVERAGE(QQ15:QQ16),"-","ERR")))</f>
        <v>-</v>
      </c>
      <c r="QR19" s="0" t="str">
        <f aca="false">IF(QR17=-9,"-",IF(QR15=-9,"-",IF(AVERAGE(QR17:QR18)=AVERAGE(QR15:QR16),"-","ERR")))</f>
        <v>-</v>
      </c>
      <c r="QS19" s="0" t="str">
        <f aca="false">IF(QS17=-9,"-",IF(QS15=-9,"-",IF(AVERAGE(QS17:QS18)=AVERAGE(QS15:QS16),"-","ERR")))</f>
        <v>-</v>
      </c>
      <c r="QT19" s="0" t="str">
        <f aca="false">IF(QT17=-9,"-",IF(QT15=-9,"-",IF(AVERAGE(QT17:QT18)=AVERAGE(QT15:QT16),"-","ERR")))</f>
        <v>-</v>
      </c>
      <c r="QU19" s="0" t="str">
        <f aca="false">IF(QU17=-9,"-",IF(QU15=-9,"-",IF(AVERAGE(QU17:QU18)=AVERAGE(QU15:QU16),"-","ERR")))</f>
        <v>-</v>
      </c>
      <c r="QV19" s="0" t="str">
        <f aca="false">IF(QV17=-9,"-",IF(QV15=-9,"-",IF(AVERAGE(QV17:QV18)=AVERAGE(QV15:QV16),"-","ERR")))</f>
        <v>-</v>
      </c>
      <c r="QW19" s="0" t="str">
        <f aca="false">IF(QW17=-9,"-",IF(QW15=-9,"-",IF(AVERAGE(QW17:QW18)=AVERAGE(QW15:QW16),"-","ERR")))</f>
        <v>-</v>
      </c>
      <c r="QX19" s="0" t="str">
        <f aca="false">IF(QX17=-9,"-",IF(QX15=-9,"-",IF(AVERAGE(QX17:QX18)=AVERAGE(QX15:QX16),"-","ERR")))</f>
        <v>-</v>
      </c>
      <c r="QY19" s="0" t="str">
        <f aca="false">IF(QY17=-9,"-",IF(QY15=-9,"-",IF(AVERAGE(QY17:QY18)=AVERAGE(QY15:QY16),"-","ERR")))</f>
        <v>-</v>
      </c>
      <c r="QZ19" s="0" t="str">
        <f aca="false">IF(QZ17=-9,"-",IF(QZ15=-9,"-",IF(AVERAGE(QZ17:QZ18)=AVERAGE(QZ15:QZ16),"-","ERR")))</f>
        <v>-</v>
      </c>
      <c r="RA19" s="0" t="str">
        <f aca="false">IF(RA17=-9,"-",IF(RA15=-9,"-",IF(AVERAGE(RA17:RA18)=AVERAGE(RA15:RA16),"-","ERR")))</f>
        <v>-</v>
      </c>
      <c r="RB19" s="0" t="str">
        <f aca="false">IF(RB17=-9,"-",IF(RB15=-9,"-",IF(AVERAGE(RB17:RB18)=AVERAGE(RB15:RB16),"-","ERR")))</f>
        <v>-</v>
      </c>
      <c r="RC19" s="0" t="str">
        <f aca="false">IF(RC17=-9,"-",IF(RC15=-9,"-",IF(AVERAGE(RC17:RC18)=AVERAGE(RC15:RC16),"-","ERR")))</f>
        <v>-</v>
      </c>
      <c r="RD19" s="0" t="str">
        <f aca="false">IF(RD17=-9,"-",IF(RD15=-9,"-",IF(AVERAGE(RD17:RD18)=AVERAGE(RD15:RD16),"-","ERR")))</f>
        <v>-</v>
      </c>
      <c r="RE19" s="0" t="str">
        <f aca="false">IF(RE17=-9,"-",IF(RE15=-9,"-",IF(AVERAGE(RE17:RE18)=AVERAGE(RE15:RE16),"-","ERR")))</f>
        <v>-</v>
      </c>
      <c r="RF19" s="0" t="str">
        <f aca="false">IF(RF17=-9,"-",IF(RF15=-9,"-",IF(AVERAGE(RF17:RF18)=AVERAGE(RF15:RF16),"-","ERR")))</f>
        <v>-</v>
      </c>
      <c r="RG19" s="0" t="str">
        <f aca="false">IF(RG17=-9,"-",IF(RG15=-9,"-",IF(AVERAGE(RG17:RG18)=AVERAGE(RG15:RG16),"-","ERR")))</f>
        <v>-</v>
      </c>
      <c r="RH19" s="0" t="str">
        <f aca="false">IF(RH17=-9,"-",IF(RH15=-9,"-",IF(AVERAGE(RH17:RH18)=AVERAGE(RH15:RH16),"-","ERR")))</f>
        <v>-</v>
      </c>
      <c r="RI19" s="0" t="str">
        <f aca="false">IF(RI17=-9,"-",IF(RI15=-9,"-",IF(AVERAGE(RI17:RI18)=AVERAGE(RI15:RI16),"-","ERR")))</f>
        <v>-</v>
      </c>
      <c r="RJ19" s="0" t="str">
        <f aca="false">IF(RJ17=-9,"-",IF(RJ15=-9,"-",IF(AVERAGE(RJ17:RJ18)=AVERAGE(RJ15:RJ16),"-","ERR")))</f>
        <v>-</v>
      </c>
      <c r="RK19" s="0" t="str">
        <f aca="false">IF(RK17=-9,"-",IF(RK15=-9,"-",IF(AVERAGE(RK17:RK18)=AVERAGE(RK15:RK16),"-","ERR")))</f>
        <v>-</v>
      </c>
      <c r="RL19" s="0" t="str">
        <f aca="false">IF(RL17=-9,"-",IF(RL15=-9,"-",IF(AVERAGE(RL17:RL18)=AVERAGE(RL15:RL16),"-","ERR")))</f>
        <v>-</v>
      </c>
      <c r="RM19" s="0" t="str">
        <f aca="false">IF(RM17=-9,"-",IF(RM15=-9,"-",IF(AVERAGE(RM17:RM18)=AVERAGE(RM15:RM16),"-","ERR")))</f>
        <v>-</v>
      </c>
      <c r="RN19" s="0" t="str">
        <f aca="false">IF(RN17=-9,"-",IF(RN15=-9,"-",IF(AVERAGE(RN17:RN18)=AVERAGE(RN15:RN16),"-","ERR")))</f>
        <v>-</v>
      </c>
      <c r="RO19" s="0" t="str">
        <f aca="false">IF(RO17=-9,"-",IF(RO15=-9,"-",IF(AVERAGE(RO17:RO18)=AVERAGE(RO15:RO16),"-","ERR")))</f>
        <v>-</v>
      </c>
      <c r="RP19" s="0" t="str">
        <f aca="false">IF(RP17=-9,"-",IF(RP15=-9,"-",IF(AVERAGE(RP17:RP18)=AVERAGE(RP15:RP16),"-","ERR")))</f>
        <v>-</v>
      </c>
      <c r="RQ19" s="0" t="str">
        <f aca="false">IF(RQ17=-9,"-",IF(RQ15=-9,"-",IF(AVERAGE(RQ17:RQ18)=AVERAGE(RQ15:RQ16),"-","ERR")))</f>
        <v>-</v>
      </c>
      <c r="RR19" s="0" t="str">
        <f aca="false">IF(RR17=-9,"-",IF(RR15=-9,"-",IF(AVERAGE(RR17:RR18)=AVERAGE(RR15:RR16),"-","ERR")))</f>
        <v>-</v>
      </c>
      <c r="RS19" s="0" t="str">
        <f aca="false">IF(RS17=-9,"-",IF(RS15=-9,"-",IF(AVERAGE(RS17:RS18)=AVERAGE(RS15:RS16),"-","ERR")))</f>
        <v>-</v>
      </c>
      <c r="RT19" s="0" t="str">
        <f aca="false">IF(RT17=-9,"-",IF(RT15=-9,"-",IF(AVERAGE(RT17:RT18)=AVERAGE(RT15:RT16),"-","ERR")))</f>
        <v>-</v>
      </c>
      <c r="RU19" s="0" t="str">
        <f aca="false">IF(RU17=-9,"-",IF(RU15=-9,"-",IF(AVERAGE(RU17:RU18)=AVERAGE(RU15:RU16),"-","ERR")))</f>
        <v>-</v>
      </c>
      <c r="RV19" s="0" t="str">
        <f aca="false">IF(RV17=-9,"-",IF(RV15=-9,"-",IF(AVERAGE(RV17:RV18)=AVERAGE(RV15:RV16),"-","ERR")))</f>
        <v>-</v>
      </c>
      <c r="RW19" s="0" t="str">
        <f aca="false">IF(RW17=-9,"-",IF(RW15=-9,"-",IF(AVERAGE(RW17:RW18)=AVERAGE(RW15:RW16),"-","ERR")))</f>
        <v>-</v>
      </c>
      <c r="RX19" s="0" t="str">
        <f aca="false">IF(RX17=-9,"-",IF(RX15=-9,"-",IF(AVERAGE(RX17:RX18)=AVERAGE(RX15:RX16),"-","ERR")))</f>
        <v>-</v>
      </c>
      <c r="RY19" s="0" t="str">
        <f aca="false">IF(RY17=-9,"-",IF(RY15=-9,"-",IF(AVERAGE(RY17:RY18)=AVERAGE(RY15:RY16),"-","ERR")))</f>
        <v>ERR</v>
      </c>
      <c r="RZ19" s="0" t="str">
        <f aca="false">IF(RZ17=-9,"-",IF(RZ15=-9,"-",IF(AVERAGE(RZ17:RZ18)=AVERAGE(RZ15:RZ16),"-","ERR")))</f>
        <v>-</v>
      </c>
      <c r="SA19" s="0" t="str">
        <f aca="false">IF(SA17=-9,"-",IF(SA15=-9,"-",IF(AVERAGE(SA17:SA18)=AVERAGE(SA15:SA16),"-","ERR")))</f>
        <v>-</v>
      </c>
      <c r="SB19" s="0" t="str">
        <f aca="false">IF(SB17=-9,"-",IF(SB15=-9,"-",IF(AVERAGE(SB17:SB18)=AVERAGE(SB15:SB16),"-","ERR")))</f>
        <v>-</v>
      </c>
      <c r="SC19" s="0" t="str">
        <f aca="false">IF(SC17=-9,"-",IF(SC15=-9,"-",IF(AVERAGE(SC17:SC18)=AVERAGE(SC15:SC16),"-","ERR")))</f>
        <v>-</v>
      </c>
      <c r="SD19" s="0" t="str">
        <f aca="false">IF(SD17=-9,"-",IF(SD15=-9,"-",IF(AVERAGE(SD17:SD18)=AVERAGE(SD15:SD16),"-","ERR")))</f>
        <v>-</v>
      </c>
      <c r="SE19" s="0" t="str">
        <f aca="false">IF(SE17=-9,"-",IF(SE15=-9,"-",IF(AVERAGE(SE17:SE18)=AVERAGE(SE15:SE16),"-","ERR")))</f>
        <v>-</v>
      </c>
      <c r="SF19" s="0" t="str">
        <f aca="false">IF(SF17=-9,"-",IF(SF15=-9,"-",IF(AVERAGE(SF17:SF18)=AVERAGE(SF15:SF16),"-","ERR")))</f>
        <v>-</v>
      </c>
      <c r="SG19" s="0" t="str">
        <f aca="false">IF(SG17=-9,"-",IF(SG15=-9,"-",IF(AVERAGE(SG17:SG18)=AVERAGE(SG15:SG16),"-","ERR")))</f>
        <v>-</v>
      </c>
      <c r="SH19" s="0" t="str">
        <f aca="false">IF(SH17=-9,"-",IF(SH15=-9,"-",IF(AVERAGE(SH17:SH18)=AVERAGE(SH15:SH16),"-","ERR")))</f>
        <v>-</v>
      </c>
      <c r="SI19" s="0" t="str">
        <f aca="false">IF(SI17=-9,"-",IF(SI15=-9,"-",IF(AVERAGE(SI17:SI18)=AVERAGE(SI15:SI16),"-","ERR")))</f>
        <v>-</v>
      </c>
      <c r="SJ19" s="0" t="str">
        <f aca="false">IF(SJ17=-9,"-",IF(SJ15=-9,"-",IF(AVERAGE(SJ17:SJ18)=AVERAGE(SJ15:SJ16),"-","ERR")))</f>
        <v>-</v>
      </c>
      <c r="SK19" s="0" t="str">
        <f aca="false">IF(SK17=-9,"-",IF(SK15=-9,"-",IF(AVERAGE(SK17:SK18)=AVERAGE(SK15:SK16),"-","ERR")))</f>
        <v>-</v>
      </c>
      <c r="SL19" s="0" t="str">
        <f aca="false">IF(SL17=-9,"-",IF(SL15=-9,"-",IF(AVERAGE(SL17:SL18)=AVERAGE(SL15:SL16),"-","ERR")))</f>
        <v>-</v>
      </c>
      <c r="SM19" s="0" t="str">
        <f aca="false">IF(SM17=-9,"-",IF(SM15=-9,"-",IF(AVERAGE(SM17:SM18)=AVERAGE(SM15:SM16),"-","ERR")))</f>
        <v>-</v>
      </c>
      <c r="SN19" s="0" t="str">
        <f aca="false">IF(SN17=-9,"-",IF(SN15=-9,"-",IF(AVERAGE(SN17:SN18)=AVERAGE(SN15:SN16),"-","ERR")))</f>
        <v>-</v>
      </c>
      <c r="SO19" s="0" t="str">
        <f aca="false">IF(SO17=-9,"-",IF(SO15=-9,"-",IF(AVERAGE(SO17:SO18)=AVERAGE(SO15:SO16),"-","ERR")))</f>
        <v>-</v>
      </c>
      <c r="SP19" s="0" t="str">
        <f aca="false">IF(SP17=-9,"-",IF(SP15=-9,"-",IF(AVERAGE(SP17:SP18)=AVERAGE(SP15:SP16),"-","ERR")))</f>
        <v>-</v>
      </c>
      <c r="SQ19" s="0" t="str">
        <f aca="false">IF(SQ17=-9,"-",IF(SQ15=-9,"-",IF(AVERAGE(SQ17:SQ18)=AVERAGE(SQ15:SQ16),"-","ERR")))</f>
        <v>-</v>
      </c>
      <c r="SR19" s="0" t="str">
        <f aca="false">IF(SR17=-9,"-",IF(SR15=-9,"-",IF(AVERAGE(SR17:SR18)=AVERAGE(SR15:SR16),"-","ERR")))</f>
        <v>-</v>
      </c>
      <c r="SS19" s="0" t="str">
        <f aca="false">IF(SS17=-9,"-",IF(SS15=-9,"-",IF(AVERAGE(SS17:SS18)=AVERAGE(SS15:SS16),"-","ERR")))</f>
        <v>-</v>
      </c>
      <c r="ST19" s="0" t="str">
        <f aca="false">IF(ST17=-9,"-",IF(ST15=-9,"-",IF(AVERAGE(ST17:ST18)=AVERAGE(ST15:ST16),"-","ERR")))</f>
        <v>-</v>
      </c>
      <c r="SU19" s="0" t="str">
        <f aca="false">IF(SU17=-9,"-",IF(SU15=-9,"-",IF(AVERAGE(SU17:SU18)=AVERAGE(SU15:SU16),"-","ERR")))</f>
        <v>-</v>
      </c>
      <c r="SV19" s="0" t="str">
        <f aca="false">IF(SV17=-9,"-",IF(SV15=-9,"-",IF(AVERAGE(SV17:SV18)=AVERAGE(SV15:SV16),"-","ERR")))</f>
        <v>-</v>
      </c>
      <c r="SW19" s="0" t="str">
        <f aca="false">IF(SW17=-9,"-",IF(SW15=-9,"-",IF(AVERAGE(SW17:SW18)=AVERAGE(SW15:SW16),"-","ERR")))</f>
        <v>-</v>
      </c>
      <c r="SX19" s="0" t="str">
        <f aca="false">IF(SX17=-9,"-",IF(SX15=-9,"-",IF(AVERAGE(SX17:SX18)=AVERAGE(SX15:SX16),"-","ERR")))</f>
        <v>-</v>
      </c>
      <c r="SY19" s="0" t="str">
        <f aca="false">IF(SY17=-9,"-",IF(SY15=-9,"-",IF(AVERAGE(SY17:SY18)=AVERAGE(SY15:SY16),"-","ERR")))</f>
        <v>-</v>
      </c>
      <c r="SZ19" s="0" t="str">
        <f aca="false">IF(SZ17=-9,"-",IF(SZ15=-9,"-",IF(AVERAGE(SZ17:SZ18)=AVERAGE(SZ15:SZ16),"-","ERR")))</f>
        <v>-</v>
      </c>
      <c r="TA19" s="0" t="str">
        <f aca="false">IF(TA17=-9,"-",IF(TA15=-9,"-",IF(AVERAGE(TA17:TA18)=AVERAGE(TA15:TA16),"-","ERR")))</f>
        <v>-</v>
      </c>
      <c r="TB19" s="0" t="str">
        <f aca="false">IF(TB17=-9,"-",IF(TB15=-9,"-",IF(AVERAGE(TB17:TB18)=AVERAGE(TB15:TB16),"-","ERR")))</f>
        <v>-</v>
      </c>
      <c r="TC19" s="0" t="str">
        <f aca="false">IF(TC17=-9,"-",IF(TC15=-9,"-",IF(AVERAGE(TC17:TC18)=AVERAGE(TC15:TC16),"-","ERR")))</f>
        <v>-</v>
      </c>
      <c r="TD19" s="0" t="str">
        <f aca="false">IF(TD17=-9,"-",IF(TD15=-9,"-",IF(AVERAGE(TD17:TD18)=AVERAGE(TD15:TD16),"-","ERR")))</f>
        <v>ERR</v>
      </c>
      <c r="TE19" s="0" t="str">
        <f aca="false">IF(TE17=-9,"-",IF(TE15=-9,"-",IF(AVERAGE(TE17:TE18)=AVERAGE(TE15:TE16),"-","ERR")))</f>
        <v>-</v>
      </c>
      <c r="TF19" s="0" t="str">
        <f aca="false">IF(TF17=-9,"-",IF(TF15=-9,"-",IF(AVERAGE(TF17:TF18)=AVERAGE(TF15:TF16),"-","ERR")))</f>
        <v>-</v>
      </c>
      <c r="TG19" s="0" t="str">
        <f aca="false">IF(TG17=-9,"-",IF(TG15=-9,"-",IF(AVERAGE(TG17:TG18)=AVERAGE(TG15:TG16),"-","ERR")))</f>
        <v>-</v>
      </c>
      <c r="TH19" s="0" t="str">
        <f aca="false">IF(TH17=-9,"-",IF(TH15=-9,"-",IF(AVERAGE(TH17:TH18)=AVERAGE(TH15:TH16),"-","ERR")))</f>
        <v>-</v>
      </c>
      <c r="TI19" s="0" t="str">
        <f aca="false">IF(TI17=-9,"-",IF(TI15=-9,"-",IF(AVERAGE(TI17:TI18)=AVERAGE(TI15:TI16),"-","ERR")))</f>
        <v>-</v>
      </c>
      <c r="TJ19" s="0" t="str">
        <f aca="false">IF(TJ17=-9,"-",IF(TJ15=-9,"-",IF(AVERAGE(TJ17:TJ18)=AVERAGE(TJ15:TJ16),"-","ERR")))</f>
        <v>-</v>
      </c>
      <c r="TK19" s="0" t="str">
        <f aca="false">IF(TK17=-9,"-",IF(TK15=-9,"-",IF(AVERAGE(TK17:TK18)=AVERAGE(TK15:TK16),"-","ERR")))</f>
        <v>-</v>
      </c>
      <c r="TL19" s="0" t="str">
        <f aca="false">IF(TL17=-9,"-",IF(TL15=-9,"-",IF(AVERAGE(TL17:TL18)=AVERAGE(TL15:TL16),"-","ERR")))</f>
        <v>-</v>
      </c>
      <c r="TM19" s="0" t="str">
        <f aca="false">IF(TM17=-9,"-",IF(TM15=-9,"-",IF(AVERAGE(TM17:TM18)=AVERAGE(TM15:TM16),"-","ERR")))</f>
        <v>-</v>
      </c>
      <c r="TN19" s="0" t="str">
        <f aca="false">IF(TN17=-9,"-",IF(TN15=-9,"-",IF(AVERAGE(TN17:TN18)=AVERAGE(TN15:TN16),"-","ERR")))</f>
        <v>-</v>
      </c>
      <c r="TO19" s="0" t="str">
        <f aca="false">IF(TO17=-9,"-",IF(TO15=-9,"-",IF(AVERAGE(TO17:TO18)=AVERAGE(TO15:TO16),"-","ERR")))</f>
        <v>-</v>
      </c>
      <c r="TP19" s="0" t="str">
        <f aca="false">IF(TP17=-9,"-",IF(TP15=-9,"-",IF(AVERAGE(TP17:TP18)=AVERAGE(TP15:TP16),"-","ERR")))</f>
        <v>-</v>
      </c>
      <c r="TQ19" s="0" t="str">
        <f aca="false">IF(TQ17=-9,"-",IF(TQ15=-9,"-",IF(AVERAGE(TQ17:TQ18)=AVERAGE(TQ15:TQ16),"-","ERR")))</f>
        <v>-</v>
      </c>
      <c r="TR19" s="0" t="str">
        <f aca="false">IF(TR17=-9,"-",IF(TR15=-9,"-",IF(AVERAGE(TR17:TR18)=AVERAGE(TR15:TR16),"-","ERR")))</f>
        <v>-</v>
      </c>
      <c r="TS19" s="0" t="str">
        <f aca="false">IF(TS17=-9,"-",IF(TS15=-9,"-",IF(AVERAGE(TS17:TS18)=AVERAGE(TS15:TS16),"-","ERR")))</f>
        <v>-</v>
      </c>
      <c r="TT19" s="0" t="str">
        <f aca="false">IF(TT17=-9,"-",IF(TT15=-9,"-",IF(AVERAGE(TT17:TT18)=AVERAGE(TT15:TT16),"-","ERR")))</f>
        <v>-</v>
      </c>
      <c r="TU19" s="0" t="str">
        <f aca="false">IF(TU17=-9,"-",IF(TU15=-9,"-",IF(AVERAGE(TU17:TU18)=AVERAGE(TU15:TU16),"-","ERR")))</f>
        <v>-</v>
      </c>
      <c r="TV19" s="0" t="str">
        <f aca="false">IF(TV17=-9,"-",IF(TV15=-9,"-",IF(AVERAGE(TV17:TV18)=AVERAGE(TV15:TV16),"-","ERR")))</f>
        <v>-</v>
      </c>
      <c r="TW19" s="0" t="str">
        <f aca="false">IF(TW17=-9,"-",IF(TW15=-9,"-",IF(AVERAGE(TW17:TW18)=AVERAGE(TW15:TW16),"-","ERR")))</f>
        <v>-</v>
      </c>
      <c r="TX19" s="0" t="str">
        <f aca="false">IF(TX17=-9,"-",IF(TX15=-9,"-",IF(AVERAGE(TX17:TX18)=AVERAGE(TX15:TX16),"-","ERR")))</f>
        <v>-</v>
      </c>
      <c r="TY19" s="0" t="str">
        <f aca="false">IF(TY17=-9,"-",IF(TY15=-9,"-",IF(AVERAGE(TY17:TY18)=AVERAGE(TY15:TY16),"-","ERR")))</f>
        <v>-</v>
      </c>
      <c r="TZ19" s="0" t="str">
        <f aca="false">IF(TZ17=-9,"-",IF(TZ15=-9,"-",IF(AVERAGE(TZ17:TZ18)=AVERAGE(TZ15:TZ16),"-","ERR")))</f>
        <v>-</v>
      </c>
      <c r="UA19" s="0" t="str">
        <f aca="false">IF(UA17=-9,"-",IF(UA15=-9,"-",IF(AVERAGE(UA17:UA18)=AVERAGE(UA15:UA16),"-","ERR")))</f>
        <v>-</v>
      </c>
      <c r="UB19" s="0" t="str">
        <f aca="false">IF(UB17=-9,"-",IF(UB15=-9,"-",IF(AVERAGE(UB17:UB18)=AVERAGE(UB15:UB16),"-","ERR")))</f>
        <v>-</v>
      </c>
      <c r="UC19" s="0" t="str">
        <f aca="false">IF(UC17=-9,"-",IF(UC15=-9,"-",IF(AVERAGE(UC17:UC18)=AVERAGE(UC15:UC16),"-","ERR")))</f>
        <v>-</v>
      </c>
      <c r="UD19" s="0" t="str">
        <f aca="false">IF(UD17=-9,"-",IF(UD15=-9,"-",IF(AVERAGE(UD17:UD18)=AVERAGE(UD15:UD16),"-","ERR")))</f>
        <v>-</v>
      </c>
      <c r="UE19" s="0" t="str">
        <f aca="false">IF(UE17=-9,"-",IF(UE15=-9,"-",IF(AVERAGE(UE17:UE18)=AVERAGE(UE15:UE16),"-","ERR")))</f>
        <v>-</v>
      </c>
      <c r="UF19" s="0" t="str">
        <f aca="false">IF(UF17=-9,"-",IF(UF15=-9,"-",IF(AVERAGE(UF17:UF18)=AVERAGE(UF15:UF16),"-","ERR")))</f>
        <v>-</v>
      </c>
      <c r="UG19" s="0" t="str">
        <f aca="false">IF(UG17=-9,"-",IF(UG15=-9,"-",IF(AVERAGE(UG17:UG18)=AVERAGE(UG15:UG16),"-","ERR")))</f>
        <v>-</v>
      </c>
      <c r="UH19" s="0" t="str">
        <f aca="false">IF(UH17=-9,"-",IF(UH15=-9,"-",IF(AVERAGE(UH17:UH18)=AVERAGE(UH15:UH16),"-","ERR")))</f>
        <v>-</v>
      </c>
      <c r="UI19" s="0" t="str">
        <f aca="false">IF(UI17=-9,"-",IF(UI15=-9,"-",IF(AVERAGE(UI17:UI18)=AVERAGE(UI15:UI16),"-","ERR")))</f>
        <v>-</v>
      </c>
      <c r="UJ19" s="0" t="str">
        <f aca="false">IF(UJ17=-9,"-",IF(UJ15=-9,"-",IF(AVERAGE(UJ17:UJ18)=AVERAGE(UJ15:UJ16),"-","ERR")))</f>
        <v>-</v>
      </c>
      <c r="UK19" s="0" t="str">
        <f aca="false">IF(UK17=-9,"-",IF(UK15=-9,"-",IF(AVERAGE(UK17:UK18)=AVERAGE(UK15:UK16),"-","ERR")))</f>
        <v>-</v>
      </c>
      <c r="UL19" s="0" t="str">
        <f aca="false">IF(UL17=-9,"-",IF(UL15=-9,"-",IF(AVERAGE(UL17:UL18)=AVERAGE(UL15:UL16),"-","ERR")))</f>
        <v>-</v>
      </c>
      <c r="UM19" s="0" t="str">
        <f aca="false">IF(UM17=-9,"-",IF(UM15=-9,"-",IF(AVERAGE(UM17:UM18)=AVERAGE(UM15:UM16),"-","ERR")))</f>
        <v>-</v>
      </c>
      <c r="UN19" s="0" t="str">
        <f aca="false">IF(UN17=-9,"-",IF(UN15=-9,"-",IF(AVERAGE(UN17:UN18)=AVERAGE(UN15:UN16),"-","ERR")))</f>
        <v>-</v>
      </c>
      <c r="UO19" s="0" t="str">
        <f aca="false">IF(UO17=-9,"-",IF(UO15=-9,"-",IF(AVERAGE(UO17:UO18)=AVERAGE(UO15:UO16),"-","ERR")))</f>
        <v>-</v>
      </c>
      <c r="UP19" s="0" t="str">
        <f aca="false">IF(UP17=-9,"-",IF(UP15=-9,"-",IF(AVERAGE(UP17:UP18)=AVERAGE(UP15:UP16),"-","ERR")))</f>
        <v>-</v>
      </c>
      <c r="UQ19" s="0" t="str">
        <f aca="false">IF(UQ17=-9,"-",IF(UQ15=-9,"-",IF(AVERAGE(UQ17:UQ18)=AVERAGE(UQ15:UQ16),"-","ERR")))</f>
        <v>-</v>
      </c>
      <c r="UR19" s="0" t="str">
        <f aca="false">IF(UR17=-9,"-",IF(UR15=-9,"-",IF(AVERAGE(UR17:UR18)=AVERAGE(UR15:UR16),"-","ERR")))</f>
        <v>-</v>
      </c>
      <c r="US19" s="0" t="str">
        <f aca="false">IF(US17=-9,"-",IF(US15=-9,"-",IF(AVERAGE(US17:US18)=AVERAGE(US15:US16),"-","ERR")))</f>
        <v>-</v>
      </c>
      <c r="UT19" s="0" t="str">
        <f aca="false">IF(UT17=-9,"-",IF(UT15=-9,"-",IF(AVERAGE(UT17:UT18)=AVERAGE(UT15:UT16),"-","ERR")))</f>
        <v>-</v>
      </c>
      <c r="UU19" s="0" t="str">
        <f aca="false">IF(UU17=-9,"-",IF(UU15=-9,"-",IF(AVERAGE(UU17:UU18)=AVERAGE(UU15:UU16),"-","ERR")))</f>
        <v>-</v>
      </c>
      <c r="UV19" s="0" t="str">
        <f aca="false">IF(UV17=-9,"-",IF(UV15=-9,"-",IF(AVERAGE(UV17:UV18)=AVERAGE(UV15:UV16),"-","ERR")))</f>
        <v>-</v>
      </c>
      <c r="UW19" s="0" t="str">
        <f aca="false">IF(UW17=-9,"-",IF(UW15=-9,"-",IF(AVERAGE(UW17:UW18)=AVERAGE(UW15:UW16),"-","ERR")))</f>
        <v>-</v>
      </c>
      <c r="UX19" s="0" t="str">
        <f aca="false">IF(UX17=-9,"-",IF(UX15=-9,"-",IF(AVERAGE(UX17:UX18)=AVERAGE(UX15:UX16),"-","ERR")))</f>
        <v>-</v>
      </c>
      <c r="UY19" s="0" t="str">
        <f aca="false">IF(UY17=-9,"-",IF(UY15=-9,"-",IF(AVERAGE(UY17:UY18)=AVERAGE(UY15:UY16),"-","ERR")))</f>
        <v>-</v>
      </c>
      <c r="UZ19" s="0" t="str">
        <f aca="false">IF(UZ17=-9,"-",IF(UZ15=-9,"-",IF(AVERAGE(UZ17:UZ18)=AVERAGE(UZ15:UZ16),"-","ERR")))</f>
        <v>-</v>
      </c>
      <c r="VA19" s="0" t="str">
        <f aca="false">IF(VA17=-9,"-",IF(VA15=-9,"-",IF(AVERAGE(VA17:VA18)=AVERAGE(VA15:VA16),"-","ERR")))</f>
        <v>-</v>
      </c>
      <c r="VB19" s="0" t="str">
        <f aca="false">IF(VB17=-9,"-",IF(VB15=-9,"-",IF(AVERAGE(VB17:VB18)=AVERAGE(VB15:VB16),"-","ERR")))</f>
        <v>-</v>
      </c>
      <c r="VC19" s="0" t="str">
        <f aca="false">IF(VC17=-9,"-",IF(VC15=-9,"-",IF(AVERAGE(VC17:VC18)=AVERAGE(VC15:VC16),"-","ERR")))</f>
        <v>-</v>
      </c>
      <c r="VD19" s="0" t="str">
        <f aca="false">IF(VD17=-9,"-",IF(VD15=-9,"-",IF(AVERAGE(VD17:VD18)=AVERAGE(VD15:VD16),"-","ERR")))</f>
        <v>-</v>
      </c>
      <c r="VE19" s="0" t="str">
        <f aca="false">IF(VE17=-9,"-",IF(VE15=-9,"-",IF(AVERAGE(VE17:VE18)=AVERAGE(VE15:VE16),"-","ERR")))</f>
        <v>-</v>
      </c>
      <c r="VF19" s="0" t="str">
        <f aca="false">IF(VF17=-9,"-",IF(VF15=-9,"-",IF(AVERAGE(VF17:VF18)=AVERAGE(VF15:VF16),"-","ERR")))</f>
        <v>-</v>
      </c>
      <c r="VG19" s="0" t="str">
        <f aca="false">IF(VG17=-9,"-",IF(VG15=-9,"-",IF(AVERAGE(VG17:VG18)=AVERAGE(VG15:VG16),"-","ERR")))</f>
        <v>-</v>
      </c>
      <c r="VH19" s="0" t="str">
        <f aca="false">IF(VH17=-9,"-",IF(VH15=-9,"-",IF(AVERAGE(VH17:VH18)=AVERAGE(VH15:VH16),"-","ERR")))</f>
        <v>-</v>
      </c>
      <c r="VI19" s="0" t="str">
        <f aca="false">IF(VI17=-9,"-",IF(VI15=-9,"-",IF(AVERAGE(VI17:VI18)=AVERAGE(VI15:VI16),"-","ERR")))</f>
        <v>-</v>
      </c>
      <c r="VJ19" s="0" t="str">
        <f aca="false">IF(VJ17=-9,"-",IF(VJ15=-9,"-",IF(AVERAGE(VJ17:VJ18)=AVERAGE(VJ15:VJ16),"-","ERR")))</f>
        <v>-</v>
      </c>
      <c r="VK19" s="0" t="str">
        <f aca="false">IF(VK17=-9,"-",IF(VK15=-9,"-",IF(AVERAGE(VK17:VK18)=AVERAGE(VK15:VK16),"-","ERR")))</f>
        <v>-</v>
      </c>
      <c r="VL19" s="0" t="str">
        <f aca="false">IF(VL17=-9,"-",IF(VL15=-9,"-",IF(AVERAGE(VL17:VL18)=AVERAGE(VL15:VL16),"-","ERR")))</f>
        <v>-</v>
      </c>
      <c r="VM19" s="0" t="str">
        <f aca="false">IF(VM17=-9,"-",IF(VM15=-9,"-",IF(AVERAGE(VM17:VM18)=AVERAGE(VM15:VM16),"-","ERR")))</f>
        <v>-</v>
      </c>
      <c r="VN19" s="0" t="str">
        <f aca="false">IF(VN17=-9,"-",IF(VN15=-9,"-",IF(AVERAGE(VN17:VN18)=AVERAGE(VN15:VN16),"-","ERR")))</f>
        <v>-</v>
      </c>
      <c r="VO19" s="0" t="str">
        <f aca="false">IF(VO17=-9,"-",IF(VO15=-9,"-",IF(AVERAGE(VO17:VO18)=AVERAGE(VO15:VO16),"-","ERR")))</f>
        <v>-</v>
      </c>
      <c r="VP19" s="0" t="str">
        <f aca="false">IF(VP17=-9,"-",IF(VP15=-9,"-",IF(AVERAGE(VP17:VP18)=AVERAGE(VP15:VP16),"-","ERR")))</f>
        <v>-</v>
      </c>
      <c r="VQ19" s="0" t="str">
        <f aca="false">IF(VQ17=-9,"-",IF(VQ15=-9,"-",IF(AVERAGE(VQ17:VQ18)=AVERAGE(VQ15:VQ16),"-","ERR")))</f>
        <v>-</v>
      </c>
      <c r="VR19" s="0" t="str">
        <f aca="false">IF(VR17=-9,"-",IF(VR15=-9,"-",IF(AVERAGE(VR17:VR18)=AVERAGE(VR15:VR16),"-","ERR")))</f>
        <v>-</v>
      </c>
      <c r="VS19" s="0" t="str">
        <f aca="false">IF(VS17=-9,"-",IF(VS15=-9,"-",IF(AVERAGE(VS17:VS18)=AVERAGE(VS15:VS16),"-","ERR")))</f>
        <v>-</v>
      </c>
      <c r="VT19" s="0" t="str">
        <f aca="false">IF(VT17=-9,"-",IF(VT15=-9,"-",IF(AVERAGE(VT17:VT18)=AVERAGE(VT15:VT16),"-","ERR")))</f>
        <v>-</v>
      </c>
      <c r="VU19" s="0" t="str">
        <f aca="false">IF(VU17=-9,"-",IF(VU15=-9,"-",IF(AVERAGE(VU17:VU18)=AVERAGE(VU15:VU16),"-","ERR")))</f>
        <v>-</v>
      </c>
      <c r="VV19" s="0" t="str">
        <f aca="false">IF(VV17=-9,"-",IF(VV15=-9,"-",IF(AVERAGE(VV17:VV18)=AVERAGE(VV15:VV16),"-","ERR")))</f>
        <v>-</v>
      </c>
      <c r="VW19" s="0" t="str">
        <f aca="false">IF(VW17=-9,"-",IF(VW15=-9,"-",IF(AVERAGE(VW17:VW18)=AVERAGE(VW15:VW16),"-","ERR")))</f>
        <v>-</v>
      </c>
      <c r="VX19" s="0" t="str">
        <f aca="false">IF(VX17=-9,"-",IF(VX15=-9,"-",IF(AVERAGE(VX17:VX18)=AVERAGE(VX15:VX16),"-","ERR")))</f>
        <v>-</v>
      </c>
      <c r="VY19" s="0" t="str">
        <f aca="false">IF(VY17=-9,"-",IF(VY15=-9,"-",IF(AVERAGE(VY17:VY18)=AVERAGE(VY15:VY16),"-","ERR")))</f>
        <v>-</v>
      </c>
      <c r="VZ19" s="0" t="str">
        <f aca="false">IF(VZ17=-9,"-",IF(VZ15=-9,"-",IF(AVERAGE(VZ17:VZ18)=AVERAGE(VZ15:VZ16),"-","ERR")))</f>
        <v>-</v>
      </c>
      <c r="WA19" s="0" t="str">
        <f aca="false">IF(WA17=-9,"-",IF(WA15=-9,"-",IF(AVERAGE(WA17:WA18)=AVERAGE(WA15:WA16),"-","ERR")))</f>
        <v>-</v>
      </c>
      <c r="WB19" s="0" t="str">
        <f aca="false">IF(WB17=-9,"-",IF(WB15=-9,"-",IF(AVERAGE(WB17:WB18)=AVERAGE(WB15:WB16),"-","ERR")))</f>
        <v>-</v>
      </c>
      <c r="WC19" s="0" t="str">
        <f aca="false">IF(WC17=-9,"-",IF(WC15=-9,"-",IF(AVERAGE(WC17:WC18)=AVERAGE(WC15:WC16),"-","ERR")))</f>
        <v>-</v>
      </c>
      <c r="WD19" s="0" t="str">
        <f aca="false">IF(WD17=-9,"-",IF(WD15=-9,"-",IF(AVERAGE(WD17:WD18)=AVERAGE(WD15:WD16),"-","ERR")))</f>
        <v>-</v>
      </c>
      <c r="WE19" s="0" t="str">
        <f aca="false">IF(WE17=-9,"-",IF(WE15=-9,"-",IF(AVERAGE(WE17:WE18)=AVERAGE(WE15:WE16),"-","ERR")))</f>
        <v>-</v>
      </c>
      <c r="WF19" s="0" t="str">
        <f aca="false">IF(WF17=-9,"-",IF(WF15=-9,"-",IF(AVERAGE(WF17:WF18)=AVERAGE(WF15:WF16),"-","ERR")))</f>
        <v>-</v>
      </c>
      <c r="WG19" s="0" t="str">
        <f aca="false">IF(WG17=-9,"-",IF(WG15=-9,"-",IF(AVERAGE(WG17:WG18)=AVERAGE(WG15:WG16),"-","ERR")))</f>
        <v>-</v>
      </c>
      <c r="WH19" s="0" t="str">
        <f aca="false">IF(WH17=-9,"-",IF(WH15=-9,"-",IF(AVERAGE(WH17:WH18)=AVERAGE(WH15:WH16),"-","ERR")))</f>
        <v>-</v>
      </c>
      <c r="WI19" s="0" t="str">
        <f aca="false">IF(WI17=-9,"-",IF(WI15=-9,"-",IF(AVERAGE(WI17:WI18)=AVERAGE(WI15:WI16),"-","ERR")))</f>
        <v>-</v>
      </c>
      <c r="WJ19" s="0" t="str">
        <f aca="false">IF(WJ17=-9,"-",IF(WJ15=-9,"-",IF(AVERAGE(WJ17:WJ18)=AVERAGE(WJ15:WJ16),"-","ERR")))</f>
        <v>-</v>
      </c>
      <c r="WK19" s="0" t="str">
        <f aca="false">IF(WK17=-9,"-",IF(WK15=-9,"-",IF(AVERAGE(WK17:WK18)=AVERAGE(WK15:WK16),"-","ERR")))</f>
        <v>-</v>
      </c>
      <c r="WL19" s="0" t="str">
        <f aca="false">IF(WL17=-9,"-",IF(WL15=-9,"-",IF(AVERAGE(WL17:WL18)=AVERAGE(WL15:WL16),"-","ERR")))</f>
        <v>-</v>
      </c>
      <c r="WM19" s="0" t="str">
        <f aca="false">IF(WM17=-9,"-",IF(WM15=-9,"-",IF(AVERAGE(WM17:WM18)=AVERAGE(WM15:WM16),"-","ERR")))</f>
        <v>-</v>
      </c>
      <c r="WN19" s="0" t="str">
        <f aca="false">IF(WN17=-9,"-",IF(WN15=-9,"-",IF(AVERAGE(WN17:WN18)=AVERAGE(WN15:WN16),"-","ERR")))</f>
        <v>-</v>
      </c>
      <c r="WO19" s="0" t="str">
        <f aca="false">IF(WO17=-9,"-",IF(WO15=-9,"-",IF(AVERAGE(WO17:WO18)=AVERAGE(WO15:WO16),"-","ERR")))</f>
        <v>-</v>
      </c>
      <c r="WP19" s="0" t="str">
        <f aca="false">IF(WP17=-9,"-",IF(WP15=-9,"-",IF(AVERAGE(WP17:WP18)=AVERAGE(WP15:WP16),"-","ERR")))</f>
        <v>-</v>
      </c>
      <c r="WQ19" s="0" t="str">
        <f aca="false">IF(WQ17=-9,"-",IF(WQ15=-9,"-",IF(AVERAGE(WQ17:WQ18)=AVERAGE(WQ15:WQ16),"-","ERR")))</f>
        <v>-</v>
      </c>
      <c r="WR19" s="0" t="str">
        <f aca="false">IF(WR17=-9,"-",IF(WR15=-9,"-",IF(AVERAGE(WR17:WR18)=AVERAGE(WR15:WR16),"-","ERR")))</f>
        <v>-</v>
      </c>
      <c r="WS19" s="0" t="str">
        <f aca="false">IF(WS17=-9,"-",IF(WS15=-9,"-",IF(AVERAGE(WS17:WS18)=AVERAGE(WS15:WS16),"-","ERR")))</f>
        <v>-</v>
      </c>
      <c r="WT19" s="0" t="str">
        <f aca="false">IF(WT17=-9,"-",IF(WT15=-9,"-",IF(AVERAGE(WT17:WT18)=AVERAGE(WT15:WT16),"-","ERR")))</f>
        <v>-</v>
      </c>
      <c r="WU19" s="0" t="str">
        <f aca="false">IF(WU17=-9,"-",IF(WU15=-9,"-",IF(AVERAGE(WU17:WU18)=AVERAGE(WU15:WU16),"-","ERR")))</f>
        <v>-</v>
      </c>
      <c r="WV19" s="0" t="str">
        <f aca="false">IF(WV17=-9,"-",IF(WV15=-9,"-",IF(AVERAGE(WV17:WV18)=AVERAGE(WV15:WV16),"-","ERR")))</f>
        <v>-</v>
      </c>
      <c r="WW19" s="0" t="str">
        <f aca="false">IF(WW17=-9,"-",IF(WW15=-9,"-",IF(AVERAGE(WW17:WW18)=AVERAGE(WW15:WW16),"-","ERR")))</f>
        <v>-</v>
      </c>
      <c r="WX19" s="0" t="str">
        <f aca="false">IF(WX17=-9,"-",IF(WX15=-9,"-",IF(AVERAGE(WX17:WX18)=AVERAGE(WX15:WX16),"-","ERR")))</f>
        <v>ERR</v>
      </c>
      <c r="WY19" s="0" t="str">
        <f aca="false">IF(WY17=-9,"-",IF(WY15=-9,"-",IF(AVERAGE(WY17:WY18)=AVERAGE(WY15:WY16),"-","ERR")))</f>
        <v>-</v>
      </c>
      <c r="WZ19" s="0" t="str">
        <f aca="false">IF(WZ17=-9,"-",IF(WZ15=-9,"-",IF(AVERAGE(WZ17:WZ18)=AVERAGE(WZ15:WZ16),"-","ERR")))</f>
        <v>-</v>
      </c>
      <c r="XA19" s="0" t="str">
        <f aca="false">IF(XA17=-9,"-",IF(XA15=-9,"-",IF(AVERAGE(XA17:XA18)=AVERAGE(XA15:XA16),"-","ERR")))</f>
        <v>-</v>
      </c>
      <c r="XB19" s="0" t="str">
        <f aca="false">IF(XB17=-9,"-",IF(XB15=-9,"-",IF(AVERAGE(XB17:XB18)=AVERAGE(XB15:XB16),"-","ERR")))</f>
        <v>-</v>
      </c>
      <c r="XC19" s="0" t="str">
        <f aca="false">IF(XC17=-9,"-",IF(XC15=-9,"-",IF(AVERAGE(XC17:XC18)=AVERAGE(XC15:XC16),"-","ERR")))</f>
        <v>-</v>
      </c>
      <c r="XD19" s="0" t="str">
        <f aca="false">IF(XD17=-9,"-",IF(XD15=-9,"-",IF(AVERAGE(XD17:XD18)=AVERAGE(XD15:XD16),"-","ERR")))</f>
        <v>-</v>
      </c>
      <c r="XE19" s="0" t="str">
        <f aca="false">IF(XE17=-9,"-",IF(XE15=-9,"-",IF(AVERAGE(XE17:XE18)=AVERAGE(XE15:XE16),"-","ERR")))</f>
        <v>-</v>
      </c>
      <c r="XF19" s="0" t="str">
        <f aca="false">IF(XF17=-9,"-",IF(XF15=-9,"-",IF(AVERAGE(XF17:XF18)=AVERAGE(XF15:XF16),"-","ERR")))</f>
        <v>-</v>
      </c>
      <c r="XG19" s="0" t="str">
        <f aca="false">IF(XG17=-9,"-",IF(XG15=-9,"-",IF(AVERAGE(XG17:XG18)=AVERAGE(XG15:XG16),"-","ERR")))</f>
        <v>-</v>
      </c>
      <c r="XH19" s="0" t="str">
        <f aca="false">IF(XH17=-9,"-",IF(XH15=-9,"-",IF(AVERAGE(XH17:XH18)=AVERAGE(XH15:XH16),"-","ERR")))</f>
        <v>-</v>
      </c>
      <c r="XI19" s="0" t="str">
        <f aca="false">IF(XI17=-9,"-",IF(XI15=-9,"-",IF(AVERAGE(XI17:XI18)=AVERAGE(XI15:XI16),"-","ERR")))</f>
        <v>-</v>
      </c>
      <c r="XJ19" s="0" t="str">
        <f aca="false">IF(XJ17=-9,"-",IF(XJ15=-9,"-",IF(AVERAGE(XJ17:XJ18)=AVERAGE(XJ15:XJ16),"-","ERR")))</f>
        <v>-</v>
      </c>
      <c r="XK19" s="0" t="str">
        <f aca="false">IF(XK17=-9,"-",IF(XK15=-9,"-",IF(AVERAGE(XK17:XK18)=AVERAGE(XK15:XK16),"-","ERR")))</f>
        <v>-</v>
      </c>
      <c r="XL19" s="0" t="str">
        <f aca="false">IF(XL17=-9,"-",IF(XL15=-9,"-",IF(AVERAGE(XL17:XL18)=AVERAGE(XL15:XL16),"-","ERR")))</f>
        <v>-</v>
      </c>
      <c r="XM19" s="0" t="str">
        <f aca="false">IF(XM17=-9,"-",IF(XM15=-9,"-",IF(AVERAGE(XM17:XM18)=AVERAGE(XM15:XM16),"-","ERR")))</f>
        <v>-</v>
      </c>
      <c r="XN19" s="0" t="str">
        <f aca="false">IF(XN17=-9,"-",IF(XN15=-9,"-",IF(AVERAGE(XN17:XN18)=AVERAGE(XN15:XN16),"-","ERR")))</f>
        <v>-</v>
      </c>
      <c r="XO19" s="0" t="str">
        <f aca="false">IF(XO17=-9,"-",IF(XO15=-9,"-",IF(AVERAGE(XO17:XO18)=AVERAGE(XO15:XO16),"-","ERR")))</f>
        <v>-</v>
      </c>
      <c r="XP19" s="0" t="str">
        <f aca="false">IF(XP17=-9,"-",IF(XP15=-9,"-",IF(AVERAGE(XP17:XP18)=AVERAGE(XP15:XP16),"-","ERR")))</f>
        <v>-</v>
      </c>
      <c r="XQ19" s="0" t="str">
        <f aca="false">IF(XQ17=-9,"-",IF(XQ15=-9,"-",IF(AVERAGE(XQ17:XQ18)=AVERAGE(XQ15:XQ16),"-","ERR")))</f>
        <v>-</v>
      </c>
      <c r="XR19" s="0" t="str">
        <f aca="false">IF(XR17=-9,"-",IF(XR15=-9,"-",IF(AVERAGE(XR17:XR18)=AVERAGE(XR15:XR16),"-","ERR")))</f>
        <v>-</v>
      </c>
      <c r="XS19" s="0" t="str">
        <f aca="false">IF(XS17=-9,"-",IF(XS15=-9,"-",IF(AVERAGE(XS17:XS18)=AVERAGE(XS15:XS16),"-","ERR")))</f>
        <v>-</v>
      </c>
      <c r="XT19" s="0" t="str">
        <f aca="false">IF(XT17=-9,"-",IF(XT15=-9,"-",IF(AVERAGE(XT17:XT18)=AVERAGE(XT15:XT16),"-","ERR")))</f>
        <v>-</v>
      </c>
      <c r="XU19" s="0" t="str">
        <f aca="false">IF(XU17=-9,"-",IF(XU15=-9,"-",IF(AVERAGE(XU17:XU18)=AVERAGE(XU15:XU16),"-","ERR")))</f>
        <v>-</v>
      </c>
      <c r="XV19" s="0" t="str">
        <f aca="false">IF(XV17=-9,"-",IF(XV15=-9,"-",IF(AVERAGE(XV17:XV18)=AVERAGE(XV15:XV16),"-","ERR")))</f>
        <v>-</v>
      </c>
      <c r="XW19" s="0" t="str">
        <f aca="false">IF(XW17=-9,"-",IF(XW15=-9,"-",IF(AVERAGE(XW17:XW18)=AVERAGE(XW15:XW16),"-","ERR")))</f>
        <v>-</v>
      </c>
      <c r="XX19" s="0" t="str">
        <f aca="false">IF(XX17=-9,"-",IF(XX15=-9,"-",IF(AVERAGE(XX17:XX18)=AVERAGE(XX15:XX16),"-","ERR")))</f>
        <v>-</v>
      </c>
      <c r="XY19" s="0" t="str">
        <f aca="false">IF(XY17=-9,"-",IF(XY15=-9,"-",IF(AVERAGE(XY17:XY18)=AVERAGE(XY15:XY16),"-","ERR")))</f>
        <v>-</v>
      </c>
      <c r="XZ19" s="0" t="str">
        <f aca="false">IF(XZ17=-9,"-",IF(XZ15=-9,"-",IF(AVERAGE(XZ17:XZ18)=AVERAGE(XZ15:XZ16),"-","ERR")))</f>
        <v>-</v>
      </c>
      <c r="YA19" s="0" t="str">
        <f aca="false">IF(YA17=-9,"-",IF(YA15=-9,"-",IF(AVERAGE(YA17:YA18)=AVERAGE(YA15:YA16),"-","ERR")))</f>
        <v>-</v>
      </c>
      <c r="YB19" s="0" t="str">
        <f aca="false">IF(YB17=-9,"-",IF(YB15=-9,"-",IF(AVERAGE(YB17:YB18)=AVERAGE(YB15:YB16),"-","ERR")))</f>
        <v>-</v>
      </c>
      <c r="YC19" s="0" t="str">
        <f aca="false">IF(YC17=-9,"-",IF(YC15=-9,"-",IF(AVERAGE(YC17:YC18)=AVERAGE(YC15:YC16),"-","ERR")))</f>
        <v>-</v>
      </c>
      <c r="YD19" s="0" t="str">
        <f aca="false">IF(YD17=-9,"-",IF(YD15=-9,"-",IF(AVERAGE(YD17:YD18)=AVERAGE(YD15:YD16),"-","ERR")))</f>
        <v>-</v>
      </c>
      <c r="YE19" s="0" t="str">
        <f aca="false">IF(YE17=-9,"-",IF(YE15=-9,"-",IF(AVERAGE(YE17:YE18)=AVERAGE(YE15:YE16),"-","ERR")))</f>
        <v>-</v>
      </c>
      <c r="YF19" s="0" t="str">
        <f aca="false">IF(YF17=-9,"-",IF(YF15=-9,"-",IF(AVERAGE(YF17:YF18)=AVERAGE(YF15:YF16),"-","ERR")))</f>
        <v>-</v>
      </c>
      <c r="YG19" s="0" t="str">
        <f aca="false">IF(YG17=-9,"-",IF(YG15=-9,"-",IF(AVERAGE(YG17:YG18)=AVERAGE(YG15:YG16),"-","ERR")))</f>
        <v>-</v>
      </c>
      <c r="YH19" s="0" t="str">
        <f aca="false">IF(YH17=-9,"-",IF(YH15=-9,"-",IF(AVERAGE(YH17:YH18)=AVERAGE(YH15:YH16),"-","ERR")))</f>
        <v>-</v>
      </c>
      <c r="YI19" s="0" t="str">
        <f aca="false">IF(YI17=-9,"-",IF(YI15=-9,"-",IF(AVERAGE(YI17:YI18)=AVERAGE(YI15:YI16),"-","ERR")))</f>
        <v>-</v>
      </c>
      <c r="YJ19" s="0" t="str">
        <f aca="false">IF(YJ17=-9,"-",IF(YJ15=-9,"-",IF(AVERAGE(YJ17:YJ18)=AVERAGE(YJ15:YJ16),"-","ERR")))</f>
        <v>-</v>
      </c>
      <c r="YK19" s="0" t="str">
        <f aca="false">IF(YK17=-9,"-",IF(YK15=-9,"-",IF(AVERAGE(YK17:YK18)=AVERAGE(YK15:YK16),"-","ERR")))</f>
        <v>-</v>
      </c>
      <c r="YL19" s="0" t="str">
        <f aca="false">IF(YL17=-9,"-",IF(YL15=-9,"-",IF(AVERAGE(YL17:YL18)=AVERAGE(YL15:YL16),"-","ERR")))</f>
        <v>-</v>
      </c>
      <c r="YM19" s="0" t="str">
        <f aca="false">IF(YM17=-9,"-",IF(YM15=-9,"-",IF(AVERAGE(YM17:YM18)=AVERAGE(YM15:YM16),"-","ERR")))</f>
        <v>-</v>
      </c>
      <c r="YN19" s="0" t="str">
        <f aca="false">IF(YN17=-9,"-",IF(YN15=-9,"-",IF(AVERAGE(YN17:YN18)=AVERAGE(YN15:YN16),"-","ERR")))</f>
        <v>-</v>
      </c>
      <c r="YO19" s="0" t="str">
        <f aca="false">IF(YO17=-9,"-",IF(YO15=-9,"-",IF(AVERAGE(YO17:YO18)=AVERAGE(YO15:YO16),"-","ERR")))</f>
        <v>-</v>
      </c>
      <c r="YP19" s="0" t="str">
        <f aca="false">IF(YP17=-9,"-",IF(YP15=-9,"-",IF(AVERAGE(YP17:YP18)=AVERAGE(YP15:YP16),"-","ERR")))</f>
        <v>-</v>
      </c>
      <c r="YQ19" s="0" t="str">
        <f aca="false">IF(YQ17=-9,"-",IF(YQ15=-9,"-",IF(AVERAGE(YQ17:YQ18)=AVERAGE(YQ15:YQ16),"-","ERR")))</f>
        <v>-</v>
      </c>
      <c r="YR19" s="0" t="str">
        <f aca="false">IF(YR17=-9,"-",IF(YR15=-9,"-",IF(AVERAGE(YR17:YR18)=AVERAGE(YR15:YR16),"-","ERR")))</f>
        <v>-</v>
      </c>
      <c r="YS19" s="0" t="str">
        <f aca="false">IF(YS17=-9,"-",IF(YS15=-9,"-",IF(AVERAGE(YS17:YS18)=AVERAGE(YS15:YS16),"-","ERR")))</f>
        <v>-</v>
      </c>
      <c r="YT19" s="0" t="str">
        <f aca="false">IF(YT17=-9,"-",IF(YT15=-9,"-",IF(AVERAGE(YT17:YT18)=AVERAGE(YT15:YT16),"-","ERR")))</f>
        <v>-</v>
      </c>
      <c r="YU19" s="0" t="str">
        <f aca="false">IF(YU17=-9,"-",IF(YU15=-9,"-",IF(AVERAGE(YU17:YU18)=AVERAGE(YU15:YU16),"-","ERR")))</f>
        <v>-</v>
      </c>
      <c r="YV19" s="0" t="str">
        <f aca="false">IF(YV17=-9,"-",IF(YV15=-9,"-",IF(AVERAGE(YV17:YV18)=AVERAGE(YV15:YV16),"-","ERR")))</f>
        <v>-</v>
      </c>
      <c r="YW19" s="0" t="str">
        <f aca="false">IF(YW17=-9,"-",IF(YW15=-9,"-",IF(AVERAGE(YW17:YW18)=AVERAGE(YW15:YW16),"-","ERR")))</f>
        <v>-</v>
      </c>
      <c r="YX19" s="0" t="str">
        <f aca="false">IF(YX17=-9,"-",IF(YX15=-9,"-",IF(AVERAGE(YX17:YX18)=AVERAGE(YX15:YX16),"-","ERR")))</f>
        <v>-</v>
      </c>
      <c r="YY19" s="0" t="str">
        <f aca="false">IF(YY17=-9,"-",IF(YY15=-9,"-",IF(AVERAGE(YY17:YY18)=AVERAGE(YY15:YY16),"-","ERR")))</f>
        <v>-</v>
      </c>
      <c r="YZ19" s="0" t="str">
        <f aca="false">IF(YZ17=-9,"-",IF(YZ15=-9,"-",IF(AVERAGE(YZ17:YZ18)=AVERAGE(YZ15:YZ16),"-","ERR")))</f>
        <v>-</v>
      </c>
      <c r="ZA19" s="0" t="str">
        <f aca="false">IF(ZA17=-9,"-",IF(ZA15=-9,"-",IF(AVERAGE(ZA17:ZA18)=AVERAGE(ZA15:ZA16),"-","ERR")))</f>
        <v>-</v>
      </c>
      <c r="ZB19" s="0" t="str">
        <f aca="false">IF(ZB17=-9,"-",IF(ZB15=-9,"-",IF(AVERAGE(ZB17:ZB18)=AVERAGE(ZB15:ZB16),"-","ERR")))</f>
        <v>-</v>
      </c>
      <c r="ZC19" s="0" t="str">
        <f aca="false">IF(ZC17=-9,"-",IF(ZC15=-9,"-",IF(AVERAGE(ZC17:ZC18)=AVERAGE(ZC15:ZC16),"-","ERR")))</f>
        <v>-</v>
      </c>
      <c r="ZD19" s="0" t="str">
        <f aca="false">IF(ZD17=-9,"-",IF(ZD15=-9,"-",IF(AVERAGE(ZD17:ZD18)=AVERAGE(ZD15:ZD16),"-","ERR")))</f>
        <v>-</v>
      </c>
      <c r="ZE19" s="0" t="str">
        <f aca="false">IF(ZE17=-9,"-",IF(ZE15=-9,"-",IF(AVERAGE(ZE17:ZE18)=AVERAGE(ZE15:ZE16),"-","ERR")))</f>
        <v>-</v>
      </c>
      <c r="ZF19" s="0" t="str">
        <f aca="false">IF(ZF17=-9,"-",IF(ZF15=-9,"-",IF(AVERAGE(ZF17:ZF18)=AVERAGE(ZF15:ZF16),"-","ERR")))</f>
        <v>-</v>
      </c>
      <c r="ZG19" s="0" t="str">
        <f aca="false">IF(ZG17=-9,"-",IF(ZG15=-9,"-",IF(AVERAGE(ZG17:ZG18)=AVERAGE(ZG15:ZG16),"-","ERR")))</f>
        <v>-</v>
      </c>
      <c r="ZH19" s="0" t="str">
        <f aca="false">IF(ZH17=-9,"-",IF(ZH15=-9,"-",IF(AVERAGE(ZH17:ZH18)=AVERAGE(ZH15:ZH16),"-","ERR")))</f>
        <v>-</v>
      </c>
      <c r="ZI19" s="0" t="str">
        <f aca="false">IF(ZI17=-9,"-",IF(ZI15=-9,"-",IF(AVERAGE(ZI17:ZI18)=AVERAGE(ZI15:ZI16),"-","ERR")))</f>
        <v>-</v>
      </c>
      <c r="ZJ19" s="0" t="str">
        <f aca="false">IF(ZJ17=-9,"-",IF(ZJ15=-9,"-",IF(AVERAGE(ZJ17:ZJ18)=AVERAGE(ZJ15:ZJ16),"-","ERR")))</f>
        <v>-</v>
      </c>
      <c r="ZK19" s="0" t="str">
        <f aca="false">IF(ZK17=-9,"-",IF(ZK15=-9,"-",IF(AVERAGE(ZK17:ZK18)=AVERAGE(ZK15:ZK16),"-","ERR")))</f>
        <v>-</v>
      </c>
      <c r="ZL19" s="0" t="str">
        <f aca="false">IF(ZL17=-9,"-",IF(ZL15=-9,"-",IF(AVERAGE(ZL17:ZL18)=AVERAGE(ZL15:ZL16),"-","ERR")))</f>
        <v>-</v>
      </c>
      <c r="ZM19" s="0" t="str">
        <f aca="false">IF(ZM17=-9,"-",IF(ZM15=-9,"-",IF(AVERAGE(ZM17:ZM18)=AVERAGE(ZM15:ZM16),"-","ERR")))</f>
        <v>-</v>
      </c>
      <c r="ZN19" s="0" t="str">
        <f aca="false">IF(ZN17=-9,"-",IF(ZN15=-9,"-",IF(AVERAGE(ZN17:ZN18)=AVERAGE(ZN15:ZN16),"-","ERR")))</f>
        <v>-</v>
      </c>
      <c r="ZO19" s="0" t="str">
        <f aca="false">IF(ZO17=-9,"-",IF(ZO15=-9,"-",IF(AVERAGE(ZO17:ZO18)=AVERAGE(ZO15:ZO16),"-","ERR")))</f>
        <v>-</v>
      </c>
      <c r="ZP19" s="0" t="str">
        <f aca="false">IF(ZP17=-9,"-",IF(ZP15=-9,"-",IF(AVERAGE(ZP17:ZP18)=AVERAGE(ZP15:ZP16),"-","ERR")))</f>
        <v>-</v>
      </c>
      <c r="ZQ19" s="0" t="str">
        <f aca="false">IF(ZQ17=-9,"-",IF(ZQ15=-9,"-",IF(AVERAGE(ZQ17:ZQ18)=AVERAGE(ZQ15:ZQ16),"-","ERR")))</f>
        <v>-</v>
      </c>
      <c r="ZR19" s="0" t="str">
        <f aca="false">IF(ZR17=-9,"-",IF(ZR15=-9,"-",IF(AVERAGE(ZR17:ZR18)=AVERAGE(ZR15:ZR16),"-","ERR")))</f>
        <v>-</v>
      </c>
      <c r="ZS19" s="0" t="str">
        <f aca="false">IF(ZS17=-9,"-",IF(ZS15=-9,"-",IF(AVERAGE(ZS17:ZS18)=AVERAGE(ZS15:ZS16),"-","ERR")))</f>
        <v>-</v>
      </c>
      <c r="ZT19" s="0" t="str">
        <f aca="false">IF(ZT17=-9,"-",IF(ZT15=-9,"-",IF(AVERAGE(ZT17:ZT18)=AVERAGE(ZT15:ZT16),"-","ERR")))</f>
        <v>-</v>
      </c>
      <c r="ZU19" s="0" t="str">
        <f aca="false">IF(ZU17=-9,"-",IF(ZU15=-9,"-",IF(AVERAGE(ZU17:ZU18)=AVERAGE(ZU15:ZU16),"-","ERR")))</f>
        <v>-</v>
      </c>
      <c r="ZV19" s="0" t="str">
        <f aca="false">IF(ZV17=-9,"-",IF(ZV15=-9,"-",IF(AVERAGE(ZV17:ZV18)=AVERAGE(ZV15:ZV16),"-","ERR")))</f>
        <v>-</v>
      </c>
      <c r="ZW19" s="0" t="str">
        <f aca="false">IF(ZW17=-9,"-",IF(ZW15=-9,"-",IF(AVERAGE(ZW17:ZW18)=AVERAGE(ZW15:ZW16),"-","ERR")))</f>
        <v>-</v>
      </c>
      <c r="ZX19" s="0" t="str">
        <f aca="false">IF(ZX17=-9,"-",IF(ZX15=-9,"-",IF(AVERAGE(ZX17:ZX18)=AVERAGE(ZX15:ZX16),"-","ERR")))</f>
        <v>-</v>
      </c>
      <c r="ZY19" s="0" t="str">
        <f aca="false">IF(ZY17=-9,"-",IF(ZY15=-9,"-",IF(AVERAGE(ZY17:ZY18)=AVERAGE(ZY15:ZY16),"-","ERR")))</f>
        <v>-</v>
      </c>
      <c r="ZZ19" s="0" t="str">
        <f aca="false">IF(ZZ17=-9,"-",IF(ZZ15=-9,"-",IF(AVERAGE(ZZ17:ZZ18)=AVERAGE(ZZ15:ZZ16),"-","ERR")))</f>
        <v>-</v>
      </c>
      <c r="AAA19" s="0" t="str">
        <f aca="false">IF(AAA17=-9,"-",IF(AAA15=-9,"-",IF(AVERAGE(AAA17:AAA18)=AVERAGE(AAA15:AAA16),"-","ERR")))</f>
        <v>-</v>
      </c>
      <c r="AAB19" s="0" t="str">
        <f aca="false">IF(AAB17=-9,"-",IF(AAB15=-9,"-",IF(AVERAGE(AAB17:AAB18)=AVERAGE(AAB15:AAB16),"-","ERR")))</f>
        <v>-</v>
      </c>
      <c r="AAC19" s="0" t="str">
        <f aca="false">IF(AAC17=-9,"-",IF(AAC15=-9,"-",IF(AVERAGE(AAC17:AAC18)=AVERAGE(AAC15:AAC16),"-","ERR")))</f>
        <v>ERR</v>
      </c>
      <c r="AAD19" s="0" t="str">
        <f aca="false">IF(AAD17=-9,"-",IF(AAD15=-9,"-",IF(AVERAGE(AAD17:AAD18)=AVERAGE(AAD15:AAD16),"-","ERR")))</f>
        <v>-</v>
      </c>
      <c r="AAE19" s="0" t="str">
        <f aca="false">IF(AAE17=-9,"-",IF(AAE15=-9,"-",IF(AVERAGE(AAE17:AAE18)=AVERAGE(AAE15:AAE16),"-","ERR")))</f>
        <v>-</v>
      </c>
      <c r="AAF19" s="0" t="str">
        <f aca="false">IF(AAF17=-9,"-",IF(AAF15=-9,"-",IF(AVERAGE(AAF17:AAF18)=AVERAGE(AAF15:AAF16),"-","ERR")))</f>
        <v>-</v>
      </c>
      <c r="AAG19" s="0" t="str">
        <f aca="false">IF(AAG17=-9,"-",IF(AAG15=-9,"-",IF(AVERAGE(AAG17:AAG18)=AVERAGE(AAG15:AAG16),"-","ERR")))</f>
        <v>-</v>
      </c>
      <c r="AAH19" s="0" t="str">
        <f aca="false">IF(AAH17=-9,"-",IF(AAH15=-9,"-",IF(AVERAGE(AAH17:AAH18)=AVERAGE(AAH15:AAH16),"-","ERR")))</f>
        <v>-</v>
      </c>
      <c r="AAI19" s="0" t="str">
        <f aca="false">IF(AAI17=-9,"-",IF(AAI15=-9,"-",IF(AVERAGE(AAI17:AAI18)=AVERAGE(AAI15:AAI16),"-","ERR")))</f>
        <v>-</v>
      </c>
      <c r="AAJ19" s="0" t="str">
        <f aca="false">IF(AAJ17=-9,"-",IF(AAJ15=-9,"-",IF(AVERAGE(AAJ17:AAJ18)=AVERAGE(AAJ15:AAJ16),"-","ERR")))</f>
        <v>-</v>
      </c>
      <c r="AAK19" s="0" t="str">
        <f aca="false">IF(AAK17=-9,"-",IF(AAK15=-9,"-",IF(AVERAGE(AAK17:AAK18)=AVERAGE(AAK15:AAK16),"-","ERR")))</f>
        <v>-</v>
      </c>
      <c r="AAL19" s="0" t="str">
        <f aca="false">IF(AAL17=-9,"-",IF(AAL15=-9,"-",IF(AVERAGE(AAL17:AAL18)=AVERAGE(AAL15:AAL16),"-","ERR")))</f>
        <v>-</v>
      </c>
      <c r="AAM19" s="0" t="str">
        <f aca="false">IF(AAM17=-9,"-",IF(AAM15=-9,"-",IF(AVERAGE(AAM17:AAM18)=AVERAGE(AAM15:AAM16),"-","ERR")))</f>
        <v>-</v>
      </c>
      <c r="AAN19" s="0" t="str">
        <f aca="false">IF(AAN17=-9,"-",IF(AAN15=-9,"-",IF(AVERAGE(AAN17:AAN18)=AVERAGE(AAN15:AAN16),"-","ERR")))</f>
        <v>-</v>
      </c>
      <c r="AAO19" s="0" t="str">
        <f aca="false">IF(AAO17=-9,"-",IF(AAO15=-9,"-",IF(AVERAGE(AAO17:AAO18)=AVERAGE(AAO15:AAO16),"-","ERR")))</f>
        <v>-</v>
      </c>
      <c r="AAP19" s="0" t="str">
        <f aca="false">IF(AAP17=-9,"-",IF(AAP15=-9,"-",IF(AVERAGE(AAP17:AAP18)=AVERAGE(AAP15:AAP16),"-","ERR")))</f>
        <v>-</v>
      </c>
      <c r="AAQ19" s="0" t="str">
        <f aca="false">IF(AAQ17=-9,"-",IF(AAQ15=-9,"-",IF(AVERAGE(AAQ17:AAQ18)=AVERAGE(AAQ15:AAQ16),"-","ERR")))</f>
        <v>-</v>
      </c>
      <c r="AAR19" s="0" t="str">
        <f aca="false">IF(AAR17=-9,"-",IF(AAR15=-9,"-",IF(AVERAGE(AAR17:AAR18)=AVERAGE(AAR15:AAR16),"-","ERR")))</f>
        <v>-</v>
      </c>
      <c r="AAS19" s="0" t="str">
        <f aca="false">IF(AAS17=-9,"-",IF(AAS15=-9,"-",IF(AVERAGE(AAS17:AAS18)=AVERAGE(AAS15:AAS16),"-","ERR")))</f>
        <v>-</v>
      </c>
      <c r="AAT19" s="0" t="str">
        <f aca="false">IF(AAT17=-9,"-",IF(AAT15=-9,"-",IF(AVERAGE(AAT17:AAT18)=AVERAGE(AAT15:AAT16),"-","ERR")))</f>
        <v>-</v>
      </c>
      <c r="AAU19" s="0" t="str">
        <f aca="false">IF(AAU17=-9,"-",IF(AAU15=-9,"-",IF(AVERAGE(AAU17:AAU18)=AVERAGE(AAU15:AAU16),"-","ERR")))</f>
        <v>-</v>
      </c>
      <c r="AAV19" s="0" t="str">
        <f aca="false">IF(AAV17=-9,"-",IF(AAV15=-9,"-",IF(AVERAGE(AAV17:AAV18)=AVERAGE(AAV15:AAV16),"-","ERR")))</f>
        <v>-</v>
      </c>
      <c r="AAW19" s="0" t="str">
        <f aca="false">IF(AAW17=-9,"-",IF(AAW15=-9,"-",IF(AVERAGE(AAW17:AAW18)=AVERAGE(AAW15:AAW16),"-","ERR")))</f>
        <v>-</v>
      </c>
      <c r="AAX19" s="0" t="str">
        <f aca="false">IF(AAX17=-9,"-",IF(AAX15=-9,"-",IF(AVERAGE(AAX17:AAX18)=AVERAGE(AAX15:AAX16),"-","ERR")))</f>
        <v>-</v>
      </c>
      <c r="AAY19" s="0" t="str">
        <f aca="false">IF(AAY17=-9,"-",IF(AAY15=-9,"-",IF(AVERAGE(AAY17:AAY18)=AVERAGE(AAY15:AAY16),"-","ERR")))</f>
        <v>-</v>
      </c>
      <c r="AAZ19" s="0" t="str">
        <f aca="false">IF(AAZ17=-9,"-",IF(AAZ15=-9,"-",IF(AVERAGE(AAZ17:AAZ18)=AVERAGE(AAZ15:AAZ16),"-","ERR")))</f>
        <v>-</v>
      </c>
      <c r="ABA19" s="0" t="str">
        <f aca="false">IF(ABA17=-9,"-",IF(ABA15=-9,"-",IF(AVERAGE(ABA17:ABA18)=AVERAGE(ABA15:ABA16),"-","ERR")))</f>
        <v>-</v>
      </c>
      <c r="ABB19" s="0" t="str">
        <f aca="false">IF(ABB17=-9,"-",IF(ABB15=-9,"-",IF(AVERAGE(ABB17:ABB18)=AVERAGE(ABB15:ABB16),"-","ERR")))</f>
        <v>-</v>
      </c>
      <c r="ABC19" s="0" t="str">
        <f aca="false">IF(ABC17=-9,"-",IF(ABC15=-9,"-",IF(AVERAGE(ABC17:ABC18)=AVERAGE(ABC15:ABC16),"-","ERR")))</f>
        <v>-</v>
      </c>
      <c r="ABD19" s="0" t="str">
        <f aca="false">IF(ABD17=-9,"-",IF(ABD15=-9,"-",IF(AVERAGE(ABD17:ABD18)=AVERAGE(ABD15:ABD16),"-","ERR")))</f>
        <v>-</v>
      </c>
      <c r="ABE19" s="0" t="str">
        <f aca="false">IF(ABE17=-9,"-",IF(ABE15=-9,"-",IF(AVERAGE(ABE17:ABE18)=AVERAGE(ABE15:ABE16),"-","ERR")))</f>
        <v>-</v>
      </c>
      <c r="ABF19" s="0" t="str">
        <f aca="false">IF(ABF17=-9,"-",IF(ABF15=-9,"-",IF(AVERAGE(ABF17:ABF18)=AVERAGE(ABF15:ABF16),"-","ERR")))</f>
        <v>-</v>
      </c>
      <c r="ABG19" s="0" t="str">
        <f aca="false">IF(ABG17=-9,"-",IF(ABG15=-9,"-",IF(AVERAGE(ABG17:ABG18)=AVERAGE(ABG15:ABG16),"-","ERR")))</f>
        <v>-</v>
      </c>
      <c r="ABH19" s="0" t="str">
        <f aca="false">IF(ABH17=-9,"-",IF(ABH15=-9,"-",IF(AVERAGE(ABH17:ABH18)=AVERAGE(ABH15:ABH16),"-","ERR")))</f>
        <v>-</v>
      </c>
      <c r="ABI19" s="0" t="str">
        <f aca="false">IF(ABI17=-9,"-",IF(ABI15=-9,"-",IF(AVERAGE(ABI17:ABI18)=AVERAGE(ABI15:ABI16),"-","ERR")))</f>
        <v>ERR</v>
      </c>
      <c r="ABJ19" s="0" t="str">
        <f aca="false">IF(ABJ17=-9,"-",IF(ABJ15=-9,"-",IF(AVERAGE(ABJ17:ABJ18)=AVERAGE(ABJ15:ABJ16),"-","ERR")))</f>
        <v>-</v>
      </c>
      <c r="ABK19" s="0" t="str">
        <f aca="false">IF(ABK17=-9,"-",IF(ABK15=-9,"-",IF(AVERAGE(ABK17:ABK18)=AVERAGE(ABK15:ABK16),"-","ERR")))</f>
        <v>-</v>
      </c>
      <c r="ABL19" s="0" t="str">
        <f aca="false">IF(ABL17=-9,"-",IF(ABL15=-9,"-",IF(AVERAGE(ABL17:ABL18)=AVERAGE(ABL15:ABL16),"-","ERR")))</f>
        <v>-</v>
      </c>
      <c r="ABM19" s="0" t="str">
        <f aca="false">IF(ABM17=-9,"-",IF(ABM15=-9,"-",IF(AVERAGE(ABM17:ABM18)=AVERAGE(ABM15:ABM16),"-","ERR")))</f>
        <v>-</v>
      </c>
      <c r="ABN19" s="0" t="str">
        <f aca="false">IF(ABN17=-9,"-",IF(ABN15=-9,"-",IF(AVERAGE(ABN17:ABN18)=AVERAGE(ABN15:ABN16),"-","ERR")))</f>
        <v>-</v>
      </c>
      <c r="ABO19" s="0" t="str">
        <f aca="false">IF(ABO17=-9,"-",IF(ABO15=-9,"-",IF(AVERAGE(ABO17:ABO18)=AVERAGE(ABO15:ABO16),"-","ERR")))</f>
        <v>-</v>
      </c>
      <c r="ABP19" s="0" t="str">
        <f aca="false">IF(ABP17=-9,"-",IF(ABP15=-9,"-",IF(AVERAGE(ABP17:ABP18)=AVERAGE(ABP15:ABP16),"-","ERR")))</f>
        <v>-</v>
      </c>
      <c r="ABQ19" s="0" t="str">
        <f aca="false">IF(ABQ17=-9,"-",IF(ABQ15=-9,"-",IF(AVERAGE(ABQ17:ABQ18)=AVERAGE(ABQ15:ABQ16),"-","ERR")))</f>
        <v>-</v>
      </c>
      <c r="ABR19" s="0" t="str">
        <f aca="false">IF(ABR17=-9,"-",IF(ABR15=-9,"-",IF(AVERAGE(ABR17:ABR18)=AVERAGE(ABR15:ABR16),"-","ERR")))</f>
        <v>-</v>
      </c>
      <c r="ABS19" s="0" t="str">
        <f aca="false">IF(ABS17=-9,"-",IF(ABS15=-9,"-",IF(AVERAGE(ABS17:ABS18)=AVERAGE(ABS15:ABS16),"-","ERR")))</f>
        <v>-</v>
      </c>
      <c r="ABT19" s="0" t="str">
        <f aca="false">IF(ABT17=-9,"-",IF(ABT15=-9,"-",IF(AVERAGE(ABT17:ABT18)=AVERAGE(ABT15:ABT16),"-","ERR")))</f>
        <v>-</v>
      </c>
      <c r="ABU19" s="0" t="str">
        <f aca="false">IF(ABU17=-9,"-",IF(ABU15=-9,"-",IF(AVERAGE(ABU17:ABU18)=AVERAGE(ABU15:ABU16),"-","ERR")))</f>
        <v>-</v>
      </c>
      <c r="ABV19" s="0" t="str">
        <f aca="false">IF(ABV17=-9,"-",IF(ABV15=-9,"-",IF(AVERAGE(ABV17:ABV18)=AVERAGE(ABV15:ABV16),"-","ERR")))</f>
        <v>-</v>
      </c>
      <c r="ABW19" s="0" t="str">
        <f aca="false">IF(ABW17=-9,"-",IF(ABW15=-9,"-",IF(AVERAGE(ABW17:ABW18)=AVERAGE(ABW15:ABW16),"-","ERR")))</f>
        <v>-</v>
      </c>
      <c r="ABX19" s="0" t="str">
        <f aca="false">IF(ABX17=-9,"-",IF(ABX15=-9,"-",IF(AVERAGE(ABX17:ABX18)=AVERAGE(ABX15:ABX16),"-","ERR")))</f>
        <v>-</v>
      </c>
      <c r="ABY19" s="0" t="str">
        <f aca="false">IF(ABY17=-9,"-",IF(ABY15=-9,"-",IF(AVERAGE(ABY17:ABY18)=AVERAGE(ABY15:ABY16),"-","ERR")))</f>
        <v>-</v>
      </c>
      <c r="ABZ19" s="0" t="str">
        <f aca="false">IF(ABZ17=-9,"-",IF(ABZ15=-9,"-",IF(AVERAGE(ABZ17:ABZ18)=AVERAGE(ABZ15:ABZ16),"-","ERR")))</f>
        <v>-</v>
      </c>
      <c r="ACA19" s="0" t="str">
        <f aca="false">IF(ACA17=-9,"-",IF(ACA15=-9,"-",IF(AVERAGE(ACA17:ACA18)=AVERAGE(ACA15:ACA16),"-","ERR")))</f>
        <v>-</v>
      </c>
      <c r="ACB19" s="0" t="str">
        <f aca="false">IF(ACB17=-9,"-",IF(ACB15=-9,"-",IF(AVERAGE(ACB17:ACB18)=AVERAGE(ACB15:ACB16),"-","ERR")))</f>
        <v>-</v>
      </c>
      <c r="ACC19" s="0" t="str">
        <f aca="false">IF(ACC17=-9,"-",IF(ACC15=-9,"-",IF(AVERAGE(ACC17:ACC18)=AVERAGE(ACC15:ACC16),"-","ERR")))</f>
        <v>-</v>
      </c>
      <c r="ACD19" s="0" t="str">
        <f aca="false">IF(ACD17=-9,"-",IF(ACD15=-9,"-",IF(AVERAGE(ACD17:ACD18)=AVERAGE(ACD15:ACD16),"-","ERR")))</f>
        <v>-</v>
      </c>
      <c r="ACE19" s="0" t="str">
        <f aca="false">IF(ACE17=-9,"-",IF(ACE15=-9,"-",IF(AVERAGE(ACE17:ACE18)=AVERAGE(ACE15:ACE16),"-","ERR")))</f>
        <v>-</v>
      </c>
      <c r="ACF19" s="0" t="str">
        <f aca="false">IF(ACF17=-9,"-",IF(ACF15=-9,"-",IF(AVERAGE(ACF17:ACF18)=AVERAGE(ACF15:ACF16),"-","ERR")))</f>
        <v>-</v>
      </c>
      <c r="ACG19" s="0" t="str">
        <f aca="false">IF(ACG17=-9,"-",IF(ACG15=-9,"-",IF(AVERAGE(ACG17:ACG18)=AVERAGE(ACG15:ACG16),"-","ERR")))</f>
        <v>-</v>
      </c>
      <c r="ACH19" s="0" t="str">
        <f aca="false">IF(ACH17=-9,"-",IF(ACH15=-9,"-",IF(AVERAGE(ACH17:ACH18)=AVERAGE(ACH15:ACH16),"-","ERR")))</f>
        <v>-</v>
      </c>
      <c r="ACI19" s="0" t="str">
        <f aca="false">IF(ACI17=-9,"-",IF(ACI15=-9,"-",IF(AVERAGE(ACI17:ACI18)=AVERAGE(ACI15:ACI16),"-","ERR")))</f>
        <v>-</v>
      </c>
      <c r="ACJ19" s="0" t="str">
        <f aca="false">IF(ACJ17=-9,"-",IF(ACJ15=-9,"-",IF(AVERAGE(ACJ17:ACJ18)=AVERAGE(ACJ15:ACJ16),"-","ERR")))</f>
        <v>-</v>
      </c>
      <c r="ACK19" s="0" t="str">
        <f aca="false">IF(ACK17=-9,"-",IF(ACK15=-9,"-",IF(AVERAGE(ACK17:ACK18)=AVERAGE(ACK15:ACK16),"-","ERR")))</f>
        <v>-</v>
      </c>
      <c r="ACL19" s="0" t="str">
        <f aca="false">IF(ACL17=-9,"-",IF(ACL15=-9,"-",IF(AVERAGE(ACL17:ACL18)=AVERAGE(ACL15:ACL16),"-","ERR")))</f>
        <v>-</v>
      </c>
      <c r="ACM19" s="0" t="str">
        <f aca="false">IF(ACM17=-9,"-",IF(ACM15=-9,"-",IF(AVERAGE(ACM17:ACM18)=AVERAGE(ACM15:ACM16),"-","ERR")))</f>
        <v>-</v>
      </c>
      <c r="ACN19" s="0" t="str">
        <f aca="false">IF(ACN17=-9,"-",IF(ACN15=-9,"-",IF(AVERAGE(ACN17:ACN18)=AVERAGE(ACN15:ACN16),"-","ERR")))</f>
        <v>-</v>
      </c>
      <c r="ACO19" s="0" t="str">
        <f aca="false">IF(ACO17=-9,"-",IF(ACO15=-9,"-",IF(AVERAGE(ACO17:ACO18)=AVERAGE(ACO15:ACO16),"-","ERR")))</f>
        <v>-</v>
      </c>
      <c r="ACP19" s="0" t="str">
        <f aca="false">IF(ACP17=-9,"-",IF(ACP15=-9,"-",IF(AVERAGE(ACP17:ACP18)=AVERAGE(ACP15:ACP16),"-","ERR")))</f>
        <v>-</v>
      </c>
      <c r="ACQ19" s="0" t="str">
        <f aca="false">IF(ACQ17=-9,"-",IF(ACQ15=-9,"-",IF(AVERAGE(ACQ17:ACQ18)=AVERAGE(ACQ15:ACQ16),"-","ERR")))</f>
        <v>-</v>
      </c>
      <c r="ACR19" s="0" t="str">
        <f aca="false">IF(ACR17=-9,"-",IF(ACR15=-9,"-",IF(AVERAGE(ACR17:ACR18)=AVERAGE(ACR15:ACR16),"-","ERR")))</f>
        <v>-</v>
      </c>
      <c r="ACS19" s="0" t="str">
        <f aca="false">IF(ACS17=-9,"-",IF(ACS15=-9,"-",IF(AVERAGE(ACS17:ACS18)=AVERAGE(ACS15:ACS16),"-","ERR")))</f>
        <v>-</v>
      </c>
      <c r="ACT19" s="0" t="str">
        <f aca="false">IF(ACT17=-9,"-",IF(ACT15=-9,"-",IF(AVERAGE(ACT17:ACT18)=AVERAGE(ACT15:ACT16),"-","ERR")))</f>
        <v>-</v>
      </c>
      <c r="ACU19" s="0" t="str">
        <f aca="false">IF(ACU17=-9,"-",IF(ACU15=-9,"-",IF(AVERAGE(ACU17:ACU18)=AVERAGE(ACU15:ACU16),"-","ERR")))</f>
        <v>-</v>
      </c>
      <c r="ACV19" s="0" t="str">
        <f aca="false">IF(ACV17=-9,"-",IF(ACV15=-9,"-",IF(AVERAGE(ACV17:ACV18)=AVERAGE(ACV15:ACV16),"-","ERR")))</f>
        <v>-</v>
      </c>
      <c r="ACW19" s="0" t="str">
        <f aca="false">IF(ACW17=-9,"-",IF(ACW15=-9,"-",IF(AVERAGE(ACW17:ACW18)=AVERAGE(ACW15:ACW16),"-","ERR")))</f>
        <v>-</v>
      </c>
      <c r="ACX19" s="0" t="str">
        <f aca="false">IF(ACX17=-9,"-",IF(ACX15=-9,"-",IF(AVERAGE(ACX17:ACX18)=AVERAGE(ACX15:ACX16),"-","ERR")))</f>
        <v>-</v>
      </c>
      <c r="ACY19" s="0" t="str">
        <f aca="false">IF(ACY17=-9,"-",IF(ACY15=-9,"-",IF(AVERAGE(ACY17:ACY18)=AVERAGE(ACY15:ACY16),"-","ERR")))</f>
        <v>-</v>
      </c>
      <c r="ACZ19" s="0" t="str">
        <f aca="false">IF(ACZ17=-9,"-",IF(ACZ15=-9,"-",IF(AVERAGE(ACZ17:ACZ18)=AVERAGE(ACZ15:ACZ16),"-","ERR")))</f>
        <v>-</v>
      </c>
      <c r="ADA19" s="0" t="str">
        <f aca="false">IF(ADA17=-9,"-",IF(ADA15=-9,"-",IF(AVERAGE(ADA17:ADA18)=AVERAGE(ADA15:ADA16),"-","ERR")))</f>
        <v>-</v>
      </c>
      <c r="ADB19" s="0" t="str">
        <f aca="false">IF(ADB17=-9,"-",IF(ADB15=-9,"-",IF(AVERAGE(ADB17:ADB18)=AVERAGE(ADB15:ADB16),"-","ERR")))</f>
        <v>-</v>
      </c>
      <c r="ADC19" s="0" t="str">
        <f aca="false">IF(ADC17=-9,"-",IF(ADC15=-9,"-",IF(AVERAGE(ADC17:ADC18)=AVERAGE(ADC15:ADC16),"-","ERR")))</f>
        <v>-</v>
      </c>
      <c r="ADD19" s="0" t="str">
        <f aca="false">IF(ADD17=-9,"-",IF(ADD15=-9,"-",IF(AVERAGE(ADD17:ADD18)=AVERAGE(ADD15:ADD16),"-","ERR")))</f>
        <v>-</v>
      </c>
      <c r="ADE19" s="0" t="str">
        <f aca="false">IF(ADE17=-9,"-",IF(ADE15=-9,"-",IF(AVERAGE(ADE17:ADE18)=AVERAGE(ADE15:ADE16),"-","ERR")))</f>
        <v>-</v>
      </c>
      <c r="ADF19" s="0" t="str">
        <f aca="false">IF(ADF17=-9,"-",IF(ADF15=-9,"-",IF(AVERAGE(ADF17:ADF18)=AVERAGE(ADF15:ADF16),"-","ERR")))</f>
        <v>-</v>
      </c>
      <c r="ADG19" s="0" t="str">
        <f aca="false">IF(ADG17=-9,"-",IF(ADG15=-9,"-",IF(AVERAGE(ADG17:ADG18)=AVERAGE(ADG15:ADG16),"-","ERR")))</f>
        <v>-</v>
      </c>
      <c r="ADH19" s="0" t="str">
        <f aca="false">IF(ADH17=-9,"-",IF(ADH15=-9,"-",IF(AVERAGE(ADH17:ADH18)=AVERAGE(ADH15:ADH16),"-","ERR")))</f>
        <v>-</v>
      </c>
      <c r="ADI19" s="0" t="str">
        <f aca="false">IF(ADI17=-9,"-",IF(ADI15=-9,"-",IF(AVERAGE(ADI17:ADI18)=AVERAGE(ADI15:ADI16),"-","ERR")))</f>
        <v>-</v>
      </c>
      <c r="ADJ19" s="0" t="str">
        <f aca="false">IF(ADJ17=-9,"-",IF(ADJ15=-9,"-",IF(AVERAGE(ADJ17:ADJ18)=AVERAGE(ADJ15:ADJ16),"-","ERR")))</f>
        <v>-</v>
      </c>
      <c r="ADK19" s="0" t="str">
        <f aca="false">IF(ADK17=-9,"-",IF(ADK15=-9,"-",IF(AVERAGE(ADK17:ADK18)=AVERAGE(ADK15:ADK16),"-","ERR")))</f>
        <v>-</v>
      </c>
      <c r="ADL19" s="0" t="str">
        <f aca="false">IF(ADL17=-9,"-",IF(ADL15=-9,"-",IF(AVERAGE(ADL17:ADL18)=AVERAGE(ADL15:ADL16),"-","ERR")))</f>
        <v>-</v>
      </c>
      <c r="ADM19" s="0" t="str">
        <f aca="false">IF(ADM17=-9,"-",IF(ADM15=-9,"-",IF(AVERAGE(ADM17:ADM18)=AVERAGE(ADM15:ADM16),"-","ERR")))</f>
        <v>-</v>
      </c>
      <c r="ADN19" s="0" t="str">
        <f aca="false">IF(ADN17=-9,"-",IF(ADN15=-9,"-",IF(AVERAGE(ADN17:ADN18)=AVERAGE(ADN15:ADN16),"-","ERR")))</f>
        <v>-</v>
      </c>
      <c r="ADO19" s="0" t="str">
        <f aca="false">IF(ADO17=-9,"-",IF(ADO15=-9,"-",IF(AVERAGE(ADO17:ADO18)=AVERAGE(ADO15:ADO16),"-","ERR")))</f>
        <v>-</v>
      </c>
      <c r="ADP19" s="0" t="str">
        <f aca="false">IF(ADP17=-9,"-",IF(ADP15=-9,"-",IF(AVERAGE(ADP17:ADP18)=AVERAGE(ADP15:ADP16),"-","ERR")))</f>
        <v>-</v>
      </c>
      <c r="ADQ19" s="0" t="str">
        <f aca="false">IF(ADQ17=-9,"-",IF(ADQ15=-9,"-",IF(AVERAGE(ADQ17:ADQ18)=AVERAGE(ADQ15:ADQ16),"-","ERR")))</f>
        <v>-</v>
      </c>
      <c r="ADR19" s="0" t="str">
        <f aca="false">IF(ADR17=-9,"-",IF(ADR15=-9,"-",IF(AVERAGE(ADR17:ADR18)=AVERAGE(ADR15:ADR16),"-","ERR")))</f>
        <v>ERR</v>
      </c>
      <c r="ADS19" s="0" t="str">
        <f aca="false">IF(ADS17=-9,"-",IF(ADS15=-9,"-",IF(AVERAGE(ADS17:ADS18)=AVERAGE(ADS15:ADS16),"-","ERR")))</f>
        <v>-</v>
      </c>
      <c r="ADT19" s="0" t="str">
        <f aca="false">IF(ADT17=-9,"-",IF(ADT15=-9,"-",IF(AVERAGE(ADT17:ADT18)=AVERAGE(ADT15:ADT16),"-","ERR")))</f>
        <v>-</v>
      </c>
      <c r="ADU19" s="0" t="str">
        <f aca="false">IF(ADU17=-9,"-",IF(ADU15=-9,"-",IF(AVERAGE(ADU17:ADU18)=AVERAGE(ADU15:ADU16),"-","ERR")))</f>
        <v>-</v>
      </c>
      <c r="ADV19" s="0" t="str">
        <f aca="false">IF(ADV17=-9,"-",IF(ADV15=-9,"-",IF(AVERAGE(ADV17:ADV18)=AVERAGE(ADV15:ADV16),"-","ERR")))</f>
        <v>-</v>
      </c>
      <c r="ADW19" s="0" t="str">
        <f aca="false">IF(ADW17=-9,"-",IF(ADW15=-9,"-",IF(AVERAGE(ADW17:ADW18)=AVERAGE(ADW15:ADW16),"-","ERR")))</f>
        <v>-</v>
      </c>
      <c r="ADX19" s="0" t="str">
        <f aca="false">IF(ADX17=-9,"-",IF(ADX15=-9,"-",IF(AVERAGE(ADX17:ADX18)=AVERAGE(ADX15:ADX16),"-","ERR")))</f>
        <v>-</v>
      </c>
      <c r="ADY19" s="0" t="str">
        <f aca="false">IF(ADY17=-9,"-",IF(ADY15=-9,"-",IF(AVERAGE(ADY17:ADY18)=AVERAGE(ADY15:ADY16),"-","ERR")))</f>
        <v>-</v>
      </c>
      <c r="ADZ19" s="0" t="str">
        <f aca="false">IF(ADZ17=-9,"-",IF(ADZ15=-9,"-",IF(AVERAGE(ADZ17:ADZ18)=AVERAGE(ADZ15:ADZ16),"-","ERR")))</f>
        <v>-</v>
      </c>
      <c r="AEA19" s="0" t="str">
        <f aca="false">IF(AEA17=-9,"-",IF(AEA15=-9,"-",IF(AVERAGE(AEA17:AEA18)=AVERAGE(AEA15:AEA16),"-","ERR")))</f>
        <v>-</v>
      </c>
      <c r="AEB19" s="0" t="str">
        <f aca="false">IF(AEB17=-9,"-",IF(AEB15=-9,"-",IF(AVERAGE(AEB17:AEB18)=AVERAGE(AEB15:AEB16),"-","ERR")))</f>
        <v>-</v>
      </c>
      <c r="AEC19" s="0" t="str">
        <f aca="false">IF(AEC17=-9,"-",IF(AEC15=-9,"-",IF(AVERAGE(AEC17:AEC18)=AVERAGE(AEC15:AEC16),"-","ERR")))</f>
        <v>-</v>
      </c>
      <c r="AED19" s="0" t="str">
        <f aca="false">IF(AED17=-9,"-",IF(AED15=-9,"-",IF(AVERAGE(AED17:AED18)=AVERAGE(AED15:AED16),"-","ERR")))</f>
        <v>-</v>
      </c>
      <c r="AEE19" s="0" t="str">
        <f aca="false">IF(AEE17=-9,"-",IF(AEE15=-9,"-",IF(AVERAGE(AEE17:AEE18)=AVERAGE(AEE15:AEE16),"-","ERR")))</f>
        <v>-</v>
      </c>
      <c r="AEF19" s="0" t="str">
        <f aca="false">IF(AEF17=-9,"-",IF(AEF15=-9,"-",IF(AVERAGE(AEF17:AEF18)=AVERAGE(AEF15:AEF16),"-","ERR")))</f>
        <v>-</v>
      </c>
      <c r="AEG19" s="0" t="str">
        <f aca="false">IF(AEG17=-9,"-",IF(AEG15=-9,"-",IF(AVERAGE(AEG17:AEG18)=AVERAGE(AEG15:AEG16),"-","ERR")))</f>
        <v>-</v>
      </c>
      <c r="AEH19" s="0" t="str">
        <f aca="false">IF(AEH17=-9,"-",IF(AEH15=-9,"-",IF(AVERAGE(AEH17:AEH18)=AVERAGE(AEH15:AEH16),"-","ERR")))</f>
        <v>-</v>
      </c>
      <c r="AEI19" s="0" t="str">
        <f aca="false">IF(AEI17=-9,"-",IF(AEI15=-9,"-",IF(AVERAGE(AEI17:AEI18)=AVERAGE(AEI15:AEI16),"-","ERR")))</f>
        <v>-</v>
      </c>
      <c r="AEJ19" s="0" t="str">
        <f aca="false">IF(AEJ17=-9,"-",IF(AEJ15=-9,"-",IF(AVERAGE(AEJ17:AEJ18)=AVERAGE(AEJ15:AEJ16),"-","ERR")))</f>
        <v>-</v>
      </c>
      <c r="AEK19" s="0" t="str">
        <f aca="false">IF(AEK17=-9,"-",IF(AEK15=-9,"-",IF(AVERAGE(AEK17:AEK18)=AVERAGE(AEK15:AEK16),"-","ERR")))</f>
        <v>-</v>
      </c>
      <c r="AEL19" s="0" t="str">
        <f aca="false">IF(AEL17=-9,"-",IF(AEL15=-9,"-",IF(AVERAGE(AEL17:AEL18)=AVERAGE(AEL15:AEL16),"-","ERR")))</f>
        <v>-</v>
      </c>
      <c r="AEM19" s="0" t="str">
        <f aca="false">IF(AEM17=-9,"-",IF(AEM15=-9,"-",IF(AVERAGE(AEM17:AEM18)=AVERAGE(AEM15:AEM16),"-","ERR")))</f>
        <v>-</v>
      </c>
      <c r="AEN19" s="0" t="str">
        <f aca="false">IF(AEN17=-9,"-",IF(AEN15=-9,"-",IF(AVERAGE(AEN17:AEN18)=AVERAGE(AEN15:AEN16),"-","ERR")))</f>
        <v>-</v>
      </c>
      <c r="AEO19" s="0" t="str">
        <f aca="false">IF(AEO17=-9,"-",IF(AEO15=-9,"-",IF(AVERAGE(AEO17:AEO18)=AVERAGE(AEO15:AEO16),"-","ERR")))</f>
        <v>-</v>
      </c>
      <c r="AEP19" s="0" t="str">
        <f aca="false">IF(AEP17=-9,"-",IF(AEP15=-9,"-",IF(AVERAGE(AEP17:AEP18)=AVERAGE(AEP15:AEP16),"-","ERR")))</f>
        <v>-</v>
      </c>
      <c r="AEQ19" s="0" t="str">
        <f aca="false">IF(AEQ17=-9,"-",IF(AEQ15=-9,"-",IF(AVERAGE(AEQ17:AEQ18)=AVERAGE(AEQ15:AEQ16),"-","ERR")))</f>
        <v>-</v>
      </c>
      <c r="AER19" s="0" t="str">
        <f aca="false">IF(AER17=-9,"-",IF(AER15=-9,"-",IF(AVERAGE(AER17:AER18)=AVERAGE(AER15:AER16),"-","ERR")))</f>
        <v>-</v>
      </c>
      <c r="AES19" s="0" t="str">
        <f aca="false">IF(AES17=-9,"-",IF(AES15=-9,"-",IF(AVERAGE(AES17:AES18)=AVERAGE(AES15:AES16),"-","ERR")))</f>
        <v>-</v>
      </c>
      <c r="AET19" s="0" t="str">
        <f aca="false">IF(AET17=-9,"-",IF(AET15=-9,"-",IF(AVERAGE(AET17:AET18)=AVERAGE(AET15:AET16),"-","ERR")))</f>
        <v>-</v>
      </c>
      <c r="AEU19" s="0" t="str">
        <f aca="false">IF(AEU17=-9,"-",IF(AEU15=-9,"-",IF(AVERAGE(AEU17:AEU18)=AVERAGE(AEU15:AEU16),"-","ERR")))</f>
        <v>-</v>
      </c>
      <c r="AEV19" s="0" t="str">
        <f aca="false">IF(AEV17=-9,"-",IF(AEV15=-9,"-",IF(AVERAGE(AEV17:AEV18)=AVERAGE(AEV15:AEV16),"-","ERR")))</f>
        <v>-</v>
      </c>
      <c r="AEW19" s="0" t="str">
        <f aca="false">IF(AEW17=-9,"-",IF(AEW15=-9,"-",IF(AVERAGE(AEW17:AEW18)=AVERAGE(AEW15:AEW16),"-","ERR")))</f>
        <v>-</v>
      </c>
      <c r="AEX19" s="0" t="str">
        <f aca="false">IF(AEX17=-9,"-",IF(AEX15=-9,"-",IF(AVERAGE(AEX17:AEX18)=AVERAGE(AEX15:AEX16),"-","ERR")))</f>
        <v>-</v>
      </c>
      <c r="AEY19" s="0" t="str">
        <f aca="false">IF(AEY17=-9,"-",IF(AEY15=-9,"-",IF(AVERAGE(AEY17:AEY18)=AVERAGE(AEY15:AEY16),"-","ERR")))</f>
        <v>-</v>
      </c>
      <c r="AEZ19" s="0" t="str">
        <f aca="false">IF(AEZ17=-9,"-",IF(AEZ15=-9,"-",IF(AVERAGE(AEZ17:AEZ18)=AVERAGE(AEZ15:AEZ16),"-","ERR")))</f>
        <v>-</v>
      </c>
      <c r="AFA19" s="0" t="str">
        <f aca="false">IF(AFA17=-9,"-",IF(AFA15=-9,"-",IF(AVERAGE(AFA17:AFA18)=AVERAGE(AFA15:AFA16),"-","ERR")))</f>
        <v>-</v>
      </c>
      <c r="AFB19" s="0" t="str">
        <f aca="false">IF(AFB17=-9,"-",IF(AFB15=-9,"-",IF(AVERAGE(AFB17:AFB18)=AVERAGE(AFB15:AFB16),"-","ERR")))</f>
        <v>-</v>
      </c>
      <c r="AFC19" s="0" t="str">
        <f aca="false">IF(AFC17=-9,"-",IF(AFC15=-9,"-",IF(AVERAGE(AFC17:AFC18)=AVERAGE(AFC15:AFC16),"-","ERR")))</f>
        <v>-</v>
      </c>
      <c r="AFD19" s="0" t="str">
        <f aca="false">IF(AFD17=-9,"-",IF(AFD15=-9,"-",IF(AVERAGE(AFD17:AFD18)=AVERAGE(AFD15:AFD16),"-","ERR")))</f>
        <v>-</v>
      </c>
      <c r="AFE19" s="0" t="str">
        <f aca="false">IF(AFE17=-9,"-",IF(AFE15=-9,"-",IF(AVERAGE(AFE17:AFE18)=AVERAGE(AFE15:AFE16),"-","ERR")))</f>
        <v>-</v>
      </c>
      <c r="AFF19" s="0" t="str">
        <f aca="false">IF(AFF17=-9,"-",IF(AFF15=-9,"-",IF(AVERAGE(AFF17:AFF18)=AVERAGE(AFF15:AFF16),"-","ERR")))</f>
        <v>-</v>
      </c>
      <c r="AFG19" s="0" t="str">
        <f aca="false">IF(AFG17=-9,"-",IF(AFG15=-9,"-",IF(AVERAGE(AFG17:AFG18)=AVERAGE(AFG15:AFG16),"-","ERR")))</f>
        <v>-</v>
      </c>
      <c r="AFH19" s="0" t="str">
        <f aca="false">IF(AFH17=-9,"-",IF(AFH15=-9,"-",IF(AVERAGE(AFH17:AFH18)=AVERAGE(AFH15:AFH16),"-","ERR")))</f>
        <v>-</v>
      </c>
      <c r="AFI19" s="0" t="str">
        <f aca="false">IF(AFI17=-9,"-",IF(AFI15=-9,"-",IF(AVERAGE(AFI17:AFI18)=AVERAGE(AFI15:AFI16),"-","ERR")))</f>
        <v>-</v>
      </c>
      <c r="AFJ19" s="0" t="str">
        <f aca="false">IF(AFJ17=-9,"-",IF(AFJ15=-9,"-",IF(AVERAGE(AFJ17:AFJ18)=AVERAGE(AFJ15:AFJ16),"-","ERR")))</f>
        <v>-</v>
      </c>
      <c r="AFK19" s="0" t="str">
        <f aca="false">IF(AFK17=-9,"-",IF(AFK15=-9,"-",IF(AVERAGE(AFK17:AFK18)=AVERAGE(AFK15:AFK16),"-","ERR")))</f>
        <v>-</v>
      </c>
      <c r="AFL19" s="0" t="str">
        <f aca="false">IF(AFL17=-9,"-",IF(AFL15=-9,"-",IF(AVERAGE(AFL17:AFL18)=AVERAGE(AFL15:AFL16),"-","ERR")))</f>
        <v>-</v>
      </c>
      <c r="AFM19" s="0" t="str">
        <f aca="false">IF(AFM17=-9,"-",IF(AFM15=-9,"-",IF(AVERAGE(AFM17:AFM18)=AVERAGE(AFM15:AFM16),"-","ERR")))</f>
        <v>-</v>
      </c>
      <c r="AFN19" s="0" t="str">
        <f aca="false">IF(AFN17=-9,"-",IF(AFN15=-9,"-",IF(AVERAGE(AFN17:AFN18)=AVERAGE(AFN15:AFN16),"-","ERR")))</f>
        <v>-</v>
      </c>
      <c r="AFO19" s="0" t="str">
        <f aca="false">IF(AFO17=-9,"-",IF(AFO15=-9,"-",IF(AVERAGE(AFO17:AFO18)=AVERAGE(AFO15:AFO16),"-","ERR")))</f>
        <v>-</v>
      </c>
      <c r="AFP19" s="0" t="str">
        <f aca="false">IF(AFP17=-9,"-",IF(AFP15=-9,"-",IF(AVERAGE(AFP17:AFP18)=AVERAGE(AFP15:AFP16),"-","ERR")))</f>
        <v>-</v>
      </c>
      <c r="AFQ19" s="0" t="str">
        <f aca="false">IF(AFQ17=-9,"-",IF(AFQ15=-9,"-",IF(AVERAGE(AFQ17:AFQ18)=AVERAGE(AFQ15:AFQ16),"-","ERR")))</f>
        <v>-</v>
      </c>
      <c r="AFR19" s="0" t="str">
        <f aca="false">IF(AFR17=-9,"-",IF(AFR15=-9,"-",IF(AVERAGE(AFR17:AFR18)=AVERAGE(AFR15:AFR16),"-","ERR")))</f>
        <v>-</v>
      </c>
      <c r="AFS19" s="0" t="str">
        <f aca="false">IF(AFS17=-9,"-",IF(AFS15=-9,"-",IF(AVERAGE(AFS17:AFS18)=AVERAGE(AFS15:AFS16),"-","ERR")))</f>
        <v>-</v>
      </c>
      <c r="AFT19" s="0" t="str">
        <f aca="false">IF(AFT17=-9,"-",IF(AFT15=-9,"-",IF(AVERAGE(AFT17:AFT18)=AVERAGE(AFT15:AFT16),"-","ERR")))</f>
        <v>-</v>
      </c>
      <c r="AFU19" s="0" t="str">
        <f aca="false">IF(AFU17=-9,"-",IF(AFU15=-9,"-",IF(AVERAGE(AFU17:AFU18)=AVERAGE(AFU15:AFU16),"-","ERR")))</f>
        <v>-</v>
      </c>
      <c r="AFV19" s="0" t="str">
        <f aca="false">IF(AFV17=-9,"-",IF(AFV15=-9,"-",IF(AVERAGE(AFV17:AFV18)=AVERAGE(AFV15:AFV16),"-","ERR")))</f>
        <v>-</v>
      </c>
      <c r="AFW19" s="0" t="str">
        <f aca="false">IF(AFW17=-9,"-",IF(AFW15=-9,"-",IF(AVERAGE(AFW17:AFW18)=AVERAGE(AFW15:AFW16),"-","ERR")))</f>
        <v>-</v>
      </c>
      <c r="AFX19" s="0" t="str">
        <f aca="false">IF(AFX17=-9,"-",IF(AFX15=-9,"-",IF(AVERAGE(AFX17:AFX18)=AVERAGE(AFX15:AFX16),"-","ERR")))</f>
        <v>-</v>
      </c>
      <c r="AFY19" s="0" t="str">
        <f aca="false">IF(AFY17=-9,"-",IF(AFY15=-9,"-",IF(AVERAGE(AFY17:AFY18)=AVERAGE(AFY15:AFY16),"-","ERR")))</f>
        <v>-</v>
      </c>
      <c r="AFZ19" s="0" t="str">
        <f aca="false">IF(AFZ17=-9,"-",IF(AFZ15=-9,"-",IF(AVERAGE(AFZ17:AFZ18)=AVERAGE(AFZ15:AFZ16),"-","ERR")))</f>
        <v>-</v>
      </c>
      <c r="AGA19" s="0" t="str">
        <f aca="false">IF(AGA17=-9,"-",IF(AGA15=-9,"-",IF(AVERAGE(AGA17:AGA18)=AVERAGE(AGA15:AGA16),"-","ERR")))</f>
        <v>-</v>
      </c>
      <c r="AGB19" s="0" t="str">
        <f aca="false">IF(AGB17=-9,"-",IF(AGB15=-9,"-",IF(AVERAGE(AGB17:AGB18)=AVERAGE(AGB15:AGB16),"-","ERR")))</f>
        <v>-</v>
      </c>
      <c r="AGC19" s="0" t="str">
        <f aca="false">IF(AGC17=-9,"-",IF(AGC15=-9,"-",IF(AVERAGE(AGC17:AGC18)=AVERAGE(AGC15:AGC16),"-","ERR")))</f>
        <v>-</v>
      </c>
      <c r="AGD19" s="0" t="str">
        <f aca="false">IF(AGD17=-9,"-",IF(AGD15=-9,"-",IF(AVERAGE(AGD17:AGD18)=AVERAGE(AGD15:AGD16),"-","ERR")))</f>
        <v>-</v>
      </c>
      <c r="AGE19" s="0" t="str">
        <f aca="false">IF(AGE17=-9,"-",IF(AGE15=-9,"-",IF(AVERAGE(AGE17:AGE18)=AVERAGE(AGE15:AGE16),"-","ERR")))</f>
        <v>-</v>
      </c>
      <c r="AGF19" s="0" t="str">
        <f aca="false">IF(AGF17=-9,"-",IF(AGF15=-9,"-",IF(AVERAGE(AGF17:AGF18)=AVERAGE(AGF15:AGF16),"-","ERR")))</f>
        <v>-</v>
      </c>
      <c r="AGG19" s="0" t="str">
        <f aca="false">IF(AGG17=-9,"-",IF(AGG15=-9,"-",IF(AVERAGE(AGG17:AGG18)=AVERAGE(AGG15:AGG16),"-","ERR")))</f>
        <v>-</v>
      </c>
      <c r="AGH19" s="0" t="str">
        <f aca="false">IF(AGH17=-9,"-",IF(AGH15=-9,"-",IF(AVERAGE(AGH17:AGH18)=AVERAGE(AGH15:AGH16),"-","ERR")))</f>
        <v>-</v>
      </c>
      <c r="AGI19" s="0" t="str">
        <f aca="false">IF(AGI17=-9,"-",IF(AGI15=-9,"-",IF(AVERAGE(AGI17:AGI18)=AVERAGE(AGI15:AGI16),"-","ERR")))</f>
        <v>-</v>
      </c>
      <c r="AGJ19" s="0" t="str">
        <f aca="false">IF(AGJ17=-9,"-",IF(AGJ15=-9,"-",IF(AVERAGE(AGJ17:AGJ18)=AVERAGE(AGJ15:AGJ16),"-","ERR")))</f>
        <v>-</v>
      </c>
      <c r="AGK19" s="0" t="str">
        <f aca="false">IF(AGK17=-9,"-",IF(AGK15=-9,"-",IF(AVERAGE(AGK17:AGK18)=AVERAGE(AGK15:AGK16),"-","ERR")))</f>
        <v>-</v>
      </c>
      <c r="AGL19" s="0" t="str">
        <f aca="false">IF(AGL17=-9,"-",IF(AGL15=-9,"-",IF(AVERAGE(AGL17:AGL18)=AVERAGE(AGL15:AGL16),"-","ERR")))</f>
        <v>-</v>
      </c>
      <c r="AGM19" s="0" t="str">
        <f aca="false">IF(AGM17=-9,"-",IF(AGM15=-9,"-",IF(AVERAGE(AGM17:AGM18)=AVERAGE(AGM15:AGM16),"-","ERR")))</f>
        <v>-</v>
      </c>
      <c r="AGN19" s="0" t="str">
        <f aca="false">IF(AGN17=-9,"-",IF(AGN15=-9,"-",IF(AVERAGE(AGN17:AGN18)=AVERAGE(AGN15:AGN16),"-","ERR")))</f>
        <v>-</v>
      </c>
      <c r="AGO19" s="0" t="str">
        <f aca="false">IF(AGO17=-9,"-",IF(AGO15=-9,"-",IF(AVERAGE(AGO17:AGO18)=AVERAGE(AGO15:AGO16),"-","ERR")))</f>
        <v>-</v>
      </c>
      <c r="AGP19" s="0" t="str">
        <f aca="false">IF(AGP17=-9,"-",IF(AGP15=-9,"-",IF(AVERAGE(AGP17:AGP18)=AVERAGE(AGP15:AGP16),"-","ERR")))</f>
        <v>-</v>
      </c>
      <c r="AGQ19" s="0" t="str">
        <f aca="false">IF(AGQ17=-9,"-",IF(AGQ15=-9,"-",IF(AVERAGE(AGQ17:AGQ18)=AVERAGE(AGQ15:AGQ16),"-","ERR")))</f>
        <v>-</v>
      </c>
      <c r="AGR19" s="0" t="str">
        <f aca="false">IF(AGR17=-9,"-",IF(AGR15=-9,"-",IF(AVERAGE(AGR17:AGR18)=AVERAGE(AGR15:AGR16),"-","ERR")))</f>
        <v>-</v>
      </c>
      <c r="AGS19" s="0" t="str">
        <f aca="false">IF(AGS17=-9,"-",IF(AGS15=-9,"-",IF(AVERAGE(AGS17:AGS18)=AVERAGE(AGS15:AGS16),"-","ERR")))</f>
        <v>-</v>
      </c>
      <c r="AGT19" s="0" t="str">
        <f aca="false">IF(AGT17=-9,"-",IF(AGT15=-9,"-",IF(AVERAGE(AGT17:AGT18)=AVERAGE(AGT15:AGT16),"-","ERR")))</f>
        <v>-</v>
      </c>
      <c r="AGU19" s="0" t="str">
        <f aca="false">IF(AGU17=-9,"-",IF(AGU15=-9,"-",IF(AVERAGE(AGU17:AGU18)=AVERAGE(AGU15:AGU16),"-","ERR")))</f>
        <v>-</v>
      </c>
      <c r="AGV19" s="0" t="str">
        <f aca="false">IF(AGV17=-9,"-",IF(AGV15=-9,"-",IF(AVERAGE(AGV17:AGV18)=AVERAGE(AGV15:AGV16),"-","ERR")))</f>
        <v>-</v>
      </c>
      <c r="AGW19" s="0" t="str">
        <f aca="false">IF(AGW17=-9,"-",IF(AGW15=-9,"-",IF(AVERAGE(AGW17:AGW18)=AVERAGE(AGW15:AGW16),"-","ERR")))</f>
        <v>-</v>
      </c>
      <c r="AGX19" s="0" t="str">
        <f aca="false">IF(AGX17=-9,"-",IF(AGX15=-9,"-",IF(AVERAGE(AGX17:AGX18)=AVERAGE(AGX15:AGX16),"-","ERR")))</f>
        <v>-</v>
      </c>
      <c r="AGY19" s="0" t="str">
        <f aca="false">IF(AGY17=-9,"-",IF(AGY15=-9,"-",IF(AVERAGE(AGY17:AGY18)=AVERAGE(AGY15:AGY16),"-","ERR")))</f>
        <v>-</v>
      </c>
      <c r="AGZ19" s="0" t="str">
        <f aca="false">IF(AGZ17=-9,"-",IF(AGZ15=-9,"-",IF(AVERAGE(AGZ17:AGZ18)=AVERAGE(AGZ15:AGZ16),"-","ERR")))</f>
        <v>-</v>
      </c>
      <c r="AHA19" s="0" t="str">
        <f aca="false">IF(AHA17=-9,"-",IF(AHA15=-9,"-",IF(AVERAGE(AHA17:AHA18)=AVERAGE(AHA15:AHA16),"-","ERR")))</f>
        <v>-</v>
      </c>
      <c r="AHB19" s="0" t="str">
        <f aca="false">IF(AHB17=-9,"-",IF(AHB15=-9,"-",IF(AVERAGE(AHB17:AHB18)=AVERAGE(AHB15:AHB16),"-","ERR")))</f>
        <v>-</v>
      </c>
      <c r="AHC19" s="0" t="str">
        <f aca="false">IF(AHC17=-9,"-",IF(AHC15=-9,"-",IF(AVERAGE(AHC17:AHC18)=AVERAGE(AHC15:AHC16),"-","ERR")))</f>
        <v>-</v>
      </c>
      <c r="AHD19" s="0" t="str">
        <f aca="false">IF(AHD17=-9,"-",IF(AHD15=-9,"-",IF(AVERAGE(AHD17:AHD18)=AVERAGE(AHD15:AHD16),"-","ERR")))</f>
        <v>-</v>
      </c>
      <c r="AHE19" s="0" t="str">
        <f aca="false">IF(AHE17=-9,"-",IF(AHE15=-9,"-",IF(AVERAGE(AHE17:AHE18)=AVERAGE(AHE15:AHE16),"-","ERR")))</f>
        <v>-</v>
      </c>
      <c r="AHF19" s="0" t="str">
        <f aca="false">IF(AHF17=-9,"-",IF(AHF15=-9,"-",IF(AVERAGE(AHF17:AHF18)=AVERAGE(AHF15:AHF16),"-","ERR")))</f>
        <v>-</v>
      </c>
      <c r="AHG19" s="0" t="str">
        <f aca="false">IF(AHG17=-9,"-",IF(AHG15=-9,"-",IF(AVERAGE(AHG17:AHG18)=AVERAGE(AHG15:AHG16),"-","ERR")))</f>
        <v>-</v>
      </c>
      <c r="AHH19" s="0" t="str">
        <f aca="false">IF(AHH17=-9,"-",IF(AHH15=-9,"-",IF(AVERAGE(AHH17:AHH18)=AVERAGE(AHH15:AHH16),"-","ERR")))</f>
        <v>-</v>
      </c>
      <c r="AHI19" s="0" t="str">
        <f aca="false">IF(AHI17=-9,"-",IF(AHI15=-9,"-",IF(AVERAGE(AHI17:AHI18)=AVERAGE(AHI15:AHI16),"-","ERR")))</f>
        <v>-</v>
      </c>
      <c r="AHJ19" s="0" t="str">
        <f aca="false">IF(AHJ17=-9,"-",IF(AHJ15=-9,"-",IF(AVERAGE(AHJ17:AHJ18)=AVERAGE(AHJ15:AHJ16),"-","ERR")))</f>
        <v>-</v>
      </c>
      <c r="AHK19" s="0" t="str">
        <f aca="false">IF(AHK17=-9,"-",IF(AHK15=-9,"-",IF(AVERAGE(AHK17:AHK18)=AVERAGE(AHK15:AHK16),"-","ERR")))</f>
        <v>-</v>
      </c>
      <c r="AHL19" s="0" t="str">
        <f aca="false">IF(AHL17=-9,"-",IF(AHL15=-9,"-",IF(AVERAGE(AHL17:AHL18)=AVERAGE(AHL15:AHL16),"-","ERR")))</f>
        <v>-</v>
      </c>
      <c r="AHM19" s="0" t="str">
        <f aca="false">IF(AHM17=-9,"-",IF(AHM15=-9,"-",IF(AVERAGE(AHM17:AHM18)=AVERAGE(AHM15:AHM16),"-","ERR")))</f>
        <v>-</v>
      </c>
      <c r="AHN19" s="0" t="str">
        <f aca="false">IF(AHN17=-9,"-",IF(AHN15=-9,"-",IF(AVERAGE(AHN17:AHN18)=AVERAGE(AHN15:AHN16),"-","ERR")))</f>
        <v>-</v>
      </c>
      <c r="AHO19" s="0" t="str">
        <f aca="false">IF(AHO17=-9,"-",IF(AHO15=-9,"-",IF(AVERAGE(AHO17:AHO18)=AVERAGE(AHO15:AHO16),"-","ERR")))</f>
        <v>-</v>
      </c>
      <c r="AHP19" s="0" t="str">
        <f aca="false">IF(AHP17=-9,"-",IF(AHP15=-9,"-",IF(AVERAGE(AHP17:AHP18)=AVERAGE(AHP15:AHP16),"-","ERR")))</f>
        <v>-</v>
      </c>
      <c r="AHQ19" s="0" t="str">
        <f aca="false">IF(AHQ17=-9,"-",IF(AHQ15=-9,"-",IF(AVERAGE(AHQ17:AHQ18)=AVERAGE(AHQ15:AHQ16),"-","ERR")))</f>
        <v>-</v>
      </c>
      <c r="AHR19" s="0" t="str">
        <f aca="false">IF(AHR17=-9,"-",IF(AHR15=-9,"-",IF(AVERAGE(AHR17:AHR18)=AVERAGE(AHR15:AHR16),"-","ERR")))</f>
        <v>-</v>
      </c>
      <c r="AHS19" s="0" t="str">
        <f aca="false">IF(AHS17=-9,"-",IF(AHS15=-9,"-",IF(AVERAGE(AHS17:AHS18)=AVERAGE(AHS15:AHS16),"-","ERR")))</f>
        <v>-</v>
      </c>
      <c r="AHT19" s="0" t="str">
        <f aca="false">IF(AHT17=-9,"-",IF(AHT15=-9,"-",IF(AVERAGE(AHT17:AHT18)=AVERAGE(AHT15:AHT16),"-","ERR")))</f>
        <v>-</v>
      </c>
      <c r="AHU19" s="0" t="str">
        <f aca="false">IF(AHU17=-9,"-",IF(AHU15=-9,"-",IF(AVERAGE(AHU17:AHU18)=AVERAGE(AHU15:AHU16),"-","ERR")))</f>
        <v>-</v>
      </c>
      <c r="AHV19" s="0" t="str">
        <f aca="false">IF(AHV17=-9,"-",IF(AHV15=-9,"-",IF(AVERAGE(AHV17:AHV18)=AVERAGE(AHV15:AHV16),"-","ERR")))</f>
        <v>-</v>
      </c>
      <c r="AHW19" s="0" t="str">
        <f aca="false">IF(AHW17=-9,"-",IF(AHW15=-9,"-",IF(AVERAGE(AHW17:AHW18)=AVERAGE(AHW15:AHW16),"-","ERR")))</f>
        <v>-</v>
      </c>
      <c r="AHX19" s="0" t="str">
        <f aca="false">IF(AHX17=-9,"-",IF(AHX15=-9,"-",IF(AVERAGE(AHX17:AHX18)=AVERAGE(AHX15:AHX16),"-","ERR")))</f>
        <v>-</v>
      </c>
      <c r="AHY19" s="0" t="str">
        <f aca="false">IF(AHY17=-9,"-",IF(AHY15=-9,"-",IF(AVERAGE(AHY17:AHY18)=AVERAGE(AHY15:AHY16),"-","ERR")))</f>
        <v>-</v>
      </c>
      <c r="AHZ19" s="0" t="str">
        <f aca="false">IF(AHZ17=-9,"-",IF(AHZ15=-9,"-",IF(AVERAGE(AHZ17:AHZ18)=AVERAGE(AHZ15:AHZ16),"-","ERR")))</f>
        <v>-</v>
      </c>
      <c r="AIA19" s="0" t="str">
        <f aca="false">IF(AIA17=-9,"-",IF(AIA15=-9,"-",IF(AVERAGE(AIA17:AIA18)=AVERAGE(AIA15:AIA16),"-","ERR")))</f>
        <v>-</v>
      </c>
      <c r="AIB19" s="0" t="str">
        <f aca="false">IF(AIB17=-9,"-",IF(AIB15=-9,"-",IF(AVERAGE(AIB17:AIB18)=AVERAGE(AIB15:AIB16),"-","ERR")))</f>
        <v>-</v>
      </c>
      <c r="AIC19" s="0" t="str">
        <f aca="false">IF(AIC17=-9,"-",IF(AIC15=-9,"-",IF(AVERAGE(AIC17:AIC18)=AVERAGE(AIC15:AIC16),"-","ERR")))</f>
        <v>-</v>
      </c>
      <c r="AID19" s="0" t="str">
        <f aca="false">IF(AID17=-9,"-",IF(AID15=-9,"-",IF(AVERAGE(AID17:AID18)=AVERAGE(AID15:AID16),"-","ERR")))</f>
        <v>-</v>
      </c>
      <c r="AIE19" s="0" t="str">
        <f aca="false">IF(AIE17=-9,"-",IF(AIE15=-9,"-",IF(AVERAGE(AIE17:AIE18)=AVERAGE(AIE15:AIE16),"-","ERR")))</f>
        <v>-</v>
      </c>
      <c r="AIF19" s="0" t="str">
        <f aca="false">IF(AIF17=-9,"-",IF(AIF15=-9,"-",IF(AVERAGE(AIF17:AIF18)=AVERAGE(AIF15:AIF16),"-","ERR")))</f>
        <v>-</v>
      </c>
      <c r="AIG19" s="0" t="str">
        <f aca="false">IF(AIG17=-9,"-",IF(AIG15=-9,"-",IF(AVERAGE(AIG17:AIG18)=AVERAGE(AIG15:AIG16),"-","ERR")))</f>
        <v>-</v>
      </c>
      <c r="AIH19" s="0" t="str">
        <f aca="false">IF(AIH17=-9,"-",IF(AIH15=-9,"-",IF(AVERAGE(AIH17:AIH18)=AVERAGE(AIH15:AIH16),"-","ERR")))</f>
        <v>-</v>
      </c>
      <c r="AII19" s="0" t="str">
        <f aca="false">IF(AII17=-9,"-",IF(AII15=-9,"-",IF(AVERAGE(AII17:AII18)=AVERAGE(AII15:AII16),"-","ERR")))</f>
        <v>-</v>
      </c>
      <c r="AIJ19" s="0" t="str">
        <f aca="false">IF(AIJ17=-9,"-",IF(AIJ15=-9,"-",IF(AVERAGE(AIJ17:AIJ18)=AVERAGE(AIJ15:AIJ16),"-","ERR")))</f>
        <v>-</v>
      </c>
      <c r="AIK19" s="0" t="str">
        <f aca="false">IF(AIK17=-9,"-",IF(AIK15=-9,"-",IF(AVERAGE(AIK17:AIK18)=AVERAGE(AIK15:AIK16),"-","ERR")))</f>
        <v>-</v>
      </c>
      <c r="AIL19" s="0" t="str">
        <f aca="false">IF(AIL17=-9,"-",IF(AIL15=-9,"-",IF(AVERAGE(AIL17:AIL18)=AVERAGE(AIL15:AIL16),"-","ERR")))</f>
        <v>-</v>
      </c>
      <c r="AIM19" s="0" t="str">
        <f aca="false">IF(AIM17=-9,"-",IF(AIM15=-9,"-",IF(AVERAGE(AIM17:AIM18)=AVERAGE(AIM15:AIM16),"-","ERR")))</f>
        <v>-</v>
      </c>
      <c r="AIN19" s="0" t="str">
        <f aca="false">IF(AIN17=-9,"-",IF(AIN15=-9,"-",IF(AVERAGE(AIN17:AIN18)=AVERAGE(AIN15:AIN16),"-","ERR")))</f>
        <v>-</v>
      </c>
      <c r="AIO19" s="0" t="str">
        <f aca="false">IF(AIO17=-9,"-",IF(AIO15=-9,"-",IF(AVERAGE(AIO17:AIO18)=AVERAGE(AIO15:AIO16),"-","ERR")))</f>
        <v>-</v>
      </c>
      <c r="AIP19" s="0" t="str">
        <f aca="false">IF(AIP17=-9,"-",IF(AIP15=-9,"-",IF(AVERAGE(AIP17:AIP18)=AVERAGE(AIP15:AIP16),"-","ERR")))</f>
        <v>-</v>
      </c>
      <c r="AIQ19" s="0" t="str">
        <f aca="false">IF(AIQ17=-9,"-",IF(AIQ15=-9,"-",IF(AVERAGE(AIQ17:AIQ18)=AVERAGE(AIQ15:AIQ16),"-","ERR")))</f>
        <v>-</v>
      </c>
      <c r="AIR19" s="0" t="str">
        <f aca="false">IF(AIR17=-9,"-",IF(AIR15=-9,"-",IF(AVERAGE(AIR17:AIR18)=AVERAGE(AIR15:AIR16),"-","ERR")))</f>
        <v>-</v>
      </c>
      <c r="AIS19" s="0" t="str">
        <f aca="false">IF(AIS17=-9,"-",IF(AIS15=-9,"-",IF(AVERAGE(AIS17:AIS18)=AVERAGE(AIS15:AIS16),"-","ERR")))</f>
        <v>-</v>
      </c>
      <c r="AIT19" s="0" t="str">
        <f aca="false">IF(AIT17=-9,"-",IF(AIT15=-9,"-",IF(AVERAGE(AIT17:AIT18)=AVERAGE(AIT15:AIT16),"-","ERR")))</f>
        <v>-</v>
      </c>
      <c r="AIU19" s="0" t="str">
        <f aca="false">IF(AIU17=-9,"-",IF(AIU15=-9,"-",IF(AVERAGE(AIU17:AIU18)=AVERAGE(AIU15:AIU16),"-","ERR")))</f>
        <v>-</v>
      </c>
      <c r="AIV19" s="0" t="str">
        <f aca="false">IF(AIV17=-9,"-",IF(AIV15=-9,"-",IF(AVERAGE(AIV17:AIV18)=AVERAGE(AIV15:AIV16),"-","ERR")))</f>
        <v>-</v>
      </c>
      <c r="AIW19" s="0" t="str">
        <f aca="false">IF(AIW17=-9,"-",IF(AIW15=-9,"-",IF(AVERAGE(AIW17:AIW18)=AVERAGE(AIW15:AIW16),"-","ERR")))</f>
        <v>-</v>
      </c>
      <c r="AIX19" s="0" t="str">
        <f aca="false">IF(AIX17=-9,"-",IF(AIX15=-9,"-",IF(AVERAGE(AIX17:AIX18)=AVERAGE(AIX15:AIX16),"-","ERR")))</f>
        <v>-</v>
      </c>
      <c r="AIY19" s="0" t="str">
        <f aca="false">IF(AIY17=-9,"-",IF(AIY15=-9,"-",IF(AVERAGE(AIY17:AIY18)=AVERAGE(AIY15:AIY16),"-","ERR")))</f>
        <v>-</v>
      </c>
      <c r="AIZ19" s="0" t="str">
        <f aca="false">IF(AIZ17=-9,"-",IF(AIZ15=-9,"-",IF(AVERAGE(AIZ17:AIZ18)=AVERAGE(AIZ15:AIZ16),"-","ERR")))</f>
        <v>-</v>
      </c>
      <c r="AJA19" s="0" t="str">
        <f aca="false">IF(AJA17=-9,"-",IF(AJA15=-9,"-",IF(AVERAGE(AJA17:AJA18)=AVERAGE(AJA15:AJA16),"-","ERR")))</f>
        <v>-</v>
      </c>
      <c r="AJB19" s="0" t="str">
        <f aca="false">IF(AJB17=-9,"-",IF(AJB15=-9,"-",IF(AVERAGE(AJB17:AJB18)=AVERAGE(AJB15:AJB16),"-","ERR")))</f>
        <v>-</v>
      </c>
      <c r="AJC19" s="0" t="str">
        <f aca="false">IF(AJC17=-9,"-",IF(AJC15=-9,"-",IF(AVERAGE(AJC17:AJC18)=AVERAGE(AJC15:AJC16),"-","ERR")))</f>
        <v>-</v>
      </c>
      <c r="AJD19" s="0" t="str">
        <f aca="false">IF(AJD17=-9,"-",IF(AJD15=-9,"-",IF(AVERAGE(AJD17:AJD18)=AVERAGE(AJD15:AJD16),"-","ERR")))</f>
        <v>-</v>
      </c>
      <c r="AJE19" s="0" t="str">
        <f aca="false">IF(AJE17=-9,"-",IF(AJE15=-9,"-",IF(AVERAGE(AJE17:AJE18)=AVERAGE(AJE15:AJE16),"-","ERR")))</f>
        <v>-</v>
      </c>
      <c r="AJF19" s="0" t="str">
        <f aca="false">IF(AJF17=-9,"-",IF(AJF15=-9,"-",IF(AVERAGE(AJF17:AJF18)=AVERAGE(AJF15:AJF16),"-","ERR")))</f>
        <v>-</v>
      </c>
      <c r="AJG19" s="0" t="str">
        <f aca="false">IF(AJG17=-9,"-",IF(AJG15=-9,"-",IF(AVERAGE(AJG17:AJG18)=AVERAGE(AJG15:AJG16),"-","ERR")))</f>
        <v>-</v>
      </c>
      <c r="AJH19" s="0" t="str">
        <f aca="false">IF(AJH17=-9,"-",IF(AJH15=-9,"-",IF(AVERAGE(AJH17:AJH18)=AVERAGE(AJH15:AJH16),"-","ERR")))</f>
        <v>-</v>
      </c>
      <c r="AJI19" s="0" t="str">
        <f aca="false">IF(AJI17=-9,"-",IF(AJI15=-9,"-",IF(AVERAGE(AJI17:AJI18)=AVERAGE(AJI15:AJI16),"-","ERR")))</f>
        <v>-</v>
      </c>
      <c r="AJJ19" s="0" t="str">
        <f aca="false">IF(AJJ17=-9,"-",IF(AJJ15=-9,"-",IF(AVERAGE(AJJ17:AJJ18)=AVERAGE(AJJ15:AJJ16),"-","ERR")))</f>
        <v>-</v>
      </c>
      <c r="AJK19" s="0" t="str">
        <f aca="false">IF(AJK17=-9,"-",IF(AJK15=-9,"-",IF(AVERAGE(AJK17:AJK18)=AVERAGE(AJK15:AJK16),"-","ERR")))</f>
        <v>-</v>
      </c>
      <c r="AJL19" s="0" t="str">
        <f aca="false">IF(AJL17=-9,"-",IF(AJL15=-9,"-",IF(AVERAGE(AJL17:AJL18)=AVERAGE(AJL15:AJL16),"-","ERR")))</f>
        <v>-</v>
      </c>
      <c r="AJM19" s="0" t="str">
        <f aca="false">IF(AJM17=-9,"-",IF(AJM15=-9,"-",IF(AVERAGE(AJM17:AJM18)=AVERAGE(AJM15:AJM16),"-","ERR")))</f>
        <v>-</v>
      </c>
      <c r="AJN19" s="0" t="str">
        <f aca="false">IF(AJN17=-9,"-",IF(AJN15=-9,"-",IF(AVERAGE(AJN17:AJN18)=AVERAGE(AJN15:AJN16),"-","ERR")))</f>
        <v>-</v>
      </c>
      <c r="AJO19" s="0" t="str">
        <f aca="false">IF(AJO17=-9,"-",IF(AJO15=-9,"-",IF(AVERAGE(AJO17:AJO18)=AVERAGE(AJO15:AJO16),"-","ERR")))</f>
        <v>-</v>
      </c>
      <c r="AJP19" s="0" t="str">
        <f aca="false">IF(AJP17=-9,"-",IF(AJP15=-9,"-",IF(AVERAGE(AJP17:AJP18)=AVERAGE(AJP15:AJP16),"-","ERR")))</f>
        <v>-</v>
      </c>
      <c r="AJQ19" s="0" t="str">
        <f aca="false">IF(AJQ17=-9,"-",IF(AJQ15=-9,"-",IF(AVERAGE(AJQ17:AJQ18)=AVERAGE(AJQ15:AJQ16),"-","ERR")))</f>
        <v>-</v>
      </c>
      <c r="AJR19" s="0" t="str">
        <f aca="false">IF(AJR17=-9,"-",IF(AJR15=-9,"-",IF(AVERAGE(AJR17:AJR18)=AVERAGE(AJR15:AJR16),"-","ERR")))</f>
        <v>-</v>
      </c>
      <c r="AJS19" s="0" t="str">
        <f aca="false">IF(AJS17=-9,"-",IF(AJS15=-9,"-",IF(AVERAGE(AJS17:AJS18)=AVERAGE(AJS15:AJS16),"-","ERR")))</f>
        <v>-</v>
      </c>
      <c r="AJT19" s="0" t="str">
        <f aca="false">IF(AJT17=-9,"-",IF(AJT15=-9,"-",IF(AVERAGE(AJT17:AJT18)=AVERAGE(AJT15:AJT16),"-","ERR")))</f>
        <v>-</v>
      </c>
      <c r="AJU19" s="0" t="str">
        <f aca="false">IF(AJU17=-9,"-",IF(AJU15=-9,"-",IF(AVERAGE(AJU17:AJU18)=AVERAGE(AJU15:AJU16),"-","ERR")))</f>
        <v>-</v>
      </c>
      <c r="AJV19" s="0" t="str">
        <f aca="false">IF(AJV17=-9,"-",IF(AJV15=-9,"-",IF(AVERAGE(AJV17:AJV18)=AVERAGE(AJV15:AJV16),"-","ERR")))</f>
        <v>-</v>
      </c>
      <c r="AJW19" s="0" t="str">
        <f aca="false">IF(AJW17=-9,"-",IF(AJW15=-9,"-",IF(AVERAGE(AJW17:AJW18)=AVERAGE(AJW15:AJW16),"-","ERR")))</f>
        <v>-</v>
      </c>
      <c r="AJX19" s="0" t="str">
        <f aca="false">IF(AJX17=-9,"-",IF(AJX15=-9,"-",IF(AVERAGE(AJX17:AJX18)=AVERAGE(AJX15:AJX16),"-","ERR")))</f>
        <v>-</v>
      </c>
      <c r="AJY19" s="0" t="str">
        <f aca="false">IF(AJY17=-9,"-",IF(AJY15=-9,"-",IF(AVERAGE(AJY17:AJY18)=AVERAGE(AJY15:AJY16),"-","ERR")))</f>
        <v>-</v>
      </c>
      <c r="AJZ19" s="0" t="str">
        <f aca="false">IF(AJZ17=-9,"-",IF(AJZ15=-9,"-",IF(AVERAGE(AJZ17:AJZ18)=AVERAGE(AJZ15:AJZ16),"-","ERR")))</f>
        <v>-</v>
      </c>
      <c r="AKA19" s="0" t="str">
        <f aca="false">IF(AKA17=-9,"-",IF(AKA15=-9,"-",IF(AVERAGE(AKA17:AKA18)=AVERAGE(AKA15:AKA16),"-","ERR")))</f>
        <v>-</v>
      </c>
      <c r="AKB19" s="0" t="str">
        <f aca="false">IF(AKB17=-9,"-",IF(AKB15=-9,"-",IF(AVERAGE(AKB17:AKB18)=AVERAGE(AKB15:AKB16),"-","ERR")))</f>
        <v>-</v>
      </c>
      <c r="AKC19" s="0" t="str">
        <f aca="false">IF(AKC17=-9,"-",IF(AKC15=-9,"-",IF(AVERAGE(AKC17:AKC18)=AVERAGE(AKC15:AKC16),"-","ERR")))</f>
        <v>-</v>
      </c>
      <c r="AKD19" s="0" t="str">
        <f aca="false">IF(AKD17=-9,"-",IF(AKD15=-9,"-",IF(AVERAGE(AKD17:AKD18)=AVERAGE(AKD15:AKD16),"-","ERR")))</f>
        <v>-</v>
      </c>
      <c r="AKE19" s="0" t="str">
        <f aca="false">IF(AKE17=-9,"-",IF(AKE15=-9,"-",IF(AVERAGE(AKE17:AKE18)=AVERAGE(AKE15:AKE16),"-","ERR")))</f>
        <v>-</v>
      </c>
      <c r="AKF19" s="0" t="str">
        <f aca="false">IF(AKF17=-9,"-",IF(AKF15=-9,"-",IF(AVERAGE(AKF17:AKF18)=AVERAGE(AKF15:AKF16),"-","ERR")))</f>
        <v>-</v>
      </c>
      <c r="AKG19" s="0" t="str">
        <f aca="false">IF(AKG17=-9,"-",IF(AKG15=-9,"-",IF(AVERAGE(AKG17:AKG18)=AVERAGE(AKG15:AKG16),"-","ERR")))</f>
        <v>-</v>
      </c>
      <c r="AKH19" s="0" t="str">
        <f aca="false">IF(AKH17=-9,"-",IF(AKH15=-9,"-",IF(AVERAGE(AKH17:AKH18)=AVERAGE(AKH15:AKH16),"-","ERR")))</f>
        <v>-</v>
      </c>
      <c r="AKI19" s="0" t="str">
        <f aca="false">IF(AKI17=-9,"-",IF(AKI15=-9,"-",IF(AVERAGE(AKI17:AKI18)=AVERAGE(AKI15:AKI16),"-","ERR")))</f>
        <v>-</v>
      </c>
      <c r="AKJ19" s="0" t="str">
        <f aca="false">IF(AKJ17=-9,"-",IF(AKJ15=-9,"-",IF(AVERAGE(AKJ17:AKJ18)=AVERAGE(AKJ15:AKJ16),"-","ERR")))</f>
        <v>-</v>
      </c>
      <c r="AKK19" s="0" t="str">
        <f aca="false">IF(AKK17=-9,"-",IF(AKK15=-9,"-",IF(AVERAGE(AKK17:AKK18)=AVERAGE(AKK15:AKK16),"-","ERR")))</f>
        <v>-</v>
      </c>
      <c r="AKL19" s="0" t="str">
        <f aca="false">IF(AKL17=-9,"-",IF(AKL15=-9,"-",IF(AVERAGE(AKL17:AKL18)=AVERAGE(AKL15:AKL16),"-","ERR")))</f>
        <v>-</v>
      </c>
      <c r="AKM19" s="0" t="str">
        <f aca="false">IF(AKM17=-9,"-",IF(AKM15=-9,"-",IF(AVERAGE(AKM17:AKM18)=AVERAGE(AKM15:AKM16),"-","ERR")))</f>
        <v>-</v>
      </c>
      <c r="AKN19" s="0" t="str">
        <f aca="false">IF(AKN17=-9,"-",IF(AKN15=-9,"-",IF(AVERAGE(AKN17:AKN18)=AVERAGE(AKN15:AKN16),"-","ERR")))</f>
        <v>-</v>
      </c>
      <c r="AKO19" s="0" t="str">
        <f aca="false">IF(AKO17=-9,"-",IF(AKO15=-9,"-",IF(AVERAGE(AKO17:AKO18)=AVERAGE(AKO15:AKO16),"-","ERR")))</f>
        <v>-</v>
      </c>
      <c r="AKP19" s="0" t="str">
        <f aca="false">IF(AKP17=-9,"-",IF(AKP15=-9,"-",IF(AVERAGE(AKP17:AKP18)=AVERAGE(AKP15:AKP16),"-","ERR")))</f>
        <v>-</v>
      </c>
      <c r="AKQ19" s="0" t="str">
        <f aca="false">IF(AKQ17=-9,"-",IF(AKQ15=-9,"-",IF(AVERAGE(AKQ17:AKQ18)=AVERAGE(AKQ15:AKQ16),"-","ERR")))</f>
        <v>-</v>
      </c>
      <c r="AKR19" s="0" t="str">
        <f aca="false">IF(AKR17=-9,"-",IF(AKR15=-9,"-",IF(AVERAGE(AKR17:AKR18)=AVERAGE(AKR15:AKR16),"-","ERR")))</f>
        <v>-</v>
      </c>
      <c r="AKS19" s="0" t="str">
        <f aca="false">IF(AKS17=-9,"-",IF(AKS15=-9,"-",IF(AVERAGE(AKS17:AKS18)=AVERAGE(AKS15:AKS16),"-","ERR")))</f>
        <v>-</v>
      </c>
      <c r="AKT19" s="0" t="str">
        <f aca="false">IF(AKT17=-9,"-",IF(AKT15=-9,"-",IF(AVERAGE(AKT17:AKT18)=AVERAGE(AKT15:AKT16),"-","ERR")))</f>
        <v>-</v>
      </c>
      <c r="AKU19" s="0" t="str">
        <f aca="false">IF(AKU17=-9,"-",IF(AKU15=-9,"-",IF(AVERAGE(AKU17:AKU18)=AVERAGE(AKU15:AKU16),"-","ERR")))</f>
        <v>-</v>
      </c>
      <c r="AKV19" s="0" t="str">
        <f aca="false">IF(AKV17=-9,"-",IF(AKV15=-9,"-",IF(AVERAGE(AKV17:AKV18)=AVERAGE(AKV15:AKV16),"-","ERR")))</f>
        <v>-</v>
      </c>
      <c r="AKW19" s="0" t="str">
        <f aca="false">IF(AKW17=-9,"-",IF(AKW15=-9,"-",IF(AVERAGE(AKW17:AKW18)=AVERAGE(AKW15:AKW16),"-","ERR")))</f>
        <v>-</v>
      </c>
      <c r="AKX19" s="0" t="str">
        <f aca="false">IF(AKX17=-9,"-",IF(AKX15=-9,"-",IF(AVERAGE(AKX17:AKX18)=AVERAGE(AKX15:AKX16),"-","ERR")))</f>
        <v>-</v>
      </c>
      <c r="AKY19" s="0" t="str">
        <f aca="false">IF(AKY17=-9,"-",IF(AKY15=-9,"-",IF(AVERAGE(AKY17:AKY18)=AVERAGE(AKY15:AKY16),"-","ERR")))</f>
        <v>-</v>
      </c>
      <c r="AKZ19" s="0" t="str">
        <f aca="false">IF(AKZ17=-9,"-",IF(AKZ15=-9,"-",IF(AVERAGE(AKZ17:AKZ18)=AVERAGE(AKZ15:AKZ16),"-","ERR")))</f>
        <v>-</v>
      </c>
      <c r="ALA19" s="0" t="str">
        <f aca="false">IF(ALA17=-9,"-",IF(ALA15=-9,"-",IF(AVERAGE(ALA17:ALA18)=AVERAGE(ALA15:ALA16),"-","ERR")))</f>
        <v>-</v>
      </c>
      <c r="ALB19" s="0" t="str">
        <f aca="false">IF(ALB17=-9,"-",IF(ALB15=-9,"-",IF(AVERAGE(ALB17:ALB18)=AVERAGE(ALB15:ALB16),"-","ERR")))</f>
        <v>-</v>
      </c>
      <c r="ALC19" s="0" t="str">
        <f aca="false">IF(ALC17=-9,"-",IF(ALC15=-9,"-",IF(AVERAGE(ALC17:ALC18)=AVERAGE(ALC15:ALC16),"-","ERR")))</f>
        <v>-</v>
      </c>
      <c r="ALD19" s="0" t="str">
        <f aca="false">IF(ALD17=-9,"-",IF(ALD15=-9,"-",IF(AVERAGE(ALD17:ALD18)=AVERAGE(ALD15:ALD16),"-","ERR")))</f>
        <v>-</v>
      </c>
      <c r="ALE19" s="0" t="str">
        <f aca="false">IF(ALE17=-9,"-",IF(ALE15=-9,"-",IF(AVERAGE(ALE17:ALE18)=AVERAGE(ALE15:ALE16),"-","ERR")))</f>
        <v>-</v>
      </c>
      <c r="ALF19" s="0" t="str">
        <f aca="false">IF(ALF17=-9,"-",IF(ALF15=-9,"-",IF(AVERAGE(ALF17:ALF18)=AVERAGE(ALF15:ALF16),"-","ERR")))</f>
        <v>-</v>
      </c>
      <c r="ALG19" s="0" t="str">
        <f aca="false">IF(ALG17=-9,"-",IF(ALG15=-9,"-",IF(AVERAGE(ALG17:ALG18)=AVERAGE(ALG15:ALG16),"-","ERR")))</f>
        <v>-</v>
      </c>
      <c r="ALH19" s="0" t="str">
        <f aca="false">IF(ALH17=-9,"-",IF(ALH15=-9,"-",IF(AVERAGE(ALH17:ALH18)=AVERAGE(ALH15:ALH16),"-","ERR")))</f>
        <v>-</v>
      </c>
      <c r="ALI19" s="0" t="str">
        <f aca="false">IF(ALI17=-9,"-",IF(ALI15=-9,"-",IF(AVERAGE(ALI17:ALI18)=AVERAGE(ALI15:ALI16),"-","ERR")))</f>
        <v>-</v>
      </c>
      <c r="ALJ19" s="0" t="str">
        <f aca="false">IF(ALJ17=-9,"-",IF(ALJ15=-9,"-",IF(AVERAGE(ALJ17:ALJ18)=AVERAGE(ALJ15:ALJ16),"-","ERR")))</f>
        <v>-</v>
      </c>
      <c r="ALK19" s="0" t="str">
        <f aca="false">IF(ALK17=-9,"-",IF(ALK15=-9,"-",IF(AVERAGE(ALK17:ALK18)=AVERAGE(ALK15:ALK16),"-","ERR")))</f>
        <v>-</v>
      </c>
      <c r="ALL19" s="0" t="str">
        <f aca="false">IF(ALL17=-9,"-",IF(ALL15=-9,"-",IF(AVERAGE(ALL17:ALL18)=AVERAGE(ALL15:ALL16),"-","ERR")))</f>
        <v>-</v>
      </c>
      <c r="ALM19" s="0" t="str">
        <f aca="false">IF(ALM17=-9,"-",IF(ALM15=-9,"-",IF(AVERAGE(ALM17:ALM18)=AVERAGE(ALM15:ALM16),"-","ERR")))</f>
        <v>-</v>
      </c>
      <c r="ALN19" s="0" t="str">
        <f aca="false">IF(ALN17=-9,"-",IF(ALN15=-9,"-",IF(AVERAGE(ALN17:ALN18)=AVERAGE(ALN15:ALN16),"-","ERR")))</f>
        <v>-</v>
      </c>
      <c r="ALO19" s="0" t="str">
        <f aca="false">IF(ALO17=-9,"-",IF(ALO15=-9,"-",IF(AVERAGE(ALO17:ALO18)=AVERAGE(ALO15:ALO16),"-","ERR")))</f>
        <v>-</v>
      </c>
      <c r="ALP19" s="0" t="str">
        <f aca="false">IF(ALP17=-9,"-",IF(ALP15=-9,"-",IF(AVERAGE(ALP17:ALP18)=AVERAGE(ALP15:ALP16),"-","ERR")))</f>
        <v>-</v>
      </c>
      <c r="ALQ19" s="0" t="str">
        <f aca="false">IF(ALQ17=-9,"-",IF(ALQ15=-9,"-",IF(AVERAGE(ALQ17:ALQ18)=AVERAGE(ALQ15:ALQ16),"-","ERR")))</f>
        <v>-</v>
      </c>
      <c r="ALR19" s="0" t="str">
        <f aca="false">IF(ALR17=-9,"-",IF(ALR15=-9,"-",IF(AVERAGE(ALR17:ALR18)=AVERAGE(ALR15:ALR16),"-","ERR")))</f>
        <v>-</v>
      </c>
      <c r="ALS19" s="0" t="str">
        <f aca="false">IF(ALS17=-9,"-",IF(ALS15=-9,"-",IF(AVERAGE(ALS17:ALS18)=AVERAGE(ALS15:ALS16),"-","ERR")))</f>
        <v>-</v>
      </c>
      <c r="ALT19" s="0" t="str">
        <f aca="false">IF(ALT17=-9,"-",IF(ALT15=-9,"-",IF(AVERAGE(ALT17:ALT18)=AVERAGE(ALT15:ALT16),"-","ERR")))</f>
        <v>-</v>
      </c>
      <c r="ALU19" s="0" t="str">
        <f aca="false">IF(ALU17=-9,"-",IF(ALU15=-9,"-",IF(AVERAGE(ALU17:ALU18)=AVERAGE(ALU15:ALU16),"-","ERR")))</f>
        <v>-</v>
      </c>
      <c r="ALV19" s="0" t="str">
        <f aca="false">IF(ALV17=-9,"-",IF(ALV15=-9,"-",IF(AVERAGE(ALV17:ALV18)=AVERAGE(ALV15:ALV16),"-","ERR")))</f>
        <v>-</v>
      </c>
      <c r="ALW19" s="0" t="str">
        <f aca="false">IF(ALW17=-9,"-",IF(ALW15=-9,"-",IF(AVERAGE(ALW17:ALW18)=AVERAGE(ALW15:ALW16),"-","ERR")))</f>
        <v>-</v>
      </c>
      <c r="ALX19" s="0" t="str">
        <f aca="false">IF(ALX17=-9,"-",IF(ALX15=-9,"-",IF(AVERAGE(ALX17:ALX18)=AVERAGE(ALX15:ALX16),"-","ERR")))</f>
        <v>-</v>
      </c>
      <c r="ALY19" s="0" t="str">
        <f aca="false">IF(ALY17=-9,"-",IF(ALY15=-9,"-",IF(AVERAGE(ALY17:ALY18)=AVERAGE(ALY15:ALY16),"-","ERR")))</f>
        <v>-</v>
      </c>
      <c r="ALZ19" s="0" t="str">
        <f aca="false">IF(ALZ17=-9,"-",IF(ALZ15=-9,"-",IF(AVERAGE(ALZ17:ALZ18)=AVERAGE(ALZ15:ALZ16),"-","ERR")))</f>
        <v>-</v>
      </c>
      <c r="AMA19" s="0" t="str">
        <f aca="false">IF(AMA17=-9,"-",IF(AMA15=-9,"-",IF(AVERAGE(AMA17:AMA18)=AVERAGE(AMA15:AMA16),"-","ERR")))</f>
        <v>-</v>
      </c>
      <c r="AMB19" s="0" t="str">
        <f aca="false">IF(AMB17=-9,"-",IF(AMB15=-9,"-",IF(AVERAGE(AMB17:AMB18)=AVERAGE(AMB15:AMB16),"-","ERR")))</f>
        <v>-</v>
      </c>
      <c r="AMC19" s="0" t="str">
        <f aca="false">IF(AMC17=-9,"-",IF(AMC15=-9,"-",IF(AVERAGE(AMC17:AMC18)=AVERAGE(AMC15:AMC16),"-","ERR")))</f>
        <v>-</v>
      </c>
      <c r="AMD19" s="0" t="str">
        <f aca="false">IF(AMD17=-9,"-",IF(AMD15=-9,"-",IF(AVERAGE(AMD17:AMD18)=AVERAGE(AMD15:AMD16),"-","ERR")))</f>
        <v>-</v>
      </c>
      <c r="AME19" s="0" t="str">
        <f aca="false">IF(AME17=-9,"-",IF(AME15=-9,"-",IF(AVERAGE(AME17:AME18)=AVERAGE(AME15:AME16),"-","ERR")))</f>
        <v>-</v>
      </c>
      <c r="AMF19" s="0" t="str">
        <f aca="false">IF(AMF17=-9,"-",IF(AMF15=-9,"-",IF(AVERAGE(AMF17:AMF18)=AVERAGE(AMF15:AMF16),"-","ERR")))</f>
        <v>-</v>
      </c>
      <c r="AMG19" s="0" t="str">
        <f aca="false">IF(AMG17=-9,"-",IF(AMG15=-9,"-",IF(AVERAGE(AMG17:AMG18)=AVERAGE(AMG15:AMG16),"-","ERR")))</f>
        <v>-</v>
      </c>
      <c r="AMH19" s="0" t="str">
        <f aca="false">IF(AMH17=-9,"-",IF(AMH15=-9,"-",IF(AVERAGE(AMH17:AMH18)=AVERAGE(AMH15:AMH16),"-","ERR")))</f>
        <v>-</v>
      </c>
      <c r="AMI19" s="0" t="str">
        <f aca="false">IF(AMI17=-9,"-",IF(AMI15=-9,"-",IF(AVERAGE(AMI17:AMI18)=AVERAGE(AMI15:AMI16),"-","ERR")))</f>
        <v>-</v>
      </c>
      <c r="AMJ19" s="0" t="str">
        <f aca="false">IF(AMJ17=-9,"-",IF(AMJ15=-9,"-",IF(AVERAGE(AMJ17:AMJ18)=AVERAGE(AMJ15:AMJ16),"-","ERR")))</f>
        <v>-</v>
      </c>
    </row>
    <row r="21" customFormat="false" ht="15" hidden="false" customHeight="false" outlineLevel="0" collapsed="false">
      <c r="A21" s="0" t="s">
        <v>6570</v>
      </c>
      <c r="C21" s="0" t="n">
        <f aca="false">COUNTIF(D21:cmh21,"-9")/COUNT(D21:cmh21)</f>
        <v>0</v>
      </c>
      <c r="D21" s="0" t="n">
        <v>2</v>
      </c>
      <c r="E21" s="0" t="n">
        <v>1</v>
      </c>
      <c r="F21" s="0" t="n">
        <v>1</v>
      </c>
      <c r="G21" s="0" t="n">
        <v>2</v>
      </c>
      <c r="H21" s="0" t="n">
        <v>1</v>
      </c>
      <c r="I21" s="0" t="n">
        <v>1</v>
      </c>
      <c r="J21" s="0" t="n">
        <v>1</v>
      </c>
      <c r="K21" s="0" t="n">
        <v>1</v>
      </c>
      <c r="L21" s="0" t="n">
        <v>1</v>
      </c>
      <c r="M21" s="0" t="n">
        <v>1</v>
      </c>
      <c r="N21" s="0" t="n">
        <v>1</v>
      </c>
      <c r="O21" s="0" t="n">
        <v>1</v>
      </c>
      <c r="P21" s="0" t="n">
        <v>2</v>
      </c>
      <c r="Q21" s="0" t="n">
        <v>2</v>
      </c>
      <c r="R21" s="0" t="n">
        <v>1</v>
      </c>
      <c r="S21" s="0" t="n">
        <v>2</v>
      </c>
      <c r="T21" s="0" t="n">
        <v>1</v>
      </c>
      <c r="U21" s="0" t="n">
        <v>1</v>
      </c>
      <c r="V21" s="0" t="n">
        <v>1</v>
      </c>
      <c r="W21" s="0" t="n">
        <v>1</v>
      </c>
      <c r="X21" s="0" t="n">
        <v>1</v>
      </c>
      <c r="Y21" s="0" t="n">
        <v>1</v>
      </c>
      <c r="Z21" s="0" t="n">
        <v>1</v>
      </c>
      <c r="AA21" s="0" t="n">
        <v>1</v>
      </c>
      <c r="AB21" s="0" t="n">
        <v>1</v>
      </c>
      <c r="AC21" s="0" t="n">
        <v>2</v>
      </c>
      <c r="AD21" s="0" t="n">
        <v>1</v>
      </c>
      <c r="AE21" s="0" t="n">
        <v>1</v>
      </c>
      <c r="AF21" s="0" t="n">
        <v>1</v>
      </c>
      <c r="AG21" s="0" t="n">
        <v>1</v>
      </c>
      <c r="AH21" s="0" t="n">
        <v>1</v>
      </c>
      <c r="AI21" s="0" t="n">
        <v>1</v>
      </c>
      <c r="AJ21" s="0" t="n">
        <v>1</v>
      </c>
      <c r="AK21" s="0" t="n">
        <v>1</v>
      </c>
      <c r="AL21" s="0" t="n">
        <v>1</v>
      </c>
      <c r="AM21" s="0" t="n">
        <v>1</v>
      </c>
      <c r="AN21" s="0" t="n">
        <v>2</v>
      </c>
      <c r="AO21" s="0" t="n">
        <v>1</v>
      </c>
      <c r="AP21" s="0" t="n">
        <v>1</v>
      </c>
      <c r="AQ21" s="0" t="n">
        <v>1</v>
      </c>
      <c r="AR21" s="0" t="n">
        <v>1</v>
      </c>
      <c r="AS21" s="0" t="n">
        <v>1</v>
      </c>
      <c r="AT21" s="0" t="n">
        <v>1</v>
      </c>
      <c r="AU21" s="0" t="n">
        <v>2</v>
      </c>
      <c r="AV21" s="0" t="n">
        <v>2</v>
      </c>
      <c r="AW21" s="0" t="n">
        <v>1</v>
      </c>
      <c r="AX21" s="0" t="n">
        <v>1</v>
      </c>
      <c r="AY21" s="0" t="n">
        <v>1</v>
      </c>
      <c r="AZ21" s="0" t="n">
        <v>1</v>
      </c>
      <c r="BA21" s="0" t="n">
        <v>1</v>
      </c>
      <c r="BB21" s="0" t="n">
        <v>1</v>
      </c>
      <c r="BC21" s="0" t="n">
        <v>1</v>
      </c>
      <c r="BD21" s="0" t="n">
        <v>1</v>
      </c>
      <c r="BE21" s="0" t="n">
        <v>1</v>
      </c>
      <c r="BF21" s="0" t="n">
        <v>1</v>
      </c>
      <c r="BG21" s="0" t="n">
        <v>1</v>
      </c>
      <c r="BH21" s="0" t="n">
        <v>2</v>
      </c>
      <c r="BI21" s="0" t="n">
        <v>1</v>
      </c>
      <c r="BJ21" s="0" t="n">
        <v>2</v>
      </c>
      <c r="BK21" s="0" t="n">
        <v>1</v>
      </c>
      <c r="BL21" s="0" t="n">
        <v>1</v>
      </c>
      <c r="BM21" s="0" t="n">
        <v>1</v>
      </c>
      <c r="BN21" s="0" t="n">
        <v>1</v>
      </c>
      <c r="BO21" s="0" t="n">
        <v>1</v>
      </c>
      <c r="BP21" s="0" t="n">
        <v>1</v>
      </c>
      <c r="BQ21" s="0" t="n">
        <v>2</v>
      </c>
      <c r="BR21" s="0" t="n">
        <v>1</v>
      </c>
      <c r="BS21" s="0" t="n">
        <v>1</v>
      </c>
      <c r="BT21" s="0" t="n">
        <v>1</v>
      </c>
      <c r="BU21" s="0" t="n">
        <v>1</v>
      </c>
      <c r="BV21" s="0" t="n">
        <v>2</v>
      </c>
      <c r="BW21" s="0" t="n">
        <v>2</v>
      </c>
      <c r="BX21" s="0" t="n">
        <v>1</v>
      </c>
      <c r="BY21" s="0" t="n">
        <v>1</v>
      </c>
      <c r="BZ21" s="0" t="n">
        <v>2</v>
      </c>
      <c r="CA21" s="0" t="n">
        <v>1</v>
      </c>
      <c r="CB21" s="0" t="n">
        <v>1</v>
      </c>
      <c r="CC21" s="0" t="n">
        <v>1</v>
      </c>
      <c r="CD21" s="0" t="n">
        <v>1</v>
      </c>
      <c r="CE21" s="0" t="n">
        <v>1</v>
      </c>
      <c r="CF21" s="0" t="n">
        <v>1</v>
      </c>
      <c r="CG21" s="0" t="n">
        <v>2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2</v>
      </c>
      <c r="CM21" s="0" t="n">
        <v>1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 t="n">
        <v>1</v>
      </c>
      <c r="CX21" s="0" t="n">
        <v>1</v>
      </c>
      <c r="CY21" s="0" t="n">
        <v>1</v>
      </c>
      <c r="CZ21" s="0" t="n">
        <v>1</v>
      </c>
      <c r="DA21" s="0" t="n">
        <v>1</v>
      </c>
      <c r="DB21" s="0" t="n">
        <v>1</v>
      </c>
      <c r="DC21" s="0" t="n">
        <v>1</v>
      </c>
      <c r="DD21" s="0" t="n">
        <v>1</v>
      </c>
      <c r="DE21" s="0" t="n">
        <v>1</v>
      </c>
      <c r="DF21" s="0" t="n">
        <v>1</v>
      </c>
      <c r="DG21" s="0" t="n">
        <v>1</v>
      </c>
      <c r="DH21" s="0" t="n">
        <v>1</v>
      </c>
      <c r="DI21" s="0" t="n">
        <v>1</v>
      </c>
      <c r="DJ21" s="0" t="n">
        <v>1</v>
      </c>
      <c r="DK21" s="0" t="n">
        <v>1</v>
      </c>
      <c r="DL21" s="0" t="n">
        <v>1</v>
      </c>
      <c r="DM21" s="0" t="n">
        <v>1</v>
      </c>
      <c r="DN21" s="0" t="n">
        <v>1</v>
      </c>
      <c r="DO21" s="0" t="n">
        <v>1</v>
      </c>
      <c r="DP21" s="0" t="n">
        <v>1</v>
      </c>
      <c r="DQ21" s="0" t="n">
        <v>1</v>
      </c>
      <c r="DR21" s="0" t="n">
        <v>1</v>
      </c>
      <c r="DS21" s="0" t="n">
        <v>2</v>
      </c>
      <c r="DT21" s="0" t="n">
        <v>1</v>
      </c>
      <c r="DU21" s="0" t="n">
        <v>1</v>
      </c>
      <c r="DV21" s="0" t="n">
        <v>1</v>
      </c>
      <c r="DW21" s="0" t="n">
        <v>2</v>
      </c>
      <c r="DX21" s="0" t="n">
        <v>1</v>
      </c>
      <c r="DY21" s="0" t="n">
        <v>1</v>
      </c>
      <c r="DZ21" s="0" t="n">
        <v>1</v>
      </c>
      <c r="EA21" s="0" t="n">
        <v>1</v>
      </c>
      <c r="EB21" s="0" t="n">
        <v>1</v>
      </c>
      <c r="EC21" s="0" t="n">
        <v>2</v>
      </c>
      <c r="ED21" s="0" t="n">
        <v>1</v>
      </c>
      <c r="EE21" s="0" t="n">
        <v>1</v>
      </c>
      <c r="EF21" s="0" t="n">
        <v>1</v>
      </c>
      <c r="EG21" s="0" t="n">
        <v>1</v>
      </c>
      <c r="EH21" s="0" t="n">
        <v>1</v>
      </c>
      <c r="EI21" s="0" t="n">
        <v>1</v>
      </c>
      <c r="EJ21" s="0" t="n">
        <v>1</v>
      </c>
      <c r="EK21" s="0" t="n">
        <v>1</v>
      </c>
      <c r="EL21" s="0" t="n">
        <v>1</v>
      </c>
      <c r="EM21" s="0" t="n">
        <v>1</v>
      </c>
      <c r="EN21" s="0" t="n">
        <v>1</v>
      </c>
      <c r="EO21" s="0" t="n">
        <v>1</v>
      </c>
      <c r="EP21" s="0" t="n">
        <v>2</v>
      </c>
      <c r="EQ21" s="0" t="n">
        <v>1</v>
      </c>
      <c r="ER21" s="0" t="n">
        <v>1</v>
      </c>
      <c r="ES21" s="0" t="n">
        <v>2</v>
      </c>
      <c r="ET21" s="0" t="n">
        <v>1</v>
      </c>
      <c r="EU21" s="0" t="n">
        <v>1</v>
      </c>
      <c r="EV21" s="0" t="n">
        <v>1</v>
      </c>
      <c r="EW21" s="0" t="n">
        <v>1</v>
      </c>
      <c r="EX21" s="0" t="n">
        <v>1</v>
      </c>
      <c r="EY21" s="0" t="n">
        <v>1</v>
      </c>
      <c r="EZ21" s="0" t="n">
        <v>2</v>
      </c>
      <c r="FA21" s="0" t="n">
        <v>2</v>
      </c>
      <c r="FB21" s="0" t="n">
        <v>1</v>
      </c>
      <c r="FC21" s="0" t="n">
        <v>1</v>
      </c>
      <c r="FD21" s="0" t="n">
        <v>1</v>
      </c>
      <c r="FE21" s="0" t="n">
        <v>1</v>
      </c>
      <c r="FF21" s="0" t="n">
        <v>2</v>
      </c>
      <c r="FG21" s="0" t="n">
        <v>1</v>
      </c>
      <c r="FH21" s="0" t="n">
        <v>1</v>
      </c>
      <c r="FI21" s="0" t="n">
        <v>1</v>
      </c>
      <c r="FJ21" s="0" t="n">
        <v>1</v>
      </c>
      <c r="FK21" s="0" t="n">
        <v>1</v>
      </c>
      <c r="FL21" s="0" t="n">
        <v>1</v>
      </c>
      <c r="FM21" s="0" t="n">
        <v>1</v>
      </c>
      <c r="FN21" s="0" t="n">
        <v>1</v>
      </c>
      <c r="FO21" s="0" t="n">
        <v>1</v>
      </c>
      <c r="FP21" s="0" t="n">
        <v>1</v>
      </c>
      <c r="FQ21" s="0" t="n">
        <v>2</v>
      </c>
      <c r="FR21" s="0" t="n">
        <v>1</v>
      </c>
      <c r="FS21" s="0" t="n">
        <v>1</v>
      </c>
      <c r="FT21" s="0" t="n">
        <v>1</v>
      </c>
      <c r="FU21" s="0" t="n">
        <v>1</v>
      </c>
      <c r="FV21" s="0" t="n">
        <v>1</v>
      </c>
      <c r="FW21" s="0" t="n">
        <v>2</v>
      </c>
      <c r="FX21" s="0" t="n">
        <v>1</v>
      </c>
      <c r="FY21" s="0" t="n">
        <v>1</v>
      </c>
      <c r="FZ21" s="0" t="n">
        <v>1</v>
      </c>
      <c r="GA21" s="0" t="n">
        <v>1</v>
      </c>
      <c r="GB21" s="0" t="n">
        <v>1</v>
      </c>
      <c r="GC21" s="0" t="n">
        <v>1</v>
      </c>
      <c r="GD21" s="0" t="n">
        <v>1</v>
      </c>
      <c r="GE21" s="0" t="n">
        <v>1</v>
      </c>
      <c r="GF21" s="0" t="n">
        <v>1</v>
      </c>
      <c r="GG21" s="0" t="n">
        <v>1</v>
      </c>
      <c r="GH21" s="0" t="n">
        <v>1</v>
      </c>
      <c r="GI21" s="0" t="n">
        <v>1</v>
      </c>
      <c r="GJ21" s="0" t="n">
        <v>2</v>
      </c>
      <c r="GK21" s="0" t="n">
        <v>1</v>
      </c>
      <c r="GL21" s="0" t="n">
        <v>2</v>
      </c>
      <c r="GM21" s="0" t="n">
        <v>1</v>
      </c>
      <c r="GN21" s="0" t="n">
        <v>1</v>
      </c>
      <c r="GO21" s="0" t="n">
        <v>2</v>
      </c>
      <c r="GP21" s="0" t="n">
        <v>1</v>
      </c>
      <c r="GQ21" s="0" t="n">
        <v>1</v>
      </c>
      <c r="GR21" s="0" t="n">
        <v>1</v>
      </c>
      <c r="GS21" s="0" t="n">
        <v>1</v>
      </c>
      <c r="GT21" s="0" t="n">
        <v>1</v>
      </c>
      <c r="GU21" s="0" t="n">
        <v>1</v>
      </c>
      <c r="GV21" s="0" t="n">
        <v>1</v>
      </c>
      <c r="GW21" s="0" t="n">
        <v>1</v>
      </c>
      <c r="GX21" s="0" t="n">
        <v>1</v>
      </c>
      <c r="GY21" s="0" t="n">
        <v>1</v>
      </c>
      <c r="GZ21" s="0" t="n">
        <v>1</v>
      </c>
      <c r="HA21" s="0" t="n">
        <v>1</v>
      </c>
      <c r="HB21" s="0" t="n">
        <v>1</v>
      </c>
      <c r="HC21" s="0" t="n">
        <v>1</v>
      </c>
      <c r="HD21" s="0" t="n">
        <v>1</v>
      </c>
      <c r="HE21" s="0" t="n">
        <v>2</v>
      </c>
      <c r="HF21" s="0" t="n">
        <v>1</v>
      </c>
      <c r="HG21" s="0" t="n">
        <v>1</v>
      </c>
      <c r="HH21" s="0" t="n">
        <v>2</v>
      </c>
      <c r="HI21" s="0" t="n">
        <v>1</v>
      </c>
      <c r="HJ21" s="0" t="n">
        <v>1</v>
      </c>
      <c r="HK21" s="0" t="n">
        <v>1</v>
      </c>
      <c r="HL21" s="0" t="n">
        <v>1</v>
      </c>
      <c r="HM21" s="0" t="n">
        <v>1</v>
      </c>
      <c r="HN21" s="0" t="n">
        <v>1</v>
      </c>
      <c r="HO21" s="0" t="n">
        <v>1</v>
      </c>
      <c r="HP21" s="0" t="n">
        <v>1</v>
      </c>
      <c r="HQ21" s="0" t="n">
        <v>1</v>
      </c>
      <c r="HR21" s="0" t="n">
        <v>1</v>
      </c>
      <c r="HS21" s="0" t="n">
        <v>1</v>
      </c>
      <c r="HT21" s="0" t="n">
        <v>1</v>
      </c>
      <c r="HU21" s="0" t="n">
        <v>1</v>
      </c>
      <c r="HV21" s="0" t="n">
        <v>1</v>
      </c>
      <c r="HW21" s="0" t="n">
        <v>1</v>
      </c>
      <c r="HX21" s="0" t="n">
        <v>1</v>
      </c>
      <c r="HY21" s="0" t="n">
        <v>1</v>
      </c>
      <c r="HZ21" s="0" t="n">
        <v>2</v>
      </c>
      <c r="IA21" s="0" t="n">
        <v>1</v>
      </c>
      <c r="IB21" s="0" t="n">
        <v>1</v>
      </c>
      <c r="IC21" s="0" t="n">
        <v>1</v>
      </c>
      <c r="ID21" s="0" t="n">
        <v>1</v>
      </c>
      <c r="IE21" s="0" t="n">
        <v>1</v>
      </c>
      <c r="IF21" s="0" t="n">
        <v>1</v>
      </c>
      <c r="IG21" s="0" t="n">
        <v>1</v>
      </c>
      <c r="IH21" s="0" t="n">
        <v>1</v>
      </c>
      <c r="II21" s="0" t="n">
        <v>1</v>
      </c>
      <c r="IJ21" s="0" t="n">
        <v>1</v>
      </c>
      <c r="IK21" s="0" t="n">
        <v>1</v>
      </c>
      <c r="IL21" s="0" t="n">
        <v>1</v>
      </c>
      <c r="IM21" s="0" t="n">
        <v>2</v>
      </c>
      <c r="IN21" s="0" t="n">
        <v>1</v>
      </c>
      <c r="IO21" s="0" t="n">
        <v>1</v>
      </c>
      <c r="IP21" s="0" t="n">
        <v>2</v>
      </c>
      <c r="IQ21" s="0" t="n">
        <v>2</v>
      </c>
      <c r="IR21" s="0" t="n">
        <v>1</v>
      </c>
      <c r="IS21" s="0" t="n">
        <v>1</v>
      </c>
      <c r="IT21" s="0" t="n">
        <v>1</v>
      </c>
      <c r="IU21" s="0" t="n">
        <v>1</v>
      </c>
      <c r="IV21" s="0" t="n">
        <v>1</v>
      </c>
      <c r="IW21" s="0" t="n">
        <v>1</v>
      </c>
      <c r="IX21" s="0" t="n">
        <v>1</v>
      </c>
      <c r="IY21" s="0" t="n">
        <v>1</v>
      </c>
      <c r="IZ21" s="0" t="n">
        <v>1</v>
      </c>
      <c r="JA21" s="0" t="n">
        <v>1</v>
      </c>
      <c r="JB21" s="0" t="n">
        <v>1</v>
      </c>
      <c r="JC21" s="0" t="n">
        <v>1</v>
      </c>
      <c r="JD21" s="0" t="n">
        <v>1</v>
      </c>
      <c r="JE21" s="0" t="n">
        <v>1</v>
      </c>
      <c r="JF21" s="0" t="n">
        <v>1</v>
      </c>
      <c r="JG21" s="0" t="n">
        <v>2</v>
      </c>
      <c r="JH21" s="0" t="n">
        <v>1</v>
      </c>
      <c r="JI21" s="0" t="n">
        <v>1</v>
      </c>
      <c r="JJ21" s="0" t="n">
        <v>2</v>
      </c>
      <c r="JK21" s="0" t="n">
        <v>1</v>
      </c>
      <c r="JL21" s="0" t="n">
        <v>1</v>
      </c>
      <c r="JM21" s="0" t="n">
        <v>1</v>
      </c>
      <c r="JN21" s="0" t="n">
        <v>1</v>
      </c>
      <c r="JO21" s="0" t="n">
        <v>1</v>
      </c>
      <c r="JP21" s="0" t="n">
        <v>1</v>
      </c>
      <c r="JQ21" s="0" t="n">
        <v>1</v>
      </c>
      <c r="JR21" s="0" t="n">
        <v>1</v>
      </c>
      <c r="JS21" s="0" t="n">
        <v>1</v>
      </c>
      <c r="JT21" s="0" t="n">
        <v>1</v>
      </c>
      <c r="JU21" s="0" t="n">
        <v>1</v>
      </c>
      <c r="JV21" s="0" t="n">
        <v>1</v>
      </c>
      <c r="JW21" s="0" t="n">
        <v>1</v>
      </c>
      <c r="JX21" s="0" t="n">
        <v>1</v>
      </c>
      <c r="JY21" s="0" t="n">
        <v>1</v>
      </c>
      <c r="JZ21" s="0" t="n">
        <v>1</v>
      </c>
      <c r="KA21" s="0" t="n">
        <v>1</v>
      </c>
      <c r="KB21" s="0" t="n">
        <v>1</v>
      </c>
      <c r="KC21" s="0" t="n">
        <v>1</v>
      </c>
      <c r="KD21" s="0" t="n">
        <v>1</v>
      </c>
      <c r="KE21" s="0" t="n">
        <v>1</v>
      </c>
      <c r="KF21" s="0" t="n">
        <v>1</v>
      </c>
      <c r="KG21" s="0" t="n">
        <v>1</v>
      </c>
      <c r="KH21" s="0" t="n">
        <v>1</v>
      </c>
      <c r="KI21" s="0" t="n">
        <v>1</v>
      </c>
      <c r="KJ21" s="0" t="n">
        <v>1</v>
      </c>
      <c r="KK21" s="0" t="n">
        <v>1</v>
      </c>
      <c r="KL21" s="0" t="n">
        <v>1</v>
      </c>
      <c r="KM21" s="0" t="n">
        <v>1</v>
      </c>
      <c r="KN21" s="0" t="n">
        <v>2</v>
      </c>
      <c r="KO21" s="0" t="n">
        <v>1</v>
      </c>
      <c r="KP21" s="0" t="n">
        <v>1</v>
      </c>
      <c r="KQ21" s="0" t="n">
        <v>2</v>
      </c>
      <c r="KR21" s="0" t="n">
        <v>1</v>
      </c>
      <c r="KS21" s="0" t="n">
        <v>1</v>
      </c>
      <c r="KT21" s="0" t="n">
        <v>1</v>
      </c>
      <c r="KU21" s="0" t="n">
        <v>1</v>
      </c>
      <c r="KV21" s="0" t="n">
        <v>1</v>
      </c>
      <c r="KW21" s="0" t="n">
        <v>2</v>
      </c>
      <c r="KX21" s="0" t="n">
        <v>1</v>
      </c>
      <c r="KY21" s="0" t="n">
        <v>1</v>
      </c>
      <c r="KZ21" s="0" t="n">
        <v>1</v>
      </c>
      <c r="LA21" s="0" t="n">
        <v>1</v>
      </c>
      <c r="LB21" s="0" t="n">
        <v>1</v>
      </c>
      <c r="LC21" s="0" t="n">
        <v>1</v>
      </c>
      <c r="LD21" s="0" t="n">
        <v>1</v>
      </c>
      <c r="LE21" s="0" t="n">
        <v>1</v>
      </c>
      <c r="LF21" s="0" t="n">
        <v>1</v>
      </c>
      <c r="LG21" s="0" t="n">
        <v>1</v>
      </c>
      <c r="LH21" s="0" t="n">
        <v>1</v>
      </c>
      <c r="LI21" s="0" t="n">
        <v>1</v>
      </c>
      <c r="LJ21" s="0" t="n">
        <v>1</v>
      </c>
      <c r="LK21" s="0" t="n">
        <v>1</v>
      </c>
      <c r="LL21" s="0" t="n">
        <v>1</v>
      </c>
      <c r="LM21" s="0" t="n">
        <v>1</v>
      </c>
      <c r="LN21" s="0" t="n">
        <v>1</v>
      </c>
      <c r="LO21" s="0" t="n">
        <v>1</v>
      </c>
      <c r="LP21" s="0" t="n">
        <v>1</v>
      </c>
      <c r="LQ21" s="0" t="n">
        <v>1</v>
      </c>
      <c r="LR21" s="0" t="n">
        <v>1</v>
      </c>
      <c r="LS21" s="0" t="n">
        <v>1</v>
      </c>
      <c r="LT21" s="0" t="n">
        <v>1</v>
      </c>
      <c r="LU21" s="0" t="n">
        <v>1</v>
      </c>
      <c r="LV21" s="0" t="n">
        <v>1</v>
      </c>
      <c r="LW21" s="0" t="n">
        <v>1</v>
      </c>
      <c r="LX21" s="0" t="n">
        <v>1</v>
      </c>
      <c r="LY21" s="0" t="n">
        <v>1</v>
      </c>
      <c r="LZ21" s="0" t="n">
        <v>1</v>
      </c>
      <c r="MA21" s="0" t="n">
        <v>1</v>
      </c>
      <c r="MB21" s="0" t="n">
        <v>1</v>
      </c>
      <c r="MC21" s="0" t="n">
        <v>1</v>
      </c>
      <c r="MD21" s="0" t="n">
        <v>1</v>
      </c>
      <c r="ME21" s="0" t="n">
        <v>1</v>
      </c>
      <c r="MF21" s="0" t="n">
        <v>1</v>
      </c>
      <c r="MG21" s="0" t="n">
        <v>1</v>
      </c>
      <c r="MH21" s="0" t="n">
        <v>1</v>
      </c>
      <c r="MI21" s="0" t="n">
        <v>1</v>
      </c>
      <c r="MJ21" s="0" t="n">
        <v>1</v>
      </c>
      <c r="MK21" s="0" t="n">
        <v>2</v>
      </c>
      <c r="ML21" s="0" t="n">
        <v>1</v>
      </c>
      <c r="MM21" s="0" t="n">
        <v>1</v>
      </c>
      <c r="MN21" s="0" t="n">
        <v>1</v>
      </c>
      <c r="MO21" s="0" t="n">
        <v>1</v>
      </c>
      <c r="MP21" s="0" t="n">
        <v>1</v>
      </c>
      <c r="MQ21" s="0" t="n">
        <v>1</v>
      </c>
      <c r="MR21" s="0" t="n">
        <v>1</v>
      </c>
      <c r="MS21" s="0" t="n">
        <v>1</v>
      </c>
      <c r="MT21" s="0" t="n">
        <v>1</v>
      </c>
      <c r="MU21" s="0" t="n">
        <v>2</v>
      </c>
      <c r="MV21" s="0" t="n">
        <v>1</v>
      </c>
      <c r="MW21" s="0" t="n">
        <v>1</v>
      </c>
      <c r="MX21" s="0" t="n">
        <v>1</v>
      </c>
      <c r="MY21" s="0" t="n">
        <v>1</v>
      </c>
      <c r="MZ21" s="0" t="n">
        <v>1</v>
      </c>
      <c r="NA21" s="0" t="n">
        <v>1</v>
      </c>
      <c r="NB21" s="0" t="n">
        <v>1</v>
      </c>
      <c r="NC21" s="0" t="n">
        <v>1</v>
      </c>
      <c r="ND21" s="0" t="n">
        <v>1</v>
      </c>
      <c r="NE21" s="0" t="n">
        <v>2</v>
      </c>
      <c r="NF21" s="0" t="n">
        <v>1</v>
      </c>
      <c r="NG21" s="0" t="n">
        <v>1</v>
      </c>
      <c r="NH21" s="0" t="n">
        <v>2</v>
      </c>
      <c r="NI21" s="0" t="n">
        <v>1</v>
      </c>
      <c r="NJ21" s="0" t="n">
        <v>1</v>
      </c>
      <c r="NK21" s="0" t="n">
        <v>1</v>
      </c>
      <c r="NL21" s="0" t="n">
        <v>1</v>
      </c>
      <c r="NM21" s="0" t="n">
        <v>1</v>
      </c>
      <c r="NN21" s="0" t="n">
        <v>1</v>
      </c>
      <c r="NO21" s="0" t="n">
        <v>1</v>
      </c>
      <c r="NP21" s="0" t="n">
        <v>1</v>
      </c>
      <c r="NQ21" s="0" t="n">
        <v>1</v>
      </c>
      <c r="NR21" s="0" t="n">
        <v>1</v>
      </c>
      <c r="NS21" s="0" t="n">
        <v>1</v>
      </c>
      <c r="NT21" s="0" t="n">
        <v>1</v>
      </c>
      <c r="NU21" s="0" t="n">
        <v>1</v>
      </c>
      <c r="NV21" s="0" t="n">
        <v>1</v>
      </c>
      <c r="NW21" s="0" t="n">
        <v>1</v>
      </c>
      <c r="NX21" s="0" t="n">
        <v>1</v>
      </c>
      <c r="NY21" s="0" t="n">
        <v>2</v>
      </c>
      <c r="NZ21" s="0" t="n">
        <v>1</v>
      </c>
      <c r="OA21" s="0" t="n">
        <v>1</v>
      </c>
      <c r="OB21" s="0" t="n">
        <v>1</v>
      </c>
      <c r="OC21" s="0" t="n">
        <v>1</v>
      </c>
      <c r="OD21" s="0" t="n">
        <v>1</v>
      </c>
      <c r="OE21" s="0" t="n">
        <v>1</v>
      </c>
      <c r="OF21" s="0" t="n">
        <v>1</v>
      </c>
      <c r="OG21" s="0" t="n">
        <v>1</v>
      </c>
      <c r="OH21" s="0" t="n">
        <v>1</v>
      </c>
      <c r="OI21" s="0" t="n">
        <v>2</v>
      </c>
      <c r="OJ21" s="0" t="n">
        <v>1</v>
      </c>
      <c r="OK21" s="0" t="n">
        <v>1</v>
      </c>
      <c r="OL21" s="0" t="n">
        <v>1</v>
      </c>
      <c r="OM21" s="0" t="n">
        <v>1</v>
      </c>
      <c r="ON21" s="0" t="n">
        <v>2</v>
      </c>
      <c r="OO21" s="0" t="n">
        <v>1</v>
      </c>
      <c r="OP21" s="0" t="n">
        <v>1</v>
      </c>
      <c r="OQ21" s="0" t="n">
        <v>1</v>
      </c>
      <c r="OR21" s="0" t="n">
        <v>1</v>
      </c>
      <c r="OS21" s="0" t="n">
        <v>1</v>
      </c>
      <c r="OT21" s="0" t="n">
        <v>1</v>
      </c>
      <c r="OU21" s="0" t="n">
        <v>1</v>
      </c>
      <c r="OV21" s="0" t="n">
        <v>1</v>
      </c>
      <c r="OW21" s="0" t="n">
        <v>1</v>
      </c>
      <c r="OX21" s="0" t="n">
        <v>1</v>
      </c>
      <c r="OY21" s="0" t="n">
        <v>1</v>
      </c>
      <c r="OZ21" s="0" t="n">
        <v>1</v>
      </c>
      <c r="PA21" s="0" t="n">
        <v>1</v>
      </c>
      <c r="PB21" s="0" t="n">
        <v>1</v>
      </c>
      <c r="PC21" s="0" t="n">
        <v>1</v>
      </c>
      <c r="PD21" s="0" t="n">
        <v>1</v>
      </c>
      <c r="PE21" s="0" t="n">
        <v>1</v>
      </c>
      <c r="PF21" s="0" t="n">
        <v>1</v>
      </c>
      <c r="PG21" s="0" t="n">
        <v>1</v>
      </c>
      <c r="PH21" s="0" t="n">
        <v>1</v>
      </c>
      <c r="PI21" s="0" t="n">
        <v>1</v>
      </c>
      <c r="PJ21" s="0" t="n">
        <v>2</v>
      </c>
      <c r="PK21" s="0" t="n">
        <v>1</v>
      </c>
      <c r="PL21" s="0" t="n">
        <v>1</v>
      </c>
      <c r="PM21" s="0" t="n">
        <v>1</v>
      </c>
      <c r="PN21" s="0" t="n">
        <v>2</v>
      </c>
      <c r="PO21" s="0" t="n">
        <v>1</v>
      </c>
      <c r="PP21" s="0" t="n">
        <v>1</v>
      </c>
      <c r="PQ21" s="0" t="n">
        <v>1</v>
      </c>
      <c r="PR21" s="0" t="n">
        <v>1</v>
      </c>
      <c r="PS21" s="0" t="n">
        <v>1</v>
      </c>
      <c r="PT21" s="0" t="n">
        <v>1</v>
      </c>
      <c r="PU21" s="0" t="n">
        <v>1</v>
      </c>
      <c r="PV21" s="0" t="n">
        <v>1</v>
      </c>
      <c r="PW21" s="0" t="n">
        <v>1</v>
      </c>
      <c r="PX21" s="0" t="n">
        <v>1</v>
      </c>
      <c r="PY21" s="0" t="n">
        <v>1</v>
      </c>
      <c r="PZ21" s="0" t="n">
        <v>1</v>
      </c>
      <c r="QA21" s="0" t="n">
        <v>1</v>
      </c>
      <c r="QB21" s="0" t="n">
        <v>1</v>
      </c>
      <c r="QC21" s="0" t="n">
        <v>2</v>
      </c>
      <c r="QD21" s="0" t="n">
        <v>1</v>
      </c>
      <c r="QE21" s="0" t="n">
        <v>1</v>
      </c>
      <c r="QF21" s="0" t="n">
        <v>1</v>
      </c>
      <c r="QG21" s="0" t="n">
        <v>1</v>
      </c>
      <c r="QH21" s="0" t="n">
        <v>1</v>
      </c>
      <c r="QI21" s="0" t="n">
        <v>1</v>
      </c>
      <c r="QJ21" s="0" t="n">
        <v>1</v>
      </c>
      <c r="QK21" s="0" t="n">
        <v>1</v>
      </c>
      <c r="QL21" s="0" t="n">
        <v>2</v>
      </c>
      <c r="QM21" s="0" t="n">
        <v>2</v>
      </c>
      <c r="QN21" s="0" t="n">
        <v>1</v>
      </c>
      <c r="QO21" s="0" t="n">
        <v>1</v>
      </c>
      <c r="QP21" s="0" t="n">
        <v>1</v>
      </c>
      <c r="QQ21" s="0" t="n">
        <v>1</v>
      </c>
      <c r="QR21" s="0" t="n">
        <v>1</v>
      </c>
      <c r="QS21" s="0" t="n">
        <v>1</v>
      </c>
      <c r="QT21" s="0" t="n">
        <v>1</v>
      </c>
      <c r="QU21" s="0" t="n">
        <v>1</v>
      </c>
      <c r="QV21" s="0" t="n">
        <v>1</v>
      </c>
      <c r="QW21" s="0" t="n">
        <v>1</v>
      </c>
      <c r="QX21" s="0" t="n">
        <v>1</v>
      </c>
      <c r="QY21" s="0" t="n">
        <v>1</v>
      </c>
      <c r="QZ21" s="0" t="n">
        <v>1</v>
      </c>
      <c r="RA21" s="0" t="n">
        <v>1</v>
      </c>
      <c r="RB21" s="0" t="n">
        <v>1</v>
      </c>
      <c r="RC21" s="0" t="n">
        <v>1</v>
      </c>
      <c r="RD21" s="0" t="n">
        <v>1</v>
      </c>
      <c r="RE21" s="0" t="n">
        <v>1</v>
      </c>
      <c r="RF21" s="0" t="n">
        <v>1</v>
      </c>
      <c r="RG21" s="0" t="n">
        <v>1</v>
      </c>
      <c r="RH21" s="0" t="n">
        <v>1</v>
      </c>
      <c r="RI21" s="0" t="n">
        <v>2</v>
      </c>
      <c r="RJ21" s="0" t="n">
        <v>2</v>
      </c>
      <c r="RK21" s="0" t="n">
        <v>1</v>
      </c>
      <c r="RL21" s="0" t="n">
        <v>1</v>
      </c>
      <c r="RM21" s="0" t="n">
        <v>1</v>
      </c>
      <c r="RN21" s="0" t="n">
        <v>1</v>
      </c>
      <c r="RO21" s="0" t="n">
        <v>1</v>
      </c>
      <c r="RP21" s="0" t="n">
        <v>2</v>
      </c>
      <c r="RQ21" s="0" t="n">
        <v>1</v>
      </c>
      <c r="RR21" s="0" t="n">
        <v>1</v>
      </c>
      <c r="RS21" s="0" t="n">
        <v>1</v>
      </c>
      <c r="RT21" s="0" t="n">
        <v>1</v>
      </c>
      <c r="RU21" s="0" t="n">
        <v>2</v>
      </c>
      <c r="RV21" s="0" t="n">
        <v>1</v>
      </c>
      <c r="RW21" s="0" t="n">
        <v>1</v>
      </c>
      <c r="RX21" s="0" t="n">
        <v>1</v>
      </c>
      <c r="RY21" s="0" t="n">
        <v>2</v>
      </c>
      <c r="RZ21" s="0" t="n">
        <v>1</v>
      </c>
      <c r="SA21" s="0" t="n">
        <v>2</v>
      </c>
      <c r="SB21" s="0" t="n">
        <v>1</v>
      </c>
      <c r="SC21" s="0" t="n">
        <v>1</v>
      </c>
      <c r="SD21" s="0" t="n">
        <v>1</v>
      </c>
      <c r="SE21" s="0" t="n">
        <v>2</v>
      </c>
      <c r="SF21" s="0" t="n">
        <v>1</v>
      </c>
      <c r="SG21" s="0" t="n">
        <v>1</v>
      </c>
      <c r="SH21" s="0" t="n">
        <v>1</v>
      </c>
      <c r="SI21" s="0" t="n">
        <v>1</v>
      </c>
      <c r="SJ21" s="0" t="n">
        <v>1</v>
      </c>
      <c r="SK21" s="0" t="n">
        <v>1</v>
      </c>
      <c r="SL21" s="0" t="n">
        <v>1</v>
      </c>
      <c r="SM21" s="0" t="n">
        <v>1</v>
      </c>
      <c r="SN21" s="0" t="n">
        <v>1</v>
      </c>
      <c r="SO21" s="0" t="n">
        <v>1</v>
      </c>
      <c r="SP21" s="0" t="n">
        <v>1</v>
      </c>
      <c r="SQ21" s="0" t="n">
        <v>1</v>
      </c>
      <c r="SR21" s="0" t="n">
        <v>1</v>
      </c>
      <c r="SS21" s="0" t="n">
        <v>1</v>
      </c>
      <c r="ST21" s="0" t="n">
        <v>1</v>
      </c>
      <c r="SU21" s="0" t="n">
        <v>1</v>
      </c>
      <c r="SV21" s="0" t="n">
        <v>1</v>
      </c>
      <c r="SW21" s="0" t="n">
        <v>1</v>
      </c>
      <c r="SX21" s="0" t="n">
        <v>1</v>
      </c>
      <c r="SY21" s="0" t="n">
        <v>2</v>
      </c>
      <c r="SZ21" s="0" t="n">
        <v>1</v>
      </c>
      <c r="TA21" s="0" t="n">
        <v>1</v>
      </c>
      <c r="TB21" s="0" t="n">
        <v>1</v>
      </c>
      <c r="TC21" s="0" t="n">
        <v>1</v>
      </c>
      <c r="TD21" s="0" t="n">
        <v>1</v>
      </c>
      <c r="TE21" s="0" t="n">
        <v>1</v>
      </c>
      <c r="TF21" s="0" t="n">
        <v>1</v>
      </c>
      <c r="TG21" s="0" t="n">
        <v>1</v>
      </c>
      <c r="TH21" s="0" t="n">
        <v>1</v>
      </c>
      <c r="TI21" s="0" t="n">
        <v>1</v>
      </c>
      <c r="TJ21" s="0" t="n">
        <v>1</v>
      </c>
      <c r="TK21" s="0" t="n">
        <v>1</v>
      </c>
      <c r="TL21" s="0" t="n">
        <v>1</v>
      </c>
      <c r="TM21" s="0" t="n">
        <v>2</v>
      </c>
      <c r="TN21" s="0" t="n">
        <v>1</v>
      </c>
      <c r="TO21" s="0" t="n">
        <v>1</v>
      </c>
      <c r="TP21" s="0" t="n">
        <v>1</v>
      </c>
      <c r="TQ21" s="0" t="n">
        <v>1</v>
      </c>
      <c r="TR21" s="0" t="n">
        <v>1</v>
      </c>
      <c r="TS21" s="0" t="n">
        <v>2</v>
      </c>
      <c r="TT21" s="0" t="n">
        <v>1</v>
      </c>
      <c r="TU21" s="0" t="n">
        <v>1</v>
      </c>
      <c r="TV21" s="0" t="n">
        <v>1</v>
      </c>
      <c r="TW21" s="0" t="n">
        <v>1</v>
      </c>
      <c r="TX21" s="0" t="n">
        <v>1</v>
      </c>
      <c r="TY21" s="0" t="n">
        <v>2</v>
      </c>
      <c r="TZ21" s="0" t="n">
        <v>2</v>
      </c>
      <c r="UA21" s="0" t="n">
        <v>1</v>
      </c>
      <c r="UB21" s="0" t="n">
        <v>1</v>
      </c>
      <c r="UC21" s="0" t="n">
        <v>1</v>
      </c>
      <c r="UD21" s="0" t="n">
        <v>2</v>
      </c>
      <c r="UE21" s="0" t="n">
        <v>1</v>
      </c>
      <c r="UF21" s="0" t="n">
        <v>1</v>
      </c>
      <c r="UG21" s="0" t="n">
        <v>1</v>
      </c>
      <c r="UH21" s="0" t="n">
        <v>1</v>
      </c>
      <c r="UI21" s="0" t="n">
        <v>1</v>
      </c>
      <c r="UJ21" s="0" t="n">
        <v>1</v>
      </c>
      <c r="UK21" s="0" t="n">
        <v>1</v>
      </c>
      <c r="UL21" s="0" t="n">
        <v>1</v>
      </c>
      <c r="UM21" s="0" t="n">
        <v>1</v>
      </c>
      <c r="UN21" s="0" t="n">
        <v>1</v>
      </c>
      <c r="UO21" s="0" t="n">
        <v>1</v>
      </c>
      <c r="UP21" s="0" t="n">
        <v>1</v>
      </c>
      <c r="UQ21" s="0" t="n">
        <v>1</v>
      </c>
      <c r="UR21" s="0" t="n">
        <v>1</v>
      </c>
      <c r="US21" s="0" t="n">
        <v>1</v>
      </c>
      <c r="UT21" s="0" t="n">
        <v>1</v>
      </c>
      <c r="UU21" s="0" t="n">
        <v>1</v>
      </c>
      <c r="UV21" s="0" t="n">
        <v>1</v>
      </c>
      <c r="UW21" s="0" t="n">
        <v>1</v>
      </c>
      <c r="UX21" s="0" t="n">
        <v>1</v>
      </c>
      <c r="UY21" s="0" t="n">
        <v>2</v>
      </c>
      <c r="UZ21" s="0" t="n">
        <v>1</v>
      </c>
      <c r="VA21" s="0" t="n">
        <v>1</v>
      </c>
      <c r="VB21" s="0" t="n">
        <v>1</v>
      </c>
      <c r="VC21" s="0" t="n">
        <v>1</v>
      </c>
      <c r="VD21" s="0" t="n">
        <v>1</v>
      </c>
      <c r="VE21" s="0" t="n">
        <v>1</v>
      </c>
      <c r="VF21" s="0" t="n">
        <v>1</v>
      </c>
      <c r="VG21" s="0" t="n">
        <v>1</v>
      </c>
      <c r="VH21" s="0" t="n">
        <v>1</v>
      </c>
      <c r="VI21" s="0" t="n">
        <v>1</v>
      </c>
      <c r="VJ21" s="0" t="n">
        <v>1</v>
      </c>
      <c r="VK21" s="0" t="n">
        <v>2</v>
      </c>
      <c r="VL21" s="0" t="n">
        <v>1</v>
      </c>
      <c r="VM21" s="0" t="n">
        <v>1</v>
      </c>
      <c r="VN21" s="0" t="n">
        <v>2</v>
      </c>
      <c r="VO21" s="0" t="n">
        <v>1</v>
      </c>
      <c r="VP21" s="0" t="n">
        <v>1</v>
      </c>
      <c r="VQ21" s="0" t="n">
        <v>1</v>
      </c>
      <c r="VR21" s="0" t="n">
        <v>1</v>
      </c>
      <c r="VS21" s="0" t="n">
        <v>2</v>
      </c>
      <c r="VT21" s="0" t="n">
        <v>1</v>
      </c>
      <c r="VU21" s="0" t="n">
        <v>1</v>
      </c>
      <c r="VV21" s="0" t="n">
        <v>1</v>
      </c>
      <c r="VW21" s="0" t="n">
        <v>2</v>
      </c>
      <c r="VX21" s="0" t="n">
        <v>1</v>
      </c>
      <c r="VY21" s="0" t="n">
        <v>1</v>
      </c>
      <c r="VZ21" s="0" t="n">
        <v>1</v>
      </c>
      <c r="WA21" s="0" t="n">
        <v>1</v>
      </c>
      <c r="WB21" s="0" t="n">
        <v>1</v>
      </c>
      <c r="WC21" s="0" t="n">
        <v>2</v>
      </c>
      <c r="WD21" s="0" t="n">
        <v>1</v>
      </c>
      <c r="WE21" s="0" t="n">
        <v>1</v>
      </c>
      <c r="WF21" s="0" t="n">
        <v>1</v>
      </c>
      <c r="WG21" s="0" t="n">
        <v>1</v>
      </c>
      <c r="WH21" s="0" t="n">
        <v>2</v>
      </c>
      <c r="WI21" s="0" t="n">
        <v>1</v>
      </c>
      <c r="WJ21" s="0" t="n">
        <v>1</v>
      </c>
      <c r="WK21" s="0" t="n">
        <v>1</v>
      </c>
      <c r="WL21" s="0" t="n">
        <v>1</v>
      </c>
      <c r="WM21" s="0" t="n">
        <v>2</v>
      </c>
      <c r="WN21" s="0" t="n">
        <v>1</v>
      </c>
      <c r="WO21" s="0" t="n">
        <v>2</v>
      </c>
      <c r="WP21" s="0" t="n">
        <v>1</v>
      </c>
      <c r="WQ21" s="0" t="n">
        <v>1</v>
      </c>
      <c r="WR21" s="0" t="n">
        <v>1</v>
      </c>
      <c r="WS21" s="0" t="n">
        <v>1</v>
      </c>
      <c r="WT21" s="0" t="n">
        <v>1</v>
      </c>
      <c r="WU21" s="0" t="n">
        <v>1</v>
      </c>
      <c r="WV21" s="0" t="n">
        <v>1</v>
      </c>
      <c r="WW21" s="0" t="n">
        <v>1</v>
      </c>
      <c r="WX21" s="0" t="n">
        <v>2</v>
      </c>
      <c r="WY21" s="0" t="n">
        <v>1</v>
      </c>
      <c r="WZ21" s="0" t="n">
        <v>1</v>
      </c>
      <c r="XA21" s="0" t="n">
        <v>1</v>
      </c>
      <c r="XB21" s="0" t="n">
        <v>1</v>
      </c>
      <c r="XC21" s="0" t="n">
        <v>1</v>
      </c>
      <c r="XD21" s="0" t="n">
        <v>1</v>
      </c>
      <c r="XE21" s="0" t="n">
        <v>1</v>
      </c>
      <c r="XF21" s="0" t="n">
        <v>1</v>
      </c>
      <c r="XG21" s="0" t="n">
        <v>1</v>
      </c>
      <c r="XH21" s="0" t="n">
        <v>1</v>
      </c>
      <c r="XI21" s="0" t="n">
        <v>1</v>
      </c>
      <c r="XJ21" s="0" t="n">
        <v>1</v>
      </c>
      <c r="XK21" s="0" t="n">
        <v>1</v>
      </c>
      <c r="XL21" s="0" t="n">
        <v>2</v>
      </c>
      <c r="XM21" s="0" t="n">
        <v>1</v>
      </c>
      <c r="XN21" s="0" t="n">
        <v>1</v>
      </c>
      <c r="XO21" s="0" t="n">
        <v>1</v>
      </c>
      <c r="XP21" s="0" t="n">
        <v>1</v>
      </c>
      <c r="XQ21" s="0" t="n">
        <v>1</v>
      </c>
      <c r="XR21" s="0" t="n">
        <v>1</v>
      </c>
      <c r="XS21" s="0" t="n">
        <v>2</v>
      </c>
      <c r="XT21" s="0" t="n">
        <v>2</v>
      </c>
      <c r="XU21" s="0" t="n">
        <v>1</v>
      </c>
      <c r="XV21" s="0" t="n">
        <v>1</v>
      </c>
      <c r="XW21" s="0" t="n">
        <v>1</v>
      </c>
      <c r="XX21" s="0" t="n">
        <v>1</v>
      </c>
      <c r="XY21" s="0" t="n">
        <v>1</v>
      </c>
      <c r="XZ21" s="0" t="n">
        <v>1</v>
      </c>
      <c r="YA21" s="0" t="n">
        <v>1</v>
      </c>
      <c r="YB21" s="0" t="n">
        <v>1</v>
      </c>
      <c r="YC21" s="0" t="n">
        <v>1</v>
      </c>
      <c r="YD21" s="0" t="n">
        <v>1</v>
      </c>
      <c r="YE21" s="0" t="n">
        <v>1</v>
      </c>
      <c r="YF21" s="0" t="n">
        <v>1</v>
      </c>
      <c r="YG21" s="0" t="n">
        <v>1</v>
      </c>
      <c r="YH21" s="0" t="n">
        <v>2</v>
      </c>
      <c r="YI21" s="0" t="n">
        <v>1</v>
      </c>
      <c r="YJ21" s="0" t="n">
        <v>1</v>
      </c>
      <c r="YK21" s="0" t="n">
        <v>1</v>
      </c>
      <c r="YL21" s="0" t="n">
        <v>2</v>
      </c>
      <c r="YM21" s="0" t="n">
        <v>1</v>
      </c>
      <c r="YN21" s="0" t="n">
        <v>1</v>
      </c>
      <c r="YO21" s="0" t="n">
        <v>1</v>
      </c>
      <c r="YP21" s="0" t="n">
        <v>1</v>
      </c>
      <c r="YQ21" s="0" t="n">
        <v>1</v>
      </c>
      <c r="YR21" s="0" t="n">
        <v>1</v>
      </c>
      <c r="YS21" s="0" t="n">
        <v>1</v>
      </c>
      <c r="YT21" s="0" t="n">
        <v>1</v>
      </c>
      <c r="YU21" s="0" t="n">
        <v>1</v>
      </c>
      <c r="YV21" s="0" t="n">
        <v>1</v>
      </c>
      <c r="YW21" s="0" t="n">
        <v>1</v>
      </c>
      <c r="YX21" s="0" t="n">
        <v>1</v>
      </c>
      <c r="YY21" s="0" t="n">
        <v>1</v>
      </c>
      <c r="YZ21" s="0" t="n">
        <v>1</v>
      </c>
      <c r="ZA21" s="0" t="n">
        <v>1</v>
      </c>
      <c r="ZB21" s="0" t="n">
        <v>2</v>
      </c>
      <c r="ZC21" s="0" t="n">
        <v>1</v>
      </c>
      <c r="ZD21" s="0" t="n">
        <v>1</v>
      </c>
      <c r="ZE21" s="0" t="n">
        <v>1</v>
      </c>
      <c r="ZF21" s="0" t="n">
        <v>1</v>
      </c>
      <c r="ZG21" s="0" t="n">
        <v>1</v>
      </c>
      <c r="ZH21" s="0" t="n">
        <v>1</v>
      </c>
      <c r="ZI21" s="0" t="n">
        <v>1</v>
      </c>
      <c r="ZJ21" s="0" t="n">
        <v>2</v>
      </c>
      <c r="ZK21" s="0" t="n">
        <v>1</v>
      </c>
      <c r="ZL21" s="0" t="n">
        <v>1</v>
      </c>
      <c r="ZM21" s="0" t="n">
        <v>2</v>
      </c>
      <c r="ZN21" s="0" t="n">
        <v>2</v>
      </c>
      <c r="ZO21" s="0" t="n">
        <v>1</v>
      </c>
      <c r="ZP21" s="0" t="n">
        <v>1</v>
      </c>
      <c r="ZQ21" s="0" t="n">
        <v>1</v>
      </c>
      <c r="ZR21" s="0" t="n">
        <v>1</v>
      </c>
      <c r="ZS21" s="0" t="n">
        <v>1</v>
      </c>
      <c r="ZT21" s="0" t="n">
        <v>1</v>
      </c>
      <c r="ZU21" s="0" t="n">
        <v>1</v>
      </c>
      <c r="ZV21" s="0" t="n">
        <v>1</v>
      </c>
      <c r="ZW21" s="0" t="n">
        <v>1</v>
      </c>
      <c r="ZX21" s="0" t="n">
        <v>1</v>
      </c>
      <c r="ZY21" s="0" t="n">
        <v>1</v>
      </c>
      <c r="ZZ21" s="0" t="n">
        <v>1</v>
      </c>
      <c r="AAA21" s="0" t="n">
        <v>1</v>
      </c>
      <c r="AAB21" s="0" t="n">
        <v>1</v>
      </c>
      <c r="AAC21" s="0" t="n">
        <v>2</v>
      </c>
      <c r="AAD21" s="0" t="n">
        <v>1</v>
      </c>
      <c r="AAE21" s="0" t="n">
        <v>1</v>
      </c>
      <c r="AAF21" s="0" t="n">
        <v>1</v>
      </c>
      <c r="AAG21" s="0" t="n">
        <v>1</v>
      </c>
      <c r="AAH21" s="0" t="n">
        <v>2</v>
      </c>
      <c r="AAI21" s="0" t="n">
        <v>1</v>
      </c>
      <c r="AAJ21" s="0" t="n">
        <v>1</v>
      </c>
      <c r="AAK21" s="0" t="n">
        <v>1</v>
      </c>
      <c r="AAL21" s="0" t="n">
        <v>1</v>
      </c>
      <c r="AAM21" s="0" t="n">
        <v>1</v>
      </c>
      <c r="AAN21" s="0" t="n">
        <v>1</v>
      </c>
      <c r="AAO21" s="0" t="n">
        <v>1</v>
      </c>
      <c r="AAP21" s="0" t="n">
        <v>2</v>
      </c>
      <c r="AAQ21" s="0" t="n">
        <v>1</v>
      </c>
      <c r="AAR21" s="0" t="n">
        <v>1</v>
      </c>
      <c r="AAS21" s="0" t="n">
        <v>1</v>
      </c>
      <c r="AAT21" s="0" t="n">
        <v>1</v>
      </c>
      <c r="AAU21" s="0" t="n">
        <v>1</v>
      </c>
      <c r="AAV21" s="0" t="n">
        <v>2</v>
      </c>
      <c r="AAW21" s="0" t="n">
        <v>2</v>
      </c>
      <c r="AAX21" s="0" t="n">
        <v>1</v>
      </c>
      <c r="AAY21" s="0" t="n">
        <v>1</v>
      </c>
      <c r="AAZ21" s="0" t="n">
        <v>1</v>
      </c>
      <c r="ABA21" s="0" t="n">
        <v>1</v>
      </c>
      <c r="ABB21" s="0" t="n">
        <v>1</v>
      </c>
      <c r="ABC21" s="0" t="n">
        <v>1</v>
      </c>
      <c r="ABD21" s="0" t="n">
        <v>1</v>
      </c>
      <c r="ABE21" s="0" t="n">
        <v>1</v>
      </c>
      <c r="ABF21" s="0" t="n">
        <v>1</v>
      </c>
      <c r="ABG21" s="0" t="n">
        <v>2</v>
      </c>
      <c r="ABH21" s="0" t="n">
        <v>2</v>
      </c>
      <c r="ABI21" s="0" t="n">
        <v>1</v>
      </c>
      <c r="ABJ21" s="0" t="n">
        <v>1</v>
      </c>
      <c r="ABK21" s="0" t="n">
        <v>1</v>
      </c>
      <c r="ABL21" s="0" t="n">
        <v>1</v>
      </c>
      <c r="ABM21" s="0" t="n">
        <v>1</v>
      </c>
      <c r="ABN21" s="0" t="n">
        <v>1</v>
      </c>
      <c r="ABO21" s="0" t="n">
        <v>1</v>
      </c>
      <c r="ABP21" s="0" t="n">
        <v>1</v>
      </c>
      <c r="ABQ21" s="0" t="n">
        <v>1</v>
      </c>
      <c r="ABR21" s="0" t="n">
        <v>1</v>
      </c>
      <c r="ABS21" s="0" t="n">
        <v>1</v>
      </c>
      <c r="ABT21" s="0" t="n">
        <v>1</v>
      </c>
      <c r="ABU21" s="0" t="n">
        <v>1</v>
      </c>
      <c r="ABV21" s="0" t="n">
        <v>1</v>
      </c>
      <c r="ABW21" s="0" t="n">
        <v>1</v>
      </c>
      <c r="ABX21" s="0" t="n">
        <v>1</v>
      </c>
      <c r="ABY21" s="0" t="n">
        <v>1</v>
      </c>
      <c r="ABZ21" s="0" t="n">
        <v>2</v>
      </c>
      <c r="ACA21" s="0" t="n">
        <v>1</v>
      </c>
      <c r="ACB21" s="0" t="n">
        <v>1</v>
      </c>
      <c r="ACC21" s="0" t="n">
        <v>1</v>
      </c>
      <c r="ACD21" s="0" t="n">
        <v>1</v>
      </c>
      <c r="ACE21" s="0" t="n">
        <v>2</v>
      </c>
      <c r="ACF21" s="0" t="n">
        <v>1</v>
      </c>
      <c r="ACG21" s="0" t="n">
        <v>2</v>
      </c>
      <c r="ACH21" s="0" t="n">
        <v>1</v>
      </c>
      <c r="ACI21" s="0" t="n">
        <v>1</v>
      </c>
      <c r="ACJ21" s="0" t="n">
        <v>1</v>
      </c>
      <c r="ACK21" s="0" t="n">
        <v>1</v>
      </c>
      <c r="ACL21" s="0" t="n">
        <v>1</v>
      </c>
      <c r="ACM21" s="0" t="n">
        <v>1</v>
      </c>
      <c r="ACN21" s="0" t="n">
        <v>1</v>
      </c>
      <c r="ACO21" s="0" t="n">
        <v>2</v>
      </c>
      <c r="ACP21" s="0" t="n">
        <v>1</v>
      </c>
      <c r="ACQ21" s="0" t="n">
        <v>1</v>
      </c>
      <c r="ACR21" s="0" t="n">
        <v>1</v>
      </c>
      <c r="ACS21" s="0" t="n">
        <v>1</v>
      </c>
      <c r="ACT21" s="0" t="n">
        <v>1</v>
      </c>
      <c r="ACU21" s="0" t="n">
        <v>1</v>
      </c>
      <c r="ACV21" s="0" t="n">
        <v>1</v>
      </c>
      <c r="ACW21" s="0" t="n">
        <v>1</v>
      </c>
      <c r="ACX21" s="0" t="n">
        <v>1</v>
      </c>
      <c r="ACY21" s="0" t="n">
        <v>1</v>
      </c>
      <c r="ACZ21" s="0" t="n">
        <v>1</v>
      </c>
      <c r="ADA21" s="0" t="n">
        <v>1</v>
      </c>
      <c r="ADB21" s="0" t="n">
        <v>1</v>
      </c>
      <c r="ADC21" s="0" t="n">
        <v>1</v>
      </c>
      <c r="ADD21" s="0" t="n">
        <v>1</v>
      </c>
      <c r="ADE21" s="0" t="n">
        <v>1</v>
      </c>
      <c r="ADF21" s="0" t="n">
        <v>1</v>
      </c>
      <c r="ADG21" s="0" t="n">
        <v>1</v>
      </c>
      <c r="ADH21" s="0" t="n">
        <v>1</v>
      </c>
      <c r="ADI21" s="0" t="n">
        <v>1</v>
      </c>
      <c r="ADJ21" s="0" t="n">
        <v>1</v>
      </c>
      <c r="ADK21" s="0" t="n">
        <v>1</v>
      </c>
      <c r="ADL21" s="0" t="n">
        <v>2</v>
      </c>
      <c r="ADM21" s="0" t="n">
        <v>1</v>
      </c>
      <c r="ADN21" s="0" t="n">
        <v>1</v>
      </c>
      <c r="ADO21" s="0" t="n">
        <v>1</v>
      </c>
      <c r="ADP21" s="0" t="n">
        <v>2</v>
      </c>
      <c r="ADQ21" s="0" t="n">
        <v>1</v>
      </c>
      <c r="ADR21" s="0" t="n">
        <v>1</v>
      </c>
      <c r="ADS21" s="0" t="n">
        <v>1</v>
      </c>
      <c r="ADT21" s="0" t="n">
        <v>1</v>
      </c>
      <c r="ADU21" s="0" t="n">
        <v>2</v>
      </c>
      <c r="ADV21" s="0" t="n">
        <v>1</v>
      </c>
      <c r="ADW21" s="0" t="n">
        <v>1</v>
      </c>
      <c r="ADX21" s="0" t="n">
        <v>1</v>
      </c>
      <c r="ADY21" s="0" t="n">
        <v>1</v>
      </c>
      <c r="ADZ21" s="0" t="n">
        <v>1</v>
      </c>
      <c r="AEA21" s="0" t="n">
        <v>1</v>
      </c>
      <c r="AEB21" s="0" t="n">
        <v>1</v>
      </c>
      <c r="AEC21" s="0" t="n">
        <v>2</v>
      </c>
      <c r="AED21" s="0" t="n">
        <v>1</v>
      </c>
      <c r="AEE21" s="0" t="n">
        <v>1</v>
      </c>
      <c r="AEF21" s="0" t="n">
        <v>1</v>
      </c>
      <c r="AEG21" s="0" t="n">
        <v>1</v>
      </c>
      <c r="AEH21" s="0" t="n">
        <v>1</v>
      </c>
      <c r="AEI21" s="0" t="n">
        <v>1</v>
      </c>
      <c r="AEJ21" s="0" t="n">
        <v>2</v>
      </c>
      <c r="AEK21" s="0" t="n">
        <v>1</v>
      </c>
      <c r="AEL21" s="0" t="n">
        <v>2</v>
      </c>
      <c r="AEM21" s="0" t="n">
        <v>1</v>
      </c>
      <c r="AEN21" s="0" t="n">
        <v>2</v>
      </c>
      <c r="AEO21" s="0" t="n">
        <v>1</v>
      </c>
      <c r="AEP21" s="0" t="n">
        <v>1</v>
      </c>
      <c r="AEQ21" s="0" t="n">
        <v>1</v>
      </c>
      <c r="AER21" s="0" t="n">
        <v>1</v>
      </c>
      <c r="AES21" s="0" t="n">
        <v>1</v>
      </c>
      <c r="AET21" s="0" t="n">
        <v>2</v>
      </c>
      <c r="AEU21" s="0" t="n">
        <v>1</v>
      </c>
      <c r="AEV21" s="0" t="n">
        <v>1</v>
      </c>
      <c r="AEW21" s="0" t="n">
        <v>1</v>
      </c>
      <c r="AEX21" s="0" t="n">
        <v>1</v>
      </c>
      <c r="AEY21" s="0" t="n">
        <v>1</v>
      </c>
      <c r="AEZ21" s="0" t="n">
        <v>1</v>
      </c>
      <c r="AFA21" s="0" t="n">
        <v>1</v>
      </c>
      <c r="AFB21" s="0" t="n">
        <v>1</v>
      </c>
      <c r="AFC21" s="0" t="n">
        <v>1</v>
      </c>
      <c r="AFD21" s="0" t="n">
        <v>1</v>
      </c>
      <c r="AFE21" s="0" t="n">
        <v>1</v>
      </c>
      <c r="AFF21" s="0" t="n">
        <v>1</v>
      </c>
      <c r="AFG21" s="0" t="n">
        <v>1</v>
      </c>
      <c r="AFH21" s="0" t="n">
        <v>1</v>
      </c>
      <c r="AFI21" s="0" t="n">
        <v>1</v>
      </c>
      <c r="AFJ21" s="0" t="n">
        <v>1</v>
      </c>
      <c r="AFK21" s="0" t="n">
        <v>1</v>
      </c>
      <c r="AFL21" s="0" t="n">
        <v>1</v>
      </c>
      <c r="AFM21" s="0" t="n">
        <v>1</v>
      </c>
      <c r="AFN21" s="0" t="n">
        <v>1</v>
      </c>
      <c r="AFO21" s="0" t="n">
        <v>1</v>
      </c>
      <c r="AFP21" s="0" t="n">
        <v>1</v>
      </c>
      <c r="AFQ21" s="0" t="n">
        <v>1</v>
      </c>
      <c r="AFR21" s="0" t="n">
        <v>1</v>
      </c>
      <c r="AFS21" s="0" t="n">
        <v>1</v>
      </c>
      <c r="AFT21" s="0" t="n">
        <v>1</v>
      </c>
      <c r="AFU21" s="0" t="n">
        <v>2</v>
      </c>
      <c r="AFV21" s="0" t="n">
        <v>1</v>
      </c>
      <c r="AFW21" s="0" t="n">
        <v>1</v>
      </c>
      <c r="AFX21" s="0" t="n">
        <v>1</v>
      </c>
      <c r="AFY21" s="0" t="n">
        <v>1</v>
      </c>
      <c r="AFZ21" s="0" t="n">
        <v>1</v>
      </c>
      <c r="AGA21" s="0" t="n">
        <v>1</v>
      </c>
      <c r="AGB21" s="0" t="n">
        <v>1</v>
      </c>
      <c r="AGC21" s="0" t="n">
        <v>1</v>
      </c>
      <c r="AGD21" s="0" t="n">
        <v>1</v>
      </c>
      <c r="AGE21" s="0" t="n">
        <v>1</v>
      </c>
      <c r="AGF21" s="0" t="n">
        <v>1</v>
      </c>
      <c r="AGG21" s="0" t="n">
        <v>1</v>
      </c>
      <c r="AGH21" s="0" t="n">
        <v>1</v>
      </c>
      <c r="AGI21" s="0" t="n">
        <v>1</v>
      </c>
      <c r="AGJ21" s="0" t="n">
        <v>1</v>
      </c>
      <c r="AGK21" s="0" t="n">
        <v>1</v>
      </c>
      <c r="AGL21" s="0" t="n">
        <v>1</v>
      </c>
      <c r="AGM21" s="0" t="n">
        <v>1</v>
      </c>
      <c r="AGN21" s="0" t="n">
        <v>2</v>
      </c>
      <c r="AGO21" s="0" t="n">
        <v>2</v>
      </c>
      <c r="AGP21" s="0" t="n">
        <v>2</v>
      </c>
      <c r="AGQ21" s="0" t="n">
        <v>1</v>
      </c>
      <c r="AGR21" s="0" t="n">
        <v>1</v>
      </c>
      <c r="AGS21" s="0" t="n">
        <v>1</v>
      </c>
      <c r="AGT21" s="0" t="n">
        <v>1</v>
      </c>
      <c r="AGU21" s="0" t="n">
        <v>1</v>
      </c>
      <c r="AGV21" s="0" t="n">
        <v>1</v>
      </c>
      <c r="AGW21" s="0" t="n">
        <v>1</v>
      </c>
      <c r="AGX21" s="0" t="n">
        <v>1</v>
      </c>
      <c r="AGY21" s="0" t="n">
        <v>1</v>
      </c>
      <c r="AGZ21" s="0" t="n">
        <v>1</v>
      </c>
      <c r="AHA21" s="0" t="n">
        <v>1</v>
      </c>
      <c r="AHB21" s="0" t="n">
        <v>1</v>
      </c>
      <c r="AHC21" s="0" t="n">
        <v>1</v>
      </c>
      <c r="AHD21" s="0" t="n">
        <v>1</v>
      </c>
      <c r="AHE21" s="0" t="n">
        <v>1</v>
      </c>
      <c r="AHF21" s="0" t="n">
        <v>1</v>
      </c>
      <c r="AHG21" s="0" t="n">
        <v>1</v>
      </c>
      <c r="AHH21" s="0" t="n">
        <v>1</v>
      </c>
      <c r="AHI21" s="0" t="n">
        <v>2</v>
      </c>
      <c r="AHJ21" s="0" t="n">
        <v>1</v>
      </c>
      <c r="AHK21" s="0" t="n">
        <v>1</v>
      </c>
      <c r="AHL21" s="0" t="n">
        <v>1</v>
      </c>
      <c r="AHM21" s="0" t="n">
        <v>1</v>
      </c>
      <c r="AHN21" s="0" t="n">
        <v>2</v>
      </c>
      <c r="AHO21" s="0" t="n">
        <v>1</v>
      </c>
      <c r="AHP21" s="0" t="n">
        <v>1</v>
      </c>
      <c r="AHQ21" s="0" t="n">
        <v>1</v>
      </c>
      <c r="AHR21" s="0" t="n">
        <v>1</v>
      </c>
      <c r="AHS21" s="0" t="n">
        <v>1</v>
      </c>
      <c r="AHT21" s="0" t="n">
        <v>1</v>
      </c>
      <c r="AHU21" s="0" t="n">
        <v>1</v>
      </c>
      <c r="AHV21" s="0" t="n">
        <v>1</v>
      </c>
      <c r="AHW21" s="0" t="n">
        <v>2</v>
      </c>
      <c r="AHX21" s="0" t="n">
        <v>1</v>
      </c>
      <c r="AHY21" s="0" t="n">
        <v>1</v>
      </c>
      <c r="AHZ21" s="0" t="n">
        <v>1</v>
      </c>
      <c r="AIA21" s="0" t="n">
        <v>1</v>
      </c>
      <c r="AIB21" s="0" t="n">
        <v>1</v>
      </c>
      <c r="AIC21" s="0" t="n">
        <v>1</v>
      </c>
      <c r="AID21" s="0" t="n">
        <v>1</v>
      </c>
      <c r="AIE21" s="0" t="n">
        <v>1</v>
      </c>
      <c r="AIF21" s="0" t="n">
        <v>1</v>
      </c>
      <c r="AIG21" s="0" t="n">
        <v>2</v>
      </c>
      <c r="AIH21" s="0" t="n">
        <v>1</v>
      </c>
      <c r="AII21" s="0" t="n">
        <v>1</v>
      </c>
      <c r="AIJ21" s="0" t="n">
        <v>2</v>
      </c>
      <c r="AIK21" s="0" t="n">
        <v>1</v>
      </c>
      <c r="AIL21" s="0" t="n">
        <v>1</v>
      </c>
      <c r="AIM21" s="0" t="n">
        <v>1</v>
      </c>
      <c r="AIN21" s="0" t="n">
        <v>1</v>
      </c>
      <c r="AIO21" s="0" t="n">
        <v>1</v>
      </c>
      <c r="AIP21" s="0" t="n">
        <v>1</v>
      </c>
      <c r="AIQ21" s="0" t="n">
        <v>1</v>
      </c>
      <c r="AIR21" s="0" t="n">
        <v>1</v>
      </c>
      <c r="AIS21" s="0" t="n">
        <v>1</v>
      </c>
      <c r="AIT21" s="0" t="n">
        <v>2</v>
      </c>
      <c r="AIU21" s="0" t="n">
        <v>2</v>
      </c>
      <c r="AIV21" s="0" t="n">
        <v>1</v>
      </c>
      <c r="AIW21" s="0" t="n">
        <v>1</v>
      </c>
      <c r="AIX21" s="0" t="n">
        <v>1</v>
      </c>
      <c r="AIY21" s="0" t="n">
        <v>1</v>
      </c>
      <c r="AIZ21" s="0" t="n">
        <v>1</v>
      </c>
      <c r="AJA21" s="0" t="n">
        <v>1</v>
      </c>
      <c r="AJB21" s="0" t="n">
        <v>2</v>
      </c>
      <c r="AJC21" s="0" t="n">
        <v>1</v>
      </c>
      <c r="AJD21" s="0" t="n">
        <v>1</v>
      </c>
      <c r="AJE21" s="0" t="n">
        <v>1</v>
      </c>
      <c r="AJF21" s="0" t="n">
        <v>1</v>
      </c>
      <c r="AJG21" s="0" t="n">
        <v>1</v>
      </c>
      <c r="AJH21" s="0" t="n">
        <v>1</v>
      </c>
      <c r="AJI21" s="0" t="n">
        <v>1</v>
      </c>
      <c r="AJJ21" s="0" t="n">
        <v>1</v>
      </c>
      <c r="AJK21" s="0" t="n">
        <v>1</v>
      </c>
      <c r="AJL21" s="0" t="n">
        <v>2</v>
      </c>
      <c r="AJM21" s="0" t="n">
        <v>1</v>
      </c>
      <c r="AJN21" s="0" t="n">
        <v>1</v>
      </c>
      <c r="AJO21" s="0" t="n">
        <v>1</v>
      </c>
      <c r="AJP21" s="0" t="n">
        <v>1</v>
      </c>
      <c r="AJQ21" s="0" t="n">
        <v>1</v>
      </c>
      <c r="AJR21" s="0" t="n">
        <v>2</v>
      </c>
      <c r="AJS21" s="0" t="n">
        <v>2</v>
      </c>
      <c r="AJT21" s="0" t="n">
        <v>1</v>
      </c>
      <c r="AJU21" s="0" t="n">
        <v>1</v>
      </c>
      <c r="AJV21" s="0" t="n">
        <v>1</v>
      </c>
      <c r="AJW21" s="0" t="n">
        <v>1</v>
      </c>
      <c r="AJX21" s="0" t="n">
        <v>1</v>
      </c>
      <c r="AJY21" s="0" t="n">
        <v>1</v>
      </c>
      <c r="AJZ21" s="0" t="n">
        <v>1</v>
      </c>
      <c r="AKA21" s="0" t="n">
        <v>1</v>
      </c>
      <c r="AKB21" s="0" t="n">
        <v>2</v>
      </c>
      <c r="AKC21" s="0" t="n">
        <v>1</v>
      </c>
      <c r="AKD21" s="0" t="n">
        <v>1</v>
      </c>
      <c r="AKE21" s="0" t="n">
        <v>1</v>
      </c>
      <c r="AKF21" s="0" t="n">
        <v>1</v>
      </c>
      <c r="AKG21" s="0" t="n">
        <v>1</v>
      </c>
      <c r="AKH21" s="0" t="n">
        <v>1</v>
      </c>
      <c r="AKI21" s="0" t="n">
        <v>1</v>
      </c>
      <c r="AKJ21" s="0" t="n">
        <v>1</v>
      </c>
      <c r="AKK21" s="0" t="n">
        <v>1</v>
      </c>
      <c r="AKL21" s="0" t="n">
        <v>1</v>
      </c>
      <c r="AKM21" s="0" t="n">
        <v>1</v>
      </c>
      <c r="AKN21" s="0" t="n">
        <v>1</v>
      </c>
      <c r="AKO21" s="0" t="n">
        <v>1</v>
      </c>
      <c r="AKP21" s="0" t="n">
        <v>1</v>
      </c>
      <c r="AKQ21" s="0" t="n">
        <v>1</v>
      </c>
      <c r="AKR21" s="0" t="n">
        <v>1</v>
      </c>
      <c r="AKS21" s="0" t="n">
        <v>1</v>
      </c>
      <c r="AKT21" s="0" t="n">
        <v>1</v>
      </c>
      <c r="AKU21" s="0" t="n">
        <v>2</v>
      </c>
      <c r="AKV21" s="0" t="n">
        <v>1</v>
      </c>
      <c r="AKW21" s="0" t="n">
        <v>1</v>
      </c>
      <c r="AKX21" s="0" t="n">
        <v>1</v>
      </c>
      <c r="AKY21" s="0" t="n">
        <v>1</v>
      </c>
      <c r="AKZ21" s="0" t="n">
        <v>1</v>
      </c>
      <c r="ALA21" s="0" t="n">
        <v>1</v>
      </c>
      <c r="ALB21" s="0" t="n">
        <v>1</v>
      </c>
      <c r="ALC21" s="0" t="n">
        <v>1</v>
      </c>
      <c r="ALD21" s="0" t="n">
        <v>2</v>
      </c>
      <c r="ALE21" s="0" t="n">
        <v>1</v>
      </c>
      <c r="ALF21" s="0" t="n">
        <v>2</v>
      </c>
      <c r="ALG21" s="0" t="n">
        <v>1</v>
      </c>
      <c r="ALH21" s="0" t="n">
        <v>1</v>
      </c>
      <c r="ALI21" s="0" t="n">
        <v>1</v>
      </c>
      <c r="ALJ21" s="0" t="n">
        <v>1</v>
      </c>
      <c r="ALK21" s="0" t="n">
        <v>1</v>
      </c>
      <c r="ALL21" s="0" t="n">
        <v>1</v>
      </c>
      <c r="ALM21" s="0" t="n">
        <v>1</v>
      </c>
      <c r="ALN21" s="0" t="n">
        <v>1</v>
      </c>
      <c r="ALO21" s="0" t="n">
        <v>1</v>
      </c>
      <c r="ALP21" s="0" t="n">
        <v>1</v>
      </c>
      <c r="ALQ21" s="0" t="n">
        <v>1</v>
      </c>
      <c r="ALR21" s="0" t="n">
        <v>2</v>
      </c>
      <c r="ALS21" s="0" t="n">
        <v>1</v>
      </c>
      <c r="ALT21" s="0" t="n">
        <v>1</v>
      </c>
      <c r="ALU21" s="0" t="n">
        <v>1</v>
      </c>
      <c r="ALV21" s="0" t="n">
        <v>2</v>
      </c>
      <c r="ALW21" s="0" t="n">
        <v>1</v>
      </c>
      <c r="ALX21" s="0" t="n">
        <v>1</v>
      </c>
      <c r="ALY21" s="0" t="n">
        <v>1</v>
      </c>
      <c r="ALZ21" s="0" t="n">
        <v>1</v>
      </c>
      <c r="AMA21" s="0" t="n">
        <v>1</v>
      </c>
      <c r="AMB21" s="0" t="n">
        <v>1</v>
      </c>
      <c r="AMC21" s="0" t="n">
        <v>1</v>
      </c>
      <c r="AMD21" s="0" t="n">
        <v>2</v>
      </c>
      <c r="AME21" s="0" t="n">
        <v>1</v>
      </c>
      <c r="AMF21" s="0" t="n">
        <v>1</v>
      </c>
      <c r="AMG21" s="0" t="n">
        <v>1</v>
      </c>
      <c r="AMH21" s="0" t="n">
        <v>1</v>
      </c>
      <c r="AMI21" s="0" t="n">
        <v>1</v>
      </c>
      <c r="AMJ21" s="0" t="n">
        <v>1</v>
      </c>
    </row>
    <row r="22" customFormat="false" ht="15" hidden="false" customHeight="false" outlineLevel="0" collapsed="false">
      <c r="A22" s="0" t="s">
        <v>6570</v>
      </c>
      <c r="C22" s="0" t="n">
        <v>1</v>
      </c>
      <c r="D22" s="0" t="n">
        <v>1</v>
      </c>
      <c r="E22" s="0" t="n">
        <v>1</v>
      </c>
      <c r="F22" s="0" t="n">
        <v>2</v>
      </c>
      <c r="G22" s="0" t="n">
        <v>1</v>
      </c>
      <c r="H22" s="0" t="n">
        <v>1</v>
      </c>
      <c r="I22" s="0" t="n">
        <v>2</v>
      </c>
      <c r="J22" s="0" t="n">
        <v>1</v>
      </c>
      <c r="K22" s="0" t="n">
        <v>1</v>
      </c>
      <c r="L22" s="0" t="n">
        <v>1</v>
      </c>
      <c r="M22" s="0" t="n">
        <v>1</v>
      </c>
      <c r="N22" s="0" t="n">
        <v>1</v>
      </c>
      <c r="O22" s="0" t="n">
        <v>1</v>
      </c>
      <c r="P22" s="0" t="n">
        <v>1</v>
      </c>
      <c r="Q22" s="0" t="n">
        <v>1</v>
      </c>
      <c r="R22" s="0" t="n">
        <v>1</v>
      </c>
      <c r="S22" s="0" t="n">
        <v>2</v>
      </c>
      <c r="T22" s="0" t="n">
        <v>1</v>
      </c>
      <c r="U22" s="0" t="n">
        <v>1</v>
      </c>
      <c r="V22" s="0" t="n">
        <v>1</v>
      </c>
      <c r="W22" s="0" t="n">
        <v>1</v>
      </c>
      <c r="X22" s="0" t="n">
        <v>1</v>
      </c>
      <c r="Y22" s="0" t="n">
        <v>2</v>
      </c>
      <c r="Z22" s="0" t="n">
        <v>1</v>
      </c>
      <c r="AA22" s="0" t="n">
        <v>1</v>
      </c>
      <c r="AB22" s="0" t="n">
        <v>1</v>
      </c>
      <c r="AC22" s="0" t="n">
        <v>2</v>
      </c>
      <c r="AD22" s="0" t="n">
        <v>1</v>
      </c>
      <c r="AE22" s="0" t="n">
        <v>1</v>
      </c>
      <c r="AF22" s="0" t="n">
        <v>1</v>
      </c>
      <c r="AG22" s="0" t="n">
        <v>1</v>
      </c>
      <c r="AH22" s="0" t="n">
        <v>1</v>
      </c>
      <c r="AI22" s="0" t="n">
        <v>1</v>
      </c>
      <c r="AJ22" s="0" t="n">
        <v>1</v>
      </c>
      <c r="AK22" s="0" t="n">
        <v>2</v>
      </c>
      <c r="AL22" s="0" t="n">
        <v>2</v>
      </c>
      <c r="AM22" s="0" t="n">
        <v>1</v>
      </c>
      <c r="AN22" s="0" t="n">
        <v>1</v>
      </c>
      <c r="AO22" s="0" t="n">
        <v>1</v>
      </c>
      <c r="AP22" s="0" t="n">
        <v>1</v>
      </c>
      <c r="AQ22" s="0" t="n">
        <v>1</v>
      </c>
      <c r="AR22" s="0" t="n">
        <v>1</v>
      </c>
      <c r="AS22" s="0" t="n">
        <v>1</v>
      </c>
      <c r="AT22" s="0" t="n">
        <v>1</v>
      </c>
      <c r="AU22" s="0" t="n">
        <v>1</v>
      </c>
      <c r="AV22" s="0" t="n">
        <v>2</v>
      </c>
      <c r="AW22" s="0" t="n">
        <v>2</v>
      </c>
      <c r="AX22" s="0" t="n">
        <v>2</v>
      </c>
      <c r="AY22" s="0" t="n">
        <v>1</v>
      </c>
      <c r="AZ22" s="0" t="n">
        <v>1</v>
      </c>
      <c r="BA22" s="0" t="n">
        <v>1</v>
      </c>
      <c r="BB22" s="0" t="n">
        <v>1</v>
      </c>
      <c r="BC22" s="0" t="n">
        <v>1</v>
      </c>
      <c r="BD22" s="0" t="n">
        <v>1</v>
      </c>
      <c r="BE22" s="0" t="n">
        <v>1</v>
      </c>
      <c r="BF22" s="0" t="n">
        <v>1</v>
      </c>
      <c r="BG22" s="0" t="n">
        <v>1</v>
      </c>
      <c r="BH22" s="0" t="n">
        <v>2</v>
      </c>
      <c r="BI22" s="0" t="n">
        <v>1</v>
      </c>
      <c r="BJ22" s="0" t="n">
        <v>1</v>
      </c>
      <c r="BK22" s="0" t="n">
        <v>1</v>
      </c>
      <c r="BL22" s="0" t="n">
        <v>1</v>
      </c>
      <c r="BM22" s="0" t="n">
        <v>1</v>
      </c>
      <c r="BN22" s="0" t="n">
        <v>1</v>
      </c>
      <c r="BO22" s="0" t="n">
        <v>1</v>
      </c>
      <c r="BP22" s="0" t="n">
        <v>1</v>
      </c>
      <c r="BQ22" s="0" t="n">
        <v>2</v>
      </c>
      <c r="BR22" s="0" t="n">
        <v>1</v>
      </c>
      <c r="BS22" s="0" t="n">
        <v>1</v>
      </c>
      <c r="BT22" s="0" t="n">
        <v>1</v>
      </c>
      <c r="BU22" s="0" t="n">
        <v>1</v>
      </c>
      <c r="BV22" s="0" t="n">
        <v>2</v>
      </c>
      <c r="BW22" s="0" t="n">
        <v>2</v>
      </c>
      <c r="BX22" s="0" t="n">
        <v>1</v>
      </c>
      <c r="BY22" s="0" t="n">
        <v>1</v>
      </c>
      <c r="BZ22" s="0" t="n">
        <v>2</v>
      </c>
      <c r="CA22" s="0" t="n">
        <v>1</v>
      </c>
      <c r="CB22" s="0" t="n">
        <v>1</v>
      </c>
      <c r="CC22" s="0" t="n">
        <v>1</v>
      </c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2</v>
      </c>
      <c r="CM22" s="0" t="n">
        <v>1</v>
      </c>
      <c r="CN22" s="0" t="n">
        <v>1</v>
      </c>
      <c r="CO22" s="0" t="n">
        <v>1</v>
      </c>
      <c r="CP22" s="0" t="n">
        <v>2</v>
      </c>
      <c r="CQ22" s="0" t="n">
        <v>1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 t="n">
        <v>1</v>
      </c>
      <c r="CX22" s="0" t="n">
        <v>2</v>
      </c>
      <c r="CY22" s="0" t="n">
        <v>1</v>
      </c>
      <c r="CZ22" s="0" t="n">
        <v>2</v>
      </c>
      <c r="DA22" s="0" t="n">
        <v>1</v>
      </c>
      <c r="DB22" s="0" t="n">
        <v>1</v>
      </c>
      <c r="DC22" s="0" t="n">
        <v>2</v>
      </c>
      <c r="DD22" s="0" t="n">
        <v>1</v>
      </c>
      <c r="DE22" s="0" t="n">
        <v>2</v>
      </c>
      <c r="DF22" s="0" t="n">
        <v>2</v>
      </c>
      <c r="DG22" s="0" t="n">
        <v>2</v>
      </c>
      <c r="DH22" s="0" t="n">
        <v>1</v>
      </c>
      <c r="DI22" s="0" t="n">
        <v>1</v>
      </c>
      <c r="DJ22" s="0" t="n">
        <v>1</v>
      </c>
      <c r="DK22" s="0" t="n">
        <v>1</v>
      </c>
      <c r="DL22" s="0" t="n">
        <v>2</v>
      </c>
      <c r="DM22" s="0" t="n">
        <v>1</v>
      </c>
      <c r="DN22" s="0" t="n">
        <v>2</v>
      </c>
      <c r="DO22" s="0" t="n">
        <v>1</v>
      </c>
      <c r="DP22" s="0" t="n">
        <v>1</v>
      </c>
      <c r="DQ22" s="0" t="n">
        <v>2</v>
      </c>
      <c r="DR22" s="0" t="n">
        <v>1</v>
      </c>
      <c r="DS22" s="0" t="n">
        <v>2</v>
      </c>
      <c r="DT22" s="0" t="n">
        <v>1</v>
      </c>
      <c r="DU22" s="0" t="n">
        <v>1</v>
      </c>
      <c r="DV22" s="0" t="n">
        <v>1</v>
      </c>
      <c r="DW22" s="0" t="n">
        <v>2</v>
      </c>
      <c r="DX22" s="0" t="n">
        <v>2</v>
      </c>
      <c r="DY22" s="0" t="n">
        <v>1</v>
      </c>
      <c r="DZ22" s="0" t="n">
        <v>1</v>
      </c>
      <c r="EA22" s="0" t="n">
        <v>2</v>
      </c>
      <c r="EB22" s="0" t="n">
        <v>1</v>
      </c>
      <c r="EC22" s="0" t="n">
        <v>2</v>
      </c>
      <c r="ED22" s="0" t="n">
        <v>1</v>
      </c>
      <c r="EE22" s="0" t="n">
        <v>1</v>
      </c>
      <c r="EF22" s="0" t="n">
        <v>2</v>
      </c>
      <c r="EG22" s="0" t="n">
        <v>1</v>
      </c>
      <c r="EH22" s="0" t="n">
        <v>1</v>
      </c>
      <c r="EI22" s="0" t="n">
        <v>1</v>
      </c>
      <c r="EJ22" s="0" t="n">
        <v>1</v>
      </c>
      <c r="EK22" s="0" t="n">
        <v>1</v>
      </c>
      <c r="EL22" s="0" t="n">
        <v>1</v>
      </c>
      <c r="EM22" s="0" t="n">
        <v>2</v>
      </c>
      <c r="EN22" s="0" t="n">
        <v>1</v>
      </c>
      <c r="EO22" s="0" t="n">
        <v>1</v>
      </c>
      <c r="EP22" s="0" t="n">
        <v>2</v>
      </c>
      <c r="EQ22" s="0" t="n">
        <v>1</v>
      </c>
      <c r="ER22" s="0" t="n">
        <v>1</v>
      </c>
      <c r="ES22" s="0" t="n">
        <v>2</v>
      </c>
      <c r="ET22" s="0" t="n">
        <v>2</v>
      </c>
      <c r="EU22" s="0" t="n">
        <v>1</v>
      </c>
      <c r="EV22" s="0" t="n">
        <v>1</v>
      </c>
      <c r="EW22" s="0" t="n">
        <v>1</v>
      </c>
      <c r="EX22" s="0" t="n">
        <v>2</v>
      </c>
      <c r="EY22" s="0" t="n">
        <v>1</v>
      </c>
      <c r="EZ22" s="0" t="n">
        <v>2</v>
      </c>
      <c r="FA22" s="0" t="n">
        <v>2</v>
      </c>
      <c r="FB22" s="0" t="n">
        <v>1</v>
      </c>
      <c r="FC22" s="0" t="n">
        <v>1</v>
      </c>
      <c r="FD22" s="0" t="n">
        <v>1</v>
      </c>
      <c r="FE22" s="0" t="n">
        <v>2</v>
      </c>
      <c r="FF22" s="0" t="n">
        <v>2</v>
      </c>
      <c r="FG22" s="0" t="n">
        <v>1</v>
      </c>
      <c r="FH22" s="0" t="n">
        <v>1</v>
      </c>
      <c r="FI22" s="0" t="n">
        <v>1</v>
      </c>
      <c r="FJ22" s="0" t="n">
        <v>2</v>
      </c>
      <c r="FK22" s="0" t="n">
        <v>1</v>
      </c>
      <c r="FL22" s="0" t="n">
        <v>1</v>
      </c>
      <c r="FM22" s="0" t="n">
        <v>1</v>
      </c>
      <c r="FN22" s="0" t="n">
        <v>1</v>
      </c>
      <c r="FO22" s="0" t="n">
        <v>1</v>
      </c>
      <c r="FP22" s="0" t="n">
        <v>1</v>
      </c>
      <c r="FQ22" s="0" t="n">
        <v>2</v>
      </c>
      <c r="FR22" s="0" t="n">
        <v>1</v>
      </c>
      <c r="FS22" s="0" t="n">
        <v>2</v>
      </c>
      <c r="FT22" s="0" t="n">
        <v>1</v>
      </c>
      <c r="FU22" s="0" t="n">
        <v>2</v>
      </c>
      <c r="FV22" s="0" t="n">
        <v>1</v>
      </c>
      <c r="FW22" s="0" t="n">
        <v>2</v>
      </c>
      <c r="FX22" s="0" t="n">
        <v>1</v>
      </c>
      <c r="FY22" s="0" t="n">
        <v>1</v>
      </c>
      <c r="FZ22" s="0" t="n">
        <v>2</v>
      </c>
      <c r="GA22" s="0" t="n">
        <v>1</v>
      </c>
      <c r="GB22" s="0" t="n">
        <v>1</v>
      </c>
      <c r="GC22" s="0" t="n">
        <v>2</v>
      </c>
      <c r="GD22" s="0" t="n">
        <v>2</v>
      </c>
      <c r="GE22" s="0" t="n">
        <v>1</v>
      </c>
      <c r="GF22" s="0" t="n">
        <v>2</v>
      </c>
      <c r="GG22" s="0" t="n">
        <v>1</v>
      </c>
      <c r="GH22" s="0" t="n">
        <v>1</v>
      </c>
      <c r="GI22" s="0" t="n">
        <v>1</v>
      </c>
      <c r="GJ22" s="0" t="n">
        <v>2</v>
      </c>
      <c r="GK22" s="0" t="n">
        <v>1</v>
      </c>
      <c r="GL22" s="0" t="n">
        <v>2</v>
      </c>
      <c r="GM22" s="0" t="n">
        <v>1</v>
      </c>
      <c r="GN22" s="0" t="n">
        <v>1</v>
      </c>
      <c r="GO22" s="0" t="n">
        <v>2</v>
      </c>
      <c r="GP22" s="0" t="n">
        <v>1</v>
      </c>
      <c r="GQ22" s="0" t="n">
        <v>1</v>
      </c>
      <c r="GR22" s="0" t="n">
        <v>1</v>
      </c>
      <c r="GS22" s="0" t="n">
        <v>1</v>
      </c>
      <c r="GT22" s="0" t="n">
        <v>2</v>
      </c>
      <c r="GU22" s="0" t="n">
        <v>1</v>
      </c>
      <c r="GV22" s="0" t="n">
        <v>1</v>
      </c>
      <c r="GW22" s="0" t="n">
        <v>1</v>
      </c>
      <c r="GX22" s="0" t="n">
        <v>1</v>
      </c>
      <c r="GY22" s="0" t="n">
        <v>2</v>
      </c>
      <c r="GZ22" s="0" t="n">
        <v>1</v>
      </c>
      <c r="HA22" s="0" t="n">
        <v>2</v>
      </c>
      <c r="HB22" s="0" t="n">
        <v>1</v>
      </c>
      <c r="HC22" s="0" t="n">
        <v>1</v>
      </c>
      <c r="HD22" s="0" t="n">
        <v>1</v>
      </c>
      <c r="HE22" s="0" t="n">
        <v>2</v>
      </c>
      <c r="HF22" s="0" t="n">
        <v>2</v>
      </c>
      <c r="HG22" s="0" t="n">
        <v>1</v>
      </c>
      <c r="HH22" s="0" t="n">
        <v>2</v>
      </c>
      <c r="HI22" s="0" t="n">
        <v>1</v>
      </c>
      <c r="HJ22" s="0" t="n">
        <v>2</v>
      </c>
      <c r="HK22" s="0" t="n">
        <v>1</v>
      </c>
      <c r="HL22" s="0" t="n">
        <v>1</v>
      </c>
      <c r="HM22" s="0" t="n">
        <v>1</v>
      </c>
      <c r="HN22" s="0" t="n">
        <v>1</v>
      </c>
      <c r="HO22" s="0" t="n">
        <v>1</v>
      </c>
      <c r="HP22" s="0" t="n">
        <v>2</v>
      </c>
      <c r="HQ22" s="0" t="n">
        <v>1</v>
      </c>
      <c r="HR22" s="0" t="n">
        <v>1</v>
      </c>
      <c r="HS22" s="0" t="n">
        <v>1</v>
      </c>
      <c r="HT22" s="0" t="n">
        <v>1</v>
      </c>
      <c r="HU22" s="0" t="n">
        <v>2</v>
      </c>
      <c r="HV22" s="0" t="n">
        <v>1</v>
      </c>
      <c r="HW22" s="0" t="n">
        <v>1</v>
      </c>
      <c r="HX22" s="0" t="n">
        <v>1</v>
      </c>
      <c r="HY22" s="0" t="n">
        <v>1</v>
      </c>
      <c r="HZ22" s="0" t="n">
        <v>1</v>
      </c>
      <c r="IA22" s="0" t="n">
        <v>1</v>
      </c>
      <c r="IB22" s="0" t="n">
        <v>1</v>
      </c>
      <c r="IC22" s="0" t="n">
        <v>1</v>
      </c>
      <c r="ID22" s="0" t="n">
        <v>1</v>
      </c>
      <c r="IE22" s="0" t="n">
        <v>1</v>
      </c>
      <c r="IF22" s="0" t="n">
        <v>1</v>
      </c>
      <c r="IG22" s="0" t="n">
        <v>1</v>
      </c>
      <c r="IH22" s="0" t="n">
        <v>1</v>
      </c>
      <c r="II22" s="0" t="n">
        <v>1</v>
      </c>
      <c r="IJ22" s="0" t="n">
        <v>1</v>
      </c>
      <c r="IK22" s="0" t="n">
        <v>1</v>
      </c>
      <c r="IL22" s="0" t="n">
        <v>1</v>
      </c>
      <c r="IM22" s="0" t="n">
        <v>2</v>
      </c>
      <c r="IN22" s="0" t="n">
        <v>1</v>
      </c>
      <c r="IO22" s="0" t="n">
        <v>1</v>
      </c>
      <c r="IP22" s="0" t="n">
        <v>1</v>
      </c>
      <c r="IQ22" s="0" t="n">
        <v>2</v>
      </c>
      <c r="IR22" s="0" t="n">
        <v>1</v>
      </c>
      <c r="IS22" s="0" t="n">
        <v>1</v>
      </c>
      <c r="IT22" s="0" t="n">
        <v>1</v>
      </c>
      <c r="IU22" s="0" t="n">
        <v>1</v>
      </c>
      <c r="IV22" s="0" t="n">
        <v>1</v>
      </c>
      <c r="IW22" s="0" t="n">
        <v>1</v>
      </c>
      <c r="IX22" s="0" t="n">
        <v>2</v>
      </c>
      <c r="IY22" s="0" t="n">
        <v>1</v>
      </c>
      <c r="IZ22" s="0" t="n">
        <v>1</v>
      </c>
      <c r="JA22" s="0" t="n">
        <v>2</v>
      </c>
      <c r="JB22" s="0" t="n">
        <v>1</v>
      </c>
      <c r="JC22" s="0" t="n">
        <v>2</v>
      </c>
      <c r="JD22" s="0" t="n">
        <v>1</v>
      </c>
      <c r="JE22" s="0" t="n">
        <v>2</v>
      </c>
      <c r="JF22" s="0" t="n">
        <v>1</v>
      </c>
      <c r="JG22" s="0" t="n">
        <v>2</v>
      </c>
      <c r="JH22" s="0" t="n">
        <v>1</v>
      </c>
      <c r="JI22" s="0" t="n">
        <v>1</v>
      </c>
      <c r="JJ22" s="0" t="n">
        <v>2</v>
      </c>
      <c r="JK22" s="0" t="n">
        <v>1</v>
      </c>
      <c r="JL22" s="0" t="n">
        <v>1</v>
      </c>
      <c r="JM22" s="0" t="n">
        <v>1</v>
      </c>
      <c r="JN22" s="0" t="n">
        <v>1</v>
      </c>
      <c r="JO22" s="0" t="n">
        <v>2</v>
      </c>
      <c r="JP22" s="0" t="n">
        <v>1</v>
      </c>
      <c r="JQ22" s="0" t="n">
        <v>1</v>
      </c>
      <c r="JR22" s="0" t="n">
        <v>1</v>
      </c>
      <c r="JS22" s="0" t="n">
        <v>1</v>
      </c>
      <c r="JT22" s="0" t="n">
        <v>1</v>
      </c>
      <c r="JU22" s="0" t="n">
        <v>2</v>
      </c>
      <c r="JV22" s="0" t="n">
        <v>2</v>
      </c>
      <c r="JW22" s="0" t="n">
        <v>1</v>
      </c>
      <c r="JX22" s="0" t="n">
        <v>1</v>
      </c>
      <c r="JY22" s="0" t="n">
        <v>1</v>
      </c>
      <c r="JZ22" s="0" t="n">
        <v>1</v>
      </c>
      <c r="KA22" s="0" t="n">
        <v>1</v>
      </c>
      <c r="KB22" s="0" t="n">
        <v>1</v>
      </c>
      <c r="KC22" s="0" t="n">
        <v>1</v>
      </c>
      <c r="KD22" s="0" t="n">
        <v>2</v>
      </c>
      <c r="KE22" s="0" t="n">
        <v>1</v>
      </c>
      <c r="KF22" s="0" t="n">
        <v>1</v>
      </c>
      <c r="KG22" s="0" t="n">
        <v>1</v>
      </c>
      <c r="KH22" s="0" t="n">
        <v>2</v>
      </c>
      <c r="KI22" s="0" t="n">
        <v>2</v>
      </c>
      <c r="KJ22" s="0" t="n">
        <v>2</v>
      </c>
      <c r="KK22" s="0" t="n">
        <v>1</v>
      </c>
      <c r="KL22" s="0" t="n">
        <v>1</v>
      </c>
      <c r="KM22" s="0" t="n">
        <v>1</v>
      </c>
      <c r="KN22" s="0" t="n">
        <v>1</v>
      </c>
      <c r="KO22" s="0" t="n">
        <v>1</v>
      </c>
      <c r="KP22" s="0" t="n">
        <v>1</v>
      </c>
      <c r="KQ22" s="0" t="n">
        <v>1</v>
      </c>
      <c r="KR22" s="0" t="n">
        <v>1</v>
      </c>
      <c r="KS22" s="0" t="n">
        <v>1</v>
      </c>
      <c r="KT22" s="0" t="n">
        <v>2</v>
      </c>
      <c r="KU22" s="0" t="n">
        <v>1</v>
      </c>
      <c r="KV22" s="0" t="n">
        <v>2</v>
      </c>
      <c r="KW22" s="0" t="n">
        <v>2</v>
      </c>
      <c r="KX22" s="0" t="n">
        <v>1</v>
      </c>
      <c r="KY22" s="0" t="n">
        <v>1</v>
      </c>
      <c r="KZ22" s="0" t="n">
        <v>1</v>
      </c>
      <c r="LA22" s="0" t="n">
        <v>1</v>
      </c>
      <c r="LB22" s="0" t="n">
        <v>1</v>
      </c>
      <c r="LC22" s="0" t="n">
        <v>1</v>
      </c>
      <c r="LD22" s="0" t="n">
        <v>1</v>
      </c>
      <c r="LE22" s="0" t="n">
        <v>1</v>
      </c>
      <c r="LF22" s="0" t="n">
        <v>1</v>
      </c>
      <c r="LG22" s="0" t="n">
        <v>2</v>
      </c>
      <c r="LH22" s="0" t="n">
        <v>1</v>
      </c>
      <c r="LI22" s="0" t="n">
        <v>2</v>
      </c>
      <c r="LJ22" s="0" t="n">
        <v>1</v>
      </c>
      <c r="LK22" s="0" t="n">
        <v>2</v>
      </c>
      <c r="LL22" s="0" t="n">
        <v>1</v>
      </c>
      <c r="LM22" s="0" t="n">
        <v>1</v>
      </c>
      <c r="LN22" s="0" t="n">
        <v>1</v>
      </c>
      <c r="LO22" s="0" t="n">
        <v>1</v>
      </c>
      <c r="LP22" s="0" t="n">
        <v>1</v>
      </c>
      <c r="LQ22" s="0" t="n">
        <v>2</v>
      </c>
      <c r="LR22" s="0" t="n">
        <v>2</v>
      </c>
      <c r="LS22" s="0" t="n">
        <v>1</v>
      </c>
      <c r="LT22" s="0" t="n">
        <v>1</v>
      </c>
      <c r="LU22" s="0" t="n">
        <v>1</v>
      </c>
      <c r="LV22" s="0" t="n">
        <v>1</v>
      </c>
      <c r="LW22" s="0" t="n">
        <v>1</v>
      </c>
      <c r="LX22" s="0" t="n">
        <v>1</v>
      </c>
      <c r="LY22" s="0" t="n">
        <v>1</v>
      </c>
      <c r="LZ22" s="0" t="n">
        <v>1</v>
      </c>
      <c r="MA22" s="0" t="n">
        <v>1</v>
      </c>
      <c r="MB22" s="0" t="n">
        <v>1</v>
      </c>
      <c r="MC22" s="0" t="n">
        <v>1</v>
      </c>
      <c r="MD22" s="0" t="n">
        <v>1</v>
      </c>
      <c r="ME22" s="0" t="n">
        <v>1</v>
      </c>
      <c r="MF22" s="0" t="n">
        <v>2</v>
      </c>
      <c r="MG22" s="0" t="n">
        <v>1</v>
      </c>
      <c r="MH22" s="0" t="n">
        <v>1</v>
      </c>
      <c r="MI22" s="0" t="n">
        <v>1</v>
      </c>
      <c r="MJ22" s="0" t="n">
        <v>1</v>
      </c>
      <c r="MK22" s="0" t="n">
        <v>2</v>
      </c>
      <c r="ML22" s="0" t="n">
        <v>2</v>
      </c>
      <c r="MM22" s="0" t="n">
        <v>1</v>
      </c>
      <c r="MN22" s="0" t="n">
        <v>1</v>
      </c>
      <c r="MO22" s="0" t="n">
        <v>1</v>
      </c>
      <c r="MP22" s="0" t="n">
        <v>1</v>
      </c>
      <c r="MQ22" s="0" t="n">
        <v>1</v>
      </c>
      <c r="MR22" s="0" t="n">
        <v>2</v>
      </c>
      <c r="MS22" s="0" t="n">
        <v>1</v>
      </c>
      <c r="MT22" s="0" t="n">
        <v>1</v>
      </c>
      <c r="MU22" s="0" t="n">
        <v>1</v>
      </c>
      <c r="MV22" s="0" t="n">
        <v>1</v>
      </c>
      <c r="MW22" s="0" t="n">
        <v>1</v>
      </c>
      <c r="MX22" s="0" t="n">
        <v>1</v>
      </c>
      <c r="MY22" s="0" t="n">
        <v>1</v>
      </c>
      <c r="MZ22" s="0" t="n">
        <v>1</v>
      </c>
      <c r="NA22" s="0" t="n">
        <v>1</v>
      </c>
      <c r="NB22" s="0" t="n">
        <v>1</v>
      </c>
      <c r="NC22" s="0" t="n">
        <v>2</v>
      </c>
      <c r="ND22" s="0" t="n">
        <v>1</v>
      </c>
      <c r="NE22" s="0" t="n">
        <v>2</v>
      </c>
      <c r="NF22" s="0" t="n">
        <v>1</v>
      </c>
      <c r="NG22" s="0" t="n">
        <v>1</v>
      </c>
      <c r="NH22" s="0" t="n">
        <v>2</v>
      </c>
      <c r="NI22" s="0" t="n">
        <v>1</v>
      </c>
      <c r="NJ22" s="0" t="n">
        <v>1</v>
      </c>
      <c r="NK22" s="0" t="n">
        <v>1</v>
      </c>
      <c r="NL22" s="0" t="n">
        <v>1</v>
      </c>
      <c r="NM22" s="0" t="n">
        <v>2</v>
      </c>
      <c r="NN22" s="0" t="n">
        <v>1</v>
      </c>
      <c r="NO22" s="0" t="n">
        <v>1</v>
      </c>
      <c r="NP22" s="0" t="n">
        <v>1</v>
      </c>
      <c r="NQ22" s="0" t="n">
        <v>2</v>
      </c>
      <c r="NR22" s="0" t="n">
        <v>1</v>
      </c>
      <c r="NS22" s="0" t="n">
        <v>1</v>
      </c>
      <c r="NT22" s="0" t="n">
        <v>1</v>
      </c>
      <c r="NU22" s="0" t="n">
        <v>1</v>
      </c>
      <c r="NV22" s="0" t="n">
        <v>1</v>
      </c>
      <c r="NW22" s="0" t="n">
        <v>1</v>
      </c>
      <c r="NX22" s="0" t="n">
        <v>1</v>
      </c>
      <c r="NY22" s="0" t="n">
        <v>2</v>
      </c>
      <c r="NZ22" s="0" t="n">
        <v>1</v>
      </c>
      <c r="OA22" s="0" t="n">
        <v>1</v>
      </c>
      <c r="OB22" s="0" t="n">
        <v>1</v>
      </c>
      <c r="OC22" s="0" t="n">
        <v>2</v>
      </c>
      <c r="OD22" s="0" t="n">
        <v>1</v>
      </c>
      <c r="OE22" s="0" t="n">
        <v>1</v>
      </c>
      <c r="OF22" s="0" t="n">
        <v>1</v>
      </c>
      <c r="OG22" s="0" t="n">
        <v>1</v>
      </c>
      <c r="OH22" s="0" t="n">
        <v>1</v>
      </c>
      <c r="OI22" s="0" t="n">
        <v>2</v>
      </c>
      <c r="OJ22" s="0" t="n">
        <v>1</v>
      </c>
      <c r="OK22" s="0" t="n">
        <v>1</v>
      </c>
      <c r="OL22" s="0" t="n">
        <v>1</v>
      </c>
      <c r="OM22" s="0" t="n">
        <v>2</v>
      </c>
      <c r="ON22" s="0" t="n">
        <v>1</v>
      </c>
      <c r="OO22" s="0" t="n">
        <v>1</v>
      </c>
      <c r="OP22" s="0" t="n">
        <v>1</v>
      </c>
      <c r="OQ22" s="0" t="n">
        <v>1</v>
      </c>
      <c r="OR22" s="0" t="n">
        <v>1</v>
      </c>
      <c r="OS22" s="0" t="n">
        <v>1</v>
      </c>
      <c r="OT22" s="0" t="n">
        <v>2</v>
      </c>
      <c r="OU22" s="0" t="n">
        <v>1</v>
      </c>
      <c r="OV22" s="0" t="n">
        <v>1</v>
      </c>
      <c r="OW22" s="0" t="n">
        <v>1</v>
      </c>
      <c r="OX22" s="0" t="n">
        <v>1</v>
      </c>
      <c r="OY22" s="0" t="n">
        <v>1</v>
      </c>
      <c r="OZ22" s="0" t="n">
        <v>1</v>
      </c>
      <c r="PA22" s="0" t="n">
        <v>2</v>
      </c>
      <c r="PB22" s="0" t="n">
        <v>1</v>
      </c>
      <c r="PC22" s="0" t="n">
        <v>1</v>
      </c>
      <c r="PD22" s="0" t="n">
        <v>1</v>
      </c>
      <c r="PE22" s="0" t="n">
        <v>1</v>
      </c>
      <c r="PF22" s="0" t="n">
        <v>1</v>
      </c>
      <c r="PG22" s="0" t="n">
        <v>1</v>
      </c>
      <c r="PH22" s="0" t="n">
        <v>1</v>
      </c>
      <c r="PI22" s="0" t="n">
        <v>2</v>
      </c>
      <c r="PJ22" s="0" t="n">
        <v>1</v>
      </c>
      <c r="PK22" s="0" t="n">
        <v>1</v>
      </c>
      <c r="PL22" s="0" t="n">
        <v>1</v>
      </c>
      <c r="PM22" s="0" t="n">
        <v>2</v>
      </c>
      <c r="PN22" s="0" t="n">
        <v>2</v>
      </c>
      <c r="PO22" s="0" t="n">
        <v>1</v>
      </c>
      <c r="PP22" s="0" t="n">
        <v>1</v>
      </c>
      <c r="PQ22" s="0" t="n">
        <v>1</v>
      </c>
      <c r="PR22" s="0" t="n">
        <v>1</v>
      </c>
      <c r="PS22" s="0" t="n">
        <v>2</v>
      </c>
      <c r="PT22" s="0" t="n">
        <v>1</v>
      </c>
      <c r="PU22" s="0" t="n">
        <v>1</v>
      </c>
      <c r="PV22" s="0" t="n">
        <v>2</v>
      </c>
      <c r="PW22" s="0" t="n">
        <v>1</v>
      </c>
      <c r="PX22" s="0" t="n">
        <v>1</v>
      </c>
      <c r="PY22" s="0" t="n">
        <v>1</v>
      </c>
      <c r="PZ22" s="0" t="n">
        <v>1</v>
      </c>
      <c r="QA22" s="0" t="n">
        <v>1</v>
      </c>
      <c r="QB22" s="0" t="n">
        <v>2</v>
      </c>
      <c r="QC22" s="0" t="n">
        <v>1</v>
      </c>
      <c r="QD22" s="0" t="n">
        <v>2</v>
      </c>
      <c r="QE22" s="0" t="n">
        <v>1</v>
      </c>
      <c r="QF22" s="0" t="n">
        <v>1</v>
      </c>
      <c r="QG22" s="0" t="n">
        <v>2</v>
      </c>
      <c r="QH22" s="0" t="n">
        <v>1</v>
      </c>
      <c r="QI22" s="0" t="n">
        <v>2</v>
      </c>
      <c r="QJ22" s="0" t="n">
        <v>1</v>
      </c>
      <c r="QK22" s="0" t="n">
        <v>1</v>
      </c>
      <c r="QL22" s="0" t="n">
        <v>1</v>
      </c>
      <c r="QM22" s="0" t="n">
        <v>2</v>
      </c>
      <c r="QN22" s="0" t="n">
        <v>2</v>
      </c>
      <c r="QO22" s="0" t="n">
        <v>1</v>
      </c>
      <c r="QP22" s="0" t="n">
        <v>1</v>
      </c>
      <c r="QQ22" s="0" t="n">
        <v>1</v>
      </c>
      <c r="QR22" s="0" t="n">
        <v>1</v>
      </c>
      <c r="QS22" s="0" t="n">
        <v>1</v>
      </c>
      <c r="QT22" s="0" t="n">
        <v>1</v>
      </c>
      <c r="QU22" s="0" t="n">
        <v>1</v>
      </c>
      <c r="QV22" s="0" t="n">
        <v>1</v>
      </c>
      <c r="QW22" s="0" t="n">
        <v>2</v>
      </c>
      <c r="QX22" s="0" t="n">
        <v>2</v>
      </c>
      <c r="QY22" s="0" t="n">
        <v>2</v>
      </c>
      <c r="QZ22" s="0" t="n">
        <v>1</v>
      </c>
      <c r="RA22" s="0" t="n">
        <v>1</v>
      </c>
      <c r="RB22" s="0" t="n">
        <v>1</v>
      </c>
      <c r="RC22" s="0" t="n">
        <v>1</v>
      </c>
      <c r="RD22" s="0" t="n">
        <v>1</v>
      </c>
      <c r="RE22" s="0" t="n">
        <v>1</v>
      </c>
      <c r="RF22" s="0" t="n">
        <v>2</v>
      </c>
      <c r="RG22" s="0" t="n">
        <v>2</v>
      </c>
      <c r="RH22" s="0" t="n">
        <v>1</v>
      </c>
      <c r="RI22" s="0" t="n">
        <v>1</v>
      </c>
      <c r="RJ22" s="0" t="n">
        <v>1</v>
      </c>
      <c r="RK22" s="0" t="n">
        <v>1</v>
      </c>
      <c r="RL22" s="0" t="n">
        <v>1</v>
      </c>
      <c r="RM22" s="0" t="n">
        <v>1</v>
      </c>
      <c r="RN22" s="0" t="n">
        <v>1</v>
      </c>
      <c r="RO22" s="0" t="n">
        <v>1</v>
      </c>
      <c r="RP22" s="0" t="n">
        <v>2</v>
      </c>
      <c r="RQ22" s="0" t="n">
        <v>2</v>
      </c>
      <c r="RR22" s="0" t="n">
        <v>1</v>
      </c>
      <c r="RS22" s="0" t="n">
        <v>1</v>
      </c>
      <c r="RT22" s="0" t="n">
        <v>1</v>
      </c>
      <c r="RU22" s="0" t="n">
        <v>1</v>
      </c>
      <c r="RV22" s="0" t="n">
        <v>3</v>
      </c>
      <c r="RW22" s="0" t="n">
        <v>1</v>
      </c>
      <c r="RX22" s="0" t="n">
        <v>1</v>
      </c>
      <c r="RY22" s="0" t="n">
        <v>1</v>
      </c>
      <c r="RZ22" s="0" t="n">
        <v>1</v>
      </c>
      <c r="SA22" s="0" t="n">
        <v>1</v>
      </c>
      <c r="SB22" s="0" t="n">
        <v>1</v>
      </c>
      <c r="SC22" s="0" t="n">
        <v>1</v>
      </c>
      <c r="SD22" s="0" t="n">
        <v>2</v>
      </c>
      <c r="SE22" s="0" t="n">
        <v>2</v>
      </c>
      <c r="SF22" s="0" t="n">
        <v>2</v>
      </c>
      <c r="SG22" s="0" t="n">
        <v>1</v>
      </c>
      <c r="SH22" s="0" t="n">
        <v>1</v>
      </c>
      <c r="SI22" s="0" t="n">
        <v>1</v>
      </c>
      <c r="SJ22" s="0" t="n">
        <v>1</v>
      </c>
      <c r="SK22" s="0" t="n">
        <v>1</v>
      </c>
      <c r="SL22" s="0" t="n">
        <v>1</v>
      </c>
      <c r="SM22" s="0" t="n">
        <v>1</v>
      </c>
      <c r="SN22" s="0" t="n">
        <v>1</v>
      </c>
      <c r="SO22" s="0" t="n">
        <v>1</v>
      </c>
      <c r="SP22" s="0" t="n">
        <v>1</v>
      </c>
      <c r="SQ22" s="0" t="n">
        <v>1</v>
      </c>
      <c r="SR22" s="0" t="n">
        <v>1</v>
      </c>
      <c r="SS22" s="0" t="n">
        <v>1</v>
      </c>
      <c r="ST22" s="0" t="n">
        <v>1</v>
      </c>
      <c r="SU22" s="0" t="n">
        <v>1</v>
      </c>
      <c r="SV22" s="0" t="n">
        <v>1</v>
      </c>
      <c r="SW22" s="0" t="n">
        <v>1</v>
      </c>
      <c r="SX22" s="0" t="n">
        <v>1</v>
      </c>
      <c r="SY22" s="0" t="n">
        <v>1</v>
      </c>
      <c r="SZ22" s="0" t="n">
        <v>1</v>
      </c>
      <c r="TA22" s="0" t="n">
        <v>1</v>
      </c>
      <c r="TB22" s="0" t="n">
        <v>1</v>
      </c>
      <c r="TC22" s="0" t="n">
        <v>2</v>
      </c>
      <c r="TD22" s="0" t="n">
        <v>1</v>
      </c>
      <c r="TE22" s="0" t="n">
        <v>2</v>
      </c>
      <c r="TF22" s="0" t="n">
        <v>2</v>
      </c>
      <c r="TG22" s="0" t="n">
        <v>2</v>
      </c>
      <c r="TH22" s="0" t="n">
        <v>1</v>
      </c>
      <c r="TI22" s="0" t="n">
        <v>2</v>
      </c>
      <c r="TJ22" s="0" t="n">
        <v>1</v>
      </c>
      <c r="TK22" s="0" t="n">
        <v>1</v>
      </c>
      <c r="TL22" s="0" t="n">
        <v>1</v>
      </c>
      <c r="TM22" s="0" t="n">
        <v>2</v>
      </c>
      <c r="TN22" s="0" t="n">
        <v>1</v>
      </c>
      <c r="TO22" s="0" t="n">
        <v>1</v>
      </c>
      <c r="TP22" s="0" t="n">
        <v>2</v>
      </c>
      <c r="TQ22" s="0" t="n">
        <v>2</v>
      </c>
      <c r="TR22" s="0" t="n">
        <v>2</v>
      </c>
      <c r="TS22" s="0" t="n">
        <v>2</v>
      </c>
      <c r="TT22" s="0" t="n">
        <v>1</v>
      </c>
      <c r="TU22" s="0" t="n">
        <v>1</v>
      </c>
      <c r="TV22" s="0" t="n">
        <v>1</v>
      </c>
      <c r="TW22" s="0" t="n">
        <v>1</v>
      </c>
      <c r="TX22" s="0" t="n">
        <v>1</v>
      </c>
      <c r="TY22" s="0" t="n">
        <v>2</v>
      </c>
      <c r="TZ22" s="0" t="n">
        <v>1</v>
      </c>
      <c r="UA22" s="0" t="n">
        <v>1</v>
      </c>
      <c r="UB22" s="0" t="n">
        <v>1</v>
      </c>
      <c r="UC22" s="0" t="n">
        <v>1</v>
      </c>
      <c r="UD22" s="0" t="n">
        <v>2</v>
      </c>
      <c r="UE22" s="0" t="n">
        <v>1</v>
      </c>
      <c r="UF22" s="0" t="n">
        <v>1</v>
      </c>
      <c r="UG22" s="0" t="n">
        <v>2</v>
      </c>
      <c r="UH22" s="0" t="n">
        <v>1</v>
      </c>
      <c r="UI22" s="0" t="n">
        <v>1</v>
      </c>
      <c r="UJ22" s="0" t="n">
        <v>1</v>
      </c>
      <c r="UK22" s="0" t="n">
        <v>1</v>
      </c>
      <c r="UL22" s="0" t="n">
        <v>1</v>
      </c>
      <c r="UM22" s="0" t="n">
        <v>2</v>
      </c>
      <c r="UN22" s="0" t="n">
        <v>1</v>
      </c>
      <c r="UO22" s="0" t="n">
        <v>2</v>
      </c>
      <c r="UP22" s="0" t="n">
        <v>1</v>
      </c>
      <c r="UQ22" s="0" t="n">
        <v>1</v>
      </c>
      <c r="UR22" s="0" t="n">
        <v>1</v>
      </c>
      <c r="US22" s="0" t="n">
        <v>1</v>
      </c>
      <c r="UT22" s="0" t="n">
        <v>1</v>
      </c>
      <c r="UU22" s="0" t="n">
        <v>1</v>
      </c>
      <c r="UV22" s="0" t="n">
        <v>2</v>
      </c>
      <c r="UW22" s="0" t="n">
        <v>1</v>
      </c>
      <c r="UX22" s="0" t="n">
        <v>1</v>
      </c>
      <c r="UY22" s="0" t="n">
        <v>2</v>
      </c>
      <c r="UZ22" s="0" t="n">
        <v>1</v>
      </c>
      <c r="VA22" s="0" t="n">
        <v>1</v>
      </c>
      <c r="VB22" s="0" t="n">
        <v>1</v>
      </c>
      <c r="VC22" s="0" t="n">
        <v>1</v>
      </c>
      <c r="VD22" s="0" t="n">
        <v>1</v>
      </c>
      <c r="VE22" s="0" t="n">
        <v>1</v>
      </c>
      <c r="VF22" s="0" t="n">
        <v>1</v>
      </c>
      <c r="VG22" s="0" t="n">
        <v>1</v>
      </c>
      <c r="VH22" s="0" t="n">
        <v>1</v>
      </c>
      <c r="VI22" s="0" t="n">
        <v>1</v>
      </c>
      <c r="VJ22" s="0" t="n">
        <v>1</v>
      </c>
      <c r="VK22" s="0" t="n">
        <v>2</v>
      </c>
      <c r="VL22" s="0" t="n">
        <v>2</v>
      </c>
      <c r="VM22" s="0" t="n">
        <v>1</v>
      </c>
      <c r="VN22" s="0" t="n">
        <v>2</v>
      </c>
      <c r="VO22" s="0" t="n">
        <v>1</v>
      </c>
      <c r="VP22" s="0" t="n">
        <v>1</v>
      </c>
      <c r="VQ22" s="0" t="n">
        <v>1</v>
      </c>
      <c r="VR22" s="0" t="n">
        <v>1</v>
      </c>
      <c r="VS22" s="0" t="n">
        <v>1</v>
      </c>
      <c r="VT22" s="0" t="n">
        <v>1</v>
      </c>
      <c r="VU22" s="0" t="n">
        <v>2</v>
      </c>
      <c r="VV22" s="0" t="n">
        <v>1</v>
      </c>
      <c r="VW22" s="0" t="n">
        <v>2</v>
      </c>
      <c r="VX22" s="0" t="n">
        <v>1</v>
      </c>
      <c r="VY22" s="0" t="n">
        <v>1</v>
      </c>
      <c r="VZ22" s="0" t="n">
        <v>2</v>
      </c>
      <c r="WA22" s="0" t="n">
        <v>2</v>
      </c>
      <c r="WB22" s="0" t="n">
        <v>1</v>
      </c>
      <c r="WC22" s="0" t="n">
        <v>1</v>
      </c>
      <c r="WD22" s="0" t="n">
        <v>1</v>
      </c>
      <c r="WE22" s="0" t="n">
        <v>1</v>
      </c>
      <c r="WF22" s="0" t="n">
        <v>1</v>
      </c>
      <c r="WG22" s="0" t="n">
        <v>1</v>
      </c>
      <c r="WH22" s="0" t="n">
        <v>2</v>
      </c>
      <c r="WI22" s="0" t="n">
        <v>1</v>
      </c>
      <c r="WJ22" s="0" t="n">
        <v>2</v>
      </c>
      <c r="WK22" s="0" t="n">
        <v>1</v>
      </c>
      <c r="WL22" s="0" t="n">
        <v>1</v>
      </c>
      <c r="WM22" s="0" t="n">
        <v>2</v>
      </c>
      <c r="WN22" s="0" t="n">
        <v>1</v>
      </c>
      <c r="WO22" s="0" t="n">
        <v>2</v>
      </c>
      <c r="WP22" s="0" t="n">
        <v>1</v>
      </c>
      <c r="WQ22" s="0" t="n">
        <v>1</v>
      </c>
      <c r="WR22" s="0" t="n">
        <v>1</v>
      </c>
      <c r="WS22" s="0" t="n">
        <v>1</v>
      </c>
      <c r="WT22" s="0" t="n">
        <v>1</v>
      </c>
      <c r="WU22" s="0" t="n">
        <v>1</v>
      </c>
      <c r="WV22" s="0" t="n">
        <v>1</v>
      </c>
      <c r="WW22" s="0" t="n">
        <v>1</v>
      </c>
      <c r="WX22" s="0" t="n">
        <v>1</v>
      </c>
      <c r="WY22" s="0" t="n">
        <v>1</v>
      </c>
      <c r="WZ22" s="0" t="n">
        <v>1</v>
      </c>
      <c r="XA22" s="0" t="n">
        <v>2</v>
      </c>
      <c r="XB22" s="0" t="n">
        <v>1</v>
      </c>
      <c r="XC22" s="0" t="n">
        <v>1</v>
      </c>
      <c r="XD22" s="0" t="n">
        <v>1</v>
      </c>
      <c r="XE22" s="0" t="n">
        <v>1</v>
      </c>
      <c r="XF22" s="0" t="n">
        <v>1</v>
      </c>
      <c r="XG22" s="0" t="n">
        <v>1</v>
      </c>
      <c r="XH22" s="0" t="n">
        <v>1</v>
      </c>
      <c r="XI22" s="0" t="n">
        <v>1</v>
      </c>
      <c r="XJ22" s="0" t="n">
        <v>1</v>
      </c>
      <c r="XK22" s="0" t="n">
        <v>1</v>
      </c>
      <c r="XL22" s="0" t="n">
        <v>1</v>
      </c>
      <c r="XM22" s="0" t="n">
        <v>1</v>
      </c>
      <c r="XN22" s="0" t="n">
        <v>1</v>
      </c>
      <c r="XO22" s="0" t="n">
        <v>1</v>
      </c>
      <c r="XP22" s="0" t="n">
        <v>1</v>
      </c>
      <c r="XQ22" s="0" t="n">
        <v>1</v>
      </c>
      <c r="XR22" s="0" t="n">
        <v>1</v>
      </c>
      <c r="XS22" s="0" t="n">
        <v>2</v>
      </c>
      <c r="XT22" s="0" t="n">
        <v>2</v>
      </c>
      <c r="XU22" s="0" t="n">
        <v>1</v>
      </c>
      <c r="XV22" s="0" t="n">
        <v>2</v>
      </c>
      <c r="XW22" s="0" t="n">
        <v>1</v>
      </c>
      <c r="XX22" s="0" t="n">
        <v>1</v>
      </c>
      <c r="XY22" s="0" t="n">
        <v>2</v>
      </c>
      <c r="XZ22" s="0" t="n">
        <v>1</v>
      </c>
      <c r="YA22" s="0" t="n">
        <v>2</v>
      </c>
      <c r="YB22" s="0" t="n">
        <v>1</v>
      </c>
      <c r="YC22" s="0" t="n">
        <v>1</v>
      </c>
      <c r="YD22" s="0" t="n">
        <v>2</v>
      </c>
      <c r="YE22" s="0" t="n">
        <v>1</v>
      </c>
      <c r="YF22" s="0" t="n">
        <v>1</v>
      </c>
      <c r="YG22" s="0" t="n">
        <v>1</v>
      </c>
      <c r="YH22" s="0" t="n">
        <v>1</v>
      </c>
      <c r="YI22" s="0" t="n">
        <v>1</v>
      </c>
      <c r="YJ22" s="0" t="n">
        <v>1</v>
      </c>
      <c r="YK22" s="0" t="n">
        <v>1</v>
      </c>
      <c r="YL22" s="0" t="n">
        <v>2</v>
      </c>
      <c r="YM22" s="0" t="n">
        <v>1</v>
      </c>
      <c r="YN22" s="0" t="n">
        <v>1</v>
      </c>
      <c r="YO22" s="0" t="n">
        <v>1</v>
      </c>
      <c r="YP22" s="0" t="n">
        <v>1</v>
      </c>
      <c r="YQ22" s="0" t="n">
        <v>2</v>
      </c>
      <c r="YR22" s="0" t="n">
        <v>1</v>
      </c>
      <c r="YS22" s="0" t="n">
        <v>1</v>
      </c>
      <c r="YT22" s="0" t="n">
        <v>1</v>
      </c>
      <c r="YU22" s="0" t="n">
        <v>1</v>
      </c>
      <c r="YV22" s="0" t="n">
        <v>1</v>
      </c>
      <c r="YW22" s="0" t="n">
        <v>1</v>
      </c>
      <c r="YX22" s="0" t="n">
        <v>1</v>
      </c>
      <c r="YY22" s="0" t="n">
        <v>1</v>
      </c>
      <c r="YZ22" s="0" t="n">
        <v>1</v>
      </c>
      <c r="ZA22" s="0" t="n">
        <v>1</v>
      </c>
      <c r="ZB22" s="0" t="n">
        <v>1</v>
      </c>
      <c r="ZC22" s="0" t="n">
        <v>2</v>
      </c>
      <c r="ZD22" s="0" t="n">
        <v>1</v>
      </c>
      <c r="ZE22" s="0" t="n">
        <v>1</v>
      </c>
      <c r="ZF22" s="0" t="n">
        <v>1</v>
      </c>
      <c r="ZG22" s="0" t="n">
        <v>1</v>
      </c>
      <c r="ZH22" s="0" t="n">
        <v>2</v>
      </c>
      <c r="ZI22" s="0" t="n">
        <v>1</v>
      </c>
      <c r="ZJ22" s="0" t="n">
        <v>1</v>
      </c>
      <c r="ZK22" s="0" t="n">
        <v>2</v>
      </c>
      <c r="ZL22" s="0" t="n">
        <v>1</v>
      </c>
      <c r="ZM22" s="0" t="n">
        <v>1</v>
      </c>
      <c r="ZN22" s="0" t="n">
        <v>1</v>
      </c>
      <c r="ZO22" s="0" t="n">
        <v>1</v>
      </c>
      <c r="ZP22" s="0" t="n">
        <v>1</v>
      </c>
      <c r="ZQ22" s="0" t="n">
        <v>1</v>
      </c>
      <c r="ZR22" s="0" t="n">
        <v>2</v>
      </c>
      <c r="ZS22" s="0" t="n">
        <v>1</v>
      </c>
      <c r="ZT22" s="0" t="n">
        <v>1</v>
      </c>
      <c r="ZU22" s="0" t="n">
        <v>2</v>
      </c>
      <c r="ZV22" s="0" t="n">
        <v>1</v>
      </c>
      <c r="ZW22" s="0" t="n">
        <v>1</v>
      </c>
      <c r="ZX22" s="0" t="n">
        <v>1</v>
      </c>
      <c r="ZY22" s="0" t="n">
        <v>2</v>
      </c>
      <c r="ZZ22" s="0" t="n">
        <v>1</v>
      </c>
      <c r="AAA22" s="0" t="n">
        <v>1</v>
      </c>
      <c r="AAB22" s="0" t="n">
        <v>2</v>
      </c>
      <c r="AAC22" s="0" t="n">
        <v>1</v>
      </c>
      <c r="AAD22" s="0" t="n">
        <v>1</v>
      </c>
      <c r="AAE22" s="0" t="n">
        <v>2</v>
      </c>
      <c r="AAF22" s="0" t="n">
        <v>1</v>
      </c>
      <c r="AAG22" s="0" t="n">
        <v>2</v>
      </c>
      <c r="AAH22" s="0" t="n">
        <v>1</v>
      </c>
      <c r="AAI22" s="0" t="n">
        <v>1</v>
      </c>
      <c r="AAJ22" s="0" t="n">
        <v>1</v>
      </c>
      <c r="AAK22" s="0" t="n">
        <v>1</v>
      </c>
      <c r="AAL22" s="0" t="n">
        <v>1</v>
      </c>
      <c r="AAM22" s="0" t="n">
        <v>1</v>
      </c>
      <c r="AAN22" s="0" t="n">
        <v>1</v>
      </c>
      <c r="AAO22" s="0" t="n">
        <v>1</v>
      </c>
      <c r="AAP22" s="0" t="n">
        <v>1</v>
      </c>
      <c r="AAQ22" s="0" t="n">
        <v>1</v>
      </c>
      <c r="AAR22" s="0" t="n">
        <v>1</v>
      </c>
      <c r="AAS22" s="0" t="n">
        <v>1</v>
      </c>
      <c r="AAT22" s="0" t="n">
        <v>1</v>
      </c>
      <c r="AAU22" s="0" t="n">
        <v>1</v>
      </c>
      <c r="AAV22" s="0" t="n">
        <v>2</v>
      </c>
      <c r="AAW22" s="0" t="n">
        <v>1</v>
      </c>
      <c r="AAX22" s="0" t="n">
        <v>1</v>
      </c>
      <c r="AAY22" s="0" t="n">
        <v>2</v>
      </c>
      <c r="AAZ22" s="0" t="n">
        <v>1</v>
      </c>
      <c r="ABA22" s="0" t="n">
        <v>1</v>
      </c>
      <c r="ABB22" s="0" t="n">
        <v>1</v>
      </c>
      <c r="ABC22" s="0" t="n">
        <v>1</v>
      </c>
      <c r="ABD22" s="0" t="n">
        <v>2</v>
      </c>
      <c r="ABE22" s="0" t="n">
        <v>1</v>
      </c>
      <c r="ABF22" s="0" t="n">
        <v>1</v>
      </c>
      <c r="ABG22" s="0" t="n">
        <v>2</v>
      </c>
      <c r="ABH22" s="0" t="n">
        <v>2</v>
      </c>
      <c r="ABI22" s="0" t="n">
        <v>1</v>
      </c>
      <c r="ABJ22" s="0" t="n">
        <v>2</v>
      </c>
      <c r="ABK22" s="0" t="n">
        <v>1</v>
      </c>
      <c r="ABL22" s="0" t="n">
        <v>1</v>
      </c>
      <c r="ABM22" s="0" t="n">
        <v>2</v>
      </c>
      <c r="ABN22" s="0" t="n">
        <v>1</v>
      </c>
      <c r="ABO22" s="0" t="n">
        <v>2</v>
      </c>
      <c r="ABP22" s="0" t="n">
        <v>1</v>
      </c>
      <c r="ABQ22" s="0" t="n">
        <v>2</v>
      </c>
      <c r="ABR22" s="0" t="n">
        <v>1</v>
      </c>
      <c r="ABS22" s="0" t="n">
        <v>1</v>
      </c>
      <c r="ABT22" s="0" t="n">
        <v>1</v>
      </c>
      <c r="ABU22" s="0" t="n">
        <v>1</v>
      </c>
      <c r="ABV22" s="0" t="n">
        <v>2</v>
      </c>
      <c r="ABW22" s="0" t="n">
        <v>1</v>
      </c>
      <c r="ABX22" s="0" t="n">
        <v>1</v>
      </c>
      <c r="ABY22" s="0" t="n">
        <v>1</v>
      </c>
      <c r="ABZ22" s="0" t="n">
        <v>1</v>
      </c>
      <c r="ACA22" s="0" t="n">
        <v>1</v>
      </c>
      <c r="ACB22" s="0" t="n">
        <v>1</v>
      </c>
      <c r="ACC22" s="0" t="n">
        <v>1</v>
      </c>
      <c r="ACD22" s="0" t="n">
        <v>2</v>
      </c>
      <c r="ACE22" s="0" t="n">
        <v>2</v>
      </c>
      <c r="ACF22" s="0" t="n">
        <v>1</v>
      </c>
      <c r="ACG22" s="0" t="n">
        <v>2</v>
      </c>
      <c r="ACH22" s="0" t="n">
        <v>1</v>
      </c>
      <c r="ACI22" s="0" t="n">
        <v>1</v>
      </c>
      <c r="ACJ22" s="0" t="n">
        <v>1</v>
      </c>
      <c r="ACK22" s="0" t="n">
        <v>1</v>
      </c>
      <c r="ACL22" s="0" t="n">
        <v>1</v>
      </c>
      <c r="ACM22" s="0" t="n">
        <v>1</v>
      </c>
      <c r="ACN22" s="0" t="n">
        <v>1</v>
      </c>
      <c r="ACO22" s="0" t="n">
        <v>1</v>
      </c>
      <c r="ACP22" s="0" t="n">
        <v>1</v>
      </c>
      <c r="ACQ22" s="0" t="n">
        <v>1</v>
      </c>
      <c r="ACR22" s="0" t="n">
        <v>1</v>
      </c>
      <c r="ACS22" s="0" t="n">
        <v>1</v>
      </c>
      <c r="ACT22" s="0" t="n">
        <v>2</v>
      </c>
      <c r="ACU22" s="0" t="n">
        <v>2</v>
      </c>
      <c r="ACV22" s="0" t="n">
        <v>2</v>
      </c>
      <c r="ACW22" s="0" t="n">
        <v>1</v>
      </c>
      <c r="ACX22" s="0" t="n">
        <v>2</v>
      </c>
      <c r="ACY22" s="0" t="n">
        <v>2</v>
      </c>
      <c r="ACZ22" s="0" t="n">
        <v>2</v>
      </c>
      <c r="ADA22" s="0" t="n">
        <v>1</v>
      </c>
      <c r="ADB22" s="0" t="n">
        <v>1</v>
      </c>
      <c r="ADC22" s="0" t="n">
        <v>1</v>
      </c>
      <c r="ADD22" s="0" t="n">
        <v>1</v>
      </c>
      <c r="ADE22" s="0" t="n">
        <v>1</v>
      </c>
      <c r="ADF22" s="0" t="n">
        <v>1</v>
      </c>
      <c r="ADG22" s="0" t="n">
        <v>1</v>
      </c>
      <c r="ADH22" s="0" t="n">
        <v>1</v>
      </c>
      <c r="ADI22" s="0" t="n">
        <v>2</v>
      </c>
      <c r="ADJ22" s="0" t="n">
        <v>1</v>
      </c>
      <c r="ADK22" s="0" t="n">
        <v>1</v>
      </c>
      <c r="ADL22" s="0" t="n">
        <v>1</v>
      </c>
      <c r="ADM22" s="0" t="n">
        <v>1</v>
      </c>
      <c r="ADN22" s="0" t="n">
        <v>1</v>
      </c>
      <c r="ADO22" s="0" t="n">
        <v>1</v>
      </c>
      <c r="ADP22" s="0" t="n">
        <v>1</v>
      </c>
      <c r="ADQ22" s="0" t="n">
        <v>2</v>
      </c>
      <c r="ADR22" s="0" t="n">
        <v>2</v>
      </c>
      <c r="ADS22" s="0" t="n">
        <v>2</v>
      </c>
      <c r="ADT22" s="0" t="n">
        <v>1</v>
      </c>
      <c r="ADU22" s="0" t="n">
        <v>2</v>
      </c>
      <c r="ADV22" s="0" t="n">
        <v>1</v>
      </c>
      <c r="ADW22" s="0" t="n">
        <v>1</v>
      </c>
      <c r="ADX22" s="0" t="n">
        <v>2</v>
      </c>
      <c r="ADY22" s="0" t="n">
        <v>1</v>
      </c>
      <c r="ADZ22" s="0" t="n">
        <v>1</v>
      </c>
      <c r="AEA22" s="0" t="n">
        <v>1</v>
      </c>
      <c r="AEB22" s="0" t="n">
        <v>1</v>
      </c>
      <c r="AEC22" s="0" t="n">
        <v>1</v>
      </c>
      <c r="AED22" s="0" t="n">
        <v>1</v>
      </c>
      <c r="AEE22" s="0" t="n">
        <v>2</v>
      </c>
      <c r="AEF22" s="0" t="n">
        <v>1</v>
      </c>
      <c r="AEG22" s="0" t="n">
        <v>1</v>
      </c>
      <c r="AEH22" s="0" t="n">
        <v>1</v>
      </c>
      <c r="AEI22" s="0" t="n">
        <v>1</v>
      </c>
      <c r="AEJ22" s="0" t="n">
        <v>2</v>
      </c>
      <c r="AEK22" s="0" t="n">
        <v>1</v>
      </c>
      <c r="AEL22" s="0" t="n">
        <v>2</v>
      </c>
      <c r="AEM22" s="0" t="n">
        <v>1</v>
      </c>
      <c r="AEN22" s="0" t="n">
        <v>1</v>
      </c>
      <c r="AEO22" s="0" t="n">
        <v>1</v>
      </c>
      <c r="AEP22" s="0" t="n">
        <v>1</v>
      </c>
      <c r="AEQ22" s="0" t="n">
        <v>1</v>
      </c>
      <c r="AER22" s="0" t="n">
        <v>2</v>
      </c>
      <c r="AES22" s="0" t="n">
        <v>1</v>
      </c>
      <c r="AET22" s="0" t="n">
        <v>1</v>
      </c>
      <c r="AEU22" s="0" t="n">
        <v>1</v>
      </c>
      <c r="AEV22" s="0" t="n">
        <v>2</v>
      </c>
      <c r="AEW22" s="0" t="n">
        <v>1</v>
      </c>
      <c r="AEX22" s="0" t="n">
        <v>1</v>
      </c>
      <c r="AEY22" s="0" t="n">
        <v>1</v>
      </c>
      <c r="AEZ22" s="0" t="n">
        <v>1</v>
      </c>
      <c r="AFA22" s="0" t="n">
        <v>1</v>
      </c>
      <c r="AFB22" s="0" t="n">
        <v>1</v>
      </c>
      <c r="AFC22" s="0" t="n">
        <v>1</v>
      </c>
      <c r="AFD22" s="0" t="n">
        <v>1</v>
      </c>
      <c r="AFE22" s="0" t="n">
        <v>1</v>
      </c>
      <c r="AFF22" s="0" t="n">
        <v>1</v>
      </c>
      <c r="AFG22" s="0" t="n">
        <v>1</v>
      </c>
      <c r="AFH22" s="0" t="n">
        <v>1</v>
      </c>
      <c r="AFI22" s="0" t="n">
        <v>1</v>
      </c>
      <c r="AFJ22" s="0" t="n">
        <v>2</v>
      </c>
      <c r="AFK22" s="0" t="n">
        <v>1</v>
      </c>
      <c r="AFL22" s="0" t="n">
        <v>1</v>
      </c>
      <c r="AFM22" s="0" t="n">
        <v>1</v>
      </c>
      <c r="AFN22" s="0" t="n">
        <v>1</v>
      </c>
      <c r="AFO22" s="0" t="n">
        <v>2</v>
      </c>
      <c r="AFP22" s="0" t="n">
        <v>1</v>
      </c>
      <c r="AFQ22" s="0" t="n">
        <v>1</v>
      </c>
      <c r="AFR22" s="0" t="n">
        <v>1</v>
      </c>
      <c r="AFS22" s="0" t="n">
        <v>1</v>
      </c>
      <c r="AFT22" s="0" t="n">
        <v>2</v>
      </c>
      <c r="AFU22" s="0" t="n">
        <v>1</v>
      </c>
      <c r="AFV22" s="0" t="n">
        <v>1</v>
      </c>
      <c r="AFW22" s="0" t="n">
        <v>1</v>
      </c>
      <c r="AFX22" s="0" t="n">
        <v>1</v>
      </c>
      <c r="AFY22" s="0" t="n">
        <v>1</v>
      </c>
      <c r="AFZ22" s="0" t="n">
        <v>1</v>
      </c>
      <c r="AGA22" s="0" t="n">
        <v>1</v>
      </c>
      <c r="AGB22" s="0" t="n">
        <v>1</v>
      </c>
      <c r="AGC22" s="0" t="n">
        <v>1</v>
      </c>
      <c r="AGD22" s="0" t="n">
        <v>1</v>
      </c>
      <c r="AGE22" s="0" t="n">
        <v>1</v>
      </c>
      <c r="AGF22" s="0" t="n">
        <v>1</v>
      </c>
      <c r="AGG22" s="0" t="n">
        <v>1</v>
      </c>
      <c r="AGH22" s="0" t="n">
        <v>1</v>
      </c>
      <c r="AGI22" s="0" t="n">
        <v>2</v>
      </c>
      <c r="AGJ22" s="0" t="n">
        <v>1</v>
      </c>
      <c r="AGK22" s="0" t="n">
        <v>1</v>
      </c>
      <c r="AGL22" s="0" t="n">
        <v>1</v>
      </c>
      <c r="AGM22" s="0" t="n">
        <v>1</v>
      </c>
      <c r="AGN22" s="0" t="n">
        <v>2</v>
      </c>
      <c r="AGO22" s="0" t="n">
        <v>1</v>
      </c>
      <c r="AGP22" s="0" t="n">
        <v>2</v>
      </c>
      <c r="AGQ22" s="0" t="n">
        <v>1</v>
      </c>
      <c r="AGR22" s="0" t="n">
        <v>1</v>
      </c>
      <c r="AGS22" s="0" t="n">
        <v>1</v>
      </c>
      <c r="AGT22" s="0" t="n">
        <v>1</v>
      </c>
      <c r="AGU22" s="0" t="n">
        <v>1</v>
      </c>
      <c r="AGV22" s="0" t="n">
        <v>1</v>
      </c>
      <c r="AGW22" s="0" t="n">
        <v>2</v>
      </c>
      <c r="AGX22" s="0" t="n">
        <v>1</v>
      </c>
      <c r="AGY22" s="0" t="n">
        <v>1</v>
      </c>
      <c r="AGZ22" s="0" t="n">
        <v>1</v>
      </c>
      <c r="AHA22" s="0" t="n">
        <v>1</v>
      </c>
      <c r="AHB22" s="0" t="n">
        <v>1</v>
      </c>
      <c r="AHC22" s="0" t="n">
        <v>1</v>
      </c>
      <c r="AHD22" s="0" t="n">
        <v>1</v>
      </c>
      <c r="AHE22" s="0" t="n">
        <v>1</v>
      </c>
      <c r="AHF22" s="0" t="n">
        <v>1</v>
      </c>
      <c r="AHG22" s="0" t="n">
        <v>1</v>
      </c>
      <c r="AHH22" s="0" t="n">
        <v>1</v>
      </c>
      <c r="AHI22" s="0" t="n">
        <v>2</v>
      </c>
      <c r="AHJ22" s="0" t="n">
        <v>1</v>
      </c>
      <c r="AHK22" s="0" t="n">
        <v>2</v>
      </c>
      <c r="AHL22" s="0" t="n">
        <v>1</v>
      </c>
      <c r="AHM22" s="0" t="n">
        <v>1</v>
      </c>
      <c r="AHN22" s="0" t="n">
        <v>1</v>
      </c>
      <c r="AHO22" s="0" t="n">
        <v>2</v>
      </c>
      <c r="AHP22" s="0" t="n">
        <v>1</v>
      </c>
      <c r="AHQ22" s="0" t="n">
        <v>1</v>
      </c>
      <c r="AHR22" s="0" t="n">
        <v>1</v>
      </c>
      <c r="AHS22" s="0" t="n">
        <v>1</v>
      </c>
      <c r="AHT22" s="0" t="n">
        <v>1</v>
      </c>
      <c r="AHU22" s="0" t="n">
        <v>2</v>
      </c>
      <c r="AHV22" s="0" t="n">
        <v>1</v>
      </c>
      <c r="AHW22" s="0" t="n">
        <v>1</v>
      </c>
      <c r="AHX22" s="0" t="n">
        <v>1</v>
      </c>
      <c r="AHY22" s="0" t="n">
        <v>1</v>
      </c>
      <c r="AHZ22" s="0" t="n">
        <v>1</v>
      </c>
      <c r="AIA22" s="0" t="n">
        <v>1</v>
      </c>
      <c r="AIB22" s="0" t="n">
        <v>2</v>
      </c>
      <c r="AIC22" s="0" t="n">
        <v>2</v>
      </c>
      <c r="AID22" s="0" t="n">
        <v>1</v>
      </c>
      <c r="AIE22" s="0" t="n">
        <v>1</v>
      </c>
      <c r="AIF22" s="0" t="n">
        <v>1</v>
      </c>
      <c r="AIG22" s="0" t="n">
        <v>1</v>
      </c>
      <c r="AIH22" s="0" t="n">
        <v>1</v>
      </c>
      <c r="AII22" s="0" t="n">
        <v>1</v>
      </c>
      <c r="AIJ22" s="0" t="n">
        <v>3</v>
      </c>
      <c r="AIK22" s="0" t="n">
        <v>2</v>
      </c>
      <c r="AIL22" s="0" t="n">
        <v>1</v>
      </c>
      <c r="AIM22" s="0" t="n">
        <v>1</v>
      </c>
      <c r="AIN22" s="0" t="n">
        <v>1</v>
      </c>
      <c r="AIO22" s="0" t="n">
        <v>1</v>
      </c>
      <c r="AIP22" s="0" t="n">
        <v>2</v>
      </c>
      <c r="AIQ22" s="0" t="n">
        <v>1</v>
      </c>
      <c r="AIR22" s="0" t="n">
        <v>1</v>
      </c>
      <c r="AIS22" s="0" t="n">
        <v>1</v>
      </c>
      <c r="AIT22" s="0" t="n">
        <v>2</v>
      </c>
      <c r="AIU22" s="0" t="n">
        <v>1</v>
      </c>
      <c r="AIV22" s="0" t="n">
        <v>1</v>
      </c>
      <c r="AIW22" s="0" t="n">
        <v>1</v>
      </c>
      <c r="AIX22" s="0" t="n">
        <v>1</v>
      </c>
      <c r="AIY22" s="0" t="n">
        <v>1</v>
      </c>
      <c r="AIZ22" s="0" t="n">
        <v>1</v>
      </c>
      <c r="AJA22" s="0" t="n">
        <v>1</v>
      </c>
      <c r="AJB22" s="0" t="n">
        <v>1</v>
      </c>
      <c r="AJC22" s="0" t="n">
        <v>2</v>
      </c>
      <c r="AJD22" s="0" t="n">
        <v>1</v>
      </c>
      <c r="AJE22" s="0" t="n">
        <v>1</v>
      </c>
      <c r="AJF22" s="0" t="n">
        <v>1</v>
      </c>
      <c r="AJG22" s="0" t="n">
        <v>1</v>
      </c>
      <c r="AJH22" s="0" t="n">
        <v>1</v>
      </c>
      <c r="AJI22" s="0" t="n">
        <v>1</v>
      </c>
      <c r="AJJ22" s="0" t="n">
        <v>1</v>
      </c>
      <c r="AJK22" s="0" t="n">
        <v>1</v>
      </c>
      <c r="AJL22" s="0" t="n">
        <v>1</v>
      </c>
      <c r="AJM22" s="0" t="n">
        <v>2</v>
      </c>
      <c r="AJN22" s="0" t="n">
        <v>1</v>
      </c>
      <c r="AJO22" s="0" t="n">
        <v>1</v>
      </c>
      <c r="AJP22" s="0" t="n">
        <v>1</v>
      </c>
      <c r="AJQ22" s="0" t="n">
        <v>1</v>
      </c>
      <c r="AJR22" s="0" t="n">
        <v>2</v>
      </c>
      <c r="AJS22" s="0" t="n">
        <v>2</v>
      </c>
      <c r="AJT22" s="0" t="n">
        <v>1</v>
      </c>
      <c r="AJU22" s="0" t="n">
        <v>1</v>
      </c>
      <c r="AJV22" s="0" t="n">
        <v>2</v>
      </c>
      <c r="AJW22" s="0" t="n">
        <v>1</v>
      </c>
      <c r="AJX22" s="0" t="n">
        <v>1</v>
      </c>
      <c r="AJY22" s="0" t="n">
        <v>1</v>
      </c>
      <c r="AJZ22" s="0" t="n">
        <v>1</v>
      </c>
      <c r="AKA22" s="0" t="n">
        <v>1</v>
      </c>
      <c r="AKB22" s="0" t="n">
        <v>1</v>
      </c>
      <c r="AKC22" s="0" t="n">
        <v>1</v>
      </c>
      <c r="AKD22" s="0" t="n">
        <v>1</v>
      </c>
      <c r="AKE22" s="0" t="n">
        <v>1</v>
      </c>
      <c r="AKF22" s="0" t="n">
        <v>2</v>
      </c>
      <c r="AKG22" s="0" t="n">
        <v>1</v>
      </c>
      <c r="AKH22" s="0" t="n">
        <v>1</v>
      </c>
      <c r="AKI22" s="0" t="n">
        <v>1</v>
      </c>
      <c r="AKJ22" s="0" t="n">
        <v>1</v>
      </c>
      <c r="AKK22" s="0" t="n">
        <v>1</v>
      </c>
      <c r="AKL22" s="0" t="n">
        <v>1</v>
      </c>
      <c r="AKM22" s="0" t="n">
        <v>2</v>
      </c>
      <c r="AKN22" s="0" t="n">
        <v>1</v>
      </c>
      <c r="AKO22" s="0" t="n">
        <v>1</v>
      </c>
      <c r="AKP22" s="0" t="n">
        <v>2</v>
      </c>
      <c r="AKQ22" s="0" t="n">
        <v>1</v>
      </c>
      <c r="AKR22" s="0" t="n">
        <v>1</v>
      </c>
      <c r="AKS22" s="0" t="n">
        <v>1</v>
      </c>
      <c r="AKT22" s="0" t="n">
        <v>1</v>
      </c>
      <c r="AKU22" s="0" t="n">
        <v>2</v>
      </c>
      <c r="AKV22" s="0" t="n">
        <v>1</v>
      </c>
      <c r="AKW22" s="0" t="n">
        <v>1</v>
      </c>
      <c r="AKX22" s="0" t="n">
        <v>1</v>
      </c>
      <c r="AKY22" s="0" t="n">
        <v>1</v>
      </c>
      <c r="AKZ22" s="0" t="n">
        <v>1</v>
      </c>
      <c r="ALA22" s="0" t="n">
        <v>2</v>
      </c>
      <c r="ALB22" s="0" t="n">
        <v>1</v>
      </c>
      <c r="ALC22" s="0" t="n">
        <v>1</v>
      </c>
      <c r="ALD22" s="0" t="n">
        <v>2</v>
      </c>
      <c r="ALE22" s="0" t="n">
        <v>1</v>
      </c>
      <c r="ALF22" s="0" t="n">
        <v>2</v>
      </c>
      <c r="ALG22" s="0" t="n">
        <v>1</v>
      </c>
      <c r="ALH22" s="0" t="n">
        <v>1</v>
      </c>
      <c r="ALI22" s="0" t="n">
        <v>1</v>
      </c>
      <c r="ALJ22" s="0" t="n">
        <v>2</v>
      </c>
      <c r="ALK22" s="0" t="n">
        <v>1</v>
      </c>
      <c r="ALL22" s="0" t="n">
        <v>1</v>
      </c>
      <c r="ALM22" s="0" t="n">
        <v>1</v>
      </c>
      <c r="ALN22" s="0" t="n">
        <v>2</v>
      </c>
      <c r="ALO22" s="0" t="n">
        <v>1</v>
      </c>
      <c r="ALP22" s="0" t="n">
        <v>1</v>
      </c>
      <c r="ALQ22" s="0" t="n">
        <v>1</v>
      </c>
      <c r="ALR22" s="0" t="n">
        <v>1</v>
      </c>
      <c r="ALS22" s="0" t="n">
        <v>1</v>
      </c>
      <c r="ALT22" s="0" t="n">
        <v>1</v>
      </c>
      <c r="ALU22" s="0" t="n">
        <v>1</v>
      </c>
      <c r="ALV22" s="0" t="n">
        <v>2</v>
      </c>
      <c r="ALW22" s="0" t="n">
        <v>1</v>
      </c>
      <c r="ALX22" s="0" t="n">
        <v>2</v>
      </c>
      <c r="ALY22" s="0" t="n">
        <v>1</v>
      </c>
      <c r="ALZ22" s="0" t="n">
        <v>1</v>
      </c>
      <c r="AMA22" s="0" t="n">
        <v>1</v>
      </c>
      <c r="AMB22" s="0" t="n">
        <v>1</v>
      </c>
      <c r="AMC22" s="0" t="n">
        <v>1</v>
      </c>
      <c r="AMD22" s="0" t="n">
        <v>2</v>
      </c>
      <c r="AME22" s="0" t="n">
        <v>1</v>
      </c>
      <c r="AMF22" s="0" t="n">
        <v>1</v>
      </c>
      <c r="AMG22" s="0" t="n">
        <v>1</v>
      </c>
      <c r="AMH22" s="0" t="n">
        <v>1</v>
      </c>
      <c r="AMI22" s="0" t="n">
        <v>1</v>
      </c>
      <c r="AMJ22" s="0" t="n">
        <v>1</v>
      </c>
    </row>
    <row r="23" customFormat="false" ht="15" hidden="false" customHeight="false" outlineLevel="0" collapsed="false">
      <c r="A23" s="0" t="s">
        <v>6571</v>
      </c>
      <c r="C23" s="0" t="n">
        <f aca="false">COUNTIF(D23:cmh23,"-9")/COUNT(D23:cmh23)</f>
        <v>0</v>
      </c>
      <c r="D23" s="0" t="n">
        <v>2</v>
      </c>
      <c r="E23" s="0" t="n">
        <v>1</v>
      </c>
      <c r="F23" s="0" t="n">
        <v>1</v>
      </c>
      <c r="G23" s="0" t="n">
        <v>2</v>
      </c>
      <c r="H23" s="0" t="n">
        <v>1</v>
      </c>
      <c r="I23" s="0" t="n">
        <v>1</v>
      </c>
      <c r="J23" s="0" t="n">
        <v>1</v>
      </c>
      <c r="K23" s="0" t="n">
        <v>1</v>
      </c>
      <c r="L23" s="0" t="n">
        <v>1</v>
      </c>
      <c r="M23" s="0" t="n">
        <v>1</v>
      </c>
      <c r="N23" s="0" t="n">
        <v>1</v>
      </c>
      <c r="O23" s="0" t="n">
        <v>1</v>
      </c>
      <c r="P23" s="0" t="n">
        <v>2</v>
      </c>
      <c r="Q23" s="0" t="n">
        <v>2</v>
      </c>
      <c r="R23" s="0" t="n">
        <v>1</v>
      </c>
      <c r="S23" s="0" t="n">
        <v>2</v>
      </c>
      <c r="T23" s="0" t="n">
        <v>1</v>
      </c>
      <c r="U23" s="0" t="n">
        <v>1</v>
      </c>
      <c r="V23" s="0" t="n">
        <v>1</v>
      </c>
      <c r="W23" s="0" t="n">
        <v>1</v>
      </c>
      <c r="X23" s="0" t="n">
        <v>1</v>
      </c>
      <c r="Y23" s="0" t="n">
        <v>1</v>
      </c>
      <c r="Z23" s="0" t="n">
        <v>1</v>
      </c>
      <c r="AA23" s="0" t="n">
        <v>1</v>
      </c>
      <c r="AB23" s="0" t="n">
        <v>1</v>
      </c>
      <c r="AC23" s="0" t="n">
        <v>1</v>
      </c>
      <c r="AD23" s="0" t="n">
        <v>1</v>
      </c>
      <c r="AE23" s="0" t="n">
        <v>1</v>
      </c>
      <c r="AF23" s="0" t="n">
        <v>1</v>
      </c>
      <c r="AG23" s="0" t="n">
        <v>1</v>
      </c>
      <c r="AH23" s="0" t="n">
        <v>1</v>
      </c>
      <c r="AI23" s="0" t="n">
        <v>1</v>
      </c>
      <c r="AJ23" s="0" t="n">
        <v>1</v>
      </c>
      <c r="AK23" s="0" t="n">
        <v>1</v>
      </c>
      <c r="AL23" s="0" t="n">
        <v>1</v>
      </c>
      <c r="AM23" s="0" t="n">
        <v>1</v>
      </c>
      <c r="AN23" s="0" t="n">
        <v>2</v>
      </c>
      <c r="AO23" s="0" t="n">
        <v>1</v>
      </c>
      <c r="AP23" s="0" t="n">
        <v>1</v>
      </c>
      <c r="AQ23" s="0" t="n">
        <v>1</v>
      </c>
      <c r="AR23" s="0" t="n">
        <v>1</v>
      </c>
      <c r="AS23" s="0" t="n">
        <v>1</v>
      </c>
      <c r="AT23" s="0" t="n">
        <v>1</v>
      </c>
      <c r="AU23" s="0" t="n">
        <v>2</v>
      </c>
      <c r="AV23" s="0" t="n">
        <v>2</v>
      </c>
      <c r="AW23" s="0" t="n">
        <v>1</v>
      </c>
      <c r="AX23" s="0" t="n">
        <v>1</v>
      </c>
      <c r="AY23" s="0" t="n">
        <v>1</v>
      </c>
      <c r="AZ23" s="0" t="n">
        <v>1</v>
      </c>
      <c r="BA23" s="0" t="n">
        <v>1</v>
      </c>
      <c r="BB23" s="0" t="n">
        <v>1</v>
      </c>
      <c r="BC23" s="0" t="n">
        <v>1</v>
      </c>
      <c r="BD23" s="0" t="n">
        <v>1</v>
      </c>
      <c r="BE23" s="0" t="n">
        <v>1</v>
      </c>
      <c r="BF23" s="0" t="n">
        <v>1</v>
      </c>
      <c r="BG23" s="0" t="n">
        <v>1</v>
      </c>
      <c r="BH23" s="0" t="n">
        <v>2</v>
      </c>
      <c r="BI23" s="0" t="n">
        <v>1</v>
      </c>
      <c r="BJ23" s="0" t="n">
        <v>2</v>
      </c>
      <c r="BK23" s="0" t="n">
        <v>1</v>
      </c>
      <c r="BL23" s="0" t="n">
        <v>1</v>
      </c>
      <c r="BM23" s="0" t="n">
        <v>1</v>
      </c>
      <c r="BN23" s="0" t="n">
        <v>1</v>
      </c>
      <c r="BO23" s="0" t="n">
        <v>1</v>
      </c>
      <c r="BP23" s="0" t="n">
        <v>1</v>
      </c>
      <c r="BQ23" s="0" t="n">
        <v>1</v>
      </c>
      <c r="BR23" s="0" t="n">
        <v>1</v>
      </c>
      <c r="BS23" s="0" t="n">
        <v>1</v>
      </c>
      <c r="BT23" s="0" t="n">
        <v>1</v>
      </c>
      <c r="BU23" s="0" t="n">
        <v>1</v>
      </c>
      <c r="BV23" s="0" t="n">
        <v>2</v>
      </c>
      <c r="BW23" s="0" t="n">
        <v>2</v>
      </c>
      <c r="BX23" s="0" t="n">
        <v>1</v>
      </c>
      <c r="BY23" s="0" t="n">
        <v>1</v>
      </c>
      <c r="BZ23" s="0" t="n">
        <v>2</v>
      </c>
      <c r="CA23" s="0" t="n">
        <v>1</v>
      </c>
      <c r="CB23" s="0" t="n">
        <v>1</v>
      </c>
      <c r="CC23" s="0" t="n">
        <v>1</v>
      </c>
      <c r="CD23" s="0" t="n">
        <v>1</v>
      </c>
      <c r="CE23" s="0" t="n">
        <v>1</v>
      </c>
      <c r="CF23" s="0" t="n">
        <v>1</v>
      </c>
      <c r="CG23" s="0" t="n">
        <v>2</v>
      </c>
      <c r="CH23" s="0" t="n">
        <v>1</v>
      </c>
      <c r="CI23" s="0" t="n">
        <v>1</v>
      </c>
      <c r="CJ23" s="0" t="n">
        <v>1</v>
      </c>
      <c r="CK23" s="0" t="n">
        <v>1</v>
      </c>
      <c r="CL23" s="0" t="n">
        <v>2</v>
      </c>
      <c r="CM23" s="0" t="n">
        <v>1</v>
      </c>
      <c r="CN23" s="0" t="n">
        <v>1</v>
      </c>
      <c r="CO23" s="0" t="n">
        <v>1</v>
      </c>
      <c r="CP23" s="0" t="n">
        <v>1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 t="n">
        <v>2</v>
      </c>
      <c r="DA23" s="0" t="n">
        <v>1</v>
      </c>
      <c r="DB23" s="0" t="n">
        <v>1</v>
      </c>
      <c r="DC23" s="0" t="n">
        <v>1</v>
      </c>
      <c r="DD23" s="0" t="n">
        <v>1</v>
      </c>
      <c r="DE23" s="0" t="n">
        <v>1</v>
      </c>
      <c r="DF23" s="0" t="n">
        <v>1</v>
      </c>
      <c r="DG23" s="0" t="n">
        <v>1</v>
      </c>
      <c r="DH23" s="0" t="n">
        <v>1</v>
      </c>
      <c r="DI23" s="0" t="n">
        <v>1</v>
      </c>
      <c r="DJ23" s="0" t="n">
        <v>1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 t="n">
        <v>1</v>
      </c>
      <c r="DR23" s="0" t="n">
        <v>1</v>
      </c>
      <c r="DS23" s="0" t="n">
        <v>2</v>
      </c>
      <c r="DT23" s="0" t="n">
        <v>1</v>
      </c>
      <c r="DU23" s="0" t="n">
        <v>1</v>
      </c>
      <c r="DV23" s="0" t="n">
        <v>1</v>
      </c>
      <c r="DW23" s="0" t="n">
        <v>2</v>
      </c>
      <c r="DX23" s="0" t="n">
        <v>2</v>
      </c>
      <c r="DY23" s="0" t="n">
        <v>1</v>
      </c>
      <c r="DZ23" s="0" t="n">
        <v>1</v>
      </c>
      <c r="EA23" s="0" t="n">
        <v>1</v>
      </c>
      <c r="EB23" s="0" t="n">
        <v>1</v>
      </c>
      <c r="EC23" s="0" t="n">
        <v>1</v>
      </c>
      <c r="ED23" s="0" t="n">
        <v>1</v>
      </c>
      <c r="EE23" s="0" t="n">
        <v>1</v>
      </c>
      <c r="EF23" s="0" t="n">
        <v>1</v>
      </c>
      <c r="EG23" s="0" t="n">
        <v>1</v>
      </c>
      <c r="EH23" s="0" t="n">
        <v>1</v>
      </c>
      <c r="EI23" s="0" t="n">
        <v>1</v>
      </c>
      <c r="EJ23" s="0" t="n">
        <v>1</v>
      </c>
      <c r="EK23" s="0" t="n">
        <v>1</v>
      </c>
      <c r="EL23" s="0" t="n">
        <v>1</v>
      </c>
      <c r="EM23" s="0" t="n">
        <v>1</v>
      </c>
      <c r="EN23" s="0" t="n">
        <v>1</v>
      </c>
      <c r="EO23" s="0" t="n">
        <v>1</v>
      </c>
      <c r="EP23" s="0" t="n">
        <v>2</v>
      </c>
      <c r="EQ23" s="0" t="n">
        <v>1</v>
      </c>
      <c r="ER23" s="0" t="n">
        <v>1</v>
      </c>
      <c r="ES23" s="0" t="n">
        <v>2</v>
      </c>
      <c r="ET23" s="0" t="n">
        <v>1</v>
      </c>
      <c r="EU23" s="0" t="n">
        <v>1</v>
      </c>
      <c r="EV23" s="0" t="n">
        <v>1</v>
      </c>
      <c r="EW23" s="0" t="n">
        <v>1</v>
      </c>
      <c r="EX23" s="0" t="n">
        <v>1</v>
      </c>
      <c r="EY23" s="0" t="n">
        <v>1</v>
      </c>
      <c r="EZ23" s="0" t="n">
        <v>2</v>
      </c>
      <c r="FA23" s="0" t="n">
        <v>2</v>
      </c>
      <c r="FB23" s="0" t="n">
        <v>1</v>
      </c>
      <c r="FC23" s="0" t="n">
        <v>1</v>
      </c>
      <c r="FD23" s="0" t="n">
        <v>1</v>
      </c>
      <c r="FE23" s="0" t="n">
        <v>1</v>
      </c>
      <c r="FF23" s="0" t="n">
        <v>2</v>
      </c>
      <c r="FG23" s="0" t="n">
        <v>1</v>
      </c>
      <c r="FH23" s="0" t="n">
        <v>1</v>
      </c>
      <c r="FI23" s="0" t="n">
        <v>1</v>
      </c>
      <c r="FJ23" s="0" t="n">
        <v>1</v>
      </c>
      <c r="FK23" s="0" t="n">
        <v>1</v>
      </c>
      <c r="FL23" s="0" t="n">
        <v>1</v>
      </c>
      <c r="FM23" s="0" t="n">
        <v>1</v>
      </c>
      <c r="FN23" s="0" t="n">
        <v>1</v>
      </c>
      <c r="FO23" s="0" t="n">
        <v>1</v>
      </c>
      <c r="FP23" s="0" t="n">
        <v>1</v>
      </c>
      <c r="FQ23" s="0" t="n">
        <v>2</v>
      </c>
      <c r="FR23" s="0" t="n">
        <v>1</v>
      </c>
      <c r="FS23" s="0" t="n">
        <v>1</v>
      </c>
      <c r="FT23" s="0" t="n">
        <v>1</v>
      </c>
      <c r="FU23" s="0" t="n">
        <v>1</v>
      </c>
      <c r="FV23" s="0" t="n">
        <v>1</v>
      </c>
      <c r="FW23" s="0" t="n">
        <v>2</v>
      </c>
      <c r="FX23" s="0" t="n">
        <v>1</v>
      </c>
      <c r="FY23" s="0" t="n">
        <v>1</v>
      </c>
      <c r="FZ23" s="0" t="n">
        <v>1</v>
      </c>
      <c r="GA23" s="0" t="n">
        <v>1</v>
      </c>
      <c r="GB23" s="0" t="n">
        <v>1</v>
      </c>
      <c r="GC23" s="0" t="n">
        <v>1</v>
      </c>
      <c r="GD23" s="0" t="n">
        <v>1</v>
      </c>
      <c r="GE23" s="0" t="n">
        <v>1</v>
      </c>
      <c r="GF23" s="0" t="n">
        <v>1</v>
      </c>
      <c r="GG23" s="0" t="n">
        <v>1</v>
      </c>
      <c r="GH23" s="0" t="n">
        <v>1</v>
      </c>
      <c r="GI23" s="0" t="n">
        <v>1</v>
      </c>
      <c r="GJ23" s="0" t="n">
        <v>2</v>
      </c>
      <c r="GK23" s="0" t="n">
        <v>1</v>
      </c>
      <c r="GL23" s="0" t="n">
        <v>2</v>
      </c>
      <c r="GM23" s="0" t="n">
        <v>1</v>
      </c>
      <c r="GN23" s="0" t="n">
        <v>1</v>
      </c>
      <c r="GO23" s="0" t="n">
        <v>2</v>
      </c>
      <c r="GP23" s="0" t="n">
        <v>1</v>
      </c>
      <c r="GQ23" s="0" t="n">
        <v>1</v>
      </c>
      <c r="GR23" s="0" t="n">
        <v>1</v>
      </c>
      <c r="GS23" s="0" t="n">
        <v>1</v>
      </c>
      <c r="GT23" s="0" t="n">
        <v>1</v>
      </c>
      <c r="GU23" s="0" t="n">
        <v>1</v>
      </c>
      <c r="GV23" s="0" t="n">
        <v>1</v>
      </c>
      <c r="GW23" s="0" t="n">
        <v>1</v>
      </c>
      <c r="GX23" s="0" t="n">
        <v>1</v>
      </c>
      <c r="GY23" s="0" t="n">
        <v>1</v>
      </c>
      <c r="GZ23" s="0" t="n">
        <v>1</v>
      </c>
      <c r="HA23" s="0" t="n">
        <v>1</v>
      </c>
      <c r="HB23" s="0" t="n">
        <v>1</v>
      </c>
      <c r="HC23" s="0" t="n">
        <v>1</v>
      </c>
      <c r="HD23" s="0" t="n">
        <v>1</v>
      </c>
      <c r="HE23" s="0" t="n">
        <v>2</v>
      </c>
      <c r="HF23" s="0" t="n">
        <v>1</v>
      </c>
      <c r="HG23" s="0" t="n">
        <v>1</v>
      </c>
      <c r="HH23" s="0" t="n">
        <v>2</v>
      </c>
      <c r="HI23" s="0" t="n">
        <v>1</v>
      </c>
      <c r="HJ23" s="0" t="n">
        <v>1</v>
      </c>
      <c r="HK23" s="0" t="n">
        <v>1</v>
      </c>
      <c r="HL23" s="0" t="n">
        <v>1</v>
      </c>
      <c r="HM23" s="0" t="n">
        <v>1</v>
      </c>
      <c r="HN23" s="0" t="n">
        <v>1</v>
      </c>
      <c r="HO23" s="0" t="n">
        <v>1</v>
      </c>
      <c r="HP23" s="0" t="n">
        <v>1</v>
      </c>
      <c r="HQ23" s="0" t="n">
        <v>1</v>
      </c>
      <c r="HR23" s="0" t="n">
        <v>1</v>
      </c>
      <c r="HS23" s="0" t="n">
        <v>1</v>
      </c>
      <c r="HT23" s="0" t="n">
        <v>1</v>
      </c>
      <c r="HU23" s="0" t="n">
        <v>1</v>
      </c>
      <c r="HV23" s="0" t="n">
        <v>1</v>
      </c>
      <c r="HW23" s="0" t="n">
        <v>1</v>
      </c>
      <c r="HX23" s="0" t="n">
        <v>1</v>
      </c>
      <c r="HY23" s="0" t="n">
        <v>1</v>
      </c>
      <c r="HZ23" s="0" t="n">
        <v>2</v>
      </c>
      <c r="IA23" s="0" t="n">
        <v>1</v>
      </c>
      <c r="IB23" s="0" t="n">
        <v>1</v>
      </c>
      <c r="IC23" s="0" t="n">
        <v>1</v>
      </c>
      <c r="ID23" s="0" t="n">
        <v>1</v>
      </c>
      <c r="IE23" s="0" t="n">
        <v>1</v>
      </c>
      <c r="IF23" s="0" t="n">
        <v>1</v>
      </c>
      <c r="IG23" s="0" t="n">
        <v>1</v>
      </c>
      <c r="IH23" s="0" t="n">
        <v>1</v>
      </c>
      <c r="II23" s="0" t="n">
        <v>1</v>
      </c>
      <c r="IJ23" s="0" t="n">
        <v>1</v>
      </c>
      <c r="IK23" s="0" t="n">
        <v>1</v>
      </c>
      <c r="IL23" s="0" t="n">
        <v>1</v>
      </c>
      <c r="IM23" s="0" t="n">
        <v>2</v>
      </c>
      <c r="IN23" s="0" t="n">
        <v>1</v>
      </c>
      <c r="IO23" s="0" t="n">
        <v>1</v>
      </c>
      <c r="IP23" s="0" t="n">
        <v>2</v>
      </c>
      <c r="IQ23" s="0" t="n">
        <v>2</v>
      </c>
      <c r="IR23" s="0" t="n">
        <v>1</v>
      </c>
      <c r="IS23" s="0" t="n">
        <v>1</v>
      </c>
      <c r="IT23" s="0" t="n">
        <v>1</v>
      </c>
      <c r="IU23" s="0" t="n">
        <v>1</v>
      </c>
      <c r="IV23" s="0" t="n">
        <v>1</v>
      </c>
      <c r="IW23" s="0" t="n">
        <v>1</v>
      </c>
      <c r="IX23" s="0" t="n">
        <v>1</v>
      </c>
      <c r="IY23" s="0" t="n">
        <v>1</v>
      </c>
      <c r="IZ23" s="0" t="n">
        <v>1</v>
      </c>
      <c r="JA23" s="0" t="n">
        <v>1</v>
      </c>
      <c r="JB23" s="0" t="n">
        <v>1</v>
      </c>
      <c r="JC23" s="0" t="n">
        <v>1</v>
      </c>
      <c r="JD23" s="0" t="n">
        <v>1</v>
      </c>
      <c r="JE23" s="0" t="n">
        <v>1</v>
      </c>
      <c r="JF23" s="0" t="n">
        <v>1</v>
      </c>
      <c r="JG23" s="0" t="n">
        <v>2</v>
      </c>
      <c r="JH23" s="0" t="n">
        <v>1</v>
      </c>
      <c r="JI23" s="0" t="n">
        <v>1</v>
      </c>
      <c r="JJ23" s="0" t="n">
        <v>2</v>
      </c>
      <c r="JK23" s="0" t="n">
        <v>1</v>
      </c>
      <c r="JL23" s="0" t="n">
        <v>1</v>
      </c>
      <c r="JM23" s="0" t="n">
        <v>1</v>
      </c>
      <c r="JN23" s="0" t="n">
        <v>1</v>
      </c>
      <c r="JO23" s="0" t="n">
        <v>1</v>
      </c>
      <c r="JP23" s="0" t="n">
        <v>1</v>
      </c>
      <c r="JQ23" s="0" t="n">
        <v>1</v>
      </c>
      <c r="JR23" s="0" t="n">
        <v>1</v>
      </c>
      <c r="JS23" s="0" t="n">
        <v>1</v>
      </c>
      <c r="JT23" s="0" t="n">
        <v>1</v>
      </c>
      <c r="JU23" s="0" t="n">
        <v>1</v>
      </c>
      <c r="JV23" s="0" t="n">
        <v>1</v>
      </c>
      <c r="JW23" s="0" t="n">
        <v>1</v>
      </c>
      <c r="JX23" s="0" t="n">
        <v>1</v>
      </c>
      <c r="JY23" s="0" t="n">
        <v>1</v>
      </c>
      <c r="JZ23" s="0" t="n">
        <v>1</v>
      </c>
      <c r="KA23" s="0" t="n">
        <v>1</v>
      </c>
      <c r="KB23" s="0" t="n">
        <v>1</v>
      </c>
      <c r="KC23" s="0" t="n">
        <v>1</v>
      </c>
      <c r="KD23" s="0" t="n">
        <v>1</v>
      </c>
      <c r="KE23" s="0" t="n">
        <v>1</v>
      </c>
      <c r="KF23" s="0" t="n">
        <v>1</v>
      </c>
      <c r="KG23" s="0" t="n">
        <v>1</v>
      </c>
      <c r="KH23" s="0" t="n">
        <v>1</v>
      </c>
      <c r="KI23" s="0" t="n">
        <v>1</v>
      </c>
      <c r="KJ23" s="0" t="n">
        <v>2</v>
      </c>
      <c r="KK23" s="0" t="n">
        <v>1</v>
      </c>
      <c r="KL23" s="0" t="n">
        <v>1</v>
      </c>
      <c r="KM23" s="0" t="n">
        <v>1</v>
      </c>
      <c r="KN23" s="0" t="n">
        <v>2</v>
      </c>
      <c r="KO23" s="0" t="n">
        <v>1</v>
      </c>
      <c r="KP23" s="0" t="n">
        <v>1</v>
      </c>
      <c r="KQ23" s="0" t="n">
        <v>2</v>
      </c>
      <c r="KR23" s="0" t="n">
        <v>1</v>
      </c>
      <c r="KS23" s="0" t="n">
        <v>1</v>
      </c>
      <c r="KT23" s="0" t="n">
        <v>1</v>
      </c>
      <c r="KU23" s="0" t="n">
        <v>1</v>
      </c>
      <c r="KV23" s="0" t="n">
        <v>1</v>
      </c>
      <c r="KW23" s="0" t="n">
        <v>2</v>
      </c>
      <c r="KX23" s="0" t="n">
        <v>1</v>
      </c>
      <c r="KY23" s="0" t="n">
        <v>1</v>
      </c>
      <c r="KZ23" s="0" t="n">
        <v>1</v>
      </c>
      <c r="LA23" s="0" t="n">
        <v>1</v>
      </c>
      <c r="LB23" s="0" t="n">
        <v>1</v>
      </c>
      <c r="LC23" s="0" t="n">
        <v>1</v>
      </c>
      <c r="LD23" s="0" t="n">
        <v>1</v>
      </c>
      <c r="LE23" s="0" t="n">
        <v>1</v>
      </c>
      <c r="LF23" s="0" t="n">
        <v>1</v>
      </c>
      <c r="LG23" s="0" t="n">
        <v>1</v>
      </c>
      <c r="LH23" s="0" t="n">
        <v>1</v>
      </c>
      <c r="LI23" s="0" t="n">
        <v>1</v>
      </c>
      <c r="LJ23" s="0" t="n">
        <v>1</v>
      </c>
      <c r="LK23" s="0" t="n">
        <v>1</v>
      </c>
      <c r="LL23" s="0" t="n">
        <v>1</v>
      </c>
      <c r="LM23" s="0" t="n">
        <v>1</v>
      </c>
      <c r="LN23" s="0" t="n">
        <v>1</v>
      </c>
      <c r="LO23" s="0" t="n">
        <v>1</v>
      </c>
      <c r="LP23" s="0" t="n">
        <v>1</v>
      </c>
      <c r="LQ23" s="0" t="n">
        <v>1</v>
      </c>
      <c r="LR23" s="0" t="n">
        <v>1</v>
      </c>
      <c r="LS23" s="0" t="n">
        <v>1</v>
      </c>
      <c r="LT23" s="0" t="n">
        <v>1</v>
      </c>
      <c r="LU23" s="0" t="n">
        <v>1</v>
      </c>
      <c r="LV23" s="0" t="n">
        <v>1</v>
      </c>
      <c r="LW23" s="0" t="n">
        <v>1</v>
      </c>
      <c r="LX23" s="0" t="n">
        <v>1</v>
      </c>
      <c r="LY23" s="0" t="n">
        <v>1</v>
      </c>
      <c r="LZ23" s="0" t="n">
        <v>1</v>
      </c>
      <c r="MA23" s="0" t="n">
        <v>1</v>
      </c>
      <c r="MB23" s="0" t="n">
        <v>1</v>
      </c>
      <c r="MC23" s="0" t="n">
        <v>1</v>
      </c>
      <c r="MD23" s="0" t="n">
        <v>1</v>
      </c>
      <c r="ME23" s="0" t="n">
        <v>1</v>
      </c>
      <c r="MF23" s="0" t="n">
        <v>1</v>
      </c>
      <c r="MG23" s="0" t="n">
        <v>1</v>
      </c>
      <c r="MH23" s="0" t="n">
        <v>1</v>
      </c>
      <c r="MI23" s="0" t="n">
        <v>1</v>
      </c>
      <c r="MJ23" s="0" t="n">
        <v>1</v>
      </c>
      <c r="MK23" s="0" t="n">
        <v>2</v>
      </c>
      <c r="ML23" s="0" t="n">
        <v>1</v>
      </c>
      <c r="MM23" s="0" t="n">
        <v>1</v>
      </c>
      <c r="MN23" s="0" t="n">
        <v>1</v>
      </c>
      <c r="MO23" s="0" t="n">
        <v>1</v>
      </c>
      <c r="MP23" s="0" t="n">
        <v>1</v>
      </c>
      <c r="MQ23" s="0" t="n">
        <v>1</v>
      </c>
      <c r="MR23" s="0" t="n">
        <v>1</v>
      </c>
      <c r="MS23" s="0" t="n">
        <v>1</v>
      </c>
      <c r="MT23" s="0" t="n">
        <v>1</v>
      </c>
      <c r="MU23" s="0" t="n">
        <v>2</v>
      </c>
      <c r="MV23" s="0" t="n">
        <v>1</v>
      </c>
      <c r="MW23" s="0" t="n">
        <v>1</v>
      </c>
      <c r="MX23" s="0" t="n">
        <v>1</v>
      </c>
      <c r="MY23" s="0" t="n">
        <v>1</v>
      </c>
      <c r="MZ23" s="0" t="n">
        <v>1</v>
      </c>
      <c r="NA23" s="0" t="n">
        <v>1</v>
      </c>
      <c r="NB23" s="0" t="n">
        <v>1</v>
      </c>
      <c r="NC23" s="0" t="n">
        <v>1</v>
      </c>
      <c r="ND23" s="0" t="n">
        <v>1</v>
      </c>
      <c r="NE23" s="0" t="n">
        <v>2</v>
      </c>
      <c r="NF23" s="0" t="n">
        <v>1</v>
      </c>
      <c r="NG23" s="0" t="n">
        <v>1</v>
      </c>
      <c r="NH23" s="0" t="n">
        <v>2</v>
      </c>
      <c r="NI23" s="0" t="n">
        <v>1</v>
      </c>
      <c r="NJ23" s="0" t="n">
        <v>1</v>
      </c>
      <c r="NK23" s="0" t="n">
        <v>1</v>
      </c>
      <c r="NL23" s="0" t="n">
        <v>1</v>
      </c>
      <c r="NM23" s="0" t="n">
        <v>1</v>
      </c>
      <c r="NN23" s="0" t="n">
        <v>1</v>
      </c>
      <c r="NO23" s="0" t="n">
        <v>1</v>
      </c>
      <c r="NP23" s="0" t="n">
        <v>1</v>
      </c>
      <c r="NQ23" s="0" t="n">
        <v>1</v>
      </c>
      <c r="NR23" s="0" t="n">
        <v>1</v>
      </c>
      <c r="NS23" s="0" t="n">
        <v>1</v>
      </c>
      <c r="NT23" s="0" t="n">
        <v>1</v>
      </c>
      <c r="NU23" s="0" t="n">
        <v>1</v>
      </c>
      <c r="NV23" s="0" t="n">
        <v>1</v>
      </c>
      <c r="NW23" s="0" t="n">
        <v>1</v>
      </c>
      <c r="NX23" s="0" t="n">
        <v>1</v>
      </c>
      <c r="NY23" s="0" t="n">
        <v>2</v>
      </c>
      <c r="NZ23" s="0" t="n">
        <v>1</v>
      </c>
      <c r="OA23" s="0" t="n">
        <v>1</v>
      </c>
      <c r="OB23" s="0" t="n">
        <v>1</v>
      </c>
      <c r="OC23" s="0" t="n">
        <v>1</v>
      </c>
      <c r="OD23" s="0" t="n">
        <v>1</v>
      </c>
      <c r="OE23" s="0" t="n">
        <v>1</v>
      </c>
      <c r="OF23" s="0" t="n">
        <v>1</v>
      </c>
      <c r="OG23" s="0" t="n">
        <v>1</v>
      </c>
      <c r="OH23" s="0" t="n">
        <v>1</v>
      </c>
      <c r="OI23" s="0" t="n">
        <v>2</v>
      </c>
      <c r="OJ23" s="0" t="n">
        <v>1</v>
      </c>
      <c r="OK23" s="0" t="n">
        <v>1</v>
      </c>
      <c r="OL23" s="0" t="n">
        <v>1</v>
      </c>
      <c r="OM23" s="0" t="n">
        <v>1</v>
      </c>
      <c r="ON23" s="0" t="n">
        <v>2</v>
      </c>
      <c r="OO23" s="0" t="n">
        <v>1</v>
      </c>
      <c r="OP23" s="0" t="n">
        <v>1</v>
      </c>
      <c r="OQ23" s="0" t="n">
        <v>1</v>
      </c>
      <c r="OR23" s="0" t="n">
        <v>1</v>
      </c>
      <c r="OS23" s="0" t="n">
        <v>1</v>
      </c>
      <c r="OT23" s="0" t="n">
        <v>1</v>
      </c>
      <c r="OU23" s="0" t="n">
        <v>1</v>
      </c>
      <c r="OV23" s="0" t="n">
        <v>1</v>
      </c>
      <c r="OW23" s="0" t="n">
        <v>1</v>
      </c>
      <c r="OX23" s="0" t="n">
        <v>1</v>
      </c>
      <c r="OY23" s="0" t="n">
        <v>1</v>
      </c>
      <c r="OZ23" s="0" t="n">
        <v>1</v>
      </c>
      <c r="PA23" s="0" t="n">
        <v>1</v>
      </c>
      <c r="PB23" s="0" t="n">
        <v>1</v>
      </c>
      <c r="PC23" s="0" t="n">
        <v>1</v>
      </c>
      <c r="PD23" s="0" t="n">
        <v>1</v>
      </c>
      <c r="PE23" s="0" t="n">
        <v>1</v>
      </c>
      <c r="PF23" s="0" t="n">
        <v>1</v>
      </c>
      <c r="PG23" s="0" t="n">
        <v>1</v>
      </c>
      <c r="PH23" s="0" t="n">
        <v>1</v>
      </c>
      <c r="PI23" s="0" t="n">
        <v>1</v>
      </c>
      <c r="PJ23" s="0" t="n">
        <v>2</v>
      </c>
      <c r="PK23" s="0" t="n">
        <v>1</v>
      </c>
      <c r="PL23" s="0" t="n">
        <v>1</v>
      </c>
      <c r="PM23" s="0" t="n">
        <v>1</v>
      </c>
      <c r="PN23" s="0" t="n">
        <v>2</v>
      </c>
      <c r="PO23" s="0" t="n">
        <v>1</v>
      </c>
      <c r="PP23" s="0" t="n">
        <v>1</v>
      </c>
      <c r="PQ23" s="0" t="n">
        <v>1</v>
      </c>
      <c r="PR23" s="0" t="n">
        <v>1</v>
      </c>
      <c r="PS23" s="0" t="n">
        <v>1</v>
      </c>
      <c r="PT23" s="0" t="n">
        <v>1</v>
      </c>
      <c r="PU23" s="0" t="n">
        <v>1</v>
      </c>
      <c r="PV23" s="0" t="n">
        <v>1</v>
      </c>
      <c r="PW23" s="0" t="n">
        <v>1</v>
      </c>
      <c r="PX23" s="0" t="n">
        <v>1</v>
      </c>
      <c r="PY23" s="0" t="n">
        <v>1</v>
      </c>
      <c r="PZ23" s="0" t="n">
        <v>1</v>
      </c>
      <c r="QA23" s="0" t="n">
        <v>1</v>
      </c>
      <c r="QB23" s="0" t="n">
        <v>1</v>
      </c>
      <c r="QC23" s="0" t="n">
        <v>2</v>
      </c>
      <c r="QD23" s="0" t="n">
        <v>1</v>
      </c>
      <c r="QE23" s="0" t="n">
        <v>1</v>
      </c>
      <c r="QF23" s="0" t="n">
        <v>1</v>
      </c>
      <c r="QG23" s="0" t="n">
        <v>1</v>
      </c>
      <c r="QH23" s="0" t="n">
        <v>1</v>
      </c>
      <c r="QI23" s="0" t="n">
        <v>1</v>
      </c>
      <c r="QJ23" s="0" t="n">
        <v>1</v>
      </c>
      <c r="QK23" s="0" t="n">
        <v>1</v>
      </c>
      <c r="QL23" s="0" t="n">
        <v>2</v>
      </c>
      <c r="QM23" s="0" t="n">
        <v>2</v>
      </c>
      <c r="QN23" s="0" t="n">
        <v>2</v>
      </c>
      <c r="QO23" s="0" t="n">
        <v>1</v>
      </c>
      <c r="QP23" s="0" t="n">
        <v>1</v>
      </c>
      <c r="QQ23" s="0" t="n">
        <v>1</v>
      </c>
      <c r="QR23" s="0" t="n">
        <v>1</v>
      </c>
      <c r="QS23" s="0" t="n">
        <v>1</v>
      </c>
      <c r="QT23" s="0" t="n">
        <v>1</v>
      </c>
      <c r="QU23" s="0" t="n">
        <v>1</v>
      </c>
      <c r="QV23" s="0" t="n">
        <v>1</v>
      </c>
      <c r="QW23" s="0" t="n">
        <v>1</v>
      </c>
      <c r="QX23" s="0" t="n">
        <v>2</v>
      </c>
      <c r="QY23" s="0" t="n">
        <v>1</v>
      </c>
      <c r="QZ23" s="0" t="n">
        <v>1</v>
      </c>
      <c r="RA23" s="0" t="n">
        <v>1</v>
      </c>
      <c r="RB23" s="0" t="n">
        <v>1</v>
      </c>
      <c r="RC23" s="0" t="n">
        <v>1</v>
      </c>
      <c r="RD23" s="0" t="n">
        <v>1</v>
      </c>
      <c r="RE23" s="0" t="n">
        <v>1</v>
      </c>
      <c r="RF23" s="0" t="n">
        <v>1</v>
      </c>
      <c r="RG23" s="0" t="n">
        <v>1</v>
      </c>
      <c r="RH23" s="0" t="n">
        <v>1</v>
      </c>
      <c r="RI23" s="0" t="n">
        <v>2</v>
      </c>
      <c r="RJ23" s="0" t="n">
        <v>2</v>
      </c>
      <c r="RK23" s="0" t="n">
        <v>1</v>
      </c>
      <c r="RL23" s="0" t="n">
        <v>1</v>
      </c>
      <c r="RM23" s="0" t="n">
        <v>1</v>
      </c>
      <c r="RN23" s="0" t="n">
        <v>1</v>
      </c>
      <c r="RO23" s="0" t="n">
        <v>1</v>
      </c>
      <c r="RP23" s="0" t="n">
        <v>2</v>
      </c>
      <c r="RQ23" s="0" t="n">
        <v>1</v>
      </c>
      <c r="RR23" s="0" t="n">
        <v>1</v>
      </c>
      <c r="RS23" s="0" t="n">
        <v>1</v>
      </c>
      <c r="RT23" s="0" t="n">
        <v>1</v>
      </c>
      <c r="RU23" s="0" t="n">
        <v>1</v>
      </c>
      <c r="RV23" s="0" t="n">
        <v>1</v>
      </c>
      <c r="RW23" s="0" t="n">
        <v>1</v>
      </c>
      <c r="RX23" s="0" t="n">
        <v>1</v>
      </c>
      <c r="RY23" s="0" t="n">
        <v>2</v>
      </c>
      <c r="RZ23" s="0" t="n">
        <v>1</v>
      </c>
      <c r="SA23" s="0" t="n">
        <v>1</v>
      </c>
      <c r="SB23" s="0" t="n">
        <v>1</v>
      </c>
      <c r="SC23" s="0" t="n">
        <v>1</v>
      </c>
      <c r="SD23" s="0" t="n">
        <v>1</v>
      </c>
      <c r="SE23" s="0" t="n">
        <v>2</v>
      </c>
      <c r="SF23" s="0" t="n">
        <v>1</v>
      </c>
      <c r="SG23" s="0" t="n">
        <v>1</v>
      </c>
      <c r="SH23" s="0" t="n">
        <v>1</v>
      </c>
      <c r="SI23" s="0" t="n">
        <v>1</v>
      </c>
      <c r="SJ23" s="0" t="n">
        <v>1</v>
      </c>
      <c r="SK23" s="0" t="n">
        <v>1</v>
      </c>
      <c r="SL23" s="0" t="n">
        <v>1</v>
      </c>
      <c r="SM23" s="0" t="n">
        <v>1</v>
      </c>
      <c r="SN23" s="0" t="n">
        <v>1</v>
      </c>
      <c r="SO23" s="0" t="n">
        <v>1</v>
      </c>
      <c r="SP23" s="0" t="n">
        <v>1</v>
      </c>
      <c r="SQ23" s="0" t="n">
        <v>1</v>
      </c>
      <c r="SR23" s="0" t="n">
        <v>1</v>
      </c>
      <c r="SS23" s="0" t="n">
        <v>1</v>
      </c>
      <c r="ST23" s="0" t="n">
        <v>1</v>
      </c>
      <c r="SU23" s="0" t="n">
        <v>1</v>
      </c>
      <c r="SV23" s="0" t="n">
        <v>1</v>
      </c>
      <c r="SW23" s="0" t="n">
        <v>1</v>
      </c>
      <c r="SX23" s="0" t="n">
        <v>1</v>
      </c>
      <c r="SY23" s="0" t="n">
        <v>2</v>
      </c>
      <c r="SZ23" s="0" t="n">
        <v>1</v>
      </c>
      <c r="TA23" s="0" t="n">
        <v>1</v>
      </c>
      <c r="TB23" s="0" t="n">
        <v>1</v>
      </c>
      <c r="TC23" s="0" t="n">
        <v>1</v>
      </c>
      <c r="TD23" s="0" t="n">
        <v>1</v>
      </c>
      <c r="TE23" s="0" t="n">
        <v>1</v>
      </c>
      <c r="TF23" s="0" t="n">
        <v>1</v>
      </c>
      <c r="TG23" s="0" t="n">
        <v>1</v>
      </c>
      <c r="TH23" s="0" t="n">
        <v>1</v>
      </c>
      <c r="TI23" s="0" t="n">
        <v>1</v>
      </c>
      <c r="TJ23" s="0" t="n">
        <v>1</v>
      </c>
      <c r="TK23" s="0" t="n">
        <v>1</v>
      </c>
      <c r="TL23" s="0" t="n">
        <v>1</v>
      </c>
      <c r="TM23" s="0" t="n">
        <v>2</v>
      </c>
      <c r="TN23" s="0" t="n">
        <v>1</v>
      </c>
      <c r="TO23" s="0" t="n">
        <v>1</v>
      </c>
      <c r="TP23" s="0" t="n">
        <v>1</v>
      </c>
      <c r="TQ23" s="0" t="n">
        <v>1</v>
      </c>
      <c r="TR23" s="0" t="n">
        <v>1</v>
      </c>
      <c r="TS23" s="0" t="n">
        <v>2</v>
      </c>
      <c r="TT23" s="0" t="n">
        <v>1</v>
      </c>
      <c r="TU23" s="0" t="n">
        <v>1</v>
      </c>
      <c r="TV23" s="0" t="n">
        <v>1</v>
      </c>
      <c r="TW23" s="0" t="n">
        <v>1</v>
      </c>
      <c r="TX23" s="0" t="n">
        <v>1</v>
      </c>
      <c r="TY23" s="0" t="n">
        <v>2</v>
      </c>
      <c r="TZ23" s="0" t="n">
        <v>2</v>
      </c>
      <c r="UA23" s="0" t="n">
        <v>1</v>
      </c>
      <c r="UB23" s="0" t="n">
        <v>1</v>
      </c>
      <c r="UC23" s="0" t="n">
        <v>1</v>
      </c>
      <c r="UD23" s="0" t="n">
        <v>2</v>
      </c>
      <c r="UE23" s="0" t="n">
        <v>1</v>
      </c>
      <c r="UF23" s="0" t="n">
        <v>1</v>
      </c>
      <c r="UG23" s="0" t="n">
        <v>1</v>
      </c>
      <c r="UH23" s="0" t="n">
        <v>1</v>
      </c>
      <c r="UI23" s="0" t="n">
        <v>1</v>
      </c>
      <c r="UJ23" s="0" t="n">
        <v>1</v>
      </c>
      <c r="UK23" s="0" t="n">
        <v>1</v>
      </c>
      <c r="UL23" s="0" t="n">
        <v>1</v>
      </c>
      <c r="UM23" s="0" t="n">
        <v>1</v>
      </c>
      <c r="UN23" s="0" t="n">
        <v>1</v>
      </c>
      <c r="UO23" s="0" t="n">
        <v>1</v>
      </c>
      <c r="UP23" s="0" t="n">
        <v>1</v>
      </c>
      <c r="UQ23" s="0" t="n">
        <v>1</v>
      </c>
      <c r="UR23" s="0" t="n">
        <v>1</v>
      </c>
      <c r="US23" s="0" t="n">
        <v>1</v>
      </c>
      <c r="UT23" s="0" t="n">
        <v>1</v>
      </c>
      <c r="UU23" s="0" t="n">
        <v>1</v>
      </c>
      <c r="UV23" s="0" t="n">
        <v>1</v>
      </c>
      <c r="UW23" s="0" t="n">
        <v>1</v>
      </c>
      <c r="UX23" s="0" t="n">
        <v>1</v>
      </c>
      <c r="UY23" s="0" t="n">
        <v>2</v>
      </c>
      <c r="UZ23" s="0" t="n">
        <v>1</v>
      </c>
      <c r="VA23" s="0" t="n">
        <v>1</v>
      </c>
      <c r="VB23" s="0" t="n">
        <v>1</v>
      </c>
      <c r="VC23" s="0" t="n">
        <v>1</v>
      </c>
      <c r="VD23" s="0" t="n">
        <v>1</v>
      </c>
      <c r="VE23" s="0" t="n">
        <v>1</v>
      </c>
      <c r="VF23" s="0" t="n">
        <v>1</v>
      </c>
      <c r="VG23" s="0" t="n">
        <v>1</v>
      </c>
      <c r="VH23" s="0" t="n">
        <v>1</v>
      </c>
      <c r="VI23" s="0" t="n">
        <v>1</v>
      </c>
      <c r="VJ23" s="0" t="n">
        <v>1</v>
      </c>
      <c r="VK23" s="0" t="n">
        <v>2</v>
      </c>
      <c r="VL23" s="0" t="n">
        <v>1</v>
      </c>
      <c r="VM23" s="0" t="n">
        <v>1</v>
      </c>
      <c r="VN23" s="0" t="n">
        <v>2</v>
      </c>
      <c r="VO23" s="0" t="n">
        <v>1</v>
      </c>
      <c r="VP23" s="0" t="n">
        <v>1</v>
      </c>
      <c r="VQ23" s="0" t="n">
        <v>1</v>
      </c>
      <c r="VR23" s="0" t="n">
        <v>1</v>
      </c>
      <c r="VS23" s="0" t="n">
        <v>2</v>
      </c>
      <c r="VT23" s="0" t="n">
        <v>1</v>
      </c>
      <c r="VU23" s="0" t="n">
        <v>1</v>
      </c>
      <c r="VV23" s="0" t="n">
        <v>1</v>
      </c>
      <c r="VW23" s="0" t="n">
        <v>2</v>
      </c>
      <c r="VX23" s="0" t="n">
        <v>1</v>
      </c>
      <c r="VY23" s="0" t="n">
        <v>1</v>
      </c>
      <c r="VZ23" s="0" t="n">
        <v>1</v>
      </c>
      <c r="WA23" s="0" t="n">
        <v>1</v>
      </c>
      <c r="WB23" s="0" t="n">
        <v>1</v>
      </c>
      <c r="WC23" s="0" t="n">
        <v>2</v>
      </c>
      <c r="WD23" s="0" t="n">
        <v>1</v>
      </c>
      <c r="WE23" s="0" t="n">
        <v>1</v>
      </c>
      <c r="WF23" s="0" t="n">
        <v>1</v>
      </c>
      <c r="WG23" s="0" t="n">
        <v>1</v>
      </c>
      <c r="WH23" s="0" t="n">
        <v>2</v>
      </c>
      <c r="WI23" s="0" t="n">
        <v>1</v>
      </c>
      <c r="WJ23" s="0" t="n">
        <v>1</v>
      </c>
      <c r="WK23" s="0" t="n">
        <v>1</v>
      </c>
      <c r="WL23" s="0" t="n">
        <v>1</v>
      </c>
      <c r="WM23" s="0" t="n">
        <v>2</v>
      </c>
      <c r="WN23" s="0" t="n">
        <v>1</v>
      </c>
      <c r="WO23" s="0" t="n">
        <v>2</v>
      </c>
      <c r="WP23" s="0" t="n">
        <v>1</v>
      </c>
      <c r="WQ23" s="0" t="n">
        <v>1</v>
      </c>
      <c r="WR23" s="0" t="n">
        <v>1</v>
      </c>
      <c r="WS23" s="0" t="n">
        <v>1</v>
      </c>
      <c r="WT23" s="0" t="n">
        <v>1</v>
      </c>
      <c r="WU23" s="0" t="n">
        <v>1</v>
      </c>
      <c r="WV23" s="0" t="n">
        <v>1</v>
      </c>
      <c r="WW23" s="0" t="n">
        <v>1</v>
      </c>
      <c r="WX23" s="0" t="n">
        <v>1</v>
      </c>
      <c r="WY23" s="0" t="n">
        <v>1</v>
      </c>
      <c r="WZ23" s="0" t="n">
        <v>1</v>
      </c>
      <c r="XA23" s="0" t="n">
        <v>1</v>
      </c>
      <c r="XB23" s="0" t="n">
        <v>1</v>
      </c>
      <c r="XC23" s="0" t="n">
        <v>1</v>
      </c>
      <c r="XD23" s="0" t="n">
        <v>1</v>
      </c>
      <c r="XE23" s="0" t="n">
        <v>1</v>
      </c>
      <c r="XF23" s="0" t="n">
        <v>1</v>
      </c>
      <c r="XG23" s="0" t="n">
        <v>1</v>
      </c>
      <c r="XH23" s="0" t="n">
        <v>1</v>
      </c>
      <c r="XI23" s="0" t="n">
        <v>1</v>
      </c>
      <c r="XJ23" s="0" t="n">
        <v>1</v>
      </c>
      <c r="XK23" s="0" t="n">
        <v>1</v>
      </c>
      <c r="XL23" s="0" t="n">
        <v>2</v>
      </c>
      <c r="XM23" s="0" t="n">
        <v>1</v>
      </c>
      <c r="XN23" s="0" t="n">
        <v>1</v>
      </c>
      <c r="XO23" s="0" t="n">
        <v>1</v>
      </c>
      <c r="XP23" s="0" t="n">
        <v>1</v>
      </c>
      <c r="XQ23" s="0" t="n">
        <v>1</v>
      </c>
      <c r="XR23" s="0" t="n">
        <v>1</v>
      </c>
      <c r="XS23" s="0" t="n">
        <v>2</v>
      </c>
      <c r="XT23" s="0" t="n">
        <v>2</v>
      </c>
      <c r="XU23" s="0" t="n">
        <v>1</v>
      </c>
      <c r="XV23" s="0" t="n">
        <v>1</v>
      </c>
      <c r="XW23" s="0" t="n">
        <v>1</v>
      </c>
      <c r="XX23" s="0" t="n">
        <v>1</v>
      </c>
      <c r="XY23" s="0" t="n">
        <v>1</v>
      </c>
      <c r="XZ23" s="0" t="n">
        <v>1</v>
      </c>
      <c r="YA23" s="0" t="n">
        <v>1</v>
      </c>
      <c r="YB23" s="0" t="n">
        <v>1</v>
      </c>
      <c r="YC23" s="0" t="n">
        <v>1</v>
      </c>
      <c r="YD23" s="0" t="n">
        <v>1</v>
      </c>
      <c r="YE23" s="0" t="n">
        <v>1</v>
      </c>
      <c r="YF23" s="0" t="n">
        <v>1</v>
      </c>
      <c r="YG23" s="0" t="n">
        <v>1</v>
      </c>
      <c r="YH23" s="0" t="n">
        <v>1</v>
      </c>
      <c r="YI23" s="0" t="n">
        <v>1</v>
      </c>
      <c r="YJ23" s="0" t="n">
        <v>1</v>
      </c>
      <c r="YK23" s="0" t="n">
        <v>1</v>
      </c>
      <c r="YL23" s="0" t="n">
        <v>2</v>
      </c>
      <c r="YM23" s="0" t="n">
        <v>1</v>
      </c>
      <c r="YN23" s="0" t="n">
        <v>1</v>
      </c>
      <c r="YO23" s="0" t="n">
        <v>1</v>
      </c>
      <c r="YP23" s="0" t="n">
        <v>1</v>
      </c>
      <c r="YQ23" s="0" t="n">
        <v>1</v>
      </c>
      <c r="YR23" s="0" t="n">
        <v>1</v>
      </c>
      <c r="YS23" s="0" t="n">
        <v>1</v>
      </c>
      <c r="YT23" s="0" t="n">
        <v>1</v>
      </c>
      <c r="YU23" s="0" t="n">
        <v>1</v>
      </c>
      <c r="YV23" s="0" t="n">
        <v>1</v>
      </c>
      <c r="YW23" s="0" t="n">
        <v>1</v>
      </c>
      <c r="YX23" s="0" t="n">
        <v>1</v>
      </c>
      <c r="YY23" s="0" t="n">
        <v>1</v>
      </c>
      <c r="YZ23" s="0" t="n">
        <v>1</v>
      </c>
      <c r="ZA23" s="0" t="n">
        <v>1</v>
      </c>
      <c r="ZB23" s="0" t="n">
        <v>2</v>
      </c>
      <c r="ZC23" s="0" t="n">
        <v>1</v>
      </c>
      <c r="ZD23" s="0" t="n">
        <v>1</v>
      </c>
      <c r="ZE23" s="0" t="n">
        <v>1</v>
      </c>
      <c r="ZF23" s="0" t="n">
        <v>1</v>
      </c>
      <c r="ZG23" s="0" t="n">
        <v>1</v>
      </c>
      <c r="ZH23" s="0" t="n">
        <v>1</v>
      </c>
      <c r="ZI23" s="0" t="n">
        <v>1</v>
      </c>
      <c r="ZJ23" s="0" t="n">
        <v>2</v>
      </c>
      <c r="ZK23" s="0" t="n">
        <v>1</v>
      </c>
      <c r="ZL23" s="0" t="n">
        <v>1</v>
      </c>
      <c r="ZM23" s="0" t="n">
        <v>2</v>
      </c>
      <c r="ZN23" s="0" t="n">
        <v>2</v>
      </c>
      <c r="ZO23" s="0" t="n">
        <v>1</v>
      </c>
      <c r="ZP23" s="0" t="n">
        <v>1</v>
      </c>
      <c r="ZQ23" s="0" t="n">
        <v>1</v>
      </c>
      <c r="ZR23" s="0" t="n">
        <v>1</v>
      </c>
      <c r="ZS23" s="0" t="n">
        <v>1</v>
      </c>
      <c r="ZT23" s="0" t="n">
        <v>1</v>
      </c>
      <c r="ZU23" s="0" t="n">
        <v>1</v>
      </c>
      <c r="ZV23" s="0" t="n">
        <v>1</v>
      </c>
      <c r="ZW23" s="0" t="n">
        <v>1</v>
      </c>
      <c r="ZX23" s="0" t="n">
        <v>1</v>
      </c>
      <c r="ZY23" s="0" t="n">
        <v>1</v>
      </c>
      <c r="ZZ23" s="0" t="n">
        <v>1</v>
      </c>
      <c r="AAA23" s="0" t="n">
        <v>1</v>
      </c>
      <c r="AAB23" s="0" t="n">
        <v>1</v>
      </c>
      <c r="AAC23" s="0" t="n">
        <v>2</v>
      </c>
      <c r="AAD23" s="0" t="n">
        <v>1</v>
      </c>
      <c r="AAE23" s="0" t="n">
        <v>1</v>
      </c>
      <c r="AAF23" s="0" t="n">
        <v>1</v>
      </c>
      <c r="AAG23" s="0" t="n">
        <v>1</v>
      </c>
      <c r="AAH23" s="0" t="n">
        <v>2</v>
      </c>
      <c r="AAI23" s="0" t="n">
        <v>1</v>
      </c>
      <c r="AAJ23" s="0" t="n">
        <v>1</v>
      </c>
      <c r="AAK23" s="0" t="n">
        <v>1</v>
      </c>
      <c r="AAL23" s="0" t="n">
        <v>1</v>
      </c>
      <c r="AAM23" s="0" t="n">
        <v>1</v>
      </c>
      <c r="AAN23" s="0" t="n">
        <v>1</v>
      </c>
      <c r="AAO23" s="0" t="n">
        <v>1</v>
      </c>
      <c r="AAP23" s="0" t="n">
        <v>2</v>
      </c>
      <c r="AAQ23" s="0" t="n">
        <v>1</v>
      </c>
      <c r="AAR23" s="0" t="n">
        <v>1</v>
      </c>
      <c r="AAS23" s="0" t="n">
        <v>1</v>
      </c>
      <c r="AAT23" s="0" t="n">
        <v>1</v>
      </c>
      <c r="AAU23" s="0" t="n">
        <v>1</v>
      </c>
      <c r="AAV23" s="0" t="n">
        <v>2</v>
      </c>
      <c r="AAW23" s="0" t="n">
        <v>2</v>
      </c>
      <c r="AAX23" s="0" t="n">
        <v>1</v>
      </c>
      <c r="AAY23" s="0" t="n">
        <v>1</v>
      </c>
      <c r="AAZ23" s="0" t="n">
        <v>1</v>
      </c>
      <c r="ABA23" s="0" t="n">
        <v>1</v>
      </c>
      <c r="ABB23" s="0" t="n">
        <v>1</v>
      </c>
      <c r="ABC23" s="0" t="n">
        <v>1</v>
      </c>
      <c r="ABD23" s="0" t="n">
        <v>1</v>
      </c>
      <c r="ABE23" s="0" t="n">
        <v>1</v>
      </c>
      <c r="ABF23" s="0" t="n">
        <v>1</v>
      </c>
      <c r="ABG23" s="0" t="n">
        <v>2</v>
      </c>
      <c r="ABH23" s="0" t="n">
        <v>2</v>
      </c>
      <c r="ABI23" s="0" t="n">
        <v>1</v>
      </c>
      <c r="ABJ23" s="0" t="n">
        <v>1</v>
      </c>
      <c r="ABK23" s="0" t="n">
        <v>1</v>
      </c>
      <c r="ABL23" s="0" t="n">
        <v>1</v>
      </c>
      <c r="ABM23" s="0" t="n">
        <v>1</v>
      </c>
      <c r="ABN23" s="0" t="n">
        <v>1</v>
      </c>
      <c r="ABO23" s="0" t="n">
        <v>1</v>
      </c>
      <c r="ABP23" s="0" t="n">
        <v>1</v>
      </c>
      <c r="ABQ23" s="0" t="n">
        <v>1</v>
      </c>
      <c r="ABR23" s="0" t="n">
        <v>1</v>
      </c>
      <c r="ABS23" s="0" t="n">
        <v>1</v>
      </c>
      <c r="ABT23" s="0" t="n">
        <v>1</v>
      </c>
      <c r="ABU23" s="0" t="n">
        <v>1</v>
      </c>
      <c r="ABV23" s="0" t="n">
        <v>1</v>
      </c>
      <c r="ABW23" s="0" t="n">
        <v>1</v>
      </c>
      <c r="ABX23" s="0" t="n">
        <v>1</v>
      </c>
      <c r="ABY23" s="0" t="n">
        <v>1</v>
      </c>
      <c r="ABZ23" s="0" t="n">
        <v>2</v>
      </c>
      <c r="ACA23" s="0" t="n">
        <v>1</v>
      </c>
      <c r="ACB23" s="0" t="n">
        <v>1</v>
      </c>
      <c r="ACC23" s="0" t="n">
        <v>1</v>
      </c>
      <c r="ACD23" s="0" t="n">
        <v>1</v>
      </c>
      <c r="ACE23" s="0" t="n">
        <v>2</v>
      </c>
      <c r="ACF23" s="0" t="n">
        <v>1</v>
      </c>
      <c r="ACG23" s="0" t="n">
        <v>2</v>
      </c>
      <c r="ACH23" s="0" t="n">
        <v>1</v>
      </c>
      <c r="ACI23" s="0" t="n">
        <v>1</v>
      </c>
      <c r="ACJ23" s="0" t="n">
        <v>1</v>
      </c>
      <c r="ACK23" s="0" t="n">
        <v>1</v>
      </c>
      <c r="ACL23" s="0" t="n">
        <v>1</v>
      </c>
      <c r="ACM23" s="0" t="n">
        <v>1</v>
      </c>
      <c r="ACN23" s="0" t="n">
        <v>1</v>
      </c>
      <c r="ACO23" s="0" t="n">
        <v>2</v>
      </c>
      <c r="ACP23" s="0" t="n">
        <v>1</v>
      </c>
      <c r="ACQ23" s="0" t="n">
        <v>1</v>
      </c>
      <c r="ACR23" s="0" t="n">
        <v>1</v>
      </c>
      <c r="ACS23" s="0" t="n">
        <v>1</v>
      </c>
      <c r="ACT23" s="0" t="n">
        <v>2</v>
      </c>
      <c r="ACU23" s="0" t="n">
        <v>1</v>
      </c>
      <c r="ACV23" s="0" t="n">
        <v>1</v>
      </c>
      <c r="ACW23" s="0" t="n">
        <v>1</v>
      </c>
      <c r="ACX23" s="0" t="n">
        <v>1</v>
      </c>
      <c r="ACY23" s="0" t="n">
        <v>1</v>
      </c>
      <c r="ACZ23" s="0" t="n">
        <v>1</v>
      </c>
      <c r="ADA23" s="0" t="n">
        <v>1</v>
      </c>
      <c r="ADB23" s="0" t="n">
        <v>1</v>
      </c>
      <c r="ADC23" s="0" t="n">
        <v>2</v>
      </c>
      <c r="ADD23" s="0" t="n">
        <v>1</v>
      </c>
      <c r="ADE23" s="0" t="n">
        <v>1</v>
      </c>
      <c r="ADF23" s="0" t="n">
        <v>1</v>
      </c>
      <c r="ADG23" s="0" t="n">
        <v>1</v>
      </c>
      <c r="ADH23" s="0" t="n">
        <v>1</v>
      </c>
      <c r="ADI23" s="0" t="n">
        <v>1</v>
      </c>
      <c r="ADJ23" s="0" t="n">
        <v>1</v>
      </c>
      <c r="ADK23" s="0" t="n">
        <v>1</v>
      </c>
      <c r="ADL23" s="0" t="n">
        <v>2</v>
      </c>
      <c r="ADM23" s="0" t="n">
        <v>1</v>
      </c>
      <c r="ADN23" s="0" t="n">
        <v>1</v>
      </c>
      <c r="ADO23" s="0" t="n">
        <v>1</v>
      </c>
      <c r="ADP23" s="0" t="n">
        <v>1</v>
      </c>
      <c r="ADQ23" s="0" t="n">
        <v>1</v>
      </c>
      <c r="ADR23" s="0" t="n">
        <v>1</v>
      </c>
      <c r="ADS23" s="0" t="n">
        <v>1</v>
      </c>
      <c r="ADT23" s="0" t="n">
        <v>1</v>
      </c>
      <c r="ADU23" s="0" t="n">
        <v>2</v>
      </c>
      <c r="ADV23" s="0" t="n">
        <v>1</v>
      </c>
      <c r="ADW23" s="0" t="n">
        <v>1</v>
      </c>
      <c r="ADX23" s="0" t="n">
        <v>1</v>
      </c>
      <c r="ADY23" s="0" t="n">
        <v>1</v>
      </c>
      <c r="ADZ23" s="0" t="n">
        <v>1</v>
      </c>
      <c r="AEA23" s="0" t="n">
        <v>1</v>
      </c>
      <c r="AEB23" s="0" t="n">
        <v>1</v>
      </c>
      <c r="AEC23" s="0" t="n">
        <v>2</v>
      </c>
      <c r="AED23" s="0" t="n">
        <v>1</v>
      </c>
      <c r="AEE23" s="0" t="n">
        <v>1</v>
      </c>
      <c r="AEF23" s="0" t="n">
        <v>1</v>
      </c>
      <c r="AEG23" s="0" t="n">
        <v>1</v>
      </c>
      <c r="AEH23" s="0" t="n">
        <v>1</v>
      </c>
      <c r="AEI23" s="0" t="n">
        <v>1</v>
      </c>
      <c r="AEJ23" s="0" t="n">
        <v>2</v>
      </c>
      <c r="AEK23" s="0" t="n">
        <v>1</v>
      </c>
      <c r="AEL23" s="0" t="n">
        <v>1</v>
      </c>
      <c r="AEM23" s="0" t="n">
        <v>1</v>
      </c>
      <c r="AEN23" s="0" t="n">
        <v>1</v>
      </c>
      <c r="AEO23" s="0" t="n">
        <v>1</v>
      </c>
      <c r="AEP23" s="0" t="n">
        <v>1</v>
      </c>
      <c r="AEQ23" s="0" t="n">
        <v>1</v>
      </c>
      <c r="AER23" s="0" t="n">
        <v>1</v>
      </c>
      <c r="AES23" s="0" t="n">
        <v>1</v>
      </c>
      <c r="AET23" s="0" t="n">
        <v>2</v>
      </c>
      <c r="AEU23" s="0" t="n">
        <v>1</v>
      </c>
      <c r="AEV23" s="0" t="n">
        <v>1</v>
      </c>
      <c r="AEW23" s="0" t="n">
        <v>1</v>
      </c>
      <c r="AEX23" s="0" t="n">
        <v>1</v>
      </c>
      <c r="AEY23" s="0" t="n">
        <v>1</v>
      </c>
      <c r="AEZ23" s="0" t="n">
        <v>1</v>
      </c>
      <c r="AFA23" s="0" t="n">
        <v>1</v>
      </c>
      <c r="AFB23" s="0" t="n">
        <v>1</v>
      </c>
      <c r="AFC23" s="0" t="n">
        <v>1</v>
      </c>
      <c r="AFD23" s="0" t="n">
        <v>1</v>
      </c>
      <c r="AFE23" s="0" t="n">
        <v>1</v>
      </c>
      <c r="AFF23" s="0" t="n">
        <v>1</v>
      </c>
      <c r="AFG23" s="0" t="n">
        <v>1</v>
      </c>
      <c r="AFH23" s="0" t="n">
        <v>1</v>
      </c>
      <c r="AFI23" s="0" t="n">
        <v>1</v>
      </c>
      <c r="AFJ23" s="0" t="n">
        <v>1</v>
      </c>
      <c r="AFK23" s="0" t="n">
        <v>1</v>
      </c>
      <c r="AFL23" s="0" t="n">
        <v>1</v>
      </c>
      <c r="AFM23" s="0" t="n">
        <v>1</v>
      </c>
      <c r="AFN23" s="0" t="n">
        <v>1</v>
      </c>
      <c r="AFO23" s="0" t="n">
        <v>1</v>
      </c>
      <c r="AFP23" s="0" t="n">
        <v>1</v>
      </c>
      <c r="AFQ23" s="0" t="n">
        <v>1</v>
      </c>
      <c r="AFR23" s="0" t="n">
        <v>1</v>
      </c>
      <c r="AFS23" s="0" t="n">
        <v>1</v>
      </c>
      <c r="AFT23" s="0" t="n">
        <v>2</v>
      </c>
      <c r="AFU23" s="0" t="n">
        <v>2</v>
      </c>
      <c r="AFV23" s="0" t="n">
        <v>1</v>
      </c>
      <c r="AFW23" s="0" t="n">
        <v>1</v>
      </c>
      <c r="AFX23" s="0" t="n">
        <v>1</v>
      </c>
      <c r="AFY23" s="0" t="n">
        <v>1</v>
      </c>
      <c r="AFZ23" s="0" t="n">
        <v>1</v>
      </c>
      <c r="AGA23" s="0" t="n">
        <v>1</v>
      </c>
      <c r="AGB23" s="0" t="n">
        <v>1</v>
      </c>
      <c r="AGC23" s="0" t="n">
        <v>1</v>
      </c>
      <c r="AGD23" s="0" t="n">
        <v>1</v>
      </c>
      <c r="AGE23" s="0" t="n">
        <v>1</v>
      </c>
      <c r="AGF23" s="0" t="n">
        <v>1</v>
      </c>
      <c r="AGG23" s="0" t="n">
        <v>1</v>
      </c>
      <c r="AGH23" s="0" t="n">
        <v>1</v>
      </c>
      <c r="AGI23" s="0" t="n">
        <v>1</v>
      </c>
      <c r="AGJ23" s="0" t="n">
        <v>1</v>
      </c>
      <c r="AGK23" s="0" t="n">
        <v>1</v>
      </c>
      <c r="AGL23" s="0" t="n">
        <v>1</v>
      </c>
      <c r="AGM23" s="0" t="n">
        <v>1</v>
      </c>
      <c r="AGN23" s="0" t="n">
        <v>2</v>
      </c>
      <c r="AGO23" s="0" t="n">
        <v>2</v>
      </c>
      <c r="AGP23" s="0" t="n">
        <v>2</v>
      </c>
      <c r="AGQ23" s="0" t="n">
        <v>1</v>
      </c>
      <c r="AGR23" s="0" t="n">
        <v>1</v>
      </c>
      <c r="AGS23" s="0" t="n">
        <v>1</v>
      </c>
      <c r="AGT23" s="0" t="n">
        <v>1</v>
      </c>
      <c r="AGU23" s="0" t="n">
        <v>1</v>
      </c>
      <c r="AGV23" s="0" t="n">
        <v>1</v>
      </c>
      <c r="AGW23" s="0" t="n">
        <v>1</v>
      </c>
      <c r="AGX23" s="0" t="n">
        <v>1</v>
      </c>
      <c r="AGY23" s="0" t="n">
        <v>1</v>
      </c>
      <c r="AGZ23" s="0" t="n">
        <v>1</v>
      </c>
      <c r="AHA23" s="0" t="n">
        <v>1</v>
      </c>
      <c r="AHB23" s="0" t="n">
        <v>1</v>
      </c>
      <c r="AHC23" s="0" t="n">
        <v>1</v>
      </c>
      <c r="AHD23" s="0" t="n">
        <v>1</v>
      </c>
      <c r="AHE23" s="0" t="n">
        <v>1</v>
      </c>
      <c r="AHF23" s="0" t="n">
        <v>1</v>
      </c>
      <c r="AHG23" s="0" t="n">
        <v>1</v>
      </c>
      <c r="AHH23" s="0" t="n">
        <v>1</v>
      </c>
      <c r="AHI23" s="0" t="n">
        <v>2</v>
      </c>
      <c r="AHJ23" s="0" t="n">
        <v>1</v>
      </c>
      <c r="AHK23" s="0" t="n">
        <v>1</v>
      </c>
      <c r="AHL23" s="0" t="n">
        <v>1</v>
      </c>
      <c r="AHM23" s="0" t="n">
        <v>1</v>
      </c>
      <c r="AHN23" s="0" t="n">
        <v>2</v>
      </c>
      <c r="AHO23" s="0" t="n">
        <v>1</v>
      </c>
      <c r="AHP23" s="0" t="n">
        <v>1</v>
      </c>
      <c r="AHQ23" s="0" t="n">
        <v>1</v>
      </c>
      <c r="AHR23" s="0" t="n">
        <v>1</v>
      </c>
      <c r="AHS23" s="0" t="n">
        <v>1</v>
      </c>
      <c r="AHT23" s="0" t="n">
        <v>1</v>
      </c>
      <c r="AHU23" s="0" t="n">
        <v>1</v>
      </c>
      <c r="AHV23" s="0" t="n">
        <v>1</v>
      </c>
      <c r="AHW23" s="0" t="n">
        <v>2</v>
      </c>
      <c r="AHX23" s="0" t="n">
        <v>1</v>
      </c>
      <c r="AHY23" s="0" t="n">
        <v>1</v>
      </c>
      <c r="AHZ23" s="0" t="n">
        <v>1</v>
      </c>
      <c r="AIA23" s="0" t="n">
        <v>1</v>
      </c>
      <c r="AIB23" s="0" t="n">
        <v>1</v>
      </c>
      <c r="AIC23" s="0" t="n">
        <v>1</v>
      </c>
      <c r="AID23" s="0" t="n">
        <v>1</v>
      </c>
      <c r="AIE23" s="0" t="n">
        <v>1</v>
      </c>
      <c r="AIF23" s="0" t="n">
        <v>1</v>
      </c>
      <c r="AIG23" s="0" t="n">
        <v>2</v>
      </c>
      <c r="AIH23" s="0" t="n">
        <v>1</v>
      </c>
      <c r="AII23" s="0" t="n">
        <v>1</v>
      </c>
      <c r="AIJ23" s="0" t="n">
        <v>2</v>
      </c>
      <c r="AIK23" s="0" t="n">
        <v>1</v>
      </c>
      <c r="AIL23" s="0" t="n">
        <v>1</v>
      </c>
      <c r="AIM23" s="0" t="n">
        <v>1</v>
      </c>
      <c r="AIN23" s="0" t="n">
        <v>1</v>
      </c>
      <c r="AIO23" s="0" t="n">
        <v>1</v>
      </c>
      <c r="AIP23" s="0" t="n">
        <v>1</v>
      </c>
      <c r="AIQ23" s="0" t="n">
        <v>1</v>
      </c>
      <c r="AIR23" s="0" t="n">
        <v>1</v>
      </c>
      <c r="AIS23" s="0" t="n">
        <v>1</v>
      </c>
      <c r="AIT23" s="0" t="n">
        <v>2</v>
      </c>
      <c r="AIU23" s="0" t="n">
        <v>2</v>
      </c>
      <c r="AIV23" s="0" t="n">
        <v>1</v>
      </c>
      <c r="AIW23" s="0" t="n">
        <v>1</v>
      </c>
      <c r="AIX23" s="0" t="n">
        <v>1</v>
      </c>
      <c r="AIY23" s="0" t="n">
        <v>1</v>
      </c>
      <c r="AIZ23" s="0" t="n">
        <v>1</v>
      </c>
      <c r="AJA23" s="0" t="n">
        <v>1</v>
      </c>
      <c r="AJB23" s="0" t="n">
        <v>2</v>
      </c>
      <c r="AJC23" s="0" t="n">
        <v>1</v>
      </c>
      <c r="AJD23" s="0" t="n">
        <v>1</v>
      </c>
      <c r="AJE23" s="0" t="n">
        <v>1</v>
      </c>
      <c r="AJF23" s="0" t="n">
        <v>1</v>
      </c>
      <c r="AJG23" s="0" t="n">
        <v>1</v>
      </c>
      <c r="AJH23" s="0" t="n">
        <v>1</v>
      </c>
      <c r="AJI23" s="0" t="n">
        <v>1</v>
      </c>
      <c r="AJJ23" s="0" t="n">
        <v>1</v>
      </c>
      <c r="AJK23" s="0" t="n">
        <v>1</v>
      </c>
      <c r="AJL23" s="0" t="n">
        <v>2</v>
      </c>
      <c r="AJM23" s="0" t="n">
        <v>1</v>
      </c>
      <c r="AJN23" s="0" t="n">
        <v>1</v>
      </c>
      <c r="AJO23" s="0" t="n">
        <v>1</v>
      </c>
      <c r="AJP23" s="0" t="n">
        <v>1</v>
      </c>
      <c r="AJQ23" s="0" t="n">
        <v>1</v>
      </c>
      <c r="AJR23" s="0" t="n">
        <v>2</v>
      </c>
      <c r="AJS23" s="0" t="n">
        <v>2</v>
      </c>
      <c r="AJT23" s="0" t="n">
        <v>1</v>
      </c>
      <c r="AJU23" s="0" t="n">
        <v>1</v>
      </c>
      <c r="AJV23" s="0" t="n">
        <v>1</v>
      </c>
      <c r="AJW23" s="0" t="n">
        <v>1</v>
      </c>
      <c r="AJX23" s="0" t="n">
        <v>1</v>
      </c>
      <c r="AJY23" s="0" t="n">
        <v>1</v>
      </c>
      <c r="AJZ23" s="0" t="n">
        <v>1</v>
      </c>
      <c r="AKA23" s="0" t="n">
        <v>1</v>
      </c>
      <c r="AKB23" s="0" t="n">
        <v>2</v>
      </c>
      <c r="AKC23" s="0" t="n">
        <v>1</v>
      </c>
      <c r="AKD23" s="0" t="n">
        <v>1</v>
      </c>
      <c r="AKE23" s="0" t="n">
        <v>1</v>
      </c>
      <c r="AKF23" s="0" t="n">
        <v>1</v>
      </c>
      <c r="AKG23" s="0" t="n">
        <v>1</v>
      </c>
      <c r="AKH23" s="0" t="n">
        <v>1</v>
      </c>
      <c r="AKI23" s="0" t="n">
        <v>1</v>
      </c>
      <c r="AKJ23" s="0" t="n">
        <v>1</v>
      </c>
      <c r="AKK23" s="0" t="n">
        <v>1</v>
      </c>
      <c r="AKL23" s="0" t="n">
        <v>1</v>
      </c>
      <c r="AKM23" s="0" t="n">
        <v>1</v>
      </c>
      <c r="AKN23" s="0" t="n">
        <v>1</v>
      </c>
      <c r="AKO23" s="0" t="n">
        <v>1</v>
      </c>
      <c r="AKP23" s="0" t="n">
        <v>2</v>
      </c>
      <c r="AKQ23" s="0" t="n">
        <v>1</v>
      </c>
      <c r="AKR23" s="0" t="n">
        <v>1</v>
      </c>
      <c r="AKS23" s="0" t="n">
        <v>1</v>
      </c>
      <c r="AKT23" s="0" t="n">
        <v>1</v>
      </c>
      <c r="AKU23" s="0" t="n">
        <v>2</v>
      </c>
      <c r="AKV23" s="0" t="n">
        <v>1</v>
      </c>
      <c r="AKW23" s="0" t="n">
        <v>1</v>
      </c>
      <c r="AKX23" s="0" t="n">
        <v>1</v>
      </c>
      <c r="AKY23" s="0" t="n">
        <v>1</v>
      </c>
      <c r="AKZ23" s="0" t="n">
        <v>1</v>
      </c>
      <c r="ALA23" s="0" t="n">
        <v>1</v>
      </c>
      <c r="ALB23" s="0" t="n">
        <v>1</v>
      </c>
      <c r="ALC23" s="0" t="n">
        <v>1</v>
      </c>
      <c r="ALD23" s="0" t="n">
        <v>2</v>
      </c>
      <c r="ALE23" s="0" t="n">
        <v>1</v>
      </c>
      <c r="ALF23" s="0" t="n">
        <v>2</v>
      </c>
      <c r="ALG23" s="0" t="n">
        <v>1</v>
      </c>
      <c r="ALH23" s="0" t="n">
        <v>1</v>
      </c>
      <c r="ALI23" s="0" t="n">
        <v>1</v>
      </c>
      <c r="ALJ23" s="0" t="n">
        <v>1</v>
      </c>
      <c r="ALK23" s="0" t="n">
        <v>1</v>
      </c>
      <c r="ALL23" s="0" t="n">
        <v>1</v>
      </c>
      <c r="ALM23" s="0" t="n">
        <v>1</v>
      </c>
      <c r="ALN23" s="0" t="n">
        <v>2</v>
      </c>
      <c r="ALO23" s="0" t="n">
        <v>1</v>
      </c>
      <c r="ALP23" s="0" t="n">
        <v>1</v>
      </c>
      <c r="ALQ23" s="0" t="n">
        <v>1</v>
      </c>
      <c r="ALR23" s="0" t="n">
        <v>2</v>
      </c>
      <c r="ALS23" s="0" t="n">
        <v>1</v>
      </c>
      <c r="ALT23" s="0" t="n">
        <v>1</v>
      </c>
      <c r="ALU23" s="0" t="n">
        <v>1</v>
      </c>
      <c r="ALV23" s="0" t="n">
        <v>2</v>
      </c>
      <c r="ALW23" s="0" t="n">
        <v>1</v>
      </c>
      <c r="ALX23" s="0" t="n">
        <v>1</v>
      </c>
      <c r="ALY23" s="0" t="n">
        <v>1</v>
      </c>
      <c r="ALZ23" s="0" t="n">
        <v>1</v>
      </c>
      <c r="AMA23" s="0" t="n">
        <v>1</v>
      </c>
      <c r="AMB23" s="0" t="n">
        <v>1</v>
      </c>
      <c r="AMC23" s="0" t="n">
        <v>1</v>
      </c>
      <c r="AMD23" s="0" t="n">
        <v>2</v>
      </c>
      <c r="AME23" s="0" t="n">
        <v>1</v>
      </c>
      <c r="AMF23" s="0" t="n">
        <v>1</v>
      </c>
      <c r="AMG23" s="0" t="n">
        <v>1</v>
      </c>
      <c r="AMH23" s="0" t="n">
        <v>1</v>
      </c>
      <c r="AMI23" s="0" t="n">
        <v>1</v>
      </c>
      <c r="AMJ23" s="0" t="n">
        <v>1</v>
      </c>
    </row>
    <row r="24" customFormat="false" ht="15" hidden="false" customHeight="false" outlineLevel="0" collapsed="false">
      <c r="A24" s="0" t="s">
        <v>6571</v>
      </c>
      <c r="C24" s="0" t="n">
        <v>1</v>
      </c>
      <c r="D24" s="0" t="n">
        <v>2</v>
      </c>
      <c r="E24" s="0" t="n">
        <v>1</v>
      </c>
      <c r="F24" s="0" t="n">
        <v>2</v>
      </c>
      <c r="G24" s="0" t="n">
        <v>1</v>
      </c>
      <c r="H24" s="0" t="n">
        <v>1</v>
      </c>
      <c r="I24" s="0" t="n">
        <v>2</v>
      </c>
      <c r="J24" s="0" t="n">
        <v>1</v>
      </c>
      <c r="K24" s="0" t="n">
        <v>1</v>
      </c>
      <c r="L24" s="0" t="n">
        <v>1</v>
      </c>
      <c r="M24" s="0" t="n">
        <v>1</v>
      </c>
      <c r="N24" s="0" t="n">
        <v>1</v>
      </c>
      <c r="O24" s="0" t="n">
        <v>1</v>
      </c>
      <c r="P24" s="0" t="n">
        <v>1</v>
      </c>
      <c r="Q24" s="0" t="n">
        <v>1</v>
      </c>
      <c r="R24" s="0" t="n">
        <v>1</v>
      </c>
      <c r="S24" s="0" t="n">
        <v>2</v>
      </c>
      <c r="T24" s="0" t="n">
        <v>1</v>
      </c>
      <c r="U24" s="0" t="n">
        <v>1</v>
      </c>
      <c r="V24" s="0" t="n">
        <v>1</v>
      </c>
      <c r="W24" s="0" t="n">
        <v>1</v>
      </c>
      <c r="X24" s="0" t="n">
        <v>1</v>
      </c>
      <c r="Y24" s="0" t="n">
        <v>2</v>
      </c>
      <c r="Z24" s="0" t="n">
        <v>1</v>
      </c>
      <c r="AA24" s="0" t="n">
        <v>1</v>
      </c>
      <c r="AB24" s="0" t="n">
        <v>1</v>
      </c>
      <c r="AC24" s="0" t="n">
        <v>2</v>
      </c>
      <c r="AD24" s="0" t="n">
        <v>1</v>
      </c>
      <c r="AE24" s="0" t="n">
        <v>1</v>
      </c>
      <c r="AF24" s="0" t="n">
        <v>1</v>
      </c>
      <c r="AG24" s="0" t="n">
        <v>1</v>
      </c>
      <c r="AH24" s="0" t="n">
        <v>1</v>
      </c>
      <c r="AI24" s="0" t="n">
        <v>1</v>
      </c>
      <c r="AJ24" s="0" t="n">
        <v>1</v>
      </c>
      <c r="AK24" s="0" t="n">
        <v>2</v>
      </c>
      <c r="AL24" s="0" t="n">
        <v>2</v>
      </c>
      <c r="AM24" s="0" t="n">
        <v>1</v>
      </c>
      <c r="AN24" s="0" t="n">
        <v>1</v>
      </c>
      <c r="AO24" s="0" t="n">
        <v>1</v>
      </c>
      <c r="AP24" s="0" t="n">
        <v>1</v>
      </c>
      <c r="AQ24" s="0" t="n">
        <v>1</v>
      </c>
      <c r="AR24" s="0" t="n">
        <v>1</v>
      </c>
      <c r="AS24" s="0" t="n">
        <v>1</v>
      </c>
      <c r="AT24" s="0" t="n">
        <v>1</v>
      </c>
      <c r="AU24" s="0" t="n">
        <v>1</v>
      </c>
      <c r="AV24" s="0" t="n">
        <v>2</v>
      </c>
      <c r="AW24" s="0" t="n">
        <v>2</v>
      </c>
      <c r="AX24" s="0" t="n">
        <v>2</v>
      </c>
      <c r="AY24" s="0" t="n">
        <v>1</v>
      </c>
      <c r="AZ24" s="0" t="n">
        <v>1</v>
      </c>
      <c r="BA24" s="0" t="n">
        <v>1</v>
      </c>
      <c r="BB24" s="0" t="n">
        <v>1</v>
      </c>
      <c r="BC24" s="0" t="n">
        <v>1</v>
      </c>
      <c r="BD24" s="0" t="n">
        <v>1</v>
      </c>
      <c r="BE24" s="0" t="n">
        <v>1</v>
      </c>
      <c r="BF24" s="0" t="n">
        <v>1</v>
      </c>
      <c r="BG24" s="0" t="n">
        <v>1</v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 t="n">
        <v>1</v>
      </c>
      <c r="BN24" s="0" t="n">
        <v>1</v>
      </c>
      <c r="BO24" s="0" t="n">
        <v>1</v>
      </c>
      <c r="BP24" s="0" t="n">
        <v>1</v>
      </c>
      <c r="BQ24" s="0" t="n">
        <v>2</v>
      </c>
      <c r="BR24" s="0" t="n">
        <v>1</v>
      </c>
      <c r="BS24" s="0" t="n">
        <v>1</v>
      </c>
      <c r="BT24" s="0" t="n">
        <v>1</v>
      </c>
      <c r="BU24" s="0" t="n">
        <v>1</v>
      </c>
      <c r="BV24" s="0" t="n">
        <v>2</v>
      </c>
      <c r="BW24" s="0" t="n">
        <v>2</v>
      </c>
      <c r="BX24" s="0" t="n">
        <v>1</v>
      </c>
      <c r="BY24" s="0" t="n">
        <v>1</v>
      </c>
      <c r="BZ24" s="0" t="n">
        <v>2</v>
      </c>
      <c r="CA24" s="0" t="n">
        <v>1</v>
      </c>
      <c r="CB24" s="0" t="n">
        <v>1</v>
      </c>
      <c r="CC24" s="0" t="n">
        <v>1</v>
      </c>
      <c r="CD24" s="0" t="n">
        <v>1</v>
      </c>
      <c r="CE24" s="0" t="n">
        <v>2</v>
      </c>
      <c r="CF24" s="0" t="n">
        <v>1</v>
      </c>
      <c r="CG24" s="0" t="n">
        <v>1</v>
      </c>
      <c r="CH24" s="0" t="n">
        <v>1</v>
      </c>
      <c r="CI24" s="0" t="n">
        <v>1</v>
      </c>
      <c r="CJ24" s="0" t="n">
        <v>1</v>
      </c>
      <c r="CK24" s="0" t="n">
        <v>1</v>
      </c>
      <c r="CL24" s="0" t="n">
        <v>2</v>
      </c>
      <c r="CM24" s="0" t="n">
        <v>1</v>
      </c>
      <c r="CN24" s="0" t="n">
        <v>1</v>
      </c>
      <c r="CO24" s="0" t="n">
        <v>1</v>
      </c>
      <c r="CP24" s="0" t="n">
        <v>2</v>
      </c>
      <c r="CQ24" s="0" t="n">
        <v>1</v>
      </c>
      <c r="CR24" s="0" t="n">
        <v>1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2</v>
      </c>
      <c r="CY24" s="0" t="n">
        <v>1</v>
      </c>
      <c r="CZ24" s="0" t="n">
        <v>1</v>
      </c>
      <c r="DA24" s="0" t="n">
        <v>1</v>
      </c>
      <c r="DB24" s="0" t="n">
        <v>1</v>
      </c>
      <c r="DC24" s="0" t="n">
        <v>2</v>
      </c>
      <c r="DD24" s="0" t="n">
        <v>1</v>
      </c>
      <c r="DE24" s="0" t="n">
        <v>2</v>
      </c>
      <c r="DF24" s="0" t="n">
        <v>2</v>
      </c>
      <c r="DG24" s="0" t="n">
        <v>2</v>
      </c>
      <c r="DH24" s="0" t="n">
        <v>1</v>
      </c>
      <c r="DI24" s="0" t="n">
        <v>1</v>
      </c>
      <c r="DJ24" s="0" t="n">
        <v>1</v>
      </c>
      <c r="DK24" s="0" t="n">
        <v>1</v>
      </c>
      <c r="DL24" s="0" t="n">
        <v>2</v>
      </c>
      <c r="DM24" s="0" t="n">
        <v>1</v>
      </c>
      <c r="DN24" s="0" t="n">
        <v>2</v>
      </c>
      <c r="DO24" s="0" t="n">
        <v>1</v>
      </c>
      <c r="DP24" s="0" t="n">
        <v>1</v>
      </c>
      <c r="DQ24" s="0" t="n">
        <v>2</v>
      </c>
      <c r="DR24" s="0" t="n">
        <v>1</v>
      </c>
      <c r="DS24" s="0" t="n">
        <v>2</v>
      </c>
      <c r="DT24" s="0" t="n">
        <v>1</v>
      </c>
      <c r="DU24" s="0" t="n">
        <v>1</v>
      </c>
      <c r="DV24" s="0" t="n">
        <v>1</v>
      </c>
      <c r="DW24" s="0" t="n">
        <v>2</v>
      </c>
      <c r="DX24" s="0" t="n">
        <v>1</v>
      </c>
      <c r="DY24" s="0" t="n">
        <v>1</v>
      </c>
      <c r="DZ24" s="0" t="n">
        <v>1</v>
      </c>
      <c r="EA24" s="0" t="n">
        <v>2</v>
      </c>
      <c r="EB24" s="0" t="n">
        <v>1</v>
      </c>
      <c r="EC24" s="0" t="n">
        <v>2</v>
      </c>
      <c r="ED24" s="0" t="n">
        <v>1</v>
      </c>
      <c r="EE24" s="0" t="n">
        <v>1</v>
      </c>
      <c r="EF24" s="0" t="n">
        <v>2</v>
      </c>
      <c r="EG24" s="0" t="n">
        <v>1</v>
      </c>
      <c r="EH24" s="0" t="n">
        <v>1</v>
      </c>
      <c r="EI24" s="0" t="n">
        <v>1</v>
      </c>
      <c r="EJ24" s="0" t="n">
        <v>1</v>
      </c>
      <c r="EK24" s="0" t="n">
        <v>1</v>
      </c>
      <c r="EL24" s="0" t="n">
        <v>1</v>
      </c>
      <c r="EM24" s="0" t="n">
        <v>2</v>
      </c>
      <c r="EN24" s="0" t="n">
        <v>1</v>
      </c>
      <c r="EO24" s="0" t="n">
        <v>1</v>
      </c>
      <c r="EP24" s="0" t="n">
        <v>2</v>
      </c>
      <c r="EQ24" s="0" t="n">
        <v>1</v>
      </c>
      <c r="ER24" s="0" t="n">
        <v>1</v>
      </c>
      <c r="ES24" s="0" t="n">
        <v>2</v>
      </c>
      <c r="ET24" s="0" t="n">
        <v>2</v>
      </c>
      <c r="EU24" s="0" t="n">
        <v>1</v>
      </c>
      <c r="EV24" s="0" t="n">
        <v>1</v>
      </c>
      <c r="EW24" s="0" t="n">
        <v>1</v>
      </c>
      <c r="EX24" s="0" t="n">
        <v>2</v>
      </c>
      <c r="EY24" s="0" t="n">
        <v>1</v>
      </c>
      <c r="EZ24" s="0" t="n">
        <v>2</v>
      </c>
      <c r="FA24" s="0" t="n">
        <v>2</v>
      </c>
      <c r="FB24" s="0" t="n">
        <v>1</v>
      </c>
      <c r="FC24" s="0" t="n">
        <v>1</v>
      </c>
      <c r="FD24" s="0" t="n">
        <v>1</v>
      </c>
      <c r="FE24" s="0" t="n">
        <v>2</v>
      </c>
      <c r="FF24" s="0" t="n">
        <v>2</v>
      </c>
      <c r="FG24" s="0" t="n">
        <v>1</v>
      </c>
      <c r="FH24" s="0" t="n">
        <v>1</v>
      </c>
      <c r="FI24" s="0" t="n">
        <v>1</v>
      </c>
      <c r="FJ24" s="0" t="n">
        <v>2</v>
      </c>
      <c r="FK24" s="0" t="n">
        <v>1</v>
      </c>
      <c r="FL24" s="0" t="n">
        <v>1</v>
      </c>
      <c r="FM24" s="0" t="n">
        <v>1</v>
      </c>
      <c r="FN24" s="0" t="n">
        <v>1</v>
      </c>
      <c r="FO24" s="0" t="n">
        <v>1</v>
      </c>
      <c r="FP24" s="0" t="n">
        <v>1</v>
      </c>
      <c r="FQ24" s="0" t="n">
        <v>2</v>
      </c>
      <c r="FR24" s="0" t="n">
        <v>1</v>
      </c>
      <c r="FS24" s="0" t="n">
        <v>2</v>
      </c>
      <c r="FT24" s="0" t="n">
        <v>1</v>
      </c>
      <c r="FU24" s="0" t="n">
        <v>2</v>
      </c>
      <c r="FV24" s="0" t="n">
        <v>1</v>
      </c>
      <c r="FW24" s="0" t="n">
        <v>2</v>
      </c>
      <c r="FX24" s="0" t="n">
        <v>1</v>
      </c>
      <c r="FY24" s="0" t="n">
        <v>1</v>
      </c>
      <c r="FZ24" s="0" t="n">
        <v>2</v>
      </c>
      <c r="GA24" s="0" t="n">
        <v>1</v>
      </c>
      <c r="GB24" s="0" t="n">
        <v>1</v>
      </c>
      <c r="GC24" s="0" t="n">
        <v>2</v>
      </c>
      <c r="GD24" s="0" t="n">
        <v>2</v>
      </c>
      <c r="GE24" s="0" t="n">
        <v>1</v>
      </c>
      <c r="GF24" s="0" t="n">
        <v>2</v>
      </c>
      <c r="GG24" s="0" t="n">
        <v>1</v>
      </c>
      <c r="GH24" s="0" t="n">
        <v>1</v>
      </c>
      <c r="GI24" s="0" t="n">
        <v>1</v>
      </c>
      <c r="GJ24" s="0" t="n">
        <v>2</v>
      </c>
      <c r="GK24" s="0" t="n">
        <v>1</v>
      </c>
      <c r="GL24" s="0" t="n">
        <v>2</v>
      </c>
      <c r="GM24" s="0" t="n">
        <v>1</v>
      </c>
      <c r="GN24" s="0" t="n">
        <v>1</v>
      </c>
      <c r="GO24" s="0" t="n">
        <v>2</v>
      </c>
      <c r="GP24" s="0" t="n">
        <v>1</v>
      </c>
      <c r="GQ24" s="0" t="n">
        <v>1</v>
      </c>
      <c r="GR24" s="0" t="n">
        <v>1</v>
      </c>
      <c r="GS24" s="0" t="n">
        <v>1</v>
      </c>
      <c r="GT24" s="0" t="n">
        <v>2</v>
      </c>
      <c r="GU24" s="0" t="n">
        <v>1</v>
      </c>
      <c r="GV24" s="0" t="n">
        <v>1</v>
      </c>
      <c r="GW24" s="0" t="n">
        <v>1</v>
      </c>
      <c r="GX24" s="0" t="n">
        <v>1</v>
      </c>
      <c r="GY24" s="0" t="n">
        <v>2</v>
      </c>
      <c r="GZ24" s="0" t="n">
        <v>1</v>
      </c>
      <c r="HA24" s="0" t="n">
        <v>2</v>
      </c>
      <c r="HB24" s="0" t="n">
        <v>1</v>
      </c>
      <c r="HC24" s="0" t="n">
        <v>1</v>
      </c>
      <c r="HD24" s="0" t="n">
        <v>1</v>
      </c>
      <c r="HE24" s="0" t="n">
        <v>2</v>
      </c>
      <c r="HF24" s="0" t="n">
        <v>2</v>
      </c>
      <c r="HG24" s="0" t="n">
        <v>1</v>
      </c>
      <c r="HH24" s="0" t="n">
        <v>2</v>
      </c>
      <c r="HI24" s="0" t="n">
        <v>1</v>
      </c>
      <c r="HJ24" s="0" t="n">
        <v>2</v>
      </c>
      <c r="HK24" s="0" t="n">
        <v>1</v>
      </c>
      <c r="HL24" s="0" t="n">
        <v>1</v>
      </c>
      <c r="HM24" s="0" t="n">
        <v>1</v>
      </c>
      <c r="HN24" s="0" t="n">
        <v>1</v>
      </c>
      <c r="HO24" s="0" t="n">
        <v>1</v>
      </c>
      <c r="HP24" s="0" t="n">
        <v>2</v>
      </c>
      <c r="HQ24" s="0" t="n">
        <v>1</v>
      </c>
      <c r="HR24" s="0" t="n">
        <v>1</v>
      </c>
      <c r="HS24" s="0" t="n">
        <v>1</v>
      </c>
      <c r="HT24" s="0" t="n">
        <v>1</v>
      </c>
      <c r="HU24" s="0" t="n">
        <v>2</v>
      </c>
      <c r="HV24" s="0" t="n">
        <v>1</v>
      </c>
      <c r="HW24" s="0" t="n">
        <v>1</v>
      </c>
      <c r="HX24" s="0" t="n">
        <v>1</v>
      </c>
      <c r="HY24" s="0" t="n">
        <v>1</v>
      </c>
      <c r="HZ24" s="0" t="n">
        <v>1</v>
      </c>
      <c r="IA24" s="0" t="n">
        <v>1</v>
      </c>
      <c r="IB24" s="0" t="n">
        <v>1</v>
      </c>
      <c r="IC24" s="0" t="n">
        <v>1</v>
      </c>
      <c r="ID24" s="0" t="n">
        <v>1</v>
      </c>
      <c r="IE24" s="0" t="n">
        <v>1</v>
      </c>
      <c r="IF24" s="0" t="n">
        <v>1</v>
      </c>
      <c r="IG24" s="0" t="n">
        <v>1</v>
      </c>
      <c r="IH24" s="0" t="n">
        <v>1</v>
      </c>
      <c r="II24" s="0" t="n">
        <v>1</v>
      </c>
      <c r="IJ24" s="0" t="n">
        <v>1</v>
      </c>
      <c r="IK24" s="0" t="n">
        <v>1</v>
      </c>
      <c r="IL24" s="0" t="n">
        <v>1</v>
      </c>
      <c r="IM24" s="0" t="n">
        <v>2</v>
      </c>
      <c r="IN24" s="0" t="n">
        <v>1</v>
      </c>
      <c r="IO24" s="0" t="n">
        <v>1</v>
      </c>
      <c r="IP24" s="0" t="n">
        <v>1</v>
      </c>
      <c r="IQ24" s="0" t="n">
        <v>2</v>
      </c>
      <c r="IR24" s="0" t="n">
        <v>1</v>
      </c>
      <c r="IS24" s="0" t="n">
        <v>1</v>
      </c>
      <c r="IT24" s="0" t="n">
        <v>1</v>
      </c>
      <c r="IU24" s="0" t="n">
        <v>1</v>
      </c>
      <c r="IV24" s="0" t="n">
        <v>1</v>
      </c>
      <c r="IW24" s="0" t="n">
        <v>1</v>
      </c>
      <c r="IX24" s="0" t="n">
        <v>2</v>
      </c>
      <c r="IY24" s="0" t="n">
        <v>1</v>
      </c>
      <c r="IZ24" s="0" t="n">
        <v>1</v>
      </c>
      <c r="JA24" s="0" t="n">
        <v>2</v>
      </c>
      <c r="JB24" s="0" t="n">
        <v>1</v>
      </c>
      <c r="JC24" s="0" t="n">
        <v>2</v>
      </c>
      <c r="JD24" s="0" t="n">
        <v>1</v>
      </c>
      <c r="JE24" s="0" t="n">
        <v>2</v>
      </c>
      <c r="JF24" s="0" t="n">
        <v>1</v>
      </c>
      <c r="JG24" s="0" t="n">
        <v>2</v>
      </c>
      <c r="JH24" s="0" t="n">
        <v>1</v>
      </c>
      <c r="JI24" s="0" t="n">
        <v>1</v>
      </c>
      <c r="JJ24" s="0" t="n">
        <v>2</v>
      </c>
      <c r="JK24" s="0" t="n">
        <v>1</v>
      </c>
      <c r="JL24" s="0" t="n">
        <v>1</v>
      </c>
      <c r="JM24" s="0" t="n">
        <v>1</v>
      </c>
      <c r="JN24" s="0" t="n">
        <v>1</v>
      </c>
      <c r="JO24" s="0" t="n">
        <v>2</v>
      </c>
      <c r="JP24" s="0" t="n">
        <v>1</v>
      </c>
      <c r="JQ24" s="0" t="n">
        <v>1</v>
      </c>
      <c r="JR24" s="0" t="n">
        <v>1</v>
      </c>
      <c r="JS24" s="0" t="n">
        <v>1</v>
      </c>
      <c r="JT24" s="0" t="n">
        <v>1</v>
      </c>
      <c r="JU24" s="0" t="n">
        <v>2</v>
      </c>
      <c r="JV24" s="0" t="n">
        <v>2</v>
      </c>
      <c r="JW24" s="0" t="n">
        <v>1</v>
      </c>
      <c r="JX24" s="0" t="n">
        <v>1</v>
      </c>
      <c r="JY24" s="0" t="n">
        <v>1</v>
      </c>
      <c r="JZ24" s="0" t="n">
        <v>1</v>
      </c>
      <c r="KA24" s="0" t="n">
        <v>1</v>
      </c>
      <c r="KB24" s="0" t="n">
        <v>1</v>
      </c>
      <c r="KC24" s="0" t="n">
        <v>1</v>
      </c>
      <c r="KD24" s="0" t="n">
        <v>2</v>
      </c>
      <c r="KE24" s="0" t="n">
        <v>1</v>
      </c>
      <c r="KF24" s="0" t="n">
        <v>1</v>
      </c>
      <c r="KG24" s="0" t="n">
        <v>1</v>
      </c>
      <c r="KH24" s="0" t="n">
        <v>2</v>
      </c>
      <c r="KI24" s="0" t="n">
        <v>2</v>
      </c>
      <c r="KJ24" s="0" t="n">
        <v>1</v>
      </c>
      <c r="KK24" s="0" t="n">
        <v>1</v>
      </c>
      <c r="KL24" s="0" t="n">
        <v>1</v>
      </c>
      <c r="KM24" s="0" t="n">
        <v>1</v>
      </c>
      <c r="KN24" s="0" t="n">
        <v>1</v>
      </c>
      <c r="KO24" s="0" t="n">
        <v>1</v>
      </c>
      <c r="KP24" s="0" t="n">
        <v>1</v>
      </c>
      <c r="KQ24" s="0" t="n">
        <v>1</v>
      </c>
      <c r="KR24" s="0" t="n">
        <v>1</v>
      </c>
      <c r="KS24" s="0" t="n">
        <v>1</v>
      </c>
      <c r="KT24" s="0" t="n">
        <v>1</v>
      </c>
      <c r="KU24" s="0" t="n">
        <v>1</v>
      </c>
      <c r="KV24" s="0" t="n">
        <v>2</v>
      </c>
      <c r="KW24" s="0" t="n">
        <v>2</v>
      </c>
      <c r="KX24" s="0" t="n">
        <v>1</v>
      </c>
      <c r="KY24" s="0" t="n">
        <v>1</v>
      </c>
      <c r="KZ24" s="0" t="n">
        <v>1</v>
      </c>
      <c r="LA24" s="0" t="n">
        <v>1</v>
      </c>
      <c r="LB24" s="0" t="n">
        <v>1</v>
      </c>
      <c r="LC24" s="0" t="n">
        <v>1</v>
      </c>
      <c r="LD24" s="0" t="n">
        <v>1</v>
      </c>
      <c r="LE24" s="0" t="n">
        <v>1</v>
      </c>
      <c r="LF24" s="0" t="n">
        <v>1</v>
      </c>
      <c r="LG24" s="0" t="n">
        <v>2</v>
      </c>
      <c r="LH24" s="0" t="n">
        <v>1</v>
      </c>
      <c r="LI24" s="0" t="n">
        <v>2</v>
      </c>
      <c r="LJ24" s="0" t="n">
        <v>1</v>
      </c>
      <c r="LK24" s="0" t="n">
        <v>2</v>
      </c>
      <c r="LL24" s="0" t="n">
        <v>1</v>
      </c>
      <c r="LM24" s="0" t="n">
        <v>1</v>
      </c>
      <c r="LN24" s="0" t="n">
        <v>1</v>
      </c>
      <c r="LO24" s="0" t="n">
        <v>1</v>
      </c>
      <c r="LP24" s="0" t="n">
        <v>1</v>
      </c>
      <c r="LQ24" s="0" t="n">
        <v>2</v>
      </c>
      <c r="LR24" s="0" t="n">
        <v>2</v>
      </c>
      <c r="LS24" s="0" t="n">
        <v>1</v>
      </c>
      <c r="LT24" s="0" t="n">
        <v>1</v>
      </c>
      <c r="LU24" s="0" t="n">
        <v>1</v>
      </c>
      <c r="LV24" s="0" t="n">
        <v>1</v>
      </c>
      <c r="LW24" s="0" t="n">
        <v>1</v>
      </c>
      <c r="LX24" s="0" t="n">
        <v>1</v>
      </c>
      <c r="LY24" s="0" t="n">
        <v>1</v>
      </c>
      <c r="LZ24" s="0" t="n">
        <v>1</v>
      </c>
      <c r="MA24" s="0" t="n">
        <v>1</v>
      </c>
      <c r="MB24" s="0" t="n">
        <v>1</v>
      </c>
      <c r="MC24" s="0" t="n">
        <v>1</v>
      </c>
      <c r="MD24" s="0" t="n">
        <v>1</v>
      </c>
      <c r="ME24" s="0" t="n">
        <v>1</v>
      </c>
      <c r="MF24" s="0" t="n">
        <v>2</v>
      </c>
      <c r="MG24" s="0" t="n">
        <v>1</v>
      </c>
      <c r="MH24" s="0" t="n">
        <v>1</v>
      </c>
      <c r="MI24" s="0" t="n">
        <v>1</v>
      </c>
      <c r="MJ24" s="0" t="n">
        <v>1</v>
      </c>
      <c r="MK24" s="0" t="n">
        <v>2</v>
      </c>
      <c r="ML24" s="0" t="n">
        <v>2</v>
      </c>
      <c r="MM24" s="0" t="n">
        <v>1</v>
      </c>
      <c r="MN24" s="0" t="n">
        <v>1</v>
      </c>
      <c r="MO24" s="0" t="n">
        <v>1</v>
      </c>
      <c r="MP24" s="0" t="n">
        <v>1</v>
      </c>
      <c r="MQ24" s="0" t="n">
        <v>1</v>
      </c>
      <c r="MR24" s="0" t="n">
        <v>2</v>
      </c>
      <c r="MS24" s="0" t="n">
        <v>1</v>
      </c>
      <c r="MT24" s="0" t="n">
        <v>1</v>
      </c>
      <c r="MU24" s="0" t="n">
        <v>1</v>
      </c>
      <c r="MV24" s="0" t="n">
        <v>1</v>
      </c>
      <c r="MW24" s="0" t="n">
        <v>1</v>
      </c>
      <c r="MX24" s="0" t="n">
        <v>1</v>
      </c>
      <c r="MY24" s="0" t="n">
        <v>1</v>
      </c>
      <c r="MZ24" s="0" t="n">
        <v>1</v>
      </c>
      <c r="NA24" s="0" t="n">
        <v>1</v>
      </c>
      <c r="NB24" s="0" t="n">
        <v>1</v>
      </c>
      <c r="NC24" s="0" t="n">
        <v>2</v>
      </c>
      <c r="ND24" s="0" t="n">
        <v>1</v>
      </c>
      <c r="NE24" s="0" t="n">
        <v>2</v>
      </c>
      <c r="NF24" s="0" t="n">
        <v>1</v>
      </c>
      <c r="NG24" s="0" t="n">
        <v>1</v>
      </c>
      <c r="NH24" s="0" t="n">
        <v>2</v>
      </c>
      <c r="NI24" s="0" t="n">
        <v>1</v>
      </c>
      <c r="NJ24" s="0" t="n">
        <v>1</v>
      </c>
      <c r="NK24" s="0" t="n">
        <v>1</v>
      </c>
      <c r="NL24" s="0" t="n">
        <v>1</v>
      </c>
      <c r="NM24" s="0" t="n">
        <v>2</v>
      </c>
      <c r="NN24" s="0" t="n">
        <v>1</v>
      </c>
      <c r="NO24" s="0" t="n">
        <v>1</v>
      </c>
      <c r="NP24" s="0" t="n">
        <v>1</v>
      </c>
      <c r="NQ24" s="0" t="n">
        <v>2</v>
      </c>
      <c r="NR24" s="0" t="n">
        <v>1</v>
      </c>
      <c r="NS24" s="0" t="n">
        <v>1</v>
      </c>
      <c r="NT24" s="0" t="n">
        <v>1</v>
      </c>
      <c r="NU24" s="0" t="n">
        <v>1</v>
      </c>
      <c r="NV24" s="0" t="n">
        <v>1</v>
      </c>
      <c r="NW24" s="0" t="n">
        <v>1</v>
      </c>
      <c r="NX24" s="0" t="n">
        <v>1</v>
      </c>
      <c r="NY24" s="0" t="n">
        <v>2</v>
      </c>
      <c r="NZ24" s="0" t="n">
        <v>1</v>
      </c>
      <c r="OA24" s="0" t="n">
        <v>1</v>
      </c>
      <c r="OB24" s="0" t="n">
        <v>1</v>
      </c>
      <c r="OC24" s="0" t="n">
        <v>2</v>
      </c>
      <c r="OD24" s="0" t="n">
        <v>1</v>
      </c>
      <c r="OE24" s="0" t="n">
        <v>1</v>
      </c>
      <c r="OF24" s="0" t="n">
        <v>1</v>
      </c>
      <c r="OG24" s="0" t="n">
        <v>1</v>
      </c>
      <c r="OH24" s="0" t="n">
        <v>1</v>
      </c>
      <c r="OI24" s="0" t="n">
        <v>2</v>
      </c>
      <c r="OJ24" s="0" t="n">
        <v>1</v>
      </c>
      <c r="OK24" s="0" t="n">
        <v>1</v>
      </c>
      <c r="OL24" s="0" t="n">
        <v>1</v>
      </c>
      <c r="OM24" s="0" t="n">
        <v>2</v>
      </c>
      <c r="ON24" s="0" t="n">
        <v>2</v>
      </c>
      <c r="OO24" s="0" t="n">
        <v>1</v>
      </c>
      <c r="OP24" s="0" t="n">
        <v>1</v>
      </c>
      <c r="OQ24" s="0" t="n">
        <v>1</v>
      </c>
      <c r="OR24" s="0" t="n">
        <v>1</v>
      </c>
      <c r="OS24" s="0" t="n">
        <v>1</v>
      </c>
      <c r="OT24" s="0" t="n">
        <v>2</v>
      </c>
      <c r="OU24" s="0" t="n">
        <v>1</v>
      </c>
      <c r="OV24" s="0" t="n">
        <v>1</v>
      </c>
      <c r="OW24" s="0" t="n">
        <v>1</v>
      </c>
      <c r="OX24" s="0" t="n">
        <v>1</v>
      </c>
      <c r="OY24" s="0" t="n">
        <v>1</v>
      </c>
      <c r="OZ24" s="0" t="n">
        <v>1</v>
      </c>
      <c r="PA24" s="0" t="n">
        <v>2</v>
      </c>
      <c r="PB24" s="0" t="n">
        <v>1</v>
      </c>
      <c r="PC24" s="0" t="n">
        <v>1</v>
      </c>
      <c r="PD24" s="0" t="n">
        <v>1</v>
      </c>
      <c r="PE24" s="0" t="n">
        <v>1</v>
      </c>
      <c r="PF24" s="0" t="n">
        <v>1</v>
      </c>
      <c r="PG24" s="0" t="n">
        <v>1</v>
      </c>
      <c r="PH24" s="0" t="n">
        <v>1</v>
      </c>
      <c r="PI24" s="0" t="n">
        <v>2</v>
      </c>
      <c r="PJ24" s="0" t="n">
        <v>1</v>
      </c>
      <c r="PK24" s="0" t="n">
        <v>1</v>
      </c>
      <c r="PL24" s="0" t="n">
        <v>1</v>
      </c>
      <c r="PM24" s="0" t="n">
        <v>2</v>
      </c>
      <c r="PN24" s="0" t="n">
        <v>2</v>
      </c>
      <c r="PO24" s="0" t="n">
        <v>1</v>
      </c>
      <c r="PP24" s="0" t="n">
        <v>1</v>
      </c>
      <c r="PQ24" s="0" t="n">
        <v>1</v>
      </c>
      <c r="PR24" s="0" t="n">
        <v>1</v>
      </c>
      <c r="PS24" s="0" t="n">
        <v>2</v>
      </c>
      <c r="PT24" s="0" t="n">
        <v>1</v>
      </c>
      <c r="PU24" s="0" t="n">
        <v>1</v>
      </c>
      <c r="PV24" s="0" t="n">
        <v>2</v>
      </c>
      <c r="PW24" s="0" t="n">
        <v>1</v>
      </c>
      <c r="PX24" s="0" t="n">
        <v>1</v>
      </c>
      <c r="PY24" s="0" t="n">
        <v>1</v>
      </c>
      <c r="PZ24" s="0" t="n">
        <v>1</v>
      </c>
      <c r="QA24" s="0" t="n">
        <v>1</v>
      </c>
      <c r="QB24" s="0" t="n">
        <v>2</v>
      </c>
      <c r="QC24" s="0" t="n">
        <v>1</v>
      </c>
      <c r="QD24" s="0" t="n">
        <v>2</v>
      </c>
      <c r="QE24" s="0" t="n">
        <v>1</v>
      </c>
      <c r="QF24" s="0" t="n">
        <v>1</v>
      </c>
      <c r="QG24" s="0" t="n">
        <v>2</v>
      </c>
      <c r="QH24" s="0" t="n">
        <v>1</v>
      </c>
      <c r="QI24" s="0" t="n">
        <v>2</v>
      </c>
      <c r="QJ24" s="0" t="n">
        <v>1</v>
      </c>
      <c r="QK24" s="0" t="n">
        <v>1</v>
      </c>
      <c r="QL24" s="0" t="n">
        <v>1</v>
      </c>
      <c r="QM24" s="0" t="n">
        <v>2</v>
      </c>
      <c r="QN24" s="0" t="n">
        <v>2</v>
      </c>
      <c r="QO24" s="0" t="n">
        <v>1</v>
      </c>
      <c r="QP24" s="0" t="n">
        <v>1</v>
      </c>
      <c r="QQ24" s="0" t="n">
        <v>1</v>
      </c>
      <c r="QR24" s="0" t="n">
        <v>1</v>
      </c>
      <c r="QS24" s="0" t="n">
        <v>1</v>
      </c>
      <c r="QT24" s="0" t="n">
        <v>1</v>
      </c>
      <c r="QU24" s="0" t="n">
        <v>1</v>
      </c>
      <c r="QV24" s="0" t="n">
        <v>1</v>
      </c>
      <c r="QW24" s="0" t="n">
        <v>2</v>
      </c>
      <c r="QX24" s="0" t="n">
        <v>1</v>
      </c>
      <c r="QY24" s="0" t="n">
        <v>2</v>
      </c>
      <c r="QZ24" s="0" t="n">
        <v>1</v>
      </c>
      <c r="RA24" s="0" t="n">
        <v>1</v>
      </c>
      <c r="RB24" s="0" t="n">
        <v>1</v>
      </c>
      <c r="RC24" s="0" t="n">
        <v>1</v>
      </c>
      <c r="RD24" s="0" t="n">
        <v>1</v>
      </c>
      <c r="RE24" s="0" t="n">
        <v>1</v>
      </c>
      <c r="RF24" s="0" t="n">
        <v>2</v>
      </c>
      <c r="RG24" s="0" t="n">
        <v>2</v>
      </c>
      <c r="RH24" s="0" t="n">
        <v>1</v>
      </c>
      <c r="RI24" s="0" t="n">
        <v>1</v>
      </c>
      <c r="RJ24" s="0" t="n">
        <v>1</v>
      </c>
      <c r="RK24" s="0" t="n">
        <v>1</v>
      </c>
      <c r="RL24" s="0" t="n">
        <v>1</v>
      </c>
      <c r="RM24" s="0" t="n">
        <v>1</v>
      </c>
      <c r="RN24" s="0" t="n">
        <v>1</v>
      </c>
      <c r="RO24" s="0" t="n">
        <v>1</v>
      </c>
      <c r="RP24" s="0" t="n">
        <v>2</v>
      </c>
      <c r="RQ24" s="0" t="n">
        <v>2</v>
      </c>
      <c r="RR24" s="0" t="n">
        <v>1</v>
      </c>
      <c r="RS24" s="0" t="n">
        <v>1</v>
      </c>
      <c r="RT24" s="0" t="n">
        <v>1</v>
      </c>
      <c r="RU24" s="0" t="n">
        <v>2</v>
      </c>
      <c r="RV24" s="0" t="n">
        <v>3</v>
      </c>
      <c r="RW24" s="0" t="n">
        <v>1</v>
      </c>
      <c r="RX24" s="0" t="n">
        <v>1</v>
      </c>
      <c r="RY24" s="0" t="n">
        <v>1</v>
      </c>
      <c r="RZ24" s="0" t="n">
        <v>1</v>
      </c>
      <c r="SA24" s="0" t="n">
        <v>2</v>
      </c>
      <c r="SB24" s="0" t="n">
        <v>1</v>
      </c>
      <c r="SC24" s="0" t="n">
        <v>1</v>
      </c>
      <c r="SD24" s="0" t="n">
        <v>2</v>
      </c>
      <c r="SE24" s="0" t="n">
        <v>2</v>
      </c>
      <c r="SF24" s="0" t="n">
        <v>2</v>
      </c>
      <c r="SG24" s="0" t="n">
        <v>1</v>
      </c>
      <c r="SH24" s="0" t="n">
        <v>1</v>
      </c>
      <c r="SI24" s="0" t="n">
        <v>1</v>
      </c>
      <c r="SJ24" s="0" t="n">
        <v>1</v>
      </c>
      <c r="SK24" s="0" t="n">
        <v>1</v>
      </c>
      <c r="SL24" s="0" t="n">
        <v>1</v>
      </c>
      <c r="SM24" s="0" t="n">
        <v>1</v>
      </c>
      <c r="SN24" s="0" t="n">
        <v>1</v>
      </c>
      <c r="SO24" s="0" t="n">
        <v>1</v>
      </c>
      <c r="SP24" s="0" t="n">
        <v>1</v>
      </c>
      <c r="SQ24" s="0" t="n">
        <v>1</v>
      </c>
      <c r="SR24" s="0" t="n">
        <v>1</v>
      </c>
      <c r="SS24" s="0" t="n">
        <v>1</v>
      </c>
      <c r="ST24" s="0" t="n">
        <v>1</v>
      </c>
      <c r="SU24" s="0" t="n">
        <v>1</v>
      </c>
      <c r="SV24" s="0" t="n">
        <v>1</v>
      </c>
      <c r="SW24" s="0" t="n">
        <v>1</v>
      </c>
      <c r="SX24" s="0" t="n">
        <v>1</v>
      </c>
      <c r="SY24" s="0" t="n">
        <v>1</v>
      </c>
      <c r="SZ24" s="0" t="n">
        <v>1</v>
      </c>
      <c r="TA24" s="0" t="n">
        <v>1</v>
      </c>
      <c r="TB24" s="0" t="n">
        <v>1</v>
      </c>
      <c r="TC24" s="0" t="n">
        <v>2</v>
      </c>
      <c r="TD24" s="0" t="n">
        <v>1</v>
      </c>
      <c r="TE24" s="0" t="n">
        <v>2</v>
      </c>
      <c r="TF24" s="0" t="n">
        <v>1</v>
      </c>
      <c r="TG24" s="0" t="n">
        <v>2</v>
      </c>
      <c r="TH24" s="0" t="n">
        <v>1</v>
      </c>
      <c r="TI24" s="0" t="n">
        <v>2</v>
      </c>
      <c r="TJ24" s="0" t="n">
        <v>1</v>
      </c>
      <c r="TK24" s="0" t="n">
        <v>1</v>
      </c>
      <c r="TL24" s="0" t="n">
        <v>1</v>
      </c>
      <c r="TM24" s="0" t="n">
        <v>2</v>
      </c>
      <c r="TN24" s="0" t="n">
        <v>1</v>
      </c>
      <c r="TO24" s="0" t="n">
        <v>1</v>
      </c>
      <c r="TP24" s="0" t="n">
        <v>2</v>
      </c>
      <c r="TQ24" s="0" t="n">
        <v>2</v>
      </c>
      <c r="TR24" s="0" t="n">
        <v>2</v>
      </c>
      <c r="TS24" s="0" t="n">
        <v>2</v>
      </c>
      <c r="TT24" s="0" t="n">
        <v>1</v>
      </c>
      <c r="TU24" s="0" t="n">
        <v>1</v>
      </c>
      <c r="TV24" s="0" t="n">
        <v>1</v>
      </c>
      <c r="TW24" s="0" t="n">
        <v>1</v>
      </c>
      <c r="TX24" s="0" t="n">
        <v>1</v>
      </c>
      <c r="TY24" s="0" t="n">
        <v>2</v>
      </c>
      <c r="TZ24" s="0" t="n">
        <v>1</v>
      </c>
      <c r="UA24" s="0" t="n">
        <v>1</v>
      </c>
      <c r="UB24" s="0" t="n">
        <v>1</v>
      </c>
      <c r="UC24" s="0" t="n">
        <v>1</v>
      </c>
      <c r="UD24" s="0" t="n">
        <v>2</v>
      </c>
      <c r="UE24" s="0" t="n">
        <v>1</v>
      </c>
      <c r="UF24" s="0" t="n">
        <v>1</v>
      </c>
      <c r="UG24" s="0" t="n">
        <v>2</v>
      </c>
      <c r="UH24" s="0" t="n">
        <v>1</v>
      </c>
      <c r="UI24" s="0" t="n">
        <v>1</v>
      </c>
      <c r="UJ24" s="0" t="n">
        <v>1</v>
      </c>
      <c r="UK24" s="0" t="n">
        <v>1</v>
      </c>
      <c r="UL24" s="0" t="n">
        <v>1</v>
      </c>
      <c r="UM24" s="0" t="n">
        <v>2</v>
      </c>
      <c r="UN24" s="0" t="n">
        <v>1</v>
      </c>
      <c r="UO24" s="0" t="n">
        <v>2</v>
      </c>
      <c r="UP24" s="0" t="n">
        <v>1</v>
      </c>
      <c r="UQ24" s="0" t="n">
        <v>1</v>
      </c>
      <c r="UR24" s="0" t="n">
        <v>1</v>
      </c>
      <c r="US24" s="0" t="n">
        <v>1</v>
      </c>
      <c r="UT24" s="0" t="n">
        <v>1</v>
      </c>
      <c r="UU24" s="0" t="n">
        <v>1</v>
      </c>
      <c r="UV24" s="0" t="n">
        <v>2</v>
      </c>
      <c r="UW24" s="0" t="n">
        <v>1</v>
      </c>
      <c r="UX24" s="0" t="n">
        <v>1</v>
      </c>
      <c r="UY24" s="0" t="n">
        <v>2</v>
      </c>
      <c r="UZ24" s="0" t="n">
        <v>1</v>
      </c>
      <c r="VA24" s="0" t="n">
        <v>1</v>
      </c>
      <c r="VB24" s="0" t="n">
        <v>1</v>
      </c>
      <c r="VC24" s="0" t="n">
        <v>1</v>
      </c>
      <c r="VD24" s="0" t="n">
        <v>1</v>
      </c>
      <c r="VE24" s="0" t="n">
        <v>1</v>
      </c>
      <c r="VF24" s="0" t="n">
        <v>1</v>
      </c>
      <c r="VG24" s="0" t="n">
        <v>1</v>
      </c>
      <c r="VH24" s="0" t="n">
        <v>1</v>
      </c>
      <c r="VI24" s="0" t="n">
        <v>1</v>
      </c>
      <c r="VJ24" s="0" t="n">
        <v>1</v>
      </c>
      <c r="VK24" s="0" t="n">
        <v>2</v>
      </c>
      <c r="VL24" s="0" t="n">
        <v>2</v>
      </c>
      <c r="VM24" s="0" t="n">
        <v>1</v>
      </c>
      <c r="VN24" s="0" t="n">
        <v>2</v>
      </c>
      <c r="VO24" s="0" t="n">
        <v>1</v>
      </c>
      <c r="VP24" s="0" t="n">
        <v>1</v>
      </c>
      <c r="VQ24" s="0" t="n">
        <v>1</v>
      </c>
      <c r="VR24" s="0" t="n">
        <v>1</v>
      </c>
      <c r="VS24" s="0" t="n">
        <v>1</v>
      </c>
      <c r="VT24" s="0" t="n">
        <v>1</v>
      </c>
      <c r="VU24" s="0" t="n">
        <v>2</v>
      </c>
      <c r="VV24" s="0" t="n">
        <v>1</v>
      </c>
      <c r="VW24" s="0" t="n">
        <v>2</v>
      </c>
      <c r="VX24" s="0" t="n">
        <v>1</v>
      </c>
      <c r="VY24" s="0" t="n">
        <v>1</v>
      </c>
      <c r="VZ24" s="0" t="n">
        <v>2</v>
      </c>
      <c r="WA24" s="0" t="n">
        <v>2</v>
      </c>
      <c r="WB24" s="0" t="n">
        <v>1</v>
      </c>
      <c r="WC24" s="0" t="n">
        <v>1</v>
      </c>
      <c r="WD24" s="0" t="n">
        <v>1</v>
      </c>
      <c r="WE24" s="0" t="n">
        <v>1</v>
      </c>
      <c r="WF24" s="0" t="n">
        <v>1</v>
      </c>
      <c r="WG24" s="0" t="n">
        <v>1</v>
      </c>
      <c r="WH24" s="0" t="n">
        <v>2</v>
      </c>
      <c r="WI24" s="0" t="n">
        <v>1</v>
      </c>
      <c r="WJ24" s="0" t="n">
        <v>2</v>
      </c>
      <c r="WK24" s="0" t="n">
        <v>1</v>
      </c>
      <c r="WL24" s="0" t="n">
        <v>1</v>
      </c>
      <c r="WM24" s="0" t="n">
        <v>2</v>
      </c>
      <c r="WN24" s="0" t="n">
        <v>1</v>
      </c>
      <c r="WO24" s="0" t="n">
        <v>1</v>
      </c>
      <c r="WP24" s="0" t="n">
        <v>1</v>
      </c>
      <c r="WQ24" s="0" t="n">
        <v>1</v>
      </c>
      <c r="WR24" s="0" t="n">
        <v>1</v>
      </c>
      <c r="WS24" s="0" t="n">
        <v>1</v>
      </c>
      <c r="WT24" s="0" t="n">
        <v>1</v>
      </c>
      <c r="WU24" s="0" t="n">
        <v>1</v>
      </c>
      <c r="WV24" s="0" t="n">
        <v>1</v>
      </c>
      <c r="WW24" s="0" t="n">
        <v>1</v>
      </c>
      <c r="WX24" s="0" t="n">
        <v>1</v>
      </c>
      <c r="WY24" s="0" t="n">
        <v>2</v>
      </c>
      <c r="WZ24" s="0" t="n">
        <v>1</v>
      </c>
      <c r="XA24" s="0" t="n">
        <v>2</v>
      </c>
      <c r="XB24" s="0" t="n">
        <v>1</v>
      </c>
      <c r="XC24" s="0" t="n">
        <v>1</v>
      </c>
      <c r="XD24" s="0" t="n">
        <v>1</v>
      </c>
      <c r="XE24" s="0" t="n">
        <v>1</v>
      </c>
      <c r="XF24" s="0" t="n">
        <v>1</v>
      </c>
      <c r="XG24" s="0" t="n">
        <v>1</v>
      </c>
      <c r="XH24" s="0" t="n">
        <v>1</v>
      </c>
      <c r="XI24" s="0" t="n">
        <v>1</v>
      </c>
      <c r="XJ24" s="0" t="n">
        <v>1</v>
      </c>
      <c r="XK24" s="0" t="n">
        <v>1</v>
      </c>
      <c r="XL24" s="0" t="n">
        <v>1</v>
      </c>
      <c r="XM24" s="0" t="n">
        <v>1</v>
      </c>
      <c r="XN24" s="0" t="n">
        <v>1</v>
      </c>
      <c r="XO24" s="0" t="n">
        <v>1</v>
      </c>
      <c r="XP24" s="0" t="n">
        <v>1</v>
      </c>
      <c r="XQ24" s="0" t="n">
        <v>1</v>
      </c>
      <c r="XR24" s="0" t="n">
        <v>1</v>
      </c>
      <c r="XS24" s="0" t="n">
        <v>2</v>
      </c>
      <c r="XT24" s="0" t="n">
        <v>2</v>
      </c>
      <c r="XU24" s="0" t="n">
        <v>1</v>
      </c>
      <c r="XV24" s="0" t="n">
        <v>2</v>
      </c>
      <c r="XW24" s="0" t="n">
        <v>1</v>
      </c>
      <c r="XX24" s="0" t="n">
        <v>1</v>
      </c>
      <c r="XY24" s="0" t="n">
        <v>1</v>
      </c>
      <c r="XZ24" s="0" t="n">
        <v>1</v>
      </c>
      <c r="YA24" s="0" t="n">
        <v>2</v>
      </c>
      <c r="YB24" s="0" t="n">
        <v>1</v>
      </c>
      <c r="YC24" s="0" t="n">
        <v>1</v>
      </c>
      <c r="YD24" s="0" t="n">
        <v>2</v>
      </c>
      <c r="YE24" s="0" t="n">
        <v>1</v>
      </c>
      <c r="YF24" s="0" t="n">
        <v>1</v>
      </c>
      <c r="YG24" s="0" t="n">
        <v>1</v>
      </c>
      <c r="YH24" s="0" t="n">
        <v>2</v>
      </c>
      <c r="YI24" s="0" t="n">
        <v>1</v>
      </c>
      <c r="YJ24" s="0" t="n">
        <v>1</v>
      </c>
      <c r="YK24" s="0" t="n">
        <v>1</v>
      </c>
      <c r="YL24" s="0" t="n">
        <v>2</v>
      </c>
      <c r="YM24" s="0" t="n">
        <v>1</v>
      </c>
      <c r="YN24" s="0" t="n">
        <v>1</v>
      </c>
      <c r="YO24" s="0" t="n">
        <v>1</v>
      </c>
      <c r="YP24" s="0" t="n">
        <v>1</v>
      </c>
      <c r="YQ24" s="0" t="n">
        <v>2</v>
      </c>
      <c r="YR24" s="0" t="n">
        <v>1</v>
      </c>
      <c r="YS24" s="0" t="n">
        <v>1</v>
      </c>
      <c r="YT24" s="0" t="n">
        <v>1</v>
      </c>
      <c r="YU24" s="0" t="n">
        <v>1</v>
      </c>
      <c r="YV24" s="0" t="n">
        <v>1</v>
      </c>
      <c r="YW24" s="0" t="n">
        <v>1</v>
      </c>
      <c r="YX24" s="0" t="n">
        <v>1</v>
      </c>
      <c r="YY24" s="0" t="n">
        <v>1</v>
      </c>
      <c r="YZ24" s="0" t="n">
        <v>1</v>
      </c>
      <c r="ZA24" s="0" t="n">
        <v>1</v>
      </c>
      <c r="ZB24" s="0" t="n">
        <v>1</v>
      </c>
      <c r="ZC24" s="0" t="n">
        <v>2</v>
      </c>
      <c r="ZD24" s="0" t="n">
        <v>1</v>
      </c>
      <c r="ZE24" s="0" t="n">
        <v>1</v>
      </c>
      <c r="ZF24" s="0" t="n">
        <v>1</v>
      </c>
      <c r="ZG24" s="0" t="n">
        <v>1</v>
      </c>
      <c r="ZH24" s="0" t="n">
        <v>2</v>
      </c>
      <c r="ZI24" s="0" t="n">
        <v>1</v>
      </c>
      <c r="ZJ24" s="0" t="n">
        <v>1</v>
      </c>
      <c r="ZK24" s="0" t="n">
        <v>2</v>
      </c>
      <c r="ZL24" s="0" t="n">
        <v>1</v>
      </c>
      <c r="ZM24" s="0" t="n">
        <v>1</v>
      </c>
      <c r="ZN24" s="0" t="n">
        <v>1</v>
      </c>
      <c r="ZO24" s="0" t="n">
        <v>1</v>
      </c>
      <c r="ZP24" s="0" t="n">
        <v>1</v>
      </c>
      <c r="ZQ24" s="0" t="n">
        <v>1</v>
      </c>
      <c r="ZR24" s="0" t="n">
        <v>2</v>
      </c>
      <c r="ZS24" s="0" t="n">
        <v>2</v>
      </c>
      <c r="ZT24" s="0" t="n">
        <v>1</v>
      </c>
      <c r="ZU24" s="0" t="n">
        <v>2</v>
      </c>
      <c r="ZV24" s="0" t="n">
        <v>1</v>
      </c>
      <c r="ZW24" s="0" t="n">
        <v>1</v>
      </c>
      <c r="ZX24" s="0" t="n">
        <v>1</v>
      </c>
      <c r="ZY24" s="0" t="n">
        <v>2</v>
      </c>
      <c r="ZZ24" s="0" t="n">
        <v>1</v>
      </c>
      <c r="AAA24" s="0" t="n">
        <v>1</v>
      </c>
      <c r="AAB24" s="0" t="n">
        <v>1</v>
      </c>
      <c r="AAC24" s="0" t="n">
        <v>1</v>
      </c>
      <c r="AAD24" s="0" t="n">
        <v>1</v>
      </c>
      <c r="AAE24" s="0" t="n">
        <v>2</v>
      </c>
      <c r="AAF24" s="0" t="n">
        <v>1</v>
      </c>
      <c r="AAG24" s="0" t="n">
        <v>2</v>
      </c>
      <c r="AAH24" s="0" t="n">
        <v>1</v>
      </c>
      <c r="AAI24" s="0" t="n">
        <v>1</v>
      </c>
      <c r="AAJ24" s="0" t="n">
        <v>1</v>
      </c>
      <c r="AAK24" s="0" t="n">
        <v>1</v>
      </c>
      <c r="AAL24" s="0" t="n">
        <v>1</v>
      </c>
      <c r="AAM24" s="0" t="n">
        <v>1</v>
      </c>
      <c r="AAN24" s="0" t="n">
        <v>1</v>
      </c>
      <c r="AAO24" s="0" t="n">
        <v>1</v>
      </c>
      <c r="AAP24" s="0" t="n">
        <v>1</v>
      </c>
      <c r="AAQ24" s="0" t="n">
        <v>1</v>
      </c>
      <c r="AAR24" s="0" t="n">
        <v>1</v>
      </c>
      <c r="AAS24" s="0" t="n">
        <v>1</v>
      </c>
      <c r="AAT24" s="0" t="n">
        <v>1</v>
      </c>
      <c r="AAU24" s="0" t="n">
        <v>1</v>
      </c>
      <c r="AAV24" s="0" t="n">
        <v>2</v>
      </c>
      <c r="AAW24" s="0" t="n">
        <v>1</v>
      </c>
      <c r="AAX24" s="0" t="n">
        <v>1</v>
      </c>
      <c r="AAY24" s="0" t="n">
        <v>2</v>
      </c>
      <c r="AAZ24" s="0" t="n">
        <v>1</v>
      </c>
      <c r="ABA24" s="0" t="n">
        <v>1</v>
      </c>
      <c r="ABB24" s="0" t="n">
        <v>1</v>
      </c>
      <c r="ABC24" s="0" t="n">
        <v>1</v>
      </c>
      <c r="ABD24" s="0" t="n">
        <v>2</v>
      </c>
      <c r="ABE24" s="0" t="n">
        <v>1</v>
      </c>
      <c r="ABF24" s="0" t="n">
        <v>1</v>
      </c>
      <c r="ABG24" s="0" t="n">
        <v>2</v>
      </c>
      <c r="ABH24" s="0" t="n">
        <v>2</v>
      </c>
      <c r="ABI24" s="0" t="n">
        <v>1</v>
      </c>
      <c r="ABJ24" s="0" t="n">
        <v>2</v>
      </c>
      <c r="ABK24" s="0" t="n">
        <v>1</v>
      </c>
      <c r="ABL24" s="0" t="n">
        <v>1</v>
      </c>
      <c r="ABM24" s="0" t="n">
        <v>2</v>
      </c>
      <c r="ABN24" s="0" t="n">
        <v>1</v>
      </c>
      <c r="ABO24" s="0" t="n">
        <v>2</v>
      </c>
      <c r="ABP24" s="0" t="n">
        <v>1</v>
      </c>
      <c r="ABQ24" s="0" t="n">
        <v>2</v>
      </c>
      <c r="ABR24" s="0" t="n">
        <v>1</v>
      </c>
      <c r="ABS24" s="0" t="n">
        <v>1</v>
      </c>
      <c r="ABT24" s="0" t="n">
        <v>1</v>
      </c>
      <c r="ABU24" s="0" t="n">
        <v>1</v>
      </c>
      <c r="ABV24" s="0" t="n">
        <v>2</v>
      </c>
      <c r="ABW24" s="0" t="n">
        <v>1</v>
      </c>
      <c r="ABX24" s="0" t="n">
        <v>1</v>
      </c>
      <c r="ABY24" s="0" t="n">
        <v>1</v>
      </c>
      <c r="ABZ24" s="0" t="n">
        <v>1</v>
      </c>
      <c r="ACA24" s="0" t="n">
        <v>1</v>
      </c>
      <c r="ACB24" s="0" t="n">
        <v>1</v>
      </c>
      <c r="ACC24" s="0" t="n">
        <v>1</v>
      </c>
      <c r="ACD24" s="0" t="n">
        <v>2</v>
      </c>
      <c r="ACE24" s="0" t="n">
        <v>2</v>
      </c>
      <c r="ACF24" s="0" t="n">
        <v>1</v>
      </c>
      <c r="ACG24" s="0" t="n">
        <v>2</v>
      </c>
      <c r="ACH24" s="0" t="n">
        <v>1</v>
      </c>
      <c r="ACI24" s="0" t="n">
        <v>1</v>
      </c>
      <c r="ACJ24" s="0" t="n">
        <v>1</v>
      </c>
      <c r="ACK24" s="0" t="n">
        <v>1</v>
      </c>
      <c r="ACL24" s="0" t="n">
        <v>1</v>
      </c>
      <c r="ACM24" s="0" t="n">
        <v>1</v>
      </c>
      <c r="ACN24" s="0" t="n">
        <v>1</v>
      </c>
      <c r="ACO24" s="0" t="n">
        <v>1</v>
      </c>
      <c r="ACP24" s="0" t="n">
        <v>1</v>
      </c>
      <c r="ACQ24" s="0" t="n">
        <v>1</v>
      </c>
      <c r="ACR24" s="0" t="n">
        <v>1</v>
      </c>
      <c r="ACS24" s="0" t="n">
        <v>1</v>
      </c>
      <c r="ACT24" s="0" t="n">
        <v>1</v>
      </c>
      <c r="ACU24" s="0" t="n">
        <v>2</v>
      </c>
      <c r="ACV24" s="0" t="n">
        <v>2</v>
      </c>
      <c r="ACW24" s="0" t="n">
        <v>1</v>
      </c>
      <c r="ACX24" s="0" t="n">
        <v>2</v>
      </c>
      <c r="ACY24" s="0" t="n">
        <v>2</v>
      </c>
      <c r="ACZ24" s="0" t="n">
        <v>2</v>
      </c>
      <c r="ADA24" s="0" t="n">
        <v>1</v>
      </c>
      <c r="ADB24" s="0" t="n">
        <v>1</v>
      </c>
      <c r="ADC24" s="0" t="n">
        <v>1</v>
      </c>
      <c r="ADD24" s="0" t="n">
        <v>1</v>
      </c>
      <c r="ADE24" s="0" t="n">
        <v>1</v>
      </c>
      <c r="ADF24" s="0" t="n">
        <v>1</v>
      </c>
      <c r="ADG24" s="0" t="n">
        <v>1</v>
      </c>
      <c r="ADH24" s="0" t="n">
        <v>1</v>
      </c>
      <c r="ADI24" s="0" t="n">
        <v>2</v>
      </c>
      <c r="ADJ24" s="0" t="n">
        <v>1</v>
      </c>
      <c r="ADK24" s="0" t="n">
        <v>1</v>
      </c>
      <c r="ADL24" s="0" t="n">
        <v>1</v>
      </c>
      <c r="ADM24" s="0" t="n">
        <v>1</v>
      </c>
      <c r="ADN24" s="0" t="n">
        <v>1</v>
      </c>
      <c r="ADO24" s="0" t="n">
        <v>1</v>
      </c>
      <c r="ADP24" s="0" t="n">
        <v>2</v>
      </c>
      <c r="ADQ24" s="0" t="n">
        <v>2</v>
      </c>
      <c r="ADR24" s="0" t="n">
        <v>2</v>
      </c>
      <c r="ADS24" s="0" t="n">
        <v>2</v>
      </c>
      <c r="ADT24" s="0" t="n">
        <v>1</v>
      </c>
      <c r="ADU24" s="0" t="n">
        <v>2</v>
      </c>
      <c r="ADV24" s="0" t="n">
        <v>1</v>
      </c>
      <c r="ADW24" s="0" t="n">
        <v>1</v>
      </c>
      <c r="ADX24" s="0" t="n">
        <v>2</v>
      </c>
      <c r="ADY24" s="0" t="n">
        <v>1</v>
      </c>
      <c r="ADZ24" s="0" t="n">
        <v>1</v>
      </c>
      <c r="AEA24" s="0" t="n">
        <v>1</v>
      </c>
      <c r="AEB24" s="0" t="n">
        <v>1</v>
      </c>
      <c r="AEC24" s="0" t="n">
        <v>1</v>
      </c>
      <c r="AED24" s="0" t="n">
        <v>1</v>
      </c>
      <c r="AEE24" s="0" t="n">
        <v>2</v>
      </c>
      <c r="AEF24" s="0" t="n">
        <v>1</v>
      </c>
      <c r="AEG24" s="0" t="n">
        <v>1</v>
      </c>
      <c r="AEH24" s="0" t="n">
        <v>1</v>
      </c>
      <c r="AEI24" s="0" t="n">
        <v>1</v>
      </c>
      <c r="AEJ24" s="0" t="n">
        <v>2</v>
      </c>
      <c r="AEK24" s="0" t="n">
        <v>1</v>
      </c>
      <c r="AEL24" s="0" t="n">
        <v>2</v>
      </c>
      <c r="AEM24" s="0" t="n">
        <v>1</v>
      </c>
      <c r="AEN24" s="0" t="n">
        <v>1</v>
      </c>
      <c r="AEO24" s="0" t="n">
        <v>1</v>
      </c>
      <c r="AEP24" s="0" t="n">
        <v>1</v>
      </c>
      <c r="AEQ24" s="0" t="n">
        <v>1</v>
      </c>
      <c r="AER24" s="0" t="n">
        <v>2</v>
      </c>
      <c r="AES24" s="0" t="n">
        <v>1</v>
      </c>
      <c r="AET24" s="0" t="n">
        <v>1</v>
      </c>
      <c r="AEU24" s="0" t="n">
        <v>1</v>
      </c>
      <c r="AEV24" s="0" t="n">
        <v>2</v>
      </c>
      <c r="AEW24" s="0" t="n">
        <v>1</v>
      </c>
      <c r="AEX24" s="0" t="n">
        <v>1</v>
      </c>
      <c r="AEY24" s="0" t="n">
        <v>1</v>
      </c>
      <c r="AEZ24" s="0" t="n">
        <v>1</v>
      </c>
      <c r="AFA24" s="0" t="n">
        <v>1</v>
      </c>
      <c r="AFB24" s="0" t="n">
        <v>1</v>
      </c>
      <c r="AFC24" s="0" t="n">
        <v>1</v>
      </c>
      <c r="AFD24" s="0" t="n">
        <v>1</v>
      </c>
      <c r="AFE24" s="0" t="n">
        <v>1</v>
      </c>
      <c r="AFF24" s="0" t="n">
        <v>1</v>
      </c>
      <c r="AFG24" s="0" t="n">
        <v>1</v>
      </c>
      <c r="AFH24" s="0" t="n">
        <v>1</v>
      </c>
      <c r="AFI24" s="0" t="n">
        <v>1</v>
      </c>
      <c r="AFJ24" s="0" t="n">
        <v>2</v>
      </c>
      <c r="AFK24" s="0" t="n">
        <v>1</v>
      </c>
      <c r="AFL24" s="0" t="n">
        <v>1</v>
      </c>
      <c r="AFM24" s="0" t="n">
        <v>1</v>
      </c>
      <c r="AFN24" s="0" t="n">
        <v>1</v>
      </c>
      <c r="AFO24" s="0" t="n">
        <v>2</v>
      </c>
      <c r="AFP24" s="0" t="n">
        <v>1</v>
      </c>
      <c r="AFQ24" s="0" t="n">
        <v>1</v>
      </c>
      <c r="AFR24" s="0" t="n">
        <v>1</v>
      </c>
      <c r="AFS24" s="0" t="n">
        <v>1</v>
      </c>
      <c r="AFT24" s="0" t="n">
        <v>2</v>
      </c>
      <c r="AFU24" s="0" t="n">
        <v>1</v>
      </c>
      <c r="AFV24" s="0" t="n">
        <v>1</v>
      </c>
      <c r="AFW24" s="0" t="n">
        <v>1</v>
      </c>
      <c r="AFX24" s="0" t="n">
        <v>1</v>
      </c>
      <c r="AFY24" s="0" t="n">
        <v>1</v>
      </c>
      <c r="AFZ24" s="0" t="n">
        <v>1</v>
      </c>
      <c r="AGA24" s="0" t="n">
        <v>1</v>
      </c>
      <c r="AGB24" s="0" t="n">
        <v>1</v>
      </c>
      <c r="AGC24" s="0" t="n">
        <v>1</v>
      </c>
      <c r="AGD24" s="0" t="n">
        <v>1</v>
      </c>
      <c r="AGE24" s="0" t="n">
        <v>1</v>
      </c>
      <c r="AGF24" s="0" t="n">
        <v>1</v>
      </c>
      <c r="AGG24" s="0" t="n">
        <v>1</v>
      </c>
      <c r="AGH24" s="0" t="n">
        <v>1</v>
      </c>
      <c r="AGI24" s="0" t="n">
        <v>2</v>
      </c>
      <c r="AGJ24" s="0" t="n">
        <v>1</v>
      </c>
      <c r="AGK24" s="0" t="n">
        <v>1</v>
      </c>
      <c r="AGL24" s="0" t="n">
        <v>1</v>
      </c>
      <c r="AGM24" s="0" t="n">
        <v>1</v>
      </c>
      <c r="AGN24" s="0" t="n">
        <v>2</v>
      </c>
      <c r="AGO24" s="0" t="n">
        <v>1</v>
      </c>
      <c r="AGP24" s="0" t="n">
        <v>1</v>
      </c>
      <c r="AGQ24" s="0" t="n">
        <v>1</v>
      </c>
      <c r="AGR24" s="0" t="n">
        <v>1</v>
      </c>
      <c r="AGS24" s="0" t="n">
        <v>1</v>
      </c>
      <c r="AGT24" s="0" t="n">
        <v>1</v>
      </c>
      <c r="AGU24" s="0" t="n">
        <v>1</v>
      </c>
      <c r="AGV24" s="0" t="n">
        <v>1</v>
      </c>
      <c r="AGW24" s="0" t="n">
        <v>2</v>
      </c>
      <c r="AGX24" s="0" t="n">
        <v>1</v>
      </c>
      <c r="AGY24" s="0" t="n">
        <v>1</v>
      </c>
      <c r="AGZ24" s="0" t="n">
        <v>1</v>
      </c>
      <c r="AHA24" s="0" t="n">
        <v>1</v>
      </c>
      <c r="AHB24" s="0" t="n">
        <v>1</v>
      </c>
      <c r="AHC24" s="0" t="n">
        <v>1</v>
      </c>
      <c r="AHD24" s="0" t="n">
        <v>1</v>
      </c>
      <c r="AHE24" s="0" t="n">
        <v>1</v>
      </c>
      <c r="AHF24" s="0" t="n">
        <v>1</v>
      </c>
      <c r="AHG24" s="0" t="n">
        <v>1</v>
      </c>
      <c r="AHH24" s="0" t="n">
        <v>1</v>
      </c>
      <c r="AHI24" s="0" t="n">
        <v>2</v>
      </c>
      <c r="AHJ24" s="0" t="n">
        <v>1</v>
      </c>
      <c r="AHK24" s="0" t="n">
        <v>2</v>
      </c>
      <c r="AHL24" s="0" t="n">
        <v>1</v>
      </c>
      <c r="AHM24" s="0" t="n">
        <v>1</v>
      </c>
      <c r="AHN24" s="0" t="n">
        <v>1</v>
      </c>
      <c r="AHO24" s="0" t="n">
        <v>2</v>
      </c>
      <c r="AHP24" s="0" t="n">
        <v>1</v>
      </c>
      <c r="AHQ24" s="0" t="n">
        <v>1</v>
      </c>
      <c r="AHR24" s="0" t="n">
        <v>1</v>
      </c>
      <c r="AHS24" s="0" t="n">
        <v>1</v>
      </c>
      <c r="AHT24" s="0" t="n">
        <v>1</v>
      </c>
      <c r="AHU24" s="0" t="n">
        <v>2</v>
      </c>
      <c r="AHV24" s="0" t="n">
        <v>1</v>
      </c>
      <c r="AHW24" s="0" t="n">
        <v>1</v>
      </c>
      <c r="AHX24" s="0" t="n">
        <v>1</v>
      </c>
      <c r="AHY24" s="0" t="n">
        <v>1</v>
      </c>
      <c r="AHZ24" s="0" t="n">
        <v>1</v>
      </c>
      <c r="AIA24" s="0" t="n">
        <v>1</v>
      </c>
      <c r="AIB24" s="0" t="n">
        <v>2</v>
      </c>
      <c r="AIC24" s="0" t="n">
        <v>1</v>
      </c>
      <c r="AID24" s="0" t="n">
        <v>1</v>
      </c>
      <c r="AIE24" s="0" t="n">
        <v>1</v>
      </c>
      <c r="AIF24" s="0" t="n">
        <v>1</v>
      </c>
      <c r="AIG24" s="0" t="n">
        <v>1</v>
      </c>
      <c r="AIH24" s="0" t="n">
        <v>1</v>
      </c>
      <c r="AII24" s="0" t="n">
        <v>1</v>
      </c>
      <c r="AIJ24" s="0" t="n">
        <v>3</v>
      </c>
      <c r="AIK24" s="0" t="n">
        <v>2</v>
      </c>
      <c r="AIL24" s="0" t="n">
        <v>1</v>
      </c>
      <c r="AIM24" s="0" t="n">
        <v>1</v>
      </c>
      <c r="AIN24" s="0" t="n">
        <v>1</v>
      </c>
      <c r="AIO24" s="0" t="n">
        <v>1</v>
      </c>
      <c r="AIP24" s="0" t="n">
        <v>2</v>
      </c>
      <c r="AIQ24" s="0" t="n">
        <v>1</v>
      </c>
      <c r="AIR24" s="0" t="n">
        <v>1</v>
      </c>
      <c r="AIS24" s="0" t="n">
        <v>1</v>
      </c>
      <c r="AIT24" s="0" t="n">
        <v>2</v>
      </c>
      <c r="AIU24" s="0" t="n">
        <v>1</v>
      </c>
      <c r="AIV24" s="0" t="n">
        <v>1</v>
      </c>
      <c r="AIW24" s="0" t="n">
        <v>1</v>
      </c>
      <c r="AIX24" s="0" t="n">
        <v>1</v>
      </c>
      <c r="AIY24" s="0" t="n">
        <v>1</v>
      </c>
      <c r="AIZ24" s="0" t="n">
        <v>1</v>
      </c>
      <c r="AJA24" s="0" t="n">
        <v>2</v>
      </c>
      <c r="AJB24" s="0" t="n">
        <v>1</v>
      </c>
      <c r="AJC24" s="0" t="n">
        <v>2</v>
      </c>
      <c r="AJD24" s="0" t="n">
        <v>1</v>
      </c>
      <c r="AJE24" s="0" t="n">
        <v>1</v>
      </c>
      <c r="AJF24" s="0" t="n">
        <v>1</v>
      </c>
      <c r="AJG24" s="0" t="n">
        <v>1</v>
      </c>
      <c r="AJH24" s="0" t="n">
        <v>1</v>
      </c>
      <c r="AJI24" s="0" t="n">
        <v>1</v>
      </c>
      <c r="AJJ24" s="0" t="n">
        <v>1</v>
      </c>
      <c r="AJK24" s="0" t="n">
        <v>1</v>
      </c>
      <c r="AJL24" s="0" t="n">
        <v>1</v>
      </c>
      <c r="AJM24" s="0" t="n">
        <v>2</v>
      </c>
      <c r="AJN24" s="0" t="n">
        <v>1</v>
      </c>
      <c r="AJO24" s="0" t="n">
        <v>1</v>
      </c>
      <c r="AJP24" s="0" t="n">
        <v>1</v>
      </c>
      <c r="AJQ24" s="0" t="n">
        <v>1</v>
      </c>
      <c r="AJR24" s="0" t="n">
        <v>2</v>
      </c>
      <c r="AJS24" s="0" t="n">
        <v>2</v>
      </c>
      <c r="AJT24" s="0" t="n">
        <v>1</v>
      </c>
      <c r="AJU24" s="0" t="n">
        <v>1</v>
      </c>
      <c r="AJV24" s="0" t="n">
        <v>2</v>
      </c>
      <c r="AJW24" s="0" t="n">
        <v>1</v>
      </c>
      <c r="AJX24" s="0" t="n">
        <v>1</v>
      </c>
      <c r="AJY24" s="0" t="n">
        <v>1</v>
      </c>
      <c r="AJZ24" s="0" t="n">
        <v>1</v>
      </c>
      <c r="AKA24" s="0" t="n">
        <v>1</v>
      </c>
      <c r="AKB24" s="0" t="n">
        <v>1</v>
      </c>
      <c r="AKC24" s="0" t="n">
        <v>1</v>
      </c>
      <c r="AKD24" s="0" t="n">
        <v>1</v>
      </c>
      <c r="AKE24" s="0" t="n">
        <v>1</v>
      </c>
      <c r="AKF24" s="0" t="n">
        <v>2</v>
      </c>
      <c r="AKG24" s="0" t="n">
        <v>1</v>
      </c>
      <c r="AKH24" s="0" t="n">
        <v>1</v>
      </c>
      <c r="AKI24" s="0" t="n">
        <v>1</v>
      </c>
      <c r="AKJ24" s="0" t="n">
        <v>1</v>
      </c>
      <c r="AKK24" s="0" t="n">
        <v>1</v>
      </c>
      <c r="AKL24" s="0" t="n">
        <v>1</v>
      </c>
      <c r="AKM24" s="0" t="n">
        <v>2</v>
      </c>
      <c r="AKN24" s="0" t="n">
        <v>1</v>
      </c>
      <c r="AKO24" s="0" t="n">
        <v>1</v>
      </c>
      <c r="AKP24" s="0" t="n">
        <v>1</v>
      </c>
      <c r="AKQ24" s="0" t="n">
        <v>1</v>
      </c>
      <c r="AKR24" s="0" t="n">
        <v>1</v>
      </c>
      <c r="AKS24" s="0" t="n">
        <v>1</v>
      </c>
      <c r="AKT24" s="0" t="n">
        <v>1</v>
      </c>
      <c r="AKU24" s="0" t="n">
        <v>2</v>
      </c>
      <c r="AKV24" s="0" t="n">
        <v>1</v>
      </c>
      <c r="AKW24" s="0" t="n">
        <v>1</v>
      </c>
      <c r="AKX24" s="0" t="n">
        <v>1</v>
      </c>
      <c r="AKY24" s="0" t="n">
        <v>1</v>
      </c>
      <c r="AKZ24" s="0" t="n">
        <v>1</v>
      </c>
      <c r="ALA24" s="0" t="n">
        <v>2</v>
      </c>
      <c r="ALB24" s="0" t="n">
        <v>1</v>
      </c>
      <c r="ALC24" s="0" t="n">
        <v>1</v>
      </c>
      <c r="ALD24" s="0" t="n">
        <v>2</v>
      </c>
      <c r="ALE24" s="0" t="n">
        <v>1</v>
      </c>
      <c r="ALF24" s="0" t="n">
        <v>2</v>
      </c>
      <c r="ALG24" s="0" t="n">
        <v>1</v>
      </c>
      <c r="ALH24" s="0" t="n">
        <v>1</v>
      </c>
      <c r="ALI24" s="0" t="n">
        <v>1</v>
      </c>
      <c r="ALJ24" s="0" t="n">
        <v>2</v>
      </c>
      <c r="ALK24" s="0" t="n">
        <v>1</v>
      </c>
      <c r="ALL24" s="0" t="n">
        <v>1</v>
      </c>
      <c r="ALM24" s="0" t="n">
        <v>1</v>
      </c>
      <c r="ALN24" s="0" t="n">
        <v>2</v>
      </c>
      <c r="ALO24" s="0" t="n">
        <v>1</v>
      </c>
      <c r="ALP24" s="0" t="n">
        <v>1</v>
      </c>
      <c r="ALQ24" s="0" t="n">
        <v>1</v>
      </c>
      <c r="ALR24" s="0" t="n">
        <v>1</v>
      </c>
      <c r="ALS24" s="0" t="n">
        <v>1</v>
      </c>
      <c r="ALT24" s="0" t="n">
        <v>1</v>
      </c>
      <c r="ALU24" s="0" t="n">
        <v>1</v>
      </c>
      <c r="ALV24" s="0" t="n">
        <v>2</v>
      </c>
      <c r="ALW24" s="0" t="n">
        <v>1</v>
      </c>
      <c r="ALX24" s="0" t="n">
        <v>2</v>
      </c>
      <c r="ALY24" s="0" t="n">
        <v>1</v>
      </c>
      <c r="ALZ24" s="0" t="n">
        <v>1</v>
      </c>
      <c r="AMA24" s="0" t="n">
        <v>1</v>
      </c>
      <c r="AMB24" s="0" t="n">
        <v>1</v>
      </c>
      <c r="AMC24" s="0" t="n">
        <v>1</v>
      </c>
      <c r="AMD24" s="0" t="n">
        <v>2</v>
      </c>
      <c r="AME24" s="0" t="n">
        <v>1</v>
      </c>
      <c r="AMF24" s="0" t="n">
        <v>1</v>
      </c>
      <c r="AMG24" s="0" t="n">
        <v>1</v>
      </c>
      <c r="AMH24" s="0" t="n">
        <v>1</v>
      </c>
      <c r="AMI24" s="0" t="n">
        <v>1</v>
      </c>
      <c r="AMJ24" s="0" t="n">
        <v>1</v>
      </c>
    </row>
    <row r="25" customFormat="false" ht="15" hidden="false" customHeight="false" outlineLevel="0" collapsed="false">
      <c r="C25" s="54" t="n">
        <f aca="false">COUNTIF(D25:cmh25,"ERR")/COUNT(D21:cmh21)</f>
        <v>0.0253057781526782</v>
      </c>
      <c r="D25" s="0" t="str">
        <f aca="false">IF(D23=-9,"-",IF(D21=-9,"-",IF(AVERAGE(D23:D24)=AVERAGE(D21:D22),"-","ERR")))</f>
        <v>ERR</v>
      </c>
      <c r="E25" s="0" t="str">
        <f aca="false">IF(E23=-9,"-",IF(E21=-9,"-",IF(AVERAGE(E23:E24)=AVERAGE(E21:E22),"-","ERR")))</f>
        <v>-</v>
      </c>
      <c r="F25" s="0" t="str">
        <f aca="false">IF(F23=-9,"-",IF(F21=-9,"-",IF(AVERAGE(F23:F24)=AVERAGE(F21:F22),"-","ERR")))</f>
        <v>-</v>
      </c>
      <c r="G25" s="0" t="str">
        <f aca="false">IF(G23=-9,"-",IF(G21=-9,"-",IF(AVERAGE(G23:G24)=AVERAGE(G21:G22),"-","ERR")))</f>
        <v>-</v>
      </c>
      <c r="H25" s="0" t="str">
        <f aca="false">IF(H23=-9,"-",IF(H21=-9,"-",IF(AVERAGE(H23:H24)=AVERAGE(H21:H22),"-","ERR")))</f>
        <v>-</v>
      </c>
      <c r="I25" s="0" t="str">
        <f aca="false">IF(I23=-9,"-",IF(I21=-9,"-",IF(AVERAGE(I23:I24)=AVERAGE(I21:I22),"-","ERR")))</f>
        <v>-</v>
      </c>
      <c r="J25" s="0" t="str">
        <f aca="false">IF(J23=-9,"-",IF(J21=-9,"-",IF(AVERAGE(J23:J24)=AVERAGE(J21:J22),"-","ERR")))</f>
        <v>-</v>
      </c>
      <c r="K25" s="0" t="str">
        <f aca="false">IF(K23=-9,"-",IF(K21=-9,"-",IF(AVERAGE(K23:K24)=AVERAGE(K21:K22),"-","ERR")))</f>
        <v>-</v>
      </c>
      <c r="L25" s="0" t="str">
        <f aca="false">IF(L23=-9,"-",IF(L21=-9,"-",IF(AVERAGE(L23:L24)=AVERAGE(L21:L22),"-","ERR")))</f>
        <v>-</v>
      </c>
      <c r="M25" s="0" t="str">
        <f aca="false">IF(M23=-9,"-",IF(M21=-9,"-",IF(AVERAGE(M23:M24)=AVERAGE(M21:M22),"-","ERR")))</f>
        <v>-</v>
      </c>
      <c r="N25" s="0" t="str">
        <f aca="false">IF(N23=-9,"-",IF(N21=-9,"-",IF(AVERAGE(N23:N24)=AVERAGE(N21:N22),"-","ERR")))</f>
        <v>-</v>
      </c>
      <c r="O25" s="0" t="str">
        <f aca="false">IF(O23=-9,"-",IF(O21=-9,"-",IF(AVERAGE(O23:O24)=AVERAGE(O21:O22),"-","ERR")))</f>
        <v>-</v>
      </c>
      <c r="P25" s="0" t="str">
        <f aca="false">IF(P23=-9,"-",IF(P21=-9,"-",IF(AVERAGE(P23:P24)=AVERAGE(P21:P22),"-","ERR")))</f>
        <v>-</v>
      </c>
      <c r="Q25" s="0" t="str">
        <f aca="false">IF(Q23=-9,"-",IF(Q21=-9,"-",IF(AVERAGE(Q23:Q24)=AVERAGE(Q21:Q22),"-","ERR")))</f>
        <v>-</v>
      </c>
      <c r="R25" s="0" t="str">
        <f aca="false">IF(R23=-9,"-",IF(R21=-9,"-",IF(AVERAGE(R23:R24)=AVERAGE(R21:R22),"-","ERR")))</f>
        <v>-</v>
      </c>
      <c r="S25" s="0" t="str">
        <f aca="false">IF(S23=-9,"-",IF(S21=-9,"-",IF(AVERAGE(S23:S24)=AVERAGE(S21:S22),"-","ERR")))</f>
        <v>-</v>
      </c>
      <c r="T25" s="0" t="str">
        <f aca="false">IF(T23=-9,"-",IF(T21=-9,"-",IF(AVERAGE(T23:T24)=AVERAGE(T21:T22),"-","ERR")))</f>
        <v>-</v>
      </c>
      <c r="U25" s="0" t="str">
        <f aca="false">IF(U23=-9,"-",IF(U21=-9,"-",IF(AVERAGE(U23:U24)=AVERAGE(U21:U22),"-","ERR")))</f>
        <v>-</v>
      </c>
      <c r="V25" s="0" t="str">
        <f aca="false">IF(V23=-9,"-",IF(V21=-9,"-",IF(AVERAGE(V23:V24)=AVERAGE(V21:V22),"-","ERR")))</f>
        <v>-</v>
      </c>
      <c r="W25" s="0" t="str">
        <f aca="false">IF(W23=-9,"-",IF(W21=-9,"-",IF(AVERAGE(W23:W24)=AVERAGE(W21:W22),"-","ERR")))</f>
        <v>-</v>
      </c>
      <c r="X25" s="0" t="str">
        <f aca="false">IF(X23=-9,"-",IF(X21=-9,"-",IF(AVERAGE(X23:X24)=AVERAGE(X21:X22),"-","ERR")))</f>
        <v>-</v>
      </c>
      <c r="Y25" s="0" t="str">
        <f aca="false">IF(Y23=-9,"-",IF(Y21=-9,"-",IF(AVERAGE(Y23:Y24)=AVERAGE(Y21:Y22),"-","ERR")))</f>
        <v>-</v>
      </c>
      <c r="Z25" s="0" t="str">
        <f aca="false">IF(Z23=-9,"-",IF(Z21=-9,"-",IF(AVERAGE(Z23:Z24)=AVERAGE(Z21:Z22),"-","ERR")))</f>
        <v>-</v>
      </c>
      <c r="AA25" s="0" t="str">
        <f aca="false">IF(AA23=-9,"-",IF(AA21=-9,"-",IF(AVERAGE(AA23:AA24)=AVERAGE(AA21:AA22),"-","ERR")))</f>
        <v>-</v>
      </c>
      <c r="AB25" s="0" t="str">
        <f aca="false">IF(AB23=-9,"-",IF(AB21=-9,"-",IF(AVERAGE(AB23:AB24)=AVERAGE(AB21:AB22),"-","ERR")))</f>
        <v>-</v>
      </c>
      <c r="AC25" s="0" t="str">
        <f aca="false">IF(AC23=-9,"-",IF(AC21=-9,"-",IF(AVERAGE(AC23:AC24)=AVERAGE(AC21:AC22),"-","ERR")))</f>
        <v>ERR</v>
      </c>
      <c r="AD25" s="0" t="str">
        <f aca="false">IF(AD23=-9,"-",IF(AD21=-9,"-",IF(AVERAGE(AD23:AD24)=AVERAGE(AD21:AD22),"-","ERR")))</f>
        <v>-</v>
      </c>
      <c r="AE25" s="0" t="str">
        <f aca="false">IF(AE23=-9,"-",IF(AE21=-9,"-",IF(AVERAGE(AE23:AE24)=AVERAGE(AE21:AE22),"-","ERR")))</f>
        <v>-</v>
      </c>
      <c r="AF25" s="0" t="str">
        <f aca="false">IF(AF23=-9,"-",IF(AF21=-9,"-",IF(AVERAGE(AF23:AF24)=AVERAGE(AF21:AF22),"-","ERR")))</f>
        <v>-</v>
      </c>
      <c r="AG25" s="0" t="str">
        <f aca="false">IF(AG23=-9,"-",IF(AG21=-9,"-",IF(AVERAGE(AG23:AG24)=AVERAGE(AG21:AG22),"-","ERR")))</f>
        <v>-</v>
      </c>
      <c r="AH25" s="0" t="str">
        <f aca="false">IF(AH23=-9,"-",IF(AH21=-9,"-",IF(AVERAGE(AH23:AH24)=AVERAGE(AH21:AH22),"-","ERR")))</f>
        <v>-</v>
      </c>
      <c r="AI25" s="0" t="str">
        <f aca="false">IF(AI23=-9,"-",IF(AI21=-9,"-",IF(AVERAGE(AI23:AI24)=AVERAGE(AI21:AI22),"-","ERR")))</f>
        <v>-</v>
      </c>
      <c r="AJ25" s="0" t="str">
        <f aca="false">IF(AJ23=-9,"-",IF(AJ21=-9,"-",IF(AVERAGE(AJ23:AJ24)=AVERAGE(AJ21:AJ22),"-","ERR")))</f>
        <v>-</v>
      </c>
      <c r="AK25" s="0" t="str">
        <f aca="false">IF(AK23=-9,"-",IF(AK21=-9,"-",IF(AVERAGE(AK23:AK24)=AVERAGE(AK21:AK22),"-","ERR")))</f>
        <v>-</v>
      </c>
      <c r="AL25" s="0" t="str">
        <f aca="false">IF(AL23=-9,"-",IF(AL21=-9,"-",IF(AVERAGE(AL23:AL24)=AVERAGE(AL21:AL22),"-","ERR")))</f>
        <v>-</v>
      </c>
      <c r="AM25" s="0" t="str">
        <f aca="false">IF(AM23=-9,"-",IF(AM21=-9,"-",IF(AVERAGE(AM23:AM24)=AVERAGE(AM21:AM22),"-","ERR")))</f>
        <v>-</v>
      </c>
      <c r="AN25" s="0" t="str">
        <f aca="false">IF(AN23=-9,"-",IF(AN21=-9,"-",IF(AVERAGE(AN23:AN24)=AVERAGE(AN21:AN22),"-","ERR")))</f>
        <v>-</v>
      </c>
      <c r="AO25" s="0" t="str">
        <f aca="false">IF(AO23=-9,"-",IF(AO21=-9,"-",IF(AVERAGE(AO23:AO24)=AVERAGE(AO21:AO22),"-","ERR")))</f>
        <v>-</v>
      </c>
      <c r="AP25" s="0" t="str">
        <f aca="false">IF(AP23=-9,"-",IF(AP21=-9,"-",IF(AVERAGE(AP23:AP24)=AVERAGE(AP21:AP22),"-","ERR")))</f>
        <v>-</v>
      </c>
      <c r="AQ25" s="0" t="str">
        <f aca="false">IF(AQ23=-9,"-",IF(AQ21=-9,"-",IF(AVERAGE(AQ23:AQ24)=AVERAGE(AQ21:AQ22),"-","ERR")))</f>
        <v>-</v>
      </c>
      <c r="AR25" s="0" t="str">
        <f aca="false">IF(AR23=-9,"-",IF(AR21=-9,"-",IF(AVERAGE(AR23:AR24)=AVERAGE(AR21:AR22),"-","ERR")))</f>
        <v>-</v>
      </c>
      <c r="AS25" s="0" t="str">
        <f aca="false">IF(AS23=-9,"-",IF(AS21=-9,"-",IF(AVERAGE(AS23:AS24)=AVERAGE(AS21:AS22),"-","ERR")))</f>
        <v>-</v>
      </c>
      <c r="AT25" s="0" t="str">
        <f aca="false">IF(AT23=-9,"-",IF(AT21=-9,"-",IF(AVERAGE(AT23:AT24)=AVERAGE(AT21:AT22),"-","ERR")))</f>
        <v>-</v>
      </c>
      <c r="AU25" s="0" t="str">
        <f aca="false">IF(AU23=-9,"-",IF(AU21=-9,"-",IF(AVERAGE(AU23:AU24)=AVERAGE(AU21:AU22),"-","ERR")))</f>
        <v>-</v>
      </c>
      <c r="AV25" s="0" t="str">
        <f aca="false">IF(AV23=-9,"-",IF(AV21=-9,"-",IF(AVERAGE(AV23:AV24)=AVERAGE(AV21:AV22),"-","ERR")))</f>
        <v>-</v>
      </c>
      <c r="AW25" s="0" t="str">
        <f aca="false">IF(AW23=-9,"-",IF(AW21=-9,"-",IF(AVERAGE(AW23:AW24)=AVERAGE(AW21:AW22),"-","ERR")))</f>
        <v>-</v>
      </c>
      <c r="AX25" s="0" t="str">
        <f aca="false">IF(AX23=-9,"-",IF(AX21=-9,"-",IF(AVERAGE(AX23:AX24)=AVERAGE(AX21:AX22),"-","ERR")))</f>
        <v>-</v>
      </c>
      <c r="AY25" s="0" t="str">
        <f aca="false">IF(AY23=-9,"-",IF(AY21=-9,"-",IF(AVERAGE(AY23:AY24)=AVERAGE(AY21:AY22),"-","ERR")))</f>
        <v>-</v>
      </c>
      <c r="AZ25" s="0" t="str">
        <f aca="false">IF(AZ23=-9,"-",IF(AZ21=-9,"-",IF(AVERAGE(AZ23:AZ24)=AVERAGE(AZ21:AZ22),"-","ERR")))</f>
        <v>-</v>
      </c>
      <c r="BA25" s="0" t="str">
        <f aca="false">IF(BA23=-9,"-",IF(BA21=-9,"-",IF(AVERAGE(BA23:BA24)=AVERAGE(BA21:BA22),"-","ERR")))</f>
        <v>-</v>
      </c>
      <c r="BB25" s="0" t="str">
        <f aca="false">IF(BB23=-9,"-",IF(BB21=-9,"-",IF(AVERAGE(BB23:BB24)=AVERAGE(BB21:BB22),"-","ERR")))</f>
        <v>-</v>
      </c>
      <c r="BC25" s="0" t="str">
        <f aca="false">IF(BC23=-9,"-",IF(BC21=-9,"-",IF(AVERAGE(BC23:BC24)=AVERAGE(BC21:BC22),"-","ERR")))</f>
        <v>-</v>
      </c>
      <c r="BD25" s="0" t="str">
        <f aca="false">IF(BD23=-9,"-",IF(BD21=-9,"-",IF(AVERAGE(BD23:BD24)=AVERAGE(BD21:BD22),"-","ERR")))</f>
        <v>-</v>
      </c>
      <c r="BE25" s="0" t="str">
        <f aca="false">IF(BE23=-9,"-",IF(BE21=-9,"-",IF(AVERAGE(BE23:BE24)=AVERAGE(BE21:BE22),"-","ERR")))</f>
        <v>-</v>
      </c>
      <c r="BF25" s="0" t="str">
        <f aca="false">IF(BF23=-9,"-",IF(BF21=-9,"-",IF(AVERAGE(BF23:BF24)=AVERAGE(BF21:BF22),"-","ERR")))</f>
        <v>-</v>
      </c>
      <c r="BG25" s="0" t="str">
        <f aca="false">IF(BG23=-9,"-",IF(BG21=-9,"-",IF(AVERAGE(BG23:BG24)=AVERAGE(BG21:BG22),"-","ERR")))</f>
        <v>-</v>
      </c>
      <c r="BH25" s="0" t="str">
        <f aca="false">IF(BH23=-9,"-",IF(BH21=-9,"-",IF(AVERAGE(BH23:BH24)=AVERAGE(BH21:BH22),"-","ERR")))</f>
        <v>-</v>
      </c>
      <c r="BI25" s="0" t="str">
        <f aca="false">IF(BI23=-9,"-",IF(BI21=-9,"-",IF(AVERAGE(BI23:BI24)=AVERAGE(BI21:BI22),"-","ERR")))</f>
        <v>-</v>
      </c>
      <c r="BJ25" s="0" t="str">
        <f aca="false">IF(BJ23=-9,"-",IF(BJ21=-9,"-",IF(AVERAGE(BJ23:BJ24)=AVERAGE(BJ21:BJ22),"-","ERR")))</f>
        <v>-</v>
      </c>
      <c r="BK25" s="0" t="str">
        <f aca="false">IF(BK23=-9,"-",IF(BK21=-9,"-",IF(AVERAGE(BK23:BK24)=AVERAGE(BK21:BK22),"-","ERR")))</f>
        <v>-</v>
      </c>
      <c r="BL25" s="0" t="str">
        <f aca="false">IF(BL23=-9,"-",IF(BL21=-9,"-",IF(AVERAGE(BL23:BL24)=AVERAGE(BL21:BL22),"-","ERR")))</f>
        <v>-</v>
      </c>
      <c r="BM25" s="0" t="str">
        <f aca="false">IF(BM23=-9,"-",IF(BM21=-9,"-",IF(AVERAGE(BM23:BM24)=AVERAGE(BM21:BM22),"-","ERR")))</f>
        <v>-</v>
      </c>
      <c r="BN25" s="0" t="str">
        <f aca="false">IF(BN23=-9,"-",IF(BN21=-9,"-",IF(AVERAGE(BN23:BN24)=AVERAGE(BN21:BN22),"-","ERR")))</f>
        <v>-</v>
      </c>
      <c r="BO25" s="0" t="str">
        <f aca="false">IF(BO23=-9,"-",IF(BO21=-9,"-",IF(AVERAGE(BO23:BO24)=AVERAGE(BO21:BO22),"-","ERR")))</f>
        <v>-</v>
      </c>
      <c r="BP25" s="0" t="str">
        <f aca="false">IF(BP23=-9,"-",IF(BP21=-9,"-",IF(AVERAGE(BP23:BP24)=AVERAGE(BP21:BP22),"-","ERR")))</f>
        <v>-</v>
      </c>
      <c r="BQ25" s="0" t="str">
        <f aca="false">IF(BQ23=-9,"-",IF(BQ21=-9,"-",IF(AVERAGE(BQ23:BQ24)=AVERAGE(BQ21:BQ22),"-","ERR")))</f>
        <v>ERR</v>
      </c>
      <c r="BR25" s="0" t="str">
        <f aca="false">IF(BR23=-9,"-",IF(BR21=-9,"-",IF(AVERAGE(BR23:BR24)=AVERAGE(BR21:BR22),"-","ERR")))</f>
        <v>-</v>
      </c>
      <c r="BS25" s="0" t="str">
        <f aca="false">IF(BS23=-9,"-",IF(BS21=-9,"-",IF(AVERAGE(BS23:BS24)=AVERAGE(BS21:BS22),"-","ERR")))</f>
        <v>-</v>
      </c>
      <c r="BT25" s="0" t="str">
        <f aca="false">IF(BT23=-9,"-",IF(BT21=-9,"-",IF(AVERAGE(BT23:BT24)=AVERAGE(BT21:BT22),"-","ERR")))</f>
        <v>-</v>
      </c>
      <c r="BU25" s="0" t="str">
        <f aca="false">IF(BU23=-9,"-",IF(BU21=-9,"-",IF(AVERAGE(BU23:BU24)=AVERAGE(BU21:BU22),"-","ERR")))</f>
        <v>-</v>
      </c>
      <c r="BV25" s="0" t="str">
        <f aca="false">IF(BV23=-9,"-",IF(BV21=-9,"-",IF(AVERAGE(BV23:BV24)=AVERAGE(BV21:BV22),"-","ERR")))</f>
        <v>-</v>
      </c>
      <c r="BW25" s="0" t="str">
        <f aca="false">IF(BW23=-9,"-",IF(BW21=-9,"-",IF(AVERAGE(BW23:BW24)=AVERAGE(BW21:BW22),"-","ERR")))</f>
        <v>-</v>
      </c>
      <c r="BX25" s="0" t="str">
        <f aca="false">IF(BX23=-9,"-",IF(BX21=-9,"-",IF(AVERAGE(BX23:BX24)=AVERAGE(BX21:BX22),"-","ERR")))</f>
        <v>-</v>
      </c>
      <c r="BY25" s="0" t="str">
        <f aca="false">IF(BY23=-9,"-",IF(BY21=-9,"-",IF(AVERAGE(BY23:BY24)=AVERAGE(BY21:BY22),"-","ERR")))</f>
        <v>-</v>
      </c>
      <c r="BZ25" s="0" t="str">
        <f aca="false">IF(BZ23=-9,"-",IF(BZ21=-9,"-",IF(AVERAGE(BZ23:BZ24)=AVERAGE(BZ21:BZ22),"-","ERR")))</f>
        <v>-</v>
      </c>
      <c r="CA25" s="0" t="str">
        <f aca="false">IF(CA23=-9,"-",IF(CA21=-9,"-",IF(AVERAGE(CA23:CA24)=AVERAGE(CA21:CA22),"-","ERR")))</f>
        <v>-</v>
      </c>
      <c r="CB25" s="0" t="str">
        <f aca="false">IF(CB23=-9,"-",IF(CB21=-9,"-",IF(AVERAGE(CB23:CB24)=AVERAGE(CB21:CB22),"-","ERR")))</f>
        <v>-</v>
      </c>
      <c r="CC25" s="0" t="str">
        <f aca="false">IF(CC23=-9,"-",IF(CC21=-9,"-",IF(AVERAGE(CC23:CC24)=AVERAGE(CC21:CC22),"-","ERR")))</f>
        <v>-</v>
      </c>
      <c r="CD25" s="0" t="str">
        <f aca="false">IF(CD23=-9,"-",IF(CD21=-9,"-",IF(AVERAGE(CD23:CD24)=AVERAGE(CD21:CD22),"-","ERR")))</f>
        <v>-</v>
      </c>
      <c r="CE25" s="0" t="str">
        <f aca="false">IF(CE23=-9,"-",IF(CE21=-9,"-",IF(AVERAGE(CE23:CE24)=AVERAGE(CE21:CE22),"-","ERR")))</f>
        <v>-</v>
      </c>
      <c r="CF25" s="0" t="str">
        <f aca="false">IF(CF23=-9,"-",IF(CF21=-9,"-",IF(AVERAGE(CF23:CF24)=AVERAGE(CF21:CF22),"-","ERR")))</f>
        <v>-</v>
      </c>
      <c r="CG25" s="0" t="str">
        <f aca="false">IF(CG23=-9,"-",IF(CG21=-9,"-",IF(AVERAGE(CG23:CG24)=AVERAGE(CG21:CG22),"-","ERR")))</f>
        <v>-</v>
      </c>
      <c r="CH25" s="0" t="str">
        <f aca="false">IF(CH23=-9,"-",IF(CH21=-9,"-",IF(AVERAGE(CH23:CH24)=AVERAGE(CH21:CH22),"-","ERR")))</f>
        <v>-</v>
      </c>
      <c r="CI25" s="0" t="str">
        <f aca="false">IF(CI23=-9,"-",IF(CI21=-9,"-",IF(AVERAGE(CI23:CI24)=AVERAGE(CI21:CI22),"-","ERR")))</f>
        <v>-</v>
      </c>
      <c r="CJ25" s="0" t="str">
        <f aca="false">IF(CJ23=-9,"-",IF(CJ21=-9,"-",IF(AVERAGE(CJ23:CJ24)=AVERAGE(CJ21:CJ22),"-","ERR")))</f>
        <v>-</v>
      </c>
      <c r="CK25" s="0" t="str">
        <f aca="false">IF(CK23=-9,"-",IF(CK21=-9,"-",IF(AVERAGE(CK23:CK24)=AVERAGE(CK21:CK22),"-","ERR")))</f>
        <v>-</v>
      </c>
      <c r="CL25" s="0" t="str">
        <f aca="false">IF(CL23=-9,"-",IF(CL21=-9,"-",IF(AVERAGE(CL23:CL24)=AVERAGE(CL21:CL22),"-","ERR")))</f>
        <v>-</v>
      </c>
      <c r="CM25" s="0" t="str">
        <f aca="false">IF(CM23=-9,"-",IF(CM21=-9,"-",IF(AVERAGE(CM23:CM24)=AVERAGE(CM21:CM22),"-","ERR")))</f>
        <v>-</v>
      </c>
      <c r="CN25" s="0" t="str">
        <f aca="false">IF(CN23=-9,"-",IF(CN21=-9,"-",IF(AVERAGE(CN23:CN24)=AVERAGE(CN21:CN22),"-","ERR")))</f>
        <v>-</v>
      </c>
      <c r="CO25" s="0" t="str">
        <f aca="false">IF(CO23=-9,"-",IF(CO21=-9,"-",IF(AVERAGE(CO23:CO24)=AVERAGE(CO21:CO22),"-","ERR")))</f>
        <v>-</v>
      </c>
      <c r="CP25" s="0" t="str">
        <f aca="false">IF(CP23=-9,"-",IF(CP21=-9,"-",IF(AVERAGE(CP23:CP24)=AVERAGE(CP21:CP22),"-","ERR")))</f>
        <v>-</v>
      </c>
      <c r="CQ25" s="0" t="str">
        <f aca="false">IF(CQ23=-9,"-",IF(CQ21=-9,"-",IF(AVERAGE(CQ23:CQ24)=AVERAGE(CQ21:CQ22),"-","ERR")))</f>
        <v>-</v>
      </c>
      <c r="CR25" s="0" t="str">
        <f aca="false">IF(CR23=-9,"-",IF(CR21=-9,"-",IF(AVERAGE(CR23:CR24)=AVERAGE(CR21:CR22),"-","ERR")))</f>
        <v>-</v>
      </c>
      <c r="CS25" s="0" t="str">
        <f aca="false">IF(CS23=-9,"-",IF(CS21=-9,"-",IF(AVERAGE(CS23:CS24)=AVERAGE(CS21:CS22),"-","ERR")))</f>
        <v>-</v>
      </c>
      <c r="CT25" s="0" t="str">
        <f aca="false">IF(CT23=-9,"-",IF(CT21=-9,"-",IF(AVERAGE(CT23:CT24)=AVERAGE(CT21:CT22),"-","ERR")))</f>
        <v>-</v>
      </c>
      <c r="CU25" s="0" t="str">
        <f aca="false">IF(CU23=-9,"-",IF(CU21=-9,"-",IF(AVERAGE(CU23:CU24)=AVERAGE(CU21:CU22),"-","ERR")))</f>
        <v>-</v>
      </c>
      <c r="CV25" s="0" t="str">
        <f aca="false">IF(CV23=-9,"-",IF(CV21=-9,"-",IF(AVERAGE(CV23:CV24)=AVERAGE(CV21:CV22),"-","ERR")))</f>
        <v>-</v>
      </c>
      <c r="CW25" s="0" t="str">
        <f aca="false">IF(CW23=-9,"-",IF(CW21=-9,"-",IF(AVERAGE(CW23:CW24)=AVERAGE(CW21:CW22),"-","ERR")))</f>
        <v>-</v>
      </c>
      <c r="CX25" s="0" t="str">
        <f aca="false">IF(CX23=-9,"-",IF(CX21=-9,"-",IF(AVERAGE(CX23:CX24)=AVERAGE(CX21:CX22),"-","ERR")))</f>
        <v>-</v>
      </c>
      <c r="CY25" s="0" t="str">
        <f aca="false">IF(CY23=-9,"-",IF(CY21=-9,"-",IF(AVERAGE(CY23:CY24)=AVERAGE(CY21:CY22),"-","ERR")))</f>
        <v>-</v>
      </c>
      <c r="CZ25" s="0" t="str">
        <f aca="false">IF(CZ23=-9,"-",IF(CZ21=-9,"-",IF(AVERAGE(CZ23:CZ24)=AVERAGE(CZ21:CZ22),"-","ERR")))</f>
        <v>-</v>
      </c>
      <c r="DA25" s="0" t="str">
        <f aca="false">IF(DA23=-9,"-",IF(DA21=-9,"-",IF(AVERAGE(DA23:DA24)=AVERAGE(DA21:DA22),"-","ERR")))</f>
        <v>-</v>
      </c>
      <c r="DB25" s="0" t="str">
        <f aca="false">IF(DB23=-9,"-",IF(DB21=-9,"-",IF(AVERAGE(DB23:DB24)=AVERAGE(DB21:DB22),"-","ERR")))</f>
        <v>-</v>
      </c>
      <c r="DC25" s="0" t="str">
        <f aca="false">IF(DC23=-9,"-",IF(DC21=-9,"-",IF(AVERAGE(DC23:DC24)=AVERAGE(DC21:DC22),"-","ERR")))</f>
        <v>-</v>
      </c>
      <c r="DD25" s="0" t="str">
        <f aca="false">IF(DD23=-9,"-",IF(DD21=-9,"-",IF(AVERAGE(DD23:DD24)=AVERAGE(DD21:DD22),"-","ERR")))</f>
        <v>-</v>
      </c>
      <c r="DE25" s="0" t="str">
        <f aca="false">IF(DE23=-9,"-",IF(DE21=-9,"-",IF(AVERAGE(DE23:DE24)=AVERAGE(DE21:DE22),"-","ERR")))</f>
        <v>-</v>
      </c>
      <c r="DF25" s="0" t="str">
        <f aca="false">IF(DF23=-9,"-",IF(DF21=-9,"-",IF(AVERAGE(DF23:DF24)=AVERAGE(DF21:DF22),"-","ERR")))</f>
        <v>-</v>
      </c>
      <c r="DG25" s="0" t="str">
        <f aca="false">IF(DG23=-9,"-",IF(DG21=-9,"-",IF(AVERAGE(DG23:DG24)=AVERAGE(DG21:DG22),"-","ERR")))</f>
        <v>-</v>
      </c>
      <c r="DH25" s="0" t="str">
        <f aca="false">IF(DH23=-9,"-",IF(DH21=-9,"-",IF(AVERAGE(DH23:DH24)=AVERAGE(DH21:DH22),"-","ERR")))</f>
        <v>-</v>
      </c>
      <c r="DI25" s="0" t="str">
        <f aca="false">IF(DI23=-9,"-",IF(DI21=-9,"-",IF(AVERAGE(DI23:DI24)=AVERAGE(DI21:DI22),"-","ERR")))</f>
        <v>-</v>
      </c>
      <c r="DJ25" s="0" t="str">
        <f aca="false">IF(DJ23=-9,"-",IF(DJ21=-9,"-",IF(AVERAGE(DJ23:DJ24)=AVERAGE(DJ21:DJ22),"-","ERR")))</f>
        <v>-</v>
      </c>
      <c r="DK25" s="0" t="str">
        <f aca="false">IF(DK23=-9,"-",IF(DK21=-9,"-",IF(AVERAGE(DK23:DK24)=AVERAGE(DK21:DK22),"-","ERR")))</f>
        <v>-</v>
      </c>
      <c r="DL25" s="0" t="str">
        <f aca="false">IF(DL23=-9,"-",IF(DL21=-9,"-",IF(AVERAGE(DL23:DL24)=AVERAGE(DL21:DL22),"-","ERR")))</f>
        <v>-</v>
      </c>
      <c r="DM25" s="0" t="str">
        <f aca="false">IF(DM23=-9,"-",IF(DM21=-9,"-",IF(AVERAGE(DM23:DM24)=AVERAGE(DM21:DM22),"-","ERR")))</f>
        <v>-</v>
      </c>
      <c r="DN25" s="0" t="str">
        <f aca="false">IF(DN23=-9,"-",IF(DN21=-9,"-",IF(AVERAGE(DN23:DN24)=AVERAGE(DN21:DN22),"-","ERR")))</f>
        <v>-</v>
      </c>
      <c r="DO25" s="0" t="str">
        <f aca="false">IF(DO23=-9,"-",IF(DO21=-9,"-",IF(AVERAGE(DO23:DO24)=AVERAGE(DO21:DO22),"-","ERR")))</f>
        <v>-</v>
      </c>
      <c r="DP25" s="0" t="str">
        <f aca="false">IF(DP23=-9,"-",IF(DP21=-9,"-",IF(AVERAGE(DP23:DP24)=AVERAGE(DP21:DP22),"-","ERR")))</f>
        <v>-</v>
      </c>
      <c r="DQ25" s="0" t="str">
        <f aca="false">IF(DQ23=-9,"-",IF(DQ21=-9,"-",IF(AVERAGE(DQ23:DQ24)=AVERAGE(DQ21:DQ22),"-","ERR")))</f>
        <v>-</v>
      </c>
      <c r="DR25" s="0" t="str">
        <f aca="false">IF(DR23=-9,"-",IF(DR21=-9,"-",IF(AVERAGE(DR23:DR24)=AVERAGE(DR21:DR22),"-","ERR")))</f>
        <v>-</v>
      </c>
      <c r="DS25" s="0" t="str">
        <f aca="false">IF(DS23=-9,"-",IF(DS21=-9,"-",IF(AVERAGE(DS23:DS24)=AVERAGE(DS21:DS22),"-","ERR")))</f>
        <v>-</v>
      </c>
      <c r="DT25" s="0" t="str">
        <f aca="false">IF(DT23=-9,"-",IF(DT21=-9,"-",IF(AVERAGE(DT23:DT24)=AVERAGE(DT21:DT22),"-","ERR")))</f>
        <v>-</v>
      </c>
      <c r="DU25" s="0" t="str">
        <f aca="false">IF(DU23=-9,"-",IF(DU21=-9,"-",IF(AVERAGE(DU23:DU24)=AVERAGE(DU21:DU22),"-","ERR")))</f>
        <v>-</v>
      </c>
      <c r="DV25" s="0" t="str">
        <f aca="false">IF(DV23=-9,"-",IF(DV21=-9,"-",IF(AVERAGE(DV23:DV24)=AVERAGE(DV21:DV22),"-","ERR")))</f>
        <v>-</v>
      </c>
      <c r="DW25" s="0" t="str">
        <f aca="false">IF(DW23=-9,"-",IF(DW21=-9,"-",IF(AVERAGE(DW23:DW24)=AVERAGE(DW21:DW22),"-","ERR")))</f>
        <v>-</v>
      </c>
      <c r="DX25" s="0" t="str">
        <f aca="false">IF(DX23=-9,"-",IF(DX21=-9,"-",IF(AVERAGE(DX23:DX24)=AVERAGE(DX21:DX22),"-","ERR")))</f>
        <v>-</v>
      </c>
      <c r="DY25" s="0" t="str">
        <f aca="false">IF(DY23=-9,"-",IF(DY21=-9,"-",IF(AVERAGE(DY23:DY24)=AVERAGE(DY21:DY22),"-","ERR")))</f>
        <v>-</v>
      </c>
      <c r="DZ25" s="0" t="str">
        <f aca="false">IF(DZ23=-9,"-",IF(DZ21=-9,"-",IF(AVERAGE(DZ23:DZ24)=AVERAGE(DZ21:DZ22),"-","ERR")))</f>
        <v>-</v>
      </c>
      <c r="EA25" s="0" t="str">
        <f aca="false">IF(EA23=-9,"-",IF(EA21=-9,"-",IF(AVERAGE(EA23:EA24)=AVERAGE(EA21:EA22),"-","ERR")))</f>
        <v>-</v>
      </c>
      <c r="EB25" s="0" t="str">
        <f aca="false">IF(EB23=-9,"-",IF(EB21=-9,"-",IF(AVERAGE(EB23:EB24)=AVERAGE(EB21:EB22),"-","ERR")))</f>
        <v>-</v>
      </c>
      <c r="EC25" s="0" t="str">
        <f aca="false">IF(EC23=-9,"-",IF(EC21=-9,"-",IF(AVERAGE(EC23:EC24)=AVERAGE(EC21:EC22),"-","ERR")))</f>
        <v>ERR</v>
      </c>
      <c r="ED25" s="0" t="str">
        <f aca="false">IF(ED23=-9,"-",IF(ED21=-9,"-",IF(AVERAGE(ED23:ED24)=AVERAGE(ED21:ED22),"-","ERR")))</f>
        <v>-</v>
      </c>
      <c r="EE25" s="0" t="str">
        <f aca="false">IF(EE23=-9,"-",IF(EE21=-9,"-",IF(AVERAGE(EE23:EE24)=AVERAGE(EE21:EE22),"-","ERR")))</f>
        <v>-</v>
      </c>
      <c r="EF25" s="0" t="str">
        <f aca="false">IF(EF23=-9,"-",IF(EF21=-9,"-",IF(AVERAGE(EF23:EF24)=AVERAGE(EF21:EF22),"-","ERR")))</f>
        <v>-</v>
      </c>
      <c r="EG25" s="0" t="str">
        <f aca="false">IF(EG23=-9,"-",IF(EG21=-9,"-",IF(AVERAGE(EG23:EG24)=AVERAGE(EG21:EG22),"-","ERR")))</f>
        <v>-</v>
      </c>
      <c r="EH25" s="0" t="str">
        <f aca="false">IF(EH23=-9,"-",IF(EH21=-9,"-",IF(AVERAGE(EH23:EH24)=AVERAGE(EH21:EH22),"-","ERR")))</f>
        <v>-</v>
      </c>
      <c r="EI25" s="0" t="str">
        <f aca="false">IF(EI23=-9,"-",IF(EI21=-9,"-",IF(AVERAGE(EI23:EI24)=AVERAGE(EI21:EI22),"-","ERR")))</f>
        <v>-</v>
      </c>
      <c r="EJ25" s="0" t="str">
        <f aca="false">IF(EJ23=-9,"-",IF(EJ21=-9,"-",IF(AVERAGE(EJ23:EJ24)=AVERAGE(EJ21:EJ22),"-","ERR")))</f>
        <v>-</v>
      </c>
      <c r="EK25" s="0" t="str">
        <f aca="false">IF(EK23=-9,"-",IF(EK21=-9,"-",IF(AVERAGE(EK23:EK24)=AVERAGE(EK21:EK22),"-","ERR")))</f>
        <v>-</v>
      </c>
      <c r="EL25" s="0" t="str">
        <f aca="false">IF(EL23=-9,"-",IF(EL21=-9,"-",IF(AVERAGE(EL23:EL24)=AVERAGE(EL21:EL22),"-","ERR")))</f>
        <v>-</v>
      </c>
      <c r="EM25" s="0" t="str">
        <f aca="false">IF(EM23=-9,"-",IF(EM21=-9,"-",IF(AVERAGE(EM23:EM24)=AVERAGE(EM21:EM22),"-","ERR")))</f>
        <v>-</v>
      </c>
      <c r="EN25" s="0" t="str">
        <f aca="false">IF(EN23=-9,"-",IF(EN21=-9,"-",IF(AVERAGE(EN23:EN24)=AVERAGE(EN21:EN22),"-","ERR")))</f>
        <v>-</v>
      </c>
      <c r="EO25" s="0" t="str">
        <f aca="false">IF(EO23=-9,"-",IF(EO21=-9,"-",IF(AVERAGE(EO23:EO24)=AVERAGE(EO21:EO22),"-","ERR")))</f>
        <v>-</v>
      </c>
      <c r="EP25" s="0" t="str">
        <f aca="false">IF(EP23=-9,"-",IF(EP21=-9,"-",IF(AVERAGE(EP23:EP24)=AVERAGE(EP21:EP22),"-","ERR")))</f>
        <v>-</v>
      </c>
      <c r="EQ25" s="0" t="str">
        <f aca="false">IF(EQ23=-9,"-",IF(EQ21=-9,"-",IF(AVERAGE(EQ23:EQ24)=AVERAGE(EQ21:EQ22),"-","ERR")))</f>
        <v>-</v>
      </c>
      <c r="ER25" s="0" t="str">
        <f aca="false">IF(ER23=-9,"-",IF(ER21=-9,"-",IF(AVERAGE(ER23:ER24)=AVERAGE(ER21:ER22),"-","ERR")))</f>
        <v>-</v>
      </c>
      <c r="ES25" s="0" t="str">
        <f aca="false">IF(ES23=-9,"-",IF(ES21=-9,"-",IF(AVERAGE(ES23:ES24)=AVERAGE(ES21:ES22),"-","ERR")))</f>
        <v>-</v>
      </c>
      <c r="ET25" s="0" t="str">
        <f aca="false">IF(ET23=-9,"-",IF(ET21=-9,"-",IF(AVERAGE(ET23:ET24)=AVERAGE(ET21:ET22),"-","ERR")))</f>
        <v>-</v>
      </c>
      <c r="EU25" s="0" t="str">
        <f aca="false">IF(EU23=-9,"-",IF(EU21=-9,"-",IF(AVERAGE(EU23:EU24)=AVERAGE(EU21:EU22),"-","ERR")))</f>
        <v>-</v>
      </c>
      <c r="EV25" s="0" t="str">
        <f aca="false">IF(EV23=-9,"-",IF(EV21=-9,"-",IF(AVERAGE(EV23:EV24)=AVERAGE(EV21:EV22),"-","ERR")))</f>
        <v>-</v>
      </c>
      <c r="EW25" s="0" t="str">
        <f aca="false">IF(EW23=-9,"-",IF(EW21=-9,"-",IF(AVERAGE(EW23:EW24)=AVERAGE(EW21:EW22),"-","ERR")))</f>
        <v>-</v>
      </c>
      <c r="EX25" s="0" t="str">
        <f aca="false">IF(EX23=-9,"-",IF(EX21=-9,"-",IF(AVERAGE(EX23:EX24)=AVERAGE(EX21:EX22),"-","ERR")))</f>
        <v>-</v>
      </c>
      <c r="EY25" s="0" t="str">
        <f aca="false">IF(EY23=-9,"-",IF(EY21=-9,"-",IF(AVERAGE(EY23:EY24)=AVERAGE(EY21:EY22),"-","ERR")))</f>
        <v>-</v>
      </c>
      <c r="EZ25" s="0" t="str">
        <f aca="false">IF(EZ23=-9,"-",IF(EZ21=-9,"-",IF(AVERAGE(EZ23:EZ24)=AVERAGE(EZ21:EZ22),"-","ERR")))</f>
        <v>-</v>
      </c>
      <c r="FA25" s="0" t="str">
        <f aca="false">IF(FA23=-9,"-",IF(FA21=-9,"-",IF(AVERAGE(FA23:FA24)=AVERAGE(FA21:FA22),"-","ERR")))</f>
        <v>-</v>
      </c>
      <c r="FB25" s="0" t="str">
        <f aca="false">IF(FB23=-9,"-",IF(FB21=-9,"-",IF(AVERAGE(FB23:FB24)=AVERAGE(FB21:FB22),"-","ERR")))</f>
        <v>-</v>
      </c>
      <c r="FC25" s="0" t="str">
        <f aca="false">IF(FC23=-9,"-",IF(FC21=-9,"-",IF(AVERAGE(FC23:FC24)=AVERAGE(FC21:FC22),"-","ERR")))</f>
        <v>-</v>
      </c>
      <c r="FD25" s="0" t="str">
        <f aca="false">IF(FD23=-9,"-",IF(FD21=-9,"-",IF(AVERAGE(FD23:FD24)=AVERAGE(FD21:FD22),"-","ERR")))</f>
        <v>-</v>
      </c>
      <c r="FE25" s="0" t="str">
        <f aca="false">IF(FE23=-9,"-",IF(FE21=-9,"-",IF(AVERAGE(FE23:FE24)=AVERAGE(FE21:FE22),"-","ERR")))</f>
        <v>-</v>
      </c>
      <c r="FF25" s="0" t="str">
        <f aca="false">IF(FF23=-9,"-",IF(FF21=-9,"-",IF(AVERAGE(FF23:FF24)=AVERAGE(FF21:FF22),"-","ERR")))</f>
        <v>-</v>
      </c>
      <c r="FG25" s="0" t="str">
        <f aca="false">IF(FG23=-9,"-",IF(FG21=-9,"-",IF(AVERAGE(FG23:FG24)=AVERAGE(FG21:FG22),"-","ERR")))</f>
        <v>-</v>
      </c>
      <c r="FH25" s="0" t="str">
        <f aca="false">IF(FH23=-9,"-",IF(FH21=-9,"-",IF(AVERAGE(FH23:FH24)=AVERAGE(FH21:FH22),"-","ERR")))</f>
        <v>-</v>
      </c>
      <c r="FI25" s="0" t="str">
        <f aca="false">IF(FI23=-9,"-",IF(FI21=-9,"-",IF(AVERAGE(FI23:FI24)=AVERAGE(FI21:FI22),"-","ERR")))</f>
        <v>-</v>
      </c>
      <c r="FJ25" s="0" t="str">
        <f aca="false">IF(FJ23=-9,"-",IF(FJ21=-9,"-",IF(AVERAGE(FJ23:FJ24)=AVERAGE(FJ21:FJ22),"-","ERR")))</f>
        <v>-</v>
      </c>
      <c r="FK25" s="0" t="str">
        <f aca="false">IF(FK23=-9,"-",IF(FK21=-9,"-",IF(AVERAGE(FK23:FK24)=AVERAGE(FK21:FK22),"-","ERR")))</f>
        <v>-</v>
      </c>
      <c r="FL25" s="0" t="str">
        <f aca="false">IF(FL23=-9,"-",IF(FL21=-9,"-",IF(AVERAGE(FL23:FL24)=AVERAGE(FL21:FL22),"-","ERR")))</f>
        <v>-</v>
      </c>
      <c r="FM25" s="0" t="str">
        <f aca="false">IF(FM23=-9,"-",IF(FM21=-9,"-",IF(AVERAGE(FM23:FM24)=AVERAGE(FM21:FM22),"-","ERR")))</f>
        <v>-</v>
      </c>
      <c r="FN25" s="0" t="str">
        <f aca="false">IF(FN23=-9,"-",IF(FN21=-9,"-",IF(AVERAGE(FN23:FN24)=AVERAGE(FN21:FN22),"-","ERR")))</f>
        <v>-</v>
      </c>
      <c r="FO25" s="0" t="str">
        <f aca="false">IF(FO23=-9,"-",IF(FO21=-9,"-",IF(AVERAGE(FO23:FO24)=AVERAGE(FO21:FO22),"-","ERR")))</f>
        <v>-</v>
      </c>
      <c r="FP25" s="0" t="str">
        <f aca="false">IF(FP23=-9,"-",IF(FP21=-9,"-",IF(AVERAGE(FP23:FP24)=AVERAGE(FP21:FP22),"-","ERR")))</f>
        <v>-</v>
      </c>
      <c r="FQ25" s="0" t="str">
        <f aca="false">IF(FQ23=-9,"-",IF(FQ21=-9,"-",IF(AVERAGE(FQ23:FQ24)=AVERAGE(FQ21:FQ22),"-","ERR")))</f>
        <v>-</v>
      </c>
      <c r="FR25" s="0" t="str">
        <f aca="false">IF(FR23=-9,"-",IF(FR21=-9,"-",IF(AVERAGE(FR23:FR24)=AVERAGE(FR21:FR22),"-","ERR")))</f>
        <v>-</v>
      </c>
      <c r="FS25" s="0" t="str">
        <f aca="false">IF(FS23=-9,"-",IF(FS21=-9,"-",IF(AVERAGE(FS23:FS24)=AVERAGE(FS21:FS22),"-","ERR")))</f>
        <v>-</v>
      </c>
      <c r="FT25" s="0" t="str">
        <f aca="false">IF(FT23=-9,"-",IF(FT21=-9,"-",IF(AVERAGE(FT23:FT24)=AVERAGE(FT21:FT22),"-","ERR")))</f>
        <v>-</v>
      </c>
      <c r="FU25" s="0" t="str">
        <f aca="false">IF(FU23=-9,"-",IF(FU21=-9,"-",IF(AVERAGE(FU23:FU24)=AVERAGE(FU21:FU22),"-","ERR")))</f>
        <v>-</v>
      </c>
      <c r="FV25" s="0" t="str">
        <f aca="false">IF(FV23=-9,"-",IF(FV21=-9,"-",IF(AVERAGE(FV23:FV24)=AVERAGE(FV21:FV22),"-","ERR")))</f>
        <v>-</v>
      </c>
      <c r="FW25" s="0" t="str">
        <f aca="false">IF(FW23=-9,"-",IF(FW21=-9,"-",IF(AVERAGE(FW23:FW24)=AVERAGE(FW21:FW22),"-","ERR")))</f>
        <v>-</v>
      </c>
      <c r="FX25" s="0" t="str">
        <f aca="false">IF(FX23=-9,"-",IF(FX21=-9,"-",IF(AVERAGE(FX23:FX24)=AVERAGE(FX21:FX22),"-","ERR")))</f>
        <v>-</v>
      </c>
      <c r="FY25" s="0" t="str">
        <f aca="false">IF(FY23=-9,"-",IF(FY21=-9,"-",IF(AVERAGE(FY23:FY24)=AVERAGE(FY21:FY22),"-","ERR")))</f>
        <v>-</v>
      </c>
      <c r="FZ25" s="0" t="str">
        <f aca="false">IF(FZ23=-9,"-",IF(FZ21=-9,"-",IF(AVERAGE(FZ23:FZ24)=AVERAGE(FZ21:FZ22),"-","ERR")))</f>
        <v>-</v>
      </c>
      <c r="GA25" s="0" t="str">
        <f aca="false">IF(GA23=-9,"-",IF(GA21=-9,"-",IF(AVERAGE(GA23:GA24)=AVERAGE(GA21:GA22),"-","ERR")))</f>
        <v>-</v>
      </c>
      <c r="GB25" s="0" t="str">
        <f aca="false">IF(GB23=-9,"-",IF(GB21=-9,"-",IF(AVERAGE(GB23:GB24)=AVERAGE(GB21:GB22),"-","ERR")))</f>
        <v>-</v>
      </c>
      <c r="GC25" s="0" t="str">
        <f aca="false">IF(GC23=-9,"-",IF(GC21=-9,"-",IF(AVERAGE(GC23:GC24)=AVERAGE(GC21:GC22),"-","ERR")))</f>
        <v>-</v>
      </c>
      <c r="GD25" s="0" t="str">
        <f aca="false">IF(GD23=-9,"-",IF(GD21=-9,"-",IF(AVERAGE(GD23:GD24)=AVERAGE(GD21:GD22),"-","ERR")))</f>
        <v>-</v>
      </c>
      <c r="GE25" s="0" t="str">
        <f aca="false">IF(GE23=-9,"-",IF(GE21=-9,"-",IF(AVERAGE(GE23:GE24)=AVERAGE(GE21:GE22),"-","ERR")))</f>
        <v>-</v>
      </c>
      <c r="GF25" s="0" t="str">
        <f aca="false">IF(GF23=-9,"-",IF(GF21=-9,"-",IF(AVERAGE(GF23:GF24)=AVERAGE(GF21:GF22),"-","ERR")))</f>
        <v>-</v>
      </c>
      <c r="GG25" s="0" t="str">
        <f aca="false">IF(GG23=-9,"-",IF(GG21=-9,"-",IF(AVERAGE(GG23:GG24)=AVERAGE(GG21:GG22),"-","ERR")))</f>
        <v>-</v>
      </c>
      <c r="GH25" s="0" t="str">
        <f aca="false">IF(GH23=-9,"-",IF(GH21=-9,"-",IF(AVERAGE(GH23:GH24)=AVERAGE(GH21:GH22),"-","ERR")))</f>
        <v>-</v>
      </c>
      <c r="GI25" s="0" t="str">
        <f aca="false">IF(GI23=-9,"-",IF(GI21=-9,"-",IF(AVERAGE(GI23:GI24)=AVERAGE(GI21:GI22),"-","ERR")))</f>
        <v>-</v>
      </c>
      <c r="GJ25" s="0" t="str">
        <f aca="false">IF(GJ23=-9,"-",IF(GJ21=-9,"-",IF(AVERAGE(GJ23:GJ24)=AVERAGE(GJ21:GJ22),"-","ERR")))</f>
        <v>-</v>
      </c>
      <c r="GK25" s="0" t="str">
        <f aca="false">IF(GK23=-9,"-",IF(GK21=-9,"-",IF(AVERAGE(GK23:GK24)=AVERAGE(GK21:GK22),"-","ERR")))</f>
        <v>-</v>
      </c>
      <c r="GL25" s="0" t="str">
        <f aca="false">IF(GL23=-9,"-",IF(GL21=-9,"-",IF(AVERAGE(GL23:GL24)=AVERAGE(GL21:GL22),"-","ERR")))</f>
        <v>-</v>
      </c>
      <c r="GM25" s="0" t="str">
        <f aca="false">IF(GM23=-9,"-",IF(GM21=-9,"-",IF(AVERAGE(GM23:GM24)=AVERAGE(GM21:GM22),"-","ERR")))</f>
        <v>-</v>
      </c>
      <c r="GN25" s="0" t="str">
        <f aca="false">IF(GN23=-9,"-",IF(GN21=-9,"-",IF(AVERAGE(GN23:GN24)=AVERAGE(GN21:GN22),"-","ERR")))</f>
        <v>-</v>
      </c>
      <c r="GO25" s="0" t="str">
        <f aca="false">IF(GO23=-9,"-",IF(GO21=-9,"-",IF(AVERAGE(GO23:GO24)=AVERAGE(GO21:GO22),"-","ERR")))</f>
        <v>-</v>
      </c>
      <c r="GP25" s="0" t="str">
        <f aca="false">IF(GP23=-9,"-",IF(GP21=-9,"-",IF(AVERAGE(GP23:GP24)=AVERAGE(GP21:GP22),"-","ERR")))</f>
        <v>-</v>
      </c>
      <c r="GQ25" s="0" t="str">
        <f aca="false">IF(GQ23=-9,"-",IF(GQ21=-9,"-",IF(AVERAGE(GQ23:GQ24)=AVERAGE(GQ21:GQ22),"-","ERR")))</f>
        <v>-</v>
      </c>
      <c r="GR25" s="0" t="str">
        <f aca="false">IF(GR23=-9,"-",IF(GR21=-9,"-",IF(AVERAGE(GR23:GR24)=AVERAGE(GR21:GR22),"-","ERR")))</f>
        <v>-</v>
      </c>
      <c r="GS25" s="0" t="str">
        <f aca="false">IF(GS23=-9,"-",IF(GS21=-9,"-",IF(AVERAGE(GS23:GS24)=AVERAGE(GS21:GS22),"-","ERR")))</f>
        <v>-</v>
      </c>
      <c r="GT25" s="0" t="str">
        <f aca="false">IF(GT23=-9,"-",IF(GT21=-9,"-",IF(AVERAGE(GT23:GT24)=AVERAGE(GT21:GT22),"-","ERR")))</f>
        <v>-</v>
      </c>
      <c r="GU25" s="0" t="str">
        <f aca="false">IF(GU23=-9,"-",IF(GU21=-9,"-",IF(AVERAGE(GU23:GU24)=AVERAGE(GU21:GU22),"-","ERR")))</f>
        <v>-</v>
      </c>
      <c r="GV25" s="0" t="str">
        <f aca="false">IF(GV23=-9,"-",IF(GV21=-9,"-",IF(AVERAGE(GV23:GV24)=AVERAGE(GV21:GV22),"-","ERR")))</f>
        <v>-</v>
      </c>
      <c r="GW25" s="0" t="str">
        <f aca="false">IF(GW23=-9,"-",IF(GW21=-9,"-",IF(AVERAGE(GW23:GW24)=AVERAGE(GW21:GW22),"-","ERR")))</f>
        <v>-</v>
      </c>
      <c r="GX25" s="0" t="str">
        <f aca="false">IF(GX23=-9,"-",IF(GX21=-9,"-",IF(AVERAGE(GX23:GX24)=AVERAGE(GX21:GX22),"-","ERR")))</f>
        <v>-</v>
      </c>
      <c r="GY25" s="0" t="str">
        <f aca="false">IF(GY23=-9,"-",IF(GY21=-9,"-",IF(AVERAGE(GY23:GY24)=AVERAGE(GY21:GY22),"-","ERR")))</f>
        <v>-</v>
      </c>
      <c r="GZ25" s="0" t="str">
        <f aca="false">IF(GZ23=-9,"-",IF(GZ21=-9,"-",IF(AVERAGE(GZ23:GZ24)=AVERAGE(GZ21:GZ22),"-","ERR")))</f>
        <v>-</v>
      </c>
      <c r="HA25" s="0" t="str">
        <f aca="false">IF(HA23=-9,"-",IF(HA21=-9,"-",IF(AVERAGE(HA23:HA24)=AVERAGE(HA21:HA22),"-","ERR")))</f>
        <v>-</v>
      </c>
      <c r="HB25" s="0" t="str">
        <f aca="false">IF(HB23=-9,"-",IF(HB21=-9,"-",IF(AVERAGE(HB23:HB24)=AVERAGE(HB21:HB22),"-","ERR")))</f>
        <v>-</v>
      </c>
      <c r="HC25" s="0" t="str">
        <f aca="false">IF(HC23=-9,"-",IF(HC21=-9,"-",IF(AVERAGE(HC23:HC24)=AVERAGE(HC21:HC22),"-","ERR")))</f>
        <v>-</v>
      </c>
      <c r="HD25" s="0" t="str">
        <f aca="false">IF(HD23=-9,"-",IF(HD21=-9,"-",IF(AVERAGE(HD23:HD24)=AVERAGE(HD21:HD22),"-","ERR")))</f>
        <v>-</v>
      </c>
      <c r="HE25" s="0" t="str">
        <f aca="false">IF(HE23=-9,"-",IF(HE21=-9,"-",IF(AVERAGE(HE23:HE24)=AVERAGE(HE21:HE22),"-","ERR")))</f>
        <v>-</v>
      </c>
      <c r="HF25" s="0" t="str">
        <f aca="false">IF(HF23=-9,"-",IF(HF21=-9,"-",IF(AVERAGE(HF23:HF24)=AVERAGE(HF21:HF22),"-","ERR")))</f>
        <v>-</v>
      </c>
      <c r="HG25" s="0" t="str">
        <f aca="false">IF(HG23=-9,"-",IF(HG21=-9,"-",IF(AVERAGE(HG23:HG24)=AVERAGE(HG21:HG22),"-","ERR")))</f>
        <v>-</v>
      </c>
      <c r="HH25" s="0" t="str">
        <f aca="false">IF(HH23=-9,"-",IF(HH21=-9,"-",IF(AVERAGE(HH23:HH24)=AVERAGE(HH21:HH22),"-","ERR")))</f>
        <v>-</v>
      </c>
      <c r="HI25" s="0" t="str">
        <f aca="false">IF(HI23=-9,"-",IF(HI21=-9,"-",IF(AVERAGE(HI23:HI24)=AVERAGE(HI21:HI22),"-","ERR")))</f>
        <v>-</v>
      </c>
      <c r="HJ25" s="0" t="str">
        <f aca="false">IF(HJ23=-9,"-",IF(HJ21=-9,"-",IF(AVERAGE(HJ23:HJ24)=AVERAGE(HJ21:HJ22),"-","ERR")))</f>
        <v>-</v>
      </c>
      <c r="HK25" s="0" t="str">
        <f aca="false">IF(HK23=-9,"-",IF(HK21=-9,"-",IF(AVERAGE(HK23:HK24)=AVERAGE(HK21:HK22),"-","ERR")))</f>
        <v>-</v>
      </c>
      <c r="HL25" s="0" t="str">
        <f aca="false">IF(HL23=-9,"-",IF(HL21=-9,"-",IF(AVERAGE(HL23:HL24)=AVERAGE(HL21:HL22),"-","ERR")))</f>
        <v>-</v>
      </c>
      <c r="HM25" s="0" t="str">
        <f aca="false">IF(HM23=-9,"-",IF(HM21=-9,"-",IF(AVERAGE(HM23:HM24)=AVERAGE(HM21:HM22),"-","ERR")))</f>
        <v>-</v>
      </c>
      <c r="HN25" s="0" t="str">
        <f aca="false">IF(HN23=-9,"-",IF(HN21=-9,"-",IF(AVERAGE(HN23:HN24)=AVERAGE(HN21:HN22),"-","ERR")))</f>
        <v>-</v>
      </c>
      <c r="HO25" s="0" t="str">
        <f aca="false">IF(HO23=-9,"-",IF(HO21=-9,"-",IF(AVERAGE(HO23:HO24)=AVERAGE(HO21:HO22),"-","ERR")))</f>
        <v>-</v>
      </c>
      <c r="HP25" s="0" t="str">
        <f aca="false">IF(HP23=-9,"-",IF(HP21=-9,"-",IF(AVERAGE(HP23:HP24)=AVERAGE(HP21:HP22),"-","ERR")))</f>
        <v>-</v>
      </c>
      <c r="HQ25" s="0" t="str">
        <f aca="false">IF(HQ23=-9,"-",IF(HQ21=-9,"-",IF(AVERAGE(HQ23:HQ24)=AVERAGE(HQ21:HQ22),"-","ERR")))</f>
        <v>-</v>
      </c>
      <c r="HR25" s="0" t="str">
        <f aca="false">IF(HR23=-9,"-",IF(HR21=-9,"-",IF(AVERAGE(HR23:HR24)=AVERAGE(HR21:HR22),"-","ERR")))</f>
        <v>-</v>
      </c>
      <c r="HS25" s="0" t="str">
        <f aca="false">IF(HS23=-9,"-",IF(HS21=-9,"-",IF(AVERAGE(HS23:HS24)=AVERAGE(HS21:HS22),"-","ERR")))</f>
        <v>-</v>
      </c>
      <c r="HT25" s="0" t="str">
        <f aca="false">IF(HT23=-9,"-",IF(HT21=-9,"-",IF(AVERAGE(HT23:HT24)=AVERAGE(HT21:HT22),"-","ERR")))</f>
        <v>-</v>
      </c>
      <c r="HU25" s="0" t="str">
        <f aca="false">IF(HU23=-9,"-",IF(HU21=-9,"-",IF(AVERAGE(HU23:HU24)=AVERAGE(HU21:HU22),"-","ERR")))</f>
        <v>-</v>
      </c>
      <c r="HV25" s="0" t="str">
        <f aca="false">IF(HV23=-9,"-",IF(HV21=-9,"-",IF(AVERAGE(HV23:HV24)=AVERAGE(HV21:HV22),"-","ERR")))</f>
        <v>-</v>
      </c>
      <c r="HW25" s="0" t="str">
        <f aca="false">IF(HW23=-9,"-",IF(HW21=-9,"-",IF(AVERAGE(HW23:HW24)=AVERAGE(HW21:HW22),"-","ERR")))</f>
        <v>-</v>
      </c>
      <c r="HX25" s="0" t="str">
        <f aca="false">IF(HX23=-9,"-",IF(HX21=-9,"-",IF(AVERAGE(HX23:HX24)=AVERAGE(HX21:HX22),"-","ERR")))</f>
        <v>-</v>
      </c>
      <c r="HY25" s="0" t="str">
        <f aca="false">IF(HY23=-9,"-",IF(HY21=-9,"-",IF(AVERAGE(HY23:HY24)=AVERAGE(HY21:HY22),"-","ERR")))</f>
        <v>-</v>
      </c>
      <c r="HZ25" s="0" t="str">
        <f aca="false">IF(HZ23=-9,"-",IF(HZ21=-9,"-",IF(AVERAGE(HZ23:HZ24)=AVERAGE(HZ21:HZ22),"-","ERR")))</f>
        <v>-</v>
      </c>
      <c r="IA25" s="0" t="str">
        <f aca="false">IF(IA23=-9,"-",IF(IA21=-9,"-",IF(AVERAGE(IA23:IA24)=AVERAGE(IA21:IA22),"-","ERR")))</f>
        <v>-</v>
      </c>
      <c r="IB25" s="0" t="str">
        <f aca="false">IF(IB23=-9,"-",IF(IB21=-9,"-",IF(AVERAGE(IB23:IB24)=AVERAGE(IB21:IB22),"-","ERR")))</f>
        <v>-</v>
      </c>
      <c r="IC25" s="0" t="str">
        <f aca="false">IF(IC23=-9,"-",IF(IC21=-9,"-",IF(AVERAGE(IC23:IC24)=AVERAGE(IC21:IC22),"-","ERR")))</f>
        <v>-</v>
      </c>
      <c r="ID25" s="0" t="str">
        <f aca="false">IF(ID23=-9,"-",IF(ID21=-9,"-",IF(AVERAGE(ID23:ID24)=AVERAGE(ID21:ID22),"-","ERR")))</f>
        <v>-</v>
      </c>
      <c r="IE25" s="0" t="str">
        <f aca="false">IF(IE23=-9,"-",IF(IE21=-9,"-",IF(AVERAGE(IE23:IE24)=AVERAGE(IE21:IE22),"-","ERR")))</f>
        <v>-</v>
      </c>
      <c r="IF25" s="0" t="str">
        <f aca="false">IF(IF23=-9,"-",IF(IF21=-9,"-",IF(AVERAGE(IF23:IF24)=AVERAGE(IF21:IF22),"-","ERR")))</f>
        <v>-</v>
      </c>
      <c r="IG25" s="0" t="str">
        <f aca="false">IF(IG23=-9,"-",IF(IG21=-9,"-",IF(AVERAGE(IG23:IG24)=AVERAGE(IG21:IG22),"-","ERR")))</f>
        <v>-</v>
      </c>
      <c r="IH25" s="0" t="str">
        <f aca="false">IF(IH23=-9,"-",IF(IH21=-9,"-",IF(AVERAGE(IH23:IH24)=AVERAGE(IH21:IH22),"-","ERR")))</f>
        <v>-</v>
      </c>
      <c r="II25" s="0" t="str">
        <f aca="false">IF(II23=-9,"-",IF(II21=-9,"-",IF(AVERAGE(II23:II24)=AVERAGE(II21:II22),"-","ERR")))</f>
        <v>-</v>
      </c>
      <c r="IJ25" s="0" t="str">
        <f aca="false">IF(IJ23=-9,"-",IF(IJ21=-9,"-",IF(AVERAGE(IJ23:IJ24)=AVERAGE(IJ21:IJ22),"-","ERR")))</f>
        <v>-</v>
      </c>
      <c r="IK25" s="0" t="str">
        <f aca="false">IF(IK23=-9,"-",IF(IK21=-9,"-",IF(AVERAGE(IK23:IK24)=AVERAGE(IK21:IK22),"-","ERR")))</f>
        <v>-</v>
      </c>
      <c r="IL25" s="0" t="str">
        <f aca="false">IF(IL23=-9,"-",IF(IL21=-9,"-",IF(AVERAGE(IL23:IL24)=AVERAGE(IL21:IL22),"-","ERR")))</f>
        <v>-</v>
      </c>
      <c r="IM25" s="0" t="str">
        <f aca="false">IF(IM23=-9,"-",IF(IM21=-9,"-",IF(AVERAGE(IM23:IM24)=AVERAGE(IM21:IM22),"-","ERR")))</f>
        <v>-</v>
      </c>
      <c r="IN25" s="0" t="str">
        <f aca="false">IF(IN23=-9,"-",IF(IN21=-9,"-",IF(AVERAGE(IN23:IN24)=AVERAGE(IN21:IN22),"-","ERR")))</f>
        <v>-</v>
      </c>
      <c r="IO25" s="0" t="str">
        <f aca="false">IF(IO23=-9,"-",IF(IO21=-9,"-",IF(AVERAGE(IO23:IO24)=AVERAGE(IO21:IO22),"-","ERR")))</f>
        <v>-</v>
      </c>
      <c r="IP25" s="0" t="str">
        <f aca="false">IF(IP23=-9,"-",IF(IP21=-9,"-",IF(AVERAGE(IP23:IP24)=AVERAGE(IP21:IP22),"-","ERR")))</f>
        <v>-</v>
      </c>
      <c r="IQ25" s="0" t="str">
        <f aca="false">IF(IQ23=-9,"-",IF(IQ21=-9,"-",IF(AVERAGE(IQ23:IQ24)=AVERAGE(IQ21:IQ22),"-","ERR")))</f>
        <v>-</v>
      </c>
      <c r="IR25" s="0" t="str">
        <f aca="false">IF(IR23=-9,"-",IF(IR21=-9,"-",IF(AVERAGE(IR23:IR24)=AVERAGE(IR21:IR22),"-","ERR")))</f>
        <v>-</v>
      </c>
      <c r="IS25" s="0" t="str">
        <f aca="false">IF(IS23=-9,"-",IF(IS21=-9,"-",IF(AVERAGE(IS23:IS24)=AVERAGE(IS21:IS22),"-","ERR")))</f>
        <v>-</v>
      </c>
      <c r="IT25" s="0" t="str">
        <f aca="false">IF(IT23=-9,"-",IF(IT21=-9,"-",IF(AVERAGE(IT23:IT24)=AVERAGE(IT21:IT22),"-","ERR")))</f>
        <v>-</v>
      </c>
      <c r="IU25" s="0" t="str">
        <f aca="false">IF(IU23=-9,"-",IF(IU21=-9,"-",IF(AVERAGE(IU23:IU24)=AVERAGE(IU21:IU22),"-","ERR")))</f>
        <v>-</v>
      </c>
      <c r="IV25" s="0" t="str">
        <f aca="false">IF(IV23=-9,"-",IF(IV21=-9,"-",IF(AVERAGE(IV23:IV24)=AVERAGE(IV21:IV22),"-","ERR")))</f>
        <v>-</v>
      </c>
      <c r="IW25" s="0" t="str">
        <f aca="false">IF(IW23=-9,"-",IF(IW21=-9,"-",IF(AVERAGE(IW23:IW24)=AVERAGE(IW21:IW22),"-","ERR")))</f>
        <v>-</v>
      </c>
      <c r="IX25" s="0" t="str">
        <f aca="false">IF(IX23=-9,"-",IF(IX21=-9,"-",IF(AVERAGE(IX23:IX24)=AVERAGE(IX21:IX22),"-","ERR")))</f>
        <v>-</v>
      </c>
      <c r="IY25" s="0" t="str">
        <f aca="false">IF(IY23=-9,"-",IF(IY21=-9,"-",IF(AVERAGE(IY23:IY24)=AVERAGE(IY21:IY22),"-","ERR")))</f>
        <v>-</v>
      </c>
      <c r="IZ25" s="0" t="str">
        <f aca="false">IF(IZ23=-9,"-",IF(IZ21=-9,"-",IF(AVERAGE(IZ23:IZ24)=AVERAGE(IZ21:IZ22),"-","ERR")))</f>
        <v>-</v>
      </c>
      <c r="JA25" s="0" t="str">
        <f aca="false">IF(JA23=-9,"-",IF(JA21=-9,"-",IF(AVERAGE(JA23:JA24)=AVERAGE(JA21:JA22),"-","ERR")))</f>
        <v>-</v>
      </c>
      <c r="JB25" s="0" t="str">
        <f aca="false">IF(JB23=-9,"-",IF(JB21=-9,"-",IF(AVERAGE(JB23:JB24)=AVERAGE(JB21:JB22),"-","ERR")))</f>
        <v>-</v>
      </c>
      <c r="JC25" s="0" t="str">
        <f aca="false">IF(JC23=-9,"-",IF(JC21=-9,"-",IF(AVERAGE(JC23:JC24)=AVERAGE(JC21:JC22),"-","ERR")))</f>
        <v>-</v>
      </c>
      <c r="JD25" s="0" t="str">
        <f aca="false">IF(JD23=-9,"-",IF(JD21=-9,"-",IF(AVERAGE(JD23:JD24)=AVERAGE(JD21:JD22),"-","ERR")))</f>
        <v>-</v>
      </c>
      <c r="JE25" s="0" t="str">
        <f aca="false">IF(JE23=-9,"-",IF(JE21=-9,"-",IF(AVERAGE(JE23:JE24)=AVERAGE(JE21:JE22),"-","ERR")))</f>
        <v>-</v>
      </c>
      <c r="JF25" s="0" t="str">
        <f aca="false">IF(JF23=-9,"-",IF(JF21=-9,"-",IF(AVERAGE(JF23:JF24)=AVERAGE(JF21:JF22),"-","ERR")))</f>
        <v>-</v>
      </c>
      <c r="JG25" s="0" t="str">
        <f aca="false">IF(JG23=-9,"-",IF(JG21=-9,"-",IF(AVERAGE(JG23:JG24)=AVERAGE(JG21:JG22),"-","ERR")))</f>
        <v>-</v>
      </c>
      <c r="JH25" s="0" t="str">
        <f aca="false">IF(JH23=-9,"-",IF(JH21=-9,"-",IF(AVERAGE(JH23:JH24)=AVERAGE(JH21:JH22),"-","ERR")))</f>
        <v>-</v>
      </c>
      <c r="JI25" s="0" t="str">
        <f aca="false">IF(JI23=-9,"-",IF(JI21=-9,"-",IF(AVERAGE(JI23:JI24)=AVERAGE(JI21:JI22),"-","ERR")))</f>
        <v>-</v>
      </c>
      <c r="JJ25" s="0" t="str">
        <f aca="false">IF(JJ23=-9,"-",IF(JJ21=-9,"-",IF(AVERAGE(JJ23:JJ24)=AVERAGE(JJ21:JJ22),"-","ERR")))</f>
        <v>-</v>
      </c>
      <c r="JK25" s="0" t="str">
        <f aca="false">IF(JK23=-9,"-",IF(JK21=-9,"-",IF(AVERAGE(JK23:JK24)=AVERAGE(JK21:JK22),"-","ERR")))</f>
        <v>-</v>
      </c>
      <c r="JL25" s="0" t="str">
        <f aca="false">IF(JL23=-9,"-",IF(JL21=-9,"-",IF(AVERAGE(JL23:JL24)=AVERAGE(JL21:JL22),"-","ERR")))</f>
        <v>-</v>
      </c>
      <c r="JM25" s="0" t="str">
        <f aca="false">IF(JM23=-9,"-",IF(JM21=-9,"-",IF(AVERAGE(JM23:JM24)=AVERAGE(JM21:JM22),"-","ERR")))</f>
        <v>-</v>
      </c>
      <c r="JN25" s="0" t="str">
        <f aca="false">IF(JN23=-9,"-",IF(JN21=-9,"-",IF(AVERAGE(JN23:JN24)=AVERAGE(JN21:JN22),"-","ERR")))</f>
        <v>-</v>
      </c>
      <c r="JO25" s="0" t="str">
        <f aca="false">IF(JO23=-9,"-",IF(JO21=-9,"-",IF(AVERAGE(JO23:JO24)=AVERAGE(JO21:JO22),"-","ERR")))</f>
        <v>-</v>
      </c>
      <c r="JP25" s="0" t="str">
        <f aca="false">IF(JP23=-9,"-",IF(JP21=-9,"-",IF(AVERAGE(JP23:JP24)=AVERAGE(JP21:JP22),"-","ERR")))</f>
        <v>-</v>
      </c>
      <c r="JQ25" s="0" t="str">
        <f aca="false">IF(JQ23=-9,"-",IF(JQ21=-9,"-",IF(AVERAGE(JQ23:JQ24)=AVERAGE(JQ21:JQ22),"-","ERR")))</f>
        <v>-</v>
      </c>
      <c r="JR25" s="0" t="str">
        <f aca="false">IF(JR23=-9,"-",IF(JR21=-9,"-",IF(AVERAGE(JR23:JR24)=AVERAGE(JR21:JR22),"-","ERR")))</f>
        <v>-</v>
      </c>
      <c r="JS25" s="0" t="str">
        <f aca="false">IF(JS23=-9,"-",IF(JS21=-9,"-",IF(AVERAGE(JS23:JS24)=AVERAGE(JS21:JS22),"-","ERR")))</f>
        <v>-</v>
      </c>
      <c r="JT25" s="0" t="str">
        <f aca="false">IF(JT23=-9,"-",IF(JT21=-9,"-",IF(AVERAGE(JT23:JT24)=AVERAGE(JT21:JT22),"-","ERR")))</f>
        <v>-</v>
      </c>
      <c r="JU25" s="0" t="str">
        <f aca="false">IF(JU23=-9,"-",IF(JU21=-9,"-",IF(AVERAGE(JU23:JU24)=AVERAGE(JU21:JU22),"-","ERR")))</f>
        <v>-</v>
      </c>
      <c r="JV25" s="0" t="str">
        <f aca="false">IF(JV23=-9,"-",IF(JV21=-9,"-",IF(AVERAGE(JV23:JV24)=AVERAGE(JV21:JV22),"-","ERR")))</f>
        <v>-</v>
      </c>
      <c r="JW25" s="0" t="str">
        <f aca="false">IF(JW23=-9,"-",IF(JW21=-9,"-",IF(AVERAGE(JW23:JW24)=AVERAGE(JW21:JW22),"-","ERR")))</f>
        <v>-</v>
      </c>
      <c r="JX25" s="0" t="str">
        <f aca="false">IF(JX23=-9,"-",IF(JX21=-9,"-",IF(AVERAGE(JX23:JX24)=AVERAGE(JX21:JX22),"-","ERR")))</f>
        <v>-</v>
      </c>
      <c r="JY25" s="0" t="str">
        <f aca="false">IF(JY23=-9,"-",IF(JY21=-9,"-",IF(AVERAGE(JY23:JY24)=AVERAGE(JY21:JY22),"-","ERR")))</f>
        <v>-</v>
      </c>
      <c r="JZ25" s="0" t="str">
        <f aca="false">IF(JZ23=-9,"-",IF(JZ21=-9,"-",IF(AVERAGE(JZ23:JZ24)=AVERAGE(JZ21:JZ22),"-","ERR")))</f>
        <v>-</v>
      </c>
      <c r="KA25" s="0" t="str">
        <f aca="false">IF(KA23=-9,"-",IF(KA21=-9,"-",IF(AVERAGE(KA23:KA24)=AVERAGE(KA21:KA22),"-","ERR")))</f>
        <v>-</v>
      </c>
      <c r="KB25" s="0" t="str">
        <f aca="false">IF(KB23=-9,"-",IF(KB21=-9,"-",IF(AVERAGE(KB23:KB24)=AVERAGE(KB21:KB22),"-","ERR")))</f>
        <v>-</v>
      </c>
      <c r="KC25" s="0" t="str">
        <f aca="false">IF(KC23=-9,"-",IF(KC21=-9,"-",IF(AVERAGE(KC23:KC24)=AVERAGE(KC21:KC22),"-","ERR")))</f>
        <v>-</v>
      </c>
      <c r="KD25" s="0" t="str">
        <f aca="false">IF(KD23=-9,"-",IF(KD21=-9,"-",IF(AVERAGE(KD23:KD24)=AVERAGE(KD21:KD22),"-","ERR")))</f>
        <v>-</v>
      </c>
      <c r="KE25" s="0" t="str">
        <f aca="false">IF(KE23=-9,"-",IF(KE21=-9,"-",IF(AVERAGE(KE23:KE24)=AVERAGE(KE21:KE22),"-","ERR")))</f>
        <v>-</v>
      </c>
      <c r="KF25" s="0" t="str">
        <f aca="false">IF(KF23=-9,"-",IF(KF21=-9,"-",IF(AVERAGE(KF23:KF24)=AVERAGE(KF21:KF22),"-","ERR")))</f>
        <v>-</v>
      </c>
      <c r="KG25" s="0" t="str">
        <f aca="false">IF(KG23=-9,"-",IF(KG21=-9,"-",IF(AVERAGE(KG23:KG24)=AVERAGE(KG21:KG22),"-","ERR")))</f>
        <v>-</v>
      </c>
      <c r="KH25" s="0" t="str">
        <f aca="false">IF(KH23=-9,"-",IF(KH21=-9,"-",IF(AVERAGE(KH23:KH24)=AVERAGE(KH21:KH22),"-","ERR")))</f>
        <v>-</v>
      </c>
      <c r="KI25" s="0" t="str">
        <f aca="false">IF(KI23=-9,"-",IF(KI21=-9,"-",IF(AVERAGE(KI23:KI24)=AVERAGE(KI21:KI22),"-","ERR")))</f>
        <v>-</v>
      </c>
      <c r="KJ25" s="0" t="str">
        <f aca="false">IF(KJ23=-9,"-",IF(KJ21=-9,"-",IF(AVERAGE(KJ23:KJ24)=AVERAGE(KJ21:KJ22),"-","ERR")))</f>
        <v>-</v>
      </c>
      <c r="KK25" s="0" t="str">
        <f aca="false">IF(KK23=-9,"-",IF(KK21=-9,"-",IF(AVERAGE(KK23:KK24)=AVERAGE(KK21:KK22),"-","ERR")))</f>
        <v>-</v>
      </c>
      <c r="KL25" s="0" t="str">
        <f aca="false">IF(KL23=-9,"-",IF(KL21=-9,"-",IF(AVERAGE(KL23:KL24)=AVERAGE(KL21:KL22),"-","ERR")))</f>
        <v>-</v>
      </c>
      <c r="KM25" s="0" t="str">
        <f aca="false">IF(KM23=-9,"-",IF(KM21=-9,"-",IF(AVERAGE(KM23:KM24)=AVERAGE(KM21:KM22),"-","ERR")))</f>
        <v>-</v>
      </c>
      <c r="KN25" s="0" t="str">
        <f aca="false">IF(KN23=-9,"-",IF(KN21=-9,"-",IF(AVERAGE(KN23:KN24)=AVERAGE(KN21:KN22),"-","ERR")))</f>
        <v>-</v>
      </c>
      <c r="KO25" s="0" t="str">
        <f aca="false">IF(KO23=-9,"-",IF(KO21=-9,"-",IF(AVERAGE(KO23:KO24)=AVERAGE(KO21:KO22),"-","ERR")))</f>
        <v>-</v>
      </c>
      <c r="KP25" s="0" t="str">
        <f aca="false">IF(KP23=-9,"-",IF(KP21=-9,"-",IF(AVERAGE(KP23:KP24)=AVERAGE(KP21:KP22),"-","ERR")))</f>
        <v>-</v>
      </c>
      <c r="KQ25" s="0" t="str">
        <f aca="false">IF(KQ23=-9,"-",IF(KQ21=-9,"-",IF(AVERAGE(KQ23:KQ24)=AVERAGE(KQ21:KQ22),"-","ERR")))</f>
        <v>-</v>
      </c>
      <c r="KR25" s="0" t="str">
        <f aca="false">IF(KR23=-9,"-",IF(KR21=-9,"-",IF(AVERAGE(KR23:KR24)=AVERAGE(KR21:KR22),"-","ERR")))</f>
        <v>-</v>
      </c>
      <c r="KS25" s="0" t="str">
        <f aca="false">IF(KS23=-9,"-",IF(KS21=-9,"-",IF(AVERAGE(KS23:KS24)=AVERAGE(KS21:KS22),"-","ERR")))</f>
        <v>-</v>
      </c>
      <c r="KT25" s="0" t="str">
        <f aca="false">IF(KT23=-9,"-",IF(KT21=-9,"-",IF(AVERAGE(KT23:KT24)=AVERAGE(KT21:KT22),"-","ERR")))</f>
        <v>ERR</v>
      </c>
      <c r="KU25" s="0" t="str">
        <f aca="false">IF(KU23=-9,"-",IF(KU21=-9,"-",IF(AVERAGE(KU23:KU24)=AVERAGE(KU21:KU22),"-","ERR")))</f>
        <v>-</v>
      </c>
      <c r="KV25" s="0" t="str">
        <f aca="false">IF(KV23=-9,"-",IF(KV21=-9,"-",IF(AVERAGE(KV23:KV24)=AVERAGE(KV21:KV22),"-","ERR")))</f>
        <v>-</v>
      </c>
      <c r="KW25" s="0" t="str">
        <f aca="false">IF(KW23=-9,"-",IF(KW21=-9,"-",IF(AVERAGE(KW23:KW24)=AVERAGE(KW21:KW22),"-","ERR")))</f>
        <v>-</v>
      </c>
      <c r="KX25" s="0" t="str">
        <f aca="false">IF(KX23=-9,"-",IF(KX21=-9,"-",IF(AVERAGE(KX23:KX24)=AVERAGE(KX21:KX22),"-","ERR")))</f>
        <v>-</v>
      </c>
      <c r="KY25" s="0" t="str">
        <f aca="false">IF(KY23=-9,"-",IF(KY21=-9,"-",IF(AVERAGE(KY23:KY24)=AVERAGE(KY21:KY22),"-","ERR")))</f>
        <v>-</v>
      </c>
      <c r="KZ25" s="0" t="str">
        <f aca="false">IF(KZ23=-9,"-",IF(KZ21=-9,"-",IF(AVERAGE(KZ23:KZ24)=AVERAGE(KZ21:KZ22),"-","ERR")))</f>
        <v>-</v>
      </c>
      <c r="LA25" s="0" t="str">
        <f aca="false">IF(LA23=-9,"-",IF(LA21=-9,"-",IF(AVERAGE(LA23:LA24)=AVERAGE(LA21:LA22),"-","ERR")))</f>
        <v>-</v>
      </c>
      <c r="LB25" s="0" t="str">
        <f aca="false">IF(LB23=-9,"-",IF(LB21=-9,"-",IF(AVERAGE(LB23:LB24)=AVERAGE(LB21:LB22),"-","ERR")))</f>
        <v>-</v>
      </c>
      <c r="LC25" s="0" t="str">
        <f aca="false">IF(LC23=-9,"-",IF(LC21=-9,"-",IF(AVERAGE(LC23:LC24)=AVERAGE(LC21:LC22),"-","ERR")))</f>
        <v>-</v>
      </c>
      <c r="LD25" s="0" t="str">
        <f aca="false">IF(LD23=-9,"-",IF(LD21=-9,"-",IF(AVERAGE(LD23:LD24)=AVERAGE(LD21:LD22),"-","ERR")))</f>
        <v>-</v>
      </c>
      <c r="LE25" s="0" t="str">
        <f aca="false">IF(LE23=-9,"-",IF(LE21=-9,"-",IF(AVERAGE(LE23:LE24)=AVERAGE(LE21:LE22),"-","ERR")))</f>
        <v>-</v>
      </c>
      <c r="LF25" s="0" t="str">
        <f aca="false">IF(LF23=-9,"-",IF(LF21=-9,"-",IF(AVERAGE(LF23:LF24)=AVERAGE(LF21:LF22),"-","ERR")))</f>
        <v>-</v>
      </c>
      <c r="LG25" s="0" t="str">
        <f aca="false">IF(LG23=-9,"-",IF(LG21=-9,"-",IF(AVERAGE(LG23:LG24)=AVERAGE(LG21:LG22),"-","ERR")))</f>
        <v>-</v>
      </c>
      <c r="LH25" s="0" t="str">
        <f aca="false">IF(LH23=-9,"-",IF(LH21=-9,"-",IF(AVERAGE(LH23:LH24)=AVERAGE(LH21:LH22),"-","ERR")))</f>
        <v>-</v>
      </c>
      <c r="LI25" s="0" t="str">
        <f aca="false">IF(LI23=-9,"-",IF(LI21=-9,"-",IF(AVERAGE(LI23:LI24)=AVERAGE(LI21:LI22),"-","ERR")))</f>
        <v>-</v>
      </c>
      <c r="LJ25" s="0" t="str">
        <f aca="false">IF(LJ23=-9,"-",IF(LJ21=-9,"-",IF(AVERAGE(LJ23:LJ24)=AVERAGE(LJ21:LJ22),"-","ERR")))</f>
        <v>-</v>
      </c>
      <c r="LK25" s="0" t="str">
        <f aca="false">IF(LK23=-9,"-",IF(LK21=-9,"-",IF(AVERAGE(LK23:LK24)=AVERAGE(LK21:LK22),"-","ERR")))</f>
        <v>-</v>
      </c>
      <c r="LL25" s="0" t="str">
        <f aca="false">IF(LL23=-9,"-",IF(LL21=-9,"-",IF(AVERAGE(LL23:LL24)=AVERAGE(LL21:LL22),"-","ERR")))</f>
        <v>-</v>
      </c>
      <c r="LM25" s="0" t="str">
        <f aca="false">IF(LM23=-9,"-",IF(LM21=-9,"-",IF(AVERAGE(LM23:LM24)=AVERAGE(LM21:LM22),"-","ERR")))</f>
        <v>-</v>
      </c>
      <c r="LN25" s="0" t="str">
        <f aca="false">IF(LN23=-9,"-",IF(LN21=-9,"-",IF(AVERAGE(LN23:LN24)=AVERAGE(LN21:LN22),"-","ERR")))</f>
        <v>-</v>
      </c>
      <c r="LO25" s="0" t="str">
        <f aca="false">IF(LO23=-9,"-",IF(LO21=-9,"-",IF(AVERAGE(LO23:LO24)=AVERAGE(LO21:LO22),"-","ERR")))</f>
        <v>-</v>
      </c>
      <c r="LP25" s="0" t="str">
        <f aca="false">IF(LP23=-9,"-",IF(LP21=-9,"-",IF(AVERAGE(LP23:LP24)=AVERAGE(LP21:LP22),"-","ERR")))</f>
        <v>-</v>
      </c>
      <c r="LQ25" s="0" t="str">
        <f aca="false">IF(LQ23=-9,"-",IF(LQ21=-9,"-",IF(AVERAGE(LQ23:LQ24)=AVERAGE(LQ21:LQ22),"-","ERR")))</f>
        <v>-</v>
      </c>
      <c r="LR25" s="0" t="str">
        <f aca="false">IF(LR23=-9,"-",IF(LR21=-9,"-",IF(AVERAGE(LR23:LR24)=AVERAGE(LR21:LR22),"-","ERR")))</f>
        <v>-</v>
      </c>
      <c r="LS25" s="0" t="str">
        <f aca="false">IF(LS23=-9,"-",IF(LS21=-9,"-",IF(AVERAGE(LS23:LS24)=AVERAGE(LS21:LS22),"-","ERR")))</f>
        <v>-</v>
      </c>
      <c r="LT25" s="0" t="str">
        <f aca="false">IF(LT23=-9,"-",IF(LT21=-9,"-",IF(AVERAGE(LT23:LT24)=AVERAGE(LT21:LT22),"-","ERR")))</f>
        <v>-</v>
      </c>
      <c r="LU25" s="0" t="str">
        <f aca="false">IF(LU23=-9,"-",IF(LU21=-9,"-",IF(AVERAGE(LU23:LU24)=AVERAGE(LU21:LU22),"-","ERR")))</f>
        <v>-</v>
      </c>
      <c r="LV25" s="0" t="str">
        <f aca="false">IF(LV23=-9,"-",IF(LV21=-9,"-",IF(AVERAGE(LV23:LV24)=AVERAGE(LV21:LV22),"-","ERR")))</f>
        <v>-</v>
      </c>
      <c r="LW25" s="0" t="str">
        <f aca="false">IF(LW23=-9,"-",IF(LW21=-9,"-",IF(AVERAGE(LW23:LW24)=AVERAGE(LW21:LW22),"-","ERR")))</f>
        <v>-</v>
      </c>
      <c r="LX25" s="0" t="str">
        <f aca="false">IF(LX23=-9,"-",IF(LX21=-9,"-",IF(AVERAGE(LX23:LX24)=AVERAGE(LX21:LX22),"-","ERR")))</f>
        <v>-</v>
      </c>
      <c r="LY25" s="0" t="str">
        <f aca="false">IF(LY23=-9,"-",IF(LY21=-9,"-",IF(AVERAGE(LY23:LY24)=AVERAGE(LY21:LY22),"-","ERR")))</f>
        <v>-</v>
      </c>
      <c r="LZ25" s="0" t="str">
        <f aca="false">IF(LZ23=-9,"-",IF(LZ21=-9,"-",IF(AVERAGE(LZ23:LZ24)=AVERAGE(LZ21:LZ22),"-","ERR")))</f>
        <v>-</v>
      </c>
      <c r="MA25" s="0" t="str">
        <f aca="false">IF(MA23=-9,"-",IF(MA21=-9,"-",IF(AVERAGE(MA23:MA24)=AVERAGE(MA21:MA22),"-","ERR")))</f>
        <v>-</v>
      </c>
      <c r="MB25" s="0" t="str">
        <f aca="false">IF(MB23=-9,"-",IF(MB21=-9,"-",IF(AVERAGE(MB23:MB24)=AVERAGE(MB21:MB22),"-","ERR")))</f>
        <v>-</v>
      </c>
      <c r="MC25" s="0" t="str">
        <f aca="false">IF(MC23=-9,"-",IF(MC21=-9,"-",IF(AVERAGE(MC23:MC24)=AVERAGE(MC21:MC22),"-","ERR")))</f>
        <v>-</v>
      </c>
      <c r="MD25" s="0" t="str">
        <f aca="false">IF(MD23=-9,"-",IF(MD21=-9,"-",IF(AVERAGE(MD23:MD24)=AVERAGE(MD21:MD22),"-","ERR")))</f>
        <v>-</v>
      </c>
      <c r="ME25" s="0" t="str">
        <f aca="false">IF(ME23=-9,"-",IF(ME21=-9,"-",IF(AVERAGE(ME23:ME24)=AVERAGE(ME21:ME22),"-","ERR")))</f>
        <v>-</v>
      </c>
      <c r="MF25" s="0" t="str">
        <f aca="false">IF(MF23=-9,"-",IF(MF21=-9,"-",IF(AVERAGE(MF23:MF24)=AVERAGE(MF21:MF22),"-","ERR")))</f>
        <v>-</v>
      </c>
      <c r="MG25" s="0" t="str">
        <f aca="false">IF(MG23=-9,"-",IF(MG21=-9,"-",IF(AVERAGE(MG23:MG24)=AVERAGE(MG21:MG22),"-","ERR")))</f>
        <v>-</v>
      </c>
      <c r="MH25" s="0" t="str">
        <f aca="false">IF(MH23=-9,"-",IF(MH21=-9,"-",IF(AVERAGE(MH23:MH24)=AVERAGE(MH21:MH22),"-","ERR")))</f>
        <v>-</v>
      </c>
      <c r="MI25" s="0" t="str">
        <f aca="false">IF(MI23=-9,"-",IF(MI21=-9,"-",IF(AVERAGE(MI23:MI24)=AVERAGE(MI21:MI22),"-","ERR")))</f>
        <v>-</v>
      </c>
      <c r="MJ25" s="0" t="str">
        <f aca="false">IF(MJ23=-9,"-",IF(MJ21=-9,"-",IF(AVERAGE(MJ23:MJ24)=AVERAGE(MJ21:MJ22),"-","ERR")))</f>
        <v>-</v>
      </c>
      <c r="MK25" s="0" t="str">
        <f aca="false">IF(MK23=-9,"-",IF(MK21=-9,"-",IF(AVERAGE(MK23:MK24)=AVERAGE(MK21:MK22),"-","ERR")))</f>
        <v>-</v>
      </c>
      <c r="ML25" s="0" t="str">
        <f aca="false">IF(ML23=-9,"-",IF(ML21=-9,"-",IF(AVERAGE(ML23:ML24)=AVERAGE(ML21:ML22),"-","ERR")))</f>
        <v>-</v>
      </c>
      <c r="MM25" s="0" t="str">
        <f aca="false">IF(MM23=-9,"-",IF(MM21=-9,"-",IF(AVERAGE(MM23:MM24)=AVERAGE(MM21:MM22),"-","ERR")))</f>
        <v>-</v>
      </c>
      <c r="MN25" s="0" t="str">
        <f aca="false">IF(MN23=-9,"-",IF(MN21=-9,"-",IF(AVERAGE(MN23:MN24)=AVERAGE(MN21:MN22),"-","ERR")))</f>
        <v>-</v>
      </c>
      <c r="MO25" s="0" t="str">
        <f aca="false">IF(MO23=-9,"-",IF(MO21=-9,"-",IF(AVERAGE(MO23:MO24)=AVERAGE(MO21:MO22),"-","ERR")))</f>
        <v>-</v>
      </c>
      <c r="MP25" s="0" t="str">
        <f aca="false">IF(MP23=-9,"-",IF(MP21=-9,"-",IF(AVERAGE(MP23:MP24)=AVERAGE(MP21:MP22),"-","ERR")))</f>
        <v>-</v>
      </c>
      <c r="MQ25" s="0" t="str">
        <f aca="false">IF(MQ23=-9,"-",IF(MQ21=-9,"-",IF(AVERAGE(MQ23:MQ24)=AVERAGE(MQ21:MQ22),"-","ERR")))</f>
        <v>-</v>
      </c>
      <c r="MR25" s="0" t="str">
        <f aca="false">IF(MR23=-9,"-",IF(MR21=-9,"-",IF(AVERAGE(MR23:MR24)=AVERAGE(MR21:MR22),"-","ERR")))</f>
        <v>-</v>
      </c>
      <c r="MS25" s="0" t="str">
        <f aca="false">IF(MS23=-9,"-",IF(MS21=-9,"-",IF(AVERAGE(MS23:MS24)=AVERAGE(MS21:MS22),"-","ERR")))</f>
        <v>-</v>
      </c>
      <c r="MT25" s="0" t="str">
        <f aca="false">IF(MT23=-9,"-",IF(MT21=-9,"-",IF(AVERAGE(MT23:MT24)=AVERAGE(MT21:MT22),"-","ERR")))</f>
        <v>-</v>
      </c>
      <c r="MU25" s="0" t="str">
        <f aca="false">IF(MU23=-9,"-",IF(MU21=-9,"-",IF(AVERAGE(MU23:MU24)=AVERAGE(MU21:MU22),"-","ERR")))</f>
        <v>-</v>
      </c>
      <c r="MV25" s="0" t="str">
        <f aca="false">IF(MV23=-9,"-",IF(MV21=-9,"-",IF(AVERAGE(MV23:MV24)=AVERAGE(MV21:MV22),"-","ERR")))</f>
        <v>-</v>
      </c>
      <c r="MW25" s="0" t="str">
        <f aca="false">IF(MW23=-9,"-",IF(MW21=-9,"-",IF(AVERAGE(MW23:MW24)=AVERAGE(MW21:MW22),"-","ERR")))</f>
        <v>-</v>
      </c>
      <c r="MX25" s="0" t="str">
        <f aca="false">IF(MX23=-9,"-",IF(MX21=-9,"-",IF(AVERAGE(MX23:MX24)=AVERAGE(MX21:MX22),"-","ERR")))</f>
        <v>-</v>
      </c>
      <c r="MY25" s="0" t="str">
        <f aca="false">IF(MY23=-9,"-",IF(MY21=-9,"-",IF(AVERAGE(MY23:MY24)=AVERAGE(MY21:MY22),"-","ERR")))</f>
        <v>-</v>
      </c>
      <c r="MZ25" s="0" t="str">
        <f aca="false">IF(MZ23=-9,"-",IF(MZ21=-9,"-",IF(AVERAGE(MZ23:MZ24)=AVERAGE(MZ21:MZ22),"-","ERR")))</f>
        <v>-</v>
      </c>
      <c r="NA25" s="0" t="str">
        <f aca="false">IF(NA23=-9,"-",IF(NA21=-9,"-",IF(AVERAGE(NA23:NA24)=AVERAGE(NA21:NA22),"-","ERR")))</f>
        <v>-</v>
      </c>
      <c r="NB25" s="0" t="str">
        <f aca="false">IF(NB23=-9,"-",IF(NB21=-9,"-",IF(AVERAGE(NB23:NB24)=AVERAGE(NB21:NB22),"-","ERR")))</f>
        <v>-</v>
      </c>
      <c r="NC25" s="0" t="str">
        <f aca="false">IF(NC23=-9,"-",IF(NC21=-9,"-",IF(AVERAGE(NC23:NC24)=AVERAGE(NC21:NC22),"-","ERR")))</f>
        <v>-</v>
      </c>
      <c r="ND25" s="0" t="str">
        <f aca="false">IF(ND23=-9,"-",IF(ND21=-9,"-",IF(AVERAGE(ND23:ND24)=AVERAGE(ND21:ND22),"-","ERR")))</f>
        <v>-</v>
      </c>
      <c r="NE25" s="0" t="str">
        <f aca="false">IF(NE23=-9,"-",IF(NE21=-9,"-",IF(AVERAGE(NE23:NE24)=AVERAGE(NE21:NE22),"-","ERR")))</f>
        <v>-</v>
      </c>
      <c r="NF25" s="0" t="str">
        <f aca="false">IF(NF23=-9,"-",IF(NF21=-9,"-",IF(AVERAGE(NF23:NF24)=AVERAGE(NF21:NF22),"-","ERR")))</f>
        <v>-</v>
      </c>
      <c r="NG25" s="0" t="str">
        <f aca="false">IF(NG23=-9,"-",IF(NG21=-9,"-",IF(AVERAGE(NG23:NG24)=AVERAGE(NG21:NG22),"-","ERR")))</f>
        <v>-</v>
      </c>
      <c r="NH25" s="0" t="str">
        <f aca="false">IF(NH23=-9,"-",IF(NH21=-9,"-",IF(AVERAGE(NH23:NH24)=AVERAGE(NH21:NH22),"-","ERR")))</f>
        <v>-</v>
      </c>
      <c r="NI25" s="0" t="str">
        <f aca="false">IF(NI23=-9,"-",IF(NI21=-9,"-",IF(AVERAGE(NI23:NI24)=AVERAGE(NI21:NI22),"-","ERR")))</f>
        <v>-</v>
      </c>
      <c r="NJ25" s="0" t="str">
        <f aca="false">IF(NJ23=-9,"-",IF(NJ21=-9,"-",IF(AVERAGE(NJ23:NJ24)=AVERAGE(NJ21:NJ22),"-","ERR")))</f>
        <v>-</v>
      </c>
      <c r="NK25" s="0" t="str">
        <f aca="false">IF(NK23=-9,"-",IF(NK21=-9,"-",IF(AVERAGE(NK23:NK24)=AVERAGE(NK21:NK22),"-","ERR")))</f>
        <v>-</v>
      </c>
      <c r="NL25" s="0" t="str">
        <f aca="false">IF(NL23=-9,"-",IF(NL21=-9,"-",IF(AVERAGE(NL23:NL24)=AVERAGE(NL21:NL22),"-","ERR")))</f>
        <v>-</v>
      </c>
      <c r="NM25" s="0" t="str">
        <f aca="false">IF(NM23=-9,"-",IF(NM21=-9,"-",IF(AVERAGE(NM23:NM24)=AVERAGE(NM21:NM22),"-","ERR")))</f>
        <v>-</v>
      </c>
      <c r="NN25" s="0" t="str">
        <f aca="false">IF(NN23=-9,"-",IF(NN21=-9,"-",IF(AVERAGE(NN23:NN24)=AVERAGE(NN21:NN22),"-","ERR")))</f>
        <v>-</v>
      </c>
      <c r="NO25" s="0" t="str">
        <f aca="false">IF(NO23=-9,"-",IF(NO21=-9,"-",IF(AVERAGE(NO23:NO24)=AVERAGE(NO21:NO22),"-","ERR")))</f>
        <v>-</v>
      </c>
      <c r="NP25" s="0" t="str">
        <f aca="false">IF(NP23=-9,"-",IF(NP21=-9,"-",IF(AVERAGE(NP23:NP24)=AVERAGE(NP21:NP22),"-","ERR")))</f>
        <v>-</v>
      </c>
      <c r="NQ25" s="0" t="str">
        <f aca="false">IF(NQ23=-9,"-",IF(NQ21=-9,"-",IF(AVERAGE(NQ23:NQ24)=AVERAGE(NQ21:NQ22),"-","ERR")))</f>
        <v>-</v>
      </c>
      <c r="NR25" s="0" t="str">
        <f aca="false">IF(NR23=-9,"-",IF(NR21=-9,"-",IF(AVERAGE(NR23:NR24)=AVERAGE(NR21:NR22),"-","ERR")))</f>
        <v>-</v>
      </c>
      <c r="NS25" s="0" t="str">
        <f aca="false">IF(NS23=-9,"-",IF(NS21=-9,"-",IF(AVERAGE(NS23:NS24)=AVERAGE(NS21:NS22),"-","ERR")))</f>
        <v>-</v>
      </c>
      <c r="NT25" s="0" t="str">
        <f aca="false">IF(NT23=-9,"-",IF(NT21=-9,"-",IF(AVERAGE(NT23:NT24)=AVERAGE(NT21:NT22),"-","ERR")))</f>
        <v>-</v>
      </c>
      <c r="NU25" s="0" t="str">
        <f aca="false">IF(NU23=-9,"-",IF(NU21=-9,"-",IF(AVERAGE(NU23:NU24)=AVERAGE(NU21:NU22),"-","ERR")))</f>
        <v>-</v>
      </c>
      <c r="NV25" s="0" t="str">
        <f aca="false">IF(NV23=-9,"-",IF(NV21=-9,"-",IF(AVERAGE(NV23:NV24)=AVERAGE(NV21:NV22),"-","ERR")))</f>
        <v>-</v>
      </c>
      <c r="NW25" s="0" t="str">
        <f aca="false">IF(NW23=-9,"-",IF(NW21=-9,"-",IF(AVERAGE(NW23:NW24)=AVERAGE(NW21:NW22),"-","ERR")))</f>
        <v>-</v>
      </c>
      <c r="NX25" s="0" t="str">
        <f aca="false">IF(NX23=-9,"-",IF(NX21=-9,"-",IF(AVERAGE(NX23:NX24)=AVERAGE(NX21:NX22),"-","ERR")))</f>
        <v>-</v>
      </c>
      <c r="NY25" s="0" t="str">
        <f aca="false">IF(NY23=-9,"-",IF(NY21=-9,"-",IF(AVERAGE(NY23:NY24)=AVERAGE(NY21:NY22),"-","ERR")))</f>
        <v>-</v>
      </c>
      <c r="NZ25" s="0" t="str">
        <f aca="false">IF(NZ23=-9,"-",IF(NZ21=-9,"-",IF(AVERAGE(NZ23:NZ24)=AVERAGE(NZ21:NZ22),"-","ERR")))</f>
        <v>-</v>
      </c>
      <c r="OA25" s="0" t="str">
        <f aca="false">IF(OA23=-9,"-",IF(OA21=-9,"-",IF(AVERAGE(OA23:OA24)=AVERAGE(OA21:OA22),"-","ERR")))</f>
        <v>-</v>
      </c>
      <c r="OB25" s="0" t="str">
        <f aca="false">IF(OB23=-9,"-",IF(OB21=-9,"-",IF(AVERAGE(OB23:OB24)=AVERAGE(OB21:OB22),"-","ERR")))</f>
        <v>-</v>
      </c>
      <c r="OC25" s="0" t="str">
        <f aca="false">IF(OC23=-9,"-",IF(OC21=-9,"-",IF(AVERAGE(OC23:OC24)=AVERAGE(OC21:OC22),"-","ERR")))</f>
        <v>-</v>
      </c>
      <c r="OD25" s="0" t="str">
        <f aca="false">IF(OD23=-9,"-",IF(OD21=-9,"-",IF(AVERAGE(OD23:OD24)=AVERAGE(OD21:OD22),"-","ERR")))</f>
        <v>-</v>
      </c>
      <c r="OE25" s="0" t="str">
        <f aca="false">IF(OE23=-9,"-",IF(OE21=-9,"-",IF(AVERAGE(OE23:OE24)=AVERAGE(OE21:OE22),"-","ERR")))</f>
        <v>-</v>
      </c>
      <c r="OF25" s="0" t="str">
        <f aca="false">IF(OF23=-9,"-",IF(OF21=-9,"-",IF(AVERAGE(OF23:OF24)=AVERAGE(OF21:OF22),"-","ERR")))</f>
        <v>-</v>
      </c>
      <c r="OG25" s="0" t="str">
        <f aca="false">IF(OG23=-9,"-",IF(OG21=-9,"-",IF(AVERAGE(OG23:OG24)=AVERAGE(OG21:OG22),"-","ERR")))</f>
        <v>-</v>
      </c>
      <c r="OH25" s="0" t="str">
        <f aca="false">IF(OH23=-9,"-",IF(OH21=-9,"-",IF(AVERAGE(OH23:OH24)=AVERAGE(OH21:OH22),"-","ERR")))</f>
        <v>-</v>
      </c>
      <c r="OI25" s="0" t="str">
        <f aca="false">IF(OI23=-9,"-",IF(OI21=-9,"-",IF(AVERAGE(OI23:OI24)=AVERAGE(OI21:OI22),"-","ERR")))</f>
        <v>-</v>
      </c>
      <c r="OJ25" s="0" t="str">
        <f aca="false">IF(OJ23=-9,"-",IF(OJ21=-9,"-",IF(AVERAGE(OJ23:OJ24)=AVERAGE(OJ21:OJ22),"-","ERR")))</f>
        <v>-</v>
      </c>
      <c r="OK25" s="0" t="str">
        <f aca="false">IF(OK23=-9,"-",IF(OK21=-9,"-",IF(AVERAGE(OK23:OK24)=AVERAGE(OK21:OK22),"-","ERR")))</f>
        <v>-</v>
      </c>
      <c r="OL25" s="0" t="str">
        <f aca="false">IF(OL23=-9,"-",IF(OL21=-9,"-",IF(AVERAGE(OL23:OL24)=AVERAGE(OL21:OL22),"-","ERR")))</f>
        <v>-</v>
      </c>
      <c r="OM25" s="0" t="str">
        <f aca="false">IF(OM23=-9,"-",IF(OM21=-9,"-",IF(AVERAGE(OM23:OM24)=AVERAGE(OM21:OM22),"-","ERR")))</f>
        <v>-</v>
      </c>
      <c r="ON25" s="0" t="str">
        <f aca="false">IF(ON23=-9,"-",IF(ON21=-9,"-",IF(AVERAGE(ON23:ON24)=AVERAGE(ON21:ON22),"-","ERR")))</f>
        <v>ERR</v>
      </c>
      <c r="OO25" s="0" t="str">
        <f aca="false">IF(OO23=-9,"-",IF(OO21=-9,"-",IF(AVERAGE(OO23:OO24)=AVERAGE(OO21:OO22),"-","ERR")))</f>
        <v>-</v>
      </c>
      <c r="OP25" s="0" t="str">
        <f aca="false">IF(OP23=-9,"-",IF(OP21=-9,"-",IF(AVERAGE(OP23:OP24)=AVERAGE(OP21:OP22),"-","ERR")))</f>
        <v>-</v>
      </c>
      <c r="OQ25" s="0" t="str">
        <f aca="false">IF(OQ23=-9,"-",IF(OQ21=-9,"-",IF(AVERAGE(OQ23:OQ24)=AVERAGE(OQ21:OQ22),"-","ERR")))</f>
        <v>-</v>
      </c>
      <c r="OR25" s="0" t="str">
        <f aca="false">IF(OR23=-9,"-",IF(OR21=-9,"-",IF(AVERAGE(OR23:OR24)=AVERAGE(OR21:OR22),"-","ERR")))</f>
        <v>-</v>
      </c>
      <c r="OS25" s="0" t="str">
        <f aca="false">IF(OS23=-9,"-",IF(OS21=-9,"-",IF(AVERAGE(OS23:OS24)=AVERAGE(OS21:OS22),"-","ERR")))</f>
        <v>-</v>
      </c>
      <c r="OT25" s="0" t="str">
        <f aca="false">IF(OT23=-9,"-",IF(OT21=-9,"-",IF(AVERAGE(OT23:OT24)=AVERAGE(OT21:OT22),"-","ERR")))</f>
        <v>-</v>
      </c>
      <c r="OU25" s="0" t="str">
        <f aca="false">IF(OU23=-9,"-",IF(OU21=-9,"-",IF(AVERAGE(OU23:OU24)=AVERAGE(OU21:OU22),"-","ERR")))</f>
        <v>-</v>
      </c>
      <c r="OV25" s="0" t="str">
        <f aca="false">IF(OV23=-9,"-",IF(OV21=-9,"-",IF(AVERAGE(OV23:OV24)=AVERAGE(OV21:OV22),"-","ERR")))</f>
        <v>-</v>
      </c>
      <c r="OW25" s="0" t="str">
        <f aca="false">IF(OW23=-9,"-",IF(OW21=-9,"-",IF(AVERAGE(OW23:OW24)=AVERAGE(OW21:OW22),"-","ERR")))</f>
        <v>-</v>
      </c>
      <c r="OX25" s="0" t="str">
        <f aca="false">IF(OX23=-9,"-",IF(OX21=-9,"-",IF(AVERAGE(OX23:OX24)=AVERAGE(OX21:OX22),"-","ERR")))</f>
        <v>-</v>
      </c>
      <c r="OY25" s="0" t="str">
        <f aca="false">IF(OY23=-9,"-",IF(OY21=-9,"-",IF(AVERAGE(OY23:OY24)=AVERAGE(OY21:OY22),"-","ERR")))</f>
        <v>-</v>
      </c>
      <c r="OZ25" s="0" t="str">
        <f aca="false">IF(OZ23=-9,"-",IF(OZ21=-9,"-",IF(AVERAGE(OZ23:OZ24)=AVERAGE(OZ21:OZ22),"-","ERR")))</f>
        <v>-</v>
      </c>
      <c r="PA25" s="0" t="str">
        <f aca="false">IF(PA23=-9,"-",IF(PA21=-9,"-",IF(AVERAGE(PA23:PA24)=AVERAGE(PA21:PA22),"-","ERR")))</f>
        <v>-</v>
      </c>
      <c r="PB25" s="0" t="str">
        <f aca="false">IF(PB23=-9,"-",IF(PB21=-9,"-",IF(AVERAGE(PB23:PB24)=AVERAGE(PB21:PB22),"-","ERR")))</f>
        <v>-</v>
      </c>
      <c r="PC25" s="0" t="str">
        <f aca="false">IF(PC23=-9,"-",IF(PC21=-9,"-",IF(AVERAGE(PC23:PC24)=AVERAGE(PC21:PC22),"-","ERR")))</f>
        <v>-</v>
      </c>
      <c r="PD25" s="0" t="str">
        <f aca="false">IF(PD23=-9,"-",IF(PD21=-9,"-",IF(AVERAGE(PD23:PD24)=AVERAGE(PD21:PD22),"-","ERR")))</f>
        <v>-</v>
      </c>
      <c r="PE25" s="0" t="str">
        <f aca="false">IF(PE23=-9,"-",IF(PE21=-9,"-",IF(AVERAGE(PE23:PE24)=AVERAGE(PE21:PE22),"-","ERR")))</f>
        <v>-</v>
      </c>
      <c r="PF25" s="0" t="str">
        <f aca="false">IF(PF23=-9,"-",IF(PF21=-9,"-",IF(AVERAGE(PF23:PF24)=AVERAGE(PF21:PF22),"-","ERR")))</f>
        <v>-</v>
      </c>
      <c r="PG25" s="0" t="str">
        <f aca="false">IF(PG23=-9,"-",IF(PG21=-9,"-",IF(AVERAGE(PG23:PG24)=AVERAGE(PG21:PG22),"-","ERR")))</f>
        <v>-</v>
      </c>
      <c r="PH25" s="0" t="str">
        <f aca="false">IF(PH23=-9,"-",IF(PH21=-9,"-",IF(AVERAGE(PH23:PH24)=AVERAGE(PH21:PH22),"-","ERR")))</f>
        <v>-</v>
      </c>
      <c r="PI25" s="0" t="str">
        <f aca="false">IF(PI23=-9,"-",IF(PI21=-9,"-",IF(AVERAGE(PI23:PI24)=AVERAGE(PI21:PI22),"-","ERR")))</f>
        <v>-</v>
      </c>
      <c r="PJ25" s="0" t="str">
        <f aca="false">IF(PJ23=-9,"-",IF(PJ21=-9,"-",IF(AVERAGE(PJ23:PJ24)=AVERAGE(PJ21:PJ22),"-","ERR")))</f>
        <v>-</v>
      </c>
      <c r="PK25" s="0" t="str">
        <f aca="false">IF(PK23=-9,"-",IF(PK21=-9,"-",IF(AVERAGE(PK23:PK24)=AVERAGE(PK21:PK22),"-","ERR")))</f>
        <v>-</v>
      </c>
      <c r="PL25" s="0" t="str">
        <f aca="false">IF(PL23=-9,"-",IF(PL21=-9,"-",IF(AVERAGE(PL23:PL24)=AVERAGE(PL21:PL22),"-","ERR")))</f>
        <v>-</v>
      </c>
      <c r="PM25" s="0" t="str">
        <f aca="false">IF(PM23=-9,"-",IF(PM21=-9,"-",IF(AVERAGE(PM23:PM24)=AVERAGE(PM21:PM22),"-","ERR")))</f>
        <v>-</v>
      </c>
      <c r="PN25" s="0" t="str">
        <f aca="false">IF(PN23=-9,"-",IF(PN21=-9,"-",IF(AVERAGE(PN23:PN24)=AVERAGE(PN21:PN22),"-","ERR")))</f>
        <v>-</v>
      </c>
      <c r="PO25" s="0" t="str">
        <f aca="false">IF(PO23=-9,"-",IF(PO21=-9,"-",IF(AVERAGE(PO23:PO24)=AVERAGE(PO21:PO22),"-","ERR")))</f>
        <v>-</v>
      </c>
      <c r="PP25" s="0" t="str">
        <f aca="false">IF(PP23=-9,"-",IF(PP21=-9,"-",IF(AVERAGE(PP23:PP24)=AVERAGE(PP21:PP22),"-","ERR")))</f>
        <v>-</v>
      </c>
      <c r="PQ25" s="0" t="str">
        <f aca="false">IF(PQ23=-9,"-",IF(PQ21=-9,"-",IF(AVERAGE(PQ23:PQ24)=AVERAGE(PQ21:PQ22),"-","ERR")))</f>
        <v>-</v>
      </c>
      <c r="PR25" s="0" t="str">
        <f aca="false">IF(PR23=-9,"-",IF(PR21=-9,"-",IF(AVERAGE(PR23:PR24)=AVERAGE(PR21:PR22),"-","ERR")))</f>
        <v>-</v>
      </c>
      <c r="PS25" s="0" t="str">
        <f aca="false">IF(PS23=-9,"-",IF(PS21=-9,"-",IF(AVERAGE(PS23:PS24)=AVERAGE(PS21:PS22),"-","ERR")))</f>
        <v>-</v>
      </c>
      <c r="PT25" s="0" t="str">
        <f aca="false">IF(PT23=-9,"-",IF(PT21=-9,"-",IF(AVERAGE(PT23:PT24)=AVERAGE(PT21:PT22),"-","ERR")))</f>
        <v>-</v>
      </c>
      <c r="PU25" s="0" t="str">
        <f aca="false">IF(PU23=-9,"-",IF(PU21=-9,"-",IF(AVERAGE(PU23:PU24)=AVERAGE(PU21:PU22),"-","ERR")))</f>
        <v>-</v>
      </c>
      <c r="PV25" s="0" t="str">
        <f aca="false">IF(PV23=-9,"-",IF(PV21=-9,"-",IF(AVERAGE(PV23:PV24)=AVERAGE(PV21:PV22),"-","ERR")))</f>
        <v>-</v>
      </c>
      <c r="PW25" s="0" t="str">
        <f aca="false">IF(PW23=-9,"-",IF(PW21=-9,"-",IF(AVERAGE(PW23:PW24)=AVERAGE(PW21:PW22),"-","ERR")))</f>
        <v>-</v>
      </c>
      <c r="PX25" s="0" t="str">
        <f aca="false">IF(PX23=-9,"-",IF(PX21=-9,"-",IF(AVERAGE(PX23:PX24)=AVERAGE(PX21:PX22),"-","ERR")))</f>
        <v>-</v>
      </c>
      <c r="PY25" s="0" t="str">
        <f aca="false">IF(PY23=-9,"-",IF(PY21=-9,"-",IF(AVERAGE(PY23:PY24)=AVERAGE(PY21:PY22),"-","ERR")))</f>
        <v>-</v>
      </c>
      <c r="PZ25" s="0" t="str">
        <f aca="false">IF(PZ23=-9,"-",IF(PZ21=-9,"-",IF(AVERAGE(PZ23:PZ24)=AVERAGE(PZ21:PZ22),"-","ERR")))</f>
        <v>-</v>
      </c>
      <c r="QA25" s="0" t="str">
        <f aca="false">IF(QA23=-9,"-",IF(QA21=-9,"-",IF(AVERAGE(QA23:QA24)=AVERAGE(QA21:QA22),"-","ERR")))</f>
        <v>-</v>
      </c>
      <c r="QB25" s="0" t="str">
        <f aca="false">IF(QB23=-9,"-",IF(QB21=-9,"-",IF(AVERAGE(QB23:QB24)=AVERAGE(QB21:QB22),"-","ERR")))</f>
        <v>-</v>
      </c>
      <c r="QC25" s="0" t="str">
        <f aca="false">IF(QC23=-9,"-",IF(QC21=-9,"-",IF(AVERAGE(QC23:QC24)=AVERAGE(QC21:QC22),"-","ERR")))</f>
        <v>-</v>
      </c>
      <c r="QD25" s="0" t="str">
        <f aca="false">IF(QD23=-9,"-",IF(QD21=-9,"-",IF(AVERAGE(QD23:QD24)=AVERAGE(QD21:QD22),"-","ERR")))</f>
        <v>-</v>
      </c>
      <c r="QE25" s="0" t="str">
        <f aca="false">IF(QE23=-9,"-",IF(QE21=-9,"-",IF(AVERAGE(QE23:QE24)=AVERAGE(QE21:QE22),"-","ERR")))</f>
        <v>-</v>
      </c>
      <c r="QF25" s="0" t="str">
        <f aca="false">IF(QF23=-9,"-",IF(QF21=-9,"-",IF(AVERAGE(QF23:QF24)=AVERAGE(QF21:QF22),"-","ERR")))</f>
        <v>-</v>
      </c>
      <c r="QG25" s="0" t="str">
        <f aca="false">IF(QG23=-9,"-",IF(QG21=-9,"-",IF(AVERAGE(QG23:QG24)=AVERAGE(QG21:QG22),"-","ERR")))</f>
        <v>-</v>
      </c>
      <c r="QH25" s="0" t="str">
        <f aca="false">IF(QH23=-9,"-",IF(QH21=-9,"-",IF(AVERAGE(QH23:QH24)=AVERAGE(QH21:QH22),"-","ERR")))</f>
        <v>-</v>
      </c>
      <c r="QI25" s="0" t="str">
        <f aca="false">IF(QI23=-9,"-",IF(QI21=-9,"-",IF(AVERAGE(QI23:QI24)=AVERAGE(QI21:QI22),"-","ERR")))</f>
        <v>-</v>
      </c>
      <c r="QJ25" s="0" t="str">
        <f aca="false">IF(QJ23=-9,"-",IF(QJ21=-9,"-",IF(AVERAGE(QJ23:QJ24)=AVERAGE(QJ21:QJ22),"-","ERR")))</f>
        <v>-</v>
      </c>
      <c r="QK25" s="0" t="str">
        <f aca="false">IF(QK23=-9,"-",IF(QK21=-9,"-",IF(AVERAGE(QK23:QK24)=AVERAGE(QK21:QK22),"-","ERR")))</f>
        <v>-</v>
      </c>
      <c r="QL25" s="0" t="str">
        <f aca="false">IF(QL23=-9,"-",IF(QL21=-9,"-",IF(AVERAGE(QL23:QL24)=AVERAGE(QL21:QL22),"-","ERR")))</f>
        <v>-</v>
      </c>
      <c r="QM25" s="0" t="str">
        <f aca="false">IF(QM23=-9,"-",IF(QM21=-9,"-",IF(AVERAGE(QM23:QM24)=AVERAGE(QM21:QM22),"-","ERR")))</f>
        <v>-</v>
      </c>
      <c r="QN25" s="0" t="str">
        <f aca="false">IF(QN23=-9,"-",IF(QN21=-9,"-",IF(AVERAGE(QN23:QN24)=AVERAGE(QN21:QN22),"-","ERR")))</f>
        <v>ERR</v>
      </c>
      <c r="QO25" s="0" t="str">
        <f aca="false">IF(QO23=-9,"-",IF(QO21=-9,"-",IF(AVERAGE(QO23:QO24)=AVERAGE(QO21:QO22),"-","ERR")))</f>
        <v>-</v>
      </c>
      <c r="QP25" s="0" t="str">
        <f aca="false">IF(QP23=-9,"-",IF(QP21=-9,"-",IF(AVERAGE(QP23:QP24)=AVERAGE(QP21:QP22),"-","ERR")))</f>
        <v>-</v>
      </c>
      <c r="QQ25" s="0" t="str">
        <f aca="false">IF(QQ23=-9,"-",IF(QQ21=-9,"-",IF(AVERAGE(QQ23:QQ24)=AVERAGE(QQ21:QQ22),"-","ERR")))</f>
        <v>-</v>
      </c>
      <c r="QR25" s="0" t="str">
        <f aca="false">IF(QR23=-9,"-",IF(QR21=-9,"-",IF(AVERAGE(QR23:QR24)=AVERAGE(QR21:QR22),"-","ERR")))</f>
        <v>-</v>
      </c>
      <c r="QS25" s="0" t="str">
        <f aca="false">IF(QS23=-9,"-",IF(QS21=-9,"-",IF(AVERAGE(QS23:QS24)=AVERAGE(QS21:QS22),"-","ERR")))</f>
        <v>-</v>
      </c>
      <c r="QT25" s="0" t="str">
        <f aca="false">IF(QT23=-9,"-",IF(QT21=-9,"-",IF(AVERAGE(QT23:QT24)=AVERAGE(QT21:QT22),"-","ERR")))</f>
        <v>-</v>
      </c>
      <c r="QU25" s="0" t="str">
        <f aca="false">IF(QU23=-9,"-",IF(QU21=-9,"-",IF(AVERAGE(QU23:QU24)=AVERAGE(QU21:QU22),"-","ERR")))</f>
        <v>-</v>
      </c>
      <c r="QV25" s="0" t="str">
        <f aca="false">IF(QV23=-9,"-",IF(QV21=-9,"-",IF(AVERAGE(QV23:QV24)=AVERAGE(QV21:QV22),"-","ERR")))</f>
        <v>-</v>
      </c>
      <c r="QW25" s="0" t="str">
        <f aca="false">IF(QW23=-9,"-",IF(QW21=-9,"-",IF(AVERAGE(QW23:QW24)=AVERAGE(QW21:QW22),"-","ERR")))</f>
        <v>-</v>
      </c>
      <c r="QX25" s="0" t="str">
        <f aca="false">IF(QX23=-9,"-",IF(QX21=-9,"-",IF(AVERAGE(QX23:QX24)=AVERAGE(QX21:QX22),"-","ERR")))</f>
        <v>-</v>
      </c>
      <c r="QY25" s="0" t="str">
        <f aca="false">IF(QY23=-9,"-",IF(QY21=-9,"-",IF(AVERAGE(QY23:QY24)=AVERAGE(QY21:QY22),"-","ERR")))</f>
        <v>-</v>
      </c>
      <c r="QZ25" s="0" t="str">
        <f aca="false">IF(QZ23=-9,"-",IF(QZ21=-9,"-",IF(AVERAGE(QZ23:QZ24)=AVERAGE(QZ21:QZ22),"-","ERR")))</f>
        <v>-</v>
      </c>
      <c r="RA25" s="0" t="str">
        <f aca="false">IF(RA23=-9,"-",IF(RA21=-9,"-",IF(AVERAGE(RA23:RA24)=AVERAGE(RA21:RA22),"-","ERR")))</f>
        <v>-</v>
      </c>
      <c r="RB25" s="0" t="str">
        <f aca="false">IF(RB23=-9,"-",IF(RB21=-9,"-",IF(AVERAGE(RB23:RB24)=AVERAGE(RB21:RB22),"-","ERR")))</f>
        <v>-</v>
      </c>
      <c r="RC25" s="0" t="str">
        <f aca="false">IF(RC23=-9,"-",IF(RC21=-9,"-",IF(AVERAGE(RC23:RC24)=AVERAGE(RC21:RC22),"-","ERR")))</f>
        <v>-</v>
      </c>
      <c r="RD25" s="0" t="str">
        <f aca="false">IF(RD23=-9,"-",IF(RD21=-9,"-",IF(AVERAGE(RD23:RD24)=AVERAGE(RD21:RD22),"-","ERR")))</f>
        <v>-</v>
      </c>
      <c r="RE25" s="0" t="str">
        <f aca="false">IF(RE23=-9,"-",IF(RE21=-9,"-",IF(AVERAGE(RE23:RE24)=AVERAGE(RE21:RE22),"-","ERR")))</f>
        <v>-</v>
      </c>
      <c r="RF25" s="0" t="str">
        <f aca="false">IF(RF23=-9,"-",IF(RF21=-9,"-",IF(AVERAGE(RF23:RF24)=AVERAGE(RF21:RF22),"-","ERR")))</f>
        <v>-</v>
      </c>
      <c r="RG25" s="0" t="str">
        <f aca="false">IF(RG23=-9,"-",IF(RG21=-9,"-",IF(AVERAGE(RG23:RG24)=AVERAGE(RG21:RG22),"-","ERR")))</f>
        <v>-</v>
      </c>
      <c r="RH25" s="0" t="str">
        <f aca="false">IF(RH23=-9,"-",IF(RH21=-9,"-",IF(AVERAGE(RH23:RH24)=AVERAGE(RH21:RH22),"-","ERR")))</f>
        <v>-</v>
      </c>
      <c r="RI25" s="0" t="str">
        <f aca="false">IF(RI23=-9,"-",IF(RI21=-9,"-",IF(AVERAGE(RI23:RI24)=AVERAGE(RI21:RI22),"-","ERR")))</f>
        <v>-</v>
      </c>
      <c r="RJ25" s="0" t="str">
        <f aca="false">IF(RJ23=-9,"-",IF(RJ21=-9,"-",IF(AVERAGE(RJ23:RJ24)=AVERAGE(RJ21:RJ22),"-","ERR")))</f>
        <v>-</v>
      </c>
      <c r="RK25" s="0" t="str">
        <f aca="false">IF(RK23=-9,"-",IF(RK21=-9,"-",IF(AVERAGE(RK23:RK24)=AVERAGE(RK21:RK22),"-","ERR")))</f>
        <v>-</v>
      </c>
      <c r="RL25" s="0" t="str">
        <f aca="false">IF(RL23=-9,"-",IF(RL21=-9,"-",IF(AVERAGE(RL23:RL24)=AVERAGE(RL21:RL22),"-","ERR")))</f>
        <v>-</v>
      </c>
      <c r="RM25" s="0" t="str">
        <f aca="false">IF(RM23=-9,"-",IF(RM21=-9,"-",IF(AVERAGE(RM23:RM24)=AVERAGE(RM21:RM22),"-","ERR")))</f>
        <v>-</v>
      </c>
      <c r="RN25" s="0" t="str">
        <f aca="false">IF(RN23=-9,"-",IF(RN21=-9,"-",IF(AVERAGE(RN23:RN24)=AVERAGE(RN21:RN22),"-","ERR")))</f>
        <v>-</v>
      </c>
      <c r="RO25" s="0" t="str">
        <f aca="false">IF(RO23=-9,"-",IF(RO21=-9,"-",IF(AVERAGE(RO23:RO24)=AVERAGE(RO21:RO22),"-","ERR")))</f>
        <v>-</v>
      </c>
      <c r="RP25" s="0" t="str">
        <f aca="false">IF(RP23=-9,"-",IF(RP21=-9,"-",IF(AVERAGE(RP23:RP24)=AVERAGE(RP21:RP22),"-","ERR")))</f>
        <v>-</v>
      </c>
      <c r="RQ25" s="0" t="str">
        <f aca="false">IF(RQ23=-9,"-",IF(RQ21=-9,"-",IF(AVERAGE(RQ23:RQ24)=AVERAGE(RQ21:RQ22),"-","ERR")))</f>
        <v>-</v>
      </c>
      <c r="RR25" s="0" t="str">
        <f aca="false">IF(RR23=-9,"-",IF(RR21=-9,"-",IF(AVERAGE(RR23:RR24)=AVERAGE(RR21:RR22),"-","ERR")))</f>
        <v>-</v>
      </c>
      <c r="RS25" s="0" t="str">
        <f aca="false">IF(RS23=-9,"-",IF(RS21=-9,"-",IF(AVERAGE(RS23:RS24)=AVERAGE(RS21:RS22),"-","ERR")))</f>
        <v>-</v>
      </c>
      <c r="RT25" s="0" t="str">
        <f aca="false">IF(RT23=-9,"-",IF(RT21=-9,"-",IF(AVERAGE(RT23:RT24)=AVERAGE(RT21:RT22),"-","ERR")))</f>
        <v>-</v>
      </c>
      <c r="RU25" s="0" t="str">
        <f aca="false">IF(RU23=-9,"-",IF(RU21=-9,"-",IF(AVERAGE(RU23:RU24)=AVERAGE(RU21:RU22),"-","ERR")))</f>
        <v>-</v>
      </c>
      <c r="RV25" s="0" t="str">
        <f aca="false">IF(RV23=-9,"-",IF(RV21=-9,"-",IF(AVERAGE(RV23:RV24)=AVERAGE(RV21:RV22),"-","ERR")))</f>
        <v>-</v>
      </c>
      <c r="RW25" s="0" t="str">
        <f aca="false">IF(RW23=-9,"-",IF(RW21=-9,"-",IF(AVERAGE(RW23:RW24)=AVERAGE(RW21:RW22),"-","ERR")))</f>
        <v>-</v>
      </c>
      <c r="RX25" s="0" t="str">
        <f aca="false">IF(RX23=-9,"-",IF(RX21=-9,"-",IF(AVERAGE(RX23:RX24)=AVERAGE(RX21:RX22),"-","ERR")))</f>
        <v>-</v>
      </c>
      <c r="RY25" s="0" t="str">
        <f aca="false">IF(RY23=-9,"-",IF(RY21=-9,"-",IF(AVERAGE(RY23:RY24)=AVERAGE(RY21:RY22),"-","ERR")))</f>
        <v>-</v>
      </c>
      <c r="RZ25" s="0" t="str">
        <f aca="false">IF(RZ23=-9,"-",IF(RZ21=-9,"-",IF(AVERAGE(RZ23:RZ24)=AVERAGE(RZ21:RZ22),"-","ERR")))</f>
        <v>-</v>
      </c>
      <c r="SA25" s="0" t="str">
        <f aca="false">IF(SA23=-9,"-",IF(SA21=-9,"-",IF(AVERAGE(SA23:SA24)=AVERAGE(SA21:SA22),"-","ERR")))</f>
        <v>-</v>
      </c>
      <c r="SB25" s="0" t="str">
        <f aca="false">IF(SB23=-9,"-",IF(SB21=-9,"-",IF(AVERAGE(SB23:SB24)=AVERAGE(SB21:SB22),"-","ERR")))</f>
        <v>-</v>
      </c>
      <c r="SC25" s="0" t="str">
        <f aca="false">IF(SC23=-9,"-",IF(SC21=-9,"-",IF(AVERAGE(SC23:SC24)=AVERAGE(SC21:SC22),"-","ERR")))</f>
        <v>-</v>
      </c>
      <c r="SD25" s="0" t="str">
        <f aca="false">IF(SD23=-9,"-",IF(SD21=-9,"-",IF(AVERAGE(SD23:SD24)=AVERAGE(SD21:SD22),"-","ERR")))</f>
        <v>-</v>
      </c>
      <c r="SE25" s="0" t="str">
        <f aca="false">IF(SE23=-9,"-",IF(SE21=-9,"-",IF(AVERAGE(SE23:SE24)=AVERAGE(SE21:SE22),"-","ERR")))</f>
        <v>-</v>
      </c>
      <c r="SF25" s="0" t="str">
        <f aca="false">IF(SF23=-9,"-",IF(SF21=-9,"-",IF(AVERAGE(SF23:SF24)=AVERAGE(SF21:SF22),"-","ERR")))</f>
        <v>-</v>
      </c>
      <c r="SG25" s="0" t="str">
        <f aca="false">IF(SG23=-9,"-",IF(SG21=-9,"-",IF(AVERAGE(SG23:SG24)=AVERAGE(SG21:SG22),"-","ERR")))</f>
        <v>-</v>
      </c>
      <c r="SH25" s="0" t="str">
        <f aca="false">IF(SH23=-9,"-",IF(SH21=-9,"-",IF(AVERAGE(SH23:SH24)=AVERAGE(SH21:SH22),"-","ERR")))</f>
        <v>-</v>
      </c>
      <c r="SI25" s="0" t="str">
        <f aca="false">IF(SI23=-9,"-",IF(SI21=-9,"-",IF(AVERAGE(SI23:SI24)=AVERAGE(SI21:SI22),"-","ERR")))</f>
        <v>-</v>
      </c>
      <c r="SJ25" s="0" t="str">
        <f aca="false">IF(SJ23=-9,"-",IF(SJ21=-9,"-",IF(AVERAGE(SJ23:SJ24)=AVERAGE(SJ21:SJ22),"-","ERR")))</f>
        <v>-</v>
      </c>
      <c r="SK25" s="0" t="str">
        <f aca="false">IF(SK23=-9,"-",IF(SK21=-9,"-",IF(AVERAGE(SK23:SK24)=AVERAGE(SK21:SK22),"-","ERR")))</f>
        <v>-</v>
      </c>
      <c r="SL25" s="0" t="str">
        <f aca="false">IF(SL23=-9,"-",IF(SL21=-9,"-",IF(AVERAGE(SL23:SL24)=AVERAGE(SL21:SL22),"-","ERR")))</f>
        <v>-</v>
      </c>
      <c r="SM25" s="0" t="str">
        <f aca="false">IF(SM23=-9,"-",IF(SM21=-9,"-",IF(AVERAGE(SM23:SM24)=AVERAGE(SM21:SM22),"-","ERR")))</f>
        <v>-</v>
      </c>
      <c r="SN25" s="0" t="str">
        <f aca="false">IF(SN23=-9,"-",IF(SN21=-9,"-",IF(AVERAGE(SN23:SN24)=AVERAGE(SN21:SN22),"-","ERR")))</f>
        <v>-</v>
      </c>
      <c r="SO25" s="0" t="str">
        <f aca="false">IF(SO23=-9,"-",IF(SO21=-9,"-",IF(AVERAGE(SO23:SO24)=AVERAGE(SO21:SO22),"-","ERR")))</f>
        <v>-</v>
      </c>
      <c r="SP25" s="0" t="str">
        <f aca="false">IF(SP23=-9,"-",IF(SP21=-9,"-",IF(AVERAGE(SP23:SP24)=AVERAGE(SP21:SP22),"-","ERR")))</f>
        <v>-</v>
      </c>
      <c r="SQ25" s="0" t="str">
        <f aca="false">IF(SQ23=-9,"-",IF(SQ21=-9,"-",IF(AVERAGE(SQ23:SQ24)=AVERAGE(SQ21:SQ22),"-","ERR")))</f>
        <v>-</v>
      </c>
      <c r="SR25" s="0" t="str">
        <f aca="false">IF(SR23=-9,"-",IF(SR21=-9,"-",IF(AVERAGE(SR23:SR24)=AVERAGE(SR21:SR22),"-","ERR")))</f>
        <v>-</v>
      </c>
      <c r="SS25" s="0" t="str">
        <f aca="false">IF(SS23=-9,"-",IF(SS21=-9,"-",IF(AVERAGE(SS23:SS24)=AVERAGE(SS21:SS22),"-","ERR")))</f>
        <v>-</v>
      </c>
      <c r="ST25" s="0" t="str">
        <f aca="false">IF(ST23=-9,"-",IF(ST21=-9,"-",IF(AVERAGE(ST23:ST24)=AVERAGE(ST21:ST22),"-","ERR")))</f>
        <v>-</v>
      </c>
      <c r="SU25" s="0" t="str">
        <f aca="false">IF(SU23=-9,"-",IF(SU21=-9,"-",IF(AVERAGE(SU23:SU24)=AVERAGE(SU21:SU22),"-","ERR")))</f>
        <v>-</v>
      </c>
      <c r="SV25" s="0" t="str">
        <f aca="false">IF(SV23=-9,"-",IF(SV21=-9,"-",IF(AVERAGE(SV23:SV24)=AVERAGE(SV21:SV22),"-","ERR")))</f>
        <v>-</v>
      </c>
      <c r="SW25" s="0" t="str">
        <f aca="false">IF(SW23=-9,"-",IF(SW21=-9,"-",IF(AVERAGE(SW23:SW24)=AVERAGE(SW21:SW22),"-","ERR")))</f>
        <v>-</v>
      </c>
      <c r="SX25" s="0" t="str">
        <f aca="false">IF(SX23=-9,"-",IF(SX21=-9,"-",IF(AVERAGE(SX23:SX24)=AVERAGE(SX21:SX22),"-","ERR")))</f>
        <v>-</v>
      </c>
      <c r="SY25" s="0" t="str">
        <f aca="false">IF(SY23=-9,"-",IF(SY21=-9,"-",IF(AVERAGE(SY23:SY24)=AVERAGE(SY21:SY22),"-","ERR")))</f>
        <v>-</v>
      </c>
      <c r="SZ25" s="0" t="str">
        <f aca="false">IF(SZ23=-9,"-",IF(SZ21=-9,"-",IF(AVERAGE(SZ23:SZ24)=AVERAGE(SZ21:SZ22),"-","ERR")))</f>
        <v>-</v>
      </c>
      <c r="TA25" s="0" t="str">
        <f aca="false">IF(TA23=-9,"-",IF(TA21=-9,"-",IF(AVERAGE(TA23:TA24)=AVERAGE(TA21:TA22),"-","ERR")))</f>
        <v>-</v>
      </c>
      <c r="TB25" s="0" t="str">
        <f aca="false">IF(TB23=-9,"-",IF(TB21=-9,"-",IF(AVERAGE(TB23:TB24)=AVERAGE(TB21:TB22),"-","ERR")))</f>
        <v>-</v>
      </c>
      <c r="TC25" s="0" t="str">
        <f aca="false">IF(TC23=-9,"-",IF(TC21=-9,"-",IF(AVERAGE(TC23:TC24)=AVERAGE(TC21:TC22),"-","ERR")))</f>
        <v>-</v>
      </c>
      <c r="TD25" s="0" t="str">
        <f aca="false">IF(TD23=-9,"-",IF(TD21=-9,"-",IF(AVERAGE(TD23:TD24)=AVERAGE(TD21:TD22),"-","ERR")))</f>
        <v>-</v>
      </c>
      <c r="TE25" s="0" t="str">
        <f aca="false">IF(TE23=-9,"-",IF(TE21=-9,"-",IF(AVERAGE(TE23:TE24)=AVERAGE(TE21:TE22),"-","ERR")))</f>
        <v>-</v>
      </c>
      <c r="TF25" s="0" t="str">
        <f aca="false">IF(TF23=-9,"-",IF(TF21=-9,"-",IF(AVERAGE(TF23:TF24)=AVERAGE(TF21:TF22),"-","ERR")))</f>
        <v>ERR</v>
      </c>
      <c r="TG25" s="0" t="str">
        <f aca="false">IF(TG23=-9,"-",IF(TG21=-9,"-",IF(AVERAGE(TG23:TG24)=AVERAGE(TG21:TG22),"-","ERR")))</f>
        <v>-</v>
      </c>
      <c r="TH25" s="0" t="str">
        <f aca="false">IF(TH23=-9,"-",IF(TH21=-9,"-",IF(AVERAGE(TH23:TH24)=AVERAGE(TH21:TH22),"-","ERR")))</f>
        <v>-</v>
      </c>
      <c r="TI25" s="0" t="str">
        <f aca="false">IF(TI23=-9,"-",IF(TI21=-9,"-",IF(AVERAGE(TI23:TI24)=AVERAGE(TI21:TI22),"-","ERR")))</f>
        <v>-</v>
      </c>
      <c r="TJ25" s="0" t="str">
        <f aca="false">IF(TJ23=-9,"-",IF(TJ21=-9,"-",IF(AVERAGE(TJ23:TJ24)=AVERAGE(TJ21:TJ22),"-","ERR")))</f>
        <v>-</v>
      </c>
      <c r="TK25" s="0" t="str">
        <f aca="false">IF(TK23=-9,"-",IF(TK21=-9,"-",IF(AVERAGE(TK23:TK24)=AVERAGE(TK21:TK22),"-","ERR")))</f>
        <v>-</v>
      </c>
      <c r="TL25" s="0" t="str">
        <f aca="false">IF(TL23=-9,"-",IF(TL21=-9,"-",IF(AVERAGE(TL23:TL24)=AVERAGE(TL21:TL22),"-","ERR")))</f>
        <v>-</v>
      </c>
      <c r="TM25" s="0" t="str">
        <f aca="false">IF(TM23=-9,"-",IF(TM21=-9,"-",IF(AVERAGE(TM23:TM24)=AVERAGE(TM21:TM22),"-","ERR")))</f>
        <v>-</v>
      </c>
      <c r="TN25" s="0" t="str">
        <f aca="false">IF(TN23=-9,"-",IF(TN21=-9,"-",IF(AVERAGE(TN23:TN24)=AVERAGE(TN21:TN22),"-","ERR")))</f>
        <v>-</v>
      </c>
      <c r="TO25" s="0" t="str">
        <f aca="false">IF(TO23=-9,"-",IF(TO21=-9,"-",IF(AVERAGE(TO23:TO24)=AVERAGE(TO21:TO22),"-","ERR")))</f>
        <v>-</v>
      </c>
      <c r="TP25" s="0" t="str">
        <f aca="false">IF(TP23=-9,"-",IF(TP21=-9,"-",IF(AVERAGE(TP23:TP24)=AVERAGE(TP21:TP22),"-","ERR")))</f>
        <v>-</v>
      </c>
      <c r="TQ25" s="0" t="str">
        <f aca="false">IF(TQ23=-9,"-",IF(TQ21=-9,"-",IF(AVERAGE(TQ23:TQ24)=AVERAGE(TQ21:TQ22),"-","ERR")))</f>
        <v>-</v>
      </c>
      <c r="TR25" s="0" t="str">
        <f aca="false">IF(TR23=-9,"-",IF(TR21=-9,"-",IF(AVERAGE(TR23:TR24)=AVERAGE(TR21:TR22),"-","ERR")))</f>
        <v>-</v>
      </c>
      <c r="TS25" s="0" t="str">
        <f aca="false">IF(TS23=-9,"-",IF(TS21=-9,"-",IF(AVERAGE(TS23:TS24)=AVERAGE(TS21:TS22),"-","ERR")))</f>
        <v>-</v>
      </c>
      <c r="TT25" s="0" t="str">
        <f aca="false">IF(TT23=-9,"-",IF(TT21=-9,"-",IF(AVERAGE(TT23:TT24)=AVERAGE(TT21:TT22),"-","ERR")))</f>
        <v>-</v>
      </c>
      <c r="TU25" s="0" t="str">
        <f aca="false">IF(TU23=-9,"-",IF(TU21=-9,"-",IF(AVERAGE(TU23:TU24)=AVERAGE(TU21:TU22),"-","ERR")))</f>
        <v>-</v>
      </c>
      <c r="TV25" s="0" t="str">
        <f aca="false">IF(TV23=-9,"-",IF(TV21=-9,"-",IF(AVERAGE(TV23:TV24)=AVERAGE(TV21:TV22),"-","ERR")))</f>
        <v>-</v>
      </c>
      <c r="TW25" s="0" t="str">
        <f aca="false">IF(TW23=-9,"-",IF(TW21=-9,"-",IF(AVERAGE(TW23:TW24)=AVERAGE(TW21:TW22),"-","ERR")))</f>
        <v>-</v>
      </c>
      <c r="TX25" s="0" t="str">
        <f aca="false">IF(TX23=-9,"-",IF(TX21=-9,"-",IF(AVERAGE(TX23:TX24)=AVERAGE(TX21:TX22),"-","ERR")))</f>
        <v>-</v>
      </c>
      <c r="TY25" s="0" t="str">
        <f aca="false">IF(TY23=-9,"-",IF(TY21=-9,"-",IF(AVERAGE(TY23:TY24)=AVERAGE(TY21:TY22),"-","ERR")))</f>
        <v>-</v>
      </c>
      <c r="TZ25" s="0" t="str">
        <f aca="false">IF(TZ23=-9,"-",IF(TZ21=-9,"-",IF(AVERAGE(TZ23:TZ24)=AVERAGE(TZ21:TZ22),"-","ERR")))</f>
        <v>-</v>
      </c>
      <c r="UA25" s="0" t="str">
        <f aca="false">IF(UA23=-9,"-",IF(UA21=-9,"-",IF(AVERAGE(UA23:UA24)=AVERAGE(UA21:UA22),"-","ERR")))</f>
        <v>-</v>
      </c>
      <c r="UB25" s="0" t="str">
        <f aca="false">IF(UB23=-9,"-",IF(UB21=-9,"-",IF(AVERAGE(UB23:UB24)=AVERAGE(UB21:UB22),"-","ERR")))</f>
        <v>-</v>
      </c>
      <c r="UC25" s="0" t="str">
        <f aca="false">IF(UC23=-9,"-",IF(UC21=-9,"-",IF(AVERAGE(UC23:UC24)=AVERAGE(UC21:UC22),"-","ERR")))</f>
        <v>-</v>
      </c>
      <c r="UD25" s="0" t="str">
        <f aca="false">IF(UD23=-9,"-",IF(UD21=-9,"-",IF(AVERAGE(UD23:UD24)=AVERAGE(UD21:UD22),"-","ERR")))</f>
        <v>-</v>
      </c>
      <c r="UE25" s="0" t="str">
        <f aca="false">IF(UE23=-9,"-",IF(UE21=-9,"-",IF(AVERAGE(UE23:UE24)=AVERAGE(UE21:UE22),"-","ERR")))</f>
        <v>-</v>
      </c>
      <c r="UF25" s="0" t="str">
        <f aca="false">IF(UF23=-9,"-",IF(UF21=-9,"-",IF(AVERAGE(UF23:UF24)=AVERAGE(UF21:UF22),"-","ERR")))</f>
        <v>-</v>
      </c>
      <c r="UG25" s="0" t="str">
        <f aca="false">IF(UG23=-9,"-",IF(UG21=-9,"-",IF(AVERAGE(UG23:UG24)=AVERAGE(UG21:UG22),"-","ERR")))</f>
        <v>-</v>
      </c>
      <c r="UH25" s="0" t="str">
        <f aca="false">IF(UH23=-9,"-",IF(UH21=-9,"-",IF(AVERAGE(UH23:UH24)=AVERAGE(UH21:UH22),"-","ERR")))</f>
        <v>-</v>
      </c>
      <c r="UI25" s="0" t="str">
        <f aca="false">IF(UI23=-9,"-",IF(UI21=-9,"-",IF(AVERAGE(UI23:UI24)=AVERAGE(UI21:UI22),"-","ERR")))</f>
        <v>-</v>
      </c>
      <c r="UJ25" s="0" t="str">
        <f aca="false">IF(UJ23=-9,"-",IF(UJ21=-9,"-",IF(AVERAGE(UJ23:UJ24)=AVERAGE(UJ21:UJ22),"-","ERR")))</f>
        <v>-</v>
      </c>
      <c r="UK25" s="0" t="str">
        <f aca="false">IF(UK23=-9,"-",IF(UK21=-9,"-",IF(AVERAGE(UK23:UK24)=AVERAGE(UK21:UK22),"-","ERR")))</f>
        <v>-</v>
      </c>
      <c r="UL25" s="0" t="str">
        <f aca="false">IF(UL23=-9,"-",IF(UL21=-9,"-",IF(AVERAGE(UL23:UL24)=AVERAGE(UL21:UL22),"-","ERR")))</f>
        <v>-</v>
      </c>
      <c r="UM25" s="0" t="str">
        <f aca="false">IF(UM23=-9,"-",IF(UM21=-9,"-",IF(AVERAGE(UM23:UM24)=AVERAGE(UM21:UM22),"-","ERR")))</f>
        <v>-</v>
      </c>
      <c r="UN25" s="0" t="str">
        <f aca="false">IF(UN23=-9,"-",IF(UN21=-9,"-",IF(AVERAGE(UN23:UN24)=AVERAGE(UN21:UN22),"-","ERR")))</f>
        <v>-</v>
      </c>
      <c r="UO25" s="0" t="str">
        <f aca="false">IF(UO23=-9,"-",IF(UO21=-9,"-",IF(AVERAGE(UO23:UO24)=AVERAGE(UO21:UO22),"-","ERR")))</f>
        <v>-</v>
      </c>
      <c r="UP25" s="0" t="str">
        <f aca="false">IF(UP23=-9,"-",IF(UP21=-9,"-",IF(AVERAGE(UP23:UP24)=AVERAGE(UP21:UP22),"-","ERR")))</f>
        <v>-</v>
      </c>
      <c r="UQ25" s="0" t="str">
        <f aca="false">IF(UQ23=-9,"-",IF(UQ21=-9,"-",IF(AVERAGE(UQ23:UQ24)=AVERAGE(UQ21:UQ22),"-","ERR")))</f>
        <v>-</v>
      </c>
      <c r="UR25" s="0" t="str">
        <f aca="false">IF(UR23=-9,"-",IF(UR21=-9,"-",IF(AVERAGE(UR23:UR24)=AVERAGE(UR21:UR22),"-","ERR")))</f>
        <v>-</v>
      </c>
      <c r="US25" s="0" t="str">
        <f aca="false">IF(US23=-9,"-",IF(US21=-9,"-",IF(AVERAGE(US23:US24)=AVERAGE(US21:US22),"-","ERR")))</f>
        <v>-</v>
      </c>
      <c r="UT25" s="0" t="str">
        <f aca="false">IF(UT23=-9,"-",IF(UT21=-9,"-",IF(AVERAGE(UT23:UT24)=AVERAGE(UT21:UT22),"-","ERR")))</f>
        <v>-</v>
      </c>
      <c r="UU25" s="0" t="str">
        <f aca="false">IF(UU23=-9,"-",IF(UU21=-9,"-",IF(AVERAGE(UU23:UU24)=AVERAGE(UU21:UU22),"-","ERR")))</f>
        <v>-</v>
      </c>
      <c r="UV25" s="0" t="str">
        <f aca="false">IF(UV23=-9,"-",IF(UV21=-9,"-",IF(AVERAGE(UV23:UV24)=AVERAGE(UV21:UV22),"-","ERR")))</f>
        <v>-</v>
      </c>
      <c r="UW25" s="0" t="str">
        <f aca="false">IF(UW23=-9,"-",IF(UW21=-9,"-",IF(AVERAGE(UW23:UW24)=AVERAGE(UW21:UW22),"-","ERR")))</f>
        <v>-</v>
      </c>
      <c r="UX25" s="0" t="str">
        <f aca="false">IF(UX23=-9,"-",IF(UX21=-9,"-",IF(AVERAGE(UX23:UX24)=AVERAGE(UX21:UX22),"-","ERR")))</f>
        <v>-</v>
      </c>
      <c r="UY25" s="0" t="str">
        <f aca="false">IF(UY23=-9,"-",IF(UY21=-9,"-",IF(AVERAGE(UY23:UY24)=AVERAGE(UY21:UY22),"-","ERR")))</f>
        <v>-</v>
      </c>
      <c r="UZ25" s="0" t="str">
        <f aca="false">IF(UZ23=-9,"-",IF(UZ21=-9,"-",IF(AVERAGE(UZ23:UZ24)=AVERAGE(UZ21:UZ22),"-","ERR")))</f>
        <v>-</v>
      </c>
      <c r="VA25" s="0" t="str">
        <f aca="false">IF(VA23=-9,"-",IF(VA21=-9,"-",IF(AVERAGE(VA23:VA24)=AVERAGE(VA21:VA22),"-","ERR")))</f>
        <v>-</v>
      </c>
      <c r="VB25" s="0" t="str">
        <f aca="false">IF(VB23=-9,"-",IF(VB21=-9,"-",IF(AVERAGE(VB23:VB24)=AVERAGE(VB21:VB22),"-","ERR")))</f>
        <v>-</v>
      </c>
      <c r="VC25" s="0" t="str">
        <f aca="false">IF(VC23=-9,"-",IF(VC21=-9,"-",IF(AVERAGE(VC23:VC24)=AVERAGE(VC21:VC22),"-","ERR")))</f>
        <v>-</v>
      </c>
      <c r="VD25" s="0" t="str">
        <f aca="false">IF(VD23=-9,"-",IF(VD21=-9,"-",IF(AVERAGE(VD23:VD24)=AVERAGE(VD21:VD22),"-","ERR")))</f>
        <v>-</v>
      </c>
      <c r="VE25" s="0" t="str">
        <f aca="false">IF(VE23=-9,"-",IF(VE21=-9,"-",IF(AVERAGE(VE23:VE24)=AVERAGE(VE21:VE22),"-","ERR")))</f>
        <v>-</v>
      </c>
      <c r="VF25" s="0" t="str">
        <f aca="false">IF(VF23=-9,"-",IF(VF21=-9,"-",IF(AVERAGE(VF23:VF24)=AVERAGE(VF21:VF22),"-","ERR")))</f>
        <v>-</v>
      </c>
      <c r="VG25" s="0" t="str">
        <f aca="false">IF(VG23=-9,"-",IF(VG21=-9,"-",IF(AVERAGE(VG23:VG24)=AVERAGE(VG21:VG22),"-","ERR")))</f>
        <v>-</v>
      </c>
      <c r="VH25" s="0" t="str">
        <f aca="false">IF(VH23=-9,"-",IF(VH21=-9,"-",IF(AVERAGE(VH23:VH24)=AVERAGE(VH21:VH22),"-","ERR")))</f>
        <v>-</v>
      </c>
      <c r="VI25" s="0" t="str">
        <f aca="false">IF(VI23=-9,"-",IF(VI21=-9,"-",IF(AVERAGE(VI23:VI24)=AVERAGE(VI21:VI22),"-","ERR")))</f>
        <v>-</v>
      </c>
      <c r="VJ25" s="0" t="str">
        <f aca="false">IF(VJ23=-9,"-",IF(VJ21=-9,"-",IF(AVERAGE(VJ23:VJ24)=AVERAGE(VJ21:VJ22),"-","ERR")))</f>
        <v>-</v>
      </c>
      <c r="VK25" s="0" t="str">
        <f aca="false">IF(VK23=-9,"-",IF(VK21=-9,"-",IF(AVERAGE(VK23:VK24)=AVERAGE(VK21:VK22),"-","ERR")))</f>
        <v>-</v>
      </c>
      <c r="VL25" s="0" t="str">
        <f aca="false">IF(VL23=-9,"-",IF(VL21=-9,"-",IF(AVERAGE(VL23:VL24)=AVERAGE(VL21:VL22),"-","ERR")))</f>
        <v>-</v>
      </c>
      <c r="VM25" s="0" t="str">
        <f aca="false">IF(VM23=-9,"-",IF(VM21=-9,"-",IF(AVERAGE(VM23:VM24)=AVERAGE(VM21:VM22),"-","ERR")))</f>
        <v>-</v>
      </c>
      <c r="VN25" s="0" t="str">
        <f aca="false">IF(VN23=-9,"-",IF(VN21=-9,"-",IF(AVERAGE(VN23:VN24)=AVERAGE(VN21:VN22),"-","ERR")))</f>
        <v>-</v>
      </c>
      <c r="VO25" s="0" t="str">
        <f aca="false">IF(VO23=-9,"-",IF(VO21=-9,"-",IF(AVERAGE(VO23:VO24)=AVERAGE(VO21:VO22),"-","ERR")))</f>
        <v>-</v>
      </c>
      <c r="VP25" s="0" t="str">
        <f aca="false">IF(VP23=-9,"-",IF(VP21=-9,"-",IF(AVERAGE(VP23:VP24)=AVERAGE(VP21:VP22),"-","ERR")))</f>
        <v>-</v>
      </c>
      <c r="VQ25" s="0" t="str">
        <f aca="false">IF(VQ23=-9,"-",IF(VQ21=-9,"-",IF(AVERAGE(VQ23:VQ24)=AVERAGE(VQ21:VQ22),"-","ERR")))</f>
        <v>-</v>
      </c>
      <c r="VR25" s="0" t="str">
        <f aca="false">IF(VR23=-9,"-",IF(VR21=-9,"-",IF(AVERAGE(VR23:VR24)=AVERAGE(VR21:VR22),"-","ERR")))</f>
        <v>-</v>
      </c>
      <c r="VS25" s="0" t="str">
        <f aca="false">IF(VS23=-9,"-",IF(VS21=-9,"-",IF(AVERAGE(VS23:VS24)=AVERAGE(VS21:VS22),"-","ERR")))</f>
        <v>-</v>
      </c>
      <c r="VT25" s="0" t="str">
        <f aca="false">IF(VT23=-9,"-",IF(VT21=-9,"-",IF(AVERAGE(VT23:VT24)=AVERAGE(VT21:VT22),"-","ERR")))</f>
        <v>-</v>
      </c>
      <c r="VU25" s="0" t="str">
        <f aca="false">IF(VU23=-9,"-",IF(VU21=-9,"-",IF(AVERAGE(VU23:VU24)=AVERAGE(VU21:VU22),"-","ERR")))</f>
        <v>-</v>
      </c>
      <c r="VV25" s="0" t="str">
        <f aca="false">IF(VV23=-9,"-",IF(VV21=-9,"-",IF(AVERAGE(VV23:VV24)=AVERAGE(VV21:VV22),"-","ERR")))</f>
        <v>-</v>
      </c>
      <c r="VW25" s="0" t="str">
        <f aca="false">IF(VW23=-9,"-",IF(VW21=-9,"-",IF(AVERAGE(VW23:VW24)=AVERAGE(VW21:VW22),"-","ERR")))</f>
        <v>-</v>
      </c>
      <c r="VX25" s="0" t="str">
        <f aca="false">IF(VX23=-9,"-",IF(VX21=-9,"-",IF(AVERAGE(VX23:VX24)=AVERAGE(VX21:VX22),"-","ERR")))</f>
        <v>-</v>
      </c>
      <c r="VY25" s="0" t="str">
        <f aca="false">IF(VY23=-9,"-",IF(VY21=-9,"-",IF(AVERAGE(VY23:VY24)=AVERAGE(VY21:VY22),"-","ERR")))</f>
        <v>-</v>
      </c>
      <c r="VZ25" s="0" t="str">
        <f aca="false">IF(VZ23=-9,"-",IF(VZ21=-9,"-",IF(AVERAGE(VZ23:VZ24)=AVERAGE(VZ21:VZ22),"-","ERR")))</f>
        <v>-</v>
      </c>
      <c r="WA25" s="0" t="str">
        <f aca="false">IF(WA23=-9,"-",IF(WA21=-9,"-",IF(AVERAGE(WA23:WA24)=AVERAGE(WA21:WA22),"-","ERR")))</f>
        <v>-</v>
      </c>
      <c r="WB25" s="0" t="str">
        <f aca="false">IF(WB23=-9,"-",IF(WB21=-9,"-",IF(AVERAGE(WB23:WB24)=AVERAGE(WB21:WB22),"-","ERR")))</f>
        <v>-</v>
      </c>
      <c r="WC25" s="0" t="str">
        <f aca="false">IF(WC23=-9,"-",IF(WC21=-9,"-",IF(AVERAGE(WC23:WC24)=AVERAGE(WC21:WC22),"-","ERR")))</f>
        <v>-</v>
      </c>
      <c r="WD25" s="0" t="str">
        <f aca="false">IF(WD23=-9,"-",IF(WD21=-9,"-",IF(AVERAGE(WD23:WD24)=AVERAGE(WD21:WD22),"-","ERR")))</f>
        <v>-</v>
      </c>
      <c r="WE25" s="0" t="str">
        <f aca="false">IF(WE23=-9,"-",IF(WE21=-9,"-",IF(AVERAGE(WE23:WE24)=AVERAGE(WE21:WE22),"-","ERR")))</f>
        <v>-</v>
      </c>
      <c r="WF25" s="0" t="str">
        <f aca="false">IF(WF23=-9,"-",IF(WF21=-9,"-",IF(AVERAGE(WF23:WF24)=AVERAGE(WF21:WF22),"-","ERR")))</f>
        <v>-</v>
      </c>
      <c r="WG25" s="0" t="str">
        <f aca="false">IF(WG23=-9,"-",IF(WG21=-9,"-",IF(AVERAGE(WG23:WG24)=AVERAGE(WG21:WG22),"-","ERR")))</f>
        <v>-</v>
      </c>
      <c r="WH25" s="0" t="str">
        <f aca="false">IF(WH23=-9,"-",IF(WH21=-9,"-",IF(AVERAGE(WH23:WH24)=AVERAGE(WH21:WH22),"-","ERR")))</f>
        <v>-</v>
      </c>
      <c r="WI25" s="0" t="str">
        <f aca="false">IF(WI23=-9,"-",IF(WI21=-9,"-",IF(AVERAGE(WI23:WI24)=AVERAGE(WI21:WI22),"-","ERR")))</f>
        <v>-</v>
      </c>
      <c r="WJ25" s="0" t="str">
        <f aca="false">IF(WJ23=-9,"-",IF(WJ21=-9,"-",IF(AVERAGE(WJ23:WJ24)=AVERAGE(WJ21:WJ22),"-","ERR")))</f>
        <v>-</v>
      </c>
      <c r="WK25" s="0" t="str">
        <f aca="false">IF(WK23=-9,"-",IF(WK21=-9,"-",IF(AVERAGE(WK23:WK24)=AVERAGE(WK21:WK22),"-","ERR")))</f>
        <v>-</v>
      </c>
      <c r="WL25" s="0" t="str">
        <f aca="false">IF(WL23=-9,"-",IF(WL21=-9,"-",IF(AVERAGE(WL23:WL24)=AVERAGE(WL21:WL22),"-","ERR")))</f>
        <v>-</v>
      </c>
      <c r="WM25" s="0" t="str">
        <f aca="false">IF(WM23=-9,"-",IF(WM21=-9,"-",IF(AVERAGE(WM23:WM24)=AVERAGE(WM21:WM22),"-","ERR")))</f>
        <v>-</v>
      </c>
      <c r="WN25" s="0" t="str">
        <f aca="false">IF(WN23=-9,"-",IF(WN21=-9,"-",IF(AVERAGE(WN23:WN24)=AVERAGE(WN21:WN22),"-","ERR")))</f>
        <v>-</v>
      </c>
      <c r="WO25" s="0" t="str">
        <f aca="false">IF(WO23=-9,"-",IF(WO21=-9,"-",IF(AVERAGE(WO23:WO24)=AVERAGE(WO21:WO22),"-","ERR")))</f>
        <v>ERR</v>
      </c>
      <c r="WP25" s="0" t="str">
        <f aca="false">IF(WP23=-9,"-",IF(WP21=-9,"-",IF(AVERAGE(WP23:WP24)=AVERAGE(WP21:WP22),"-","ERR")))</f>
        <v>-</v>
      </c>
      <c r="WQ25" s="0" t="str">
        <f aca="false">IF(WQ23=-9,"-",IF(WQ21=-9,"-",IF(AVERAGE(WQ23:WQ24)=AVERAGE(WQ21:WQ22),"-","ERR")))</f>
        <v>-</v>
      </c>
      <c r="WR25" s="0" t="str">
        <f aca="false">IF(WR23=-9,"-",IF(WR21=-9,"-",IF(AVERAGE(WR23:WR24)=AVERAGE(WR21:WR22),"-","ERR")))</f>
        <v>-</v>
      </c>
      <c r="WS25" s="0" t="str">
        <f aca="false">IF(WS23=-9,"-",IF(WS21=-9,"-",IF(AVERAGE(WS23:WS24)=AVERAGE(WS21:WS22),"-","ERR")))</f>
        <v>-</v>
      </c>
      <c r="WT25" s="0" t="str">
        <f aca="false">IF(WT23=-9,"-",IF(WT21=-9,"-",IF(AVERAGE(WT23:WT24)=AVERAGE(WT21:WT22),"-","ERR")))</f>
        <v>-</v>
      </c>
      <c r="WU25" s="0" t="str">
        <f aca="false">IF(WU23=-9,"-",IF(WU21=-9,"-",IF(AVERAGE(WU23:WU24)=AVERAGE(WU21:WU22),"-","ERR")))</f>
        <v>-</v>
      </c>
      <c r="WV25" s="0" t="str">
        <f aca="false">IF(WV23=-9,"-",IF(WV21=-9,"-",IF(AVERAGE(WV23:WV24)=AVERAGE(WV21:WV22),"-","ERR")))</f>
        <v>-</v>
      </c>
      <c r="WW25" s="0" t="str">
        <f aca="false">IF(WW23=-9,"-",IF(WW21=-9,"-",IF(AVERAGE(WW23:WW24)=AVERAGE(WW21:WW22),"-","ERR")))</f>
        <v>-</v>
      </c>
      <c r="WX25" s="0" t="str">
        <f aca="false">IF(WX23=-9,"-",IF(WX21=-9,"-",IF(AVERAGE(WX23:WX24)=AVERAGE(WX21:WX22),"-","ERR")))</f>
        <v>ERR</v>
      </c>
      <c r="WY25" s="0" t="str">
        <f aca="false">IF(WY23=-9,"-",IF(WY21=-9,"-",IF(AVERAGE(WY23:WY24)=AVERAGE(WY21:WY22),"-","ERR")))</f>
        <v>ERR</v>
      </c>
      <c r="WZ25" s="0" t="str">
        <f aca="false">IF(WZ23=-9,"-",IF(WZ21=-9,"-",IF(AVERAGE(WZ23:WZ24)=AVERAGE(WZ21:WZ22),"-","ERR")))</f>
        <v>-</v>
      </c>
      <c r="XA25" s="0" t="str">
        <f aca="false">IF(XA23=-9,"-",IF(XA21=-9,"-",IF(AVERAGE(XA23:XA24)=AVERAGE(XA21:XA22),"-","ERR")))</f>
        <v>-</v>
      </c>
      <c r="XB25" s="0" t="str">
        <f aca="false">IF(XB23=-9,"-",IF(XB21=-9,"-",IF(AVERAGE(XB23:XB24)=AVERAGE(XB21:XB22),"-","ERR")))</f>
        <v>-</v>
      </c>
      <c r="XC25" s="0" t="str">
        <f aca="false">IF(XC23=-9,"-",IF(XC21=-9,"-",IF(AVERAGE(XC23:XC24)=AVERAGE(XC21:XC22),"-","ERR")))</f>
        <v>-</v>
      </c>
      <c r="XD25" s="0" t="str">
        <f aca="false">IF(XD23=-9,"-",IF(XD21=-9,"-",IF(AVERAGE(XD23:XD24)=AVERAGE(XD21:XD22),"-","ERR")))</f>
        <v>-</v>
      </c>
      <c r="XE25" s="0" t="str">
        <f aca="false">IF(XE23=-9,"-",IF(XE21=-9,"-",IF(AVERAGE(XE23:XE24)=AVERAGE(XE21:XE22),"-","ERR")))</f>
        <v>-</v>
      </c>
      <c r="XF25" s="0" t="str">
        <f aca="false">IF(XF23=-9,"-",IF(XF21=-9,"-",IF(AVERAGE(XF23:XF24)=AVERAGE(XF21:XF22),"-","ERR")))</f>
        <v>-</v>
      </c>
      <c r="XG25" s="0" t="str">
        <f aca="false">IF(XG23=-9,"-",IF(XG21=-9,"-",IF(AVERAGE(XG23:XG24)=AVERAGE(XG21:XG22),"-","ERR")))</f>
        <v>-</v>
      </c>
      <c r="XH25" s="0" t="str">
        <f aca="false">IF(XH23=-9,"-",IF(XH21=-9,"-",IF(AVERAGE(XH23:XH24)=AVERAGE(XH21:XH22),"-","ERR")))</f>
        <v>-</v>
      </c>
      <c r="XI25" s="0" t="str">
        <f aca="false">IF(XI23=-9,"-",IF(XI21=-9,"-",IF(AVERAGE(XI23:XI24)=AVERAGE(XI21:XI22),"-","ERR")))</f>
        <v>-</v>
      </c>
      <c r="XJ25" s="0" t="str">
        <f aca="false">IF(XJ23=-9,"-",IF(XJ21=-9,"-",IF(AVERAGE(XJ23:XJ24)=AVERAGE(XJ21:XJ22),"-","ERR")))</f>
        <v>-</v>
      </c>
      <c r="XK25" s="0" t="str">
        <f aca="false">IF(XK23=-9,"-",IF(XK21=-9,"-",IF(AVERAGE(XK23:XK24)=AVERAGE(XK21:XK22),"-","ERR")))</f>
        <v>-</v>
      </c>
      <c r="XL25" s="0" t="str">
        <f aca="false">IF(XL23=-9,"-",IF(XL21=-9,"-",IF(AVERAGE(XL23:XL24)=AVERAGE(XL21:XL22),"-","ERR")))</f>
        <v>-</v>
      </c>
      <c r="XM25" s="0" t="str">
        <f aca="false">IF(XM23=-9,"-",IF(XM21=-9,"-",IF(AVERAGE(XM23:XM24)=AVERAGE(XM21:XM22),"-","ERR")))</f>
        <v>-</v>
      </c>
      <c r="XN25" s="0" t="str">
        <f aca="false">IF(XN23=-9,"-",IF(XN21=-9,"-",IF(AVERAGE(XN23:XN24)=AVERAGE(XN21:XN22),"-","ERR")))</f>
        <v>-</v>
      </c>
      <c r="XO25" s="0" t="str">
        <f aca="false">IF(XO23=-9,"-",IF(XO21=-9,"-",IF(AVERAGE(XO23:XO24)=AVERAGE(XO21:XO22),"-","ERR")))</f>
        <v>-</v>
      </c>
      <c r="XP25" s="0" t="str">
        <f aca="false">IF(XP23=-9,"-",IF(XP21=-9,"-",IF(AVERAGE(XP23:XP24)=AVERAGE(XP21:XP22),"-","ERR")))</f>
        <v>-</v>
      </c>
      <c r="XQ25" s="0" t="str">
        <f aca="false">IF(XQ23=-9,"-",IF(XQ21=-9,"-",IF(AVERAGE(XQ23:XQ24)=AVERAGE(XQ21:XQ22),"-","ERR")))</f>
        <v>-</v>
      </c>
      <c r="XR25" s="0" t="str">
        <f aca="false">IF(XR23=-9,"-",IF(XR21=-9,"-",IF(AVERAGE(XR23:XR24)=AVERAGE(XR21:XR22),"-","ERR")))</f>
        <v>-</v>
      </c>
      <c r="XS25" s="0" t="str">
        <f aca="false">IF(XS23=-9,"-",IF(XS21=-9,"-",IF(AVERAGE(XS23:XS24)=AVERAGE(XS21:XS22),"-","ERR")))</f>
        <v>-</v>
      </c>
      <c r="XT25" s="0" t="str">
        <f aca="false">IF(XT23=-9,"-",IF(XT21=-9,"-",IF(AVERAGE(XT23:XT24)=AVERAGE(XT21:XT22),"-","ERR")))</f>
        <v>-</v>
      </c>
      <c r="XU25" s="0" t="str">
        <f aca="false">IF(XU23=-9,"-",IF(XU21=-9,"-",IF(AVERAGE(XU23:XU24)=AVERAGE(XU21:XU22),"-","ERR")))</f>
        <v>-</v>
      </c>
      <c r="XV25" s="0" t="str">
        <f aca="false">IF(XV23=-9,"-",IF(XV21=-9,"-",IF(AVERAGE(XV23:XV24)=AVERAGE(XV21:XV22),"-","ERR")))</f>
        <v>-</v>
      </c>
      <c r="XW25" s="0" t="str">
        <f aca="false">IF(XW23=-9,"-",IF(XW21=-9,"-",IF(AVERAGE(XW23:XW24)=AVERAGE(XW21:XW22),"-","ERR")))</f>
        <v>-</v>
      </c>
      <c r="XX25" s="0" t="str">
        <f aca="false">IF(XX23=-9,"-",IF(XX21=-9,"-",IF(AVERAGE(XX23:XX24)=AVERAGE(XX21:XX22),"-","ERR")))</f>
        <v>-</v>
      </c>
      <c r="XY25" s="0" t="str">
        <f aca="false">IF(XY23=-9,"-",IF(XY21=-9,"-",IF(AVERAGE(XY23:XY24)=AVERAGE(XY21:XY22),"-","ERR")))</f>
        <v>ERR</v>
      </c>
      <c r="XZ25" s="0" t="str">
        <f aca="false">IF(XZ23=-9,"-",IF(XZ21=-9,"-",IF(AVERAGE(XZ23:XZ24)=AVERAGE(XZ21:XZ22),"-","ERR")))</f>
        <v>-</v>
      </c>
      <c r="YA25" s="0" t="str">
        <f aca="false">IF(YA23=-9,"-",IF(YA21=-9,"-",IF(AVERAGE(YA23:YA24)=AVERAGE(YA21:YA22),"-","ERR")))</f>
        <v>-</v>
      </c>
      <c r="YB25" s="0" t="str">
        <f aca="false">IF(YB23=-9,"-",IF(YB21=-9,"-",IF(AVERAGE(YB23:YB24)=AVERAGE(YB21:YB22),"-","ERR")))</f>
        <v>-</v>
      </c>
      <c r="YC25" s="0" t="str">
        <f aca="false">IF(YC23=-9,"-",IF(YC21=-9,"-",IF(AVERAGE(YC23:YC24)=AVERAGE(YC21:YC22),"-","ERR")))</f>
        <v>-</v>
      </c>
      <c r="YD25" s="0" t="str">
        <f aca="false">IF(YD23=-9,"-",IF(YD21=-9,"-",IF(AVERAGE(YD23:YD24)=AVERAGE(YD21:YD22),"-","ERR")))</f>
        <v>-</v>
      </c>
      <c r="YE25" s="0" t="str">
        <f aca="false">IF(YE23=-9,"-",IF(YE21=-9,"-",IF(AVERAGE(YE23:YE24)=AVERAGE(YE21:YE22),"-","ERR")))</f>
        <v>-</v>
      </c>
      <c r="YF25" s="0" t="str">
        <f aca="false">IF(YF23=-9,"-",IF(YF21=-9,"-",IF(AVERAGE(YF23:YF24)=AVERAGE(YF21:YF22),"-","ERR")))</f>
        <v>-</v>
      </c>
      <c r="YG25" s="0" t="str">
        <f aca="false">IF(YG23=-9,"-",IF(YG21=-9,"-",IF(AVERAGE(YG23:YG24)=AVERAGE(YG21:YG22),"-","ERR")))</f>
        <v>-</v>
      </c>
      <c r="YH25" s="0" t="str">
        <f aca="false">IF(YH23=-9,"-",IF(YH21=-9,"-",IF(AVERAGE(YH23:YH24)=AVERAGE(YH21:YH22),"-","ERR")))</f>
        <v>-</v>
      </c>
      <c r="YI25" s="0" t="str">
        <f aca="false">IF(YI23=-9,"-",IF(YI21=-9,"-",IF(AVERAGE(YI23:YI24)=AVERAGE(YI21:YI22),"-","ERR")))</f>
        <v>-</v>
      </c>
      <c r="YJ25" s="0" t="str">
        <f aca="false">IF(YJ23=-9,"-",IF(YJ21=-9,"-",IF(AVERAGE(YJ23:YJ24)=AVERAGE(YJ21:YJ22),"-","ERR")))</f>
        <v>-</v>
      </c>
      <c r="YK25" s="0" t="str">
        <f aca="false">IF(YK23=-9,"-",IF(YK21=-9,"-",IF(AVERAGE(YK23:YK24)=AVERAGE(YK21:YK22),"-","ERR")))</f>
        <v>-</v>
      </c>
      <c r="YL25" s="0" t="str">
        <f aca="false">IF(YL23=-9,"-",IF(YL21=-9,"-",IF(AVERAGE(YL23:YL24)=AVERAGE(YL21:YL22),"-","ERR")))</f>
        <v>-</v>
      </c>
      <c r="YM25" s="0" t="str">
        <f aca="false">IF(YM23=-9,"-",IF(YM21=-9,"-",IF(AVERAGE(YM23:YM24)=AVERAGE(YM21:YM22),"-","ERR")))</f>
        <v>-</v>
      </c>
      <c r="YN25" s="0" t="str">
        <f aca="false">IF(YN23=-9,"-",IF(YN21=-9,"-",IF(AVERAGE(YN23:YN24)=AVERAGE(YN21:YN22),"-","ERR")))</f>
        <v>-</v>
      </c>
      <c r="YO25" s="0" t="str">
        <f aca="false">IF(YO23=-9,"-",IF(YO21=-9,"-",IF(AVERAGE(YO23:YO24)=AVERAGE(YO21:YO22),"-","ERR")))</f>
        <v>-</v>
      </c>
      <c r="YP25" s="0" t="str">
        <f aca="false">IF(YP23=-9,"-",IF(YP21=-9,"-",IF(AVERAGE(YP23:YP24)=AVERAGE(YP21:YP22),"-","ERR")))</f>
        <v>-</v>
      </c>
      <c r="YQ25" s="0" t="str">
        <f aca="false">IF(YQ23=-9,"-",IF(YQ21=-9,"-",IF(AVERAGE(YQ23:YQ24)=AVERAGE(YQ21:YQ22),"-","ERR")))</f>
        <v>-</v>
      </c>
      <c r="YR25" s="0" t="str">
        <f aca="false">IF(YR23=-9,"-",IF(YR21=-9,"-",IF(AVERAGE(YR23:YR24)=AVERAGE(YR21:YR22),"-","ERR")))</f>
        <v>-</v>
      </c>
      <c r="YS25" s="0" t="str">
        <f aca="false">IF(YS23=-9,"-",IF(YS21=-9,"-",IF(AVERAGE(YS23:YS24)=AVERAGE(YS21:YS22),"-","ERR")))</f>
        <v>-</v>
      </c>
      <c r="YT25" s="0" t="str">
        <f aca="false">IF(YT23=-9,"-",IF(YT21=-9,"-",IF(AVERAGE(YT23:YT24)=AVERAGE(YT21:YT22),"-","ERR")))</f>
        <v>-</v>
      </c>
      <c r="YU25" s="0" t="str">
        <f aca="false">IF(YU23=-9,"-",IF(YU21=-9,"-",IF(AVERAGE(YU23:YU24)=AVERAGE(YU21:YU22),"-","ERR")))</f>
        <v>-</v>
      </c>
      <c r="YV25" s="0" t="str">
        <f aca="false">IF(YV23=-9,"-",IF(YV21=-9,"-",IF(AVERAGE(YV23:YV24)=AVERAGE(YV21:YV22),"-","ERR")))</f>
        <v>-</v>
      </c>
      <c r="YW25" s="0" t="str">
        <f aca="false">IF(YW23=-9,"-",IF(YW21=-9,"-",IF(AVERAGE(YW23:YW24)=AVERAGE(YW21:YW22),"-","ERR")))</f>
        <v>-</v>
      </c>
      <c r="YX25" s="0" t="str">
        <f aca="false">IF(YX23=-9,"-",IF(YX21=-9,"-",IF(AVERAGE(YX23:YX24)=AVERAGE(YX21:YX22),"-","ERR")))</f>
        <v>-</v>
      </c>
      <c r="YY25" s="0" t="str">
        <f aca="false">IF(YY23=-9,"-",IF(YY21=-9,"-",IF(AVERAGE(YY23:YY24)=AVERAGE(YY21:YY22),"-","ERR")))</f>
        <v>-</v>
      </c>
      <c r="YZ25" s="0" t="str">
        <f aca="false">IF(YZ23=-9,"-",IF(YZ21=-9,"-",IF(AVERAGE(YZ23:YZ24)=AVERAGE(YZ21:YZ22),"-","ERR")))</f>
        <v>-</v>
      </c>
      <c r="ZA25" s="0" t="str">
        <f aca="false">IF(ZA23=-9,"-",IF(ZA21=-9,"-",IF(AVERAGE(ZA23:ZA24)=AVERAGE(ZA21:ZA22),"-","ERR")))</f>
        <v>-</v>
      </c>
      <c r="ZB25" s="0" t="str">
        <f aca="false">IF(ZB23=-9,"-",IF(ZB21=-9,"-",IF(AVERAGE(ZB23:ZB24)=AVERAGE(ZB21:ZB22),"-","ERR")))</f>
        <v>-</v>
      </c>
      <c r="ZC25" s="0" t="str">
        <f aca="false">IF(ZC23=-9,"-",IF(ZC21=-9,"-",IF(AVERAGE(ZC23:ZC24)=AVERAGE(ZC21:ZC22),"-","ERR")))</f>
        <v>-</v>
      </c>
      <c r="ZD25" s="0" t="str">
        <f aca="false">IF(ZD23=-9,"-",IF(ZD21=-9,"-",IF(AVERAGE(ZD23:ZD24)=AVERAGE(ZD21:ZD22),"-","ERR")))</f>
        <v>-</v>
      </c>
      <c r="ZE25" s="0" t="str">
        <f aca="false">IF(ZE23=-9,"-",IF(ZE21=-9,"-",IF(AVERAGE(ZE23:ZE24)=AVERAGE(ZE21:ZE22),"-","ERR")))</f>
        <v>-</v>
      </c>
      <c r="ZF25" s="0" t="str">
        <f aca="false">IF(ZF23=-9,"-",IF(ZF21=-9,"-",IF(AVERAGE(ZF23:ZF24)=AVERAGE(ZF21:ZF22),"-","ERR")))</f>
        <v>-</v>
      </c>
      <c r="ZG25" s="0" t="str">
        <f aca="false">IF(ZG23=-9,"-",IF(ZG21=-9,"-",IF(AVERAGE(ZG23:ZG24)=AVERAGE(ZG21:ZG22),"-","ERR")))</f>
        <v>-</v>
      </c>
      <c r="ZH25" s="0" t="str">
        <f aca="false">IF(ZH23=-9,"-",IF(ZH21=-9,"-",IF(AVERAGE(ZH23:ZH24)=AVERAGE(ZH21:ZH22),"-","ERR")))</f>
        <v>-</v>
      </c>
      <c r="ZI25" s="0" t="str">
        <f aca="false">IF(ZI23=-9,"-",IF(ZI21=-9,"-",IF(AVERAGE(ZI23:ZI24)=AVERAGE(ZI21:ZI22),"-","ERR")))</f>
        <v>-</v>
      </c>
      <c r="ZJ25" s="0" t="str">
        <f aca="false">IF(ZJ23=-9,"-",IF(ZJ21=-9,"-",IF(AVERAGE(ZJ23:ZJ24)=AVERAGE(ZJ21:ZJ22),"-","ERR")))</f>
        <v>-</v>
      </c>
      <c r="ZK25" s="0" t="str">
        <f aca="false">IF(ZK23=-9,"-",IF(ZK21=-9,"-",IF(AVERAGE(ZK23:ZK24)=AVERAGE(ZK21:ZK22),"-","ERR")))</f>
        <v>-</v>
      </c>
      <c r="ZL25" s="0" t="str">
        <f aca="false">IF(ZL23=-9,"-",IF(ZL21=-9,"-",IF(AVERAGE(ZL23:ZL24)=AVERAGE(ZL21:ZL22),"-","ERR")))</f>
        <v>-</v>
      </c>
      <c r="ZM25" s="0" t="str">
        <f aca="false">IF(ZM23=-9,"-",IF(ZM21=-9,"-",IF(AVERAGE(ZM23:ZM24)=AVERAGE(ZM21:ZM22),"-","ERR")))</f>
        <v>-</v>
      </c>
      <c r="ZN25" s="0" t="str">
        <f aca="false">IF(ZN23=-9,"-",IF(ZN21=-9,"-",IF(AVERAGE(ZN23:ZN24)=AVERAGE(ZN21:ZN22),"-","ERR")))</f>
        <v>-</v>
      </c>
      <c r="ZO25" s="0" t="str">
        <f aca="false">IF(ZO23=-9,"-",IF(ZO21=-9,"-",IF(AVERAGE(ZO23:ZO24)=AVERAGE(ZO21:ZO22),"-","ERR")))</f>
        <v>-</v>
      </c>
      <c r="ZP25" s="0" t="str">
        <f aca="false">IF(ZP23=-9,"-",IF(ZP21=-9,"-",IF(AVERAGE(ZP23:ZP24)=AVERAGE(ZP21:ZP22),"-","ERR")))</f>
        <v>-</v>
      </c>
      <c r="ZQ25" s="0" t="str">
        <f aca="false">IF(ZQ23=-9,"-",IF(ZQ21=-9,"-",IF(AVERAGE(ZQ23:ZQ24)=AVERAGE(ZQ21:ZQ22),"-","ERR")))</f>
        <v>-</v>
      </c>
      <c r="ZR25" s="0" t="str">
        <f aca="false">IF(ZR23=-9,"-",IF(ZR21=-9,"-",IF(AVERAGE(ZR23:ZR24)=AVERAGE(ZR21:ZR22),"-","ERR")))</f>
        <v>-</v>
      </c>
      <c r="ZS25" s="0" t="str">
        <f aca="false">IF(ZS23=-9,"-",IF(ZS21=-9,"-",IF(AVERAGE(ZS23:ZS24)=AVERAGE(ZS21:ZS22),"-","ERR")))</f>
        <v>ERR</v>
      </c>
      <c r="ZT25" s="0" t="str">
        <f aca="false">IF(ZT23=-9,"-",IF(ZT21=-9,"-",IF(AVERAGE(ZT23:ZT24)=AVERAGE(ZT21:ZT22),"-","ERR")))</f>
        <v>-</v>
      </c>
      <c r="ZU25" s="0" t="str">
        <f aca="false">IF(ZU23=-9,"-",IF(ZU21=-9,"-",IF(AVERAGE(ZU23:ZU24)=AVERAGE(ZU21:ZU22),"-","ERR")))</f>
        <v>-</v>
      </c>
      <c r="ZV25" s="0" t="str">
        <f aca="false">IF(ZV23=-9,"-",IF(ZV21=-9,"-",IF(AVERAGE(ZV23:ZV24)=AVERAGE(ZV21:ZV22),"-","ERR")))</f>
        <v>-</v>
      </c>
      <c r="ZW25" s="0" t="str">
        <f aca="false">IF(ZW23=-9,"-",IF(ZW21=-9,"-",IF(AVERAGE(ZW23:ZW24)=AVERAGE(ZW21:ZW22),"-","ERR")))</f>
        <v>-</v>
      </c>
      <c r="ZX25" s="0" t="str">
        <f aca="false">IF(ZX23=-9,"-",IF(ZX21=-9,"-",IF(AVERAGE(ZX23:ZX24)=AVERAGE(ZX21:ZX22),"-","ERR")))</f>
        <v>-</v>
      </c>
      <c r="ZY25" s="0" t="str">
        <f aca="false">IF(ZY23=-9,"-",IF(ZY21=-9,"-",IF(AVERAGE(ZY23:ZY24)=AVERAGE(ZY21:ZY22),"-","ERR")))</f>
        <v>-</v>
      </c>
      <c r="ZZ25" s="0" t="str">
        <f aca="false">IF(ZZ23=-9,"-",IF(ZZ21=-9,"-",IF(AVERAGE(ZZ23:ZZ24)=AVERAGE(ZZ21:ZZ22),"-","ERR")))</f>
        <v>-</v>
      </c>
      <c r="AAA25" s="0" t="str">
        <f aca="false">IF(AAA23=-9,"-",IF(AAA21=-9,"-",IF(AVERAGE(AAA23:AAA24)=AVERAGE(AAA21:AAA22),"-","ERR")))</f>
        <v>-</v>
      </c>
      <c r="AAB25" s="0" t="str">
        <f aca="false">IF(AAB23=-9,"-",IF(AAB21=-9,"-",IF(AVERAGE(AAB23:AAB24)=AVERAGE(AAB21:AAB22),"-","ERR")))</f>
        <v>ERR</v>
      </c>
      <c r="AAC25" s="0" t="str">
        <f aca="false">IF(AAC23=-9,"-",IF(AAC21=-9,"-",IF(AVERAGE(AAC23:AAC24)=AVERAGE(AAC21:AAC22),"-","ERR")))</f>
        <v>-</v>
      </c>
      <c r="AAD25" s="0" t="str">
        <f aca="false">IF(AAD23=-9,"-",IF(AAD21=-9,"-",IF(AVERAGE(AAD23:AAD24)=AVERAGE(AAD21:AAD22),"-","ERR")))</f>
        <v>-</v>
      </c>
      <c r="AAE25" s="0" t="str">
        <f aca="false">IF(AAE23=-9,"-",IF(AAE21=-9,"-",IF(AVERAGE(AAE23:AAE24)=AVERAGE(AAE21:AAE22),"-","ERR")))</f>
        <v>-</v>
      </c>
      <c r="AAF25" s="0" t="str">
        <f aca="false">IF(AAF23=-9,"-",IF(AAF21=-9,"-",IF(AVERAGE(AAF23:AAF24)=AVERAGE(AAF21:AAF22),"-","ERR")))</f>
        <v>-</v>
      </c>
      <c r="AAG25" s="0" t="str">
        <f aca="false">IF(AAG23=-9,"-",IF(AAG21=-9,"-",IF(AVERAGE(AAG23:AAG24)=AVERAGE(AAG21:AAG22),"-","ERR")))</f>
        <v>-</v>
      </c>
      <c r="AAH25" s="0" t="str">
        <f aca="false">IF(AAH23=-9,"-",IF(AAH21=-9,"-",IF(AVERAGE(AAH23:AAH24)=AVERAGE(AAH21:AAH22),"-","ERR")))</f>
        <v>-</v>
      </c>
      <c r="AAI25" s="0" t="str">
        <f aca="false">IF(AAI23=-9,"-",IF(AAI21=-9,"-",IF(AVERAGE(AAI23:AAI24)=AVERAGE(AAI21:AAI22),"-","ERR")))</f>
        <v>-</v>
      </c>
      <c r="AAJ25" s="0" t="str">
        <f aca="false">IF(AAJ23=-9,"-",IF(AAJ21=-9,"-",IF(AVERAGE(AAJ23:AAJ24)=AVERAGE(AAJ21:AAJ22),"-","ERR")))</f>
        <v>-</v>
      </c>
      <c r="AAK25" s="0" t="str">
        <f aca="false">IF(AAK23=-9,"-",IF(AAK21=-9,"-",IF(AVERAGE(AAK23:AAK24)=AVERAGE(AAK21:AAK22),"-","ERR")))</f>
        <v>-</v>
      </c>
      <c r="AAL25" s="0" t="str">
        <f aca="false">IF(AAL23=-9,"-",IF(AAL21=-9,"-",IF(AVERAGE(AAL23:AAL24)=AVERAGE(AAL21:AAL22),"-","ERR")))</f>
        <v>-</v>
      </c>
      <c r="AAM25" s="0" t="str">
        <f aca="false">IF(AAM23=-9,"-",IF(AAM21=-9,"-",IF(AVERAGE(AAM23:AAM24)=AVERAGE(AAM21:AAM22),"-","ERR")))</f>
        <v>-</v>
      </c>
      <c r="AAN25" s="0" t="str">
        <f aca="false">IF(AAN23=-9,"-",IF(AAN21=-9,"-",IF(AVERAGE(AAN23:AAN24)=AVERAGE(AAN21:AAN22),"-","ERR")))</f>
        <v>-</v>
      </c>
      <c r="AAO25" s="0" t="str">
        <f aca="false">IF(AAO23=-9,"-",IF(AAO21=-9,"-",IF(AVERAGE(AAO23:AAO24)=AVERAGE(AAO21:AAO22),"-","ERR")))</f>
        <v>-</v>
      </c>
      <c r="AAP25" s="0" t="str">
        <f aca="false">IF(AAP23=-9,"-",IF(AAP21=-9,"-",IF(AVERAGE(AAP23:AAP24)=AVERAGE(AAP21:AAP22),"-","ERR")))</f>
        <v>-</v>
      </c>
      <c r="AAQ25" s="0" t="str">
        <f aca="false">IF(AAQ23=-9,"-",IF(AAQ21=-9,"-",IF(AVERAGE(AAQ23:AAQ24)=AVERAGE(AAQ21:AAQ22),"-","ERR")))</f>
        <v>-</v>
      </c>
      <c r="AAR25" s="0" t="str">
        <f aca="false">IF(AAR23=-9,"-",IF(AAR21=-9,"-",IF(AVERAGE(AAR23:AAR24)=AVERAGE(AAR21:AAR22),"-","ERR")))</f>
        <v>-</v>
      </c>
      <c r="AAS25" s="0" t="str">
        <f aca="false">IF(AAS23=-9,"-",IF(AAS21=-9,"-",IF(AVERAGE(AAS23:AAS24)=AVERAGE(AAS21:AAS22),"-","ERR")))</f>
        <v>-</v>
      </c>
      <c r="AAT25" s="0" t="str">
        <f aca="false">IF(AAT23=-9,"-",IF(AAT21=-9,"-",IF(AVERAGE(AAT23:AAT24)=AVERAGE(AAT21:AAT22),"-","ERR")))</f>
        <v>-</v>
      </c>
      <c r="AAU25" s="0" t="str">
        <f aca="false">IF(AAU23=-9,"-",IF(AAU21=-9,"-",IF(AVERAGE(AAU23:AAU24)=AVERAGE(AAU21:AAU22),"-","ERR")))</f>
        <v>-</v>
      </c>
      <c r="AAV25" s="0" t="str">
        <f aca="false">IF(AAV23=-9,"-",IF(AAV21=-9,"-",IF(AVERAGE(AAV23:AAV24)=AVERAGE(AAV21:AAV22),"-","ERR")))</f>
        <v>-</v>
      </c>
      <c r="AAW25" s="0" t="str">
        <f aca="false">IF(AAW23=-9,"-",IF(AAW21=-9,"-",IF(AVERAGE(AAW23:AAW24)=AVERAGE(AAW21:AAW22),"-","ERR")))</f>
        <v>-</v>
      </c>
      <c r="AAX25" s="0" t="str">
        <f aca="false">IF(AAX23=-9,"-",IF(AAX21=-9,"-",IF(AVERAGE(AAX23:AAX24)=AVERAGE(AAX21:AAX22),"-","ERR")))</f>
        <v>-</v>
      </c>
      <c r="AAY25" s="0" t="str">
        <f aca="false">IF(AAY23=-9,"-",IF(AAY21=-9,"-",IF(AVERAGE(AAY23:AAY24)=AVERAGE(AAY21:AAY22),"-","ERR")))</f>
        <v>-</v>
      </c>
      <c r="AAZ25" s="0" t="str">
        <f aca="false">IF(AAZ23=-9,"-",IF(AAZ21=-9,"-",IF(AVERAGE(AAZ23:AAZ24)=AVERAGE(AAZ21:AAZ22),"-","ERR")))</f>
        <v>-</v>
      </c>
      <c r="ABA25" s="0" t="str">
        <f aca="false">IF(ABA23=-9,"-",IF(ABA21=-9,"-",IF(AVERAGE(ABA23:ABA24)=AVERAGE(ABA21:ABA22),"-","ERR")))</f>
        <v>-</v>
      </c>
      <c r="ABB25" s="0" t="str">
        <f aca="false">IF(ABB23=-9,"-",IF(ABB21=-9,"-",IF(AVERAGE(ABB23:ABB24)=AVERAGE(ABB21:ABB22),"-","ERR")))</f>
        <v>-</v>
      </c>
      <c r="ABC25" s="0" t="str">
        <f aca="false">IF(ABC23=-9,"-",IF(ABC21=-9,"-",IF(AVERAGE(ABC23:ABC24)=AVERAGE(ABC21:ABC22),"-","ERR")))</f>
        <v>-</v>
      </c>
      <c r="ABD25" s="0" t="str">
        <f aca="false">IF(ABD23=-9,"-",IF(ABD21=-9,"-",IF(AVERAGE(ABD23:ABD24)=AVERAGE(ABD21:ABD22),"-","ERR")))</f>
        <v>-</v>
      </c>
      <c r="ABE25" s="0" t="str">
        <f aca="false">IF(ABE23=-9,"-",IF(ABE21=-9,"-",IF(AVERAGE(ABE23:ABE24)=AVERAGE(ABE21:ABE22),"-","ERR")))</f>
        <v>-</v>
      </c>
      <c r="ABF25" s="0" t="str">
        <f aca="false">IF(ABF23=-9,"-",IF(ABF21=-9,"-",IF(AVERAGE(ABF23:ABF24)=AVERAGE(ABF21:ABF22),"-","ERR")))</f>
        <v>-</v>
      </c>
      <c r="ABG25" s="0" t="str">
        <f aca="false">IF(ABG23=-9,"-",IF(ABG21=-9,"-",IF(AVERAGE(ABG23:ABG24)=AVERAGE(ABG21:ABG22),"-","ERR")))</f>
        <v>-</v>
      </c>
      <c r="ABH25" s="0" t="str">
        <f aca="false">IF(ABH23=-9,"-",IF(ABH21=-9,"-",IF(AVERAGE(ABH23:ABH24)=AVERAGE(ABH21:ABH22),"-","ERR")))</f>
        <v>-</v>
      </c>
      <c r="ABI25" s="0" t="str">
        <f aca="false">IF(ABI23=-9,"-",IF(ABI21=-9,"-",IF(AVERAGE(ABI23:ABI24)=AVERAGE(ABI21:ABI22),"-","ERR")))</f>
        <v>-</v>
      </c>
      <c r="ABJ25" s="0" t="str">
        <f aca="false">IF(ABJ23=-9,"-",IF(ABJ21=-9,"-",IF(AVERAGE(ABJ23:ABJ24)=AVERAGE(ABJ21:ABJ22),"-","ERR")))</f>
        <v>-</v>
      </c>
      <c r="ABK25" s="0" t="str">
        <f aca="false">IF(ABK23=-9,"-",IF(ABK21=-9,"-",IF(AVERAGE(ABK23:ABK24)=AVERAGE(ABK21:ABK22),"-","ERR")))</f>
        <v>-</v>
      </c>
      <c r="ABL25" s="0" t="str">
        <f aca="false">IF(ABL23=-9,"-",IF(ABL21=-9,"-",IF(AVERAGE(ABL23:ABL24)=AVERAGE(ABL21:ABL22),"-","ERR")))</f>
        <v>-</v>
      </c>
      <c r="ABM25" s="0" t="str">
        <f aca="false">IF(ABM23=-9,"-",IF(ABM21=-9,"-",IF(AVERAGE(ABM23:ABM24)=AVERAGE(ABM21:ABM22),"-","ERR")))</f>
        <v>-</v>
      </c>
      <c r="ABN25" s="0" t="str">
        <f aca="false">IF(ABN23=-9,"-",IF(ABN21=-9,"-",IF(AVERAGE(ABN23:ABN24)=AVERAGE(ABN21:ABN22),"-","ERR")))</f>
        <v>-</v>
      </c>
      <c r="ABO25" s="0" t="str">
        <f aca="false">IF(ABO23=-9,"-",IF(ABO21=-9,"-",IF(AVERAGE(ABO23:ABO24)=AVERAGE(ABO21:ABO22),"-","ERR")))</f>
        <v>-</v>
      </c>
      <c r="ABP25" s="0" t="str">
        <f aca="false">IF(ABP23=-9,"-",IF(ABP21=-9,"-",IF(AVERAGE(ABP23:ABP24)=AVERAGE(ABP21:ABP22),"-","ERR")))</f>
        <v>-</v>
      </c>
      <c r="ABQ25" s="0" t="str">
        <f aca="false">IF(ABQ23=-9,"-",IF(ABQ21=-9,"-",IF(AVERAGE(ABQ23:ABQ24)=AVERAGE(ABQ21:ABQ22),"-","ERR")))</f>
        <v>-</v>
      </c>
      <c r="ABR25" s="0" t="str">
        <f aca="false">IF(ABR23=-9,"-",IF(ABR21=-9,"-",IF(AVERAGE(ABR23:ABR24)=AVERAGE(ABR21:ABR22),"-","ERR")))</f>
        <v>-</v>
      </c>
      <c r="ABS25" s="0" t="str">
        <f aca="false">IF(ABS23=-9,"-",IF(ABS21=-9,"-",IF(AVERAGE(ABS23:ABS24)=AVERAGE(ABS21:ABS22),"-","ERR")))</f>
        <v>-</v>
      </c>
      <c r="ABT25" s="0" t="str">
        <f aca="false">IF(ABT23=-9,"-",IF(ABT21=-9,"-",IF(AVERAGE(ABT23:ABT24)=AVERAGE(ABT21:ABT22),"-","ERR")))</f>
        <v>-</v>
      </c>
      <c r="ABU25" s="0" t="str">
        <f aca="false">IF(ABU23=-9,"-",IF(ABU21=-9,"-",IF(AVERAGE(ABU23:ABU24)=AVERAGE(ABU21:ABU22),"-","ERR")))</f>
        <v>-</v>
      </c>
      <c r="ABV25" s="0" t="str">
        <f aca="false">IF(ABV23=-9,"-",IF(ABV21=-9,"-",IF(AVERAGE(ABV23:ABV24)=AVERAGE(ABV21:ABV22),"-","ERR")))</f>
        <v>-</v>
      </c>
      <c r="ABW25" s="0" t="str">
        <f aca="false">IF(ABW23=-9,"-",IF(ABW21=-9,"-",IF(AVERAGE(ABW23:ABW24)=AVERAGE(ABW21:ABW22),"-","ERR")))</f>
        <v>-</v>
      </c>
      <c r="ABX25" s="0" t="str">
        <f aca="false">IF(ABX23=-9,"-",IF(ABX21=-9,"-",IF(AVERAGE(ABX23:ABX24)=AVERAGE(ABX21:ABX22),"-","ERR")))</f>
        <v>-</v>
      </c>
      <c r="ABY25" s="0" t="str">
        <f aca="false">IF(ABY23=-9,"-",IF(ABY21=-9,"-",IF(AVERAGE(ABY23:ABY24)=AVERAGE(ABY21:ABY22),"-","ERR")))</f>
        <v>-</v>
      </c>
      <c r="ABZ25" s="0" t="str">
        <f aca="false">IF(ABZ23=-9,"-",IF(ABZ21=-9,"-",IF(AVERAGE(ABZ23:ABZ24)=AVERAGE(ABZ21:ABZ22),"-","ERR")))</f>
        <v>-</v>
      </c>
      <c r="ACA25" s="0" t="str">
        <f aca="false">IF(ACA23=-9,"-",IF(ACA21=-9,"-",IF(AVERAGE(ACA23:ACA24)=AVERAGE(ACA21:ACA22),"-","ERR")))</f>
        <v>-</v>
      </c>
      <c r="ACB25" s="0" t="str">
        <f aca="false">IF(ACB23=-9,"-",IF(ACB21=-9,"-",IF(AVERAGE(ACB23:ACB24)=AVERAGE(ACB21:ACB22),"-","ERR")))</f>
        <v>-</v>
      </c>
      <c r="ACC25" s="0" t="str">
        <f aca="false">IF(ACC23=-9,"-",IF(ACC21=-9,"-",IF(AVERAGE(ACC23:ACC24)=AVERAGE(ACC21:ACC22),"-","ERR")))</f>
        <v>-</v>
      </c>
      <c r="ACD25" s="0" t="str">
        <f aca="false">IF(ACD23=-9,"-",IF(ACD21=-9,"-",IF(AVERAGE(ACD23:ACD24)=AVERAGE(ACD21:ACD22),"-","ERR")))</f>
        <v>-</v>
      </c>
      <c r="ACE25" s="0" t="str">
        <f aca="false">IF(ACE23=-9,"-",IF(ACE21=-9,"-",IF(AVERAGE(ACE23:ACE24)=AVERAGE(ACE21:ACE22),"-","ERR")))</f>
        <v>-</v>
      </c>
      <c r="ACF25" s="0" t="str">
        <f aca="false">IF(ACF23=-9,"-",IF(ACF21=-9,"-",IF(AVERAGE(ACF23:ACF24)=AVERAGE(ACF21:ACF22),"-","ERR")))</f>
        <v>-</v>
      </c>
      <c r="ACG25" s="0" t="str">
        <f aca="false">IF(ACG23=-9,"-",IF(ACG21=-9,"-",IF(AVERAGE(ACG23:ACG24)=AVERAGE(ACG21:ACG22),"-","ERR")))</f>
        <v>-</v>
      </c>
      <c r="ACH25" s="0" t="str">
        <f aca="false">IF(ACH23=-9,"-",IF(ACH21=-9,"-",IF(AVERAGE(ACH23:ACH24)=AVERAGE(ACH21:ACH22),"-","ERR")))</f>
        <v>-</v>
      </c>
      <c r="ACI25" s="0" t="str">
        <f aca="false">IF(ACI23=-9,"-",IF(ACI21=-9,"-",IF(AVERAGE(ACI23:ACI24)=AVERAGE(ACI21:ACI22),"-","ERR")))</f>
        <v>-</v>
      </c>
      <c r="ACJ25" s="0" t="str">
        <f aca="false">IF(ACJ23=-9,"-",IF(ACJ21=-9,"-",IF(AVERAGE(ACJ23:ACJ24)=AVERAGE(ACJ21:ACJ22),"-","ERR")))</f>
        <v>-</v>
      </c>
      <c r="ACK25" s="0" t="str">
        <f aca="false">IF(ACK23=-9,"-",IF(ACK21=-9,"-",IF(AVERAGE(ACK23:ACK24)=AVERAGE(ACK21:ACK22),"-","ERR")))</f>
        <v>-</v>
      </c>
      <c r="ACL25" s="0" t="str">
        <f aca="false">IF(ACL23=-9,"-",IF(ACL21=-9,"-",IF(AVERAGE(ACL23:ACL24)=AVERAGE(ACL21:ACL22),"-","ERR")))</f>
        <v>-</v>
      </c>
      <c r="ACM25" s="0" t="str">
        <f aca="false">IF(ACM23=-9,"-",IF(ACM21=-9,"-",IF(AVERAGE(ACM23:ACM24)=AVERAGE(ACM21:ACM22),"-","ERR")))</f>
        <v>-</v>
      </c>
      <c r="ACN25" s="0" t="str">
        <f aca="false">IF(ACN23=-9,"-",IF(ACN21=-9,"-",IF(AVERAGE(ACN23:ACN24)=AVERAGE(ACN21:ACN22),"-","ERR")))</f>
        <v>-</v>
      </c>
      <c r="ACO25" s="0" t="str">
        <f aca="false">IF(ACO23=-9,"-",IF(ACO21=-9,"-",IF(AVERAGE(ACO23:ACO24)=AVERAGE(ACO21:ACO22),"-","ERR")))</f>
        <v>-</v>
      </c>
      <c r="ACP25" s="0" t="str">
        <f aca="false">IF(ACP23=-9,"-",IF(ACP21=-9,"-",IF(AVERAGE(ACP23:ACP24)=AVERAGE(ACP21:ACP22),"-","ERR")))</f>
        <v>-</v>
      </c>
      <c r="ACQ25" s="0" t="str">
        <f aca="false">IF(ACQ23=-9,"-",IF(ACQ21=-9,"-",IF(AVERAGE(ACQ23:ACQ24)=AVERAGE(ACQ21:ACQ22),"-","ERR")))</f>
        <v>-</v>
      </c>
      <c r="ACR25" s="0" t="str">
        <f aca="false">IF(ACR23=-9,"-",IF(ACR21=-9,"-",IF(AVERAGE(ACR23:ACR24)=AVERAGE(ACR21:ACR22),"-","ERR")))</f>
        <v>-</v>
      </c>
      <c r="ACS25" s="0" t="str">
        <f aca="false">IF(ACS23=-9,"-",IF(ACS21=-9,"-",IF(AVERAGE(ACS23:ACS24)=AVERAGE(ACS21:ACS22),"-","ERR")))</f>
        <v>-</v>
      </c>
      <c r="ACT25" s="0" t="str">
        <f aca="false">IF(ACT23=-9,"-",IF(ACT21=-9,"-",IF(AVERAGE(ACT23:ACT24)=AVERAGE(ACT21:ACT22),"-","ERR")))</f>
        <v>-</v>
      </c>
      <c r="ACU25" s="0" t="str">
        <f aca="false">IF(ACU23=-9,"-",IF(ACU21=-9,"-",IF(AVERAGE(ACU23:ACU24)=AVERAGE(ACU21:ACU22),"-","ERR")))</f>
        <v>-</v>
      </c>
      <c r="ACV25" s="0" t="str">
        <f aca="false">IF(ACV23=-9,"-",IF(ACV21=-9,"-",IF(AVERAGE(ACV23:ACV24)=AVERAGE(ACV21:ACV22),"-","ERR")))</f>
        <v>-</v>
      </c>
      <c r="ACW25" s="0" t="str">
        <f aca="false">IF(ACW23=-9,"-",IF(ACW21=-9,"-",IF(AVERAGE(ACW23:ACW24)=AVERAGE(ACW21:ACW22),"-","ERR")))</f>
        <v>-</v>
      </c>
      <c r="ACX25" s="0" t="str">
        <f aca="false">IF(ACX23=-9,"-",IF(ACX21=-9,"-",IF(AVERAGE(ACX23:ACX24)=AVERAGE(ACX21:ACX22),"-","ERR")))</f>
        <v>-</v>
      </c>
      <c r="ACY25" s="0" t="str">
        <f aca="false">IF(ACY23=-9,"-",IF(ACY21=-9,"-",IF(AVERAGE(ACY23:ACY24)=AVERAGE(ACY21:ACY22),"-","ERR")))</f>
        <v>-</v>
      </c>
      <c r="ACZ25" s="0" t="str">
        <f aca="false">IF(ACZ23=-9,"-",IF(ACZ21=-9,"-",IF(AVERAGE(ACZ23:ACZ24)=AVERAGE(ACZ21:ACZ22),"-","ERR")))</f>
        <v>-</v>
      </c>
      <c r="ADA25" s="0" t="str">
        <f aca="false">IF(ADA23=-9,"-",IF(ADA21=-9,"-",IF(AVERAGE(ADA23:ADA24)=AVERAGE(ADA21:ADA22),"-","ERR")))</f>
        <v>-</v>
      </c>
      <c r="ADB25" s="0" t="str">
        <f aca="false">IF(ADB23=-9,"-",IF(ADB21=-9,"-",IF(AVERAGE(ADB23:ADB24)=AVERAGE(ADB21:ADB22),"-","ERR")))</f>
        <v>-</v>
      </c>
      <c r="ADC25" s="0" t="str">
        <f aca="false">IF(ADC23=-9,"-",IF(ADC21=-9,"-",IF(AVERAGE(ADC23:ADC24)=AVERAGE(ADC21:ADC22),"-","ERR")))</f>
        <v>ERR</v>
      </c>
      <c r="ADD25" s="0" t="str">
        <f aca="false">IF(ADD23=-9,"-",IF(ADD21=-9,"-",IF(AVERAGE(ADD23:ADD24)=AVERAGE(ADD21:ADD22),"-","ERR")))</f>
        <v>-</v>
      </c>
      <c r="ADE25" s="0" t="str">
        <f aca="false">IF(ADE23=-9,"-",IF(ADE21=-9,"-",IF(AVERAGE(ADE23:ADE24)=AVERAGE(ADE21:ADE22),"-","ERR")))</f>
        <v>-</v>
      </c>
      <c r="ADF25" s="0" t="str">
        <f aca="false">IF(ADF23=-9,"-",IF(ADF21=-9,"-",IF(AVERAGE(ADF23:ADF24)=AVERAGE(ADF21:ADF22),"-","ERR")))</f>
        <v>-</v>
      </c>
      <c r="ADG25" s="0" t="str">
        <f aca="false">IF(ADG23=-9,"-",IF(ADG21=-9,"-",IF(AVERAGE(ADG23:ADG24)=AVERAGE(ADG21:ADG22),"-","ERR")))</f>
        <v>-</v>
      </c>
      <c r="ADH25" s="0" t="str">
        <f aca="false">IF(ADH23=-9,"-",IF(ADH21=-9,"-",IF(AVERAGE(ADH23:ADH24)=AVERAGE(ADH21:ADH22),"-","ERR")))</f>
        <v>-</v>
      </c>
      <c r="ADI25" s="0" t="str">
        <f aca="false">IF(ADI23=-9,"-",IF(ADI21=-9,"-",IF(AVERAGE(ADI23:ADI24)=AVERAGE(ADI21:ADI22),"-","ERR")))</f>
        <v>-</v>
      </c>
      <c r="ADJ25" s="0" t="str">
        <f aca="false">IF(ADJ23=-9,"-",IF(ADJ21=-9,"-",IF(AVERAGE(ADJ23:ADJ24)=AVERAGE(ADJ21:ADJ22),"-","ERR")))</f>
        <v>-</v>
      </c>
      <c r="ADK25" s="0" t="str">
        <f aca="false">IF(ADK23=-9,"-",IF(ADK21=-9,"-",IF(AVERAGE(ADK23:ADK24)=AVERAGE(ADK21:ADK22),"-","ERR")))</f>
        <v>-</v>
      </c>
      <c r="ADL25" s="0" t="str">
        <f aca="false">IF(ADL23=-9,"-",IF(ADL21=-9,"-",IF(AVERAGE(ADL23:ADL24)=AVERAGE(ADL21:ADL22),"-","ERR")))</f>
        <v>-</v>
      </c>
      <c r="ADM25" s="0" t="str">
        <f aca="false">IF(ADM23=-9,"-",IF(ADM21=-9,"-",IF(AVERAGE(ADM23:ADM24)=AVERAGE(ADM21:ADM22),"-","ERR")))</f>
        <v>-</v>
      </c>
      <c r="ADN25" s="0" t="str">
        <f aca="false">IF(ADN23=-9,"-",IF(ADN21=-9,"-",IF(AVERAGE(ADN23:ADN24)=AVERAGE(ADN21:ADN22),"-","ERR")))</f>
        <v>-</v>
      </c>
      <c r="ADO25" s="0" t="str">
        <f aca="false">IF(ADO23=-9,"-",IF(ADO21=-9,"-",IF(AVERAGE(ADO23:ADO24)=AVERAGE(ADO21:ADO22),"-","ERR")))</f>
        <v>-</v>
      </c>
      <c r="ADP25" s="0" t="str">
        <f aca="false">IF(ADP23=-9,"-",IF(ADP21=-9,"-",IF(AVERAGE(ADP23:ADP24)=AVERAGE(ADP21:ADP22),"-","ERR")))</f>
        <v>-</v>
      </c>
      <c r="ADQ25" s="0" t="str">
        <f aca="false">IF(ADQ23=-9,"-",IF(ADQ21=-9,"-",IF(AVERAGE(ADQ23:ADQ24)=AVERAGE(ADQ21:ADQ22),"-","ERR")))</f>
        <v>-</v>
      </c>
      <c r="ADR25" s="0" t="str">
        <f aca="false">IF(ADR23=-9,"-",IF(ADR21=-9,"-",IF(AVERAGE(ADR23:ADR24)=AVERAGE(ADR21:ADR22),"-","ERR")))</f>
        <v>-</v>
      </c>
      <c r="ADS25" s="0" t="str">
        <f aca="false">IF(ADS23=-9,"-",IF(ADS21=-9,"-",IF(AVERAGE(ADS23:ADS24)=AVERAGE(ADS21:ADS22),"-","ERR")))</f>
        <v>-</v>
      </c>
      <c r="ADT25" s="0" t="str">
        <f aca="false">IF(ADT23=-9,"-",IF(ADT21=-9,"-",IF(AVERAGE(ADT23:ADT24)=AVERAGE(ADT21:ADT22),"-","ERR")))</f>
        <v>-</v>
      </c>
      <c r="ADU25" s="0" t="str">
        <f aca="false">IF(ADU23=-9,"-",IF(ADU21=-9,"-",IF(AVERAGE(ADU23:ADU24)=AVERAGE(ADU21:ADU22),"-","ERR")))</f>
        <v>-</v>
      </c>
      <c r="ADV25" s="0" t="str">
        <f aca="false">IF(ADV23=-9,"-",IF(ADV21=-9,"-",IF(AVERAGE(ADV23:ADV24)=AVERAGE(ADV21:ADV22),"-","ERR")))</f>
        <v>-</v>
      </c>
      <c r="ADW25" s="0" t="str">
        <f aca="false">IF(ADW23=-9,"-",IF(ADW21=-9,"-",IF(AVERAGE(ADW23:ADW24)=AVERAGE(ADW21:ADW22),"-","ERR")))</f>
        <v>-</v>
      </c>
      <c r="ADX25" s="0" t="str">
        <f aca="false">IF(ADX23=-9,"-",IF(ADX21=-9,"-",IF(AVERAGE(ADX23:ADX24)=AVERAGE(ADX21:ADX22),"-","ERR")))</f>
        <v>-</v>
      </c>
      <c r="ADY25" s="0" t="str">
        <f aca="false">IF(ADY23=-9,"-",IF(ADY21=-9,"-",IF(AVERAGE(ADY23:ADY24)=AVERAGE(ADY21:ADY22),"-","ERR")))</f>
        <v>-</v>
      </c>
      <c r="ADZ25" s="0" t="str">
        <f aca="false">IF(ADZ23=-9,"-",IF(ADZ21=-9,"-",IF(AVERAGE(ADZ23:ADZ24)=AVERAGE(ADZ21:ADZ22),"-","ERR")))</f>
        <v>-</v>
      </c>
      <c r="AEA25" s="0" t="str">
        <f aca="false">IF(AEA23=-9,"-",IF(AEA21=-9,"-",IF(AVERAGE(AEA23:AEA24)=AVERAGE(AEA21:AEA22),"-","ERR")))</f>
        <v>-</v>
      </c>
      <c r="AEB25" s="0" t="str">
        <f aca="false">IF(AEB23=-9,"-",IF(AEB21=-9,"-",IF(AVERAGE(AEB23:AEB24)=AVERAGE(AEB21:AEB22),"-","ERR")))</f>
        <v>-</v>
      </c>
      <c r="AEC25" s="0" t="str">
        <f aca="false">IF(AEC23=-9,"-",IF(AEC21=-9,"-",IF(AVERAGE(AEC23:AEC24)=AVERAGE(AEC21:AEC22),"-","ERR")))</f>
        <v>-</v>
      </c>
      <c r="AED25" s="0" t="str">
        <f aca="false">IF(AED23=-9,"-",IF(AED21=-9,"-",IF(AVERAGE(AED23:AED24)=AVERAGE(AED21:AED22),"-","ERR")))</f>
        <v>-</v>
      </c>
      <c r="AEE25" s="0" t="str">
        <f aca="false">IF(AEE23=-9,"-",IF(AEE21=-9,"-",IF(AVERAGE(AEE23:AEE24)=AVERAGE(AEE21:AEE22),"-","ERR")))</f>
        <v>-</v>
      </c>
      <c r="AEF25" s="0" t="str">
        <f aca="false">IF(AEF23=-9,"-",IF(AEF21=-9,"-",IF(AVERAGE(AEF23:AEF24)=AVERAGE(AEF21:AEF22),"-","ERR")))</f>
        <v>-</v>
      </c>
      <c r="AEG25" s="0" t="str">
        <f aca="false">IF(AEG23=-9,"-",IF(AEG21=-9,"-",IF(AVERAGE(AEG23:AEG24)=AVERAGE(AEG21:AEG22),"-","ERR")))</f>
        <v>-</v>
      </c>
      <c r="AEH25" s="0" t="str">
        <f aca="false">IF(AEH23=-9,"-",IF(AEH21=-9,"-",IF(AVERAGE(AEH23:AEH24)=AVERAGE(AEH21:AEH22),"-","ERR")))</f>
        <v>-</v>
      </c>
      <c r="AEI25" s="0" t="str">
        <f aca="false">IF(AEI23=-9,"-",IF(AEI21=-9,"-",IF(AVERAGE(AEI23:AEI24)=AVERAGE(AEI21:AEI22),"-","ERR")))</f>
        <v>-</v>
      </c>
      <c r="AEJ25" s="0" t="str">
        <f aca="false">IF(AEJ23=-9,"-",IF(AEJ21=-9,"-",IF(AVERAGE(AEJ23:AEJ24)=AVERAGE(AEJ21:AEJ22),"-","ERR")))</f>
        <v>-</v>
      </c>
      <c r="AEK25" s="0" t="str">
        <f aca="false">IF(AEK23=-9,"-",IF(AEK21=-9,"-",IF(AVERAGE(AEK23:AEK24)=AVERAGE(AEK21:AEK22),"-","ERR")))</f>
        <v>-</v>
      </c>
      <c r="AEL25" s="0" t="str">
        <f aca="false">IF(AEL23=-9,"-",IF(AEL21=-9,"-",IF(AVERAGE(AEL23:AEL24)=AVERAGE(AEL21:AEL22),"-","ERR")))</f>
        <v>ERR</v>
      </c>
      <c r="AEM25" s="0" t="str">
        <f aca="false">IF(AEM23=-9,"-",IF(AEM21=-9,"-",IF(AVERAGE(AEM23:AEM24)=AVERAGE(AEM21:AEM22),"-","ERR")))</f>
        <v>-</v>
      </c>
      <c r="AEN25" s="0" t="str">
        <f aca="false">IF(AEN23=-9,"-",IF(AEN21=-9,"-",IF(AVERAGE(AEN23:AEN24)=AVERAGE(AEN21:AEN22),"-","ERR")))</f>
        <v>ERR</v>
      </c>
      <c r="AEO25" s="0" t="str">
        <f aca="false">IF(AEO23=-9,"-",IF(AEO21=-9,"-",IF(AVERAGE(AEO23:AEO24)=AVERAGE(AEO21:AEO22),"-","ERR")))</f>
        <v>-</v>
      </c>
      <c r="AEP25" s="0" t="str">
        <f aca="false">IF(AEP23=-9,"-",IF(AEP21=-9,"-",IF(AVERAGE(AEP23:AEP24)=AVERAGE(AEP21:AEP22),"-","ERR")))</f>
        <v>-</v>
      </c>
      <c r="AEQ25" s="0" t="str">
        <f aca="false">IF(AEQ23=-9,"-",IF(AEQ21=-9,"-",IF(AVERAGE(AEQ23:AEQ24)=AVERAGE(AEQ21:AEQ22),"-","ERR")))</f>
        <v>-</v>
      </c>
      <c r="AER25" s="0" t="str">
        <f aca="false">IF(AER23=-9,"-",IF(AER21=-9,"-",IF(AVERAGE(AER23:AER24)=AVERAGE(AER21:AER22),"-","ERR")))</f>
        <v>-</v>
      </c>
      <c r="AES25" s="0" t="str">
        <f aca="false">IF(AES23=-9,"-",IF(AES21=-9,"-",IF(AVERAGE(AES23:AES24)=AVERAGE(AES21:AES22),"-","ERR")))</f>
        <v>-</v>
      </c>
      <c r="AET25" s="0" t="str">
        <f aca="false">IF(AET23=-9,"-",IF(AET21=-9,"-",IF(AVERAGE(AET23:AET24)=AVERAGE(AET21:AET22),"-","ERR")))</f>
        <v>-</v>
      </c>
      <c r="AEU25" s="0" t="str">
        <f aca="false">IF(AEU23=-9,"-",IF(AEU21=-9,"-",IF(AVERAGE(AEU23:AEU24)=AVERAGE(AEU21:AEU22),"-","ERR")))</f>
        <v>-</v>
      </c>
      <c r="AEV25" s="0" t="str">
        <f aca="false">IF(AEV23=-9,"-",IF(AEV21=-9,"-",IF(AVERAGE(AEV23:AEV24)=AVERAGE(AEV21:AEV22),"-","ERR")))</f>
        <v>-</v>
      </c>
      <c r="AEW25" s="0" t="str">
        <f aca="false">IF(AEW23=-9,"-",IF(AEW21=-9,"-",IF(AVERAGE(AEW23:AEW24)=AVERAGE(AEW21:AEW22),"-","ERR")))</f>
        <v>-</v>
      </c>
      <c r="AEX25" s="0" t="str">
        <f aca="false">IF(AEX23=-9,"-",IF(AEX21=-9,"-",IF(AVERAGE(AEX23:AEX24)=AVERAGE(AEX21:AEX22),"-","ERR")))</f>
        <v>-</v>
      </c>
      <c r="AEY25" s="0" t="str">
        <f aca="false">IF(AEY23=-9,"-",IF(AEY21=-9,"-",IF(AVERAGE(AEY23:AEY24)=AVERAGE(AEY21:AEY22),"-","ERR")))</f>
        <v>-</v>
      </c>
      <c r="AEZ25" s="0" t="str">
        <f aca="false">IF(AEZ23=-9,"-",IF(AEZ21=-9,"-",IF(AVERAGE(AEZ23:AEZ24)=AVERAGE(AEZ21:AEZ22),"-","ERR")))</f>
        <v>-</v>
      </c>
      <c r="AFA25" s="0" t="str">
        <f aca="false">IF(AFA23=-9,"-",IF(AFA21=-9,"-",IF(AVERAGE(AFA23:AFA24)=AVERAGE(AFA21:AFA22),"-","ERR")))</f>
        <v>-</v>
      </c>
      <c r="AFB25" s="0" t="str">
        <f aca="false">IF(AFB23=-9,"-",IF(AFB21=-9,"-",IF(AVERAGE(AFB23:AFB24)=AVERAGE(AFB21:AFB22),"-","ERR")))</f>
        <v>-</v>
      </c>
      <c r="AFC25" s="0" t="str">
        <f aca="false">IF(AFC23=-9,"-",IF(AFC21=-9,"-",IF(AVERAGE(AFC23:AFC24)=AVERAGE(AFC21:AFC22),"-","ERR")))</f>
        <v>-</v>
      </c>
      <c r="AFD25" s="0" t="str">
        <f aca="false">IF(AFD23=-9,"-",IF(AFD21=-9,"-",IF(AVERAGE(AFD23:AFD24)=AVERAGE(AFD21:AFD22),"-","ERR")))</f>
        <v>-</v>
      </c>
      <c r="AFE25" s="0" t="str">
        <f aca="false">IF(AFE23=-9,"-",IF(AFE21=-9,"-",IF(AVERAGE(AFE23:AFE24)=AVERAGE(AFE21:AFE22),"-","ERR")))</f>
        <v>-</v>
      </c>
      <c r="AFF25" s="0" t="str">
        <f aca="false">IF(AFF23=-9,"-",IF(AFF21=-9,"-",IF(AVERAGE(AFF23:AFF24)=AVERAGE(AFF21:AFF22),"-","ERR")))</f>
        <v>-</v>
      </c>
      <c r="AFG25" s="0" t="str">
        <f aca="false">IF(AFG23=-9,"-",IF(AFG21=-9,"-",IF(AVERAGE(AFG23:AFG24)=AVERAGE(AFG21:AFG22),"-","ERR")))</f>
        <v>-</v>
      </c>
      <c r="AFH25" s="0" t="str">
        <f aca="false">IF(AFH23=-9,"-",IF(AFH21=-9,"-",IF(AVERAGE(AFH23:AFH24)=AVERAGE(AFH21:AFH22),"-","ERR")))</f>
        <v>-</v>
      </c>
      <c r="AFI25" s="0" t="str">
        <f aca="false">IF(AFI23=-9,"-",IF(AFI21=-9,"-",IF(AVERAGE(AFI23:AFI24)=AVERAGE(AFI21:AFI22),"-","ERR")))</f>
        <v>-</v>
      </c>
      <c r="AFJ25" s="0" t="str">
        <f aca="false">IF(AFJ23=-9,"-",IF(AFJ21=-9,"-",IF(AVERAGE(AFJ23:AFJ24)=AVERAGE(AFJ21:AFJ22),"-","ERR")))</f>
        <v>-</v>
      </c>
      <c r="AFK25" s="0" t="str">
        <f aca="false">IF(AFK23=-9,"-",IF(AFK21=-9,"-",IF(AVERAGE(AFK23:AFK24)=AVERAGE(AFK21:AFK22),"-","ERR")))</f>
        <v>-</v>
      </c>
      <c r="AFL25" s="0" t="str">
        <f aca="false">IF(AFL23=-9,"-",IF(AFL21=-9,"-",IF(AVERAGE(AFL23:AFL24)=AVERAGE(AFL21:AFL22),"-","ERR")))</f>
        <v>-</v>
      </c>
      <c r="AFM25" s="0" t="str">
        <f aca="false">IF(AFM23=-9,"-",IF(AFM21=-9,"-",IF(AVERAGE(AFM23:AFM24)=AVERAGE(AFM21:AFM22),"-","ERR")))</f>
        <v>-</v>
      </c>
      <c r="AFN25" s="0" t="str">
        <f aca="false">IF(AFN23=-9,"-",IF(AFN21=-9,"-",IF(AVERAGE(AFN23:AFN24)=AVERAGE(AFN21:AFN22),"-","ERR")))</f>
        <v>-</v>
      </c>
      <c r="AFO25" s="0" t="str">
        <f aca="false">IF(AFO23=-9,"-",IF(AFO21=-9,"-",IF(AVERAGE(AFO23:AFO24)=AVERAGE(AFO21:AFO22),"-","ERR")))</f>
        <v>-</v>
      </c>
      <c r="AFP25" s="0" t="str">
        <f aca="false">IF(AFP23=-9,"-",IF(AFP21=-9,"-",IF(AVERAGE(AFP23:AFP24)=AVERAGE(AFP21:AFP22),"-","ERR")))</f>
        <v>-</v>
      </c>
      <c r="AFQ25" s="0" t="str">
        <f aca="false">IF(AFQ23=-9,"-",IF(AFQ21=-9,"-",IF(AVERAGE(AFQ23:AFQ24)=AVERAGE(AFQ21:AFQ22),"-","ERR")))</f>
        <v>-</v>
      </c>
      <c r="AFR25" s="0" t="str">
        <f aca="false">IF(AFR23=-9,"-",IF(AFR21=-9,"-",IF(AVERAGE(AFR23:AFR24)=AVERAGE(AFR21:AFR22),"-","ERR")))</f>
        <v>-</v>
      </c>
      <c r="AFS25" s="0" t="str">
        <f aca="false">IF(AFS23=-9,"-",IF(AFS21=-9,"-",IF(AVERAGE(AFS23:AFS24)=AVERAGE(AFS21:AFS22),"-","ERR")))</f>
        <v>-</v>
      </c>
      <c r="AFT25" s="0" t="str">
        <f aca="false">IF(AFT23=-9,"-",IF(AFT21=-9,"-",IF(AVERAGE(AFT23:AFT24)=AVERAGE(AFT21:AFT22),"-","ERR")))</f>
        <v>ERR</v>
      </c>
      <c r="AFU25" s="0" t="str">
        <f aca="false">IF(AFU23=-9,"-",IF(AFU21=-9,"-",IF(AVERAGE(AFU23:AFU24)=AVERAGE(AFU21:AFU22),"-","ERR")))</f>
        <v>-</v>
      </c>
      <c r="AFV25" s="0" t="str">
        <f aca="false">IF(AFV23=-9,"-",IF(AFV21=-9,"-",IF(AVERAGE(AFV23:AFV24)=AVERAGE(AFV21:AFV22),"-","ERR")))</f>
        <v>-</v>
      </c>
      <c r="AFW25" s="0" t="str">
        <f aca="false">IF(AFW23=-9,"-",IF(AFW21=-9,"-",IF(AVERAGE(AFW23:AFW24)=AVERAGE(AFW21:AFW22),"-","ERR")))</f>
        <v>-</v>
      </c>
      <c r="AFX25" s="0" t="str">
        <f aca="false">IF(AFX23=-9,"-",IF(AFX21=-9,"-",IF(AVERAGE(AFX23:AFX24)=AVERAGE(AFX21:AFX22),"-","ERR")))</f>
        <v>-</v>
      </c>
      <c r="AFY25" s="0" t="str">
        <f aca="false">IF(AFY23=-9,"-",IF(AFY21=-9,"-",IF(AVERAGE(AFY23:AFY24)=AVERAGE(AFY21:AFY22),"-","ERR")))</f>
        <v>-</v>
      </c>
      <c r="AFZ25" s="0" t="str">
        <f aca="false">IF(AFZ23=-9,"-",IF(AFZ21=-9,"-",IF(AVERAGE(AFZ23:AFZ24)=AVERAGE(AFZ21:AFZ22),"-","ERR")))</f>
        <v>-</v>
      </c>
      <c r="AGA25" s="0" t="str">
        <f aca="false">IF(AGA23=-9,"-",IF(AGA21=-9,"-",IF(AVERAGE(AGA23:AGA24)=AVERAGE(AGA21:AGA22),"-","ERR")))</f>
        <v>-</v>
      </c>
      <c r="AGB25" s="0" t="str">
        <f aca="false">IF(AGB23=-9,"-",IF(AGB21=-9,"-",IF(AVERAGE(AGB23:AGB24)=AVERAGE(AGB21:AGB22),"-","ERR")))</f>
        <v>-</v>
      </c>
      <c r="AGC25" s="0" t="str">
        <f aca="false">IF(AGC23=-9,"-",IF(AGC21=-9,"-",IF(AVERAGE(AGC23:AGC24)=AVERAGE(AGC21:AGC22),"-","ERR")))</f>
        <v>-</v>
      </c>
      <c r="AGD25" s="0" t="str">
        <f aca="false">IF(AGD23=-9,"-",IF(AGD21=-9,"-",IF(AVERAGE(AGD23:AGD24)=AVERAGE(AGD21:AGD22),"-","ERR")))</f>
        <v>-</v>
      </c>
      <c r="AGE25" s="0" t="str">
        <f aca="false">IF(AGE23=-9,"-",IF(AGE21=-9,"-",IF(AVERAGE(AGE23:AGE24)=AVERAGE(AGE21:AGE22),"-","ERR")))</f>
        <v>-</v>
      </c>
      <c r="AGF25" s="0" t="str">
        <f aca="false">IF(AGF23=-9,"-",IF(AGF21=-9,"-",IF(AVERAGE(AGF23:AGF24)=AVERAGE(AGF21:AGF22),"-","ERR")))</f>
        <v>-</v>
      </c>
      <c r="AGG25" s="0" t="str">
        <f aca="false">IF(AGG23=-9,"-",IF(AGG21=-9,"-",IF(AVERAGE(AGG23:AGG24)=AVERAGE(AGG21:AGG22),"-","ERR")))</f>
        <v>-</v>
      </c>
      <c r="AGH25" s="0" t="str">
        <f aca="false">IF(AGH23=-9,"-",IF(AGH21=-9,"-",IF(AVERAGE(AGH23:AGH24)=AVERAGE(AGH21:AGH22),"-","ERR")))</f>
        <v>-</v>
      </c>
      <c r="AGI25" s="0" t="str">
        <f aca="false">IF(AGI23=-9,"-",IF(AGI21=-9,"-",IF(AVERAGE(AGI23:AGI24)=AVERAGE(AGI21:AGI22),"-","ERR")))</f>
        <v>-</v>
      </c>
      <c r="AGJ25" s="0" t="str">
        <f aca="false">IF(AGJ23=-9,"-",IF(AGJ21=-9,"-",IF(AVERAGE(AGJ23:AGJ24)=AVERAGE(AGJ21:AGJ22),"-","ERR")))</f>
        <v>-</v>
      </c>
      <c r="AGK25" s="0" t="str">
        <f aca="false">IF(AGK23=-9,"-",IF(AGK21=-9,"-",IF(AVERAGE(AGK23:AGK24)=AVERAGE(AGK21:AGK22),"-","ERR")))</f>
        <v>-</v>
      </c>
      <c r="AGL25" s="0" t="str">
        <f aca="false">IF(AGL23=-9,"-",IF(AGL21=-9,"-",IF(AVERAGE(AGL23:AGL24)=AVERAGE(AGL21:AGL22),"-","ERR")))</f>
        <v>-</v>
      </c>
      <c r="AGM25" s="0" t="str">
        <f aca="false">IF(AGM23=-9,"-",IF(AGM21=-9,"-",IF(AVERAGE(AGM23:AGM24)=AVERAGE(AGM21:AGM22),"-","ERR")))</f>
        <v>-</v>
      </c>
      <c r="AGN25" s="0" t="str">
        <f aca="false">IF(AGN23=-9,"-",IF(AGN21=-9,"-",IF(AVERAGE(AGN23:AGN24)=AVERAGE(AGN21:AGN22),"-","ERR")))</f>
        <v>-</v>
      </c>
      <c r="AGO25" s="0" t="str">
        <f aca="false">IF(AGO23=-9,"-",IF(AGO21=-9,"-",IF(AVERAGE(AGO23:AGO24)=AVERAGE(AGO21:AGO22),"-","ERR")))</f>
        <v>-</v>
      </c>
      <c r="AGP25" s="0" t="str">
        <f aca="false">IF(AGP23=-9,"-",IF(AGP21=-9,"-",IF(AVERAGE(AGP23:AGP24)=AVERAGE(AGP21:AGP22),"-","ERR")))</f>
        <v>ERR</v>
      </c>
      <c r="AGQ25" s="0" t="str">
        <f aca="false">IF(AGQ23=-9,"-",IF(AGQ21=-9,"-",IF(AVERAGE(AGQ23:AGQ24)=AVERAGE(AGQ21:AGQ22),"-","ERR")))</f>
        <v>-</v>
      </c>
      <c r="AGR25" s="0" t="str">
        <f aca="false">IF(AGR23=-9,"-",IF(AGR21=-9,"-",IF(AVERAGE(AGR23:AGR24)=AVERAGE(AGR21:AGR22),"-","ERR")))</f>
        <v>-</v>
      </c>
      <c r="AGS25" s="0" t="str">
        <f aca="false">IF(AGS23=-9,"-",IF(AGS21=-9,"-",IF(AVERAGE(AGS23:AGS24)=AVERAGE(AGS21:AGS22),"-","ERR")))</f>
        <v>-</v>
      </c>
      <c r="AGT25" s="0" t="str">
        <f aca="false">IF(AGT23=-9,"-",IF(AGT21=-9,"-",IF(AVERAGE(AGT23:AGT24)=AVERAGE(AGT21:AGT22),"-","ERR")))</f>
        <v>-</v>
      </c>
      <c r="AGU25" s="0" t="str">
        <f aca="false">IF(AGU23=-9,"-",IF(AGU21=-9,"-",IF(AVERAGE(AGU23:AGU24)=AVERAGE(AGU21:AGU22),"-","ERR")))</f>
        <v>-</v>
      </c>
      <c r="AGV25" s="0" t="str">
        <f aca="false">IF(AGV23=-9,"-",IF(AGV21=-9,"-",IF(AVERAGE(AGV23:AGV24)=AVERAGE(AGV21:AGV22),"-","ERR")))</f>
        <v>-</v>
      </c>
      <c r="AGW25" s="0" t="str">
        <f aca="false">IF(AGW23=-9,"-",IF(AGW21=-9,"-",IF(AVERAGE(AGW23:AGW24)=AVERAGE(AGW21:AGW22),"-","ERR")))</f>
        <v>-</v>
      </c>
      <c r="AGX25" s="0" t="str">
        <f aca="false">IF(AGX23=-9,"-",IF(AGX21=-9,"-",IF(AVERAGE(AGX23:AGX24)=AVERAGE(AGX21:AGX22),"-","ERR")))</f>
        <v>-</v>
      </c>
      <c r="AGY25" s="0" t="str">
        <f aca="false">IF(AGY23=-9,"-",IF(AGY21=-9,"-",IF(AVERAGE(AGY23:AGY24)=AVERAGE(AGY21:AGY22),"-","ERR")))</f>
        <v>-</v>
      </c>
      <c r="AGZ25" s="0" t="str">
        <f aca="false">IF(AGZ23=-9,"-",IF(AGZ21=-9,"-",IF(AVERAGE(AGZ23:AGZ24)=AVERAGE(AGZ21:AGZ22),"-","ERR")))</f>
        <v>-</v>
      </c>
      <c r="AHA25" s="0" t="str">
        <f aca="false">IF(AHA23=-9,"-",IF(AHA21=-9,"-",IF(AVERAGE(AHA23:AHA24)=AVERAGE(AHA21:AHA22),"-","ERR")))</f>
        <v>-</v>
      </c>
      <c r="AHB25" s="0" t="str">
        <f aca="false">IF(AHB23=-9,"-",IF(AHB21=-9,"-",IF(AVERAGE(AHB23:AHB24)=AVERAGE(AHB21:AHB22),"-","ERR")))</f>
        <v>-</v>
      </c>
      <c r="AHC25" s="0" t="str">
        <f aca="false">IF(AHC23=-9,"-",IF(AHC21=-9,"-",IF(AVERAGE(AHC23:AHC24)=AVERAGE(AHC21:AHC22),"-","ERR")))</f>
        <v>-</v>
      </c>
      <c r="AHD25" s="0" t="str">
        <f aca="false">IF(AHD23=-9,"-",IF(AHD21=-9,"-",IF(AVERAGE(AHD23:AHD24)=AVERAGE(AHD21:AHD22),"-","ERR")))</f>
        <v>-</v>
      </c>
      <c r="AHE25" s="0" t="str">
        <f aca="false">IF(AHE23=-9,"-",IF(AHE21=-9,"-",IF(AVERAGE(AHE23:AHE24)=AVERAGE(AHE21:AHE22),"-","ERR")))</f>
        <v>-</v>
      </c>
      <c r="AHF25" s="0" t="str">
        <f aca="false">IF(AHF23=-9,"-",IF(AHF21=-9,"-",IF(AVERAGE(AHF23:AHF24)=AVERAGE(AHF21:AHF22),"-","ERR")))</f>
        <v>-</v>
      </c>
      <c r="AHG25" s="0" t="str">
        <f aca="false">IF(AHG23=-9,"-",IF(AHG21=-9,"-",IF(AVERAGE(AHG23:AHG24)=AVERAGE(AHG21:AHG22),"-","ERR")))</f>
        <v>-</v>
      </c>
      <c r="AHH25" s="0" t="str">
        <f aca="false">IF(AHH23=-9,"-",IF(AHH21=-9,"-",IF(AVERAGE(AHH23:AHH24)=AVERAGE(AHH21:AHH22),"-","ERR")))</f>
        <v>-</v>
      </c>
      <c r="AHI25" s="0" t="str">
        <f aca="false">IF(AHI23=-9,"-",IF(AHI21=-9,"-",IF(AVERAGE(AHI23:AHI24)=AVERAGE(AHI21:AHI22),"-","ERR")))</f>
        <v>-</v>
      </c>
      <c r="AHJ25" s="0" t="str">
        <f aca="false">IF(AHJ23=-9,"-",IF(AHJ21=-9,"-",IF(AVERAGE(AHJ23:AHJ24)=AVERAGE(AHJ21:AHJ22),"-","ERR")))</f>
        <v>-</v>
      </c>
      <c r="AHK25" s="0" t="str">
        <f aca="false">IF(AHK23=-9,"-",IF(AHK21=-9,"-",IF(AVERAGE(AHK23:AHK24)=AVERAGE(AHK21:AHK22),"-","ERR")))</f>
        <v>-</v>
      </c>
      <c r="AHL25" s="0" t="str">
        <f aca="false">IF(AHL23=-9,"-",IF(AHL21=-9,"-",IF(AVERAGE(AHL23:AHL24)=AVERAGE(AHL21:AHL22),"-","ERR")))</f>
        <v>-</v>
      </c>
      <c r="AHM25" s="0" t="str">
        <f aca="false">IF(AHM23=-9,"-",IF(AHM21=-9,"-",IF(AVERAGE(AHM23:AHM24)=AVERAGE(AHM21:AHM22),"-","ERR")))</f>
        <v>-</v>
      </c>
      <c r="AHN25" s="0" t="str">
        <f aca="false">IF(AHN23=-9,"-",IF(AHN21=-9,"-",IF(AVERAGE(AHN23:AHN24)=AVERAGE(AHN21:AHN22),"-","ERR")))</f>
        <v>-</v>
      </c>
      <c r="AHO25" s="0" t="str">
        <f aca="false">IF(AHO23=-9,"-",IF(AHO21=-9,"-",IF(AVERAGE(AHO23:AHO24)=AVERAGE(AHO21:AHO22),"-","ERR")))</f>
        <v>-</v>
      </c>
      <c r="AHP25" s="0" t="str">
        <f aca="false">IF(AHP23=-9,"-",IF(AHP21=-9,"-",IF(AVERAGE(AHP23:AHP24)=AVERAGE(AHP21:AHP22),"-","ERR")))</f>
        <v>-</v>
      </c>
      <c r="AHQ25" s="0" t="str">
        <f aca="false">IF(AHQ23=-9,"-",IF(AHQ21=-9,"-",IF(AVERAGE(AHQ23:AHQ24)=AVERAGE(AHQ21:AHQ22),"-","ERR")))</f>
        <v>-</v>
      </c>
      <c r="AHR25" s="0" t="str">
        <f aca="false">IF(AHR23=-9,"-",IF(AHR21=-9,"-",IF(AVERAGE(AHR23:AHR24)=AVERAGE(AHR21:AHR22),"-","ERR")))</f>
        <v>-</v>
      </c>
      <c r="AHS25" s="0" t="str">
        <f aca="false">IF(AHS23=-9,"-",IF(AHS21=-9,"-",IF(AVERAGE(AHS23:AHS24)=AVERAGE(AHS21:AHS22),"-","ERR")))</f>
        <v>-</v>
      </c>
      <c r="AHT25" s="0" t="str">
        <f aca="false">IF(AHT23=-9,"-",IF(AHT21=-9,"-",IF(AVERAGE(AHT23:AHT24)=AVERAGE(AHT21:AHT22),"-","ERR")))</f>
        <v>-</v>
      </c>
      <c r="AHU25" s="0" t="str">
        <f aca="false">IF(AHU23=-9,"-",IF(AHU21=-9,"-",IF(AVERAGE(AHU23:AHU24)=AVERAGE(AHU21:AHU22),"-","ERR")))</f>
        <v>-</v>
      </c>
      <c r="AHV25" s="0" t="str">
        <f aca="false">IF(AHV23=-9,"-",IF(AHV21=-9,"-",IF(AVERAGE(AHV23:AHV24)=AVERAGE(AHV21:AHV22),"-","ERR")))</f>
        <v>-</v>
      </c>
      <c r="AHW25" s="0" t="str">
        <f aca="false">IF(AHW23=-9,"-",IF(AHW21=-9,"-",IF(AVERAGE(AHW23:AHW24)=AVERAGE(AHW21:AHW22),"-","ERR")))</f>
        <v>-</v>
      </c>
      <c r="AHX25" s="0" t="str">
        <f aca="false">IF(AHX23=-9,"-",IF(AHX21=-9,"-",IF(AVERAGE(AHX23:AHX24)=AVERAGE(AHX21:AHX22),"-","ERR")))</f>
        <v>-</v>
      </c>
      <c r="AHY25" s="0" t="str">
        <f aca="false">IF(AHY23=-9,"-",IF(AHY21=-9,"-",IF(AVERAGE(AHY23:AHY24)=AVERAGE(AHY21:AHY22),"-","ERR")))</f>
        <v>-</v>
      </c>
      <c r="AHZ25" s="0" t="str">
        <f aca="false">IF(AHZ23=-9,"-",IF(AHZ21=-9,"-",IF(AVERAGE(AHZ23:AHZ24)=AVERAGE(AHZ21:AHZ22),"-","ERR")))</f>
        <v>-</v>
      </c>
      <c r="AIA25" s="0" t="str">
        <f aca="false">IF(AIA23=-9,"-",IF(AIA21=-9,"-",IF(AVERAGE(AIA23:AIA24)=AVERAGE(AIA21:AIA22),"-","ERR")))</f>
        <v>-</v>
      </c>
      <c r="AIB25" s="0" t="str">
        <f aca="false">IF(AIB23=-9,"-",IF(AIB21=-9,"-",IF(AVERAGE(AIB23:AIB24)=AVERAGE(AIB21:AIB22),"-","ERR")))</f>
        <v>-</v>
      </c>
      <c r="AIC25" s="0" t="str">
        <f aca="false">IF(AIC23=-9,"-",IF(AIC21=-9,"-",IF(AVERAGE(AIC23:AIC24)=AVERAGE(AIC21:AIC22),"-","ERR")))</f>
        <v>ERR</v>
      </c>
      <c r="AID25" s="0" t="str">
        <f aca="false">IF(AID23=-9,"-",IF(AID21=-9,"-",IF(AVERAGE(AID23:AID24)=AVERAGE(AID21:AID22),"-","ERR")))</f>
        <v>-</v>
      </c>
      <c r="AIE25" s="0" t="str">
        <f aca="false">IF(AIE23=-9,"-",IF(AIE21=-9,"-",IF(AVERAGE(AIE23:AIE24)=AVERAGE(AIE21:AIE22),"-","ERR")))</f>
        <v>-</v>
      </c>
      <c r="AIF25" s="0" t="str">
        <f aca="false">IF(AIF23=-9,"-",IF(AIF21=-9,"-",IF(AVERAGE(AIF23:AIF24)=AVERAGE(AIF21:AIF22),"-","ERR")))</f>
        <v>-</v>
      </c>
      <c r="AIG25" s="0" t="str">
        <f aca="false">IF(AIG23=-9,"-",IF(AIG21=-9,"-",IF(AVERAGE(AIG23:AIG24)=AVERAGE(AIG21:AIG22),"-","ERR")))</f>
        <v>-</v>
      </c>
      <c r="AIH25" s="0" t="str">
        <f aca="false">IF(AIH23=-9,"-",IF(AIH21=-9,"-",IF(AVERAGE(AIH23:AIH24)=AVERAGE(AIH21:AIH22),"-","ERR")))</f>
        <v>-</v>
      </c>
      <c r="AII25" s="0" t="str">
        <f aca="false">IF(AII23=-9,"-",IF(AII21=-9,"-",IF(AVERAGE(AII23:AII24)=AVERAGE(AII21:AII22),"-","ERR")))</f>
        <v>-</v>
      </c>
      <c r="AIJ25" s="0" t="str">
        <f aca="false">IF(AIJ23=-9,"-",IF(AIJ21=-9,"-",IF(AVERAGE(AIJ23:AIJ24)=AVERAGE(AIJ21:AIJ22),"-","ERR")))</f>
        <v>-</v>
      </c>
      <c r="AIK25" s="0" t="str">
        <f aca="false">IF(AIK23=-9,"-",IF(AIK21=-9,"-",IF(AVERAGE(AIK23:AIK24)=AVERAGE(AIK21:AIK22),"-","ERR")))</f>
        <v>-</v>
      </c>
      <c r="AIL25" s="0" t="str">
        <f aca="false">IF(AIL23=-9,"-",IF(AIL21=-9,"-",IF(AVERAGE(AIL23:AIL24)=AVERAGE(AIL21:AIL22),"-","ERR")))</f>
        <v>-</v>
      </c>
      <c r="AIM25" s="0" t="str">
        <f aca="false">IF(AIM23=-9,"-",IF(AIM21=-9,"-",IF(AVERAGE(AIM23:AIM24)=AVERAGE(AIM21:AIM22),"-","ERR")))</f>
        <v>-</v>
      </c>
      <c r="AIN25" s="0" t="str">
        <f aca="false">IF(AIN23=-9,"-",IF(AIN21=-9,"-",IF(AVERAGE(AIN23:AIN24)=AVERAGE(AIN21:AIN22),"-","ERR")))</f>
        <v>-</v>
      </c>
      <c r="AIO25" s="0" t="str">
        <f aca="false">IF(AIO23=-9,"-",IF(AIO21=-9,"-",IF(AVERAGE(AIO23:AIO24)=AVERAGE(AIO21:AIO22),"-","ERR")))</f>
        <v>-</v>
      </c>
      <c r="AIP25" s="0" t="str">
        <f aca="false">IF(AIP23=-9,"-",IF(AIP21=-9,"-",IF(AVERAGE(AIP23:AIP24)=AVERAGE(AIP21:AIP22),"-","ERR")))</f>
        <v>-</v>
      </c>
      <c r="AIQ25" s="0" t="str">
        <f aca="false">IF(AIQ23=-9,"-",IF(AIQ21=-9,"-",IF(AVERAGE(AIQ23:AIQ24)=AVERAGE(AIQ21:AIQ22),"-","ERR")))</f>
        <v>-</v>
      </c>
      <c r="AIR25" s="0" t="str">
        <f aca="false">IF(AIR23=-9,"-",IF(AIR21=-9,"-",IF(AVERAGE(AIR23:AIR24)=AVERAGE(AIR21:AIR22),"-","ERR")))</f>
        <v>-</v>
      </c>
      <c r="AIS25" s="0" t="str">
        <f aca="false">IF(AIS23=-9,"-",IF(AIS21=-9,"-",IF(AVERAGE(AIS23:AIS24)=AVERAGE(AIS21:AIS22),"-","ERR")))</f>
        <v>-</v>
      </c>
      <c r="AIT25" s="0" t="str">
        <f aca="false">IF(AIT23=-9,"-",IF(AIT21=-9,"-",IF(AVERAGE(AIT23:AIT24)=AVERAGE(AIT21:AIT22),"-","ERR")))</f>
        <v>-</v>
      </c>
      <c r="AIU25" s="0" t="str">
        <f aca="false">IF(AIU23=-9,"-",IF(AIU21=-9,"-",IF(AVERAGE(AIU23:AIU24)=AVERAGE(AIU21:AIU22),"-","ERR")))</f>
        <v>-</v>
      </c>
      <c r="AIV25" s="0" t="str">
        <f aca="false">IF(AIV23=-9,"-",IF(AIV21=-9,"-",IF(AVERAGE(AIV23:AIV24)=AVERAGE(AIV21:AIV22),"-","ERR")))</f>
        <v>-</v>
      </c>
      <c r="AIW25" s="0" t="str">
        <f aca="false">IF(AIW23=-9,"-",IF(AIW21=-9,"-",IF(AVERAGE(AIW23:AIW24)=AVERAGE(AIW21:AIW22),"-","ERR")))</f>
        <v>-</v>
      </c>
      <c r="AIX25" s="0" t="str">
        <f aca="false">IF(AIX23=-9,"-",IF(AIX21=-9,"-",IF(AVERAGE(AIX23:AIX24)=AVERAGE(AIX21:AIX22),"-","ERR")))</f>
        <v>-</v>
      </c>
      <c r="AIY25" s="0" t="str">
        <f aca="false">IF(AIY23=-9,"-",IF(AIY21=-9,"-",IF(AVERAGE(AIY23:AIY24)=AVERAGE(AIY21:AIY22),"-","ERR")))</f>
        <v>-</v>
      </c>
      <c r="AIZ25" s="0" t="str">
        <f aca="false">IF(AIZ23=-9,"-",IF(AIZ21=-9,"-",IF(AVERAGE(AIZ23:AIZ24)=AVERAGE(AIZ21:AIZ22),"-","ERR")))</f>
        <v>-</v>
      </c>
      <c r="AJA25" s="0" t="str">
        <f aca="false">IF(AJA23=-9,"-",IF(AJA21=-9,"-",IF(AVERAGE(AJA23:AJA24)=AVERAGE(AJA21:AJA22),"-","ERR")))</f>
        <v>ERR</v>
      </c>
      <c r="AJB25" s="0" t="str">
        <f aca="false">IF(AJB23=-9,"-",IF(AJB21=-9,"-",IF(AVERAGE(AJB23:AJB24)=AVERAGE(AJB21:AJB22),"-","ERR")))</f>
        <v>-</v>
      </c>
      <c r="AJC25" s="0" t="str">
        <f aca="false">IF(AJC23=-9,"-",IF(AJC21=-9,"-",IF(AVERAGE(AJC23:AJC24)=AVERAGE(AJC21:AJC22),"-","ERR")))</f>
        <v>-</v>
      </c>
      <c r="AJD25" s="0" t="str">
        <f aca="false">IF(AJD23=-9,"-",IF(AJD21=-9,"-",IF(AVERAGE(AJD23:AJD24)=AVERAGE(AJD21:AJD22),"-","ERR")))</f>
        <v>-</v>
      </c>
      <c r="AJE25" s="0" t="str">
        <f aca="false">IF(AJE23=-9,"-",IF(AJE21=-9,"-",IF(AVERAGE(AJE23:AJE24)=AVERAGE(AJE21:AJE22),"-","ERR")))</f>
        <v>-</v>
      </c>
      <c r="AJF25" s="0" t="str">
        <f aca="false">IF(AJF23=-9,"-",IF(AJF21=-9,"-",IF(AVERAGE(AJF23:AJF24)=AVERAGE(AJF21:AJF22),"-","ERR")))</f>
        <v>-</v>
      </c>
      <c r="AJG25" s="0" t="str">
        <f aca="false">IF(AJG23=-9,"-",IF(AJG21=-9,"-",IF(AVERAGE(AJG23:AJG24)=AVERAGE(AJG21:AJG22),"-","ERR")))</f>
        <v>-</v>
      </c>
      <c r="AJH25" s="0" t="str">
        <f aca="false">IF(AJH23=-9,"-",IF(AJH21=-9,"-",IF(AVERAGE(AJH23:AJH24)=AVERAGE(AJH21:AJH22),"-","ERR")))</f>
        <v>-</v>
      </c>
      <c r="AJI25" s="0" t="str">
        <f aca="false">IF(AJI23=-9,"-",IF(AJI21=-9,"-",IF(AVERAGE(AJI23:AJI24)=AVERAGE(AJI21:AJI22),"-","ERR")))</f>
        <v>-</v>
      </c>
      <c r="AJJ25" s="0" t="str">
        <f aca="false">IF(AJJ23=-9,"-",IF(AJJ21=-9,"-",IF(AVERAGE(AJJ23:AJJ24)=AVERAGE(AJJ21:AJJ22),"-","ERR")))</f>
        <v>-</v>
      </c>
      <c r="AJK25" s="0" t="str">
        <f aca="false">IF(AJK23=-9,"-",IF(AJK21=-9,"-",IF(AVERAGE(AJK23:AJK24)=AVERAGE(AJK21:AJK22),"-","ERR")))</f>
        <v>-</v>
      </c>
      <c r="AJL25" s="0" t="str">
        <f aca="false">IF(AJL23=-9,"-",IF(AJL21=-9,"-",IF(AVERAGE(AJL23:AJL24)=AVERAGE(AJL21:AJL22),"-","ERR")))</f>
        <v>-</v>
      </c>
      <c r="AJM25" s="0" t="str">
        <f aca="false">IF(AJM23=-9,"-",IF(AJM21=-9,"-",IF(AVERAGE(AJM23:AJM24)=AVERAGE(AJM21:AJM22),"-","ERR")))</f>
        <v>-</v>
      </c>
      <c r="AJN25" s="0" t="str">
        <f aca="false">IF(AJN23=-9,"-",IF(AJN21=-9,"-",IF(AVERAGE(AJN23:AJN24)=AVERAGE(AJN21:AJN22),"-","ERR")))</f>
        <v>-</v>
      </c>
      <c r="AJO25" s="0" t="str">
        <f aca="false">IF(AJO23=-9,"-",IF(AJO21=-9,"-",IF(AVERAGE(AJO23:AJO24)=AVERAGE(AJO21:AJO22),"-","ERR")))</f>
        <v>-</v>
      </c>
      <c r="AJP25" s="0" t="str">
        <f aca="false">IF(AJP23=-9,"-",IF(AJP21=-9,"-",IF(AVERAGE(AJP23:AJP24)=AVERAGE(AJP21:AJP22),"-","ERR")))</f>
        <v>-</v>
      </c>
      <c r="AJQ25" s="0" t="str">
        <f aca="false">IF(AJQ23=-9,"-",IF(AJQ21=-9,"-",IF(AVERAGE(AJQ23:AJQ24)=AVERAGE(AJQ21:AJQ22),"-","ERR")))</f>
        <v>-</v>
      </c>
      <c r="AJR25" s="0" t="str">
        <f aca="false">IF(AJR23=-9,"-",IF(AJR21=-9,"-",IF(AVERAGE(AJR23:AJR24)=AVERAGE(AJR21:AJR22),"-","ERR")))</f>
        <v>-</v>
      </c>
      <c r="AJS25" s="0" t="str">
        <f aca="false">IF(AJS23=-9,"-",IF(AJS21=-9,"-",IF(AVERAGE(AJS23:AJS24)=AVERAGE(AJS21:AJS22),"-","ERR")))</f>
        <v>-</v>
      </c>
      <c r="AJT25" s="0" t="str">
        <f aca="false">IF(AJT23=-9,"-",IF(AJT21=-9,"-",IF(AVERAGE(AJT23:AJT24)=AVERAGE(AJT21:AJT22),"-","ERR")))</f>
        <v>-</v>
      </c>
      <c r="AJU25" s="0" t="str">
        <f aca="false">IF(AJU23=-9,"-",IF(AJU21=-9,"-",IF(AVERAGE(AJU23:AJU24)=AVERAGE(AJU21:AJU22),"-","ERR")))</f>
        <v>-</v>
      </c>
      <c r="AJV25" s="0" t="str">
        <f aca="false">IF(AJV23=-9,"-",IF(AJV21=-9,"-",IF(AVERAGE(AJV23:AJV24)=AVERAGE(AJV21:AJV22),"-","ERR")))</f>
        <v>-</v>
      </c>
      <c r="AJW25" s="0" t="str">
        <f aca="false">IF(AJW23=-9,"-",IF(AJW21=-9,"-",IF(AVERAGE(AJW23:AJW24)=AVERAGE(AJW21:AJW22),"-","ERR")))</f>
        <v>-</v>
      </c>
      <c r="AJX25" s="0" t="str">
        <f aca="false">IF(AJX23=-9,"-",IF(AJX21=-9,"-",IF(AVERAGE(AJX23:AJX24)=AVERAGE(AJX21:AJX22),"-","ERR")))</f>
        <v>-</v>
      </c>
      <c r="AJY25" s="0" t="str">
        <f aca="false">IF(AJY23=-9,"-",IF(AJY21=-9,"-",IF(AVERAGE(AJY23:AJY24)=AVERAGE(AJY21:AJY22),"-","ERR")))</f>
        <v>-</v>
      </c>
      <c r="AJZ25" s="0" t="str">
        <f aca="false">IF(AJZ23=-9,"-",IF(AJZ21=-9,"-",IF(AVERAGE(AJZ23:AJZ24)=AVERAGE(AJZ21:AJZ22),"-","ERR")))</f>
        <v>-</v>
      </c>
      <c r="AKA25" s="0" t="str">
        <f aca="false">IF(AKA23=-9,"-",IF(AKA21=-9,"-",IF(AVERAGE(AKA23:AKA24)=AVERAGE(AKA21:AKA22),"-","ERR")))</f>
        <v>-</v>
      </c>
      <c r="AKB25" s="0" t="str">
        <f aca="false">IF(AKB23=-9,"-",IF(AKB21=-9,"-",IF(AVERAGE(AKB23:AKB24)=AVERAGE(AKB21:AKB22),"-","ERR")))</f>
        <v>-</v>
      </c>
      <c r="AKC25" s="0" t="str">
        <f aca="false">IF(AKC23=-9,"-",IF(AKC21=-9,"-",IF(AVERAGE(AKC23:AKC24)=AVERAGE(AKC21:AKC22),"-","ERR")))</f>
        <v>-</v>
      </c>
      <c r="AKD25" s="0" t="str">
        <f aca="false">IF(AKD23=-9,"-",IF(AKD21=-9,"-",IF(AVERAGE(AKD23:AKD24)=AVERAGE(AKD21:AKD22),"-","ERR")))</f>
        <v>-</v>
      </c>
      <c r="AKE25" s="0" t="str">
        <f aca="false">IF(AKE23=-9,"-",IF(AKE21=-9,"-",IF(AVERAGE(AKE23:AKE24)=AVERAGE(AKE21:AKE22),"-","ERR")))</f>
        <v>-</v>
      </c>
      <c r="AKF25" s="0" t="str">
        <f aca="false">IF(AKF23=-9,"-",IF(AKF21=-9,"-",IF(AVERAGE(AKF23:AKF24)=AVERAGE(AKF21:AKF22),"-","ERR")))</f>
        <v>-</v>
      </c>
      <c r="AKG25" s="0" t="str">
        <f aca="false">IF(AKG23=-9,"-",IF(AKG21=-9,"-",IF(AVERAGE(AKG23:AKG24)=AVERAGE(AKG21:AKG22),"-","ERR")))</f>
        <v>-</v>
      </c>
      <c r="AKH25" s="0" t="str">
        <f aca="false">IF(AKH23=-9,"-",IF(AKH21=-9,"-",IF(AVERAGE(AKH23:AKH24)=AVERAGE(AKH21:AKH22),"-","ERR")))</f>
        <v>-</v>
      </c>
      <c r="AKI25" s="0" t="str">
        <f aca="false">IF(AKI23=-9,"-",IF(AKI21=-9,"-",IF(AVERAGE(AKI23:AKI24)=AVERAGE(AKI21:AKI22),"-","ERR")))</f>
        <v>-</v>
      </c>
      <c r="AKJ25" s="0" t="str">
        <f aca="false">IF(AKJ23=-9,"-",IF(AKJ21=-9,"-",IF(AVERAGE(AKJ23:AKJ24)=AVERAGE(AKJ21:AKJ22),"-","ERR")))</f>
        <v>-</v>
      </c>
      <c r="AKK25" s="0" t="str">
        <f aca="false">IF(AKK23=-9,"-",IF(AKK21=-9,"-",IF(AVERAGE(AKK23:AKK24)=AVERAGE(AKK21:AKK22),"-","ERR")))</f>
        <v>-</v>
      </c>
      <c r="AKL25" s="0" t="str">
        <f aca="false">IF(AKL23=-9,"-",IF(AKL21=-9,"-",IF(AVERAGE(AKL23:AKL24)=AVERAGE(AKL21:AKL22),"-","ERR")))</f>
        <v>-</v>
      </c>
      <c r="AKM25" s="0" t="str">
        <f aca="false">IF(AKM23=-9,"-",IF(AKM21=-9,"-",IF(AVERAGE(AKM23:AKM24)=AVERAGE(AKM21:AKM22),"-","ERR")))</f>
        <v>-</v>
      </c>
      <c r="AKN25" s="0" t="str">
        <f aca="false">IF(AKN23=-9,"-",IF(AKN21=-9,"-",IF(AVERAGE(AKN23:AKN24)=AVERAGE(AKN21:AKN22),"-","ERR")))</f>
        <v>-</v>
      </c>
      <c r="AKO25" s="0" t="str">
        <f aca="false">IF(AKO23=-9,"-",IF(AKO21=-9,"-",IF(AVERAGE(AKO23:AKO24)=AVERAGE(AKO21:AKO22),"-","ERR")))</f>
        <v>-</v>
      </c>
      <c r="AKP25" s="0" t="str">
        <f aca="false">IF(AKP23=-9,"-",IF(AKP21=-9,"-",IF(AVERAGE(AKP23:AKP24)=AVERAGE(AKP21:AKP22),"-","ERR")))</f>
        <v>-</v>
      </c>
      <c r="AKQ25" s="0" t="str">
        <f aca="false">IF(AKQ23=-9,"-",IF(AKQ21=-9,"-",IF(AVERAGE(AKQ23:AKQ24)=AVERAGE(AKQ21:AKQ22),"-","ERR")))</f>
        <v>-</v>
      </c>
      <c r="AKR25" s="0" t="str">
        <f aca="false">IF(AKR23=-9,"-",IF(AKR21=-9,"-",IF(AVERAGE(AKR23:AKR24)=AVERAGE(AKR21:AKR22),"-","ERR")))</f>
        <v>-</v>
      </c>
      <c r="AKS25" s="0" t="str">
        <f aca="false">IF(AKS23=-9,"-",IF(AKS21=-9,"-",IF(AVERAGE(AKS23:AKS24)=AVERAGE(AKS21:AKS22),"-","ERR")))</f>
        <v>-</v>
      </c>
      <c r="AKT25" s="0" t="str">
        <f aca="false">IF(AKT23=-9,"-",IF(AKT21=-9,"-",IF(AVERAGE(AKT23:AKT24)=AVERAGE(AKT21:AKT22),"-","ERR")))</f>
        <v>-</v>
      </c>
      <c r="AKU25" s="0" t="str">
        <f aca="false">IF(AKU23=-9,"-",IF(AKU21=-9,"-",IF(AVERAGE(AKU23:AKU24)=AVERAGE(AKU21:AKU22),"-","ERR")))</f>
        <v>-</v>
      </c>
      <c r="AKV25" s="0" t="str">
        <f aca="false">IF(AKV23=-9,"-",IF(AKV21=-9,"-",IF(AVERAGE(AKV23:AKV24)=AVERAGE(AKV21:AKV22),"-","ERR")))</f>
        <v>-</v>
      </c>
      <c r="AKW25" s="0" t="str">
        <f aca="false">IF(AKW23=-9,"-",IF(AKW21=-9,"-",IF(AVERAGE(AKW23:AKW24)=AVERAGE(AKW21:AKW22),"-","ERR")))</f>
        <v>-</v>
      </c>
      <c r="AKX25" s="0" t="str">
        <f aca="false">IF(AKX23=-9,"-",IF(AKX21=-9,"-",IF(AVERAGE(AKX23:AKX24)=AVERAGE(AKX21:AKX22),"-","ERR")))</f>
        <v>-</v>
      </c>
      <c r="AKY25" s="0" t="str">
        <f aca="false">IF(AKY23=-9,"-",IF(AKY21=-9,"-",IF(AVERAGE(AKY23:AKY24)=AVERAGE(AKY21:AKY22),"-","ERR")))</f>
        <v>-</v>
      </c>
      <c r="AKZ25" s="0" t="str">
        <f aca="false">IF(AKZ23=-9,"-",IF(AKZ21=-9,"-",IF(AVERAGE(AKZ23:AKZ24)=AVERAGE(AKZ21:AKZ22),"-","ERR")))</f>
        <v>-</v>
      </c>
      <c r="ALA25" s="0" t="str">
        <f aca="false">IF(ALA23=-9,"-",IF(ALA21=-9,"-",IF(AVERAGE(ALA23:ALA24)=AVERAGE(ALA21:ALA22),"-","ERR")))</f>
        <v>-</v>
      </c>
      <c r="ALB25" s="0" t="str">
        <f aca="false">IF(ALB23=-9,"-",IF(ALB21=-9,"-",IF(AVERAGE(ALB23:ALB24)=AVERAGE(ALB21:ALB22),"-","ERR")))</f>
        <v>-</v>
      </c>
      <c r="ALC25" s="0" t="str">
        <f aca="false">IF(ALC23=-9,"-",IF(ALC21=-9,"-",IF(AVERAGE(ALC23:ALC24)=AVERAGE(ALC21:ALC22),"-","ERR")))</f>
        <v>-</v>
      </c>
      <c r="ALD25" s="0" t="str">
        <f aca="false">IF(ALD23=-9,"-",IF(ALD21=-9,"-",IF(AVERAGE(ALD23:ALD24)=AVERAGE(ALD21:ALD22),"-","ERR")))</f>
        <v>-</v>
      </c>
      <c r="ALE25" s="0" t="str">
        <f aca="false">IF(ALE23=-9,"-",IF(ALE21=-9,"-",IF(AVERAGE(ALE23:ALE24)=AVERAGE(ALE21:ALE22),"-","ERR")))</f>
        <v>-</v>
      </c>
      <c r="ALF25" s="0" t="str">
        <f aca="false">IF(ALF23=-9,"-",IF(ALF21=-9,"-",IF(AVERAGE(ALF23:ALF24)=AVERAGE(ALF21:ALF22),"-","ERR")))</f>
        <v>-</v>
      </c>
      <c r="ALG25" s="0" t="str">
        <f aca="false">IF(ALG23=-9,"-",IF(ALG21=-9,"-",IF(AVERAGE(ALG23:ALG24)=AVERAGE(ALG21:ALG22),"-","ERR")))</f>
        <v>-</v>
      </c>
      <c r="ALH25" s="0" t="str">
        <f aca="false">IF(ALH23=-9,"-",IF(ALH21=-9,"-",IF(AVERAGE(ALH23:ALH24)=AVERAGE(ALH21:ALH22),"-","ERR")))</f>
        <v>-</v>
      </c>
      <c r="ALI25" s="0" t="str">
        <f aca="false">IF(ALI23=-9,"-",IF(ALI21=-9,"-",IF(AVERAGE(ALI23:ALI24)=AVERAGE(ALI21:ALI22),"-","ERR")))</f>
        <v>-</v>
      </c>
      <c r="ALJ25" s="0" t="str">
        <f aca="false">IF(ALJ23=-9,"-",IF(ALJ21=-9,"-",IF(AVERAGE(ALJ23:ALJ24)=AVERAGE(ALJ21:ALJ22),"-","ERR")))</f>
        <v>-</v>
      </c>
      <c r="ALK25" s="0" t="str">
        <f aca="false">IF(ALK23=-9,"-",IF(ALK21=-9,"-",IF(AVERAGE(ALK23:ALK24)=AVERAGE(ALK21:ALK22),"-","ERR")))</f>
        <v>-</v>
      </c>
      <c r="ALL25" s="0" t="str">
        <f aca="false">IF(ALL23=-9,"-",IF(ALL21=-9,"-",IF(AVERAGE(ALL23:ALL24)=AVERAGE(ALL21:ALL22),"-","ERR")))</f>
        <v>-</v>
      </c>
      <c r="ALM25" s="0" t="str">
        <f aca="false">IF(ALM23=-9,"-",IF(ALM21=-9,"-",IF(AVERAGE(ALM23:ALM24)=AVERAGE(ALM21:ALM22),"-","ERR")))</f>
        <v>-</v>
      </c>
      <c r="ALN25" s="0" t="str">
        <f aca="false">IF(ALN23=-9,"-",IF(ALN21=-9,"-",IF(AVERAGE(ALN23:ALN24)=AVERAGE(ALN21:ALN22),"-","ERR")))</f>
        <v>ERR</v>
      </c>
      <c r="ALO25" s="0" t="str">
        <f aca="false">IF(ALO23=-9,"-",IF(ALO21=-9,"-",IF(AVERAGE(ALO23:ALO24)=AVERAGE(ALO21:ALO22),"-","ERR")))</f>
        <v>-</v>
      </c>
      <c r="ALP25" s="0" t="str">
        <f aca="false">IF(ALP23=-9,"-",IF(ALP21=-9,"-",IF(AVERAGE(ALP23:ALP24)=AVERAGE(ALP21:ALP22),"-","ERR")))</f>
        <v>-</v>
      </c>
      <c r="ALQ25" s="0" t="str">
        <f aca="false">IF(ALQ23=-9,"-",IF(ALQ21=-9,"-",IF(AVERAGE(ALQ23:ALQ24)=AVERAGE(ALQ21:ALQ22),"-","ERR")))</f>
        <v>-</v>
      </c>
      <c r="ALR25" s="0" t="str">
        <f aca="false">IF(ALR23=-9,"-",IF(ALR21=-9,"-",IF(AVERAGE(ALR23:ALR24)=AVERAGE(ALR21:ALR22),"-","ERR")))</f>
        <v>-</v>
      </c>
      <c r="ALS25" s="0" t="str">
        <f aca="false">IF(ALS23=-9,"-",IF(ALS21=-9,"-",IF(AVERAGE(ALS23:ALS24)=AVERAGE(ALS21:ALS22),"-","ERR")))</f>
        <v>-</v>
      </c>
      <c r="ALT25" s="0" t="str">
        <f aca="false">IF(ALT23=-9,"-",IF(ALT21=-9,"-",IF(AVERAGE(ALT23:ALT24)=AVERAGE(ALT21:ALT22),"-","ERR")))</f>
        <v>-</v>
      </c>
      <c r="ALU25" s="0" t="str">
        <f aca="false">IF(ALU23=-9,"-",IF(ALU21=-9,"-",IF(AVERAGE(ALU23:ALU24)=AVERAGE(ALU21:ALU22),"-","ERR")))</f>
        <v>-</v>
      </c>
      <c r="ALV25" s="0" t="str">
        <f aca="false">IF(ALV23=-9,"-",IF(ALV21=-9,"-",IF(AVERAGE(ALV23:ALV24)=AVERAGE(ALV21:ALV22),"-","ERR")))</f>
        <v>-</v>
      </c>
      <c r="ALW25" s="0" t="str">
        <f aca="false">IF(ALW23=-9,"-",IF(ALW21=-9,"-",IF(AVERAGE(ALW23:ALW24)=AVERAGE(ALW21:ALW22),"-","ERR")))</f>
        <v>-</v>
      </c>
      <c r="ALX25" s="0" t="str">
        <f aca="false">IF(ALX23=-9,"-",IF(ALX21=-9,"-",IF(AVERAGE(ALX23:ALX24)=AVERAGE(ALX21:ALX22),"-","ERR")))</f>
        <v>-</v>
      </c>
      <c r="ALY25" s="0" t="str">
        <f aca="false">IF(ALY23=-9,"-",IF(ALY21=-9,"-",IF(AVERAGE(ALY23:ALY24)=AVERAGE(ALY21:ALY22),"-","ERR")))</f>
        <v>-</v>
      </c>
      <c r="ALZ25" s="0" t="str">
        <f aca="false">IF(ALZ23=-9,"-",IF(ALZ21=-9,"-",IF(AVERAGE(ALZ23:ALZ24)=AVERAGE(ALZ21:ALZ22),"-","ERR")))</f>
        <v>-</v>
      </c>
      <c r="AMA25" s="0" t="str">
        <f aca="false">IF(AMA23=-9,"-",IF(AMA21=-9,"-",IF(AVERAGE(AMA23:AMA24)=AVERAGE(AMA21:AMA22),"-","ERR")))</f>
        <v>-</v>
      </c>
      <c r="AMB25" s="0" t="str">
        <f aca="false">IF(AMB23=-9,"-",IF(AMB21=-9,"-",IF(AVERAGE(AMB23:AMB24)=AVERAGE(AMB21:AMB22),"-","ERR")))</f>
        <v>-</v>
      </c>
      <c r="AMC25" s="0" t="str">
        <f aca="false">IF(AMC23=-9,"-",IF(AMC21=-9,"-",IF(AVERAGE(AMC23:AMC24)=AVERAGE(AMC21:AMC22),"-","ERR")))</f>
        <v>-</v>
      </c>
      <c r="AMD25" s="0" t="str">
        <f aca="false">IF(AMD23=-9,"-",IF(AMD21=-9,"-",IF(AVERAGE(AMD23:AMD24)=AVERAGE(AMD21:AMD22),"-","ERR")))</f>
        <v>-</v>
      </c>
      <c r="AME25" s="0" t="str">
        <f aca="false">IF(AME23=-9,"-",IF(AME21=-9,"-",IF(AVERAGE(AME23:AME24)=AVERAGE(AME21:AME22),"-","ERR")))</f>
        <v>-</v>
      </c>
      <c r="AMF25" s="0" t="str">
        <f aca="false">IF(AMF23=-9,"-",IF(AMF21=-9,"-",IF(AVERAGE(AMF23:AMF24)=AVERAGE(AMF21:AMF22),"-","ERR")))</f>
        <v>-</v>
      </c>
      <c r="AMG25" s="0" t="str">
        <f aca="false">IF(AMG23=-9,"-",IF(AMG21=-9,"-",IF(AVERAGE(AMG23:AMG24)=AVERAGE(AMG21:AMG22),"-","ERR")))</f>
        <v>-</v>
      </c>
      <c r="AMH25" s="0" t="str">
        <f aca="false">IF(AMH23=-9,"-",IF(AMH21=-9,"-",IF(AVERAGE(AMH23:AMH24)=AVERAGE(AMH21:AMH22),"-","ERR")))</f>
        <v>-</v>
      </c>
      <c r="AMI25" s="0" t="str">
        <f aca="false">IF(AMI23=-9,"-",IF(AMI21=-9,"-",IF(AVERAGE(AMI23:AMI24)=AVERAGE(AMI21:AMI22),"-","ERR")))</f>
        <v>-</v>
      </c>
      <c r="AMJ25" s="0" t="str">
        <f aca="false">IF(AMJ23=-9,"-",IF(AMJ21=-9,"-",IF(AVERAGE(AMJ23:AMJ24)=AVERAGE(AMJ21:AMJ22),"-","ERR")))</f>
        <v>-</v>
      </c>
    </row>
    <row r="27" customFormat="false" ht="15" hidden="false" customHeight="false" outlineLevel="0" collapsed="false">
      <c r="A27" s="0" t="s">
        <v>6584</v>
      </c>
      <c r="C27" s="0" t="n">
        <f aca="false">COUNTIF(D27:cmh27,"-9")/COUNT(D27:cmh27)</f>
        <v>0.00126528890763391</v>
      </c>
      <c r="D27" s="0" t="n">
        <v>1</v>
      </c>
      <c r="E27" s="0" t="n">
        <v>1</v>
      </c>
      <c r="F27" s="0" t="n">
        <v>1</v>
      </c>
      <c r="G27" s="0" t="n">
        <v>2</v>
      </c>
      <c r="H27" s="0" t="n">
        <v>1</v>
      </c>
      <c r="I27" s="0" t="n">
        <v>1</v>
      </c>
      <c r="J27" s="0" t="n">
        <v>1</v>
      </c>
      <c r="K27" s="0" t="n">
        <v>1</v>
      </c>
      <c r="L27" s="0" t="n">
        <v>1</v>
      </c>
      <c r="M27" s="0" t="n">
        <v>1</v>
      </c>
      <c r="N27" s="0" t="n">
        <v>1</v>
      </c>
      <c r="O27" s="0" t="n">
        <v>1</v>
      </c>
      <c r="P27" s="0" t="n">
        <v>1</v>
      </c>
      <c r="Q27" s="0" t="n">
        <v>2</v>
      </c>
      <c r="R27" s="0" t="n">
        <v>1</v>
      </c>
      <c r="S27" s="0" t="n">
        <v>2</v>
      </c>
      <c r="T27" s="0" t="n">
        <v>1</v>
      </c>
      <c r="U27" s="0" t="n">
        <v>1</v>
      </c>
      <c r="V27" s="0" t="n">
        <v>1</v>
      </c>
      <c r="W27" s="0" t="n">
        <v>2</v>
      </c>
      <c r="X27" s="0" t="n">
        <v>1</v>
      </c>
      <c r="Y27" s="0" t="n">
        <v>2</v>
      </c>
      <c r="Z27" s="0" t="n">
        <v>1</v>
      </c>
      <c r="AA27" s="0" t="n">
        <v>1</v>
      </c>
      <c r="AB27" s="0" t="n">
        <v>1</v>
      </c>
      <c r="AC27" s="0" t="n">
        <v>1</v>
      </c>
      <c r="AD27" s="0" t="n">
        <v>1</v>
      </c>
      <c r="AE27" s="0" t="n">
        <v>1</v>
      </c>
      <c r="AF27" s="0" t="n">
        <v>1</v>
      </c>
      <c r="AG27" s="0" t="n">
        <v>1</v>
      </c>
      <c r="AH27" s="0" t="n">
        <v>1</v>
      </c>
      <c r="AI27" s="0" t="n">
        <v>1</v>
      </c>
      <c r="AJ27" s="0" t="n">
        <v>1</v>
      </c>
      <c r="AK27" s="0" t="n">
        <v>1</v>
      </c>
      <c r="AL27" s="0" t="n">
        <v>1</v>
      </c>
      <c r="AM27" s="0" t="n">
        <v>1</v>
      </c>
      <c r="AN27" s="0" t="n">
        <v>2</v>
      </c>
      <c r="AO27" s="0" t="n">
        <v>1</v>
      </c>
      <c r="AP27" s="0" t="n">
        <v>1</v>
      </c>
      <c r="AQ27" s="0" t="n">
        <v>1</v>
      </c>
      <c r="AR27" s="0" t="n">
        <v>3</v>
      </c>
      <c r="AS27" s="0" t="n">
        <v>1</v>
      </c>
      <c r="AT27" s="0" t="n">
        <v>1</v>
      </c>
      <c r="AU27" s="0" t="n">
        <v>2</v>
      </c>
      <c r="AV27" s="0" t="n">
        <v>2</v>
      </c>
      <c r="AW27" s="0" t="n">
        <v>1</v>
      </c>
      <c r="AX27" s="0" t="n">
        <v>1</v>
      </c>
      <c r="AY27" s="0" t="n">
        <v>1</v>
      </c>
      <c r="AZ27" s="0" t="n">
        <v>1</v>
      </c>
      <c r="BA27" s="0" t="n">
        <v>1</v>
      </c>
      <c r="BB27" s="0" t="n">
        <v>1</v>
      </c>
      <c r="BC27" s="0" t="n">
        <v>1</v>
      </c>
      <c r="BD27" s="0" t="n">
        <v>1</v>
      </c>
      <c r="BE27" s="0" t="n">
        <v>2</v>
      </c>
      <c r="BF27" s="0" t="n">
        <v>1</v>
      </c>
      <c r="BG27" s="0" t="n">
        <v>1</v>
      </c>
      <c r="BH27" s="0" t="n">
        <v>2</v>
      </c>
      <c r="BI27" s="0" t="n">
        <v>1</v>
      </c>
      <c r="BJ27" s="0" t="n">
        <v>2</v>
      </c>
      <c r="BK27" s="0" t="n">
        <v>1</v>
      </c>
      <c r="BL27" s="0" t="n">
        <v>1</v>
      </c>
      <c r="BM27" s="0" t="n">
        <v>1</v>
      </c>
      <c r="BN27" s="0" t="n">
        <v>1</v>
      </c>
      <c r="BO27" s="0" t="n">
        <v>1</v>
      </c>
      <c r="BP27" s="0" t="n">
        <v>2</v>
      </c>
      <c r="BQ27" s="0" t="n">
        <v>1</v>
      </c>
      <c r="BR27" s="0" t="n">
        <v>1</v>
      </c>
      <c r="BS27" s="0" t="n">
        <v>1</v>
      </c>
      <c r="BT27" s="0" t="n">
        <v>1</v>
      </c>
      <c r="BU27" s="0" t="n">
        <v>1</v>
      </c>
      <c r="BV27" s="0" t="n">
        <v>1</v>
      </c>
      <c r="BW27" s="0" t="n">
        <v>2</v>
      </c>
      <c r="BX27" s="0" t="n">
        <v>1</v>
      </c>
      <c r="BY27" s="0" t="n">
        <v>1</v>
      </c>
      <c r="BZ27" s="0" t="n">
        <v>2</v>
      </c>
      <c r="CA27" s="0" t="n">
        <v>1</v>
      </c>
      <c r="CB27" s="0" t="n">
        <v>1</v>
      </c>
      <c r="CC27" s="0" t="n">
        <v>1</v>
      </c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2</v>
      </c>
      <c r="CI27" s="0" t="n">
        <v>1</v>
      </c>
      <c r="CJ27" s="0" t="n">
        <v>1</v>
      </c>
      <c r="CK27" s="0" t="n">
        <v>1</v>
      </c>
      <c r="CL27" s="0" t="n">
        <v>2</v>
      </c>
      <c r="CM27" s="0" t="n">
        <v>1</v>
      </c>
      <c r="CN27" s="0" t="n">
        <v>1</v>
      </c>
      <c r="CO27" s="0" t="n">
        <v>2</v>
      </c>
      <c r="CP27" s="0" t="n">
        <v>1</v>
      </c>
      <c r="CQ27" s="0" t="n">
        <v>1</v>
      </c>
      <c r="CR27" s="0" t="n">
        <v>1</v>
      </c>
      <c r="CS27" s="0" t="n">
        <v>1</v>
      </c>
      <c r="CT27" s="0" t="n">
        <v>1</v>
      </c>
      <c r="CU27" s="0" t="n">
        <v>2</v>
      </c>
      <c r="CV27" s="0" t="n">
        <v>1</v>
      </c>
      <c r="CW27" s="0" t="n">
        <v>1</v>
      </c>
      <c r="CX27" s="0" t="n">
        <v>2</v>
      </c>
      <c r="CY27" s="0" t="n">
        <v>2</v>
      </c>
      <c r="CZ27" s="0" t="n">
        <v>1</v>
      </c>
      <c r="DA27" s="0" t="n">
        <v>1</v>
      </c>
      <c r="DB27" s="0" t="n">
        <v>1</v>
      </c>
      <c r="DC27" s="0" t="n">
        <v>2</v>
      </c>
      <c r="DD27" s="0" t="n">
        <v>1</v>
      </c>
      <c r="DE27" s="0" t="n">
        <v>1</v>
      </c>
      <c r="DF27" s="0" t="n">
        <v>1</v>
      </c>
      <c r="DG27" s="0" t="n">
        <v>1</v>
      </c>
      <c r="DH27" s="0" t="n">
        <v>1</v>
      </c>
      <c r="DI27" s="0" t="n">
        <v>1</v>
      </c>
      <c r="DJ27" s="0" t="n">
        <v>1</v>
      </c>
      <c r="DK27" s="0" t="n">
        <v>1</v>
      </c>
      <c r="DL27" s="0" t="n">
        <v>1</v>
      </c>
      <c r="DM27" s="0" t="n">
        <v>1</v>
      </c>
      <c r="DN27" s="0" t="n">
        <v>1</v>
      </c>
      <c r="DO27" s="0" t="n">
        <v>1</v>
      </c>
      <c r="DP27" s="0" t="n">
        <v>1</v>
      </c>
      <c r="DQ27" s="0" t="n">
        <v>1</v>
      </c>
      <c r="DR27" s="0" t="n">
        <v>1</v>
      </c>
      <c r="DS27" s="0" t="n">
        <v>1</v>
      </c>
      <c r="DT27" s="0" t="n">
        <v>1</v>
      </c>
      <c r="DU27" s="0" t="n">
        <v>1</v>
      </c>
      <c r="DV27" s="0" t="n">
        <v>1</v>
      </c>
      <c r="DW27" s="0" t="n">
        <v>1</v>
      </c>
      <c r="DX27" s="0" t="n">
        <v>1</v>
      </c>
      <c r="DY27" s="0" t="n">
        <v>1</v>
      </c>
      <c r="DZ27" s="0" t="n">
        <v>1</v>
      </c>
      <c r="EA27" s="0" t="n">
        <v>2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1</v>
      </c>
      <c r="EH27" s="0" t="n">
        <v>1</v>
      </c>
      <c r="EI27" s="0" t="n">
        <v>1</v>
      </c>
      <c r="EJ27" s="0" t="n">
        <v>1</v>
      </c>
      <c r="EK27" s="0" t="n">
        <v>1</v>
      </c>
      <c r="EL27" s="0" t="n">
        <v>1</v>
      </c>
      <c r="EM27" s="0" t="n">
        <v>1</v>
      </c>
      <c r="EN27" s="0" t="n">
        <v>1</v>
      </c>
      <c r="EO27" s="0" t="n">
        <v>1</v>
      </c>
      <c r="EP27" s="0" t="n">
        <v>1</v>
      </c>
      <c r="EQ27" s="0" t="n">
        <v>1</v>
      </c>
      <c r="ER27" s="0" t="n">
        <v>1</v>
      </c>
      <c r="ES27" s="0" t="n">
        <v>1</v>
      </c>
      <c r="ET27" s="0" t="n">
        <v>1</v>
      </c>
      <c r="EU27" s="0" t="n">
        <v>1</v>
      </c>
      <c r="EV27" s="0" t="n">
        <v>2</v>
      </c>
      <c r="EW27" s="0" t="n">
        <v>1</v>
      </c>
      <c r="EX27" s="0" t="n">
        <v>1</v>
      </c>
      <c r="EY27" s="0" t="n">
        <v>1</v>
      </c>
      <c r="EZ27" s="0" t="n">
        <v>2</v>
      </c>
      <c r="FA27" s="0" t="n">
        <v>1</v>
      </c>
      <c r="FB27" s="0" t="n">
        <v>1</v>
      </c>
      <c r="FC27" s="0" t="n">
        <v>1</v>
      </c>
      <c r="FD27" s="0" t="n">
        <v>1</v>
      </c>
      <c r="FE27" s="0" t="n">
        <v>1</v>
      </c>
      <c r="FF27" s="0" t="n">
        <v>1</v>
      </c>
      <c r="FG27" s="0" t="n">
        <v>1</v>
      </c>
      <c r="FH27" s="0" t="n">
        <v>1</v>
      </c>
      <c r="FI27" s="0" t="n">
        <v>2</v>
      </c>
      <c r="FJ27" s="0" t="n">
        <v>1</v>
      </c>
      <c r="FK27" s="0" t="n">
        <v>1</v>
      </c>
      <c r="FL27" s="0" t="n">
        <v>1</v>
      </c>
      <c r="FM27" s="0" t="n">
        <v>1</v>
      </c>
      <c r="FN27" s="0" t="n">
        <v>1</v>
      </c>
      <c r="FO27" s="0" t="n">
        <v>1</v>
      </c>
      <c r="FP27" s="0" t="n">
        <v>1</v>
      </c>
      <c r="FQ27" s="0" t="n">
        <v>1</v>
      </c>
      <c r="FR27" s="0" t="n">
        <v>1</v>
      </c>
      <c r="FS27" s="0" t="n">
        <v>2</v>
      </c>
      <c r="FT27" s="0" t="n">
        <v>1</v>
      </c>
      <c r="FU27" s="0" t="n">
        <v>1</v>
      </c>
      <c r="FV27" s="0" t="n">
        <v>1</v>
      </c>
      <c r="FW27" s="0" t="n">
        <v>2</v>
      </c>
      <c r="FX27" s="0" t="n">
        <v>1</v>
      </c>
      <c r="FY27" s="0" t="n">
        <v>1</v>
      </c>
      <c r="FZ27" s="0" t="n">
        <v>1</v>
      </c>
      <c r="GA27" s="0" t="n">
        <v>1</v>
      </c>
      <c r="GB27" s="0" t="n">
        <v>1</v>
      </c>
      <c r="GC27" s="0" t="n">
        <v>1</v>
      </c>
      <c r="GD27" s="0" t="n">
        <v>2</v>
      </c>
      <c r="GE27" s="0" t="n">
        <v>1</v>
      </c>
      <c r="GF27" s="0" t="n">
        <v>1</v>
      </c>
      <c r="GG27" s="0" t="n">
        <v>1</v>
      </c>
      <c r="GH27" s="0" t="n">
        <v>1</v>
      </c>
      <c r="GI27" s="0" t="n">
        <v>1</v>
      </c>
      <c r="GJ27" s="0" t="n">
        <v>2</v>
      </c>
      <c r="GK27" s="0" t="n">
        <v>1</v>
      </c>
      <c r="GL27" s="0" t="n">
        <v>1</v>
      </c>
      <c r="GM27" s="0" t="n">
        <v>1</v>
      </c>
      <c r="GN27" s="0" t="n">
        <v>1</v>
      </c>
      <c r="GO27" s="0" t="n">
        <v>1</v>
      </c>
      <c r="GP27" s="0" t="n">
        <v>1</v>
      </c>
      <c r="GQ27" s="0" t="n">
        <v>1</v>
      </c>
      <c r="GR27" s="0" t="n">
        <v>2</v>
      </c>
      <c r="GS27" s="0" t="n">
        <v>1</v>
      </c>
      <c r="GT27" s="0" t="n">
        <v>1</v>
      </c>
      <c r="GU27" s="0" t="n">
        <v>1</v>
      </c>
      <c r="GV27" s="0" t="n">
        <v>1</v>
      </c>
      <c r="GW27" s="0" t="n">
        <v>1</v>
      </c>
      <c r="GX27" s="0" t="n">
        <v>1</v>
      </c>
      <c r="GY27" s="0" t="n">
        <v>1</v>
      </c>
      <c r="GZ27" s="0" t="n">
        <v>2</v>
      </c>
      <c r="HA27" s="0" t="n">
        <v>1</v>
      </c>
      <c r="HB27" s="0" t="n">
        <v>1</v>
      </c>
      <c r="HC27" s="0" t="n">
        <v>1</v>
      </c>
      <c r="HD27" s="0" t="n">
        <v>1</v>
      </c>
      <c r="HE27" s="0" t="n">
        <v>1</v>
      </c>
      <c r="HF27" s="0" t="n">
        <v>1</v>
      </c>
      <c r="HG27" s="0" t="n">
        <v>1</v>
      </c>
      <c r="HH27" s="0" t="n">
        <v>1</v>
      </c>
      <c r="HI27" s="0" t="n">
        <v>1</v>
      </c>
      <c r="HJ27" s="0" t="n">
        <v>1</v>
      </c>
      <c r="HK27" s="0" t="n">
        <v>1</v>
      </c>
      <c r="HL27" s="0" t="n">
        <v>1</v>
      </c>
      <c r="HM27" s="0" t="n">
        <v>1</v>
      </c>
      <c r="HN27" s="0" t="n">
        <v>1</v>
      </c>
      <c r="HO27" s="0" t="n">
        <v>1</v>
      </c>
      <c r="HP27" s="0" t="n">
        <v>1</v>
      </c>
      <c r="HQ27" s="0" t="n">
        <v>2</v>
      </c>
      <c r="HR27" s="0" t="n">
        <v>2</v>
      </c>
      <c r="HS27" s="0" t="n">
        <v>1</v>
      </c>
      <c r="HT27" s="0" t="n">
        <v>1</v>
      </c>
      <c r="HU27" s="0" t="n">
        <v>1</v>
      </c>
      <c r="HV27" s="0" t="n">
        <v>1</v>
      </c>
      <c r="HW27" s="0" t="n">
        <v>1</v>
      </c>
      <c r="HX27" s="0" t="n">
        <v>1</v>
      </c>
      <c r="HY27" s="0" t="n">
        <v>-9</v>
      </c>
      <c r="HZ27" s="0" t="n">
        <v>1</v>
      </c>
      <c r="IA27" s="0" t="n">
        <v>1</v>
      </c>
      <c r="IB27" s="0" t="n">
        <v>1</v>
      </c>
      <c r="IC27" s="0" t="n">
        <v>1</v>
      </c>
      <c r="ID27" s="0" t="n">
        <v>1</v>
      </c>
      <c r="IE27" s="0" t="n">
        <v>1</v>
      </c>
      <c r="IF27" s="0" t="n">
        <v>1</v>
      </c>
      <c r="IG27" s="0" t="n">
        <v>1</v>
      </c>
      <c r="IH27" s="0" t="n">
        <v>1</v>
      </c>
      <c r="II27" s="0" t="n">
        <v>1</v>
      </c>
      <c r="IJ27" s="0" t="n">
        <v>1</v>
      </c>
      <c r="IK27" s="0" t="n">
        <v>2</v>
      </c>
      <c r="IL27" s="0" t="n">
        <v>1</v>
      </c>
      <c r="IM27" s="0" t="n">
        <v>2</v>
      </c>
      <c r="IN27" s="0" t="n">
        <v>1</v>
      </c>
      <c r="IO27" s="0" t="n">
        <v>1</v>
      </c>
      <c r="IP27" s="0" t="n">
        <v>2</v>
      </c>
      <c r="IQ27" s="0" t="n">
        <v>1</v>
      </c>
      <c r="IR27" s="0" t="n">
        <v>1</v>
      </c>
      <c r="IS27" s="0" t="n">
        <v>1</v>
      </c>
      <c r="IT27" s="0" t="n">
        <v>1</v>
      </c>
      <c r="IU27" s="0" t="n">
        <v>1</v>
      </c>
      <c r="IV27" s="0" t="n">
        <v>1</v>
      </c>
      <c r="IW27" s="0" t="n">
        <v>2</v>
      </c>
      <c r="IX27" s="0" t="n">
        <v>1</v>
      </c>
      <c r="IY27" s="0" t="n">
        <v>1</v>
      </c>
      <c r="IZ27" s="0" t="n">
        <v>1</v>
      </c>
      <c r="JA27" s="0" t="n">
        <v>2</v>
      </c>
      <c r="JB27" s="0" t="n">
        <v>1</v>
      </c>
      <c r="JC27" s="0" t="n">
        <v>2</v>
      </c>
      <c r="JD27" s="0" t="n">
        <v>1</v>
      </c>
      <c r="JE27" s="0" t="n">
        <v>1</v>
      </c>
      <c r="JF27" s="0" t="n">
        <v>1</v>
      </c>
      <c r="JG27" s="0" t="n">
        <v>2</v>
      </c>
      <c r="JH27" s="0" t="n">
        <v>1</v>
      </c>
      <c r="JI27" s="0" t="n">
        <v>1</v>
      </c>
      <c r="JJ27" s="0" t="n">
        <v>1</v>
      </c>
      <c r="JK27" s="0" t="n">
        <v>1</v>
      </c>
      <c r="JL27" s="0" t="n">
        <v>1</v>
      </c>
      <c r="JM27" s="0" t="n">
        <v>1</v>
      </c>
      <c r="JN27" s="0" t="n">
        <v>1</v>
      </c>
      <c r="JO27" s="0" t="n">
        <v>1</v>
      </c>
      <c r="JP27" s="0" t="n">
        <v>1</v>
      </c>
      <c r="JQ27" s="0" t="n">
        <v>1</v>
      </c>
      <c r="JR27" s="0" t="n">
        <v>1</v>
      </c>
      <c r="JS27" s="0" t="n">
        <v>1</v>
      </c>
      <c r="JT27" s="0" t="n">
        <v>1</v>
      </c>
      <c r="JU27" s="0" t="n">
        <v>1</v>
      </c>
      <c r="JV27" s="0" t="n">
        <v>1</v>
      </c>
      <c r="JW27" s="0" t="n">
        <v>1</v>
      </c>
      <c r="JX27" s="0" t="n">
        <v>1</v>
      </c>
      <c r="JY27" s="0" t="n">
        <v>1</v>
      </c>
      <c r="JZ27" s="0" t="n">
        <v>1</v>
      </c>
      <c r="KA27" s="0" t="n">
        <v>1</v>
      </c>
      <c r="KB27" s="0" t="n">
        <v>1</v>
      </c>
      <c r="KC27" s="0" t="n">
        <v>1</v>
      </c>
      <c r="KD27" s="0" t="n">
        <v>1</v>
      </c>
      <c r="KE27" s="0" t="n">
        <v>1</v>
      </c>
      <c r="KF27" s="0" t="n">
        <v>1</v>
      </c>
      <c r="KG27" s="0" t="n">
        <v>1</v>
      </c>
      <c r="KH27" s="0" t="n">
        <v>1</v>
      </c>
      <c r="KI27" s="0" t="n">
        <v>1</v>
      </c>
      <c r="KJ27" s="0" t="n">
        <v>2</v>
      </c>
      <c r="KK27" s="0" t="n">
        <v>1</v>
      </c>
      <c r="KL27" s="0" t="n">
        <v>1</v>
      </c>
      <c r="KM27" s="0" t="n">
        <v>1</v>
      </c>
      <c r="KN27" s="0" t="n">
        <v>1</v>
      </c>
      <c r="KO27" s="0" t="n">
        <v>1</v>
      </c>
      <c r="KP27" s="0" t="n">
        <v>1</v>
      </c>
      <c r="KQ27" s="0" t="n">
        <v>2</v>
      </c>
      <c r="KR27" s="0" t="n">
        <v>1</v>
      </c>
      <c r="KS27" s="0" t="n">
        <v>1</v>
      </c>
      <c r="KT27" s="0" t="n">
        <v>1</v>
      </c>
      <c r="KU27" s="0" t="n">
        <v>1</v>
      </c>
      <c r="KV27" s="0" t="n">
        <v>1</v>
      </c>
      <c r="KW27" s="0" t="n">
        <v>2</v>
      </c>
      <c r="KX27" s="0" t="n">
        <v>1</v>
      </c>
      <c r="KY27" s="0" t="n">
        <v>1</v>
      </c>
      <c r="KZ27" s="0" t="n">
        <v>1</v>
      </c>
      <c r="LA27" s="0" t="n">
        <v>1</v>
      </c>
      <c r="LB27" s="0" t="n">
        <v>1</v>
      </c>
      <c r="LC27" s="0" t="n">
        <v>1</v>
      </c>
      <c r="LD27" s="0" t="n">
        <v>1</v>
      </c>
      <c r="LE27" s="0" t="n">
        <v>1</v>
      </c>
      <c r="LF27" s="0" t="n">
        <v>1</v>
      </c>
      <c r="LG27" s="0" t="n">
        <v>1</v>
      </c>
      <c r="LH27" s="0" t="n">
        <v>1</v>
      </c>
      <c r="LI27" s="0" t="n">
        <v>2</v>
      </c>
      <c r="LJ27" s="0" t="n">
        <v>1</v>
      </c>
      <c r="LK27" s="0" t="n">
        <v>1</v>
      </c>
      <c r="LL27" s="0" t="n">
        <v>2</v>
      </c>
      <c r="LM27" s="0" t="n">
        <v>1</v>
      </c>
      <c r="LN27" s="0" t="n">
        <v>1</v>
      </c>
      <c r="LO27" s="0" t="n">
        <v>1</v>
      </c>
      <c r="LP27" s="0" t="n">
        <v>1</v>
      </c>
      <c r="LQ27" s="0" t="n">
        <v>1</v>
      </c>
      <c r="LR27" s="0" t="n">
        <v>1</v>
      </c>
      <c r="LS27" s="0" t="n">
        <v>1</v>
      </c>
      <c r="LT27" s="0" t="n">
        <v>1</v>
      </c>
      <c r="LU27" s="0" t="n">
        <v>1</v>
      </c>
      <c r="LV27" s="0" t="n">
        <v>1</v>
      </c>
      <c r="LW27" s="0" t="n">
        <v>1</v>
      </c>
      <c r="LX27" s="0" t="n">
        <v>1</v>
      </c>
      <c r="LY27" s="0" t="n">
        <v>1</v>
      </c>
      <c r="LZ27" s="0" t="n">
        <v>1</v>
      </c>
      <c r="MA27" s="0" t="n">
        <v>1</v>
      </c>
      <c r="MB27" s="0" t="n">
        <v>1</v>
      </c>
      <c r="MC27" s="0" t="n">
        <v>1</v>
      </c>
      <c r="MD27" s="0" t="n">
        <v>1</v>
      </c>
      <c r="ME27" s="0" t="n">
        <v>1</v>
      </c>
      <c r="MF27" s="0" t="n">
        <v>1</v>
      </c>
      <c r="MG27" s="0" t="n">
        <v>1</v>
      </c>
      <c r="MH27" s="0" t="n">
        <v>1</v>
      </c>
      <c r="MI27" s="0" t="n">
        <v>1</v>
      </c>
      <c r="MJ27" s="0" t="n">
        <v>2</v>
      </c>
      <c r="MK27" s="0" t="n">
        <v>1</v>
      </c>
      <c r="ML27" s="0" t="n">
        <v>1</v>
      </c>
      <c r="MM27" s="0" t="n">
        <v>1</v>
      </c>
      <c r="MN27" s="0" t="n">
        <v>1</v>
      </c>
      <c r="MO27" s="0" t="n">
        <v>1</v>
      </c>
      <c r="MP27" s="0" t="n">
        <v>1</v>
      </c>
      <c r="MQ27" s="0" t="n">
        <v>1</v>
      </c>
      <c r="MR27" s="0" t="n">
        <v>1</v>
      </c>
      <c r="MS27" s="0" t="n">
        <v>1</v>
      </c>
      <c r="MT27" s="0" t="n">
        <v>1</v>
      </c>
      <c r="MU27" s="0" t="n">
        <v>1</v>
      </c>
      <c r="MV27" s="0" t="n">
        <v>1</v>
      </c>
      <c r="MW27" s="0" t="n">
        <v>1</v>
      </c>
      <c r="MX27" s="0" t="n">
        <v>1</v>
      </c>
      <c r="MY27" s="0" t="n">
        <v>1</v>
      </c>
      <c r="MZ27" s="0" t="n">
        <v>1</v>
      </c>
      <c r="NA27" s="0" t="n">
        <v>1</v>
      </c>
      <c r="NB27" s="0" t="n">
        <v>1</v>
      </c>
      <c r="NC27" s="0" t="n">
        <v>2</v>
      </c>
      <c r="ND27" s="0" t="n">
        <v>1</v>
      </c>
      <c r="NE27" s="0" t="n">
        <v>1</v>
      </c>
      <c r="NF27" s="0" t="n">
        <v>1</v>
      </c>
      <c r="NG27" s="0" t="n">
        <v>1</v>
      </c>
      <c r="NH27" s="0" t="n">
        <v>1</v>
      </c>
      <c r="NI27" s="0" t="n">
        <v>1</v>
      </c>
      <c r="NJ27" s="0" t="n">
        <v>1</v>
      </c>
      <c r="NK27" s="0" t="n">
        <v>1</v>
      </c>
      <c r="NL27" s="0" t="n">
        <v>1</v>
      </c>
      <c r="NM27" s="0" t="n">
        <v>1</v>
      </c>
      <c r="NN27" s="0" t="n">
        <v>1</v>
      </c>
      <c r="NO27" s="0" t="n">
        <v>1</v>
      </c>
      <c r="NP27" s="0" t="n">
        <v>1</v>
      </c>
      <c r="NQ27" s="0" t="n">
        <v>2</v>
      </c>
      <c r="NR27" s="0" t="n">
        <v>1</v>
      </c>
      <c r="NS27" s="0" t="n">
        <v>1</v>
      </c>
      <c r="NT27" s="0" t="n">
        <v>2</v>
      </c>
      <c r="NU27" s="0" t="n">
        <v>2</v>
      </c>
      <c r="NV27" s="0" t="n">
        <v>1</v>
      </c>
      <c r="NW27" s="0" t="n">
        <v>1</v>
      </c>
      <c r="NX27" s="0" t="n">
        <v>1</v>
      </c>
      <c r="NY27" s="0" t="n">
        <v>2</v>
      </c>
      <c r="NZ27" s="0" t="n">
        <v>1</v>
      </c>
      <c r="OA27" s="0" t="n">
        <v>1</v>
      </c>
      <c r="OB27" s="0" t="n">
        <v>1</v>
      </c>
      <c r="OC27" s="0" t="n">
        <v>1</v>
      </c>
      <c r="OD27" s="0" t="n">
        <v>1</v>
      </c>
      <c r="OE27" s="0" t="n">
        <v>1</v>
      </c>
      <c r="OF27" s="0" t="n">
        <v>1</v>
      </c>
      <c r="OG27" s="0" t="n">
        <v>1</v>
      </c>
      <c r="OH27" s="0" t="n">
        <v>1</v>
      </c>
      <c r="OI27" s="0" t="n">
        <v>2</v>
      </c>
      <c r="OJ27" s="0" t="n">
        <v>1</v>
      </c>
      <c r="OK27" s="0" t="n">
        <v>1</v>
      </c>
      <c r="OL27" s="0" t="n">
        <v>1</v>
      </c>
      <c r="OM27" s="0" t="n">
        <v>1</v>
      </c>
      <c r="ON27" s="0" t="n">
        <v>1</v>
      </c>
      <c r="OO27" s="0" t="n">
        <v>1</v>
      </c>
      <c r="OP27" s="0" t="n">
        <v>1</v>
      </c>
      <c r="OQ27" s="0" t="n">
        <v>1</v>
      </c>
      <c r="OR27" s="0" t="n">
        <v>1</v>
      </c>
      <c r="OS27" s="0" t="n">
        <v>1</v>
      </c>
      <c r="OT27" s="0" t="n">
        <v>1</v>
      </c>
      <c r="OU27" s="0" t="n">
        <v>1</v>
      </c>
      <c r="OV27" s="0" t="n">
        <v>1</v>
      </c>
      <c r="OW27" s="0" t="n">
        <v>1</v>
      </c>
      <c r="OX27" s="0" t="n">
        <v>1</v>
      </c>
      <c r="OY27" s="0" t="n">
        <v>1</v>
      </c>
      <c r="OZ27" s="0" t="n">
        <v>1</v>
      </c>
      <c r="PA27" s="0" t="n">
        <v>1</v>
      </c>
      <c r="PB27" s="0" t="n">
        <v>1</v>
      </c>
      <c r="PC27" s="0" t="n">
        <v>1</v>
      </c>
      <c r="PD27" s="0" t="n">
        <v>1</v>
      </c>
      <c r="PE27" s="0" t="n">
        <v>1</v>
      </c>
      <c r="PF27" s="0" t="n">
        <v>1</v>
      </c>
      <c r="PG27" s="0" t="n">
        <v>1</v>
      </c>
      <c r="PH27" s="0" t="n">
        <v>1</v>
      </c>
      <c r="PI27" s="0" t="n">
        <v>1</v>
      </c>
      <c r="PJ27" s="0" t="n">
        <v>1</v>
      </c>
      <c r="PK27" s="0" t="n">
        <v>1</v>
      </c>
      <c r="PL27" s="0" t="n">
        <v>1</v>
      </c>
      <c r="PM27" s="0" t="n">
        <v>1</v>
      </c>
      <c r="PN27" s="0" t="n">
        <v>1</v>
      </c>
      <c r="PO27" s="0" t="n">
        <v>1</v>
      </c>
      <c r="PP27" s="0" t="n">
        <v>1</v>
      </c>
      <c r="PQ27" s="0" t="n">
        <v>1</v>
      </c>
      <c r="PR27" s="0" t="n">
        <v>1</v>
      </c>
      <c r="PS27" s="0" t="n">
        <v>1</v>
      </c>
      <c r="PT27" s="0" t="n">
        <v>1</v>
      </c>
      <c r="PU27" s="0" t="n">
        <v>1</v>
      </c>
      <c r="PV27" s="0" t="n">
        <v>1</v>
      </c>
      <c r="PW27" s="0" t="n">
        <v>1</v>
      </c>
      <c r="PX27" s="0" t="n">
        <v>1</v>
      </c>
      <c r="PY27" s="0" t="n">
        <v>1</v>
      </c>
      <c r="PZ27" s="0" t="n">
        <v>1</v>
      </c>
      <c r="QA27" s="0" t="n">
        <v>1</v>
      </c>
      <c r="QB27" s="0" t="n">
        <v>1</v>
      </c>
      <c r="QC27" s="0" t="n">
        <v>1</v>
      </c>
      <c r="QD27" s="0" t="n">
        <v>1</v>
      </c>
      <c r="QE27" s="0" t="n">
        <v>1</v>
      </c>
      <c r="QF27" s="0" t="n">
        <v>1</v>
      </c>
      <c r="QG27" s="0" t="n">
        <v>1</v>
      </c>
      <c r="QH27" s="0" t="n">
        <v>1</v>
      </c>
      <c r="QI27" s="0" t="n">
        <v>1</v>
      </c>
      <c r="QJ27" s="0" t="n">
        <v>1</v>
      </c>
      <c r="QK27" s="0" t="n">
        <v>1</v>
      </c>
      <c r="QL27" s="0" t="n">
        <v>1</v>
      </c>
      <c r="QM27" s="0" t="n">
        <v>1</v>
      </c>
      <c r="QN27" s="0" t="n">
        <v>1</v>
      </c>
      <c r="QO27" s="0" t="n">
        <v>1</v>
      </c>
      <c r="QP27" s="0" t="n">
        <v>1</v>
      </c>
      <c r="QQ27" s="0" t="n">
        <v>1</v>
      </c>
      <c r="QR27" s="0" t="n">
        <v>1</v>
      </c>
      <c r="QS27" s="0" t="n">
        <v>1</v>
      </c>
      <c r="QT27" s="0" t="n">
        <v>1</v>
      </c>
      <c r="QU27" s="0" t="n">
        <v>1</v>
      </c>
      <c r="QV27" s="0" t="n">
        <v>1</v>
      </c>
      <c r="QW27" s="0" t="n">
        <v>1</v>
      </c>
      <c r="QX27" s="0" t="n">
        <v>1</v>
      </c>
      <c r="QY27" s="0" t="n">
        <v>1</v>
      </c>
      <c r="QZ27" s="0" t="n">
        <v>1</v>
      </c>
      <c r="RA27" s="0" t="n">
        <v>1</v>
      </c>
      <c r="RB27" s="0" t="n">
        <v>1</v>
      </c>
      <c r="RC27" s="0" t="n">
        <v>1</v>
      </c>
      <c r="RD27" s="0" t="n">
        <v>1</v>
      </c>
      <c r="RE27" s="0" t="n">
        <v>1</v>
      </c>
      <c r="RF27" s="0" t="n">
        <v>1</v>
      </c>
      <c r="RG27" s="0" t="n">
        <v>1</v>
      </c>
      <c r="RH27" s="0" t="n">
        <v>1</v>
      </c>
      <c r="RI27" s="0" t="n">
        <v>2</v>
      </c>
      <c r="RJ27" s="0" t="n">
        <v>2</v>
      </c>
      <c r="RK27" s="0" t="n">
        <v>1</v>
      </c>
      <c r="RL27" s="0" t="n">
        <v>1</v>
      </c>
      <c r="RM27" s="0" t="n">
        <v>1</v>
      </c>
      <c r="RN27" s="0" t="n">
        <v>1</v>
      </c>
      <c r="RO27" s="0" t="n">
        <v>1</v>
      </c>
      <c r="RP27" s="0" t="n">
        <v>1</v>
      </c>
      <c r="RQ27" s="0" t="n">
        <v>1</v>
      </c>
      <c r="RR27" s="0" t="n">
        <v>1</v>
      </c>
      <c r="RS27" s="0" t="n">
        <v>1</v>
      </c>
      <c r="RT27" s="0" t="n">
        <v>1</v>
      </c>
      <c r="RU27" s="0" t="n">
        <v>2</v>
      </c>
      <c r="RV27" s="0" t="n">
        <v>1</v>
      </c>
      <c r="RW27" s="0" t="n">
        <v>1</v>
      </c>
      <c r="RX27" s="0" t="n">
        <v>1</v>
      </c>
      <c r="RY27" s="0" t="n">
        <v>2</v>
      </c>
      <c r="RZ27" s="0" t="n">
        <v>1</v>
      </c>
      <c r="SA27" s="0" t="n">
        <v>1</v>
      </c>
      <c r="SB27" s="0" t="n">
        <v>1</v>
      </c>
      <c r="SC27" s="0" t="n">
        <v>1</v>
      </c>
      <c r="SD27" s="0" t="n">
        <v>1</v>
      </c>
      <c r="SE27" s="0" t="n">
        <v>2</v>
      </c>
      <c r="SF27" s="0" t="n">
        <v>1</v>
      </c>
      <c r="SG27" s="0" t="n">
        <v>1</v>
      </c>
      <c r="SH27" s="0" t="n">
        <v>1</v>
      </c>
      <c r="SI27" s="0" t="n">
        <v>1</v>
      </c>
      <c r="SJ27" s="0" t="n">
        <v>1</v>
      </c>
      <c r="SK27" s="0" t="n">
        <v>1</v>
      </c>
      <c r="SL27" s="0" t="n">
        <v>1</v>
      </c>
      <c r="SM27" s="0" t="n">
        <v>1</v>
      </c>
      <c r="SN27" s="0" t="n">
        <v>1</v>
      </c>
      <c r="SO27" s="0" t="n">
        <v>1</v>
      </c>
      <c r="SP27" s="0" t="n">
        <v>1</v>
      </c>
      <c r="SQ27" s="0" t="n">
        <v>1</v>
      </c>
      <c r="SR27" s="0" t="n">
        <v>1</v>
      </c>
      <c r="SS27" s="0" t="n">
        <v>1</v>
      </c>
      <c r="ST27" s="0" t="n">
        <v>1</v>
      </c>
      <c r="SU27" s="0" t="n">
        <v>1</v>
      </c>
      <c r="SV27" s="0" t="n">
        <v>1</v>
      </c>
      <c r="SW27" s="0" t="n">
        <v>1</v>
      </c>
      <c r="SX27" s="0" t="n">
        <v>1</v>
      </c>
      <c r="SY27" s="0" t="n">
        <v>1</v>
      </c>
      <c r="SZ27" s="0" t="n">
        <v>1</v>
      </c>
      <c r="TA27" s="0" t="n">
        <v>1</v>
      </c>
      <c r="TB27" s="0" t="n">
        <v>1</v>
      </c>
      <c r="TC27" s="0" t="n">
        <v>1</v>
      </c>
      <c r="TD27" s="0" t="n">
        <v>1</v>
      </c>
      <c r="TE27" s="0" t="n">
        <v>1</v>
      </c>
      <c r="TF27" s="0" t="n">
        <v>1</v>
      </c>
      <c r="TG27" s="0" t="n">
        <v>1</v>
      </c>
      <c r="TH27" s="0" t="n">
        <v>1</v>
      </c>
      <c r="TI27" s="0" t="n">
        <v>1</v>
      </c>
      <c r="TJ27" s="0" t="n">
        <v>1</v>
      </c>
      <c r="TK27" s="0" t="n">
        <v>1</v>
      </c>
      <c r="TL27" s="0" t="n">
        <v>1</v>
      </c>
      <c r="TM27" s="0" t="n">
        <v>1</v>
      </c>
      <c r="TN27" s="0" t="n">
        <v>1</v>
      </c>
      <c r="TO27" s="0" t="n">
        <v>1</v>
      </c>
      <c r="TP27" s="0" t="n">
        <v>1</v>
      </c>
      <c r="TQ27" s="0" t="n">
        <v>1</v>
      </c>
      <c r="TR27" s="0" t="n">
        <v>1</v>
      </c>
      <c r="TS27" s="0" t="n">
        <v>2</v>
      </c>
      <c r="TT27" s="0" t="n">
        <v>1</v>
      </c>
      <c r="TU27" s="0" t="n">
        <v>1</v>
      </c>
      <c r="TV27" s="0" t="n">
        <v>1</v>
      </c>
      <c r="TW27" s="0" t="n">
        <v>1</v>
      </c>
      <c r="TX27" s="0" t="n">
        <v>1</v>
      </c>
      <c r="TY27" s="0" t="n">
        <v>2</v>
      </c>
      <c r="TZ27" s="0" t="n">
        <v>2</v>
      </c>
      <c r="UA27" s="0" t="n">
        <v>1</v>
      </c>
      <c r="UB27" s="0" t="n">
        <v>2</v>
      </c>
      <c r="UC27" s="0" t="n">
        <v>2</v>
      </c>
      <c r="UD27" s="0" t="n">
        <v>2</v>
      </c>
      <c r="UE27" s="0" t="n">
        <v>1</v>
      </c>
      <c r="UF27" s="0" t="n">
        <v>1</v>
      </c>
      <c r="UG27" s="0" t="n">
        <v>1</v>
      </c>
      <c r="UH27" s="0" t="n">
        <v>1</v>
      </c>
      <c r="UI27" s="0" t="n">
        <v>1</v>
      </c>
      <c r="UJ27" s="0" t="n">
        <v>1</v>
      </c>
      <c r="UK27" s="0" t="n">
        <v>1</v>
      </c>
      <c r="UL27" s="0" t="n">
        <v>1</v>
      </c>
      <c r="UM27" s="0" t="n">
        <v>2</v>
      </c>
      <c r="UN27" s="0" t="n">
        <v>1</v>
      </c>
      <c r="UO27" s="0" t="n">
        <v>1</v>
      </c>
      <c r="UP27" s="0" t="n">
        <v>1</v>
      </c>
      <c r="UQ27" s="0" t="n">
        <v>1</v>
      </c>
      <c r="UR27" s="0" t="n">
        <v>1</v>
      </c>
      <c r="US27" s="0" t="n">
        <v>1</v>
      </c>
      <c r="UT27" s="0" t="n">
        <v>1</v>
      </c>
      <c r="UU27" s="0" t="n">
        <v>1</v>
      </c>
      <c r="UV27" s="0" t="n">
        <v>1</v>
      </c>
      <c r="UW27" s="0" t="n">
        <v>1</v>
      </c>
      <c r="UX27" s="0" t="n">
        <v>1</v>
      </c>
      <c r="UY27" s="0" t="n">
        <v>2</v>
      </c>
      <c r="UZ27" s="0" t="n">
        <v>1</v>
      </c>
      <c r="VA27" s="0" t="n">
        <v>1</v>
      </c>
      <c r="VB27" s="0" t="n">
        <v>1</v>
      </c>
      <c r="VC27" s="0" t="n">
        <v>1</v>
      </c>
      <c r="VD27" s="0" t="n">
        <v>1</v>
      </c>
      <c r="VE27" s="0" t="n">
        <v>1</v>
      </c>
      <c r="VF27" s="0" t="n">
        <v>1</v>
      </c>
      <c r="VG27" s="0" t="n">
        <v>1</v>
      </c>
      <c r="VH27" s="0" t="n">
        <v>2</v>
      </c>
      <c r="VI27" s="0" t="n">
        <v>1</v>
      </c>
      <c r="VJ27" s="0" t="n">
        <v>1</v>
      </c>
      <c r="VK27" s="0" t="n">
        <v>2</v>
      </c>
      <c r="VL27" s="0" t="n">
        <v>1</v>
      </c>
      <c r="VM27" s="0" t="n">
        <v>1</v>
      </c>
      <c r="VN27" s="0" t="n">
        <v>1</v>
      </c>
      <c r="VO27" s="0" t="n">
        <v>1</v>
      </c>
      <c r="VP27" s="0" t="n">
        <v>2</v>
      </c>
      <c r="VQ27" s="0" t="n">
        <v>1</v>
      </c>
      <c r="VR27" s="0" t="n">
        <v>1</v>
      </c>
      <c r="VS27" s="0" t="n">
        <v>2</v>
      </c>
      <c r="VT27" s="0" t="n">
        <v>1</v>
      </c>
      <c r="VU27" s="0" t="n">
        <v>1</v>
      </c>
      <c r="VV27" s="0" t="n">
        <v>1</v>
      </c>
      <c r="VW27" s="0" t="n">
        <v>2</v>
      </c>
      <c r="VX27" s="0" t="n">
        <v>1</v>
      </c>
      <c r="VY27" s="0" t="n">
        <v>1</v>
      </c>
      <c r="VZ27" s="0" t="n">
        <v>1</v>
      </c>
      <c r="WA27" s="0" t="n">
        <v>1</v>
      </c>
      <c r="WB27" s="0" t="n">
        <v>1</v>
      </c>
      <c r="WC27" s="0" t="n">
        <v>2</v>
      </c>
      <c r="WD27" s="0" t="n">
        <v>1</v>
      </c>
      <c r="WE27" s="0" t="n">
        <v>1</v>
      </c>
      <c r="WF27" s="0" t="n">
        <v>1</v>
      </c>
      <c r="WG27" s="0" t="n">
        <v>1</v>
      </c>
      <c r="WH27" s="0" t="n">
        <v>2</v>
      </c>
      <c r="WI27" s="0" t="n">
        <v>1</v>
      </c>
      <c r="WJ27" s="0" t="n">
        <v>1</v>
      </c>
      <c r="WK27" s="0" t="n">
        <v>1</v>
      </c>
      <c r="WL27" s="0" t="n">
        <v>1</v>
      </c>
      <c r="WM27" s="0" t="n">
        <v>1</v>
      </c>
      <c r="WN27" s="0" t="n">
        <v>2</v>
      </c>
      <c r="WO27" s="0" t="n">
        <v>2</v>
      </c>
      <c r="WP27" s="0" t="n">
        <v>1</v>
      </c>
      <c r="WQ27" s="0" t="n">
        <v>1</v>
      </c>
      <c r="WR27" s="0" t="n">
        <v>1</v>
      </c>
      <c r="WS27" s="0" t="n">
        <v>1</v>
      </c>
      <c r="WT27" s="0" t="n">
        <v>1</v>
      </c>
      <c r="WU27" s="0" t="n">
        <v>1</v>
      </c>
      <c r="WV27" s="0" t="n">
        <v>1</v>
      </c>
      <c r="WW27" s="0" t="n">
        <v>1</v>
      </c>
      <c r="WX27" s="0" t="n">
        <v>1</v>
      </c>
      <c r="WY27" s="0" t="n">
        <v>1</v>
      </c>
      <c r="WZ27" s="0" t="n">
        <v>1</v>
      </c>
      <c r="XA27" s="0" t="n">
        <v>2</v>
      </c>
      <c r="XB27" s="0" t="n">
        <v>1</v>
      </c>
      <c r="XC27" s="0" t="n">
        <v>1</v>
      </c>
      <c r="XD27" s="0" t="n">
        <v>1</v>
      </c>
      <c r="XE27" s="0" t="n">
        <v>1</v>
      </c>
      <c r="XF27" s="0" t="n">
        <v>1</v>
      </c>
      <c r="XG27" s="0" t="n">
        <v>1</v>
      </c>
      <c r="XH27" s="0" t="n">
        <v>1</v>
      </c>
      <c r="XI27" s="0" t="n">
        <v>1</v>
      </c>
      <c r="XJ27" s="0" t="n">
        <v>1</v>
      </c>
      <c r="XK27" s="0" t="n">
        <v>1</v>
      </c>
      <c r="XL27" s="0" t="n">
        <v>2</v>
      </c>
      <c r="XM27" s="0" t="n">
        <v>2</v>
      </c>
      <c r="XN27" s="0" t="n">
        <v>1</v>
      </c>
      <c r="XO27" s="0" t="n">
        <v>1</v>
      </c>
      <c r="XP27" s="0" t="n">
        <v>1</v>
      </c>
      <c r="XQ27" s="0" t="n">
        <v>1</v>
      </c>
      <c r="XR27" s="0" t="n">
        <v>1</v>
      </c>
      <c r="XS27" s="0" t="n">
        <v>2</v>
      </c>
      <c r="XT27" s="0" t="n">
        <v>1</v>
      </c>
      <c r="XU27" s="0" t="n">
        <v>1</v>
      </c>
      <c r="XV27" s="0" t="n">
        <v>1</v>
      </c>
      <c r="XW27" s="0" t="n">
        <v>1</v>
      </c>
      <c r="XX27" s="0" t="n">
        <v>1</v>
      </c>
      <c r="XY27" s="0" t="n">
        <v>1</v>
      </c>
      <c r="XZ27" s="0" t="n">
        <v>1</v>
      </c>
      <c r="YA27" s="0" t="n">
        <v>2</v>
      </c>
      <c r="YB27" s="0" t="n">
        <v>1</v>
      </c>
      <c r="YC27" s="0" t="n">
        <v>1</v>
      </c>
      <c r="YD27" s="0" t="n">
        <v>1</v>
      </c>
      <c r="YE27" s="0" t="n">
        <v>1</v>
      </c>
      <c r="YF27" s="0" t="n">
        <v>2</v>
      </c>
      <c r="YG27" s="0" t="n">
        <v>1</v>
      </c>
      <c r="YH27" s="0" t="n">
        <v>1</v>
      </c>
      <c r="YI27" s="0" t="n">
        <v>1</v>
      </c>
      <c r="YJ27" s="0" t="n">
        <v>1</v>
      </c>
      <c r="YK27" s="0" t="n">
        <v>1</v>
      </c>
      <c r="YL27" s="0" t="n">
        <v>2</v>
      </c>
      <c r="YM27" s="0" t="n">
        <v>1</v>
      </c>
      <c r="YN27" s="0" t="n">
        <v>1</v>
      </c>
      <c r="YO27" s="0" t="n">
        <v>1</v>
      </c>
      <c r="YP27" s="0" t="n">
        <v>1</v>
      </c>
      <c r="YQ27" s="0" t="n">
        <v>1</v>
      </c>
      <c r="YR27" s="0" t="n">
        <v>1</v>
      </c>
      <c r="YS27" s="0" t="n">
        <v>1</v>
      </c>
      <c r="YT27" s="0" t="n">
        <v>1</v>
      </c>
      <c r="YU27" s="0" t="n">
        <v>1</v>
      </c>
      <c r="YV27" s="0" t="n">
        <v>1</v>
      </c>
      <c r="YW27" s="0" t="n">
        <v>1</v>
      </c>
      <c r="YX27" s="0" t="n">
        <v>1</v>
      </c>
      <c r="YY27" s="0" t="n">
        <v>1</v>
      </c>
      <c r="YZ27" s="0" t="n">
        <v>1</v>
      </c>
      <c r="ZA27" s="0" t="n">
        <v>1</v>
      </c>
      <c r="ZB27" s="0" t="n">
        <v>2</v>
      </c>
      <c r="ZC27" s="0" t="n">
        <v>1</v>
      </c>
      <c r="ZD27" s="0" t="n">
        <v>1</v>
      </c>
      <c r="ZE27" s="0" t="n">
        <v>1</v>
      </c>
      <c r="ZF27" s="0" t="n">
        <v>1</v>
      </c>
      <c r="ZG27" s="0" t="n">
        <v>1</v>
      </c>
      <c r="ZH27" s="0" t="n">
        <v>2</v>
      </c>
      <c r="ZI27" s="0" t="n">
        <v>1</v>
      </c>
      <c r="ZJ27" s="0" t="n">
        <v>2</v>
      </c>
      <c r="ZK27" s="0" t="n">
        <v>1</v>
      </c>
      <c r="ZL27" s="0" t="n">
        <v>1</v>
      </c>
      <c r="ZM27" s="0" t="n">
        <v>1</v>
      </c>
      <c r="ZN27" s="0" t="n">
        <v>2</v>
      </c>
      <c r="ZO27" s="0" t="n">
        <v>1</v>
      </c>
      <c r="ZP27" s="0" t="n">
        <v>1</v>
      </c>
      <c r="ZQ27" s="0" t="n">
        <v>1</v>
      </c>
      <c r="ZR27" s="0" t="n">
        <v>1</v>
      </c>
      <c r="ZS27" s="0" t="n">
        <v>1</v>
      </c>
      <c r="ZT27" s="0" t="n">
        <v>1</v>
      </c>
      <c r="ZU27" s="0" t="n">
        <v>1</v>
      </c>
      <c r="ZV27" s="0" t="n">
        <v>1</v>
      </c>
      <c r="ZW27" s="0" t="n">
        <v>1</v>
      </c>
      <c r="ZX27" s="0" t="n">
        <v>1</v>
      </c>
      <c r="ZY27" s="0" t="n">
        <v>1</v>
      </c>
      <c r="ZZ27" s="0" t="n">
        <v>1</v>
      </c>
      <c r="AAA27" s="0" t="n">
        <v>1</v>
      </c>
      <c r="AAB27" s="0" t="n">
        <v>1</v>
      </c>
      <c r="AAC27" s="0" t="n">
        <v>2</v>
      </c>
      <c r="AAD27" s="0" t="n">
        <v>1</v>
      </c>
      <c r="AAE27" s="0" t="n">
        <v>1</v>
      </c>
      <c r="AAF27" s="0" t="n">
        <v>1</v>
      </c>
      <c r="AAG27" s="0" t="n">
        <v>1</v>
      </c>
      <c r="AAH27" s="0" t="n">
        <v>2</v>
      </c>
      <c r="AAI27" s="0" t="n">
        <v>1</v>
      </c>
      <c r="AAJ27" s="0" t="n">
        <v>1</v>
      </c>
      <c r="AAK27" s="0" t="n">
        <v>1</v>
      </c>
      <c r="AAL27" s="0" t="n">
        <v>1</v>
      </c>
      <c r="AAM27" s="0" t="n">
        <v>1</v>
      </c>
      <c r="AAN27" s="0" t="n">
        <v>1</v>
      </c>
      <c r="AAO27" s="0" t="n">
        <v>1</v>
      </c>
      <c r="AAP27" s="0" t="n">
        <v>2</v>
      </c>
      <c r="AAQ27" s="0" t="n">
        <v>1</v>
      </c>
      <c r="AAR27" s="0" t="n">
        <v>1</v>
      </c>
      <c r="AAS27" s="0" t="n">
        <v>1</v>
      </c>
      <c r="AAT27" s="0" t="n">
        <v>1</v>
      </c>
      <c r="AAU27" s="0" t="n">
        <v>1</v>
      </c>
      <c r="AAV27" s="0" t="n">
        <v>2</v>
      </c>
      <c r="AAW27" s="0" t="n">
        <v>2</v>
      </c>
      <c r="AAX27" s="0" t="n">
        <v>1</v>
      </c>
      <c r="AAY27" s="0" t="n">
        <v>1</v>
      </c>
      <c r="AAZ27" s="0" t="n">
        <v>1</v>
      </c>
      <c r="ABA27" s="0" t="n">
        <v>1</v>
      </c>
      <c r="ABB27" s="0" t="n">
        <v>1</v>
      </c>
      <c r="ABC27" s="0" t="n">
        <v>1</v>
      </c>
      <c r="ABD27" s="0" t="n">
        <v>1</v>
      </c>
      <c r="ABE27" s="0" t="n">
        <v>1</v>
      </c>
      <c r="ABF27" s="0" t="n">
        <v>1</v>
      </c>
      <c r="ABG27" s="0" t="n">
        <v>2</v>
      </c>
      <c r="ABH27" s="0" t="n">
        <v>2</v>
      </c>
      <c r="ABI27" s="0" t="n">
        <v>1</v>
      </c>
      <c r="ABJ27" s="0" t="n">
        <v>1</v>
      </c>
      <c r="ABK27" s="0" t="n">
        <v>1</v>
      </c>
      <c r="ABL27" s="0" t="n">
        <v>1</v>
      </c>
      <c r="ABM27" s="0" t="n">
        <v>1</v>
      </c>
      <c r="ABN27" s="0" t="n">
        <v>1</v>
      </c>
      <c r="ABO27" s="0" t="n">
        <v>1</v>
      </c>
      <c r="ABP27" s="0" t="n">
        <v>1</v>
      </c>
      <c r="ABQ27" s="0" t="n">
        <v>1</v>
      </c>
      <c r="ABR27" s="0" t="n">
        <v>1</v>
      </c>
      <c r="ABS27" s="0" t="n">
        <v>1</v>
      </c>
      <c r="ABT27" s="0" t="n">
        <v>1</v>
      </c>
      <c r="ABU27" s="0" t="n">
        <v>1</v>
      </c>
      <c r="ABV27" s="0" t="n">
        <v>1</v>
      </c>
      <c r="ABW27" s="0" t="n">
        <v>1</v>
      </c>
      <c r="ABX27" s="0" t="n">
        <v>1</v>
      </c>
      <c r="ABY27" s="0" t="n">
        <v>1</v>
      </c>
      <c r="ABZ27" s="0" t="n">
        <v>1</v>
      </c>
      <c r="ACA27" s="0" t="n">
        <v>1</v>
      </c>
      <c r="ACB27" s="0" t="n">
        <v>1</v>
      </c>
      <c r="ACC27" s="0" t="n">
        <v>1</v>
      </c>
      <c r="ACD27" s="0" t="n">
        <v>1</v>
      </c>
      <c r="ACE27" s="0" t="n">
        <v>2</v>
      </c>
      <c r="ACF27" s="0" t="n">
        <v>1</v>
      </c>
      <c r="ACG27" s="0" t="n">
        <v>2</v>
      </c>
      <c r="ACH27" s="0" t="n">
        <v>1</v>
      </c>
      <c r="ACI27" s="0" t="n">
        <v>1</v>
      </c>
      <c r="ACJ27" s="0" t="n">
        <v>1</v>
      </c>
      <c r="ACK27" s="0" t="n">
        <v>1</v>
      </c>
      <c r="ACL27" s="0" t="n">
        <v>1</v>
      </c>
      <c r="ACM27" s="0" t="n">
        <v>1</v>
      </c>
      <c r="ACN27" s="0" t="n">
        <v>1</v>
      </c>
      <c r="ACO27" s="0" t="n">
        <v>2</v>
      </c>
      <c r="ACP27" s="0" t="n">
        <v>1</v>
      </c>
      <c r="ACQ27" s="0" t="n">
        <v>1</v>
      </c>
      <c r="ACR27" s="0" t="n">
        <v>1</v>
      </c>
      <c r="ACS27" s="0" t="n">
        <v>1</v>
      </c>
      <c r="ACT27" s="0" t="n">
        <v>1</v>
      </c>
      <c r="ACU27" s="0" t="n">
        <v>1</v>
      </c>
      <c r="ACV27" s="0" t="n">
        <v>2</v>
      </c>
      <c r="ACW27" s="0" t="n">
        <v>1</v>
      </c>
      <c r="ACX27" s="0" t="n">
        <v>1</v>
      </c>
      <c r="ACY27" s="0" t="n">
        <v>1</v>
      </c>
      <c r="ACZ27" s="0" t="n">
        <v>1</v>
      </c>
      <c r="ADA27" s="0" t="n">
        <v>1</v>
      </c>
      <c r="ADB27" s="0" t="n">
        <v>2</v>
      </c>
      <c r="ADC27" s="0" t="n">
        <v>1</v>
      </c>
      <c r="ADD27" s="0" t="n">
        <v>1</v>
      </c>
      <c r="ADE27" s="0" t="n">
        <v>1</v>
      </c>
      <c r="ADF27" s="0" t="n">
        <v>1</v>
      </c>
      <c r="ADG27" s="0" t="n">
        <v>1</v>
      </c>
      <c r="ADH27" s="0" t="n">
        <v>1</v>
      </c>
      <c r="ADI27" s="0" t="n">
        <v>1</v>
      </c>
      <c r="ADJ27" s="0" t="n">
        <v>1</v>
      </c>
      <c r="ADK27" s="0" t="n">
        <v>1</v>
      </c>
      <c r="ADL27" s="0" t="n">
        <v>1</v>
      </c>
      <c r="ADM27" s="0" t="n">
        <v>1</v>
      </c>
      <c r="ADN27" s="0" t="n">
        <v>1</v>
      </c>
      <c r="ADO27" s="0" t="n">
        <v>1</v>
      </c>
      <c r="ADP27" s="0" t="n">
        <v>1</v>
      </c>
      <c r="ADQ27" s="0" t="n">
        <v>1</v>
      </c>
      <c r="ADR27" s="0" t="n">
        <v>1</v>
      </c>
      <c r="ADS27" s="0" t="n">
        <v>1</v>
      </c>
      <c r="ADT27" s="0" t="n">
        <v>1</v>
      </c>
      <c r="ADU27" s="0" t="n">
        <v>2</v>
      </c>
      <c r="ADV27" s="0" t="n">
        <v>1</v>
      </c>
      <c r="ADW27" s="0" t="n">
        <v>1</v>
      </c>
      <c r="ADX27" s="0" t="n">
        <v>1</v>
      </c>
      <c r="ADY27" s="0" t="n">
        <v>1</v>
      </c>
      <c r="ADZ27" s="0" t="n">
        <v>1</v>
      </c>
      <c r="AEA27" s="0" t="n">
        <v>1</v>
      </c>
      <c r="AEB27" s="0" t="n">
        <v>1</v>
      </c>
      <c r="AEC27" s="0" t="n">
        <v>1</v>
      </c>
      <c r="AED27" s="0" t="n">
        <v>1</v>
      </c>
      <c r="AEE27" s="0" t="n">
        <v>1</v>
      </c>
      <c r="AEF27" s="0" t="n">
        <v>1</v>
      </c>
      <c r="AEG27" s="0" t="n">
        <v>1</v>
      </c>
      <c r="AEH27" s="0" t="n">
        <v>1</v>
      </c>
      <c r="AEI27" s="0" t="n">
        <v>1</v>
      </c>
      <c r="AEJ27" s="0" t="n">
        <v>2</v>
      </c>
      <c r="AEK27" s="0" t="n">
        <v>1</v>
      </c>
      <c r="AEL27" s="0" t="n">
        <v>1</v>
      </c>
      <c r="AEM27" s="0" t="n">
        <v>1</v>
      </c>
      <c r="AEN27" s="0" t="n">
        <v>2</v>
      </c>
      <c r="AEO27" s="0" t="n">
        <v>2</v>
      </c>
      <c r="AEP27" s="0" t="n">
        <v>1</v>
      </c>
      <c r="AEQ27" s="0" t="n">
        <v>1</v>
      </c>
      <c r="AER27" s="0" t="n">
        <v>1</v>
      </c>
      <c r="AES27" s="0" t="n">
        <v>1</v>
      </c>
      <c r="AET27" s="0" t="n">
        <v>1</v>
      </c>
      <c r="AEU27" s="0" t="n">
        <v>1</v>
      </c>
      <c r="AEV27" s="0" t="n">
        <v>1</v>
      </c>
      <c r="AEW27" s="0" t="n">
        <v>1</v>
      </c>
      <c r="AEX27" s="0" t="n">
        <v>1</v>
      </c>
      <c r="AEY27" s="0" t="n">
        <v>1</v>
      </c>
      <c r="AEZ27" s="0" t="n">
        <v>1</v>
      </c>
      <c r="AFA27" s="0" t="n">
        <v>1</v>
      </c>
      <c r="AFB27" s="0" t="n">
        <v>1</v>
      </c>
      <c r="AFC27" s="0" t="n">
        <v>1</v>
      </c>
      <c r="AFD27" s="0" t="n">
        <v>1</v>
      </c>
      <c r="AFE27" s="0" t="n">
        <v>1</v>
      </c>
      <c r="AFF27" s="0" t="n">
        <v>1</v>
      </c>
      <c r="AFG27" s="0" t="n">
        <v>1</v>
      </c>
      <c r="AFH27" s="0" t="n">
        <v>1</v>
      </c>
      <c r="AFI27" s="0" t="n">
        <v>1</v>
      </c>
      <c r="AFJ27" s="0" t="n">
        <v>1</v>
      </c>
      <c r="AFK27" s="0" t="n">
        <v>1</v>
      </c>
      <c r="AFL27" s="0" t="n">
        <v>1</v>
      </c>
      <c r="AFM27" s="0" t="n">
        <v>1</v>
      </c>
      <c r="AFN27" s="0" t="n">
        <v>1</v>
      </c>
      <c r="AFO27" s="0" t="n">
        <v>1</v>
      </c>
      <c r="AFP27" s="0" t="n">
        <v>1</v>
      </c>
      <c r="AFQ27" s="0" t="n">
        <v>1</v>
      </c>
      <c r="AFR27" s="0" t="n">
        <v>1</v>
      </c>
      <c r="AFS27" s="0" t="n">
        <v>1</v>
      </c>
      <c r="AFT27" s="0" t="n">
        <v>1</v>
      </c>
      <c r="AFU27" s="0" t="n">
        <v>1</v>
      </c>
      <c r="AFV27" s="0" t="n">
        <v>1</v>
      </c>
      <c r="AFW27" s="0" t="n">
        <v>1</v>
      </c>
      <c r="AFX27" s="0" t="n">
        <v>1</v>
      </c>
      <c r="AFY27" s="0" t="n">
        <v>1</v>
      </c>
      <c r="AFZ27" s="0" t="n">
        <v>1</v>
      </c>
      <c r="AGA27" s="0" t="n">
        <v>1</v>
      </c>
      <c r="AGB27" s="0" t="n">
        <v>1</v>
      </c>
      <c r="AGC27" s="0" t="n">
        <v>1</v>
      </c>
      <c r="AGD27" s="0" t="n">
        <v>1</v>
      </c>
      <c r="AGE27" s="0" t="n">
        <v>1</v>
      </c>
      <c r="AGF27" s="0" t="n">
        <v>1</v>
      </c>
      <c r="AGG27" s="0" t="n">
        <v>1</v>
      </c>
      <c r="AGH27" s="0" t="n">
        <v>1</v>
      </c>
      <c r="AGI27" s="0" t="n">
        <v>2</v>
      </c>
      <c r="AGJ27" s="0" t="n">
        <v>1</v>
      </c>
      <c r="AGK27" s="0" t="n">
        <v>1</v>
      </c>
      <c r="AGL27" s="0" t="n">
        <v>1</v>
      </c>
      <c r="AGM27" s="0" t="n">
        <v>2</v>
      </c>
      <c r="AGN27" s="0" t="n">
        <v>1</v>
      </c>
      <c r="AGO27" s="0" t="n">
        <v>1</v>
      </c>
      <c r="AGP27" s="0" t="n">
        <v>2</v>
      </c>
      <c r="AGQ27" s="0" t="n">
        <v>1</v>
      </c>
      <c r="AGR27" s="0" t="n">
        <v>1</v>
      </c>
      <c r="AGS27" s="0" t="n">
        <v>1</v>
      </c>
      <c r="AGT27" s="0" t="n">
        <v>1</v>
      </c>
      <c r="AGU27" s="0" t="n">
        <v>1</v>
      </c>
      <c r="AGV27" s="0" t="n">
        <v>1</v>
      </c>
      <c r="AGW27" s="0" t="n">
        <v>2</v>
      </c>
      <c r="AGX27" s="0" t="n">
        <v>1</v>
      </c>
      <c r="AGY27" s="0" t="n">
        <v>1</v>
      </c>
      <c r="AGZ27" s="0" t="n">
        <v>2</v>
      </c>
      <c r="AHA27" s="0" t="n">
        <v>1</v>
      </c>
      <c r="AHB27" s="0" t="n">
        <v>1</v>
      </c>
      <c r="AHC27" s="0" t="n">
        <v>1</v>
      </c>
      <c r="AHD27" s="0" t="n">
        <v>1</v>
      </c>
      <c r="AHE27" s="0" t="n">
        <v>2</v>
      </c>
      <c r="AHF27" s="0" t="n">
        <v>1</v>
      </c>
      <c r="AHG27" s="0" t="n">
        <v>1</v>
      </c>
      <c r="AHH27" s="0" t="n">
        <v>1</v>
      </c>
      <c r="AHI27" s="0" t="n">
        <v>2</v>
      </c>
      <c r="AHJ27" s="0" t="n">
        <v>1</v>
      </c>
      <c r="AHK27" s="0" t="n">
        <v>1</v>
      </c>
      <c r="AHL27" s="0" t="n">
        <v>1</v>
      </c>
      <c r="AHM27" s="0" t="n">
        <v>1</v>
      </c>
      <c r="AHN27" s="0" t="n">
        <v>2</v>
      </c>
      <c r="AHO27" s="0" t="n">
        <v>1</v>
      </c>
      <c r="AHP27" s="0" t="n">
        <v>1</v>
      </c>
      <c r="AHQ27" s="0" t="n">
        <v>1</v>
      </c>
      <c r="AHR27" s="0" t="n">
        <v>1</v>
      </c>
      <c r="AHS27" s="0" t="n">
        <v>1</v>
      </c>
      <c r="AHT27" s="0" t="n">
        <v>1</v>
      </c>
      <c r="AHU27" s="0" t="n">
        <v>1</v>
      </c>
      <c r="AHV27" s="0" t="n">
        <v>1</v>
      </c>
      <c r="AHW27" s="0" t="n">
        <v>2</v>
      </c>
      <c r="AHX27" s="0" t="n">
        <v>1</v>
      </c>
      <c r="AHY27" s="0" t="n">
        <v>1</v>
      </c>
      <c r="AHZ27" s="0" t="n">
        <v>1</v>
      </c>
      <c r="AIA27" s="0" t="n">
        <v>1</v>
      </c>
      <c r="AIB27" s="0" t="n">
        <v>1</v>
      </c>
      <c r="AIC27" s="0" t="n">
        <v>1</v>
      </c>
      <c r="AID27" s="0" t="n">
        <v>1</v>
      </c>
      <c r="AIE27" s="0" t="n">
        <v>1</v>
      </c>
      <c r="AIF27" s="0" t="n">
        <v>1</v>
      </c>
      <c r="AIG27" s="0" t="n">
        <v>1</v>
      </c>
      <c r="AIH27" s="0" t="n">
        <v>1</v>
      </c>
      <c r="AII27" s="0" t="n">
        <v>1</v>
      </c>
      <c r="AIJ27" s="0" t="n">
        <v>2</v>
      </c>
      <c r="AIK27" s="0" t="n">
        <v>1</v>
      </c>
      <c r="AIL27" s="0" t="n">
        <v>1</v>
      </c>
      <c r="AIM27" s="0" t="n">
        <v>1</v>
      </c>
      <c r="AIN27" s="0" t="n">
        <v>1</v>
      </c>
      <c r="AIO27" s="0" t="n">
        <v>1</v>
      </c>
      <c r="AIP27" s="0" t="n">
        <v>1</v>
      </c>
      <c r="AIQ27" s="0" t="n">
        <v>1</v>
      </c>
      <c r="AIR27" s="0" t="n">
        <v>1</v>
      </c>
      <c r="AIS27" s="0" t="n">
        <v>1</v>
      </c>
      <c r="AIT27" s="0" t="n">
        <v>1</v>
      </c>
      <c r="AIU27" s="0" t="n">
        <v>1</v>
      </c>
      <c r="AIV27" s="0" t="n">
        <v>1</v>
      </c>
      <c r="AIW27" s="0" t="n">
        <v>1</v>
      </c>
      <c r="AIX27" s="0" t="n">
        <v>1</v>
      </c>
      <c r="AIY27" s="0" t="n">
        <v>1</v>
      </c>
      <c r="AIZ27" s="0" t="n">
        <v>1</v>
      </c>
      <c r="AJA27" s="0" t="n">
        <v>1</v>
      </c>
      <c r="AJB27" s="0" t="n">
        <v>1</v>
      </c>
      <c r="AJC27" s="0" t="n">
        <v>1</v>
      </c>
      <c r="AJD27" s="0" t="n">
        <v>1</v>
      </c>
      <c r="AJE27" s="0" t="n">
        <v>1</v>
      </c>
      <c r="AJF27" s="0" t="n">
        <v>1</v>
      </c>
      <c r="AJG27" s="0" t="n">
        <v>1</v>
      </c>
      <c r="AJH27" s="0" t="n">
        <v>1</v>
      </c>
      <c r="AJI27" s="0" t="n">
        <v>1</v>
      </c>
      <c r="AJJ27" s="0" t="n">
        <v>1</v>
      </c>
      <c r="AJK27" s="0" t="n">
        <v>1</v>
      </c>
      <c r="AJL27" s="0" t="n">
        <v>1</v>
      </c>
      <c r="AJM27" s="0" t="n">
        <v>1</v>
      </c>
      <c r="AJN27" s="0" t="n">
        <v>1</v>
      </c>
      <c r="AJO27" s="0" t="n">
        <v>1</v>
      </c>
      <c r="AJP27" s="0" t="n">
        <v>1</v>
      </c>
      <c r="AJQ27" s="0" t="n">
        <v>1</v>
      </c>
      <c r="AJR27" s="0" t="n">
        <v>2</v>
      </c>
      <c r="AJS27" s="0" t="n">
        <v>2</v>
      </c>
      <c r="AJT27" s="0" t="n">
        <v>1</v>
      </c>
      <c r="AJU27" s="0" t="n">
        <v>2</v>
      </c>
      <c r="AJV27" s="0" t="n">
        <v>1</v>
      </c>
      <c r="AJW27" s="0" t="n">
        <v>1</v>
      </c>
      <c r="AJX27" s="0" t="n">
        <v>1</v>
      </c>
      <c r="AJY27" s="0" t="n">
        <v>1</v>
      </c>
      <c r="AJZ27" s="0" t="n">
        <v>1</v>
      </c>
      <c r="AKA27" s="0" t="n">
        <v>1</v>
      </c>
      <c r="AKB27" s="0" t="n">
        <v>2</v>
      </c>
      <c r="AKC27" s="0" t="n">
        <v>1</v>
      </c>
      <c r="AKD27" s="0" t="n">
        <v>1</v>
      </c>
      <c r="AKE27" s="0" t="n">
        <v>1</v>
      </c>
      <c r="AKF27" s="0" t="n">
        <v>1</v>
      </c>
      <c r="AKG27" s="0" t="n">
        <v>1</v>
      </c>
      <c r="AKH27" s="0" t="n">
        <v>1</v>
      </c>
      <c r="AKI27" s="0" t="n">
        <v>1</v>
      </c>
      <c r="AKJ27" s="0" t="n">
        <v>1</v>
      </c>
      <c r="AKK27" s="0" t="n">
        <v>1</v>
      </c>
      <c r="AKL27" s="0" t="n">
        <v>1</v>
      </c>
      <c r="AKM27" s="0" t="n">
        <v>1</v>
      </c>
      <c r="AKN27" s="0" t="n">
        <v>1</v>
      </c>
      <c r="AKO27" s="0" t="n">
        <v>1</v>
      </c>
      <c r="AKP27" s="0" t="n">
        <v>1</v>
      </c>
      <c r="AKQ27" s="0" t="n">
        <v>1</v>
      </c>
      <c r="AKR27" s="0" t="n">
        <v>1</v>
      </c>
      <c r="AKS27" s="0" t="n">
        <v>1</v>
      </c>
      <c r="AKT27" s="0" t="n">
        <v>1</v>
      </c>
      <c r="AKU27" s="0" t="n">
        <v>1</v>
      </c>
      <c r="AKV27" s="0" t="n">
        <v>1</v>
      </c>
      <c r="AKW27" s="0" t="n">
        <v>1</v>
      </c>
      <c r="AKX27" s="0" t="n">
        <v>1</v>
      </c>
      <c r="AKY27" s="0" t="n">
        <v>1</v>
      </c>
      <c r="AKZ27" s="0" t="n">
        <v>1</v>
      </c>
      <c r="ALA27" s="0" t="n">
        <v>1</v>
      </c>
      <c r="ALB27" s="0" t="n">
        <v>1</v>
      </c>
      <c r="ALC27" s="0" t="n">
        <v>1</v>
      </c>
      <c r="ALD27" s="0" t="n">
        <v>2</v>
      </c>
      <c r="ALE27" s="0" t="n">
        <v>1</v>
      </c>
      <c r="ALF27" s="0" t="n">
        <v>1</v>
      </c>
      <c r="ALG27" s="0" t="n">
        <v>1</v>
      </c>
      <c r="ALH27" s="0" t="n">
        <v>1</v>
      </c>
      <c r="ALI27" s="0" t="n">
        <v>1</v>
      </c>
      <c r="ALJ27" s="0" t="n">
        <v>1</v>
      </c>
      <c r="ALK27" s="0" t="n">
        <v>1</v>
      </c>
      <c r="ALL27" s="0" t="n">
        <v>1</v>
      </c>
      <c r="ALM27" s="0" t="n">
        <v>1</v>
      </c>
      <c r="ALN27" s="0" t="n">
        <v>1</v>
      </c>
      <c r="ALO27" s="0" t="n">
        <v>1</v>
      </c>
      <c r="ALP27" s="0" t="n">
        <v>1</v>
      </c>
      <c r="ALQ27" s="0" t="n">
        <v>1</v>
      </c>
      <c r="ALR27" s="0" t="n">
        <v>1</v>
      </c>
      <c r="ALS27" s="0" t="n">
        <v>1</v>
      </c>
      <c r="ALT27" s="0" t="n">
        <v>1</v>
      </c>
      <c r="ALU27" s="0" t="n">
        <v>1</v>
      </c>
      <c r="ALV27" s="0" t="n">
        <v>1</v>
      </c>
      <c r="ALW27" s="0" t="n">
        <v>1</v>
      </c>
      <c r="ALX27" s="0" t="n">
        <v>1</v>
      </c>
      <c r="ALY27" s="0" t="n">
        <v>1</v>
      </c>
      <c r="ALZ27" s="0" t="n">
        <v>1</v>
      </c>
      <c r="AMA27" s="0" t="n">
        <v>2</v>
      </c>
      <c r="AMB27" s="0" t="n">
        <v>1</v>
      </c>
      <c r="AMC27" s="0" t="n">
        <v>1</v>
      </c>
      <c r="AMD27" s="0" t="n">
        <v>1</v>
      </c>
      <c r="AME27" s="0" t="n">
        <v>1</v>
      </c>
      <c r="AMF27" s="0" t="n">
        <v>2</v>
      </c>
      <c r="AMG27" s="0" t="n">
        <v>1</v>
      </c>
      <c r="AMH27" s="0" t="n">
        <v>1</v>
      </c>
      <c r="AMI27" s="0" t="n">
        <v>1</v>
      </c>
      <c r="AMJ27" s="0" t="n">
        <v>1</v>
      </c>
    </row>
    <row r="28" customFormat="false" ht="15" hidden="false" customHeight="false" outlineLevel="0" collapsed="false">
      <c r="A28" s="0" t="s">
        <v>6584</v>
      </c>
      <c r="C28" s="0" t="n">
        <v>1</v>
      </c>
      <c r="D28" s="0" t="n">
        <v>1</v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  <c r="L28" s="0" t="n">
        <v>1</v>
      </c>
      <c r="M28" s="0" t="n">
        <v>1</v>
      </c>
      <c r="N28" s="0" t="n">
        <v>1</v>
      </c>
      <c r="O28" s="0" t="n">
        <v>1</v>
      </c>
      <c r="P28" s="0" t="n">
        <v>1</v>
      </c>
      <c r="Q28" s="0" t="n">
        <v>1</v>
      </c>
      <c r="R28" s="0" t="n">
        <v>1</v>
      </c>
      <c r="S28" s="0" t="n">
        <v>1</v>
      </c>
      <c r="T28" s="0" t="n">
        <v>1</v>
      </c>
      <c r="U28" s="0" t="n">
        <v>1</v>
      </c>
      <c r="V28" s="0" t="n">
        <v>1</v>
      </c>
      <c r="W28" s="0" t="n">
        <v>2</v>
      </c>
      <c r="X28" s="0" t="n">
        <v>1</v>
      </c>
      <c r="Y28" s="0" t="n">
        <v>2</v>
      </c>
      <c r="Z28" s="0" t="n">
        <v>1</v>
      </c>
      <c r="AA28" s="0" t="n">
        <v>1</v>
      </c>
      <c r="AB28" s="0" t="n">
        <v>1</v>
      </c>
      <c r="AC28" s="0" t="n">
        <v>1</v>
      </c>
      <c r="AD28" s="0" t="n">
        <v>1</v>
      </c>
      <c r="AE28" s="0" t="n">
        <v>1</v>
      </c>
      <c r="AF28" s="0" t="n">
        <v>1</v>
      </c>
      <c r="AG28" s="0" t="n">
        <v>1</v>
      </c>
      <c r="AH28" s="0" t="n">
        <v>1</v>
      </c>
      <c r="AI28" s="0" t="n">
        <v>1</v>
      </c>
      <c r="AJ28" s="0" t="n">
        <v>1</v>
      </c>
      <c r="AK28" s="0" t="n">
        <v>2</v>
      </c>
      <c r="AL28" s="0" t="n">
        <v>2</v>
      </c>
      <c r="AM28" s="0" t="n">
        <v>1</v>
      </c>
      <c r="AN28" s="0" t="n">
        <v>1</v>
      </c>
      <c r="AO28" s="0" t="n">
        <v>2</v>
      </c>
      <c r="AP28" s="0" t="n">
        <v>2</v>
      </c>
      <c r="AQ28" s="0" t="n">
        <v>1</v>
      </c>
      <c r="AR28" s="0" t="n">
        <v>1</v>
      </c>
      <c r="AS28" s="0" t="n">
        <v>1</v>
      </c>
      <c r="AT28" s="0" t="n">
        <v>1</v>
      </c>
      <c r="AU28" s="0" t="n">
        <v>1</v>
      </c>
      <c r="AV28" s="0" t="n">
        <v>2</v>
      </c>
      <c r="AW28" s="0" t="n">
        <v>2</v>
      </c>
      <c r="AX28" s="0" t="n">
        <v>1</v>
      </c>
      <c r="AY28" s="0" t="n">
        <v>1</v>
      </c>
      <c r="AZ28" s="0" t="n">
        <v>1</v>
      </c>
      <c r="BA28" s="0" t="n">
        <v>1</v>
      </c>
      <c r="BB28" s="0" t="n">
        <v>1</v>
      </c>
      <c r="BC28" s="0" t="n">
        <v>2</v>
      </c>
      <c r="BD28" s="0" t="n">
        <v>1</v>
      </c>
      <c r="BE28" s="0" t="n">
        <v>2</v>
      </c>
      <c r="BF28" s="0" t="n">
        <v>1</v>
      </c>
      <c r="BG28" s="0" t="n">
        <v>1</v>
      </c>
      <c r="BH28" s="0" t="n">
        <v>1</v>
      </c>
      <c r="BI28" s="0" t="n">
        <v>1</v>
      </c>
      <c r="BJ28" s="0" t="n">
        <v>1</v>
      </c>
      <c r="BK28" s="0" t="n">
        <v>1</v>
      </c>
      <c r="BL28" s="0" t="n">
        <v>1</v>
      </c>
      <c r="BM28" s="0" t="n">
        <v>1</v>
      </c>
      <c r="BN28" s="0" t="n">
        <v>1</v>
      </c>
      <c r="BO28" s="0" t="n">
        <v>1</v>
      </c>
      <c r="BP28" s="0" t="n">
        <v>2</v>
      </c>
      <c r="BQ28" s="0" t="n">
        <v>1</v>
      </c>
      <c r="BR28" s="0" t="n">
        <v>1</v>
      </c>
      <c r="BS28" s="0" t="n">
        <v>1</v>
      </c>
      <c r="BT28" s="0" t="n">
        <v>1</v>
      </c>
      <c r="BU28" s="0" t="n">
        <v>1</v>
      </c>
      <c r="BV28" s="0" t="n">
        <v>1</v>
      </c>
      <c r="BW28" s="0" t="n">
        <v>2</v>
      </c>
      <c r="BX28" s="0" t="n">
        <v>1</v>
      </c>
      <c r="BY28" s="0" t="n">
        <v>1</v>
      </c>
      <c r="BZ28" s="0" t="n">
        <v>2</v>
      </c>
      <c r="CA28" s="0" t="n">
        <v>1</v>
      </c>
      <c r="CB28" s="0" t="n">
        <v>1</v>
      </c>
      <c r="CC28" s="0" t="n">
        <v>1</v>
      </c>
      <c r="CD28" s="0" t="n">
        <v>2</v>
      </c>
      <c r="CE28" s="0" t="n">
        <v>1</v>
      </c>
      <c r="CF28" s="0" t="n">
        <v>1</v>
      </c>
      <c r="CG28" s="0" t="n">
        <v>1</v>
      </c>
      <c r="CH28" s="0" t="n">
        <v>1</v>
      </c>
      <c r="CI28" s="0" t="n">
        <v>2</v>
      </c>
      <c r="CJ28" s="0" t="n">
        <v>2</v>
      </c>
      <c r="CK28" s="0" t="n">
        <v>1</v>
      </c>
      <c r="CL28" s="0" t="n">
        <v>2</v>
      </c>
      <c r="CM28" s="0" t="n">
        <v>1</v>
      </c>
      <c r="CN28" s="0" t="n">
        <v>1</v>
      </c>
      <c r="CO28" s="0" t="n">
        <v>2</v>
      </c>
      <c r="CP28" s="0" t="n">
        <v>1</v>
      </c>
      <c r="CQ28" s="0" t="n">
        <v>1</v>
      </c>
      <c r="CR28" s="0" t="n">
        <v>1</v>
      </c>
      <c r="CS28" s="0" t="n">
        <v>1</v>
      </c>
      <c r="CT28" s="0" t="n">
        <v>1</v>
      </c>
      <c r="CU28" s="0" t="n">
        <v>1</v>
      </c>
      <c r="CV28" s="0" t="n">
        <v>1</v>
      </c>
      <c r="CW28" s="0" t="n">
        <v>1</v>
      </c>
      <c r="CX28" s="0" t="n">
        <v>2</v>
      </c>
      <c r="CY28" s="0" t="n">
        <v>1</v>
      </c>
      <c r="CZ28" s="0" t="n">
        <v>1</v>
      </c>
      <c r="DA28" s="0" t="n">
        <v>1</v>
      </c>
      <c r="DB28" s="0" t="n">
        <v>2</v>
      </c>
      <c r="DC28" s="0" t="n">
        <v>2</v>
      </c>
      <c r="DD28" s="0" t="n">
        <v>1</v>
      </c>
      <c r="DE28" s="0" t="n">
        <v>1</v>
      </c>
      <c r="DF28" s="0" t="n">
        <v>1</v>
      </c>
      <c r="DG28" s="0" t="n">
        <v>1</v>
      </c>
      <c r="DH28" s="0" t="n">
        <v>1</v>
      </c>
      <c r="DI28" s="0" t="n">
        <v>1</v>
      </c>
      <c r="DJ28" s="0" t="n">
        <v>1</v>
      </c>
      <c r="DK28" s="0" t="n">
        <v>2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2</v>
      </c>
      <c r="DQ28" s="0" t="n">
        <v>1</v>
      </c>
      <c r="DR28" s="0" t="n">
        <v>1</v>
      </c>
      <c r="DS28" s="0" t="n">
        <v>2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1</v>
      </c>
      <c r="DZ28" s="0" t="n">
        <v>1</v>
      </c>
      <c r="EA28" s="0" t="n">
        <v>2</v>
      </c>
      <c r="EB28" s="0" t="n">
        <v>1</v>
      </c>
      <c r="EC28" s="0" t="n">
        <v>2</v>
      </c>
      <c r="ED28" s="0" t="n">
        <v>1</v>
      </c>
      <c r="EE28" s="0" t="n">
        <v>2</v>
      </c>
      <c r="EF28" s="0" t="n">
        <v>2</v>
      </c>
      <c r="EG28" s="0" t="n">
        <v>1</v>
      </c>
      <c r="EH28" s="0" t="n">
        <v>1</v>
      </c>
      <c r="EI28" s="0" t="n">
        <v>1</v>
      </c>
      <c r="EJ28" s="0" t="n">
        <v>1</v>
      </c>
      <c r="EK28" s="0" t="n">
        <v>1</v>
      </c>
      <c r="EL28" s="0" t="n">
        <v>1</v>
      </c>
      <c r="EM28" s="0" t="n">
        <v>2</v>
      </c>
      <c r="EN28" s="0" t="n">
        <v>2</v>
      </c>
      <c r="EO28" s="0" t="n">
        <v>1</v>
      </c>
      <c r="EP28" s="0" t="n">
        <v>2</v>
      </c>
      <c r="EQ28" s="0" t="n">
        <v>1</v>
      </c>
      <c r="ER28" s="0" t="n">
        <v>1</v>
      </c>
      <c r="ES28" s="0" t="n">
        <v>1</v>
      </c>
      <c r="ET28" s="0" t="n">
        <v>1</v>
      </c>
      <c r="EU28" s="0" t="n">
        <v>1</v>
      </c>
      <c r="EV28" s="0" t="n">
        <v>1</v>
      </c>
      <c r="EW28" s="0" t="n">
        <v>1</v>
      </c>
      <c r="EX28" s="0" t="n">
        <v>2</v>
      </c>
      <c r="EY28" s="0" t="n">
        <v>1</v>
      </c>
      <c r="EZ28" s="0" t="n">
        <v>2</v>
      </c>
      <c r="FA28" s="0" t="n">
        <v>2</v>
      </c>
      <c r="FB28" s="0" t="n">
        <v>3</v>
      </c>
      <c r="FC28" s="0" t="n">
        <v>1</v>
      </c>
      <c r="FD28" s="0" t="n">
        <v>1</v>
      </c>
      <c r="FE28" s="0" t="n">
        <v>1</v>
      </c>
      <c r="FF28" s="0" t="n">
        <v>2</v>
      </c>
      <c r="FG28" s="0" t="n">
        <v>2</v>
      </c>
      <c r="FH28" s="0" t="n">
        <v>1</v>
      </c>
      <c r="FI28" s="0" t="n">
        <v>2</v>
      </c>
      <c r="FJ28" s="0" t="n">
        <v>2</v>
      </c>
      <c r="FK28" s="0" t="n">
        <v>1</v>
      </c>
      <c r="FL28" s="0" t="n">
        <v>1</v>
      </c>
      <c r="FM28" s="0" t="n">
        <v>1</v>
      </c>
      <c r="FN28" s="0" t="n">
        <v>1</v>
      </c>
      <c r="FO28" s="0" t="n">
        <v>1</v>
      </c>
      <c r="FP28" s="0" t="n">
        <v>1</v>
      </c>
      <c r="FQ28" s="0" t="n">
        <v>2</v>
      </c>
      <c r="FR28" s="0" t="n">
        <v>1</v>
      </c>
      <c r="FS28" s="0" t="n">
        <v>2</v>
      </c>
      <c r="FT28" s="0" t="n">
        <v>1</v>
      </c>
      <c r="FU28" s="0" t="n">
        <v>2</v>
      </c>
      <c r="FV28" s="0" t="n">
        <v>2</v>
      </c>
      <c r="FW28" s="0" t="n">
        <v>2</v>
      </c>
      <c r="FX28" s="0" t="n">
        <v>1</v>
      </c>
      <c r="FY28" s="0" t="n">
        <v>1</v>
      </c>
      <c r="FZ28" s="0" t="n">
        <v>1</v>
      </c>
      <c r="GA28" s="0" t="n">
        <v>1</v>
      </c>
      <c r="GB28" s="0" t="n">
        <v>1</v>
      </c>
      <c r="GC28" s="0" t="n">
        <v>1</v>
      </c>
      <c r="GD28" s="0" t="n">
        <v>2</v>
      </c>
      <c r="GE28" s="0" t="n">
        <v>1</v>
      </c>
      <c r="GF28" s="0" t="n">
        <v>1</v>
      </c>
      <c r="GG28" s="0" t="n">
        <v>1</v>
      </c>
      <c r="GH28" s="0" t="n">
        <v>1</v>
      </c>
      <c r="GI28" s="0" t="n">
        <v>1</v>
      </c>
      <c r="GJ28" s="0" t="n">
        <v>2</v>
      </c>
      <c r="GK28" s="0" t="n">
        <v>1</v>
      </c>
      <c r="GL28" s="0" t="n">
        <v>1</v>
      </c>
      <c r="GM28" s="0" t="n">
        <v>1</v>
      </c>
      <c r="GN28" s="0" t="n">
        <v>1</v>
      </c>
      <c r="GO28" s="0" t="n">
        <v>1</v>
      </c>
      <c r="GP28" s="0" t="n">
        <v>1</v>
      </c>
      <c r="GQ28" s="0" t="n">
        <v>1</v>
      </c>
      <c r="GR28" s="0" t="n">
        <v>1</v>
      </c>
      <c r="GS28" s="0" t="n">
        <v>1</v>
      </c>
      <c r="GT28" s="0" t="n">
        <v>1</v>
      </c>
      <c r="GU28" s="0" t="n">
        <v>1</v>
      </c>
      <c r="GV28" s="0" t="n">
        <v>1</v>
      </c>
      <c r="GW28" s="0" t="n">
        <v>1</v>
      </c>
      <c r="GX28" s="0" t="n">
        <v>1</v>
      </c>
      <c r="GY28" s="0" t="n">
        <v>1</v>
      </c>
      <c r="GZ28" s="0" t="n">
        <v>1</v>
      </c>
      <c r="HA28" s="0" t="n">
        <v>2</v>
      </c>
      <c r="HB28" s="0" t="n">
        <v>1</v>
      </c>
      <c r="HC28" s="0" t="n">
        <v>1</v>
      </c>
      <c r="HD28" s="0" t="n">
        <v>1</v>
      </c>
      <c r="HE28" s="0" t="n">
        <v>2</v>
      </c>
      <c r="HF28" s="0" t="n">
        <v>1</v>
      </c>
      <c r="HG28" s="0" t="n">
        <v>1</v>
      </c>
      <c r="HH28" s="0" t="n">
        <v>1</v>
      </c>
      <c r="HI28" s="0" t="n">
        <v>1</v>
      </c>
      <c r="HJ28" s="0" t="n">
        <v>2</v>
      </c>
      <c r="HK28" s="0" t="n">
        <v>1</v>
      </c>
      <c r="HL28" s="0" t="n">
        <v>2</v>
      </c>
      <c r="HM28" s="0" t="n">
        <v>1</v>
      </c>
      <c r="HN28" s="0" t="n">
        <v>1</v>
      </c>
      <c r="HO28" s="0" t="n">
        <v>1</v>
      </c>
      <c r="HP28" s="0" t="n">
        <v>1</v>
      </c>
      <c r="HQ28" s="0" t="n">
        <v>2</v>
      </c>
      <c r="HR28" s="0" t="n">
        <v>1</v>
      </c>
      <c r="HS28" s="0" t="n">
        <v>1</v>
      </c>
      <c r="HT28" s="0" t="n">
        <v>1</v>
      </c>
      <c r="HU28" s="0" t="n">
        <v>1</v>
      </c>
      <c r="HV28" s="0" t="n">
        <v>1</v>
      </c>
      <c r="HW28" s="0" t="n">
        <v>1</v>
      </c>
      <c r="HX28" s="0" t="n">
        <v>1</v>
      </c>
      <c r="HY28" s="0" t="n">
        <v>-9</v>
      </c>
      <c r="HZ28" s="0" t="n">
        <v>1</v>
      </c>
      <c r="IA28" s="0" t="n">
        <v>1</v>
      </c>
      <c r="IB28" s="0" t="n">
        <v>1</v>
      </c>
      <c r="IC28" s="0" t="n">
        <v>1</v>
      </c>
      <c r="ID28" s="0" t="n">
        <v>1</v>
      </c>
      <c r="IE28" s="0" t="n">
        <v>1</v>
      </c>
      <c r="IF28" s="0" t="n">
        <v>1</v>
      </c>
      <c r="IG28" s="0" t="n">
        <v>1</v>
      </c>
      <c r="IH28" s="0" t="n">
        <v>1</v>
      </c>
      <c r="II28" s="0" t="n">
        <v>1</v>
      </c>
      <c r="IJ28" s="0" t="n">
        <v>1</v>
      </c>
      <c r="IK28" s="0" t="n">
        <v>1</v>
      </c>
      <c r="IL28" s="0" t="n">
        <v>1</v>
      </c>
      <c r="IM28" s="0" t="n">
        <v>2</v>
      </c>
      <c r="IN28" s="0" t="n">
        <v>1</v>
      </c>
      <c r="IO28" s="0" t="n">
        <v>1</v>
      </c>
      <c r="IP28" s="0" t="n">
        <v>2</v>
      </c>
      <c r="IQ28" s="0" t="n">
        <v>1</v>
      </c>
      <c r="IR28" s="0" t="n">
        <v>1</v>
      </c>
      <c r="IS28" s="0" t="n">
        <v>1</v>
      </c>
      <c r="IT28" s="0" t="n">
        <v>1</v>
      </c>
      <c r="IU28" s="0" t="n">
        <v>1</v>
      </c>
      <c r="IV28" s="0" t="n">
        <v>1</v>
      </c>
      <c r="IW28" s="0" t="n">
        <v>1</v>
      </c>
      <c r="IX28" s="0" t="n">
        <v>2</v>
      </c>
      <c r="IY28" s="0" t="n">
        <v>1</v>
      </c>
      <c r="IZ28" s="0" t="n">
        <v>1</v>
      </c>
      <c r="JA28" s="0" t="n">
        <v>2</v>
      </c>
      <c r="JB28" s="0" t="n">
        <v>1</v>
      </c>
      <c r="JC28" s="0" t="n">
        <v>2</v>
      </c>
      <c r="JD28" s="0" t="n">
        <v>1</v>
      </c>
      <c r="JE28" s="0" t="n">
        <v>2</v>
      </c>
      <c r="JF28" s="0" t="n">
        <v>1</v>
      </c>
      <c r="JG28" s="0" t="n">
        <v>2</v>
      </c>
      <c r="JH28" s="0" t="n">
        <v>1</v>
      </c>
      <c r="JI28" s="0" t="n">
        <v>1</v>
      </c>
      <c r="JJ28" s="0" t="n">
        <v>1</v>
      </c>
      <c r="JK28" s="0" t="n">
        <v>1</v>
      </c>
      <c r="JL28" s="0" t="n">
        <v>1</v>
      </c>
      <c r="JM28" s="0" t="n">
        <v>1</v>
      </c>
      <c r="JN28" s="0" t="n">
        <v>1</v>
      </c>
      <c r="JO28" s="0" t="n">
        <v>1</v>
      </c>
      <c r="JP28" s="0" t="n">
        <v>1</v>
      </c>
      <c r="JQ28" s="0" t="n">
        <v>1</v>
      </c>
      <c r="JR28" s="0" t="n">
        <v>1</v>
      </c>
      <c r="JS28" s="0" t="n">
        <v>1</v>
      </c>
      <c r="JT28" s="0" t="n">
        <v>2</v>
      </c>
      <c r="JU28" s="0" t="n">
        <v>2</v>
      </c>
      <c r="JV28" s="0" t="n">
        <v>2</v>
      </c>
      <c r="JW28" s="0" t="n">
        <v>1</v>
      </c>
      <c r="JX28" s="0" t="n">
        <v>1</v>
      </c>
      <c r="JY28" s="0" t="n">
        <v>1</v>
      </c>
      <c r="JZ28" s="0" t="n">
        <v>1</v>
      </c>
      <c r="KA28" s="0" t="n">
        <v>1</v>
      </c>
      <c r="KB28" s="0" t="n">
        <v>1</v>
      </c>
      <c r="KC28" s="0" t="n">
        <v>1</v>
      </c>
      <c r="KD28" s="0" t="n">
        <v>2</v>
      </c>
      <c r="KE28" s="0" t="n">
        <v>2</v>
      </c>
      <c r="KF28" s="0" t="n">
        <v>1</v>
      </c>
      <c r="KG28" s="0" t="n">
        <v>1</v>
      </c>
      <c r="KH28" s="0" t="n">
        <v>2</v>
      </c>
      <c r="KI28" s="0" t="n">
        <v>2</v>
      </c>
      <c r="KJ28" s="0" t="n">
        <v>2</v>
      </c>
      <c r="KK28" s="0" t="n">
        <v>2</v>
      </c>
      <c r="KL28" s="0" t="n">
        <v>1</v>
      </c>
      <c r="KM28" s="0" t="n">
        <v>1</v>
      </c>
      <c r="KN28" s="0" t="n">
        <v>1</v>
      </c>
      <c r="KO28" s="0" t="n">
        <v>2</v>
      </c>
      <c r="KP28" s="0" t="n">
        <v>1</v>
      </c>
      <c r="KQ28" s="0" t="n">
        <v>1</v>
      </c>
      <c r="KR28" s="0" t="n">
        <v>1</v>
      </c>
      <c r="KS28" s="0" t="n">
        <v>1</v>
      </c>
      <c r="KT28" s="0" t="n">
        <v>2</v>
      </c>
      <c r="KU28" s="0" t="n">
        <v>1</v>
      </c>
      <c r="KV28" s="0" t="n">
        <v>2</v>
      </c>
      <c r="KW28" s="0" t="n">
        <v>2</v>
      </c>
      <c r="KX28" s="0" t="n">
        <v>1</v>
      </c>
      <c r="KY28" s="0" t="n">
        <v>1</v>
      </c>
      <c r="KZ28" s="0" t="n">
        <v>1</v>
      </c>
      <c r="LA28" s="0" t="n">
        <v>1</v>
      </c>
      <c r="LB28" s="0" t="n">
        <v>1</v>
      </c>
      <c r="LC28" s="0" t="n">
        <v>2</v>
      </c>
      <c r="LD28" s="0" t="n">
        <v>1</v>
      </c>
      <c r="LE28" s="0" t="n">
        <v>1</v>
      </c>
      <c r="LF28" s="0" t="n">
        <v>2</v>
      </c>
      <c r="LG28" s="0" t="n">
        <v>2</v>
      </c>
      <c r="LH28" s="0" t="n">
        <v>1</v>
      </c>
      <c r="LI28" s="0" t="n">
        <v>2</v>
      </c>
      <c r="LJ28" s="0" t="n">
        <v>1</v>
      </c>
      <c r="LK28" s="0" t="n">
        <v>2</v>
      </c>
      <c r="LL28" s="0" t="n">
        <v>1</v>
      </c>
      <c r="LM28" s="0" t="n">
        <v>1</v>
      </c>
      <c r="LN28" s="0" t="n">
        <v>1</v>
      </c>
      <c r="LO28" s="0" t="n">
        <v>1</v>
      </c>
      <c r="LP28" s="0" t="n">
        <v>1</v>
      </c>
      <c r="LQ28" s="0" t="n">
        <v>1</v>
      </c>
      <c r="LR28" s="0" t="n">
        <v>2</v>
      </c>
      <c r="LS28" s="0" t="n">
        <v>1</v>
      </c>
      <c r="LT28" s="0" t="n">
        <v>1</v>
      </c>
      <c r="LU28" s="0" t="n">
        <v>1</v>
      </c>
      <c r="LV28" s="0" t="n">
        <v>1</v>
      </c>
      <c r="LW28" s="0" t="n">
        <v>2</v>
      </c>
      <c r="LX28" s="0" t="n">
        <v>1</v>
      </c>
      <c r="LY28" s="0" t="n">
        <v>1</v>
      </c>
      <c r="LZ28" s="0" t="n">
        <v>2</v>
      </c>
      <c r="MA28" s="0" t="n">
        <v>1</v>
      </c>
      <c r="MB28" s="0" t="n">
        <v>1</v>
      </c>
      <c r="MC28" s="0" t="n">
        <v>1</v>
      </c>
      <c r="MD28" s="0" t="n">
        <v>1</v>
      </c>
      <c r="ME28" s="0" t="n">
        <v>2</v>
      </c>
      <c r="MF28" s="0" t="n">
        <v>1</v>
      </c>
      <c r="MG28" s="0" t="n">
        <v>1</v>
      </c>
      <c r="MH28" s="0" t="n">
        <v>1</v>
      </c>
      <c r="MI28" s="0" t="n">
        <v>1</v>
      </c>
      <c r="MJ28" s="0" t="n">
        <v>2</v>
      </c>
      <c r="MK28" s="0" t="n">
        <v>1</v>
      </c>
      <c r="ML28" s="0" t="n">
        <v>1</v>
      </c>
      <c r="MM28" s="0" t="n">
        <v>1</v>
      </c>
      <c r="MN28" s="0" t="n">
        <v>2</v>
      </c>
      <c r="MO28" s="0" t="n">
        <v>1</v>
      </c>
      <c r="MP28" s="0" t="n">
        <v>1</v>
      </c>
      <c r="MQ28" s="0" t="n">
        <v>1</v>
      </c>
      <c r="MR28" s="0" t="n">
        <v>1</v>
      </c>
      <c r="MS28" s="0" t="n">
        <v>1</v>
      </c>
      <c r="MT28" s="0" t="n">
        <v>1</v>
      </c>
      <c r="MU28" s="0" t="n">
        <v>1</v>
      </c>
      <c r="MV28" s="0" t="n">
        <v>1</v>
      </c>
      <c r="MW28" s="0" t="n">
        <v>1</v>
      </c>
      <c r="MX28" s="0" t="n">
        <v>1</v>
      </c>
      <c r="MY28" s="0" t="n">
        <v>1</v>
      </c>
      <c r="MZ28" s="0" t="n">
        <v>1</v>
      </c>
      <c r="NA28" s="0" t="n">
        <v>1</v>
      </c>
      <c r="NB28" s="0" t="n">
        <v>1</v>
      </c>
      <c r="NC28" s="0" t="n">
        <v>2</v>
      </c>
      <c r="ND28" s="0" t="n">
        <v>1</v>
      </c>
      <c r="NE28" s="0" t="n">
        <v>1</v>
      </c>
      <c r="NF28" s="0" t="n">
        <v>1</v>
      </c>
      <c r="NG28" s="0" t="n">
        <v>1</v>
      </c>
      <c r="NH28" s="0" t="n">
        <v>2</v>
      </c>
      <c r="NI28" s="0" t="n">
        <v>1</v>
      </c>
      <c r="NJ28" s="0" t="n">
        <v>1</v>
      </c>
      <c r="NK28" s="0" t="n">
        <v>1</v>
      </c>
      <c r="NL28" s="0" t="n">
        <v>1</v>
      </c>
      <c r="NM28" s="0" t="n">
        <v>1</v>
      </c>
      <c r="NN28" s="0" t="n">
        <v>1</v>
      </c>
      <c r="NO28" s="0" t="n">
        <v>1</v>
      </c>
      <c r="NP28" s="0" t="n">
        <v>2</v>
      </c>
      <c r="NQ28" s="0" t="n">
        <v>2</v>
      </c>
      <c r="NR28" s="0" t="n">
        <v>1</v>
      </c>
      <c r="NS28" s="0" t="n">
        <v>1</v>
      </c>
      <c r="NT28" s="0" t="n">
        <v>1</v>
      </c>
      <c r="NU28" s="0" t="n">
        <v>1</v>
      </c>
      <c r="NV28" s="0" t="n">
        <v>1</v>
      </c>
      <c r="NW28" s="0" t="n">
        <v>1</v>
      </c>
      <c r="NX28" s="0" t="n">
        <v>1</v>
      </c>
      <c r="NY28" s="0" t="n">
        <v>2</v>
      </c>
      <c r="NZ28" s="0" t="n">
        <v>1</v>
      </c>
      <c r="OA28" s="0" t="n">
        <v>2</v>
      </c>
      <c r="OB28" s="0" t="n">
        <v>2</v>
      </c>
      <c r="OC28" s="0" t="n">
        <v>1</v>
      </c>
      <c r="OD28" s="0" t="n">
        <v>1</v>
      </c>
      <c r="OE28" s="0" t="n">
        <v>2</v>
      </c>
      <c r="OF28" s="0" t="n">
        <v>1</v>
      </c>
      <c r="OG28" s="0" t="n">
        <v>1</v>
      </c>
      <c r="OH28" s="0" t="n">
        <v>2</v>
      </c>
      <c r="OI28" s="0" t="n">
        <v>2</v>
      </c>
      <c r="OJ28" s="0" t="n">
        <v>1</v>
      </c>
      <c r="OK28" s="0" t="n">
        <v>1</v>
      </c>
      <c r="OL28" s="0" t="n">
        <v>1</v>
      </c>
      <c r="OM28" s="0" t="n">
        <v>1</v>
      </c>
      <c r="ON28" s="0" t="n">
        <v>1</v>
      </c>
      <c r="OO28" s="0" t="n">
        <v>1</v>
      </c>
      <c r="OP28" s="0" t="n">
        <v>1</v>
      </c>
      <c r="OQ28" s="0" t="n">
        <v>1</v>
      </c>
      <c r="OR28" s="0" t="n">
        <v>1</v>
      </c>
      <c r="OS28" s="0" t="n">
        <v>1</v>
      </c>
      <c r="OT28" s="0" t="n">
        <v>1</v>
      </c>
      <c r="OU28" s="0" t="n">
        <v>1</v>
      </c>
      <c r="OV28" s="0" t="n">
        <v>2</v>
      </c>
      <c r="OW28" s="0" t="n">
        <v>1</v>
      </c>
      <c r="OX28" s="0" t="n">
        <v>1</v>
      </c>
      <c r="OY28" s="0" t="n">
        <v>1</v>
      </c>
      <c r="OZ28" s="0" t="n">
        <v>1</v>
      </c>
      <c r="PA28" s="0" t="n">
        <v>2</v>
      </c>
      <c r="PB28" s="0" t="n">
        <v>1</v>
      </c>
      <c r="PC28" s="0" t="n">
        <v>1</v>
      </c>
      <c r="PD28" s="0" t="n">
        <v>1</v>
      </c>
      <c r="PE28" s="0" t="n">
        <v>1</v>
      </c>
      <c r="PF28" s="0" t="n">
        <v>1</v>
      </c>
      <c r="PG28" s="0" t="n">
        <v>1</v>
      </c>
      <c r="PH28" s="0" t="n">
        <v>1</v>
      </c>
      <c r="PI28" s="0" t="n">
        <v>1</v>
      </c>
      <c r="PJ28" s="0" t="n">
        <v>1</v>
      </c>
      <c r="PK28" s="0" t="n">
        <v>1</v>
      </c>
      <c r="PL28" s="0" t="n">
        <v>1</v>
      </c>
      <c r="PM28" s="0" t="n">
        <v>2</v>
      </c>
      <c r="PN28" s="0" t="n">
        <v>2</v>
      </c>
      <c r="PO28" s="0" t="n">
        <v>1</v>
      </c>
      <c r="PP28" s="0" t="n">
        <v>1</v>
      </c>
      <c r="PQ28" s="0" t="n">
        <v>1</v>
      </c>
      <c r="PR28" s="0" t="n">
        <v>1</v>
      </c>
      <c r="PS28" s="0" t="n">
        <v>2</v>
      </c>
      <c r="PT28" s="0" t="n">
        <v>1</v>
      </c>
      <c r="PU28" s="0" t="n">
        <v>2</v>
      </c>
      <c r="PV28" s="0" t="n">
        <v>1</v>
      </c>
      <c r="PW28" s="0" t="n">
        <v>1</v>
      </c>
      <c r="PX28" s="0" t="n">
        <v>2</v>
      </c>
      <c r="PY28" s="0" t="n">
        <v>2</v>
      </c>
      <c r="PZ28" s="0" t="n">
        <v>1</v>
      </c>
      <c r="QA28" s="0" t="n">
        <v>1</v>
      </c>
      <c r="QB28" s="0" t="n">
        <v>2</v>
      </c>
      <c r="QC28" s="0" t="n">
        <v>1</v>
      </c>
      <c r="QD28" s="0" t="n">
        <v>2</v>
      </c>
      <c r="QE28" s="0" t="n">
        <v>2</v>
      </c>
      <c r="QF28" s="0" t="n">
        <v>1</v>
      </c>
      <c r="QG28" s="0" t="n">
        <v>1</v>
      </c>
      <c r="QH28" s="0" t="n">
        <v>1</v>
      </c>
      <c r="QI28" s="0" t="n">
        <v>2</v>
      </c>
      <c r="QJ28" s="0" t="n">
        <v>2</v>
      </c>
      <c r="QK28" s="0" t="n">
        <v>1</v>
      </c>
      <c r="QL28" s="0" t="n">
        <v>1</v>
      </c>
      <c r="QM28" s="0" t="n">
        <v>2</v>
      </c>
      <c r="QN28" s="0" t="n">
        <v>2</v>
      </c>
      <c r="QO28" s="0" t="n">
        <v>1</v>
      </c>
      <c r="QP28" s="0" t="n">
        <v>1</v>
      </c>
      <c r="QQ28" s="0" t="n">
        <v>2</v>
      </c>
      <c r="QR28" s="0" t="n">
        <v>1</v>
      </c>
      <c r="QS28" s="0" t="n">
        <v>1</v>
      </c>
      <c r="QT28" s="0" t="n">
        <v>1</v>
      </c>
      <c r="QU28" s="0" t="n">
        <v>1</v>
      </c>
      <c r="QV28" s="0" t="n">
        <v>1</v>
      </c>
      <c r="QW28" s="0" t="n">
        <v>1</v>
      </c>
      <c r="QX28" s="0" t="n">
        <v>2</v>
      </c>
      <c r="QY28" s="0" t="n">
        <v>1</v>
      </c>
      <c r="QZ28" s="0" t="n">
        <v>1</v>
      </c>
      <c r="RA28" s="0" t="n">
        <v>1</v>
      </c>
      <c r="RB28" s="0" t="n">
        <v>1</v>
      </c>
      <c r="RC28" s="0" t="n">
        <v>1</v>
      </c>
      <c r="RD28" s="0" t="n">
        <v>1</v>
      </c>
      <c r="RE28" s="0" t="n">
        <v>2</v>
      </c>
      <c r="RF28" s="0" t="n">
        <v>1</v>
      </c>
      <c r="RG28" s="0" t="n">
        <v>1</v>
      </c>
      <c r="RH28" s="0" t="n">
        <v>1</v>
      </c>
      <c r="RI28" s="0" t="n">
        <v>1</v>
      </c>
      <c r="RJ28" s="0" t="n">
        <v>1</v>
      </c>
      <c r="RK28" s="0" t="n">
        <v>1</v>
      </c>
      <c r="RL28" s="0" t="n">
        <v>1</v>
      </c>
      <c r="RM28" s="0" t="n">
        <v>1</v>
      </c>
      <c r="RN28" s="0" t="n">
        <v>1</v>
      </c>
      <c r="RO28" s="0" t="n">
        <v>1</v>
      </c>
      <c r="RP28" s="0" t="n">
        <v>2</v>
      </c>
      <c r="RQ28" s="0" t="n">
        <v>2</v>
      </c>
      <c r="RR28" s="0" t="n">
        <v>2</v>
      </c>
      <c r="RS28" s="0" t="n">
        <v>1</v>
      </c>
      <c r="RT28" s="0" t="n">
        <v>1</v>
      </c>
      <c r="RU28" s="0" t="n">
        <v>1</v>
      </c>
      <c r="RV28" s="0" t="n">
        <v>1</v>
      </c>
      <c r="RW28" s="0" t="n">
        <v>1</v>
      </c>
      <c r="RX28" s="0" t="n">
        <v>2</v>
      </c>
      <c r="RY28" s="0" t="n">
        <v>2</v>
      </c>
      <c r="RZ28" s="0" t="n">
        <v>1</v>
      </c>
      <c r="SA28" s="0" t="n">
        <v>2</v>
      </c>
      <c r="SB28" s="0" t="n">
        <v>1</v>
      </c>
      <c r="SC28" s="0" t="n">
        <v>1</v>
      </c>
      <c r="SD28" s="0" t="n">
        <v>1</v>
      </c>
      <c r="SE28" s="0" t="n">
        <v>1</v>
      </c>
      <c r="SF28" s="0" t="n">
        <v>1</v>
      </c>
      <c r="SG28" s="0" t="n">
        <v>1</v>
      </c>
      <c r="SH28" s="0" t="n">
        <v>1</v>
      </c>
      <c r="SI28" s="0" t="n">
        <v>1</v>
      </c>
      <c r="SJ28" s="0" t="n">
        <v>1</v>
      </c>
      <c r="SK28" s="0" t="n">
        <v>1</v>
      </c>
      <c r="SL28" s="0" t="n">
        <v>1</v>
      </c>
      <c r="SM28" s="0" t="n">
        <v>1</v>
      </c>
      <c r="SN28" s="0" t="n">
        <v>1</v>
      </c>
      <c r="SO28" s="0" t="n">
        <v>1</v>
      </c>
      <c r="SP28" s="0" t="n">
        <v>1</v>
      </c>
      <c r="SQ28" s="0" t="n">
        <v>1</v>
      </c>
      <c r="SR28" s="0" t="n">
        <v>1</v>
      </c>
      <c r="SS28" s="0" t="n">
        <v>1</v>
      </c>
      <c r="ST28" s="0" t="n">
        <v>1</v>
      </c>
      <c r="SU28" s="0" t="n">
        <v>1</v>
      </c>
      <c r="SV28" s="0" t="n">
        <v>1</v>
      </c>
      <c r="SW28" s="0" t="n">
        <v>1</v>
      </c>
      <c r="SX28" s="0" t="n">
        <v>1</v>
      </c>
      <c r="SY28" s="0" t="n">
        <v>1</v>
      </c>
      <c r="SZ28" s="0" t="n">
        <v>1</v>
      </c>
      <c r="TA28" s="0" t="n">
        <v>2</v>
      </c>
      <c r="TB28" s="0" t="n">
        <v>1</v>
      </c>
      <c r="TC28" s="0" t="n">
        <v>1</v>
      </c>
      <c r="TD28" s="0" t="n">
        <v>1</v>
      </c>
      <c r="TE28" s="0" t="n">
        <v>1</v>
      </c>
      <c r="TF28" s="0" t="n">
        <v>1</v>
      </c>
      <c r="TG28" s="0" t="n">
        <v>2</v>
      </c>
      <c r="TH28" s="0" t="n">
        <v>1</v>
      </c>
      <c r="TI28" s="0" t="n">
        <v>2</v>
      </c>
      <c r="TJ28" s="0" t="n">
        <v>1</v>
      </c>
      <c r="TK28" s="0" t="n">
        <v>1</v>
      </c>
      <c r="TL28" s="0" t="n">
        <v>2</v>
      </c>
      <c r="TM28" s="0" t="n">
        <v>1</v>
      </c>
      <c r="TN28" s="0" t="n">
        <v>1</v>
      </c>
      <c r="TO28" s="0" t="n">
        <v>2</v>
      </c>
      <c r="TP28" s="0" t="n">
        <v>1</v>
      </c>
      <c r="TQ28" s="0" t="n">
        <v>1</v>
      </c>
      <c r="TR28" s="0" t="n">
        <v>1</v>
      </c>
      <c r="TS28" s="0" t="n">
        <v>1</v>
      </c>
      <c r="TT28" s="0" t="n">
        <v>1</v>
      </c>
      <c r="TU28" s="0" t="n">
        <v>1</v>
      </c>
      <c r="TV28" s="0" t="n">
        <v>1</v>
      </c>
      <c r="TW28" s="0" t="n">
        <v>2</v>
      </c>
      <c r="TX28" s="0" t="n">
        <v>1</v>
      </c>
      <c r="TY28" s="0" t="n">
        <v>1</v>
      </c>
      <c r="TZ28" s="0" t="n">
        <v>2</v>
      </c>
      <c r="UA28" s="0" t="n">
        <v>1</v>
      </c>
      <c r="UB28" s="0" t="n">
        <v>1</v>
      </c>
      <c r="UC28" s="0" t="n">
        <v>1</v>
      </c>
      <c r="UD28" s="0" t="n">
        <v>1</v>
      </c>
      <c r="UE28" s="0" t="n">
        <v>1</v>
      </c>
      <c r="UF28" s="0" t="n">
        <v>1</v>
      </c>
      <c r="UG28" s="0" t="n">
        <v>1</v>
      </c>
      <c r="UH28" s="0" t="n">
        <v>1</v>
      </c>
      <c r="UI28" s="0" t="n">
        <v>2</v>
      </c>
      <c r="UJ28" s="0" t="n">
        <v>1</v>
      </c>
      <c r="UK28" s="0" t="n">
        <v>1</v>
      </c>
      <c r="UL28" s="0" t="n">
        <v>1</v>
      </c>
      <c r="UM28" s="0" t="n">
        <v>2</v>
      </c>
      <c r="UN28" s="0" t="n">
        <v>1</v>
      </c>
      <c r="UO28" s="0" t="n">
        <v>1</v>
      </c>
      <c r="UP28" s="0" t="n">
        <v>1</v>
      </c>
      <c r="UQ28" s="0" t="n">
        <v>1</v>
      </c>
      <c r="UR28" s="0" t="n">
        <v>1</v>
      </c>
      <c r="US28" s="0" t="n">
        <v>1</v>
      </c>
      <c r="UT28" s="0" t="n">
        <v>1</v>
      </c>
      <c r="UU28" s="0" t="n">
        <v>1</v>
      </c>
      <c r="UV28" s="0" t="n">
        <v>2</v>
      </c>
      <c r="UW28" s="0" t="n">
        <v>1</v>
      </c>
      <c r="UX28" s="0" t="n">
        <v>1</v>
      </c>
      <c r="UY28" s="0" t="n">
        <v>1</v>
      </c>
      <c r="UZ28" s="0" t="n">
        <v>1</v>
      </c>
      <c r="VA28" s="0" t="n">
        <v>1</v>
      </c>
      <c r="VB28" s="0" t="n">
        <v>1</v>
      </c>
      <c r="VC28" s="0" t="n">
        <v>2</v>
      </c>
      <c r="VD28" s="0" t="n">
        <v>1</v>
      </c>
      <c r="VE28" s="0" t="n">
        <v>1</v>
      </c>
      <c r="VF28" s="0" t="n">
        <v>1</v>
      </c>
      <c r="VG28" s="0" t="n">
        <v>1</v>
      </c>
      <c r="VH28" s="0" t="n">
        <v>1</v>
      </c>
      <c r="VI28" s="0" t="n">
        <v>1</v>
      </c>
      <c r="VJ28" s="0" t="n">
        <v>1</v>
      </c>
      <c r="VK28" s="0" t="n">
        <v>2</v>
      </c>
      <c r="VL28" s="0" t="n">
        <v>1</v>
      </c>
      <c r="VM28" s="0" t="n">
        <v>1</v>
      </c>
      <c r="VN28" s="0" t="n">
        <v>1</v>
      </c>
      <c r="VO28" s="0" t="n">
        <v>1</v>
      </c>
      <c r="VP28" s="0" t="n">
        <v>1</v>
      </c>
      <c r="VQ28" s="0" t="n">
        <v>2</v>
      </c>
      <c r="VR28" s="0" t="n">
        <v>1</v>
      </c>
      <c r="VS28" s="0" t="n">
        <v>1</v>
      </c>
      <c r="VT28" s="0" t="n">
        <v>1</v>
      </c>
      <c r="VU28" s="0" t="n">
        <v>1</v>
      </c>
      <c r="VV28" s="0" t="n">
        <v>2</v>
      </c>
      <c r="VW28" s="0" t="n">
        <v>1</v>
      </c>
      <c r="VX28" s="0" t="n">
        <v>1</v>
      </c>
      <c r="VY28" s="0" t="n">
        <v>1</v>
      </c>
      <c r="VZ28" s="0" t="n">
        <v>1</v>
      </c>
      <c r="WA28" s="0" t="n">
        <v>1</v>
      </c>
      <c r="WB28" s="0" t="n">
        <v>1</v>
      </c>
      <c r="WC28" s="0" t="n">
        <v>1</v>
      </c>
      <c r="WD28" s="0" t="n">
        <v>1</v>
      </c>
      <c r="WE28" s="0" t="n">
        <v>1</v>
      </c>
      <c r="WF28" s="0" t="n">
        <v>2</v>
      </c>
      <c r="WG28" s="0" t="n">
        <v>1</v>
      </c>
      <c r="WH28" s="0" t="n">
        <v>2</v>
      </c>
      <c r="WI28" s="0" t="n">
        <v>2</v>
      </c>
      <c r="WJ28" s="0" t="n">
        <v>1</v>
      </c>
      <c r="WK28" s="0" t="n">
        <v>1</v>
      </c>
      <c r="WL28" s="0" t="n">
        <v>1</v>
      </c>
      <c r="WM28" s="0" t="n">
        <v>2</v>
      </c>
      <c r="WN28" s="0" t="n">
        <v>2</v>
      </c>
      <c r="WO28" s="0" t="n">
        <v>1</v>
      </c>
      <c r="WP28" s="0" t="n">
        <v>1</v>
      </c>
      <c r="WQ28" s="0" t="n">
        <v>1</v>
      </c>
      <c r="WR28" s="0" t="n">
        <v>1</v>
      </c>
      <c r="WS28" s="0" t="n">
        <v>1</v>
      </c>
      <c r="WT28" s="0" t="n">
        <v>1</v>
      </c>
      <c r="WU28" s="0" t="n">
        <v>1</v>
      </c>
      <c r="WV28" s="0" t="n">
        <v>1</v>
      </c>
      <c r="WW28" s="0" t="n">
        <v>1</v>
      </c>
      <c r="WX28" s="0" t="n">
        <v>1</v>
      </c>
      <c r="WY28" s="0" t="n">
        <v>2</v>
      </c>
      <c r="WZ28" s="0" t="n">
        <v>2</v>
      </c>
      <c r="XA28" s="0" t="n">
        <v>2</v>
      </c>
      <c r="XB28" s="0" t="n">
        <v>1</v>
      </c>
      <c r="XC28" s="0" t="n">
        <v>1</v>
      </c>
      <c r="XD28" s="0" t="n">
        <v>1</v>
      </c>
      <c r="XE28" s="0" t="n">
        <v>1</v>
      </c>
      <c r="XF28" s="0" t="n">
        <v>1</v>
      </c>
      <c r="XG28" s="0" t="n">
        <v>1</v>
      </c>
      <c r="XH28" s="0" t="n">
        <v>1</v>
      </c>
      <c r="XI28" s="0" t="n">
        <v>1</v>
      </c>
      <c r="XJ28" s="0" t="n">
        <v>1</v>
      </c>
      <c r="XK28" s="0" t="n">
        <v>2</v>
      </c>
      <c r="XL28" s="0" t="n">
        <v>1</v>
      </c>
      <c r="XM28" s="0" t="n">
        <v>2</v>
      </c>
      <c r="XN28" s="0" t="n">
        <v>1</v>
      </c>
      <c r="XO28" s="0" t="n">
        <v>1</v>
      </c>
      <c r="XP28" s="0" t="n">
        <v>1</v>
      </c>
      <c r="XQ28" s="0" t="n">
        <v>1</v>
      </c>
      <c r="XR28" s="0" t="n">
        <v>1</v>
      </c>
      <c r="XS28" s="0" t="n">
        <v>2</v>
      </c>
      <c r="XT28" s="0" t="n">
        <v>2</v>
      </c>
      <c r="XU28" s="0" t="n">
        <v>1</v>
      </c>
      <c r="XV28" s="0" t="n">
        <v>2</v>
      </c>
      <c r="XW28" s="0" t="n">
        <v>1</v>
      </c>
      <c r="XX28" s="0" t="n">
        <v>1</v>
      </c>
      <c r="XY28" s="0" t="n">
        <v>1</v>
      </c>
      <c r="XZ28" s="0" t="n">
        <v>1</v>
      </c>
      <c r="YA28" s="0" t="n">
        <v>2</v>
      </c>
      <c r="YB28" s="0" t="n">
        <v>1</v>
      </c>
      <c r="YC28" s="0" t="n">
        <v>1</v>
      </c>
      <c r="YD28" s="0" t="n">
        <v>1</v>
      </c>
      <c r="YE28" s="0" t="n">
        <v>1</v>
      </c>
      <c r="YF28" s="0" t="n">
        <v>1</v>
      </c>
      <c r="YG28" s="0" t="n">
        <v>1</v>
      </c>
      <c r="YH28" s="0" t="n">
        <v>1</v>
      </c>
      <c r="YI28" s="0" t="n">
        <v>1</v>
      </c>
      <c r="YJ28" s="0" t="n">
        <v>1</v>
      </c>
      <c r="YK28" s="0" t="n">
        <v>1</v>
      </c>
      <c r="YL28" s="0" t="n">
        <v>2</v>
      </c>
      <c r="YM28" s="0" t="n">
        <v>2</v>
      </c>
      <c r="YN28" s="0" t="n">
        <v>2</v>
      </c>
      <c r="YO28" s="0" t="n">
        <v>1</v>
      </c>
      <c r="YP28" s="0" t="n">
        <v>1</v>
      </c>
      <c r="YQ28" s="0" t="n">
        <v>1</v>
      </c>
      <c r="YR28" s="0" t="n">
        <v>1</v>
      </c>
      <c r="YS28" s="0" t="n">
        <v>1</v>
      </c>
      <c r="YT28" s="0" t="n">
        <v>1</v>
      </c>
      <c r="YU28" s="0" t="n">
        <v>1</v>
      </c>
      <c r="YV28" s="0" t="n">
        <v>2</v>
      </c>
      <c r="YW28" s="0" t="n">
        <v>1</v>
      </c>
      <c r="YX28" s="0" t="n">
        <v>2</v>
      </c>
      <c r="YY28" s="0" t="n">
        <v>1</v>
      </c>
      <c r="YZ28" s="0" t="n">
        <v>1</v>
      </c>
      <c r="ZA28" s="0" t="n">
        <v>1</v>
      </c>
      <c r="ZB28" s="0" t="n">
        <v>2</v>
      </c>
      <c r="ZC28" s="0" t="n">
        <v>1</v>
      </c>
      <c r="ZD28" s="0" t="n">
        <v>2</v>
      </c>
      <c r="ZE28" s="0" t="n">
        <v>1</v>
      </c>
      <c r="ZF28" s="0" t="n">
        <v>1</v>
      </c>
      <c r="ZG28" s="0" t="n">
        <v>1</v>
      </c>
      <c r="ZH28" s="0" t="n">
        <v>2</v>
      </c>
      <c r="ZI28" s="0" t="n">
        <v>1</v>
      </c>
      <c r="ZJ28" s="0" t="n">
        <v>1</v>
      </c>
      <c r="ZK28" s="0" t="n">
        <v>1</v>
      </c>
      <c r="ZL28" s="0" t="n">
        <v>1</v>
      </c>
      <c r="ZM28" s="0" t="n">
        <v>1</v>
      </c>
      <c r="ZN28" s="0" t="n">
        <v>1</v>
      </c>
      <c r="ZO28" s="0" t="n">
        <v>1</v>
      </c>
      <c r="ZP28" s="0" t="n">
        <v>1</v>
      </c>
      <c r="ZQ28" s="0" t="n">
        <v>1</v>
      </c>
      <c r="ZR28" s="0" t="n">
        <v>1</v>
      </c>
      <c r="ZS28" s="0" t="n">
        <v>1</v>
      </c>
      <c r="ZT28" s="0" t="n">
        <v>1</v>
      </c>
      <c r="ZU28" s="0" t="n">
        <v>1</v>
      </c>
      <c r="ZV28" s="0" t="n">
        <v>1</v>
      </c>
      <c r="ZW28" s="0" t="n">
        <v>2</v>
      </c>
      <c r="ZX28" s="0" t="n">
        <v>1</v>
      </c>
      <c r="ZY28" s="0" t="n">
        <v>2</v>
      </c>
      <c r="ZZ28" s="0" t="n">
        <v>1</v>
      </c>
      <c r="AAA28" s="0" t="n">
        <v>1</v>
      </c>
      <c r="AAB28" s="0" t="n">
        <v>1</v>
      </c>
      <c r="AAC28" s="0" t="n">
        <v>2</v>
      </c>
      <c r="AAD28" s="0" t="n">
        <v>1</v>
      </c>
      <c r="AAE28" s="0" t="n">
        <v>1</v>
      </c>
      <c r="AAF28" s="0" t="n">
        <v>1</v>
      </c>
      <c r="AAG28" s="0" t="n">
        <v>2</v>
      </c>
      <c r="AAH28" s="0" t="n">
        <v>1</v>
      </c>
      <c r="AAI28" s="0" t="n">
        <v>1</v>
      </c>
      <c r="AAJ28" s="0" t="n">
        <v>1</v>
      </c>
      <c r="AAK28" s="0" t="n">
        <v>1</v>
      </c>
      <c r="AAL28" s="0" t="n">
        <v>2</v>
      </c>
      <c r="AAM28" s="0" t="n">
        <v>1</v>
      </c>
      <c r="AAN28" s="0" t="n">
        <v>1</v>
      </c>
      <c r="AAO28" s="0" t="n">
        <v>1</v>
      </c>
      <c r="AAP28" s="0" t="n">
        <v>1</v>
      </c>
      <c r="AAQ28" s="0" t="n">
        <v>2</v>
      </c>
      <c r="AAR28" s="0" t="n">
        <v>1</v>
      </c>
      <c r="AAS28" s="0" t="n">
        <v>1</v>
      </c>
      <c r="AAT28" s="0" t="n">
        <v>1</v>
      </c>
      <c r="AAU28" s="0" t="n">
        <v>1</v>
      </c>
      <c r="AAV28" s="0" t="n">
        <v>1</v>
      </c>
      <c r="AAW28" s="0" t="n">
        <v>1</v>
      </c>
      <c r="AAX28" s="0" t="n">
        <v>1</v>
      </c>
      <c r="AAY28" s="0" t="n">
        <v>2</v>
      </c>
      <c r="AAZ28" s="0" t="n">
        <v>1</v>
      </c>
      <c r="ABA28" s="0" t="n">
        <v>1</v>
      </c>
      <c r="ABB28" s="0" t="n">
        <v>1</v>
      </c>
      <c r="ABC28" s="0" t="n">
        <v>1</v>
      </c>
      <c r="ABD28" s="0" t="n">
        <v>2</v>
      </c>
      <c r="ABE28" s="0" t="n">
        <v>1</v>
      </c>
      <c r="ABF28" s="0" t="n">
        <v>1</v>
      </c>
      <c r="ABG28" s="0" t="n">
        <v>1</v>
      </c>
      <c r="ABH28" s="0" t="n">
        <v>2</v>
      </c>
      <c r="ABI28" s="0" t="n">
        <v>1</v>
      </c>
      <c r="ABJ28" s="0" t="n">
        <v>1</v>
      </c>
      <c r="ABK28" s="0" t="n">
        <v>1</v>
      </c>
      <c r="ABL28" s="0" t="n">
        <v>1</v>
      </c>
      <c r="ABM28" s="0" t="n">
        <v>2</v>
      </c>
      <c r="ABN28" s="0" t="n">
        <v>2</v>
      </c>
      <c r="ABO28" s="0" t="n">
        <v>1</v>
      </c>
      <c r="ABP28" s="0" t="n">
        <v>1</v>
      </c>
      <c r="ABQ28" s="0" t="n">
        <v>2</v>
      </c>
      <c r="ABR28" s="0" t="n">
        <v>1</v>
      </c>
      <c r="ABS28" s="0" t="n">
        <v>1</v>
      </c>
      <c r="ABT28" s="0" t="n">
        <v>1</v>
      </c>
      <c r="ABU28" s="0" t="n">
        <v>1</v>
      </c>
      <c r="ABV28" s="0" t="n">
        <v>1</v>
      </c>
      <c r="ABW28" s="0" t="n">
        <v>2</v>
      </c>
      <c r="ABX28" s="0" t="n">
        <v>1</v>
      </c>
      <c r="ABY28" s="0" t="n">
        <v>1</v>
      </c>
      <c r="ABZ28" s="0" t="n">
        <v>1</v>
      </c>
      <c r="ACA28" s="0" t="n">
        <v>1</v>
      </c>
      <c r="ACB28" s="0" t="n">
        <v>1</v>
      </c>
      <c r="ACC28" s="0" t="n">
        <v>1</v>
      </c>
      <c r="ACD28" s="0" t="n">
        <v>2</v>
      </c>
      <c r="ACE28" s="0" t="n">
        <v>2</v>
      </c>
      <c r="ACF28" s="0" t="n">
        <v>1</v>
      </c>
      <c r="ACG28" s="0" t="n">
        <v>2</v>
      </c>
      <c r="ACH28" s="0" t="n">
        <v>2</v>
      </c>
      <c r="ACI28" s="0" t="n">
        <v>1</v>
      </c>
      <c r="ACJ28" s="0" t="n">
        <v>1</v>
      </c>
      <c r="ACK28" s="0" t="n">
        <v>1</v>
      </c>
      <c r="ACL28" s="0" t="n">
        <v>1</v>
      </c>
      <c r="ACM28" s="0" t="n">
        <v>1</v>
      </c>
      <c r="ACN28" s="0" t="n">
        <v>1</v>
      </c>
      <c r="ACO28" s="0" t="n">
        <v>2</v>
      </c>
      <c r="ACP28" s="0" t="n">
        <v>2</v>
      </c>
      <c r="ACQ28" s="0" t="n">
        <v>1</v>
      </c>
      <c r="ACR28" s="0" t="n">
        <v>1</v>
      </c>
      <c r="ACS28" s="0" t="n">
        <v>1</v>
      </c>
      <c r="ACT28" s="0" t="n">
        <v>1</v>
      </c>
      <c r="ACU28" s="0" t="n">
        <v>1</v>
      </c>
      <c r="ACV28" s="0" t="n">
        <v>2</v>
      </c>
      <c r="ACW28" s="0" t="n">
        <v>1</v>
      </c>
      <c r="ACX28" s="0" t="n">
        <v>2</v>
      </c>
      <c r="ACY28" s="0" t="n">
        <v>1</v>
      </c>
      <c r="ACZ28" s="0" t="n">
        <v>2</v>
      </c>
      <c r="ADA28" s="0" t="n">
        <v>1</v>
      </c>
      <c r="ADB28" s="0" t="n">
        <v>2</v>
      </c>
      <c r="ADC28" s="0" t="n">
        <v>1</v>
      </c>
      <c r="ADD28" s="0" t="n">
        <v>1</v>
      </c>
      <c r="ADE28" s="0" t="n">
        <v>1</v>
      </c>
      <c r="ADF28" s="0" t="n">
        <v>1</v>
      </c>
      <c r="ADG28" s="0" t="n">
        <v>1</v>
      </c>
      <c r="ADH28" s="0" t="n">
        <v>2</v>
      </c>
      <c r="ADI28" s="0" t="n">
        <v>1</v>
      </c>
      <c r="ADJ28" s="0" t="n">
        <v>1</v>
      </c>
      <c r="ADK28" s="0" t="n">
        <v>1</v>
      </c>
      <c r="ADL28" s="0" t="n">
        <v>1</v>
      </c>
      <c r="ADM28" s="0" t="n">
        <v>2</v>
      </c>
      <c r="ADN28" s="0" t="n">
        <v>2</v>
      </c>
      <c r="ADO28" s="0" t="n">
        <v>1</v>
      </c>
      <c r="ADP28" s="0" t="n">
        <v>2</v>
      </c>
      <c r="ADQ28" s="0" t="n">
        <v>2</v>
      </c>
      <c r="ADR28" s="0" t="n">
        <v>2</v>
      </c>
      <c r="ADS28" s="0" t="n">
        <v>1</v>
      </c>
      <c r="ADT28" s="0" t="n">
        <v>1</v>
      </c>
      <c r="ADU28" s="0" t="n">
        <v>2</v>
      </c>
      <c r="ADV28" s="0" t="n">
        <v>1</v>
      </c>
      <c r="ADW28" s="0" t="n">
        <v>1</v>
      </c>
      <c r="ADX28" s="0" t="n">
        <v>1</v>
      </c>
      <c r="ADY28" s="0" t="n">
        <v>2</v>
      </c>
      <c r="ADZ28" s="0" t="n">
        <v>1</v>
      </c>
      <c r="AEA28" s="0" t="n">
        <v>1</v>
      </c>
      <c r="AEB28" s="0" t="n">
        <v>1</v>
      </c>
      <c r="AEC28" s="0" t="n">
        <v>1</v>
      </c>
      <c r="AED28" s="0" t="n">
        <v>1</v>
      </c>
      <c r="AEE28" s="0" t="n">
        <v>2</v>
      </c>
      <c r="AEF28" s="0" t="n">
        <v>1</v>
      </c>
      <c r="AEG28" s="0" t="n">
        <v>1</v>
      </c>
      <c r="AEH28" s="0" t="n">
        <v>2</v>
      </c>
      <c r="AEI28" s="0" t="n">
        <v>1</v>
      </c>
      <c r="AEJ28" s="0" t="n">
        <v>2</v>
      </c>
      <c r="AEK28" s="0" t="n">
        <v>2</v>
      </c>
      <c r="AEL28" s="0" t="n">
        <v>1</v>
      </c>
      <c r="AEM28" s="0" t="n">
        <v>1</v>
      </c>
      <c r="AEN28" s="0" t="n">
        <v>1</v>
      </c>
      <c r="AEO28" s="0" t="n">
        <v>1</v>
      </c>
      <c r="AEP28" s="0" t="n">
        <v>1</v>
      </c>
      <c r="AEQ28" s="0" t="n">
        <v>1</v>
      </c>
      <c r="AER28" s="0" t="n">
        <v>2</v>
      </c>
      <c r="AES28" s="0" t="n">
        <v>1</v>
      </c>
      <c r="AET28" s="0" t="n">
        <v>1</v>
      </c>
      <c r="AEU28" s="0" t="n">
        <v>1</v>
      </c>
      <c r="AEV28" s="0" t="n">
        <v>2</v>
      </c>
      <c r="AEW28" s="0" t="n">
        <v>1</v>
      </c>
      <c r="AEX28" s="0" t="n">
        <v>1</v>
      </c>
      <c r="AEY28" s="0" t="n">
        <v>1</v>
      </c>
      <c r="AEZ28" s="0" t="n">
        <v>1</v>
      </c>
      <c r="AFA28" s="0" t="n">
        <v>1</v>
      </c>
      <c r="AFB28" s="0" t="n">
        <v>1</v>
      </c>
      <c r="AFC28" s="0" t="n">
        <v>1</v>
      </c>
      <c r="AFD28" s="0" t="n">
        <v>2</v>
      </c>
      <c r="AFE28" s="0" t="n">
        <v>1</v>
      </c>
      <c r="AFF28" s="0" t="n">
        <v>1</v>
      </c>
      <c r="AFG28" s="0" t="n">
        <v>1</v>
      </c>
      <c r="AFH28" s="0" t="n">
        <v>1</v>
      </c>
      <c r="AFI28" s="0" t="n">
        <v>1</v>
      </c>
      <c r="AFJ28" s="0" t="n">
        <v>1</v>
      </c>
      <c r="AFK28" s="0" t="n">
        <v>1</v>
      </c>
      <c r="AFL28" s="0" t="n">
        <v>2</v>
      </c>
      <c r="AFM28" s="0" t="n">
        <v>1</v>
      </c>
      <c r="AFN28" s="0" t="n">
        <v>1</v>
      </c>
      <c r="AFO28" s="0" t="n">
        <v>1</v>
      </c>
      <c r="AFP28" s="0" t="n">
        <v>1</v>
      </c>
      <c r="AFQ28" s="0" t="n">
        <v>1</v>
      </c>
      <c r="AFR28" s="0" t="n">
        <v>2</v>
      </c>
      <c r="AFS28" s="0" t="n">
        <v>1</v>
      </c>
      <c r="AFT28" s="0" t="n">
        <v>1</v>
      </c>
      <c r="AFU28" s="0" t="n">
        <v>1</v>
      </c>
      <c r="AFV28" s="0" t="n">
        <v>1</v>
      </c>
      <c r="AFW28" s="0" t="n">
        <v>2</v>
      </c>
      <c r="AFX28" s="0" t="n">
        <v>2</v>
      </c>
      <c r="AFY28" s="0" t="n">
        <v>1</v>
      </c>
      <c r="AFZ28" s="0" t="n">
        <v>1</v>
      </c>
      <c r="AGA28" s="0" t="n">
        <v>1</v>
      </c>
      <c r="AGB28" s="0" t="n">
        <v>2</v>
      </c>
      <c r="AGC28" s="0" t="n">
        <v>1</v>
      </c>
      <c r="AGD28" s="0" t="n">
        <v>1</v>
      </c>
      <c r="AGE28" s="0" t="n">
        <v>1</v>
      </c>
      <c r="AGF28" s="0" t="n">
        <v>1</v>
      </c>
      <c r="AGG28" s="0" t="n">
        <v>1</v>
      </c>
      <c r="AGH28" s="0" t="n">
        <v>2</v>
      </c>
      <c r="AGI28" s="0" t="n">
        <v>2</v>
      </c>
      <c r="AGJ28" s="0" t="n">
        <v>1</v>
      </c>
      <c r="AGK28" s="0" t="n">
        <v>1</v>
      </c>
      <c r="AGL28" s="0" t="n">
        <v>1</v>
      </c>
      <c r="AGM28" s="0" t="n">
        <v>1</v>
      </c>
      <c r="AGN28" s="0" t="n">
        <v>2</v>
      </c>
      <c r="AGO28" s="0" t="n">
        <v>1</v>
      </c>
      <c r="AGP28" s="0" t="n">
        <v>1</v>
      </c>
      <c r="AGQ28" s="0" t="n">
        <v>1</v>
      </c>
      <c r="AGR28" s="0" t="n">
        <v>1</v>
      </c>
      <c r="AGS28" s="0" t="n">
        <v>1</v>
      </c>
      <c r="AGT28" s="0" t="n">
        <v>1</v>
      </c>
      <c r="AGU28" s="0" t="n">
        <v>1</v>
      </c>
      <c r="AGV28" s="0" t="n">
        <v>2</v>
      </c>
      <c r="AGW28" s="0" t="n">
        <v>2</v>
      </c>
      <c r="AGX28" s="0" t="n">
        <v>1</v>
      </c>
      <c r="AGY28" s="0" t="n">
        <v>2</v>
      </c>
      <c r="AGZ28" s="0" t="n">
        <v>2</v>
      </c>
      <c r="AHA28" s="0" t="n">
        <v>1</v>
      </c>
      <c r="AHB28" s="0" t="n">
        <v>1</v>
      </c>
      <c r="AHC28" s="0" t="n">
        <v>2</v>
      </c>
      <c r="AHD28" s="0" t="n">
        <v>1</v>
      </c>
      <c r="AHE28" s="0" t="n">
        <v>1</v>
      </c>
      <c r="AHF28" s="0" t="n">
        <v>2</v>
      </c>
      <c r="AHG28" s="0" t="n">
        <v>1</v>
      </c>
      <c r="AHH28" s="0" t="n">
        <v>2</v>
      </c>
      <c r="AHI28" s="0" t="n">
        <v>2</v>
      </c>
      <c r="AHJ28" s="0" t="n">
        <v>1</v>
      </c>
      <c r="AHK28" s="0" t="n">
        <v>1</v>
      </c>
      <c r="AHL28" s="0" t="n">
        <v>1</v>
      </c>
      <c r="AHM28" s="0" t="n">
        <v>1</v>
      </c>
      <c r="AHN28" s="0" t="n">
        <v>1</v>
      </c>
      <c r="AHO28" s="0" t="n">
        <v>1</v>
      </c>
      <c r="AHP28" s="0" t="n">
        <v>1</v>
      </c>
      <c r="AHQ28" s="0" t="n">
        <v>1</v>
      </c>
      <c r="AHR28" s="0" t="n">
        <v>1</v>
      </c>
      <c r="AHS28" s="0" t="n">
        <v>1</v>
      </c>
      <c r="AHT28" s="0" t="n">
        <v>1</v>
      </c>
      <c r="AHU28" s="0" t="n">
        <v>1</v>
      </c>
      <c r="AHV28" s="0" t="n">
        <v>1</v>
      </c>
      <c r="AHW28" s="0" t="n">
        <v>2</v>
      </c>
      <c r="AHX28" s="0" t="n">
        <v>1</v>
      </c>
      <c r="AHY28" s="0" t="n">
        <v>1</v>
      </c>
      <c r="AHZ28" s="0" t="n">
        <v>1</v>
      </c>
      <c r="AIA28" s="0" t="n">
        <v>1</v>
      </c>
      <c r="AIB28" s="0" t="n">
        <v>1</v>
      </c>
      <c r="AIC28" s="0" t="n">
        <v>1</v>
      </c>
      <c r="AID28" s="0" t="n">
        <v>1</v>
      </c>
      <c r="AIE28" s="0" t="n">
        <v>1</v>
      </c>
      <c r="AIF28" s="0" t="n">
        <v>1</v>
      </c>
      <c r="AIG28" s="0" t="n">
        <v>1</v>
      </c>
      <c r="AIH28" s="0" t="n">
        <v>1</v>
      </c>
      <c r="AII28" s="0" t="n">
        <v>1</v>
      </c>
      <c r="AIJ28" s="0" t="n">
        <v>3</v>
      </c>
      <c r="AIK28" s="0" t="n">
        <v>1</v>
      </c>
      <c r="AIL28" s="0" t="n">
        <v>1</v>
      </c>
      <c r="AIM28" s="0" t="n">
        <v>1</v>
      </c>
      <c r="AIN28" s="0" t="n">
        <v>1</v>
      </c>
      <c r="AIO28" s="0" t="n">
        <v>1</v>
      </c>
      <c r="AIP28" s="0" t="n">
        <v>2</v>
      </c>
      <c r="AIQ28" s="0" t="n">
        <v>1</v>
      </c>
      <c r="AIR28" s="0" t="n">
        <v>1</v>
      </c>
      <c r="AIS28" s="0" t="n">
        <v>2</v>
      </c>
      <c r="AIT28" s="0" t="n">
        <v>2</v>
      </c>
      <c r="AIU28" s="0" t="n">
        <v>1</v>
      </c>
      <c r="AIV28" s="0" t="n">
        <v>1</v>
      </c>
      <c r="AIW28" s="0" t="n">
        <v>1</v>
      </c>
      <c r="AIX28" s="0" t="n">
        <v>2</v>
      </c>
      <c r="AIY28" s="0" t="n">
        <v>1</v>
      </c>
      <c r="AIZ28" s="0" t="n">
        <v>2</v>
      </c>
      <c r="AJA28" s="0" t="n">
        <v>1</v>
      </c>
      <c r="AJB28" s="0" t="n">
        <v>1</v>
      </c>
      <c r="AJC28" s="0" t="n">
        <v>2</v>
      </c>
      <c r="AJD28" s="0" t="n">
        <v>2</v>
      </c>
      <c r="AJE28" s="0" t="n">
        <v>1</v>
      </c>
      <c r="AJF28" s="0" t="n">
        <v>1</v>
      </c>
      <c r="AJG28" s="0" t="n">
        <v>1</v>
      </c>
      <c r="AJH28" s="0" t="n">
        <v>1</v>
      </c>
      <c r="AJI28" s="0" t="n">
        <v>1</v>
      </c>
      <c r="AJJ28" s="0" t="n">
        <v>2</v>
      </c>
      <c r="AJK28" s="0" t="n">
        <v>1</v>
      </c>
      <c r="AJL28" s="0" t="n">
        <v>1</v>
      </c>
      <c r="AJM28" s="0" t="n">
        <v>1</v>
      </c>
      <c r="AJN28" s="0" t="n">
        <v>2</v>
      </c>
      <c r="AJO28" s="0" t="n">
        <v>1</v>
      </c>
      <c r="AJP28" s="0" t="n">
        <v>1</v>
      </c>
      <c r="AJQ28" s="0" t="n">
        <v>2</v>
      </c>
      <c r="AJR28" s="0" t="n">
        <v>2</v>
      </c>
      <c r="AJS28" s="0" t="n">
        <v>2</v>
      </c>
      <c r="AJT28" s="0" t="n">
        <v>1</v>
      </c>
      <c r="AJU28" s="0" t="n">
        <v>2</v>
      </c>
      <c r="AJV28" s="0" t="n">
        <v>1</v>
      </c>
      <c r="AJW28" s="0" t="n">
        <v>2</v>
      </c>
      <c r="AJX28" s="0" t="n">
        <v>1</v>
      </c>
      <c r="AJY28" s="0" t="n">
        <v>1</v>
      </c>
      <c r="AJZ28" s="0" t="n">
        <v>1</v>
      </c>
      <c r="AKA28" s="0" t="n">
        <v>1</v>
      </c>
      <c r="AKB28" s="0" t="n">
        <v>1</v>
      </c>
      <c r="AKC28" s="0" t="n">
        <v>1</v>
      </c>
      <c r="AKD28" s="0" t="n">
        <v>2</v>
      </c>
      <c r="AKE28" s="0" t="n">
        <v>1</v>
      </c>
      <c r="AKF28" s="0" t="n">
        <v>2</v>
      </c>
      <c r="AKG28" s="0" t="n">
        <v>1</v>
      </c>
      <c r="AKH28" s="0" t="n">
        <v>1</v>
      </c>
      <c r="AKI28" s="0" t="n">
        <v>1</v>
      </c>
      <c r="AKJ28" s="0" t="n">
        <v>1</v>
      </c>
      <c r="AKK28" s="0" t="n">
        <v>1</v>
      </c>
      <c r="AKL28" s="0" t="n">
        <v>1</v>
      </c>
      <c r="AKM28" s="0" t="n">
        <v>2</v>
      </c>
      <c r="AKN28" s="0" t="n">
        <v>1</v>
      </c>
      <c r="AKO28" s="0" t="n">
        <v>1</v>
      </c>
      <c r="AKP28" s="0" t="n">
        <v>1</v>
      </c>
      <c r="AKQ28" s="0" t="n">
        <v>1</v>
      </c>
      <c r="AKR28" s="0" t="n">
        <v>1</v>
      </c>
      <c r="AKS28" s="0" t="n">
        <v>1</v>
      </c>
      <c r="AKT28" s="0" t="n">
        <v>1</v>
      </c>
      <c r="AKU28" s="0" t="n">
        <v>2</v>
      </c>
      <c r="AKV28" s="0" t="n">
        <v>1</v>
      </c>
      <c r="AKW28" s="0" t="n">
        <v>1</v>
      </c>
      <c r="AKX28" s="0" t="n">
        <v>1</v>
      </c>
      <c r="AKY28" s="0" t="n">
        <v>1</v>
      </c>
      <c r="AKZ28" s="0" t="n">
        <v>1</v>
      </c>
      <c r="ALA28" s="0" t="n">
        <v>2</v>
      </c>
      <c r="ALB28" s="0" t="n">
        <v>1</v>
      </c>
      <c r="ALC28" s="0" t="n">
        <v>1</v>
      </c>
      <c r="ALD28" s="0" t="n">
        <v>2</v>
      </c>
      <c r="ALE28" s="0" t="n">
        <v>1</v>
      </c>
      <c r="ALF28" s="0" t="n">
        <v>2</v>
      </c>
      <c r="ALG28" s="0" t="n">
        <v>1</v>
      </c>
      <c r="ALH28" s="0" t="n">
        <v>1</v>
      </c>
      <c r="ALI28" s="0" t="n">
        <v>1</v>
      </c>
      <c r="ALJ28" s="0" t="n">
        <v>2</v>
      </c>
      <c r="ALK28" s="0" t="n">
        <v>1</v>
      </c>
      <c r="ALL28" s="0" t="n">
        <v>1</v>
      </c>
      <c r="ALM28" s="0" t="n">
        <v>1</v>
      </c>
      <c r="ALN28" s="0" t="n">
        <v>2</v>
      </c>
      <c r="ALO28" s="0" t="n">
        <v>1</v>
      </c>
      <c r="ALP28" s="0" t="n">
        <v>2</v>
      </c>
      <c r="ALQ28" s="0" t="n">
        <v>1</v>
      </c>
      <c r="ALR28" s="0" t="n">
        <v>1</v>
      </c>
      <c r="ALS28" s="0" t="n">
        <v>1</v>
      </c>
      <c r="ALT28" s="0" t="n">
        <v>1</v>
      </c>
      <c r="ALU28" s="0" t="n">
        <v>2</v>
      </c>
      <c r="ALV28" s="0" t="n">
        <v>2</v>
      </c>
      <c r="ALW28" s="0" t="n">
        <v>1</v>
      </c>
      <c r="ALX28" s="0" t="n">
        <v>2</v>
      </c>
      <c r="ALY28" s="0" t="n">
        <v>1</v>
      </c>
      <c r="ALZ28" s="0" t="n">
        <v>1</v>
      </c>
      <c r="AMA28" s="0" t="n">
        <v>1</v>
      </c>
      <c r="AMB28" s="0" t="n">
        <v>1</v>
      </c>
      <c r="AMC28" s="0" t="n">
        <v>1</v>
      </c>
      <c r="AMD28" s="0" t="n">
        <v>2</v>
      </c>
      <c r="AME28" s="0" t="n">
        <v>2</v>
      </c>
      <c r="AMF28" s="0" t="n">
        <v>2</v>
      </c>
      <c r="AMG28" s="0" t="n">
        <v>1</v>
      </c>
      <c r="AMH28" s="0" t="n">
        <v>1</v>
      </c>
      <c r="AMI28" s="0" t="n">
        <v>1</v>
      </c>
      <c r="AMJ28" s="0" t="n">
        <v>1</v>
      </c>
    </row>
    <row r="29" customFormat="false" ht="15" hidden="false" customHeight="false" outlineLevel="0" collapsed="false">
      <c r="A29" s="0" t="s">
        <v>6585</v>
      </c>
      <c r="C29" s="0" t="n">
        <f aca="false">COUNTIF(D29:cmh29,"-9")/COUNT(D29:cmh29)</f>
        <v>0.000843525938422606</v>
      </c>
      <c r="D29" s="0" t="n">
        <v>1</v>
      </c>
      <c r="E29" s="0" t="n">
        <v>1</v>
      </c>
      <c r="F29" s="0" t="n">
        <v>1</v>
      </c>
      <c r="G29" s="0" t="n">
        <v>2</v>
      </c>
      <c r="H29" s="0" t="n">
        <v>1</v>
      </c>
      <c r="I29" s="0" t="n">
        <v>1</v>
      </c>
      <c r="J29" s="0" t="n">
        <v>1</v>
      </c>
      <c r="K29" s="0" t="n">
        <v>1</v>
      </c>
      <c r="L29" s="0" t="n">
        <v>1</v>
      </c>
      <c r="M29" s="0" t="n">
        <v>1</v>
      </c>
      <c r="N29" s="0" t="n">
        <v>1</v>
      </c>
      <c r="O29" s="0" t="n">
        <v>1</v>
      </c>
      <c r="P29" s="0" t="n">
        <v>1</v>
      </c>
      <c r="Q29" s="0" t="n">
        <v>2</v>
      </c>
      <c r="R29" s="0" t="n">
        <v>1</v>
      </c>
      <c r="S29" s="0" t="n">
        <v>2</v>
      </c>
      <c r="T29" s="0" t="n">
        <v>1</v>
      </c>
      <c r="U29" s="0" t="n">
        <v>1</v>
      </c>
      <c r="V29" s="0" t="n">
        <v>1</v>
      </c>
      <c r="W29" s="0" t="n">
        <v>2</v>
      </c>
      <c r="X29" s="0" t="n">
        <v>1</v>
      </c>
      <c r="Y29" s="0" t="n">
        <v>2</v>
      </c>
      <c r="Z29" s="0" t="n">
        <v>1</v>
      </c>
      <c r="AA29" s="0" t="n">
        <v>1</v>
      </c>
      <c r="AB29" s="0" t="n">
        <v>1</v>
      </c>
      <c r="AC29" s="0" t="n">
        <v>1</v>
      </c>
      <c r="AD29" s="0" t="n">
        <v>1</v>
      </c>
      <c r="AE29" s="0" t="n">
        <v>1</v>
      </c>
      <c r="AF29" s="0" t="n">
        <v>1</v>
      </c>
      <c r="AG29" s="0" t="n">
        <v>1</v>
      </c>
      <c r="AH29" s="0" t="n">
        <v>1</v>
      </c>
      <c r="AI29" s="0" t="n">
        <v>1</v>
      </c>
      <c r="AJ29" s="0" t="n">
        <v>1</v>
      </c>
      <c r="AK29" s="0" t="n">
        <v>1</v>
      </c>
      <c r="AL29" s="0" t="n">
        <v>1</v>
      </c>
      <c r="AM29" s="0" t="n">
        <v>1</v>
      </c>
      <c r="AN29" s="0" t="n">
        <v>2</v>
      </c>
      <c r="AO29" s="0" t="n">
        <v>1</v>
      </c>
      <c r="AP29" s="0" t="n">
        <v>2</v>
      </c>
      <c r="AQ29" s="0" t="n">
        <v>1</v>
      </c>
      <c r="AR29" s="0" t="n">
        <v>3</v>
      </c>
      <c r="AS29" s="0" t="n">
        <v>1</v>
      </c>
      <c r="AT29" s="0" t="n">
        <v>1</v>
      </c>
      <c r="AU29" s="0" t="n">
        <v>2</v>
      </c>
      <c r="AV29" s="0" t="n">
        <v>2</v>
      </c>
      <c r="AW29" s="0" t="n">
        <v>1</v>
      </c>
      <c r="AX29" s="0" t="n">
        <v>1</v>
      </c>
      <c r="AY29" s="0" t="n">
        <v>1</v>
      </c>
      <c r="AZ29" s="0" t="n">
        <v>1</v>
      </c>
      <c r="BA29" s="0" t="n">
        <v>1</v>
      </c>
      <c r="BB29" s="0" t="n">
        <v>1</v>
      </c>
      <c r="BC29" s="0" t="n">
        <v>1</v>
      </c>
      <c r="BD29" s="0" t="n">
        <v>1</v>
      </c>
      <c r="BE29" s="0" t="n">
        <v>2</v>
      </c>
      <c r="BF29" s="0" t="n">
        <v>1</v>
      </c>
      <c r="BG29" s="0" t="n">
        <v>1</v>
      </c>
      <c r="BH29" s="0" t="n">
        <v>1</v>
      </c>
      <c r="BI29" s="0" t="n">
        <v>1</v>
      </c>
      <c r="BJ29" s="0" t="n">
        <v>2</v>
      </c>
      <c r="BK29" s="0" t="n">
        <v>1</v>
      </c>
      <c r="BL29" s="0" t="n">
        <v>1</v>
      </c>
      <c r="BM29" s="0" t="n">
        <v>1</v>
      </c>
      <c r="BN29" s="0" t="n">
        <v>1</v>
      </c>
      <c r="BO29" s="0" t="n">
        <v>1</v>
      </c>
      <c r="BP29" s="0" t="n">
        <v>2</v>
      </c>
      <c r="BQ29" s="0" t="n">
        <v>1</v>
      </c>
      <c r="BR29" s="0" t="n">
        <v>1</v>
      </c>
      <c r="BS29" s="0" t="n">
        <v>1</v>
      </c>
      <c r="BT29" s="0" t="n">
        <v>1</v>
      </c>
      <c r="BU29" s="0" t="n">
        <v>1</v>
      </c>
      <c r="BV29" s="0" t="n">
        <v>1</v>
      </c>
      <c r="BW29" s="0" t="n">
        <v>2</v>
      </c>
      <c r="BX29" s="0" t="n">
        <v>1</v>
      </c>
      <c r="BY29" s="0" t="n">
        <v>1</v>
      </c>
      <c r="BZ29" s="0" t="n">
        <v>2</v>
      </c>
      <c r="CA29" s="0" t="n">
        <v>1</v>
      </c>
      <c r="CB29" s="0" t="n">
        <v>1</v>
      </c>
      <c r="CC29" s="0" t="n">
        <v>1</v>
      </c>
      <c r="CD29" s="0" t="n">
        <v>1</v>
      </c>
      <c r="CE29" s="0" t="n">
        <v>1</v>
      </c>
      <c r="CF29" s="0" t="n">
        <v>1</v>
      </c>
      <c r="CG29" s="0" t="n">
        <v>1</v>
      </c>
      <c r="CH29" s="0" t="n">
        <v>2</v>
      </c>
      <c r="CI29" s="0" t="n">
        <v>1</v>
      </c>
      <c r="CJ29" s="0" t="n">
        <v>1</v>
      </c>
      <c r="CK29" s="0" t="n">
        <v>1</v>
      </c>
      <c r="CL29" s="0" t="n">
        <v>2</v>
      </c>
      <c r="CM29" s="0" t="n">
        <v>1</v>
      </c>
      <c r="CN29" s="0" t="n">
        <v>1</v>
      </c>
      <c r="CO29" s="0" t="n">
        <v>2</v>
      </c>
      <c r="CP29" s="0" t="n">
        <v>1</v>
      </c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2</v>
      </c>
      <c r="CV29" s="0" t="n">
        <v>1</v>
      </c>
      <c r="CW29" s="0" t="n">
        <v>1</v>
      </c>
      <c r="CX29" s="0" t="n">
        <v>2</v>
      </c>
      <c r="CY29" s="0" t="n">
        <v>2</v>
      </c>
      <c r="CZ29" s="0" t="n">
        <v>1</v>
      </c>
      <c r="DA29" s="0" t="n">
        <v>1</v>
      </c>
      <c r="DB29" s="0" t="n">
        <v>1</v>
      </c>
      <c r="DC29" s="0" t="n">
        <v>2</v>
      </c>
      <c r="DD29" s="0" t="n">
        <v>1</v>
      </c>
      <c r="DE29" s="0" t="n">
        <v>1</v>
      </c>
      <c r="DF29" s="0" t="n">
        <v>1</v>
      </c>
      <c r="DG29" s="0" t="n">
        <v>1</v>
      </c>
      <c r="DH29" s="0" t="n">
        <v>1</v>
      </c>
      <c r="DI29" s="0" t="n">
        <v>1</v>
      </c>
      <c r="DJ29" s="0" t="n">
        <v>1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1</v>
      </c>
      <c r="DS29" s="0" t="n">
        <v>1</v>
      </c>
      <c r="DT29" s="0" t="n">
        <v>1</v>
      </c>
      <c r="DU29" s="0" t="n">
        <v>1</v>
      </c>
      <c r="DV29" s="0" t="n">
        <v>1</v>
      </c>
      <c r="DW29" s="0" t="n">
        <v>1</v>
      </c>
      <c r="DX29" s="0" t="n">
        <v>1</v>
      </c>
      <c r="DY29" s="0" t="n">
        <v>1</v>
      </c>
      <c r="DZ29" s="0" t="n">
        <v>1</v>
      </c>
      <c r="EA29" s="0" t="n">
        <v>2</v>
      </c>
      <c r="EB29" s="0" t="n">
        <v>1</v>
      </c>
      <c r="EC29" s="0" t="n">
        <v>1</v>
      </c>
      <c r="ED29" s="0" t="n">
        <v>1</v>
      </c>
      <c r="EE29" s="0" t="n">
        <v>1</v>
      </c>
      <c r="EF29" s="0" t="n">
        <v>1</v>
      </c>
      <c r="EG29" s="0" t="n">
        <v>1</v>
      </c>
      <c r="EH29" s="0" t="n">
        <v>1</v>
      </c>
      <c r="EI29" s="0" t="n">
        <v>1</v>
      </c>
      <c r="EJ29" s="0" t="n">
        <v>1</v>
      </c>
      <c r="EK29" s="0" t="n">
        <v>1</v>
      </c>
      <c r="EL29" s="0" t="n">
        <v>1</v>
      </c>
      <c r="EM29" s="0" t="n">
        <v>1</v>
      </c>
      <c r="EN29" s="0" t="n">
        <v>1</v>
      </c>
      <c r="EO29" s="0" t="n">
        <v>1</v>
      </c>
      <c r="EP29" s="0" t="n">
        <v>1</v>
      </c>
      <c r="EQ29" s="0" t="n">
        <v>1</v>
      </c>
      <c r="ER29" s="0" t="n">
        <v>1</v>
      </c>
      <c r="ES29" s="0" t="n">
        <v>1</v>
      </c>
      <c r="ET29" s="0" t="n">
        <v>1</v>
      </c>
      <c r="EU29" s="0" t="n">
        <v>1</v>
      </c>
      <c r="EV29" s="0" t="n">
        <v>2</v>
      </c>
      <c r="EW29" s="0" t="n">
        <v>1</v>
      </c>
      <c r="EX29" s="0" t="n">
        <v>1</v>
      </c>
      <c r="EY29" s="0" t="n">
        <v>1</v>
      </c>
      <c r="EZ29" s="0" t="n">
        <v>2</v>
      </c>
      <c r="FA29" s="0" t="n">
        <v>1</v>
      </c>
      <c r="FB29" s="0" t="n">
        <v>3</v>
      </c>
      <c r="FC29" s="0" t="n">
        <v>1</v>
      </c>
      <c r="FD29" s="0" t="n">
        <v>1</v>
      </c>
      <c r="FE29" s="0" t="n">
        <v>1</v>
      </c>
      <c r="FF29" s="0" t="n">
        <v>1</v>
      </c>
      <c r="FG29" s="0" t="n">
        <v>2</v>
      </c>
      <c r="FH29" s="0" t="n">
        <v>1</v>
      </c>
      <c r="FI29" s="0" t="n">
        <v>2</v>
      </c>
      <c r="FJ29" s="0" t="n">
        <v>1</v>
      </c>
      <c r="FK29" s="0" t="n">
        <v>1</v>
      </c>
      <c r="FL29" s="0" t="n">
        <v>1</v>
      </c>
      <c r="FM29" s="0" t="n">
        <v>1</v>
      </c>
      <c r="FN29" s="0" t="n">
        <v>1</v>
      </c>
      <c r="FO29" s="0" t="n">
        <v>1</v>
      </c>
      <c r="FP29" s="0" t="n">
        <v>1</v>
      </c>
      <c r="FQ29" s="0" t="n">
        <v>1</v>
      </c>
      <c r="FR29" s="0" t="n">
        <v>1</v>
      </c>
      <c r="FS29" s="0" t="n">
        <v>2</v>
      </c>
      <c r="FT29" s="0" t="n">
        <v>1</v>
      </c>
      <c r="FU29" s="0" t="n">
        <v>1</v>
      </c>
      <c r="FV29" s="0" t="n">
        <v>1</v>
      </c>
      <c r="FW29" s="0" t="n">
        <v>2</v>
      </c>
      <c r="FX29" s="0" t="n">
        <v>1</v>
      </c>
      <c r="FY29" s="0" t="n">
        <v>1</v>
      </c>
      <c r="FZ29" s="0" t="n">
        <v>1</v>
      </c>
      <c r="GA29" s="0" t="n">
        <v>1</v>
      </c>
      <c r="GB29" s="0" t="n">
        <v>1</v>
      </c>
      <c r="GC29" s="0" t="n">
        <v>1</v>
      </c>
      <c r="GD29" s="0" t="n">
        <v>2</v>
      </c>
      <c r="GE29" s="0" t="n">
        <v>1</v>
      </c>
      <c r="GF29" s="0" t="n">
        <v>1</v>
      </c>
      <c r="GG29" s="0" t="n">
        <v>1</v>
      </c>
      <c r="GH29" s="0" t="n">
        <v>1</v>
      </c>
      <c r="GI29" s="0" t="n">
        <v>1</v>
      </c>
      <c r="GJ29" s="0" t="n">
        <v>2</v>
      </c>
      <c r="GK29" s="0" t="n">
        <v>1</v>
      </c>
      <c r="GL29" s="0" t="n">
        <v>1</v>
      </c>
      <c r="GM29" s="0" t="n">
        <v>1</v>
      </c>
      <c r="GN29" s="0" t="n">
        <v>1</v>
      </c>
      <c r="GO29" s="0" t="n">
        <v>1</v>
      </c>
      <c r="GP29" s="0" t="n">
        <v>1</v>
      </c>
      <c r="GQ29" s="0" t="n">
        <v>1</v>
      </c>
      <c r="GR29" s="0" t="n">
        <v>2</v>
      </c>
      <c r="GS29" s="0" t="n">
        <v>1</v>
      </c>
      <c r="GT29" s="0" t="n">
        <v>1</v>
      </c>
      <c r="GU29" s="0" t="n">
        <v>1</v>
      </c>
      <c r="GV29" s="0" t="n">
        <v>1</v>
      </c>
      <c r="GW29" s="0" t="n">
        <v>1</v>
      </c>
      <c r="GX29" s="0" t="n">
        <v>1</v>
      </c>
      <c r="GY29" s="0" t="n">
        <v>1</v>
      </c>
      <c r="GZ29" s="0" t="n">
        <v>2</v>
      </c>
      <c r="HA29" s="0" t="n">
        <v>1</v>
      </c>
      <c r="HB29" s="0" t="n">
        <v>1</v>
      </c>
      <c r="HC29" s="0" t="n">
        <v>1</v>
      </c>
      <c r="HD29" s="0" t="n">
        <v>1</v>
      </c>
      <c r="HE29" s="0" t="n">
        <v>1</v>
      </c>
      <c r="HF29" s="0" t="n">
        <v>1</v>
      </c>
      <c r="HG29" s="0" t="n">
        <v>1</v>
      </c>
      <c r="HH29" s="0" t="n">
        <v>1</v>
      </c>
      <c r="HI29" s="0" t="n">
        <v>1</v>
      </c>
      <c r="HJ29" s="0" t="n">
        <v>1</v>
      </c>
      <c r="HK29" s="0" t="n">
        <v>1</v>
      </c>
      <c r="HL29" s="0" t="n">
        <v>1</v>
      </c>
      <c r="HM29" s="0" t="n">
        <v>1</v>
      </c>
      <c r="HN29" s="0" t="n">
        <v>1</v>
      </c>
      <c r="HO29" s="0" t="n">
        <v>1</v>
      </c>
      <c r="HP29" s="0" t="n">
        <v>1</v>
      </c>
      <c r="HQ29" s="0" t="n">
        <v>2</v>
      </c>
      <c r="HR29" s="0" t="n">
        <v>2</v>
      </c>
      <c r="HS29" s="0" t="n">
        <v>1</v>
      </c>
      <c r="HT29" s="0" t="n">
        <v>1</v>
      </c>
      <c r="HU29" s="0" t="n">
        <v>1</v>
      </c>
      <c r="HV29" s="0" t="n">
        <v>1</v>
      </c>
      <c r="HW29" s="0" t="n">
        <v>1</v>
      </c>
      <c r="HX29" s="0" t="n">
        <v>1</v>
      </c>
      <c r="HY29" s="0" t="n">
        <v>-9</v>
      </c>
      <c r="HZ29" s="0" t="n">
        <v>1</v>
      </c>
      <c r="IA29" s="0" t="n">
        <v>1</v>
      </c>
      <c r="IB29" s="0" t="n">
        <v>1</v>
      </c>
      <c r="IC29" s="0" t="n">
        <v>1</v>
      </c>
      <c r="ID29" s="0" t="n">
        <v>1</v>
      </c>
      <c r="IE29" s="0" t="n">
        <v>1</v>
      </c>
      <c r="IF29" s="0" t="n">
        <v>1</v>
      </c>
      <c r="IG29" s="0" t="n">
        <v>1</v>
      </c>
      <c r="IH29" s="0" t="n">
        <v>1</v>
      </c>
      <c r="II29" s="0" t="n">
        <v>1</v>
      </c>
      <c r="IJ29" s="0" t="n">
        <v>1</v>
      </c>
      <c r="IK29" s="0" t="n">
        <v>2</v>
      </c>
      <c r="IL29" s="0" t="n">
        <v>1</v>
      </c>
      <c r="IM29" s="0" t="n">
        <v>2</v>
      </c>
      <c r="IN29" s="0" t="n">
        <v>1</v>
      </c>
      <c r="IO29" s="0" t="n">
        <v>1</v>
      </c>
      <c r="IP29" s="0" t="n">
        <v>2</v>
      </c>
      <c r="IQ29" s="0" t="n">
        <v>1</v>
      </c>
      <c r="IR29" s="0" t="n">
        <v>1</v>
      </c>
      <c r="IS29" s="0" t="n">
        <v>1</v>
      </c>
      <c r="IT29" s="0" t="n">
        <v>1</v>
      </c>
      <c r="IU29" s="0" t="n">
        <v>1</v>
      </c>
      <c r="IV29" s="0" t="n">
        <v>1</v>
      </c>
      <c r="IW29" s="0" t="n">
        <v>2</v>
      </c>
      <c r="IX29" s="0" t="n">
        <v>1</v>
      </c>
      <c r="IY29" s="0" t="n">
        <v>1</v>
      </c>
      <c r="IZ29" s="0" t="n">
        <v>1</v>
      </c>
      <c r="JA29" s="0" t="n">
        <v>2</v>
      </c>
      <c r="JB29" s="0" t="n">
        <v>1</v>
      </c>
      <c r="JC29" s="0" t="n">
        <v>2</v>
      </c>
      <c r="JD29" s="0" t="n">
        <v>1</v>
      </c>
      <c r="JE29" s="0" t="n">
        <v>1</v>
      </c>
      <c r="JF29" s="0" t="n">
        <v>1</v>
      </c>
      <c r="JG29" s="0" t="n">
        <v>2</v>
      </c>
      <c r="JH29" s="0" t="n">
        <v>1</v>
      </c>
      <c r="JI29" s="0" t="n">
        <v>1</v>
      </c>
      <c r="JJ29" s="0" t="n">
        <v>1</v>
      </c>
      <c r="JK29" s="0" t="n">
        <v>1</v>
      </c>
      <c r="JL29" s="0" t="n">
        <v>1</v>
      </c>
      <c r="JM29" s="0" t="n">
        <v>1</v>
      </c>
      <c r="JN29" s="0" t="n">
        <v>1</v>
      </c>
      <c r="JO29" s="0" t="n">
        <v>1</v>
      </c>
      <c r="JP29" s="0" t="n">
        <v>1</v>
      </c>
      <c r="JQ29" s="0" t="n">
        <v>1</v>
      </c>
      <c r="JR29" s="0" t="n">
        <v>1</v>
      </c>
      <c r="JS29" s="0" t="n">
        <v>1</v>
      </c>
      <c r="JT29" s="0" t="n">
        <v>1</v>
      </c>
      <c r="JU29" s="0" t="n">
        <v>1</v>
      </c>
      <c r="JV29" s="0" t="n">
        <v>2</v>
      </c>
      <c r="JW29" s="0" t="n">
        <v>1</v>
      </c>
      <c r="JX29" s="0" t="n">
        <v>1</v>
      </c>
      <c r="JY29" s="0" t="n">
        <v>1</v>
      </c>
      <c r="JZ29" s="0" t="n">
        <v>1</v>
      </c>
      <c r="KA29" s="0" t="n">
        <v>1</v>
      </c>
      <c r="KB29" s="0" t="n">
        <v>1</v>
      </c>
      <c r="KC29" s="0" t="n">
        <v>1</v>
      </c>
      <c r="KD29" s="0" t="n">
        <v>1</v>
      </c>
      <c r="KE29" s="0" t="n">
        <v>1</v>
      </c>
      <c r="KF29" s="0" t="n">
        <v>1</v>
      </c>
      <c r="KG29" s="0" t="n">
        <v>1</v>
      </c>
      <c r="KH29" s="0" t="n">
        <v>1</v>
      </c>
      <c r="KI29" s="0" t="n">
        <v>1</v>
      </c>
      <c r="KJ29" s="0" t="n">
        <v>2</v>
      </c>
      <c r="KK29" s="0" t="n">
        <v>1</v>
      </c>
      <c r="KL29" s="0" t="n">
        <v>1</v>
      </c>
      <c r="KM29" s="0" t="n">
        <v>1</v>
      </c>
      <c r="KN29" s="0" t="n">
        <v>1</v>
      </c>
      <c r="KO29" s="0" t="n">
        <v>1</v>
      </c>
      <c r="KP29" s="0" t="n">
        <v>1</v>
      </c>
      <c r="KQ29" s="0" t="n">
        <v>2</v>
      </c>
      <c r="KR29" s="0" t="n">
        <v>1</v>
      </c>
      <c r="KS29" s="0" t="n">
        <v>1</v>
      </c>
      <c r="KT29" s="0" t="n">
        <v>1</v>
      </c>
      <c r="KU29" s="0" t="n">
        <v>1</v>
      </c>
      <c r="KV29" s="0" t="n">
        <v>1</v>
      </c>
      <c r="KW29" s="0" t="n">
        <v>2</v>
      </c>
      <c r="KX29" s="0" t="n">
        <v>1</v>
      </c>
      <c r="KY29" s="0" t="n">
        <v>1</v>
      </c>
      <c r="KZ29" s="0" t="n">
        <v>1</v>
      </c>
      <c r="LA29" s="0" t="n">
        <v>1</v>
      </c>
      <c r="LB29" s="0" t="n">
        <v>1</v>
      </c>
      <c r="LC29" s="0" t="n">
        <v>1</v>
      </c>
      <c r="LD29" s="0" t="n">
        <v>1</v>
      </c>
      <c r="LE29" s="0" t="n">
        <v>1</v>
      </c>
      <c r="LF29" s="0" t="n">
        <v>1</v>
      </c>
      <c r="LG29" s="0" t="n">
        <v>1</v>
      </c>
      <c r="LH29" s="0" t="n">
        <v>1</v>
      </c>
      <c r="LI29" s="0" t="n">
        <v>2</v>
      </c>
      <c r="LJ29" s="0" t="n">
        <v>1</v>
      </c>
      <c r="LK29" s="0" t="n">
        <v>1</v>
      </c>
      <c r="LL29" s="0" t="n">
        <v>2</v>
      </c>
      <c r="LM29" s="0" t="n">
        <v>1</v>
      </c>
      <c r="LN29" s="0" t="n">
        <v>1</v>
      </c>
      <c r="LO29" s="0" t="n">
        <v>1</v>
      </c>
      <c r="LP29" s="0" t="n">
        <v>1</v>
      </c>
      <c r="LQ29" s="0" t="n">
        <v>1</v>
      </c>
      <c r="LR29" s="0" t="n">
        <v>1</v>
      </c>
      <c r="LS29" s="0" t="n">
        <v>1</v>
      </c>
      <c r="LT29" s="0" t="n">
        <v>1</v>
      </c>
      <c r="LU29" s="0" t="n">
        <v>1</v>
      </c>
      <c r="LV29" s="0" t="n">
        <v>1</v>
      </c>
      <c r="LW29" s="0" t="n">
        <v>1</v>
      </c>
      <c r="LX29" s="0" t="n">
        <v>1</v>
      </c>
      <c r="LY29" s="0" t="n">
        <v>1</v>
      </c>
      <c r="LZ29" s="0" t="n">
        <v>1</v>
      </c>
      <c r="MA29" s="0" t="n">
        <v>1</v>
      </c>
      <c r="MB29" s="0" t="n">
        <v>1</v>
      </c>
      <c r="MC29" s="0" t="n">
        <v>1</v>
      </c>
      <c r="MD29" s="0" t="n">
        <v>1</v>
      </c>
      <c r="ME29" s="0" t="n">
        <v>1</v>
      </c>
      <c r="MF29" s="0" t="n">
        <v>1</v>
      </c>
      <c r="MG29" s="0" t="n">
        <v>1</v>
      </c>
      <c r="MH29" s="0" t="n">
        <v>1</v>
      </c>
      <c r="MI29" s="0" t="n">
        <v>1</v>
      </c>
      <c r="MJ29" s="0" t="n">
        <v>2</v>
      </c>
      <c r="MK29" s="0" t="n">
        <v>1</v>
      </c>
      <c r="ML29" s="0" t="n">
        <v>1</v>
      </c>
      <c r="MM29" s="0" t="n">
        <v>1</v>
      </c>
      <c r="MN29" s="0" t="n">
        <v>1</v>
      </c>
      <c r="MO29" s="0" t="n">
        <v>1</v>
      </c>
      <c r="MP29" s="0" t="n">
        <v>1</v>
      </c>
      <c r="MQ29" s="0" t="n">
        <v>1</v>
      </c>
      <c r="MR29" s="0" t="n">
        <v>1</v>
      </c>
      <c r="MS29" s="0" t="n">
        <v>1</v>
      </c>
      <c r="MT29" s="0" t="n">
        <v>1</v>
      </c>
      <c r="MU29" s="0" t="n">
        <v>1</v>
      </c>
      <c r="MV29" s="0" t="n">
        <v>1</v>
      </c>
      <c r="MW29" s="0" t="n">
        <v>1</v>
      </c>
      <c r="MX29" s="0" t="n">
        <v>1</v>
      </c>
      <c r="MY29" s="0" t="n">
        <v>1</v>
      </c>
      <c r="MZ29" s="0" t="n">
        <v>1</v>
      </c>
      <c r="NA29" s="0" t="n">
        <v>1</v>
      </c>
      <c r="NB29" s="0" t="n">
        <v>1</v>
      </c>
      <c r="NC29" s="0" t="n">
        <v>2</v>
      </c>
      <c r="ND29" s="0" t="n">
        <v>1</v>
      </c>
      <c r="NE29" s="0" t="n">
        <v>1</v>
      </c>
      <c r="NF29" s="0" t="n">
        <v>1</v>
      </c>
      <c r="NG29" s="0" t="n">
        <v>1</v>
      </c>
      <c r="NH29" s="0" t="n">
        <v>1</v>
      </c>
      <c r="NI29" s="0" t="n">
        <v>1</v>
      </c>
      <c r="NJ29" s="0" t="n">
        <v>1</v>
      </c>
      <c r="NK29" s="0" t="n">
        <v>1</v>
      </c>
      <c r="NL29" s="0" t="n">
        <v>1</v>
      </c>
      <c r="NM29" s="0" t="n">
        <v>1</v>
      </c>
      <c r="NN29" s="0" t="n">
        <v>1</v>
      </c>
      <c r="NO29" s="0" t="n">
        <v>1</v>
      </c>
      <c r="NP29" s="0" t="n">
        <v>1</v>
      </c>
      <c r="NQ29" s="0" t="n">
        <v>2</v>
      </c>
      <c r="NR29" s="0" t="n">
        <v>1</v>
      </c>
      <c r="NS29" s="0" t="n">
        <v>1</v>
      </c>
      <c r="NT29" s="0" t="n">
        <v>2</v>
      </c>
      <c r="NU29" s="0" t="n">
        <v>2</v>
      </c>
      <c r="NV29" s="0" t="n">
        <v>1</v>
      </c>
      <c r="NW29" s="0" t="n">
        <v>1</v>
      </c>
      <c r="NX29" s="0" t="n">
        <v>1</v>
      </c>
      <c r="NY29" s="0" t="n">
        <v>2</v>
      </c>
      <c r="NZ29" s="0" t="n">
        <v>1</v>
      </c>
      <c r="OA29" s="0" t="n">
        <v>1</v>
      </c>
      <c r="OB29" s="0" t="n">
        <v>1</v>
      </c>
      <c r="OC29" s="0" t="n">
        <v>1</v>
      </c>
      <c r="OD29" s="0" t="n">
        <v>1</v>
      </c>
      <c r="OE29" s="0" t="n">
        <v>1</v>
      </c>
      <c r="OF29" s="0" t="n">
        <v>1</v>
      </c>
      <c r="OG29" s="0" t="n">
        <v>1</v>
      </c>
      <c r="OH29" s="0" t="n">
        <v>1</v>
      </c>
      <c r="OI29" s="0" t="n">
        <v>2</v>
      </c>
      <c r="OJ29" s="0" t="n">
        <v>1</v>
      </c>
      <c r="OK29" s="0" t="n">
        <v>1</v>
      </c>
      <c r="OL29" s="0" t="n">
        <v>1</v>
      </c>
      <c r="OM29" s="0" t="n">
        <v>1</v>
      </c>
      <c r="ON29" s="0" t="n">
        <v>1</v>
      </c>
      <c r="OO29" s="0" t="n">
        <v>1</v>
      </c>
      <c r="OP29" s="0" t="n">
        <v>1</v>
      </c>
      <c r="OQ29" s="0" t="n">
        <v>1</v>
      </c>
      <c r="OR29" s="0" t="n">
        <v>1</v>
      </c>
      <c r="OS29" s="0" t="n">
        <v>1</v>
      </c>
      <c r="OT29" s="0" t="n">
        <v>1</v>
      </c>
      <c r="OU29" s="0" t="n">
        <v>1</v>
      </c>
      <c r="OV29" s="0" t="n">
        <v>1</v>
      </c>
      <c r="OW29" s="0" t="n">
        <v>1</v>
      </c>
      <c r="OX29" s="0" t="n">
        <v>1</v>
      </c>
      <c r="OY29" s="0" t="n">
        <v>1</v>
      </c>
      <c r="OZ29" s="0" t="n">
        <v>1</v>
      </c>
      <c r="PA29" s="0" t="n">
        <v>1</v>
      </c>
      <c r="PB29" s="0" t="n">
        <v>1</v>
      </c>
      <c r="PC29" s="0" t="n">
        <v>1</v>
      </c>
      <c r="PD29" s="0" t="n">
        <v>1</v>
      </c>
      <c r="PE29" s="0" t="n">
        <v>1</v>
      </c>
      <c r="PF29" s="0" t="n">
        <v>1</v>
      </c>
      <c r="PG29" s="0" t="n">
        <v>1</v>
      </c>
      <c r="PH29" s="0" t="n">
        <v>1</v>
      </c>
      <c r="PI29" s="0" t="n">
        <v>1</v>
      </c>
      <c r="PJ29" s="0" t="n">
        <v>1</v>
      </c>
      <c r="PK29" s="0" t="n">
        <v>1</v>
      </c>
      <c r="PL29" s="0" t="n">
        <v>1</v>
      </c>
      <c r="PM29" s="0" t="n">
        <v>1</v>
      </c>
      <c r="PN29" s="0" t="n">
        <v>2</v>
      </c>
      <c r="PO29" s="0" t="n">
        <v>1</v>
      </c>
      <c r="PP29" s="0" t="n">
        <v>1</v>
      </c>
      <c r="PQ29" s="0" t="n">
        <v>1</v>
      </c>
      <c r="PR29" s="0" t="n">
        <v>1</v>
      </c>
      <c r="PS29" s="0" t="n">
        <v>1</v>
      </c>
      <c r="PT29" s="0" t="n">
        <v>1</v>
      </c>
      <c r="PU29" s="0" t="n">
        <v>1</v>
      </c>
      <c r="PV29" s="0" t="n">
        <v>1</v>
      </c>
      <c r="PW29" s="0" t="n">
        <v>1</v>
      </c>
      <c r="PX29" s="0" t="n">
        <v>1</v>
      </c>
      <c r="PY29" s="0" t="n">
        <v>1</v>
      </c>
      <c r="PZ29" s="0" t="n">
        <v>1</v>
      </c>
      <c r="QA29" s="0" t="n">
        <v>1</v>
      </c>
      <c r="QB29" s="0" t="n">
        <v>1</v>
      </c>
      <c r="QC29" s="0" t="n">
        <v>1</v>
      </c>
      <c r="QD29" s="0" t="n">
        <v>1</v>
      </c>
      <c r="QE29" s="0" t="n">
        <v>1</v>
      </c>
      <c r="QF29" s="0" t="n">
        <v>1</v>
      </c>
      <c r="QG29" s="0" t="n">
        <v>1</v>
      </c>
      <c r="QH29" s="0" t="n">
        <v>1</v>
      </c>
      <c r="QI29" s="0" t="n">
        <v>1</v>
      </c>
      <c r="QJ29" s="0" t="n">
        <v>2</v>
      </c>
      <c r="QK29" s="0" t="n">
        <v>1</v>
      </c>
      <c r="QL29" s="0" t="n">
        <v>1</v>
      </c>
      <c r="QM29" s="0" t="n">
        <v>1</v>
      </c>
      <c r="QN29" s="0" t="n">
        <v>1</v>
      </c>
      <c r="QO29" s="0" t="n">
        <v>1</v>
      </c>
      <c r="QP29" s="0" t="n">
        <v>1</v>
      </c>
      <c r="QQ29" s="0" t="n">
        <v>1</v>
      </c>
      <c r="QR29" s="0" t="n">
        <v>1</v>
      </c>
      <c r="QS29" s="0" t="n">
        <v>1</v>
      </c>
      <c r="QT29" s="0" t="n">
        <v>1</v>
      </c>
      <c r="QU29" s="0" t="n">
        <v>1</v>
      </c>
      <c r="QV29" s="0" t="n">
        <v>1</v>
      </c>
      <c r="QW29" s="0" t="n">
        <v>1</v>
      </c>
      <c r="QX29" s="0" t="n">
        <v>1</v>
      </c>
      <c r="QY29" s="0" t="n">
        <v>1</v>
      </c>
      <c r="QZ29" s="0" t="n">
        <v>1</v>
      </c>
      <c r="RA29" s="0" t="n">
        <v>1</v>
      </c>
      <c r="RB29" s="0" t="n">
        <v>1</v>
      </c>
      <c r="RC29" s="0" t="n">
        <v>1</v>
      </c>
      <c r="RD29" s="0" t="n">
        <v>1</v>
      </c>
      <c r="RE29" s="0" t="n">
        <v>1</v>
      </c>
      <c r="RF29" s="0" t="n">
        <v>1</v>
      </c>
      <c r="RG29" s="0" t="n">
        <v>1</v>
      </c>
      <c r="RH29" s="0" t="n">
        <v>1</v>
      </c>
      <c r="RI29" s="0" t="n">
        <v>2</v>
      </c>
      <c r="RJ29" s="0" t="n">
        <v>2</v>
      </c>
      <c r="RK29" s="0" t="n">
        <v>1</v>
      </c>
      <c r="RL29" s="0" t="n">
        <v>1</v>
      </c>
      <c r="RM29" s="0" t="n">
        <v>1</v>
      </c>
      <c r="RN29" s="0" t="n">
        <v>1</v>
      </c>
      <c r="RO29" s="0" t="n">
        <v>1</v>
      </c>
      <c r="RP29" s="0" t="n">
        <v>1</v>
      </c>
      <c r="RQ29" s="0" t="n">
        <v>1</v>
      </c>
      <c r="RR29" s="0" t="n">
        <v>1</v>
      </c>
      <c r="RS29" s="0" t="n">
        <v>1</v>
      </c>
      <c r="RT29" s="0" t="n">
        <v>1</v>
      </c>
      <c r="RU29" s="0" t="n">
        <v>2</v>
      </c>
      <c r="RV29" s="0" t="n">
        <v>1</v>
      </c>
      <c r="RW29" s="0" t="n">
        <v>1</v>
      </c>
      <c r="RX29" s="0" t="n">
        <v>1</v>
      </c>
      <c r="RY29" s="0" t="n">
        <v>2</v>
      </c>
      <c r="RZ29" s="0" t="n">
        <v>1</v>
      </c>
      <c r="SA29" s="0" t="n">
        <v>2</v>
      </c>
      <c r="SB29" s="0" t="n">
        <v>1</v>
      </c>
      <c r="SC29" s="0" t="n">
        <v>1</v>
      </c>
      <c r="SD29" s="0" t="n">
        <v>1</v>
      </c>
      <c r="SE29" s="0" t="n">
        <v>1</v>
      </c>
      <c r="SF29" s="0" t="n">
        <v>1</v>
      </c>
      <c r="SG29" s="0" t="n">
        <v>1</v>
      </c>
      <c r="SH29" s="0" t="n">
        <v>1</v>
      </c>
      <c r="SI29" s="0" t="n">
        <v>1</v>
      </c>
      <c r="SJ29" s="0" t="n">
        <v>1</v>
      </c>
      <c r="SK29" s="0" t="n">
        <v>1</v>
      </c>
      <c r="SL29" s="0" t="n">
        <v>1</v>
      </c>
      <c r="SM29" s="0" t="n">
        <v>1</v>
      </c>
      <c r="SN29" s="0" t="n">
        <v>1</v>
      </c>
      <c r="SO29" s="0" t="n">
        <v>1</v>
      </c>
      <c r="SP29" s="0" t="n">
        <v>1</v>
      </c>
      <c r="SQ29" s="0" t="n">
        <v>1</v>
      </c>
      <c r="SR29" s="0" t="n">
        <v>1</v>
      </c>
      <c r="SS29" s="0" t="n">
        <v>1</v>
      </c>
      <c r="ST29" s="0" t="n">
        <v>1</v>
      </c>
      <c r="SU29" s="0" t="n">
        <v>1</v>
      </c>
      <c r="SV29" s="0" t="n">
        <v>1</v>
      </c>
      <c r="SW29" s="0" t="n">
        <v>1</v>
      </c>
      <c r="SX29" s="0" t="n">
        <v>1</v>
      </c>
      <c r="SY29" s="0" t="n">
        <v>1</v>
      </c>
      <c r="SZ29" s="0" t="n">
        <v>1</v>
      </c>
      <c r="TA29" s="0" t="n">
        <v>1</v>
      </c>
      <c r="TB29" s="0" t="n">
        <v>1</v>
      </c>
      <c r="TC29" s="0" t="n">
        <v>1</v>
      </c>
      <c r="TD29" s="0" t="n">
        <v>1</v>
      </c>
      <c r="TE29" s="0" t="n">
        <v>1</v>
      </c>
      <c r="TF29" s="0" t="n">
        <v>1</v>
      </c>
      <c r="TG29" s="0" t="n">
        <v>1</v>
      </c>
      <c r="TH29" s="0" t="n">
        <v>1</v>
      </c>
      <c r="TI29" s="0" t="n">
        <v>1</v>
      </c>
      <c r="TJ29" s="0" t="n">
        <v>1</v>
      </c>
      <c r="TK29" s="0" t="n">
        <v>1</v>
      </c>
      <c r="TL29" s="0" t="n">
        <v>1</v>
      </c>
      <c r="TM29" s="0" t="n">
        <v>1</v>
      </c>
      <c r="TN29" s="0" t="n">
        <v>1</v>
      </c>
      <c r="TO29" s="0" t="n">
        <v>1</v>
      </c>
      <c r="TP29" s="0" t="n">
        <v>1</v>
      </c>
      <c r="TQ29" s="0" t="n">
        <v>1</v>
      </c>
      <c r="TR29" s="0" t="n">
        <v>1</v>
      </c>
      <c r="TS29" s="0" t="n">
        <v>2</v>
      </c>
      <c r="TT29" s="0" t="n">
        <v>1</v>
      </c>
      <c r="TU29" s="0" t="n">
        <v>1</v>
      </c>
      <c r="TV29" s="0" t="n">
        <v>1</v>
      </c>
      <c r="TW29" s="0" t="n">
        <v>1</v>
      </c>
      <c r="TX29" s="0" t="n">
        <v>1</v>
      </c>
      <c r="TY29" s="0" t="n">
        <v>2</v>
      </c>
      <c r="TZ29" s="0" t="n">
        <v>2</v>
      </c>
      <c r="UA29" s="0" t="n">
        <v>1</v>
      </c>
      <c r="UB29" s="0" t="n">
        <v>2</v>
      </c>
      <c r="UC29" s="0" t="n">
        <v>2</v>
      </c>
      <c r="UD29" s="0" t="n">
        <v>2</v>
      </c>
      <c r="UE29" s="0" t="n">
        <v>1</v>
      </c>
      <c r="UF29" s="0" t="n">
        <v>1</v>
      </c>
      <c r="UG29" s="0" t="n">
        <v>1</v>
      </c>
      <c r="UH29" s="0" t="n">
        <v>1</v>
      </c>
      <c r="UI29" s="0" t="n">
        <v>1</v>
      </c>
      <c r="UJ29" s="0" t="n">
        <v>1</v>
      </c>
      <c r="UK29" s="0" t="n">
        <v>1</v>
      </c>
      <c r="UL29" s="0" t="n">
        <v>1</v>
      </c>
      <c r="UM29" s="0" t="n">
        <v>2</v>
      </c>
      <c r="UN29" s="0" t="n">
        <v>1</v>
      </c>
      <c r="UO29" s="0" t="n">
        <v>1</v>
      </c>
      <c r="UP29" s="0" t="n">
        <v>1</v>
      </c>
      <c r="UQ29" s="0" t="n">
        <v>1</v>
      </c>
      <c r="UR29" s="0" t="n">
        <v>1</v>
      </c>
      <c r="US29" s="0" t="n">
        <v>1</v>
      </c>
      <c r="UT29" s="0" t="n">
        <v>1</v>
      </c>
      <c r="UU29" s="0" t="n">
        <v>1</v>
      </c>
      <c r="UV29" s="0" t="n">
        <v>1</v>
      </c>
      <c r="UW29" s="0" t="n">
        <v>1</v>
      </c>
      <c r="UX29" s="0" t="n">
        <v>1</v>
      </c>
      <c r="UY29" s="0" t="n">
        <v>2</v>
      </c>
      <c r="UZ29" s="0" t="n">
        <v>1</v>
      </c>
      <c r="VA29" s="0" t="n">
        <v>1</v>
      </c>
      <c r="VB29" s="0" t="n">
        <v>1</v>
      </c>
      <c r="VC29" s="0" t="n">
        <v>1</v>
      </c>
      <c r="VD29" s="0" t="n">
        <v>1</v>
      </c>
      <c r="VE29" s="0" t="n">
        <v>1</v>
      </c>
      <c r="VF29" s="0" t="n">
        <v>1</v>
      </c>
      <c r="VG29" s="0" t="n">
        <v>1</v>
      </c>
      <c r="VH29" s="0" t="n">
        <v>2</v>
      </c>
      <c r="VI29" s="0" t="n">
        <v>1</v>
      </c>
      <c r="VJ29" s="0" t="n">
        <v>1</v>
      </c>
      <c r="VK29" s="0" t="n">
        <v>2</v>
      </c>
      <c r="VL29" s="0" t="n">
        <v>1</v>
      </c>
      <c r="VM29" s="0" t="n">
        <v>1</v>
      </c>
      <c r="VN29" s="0" t="n">
        <v>1</v>
      </c>
      <c r="VO29" s="0" t="n">
        <v>1</v>
      </c>
      <c r="VP29" s="0" t="n">
        <v>2</v>
      </c>
      <c r="VQ29" s="0" t="n">
        <v>1</v>
      </c>
      <c r="VR29" s="0" t="n">
        <v>1</v>
      </c>
      <c r="VS29" s="0" t="n">
        <v>2</v>
      </c>
      <c r="VT29" s="0" t="n">
        <v>1</v>
      </c>
      <c r="VU29" s="0" t="n">
        <v>1</v>
      </c>
      <c r="VV29" s="0" t="n">
        <v>1</v>
      </c>
      <c r="VW29" s="0" t="n">
        <v>2</v>
      </c>
      <c r="VX29" s="0" t="n">
        <v>1</v>
      </c>
      <c r="VY29" s="0" t="n">
        <v>1</v>
      </c>
      <c r="VZ29" s="0" t="n">
        <v>1</v>
      </c>
      <c r="WA29" s="0" t="n">
        <v>1</v>
      </c>
      <c r="WB29" s="0" t="n">
        <v>1</v>
      </c>
      <c r="WC29" s="0" t="n">
        <v>2</v>
      </c>
      <c r="WD29" s="0" t="n">
        <v>1</v>
      </c>
      <c r="WE29" s="0" t="n">
        <v>1</v>
      </c>
      <c r="WF29" s="0" t="n">
        <v>2</v>
      </c>
      <c r="WG29" s="0" t="n">
        <v>1</v>
      </c>
      <c r="WH29" s="0" t="n">
        <v>2</v>
      </c>
      <c r="WI29" s="0" t="n">
        <v>1</v>
      </c>
      <c r="WJ29" s="0" t="n">
        <v>1</v>
      </c>
      <c r="WK29" s="0" t="n">
        <v>1</v>
      </c>
      <c r="WL29" s="0" t="n">
        <v>1</v>
      </c>
      <c r="WM29" s="0" t="n">
        <v>1</v>
      </c>
      <c r="WN29" s="0" t="n">
        <v>2</v>
      </c>
      <c r="WO29" s="0" t="n">
        <v>2</v>
      </c>
      <c r="WP29" s="0" t="n">
        <v>1</v>
      </c>
      <c r="WQ29" s="0" t="n">
        <v>1</v>
      </c>
      <c r="WR29" s="0" t="n">
        <v>1</v>
      </c>
      <c r="WS29" s="0" t="n">
        <v>1</v>
      </c>
      <c r="WT29" s="0" t="n">
        <v>1</v>
      </c>
      <c r="WU29" s="0" t="n">
        <v>1</v>
      </c>
      <c r="WV29" s="0" t="n">
        <v>1</v>
      </c>
      <c r="WW29" s="0" t="n">
        <v>1</v>
      </c>
      <c r="WX29" s="0" t="n">
        <v>1</v>
      </c>
      <c r="WY29" s="0" t="n">
        <v>1</v>
      </c>
      <c r="WZ29" s="0" t="n">
        <v>1</v>
      </c>
      <c r="XA29" s="0" t="n">
        <v>2</v>
      </c>
      <c r="XB29" s="0" t="n">
        <v>1</v>
      </c>
      <c r="XC29" s="0" t="n">
        <v>1</v>
      </c>
      <c r="XD29" s="0" t="n">
        <v>1</v>
      </c>
      <c r="XE29" s="0" t="n">
        <v>1</v>
      </c>
      <c r="XF29" s="0" t="n">
        <v>1</v>
      </c>
      <c r="XG29" s="0" t="n">
        <v>1</v>
      </c>
      <c r="XH29" s="0" t="n">
        <v>1</v>
      </c>
      <c r="XI29" s="0" t="n">
        <v>1</v>
      </c>
      <c r="XJ29" s="0" t="n">
        <v>1</v>
      </c>
      <c r="XK29" s="0" t="n">
        <v>1</v>
      </c>
      <c r="XL29" s="0" t="n">
        <v>2</v>
      </c>
      <c r="XM29" s="0" t="n">
        <v>2</v>
      </c>
      <c r="XN29" s="0" t="n">
        <v>1</v>
      </c>
      <c r="XO29" s="0" t="n">
        <v>1</v>
      </c>
      <c r="XP29" s="0" t="n">
        <v>1</v>
      </c>
      <c r="XQ29" s="0" t="n">
        <v>1</v>
      </c>
      <c r="XR29" s="0" t="n">
        <v>1</v>
      </c>
      <c r="XS29" s="0" t="n">
        <v>2</v>
      </c>
      <c r="XT29" s="0" t="n">
        <v>2</v>
      </c>
      <c r="XU29" s="0" t="n">
        <v>1</v>
      </c>
      <c r="XV29" s="0" t="n">
        <v>1</v>
      </c>
      <c r="XW29" s="0" t="n">
        <v>1</v>
      </c>
      <c r="XX29" s="0" t="n">
        <v>1</v>
      </c>
      <c r="XY29" s="0" t="n">
        <v>1</v>
      </c>
      <c r="XZ29" s="0" t="n">
        <v>1</v>
      </c>
      <c r="YA29" s="0" t="n">
        <v>2</v>
      </c>
      <c r="YB29" s="0" t="n">
        <v>1</v>
      </c>
      <c r="YC29" s="0" t="n">
        <v>1</v>
      </c>
      <c r="YD29" s="0" t="n">
        <v>1</v>
      </c>
      <c r="YE29" s="0" t="n">
        <v>1</v>
      </c>
      <c r="YF29" s="0" t="n">
        <v>2</v>
      </c>
      <c r="YG29" s="0" t="n">
        <v>1</v>
      </c>
      <c r="YH29" s="0" t="n">
        <v>1</v>
      </c>
      <c r="YI29" s="0" t="n">
        <v>1</v>
      </c>
      <c r="YJ29" s="0" t="n">
        <v>1</v>
      </c>
      <c r="YK29" s="0" t="n">
        <v>1</v>
      </c>
      <c r="YL29" s="0" t="n">
        <v>2</v>
      </c>
      <c r="YM29" s="0" t="n">
        <v>1</v>
      </c>
      <c r="YN29" s="0" t="n">
        <v>1</v>
      </c>
      <c r="YO29" s="0" t="n">
        <v>1</v>
      </c>
      <c r="YP29" s="0" t="n">
        <v>1</v>
      </c>
      <c r="YQ29" s="0" t="n">
        <v>1</v>
      </c>
      <c r="YR29" s="0" t="n">
        <v>1</v>
      </c>
      <c r="YS29" s="0" t="n">
        <v>1</v>
      </c>
      <c r="YT29" s="0" t="n">
        <v>1</v>
      </c>
      <c r="YU29" s="0" t="n">
        <v>1</v>
      </c>
      <c r="YV29" s="0" t="n">
        <v>1</v>
      </c>
      <c r="YW29" s="0" t="n">
        <v>1</v>
      </c>
      <c r="YX29" s="0" t="n">
        <v>1</v>
      </c>
      <c r="YY29" s="0" t="n">
        <v>1</v>
      </c>
      <c r="YZ29" s="0" t="n">
        <v>1</v>
      </c>
      <c r="ZA29" s="0" t="n">
        <v>1</v>
      </c>
      <c r="ZB29" s="0" t="n">
        <v>2</v>
      </c>
      <c r="ZC29" s="0" t="n">
        <v>1</v>
      </c>
      <c r="ZD29" s="0" t="n">
        <v>1</v>
      </c>
      <c r="ZE29" s="0" t="n">
        <v>1</v>
      </c>
      <c r="ZF29" s="0" t="n">
        <v>1</v>
      </c>
      <c r="ZG29" s="0" t="n">
        <v>1</v>
      </c>
      <c r="ZH29" s="0" t="n">
        <v>2</v>
      </c>
      <c r="ZI29" s="0" t="n">
        <v>1</v>
      </c>
      <c r="ZJ29" s="0" t="n">
        <v>2</v>
      </c>
      <c r="ZK29" s="0" t="n">
        <v>1</v>
      </c>
      <c r="ZL29" s="0" t="n">
        <v>1</v>
      </c>
      <c r="ZM29" s="0" t="n">
        <v>1</v>
      </c>
      <c r="ZN29" s="0" t="n">
        <v>2</v>
      </c>
      <c r="ZO29" s="0" t="n">
        <v>1</v>
      </c>
      <c r="ZP29" s="0" t="n">
        <v>1</v>
      </c>
      <c r="ZQ29" s="0" t="n">
        <v>1</v>
      </c>
      <c r="ZR29" s="0" t="n">
        <v>1</v>
      </c>
      <c r="ZS29" s="0" t="n">
        <v>1</v>
      </c>
      <c r="ZT29" s="0" t="n">
        <v>1</v>
      </c>
      <c r="ZU29" s="0" t="n">
        <v>1</v>
      </c>
      <c r="ZV29" s="0" t="n">
        <v>1</v>
      </c>
      <c r="ZW29" s="0" t="n">
        <v>1</v>
      </c>
      <c r="ZX29" s="0" t="n">
        <v>1</v>
      </c>
      <c r="ZY29" s="0" t="n">
        <v>1</v>
      </c>
      <c r="ZZ29" s="0" t="n">
        <v>1</v>
      </c>
      <c r="AAA29" s="0" t="n">
        <v>1</v>
      </c>
      <c r="AAB29" s="0" t="n">
        <v>1</v>
      </c>
      <c r="AAC29" s="0" t="n">
        <v>2</v>
      </c>
      <c r="AAD29" s="0" t="n">
        <v>1</v>
      </c>
      <c r="AAE29" s="0" t="n">
        <v>1</v>
      </c>
      <c r="AAF29" s="0" t="n">
        <v>1</v>
      </c>
      <c r="AAG29" s="0" t="n">
        <v>1</v>
      </c>
      <c r="AAH29" s="0" t="n">
        <v>2</v>
      </c>
      <c r="AAI29" s="0" t="n">
        <v>1</v>
      </c>
      <c r="AAJ29" s="0" t="n">
        <v>1</v>
      </c>
      <c r="AAK29" s="0" t="n">
        <v>1</v>
      </c>
      <c r="AAL29" s="0" t="n">
        <v>1</v>
      </c>
      <c r="AAM29" s="0" t="n">
        <v>1</v>
      </c>
      <c r="AAN29" s="0" t="n">
        <v>1</v>
      </c>
      <c r="AAO29" s="0" t="n">
        <v>1</v>
      </c>
      <c r="AAP29" s="0" t="n">
        <v>2</v>
      </c>
      <c r="AAQ29" s="0" t="n">
        <v>1</v>
      </c>
      <c r="AAR29" s="0" t="n">
        <v>1</v>
      </c>
      <c r="AAS29" s="0" t="n">
        <v>1</v>
      </c>
      <c r="AAT29" s="0" t="n">
        <v>1</v>
      </c>
      <c r="AAU29" s="0" t="n">
        <v>1</v>
      </c>
      <c r="AAV29" s="0" t="n">
        <v>2</v>
      </c>
      <c r="AAW29" s="0" t="n">
        <v>2</v>
      </c>
      <c r="AAX29" s="0" t="n">
        <v>1</v>
      </c>
      <c r="AAY29" s="0" t="n">
        <v>1</v>
      </c>
      <c r="AAZ29" s="0" t="n">
        <v>1</v>
      </c>
      <c r="ABA29" s="0" t="n">
        <v>1</v>
      </c>
      <c r="ABB29" s="0" t="n">
        <v>1</v>
      </c>
      <c r="ABC29" s="0" t="n">
        <v>1</v>
      </c>
      <c r="ABD29" s="0" t="n">
        <v>1</v>
      </c>
      <c r="ABE29" s="0" t="n">
        <v>1</v>
      </c>
      <c r="ABF29" s="0" t="n">
        <v>1</v>
      </c>
      <c r="ABG29" s="0" t="n">
        <v>2</v>
      </c>
      <c r="ABH29" s="0" t="n">
        <v>2</v>
      </c>
      <c r="ABI29" s="0" t="n">
        <v>1</v>
      </c>
      <c r="ABJ29" s="0" t="n">
        <v>1</v>
      </c>
      <c r="ABK29" s="0" t="n">
        <v>1</v>
      </c>
      <c r="ABL29" s="0" t="n">
        <v>1</v>
      </c>
      <c r="ABM29" s="0" t="n">
        <v>1</v>
      </c>
      <c r="ABN29" s="0" t="n">
        <v>1</v>
      </c>
      <c r="ABO29" s="0" t="n">
        <v>1</v>
      </c>
      <c r="ABP29" s="0" t="n">
        <v>1</v>
      </c>
      <c r="ABQ29" s="0" t="n">
        <v>1</v>
      </c>
      <c r="ABR29" s="0" t="n">
        <v>1</v>
      </c>
      <c r="ABS29" s="0" t="n">
        <v>1</v>
      </c>
      <c r="ABT29" s="0" t="n">
        <v>1</v>
      </c>
      <c r="ABU29" s="0" t="n">
        <v>1</v>
      </c>
      <c r="ABV29" s="0" t="n">
        <v>1</v>
      </c>
      <c r="ABW29" s="0" t="n">
        <v>1</v>
      </c>
      <c r="ABX29" s="0" t="n">
        <v>1</v>
      </c>
      <c r="ABY29" s="0" t="n">
        <v>1</v>
      </c>
      <c r="ABZ29" s="0" t="n">
        <v>1</v>
      </c>
      <c r="ACA29" s="0" t="n">
        <v>1</v>
      </c>
      <c r="ACB29" s="0" t="n">
        <v>1</v>
      </c>
      <c r="ACC29" s="0" t="n">
        <v>1</v>
      </c>
      <c r="ACD29" s="0" t="n">
        <v>1</v>
      </c>
      <c r="ACE29" s="0" t="n">
        <v>2</v>
      </c>
      <c r="ACF29" s="0" t="n">
        <v>1</v>
      </c>
      <c r="ACG29" s="0" t="n">
        <v>2</v>
      </c>
      <c r="ACH29" s="0" t="n">
        <v>2</v>
      </c>
      <c r="ACI29" s="0" t="n">
        <v>1</v>
      </c>
      <c r="ACJ29" s="0" t="n">
        <v>1</v>
      </c>
      <c r="ACK29" s="0" t="n">
        <v>1</v>
      </c>
      <c r="ACL29" s="0" t="n">
        <v>1</v>
      </c>
      <c r="ACM29" s="0" t="n">
        <v>1</v>
      </c>
      <c r="ACN29" s="0" t="n">
        <v>1</v>
      </c>
      <c r="ACO29" s="0" t="n">
        <v>2</v>
      </c>
      <c r="ACP29" s="0" t="n">
        <v>1</v>
      </c>
      <c r="ACQ29" s="0" t="n">
        <v>1</v>
      </c>
      <c r="ACR29" s="0" t="n">
        <v>1</v>
      </c>
      <c r="ACS29" s="0" t="n">
        <v>1</v>
      </c>
      <c r="ACT29" s="0" t="n">
        <v>1</v>
      </c>
      <c r="ACU29" s="0" t="n">
        <v>1</v>
      </c>
      <c r="ACV29" s="0" t="n">
        <v>2</v>
      </c>
      <c r="ACW29" s="0" t="n">
        <v>1</v>
      </c>
      <c r="ACX29" s="0" t="n">
        <v>1</v>
      </c>
      <c r="ACY29" s="0" t="n">
        <v>1</v>
      </c>
      <c r="ACZ29" s="0" t="n">
        <v>1</v>
      </c>
      <c r="ADA29" s="0" t="n">
        <v>1</v>
      </c>
      <c r="ADB29" s="0" t="n">
        <v>2</v>
      </c>
      <c r="ADC29" s="0" t="n">
        <v>1</v>
      </c>
      <c r="ADD29" s="0" t="n">
        <v>1</v>
      </c>
      <c r="ADE29" s="0" t="n">
        <v>1</v>
      </c>
      <c r="ADF29" s="0" t="n">
        <v>1</v>
      </c>
      <c r="ADG29" s="0" t="n">
        <v>1</v>
      </c>
      <c r="ADH29" s="0" t="n">
        <v>1</v>
      </c>
      <c r="ADI29" s="0" t="n">
        <v>1</v>
      </c>
      <c r="ADJ29" s="0" t="n">
        <v>1</v>
      </c>
      <c r="ADK29" s="0" t="n">
        <v>1</v>
      </c>
      <c r="ADL29" s="0" t="n">
        <v>1</v>
      </c>
      <c r="ADM29" s="0" t="n">
        <v>1</v>
      </c>
      <c r="ADN29" s="0" t="n">
        <v>1</v>
      </c>
      <c r="ADO29" s="0" t="n">
        <v>1</v>
      </c>
      <c r="ADP29" s="0" t="n">
        <v>1</v>
      </c>
      <c r="ADQ29" s="0" t="n">
        <v>1</v>
      </c>
      <c r="ADR29" s="0" t="n">
        <v>1</v>
      </c>
      <c r="ADS29" s="0" t="n">
        <v>1</v>
      </c>
      <c r="ADT29" s="0" t="n">
        <v>1</v>
      </c>
      <c r="ADU29" s="0" t="n">
        <v>2</v>
      </c>
      <c r="ADV29" s="0" t="n">
        <v>1</v>
      </c>
      <c r="ADW29" s="0" t="n">
        <v>1</v>
      </c>
      <c r="ADX29" s="0" t="n">
        <v>1</v>
      </c>
      <c r="ADY29" s="0" t="n">
        <v>2</v>
      </c>
      <c r="ADZ29" s="0" t="n">
        <v>1</v>
      </c>
      <c r="AEA29" s="0" t="n">
        <v>1</v>
      </c>
      <c r="AEB29" s="0" t="n">
        <v>1</v>
      </c>
      <c r="AEC29" s="0" t="n">
        <v>1</v>
      </c>
      <c r="AED29" s="0" t="n">
        <v>1</v>
      </c>
      <c r="AEE29" s="0" t="n">
        <v>1</v>
      </c>
      <c r="AEF29" s="0" t="n">
        <v>1</v>
      </c>
      <c r="AEG29" s="0" t="n">
        <v>1</v>
      </c>
      <c r="AEH29" s="0" t="n">
        <v>1</v>
      </c>
      <c r="AEI29" s="0" t="n">
        <v>1</v>
      </c>
      <c r="AEJ29" s="0" t="n">
        <v>2</v>
      </c>
      <c r="AEK29" s="0" t="n">
        <v>1</v>
      </c>
      <c r="AEL29" s="0" t="n">
        <v>1</v>
      </c>
      <c r="AEM29" s="0" t="n">
        <v>1</v>
      </c>
      <c r="AEN29" s="0" t="n">
        <v>2</v>
      </c>
      <c r="AEO29" s="0" t="n">
        <v>2</v>
      </c>
      <c r="AEP29" s="0" t="n">
        <v>1</v>
      </c>
      <c r="AEQ29" s="0" t="n">
        <v>1</v>
      </c>
      <c r="AER29" s="0" t="n">
        <v>1</v>
      </c>
      <c r="AES29" s="0" t="n">
        <v>1</v>
      </c>
      <c r="AET29" s="0" t="n">
        <v>1</v>
      </c>
      <c r="AEU29" s="0" t="n">
        <v>1</v>
      </c>
      <c r="AEV29" s="0" t="n">
        <v>1</v>
      </c>
      <c r="AEW29" s="0" t="n">
        <v>1</v>
      </c>
      <c r="AEX29" s="0" t="n">
        <v>1</v>
      </c>
      <c r="AEY29" s="0" t="n">
        <v>1</v>
      </c>
      <c r="AEZ29" s="0" t="n">
        <v>1</v>
      </c>
      <c r="AFA29" s="0" t="n">
        <v>1</v>
      </c>
      <c r="AFB29" s="0" t="n">
        <v>1</v>
      </c>
      <c r="AFC29" s="0" t="n">
        <v>1</v>
      </c>
      <c r="AFD29" s="0" t="n">
        <v>1</v>
      </c>
      <c r="AFE29" s="0" t="n">
        <v>1</v>
      </c>
      <c r="AFF29" s="0" t="n">
        <v>1</v>
      </c>
      <c r="AFG29" s="0" t="n">
        <v>1</v>
      </c>
      <c r="AFH29" s="0" t="n">
        <v>1</v>
      </c>
      <c r="AFI29" s="0" t="n">
        <v>1</v>
      </c>
      <c r="AFJ29" s="0" t="n">
        <v>1</v>
      </c>
      <c r="AFK29" s="0" t="n">
        <v>1</v>
      </c>
      <c r="AFL29" s="0" t="n">
        <v>1</v>
      </c>
      <c r="AFM29" s="0" t="n">
        <v>1</v>
      </c>
      <c r="AFN29" s="0" t="n">
        <v>1</v>
      </c>
      <c r="AFO29" s="0" t="n">
        <v>1</v>
      </c>
      <c r="AFP29" s="0" t="n">
        <v>1</v>
      </c>
      <c r="AFQ29" s="0" t="n">
        <v>1</v>
      </c>
      <c r="AFR29" s="0" t="n">
        <v>1</v>
      </c>
      <c r="AFS29" s="0" t="n">
        <v>1</v>
      </c>
      <c r="AFT29" s="0" t="n">
        <v>1</v>
      </c>
      <c r="AFU29" s="0" t="n">
        <v>1</v>
      </c>
      <c r="AFV29" s="0" t="n">
        <v>1</v>
      </c>
      <c r="AFW29" s="0" t="n">
        <v>1</v>
      </c>
      <c r="AFX29" s="0" t="n">
        <v>1</v>
      </c>
      <c r="AFY29" s="0" t="n">
        <v>1</v>
      </c>
      <c r="AFZ29" s="0" t="n">
        <v>1</v>
      </c>
      <c r="AGA29" s="0" t="n">
        <v>1</v>
      </c>
      <c r="AGB29" s="0" t="n">
        <v>1</v>
      </c>
      <c r="AGC29" s="0" t="n">
        <v>1</v>
      </c>
      <c r="AGD29" s="0" t="n">
        <v>1</v>
      </c>
      <c r="AGE29" s="0" t="n">
        <v>1</v>
      </c>
      <c r="AGF29" s="0" t="n">
        <v>1</v>
      </c>
      <c r="AGG29" s="0" t="n">
        <v>1</v>
      </c>
      <c r="AGH29" s="0" t="n">
        <v>1</v>
      </c>
      <c r="AGI29" s="0" t="n">
        <v>2</v>
      </c>
      <c r="AGJ29" s="0" t="n">
        <v>1</v>
      </c>
      <c r="AGK29" s="0" t="n">
        <v>1</v>
      </c>
      <c r="AGL29" s="0" t="n">
        <v>1</v>
      </c>
      <c r="AGM29" s="0" t="n">
        <v>2</v>
      </c>
      <c r="AGN29" s="0" t="n">
        <v>1</v>
      </c>
      <c r="AGO29" s="0" t="n">
        <v>1</v>
      </c>
      <c r="AGP29" s="0" t="n">
        <v>2</v>
      </c>
      <c r="AGQ29" s="0" t="n">
        <v>1</v>
      </c>
      <c r="AGR29" s="0" t="n">
        <v>1</v>
      </c>
      <c r="AGS29" s="0" t="n">
        <v>1</v>
      </c>
      <c r="AGT29" s="0" t="n">
        <v>1</v>
      </c>
      <c r="AGU29" s="0" t="n">
        <v>1</v>
      </c>
      <c r="AGV29" s="0" t="n">
        <v>1</v>
      </c>
      <c r="AGW29" s="0" t="n">
        <v>2</v>
      </c>
      <c r="AGX29" s="0" t="n">
        <v>1</v>
      </c>
      <c r="AGY29" s="0" t="n">
        <v>1</v>
      </c>
      <c r="AGZ29" s="0" t="n">
        <v>2</v>
      </c>
      <c r="AHA29" s="0" t="n">
        <v>1</v>
      </c>
      <c r="AHB29" s="0" t="n">
        <v>1</v>
      </c>
      <c r="AHC29" s="0" t="n">
        <v>1</v>
      </c>
      <c r="AHD29" s="0" t="n">
        <v>1</v>
      </c>
      <c r="AHE29" s="0" t="n">
        <v>2</v>
      </c>
      <c r="AHF29" s="0" t="n">
        <v>1</v>
      </c>
      <c r="AHG29" s="0" t="n">
        <v>1</v>
      </c>
      <c r="AHH29" s="0" t="n">
        <v>1</v>
      </c>
      <c r="AHI29" s="0" t="n">
        <v>2</v>
      </c>
      <c r="AHJ29" s="0" t="n">
        <v>1</v>
      </c>
      <c r="AHK29" s="0" t="n">
        <v>1</v>
      </c>
      <c r="AHL29" s="0" t="n">
        <v>1</v>
      </c>
      <c r="AHM29" s="0" t="n">
        <v>1</v>
      </c>
      <c r="AHN29" s="0" t="n">
        <v>2</v>
      </c>
      <c r="AHO29" s="0" t="n">
        <v>1</v>
      </c>
      <c r="AHP29" s="0" t="n">
        <v>1</v>
      </c>
      <c r="AHQ29" s="0" t="n">
        <v>1</v>
      </c>
      <c r="AHR29" s="0" t="n">
        <v>1</v>
      </c>
      <c r="AHS29" s="0" t="n">
        <v>1</v>
      </c>
      <c r="AHT29" s="0" t="n">
        <v>1</v>
      </c>
      <c r="AHU29" s="0" t="n">
        <v>1</v>
      </c>
      <c r="AHV29" s="0" t="n">
        <v>1</v>
      </c>
      <c r="AHW29" s="0" t="n">
        <v>2</v>
      </c>
      <c r="AHX29" s="0" t="n">
        <v>1</v>
      </c>
      <c r="AHY29" s="0" t="n">
        <v>1</v>
      </c>
      <c r="AHZ29" s="0" t="n">
        <v>1</v>
      </c>
      <c r="AIA29" s="0" t="n">
        <v>1</v>
      </c>
      <c r="AIB29" s="0" t="n">
        <v>1</v>
      </c>
      <c r="AIC29" s="0" t="n">
        <v>1</v>
      </c>
      <c r="AID29" s="0" t="n">
        <v>1</v>
      </c>
      <c r="AIE29" s="0" t="n">
        <v>1</v>
      </c>
      <c r="AIF29" s="0" t="n">
        <v>1</v>
      </c>
      <c r="AIG29" s="0" t="n">
        <v>1</v>
      </c>
      <c r="AIH29" s="0" t="n">
        <v>1</v>
      </c>
      <c r="AII29" s="0" t="n">
        <v>1</v>
      </c>
      <c r="AIJ29" s="0" t="n">
        <v>3</v>
      </c>
      <c r="AIK29" s="0" t="n">
        <v>1</v>
      </c>
      <c r="AIL29" s="0" t="n">
        <v>1</v>
      </c>
      <c r="AIM29" s="0" t="n">
        <v>1</v>
      </c>
      <c r="AIN29" s="0" t="n">
        <v>1</v>
      </c>
      <c r="AIO29" s="0" t="n">
        <v>1</v>
      </c>
      <c r="AIP29" s="0" t="n">
        <v>1</v>
      </c>
      <c r="AIQ29" s="0" t="n">
        <v>1</v>
      </c>
      <c r="AIR29" s="0" t="n">
        <v>1</v>
      </c>
      <c r="AIS29" s="0" t="n">
        <v>1</v>
      </c>
      <c r="AIT29" s="0" t="n">
        <v>1</v>
      </c>
      <c r="AIU29" s="0" t="n">
        <v>1</v>
      </c>
      <c r="AIV29" s="0" t="n">
        <v>1</v>
      </c>
      <c r="AIW29" s="0" t="n">
        <v>1</v>
      </c>
      <c r="AIX29" s="0" t="n">
        <v>1</v>
      </c>
      <c r="AIY29" s="0" t="n">
        <v>1</v>
      </c>
      <c r="AIZ29" s="0" t="n">
        <v>1</v>
      </c>
      <c r="AJA29" s="0" t="n">
        <v>1</v>
      </c>
      <c r="AJB29" s="0" t="n">
        <v>1</v>
      </c>
      <c r="AJC29" s="0" t="n">
        <v>1</v>
      </c>
      <c r="AJD29" s="0" t="n">
        <v>1</v>
      </c>
      <c r="AJE29" s="0" t="n">
        <v>1</v>
      </c>
      <c r="AJF29" s="0" t="n">
        <v>1</v>
      </c>
      <c r="AJG29" s="0" t="n">
        <v>1</v>
      </c>
      <c r="AJH29" s="0" t="n">
        <v>1</v>
      </c>
      <c r="AJI29" s="0" t="n">
        <v>1</v>
      </c>
      <c r="AJJ29" s="0" t="n">
        <v>1</v>
      </c>
      <c r="AJK29" s="0" t="n">
        <v>1</v>
      </c>
      <c r="AJL29" s="0" t="n">
        <v>1</v>
      </c>
      <c r="AJM29" s="0" t="n">
        <v>1</v>
      </c>
      <c r="AJN29" s="0" t="n">
        <v>1</v>
      </c>
      <c r="AJO29" s="0" t="n">
        <v>1</v>
      </c>
      <c r="AJP29" s="0" t="n">
        <v>1</v>
      </c>
      <c r="AJQ29" s="0" t="n">
        <v>1</v>
      </c>
      <c r="AJR29" s="0" t="n">
        <v>2</v>
      </c>
      <c r="AJS29" s="0" t="n">
        <v>2</v>
      </c>
      <c r="AJT29" s="0" t="n">
        <v>1</v>
      </c>
      <c r="AJU29" s="0" t="n">
        <v>2</v>
      </c>
      <c r="AJV29" s="0" t="n">
        <v>1</v>
      </c>
      <c r="AJW29" s="0" t="n">
        <v>1</v>
      </c>
      <c r="AJX29" s="0" t="n">
        <v>1</v>
      </c>
      <c r="AJY29" s="0" t="n">
        <v>1</v>
      </c>
      <c r="AJZ29" s="0" t="n">
        <v>1</v>
      </c>
      <c r="AKA29" s="0" t="n">
        <v>1</v>
      </c>
      <c r="AKB29" s="0" t="n">
        <v>2</v>
      </c>
      <c r="AKC29" s="0" t="n">
        <v>1</v>
      </c>
      <c r="AKD29" s="0" t="n">
        <v>1</v>
      </c>
      <c r="AKE29" s="0" t="n">
        <v>1</v>
      </c>
      <c r="AKF29" s="0" t="n">
        <v>1</v>
      </c>
      <c r="AKG29" s="0" t="n">
        <v>1</v>
      </c>
      <c r="AKH29" s="0" t="n">
        <v>1</v>
      </c>
      <c r="AKI29" s="0" t="n">
        <v>1</v>
      </c>
      <c r="AKJ29" s="0" t="n">
        <v>1</v>
      </c>
      <c r="AKK29" s="0" t="n">
        <v>1</v>
      </c>
      <c r="AKL29" s="0" t="n">
        <v>1</v>
      </c>
      <c r="AKM29" s="0" t="n">
        <v>1</v>
      </c>
      <c r="AKN29" s="0" t="n">
        <v>1</v>
      </c>
      <c r="AKO29" s="0" t="n">
        <v>1</v>
      </c>
      <c r="AKP29" s="0" t="n">
        <v>1</v>
      </c>
      <c r="AKQ29" s="0" t="n">
        <v>1</v>
      </c>
      <c r="AKR29" s="0" t="n">
        <v>1</v>
      </c>
      <c r="AKS29" s="0" t="n">
        <v>1</v>
      </c>
      <c r="AKT29" s="0" t="n">
        <v>1</v>
      </c>
      <c r="AKU29" s="0" t="n">
        <v>1</v>
      </c>
      <c r="AKV29" s="0" t="n">
        <v>1</v>
      </c>
      <c r="AKW29" s="0" t="n">
        <v>1</v>
      </c>
      <c r="AKX29" s="0" t="n">
        <v>1</v>
      </c>
      <c r="AKY29" s="0" t="n">
        <v>1</v>
      </c>
      <c r="AKZ29" s="0" t="n">
        <v>1</v>
      </c>
      <c r="ALA29" s="0" t="n">
        <v>1</v>
      </c>
      <c r="ALB29" s="0" t="n">
        <v>1</v>
      </c>
      <c r="ALC29" s="0" t="n">
        <v>1</v>
      </c>
      <c r="ALD29" s="0" t="n">
        <v>2</v>
      </c>
      <c r="ALE29" s="0" t="n">
        <v>1</v>
      </c>
      <c r="ALF29" s="0" t="n">
        <v>2</v>
      </c>
      <c r="ALG29" s="0" t="n">
        <v>1</v>
      </c>
      <c r="ALH29" s="0" t="n">
        <v>1</v>
      </c>
      <c r="ALI29" s="0" t="n">
        <v>1</v>
      </c>
      <c r="ALJ29" s="0" t="n">
        <v>1</v>
      </c>
      <c r="ALK29" s="0" t="n">
        <v>1</v>
      </c>
      <c r="ALL29" s="0" t="n">
        <v>1</v>
      </c>
      <c r="ALM29" s="0" t="n">
        <v>1</v>
      </c>
      <c r="ALN29" s="0" t="n">
        <v>1</v>
      </c>
      <c r="ALO29" s="0" t="n">
        <v>1</v>
      </c>
      <c r="ALP29" s="0" t="n">
        <v>1</v>
      </c>
      <c r="ALQ29" s="0" t="n">
        <v>1</v>
      </c>
      <c r="ALR29" s="0" t="n">
        <v>1</v>
      </c>
      <c r="ALS29" s="0" t="n">
        <v>1</v>
      </c>
      <c r="ALT29" s="0" t="n">
        <v>1</v>
      </c>
      <c r="ALU29" s="0" t="n">
        <v>1</v>
      </c>
      <c r="ALV29" s="0" t="n">
        <v>1</v>
      </c>
      <c r="ALW29" s="0" t="n">
        <v>1</v>
      </c>
      <c r="ALX29" s="0" t="n">
        <v>1</v>
      </c>
      <c r="ALY29" s="0" t="n">
        <v>1</v>
      </c>
      <c r="ALZ29" s="0" t="n">
        <v>1</v>
      </c>
      <c r="AMA29" s="0" t="n">
        <v>2</v>
      </c>
      <c r="AMB29" s="0" t="n">
        <v>1</v>
      </c>
      <c r="AMC29" s="0" t="n">
        <v>1</v>
      </c>
      <c r="AMD29" s="0" t="n">
        <v>1</v>
      </c>
      <c r="AME29" s="0" t="n">
        <v>1</v>
      </c>
      <c r="AMF29" s="0" t="n">
        <v>2</v>
      </c>
      <c r="AMG29" s="0" t="n">
        <v>1</v>
      </c>
      <c r="AMH29" s="0" t="n">
        <v>1</v>
      </c>
      <c r="AMI29" s="0" t="n">
        <v>1</v>
      </c>
      <c r="AMJ29" s="0" t="n">
        <v>1</v>
      </c>
    </row>
    <row r="30" customFormat="false" ht="15" hidden="false" customHeight="false" outlineLevel="0" collapsed="false">
      <c r="A30" s="0" t="s">
        <v>6585</v>
      </c>
      <c r="C30" s="0" t="n">
        <v>1</v>
      </c>
      <c r="D30" s="0" t="n">
        <v>1</v>
      </c>
      <c r="E30" s="0" t="n">
        <v>1</v>
      </c>
      <c r="F30" s="0" t="n">
        <v>1</v>
      </c>
      <c r="G30" s="0" t="n">
        <v>1</v>
      </c>
      <c r="H30" s="0" t="n">
        <v>1</v>
      </c>
      <c r="I30" s="0" t="n">
        <v>1</v>
      </c>
      <c r="J30" s="0" t="n">
        <v>1</v>
      </c>
      <c r="K30" s="0" t="n">
        <v>1</v>
      </c>
      <c r="L30" s="0" t="n">
        <v>1</v>
      </c>
      <c r="M30" s="0" t="n">
        <v>1</v>
      </c>
      <c r="N30" s="0" t="n">
        <v>1</v>
      </c>
      <c r="O30" s="0" t="n">
        <v>1</v>
      </c>
      <c r="P30" s="0" t="n">
        <v>1</v>
      </c>
      <c r="Q30" s="0" t="n">
        <v>1</v>
      </c>
      <c r="R30" s="0" t="n">
        <v>1</v>
      </c>
      <c r="S30" s="0" t="n">
        <v>1</v>
      </c>
      <c r="T30" s="0" t="n">
        <v>1</v>
      </c>
      <c r="U30" s="0" t="n">
        <v>1</v>
      </c>
      <c r="V30" s="0" t="n">
        <v>1</v>
      </c>
      <c r="W30" s="0" t="n">
        <v>2</v>
      </c>
      <c r="X30" s="0" t="n">
        <v>1</v>
      </c>
      <c r="Y30" s="0" t="n">
        <v>2</v>
      </c>
      <c r="Z30" s="0" t="n">
        <v>1</v>
      </c>
      <c r="AA30" s="0" t="n">
        <v>1</v>
      </c>
      <c r="AB30" s="0" t="n">
        <v>1</v>
      </c>
      <c r="AC30" s="0" t="n">
        <v>2</v>
      </c>
      <c r="AD30" s="0" t="n">
        <v>1</v>
      </c>
      <c r="AE30" s="0" t="n">
        <v>1</v>
      </c>
      <c r="AF30" s="0" t="n">
        <v>1</v>
      </c>
      <c r="AG30" s="0" t="n">
        <v>1</v>
      </c>
      <c r="AH30" s="0" t="n">
        <v>1</v>
      </c>
      <c r="AI30" s="0" t="n">
        <v>1</v>
      </c>
      <c r="AJ30" s="0" t="n">
        <v>1</v>
      </c>
      <c r="AK30" s="0" t="n">
        <v>2</v>
      </c>
      <c r="AL30" s="0" t="n">
        <v>2</v>
      </c>
      <c r="AM30" s="0" t="n">
        <v>1</v>
      </c>
      <c r="AN30" s="0" t="n">
        <v>1</v>
      </c>
      <c r="AO30" s="0" t="n">
        <v>2</v>
      </c>
      <c r="AP30" s="0" t="n">
        <v>2</v>
      </c>
      <c r="AQ30" s="0" t="n">
        <v>1</v>
      </c>
      <c r="AR30" s="0" t="n">
        <v>1</v>
      </c>
      <c r="AS30" s="0" t="n">
        <v>1</v>
      </c>
      <c r="AT30" s="0" t="n">
        <v>1</v>
      </c>
      <c r="AU30" s="0" t="n">
        <v>1</v>
      </c>
      <c r="AV30" s="0" t="n">
        <v>2</v>
      </c>
      <c r="AW30" s="0" t="n">
        <v>2</v>
      </c>
      <c r="AX30" s="0" t="n">
        <v>1</v>
      </c>
      <c r="AY30" s="0" t="n">
        <v>1</v>
      </c>
      <c r="AZ30" s="0" t="n">
        <v>1</v>
      </c>
      <c r="BA30" s="0" t="n">
        <v>1</v>
      </c>
      <c r="BB30" s="0" t="n">
        <v>1</v>
      </c>
      <c r="BC30" s="0" t="n">
        <v>2</v>
      </c>
      <c r="BD30" s="0" t="n">
        <v>1</v>
      </c>
      <c r="BE30" s="0" t="n">
        <v>2</v>
      </c>
      <c r="BF30" s="0" t="n">
        <v>1</v>
      </c>
      <c r="BG30" s="0" t="n">
        <v>1</v>
      </c>
      <c r="BH30" s="0" t="n">
        <v>2</v>
      </c>
      <c r="BI30" s="0" t="n">
        <v>1</v>
      </c>
      <c r="BJ30" s="0" t="n">
        <v>1</v>
      </c>
      <c r="BK30" s="0" t="n">
        <v>1</v>
      </c>
      <c r="BL30" s="0" t="n">
        <v>1</v>
      </c>
      <c r="BM30" s="0" t="n">
        <v>1</v>
      </c>
      <c r="BN30" s="0" t="n">
        <v>1</v>
      </c>
      <c r="BO30" s="0" t="n">
        <v>1</v>
      </c>
      <c r="BP30" s="0" t="n">
        <v>2</v>
      </c>
      <c r="BQ30" s="0" t="n">
        <v>1</v>
      </c>
      <c r="BR30" s="0" t="n">
        <v>1</v>
      </c>
      <c r="BS30" s="0" t="n">
        <v>1</v>
      </c>
      <c r="BT30" s="0" t="n">
        <v>1</v>
      </c>
      <c r="BU30" s="0" t="n">
        <v>1</v>
      </c>
      <c r="BV30" s="0" t="n">
        <v>1</v>
      </c>
      <c r="BW30" s="0" t="n">
        <v>2</v>
      </c>
      <c r="BX30" s="0" t="n">
        <v>1</v>
      </c>
      <c r="BY30" s="0" t="n">
        <v>1</v>
      </c>
      <c r="BZ30" s="0" t="n">
        <v>2</v>
      </c>
      <c r="CA30" s="0" t="n">
        <v>1</v>
      </c>
      <c r="CB30" s="0" t="n">
        <v>1</v>
      </c>
      <c r="CC30" s="0" t="n">
        <v>1</v>
      </c>
      <c r="CD30" s="0" t="n">
        <v>2</v>
      </c>
      <c r="CE30" s="0" t="n">
        <v>1</v>
      </c>
      <c r="CF30" s="0" t="n">
        <v>1</v>
      </c>
      <c r="CG30" s="0" t="n">
        <v>1</v>
      </c>
      <c r="CH30" s="0" t="n">
        <v>1</v>
      </c>
      <c r="CI30" s="0" t="n">
        <v>2</v>
      </c>
      <c r="CJ30" s="0" t="n">
        <v>2</v>
      </c>
      <c r="CK30" s="0" t="n">
        <v>1</v>
      </c>
      <c r="CL30" s="0" t="n">
        <v>2</v>
      </c>
      <c r="CM30" s="0" t="n">
        <v>1</v>
      </c>
      <c r="CN30" s="0" t="n">
        <v>1</v>
      </c>
      <c r="CO30" s="0" t="n">
        <v>2</v>
      </c>
      <c r="CP30" s="0" t="n">
        <v>1</v>
      </c>
      <c r="CQ30" s="0" t="n">
        <v>1</v>
      </c>
      <c r="CR30" s="0" t="n">
        <v>1</v>
      </c>
      <c r="CS30" s="0" t="n">
        <v>1</v>
      </c>
      <c r="CT30" s="0" t="n">
        <v>1</v>
      </c>
      <c r="CU30" s="0" t="n">
        <v>1</v>
      </c>
      <c r="CV30" s="0" t="n">
        <v>1</v>
      </c>
      <c r="CW30" s="0" t="n">
        <v>1</v>
      </c>
      <c r="CX30" s="0" t="n">
        <v>2</v>
      </c>
      <c r="CY30" s="0" t="n">
        <v>1</v>
      </c>
      <c r="CZ30" s="0" t="n">
        <v>1</v>
      </c>
      <c r="DA30" s="0" t="n">
        <v>1</v>
      </c>
      <c r="DB30" s="0" t="n">
        <v>2</v>
      </c>
      <c r="DC30" s="0" t="n">
        <v>2</v>
      </c>
      <c r="DD30" s="0" t="n">
        <v>1</v>
      </c>
      <c r="DE30" s="0" t="n">
        <v>1</v>
      </c>
      <c r="DF30" s="0" t="n">
        <v>1</v>
      </c>
      <c r="DG30" s="0" t="n">
        <v>1</v>
      </c>
      <c r="DH30" s="0" t="n">
        <v>1</v>
      </c>
      <c r="DI30" s="0" t="n">
        <v>1</v>
      </c>
      <c r="DJ30" s="0" t="n">
        <v>1</v>
      </c>
      <c r="DK30" s="0" t="n">
        <v>2</v>
      </c>
      <c r="DL30" s="0" t="n">
        <v>1</v>
      </c>
      <c r="DM30" s="0" t="n">
        <v>2</v>
      </c>
      <c r="DN30" s="0" t="n">
        <v>1</v>
      </c>
      <c r="DO30" s="0" t="n">
        <v>1</v>
      </c>
      <c r="DP30" s="0" t="n">
        <v>2</v>
      </c>
      <c r="DQ30" s="0" t="n">
        <v>1</v>
      </c>
      <c r="DR30" s="0" t="n">
        <v>1</v>
      </c>
      <c r="DS30" s="0" t="n">
        <v>2</v>
      </c>
      <c r="DT30" s="0" t="n">
        <v>1</v>
      </c>
      <c r="DU30" s="0" t="n">
        <v>1</v>
      </c>
      <c r="DV30" s="0" t="n">
        <v>2</v>
      </c>
      <c r="DW30" s="0" t="n">
        <v>2</v>
      </c>
      <c r="DX30" s="0" t="n">
        <v>1</v>
      </c>
      <c r="DY30" s="0" t="n">
        <v>1</v>
      </c>
      <c r="DZ30" s="0" t="n">
        <v>1</v>
      </c>
      <c r="EA30" s="0" t="n">
        <v>2</v>
      </c>
      <c r="EB30" s="0" t="n">
        <v>1</v>
      </c>
      <c r="EC30" s="0" t="n">
        <v>2</v>
      </c>
      <c r="ED30" s="0" t="n">
        <v>1</v>
      </c>
      <c r="EE30" s="0" t="n">
        <v>2</v>
      </c>
      <c r="EF30" s="0" t="n">
        <v>2</v>
      </c>
      <c r="EG30" s="0" t="n">
        <v>1</v>
      </c>
      <c r="EH30" s="0" t="n">
        <v>1</v>
      </c>
      <c r="EI30" s="0" t="n">
        <v>1</v>
      </c>
      <c r="EJ30" s="0" t="n">
        <v>1</v>
      </c>
      <c r="EK30" s="0" t="n">
        <v>1</v>
      </c>
      <c r="EL30" s="0" t="n">
        <v>1</v>
      </c>
      <c r="EM30" s="0" t="n">
        <v>2</v>
      </c>
      <c r="EN30" s="0" t="n">
        <v>2</v>
      </c>
      <c r="EO30" s="0" t="n">
        <v>1</v>
      </c>
      <c r="EP30" s="0" t="n">
        <v>2</v>
      </c>
      <c r="EQ30" s="0" t="n">
        <v>1</v>
      </c>
      <c r="ER30" s="0" t="n">
        <v>1</v>
      </c>
      <c r="ES30" s="0" t="n">
        <v>1</v>
      </c>
      <c r="ET30" s="0" t="n">
        <v>1</v>
      </c>
      <c r="EU30" s="0" t="n">
        <v>1</v>
      </c>
      <c r="EV30" s="0" t="n">
        <v>2</v>
      </c>
      <c r="EW30" s="0" t="n">
        <v>1</v>
      </c>
      <c r="EX30" s="0" t="n">
        <v>2</v>
      </c>
      <c r="EY30" s="0" t="n">
        <v>1</v>
      </c>
      <c r="EZ30" s="0" t="n">
        <v>2</v>
      </c>
      <c r="FA30" s="0" t="n">
        <v>2</v>
      </c>
      <c r="FB30" s="0" t="n">
        <v>1</v>
      </c>
      <c r="FC30" s="0" t="n">
        <v>1</v>
      </c>
      <c r="FD30" s="0" t="n">
        <v>1</v>
      </c>
      <c r="FE30" s="0" t="n">
        <v>1</v>
      </c>
      <c r="FF30" s="0" t="n">
        <v>2</v>
      </c>
      <c r="FG30" s="0" t="n">
        <v>2</v>
      </c>
      <c r="FH30" s="0" t="n">
        <v>1</v>
      </c>
      <c r="FI30" s="0" t="n">
        <v>2</v>
      </c>
      <c r="FJ30" s="0" t="n">
        <v>1</v>
      </c>
      <c r="FK30" s="0" t="n">
        <v>1</v>
      </c>
      <c r="FL30" s="0" t="n">
        <v>1</v>
      </c>
      <c r="FM30" s="0" t="n">
        <v>1</v>
      </c>
      <c r="FN30" s="0" t="n">
        <v>1</v>
      </c>
      <c r="FO30" s="0" t="n">
        <v>1</v>
      </c>
      <c r="FP30" s="0" t="n">
        <v>1</v>
      </c>
      <c r="FQ30" s="0" t="n">
        <v>2</v>
      </c>
      <c r="FR30" s="0" t="n">
        <v>1</v>
      </c>
      <c r="FS30" s="0" t="n">
        <v>2</v>
      </c>
      <c r="FT30" s="0" t="n">
        <v>1</v>
      </c>
      <c r="FU30" s="0" t="n">
        <v>2</v>
      </c>
      <c r="FV30" s="0" t="n">
        <v>2</v>
      </c>
      <c r="FW30" s="0" t="n">
        <v>2</v>
      </c>
      <c r="FX30" s="0" t="n">
        <v>1</v>
      </c>
      <c r="FY30" s="0" t="n">
        <v>1</v>
      </c>
      <c r="FZ30" s="0" t="n">
        <v>1</v>
      </c>
      <c r="GA30" s="0" t="n">
        <v>1</v>
      </c>
      <c r="GB30" s="0" t="n">
        <v>1</v>
      </c>
      <c r="GC30" s="0" t="n">
        <v>1</v>
      </c>
      <c r="GD30" s="0" t="n">
        <v>2</v>
      </c>
      <c r="GE30" s="0" t="n">
        <v>1</v>
      </c>
      <c r="GF30" s="0" t="n">
        <v>1</v>
      </c>
      <c r="GG30" s="0" t="n">
        <v>1</v>
      </c>
      <c r="GH30" s="0" t="n">
        <v>1</v>
      </c>
      <c r="GI30" s="0" t="n">
        <v>1</v>
      </c>
      <c r="GJ30" s="0" t="n">
        <v>2</v>
      </c>
      <c r="GK30" s="0" t="n">
        <v>1</v>
      </c>
      <c r="GL30" s="0" t="n">
        <v>1</v>
      </c>
      <c r="GM30" s="0" t="n">
        <v>1</v>
      </c>
      <c r="GN30" s="0" t="n">
        <v>1</v>
      </c>
      <c r="GO30" s="0" t="n">
        <v>1</v>
      </c>
      <c r="GP30" s="0" t="n">
        <v>1</v>
      </c>
      <c r="GQ30" s="0" t="n">
        <v>1</v>
      </c>
      <c r="GR30" s="0" t="n">
        <v>1</v>
      </c>
      <c r="GS30" s="0" t="n">
        <v>1</v>
      </c>
      <c r="GT30" s="0" t="n">
        <v>1</v>
      </c>
      <c r="GU30" s="0" t="n">
        <v>1</v>
      </c>
      <c r="GV30" s="0" t="n">
        <v>1</v>
      </c>
      <c r="GW30" s="0" t="n">
        <v>1</v>
      </c>
      <c r="GX30" s="0" t="n">
        <v>1</v>
      </c>
      <c r="GY30" s="0" t="n">
        <v>1</v>
      </c>
      <c r="GZ30" s="0" t="n">
        <v>1</v>
      </c>
      <c r="HA30" s="0" t="n">
        <v>2</v>
      </c>
      <c r="HB30" s="0" t="n">
        <v>1</v>
      </c>
      <c r="HC30" s="0" t="n">
        <v>1</v>
      </c>
      <c r="HD30" s="0" t="n">
        <v>1</v>
      </c>
      <c r="HE30" s="0" t="n">
        <v>2</v>
      </c>
      <c r="HF30" s="0" t="n">
        <v>1</v>
      </c>
      <c r="HG30" s="0" t="n">
        <v>1</v>
      </c>
      <c r="HH30" s="0" t="n">
        <v>1</v>
      </c>
      <c r="HI30" s="0" t="n">
        <v>1</v>
      </c>
      <c r="HJ30" s="0" t="n">
        <v>2</v>
      </c>
      <c r="HK30" s="0" t="n">
        <v>1</v>
      </c>
      <c r="HL30" s="0" t="n">
        <v>2</v>
      </c>
      <c r="HM30" s="0" t="n">
        <v>1</v>
      </c>
      <c r="HN30" s="0" t="n">
        <v>1</v>
      </c>
      <c r="HO30" s="0" t="n">
        <v>1</v>
      </c>
      <c r="HP30" s="0" t="n">
        <v>1</v>
      </c>
      <c r="HQ30" s="0" t="n">
        <v>2</v>
      </c>
      <c r="HR30" s="0" t="n">
        <v>1</v>
      </c>
      <c r="HS30" s="0" t="n">
        <v>1</v>
      </c>
      <c r="HT30" s="0" t="n">
        <v>1</v>
      </c>
      <c r="HU30" s="0" t="n">
        <v>1</v>
      </c>
      <c r="HV30" s="0" t="n">
        <v>1</v>
      </c>
      <c r="HW30" s="0" t="n">
        <v>1</v>
      </c>
      <c r="HX30" s="0" t="n">
        <v>1</v>
      </c>
      <c r="HY30" s="0" t="n">
        <v>-9</v>
      </c>
      <c r="HZ30" s="0" t="n">
        <v>1</v>
      </c>
      <c r="IA30" s="0" t="n">
        <v>1</v>
      </c>
      <c r="IB30" s="0" t="n">
        <v>1</v>
      </c>
      <c r="IC30" s="0" t="n">
        <v>1</v>
      </c>
      <c r="ID30" s="0" t="n">
        <v>1</v>
      </c>
      <c r="IE30" s="0" t="n">
        <v>1</v>
      </c>
      <c r="IF30" s="0" t="n">
        <v>1</v>
      </c>
      <c r="IG30" s="0" t="n">
        <v>1</v>
      </c>
      <c r="IH30" s="0" t="n">
        <v>1</v>
      </c>
      <c r="II30" s="0" t="n">
        <v>1</v>
      </c>
      <c r="IJ30" s="0" t="n">
        <v>1</v>
      </c>
      <c r="IK30" s="0" t="n">
        <v>1</v>
      </c>
      <c r="IL30" s="0" t="n">
        <v>1</v>
      </c>
      <c r="IM30" s="0" t="n">
        <v>2</v>
      </c>
      <c r="IN30" s="0" t="n">
        <v>1</v>
      </c>
      <c r="IO30" s="0" t="n">
        <v>1</v>
      </c>
      <c r="IP30" s="0" t="n">
        <v>2</v>
      </c>
      <c r="IQ30" s="0" t="n">
        <v>1</v>
      </c>
      <c r="IR30" s="0" t="n">
        <v>1</v>
      </c>
      <c r="IS30" s="0" t="n">
        <v>1</v>
      </c>
      <c r="IT30" s="0" t="n">
        <v>1</v>
      </c>
      <c r="IU30" s="0" t="n">
        <v>1</v>
      </c>
      <c r="IV30" s="0" t="n">
        <v>1</v>
      </c>
      <c r="IW30" s="0" t="n">
        <v>1</v>
      </c>
      <c r="IX30" s="0" t="n">
        <v>2</v>
      </c>
      <c r="IY30" s="0" t="n">
        <v>1</v>
      </c>
      <c r="IZ30" s="0" t="n">
        <v>1</v>
      </c>
      <c r="JA30" s="0" t="n">
        <v>2</v>
      </c>
      <c r="JB30" s="0" t="n">
        <v>1</v>
      </c>
      <c r="JC30" s="0" t="n">
        <v>2</v>
      </c>
      <c r="JD30" s="0" t="n">
        <v>1</v>
      </c>
      <c r="JE30" s="0" t="n">
        <v>2</v>
      </c>
      <c r="JF30" s="0" t="n">
        <v>1</v>
      </c>
      <c r="JG30" s="0" t="n">
        <v>2</v>
      </c>
      <c r="JH30" s="0" t="n">
        <v>1</v>
      </c>
      <c r="JI30" s="0" t="n">
        <v>1</v>
      </c>
      <c r="JJ30" s="0" t="n">
        <v>1</v>
      </c>
      <c r="JK30" s="0" t="n">
        <v>1</v>
      </c>
      <c r="JL30" s="0" t="n">
        <v>1</v>
      </c>
      <c r="JM30" s="0" t="n">
        <v>1</v>
      </c>
      <c r="JN30" s="0" t="n">
        <v>1</v>
      </c>
      <c r="JO30" s="0" t="n">
        <v>1</v>
      </c>
      <c r="JP30" s="0" t="n">
        <v>1</v>
      </c>
      <c r="JQ30" s="0" t="n">
        <v>1</v>
      </c>
      <c r="JR30" s="0" t="n">
        <v>1</v>
      </c>
      <c r="JS30" s="0" t="n">
        <v>1</v>
      </c>
      <c r="JT30" s="0" t="n">
        <v>2</v>
      </c>
      <c r="JU30" s="0" t="n">
        <v>2</v>
      </c>
      <c r="JV30" s="0" t="n">
        <v>2</v>
      </c>
      <c r="JW30" s="0" t="n">
        <v>1</v>
      </c>
      <c r="JX30" s="0" t="n">
        <v>1</v>
      </c>
      <c r="JY30" s="0" t="n">
        <v>1</v>
      </c>
      <c r="JZ30" s="0" t="n">
        <v>1</v>
      </c>
      <c r="KA30" s="0" t="n">
        <v>1</v>
      </c>
      <c r="KB30" s="0" t="n">
        <v>1</v>
      </c>
      <c r="KC30" s="0" t="n">
        <v>1</v>
      </c>
      <c r="KD30" s="0" t="n">
        <v>2</v>
      </c>
      <c r="KE30" s="0" t="n">
        <v>2</v>
      </c>
      <c r="KF30" s="0" t="n">
        <v>1</v>
      </c>
      <c r="KG30" s="0" t="n">
        <v>1</v>
      </c>
      <c r="KH30" s="0" t="n">
        <v>2</v>
      </c>
      <c r="KI30" s="0" t="n">
        <v>2</v>
      </c>
      <c r="KJ30" s="0" t="n">
        <v>2</v>
      </c>
      <c r="KK30" s="0" t="n">
        <v>2</v>
      </c>
      <c r="KL30" s="0" t="n">
        <v>1</v>
      </c>
      <c r="KM30" s="0" t="n">
        <v>1</v>
      </c>
      <c r="KN30" s="0" t="n">
        <v>1</v>
      </c>
      <c r="KO30" s="0" t="n">
        <v>2</v>
      </c>
      <c r="KP30" s="0" t="n">
        <v>1</v>
      </c>
      <c r="KQ30" s="0" t="n">
        <v>1</v>
      </c>
      <c r="KR30" s="0" t="n">
        <v>1</v>
      </c>
      <c r="KS30" s="0" t="n">
        <v>1</v>
      </c>
      <c r="KT30" s="0" t="n">
        <v>2</v>
      </c>
      <c r="KU30" s="0" t="n">
        <v>1</v>
      </c>
      <c r="KV30" s="0" t="n">
        <v>2</v>
      </c>
      <c r="KW30" s="0" t="n">
        <v>2</v>
      </c>
      <c r="KX30" s="0" t="n">
        <v>1</v>
      </c>
      <c r="KY30" s="0" t="n">
        <v>1</v>
      </c>
      <c r="KZ30" s="0" t="n">
        <v>1</v>
      </c>
      <c r="LA30" s="0" t="n">
        <v>1</v>
      </c>
      <c r="LB30" s="0" t="n">
        <v>1</v>
      </c>
      <c r="LC30" s="0" t="n">
        <v>2</v>
      </c>
      <c r="LD30" s="0" t="n">
        <v>1</v>
      </c>
      <c r="LE30" s="0" t="n">
        <v>1</v>
      </c>
      <c r="LF30" s="0" t="n">
        <v>2</v>
      </c>
      <c r="LG30" s="0" t="n">
        <v>2</v>
      </c>
      <c r="LH30" s="0" t="n">
        <v>1</v>
      </c>
      <c r="LI30" s="0" t="n">
        <v>2</v>
      </c>
      <c r="LJ30" s="0" t="n">
        <v>1</v>
      </c>
      <c r="LK30" s="0" t="n">
        <v>2</v>
      </c>
      <c r="LL30" s="0" t="n">
        <v>1</v>
      </c>
      <c r="LM30" s="0" t="n">
        <v>1</v>
      </c>
      <c r="LN30" s="0" t="n">
        <v>1</v>
      </c>
      <c r="LO30" s="0" t="n">
        <v>1</v>
      </c>
      <c r="LP30" s="0" t="n">
        <v>1</v>
      </c>
      <c r="LQ30" s="0" t="n">
        <v>1</v>
      </c>
      <c r="LR30" s="0" t="n">
        <v>2</v>
      </c>
      <c r="LS30" s="0" t="n">
        <v>1</v>
      </c>
      <c r="LT30" s="0" t="n">
        <v>1</v>
      </c>
      <c r="LU30" s="0" t="n">
        <v>1</v>
      </c>
      <c r="LV30" s="0" t="n">
        <v>1</v>
      </c>
      <c r="LW30" s="0" t="n">
        <v>2</v>
      </c>
      <c r="LX30" s="0" t="n">
        <v>1</v>
      </c>
      <c r="LY30" s="0" t="n">
        <v>1</v>
      </c>
      <c r="LZ30" s="0" t="n">
        <v>2</v>
      </c>
      <c r="MA30" s="0" t="n">
        <v>1</v>
      </c>
      <c r="MB30" s="0" t="n">
        <v>1</v>
      </c>
      <c r="MC30" s="0" t="n">
        <v>1</v>
      </c>
      <c r="MD30" s="0" t="n">
        <v>1</v>
      </c>
      <c r="ME30" s="0" t="n">
        <v>2</v>
      </c>
      <c r="MF30" s="0" t="n">
        <v>1</v>
      </c>
      <c r="MG30" s="0" t="n">
        <v>1</v>
      </c>
      <c r="MH30" s="0" t="n">
        <v>1</v>
      </c>
      <c r="MI30" s="0" t="n">
        <v>1</v>
      </c>
      <c r="MJ30" s="0" t="n">
        <v>2</v>
      </c>
      <c r="MK30" s="0" t="n">
        <v>1</v>
      </c>
      <c r="ML30" s="0" t="n">
        <v>1</v>
      </c>
      <c r="MM30" s="0" t="n">
        <v>1</v>
      </c>
      <c r="MN30" s="0" t="n">
        <v>2</v>
      </c>
      <c r="MO30" s="0" t="n">
        <v>1</v>
      </c>
      <c r="MP30" s="0" t="n">
        <v>1</v>
      </c>
      <c r="MQ30" s="0" t="n">
        <v>1</v>
      </c>
      <c r="MR30" s="0" t="n">
        <v>1</v>
      </c>
      <c r="MS30" s="0" t="n">
        <v>1</v>
      </c>
      <c r="MT30" s="0" t="n">
        <v>1</v>
      </c>
      <c r="MU30" s="0" t="n">
        <v>1</v>
      </c>
      <c r="MV30" s="0" t="n">
        <v>1</v>
      </c>
      <c r="MW30" s="0" t="n">
        <v>1</v>
      </c>
      <c r="MX30" s="0" t="n">
        <v>1</v>
      </c>
      <c r="MY30" s="0" t="n">
        <v>1</v>
      </c>
      <c r="MZ30" s="0" t="n">
        <v>1</v>
      </c>
      <c r="NA30" s="0" t="n">
        <v>1</v>
      </c>
      <c r="NB30" s="0" t="n">
        <v>1</v>
      </c>
      <c r="NC30" s="0" t="n">
        <v>2</v>
      </c>
      <c r="ND30" s="0" t="n">
        <v>1</v>
      </c>
      <c r="NE30" s="0" t="n">
        <v>1</v>
      </c>
      <c r="NF30" s="0" t="n">
        <v>1</v>
      </c>
      <c r="NG30" s="0" t="n">
        <v>1</v>
      </c>
      <c r="NH30" s="0" t="n">
        <v>2</v>
      </c>
      <c r="NI30" s="0" t="n">
        <v>1</v>
      </c>
      <c r="NJ30" s="0" t="n">
        <v>1</v>
      </c>
      <c r="NK30" s="0" t="n">
        <v>1</v>
      </c>
      <c r="NL30" s="0" t="n">
        <v>1</v>
      </c>
      <c r="NM30" s="0" t="n">
        <v>1</v>
      </c>
      <c r="NN30" s="0" t="n">
        <v>1</v>
      </c>
      <c r="NO30" s="0" t="n">
        <v>1</v>
      </c>
      <c r="NP30" s="0" t="n">
        <v>2</v>
      </c>
      <c r="NQ30" s="0" t="n">
        <v>2</v>
      </c>
      <c r="NR30" s="0" t="n">
        <v>1</v>
      </c>
      <c r="NS30" s="0" t="n">
        <v>1</v>
      </c>
      <c r="NT30" s="0" t="n">
        <v>2</v>
      </c>
      <c r="NU30" s="0" t="n">
        <v>1</v>
      </c>
      <c r="NV30" s="0" t="n">
        <v>1</v>
      </c>
      <c r="NW30" s="0" t="n">
        <v>1</v>
      </c>
      <c r="NX30" s="0" t="n">
        <v>1</v>
      </c>
      <c r="NY30" s="0" t="n">
        <v>2</v>
      </c>
      <c r="NZ30" s="0" t="n">
        <v>1</v>
      </c>
      <c r="OA30" s="0" t="n">
        <v>2</v>
      </c>
      <c r="OB30" s="0" t="n">
        <v>2</v>
      </c>
      <c r="OC30" s="0" t="n">
        <v>1</v>
      </c>
      <c r="OD30" s="0" t="n">
        <v>1</v>
      </c>
      <c r="OE30" s="0" t="n">
        <v>2</v>
      </c>
      <c r="OF30" s="0" t="n">
        <v>1</v>
      </c>
      <c r="OG30" s="0" t="n">
        <v>1</v>
      </c>
      <c r="OH30" s="0" t="n">
        <v>2</v>
      </c>
      <c r="OI30" s="0" t="n">
        <v>2</v>
      </c>
      <c r="OJ30" s="0" t="n">
        <v>1</v>
      </c>
      <c r="OK30" s="0" t="n">
        <v>1</v>
      </c>
      <c r="OL30" s="0" t="n">
        <v>1</v>
      </c>
      <c r="OM30" s="0" t="n">
        <v>1</v>
      </c>
      <c r="ON30" s="0" t="n">
        <v>1</v>
      </c>
      <c r="OO30" s="0" t="n">
        <v>1</v>
      </c>
      <c r="OP30" s="0" t="n">
        <v>1</v>
      </c>
      <c r="OQ30" s="0" t="n">
        <v>1</v>
      </c>
      <c r="OR30" s="0" t="n">
        <v>1</v>
      </c>
      <c r="OS30" s="0" t="n">
        <v>1</v>
      </c>
      <c r="OT30" s="0" t="n">
        <v>1</v>
      </c>
      <c r="OU30" s="0" t="n">
        <v>1</v>
      </c>
      <c r="OV30" s="0" t="n">
        <v>2</v>
      </c>
      <c r="OW30" s="0" t="n">
        <v>1</v>
      </c>
      <c r="OX30" s="0" t="n">
        <v>1</v>
      </c>
      <c r="OY30" s="0" t="n">
        <v>1</v>
      </c>
      <c r="OZ30" s="0" t="n">
        <v>1</v>
      </c>
      <c r="PA30" s="0" t="n">
        <v>2</v>
      </c>
      <c r="PB30" s="0" t="n">
        <v>1</v>
      </c>
      <c r="PC30" s="0" t="n">
        <v>1</v>
      </c>
      <c r="PD30" s="0" t="n">
        <v>1</v>
      </c>
      <c r="PE30" s="0" t="n">
        <v>1</v>
      </c>
      <c r="PF30" s="0" t="n">
        <v>1</v>
      </c>
      <c r="PG30" s="0" t="n">
        <v>1</v>
      </c>
      <c r="PH30" s="0" t="n">
        <v>1</v>
      </c>
      <c r="PI30" s="0" t="n">
        <v>1</v>
      </c>
      <c r="PJ30" s="0" t="n">
        <v>1</v>
      </c>
      <c r="PK30" s="0" t="n">
        <v>1</v>
      </c>
      <c r="PL30" s="0" t="n">
        <v>1</v>
      </c>
      <c r="PM30" s="0" t="n">
        <v>2</v>
      </c>
      <c r="PN30" s="0" t="n">
        <v>1</v>
      </c>
      <c r="PO30" s="0" t="n">
        <v>1</v>
      </c>
      <c r="PP30" s="0" t="n">
        <v>1</v>
      </c>
      <c r="PQ30" s="0" t="n">
        <v>1</v>
      </c>
      <c r="PR30" s="0" t="n">
        <v>1</v>
      </c>
      <c r="PS30" s="0" t="n">
        <v>2</v>
      </c>
      <c r="PT30" s="0" t="n">
        <v>1</v>
      </c>
      <c r="PU30" s="0" t="n">
        <v>2</v>
      </c>
      <c r="PV30" s="0" t="n">
        <v>1</v>
      </c>
      <c r="PW30" s="0" t="n">
        <v>1</v>
      </c>
      <c r="PX30" s="0" t="n">
        <v>2</v>
      </c>
      <c r="PY30" s="0" t="n">
        <v>2</v>
      </c>
      <c r="PZ30" s="0" t="n">
        <v>1</v>
      </c>
      <c r="QA30" s="0" t="n">
        <v>1</v>
      </c>
      <c r="QB30" s="0" t="n">
        <v>2</v>
      </c>
      <c r="QC30" s="0" t="n">
        <v>1</v>
      </c>
      <c r="QD30" s="0" t="n">
        <v>2</v>
      </c>
      <c r="QE30" s="0" t="n">
        <v>2</v>
      </c>
      <c r="QF30" s="0" t="n">
        <v>1</v>
      </c>
      <c r="QG30" s="0" t="n">
        <v>1</v>
      </c>
      <c r="QH30" s="0" t="n">
        <v>1</v>
      </c>
      <c r="QI30" s="0" t="n">
        <v>2</v>
      </c>
      <c r="QJ30" s="0" t="n">
        <v>1</v>
      </c>
      <c r="QK30" s="0" t="n">
        <v>1</v>
      </c>
      <c r="QL30" s="0" t="n">
        <v>1</v>
      </c>
      <c r="QM30" s="0" t="n">
        <v>2</v>
      </c>
      <c r="QN30" s="0" t="n">
        <v>2</v>
      </c>
      <c r="QO30" s="0" t="n">
        <v>1</v>
      </c>
      <c r="QP30" s="0" t="n">
        <v>1</v>
      </c>
      <c r="QQ30" s="0" t="n">
        <v>2</v>
      </c>
      <c r="QR30" s="0" t="n">
        <v>1</v>
      </c>
      <c r="QS30" s="0" t="n">
        <v>1</v>
      </c>
      <c r="QT30" s="0" t="n">
        <v>1</v>
      </c>
      <c r="QU30" s="0" t="n">
        <v>1</v>
      </c>
      <c r="QV30" s="0" t="n">
        <v>1</v>
      </c>
      <c r="QW30" s="0" t="n">
        <v>1</v>
      </c>
      <c r="QX30" s="0" t="n">
        <v>2</v>
      </c>
      <c r="QY30" s="0" t="n">
        <v>1</v>
      </c>
      <c r="QZ30" s="0" t="n">
        <v>1</v>
      </c>
      <c r="RA30" s="0" t="n">
        <v>1</v>
      </c>
      <c r="RB30" s="0" t="n">
        <v>1</v>
      </c>
      <c r="RC30" s="0" t="n">
        <v>1</v>
      </c>
      <c r="RD30" s="0" t="n">
        <v>1</v>
      </c>
      <c r="RE30" s="0" t="n">
        <v>2</v>
      </c>
      <c r="RF30" s="0" t="n">
        <v>1</v>
      </c>
      <c r="RG30" s="0" t="n">
        <v>1</v>
      </c>
      <c r="RH30" s="0" t="n">
        <v>1</v>
      </c>
      <c r="RI30" s="0" t="n">
        <v>1</v>
      </c>
      <c r="RJ30" s="0" t="n">
        <v>1</v>
      </c>
      <c r="RK30" s="0" t="n">
        <v>1</v>
      </c>
      <c r="RL30" s="0" t="n">
        <v>1</v>
      </c>
      <c r="RM30" s="0" t="n">
        <v>1</v>
      </c>
      <c r="RN30" s="0" t="n">
        <v>1</v>
      </c>
      <c r="RO30" s="0" t="n">
        <v>1</v>
      </c>
      <c r="RP30" s="0" t="n">
        <v>2</v>
      </c>
      <c r="RQ30" s="0" t="n">
        <v>2</v>
      </c>
      <c r="RR30" s="0" t="n">
        <v>2</v>
      </c>
      <c r="RS30" s="0" t="n">
        <v>1</v>
      </c>
      <c r="RT30" s="0" t="n">
        <v>1</v>
      </c>
      <c r="RU30" s="0" t="n">
        <v>2</v>
      </c>
      <c r="RV30" s="0" t="n">
        <v>1</v>
      </c>
      <c r="RW30" s="0" t="n">
        <v>1</v>
      </c>
      <c r="RX30" s="0" t="n">
        <v>2</v>
      </c>
      <c r="RY30" s="0" t="n">
        <v>2</v>
      </c>
      <c r="RZ30" s="0" t="n">
        <v>1</v>
      </c>
      <c r="SA30" s="0" t="n">
        <v>1</v>
      </c>
      <c r="SB30" s="0" t="n">
        <v>1</v>
      </c>
      <c r="SC30" s="0" t="n">
        <v>1</v>
      </c>
      <c r="SD30" s="0" t="n">
        <v>1</v>
      </c>
      <c r="SE30" s="0" t="n">
        <v>2</v>
      </c>
      <c r="SF30" s="0" t="n">
        <v>1</v>
      </c>
      <c r="SG30" s="0" t="n">
        <v>1</v>
      </c>
      <c r="SH30" s="0" t="n">
        <v>1</v>
      </c>
      <c r="SI30" s="0" t="n">
        <v>1</v>
      </c>
      <c r="SJ30" s="0" t="n">
        <v>1</v>
      </c>
      <c r="SK30" s="0" t="n">
        <v>1</v>
      </c>
      <c r="SL30" s="0" t="n">
        <v>1</v>
      </c>
      <c r="SM30" s="0" t="n">
        <v>1</v>
      </c>
      <c r="SN30" s="0" t="n">
        <v>1</v>
      </c>
      <c r="SO30" s="0" t="n">
        <v>1</v>
      </c>
      <c r="SP30" s="0" t="n">
        <v>1</v>
      </c>
      <c r="SQ30" s="0" t="n">
        <v>1</v>
      </c>
      <c r="SR30" s="0" t="n">
        <v>1</v>
      </c>
      <c r="SS30" s="0" t="n">
        <v>1</v>
      </c>
      <c r="ST30" s="0" t="n">
        <v>1</v>
      </c>
      <c r="SU30" s="0" t="n">
        <v>1</v>
      </c>
      <c r="SV30" s="0" t="n">
        <v>1</v>
      </c>
      <c r="SW30" s="0" t="n">
        <v>1</v>
      </c>
      <c r="SX30" s="0" t="n">
        <v>1</v>
      </c>
      <c r="SY30" s="0" t="n">
        <v>1</v>
      </c>
      <c r="SZ30" s="0" t="n">
        <v>1</v>
      </c>
      <c r="TA30" s="0" t="n">
        <v>2</v>
      </c>
      <c r="TB30" s="0" t="n">
        <v>1</v>
      </c>
      <c r="TC30" s="0" t="n">
        <v>1</v>
      </c>
      <c r="TD30" s="0" t="n">
        <v>1</v>
      </c>
      <c r="TE30" s="0" t="n">
        <v>1</v>
      </c>
      <c r="TF30" s="0" t="n">
        <v>1</v>
      </c>
      <c r="TG30" s="0" t="n">
        <v>2</v>
      </c>
      <c r="TH30" s="0" t="n">
        <v>1</v>
      </c>
      <c r="TI30" s="0" t="n">
        <v>2</v>
      </c>
      <c r="TJ30" s="0" t="n">
        <v>1</v>
      </c>
      <c r="TK30" s="0" t="n">
        <v>1</v>
      </c>
      <c r="TL30" s="0" t="n">
        <v>2</v>
      </c>
      <c r="TM30" s="0" t="n">
        <v>1</v>
      </c>
      <c r="TN30" s="0" t="n">
        <v>1</v>
      </c>
      <c r="TO30" s="0" t="n">
        <v>2</v>
      </c>
      <c r="TP30" s="0" t="n">
        <v>1</v>
      </c>
      <c r="TQ30" s="0" t="n">
        <v>1</v>
      </c>
      <c r="TR30" s="0" t="n">
        <v>1</v>
      </c>
      <c r="TS30" s="0" t="n">
        <v>1</v>
      </c>
      <c r="TT30" s="0" t="n">
        <v>1</v>
      </c>
      <c r="TU30" s="0" t="n">
        <v>1</v>
      </c>
      <c r="TV30" s="0" t="n">
        <v>1</v>
      </c>
      <c r="TW30" s="0" t="n">
        <v>2</v>
      </c>
      <c r="TX30" s="0" t="n">
        <v>1</v>
      </c>
      <c r="TY30" s="0" t="n">
        <v>1</v>
      </c>
      <c r="TZ30" s="0" t="n">
        <v>2</v>
      </c>
      <c r="UA30" s="0" t="n">
        <v>1</v>
      </c>
      <c r="UB30" s="0" t="n">
        <v>2</v>
      </c>
      <c r="UC30" s="0" t="n">
        <v>1</v>
      </c>
      <c r="UD30" s="0" t="n">
        <v>1</v>
      </c>
      <c r="UE30" s="0" t="n">
        <v>1</v>
      </c>
      <c r="UF30" s="0" t="n">
        <v>1</v>
      </c>
      <c r="UG30" s="0" t="n">
        <v>1</v>
      </c>
      <c r="UH30" s="0" t="n">
        <v>1</v>
      </c>
      <c r="UI30" s="0" t="n">
        <v>2</v>
      </c>
      <c r="UJ30" s="0" t="n">
        <v>1</v>
      </c>
      <c r="UK30" s="0" t="n">
        <v>1</v>
      </c>
      <c r="UL30" s="0" t="n">
        <v>1</v>
      </c>
      <c r="UM30" s="0" t="n">
        <v>2</v>
      </c>
      <c r="UN30" s="0" t="n">
        <v>1</v>
      </c>
      <c r="UO30" s="0" t="n">
        <v>1</v>
      </c>
      <c r="UP30" s="0" t="n">
        <v>1</v>
      </c>
      <c r="UQ30" s="0" t="n">
        <v>1</v>
      </c>
      <c r="UR30" s="0" t="n">
        <v>1</v>
      </c>
      <c r="US30" s="0" t="n">
        <v>1</v>
      </c>
      <c r="UT30" s="0" t="n">
        <v>1</v>
      </c>
      <c r="UU30" s="0" t="n">
        <v>1</v>
      </c>
      <c r="UV30" s="0" t="n">
        <v>2</v>
      </c>
      <c r="UW30" s="0" t="n">
        <v>1</v>
      </c>
      <c r="UX30" s="0" t="n">
        <v>1</v>
      </c>
      <c r="UY30" s="0" t="n">
        <v>2</v>
      </c>
      <c r="UZ30" s="0" t="n">
        <v>1</v>
      </c>
      <c r="VA30" s="0" t="n">
        <v>1</v>
      </c>
      <c r="VB30" s="0" t="n">
        <v>1</v>
      </c>
      <c r="VC30" s="0" t="n">
        <v>2</v>
      </c>
      <c r="VD30" s="0" t="n">
        <v>1</v>
      </c>
      <c r="VE30" s="0" t="n">
        <v>1</v>
      </c>
      <c r="VF30" s="0" t="n">
        <v>1</v>
      </c>
      <c r="VG30" s="0" t="n">
        <v>1</v>
      </c>
      <c r="VH30" s="0" t="n">
        <v>1</v>
      </c>
      <c r="VI30" s="0" t="n">
        <v>1</v>
      </c>
      <c r="VJ30" s="0" t="n">
        <v>1</v>
      </c>
      <c r="VK30" s="0" t="n">
        <v>2</v>
      </c>
      <c r="VL30" s="0" t="n">
        <v>1</v>
      </c>
      <c r="VM30" s="0" t="n">
        <v>1</v>
      </c>
      <c r="VN30" s="0" t="n">
        <v>1</v>
      </c>
      <c r="VO30" s="0" t="n">
        <v>1</v>
      </c>
      <c r="VP30" s="0" t="n">
        <v>1</v>
      </c>
      <c r="VQ30" s="0" t="n">
        <v>2</v>
      </c>
      <c r="VR30" s="0" t="n">
        <v>1</v>
      </c>
      <c r="VS30" s="0" t="n">
        <v>1</v>
      </c>
      <c r="VT30" s="0" t="n">
        <v>1</v>
      </c>
      <c r="VU30" s="0" t="n">
        <v>1</v>
      </c>
      <c r="VV30" s="0" t="n">
        <v>2</v>
      </c>
      <c r="VW30" s="0" t="n">
        <v>1</v>
      </c>
      <c r="VX30" s="0" t="n">
        <v>1</v>
      </c>
      <c r="VY30" s="0" t="n">
        <v>1</v>
      </c>
      <c r="VZ30" s="0" t="n">
        <v>1</v>
      </c>
      <c r="WA30" s="0" t="n">
        <v>1</v>
      </c>
      <c r="WB30" s="0" t="n">
        <v>1</v>
      </c>
      <c r="WC30" s="0" t="n">
        <v>1</v>
      </c>
      <c r="WD30" s="0" t="n">
        <v>1</v>
      </c>
      <c r="WE30" s="0" t="n">
        <v>1</v>
      </c>
      <c r="WF30" s="0" t="n">
        <v>1</v>
      </c>
      <c r="WG30" s="0" t="n">
        <v>1</v>
      </c>
      <c r="WH30" s="0" t="n">
        <v>2</v>
      </c>
      <c r="WI30" s="0" t="n">
        <v>2</v>
      </c>
      <c r="WJ30" s="0" t="n">
        <v>1</v>
      </c>
      <c r="WK30" s="0" t="n">
        <v>1</v>
      </c>
      <c r="WL30" s="0" t="n">
        <v>1</v>
      </c>
      <c r="WM30" s="0" t="n">
        <v>2</v>
      </c>
      <c r="WN30" s="0" t="n">
        <v>2</v>
      </c>
      <c r="WO30" s="0" t="n">
        <v>1</v>
      </c>
      <c r="WP30" s="0" t="n">
        <v>1</v>
      </c>
      <c r="WQ30" s="0" t="n">
        <v>1</v>
      </c>
      <c r="WR30" s="0" t="n">
        <v>1</v>
      </c>
      <c r="WS30" s="0" t="n">
        <v>1</v>
      </c>
      <c r="WT30" s="0" t="n">
        <v>1</v>
      </c>
      <c r="WU30" s="0" t="n">
        <v>1</v>
      </c>
      <c r="WV30" s="0" t="n">
        <v>1</v>
      </c>
      <c r="WW30" s="0" t="n">
        <v>1</v>
      </c>
      <c r="WX30" s="0" t="n">
        <v>1</v>
      </c>
      <c r="WY30" s="0" t="n">
        <v>2</v>
      </c>
      <c r="WZ30" s="0" t="n">
        <v>2</v>
      </c>
      <c r="XA30" s="0" t="n">
        <v>2</v>
      </c>
      <c r="XB30" s="0" t="n">
        <v>1</v>
      </c>
      <c r="XC30" s="0" t="n">
        <v>1</v>
      </c>
      <c r="XD30" s="0" t="n">
        <v>1</v>
      </c>
      <c r="XE30" s="0" t="n">
        <v>1</v>
      </c>
      <c r="XF30" s="0" t="n">
        <v>1</v>
      </c>
      <c r="XG30" s="0" t="n">
        <v>1</v>
      </c>
      <c r="XH30" s="0" t="n">
        <v>1</v>
      </c>
      <c r="XI30" s="0" t="n">
        <v>1</v>
      </c>
      <c r="XJ30" s="0" t="n">
        <v>1</v>
      </c>
      <c r="XK30" s="0" t="n">
        <v>2</v>
      </c>
      <c r="XL30" s="0" t="n">
        <v>1</v>
      </c>
      <c r="XM30" s="0" t="n">
        <v>2</v>
      </c>
      <c r="XN30" s="0" t="n">
        <v>1</v>
      </c>
      <c r="XO30" s="0" t="n">
        <v>1</v>
      </c>
      <c r="XP30" s="0" t="n">
        <v>1</v>
      </c>
      <c r="XQ30" s="0" t="n">
        <v>1</v>
      </c>
      <c r="XR30" s="0" t="n">
        <v>1</v>
      </c>
      <c r="XS30" s="0" t="n">
        <v>2</v>
      </c>
      <c r="XT30" s="0" t="n">
        <v>1</v>
      </c>
      <c r="XU30" s="0" t="n">
        <v>1</v>
      </c>
      <c r="XV30" s="0" t="n">
        <v>2</v>
      </c>
      <c r="XW30" s="0" t="n">
        <v>1</v>
      </c>
      <c r="XX30" s="0" t="n">
        <v>1</v>
      </c>
      <c r="XY30" s="0" t="n">
        <v>1</v>
      </c>
      <c r="XZ30" s="0" t="n">
        <v>1</v>
      </c>
      <c r="YA30" s="0" t="n">
        <v>2</v>
      </c>
      <c r="YB30" s="0" t="n">
        <v>1</v>
      </c>
      <c r="YC30" s="0" t="n">
        <v>1</v>
      </c>
      <c r="YD30" s="0" t="n">
        <v>1</v>
      </c>
      <c r="YE30" s="0" t="n">
        <v>1</v>
      </c>
      <c r="YF30" s="0" t="n">
        <v>1</v>
      </c>
      <c r="YG30" s="0" t="n">
        <v>1</v>
      </c>
      <c r="YH30" s="0" t="n">
        <v>1</v>
      </c>
      <c r="YI30" s="0" t="n">
        <v>1</v>
      </c>
      <c r="YJ30" s="0" t="n">
        <v>1</v>
      </c>
      <c r="YK30" s="0" t="n">
        <v>1</v>
      </c>
      <c r="YL30" s="0" t="n">
        <v>2</v>
      </c>
      <c r="YM30" s="0" t="n">
        <v>2</v>
      </c>
      <c r="YN30" s="0" t="n">
        <v>2</v>
      </c>
      <c r="YO30" s="0" t="n">
        <v>1</v>
      </c>
      <c r="YP30" s="0" t="n">
        <v>1</v>
      </c>
      <c r="YQ30" s="0" t="n">
        <v>1</v>
      </c>
      <c r="YR30" s="0" t="n">
        <v>1</v>
      </c>
      <c r="YS30" s="0" t="n">
        <v>1</v>
      </c>
      <c r="YT30" s="0" t="n">
        <v>1</v>
      </c>
      <c r="YU30" s="0" t="n">
        <v>1</v>
      </c>
      <c r="YV30" s="0" t="n">
        <v>2</v>
      </c>
      <c r="YW30" s="0" t="n">
        <v>1</v>
      </c>
      <c r="YX30" s="0" t="n">
        <v>2</v>
      </c>
      <c r="YY30" s="0" t="n">
        <v>1</v>
      </c>
      <c r="YZ30" s="0" t="n">
        <v>1</v>
      </c>
      <c r="ZA30" s="0" t="n">
        <v>1</v>
      </c>
      <c r="ZB30" s="0" t="n">
        <v>2</v>
      </c>
      <c r="ZC30" s="0" t="n">
        <v>1</v>
      </c>
      <c r="ZD30" s="0" t="n">
        <v>2</v>
      </c>
      <c r="ZE30" s="0" t="n">
        <v>1</v>
      </c>
      <c r="ZF30" s="0" t="n">
        <v>1</v>
      </c>
      <c r="ZG30" s="0" t="n">
        <v>1</v>
      </c>
      <c r="ZH30" s="0" t="n">
        <v>2</v>
      </c>
      <c r="ZI30" s="0" t="n">
        <v>1</v>
      </c>
      <c r="ZJ30" s="0" t="n">
        <v>1</v>
      </c>
      <c r="ZK30" s="0" t="n">
        <v>1</v>
      </c>
      <c r="ZL30" s="0" t="n">
        <v>1</v>
      </c>
      <c r="ZM30" s="0" t="n">
        <v>1</v>
      </c>
      <c r="ZN30" s="0" t="n">
        <v>1</v>
      </c>
      <c r="ZO30" s="0" t="n">
        <v>1</v>
      </c>
      <c r="ZP30" s="0" t="n">
        <v>1</v>
      </c>
      <c r="ZQ30" s="0" t="n">
        <v>1</v>
      </c>
      <c r="ZR30" s="0" t="n">
        <v>1</v>
      </c>
      <c r="ZS30" s="0" t="n">
        <v>1</v>
      </c>
      <c r="ZT30" s="0" t="n">
        <v>1</v>
      </c>
      <c r="ZU30" s="0" t="n">
        <v>1</v>
      </c>
      <c r="ZV30" s="0" t="n">
        <v>1</v>
      </c>
      <c r="ZW30" s="0" t="n">
        <v>2</v>
      </c>
      <c r="ZX30" s="0" t="n">
        <v>1</v>
      </c>
      <c r="ZY30" s="0" t="n">
        <v>2</v>
      </c>
      <c r="ZZ30" s="0" t="n">
        <v>1</v>
      </c>
      <c r="AAA30" s="0" t="n">
        <v>1</v>
      </c>
      <c r="AAB30" s="0" t="n">
        <v>1</v>
      </c>
      <c r="AAC30" s="0" t="n">
        <v>2</v>
      </c>
      <c r="AAD30" s="0" t="n">
        <v>1</v>
      </c>
      <c r="AAE30" s="0" t="n">
        <v>1</v>
      </c>
      <c r="AAF30" s="0" t="n">
        <v>1</v>
      </c>
      <c r="AAG30" s="0" t="n">
        <v>2</v>
      </c>
      <c r="AAH30" s="0" t="n">
        <v>1</v>
      </c>
      <c r="AAI30" s="0" t="n">
        <v>1</v>
      </c>
      <c r="AAJ30" s="0" t="n">
        <v>1</v>
      </c>
      <c r="AAK30" s="0" t="n">
        <v>1</v>
      </c>
      <c r="AAL30" s="0" t="n">
        <v>2</v>
      </c>
      <c r="AAM30" s="0" t="n">
        <v>1</v>
      </c>
      <c r="AAN30" s="0" t="n">
        <v>1</v>
      </c>
      <c r="AAO30" s="0" t="n">
        <v>1</v>
      </c>
      <c r="AAP30" s="0" t="n">
        <v>1</v>
      </c>
      <c r="AAQ30" s="0" t="n">
        <v>2</v>
      </c>
      <c r="AAR30" s="0" t="n">
        <v>1</v>
      </c>
      <c r="AAS30" s="0" t="n">
        <v>1</v>
      </c>
      <c r="AAT30" s="0" t="n">
        <v>1</v>
      </c>
      <c r="AAU30" s="0" t="n">
        <v>1</v>
      </c>
      <c r="AAV30" s="0" t="n">
        <v>1</v>
      </c>
      <c r="AAW30" s="0" t="n">
        <v>1</v>
      </c>
      <c r="AAX30" s="0" t="n">
        <v>1</v>
      </c>
      <c r="AAY30" s="0" t="n">
        <v>2</v>
      </c>
      <c r="AAZ30" s="0" t="n">
        <v>1</v>
      </c>
      <c r="ABA30" s="0" t="n">
        <v>1</v>
      </c>
      <c r="ABB30" s="0" t="n">
        <v>1</v>
      </c>
      <c r="ABC30" s="0" t="n">
        <v>1</v>
      </c>
      <c r="ABD30" s="0" t="n">
        <v>2</v>
      </c>
      <c r="ABE30" s="0" t="n">
        <v>1</v>
      </c>
      <c r="ABF30" s="0" t="n">
        <v>1</v>
      </c>
      <c r="ABG30" s="0" t="n">
        <v>1</v>
      </c>
      <c r="ABH30" s="0" t="n">
        <v>2</v>
      </c>
      <c r="ABI30" s="0" t="n">
        <v>1</v>
      </c>
      <c r="ABJ30" s="0" t="n">
        <v>1</v>
      </c>
      <c r="ABK30" s="0" t="n">
        <v>1</v>
      </c>
      <c r="ABL30" s="0" t="n">
        <v>1</v>
      </c>
      <c r="ABM30" s="0" t="n">
        <v>2</v>
      </c>
      <c r="ABN30" s="0" t="n">
        <v>2</v>
      </c>
      <c r="ABO30" s="0" t="n">
        <v>1</v>
      </c>
      <c r="ABP30" s="0" t="n">
        <v>1</v>
      </c>
      <c r="ABQ30" s="0" t="n">
        <v>2</v>
      </c>
      <c r="ABR30" s="0" t="n">
        <v>1</v>
      </c>
      <c r="ABS30" s="0" t="n">
        <v>1</v>
      </c>
      <c r="ABT30" s="0" t="n">
        <v>1</v>
      </c>
      <c r="ABU30" s="0" t="n">
        <v>1</v>
      </c>
      <c r="ABV30" s="0" t="n">
        <v>1</v>
      </c>
      <c r="ABW30" s="0" t="n">
        <v>2</v>
      </c>
      <c r="ABX30" s="0" t="n">
        <v>1</v>
      </c>
      <c r="ABY30" s="0" t="n">
        <v>1</v>
      </c>
      <c r="ABZ30" s="0" t="n">
        <v>1</v>
      </c>
      <c r="ACA30" s="0" t="n">
        <v>1</v>
      </c>
      <c r="ACB30" s="0" t="n">
        <v>1</v>
      </c>
      <c r="ACC30" s="0" t="n">
        <v>1</v>
      </c>
      <c r="ACD30" s="0" t="n">
        <v>2</v>
      </c>
      <c r="ACE30" s="0" t="n">
        <v>2</v>
      </c>
      <c r="ACF30" s="0" t="n">
        <v>1</v>
      </c>
      <c r="ACG30" s="0" t="n">
        <v>2</v>
      </c>
      <c r="ACH30" s="0" t="n">
        <v>1</v>
      </c>
      <c r="ACI30" s="0" t="n">
        <v>1</v>
      </c>
      <c r="ACJ30" s="0" t="n">
        <v>1</v>
      </c>
      <c r="ACK30" s="0" t="n">
        <v>1</v>
      </c>
      <c r="ACL30" s="0" t="n">
        <v>1</v>
      </c>
      <c r="ACM30" s="0" t="n">
        <v>1</v>
      </c>
      <c r="ACN30" s="0" t="n">
        <v>1</v>
      </c>
      <c r="ACO30" s="0" t="n">
        <v>2</v>
      </c>
      <c r="ACP30" s="0" t="n">
        <v>1</v>
      </c>
      <c r="ACQ30" s="0" t="n">
        <v>1</v>
      </c>
      <c r="ACR30" s="0" t="n">
        <v>1</v>
      </c>
      <c r="ACS30" s="0" t="n">
        <v>1</v>
      </c>
      <c r="ACT30" s="0" t="n">
        <v>1</v>
      </c>
      <c r="ACU30" s="0" t="n">
        <v>2</v>
      </c>
      <c r="ACV30" s="0" t="n">
        <v>2</v>
      </c>
      <c r="ACW30" s="0" t="n">
        <v>1</v>
      </c>
      <c r="ACX30" s="0" t="n">
        <v>2</v>
      </c>
      <c r="ACY30" s="0" t="n">
        <v>1</v>
      </c>
      <c r="ACZ30" s="0" t="n">
        <v>2</v>
      </c>
      <c r="ADA30" s="0" t="n">
        <v>1</v>
      </c>
      <c r="ADB30" s="0" t="n">
        <v>2</v>
      </c>
      <c r="ADC30" s="0" t="n">
        <v>1</v>
      </c>
      <c r="ADD30" s="0" t="n">
        <v>1</v>
      </c>
      <c r="ADE30" s="0" t="n">
        <v>1</v>
      </c>
      <c r="ADF30" s="0" t="n">
        <v>1</v>
      </c>
      <c r="ADG30" s="0" t="n">
        <v>1</v>
      </c>
      <c r="ADH30" s="0" t="n">
        <v>2</v>
      </c>
      <c r="ADI30" s="0" t="n">
        <v>1</v>
      </c>
      <c r="ADJ30" s="0" t="n">
        <v>1</v>
      </c>
      <c r="ADK30" s="0" t="n">
        <v>1</v>
      </c>
      <c r="ADL30" s="0" t="n">
        <v>1</v>
      </c>
      <c r="ADM30" s="0" t="n">
        <v>2</v>
      </c>
      <c r="ADN30" s="0" t="n">
        <v>2</v>
      </c>
      <c r="ADO30" s="0" t="n">
        <v>1</v>
      </c>
      <c r="ADP30" s="0" t="n">
        <v>2</v>
      </c>
      <c r="ADQ30" s="0" t="n">
        <v>2</v>
      </c>
      <c r="ADR30" s="0" t="n">
        <v>2</v>
      </c>
      <c r="ADS30" s="0" t="n">
        <v>1</v>
      </c>
      <c r="ADT30" s="0" t="n">
        <v>1</v>
      </c>
      <c r="ADU30" s="0" t="n">
        <v>2</v>
      </c>
      <c r="ADV30" s="0" t="n">
        <v>1</v>
      </c>
      <c r="ADW30" s="0" t="n">
        <v>1</v>
      </c>
      <c r="ADX30" s="0" t="n">
        <v>1</v>
      </c>
      <c r="ADY30" s="0" t="n">
        <v>2</v>
      </c>
      <c r="ADZ30" s="0" t="n">
        <v>1</v>
      </c>
      <c r="AEA30" s="0" t="n">
        <v>1</v>
      </c>
      <c r="AEB30" s="0" t="n">
        <v>1</v>
      </c>
      <c r="AEC30" s="0" t="n">
        <v>1</v>
      </c>
      <c r="AED30" s="0" t="n">
        <v>1</v>
      </c>
      <c r="AEE30" s="0" t="n">
        <v>2</v>
      </c>
      <c r="AEF30" s="0" t="n">
        <v>1</v>
      </c>
      <c r="AEG30" s="0" t="n">
        <v>1</v>
      </c>
      <c r="AEH30" s="0" t="n">
        <v>1</v>
      </c>
      <c r="AEI30" s="0" t="n">
        <v>1</v>
      </c>
      <c r="AEJ30" s="0" t="n">
        <v>2</v>
      </c>
      <c r="AEK30" s="0" t="n">
        <v>2</v>
      </c>
      <c r="AEL30" s="0" t="n">
        <v>1</v>
      </c>
      <c r="AEM30" s="0" t="n">
        <v>1</v>
      </c>
      <c r="AEN30" s="0" t="n">
        <v>1</v>
      </c>
      <c r="AEO30" s="0" t="n">
        <v>1</v>
      </c>
      <c r="AEP30" s="0" t="n">
        <v>1</v>
      </c>
      <c r="AEQ30" s="0" t="n">
        <v>1</v>
      </c>
      <c r="AER30" s="0" t="n">
        <v>2</v>
      </c>
      <c r="AES30" s="0" t="n">
        <v>1</v>
      </c>
      <c r="AET30" s="0" t="n">
        <v>1</v>
      </c>
      <c r="AEU30" s="0" t="n">
        <v>1</v>
      </c>
      <c r="AEV30" s="0" t="n">
        <v>2</v>
      </c>
      <c r="AEW30" s="0" t="n">
        <v>1</v>
      </c>
      <c r="AEX30" s="0" t="n">
        <v>1</v>
      </c>
      <c r="AEY30" s="0" t="n">
        <v>1</v>
      </c>
      <c r="AEZ30" s="0" t="n">
        <v>1</v>
      </c>
      <c r="AFA30" s="0" t="n">
        <v>1</v>
      </c>
      <c r="AFB30" s="0" t="n">
        <v>1</v>
      </c>
      <c r="AFC30" s="0" t="n">
        <v>1</v>
      </c>
      <c r="AFD30" s="0" t="n">
        <v>2</v>
      </c>
      <c r="AFE30" s="0" t="n">
        <v>1</v>
      </c>
      <c r="AFF30" s="0" t="n">
        <v>1</v>
      </c>
      <c r="AFG30" s="0" t="n">
        <v>1</v>
      </c>
      <c r="AFH30" s="0" t="n">
        <v>1</v>
      </c>
      <c r="AFI30" s="0" t="n">
        <v>1</v>
      </c>
      <c r="AFJ30" s="0" t="n">
        <v>1</v>
      </c>
      <c r="AFK30" s="0" t="n">
        <v>1</v>
      </c>
      <c r="AFL30" s="0" t="n">
        <v>2</v>
      </c>
      <c r="AFM30" s="0" t="n">
        <v>1</v>
      </c>
      <c r="AFN30" s="0" t="n">
        <v>1</v>
      </c>
      <c r="AFO30" s="0" t="n">
        <v>1</v>
      </c>
      <c r="AFP30" s="0" t="n">
        <v>1</v>
      </c>
      <c r="AFQ30" s="0" t="n">
        <v>1</v>
      </c>
      <c r="AFR30" s="0" t="n">
        <v>2</v>
      </c>
      <c r="AFS30" s="0" t="n">
        <v>1</v>
      </c>
      <c r="AFT30" s="0" t="n">
        <v>1</v>
      </c>
      <c r="AFU30" s="0" t="n">
        <v>1</v>
      </c>
      <c r="AFV30" s="0" t="n">
        <v>1</v>
      </c>
      <c r="AFW30" s="0" t="n">
        <v>2</v>
      </c>
      <c r="AFX30" s="0" t="n">
        <v>2</v>
      </c>
      <c r="AFY30" s="0" t="n">
        <v>1</v>
      </c>
      <c r="AFZ30" s="0" t="n">
        <v>1</v>
      </c>
      <c r="AGA30" s="0" t="n">
        <v>1</v>
      </c>
      <c r="AGB30" s="0" t="n">
        <v>2</v>
      </c>
      <c r="AGC30" s="0" t="n">
        <v>1</v>
      </c>
      <c r="AGD30" s="0" t="n">
        <v>1</v>
      </c>
      <c r="AGE30" s="0" t="n">
        <v>1</v>
      </c>
      <c r="AGF30" s="0" t="n">
        <v>1</v>
      </c>
      <c r="AGG30" s="0" t="n">
        <v>1</v>
      </c>
      <c r="AGH30" s="0" t="n">
        <v>2</v>
      </c>
      <c r="AGI30" s="0" t="n">
        <v>2</v>
      </c>
      <c r="AGJ30" s="0" t="n">
        <v>1</v>
      </c>
      <c r="AGK30" s="0" t="n">
        <v>1</v>
      </c>
      <c r="AGL30" s="0" t="n">
        <v>1</v>
      </c>
      <c r="AGM30" s="0" t="n">
        <v>1</v>
      </c>
      <c r="AGN30" s="0" t="n">
        <v>2</v>
      </c>
      <c r="AGO30" s="0" t="n">
        <v>1</v>
      </c>
      <c r="AGP30" s="0" t="n">
        <v>1</v>
      </c>
      <c r="AGQ30" s="0" t="n">
        <v>1</v>
      </c>
      <c r="AGR30" s="0" t="n">
        <v>1</v>
      </c>
      <c r="AGS30" s="0" t="n">
        <v>1</v>
      </c>
      <c r="AGT30" s="0" t="n">
        <v>1</v>
      </c>
      <c r="AGU30" s="0" t="n">
        <v>1</v>
      </c>
      <c r="AGV30" s="0" t="n">
        <v>2</v>
      </c>
      <c r="AGW30" s="0" t="n">
        <v>2</v>
      </c>
      <c r="AGX30" s="0" t="n">
        <v>1</v>
      </c>
      <c r="AGY30" s="0" t="n">
        <v>2</v>
      </c>
      <c r="AGZ30" s="0" t="n">
        <v>2</v>
      </c>
      <c r="AHA30" s="0" t="n">
        <v>1</v>
      </c>
      <c r="AHB30" s="0" t="n">
        <v>1</v>
      </c>
      <c r="AHC30" s="0" t="n">
        <v>2</v>
      </c>
      <c r="AHD30" s="0" t="n">
        <v>1</v>
      </c>
      <c r="AHE30" s="0" t="n">
        <v>1</v>
      </c>
      <c r="AHF30" s="0" t="n">
        <v>2</v>
      </c>
      <c r="AHG30" s="0" t="n">
        <v>1</v>
      </c>
      <c r="AHH30" s="0" t="n">
        <v>2</v>
      </c>
      <c r="AHI30" s="0" t="n">
        <v>2</v>
      </c>
      <c r="AHJ30" s="0" t="n">
        <v>1</v>
      </c>
      <c r="AHK30" s="0" t="n">
        <v>1</v>
      </c>
      <c r="AHL30" s="0" t="n">
        <v>1</v>
      </c>
      <c r="AHM30" s="0" t="n">
        <v>1</v>
      </c>
      <c r="AHN30" s="0" t="n">
        <v>1</v>
      </c>
      <c r="AHO30" s="0" t="n">
        <v>1</v>
      </c>
      <c r="AHP30" s="0" t="n">
        <v>1</v>
      </c>
      <c r="AHQ30" s="0" t="n">
        <v>1</v>
      </c>
      <c r="AHR30" s="0" t="n">
        <v>1</v>
      </c>
      <c r="AHS30" s="0" t="n">
        <v>1</v>
      </c>
      <c r="AHT30" s="0" t="n">
        <v>1</v>
      </c>
      <c r="AHU30" s="0" t="n">
        <v>1</v>
      </c>
      <c r="AHV30" s="0" t="n">
        <v>1</v>
      </c>
      <c r="AHW30" s="0" t="n">
        <v>1</v>
      </c>
      <c r="AHX30" s="0" t="n">
        <v>1</v>
      </c>
      <c r="AHY30" s="0" t="n">
        <v>1</v>
      </c>
      <c r="AHZ30" s="0" t="n">
        <v>1</v>
      </c>
      <c r="AIA30" s="0" t="n">
        <v>1</v>
      </c>
      <c r="AIB30" s="0" t="n">
        <v>1</v>
      </c>
      <c r="AIC30" s="0" t="n">
        <v>1</v>
      </c>
      <c r="AID30" s="0" t="n">
        <v>1</v>
      </c>
      <c r="AIE30" s="0" t="n">
        <v>1</v>
      </c>
      <c r="AIF30" s="0" t="n">
        <v>1</v>
      </c>
      <c r="AIG30" s="0" t="n">
        <v>1</v>
      </c>
      <c r="AIH30" s="0" t="n">
        <v>1</v>
      </c>
      <c r="AII30" s="0" t="n">
        <v>1</v>
      </c>
      <c r="AIJ30" s="0" t="n">
        <v>2</v>
      </c>
      <c r="AIK30" s="0" t="n">
        <v>1</v>
      </c>
      <c r="AIL30" s="0" t="n">
        <v>1</v>
      </c>
      <c r="AIM30" s="0" t="n">
        <v>1</v>
      </c>
      <c r="AIN30" s="0" t="n">
        <v>1</v>
      </c>
      <c r="AIO30" s="0" t="n">
        <v>1</v>
      </c>
      <c r="AIP30" s="0" t="n">
        <v>2</v>
      </c>
      <c r="AIQ30" s="0" t="n">
        <v>1</v>
      </c>
      <c r="AIR30" s="0" t="n">
        <v>1</v>
      </c>
      <c r="AIS30" s="0" t="n">
        <v>1</v>
      </c>
      <c r="AIT30" s="0" t="n">
        <v>2</v>
      </c>
      <c r="AIU30" s="0" t="n">
        <v>1</v>
      </c>
      <c r="AIV30" s="0" t="n">
        <v>1</v>
      </c>
      <c r="AIW30" s="0" t="n">
        <v>1</v>
      </c>
      <c r="AIX30" s="0" t="n">
        <v>2</v>
      </c>
      <c r="AIY30" s="0" t="n">
        <v>1</v>
      </c>
      <c r="AIZ30" s="0" t="n">
        <v>2</v>
      </c>
      <c r="AJA30" s="0" t="n">
        <v>1</v>
      </c>
      <c r="AJB30" s="0" t="n">
        <v>1</v>
      </c>
      <c r="AJC30" s="0" t="n">
        <v>2</v>
      </c>
      <c r="AJD30" s="0" t="n">
        <v>2</v>
      </c>
      <c r="AJE30" s="0" t="n">
        <v>1</v>
      </c>
      <c r="AJF30" s="0" t="n">
        <v>1</v>
      </c>
      <c r="AJG30" s="0" t="n">
        <v>1</v>
      </c>
      <c r="AJH30" s="0" t="n">
        <v>1</v>
      </c>
      <c r="AJI30" s="0" t="n">
        <v>1</v>
      </c>
      <c r="AJJ30" s="0" t="n">
        <v>2</v>
      </c>
      <c r="AJK30" s="0" t="n">
        <v>1</v>
      </c>
      <c r="AJL30" s="0" t="n">
        <v>1</v>
      </c>
      <c r="AJM30" s="0" t="n">
        <v>1</v>
      </c>
      <c r="AJN30" s="0" t="n">
        <v>2</v>
      </c>
      <c r="AJO30" s="0" t="n">
        <v>1</v>
      </c>
      <c r="AJP30" s="0" t="n">
        <v>1</v>
      </c>
      <c r="AJQ30" s="0" t="n">
        <v>2</v>
      </c>
      <c r="AJR30" s="0" t="n">
        <v>2</v>
      </c>
      <c r="AJS30" s="0" t="n">
        <v>2</v>
      </c>
      <c r="AJT30" s="0" t="n">
        <v>1</v>
      </c>
      <c r="AJU30" s="0" t="n">
        <v>2</v>
      </c>
      <c r="AJV30" s="0" t="n">
        <v>1</v>
      </c>
      <c r="AJW30" s="0" t="n">
        <v>2</v>
      </c>
      <c r="AJX30" s="0" t="n">
        <v>1</v>
      </c>
      <c r="AJY30" s="0" t="n">
        <v>1</v>
      </c>
      <c r="AJZ30" s="0" t="n">
        <v>1</v>
      </c>
      <c r="AKA30" s="0" t="n">
        <v>1</v>
      </c>
      <c r="AKB30" s="0" t="n">
        <v>1</v>
      </c>
      <c r="AKC30" s="0" t="n">
        <v>1</v>
      </c>
      <c r="AKD30" s="0" t="n">
        <v>2</v>
      </c>
      <c r="AKE30" s="0" t="n">
        <v>1</v>
      </c>
      <c r="AKF30" s="0" t="n">
        <v>2</v>
      </c>
      <c r="AKG30" s="0" t="n">
        <v>1</v>
      </c>
      <c r="AKH30" s="0" t="n">
        <v>1</v>
      </c>
      <c r="AKI30" s="0" t="n">
        <v>1</v>
      </c>
      <c r="AKJ30" s="0" t="n">
        <v>1</v>
      </c>
      <c r="AKK30" s="0" t="n">
        <v>1</v>
      </c>
      <c r="AKL30" s="0" t="n">
        <v>1</v>
      </c>
      <c r="AKM30" s="0" t="n">
        <v>2</v>
      </c>
      <c r="AKN30" s="0" t="n">
        <v>1</v>
      </c>
      <c r="AKO30" s="0" t="n">
        <v>1</v>
      </c>
      <c r="AKP30" s="0" t="n">
        <v>1</v>
      </c>
      <c r="AKQ30" s="0" t="n">
        <v>1</v>
      </c>
      <c r="AKR30" s="0" t="n">
        <v>1</v>
      </c>
      <c r="AKS30" s="0" t="n">
        <v>1</v>
      </c>
      <c r="AKT30" s="0" t="n">
        <v>1</v>
      </c>
      <c r="AKU30" s="0" t="n">
        <v>2</v>
      </c>
      <c r="AKV30" s="0" t="n">
        <v>1</v>
      </c>
      <c r="AKW30" s="0" t="n">
        <v>1</v>
      </c>
      <c r="AKX30" s="0" t="n">
        <v>1</v>
      </c>
      <c r="AKY30" s="0" t="n">
        <v>1</v>
      </c>
      <c r="AKZ30" s="0" t="n">
        <v>1</v>
      </c>
      <c r="ALA30" s="0" t="n">
        <v>2</v>
      </c>
      <c r="ALB30" s="0" t="n">
        <v>1</v>
      </c>
      <c r="ALC30" s="0" t="n">
        <v>1</v>
      </c>
      <c r="ALD30" s="0" t="n">
        <v>2</v>
      </c>
      <c r="ALE30" s="0" t="n">
        <v>1</v>
      </c>
      <c r="ALF30" s="0" t="n">
        <v>2</v>
      </c>
      <c r="ALG30" s="0" t="n">
        <v>1</v>
      </c>
      <c r="ALH30" s="0" t="n">
        <v>1</v>
      </c>
      <c r="ALI30" s="0" t="n">
        <v>1</v>
      </c>
      <c r="ALJ30" s="0" t="n">
        <v>2</v>
      </c>
      <c r="ALK30" s="0" t="n">
        <v>1</v>
      </c>
      <c r="ALL30" s="0" t="n">
        <v>1</v>
      </c>
      <c r="ALM30" s="0" t="n">
        <v>1</v>
      </c>
      <c r="ALN30" s="0" t="n">
        <v>2</v>
      </c>
      <c r="ALO30" s="0" t="n">
        <v>1</v>
      </c>
      <c r="ALP30" s="0" t="n">
        <v>2</v>
      </c>
      <c r="ALQ30" s="0" t="n">
        <v>1</v>
      </c>
      <c r="ALR30" s="0" t="n">
        <v>1</v>
      </c>
      <c r="ALS30" s="0" t="n">
        <v>1</v>
      </c>
      <c r="ALT30" s="0" t="n">
        <v>1</v>
      </c>
      <c r="ALU30" s="0" t="n">
        <v>2</v>
      </c>
      <c r="ALV30" s="0" t="n">
        <v>2</v>
      </c>
      <c r="ALW30" s="0" t="n">
        <v>1</v>
      </c>
      <c r="ALX30" s="0" t="n">
        <v>2</v>
      </c>
      <c r="ALY30" s="0" t="n">
        <v>1</v>
      </c>
      <c r="ALZ30" s="0" t="n">
        <v>1</v>
      </c>
      <c r="AMA30" s="0" t="n">
        <v>1</v>
      </c>
      <c r="AMB30" s="0" t="n">
        <v>1</v>
      </c>
      <c r="AMC30" s="0" t="n">
        <v>1</v>
      </c>
      <c r="AMD30" s="0" t="n">
        <v>2</v>
      </c>
      <c r="AME30" s="0" t="n">
        <v>2</v>
      </c>
      <c r="AMF30" s="0" t="n">
        <v>2</v>
      </c>
      <c r="AMG30" s="0" t="n">
        <v>1</v>
      </c>
      <c r="AMH30" s="0" t="n">
        <v>1</v>
      </c>
      <c r="AMI30" s="0" t="n">
        <v>1</v>
      </c>
      <c r="AMJ30" s="0" t="n">
        <v>1</v>
      </c>
    </row>
    <row r="31" customFormat="false" ht="15" hidden="false" customHeight="false" outlineLevel="0" collapsed="false">
      <c r="C31" s="54" t="n">
        <f aca="false">COUNTIF(D31:cmh31,"ERR")/COUNT(D27:cmh27)</f>
        <v>0.0215099114297765</v>
      </c>
      <c r="D31" s="0" t="str">
        <f aca="false">IF(D29=-9,"-",IF(D27=-9,"-",IF(AVERAGE(D29:D30)=AVERAGE(D27:D28),"-","ERR")))</f>
        <v>-</v>
      </c>
      <c r="E31" s="0" t="str">
        <f aca="false">IF(E29=-9,"-",IF(E27=-9,"-",IF(AVERAGE(E29:E30)=AVERAGE(E27:E28),"-","ERR")))</f>
        <v>-</v>
      </c>
      <c r="F31" s="0" t="str">
        <f aca="false">IF(F29=-9,"-",IF(F27=-9,"-",IF(AVERAGE(F29:F30)=AVERAGE(F27:F28),"-","ERR")))</f>
        <v>-</v>
      </c>
      <c r="G31" s="0" t="str">
        <f aca="false">IF(G29=-9,"-",IF(G27=-9,"-",IF(AVERAGE(G29:G30)=AVERAGE(G27:G28),"-","ERR")))</f>
        <v>-</v>
      </c>
      <c r="H31" s="0" t="str">
        <f aca="false">IF(H29=-9,"-",IF(H27=-9,"-",IF(AVERAGE(H29:H30)=AVERAGE(H27:H28),"-","ERR")))</f>
        <v>-</v>
      </c>
      <c r="I31" s="0" t="str">
        <f aca="false">IF(I29=-9,"-",IF(I27=-9,"-",IF(AVERAGE(I29:I30)=AVERAGE(I27:I28),"-","ERR")))</f>
        <v>-</v>
      </c>
      <c r="J31" s="0" t="str">
        <f aca="false">IF(J29=-9,"-",IF(J27=-9,"-",IF(AVERAGE(J29:J30)=AVERAGE(J27:J28),"-","ERR")))</f>
        <v>-</v>
      </c>
      <c r="K31" s="0" t="str">
        <f aca="false">IF(K29=-9,"-",IF(K27=-9,"-",IF(AVERAGE(K29:K30)=AVERAGE(K27:K28),"-","ERR")))</f>
        <v>-</v>
      </c>
      <c r="L31" s="0" t="str">
        <f aca="false">IF(L29=-9,"-",IF(L27=-9,"-",IF(AVERAGE(L29:L30)=AVERAGE(L27:L28),"-","ERR")))</f>
        <v>-</v>
      </c>
      <c r="M31" s="0" t="str">
        <f aca="false">IF(M29=-9,"-",IF(M27=-9,"-",IF(AVERAGE(M29:M30)=AVERAGE(M27:M28),"-","ERR")))</f>
        <v>-</v>
      </c>
      <c r="N31" s="0" t="str">
        <f aca="false">IF(N29=-9,"-",IF(N27=-9,"-",IF(AVERAGE(N29:N30)=AVERAGE(N27:N28),"-","ERR")))</f>
        <v>-</v>
      </c>
      <c r="O31" s="0" t="str">
        <f aca="false">IF(O29=-9,"-",IF(O27=-9,"-",IF(AVERAGE(O29:O30)=AVERAGE(O27:O28),"-","ERR")))</f>
        <v>-</v>
      </c>
      <c r="P31" s="0" t="str">
        <f aca="false">IF(P29=-9,"-",IF(P27=-9,"-",IF(AVERAGE(P29:P30)=AVERAGE(P27:P28),"-","ERR")))</f>
        <v>-</v>
      </c>
      <c r="Q31" s="0" t="str">
        <f aca="false">IF(Q29=-9,"-",IF(Q27=-9,"-",IF(AVERAGE(Q29:Q30)=AVERAGE(Q27:Q28),"-","ERR")))</f>
        <v>-</v>
      </c>
      <c r="R31" s="0" t="str">
        <f aca="false">IF(R29=-9,"-",IF(R27=-9,"-",IF(AVERAGE(R29:R30)=AVERAGE(R27:R28),"-","ERR")))</f>
        <v>-</v>
      </c>
      <c r="S31" s="0" t="str">
        <f aca="false">IF(S29=-9,"-",IF(S27=-9,"-",IF(AVERAGE(S29:S30)=AVERAGE(S27:S28),"-","ERR")))</f>
        <v>-</v>
      </c>
      <c r="T31" s="0" t="str">
        <f aca="false">IF(T29=-9,"-",IF(T27=-9,"-",IF(AVERAGE(T29:T30)=AVERAGE(T27:T28),"-","ERR")))</f>
        <v>-</v>
      </c>
      <c r="U31" s="0" t="str">
        <f aca="false">IF(U29=-9,"-",IF(U27=-9,"-",IF(AVERAGE(U29:U30)=AVERAGE(U27:U28),"-","ERR")))</f>
        <v>-</v>
      </c>
      <c r="V31" s="0" t="str">
        <f aca="false">IF(V29=-9,"-",IF(V27=-9,"-",IF(AVERAGE(V29:V30)=AVERAGE(V27:V28),"-","ERR")))</f>
        <v>-</v>
      </c>
      <c r="W31" s="0" t="str">
        <f aca="false">IF(W29=-9,"-",IF(W27=-9,"-",IF(AVERAGE(W29:W30)=AVERAGE(W27:W28),"-","ERR")))</f>
        <v>-</v>
      </c>
      <c r="X31" s="0" t="str">
        <f aca="false">IF(X29=-9,"-",IF(X27=-9,"-",IF(AVERAGE(X29:X30)=AVERAGE(X27:X28),"-","ERR")))</f>
        <v>-</v>
      </c>
      <c r="Y31" s="0" t="str">
        <f aca="false">IF(Y29=-9,"-",IF(Y27=-9,"-",IF(AVERAGE(Y29:Y30)=AVERAGE(Y27:Y28),"-","ERR")))</f>
        <v>-</v>
      </c>
      <c r="Z31" s="0" t="str">
        <f aca="false">IF(Z29=-9,"-",IF(Z27=-9,"-",IF(AVERAGE(Z29:Z30)=AVERAGE(Z27:Z28),"-","ERR")))</f>
        <v>-</v>
      </c>
      <c r="AA31" s="0" t="str">
        <f aca="false">IF(AA29=-9,"-",IF(AA27=-9,"-",IF(AVERAGE(AA29:AA30)=AVERAGE(AA27:AA28),"-","ERR")))</f>
        <v>-</v>
      </c>
      <c r="AB31" s="0" t="str">
        <f aca="false">IF(AB29=-9,"-",IF(AB27=-9,"-",IF(AVERAGE(AB29:AB30)=AVERAGE(AB27:AB28),"-","ERR")))</f>
        <v>-</v>
      </c>
      <c r="AC31" s="0" t="str">
        <f aca="false">IF(AC29=-9,"-",IF(AC27=-9,"-",IF(AVERAGE(AC29:AC30)=AVERAGE(AC27:AC28),"-","ERR")))</f>
        <v>ERR</v>
      </c>
      <c r="AD31" s="0" t="str">
        <f aca="false">IF(AD29=-9,"-",IF(AD27=-9,"-",IF(AVERAGE(AD29:AD30)=AVERAGE(AD27:AD28),"-","ERR")))</f>
        <v>-</v>
      </c>
      <c r="AE31" s="0" t="str">
        <f aca="false">IF(AE29=-9,"-",IF(AE27=-9,"-",IF(AVERAGE(AE29:AE30)=AVERAGE(AE27:AE28),"-","ERR")))</f>
        <v>-</v>
      </c>
      <c r="AF31" s="0" t="str">
        <f aca="false">IF(AF29=-9,"-",IF(AF27=-9,"-",IF(AVERAGE(AF29:AF30)=AVERAGE(AF27:AF28),"-","ERR")))</f>
        <v>-</v>
      </c>
      <c r="AG31" s="0" t="str">
        <f aca="false">IF(AG29=-9,"-",IF(AG27=-9,"-",IF(AVERAGE(AG29:AG30)=AVERAGE(AG27:AG28),"-","ERR")))</f>
        <v>-</v>
      </c>
      <c r="AH31" s="0" t="str">
        <f aca="false">IF(AH29=-9,"-",IF(AH27=-9,"-",IF(AVERAGE(AH29:AH30)=AVERAGE(AH27:AH28),"-","ERR")))</f>
        <v>-</v>
      </c>
      <c r="AI31" s="0" t="str">
        <f aca="false">IF(AI29=-9,"-",IF(AI27=-9,"-",IF(AVERAGE(AI29:AI30)=AVERAGE(AI27:AI28),"-","ERR")))</f>
        <v>-</v>
      </c>
      <c r="AJ31" s="0" t="str">
        <f aca="false">IF(AJ29=-9,"-",IF(AJ27=-9,"-",IF(AVERAGE(AJ29:AJ30)=AVERAGE(AJ27:AJ28),"-","ERR")))</f>
        <v>-</v>
      </c>
      <c r="AK31" s="0" t="str">
        <f aca="false">IF(AK29=-9,"-",IF(AK27=-9,"-",IF(AVERAGE(AK29:AK30)=AVERAGE(AK27:AK28),"-","ERR")))</f>
        <v>-</v>
      </c>
      <c r="AL31" s="0" t="str">
        <f aca="false">IF(AL29=-9,"-",IF(AL27=-9,"-",IF(AVERAGE(AL29:AL30)=AVERAGE(AL27:AL28),"-","ERR")))</f>
        <v>-</v>
      </c>
      <c r="AM31" s="0" t="str">
        <f aca="false">IF(AM29=-9,"-",IF(AM27=-9,"-",IF(AVERAGE(AM29:AM30)=AVERAGE(AM27:AM28),"-","ERR")))</f>
        <v>-</v>
      </c>
      <c r="AN31" s="0" t="str">
        <f aca="false">IF(AN29=-9,"-",IF(AN27=-9,"-",IF(AVERAGE(AN29:AN30)=AVERAGE(AN27:AN28),"-","ERR")))</f>
        <v>-</v>
      </c>
      <c r="AO31" s="0" t="str">
        <f aca="false">IF(AO29=-9,"-",IF(AO27=-9,"-",IF(AVERAGE(AO29:AO30)=AVERAGE(AO27:AO28),"-","ERR")))</f>
        <v>-</v>
      </c>
      <c r="AP31" s="0" t="str">
        <f aca="false">IF(AP29=-9,"-",IF(AP27=-9,"-",IF(AVERAGE(AP29:AP30)=AVERAGE(AP27:AP28),"-","ERR")))</f>
        <v>ERR</v>
      </c>
      <c r="AQ31" s="0" t="str">
        <f aca="false">IF(AQ29=-9,"-",IF(AQ27=-9,"-",IF(AVERAGE(AQ29:AQ30)=AVERAGE(AQ27:AQ28),"-","ERR")))</f>
        <v>-</v>
      </c>
      <c r="AR31" s="0" t="str">
        <f aca="false">IF(AR29=-9,"-",IF(AR27=-9,"-",IF(AVERAGE(AR29:AR30)=AVERAGE(AR27:AR28),"-","ERR")))</f>
        <v>-</v>
      </c>
      <c r="AS31" s="0" t="str">
        <f aca="false">IF(AS29=-9,"-",IF(AS27=-9,"-",IF(AVERAGE(AS29:AS30)=AVERAGE(AS27:AS28),"-","ERR")))</f>
        <v>-</v>
      </c>
      <c r="AT31" s="0" t="str">
        <f aca="false">IF(AT29=-9,"-",IF(AT27=-9,"-",IF(AVERAGE(AT29:AT30)=AVERAGE(AT27:AT28),"-","ERR")))</f>
        <v>-</v>
      </c>
      <c r="AU31" s="0" t="str">
        <f aca="false">IF(AU29=-9,"-",IF(AU27=-9,"-",IF(AVERAGE(AU29:AU30)=AVERAGE(AU27:AU28),"-","ERR")))</f>
        <v>-</v>
      </c>
      <c r="AV31" s="0" t="str">
        <f aca="false">IF(AV29=-9,"-",IF(AV27=-9,"-",IF(AVERAGE(AV29:AV30)=AVERAGE(AV27:AV28),"-","ERR")))</f>
        <v>-</v>
      </c>
      <c r="AW31" s="0" t="str">
        <f aca="false">IF(AW29=-9,"-",IF(AW27=-9,"-",IF(AVERAGE(AW29:AW30)=AVERAGE(AW27:AW28),"-","ERR")))</f>
        <v>-</v>
      </c>
      <c r="AX31" s="0" t="str">
        <f aca="false">IF(AX29=-9,"-",IF(AX27=-9,"-",IF(AVERAGE(AX29:AX30)=AVERAGE(AX27:AX28),"-","ERR")))</f>
        <v>-</v>
      </c>
      <c r="AY31" s="0" t="str">
        <f aca="false">IF(AY29=-9,"-",IF(AY27=-9,"-",IF(AVERAGE(AY29:AY30)=AVERAGE(AY27:AY28),"-","ERR")))</f>
        <v>-</v>
      </c>
      <c r="AZ31" s="0" t="str">
        <f aca="false">IF(AZ29=-9,"-",IF(AZ27=-9,"-",IF(AVERAGE(AZ29:AZ30)=AVERAGE(AZ27:AZ28),"-","ERR")))</f>
        <v>-</v>
      </c>
      <c r="BA31" s="0" t="str">
        <f aca="false">IF(BA29=-9,"-",IF(BA27=-9,"-",IF(AVERAGE(BA29:BA30)=AVERAGE(BA27:BA28),"-","ERR")))</f>
        <v>-</v>
      </c>
      <c r="BB31" s="0" t="str">
        <f aca="false">IF(BB29=-9,"-",IF(BB27=-9,"-",IF(AVERAGE(BB29:BB30)=AVERAGE(BB27:BB28),"-","ERR")))</f>
        <v>-</v>
      </c>
      <c r="BC31" s="0" t="str">
        <f aca="false">IF(BC29=-9,"-",IF(BC27=-9,"-",IF(AVERAGE(BC29:BC30)=AVERAGE(BC27:BC28),"-","ERR")))</f>
        <v>-</v>
      </c>
      <c r="BD31" s="0" t="str">
        <f aca="false">IF(BD29=-9,"-",IF(BD27=-9,"-",IF(AVERAGE(BD29:BD30)=AVERAGE(BD27:BD28),"-","ERR")))</f>
        <v>-</v>
      </c>
      <c r="BE31" s="0" t="str">
        <f aca="false">IF(BE29=-9,"-",IF(BE27=-9,"-",IF(AVERAGE(BE29:BE30)=AVERAGE(BE27:BE28),"-","ERR")))</f>
        <v>-</v>
      </c>
      <c r="BF31" s="0" t="str">
        <f aca="false">IF(BF29=-9,"-",IF(BF27=-9,"-",IF(AVERAGE(BF29:BF30)=AVERAGE(BF27:BF28),"-","ERR")))</f>
        <v>-</v>
      </c>
      <c r="BG31" s="0" t="str">
        <f aca="false">IF(BG29=-9,"-",IF(BG27=-9,"-",IF(AVERAGE(BG29:BG30)=AVERAGE(BG27:BG28),"-","ERR")))</f>
        <v>-</v>
      </c>
      <c r="BH31" s="0" t="str">
        <f aca="false">IF(BH29=-9,"-",IF(BH27=-9,"-",IF(AVERAGE(BH29:BH30)=AVERAGE(BH27:BH28),"-","ERR")))</f>
        <v>-</v>
      </c>
      <c r="BI31" s="0" t="str">
        <f aca="false">IF(BI29=-9,"-",IF(BI27=-9,"-",IF(AVERAGE(BI29:BI30)=AVERAGE(BI27:BI28),"-","ERR")))</f>
        <v>-</v>
      </c>
      <c r="BJ31" s="0" t="str">
        <f aca="false">IF(BJ29=-9,"-",IF(BJ27=-9,"-",IF(AVERAGE(BJ29:BJ30)=AVERAGE(BJ27:BJ28),"-","ERR")))</f>
        <v>-</v>
      </c>
      <c r="BK31" s="0" t="str">
        <f aca="false">IF(BK29=-9,"-",IF(BK27=-9,"-",IF(AVERAGE(BK29:BK30)=AVERAGE(BK27:BK28),"-","ERR")))</f>
        <v>-</v>
      </c>
      <c r="BL31" s="0" t="str">
        <f aca="false">IF(BL29=-9,"-",IF(BL27=-9,"-",IF(AVERAGE(BL29:BL30)=AVERAGE(BL27:BL28),"-","ERR")))</f>
        <v>-</v>
      </c>
      <c r="BM31" s="0" t="str">
        <f aca="false">IF(BM29=-9,"-",IF(BM27=-9,"-",IF(AVERAGE(BM29:BM30)=AVERAGE(BM27:BM28),"-","ERR")))</f>
        <v>-</v>
      </c>
      <c r="BN31" s="0" t="str">
        <f aca="false">IF(BN29=-9,"-",IF(BN27=-9,"-",IF(AVERAGE(BN29:BN30)=AVERAGE(BN27:BN28),"-","ERR")))</f>
        <v>-</v>
      </c>
      <c r="BO31" s="0" t="str">
        <f aca="false">IF(BO29=-9,"-",IF(BO27=-9,"-",IF(AVERAGE(BO29:BO30)=AVERAGE(BO27:BO28),"-","ERR")))</f>
        <v>-</v>
      </c>
      <c r="BP31" s="0" t="str">
        <f aca="false">IF(BP29=-9,"-",IF(BP27=-9,"-",IF(AVERAGE(BP29:BP30)=AVERAGE(BP27:BP28),"-","ERR")))</f>
        <v>-</v>
      </c>
      <c r="BQ31" s="0" t="str">
        <f aca="false">IF(BQ29=-9,"-",IF(BQ27=-9,"-",IF(AVERAGE(BQ29:BQ30)=AVERAGE(BQ27:BQ28),"-","ERR")))</f>
        <v>-</v>
      </c>
      <c r="BR31" s="0" t="str">
        <f aca="false">IF(BR29=-9,"-",IF(BR27=-9,"-",IF(AVERAGE(BR29:BR30)=AVERAGE(BR27:BR28),"-","ERR")))</f>
        <v>-</v>
      </c>
      <c r="BS31" s="0" t="str">
        <f aca="false">IF(BS29=-9,"-",IF(BS27=-9,"-",IF(AVERAGE(BS29:BS30)=AVERAGE(BS27:BS28),"-","ERR")))</f>
        <v>-</v>
      </c>
      <c r="BT31" s="0" t="str">
        <f aca="false">IF(BT29=-9,"-",IF(BT27=-9,"-",IF(AVERAGE(BT29:BT30)=AVERAGE(BT27:BT28),"-","ERR")))</f>
        <v>-</v>
      </c>
      <c r="BU31" s="0" t="str">
        <f aca="false">IF(BU29=-9,"-",IF(BU27=-9,"-",IF(AVERAGE(BU29:BU30)=AVERAGE(BU27:BU28),"-","ERR")))</f>
        <v>-</v>
      </c>
      <c r="BV31" s="0" t="str">
        <f aca="false">IF(BV29=-9,"-",IF(BV27=-9,"-",IF(AVERAGE(BV29:BV30)=AVERAGE(BV27:BV28),"-","ERR")))</f>
        <v>-</v>
      </c>
      <c r="BW31" s="0" t="str">
        <f aca="false">IF(BW29=-9,"-",IF(BW27=-9,"-",IF(AVERAGE(BW29:BW30)=AVERAGE(BW27:BW28),"-","ERR")))</f>
        <v>-</v>
      </c>
      <c r="BX31" s="0" t="str">
        <f aca="false">IF(BX29=-9,"-",IF(BX27=-9,"-",IF(AVERAGE(BX29:BX30)=AVERAGE(BX27:BX28),"-","ERR")))</f>
        <v>-</v>
      </c>
      <c r="BY31" s="0" t="str">
        <f aca="false">IF(BY29=-9,"-",IF(BY27=-9,"-",IF(AVERAGE(BY29:BY30)=AVERAGE(BY27:BY28),"-","ERR")))</f>
        <v>-</v>
      </c>
      <c r="BZ31" s="0" t="str">
        <f aca="false">IF(BZ29=-9,"-",IF(BZ27=-9,"-",IF(AVERAGE(BZ29:BZ30)=AVERAGE(BZ27:BZ28),"-","ERR")))</f>
        <v>-</v>
      </c>
      <c r="CA31" s="0" t="str">
        <f aca="false">IF(CA29=-9,"-",IF(CA27=-9,"-",IF(AVERAGE(CA29:CA30)=AVERAGE(CA27:CA28),"-","ERR")))</f>
        <v>-</v>
      </c>
      <c r="CB31" s="0" t="str">
        <f aca="false">IF(CB29=-9,"-",IF(CB27=-9,"-",IF(AVERAGE(CB29:CB30)=AVERAGE(CB27:CB28),"-","ERR")))</f>
        <v>-</v>
      </c>
      <c r="CC31" s="0" t="str">
        <f aca="false">IF(CC29=-9,"-",IF(CC27=-9,"-",IF(AVERAGE(CC29:CC30)=AVERAGE(CC27:CC28),"-","ERR")))</f>
        <v>-</v>
      </c>
      <c r="CD31" s="0" t="str">
        <f aca="false">IF(CD29=-9,"-",IF(CD27=-9,"-",IF(AVERAGE(CD29:CD30)=AVERAGE(CD27:CD28),"-","ERR")))</f>
        <v>-</v>
      </c>
      <c r="CE31" s="0" t="str">
        <f aca="false">IF(CE29=-9,"-",IF(CE27=-9,"-",IF(AVERAGE(CE29:CE30)=AVERAGE(CE27:CE28),"-","ERR")))</f>
        <v>-</v>
      </c>
      <c r="CF31" s="0" t="str">
        <f aca="false">IF(CF29=-9,"-",IF(CF27=-9,"-",IF(AVERAGE(CF29:CF30)=AVERAGE(CF27:CF28),"-","ERR")))</f>
        <v>-</v>
      </c>
      <c r="CG31" s="0" t="str">
        <f aca="false">IF(CG29=-9,"-",IF(CG27=-9,"-",IF(AVERAGE(CG29:CG30)=AVERAGE(CG27:CG28),"-","ERR")))</f>
        <v>-</v>
      </c>
      <c r="CH31" s="0" t="str">
        <f aca="false">IF(CH29=-9,"-",IF(CH27=-9,"-",IF(AVERAGE(CH29:CH30)=AVERAGE(CH27:CH28),"-","ERR")))</f>
        <v>-</v>
      </c>
      <c r="CI31" s="0" t="str">
        <f aca="false">IF(CI29=-9,"-",IF(CI27=-9,"-",IF(AVERAGE(CI29:CI30)=AVERAGE(CI27:CI28),"-","ERR")))</f>
        <v>-</v>
      </c>
      <c r="CJ31" s="0" t="str">
        <f aca="false">IF(CJ29=-9,"-",IF(CJ27=-9,"-",IF(AVERAGE(CJ29:CJ30)=AVERAGE(CJ27:CJ28),"-","ERR")))</f>
        <v>-</v>
      </c>
      <c r="CK31" s="0" t="str">
        <f aca="false">IF(CK29=-9,"-",IF(CK27=-9,"-",IF(AVERAGE(CK29:CK30)=AVERAGE(CK27:CK28),"-","ERR")))</f>
        <v>-</v>
      </c>
      <c r="CL31" s="0" t="str">
        <f aca="false">IF(CL29=-9,"-",IF(CL27=-9,"-",IF(AVERAGE(CL29:CL30)=AVERAGE(CL27:CL28),"-","ERR")))</f>
        <v>-</v>
      </c>
      <c r="CM31" s="0" t="str">
        <f aca="false">IF(CM29=-9,"-",IF(CM27=-9,"-",IF(AVERAGE(CM29:CM30)=AVERAGE(CM27:CM28),"-","ERR")))</f>
        <v>-</v>
      </c>
      <c r="CN31" s="0" t="str">
        <f aca="false">IF(CN29=-9,"-",IF(CN27=-9,"-",IF(AVERAGE(CN29:CN30)=AVERAGE(CN27:CN28),"-","ERR")))</f>
        <v>-</v>
      </c>
      <c r="CO31" s="0" t="str">
        <f aca="false">IF(CO29=-9,"-",IF(CO27=-9,"-",IF(AVERAGE(CO29:CO30)=AVERAGE(CO27:CO28),"-","ERR")))</f>
        <v>-</v>
      </c>
      <c r="CP31" s="0" t="str">
        <f aca="false">IF(CP29=-9,"-",IF(CP27=-9,"-",IF(AVERAGE(CP29:CP30)=AVERAGE(CP27:CP28),"-","ERR")))</f>
        <v>-</v>
      </c>
      <c r="CQ31" s="0" t="str">
        <f aca="false">IF(CQ29=-9,"-",IF(CQ27=-9,"-",IF(AVERAGE(CQ29:CQ30)=AVERAGE(CQ27:CQ28),"-","ERR")))</f>
        <v>-</v>
      </c>
      <c r="CR31" s="0" t="str">
        <f aca="false">IF(CR29=-9,"-",IF(CR27=-9,"-",IF(AVERAGE(CR29:CR30)=AVERAGE(CR27:CR28),"-","ERR")))</f>
        <v>-</v>
      </c>
      <c r="CS31" s="0" t="str">
        <f aca="false">IF(CS29=-9,"-",IF(CS27=-9,"-",IF(AVERAGE(CS29:CS30)=AVERAGE(CS27:CS28),"-","ERR")))</f>
        <v>-</v>
      </c>
      <c r="CT31" s="0" t="str">
        <f aca="false">IF(CT29=-9,"-",IF(CT27=-9,"-",IF(AVERAGE(CT29:CT30)=AVERAGE(CT27:CT28),"-","ERR")))</f>
        <v>-</v>
      </c>
      <c r="CU31" s="0" t="str">
        <f aca="false">IF(CU29=-9,"-",IF(CU27=-9,"-",IF(AVERAGE(CU29:CU30)=AVERAGE(CU27:CU28),"-","ERR")))</f>
        <v>-</v>
      </c>
      <c r="CV31" s="0" t="str">
        <f aca="false">IF(CV29=-9,"-",IF(CV27=-9,"-",IF(AVERAGE(CV29:CV30)=AVERAGE(CV27:CV28),"-","ERR")))</f>
        <v>-</v>
      </c>
      <c r="CW31" s="0" t="str">
        <f aca="false">IF(CW29=-9,"-",IF(CW27=-9,"-",IF(AVERAGE(CW29:CW30)=AVERAGE(CW27:CW28),"-","ERR")))</f>
        <v>-</v>
      </c>
      <c r="CX31" s="0" t="str">
        <f aca="false">IF(CX29=-9,"-",IF(CX27=-9,"-",IF(AVERAGE(CX29:CX30)=AVERAGE(CX27:CX28),"-","ERR")))</f>
        <v>-</v>
      </c>
      <c r="CY31" s="0" t="str">
        <f aca="false">IF(CY29=-9,"-",IF(CY27=-9,"-",IF(AVERAGE(CY29:CY30)=AVERAGE(CY27:CY28),"-","ERR")))</f>
        <v>-</v>
      </c>
      <c r="CZ31" s="0" t="str">
        <f aca="false">IF(CZ29=-9,"-",IF(CZ27=-9,"-",IF(AVERAGE(CZ29:CZ30)=AVERAGE(CZ27:CZ28),"-","ERR")))</f>
        <v>-</v>
      </c>
      <c r="DA31" s="0" t="str">
        <f aca="false">IF(DA29=-9,"-",IF(DA27=-9,"-",IF(AVERAGE(DA29:DA30)=AVERAGE(DA27:DA28),"-","ERR")))</f>
        <v>-</v>
      </c>
      <c r="DB31" s="0" t="str">
        <f aca="false">IF(DB29=-9,"-",IF(DB27=-9,"-",IF(AVERAGE(DB29:DB30)=AVERAGE(DB27:DB28),"-","ERR")))</f>
        <v>-</v>
      </c>
      <c r="DC31" s="0" t="str">
        <f aca="false">IF(DC29=-9,"-",IF(DC27=-9,"-",IF(AVERAGE(DC29:DC30)=AVERAGE(DC27:DC28),"-","ERR")))</f>
        <v>-</v>
      </c>
      <c r="DD31" s="0" t="str">
        <f aca="false">IF(DD29=-9,"-",IF(DD27=-9,"-",IF(AVERAGE(DD29:DD30)=AVERAGE(DD27:DD28),"-","ERR")))</f>
        <v>-</v>
      </c>
      <c r="DE31" s="0" t="str">
        <f aca="false">IF(DE29=-9,"-",IF(DE27=-9,"-",IF(AVERAGE(DE29:DE30)=AVERAGE(DE27:DE28),"-","ERR")))</f>
        <v>-</v>
      </c>
      <c r="DF31" s="0" t="str">
        <f aca="false">IF(DF29=-9,"-",IF(DF27=-9,"-",IF(AVERAGE(DF29:DF30)=AVERAGE(DF27:DF28),"-","ERR")))</f>
        <v>-</v>
      </c>
      <c r="DG31" s="0" t="str">
        <f aca="false">IF(DG29=-9,"-",IF(DG27=-9,"-",IF(AVERAGE(DG29:DG30)=AVERAGE(DG27:DG28),"-","ERR")))</f>
        <v>-</v>
      </c>
      <c r="DH31" s="0" t="str">
        <f aca="false">IF(DH29=-9,"-",IF(DH27=-9,"-",IF(AVERAGE(DH29:DH30)=AVERAGE(DH27:DH28),"-","ERR")))</f>
        <v>-</v>
      </c>
      <c r="DI31" s="0" t="str">
        <f aca="false">IF(DI29=-9,"-",IF(DI27=-9,"-",IF(AVERAGE(DI29:DI30)=AVERAGE(DI27:DI28),"-","ERR")))</f>
        <v>-</v>
      </c>
      <c r="DJ31" s="0" t="str">
        <f aca="false">IF(DJ29=-9,"-",IF(DJ27=-9,"-",IF(AVERAGE(DJ29:DJ30)=AVERAGE(DJ27:DJ28),"-","ERR")))</f>
        <v>-</v>
      </c>
      <c r="DK31" s="0" t="str">
        <f aca="false">IF(DK29=-9,"-",IF(DK27=-9,"-",IF(AVERAGE(DK29:DK30)=AVERAGE(DK27:DK28),"-","ERR")))</f>
        <v>-</v>
      </c>
      <c r="DL31" s="0" t="str">
        <f aca="false">IF(DL29=-9,"-",IF(DL27=-9,"-",IF(AVERAGE(DL29:DL30)=AVERAGE(DL27:DL28),"-","ERR")))</f>
        <v>-</v>
      </c>
      <c r="DM31" s="0" t="str">
        <f aca="false">IF(DM29=-9,"-",IF(DM27=-9,"-",IF(AVERAGE(DM29:DM30)=AVERAGE(DM27:DM28),"-","ERR")))</f>
        <v>-</v>
      </c>
      <c r="DN31" s="0" t="str">
        <f aca="false">IF(DN29=-9,"-",IF(DN27=-9,"-",IF(AVERAGE(DN29:DN30)=AVERAGE(DN27:DN28),"-","ERR")))</f>
        <v>-</v>
      </c>
      <c r="DO31" s="0" t="str">
        <f aca="false">IF(DO29=-9,"-",IF(DO27=-9,"-",IF(AVERAGE(DO29:DO30)=AVERAGE(DO27:DO28),"-","ERR")))</f>
        <v>-</v>
      </c>
      <c r="DP31" s="0" t="str">
        <f aca="false">IF(DP29=-9,"-",IF(DP27=-9,"-",IF(AVERAGE(DP29:DP30)=AVERAGE(DP27:DP28),"-","ERR")))</f>
        <v>-</v>
      </c>
      <c r="DQ31" s="0" t="str">
        <f aca="false">IF(DQ29=-9,"-",IF(DQ27=-9,"-",IF(AVERAGE(DQ29:DQ30)=AVERAGE(DQ27:DQ28),"-","ERR")))</f>
        <v>-</v>
      </c>
      <c r="DR31" s="0" t="str">
        <f aca="false">IF(DR29=-9,"-",IF(DR27=-9,"-",IF(AVERAGE(DR29:DR30)=AVERAGE(DR27:DR28),"-","ERR")))</f>
        <v>-</v>
      </c>
      <c r="DS31" s="0" t="str">
        <f aca="false">IF(DS29=-9,"-",IF(DS27=-9,"-",IF(AVERAGE(DS29:DS30)=AVERAGE(DS27:DS28),"-","ERR")))</f>
        <v>-</v>
      </c>
      <c r="DT31" s="0" t="str">
        <f aca="false">IF(DT29=-9,"-",IF(DT27=-9,"-",IF(AVERAGE(DT29:DT30)=AVERAGE(DT27:DT28),"-","ERR")))</f>
        <v>-</v>
      </c>
      <c r="DU31" s="0" t="str">
        <f aca="false">IF(DU29=-9,"-",IF(DU27=-9,"-",IF(AVERAGE(DU29:DU30)=AVERAGE(DU27:DU28),"-","ERR")))</f>
        <v>-</v>
      </c>
      <c r="DV31" s="0" t="str">
        <f aca="false">IF(DV29=-9,"-",IF(DV27=-9,"-",IF(AVERAGE(DV29:DV30)=AVERAGE(DV27:DV28),"-","ERR")))</f>
        <v>-</v>
      </c>
      <c r="DW31" s="0" t="str">
        <f aca="false">IF(DW29=-9,"-",IF(DW27=-9,"-",IF(AVERAGE(DW29:DW30)=AVERAGE(DW27:DW28),"-","ERR")))</f>
        <v>-</v>
      </c>
      <c r="DX31" s="0" t="str">
        <f aca="false">IF(DX29=-9,"-",IF(DX27=-9,"-",IF(AVERAGE(DX29:DX30)=AVERAGE(DX27:DX28),"-","ERR")))</f>
        <v>-</v>
      </c>
      <c r="DY31" s="0" t="str">
        <f aca="false">IF(DY29=-9,"-",IF(DY27=-9,"-",IF(AVERAGE(DY29:DY30)=AVERAGE(DY27:DY28),"-","ERR")))</f>
        <v>-</v>
      </c>
      <c r="DZ31" s="0" t="str">
        <f aca="false">IF(DZ29=-9,"-",IF(DZ27=-9,"-",IF(AVERAGE(DZ29:DZ30)=AVERAGE(DZ27:DZ28),"-","ERR")))</f>
        <v>-</v>
      </c>
      <c r="EA31" s="0" t="str">
        <f aca="false">IF(EA29=-9,"-",IF(EA27=-9,"-",IF(AVERAGE(EA29:EA30)=AVERAGE(EA27:EA28),"-","ERR")))</f>
        <v>-</v>
      </c>
      <c r="EB31" s="0" t="str">
        <f aca="false">IF(EB29=-9,"-",IF(EB27=-9,"-",IF(AVERAGE(EB29:EB30)=AVERAGE(EB27:EB28),"-","ERR")))</f>
        <v>-</v>
      </c>
      <c r="EC31" s="0" t="str">
        <f aca="false">IF(EC29=-9,"-",IF(EC27=-9,"-",IF(AVERAGE(EC29:EC30)=AVERAGE(EC27:EC28),"-","ERR")))</f>
        <v>-</v>
      </c>
      <c r="ED31" s="0" t="str">
        <f aca="false">IF(ED29=-9,"-",IF(ED27=-9,"-",IF(AVERAGE(ED29:ED30)=AVERAGE(ED27:ED28),"-","ERR")))</f>
        <v>-</v>
      </c>
      <c r="EE31" s="0" t="str">
        <f aca="false">IF(EE29=-9,"-",IF(EE27=-9,"-",IF(AVERAGE(EE29:EE30)=AVERAGE(EE27:EE28),"-","ERR")))</f>
        <v>-</v>
      </c>
      <c r="EF31" s="0" t="str">
        <f aca="false">IF(EF29=-9,"-",IF(EF27=-9,"-",IF(AVERAGE(EF29:EF30)=AVERAGE(EF27:EF28),"-","ERR")))</f>
        <v>-</v>
      </c>
      <c r="EG31" s="0" t="str">
        <f aca="false">IF(EG29=-9,"-",IF(EG27=-9,"-",IF(AVERAGE(EG29:EG30)=AVERAGE(EG27:EG28),"-","ERR")))</f>
        <v>-</v>
      </c>
      <c r="EH31" s="0" t="str">
        <f aca="false">IF(EH29=-9,"-",IF(EH27=-9,"-",IF(AVERAGE(EH29:EH30)=AVERAGE(EH27:EH28),"-","ERR")))</f>
        <v>-</v>
      </c>
      <c r="EI31" s="0" t="str">
        <f aca="false">IF(EI29=-9,"-",IF(EI27=-9,"-",IF(AVERAGE(EI29:EI30)=AVERAGE(EI27:EI28),"-","ERR")))</f>
        <v>-</v>
      </c>
      <c r="EJ31" s="0" t="str">
        <f aca="false">IF(EJ29=-9,"-",IF(EJ27=-9,"-",IF(AVERAGE(EJ29:EJ30)=AVERAGE(EJ27:EJ28),"-","ERR")))</f>
        <v>-</v>
      </c>
      <c r="EK31" s="0" t="str">
        <f aca="false">IF(EK29=-9,"-",IF(EK27=-9,"-",IF(AVERAGE(EK29:EK30)=AVERAGE(EK27:EK28),"-","ERR")))</f>
        <v>-</v>
      </c>
      <c r="EL31" s="0" t="str">
        <f aca="false">IF(EL29=-9,"-",IF(EL27=-9,"-",IF(AVERAGE(EL29:EL30)=AVERAGE(EL27:EL28),"-","ERR")))</f>
        <v>-</v>
      </c>
      <c r="EM31" s="0" t="str">
        <f aca="false">IF(EM29=-9,"-",IF(EM27=-9,"-",IF(AVERAGE(EM29:EM30)=AVERAGE(EM27:EM28),"-","ERR")))</f>
        <v>-</v>
      </c>
      <c r="EN31" s="0" t="str">
        <f aca="false">IF(EN29=-9,"-",IF(EN27=-9,"-",IF(AVERAGE(EN29:EN30)=AVERAGE(EN27:EN28),"-","ERR")))</f>
        <v>-</v>
      </c>
      <c r="EO31" s="0" t="str">
        <f aca="false">IF(EO29=-9,"-",IF(EO27=-9,"-",IF(AVERAGE(EO29:EO30)=AVERAGE(EO27:EO28),"-","ERR")))</f>
        <v>-</v>
      </c>
      <c r="EP31" s="0" t="str">
        <f aca="false">IF(EP29=-9,"-",IF(EP27=-9,"-",IF(AVERAGE(EP29:EP30)=AVERAGE(EP27:EP28),"-","ERR")))</f>
        <v>-</v>
      </c>
      <c r="EQ31" s="0" t="str">
        <f aca="false">IF(EQ29=-9,"-",IF(EQ27=-9,"-",IF(AVERAGE(EQ29:EQ30)=AVERAGE(EQ27:EQ28),"-","ERR")))</f>
        <v>-</v>
      </c>
      <c r="ER31" s="0" t="str">
        <f aca="false">IF(ER29=-9,"-",IF(ER27=-9,"-",IF(AVERAGE(ER29:ER30)=AVERAGE(ER27:ER28),"-","ERR")))</f>
        <v>-</v>
      </c>
      <c r="ES31" s="0" t="str">
        <f aca="false">IF(ES29=-9,"-",IF(ES27=-9,"-",IF(AVERAGE(ES29:ES30)=AVERAGE(ES27:ES28),"-","ERR")))</f>
        <v>-</v>
      </c>
      <c r="ET31" s="0" t="str">
        <f aca="false">IF(ET29=-9,"-",IF(ET27=-9,"-",IF(AVERAGE(ET29:ET30)=AVERAGE(ET27:ET28),"-","ERR")))</f>
        <v>-</v>
      </c>
      <c r="EU31" s="0" t="str">
        <f aca="false">IF(EU29=-9,"-",IF(EU27=-9,"-",IF(AVERAGE(EU29:EU30)=AVERAGE(EU27:EU28),"-","ERR")))</f>
        <v>-</v>
      </c>
      <c r="EV31" s="0" t="str">
        <f aca="false">IF(EV29=-9,"-",IF(EV27=-9,"-",IF(AVERAGE(EV29:EV30)=AVERAGE(EV27:EV28),"-","ERR")))</f>
        <v>ERR</v>
      </c>
      <c r="EW31" s="0" t="str">
        <f aca="false">IF(EW29=-9,"-",IF(EW27=-9,"-",IF(AVERAGE(EW29:EW30)=AVERAGE(EW27:EW28),"-","ERR")))</f>
        <v>-</v>
      </c>
      <c r="EX31" s="0" t="str">
        <f aca="false">IF(EX29=-9,"-",IF(EX27=-9,"-",IF(AVERAGE(EX29:EX30)=AVERAGE(EX27:EX28),"-","ERR")))</f>
        <v>-</v>
      </c>
      <c r="EY31" s="0" t="str">
        <f aca="false">IF(EY29=-9,"-",IF(EY27=-9,"-",IF(AVERAGE(EY29:EY30)=AVERAGE(EY27:EY28),"-","ERR")))</f>
        <v>-</v>
      </c>
      <c r="EZ31" s="0" t="str">
        <f aca="false">IF(EZ29=-9,"-",IF(EZ27=-9,"-",IF(AVERAGE(EZ29:EZ30)=AVERAGE(EZ27:EZ28),"-","ERR")))</f>
        <v>-</v>
      </c>
      <c r="FA31" s="0" t="str">
        <f aca="false">IF(FA29=-9,"-",IF(FA27=-9,"-",IF(AVERAGE(FA29:FA30)=AVERAGE(FA27:FA28),"-","ERR")))</f>
        <v>-</v>
      </c>
      <c r="FB31" s="0" t="str">
        <f aca="false">IF(FB29=-9,"-",IF(FB27=-9,"-",IF(AVERAGE(FB29:FB30)=AVERAGE(FB27:FB28),"-","ERR")))</f>
        <v>-</v>
      </c>
      <c r="FC31" s="0" t="str">
        <f aca="false">IF(FC29=-9,"-",IF(FC27=-9,"-",IF(AVERAGE(FC29:FC30)=AVERAGE(FC27:FC28),"-","ERR")))</f>
        <v>-</v>
      </c>
      <c r="FD31" s="0" t="str">
        <f aca="false">IF(FD29=-9,"-",IF(FD27=-9,"-",IF(AVERAGE(FD29:FD30)=AVERAGE(FD27:FD28),"-","ERR")))</f>
        <v>-</v>
      </c>
      <c r="FE31" s="0" t="str">
        <f aca="false">IF(FE29=-9,"-",IF(FE27=-9,"-",IF(AVERAGE(FE29:FE30)=AVERAGE(FE27:FE28),"-","ERR")))</f>
        <v>-</v>
      </c>
      <c r="FF31" s="0" t="str">
        <f aca="false">IF(FF29=-9,"-",IF(FF27=-9,"-",IF(AVERAGE(FF29:FF30)=AVERAGE(FF27:FF28),"-","ERR")))</f>
        <v>-</v>
      </c>
      <c r="FG31" s="0" t="str">
        <f aca="false">IF(FG29=-9,"-",IF(FG27=-9,"-",IF(AVERAGE(FG29:FG30)=AVERAGE(FG27:FG28),"-","ERR")))</f>
        <v>ERR</v>
      </c>
      <c r="FH31" s="0" t="str">
        <f aca="false">IF(FH29=-9,"-",IF(FH27=-9,"-",IF(AVERAGE(FH29:FH30)=AVERAGE(FH27:FH28),"-","ERR")))</f>
        <v>-</v>
      </c>
      <c r="FI31" s="0" t="str">
        <f aca="false">IF(FI29=-9,"-",IF(FI27=-9,"-",IF(AVERAGE(FI29:FI30)=AVERAGE(FI27:FI28),"-","ERR")))</f>
        <v>-</v>
      </c>
      <c r="FJ31" s="0" t="str">
        <f aca="false">IF(FJ29=-9,"-",IF(FJ27=-9,"-",IF(AVERAGE(FJ29:FJ30)=AVERAGE(FJ27:FJ28),"-","ERR")))</f>
        <v>ERR</v>
      </c>
      <c r="FK31" s="0" t="str">
        <f aca="false">IF(FK29=-9,"-",IF(FK27=-9,"-",IF(AVERAGE(FK29:FK30)=AVERAGE(FK27:FK28),"-","ERR")))</f>
        <v>-</v>
      </c>
      <c r="FL31" s="0" t="str">
        <f aca="false">IF(FL29=-9,"-",IF(FL27=-9,"-",IF(AVERAGE(FL29:FL30)=AVERAGE(FL27:FL28),"-","ERR")))</f>
        <v>-</v>
      </c>
      <c r="FM31" s="0" t="str">
        <f aca="false">IF(FM29=-9,"-",IF(FM27=-9,"-",IF(AVERAGE(FM29:FM30)=AVERAGE(FM27:FM28),"-","ERR")))</f>
        <v>-</v>
      </c>
      <c r="FN31" s="0" t="str">
        <f aca="false">IF(FN29=-9,"-",IF(FN27=-9,"-",IF(AVERAGE(FN29:FN30)=AVERAGE(FN27:FN28),"-","ERR")))</f>
        <v>-</v>
      </c>
      <c r="FO31" s="0" t="str">
        <f aca="false">IF(FO29=-9,"-",IF(FO27=-9,"-",IF(AVERAGE(FO29:FO30)=AVERAGE(FO27:FO28),"-","ERR")))</f>
        <v>-</v>
      </c>
      <c r="FP31" s="0" t="str">
        <f aca="false">IF(FP29=-9,"-",IF(FP27=-9,"-",IF(AVERAGE(FP29:FP30)=AVERAGE(FP27:FP28),"-","ERR")))</f>
        <v>-</v>
      </c>
      <c r="FQ31" s="0" t="str">
        <f aca="false">IF(FQ29=-9,"-",IF(FQ27=-9,"-",IF(AVERAGE(FQ29:FQ30)=AVERAGE(FQ27:FQ28),"-","ERR")))</f>
        <v>-</v>
      </c>
      <c r="FR31" s="0" t="str">
        <f aca="false">IF(FR29=-9,"-",IF(FR27=-9,"-",IF(AVERAGE(FR29:FR30)=AVERAGE(FR27:FR28),"-","ERR")))</f>
        <v>-</v>
      </c>
      <c r="FS31" s="0" t="str">
        <f aca="false">IF(FS29=-9,"-",IF(FS27=-9,"-",IF(AVERAGE(FS29:FS30)=AVERAGE(FS27:FS28),"-","ERR")))</f>
        <v>-</v>
      </c>
      <c r="FT31" s="0" t="str">
        <f aca="false">IF(FT29=-9,"-",IF(FT27=-9,"-",IF(AVERAGE(FT29:FT30)=AVERAGE(FT27:FT28),"-","ERR")))</f>
        <v>-</v>
      </c>
      <c r="FU31" s="0" t="str">
        <f aca="false">IF(FU29=-9,"-",IF(FU27=-9,"-",IF(AVERAGE(FU29:FU30)=AVERAGE(FU27:FU28),"-","ERR")))</f>
        <v>-</v>
      </c>
      <c r="FV31" s="0" t="str">
        <f aca="false">IF(FV29=-9,"-",IF(FV27=-9,"-",IF(AVERAGE(FV29:FV30)=AVERAGE(FV27:FV28),"-","ERR")))</f>
        <v>-</v>
      </c>
      <c r="FW31" s="0" t="str">
        <f aca="false">IF(FW29=-9,"-",IF(FW27=-9,"-",IF(AVERAGE(FW29:FW30)=AVERAGE(FW27:FW28),"-","ERR")))</f>
        <v>-</v>
      </c>
      <c r="FX31" s="0" t="str">
        <f aca="false">IF(FX29=-9,"-",IF(FX27=-9,"-",IF(AVERAGE(FX29:FX30)=AVERAGE(FX27:FX28),"-","ERR")))</f>
        <v>-</v>
      </c>
      <c r="FY31" s="0" t="str">
        <f aca="false">IF(FY29=-9,"-",IF(FY27=-9,"-",IF(AVERAGE(FY29:FY30)=AVERAGE(FY27:FY28),"-","ERR")))</f>
        <v>-</v>
      </c>
      <c r="FZ31" s="0" t="str">
        <f aca="false">IF(FZ29=-9,"-",IF(FZ27=-9,"-",IF(AVERAGE(FZ29:FZ30)=AVERAGE(FZ27:FZ28),"-","ERR")))</f>
        <v>-</v>
      </c>
      <c r="GA31" s="0" t="str">
        <f aca="false">IF(GA29=-9,"-",IF(GA27=-9,"-",IF(AVERAGE(GA29:GA30)=AVERAGE(GA27:GA28),"-","ERR")))</f>
        <v>-</v>
      </c>
      <c r="GB31" s="0" t="str">
        <f aca="false">IF(GB29=-9,"-",IF(GB27=-9,"-",IF(AVERAGE(GB29:GB30)=AVERAGE(GB27:GB28),"-","ERR")))</f>
        <v>-</v>
      </c>
      <c r="GC31" s="0" t="str">
        <f aca="false">IF(GC29=-9,"-",IF(GC27=-9,"-",IF(AVERAGE(GC29:GC30)=AVERAGE(GC27:GC28),"-","ERR")))</f>
        <v>-</v>
      </c>
      <c r="GD31" s="0" t="str">
        <f aca="false">IF(GD29=-9,"-",IF(GD27=-9,"-",IF(AVERAGE(GD29:GD30)=AVERAGE(GD27:GD28),"-","ERR")))</f>
        <v>-</v>
      </c>
      <c r="GE31" s="0" t="str">
        <f aca="false">IF(GE29=-9,"-",IF(GE27=-9,"-",IF(AVERAGE(GE29:GE30)=AVERAGE(GE27:GE28),"-","ERR")))</f>
        <v>-</v>
      </c>
      <c r="GF31" s="0" t="str">
        <f aca="false">IF(GF29=-9,"-",IF(GF27=-9,"-",IF(AVERAGE(GF29:GF30)=AVERAGE(GF27:GF28),"-","ERR")))</f>
        <v>-</v>
      </c>
      <c r="GG31" s="0" t="str">
        <f aca="false">IF(GG29=-9,"-",IF(GG27=-9,"-",IF(AVERAGE(GG29:GG30)=AVERAGE(GG27:GG28),"-","ERR")))</f>
        <v>-</v>
      </c>
      <c r="GH31" s="0" t="str">
        <f aca="false">IF(GH29=-9,"-",IF(GH27=-9,"-",IF(AVERAGE(GH29:GH30)=AVERAGE(GH27:GH28),"-","ERR")))</f>
        <v>-</v>
      </c>
      <c r="GI31" s="0" t="str">
        <f aca="false">IF(GI29=-9,"-",IF(GI27=-9,"-",IF(AVERAGE(GI29:GI30)=AVERAGE(GI27:GI28),"-","ERR")))</f>
        <v>-</v>
      </c>
      <c r="GJ31" s="0" t="str">
        <f aca="false">IF(GJ29=-9,"-",IF(GJ27=-9,"-",IF(AVERAGE(GJ29:GJ30)=AVERAGE(GJ27:GJ28),"-","ERR")))</f>
        <v>-</v>
      </c>
      <c r="GK31" s="0" t="str">
        <f aca="false">IF(GK29=-9,"-",IF(GK27=-9,"-",IF(AVERAGE(GK29:GK30)=AVERAGE(GK27:GK28),"-","ERR")))</f>
        <v>-</v>
      </c>
      <c r="GL31" s="0" t="str">
        <f aca="false">IF(GL29=-9,"-",IF(GL27=-9,"-",IF(AVERAGE(GL29:GL30)=AVERAGE(GL27:GL28),"-","ERR")))</f>
        <v>-</v>
      </c>
      <c r="GM31" s="0" t="str">
        <f aca="false">IF(GM29=-9,"-",IF(GM27=-9,"-",IF(AVERAGE(GM29:GM30)=AVERAGE(GM27:GM28),"-","ERR")))</f>
        <v>-</v>
      </c>
      <c r="GN31" s="0" t="str">
        <f aca="false">IF(GN29=-9,"-",IF(GN27=-9,"-",IF(AVERAGE(GN29:GN30)=AVERAGE(GN27:GN28),"-","ERR")))</f>
        <v>-</v>
      </c>
      <c r="GO31" s="0" t="str">
        <f aca="false">IF(GO29=-9,"-",IF(GO27=-9,"-",IF(AVERAGE(GO29:GO30)=AVERAGE(GO27:GO28),"-","ERR")))</f>
        <v>-</v>
      </c>
      <c r="GP31" s="0" t="str">
        <f aca="false">IF(GP29=-9,"-",IF(GP27=-9,"-",IF(AVERAGE(GP29:GP30)=AVERAGE(GP27:GP28),"-","ERR")))</f>
        <v>-</v>
      </c>
      <c r="GQ31" s="0" t="str">
        <f aca="false">IF(GQ29=-9,"-",IF(GQ27=-9,"-",IF(AVERAGE(GQ29:GQ30)=AVERAGE(GQ27:GQ28),"-","ERR")))</f>
        <v>-</v>
      </c>
      <c r="GR31" s="0" t="str">
        <f aca="false">IF(GR29=-9,"-",IF(GR27=-9,"-",IF(AVERAGE(GR29:GR30)=AVERAGE(GR27:GR28),"-","ERR")))</f>
        <v>-</v>
      </c>
      <c r="GS31" s="0" t="str">
        <f aca="false">IF(GS29=-9,"-",IF(GS27=-9,"-",IF(AVERAGE(GS29:GS30)=AVERAGE(GS27:GS28),"-","ERR")))</f>
        <v>-</v>
      </c>
      <c r="GT31" s="0" t="str">
        <f aca="false">IF(GT29=-9,"-",IF(GT27=-9,"-",IF(AVERAGE(GT29:GT30)=AVERAGE(GT27:GT28),"-","ERR")))</f>
        <v>-</v>
      </c>
      <c r="GU31" s="0" t="str">
        <f aca="false">IF(GU29=-9,"-",IF(GU27=-9,"-",IF(AVERAGE(GU29:GU30)=AVERAGE(GU27:GU28),"-","ERR")))</f>
        <v>-</v>
      </c>
      <c r="GV31" s="0" t="str">
        <f aca="false">IF(GV29=-9,"-",IF(GV27=-9,"-",IF(AVERAGE(GV29:GV30)=AVERAGE(GV27:GV28),"-","ERR")))</f>
        <v>-</v>
      </c>
      <c r="GW31" s="0" t="str">
        <f aca="false">IF(GW29=-9,"-",IF(GW27=-9,"-",IF(AVERAGE(GW29:GW30)=AVERAGE(GW27:GW28),"-","ERR")))</f>
        <v>-</v>
      </c>
      <c r="GX31" s="0" t="str">
        <f aca="false">IF(GX29=-9,"-",IF(GX27=-9,"-",IF(AVERAGE(GX29:GX30)=AVERAGE(GX27:GX28),"-","ERR")))</f>
        <v>-</v>
      </c>
      <c r="GY31" s="0" t="str">
        <f aca="false">IF(GY29=-9,"-",IF(GY27=-9,"-",IF(AVERAGE(GY29:GY30)=AVERAGE(GY27:GY28),"-","ERR")))</f>
        <v>-</v>
      </c>
      <c r="GZ31" s="0" t="str">
        <f aca="false">IF(GZ29=-9,"-",IF(GZ27=-9,"-",IF(AVERAGE(GZ29:GZ30)=AVERAGE(GZ27:GZ28),"-","ERR")))</f>
        <v>-</v>
      </c>
      <c r="HA31" s="0" t="str">
        <f aca="false">IF(HA29=-9,"-",IF(HA27=-9,"-",IF(AVERAGE(HA29:HA30)=AVERAGE(HA27:HA28),"-","ERR")))</f>
        <v>-</v>
      </c>
      <c r="HB31" s="0" t="str">
        <f aca="false">IF(HB29=-9,"-",IF(HB27=-9,"-",IF(AVERAGE(HB29:HB30)=AVERAGE(HB27:HB28),"-","ERR")))</f>
        <v>-</v>
      </c>
      <c r="HC31" s="0" t="str">
        <f aca="false">IF(HC29=-9,"-",IF(HC27=-9,"-",IF(AVERAGE(HC29:HC30)=AVERAGE(HC27:HC28),"-","ERR")))</f>
        <v>-</v>
      </c>
      <c r="HD31" s="0" t="str">
        <f aca="false">IF(HD29=-9,"-",IF(HD27=-9,"-",IF(AVERAGE(HD29:HD30)=AVERAGE(HD27:HD28),"-","ERR")))</f>
        <v>-</v>
      </c>
      <c r="HE31" s="0" t="str">
        <f aca="false">IF(HE29=-9,"-",IF(HE27=-9,"-",IF(AVERAGE(HE29:HE30)=AVERAGE(HE27:HE28),"-","ERR")))</f>
        <v>-</v>
      </c>
      <c r="HF31" s="0" t="str">
        <f aca="false">IF(HF29=-9,"-",IF(HF27=-9,"-",IF(AVERAGE(HF29:HF30)=AVERAGE(HF27:HF28),"-","ERR")))</f>
        <v>-</v>
      </c>
      <c r="HG31" s="0" t="str">
        <f aca="false">IF(HG29=-9,"-",IF(HG27=-9,"-",IF(AVERAGE(HG29:HG30)=AVERAGE(HG27:HG28),"-","ERR")))</f>
        <v>-</v>
      </c>
      <c r="HH31" s="0" t="str">
        <f aca="false">IF(HH29=-9,"-",IF(HH27=-9,"-",IF(AVERAGE(HH29:HH30)=AVERAGE(HH27:HH28),"-","ERR")))</f>
        <v>-</v>
      </c>
      <c r="HI31" s="0" t="str">
        <f aca="false">IF(HI29=-9,"-",IF(HI27=-9,"-",IF(AVERAGE(HI29:HI30)=AVERAGE(HI27:HI28),"-","ERR")))</f>
        <v>-</v>
      </c>
      <c r="HJ31" s="0" t="str">
        <f aca="false">IF(HJ29=-9,"-",IF(HJ27=-9,"-",IF(AVERAGE(HJ29:HJ30)=AVERAGE(HJ27:HJ28),"-","ERR")))</f>
        <v>-</v>
      </c>
      <c r="HK31" s="0" t="str">
        <f aca="false">IF(HK29=-9,"-",IF(HK27=-9,"-",IF(AVERAGE(HK29:HK30)=AVERAGE(HK27:HK28),"-","ERR")))</f>
        <v>-</v>
      </c>
      <c r="HL31" s="0" t="str">
        <f aca="false">IF(HL29=-9,"-",IF(HL27=-9,"-",IF(AVERAGE(HL29:HL30)=AVERAGE(HL27:HL28),"-","ERR")))</f>
        <v>-</v>
      </c>
      <c r="HM31" s="0" t="str">
        <f aca="false">IF(HM29=-9,"-",IF(HM27=-9,"-",IF(AVERAGE(HM29:HM30)=AVERAGE(HM27:HM28),"-","ERR")))</f>
        <v>-</v>
      </c>
      <c r="HN31" s="0" t="str">
        <f aca="false">IF(HN29=-9,"-",IF(HN27=-9,"-",IF(AVERAGE(HN29:HN30)=AVERAGE(HN27:HN28),"-","ERR")))</f>
        <v>-</v>
      </c>
      <c r="HO31" s="0" t="str">
        <f aca="false">IF(HO29=-9,"-",IF(HO27=-9,"-",IF(AVERAGE(HO29:HO30)=AVERAGE(HO27:HO28),"-","ERR")))</f>
        <v>-</v>
      </c>
      <c r="HP31" s="0" t="str">
        <f aca="false">IF(HP29=-9,"-",IF(HP27=-9,"-",IF(AVERAGE(HP29:HP30)=AVERAGE(HP27:HP28),"-","ERR")))</f>
        <v>-</v>
      </c>
      <c r="HQ31" s="0" t="str">
        <f aca="false">IF(HQ29=-9,"-",IF(HQ27=-9,"-",IF(AVERAGE(HQ29:HQ30)=AVERAGE(HQ27:HQ28),"-","ERR")))</f>
        <v>-</v>
      </c>
      <c r="HR31" s="0" t="str">
        <f aca="false">IF(HR29=-9,"-",IF(HR27=-9,"-",IF(AVERAGE(HR29:HR30)=AVERAGE(HR27:HR28),"-","ERR")))</f>
        <v>-</v>
      </c>
      <c r="HS31" s="0" t="str">
        <f aca="false">IF(HS29=-9,"-",IF(HS27=-9,"-",IF(AVERAGE(HS29:HS30)=AVERAGE(HS27:HS28),"-","ERR")))</f>
        <v>-</v>
      </c>
      <c r="HT31" s="0" t="str">
        <f aca="false">IF(HT29=-9,"-",IF(HT27=-9,"-",IF(AVERAGE(HT29:HT30)=AVERAGE(HT27:HT28),"-","ERR")))</f>
        <v>-</v>
      </c>
      <c r="HU31" s="0" t="str">
        <f aca="false">IF(HU29=-9,"-",IF(HU27=-9,"-",IF(AVERAGE(HU29:HU30)=AVERAGE(HU27:HU28),"-","ERR")))</f>
        <v>-</v>
      </c>
      <c r="HV31" s="0" t="str">
        <f aca="false">IF(HV29=-9,"-",IF(HV27=-9,"-",IF(AVERAGE(HV29:HV30)=AVERAGE(HV27:HV28),"-","ERR")))</f>
        <v>-</v>
      </c>
      <c r="HW31" s="0" t="str">
        <f aca="false">IF(HW29=-9,"-",IF(HW27=-9,"-",IF(AVERAGE(HW29:HW30)=AVERAGE(HW27:HW28),"-","ERR")))</f>
        <v>-</v>
      </c>
      <c r="HX31" s="0" t="str">
        <f aca="false">IF(HX29=-9,"-",IF(HX27=-9,"-",IF(AVERAGE(HX29:HX30)=AVERAGE(HX27:HX28),"-","ERR")))</f>
        <v>-</v>
      </c>
      <c r="HY31" s="0" t="str">
        <f aca="false">IF(HY29=-9,"-",IF(HY27=-9,"-",IF(AVERAGE(HY29:HY30)=AVERAGE(HY27:HY28),"-","ERR")))</f>
        <v>-</v>
      </c>
      <c r="HZ31" s="0" t="str">
        <f aca="false">IF(HZ29=-9,"-",IF(HZ27=-9,"-",IF(AVERAGE(HZ29:HZ30)=AVERAGE(HZ27:HZ28),"-","ERR")))</f>
        <v>-</v>
      </c>
      <c r="IA31" s="0" t="str">
        <f aca="false">IF(IA29=-9,"-",IF(IA27=-9,"-",IF(AVERAGE(IA29:IA30)=AVERAGE(IA27:IA28),"-","ERR")))</f>
        <v>-</v>
      </c>
      <c r="IB31" s="0" t="str">
        <f aca="false">IF(IB29=-9,"-",IF(IB27=-9,"-",IF(AVERAGE(IB29:IB30)=AVERAGE(IB27:IB28),"-","ERR")))</f>
        <v>-</v>
      </c>
      <c r="IC31" s="0" t="str">
        <f aca="false">IF(IC29=-9,"-",IF(IC27=-9,"-",IF(AVERAGE(IC29:IC30)=AVERAGE(IC27:IC28),"-","ERR")))</f>
        <v>-</v>
      </c>
      <c r="ID31" s="0" t="str">
        <f aca="false">IF(ID29=-9,"-",IF(ID27=-9,"-",IF(AVERAGE(ID29:ID30)=AVERAGE(ID27:ID28),"-","ERR")))</f>
        <v>-</v>
      </c>
      <c r="IE31" s="0" t="str">
        <f aca="false">IF(IE29=-9,"-",IF(IE27=-9,"-",IF(AVERAGE(IE29:IE30)=AVERAGE(IE27:IE28),"-","ERR")))</f>
        <v>-</v>
      </c>
      <c r="IF31" s="0" t="str">
        <f aca="false">IF(IF29=-9,"-",IF(IF27=-9,"-",IF(AVERAGE(IF29:IF30)=AVERAGE(IF27:IF28),"-","ERR")))</f>
        <v>-</v>
      </c>
      <c r="IG31" s="0" t="str">
        <f aca="false">IF(IG29=-9,"-",IF(IG27=-9,"-",IF(AVERAGE(IG29:IG30)=AVERAGE(IG27:IG28),"-","ERR")))</f>
        <v>-</v>
      </c>
      <c r="IH31" s="0" t="str">
        <f aca="false">IF(IH29=-9,"-",IF(IH27=-9,"-",IF(AVERAGE(IH29:IH30)=AVERAGE(IH27:IH28),"-","ERR")))</f>
        <v>-</v>
      </c>
      <c r="II31" s="0" t="str">
        <f aca="false">IF(II29=-9,"-",IF(II27=-9,"-",IF(AVERAGE(II29:II30)=AVERAGE(II27:II28),"-","ERR")))</f>
        <v>-</v>
      </c>
      <c r="IJ31" s="0" t="str">
        <f aca="false">IF(IJ29=-9,"-",IF(IJ27=-9,"-",IF(AVERAGE(IJ29:IJ30)=AVERAGE(IJ27:IJ28),"-","ERR")))</f>
        <v>-</v>
      </c>
      <c r="IK31" s="0" t="str">
        <f aca="false">IF(IK29=-9,"-",IF(IK27=-9,"-",IF(AVERAGE(IK29:IK30)=AVERAGE(IK27:IK28),"-","ERR")))</f>
        <v>-</v>
      </c>
      <c r="IL31" s="0" t="str">
        <f aca="false">IF(IL29=-9,"-",IF(IL27=-9,"-",IF(AVERAGE(IL29:IL30)=AVERAGE(IL27:IL28),"-","ERR")))</f>
        <v>-</v>
      </c>
      <c r="IM31" s="0" t="str">
        <f aca="false">IF(IM29=-9,"-",IF(IM27=-9,"-",IF(AVERAGE(IM29:IM30)=AVERAGE(IM27:IM28),"-","ERR")))</f>
        <v>-</v>
      </c>
      <c r="IN31" s="0" t="str">
        <f aca="false">IF(IN29=-9,"-",IF(IN27=-9,"-",IF(AVERAGE(IN29:IN30)=AVERAGE(IN27:IN28),"-","ERR")))</f>
        <v>-</v>
      </c>
      <c r="IO31" s="0" t="str">
        <f aca="false">IF(IO29=-9,"-",IF(IO27=-9,"-",IF(AVERAGE(IO29:IO30)=AVERAGE(IO27:IO28),"-","ERR")))</f>
        <v>-</v>
      </c>
      <c r="IP31" s="0" t="str">
        <f aca="false">IF(IP29=-9,"-",IF(IP27=-9,"-",IF(AVERAGE(IP29:IP30)=AVERAGE(IP27:IP28),"-","ERR")))</f>
        <v>-</v>
      </c>
      <c r="IQ31" s="0" t="str">
        <f aca="false">IF(IQ29=-9,"-",IF(IQ27=-9,"-",IF(AVERAGE(IQ29:IQ30)=AVERAGE(IQ27:IQ28),"-","ERR")))</f>
        <v>-</v>
      </c>
      <c r="IR31" s="0" t="str">
        <f aca="false">IF(IR29=-9,"-",IF(IR27=-9,"-",IF(AVERAGE(IR29:IR30)=AVERAGE(IR27:IR28),"-","ERR")))</f>
        <v>-</v>
      </c>
      <c r="IS31" s="0" t="str">
        <f aca="false">IF(IS29=-9,"-",IF(IS27=-9,"-",IF(AVERAGE(IS29:IS30)=AVERAGE(IS27:IS28),"-","ERR")))</f>
        <v>-</v>
      </c>
      <c r="IT31" s="0" t="str">
        <f aca="false">IF(IT29=-9,"-",IF(IT27=-9,"-",IF(AVERAGE(IT29:IT30)=AVERAGE(IT27:IT28),"-","ERR")))</f>
        <v>-</v>
      </c>
      <c r="IU31" s="0" t="str">
        <f aca="false">IF(IU29=-9,"-",IF(IU27=-9,"-",IF(AVERAGE(IU29:IU30)=AVERAGE(IU27:IU28),"-","ERR")))</f>
        <v>-</v>
      </c>
      <c r="IV31" s="0" t="str">
        <f aca="false">IF(IV29=-9,"-",IF(IV27=-9,"-",IF(AVERAGE(IV29:IV30)=AVERAGE(IV27:IV28),"-","ERR")))</f>
        <v>-</v>
      </c>
      <c r="IW31" s="0" t="str">
        <f aca="false">IF(IW29=-9,"-",IF(IW27=-9,"-",IF(AVERAGE(IW29:IW30)=AVERAGE(IW27:IW28),"-","ERR")))</f>
        <v>-</v>
      </c>
      <c r="IX31" s="0" t="str">
        <f aca="false">IF(IX29=-9,"-",IF(IX27=-9,"-",IF(AVERAGE(IX29:IX30)=AVERAGE(IX27:IX28),"-","ERR")))</f>
        <v>-</v>
      </c>
      <c r="IY31" s="0" t="str">
        <f aca="false">IF(IY29=-9,"-",IF(IY27=-9,"-",IF(AVERAGE(IY29:IY30)=AVERAGE(IY27:IY28),"-","ERR")))</f>
        <v>-</v>
      </c>
      <c r="IZ31" s="0" t="str">
        <f aca="false">IF(IZ29=-9,"-",IF(IZ27=-9,"-",IF(AVERAGE(IZ29:IZ30)=AVERAGE(IZ27:IZ28),"-","ERR")))</f>
        <v>-</v>
      </c>
      <c r="JA31" s="0" t="str">
        <f aca="false">IF(JA29=-9,"-",IF(JA27=-9,"-",IF(AVERAGE(JA29:JA30)=AVERAGE(JA27:JA28),"-","ERR")))</f>
        <v>-</v>
      </c>
      <c r="JB31" s="0" t="str">
        <f aca="false">IF(JB29=-9,"-",IF(JB27=-9,"-",IF(AVERAGE(JB29:JB30)=AVERAGE(JB27:JB28),"-","ERR")))</f>
        <v>-</v>
      </c>
      <c r="JC31" s="0" t="str">
        <f aca="false">IF(JC29=-9,"-",IF(JC27=-9,"-",IF(AVERAGE(JC29:JC30)=AVERAGE(JC27:JC28),"-","ERR")))</f>
        <v>-</v>
      </c>
      <c r="JD31" s="0" t="str">
        <f aca="false">IF(JD29=-9,"-",IF(JD27=-9,"-",IF(AVERAGE(JD29:JD30)=AVERAGE(JD27:JD28),"-","ERR")))</f>
        <v>-</v>
      </c>
      <c r="JE31" s="0" t="str">
        <f aca="false">IF(JE29=-9,"-",IF(JE27=-9,"-",IF(AVERAGE(JE29:JE30)=AVERAGE(JE27:JE28),"-","ERR")))</f>
        <v>-</v>
      </c>
      <c r="JF31" s="0" t="str">
        <f aca="false">IF(JF29=-9,"-",IF(JF27=-9,"-",IF(AVERAGE(JF29:JF30)=AVERAGE(JF27:JF28),"-","ERR")))</f>
        <v>-</v>
      </c>
      <c r="JG31" s="0" t="str">
        <f aca="false">IF(JG29=-9,"-",IF(JG27=-9,"-",IF(AVERAGE(JG29:JG30)=AVERAGE(JG27:JG28),"-","ERR")))</f>
        <v>-</v>
      </c>
      <c r="JH31" s="0" t="str">
        <f aca="false">IF(JH29=-9,"-",IF(JH27=-9,"-",IF(AVERAGE(JH29:JH30)=AVERAGE(JH27:JH28),"-","ERR")))</f>
        <v>-</v>
      </c>
      <c r="JI31" s="0" t="str">
        <f aca="false">IF(JI29=-9,"-",IF(JI27=-9,"-",IF(AVERAGE(JI29:JI30)=AVERAGE(JI27:JI28),"-","ERR")))</f>
        <v>-</v>
      </c>
      <c r="JJ31" s="0" t="str">
        <f aca="false">IF(JJ29=-9,"-",IF(JJ27=-9,"-",IF(AVERAGE(JJ29:JJ30)=AVERAGE(JJ27:JJ28),"-","ERR")))</f>
        <v>-</v>
      </c>
      <c r="JK31" s="0" t="str">
        <f aca="false">IF(JK29=-9,"-",IF(JK27=-9,"-",IF(AVERAGE(JK29:JK30)=AVERAGE(JK27:JK28),"-","ERR")))</f>
        <v>-</v>
      </c>
      <c r="JL31" s="0" t="str">
        <f aca="false">IF(JL29=-9,"-",IF(JL27=-9,"-",IF(AVERAGE(JL29:JL30)=AVERAGE(JL27:JL28),"-","ERR")))</f>
        <v>-</v>
      </c>
      <c r="JM31" s="0" t="str">
        <f aca="false">IF(JM29=-9,"-",IF(JM27=-9,"-",IF(AVERAGE(JM29:JM30)=AVERAGE(JM27:JM28),"-","ERR")))</f>
        <v>-</v>
      </c>
      <c r="JN31" s="0" t="str">
        <f aca="false">IF(JN29=-9,"-",IF(JN27=-9,"-",IF(AVERAGE(JN29:JN30)=AVERAGE(JN27:JN28),"-","ERR")))</f>
        <v>-</v>
      </c>
      <c r="JO31" s="0" t="str">
        <f aca="false">IF(JO29=-9,"-",IF(JO27=-9,"-",IF(AVERAGE(JO29:JO30)=AVERAGE(JO27:JO28),"-","ERR")))</f>
        <v>-</v>
      </c>
      <c r="JP31" s="0" t="str">
        <f aca="false">IF(JP29=-9,"-",IF(JP27=-9,"-",IF(AVERAGE(JP29:JP30)=AVERAGE(JP27:JP28),"-","ERR")))</f>
        <v>-</v>
      </c>
      <c r="JQ31" s="0" t="str">
        <f aca="false">IF(JQ29=-9,"-",IF(JQ27=-9,"-",IF(AVERAGE(JQ29:JQ30)=AVERAGE(JQ27:JQ28),"-","ERR")))</f>
        <v>-</v>
      </c>
      <c r="JR31" s="0" t="str">
        <f aca="false">IF(JR29=-9,"-",IF(JR27=-9,"-",IF(AVERAGE(JR29:JR30)=AVERAGE(JR27:JR28),"-","ERR")))</f>
        <v>-</v>
      </c>
      <c r="JS31" s="0" t="str">
        <f aca="false">IF(JS29=-9,"-",IF(JS27=-9,"-",IF(AVERAGE(JS29:JS30)=AVERAGE(JS27:JS28),"-","ERR")))</f>
        <v>-</v>
      </c>
      <c r="JT31" s="0" t="str">
        <f aca="false">IF(JT29=-9,"-",IF(JT27=-9,"-",IF(AVERAGE(JT29:JT30)=AVERAGE(JT27:JT28),"-","ERR")))</f>
        <v>-</v>
      </c>
      <c r="JU31" s="0" t="str">
        <f aca="false">IF(JU29=-9,"-",IF(JU27=-9,"-",IF(AVERAGE(JU29:JU30)=AVERAGE(JU27:JU28),"-","ERR")))</f>
        <v>-</v>
      </c>
      <c r="JV31" s="0" t="str">
        <f aca="false">IF(JV29=-9,"-",IF(JV27=-9,"-",IF(AVERAGE(JV29:JV30)=AVERAGE(JV27:JV28),"-","ERR")))</f>
        <v>ERR</v>
      </c>
      <c r="JW31" s="0" t="str">
        <f aca="false">IF(JW29=-9,"-",IF(JW27=-9,"-",IF(AVERAGE(JW29:JW30)=AVERAGE(JW27:JW28),"-","ERR")))</f>
        <v>-</v>
      </c>
      <c r="JX31" s="0" t="str">
        <f aca="false">IF(JX29=-9,"-",IF(JX27=-9,"-",IF(AVERAGE(JX29:JX30)=AVERAGE(JX27:JX28),"-","ERR")))</f>
        <v>-</v>
      </c>
      <c r="JY31" s="0" t="str">
        <f aca="false">IF(JY29=-9,"-",IF(JY27=-9,"-",IF(AVERAGE(JY29:JY30)=AVERAGE(JY27:JY28),"-","ERR")))</f>
        <v>-</v>
      </c>
      <c r="JZ31" s="0" t="str">
        <f aca="false">IF(JZ29=-9,"-",IF(JZ27=-9,"-",IF(AVERAGE(JZ29:JZ30)=AVERAGE(JZ27:JZ28),"-","ERR")))</f>
        <v>-</v>
      </c>
      <c r="KA31" s="0" t="str">
        <f aca="false">IF(KA29=-9,"-",IF(KA27=-9,"-",IF(AVERAGE(KA29:KA30)=AVERAGE(KA27:KA28),"-","ERR")))</f>
        <v>-</v>
      </c>
      <c r="KB31" s="0" t="str">
        <f aca="false">IF(KB29=-9,"-",IF(KB27=-9,"-",IF(AVERAGE(KB29:KB30)=AVERAGE(KB27:KB28),"-","ERR")))</f>
        <v>-</v>
      </c>
      <c r="KC31" s="0" t="str">
        <f aca="false">IF(KC29=-9,"-",IF(KC27=-9,"-",IF(AVERAGE(KC29:KC30)=AVERAGE(KC27:KC28),"-","ERR")))</f>
        <v>-</v>
      </c>
      <c r="KD31" s="0" t="str">
        <f aca="false">IF(KD29=-9,"-",IF(KD27=-9,"-",IF(AVERAGE(KD29:KD30)=AVERAGE(KD27:KD28),"-","ERR")))</f>
        <v>-</v>
      </c>
      <c r="KE31" s="0" t="str">
        <f aca="false">IF(KE29=-9,"-",IF(KE27=-9,"-",IF(AVERAGE(KE29:KE30)=AVERAGE(KE27:KE28),"-","ERR")))</f>
        <v>-</v>
      </c>
      <c r="KF31" s="0" t="str">
        <f aca="false">IF(KF29=-9,"-",IF(KF27=-9,"-",IF(AVERAGE(KF29:KF30)=AVERAGE(KF27:KF28),"-","ERR")))</f>
        <v>-</v>
      </c>
      <c r="KG31" s="0" t="str">
        <f aca="false">IF(KG29=-9,"-",IF(KG27=-9,"-",IF(AVERAGE(KG29:KG30)=AVERAGE(KG27:KG28),"-","ERR")))</f>
        <v>-</v>
      </c>
      <c r="KH31" s="0" t="str">
        <f aca="false">IF(KH29=-9,"-",IF(KH27=-9,"-",IF(AVERAGE(KH29:KH30)=AVERAGE(KH27:KH28),"-","ERR")))</f>
        <v>-</v>
      </c>
      <c r="KI31" s="0" t="str">
        <f aca="false">IF(KI29=-9,"-",IF(KI27=-9,"-",IF(AVERAGE(KI29:KI30)=AVERAGE(KI27:KI28),"-","ERR")))</f>
        <v>-</v>
      </c>
      <c r="KJ31" s="0" t="str">
        <f aca="false">IF(KJ29=-9,"-",IF(KJ27=-9,"-",IF(AVERAGE(KJ29:KJ30)=AVERAGE(KJ27:KJ28),"-","ERR")))</f>
        <v>-</v>
      </c>
      <c r="KK31" s="0" t="str">
        <f aca="false">IF(KK29=-9,"-",IF(KK27=-9,"-",IF(AVERAGE(KK29:KK30)=AVERAGE(KK27:KK28),"-","ERR")))</f>
        <v>-</v>
      </c>
      <c r="KL31" s="0" t="str">
        <f aca="false">IF(KL29=-9,"-",IF(KL27=-9,"-",IF(AVERAGE(KL29:KL30)=AVERAGE(KL27:KL28),"-","ERR")))</f>
        <v>-</v>
      </c>
      <c r="KM31" s="0" t="str">
        <f aca="false">IF(KM29=-9,"-",IF(KM27=-9,"-",IF(AVERAGE(KM29:KM30)=AVERAGE(KM27:KM28),"-","ERR")))</f>
        <v>-</v>
      </c>
      <c r="KN31" s="0" t="str">
        <f aca="false">IF(KN29=-9,"-",IF(KN27=-9,"-",IF(AVERAGE(KN29:KN30)=AVERAGE(KN27:KN28),"-","ERR")))</f>
        <v>-</v>
      </c>
      <c r="KO31" s="0" t="str">
        <f aca="false">IF(KO29=-9,"-",IF(KO27=-9,"-",IF(AVERAGE(KO29:KO30)=AVERAGE(KO27:KO28),"-","ERR")))</f>
        <v>-</v>
      </c>
      <c r="KP31" s="0" t="str">
        <f aca="false">IF(KP29=-9,"-",IF(KP27=-9,"-",IF(AVERAGE(KP29:KP30)=AVERAGE(KP27:KP28),"-","ERR")))</f>
        <v>-</v>
      </c>
      <c r="KQ31" s="0" t="str">
        <f aca="false">IF(KQ29=-9,"-",IF(KQ27=-9,"-",IF(AVERAGE(KQ29:KQ30)=AVERAGE(KQ27:KQ28),"-","ERR")))</f>
        <v>-</v>
      </c>
      <c r="KR31" s="0" t="str">
        <f aca="false">IF(KR29=-9,"-",IF(KR27=-9,"-",IF(AVERAGE(KR29:KR30)=AVERAGE(KR27:KR28),"-","ERR")))</f>
        <v>-</v>
      </c>
      <c r="KS31" s="0" t="str">
        <f aca="false">IF(KS29=-9,"-",IF(KS27=-9,"-",IF(AVERAGE(KS29:KS30)=AVERAGE(KS27:KS28),"-","ERR")))</f>
        <v>-</v>
      </c>
      <c r="KT31" s="0" t="str">
        <f aca="false">IF(KT29=-9,"-",IF(KT27=-9,"-",IF(AVERAGE(KT29:KT30)=AVERAGE(KT27:KT28),"-","ERR")))</f>
        <v>-</v>
      </c>
      <c r="KU31" s="0" t="str">
        <f aca="false">IF(KU29=-9,"-",IF(KU27=-9,"-",IF(AVERAGE(KU29:KU30)=AVERAGE(KU27:KU28),"-","ERR")))</f>
        <v>-</v>
      </c>
      <c r="KV31" s="0" t="str">
        <f aca="false">IF(KV29=-9,"-",IF(KV27=-9,"-",IF(AVERAGE(KV29:KV30)=AVERAGE(KV27:KV28),"-","ERR")))</f>
        <v>-</v>
      </c>
      <c r="KW31" s="0" t="str">
        <f aca="false">IF(KW29=-9,"-",IF(KW27=-9,"-",IF(AVERAGE(KW29:KW30)=AVERAGE(KW27:KW28),"-","ERR")))</f>
        <v>-</v>
      </c>
      <c r="KX31" s="0" t="str">
        <f aca="false">IF(KX29=-9,"-",IF(KX27=-9,"-",IF(AVERAGE(KX29:KX30)=AVERAGE(KX27:KX28),"-","ERR")))</f>
        <v>-</v>
      </c>
      <c r="KY31" s="0" t="str">
        <f aca="false">IF(KY29=-9,"-",IF(KY27=-9,"-",IF(AVERAGE(KY29:KY30)=AVERAGE(KY27:KY28),"-","ERR")))</f>
        <v>-</v>
      </c>
      <c r="KZ31" s="0" t="str">
        <f aca="false">IF(KZ29=-9,"-",IF(KZ27=-9,"-",IF(AVERAGE(KZ29:KZ30)=AVERAGE(KZ27:KZ28),"-","ERR")))</f>
        <v>-</v>
      </c>
      <c r="LA31" s="0" t="str">
        <f aca="false">IF(LA29=-9,"-",IF(LA27=-9,"-",IF(AVERAGE(LA29:LA30)=AVERAGE(LA27:LA28),"-","ERR")))</f>
        <v>-</v>
      </c>
      <c r="LB31" s="0" t="str">
        <f aca="false">IF(LB29=-9,"-",IF(LB27=-9,"-",IF(AVERAGE(LB29:LB30)=AVERAGE(LB27:LB28),"-","ERR")))</f>
        <v>-</v>
      </c>
      <c r="LC31" s="0" t="str">
        <f aca="false">IF(LC29=-9,"-",IF(LC27=-9,"-",IF(AVERAGE(LC29:LC30)=AVERAGE(LC27:LC28),"-","ERR")))</f>
        <v>-</v>
      </c>
      <c r="LD31" s="0" t="str">
        <f aca="false">IF(LD29=-9,"-",IF(LD27=-9,"-",IF(AVERAGE(LD29:LD30)=AVERAGE(LD27:LD28),"-","ERR")))</f>
        <v>-</v>
      </c>
      <c r="LE31" s="0" t="str">
        <f aca="false">IF(LE29=-9,"-",IF(LE27=-9,"-",IF(AVERAGE(LE29:LE30)=AVERAGE(LE27:LE28),"-","ERR")))</f>
        <v>-</v>
      </c>
      <c r="LF31" s="0" t="str">
        <f aca="false">IF(LF29=-9,"-",IF(LF27=-9,"-",IF(AVERAGE(LF29:LF30)=AVERAGE(LF27:LF28),"-","ERR")))</f>
        <v>-</v>
      </c>
      <c r="LG31" s="0" t="str">
        <f aca="false">IF(LG29=-9,"-",IF(LG27=-9,"-",IF(AVERAGE(LG29:LG30)=AVERAGE(LG27:LG28),"-","ERR")))</f>
        <v>-</v>
      </c>
      <c r="LH31" s="0" t="str">
        <f aca="false">IF(LH29=-9,"-",IF(LH27=-9,"-",IF(AVERAGE(LH29:LH30)=AVERAGE(LH27:LH28),"-","ERR")))</f>
        <v>-</v>
      </c>
      <c r="LI31" s="0" t="str">
        <f aca="false">IF(LI29=-9,"-",IF(LI27=-9,"-",IF(AVERAGE(LI29:LI30)=AVERAGE(LI27:LI28),"-","ERR")))</f>
        <v>-</v>
      </c>
      <c r="LJ31" s="0" t="str">
        <f aca="false">IF(LJ29=-9,"-",IF(LJ27=-9,"-",IF(AVERAGE(LJ29:LJ30)=AVERAGE(LJ27:LJ28),"-","ERR")))</f>
        <v>-</v>
      </c>
      <c r="LK31" s="0" t="str">
        <f aca="false">IF(LK29=-9,"-",IF(LK27=-9,"-",IF(AVERAGE(LK29:LK30)=AVERAGE(LK27:LK28),"-","ERR")))</f>
        <v>-</v>
      </c>
      <c r="LL31" s="0" t="str">
        <f aca="false">IF(LL29=-9,"-",IF(LL27=-9,"-",IF(AVERAGE(LL29:LL30)=AVERAGE(LL27:LL28),"-","ERR")))</f>
        <v>-</v>
      </c>
      <c r="LM31" s="0" t="str">
        <f aca="false">IF(LM29=-9,"-",IF(LM27=-9,"-",IF(AVERAGE(LM29:LM30)=AVERAGE(LM27:LM28),"-","ERR")))</f>
        <v>-</v>
      </c>
      <c r="LN31" s="0" t="str">
        <f aca="false">IF(LN29=-9,"-",IF(LN27=-9,"-",IF(AVERAGE(LN29:LN30)=AVERAGE(LN27:LN28),"-","ERR")))</f>
        <v>-</v>
      </c>
      <c r="LO31" s="0" t="str">
        <f aca="false">IF(LO29=-9,"-",IF(LO27=-9,"-",IF(AVERAGE(LO29:LO30)=AVERAGE(LO27:LO28),"-","ERR")))</f>
        <v>-</v>
      </c>
      <c r="LP31" s="0" t="str">
        <f aca="false">IF(LP29=-9,"-",IF(LP27=-9,"-",IF(AVERAGE(LP29:LP30)=AVERAGE(LP27:LP28),"-","ERR")))</f>
        <v>-</v>
      </c>
      <c r="LQ31" s="0" t="str">
        <f aca="false">IF(LQ29=-9,"-",IF(LQ27=-9,"-",IF(AVERAGE(LQ29:LQ30)=AVERAGE(LQ27:LQ28),"-","ERR")))</f>
        <v>-</v>
      </c>
      <c r="LR31" s="0" t="str">
        <f aca="false">IF(LR29=-9,"-",IF(LR27=-9,"-",IF(AVERAGE(LR29:LR30)=AVERAGE(LR27:LR28),"-","ERR")))</f>
        <v>-</v>
      </c>
      <c r="LS31" s="0" t="str">
        <f aca="false">IF(LS29=-9,"-",IF(LS27=-9,"-",IF(AVERAGE(LS29:LS30)=AVERAGE(LS27:LS28),"-","ERR")))</f>
        <v>-</v>
      </c>
      <c r="LT31" s="0" t="str">
        <f aca="false">IF(LT29=-9,"-",IF(LT27=-9,"-",IF(AVERAGE(LT29:LT30)=AVERAGE(LT27:LT28),"-","ERR")))</f>
        <v>-</v>
      </c>
      <c r="LU31" s="0" t="str">
        <f aca="false">IF(LU29=-9,"-",IF(LU27=-9,"-",IF(AVERAGE(LU29:LU30)=AVERAGE(LU27:LU28),"-","ERR")))</f>
        <v>-</v>
      </c>
      <c r="LV31" s="0" t="str">
        <f aca="false">IF(LV29=-9,"-",IF(LV27=-9,"-",IF(AVERAGE(LV29:LV30)=AVERAGE(LV27:LV28),"-","ERR")))</f>
        <v>-</v>
      </c>
      <c r="LW31" s="0" t="str">
        <f aca="false">IF(LW29=-9,"-",IF(LW27=-9,"-",IF(AVERAGE(LW29:LW30)=AVERAGE(LW27:LW28),"-","ERR")))</f>
        <v>-</v>
      </c>
      <c r="LX31" s="0" t="str">
        <f aca="false">IF(LX29=-9,"-",IF(LX27=-9,"-",IF(AVERAGE(LX29:LX30)=AVERAGE(LX27:LX28),"-","ERR")))</f>
        <v>-</v>
      </c>
      <c r="LY31" s="0" t="str">
        <f aca="false">IF(LY29=-9,"-",IF(LY27=-9,"-",IF(AVERAGE(LY29:LY30)=AVERAGE(LY27:LY28),"-","ERR")))</f>
        <v>-</v>
      </c>
      <c r="LZ31" s="0" t="str">
        <f aca="false">IF(LZ29=-9,"-",IF(LZ27=-9,"-",IF(AVERAGE(LZ29:LZ30)=AVERAGE(LZ27:LZ28),"-","ERR")))</f>
        <v>-</v>
      </c>
      <c r="MA31" s="0" t="str">
        <f aca="false">IF(MA29=-9,"-",IF(MA27=-9,"-",IF(AVERAGE(MA29:MA30)=AVERAGE(MA27:MA28),"-","ERR")))</f>
        <v>-</v>
      </c>
      <c r="MB31" s="0" t="str">
        <f aca="false">IF(MB29=-9,"-",IF(MB27=-9,"-",IF(AVERAGE(MB29:MB30)=AVERAGE(MB27:MB28),"-","ERR")))</f>
        <v>-</v>
      </c>
      <c r="MC31" s="0" t="str">
        <f aca="false">IF(MC29=-9,"-",IF(MC27=-9,"-",IF(AVERAGE(MC29:MC30)=AVERAGE(MC27:MC28),"-","ERR")))</f>
        <v>-</v>
      </c>
      <c r="MD31" s="0" t="str">
        <f aca="false">IF(MD29=-9,"-",IF(MD27=-9,"-",IF(AVERAGE(MD29:MD30)=AVERAGE(MD27:MD28),"-","ERR")))</f>
        <v>-</v>
      </c>
      <c r="ME31" s="0" t="str">
        <f aca="false">IF(ME29=-9,"-",IF(ME27=-9,"-",IF(AVERAGE(ME29:ME30)=AVERAGE(ME27:ME28),"-","ERR")))</f>
        <v>-</v>
      </c>
      <c r="MF31" s="0" t="str">
        <f aca="false">IF(MF29=-9,"-",IF(MF27=-9,"-",IF(AVERAGE(MF29:MF30)=AVERAGE(MF27:MF28),"-","ERR")))</f>
        <v>-</v>
      </c>
      <c r="MG31" s="0" t="str">
        <f aca="false">IF(MG29=-9,"-",IF(MG27=-9,"-",IF(AVERAGE(MG29:MG30)=AVERAGE(MG27:MG28),"-","ERR")))</f>
        <v>-</v>
      </c>
      <c r="MH31" s="0" t="str">
        <f aca="false">IF(MH29=-9,"-",IF(MH27=-9,"-",IF(AVERAGE(MH29:MH30)=AVERAGE(MH27:MH28),"-","ERR")))</f>
        <v>-</v>
      </c>
      <c r="MI31" s="0" t="str">
        <f aca="false">IF(MI29=-9,"-",IF(MI27=-9,"-",IF(AVERAGE(MI29:MI30)=AVERAGE(MI27:MI28),"-","ERR")))</f>
        <v>-</v>
      </c>
      <c r="MJ31" s="0" t="str">
        <f aca="false">IF(MJ29=-9,"-",IF(MJ27=-9,"-",IF(AVERAGE(MJ29:MJ30)=AVERAGE(MJ27:MJ28),"-","ERR")))</f>
        <v>-</v>
      </c>
      <c r="MK31" s="0" t="str">
        <f aca="false">IF(MK29=-9,"-",IF(MK27=-9,"-",IF(AVERAGE(MK29:MK30)=AVERAGE(MK27:MK28),"-","ERR")))</f>
        <v>-</v>
      </c>
      <c r="ML31" s="0" t="str">
        <f aca="false">IF(ML29=-9,"-",IF(ML27=-9,"-",IF(AVERAGE(ML29:ML30)=AVERAGE(ML27:ML28),"-","ERR")))</f>
        <v>-</v>
      </c>
      <c r="MM31" s="0" t="str">
        <f aca="false">IF(MM29=-9,"-",IF(MM27=-9,"-",IF(AVERAGE(MM29:MM30)=AVERAGE(MM27:MM28),"-","ERR")))</f>
        <v>-</v>
      </c>
      <c r="MN31" s="0" t="str">
        <f aca="false">IF(MN29=-9,"-",IF(MN27=-9,"-",IF(AVERAGE(MN29:MN30)=AVERAGE(MN27:MN28),"-","ERR")))</f>
        <v>-</v>
      </c>
      <c r="MO31" s="0" t="str">
        <f aca="false">IF(MO29=-9,"-",IF(MO27=-9,"-",IF(AVERAGE(MO29:MO30)=AVERAGE(MO27:MO28),"-","ERR")))</f>
        <v>-</v>
      </c>
      <c r="MP31" s="0" t="str">
        <f aca="false">IF(MP29=-9,"-",IF(MP27=-9,"-",IF(AVERAGE(MP29:MP30)=AVERAGE(MP27:MP28),"-","ERR")))</f>
        <v>-</v>
      </c>
      <c r="MQ31" s="0" t="str">
        <f aca="false">IF(MQ29=-9,"-",IF(MQ27=-9,"-",IF(AVERAGE(MQ29:MQ30)=AVERAGE(MQ27:MQ28),"-","ERR")))</f>
        <v>-</v>
      </c>
      <c r="MR31" s="0" t="str">
        <f aca="false">IF(MR29=-9,"-",IF(MR27=-9,"-",IF(AVERAGE(MR29:MR30)=AVERAGE(MR27:MR28),"-","ERR")))</f>
        <v>-</v>
      </c>
      <c r="MS31" s="0" t="str">
        <f aca="false">IF(MS29=-9,"-",IF(MS27=-9,"-",IF(AVERAGE(MS29:MS30)=AVERAGE(MS27:MS28),"-","ERR")))</f>
        <v>-</v>
      </c>
      <c r="MT31" s="0" t="str">
        <f aca="false">IF(MT29=-9,"-",IF(MT27=-9,"-",IF(AVERAGE(MT29:MT30)=AVERAGE(MT27:MT28),"-","ERR")))</f>
        <v>-</v>
      </c>
      <c r="MU31" s="0" t="str">
        <f aca="false">IF(MU29=-9,"-",IF(MU27=-9,"-",IF(AVERAGE(MU29:MU30)=AVERAGE(MU27:MU28),"-","ERR")))</f>
        <v>-</v>
      </c>
      <c r="MV31" s="0" t="str">
        <f aca="false">IF(MV29=-9,"-",IF(MV27=-9,"-",IF(AVERAGE(MV29:MV30)=AVERAGE(MV27:MV28),"-","ERR")))</f>
        <v>-</v>
      </c>
      <c r="MW31" s="0" t="str">
        <f aca="false">IF(MW29=-9,"-",IF(MW27=-9,"-",IF(AVERAGE(MW29:MW30)=AVERAGE(MW27:MW28),"-","ERR")))</f>
        <v>-</v>
      </c>
      <c r="MX31" s="0" t="str">
        <f aca="false">IF(MX29=-9,"-",IF(MX27=-9,"-",IF(AVERAGE(MX29:MX30)=AVERAGE(MX27:MX28),"-","ERR")))</f>
        <v>-</v>
      </c>
      <c r="MY31" s="0" t="str">
        <f aca="false">IF(MY29=-9,"-",IF(MY27=-9,"-",IF(AVERAGE(MY29:MY30)=AVERAGE(MY27:MY28),"-","ERR")))</f>
        <v>-</v>
      </c>
      <c r="MZ31" s="0" t="str">
        <f aca="false">IF(MZ29=-9,"-",IF(MZ27=-9,"-",IF(AVERAGE(MZ29:MZ30)=AVERAGE(MZ27:MZ28),"-","ERR")))</f>
        <v>-</v>
      </c>
      <c r="NA31" s="0" t="str">
        <f aca="false">IF(NA29=-9,"-",IF(NA27=-9,"-",IF(AVERAGE(NA29:NA30)=AVERAGE(NA27:NA28),"-","ERR")))</f>
        <v>-</v>
      </c>
      <c r="NB31" s="0" t="str">
        <f aca="false">IF(NB29=-9,"-",IF(NB27=-9,"-",IF(AVERAGE(NB29:NB30)=AVERAGE(NB27:NB28),"-","ERR")))</f>
        <v>-</v>
      </c>
      <c r="NC31" s="0" t="str">
        <f aca="false">IF(NC29=-9,"-",IF(NC27=-9,"-",IF(AVERAGE(NC29:NC30)=AVERAGE(NC27:NC28),"-","ERR")))</f>
        <v>-</v>
      </c>
      <c r="ND31" s="0" t="str">
        <f aca="false">IF(ND29=-9,"-",IF(ND27=-9,"-",IF(AVERAGE(ND29:ND30)=AVERAGE(ND27:ND28),"-","ERR")))</f>
        <v>-</v>
      </c>
      <c r="NE31" s="0" t="str">
        <f aca="false">IF(NE29=-9,"-",IF(NE27=-9,"-",IF(AVERAGE(NE29:NE30)=AVERAGE(NE27:NE28),"-","ERR")))</f>
        <v>-</v>
      </c>
      <c r="NF31" s="0" t="str">
        <f aca="false">IF(NF29=-9,"-",IF(NF27=-9,"-",IF(AVERAGE(NF29:NF30)=AVERAGE(NF27:NF28),"-","ERR")))</f>
        <v>-</v>
      </c>
      <c r="NG31" s="0" t="str">
        <f aca="false">IF(NG29=-9,"-",IF(NG27=-9,"-",IF(AVERAGE(NG29:NG30)=AVERAGE(NG27:NG28),"-","ERR")))</f>
        <v>-</v>
      </c>
      <c r="NH31" s="0" t="str">
        <f aca="false">IF(NH29=-9,"-",IF(NH27=-9,"-",IF(AVERAGE(NH29:NH30)=AVERAGE(NH27:NH28),"-","ERR")))</f>
        <v>-</v>
      </c>
      <c r="NI31" s="0" t="str">
        <f aca="false">IF(NI29=-9,"-",IF(NI27=-9,"-",IF(AVERAGE(NI29:NI30)=AVERAGE(NI27:NI28),"-","ERR")))</f>
        <v>-</v>
      </c>
      <c r="NJ31" s="0" t="str">
        <f aca="false">IF(NJ29=-9,"-",IF(NJ27=-9,"-",IF(AVERAGE(NJ29:NJ30)=AVERAGE(NJ27:NJ28),"-","ERR")))</f>
        <v>-</v>
      </c>
      <c r="NK31" s="0" t="str">
        <f aca="false">IF(NK29=-9,"-",IF(NK27=-9,"-",IF(AVERAGE(NK29:NK30)=AVERAGE(NK27:NK28),"-","ERR")))</f>
        <v>-</v>
      </c>
      <c r="NL31" s="0" t="str">
        <f aca="false">IF(NL29=-9,"-",IF(NL27=-9,"-",IF(AVERAGE(NL29:NL30)=AVERAGE(NL27:NL28),"-","ERR")))</f>
        <v>-</v>
      </c>
      <c r="NM31" s="0" t="str">
        <f aca="false">IF(NM29=-9,"-",IF(NM27=-9,"-",IF(AVERAGE(NM29:NM30)=AVERAGE(NM27:NM28),"-","ERR")))</f>
        <v>-</v>
      </c>
      <c r="NN31" s="0" t="str">
        <f aca="false">IF(NN29=-9,"-",IF(NN27=-9,"-",IF(AVERAGE(NN29:NN30)=AVERAGE(NN27:NN28),"-","ERR")))</f>
        <v>-</v>
      </c>
      <c r="NO31" s="0" t="str">
        <f aca="false">IF(NO29=-9,"-",IF(NO27=-9,"-",IF(AVERAGE(NO29:NO30)=AVERAGE(NO27:NO28),"-","ERR")))</f>
        <v>-</v>
      </c>
      <c r="NP31" s="0" t="str">
        <f aca="false">IF(NP29=-9,"-",IF(NP27=-9,"-",IF(AVERAGE(NP29:NP30)=AVERAGE(NP27:NP28),"-","ERR")))</f>
        <v>-</v>
      </c>
      <c r="NQ31" s="0" t="str">
        <f aca="false">IF(NQ29=-9,"-",IF(NQ27=-9,"-",IF(AVERAGE(NQ29:NQ30)=AVERAGE(NQ27:NQ28),"-","ERR")))</f>
        <v>-</v>
      </c>
      <c r="NR31" s="0" t="str">
        <f aca="false">IF(NR29=-9,"-",IF(NR27=-9,"-",IF(AVERAGE(NR29:NR30)=AVERAGE(NR27:NR28),"-","ERR")))</f>
        <v>-</v>
      </c>
      <c r="NS31" s="0" t="str">
        <f aca="false">IF(NS29=-9,"-",IF(NS27=-9,"-",IF(AVERAGE(NS29:NS30)=AVERAGE(NS27:NS28),"-","ERR")))</f>
        <v>-</v>
      </c>
      <c r="NT31" s="0" t="str">
        <f aca="false">IF(NT29=-9,"-",IF(NT27=-9,"-",IF(AVERAGE(NT29:NT30)=AVERAGE(NT27:NT28),"-","ERR")))</f>
        <v>ERR</v>
      </c>
      <c r="NU31" s="0" t="str">
        <f aca="false">IF(NU29=-9,"-",IF(NU27=-9,"-",IF(AVERAGE(NU29:NU30)=AVERAGE(NU27:NU28),"-","ERR")))</f>
        <v>-</v>
      </c>
      <c r="NV31" s="0" t="str">
        <f aca="false">IF(NV29=-9,"-",IF(NV27=-9,"-",IF(AVERAGE(NV29:NV30)=AVERAGE(NV27:NV28),"-","ERR")))</f>
        <v>-</v>
      </c>
      <c r="NW31" s="0" t="str">
        <f aca="false">IF(NW29=-9,"-",IF(NW27=-9,"-",IF(AVERAGE(NW29:NW30)=AVERAGE(NW27:NW28),"-","ERR")))</f>
        <v>-</v>
      </c>
      <c r="NX31" s="0" t="str">
        <f aca="false">IF(NX29=-9,"-",IF(NX27=-9,"-",IF(AVERAGE(NX29:NX30)=AVERAGE(NX27:NX28),"-","ERR")))</f>
        <v>-</v>
      </c>
      <c r="NY31" s="0" t="str">
        <f aca="false">IF(NY29=-9,"-",IF(NY27=-9,"-",IF(AVERAGE(NY29:NY30)=AVERAGE(NY27:NY28),"-","ERR")))</f>
        <v>-</v>
      </c>
      <c r="NZ31" s="0" t="str">
        <f aca="false">IF(NZ29=-9,"-",IF(NZ27=-9,"-",IF(AVERAGE(NZ29:NZ30)=AVERAGE(NZ27:NZ28),"-","ERR")))</f>
        <v>-</v>
      </c>
      <c r="OA31" s="0" t="str">
        <f aca="false">IF(OA29=-9,"-",IF(OA27=-9,"-",IF(AVERAGE(OA29:OA30)=AVERAGE(OA27:OA28),"-","ERR")))</f>
        <v>-</v>
      </c>
      <c r="OB31" s="0" t="str">
        <f aca="false">IF(OB29=-9,"-",IF(OB27=-9,"-",IF(AVERAGE(OB29:OB30)=AVERAGE(OB27:OB28),"-","ERR")))</f>
        <v>-</v>
      </c>
      <c r="OC31" s="0" t="str">
        <f aca="false">IF(OC29=-9,"-",IF(OC27=-9,"-",IF(AVERAGE(OC29:OC30)=AVERAGE(OC27:OC28),"-","ERR")))</f>
        <v>-</v>
      </c>
      <c r="OD31" s="0" t="str">
        <f aca="false">IF(OD29=-9,"-",IF(OD27=-9,"-",IF(AVERAGE(OD29:OD30)=AVERAGE(OD27:OD28),"-","ERR")))</f>
        <v>-</v>
      </c>
      <c r="OE31" s="0" t="str">
        <f aca="false">IF(OE29=-9,"-",IF(OE27=-9,"-",IF(AVERAGE(OE29:OE30)=AVERAGE(OE27:OE28),"-","ERR")))</f>
        <v>-</v>
      </c>
      <c r="OF31" s="0" t="str">
        <f aca="false">IF(OF29=-9,"-",IF(OF27=-9,"-",IF(AVERAGE(OF29:OF30)=AVERAGE(OF27:OF28),"-","ERR")))</f>
        <v>-</v>
      </c>
      <c r="OG31" s="0" t="str">
        <f aca="false">IF(OG29=-9,"-",IF(OG27=-9,"-",IF(AVERAGE(OG29:OG30)=AVERAGE(OG27:OG28),"-","ERR")))</f>
        <v>-</v>
      </c>
      <c r="OH31" s="0" t="str">
        <f aca="false">IF(OH29=-9,"-",IF(OH27=-9,"-",IF(AVERAGE(OH29:OH30)=AVERAGE(OH27:OH28),"-","ERR")))</f>
        <v>-</v>
      </c>
      <c r="OI31" s="0" t="str">
        <f aca="false">IF(OI29=-9,"-",IF(OI27=-9,"-",IF(AVERAGE(OI29:OI30)=AVERAGE(OI27:OI28),"-","ERR")))</f>
        <v>-</v>
      </c>
      <c r="OJ31" s="0" t="str">
        <f aca="false">IF(OJ29=-9,"-",IF(OJ27=-9,"-",IF(AVERAGE(OJ29:OJ30)=AVERAGE(OJ27:OJ28),"-","ERR")))</f>
        <v>-</v>
      </c>
      <c r="OK31" s="0" t="str">
        <f aca="false">IF(OK29=-9,"-",IF(OK27=-9,"-",IF(AVERAGE(OK29:OK30)=AVERAGE(OK27:OK28),"-","ERR")))</f>
        <v>-</v>
      </c>
      <c r="OL31" s="0" t="str">
        <f aca="false">IF(OL29=-9,"-",IF(OL27=-9,"-",IF(AVERAGE(OL29:OL30)=AVERAGE(OL27:OL28),"-","ERR")))</f>
        <v>-</v>
      </c>
      <c r="OM31" s="0" t="str">
        <f aca="false">IF(OM29=-9,"-",IF(OM27=-9,"-",IF(AVERAGE(OM29:OM30)=AVERAGE(OM27:OM28),"-","ERR")))</f>
        <v>-</v>
      </c>
      <c r="ON31" s="0" t="str">
        <f aca="false">IF(ON29=-9,"-",IF(ON27=-9,"-",IF(AVERAGE(ON29:ON30)=AVERAGE(ON27:ON28),"-","ERR")))</f>
        <v>-</v>
      </c>
      <c r="OO31" s="0" t="str">
        <f aca="false">IF(OO29=-9,"-",IF(OO27=-9,"-",IF(AVERAGE(OO29:OO30)=AVERAGE(OO27:OO28),"-","ERR")))</f>
        <v>-</v>
      </c>
      <c r="OP31" s="0" t="str">
        <f aca="false">IF(OP29=-9,"-",IF(OP27=-9,"-",IF(AVERAGE(OP29:OP30)=AVERAGE(OP27:OP28),"-","ERR")))</f>
        <v>-</v>
      </c>
      <c r="OQ31" s="0" t="str">
        <f aca="false">IF(OQ29=-9,"-",IF(OQ27=-9,"-",IF(AVERAGE(OQ29:OQ30)=AVERAGE(OQ27:OQ28),"-","ERR")))</f>
        <v>-</v>
      </c>
      <c r="OR31" s="0" t="str">
        <f aca="false">IF(OR29=-9,"-",IF(OR27=-9,"-",IF(AVERAGE(OR29:OR30)=AVERAGE(OR27:OR28),"-","ERR")))</f>
        <v>-</v>
      </c>
      <c r="OS31" s="0" t="str">
        <f aca="false">IF(OS29=-9,"-",IF(OS27=-9,"-",IF(AVERAGE(OS29:OS30)=AVERAGE(OS27:OS28),"-","ERR")))</f>
        <v>-</v>
      </c>
      <c r="OT31" s="0" t="str">
        <f aca="false">IF(OT29=-9,"-",IF(OT27=-9,"-",IF(AVERAGE(OT29:OT30)=AVERAGE(OT27:OT28),"-","ERR")))</f>
        <v>-</v>
      </c>
      <c r="OU31" s="0" t="str">
        <f aca="false">IF(OU29=-9,"-",IF(OU27=-9,"-",IF(AVERAGE(OU29:OU30)=AVERAGE(OU27:OU28),"-","ERR")))</f>
        <v>-</v>
      </c>
      <c r="OV31" s="0" t="str">
        <f aca="false">IF(OV29=-9,"-",IF(OV27=-9,"-",IF(AVERAGE(OV29:OV30)=AVERAGE(OV27:OV28),"-","ERR")))</f>
        <v>-</v>
      </c>
      <c r="OW31" s="0" t="str">
        <f aca="false">IF(OW29=-9,"-",IF(OW27=-9,"-",IF(AVERAGE(OW29:OW30)=AVERAGE(OW27:OW28),"-","ERR")))</f>
        <v>-</v>
      </c>
      <c r="OX31" s="0" t="str">
        <f aca="false">IF(OX29=-9,"-",IF(OX27=-9,"-",IF(AVERAGE(OX29:OX30)=AVERAGE(OX27:OX28),"-","ERR")))</f>
        <v>-</v>
      </c>
      <c r="OY31" s="0" t="str">
        <f aca="false">IF(OY29=-9,"-",IF(OY27=-9,"-",IF(AVERAGE(OY29:OY30)=AVERAGE(OY27:OY28),"-","ERR")))</f>
        <v>-</v>
      </c>
      <c r="OZ31" s="0" t="str">
        <f aca="false">IF(OZ29=-9,"-",IF(OZ27=-9,"-",IF(AVERAGE(OZ29:OZ30)=AVERAGE(OZ27:OZ28),"-","ERR")))</f>
        <v>-</v>
      </c>
      <c r="PA31" s="0" t="str">
        <f aca="false">IF(PA29=-9,"-",IF(PA27=-9,"-",IF(AVERAGE(PA29:PA30)=AVERAGE(PA27:PA28),"-","ERR")))</f>
        <v>-</v>
      </c>
      <c r="PB31" s="0" t="str">
        <f aca="false">IF(PB29=-9,"-",IF(PB27=-9,"-",IF(AVERAGE(PB29:PB30)=AVERAGE(PB27:PB28),"-","ERR")))</f>
        <v>-</v>
      </c>
      <c r="PC31" s="0" t="str">
        <f aca="false">IF(PC29=-9,"-",IF(PC27=-9,"-",IF(AVERAGE(PC29:PC30)=AVERAGE(PC27:PC28),"-","ERR")))</f>
        <v>-</v>
      </c>
      <c r="PD31" s="0" t="str">
        <f aca="false">IF(PD29=-9,"-",IF(PD27=-9,"-",IF(AVERAGE(PD29:PD30)=AVERAGE(PD27:PD28),"-","ERR")))</f>
        <v>-</v>
      </c>
      <c r="PE31" s="0" t="str">
        <f aca="false">IF(PE29=-9,"-",IF(PE27=-9,"-",IF(AVERAGE(PE29:PE30)=AVERAGE(PE27:PE28),"-","ERR")))</f>
        <v>-</v>
      </c>
      <c r="PF31" s="0" t="str">
        <f aca="false">IF(PF29=-9,"-",IF(PF27=-9,"-",IF(AVERAGE(PF29:PF30)=AVERAGE(PF27:PF28),"-","ERR")))</f>
        <v>-</v>
      </c>
      <c r="PG31" s="0" t="str">
        <f aca="false">IF(PG29=-9,"-",IF(PG27=-9,"-",IF(AVERAGE(PG29:PG30)=AVERAGE(PG27:PG28),"-","ERR")))</f>
        <v>-</v>
      </c>
      <c r="PH31" s="0" t="str">
        <f aca="false">IF(PH29=-9,"-",IF(PH27=-9,"-",IF(AVERAGE(PH29:PH30)=AVERAGE(PH27:PH28),"-","ERR")))</f>
        <v>-</v>
      </c>
      <c r="PI31" s="0" t="str">
        <f aca="false">IF(PI29=-9,"-",IF(PI27=-9,"-",IF(AVERAGE(PI29:PI30)=AVERAGE(PI27:PI28),"-","ERR")))</f>
        <v>-</v>
      </c>
      <c r="PJ31" s="0" t="str">
        <f aca="false">IF(PJ29=-9,"-",IF(PJ27=-9,"-",IF(AVERAGE(PJ29:PJ30)=AVERAGE(PJ27:PJ28),"-","ERR")))</f>
        <v>-</v>
      </c>
      <c r="PK31" s="0" t="str">
        <f aca="false">IF(PK29=-9,"-",IF(PK27=-9,"-",IF(AVERAGE(PK29:PK30)=AVERAGE(PK27:PK28),"-","ERR")))</f>
        <v>-</v>
      </c>
      <c r="PL31" s="0" t="str">
        <f aca="false">IF(PL29=-9,"-",IF(PL27=-9,"-",IF(AVERAGE(PL29:PL30)=AVERAGE(PL27:PL28),"-","ERR")))</f>
        <v>-</v>
      </c>
      <c r="PM31" s="0" t="str">
        <f aca="false">IF(PM29=-9,"-",IF(PM27=-9,"-",IF(AVERAGE(PM29:PM30)=AVERAGE(PM27:PM28),"-","ERR")))</f>
        <v>-</v>
      </c>
      <c r="PN31" s="0" t="str">
        <f aca="false">IF(PN29=-9,"-",IF(PN27=-9,"-",IF(AVERAGE(PN29:PN30)=AVERAGE(PN27:PN28),"-","ERR")))</f>
        <v>-</v>
      </c>
      <c r="PO31" s="0" t="str">
        <f aca="false">IF(PO29=-9,"-",IF(PO27=-9,"-",IF(AVERAGE(PO29:PO30)=AVERAGE(PO27:PO28),"-","ERR")))</f>
        <v>-</v>
      </c>
      <c r="PP31" s="0" t="str">
        <f aca="false">IF(PP29=-9,"-",IF(PP27=-9,"-",IF(AVERAGE(PP29:PP30)=AVERAGE(PP27:PP28),"-","ERR")))</f>
        <v>-</v>
      </c>
      <c r="PQ31" s="0" t="str">
        <f aca="false">IF(PQ29=-9,"-",IF(PQ27=-9,"-",IF(AVERAGE(PQ29:PQ30)=AVERAGE(PQ27:PQ28),"-","ERR")))</f>
        <v>-</v>
      </c>
      <c r="PR31" s="0" t="str">
        <f aca="false">IF(PR29=-9,"-",IF(PR27=-9,"-",IF(AVERAGE(PR29:PR30)=AVERAGE(PR27:PR28),"-","ERR")))</f>
        <v>-</v>
      </c>
      <c r="PS31" s="0" t="str">
        <f aca="false">IF(PS29=-9,"-",IF(PS27=-9,"-",IF(AVERAGE(PS29:PS30)=AVERAGE(PS27:PS28),"-","ERR")))</f>
        <v>-</v>
      </c>
      <c r="PT31" s="0" t="str">
        <f aca="false">IF(PT29=-9,"-",IF(PT27=-9,"-",IF(AVERAGE(PT29:PT30)=AVERAGE(PT27:PT28),"-","ERR")))</f>
        <v>-</v>
      </c>
      <c r="PU31" s="0" t="str">
        <f aca="false">IF(PU29=-9,"-",IF(PU27=-9,"-",IF(AVERAGE(PU29:PU30)=AVERAGE(PU27:PU28),"-","ERR")))</f>
        <v>-</v>
      </c>
      <c r="PV31" s="0" t="str">
        <f aca="false">IF(PV29=-9,"-",IF(PV27=-9,"-",IF(AVERAGE(PV29:PV30)=AVERAGE(PV27:PV28),"-","ERR")))</f>
        <v>-</v>
      </c>
      <c r="PW31" s="0" t="str">
        <f aca="false">IF(PW29=-9,"-",IF(PW27=-9,"-",IF(AVERAGE(PW29:PW30)=AVERAGE(PW27:PW28),"-","ERR")))</f>
        <v>-</v>
      </c>
      <c r="PX31" s="0" t="str">
        <f aca="false">IF(PX29=-9,"-",IF(PX27=-9,"-",IF(AVERAGE(PX29:PX30)=AVERAGE(PX27:PX28),"-","ERR")))</f>
        <v>-</v>
      </c>
      <c r="PY31" s="0" t="str">
        <f aca="false">IF(PY29=-9,"-",IF(PY27=-9,"-",IF(AVERAGE(PY29:PY30)=AVERAGE(PY27:PY28),"-","ERR")))</f>
        <v>-</v>
      </c>
      <c r="PZ31" s="0" t="str">
        <f aca="false">IF(PZ29=-9,"-",IF(PZ27=-9,"-",IF(AVERAGE(PZ29:PZ30)=AVERAGE(PZ27:PZ28),"-","ERR")))</f>
        <v>-</v>
      </c>
      <c r="QA31" s="0" t="str">
        <f aca="false">IF(QA29=-9,"-",IF(QA27=-9,"-",IF(AVERAGE(QA29:QA30)=AVERAGE(QA27:QA28),"-","ERR")))</f>
        <v>-</v>
      </c>
      <c r="QB31" s="0" t="str">
        <f aca="false">IF(QB29=-9,"-",IF(QB27=-9,"-",IF(AVERAGE(QB29:QB30)=AVERAGE(QB27:QB28),"-","ERR")))</f>
        <v>-</v>
      </c>
      <c r="QC31" s="0" t="str">
        <f aca="false">IF(QC29=-9,"-",IF(QC27=-9,"-",IF(AVERAGE(QC29:QC30)=AVERAGE(QC27:QC28),"-","ERR")))</f>
        <v>-</v>
      </c>
      <c r="QD31" s="0" t="str">
        <f aca="false">IF(QD29=-9,"-",IF(QD27=-9,"-",IF(AVERAGE(QD29:QD30)=AVERAGE(QD27:QD28),"-","ERR")))</f>
        <v>-</v>
      </c>
      <c r="QE31" s="0" t="str">
        <f aca="false">IF(QE29=-9,"-",IF(QE27=-9,"-",IF(AVERAGE(QE29:QE30)=AVERAGE(QE27:QE28),"-","ERR")))</f>
        <v>-</v>
      </c>
      <c r="QF31" s="0" t="str">
        <f aca="false">IF(QF29=-9,"-",IF(QF27=-9,"-",IF(AVERAGE(QF29:QF30)=AVERAGE(QF27:QF28),"-","ERR")))</f>
        <v>-</v>
      </c>
      <c r="QG31" s="0" t="str">
        <f aca="false">IF(QG29=-9,"-",IF(QG27=-9,"-",IF(AVERAGE(QG29:QG30)=AVERAGE(QG27:QG28),"-","ERR")))</f>
        <v>-</v>
      </c>
      <c r="QH31" s="0" t="str">
        <f aca="false">IF(QH29=-9,"-",IF(QH27=-9,"-",IF(AVERAGE(QH29:QH30)=AVERAGE(QH27:QH28),"-","ERR")))</f>
        <v>-</v>
      </c>
      <c r="QI31" s="0" t="str">
        <f aca="false">IF(QI29=-9,"-",IF(QI27=-9,"-",IF(AVERAGE(QI29:QI30)=AVERAGE(QI27:QI28),"-","ERR")))</f>
        <v>-</v>
      </c>
      <c r="QJ31" s="0" t="str">
        <f aca="false">IF(QJ29=-9,"-",IF(QJ27=-9,"-",IF(AVERAGE(QJ29:QJ30)=AVERAGE(QJ27:QJ28),"-","ERR")))</f>
        <v>-</v>
      </c>
      <c r="QK31" s="0" t="str">
        <f aca="false">IF(QK29=-9,"-",IF(QK27=-9,"-",IF(AVERAGE(QK29:QK30)=AVERAGE(QK27:QK28),"-","ERR")))</f>
        <v>-</v>
      </c>
      <c r="QL31" s="0" t="str">
        <f aca="false">IF(QL29=-9,"-",IF(QL27=-9,"-",IF(AVERAGE(QL29:QL30)=AVERAGE(QL27:QL28),"-","ERR")))</f>
        <v>-</v>
      </c>
      <c r="QM31" s="0" t="str">
        <f aca="false">IF(QM29=-9,"-",IF(QM27=-9,"-",IF(AVERAGE(QM29:QM30)=AVERAGE(QM27:QM28),"-","ERR")))</f>
        <v>-</v>
      </c>
      <c r="QN31" s="0" t="str">
        <f aca="false">IF(QN29=-9,"-",IF(QN27=-9,"-",IF(AVERAGE(QN29:QN30)=AVERAGE(QN27:QN28),"-","ERR")))</f>
        <v>-</v>
      </c>
      <c r="QO31" s="0" t="str">
        <f aca="false">IF(QO29=-9,"-",IF(QO27=-9,"-",IF(AVERAGE(QO29:QO30)=AVERAGE(QO27:QO28),"-","ERR")))</f>
        <v>-</v>
      </c>
      <c r="QP31" s="0" t="str">
        <f aca="false">IF(QP29=-9,"-",IF(QP27=-9,"-",IF(AVERAGE(QP29:QP30)=AVERAGE(QP27:QP28),"-","ERR")))</f>
        <v>-</v>
      </c>
      <c r="QQ31" s="0" t="str">
        <f aca="false">IF(QQ29=-9,"-",IF(QQ27=-9,"-",IF(AVERAGE(QQ29:QQ30)=AVERAGE(QQ27:QQ28),"-","ERR")))</f>
        <v>-</v>
      </c>
      <c r="QR31" s="0" t="str">
        <f aca="false">IF(QR29=-9,"-",IF(QR27=-9,"-",IF(AVERAGE(QR29:QR30)=AVERAGE(QR27:QR28),"-","ERR")))</f>
        <v>-</v>
      </c>
      <c r="QS31" s="0" t="str">
        <f aca="false">IF(QS29=-9,"-",IF(QS27=-9,"-",IF(AVERAGE(QS29:QS30)=AVERAGE(QS27:QS28),"-","ERR")))</f>
        <v>-</v>
      </c>
      <c r="QT31" s="0" t="str">
        <f aca="false">IF(QT29=-9,"-",IF(QT27=-9,"-",IF(AVERAGE(QT29:QT30)=AVERAGE(QT27:QT28),"-","ERR")))</f>
        <v>-</v>
      </c>
      <c r="QU31" s="0" t="str">
        <f aca="false">IF(QU29=-9,"-",IF(QU27=-9,"-",IF(AVERAGE(QU29:QU30)=AVERAGE(QU27:QU28),"-","ERR")))</f>
        <v>-</v>
      </c>
      <c r="QV31" s="0" t="str">
        <f aca="false">IF(QV29=-9,"-",IF(QV27=-9,"-",IF(AVERAGE(QV29:QV30)=AVERAGE(QV27:QV28),"-","ERR")))</f>
        <v>-</v>
      </c>
      <c r="QW31" s="0" t="str">
        <f aca="false">IF(QW29=-9,"-",IF(QW27=-9,"-",IF(AVERAGE(QW29:QW30)=AVERAGE(QW27:QW28),"-","ERR")))</f>
        <v>-</v>
      </c>
      <c r="QX31" s="0" t="str">
        <f aca="false">IF(QX29=-9,"-",IF(QX27=-9,"-",IF(AVERAGE(QX29:QX30)=AVERAGE(QX27:QX28),"-","ERR")))</f>
        <v>-</v>
      </c>
      <c r="QY31" s="0" t="str">
        <f aca="false">IF(QY29=-9,"-",IF(QY27=-9,"-",IF(AVERAGE(QY29:QY30)=AVERAGE(QY27:QY28),"-","ERR")))</f>
        <v>-</v>
      </c>
      <c r="QZ31" s="0" t="str">
        <f aca="false">IF(QZ29=-9,"-",IF(QZ27=-9,"-",IF(AVERAGE(QZ29:QZ30)=AVERAGE(QZ27:QZ28),"-","ERR")))</f>
        <v>-</v>
      </c>
      <c r="RA31" s="0" t="str">
        <f aca="false">IF(RA29=-9,"-",IF(RA27=-9,"-",IF(AVERAGE(RA29:RA30)=AVERAGE(RA27:RA28),"-","ERR")))</f>
        <v>-</v>
      </c>
      <c r="RB31" s="0" t="str">
        <f aca="false">IF(RB29=-9,"-",IF(RB27=-9,"-",IF(AVERAGE(RB29:RB30)=AVERAGE(RB27:RB28),"-","ERR")))</f>
        <v>-</v>
      </c>
      <c r="RC31" s="0" t="str">
        <f aca="false">IF(RC29=-9,"-",IF(RC27=-9,"-",IF(AVERAGE(RC29:RC30)=AVERAGE(RC27:RC28),"-","ERR")))</f>
        <v>-</v>
      </c>
      <c r="RD31" s="0" t="str">
        <f aca="false">IF(RD29=-9,"-",IF(RD27=-9,"-",IF(AVERAGE(RD29:RD30)=AVERAGE(RD27:RD28),"-","ERR")))</f>
        <v>-</v>
      </c>
      <c r="RE31" s="0" t="str">
        <f aca="false">IF(RE29=-9,"-",IF(RE27=-9,"-",IF(AVERAGE(RE29:RE30)=AVERAGE(RE27:RE28),"-","ERR")))</f>
        <v>-</v>
      </c>
      <c r="RF31" s="0" t="str">
        <f aca="false">IF(RF29=-9,"-",IF(RF27=-9,"-",IF(AVERAGE(RF29:RF30)=AVERAGE(RF27:RF28),"-","ERR")))</f>
        <v>-</v>
      </c>
      <c r="RG31" s="0" t="str">
        <f aca="false">IF(RG29=-9,"-",IF(RG27=-9,"-",IF(AVERAGE(RG29:RG30)=AVERAGE(RG27:RG28),"-","ERR")))</f>
        <v>-</v>
      </c>
      <c r="RH31" s="0" t="str">
        <f aca="false">IF(RH29=-9,"-",IF(RH27=-9,"-",IF(AVERAGE(RH29:RH30)=AVERAGE(RH27:RH28),"-","ERR")))</f>
        <v>-</v>
      </c>
      <c r="RI31" s="0" t="str">
        <f aca="false">IF(RI29=-9,"-",IF(RI27=-9,"-",IF(AVERAGE(RI29:RI30)=AVERAGE(RI27:RI28),"-","ERR")))</f>
        <v>-</v>
      </c>
      <c r="RJ31" s="0" t="str">
        <f aca="false">IF(RJ29=-9,"-",IF(RJ27=-9,"-",IF(AVERAGE(RJ29:RJ30)=AVERAGE(RJ27:RJ28),"-","ERR")))</f>
        <v>-</v>
      </c>
      <c r="RK31" s="0" t="str">
        <f aca="false">IF(RK29=-9,"-",IF(RK27=-9,"-",IF(AVERAGE(RK29:RK30)=AVERAGE(RK27:RK28),"-","ERR")))</f>
        <v>-</v>
      </c>
      <c r="RL31" s="0" t="str">
        <f aca="false">IF(RL29=-9,"-",IF(RL27=-9,"-",IF(AVERAGE(RL29:RL30)=AVERAGE(RL27:RL28),"-","ERR")))</f>
        <v>-</v>
      </c>
      <c r="RM31" s="0" t="str">
        <f aca="false">IF(RM29=-9,"-",IF(RM27=-9,"-",IF(AVERAGE(RM29:RM30)=AVERAGE(RM27:RM28),"-","ERR")))</f>
        <v>-</v>
      </c>
      <c r="RN31" s="0" t="str">
        <f aca="false">IF(RN29=-9,"-",IF(RN27=-9,"-",IF(AVERAGE(RN29:RN30)=AVERAGE(RN27:RN28),"-","ERR")))</f>
        <v>-</v>
      </c>
      <c r="RO31" s="0" t="str">
        <f aca="false">IF(RO29=-9,"-",IF(RO27=-9,"-",IF(AVERAGE(RO29:RO30)=AVERAGE(RO27:RO28),"-","ERR")))</f>
        <v>-</v>
      </c>
      <c r="RP31" s="0" t="str">
        <f aca="false">IF(RP29=-9,"-",IF(RP27=-9,"-",IF(AVERAGE(RP29:RP30)=AVERAGE(RP27:RP28),"-","ERR")))</f>
        <v>-</v>
      </c>
      <c r="RQ31" s="0" t="str">
        <f aca="false">IF(RQ29=-9,"-",IF(RQ27=-9,"-",IF(AVERAGE(RQ29:RQ30)=AVERAGE(RQ27:RQ28),"-","ERR")))</f>
        <v>-</v>
      </c>
      <c r="RR31" s="0" t="str">
        <f aca="false">IF(RR29=-9,"-",IF(RR27=-9,"-",IF(AVERAGE(RR29:RR30)=AVERAGE(RR27:RR28),"-","ERR")))</f>
        <v>-</v>
      </c>
      <c r="RS31" s="0" t="str">
        <f aca="false">IF(RS29=-9,"-",IF(RS27=-9,"-",IF(AVERAGE(RS29:RS30)=AVERAGE(RS27:RS28),"-","ERR")))</f>
        <v>-</v>
      </c>
      <c r="RT31" s="0" t="str">
        <f aca="false">IF(RT29=-9,"-",IF(RT27=-9,"-",IF(AVERAGE(RT29:RT30)=AVERAGE(RT27:RT28),"-","ERR")))</f>
        <v>-</v>
      </c>
      <c r="RU31" s="0" t="str">
        <f aca="false">IF(RU29=-9,"-",IF(RU27=-9,"-",IF(AVERAGE(RU29:RU30)=AVERAGE(RU27:RU28),"-","ERR")))</f>
        <v>ERR</v>
      </c>
      <c r="RV31" s="0" t="str">
        <f aca="false">IF(RV29=-9,"-",IF(RV27=-9,"-",IF(AVERAGE(RV29:RV30)=AVERAGE(RV27:RV28),"-","ERR")))</f>
        <v>-</v>
      </c>
      <c r="RW31" s="0" t="str">
        <f aca="false">IF(RW29=-9,"-",IF(RW27=-9,"-",IF(AVERAGE(RW29:RW30)=AVERAGE(RW27:RW28),"-","ERR")))</f>
        <v>-</v>
      </c>
      <c r="RX31" s="0" t="str">
        <f aca="false">IF(RX29=-9,"-",IF(RX27=-9,"-",IF(AVERAGE(RX29:RX30)=AVERAGE(RX27:RX28),"-","ERR")))</f>
        <v>-</v>
      </c>
      <c r="RY31" s="0" t="str">
        <f aca="false">IF(RY29=-9,"-",IF(RY27=-9,"-",IF(AVERAGE(RY29:RY30)=AVERAGE(RY27:RY28),"-","ERR")))</f>
        <v>-</v>
      </c>
      <c r="RZ31" s="0" t="str">
        <f aca="false">IF(RZ29=-9,"-",IF(RZ27=-9,"-",IF(AVERAGE(RZ29:RZ30)=AVERAGE(RZ27:RZ28),"-","ERR")))</f>
        <v>-</v>
      </c>
      <c r="SA31" s="0" t="str">
        <f aca="false">IF(SA29=-9,"-",IF(SA27=-9,"-",IF(AVERAGE(SA29:SA30)=AVERAGE(SA27:SA28),"-","ERR")))</f>
        <v>-</v>
      </c>
      <c r="SB31" s="0" t="str">
        <f aca="false">IF(SB29=-9,"-",IF(SB27=-9,"-",IF(AVERAGE(SB29:SB30)=AVERAGE(SB27:SB28),"-","ERR")))</f>
        <v>-</v>
      </c>
      <c r="SC31" s="0" t="str">
        <f aca="false">IF(SC29=-9,"-",IF(SC27=-9,"-",IF(AVERAGE(SC29:SC30)=AVERAGE(SC27:SC28),"-","ERR")))</f>
        <v>-</v>
      </c>
      <c r="SD31" s="0" t="str">
        <f aca="false">IF(SD29=-9,"-",IF(SD27=-9,"-",IF(AVERAGE(SD29:SD30)=AVERAGE(SD27:SD28),"-","ERR")))</f>
        <v>-</v>
      </c>
      <c r="SE31" s="0" t="str">
        <f aca="false">IF(SE29=-9,"-",IF(SE27=-9,"-",IF(AVERAGE(SE29:SE30)=AVERAGE(SE27:SE28),"-","ERR")))</f>
        <v>-</v>
      </c>
      <c r="SF31" s="0" t="str">
        <f aca="false">IF(SF29=-9,"-",IF(SF27=-9,"-",IF(AVERAGE(SF29:SF30)=AVERAGE(SF27:SF28),"-","ERR")))</f>
        <v>-</v>
      </c>
      <c r="SG31" s="0" t="str">
        <f aca="false">IF(SG29=-9,"-",IF(SG27=-9,"-",IF(AVERAGE(SG29:SG30)=AVERAGE(SG27:SG28),"-","ERR")))</f>
        <v>-</v>
      </c>
      <c r="SH31" s="0" t="str">
        <f aca="false">IF(SH29=-9,"-",IF(SH27=-9,"-",IF(AVERAGE(SH29:SH30)=AVERAGE(SH27:SH28),"-","ERR")))</f>
        <v>-</v>
      </c>
      <c r="SI31" s="0" t="str">
        <f aca="false">IF(SI29=-9,"-",IF(SI27=-9,"-",IF(AVERAGE(SI29:SI30)=AVERAGE(SI27:SI28),"-","ERR")))</f>
        <v>-</v>
      </c>
      <c r="SJ31" s="0" t="str">
        <f aca="false">IF(SJ29=-9,"-",IF(SJ27=-9,"-",IF(AVERAGE(SJ29:SJ30)=AVERAGE(SJ27:SJ28),"-","ERR")))</f>
        <v>-</v>
      </c>
      <c r="SK31" s="0" t="str">
        <f aca="false">IF(SK29=-9,"-",IF(SK27=-9,"-",IF(AVERAGE(SK29:SK30)=AVERAGE(SK27:SK28),"-","ERR")))</f>
        <v>-</v>
      </c>
      <c r="SL31" s="0" t="str">
        <f aca="false">IF(SL29=-9,"-",IF(SL27=-9,"-",IF(AVERAGE(SL29:SL30)=AVERAGE(SL27:SL28),"-","ERR")))</f>
        <v>-</v>
      </c>
      <c r="SM31" s="0" t="str">
        <f aca="false">IF(SM29=-9,"-",IF(SM27=-9,"-",IF(AVERAGE(SM29:SM30)=AVERAGE(SM27:SM28),"-","ERR")))</f>
        <v>-</v>
      </c>
      <c r="SN31" s="0" t="str">
        <f aca="false">IF(SN29=-9,"-",IF(SN27=-9,"-",IF(AVERAGE(SN29:SN30)=AVERAGE(SN27:SN28),"-","ERR")))</f>
        <v>-</v>
      </c>
      <c r="SO31" s="0" t="str">
        <f aca="false">IF(SO29=-9,"-",IF(SO27=-9,"-",IF(AVERAGE(SO29:SO30)=AVERAGE(SO27:SO28),"-","ERR")))</f>
        <v>-</v>
      </c>
      <c r="SP31" s="0" t="str">
        <f aca="false">IF(SP29=-9,"-",IF(SP27=-9,"-",IF(AVERAGE(SP29:SP30)=AVERAGE(SP27:SP28),"-","ERR")))</f>
        <v>-</v>
      </c>
      <c r="SQ31" s="0" t="str">
        <f aca="false">IF(SQ29=-9,"-",IF(SQ27=-9,"-",IF(AVERAGE(SQ29:SQ30)=AVERAGE(SQ27:SQ28),"-","ERR")))</f>
        <v>-</v>
      </c>
      <c r="SR31" s="0" t="str">
        <f aca="false">IF(SR29=-9,"-",IF(SR27=-9,"-",IF(AVERAGE(SR29:SR30)=AVERAGE(SR27:SR28),"-","ERR")))</f>
        <v>-</v>
      </c>
      <c r="SS31" s="0" t="str">
        <f aca="false">IF(SS29=-9,"-",IF(SS27=-9,"-",IF(AVERAGE(SS29:SS30)=AVERAGE(SS27:SS28),"-","ERR")))</f>
        <v>-</v>
      </c>
      <c r="ST31" s="0" t="str">
        <f aca="false">IF(ST29=-9,"-",IF(ST27=-9,"-",IF(AVERAGE(ST29:ST30)=AVERAGE(ST27:ST28),"-","ERR")))</f>
        <v>-</v>
      </c>
      <c r="SU31" s="0" t="str">
        <f aca="false">IF(SU29=-9,"-",IF(SU27=-9,"-",IF(AVERAGE(SU29:SU30)=AVERAGE(SU27:SU28),"-","ERR")))</f>
        <v>-</v>
      </c>
      <c r="SV31" s="0" t="str">
        <f aca="false">IF(SV29=-9,"-",IF(SV27=-9,"-",IF(AVERAGE(SV29:SV30)=AVERAGE(SV27:SV28),"-","ERR")))</f>
        <v>-</v>
      </c>
      <c r="SW31" s="0" t="str">
        <f aca="false">IF(SW29=-9,"-",IF(SW27=-9,"-",IF(AVERAGE(SW29:SW30)=AVERAGE(SW27:SW28),"-","ERR")))</f>
        <v>-</v>
      </c>
      <c r="SX31" s="0" t="str">
        <f aca="false">IF(SX29=-9,"-",IF(SX27=-9,"-",IF(AVERAGE(SX29:SX30)=AVERAGE(SX27:SX28),"-","ERR")))</f>
        <v>-</v>
      </c>
      <c r="SY31" s="0" t="str">
        <f aca="false">IF(SY29=-9,"-",IF(SY27=-9,"-",IF(AVERAGE(SY29:SY30)=AVERAGE(SY27:SY28),"-","ERR")))</f>
        <v>-</v>
      </c>
      <c r="SZ31" s="0" t="str">
        <f aca="false">IF(SZ29=-9,"-",IF(SZ27=-9,"-",IF(AVERAGE(SZ29:SZ30)=AVERAGE(SZ27:SZ28),"-","ERR")))</f>
        <v>-</v>
      </c>
      <c r="TA31" s="0" t="str">
        <f aca="false">IF(TA29=-9,"-",IF(TA27=-9,"-",IF(AVERAGE(TA29:TA30)=AVERAGE(TA27:TA28),"-","ERR")))</f>
        <v>-</v>
      </c>
      <c r="TB31" s="0" t="str">
        <f aca="false">IF(TB29=-9,"-",IF(TB27=-9,"-",IF(AVERAGE(TB29:TB30)=AVERAGE(TB27:TB28),"-","ERR")))</f>
        <v>-</v>
      </c>
      <c r="TC31" s="0" t="str">
        <f aca="false">IF(TC29=-9,"-",IF(TC27=-9,"-",IF(AVERAGE(TC29:TC30)=AVERAGE(TC27:TC28),"-","ERR")))</f>
        <v>-</v>
      </c>
      <c r="TD31" s="0" t="str">
        <f aca="false">IF(TD29=-9,"-",IF(TD27=-9,"-",IF(AVERAGE(TD29:TD30)=AVERAGE(TD27:TD28),"-","ERR")))</f>
        <v>-</v>
      </c>
      <c r="TE31" s="0" t="str">
        <f aca="false">IF(TE29=-9,"-",IF(TE27=-9,"-",IF(AVERAGE(TE29:TE30)=AVERAGE(TE27:TE28),"-","ERR")))</f>
        <v>-</v>
      </c>
      <c r="TF31" s="0" t="str">
        <f aca="false">IF(TF29=-9,"-",IF(TF27=-9,"-",IF(AVERAGE(TF29:TF30)=AVERAGE(TF27:TF28),"-","ERR")))</f>
        <v>-</v>
      </c>
      <c r="TG31" s="0" t="str">
        <f aca="false">IF(TG29=-9,"-",IF(TG27=-9,"-",IF(AVERAGE(TG29:TG30)=AVERAGE(TG27:TG28),"-","ERR")))</f>
        <v>-</v>
      </c>
      <c r="TH31" s="0" t="str">
        <f aca="false">IF(TH29=-9,"-",IF(TH27=-9,"-",IF(AVERAGE(TH29:TH30)=AVERAGE(TH27:TH28),"-","ERR")))</f>
        <v>-</v>
      </c>
      <c r="TI31" s="0" t="str">
        <f aca="false">IF(TI29=-9,"-",IF(TI27=-9,"-",IF(AVERAGE(TI29:TI30)=AVERAGE(TI27:TI28),"-","ERR")))</f>
        <v>-</v>
      </c>
      <c r="TJ31" s="0" t="str">
        <f aca="false">IF(TJ29=-9,"-",IF(TJ27=-9,"-",IF(AVERAGE(TJ29:TJ30)=AVERAGE(TJ27:TJ28),"-","ERR")))</f>
        <v>-</v>
      </c>
      <c r="TK31" s="0" t="str">
        <f aca="false">IF(TK29=-9,"-",IF(TK27=-9,"-",IF(AVERAGE(TK29:TK30)=AVERAGE(TK27:TK28),"-","ERR")))</f>
        <v>-</v>
      </c>
      <c r="TL31" s="0" t="str">
        <f aca="false">IF(TL29=-9,"-",IF(TL27=-9,"-",IF(AVERAGE(TL29:TL30)=AVERAGE(TL27:TL28),"-","ERR")))</f>
        <v>-</v>
      </c>
      <c r="TM31" s="0" t="str">
        <f aca="false">IF(TM29=-9,"-",IF(TM27=-9,"-",IF(AVERAGE(TM29:TM30)=AVERAGE(TM27:TM28),"-","ERR")))</f>
        <v>-</v>
      </c>
      <c r="TN31" s="0" t="str">
        <f aca="false">IF(TN29=-9,"-",IF(TN27=-9,"-",IF(AVERAGE(TN29:TN30)=AVERAGE(TN27:TN28),"-","ERR")))</f>
        <v>-</v>
      </c>
      <c r="TO31" s="0" t="str">
        <f aca="false">IF(TO29=-9,"-",IF(TO27=-9,"-",IF(AVERAGE(TO29:TO30)=AVERAGE(TO27:TO28),"-","ERR")))</f>
        <v>-</v>
      </c>
      <c r="TP31" s="0" t="str">
        <f aca="false">IF(TP29=-9,"-",IF(TP27=-9,"-",IF(AVERAGE(TP29:TP30)=AVERAGE(TP27:TP28),"-","ERR")))</f>
        <v>-</v>
      </c>
      <c r="TQ31" s="0" t="str">
        <f aca="false">IF(TQ29=-9,"-",IF(TQ27=-9,"-",IF(AVERAGE(TQ29:TQ30)=AVERAGE(TQ27:TQ28),"-","ERR")))</f>
        <v>-</v>
      </c>
      <c r="TR31" s="0" t="str">
        <f aca="false">IF(TR29=-9,"-",IF(TR27=-9,"-",IF(AVERAGE(TR29:TR30)=AVERAGE(TR27:TR28),"-","ERR")))</f>
        <v>-</v>
      </c>
      <c r="TS31" s="0" t="str">
        <f aca="false">IF(TS29=-9,"-",IF(TS27=-9,"-",IF(AVERAGE(TS29:TS30)=AVERAGE(TS27:TS28),"-","ERR")))</f>
        <v>-</v>
      </c>
      <c r="TT31" s="0" t="str">
        <f aca="false">IF(TT29=-9,"-",IF(TT27=-9,"-",IF(AVERAGE(TT29:TT30)=AVERAGE(TT27:TT28),"-","ERR")))</f>
        <v>-</v>
      </c>
      <c r="TU31" s="0" t="str">
        <f aca="false">IF(TU29=-9,"-",IF(TU27=-9,"-",IF(AVERAGE(TU29:TU30)=AVERAGE(TU27:TU28),"-","ERR")))</f>
        <v>-</v>
      </c>
      <c r="TV31" s="0" t="str">
        <f aca="false">IF(TV29=-9,"-",IF(TV27=-9,"-",IF(AVERAGE(TV29:TV30)=AVERAGE(TV27:TV28),"-","ERR")))</f>
        <v>-</v>
      </c>
      <c r="TW31" s="0" t="str">
        <f aca="false">IF(TW29=-9,"-",IF(TW27=-9,"-",IF(AVERAGE(TW29:TW30)=AVERAGE(TW27:TW28),"-","ERR")))</f>
        <v>-</v>
      </c>
      <c r="TX31" s="0" t="str">
        <f aca="false">IF(TX29=-9,"-",IF(TX27=-9,"-",IF(AVERAGE(TX29:TX30)=AVERAGE(TX27:TX28),"-","ERR")))</f>
        <v>-</v>
      </c>
      <c r="TY31" s="0" t="str">
        <f aca="false">IF(TY29=-9,"-",IF(TY27=-9,"-",IF(AVERAGE(TY29:TY30)=AVERAGE(TY27:TY28),"-","ERR")))</f>
        <v>-</v>
      </c>
      <c r="TZ31" s="0" t="str">
        <f aca="false">IF(TZ29=-9,"-",IF(TZ27=-9,"-",IF(AVERAGE(TZ29:TZ30)=AVERAGE(TZ27:TZ28),"-","ERR")))</f>
        <v>-</v>
      </c>
      <c r="UA31" s="0" t="str">
        <f aca="false">IF(UA29=-9,"-",IF(UA27=-9,"-",IF(AVERAGE(UA29:UA30)=AVERAGE(UA27:UA28),"-","ERR")))</f>
        <v>-</v>
      </c>
      <c r="UB31" s="0" t="str">
        <f aca="false">IF(UB29=-9,"-",IF(UB27=-9,"-",IF(AVERAGE(UB29:UB30)=AVERAGE(UB27:UB28),"-","ERR")))</f>
        <v>ERR</v>
      </c>
      <c r="UC31" s="0" t="str">
        <f aca="false">IF(UC29=-9,"-",IF(UC27=-9,"-",IF(AVERAGE(UC29:UC30)=AVERAGE(UC27:UC28),"-","ERR")))</f>
        <v>-</v>
      </c>
      <c r="UD31" s="0" t="str">
        <f aca="false">IF(UD29=-9,"-",IF(UD27=-9,"-",IF(AVERAGE(UD29:UD30)=AVERAGE(UD27:UD28),"-","ERR")))</f>
        <v>-</v>
      </c>
      <c r="UE31" s="0" t="str">
        <f aca="false">IF(UE29=-9,"-",IF(UE27=-9,"-",IF(AVERAGE(UE29:UE30)=AVERAGE(UE27:UE28),"-","ERR")))</f>
        <v>-</v>
      </c>
      <c r="UF31" s="0" t="str">
        <f aca="false">IF(UF29=-9,"-",IF(UF27=-9,"-",IF(AVERAGE(UF29:UF30)=AVERAGE(UF27:UF28),"-","ERR")))</f>
        <v>-</v>
      </c>
      <c r="UG31" s="0" t="str">
        <f aca="false">IF(UG29=-9,"-",IF(UG27=-9,"-",IF(AVERAGE(UG29:UG30)=AVERAGE(UG27:UG28),"-","ERR")))</f>
        <v>-</v>
      </c>
      <c r="UH31" s="0" t="str">
        <f aca="false">IF(UH29=-9,"-",IF(UH27=-9,"-",IF(AVERAGE(UH29:UH30)=AVERAGE(UH27:UH28),"-","ERR")))</f>
        <v>-</v>
      </c>
      <c r="UI31" s="0" t="str">
        <f aca="false">IF(UI29=-9,"-",IF(UI27=-9,"-",IF(AVERAGE(UI29:UI30)=AVERAGE(UI27:UI28),"-","ERR")))</f>
        <v>-</v>
      </c>
      <c r="UJ31" s="0" t="str">
        <f aca="false">IF(UJ29=-9,"-",IF(UJ27=-9,"-",IF(AVERAGE(UJ29:UJ30)=AVERAGE(UJ27:UJ28),"-","ERR")))</f>
        <v>-</v>
      </c>
      <c r="UK31" s="0" t="str">
        <f aca="false">IF(UK29=-9,"-",IF(UK27=-9,"-",IF(AVERAGE(UK29:UK30)=AVERAGE(UK27:UK28),"-","ERR")))</f>
        <v>-</v>
      </c>
      <c r="UL31" s="0" t="str">
        <f aca="false">IF(UL29=-9,"-",IF(UL27=-9,"-",IF(AVERAGE(UL29:UL30)=AVERAGE(UL27:UL28),"-","ERR")))</f>
        <v>-</v>
      </c>
      <c r="UM31" s="0" t="str">
        <f aca="false">IF(UM29=-9,"-",IF(UM27=-9,"-",IF(AVERAGE(UM29:UM30)=AVERAGE(UM27:UM28),"-","ERR")))</f>
        <v>-</v>
      </c>
      <c r="UN31" s="0" t="str">
        <f aca="false">IF(UN29=-9,"-",IF(UN27=-9,"-",IF(AVERAGE(UN29:UN30)=AVERAGE(UN27:UN28),"-","ERR")))</f>
        <v>-</v>
      </c>
      <c r="UO31" s="0" t="str">
        <f aca="false">IF(UO29=-9,"-",IF(UO27=-9,"-",IF(AVERAGE(UO29:UO30)=AVERAGE(UO27:UO28),"-","ERR")))</f>
        <v>-</v>
      </c>
      <c r="UP31" s="0" t="str">
        <f aca="false">IF(UP29=-9,"-",IF(UP27=-9,"-",IF(AVERAGE(UP29:UP30)=AVERAGE(UP27:UP28),"-","ERR")))</f>
        <v>-</v>
      </c>
      <c r="UQ31" s="0" t="str">
        <f aca="false">IF(UQ29=-9,"-",IF(UQ27=-9,"-",IF(AVERAGE(UQ29:UQ30)=AVERAGE(UQ27:UQ28),"-","ERR")))</f>
        <v>-</v>
      </c>
      <c r="UR31" s="0" t="str">
        <f aca="false">IF(UR29=-9,"-",IF(UR27=-9,"-",IF(AVERAGE(UR29:UR30)=AVERAGE(UR27:UR28),"-","ERR")))</f>
        <v>-</v>
      </c>
      <c r="US31" s="0" t="str">
        <f aca="false">IF(US29=-9,"-",IF(US27=-9,"-",IF(AVERAGE(US29:US30)=AVERAGE(US27:US28),"-","ERR")))</f>
        <v>-</v>
      </c>
      <c r="UT31" s="0" t="str">
        <f aca="false">IF(UT29=-9,"-",IF(UT27=-9,"-",IF(AVERAGE(UT29:UT30)=AVERAGE(UT27:UT28),"-","ERR")))</f>
        <v>-</v>
      </c>
      <c r="UU31" s="0" t="str">
        <f aca="false">IF(UU29=-9,"-",IF(UU27=-9,"-",IF(AVERAGE(UU29:UU30)=AVERAGE(UU27:UU28),"-","ERR")))</f>
        <v>-</v>
      </c>
      <c r="UV31" s="0" t="str">
        <f aca="false">IF(UV29=-9,"-",IF(UV27=-9,"-",IF(AVERAGE(UV29:UV30)=AVERAGE(UV27:UV28),"-","ERR")))</f>
        <v>-</v>
      </c>
      <c r="UW31" s="0" t="str">
        <f aca="false">IF(UW29=-9,"-",IF(UW27=-9,"-",IF(AVERAGE(UW29:UW30)=AVERAGE(UW27:UW28),"-","ERR")))</f>
        <v>-</v>
      </c>
      <c r="UX31" s="0" t="str">
        <f aca="false">IF(UX29=-9,"-",IF(UX27=-9,"-",IF(AVERAGE(UX29:UX30)=AVERAGE(UX27:UX28),"-","ERR")))</f>
        <v>-</v>
      </c>
      <c r="UY31" s="0" t="str">
        <f aca="false">IF(UY29=-9,"-",IF(UY27=-9,"-",IF(AVERAGE(UY29:UY30)=AVERAGE(UY27:UY28),"-","ERR")))</f>
        <v>ERR</v>
      </c>
      <c r="UZ31" s="0" t="str">
        <f aca="false">IF(UZ29=-9,"-",IF(UZ27=-9,"-",IF(AVERAGE(UZ29:UZ30)=AVERAGE(UZ27:UZ28),"-","ERR")))</f>
        <v>-</v>
      </c>
      <c r="VA31" s="0" t="str">
        <f aca="false">IF(VA29=-9,"-",IF(VA27=-9,"-",IF(AVERAGE(VA29:VA30)=AVERAGE(VA27:VA28),"-","ERR")))</f>
        <v>-</v>
      </c>
      <c r="VB31" s="0" t="str">
        <f aca="false">IF(VB29=-9,"-",IF(VB27=-9,"-",IF(AVERAGE(VB29:VB30)=AVERAGE(VB27:VB28),"-","ERR")))</f>
        <v>-</v>
      </c>
      <c r="VC31" s="0" t="str">
        <f aca="false">IF(VC29=-9,"-",IF(VC27=-9,"-",IF(AVERAGE(VC29:VC30)=AVERAGE(VC27:VC28),"-","ERR")))</f>
        <v>-</v>
      </c>
      <c r="VD31" s="0" t="str">
        <f aca="false">IF(VD29=-9,"-",IF(VD27=-9,"-",IF(AVERAGE(VD29:VD30)=AVERAGE(VD27:VD28),"-","ERR")))</f>
        <v>-</v>
      </c>
      <c r="VE31" s="0" t="str">
        <f aca="false">IF(VE29=-9,"-",IF(VE27=-9,"-",IF(AVERAGE(VE29:VE30)=AVERAGE(VE27:VE28),"-","ERR")))</f>
        <v>-</v>
      </c>
      <c r="VF31" s="0" t="str">
        <f aca="false">IF(VF29=-9,"-",IF(VF27=-9,"-",IF(AVERAGE(VF29:VF30)=AVERAGE(VF27:VF28),"-","ERR")))</f>
        <v>-</v>
      </c>
      <c r="VG31" s="0" t="str">
        <f aca="false">IF(VG29=-9,"-",IF(VG27=-9,"-",IF(AVERAGE(VG29:VG30)=AVERAGE(VG27:VG28),"-","ERR")))</f>
        <v>-</v>
      </c>
      <c r="VH31" s="0" t="str">
        <f aca="false">IF(VH29=-9,"-",IF(VH27=-9,"-",IF(AVERAGE(VH29:VH30)=AVERAGE(VH27:VH28),"-","ERR")))</f>
        <v>-</v>
      </c>
      <c r="VI31" s="0" t="str">
        <f aca="false">IF(VI29=-9,"-",IF(VI27=-9,"-",IF(AVERAGE(VI29:VI30)=AVERAGE(VI27:VI28),"-","ERR")))</f>
        <v>-</v>
      </c>
      <c r="VJ31" s="0" t="str">
        <f aca="false">IF(VJ29=-9,"-",IF(VJ27=-9,"-",IF(AVERAGE(VJ29:VJ30)=AVERAGE(VJ27:VJ28),"-","ERR")))</f>
        <v>-</v>
      </c>
      <c r="VK31" s="0" t="str">
        <f aca="false">IF(VK29=-9,"-",IF(VK27=-9,"-",IF(AVERAGE(VK29:VK30)=AVERAGE(VK27:VK28),"-","ERR")))</f>
        <v>-</v>
      </c>
      <c r="VL31" s="0" t="str">
        <f aca="false">IF(VL29=-9,"-",IF(VL27=-9,"-",IF(AVERAGE(VL29:VL30)=AVERAGE(VL27:VL28),"-","ERR")))</f>
        <v>-</v>
      </c>
      <c r="VM31" s="0" t="str">
        <f aca="false">IF(VM29=-9,"-",IF(VM27=-9,"-",IF(AVERAGE(VM29:VM30)=AVERAGE(VM27:VM28),"-","ERR")))</f>
        <v>-</v>
      </c>
      <c r="VN31" s="0" t="str">
        <f aca="false">IF(VN29=-9,"-",IF(VN27=-9,"-",IF(AVERAGE(VN29:VN30)=AVERAGE(VN27:VN28),"-","ERR")))</f>
        <v>-</v>
      </c>
      <c r="VO31" s="0" t="str">
        <f aca="false">IF(VO29=-9,"-",IF(VO27=-9,"-",IF(AVERAGE(VO29:VO30)=AVERAGE(VO27:VO28),"-","ERR")))</f>
        <v>-</v>
      </c>
      <c r="VP31" s="0" t="str">
        <f aca="false">IF(VP29=-9,"-",IF(VP27=-9,"-",IF(AVERAGE(VP29:VP30)=AVERAGE(VP27:VP28),"-","ERR")))</f>
        <v>-</v>
      </c>
      <c r="VQ31" s="0" t="str">
        <f aca="false">IF(VQ29=-9,"-",IF(VQ27=-9,"-",IF(AVERAGE(VQ29:VQ30)=AVERAGE(VQ27:VQ28),"-","ERR")))</f>
        <v>-</v>
      </c>
      <c r="VR31" s="0" t="str">
        <f aca="false">IF(VR29=-9,"-",IF(VR27=-9,"-",IF(AVERAGE(VR29:VR30)=AVERAGE(VR27:VR28),"-","ERR")))</f>
        <v>-</v>
      </c>
      <c r="VS31" s="0" t="str">
        <f aca="false">IF(VS29=-9,"-",IF(VS27=-9,"-",IF(AVERAGE(VS29:VS30)=AVERAGE(VS27:VS28),"-","ERR")))</f>
        <v>-</v>
      </c>
      <c r="VT31" s="0" t="str">
        <f aca="false">IF(VT29=-9,"-",IF(VT27=-9,"-",IF(AVERAGE(VT29:VT30)=AVERAGE(VT27:VT28),"-","ERR")))</f>
        <v>-</v>
      </c>
      <c r="VU31" s="0" t="str">
        <f aca="false">IF(VU29=-9,"-",IF(VU27=-9,"-",IF(AVERAGE(VU29:VU30)=AVERAGE(VU27:VU28),"-","ERR")))</f>
        <v>-</v>
      </c>
      <c r="VV31" s="0" t="str">
        <f aca="false">IF(VV29=-9,"-",IF(VV27=-9,"-",IF(AVERAGE(VV29:VV30)=AVERAGE(VV27:VV28),"-","ERR")))</f>
        <v>-</v>
      </c>
      <c r="VW31" s="0" t="str">
        <f aca="false">IF(VW29=-9,"-",IF(VW27=-9,"-",IF(AVERAGE(VW29:VW30)=AVERAGE(VW27:VW28),"-","ERR")))</f>
        <v>-</v>
      </c>
      <c r="VX31" s="0" t="str">
        <f aca="false">IF(VX29=-9,"-",IF(VX27=-9,"-",IF(AVERAGE(VX29:VX30)=AVERAGE(VX27:VX28),"-","ERR")))</f>
        <v>-</v>
      </c>
      <c r="VY31" s="0" t="str">
        <f aca="false">IF(VY29=-9,"-",IF(VY27=-9,"-",IF(AVERAGE(VY29:VY30)=AVERAGE(VY27:VY28),"-","ERR")))</f>
        <v>-</v>
      </c>
      <c r="VZ31" s="0" t="str">
        <f aca="false">IF(VZ29=-9,"-",IF(VZ27=-9,"-",IF(AVERAGE(VZ29:VZ30)=AVERAGE(VZ27:VZ28),"-","ERR")))</f>
        <v>-</v>
      </c>
      <c r="WA31" s="0" t="str">
        <f aca="false">IF(WA29=-9,"-",IF(WA27=-9,"-",IF(AVERAGE(WA29:WA30)=AVERAGE(WA27:WA28),"-","ERR")))</f>
        <v>-</v>
      </c>
      <c r="WB31" s="0" t="str">
        <f aca="false">IF(WB29=-9,"-",IF(WB27=-9,"-",IF(AVERAGE(WB29:WB30)=AVERAGE(WB27:WB28),"-","ERR")))</f>
        <v>-</v>
      </c>
      <c r="WC31" s="0" t="str">
        <f aca="false">IF(WC29=-9,"-",IF(WC27=-9,"-",IF(AVERAGE(WC29:WC30)=AVERAGE(WC27:WC28),"-","ERR")))</f>
        <v>-</v>
      </c>
      <c r="WD31" s="0" t="str">
        <f aca="false">IF(WD29=-9,"-",IF(WD27=-9,"-",IF(AVERAGE(WD29:WD30)=AVERAGE(WD27:WD28),"-","ERR")))</f>
        <v>-</v>
      </c>
      <c r="WE31" s="0" t="str">
        <f aca="false">IF(WE29=-9,"-",IF(WE27=-9,"-",IF(AVERAGE(WE29:WE30)=AVERAGE(WE27:WE28),"-","ERR")))</f>
        <v>-</v>
      </c>
      <c r="WF31" s="0" t="str">
        <f aca="false">IF(WF29=-9,"-",IF(WF27=-9,"-",IF(AVERAGE(WF29:WF30)=AVERAGE(WF27:WF28),"-","ERR")))</f>
        <v>-</v>
      </c>
      <c r="WG31" s="0" t="str">
        <f aca="false">IF(WG29=-9,"-",IF(WG27=-9,"-",IF(AVERAGE(WG29:WG30)=AVERAGE(WG27:WG28),"-","ERR")))</f>
        <v>-</v>
      </c>
      <c r="WH31" s="0" t="str">
        <f aca="false">IF(WH29=-9,"-",IF(WH27=-9,"-",IF(AVERAGE(WH29:WH30)=AVERAGE(WH27:WH28),"-","ERR")))</f>
        <v>-</v>
      </c>
      <c r="WI31" s="0" t="str">
        <f aca="false">IF(WI29=-9,"-",IF(WI27=-9,"-",IF(AVERAGE(WI29:WI30)=AVERAGE(WI27:WI28),"-","ERR")))</f>
        <v>-</v>
      </c>
      <c r="WJ31" s="0" t="str">
        <f aca="false">IF(WJ29=-9,"-",IF(WJ27=-9,"-",IF(AVERAGE(WJ29:WJ30)=AVERAGE(WJ27:WJ28),"-","ERR")))</f>
        <v>-</v>
      </c>
      <c r="WK31" s="0" t="str">
        <f aca="false">IF(WK29=-9,"-",IF(WK27=-9,"-",IF(AVERAGE(WK29:WK30)=AVERAGE(WK27:WK28),"-","ERR")))</f>
        <v>-</v>
      </c>
      <c r="WL31" s="0" t="str">
        <f aca="false">IF(WL29=-9,"-",IF(WL27=-9,"-",IF(AVERAGE(WL29:WL30)=AVERAGE(WL27:WL28),"-","ERR")))</f>
        <v>-</v>
      </c>
      <c r="WM31" s="0" t="str">
        <f aca="false">IF(WM29=-9,"-",IF(WM27=-9,"-",IF(AVERAGE(WM29:WM30)=AVERAGE(WM27:WM28),"-","ERR")))</f>
        <v>-</v>
      </c>
      <c r="WN31" s="0" t="str">
        <f aca="false">IF(WN29=-9,"-",IF(WN27=-9,"-",IF(AVERAGE(WN29:WN30)=AVERAGE(WN27:WN28),"-","ERR")))</f>
        <v>-</v>
      </c>
      <c r="WO31" s="0" t="str">
        <f aca="false">IF(WO29=-9,"-",IF(WO27=-9,"-",IF(AVERAGE(WO29:WO30)=AVERAGE(WO27:WO28),"-","ERR")))</f>
        <v>-</v>
      </c>
      <c r="WP31" s="0" t="str">
        <f aca="false">IF(WP29=-9,"-",IF(WP27=-9,"-",IF(AVERAGE(WP29:WP30)=AVERAGE(WP27:WP28),"-","ERR")))</f>
        <v>-</v>
      </c>
      <c r="WQ31" s="0" t="str">
        <f aca="false">IF(WQ29=-9,"-",IF(WQ27=-9,"-",IF(AVERAGE(WQ29:WQ30)=AVERAGE(WQ27:WQ28),"-","ERR")))</f>
        <v>-</v>
      </c>
      <c r="WR31" s="0" t="str">
        <f aca="false">IF(WR29=-9,"-",IF(WR27=-9,"-",IF(AVERAGE(WR29:WR30)=AVERAGE(WR27:WR28),"-","ERR")))</f>
        <v>-</v>
      </c>
      <c r="WS31" s="0" t="str">
        <f aca="false">IF(WS29=-9,"-",IF(WS27=-9,"-",IF(AVERAGE(WS29:WS30)=AVERAGE(WS27:WS28),"-","ERR")))</f>
        <v>-</v>
      </c>
      <c r="WT31" s="0" t="str">
        <f aca="false">IF(WT29=-9,"-",IF(WT27=-9,"-",IF(AVERAGE(WT29:WT30)=AVERAGE(WT27:WT28),"-","ERR")))</f>
        <v>-</v>
      </c>
      <c r="WU31" s="0" t="str">
        <f aca="false">IF(WU29=-9,"-",IF(WU27=-9,"-",IF(AVERAGE(WU29:WU30)=AVERAGE(WU27:WU28),"-","ERR")))</f>
        <v>-</v>
      </c>
      <c r="WV31" s="0" t="str">
        <f aca="false">IF(WV29=-9,"-",IF(WV27=-9,"-",IF(AVERAGE(WV29:WV30)=AVERAGE(WV27:WV28),"-","ERR")))</f>
        <v>-</v>
      </c>
      <c r="WW31" s="0" t="str">
        <f aca="false">IF(WW29=-9,"-",IF(WW27=-9,"-",IF(AVERAGE(WW29:WW30)=AVERAGE(WW27:WW28),"-","ERR")))</f>
        <v>-</v>
      </c>
      <c r="WX31" s="0" t="str">
        <f aca="false">IF(WX29=-9,"-",IF(WX27=-9,"-",IF(AVERAGE(WX29:WX30)=AVERAGE(WX27:WX28),"-","ERR")))</f>
        <v>-</v>
      </c>
      <c r="WY31" s="0" t="str">
        <f aca="false">IF(WY29=-9,"-",IF(WY27=-9,"-",IF(AVERAGE(WY29:WY30)=AVERAGE(WY27:WY28),"-","ERR")))</f>
        <v>-</v>
      </c>
      <c r="WZ31" s="0" t="str">
        <f aca="false">IF(WZ29=-9,"-",IF(WZ27=-9,"-",IF(AVERAGE(WZ29:WZ30)=AVERAGE(WZ27:WZ28),"-","ERR")))</f>
        <v>-</v>
      </c>
      <c r="XA31" s="0" t="str">
        <f aca="false">IF(XA29=-9,"-",IF(XA27=-9,"-",IF(AVERAGE(XA29:XA30)=AVERAGE(XA27:XA28),"-","ERR")))</f>
        <v>-</v>
      </c>
      <c r="XB31" s="0" t="str">
        <f aca="false">IF(XB29=-9,"-",IF(XB27=-9,"-",IF(AVERAGE(XB29:XB30)=AVERAGE(XB27:XB28),"-","ERR")))</f>
        <v>-</v>
      </c>
      <c r="XC31" s="0" t="str">
        <f aca="false">IF(XC29=-9,"-",IF(XC27=-9,"-",IF(AVERAGE(XC29:XC30)=AVERAGE(XC27:XC28),"-","ERR")))</f>
        <v>-</v>
      </c>
      <c r="XD31" s="0" t="str">
        <f aca="false">IF(XD29=-9,"-",IF(XD27=-9,"-",IF(AVERAGE(XD29:XD30)=AVERAGE(XD27:XD28),"-","ERR")))</f>
        <v>-</v>
      </c>
      <c r="XE31" s="0" t="str">
        <f aca="false">IF(XE29=-9,"-",IF(XE27=-9,"-",IF(AVERAGE(XE29:XE30)=AVERAGE(XE27:XE28),"-","ERR")))</f>
        <v>-</v>
      </c>
      <c r="XF31" s="0" t="str">
        <f aca="false">IF(XF29=-9,"-",IF(XF27=-9,"-",IF(AVERAGE(XF29:XF30)=AVERAGE(XF27:XF28),"-","ERR")))</f>
        <v>-</v>
      </c>
      <c r="XG31" s="0" t="str">
        <f aca="false">IF(XG29=-9,"-",IF(XG27=-9,"-",IF(AVERAGE(XG29:XG30)=AVERAGE(XG27:XG28),"-","ERR")))</f>
        <v>-</v>
      </c>
      <c r="XH31" s="0" t="str">
        <f aca="false">IF(XH29=-9,"-",IF(XH27=-9,"-",IF(AVERAGE(XH29:XH30)=AVERAGE(XH27:XH28),"-","ERR")))</f>
        <v>-</v>
      </c>
      <c r="XI31" s="0" t="str">
        <f aca="false">IF(XI29=-9,"-",IF(XI27=-9,"-",IF(AVERAGE(XI29:XI30)=AVERAGE(XI27:XI28),"-","ERR")))</f>
        <v>-</v>
      </c>
      <c r="XJ31" s="0" t="str">
        <f aca="false">IF(XJ29=-9,"-",IF(XJ27=-9,"-",IF(AVERAGE(XJ29:XJ30)=AVERAGE(XJ27:XJ28),"-","ERR")))</f>
        <v>-</v>
      </c>
      <c r="XK31" s="0" t="str">
        <f aca="false">IF(XK29=-9,"-",IF(XK27=-9,"-",IF(AVERAGE(XK29:XK30)=AVERAGE(XK27:XK28),"-","ERR")))</f>
        <v>-</v>
      </c>
      <c r="XL31" s="0" t="str">
        <f aca="false">IF(XL29=-9,"-",IF(XL27=-9,"-",IF(AVERAGE(XL29:XL30)=AVERAGE(XL27:XL28),"-","ERR")))</f>
        <v>-</v>
      </c>
      <c r="XM31" s="0" t="str">
        <f aca="false">IF(XM29=-9,"-",IF(XM27=-9,"-",IF(AVERAGE(XM29:XM30)=AVERAGE(XM27:XM28),"-","ERR")))</f>
        <v>-</v>
      </c>
      <c r="XN31" s="0" t="str">
        <f aca="false">IF(XN29=-9,"-",IF(XN27=-9,"-",IF(AVERAGE(XN29:XN30)=AVERAGE(XN27:XN28),"-","ERR")))</f>
        <v>-</v>
      </c>
      <c r="XO31" s="0" t="str">
        <f aca="false">IF(XO29=-9,"-",IF(XO27=-9,"-",IF(AVERAGE(XO29:XO30)=AVERAGE(XO27:XO28),"-","ERR")))</f>
        <v>-</v>
      </c>
      <c r="XP31" s="0" t="str">
        <f aca="false">IF(XP29=-9,"-",IF(XP27=-9,"-",IF(AVERAGE(XP29:XP30)=AVERAGE(XP27:XP28),"-","ERR")))</f>
        <v>-</v>
      </c>
      <c r="XQ31" s="0" t="str">
        <f aca="false">IF(XQ29=-9,"-",IF(XQ27=-9,"-",IF(AVERAGE(XQ29:XQ30)=AVERAGE(XQ27:XQ28),"-","ERR")))</f>
        <v>-</v>
      </c>
      <c r="XR31" s="0" t="str">
        <f aca="false">IF(XR29=-9,"-",IF(XR27=-9,"-",IF(AVERAGE(XR29:XR30)=AVERAGE(XR27:XR28),"-","ERR")))</f>
        <v>-</v>
      </c>
      <c r="XS31" s="0" t="str">
        <f aca="false">IF(XS29=-9,"-",IF(XS27=-9,"-",IF(AVERAGE(XS29:XS30)=AVERAGE(XS27:XS28),"-","ERR")))</f>
        <v>-</v>
      </c>
      <c r="XT31" s="0" t="str">
        <f aca="false">IF(XT29=-9,"-",IF(XT27=-9,"-",IF(AVERAGE(XT29:XT30)=AVERAGE(XT27:XT28),"-","ERR")))</f>
        <v>-</v>
      </c>
      <c r="XU31" s="0" t="str">
        <f aca="false">IF(XU29=-9,"-",IF(XU27=-9,"-",IF(AVERAGE(XU29:XU30)=AVERAGE(XU27:XU28),"-","ERR")))</f>
        <v>-</v>
      </c>
      <c r="XV31" s="0" t="str">
        <f aca="false">IF(XV29=-9,"-",IF(XV27=-9,"-",IF(AVERAGE(XV29:XV30)=AVERAGE(XV27:XV28),"-","ERR")))</f>
        <v>-</v>
      </c>
      <c r="XW31" s="0" t="str">
        <f aca="false">IF(XW29=-9,"-",IF(XW27=-9,"-",IF(AVERAGE(XW29:XW30)=AVERAGE(XW27:XW28),"-","ERR")))</f>
        <v>-</v>
      </c>
      <c r="XX31" s="0" t="str">
        <f aca="false">IF(XX29=-9,"-",IF(XX27=-9,"-",IF(AVERAGE(XX29:XX30)=AVERAGE(XX27:XX28),"-","ERR")))</f>
        <v>-</v>
      </c>
      <c r="XY31" s="0" t="str">
        <f aca="false">IF(XY29=-9,"-",IF(XY27=-9,"-",IF(AVERAGE(XY29:XY30)=AVERAGE(XY27:XY28),"-","ERR")))</f>
        <v>-</v>
      </c>
      <c r="XZ31" s="0" t="str">
        <f aca="false">IF(XZ29=-9,"-",IF(XZ27=-9,"-",IF(AVERAGE(XZ29:XZ30)=AVERAGE(XZ27:XZ28),"-","ERR")))</f>
        <v>-</v>
      </c>
      <c r="YA31" s="0" t="str">
        <f aca="false">IF(YA29=-9,"-",IF(YA27=-9,"-",IF(AVERAGE(YA29:YA30)=AVERAGE(YA27:YA28),"-","ERR")))</f>
        <v>-</v>
      </c>
      <c r="YB31" s="0" t="str">
        <f aca="false">IF(YB29=-9,"-",IF(YB27=-9,"-",IF(AVERAGE(YB29:YB30)=AVERAGE(YB27:YB28),"-","ERR")))</f>
        <v>-</v>
      </c>
      <c r="YC31" s="0" t="str">
        <f aca="false">IF(YC29=-9,"-",IF(YC27=-9,"-",IF(AVERAGE(YC29:YC30)=AVERAGE(YC27:YC28),"-","ERR")))</f>
        <v>-</v>
      </c>
      <c r="YD31" s="0" t="str">
        <f aca="false">IF(YD29=-9,"-",IF(YD27=-9,"-",IF(AVERAGE(YD29:YD30)=AVERAGE(YD27:YD28),"-","ERR")))</f>
        <v>-</v>
      </c>
      <c r="YE31" s="0" t="str">
        <f aca="false">IF(YE29=-9,"-",IF(YE27=-9,"-",IF(AVERAGE(YE29:YE30)=AVERAGE(YE27:YE28),"-","ERR")))</f>
        <v>-</v>
      </c>
      <c r="YF31" s="0" t="str">
        <f aca="false">IF(YF29=-9,"-",IF(YF27=-9,"-",IF(AVERAGE(YF29:YF30)=AVERAGE(YF27:YF28),"-","ERR")))</f>
        <v>-</v>
      </c>
      <c r="YG31" s="0" t="str">
        <f aca="false">IF(YG29=-9,"-",IF(YG27=-9,"-",IF(AVERAGE(YG29:YG30)=AVERAGE(YG27:YG28),"-","ERR")))</f>
        <v>-</v>
      </c>
      <c r="YH31" s="0" t="str">
        <f aca="false">IF(YH29=-9,"-",IF(YH27=-9,"-",IF(AVERAGE(YH29:YH30)=AVERAGE(YH27:YH28),"-","ERR")))</f>
        <v>-</v>
      </c>
      <c r="YI31" s="0" t="str">
        <f aca="false">IF(YI29=-9,"-",IF(YI27=-9,"-",IF(AVERAGE(YI29:YI30)=AVERAGE(YI27:YI28),"-","ERR")))</f>
        <v>-</v>
      </c>
      <c r="YJ31" s="0" t="str">
        <f aca="false">IF(YJ29=-9,"-",IF(YJ27=-9,"-",IF(AVERAGE(YJ29:YJ30)=AVERAGE(YJ27:YJ28),"-","ERR")))</f>
        <v>-</v>
      </c>
      <c r="YK31" s="0" t="str">
        <f aca="false">IF(YK29=-9,"-",IF(YK27=-9,"-",IF(AVERAGE(YK29:YK30)=AVERAGE(YK27:YK28),"-","ERR")))</f>
        <v>-</v>
      </c>
      <c r="YL31" s="0" t="str">
        <f aca="false">IF(YL29=-9,"-",IF(YL27=-9,"-",IF(AVERAGE(YL29:YL30)=AVERAGE(YL27:YL28),"-","ERR")))</f>
        <v>-</v>
      </c>
      <c r="YM31" s="0" t="str">
        <f aca="false">IF(YM29=-9,"-",IF(YM27=-9,"-",IF(AVERAGE(YM29:YM30)=AVERAGE(YM27:YM28),"-","ERR")))</f>
        <v>-</v>
      </c>
      <c r="YN31" s="0" t="str">
        <f aca="false">IF(YN29=-9,"-",IF(YN27=-9,"-",IF(AVERAGE(YN29:YN30)=AVERAGE(YN27:YN28),"-","ERR")))</f>
        <v>-</v>
      </c>
      <c r="YO31" s="0" t="str">
        <f aca="false">IF(YO29=-9,"-",IF(YO27=-9,"-",IF(AVERAGE(YO29:YO30)=AVERAGE(YO27:YO28),"-","ERR")))</f>
        <v>-</v>
      </c>
      <c r="YP31" s="0" t="str">
        <f aca="false">IF(YP29=-9,"-",IF(YP27=-9,"-",IF(AVERAGE(YP29:YP30)=AVERAGE(YP27:YP28),"-","ERR")))</f>
        <v>-</v>
      </c>
      <c r="YQ31" s="0" t="str">
        <f aca="false">IF(YQ29=-9,"-",IF(YQ27=-9,"-",IF(AVERAGE(YQ29:YQ30)=AVERAGE(YQ27:YQ28),"-","ERR")))</f>
        <v>-</v>
      </c>
      <c r="YR31" s="0" t="str">
        <f aca="false">IF(YR29=-9,"-",IF(YR27=-9,"-",IF(AVERAGE(YR29:YR30)=AVERAGE(YR27:YR28),"-","ERR")))</f>
        <v>-</v>
      </c>
      <c r="YS31" s="0" t="str">
        <f aca="false">IF(YS29=-9,"-",IF(YS27=-9,"-",IF(AVERAGE(YS29:YS30)=AVERAGE(YS27:YS28),"-","ERR")))</f>
        <v>-</v>
      </c>
      <c r="YT31" s="0" t="str">
        <f aca="false">IF(YT29=-9,"-",IF(YT27=-9,"-",IF(AVERAGE(YT29:YT30)=AVERAGE(YT27:YT28),"-","ERR")))</f>
        <v>-</v>
      </c>
      <c r="YU31" s="0" t="str">
        <f aca="false">IF(YU29=-9,"-",IF(YU27=-9,"-",IF(AVERAGE(YU29:YU30)=AVERAGE(YU27:YU28),"-","ERR")))</f>
        <v>-</v>
      </c>
      <c r="YV31" s="0" t="str">
        <f aca="false">IF(YV29=-9,"-",IF(YV27=-9,"-",IF(AVERAGE(YV29:YV30)=AVERAGE(YV27:YV28),"-","ERR")))</f>
        <v>-</v>
      </c>
      <c r="YW31" s="0" t="str">
        <f aca="false">IF(YW29=-9,"-",IF(YW27=-9,"-",IF(AVERAGE(YW29:YW30)=AVERAGE(YW27:YW28),"-","ERR")))</f>
        <v>-</v>
      </c>
      <c r="YX31" s="0" t="str">
        <f aca="false">IF(YX29=-9,"-",IF(YX27=-9,"-",IF(AVERAGE(YX29:YX30)=AVERAGE(YX27:YX28),"-","ERR")))</f>
        <v>-</v>
      </c>
      <c r="YY31" s="0" t="str">
        <f aca="false">IF(YY29=-9,"-",IF(YY27=-9,"-",IF(AVERAGE(YY29:YY30)=AVERAGE(YY27:YY28),"-","ERR")))</f>
        <v>-</v>
      </c>
      <c r="YZ31" s="0" t="str">
        <f aca="false">IF(YZ29=-9,"-",IF(YZ27=-9,"-",IF(AVERAGE(YZ29:YZ30)=AVERAGE(YZ27:YZ28),"-","ERR")))</f>
        <v>-</v>
      </c>
      <c r="ZA31" s="0" t="str">
        <f aca="false">IF(ZA29=-9,"-",IF(ZA27=-9,"-",IF(AVERAGE(ZA29:ZA30)=AVERAGE(ZA27:ZA28),"-","ERR")))</f>
        <v>-</v>
      </c>
      <c r="ZB31" s="0" t="str">
        <f aca="false">IF(ZB29=-9,"-",IF(ZB27=-9,"-",IF(AVERAGE(ZB29:ZB30)=AVERAGE(ZB27:ZB28),"-","ERR")))</f>
        <v>-</v>
      </c>
      <c r="ZC31" s="0" t="str">
        <f aca="false">IF(ZC29=-9,"-",IF(ZC27=-9,"-",IF(AVERAGE(ZC29:ZC30)=AVERAGE(ZC27:ZC28),"-","ERR")))</f>
        <v>-</v>
      </c>
      <c r="ZD31" s="0" t="str">
        <f aca="false">IF(ZD29=-9,"-",IF(ZD27=-9,"-",IF(AVERAGE(ZD29:ZD30)=AVERAGE(ZD27:ZD28),"-","ERR")))</f>
        <v>-</v>
      </c>
      <c r="ZE31" s="0" t="str">
        <f aca="false">IF(ZE29=-9,"-",IF(ZE27=-9,"-",IF(AVERAGE(ZE29:ZE30)=AVERAGE(ZE27:ZE28),"-","ERR")))</f>
        <v>-</v>
      </c>
      <c r="ZF31" s="0" t="str">
        <f aca="false">IF(ZF29=-9,"-",IF(ZF27=-9,"-",IF(AVERAGE(ZF29:ZF30)=AVERAGE(ZF27:ZF28),"-","ERR")))</f>
        <v>-</v>
      </c>
      <c r="ZG31" s="0" t="str">
        <f aca="false">IF(ZG29=-9,"-",IF(ZG27=-9,"-",IF(AVERAGE(ZG29:ZG30)=AVERAGE(ZG27:ZG28),"-","ERR")))</f>
        <v>-</v>
      </c>
      <c r="ZH31" s="0" t="str">
        <f aca="false">IF(ZH29=-9,"-",IF(ZH27=-9,"-",IF(AVERAGE(ZH29:ZH30)=AVERAGE(ZH27:ZH28),"-","ERR")))</f>
        <v>-</v>
      </c>
      <c r="ZI31" s="0" t="str">
        <f aca="false">IF(ZI29=-9,"-",IF(ZI27=-9,"-",IF(AVERAGE(ZI29:ZI30)=AVERAGE(ZI27:ZI28),"-","ERR")))</f>
        <v>-</v>
      </c>
      <c r="ZJ31" s="0" t="str">
        <f aca="false">IF(ZJ29=-9,"-",IF(ZJ27=-9,"-",IF(AVERAGE(ZJ29:ZJ30)=AVERAGE(ZJ27:ZJ28),"-","ERR")))</f>
        <v>-</v>
      </c>
      <c r="ZK31" s="0" t="str">
        <f aca="false">IF(ZK29=-9,"-",IF(ZK27=-9,"-",IF(AVERAGE(ZK29:ZK30)=AVERAGE(ZK27:ZK28),"-","ERR")))</f>
        <v>-</v>
      </c>
      <c r="ZL31" s="0" t="str">
        <f aca="false">IF(ZL29=-9,"-",IF(ZL27=-9,"-",IF(AVERAGE(ZL29:ZL30)=AVERAGE(ZL27:ZL28),"-","ERR")))</f>
        <v>-</v>
      </c>
      <c r="ZM31" s="0" t="str">
        <f aca="false">IF(ZM29=-9,"-",IF(ZM27=-9,"-",IF(AVERAGE(ZM29:ZM30)=AVERAGE(ZM27:ZM28),"-","ERR")))</f>
        <v>-</v>
      </c>
      <c r="ZN31" s="0" t="str">
        <f aca="false">IF(ZN29=-9,"-",IF(ZN27=-9,"-",IF(AVERAGE(ZN29:ZN30)=AVERAGE(ZN27:ZN28),"-","ERR")))</f>
        <v>-</v>
      </c>
      <c r="ZO31" s="0" t="str">
        <f aca="false">IF(ZO29=-9,"-",IF(ZO27=-9,"-",IF(AVERAGE(ZO29:ZO30)=AVERAGE(ZO27:ZO28),"-","ERR")))</f>
        <v>-</v>
      </c>
      <c r="ZP31" s="0" t="str">
        <f aca="false">IF(ZP29=-9,"-",IF(ZP27=-9,"-",IF(AVERAGE(ZP29:ZP30)=AVERAGE(ZP27:ZP28),"-","ERR")))</f>
        <v>-</v>
      </c>
      <c r="ZQ31" s="0" t="str">
        <f aca="false">IF(ZQ29=-9,"-",IF(ZQ27=-9,"-",IF(AVERAGE(ZQ29:ZQ30)=AVERAGE(ZQ27:ZQ28),"-","ERR")))</f>
        <v>-</v>
      </c>
      <c r="ZR31" s="0" t="str">
        <f aca="false">IF(ZR29=-9,"-",IF(ZR27=-9,"-",IF(AVERAGE(ZR29:ZR30)=AVERAGE(ZR27:ZR28),"-","ERR")))</f>
        <v>-</v>
      </c>
      <c r="ZS31" s="0" t="str">
        <f aca="false">IF(ZS29=-9,"-",IF(ZS27=-9,"-",IF(AVERAGE(ZS29:ZS30)=AVERAGE(ZS27:ZS28),"-","ERR")))</f>
        <v>-</v>
      </c>
      <c r="ZT31" s="0" t="str">
        <f aca="false">IF(ZT29=-9,"-",IF(ZT27=-9,"-",IF(AVERAGE(ZT29:ZT30)=AVERAGE(ZT27:ZT28),"-","ERR")))</f>
        <v>-</v>
      </c>
      <c r="ZU31" s="0" t="str">
        <f aca="false">IF(ZU29=-9,"-",IF(ZU27=-9,"-",IF(AVERAGE(ZU29:ZU30)=AVERAGE(ZU27:ZU28),"-","ERR")))</f>
        <v>-</v>
      </c>
      <c r="ZV31" s="0" t="str">
        <f aca="false">IF(ZV29=-9,"-",IF(ZV27=-9,"-",IF(AVERAGE(ZV29:ZV30)=AVERAGE(ZV27:ZV28),"-","ERR")))</f>
        <v>-</v>
      </c>
      <c r="ZW31" s="0" t="str">
        <f aca="false">IF(ZW29=-9,"-",IF(ZW27=-9,"-",IF(AVERAGE(ZW29:ZW30)=AVERAGE(ZW27:ZW28),"-","ERR")))</f>
        <v>-</v>
      </c>
      <c r="ZX31" s="0" t="str">
        <f aca="false">IF(ZX29=-9,"-",IF(ZX27=-9,"-",IF(AVERAGE(ZX29:ZX30)=AVERAGE(ZX27:ZX28),"-","ERR")))</f>
        <v>-</v>
      </c>
      <c r="ZY31" s="0" t="str">
        <f aca="false">IF(ZY29=-9,"-",IF(ZY27=-9,"-",IF(AVERAGE(ZY29:ZY30)=AVERAGE(ZY27:ZY28),"-","ERR")))</f>
        <v>-</v>
      </c>
      <c r="ZZ31" s="0" t="str">
        <f aca="false">IF(ZZ29=-9,"-",IF(ZZ27=-9,"-",IF(AVERAGE(ZZ29:ZZ30)=AVERAGE(ZZ27:ZZ28),"-","ERR")))</f>
        <v>-</v>
      </c>
      <c r="AAA31" s="0" t="str">
        <f aca="false">IF(AAA29=-9,"-",IF(AAA27=-9,"-",IF(AVERAGE(AAA29:AAA30)=AVERAGE(AAA27:AAA28),"-","ERR")))</f>
        <v>-</v>
      </c>
      <c r="AAB31" s="0" t="str">
        <f aca="false">IF(AAB29=-9,"-",IF(AAB27=-9,"-",IF(AVERAGE(AAB29:AAB30)=AVERAGE(AAB27:AAB28),"-","ERR")))</f>
        <v>-</v>
      </c>
      <c r="AAC31" s="0" t="str">
        <f aca="false">IF(AAC29=-9,"-",IF(AAC27=-9,"-",IF(AVERAGE(AAC29:AAC30)=AVERAGE(AAC27:AAC28),"-","ERR")))</f>
        <v>-</v>
      </c>
      <c r="AAD31" s="0" t="str">
        <f aca="false">IF(AAD29=-9,"-",IF(AAD27=-9,"-",IF(AVERAGE(AAD29:AAD30)=AVERAGE(AAD27:AAD28),"-","ERR")))</f>
        <v>-</v>
      </c>
      <c r="AAE31" s="0" t="str">
        <f aca="false">IF(AAE29=-9,"-",IF(AAE27=-9,"-",IF(AVERAGE(AAE29:AAE30)=AVERAGE(AAE27:AAE28),"-","ERR")))</f>
        <v>-</v>
      </c>
      <c r="AAF31" s="0" t="str">
        <f aca="false">IF(AAF29=-9,"-",IF(AAF27=-9,"-",IF(AVERAGE(AAF29:AAF30)=AVERAGE(AAF27:AAF28),"-","ERR")))</f>
        <v>-</v>
      </c>
      <c r="AAG31" s="0" t="str">
        <f aca="false">IF(AAG29=-9,"-",IF(AAG27=-9,"-",IF(AVERAGE(AAG29:AAG30)=AVERAGE(AAG27:AAG28),"-","ERR")))</f>
        <v>-</v>
      </c>
      <c r="AAH31" s="0" t="str">
        <f aca="false">IF(AAH29=-9,"-",IF(AAH27=-9,"-",IF(AVERAGE(AAH29:AAH30)=AVERAGE(AAH27:AAH28),"-","ERR")))</f>
        <v>-</v>
      </c>
      <c r="AAI31" s="0" t="str">
        <f aca="false">IF(AAI29=-9,"-",IF(AAI27=-9,"-",IF(AVERAGE(AAI29:AAI30)=AVERAGE(AAI27:AAI28),"-","ERR")))</f>
        <v>-</v>
      </c>
      <c r="AAJ31" s="0" t="str">
        <f aca="false">IF(AAJ29=-9,"-",IF(AAJ27=-9,"-",IF(AVERAGE(AAJ29:AAJ30)=AVERAGE(AAJ27:AAJ28),"-","ERR")))</f>
        <v>-</v>
      </c>
      <c r="AAK31" s="0" t="str">
        <f aca="false">IF(AAK29=-9,"-",IF(AAK27=-9,"-",IF(AVERAGE(AAK29:AAK30)=AVERAGE(AAK27:AAK28),"-","ERR")))</f>
        <v>-</v>
      </c>
      <c r="AAL31" s="0" t="str">
        <f aca="false">IF(AAL29=-9,"-",IF(AAL27=-9,"-",IF(AVERAGE(AAL29:AAL30)=AVERAGE(AAL27:AAL28),"-","ERR")))</f>
        <v>-</v>
      </c>
      <c r="AAM31" s="0" t="str">
        <f aca="false">IF(AAM29=-9,"-",IF(AAM27=-9,"-",IF(AVERAGE(AAM29:AAM30)=AVERAGE(AAM27:AAM28),"-","ERR")))</f>
        <v>-</v>
      </c>
      <c r="AAN31" s="0" t="str">
        <f aca="false">IF(AAN29=-9,"-",IF(AAN27=-9,"-",IF(AVERAGE(AAN29:AAN30)=AVERAGE(AAN27:AAN28),"-","ERR")))</f>
        <v>-</v>
      </c>
      <c r="AAO31" s="0" t="str">
        <f aca="false">IF(AAO29=-9,"-",IF(AAO27=-9,"-",IF(AVERAGE(AAO29:AAO30)=AVERAGE(AAO27:AAO28),"-","ERR")))</f>
        <v>-</v>
      </c>
      <c r="AAP31" s="0" t="str">
        <f aca="false">IF(AAP29=-9,"-",IF(AAP27=-9,"-",IF(AVERAGE(AAP29:AAP30)=AVERAGE(AAP27:AAP28),"-","ERR")))</f>
        <v>-</v>
      </c>
      <c r="AAQ31" s="0" t="str">
        <f aca="false">IF(AAQ29=-9,"-",IF(AAQ27=-9,"-",IF(AVERAGE(AAQ29:AAQ30)=AVERAGE(AAQ27:AAQ28),"-","ERR")))</f>
        <v>-</v>
      </c>
      <c r="AAR31" s="0" t="str">
        <f aca="false">IF(AAR29=-9,"-",IF(AAR27=-9,"-",IF(AVERAGE(AAR29:AAR30)=AVERAGE(AAR27:AAR28),"-","ERR")))</f>
        <v>-</v>
      </c>
      <c r="AAS31" s="0" t="str">
        <f aca="false">IF(AAS29=-9,"-",IF(AAS27=-9,"-",IF(AVERAGE(AAS29:AAS30)=AVERAGE(AAS27:AAS28),"-","ERR")))</f>
        <v>-</v>
      </c>
      <c r="AAT31" s="0" t="str">
        <f aca="false">IF(AAT29=-9,"-",IF(AAT27=-9,"-",IF(AVERAGE(AAT29:AAT30)=AVERAGE(AAT27:AAT28),"-","ERR")))</f>
        <v>-</v>
      </c>
      <c r="AAU31" s="0" t="str">
        <f aca="false">IF(AAU29=-9,"-",IF(AAU27=-9,"-",IF(AVERAGE(AAU29:AAU30)=AVERAGE(AAU27:AAU28),"-","ERR")))</f>
        <v>-</v>
      </c>
      <c r="AAV31" s="0" t="str">
        <f aca="false">IF(AAV29=-9,"-",IF(AAV27=-9,"-",IF(AVERAGE(AAV29:AAV30)=AVERAGE(AAV27:AAV28),"-","ERR")))</f>
        <v>-</v>
      </c>
      <c r="AAW31" s="0" t="str">
        <f aca="false">IF(AAW29=-9,"-",IF(AAW27=-9,"-",IF(AVERAGE(AAW29:AAW30)=AVERAGE(AAW27:AAW28),"-","ERR")))</f>
        <v>-</v>
      </c>
      <c r="AAX31" s="0" t="str">
        <f aca="false">IF(AAX29=-9,"-",IF(AAX27=-9,"-",IF(AVERAGE(AAX29:AAX30)=AVERAGE(AAX27:AAX28),"-","ERR")))</f>
        <v>-</v>
      </c>
      <c r="AAY31" s="0" t="str">
        <f aca="false">IF(AAY29=-9,"-",IF(AAY27=-9,"-",IF(AVERAGE(AAY29:AAY30)=AVERAGE(AAY27:AAY28),"-","ERR")))</f>
        <v>-</v>
      </c>
      <c r="AAZ31" s="0" t="str">
        <f aca="false">IF(AAZ29=-9,"-",IF(AAZ27=-9,"-",IF(AVERAGE(AAZ29:AAZ30)=AVERAGE(AAZ27:AAZ28),"-","ERR")))</f>
        <v>-</v>
      </c>
      <c r="ABA31" s="0" t="str">
        <f aca="false">IF(ABA29=-9,"-",IF(ABA27=-9,"-",IF(AVERAGE(ABA29:ABA30)=AVERAGE(ABA27:ABA28),"-","ERR")))</f>
        <v>-</v>
      </c>
      <c r="ABB31" s="0" t="str">
        <f aca="false">IF(ABB29=-9,"-",IF(ABB27=-9,"-",IF(AVERAGE(ABB29:ABB30)=AVERAGE(ABB27:ABB28),"-","ERR")))</f>
        <v>-</v>
      </c>
      <c r="ABC31" s="0" t="str">
        <f aca="false">IF(ABC29=-9,"-",IF(ABC27=-9,"-",IF(AVERAGE(ABC29:ABC30)=AVERAGE(ABC27:ABC28),"-","ERR")))</f>
        <v>-</v>
      </c>
      <c r="ABD31" s="0" t="str">
        <f aca="false">IF(ABD29=-9,"-",IF(ABD27=-9,"-",IF(AVERAGE(ABD29:ABD30)=AVERAGE(ABD27:ABD28),"-","ERR")))</f>
        <v>-</v>
      </c>
      <c r="ABE31" s="0" t="str">
        <f aca="false">IF(ABE29=-9,"-",IF(ABE27=-9,"-",IF(AVERAGE(ABE29:ABE30)=AVERAGE(ABE27:ABE28),"-","ERR")))</f>
        <v>-</v>
      </c>
      <c r="ABF31" s="0" t="str">
        <f aca="false">IF(ABF29=-9,"-",IF(ABF27=-9,"-",IF(AVERAGE(ABF29:ABF30)=AVERAGE(ABF27:ABF28),"-","ERR")))</f>
        <v>-</v>
      </c>
      <c r="ABG31" s="0" t="str">
        <f aca="false">IF(ABG29=-9,"-",IF(ABG27=-9,"-",IF(AVERAGE(ABG29:ABG30)=AVERAGE(ABG27:ABG28),"-","ERR")))</f>
        <v>-</v>
      </c>
      <c r="ABH31" s="0" t="str">
        <f aca="false">IF(ABH29=-9,"-",IF(ABH27=-9,"-",IF(AVERAGE(ABH29:ABH30)=AVERAGE(ABH27:ABH28),"-","ERR")))</f>
        <v>-</v>
      </c>
      <c r="ABI31" s="0" t="str">
        <f aca="false">IF(ABI29=-9,"-",IF(ABI27=-9,"-",IF(AVERAGE(ABI29:ABI30)=AVERAGE(ABI27:ABI28),"-","ERR")))</f>
        <v>-</v>
      </c>
      <c r="ABJ31" s="0" t="str">
        <f aca="false">IF(ABJ29=-9,"-",IF(ABJ27=-9,"-",IF(AVERAGE(ABJ29:ABJ30)=AVERAGE(ABJ27:ABJ28),"-","ERR")))</f>
        <v>-</v>
      </c>
      <c r="ABK31" s="0" t="str">
        <f aca="false">IF(ABK29=-9,"-",IF(ABK27=-9,"-",IF(AVERAGE(ABK29:ABK30)=AVERAGE(ABK27:ABK28),"-","ERR")))</f>
        <v>-</v>
      </c>
      <c r="ABL31" s="0" t="str">
        <f aca="false">IF(ABL29=-9,"-",IF(ABL27=-9,"-",IF(AVERAGE(ABL29:ABL30)=AVERAGE(ABL27:ABL28),"-","ERR")))</f>
        <v>-</v>
      </c>
      <c r="ABM31" s="0" t="str">
        <f aca="false">IF(ABM29=-9,"-",IF(ABM27=-9,"-",IF(AVERAGE(ABM29:ABM30)=AVERAGE(ABM27:ABM28),"-","ERR")))</f>
        <v>-</v>
      </c>
      <c r="ABN31" s="0" t="str">
        <f aca="false">IF(ABN29=-9,"-",IF(ABN27=-9,"-",IF(AVERAGE(ABN29:ABN30)=AVERAGE(ABN27:ABN28),"-","ERR")))</f>
        <v>-</v>
      </c>
      <c r="ABO31" s="0" t="str">
        <f aca="false">IF(ABO29=-9,"-",IF(ABO27=-9,"-",IF(AVERAGE(ABO29:ABO30)=AVERAGE(ABO27:ABO28),"-","ERR")))</f>
        <v>-</v>
      </c>
      <c r="ABP31" s="0" t="str">
        <f aca="false">IF(ABP29=-9,"-",IF(ABP27=-9,"-",IF(AVERAGE(ABP29:ABP30)=AVERAGE(ABP27:ABP28),"-","ERR")))</f>
        <v>-</v>
      </c>
      <c r="ABQ31" s="0" t="str">
        <f aca="false">IF(ABQ29=-9,"-",IF(ABQ27=-9,"-",IF(AVERAGE(ABQ29:ABQ30)=AVERAGE(ABQ27:ABQ28),"-","ERR")))</f>
        <v>-</v>
      </c>
      <c r="ABR31" s="0" t="str">
        <f aca="false">IF(ABR29=-9,"-",IF(ABR27=-9,"-",IF(AVERAGE(ABR29:ABR30)=AVERAGE(ABR27:ABR28),"-","ERR")))</f>
        <v>-</v>
      </c>
      <c r="ABS31" s="0" t="str">
        <f aca="false">IF(ABS29=-9,"-",IF(ABS27=-9,"-",IF(AVERAGE(ABS29:ABS30)=AVERAGE(ABS27:ABS28),"-","ERR")))</f>
        <v>-</v>
      </c>
      <c r="ABT31" s="0" t="str">
        <f aca="false">IF(ABT29=-9,"-",IF(ABT27=-9,"-",IF(AVERAGE(ABT29:ABT30)=AVERAGE(ABT27:ABT28),"-","ERR")))</f>
        <v>-</v>
      </c>
      <c r="ABU31" s="0" t="str">
        <f aca="false">IF(ABU29=-9,"-",IF(ABU27=-9,"-",IF(AVERAGE(ABU29:ABU30)=AVERAGE(ABU27:ABU28),"-","ERR")))</f>
        <v>-</v>
      </c>
      <c r="ABV31" s="0" t="str">
        <f aca="false">IF(ABV29=-9,"-",IF(ABV27=-9,"-",IF(AVERAGE(ABV29:ABV30)=AVERAGE(ABV27:ABV28),"-","ERR")))</f>
        <v>-</v>
      </c>
      <c r="ABW31" s="0" t="str">
        <f aca="false">IF(ABW29=-9,"-",IF(ABW27=-9,"-",IF(AVERAGE(ABW29:ABW30)=AVERAGE(ABW27:ABW28),"-","ERR")))</f>
        <v>-</v>
      </c>
      <c r="ABX31" s="0" t="str">
        <f aca="false">IF(ABX29=-9,"-",IF(ABX27=-9,"-",IF(AVERAGE(ABX29:ABX30)=AVERAGE(ABX27:ABX28),"-","ERR")))</f>
        <v>-</v>
      </c>
      <c r="ABY31" s="0" t="str">
        <f aca="false">IF(ABY29=-9,"-",IF(ABY27=-9,"-",IF(AVERAGE(ABY29:ABY30)=AVERAGE(ABY27:ABY28),"-","ERR")))</f>
        <v>-</v>
      </c>
      <c r="ABZ31" s="0" t="str">
        <f aca="false">IF(ABZ29=-9,"-",IF(ABZ27=-9,"-",IF(AVERAGE(ABZ29:ABZ30)=AVERAGE(ABZ27:ABZ28),"-","ERR")))</f>
        <v>-</v>
      </c>
      <c r="ACA31" s="0" t="str">
        <f aca="false">IF(ACA29=-9,"-",IF(ACA27=-9,"-",IF(AVERAGE(ACA29:ACA30)=AVERAGE(ACA27:ACA28),"-","ERR")))</f>
        <v>-</v>
      </c>
      <c r="ACB31" s="0" t="str">
        <f aca="false">IF(ACB29=-9,"-",IF(ACB27=-9,"-",IF(AVERAGE(ACB29:ACB30)=AVERAGE(ACB27:ACB28),"-","ERR")))</f>
        <v>-</v>
      </c>
      <c r="ACC31" s="0" t="str">
        <f aca="false">IF(ACC29=-9,"-",IF(ACC27=-9,"-",IF(AVERAGE(ACC29:ACC30)=AVERAGE(ACC27:ACC28),"-","ERR")))</f>
        <v>-</v>
      </c>
      <c r="ACD31" s="0" t="str">
        <f aca="false">IF(ACD29=-9,"-",IF(ACD27=-9,"-",IF(AVERAGE(ACD29:ACD30)=AVERAGE(ACD27:ACD28),"-","ERR")))</f>
        <v>-</v>
      </c>
      <c r="ACE31" s="0" t="str">
        <f aca="false">IF(ACE29=-9,"-",IF(ACE27=-9,"-",IF(AVERAGE(ACE29:ACE30)=AVERAGE(ACE27:ACE28),"-","ERR")))</f>
        <v>-</v>
      </c>
      <c r="ACF31" s="0" t="str">
        <f aca="false">IF(ACF29=-9,"-",IF(ACF27=-9,"-",IF(AVERAGE(ACF29:ACF30)=AVERAGE(ACF27:ACF28),"-","ERR")))</f>
        <v>-</v>
      </c>
      <c r="ACG31" s="0" t="str">
        <f aca="false">IF(ACG29=-9,"-",IF(ACG27=-9,"-",IF(AVERAGE(ACG29:ACG30)=AVERAGE(ACG27:ACG28),"-","ERR")))</f>
        <v>-</v>
      </c>
      <c r="ACH31" s="0" t="str">
        <f aca="false">IF(ACH29=-9,"-",IF(ACH27=-9,"-",IF(AVERAGE(ACH29:ACH30)=AVERAGE(ACH27:ACH28),"-","ERR")))</f>
        <v>-</v>
      </c>
      <c r="ACI31" s="0" t="str">
        <f aca="false">IF(ACI29=-9,"-",IF(ACI27=-9,"-",IF(AVERAGE(ACI29:ACI30)=AVERAGE(ACI27:ACI28),"-","ERR")))</f>
        <v>-</v>
      </c>
      <c r="ACJ31" s="0" t="str">
        <f aca="false">IF(ACJ29=-9,"-",IF(ACJ27=-9,"-",IF(AVERAGE(ACJ29:ACJ30)=AVERAGE(ACJ27:ACJ28),"-","ERR")))</f>
        <v>-</v>
      </c>
      <c r="ACK31" s="0" t="str">
        <f aca="false">IF(ACK29=-9,"-",IF(ACK27=-9,"-",IF(AVERAGE(ACK29:ACK30)=AVERAGE(ACK27:ACK28),"-","ERR")))</f>
        <v>-</v>
      </c>
      <c r="ACL31" s="0" t="str">
        <f aca="false">IF(ACL29=-9,"-",IF(ACL27=-9,"-",IF(AVERAGE(ACL29:ACL30)=AVERAGE(ACL27:ACL28),"-","ERR")))</f>
        <v>-</v>
      </c>
      <c r="ACM31" s="0" t="str">
        <f aca="false">IF(ACM29=-9,"-",IF(ACM27=-9,"-",IF(AVERAGE(ACM29:ACM30)=AVERAGE(ACM27:ACM28),"-","ERR")))</f>
        <v>-</v>
      </c>
      <c r="ACN31" s="0" t="str">
        <f aca="false">IF(ACN29=-9,"-",IF(ACN27=-9,"-",IF(AVERAGE(ACN29:ACN30)=AVERAGE(ACN27:ACN28),"-","ERR")))</f>
        <v>-</v>
      </c>
      <c r="ACO31" s="0" t="str">
        <f aca="false">IF(ACO29=-9,"-",IF(ACO27=-9,"-",IF(AVERAGE(ACO29:ACO30)=AVERAGE(ACO27:ACO28),"-","ERR")))</f>
        <v>-</v>
      </c>
      <c r="ACP31" s="0" t="str">
        <f aca="false">IF(ACP29=-9,"-",IF(ACP27=-9,"-",IF(AVERAGE(ACP29:ACP30)=AVERAGE(ACP27:ACP28),"-","ERR")))</f>
        <v>ERR</v>
      </c>
      <c r="ACQ31" s="0" t="str">
        <f aca="false">IF(ACQ29=-9,"-",IF(ACQ27=-9,"-",IF(AVERAGE(ACQ29:ACQ30)=AVERAGE(ACQ27:ACQ28),"-","ERR")))</f>
        <v>-</v>
      </c>
      <c r="ACR31" s="0" t="str">
        <f aca="false">IF(ACR29=-9,"-",IF(ACR27=-9,"-",IF(AVERAGE(ACR29:ACR30)=AVERAGE(ACR27:ACR28),"-","ERR")))</f>
        <v>-</v>
      </c>
      <c r="ACS31" s="0" t="str">
        <f aca="false">IF(ACS29=-9,"-",IF(ACS27=-9,"-",IF(AVERAGE(ACS29:ACS30)=AVERAGE(ACS27:ACS28),"-","ERR")))</f>
        <v>-</v>
      </c>
      <c r="ACT31" s="0" t="str">
        <f aca="false">IF(ACT29=-9,"-",IF(ACT27=-9,"-",IF(AVERAGE(ACT29:ACT30)=AVERAGE(ACT27:ACT28),"-","ERR")))</f>
        <v>-</v>
      </c>
      <c r="ACU31" s="0" t="str">
        <f aca="false">IF(ACU29=-9,"-",IF(ACU27=-9,"-",IF(AVERAGE(ACU29:ACU30)=AVERAGE(ACU27:ACU28),"-","ERR")))</f>
        <v>ERR</v>
      </c>
      <c r="ACV31" s="0" t="str">
        <f aca="false">IF(ACV29=-9,"-",IF(ACV27=-9,"-",IF(AVERAGE(ACV29:ACV30)=AVERAGE(ACV27:ACV28),"-","ERR")))</f>
        <v>-</v>
      </c>
      <c r="ACW31" s="0" t="str">
        <f aca="false">IF(ACW29=-9,"-",IF(ACW27=-9,"-",IF(AVERAGE(ACW29:ACW30)=AVERAGE(ACW27:ACW28),"-","ERR")))</f>
        <v>-</v>
      </c>
      <c r="ACX31" s="0" t="str">
        <f aca="false">IF(ACX29=-9,"-",IF(ACX27=-9,"-",IF(AVERAGE(ACX29:ACX30)=AVERAGE(ACX27:ACX28),"-","ERR")))</f>
        <v>-</v>
      </c>
      <c r="ACY31" s="0" t="str">
        <f aca="false">IF(ACY29=-9,"-",IF(ACY27=-9,"-",IF(AVERAGE(ACY29:ACY30)=AVERAGE(ACY27:ACY28),"-","ERR")))</f>
        <v>-</v>
      </c>
      <c r="ACZ31" s="0" t="str">
        <f aca="false">IF(ACZ29=-9,"-",IF(ACZ27=-9,"-",IF(AVERAGE(ACZ29:ACZ30)=AVERAGE(ACZ27:ACZ28),"-","ERR")))</f>
        <v>-</v>
      </c>
      <c r="ADA31" s="0" t="str">
        <f aca="false">IF(ADA29=-9,"-",IF(ADA27=-9,"-",IF(AVERAGE(ADA29:ADA30)=AVERAGE(ADA27:ADA28),"-","ERR")))</f>
        <v>-</v>
      </c>
      <c r="ADB31" s="0" t="str">
        <f aca="false">IF(ADB29=-9,"-",IF(ADB27=-9,"-",IF(AVERAGE(ADB29:ADB30)=AVERAGE(ADB27:ADB28),"-","ERR")))</f>
        <v>-</v>
      </c>
      <c r="ADC31" s="0" t="str">
        <f aca="false">IF(ADC29=-9,"-",IF(ADC27=-9,"-",IF(AVERAGE(ADC29:ADC30)=AVERAGE(ADC27:ADC28),"-","ERR")))</f>
        <v>-</v>
      </c>
      <c r="ADD31" s="0" t="str">
        <f aca="false">IF(ADD29=-9,"-",IF(ADD27=-9,"-",IF(AVERAGE(ADD29:ADD30)=AVERAGE(ADD27:ADD28),"-","ERR")))</f>
        <v>-</v>
      </c>
      <c r="ADE31" s="0" t="str">
        <f aca="false">IF(ADE29=-9,"-",IF(ADE27=-9,"-",IF(AVERAGE(ADE29:ADE30)=AVERAGE(ADE27:ADE28),"-","ERR")))</f>
        <v>-</v>
      </c>
      <c r="ADF31" s="0" t="str">
        <f aca="false">IF(ADF29=-9,"-",IF(ADF27=-9,"-",IF(AVERAGE(ADF29:ADF30)=AVERAGE(ADF27:ADF28),"-","ERR")))</f>
        <v>-</v>
      </c>
      <c r="ADG31" s="0" t="str">
        <f aca="false">IF(ADG29=-9,"-",IF(ADG27=-9,"-",IF(AVERAGE(ADG29:ADG30)=AVERAGE(ADG27:ADG28),"-","ERR")))</f>
        <v>-</v>
      </c>
      <c r="ADH31" s="0" t="str">
        <f aca="false">IF(ADH29=-9,"-",IF(ADH27=-9,"-",IF(AVERAGE(ADH29:ADH30)=AVERAGE(ADH27:ADH28),"-","ERR")))</f>
        <v>-</v>
      </c>
      <c r="ADI31" s="0" t="str">
        <f aca="false">IF(ADI29=-9,"-",IF(ADI27=-9,"-",IF(AVERAGE(ADI29:ADI30)=AVERAGE(ADI27:ADI28),"-","ERR")))</f>
        <v>-</v>
      </c>
      <c r="ADJ31" s="0" t="str">
        <f aca="false">IF(ADJ29=-9,"-",IF(ADJ27=-9,"-",IF(AVERAGE(ADJ29:ADJ30)=AVERAGE(ADJ27:ADJ28),"-","ERR")))</f>
        <v>-</v>
      </c>
      <c r="ADK31" s="0" t="str">
        <f aca="false">IF(ADK29=-9,"-",IF(ADK27=-9,"-",IF(AVERAGE(ADK29:ADK30)=AVERAGE(ADK27:ADK28),"-","ERR")))</f>
        <v>-</v>
      </c>
      <c r="ADL31" s="0" t="str">
        <f aca="false">IF(ADL29=-9,"-",IF(ADL27=-9,"-",IF(AVERAGE(ADL29:ADL30)=AVERAGE(ADL27:ADL28),"-","ERR")))</f>
        <v>-</v>
      </c>
      <c r="ADM31" s="0" t="str">
        <f aca="false">IF(ADM29=-9,"-",IF(ADM27=-9,"-",IF(AVERAGE(ADM29:ADM30)=AVERAGE(ADM27:ADM28),"-","ERR")))</f>
        <v>-</v>
      </c>
      <c r="ADN31" s="0" t="str">
        <f aca="false">IF(ADN29=-9,"-",IF(ADN27=-9,"-",IF(AVERAGE(ADN29:ADN30)=AVERAGE(ADN27:ADN28),"-","ERR")))</f>
        <v>-</v>
      </c>
      <c r="ADO31" s="0" t="str">
        <f aca="false">IF(ADO29=-9,"-",IF(ADO27=-9,"-",IF(AVERAGE(ADO29:ADO30)=AVERAGE(ADO27:ADO28),"-","ERR")))</f>
        <v>-</v>
      </c>
      <c r="ADP31" s="0" t="str">
        <f aca="false">IF(ADP29=-9,"-",IF(ADP27=-9,"-",IF(AVERAGE(ADP29:ADP30)=AVERAGE(ADP27:ADP28),"-","ERR")))</f>
        <v>-</v>
      </c>
      <c r="ADQ31" s="0" t="str">
        <f aca="false">IF(ADQ29=-9,"-",IF(ADQ27=-9,"-",IF(AVERAGE(ADQ29:ADQ30)=AVERAGE(ADQ27:ADQ28),"-","ERR")))</f>
        <v>-</v>
      </c>
      <c r="ADR31" s="0" t="str">
        <f aca="false">IF(ADR29=-9,"-",IF(ADR27=-9,"-",IF(AVERAGE(ADR29:ADR30)=AVERAGE(ADR27:ADR28),"-","ERR")))</f>
        <v>-</v>
      </c>
      <c r="ADS31" s="0" t="str">
        <f aca="false">IF(ADS29=-9,"-",IF(ADS27=-9,"-",IF(AVERAGE(ADS29:ADS30)=AVERAGE(ADS27:ADS28),"-","ERR")))</f>
        <v>-</v>
      </c>
      <c r="ADT31" s="0" t="str">
        <f aca="false">IF(ADT29=-9,"-",IF(ADT27=-9,"-",IF(AVERAGE(ADT29:ADT30)=AVERAGE(ADT27:ADT28),"-","ERR")))</f>
        <v>-</v>
      </c>
      <c r="ADU31" s="0" t="str">
        <f aca="false">IF(ADU29=-9,"-",IF(ADU27=-9,"-",IF(AVERAGE(ADU29:ADU30)=AVERAGE(ADU27:ADU28),"-","ERR")))</f>
        <v>-</v>
      </c>
      <c r="ADV31" s="0" t="str">
        <f aca="false">IF(ADV29=-9,"-",IF(ADV27=-9,"-",IF(AVERAGE(ADV29:ADV30)=AVERAGE(ADV27:ADV28),"-","ERR")))</f>
        <v>-</v>
      </c>
      <c r="ADW31" s="0" t="str">
        <f aca="false">IF(ADW29=-9,"-",IF(ADW27=-9,"-",IF(AVERAGE(ADW29:ADW30)=AVERAGE(ADW27:ADW28),"-","ERR")))</f>
        <v>-</v>
      </c>
      <c r="ADX31" s="0" t="str">
        <f aca="false">IF(ADX29=-9,"-",IF(ADX27=-9,"-",IF(AVERAGE(ADX29:ADX30)=AVERAGE(ADX27:ADX28),"-","ERR")))</f>
        <v>-</v>
      </c>
      <c r="ADY31" s="0" t="str">
        <f aca="false">IF(ADY29=-9,"-",IF(ADY27=-9,"-",IF(AVERAGE(ADY29:ADY30)=AVERAGE(ADY27:ADY28),"-","ERR")))</f>
        <v>ERR</v>
      </c>
      <c r="ADZ31" s="0" t="str">
        <f aca="false">IF(ADZ29=-9,"-",IF(ADZ27=-9,"-",IF(AVERAGE(ADZ29:ADZ30)=AVERAGE(ADZ27:ADZ28),"-","ERR")))</f>
        <v>-</v>
      </c>
      <c r="AEA31" s="0" t="str">
        <f aca="false">IF(AEA29=-9,"-",IF(AEA27=-9,"-",IF(AVERAGE(AEA29:AEA30)=AVERAGE(AEA27:AEA28),"-","ERR")))</f>
        <v>-</v>
      </c>
      <c r="AEB31" s="0" t="str">
        <f aca="false">IF(AEB29=-9,"-",IF(AEB27=-9,"-",IF(AVERAGE(AEB29:AEB30)=AVERAGE(AEB27:AEB28),"-","ERR")))</f>
        <v>-</v>
      </c>
      <c r="AEC31" s="0" t="str">
        <f aca="false">IF(AEC29=-9,"-",IF(AEC27=-9,"-",IF(AVERAGE(AEC29:AEC30)=AVERAGE(AEC27:AEC28),"-","ERR")))</f>
        <v>-</v>
      </c>
      <c r="AED31" s="0" t="str">
        <f aca="false">IF(AED29=-9,"-",IF(AED27=-9,"-",IF(AVERAGE(AED29:AED30)=AVERAGE(AED27:AED28),"-","ERR")))</f>
        <v>-</v>
      </c>
      <c r="AEE31" s="0" t="str">
        <f aca="false">IF(AEE29=-9,"-",IF(AEE27=-9,"-",IF(AVERAGE(AEE29:AEE30)=AVERAGE(AEE27:AEE28),"-","ERR")))</f>
        <v>-</v>
      </c>
      <c r="AEF31" s="0" t="str">
        <f aca="false">IF(AEF29=-9,"-",IF(AEF27=-9,"-",IF(AVERAGE(AEF29:AEF30)=AVERAGE(AEF27:AEF28),"-","ERR")))</f>
        <v>-</v>
      </c>
      <c r="AEG31" s="0" t="str">
        <f aca="false">IF(AEG29=-9,"-",IF(AEG27=-9,"-",IF(AVERAGE(AEG29:AEG30)=AVERAGE(AEG27:AEG28),"-","ERR")))</f>
        <v>-</v>
      </c>
      <c r="AEH31" s="0" t="str">
        <f aca="false">IF(AEH29=-9,"-",IF(AEH27=-9,"-",IF(AVERAGE(AEH29:AEH30)=AVERAGE(AEH27:AEH28),"-","ERR")))</f>
        <v>ERR</v>
      </c>
      <c r="AEI31" s="0" t="str">
        <f aca="false">IF(AEI29=-9,"-",IF(AEI27=-9,"-",IF(AVERAGE(AEI29:AEI30)=AVERAGE(AEI27:AEI28),"-","ERR")))</f>
        <v>-</v>
      </c>
      <c r="AEJ31" s="0" t="str">
        <f aca="false">IF(AEJ29=-9,"-",IF(AEJ27=-9,"-",IF(AVERAGE(AEJ29:AEJ30)=AVERAGE(AEJ27:AEJ28),"-","ERR")))</f>
        <v>-</v>
      </c>
      <c r="AEK31" s="0" t="str">
        <f aca="false">IF(AEK29=-9,"-",IF(AEK27=-9,"-",IF(AVERAGE(AEK29:AEK30)=AVERAGE(AEK27:AEK28),"-","ERR")))</f>
        <v>-</v>
      </c>
      <c r="AEL31" s="0" t="str">
        <f aca="false">IF(AEL29=-9,"-",IF(AEL27=-9,"-",IF(AVERAGE(AEL29:AEL30)=AVERAGE(AEL27:AEL28),"-","ERR")))</f>
        <v>-</v>
      </c>
      <c r="AEM31" s="0" t="str">
        <f aca="false">IF(AEM29=-9,"-",IF(AEM27=-9,"-",IF(AVERAGE(AEM29:AEM30)=AVERAGE(AEM27:AEM28),"-","ERR")))</f>
        <v>-</v>
      </c>
      <c r="AEN31" s="0" t="str">
        <f aca="false">IF(AEN29=-9,"-",IF(AEN27=-9,"-",IF(AVERAGE(AEN29:AEN30)=AVERAGE(AEN27:AEN28),"-","ERR")))</f>
        <v>-</v>
      </c>
      <c r="AEO31" s="0" t="str">
        <f aca="false">IF(AEO29=-9,"-",IF(AEO27=-9,"-",IF(AVERAGE(AEO29:AEO30)=AVERAGE(AEO27:AEO28),"-","ERR")))</f>
        <v>-</v>
      </c>
      <c r="AEP31" s="0" t="str">
        <f aca="false">IF(AEP29=-9,"-",IF(AEP27=-9,"-",IF(AVERAGE(AEP29:AEP30)=AVERAGE(AEP27:AEP28),"-","ERR")))</f>
        <v>-</v>
      </c>
      <c r="AEQ31" s="0" t="str">
        <f aca="false">IF(AEQ29=-9,"-",IF(AEQ27=-9,"-",IF(AVERAGE(AEQ29:AEQ30)=AVERAGE(AEQ27:AEQ28),"-","ERR")))</f>
        <v>-</v>
      </c>
      <c r="AER31" s="0" t="str">
        <f aca="false">IF(AER29=-9,"-",IF(AER27=-9,"-",IF(AVERAGE(AER29:AER30)=AVERAGE(AER27:AER28),"-","ERR")))</f>
        <v>-</v>
      </c>
      <c r="AES31" s="0" t="str">
        <f aca="false">IF(AES29=-9,"-",IF(AES27=-9,"-",IF(AVERAGE(AES29:AES30)=AVERAGE(AES27:AES28),"-","ERR")))</f>
        <v>-</v>
      </c>
      <c r="AET31" s="0" t="str">
        <f aca="false">IF(AET29=-9,"-",IF(AET27=-9,"-",IF(AVERAGE(AET29:AET30)=AVERAGE(AET27:AET28),"-","ERR")))</f>
        <v>-</v>
      </c>
      <c r="AEU31" s="0" t="str">
        <f aca="false">IF(AEU29=-9,"-",IF(AEU27=-9,"-",IF(AVERAGE(AEU29:AEU30)=AVERAGE(AEU27:AEU28),"-","ERR")))</f>
        <v>-</v>
      </c>
      <c r="AEV31" s="0" t="str">
        <f aca="false">IF(AEV29=-9,"-",IF(AEV27=-9,"-",IF(AVERAGE(AEV29:AEV30)=AVERAGE(AEV27:AEV28),"-","ERR")))</f>
        <v>-</v>
      </c>
      <c r="AEW31" s="0" t="str">
        <f aca="false">IF(AEW29=-9,"-",IF(AEW27=-9,"-",IF(AVERAGE(AEW29:AEW30)=AVERAGE(AEW27:AEW28),"-","ERR")))</f>
        <v>-</v>
      </c>
      <c r="AEX31" s="0" t="str">
        <f aca="false">IF(AEX29=-9,"-",IF(AEX27=-9,"-",IF(AVERAGE(AEX29:AEX30)=AVERAGE(AEX27:AEX28),"-","ERR")))</f>
        <v>-</v>
      </c>
      <c r="AEY31" s="0" t="str">
        <f aca="false">IF(AEY29=-9,"-",IF(AEY27=-9,"-",IF(AVERAGE(AEY29:AEY30)=AVERAGE(AEY27:AEY28),"-","ERR")))</f>
        <v>-</v>
      </c>
      <c r="AEZ31" s="0" t="str">
        <f aca="false">IF(AEZ29=-9,"-",IF(AEZ27=-9,"-",IF(AVERAGE(AEZ29:AEZ30)=AVERAGE(AEZ27:AEZ28),"-","ERR")))</f>
        <v>-</v>
      </c>
      <c r="AFA31" s="0" t="str">
        <f aca="false">IF(AFA29=-9,"-",IF(AFA27=-9,"-",IF(AVERAGE(AFA29:AFA30)=AVERAGE(AFA27:AFA28),"-","ERR")))</f>
        <v>-</v>
      </c>
      <c r="AFB31" s="0" t="str">
        <f aca="false">IF(AFB29=-9,"-",IF(AFB27=-9,"-",IF(AVERAGE(AFB29:AFB30)=AVERAGE(AFB27:AFB28),"-","ERR")))</f>
        <v>-</v>
      </c>
      <c r="AFC31" s="0" t="str">
        <f aca="false">IF(AFC29=-9,"-",IF(AFC27=-9,"-",IF(AVERAGE(AFC29:AFC30)=AVERAGE(AFC27:AFC28),"-","ERR")))</f>
        <v>-</v>
      </c>
      <c r="AFD31" s="0" t="str">
        <f aca="false">IF(AFD29=-9,"-",IF(AFD27=-9,"-",IF(AVERAGE(AFD29:AFD30)=AVERAGE(AFD27:AFD28),"-","ERR")))</f>
        <v>-</v>
      </c>
      <c r="AFE31" s="0" t="str">
        <f aca="false">IF(AFE29=-9,"-",IF(AFE27=-9,"-",IF(AVERAGE(AFE29:AFE30)=AVERAGE(AFE27:AFE28),"-","ERR")))</f>
        <v>-</v>
      </c>
      <c r="AFF31" s="0" t="str">
        <f aca="false">IF(AFF29=-9,"-",IF(AFF27=-9,"-",IF(AVERAGE(AFF29:AFF30)=AVERAGE(AFF27:AFF28),"-","ERR")))</f>
        <v>-</v>
      </c>
      <c r="AFG31" s="0" t="str">
        <f aca="false">IF(AFG29=-9,"-",IF(AFG27=-9,"-",IF(AVERAGE(AFG29:AFG30)=AVERAGE(AFG27:AFG28),"-","ERR")))</f>
        <v>-</v>
      </c>
      <c r="AFH31" s="0" t="str">
        <f aca="false">IF(AFH29=-9,"-",IF(AFH27=-9,"-",IF(AVERAGE(AFH29:AFH30)=AVERAGE(AFH27:AFH28),"-","ERR")))</f>
        <v>-</v>
      </c>
      <c r="AFI31" s="0" t="str">
        <f aca="false">IF(AFI29=-9,"-",IF(AFI27=-9,"-",IF(AVERAGE(AFI29:AFI30)=AVERAGE(AFI27:AFI28),"-","ERR")))</f>
        <v>-</v>
      </c>
      <c r="AFJ31" s="0" t="str">
        <f aca="false">IF(AFJ29=-9,"-",IF(AFJ27=-9,"-",IF(AVERAGE(AFJ29:AFJ30)=AVERAGE(AFJ27:AFJ28),"-","ERR")))</f>
        <v>-</v>
      </c>
      <c r="AFK31" s="0" t="str">
        <f aca="false">IF(AFK29=-9,"-",IF(AFK27=-9,"-",IF(AVERAGE(AFK29:AFK30)=AVERAGE(AFK27:AFK28),"-","ERR")))</f>
        <v>-</v>
      </c>
      <c r="AFL31" s="0" t="str">
        <f aca="false">IF(AFL29=-9,"-",IF(AFL27=-9,"-",IF(AVERAGE(AFL29:AFL30)=AVERAGE(AFL27:AFL28),"-","ERR")))</f>
        <v>-</v>
      </c>
      <c r="AFM31" s="0" t="str">
        <f aca="false">IF(AFM29=-9,"-",IF(AFM27=-9,"-",IF(AVERAGE(AFM29:AFM30)=AVERAGE(AFM27:AFM28),"-","ERR")))</f>
        <v>-</v>
      </c>
      <c r="AFN31" s="0" t="str">
        <f aca="false">IF(AFN29=-9,"-",IF(AFN27=-9,"-",IF(AVERAGE(AFN29:AFN30)=AVERAGE(AFN27:AFN28),"-","ERR")))</f>
        <v>-</v>
      </c>
      <c r="AFO31" s="0" t="str">
        <f aca="false">IF(AFO29=-9,"-",IF(AFO27=-9,"-",IF(AVERAGE(AFO29:AFO30)=AVERAGE(AFO27:AFO28),"-","ERR")))</f>
        <v>-</v>
      </c>
      <c r="AFP31" s="0" t="str">
        <f aca="false">IF(AFP29=-9,"-",IF(AFP27=-9,"-",IF(AVERAGE(AFP29:AFP30)=AVERAGE(AFP27:AFP28),"-","ERR")))</f>
        <v>-</v>
      </c>
      <c r="AFQ31" s="0" t="str">
        <f aca="false">IF(AFQ29=-9,"-",IF(AFQ27=-9,"-",IF(AVERAGE(AFQ29:AFQ30)=AVERAGE(AFQ27:AFQ28),"-","ERR")))</f>
        <v>-</v>
      </c>
      <c r="AFR31" s="0" t="str">
        <f aca="false">IF(AFR29=-9,"-",IF(AFR27=-9,"-",IF(AVERAGE(AFR29:AFR30)=AVERAGE(AFR27:AFR28),"-","ERR")))</f>
        <v>-</v>
      </c>
      <c r="AFS31" s="0" t="str">
        <f aca="false">IF(AFS29=-9,"-",IF(AFS27=-9,"-",IF(AVERAGE(AFS29:AFS30)=AVERAGE(AFS27:AFS28),"-","ERR")))</f>
        <v>-</v>
      </c>
      <c r="AFT31" s="0" t="str">
        <f aca="false">IF(AFT29=-9,"-",IF(AFT27=-9,"-",IF(AVERAGE(AFT29:AFT30)=AVERAGE(AFT27:AFT28),"-","ERR")))</f>
        <v>-</v>
      </c>
      <c r="AFU31" s="0" t="str">
        <f aca="false">IF(AFU29=-9,"-",IF(AFU27=-9,"-",IF(AVERAGE(AFU29:AFU30)=AVERAGE(AFU27:AFU28),"-","ERR")))</f>
        <v>-</v>
      </c>
      <c r="AFV31" s="0" t="str">
        <f aca="false">IF(AFV29=-9,"-",IF(AFV27=-9,"-",IF(AVERAGE(AFV29:AFV30)=AVERAGE(AFV27:AFV28),"-","ERR")))</f>
        <v>-</v>
      </c>
      <c r="AFW31" s="0" t="str">
        <f aca="false">IF(AFW29=-9,"-",IF(AFW27=-9,"-",IF(AVERAGE(AFW29:AFW30)=AVERAGE(AFW27:AFW28),"-","ERR")))</f>
        <v>-</v>
      </c>
      <c r="AFX31" s="0" t="str">
        <f aca="false">IF(AFX29=-9,"-",IF(AFX27=-9,"-",IF(AVERAGE(AFX29:AFX30)=AVERAGE(AFX27:AFX28),"-","ERR")))</f>
        <v>-</v>
      </c>
      <c r="AFY31" s="0" t="str">
        <f aca="false">IF(AFY29=-9,"-",IF(AFY27=-9,"-",IF(AVERAGE(AFY29:AFY30)=AVERAGE(AFY27:AFY28),"-","ERR")))</f>
        <v>-</v>
      </c>
      <c r="AFZ31" s="0" t="str">
        <f aca="false">IF(AFZ29=-9,"-",IF(AFZ27=-9,"-",IF(AVERAGE(AFZ29:AFZ30)=AVERAGE(AFZ27:AFZ28),"-","ERR")))</f>
        <v>-</v>
      </c>
      <c r="AGA31" s="0" t="str">
        <f aca="false">IF(AGA29=-9,"-",IF(AGA27=-9,"-",IF(AVERAGE(AGA29:AGA30)=AVERAGE(AGA27:AGA28),"-","ERR")))</f>
        <v>-</v>
      </c>
      <c r="AGB31" s="0" t="str">
        <f aca="false">IF(AGB29=-9,"-",IF(AGB27=-9,"-",IF(AVERAGE(AGB29:AGB30)=AVERAGE(AGB27:AGB28),"-","ERR")))</f>
        <v>-</v>
      </c>
      <c r="AGC31" s="0" t="str">
        <f aca="false">IF(AGC29=-9,"-",IF(AGC27=-9,"-",IF(AVERAGE(AGC29:AGC30)=AVERAGE(AGC27:AGC28),"-","ERR")))</f>
        <v>-</v>
      </c>
      <c r="AGD31" s="0" t="str">
        <f aca="false">IF(AGD29=-9,"-",IF(AGD27=-9,"-",IF(AVERAGE(AGD29:AGD30)=AVERAGE(AGD27:AGD28),"-","ERR")))</f>
        <v>-</v>
      </c>
      <c r="AGE31" s="0" t="str">
        <f aca="false">IF(AGE29=-9,"-",IF(AGE27=-9,"-",IF(AVERAGE(AGE29:AGE30)=AVERAGE(AGE27:AGE28),"-","ERR")))</f>
        <v>-</v>
      </c>
      <c r="AGF31" s="0" t="str">
        <f aca="false">IF(AGF29=-9,"-",IF(AGF27=-9,"-",IF(AVERAGE(AGF29:AGF30)=AVERAGE(AGF27:AGF28),"-","ERR")))</f>
        <v>-</v>
      </c>
      <c r="AGG31" s="0" t="str">
        <f aca="false">IF(AGG29=-9,"-",IF(AGG27=-9,"-",IF(AVERAGE(AGG29:AGG30)=AVERAGE(AGG27:AGG28),"-","ERR")))</f>
        <v>-</v>
      </c>
      <c r="AGH31" s="0" t="str">
        <f aca="false">IF(AGH29=-9,"-",IF(AGH27=-9,"-",IF(AVERAGE(AGH29:AGH30)=AVERAGE(AGH27:AGH28),"-","ERR")))</f>
        <v>-</v>
      </c>
      <c r="AGI31" s="0" t="str">
        <f aca="false">IF(AGI29=-9,"-",IF(AGI27=-9,"-",IF(AVERAGE(AGI29:AGI30)=AVERAGE(AGI27:AGI28),"-","ERR")))</f>
        <v>-</v>
      </c>
      <c r="AGJ31" s="0" t="str">
        <f aca="false">IF(AGJ29=-9,"-",IF(AGJ27=-9,"-",IF(AVERAGE(AGJ29:AGJ30)=AVERAGE(AGJ27:AGJ28),"-","ERR")))</f>
        <v>-</v>
      </c>
      <c r="AGK31" s="0" t="str">
        <f aca="false">IF(AGK29=-9,"-",IF(AGK27=-9,"-",IF(AVERAGE(AGK29:AGK30)=AVERAGE(AGK27:AGK28),"-","ERR")))</f>
        <v>-</v>
      </c>
      <c r="AGL31" s="0" t="str">
        <f aca="false">IF(AGL29=-9,"-",IF(AGL27=-9,"-",IF(AVERAGE(AGL29:AGL30)=AVERAGE(AGL27:AGL28),"-","ERR")))</f>
        <v>-</v>
      </c>
      <c r="AGM31" s="0" t="str">
        <f aca="false">IF(AGM29=-9,"-",IF(AGM27=-9,"-",IF(AVERAGE(AGM29:AGM30)=AVERAGE(AGM27:AGM28),"-","ERR")))</f>
        <v>-</v>
      </c>
      <c r="AGN31" s="0" t="str">
        <f aca="false">IF(AGN29=-9,"-",IF(AGN27=-9,"-",IF(AVERAGE(AGN29:AGN30)=AVERAGE(AGN27:AGN28),"-","ERR")))</f>
        <v>-</v>
      </c>
      <c r="AGO31" s="0" t="str">
        <f aca="false">IF(AGO29=-9,"-",IF(AGO27=-9,"-",IF(AVERAGE(AGO29:AGO30)=AVERAGE(AGO27:AGO28),"-","ERR")))</f>
        <v>-</v>
      </c>
      <c r="AGP31" s="0" t="str">
        <f aca="false">IF(AGP29=-9,"-",IF(AGP27=-9,"-",IF(AVERAGE(AGP29:AGP30)=AVERAGE(AGP27:AGP28),"-","ERR")))</f>
        <v>-</v>
      </c>
      <c r="AGQ31" s="0" t="str">
        <f aca="false">IF(AGQ29=-9,"-",IF(AGQ27=-9,"-",IF(AVERAGE(AGQ29:AGQ30)=AVERAGE(AGQ27:AGQ28),"-","ERR")))</f>
        <v>-</v>
      </c>
      <c r="AGR31" s="0" t="str">
        <f aca="false">IF(AGR29=-9,"-",IF(AGR27=-9,"-",IF(AVERAGE(AGR29:AGR30)=AVERAGE(AGR27:AGR28),"-","ERR")))</f>
        <v>-</v>
      </c>
      <c r="AGS31" s="0" t="str">
        <f aca="false">IF(AGS29=-9,"-",IF(AGS27=-9,"-",IF(AVERAGE(AGS29:AGS30)=AVERAGE(AGS27:AGS28),"-","ERR")))</f>
        <v>-</v>
      </c>
      <c r="AGT31" s="0" t="str">
        <f aca="false">IF(AGT29=-9,"-",IF(AGT27=-9,"-",IF(AVERAGE(AGT29:AGT30)=AVERAGE(AGT27:AGT28),"-","ERR")))</f>
        <v>-</v>
      </c>
      <c r="AGU31" s="0" t="str">
        <f aca="false">IF(AGU29=-9,"-",IF(AGU27=-9,"-",IF(AVERAGE(AGU29:AGU30)=AVERAGE(AGU27:AGU28),"-","ERR")))</f>
        <v>-</v>
      </c>
      <c r="AGV31" s="0" t="str">
        <f aca="false">IF(AGV29=-9,"-",IF(AGV27=-9,"-",IF(AVERAGE(AGV29:AGV30)=AVERAGE(AGV27:AGV28),"-","ERR")))</f>
        <v>-</v>
      </c>
      <c r="AGW31" s="0" t="str">
        <f aca="false">IF(AGW29=-9,"-",IF(AGW27=-9,"-",IF(AVERAGE(AGW29:AGW30)=AVERAGE(AGW27:AGW28),"-","ERR")))</f>
        <v>-</v>
      </c>
      <c r="AGX31" s="0" t="str">
        <f aca="false">IF(AGX29=-9,"-",IF(AGX27=-9,"-",IF(AVERAGE(AGX29:AGX30)=AVERAGE(AGX27:AGX28),"-","ERR")))</f>
        <v>-</v>
      </c>
      <c r="AGY31" s="0" t="str">
        <f aca="false">IF(AGY29=-9,"-",IF(AGY27=-9,"-",IF(AVERAGE(AGY29:AGY30)=AVERAGE(AGY27:AGY28),"-","ERR")))</f>
        <v>-</v>
      </c>
      <c r="AGZ31" s="0" t="str">
        <f aca="false">IF(AGZ29=-9,"-",IF(AGZ27=-9,"-",IF(AVERAGE(AGZ29:AGZ30)=AVERAGE(AGZ27:AGZ28),"-","ERR")))</f>
        <v>-</v>
      </c>
      <c r="AHA31" s="0" t="str">
        <f aca="false">IF(AHA29=-9,"-",IF(AHA27=-9,"-",IF(AVERAGE(AHA29:AHA30)=AVERAGE(AHA27:AHA28),"-","ERR")))</f>
        <v>-</v>
      </c>
      <c r="AHB31" s="0" t="str">
        <f aca="false">IF(AHB29=-9,"-",IF(AHB27=-9,"-",IF(AVERAGE(AHB29:AHB30)=AVERAGE(AHB27:AHB28),"-","ERR")))</f>
        <v>-</v>
      </c>
      <c r="AHC31" s="0" t="str">
        <f aca="false">IF(AHC29=-9,"-",IF(AHC27=-9,"-",IF(AVERAGE(AHC29:AHC30)=AVERAGE(AHC27:AHC28),"-","ERR")))</f>
        <v>-</v>
      </c>
      <c r="AHD31" s="0" t="str">
        <f aca="false">IF(AHD29=-9,"-",IF(AHD27=-9,"-",IF(AVERAGE(AHD29:AHD30)=AVERAGE(AHD27:AHD28),"-","ERR")))</f>
        <v>-</v>
      </c>
      <c r="AHE31" s="0" t="str">
        <f aca="false">IF(AHE29=-9,"-",IF(AHE27=-9,"-",IF(AVERAGE(AHE29:AHE30)=AVERAGE(AHE27:AHE28),"-","ERR")))</f>
        <v>-</v>
      </c>
      <c r="AHF31" s="0" t="str">
        <f aca="false">IF(AHF29=-9,"-",IF(AHF27=-9,"-",IF(AVERAGE(AHF29:AHF30)=AVERAGE(AHF27:AHF28),"-","ERR")))</f>
        <v>-</v>
      </c>
      <c r="AHG31" s="0" t="str">
        <f aca="false">IF(AHG29=-9,"-",IF(AHG27=-9,"-",IF(AVERAGE(AHG29:AHG30)=AVERAGE(AHG27:AHG28),"-","ERR")))</f>
        <v>-</v>
      </c>
      <c r="AHH31" s="0" t="str">
        <f aca="false">IF(AHH29=-9,"-",IF(AHH27=-9,"-",IF(AVERAGE(AHH29:AHH30)=AVERAGE(AHH27:AHH28),"-","ERR")))</f>
        <v>-</v>
      </c>
      <c r="AHI31" s="0" t="str">
        <f aca="false">IF(AHI29=-9,"-",IF(AHI27=-9,"-",IF(AVERAGE(AHI29:AHI30)=AVERAGE(AHI27:AHI28),"-","ERR")))</f>
        <v>-</v>
      </c>
      <c r="AHJ31" s="0" t="str">
        <f aca="false">IF(AHJ29=-9,"-",IF(AHJ27=-9,"-",IF(AVERAGE(AHJ29:AHJ30)=AVERAGE(AHJ27:AHJ28),"-","ERR")))</f>
        <v>-</v>
      </c>
      <c r="AHK31" s="0" t="str">
        <f aca="false">IF(AHK29=-9,"-",IF(AHK27=-9,"-",IF(AVERAGE(AHK29:AHK30)=AVERAGE(AHK27:AHK28),"-","ERR")))</f>
        <v>-</v>
      </c>
      <c r="AHL31" s="0" t="str">
        <f aca="false">IF(AHL29=-9,"-",IF(AHL27=-9,"-",IF(AVERAGE(AHL29:AHL30)=AVERAGE(AHL27:AHL28),"-","ERR")))</f>
        <v>-</v>
      </c>
      <c r="AHM31" s="0" t="str">
        <f aca="false">IF(AHM29=-9,"-",IF(AHM27=-9,"-",IF(AVERAGE(AHM29:AHM30)=AVERAGE(AHM27:AHM28),"-","ERR")))</f>
        <v>-</v>
      </c>
      <c r="AHN31" s="0" t="str">
        <f aca="false">IF(AHN29=-9,"-",IF(AHN27=-9,"-",IF(AVERAGE(AHN29:AHN30)=AVERAGE(AHN27:AHN28),"-","ERR")))</f>
        <v>-</v>
      </c>
      <c r="AHO31" s="0" t="str">
        <f aca="false">IF(AHO29=-9,"-",IF(AHO27=-9,"-",IF(AVERAGE(AHO29:AHO30)=AVERAGE(AHO27:AHO28),"-","ERR")))</f>
        <v>-</v>
      </c>
      <c r="AHP31" s="0" t="str">
        <f aca="false">IF(AHP29=-9,"-",IF(AHP27=-9,"-",IF(AVERAGE(AHP29:AHP30)=AVERAGE(AHP27:AHP28),"-","ERR")))</f>
        <v>-</v>
      </c>
      <c r="AHQ31" s="0" t="str">
        <f aca="false">IF(AHQ29=-9,"-",IF(AHQ27=-9,"-",IF(AVERAGE(AHQ29:AHQ30)=AVERAGE(AHQ27:AHQ28),"-","ERR")))</f>
        <v>-</v>
      </c>
      <c r="AHR31" s="0" t="str">
        <f aca="false">IF(AHR29=-9,"-",IF(AHR27=-9,"-",IF(AVERAGE(AHR29:AHR30)=AVERAGE(AHR27:AHR28),"-","ERR")))</f>
        <v>-</v>
      </c>
      <c r="AHS31" s="0" t="str">
        <f aca="false">IF(AHS29=-9,"-",IF(AHS27=-9,"-",IF(AVERAGE(AHS29:AHS30)=AVERAGE(AHS27:AHS28),"-","ERR")))</f>
        <v>-</v>
      </c>
      <c r="AHT31" s="0" t="str">
        <f aca="false">IF(AHT29=-9,"-",IF(AHT27=-9,"-",IF(AVERAGE(AHT29:AHT30)=AVERAGE(AHT27:AHT28),"-","ERR")))</f>
        <v>-</v>
      </c>
      <c r="AHU31" s="0" t="str">
        <f aca="false">IF(AHU29=-9,"-",IF(AHU27=-9,"-",IF(AVERAGE(AHU29:AHU30)=AVERAGE(AHU27:AHU28),"-","ERR")))</f>
        <v>-</v>
      </c>
      <c r="AHV31" s="0" t="str">
        <f aca="false">IF(AHV29=-9,"-",IF(AHV27=-9,"-",IF(AVERAGE(AHV29:AHV30)=AVERAGE(AHV27:AHV28),"-","ERR")))</f>
        <v>-</v>
      </c>
      <c r="AHW31" s="0" t="str">
        <f aca="false">IF(AHW29=-9,"-",IF(AHW27=-9,"-",IF(AVERAGE(AHW29:AHW30)=AVERAGE(AHW27:AHW28),"-","ERR")))</f>
        <v>ERR</v>
      </c>
      <c r="AHX31" s="0" t="str">
        <f aca="false">IF(AHX29=-9,"-",IF(AHX27=-9,"-",IF(AVERAGE(AHX29:AHX30)=AVERAGE(AHX27:AHX28),"-","ERR")))</f>
        <v>-</v>
      </c>
      <c r="AHY31" s="0" t="str">
        <f aca="false">IF(AHY29=-9,"-",IF(AHY27=-9,"-",IF(AVERAGE(AHY29:AHY30)=AVERAGE(AHY27:AHY28),"-","ERR")))</f>
        <v>-</v>
      </c>
      <c r="AHZ31" s="0" t="str">
        <f aca="false">IF(AHZ29=-9,"-",IF(AHZ27=-9,"-",IF(AVERAGE(AHZ29:AHZ30)=AVERAGE(AHZ27:AHZ28),"-","ERR")))</f>
        <v>-</v>
      </c>
      <c r="AIA31" s="0" t="str">
        <f aca="false">IF(AIA29=-9,"-",IF(AIA27=-9,"-",IF(AVERAGE(AIA29:AIA30)=AVERAGE(AIA27:AIA28),"-","ERR")))</f>
        <v>-</v>
      </c>
      <c r="AIB31" s="0" t="str">
        <f aca="false">IF(AIB29=-9,"-",IF(AIB27=-9,"-",IF(AVERAGE(AIB29:AIB30)=AVERAGE(AIB27:AIB28),"-","ERR")))</f>
        <v>-</v>
      </c>
      <c r="AIC31" s="0" t="str">
        <f aca="false">IF(AIC29=-9,"-",IF(AIC27=-9,"-",IF(AVERAGE(AIC29:AIC30)=AVERAGE(AIC27:AIC28),"-","ERR")))</f>
        <v>-</v>
      </c>
      <c r="AID31" s="0" t="str">
        <f aca="false">IF(AID29=-9,"-",IF(AID27=-9,"-",IF(AVERAGE(AID29:AID30)=AVERAGE(AID27:AID28),"-","ERR")))</f>
        <v>-</v>
      </c>
      <c r="AIE31" s="0" t="str">
        <f aca="false">IF(AIE29=-9,"-",IF(AIE27=-9,"-",IF(AVERAGE(AIE29:AIE30)=AVERAGE(AIE27:AIE28),"-","ERR")))</f>
        <v>-</v>
      </c>
      <c r="AIF31" s="0" t="str">
        <f aca="false">IF(AIF29=-9,"-",IF(AIF27=-9,"-",IF(AVERAGE(AIF29:AIF30)=AVERAGE(AIF27:AIF28),"-","ERR")))</f>
        <v>-</v>
      </c>
      <c r="AIG31" s="0" t="str">
        <f aca="false">IF(AIG29=-9,"-",IF(AIG27=-9,"-",IF(AVERAGE(AIG29:AIG30)=AVERAGE(AIG27:AIG28),"-","ERR")))</f>
        <v>-</v>
      </c>
      <c r="AIH31" s="0" t="str">
        <f aca="false">IF(AIH29=-9,"-",IF(AIH27=-9,"-",IF(AVERAGE(AIH29:AIH30)=AVERAGE(AIH27:AIH28),"-","ERR")))</f>
        <v>-</v>
      </c>
      <c r="AII31" s="0" t="str">
        <f aca="false">IF(AII29=-9,"-",IF(AII27=-9,"-",IF(AVERAGE(AII29:AII30)=AVERAGE(AII27:AII28),"-","ERR")))</f>
        <v>-</v>
      </c>
      <c r="AIJ31" s="0" t="str">
        <f aca="false">IF(AIJ29=-9,"-",IF(AIJ27=-9,"-",IF(AVERAGE(AIJ29:AIJ30)=AVERAGE(AIJ27:AIJ28),"-","ERR")))</f>
        <v>-</v>
      </c>
      <c r="AIK31" s="0" t="str">
        <f aca="false">IF(AIK29=-9,"-",IF(AIK27=-9,"-",IF(AVERAGE(AIK29:AIK30)=AVERAGE(AIK27:AIK28),"-","ERR")))</f>
        <v>-</v>
      </c>
      <c r="AIL31" s="0" t="str">
        <f aca="false">IF(AIL29=-9,"-",IF(AIL27=-9,"-",IF(AVERAGE(AIL29:AIL30)=AVERAGE(AIL27:AIL28),"-","ERR")))</f>
        <v>-</v>
      </c>
      <c r="AIM31" s="0" t="str">
        <f aca="false">IF(AIM29=-9,"-",IF(AIM27=-9,"-",IF(AVERAGE(AIM29:AIM30)=AVERAGE(AIM27:AIM28),"-","ERR")))</f>
        <v>-</v>
      </c>
      <c r="AIN31" s="0" t="str">
        <f aca="false">IF(AIN29=-9,"-",IF(AIN27=-9,"-",IF(AVERAGE(AIN29:AIN30)=AVERAGE(AIN27:AIN28),"-","ERR")))</f>
        <v>-</v>
      </c>
      <c r="AIO31" s="0" t="str">
        <f aca="false">IF(AIO29=-9,"-",IF(AIO27=-9,"-",IF(AVERAGE(AIO29:AIO30)=AVERAGE(AIO27:AIO28),"-","ERR")))</f>
        <v>-</v>
      </c>
      <c r="AIP31" s="0" t="str">
        <f aca="false">IF(AIP29=-9,"-",IF(AIP27=-9,"-",IF(AVERAGE(AIP29:AIP30)=AVERAGE(AIP27:AIP28),"-","ERR")))</f>
        <v>-</v>
      </c>
      <c r="AIQ31" s="0" t="str">
        <f aca="false">IF(AIQ29=-9,"-",IF(AIQ27=-9,"-",IF(AVERAGE(AIQ29:AIQ30)=AVERAGE(AIQ27:AIQ28),"-","ERR")))</f>
        <v>-</v>
      </c>
      <c r="AIR31" s="0" t="str">
        <f aca="false">IF(AIR29=-9,"-",IF(AIR27=-9,"-",IF(AVERAGE(AIR29:AIR30)=AVERAGE(AIR27:AIR28),"-","ERR")))</f>
        <v>-</v>
      </c>
      <c r="AIS31" s="0" t="str">
        <f aca="false">IF(AIS29=-9,"-",IF(AIS27=-9,"-",IF(AVERAGE(AIS29:AIS30)=AVERAGE(AIS27:AIS28),"-","ERR")))</f>
        <v>ERR</v>
      </c>
      <c r="AIT31" s="0" t="str">
        <f aca="false">IF(AIT29=-9,"-",IF(AIT27=-9,"-",IF(AVERAGE(AIT29:AIT30)=AVERAGE(AIT27:AIT28),"-","ERR")))</f>
        <v>-</v>
      </c>
      <c r="AIU31" s="0" t="str">
        <f aca="false">IF(AIU29=-9,"-",IF(AIU27=-9,"-",IF(AVERAGE(AIU29:AIU30)=AVERAGE(AIU27:AIU28),"-","ERR")))</f>
        <v>-</v>
      </c>
      <c r="AIV31" s="0" t="str">
        <f aca="false">IF(AIV29=-9,"-",IF(AIV27=-9,"-",IF(AVERAGE(AIV29:AIV30)=AVERAGE(AIV27:AIV28),"-","ERR")))</f>
        <v>-</v>
      </c>
      <c r="AIW31" s="0" t="str">
        <f aca="false">IF(AIW29=-9,"-",IF(AIW27=-9,"-",IF(AVERAGE(AIW29:AIW30)=AVERAGE(AIW27:AIW28),"-","ERR")))</f>
        <v>-</v>
      </c>
      <c r="AIX31" s="0" t="str">
        <f aca="false">IF(AIX29=-9,"-",IF(AIX27=-9,"-",IF(AVERAGE(AIX29:AIX30)=AVERAGE(AIX27:AIX28),"-","ERR")))</f>
        <v>-</v>
      </c>
      <c r="AIY31" s="0" t="str">
        <f aca="false">IF(AIY29=-9,"-",IF(AIY27=-9,"-",IF(AVERAGE(AIY29:AIY30)=AVERAGE(AIY27:AIY28),"-","ERR")))</f>
        <v>-</v>
      </c>
      <c r="AIZ31" s="0" t="str">
        <f aca="false">IF(AIZ29=-9,"-",IF(AIZ27=-9,"-",IF(AVERAGE(AIZ29:AIZ30)=AVERAGE(AIZ27:AIZ28),"-","ERR")))</f>
        <v>-</v>
      </c>
      <c r="AJA31" s="0" t="str">
        <f aca="false">IF(AJA29=-9,"-",IF(AJA27=-9,"-",IF(AVERAGE(AJA29:AJA30)=AVERAGE(AJA27:AJA28),"-","ERR")))</f>
        <v>-</v>
      </c>
      <c r="AJB31" s="0" t="str">
        <f aca="false">IF(AJB29=-9,"-",IF(AJB27=-9,"-",IF(AVERAGE(AJB29:AJB30)=AVERAGE(AJB27:AJB28),"-","ERR")))</f>
        <v>-</v>
      </c>
      <c r="AJC31" s="0" t="str">
        <f aca="false">IF(AJC29=-9,"-",IF(AJC27=-9,"-",IF(AVERAGE(AJC29:AJC30)=AVERAGE(AJC27:AJC28),"-","ERR")))</f>
        <v>-</v>
      </c>
      <c r="AJD31" s="0" t="str">
        <f aca="false">IF(AJD29=-9,"-",IF(AJD27=-9,"-",IF(AVERAGE(AJD29:AJD30)=AVERAGE(AJD27:AJD28),"-","ERR")))</f>
        <v>-</v>
      </c>
      <c r="AJE31" s="0" t="str">
        <f aca="false">IF(AJE29=-9,"-",IF(AJE27=-9,"-",IF(AVERAGE(AJE29:AJE30)=AVERAGE(AJE27:AJE28),"-","ERR")))</f>
        <v>-</v>
      </c>
      <c r="AJF31" s="0" t="str">
        <f aca="false">IF(AJF29=-9,"-",IF(AJF27=-9,"-",IF(AVERAGE(AJF29:AJF30)=AVERAGE(AJF27:AJF28),"-","ERR")))</f>
        <v>-</v>
      </c>
      <c r="AJG31" s="0" t="str">
        <f aca="false">IF(AJG29=-9,"-",IF(AJG27=-9,"-",IF(AVERAGE(AJG29:AJG30)=AVERAGE(AJG27:AJG28),"-","ERR")))</f>
        <v>-</v>
      </c>
      <c r="AJH31" s="0" t="str">
        <f aca="false">IF(AJH29=-9,"-",IF(AJH27=-9,"-",IF(AVERAGE(AJH29:AJH30)=AVERAGE(AJH27:AJH28),"-","ERR")))</f>
        <v>-</v>
      </c>
      <c r="AJI31" s="0" t="str">
        <f aca="false">IF(AJI29=-9,"-",IF(AJI27=-9,"-",IF(AVERAGE(AJI29:AJI30)=AVERAGE(AJI27:AJI28),"-","ERR")))</f>
        <v>-</v>
      </c>
      <c r="AJJ31" s="0" t="str">
        <f aca="false">IF(AJJ29=-9,"-",IF(AJJ27=-9,"-",IF(AVERAGE(AJJ29:AJJ30)=AVERAGE(AJJ27:AJJ28),"-","ERR")))</f>
        <v>-</v>
      </c>
      <c r="AJK31" s="0" t="str">
        <f aca="false">IF(AJK29=-9,"-",IF(AJK27=-9,"-",IF(AVERAGE(AJK29:AJK30)=AVERAGE(AJK27:AJK28),"-","ERR")))</f>
        <v>-</v>
      </c>
      <c r="AJL31" s="0" t="str">
        <f aca="false">IF(AJL29=-9,"-",IF(AJL27=-9,"-",IF(AVERAGE(AJL29:AJL30)=AVERAGE(AJL27:AJL28),"-","ERR")))</f>
        <v>-</v>
      </c>
      <c r="AJM31" s="0" t="str">
        <f aca="false">IF(AJM29=-9,"-",IF(AJM27=-9,"-",IF(AVERAGE(AJM29:AJM30)=AVERAGE(AJM27:AJM28),"-","ERR")))</f>
        <v>-</v>
      </c>
      <c r="AJN31" s="0" t="str">
        <f aca="false">IF(AJN29=-9,"-",IF(AJN27=-9,"-",IF(AVERAGE(AJN29:AJN30)=AVERAGE(AJN27:AJN28),"-","ERR")))</f>
        <v>-</v>
      </c>
      <c r="AJO31" s="0" t="str">
        <f aca="false">IF(AJO29=-9,"-",IF(AJO27=-9,"-",IF(AVERAGE(AJO29:AJO30)=AVERAGE(AJO27:AJO28),"-","ERR")))</f>
        <v>-</v>
      </c>
      <c r="AJP31" s="0" t="str">
        <f aca="false">IF(AJP29=-9,"-",IF(AJP27=-9,"-",IF(AVERAGE(AJP29:AJP30)=AVERAGE(AJP27:AJP28),"-","ERR")))</f>
        <v>-</v>
      </c>
      <c r="AJQ31" s="0" t="str">
        <f aca="false">IF(AJQ29=-9,"-",IF(AJQ27=-9,"-",IF(AVERAGE(AJQ29:AJQ30)=AVERAGE(AJQ27:AJQ28),"-","ERR")))</f>
        <v>-</v>
      </c>
      <c r="AJR31" s="0" t="str">
        <f aca="false">IF(AJR29=-9,"-",IF(AJR27=-9,"-",IF(AVERAGE(AJR29:AJR30)=AVERAGE(AJR27:AJR28),"-","ERR")))</f>
        <v>-</v>
      </c>
      <c r="AJS31" s="0" t="str">
        <f aca="false">IF(AJS29=-9,"-",IF(AJS27=-9,"-",IF(AVERAGE(AJS29:AJS30)=AVERAGE(AJS27:AJS28),"-","ERR")))</f>
        <v>-</v>
      </c>
      <c r="AJT31" s="0" t="str">
        <f aca="false">IF(AJT29=-9,"-",IF(AJT27=-9,"-",IF(AVERAGE(AJT29:AJT30)=AVERAGE(AJT27:AJT28),"-","ERR")))</f>
        <v>-</v>
      </c>
      <c r="AJU31" s="0" t="str">
        <f aca="false">IF(AJU29=-9,"-",IF(AJU27=-9,"-",IF(AVERAGE(AJU29:AJU30)=AVERAGE(AJU27:AJU28),"-","ERR")))</f>
        <v>-</v>
      </c>
      <c r="AJV31" s="0" t="str">
        <f aca="false">IF(AJV29=-9,"-",IF(AJV27=-9,"-",IF(AVERAGE(AJV29:AJV30)=AVERAGE(AJV27:AJV28),"-","ERR")))</f>
        <v>-</v>
      </c>
      <c r="AJW31" s="0" t="str">
        <f aca="false">IF(AJW29=-9,"-",IF(AJW27=-9,"-",IF(AVERAGE(AJW29:AJW30)=AVERAGE(AJW27:AJW28),"-","ERR")))</f>
        <v>-</v>
      </c>
      <c r="AJX31" s="0" t="str">
        <f aca="false">IF(AJX29=-9,"-",IF(AJX27=-9,"-",IF(AVERAGE(AJX29:AJX30)=AVERAGE(AJX27:AJX28),"-","ERR")))</f>
        <v>-</v>
      </c>
      <c r="AJY31" s="0" t="str">
        <f aca="false">IF(AJY29=-9,"-",IF(AJY27=-9,"-",IF(AVERAGE(AJY29:AJY30)=AVERAGE(AJY27:AJY28),"-","ERR")))</f>
        <v>-</v>
      </c>
      <c r="AJZ31" s="0" t="str">
        <f aca="false">IF(AJZ29=-9,"-",IF(AJZ27=-9,"-",IF(AVERAGE(AJZ29:AJZ30)=AVERAGE(AJZ27:AJZ28),"-","ERR")))</f>
        <v>-</v>
      </c>
      <c r="AKA31" s="0" t="str">
        <f aca="false">IF(AKA29=-9,"-",IF(AKA27=-9,"-",IF(AVERAGE(AKA29:AKA30)=AVERAGE(AKA27:AKA28),"-","ERR")))</f>
        <v>-</v>
      </c>
      <c r="AKB31" s="0" t="str">
        <f aca="false">IF(AKB29=-9,"-",IF(AKB27=-9,"-",IF(AVERAGE(AKB29:AKB30)=AVERAGE(AKB27:AKB28),"-","ERR")))</f>
        <v>-</v>
      </c>
      <c r="AKC31" s="0" t="str">
        <f aca="false">IF(AKC29=-9,"-",IF(AKC27=-9,"-",IF(AVERAGE(AKC29:AKC30)=AVERAGE(AKC27:AKC28),"-","ERR")))</f>
        <v>-</v>
      </c>
      <c r="AKD31" s="0" t="str">
        <f aca="false">IF(AKD29=-9,"-",IF(AKD27=-9,"-",IF(AVERAGE(AKD29:AKD30)=AVERAGE(AKD27:AKD28),"-","ERR")))</f>
        <v>-</v>
      </c>
      <c r="AKE31" s="0" t="str">
        <f aca="false">IF(AKE29=-9,"-",IF(AKE27=-9,"-",IF(AVERAGE(AKE29:AKE30)=AVERAGE(AKE27:AKE28),"-","ERR")))</f>
        <v>-</v>
      </c>
      <c r="AKF31" s="0" t="str">
        <f aca="false">IF(AKF29=-9,"-",IF(AKF27=-9,"-",IF(AVERAGE(AKF29:AKF30)=AVERAGE(AKF27:AKF28),"-","ERR")))</f>
        <v>-</v>
      </c>
      <c r="AKG31" s="0" t="str">
        <f aca="false">IF(AKG29=-9,"-",IF(AKG27=-9,"-",IF(AVERAGE(AKG29:AKG30)=AVERAGE(AKG27:AKG28),"-","ERR")))</f>
        <v>-</v>
      </c>
      <c r="AKH31" s="0" t="str">
        <f aca="false">IF(AKH29=-9,"-",IF(AKH27=-9,"-",IF(AVERAGE(AKH29:AKH30)=AVERAGE(AKH27:AKH28),"-","ERR")))</f>
        <v>-</v>
      </c>
      <c r="AKI31" s="0" t="str">
        <f aca="false">IF(AKI29=-9,"-",IF(AKI27=-9,"-",IF(AVERAGE(AKI29:AKI30)=AVERAGE(AKI27:AKI28),"-","ERR")))</f>
        <v>-</v>
      </c>
      <c r="AKJ31" s="0" t="str">
        <f aca="false">IF(AKJ29=-9,"-",IF(AKJ27=-9,"-",IF(AVERAGE(AKJ29:AKJ30)=AVERAGE(AKJ27:AKJ28),"-","ERR")))</f>
        <v>-</v>
      </c>
      <c r="AKK31" s="0" t="str">
        <f aca="false">IF(AKK29=-9,"-",IF(AKK27=-9,"-",IF(AVERAGE(AKK29:AKK30)=AVERAGE(AKK27:AKK28),"-","ERR")))</f>
        <v>-</v>
      </c>
      <c r="AKL31" s="0" t="str">
        <f aca="false">IF(AKL29=-9,"-",IF(AKL27=-9,"-",IF(AVERAGE(AKL29:AKL30)=AVERAGE(AKL27:AKL28),"-","ERR")))</f>
        <v>-</v>
      </c>
      <c r="AKM31" s="0" t="str">
        <f aca="false">IF(AKM29=-9,"-",IF(AKM27=-9,"-",IF(AVERAGE(AKM29:AKM30)=AVERAGE(AKM27:AKM28),"-","ERR")))</f>
        <v>-</v>
      </c>
      <c r="AKN31" s="0" t="str">
        <f aca="false">IF(AKN29=-9,"-",IF(AKN27=-9,"-",IF(AVERAGE(AKN29:AKN30)=AVERAGE(AKN27:AKN28),"-","ERR")))</f>
        <v>-</v>
      </c>
      <c r="AKO31" s="0" t="str">
        <f aca="false">IF(AKO29=-9,"-",IF(AKO27=-9,"-",IF(AVERAGE(AKO29:AKO30)=AVERAGE(AKO27:AKO28),"-","ERR")))</f>
        <v>-</v>
      </c>
      <c r="AKP31" s="0" t="str">
        <f aca="false">IF(AKP29=-9,"-",IF(AKP27=-9,"-",IF(AVERAGE(AKP29:AKP30)=AVERAGE(AKP27:AKP28),"-","ERR")))</f>
        <v>-</v>
      </c>
      <c r="AKQ31" s="0" t="str">
        <f aca="false">IF(AKQ29=-9,"-",IF(AKQ27=-9,"-",IF(AVERAGE(AKQ29:AKQ30)=AVERAGE(AKQ27:AKQ28),"-","ERR")))</f>
        <v>-</v>
      </c>
      <c r="AKR31" s="0" t="str">
        <f aca="false">IF(AKR29=-9,"-",IF(AKR27=-9,"-",IF(AVERAGE(AKR29:AKR30)=AVERAGE(AKR27:AKR28),"-","ERR")))</f>
        <v>-</v>
      </c>
      <c r="AKS31" s="0" t="str">
        <f aca="false">IF(AKS29=-9,"-",IF(AKS27=-9,"-",IF(AVERAGE(AKS29:AKS30)=AVERAGE(AKS27:AKS28),"-","ERR")))</f>
        <v>-</v>
      </c>
      <c r="AKT31" s="0" t="str">
        <f aca="false">IF(AKT29=-9,"-",IF(AKT27=-9,"-",IF(AVERAGE(AKT29:AKT30)=AVERAGE(AKT27:AKT28),"-","ERR")))</f>
        <v>-</v>
      </c>
      <c r="AKU31" s="0" t="str">
        <f aca="false">IF(AKU29=-9,"-",IF(AKU27=-9,"-",IF(AVERAGE(AKU29:AKU30)=AVERAGE(AKU27:AKU28),"-","ERR")))</f>
        <v>-</v>
      </c>
      <c r="AKV31" s="0" t="str">
        <f aca="false">IF(AKV29=-9,"-",IF(AKV27=-9,"-",IF(AVERAGE(AKV29:AKV30)=AVERAGE(AKV27:AKV28),"-","ERR")))</f>
        <v>-</v>
      </c>
      <c r="AKW31" s="0" t="str">
        <f aca="false">IF(AKW29=-9,"-",IF(AKW27=-9,"-",IF(AVERAGE(AKW29:AKW30)=AVERAGE(AKW27:AKW28),"-","ERR")))</f>
        <v>-</v>
      </c>
      <c r="AKX31" s="0" t="str">
        <f aca="false">IF(AKX29=-9,"-",IF(AKX27=-9,"-",IF(AVERAGE(AKX29:AKX30)=AVERAGE(AKX27:AKX28),"-","ERR")))</f>
        <v>-</v>
      </c>
      <c r="AKY31" s="0" t="str">
        <f aca="false">IF(AKY29=-9,"-",IF(AKY27=-9,"-",IF(AVERAGE(AKY29:AKY30)=AVERAGE(AKY27:AKY28),"-","ERR")))</f>
        <v>-</v>
      </c>
      <c r="AKZ31" s="0" t="str">
        <f aca="false">IF(AKZ29=-9,"-",IF(AKZ27=-9,"-",IF(AVERAGE(AKZ29:AKZ30)=AVERAGE(AKZ27:AKZ28),"-","ERR")))</f>
        <v>-</v>
      </c>
      <c r="ALA31" s="0" t="str">
        <f aca="false">IF(ALA29=-9,"-",IF(ALA27=-9,"-",IF(AVERAGE(ALA29:ALA30)=AVERAGE(ALA27:ALA28),"-","ERR")))</f>
        <v>-</v>
      </c>
      <c r="ALB31" s="0" t="str">
        <f aca="false">IF(ALB29=-9,"-",IF(ALB27=-9,"-",IF(AVERAGE(ALB29:ALB30)=AVERAGE(ALB27:ALB28),"-","ERR")))</f>
        <v>-</v>
      </c>
      <c r="ALC31" s="0" t="str">
        <f aca="false">IF(ALC29=-9,"-",IF(ALC27=-9,"-",IF(AVERAGE(ALC29:ALC30)=AVERAGE(ALC27:ALC28),"-","ERR")))</f>
        <v>-</v>
      </c>
      <c r="ALD31" s="0" t="str">
        <f aca="false">IF(ALD29=-9,"-",IF(ALD27=-9,"-",IF(AVERAGE(ALD29:ALD30)=AVERAGE(ALD27:ALD28),"-","ERR")))</f>
        <v>-</v>
      </c>
      <c r="ALE31" s="0" t="str">
        <f aca="false">IF(ALE29=-9,"-",IF(ALE27=-9,"-",IF(AVERAGE(ALE29:ALE30)=AVERAGE(ALE27:ALE28),"-","ERR")))</f>
        <v>-</v>
      </c>
      <c r="ALF31" s="0" t="str">
        <f aca="false">IF(ALF29=-9,"-",IF(ALF27=-9,"-",IF(AVERAGE(ALF29:ALF30)=AVERAGE(ALF27:ALF28),"-","ERR")))</f>
        <v>ERR</v>
      </c>
      <c r="ALG31" s="0" t="str">
        <f aca="false">IF(ALG29=-9,"-",IF(ALG27=-9,"-",IF(AVERAGE(ALG29:ALG30)=AVERAGE(ALG27:ALG28),"-","ERR")))</f>
        <v>-</v>
      </c>
      <c r="ALH31" s="0" t="str">
        <f aca="false">IF(ALH29=-9,"-",IF(ALH27=-9,"-",IF(AVERAGE(ALH29:ALH30)=AVERAGE(ALH27:ALH28),"-","ERR")))</f>
        <v>-</v>
      </c>
      <c r="ALI31" s="0" t="str">
        <f aca="false">IF(ALI29=-9,"-",IF(ALI27=-9,"-",IF(AVERAGE(ALI29:ALI30)=AVERAGE(ALI27:ALI28),"-","ERR")))</f>
        <v>-</v>
      </c>
      <c r="ALJ31" s="0" t="str">
        <f aca="false">IF(ALJ29=-9,"-",IF(ALJ27=-9,"-",IF(AVERAGE(ALJ29:ALJ30)=AVERAGE(ALJ27:ALJ28),"-","ERR")))</f>
        <v>-</v>
      </c>
      <c r="ALK31" s="0" t="str">
        <f aca="false">IF(ALK29=-9,"-",IF(ALK27=-9,"-",IF(AVERAGE(ALK29:ALK30)=AVERAGE(ALK27:ALK28),"-","ERR")))</f>
        <v>-</v>
      </c>
      <c r="ALL31" s="0" t="str">
        <f aca="false">IF(ALL29=-9,"-",IF(ALL27=-9,"-",IF(AVERAGE(ALL29:ALL30)=AVERAGE(ALL27:ALL28),"-","ERR")))</f>
        <v>-</v>
      </c>
      <c r="ALM31" s="0" t="str">
        <f aca="false">IF(ALM29=-9,"-",IF(ALM27=-9,"-",IF(AVERAGE(ALM29:ALM30)=AVERAGE(ALM27:ALM28),"-","ERR")))</f>
        <v>-</v>
      </c>
      <c r="ALN31" s="0" t="str">
        <f aca="false">IF(ALN29=-9,"-",IF(ALN27=-9,"-",IF(AVERAGE(ALN29:ALN30)=AVERAGE(ALN27:ALN28),"-","ERR")))</f>
        <v>-</v>
      </c>
      <c r="ALO31" s="0" t="str">
        <f aca="false">IF(ALO29=-9,"-",IF(ALO27=-9,"-",IF(AVERAGE(ALO29:ALO30)=AVERAGE(ALO27:ALO28),"-","ERR")))</f>
        <v>-</v>
      </c>
      <c r="ALP31" s="0" t="str">
        <f aca="false">IF(ALP29=-9,"-",IF(ALP27=-9,"-",IF(AVERAGE(ALP29:ALP30)=AVERAGE(ALP27:ALP28),"-","ERR")))</f>
        <v>-</v>
      </c>
      <c r="ALQ31" s="0" t="str">
        <f aca="false">IF(ALQ29=-9,"-",IF(ALQ27=-9,"-",IF(AVERAGE(ALQ29:ALQ30)=AVERAGE(ALQ27:ALQ28),"-","ERR")))</f>
        <v>-</v>
      </c>
      <c r="ALR31" s="0" t="str">
        <f aca="false">IF(ALR29=-9,"-",IF(ALR27=-9,"-",IF(AVERAGE(ALR29:ALR30)=AVERAGE(ALR27:ALR28),"-","ERR")))</f>
        <v>-</v>
      </c>
      <c r="ALS31" s="0" t="str">
        <f aca="false">IF(ALS29=-9,"-",IF(ALS27=-9,"-",IF(AVERAGE(ALS29:ALS30)=AVERAGE(ALS27:ALS28),"-","ERR")))</f>
        <v>-</v>
      </c>
      <c r="ALT31" s="0" t="str">
        <f aca="false">IF(ALT29=-9,"-",IF(ALT27=-9,"-",IF(AVERAGE(ALT29:ALT30)=AVERAGE(ALT27:ALT28),"-","ERR")))</f>
        <v>-</v>
      </c>
      <c r="ALU31" s="0" t="str">
        <f aca="false">IF(ALU29=-9,"-",IF(ALU27=-9,"-",IF(AVERAGE(ALU29:ALU30)=AVERAGE(ALU27:ALU28),"-","ERR")))</f>
        <v>-</v>
      </c>
      <c r="ALV31" s="0" t="str">
        <f aca="false">IF(ALV29=-9,"-",IF(ALV27=-9,"-",IF(AVERAGE(ALV29:ALV30)=AVERAGE(ALV27:ALV28),"-","ERR")))</f>
        <v>-</v>
      </c>
      <c r="ALW31" s="0" t="str">
        <f aca="false">IF(ALW29=-9,"-",IF(ALW27=-9,"-",IF(AVERAGE(ALW29:ALW30)=AVERAGE(ALW27:ALW28),"-","ERR")))</f>
        <v>-</v>
      </c>
      <c r="ALX31" s="0" t="str">
        <f aca="false">IF(ALX29=-9,"-",IF(ALX27=-9,"-",IF(AVERAGE(ALX29:ALX30)=AVERAGE(ALX27:ALX28),"-","ERR")))</f>
        <v>-</v>
      </c>
      <c r="ALY31" s="0" t="str">
        <f aca="false">IF(ALY29=-9,"-",IF(ALY27=-9,"-",IF(AVERAGE(ALY29:ALY30)=AVERAGE(ALY27:ALY28),"-","ERR")))</f>
        <v>-</v>
      </c>
      <c r="ALZ31" s="0" t="str">
        <f aca="false">IF(ALZ29=-9,"-",IF(ALZ27=-9,"-",IF(AVERAGE(ALZ29:ALZ30)=AVERAGE(ALZ27:ALZ28),"-","ERR")))</f>
        <v>-</v>
      </c>
      <c r="AMA31" s="0" t="str">
        <f aca="false">IF(AMA29=-9,"-",IF(AMA27=-9,"-",IF(AVERAGE(AMA29:AMA30)=AVERAGE(AMA27:AMA28),"-","ERR")))</f>
        <v>-</v>
      </c>
      <c r="AMB31" s="0" t="str">
        <f aca="false">IF(AMB29=-9,"-",IF(AMB27=-9,"-",IF(AVERAGE(AMB29:AMB30)=AVERAGE(AMB27:AMB28),"-","ERR")))</f>
        <v>-</v>
      </c>
      <c r="AMC31" s="0" t="str">
        <f aca="false">IF(AMC29=-9,"-",IF(AMC27=-9,"-",IF(AVERAGE(AMC29:AMC30)=AVERAGE(AMC27:AMC28),"-","ERR")))</f>
        <v>-</v>
      </c>
      <c r="AMD31" s="0" t="str">
        <f aca="false">IF(AMD29=-9,"-",IF(AMD27=-9,"-",IF(AVERAGE(AMD29:AMD30)=AVERAGE(AMD27:AMD28),"-","ERR")))</f>
        <v>-</v>
      </c>
      <c r="AME31" s="0" t="str">
        <f aca="false">IF(AME29=-9,"-",IF(AME27=-9,"-",IF(AVERAGE(AME29:AME30)=AVERAGE(AME27:AME28),"-","ERR")))</f>
        <v>-</v>
      </c>
      <c r="AMF31" s="0" t="str">
        <f aca="false">IF(AMF29=-9,"-",IF(AMF27=-9,"-",IF(AVERAGE(AMF29:AMF30)=AVERAGE(AMF27:AMF28),"-","ERR")))</f>
        <v>-</v>
      </c>
      <c r="AMG31" s="0" t="str">
        <f aca="false">IF(AMG29=-9,"-",IF(AMG27=-9,"-",IF(AVERAGE(AMG29:AMG30)=AVERAGE(AMG27:AMG28),"-","ERR")))</f>
        <v>-</v>
      </c>
      <c r="AMH31" s="0" t="str">
        <f aca="false">IF(AMH29=-9,"-",IF(AMH27=-9,"-",IF(AVERAGE(AMH29:AMH30)=AVERAGE(AMH27:AMH28),"-","ERR")))</f>
        <v>-</v>
      </c>
      <c r="AMI31" s="0" t="str">
        <f aca="false">IF(AMI29=-9,"-",IF(AMI27=-9,"-",IF(AVERAGE(AMI29:AMI30)=AVERAGE(AMI27:AMI28),"-","ERR")))</f>
        <v>-</v>
      </c>
      <c r="AMJ31" s="0" t="str">
        <f aca="false">IF(AMJ29=-9,"-",IF(AMJ27=-9,"-",IF(AVERAGE(AMJ29:AMJ30)=AVERAGE(AMJ27:AMJ28),"-","ERR")))</f>
        <v>-</v>
      </c>
    </row>
    <row r="33" customFormat="false" ht="15" hidden="false" customHeight="false" outlineLevel="0" collapsed="false">
      <c r="A33" s="0" t="s">
        <v>6603</v>
      </c>
      <c r="C33" s="0" t="n">
        <f aca="false">COUNTIF(D33:cmh33,"-9")/COUNT(D33:cmh33)</f>
        <v>0.227330240404892</v>
      </c>
      <c r="D33" s="0" t="n">
        <v>1</v>
      </c>
      <c r="E33" s="0" t="n">
        <v>-9</v>
      </c>
      <c r="F33" s="0" t="n">
        <v>1</v>
      </c>
      <c r="G33" s="0" t="n">
        <v>1</v>
      </c>
      <c r="H33" s="0" t="n">
        <v>1</v>
      </c>
      <c r="I33" s="0" t="n">
        <v>1</v>
      </c>
      <c r="J33" s="0" t="n">
        <v>1</v>
      </c>
      <c r="K33" s="0" t="n">
        <v>1</v>
      </c>
      <c r="L33" s="0" t="n">
        <v>1</v>
      </c>
      <c r="M33" s="0" t="n">
        <v>1</v>
      </c>
      <c r="N33" s="0" t="n">
        <v>1</v>
      </c>
      <c r="O33" s="0" t="n">
        <v>3</v>
      </c>
      <c r="P33" s="0" t="n">
        <v>1</v>
      </c>
      <c r="Q33" s="0" t="n">
        <v>2</v>
      </c>
      <c r="R33" s="0" t="n">
        <v>1</v>
      </c>
      <c r="S33" s="0" t="n">
        <v>-9</v>
      </c>
      <c r="T33" s="0" t="n">
        <v>1</v>
      </c>
      <c r="U33" s="0" t="n">
        <v>1</v>
      </c>
      <c r="V33" s="0" t="n">
        <v>1</v>
      </c>
      <c r="W33" s="0" t="n">
        <v>1</v>
      </c>
      <c r="X33" s="0" t="n">
        <v>1</v>
      </c>
      <c r="Y33" s="0" t="n">
        <v>-9</v>
      </c>
      <c r="Z33" s="0" t="n">
        <v>1</v>
      </c>
      <c r="AA33" s="0" t="n">
        <v>1</v>
      </c>
      <c r="AB33" s="0" t="n">
        <v>1</v>
      </c>
      <c r="AC33" s="0" t="n">
        <v>2</v>
      </c>
      <c r="AD33" s="0" t="n">
        <v>1</v>
      </c>
      <c r="AE33" s="0" t="n">
        <v>1</v>
      </c>
      <c r="AF33" s="0" t="n">
        <v>-9</v>
      </c>
      <c r="AG33" s="0" t="n">
        <v>1</v>
      </c>
      <c r="AH33" s="0" t="n">
        <v>1</v>
      </c>
      <c r="AI33" s="0" t="n">
        <v>1</v>
      </c>
      <c r="AJ33" s="0" t="n">
        <v>-9</v>
      </c>
      <c r="AK33" s="0" t="n">
        <v>1</v>
      </c>
      <c r="AL33" s="0" t="n">
        <v>1</v>
      </c>
      <c r="AM33" s="0" t="n">
        <v>1</v>
      </c>
      <c r="AN33" s="0" t="n">
        <v>2</v>
      </c>
      <c r="AO33" s="0" t="n">
        <v>1</v>
      </c>
      <c r="AP33" s="0" t="n">
        <v>-9</v>
      </c>
      <c r="AQ33" s="0" t="n">
        <v>1</v>
      </c>
      <c r="AR33" s="0" t="n">
        <v>1</v>
      </c>
      <c r="AS33" s="0" t="n">
        <v>1</v>
      </c>
      <c r="AT33" s="0" t="n">
        <v>1</v>
      </c>
      <c r="AU33" s="0" t="n">
        <v>-9</v>
      </c>
      <c r="AV33" s="0" t="n">
        <v>2</v>
      </c>
      <c r="AW33" s="0" t="n">
        <v>1</v>
      </c>
      <c r="AX33" s="0" t="n">
        <v>-9</v>
      </c>
      <c r="AY33" s="0" t="n">
        <v>-9</v>
      </c>
      <c r="AZ33" s="0" t="n">
        <v>-9</v>
      </c>
      <c r="BA33" s="0" t="n">
        <v>1</v>
      </c>
      <c r="BB33" s="0" t="n">
        <v>1</v>
      </c>
      <c r="BC33" s="0" t="n">
        <v>1</v>
      </c>
      <c r="BD33" s="0" t="n">
        <v>-9</v>
      </c>
      <c r="BE33" s="0" t="n">
        <v>1</v>
      </c>
      <c r="BF33" s="0" t="n">
        <v>-9</v>
      </c>
      <c r="BG33" s="0" t="n">
        <v>1</v>
      </c>
      <c r="BH33" s="0" t="n">
        <v>2</v>
      </c>
      <c r="BI33" s="0" t="n">
        <v>1</v>
      </c>
      <c r="BJ33" s="0" t="n">
        <v>1</v>
      </c>
      <c r="BK33" s="0" t="n">
        <v>-9</v>
      </c>
      <c r="BL33" s="0" t="n">
        <v>1</v>
      </c>
      <c r="BM33" s="0" t="n">
        <v>1</v>
      </c>
      <c r="BN33" s="0" t="n">
        <v>1</v>
      </c>
      <c r="BO33" s="0" t="n">
        <v>1</v>
      </c>
      <c r="BP33" s="0" t="n">
        <v>1</v>
      </c>
      <c r="BQ33" s="0" t="n">
        <v>1</v>
      </c>
      <c r="BR33" s="0" t="n">
        <v>1</v>
      </c>
      <c r="BS33" s="0" t="n">
        <v>1</v>
      </c>
      <c r="BT33" s="0" t="n">
        <v>1</v>
      </c>
      <c r="BU33" s="0" t="n">
        <v>1</v>
      </c>
      <c r="BV33" s="0" t="n">
        <v>1</v>
      </c>
      <c r="BW33" s="0" t="n">
        <v>2</v>
      </c>
      <c r="BX33" s="0" t="n">
        <v>1</v>
      </c>
      <c r="BY33" s="0" t="n">
        <v>1</v>
      </c>
      <c r="BZ33" s="0" t="n">
        <v>2</v>
      </c>
      <c r="CA33" s="0" t="n">
        <v>1</v>
      </c>
      <c r="CB33" s="0" t="n">
        <v>-9</v>
      </c>
      <c r="CC33" s="0" t="n">
        <v>-9</v>
      </c>
      <c r="CD33" s="0" t="n">
        <v>1</v>
      </c>
      <c r="CE33" s="0" t="n">
        <v>-9</v>
      </c>
      <c r="CF33" s="0" t="n">
        <v>1</v>
      </c>
      <c r="CG33" s="0" t="n">
        <v>1</v>
      </c>
      <c r="CH33" s="0" t="n">
        <v>2</v>
      </c>
      <c r="CI33" s="0" t="n">
        <v>1</v>
      </c>
      <c r="CJ33" s="0" t="n">
        <v>1</v>
      </c>
      <c r="CK33" s="0" t="n">
        <v>1</v>
      </c>
      <c r="CL33" s="0" t="n">
        <v>-9</v>
      </c>
      <c r="CM33" s="0" t="n">
        <v>1</v>
      </c>
      <c r="CN33" s="0" t="n">
        <v>1</v>
      </c>
      <c r="CO33" s="0" t="n">
        <v>1</v>
      </c>
      <c r="CP33" s="0" t="n">
        <v>1</v>
      </c>
      <c r="CQ33" s="0" t="n">
        <v>-9</v>
      </c>
      <c r="CR33" s="0" t="n">
        <v>-9</v>
      </c>
      <c r="CS33" s="0" t="n">
        <v>-9</v>
      </c>
      <c r="CT33" s="0" t="n">
        <v>1</v>
      </c>
      <c r="CU33" s="0" t="n">
        <v>-9</v>
      </c>
      <c r="CV33" s="0" t="n">
        <v>1</v>
      </c>
      <c r="CW33" s="0" t="n">
        <v>1</v>
      </c>
      <c r="CX33" s="0" t="n">
        <v>1</v>
      </c>
      <c r="CY33" s="0" t="n">
        <v>2</v>
      </c>
      <c r="CZ33" s="0" t="n">
        <v>1</v>
      </c>
      <c r="DA33" s="0" t="n">
        <v>1</v>
      </c>
      <c r="DB33" s="0" t="n">
        <v>2</v>
      </c>
      <c r="DC33" s="0" t="n">
        <v>2</v>
      </c>
      <c r="DD33" s="0" t="n">
        <v>1</v>
      </c>
      <c r="DE33" s="0" t="n">
        <v>-9</v>
      </c>
      <c r="DF33" s="0" t="n">
        <v>1</v>
      </c>
      <c r="DG33" s="0" t="n">
        <v>1</v>
      </c>
      <c r="DH33" s="0" t="n">
        <v>1</v>
      </c>
      <c r="DI33" s="0" t="n">
        <v>1</v>
      </c>
      <c r="DJ33" s="0" t="n">
        <v>1</v>
      </c>
      <c r="DK33" s="0" t="n">
        <v>1</v>
      </c>
      <c r="DL33" s="0" t="n">
        <v>1</v>
      </c>
      <c r="DM33" s="0" t="n">
        <v>-9</v>
      </c>
      <c r="DN33" s="0" t="n">
        <v>-9</v>
      </c>
      <c r="DO33" s="0" t="n">
        <v>1</v>
      </c>
      <c r="DP33" s="0" t="n">
        <v>-9</v>
      </c>
      <c r="DQ33" s="0" t="n">
        <v>1</v>
      </c>
      <c r="DR33" s="0" t="n">
        <v>1</v>
      </c>
      <c r="DS33" s="0" t="n">
        <v>1</v>
      </c>
      <c r="DT33" s="0" t="n">
        <v>1</v>
      </c>
      <c r="DU33" s="0" t="n">
        <v>-9</v>
      </c>
      <c r="DV33" s="0" t="n">
        <v>1</v>
      </c>
      <c r="DW33" s="0" t="n">
        <v>1</v>
      </c>
      <c r="DX33" s="0" t="n">
        <v>1</v>
      </c>
      <c r="DY33" s="0" t="n">
        <v>1</v>
      </c>
      <c r="DZ33" s="0" t="n">
        <v>1</v>
      </c>
      <c r="EA33" s="0" t="n">
        <v>-9</v>
      </c>
      <c r="EB33" s="0" t="n">
        <v>1</v>
      </c>
      <c r="EC33" s="0" t="n">
        <v>2</v>
      </c>
      <c r="ED33" s="0" t="n">
        <v>1</v>
      </c>
      <c r="EE33" s="0" t="n">
        <v>-9</v>
      </c>
      <c r="EF33" s="0" t="n">
        <v>1</v>
      </c>
      <c r="EG33" s="0" t="n">
        <v>1</v>
      </c>
      <c r="EH33" s="0" t="n">
        <v>1</v>
      </c>
      <c r="EI33" s="0" t="n">
        <v>-9</v>
      </c>
      <c r="EJ33" s="0" t="n">
        <v>-9</v>
      </c>
      <c r="EK33" s="0" t="n">
        <v>-9</v>
      </c>
      <c r="EL33" s="0" t="n">
        <v>1</v>
      </c>
      <c r="EM33" s="0" t="n">
        <v>1</v>
      </c>
      <c r="EN33" s="0" t="n">
        <v>1</v>
      </c>
      <c r="EO33" s="0" t="n">
        <v>1</v>
      </c>
      <c r="EP33" s="0" t="n">
        <v>-9</v>
      </c>
      <c r="EQ33" s="0" t="n">
        <v>1</v>
      </c>
      <c r="ER33" s="0" t="n">
        <v>-9</v>
      </c>
      <c r="ES33" s="0" t="n">
        <v>1</v>
      </c>
      <c r="ET33" s="0" t="n">
        <v>-9</v>
      </c>
      <c r="EU33" s="0" t="n">
        <v>1</v>
      </c>
      <c r="EV33" s="0" t="n">
        <v>2</v>
      </c>
      <c r="EW33" s="0" t="n">
        <v>-9</v>
      </c>
      <c r="EX33" s="0" t="n">
        <v>2</v>
      </c>
      <c r="EY33" s="0" t="n">
        <v>1</v>
      </c>
      <c r="EZ33" s="0" t="n">
        <v>2</v>
      </c>
      <c r="FA33" s="0" t="n">
        <v>2</v>
      </c>
      <c r="FB33" s="0" t="n">
        <v>1</v>
      </c>
      <c r="FC33" s="0" t="n">
        <v>1</v>
      </c>
      <c r="FD33" s="0" t="n">
        <v>-9</v>
      </c>
      <c r="FE33" s="0" t="n">
        <v>-9</v>
      </c>
      <c r="FF33" s="0" t="n">
        <v>1</v>
      </c>
      <c r="FG33" s="0" t="n">
        <v>1</v>
      </c>
      <c r="FH33" s="0" t="n">
        <v>-9</v>
      </c>
      <c r="FI33" s="0" t="n">
        <v>1</v>
      </c>
      <c r="FJ33" s="0" t="n">
        <v>-9</v>
      </c>
      <c r="FK33" s="0" t="n">
        <v>1</v>
      </c>
      <c r="FL33" s="0" t="n">
        <v>1</v>
      </c>
      <c r="FM33" s="0" t="n">
        <v>1</v>
      </c>
      <c r="FN33" s="0" t="n">
        <v>-9</v>
      </c>
      <c r="FO33" s="0" t="n">
        <v>1</v>
      </c>
      <c r="FP33" s="0" t="n">
        <v>-9</v>
      </c>
      <c r="FQ33" s="0" t="n">
        <v>-9</v>
      </c>
      <c r="FR33" s="0" t="n">
        <v>-9</v>
      </c>
      <c r="FS33" s="0" t="n">
        <v>1</v>
      </c>
      <c r="FT33" s="0" t="n">
        <v>2</v>
      </c>
      <c r="FU33" s="0" t="n">
        <v>1</v>
      </c>
      <c r="FV33" s="0" t="n">
        <v>-9</v>
      </c>
      <c r="FW33" s="0" t="n">
        <v>-9</v>
      </c>
      <c r="FX33" s="0" t="n">
        <v>-9</v>
      </c>
      <c r="FY33" s="0" t="n">
        <v>1</v>
      </c>
      <c r="FZ33" s="0" t="n">
        <v>1</v>
      </c>
      <c r="GA33" s="0" t="n">
        <v>1</v>
      </c>
      <c r="GB33" s="0" t="n">
        <v>-9</v>
      </c>
      <c r="GC33" s="0" t="n">
        <v>1</v>
      </c>
      <c r="GD33" s="0" t="n">
        <v>1</v>
      </c>
      <c r="GE33" s="0" t="n">
        <v>-9</v>
      </c>
      <c r="GF33" s="0" t="n">
        <v>-9</v>
      </c>
      <c r="GG33" s="0" t="n">
        <v>1</v>
      </c>
      <c r="GH33" s="0" t="n">
        <v>1</v>
      </c>
      <c r="GI33" s="0" t="n">
        <v>1</v>
      </c>
      <c r="GJ33" s="0" t="n">
        <v>2</v>
      </c>
      <c r="GK33" s="0" t="n">
        <v>1</v>
      </c>
      <c r="GL33" s="0" t="n">
        <v>2</v>
      </c>
      <c r="GM33" s="0" t="n">
        <v>1</v>
      </c>
      <c r="GN33" s="0" t="n">
        <v>-9</v>
      </c>
      <c r="GO33" s="0" t="n">
        <v>1</v>
      </c>
      <c r="GP33" s="0" t="n">
        <v>1</v>
      </c>
      <c r="GQ33" s="0" t="n">
        <v>1</v>
      </c>
      <c r="GR33" s="0" t="n">
        <v>1</v>
      </c>
      <c r="GS33" s="0" t="n">
        <v>1</v>
      </c>
      <c r="GT33" s="0" t="n">
        <v>1</v>
      </c>
      <c r="GU33" s="0" t="n">
        <v>1</v>
      </c>
      <c r="GV33" s="0" t="n">
        <v>-9</v>
      </c>
      <c r="GW33" s="0" t="n">
        <v>1</v>
      </c>
      <c r="GX33" s="0" t="n">
        <v>1</v>
      </c>
      <c r="GY33" s="0" t="n">
        <v>1</v>
      </c>
      <c r="GZ33" s="0" t="n">
        <v>2</v>
      </c>
      <c r="HA33" s="0" t="n">
        <v>1</v>
      </c>
      <c r="HB33" s="0" t="n">
        <v>1</v>
      </c>
      <c r="HC33" s="0" t="n">
        <v>1</v>
      </c>
      <c r="HD33" s="0" t="n">
        <v>1</v>
      </c>
      <c r="HE33" s="0" t="n">
        <v>-9</v>
      </c>
      <c r="HF33" s="0" t="n">
        <v>1</v>
      </c>
      <c r="HG33" s="0" t="n">
        <v>1</v>
      </c>
      <c r="HH33" s="0" t="n">
        <v>2</v>
      </c>
      <c r="HI33" s="0" t="n">
        <v>1</v>
      </c>
      <c r="HJ33" s="0" t="n">
        <v>1</v>
      </c>
      <c r="HK33" s="0" t="n">
        <v>1</v>
      </c>
      <c r="HL33" s="0" t="n">
        <v>1</v>
      </c>
      <c r="HM33" s="0" t="n">
        <v>1</v>
      </c>
      <c r="HN33" s="0" t="n">
        <v>-9</v>
      </c>
      <c r="HO33" s="0" t="n">
        <v>1</v>
      </c>
      <c r="HP33" s="0" t="n">
        <v>-9</v>
      </c>
      <c r="HQ33" s="0" t="n">
        <v>2</v>
      </c>
      <c r="HR33" s="0" t="n">
        <v>1</v>
      </c>
      <c r="HS33" s="0" t="n">
        <v>1</v>
      </c>
      <c r="HT33" s="0" t="n">
        <v>1</v>
      </c>
      <c r="HU33" s="0" t="n">
        <v>1</v>
      </c>
      <c r="HV33" s="0" t="n">
        <v>-9</v>
      </c>
      <c r="HW33" s="0" t="n">
        <v>2</v>
      </c>
      <c r="HX33" s="0" t="n">
        <v>1</v>
      </c>
      <c r="HY33" s="0" t="n">
        <v>-9</v>
      </c>
      <c r="HZ33" s="0" t="n">
        <v>2</v>
      </c>
      <c r="IA33" s="0" t="n">
        <v>1</v>
      </c>
      <c r="IB33" s="0" t="n">
        <v>1</v>
      </c>
      <c r="IC33" s="0" t="n">
        <v>1</v>
      </c>
      <c r="ID33" s="0" t="n">
        <v>1</v>
      </c>
      <c r="IE33" s="0" t="n">
        <v>1</v>
      </c>
      <c r="IF33" s="0" t="n">
        <v>1</v>
      </c>
      <c r="IG33" s="0" t="n">
        <v>1</v>
      </c>
      <c r="IH33" s="0" t="n">
        <v>1</v>
      </c>
      <c r="II33" s="0" t="n">
        <v>1</v>
      </c>
      <c r="IJ33" s="0" t="n">
        <v>2</v>
      </c>
      <c r="IK33" s="0" t="n">
        <v>2</v>
      </c>
      <c r="IL33" s="0" t="n">
        <v>1</v>
      </c>
      <c r="IM33" s="0" t="n">
        <v>1</v>
      </c>
      <c r="IN33" s="0" t="n">
        <v>1</v>
      </c>
      <c r="IO33" s="0" t="n">
        <v>-9</v>
      </c>
      <c r="IP33" s="0" t="n">
        <v>-9</v>
      </c>
      <c r="IQ33" s="0" t="n">
        <v>1</v>
      </c>
      <c r="IR33" s="0" t="n">
        <v>1</v>
      </c>
      <c r="IS33" s="0" t="n">
        <v>1</v>
      </c>
      <c r="IT33" s="0" t="n">
        <v>1</v>
      </c>
      <c r="IU33" s="0" t="n">
        <v>-9</v>
      </c>
      <c r="IV33" s="0" t="n">
        <v>-9</v>
      </c>
      <c r="IW33" s="0" t="n">
        <v>1</v>
      </c>
      <c r="IX33" s="0" t="n">
        <v>1</v>
      </c>
      <c r="IY33" s="0" t="n">
        <v>-9</v>
      </c>
      <c r="IZ33" s="0" t="n">
        <v>1</v>
      </c>
      <c r="JA33" s="0" t="n">
        <v>1</v>
      </c>
      <c r="JB33" s="0" t="n">
        <v>-9</v>
      </c>
      <c r="JC33" s="0" t="n">
        <v>2</v>
      </c>
      <c r="JD33" s="0" t="n">
        <v>1</v>
      </c>
      <c r="JE33" s="0" t="n">
        <v>-9</v>
      </c>
      <c r="JF33" s="0" t="n">
        <v>1</v>
      </c>
      <c r="JG33" s="0" t="n">
        <v>-9</v>
      </c>
      <c r="JH33" s="0" t="n">
        <v>1</v>
      </c>
      <c r="JI33" s="0" t="n">
        <v>1</v>
      </c>
      <c r="JJ33" s="0" t="n">
        <v>2</v>
      </c>
      <c r="JK33" s="0" t="n">
        <v>1</v>
      </c>
      <c r="JL33" s="0" t="n">
        <v>1</v>
      </c>
      <c r="JM33" s="0" t="n">
        <v>1</v>
      </c>
      <c r="JN33" s="0" t="n">
        <v>1</v>
      </c>
      <c r="JO33" s="0" t="n">
        <v>-9</v>
      </c>
      <c r="JP33" s="0" t="n">
        <v>-9</v>
      </c>
      <c r="JQ33" s="0" t="n">
        <v>1</v>
      </c>
      <c r="JR33" s="0" t="n">
        <v>-9</v>
      </c>
      <c r="JS33" s="0" t="n">
        <v>1</v>
      </c>
      <c r="JT33" s="0" t="n">
        <v>1</v>
      </c>
      <c r="JU33" s="0" t="n">
        <v>1</v>
      </c>
      <c r="JV33" s="0" t="n">
        <v>1</v>
      </c>
      <c r="JW33" s="0" t="n">
        <v>-9</v>
      </c>
      <c r="JX33" s="0" t="n">
        <v>1</v>
      </c>
      <c r="JY33" s="0" t="n">
        <v>-9</v>
      </c>
      <c r="JZ33" s="0" t="n">
        <v>1</v>
      </c>
      <c r="KA33" s="0" t="n">
        <v>1</v>
      </c>
      <c r="KB33" s="0" t="n">
        <v>1</v>
      </c>
      <c r="KC33" s="0" t="n">
        <v>1</v>
      </c>
      <c r="KD33" s="0" t="n">
        <v>2</v>
      </c>
      <c r="KE33" s="0" t="n">
        <v>1</v>
      </c>
      <c r="KF33" s="0" t="n">
        <v>-9</v>
      </c>
      <c r="KG33" s="0" t="n">
        <v>1</v>
      </c>
      <c r="KH33" s="0" t="n">
        <v>1</v>
      </c>
      <c r="KI33" s="0" t="n">
        <v>1</v>
      </c>
      <c r="KJ33" s="0" t="n">
        <v>-9</v>
      </c>
      <c r="KK33" s="0" t="n">
        <v>-9</v>
      </c>
      <c r="KL33" s="0" t="n">
        <v>1</v>
      </c>
      <c r="KM33" s="0" t="n">
        <v>1</v>
      </c>
      <c r="KN33" s="0" t="n">
        <v>1</v>
      </c>
      <c r="KO33" s="0" t="n">
        <v>1</v>
      </c>
      <c r="KP33" s="0" t="n">
        <v>1</v>
      </c>
      <c r="KQ33" s="0" t="n">
        <v>2</v>
      </c>
      <c r="KR33" s="0" t="n">
        <v>1</v>
      </c>
      <c r="KS33" s="0" t="n">
        <v>1</v>
      </c>
      <c r="KT33" s="0" t="n">
        <v>1</v>
      </c>
      <c r="KU33" s="0" t="n">
        <v>1</v>
      </c>
      <c r="KV33" s="0" t="n">
        <v>-9</v>
      </c>
      <c r="KW33" s="0" t="n">
        <v>-9</v>
      </c>
      <c r="KX33" s="0" t="n">
        <v>1</v>
      </c>
      <c r="KY33" s="0" t="n">
        <v>1</v>
      </c>
      <c r="KZ33" s="0" t="n">
        <v>-9</v>
      </c>
      <c r="LA33" s="0" t="n">
        <v>-9</v>
      </c>
      <c r="LB33" s="0" t="n">
        <v>1</v>
      </c>
      <c r="LC33" s="0" t="n">
        <v>1</v>
      </c>
      <c r="LD33" s="0" t="n">
        <v>1</v>
      </c>
      <c r="LE33" s="0" t="n">
        <v>1</v>
      </c>
      <c r="LF33" s="0" t="n">
        <v>1</v>
      </c>
      <c r="LG33" s="0" t="n">
        <v>1</v>
      </c>
      <c r="LH33" s="0" t="n">
        <v>1</v>
      </c>
      <c r="LI33" s="0" t="n">
        <v>1</v>
      </c>
      <c r="LJ33" s="0" t="n">
        <v>1</v>
      </c>
      <c r="LK33" s="0" t="n">
        <v>2</v>
      </c>
      <c r="LL33" s="0" t="n">
        <v>2</v>
      </c>
      <c r="LM33" s="0" t="n">
        <v>1</v>
      </c>
      <c r="LN33" s="0" t="n">
        <v>1</v>
      </c>
      <c r="LO33" s="0" t="n">
        <v>1</v>
      </c>
      <c r="LP33" s="0" t="n">
        <v>1</v>
      </c>
      <c r="LQ33" s="0" t="n">
        <v>1</v>
      </c>
      <c r="LR33" s="0" t="n">
        <v>2</v>
      </c>
      <c r="LS33" s="0" t="n">
        <v>-9</v>
      </c>
      <c r="LT33" s="0" t="n">
        <v>-9</v>
      </c>
      <c r="LU33" s="0" t="n">
        <v>1</v>
      </c>
      <c r="LV33" s="0" t="n">
        <v>1</v>
      </c>
      <c r="LW33" s="0" t="n">
        <v>1</v>
      </c>
      <c r="LX33" s="0" t="n">
        <v>1</v>
      </c>
      <c r="LY33" s="0" t="n">
        <v>1</v>
      </c>
      <c r="LZ33" s="0" t="n">
        <v>1</v>
      </c>
      <c r="MA33" s="0" t="n">
        <v>1</v>
      </c>
      <c r="MB33" s="0" t="n">
        <v>1</v>
      </c>
      <c r="MC33" s="0" t="n">
        <v>-9</v>
      </c>
      <c r="MD33" s="0" t="n">
        <v>1</v>
      </c>
      <c r="ME33" s="0" t="n">
        <v>1</v>
      </c>
      <c r="MF33" s="0" t="n">
        <v>1</v>
      </c>
      <c r="MG33" s="0" t="n">
        <v>1</v>
      </c>
      <c r="MH33" s="0" t="n">
        <v>1</v>
      </c>
      <c r="MI33" s="0" t="n">
        <v>-9</v>
      </c>
      <c r="MJ33" s="0" t="n">
        <v>-9</v>
      </c>
      <c r="MK33" s="0" t="n">
        <v>2</v>
      </c>
      <c r="ML33" s="0" t="n">
        <v>-9</v>
      </c>
      <c r="MM33" s="0" t="n">
        <v>-9</v>
      </c>
      <c r="MN33" s="0" t="n">
        <v>1</v>
      </c>
      <c r="MO33" s="0" t="n">
        <v>1</v>
      </c>
      <c r="MP33" s="0" t="n">
        <v>-9</v>
      </c>
      <c r="MQ33" s="0" t="n">
        <v>-9</v>
      </c>
      <c r="MR33" s="0" t="n">
        <v>1</v>
      </c>
      <c r="MS33" s="0" t="n">
        <v>1</v>
      </c>
      <c r="MT33" s="0" t="n">
        <v>1</v>
      </c>
      <c r="MU33" s="0" t="n">
        <v>1</v>
      </c>
      <c r="MV33" s="0" t="n">
        <v>1</v>
      </c>
      <c r="MW33" s="0" t="n">
        <v>-9</v>
      </c>
      <c r="MX33" s="0" t="n">
        <v>1</v>
      </c>
      <c r="MY33" s="0" t="n">
        <v>1</v>
      </c>
      <c r="MZ33" s="0" t="n">
        <v>1</v>
      </c>
      <c r="NA33" s="0" t="n">
        <v>1</v>
      </c>
      <c r="NB33" s="0" t="n">
        <v>-9</v>
      </c>
      <c r="NC33" s="0" t="n">
        <v>2</v>
      </c>
      <c r="ND33" s="0" t="n">
        <v>1</v>
      </c>
      <c r="NE33" s="0" t="n">
        <v>2</v>
      </c>
      <c r="NF33" s="0" t="n">
        <v>-9</v>
      </c>
      <c r="NG33" s="0" t="n">
        <v>1</v>
      </c>
      <c r="NH33" s="0" t="n">
        <v>-9</v>
      </c>
      <c r="NI33" s="0" t="n">
        <v>1</v>
      </c>
      <c r="NJ33" s="0" t="n">
        <v>1</v>
      </c>
      <c r="NK33" s="0" t="n">
        <v>1</v>
      </c>
      <c r="NL33" s="0" t="n">
        <v>1</v>
      </c>
      <c r="NM33" s="0" t="n">
        <v>1</v>
      </c>
      <c r="NN33" s="0" t="n">
        <v>1</v>
      </c>
      <c r="NO33" s="0" t="n">
        <v>1</v>
      </c>
      <c r="NP33" s="0" t="n">
        <v>1</v>
      </c>
      <c r="NQ33" s="0" t="n">
        <v>-9</v>
      </c>
      <c r="NR33" s="0" t="n">
        <v>1</v>
      </c>
      <c r="NS33" s="0" t="n">
        <v>1</v>
      </c>
      <c r="NT33" s="0" t="n">
        <v>1</v>
      </c>
      <c r="NU33" s="0" t="n">
        <v>2</v>
      </c>
      <c r="NV33" s="0" t="n">
        <v>1</v>
      </c>
      <c r="NW33" s="0" t="n">
        <v>1</v>
      </c>
      <c r="NX33" s="0" t="n">
        <v>1</v>
      </c>
      <c r="NY33" s="0" t="n">
        <v>1</v>
      </c>
      <c r="NZ33" s="0" t="n">
        <v>1</v>
      </c>
      <c r="OA33" s="0" t="n">
        <v>2</v>
      </c>
      <c r="OB33" s="0" t="n">
        <v>1</v>
      </c>
      <c r="OC33" s="0" t="n">
        <v>-9</v>
      </c>
      <c r="OD33" s="0" t="n">
        <v>1</v>
      </c>
      <c r="OE33" s="0" t="n">
        <v>1</v>
      </c>
      <c r="OF33" s="0" t="n">
        <v>1</v>
      </c>
      <c r="OG33" s="0" t="n">
        <v>1</v>
      </c>
      <c r="OH33" s="0" t="n">
        <v>1</v>
      </c>
      <c r="OI33" s="0" t="n">
        <v>1</v>
      </c>
      <c r="OJ33" s="0" t="n">
        <v>1</v>
      </c>
      <c r="OK33" s="0" t="n">
        <v>1</v>
      </c>
      <c r="OL33" s="0" t="n">
        <v>1</v>
      </c>
      <c r="OM33" s="0" t="n">
        <v>1</v>
      </c>
      <c r="ON33" s="0" t="n">
        <v>1</v>
      </c>
      <c r="OO33" s="0" t="n">
        <v>2</v>
      </c>
      <c r="OP33" s="0" t="n">
        <v>1</v>
      </c>
      <c r="OQ33" s="0" t="n">
        <v>1</v>
      </c>
      <c r="OR33" s="0" t="n">
        <v>-9</v>
      </c>
      <c r="OS33" s="0" t="n">
        <v>1</v>
      </c>
      <c r="OT33" s="0" t="n">
        <v>1</v>
      </c>
      <c r="OU33" s="0" t="n">
        <v>1</v>
      </c>
      <c r="OV33" s="0" t="n">
        <v>-9</v>
      </c>
      <c r="OW33" s="0" t="n">
        <v>1</v>
      </c>
      <c r="OX33" s="0" t="n">
        <v>1</v>
      </c>
      <c r="OY33" s="0" t="n">
        <v>-9</v>
      </c>
      <c r="OZ33" s="0" t="n">
        <v>1</v>
      </c>
      <c r="PA33" s="0" t="n">
        <v>2</v>
      </c>
      <c r="PB33" s="0" t="n">
        <v>1</v>
      </c>
      <c r="PC33" s="0" t="n">
        <v>-9</v>
      </c>
      <c r="PD33" s="0" t="n">
        <v>-9</v>
      </c>
      <c r="PE33" s="0" t="n">
        <v>1</v>
      </c>
      <c r="PF33" s="0" t="n">
        <v>-9</v>
      </c>
      <c r="PG33" s="0" t="n">
        <v>1</v>
      </c>
      <c r="PH33" s="0" t="n">
        <v>1</v>
      </c>
      <c r="PI33" s="0" t="n">
        <v>1</v>
      </c>
      <c r="PJ33" s="0" t="n">
        <v>1</v>
      </c>
      <c r="PK33" s="0" t="n">
        <v>1</v>
      </c>
      <c r="PL33" s="0" t="n">
        <v>1</v>
      </c>
      <c r="PM33" s="0" t="n">
        <v>1</v>
      </c>
      <c r="PN33" s="0" t="n">
        <v>1</v>
      </c>
      <c r="PO33" s="0" t="n">
        <v>1</v>
      </c>
      <c r="PP33" s="0" t="n">
        <v>-9</v>
      </c>
      <c r="PQ33" s="0" t="n">
        <v>-9</v>
      </c>
      <c r="PR33" s="0" t="n">
        <v>1</v>
      </c>
      <c r="PS33" s="0" t="n">
        <v>-9</v>
      </c>
      <c r="PT33" s="0" t="n">
        <v>-9</v>
      </c>
      <c r="PU33" s="0" t="n">
        <v>-9</v>
      </c>
      <c r="PV33" s="0" t="n">
        <v>1</v>
      </c>
      <c r="PW33" s="0" t="n">
        <v>1</v>
      </c>
      <c r="PX33" s="0" t="n">
        <v>-9</v>
      </c>
      <c r="PY33" s="0" t="n">
        <v>1</v>
      </c>
      <c r="PZ33" s="0" t="n">
        <v>1</v>
      </c>
      <c r="QA33" s="0" t="n">
        <v>-9</v>
      </c>
      <c r="QB33" s="0" t="n">
        <v>-9</v>
      </c>
      <c r="QC33" s="0" t="n">
        <v>-9</v>
      </c>
      <c r="QD33" s="0" t="n">
        <v>2</v>
      </c>
      <c r="QE33" s="0" t="n">
        <v>1</v>
      </c>
      <c r="QF33" s="0" t="n">
        <v>1</v>
      </c>
      <c r="QG33" s="0" t="n">
        <v>2</v>
      </c>
      <c r="QH33" s="0" t="n">
        <v>1</v>
      </c>
      <c r="QI33" s="0" t="n">
        <v>1</v>
      </c>
      <c r="QJ33" s="0" t="n">
        <v>1</v>
      </c>
      <c r="QK33" s="0" t="n">
        <v>1</v>
      </c>
      <c r="QL33" s="0" t="n">
        <v>2</v>
      </c>
      <c r="QM33" s="0" t="n">
        <v>2</v>
      </c>
      <c r="QN33" s="0" t="n">
        <v>1</v>
      </c>
      <c r="QO33" s="0" t="n">
        <v>-9</v>
      </c>
      <c r="QP33" s="0" t="n">
        <v>1</v>
      </c>
      <c r="QQ33" s="0" t="n">
        <v>1</v>
      </c>
      <c r="QR33" s="0" t="n">
        <v>1</v>
      </c>
      <c r="QS33" s="0" t="n">
        <v>1</v>
      </c>
      <c r="QT33" s="0" t="n">
        <v>1</v>
      </c>
      <c r="QU33" s="0" t="n">
        <v>1</v>
      </c>
      <c r="QV33" s="0" t="n">
        <v>1</v>
      </c>
      <c r="QW33" s="0" t="n">
        <v>1</v>
      </c>
      <c r="QX33" s="0" t="n">
        <v>1</v>
      </c>
      <c r="QY33" s="0" t="n">
        <v>1</v>
      </c>
      <c r="QZ33" s="0" t="n">
        <v>-9</v>
      </c>
      <c r="RA33" s="0" t="n">
        <v>1</v>
      </c>
      <c r="RB33" s="0" t="n">
        <v>2</v>
      </c>
      <c r="RC33" s="0" t="n">
        <v>1</v>
      </c>
      <c r="RD33" s="0" t="n">
        <v>1</v>
      </c>
      <c r="RE33" s="0" t="n">
        <v>1</v>
      </c>
      <c r="RF33" s="0" t="n">
        <v>-9</v>
      </c>
      <c r="RG33" s="0" t="n">
        <v>-9</v>
      </c>
      <c r="RH33" s="0" t="n">
        <v>-9</v>
      </c>
      <c r="RI33" s="0" t="n">
        <v>1</v>
      </c>
      <c r="RJ33" s="0" t="n">
        <v>2</v>
      </c>
      <c r="RK33" s="0" t="n">
        <v>1</v>
      </c>
      <c r="RL33" s="0" t="n">
        <v>1</v>
      </c>
      <c r="RM33" s="0" t="n">
        <v>1</v>
      </c>
      <c r="RN33" s="0" t="n">
        <v>1</v>
      </c>
      <c r="RO33" s="0" t="n">
        <v>1</v>
      </c>
      <c r="RP33" s="0" t="n">
        <v>1</v>
      </c>
      <c r="RQ33" s="0" t="n">
        <v>-9</v>
      </c>
      <c r="RR33" s="0" t="n">
        <v>1</v>
      </c>
      <c r="RS33" s="0" t="n">
        <v>-9</v>
      </c>
      <c r="RT33" s="0" t="n">
        <v>1</v>
      </c>
      <c r="RU33" s="0" t="n">
        <v>1</v>
      </c>
      <c r="RV33" s="0" t="n">
        <v>-9</v>
      </c>
      <c r="RW33" s="0" t="n">
        <v>1</v>
      </c>
      <c r="RX33" s="0" t="n">
        <v>1</v>
      </c>
      <c r="RY33" s="0" t="n">
        <v>-9</v>
      </c>
      <c r="RZ33" s="0" t="n">
        <v>1</v>
      </c>
      <c r="SA33" s="0" t="n">
        <v>1</v>
      </c>
      <c r="SB33" s="0" t="n">
        <v>1</v>
      </c>
      <c r="SC33" s="0" t="n">
        <v>-9</v>
      </c>
      <c r="SD33" s="0" t="n">
        <v>1</v>
      </c>
      <c r="SE33" s="0" t="n">
        <v>2</v>
      </c>
      <c r="SF33" s="0" t="n">
        <v>1</v>
      </c>
      <c r="SG33" s="0" t="n">
        <v>1</v>
      </c>
      <c r="SH33" s="0" t="n">
        <v>1</v>
      </c>
      <c r="SI33" s="0" t="n">
        <v>-9</v>
      </c>
      <c r="SJ33" s="0" t="n">
        <v>1</v>
      </c>
      <c r="SK33" s="0" t="n">
        <v>-9</v>
      </c>
      <c r="SL33" s="0" t="n">
        <v>1</v>
      </c>
      <c r="SM33" s="0" t="n">
        <v>1</v>
      </c>
      <c r="SN33" s="0" t="n">
        <v>1</v>
      </c>
      <c r="SO33" s="0" t="n">
        <v>1</v>
      </c>
      <c r="SP33" s="0" t="n">
        <v>1</v>
      </c>
      <c r="SQ33" s="0" t="n">
        <v>1</v>
      </c>
      <c r="SR33" s="0" t="n">
        <v>1</v>
      </c>
      <c r="SS33" s="0" t="n">
        <v>1</v>
      </c>
      <c r="ST33" s="0" t="n">
        <v>1</v>
      </c>
      <c r="SU33" s="0" t="n">
        <v>-9</v>
      </c>
      <c r="SV33" s="0" t="n">
        <v>1</v>
      </c>
      <c r="SW33" s="0" t="n">
        <v>-9</v>
      </c>
      <c r="SX33" s="0" t="n">
        <v>1</v>
      </c>
      <c r="SY33" s="0" t="n">
        <v>1</v>
      </c>
      <c r="SZ33" s="0" t="n">
        <v>1</v>
      </c>
      <c r="TA33" s="0" t="n">
        <v>1</v>
      </c>
      <c r="TB33" s="0" t="n">
        <v>1</v>
      </c>
      <c r="TC33" s="0" t="n">
        <v>1</v>
      </c>
      <c r="TD33" s="0" t="n">
        <v>-9</v>
      </c>
      <c r="TE33" s="0" t="n">
        <v>-9</v>
      </c>
      <c r="TF33" s="0" t="n">
        <v>1</v>
      </c>
      <c r="TG33" s="0" t="n">
        <v>1</v>
      </c>
      <c r="TH33" s="0" t="n">
        <v>1</v>
      </c>
      <c r="TI33" s="0" t="n">
        <v>1</v>
      </c>
      <c r="TJ33" s="0" t="n">
        <v>1</v>
      </c>
      <c r="TK33" s="0" t="n">
        <v>1</v>
      </c>
      <c r="TL33" s="0" t="n">
        <v>1</v>
      </c>
      <c r="TM33" s="0" t="n">
        <v>1</v>
      </c>
      <c r="TN33" s="0" t="n">
        <v>1</v>
      </c>
      <c r="TO33" s="0" t="n">
        <v>1</v>
      </c>
      <c r="TP33" s="0" t="n">
        <v>-9</v>
      </c>
      <c r="TQ33" s="0" t="n">
        <v>1</v>
      </c>
      <c r="TR33" s="0" t="n">
        <v>1</v>
      </c>
      <c r="TS33" s="0" t="n">
        <v>2</v>
      </c>
      <c r="TT33" s="0" t="n">
        <v>1</v>
      </c>
      <c r="TU33" s="0" t="n">
        <v>1</v>
      </c>
      <c r="TV33" s="0" t="n">
        <v>1</v>
      </c>
      <c r="TW33" s="0" t="n">
        <v>1</v>
      </c>
      <c r="TX33" s="0" t="n">
        <v>1</v>
      </c>
      <c r="TY33" s="0" t="n">
        <v>2</v>
      </c>
      <c r="TZ33" s="0" t="n">
        <v>-9</v>
      </c>
      <c r="UA33" s="0" t="n">
        <v>1</v>
      </c>
      <c r="UB33" s="0" t="n">
        <v>2</v>
      </c>
      <c r="UC33" s="0" t="n">
        <v>-9</v>
      </c>
      <c r="UD33" s="0" t="n">
        <v>2</v>
      </c>
      <c r="UE33" s="0" t="n">
        <v>-9</v>
      </c>
      <c r="UF33" s="0" t="n">
        <v>-9</v>
      </c>
      <c r="UG33" s="0" t="n">
        <v>1</v>
      </c>
      <c r="UH33" s="0" t="n">
        <v>-9</v>
      </c>
      <c r="UI33" s="0" t="n">
        <v>1</v>
      </c>
      <c r="UJ33" s="0" t="n">
        <v>1</v>
      </c>
      <c r="UK33" s="0" t="n">
        <v>2</v>
      </c>
      <c r="UL33" s="0" t="n">
        <v>-9</v>
      </c>
      <c r="UM33" s="0" t="n">
        <v>2</v>
      </c>
      <c r="UN33" s="0" t="n">
        <v>1</v>
      </c>
      <c r="UO33" s="0" t="n">
        <v>1</v>
      </c>
      <c r="UP33" s="0" t="n">
        <v>1</v>
      </c>
      <c r="UQ33" s="0" t="n">
        <v>1</v>
      </c>
      <c r="UR33" s="0" t="n">
        <v>1</v>
      </c>
      <c r="US33" s="0" t="n">
        <v>1</v>
      </c>
      <c r="UT33" s="0" t="n">
        <v>1</v>
      </c>
      <c r="UU33" s="0" t="n">
        <v>1</v>
      </c>
      <c r="UV33" s="0" t="n">
        <v>1</v>
      </c>
      <c r="UW33" s="0" t="n">
        <v>1</v>
      </c>
      <c r="UX33" s="0" t="n">
        <v>1</v>
      </c>
      <c r="UY33" s="0" t="n">
        <v>-9</v>
      </c>
      <c r="UZ33" s="0" t="n">
        <v>1</v>
      </c>
      <c r="VA33" s="0" t="n">
        <v>1</v>
      </c>
      <c r="VB33" s="0" t="n">
        <v>1</v>
      </c>
      <c r="VC33" s="0" t="n">
        <v>-9</v>
      </c>
      <c r="VD33" s="0" t="n">
        <v>1</v>
      </c>
      <c r="VE33" s="0" t="n">
        <v>1</v>
      </c>
      <c r="VF33" s="0" t="n">
        <v>1</v>
      </c>
      <c r="VG33" s="0" t="n">
        <v>1</v>
      </c>
      <c r="VH33" s="0" t="n">
        <v>2</v>
      </c>
      <c r="VI33" s="0" t="n">
        <v>1</v>
      </c>
      <c r="VJ33" s="0" t="n">
        <v>1</v>
      </c>
      <c r="VK33" s="0" t="n">
        <v>2</v>
      </c>
      <c r="VL33" s="0" t="n">
        <v>1</v>
      </c>
      <c r="VM33" s="0" t="n">
        <v>1</v>
      </c>
      <c r="VN33" s="0" t="n">
        <v>-9</v>
      </c>
      <c r="VO33" s="0" t="n">
        <v>1</v>
      </c>
      <c r="VP33" s="0" t="n">
        <v>1</v>
      </c>
      <c r="VQ33" s="0" t="n">
        <v>-9</v>
      </c>
      <c r="VR33" s="0" t="n">
        <v>1</v>
      </c>
      <c r="VS33" s="0" t="n">
        <v>2</v>
      </c>
      <c r="VT33" s="0" t="n">
        <v>1</v>
      </c>
      <c r="VU33" s="0" t="n">
        <v>1</v>
      </c>
      <c r="VV33" s="0" t="n">
        <v>1</v>
      </c>
      <c r="VW33" s="0" t="n">
        <v>2</v>
      </c>
      <c r="VX33" s="0" t="n">
        <v>1</v>
      </c>
      <c r="VY33" s="0" t="n">
        <v>1</v>
      </c>
      <c r="VZ33" s="0" t="n">
        <v>1</v>
      </c>
      <c r="WA33" s="0" t="n">
        <v>1</v>
      </c>
      <c r="WB33" s="0" t="n">
        <v>1</v>
      </c>
      <c r="WC33" s="0" t="n">
        <v>2</v>
      </c>
      <c r="WD33" s="0" t="n">
        <v>1</v>
      </c>
      <c r="WE33" s="0" t="n">
        <v>1</v>
      </c>
      <c r="WF33" s="0" t="n">
        <v>2</v>
      </c>
      <c r="WG33" s="0" t="n">
        <v>1</v>
      </c>
      <c r="WH33" s="0" t="n">
        <v>2</v>
      </c>
      <c r="WI33" s="0" t="n">
        <v>1</v>
      </c>
      <c r="WJ33" s="0" t="n">
        <v>1</v>
      </c>
      <c r="WK33" s="0" t="n">
        <v>1</v>
      </c>
      <c r="WL33" s="0" t="n">
        <v>1</v>
      </c>
      <c r="WM33" s="0" t="n">
        <v>1</v>
      </c>
      <c r="WN33" s="0" t="n">
        <v>2</v>
      </c>
      <c r="WO33" s="0" t="n">
        <v>2</v>
      </c>
      <c r="WP33" s="0" t="n">
        <v>1</v>
      </c>
      <c r="WQ33" s="0" t="n">
        <v>1</v>
      </c>
      <c r="WR33" s="0" t="n">
        <v>1</v>
      </c>
      <c r="WS33" s="0" t="n">
        <v>1</v>
      </c>
      <c r="WT33" s="0" t="n">
        <v>-9</v>
      </c>
      <c r="WU33" s="0" t="n">
        <v>1</v>
      </c>
      <c r="WV33" s="0" t="n">
        <v>-9</v>
      </c>
      <c r="WW33" s="0" t="n">
        <v>1</v>
      </c>
      <c r="WX33" s="0" t="n">
        <v>1</v>
      </c>
      <c r="WY33" s="0" t="n">
        <v>1</v>
      </c>
      <c r="WZ33" s="0" t="n">
        <v>1</v>
      </c>
      <c r="XA33" s="0" t="n">
        <v>2</v>
      </c>
      <c r="XB33" s="0" t="n">
        <v>1</v>
      </c>
      <c r="XC33" s="0" t="n">
        <v>1</v>
      </c>
      <c r="XD33" s="0" t="n">
        <v>1</v>
      </c>
      <c r="XE33" s="0" t="n">
        <v>-9</v>
      </c>
      <c r="XF33" s="0" t="n">
        <v>1</v>
      </c>
      <c r="XG33" s="0" t="n">
        <v>1</v>
      </c>
      <c r="XH33" s="0" t="n">
        <v>1</v>
      </c>
      <c r="XI33" s="0" t="n">
        <v>-9</v>
      </c>
      <c r="XJ33" s="0" t="n">
        <v>1</v>
      </c>
      <c r="XK33" s="0" t="n">
        <v>-9</v>
      </c>
      <c r="XL33" s="0" t="n">
        <v>2</v>
      </c>
      <c r="XM33" s="0" t="n">
        <v>-9</v>
      </c>
      <c r="XN33" s="0" t="n">
        <v>1</v>
      </c>
      <c r="XO33" s="0" t="n">
        <v>1</v>
      </c>
      <c r="XP33" s="0" t="n">
        <v>1</v>
      </c>
      <c r="XQ33" s="0" t="n">
        <v>1</v>
      </c>
      <c r="XR33" s="0" t="n">
        <v>2</v>
      </c>
      <c r="XS33" s="0" t="n">
        <v>-9</v>
      </c>
      <c r="XT33" s="0" t="n">
        <v>2</v>
      </c>
      <c r="XU33" s="0" t="n">
        <v>1</v>
      </c>
      <c r="XV33" s="0" t="n">
        <v>2</v>
      </c>
      <c r="XW33" s="0" t="n">
        <v>1</v>
      </c>
      <c r="XX33" s="0" t="n">
        <v>-9</v>
      </c>
      <c r="XY33" s="0" t="n">
        <v>1</v>
      </c>
      <c r="XZ33" s="0" t="n">
        <v>-9</v>
      </c>
      <c r="YA33" s="0" t="n">
        <v>1</v>
      </c>
      <c r="YB33" s="0" t="n">
        <v>-9</v>
      </c>
      <c r="YC33" s="0" t="n">
        <v>1</v>
      </c>
      <c r="YD33" s="0" t="n">
        <v>1</v>
      </c>
      <c r="YE33" s="0" t="n">
        <v>1</v>
      </c>
      <c r="YF33" s="0" t="n">
        <v>-9</v>
      </c>
      <c r="YG33" s="0" t="n">
        <v>-9</v>
      </c>
      <c r="YH33" s="0" t="n">
        <v>1</v>
      </c>
      <c r="YI33" s="0" t="n">
        <v>1</v>
      </c>
      <c r="YJ33" s="0" t="n">
        <v>1</v>
      </c>
      <c r="YK33" s="0" t="n">
        <v>1</v>
      </c>
      <c r="YL33" s="0" t="n">
        <v>3</v>
      </c>
      <c r="YM33" s="0" t="n">
        <v>1</v>
      </c>
      <c r="YN33" s="0" t="n">
        <v>1</v>
      </c>
      <c r="YO33" s="0" t="n">
        <v>1</v>
      </c>
      <c r="YP33" s="0" t="n">
        <v>1</v>
      </c>
      <c r="YQ33" s="0" t="n">
        <v>-9</v>
      </c>
      <c r="YR33" s="0" t="n">
        <v>1</v>
      </c>
      <c r="YS33" s="0" t="n">
        <v>-9</v>
      </c>
      <c r="YT33" s="0" t="n">
        <v>1</v>
      </c>
      <c r="YU33" s="0" t="n">
        <v>1</v>
      </c>
      <c r="YV33" s="0" t="n">
        <v>-9</v>
      </c>
      <c r="YW33" s="0" t="n">
        <v>1</v>
      </c>
      <c r="YX33" s="0" t="n">
        <v>1</v>
      </c>
      <c r="YY33" s="0" t="n">
        <v>1</v>
      </c>
      <c r="YZ33" s="0" t="n">
        <v>1</v>
      </c>
      <c r="ZA33" s="0" t="n">
        <v>1</v>
      </c>
      <c r="ZB33" s="0" t="n">
        <v>2</v>
      </c>
      <c r="ZC33" s="0" t="n">
        <v>1</v>
      </c>
      <c r="ZD33" s="0" t="n">
        <v>1</v>
      </c>
      <c r="ZE33" s="0" t="n">
        <v>1</v>
      </c>
      <c r="ZF33" s="0" t="n">
        <v>1</v>
      </c>
      <c r="ZG33" s="0" t="n">
        <v>-9</v>
      </c>
      <c r="ZH33" s="0" t="n">
        <v>1</v>
      </c>
      <c r="ZI33" s="0" t="n">
        <v>-9</v>
      </c>
      <c r="ZJ33" s="0" t="n">
        <v>2</v>
      </c>
      <c r="ZK33" s="0" t="n">
        <v>-9</v>
      </c>
      <c r="ZL33" s="0" t="n">
        <v>1</v>
      </c>
      <c r="ZM33" s="0" t="n">
        <v>1</v>
      </c>
      <c r="ZN33" s="0" t="n">
        <v>1</v>
      </c>
      <c r="ZO33" s="0" t="n">
        <v>1</v>
      </c>
      <c r="ZP33" s="0" t="n">
        <v>1</v>
      </c>
      <c r="ZQ33" s="0" t="n">
        <v>1</v>
      </c>
      <c r="ZR33" s="0" t="n">
        <v>1</v>
      </c>
      <c r="ZS33" s="0" t="n">
        <v>1</v>
      </c>
      <c r="ZT33" s="0" t="n">
        <v>2</v>
      </c>
      <c r="ZU33" s="0" t="n">
        <v>1</v>
      </c>
      <c r="ZV33" s="0" t="n">
        <v>-9</v>
      </c>
      <c r="ZW33" s="0" t="n">
        <v>1</v>
      </c>
      <c r="ZX33" s="0" t="n">
        <v>1</v>
      </c>
      <c r="ZY33" s="0" t="n">
        <v>1</v>
      </c>
      <c r="ZZ33" s="0" t="n">
        <v>2</v>
      </c>
      <c r="AAA33" s="0" t="n">
        <v>1</v>
      </c>
      <c r="AAB33" s="0" t="n">
        <v>-9</v>
      </c>
      <c r="AAC33" s="0" t="n">
        <v>2</v>
      </c>
      <c r="AAD33" s="0" t="n">
        <v>1</v>
      </c>
      <c r="AAE33" s="0" t="n">
        <v>1</v>
      </c>
      <c r="AAF33" s="0" t="n">
        <v>1</v>
      </c>
      <c r="AAG33" s="0" t="n">
        <v>1</v>
      </c>
      <c r="AAH33" s="0" t="n">
        <v>1</v>
      </c>
      <c r="AAI33" s="0" t="n">
        <v>1</v>
      </c>
      <c r="AAJ33" s="0" t="n">
        <v>1</v>
      </c>
      <c r="AAK33" s="0" t="n">
        <v>1</v>
      </c>
      <c r="AAL33" s="0" t="n">
        <v>1</v>
      </c>
      <c r="AAM33" s="0" t="n">
        <v>1</v>
      </c>
      <c r="AAN33" s="0" t="n">
        <v>1</v>
      </c>
      <c r="AAO33" s="0" t="n">
        <v>-9</v>
      </c>
      <c r="AAP33" s="0" t="n">
        <v>2</v>
      </c>
      <c r="AAQ33" s="0" t="n">
        <v>1</v>
      </c>
      <c r="AAR33" s="0" t="n">
        <v>-9</v>
      </c>
      <c r="AAS33" s="0" t="n">
        <v>1</v>
      </c>
      <c r="AAT33" s="0" t="n">
        <v>1</v>
      </c>
      <c r="AAU33" s="0" t="n">
        <v>1</v>
      </c>
      <c r="AAV33" s="0" t="n">
        <v>2</v>
      </c>
      <c r="AAW33" s="0" t="n">
        <v>2</v>
      </c>
      <c r="AAX33" s="0" t="n">
        <v>1</v>
      </c>
      <c r="AAY33" s="0" t="n">
        <v>1</v>
      </c>
      <c r="AAZ33" s="0" t="n">
        <v>1</v>
      </c>
      <c r="ABA33" s="0" t="n">
        <v>1</v>
      </c>
      <c r="ABB33" s="0" t="n">
        <v>1</v>
      </c>
      <c r="ABC33" s="0" t="n">
        <v>1</v>
      </c>
      <c r="ABD33" s="0" t="n">
        <v>1</v>
      </c>
      <c r="ABE33" s="0" t="n">
        <v>1</v>
      </c>
      <c r="ABF33" s="0" t="n">
        <v>1</v>
      </c>
      <c r="ABG33" s="0" t="n">
        <v>-9</v>
      </c>
      <c r="ABH33" s="0" t="n">
        <v>-9</v>
      </c>
      <c r="ABI33" s="0" t="n">
        <v>1</v>
      </c>
      <c r="ABJ33" s="0" t="n">
        <v>1</v>
      </c>
      <c r="ABK33" s="0" t="n">
        <v>1</v>
      </c>
      <c r="ABL33" s="0" t="n">
        <v>1</v>
      </c>
      <c r="ABM33" s="0" t="n">
        <v>2</v>
      </c>
      <c r="ABN33" s="0" t="n">
        <v>1</v>
      </c>
      <c r="ABO33" s="0" t="n">
        <v>-9</v>
      </c>
      <c r="ABP33" s="0" t="n">
        <v>1</v>
      </c>
      <c r="ABQ33" s="0" t="n">
        <v>1</v>
      </c>
      <c r="ABR33" s="0" t="n">
        <v>1</v>
      </c>
      <c r="ABS33" s="0" t="n">
        <v>-9</v>
      </c>
      <c r="ABT33" s="0" t="n">
        <v>1</v>
      </c>
      <c r="ABU33" s="0" t="n">
        <v>-9</v>
      </c>
      <c r="ABV33" s="0" t="n">
        <v>1</v>
      </c>
      <c r="ABW33" s="0" t="n">
        <v>1</v>
      </c>
      <c r="ABX33" s="0" t="n">
        <v>1</v>
      </c>
      <c r="ABY33" s="0" t="n">
        <v>1</v>
      </c>
      <c r="ABZ33" s="0" t="n">
        <v>1</v>
      </c>
      <c r="ACA33" s="0" t="n">
        <v>1</v>
      </c>
      <c r="ACB33" s="0" t="n">
        <v>-9</v>
      </c>
      <c r="ACC33" s="0" t="n">
        <v>1</v>
      </c>
      <c r="ACD33" s="0" t="n">
        <v>2</v>
      </c>
      <c r="ACE33" s="0" t="n">
        <v>-9</v>
      </c>
      <c r="ACF33" s="0" t="n">
        <v>1</v>
      </c>
      <c r="ACG33" s="0" t="n">
        <v>-9</v>
      </c>
      <c r="ACH33" s="0" t="n">
        <v>-9</v>
      </c>
      <c r="ACI33" s="0" t="n">
        <v>-9</v>
      </c>
      <c r="ACJ33" s="0" t="n">
        <v>1</v>
      </c>
      <c r="ACK33" s="0" t="n">
        <v>-9</v>
      </c>
      <c r="ACL33" s="0" t="n">
        <v>1</v>
      </c>
      <c r="ACM33" s="0" t="n">
        <v>2</v>
      </c>
      <c r="ACN33" s="0" t="n">
        <v>-9</v>
      </c>
      <c r="ACO33" s="0" t="n">
        <v>2</v>
      </c>
      <c r="ACP33" s="0" t="n">
        <v>1</v>
      </c>
      <c r="ACQ33" s="0" t="n">
        <v>1</v>
      </c>
      <c r="ACR33" s="0" t="n">
        <v>1</v>
      </c>
      <c r="ACS33" s="0" t="n">
        <v>1</v>
      </c>
      <c r="ACT33" s="0" t="n">
        <v>1</v>
      </c>
      <c r="ACU33" s="0" t="n">
        <v>-9</v>
      </c>
      <c r="ACV33" s="0" t="n">
        <v>1</v>
      </c>
      <c r="ACW33" s="0" t="n">
        <v>-9</v>
      </c>
      <c r="ACX33" s="0" t="n">
        <v>1</v>
      </c>
      <c r="ACY33" s="0" t="n">
        <v>1</v>
      </c>
      <c r="ACZ33" s="0" t="n">
        <v>2</v>
      </c>
      <c r="ADA33" s="0" t="n">
        <v>1</v>
      </c>
      <c r="ADB33" s="0" t="n">
        <v>2</v>
      </c>
      <c r="ADC33" s="0" t="n">
        <v>2</v>
      </c>
      <c r="ADD33" s="0" t="n">
        <v>-9</v>
      </c>
      <c r="ADE33" s="0" t="n">
        <v>1</v>
      </c>
      <c r="ADF33" s="0" t="n">
        <v>2</v>
      </c>
      <c r="ADG33" s="0" t="n">
        <v>1</v>
      </c>
      <c r="ADH33" s="0" t="n">
        <v>1</v>
      </c>
      <c r="ADI33" s="0" t="n">
        <v>1</v>
      </c>
      <c r="ADJ33" s="0" t="n">
        <v>1</v>
      </c>
      <c r="ADK33" s="0" t="n">
        <v>1</v>
      </c>
      <c r="ADL33" s="0" t="n">
        <v>-9</v>
      </c>
      <c r="ADM33" s="0" t="n">
        <v>1</v>
      </c>
      <c r="ADN33" s="0" t="n">
        <v>1</v>
      </c>
      <c r="ADO33" s="0" t="n">
        <v>1</v>
      </c>
      <c r="ADP33" s="0" t="n">
        <v>1</v>
      </c>
      <c r="ADQ33" s="0" t="n">
        <v>1</v>
      </c>
      <c r="ADR33" s="0" t="n">
        <v>1</v>
      </c>
      <c r="ADS33" s="0" t="n">
        <v>1</v>
      </c>
      <c r="ADT33" s="0" t="n">
        <v>1</v>
      </c>
      <c r="ADU33" s="0" t="n">
        <v>2</v>
      </c>
      <c r="ADV33" s="0" t="n">
        <v>1</v>
      </c>
      <c r="ADW33" s="0" t="n">
        <v>1</v>
      </c>
      <c r="ADX33" s="0" t="n">
        <v>-9</v>
      </c>
      <c r="ADY33" s="0" t="n">
        <v>1</v>
      </c>
      <c r="ADZ33" s="0" t="n">
        <v>1</v>
      </c>
      <c r="AEA33" s="0" t="n">
        <v>-9</v>
      </c>
      <c r="AEB33" s="0" t="n">
        <v>1</v>
      </c>
      <c r="AEC33" s="0" t="n">
        <v>-9</v>
      </c>
      <c r="AED33" s="0" t="n">
        <v>1</v>
      </c>
      <c r="AEE33" s="0" t="n">
        <v>-9</v>
      </c>
      <c r="AEF33" s="0" t="n">
        <v>1</v>
      </c>
      <c r="AEG33" s="0" t="n">
        <v>-9</v>
      </c>
      <c r="AEH33" s="0" t="n">
        <v>-9</v>
      </c>
      <c r="AEI33" s="0" t="n">
        <v>2</v>
      </c>
      <c r="AEJ33" s="0" t="n">
        <v>1</v>
      </c>
      <c r="AEK33" s="0" t="n">
        <v>1</v>
      </c>
      <c r="AEL33" s="0" t="n">
        <v>1</v>
      </c>
      <c r="AEM33" s="0" t="n">
        <v>1</v>
      </c>
      <c r="AEN33" s="0" t="n">
        <v>-9</v>
      </c>
      <c r="AEO33" s="0" t="n">
        <v>-9</v>
      </c>
      <c r="AEP33" s="0" t="n">
        <v>-9</v>
      </c>
      <c r="AEQ33" s="0" t="n">
        <v>1</v>
      </c>
      <c r="AER33" s="0" t="n">
        <v>1</v>
      </c>
      <c r="AES33" s="0" t="n">
        <v>1</v>
      </c>
      <c r="AET33" s="0" t="n">
        <v>1</v>
      </c>
      <c r="AEU33" s="0" t="n">
        <v>1</v>
      </c>
      <c r="AEV33" s="0" t="n">
        <v>1</v>
      </c>
      <c r="AEW33" s="0" t="n">
        <v>1</v>
      </c>
      <c r="AEX33" s="0" t="n">
        <v>1</v>
      </c>
      <c r="AEY33" s="0" t="n">
        <v>1</v>
      </c>
      <c r="AEZ33" s="0" t="n">
        <v>1</v>
      </c>
      <c r="AFA33" s="0" t="n">
        <v>1</v>
      </c>
      <c r="AFB33" s="0" t="n">
        <v>1</v>
      </c>
      <c r="AFC33" s="0" t="n">
        <v>1</v>
      </c>
      <c r="AFD33" s="0" t="n">
        <v>-9</v>
      </c>
      <c r="AFE33" s="0" t="n">
        <v>1</v>
      </c>
      <c r="AFF33" s="0" t="n">
        <v>1</v>
      </c>
      <c r="AFG33" s="0" t="n">
        <v>1</v>
      </c>
      <c r="AFH33" s="0" t="n">
        <v>-9</v>
      </c>
      <c r="AFI33" s="0" t="n">
        <v>1</v>
      </c>
      <c r="AFJ33" s="0" t="n">
        <v>-9</v>
      </c>
      <c r="AFK33" s="0" t="n">
        <v>-9</v>
      </c>
      <c r="AFL33" s="0" t="n">
        <v>1</v>
      </c>
      <c r="AFM33" s="0" t="n">
        <v>1</v>
      </c>
      <c r="AFN33" s="0" t="n">
        <v>1</v>
      </c>
      <c r="AFO33" s="0" t="n">
        <v>1</v>
      </c>
      <c r="AFP33" s="0" t="n">
        <v>1</v>
      </c>
      <c r="AFQ33" s="0" t="n">
        <v>1</v>
      </c>
      <c r="AFR33" s="0" t="n">
        <v>1</v>
      </c>
      <c r="AFS33" s="0" t="n">
        <v>1</v>
      </c>
      <c r="AFT33" s="0" t="n">
        <v>-9</v>
      </c>
      <c r="AFU33" s="0" t="n">
        <v>1</v>
      </c>
      <c r="AFV33" s="0" t="n">
        <v>1</v>
      </c>
      <c r="AFW33" s="0" t="n">
        <v>1</v>
      </c>
      <c r="AFX33" s="0" t="n">
        <v>1</v>
      </c>
      <c r="AFY33" s="0" t="n">
        <v>1</v>
      </c>
      <c r="AFZ33" s="0" t="n">
        <v>-9</v>
      </c>
      <c r="AGA33" s="0" t="n">
        <v>1</v>
      </c>
      <c r="AGB33" s="0" t="n">
        <v>1</v>
      </c>
      <c r="AGC33" s="0" t="n">
        <v>1</v>
      </c>
      <c r="AGD33" s="0" t="n">
        <v>1</v>
      </c>
      <c r="AGE33" s="0" t="n">
        <v>1</v>
      </c>
      <c r="AGF33" s="0" t="n">
        <v>1</v>
      </c>
      <c r="AGG33" s="0" t="n">
        <v>1</v>
      </c>
      <c r="AGH33" s="0" t="n">
        <v>1</v>
      </c>
      <c r="AGI33" s="0" t="n">
        <v>1</v>
      </c>
      <c r="AGJ33" s="0" t="n">
        <v>1</v>
      </c>
      <c r="AGK33" s="0" t="n">
        <v>1</v>
      </c>
      <c r="AGL33" s="0" t="n">
        <v>-9</v>
      </c>
      <c r="AGM33" s="0" t="n">
        <v>-9</v>
      </c>
      <c r="AGN33" s="0" t="n">
        <v>1</v>
      </c>
      <c r="AGO33" s="0" t="n">
        <v>1</v>
      </c>
      <c r="AGP33" s="0" t="n">
        <v>2</v>
      </c>
      <c r="AGQ33" s="0" t="n">
        <v>1</v>
      </c>
      <c r="AGR33" s="0" t="n">
        <v>1</v>
      </c>
      <c r="AGS33" s="0" t="n">
        <v>1</v>
      </c>
      <c r="AGT33" s="0" t="n">
        <v>1</v>
      </c>
      <c r="AGU33" s="0" t="n">
        <v>1</v>
      </c>
      <c r="AGV33" s="0" t="n">
        <v>1</v>
      </c>
      <c r="AGW33" s="0" t="n">
        <v>1</v>
      </c>
      <c r="AGX33" s="0" t="n">
        <v>-9</v>
      </c>
      <c r="AGY33" s="0" t="n">
        <v>1</v>
      </c>
      <c r="AGZ33" s="0" t="n">
        <v>1</v>
      </c>
      <c r="AHA33" s="0" t="n">
        <v>1</v>
      </c>
      <c r="AHB33" s="0" t="n">
        <v>1</v>
      </c>
      <c r="AHC33" s="0" t="n">
        <v>1</v>
      </c>
      <c r="AHD33" s="0" t="n">
        <v>1</v>
      </c>
      <c r="AHE33" s="0" t="n">
        <v>2</v>
      </c>
      <c r="AHF33" s="0" t="n">
        <v>1</v>
      </c>
      <c r="AHG33" s="0" t="n">
        <v>2</v>
      </c>
      <c r="AHH33" s="0" t="n">
        <v>1</v>
      </c>
      <c r="AHI33" s="0" t="n">
        <v>2</v>
      </c>
      <c r="AHJ33" s="0" t="n">
        <v>1</v>
      </c>
      <c r="AHK33" s="0" t="n">
        <v>1</v>
      </c>
      <c r="AHL33" s="0" t="n">
        <v>1</v>
      </c>
      <c r="AHM33" s="0" t="n">
        <v>1</v>
      </c>
      <c r="AHN33" s="0" t="n">
        <v>-9</v>
      </c>
      <c r="AHO33" s="0" t="n">
        <v>1</v>
      </c>
      <c r="AHP33" s="0" t="n">
        <v>1</v>
      </c>
      <c r="AHQ33" s="0" t="n">
        <v>1</v>
      </c>
      <c r="AHR33" s="0" t="n">
        <v>1</v>
      </c>
      <c r="AHS33" s="0" t="n">
        <v>1</v>
      </c>
      <c r="AHT33" s="0" t="n">
        <v>1</v>
      </c>
      <c r="AHU33" s="0" t="n">
        <v>-9</v>
      </c>
      <c r="AHV33" s="0" t="n">
        <v>1</v>
      </c>
      <c r="AHW33" s="0" t="n">
        <v>2</v>
      </c>
      <c r="AHX33" s="0" t="n">
        <v>-9</v>
      </c>
      <c r="AHY33" s="0" t="n">
        <v>1</v>
      </c>
      <c r="AHZ33" s="0" t="n">
        <v>1</v>
      </c>
      <c r="AIA33" s="0" t="n">
        <v>1</v>
      </c>
      <c r="AIB33" s="0" t="n">
        <v>1</v>
      </c>
      <c r="AIC33" s="0" t="n">
        <v>1</v>
      </c>
      <c r="AID33" s="0" t="n">
        <v>1</v>
      </c>
      <c r="AIE33" s="0" t="n">
        <v>1</v>
      </c>
      <c r="AIF33" s="0" t="n">
        <v>1</v>
      </c>
      <c r="AIG33" s="0" t="n">
        <v>1</v>
      </c>
      <c r="AIH33" s="0" t="n">
        <v>1</v>
      </c>
      <c r="AII33" s="0" t="n">
        <v>1</v>
      </c>
      <c r="AIJ33" s="0" t="n">
        <v>-9</v>
      </c>
      <c r="AIK33" s="0" t="n">
        <v>1</v>
      </c>
      <c r="AIL33" s="0" t="n">
        <v>1</v>
      </c>
      <c r="AIM33" s="0" t="n">
        <v>1</v>
      </c>
      <c r="AIN33" s="0" t="n">
        <v>1</v>
      </c>
      <c r="AIO33" s="0" t="n">
        <v>-9</v>
      </c>
      <c r="AIP33" s="0" t="n">
        <v>1</v>
      </c>
      <c r="AIQ33" s="0" t="n">
        <v>1</v>
      </c>
      <c r="AIR33" s="0" t="n">
        <v>1</v>
      </c>
      <c r="AIS33" s="0" t="n">
        <v>-9</v>
      </c>
      <c r="AIT33" s="0" t="n">
        <v>2</v>
      </c>
      <c r="AIU33" s="0" t="n">
        <v>1</v>
      </c>
      <c r="AIV33" s="0" t="n">
        <v>2</v>
      </c>
      <c r="AIW33" s="0" t="n">
        <v>1</v>
      </c>
      <c r="AIX33" s="0" t="n">
        <v>1</v>
      </c>
      <c r="AIY33" s="0" t="n">
        <v>1</v>
      </c>
      <c r="AIZ33" s="0" t="n">
        <v>1</v>
      </c>
      <c r="AJA33" s="0" t="n">
        <v>1</v>
      </c>
      <c r="AJB33" s="0" t="n">
        <v>1</v>
      </c>
      <c r="AJC33" s="0" t="n">
        <v>-9</v>
      </c>
      <c r="AJD33" s="0" t="n">
        <v>1</v>
      </c>
      <c r="AJE33" s="0" t="n">
        <v>2</v>
      </c>
      <c r="AJF33" s="0" t="n">
        <v>1</v>
      </c>
      <c r="AJG33" s="0" t="n">
        <v>1</v>
      </c>
      <c r="AJH33" s="0" t="n">
        <v>1</v>
      </c>
      <c r="AJI33" s="0" t="n">
        <v>1</v>
      </c>
      <c r="AJJ33" s="0" t="n">
        <v>1</v>
      </c>
      <c r="AJK33" s="0" t="n">
        <v>1</v>
      </c>
      <c r="AJL33" s="0" t="n">
        <v>1</v>
      </c>
      <c r="AJM33" s="0" t="n">
        <v>1</v>
      </c>
      <c r="AJN33" s="0" t="n">
        <v>-9</v>
      </c>
      <c r="AJO33" s="0" t="n">
        <v>1</v>
      </c>
      <c r="AJP33" s="0" t="n">
        <v>1</v>
      </c>
      <c r="AJQ33" s="0" t="n">
        <v>1</v>
      </c>
      <c r="AJR33" s="0" t="n">
        <v>2</v>
      </c>
      <c r="AJS33" s="0" t="n">
        <v>2</v>
      </c>
      <c r="AJT33" s="0" t="n">
        <v>1</v>
      </c>
      <c r="AJU33" s="0" t="n">
        <v>1</v>
      </c>
      <c r="AJV33" s="0" t="n">
        <v>1</v>
      </c>
      <c r="AJW33" s="0" t="n">
        <v>1</v>
      </c>
      <c r="AJX33" s="0" t="n">
        <v>2</v>
      </c>
      <c r="AJY33" s="0" t="n">
        <v>-9</v>
      </c>
      <c r="AJZ33" s="0" t="n">
        <v>1</v>
      </c>
      <c r="AKA33" s="0" t="n">
        <v>1</v>
      </c>
      <c r="AKB33" s="0" t="n">
        <v>2</v>
      </c>
      <c r="AKC33" s="0" t="n">
        <v>1</v>
      </c>
      <c r="AKD33" s="0" t="n">
        <v>1</v>
      </c>
      <c r="AKE33" s="0" t="n">
        <v>1</v>
      </c>
      <c r="AKF33" s="0" t="n">
        <v>1</v>
      </c>
      <c r="AKG33" s="0" t="n">
        <v>1</v>
      </c>
      <c r="AKH33" s="0" t="n">
        <v>1</v>
      </c>
      <c r="AKI33" s="0" t="n">
        <v>2</v>
      </c>
      <c r="AKJ33" s="0" t="n">
        <v>1</v>
      </c>
      <c r="AKK33" s="0" t="n">
        <v>1</v>
      </c>
      <c r="AKL33" s="0" t="n">
        <v>1</v>
      </c>
      <c r="AKM33" s="0" t="n">
        <v>1</v>
      </c>
      <c r="AKN33" s="0" t="n">
        <v>2</v>
      </c>
      <c r="AKO33" s="0" t="n">
        <v>1</v>
      </c>
      <c r="AKP33" s="0" t="n">
        <v>1</v>
      </c>
      <c r="AKQ33" s="0" t="n">
        <v>1</v>
      </c>
      <c r="AKR33" s="0" t="n">
        <v>1</v>
      </c>
      <c r="AKS33" s="0" t="n">
        <v>-9</v>
      </c>
      <c r="AKT33" s="0" t="n">
        <v>1</v>
      </c>
      <c r="AKU33" s="0" t="n">
        <v>1</v>
      </c>
      <c r="AKV33" s="0" t="n">
        <v>1</v>
      </c>
      <c r="AKW33" s="0" t="n">
        <v>1</v>
      </c>
      <c r="AKX33" s="0" t="n">
        <v>1</v>
      </c>
      <c r="AKY33" s="0" t="n">
        <v>1</v>
      </c>
      <c r="AKZ33" s="0" t="n">
        <v>1</v>
      </c>
      <c r="ALA33" s="0" t="n">
        <v>-9</v>
      </c>
      <c r="ALB33" s="0" t="n">
        <v>-9</v>
      </c>
      <c r="ALC33" s="0" t="n">
        <v>1</v>
      </c>
      <c r="ALD33" s="0" t="n">
        <v>2</v>
      </c>
      <c r="ALE33" s="0" t="n">
        <v>-9</v>
      </c>
      <c r="ALF33" s="0" t="n">
        <v>1</v>
      </c>
      <c r="ALG33" s="0" t="n">
        <v>1</v>
      </c>
      <c r="ALH33" s="0" t="n">
        <v>1</v>
      </c>
      <c r="ALI33" s="0" t="n">
        <v>-9</v>
      </c>
      <c r="ALJ33" s="0" t="n">
        <v>1</v>
      </c>
      <c r="ALK33" s="0" t="n">
        <v>-9</v>
      </c>
      <c r="ALL33" s="0" t="n">
        <v>1</v>
      </c>
      <c r="ALM33" s="0" t="n">
        <v>1</v>
      </c>
      <c r="ALN33" s="0" t="n">
        <v>1</v>
      </c>
      <c r="ALO33" s="0" t="n">
        <v>1</v>
      </c>
      <c r="ALP33" s="0" t="n">
        <v>2</v>
      </c>
      <c r="ALQ33" s="0" t="n">
        <v>1</v>
      </c>
      <c r="ALR33" s="0" t="n">
        <v>1</v>
      </c>
      <c r="ALS33" s="0" t="n">
        <v>1</v>
      </c>
      <c r="ALT33" s="0" t="n">
        <v>1</v>
      </c>
      <c r="ALU33" s="0" t="n">
        <v>1</v>
      </c>
      <c r="ALV33" s="0" t="n">
        <v>1</v>
      </c>
      <c r="ALW33" s="0" t="n">
        <v>-9</v>
      </c>
      <c r="ALX33" s="0" t="n">
        <v>1</v>
      </c>
      <c r="ALY33" s="0" t="n">
        <v>1</v>
      </c>
      <c r="ALZ33" s="0" t="n">
        <v>-9</v>
      </c>
      <c r="AMA33" s="0" t="n">
        <v>-9</v>
      </c>
      <c r="AMB33" s="0" t="n">
        <v>1</v>
      </c>
      <c r="AMC33" s="0" t="n">
        <v>1</v>
      </c>
      <c r="AMD33" s="0" t="n">
        <v>2</v>
      </c>
      <c r="AME33" s="0" t="n">
        <v>1</v>
      </c>
      <c r="AMF33" s="0" t="n">
        <v>-9</v>
      </c>
      <c r="AMG33" s="0" t="n">
        <v>-9</v>
      </c>
      <c r="AMH33" s="0" t="n">
        <v>-9</v>
      </c>
      <c r="AMI33" s="0" t="n">
        <v>1</v>
      </c>
      <c r="AMJ33" s="0" t="n">
        <v>1</v>
      </c>
    </row>
    <row r="34" customFormat="false" ht="15" hidden="false" customHeight="false" outlineLevel="0" collapsed="false">
      <c r="A34" s="0" t="s">
        <v>6603</v>
      </c>
      <c r="C34" s="0" t="n">
        <v>1</v>
      </c>
      <c r="D34" s="0" t="n">
        <v>2</v>
      </c>
      <c r="E34" s="0" t="n">
        <v>-9</v>
      </c>
      <c r="F34" s="0" t="n">
        <v>1</v>
      </c>
      <c r="G34" s="0" t="n">
        <v>1</v>
      </c>
      <c r="H34" s="0" t="n">
        <v>1</v>
      </c>
      <c r="I34" s="0" t="n">
        <v>2</v>
      </c>
      <c r="J34" s="0" t="n">
        <v>1</v>
      </c>
      <c r="K34" s="0" t="n">
        <v>1</v>
      </c>
      <c r="L34" s="0" t="n">
        <v>1</v>
      </c>
      <c r="M34" s="0" t="n">
        <v>1</v>
      </c>
      <c r="N34" s="0" t="n">
        <v>1</v>
      </c>
      <c r="O34" s="0" t="n">
        <v>1</v>
      </c>
      <c r="P34" s="0" t="n">
        <v>1</v>
      </c>
      <c r="Q34" s="0" t="n">
        <v>1</v>
      </c>
      <c r="R34" s="0" t="n">
        <v>1</v>
      </c>
      <c r="S34" s="0" t="n">
        <v>-9</v>
      </c>
      <c r="T34" s="0" t="n">
        <v>1</v>
      </c>
      <c r="U34" s="0" t="n">
        <v>2</v>
      </c>
      <c r="V34" s="0" t="n">
        <v>2</v>
      </c>
      <c r="W34" s="0" t="n">
        <v>1</v>
      </c>
      <c r="X34" s="0" t="n">
        <v>1</v>
      </c>
      <c r="Y34" s="0" t="n">
        <v>-9</v>
      </c>
      <c r="Z34" s="0" t="n">
        <v>1</v>
      </c>
      <c r="AA34" s="0" t="n">
        <v>1</v>
      </c>
      <c r="AB34" s="0" t="n">
        <v>1</v>
      </c>
      <c r="AC34" s="0" t="n">
        <v>2</v>
      </c>
      <c r="AD34" s="0" t="n">
        <v>1</v>
      </c>
      <c r="AE34" s="0" t="n">
        <v>1</v>
      </c>
      <c r="AF34" s="0" t="n">
        <v>-9</v>
      </c>
      <c r="AG34" s="0" t="n">
        <v>1</v>
      </c>
      <c r="AH34" s="0" t="n">
        <v>1</v>
      </c>
      <c r="AI34" s="0" t="n">
        <v>1</v>
      </c>
      <c r="AJ34" s="0" t="n">
        <v>-9</v>
      </c>
      <c r="AK34" s="0" t="n">
        <v>1</v>
      </c>
      <c r="AL34" s="0" t="n">
        <v>2</v>
      </c>
      <c r="AM34" s="0" t="n">
        <v>1</v>
      </c>
      <c r="AN34" s="0" t="n">
        <v>2</v>
      </c>
      <c r="AO34" s="0" t="n">
        <v>2</v>
      </c>
      <c r="AP34" s="0" t="n">
        <v>-9</v>
      </c>
      <c r="AQ34" s="0" t="n">
        <v>1</v>
      </c>
      <c r="AR34" s="0" t="n">
        <v>1</v>
      </c>
      <c r="AS34" s="0" t="n">
        <v>1</v>
      </c>
      <c r="AT34" s="0" t="n">
        <v>1</v>
      </c>
      <c r="AU34" s="0" t="n">
        <v>-9</v>
      </c>
      <c r="AV34" s="0" t="n">
        <v>2</v>
      </c>
      <c r="AW34" s="0" t="n">
        <v>2</v>
      </c>
      <c r="AX34" s="0" t="n">
        <v>-9</v>
      </c>
      <c r="AY34" s="0" t="n">
        <v>-9</v>
      </c>
      <c r="AZ34" s="0" t="n">
        <v>-9</v>
      </c>
      <c r="BA34" s="0" t="n">
        <v>1</v>
      </c>
      <c r="BB34" s="0" t="n">
        <v>1</v>
      </c>
      <c r="BC34" s="0" t="n">
        <v>1</v>
      </c>
      <c r="BD34" s="0" t="n">
        <v>-9</v>
      </c>
      <c r="BE34" s="0" t="n">
        <v>1</v>
      </c>
      <c r="BF34" s="0" t="n">
        <v>-9</v>
      </c>
      <c r="BG34" s="0" t="n">
        <v>1</v>
      </c>
      <c r="BH34" s="0" t="n">
        <v>2</v>
      </c>
      <c r="BI34" s="0" t="n">
        <v>2</v>
      </c>
      <c r="BJ34" s="0" t="n">
        <v>1</v>
      </c>
      <c r="BK34" s="0" t="n">
        <v>-9</v>
      </c>
      <c r="BL34" s="0" t="n">
        <v>1</v>
      </c>
      <c r="BM34" s="0" t="n">
        <v>1</v>
      </c>
      <c r="BN34" s="0" t="n">
        <v>1</v>
      </c>
      <c r="BO34" s="0" t="n">
        <v>1</v>
      </c>
      <c r="BP34" s="0" t="n">
        <v>2</v>
      </c>
      <c r="BQ34" s="0" t="n">
        <v>1</v>
      </c>
      <c r="BR34" s="0" t="n">
        <v>1</v>
      </c>
      <c r="BS34" s="0" t="n">
        <v>1</v>
      </c>
      <c r="BT34" s="0" t="n">
        <v>2</v>
      </c>
      <c r="BU34" s="0" t="n">
        <v>1</v>
      </c>
      <c r="BV34" s="0" t="n">
        <v>1</v>
      </c>
      <c r="BW34" s="0" t="n">
        <v>1</v>
      </c>
      <c r="BX34" s="0" t="n">
        <v>1</v>
      </c>
      <c r="BY34" s="0" t="n">
        <v>1</v>
      </c>
      <c r="BZ34" s="0" t="n">
        <v>2</v>
      </c>
      <c r="CA34" s="0" t="n">
        <v>1</v>
      </c>
      <c r="CB34" s="0" t="n">
        <v>-9</v>
      </c>
      <c r="CC34" s="0" t="n">
        <v>-9</v>
      </c>
      <c r="CD34" s="0" t="n">
        <v>1</v>
      </c>
      <c r="CE34" s="0" t="n">
        <v>-9</v>
      </c>
      <c r="CF34" s="0" t="n">
        <v>1</v>
      </c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 t="n">
        <v>-9</v>
      </c>
      <c r="CM34" s="0" t="n">
        <v>1</v>
      </c>
      <c r="CN34" s="0" t="n">
        <v>1</v>
      </c>
      <c r="CO34" s="0" t="n">
        <v>2</v>
      </c>
      <c r="CP34" s="0" t="n">
        <v>3</v>
      </c>
      <c r="CQ34" s="0" t="n">
        <v>-9</v>
      </c>
      <c r="CR34" s="0" t="n">
        <v>-9</v>
      </c>
      <c r="CS34" s="0" t="n">
        <v>-9</v>
      </c>
      <c r="CT34" s="0" t="n">
        <v>1</v>
      </c>
      <c r="CU34" s="0" t="n">
        <v>-9</v>
      </c>
      <c r="CV34" s="0" t="n">
        <v>1</v>
      </c>
      <c r="CW34" s="0" t="n">
        <v>1</v>
      </c>
      <c r="CX34" s="0" t="n">
        <v>1</v>
      </c>
      <c r="CY34" s="0" t="n">
        <v>1</v>
      </c>
      <c r="CZ34" s="0" t="n">
        <v>2</v>
      </c>
      <c r="DA34" s="0" t="n">
        <v>1</v>
      </c>
      <c r="DB34" s="0" t="n">
        <v>2</v>
      </c>
      <c r="DC34" s="0" t="n">
        <v>2</v>
      </c>
      <c r="DD34" s="0" t="n">
        <v>1</v>
      </c>
      <c r="DE34" s="0" t="n">
        <v>-9</v>
      </c>
      <c r="DF34" s="0" t="n">
        <v>2</v>
      </c>
      <c r="DG34" s="0" t="n">
        <v>1</v>
      </c>
      <c r="DH34" s="0" t="n">
        <v>1</v>
      </c>
      <c r="DI34" s="0" t="n">
        <v>1</v>
      </c>
      <c r="DJ34" s="0" t="n">
        <v>2</v>
      </c>
      <c r="DK34" s="0" t="n">
        <v>2</v>
      </c>
      <c r="DL34" s="0" t="n">
        <v>1</v>
      </c>
      <c r="DM34" s="0" t="n">
        <v>-9</v>
      </c>
      <c r="DN34" s="0" t="n">
        <v>-9</v>
      </c>
      <c r="DO34" s="0" t="n">
        <v>1</v>
      </c>
      <c r="DP34" s="0" t="n">
        <v>-9</v>
      </c>
      <c r="DQ34" s="0" t="n">
        <v>1</v>
      </c>
      <c r="DR34" s="0" t="n">
        <v>1</v>
      </c>
      <c r="DS34" s="0" t="n">
        <v>2</v>
      </c>
      <c r="DT34" s="0" t="n">
        <v>1</v>
      </c>
      <c r="DU34" s="0" t="n">
        <v>-9</v>
      </c>
      <c r="DV34" s="0" t="n">
        <v>1</v>
      </c>
      <c r="DW34" s="0" t="n">
        <v>2</v>
      </c>
      <c r="DX34" s="0" t="n">
        <v>1</v>
      </c>
      <c r="DY34" s="0" t="n">
        <v>1</v>
      </c>
      <c r="DZ34" s="0" t="n">
        <v>1</v>
      </c>
      <c r="EA34" s="0" t="n">
        <v>-9</v>
      </c>
      <c r="EB34" s="0" t="n">
        <v>1</v>
      </c>
      <c r="EC34" s="0" t="n">
        <v>2</v>
      </c>
      <c r="ED34" s="0" t="n">
        <v>1</v>
      </c>
      <c r="EE34" s="0" t="n">
        <v>-9</v>
      </c>
      <c r="EF34" s="0" t="n">
        <v>2</v>
      </c>
      <c r="EG34" s="0" t="n">
        <v>1</v>
      </c>
      <c r="EH34" s="0" t="n">
        <v>2</v>
      </c>
      <c r="EI34" s="0" t="n">
        <v>-9</v>
      </c>
      <c r="EJ34" s="0" t="n">
        <v>-9</v>
      </c>
      <c r="EK34" s="0" t="n">
        <v>-9</v>
      </c>
      <c r="EL34" s="0" t="n">
        <v>1</v>
      </c>
      <c r="EM34" s="0" t="n">
        <v>2</v>
      </c>
      <c r="EN34" s="0" t="n">
        <v>1</v>
      </c>
      <c r="EO34" s="0" t="n">
        <v>1</v>
      </c>
      <c r="EP34" s="0" t="n">
        <v>-9</v>
      </c>
      <c r="EQ34" s="0" t="n">
        <v>1</v>
      </c>
      <c r="ER34" s="0" t="n">
        <v>-9</v>
      </c>
      <c r="ES34" s="0" t="n">
        <v>2</v>
      </c>
      <c r="ET34" s="0" t="n">
        <v>-9</v>
      </c>
      <c r="EU34" s="0" t="n">
        <v>1</v>
      </c>
      <c r="EV34" s="0" t="n">
        <v>1</v>
      </c>
      <c r="EW34" s="0" t="n">
        <v>-9</v>
      </c>
      <c r="EX34" s="0" t="n">
        <v>2</v>
      </c>
      <c r="EY34" s="0" t="n">
        <v>1</v>
      </c>
      <c r="EZ34" s="0" t="n">
        <v>2</v>
      </c>
      <c r="FA34" s="0" t="n">
        <v>2</v>
      </c>
      <c r="FB34" s="0" t="n">
        <v>1</v>
      </c>
      <c r="FC34" s="0" t="n">
        <v>1</v>
      </c>
      <c r="FD34" s="0" t="n">
        <v>-9</v>
      </c>
      <c r="FE34" s="0" t="n">
        <v>-9</v>
      </c>
      <c r="FF34" s="0" t="n">
        <v>2</v>
      </c>
      <c r="FG34" s="0" t="n">
        <v>1</v>
      </c>
      <c r="FH34" s="0" t="n">
        <v>-9</v>
      </c>
      <c r="FI34" s="0" t="n">
        <v>1</v>
      </c>
      <c r="FJ34" s="0" t="n">
        <v>-9</v>
      </c>
      <c r="FK34" s="0" t="n">
        <v>1</v>
      </c>
      <c r="FL34" s="0" t="n">
        <v>1</v>
      </c>
      <c r="FM34" s="0" t="n">
        <v>1</v>
      </c>
      <c r="FN34" s="0" t="n">
        <v>-9</v>
      </c>
      <c r="FO34" s="0" t="n">
        <v>1</v>
      </c>
      <c r="FP34" s="0" t="n">
        <v>-9</v>
      </c>
      <c r="FQ34" s="0" t="n">
        <v>-9</v>
      </c>
      <c r="FR34" s="0" t="n">
        <v>-9</v>
      </c>
      <c r="FS34" s="0" t="n">
        <v>2</v>
      </c>
      <c r="FT34" s="0" t="n">
        <v>2</v>
      </c>
      <c r="FU34" s="0" t="n">
        <v>2</v>
      </c>
      <c r="FV34" s="0" t="n">
        <v>-9</v>
      </c>
      <c r="FW34" s="0" t="n">
        <v>-9</v>
      </c>
      <c r="FX34" s="0" t="n">
        <v>-9</v>
      </c>
      <c r="FY34" s="0" t="n">
        <v>1</v>
      </c>
      <c r="FZ34" s="0" t="n">
        <v>1</v>
      </c>
      <c r="GA34" s="0" t="n">
        <v>1</v>
      </c>
      <c r="GB34" s="0" t="n">
        <v>-9</v>
      </c>
      <c r="GC34" s="0" t="n">
        <v>2</v>
      </c>
      <c r="GD34" s="0" t="n">
        <v>2</v>
      </c>
      <c r="GE34" s="0" t="n">
        <v>-9</v>
      </c>
      <c r="GF34" s="0" t="n">
        <v>-9</v>
      </c>
      <c r="GG34" s="0" t="n">
        <v>1</v>
      </c>
      <c r="GH34" s="0" t="n">
        <v>1</v>
      </c>
      <c r="GI34" s="0" t="n">
        <v>1</v>
      </c>
      <c r="GJ34" s="0" t="n">
        <v>2</v>
      </c>
      <c r="GK34" s="0" t="n">
        <v>1</v>
      </c>
      <c r="GL34" s="0" t="n">
        <v>2</v>
      </c>
      <c r="GM34" s="0" t="n">
        <v>1</v>
      </c>
      <c r="GN34" s="0" t="n">
        <v>-9</v>
      </c>
      <c r="GO34" s="0" t="n">
        <v>2</v>
      </c>
      <c r="GP34" s="0" t="n">
        <v>1</v>
      </c>
      <c r="GQ34" s="0" t="n">
        <v>1</v>
      </c>
      <c r="GR34" s="0" t="n">
        <v>1</v>
      </c>
      <c r="GS34" s="0" t="n">
        <v>1</v>
      </c>
      <c r="GT34" s="0" t="n">
        <v>1</v>
      </c>
      <c r="GU34" s="0" t="n">
        <v>1</v>
      </c>
      <c r="GV34" s="0" t="n">
        <v>-9</v>
      </c>
      <c r="GW34" s="0" t="n">
        <v>1</v>
      </c>
      <c r="GX34" s="0" t="n">
        <v>1</v>
      </c>
      <c r="GY34" s="0" t="n">
        <v>2</v>
      </c>
      <c r="GZ34" s="0" t="n">
        <v>2</v>
      </c>
      <c r="HA34" s="0" t="n">
        <v>1</v>
      </c>
      <c r="HB34" s="0" t="n">
        <v>2</v>
      </c>
      <c r="HC34" s="0" t="n">
        <v>1</v>
      </c>
      <c r="HD34" s="0" t="n">
        <v>1</v>
      </c>
      <c r="HE34" s="0" t="n">
        <v>-9</v>
      </c>
      <c r="HF34" s="0" t="n">
        <v>1</v>
      </c>
      <c r="HG34" s="0" t="n">
        <v>1</v>
      </c>
      <c r="HH34" s="0" t="n">
        <v>2</v>
      </c>
      <c r="HI34" s="0" t="n">
        <v>1</v>
      </c>
      <c r="HJ34" s="0" t="n">
        <v>2</v>
      </c>
      <c r="HK34" s="0" t="n">
        <v>2</v>
      </c>
      <c r="HL34" s="0" t="n">
        <v>1</v>
      </c>
      <c r="HM34" s="0" t="n">
        <v>1</v>
      </c>
      <c r="HN34" s="0" t="n">
        <v>-9</v>
      </c>
      <c r="HO34" s="0" t="n">
        <v>1</v>
      </c>
      <c r="HP34" s="0" t="n">
        <v>-9</v>
      </c>
      <c r="HQ34" s="0" t="n">
        <v>2</v>
      </c>
      <c r="HR34" s="0" t="n">
        <v>1</v>
      </c>
      <c r="HS34" s="0" t="n">
        <v>1</v>
      </c>
      <c r="HT34" s="0" t="n">
        <v>1</v>
      </c>
      <c r="HU34" s="0" t="n">
        <v>1</v>
      </c>
      <c r="HV34" s="0" t="n">
        <v>-9</v>
      </c>
      <c r="HW34" s="0" t="n">
        <v>1</v>
      </c>
      <c r="HX34" s="0" t="n">
        <v>1</v>
      </c>
      <c r="HY34" s="0" t="n">
        <v>-9</v>
      </c>
      <c r="HZ34" s="0" t="n">
        <v>1</v>
      </c>
      <c r="IA34" s="0" t="n">
        <v>1</v>
      </c>
      <c r="IB34" s="0" t="n">
        <v>1</v>
      </c>
      <c r="IC34" s="0" t="n">
        <v>2</v>
      </c>
      <c r="ID34" s="0" t="n">
        <v>1</v>
      </c>
      <c r="IE34" s="0" t="n">
        <v>1</v>
      </c>
      <c r="IF34" s="0" t="n">
        <v>1</v>
      </c>
      <c r="IG34" s="0" t="n">
        <v>2</v>
      </c>
      <c r="IH34" s="0" t="n">
        <v>1</v>
      </c>
      <c r="II34" s="0" t="n">
        <v>1</v>
      </c>
      <c r="IJ34" s="0" t="n">
        <v>1</v>
      </c>
      <c r="IK34" s="0" t="n">
        <v>1</v>
      </c>
      <c r="IL34" s="0" t="n">
        <v>1</v>
      </c>
      <c r="IM34" s="0" t="n">
        <v>2</v>
      </c>
      <c r="IN34" s="0" t="n">
        <v>1</v>
      </c>
      <c r="IO34" s="0" t="n">
        <v>-9</v>
      </c>
      <c r="IP34" s="0" t="n">
        <v>-9</v>
      </c>
      <c r="IQ34" s="0" t="n">
        <v>2</v>
      </c>
      <c r="IR34" s="0" t="n">
        <v>2</v>
      </c>
      <c r="IS34" s="0" t="n">
        <v>2</v>
      </c>
      <c r="IT34" s="0" t="n">
        <v>1</v>
      </c>
      <c r="IU34" s="0" t="n">
        <v>-9</v>
      </c>
      <c r="IV34" s="0" t="n">
        <v>-9</v>
      </c>
      <c r="IW34" s="0" t="n">
        <v>1</v>
      </c>
      <c r="IX34" s="0" t="n">
        <v>2</v>
      </c>
      <c r="IY34" s="0" t="n">
        <v>-9</v>
      </c>
      <c r="IZ34" s="0" t="n">
        <v>1</v>
      </c>
      <c r="JA34" s="0" t="n">
        <v>2</v>
      </c>
      <c r="JB34" s="0" t="n">
        <v>-9</v>
      </c>
      <c r="JC34" s="0" t="n">
        <v>2</v>
      </c>
      <c r="JD34" s="0" t="n">
        <v>1</v>
      </c>
      <c r="JE34" s="0" t="n">
        <v>-9</v>
      </c>
      <c r="JF34" s="0" t="n">
        <v>1</v>
      </c>
      <c r="JG34" s="0" t="n">
        <v>-9</v>
      </c>
      <c r="JH34" s="0" t="n">
        <v>1</v>
      </c>
      <c r="JI34" s="0" t="n">
        <v>1</v>
      </c>
      <c r="JJ34" s="0" t="n">
        <v>1</v>
      </c>
      <c r="JK34" s="0" t="n">
        <v>1</v>
      </c>
      <c r="JL34" s="0" t="n">
        <v>1</v>
      </c>
      <c r="JM34" s="0" t="n">
        <v>1</v>
      </c>
      <c r="JN34" s="0" t="n">
        <v>1</v>
      </c>
      <c r="JO34" s="0" t="n">
        <v>-9</v>
      </c>
      <c r="JP34" s="0" t="n">
        <v>-9</v>
      </c>
      <c r="JQ34" s="0" t="n">
        <v>1</v>
      </c>
      <c r="JR34" s="0" t="n">
        <v>-9</v>
      </c>
      <c r="JS34" s="0" t="n">
        <v>1</v>
      </c>
      <c r="JT34" s="0" t="n">
        <v>1</v>
      </c>
      <c r="JU34" s="0" t="n">
        <v>1</v>
      </c>
      <c r="JV34" s="0" t="n">
        <v>1</v>
      </c>
      <c r="JW34" s="0" t="n">
        <v>-9</v>
      </c>
      <c r="JX34" s="0" t="n">
        <v>1</v>
      </c>
      <c r="JY34" s="0" t="n">
        <v>-9</v>
      </c>
      <c r="JZ34" s="0" t="n">
        <v>1</v>
      </c>
      <c r="KA34" s="0" t="n">
        <v>1</v>
      </c>
      <c r="KB34" s="0" t="n">
        <v>1</v>
      </c>
      <c r="KC34" s="0" t="n">
        <v>1</v>
      </c>
      <c r="KD34" s="0" t="n">
        <v>2</v>
      </c>
      <c r="KE34" s="0" t="n">
        <v>2</v>
      </c>
      <c r="KF34" s="0" t="n">
        <v>-9</v>
      </c>
      <c r="KG34" s="0" t="n">
        <v>1</v>
      </c>
      <c r="KH34" s="0" t="n">
        <v>1</v>
      </c>
      <c r="KI34" s="0" t="n">
        <v>2</v>
      </c>
      <c r="KJ34" s="0" t="n">
        <v>-9</v>
      </c>
      <c r="KK34" s="0" t="n">
        <v>-9</v>
      </c>
      <c r="KL34" s="0" t="n">
        <v>1</v>
      </c>
      <c r="KM34" s="0" t="n">
        <v>2</v>
      </c>
      <c r="KN34" s="0" t="n">
        <v>1</v>
      </c>
      <c r="KO34" s="0" t="n">
        <v>1</v>
      </c>
      <c r="KP34" s="0" t="n">
        <v>1</v>
      </c>
      <c r="KQ34" s="0" t="n">
        <v>2</v>
      </c>
      <c r="KR34" s="0" t="n">
        <v>1</v>
      </c>
      <c r="KS34" s="0" t="n">
        <v>1</v>
      </c>
      <c r="KT34" s="0" t="n">
        <v>2</v>
      </c>
      <c r="KU34" s="0" t="n">
        <v>1</v>
      </c>
      <c r="KV34" s="0" t="n">
        <v>-9</v>
      </c>
      <c r="KW34" s="0" t="n">
        <v>-9</v>
      </c>
      <c r="KX34" s="0" t="n">
        <v>1</v>
      </c>
      <c r="KY34" s="0" t="n">
        <v>1</v>
      </c>
      <c r="KZ34" s="0" t="n">
        <v>-9</v>
      </c>
      <c r="LA34" s="0" t="n">
        <v>-9</v>
      </c>
      <c r="LB34" s="0" t="n">
        <v>1</v>
      </c>
      <c r="LC34" s="0" t="n">
        <v>1</v>
      </c>
      <c r="LD34" s="0" t="n">
        <v>1</v>
      </c>
      <c r="LE34" s="0" t="n">
        <v>1</v>
      </c>
      <c r="LF34" s="0" t="n">
        <v>1</v>
      </c>
      <c r="LG34" s="0" t="n">
        <v>2</v>
      </c>
      <c r="LH34" s="0" t="n">
        <v>1</v>
      </c>
      <c r="LI34" s="0" t="n">
        <v>1</v>
      </c>
      <c r="LJ34" s="0" t="n">
        <v>1</v>
      </c>
      <c r="LK34" s="0" t="n">
        <v>2</v>
      </c>
      <c r="LL34" s="0" t="n">
        <v>1</v>
      </c>
      <c r="LM34" s="0" t="n">
        <v>1</v>
      </c>
      <c r="LN34" s="0" t="n">
        <v>1</v>
      </c>
      <c r="LO34" s="0" t="n">
        <v>1</v>
      </c>
      <c r="LP34" s="0" t="n">
        <v>1</v>
      </c>
      <c r="LQ34" s="0" t="n">
        <v>1</v>
      </c>
      <c r="LR34" s="0" t="n">
        <v>2</v>
      </c>
      <c r="LS34" s="0" t="n">
        <v>-9</v>
      </c>
      <c r="LT34" s="0" t="n">
        <v>-9</v>
      </c>
      <c r="LU34" s="0" t="n">
        <v>1</v>
      </c>
      <c r="LV34" s="0" t="n">
        <v>1</v>
      </c>
      <c r="LW34" s="0" t="n">
        <v>2</v>
      </c>
      <c r="LX34" s="0" t="n">
        <v>1</v>
      </c>
      <c r="LY34" s="0" t="n">
        <v>1</v>
      </c>
      <c r="LZ34" s="0" t="n">
        <v>1</v>
      </c>
      <c r="MA34" s="0" t="n">
        <v>1</v>
      </c>
      <c r="MB34" s="0" t="n">
        <v>1</v>
      </c>
      <c r="MC34" s="0" t="n">
        <v>-9</v>
      </c>
      <c r="MD34" s="0" t="n">
        <v>1</v>
      </c>
      <c r="ME34" s="0" t="n">
        <v>2</v>
      </c>
      <c r="MF34" s="0" t="n">
        <v>1</v>
      </c>
      <c r="MG34" s="0" t="n">
        <v>1</v>
      </c>
      <c r="MH34" s="0" t="n">
        <v>1</v>
      </c>
      <c r="MI34" s="0" t="n">
        <v>-9</v>
      </c>
      <c r="MJ34" s="0" t="n">
        <v>-9</v>
      </c>
      <c r="MK34" s="0" t="n">
        <v>2</v>
      </c>
      <c r="ML34" s="0" t="n">
        <v>-9</v>
      </c>
      <c r="MM34" s="0" t="n">
        <v>-9</v>
      </c>
      <c r="MN34" s="0" t="n">
        <v>2</v>
      </c>
      <c r="MO34" s="0" t="n">
        <v>1</v>
      </c>
      <c r="MP34" s="0" t="n">
        <v>-9</v>
      </c>
      <c r="MQ34" s="0" t="n">
        <v>-9</v>
      </c>
      <c r="MR34" s="0" t="n">
        <v>1</v>
      </c>
      <c r="MS34" s="0" t="n">
        <v>1</v>
      </c>
      <c r="MT34" s="0" t="n">
        <v>1</v>
      </c>
      <c r="MU34" s="0" t="n">
        <v>1</v>
      </c>
      <c r="MV34" s="0" t="n">
        <v>1</v>
      </c>
      <c r="MW34" s="0" t="n">
        <v>-9</v>
      </c>
      <c r="MX34" s="0" t="n">
        <v>1</v>
      </c>
      <c r="MY34" s="0" t="n">
        <v>2</v>
      </c>
      <c r="MZ34" s="0" t="n">
        <v>1</v>
      </c>
      <c r="NA34" s="0" t="n">
        <v>1</v>
      </c>
      <c r="NB34" s="0" t="n">
        <v>-9</v>
      </c>
      <c r="NC34" s="0" t="n">
        <v>2</v>
      </c>
      <c r="ND34" s="0" t="n">
        <v>1</v>
      </c>
      <c r="NE34" s="0" t="n">
        <v>2</v>
      </c>
      <c r="NF34" s="0" t="n">
        <v>-9</v>
      </c>
      <c r="NG34" s="0" t="n">
        <v>1</v>
      </c>
      <c r="NH34" s="0" t="n">
        <v>-9</v>
      </c>
      <c r="NI34" s="0" t="n">
        <v>1</v>
      </c>
      <c r="NJ34" s="0" t="n">
        <v>1</v>
      </c>
      <c r="NK34" s="0" t="n">
        <v>1</v>
      </c>
      <c r="NL34" s="0" t="n">
        <v>1</v>
      </c>
      <c r="NM34" s="0" t="n">
        <v>1</v>
      </c>
      <c r="NN34" s="0" t="n">
        <v>1</v>
      </c>
      <c r="NO34" s="0" t="n">
        <v>1</v>
      </c>
      <c r="NP34" s="0" t="n">
        <v>1</v>
      </c>
      <c r="NQ34" s="0" t="n">
        <v>-9</v>
      </c>
      <c r="NR34" s="0" t="n">
        <v>1</v>
      </c>
      <c r="NS34" s="0" t="n">
        <v>1</v>
      </c>
      <c r="NT34" s="0" t="n">
        <v>1</v>
      </c>
      <c r="NU34" s="0" t="n">
        <v>2</v>
      </c>
      <c r="NV34" s="0" t="n">
        <v>1</v>
      </c>
      <c r="NW34" s="0" t="n">
        <v>2</v>
      </c>
      <c r="NX34" s="0" t="n">
        <v>1</v>
      </c>
      <c r="NY34" s="0" t="n">
        <v>2</v>
      </c>
      <c r="NZ34" s="0" t="n">
        <v>1</v>
      </c>
      <c r="OA34" s="0" t="n">
        <v>2</v>
      </c>
      <c r="OB34" s="0" t="n">
        <v>2</v>
      </c>
      <c r="OC34" s="0" t="n">
        <v>-9</v>
      </c>
      <c r="OD34" s="0" t="n">
        <v>1</v>
      </c>
      <c r="OE34" s="0" t="n">
        <v>1</v>
      </c>
      <c r="OF34" s="0" t="n">
        <v>1</v>
      </c>
      <c r="OG34" s="0" t="n">
        <v>1</v>
      </c>
      <c r="OH34" s="0" t="n">
        <v>1</v>
      </c>
      <c r="OI34" s="0" t="n">
        <v>2</v>
      </c>
      <c r="OJ34" s="0" t="n">
        <v>1</v>
      </c>
      <c r="OK34" s="0" t="n">
        <v>1</v>
      </c>
      <c r="OL34" s="0" t="n">
        <v>1</v>
      </c>
      <c r="OM34" s="0" t="n">
        <v>2</v>
      </c>
      <c r="ON34" s="0" t="n">
        <v>1</v>
      </c>
      <c r="OO34" s="0" t="n">
        <v>2</v>
      </c>
      <c r="OP34" s="0" t="n">
        <v>1</v>
      </c>
      <c r="OQ34" s="0" t="n">
        <v>1</v>
      </c>
      <c r="OR34" s="0" t="n">
        <v>-9</v>
      </c>
      <c r="OS34" s="0" t="n">
        <v>1</v>
      </c>
      <c r="OT34" s="0" t="n">
        <v>2</v>
      </c>
      <c r="OU34" s="0" t="n">
        <v>1</v>
      </c>
      <c r="OV34" s="0" t="n">
        <v>-9</v>
      </c>
      <c r="OW34" s="0" t="n">
        <v>1</v>
      </c>
      <c r="OX34" s="0" t="n">
        <v>1</v>
      </c>
      <c r="OY34" s="0" t="n">
        <v>-9</v>
      </c>
      <c r="OZ34" s="0" t="n">
        <v>1</v>
      </c>
      <c r="PA34" s="0" t="n">
        <v>2</v>
      </c>
      <c r="PB34" s="0" t="n">
        <v>1</v>
      </c>
      <c r="PC34" s="0" t="n">
        <v>-9</v>
      </c>
      <c r="PD34" s="0" t="n">
        <v>-9</v>
      </c>
      <c r="PE34" s="0" t="n">
        <v>1</v>
      </c>
      <c r="PF34" s="0" t="n">
        <v>-9</v>
      </c>
      <c r="PG34" s="0" t="n">
        <v>1</v>
      </c>
      <c r="PH34" s="0" t="n">
        <v>1</v>
      </c>
      <c r="PI34" s="0" t="n">
        <v>1</v>
      </c>
      <c r="PJ34" s="0" t="n">
        <v>1</v>
      </c>
      <c r="PK34" s="0" t="n">
        <v>1</v>
      </c>
      <c r="PL34" s="0" t="n">
        <v>1</v>
      </c>
      <c r="PM34" s="0" t="n">
        <v>2</v>
      </c>
      <c r="PN34" s="0" t="n">
        <v>1</v>
      </c>
      <c r="PO34" s="0" t="n">
        <v>1</v>
      </c>
      <c r="PP34" s="0" t="n">
        <v>-9</v>
      </c>
      <c r="PQ34" s="0" t="n">
        <v>-9</v>
      </c>
      <c r="PR34" s="0" t="n">
        <v>1</v>
      </c>
      <c r="PS34" s="0" t="n">
        <v>-9</v>
      </c>
      <c r="PT34" s="0" t="n">
        <v>-9</v>
      </c>
      <c r="PU34" s="0" t="n">
        <v>-9</v>
      </c>
      <c r="PV34" s="0" t="n">
        <v>1</v>
      </c>
      <c r="PW34" s="0" t="n">
        <v>1</v>
      </c>
      <c r="PX34" s="0" t="n">
        <v>-9</v>
      </c>
      <c r="PY34" s="0" t="n">
        <v>1</v>
      </c>
      <c r="PZ34" s="0" t="n">
        <v>1</v>
      </c>
      <c r="QA34" s="0" t="n">
        <v>-9</v>
      </c>
      <c r="QB34" s="0" t="n">
        <v>-9</v>
      </c>
      <c r="QC34" s="0" t="n">
        <v>-9</v>
      </c>
      <c r="QD34" s="0" t="n">
        <v>2</v>
      </c>
      <c r="QE34" s="0" t="n">
        <v>2</v>
      </c>
      <c r="QF34" s="0" t="n">
        <v>1</v>
      </c>
      <c r="QG34" s="0" t="n">
        <v>2</v>
      </c>
      <c r="QH34" s="0" t="n">
        <v>2</v>
      </c>
      <c r="QI34" s="0" t="n">
        <v>1</v>
      </c>
      <c r="QJ34" s="0" t="n">
        <v>2</v>
      </c>
      <c r="QK34" s="0" t="n">
        <v>1</v>
      </c>
      <c r="QL34" s="0" t="n">
        <v>1</v>
      </c>
      <c r="QM34" s="0" t="n">
        <v>2</v>
      </c>
      <c r="QN34" s="0" t="n">
        <v>2</v>
      </c>
      <c r="QO34" s="0" t="n">
        <v>-9</v>
      </c>
      <c r="QP34" s="0" t="n">
        <v>1</v>
      </c>
      <c r="QQ34" s="0" t="n">
        <v>2</v>
      </c>
      <c r="QR34" s="0" t="n">
        <v>1</v>
      </c>
      <c r="QS34" s="0" t="n">
        <v>1</v>
      </c>
      <c r="QT34" s="0" t="n">
        <v>1</v>
      </c>
      <c r="QU34" s="0" t="n">
        <v>1</v>
      </c>
      <c r="QV34" s="0" t="n">
        <v>1</v>
      </c>
      <c r="QW34" s="0" t="n">
        <v>1</v>
      </c>
      <c r="QX34" s="0" t="n">
        <v>2</v>
      </c>
      <c r="QY34" s="0" t="n">
        <v>1</v>
      </c>
      <c r="QZ34" s="0" t="n">
        <v>-9</v>
      </c>
      <c r="RA34" s="0" t="n">
        <v>1</v>
      </c>
      <c r="RB34" s="0" t="n">
        <v>2</v>
      </c>
      <c r="RC34" s="0" t="n">
        <v>1</v>
      </c>
      <c r="RD34" s="0" t="n">
        <v>1</v>
      </c>
      <c r="RE34" s="0" t="n">
        <v>2</v>
      </c>
      <c r="RF34" s="0" t="n">
        <v>-9</v>
      </c>
      <c r="RG34" s="0" t="n">
        <v>-9</v>
      </c>
      <c r="RH34" s="0" t="n">
        <v>-9</v>
      </c>
      <c r="RI34" s="0" t="n">
        <v>1</v>
      </c>
      <c r="RJ34" s="0" t="n">
        <v>1</v>
      </c>
      <c r="RK34" s="0" t="n">
        <v>1</v>
      </c>
      <c r="RL34" s="0" t="n">
        <v>2</v>
      </c>
      <c r="RM34" s="0" t="n">
        <v>1</v>
      </c>
      <c r="RN34" s="0" t="n">
        <v>2</v>
      </c>
      <c r="RO34" s="0" t="n">
        <v>1</v>
      </c>
      <c r="RP34" s="0" t="n">
        <v>1</v>
      </c>
      <c r="RQ34" s="0" t="n">
        <v>-9</v>
      </c>
      <c r="RR34" s="0" t="n">
        <v>1</v>
      </c>
      <c r="RS34" s="0" t="n">
        <v>-9</v>
      </c>
      <c r="RT34" s="0" t="n">
        <v>1</v>
      </c>
      <c r="RU34" s="0" t="n">
        <v>1</v>
      </c>
      <c r="RV34" s="0" t="n">
        <v>-9</v>
      </c>
      <c r="RW34" s="0" t="n">
        <v>1</v>
      </c>
      <c r="RX34" s="0" t="n">
        <v>1</v>
      </c>
      <c r="RY34" s="0" t="n">
        <v>-9</v>
      </c>
      <c r="RZ34" s="0" t="n">
        <v>1</v>
      </c>
      <c r="SA34" s="0" t="n">
        <v>1</v>
      </c>
      <c r="SB34" s="0" t="n">
        <v>1</v>
      </c>
      <c r="SC34" s="0" t="n">
        <v>-9</v>
      </c>
      <c r="SD34" s="0" t="n">
        <v>2</v>
      </c>
      <c r="SE34" s="0" t="n">
        <v>2</v>
      </c>
      <c r="SF34" s="0" t="n">
        <v>1</v>
      </c>
      <c r="SG34" s="0" t="n">
        <v>1</v>
      </c>
      <c r="SH34" s="0" t="n">
        <v>1</v>
      </c>
      <c r="SI34" s="0" t="n">
        <v>-9</v>
      </c>
      <c r="SJ34" s="0" t="n">
        <v>1</v>
      </c>
      <c r="SK34" s="0" t="n">
        <v>-9</v>
      </c>
      <c r="SL34" s="0" t="n">
        <v>1</v>
      </c>
      <c r="SM34" s="0" t="n">
        <v>1</v>
      </c>
      <c r="SN34" s="0" t="n">
        <v>1</v>
      </c>
      <c r="SO34" s="0" t="n">
        <v>1</v>
      </c>
      <c r="SP34" s="0" t="n">
        <v>1</v>
      </c>
      <c r="SQ34" s="0" t="n">
        <v>1</v>
      </c>
      <c r="SR34" s="0" t="n">
        <v>1</v>
      </c>
      <c r="SS34" s="0" t="n">
        <v>1</v>
      </c>
      <c r="ST34" s="0" t="n">
        <v>1</v>
      </c>
      <c r="SU34" s="0" t="n">
        <v>-9</v>
      </c>
      <c r="SV34" s="0" t="n">
        <v>1</v>
      </c>
      <c r="SW34" s="0" t="n">
        <v>-9</v>
      </c>
      <c r="SX34" s="0" t="n">
        <v>1</v>
      </c>
      <c r="SY34" s="0" t="n">
        <v>1</v>
      </c>
      <c r="SZ34" s="0" t="n">
        <v>1</v>
      </c>
      <c r="TA34" s="0" t="n">
        <v>1</v>
      </c>
      <c r="TB34" s="0" t="n">
        <v>1</v>
      </c>
      <c r="TC34" s="0" t="n">
        <v>1</v>
      </c>
      <c r="TD34" s="0" t="n">
        <v>-9</v>
      </c>
      <c r="TE34" s="0" t="n">
        <v>-9</v>
      </c>
      <c r="TF34" s="0" t="n">
        <v>1</v>
      </c>
      <c r="TG34" s="0" t="n">
        <v>1</v>
      </c>
      <c r="TH34" s="0" t="n">
        <v>1</v>
      </c>
      <c r="TI34" s="0" t="n">
        <v>2</v>
      </c>
      <c r="TJ34" s="0" t="n">
        <v>1</v>
      </c>
      <c r="TK34" s="0" t="n">
        <v>1</v>
      </c>
      <c r="TL34" s="0" t="n">
        <v>1</v>
      </c>
      <c r="TM34" s="0" t="n">
        <v>2</v>
      </c>
      <c r="TN34" s="0" t="n">
        <v>1</v>
      </c>
      <c r="TO34" s="0" t="n">
        <v>2</v>
      </c>
      <c r="TP34" s="0" t="n">
        <v>-9</v>
      </c>
      <c r="TQ34" s="0" t="n">
        <v>2</v>
      </c>
      <c r="TR34" s="0" t="n">
        <v>1</v>
      </c>
      <c r="TS34" s="0" t="n">
        <v>2</v>
      </c>
      <c r="TT34" s="0" t="n">
        <v>1</v>
      </c>
      <c r="TU34" s="0" t="n">
        <v>1</v>
      </c>
      <c r="TV34" s="0" t="n">
        <v>1</v>
      </c>
      <c r="TW34" s="0" t="n">
        <v>2</v>
      </c>
      <c r="TX34" s="0" t="n">
        <v>1</v>
      </c>
      <c r="TY34" s="0" t="n">
        <v>1</v>
      </c>
      <c r="TZ34" s="0" t="n">
        <v>-9</v>
      </c>
      <c r="UA34" s="0" t="n">
        <v>1</v>
      </c>
      <c r="UB34" s="0" t="n">
        <v>1</v>
      </c>
      <c r="UC34" s="0" t="n">
        <v>-9</v>
      </c>
      <c r="UD34" s="0" t="n">
        <v>1</v>
      </c>
      <c r="UE34" s="0" t="n">
        <v>-9</v>
      </c>
      <c r="UF34" s="0" t="n">
        <v>-9</v>
      </c>
      <c r="UG34" s="0" t="n">
        <v>1</v>
      </c>
      <c r="UH34" s="0" t="n">
        <v>-9</v>
      </c>
      <c r="UI34" s="0" t="n">
        <v>1</v>
      </c>
      <c r="UJ34" s="0" t="n">
        <v>1</v>
      </c>
      <c r="UK34" s="0" t="n">
        <v>1</v>
      </c>
      <c r="UL34" s="0" t="n">
        <v>-9</v>
      </c>
      <c r="UM34" s="0" t="n">
        <v>2</v>
      </c>
      <c r="UN34" s="0" t="n">
        <v>1</v>
      </c>
      <c r="UO34" s="0" t="n">
        <v>1</v>
      </c>
      <c r="UP34" s="0" t="n">
        <v>1</v>
      </c>
      <c r="UQ34" s="0" t="n">
        <v>1</v>
      </c>
      <c r="UR34" s="0" t="n">
        <v>2</v>
      </c>
      <c r="US34" s="0" t="n">
        <v>1</v>
      </c>
      <c r="UT34" s="0" t="n">
        <v>1</v>
      </c>
      <c r="UU34" s="0" t="n">
        <v>1</v>
      </c>
      <c r="UV34" s="0" t="n">
        <v>2</v>
      </c>
      <c r="UW34" s="0" t="n">
        <v>1</v>
      </c>
      <c r="UX34" s="0" t="n">
        <v>2</v>
      </c>
      <c r="UY34" s="0" t="n">
        <v>-9</v>
      </c>
      <c r="UZ34" s="0" t="n">
        <v>1</v>
      </c>
      <c r="VA34" s="0" t="n">
        <v>2</v>
      </c>
      <c r="VB34" s="0" t="n">
        <v>1</v>
      </c>
      <c r="VC34" s="0" t="n">
        <v>-9</v>
      </c>
      <c r="VD34" s="0" t="n">
        <v>1</v>
      </c>
      <c r="VE34" s="0" t="n">
        <v>1</v>
      </c>
      <c r="VF34" s="0" t="n">
        <v>1</v>
      </c>
      <c r="VG34" s="0" t="n">
        <v>1</v>
      </c>
      <c r="VH34" s="0" t="n">
        <v>1</v>
      </c>
      <c r="VI34" s="0" t="n">
        <v>1</v>
      </c>
      <c r="VJ34" s="0" t="n">
        <v>1</v>
      </c>
      <c r="VK34" s="0" t="n">
        <v>2</v>
      </c>
      <c r="VL34" s="0" t="n">
        <v>2</v>
      </c>
      <c r="VM34" s="0" t="n">
        <v>1</v>
      </c>
      <c r="VN34" s="0" t="n">
        <v>-9</v>
      </c>
      <c r="VO34" s="0" t="n">
        <v>1</v>
      </c>
      <c r="VP34" s="0" t="n">
        <v>1</v>
      </c>
      <c r="VQ34" s="0" t="n">
        <v>-9</v>
      </c>
      <c r="VR34" s="0" t="n">
        <v>1</v>
      </c>
      <c r="VS34" s="0" t="n">
        <v>1</v>
      </c>
      <c r="VT34" s="0" t="n">
        <v>1</v>
      </c>
      <c r="VU34" s="0" t="n">
        <v>1</v>
      </c>
      <c r="VV34" s="0" t="n">
        <v>1</v>
      </c>
      <c r="VW34" s="0" t="n">
        <v>1</v>
      </c>
      <c r="VX34" s="0" t="n">
        <v>1</v>
      </c>
      <c r="VY34" s="0" t="n">
        <v>1</v>
      </c>
      <c r="VZ34" s="0" t="n">
        <v>2</v>
      </c>
      <c r="WA34" s="0" t="n">
        <v>2</v>
      </c>
      <c r="WB34" s="0" t="n">
        <v>1</v>
      </c>
      <c r="WC34" s="0" t="n">
        <v>1</v>
      </c>
      <c r="WD34" s="0" t="n">
        <v>1</v>
      </c>
      <c r="WE34" s="0" t="n">
        <v>1</v>
      </c>
      <c r="WF34" s="0" t="n">
        <v>1</v>
      </c>
      <c r="WG34" s="0" t="n">
        <v>1</v>
      </c>
      <c r="WH34" s="0" t="n">
        <v>2</v>
      </c>
      <c r="WI34" s="0" t="n">
        <v>1</v>
      </c>
      <c r="WJ34" s="0" t="n">
        <v>2</v>
      </c>
      <c r="WK34" s="0" t="n">
        <v>1</v>
      </c>
      <c r="WL34" s="0" t="n">
        <v>2</v>
      </c>
      <c r="WM34" s="0" t="n">
        <v>2</v>
      </c>
      <c r="WN34" s="0" t="n">
        <v>1</v>
      </c>
      <c r="WO34" s="0" t="n">
        <v>1</v>
      </c>
      <c r="WP34" s="0" t="n">
        <v>1</v>
      </c>
      <c r="WQ34" s="0" t="n">
        <v>2</v>
      </c>
      <c r="WR34" s="0" t="n">
        <v>1</v>
      </c>
      <c r="WS34" s="0" t="n">
        <v>1</v>
      </c>
      <c r="WT34" s="0" t="n">
        <v>-9</v>
      </c>
      <c r="WU34" s="0" t="n">
        <v>1</v>
      </c>
      <c r="WV34" s="0" t="n">
        <v>-9</v>
      </c>
      <c r="WW34" s="0" t="n">
        <v>2</v>
      </c>
      <c r="WX34" s="0" t="n">
        <v>1</v>
      </c>
      <c r="WY34" s="0" t="n">
        <v>1</v>
      </c>
      <c r="WZ34" s="0" t="n">
        <v>1</v>
      </c>
      <c r="XA34" s="0" t="n">
        <v>2</v>
      </c>
      <c r="XB34" s="0" t="n">
        <v>1</v>
      </c>
      <c r="XC34" s="0" t="n">
        <v>1</v>
      </c>
      <c r="XD34" s="0" t="n">
        <v>1</v>
      </c>
      <c r="XE34" s="0" t="n">
        <v>-9</v>
      </c>
      <c r="XF34" s="0" t="n">
        <v>1</v>
      </c>
      <c r="XG34" s="0" t="n">
        <v>1</v>
      </c>
      <c r="XH34" s="0" t="n">
        <v>1</v>
      </c>
      <c r="XI34" s="0" t="n">
        <v>-9</v>
      </c>
      <c r="XJ34" s="0" t="n">
        <v>1</v>
      </c>
      <c r="XK34" s="0" t="n">
        <v>-9</v>
      </c>
      <c r="XL34" s="0" t="n">
        <v>1</v>
      </c>
      <c r="XM34" s="0" t="n">
        <v>-9</v>
      </c>
      <c r="XN34" s="0" t="n">
        <v>1</v>
      </c>
      <c r="XO34" s="0" t="n">
        <v>2</v>
      </c>
      <c r="XP34" s="0" t="n">
        <v>1</v>
      </c>
      <c r="XQ34" s="0" t="n">
        <v>1</v>
      </c>
      <c r="XR34" s="0" t="n">
        <v>1</v>
      </c>
      <c r="XS34" s="0" t="n">
        <v>-9</v>
      </c>
      <c r="XT34" s="0" t="n">
        <v>2</v>
      </c>
      <c r="XU34" s="0" t="n">
        <v>1</v>
      </c>
      <c r="XV34" s="0" t="n">
        <v>2</v>
      </c>
      <c r="XW34" s="0" t="n">
        <v>1</v>
      </c>
      <c r="XX34" s="0" t="n">
        <v>-9</v>
      </c>
      <c r="XY34" s="0" t="n">
        <v>1</v>
      </c>
      <c r="XZ34" s="0" t="n">
        <v>-9</v>
      </c>
      <c r="YA34" s="0" t="n">
        <v>2</v>
      </c>
      <c r="YB34" s="0" t="n">
        <v>-9</v>
      </c>
      <c r="YC34" s="0" t="n">
        <v>1</v>
      </c>
      <c r="YD34" s="0" t="n">
        <v>2</v>
      </c>
      <c r="YE34" s="0" t="n">
        <v>1</v>
      </c>
      <c r="YF34" s="0" t="n">
        <v>-9</v>
      </c>
      <c r="YG34" s="0" t="n">
        <v>-9</v>
      </c>
      <c r="YH34" s="0" t="n">
        <v>1</v>
      </c>
      <c r="YI34" s="0" t="n">
        <v>1</v>
      </c>
      <c r="YJ34" s="0" t="n">
        <v>1</v>
      </c>
      <c r="YK34" s="0" t="n">
        <v>1</v>
      </c>
      <c r="YL34" s="0" t="n">
        <v>2</v>
      </c>
      <c r="YM34" s="0" t="n">
        <v>2</v>
      </c>
      <c r="YN34" s="0" t="n">
        <v>1</v>
      </c>
      <c r="YO34" s="0" t="n">
        <v>1</v>
      </c>
      <c r="YP34" s="0" t="n">
        <v>1</v>
      </c>
      <c r="YQ34" s="0" t="n">
        <v>-9</v>
      </c>
      <c r="YR34" s="0" t="n">
        <v>1</v>
      </c>
      <c r="YS34" s="0" t="n">
        <v>-9</v>
      </c>
      <c r="YT34" s="0" t="n">
        <v>1</v>
      </c>
      <c r="YU34" s="0" t="n">
        <v>1</v>
      </c>
      <c r="YV34" s="0" t="n">
        <v>-9</v>
      </c>
      <c r="YW34" s="0" t="n">
        <v>1</v>
      </c>
      <c r="YX34" s="0" t="n">
        <v>1</v>
      </c>
      <c r="YY34" s="0" t="n">
        <v>1</v>
      </c>
      <c r="YZ34" s="0" t="n">
        <v>1</v>
      </c>
      <c r="ZA34" s="0" t="n">
        <v>1</v>
      </c>
      <c r="ZB34" s="0" t="n">
        <v>1</v>
      </c>
      <c r="ZC34" s="0" t="n">
        <v>1</v>
      </c>
      <c r="ZD34" s="0" t="n">
        <v>1</v>
      </c>
      <c r="ZE34" s="0" t="n">
        <v>1</v>
      </c>
      <c r="ZF34" s="0" t="n">
        <v>1</v>
      </c>
      <c r="ZG34" s="0" t="n">
        <v>-9</v>
      </c>
      <c r="ZH34" s="0" t="n">
        <v>2</v>
      </c>
      <c r="ZI34" s="0" t="n">
        <v>-9</v>
      </c>
      <c r="ZJ34" s="0" t="n">
        <v>1</v>
      </c>
      <c r="ZK34" s="0" t="n">
        <v>-9</v>
      </c>
      <c r="ZL34" s="0" t="n">
        <v>1</v>
      </c>
      <c r="ZM34" s="0" t="n">
        <v>1</v>
      </c>
      <c r="ZN34" s="0" t="n">
        <v>1</v>
      </c>
      <c r="ZO34" s="0" t="n">
        <v>1</v>
      </c>
      <c r="ZP34" s="0" t="n">
        <v>1</v>
      </c>
      <c r="ZQ34" s="0" t="n">
        <v>1</v>
      </c>
      <c r="ZR34" s="0" t="n">
        <v>1</v>
      </c>
      <c r="ZS34" s="0" t="n">
        <v>2</v>
      </c>
      <c r="ZT34" s="0" t="n">
        <v>2</v>
      </c>
      <c r="ZU34" s="0" t="n">
        <v>2</v>
      </c>
      <c r="ZV34" s="0" t="n">
        <v>-9</v>
      </c>
      <c r="ZW34" s="0" t="n">
        <v>1</v>
      </c>
      <c r="ZX34" s="0" t="n">
        <v>1</v>
      </c>
      <c r="ZY34" s="0" t="n">
        <v>2</v>
      </c>
      <c r="ZZ34" s="0" t="n">
        <v>2</v>
      </c>
      <c r="AAA34" s="0" t="n">
        <v>1</v>
      </c>
      <c r="AAB34" s="0" t="n">
        <v>-9</v>
      </c>
      <c r="AAC34" s="0" t="n">
        <v>2</v>
      </c>
      <c r="AAD34" s="0" t="n">
        <v>1</v>
      </c>
      <c r="AAE34" s="0" t="n">
        <v>1</v>
      </c>
      <c r="AAF34" s="0" t="n">
        <v>1</v>
      </c>
      <c r="AAG34" s="0" t="n">
        <v>1</v>
      </c>
      <c r="AAH34" s="0" t="n">
        <v>1</v>
      </c>
      <c r="AAI34" s="0" t="n">
        <v>1</v>
      </c>
      <c r="AAJ34" s="0" t="n">
        <v>1</v>
      </c>
      <c r="AAK34" s="0" t="n">
        <v>1</v>
      </c>
      <c r="AAL34" s="0" t="n">
        <v>2</v>
      </c>
      <c r="AAM34" s="0" t="n">
        <v>1</v>
      </c>
      <c r="AAN34" s="0" t="n">
        <v>1</v>
      </c>
      <c r="AAO34" s="0" t="n">
        <v>-9</v>
      </c>
      <c r="AAP34" s="0" t="n">
        <v>1</v>
      </c>
      <c r="AAQ34" s="0" t="n">
        <v>1</v>
      </c>
      <c r="AAR34" s="0" t="n">
        <v>-9</v>
      </c>
      <c r="AAS34" s="0" t="n">
        <v>1</v>
      </c>
      <c r="AAT34" s="0" t="n">
        <v>1</v>
      </c>
      <c r="AAU34" s="0" t="n">
        <v>1</v>
      </c>
      <c r="AAV34" s="0" t="n">
        <v>2</v>
      </c>
      <c r="AAW34" s="0" t="n">
        <v>1</v>
      </c>
      <c r="AAX34" s="0" t="n">
        <v>1</v>
      </c>
      <c r="AAY34" s="0" t="n">
        <v>2</v>
      </c>
      <c r="AAZ34" s="0" t="n">
        <v>1</v>
      </c>
      <c r="ABA34" s="0" t="n">
        <v>1</v>
      </c>
      <c r="ABB34" s="0" t="n">
        <v>2</v>
      </c>
      <c r="ABC34" s="0" t="n">
        <v>1</v>
      </c>
      <c r="ABD34" s="0" t="n">
        <v>2</v>
      </c>
      <c r="ABE34" s="0" t="n">
        <v>1</v>
      </c>
      <c r="ABF34" s="0" t="n">
        <v>1</v>
      </c>
      <c r="ABG34" s="0" t="n">
        <v>-9</v>
      </c>
      <c r="ABH34" s="0" t="n">
        <v>-9</v>
      </c>
      <c r="ABI34" s="0" t="n">
        <v>1</v>
      </c>
      <c r="ABJ34" s="0" t="n">
        <v>1</v>
      </c>
      <c r="ABK34" s="0" t="n">
        <v>1</v>
      </c>
      <c r="ABL34" s="0" t="n">
        <v>1</v>
      </c>
      <c r="ABM34" s="0" t="n">
        <v>2</v>
      </c>
      <c r="ABN34" s="0" t="n">
        <v>1</v>
      </c>
      <c r="ABO34" s="0" t="n">
        <v>-9</v>
      </c>
      <c r="ABP34" s="0" t="n">
        <v>1</v>
      </c>
      <c r="ABQ34" s="0" t="n">
        <v>1</v>
      </c>
      <c r="ABR34" s="0" t="n">
        <v>1</v>
      </c>
      <c r="ABS34" s="0" t="n">
        <v>-9</v>
      </c>
      <c r="ABT34" s="0" t="n">
        <v>1</v>
      </c>
      <c r="ABU34" s="0" t="n">
        <v>-9</v>
      </c>
      <c r="ABV34" s="0" t="n">
        <v>1</v>
      </c>
      <c r="ABW34" s="0" t="n">
        <v>1</v>
      </c>
      <c r="ABX34" s="0" t="n">
        <v>1</v>
      </c>
      <c r="ABY34" s="0" t="n">
        <v>1</v>
      </c>
      <c r="ABZ34" s="0" t="n">
        <v>2</v>
      </c>
      <c r="ACA34" s="0" t="n">
        <v>1</v>
      </c>
      <c r="ACB34" s="0" t="n">
        <v>-9</v>
      </c>
      <c r="ACC34" s="0" t="n">
        <v>2</v>
      </c>
      <c r="ACD34" s="0" t="n">
        <v>2</v>
      </c>
      <c r="ACE34" s="0" t="n">
        <v>-9</v>
      </c>
      <c r="ACF34" s="0" t="n">
        <v>1</v>
      </c>
      <c r="ACG34" s="0" t="n">
        <v>-9</v>
      </c>
      <c r="ACH34" s="0" t="n">
        <v>-9</v>
      </c>
      <c r="ACI34" s="0" t="n">
        <v>-9</v>
      </c>
      <c r="ACJ34" s="0" t="n">
        <v>1</v>
      </c>
      <c r="ACK34" s="0" t="n">
        <v>-9</v>
      </c>
      <c r="ACL34" s="0" t="n">
        <v>1</v>
      </c>
      <c r="ACM34" s="0" t="n">
        <v>2</v>
      </c>
      <c r="ACN34" s="0" t="n">
        <v>-9</v>
      </c>
      <c r="ACO34" s="0" t="n">
        <v>2</v>
      </c>
      <c r="ACP34" s="0" t="n">
        <v>2</v>
      </c>
      <c r="ACQ34" s="0" t="n">
        <v>2</v>
      </c>
      <c r="ACR34" s="0" t="n">
        <v>1</v>
      </c>
      <c r="ACS34" s="0" t="n">
        <v>1</v>
      </c>
      <c r="ACT34" s="0" t="n">
        <v>1</v>
      </c>
      <c r="ACU34" s="0" t="n">
        <v>-9</v>
      </c>
      <c r="ACV34" s="0" t="n">
        <v>1</v>
      </c>
      <c r="ACW34" s="0" t="n">
        <v>-9</v>
      </c>
      <c r="ACX34" s="0" t="n">
        <v>1</v>
      </c>
      <c r="ACY34" s="0" t="n">
        <v>1</v>
      </c>
      <c r="ACZ34" s="0" t="n">
        <v>2</v>
      </c>
      <c r="ADA34" s="0" t="n">
        <v>1</v>
      </c>
      <c r="ADB34" s="0" t="n">
        <v>2</v>
      </c>
      <c r="ADC34" s="0" t="n">
        <v>1</v>
      </c>
      <c r="ADD34" s="0" t="n">
        <v>-9</v>
      </c>
      <c r="ADE34" s="0" t="n">
        <v>1</v>
      </c>
      <c r="ADF34" s="0" t="n">
        <v>1</v>
      </c>
      <c r="ADG34" s="0" t="n">
        <v>1</v>
      </c>
      <c r="ADH34" s="0" t="n">
        <v>1</v>
      </c>
      <c r="ADI34" s="0" t="n">
        <v>1</v>
      </c>
      <c r="ADJ34" s="0" t="n">
        <v>1</v>
      </c>
      <c r="ADK34" s="0" t="n">
        <v>1</v>
      </c>
      <c r="ADL34" s="0" t="n">
        <v>-9</v>
      </c>
      <c r="ADM34" s="0" t="n">
        <v>1</v>
      </c>
      <c r="ADN34" s="0" t="n">
        <v>1</v>
      </c>
      <c r="ADO34" s="0" t="n">
        <v>1</v>
      </c>
      <c r="ADP34" s="0" t="n">
        <v>1</v>
      </c>
      <c r="ADQ34" s="0" t="n">
        <v>2</v>
      </c>
      <c r="ADR34" s="0" t="n">
        <v>2</v>
      </c>
      <c r="ADS34" s="0" t="n">
        <v>1</v>
      </c>
      <c r="ADT34" s="0" t="n">
        <v>1</v>
      </c>
      <c r="ADU34" s="0" t="n">
        <v>2</v>
      </c>
      <c r="ADV34" s="0" t="n">
        <v>1</v>
      </c>
      <c r="ADW34" s="0" t="n">
        <v>1</v>
      </c>
      <c r="ADX34" s="0" t="n">
        <v>-9</v>
      </c>
      <c r="ADY34" s="0" t="n">
        <v>1</v>
      </c>
      <c r="ADZ34" s="0" t="n">
        <v>1</v>
      </c>
      <c r="AEA34" s="0" t="n">
        <v>-9</v>
      </c>
      <c r="AEB34" s="0" t="n">
        <v>2</v>
      </c>
      <c r="AEC34" s="0" t="n">
        <v>-9</v>
      </c>
      <c r="AED34" s="0" t="n">
        <v>1</v>
      </c>
      <c r="AEE34" s="0" t="n">
        <v>-9</v>
      </c>
      <c r="AEF34" s="0" t="n">
        <v>1</v>
      </c>
      <c r="AEG34" s="0" t="n">
        <v>-9</v>
      </c>
      <c r="AEH34" s="0" t="n">
        <v>-9</v>
      </c>
      <c r="AEI34" s="0" t="n">
        <v>1</v>
      </c>
      <c r="AEJ34" s="0" t="n">
        <v>2</v>
      </c>
      <c r="AEK34" s="0" t="n">
        <v>1</v>
      </c>
      <c r="AEL34" s="0" t="n">
        <v>1</v>
      </c>
      <c r="AEM34" s="0" t="n">
        <v>1</v>
      </c>
      <c r="AEN34" s="0" t="n">
        <v>-9</v>
      </c>
      <c r="AEO34" s="0" t="n">
        <v>-9</v>
      </c>
      <c r="AEP34" s="0" t="n">
        <v>-9</v>
      </c>
      <c r="AEQ34" s="0" t="n">
        <v>1</v>
      </c>
      <c r="AER34" s="0" t="n">
        <v>1</v>
      </c>
      <c r="AES34" s="0" t="n">
        <v>1</v>
      </c>
      <c r="AET34" s="0" t="n">
        <v>1</v>
      </c>
      <c r="AEU34" s="0" t="n">
        <v>1</v>
      </c>
      <c r="AEV34" s="0" t="n">
        <v>2</v>
      </c>
      <c r="AEW34" s="0" t="n">
        <v>1</v>
      </c>
      <c r="AEX34" s="0" t="n">
        <v>1</v>
      </c>
      <c r="AEY34" s="0" t="n">
        <v>1</v>
      </c>
      <c r="AEZ34" s="0" t="n">
        <v>1</v>
      </c>
      <c r="AFA34" s="0" t="n">
        <v>1</v>
      </c>
      <c r="AFB34" s="0" t="n">
        <v>1</v>
      </c>
      <c r="AFC34" s="0" t="n">
        <v>1</v>
      </c>
      <c r="AFD34" s="0" t="n">
        <v>-9</v>
      </c>
      <c r="AFE34" s="0" t="n">
        <v>1</v>
      </c>
      <c r="AFF34" s="0" t="n">
        <v>2</v>
      </c>
      <c r="AFG34" s="0" t="n">
        <v>1</v>
      </c>
      <c r="AFH34" s="0" t="n">
        <v>-9</v>
      </c>
      <c r="AFI34" s="0" t="n">
        <v>1</v>
      </c>
      <c r="AFJ34" s="0" t="n">
        <v>-9</v>
      </c>
      <c r="AFK34" s="0" t="n">
        <v>-9</v>
      </c>
      <c r="AFL34" s="0" t="n">
        <v>2</v>
      </c>
      <c r="AFM34" s="0" t="n">
        <v>1</v>
      </c>
      <c r="AFN34" s="0" t="n">
        <v>1</v>
      </c>
      <c r="AFO34" s="0" t="n">
        <v>1</v>
      </c>
      <c r="AFP34" s="0" t="n">
        <v>1</v>
      </c>
      <c r="AFQ34" s="0" t="n">
        <v>1</v>
      </c>
      <c r="AFR34" s="0" t="n">
        <v>1</v>
      </c>
      <c r="AFS34" s="0" t="n">
        <v>1</v>
      </c>
      <c r="AFT34" s="0" t="n">
        <v>-9</v>
      </c>
      <c r="AFU34" s="0" t="n">
        <v>1</v>
      </c>
      <c r="AFV34" s="0" t="n">
        <v>1</v>
      </c>
      <c r="AFW34" s="0" t="n">
        <v>2</v>
      </c>
      <c r="AFX34" s="0" t="n">
        <v>1</v>
      </c>
      <c r="AFY34" s="0" t="n">
        <v>1</v>
      </c>
      <c r="AFZ34" s="0" t="n">
        <v>-9</v>
      </c>
      <c r="AGA34" s="0" t="n">
        <v>1</v>
      </c>
      <c r="AGB34" s="0" t="n">
        <v>1</v>
      </c>
      <c r="AGC34" s="0" t="n">
        <v>1</v>
      </c>
      <c r="AGD34" s="0" t="n">
        <v>1</v>
      </c>
      <c r="AGE34" s="0" t="n">
        <v>1</v>
      </c>
      <c r="AGF34" s="0" t="n">
        <v>1</v>
      </c>
      <c r="AGG34" s="0" t="n">
        <v>1</v>
      </c>
      <c r="AGH34" s="0" t="n">
        <v>1</v>
      </c>
      <c r="AGI34" s="0" t="n">
        <v>2</v>
      </c>
      <c r="AGJ34" s="0" t="n">
        <v>2</v>
      </c>
      <c r="AGK34" s="0" t="n">
        <v>2</v>
      </c>
      <c r="AGL34" s="0" t="n">
        <v>-9</v>
      </c>
      <c r="AGM34" s="0" t="n">
        <v>-9</v>
      </c>
      <c r="AGN34" s="0" t="n">
        <v>2</v>
      </c>
      <c r="AGO34" s="0" t="n">
        <v>1</v>
      </c>
      <c r="AGP34" s="0" t="n">
        <v>1</v>
      </c>
      <c r="AGQ34" s="0" t="n">
        <v>1</v>
      </c>
      <c r="AGR34" s="0" t="n">
        <v>1</v>
      </c>
      <c r="AGS34" s="0" t="n">
        <v>1</v>
      </c>
      <c r="AGT34" s="0" t="n">
        <v>1</v>
      </c>
      <c r="AGU34" s="0" t="n">
        <v>1</v>
      </c>
      <c r="AGV34" s="0" t="n">
        <v>1</v>
      </c>
      <c r="AGW34" s="0" t="n">
        <v>2</v>
      </c>
      <c r="AGX34" s="0" t="n">
        <v>-9</v>
      </c>
      <c r="AGY34" s="0" t="n">
        <v>1</v>
      </c>
      <c r="AGZ34" s="0" t="n">
        <v>1</v>
      </c>
      <c r="AHA34" s="0" t="n">
        <v>1</v>
      </c>
      <c r="AHB34" s="0" t="n">
        <v>1</v>
      </c>
      <c r="AHC34" s="0" t="n">
        <v>1</v>
      </c>
      <c r="AHD34" s="0" t="n">
        <v>1</v>
      </c>
      <c r="AHE34" s="0" t="n">
        <v>2</v>
      </c>
      <c r="AHF34" s="0" t="n">
        <v>2</v>
      </c>
      <c r="AHG34" s="0" t="n">
        <v>2</v>
      </c>
      <c r="AHH34" s="0" t="n">
        <v>1</v>
      </c>
      <c r="AHI34" s="0" t="n">
        <v>2</v>
      </c>
      <c r="AHJ34" s="0" t="n">
        <v>1</v>
      </c>
      <c r="AHK34" s="0" t="n">
        <v>1</v>
      </c>
      <c r="AHL34" s="0" t="n">
        <v>1</v>
      </c>
      <c r="AHM34" s="0" t="n">
        <v>1</v>
      </c>
      <c r="AHN34" s="0" t="n">
        <v>-9</v>
      </c>
      <c r="AHO34" s="0" t="n">
        <v>1</v>
      </c>
      <c r="AHP34" s="0" t="n">
        <v>2</v>
      </c>
      <c r="AHQ34" s="0" t="n">
        <v>1</v>
      </c>
      <c r="AHR34" s="0" t="n">
        <v>1</v>
      </c>
      <c r="AHS34" s="0" t="n">
        <v>1</v>
      </c>
      <c r="AHT34" s="0" t="n">
        <v>1</v>
      </c>
      <c r="AHU34" s="0" t="n">
        <v>-9</v>
      </c>
      <c r="AHV34" s="0" t="n">
        <v>2</v>
      </c>
      <c r="AHW34" s="0" t="n">
        <v>1</v>
      </c>
      <c r="AHX34" s="0" t="n">
        <v>-9</v>
      </c>
      <c r="AHY34" s="0" t="n">
        <v>1</v>
      </c>
      <c r="AHZ34" s="0" t="n">
        <v>1</v>
      </c>
      <c r="AIA34" s="0" t="n">
        <v>1</v>
      </c>
      <c r="AIB34" s="0" t="n">
        <v>1</v>
      </c>
      <c r="AIC34" s="0" t="n">
        <v>2</v>
      </c>
      <c r="AID34" s="0" t="n">
        <v>1</v>
      </c>
      <c r="AIE34" s="0" t="n">
        <v>1</v>
      </c>
      <c r="AIF34" s="0" t="n">
        <v>2</v>
      </c>
      <c r="AIG34" s="0" t="n">
        <v>1</v>
      </c>
      <c r="AIH34" s="0" t="n">
        <v>1</v>
      </c>
      <c r="AII34" s="0" t="n">
        <v>1</v>
      </c>
      <c r="AIJ34" s="0" t="n">
        <v>-9</v>
      </c>
      <c r="AIK34" s="0" t="n">
        <v>1</v>
      </c>
      <c r="AIL34" s="0" t="n">
        <v>1</v>
      </c>
      <c r="AIM34" s="0" t="n">
        <v>1</v>
      </c>
      <c r="AIN34" s="0" t="n">
        <v>1</v>
      </c>
      <c r="AIO34" s="0" t="n">
        <v>-9</v>
      </c>
      <c r="AIP34" s="0" t="n">
        <v>2</v>
      </c>
      <c r="AIQ34" s="0" t="n">
        <v>1</v>
      </c>
      <c r="AIR34" s="0" t="n">
        <v>1</v>
      </c>
      <c r="AIS34" s="0" t="n">
        <v>-9</v>
      </c>
      <c r="AIT34" s="0" t="n">
        <v>2</v>
      </c>
      <c r="AIU34" s="0" t="n">
        <v>1</v>
      </c>
      <c r="AIV34" s="0" t="n">
        <v>2</v>
      </c>
      <c r="AIW34" s="0" t="n">
        <v>2</v>
      </c>
      <c r="AIX34" s="0" t="n">
        <v>2</v>
      </c>
      <c r="AIY34" s="0" t="n">
        <v>1</v>
      </c>
      <c r="AIZ34" s="0" t="n">
        <v>1</v>
      </c>
      <c r="AJA34" s="0" t="n">
        <v>2</v>
      </c>
      <c r="AJB34" s="0" t="n">
        <v>1</v>
      </c>
      <c r="AJC34" s="0" t="n">
        <v>-9</v>
      </c>
      <c r="AJD34" s="0" t="n">
        <v>2</v>
      </c>
      <c r="AJE34" s="0" t="n">
        <v>1</v>
      </c>
      <c r="AJF34" s="0" t="n">
        <v>1</v>
      </c>
      <c r="AJG34" s="0" t="n">
        <v>1</v>
      </c>
      <c r="AJH34" s="0" t="n">
        <v>1</v>
      </c>
      <c r="AJI34" s="0" t="n">
        <v>1</v>
      </c>
      <c r="AJJ34" s="0" t="n">
        <v>1</v>
      </c>
      <c r="AJK34" s="0" t="n">
        <v>1</v>
      </c>
      <c r="AJL34" s="0" t="n">
        <v>1</v>
      </c>
      <c r="AJM34" s="0" t="n">
        <v>1</v>
      </c>
      <c r="AJN34" s="0" t="n">
        <v>-9</v>
      </c>
      <c r="AJO34" s="0" t="n">
        <v>1</v>
      </c>
      <c r="AJP34" s="0" t="n">
        <v>1</v>
      </c>
      <c r="AJQ34" s="0" t="n">
        <v>1</v>
      </c>
      <c r="AJR34" s="0" t="n">
        <v>1</v>
      </c>
      <c r="AJS34" s="0" t="n">
        <v>1</v>
      </c>
      <c r="AJT34" s="0" t="n">
        <v>1</v>
      </c>
      <c r="AJU34" s="0" t="n">
        <v>1</v>
      </c>
      <c r="AJV34" s="0" t="n">
        <v>1</v>
      </c>
      <c r="AJW34" s="0" t="n">
        <v>1</v>
      </c>
      <c r="AJX34" s="0" t="n">
        <v>1</v>
      </c>
      <c r="AJY34" s="0" t="n">
        <v>-9</v>
      </c>
      <c r="AJZ34" s="0" t="n">
        <v>1</v>
      </c>
      <c r="AKA34" s="0" t="n">
        <v>1</v>
      </c>
      <c r="AKB34" s="0" t="n">
        <v>2</v>
      </c>
      <c r="AKC34" s="0" t="n">
        <v>1</v>
      </c>
      <c r="AKD34" s="0" t="n">
        <v>1</v>
      </c>
      <c r="AKE34" s="0" t="n">
        <v>1</v>
      </c>
      <c r="AKF34" s="0" t="n">
        <v>1</v>
      </c>
      <c r="AKG34" s="0" t="n">
        <v>1</v>
      </c>
      <c r="AKH34" s="0" t="n">
        <v>2</v>
      </c>
      <c r="AKI34" s="0" t="n">
        <v>1</v>
      </c>
      <c r="AKJ34" s="0" t="n">
        <v>1</v>
      </c>
      <c r="AKK34" s="0" t="n">
        <v>1</v>
      </c>
      <c r="AKL34" s="0" t="n">
        <v>1</v>
      </c>
      <c r="AKM34" s="0" t="n">
        <v>2</v>
      </c>
      <c r="AKN34" s="0" t="n">
        <v>2</v>
      </c>
      <c r="AKO34" s="0" t="n">
        <v>1</v>
      </c>
      <c r="AKP34" s="0" t="n">
        <v>1</v>
      </c>
      <c r="AKQ34" s="0" t="n">
        <v>1</v>
      </c>
      <c r="AKR34" s="0" t="n">
        <v>1</v>
      </c>
      <c r="AKS34" s="0" t="n">
        <v>-9</v>
      </c>
      <c r="AKT34" s="0" t="n">
        <v>1</v>
      </c>
      <c r="AKU34" s="0" t="n">
        <v>2</v>
      </c>
      <c r="AKV34" s="0" t="n">
        <v>2</v>
      </c>
      <c r="AKW34" s="0" t="n">
        <v>1</v>
      </c>
      <c r="AKX34" s="0" t="n">
        <v>1</v>
      </c>
      <c r="AKY34" s="0" t="n">
        <v>1</v>
      </c>
      <c r="AKZ34" s="0" t="n">
        <v>1</v>
      </c>
      <c r="ALA34" s="0" t="n">
        <v>-9</v>
      </c>
      <c r="ALB34" s="0" t="n">
        <v>-9</v>
      </c>
      <c r="ALC34" s="0" t="n">
        <v>1</v>
      </c>
      <c r="ALD34" s="0" t="n">
        <v>2</v>
      </c>
      <c r="ALE34" s="0" t="n">
        <v>-9</v>
      </c>
      <c r="ALF34" s="0" t="n">
        <v>2</v>
      </c>
      <c r="ALG34" s="0" t="n">
        <v>1</v>
      </c>
      <c r="ALH34" s="0" t="n">
        <v>1</v>
      </c>
      <c r="ALI34" s="0" t="n">
        <v>-9</v>
      </c>
      <c r="ALJ34" s="0" t="n">
        <v>1</v>
      </c>
      <c r="ALK34" s="0" t="n">
        <v>-9</v>
      </c>
      <c r="ALL34" s="0" t="n">
        <v>1</v>
      </c>
      <c r="ALM34" s="0" t="n">
        <v>1</v>
      </c>
      <c r="ALN34" s="0" t="n">
        <v>2</v>
      </c>
      <c r="ALO34" s="0" t="n">
        <v>1</v>
      </c>
      <c r="ALP34" s="0" t="n">
        <v>2</v>
      </c>
      <c r="ALQ34" s="0" t="n">
        <v>1</v>
      </c>
      <c r="ALR34" s="0" t="n">
        <v>1</v>
      </c>
      <c r="ALS34" s="0" t="n">
        <v>1</v>
      </c>
      <c r="ALT34" s="0" t="n">
        <v>1</v>
      </c>
      <c r="ALU34" s="0" t="n">
        <v>2</v>
      </c>
      <c r="ALV34" s="0" t="n">
        <v>1</v>
      </c>
      <c r="ALW34" s="0" t="n">
        <v>-9</v>
      </c>
      <c r="ALX34" s="0" t="n">
        <v>1</v>
      </c>
      <c r="ALY34" s="0" t="n">
        <v>1</v>
      </c>
      <c r="ALZ34" s="0" t="n">
        <v>-9</v>
      </c>
      <c r="AMA34" s="0" t="n">
        <v>-9</v>
      </c>
      <c r="AMB34" s="0" t="n">
        <v>2</v>
      </c>
      <c r="AMC34" s="0" t="n">
        <v>1</v>
      </c>
      <c r="AMD34" s="0" t="n">
        <v>2</v>
      </c>
      <c r="AME34" s="0" t="n">
        <v>1</v>
      </c>
      <c r="AMF34" s="0" t="n">
        <v>-9</v>
      </c>
      <c r="AMG34" s="0" t="n">
        <v>-9</v>
      </c>
      <c r="AMH34" s="0" t="n">
        <v>-9</v>
      </c>
      <c r="AMI34" s="0" t="n">
        <v>1</v>
      </c>
      <c r="AMJ34" s="0" t="n">
        <v>1</v>
      </c>
    </row>
    <row r="35" customFormat="false" ht="15" hidden="false" customHeight="false" outlineLevel="0" collapsed="false">
      <c r="A35" s="0" t="s">
        <v>6604</v>
      </c>
      <c r="C35" s="0" t="n">
        <f aca="false">COUNTIF(D35:cmh35,"-9")/COUNT(D35:cmh35)</f>
        <v>0.0122311261071278</v>
      </c>
      <c r="D35" s="0" t="n">
        <v>1</v>
      </c>
      <c r="E35" s="0" t="n">
        <v>1</v>
      </c>
      <c r="F35" s="0" t="n">
        <v>1</v>
      </c>
      <c r="G35" s="0" t="n">
        <v>1</v>
      </c>
      <c r="H35" s="0" t="n">
        <v>1</v>
      </c>
      <c r="I35" s="0" t="n">
        <v>1</v>
      </c>
      <c r="J35" s="0" t="n">
        <v>1</v>
      </c>
      <c r="K35" s="0" t="n">
        <v>1</v>
      </c>
      <c r="L35" s="0" t="n">
        <v>1</v>
      </c>
      <c r="M35" s="0" t="n">
        <v>-9</v>
      </c>
      <c r="N35" s="0" t="n">
        <v>1</v>
      </c>
      <c r="O35" s="0" t="n">
        <v>1</v>
      </c>
      <c r="P35" s="0" t="n">
        <v>1</v>
      </c>
      <c r="Q35" s="0" t="n">
        <v>2</v>
      </c>
      <c r="R35" s="0" t="n">
        <v>1</v>
      </c>
      <c r="S35" s="0" t="n">
        <v>-9</v>
      </c>
      <c r="T35" s="0" t="n">
        <v>1</v>
      </c>
      <c r="U35" s="0" t="n">
        <v>1</v>
      </c>
      <c r="V35" s="0" t="n">
        <v>1</v>
      </c>
      <c r="W35" s="0" t="n">
        <v>1</v>
      </c>
      <c r="X35" s="0" t="n">
        <v>1</v>
      </c>
      <c r="Y35" s="0" t="n">
        <v>2</v>
      </c>
      <c r="Z35" s="0" t="n">
        <v>1</v>
      </c>
      <c r="AA35" s="0" t="n">
        <v>1</v>
      </c>
      <c r="AB35" s="0" t="n">
        <v>1</v>
      </c>
      <c r="AC35" s="0" t="n">
        <v>2</v>
      </c>
      <c r="AD35" s="0" t="n">
        <v>1</v>
      </c>
      <c r="AE35" s="0" t="n">
        <v>1</v>
      </c>
      <c r="AF35" s="0" t="n">
        <v>1</v>
      </c>
      <c r="AG35" s="0" t="n">
        <v>1</v>
      </c>
      <c r="AH35" s="0" t="n">
        <v>1</v>
      </c>
      <c r="AI35" s="0" t="n">
        <v>1</v>
      </c>
      <c r="AJ35" s="0" t="n">
        <v>1</v>
      </c>
      <c r="AK35" s="0" t="n">
        <v>1</v>
      </c>
      <c r="AL35" s="0" t="n">
        <v>1</v>
      </c>
      <c r="AM35" s="0" t="n">
        <v>1</v>
      </c>
      <c r="AN35" s="0" t="n">
        <v>2</v>
      </c>
      <c r="AO35" s="0" t="n">
        <v>1</v>
      </c>
      <c r="AP35" s="0" t="n">
        <v>1</v>
      </c>
      <c r="AQ35" s="0" t="n">
        <v>1</v>
      </c>
      <c r="AR35" s="0" t="n">
        <v>1</v>
      </c>
      <c r="AS35" s="0" t="n">
        <v>1</v>
      </c>
      <c r="AT35" s="0" t="n">
        <v>1</v>
      </c>
      <c r="AU35" s="0" t="n">
        <v>-9</v>
      </c>
      <c r="AV35" s="0" t="n">
        <v>2</v>
      </c>
      <c r="AW35" s="0" t="n">
        <v>1</v>
      </c>
      <c r="AX35" s="0" t="n">
        <v>1</v>
      </c>
      <c r="AY35" s="0" t="n">
        <v>1</v>
      </c>
      <c r="AZ35" s="0" t="n">
        <v>1</v>
      </c>
      <c r="BA35" s="0" t="n">
        <v>1</v>
      </c>
      <c r="BB35" s="0" t="n">
        <v>1</v>
      </c>
      <c r="BC35" s="0" t="n">
        <v>1</v>
      </c>
      <c r="BD35" s="0" t="n">
        <v>1</v>
      </c>
      <c r="BE35" s="0" t="n">
        <v>1</v>
      </c>
      <c r="BF35" s="0" t="n">
        <v>1</v>
      </c>
      <c r="BG35" s="0" t="n">
        <v>1</v>
      </c>
      <c r="BH35" s="0" t="n">
        <v>2</v>
      </c>
      <c r="BI35" s="0" t="n">
        <v>1</v>
      </c>
      <c r="BJ35" s="0" t="n">
        <v>1</v>
      </c>
      <c r="BK35" s="0" t="n">
        <v>1</v>
      </c>
      <c r="BL35" s="0" t="n">
        <v>1</v>
      </c>
      <c r="BM35" s="0" t="n">
        <v>1</v>
      </c>
      <c r="BN35" s="0" t="n">
        <v>1</v>
      </c>
      <c r="BO35" s="0" t="n">
        <v>1</v>
      </c>
      <c r="BP35" s="0" t="n">
        <v>1</v>
      </c>
      <c r="BQ35" s="0" t="n">
        <v>1</v>
      </c>
      <c r="BR35" s="0" t="n">
        <v>1</v>
      </c>
      <c r="BS35" s="0" t="n">
        <v>1</v>
      </c>
      <c r="BT35" s="0" t="n">
        <v>1</v>
      </c>
      <c r="BU35" s="0" t="n">
        <v>1</v>
      </c>
      <c r="BV35" s="0" t="n">
        <v>1</v>
      </c>
      <c r="BW35" s="0" t="n">
        <v>2</v>
      </c>
      <c r="BX35" s="0" t="n">
        <v>1</v>
      </c>
      <c r="BY35" s="0" t="n">
        <v>1</v>
      </c>
      <c r="BZ35" s="0" t="n">
        <v>2</v>
      </c>
      <c r="CA35" s="0" t="n">
        <v>1</v>
      </c>
      <c r="CB35" s="0" t="n">
        <v>1</v>
      </c>
      <c r="CC35" s="0" t="n">
        <v>1</v>
      </c>
      <c r="CD35" s="0" t="n">
        <v>1</v>
      </c>
      <c r="CE35" s="0" t="n">
        <v>1</v>
      </c>
      <c r="CF35" s="0" t="n">
        <v>1</v>
      </c>
      <c r="CG35" s="0" t="n">
        <v>1</v>
      </c>
      <c r="CH35" s="0" t="n">
        <v>2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 t="n">
        <v>1</v>
      </c>
      <c r="CP35" s="0" t="n">
        <v>3</v>
      </c>
      <c r="CQ35" s="0" t="n">
        <v>1</v>
      </c>
      <c r="CR35" s="0" t="n">
        <v>1</v>
      </c>
      <c r="CS35" s="0" t="n">
        <v>1</v>
      </c>
      <c r="CT35" s="0" t="n">
        <v>1</v>
      </c>
      <c r="CU35" s="0" t="n">
        <v>1</v>
      </c>
      <c r="CV35" s="0" t="n">
        <v>1</v>
      </c>
      <c r="CW35" s="0" t="n">
        <v>1</v>
      </c>
      <c r="CX35" s="0" t="n">
        <v>1</v>
      </c>
      <c r="CY35" s="0" t="n">
        <v>2</v>
      </c>
      <c r="CZ35" s="0" t="n">
        <v>2</v>
      </c>
      <c r="DA35" s="0" t="n">
        <v>1</v>
      </c>
      <c r="DB35" s="0" t="n">
        <v>2</v>
      </c>
      <c r="DC35" s="0" t="n">
        <v>2</v>
      </c>
      <c r="DD35" s="0" t="n">
        <v>1</v>
      </c>
      <c r="DE35" s="0" t="n">
        <v>1</v>
      </c>
      <c r="DF35" s="0" t="n">
        <v>1</v>
      </c>
      <c r="DG35" s="0" t="n">
        <v>1</v>
      </c>
      <c r="DH35" s="0" t="n">
        <v>1</v>
      </c>
      <c r="DI35" s="0" t="n">
        <v>1</v>
      </c>
      <c r="DJ35" s="0" t="n">
        <v>1</v>
      </c>
      <c r="DK35" s="0" t="n">
        <v>1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n">
        <v>1</v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1</v>
      </c>
      <c r="DZ35" s="0" t="n">
        <v>1</v>
      </c>
      <c r="EA35" s="0" t="n">
        <v>1</v>
      </c>
      <c r="EB35" s="0" t="n">
        <v>1</v>
      </c>
      <c r="EC35" s="0" t="n">
        <v>2</v>
      </c>
      <c r="ED35" s="0" t="n">
        <v>1</v>
      </c>
      <c r="EE35" s="0" t="n">
        <v>1</v>
      </c>
      <c r="EF35" s="0" t="n">
        <v>1</v>
      </c>
      <c r="EG35" s="0" t="n">
        <v>1</v>
      </c>
      <c r="EH35" s="0" t="n">
        <v>1</v>
      </c>
      <c r="EI35" s="0" t="n">
        <v>1</v>
      </c>
      <c r="EJ35" s="0" t="n">
        <v>1</v>
      </c>
      <c r="EK35" s="0" t="n">
        <v>1</v>
      </c>
      <c r="EL35" s="0" t="n">
        <v>1</v>
      </c>
      <c r="EM35" s="0" t="n">
        <v>1</v>
      </c>
      <c r="EN35" s="0" t="n">
        <v>1</v>
      </c>
      <c r="EO35" s="0" t="n">
        <v>1</v>
      </c>
      <c r="EP35" s="0" t="n">
        <v>2</v>
      </c>
      <c r="EQ35" s="0" t="n">
        <v>1</v>
      </c>
      <c r="ER35" s="0" t="n">
        <v>1</v>
      </c>
      <c r="ES35" s="0" t="n">
        <v>1</v>
      </c>
      <c r="ET35" s="0" t="n">
        <v>1</v>
      </c>
      <c r="EU35" s="0" t="n">
        <v>1</v>
      </c>
      <c r="EV35" s="0" t="n">
        <v>2</v>
      </c>
      <c r="EW35" s="0" t="n">
        <v>1</v>
      </c>
      <c r="EX35" s="0" t="n">
        <v>2</v>
      </c>
      <c r="EY35" s="0" t="n">
        <v>1</v>
      </c>
      <c r="EZ35" s="0" t="n">
        <v>2</v>
      </c>
      <c r="FA35" s="0" t="n">
        <v>2</v>
      </c>
      <c r="FB35" s="0" t="n">
        <v>1</v>
      </c>
      <c r="FC35" s="0" t="n">
        <v>1</v>
      </c>
      <c r="FD35" s="0" t="n">
        <v>1</v>
      </c>
      <c r="FE35" s="0" t="n">
        <v>1</v>
      </c>
      <c r="FF35" s="0" t="n">
        <v>1</v>
      </c>
      <c r="FG35" s="0" t="n">
        <v>1</v>
      </c>
      <c r="FH35" s="0" t="n">
        <v>1</v>
      </c>
      <c r="FI35" s="0" t="n">
        <v>1</v>
      </c>
      <c r="FJ35" s="0" t="n">
        <v>1</v>
      </c>
      <c r="FK35" s="0" t="n">
        <v>1</v>
      </c>
      <c r="FL35" s="0" t="n">
        <v>1</v>
      </c>
      <c r="FM35" s="0" t="n">
        <v>1</v>
      </c>
      <c r="FN35" s="0" t="n">
        <v>1</v>
      </c>
      <c r="FO35" s="0" t="n">
        <v>1</v>
      </c>
      <c r="FP35" s="0" t="n">
        <v>1</v>
      </c>
      <c r="FQ35" s="0" t="n">
        <v>2</v>
      </c>
      <c r="FR35" s="0" t="n">
        <v>1</v>
      </c>
      <c r="FS35" s="0" t="n">
        <v>1</v>
      </c>
      <c r="FT35" s="0" t="n">
        <v>2</v>
      </c>
      <c r="FU35" s="0" t="n">
        <v>1</v>
      </c>
      <c r="FV35" s="0" t="n">
        <v>1</v>
      </c>
      <c r="FW35" s="0" t="n">
        <v>1</v>
      </c>
      <c r="FX35" s="0" t="n">
        <v>1</v>
      </c>
      <c r="FY35" s="0" t="n">
        <v>1</v>
      </c>
      <c r="FZ35" s="0" t="n">
        <v>1</v>
      </c>
      <c r="GA35" s="0" t="n">
        <v>1</v>
      </c>
      <c r="GB35" s="0" t="n">
        <v>1</v>
      </c>
      <c r="GC35" s="0" t="n">
        <v>1</v>
      </c>
      <c r="GD35" s="0" t="n">
        <v>1</v>
      </c>
      <c r="GE35" s="0" t="n">
        <v>1</v>
      </c>
      <c r="GF35" s="0" t="n">
        <v>1</v>
      </c>
      <c r="GG35" s="0" t="n">
        <v>1</v>
      </c>
      <c r="GH35" s="0" t="n">
        <v>1</v>
      </c>
      <c r="GI35" s="0" t="n">
        <v>1</v>
      </c>
      <c r="GJ35" s="0" t="n">
        <v>2</v>
      </c>
      <c r="GK35" s="0" t="n">
        <v>1</v>
      </c>
      <c r="GL35" s="0" t="n">
        <v>2</v>
      </c>
      <c r="GM35" s="0" t="n">
        <v>1</v>
      </c>
      <c r="GN35" s="0" t="n">
        <v>1</v>
      </c>
      <c r="GO35" s="0" t="n">
        <v>1</v>
      </c>
      <c r="GP35" s="0" t="n">
        <v>1</v>
      </c>
      <c r="GQ35" s="0" t="n">
        <v>1</v>
      </c>
      <c r="GR35" s="0" t="n">
        <v>1</v>
      </c>
      <c r="GS35" s="0" t="n">
        <v>1</v>
      </c>
      <c r="GT35" s="0" t="n">
        <v>1</v>
      </c>
      <c r="GU35" s="0" t="n">
        <v>1</v>
      </c>
      <c r="GV35" s="0" t="n">
        <v>1</v>
      </c>
      <c r="GW35" s="0" t="n">
        <v>1</v>
      </c>
      <c r="GX35" s="0" t="n">
        <v>1</v>
      </c>
      <c r="GY35" s="0" t="n">
        <v>1</v>
      </c>
      <c r="GZ35" s="0" t="n">
        <v>2</v>
      </c>
      <c r="HA35" s="0" t="n">
        <v>1</v>
      </c>
      <c r="HB35" s="0" t="n">
        <v>1</v>
      </c>
      <c r="HC35" s="0" t="n">
        <v>1</v>
      </c>
      <c r="HD35" s="0" t="n">
        <v>1</v>
      </c>
      <c r="HE35" s="0" t="n">
        <v>2</v>
      </c>
      <c r="HF35" s="0" t="n">
        <v>1</v>
      </c>
      <c r="HG35" s="0" t="n">
        <v>1</v>
      </c>
      <c r="HH35" s="0" t="n">
        <v>2</v>
      </c>
      <c r="HI35" s="0" t="n">
        <v>1</v>
      </c>
      <c r="HJ35" s="0" t="n">
        <v>1</v>
      </c>
      <c r="HK35" s="0" t="n">
        <v>1</v>
      </c>
      <c r="HL35" s="0" t="n">
        <v>1</v>
      </c>
      <c r="HM35" s="0" t="n">
        <v>1</v>
      </c>
      <c r="HN35" s="0" t="n">
        <v>1</v>
      </c>
      <c r="HO35" s="0" t="n">
        <v>1</v>
      </c>
      <c r="HP35" s="0" t="n">
        <v>1</v>
      </c>
      <c r="HQ35" s="0" t="n">
        <v>2</v>
      </c>
      <c r="HR35" s="0" t="n">
        <v>1</v>
      </c>
      <c r="HS35" s="0" t="n">
        <v>1</v>
      </c>
      <c r="HT35" s="0" t="n">
        <v>1</v>
      </c>
      <c r="HU35" s="0" t="n">
        <v>1</v>
      </c>
      <c r="HV35" s="0" t="n">
        <v>1</v>
      </c>
      <c r="HW35" s="0" t="n">
        <v>2</v>
      </c>
      <c r="HX35" s="0" t="n">
        <v>1</v>
      </c>
      <c r="HY35" s="0" t="n">
        <v>1</v>
      </c>
      <c r="HZ35" s="0" t="n">
        <v>2</v>
      </c>
      <c r="IA35" s="0" t="n">
        <v>1</v>
      </c>
      <c r="IB35" s="0" t="n">
        <v>1</v>
      </c>
      <c r="IC35" s="0" t="n">
        <v>1</v>
      </c>
      <c r="ID35" s="0" t="n">
        <v>1</v>
      </c>
      <c r="IE35" s="0" t="n">
        <v>1</v>
      </c>
      <c r="IF35" s="0" t="n">
        <v>1</v>
      </c>
      <c r="IG35" s="0" t="n">
        <v>1</v>
      </c>
      <c r="IH35" s="0" t="n">
        <v>1</v>
      </c>
      <c r="II35" s="0" t="n">
        <v>1</v>
      </c>
      <c r="IJ35" s="0" t="n">
        <v>1</v>
      </c>
      <c r="IK35" s="0" t="n">
        <v>2</v>
      </c>
      <c r="IL35" s="0" t="n">
        <v>1</v>
      </c>
      <c r="IM35" s="0" t="n">
        <v>1</v>
      </c>
      <c r="IN35" s="0" t="n">
        <v>1</v>
      </c>
      <c r="IO35" s="0" t="n">
        <v>1</v>
      </c>
      <c r="IP35" s="0" t="n">
        <v>2</v>
      </c>
      <c r="IQ35" s="0" t="n">
        <v>1</v>
      </c>
      <c r="IR35" s="0" t="n">
        <v>1</v>
      </c>
      <c r="IS35" s="0" t="n">
        <v>1</v>
      </c>
      <c r="IT35" s="0" t="n">
        <v>1</v>
      </c>
      <c r="IU35" s="0" t="n">
        <v>1</v>
      </c>
      <c r="IV35" s="0" t="n">
        <v>1</v>
      </c>
      <c r="IW35" s="0" t="n">
        <v>1</v>
      </c>
      <c r="IX35" s="0" t="n">
        <v>1</v>
      </c>
      <c r="IY35" s="0" t="n">
        <v>1</v>
      </c>
      <c r="IZ35" s="0" t="n">
        <v>1</v>
      </c>
      <c r="JA35" s="0" t="n">
        <v>1</v>
      </c>
      <c r="JB35" s="0" t="n">
        <v>1</v>
      </c>
      <c r="JC35" s="0" t="n">
        <v>2</v>
      </c>
      <c r="JD35" s="0" t="n">
        <v>1</v>
      </c>
      <c r="JE35" s="0" t="n">
        <v>1</v>
      </c>
      <c r="JF35" s="0" t="n">
        <v>1</v>
      </c>
      <c r="JG35" s="0" t="n">
        <v>1</v>
      </c>
      <c r="JH35" s="0" t="n">
        <v>1</v>
      </c>
      <c r="JI35" s="0" t="n">
        <v>1</v>
      </c>
      <c r="JJ35" s="0" t="n">
        <v>2</v>
      </c>
      <c r="JK35" s="0" t="n">
        <v>1</v>
      </c>
      <c r="JL35" s="0" t="n">
        <v>1</v>
      </c>
      <c r="JM35" s="0" t="n">
        <v>1</v>
      </c>
      <c r="JN35" s="0" t="n">
        <v>1</v>
      </c>
      <c r="JO35" s="0" t="n">
        <v>1</v>
      </c>
      <c r="JP35" s="0" t="n">
        <v>1</v>
      </c>
      <c r="JQ35" s="0" t="n">
        <v>1</v>
      </c>
      <c r="JR35" s="0" t="n">
        <v>1</v>
      </c>
      <c r="JS35" s="0" t="n">
        <v>1</v>
      </c>
      <c r="JT35" s="0" t="n">
        <v>1</v>
      </c>
      <c r="JU35" s="0" t="n">
        <v>1</v>
      </c>
      <c r="JV35" s="0" t="n">
        <v>1</v>
      </c>
      <c r="JW35" s="0" t="n">
        <v>1</v>
      </c>
      <c r="JX35" s="0" t="n">
        <v>1</v>
      </c>
      <c r="JY35" s="0" t="n">
        <v>-9</v>
      </c>
      <c r="JZ35" s="0" t="n">
        <v>1</v>
      </c>
      <c r="KA35" s="0" t="n">
        <v>1</v>
      </c>
      <c r="KB35" s="0" t="n">
        <v>1</v>
      </c>
      <c r="KC35" s="0" t="n">
        <v>1</v>
      </c>
      <c r="KD35" s="0" t="n">
        <v>2</v>
      </c>
      <c r="KE35" s="0" t="n">
        <v>1</v>
      </c>
      <c r="KF35" s="0" t="n">
        <v>1</v>
      </c>
      <c r="KG35" s="0" t="n">
        <v>1</v>
      </c>
      <c r="KH35" s="0" t="n">
        <v>1</v>
      </c>
      <c r="KI35" s="0" t="n">
        <v>1</v>
      </c>
      <c r="KJ35" s="0" t="n">
        <v>2</v>
      </c>
      <c r="KK35" s="0" t="n">
        <v>1</v>
      </c>
      <c r="KL35" s="0" t="n">
        <v>1</v>
      </c>
      <c r="KM35" s="0" t="n">
        <v>1</v>
      </c>
      <c r="KN35" s="0" t="n">
        <v>1</v>
      </c>
      <c r="KO35" s="0" t="n">
        <v>1</v>
      </c>
      <c r="KP35" s="0" t="n">
        <v>1</v>
      </c>
      <c r="KQ35" s="0" t="n">
        <v>2</v>
      </c>
      <c r="KR35" s="0" t="n">
        <v>1</v>
      </c>
      <c r="KS35" s="0" t="n">
        <v>1</v>
      </c>
      <c r="KT35" s="0" t="n">
        <v>1</v>
      </c>
      <c r="KU35" s="0" t="n">
        <v>1</v>
      </c>
      <c r="KV35" s="0" t="n">
        <v>1</v>
      </c>
      <c r="KW35" s="0" t="n">
        <v>2</v>
      </c>
      <c r="KX35" s="0" t="n">
        <v>1</v>
      </c>
      <c r="KY35" s="0" t="n">
        <v>1</v>
      </c>
      <c r="KZ35" s="0" t="n">
        <v>1</v>
      </c>
      <c r="LA35" s="0" t="n">
        <v>1</v>
      </c>
      <c r="LB35" s="0" t="n">
        <v>1</v>
      </c>
      <c r="LC35" s="0" t="n">
        <v>1</v>
      </c>
      <c r="LD35" s="0" t="n">
        <v>1</v>
      </c>
      <c r="LE35" s="0" t="n">
        <v>1</v>
      </c>
      <c r="LF35" s="0" t="n">
        <v>1</v>
      </c>
      <c r="LG35" s="0" t="n">
        <v>1</v>
      </c>
      <c r="LH35" s="0" t="n">
        <v>1</v>
      </c>
      <c r="LI35" s="0" t="n">
        <v>1</v>
      </c>
      <c r="LJ35" s="0" t="n">
        <v>1</v>
      </c>
      <c r="LK35" s="0" t="n">
        <v>2</v>
      </c>
      <c r="LL35" s="0" t="n">
        <v>2</v>
      </c>
      <c r="LM35" s="0" t="n">
        <v>1</v>
      </c>
      <c r="LN35" s="0" t="n">
        <v>1</v>
      </c>
      <c r="LO35" s="0" t="n">
        <v>1</v>
      </c>
      <c r="LP35" s="0" t="n">
        <v>1</v>
      </c>
      <c r="LQ35" s="0" t="n">
        <v>1</v>
      </c>
      <c r="LR35" s="0" t="n">
        <v>2</v>
      </c>
      <c r="LS35" s="0" t="n">
        <v>1</v>
      </c>
      <c r="LT35" s="0" t="n">
        <v>1</v>
      </c>
      <c r="LU35" s="0" t="n">
        <v>1</v>
      </c>
      <c r="LV35" s="0" t="n">
        <v>1</v>
      </c>
      <c r="LW35" s="0" t="n">
        <v>1</v>
      </c>
      <c r="LX35" s="0" t="n">
        <v>1</v>
      </c>
      <c r="LY35" s="0" t="n">
        <v>1</v>
      </c>
      <c r="LZ35" s="0" t="n">
        <v>1</v>
      </c>
      <c r="MA35" s="0" t="n">
        <v>1</v>
      </c>
      <c r="MB35" s="0" t="n">
        <v>1</v>
      </c>
      <c r="MC35" s="0" t="n">
        <v>1</v>
      </c>
      <c r="MD35" s="0" t="n">
        <v>1</v>
      </c>
      <c r="ME35" s="0" t="n">
        <v>1</v>
      </c>
      <c r="MF35" s="0" t="n">
        <v>1</v>
      </c>
      <c r="MG35" s="0" t="n">
        <v>1</v>
      </c>
      <c r="MH35" s="0" t="n">
        <v>-9</v>
      </c>
      <c r="MI35" s="0" t="n">
        <v>1</v>
      </c>
      <c r="MJ35" s="0" t="n">
        <v>2</v>
      </c>
      <c r="MK35" s="0" t="n">
        <v>2</v>
      </c>
      <c r="ML35" s="0" t="n">
        <v>1</v>
      </c>
      <c r="MM35" s="0" t="n">
        <v>1</v>
      </c>
      <c r="MN35" s="0" t="n">
        <v>1</v>
      </c>
      <c r="MO35" s="0" t="n">
        <v>1</v>
      </c>
      <c r="MP35" s="0" t="n">
        <v>1</v>
      </c>
      <c r="MQ35" s="0" t="n">
        <v>1</v>
      </c>
      <c r="MR35" s="0" t="n">
        <v>1</v>
      </c>
      <c r="MS35" s="0" t="n">
        <v>1</v>
      </c>
      <c r="MT35" s="0" t="n">
        <v>1</v>
      </c>
      <c r="MU35" s="0" t="n">
        <v>1</v>
      </c>
      <c r="MV35" s="0" t="n">
        <v>1</v>
      </c>
      <c r="MW35" s="0" t="n">
        <v>1</v>
      </c>
      <c r="MX35" s="0" t="n">
        <v>1</v>
      </c>
      <c r="MY35" s="0" t="n">
        <v>1</v>
      </c>
      <c r="MZ35" s="0" t="n">
        <v>1</v>
      </c>
      <c r="NA35" s="0" t="n">
        <v>1</v>
      </c>
      <c r="NB35" s="0" t="n">
        <v>1</v>
      </c>
      <c r="NC35" s="0" t="n">
        <v>2</v>
      </c>
      <c r="ND35" s="0" t="n">
        <v>1</v>
      </c>
      <c r="NE35" s="0" t="n">
        <v>2</v>
      </c>
      <c r="NF35" s="0" t="n">
        <v>1</v>
      </c>
      <c r="NG35" s="0" t="n">
        <v>1</v>
      </c>
      <c r="NH35" s="0" t="n">
        <v>1</v>
      </c>
      <c r="NI35" s="0" t="n">
        <v>1</v>
      </c>
      <c r="NJ35" s="0" t="n">
        <v>1</v>
      </c>
      <c r="NK35" s="0" t="n">
        <v>1</v>
      </c>
      <c r="NL35" s="0" t="n">
        <v>1</v>
      </c>
      <c r="NM35" s="0" t="n">
        <v>1</v>
      </c>
      <c r="NN35" s="0" t="n">
        <v>1</v>
      </c>
      <c r="NO35" s="0" t="n">
        <v>1</v>
      </c>
      <c r="NP35" s="0" t="n">
        <v>1</v>
      </c>
      <c r="NQ35" s="0" t="n">
        <v>1</v>
      </c>
      <c r="NR35" s="0" t="n">
        <v>1</v>
      </c>
      <c r="NS35" s="0" t="n">
        <v>1</v>
      </c>
      <c r="NT35" s="0" t="n">
        <v>1</v>
      </c>
      <c r="NU35" s="0" t="n">
        <v>2</v>
      </c>
      <c r="NV35" s="0" t="n">
        <v>1</v>
      </c>
      <c r="NW35" s="0" t="n">
        <v>1</v>
      </c>
      <c r="NX35" s="0" t="n">
        <v>1</v>
      </c>
      <c r="NY35" s="0" t="n">
        <v>1</v>
      </c>
      <c r="NZ35" s="0" t="n">
        <v>1</v>
      </c>
      <c r="OA35" s="0" t="n">
        <v>2</v>
      </c>
      <c r="OB35" s="0" t="n">
        <v>1</v>
      </c>
      <c r="OC35" s="0" t="n">
        <v>2</v>
      </c>
      <c r="OD35" s="0" t="n">
        <v>1</v>
      </c>
      <c r="OE35" s="0" t="n">
        <v>1</v>
      </c>
      <c r="OF35" s="0" t="n">
        <v>1</v>
      </c>
      <c r="OG35" s="0" t="n">
        <v>1</v>
      </c>
      <c r="OH35" s="0" t="n">
        <v>1</v>
      </c>
      <c r="OI35" s="0" t="n">
        <v>1</v>
      </c>
      <c r="OJ35" s="0" t="n">
        <v>1</v>
      </c>
      <c r="OK35" s="0" t="n">
        <v>1</v>
      </c>
      <c r="OL35" s="0" t="n">
        <v>1</v>
      </c>
      <c r="OM35" s="0" t="n">
        <v>1</v>
      </c>
      <c r="ON35" s="0" t="n">
        <v>1</v>
      </c>
      <c r="OO35" s="0" t="n">
        <v>2</v>
      </c>
      <c r="OP35" s="0" t="n">
        <v>1</v>
      </c>
      <c r="OQ35" s="0" t="n">
        <v>1</v>
      </c>
      <c r="OR35" s="0" t="n">
        <v>1</v>
      </c>
      <c r="OS35" s="0" t="n">
        <v>1</v>
      </c>
      <c r="OT35" s="0" t="n">
        <v>1</v>
      </c>
      <c r="OU35" s="0" t="n">
        <v>1</v>
      </c>
      <c r="OV35" s="0" t="n">
        <v>1</v>
      </c>
      <c r="OW35" s="0" t="n">
        <v>1</v>
      </c>
      <c r="OX35" s="0" t="n">
        <v>1</v>
      </c>
      <c r="OY35" s="0" t="n">
        <v>1</v>
      </c>
      <c r="OZ35" s="0" t="n">
        <v>1</v>
      </c>
      <c r="PA35" s="0" t="n">
        <v>2</v>
      </c>
      <c r="PB35" s="0" t="n">
        <v>1</v>
      </c>
      <c r="PC35" s="0" t="n">
        <v>1</v>
      </c>
      <c r="PD35" s="0" t="n">
        <v>1</v>
      </c>
      <c r="PE35" s="0" t="n">
        <v>1</v>
      </c>
      <c r="PF35" s="0" t="n">
        <v>1</v>
      </c>
      <c r="PG35" s="0" t="n">
        <v>1</v>
      </c>
      <c r="PH35" s="0" t="n">
        <v>1</v>
      </c>
      <c r="PI35" s="0" t="n">
        <v>1</v>
      </c>
      <c r="PJ35" s="0" t="n">
        <v>1</v>
      </c>
      <c r="PK35" s="0" t="n">
        <v>1</v>
      </c>
      <c r="PL35" s="0" t="n">
        <v>1</v>
      </c>
      <c r="PM35" s="0" t="n">
        <v>1</v>
      </c>
      <c r="PN35" s="0" t="n">
        <v>1</v>
      </c>
      <c r="PO35" s="0" t="n">
        <v>1</v>
      </c>
      <c r="PP35" s="0" t="n">
        <v>1</v>
      </c>
      <c r="PQ35" s="0" t="n">
        <v>1</v>
      </c>
      <c r="PR35" s="0" t="n">
        <v>1</v>
      </c>
      <c r="PS35" s="0" t="n">
        <v>1</v>
      </c>
      <c r="PT35" s="0" t="n">
        <v>1</v>
      </c>
      <c r="PU35" s="0" t="n">
        <v>-9</v>
      </c>
      <c r="PV35" s="0" t="n">
        <v>1</v>
      </c>
      <c r="PW35" s="0" t="n">
        <v>1</v>
      </c>
      <c r="PX35" s="0" t="n">
        <v>1</v>
      </c>
      <c r="PY35" s="0" t="n">
        <v>1</v>
      </c>
      <c r="PZ35" s="0" t="n">
        <v>1</v>
      </c>
      <c r="QA35" s="0" t="n">
        <v>1</v>
      </c>
      <c r="QB35" s="0" t="n">
        <v>1</v>
      </c>
      <c r="QC35" s="0" t="n">
        <v>3</v>
      </c>
      <c r="QD35" s="0" t="n">
        <v>2</v>
      </c>
      <c r="QE35" s="0" t="n">
        <v>1</v>
      </c>
      <c r="QF35" s="0" t="n">
        <v>1</v>
      </c>
      <c r="QG35" s="0" t="n">
        <v>2</v>
      </c>
      <c r="QH35" s="0" t="n">
        <v>1</v>
      </c>
      <c r="QI35" s="0" t="n">
        <v>1</v>
      </c>
      <c r="QJ35" s="0" t="n">
        <v>1</v>
      </c>
      <c r="QK35" s="0" t="n">
        <v>1</v>
      </c>
      <c r="QL35" s="0" t="n">
        <v>2</v>
      </c>
      <c r="QM35" s="0" t="n">
        <v>2</v>
      </c>
      <c r="QN35" s="0" t="n">
        <v>2</v>
      </c>
      <c r="QO35" s="0" t="n">
        <v>1</v>
      </c>
      <c r="QP35" s="0" t="n">
        <v>1</v>
      </c>
      <c r="QQ35" s="0" t="n">
        <v>1</v>
      </c>
      <c r="QR35" s="0" t="n">
        <v>1</v>
      </c>
      <c r="QS35" s="0" t="n">
        <v>1</v>
      </c>
      <c r="QT35" s="0" t="n">
        <v>1</v>
      </c>
      <c r="QU35" s="0" t="n">
        <v>1</v>
      </c>
      <c r="QV35" s="0" t="n">
        <v>1</v>
      </c>
      <c r="QW35" s="0" t="n">
        <v>1</v>
      </c>
      <c r="QX35" s="0" t="n">
        <v>2</v>
      </c>
      <c r="QY35" s="0" t="n">
        <v>1</v>
      </c>
      <c r="QZ35" s="0" t="n">
        <v>1</v>
      </c>
      <c r="RA35" s="0" t="n">
        <v>1</v>
      </c>
      <c r="RB35" s="0" t="n">
        <v>2</v>
      </c>
      <c r="RC35" s="0" t="n">
        <v>1</v>
      </c>
      <c r="RD35" s="0" t="n">
        <v>1</v>
      </c>
      <c r="RE35" s="0" t="n">
        <v>1</v>
      </c>
      <c r="RF35" s="0" t="n">
        <v>1</v>
      </c>
      <c r="RG35" s="0" t="n">
        <v>1</v>
      </c>
      <c r="RH35" s="0" t="n">
        <v>1</v>
      </c>
      <c r="RI35" s="0" t="n">
        <v>1</v>
      </c>
      <c r="RJ35" s="0" t="n">
        <v>2</v>
      </c>
      <c r="RK35" s="0" t="n">
        <v>1</v>
      </c>
      <c r="RL35" s="0" t="n">
        <v>1</v>
      </c>
      <c r="RM35" s="0" t="n">
        <v>1</v>
      </c>
      <c r="RN35" s="0" t="n">
        <v>1</v>
      </c>
      <c r="RO35" s="0" t="n">
        <v>1</v>
      </c>
      <c r="RP35" s="0" t="n">
        <v>1</v>
      </c>
      <c r="RQ35" s="0" t="n">
        <v>2</v>
      </c>
      <c r="RR35" s="0" t="n">
        <v>1</v>
      </c>
      <c r="RS35" s="0" t="n">
        <v>1</v>
      </c>
      <c r="RT35" s="0" t="n">
        <v>1</v>
      </c>
      <c r="RU35" s="0" t="n">
        <v>1</v>
      </c>
      <c r="RV35" s="0" t="n">
        <v>1</v>
      </c>
      <c r="RW35" s="0" t="n">
        <v>1</v>
      </c>
      <c r="RX35" s="0" t="n">
        <v>1</v>
      </c>
      <c r="RY35" s="0" t="n">
        <v>2</v>
      </c>
      <c r="RZ35" s="0" t="n">
        <v>1</v>
      </c>
      <c r="SA35" s="0" t="n">
        <v>1</v>
      </c>
      <c r="SB35" s="0" t="n">
        <v>1</v>
      </c>
      <c r="SC35" s="0" t="n">
        <v>1</v>
      </c>
      <c r="SD35" s="0" t="n">
        <v>1</v>
      </c>
      <c r="SE35" s="0" t="n">
        <v>2</v>
      </c>
      <c r="SF35" s="0" t="n">
        <v>1</v>
      </c>
      <c r="SG35" s="0" t="n">
        <v>1</v>
      </c>
      <c r="SH35" s="0" t="n">
        <v>1</v>
      </c>
      <c r="SI35" s="0" t="n">
        <v>1</v>
      </c>
      <c r="SJ35" s="0" t="n">
        <v>1</v>
      </c>
      <c r="SK35" s="0" t="n">
        <v>1</v>
      </c>
      <c r="SL35" s="0" t="n">
        <v>1</v>
      </c>
      <c r="SM35" s="0" t="n">
        <v>1</v>
      </c>
      <c r="SN35" s="0" t="n">
        <v>1</v>
      </c>
      <c r="SO35" s="0" t="n">
        <v>1</v>
      </c>
      <c r="SP35" s="0" t="n">
        <v>1</v>
      </c>
      <c r="SQ35" s="0" t="n">
        <v>1</v>
      </c>
      <c r="SR35" s="0" t="n">
        <v>1</v>
      </c>
      <c r="SS35" s="0" t="n">
        <v>1</v>
      </c>
      <c r="ST35" s="0" t="n">
        <v>1</v>
      </c>
      <c r="SU35" s="0" t="n">
        <v>1</v>
      </c>
      <c r="SV35" s="0" t="n">
        <v>1</v>
      </c>
      <c r="SW35" s="0" t="n">
        <v>1</v>
      </c>
      <c r="SX35" s="0" t="n">
        <v>1</v>
      </c>
      <c r="SY35" s="0" t="n">
        <v>1</v>
      </c>
      <c r="SZ35" s="0" t="n">
        <v>1</v>
      </c>
      <c r="TA35" s="0" t="n">
        <v>1</v>
      </c>
      <c r="TB35" s="0" t="n">
        <v>1</v>
      </c>
      <c r="TC35" s="0" t="n">
        <v>1</v>
      </c>
      <c r="TD35" s="0" t="n">
        <v>1</v>
      </c>
      <c r="TE35" s="0" t="n">
        <v>1</v>
      </c>
      <c r="TF35" s="0" t="n">
        <v>1</v>
      </c>
      <c r="TG35" s="0" t="n">
        <v>1</v>
      </c>
      <c r="TH35" s="0" t="n">
        <v>1</v>
      </c>
      <c r="TI35" s="0" t="n">
        <v>1</v>
      </c>
      <c r="TJ35" s="0" t="n">
        <v>1</v>
      </c>
      <c r="TK35" s="0" t="n">
        <v>1</v>
      </c>
      <c r="TL35" s="0" t="n">
        <v>1</v>
      </c>
      <c r="TM35" s="0" t="n">
        <v>1</v>
      </c>
      <c r="TN35" s="0" t="n">
        <v>1</v>
      </c>
      <c r="TO35" s="0" t="n">
        <v>1</v>
      </c>
      <c r="TP35" s="0" t="n">
        <v>1</v>
      </c>
      <c r="TQ35" s="0" t="n">
        <v>1</v>
      </c>
      <c r="TR35" s="0" t="n">
        <v>1</v>
      </c>
      <c r="TS35" s="0" t="n">
        <v>2</v>
      </c>
      <c r="TT35" s="0" t="n">
        <v>1</v>
      </c>
      <c r="TU35" s="0" t="n">
        <v>1</v>
      </c>
      <c r="TV35" s="0" t="n">
        <v>1</v>
      </c>
      <c r="TW35" s="0" t="n">
        <v>1</v>
      </c>
      <c r="TX35" s="0" t="n">
        <v>1</v>
      </c>
      <c r="TY35" s="0" t="n">
        <v>2</v>
      </c>
      <c r="TZ35" s="0" t="n">
        <v>2</v>
      </c>
      <c r="UA35" s="0" t="n">
        <v>-9</v>
      </c>
      <c r="UB35" s="0" t="n">
        <v>2</v>
      </c>
      <c r="UC35" s="0" t="n">
        <v>2</v>
      </c>
      <c r="UD35" s="0" t="n">
        <v>2</v>
      </c>
      <c r="UE35" s="0" t="n">
        <v>2</v>
      </c>
      <c r="UF35" s="0" t="n">
        <v>1</v>
      </c>
      <c r="UG35" s="0" t="n">
        <v>1</v>
      </c>
      <c r="UH35" s="0" t="n">
        <v>1</v>
      </c>
      <c r="UI35" s="0" t="n">
        <v>1</v>
      </c>
      <c r="UJ35" s="0" t="n">
        <v>1</v>
      </c>
      <c r="UK35" s="0" t="n">
        <v>2</v>
      </c>
      <c r="UL35" s="0" t="n">
        <v>1</v>
      </c>
      <c r="UM35" s="0" t="n">
        <v>2</v>
      </c>
      <c r="UN35" s="0" t="n">
        <v>1</v>
      </c>
      <c r="UO35" s="0" t="n">
        <v>1</v>
      </c>
      <c r="UP35" s="0" t="n">
        <v>1</v>
      </c>
      <c r="UQ35" s="0" t="n">
        <v>1</v>
      </c>
      <c r="UR35" s="0" t="n">
        <v>2</v>
      </c>
      <c r="US35" s="0" t="n">
        <v>1</v>
      </c>
      <c r="UT35" s="0" t="n">
        <v>1</v>
      </c>
      <c r="UU35" s="0" t="n">
        <v>1</v>
      </c>
      <c r="UV35" s="0" t="n">
        <v>1</v>
      </c>
      <c r="UW35" s="0" t="n">
        <v>1</v>
      </c>
      <c r="UX35" s="0" t="n">
        <v>1</v>
      </c>
      <c r="UY35" s="0" t="n">
        <v>1</v>
      </c>
      <c r="UZ35" s="0" t="n">
        <v>1</v>
      </c>
      <c r="VA35" s="0" t="n">
        <v>1</v>
      </c>
      <c r="VB35" s="0" t="n">
        <v>1</v>
      </c>
      <c r="VC35" s="0" t="n">
        <v>1</v>
      </c>
      <c r="VD35" s="0" t="n">
        <v>1</v>
      </c>
      <c r="VE35" s="0" t="n">
        <v>1</v>
      </c>
      <c r="VF35" s="0" t="n">
        <v>1</v>
      </c>
      <c r="VG35" s="0" t="n">
        <v>1</v>
      </c>
      <c r="VH35" s="0" t="n">
        <v>2</v>
      </c>
      <c r="VI35" s="0" t="n">
        <v>1</v>
      </c>
      <c r="VJ35" s="0" t="n">
        <v>1</v>
      </c>
      <c r="VK35" s="0" t="n">
        <v>2</v>
      </c>
      <c r="VL35" s="0" t="n">
        <v>1</v>
      </c>
      <c r="VM35" s="0" t="n">
        <v>1</v>
      </c>
      <c r="VN35" s="0" t="n">
        <v>1</v>
      </c>
      <c r="VO35" s="0" t="n">
        <v>1</v>
      </c>
      <c r="VP35" s="0" t="n">
        <v>1</v>
      </c>
      <c r="VQ35" s="0" t="n">
        <v>1</v>
      </c>
      <c r="VR35" s="0" t="n">
        <v>1</v>
      </c>
      <c r="VS35" s="0" t="n">
        <v>2</v>
      </c>
      <c r="VT35" s="0" t="n">
        <v>1</v>
      </c>
      <c r="VU35" s="0" t="n">
        <v>1</v>
      </c>
      <c r="VV35" s="0" t="n">
        <v>1</v>
      </c>
      <c r="VW35" s="0" t="n">
        <v>2</v>
      </c>
      <c r="VX35" s="0" t="n">
        <v>1</v>
      </c>
      <c r="VY35" s="0" t="n">
        <v>1</v>
      </c>
      <c r="VZ35" s="0" t="n">
        <v>1</v>
      </c>
      <c r="WA35" s="0" t="n">
        <v>1</v>
      </c>
      <c r="WB35" s="0" t="n">
        <v>1</v>
      </c>
      <c r="WC35" s="0" t="n">
        <v>2</v>
      </c>
      <c r="WD35" s="0" t="n">
        <v>1</v>
      </c>
      <c r="WE35" s="0" t="n">
        <v>1</v>
      </c>
      <c r="WF35" s="0" t="n">
        <v>1</v>
      </c>
      <c r="WG35" s="0" t="n">
        <v>1</v>
      </c>
      <c r="WH35" s="0" t="n">
        <v>2</v>
      </c>
      <c r="WI35" s="0" t="n">
        <v>1</v>
      </c>
      <c r="WJ35" s="0" t="n">
        <v>1</v>
      </c>
      <c r="WK35" s="0" t="n">
        <v>1</v>
      </c>
      <c r="WL35" s="0" t="n">
        <v>1</v>
      </c>
      <c r="WM35" s="0" t="n">
        <v>1</v>
      </c>
      <c r="WN35" s="0" t="n">
        <v>2</v>
      </c>
      <c r="WO35" s="0" t="n">
        <v>2</v>
      </c>
      <c r="WP35" s="0" t="n">
        <v>1</v>
      </c>
      <c r="WQ35" s="0" t="n">
        <v>1</v>
      </c>
      <c r="WR35" s="0" t="n">
        <v>1</v>
      </c>
      <c r="WS35" s="0" t="n">
        <v>1</v>
      </c>
      <c r="WT35" s="0" t="n">
        <v>1</v>
      </c>
      <c r="WU35" s="0" t="n">
        <v>1</v>
      </c>
      <c r="WV35" s="0" t="n">
        <v>1</v>
      </c>
      <c r="WW35" s="0" t="n">
        <v>1</v>
      </c>
      <c r="WX35" s="0" t="n">
        <v>1</v>
      </c>
      <c r="WY35" s="0" t="n">
        <v>1</v>
      </c>
      <c r="WZ35" s="0" t="n">
        <v>1</v>
      </c>
      <c r="XA35" s="0" t="n">
        <v>2</v>
      </c>
      <c r="XB35" s="0" t="n">
        <v>1</v>
      </c>
      <c r="XC35" s="0" t="n">
        <v>-9</v>
      </c>
      <c r="XD35" s="0" t="n">
        <v>1</v>
      </c>
      <c r="XE35" s="0" t="n">
        <v>1</v>
      </c>
      <c r="XF35" s="0" t="n">
        <v>1</v>
      </c>
      <c r="XG35" s="0" t="n">
        <v>1</v>
      </c>
      <c r="XH35" s="0" t="n">
        <v>1</v>
      </c>
      <c r="XI35" s="0" t="n">
        <v>1</v>
      </c>
      <c r="XJ35" s="0" t="n">
        <v>1</v>
      </c>
      <c r="XK35" s="0" t="n">
        <v>-9</v>
      </c>
      <c r="XL35" s="0" t="n">
        <v>2</v>
      </c>
      <c r="XM35" s="0" t="n">
        <v>2</v>
      </c>
      <c r="XN35" s="0" t="n">
        <v>1</v>
      </c>
      <c r="XO35" s="0" t="n">
        <v>1</v>
      </c>
      <c r="XP35" s="0" t="n">
        <v>1</v>
      </c>
      <c r="XQ35" s="0" t="n">
        <v>1</v>
      </c>
      <c r="XR35" s="0" t="n">
        <v>2</v>
      </c>
      <c r="XS35" s="0" t="n">
        <v>2</v>
      </c>
      <c r="XT35" s="0" t="n">
        <v>2</v>
      </c>
      <c r="XU35" s="0" t="n">
        <v>1</v>
      </c>
      <c r="XV35" s="0" t="n">
        <v>2</v>
      </c>
      <c r="XW35" s="0" t="n">
        <v>1</v>
      </c>
      <c r="XX35" s="0" t="n">
        <v>1</v>
      </c>
      <c r="XY35" s="0" t="n">
        <v>1</v>
      </c>
      <c r="XZ35" s="0" t="n">
        <v>1</v>
      </c>
      <c r="YA35" s="0" t="n">
        <v>1</v>
      </c>
      <c r="YB35" s="0" t="n">
        <v>1</v>
      </c>
      <c r="YC35" s="0" t="n">
        <v>1</v>
      </c>
      <c r="YD35" s="0" t="n">
        <v>1</v>
      </c>
      <c r="YE35" s="0" t="n">
        <v>1</v>
      </c>
      <c r="YF35" s="0" t="n">
        <v>1</v>
      </c>
      <c r="YG35" s="0" t="n">
        <v>1</v>
      </c>
      <c r="YH35" s="0" t="n">
        <v>1</v>
      </c>
      <c r="YI35" s="0" t="n">
        <v>1</v>
      </c>
      <c r="YJ35" s="0" t="n">
        <v>1</v>
      </c>
      <c r="YK35" s="0" t="n">
        <v>1</v>
      </c>
      <c r="YL35" s="0" t="n">
        <v>2</v>
      </c>
      <c r="YM35" s="0" t="n">
        <v>1</v>
      </c>
      <c r="YN35" s="0" t="n">
        <v>1</v>
      </c>
      <c r="YO35" s="0" t="n">
        <v>1</v>
      </c>
      <c r="YP35" s="0" t="n">
        <v>1</v>
      </c>
      <c r="YQ35" s="0" t="n">
        <v>1</v>
      </c>
      <c r="YR35" s="0" t="n">
        <v>1</v>
      </c>
      <c r="YS35" s="0" t="n">
        <v>1</v>
      </c>
      <c r="YT35" s="0" t="n">
        <v>1</v>
      </c>
      <c r="YU35" s="0" t="n">
        <v>1</v>
      </c>
      <c r="YV35" s="0" t="n">
        <v>1</v>
      </c>
      <c r="YW35" s="0" t="n">
        <v>1</v>
      </c>
      <c r="YX35" s="0" t="n">
        <v>1</v>
      </c>
      <c r="YY35" s="0" t="n">
        <v>1</v>
      </c>
      <c r="YZ35" s="0" t="n">
        <v>1</v>
      </c>
      <c r="ZA35" s="0" t="n">
        <v>1</v>
      </c>
      <c r="ZB35" s="0" t="n">
        <v>2</v>
      </c>
      <c r="ZC35" s="0" t="n">
        <v>1</v>
      </c>
      <c r="ZD35" s="0" t="n">
        <v>1</v>
      </c>
      <c r="ZE35" s="0" t="n">
        <v>1</v>
      </c>
      <c r="ZF35" s="0" t="n">
        <v>1</v>
      </c>
      <c r="ZG35" s="0" t="n">
        <v>1</v>
      </c>
      <c r="ZH35" s="0" t="n">
        <v>1</v>
      </c>
      <c r="ZI35" s="0" t="n">
        <v>1</v>
      </c>
      <c r="ZJ35" s="0" t="n">
        <v>2</v>
      </c>
      <c r="ZK35" s="0" t="n">
        <v>1</v>
      </c>
      <c r="ZL35" s="0" t="n">
        <v>1</v>
      </c>
      <c r="ZM35" s="0" t="n">
        <v>1</v>
      </c>
      <c r="ZN35" s="0" t="n">
        <v>1</v>
      </c>
      <c r="ZO35" s="0" t="n">
        <v>1</v>
      </c>
      <c r="ZP35" s="0" t="n">
        <v>1</v>
      </c>
      <c r="ZQ35" s="0" t="n">
        <v>1</v>
      </c>
      <c r="ZR35" s="0" t="n">
        <v>1</v>
      </c>
      <c r="ZS35" s="0" t="n">
        <v>1</v>
      </c>
      <c r="ZT35" s="0" t="n">
        <v>2</v>
      </c>
      <c r="ZU35" s="0" t="n">
        <v>1</v>
      </c>
      <c r="ZV35" s="0" t="n">
        <v>1</v>
      </c>
      <c r="ZW35" s="0" t="n">
        <v>1</v>
      </c>
      <c r="ZX35" s="0" t="n">
        <v>1</v>
      </c>
      <c r="ZY35" s="0" t="n">
        <v>1</v>
      </c>
      <c r="ZZ35" s="0" t="n">
        <v>2</v>
      </c>
      <c r="AAA35" s="0" t="n">
        <v>1</v>
      </c>
      <c r="AAB35" s="0" t="n">
        <v>1</v>
      </c>
      <c r="AAC35" s="0" t="n">
        <v>2</v>
      </c>
      <c r="AAD35" s="0" t="n">
        <v>1</v>
      </c>
      <c r="AAE35" s="0" t="n">
        <v>1</v>
      </c>
      <c r="AAF35" s="0" t="n">
        <v>1</v>
      </c>
      <c r="AAG35" s="0" t="n">
        <v>1</v>
      </c>
      <c r="AAH35" s="0" t="n">
        <v>1</v>
      </c>
      <c r="AAI35" s="0" t="n">
        <v>1</v>
      </c>
      <c r="AAJ35" s="0" t="n">
        <v>1</v>
      </c>
      <c r="AAK35" s="0" t="n">
        <v>1</v>
      </c>
      <c r="AAL35" s="0" t="n">
        <v>1</v>
      </c>
      <c r="AAM35" s="0" t="n">
        <v>1</v>
      </c>
      <c r="AAN35" s="0" t="n">
        <v>1</v>
      </c>
      <c r="AAO35" s="0" t="n">
        <v>1</v>
      </c>
      <c r="AAP35" s="0" t="n">
        <v>2</v>
      </c>
      <c r="AAQ35" s="0" t="n">
        <v>1</v>
      </c>
      <c r="AAR35" s="0" t="n">
        <v>1</v>
      </c>
      <c r="AAS35" s="0" t="n">
        <v>1</v>
      </c>
      <c r="AAT35" s="0" t="n">
        <v>1</v>
      </c>
      <c r="AAU35" s="0" t="n">
        <v>1</v>
      </c>
      <c r="AAV35" s="0" t="n">
        <v>2</v>
      </c>
      <c r="AAW35" s="0" t="n">
        <v>2</v>
      </c>
      <c r="AAX35" s="0" t="n">
        <v>1</v>
      </c>
      <c r="AAY35" s="0" t="n">
        <v>1</v>
      </c>
      <c r="AAZ35" s="0" t="n">
        <v>1</v>
      </c>
      <c r="ABA35" s="0" t="n">
        <v>1</v>
      </c>
      <c r="ABB35" s="0" t="n">
        <v>2</v>
      </c>
      <c r="ABC35" s="0" t="n">
        <v>1</v>
      </c>
      <c r="ABD35" s="0" t="n">
        <v>1</v>
      </c>
      <c r="ABE35" s="0" t="n">
        <v>1</v>
      </c>
      <c r="ABF35" s="0" t="n">
        <v>1</v>
      </c>
      <c r="ABG35" s="0" t="n">
        <v>2</v>
      </c>
      <c r="ABH35" s="0" t="n">
        <v>1</v>
      </c>
      <c r="ABI35" s="0" t="n">
        <v>1</v>
      </c>
      <c r="ABJ35" s="0" t="n">
        <v>1</v>
      </c>
      <c r="ABK35" s="0" t="n">
        <v>1</v>
      </c>
      <c r="ABL35" s="0" t="n">
        <v>1</v>
      </c>
      <c r="ABM35" s="0" t="n">
        <v>2</v>
      </c>
      <c r="ABN35" s="0" t="n">
        <v>1</v>
      </c>
      <c r="ABO35" s="0" t="n">
        <v>1</v>
      </c>
      <c r="ABP35" s="0" t="n">
        <v>1</v>
      </c>
      <c r="ABQ35" s="0" t="n">
        <v>1</v>
      </c>
      <c r="ABR35" s="0" t="n">
        <v>1</v>
      </c>
      <c r="ABS35" s="0" t="n">
        <v>1</v>
      </c>
      <c r="ABT35" s="0" t="n">
        <v>1</v>
      </c>
      <c r="ABU35" s="0" t="n">
        <v>1</v>
      </c>
      <c r="ABV35" s="0" t="n">
        <v>1</v>
      </c>
      <c r="ABW35" s="0" t="n">
        <v>1</v>
      </c>
      <c r="ABX35" s="0" t="n">
        <v>1</v>
      </c>
      <c r="ABY35" s="0" t="n">
        <v>1</v>
      </c>
      <c r="ABZ35" s="0" t="n">
        <v>1</v>
      </c>
      <c r="ACA35" s="0" t="n">
        <v>1</v>
      </c>
      <c r="ACB35" s="0" t="n">
        <v>1</v>
      </c>
      <c r="ACC35" s="0" t="n">
        <v>1</v>
      </c>
      <c r="ACD35" s="0" t="n">
        <v>2</v>
      </c>
      <c r="ACE35" s="0" t="n">
        <v>2</v>
      </c>
      <c r="ACF35" s="0" t="n">
        <v>1</v>
      </c>
      <c r="ACG35" s="0" t="n">
        <v>2</v>
      </c>
      <c r="ACH35" s="0" t="n">
        <v>1</v>
      </c>
      <c r="ACI35" s="0" t="n">
        <v>1</v>
      </c>
      <c r="ACJ35" s="0" t="n">
        <v>1</v>
      </c>
      <c r="ACK35" s="0" t="n">
        <v>2</v>
      </c>
      <c r="ACL35" s="0" t="n">
        <v>1</v>
      </c>
      <c r="ACM35" s="0" t="n">
        <v>2</v>
      </c>
      <c r="ACN35" s="0" t="n">
        <v>1</v>
      </c>
      <c r="ACO35" s="0" t="n">
        <v>2</v>
      </c>
      <c r="ACP35" s="0" t="n">
        <v>2</v>
      </c>
      <c r="ACQ35" s="0" t="n">
        <v>1</v>
      </c>
      <c r="ACR35" s="0" t="n">
        <v>1</v>
      </c>
      <c r="ACS35" s="0" t="n">
        <v>1</v>
      </c>
      <c r="ACT35" s="0" t="n">
        <v>1</v>
      </c>
      <c r="ACU35" s="0" t="n">
        <v>1</v>
      </c>
      <c r="ACV35" s="0" t="n">
        <v>1</v>
      </c>
      <c r="ACW35" s="0" t="n">
        <v>1</v>
      </c>
      <c r="ACX35" s="0" t="n">
        <v>1</v>
      </c>
      <c r="ACY35" s="0" t="n">
        <v>1</v>
      </c>
      <c r="ACZ35" s="0" t="n">
        <v>2</v>
      </c>
      <c r="ADA35" s="0" t="n">
        <v>1</v>
      </c>
      <c r="ADB35" s="0" t="n">
        <v>2</v>
      </c>
      <c r="ADC35" s="0" t="n">
        <v>2</v>
      </c>
      <c r="ADD35" s="0" t="n">
        <v>1</v>
      </c>
      <c r="ADE35" s="0" t="n">
        <v>1</v>
      </c>
      <c r="ADF35" s="0" t="n">
        <v>2</v>
      </c>
      <c r="ADG35" s="0" t="n">
        <v>1</v>
      </c>
      <c r="ADH35" s="0" t="n">
        <v>1</v>
      </c>
      <c r="ADI35" s="0" t="n">
        <v>1</v>
      </c>
      <c r="ADJ35" s="0" t="n">
        <v>1</v>
      </c>
      <c r="ADK35" s="0" t="n">
        <v>1</v>
      </c>
      <c r="ADL35" s="0" t="n">
        <v>1</v>
      </c>
      <c r="ADM35" s="0" t="n">
        <v>1</v>
      </c>
      <c r="ADN35" s="0" t="n">
        <v>1</v>
      </c>
      <c r="ADO35" s="0" t="n">
        <v>1</v>
      </c>
      <c r="ADP35" s="0" t="n">
        <v>1</v>
      </c>
      <c r="ADQ35" s="0" t="n">
        <v>1</v>
      </c>
      <c r="ADR35" s="0" t="n">
        <v>1</v>
      </c>
      <c r="ADS35" s="0" t="n">
        <v>1</v>
      </c>
      <c r="ADT35" s="0" t="n">
        <v>1</v>
      </c>
      <c r="ADU35" s="0" t="n">
        <v>2</v>
      </c>
      <c r="ADV35" s="0" t="n">
        <v>1</v>
      </c>
      <c r="ADW35" s="0" t="n">
        <v>1</v>
      </c>
      <c r="ADX35" s="0" t="n">
        <v>1</v>
      </c>
      <c r="ADY35" s="0" t="n">
        <v>1</v>
      </c>
      <c r="ADZ35" s="0" t="n">
        <v>-9</v>
      </c>
      <c r="AEA35" s="0" t="n">
        <v>1</v>
      </c>
      <c r="AEB35" s="0" t="n">
        <v>1</v>
      </c>
      <c r="AEC35" s="0" t="n">
        <v>1</v>
      </c>
      <c r="AED35" s="0" t="n">
        <v>1</v>
      </c>
      <c r="AEE35" s="0" t="n">
        <v>1</v>
      </c>
      <c r="AEF35" s="0" t="n">
        <v>1</v>
      </c>
      <c r="AEG35" s="0" t="n">
        <v>1</v>
      </c>
      <c r="AEH35" s="0" t="n">
        <v>1</v>
      </c>
      <c r="AEI35" s="0" t="n">
        <v>1</v>
      </c>
      <c r="AEJ35" s="0" t="n">
        <v>1</v>
      </c>
      <c r="AEK35" s="0" t="n">
        <v>1</v>
      </c>
      <c r="AEL35" s="0" t="n">
        <v>1</v>
      </c>
      <c r="AEM35" s="0" t="n">
        <v>1</v>
      </c>
      <c r="AEN35" s="0" t="n">
        <v>1</v>
      </c>
      <c r="AEO35" s="0" t="n">
        <v>1</v>
      </c>
      <c r="AEP35" s="0" t="n">
        <v>1</v>
      </c>
      <c r="AEQ35" s="0" t="n">
        <v>1</v>
      </c>
      <c r="AER35" s="0" t="n">
        <v>1</v>
      </c>
      <c r="AES35" s="0" t="n">
        <v>1</v>
      </c>
      <c r="AET35" s="0" t="n">
        <v>1</v>
      </c>
      <c r="AEU35" s="0" t="n">
        <v>1</v>
      </c>
      <c r="AEV35" s="0" t="n">
        <v>1</v>
      </c>
      <c r="AEW35" s="0" t="n">
        <v>1</v>
      </c>
      <c r="AEX35" s="0" t="n">
        <v>1</v>
      </c>
      <c r="AEY35" s="0" t="n">
        <v>1</v>
      </c>
      <c r="AEZ35" s="0" t="n">
        <v>1</v>
      </c>
      <c r="AFA35" s="0" t="n">
        <v>1</v>
      </c>
      <c r="AFB35" s="0" t="n">
        <v>1</v>
      </c>
      <c r="AFC35" s="0" t="n">
        <v>1</v>
      </c>
      <c r="AFD35" s="0" t="n">
        <v>1</v>
      </c>
      <c r="AFE35" s="0" t="n">
        <v>1</v>
      </c>
      <c r="AFF35" s="0" t="n">
        <v>1</v>
      </c>
      <c r="AFG35" s="0" t="n">
        <v>1</v>
      </c>
      <c r="AFH35" s="0" t="n">
        <v>1</v>
      </c>
      <c r="AFI35" s="0" t="n">
        <v>1</v>
      </c>
      <c r="AFJ35" s="0" t="n">
        <v>1</v>
      </c>
      <c r="AFK35" s="0" t="n">
        <v>1</v>
      </c>
      <c r="AFL35" s="0" t="n">
        <v>1</v>
      </c>
      <c r="AFM35" s="0" t="n">
        <v>1</v>
      </c>
      <c r="AFN35" s="0" t="n">
        <v>1</v>
      </c>
      <c r="AFO35" s="0" t="n">
        <v>1</v>
      </c>
      <c r="AFP35" s="0" t="n">
        <v>1</v>
      </c>
      <c r="AFQ35" s="0" t="n">
        <v>1</v>
      </c>
      <c r="AFR35" s="0" t="n">
        <v>1</v>
      </c>
      <c r="AFS35" s="0" t="n">
        <v>1</v>
      </c>
      <c r="AFT35" s="0" t="n">
        <v>1</v>
      </c>
      <c r="AFU35" s="0" t="n">
        <v>1</v>
      </c>
      <c r="AFV35" s="0" t="n">
        <v>1</v>
      </c>
      <c r="AFW35" s="0" t="n">
        <v>1</v>
      </c>
      <c r="AFX35" s="0" t="n">
        <v>1</v>
      </c>
      <c r="AFY35" s="0" t="n">
        <v>1</v>
      </c>
      <c r="AFZ35" s="0" t="n">
        <v>1</v>
      </c>
      <c r="AGA35" s="0" t="n">
        <v>1</v>
      </c>
      <c r="AGB35" s="0" t="n">
        <v>1</v>
      </c>
      <c r="AGC35" s="0" t="n">
        <v>1</v>
      </c>
      <c r="AGD35" s="0" t="n">
        <v>1</v>
      </c>
      <c r="AGE35" s="0" t="n">
        <v>1</v>
      </c>
      <c r="AGF35" s="0" t="n">
        <v>1</v>
      </c>
      <c r="AGG35" s="0" t="n">
        <v>1</v>
      </c>
      <c r="AGH35" s="0" t="n">
        <v>1</v>
      </c>
      <c r="AGI35" s="0" t="n">
        <v>1</v>
      </c>
      <c r="AGJ35" s="0" t="n">
        <v>1</v>
      </c>
      <c r="AGK35" s="0" t="n">
        <v>1</v>
      </c>
      <c r="AGL35" s="0" t="n">
        <v>1</v>
      </c>
      <c r="AGM35" s="0" t="n">
        <v>2</v>
      </c>
      <c r="AGN35" s="0" t="n">
        <v>1</v>
      </c>
      <c r="AGO35" s="0" t="n">
        <v>1</v>
      </c>
      <c r="AGP35" s="0" t="n">
        <v>2</v>
      </c>
      <c r="AGQ35" s="0" t="n">
        <v>1</v>
      </c>
      <c r="AGR35" s="0" t="n">
        <v>1</v>
      </c>
      <c r="AGS35" s="0" t="n">
        <v>1</v>
      </c>
      <c r="AGT35" s="0" t="n">
        <v>1</v>
      </c>
      <c r="AGU35" s="0" t="n">
        <v>1</v>
      </c>
      <c r="AGV35" s="0" t="n">
        <v>1</v>
      </c>
      <c r="AGW35" s="0" t="n">
        <v>1</v>
      </c>
      <c r="AGX35" s="0" t="n">
        <v>1</v>
      </c>
      <c r="AGY35" s="0" t="n">
        <v>1</v>
      </c>
      <c r="AGZ35" s="0" t="n">
        <v>1</v>
      </c>
      <c r="AHA35" s="0" t="n">
        <v>1</v>
      </c>
      <c r="AHB35" s="0" t="n">
        <v>1</v>
      </c>
      <c r="AHC35" s="0" t="n">
        <v>1</v>
      </c>
      <c r="AHD35" s="0" t="n">
        <v>1</v>
      </c>
      <c r="AHE35" s="0" t="n">
        <v>2</v>
      </c>
      <c r="AHF35" s="0" t="n">
        <v>1</v>
      </c>
      <c r="AHG35" s="0" t="n">
        <v>2</v>
      </c>
      <c r="AHH35" s="0" t="n">
        <v>1</v>
      </c>
      <c r="AHI35" s="0" t="n">
        <v>2</v>
      </c>
      <c r="AHJ35" s="0" t="n">
        <v>1</v>
      </c>
      <c r="AHK35" s="0" t="n">
        <v>1</v>
      </c>
      <c r="AHL35" s="0" t="n">
        <v>1</v>
      </c>
      <c r="AHM35" s="0" t="n">
        <v>1</v>
      </c>
      <c r="AHN35" s="0" t="n">
        <v>1</v>
      </c>
      <c r="AHO35" s="0" t="n">
        <v>1</v>
      </c>
      <c r="AHP35" s="0" t="n">
        <v>1</v>
      </c>
      <c r="AHQ35" s="0" t="n">
        <v>1</v>
      </c>
      <c r="AHR35" s="0" t="n">
        <v>1</v>
      </c>
      <c r="AHS35" s="0" t="n">
        <v>1</v>
      </c>
      <c r="AHT35" s="0" t="n">
        <v>1</v>
      </c>
      <c r="AHU35" s="0" t="n">
        <v>1</v>
      </c>
      <c r="AHV35" s="0" t="n">
        <v>1</v>
      </c>
      <c r="AHW35" s="0" t="n">
        <v>2</v>
      </c>
      <c r="AHX35" s="0" t="n">
        <v>1</v>
      </c>
      <c r="AHY35" s="0" t="n">
        <v>1</v>
      </c>
      <c r="AHZ35" s="0" t="n">
        <v>1</v>
      </c>
      <c r="AIA35" s="0" t="n">
        <v>1</v>
      </c>
      <c r="AIB35" s="0" t="n">
        <v>1</v>
      </c>
      <c r="AIC35" s="0" t="n">
        <v>1</v>
      </c>
      <c r="AID35" s="0" t="n">
        <v>1</v>
      </c>
      <c r="AIE35" s="0" t="n">
        <v>1</v>
      </c>
      <c r="AIF35" s="0" t="n">
        <v>1</v>
      </c>
      <c r="AIG35" s="0" t="n">
        <v>1</v>
      </c>
      <c r="AIH35" s="0" t="n">
        <v>1</v>
      </c>
      <c r="AII35" s="0" t="n">
        <v>1</v>
      </c>
      <c r="AIJ35" s="0" t="n">
        <v>2</v>
      </c>
      <c r="AIK35" s="0" t="n">
        <v>1</v>
      </c>
      <c r="AIL35" s="0" t="n">
        <v>1</v>
      </c>
      <c r="AIM35" s="0" t="n">
        <v>1</v>
      </c>
      <c r="AIN35" s="0" t="n">
        <v>1</v>
      </c>
      <c r="AIO35" s="0" t="n">
        <v>1</v>
      </c>
      <c r="AIP35" s="0" t="n">
        <v>1</v>
      </c>
      <c r="AIQ35" s="0" t="n">
        <v>1</v>
      </c>
      <c r="AIR35" s="0" t="n">
        <v>1</v>
      </c>
      <c r="AIS35" s="0" t="n">
        <v>1</v>
      </c>
      <c r="AIT35" s="0" t="n">
        <v>2</v>
      </c>
      <c r="AIU35" s="0" t="n">
        <v>1</v>
      </c>
      <c r="AIV35" s="0" t="n">
        <v>2</v>
      </c>
      <c r="AIW35" s="0" t="n">
        <v>1</v>
      </c>
      <c r="AIX35" s="0" t="n">
        <v>1</v>
      </c>
      <c r="AIY35" s="0" t="n">
        <v>1</v>
      </c>
      <c r="AIZ35" s="0" t="n">
        <v>1</v>
      </c>
      <c r="AJA35" s="0" t="n">
        <v>1</v>
      </c>
      <c r="AJB35" s="0" t="n">
        <v>1</v>
      </c>
      <c r="AJC35" s="0" t="n">
        <v>1</v>
      </c>
      <c r="AJD35" s="0" t="n">
        <v>1</v>
      </c>
      <c r="AJE35" s="0" t="n">
        <v>2</v>
      </c>
      <c r="AJF35" s="0" t="n">
        <v>1</v>
      </c>
      <c r="AJG35" s="0" t="n">
        <v>1</v>
      </c>
      <c r="AJH35" s="0" t="n">
        <v>1</v>
      </c>
      <c r="AJI35" s="0" t="n">
        <v>1</v>
      </c>
      <c r="AJJ35" s="0" t="n">
        <v>1</v>
      </c>
      <c r="AJK35" s="0" t="n">
        <v>1</v>
      </c>
      <c r="AJL35" s="0" t="n">
        <v>1</v>
      </c>
      <c r="AJM35" s="0" t="n">
        <v>1</v>
      </c>
      <c r="AJN35" s="0" t="n">
        <v>1</v>
      </c>
      <c r="AJO35" s="0" t="n">
        <v>1</v>
      </c>
      <c r="AJP35" s="0" t="n">
        <v>1</v>
      </c>
      <c r="AJQ35" s="0" t="n">
        <v>1</v>
      </c>
      <c r="AJR35" s="0" t="n">
        <v>2</v>
      </c>
      <c r="AJS35" s="0" t="n">
        <v>2</v>
      </c>
      <c r="AJT35" s="0" t="n">
        <v>1</v>
      </c>
      <c r="AJU35" s="0" t="n">
        <v>1</v>
      </c>
      <c r="AJV35" s="0" t="n">
        <v>1</v>
      </c>
      <c r="AJW35" s="0" t="n">
        <v>1</v>
      </c>
      <c r="AJX35" s="0" t="n">
        <v>2</v>
      </c>
      <c r="AJY35" s="0" t="n">
        <v>1</v>
      </c>
      <c r="AJZ35" s="0" t="n">
        <v>1</v>
      </c>
      <c r="AKA35" s="0" t="n">
        <v>1</v>
      </c>
      <c r="AKB35" s="0" t="n">
        <v>2</v>
      </c>
      <c r="AKC35" s="0" t="n">
        <v>1</v>
      </c>
      <c r="AKD35" s="0" t="n">
        <v>1</v>
      </c>
      <c r="AKE35" s="0" t="n">
        <v>1</v>
      </c>
      <c r="AKF35" s="0" t="n">
        <v>1</v>
      </c>
      <c r="AKG35" s="0" t="n">
        <v>1</v>
      </c>
      <c r="AKH35" s="0" t="n">
        <v>1</v>
      </c>
      <c r="AKI35" s="0" t="n">
        <v>2</v>
      </c>
      <c r="AKJ35" s="0" t="n">
        <v>1</v>
      </c>
      <c r="AKK35" s="0" t="n">
        <v>1</v>
      </c>
      <c r="AKL35" s="0" t="n">
        <v>1</v>
      </c>
      <c r="AKM35" s="0" t="n">
        <v>1</v>
      </c>
      <c r="AKN35" s="0" t="n">
        <v>2</v>
      </c>
      <c r="AKO35" s="0" t="n">
        <v>1</v>
      </c>
      <c r="AKP35" s="0" t="n">
        <v>1</v>
      </c>
      <c r="AKQ35" s="0" t="n">
        <v>1</v>
      </c>
      <c r="AKR35" s="0" t="n">
        <v>1</v>
      </c>
      <c r="AKS35" s="0" t="n">
        <v>1</v>
      </c>
      <c r="AKT35" s="0" t="n">
        <v>1</v>
      </c>
      <c r="AKU35" s="0" t="n">
        <v>1</v>
      </c>
      <c r="AKV35" s="0" t="n">
        <v>1</v>
      </c>
      <c r="AKW35" s="0" t="n">
        <v>1</v>
      </c>
      <c r="AKX35" s="0" t="n">
        <v>1</v>
      </c>
      <c r="AKY35" s="0" t="n">
        <v>1</v>
      </c>
      <c r="AKZ35" s="0" t="n">
        <v>1</v>
      </c>
      <c r="ALA35" s="0" t="n">
        <v>2</v>
      </c>
      <c r="ALB35" s="0" t="n">
        <v>1</v>
      </c>
      <c r="ALC35" s="0" t="n">
        <v>1</v>
      </c>
      <c r="ALD35" s="0" t="n">
        <v>2</v>
      </c>
      <c r="ALE35" s="0" t="n">
        <v>1</v>
      </c>
      <c r="ALF35" s="0" t="n">
        <v>1</v>
      </c>
      <c r="ALG35" s="0" t="n">
        <v>1</v>
      </c>
      <c r="ALH35" s="0" t="n">
        <v>1</v>
      </c>
      <c r="ALI35" s="0" t="n">
        <v>1</v>
      </c>
      <c r="ALJ35" s="0" t="n">
        <v>1</v>
      </c>
      <c r="ALK35" s="0" t="n">
        <v>1</v>
      </c>
      <c r="ALL35" s="0" t="n">
        <v>1</v>
      </c>
      <c r="ALM35" s="0" t="n">
        <v>1</v>
      </c>
      <c r="ALN35" s="0" t="n">
        <v>1</v>
      </c>
      <c r="ALO35" s="0" t="n">
        <v>1</v>
      </c>
      <c r="ALP35" s="0" t="n">
        <v>2</v>
      </c>
      <c r="ALQ35" s="0" t="n">
        <v>1</v>
      </c>
      <c r="ALR35" s="0" t="n">
        <v>1</v>
      </c>
      <c r="ALS35" s="0" t="n">
        <v>1</v>
      </c>
      <c r="ALT35" s="0" t="n">
        <v>1</v>
      </c>
      <c r="ALU35" s="0" t="n">
        <v>1</v>
      </c>
      <c r="ALV35" s="0" t="n">
        <v>1</v>
      </c>
      <c r="ALW35" s="0" t="n">
        <v>1</v>
      </c>
      <c r="ALX35" s="0" t="n">
        <v>1</v>
      </c>
      <c r="ALY35" s="0" t="n">
        <v>1</v>
      </c>
      <c r="ALZ35" s="0" t="n">
        <v>1</v>
      </c>
      <c r="AMA35" s="0" t="n">
        <v>2</v>
      </c>
      <c r="AMB35" s="0" t="n">
        <v>1</v>
      </c>
      <c r="AMC35" s="0" t="n">
        <v>1</v>
      </c>
      <c r="AMD35" s="0" t="n">
        <v>2</v>
      </c>
      <c r="AME35" s="0" t="n">
        <v>1</v>
      </c>
      <c r="AMF35" s="0" t="n">
        <v>2</v>
      </c>
      <c r="AMG35" s="0" t="n">
        <v>1</v>
      </c>
      <c r="AMH35" s="0" t="n">
        <v>1</v>
      </c>
      <c r="AMI35" s="0" t="n">
        <v>1</v>
      </c>
      <c r="AMJ35" s="0" t="n">
        <v>1</v>
      </c>
    </row>
    <row r="36" customFormat="false" ht="15" hidden="false" customHeight="false" outlineLevel="0" collapsed="false">
      <c r="A36" s="0" t="s">
        <v>6604</v>
      </c>
      <c r="C36" s="0" t="n">
        <v>1</v>
      </c>
      <c r="D36" s="0" t="n">
        <v>2</v>
      </c>
      <c r="E36" s="0" t="n">
        <v>1</v>
      </c>
      <c r="F36" s="0" t="n">
        <v>1</v>
      </c>
      <c r="G36" s="0" t="n">
        <v>1</v>
      </c>
      <c r="H36" s="0" t="n">
        <v>1</v>
      </c>
      <c r="I36" s="0" t="n">
        <v>2</v>
      </c>
      <c r="J36" s="0" t="n">
        <v>1</v>
      </c>
      <c r="K36" s="0" t="n">
        <v>1</v>
      </c>
      <c r="L36" s="0" t="n">
        <v>1</v>
      </c>
      <c r="M36" s="0" t="n">
        <v>-9</v>
      </c>
      <c r="N36" s="0" t="n">
        <v>1</v>
      </c>
      <c r="O36" s="0" t="n">
        <v>3</v>
      </c>
      <c r="P36" s="0" t="n">
        <v>1</v>
      </c>
      <c r="Q36" s="0" t="n">
        <v>1</v>
      </c>
      <c r="R36" s="0" t="n">
        <v>1</v>
      </c>
      <c r="S36" s="0" t="n">
        <v>-9</v>
      </c>
      <c r="T36" s="0" t="n">
        <v>1</v>
      </c>
      <c r="U36" s="0" t="n">
        <v>2</v>
      </c>
      <c r="V36" s="0" t="n">
        <v>2</v>
      </c>
      <c r="W36" s="0" t="n">
        <v>1</v>
      </c>
      <c r="X36" s="0" t="n">
        <v>1</v>
      </c>
      <c r="Y36" s="0" t="n">
        <v>2</v>
      </c>
      <c r="Z36" s="0" t="n">
        <v>1</v>
      </c>
      <c r="AA36" s="0" t="n">
        <v>1</v>
      </c>
      <c r="AB36" s="0" t="n">
        <v>1</v>
      </c>
      <c r="AC36" s="0" t="n">
        <v>2</v>
      </c>
      <c r="AD36" s="0" t="n">
        <v>1</v>
      </c>
      <c r="AE36" s="0" t="n">
        <v>1</v>
      </c>
      <c r="AF36" s="0" t="n">
        <v>1</v>
      </c>
      <c r="AG36" s="0" t="n">
        <v>1</v>
      </c>
      <c r="AH36" s="0" t="n">
        <v>1</v>
      </c>
      <c r="AI36" s="0" t="n">
        <v>1</v>
      </c>
      <c r="AJ36" s="0" t="n">
        <v>1</v>
      </c>
      <c r="AK36" s="0" t="n">
        <v>1</v>
      </c>
      <c r="AL36" s="0" t="n">
        <v>2</v>
      </c>
      <c r="AM36" s="0" t="n">
        <v>1</v>
      </c>
      <c r="AN36" s="0" t="n">
        <v>2</v>
      </c>
      <c r="AO36" s="0" t="n">
        <v>2</v>
      </c>
      <c r="AP36" s="0" t="n">
        <v>2</v>
      </c>
      <c r="AQ36" s="0" t="n">
        <v>1</v>
      </c>
      <c r="AR36" s="0" t="n">
        <v>1</v>
      </c>
      <c r="AS36" s="0" t="n">
        <v>1</v>
      </c>
      <c r="AT36" s="0" t="n">
        <v>1</v>
      </c>
      <c r="AU36" s="0" t="n">
        <v>-9</v>
      </c>
      <c r="AV36" s="0" t="n">
        <v>2</v>
      </c>
      <c r="AW36" s="0" t="n">
        <v>2</v>
      </c>
      <c r="AX36" s="0" t="n">
        <v>1</v>
      </c>
      <c r="AY36" s="0" t="n">
        <v>1</v>
      </c>
      <c r="AZ36" s="0" t="n">
        <v>1</v>
      </c>
      <c r="BA36" s="0" t="n">
        <v>1</v>
      </c>
      <c r="BB36" s="0" t="n">
        <v>1</v>
      </c>
      <c r="BC36" s="0" t="n">
        <v>1</v>
      </c>
      <c r="BD36" s="0" t="n">
        <v>1</v>
      </c>
      <c r="BE36" s="0" t="n">
        <v>1</v>
      </c>
      <c r="BF36" s="0" t="n">
        <v>1</v>
      </c>
      <c r="BG36" s="0" t="n">
        <v>1</v>
      </c>
      <c r="BH36" s="0" t="n">
        <v>2</v>
      </c>
      <c r="BI36" s="0" t="n">
        <v>2</v>
      </c>
      <c r="BJ36" s="0" t="n">
        <v>1</v>
      </c>
      <c r="BK36" s="0" t="n">
        <v>1</v>
      </c>
      <c r="BL36" s="0" t="n">
        <v>1</v>
      </c>
      <c r="BM36" s="0" t="n">
        <v>1</v>
      </c>
      <c r="BN36" s="0" t="n">
        <v>1</v>
      </c>
      <c r="BO36" s="0" t="n">
        <v>1</v>
      </c>
      <c r="BP36" s="0" t="n">
        <v>2</v>
      </c>
      <c r="BQ36" s="0" t="n">
        <v>1</v>
      </c>
      <c r="BR36" s="0" t="n">
        <v>1</v>
      </c>
      <c r="BS36" s="0" t="n">
        <v>1</v>
      </c>
      <c r="BT36" s="0" t="n">
        <v>2</v>
      </c>
      <c r="BU36" s="0" t="n">
        <v>1</v>
      </c>
      <c r="BV36" s="0" t="n">
        <v>1</v>
      </c>
      <c r="BW36" s="0" t="n">
        <v>1</v>
      </c>
      <c r="BX36" s="0" t="n">
        <v>1</v>
      </c>
      <c r="BY36" s="0" t="n">
        <v>1</v>
      </c>
      <c r="BZ36" s="0" t="n">
        <v>2</v>
      </c>
      <c r="CA36" s="0" t="n">
        <v>1</v>
      </c>
      <c r="CB36" s="0" t="n">
        <v>1</v>
      </c>
      <c r="CC36" s="0" t="n">
        <v>1</v>
      </c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 t="n">
        <v>2</v>
      </c>
      <c r="CM36" s="0" t="n">
        <v>1</v>
      </c>
      <c r="CN36" s="0" t="n">
        <v>1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 t="n">
        <v>1</v>
      </c>
      <c r="CV36" s="0" t="n">
        <v>1</v>
      </c>
      <c r="CW36" s="0" t="n">
        <v>1</v>
      </c>
      <c r="CX36" s="0" t="n">
        <v>1</v>
      </c>
      <c r="CY36" s="0" t="n">
        <v>2</v>
      </c>
      <c r="CZ36" s="0" t="n">
        <v>1</v>
      </c>
      <c r="DA36" s="0" t="n">
        <v>1</v>
      </c>
      <c r="DB36" s="0" t="n">
        <v>2</v>
      </c>
      <c r="DC36" s="0" t="n">
        <v>2</v>
      </c>
      <c r="DD36" s="0" t="n">
        <v>1</v>
      </c>
      <c r="DE36" s="0" t="n">
        <v>1</v>
      </c>
      <c r="DF36" s="0" t="n">
        <v>2</v>
      </c>
      <c r="DG36" s="0" t="n">
        <v>1</v>
      </c>
      <c r="DH36" s="0" t="n">
        <v>1</v>
      </c>
      <c r="DI36" s="0" t="n">
        <v>1</v>
      </c>
      <c r="DJ36" s="0" t="n">
        <v>2</v>
      </c>
      <c r="DK36" s="0" t="n">
        <v>2</v>
      </c>
      <c r="DL36" s="0" t="n">
        <v>1</v>
      </c>
      <c r="DM36" s="0" t="n">
        <v>1</v>
      </c>
      <c r="DN36" s="0" t="n">
        <v>1</v>
      </c>
      <c r="DO36" s="0" t="n">
        <v>1</v>
      </c>
      <c r="DP36" s="0" t="n">
        <v>1</v>
      </c>
      <c r="DQ36" s="0" t="n">
        <v>1</v>
      </c>
      <c r="DR36" s="0" t="n">
        <v>1</v>
      </c>
      <c r="DS36" s="0" t="n">
        <v>2</v>
      </c>
      <c r="DT36" s="0" t="n">
        <v>1</v>
      </c>
      <c r="DU36" s="0" t="n">
        <v>1</v>
      </c>
      <c r="DV36" s="0" t="n">
        <v>1</v>
      </c>
      <c r="DW36" s="0" t="n">
        <v>2</v>
      </c>
      <c r="DX36" s="0" t="n">
        <v>1</v>
      </c>
      <c r="DY36" s="0" t="n">
        <v>1</v>
      </c>
      <c r="DZ36" s="0" t="n">
        <v>1</v>
      </c>
      <c r="EA36" s="0" t="n">
        <v>1</v>
      </c>
      <c r="EB36" s="0" t="n">
        <v>1</v>
      </c>
      <c r="EC36" s="0" t="n">
        <v>2</v>
      </c>
      <c r="ED36" s="0" t="n">
        <v>1</v>
      </c>
      <c r="EE36" s="0" t="n">
        <v>2</v>
      </c>
      <c r="EF36" s="0" t="n">
        <v>2</v>
      </c>
      <c r="EG36" s="0" t="n">
        <v>1</v>
      </c>
      <c r="EH36" s="0" t="n">
        <v>2</v>
      </c>
      <c r="EI36" s="0" t="n">
        <v>1</v>
      </c>
      <c r="EJ36" s="0" t="n">
        <v>1</v>
      </c>
      <c r="EK36" s="0" t="n">
        <v>1</v>
      </c>
      <c r="EL36" s="0" t="n">
        <v>1</v>
      </c>
      <c r="EM36" s="0" t="n">
        <v>2</v>
      </c>
      <c r="EN36" s="0" t="n">
        <v>1</v>
      </c>
      <c r="EO36" s="0" t="n">
        <v>1</v>
      </c>
      <c r="EP36" s="0" t="n">
        <v>2</v>
      </c>
      <c r="EQ36" s="0" t="n">
        <v>1</v>
      </c>
      <c r="ER36" s="0" t="n">
        <v>1</v>
      </c>
      <c r="ES36" s="0" t="n">
        <v>1</v>
      </c>
      <c r="ET36" s="0" t="n">
        <v>1</v>
      </c>
      <c r="EU36" s="0" t="n">
        <v>1</v>
      </c>
      <c r="EV36" s="0" t="n">
        <v>1</v>
      </c>
      <c r="EW36" s="0" t="n">
        <v>1</v>
      </c>
      <c r="EX36" s="0" t="n">
        <v>2</v>
      </c>
      <c r="EY36" s="0" t="n">
        <v>1</v>
      </c>
      <c r="EZ36" s="0" t="n">
        <v>2</v>
      </c>
      <c r="FA36" s="0" t="n">
        <v>2</v>
      </c>
      <c r="FB36" s="0" t="n">
        <v>1</v>
      </c>
      <c r="FC36" s="0" t="n">
        <v>1</v>
      </c>
      <c r="FD36" s="0" t="n">
        <v>1</v>
      </c>
      <c r="FE36" s="0" t="n">
        <v>1</v>
      </c>
      <c r="FF36" s="0" t="n">
        <v>2</v>
      </c>
      <c r="FG36" s="0" t="n">
        <v>1</v>
      </c>
      <c r="FH36" s="0" t="n">
        <v>1</v>
      </c>
      <c r="FI36" s="0" t="n">
        <v>1</v>
      </c>
      <c r="FJ36" s="0" t="n">
        <v>1</v>
      </c>
      <c r="FK36" s="0" t="n">
        <v>1</v>
      </c>
      <c r="FL36" s="0" t="n">
        <v>1</v>
      </c>
      <c r="FM36" s="0" t="n">
        <v>1</v>
      </c>
      <c r="FN36" s="0" t="n">
        <v>1</v>
      </c>
      <c r="FO36" s="0" t="n">
        <v>1</v>
      </c>
      <c r="FP36" s="0" t="n">
        <v>1</v>
      </c>
      <c r="FQ36" s="0" t="n">
        <v>2</v>
      </c>
      <c r="FR36" s="0" t="n">
        <v>1</v>
      </c>
      <c r="FS36" s="0" t="n">
        <v>2</v>
      </c>
      <c r="FT36" s="0" t="n">
        <v>2</v>
      </c>
      <c r="FU36" s="0" t="n">
        <v>2</v>
      </c>
      <c r="FV36" s="0" t="n">
        <v>2</v>
      </c>
      <c r="FW36" s="0" t="n">
        <v>2</v>
      </c>
      <c r="FX36" s="0" t="n">
        <v>1</v>
      </c>
      <c r="FY36" s="0" t="n">
        <v>1</v>
      </c>
      <c r="FZ36" s="0" t="n">
        <v>1</v>
      </c>
      <c r="GA36" s="0" t="n">
        <v>1</v>
      </c>
      <c r="GB36" s="0" t="n">
        <v>1</v>
      </c>
      <c r="GC36" s="0" t="n">
        <v>2</v>
      </c>
      <c r="GD36" s="0" t="n">
        <v>2</v>
      </c>
      <c r="GE36" s="0" t="n">
        <v>1</v>
      </c>
      <c r="GF36" s="0" t="n">
        <v>1</v>
      </c>
      <c r="GG36" s="0" t="n">
        <v>1</v>
      </c>
      <c r="GH36" s="0" t="n">
        <v>1</v>
      </c>
      <c r="GI36" s="0" t="n">
        <v>1</v>
      </c>
      <c r="GJ36" s="0" t="n">
        <v>2</v>
      </c>
      <c r="GK36" s="0" t="n">
        <v>1</v>
      </c>
      <c r="GL36" s="0" t="n">
        <v>2</v>
      </c>
      <c r="GM36" s="0" t="n">
        <v>1</v>
      </c>
      <c r="GN36" s="0" t="n">
        <v>1</v>
      </c>
      <c r="GO36" s="0" t="n">
        <v>2</v>
      </c>
      <c r="GP36" s="0" t="n">
        <v>1</v>
      </c>
      <c r="GQ36" s="0" t="n">
        <v>1</v>
      </c>
      <c r="GR36" s="0" t="n">
        <v>1</v>
      </c>
      <c r="GS36" s="0" t="n">
        <v>1</v>
      </c>
      <c r="GT36" s="0" t="n">
        <v>1</v>
      </c>
      <c r="GU36" s="0" t="n">
        <v>1</v>
      </c>
      <c r="GV36" s="0" t="n">
        <v>1</v>
      </c>
      <c r="GW36" s="0" t="n">
        <v>1</v>
      </c>
      <c r="GX36" s="0" t="n">
        <v>1</v>
      </c>
      <c r="GY36" s="0" t="n">
        <v>2</v>
      </c>
      <c r="GZ36" s="0" t="n">
        <v>2</v>
      </c>
      <c r="HA36" s="0" t="n">
        <v>1</v>
      </c>
      <c r="HB36" s="0" t="n">
        <v>2</v>
      </c>
      <c r="HC36" s="0" t="n">
        <v>1</v>
      </c>
      <c r="HD36" s="0" t="n">
        <v>1</v>
      </c>
      <c r="HE36" s="0" t="n">
        <v>2</v>
      </c>
      <c r="HF36" s="0" t="n">
        <v>1</v>
      </c>
      <c r="HG36" s="0" t="n">
        <v>1</v>
      </c>
      <c r="HH36" s="0" t="n">
        <v>2</v>
      </c>
      <c r="HI36" s="0" t="n">
        <v>1</v>
      </c>
      <c r="HJ36" s="0" t="n">
        <v>2</v>
      </c>
      <c r="HK36" s="0" t="n">
        <v>2</v>
      </c>
      <c r="HL36" s="0" t="n">
        <v>1</v>
      </c>
      <c r="HM36" s="0" t="n">
        <v>1</v>
      </c>
      <c r="HN36" s="0" t="n">
        <v>1</v>
      </c>
      <c r="HO36" s="0" t="n">
        <v>1</v>
      </c>
      <c r="HP36" s="0" t="n">
        <v>2</v>
      </c>
      <c r="HQ36" s="0" t="n">
        <v>2</v>
      </c>
      <c r="HR36" s="0" t="n">
        <v>1</v>
      </c>
      <c r="HS36" s="0" t="n">
        <v>1</v>
      </c>
      <c r="HT36" s="0" t="n">
        <v>1</v>
      </c>
      <c r="HU36" s="0" t="n">
        <v>1</v>
      </c>
      <c r="HV36" s="0" t="n">
        <v>1</v>
      </c>
      <c r="HW36" s="0" t="n">
        <v>1</v>
      </c>
      <c r="HX36" s="0" t="n">
        <v>1</v>
      </c>
      <c r="HY36" s="0" t="n">
        <v>1</v>
      </c>
      <c r="HZ36" s="0" t="n">
        <v>1</v>
      </c>
      <c r="IA36" s="0" t="n">
        <v>1</v>
      </c>
      <c r="IB36" s="0" t="n">
        <v>1</v>
      </c>
      <c r="IC36" s="0" t="n">
        <v>2</v>
      </c>
      <c r="ID36" s="0" t="n">
        <v>1</v>
      </c>
      <c r="IE36" s="0" t="n">
        <v>1</v>
      </c>
      <c r="IF36" s="0" t="n">
        <v>1</v>
      </c>
      <c r="IG36" s="0" t="n">
        <v>2</v>
      </c>
      <c r="IH36" s="0" t="n">
        <v>1</v>
      </c>
      <c r="II36" s="0" t="n">
        <v>1</v>
      </c>
      <c r="IJ36" s="0" t="n">
        <v>1</v>
      </c>
      <c r="IK36" s="0" t="n">
        <v>1</v>
      </c>
      <c r="IL36" s="0" t="n">
        <v>1</v>
      </c>
      <c r="IM36" s="0" t="n">
        <v>2</v>
      </c>
      <c r="IN36" s="0" t="n">
        <v>1</v>
      </c>
      <c r="IO36" s="0" t="n">
        <v>1</v>
      </c>
      <c r="IP36" s="0" t="n">
        <v>2</v>
      </c>
      <c r="IQ36" s="0" t="n">
        <v>2</v>
      </c>
      <c r="IR36" s="0" t="n">
        <v>2</v>
      </c>
      <c r="IS36" s="0" t="n">
        <v>2</v>
      </c>
      <c r="IT36" s="0" t="n">
        <v>1</v>
      </c>
      <c r="IU36" s="0" t="n">
        <v>1</v>
      </c>
      <c r="IV36" s="0" t="n">
        <v>1</v>
      </c>
      <c r="IW36" s="0" t="n">
        <v>1</v>
      </c>
      <c r="IX36" s="0" t="n">
        <v>2</v>
      </c>
      <c r="IY36" s="0" t="n">
        <v>1</v>
      </c>
      <c r="IZ36" s="0" t="n">
        <v>1</v>
      </c>
      <c r="JA36" s="0" t="n">
        <v>2</v>
      </c>
      <c r="JB36" s="0" t="n">
        <v>2</v>
      </c>
      <c r="JC36" s="0" t="n">
        <v>2</v>
      </c>
      <c r="JD36" s="0" t="n">
        <v>1</v>
      </c>
      <c r="JE36" s="0" t="n">
        <v>1</v>
      </c>
      <c r="JF36" s="0" t="n">
        <v>1</v>
      </c>
      <c r="JG36" s="0" t="n">
        <v>2</v>
      </c>
      <c r="JH36" s="0" t="n">
        <v>1</v>
      </c>
      <c r="JI36" s="0" t="n">
        <v>1</v>
      </c>
      <c r="JJ36" s="0" t="n">
        <v>1</v>
      </c>
      <c r="JK36" s="0" t="n">
        <v>1</v>
      </c>
      <c r="JL36" s="0" t="n">
        <v>1</v>
      </c>
      <c r="JM36" s="0" t="n">
        <v>1</v>
      </c>
      <c r="JN36" s="0" t="n">
        <v>1</v>
      </c>
      <c r="JO36" s="0" t="n">
        <v>1</v>
      </c>
      <c r="JP36" s="0" t="n">
        <v>1</v>
      </c>
      <c r="JQ36" s="0" t="n">
        <v>1</v>
      </c>
      <c r="JR36" s="0" t="n">
        <v>1</v>
      </c>
      <c r="JS36" s="0" t="n">
        <v>1</v>
      </c>
      <c r="JT36" s="0" t="n">
        <v>1</v>
      </c>
      <c r="JU36" s="0" t="n">
        <v>1</v>
      </c>
      <c r="JV36" s="0" t="n">
        <v>1</v>
      </c>
      <c r="JW36" s="0" t="n">
        <v>1</v>
      </c>
      <c r="JX36" s="0" t="n">
        <v>1</v>
      </c>
      <c r="JY36" s="0" t="n">
        <v>-9</v>
      </c>
      <c r="JZ36" s="0" t="n">
        <v>1</v>
      </c>
      <c r="KA36" s="0" t="n">
        <v>1</v>
      </c>
      <c r="KB36" s="0" t="n">
        <v>1</v>
      </c>
      <c r="KC36" s="0" t="n">
        <v>1</v>
      </c>
      <c r="KD36" s="0" t="n">
        <v>2</v>
      </c>
      <c r="KE36" s="0" t="n">
        <v>2</v>
      </c>
      <c r="KF36" s="0" t="n">
        <v>1</v>
      </c>
      <c r="KG36" s="0" t="n">
        <v>1</v>
      </c>
      <c r="KH36" s="0" t="n">
        <v>1</v>
      </c>
      <c r="KI36" s="0" t="n">
        <v>2</v>
      </c>
      <c r="KJ36" s="0" t="n">
        <v>2</v>
      </c>
      <c r="KK36" s="0" t="n">
        <v>2</v>
      </c>
      <c r="KL36" s="0" t="n">
        <v>1</v>
      </c>
      <c r="KM36" s="0" t="n">
        <v>2</v>
      </c>
      <c r="KN36" s="0" t="n">
        <v>1</v>
      </c>
      <c r="KO36" s="0" t="n">
        <v>1</v>
      </c>
      <c r="KP36" s="0" t="n">
        <v>1</v>
      </c>
      <c r="KQ36" s="0" t="n">
        <v>2</v>
      </c>
      <c r="KR36" s="0" t="n">
        <v>1</v>
      </c>
      <c r="KS36" s="0" t="n">
        <v>1</v>
      </c>
      <c r="KT36" s="0" t="n">
        <v>2</v>
      </c>
      <c r="KU36" s="0" t="n">
        <v>1</v>
      </c>
      <c r="KV36" s="0" t="n">
        <v>2</v>
      </c>
      <c r="KW36" s="0" t="n">
        <v>2</v>
      </c>
      <c r="KX36" s="0" t="n">
        <v>1</v>
      </c>
      <c r="KY36" s="0" t="n">
        <v>1</v>
      </c>
      <c r="KZ36" s="0" t="n">
        <v>1</v>
      </c>
      <c r="LA36" s="0" t="n">
        <v>1</v>
      </c>
      <c r="LB36" s="0" t="n">
        <v>1</v>
      </c>
      <c r="LC36" s="0" t="n">
        <v>1</v>
      </c>
      <c r="LD36" s="0" t="n">
        <v>1</v>
      </c>
      <c r="LE36" s="0" t="n">
        <v>1</v>
      </c>
      <c r="LF36" s="0" t="n">
        <v>1</v>
      </c>
      <c r="LG36" s="0" t="n">
        <v>1</v>
      </c>
      <c r="LH36" s="0" t="n">
        <v>1</v>
      </c>
      <c r="LI36" s="0" t="n">
        <v>1</v>
      </c>
      <c r="LJ36" s="0" t="n">
        <v>1</v>
      </c>
      <c r="LK36" s="0" t="n">
        <v>2</v>
      </c>
      <c r="LL36" s="0" t="n">
        <v>1</v>
      </c>
      <c r="LM36" s="0" t="n">
        <v>1</v>
      </c>
      <c r="LN36" s="0" t="n">
        <v>1</v>
      </c>
      <c r="LO36" s="0" t="n">
        <v>1</v>
      </c>
      <c r="LP36" s="0" t="n">
        <v>1</v>
      </c>
      <c r="LQ36" s="0" t="n">
        <v>1</v>
      </c>
      <c r="LR36" s="0" t="n">
        <v>2</v>
      </c>
      <c r="LS36" s="0" t="n">
        <v>1</v>
      </c>
      <c r="LT36" s="0" t="n">
        <v>1</v>
      </c>
      <c r="LU36" s="0" t="n">
        <v>1</v>
      </c>
      <c r="LV36" s="0" t="n">
        <v>1</v>
      </c>
      <c r="LW36" s="0" t="n">
        <v>2</v>
      </c>
      <c r="LX36" s="0" t="n">
        <v>1</v>
      </c>
      <c r="LY36" s="0" t="n">
        <v>1</v>
      </c>
      <c r="LZ36" s="0" t="n">
        <v>1</v>
      </c>
      <c r="MA36" s="0" t="n">
        <v>1</v>
      </c>
      <c r="MB36" s="0" t="n">
        <v>1</v>
      </c>
      <c r="MC36" s="0" t="n">
        <v>1</v>
      </c>
      <c r="MD36" s="0" t="n">
        <v>1</v>
      </c>
      <c r="ME36" s="0" t="n">
        <v>2</v>
      </c>
      <c r="MF36" s="0" t="n">
        <v>1</v>
      </c>
      <c r="MG36" s="0" t="n">
        <v>1</v>
      </c>
      <c r="MH36" s="0" t="n">
        <v>-9</v>
      </c>
      <c r="MI36" s="0" t="n">
        <v>1</v>
      </c>
      <c r="MJ36" s="0" t="n">
        <v>1</v>
      </c>
      <c r="MK36" s="0" t="n">
        <v>2</v>
      </c>
      <c r="ML36" s="0" t="n">
        <v>1</v>
      </c>
      <c r="MM36" s="0" t="n">
        <v>1</v>
      </c>
      <c r="MN36" s="0" t="n">
        <v>2</v>
      </c>
      <c r="MO36" s="0" t="n">
        <v>1</v>
      </c>
      <c r="MP36" s="0" t="n">
        <v>1</v>
      </c>
      <c r="MQ36" s="0" t="n">
        <v>1</v>
      </c>
      <c r="MR36" s="0" t="n">
        <v>1</v>
      </c>
      <c r="MS36" s="0" t="n">
        <v>1</v>
      </c>
      <c r="MT36" s="0" t="n">
        <v>1</v>
      </c>
      <c r="MU36" s="0" t="n">
        <v>1</v>
      </c>
      <c r="MV36" s="0" t="n">
        <v>1</v>
      </c>
      <c r="MW36" s="0" t="n">
        <v>1</v>
      </c>
      <c r="MX36" s="0" t="n">
        <v>1</v>
      </c>
      <c r="MY36" s="0" t="n">
        <v>2</v>
      </c>
      <c r="MZ36" s="0" t="n">
        <v>1</v>
      </c>
      <c r="NA36" s="0" t="n">
        <v>1</v>
      </c>
      <c r="NB36" s="0" t="n">
        <v>1</v>
      </c>
      <c r="NC36" s="0" t="n">
        <v>2</v>
      </c>
      <c r="ND36" s="0" t="n">
        <v>1</v>
      </c>
      <c r="NE36" s="0" t="n">
        <v>2</v>
      </c>
      <c r="NF36" s="0" t="n">
        <v>2</v>
      </c>
      <c r="NG36" s="0" t="n">
        <v>1</v>
      </c>
      <c r="NH36" s="0" t="n">
        <v>2</v>
      </c>
      <c r="NI36" s="0" t="n">
        <v>1</v>
      </c>
      <c r="NJ36" s="0" t="n">
        <v>1</v>
      </c>
      <c r="NK36" s="0" t="n">
        <v>1</v>
      </c>
      <c r="NL36" s="0" t="n">
        <v>1</v>
      </c>
      <c r="NM36" s="0" t="n">
        <v>1</v>
      </c>
      <c r="NN36" s="0" t="n">
        <v>1</v>
      </c>
      <c r="NO36" s="0" t="n">
        <v>1</v>
      </c>
      <c r="NP36" s="0" t="n">
        <v>1</v>
      </c>
      <c r="NQ36" s="0" t="n">
        <v>2</v>
      </c>
      <c r="NR36" s="0" t="n">
        <v>1</v>
      </c>
      <c r="NS36" s="0" t="n">
        <v>1</v>
      </c>
      <c r="NT36" s="0" t="n">
        <v>1</v>
      </c>
      <c r="NU36" s="0" t="n">
        <v>2</v>
      </c>
      <c r="NV36" s="0" t="n">
        <v>1</v>
      </c>
      <c r="NW36" s="0" t="n">
        <v>2</v>
      </c>
      <c r="NX36" s="0" t="n">
        <v>1</v>
      </c>
      <c r="NY36" s="0" t="n">
        <v>2</v>
      </c>
      <c r="NZ36" s="0" t="n">
        <v>1</v>
      </c>
      <c r="OA36" s="0" t="n">
        <v>2</v>
      </c>
      <c r="OB36" s="0" t="n">
        <v>2</v>
      </c>
      <c r="OC36" s="0" t="n">
        <v>2</v>
      </c>
      <c r="OD36" s="0" t="n">
        <v>1</v>
      </c>
      <c r="OE36" s="0" t="n">
        <v>1</v>
      </c>
      <c r="OF36" s="0" t="n">
        <v>1</v>
      </c>
      <c r="OG36" s="0" t="n">
        <v>1</v>
      </c>
      <c r="OH36" s="0" t="n">
        <v>1</v>
      </c>
      <c r="OI36" s="0" t="n">
        <v>2</v>
      </c>
      <c r="OJ36" s="0" t="n">
        <v>1</v>
      </c>
      <c r="OK36" s="0" t="n">
        <v>1</v>
      </c>
      <c r="OL36" s="0" t="n">
        <v>1</v>
      </c>
      <c r="OM36" s="0" t="n">
        <v>2</v>
      </c>
      <c r="ON36" s="0" t="n">
        <v>1</v>
      </c>
      <c r="OO36" s="0" t="n">
        <v>2</v>
      </c>
      <c r="OP36" s="0" t="n">
        <v>1</v>
      </c>
      <c r="OQ36" s="0" t="n">
        <v>1</v>
      </c>
      <c r="OR36" s="0" t="n">
        <v>1</v>
      </c>
      <c r="OS36" s="0" t="n">
        <v>1</v>
      </c>
      <c r="OT36" s="0" t="n">
        <v>2</v>
      </c>
      <c r="OU36" s="0" t="n">
        <v>1</v>
      </c>
      <c r="OV36" s="0" t="n">
        <v>1</v>
      </c>
      <c r="OW36" s="0" t="n">
        <v>1</v>
      </c>
      <c r="OX36" s="0" t="n">
        <v>1</v>
      </c>
      <c r="OY36" s="0" t="n">
        <v>1</v>
      </c>
      <c r="OZ36" s="0" t="n">
        <v>1</v>
      </c>
      <c r="PA36" s="0" t="n">
        <v>2</v>
      </c>
      <c r="PB36" s="0" t="n">
        <v>1</v>
      </c>
      <c r="PC36" s="0" t="n">
        <v>1</v>
      </c>
      <c r="PD36" s="0" t="n">
        <v>1</v>
      </c>
      <c r="PE36" s="0" t="n">
        <v>1</v>
      </c>
      <c r="PF36" s="0" t="n">
        <v>1</v>
      </c>
      <c r="PG36" s="0" t="n">
        <v>1</v>
      </c>
      <c r="PH36" s="0" t="n">
        <v>1</v>
      </c>
      <c r="PI36" s="0" t="n">
        <v>1</v>
      </c>
      <c r="PJ36" s="0" t="n">
        <v>1</v>
      </c>
      <c r="PK36" s="0" t="n">
        <v>1</v>
      </c>
      <c r="PL36" s="0" t="n">
        <v>1</v>
      </c>
      <c r="PM36" s="0" t="n">
        <v>2</v>
      </c>
      <c r="PN36" s="0" t="n">
        <v>1</v>
      </c>
      <c r="PO36" s="0" t="n">
        <v>1</v>
      </c>
      <c r="PP36" s="0" t="n">
        <v>1</v>
      </c>
      <c r="PQ36" s="0" t="n">
        <v>1</v>
      </c>
      <c r="PR36" s="0" t="n">
        <v>1</v>
      </c>
      <c r="PS36" s="0" t="n">
        <v>2</v>
      </c>
      <c r="PT36" s="0" t="n">
        <v>1</v>
      </c>
      <c r="PU36" s="0" t="n">
        <v>-9</v>
      </c>
      <c r="PV36" s="0" t="n">
        <v>1</v>
      </c>
      <c r="PW36" s="0" t="n">
        <v>1</v>
      </c>
      <c r="PX36" s="0" t="n">
        <v>1</v>
      </c>
      <c r="PY36" s="0" t="n">
        <v>1</v>
      </c>
      <c r="PZ36" s="0" t="n">
        <v>1</v>
      </c>
      <c r="QA36" s="0" t="n">
        <v>1</v>
      </c>
      <c r="QB36" s="0" t="n">
        <v>1</v>
      </c>
      <c r="QC36" s="0" t="n">
        <v>1</v>
      </c>
      <c r="QD36" s="0" t="n">
        <v>2</v>
      </c>
      <c r="QE36" s="0" t="n">
        <v>2</v>
      </c>
      <c r="QF36" s="0" t="n">
        <v>1</v>
      </c>
      <c r="QG36" s="0" t="n">
        <v>2</v>
      </c>
      <c r="QH36" s="0" t="n">
        <v>2</v>
      </c>
      <c r="QI36" s="0" t="n">
        <v>1</v>
      </c>
      <c r="QJ36" s="0" t="n">
        <v>2</v>
      </c>
      <c r="QK36" s="0" t="n">
        <v>1</v>
      </c>
      <c r="QL36" s="0" t="n">
        <v>1</v>
      </c>
      <c r="QM36" s="0" t="n">
        <v>2</v>
      </c>
      <c r="QN36" s="0" t="n">
        <v>2</v>
      </c>
      <c r="QO36" s="0" t="n">
        <v>1</v>
      </c>
      <c r="QP36" s="0" t="n">
        <v>1</v>
      </c>
      <c r="QQ36" s="0" t="n">
        <v>2</v>
      </c>
      <c r="QR36" s="0" t="n">
        <v>1</v>
      </c>
      <c r="QS36" s="0" t="n">
        <v>1</v>
      </c>
      <c r="QT36" s="0" t="n">
        <v>1</v>
      </c>
      <c r="QU36" s="0" t="n">
        <v>1</v>
      </c>
      <c r="QV36" s="0" t="n">
        <v>1</v>
      </c>
      <c r="QW36" s="0" t="n">
        <v>1</v>
      </c>
      <c r="QX36" s="0" t="n">
        <v>1</v>
      </c>
      <c r="QY36" s="0" t="n">
        <v>1</v>
      </c>
      <c r="QZ36" s="0" t="n">
        <v>1</v>
      </c>
      <c r="RA36" s="0" t="n">
        <v>1</v>
      </c>
      <c r="RB36" s="0" t="n">
        <v>2</v>
      </c>
      <c r="RC36" s="0" t="n">
        <v>1</v>
      </c>
      <c r="RD36" s="0" t="n">
        <v>1</v>
      </c>
      <c r="RE36" s="0" t="n">
        <v>2</v>
      </c>
      <c r="RF36" s="0" t="n">
        <v>1</v>
      </c>
      <c r="RG36" s="0" t="n">
        <v>2</v>
      </c>
      <c r="RH36" s="0" t="n">
        <v>1</v>
      </c>
      <c r="RI36" s="0" t="n">
        <v>1</v>
      </c>
      <c r="RJ36" s="0" t="n">
        <v>1</v>
      </c>
      <c r="RK36" s="0" t="n">
        <v>1</v>
      </c>
      <c r="RL36" s="0" t="n">
        <v>2</v>
      </c>
      <c r="RM36" s="0" t="n">
        <v>1</v>
      </c>
      <c r="RN36" s="0" t="n">
        <v>2</v>
      </c>
      <c r="RO36" s="0" t="n">
        <v>1</v>
      </c>
      <c r="RP36" s="0" t="n">
        <v>1</v>
      </c>
      <c r="RQ36" s="0" t="n">
        <v>2</v>
      </c>
      <c r="RR36" s="0" t="n">
        <v>1</v>
      </c>
      <c r="RS36" s="0" t="n">
        <v>1</v>
      </c>
      <c r="RT36" s="0" t="n">
        <v>1</v>
      </c>
      <c r="RU36" s="0" t="n">
        <v>1</v>
      </c>
      <c r="RV36" s="0" t="n">
        <v>1</v>
      </c>
      <c r="RW36" s="0" t="n">
        <v>1</v>
      </c>
      <c r="RX36" s="0" t="n">
        <v>1</v>
      </c>
      <c r="RY36" s="0" t="n">
        <v>2</v>
      </c>
      <c r="RZ36" s="0" t="n">
        <v>1</v>
      </c>
      <c r="SA36" s="0" t="n">
        <v>1</v>
      </c>
      <c r="SB36" s="0" t="n">
        <v>1</v>
      </c>
      <c r="SC36" s="0" t="n">
        <v>1</v>
      </c>
      <c r="SD36" s="0" t="n">
        <v>2</v>
      </c>
      <c r="SE36" s="0" t="n">
        <v>2</v>
      </c>
      <c r="SF36" s="0" t="n">
        <v>1</v>
      </c>
      <c r="SG36" s="0" t="n">
        <v>1</v>
      </c>
      <c r="SH36" s="0" t="n">
        <v>1</v>
      </c>
      <c r="SI36" s="0" t="n">
        <v>1</v>
      </c>
      <c r="SJ36" s="0" t="n">
        <v>1</v>
      </c>
      <c r="SK36" s="0" t="n">
        <v>2</v>
      </c>
      <c r="SL36" s="0" t="n">
        <v>1</v>
      </c>
      <c r="SM36" s="0" t="n">
        <v>1</v>
      </c>
      <c r="SN36" s="0" t="n">
        <v>1</v>
      </c>
      <c r="SO36" s="0" t="n">
        <v>1</v>
      </c>
      <c r="SP36" s="0" t="n">
        <v>1</v>
      </c>
      <c r="SQ36" s="0" t="n">
        <v>1</v>
      </c>
      <c r="SR36" s="0" t="n">
        <v>1</v>
      </c>
      <c r="SS36" s="0" t="n">
        <v>1</v>
      </c>
      <c r="ST36" s="0" t="n">
        <v>1</v>
      </c>
      <c r="SU36" s="0" t="n">
        <v>1</v>
      </c>
      <c r="SV36" s="0" t="n">
        <v>1</v>
      </c>
      <c r="SW36" s="0" t="n">
        <v>1</v>
      </c>
      <c r="SX36" s="0" t="n">
        <v>1</v>
      </c>
      <c r="SY36" s="0" t="n">
        <v>1</v>
      </c>
      <c r="SZ36" s="0" t="n">
        <v>1</v>
      </c>
      <c r="TA36" s="0" t="n">
        <v>1</v>
      </c>
      <c r="TB36" s="0" t="n">
        <v>1</v>
      </c>
      <c r="TC36" s="0" t="n">
        <v>1</v>
      </c>
      <c r="TD36" s="0" t="n">
        <v>1</v>
      </c>
      <c r="TE36" s="0" t="n">
        <v>2</v>
      </c>
      <c r="TF36" s="0" t="n">
        <v>1</v>
      </c>
      <c r="TG36" s="0" t="n">
        <v>1</v>
      </c>
      <c r="TH36" s="0" t="n">
        <v>1</v>
      </c>
      <c r="TI36" s="0" t="n">
        <v>2</v>
      </c>
      <c r="TJ36" s="0" t="n">
        <v>1</v>
      </c>
      <c r="TK36" s="0" t="n">
        <v>1</v>
      </c>
      <c r="TL36" s="0" t="n">
        <v>1</v>
      </c>
      <c r="TM36" s="0" t="n">
        <v>2</v>
      </c>
      <c r="TN36" s="0" t="n">
        <v>1</v>
      </c>
      <c r="TO36" s="0" t="n">
        <v>2</v>
      </c>
      <c r="TP36" s="0" t="n">
        <v>1</v>
      </c>
      <c r="TQ36" s="0" t="n">
        <v>1</v>
      </c>
      <c r="TR36" s="0" t="n">
        <v>1</v>
      </c>
      <c r="TS36" s="0" t="n">
        <v>2</v>
      </c>
      <c r="TT36" s="0" t="n">
        <v>1</v>
      </c>
      <c r="TU36" s="0" t="n">
        <v>1</v>
      </c>
      <c r="TV36" s="0" t="n">
        <v>1</v>
      </c>
      <c r="TW36" s="0" t="n">
        <v>2</v>
      </c>
      <c r="TX36" s="0" t="n">
        <v>1</v>
      </c>
      <c r="TY36" s="0" t="n">
        <v>1</v>
      </c>
      <c r="TZ36" s="0" t="n">
        <v>2</v>
      </c>
      <c r="UA36" s="0" t="n">
        <v>-9</v>
      </c>
      <c r="UB36" s="0" t="n">
        <v>1</v>
      </c>
      <c r="UC36" s="0" t="n">
        <v>1</v>
      </c>
      <c r="UD36" s="0" t="n">
        <v>1</v>
      </c>
      <c r="UE36" s="0" t="n">
        <v>1</v>
      </c>
      <c r="UF36" s="0" t="n">
        <v>1</v>
      </c>
      <c r="UG36" s="0" t="n">
        <v>1</v>
      </c>
      <c r="UH36" s="0" t="n">
        <v>2</v>
      </c>
      <c r="UI36" s="0" t="n">
        <v>1</v>
      </c>
      <c r="UJ36" s="0" t="n">
        <v>1</v>
      </c>
      <c r="UK36" s="0" t="n">
        <v>1</v>
      </c>
      <c r="UL36" s="0" t="n">
        <v>1</v>
      </c>
      <c r="UM36" s="0" t="n">
        <v>2</v>
      </c>
      <c r="UN36" s="0" t="n">
        <v>1</v>
      </c>
      <c r="UO36" s="0" t="n">
        <v>1</v>
      </c>
      <c r="UP36" s="0" t="n">
        <v>1</v>
      </c>
      <c r="UQ36" s="0" t="n">
        <v>1</v>
      </c>
      <c r="UR36" s="0" t="n">
        <v>2</v>
      </c>
      <c r="US36" s="0" t="n">
        <v>1</v>
      </c>
      <c r="UT36" s="0" t="n">
        <v>1</v>
      </c>
      <c r="UU36" s="0" t="n">
        <v>1</v>
      </c>
      <c r="UV36" s="0" t="n">
        <v>2</v>
      </c>
      <c r="UW36" s="0" t="n">
        <v>1</v>
      </c>
      <c r="UX36" s="0" t="n">
        <v>1</v>
      </c>
      <c r="UY36" s="0" t="n">
        <v>1</v>
      </c>
      <c r="UZ36" s="0" t="n">
        <v>1</v>
      </c>
      <c r="VA36" s="0" t="n">
        <v>2</v>
      </c>
      <c r="VB36" s="0" t="n">
        <v>1</v>
      </c>
      <c r="VC36" s="0" t="n">
        <v>1</v>
      </c>
      <c r="VD36" s="0" t="n">
        <v>1</v>
      </c>
      <c r="VE36" s="0" t="n">
        <v>1</v>
      </c>
      <c r="VF36" s="0" t="n">
        <v>1</v>
      </c>
      <c r="VG36" s="0" t="n">
        <v>1</v>
      </c>
      <c r="VH36" s="0" t="n">
        <v>1</v>
      </c>
      <c r="VI36" s="0" t="n">
        <v>1</v>
      </c>
      <c r="VJ36" s="0" t="n">
        <v>1</v>
      </c>
      <c r="VK36" s="0" t="n">
        <v>2</v>
      </c>
      <c r="VL36" s="0" t="n">
        <v>1</v>
      </c>
      <c r="VM36" s="0" t="n">
        <v>1</v>
      </c>
      <c r="VN36" s="0" t="n">
        <v>1</v>
      </c>
      <c r="VO36" s="0" t="n">
        <v>1</v>
      </c>
      <c r="VP36" s="0" t="n">
        <v>1</v>
      </c>
      <c r="VQ36" s="0" t="n">
        <v>2</v>
      </c>
      <c r="VR36" s="0" t="n">
        <v>1</v>
      </c>
      <c r="VS36" s="0" t="n">
        <v>1</v>
      </c>
      <c r="VT36" s="0" t="n">
        <v>1</v>
      </c>
      <c r="VU36" s="0" t="n">
        <v>1</v>
      </c>
      <c r="VV36" s="0" t="n">
        <v>1</v>
      </c>
      <c r="VW36" s="0" t="n">
        <v>1</v>
      </c>
      <c r="VX36" s="0" t="n">
        <v>1</v>
      </c>
      <c r="VY36" s="0" t="n">
        <v>1</v>
      </c>
      <c r="VZ36" s="0" t="n">
        <v>2</v>
      </c>
      <c r="WA36" s="0" t="n">
        <v>2</v>
      </c>
      <c r="WB36" s="0" t="n">
        <v>1</v>
      </c>
      <c r="WC36" s="0" t="n">
        <v>1</v>
      </c>
      <c r="WD36" s="0" t="n">
        <v>1</v>
      </c>
      <c r="WE36" s="0" t="n">
        <v>1</v>
      </c>
      <c r="WF36" s="0" t="n">
        <v>2</v>
      </c>
      <c r="WG36" s="0" t="n">
        <v>1</v>
      </c>
      <c r="WH36" s="0" t="n">
        <v>2</v>
      </c>
      <c r="WI36" s="0" t="n">
        <v>1</v>
      </c>
      <c r="WJ36" s="0" t="n">
        <v>2</v>
      </c>
      <c r="WK36" s="0" t="n">
        <v>1</v>
      </c>
      <c r="WL36" s="0" t="n">
        <v>2</v>
      </c>
      <c r="WM36" s="0" t="n">
        <v>2</v>
      </c>
      <c r="WN36" s="0" t="n">
        <v>1</v>
      </c>
      <c r="WO36" s="0" t="n">
        <v>1</v>
      </c>
      <c r="WP36" s="0" t="n">
        <v>1</v>
      </c>
      <c r="WQ36" s="0" t="n">
        <v>2</v>
      </c>
      <c r="WR36" s="0" t="n">
        <v>1</v>
      </c>
      <c r="WS36" s="0" t="n">
        <v>1</v>
      </c>
      <c r="WT36" s="0" t="n">
        <v>1</v>
      </c>
      <c r="WU36" s="0" t="n">
        <v>1</v>
      </c>
      <c r="WV36" s="0" t="n">
        <v>1</v>
      </c>
      <c r="WW36" s="0" t="n">
        <v>2</v>
      </c>
      <c r="WX36" s="0" t="n">
        <v>1</v>
      </c>
      <c r="WY36" s="0" t="n">
        <v>1</v>
      </c>
      <c r="WZ36" s="0" t="n">
        <v>1</v>
      </c>
      <c r="XA36" s="0" t="n">
        <v>2</v>
      </c>
      <c r="XB36" s="0" t="n">
        <v>1</v>
      </c>
      <c r="XC36" s="0" t="n">
        <v>-9</v>
      </c>
      <c r="XD36" s="0" t="n">
        <v>1</v>
      </c>
      <c r="XE36" s="0" t="n">
        <v>1</v>
      </c>
      <c r="XF36" s="0" t="n">
        <v>1</v>
      </c>
      <c r="XG36" s="0" t="n">
        <v>1</v>
      </c>
      <c r="XH36" s="0" t="n">
        <v>1</v>
      </c>
      <c r="XI36" s="0" t="n">
        <v>1</v>
      </c>
      <c r="XJ36" s="0" t="n">
        <v>1</v>
      </c>
      <c r="XK36" s="0" t="n">
        <v>-9</v>
      </c>
      <c r="XL36" s="0" t="n">
        <v>1</v>
      </c>
      <c r="XM36" s="0" t="n">
        <v>1</v>
      </c>
      <c r="XN36" s="0" t="n">
        <v>1</v>
      </c>
      <c r="XO36" s="0" t="n">
        <v>2</v>
      </c>
      <c r="XP36" s="0" t="n">
        <v>1</v>
      </c>
      <c r="XQ36" s="0" t="n">
        <v>1</v>
      </c>
      <c r="XR36" s="0" t="n">
        <v>1</v>
      </c>
      <c r="XS36" s="0" t="n">
        <v>2</v>
      </c>
      <c r="XT36" s="0" t="n">
        <v>2</v>
      </c>
      <c r="XU36" s="0" t="n">
        <v>1</v>
      </c>
      <c r="XV36" s="0" t="n">
        <v>2</v>
      </c>
      <c r="XW36" s="0" t="n">
        <v>1</v>
      </c>
      <c r="XX36" s="0" t="n">
        <v>1</v>
      </c>
      <c r="XY36" s="0" t="n">
        <v>1</v>
      </c>
      <c r="XZ36" s="0" t="n">
        <v>1</v>
      </c>
      <c r="YA36" s="0" t="n">
        <v>2</v>
      </c>
      <c r="YB36" s="0" t="n">
        <v>2</v>
      </c>
      <c r="YC36" s="0" t="n">
        <v>1</v>
      </c>
      <c r="YD36" s="0" t="n">
        <v>2</v>
      </c>
      <c r="YE36" s="0" t="n">
        <v>1</v>
      </c>
      <c r="YF36" s="0" t="n">
        <v>1</v>
      </c>
      <c r="YG36" s="0" t="n">
        <v>1</v>
      </c>
      <c r="YH36" s="0" t="n">
        <v>1</v>
      </c>
      <c r="YI36" s="0" t="n">
        <v>1</v>
      </c>
      <c r="YJ36" s="0" t="n">
        <v>1</v>
      </c>
      <c r="YK36" s="0" t="n">
        <v>2</v>
      </c>
      <c r="YL36" s="0" t="n">
        <v>3</v>
      </c>
      <c r="YM36" s="0" t="n">
        <v>2</v>
      </c>
      <c r="YN36" s="0" t="n">
        <v>1</v>
      </c>
      <c r="YO36" s="0" t="n">
        <v>1</v>
      </c>
      <c r="YP36" s="0" t="n">
        <v>1</v>
      </c>
      <c r="YQ36" s="0" t="n">
        <v>1</v>
      </c>
      <c r="YR36" s="0" t="n">
        <v>1</v>
      </c>
      <c r="YS36" s="0" t="n">
        <v>1</v>
      </c>
      <c r="YT36" s="0" t="n">
        <v>1</v>
      </c>
      <c r="YU36" s="0" t="n">
        <v>1</v>
      </c>
      <c r="YV36" s="0" t="n">
        <v>1</v>
      </c>
      <c r="YW36" s="0" t="n">
        <v>1</v>
      </c>
      <c r="YX36" s="0" t="n">
        <v>1</v>
      </c>
      <c r="YY36" s="0" t="n">
        <v>1</v>
      </c>
      <c r="YZ36" s="0" t="n">
        <v>1</v>
      </c>
      <c r="ZA36" s="0" t="n">
        <v>1</v>
      </c>
      <c r="ZB36" s="0" t="n">
        <v>1</v>
      </c>
      <c r="ZC36" s="0" t="n">
        <v>1</v>
      </c>
      <c r="ZD36" s="0" t="n">
        <v>1</v>
      </c>
      <c r="ZE36" s="0" t="n">
        <v>1</v>
      </c>
      <c r="ZF36" s="0" t="n">
        <v>1</v>
      </c>
      <c r="ZG36" s="0" t="n">
        <v>1</v>
      </c>
      <c r="ZH36" s="0" t="n">
        <v>2</v>
      </c>
      <c r="ZI36" s="0" t="n">
        <v>1</v>
      </c>
      <c r="ZJ36" s="0" t="n">
        <v>1</v>
      </c>
      <c r="ZK36" s="0" t="n">
        <v>1</v>
      </c>
      <c r="ZL36" s="0" t="n">
        <v>1</v>
      </c>
      <c r="ZM36" s="0" t="n">
        <v>1</v>
      </c>
      <c r="ZN36" s="0" t="n">
        <v>1</v>
      </c>
      <c r="ZO36" s="0" t="n">
        <v>1</v>
      </c>
      <c r="ZP36" s="0" t="n">
        <v>1</v>
      </c>
      <c r="ZQ36" s="0" t="n">
        <v>1</v>
      </c>
      <c r="ZR36" s="0" t="n">
        <v>1</v>
      </c>
      <c r="ZS36" s="0" t="n">
        <v>2</v>
      </c>
      <c r="ZT36" s="0" t="n">
        <v>2</v>
      </c>
      <c r="ZU36" s="0" t="n">
        <v>2</v>
      </c>
      <c r="ZV36" s="0" t="n">
        <v>2</v>
      </c>
      <c r="ZW36" s="0" t="n">
        <v>1</v>
      </c>
      <c r="ZX36" s="0" t="n">
        <v>1</v>
      </c>
      <c r="ZY36" s="0" t="n">
        <v>2</v>
      </c>
      <c r="ZZ36" s="0" t="n">
        <v>2</v>
      </c>
      <c r="AAA36" s="0" t="n">
        <v>1</v>
      </c>
      <c r="AAB36" s="0" t="n">
        <v>2</v>
      </c>
      <c r="AAC36" s="0" t="n">
        <v>2</v>
      </c>
      <c r="AAD36" s="0" t="n">
        <v>1</v>
      </c>
      <c r="AAE36" s="0" t="n">
        <v>1</v>
      </c>
      <c r="AAF36" s="0" t="n">
        <v>1</v>
      </c>
      <c r="AAG36" s="0" t="n">
        <v>1</v>
      </c>
      <c r="AAH36" s="0" t="n">
        <v>1</v>
      </c>
      <c r="AAI36" s="0" t="n">
        <v>1</v>
      </c>
      <c r="AAJ36" s="0" t="n">
        <v>1</v>
      </c>
      <c r="AAK36" s="0" t="n">
        <v>1</v>
      </c>
      <c r="AAL36" s="0" t="n">
        <v>2</v>
      </c>
      <c r="AAM36" s="0" t="n">
        <v>1</v>
      </c>
      <c r="AAN36" s="0" t="n">
        <v>1</v>
      </c>
      <c r="AAO36" s="0" t="n">
        <v>1</v>
      </c>
      <c r="AAP36" s="0" t="n">
        <v>1</v>
      </c>
      <c r="AAQ36" s="0" t="n">
        <v>1</v>
      </c>
      <c r="AAR36" s="0" t="n">
        <v>1</v>
      </c>
      <c r="AAS36" s="0" t="n">
        <v>1</v>
      </c>
      <c r="AAT36" s="0" t="n">
        <v>1</v>
      </c>
      <c r="AAU36" s="0" t="n">
        <v>1</v>
      </c>
      <c r="AAV36" s="0" t="n">
        <v>2</v>
      </c>
      <c r="AAW36" s="0" t="n">
        <v>1</v>
      </c>
      <c r="AAX36" s="0" t="n">
        <v>1</v>
      </c>
      <c r="AAY36" s="0" t="n">
        <v>2</v>
      </c>
      <c r="AAZ36" s="0" t="n">
        <v>1</v>
      </c>
      <c r="ABA36" s="0" t="n">
        <v>1</v>
      </c>
      <c r="ABB36" s="0" t="n">
        <v>1</v>
      </c>
      <c r="ABC36" s="0" t="n">
        <v>1</v>
      </c>
      <c r="ABD36" s="0" t="n">
        <v>2</v>
      </c>
      <c r="ABE36" s="0" t="n">
        <v>1</v>
      </c>
      <c r="ABF36" s="0" t="n">
        <v>1</v>
      </c>
      <c r="ABG36" s="0" t="n">
        <v>1</v>
      </c>
      <c r="ABH36" s="0" t="n">
        <v>2</v>
      </c>
      <c r="ABI36" s="0" t="n">
        <v>1</v>
      </c>
      <c r="ABJ36" s="0" t="n">
        <v>1</v>
      </c>
      <c r="ABK36" s="0" t="n">
        <v>1</v>
      </c>
      <c r="ABL36" s="0" t="n">
        <v>1</v>
      </c>
      <c r="ABM36" s="0" t="n">
        <v>2</v>
      </c>
      <c r="ABN36" s="0" t="n">
        <v>1</v>
      </c>
      <c r="ABO36" s="0" t="n">
        <v>2</v>
      </c>
      <c r="ABP36" s="0" t="n">
        <v>1</v>
      </c>
      <c r="ABQ36" s="0" t="n">
        <v>1</v>
      </c>
      <c r="ABR36" s="0" t="n">
        <v>1</v>
      </c>
      <c r="ABS36" s="0" t="n">
        <v>1</v>
      </c>
      <c r="ABT36" s="0" t="n">
        <v>1</v>
      </c>
      <c r="ABU36" s="0" t="n">
        <v>1</v>
      </c>
      <c r="ABV36" s="0" t="n">
        <v>1</v>
      </c>
      <c r="ABW36" s="0" t="n">
        <v>1</v>
      </c>
      <c r="ABX36" s="0" t="n">
        <v>1</v>
      </c>
      <c r="ABY36" s="0" t="n">
        <v>1</v>
      </c>
      <c r="ABZ36" s="0" t="n">
        <v>2</v>
      </c>
      <c r="ACA36" s="0" t="n">
        <v>1</v>
      </c>
      <c r="ACB36" s="0" t="n">
        <v>1</v>
      </c>
      <c r="ACC36" s="0" t="n">
        <v>2</v>
      </c>
      <c r="ACD36" s="0" t="n">
        <v>2</v>
      </c>
      <c r="ACE36" s="0" t="n">
        <v>2</v>
      </c>
      <c r="ACF36" s="0" t="n">
        <v>1</v>
      </c>
      <c r="ACG36" s="0" t="n">
        <v>2</v>
      </c>
      <c r="ACH36" s="0" t="n">
        <v>1</v>
      </c>
      <c r="ACI36" s="0" t="n">
        <v>1</v>
      </c>
      <c r="ACJ36" s="0" t="n">
        <v>1</v>
      </c>
      <c r="ACK36" s="0" t="n">
        <v>2</v>
      </c>
      <c r="ACL36" s="0" t="n">
        <v>1</v>
      </c>
      <c r="ACM36" s="0" t="n">
        <v>2</v>
      </c>
      <c r="ACN36" s="0" t="n">
        <v>1</v>
      </c>
      <c r="ACO36" s="0" t="n">
        <v>2</v>
      </c>
      <c r="ACP36" s="0" t="n">
        <v>1</v>
      </c>
      <c r="ACQ36" s="0" t="n">
        <v>2</v>
      </c>
      <c r="ACR36" s="0" t="n">
        <v>1</v>
      </c>
      <c r="ACS36" s="0" t="n">
        <v>1</v>
      </c>
      <c r="ACT36" s="0" t="n">
        <v>1</v>
      </c>
      <c r="ACU36" s="0" t="n">
        <v>2</v>
      </c>
      <c r="ACV36" s="0" t="n">
        <v>1</v>
      </c>
      <c r="ACW36" s="0" t="n">
        <v>2</v>
      </c>
      <c r="ACX36" s="0" t="n">
        <v>1</v>
      </c>
      <c r="ACY36" s="0" t="n">
        <v>1</v>
      </c>
      <c r="ACZ36" s="0" t="n">
        <v>2</v>
      </c>
      <c r="ADA36" s="0" t="n">
        <v>1</v>
      </c>
      <c r="ADB36" s="0" t="n">
        <v>2</v>
      </c>
      <c r="ADC36" s="0" t="n">
        <v>1</v>
      </c>
      <c r="ADD36" s="0" t="n">
        <v>1</v>
      </c>
      <c r="ADE36" s="0" t="n">
        <v>1</v>
      </c>
      <c r="ADF36" s="0" t="n">
        <v>1</v>
      </c>
      <c r="ADG36" s="0" t="n">
        <v>1</v>
      </c>
      <c r="ADH36" s="0" t="n">
        <v>1</v>
      </c>
      <c r="ADI36" s="0" t="n">
        <v>1</v>
      </c>
      <c r="ADJ36" s="0" t="n">
        <v>1</v>
      </c>
      <c r="ADK36" s="0" t="n">
        <v>1</v>
      </c>
      <c r="ADL36" s="0" t="n">
        <v>1</v>
      </c>
      <c r="ADM36" s="0" t="n">
        <v>1</v>
      </c>
      <c r="ADN36" s="0" t="n">
        <v>1</v>
      </c>
      <c r="ADO36" s="0" t="n">
        <v>1</v>
      </c>
      <c r="ADP36" s="0" t="n">
        <v>1</v>
      </c>
      <c r="ADQ36" s="0" t="n">
        <v>2</v>
      </c>
      <c r="ADR36" s="0" t="n">
        <v>2</v>
      </c>
      <c r="ADS36" s="0" t="n">
        <v>1</v>
      </c>
      <c r="ADT36" s="0" t="n">
        <v>1</v>
      </c>
      <c r="ADU36" s="0" t="n">
        <v>2</v>
      </c>
      <c r="ADV36" s="0" t="n">
        <v>1</v>
      </c>
      <c r="ADW36" s="0" t="n">
        <v>1</v>
      </c>
      <c r="ADX36" s="0" t="n">
        <v>2</v>
      </c>
      <c r="ADY36" s="0" t="n">
        <v>1</v>
      </c>
      <c r="ADZ36" s="0" t="n">
        <v>-9</v>
      </c>
      <c r="AEA36" s="0" t="n">
        <v>1</v>
      </c>
      <c r="AEB36" s="0" t="n">
        <v>2</v>
      </c>
      <c r="AEC36" s="0" t="n">
        <v>1</v>
      </c>
      <c r="AED36" s="0" t="n">
        <v>1</v>
      </c>
      <c r="AEE36" s="0" t="n">
        <v>2</v>
      </c>
      <c r="AEF36" s="0" t="n">
        <v>1</v>
      </c>
      <c r="AEG36" s="0" t="n">
        <v>1</v>
      </c>
      <c r="AEH36" s="0" t="n">
        <v>2</v>
      </c>
      <c r="AEI36" s="0" t="n">
        <v>2</v>
      </c>
      <c r="AEJ36" s="0" t="n">
        <v>2</v>
      </c>
      <c r="AEK36" s="0" t="n">
        <v>1</v>
      </c>
      <c r="AEL36" s="0" t="n">
        <v>1</v>
      </c>
      <c r="AEM36" s="0" t="n">
        <v>1</v>
      </c>
      <c r="AEN36" s="0" t="n">
        <v>1</v>
      </c>
      <c r="AEO36" s="0" t="n">
        <v>1</v>
      </c>
      <c r="AEP36" s="0" t="n">
        <v>2</v>
      </c>
      <c r="AEQ36" s="0" t="n">
        <v>1</v>
      </c>
      <c r="AER36" s="0" t="n">
        <v>1</v>
      </c>
      <c r="AES36" s="0" t="n">
        <v>1</v>
      </c>
      <c r="AET36" s="0" t="n">
        <v>1</v>
      </c>
      <c r="AEU36" s="0" t="n">
        <v>1</v>
      </c>
      <c r="AEV36" s="0" t="n">
        <v>2</v>
      </c>
      <c r="AEW36" s="0" t="n">
        <v>1</v>
      </c>
      <c r="AEX36" s="0" t="n">
        <v>1</v>
      </c>
      <c r="AEY36" s="0" t="n">
        <v>1</v>
      </c>
      <c r="AEZ36" s="0" t="n">
        <v>1</v>
      </c>
      <c r="AFA36" s="0" t="n">
        <v>1</v>
      </c>
      <c r="AFB36" s="0" t="n">
        <v>1</v>
      </c>
      <c r="AFC36" s="0" t="n">
        <v>1</v>
      </c>
      <c r="AFD36" s="0" t="n">
        <v>1</v>
      </c>
      <c r="AFE36" s="0" t="n">
        <v>1</v>
      </c>
      <c r="AFF36" s="0" t="n">
        <v>2</v>
      </c>
      <c r="AFG36" s="0" t="n">
        <v>1</v>
      </c>
      <c r="AFH36" s="0" t="n">
        <v>1</v>
      </c>
      <c r="AFI36" s="0" t="n">
        <v>1</v>
      </c>
      <c r="AFJ36" s="0" t="n">
        <v>1</v>
      </c>
      <c r="AFK36" s="0" t="n">
        <v>1</v>
      </c>
      <c r="AFL36" s="0" t="n">
        <v>1</v>
      </c>
      <c r="AFM36" s="0" t="n">
        <v>1</v>
      </c>
      <c r="AFN36" s="0" t="n">
        <v>1</v>
      </c>
      <c r="AFO36" s="0" t="n">
        <v>1</v>
      </c>
      <c r="AFP36" s="0" t="n">
        <v>1</v>
      </c>
      <c r="AFQ36" s="0" t="n">
        <v>1</v>
      </c>
      <c r="AFR36" s="0" t="n">
        <v>1</v>
      </c>
      <c r="AFS36" s="0" t="n">
        <v>1</v>
      </c>
      <c r="AFT36" s="0" t="n">
        <v>2</v>
      </c>
      <c r="AFU36" s="0" t="n">
        <v>1</v>
      </c>
      <c r="AFV36" s="0" t="n">
        <v>1</v>
      </c>
      <c r="AFW36" s="0" t="n">
        <v>2</v>
      </c>
      <c r="AFX36" s="0" t="n">
        <v>1</v>
      </c>
      <c r="AFY36" s="0" t="n">
        <v>1</v>
      </c>
      <c r="AFZ36" s="0" t="n">
        <v>1</v>
      </c>
      <c r="AGA36" s="0" t="n">
        <v>1</v>
      </c>
      <c r="AGB36" s="0" t="n">
        <v>1</v>
      </c>
      <c r="AGC36" s="0" t="n">
        <v>1</v>
      </c>
      <c r="AGD36" s="0" t="n">
        <v>1</v>
      </c>
      <c r="AGE36" s="0" t="n">
        <v>1</v>
      </c>
      <c r="AGF36" s="0" t="n">
        <v>1</v>
      </c>
      <c r="AGG36" s="0" t="n">
        <v>1</v>
      </c>
      <c r="AGH36" s="0" t="n">
        <v>1</v>
      </c>
      <c r="AGI36" s="0" t="n">
        <v>2</v>
      </c>
      <c r="AGJ36" s="0" t="n">
        <v>1</v>
      </c>
      <c r="AGK36" s="0" t="n">
        <v>2</v>
      </c>
      <c r="AGL36" s="0" t="n">
        <v>1</v>
      </c>
      <c r="AGM36" s="0" t="n">
        <v>1</v>
      </c>
      <c r="AGN36" s="0" t="n">
        <v>2</v>
      </c>
      <c r="AGO36" s="0" t="n">
        <v>1</v>
      </c>
      <c r="AGP36" s="0" t="n">
        <v>1</v>
      </c>
      <c r="AGQ36" s="0" t="n">
        <v>1</v>
      </c>
      <c r="AGR36" s="0" t="n">
        <v>1</v>
      </c>
      <c r="AGS36" s="0" t="n">
        <v>1</v>
      </c>
      <c r="AGT36" s="0" t="n">
        <v>1</v>
      </c>
      <c r="AGU36" s="0" t="n">
        <v>1</v>
      </c>
      <c r="AGV36" s="0" t="n">
        <v>1</v>
      </c>
      <c r="AGW36" s="0" t="n">
        <v>2</v>
      </c>
      <c r="AGX36" s="0" t="n">
        <v>1</v>
      </c>
      <c r="AGY36" s="0" t="n">
        <v>1</v>
      </c>
      <c r="AGZ36" s="0" t="n">
        <v>1</v>
      </c>
      <c r="AHA36" s="0" t="n">
        <v>1</v>
      </c>
      <c r="AHB36" s="0" t="n">
        <v>1</v>
      </c>
      <c r="AHC36" s="0" t="n">
        <v>1</v>
      </c>
      <c r="AHD36" s="0" t="n">
        <v>1</v>
      </c>
      <c r="AHE36" s="0" t="n">
        <v>2</v>
      </c>
      <c r="AHF36" s="0" t="n">
        <v>2</v>
      </c>
      <c r="AHG36" s="0" t="n">
        <v>2</v>
      </c>
      <c r="AHH36" s="0" t="n">
        <v>1</v>
      </c>
      <c r="AHI36" s="0" t="n">
        <v>2</v>
      </c>
      <c r="AHJ36" s="0" t="n">
        <v>1</v>
      </c>
      <c r="AHK36" s="0" t="n">
        <v>1</v>
      </c>
      <c r="AHL36" s="0" t="n">
        <v>1</v>
      </c>
      <c r="AHM36" s="0" t="n">
        <v>1</v>
      </c>
      <c r="AHN36" s="0" t="n">
        <v>1</v>
      </c>
      <c r="AHO36" s="0" t="n">
        <v>1</v>
      </c>
      <c r="AHP36" s="0" t="n">
        <v>2</v>
      </c>
      <c r="AHQ36" s="0" t="n">
        <v>1</v>
      </c>
      <c r="AHR36" s="0" t="n">
        <v>1</v>
      </c>
      <c r="AHS36" s="0" t="n">
        <v>1</v>
      </c>
      <c r="AHT36" s="0" t="n">
        <v>1</v>
      </c>
      <c r="AHU36" s="0" t="n">
        <v>1</v>
      </c>
      <c r="AHV36" s="0" t="n">
        <v>2</v>
      </c>
      <c r="AHW36" s="0" t="n">
        <v>1</v>
      </c>
      <c r="AHX36" s="0" t="n">
        <v>1</v>
      </c>
      <c r="AHY36" s="0" t="n">
        <v>1</v>
      </c>
      <c r="AHZ36" s="0" t="n">
        <v>1</v>
      </c>
      <c r="AIA36" s="0" t="n">
        <v>1</v>
      </c>
      <c r="AIB36" s="0" t="n">
        <v>1</v>
      </c>
      <c r="AIC36" s="0" t="n">
        <v>2</v>
      </c>
      <c r="AID36" s="0" t="n">
        <v>1</v>
      </c>
      <c r="AIE36" s="0" t="n">
        <v>1</v>
      </c>
      <c r="AIF36" s="0" t="n">
        <v>2</v>
      </c>
      <c r="AIG36" s="0" t="n">
        <v>1</v>
      </c>
      <c r="AIH36" s="0" t="n">
        <v>1</v>
      </c>
      <c r="AII36" s="0" t="n">
        <v>1</v>
      </c>
      <c r="AIJ36" s="0" t="n">
        <v>3</v>
      </c>
      <c r="AIK36" s="0" t="n">
        <v>1</v>
      </c>
      <c r="AIL36" s="0" t="n">
        <v>1</v>
      </c>
      <c r="AIM36" s="0" t="n">
        <v>1</v>
      </c>
      <c r="AIN36" s="0" t="n">
        <v>1</v>
      </c>
      <c r="AIO36" s="0" t="n">
        <v>1</v>
      </c>
      <c r="AIP36" s="0" t="n">
        <v>2</v>
      </c>
      <c r="AIQ36" s="0" t="n">
        <v>1</v>
      </c>
      <c r="AIR36" s="0" t="n">
        <v>1</v>
      </c>
      <c r="AIS36" s="0" t="n">
        <v>1</v>
      </c>
      <c r="AIT36" s="0" t="n">
        <v>2</v>
      </c>
      <c r="AIU36" s="0" t="n">
        <v>1</v>
      </c>
      <c r="AIV36" s="0" t="n">
        <v>2</v>
      </c>
      <c r="AIW36" s="0" t="n">
        <v>2</v>
      </c>
      <c r="AIX36" s="0" t="n">
        <v>2</v>
      </c>
      <c r="AIY36" s="0" t="n">
        <v>1</v>
      </c>
      <c r="AIZ36" s="0" t="n">
        <v>1</v>
      </c>
      <c r="AJA36" s="0" t="n">
        <v>2</v>
      </c>
      <c r="AJB36" s="0" t="n">
        <v>1</v>
      </c>
      <c r="AJC36" s="0" t="n">
        <v>2</v>
      </c>
      <c r="AJD36" s="0" t="n">
        <v>2</v>
      </c>
      <c r="AJE36" s="0" t="n">
        <v>1</v>
      </c>
      <c r="AJF36" s="0" t="n">
        <v>1</v>
      </c>
      <c r="AJG36" s="0" t="n">
        <v>1</v>
      </c>
      <c r="AJH36" s="0" t="n">
        <v>1</v>
      </c>
      <c r="AJI36" s="0" t="n">
        <v>1</v>
      </c>
      <c r="AJJ36" s="0" t="n">
        <v>1</v>
      </c>
      <c r="AJK36" s="0" t="n">
        <v>1</v>
      </c>
      <c r="AJL36" s="0" t="n">
        <v>1</v>
      </c>
      <c r="AJM36" s="0" t="n">
        <v>1</v>
      </c>
      <c r="AJN36" s="0" t="n">
        <v>2</v>
      </c>
      <c r="AJO36" s="0" t="n">
        <v>1</v>
      </c>
      <c r="AJP36" s="0" t="n">
        <v>1</v>
      </c>
      <c r="AJQ36" s="0" t="n">
        <v>1</v>
      </c>
      <c r="AJR36" s="0" t="n">
        <v>1</v>
      </c>
      <c r="AJS36" s="0" t="n">
        <v>1</v>
      </c>
      <c r="AJT36" s="0" t="n">
        <v>1</v>
      </c>
      <c r="AJU36" s="0" t="n">
        <v>1</v>
      </c>
      <c r="AJV36" s="0" t="n">
        <v>1</v>
      </c>
      <c r="AJW36" s="0" t="n">
        <v>1</v>
      </c>
      <c r="AJX36" s="0" t="n">
        <v>1</v>
      </c>
      <c r="AJY36" s="0" t="n">
        <v>1</v>
      </c>
      <c r="AJZ36" s="0" t="n">
        <v>1</v>
      </c>
      <c r="AKA36" s="0" t="n">
        <v>1</v>
      </c>
      <c r="AKB36" s="0" t="n">
        <v>2</v>
      </c>
      <c r="AKC36" s="0" t="n">
        <v>1</v>
      </c>
      <c r="AKD36" s="0" t="n">
        <v>1</v>
      </c>
      <c r="AKE36" s="0" t="n">
        <v>1</v>
      </c>
      <c r="AKF36" s="0" t="n">
        <v>1</v>
      </c>
      <c r="AKG36" s="0" t="n">
        <v>1</v>
      </c>
      <c r="AKH36" s="0" t="n">
        <v>2</v>
      </c>
      <c r="AKI36" s="0" t="n">
        <v>1</v>
      </c>
      <c r="AKJ36" s="0" t="n">
        <v>1</v>
      </c>
      <c r="AKK36" s="0" t="n">
        <v>1</v>
      </c>
      <c r="AKL36" s="0" t="n">
        <v>1</v>
      </c>
      <c r="AKM36" s="0" t="n">
        <v>2</v>
      </c>
      <c r="AKN36" s="0" t="n">
        <v>2</v>
      </c>
      <c r="AKO36" s="0" t="n">
        <v>1</v>
      </c>
      <c r="AKP36" s="0" t="n">
        <v>1</v>
      </c>
      <c r="AKQ36" s="0" t="n">
        <v>1</v>
      </c>
      <c r="AKR36" s="0" t="n">
        <v>1</v>
      </c>
      <c r="AKS36" s="0" t="n">
        <v>1</v>
      </c>
      <c r="AKT36" s="0" t="n">
        <v>1</v>
      </c>
      <c r="AKU36" s="0" t="n">
        <v>2</v>
      </c>
      <c r="AKV36" s="0" t="n">
        <v>2</v>
      </c>
      <c r="AKW36" s="0" t="n">
        <v>1</v>
      </c>
      <c r="AKX36" s="0" t="n">
        <v>1</v>
      </c>
      <c r="AKY36" s="0" t="n">
        <v>1</v>
      </c>
      <c r="AKZ36" s="0" t="n">
        <v>1</v>
      </c>
      <c r="ALA36" s="0" t="n">
        <v>2</v>
      </c>
      <c r="ALB36" s="0" t="n">
        <v>1</v>
      </c>
      <c r="ALC36" s="0" t="n">
        <v>1</v>
      </c>
      <c r="ALD36" s="0" t="n">
        <v>2</v>
      </c>
      <c r="ALE36" s="0" t="n">
        <v>1</v>
      </c>
      <c r="ALF36" s="0" t="n">
        <v>2</v>
      </c>
      <c r="ALG36" s="0" t="n">
        <v>1</v>
      </c>
      <c r="ALH36" s="0" t="n">
        <v>1</v>
      </c>
      <c r="ALI36" s="0" t="n">
        <v>1</v>
      </c>
      <c r="ALJ36" s="0" t="n">
        <v>1</v>
      </c>
      <c r="ALK36" s="0" t="n">
        <v>1</v>
      </c>
      <c r="ALL36" s="0" t="n">
        <v>1</v>
      </c>
      <c r="ALM36" s="0" t="n">
        <v>1</v>
      </c>
      <c r="ALN36" s="0" t="n">
        <v>2</v>
      </c>
      <c r="ALO36" s="0" t="n">
        <v>1</v>
      </c>
      <c r="ALP36" s="0" t="n">
        <v>2</v>
      </c>
      <c r="ALQ36" s="0" t="n">
        <v>1</v>
      </c>
      <c r="ALR36" s="0" t="n">
        <v>1</v>
      </c>
      <c r="ALS36" s="0" t="n">
        <v>1</v>
      </c>
      <c r="ALT36" s="0" t="n">
        <v>1</v>
      </c>
      <c r="ALU36" s="0" t="n">
        <v>2</v>
      </c>
      <c r="ALV36" s="0" t="n">
        <v>1</v>
      </c>
      <c r="ALW36" s="0" t="n">
        <v>1</v>
      </c>
      <c r="ALX36" s="0" t="n">
        <v>1</v>
      </c>
      <c r="ALY36" s="0" t="n">
        <v>1</v>
      </c>
      <c r="ALZ36" s="0" t="n">
        <v>1</v>
      </c>
      <c r="AMA36" s="0" t="n">
        <v>1</v>
      </c>
      <c r="AMB36" s="0" t="n">
        <v>2</v>
      </c>
      <c r="AMC36" s="0" t="n">
        <v>1</v>
      </c>
      <c r="AMD36" s="0" t="n">
        <v>2</v>
      </c>
      <c r="AME36" s="0" t="n">
        <v>1</v>
      </c>
      <c r="AMF36" s="0" t="n">
        <v>1</v>
      </c>
      <c r="AMG36" s="0" t="n">
        <v>1</v>
      </c>
      <c r="AMH36" s="0" t="n">
        <v>1</v>
      </c>
      <c r="AMI36" s="0" t="n">
        <v>1</v>
      </c>
      <c r="AMJ36" s="0" t="n">
        <v>1</v>
      </c>
    </row>
    <row r="37" customFormat="false" ht="15" hidden="false" customHeight="false" outlineLevel="0" collapsed="false">
      <c r="C37" s="54" t="n">
        <f aca="false">COUNTIF(D37:cmh37,"ERR")/COUNT(D33:cmh33)</f>
        <v>0.0118093631379165</v>
      </c>
      <c r="D37" s="0" t="str">
        <f aca="false">IF(D35=-9,"-",IF(D33=-9,"-",IF(AVERAGE(D35:D36)=AVERAGE(D33:D34),"-","ERR")))</f>
        <v>-</v>
      </c>
      <c r="E37" s="0" t="str">
        <f aca="false">IF(E35=-9,"-",IF(E33=-9,"-",IF(AVERAGE(E35:E36)=AVERAGE(E33:E34),"-","ERR")))</f>
        <v>-</v>
      </c>
      <c r="F37" s="0" t="str">
        <f aca="false">IF(F35=-9,"-",IF(F33=-9,"-",IF(AVERAGE(F35:F36)=AVERAGE(F33:F34),"-","ERR")))</f>
        <v>-</v>
      </c>
      <c r="G37" s="0" t="str">
        <f aca="false">IF(G35=-9,"-",IF(G33=-9,"-",IF(AVERAGE(G35:G36)=AVERAGE(G33:G34),"-","ERR")))</f>
        <v>-</v>
      </c>
      <c r="H37" s="0" t="str">
        <f aca="false">IF(H35=-9,"-",IF(H33=-9,"-",IF(AVERAGE(H35:H36)=AVERAGE(H33:H34),"-","ERR")))</f>
        <v>-</v>
      </c>
      <c r="I37" s="0" t="str">
        <f aca="false">IF(I35=-9,"-",IF(I33=-9,"-",IF(AVERAGE(I35:I36)=AVERAGE(I33:I34),"-","ERR")))</f>
        <v>-</v>
      </c>
      <c r="J37" s="0" t="str">
        <f aca="false">IF(J35=-9,"-",IF(J33=-9,"-",IF(AVERAGE(J35:J36)=AVERAGE(J33:J34),"-","ERR")))</f>
        <v>-</v>
      </c>
      <c r="K37" s="0" t="str">
        <f aca="false">IF(K35=-9,"-",IF(K33=-9,"-",IF(AVERAGE(K35:K36)=AVERAGE(K33:K34),"-","ERR")))</f>
        <v>-</v>
      </c>
      <c r="L37" s="0" t="str">
        <f aca="false">IF(L35=-9,"-",IF(L33=-9,"-",IF(AVERAGE(L35:L36)=AVERAGE(L33:L34),"-","ERR")))</f>
        <v>-</v>
      </c>
      <c r="M37" s="0" t="str">
        <f aca="false">IF(M35=-9,"-",IF(M33=-9,"-",IF(AVERAGE(M35:M36)=AVERAGE(M33:M34),"-","ERR")))</f>
        <v>-</v>
      </c>
      <c r="N37" s="0" t="str">
        <f aca="false">IF(N35=-9,"-",IF(N33=-9,"-",IF(AVERAGE(N35:N36)=AVERAGE(N33:N34),"-","ERR")))</f>
        <v>-</v>
      </c>
      <c r="O37" s="0" t="str">
        <f aca="false">IF(O35=-9,"-",IF(O33=-9,"-",IF(AVERAGE(O35:O36)=AVERAGE(O33:O34),"-","ERR")))</f>
        <v>-</v>
      </c>
      <c r="P37" s="0" t="str">
        <f aca="false">IF(P35=-9,"-",IF(P33=-9,"-",IF(AVERAGE(P35:P36)=AVERAGE(P33:P34),"-","ERR")))</f>
        <v>-</v>
      </c>
      <c r="Q37" s="0" t="str">
        <f aca="false">IF(Q35=-9,"-",IF(Q33=-9,"-",IF(AVERAGE(Q35:Q36)=AVERAGE(Q33:Q34),"-","ERR")))</f>
        <v>-</v>
      </c>
      <c r="R37" s="0" t="str">
        <f aca="false">IF(R35=-9,"-",IF(R33=-9,"-",IF(AVERAGE(R35:R36)=AVERAGE(R33:R34),"-","ERR")))</f>
        <v>-</v>
      </c>
      <c r="S37" s="0" t="str">
        <f aca="false">IF(S35=-9,"-",IF(S33=-9,"-",IF(AVERAGE(S35:S36)=AVERAGE(S33:S34),"-","ERR")))</f>
        <v>-</v>
      </c>
      <c r="T37" s="0" t="str">
        <f aca="false">IF(T35=-9,"-",IF(T33=-9,"-",IF(AVERAGE(T35:T36)=AVERAGE(T33:T34),"-","ERR")))</f>
        <v>-</v>
      </c>
      <c r="U37" s="0" t="str">
        <f aca="false">IF(U35=-9,"-",IF(U33=-9,"-",IF(AVERAGE(U35:U36)=AVERAGE(U33:U34),"-","ERR")))</f>
        <v>-</v>
      </c>
      <c r="V37" s="0" t="str">
        <f aca="false">IF(V35=-9,"-",IF(V33=-9,"-",IF(AVERAGE(V35:V36)=AVERAGE(V33:V34),"-","ERR")))</f>
        <v>-</v>
      </c>
      <c r="W37" s="0" t="str">
        <f aca="false">IF(W35=-9,"-",IF(W33=-9,"-",IF(AVERAGE(W35:W36)=AVERAGE(W33:W34),"-","ERR")))</f>
        <v>-</v>
      </c>
      <c r="X37" s="0" t="str">
        <f aca="false">IF(X35=-9,"-",IF(X33=-9,"-",IF(AVERAGE(X35:X36)=AVERAGE(X33:X34),"-","ERR")))</f>
        <v>-</v>
      </c>
      <c r="Y37" s="0" t="str">
        <f aca="false">IF(Y35=-9,"-",IF(Y33=-9,"-",IF(AVERAGE(Y35:Y36)=AVERAGE(Y33:Y34),"-","ERR")))</f>
        <v>-</v>
      </c>
      <c r="Z37" s="0" t="str">
        <f aca="false">IF(Z35=-9,"-",IF(Z33=-9,"-",IF(AVERAGE(Z35:Z36)=AVERAGE(Z33:Z34),"-","ERR")))</f>
        <v>-</v>
      </c>
      <c r="AA37" s="0" t="str">
        <f aca="false">IF(AA35=-9,"-",IF(AA33=-9,"-",IF(AVERAGE(AA35:AA36)=AVERAGE(AA33:AA34),"-","ERR")))</f>
        <v>-</v>
      </c>
      <c r="AB37" s="0" t="str">
        <f aca="false">IF(AB35=-9,"-",IF(AB33=-9,"-",IF(AVERAGE(AB35:AB36)=AVERAGE(AB33:AB34),"-","ERR")))</f>
        <v>-</v>
      </c>
      <c r="AC37" s="0" t="str">
        <f aca="false">IF(AC35=-9,"-",IF(AC33=-9,"-",IF(AVERAGE(AC35:AC36)=AVERAGE(AC33:AC34),"-","ERR")))</f>
        <v>-</v>
      </c>
      <c r="AD37" s="0" t="str">
        <f aca="false">IF(AD35=-9,"-",IF(AD33=-9,"-",IF(AVERAGE(AD35:AD36)=AVERAGE(AD33:AD34),"-","ERR")))</f>
        <v>-</v>
      </c>
      <c r="AE37" s="0" t="str">
        <f aca="false">IF(AE35=-9,"-",IF(AE33=-9,"-",IF(AVERAGE(AE35:AE36)=AVERAGE(AE33:AE34),"-","ERR")))</f>
        <v>-</v>
      </c>
      <c r="AF37" s="0" t="str">
        <f aca="false">IF(AF35=-9,"-",IF(AF33=-9,"-",IF(AVERAGE(AF35:AF36)=AVERAGE(AF33:AF34),"-","ERR")))</f>
        <v>-</v>
      </c>
      <c r="AG37" s="0" t="str">
        <f aca="false">IF(AG35=-9,"-",IF(AG33=-9,"-",IF(AVERAGE(AG35:AG36)=AVERAGE(AG33:AG34),"-","ERR")))</f>
        <v>-</v>
      </c>
      <c r="AH37" s="0" t="str">
        <f aca="false">IF(AH35=-9,"-",IF(AH33=-9,"-",IF(AVERAGE(AH35:AH36)=AVERAGE(AH33:AH34),"-","ERR")))</f>
        <v>-</v>
      </c>
      <c r="AI37" s="0" t="str">
        <f aca="false">IF(AI35=-9,"-",IF(AI33=-9,"-",IF(AVERAGE(AI35:AI36)=AVERAGE(AI33:AI34),"-","ERR")))</f>
        <v>-</v>
      </c>
      <c r="AJ37" s="0" t="str">
        <f aca="false">IF(AJ35=-9,"-",IF(AJ33=-9,"-",IF(AVERAGE(AJ35:AJ36)=AVERAGE(AJ33:AJ34),"-","ERR")))</f>
        <v>-</v>
      </c>
      <c r="AK37" s="0" t="str">
        <f aca="false">IF(AK35=-9,"-",IF(AK33=-9,"-",IF(AVERAGE(AK35:AK36)=AVERAGE(AK33:AK34),"-","ERR")))</f>
        <v>-</v>
      </c>
      <c r="AL37" s="0" t="str">
        <f aca="false">IF(AL35=-9,"-",IF(AL33=-9,"-",IF(AVERAGE(AL35:AL36)=AVERAGE(AL33:AL34),"-","ERR")))</f>
        <v>-</v>
      </c>
      <c r="AM37" s="0" t="str">
        <f aca="false">IF(AM35=-9,"-",IF(AM33=-9,"-",IF(AVERAGE(AM35:AM36)=AVERAGE(AM33:AM34),"-","ERR")))</f>
        <v>-</v>
      </c>
      <c r="AN37" s="0" t="str">
        <f aca="false">IF(AN35=-9,"-",IF(AN33=-9,"-",IF(AVERAGE(AN35:AN36)=AVERAGE(AN33:AN34),"-","ERR")))</f>
        <v>-</v>
      </c>
      <c r="AO37" s="0" t="str">
        <f aca="false">IF(AO35=-9,"-",IF(AO33=-9,"-",IF(AVERAGE(AO35:AO36)=AVERAGE(AO33:AO34),"-","ERR")))</f>
        <v>-</v>
      </c>
      <c r="AP37" s="0" t="str">
        <f aca="false">IF(AP35=-9,"-",IF(AP33=-9,"-",IF(AVERAGE(AP35:AP36)=AVERAGE(AP33:AP34),"-","ERR")))</f>
        <v>-</v>
      </c>
      <c r="AQ37" s="0" t="str">
        <f aca="false">IF(AQ35=-9,"-",IF(AQ33=-9,"-",IF(AVERAGE(AQ35:AQ36)=AVERAGE(AQ33:AQ34),"-","ERR")))</f>
        <v>-</v>
      </c>
      <c r="AR37" s="0" t="str">
        <f aca="false">IF(AR35=-9,"-",IF(AR33=-9,"-",IF(AVERAGE(AR35:AR36)=AVERAGE(AR33:AR34),"-","ERR")))</f>
        <v>-</v>
      </c>
      <c r="AS37" s="0" t="str">
        <f aca="false">IF(AS35=-9,"-",IF(AS33=-9,"-",IF(AVERAGE(AS35:AS36)=AVERAGE(AS33:AS34),"-","ERR")))</f>
        <v>-</v>
      </c>
      <c r="AT37" s="0" t="str">
        <f aca="false">IF(AT35=-9,"-",IF(AT33=-9,"-",IF(AVERAGE(AT35:AT36)=AVERAGE(AT33:AT34),"-","ERR")))</f>
        <v>-</v>
      </c>
      <c r="AU37" s="0" t="str">
        <f aca="false">IF(AU35=-9,"-",IF(AU33=-9,"-",IF(AVERAGE(AU35:AU36)=AVERAGE(AU33:AU34),"-","ERR")))</f>
        <v>-</v>
      </c>
      <c r="AV37" s="0" t="str">
        <f aca="false">IF(AV35=-9,"-",IF(AV33=-9,"-",IF(AVERAGE(AV35:AV36)=AVERAGE(AV33:AV34),"-","ERR")))</f>
        <v>-</v>
      </c>
      <c r="AW37" s="0" t="str">
        <f aca="false">IF(AW35=-9,"-",IF(AW33=-9,"-",IF(AVERAGE(AW35:AW36)=AVERAGE(AW33:AW34),"-","ERR")))</f>
        <v>-</v>
      </c>
      <c r="AX37" s="0" t="str">
        <f aca="false">IF(AX35=-9,"-",IF(AX33=-9,"-",IF(AVERAGE(AX35:AX36)=AVERAGE(AX33:AX34),"-","ERR")))</f>
        <v>-</v>
      </c>
      <c r="AY37" s="0" t="str">
        <f aca="false">IF(AY35=-9,"-",IF(AY33=-9,"-",IF(AVERAGE(AY35:AY36)=AVERAGE(AY33:AY34),"-","ERR")))</f>
        <v>-</v>
      </c>
      <c r="AZ37" s="0" t="str">
        <f aca="false">IF(AZ35=-9,"-",IF(AZ33=-9,"-",IF(AVERAGE(AZ35:AZ36)=AVERAGE(AZ33:AZ34),"-","ERR")))</f>
        <v>-</v>
      </c>
      <c r="BA37" s="0" t="str">
        <f aca="false">IF(BA35=-9,"-",IF(BA33=-9,"-",IF(AVERAGE(BA35:BA36)=AVERAGE(BA33:BA34),"-","ERR")))</f>
        <v>-</v>
      </c>
      <c r="BB37" s="0" t="str">
        <f aca="false">IF(BB35=-9,"-",IF(BB33=-9,"-",IF(AVERAGE(BB35:BB36)=AVERAGE(BB33:BB34),"-","ERR")))</f>
        <v>-</v>
      </c>
      <c r="BC37" s="0" t="str">
        <f aca="false">IF(BC35=-9,"-",IF(BC33=-9,"-",IF(AVERAGE(BC35:BC36)=AVERAGE(BC33:BC34),"-","ERR")))</f>
        <v>-</v>
      </c>
      <c r="BD37" s="0" t="str">
        <f aca="false">IF(BD35=-9,"-",IF(BD33=-9,"-",IF(AVERAGE(BD35:BD36)=AVERAGE(BD33:BD34),"-","ERR")))</f>
        <v>-</v>
      </c>
      <c r="BE37" s="0" t="str">
        <f aca="false">IF(BE35=-9,"-",IF(BE33=-9,"-",IF(AVERAGE(BE35:BE36)=AVERAGE(BE33:BE34),"-","ERR")))</f>
        <v>-</v>
      </c>
      <c r="BF37" s="0" t="str">
        <f aca="false">IF(BF35=-9,"-",IF(BF33=-9,"-",IF(AVERAGE(BF35:BF36)=AVERAGE(BF33:BF34),"-","ERR")))</f>
        <v>-</v>
      </c>
      <c r="BG37" s="0" t="str">
        <f aca="false">IF(BG35=-9,"-",IF(BG33=-9,"-",IF(AVERAGE(BG35:BG36)=AVERAGE(BG33:BG34),"-","ERR")))</f>
        <v>-</v>
      </c>
      <c r="BH37" s="0" t="str">
        <f aca="false">IF(BH35=-9,"-",IF(BH33=-9,"-",IF(AVERAGE(BH35:BH36)=AVERAGE(BH33:BH34),"-","ERR")))</f>
        <v>-</v>
      </c>
      <c r="BI37" s="0" t="str">
        <f aca="false">IF(BI35=-9,"-",IF(BI33=-9,"-",IF(AVERAGE(BI35:BI36)=AVERAGE(BI33:BI34),"-","ERR")))</f>
        <v>-</v>
      </c>
      <c r="BJ37" s="0" t="str">
        <f aca="false">IF(BJ35=-9,"-",IF(BJ33=-9,"-",IF(AVERAGE(BJ35:BJ36)=AVERAGE(BJ33:BJ34),"-","ERR")))</f>
        <v>-</v>
      </c>
      <c r="BK37" s="0" t="str">
        <f aca="false">IF(BK35=-9,"-",IF(BK33=-9,"-",IF(AVERAGE(BK35:BK36)=AVERAGE(BK33:BK34),"-","ERR")))</f>
        <v>-</v>
      </c>
      <c r="BL37" s="0" t="str">
        <f aca="false">IF(BL35=-9,"-",IF(BL33=-9,"-",IF(AVERAGE(BL35:BL36)=AVERAGE(BL33:BL34),"-","ERR")))</f>
        <v>-</v>
      </c>
      <c r="BM37" s="0" t="str">
        <f aca="false">IF(BM35=-9,"-",IF(BM33=-9,"-",IF(AVERAGE(BM35:BM36)=AVERAGE(BM33:BM34),"-","ERR")))</f>
        <v>-</v>
      </c>
      <c r="BN37" s="0" t="str">
        <f aca="false">IF(BN35=-9,"-",IF(BN33=-9,"-",IF(AVERAGE(BN35:BN36)=AVERAGE(BN33:BN34),"-","ERR")))</f>
        <v>-</v>
      </c>
      <c r="BO37" s="0" t="str">
        <f aca="false">IF(BO35=-9,"-",IF(BO33=-9,"-",IF(AVERAGE(BO35:BO36)=AVERAGE(BO33:BO34),"-","ERR")))</f>
        <v>-</v>
      </c>
      <c r="BP37" s="0" t="str">
        <f aca="false">IF(BP35=-9,"-",IF(BP33=-9,"-",IF(AVERAGE(BP35:BP36)=AVERAGE(BP33:BP34),"-","ERR")))</f>
        <v>-</v>
      </c>
      <c r="BQ37" s="0" t="str">
        <f aca="false">IF(BQ35=-9,"-",IF(BQ33=-9,"-",IF(AVERAGE(BQ35:BQ36)=AVERAGE(BQ33:BQ34),"-","ERR")))</f>
        <v>-</v>
      </c>
      <c r="BR37" s="0" t="str">
        <f aca="false">IF(BR35=-9,"-",IF(BR33=-9,"-",IF(AVERAGE(BR35:BR36)=AVERAGE(BR33:BR34),"-","ERR")))</f>
        <v>-</v>
      </c>
      <c r="BS37" s="0" t="str">
        <f aca="false">IF(BS35=-9,"-",IF(BS33=-9,"-",IF(AVERAGE(BS35:BS36)=AVERAGE(BS33:BS34),"-","ERR")))</f>
        <v>-</v>
      </c>
      <c r="BT37" s="0" t="str">
        <f aca="false">IF(BT35=-9,"-",IF(BT33=-9,"-",IF(AVERAGE(BT35:BT36)=AVERAGE(BT33:BT34),"-","ERR")))</f>
        <v>-</v>
      </c>
      <c r="BU37" s="0" t="str">
        <f aca="false">IF(BU35=-9,"-",IF(BU33=-9,"-",IF(AVERAGE(BU35:BU36)=AVERAGE(BU33:BU34),"-","ERR")))</f>
        <v>-</v>
      </c>
      <c r="BV37" s="0" t="str">
        <f aca="false">IF(BV35=-9,"-",IF(BV33=-9,"-",IF(AVERAGE(BV35:BV36)=AVERAGE(BV33:BV34),"-","ERR")))</f>
        <v>-</v>
      </c>
      <c r="BW37" s="0" t="str">
        <f aca="false">IF(BW35=-9,"-",IF(BW33=-9,"-",IF(AVERAGE(BW35:BW36)=AVERAGE(BW33:BW34),"-","ERR")))</f>
        <v>-</v>
      </c>
      <c r="BX37" s="0" t="str">
        <f aca="false">IF(BX35=-9,"-",IF(BX33=-9,"-",IF(AVERAGE(BX35:BX36)=AVERAGE(BX33:BX34),"-","ERR")))</f>
        <v>-</v>
      </c>
      <c r="BY37" s="0" t="str">
        <f aca="false">IF(BY35=-9,"-",IF(BY33=-9,"-",IF(AVERAGE(BY35:BY36)=AVERAGE(BY33:BY34),"-","ERR")))</f>
        <v>-</v>
      </c>
      <c r="BZ37" s="0" t="str">
        <f aca="false">IF(BZ35=-9,"-",IF(BZ33=-9,"-",IF(AVERAGE(BZ35:BZ36)=AVERAGE(BZ33:BZ34),"-","ERR")))</f>
        <v>-</v>
      </c>
      <c r="CA37" s="0" t="str">
        <f aca="false">IF(CA35=-9,"-",IF(CA33=-9,"-",IF(AVERAGE(CA35:CA36)=AVERAGE(CA33:CA34),"-","ERR")))</f>
        <v>-</v>
      </c>
      <c r="CB37" s="0" t="str">
        <f aca="false">IF(CB35=-9,"-",IF(CB33=-9,"-",IF(AVERAGE(CB35:CB36)=AVERAGE(CB33:CB34),"-","ERR")))</f>
        <v>-</v>
      </c>
      <c r="CC37" s="0" t="str">
        <f aca="false">IF(CC35=-9,"-",IF(CC33=-9,"-",IF(AVERAGE(CC35:CC36)=AVERAGE(CC33:CC34),"-","ERR")))</f>
        <v>-</v>
      </c>
      <c r="CD37" s="0" t="str">
        <f aca="false">IF(CD35=-9,"-",IF(CD33=-9,"-",IF(AVERAGE(CD35:CD36)=AVERAGE(CD33:CD34),"-","ERR")))</f>
        <v>-</v>
      </c>
      <c r="CE37" s="0" t="str">
        <f aca="false">IF(CE35=-9,"-",IF(CE33=-9,"-",IF(AVERAGE(CE35:CE36)=AVERAGE(CE33:CE34),"-","ERR")))</f>
        <v>-</v>
      </c>
      <c r="CF37" s="0" t="str">
        <f aca="false">IF(CF35=-9,"-",IF(CF33=-9,"-",IF(AVERAGE(CF35:CF36)=AVERAGE(CF33:CF34),"-","ERR")))</f>
        <v>-</v>
      </c>
      <c r="CG37" s="0" t="str">
        <f aca="false">IF(CG35=-9,"-",IF(CG33=-9,"-",IF(AVERAGE(CG35:CG36)=AVERAGE(CG33:CG34),"-","ERR")))</f>
        <v>-</v>
      </c>
      <c r="CH37" s="0" t="str">
        <f aca="false">IF(CH35=-9,"-",IF(CH33=-9,"-",IF(AVERAGE(CH35:CH36)=AVERAGE(CH33:CH34),"-","ERR")))</f>
        <v>-</v>
      </c>
      <c r="CI37" s="0" t="str">
        <f aca="false">IF(CI35=-9,"-",IF(CI33=-9,"-",IF(AVERAGE(CI35:CI36)=AVERAGE(CI33:CI34),"-","ERR")))</f>
        <v>-</v>
      </c>
      <c r="CJ37" s="0" t="str">
        <f aca="false">IF(CJ35=-9,"-",IF(CJ33=-9,"-",IF(AVERAGE(CJ35:CJ36)=AVERAGE(CJ33:CJ34),"-","ERR")))</f>
        <v>-</v>
      </c>
      <c r="CK37" s="0" t="str">
        <f aca="false">IF(CK35=-9,"-",IF(CK33=-9,"-",IF(AVERAGE(CK35:CK36)=AVERAGE(CK33:CK34),"-","ERR")))</f>
        <v>-</v>
      </c>
      <c r="CL37" s="0" t="str">
        <f aca="false">IF(CL35=-9,"-",IF(CL33=-9,"-",IF(AVERAGE(CL35:CL36)=AVERAGE(CL33:CL34),"-","ERR")))</f>
        <v>-</v>
      </c>
      <c r="CM37" s="0" t="str">
        <f aca="false">IF(CM35=-9,"-",IF(CM33=-9,"-",IF(AVERAGE(CM35:CM36)=AVERAGE(CM33:CM34),"-","ERR")))</f>
        <v>-</v>
      </c>
      <c r="CN37" s="0" t="str">
        <f aca="false">IF(CN35=-9,"-",IF(CN33=-9,"-",IF(AVERAGE(CN35:CN36)=AVERAGE(CN33:CN34),"-","ERR")))</f>
        <v>-</v>
      </c>
      <c r="CO37" s="0" t="str">
        <f aca="false">IF(CO35=-9,"-",IF(CO33=-9,"-",IF(AVERAGE(CO35:CO36)=AVERAGE(CO33:CO34),"-","ERR")))</f>
        <v>-</v>
      </c>
      <c r="CP37" s="0" t="str">
        <f aca="false">IF(CP35=-9,"-",IF(CP33=-9,"-",IF(AVERAGE(CP35:CP36)=AVERAGE(CP33:CP34),"-","ERR")))</f>
        <v>-</v>
      </c>
      <c r="CQ37" s="0" t="str">
        <f aca="false">IF(CQ35=-9,"-",IF(CQ33=-9,"-",IF(AVERAGE(CQ35:CQ36)=AVERAGE(CQ33:CQ34),"-","ERR")))</f>
        <v>-</v>
      </c>
      <c r="CR37" s="0" t="str">
        <f aca="false">IF(CR35=-9,"-",IF(CR33=-9,"-",IF(AVERAGE(CR35:CR36)=AVERAGE(CR33:CR34),"-","ERR")))</f>
        <v>-</v>
      </c>
      <c r="CS37" s="0" t="str">
        <f aca="false">IF(CS35=-9,"-",IF(CS33=-9,"-",IF(AVERAGE(CS35:CS36)=AVERAGE(CS33:CS34),"-","ERR")))</f>
        <v>-</v>
      </c>
      <c r="CT37" s="0" t="str">
        <f aca="false">IF(CT35=-9,"-",IF(CT33=-9,"-",IF(AVERAGE(CT35:CT36)=AVERAGE(CT33:CT34),"-","ERR")))</f>
        <v>-</v>
      </c>
      <c r="CU37" s="0" t="str">
        <f aca="false">IF(CU35=-9,"-",IF(CU33=-9,"-",IF(AVERAGE(CU35:CU36)=AVERAGE(CU33:CU34),"-","ERR")))</f>
        <v>-</v>
      </c>
      <c r="CV37" s="0" t="str">
        <f aca="false">IF(CV35=-9,"-",IF(CV33=-9,"-",IF(AVERAGE(CV35:CV36)=AVERAGE(CV33:CV34),"-","ERR")))</f>
        <v>-</v>
      </c>
      <c r="CW37" s="0" t="str">
        <f aca="false">IF(CW35=-9,"-",IF(CW33=-9,"-",IF(AVERAGE(CW35:CW36)=AVERAGE(CW33:CW34),"-","ERR")))</f>
        <v>-</v>
      </c>
      <c r="CX37" s="0" t="str">
        <f aca="false">IF(CX35=-9,"-",IF(CX33=-9,"-",IF(AVERAGE(CX35:CX36)=AVERAGE(CX33:CX34),"-","ERR")))</f>
        <v>-</v>
      </c>
      <c r="CY37" s="0" t="str">
        <f aca="false">IF(CY35=-9,"-",IF(CY33=-9,"-",IF(AVERAGE(CY35:CY36)=AVERAGE(CY33:CY34),"-","ERR")))</f>
        <v>ERR</v>
      </c>
      <c r="CZ37" s="0" t="str">
        <f aca="false">IF(CZ35=-9,"-",IF(CZ33=-9,"-",IF(AVERAGE(CZ35:CZ36)=AVERAGE(CZ33:CZ34),"-","ERR")))</f>
        <v>-</v>
      </c>
      <c r="DA37" s="0" t="str">
        <f aca="false">IF(DA35=-9,"-",IF(DA33=-9,"-",IF(AVERAGE(DA35:DA36)=AVERAGE(DA33:DA34),"-","ERR")))</f>
        <v>-</v>
      </c>
      <c r="DB37" s="0" t="str">
        <f aca="false">IF(DB35=-9,"-",IF(DB33=-9,"-",IF(AVERAGE(DB35:DB36)=AVERAGE(DB33:DB34),"-","ERR")))</f>
        <v>-</v>
      </c>
      <c r="DC37" s="0" t="str">
        <f aca="false">IF(DC35=-9,"-",IF(DC33=-9,"-",IF(AVERAGE(DC35:DC36)=AVERAGE(DC33:DC34),"-","ERR")))</f>
        <v>-</v>
      </c>
      <c r="DD37" s="0" t="str">
        <f aca="false">IF(DD35=-9,"-",IF(DD33=-9,"-",IF(AVERAGE(DD35:DD36)=AVERAGE(DD33:DD34),"-","ERR")))</f>
        <v>-</v>
      </c>
      <c r="DE37" s="0" t="str">
        <f aca="false">IF(DE35=-9,"-",IF(DE33=-9,"-",IF(AVERAGE(DE35:DE36)=AVERAGE(DE33:DE34),"-","ERR")))</f>
        <v>-</v>
      </c>
      <c r="DF37" s="0" t="str">
        <f aca="false">IF(DF35=-9,"-",IF(DF33=-9,"-",IF(AVERAGE(DF35:DF36)=AVERAGE(DF33:DF34),"-","ERR")))</f>
        <v>-</v>
      </c>
      <c r="DG37" s="0" t="str">
        <f aca="false">IF(DG35=-9,"-",IF(DG33=-9,"-",IF(AVERAGE(DG35:DG36)=AVERAGE(DG33:DG34),"-","ERR")))</f>
        <v>-</v>
      </c>
      <c r="DH37" s="0" t="str">
        <f aca="false">IF(DH35=-9,"-",IF(DH33=-9,"-",IF(AVERAGE(DH35:DH36)=AVERAGE(DH33:DH34),"-","ERR")))</f>
        <v>-</v>
      </c>
      <c r="DI37" s="0" t="str">
        <f aca="false">IF(DI35=-9,"-",IF(DI33=-9,"-",IF(AVERAGE(DI35:DI36)=AVERAGE(DI33:DI34),"-","ERR")))</f>
        <v>-</v>
      </c>
      <c r="DJ37" s="0" t="str">
        <f aca="false">IF(DJ35=-9,"-",IF(DJ33=-9,"-",IF(AVERAGE(DJ35:DJ36)=AVERAGE(DJ33:DJ34),"-","ERR")))</f>
        <v>-</v>
      </c>
      <c r="DK37" s="0" t="str">
        <f aca="false">IF(DK35=-9,"-",IF(DK33=-9,"-",IF(AVERAGE(DK35:DK36)=AVERAGE(DK33:DK34),"-","ERR")))</f>
        <v>-</v>
      </c>
      <c r="DL37" s="0" t="str">
        <f aca="false">IF(DL35=-9,"-",IF(DL33=-9,"-",IF(AVERAGE(DL35:DL36)=AVERAGE(DL33:DL34),"-","ERR")))</f>
        <v>-</v>
      </c>
      <c r="DM37" s="0" t="str">
        <f aca="false">IF(DM35=-9,"-",IF(DM33=-9,"-",IF(AVERAGE(DM35:DM36)=AVERAGE(DM33:DM34),"-","ERR")))</f>
        <v>-</v>
      </c>
      <c r="DN37" s="0" t="str">
        <f aca="false">IF(DN35=-9,"-",IF(DN33=-9,"-",IF(AVERAGE(DN35:DN36)=AVERAGE(DN33:DN34),"-","ERR")))</f>
        <v>-</v>
      </c>
      <c r="DO37" s="0" t="str">
        <f aca="false">IF(DO35=-9,"-",IF(DO33=-9,"-",IF(AVERAGE(DO35:DO36)=AVERAGE(DO33:DO34),"-","ERR")))</f>
        <v>-</v>
      </c>
      <c r="DP37" s="0" t="str">
        <f aca="false">IF(DP35=-9,"-",IF(DP33=-9,"-",IF(AVERAGE(DP35:DP36)=AVERAGE(DP33:DP34),"-","ERR")))</f>
        <v>-</v>
      </c>
      <c r="DQ37" s="0" t="str">
        <f aca="false">IF(DQ35=-9,"-",IF(DQ33=-9,"-",IF(AVERAGE(DQ35:DQ36)=AVERAGE(DQ33:DQ34),"-","ERR")))</f>
        <v>-</v>
      </c>
      <c r="DR37" s="0" t="str">
        <f aca="false">IF(DR35=-9,"-",IF(DR33=-9,"-",IF(AVERAGE(DR35:DR36)=AVERAGE(DR33:DR34),"-","ERR")))</f>
        <v>-</v>
      </c>
      <c r="DS37" s="0" t="str">
        <f aca="false">IF(DS35=-9,"-",IF(DS33=-9,"-",IF(AVERAGE(DS35:DS36)=AVERAGE(DS33:DS34),"-","ERR")))</f>
        <v>-</v>
      </c>
      <c r="DT37" s="0" t="str">
        <f aca="false">IF(DT35=-9,"-",IF(DT33=-9,"-",IF(AVERAGE(DT35:DT36)=AVERAGE(DT33:DT34),"-","ERR")))</f>
        <v>-</v>
      </c>
      <c r="DU37" s="0" t="str">
        <f aca="false">IF(DU35=-9,"-",IF(DU33=-9,"-",IF(AVERAGE(DU35:DU36)=AVERAGE(DU33:DU34),"-","ERR")))</f>
        <v>-</v>
      </c>
      <c r="DV37" s="0" t="str">
        <f aca="false">IF(DV35=-9,"-",IF(DV33=-9,"-",IF(AVERAGE(DV35:DV36)=AVERAGE(DV33:DV34),"-","ERR")))</f>
        <v>-</v>
      </c>
      <c r="DW37" s="0" t="str">
        <f aca="false">IF(DW35=-9,"-",IF(DW33=-9,"-",IF(AVERAGE(DW35:DW36)=AVERAGE(DW33:DW34),"-","ERR")))</f>
        <v>-</v>
      </c>
      <c r="DX37" s="0" t="str">
        <f aca="false">IF(DX35=-9,"-",IF(DX33=-9,"-",IF(AVERAGE(DX35:DX36)=AVERAGE(DX33:DX34),"-","ERR")))</f>
        <v>-</v>
      </c>
      <c r="DY37" s="0" t="str">
        <f aca="false">IF(DY35=-9,"-",IF(DY33=-9,"-",IF(AVERAGE(DY35:DY36)=AVERAGE(DY33:DY34),"-","ERR")))</f>
        <v>-</v>
      </c>
      <c r="DZ37" s="0" t="str">
        <f aca="false">IF(DZ35=-9,"-",IF(DZ33=-9,"-",IF(AVERAGE(DZ35:DZ36)=AVERAGE(DZ33:DZ34),"-","ERR")))</f>
        <v>-</v>
      </c>
      <c r="EA37" s="0" t="str">
        <f aca="false">IF(EA35=-9,"-",IF(EA33=-9,"-",IF(AVERAGE(EA35:EA36)=AVERAGE(EA33:EA34),"-","ERR")))</f>
        <v>-</v>
      </c>
      <c r="EB37" s="0" t="str">
        <f aca="false">IF(EB35=-9,"-",IF(EB33=-9,"-",IF(AVERAGE(EB35:EB36)=AVERAGE(EB33:EB34),"-","ERR")))</f>
        <v>-</v>
      </c>
      <c r="EC37" s="0" t="str">
        <f aca="false">IF(EC35=-9,"-",IF(EC33=-9,"-",IF(AVERAGE(EC35:EC36)=AVERAGE(EC33:EC34),"-","ERR")))</f>
        <v>-</v>
      </c>
      <c r="ED37" s="0" t="str">
        <f aca="false">IF(ED35=-9,"-",IF(ED33=-9,"-",IF(AVERAGE(ED35:ED36)=AVERAGE(ED33:ED34),"-","ERR")))</f>
        <v>-</v>
      </c>
      <c r="EE37" s="0" t="str">
        <f aca="false">IF(EE35=-9,"-",IF(EE33=-9,"-",IF(AVERAGE(EE35:EE36)=AVERAGE(EE33:EE34),"-","ERR")))</f>
        <v>-</v>
      </c>
      <c r="EF37" s="0" t="str">
        <f aca="false">IF(EF35=-9,"-",IF(EF33=-9,"-",IF(AVERAGE(EF35:EF36)=AVERAGE(EF33:EF34),"-","ERR")))</f>
        <v>-</v>
      </c>
      <c r="EG37" s="0" t="str">
        <f aca="false">IF(EG35=-9,"-",IF(EG33=-9,"-",IF(AVERAGE(EG35:EG36)=AVERAGE(EG33:EG34),"-","ERR")))</f>
        <v>-</v>
      </c>
      <c r="EH37" s="0" t="str">
        <f aca="false">IF(EH35=-9,"-",IF(EH33=-9,"-",IF(AVERAGE(EH35:EH36)=AVERAGE(EH33:EH34),"-","ERR")))</f>
        <v>-</v>
      </c>
      <c r="EI37" s="0" t="str">
        <f aca="false">IF(EI35=-9,"-",IF(EI33=-9,"-",IF(AVERAGE(EI35:EI36)=AVERAGE(EI33:EI34),"-","ERR")))</f>
        <v>-</v>
      </c>
      <c r="EJ37" s="0" t="str">
        <f aca="false">IF(EJ35=-9,"-",IF(EJ33=-9,"-",IF(AVERAGE(EJ35:EJ36)=AVERAGE(EJ33:EJ34),"-","ERR")))</f>
        <v>-</v>
      </c>
      <c r="EK37" s="0" t="str">
        <f aca="false">IF(EK35=-9,"-",IF(EK33=-9,"-",IF(AVERAGE(EK35:EK36)=AVERAGE(EK33:EK34),"-","ERR")))</f>
        <v>-</v>
      </c>
      <c r="EL37" s="0" t="str">
        <f aca="false">IF(EL35=-9,"-",IF(EL33=-9,"-",IF(AVERAGE(EL35:EL36)=AVERAGE(EL33:EL34),"-","ERR")))</f>
        <v>-</v>
      </c>
      <c r="EM37" s="0" t="str">
        <f aca="false">IF(EM35=-9,"-",IF(EM33=-9,"-",IF(AVERAGE(EM35:EM36)=AVERAGE(EM33:EM34),"-","ERR")))</f>
        <v>-</v>
      </c>
      <c r="EN37" s="0" t="str">
        <f aca="false">IF(EN35=-9,"-",IF(EN33=-9,"-",IF(AVERAGE(EN35:EN36)=AVERAGE(EN33:EN34),"-","ERR")))</f>
        <v>-</v>
      </c>
      <c r="EO37" s="0" t="str">
        <f aca="false">IF(EO35=-9,"-",IF(EO33=-9,"-",IF(AVERAGE(EO35:EO36)=AVERAGE(EO33:EO34),"-","ERR")))</f>
        <v>-</v>
      </c>
      <c r="EP37" s="0" t="str">
        <f aca="false">IF(EP35=-9,"-",IF(EP33=-9,"-",IF(AVERAGE(EP35:EP36)=AVERAGE(EP33:EP34),"-","ERR")))</f>
        <v>-</v>
      </c>
      <c r="EQ37" s="0" t="str">
        <f aca="false">IF(EQ35=-9,"-",IF(EQ33=-9,"-",IF(AVERAGE(EQ35:EQ36)=AVERAGE(EQ33:EQ34),"-","ERR")))</f>
        <v>-</v>
      </c>
      <c r="ER37" s="0" t="str">
        <f aca="false">IF(ER35=-9,"-",IF(ER33=-9,"-",IF(AVERAGE(ER35:ER36)=AVERAGE(ER33:ER34),"-","ERR")))</f>
        <v>-</v>
      </c>
      <c r="ES37" s="0" t="str">
        <f aca="false">IF(ES35=-9,"-",IF(ES33=-9,"-",IF(AVERAGE(ES35:ES36)=AVERAGE(ES33:ES34),"-","ERR")))</f>
        <v>ERR</v>
      </c>
      <c r="ET37" s="0" t="str">
        <f aca="false">IF(ET35=-9,"-",IF(ET33=-9,"-",IF(AVERAGE(ET35:ET36)=AVERAGE(ET33:ET34),"-","ERR")))</f>
        <v>-</v>
      </c>
      <c r="EU37" s="0" t="str">
        <f aca="false">IF(EU35=-9,"-",IF(EU33=-9,"-",IF(AVERAGE(EU35:EU36)=AVERAGE(EU33:EU34),"-","ERR")))</f>
        <v>-</v>
      </c>
      <c r="EV37" s="0" t="str">
        <f aca="false">IF(EV35=-9,"-",IF(EV33=-9,"-",IF(AVERAGE(EV35:EV36)=AVERAGE(EV33:EV34),"-","ERR")))</f>
        <v>-</v>
      </c>
      <c r="EW37" s="0" t="str">
        <f aca="false">IF(EW35=-9,"-",IF(EW33=-9,"-",IF(AVERAGE(EW35:EW36)=AVERAGE(EW33:EW34),"-","ERR")))</f>
        <v>-</v>
      </c>
      <c r="EX37" s="0" t="str">
        <f aca="false">IF(EX35=-9,"-",IF(EX33=-9,"-",IF(AVERAGE(EX35:EX36)=AVERAGE(EX33:EX34),"-","ERR")))</f>
        <v>-</v>
      </c>
      <c r="EY37" s="0" t="str">
        <f aca="false">IF(EY35=-9,"-",IF(EY33=-9,"-",IF(AVERAGE(EY35:EY36)=AVERAGE(EY33:EY34),"-","ERR")))</f>
        <v>-</v>
      </c>
      <c r="EZ37" s="0" t="str">
        <f aca="false">IF(EZ35=-9,"-",IF(EZ33=-9,"-",IF(AVERAGE(EZ35:EZ36)=AVERAGE(EZ33:EZ34),"-","ERR")))</f>
        <v>-</v>
      </c>
      <c r="FA37" s="0" t="str">
        <f aca="false">IF(FA35=-9,"-",IF(FA33=-9,"-",IF(AVERAGE(FA35:FA36)=AVERAGE(FA33:FA34),"-","ERR")))</f>
        <v>-</v>
      </c>
      <c r="FB37" s="0" t="str">
        <f aca="false">IF(FB35=-9,"-",IF(FB33=-9,"-",IF(AVERAGE(FB35:FB36)=AVERAGE(FB33:FB34),"-","ERR")))</f>
        <v>-</v>
      </c>
      <c r="FC37" s="0" t="str">
        <f aca="false">IF(FC35=-9,"-",IF(FC33=-9,"-",IF(AVERAGE(FC35:FC36)=AVERAGE(FC33:FC34),"-","ERR")))</f>
        <v>-</v>
      </c>
      <c r="FD37" s="0" t="str">
        <f aca="false">IF(FD35=-9,"-",IF(FD33=-9,"-",IF(AVERAGE(FD35:FD36)=AVERAGE(FD33:FD34),"-","ERR")))</f>
        <v>-</v>
      </c>
      <c r="FE37" s="0" t="str">
        <f aca="false">IF(FE35=-9,"-",IF(FE33=-9,"-",IF(AVERAGE(FE35:FE36)=AVERAGE(FE33:FE34),"-","ERR")))</f>
        <v>-</v>
      </c>
      <c r="FF37" s="0" t="str">
        <f aca="false">IF(FF35=-9,"-",IF(FF33=-9,"-",IF(AVERAGE(FF35:FF36)=AVERAGE(FF33:FF34),"-","ERR")))</f>
        <v>-</v>
      </c>
      <c r="FG37" s="0" t="str">
        <f aca="false">IF(FG35=-9,"-",IF(FG33=-9,"-",IF(AVERAGE(FG35:FG36)=AVERAGE(FG33:FG34),"-","ERR")))</f>
        <v>-</v>
      </c>
      <c r="FH37" s="0" t="str">
        <f aca="false">IF(FH35=-9,"-",IF(FH33=-9,"-",IF(AVERAGE(FH35:FH36)=AVERAGE(FH33:FH34),"-","ERR")))</f>
        <v>-</v>
      </c>
      <c r="FI37" s="0" t="str">
        <f aca="false">IF(FI35=-9,"-",IF(FI33=-9,"-",IF(AVERAGE(FI35:FI36)=AVERAGE(FI33:FI34),"-","ERR")))</f>
        <v>-</v>
      </c>
      <c r="FJ37" s="0" t="str">
        <f aca="false">IF(FJ35=-9,"-",IF(FJ33=-9,"-",IF(AVERAGE(FJ35:FJ36)=AVERAGE(FJ33:FJ34),"-","ERR")))</f>
        <v>-</v>
      </c>
      <c r="FK37" s="0" t="str">
        <f aca="false">IF(FK35=-9,"-",IF(FK33=-9,"-",IF(AVERAGE(FK35:FK36)=AVERAGE(FK33:FK34),"-","ERR")))</f>
        <v>-</v>
      </c>
      <c r="FL37" s="0" t="str">
        <f aca="false">IF(FL35=-9,"-",IF(FL33=-9,"-",IF(AVERAGE(FL35:FL36)=AVERAGE(FL33:FL34),"-","ERR")))</f>
        <v>-</v>
      </c>
      <c r="FM37" s="0" t="str">
        <f aca="false">IF(FM35=-9,"-",IF(FM33=-9,"-",IF(AVERAGE(FM35:FM36)=AVERAGE(FM33:FM34),"-","ERR")))</f>
        <v>-</v>
      </c>
      <c r="FN37" s="0" t="str">
        <f aca="false">IF(FN35=-9,"-",IF(FN33=-9,"-",IF(AVERAGE(FN35:FN36)=AVERAGE(FN33:FN34),"-","ERR")))</f>
        <v>-</v>
      </c>
      <c r="FO37" s="0" t="str">
        <f aca="false">IF(FO35=-9,"-",IF(FO33=-9,"-",IF(AVERAGE(FO35:FO36)=AVERAGE(FO33:FO34),"-","ERR")))</f>
        <v>-</v>
      </c>
      <c r="FP37" s="0" t="str">
        <f aca="false">IF(FP35=-9,"-",IF(FP33=-9,"-",IF(AVERAGE(FP35:FP36)=AVERAGE(FP33:FP34),"-","ERR")))</f>
        <v>-</v>
      </c>
      <c r="FQ37" s="0" t="str">
        <f aca="false">IF(FQ35=-9,"-",IF(FQ33=-9,"-",IF(AVERAGE(FQ35:FQ36)=AVERAGE(FQ33:FQ34),"-","ERR")))</f>
        <v>-</v>
      </c>
      <c r="FR37" s="0" t="str">
        <f aca="false">IF(FR35=-9,"-",IF(FR33=-9,"-",IF(AVERAGE(FR35:FR36)=AVERAGE(FR33:FR34),"-","ERR")))</f>
        <v>-</v>
      </c>
      <c r="FS37" s="0" t="str">
        <f aca="false">IF(FS35=-9,"-",IF(FS33=-9,"-",IF(AVERAGE(FS35:FS36)=AVERAGE(FS33:FS34),"-","ERR")))</f>
        <v>-</v>
      </c>
      <c r="FT37" s="0" t="str">
        <f aca="false">IF(FT35=-9,"-",IF(FT33=-9,"-",IF(AVERAGE(FT35:FT36)=AVERAGE(FT33:FT34),"-","ERR")))</f>
        <v>-</v>
      </c>
      <c r="FU37" s="0" t="str">
        <f aca="false">IF(FU35=-9,"-",IF(FU33=-9,"-",IF(AVERAGE(FU35:FU36)=AVERAGE(FU33:FU34),"-","ERR")))</f>
        <v>-</v>
      </c>
      <c r="FV37" s="0" t="str">
        <f aca="false">IF(FV35=-9,"-",IF(FV33=-9,"-",IF(AVERAGE(FV35:FV36)=AVERAGE(FV33:FV34),"-","ERR")))</f>
        <v>-</v>
      </c>
      <c r="FW37" s="0" t="str">
        <f aca="false">IF(FW35=-9,"-",IF(FW33=-9,"-",IF(AVERAGE(FW35:FW36)=AVERAGE(FW33:FW34),"-","ERR")))</f>
        <v>-</v>
      </c>
      <c r="FX37" s="0" t="str">
        <f aca="false">IF(FX35=-9,"-",IF(FX33=-9,"-",IF(AVERAGE(FX35:FX36)=AVERAGE(FX33:FX34),"-","ERR")))</f>
        <v>-</v>
      </c>
      <c r="FY37" s="0" t="str">
        <f aca="false">IF(FY35=-9,"-",IF(FY33=-9,"-",IF(AVERAGE(FY35:FY36)=AVERAGE(FY33:FY34),"-","ERR")))</f>
        <v>-</v>
      </c>
      <c r="FZ37" s="0" t="str">
        <f aca="false">IF(FZ35=-9,"-",IF(FZ33=-9,"-",IF(AVERAGE(FZ35:FZ36)=AVERAGE(FZ33:FZ34),"-","ERR")))</f>
        <v>-</v>
      </c>
      <c r="GA37" s="0" t="str">
        <f aca="false">IF(GA35=-9,"-",IF(GA33=-9,"-",IF(AVERAGE(GA35:GA36)=AVERAGE(GA33:GA34),"-","ERR")))</f>
        <v>-</v>
      </c>
      <c r="GB37" s="0" t="str">
        <f aca="false">IF(GB35=-9,"-",IF(GB33=-9,"-",IF(AVERAGE(GB35:GB36)=AVERAGE(GB33:GB34),"-","ERR")))</f>
        <v>-</v>
      </c>
      <c r="GC37" s="0" t="str">
        <f aca="false">IF(GC35=-9,"-",IF(GC33=-9,"-",IF(AVERAGE(GC35:GC36)=AVERAGE(GC33:GC34),"-","ERR")))</f>
        <v>-</v>
      </c>
      <c r="GD37" s="0" t="str">
        <f aca="false">IF(GD35=-9,"-",IF(GD33=-9,"-",IF(AVERAGE(GD35:GD36)=AVERAGE(GD33:GD34),"-","ERR")))</f>
        <v>-</v>
      </c>
      <c r="GE37" s="0" t="str">
        <f aca="false">IF(GE35=-9,"-",IF(GE33=-9,"-",IF(AVERAGE(GE35:GE36)=AVERAGE(GE33:GE34),"-","ERR")))</f>
        <v>-</v>
      </c>
      <c r="GF37" s="0" t="str">
        <f aca="false">IF(GF35=-9,"-",IF(GF33=-9,"-",IF(AVERAGE(GF35:GF36)=AVERAGE(GF33:GF34),"-","ERR")))</f>
        <v>-</v>
      </c>
      <c r="GG37" s="0" t="str">
        <f aca="false">IF(GG35=-9,"-",IF(GG33=-9,"-",IF(AVERAGE(GG35:GG36)=AVERAGE(GG33:GG34),"-","ERR")))</f>
        <v>-</v>
      </c>
      <c r="GH37" s="0" t="str">
        <f aca="false">IF(GH35=-9,"-",IF(GH33=-9,"-",IF(AVERAGE(GH35:GH36)=AVERAGE(GH33:GH34),"-","ERR")))</f>
        <v>-</v>
      </c>
      <c r="GI37" s="0" t="str">
        <f aca="false">IF(GI35=-9,"-",IF(GI33=-9,"-",IF(AVERAGE(GI35:GI36)=AVERAGE(GI33:GI34),"-","ERR")))</f>
        <v>-</v>
      </c>
      <c r="GJ37" s="0" t="str">
        <f aca="false">IF(GJ35=-9,"-",IF(GJ33=-9,"-",IF(AVERAGE(GJ35:GJ36)=AVERAGE(GJ33:GJ34),"-","ERR")))</f>
        <v>-</v>
      </c>
      <c r="GK37" s="0" t="str">
        <f aca="false">IF(GK35=-9,"-",IF(GK33=-9,"-",IF(AVERAGE(GK35:GK36)=AVERAGE(GK33:GK34),"-","ERR")))</f>
        <v>-</v>
      </c>
      <c r="GL37" s="0" t="str">
        <f aca="false">IF(GL35=-9,"-",IF(GL33=-9,"-",IF(AVERAGE(GL35:GL36)=AVERAGE(GL33:GL34),"-","ERR")))</f>
        <v>-</v>
      </c>
      <c r="GM37" s="0" t="str">
        <f aca="false">IF(GM35=-9,"-",IF(GM33=-9,"-",IF(AVERAGE(GM35:GM36)=AVERAGE(GM33:GM34),"-","ERR")))</f>
        <v>-</v>
      </c>
      <c r="GN37" s="0" t="str">
        <f aca="false">IF(GN35=-9,"-",IF(GN33=-9,"-",IF(AVERAGE(GN35:GN36)=AVERAGE(GN33:GN34),"-","ERR")))</f>
        <v>-</v>
      </c>
      <c r="GO37" s="0" t="str">
        <f aca="false">IF(GO35=-9,"-",IF(GO33=-9,"-",IF(AVERAGE(GO35:GO36)=AVERAGE(GO33:GO34),"-","ERR")))</f>
        <v>-</v>
      </c>
      <c r="GP37" s="0" t="str">
        <f aca="false">IF(GP35=-9,"-",IF(GP33=-9,"-",IF(AVERAGE(GP35:GP36)=AVERAGE(GP33:GP34),"-","ERR")))</f>
        <v>-</v>
      </c>
      <c r="GQ37" s="0" t="str">
        <f aca="false">IF(GQ35=-9,"-",IF(GQ33=-9,"-",IF(AVERAGE(GQ35:GQ36)=AVERAGE(GQ33:GQ34),"-","ERR")))</f>
        <v>-</v>
      </c>
      <c r="GR37" s="0" t="str">
        <f aca="false">IF(GR35=-9,"-",IF(GR33=-9,"-",IF(AVERAGE(GR35:GR36)=AVERAGE(GR33:GR34),"-","ERR")))</f>
        <v>-</v>
      </c>
      <c r="GS37" s="0" t="str">
        <f aca="false">IF(GS35=-9,"-",IF(GS33=-9,"-",IF(AVERAGE(GS35:GS36)=AVERAGE(GS33:GS34),"-","ERR")))</f>
        <v>-</v>
      </c>
      <c r="GT37" s="0" t="str">
        <f aca="false">IF(GT35=-9,"-",IF(GT33=-9,"-",IF(AVERAGE(GT35:GT36)=AVERAGE(GT33:GT34),"-","ERR")))</f>
        <v>-</v>
      </c>
      <c r="GU37" s="0" t="str">
        <f aca="false">IF(GU35=-9,"-",IF(GU33=-9,"-",IF(AVERAGE(GU35:GU36)=AVERAGE(GU33:GU34),"-","ERR")))</f>
        <v>-</v>
      </c>
      <c r="GV37" s="0" t="str">
        <f aca="false">IF(GV35=-9,"-",IF(GV33=-9,"-",IF(AVERAGE(GV35:GV36)=AVERAGE(GV33:GV34),"-","ERR")))</f>
        <v>-</v>
      </c>
      <c r="GW37" s="0" t="str">
        <f aca="false">IF(GW35=-9,"-",IF(GW33=-9,"-",IF(AVERAGE(GW35:GW36)=AVERAGE(GW33:GW34),"-","ERR")))</f>
        <v>-</v>
      </c>
      <c r="GX37" s="0" t="str">
        <f aca="false">IF(GX35=-9,"-",IF(GX33=-9,"-",IF(AVERAGE(GX35:GX36)=AVERAGE(GX33:GX34),"-","ERR")))</f>
        <v>-</v>
      </c>
      <c r="GY37" s="0" t="str">
        <f aca="false">IF(GY35=-9,"-",IF(GY33=-9,"-",IF(AVERAGE(GY35:GY36)=AVERAGE(GY33:GY34),"-","ERR")))</f>
        <v>-</v>
      </c>
      <c r="GZ37" s="0" t="str">
        <f aca="false">IF(GZ35=-9,"-",IF(GZ33=-9,"-",IF(AVERAGE(GZ35:GZ36)=AVERAGE(GZ33:GZ34),"-","ERR")))</f>
        <v>-</v>
      </c>
      <c r="HA37" s="0" t="str">
        <f aca="false">IF(HA35=-9,"-",IF(HA33=-9,"-",IF(AVERAGE(HA35:HA36)=AVERAGE(HA33:HA34),"-","ERR")))</f>
        <v>-</v>
      </c>
      <c r="HB37" s="0" t="str">
        <f aca="false">IF(HB35=-9,"-",IF(HB33=-9,"-",IF(AVERAGE(HB35:HB36)=AVERAGE(HB33:HB34),"-","ERR")))</f>
        <v>-</v>
      </c>
      <c r="HC37" s="0" t="str">
        <f aca="false">IF(HC35=-9,"-",IF(HC33=-9,"-",IF(AVERAGE(HC35:HC36)=AVERAGE(HC33:HC34),"-","ERR")))</f>
        <v>-</v>
      </c>
      <c r="HD37" s="0" t="str">
        <f aca="false">IF(HD35=-9,"-",IF(HD33=-9,"-",IF(AVERAGE(HD35:HD36)=AVERAGE(HD33:HD34),"-","ERR")))</f>
        <v>-</v>
      </c>
      <c r="HE37" s="0" t="str">
        <f aca="false">IF(HE35=-9,"-",IF(HE33=-9,"-",IF(AVERAGE(HE35:HE36)=AVERAGE(HE33:HE34),"-","ERR")))</f>
        <v>-</v>
      </c>
      <c r="HF37" s="0" t="str">
        <f aca="false">IF(HF35=-9,"-",IF(HF33=-9,"-",IF(AVERAGE(HF35:HF36)=AVERAGE(HF33:HF34),"-","ERR")))</f>
        <v>-</v>
      </c>
      <c r="HG37" s="0" t="str">
        <f aca="false">IF(HG35=-9,"-",IF(HG33=-9,"-",IF(AVERAGE(HG35:HG36)=AVERAGE(HG33:HG34),"-","ERR")))</f>
        <v>-</v>
      </c>
      <c r="HH37" s="0" t="str">
        <f aca="false">IF(HH35=-9,"-",IF(HH33=-9,"-",IF(AVERAGE(HH35:HH36)=AVERAGE(HH33:HH34),"-","ERR")))</f>
        <v>-</v>
      </c>
      <c r="HI37" s="0" t="str">
        <f aca="false">IF(HI35=-9,"-",IF(HI33=-9,"-",IF(AVERAGE(HI35:HI36)=AVERAGE(HI33:HI34),"-","ERR")))</f>
        <v>-</v>
      </c>
      <c r="HJ37" s="0" t="str">
        <f aca="false">IF(HJ35=-9,"-",IF(HJ33=-9,"-",IF(AVERAGE(HJ35:HJ36)=AVERAGE(HJ33:HJ34),"-","ERR")))</f>
        <v>-</v>
      </c>
      <c r="HK37" s="0" t="str">
        <f aca="false">IF(HK35=-9,"-",IF(HK33=-9,"-",IF(AVERAGE(HK35:HK36)=AVERAGE(HK33:HK34),"-","ERR")))</f>
        <v>-</v>
      </c>
      <c r="HL37" s="0" t="str">
        <f aca="false">IF(HL35=-9,"-",IF(HL33=-9,"-",IF(AVERAGE(HL35:HL36)=AVERAGE(HL33:HL34),"-","ERR")))</f>
        <v>-</v>
      </c>
      <c r="HM37" s="0" t="str">
        <f aca="false">IF(HM35=-9,"-",IF(HM33=-9,"-",IF(AVERAGE(HM35:HM36)=AVERAGE(HM33:HM34),"-","ERR")))</f>
        <v>-</v>
      </c>
      <c r="HN37" s="0" t="str">
        <f aca="false">IF(HN35=-9,"-",IF(HN33=-9,"-",IF(AVERAGE(HN35:HN36)=AVERAGE(HN33:HN34),"-","ERR")))</f>
        <v>-</v>
      </c>
      <c r="HO37" s="0" t="str">
        <f aca="false">IF(HO35=-9,"-",IF(HO33=-9,"-",IF(AVERAGE(HO35:HO36)=AVERAGE(HO33:HO34),"-","ERR")))</f>
        <v>-</v>
      </c>
      <c r="HP37" s="0" t="str">
        <f aca="false">IF(HP35=-9,"-",IF(HP33=-9,"-",IF(AVERAGE(HP35:HP36)=AVERAGE(HP33:HP34),"-","ERR")))</f>
        <v>-</v>
      </c>
      <c r="HQ37" s="0" t="str">
        <f aca="false">IF(HQ35=-9,"-",IF(HQ33=-9,"-",IF(AVERAGE(HQ35:HQ36)=AVERAGE(HQ33:HQ34),"-","ERR")))</f>
        <v>-</v>
      </c>
      <c r="HR37" s="0" t="str">
        <f aca="false">IF(HR35=-9,"-",IF(HR33=-9,"-",IF(AVERAGE(HR35:HR36)=AVERAGE(HR33:HR34),"-","ERR")))</f>
        <v>-</v>
      </c>
      <c r="HS37" s="0" t="str">
        <f aca="false">IF(HS35=-9,"-",IF(HS33=-9,"-",IF(AVERAGE(HS35:HS36)=AVERAGE(HS33:HS34),"-","ERR")))</f>
        <v>-</v>
      </c>
      <c r="HT37" s="0" t="str">
        <f aca="false">IF(HT35=-9,"-",IF(HT33=-9,"-",IF(AVERAGE(HT35:HT36)=AVERAGE(HT33:HT34),"-","ERR")))</f>
        <v>-</v>
      </c>
      <c r="HU37" s="0" t="str">
        <f aca="false">IF(HU35=-9,"-",IF(HU33=-9,"-",IF(AVERAGE(HU35:HU36)=AVERAGE(HU33:HU34),"-","ERR")))</f>
        <v>-</v>
      </c>
      <c r="HV37" s="0" t="str">
        <f aca="false">IF(HV35=-9,"-",IF(HV33=-9,"-",IF(AVERAGE(HV35:HV36)=AVERAGE(HV33:HV34),"-","ERR")))</f>
        <v>-</v>
      </c>
      <c r="HW37" s="0" t="str">
        <f aca="false">IF(HW35=-9,"-",IF(HW33=-9,"-",IF(AVERAGE(HW35:HW36)=AVERAGE(HW33:HW34),"-","ERR")))</f>
        <v>-</v>
      </c>
      <c r="HX37" s="0" t="str">
        <f aca="false">IF(HX35=-9,"-",IF(HX33=-9,"-",IF(AVERAGE(HX35:HX36)=AVERAGE(HX33:HX34),"-","ERR")))</f>
        <v>-</v>
      </c>
      <c r="HY37" s="0" t="str">
        <f aca="false">IF(HY35=-9,"-",IF(HY33=-9,"-",IF(AVERAGE(HY35:HY36)=AVERAGE(HY33:HY34),"-","ERR")))</f>
        <v>-</v>
      </c>
      <c r="HZ37" s="0" t="str">
        <f aca="false">IF(HZ35=-9,"-",IF(HZ33=-9,"-",IF(AVERAGE(HZ35:HZ36)=AVERAGE(HZ33:HZ34),"-","ERR")))</f>
        <v>-</v>
      </c>
      <c r="IA37" s="0" t="str">
        <f aca="false">IF(IA35=-9,"-",IF(IA33=-9,"-",IF(AVERAGE(IA35:IA36)=AVERAGE(IA33:IA34),"-","ERR")))</f>
        <v>-</v>
      </c>
      <c r="IB37" s="0" t="str">
        <f aca="false">IF(IB35=-9,"-",IF(IB33=-9,"-",IF(AVERAGE(IB35:IB36)=AVERAGE(IB33:IB34),"-","ERR")))</f>
        <v>-</v>
      </c>
      <c r="IC37" s="0" t="str">
        <f aca="false">IF(IC35=-9,"-",IF(IC33=-9,"-",IF(AVERAGE(IC35:IC36)=AVERAGE(IC33:IC34),"-","ERR")))</f>
        <v>-</v>
      </c>
      <c r="ID37" s="0" t="str">
        <f aca="false">IF(ID35=-9,"-",IF(ID33=-9,"-",IF(AVERAGE(ID35:ID36)=AVERAGE(ID33:ID34),"-","ERR")))</f>
        <v>-</v>
      </c>
      <c r="IE37" s="0" t="str">
        <f aca="false">IF(IE35=-9,"-",IF(IE33=-9,"-",IF(AVERAGE(IE35:IE36)=AVERAGE(IE33:IE34),"-","ERR")))</f>
        <v>-</v>
      </c>
      <c r="IF37" s="0" t="str">
        <f aca="false">IF(IF35=-9,"-",IF(IF33=-9,"-",IF(AVERAGE(IF35:IF36)=AVERAGE(IF33:IF34),"-","ERR")))</f>
        <v>-</v>
      </c>
      <c r="IG37" s="0" t="str">
        <f aca="false">IF(IG35=-9,"-",IF(IG33=-9,"-",IF(AVERAGE(IG35:IG36)=AVERAGE(IG33:IG34),"-","ERR")))</f>
        <v>-</v>
      </c>
      <c r="IH37" s="0" t="str">
        <f aca="false">IF(IH35=-9,"-",IF(IH33=-9,"-",IF(AVERAGE(IH35:IH36)=AVERAGE(IH33:IH34),"-","ERR")))</f>
        <v>-</v>
      </c>
      <c r="II37" s="0" t="str">
        <f aca="false">IF(II35=-9,"-",IF(II33=-9,"-",IF(AVERAGE(II35:II36)=AVERAGE(II33:II34),"-","ERR")))</f>
        <v>-</v>
      </c>
      <c r="IJ37" s="0" t="str">
        <f aca="false">IF(IJ35=-9,"-",IF(IJ33=-9,"-",IF(AVERAGE(IJ35:IJ36)=AVERAGE(IJ33:IJ34),"-","ERR")))</f>
        <v>ERR</v>
      </c>
      <c r="IK37" s="0" t="str">
        <f aca="false">IF(IK35=-9,"-",IF(IK33=-9,"-",IF(AVERAGE(IK35:IK36)=AVERAGE(IK33:IK34),"-","ERR")))</f>
        <v>-</v>
      </c>
      <c r="IL37" s="0" t="str">
        <f aca="false">IF(IL35=-9,"-",IF(IL33=-9,"-",IF(AVERAGE(IL35:IL36)=AVERAGE(IL33:IL34),"-","ERR")))</f>
        <v>-</v>
      </c>
      <c r="IM37" s="0" t="str">
        <f aca="false">IF(IM35=-9,"-",IF(IM33=-9,"-",IF(AVERAGE(IM35:IM36)=AVERAGE(IM33:IM34),"-","ERR")))</f>
        <v>-</v>
      </c>
      <c r="IN37" s="0" t="str">
        <f aca="false">IF(IN35=-9,"-",IF(IN33=-9,"-",IF(AVERAGE(IN35:IN36)=AVERAGE(IN33:IN34),"-","ERR")))</f>
        <v>-</v>
      </c>
      <c r="IO37" s="0" t="str">
        <f aca="false">IF(IO35=-9,"-",IF(IO33=-9,"-",IF(AVERAGE(IO35:IO36)=AVERAGE(IO33:IO34),"-","ERR")))</f>
        <v>-</v>
      </c>
      <c r="IP37" s="0" t="str">
        <f aca="false">IF(IP35=-9,"-",IF(IP33=-9,"-",IF(AVERAGE(IP35:IP36)=AVERAGE(IP33:IP34),"-","ERR")))</f>
        <v>-</v>
      </c>
      <c r="IQ37" s="0" t="str">
        <f aca="false">IF(IQ35=-9,"-",IF(IQ33=-9,"-",IF(AVERAGE(IQ35:IQ36)=AVERAGE(IQ33:IQ34),"-","ERR")))</f>
        <v>-</v>
      </c>
      <c r="IR37" s="0" t="str">
        <f aca="false">IF(IR35=-9,"-",IF(IR33=-9,"-",IF(AVERAGE(IR35:IR36)=AVERAGE(IR33:IR34),"-","ERR")))</f>
        <v>-</v>
      </c>
      <c r="IS37" s="0" t="str">
        <f aca="false">IF(IS35=-9,"-",IF(IS33=-9,"-",IF(AVERAGE(IS35:IS36)=AVERAGE(IS33:IS34),"-","ERR")))</f>
        <v>-</v>
      </c>
      <c r="IT37" s="0" t="str">
        <f aca="false">IF(IT35=-9,"-",IF(IT33=-9,"-",IF(AVERAGE(IT35:IT36)=AVERAGE(IT33:IT34),"-","ERR")))</f>
        <v>-</v>
      </c>
      <c r="IU37" s="0" t="str">
        <f aca="false">IF(IU35=-9,"-",IF(IU33=-9,"-",IF(AVERAGE(IU35:IU36)=AVERAGE(IU33:IU34),"-","ERR")))</f>
        <v>-</v>
      </c>
      <c r="IV37" s="0" t="str">
        <f aca="false">IF(IV35=-9,"-",IF(IV33=-9,"-",IF(AVERAGE(IV35:IV36)=AVERAGE(IV33:IV34),"-","ERR")))</f>
        <v>-</v>
      </c>
      <c r="IW37" s="0" t="str">
        <f aca="false">IF(IW35=-9,"-",IF(IW33=-9,"-",IF(AVERAGE(IW35:IW36)=AVERAGE(IW33:IW34),"-","ERR")))</f>
        <v>-</v>
      </c>
      <c r="IX37" s="0" t="str">
        <f aca="false">IF(IX35=-9,"-",IF(IX33=-9,"-",IF(AVERAGE(IX35:IX36)=AVERAGE(IX33:IX34),"-","ERR")))</f>
        <v>-</v>
      </c>
      <c r="IY37" s="0" t="str">
        <f aca="false">IF(IY35=-9,"-",IF(IY33=-9,"-",IF(AVERAGE(IY35:IY36)=AVERAGE(IY33:IY34),"-","ERR")))</f>
        <v>-</v>
      </c>
      <c r="IZ37" s="0" t="str">
        <f aca="false">IF(IZ35=-9,"-",IF(IZ33=-9,"-",IF(AVERAGE(IZ35:IZ36)=AVERAGE(IZ33:IZ34),"-","ERR")))</f>
        <v>-</v>
      </c>
      <c r="JA37" s="0" t="str">
        <f aca="false">IF(JA35=-9,"-",IF(JA33=-9,"-",IF(AVERAGE(JA35:JA36)=AVERAGE(JA33:JA34),"-","ERR")))</f>
        <v>-</v>
      </c>
      <c r="JB37" s="0" t="str">
        <f aca="false">IF(JB35=-9,"-",IF(JB33=-9,"-",IF(AVERAGE(JB35:JB36)=AVERAGE(JB33:JB34),"-","ERR")))</f>
        <v>-</v>
      </c>
      <c r="JC37" s="0" t="str">
        <f aca="false">IF(JC35=-9,"-",IF(JC33=-9,"-",IF(AVERAGE(JC35:JC36)=AVERAGE(JC33:JC34),"-","ERR")))</f>
        <v>-</v>
      </c>
      <c r="JD37" s="0" t="str">
        <f aca="false">IF(JD35=-9,"-",IF(JD33=-9,"-",IF(AVERAGE(JD35:JD36)=AVERAGE(JD33:JD34),"-","ERR")))</f>
        <v>-</v>
      </c>
      <c r="JE37" s="0" t="str">
        <f aca="false">IF(JE35=-9,"-",IF(JE33=-9,"-",IF(AVERAGE(JE35:JE36)=AVERAGE(JE33:JE34),"-","ERR")))</f>
        <v>-</v>
      </c>
      <c r="JF37" s="0" t="str">
        <f aca="false">IF(JF35=-9,"-",IF(JF33=-9,"-",IF(AVERAGE(JF35:JF36)=AVERAGE(JF33:JF34),"-","ERR")))</f>
        <v>-</v>
      </c>
      <c r="JG37" s="0" t="str">
        <f aca="false">IF(JG35=-9,"-",IF(JG33=-9,"-",IF(AVERAGE(JG35:JG36)=AVERAGE(JG33:JG34),"-","ERR")))</f>
        <v>-</v>
      </c>
      <c r="JH37" s="0" t="str">
        <f aca="false">IF(JH35=-9,"-",IF(JH33=-9,"-",IF(AVERAGE(JH35:JH36)=AVERAGE(JH33:JH34),"-","ERR")))</f>
        <v>-</v>
      </c>
      <c r="JI37" s="0" t="str">
        <f aca="false">IF(JI35=-9,"-",IF(JI33=-9,"-",IF(AVERAGE(JI35:JI36)=AVERAGE(JI33:JI34),"-","ERR")))</f>
        <v>-</v>
      </c>
      <c r="JJ37" s="0" t="str">
        <f aca="false">IF(JJ35=-9,"-",IF(JJ33=-9,"-",IF(AVERAGE(JJ35:JJ36)=AVERAGE(JJ33:JJ34),"-","ERR")))</f>
        <v>-</v>
      </c>
      <c r="JK37" s="0" t="str">
        <f aca="false">IF(JK35=-9,"-",IF(JK33=-9,"-",IF(AVERAGE(JK35:JK36)=AVERAGE(JK33:JK34),"-","ERR")))</f>
        <v>-</v>
      </c>
      <c r="JL37" s="0" t="str">
        <f aca="false">IF(JL35=-9,"-",IF(JL33=-9,"-",IF(AVERAGE(JL35:JL36)=AVERAGE(JL33:JL34),"-","ERR")))</f>
        <v>-</v>
      </c>
      <c r="JM37" s="0" t="str">
        <f aca="false">IF(JM35=-9,"-",IF(JM33=-9,"-",IF(AVERAGE(JM35:JM36)=AVERAGE(JM33:JM34),"-","ERR")))</f>
        <v>-</v>
      </c>
      <c r="JN37" s="0" t="str">
        <f aca="false">IF(JN35=-9,"-",IF(JN33=-9,"-",IF(AVERAGE(JN35:JN36)=AVERAGE(JN33:JN34),"-","ERR")))</f>
        <v>-</v>
      </c>
      <c r="JO37" s="0" t="str">
        <f aca="false">IF(JO35=-9,"-",IF(JO33=-9,"-",IF(AVERAGE(JO35:JO36)=AVERAGE(JO33:JO34),"-","ERR")))</f>
        <v>-</v>
      </c>
      <c r="JP37" s="0" t="str">
        <f aca="false">IF(JP35=-9,"-",IF(JP33=-9,"-",IF(AVERAGE(JP35:JP36)=AVERAGE(JP33:JP34),"-","ERR")))</f>
        <v>-</v>
      </c>
      <c r="JQ37" s="0" t="str">
        <f aca="false">IF(JQ35=-9,"-",IF(JQ33=-9,"-",IF(AVERAGE(JQ35:JQ36)=AVERAGE(JQ33:JQ34),"-","ERR")))</f>
        <v>-</v>
      </c>
      <c r="JR37" s="0" t="str">
        <f aca="false">IF(JR35=-9,"-",IF(JR33=-9,"-",IF(AVERAGE(JR35:JR36)=AVERAGE(JR33:JR34),"-","ERR")))</f>
        <v>-</v>
      </c>
      <c r="JS37" s="0" t="str">
        <f aca="false">IF(JS35=-9,"-",IF(JS33=-9,"-",IF(AVERAGE(JS35:JS36)=AVERAGE(JS33:JS34),"-","ERR")))</f>
        <v>-</v>
      </c>
      <c r="JT37" s="0" t="str">
        <f aca="false">IF(JT35=-9,"-",IF(JT33=-9,"-",IF(AVERAGE(JT35:JT36)=AVERAGE(JT33:JT34),"-","ERR")))</f>
        <v>-</v>
      </c>
      <c r="JU37" s="0" t="str">
        <f aca="false">IF(JU35=-9,"-",IF(JU33=-9,"-",IF(AVERAGE(JU35:JU36)=AVERAGE(JU33:JU34),"-","ERR")))</f>
        <v>-</v>
      </c>
      <c r="JV37" s="0" t="str">
        <f aca="false">IF(JV35=-9,"-",IF(JV33=-9,"-",IF(AVERAGE(JV35:JV36)=AVERAGE(JV33:JV34),"-","ERR")))</f>
        <v>-</v>
      </c>
      <c r="JW37" s="0" t="str">
        <f aca="false">IF(JW35=-9,"-",IF(JW33=-9,"-",IF(AVERAGE(JW35:JW36)=AVERAGE(JW33:JW34),"-","ERR")))</f>
        <v>-</v>
      </c>
      <c r="JX37" s="0" t="str">
        <f aca="false">IF(JX35=-9,"-",IF(JX33=-9,"-",IF(AVERAGE(JX35:JX36)=AVERAGE(JX33:JX34),"-","ERR")))</f>
        <v>-</v>
      </c>
      <c r="JY37" s="0" t="str">
        <f aca="false">IF(JY35=-9,"-",IF(JY33=-9,"-",IF(AVERAGE(JY35:JY36)=AVERAGE(JY33:JY34),"-","ERR")))</f>
        <v>-</v>
      </c>
      <c r="JZ37" s="0" t="str">
        <f aca="false">IF(JZ35=-9,"-",IF(JZ33=-9,"-",IF(AVERAGE(JZ35:JZ36)=AVERAGE(JZ33:JZ34),"-","ERR")))</f>
        <v>-</v>
      </c>
      <c r="KA37" s="0" t="str">
        <f aca="false">IF(KA35=-9,"-",IF(KA33=-9,"-",IF(AVERAGE(KA35:KA36)=AVERAGE(KA33:KA34),"-","ERR")))</f>
        <v>-</v>
      </c>
      <c r="KB37" s="0" t="str">
        <f aca="false">IF(KB35=-9,"-",IF(KB33=-9,"-",IF(AVERAGE(KB35:KB36)=AVERAGE(KB33:KB34),"-","ERR")))</f>
        <v>-</v>
      </c>
      <c r="KC37" s="0" t="str">
        <f aca="false">IF(KC35=-9,"-",IF(KC33=-9,"-",IF(AVERAGE(KC35:KC36)=AVERAGE(KC33:KC34),"-","ERR")))</f>
        <v>-</v>
      </c>
      <c r="KD37" s="0" t="str">
        <f aca="false">IF(KD35=-9,"-",IF(KD33=-9,"-",IF(AVERAGE(KD35:KD36)=AVERAGE(KD33:KD34),"-","ERR")))</f>
        <v>-</v>
      </c>
      <c r="KE37" s="0" t="str">
        <f aca="false">IF(KE35=-9,"-",IF(KE33=-9,"-",IF(AVERAGE(KE35:KE36)=AVERAGE(KE33:KE34),"-","ERR")))</f>
        <v>-</v>
      </c>
      <c r="KF37" s="0" t="str">
        <f aca="false">IF(KF35=-9,"-",IF(KF33=-9,"-",IF(AVERAGE(KF35:KF36)=AVERAGE(KF33:KF34),"-","ERR")))</f>
        <v>-</v>
      </c>
      <c r="KG37" s="0" t="str">
        <f aca="false">IF(KG35=-9,"-",IF(KG33=-9,"-",IF(AVERAGE(KG35:KG36)=AVERAGE(KG33:KG34),"-","ERR")))</f>
        <v>-</v>
      </c>
      <c r="KH37" s="0" t="str">
        <f aca="false">IF(KH35=-9,"-",IF(KH33=-9,"-",IF(AVERAGE(KH35:KH36)=AVERAGE(KH33:KH34),"-","ERR")))</f>
        <v>-</v>
      </c>
      <c r="KI37" s="0" t="str">
        <f aca="false">IF(KI35=-9,"-",IF(KI33=-9,"-",IF(AVERAGE(KI35:KI36)=AVERAGE(KI33:KI34),"-","ERR")))</f>
        <v>-</v>
      </c>
      <c r="KJ37" s="0" t="str">
        <f aca="false">IF(KJ35=-9,"-",IF(KJ33=-9,"-",IF(AVERAGE(KJ35:KJ36)=AVERAGE(KJ33:KJ34),"-","ERR")))</f>
        <v>-</v>
      </c>
      <c r="KK37" s="0" t="str">
        <f aca="false">IF(KK35=-9,"-",IF(KK33=-9,"-",IF(AVERAGE(KK35:KK36)=AVERAGE(KK33:KK34),"-","ERR")))</f>
        <v>-</v>
      </c>
      <c r="KL37" s="0" t="str">
        <f aca="false">IF(KL35=-9,"-",IF(KL33=-9,"-",IF(AVERAGE(KL35:KL36)=AVERAGE(KL33:KL34),"-","ERR")))</f>
        <v>-</v>
      </c>
      <c r="KM37" s="0" t="str">
        <f aca="false">IF(KM35=-9,"-",IF(KM33=-9,"-",IF(AVERAGE(KM35:KM36)=AVERAGE(KM33:KM34),"-","ERR")))</f>
        <v>-</v>
      </c>
      <c r="KN37" s="0" t="str">
        <f aca="false">IF(KN35=-9,"-",IF(KN33=-9,"-",IF(AVERAGE(KN35:KN36)=AVERAGE(KN33:KN34),"-","ERR")))</f>
        <v>-</v>
      </c>
      <c r="KO37" s="0" t="str">
        <f aca="false">IF(KO35=-9,"-",IF(KO33=-9,"-",IF(AVERAGE(KO35:KO36)=AVERAGE(KO33:KO34),"-","ERR")))</f>
        <v>-</v>
      </c>
      <c r="KP37" s="0" t="str">
        <f aca="false">IF(KP35=-9,"-",IF(KP33=-9,"-",IF(AVERAGE(KP35:KP36)=AVERAGE(KP33:KP34),"-","ERR")))</f>
        <v>-</v>
      </c>
      <c r="KQ37" s="0" t="str">
        <f aca="false">IF(KQ35=-9,"-",IF(KQ33=-9,"-",IF(AVERAGE(KQ35:KQ36)=AVERAGE(KQ33:KQ34),"-","ERR")))</f>
        <v>-</v>
      </c>
      <c r="KR37" s="0" t="str">
        <f aca="false">IF(KR35=-9,"-",IF(KR33=-9,"-",IF(AVERAGE(KR35:KR36)=AVERAGE(KR33:KR34),"-","ERR")))</f>
        <v>-</v>
      </c>
      <c r="KS37" s="0" t="str">
        <f aca="false">IF(KS35=-9,"-",IF(KS33=-9,"-",IF(AVERAGE(KS35:KS36)=AVERAGE(KS33:KS34),"-","ERR")))</f>
        <v>-</v>
      </c>
      <c r="KT37" s="0" t="str">
        <f aca="false">IF(KT35=-9,"-",IF(KT33=-9,"-",IF(AVERAGE(KT35:KT36)=AVERAGE(KT33:KT34),"-","ERR")))</f>
        <v>-</v>
      </c>
      <c r="KU37" s="0" t="str">
        <f aca="false">IF(KU35=-9,"-",IF(KU33=-9,"-",IF(AVERAGE(KU35:KU36)=AVERAGE(KU33:KU34),"-","ERR")))</f>
        <v>-</v>
      </c>
      <c r="KV37" s="0" t="str">
        <f aca="false">IF(KV35=-9,"-",IF(KV33=-9,"-",IF(AVERAGE(KV35:KV36)=AVERAGE(KV33:KV34),"-","ERR")))</f>
        <v>-</v>
      </c>
      <c r="KW37" s="0" t="str">
        <f aca="false">IF(KW35=-9,"-",IF(KW33=-9,"-",IF(AVERAGE(KW35:KW36)=AVERAGE(KW33:KW34),"-","ERR")))</f>
        <v>-</v>
      </c>
      <c r="KX37" s="0" t="str">
        <f aca="false">IF(KX35=-9,"-",IF(KX33=-9,"-",IF(AVERAGE(KX35:KX36)=AVERAGE(KX33:KX34),"-","ERR")))</f>
        <v>-</v>
      </c>
      <c r="KY37" s="0" t="str">
        <f aca="false">IF(KY35=-9,"-",IF(KY33=-9,"-",IF(AVERAGE(KY35:KY36)=AVERAGE(KY33:KY34),"-","ERR")))</f>
        <v>-</v>
      </c>
      <c r="KZ37" s="0" t="str">
        <f aca="false">IF(KZ35=-9,"-",IF(KZ33=-9,"-",IF(AVERAGE(KZ35:KZ36)=AVERAGE(KZ33:KZ34),"-","ERR")))</f>
        <v>-</v>
      </c>
      <c r="LA37" s="0" t="str">
        <f aca="false">IF(LA35=-9,"-",IF(LA33=-9,"-",IF(AVERAGE(LA35:LA36)=AVERAGE(LA33:LA34),"-","ERR")))</f>
        <v>-</v>
      </c>
      <c r="LB37" s="0" t="str">
        <f aca="false">IF(LB35=-9,"-",IF(LB33=-9,"-",IF(AVERAGE(LB35:LB36)=AVERAGE(LB33:LB34),"-","ERR")))</f>
        <v>-</v>
      </c>
      <c r="LC37" s="0" t="str">
        <f aca="false">IF(LC35=-9,"-",IF(LC33=-9,"-",IF(AVERAGE(LC35:LC36)=AVERAGE(LC33:LC34),"-","ERR")))</f>
        <v>-</v>
      </c>
      <c r="LD37" s="0" t="str">
        <f aca="false">IF(LD35=-9,"-",IF(LD33=-9,"-",IF(AVERAGE(LD35:LD36)=AVERAGE(LD33:LD34),"-","ERR")))</f>
        <v>-</v>
      </c>
      <c r="LE37" s="0" t="str">
        <f aca="false">IF(LE35=-9,"-",IF(LE33=-9,"-",IF(AVERAGE(LE35:LE36)=AVERAGE(LE33:LE34),"-","ERR")))</f>
        <v>-</v>
      </c>
      <c r="LF37" s="0" t="str">
        <f aca="false">IF(LF35=-9,"-",IF(LF33=-9,"-",IF(AVERAGE(LF35:LF36)=AVERAGE(LF33:LF34),"-","ERR")))</f>
        <v>-</v>
      </c>
      <c r="LG37" s="0" t="str">
        <f aca="false">IF(LG35=-9,"-",IF(LG33=-9,"-",IF(AVERAGE(LG35:LG36)=AVERAGE(LG33:LG34),"-","ERR")))</f>
        <v>ERR</v>
      </c>
      <c r="LH37" s="0" t="str">
        <f aca="false">IF(LH35=-9,"-",IF(LH33=-9,"-",IF(AVERAGE(LH35:LH36)=AVERAGE(LH33:LH34),"-","ERR")))</f>
        <v>-</v>
      </c>
      <c r="LI37" s="0" t="str">
        <f aca="false">IF(LI35=-9,"-",IF(LI33=-9,"-",IF(AVERAGE(LI35:LI36)=AVERAGE(LI33:LI34),"-","ERR")))</f>
        <v>-</v>
      </c>
      <c r="LJ37" s="0" t="str">
        <f aca="false">IF(LJ35=-9,"-",IF(LJ33=-9,"-",IF(AVERAGE(LJ35:LJ36)=AVERAGE(LJ33:LJ34),"-","ERR")))</f>
        <v>-</v>
      </c>
      <c r="LK37" s="0" t="str">
        <f aca="false">IF(LK35=-9,"-",IF(LK33=-9,"-",IF(AVERAGE(LK35:LK36)=AVERAGE(LK33:LK34),"-","ERR")))</f>
        <v>-</v>
      </c>
      <c r="LL37" s="0" t="str">
        <f aca="false">IF(LL35=-9,"-",IF(LL33=-9,"-",IF(AVERAGE(LL35:LL36)=AVERAGE(LL33:LL34),"-","ERR")))</f>
        <v>-</v>
      </c>
      <c r="LM37" s="0" t="str">
        <f aca="false">IF(LM35=-9,"-",IF(LM33=-9,"-",IF(AVERAGE(LM35:LM36)=AVERAGE(LM33:LM34),"-","ERR")))</f>
        <v>-</v>
      </c>
      <c r="LN37" s="0" t="str">
        <f aca="false">IF(LN35=-9,"-",IF(LN33=-9,"-",IF(AVERAGE(LN35:LN36)=AVERAGE(LN33:LN34),"-","ERR")))</f>
        <v>-</v>
      </c>
      <c r="LO37" s="0" t="str">
        <f aca="false">IF(LO35=-9,"-",IF(LO33=-9,"-",IF(AVERAGE(LO35:LO36)=AVERAGE(LO33:LO34),"-","ERR")))</f>
        <v>-</v>
      </c>
      <c r="LP37" s="0" t="str">
        <f aca="false">IF(LP35=-9,"-",IF(LP33=-9,"-",IF(AVERAGE(LP35:LP36)=AVERAGE(LP33:LP34),"-","ERR")))</f>
        <v>-</v>
      </c>
      <c r="LQ37" s="0" t="str">
        <f aca="false">IF(LQ35=-9,"-",IF(LQ33=-9,"-",IF(AVERAGE(LQ35:LQ36)=AVERAGE(LQ33:LQ34),"-","ERR")))</f>
        <v>-</v>
      </c>
      <c r="LR37" s="0" t="str">
        <f aca="false">IF(LR35=-9,"-",IF(LR33=-9,"-",IF(AVERAGE(LR35:LR36)=AVERAGE(LR33:LR34),"-","ERR")))</f>
        <v>-</v>
      </c>
      <c r="LS37" s="0" t="str">
        <f aca="false">IF(LS35=-9,"-",IF(LS33=-9,"-",IF(AVERAGE(LS35:LS36)=AVERAGE(LS33:LS34),"-","ERR")))</f>
        <v>-</v>
      </c>
      <c r="LT37" s="0" t="str">
        <f aca="false">IF(LT35=-9,"-",IF(LT33=-9,"-",IF(AVERAGE(LT35:LT36)=AVERAGE(LT33:LT34),"-","ERR")))</f>
        <v>-</v>
      </c>
      <c r="LU37" s="0" t="str">
        <f aca="false">IF(LU35=-9,"-",IF(LU33=-9,"-",IF(AVERAGE(LU35:LU36)=AVERAGE(LU33:LU34),"-","ERR")))</f>
        <v>-</v>
      </c>
      <c r="LV37" s="0" t="str">
        <f aca="false">IF(LV35=-9,"-",IF(LV33=-9,"-",IF(AVERAGE(LV35:LV36)=AVERAGE(LV33:LV34),"-","ERR")))</f>
        <v>-</v>
      </c>
      <c r="LW37" s="0" t="str">
        <f aca="false">IF(LW35=-9,"-",IF(LW33=-9,"-",IF(AVERAGE(LW35:LW36)=AVERAGE(LW33:LW34),"-","ERR")))</f>
        <v>-</v>
      </c>
      <c r="LX37" s="0" t="str">
        <f aca="false">IF(LX35=-9,"-",IF(LX33=-9,"-",IF(AVERAGE(LX35:LX36)=AVERAGE(LX33:LX34),"-","ERR")))</f>
        <v>-</v>
      </c>
      <c r="LY37" s="0" t="str">
        <f aca="false">IF(LY35=-9,"-",IF(LY33=-9,"-",IF(AVERAGE(LY35:LY36)=AVERAGE(LY33:LY34),"-","ERR")))</f>
        <v>-</v>
      </c>
      <c r="LZ37" s="0" t="str">
        <f aca="false">IF(LZ35=-9,"-",IF(LZ33=-9,"-",IF(AVERAGE(LZ35:LZ36)=AVERAGE(LZ33:LZ34),"-","ERR")))</f>
        <v>-</v>
      </c>
      <c r="MA37" s="0" t="str">
        <f aca="false">IF(MA35=-9,"-",IF(MA33=-9,"-",IF(AVERAGE(MA35:MA36)=AVERAGE(MA33:MA34),"-","ERR")))</f>
        <v>-</v>
      </c>
      <c r="MB37" s="0" t="str">
        <f aca="false">IF(MB35=-9,"-",IF(MB33=-9,"-",IF(AVERAGE(MB35:MB36)=AVERAGE(MB33:MB34),"-","ERR")))</f>
        <v>-</v>
      </c>
      <c r="MC37" s="0" t="str">
        <f aca="false">IF(MC35=-9,"-",IF(MC33=-9,"-",IF(AVERAGE(MC35:MC36)=AVERAGE(MC33:MC34),"-","ERR")))</f>
        <v>-</v>
      </c>
      <c r="MD37" s="0" t="str">
        <f aca="false">IF(MD35=-9,"-",IF(MD33=-9,"-",IF(AVERAGE(MD35:MD36)=AVERAGE(MD33:MD34),"-","ERR")))</f>
        <v>-</v>
      </c>
      <c r="ME37" s="0" t="str">
        <f aca="false">IF(ME35=-9,"-",IF(ME33=-9,"-",IF(AVERAGE(ME35:ME36)=AVERAGE(ME33:ME34),"-","ERR")))</f>
        <v>-</v>
      </c>
      <c r="MF37" s="0" t="str">
        <f aca="false">IF(MF35=-9,"-",IF(MF33=-9,"-",IF(AVERAGE(MF35:MF36)=AVERAGE(MF33:MF34),"-","ERR")))</f>
        <v>-</v>
      </c>
      <c r="MG37" s="0" t="str">
        <f aca="false">IF(MG35=-9,"-",IF(MG33=-9,"-",IF(AVERAGE(MG35:MG36)=AVERAGE(MG33:MG34),"-","ERR")))</f>
        <v>-</v>
      </c>
      <c r="MH37" s="0" t="str">
        <f aca="false">IF(MH35=-9,"-",IF(MH33=-9,"-",IF(AVERAGE(MH35:MH36)=AVERAGE(MH33:MH34),"-","ERR")))</f>
        <v>-</v>
      </c>
      <c r="MI37" s="0" t="str">
        <f aca="false">IF(MI35=-9,"-",IF(MI33=-9,"-",IF(AVERAGE(MI35:MI36)=AVERAGE(MI33:MI34),"-","ERR")))</f>
        <v>-</v>
      </c>
      <c r="MJ37" s="0" t="str">
        <f aca="false">IF(MJ35=-9,"-",IF(MJ33=-9,"-",IF(AVERAGE(MJ35:MJ36)=AVERAGE(MJ33:MJ34),"-","ERR")))</f>
        <v>-</v>
      </c>
      <c r="MK37" s="0" t="str">
        <f aca="false">IF(MK35=-9,"-",IF(MK33=-9,"-",IF(AVERAGE(MK35:MK36)=AVERAGE(MK33:MK34),"-","ERR")))</f>
        <v>-</v>
      </c>
      <c r="ML37" s="0" t="str">
        <f aca="false">IF(ML35=-9,"-",IF(ML33=-9,"-",IF(AVERAGE(ML35:ML36)=AVERAGE(ML33:ML34),"-","ERR")))</f>
        <v>-</v>
      </c>
      <c r="MM37" s="0" t="str">
        <f aca="false">IF(MM35=-9,"-",IF(MM33=-9,"-",IF(AVERAGE(MM35:MM36)=AVERAGE(MM33:MM34),"-","ERR")))</f>
        <v>-</v>
      </c>
      <c r="MN37" s="0" t="str">
        <f aca="false">IF(MN35=-9,"-",IF(MN33=-9,"-",IF(AVERAGE(MN35:MN36)=AVERAGE(MN33:MN34),"-","ERR")))</f>
        <v>-</v>
      </c>
      <c r="MO37" s="0" t="str">
        <f aca="false">IF(MO35=-9,"-",IF(MO33=-9,"-",IF(AVERAGE(MO35:MO36)=AVERAGE(MO33:MO34),"-","ERR")))</f>
        <v>-</v>
      </c>
      <c r="MP37" s="0" t="str">
        <f aca="false">IF(MP35=-9,"-",IF(MP33=-9,"-",IF(AVERAGE(MP35:MP36)=AVERAGE(MP33:MP34),"-","ERR")))</f>
        <v>-</v>
      </c>
      <c r="MQ37" s="0" t="str">
        <f aca="false">IF(MQ35=-9,"-",IF(MQ33=-9,"-",IF(AVERAGE(MQ35:MQ36)=AVERAGE(MQ33:MQ34),"-","ERR")))</f>
        <v>-</v>
      </c>
      <c r="MR37" s="0" t="str">
        <f aca="false">IF(MR35=-9,"-",IF(MR33=-9,"-",IF(AVERAGE(MR35:MR36)=AVERAGE(MR33:MR34),"-","ERR")))</f>
        <v>-</v>
      </c>
      <c r="MS37" s="0" t="str">
        <f aca="false">IF(MS35=-9,"-",IF(MS33=-9,"-",IF(AVERAGE(MS35:MS36)=AVERAGE(MS33:MS34),"-","ERR")))</f>
        <v>-</v>
      </c>
      <c r="MT37" s="0" t="str">
        <f aca="false">IF(MT35=-9,"-",IF(MT33=-9,"-",IF(AVERAGE(MT35:MT36)=AVERAGE(MT33:MT34),"-","ERR")))</f>
        <v>-</v>
      </c>
      <c r="MU37" s="0" t="str">
        <f aca="false">IF(MU35=-9,"-",IF(MU33=-9,"-",IF(AVERAGE(MU35:MU36)=AVERAGE(MU33:MU34),"-","ERR")))</f>
        <v>-</v>
      </c>
      <c r="MV37" s="0" t="str">
        <f aca="false">IF(MV35=-9,"-",IF(MV33=-9,"-",IF(AVERAGE(MV35:MV36)=AVERAGE(MV33:MV34),"-","ERR")))</f>
        <v>-</v>
      </c>
      <c r="MW37" s="0" t="str">
        <f aca="false">IF(MW35=-9,"-",IF(MW33=-9,"-",IF(AVERAGE(MW35:MW36)=AVERAGE(MW33:MW34),"-","ERR")))</f>
        <v>-</v>
      </c>
      <c r="MX37" s="0" t="str">
        <f aca="false">IF(MX35=-9,"-",IF(MX33=-9,"-",IF(AVERAGE(MX35:MX36)=AVERAGE(MX33:MX34),"-","ERR")))</f>
        <v>-</v>
      </c>
      <c r="MY37" s="0" t="str">
        <f aca="false">IF(MY35=-9,"-",IF(MY33=-9,"-",IF(AVERAGE(MY35:MY36)=AVERAGE(MY33:MY34),"-","ERR")))</f>
        <v>-</v>
      </c>
      <c r="MZ37" s="0" t="str">
        <f aca="false">IF(MZ35=-9,"-",IF(MZ33=-9,"-",IF(AVERAGE(MZ35:MZ36)=AVERAGE(MZ33:MZ34),"-","ERR")))</f>
        <v>-</v>
      </c>
      <c r="NA37" s="0" t="str">
        <f aca="false">IF(NA35=-9,"-",IF(NA33=-9,"-",IF(AVERAGE(NA35:NA36)=AVERAGE(NA33:NA34),"-","ERR")))</f>
        <v>-</v>
      </c>
      <c r="NB37" s="0" t="str">
        <f aca="false">IF(NB35=-9,"-",IF(NB33=-9,"-",IF(AVERAGE(NB35:NB36)=AVERAGE(NB33:NB34),"-","ERR")))</f>
        <v>-</v>
      </c>
      <c r="NC37" s="0" t="str">
        <f aca="false">IF(NC35=-9,"-",IF(NC33=-9,"-",IF(AVERAGE(NC35:NC36)=AVERAGE(NC33:NC34),"-","ERR")))</f>
        <v>-</v>
      </c>
      <c r="ND37" s="0" t="str">
        <f aca="false">IF(ND35=-9,"-",IF(ND33=-9,"-",IF(AVERAGE(ND35:ND36)=AVERAGE(ND33:ND34),"-","ERR")))</f>
        <v>-</v>
      </c>
      <c r="NE37" s="0" t="str">
        <f aca="false">IF(NE35=-9,"-",IF(NE33=-9,"-",IF(AVERAGE(NE35:NE36)=AVERAGE(NE33:NE34),"-","ERR")))</f>
        <v>-</v>
      </c>
      <c r="NF37" s="0" t="str">
        <f aca="false">IF(NF35=-9,"-",IF(NF33=-9,"-",IF(AVERAGE(NF35:NF36)=AVERAGE(NF33:NF34),"-","ERR")))</f>
        <v>-</v>
      </c>
      <c r="NG37" s="0" t="str">
        <f aca="false">IF(NG35=-9,"-",IF(NG33=-9,"-",IF(AVERAGE(NG35:NG36)=AVERAGE(NG33:NG34),"-","ERR")))</f>
        <v>-</v>
      </c>
      <c r="NH37" s="0" t="str">
        <f aca="false">IF(NH35=-9,"-",IF(NH33=-9,"-",IF(AVERAGE(NH35:NH36)=AVERAGE(NH33:NH34),"-","ERR")))</f>
        <v>-</v>
      </c>
      <c r="NI37" s="0" t="str">
        <f aca="false">IF(NI35=-9,"-",IF(NI33=-9,"-",IF(AVERAGE(NI35:NI36)=AVERAGE(NI33:NI34),"-","ERR")))</f>
        <v>-</v>
      </c>
      <c r="NJ37" s="0" t="str">
        <f aca="false">IF(NJ35=-9,"-",IF(NJ33=-9,"-",IF(AVERAGE(NJ35:NJ36)=AVERAGE(NJ33:NJ34),"-","ERR")))</f>
        <v>-</v>
      </c>
      <c r="NK37" s="0" t="str">
        <f aca="false">IF(NK35=-9,"-",IF(NK33=-9,"-",IF(AVERAGE(NK35:NK36)=AVERAGE(NK33:NK34),"-","ERR")))</f>
        <v>-</v>
      </c>
      <c r="NL37" s="0" t="str">
        <f aca="false">IF(NL35=-9,"-",IF(NL33=-9,"-",IF(AVERAGE(NL35:NL36)=AVERAGE(NL33:NL34),"-","ERR")))</f>
        <v>-</v>
      </c>
      <c r="NM37" s="0" t="str">
        <f aca="false">IF(NM35=-9,"-",IF(NM33=-9,"-",IF(AVERAGE(NM35:NM36)=AVERAGE(NM33:NM34),"-","ERR")))</f>
        <v>-</v>
      </c>
      <c r="NN37" s="0" t="str">
        <f aca="false">IF(NN35=-9,"-",IF(NN33=-9,"-",IF(AVERAGE(NN35:NN36)=AVERAGE(NN33:NN34),"-","ERR")))</f>
        <v>-</v>
      </c>
      <c r="NO37" s="0" t="str">
        <f aca="false">IF(NO35=-9,"-",IF(NO33=-9,"-",IF(AVERAGE(NO35:NO36)=AVERAGE(NO33:NO34),"-","ERR")))</f>
        <v>-</v>
      </c>
      <c r="NP37" s="0" t="str">
        <f aca="false">IF(NP35=-9,"-",IF(NP33=-9,"-",IF(AVERAGE(NP35:NP36)=AVERAGE(NP33:NP34),"-","ERR")))</f>
        <v>-</v>
      </c>
      <c r="NQ37" s="0" t="str">
        <f aca="false">IF(NQ35=-9,"-",IF(NQ33=-9,"-",IF(AVERAGE(NQ35:NQ36)=AVERAGE(NQ33:NQ34),"-","ERR")))</f>
        <v>-</v>
      </c>
      <c r="NR37" s="0" t="str">
        <f aca="false">IF(NR35=-9,"-",IF(NR33=-9,"-",IF(AVERAGE(NR35:NR36)=AVERAGE(NR33:NR34),"-","ERR")))</f>
        <v>-</v>
      </c>
      <c r="NS37" s="0" t="str">
        <f aca="false">IF(NS35=-9,"-",IF(NS33=-9,"-",IF(AVERAGE(NS35:NS36)=AVERAGE(NS33:NS34),"-","ERR")))</f>
        <v>-</v>
      </c>
      <c r="NT37" s="0" t="str">
        <f aca="false">IF(NT35=-9,"-",IF(NT33=-9,"-",IF(AVERAGE(NT35:NT36)=AVERAGE(NT33:NT34),"-","ERR")))</f>
        <v>-</v>
      </c>
      <c r="NU37" s="0" t="str">
        <f aca="false">IF(NU35=-9,"-",IF(NU33=-9,"-",IF(AVERAGE(NU35:NU36)=AVERAGE(NU33:NU34),"-","ERR")))</f>
        <v>-</v>
      </c>
      <c r="NV37" s="0" t="str">
        <f aca="false">IF(NV35=-9,"-",IF(NV33=-9,"-",IF(AVERAGE(NV35:NV36)=AVERAGE(NV33:NV34),"-","ERR")))</f>
        <v>-</v>
      </c>
      <c r="NW37" s="0" t="str">
        <f aca="false">IF(NW35=-9,"-",IF(NW33=-9,"-",IF(AVERAGE(NW35:NW36)=AVERAGE(NW33:NW34),"-","ERR")))</f>
        <v>-</v>
      </c>
      <c r="NX37" s="0" t="str">
        <f aca="false">IF(NX35=-9,"-",IF(NX33=-9,"-",IF(AVERAGE(NX35:NX36)=AVERAGE(NX33:NX34),"-","ERR")))</f>
        <v>-</v>
      </c>
      <c r="NY37" s="0" t="str">
        <f aca="false">IF(NY35=-9,"-",IF(NY33=-9,"-",IF(AVERAGE(NY35:NY36)=AVERAGE(NY33:NY34),"-","ERR")))</f>
        <v>-</v>
      </c>
      <c r="NZ37" s="0" t="str">
        <f aca="false">IF(NZ35=-9,"-",IF(NZ33=-9,"-",IF(AVERAGE(NZ35:NZ36)=AVERAGE(NZ33:NZ34),"-","ERR")))</f>
        <v>-</v>
      </c>
      <c r="OA37" s="0" t="str">
        <f aca="false">IF(OA35=-9,"-",IF(OA33=-9,"-",IF(AVERAGE(OA35:OA36)=AVERAGE(OA33:OA34),"-","ERR")))</f>
        <v>-</v>
      </c>
      <c r="OB37" s="0" t="str">
        <f aca="false">IF(OB35=-9,"-",IF(OB33=-9,"-",IF(AVERAGE(OB35:OB36)=AVERAGE(OB33:OB34),"-","ERR")))</f>
        <v>-</v>
      </c>
      <c r="OC37" s="0" t="str">
        <f aca="false">IF(OC35=-9,"-",IF(OC33=-9,"-",IF(AVERAGE(OC35:OC36)=AVERAGE(OC33:OC34),"-","ERR")))</f>
        <v>-</v>
      </c>
      <c r="OD37" s="0" t="str">
        <f aca="false">IF(OD35=-9,"-",IF(OD33=-9,"-",IF(AVERAGE(OD35:OD36)=AVERAGE(OD33:OD34),"-","ERR")))</f>
        <v>-</v>
      </c>
      <c r="OE37" s="0" t="str">
        <f aca="false">IF(OE35=-9,"-",IF(OE33=-9,"-",IF(AVERAGE(OE35:OE36)=AVERAGE(OE33:OE34),"-","ERR")))</f>
        <v>-</v>
      </c>
      <c r="OF37" s="0" t="str">
        <f aca="false">IF(OF35=-9,"-",IF(OF33=-9,"-",IF(AVERAGE(OF35:OF36)=AVERAGE(OF33:OF34),"-","ERR")))</f>
        <v>-</v>
      </c>
      <c r="OG37" s="0" t="str">
        <f aca="false">IF(OG35=-9,"-",IF(OG33=-9,"-",IF(AVERAGE(OG35:OG36)=AVERAGE(OG33:OG34),"-","ERR")))</f>
        <v>-</v>
      </c>
      <c r="OH37" s="0" t="str">
        <f aca="false">IF(OH35=-9,"-",IF(OH33=-9,"-",IF(AVERAGE(OH35:OH36)=AVERAGE(OH33:OH34),"-","ERR")))</f>
        <v>-</v>
      </c>
      <c r="OI37" s="0" t="str">
        <f aca="false">IF(OI35=-9,"-",IF(OI33=-9,"-",IF(AVERAGE(OI35:OI36)=AVERAGE(OI33:OI34),"-","ERR")))</f>
        <v>-</v>
      </c>
      <c r="OJ37" s="0" t="str">
        <f aca="false">IF(OJ35=-9,"-",IF(OJ33=-9,"-",IF(AVERAGE(OJ35:OJ36)=AVERAGE(OJ33:OJ34),"-","ERR")))</f>
        <v>-</v>
      </c>
      <c r="OK37" s="0" t="str">
        <f aca="false">IF(OK35=-9,"-",IF(OK33=-9,"-",IF(AVERAGE(OK35:OK36)=AVERAGE(OK33:OK34),"-","ERR")))</f>
        <v>-</v>
      </c>
      <c r="OL37" s="0" t="str">
        <f aca="false">IF(OL35=-9,"-",IF(OL33=-9,"-",IF(AVERAGE(OL35:OL36)=AVERAGE(OL33:OL34),"-","ERR")))</f>
        <v>-</v>
      </c>
      <c r="OM37" s="0" t="str">
        <f aca="false">IF(OM35=-9,"-",IF(OM33=-9,"-",IF(AVERAGE(OM35:OM36)=AVERAGE(OM33:OM34),"-","ERR")))</f>
        <v>-</v>
      </c>
      <c r="ON37" s="0" t="str">
        <f aca="false">IF(ON35=-9,"-",IF(ON33=-9,"-",IF(AVERAGE(ON35:ON36)=AVERAGE(ON33:ON34),"-","ERR")))</f>
        <v>-</v>
      </c>
      <c r="OO37" s="0" t="str">
        <f aca="false">IF(OO35=-9,"-",IF(OO33=-9,"-",IF(AVERAGE(OO35:OO36)=AVERAGE(OO33:OO34),"-","ERR")))</f>
        <v>-</v>
      </c>
      <c r="OP37" s="0" t="str">
        <f aca="false">IF(OP35=-9,"-",IF(OP33=-9,"-",IF(AVERAGE(OP35:OP36)=AVERAGE(OP33:OP34),"-","ERR")))</f>
        <v>-</v>
      </c>
      <c r="OQ37" s="0" t="str">
        <f aca="false">IF(OQ35=-9,"-",IF(OQ33=-9,"-",IF(AVERAGE(OQ35:OQ36)=AVERAGE(OQ33:OQ34),"-","ERR")))</f>
        <v>-</v>
      </c>
      <c r="OR37" s="0" t="str">
        <f aca="false">IF(OR35=-9,"-",IF(OR33=-9,"-",IF(AVERAGE(OR35:OR36)=AVERAGE(OR33:OR34),"-","ERR")))</f>
        <v>-</v>
      </c>
      <c r="OS37" s="0" t="str">
        <f aca="false">IF(OS35=-9,"-",IF(OS33=-9,"-",IF(AVERAGE(OS35:OS36)=AVERAGE(OS33:OS34),"-","ERR")))</f>
        <v>-</v>
      </c>
      <c r="OT37" s="0" t="str">
        <f aca="false">IF(OT35=-9,"-",IF(OT33=-9,"-",IF(AVERAGE(OT35:OT36)=AVERAGE(OT33:OT34),"-","ERR")))</f>
        <v>-</v>
      </c>
      <c r="OU37" s="0" t="str">
        <f aca="false">IF(OU35=-9,"-",IF(OU33=-9,"-",IF(AVERAGE(OU35:OU36)=AVERAGE(OU33:OU34),"-","ERR")))</f>
        <v>-</v>
      </c>
      <c r="OV37" s="0" t="str">
        <f aca="false">IF(OV35=-9,"-",IF(OV33=-9,"-",IF(AVERAGE(OV35:OV36)=AVERAGE(OV33:OV34),"-","ERR")))</f>
        <v>-</v>
      </c>
      <c r="OW37" s="0" t="str">
        <f aca="false">IF(OW35=-9,"-",IF(OW33=-9,"-",IF(AVERAGE(OW35:OW36)=AVERAGE(OW33:OW34),"-","ERR")))</f>
        <v>-</v>
      </c>
      <c r="OX37" s="0" t="str">
        <f aca="false">IF(OX35=-9,"-",IF(OX33=-9,"-",IF(AVERAGE(OX35:OX36)=AVERAGE(OX33:OX34),"-","ERR")))</f>
        <v>-</v>
      </c>
      <c r="OY37" s="0" t="str">
        <f aca="false">IF(OY35=-9,"-",IF(OY33=-9,"-",IF(AVERAGE(OY35:OY36)=AVERAGE(OY33:OY34),"-","ERR")))</f>
        <v>-</v>
      </c>
      <c r="OZ37" s="0" t="str">
        <f aca="false">IF(OZ35=-9,"-",IF(OZ33=-9,"-",IF(AVERAGE(OZ35:OZ36)=AVERAGE(OZ33:OZ34),"-","ERR")))</f>
        <v>-</v>
      </c>
      <c r="PA37" s="0" t="str">
        <f aca="false">IF(PA35=-9,"-",IF(PA33=-9,"-",IF(AVERAGE(PA35:PA36)=AVERAGE(PA33:PA34),"-","ERR")))</f>
        <v>-</v>
      </c>
      <c r="PB37" s="0" t="str">
        <f aca="false">IF(PB35=-9,"-",IF(PB33=-9,"-",IF(AVERAGE(PB35:PB36)=AVERAGE(PB33:PB34),"-","ERR")))</f>
        <v>-</v>
      </c>
      <c r="PC37" s="0" t="str">
        <f aca="false">IF(PC35=-9,"-",IF(PC33=-9,"-",IF(AVERAGE(PC35:PC36)=AVERAGE(PC33:PC34),"-","ERR")))</f>
        <v>-</v>
      </c>
      <c r="PD37" s="0" t="str">
        <f aca="false">IF(PD35=-9,"-",IF(PD33=-9,"-",IF(AVERAGE(PD35:PD36)=AVERAGE(PD33:PD34),"-","ERR")))</f>
        <v>-</v>
      </c>
      <c r="PE37" s="0" t="str">
        <f aca="false">IF(PE35=-9,"-",IF(PE33=-9,"-",IF(AVERAGE(PE35:PE36)=AVERAGE(PE33:PE34),"-","ERR")))</f>
        <v>-</v>
      </c>
      <c r="PF37" s="0" t="str">
        <f aca="false">IF(PF35=-9,"-",IF(PF33=-9,"-",IF(AVERAGE(PF35:PF36)=AVERAGE(PF33:PF34),"-","ERR")))</f>
        <v>-</v>
      </c>
      <c r="PG37" s="0" t="str">
        <f aca="false">IF(PG35=-9,"-",IF(PG33=-9,"-",IF(AVERAGE(PG35:PG36)=AVERAGE(PG33:PG34),"-","ERR")))</f>
        <v>-</v>
      </c>
      <c r="PH37" s="0" t="str">
        <f aca="false">IF(PH35=-9,"-",IF(PH33=-9,"-",IF(AVERAGE(PH35:PH36)=AVERAGE(PH33:PH34),"-","ERR")))</f>
        <v>-</v>
      </c>
      <c r="PI37" s="0" t="str">
        <f aca="false">IF(PI35=-9,"-",IF(PI33=-9,"-",IF(AVERAGE(PI35:PI36)=AVERAGE(PI33:PI34),"-","ERR")))</f>
        <v>-</v>
      </c>
      <c r="PJ37" s="0" t="str">
        <f aca="false">IF(PJ35=-9,"-",IF(PJ33=-9,"-",IF(AVERAGE(PJ35:PJ36)=AVERAGE(PJ33:PJ34),"-","ERR")))</f>
        <v>-</v>
      </c>
      <c r="PK37" s="0" t="str">
        <f aca="false">IF(PK35=-9,"-",IF(PK33=-9,"-",IF(AVERAGE(PK35:PK36)=AVERAGE(PK33:PK34),"-","ERR")))</f>
        <v>-</v>
      </c>
      <c r="PL37" s="0" t="str">
        <f aca="false">IF(PL35=-9,"-",IF(PL33=-9,"-",IF(AVERAGE(PL35:PL36)=AVERAGE(PL33:PL34),"-","ERR")))</f>
        <v>-</v>
      </c>
      <c r="PM37" s="0" t="str">
        <f aca="false">IF(PM35=-9,"-",IF(PM33=-9,"-",IF(AVERAGE(PM35:PM36)=AVERAGE(PM33:PM34),"-","ERR")))</f>
        <v>-</v>
      </c>
      <c r="PN37" s="0" t="str">
        <f aca="false">IF(PN35=-9,"-",IF(PN33=-9,"-",IF(AVERAGE(PN35:PN36)=AVERAGE(PN33:PN34),"-","ERR")))</f>
        <v>-</v>
      </c>
      <c r="PO37" s="0" t="str">
        <f aca="false">IF(PO35=-9,"-",IF(PO33=-9,"-",IF(AVERAGE(PO35:PO36)=AVERAGE(PO33:PO34),"-","ERR")))</f>
        <v>-</v>
      </c>
      <c r="PP37" s="0" t="str">
        <f aca="false">IF(PP35=-9,"-",IF(PP33=-9,"-",IF(AVERAGE(PP35:PP36)=AVERAGE(PP33:PP34),"-","ERR")))</f>
        <v>-</v>
      </c>
      <c r="PQ37" s="0" t="str">
        <f aca="false">IF(PQ35=-9,"-",IF(PQ33=-9,"-",IF(AVERAGE(PQ35:PQ36)=AVERAGE(PQ33:PQ34),"-","ERR")))</f>
        <v>-</v>
      </c>
      <c r="PR37" s="0" t="str">
        <f aca="false">IF(PR35=-9,"-",IF(PR33=-9,"-",IF(AVERAGE(PR35:PR36)=AVERAGE(PR33:PR34),"-","ERR")))</f>
        <v>-</v>
      </c>
      <c r="PS37" s="0" t="str">
        <f aca="false">IF(PS35=-9,"-",IF(PS33=-9,"-",IF(AVERAGE(PS35:PS36)=AVERAGE(PS33:PS34),"-","ERR")))</f>
        <v>-</v>
      </c>
      <c r="PT37" s="0" t="str">
        <f aca="false">IF(PT35=-9,"-",IF(PT33=-9,"-",IF(AVERAGE(PT35:PT36)=AVERAGE(PT33:PT34),"-","ERR")))</f>
        <v>-</v>
      </c>
      <c r="PU37" s="0" t="str">
        <f aca="false">IF(PU35=-9,"-",IF(PU33=-9,"-",IF(AVERAGE(PU35:PU36)=AVERAGE(PU33:PU34),"-","ERR")))</f>
        <v>-</v>
      </c>
      <c r="PV37" s="0" t="str">
        <f aca="false">IF(PV35=-9,"-",IF(PV33=-9,"-",IF(AVERAGE(PV35:PV36)=AVERAGE(PV33:PV34),"-","ERR")))</f>
        <v>-</v>
      </c>
      <c r="PW37" s="0" t="str">
        <f aca="false">IF(PW35=-9,"-",IF(PW33=-9,"-",IF(AVERAGE(PW35:PW36)=AVERAGE(PW33:PW34),"-","ERR")))</f>
        <v>-</v>
      </c>
      <c r="PX37" s="0" t="str">
        <f aca="false">IF(PX35=-9,"-",IF(PX33=-9,"-",IF(AVERAGE(PX35:PX36)=AVERAGE(PX33:PX34),"-","ERR")))</f>
        <v>-</v>
      </c>
      <c r="PY37" s="0" t="str">
        <f aca="false">IF(PY35=-9,"-",IF(PY33=-9,"-",IF(AVERAGE(PY35:PY36)=AVERAGE(PY33:PY34),"-","ERR")))</f>
        <v>-</v>
      </c>
      <c r="PZ37" s="0" t="str">
        <f aca="false">IF(PZ35=-9,"-",IF(PZ33=-9,"-",IF(AVERAGE(PZ35:PZ36)=AVERAGE(PZ33:PZ34),"-","ERR")))</f>
        <v>-</v>
      </c>
      <c r="QA37" s="0" t="str">
        <f aca="false">IF(QA35=-9,"-",IF(QA33=-9,"-",IF(AVERAGE(QA35:QA36)=AVERAGE(QA33:QA34),"-","ERR")))</f>
        <v>-</v>
      </c>
      <c r="QB37" s="0" t="str">
        <f aca="false">IF(QB35=-9,"-",IF(QB33=-9,"-",IF(AVERAGE(QB35:QB36)=AVERAGE(QB33:QB34),"-","ERR")))</f>
        <v>-</v>
      </c>
      <c r="QC37" s="0" t="str">
        <f aca="false">IF(QC35=-9,"-",IF(QC33=-9,"-",IF(AVERAGE(QC35:QC36)=AVERAGE(QC33:QC34),"-","ERR")))</f>
        <v>-</v>
      </c>
      <c r="QD37" s="0" t="str">
        <f aca="false">IF(QD35=-9,"-",IF(QD33=-9,"-",IF(AVERAGE(QD35:QD36)=AVERAGE(QD33:QD34),"-","ERR")))</f>
        <v>-</v>
      </c>
      <c r="QE37" s="0" t="str">
        <f aca="false">IF(QE35=-9,"-",IF(QE33=-9,"-",IF(AVERAGE(QE35:QE36)=AVERAGE(QE33:QE34),"-","ERR")))</f>
        <v>-</v>
      </c>
      <c r="QF37" s="0" t="str">
        <f aca="false">IF(QF35=-9,"-",IF(QF33=-9,"-",IF(AVERAGE(QF35:QF36)=AVERAGE(QF33:QF34),"-","ERR")))</f>
        <v>-</v>
      </c>
      <c r="QG37" s="0" t="str">
        <f aca="false">IF(QG35=-9,"-",IF(QG33=-9,"-",IF(AVERAGE(QG35:QG36)=AVERAGE(QG33:QG34),"-","ERR")))</f>
        <v>-</v>
      </c>
      <c r="QH37" s="0" t="str">
        <f aca="false">IF(QH35=-9,"-",IF(QH33=-9,"-",IF(AVERAGE(QH35:QH36)=AVERAGE(QH33:QH34),"-","ERR")))</f>
        <v>-</v>
      </c>
      <c r="QI37" s="0" t="str">
        <f aca="false">IF(QI35=-9,"-",IF(QI33=-9,"-",IF(AVERAGE(QI35:QI36)=AVERAGE(QI33:QI34),"-","ERR")))</f>
        <v>-</v>
      </c>
      <c r="QJ37" s="0" t="str">
        <f aca="false">IF(QJ35=-9,"-",IF(QJ33=-9,"-",IF(AVERAGE(QJ35:QJ36)=AVERAGE(QJ33:QJ34),"-","ERR")))</f>
        <v>-</v>
      </c>
      <c r="QK37" s="0" t="str">
        <f aca="false">IF(QK35=-9,"-",IF(QK33=-9,"-",IF(AVERAGE(QK35:QK36)=AVERAGE(QK33:QK34),"-","ERR")))</f>
        <v>-</v>
      </c>
      <c r="QL37" s="0" t="str">
        <f aca="false">IF(QL35=-9,"-",IF(QL33=-9,"-",IF(AVERAGE(QL35:QL36)=AVERAGE(QL33:QL34),"-","ERR")))</f>
        <v>-</v>
      </c>
      <c r="QM37" s="0" t="str">
        <f aca="false">IF(QM35=-9,"-",IF(QM33=-9,"-",IF(AVERAGE(QM35:QM36)=AVERAGE(QM33:QM34),"-","ERR")))</f>
        <v>-</v>
      </c>
      <c r="QN37" s="0" t="str">
        <f aca="false">IF(QN35=-9,"-",IF(QN33=-9,"-",IF(AVERAGE(QN35:QN36)=AVERAGE(QN33:QN34),"-","ERR")))</f>
        <v>ERR</v>
      </c>
      <c r="QO37" s="0" t="str">
        <f aca="false">IF(QO35=-9,"-",IF(QO33=-9,"-",IF(AVERAGE(QO35:QO36)=AVERAGE(QO33:QO34),"-","ERR")))</f>
        <v>-</v>
      </c>
      <c r="QP37" s="0" t="str">
        <f aca="false">IF(QP35=-9,"-",IF(QP33=-9,"-",IF(AVERAGE(QP35:QP36)=AVERAGE(QP33:QP34),"-","ERR")))</f>
        <v>-</v>
      </c>
      <c r="QQ37" s="0" t="str">
        <f aca="false">IF(QQ35=-9,"-",IF(QQ33=-9,"-",IF(AVERAGE(QQ35:QQ36)=AVERAGE(QQ33:QQ34),"-","ERR")))</f>
        <v>-</v>
      </c>
      <c r="QR37" s="0" t="str">
        <f aca="false">IF(QR35=-9,"-",IF(QR33=-9,"-",IF(AVERAGE(QR35:QR36)=AVERAGE(QR33:QR34),"-","ERR")))</f>
        <v>-</v>
      </c>
      <c r="QS37" s="0" t="str">
        <f aca="false">IF(QS35=-9,"-",IF(QS33=-9,"-",IF(AVERAGE(QS35:QS36)=AVERAGE(QS33:QS34),"-","ERR")))</f>
        <v>-</v>
      </c>
      <c r="QT37" s="0" t="str">
        <f aca="false">IF(QT35=-9,"-",IF(QT33=-9,"-",IF(AVERAGE(QT35:QT36)=AVERAGE(QT33:QT34),"-","ERR")))</f>
        <v>-</v>
      </c>
      <c r="QU37" s="0" t="str">
        <f aca="false">IF(QU35=-9,"-",IF(QU33=-9,"-",IF(AVERAGE(QU35:QU36)=AVERAGE(QU33:QU34),"-","ERR")))</f>
        <v>-</v>
      </c>
      <c r="QV37" s="0" t="str">
        <f aca="false">IF(QV35=-9,"-",IF(QV33=-9,"-",IF(AVERAGE(QV35:QV36)=AVERAGE(QV33:QV34),"-","ERR")))</f>
        <v>-</v>
      </c>
      <c r="QW37" s="0" t="str">
        <f aca="false">IF(QW35=-9,"-",IF(QW33=-9,"-",IF(AVERAGE(QW35:QW36)=AVERAGE(QW33:QW34),"-","ERR")))</f>
        <v>-</v>
      </c>
      <c r="QX37" s="0" t="str">
        <f aca="false">IF(QX35=-9,"-",IF(QX33=-9,"-",IF(AVERAGE(QX35:QX36)=AVERAGE(QX33:QX34),"-","ERR")))</f>
        <v>-</v>
      </c>
      <c r="QY37" s="0" t="str">
        <f aca="false">IF(QY35=-9,"-",IF(QY33=-9,"-",IF(AVERAGE(QY35:QY36)=AVERAGE(QY33:QY34),"-","ERR")))</f>
        <v>-</v>
      </c>
      <c r="QZ37" s="0" t="str">
        <f aca="false">IF(QZ35=-9,"-",IF(QZ33=-9,"-",IF(AVERAGE(QZ35:QZ36)=AVERAGE(QZ33:QZ34),"-","ERR")))</f>
        <v>-</v>
      </c>
      <c r="RA37" s="0" t="str">
        <f aca="false">IF(RA35=-9,"-",IF(RA33=-9,"-",IF(AVERAGE(RA35:RA36)=AVERAGE(RA33:RA34),"-","ERR")))</f>
        <v>-</v>
      </c>
      <c r="RB37" s="0" t="str">
        <f aca="false">IF(RB35=-9,"-",IF(RB33=-9,"-",IF(AVERAGE(RB35:RB36)=AVERAGE(RB33:RB34),"-","ERR")))</f>
        <v>-</v>
      </c>
      <c r="RC37" s="0" t="str">
        <f aca="false">IF(RC35=-9,"-",IF(RC33=-9,"-",IF(AVERAGE(RC35:RC36)=AVERAGE(RC33:RC34),"-","ERR")))</f>
        <v>-</v>
      </c>
      <c r="RD37" s="0" t="str">
        <f aca="false">IF(RD35=-9,"-",IF(RD33=-9,"-",IF(AVERAGE(RD35:RD36)=AVERAGE(RD33:RD34),"-","ERR")))</f>
        <v>-</v>
      </c>
      <c r="RE37" s="0" t="str">
        <f aca="false">IF(RE35=-9,"-",IF(RE33=-9,"-",IF(AVERAGE(RE35:RE36)=AVERAGE(RE33:RE34),"-","ERR")))</f>
        <v>-</v>
      </c>
      <c r="RF37" s="0" t="str">
        <f aca="false">IF(RF35=-9,"-",IF(RF33=-9,"-",IF(AVERAGE(RF35:RF36)=AVERAGE(RF33:RF34),"-","ERR")))</f>
        <v>-</v>
      </c>
      <c r="RG37" s="0" t="str">
        <f aca="false">IF(RG35=-9,"-",IF(RG33=-9,"-",IF(AVERAGE(RG35:RG36)=AVERAGE(RG33:RG34),"-","ERR")))</f>
        <v>-</v>
      </c>
      <c r="RH37" s="0" t="str">
        <f aca="false">IF(RH35=-9,"-",IF(RH33=-9,"-",IF(AVERAGE(RH35:RH36)=AVERAGE(RH33:RH34),"-","ERR")))</f>
        <v>-</v>
      </c>
      <c r="RI37" s="0" t="str">
        <f aca="false">IF(RI35=-9,"-",IF(RI33=-9,"-",IF(AVERAGE(RI35:RI36)=AVERAGE(RI33:RI34),"-","ERR")))</f>
        <v>-</v>
      </c>
      <c r="RJ37" s="0" t="str">
        <f aca="false">IF(RJ35=-9,"-",IF(RJ33=-9,"-",IF(AVERAGE(RJ35:RJ36)=AVERAGE(RJ33:RJ34),"-","ERR")))</f>
        <v>-</v>
      </c>
      <c r="RK37" s="0" t="str">
        <f aca="false">IF(RK35=-9,"-",IF(RK33=-9,"-",IF(AVERAGE(RK35:RK36)=AVERAGE(RK33:RK34),"-","ERR")))</f>
        <v>-</v>
      </c>
      <c r="RL37" s="0" t="str">
        <f aca="false">IF(RL35=-9,"-",IF(RL33=-9,"-",IF(AVERAGE(RL35:RL36)=AVERAGE(RL33:RL34),"-","ERR")))</f>
        <v>-</v>
      </c>
      <c r="RM37" s="0" t="str">
        <f aca="false">IF(RM35=-9,"-",IF(RM33=-9,"-",IF(AVERAGE(RM35:RM36)=AVERAGE(RM33:RM34),"-","ERR")))</f>
        <v>-</v>
      </c>
      <c r="RN37" s="0" t="str">
        <f aca="false">IF(RN35=-9,"-",IF(RN33=-9,"-",IF(AVERAGE(RN35:RN36)=AVERAGE(RN33:RN34),"-","ERR")))</f>
        <v>-</v>
      </c>
      <c r="RO37" s="0" t="str">
        <f aca="false">IF(RO35=-9,"-",IF(RO33=-9,"-",IF(AVERAGE(RO35:RO36)=AVERAGE(RO33:RO34),"-","ERR")))</f>
        <v>-</v>
      </c>
      <c r="RP37" s="0" t="str">
        <f aca="false">IF(RP35=-9,"-",IF(RP33=-9,"-",IF(AVERAGE(RP35:RP36)=AVERAGE(RP33:RP34),"-","ERR")))</f>
        <v>-</v>
      </c>
      <c r="RQ37" s="0" t="str">
        <f aca="false">IF(RQ35=-9,"-",IF(RQ33=-9,"-",IF(AVERAGE(RQ35:RQ36)=AVERAGE(RQ33:RQ34),"-","ERR")))</f>
        <v>-</v>
      </c>
      <c r="RR37" s="0" t="str">
        <f aca="false">IF(RR35=-9,"-",IF(RR33=-9,"-",IF(AVERAGE(RR35:RR36)=AVERAGE(RR33:RR34),"-","ERR")))</f>
        <v>-</v>
      </c>
      <c r="RS37" s="0" t="str">
        <f aca="false">IF(RS35=-9,"-",IF(RS33=-9,"-",IF(AVERAGE(RS35:RS36)=AVERAGE(RS33:RS34),"-","ERR")))</f>
        <v>-</v>
      </c>
      <c r="RT37" s="0" t="str">
        <f aca="false">IF(RT35=-9,"-",IF(RT33=-9,"-",IF(AVERAGE(RT35:RT36)=AVERAGE(RT33:RT34),"-","ERR")))</f>
        <v>-</v>
      </c>
      <c r="RU37" s="0" t="str">
        <f aca="false">IF(RU35=-9,"-",IF(RU33=-9,"-",IF(AVERAGE(RU35:RU36)=AVERAGE(RU33:RU34),"-","ERR")))</f>
        <v>-</v>
      </c>
      <c r="RV37" s="0" t="str">
        <f aca="false">IF(RV35=-9,"-",IF(RV33=-9,"-",IF(AVERAGE(RV35:RV36)=AVERAGE(RV33:RV34),"-","ERR")))</f>
        <v>-</v>
      </c>
      <c r="RW37" s="0" t="str">
        <f aca="false">IF(RW35=-9,"-",IF(RW33=-9,"-",IF(AVERAGE(RW35:RW36)=AVERAGE(RW33:RW34),"-","ERR")))</f>
        <v>-</v>
      </c>
      <c r="RX37" s="0" t="str">
        <f aca="false">IF(RX35=-9,"-",IF(RX33=-9,"-",IF(AVERAGE(RX35:RX36)=AVERAGE(RX33:RX34),"-","ERR")))</f>
        <v>-</v>
      </c>
      <c r="RY37" s="0" t="str">
        <f aca="false">IF(RY35=-9,"-",IF(RY33=-9,"-",IF(AVERAGE(RY35:RY36)=AVERAGE(RY33:RY34),"-","ERR")))</f>
        <v>-</v>
      </c>
      <c r="RZ37" s="0" t="str">
        <f aca="false">IF(RZ35=-9,"-",IF(RZ33=-9,"-",IF(AVERAGE(RZ35:RZ36)=AVERAGE(RZ33:RZ34),"-","ERR")))</f>
        <v>-</v>
      </c>
      <c r="SA37" s="0" t="str">
        <f aca="false">IF(SA35=-9,"-",IF(SA33=-9,"-",IF(AVERAGE(SA35:SA36)=AVERAGE(SA33:SA34),"-","ERR")))</f>
        <v>-</v>
      </c>
      <c r="SB37" s="0" t="str">
        <f aca="false">IF(SB35=-9,"-",IF(SB33=-9,"-",IF(AVERAGE(SB35:SB36)=AVERAGE(SB33:SB34),"-","ERR")))</f>
        <v>-</v>
      </c>
      <c r="SC37" s="0" t="str">
        <f aca="false">IF(SC35=-9,"-",IF(SC33=-9,"-",IF(AVERAGE(SC35:SC36)=AVERAGE(SC33:SC34),"-","ERR")))</f>
        <v>-</v>
      </c>
      <c r="SD37" s="0" t="str">
        <f aca="false">IF(SD35=-9,"-",IF(SD33=-9,"-",IF(AVERAGE(SD35:SD36)=AVERAGE(SD33:SD34),"-","ERR")))</f>
        <v>-</v>
      </c>
      <c r="SE37" s="0" t="str">
        <f aca="false">IF(SE35=-9,"-",IF(SE33=-9,"-",IF(AVERAGE(SE35:SE36)=AVERAGE(SE33:SE34),"-","ERR")))</f>
        <v>-</v>
      </c>
      <c r="SF37" s="0" t="str">
        <f aca="false">IF(SF35=-9,"-",IF(SF33=-9,"-",IF(AVERAGE(SF35:SF36)=AVERAGE(SF33:SF34),"-","ERR")))</f>
        <v>-</v>
      </c>
      <c r="SG37" s="0" t="str">
        <f aca="false">IF(SG35=-9,"-",IF(SG33=-9,"-",IF(AVERAGE(SG35:SG36)=AVERAGE(SG33:SG34),"-","ERR")))</f>
        <v>-</v>
      </c>
      <c r="SH37" s="0" t="str">
        <f aca="false">IF(SH35=-9,"-",IF(SH33=-9,"-",IF(AVERAGE(SH35:SH36)=AVERAGE(SH33:SH34),"-","ERR")))</f>
        <v>-</v>
      </c>
      <c r="SI37" s="0" t="str">
        <f aca="false">IF(SI35=-9,"-",IF(SI33=-9,"-",IF(AVERAGE(SI35:SI36)=AVERAGE(SI33:SI34),"-","ERR")))</f>
        <v>-</v>
      </c>
      <c r="SJ37" s="0" t="str">
        <f aca="false">IF(SJ35=-9,"-",IF(SJ33=-9,"-",IF(AVERAGE(SJ35:SJ36)=AVERAGE(SJ33:SJ34),"-","ERR")))</f>
        <v>-</v>
      </c>
      <c r="SK37" s="0" t="str">
        <f aca="false">IF(SK35=-9,"-",IF(SK33=-9,"-",IF(AVERAGE(SK35:SK36)=AVERAGE(SK33:SK34),"-","ERR")))</f>
        <v>-</v>
      </c>
      <c r="SL37" s="0" t="str">
        <f aca="false">IF(SL35=-9,"-",IF(SL33=-9,"-",IF(AVERAGE(SL35:SL36)=AVERAGE(SL33:SL34),"-","ERR")))</f>
        <v>-</v>
      </c>
      <c r="SM37" s="0" t="str">
        <f aca="false">IF(SM35=-9,"-",IF(SM33=-9,"-",IF(AVERAGE(SM35:SM36)=AVERAGE(SM33:SM34),"-","ERR")))</f>
        <v>-</v>
      </c>
      <c r="SN37" s="0" t="str">
        <f aca="false">IF(SN35=-9,"-",IF(SN33=-9,"-",IF(AVERAGE(SN35:SN36)=AVERAGE(SN33:SN34),"-","ERR")))</f>
        <v>-</v>
      </c>
      <c r="SO37" s="0" t="str">
        <f aca="false">IF(SO35=-9,"-",IF(SO33=-9,"-",IF(AVERAGE(SO35:SO36)=AVERAGE(SO33:SO34),"-","ERR")))</f>
        <v>-</v>
      </c>
      <c r="SP37" s="0" t="str">
        <f aca="false">IF(SP35=-9,"-",IF(SP33=-9,"-",IF(AVERAGE(SP35:SP36)=AVERAGE(SP33:SP34),"-","ERR")))</f>
        <v>-</v>
      </c>
      <c r="SQ37" s="0" t="str">
        <f aca="false">IF(SQ35=-9,"-",IF(SQ33=-9,"-",IF(AVERAGE(SQ35:SQ36)=AVERAGE(SQ33:SQ34),"-","ERR")))</f>
        <v>-</v>
      </c>
      <c r="SR37" s="0" t="str">
        <f aca="false">IF(SR35=-9,"-",IF(SR33=-9,"-",IF(AVERAGE(SR35:SR36)=AVERAGE(SR33:SR34),"-","ERR")))</f>
        <v>-</v>
      </c>
      <c r="SS37" s="0" t="str">
        <f aca="false">IF(SS35=-9,"-",IF(SS33=-9,"-",IF(AVERAGE(SS35:SS36)=AVERAGE(SS33:SS34),"-","ERR")))</f>
        <v>-</v>
      </c>
      <c r="ST37" s="0" t="str">
        <f aca="false">IF(ST35=-9,"-",IF(ST33=-9,"-",IF(AVERAGE(ST35:ST36)=AVERAGE(ST33:ST34),"-","ERR")))</f>
        <v>-</v>
      </c>
      <c r="SU37" s="0" t="str">
        <f aca="false">IF(SU35=-9,"-",IF(SU33=-9,"-",IF(AVERAGE(SU35:SU36)=AVERAGE(SU33:SU34),"-","ERR")))</f>
        <v>-</v>
      </c>
      <c r="SV37" s="0" t="str">
        <f aca="false">IF(SV35=-9,"-",IF(SV33=-9,"-",IF(AVERAGE(SV35:SV36)=AVERAGE(SV33:SV34),"-","ERR")))</f>
        <v>-</v>
      </c>
      <c r="SW37" s="0" t="str">
        <f aca="false">IF(SW35=-9,"-",IF(SW33=-9,"-",IF(AVERAGE(SW35:SW36)=AVERAGE(SW33:SW34),"-","ERR")))</f>
        <v>-</v>
      </c>
      <c r="SX37" s="0" t="str">
        <f aca="false">IF(SX35=-9,"-",IF(SX33=-9,"-",IF(AVERAGE(SX35:SX36)=AVERAGE(SX33:SX34),"-","ERR")))</f>
        <v>-</v>
      </c>
      <c r="SY37" s="0" t="str">
        <f aca="false">IF(SY35=-9,"-",IF(SY33=-9,"-",IF(AVERAGE(SY35:SY36)=AVERAGE(SY33:SY34),"-","ERR")))</f>
        <v>-</v>
      </c>
      <c r="SZ37" s="0" t="str">
        <f aca="false">IF(SZ35=-9,"-",IF(SZ33=-9,"-",IF(AVERAGE(SZ35:SZ36)=AVERAGE(SZ33:SZ34),"-","ERR")))</f>
        <v>-</v>
      </c>
      <c r="TA37" s="0" t="str">
        <f aca="false">IF(TA35=-9,"-",IF(TA33=-9,"-",IF(AVERAGE(TA35:TA36)=AVERAGE(TA33:TA34),"-","ERR")))</f>
        <v>-</v>
      </c>
      <c r="TB37" s="0" t="str">
        <f aca="false">IF(TB35=-9,"-",IF(TB33=-9,"-",IF(AVERAGE(TB35:TB36)=AVERAGE(TB33:TB34),"-","ERR")))</f>
        <v>-</v>
      </c>
      <c r="TC37" s="0" t="str">
        <f aca="false">IF(TC35=-9,"-",IF(TC33=-9,"-",IF(AVERAGE(TC35:TC36)=AVERAGE(TC33:TC34),"-","ERR")))</f>
        <v>-</v>
      </c>
      <c r="TD37" s="0" t="str">
        <f aca="false">IF(TD35=-9,"-",IF(TD33=-9,"-",IF(AVERAGE(TD35:TD36)=AVERAGE(TD33:TD34),"-","ERR")))</f>
        <v>-</v>
      </c>
      <c r="TE37" s="0" t="str">
        <f aca="false">IF(TE35=-9,"-",IF(TE33=-9,"-",IF(AVERAGE(TE35:TE36)=AVERAGE(TE33:TE34),"-","ERR")))</f>
        <v>-</v>
      </c>
      <c r="TF37" s="0" t="str">
        <f aca="false">IF(TF35=-9,"-",IF(TF33=-9,"-",IF(AVERAGE(TF35:TF36)=AVERAGE(TF33:TF34),"-","ERR")))</f>
        <v>-</v>
      </c>
      <c r="TG37" s="0" t="str">
        <f aca="false">IF(TG35=-9,"-",IF(TG33=-9,"-",IF(AVERAGE(TG35:TG36)=AVERAGE(TG33:TG34),"-","ERR")))</f>
        <v>-</v>
      </c>
      <c r="TH37" s="0" t="str">
        <f aca="false">IF(TH35=-9,"-",IF(TH33=-9,"-",IF(AVERAGE(TH35:TH36)=AVERAGE(TH33:TH34),"-","ERR")))</f>
        <v>-</v>
      </c>
      <c r="TI37" s="0" t="str">
        <f aca="false">IF(TI35=-9,"-",IF(TI33=-9,"-",IF(AVERAGE(TI35:TI36)=AVERAGE(TI33:TI34),"-","ERR")))</f>
        <v>-</v>
      </c>
      <c r="TJ37" s="0" t="str">
        <f aca="false">IF(TJ35=-9,"-",IF(TJ33=-9,"-",IF(AVERAGE(TJ35:TJ36)=AVERAGE(TJ33:TJ34),"-","ERR")))</f>
        <v>-</v>
      </c>
      <c r="TK37" s="0" t="str">
        <f aca="false">IF(TK35=-9,"-",IF(TK33=-9,"-",IF(AVERAGE(TK35:TK36)=AVERAGE(TK33:TK34),"-","ERR")))</f>
        <v>-</v>
      </c>
      <c r="TL37" s="0" t="str">
        <f aca="false">IF(TL35=-9,"-",IF(TL33=-9,"-",IF(AVERAGE(TL35:TL36)=AVERAGE(TL33:TL34),"-","ERR")))</f>
        <v>-</v>
      </c>
      <c r="TM37" s="0" t="str">
        <f aca="false">IF(TM35=-9,"-",IF(TM33=-9,"-",IF(AVERAGE(TM35:TM36)=AVERAGE(TM33:TM34),"-","ERR")))</f>
        <v>-</v>
      </c>
      <c r="TN37" s="0" t="str">
        <f aca="false">IF(TN35=-9,"-",IF(TN33=-9,"-",IF(AVERAGE(TN35:TN36)=AVERAGE(TN33:TN34),"-","ERR")))</f>
        <v>-</v>
      </c>
      <c r="TO37" s="0" t="str">
        <f aca="false">IF(TO35=-9,"-",IF(TO33=-9,"-",IF(AVERAGE(TO35:TO36)=AVERAGE(TO33:TO34),"-","ERR")))</f>
        <v>-</v>
      </c>
      <c r="TP37" s="0" t="str">
        <f aca="false">IF(TP35=-9,"-",IF(TP33=-9,"-",IF(AVERAGE(TP35:TP36)=AVERAGE(TP33:TP34),"-","ERR")))</f>
        <v>-</v>
      </c>
      <c r="TQ37" s="0" t="str">
        <f aca="false">IF(TQ35=-9,"-",IF(TQ33=-9,"-",IF(AVERAGE(TQ35:TQ36)=AVERAGE(TQ33:TQ34),"-","ERR")))</f>
        <v>ERR</v>
      </c>
      <c r="TR37" s="0" t="str">
        <f aca="false">IF(TR35=-9,"-",IF(TR33=-9,"-",IF(AVERAGE(TR35:TR36)=AVERAGE(TR33:TR34),"-","ERR")))</f>
        <v>-</v>
      </c>
      <c r="TS37" s="0" t="str">
        <f aca="false">IF(TS35=-9,"-",IF(TS33=-9,"-",IF(AVERAGE(TS35:TS36)=AVERAGE(TS33:TS34),"-","ERR")))</f>
        <v>-</v>
      </c>
      <c r="TT37" s="0" t="str">
        <f aca="false">IF(TT35=-9,"-",IF(TT33=-9,"-",IF(AVERAGE(TT35:TT36)=AVERAGE(TT33:TT34),"-","ERR")))</f>
        <v>-</v>
      </c>
      <c r="TU37" s="0" t="str">
        <f aca="false">IF(TU35=-9,"-",IF(TU33=-9,"-",IF(AVERAGE(TU35:TU36)=AVERAGE(TU33:TU34),"-","ERR")))</f>
        <v>-</v>
      </c>
      <c r="TV37" s="0" t="str">
        <f aca="false">IF(TV35=-9,"-",IF(TV33=-9,"-",IF(AVERAGE(TV35:TV36)=AVERAGE(TV33:TV34),"-","ERR")))</f>
        <v>-</v>
      </c>
      <c r="TW37" s="0" t="str">
        <f aca="false">IF(TW35=-9,"-",IF(TW33=-9,"-",IF(AVERAGE(TW35:TW36)=AVERAGE(TW33:TW34),"-","ERR")))</f>
        <v>-</v>
      </c>
      <c r="TX37" s="0" t="str">
        <f aca="false">IF(TX35=-9,"-",IF(TX33=-9,"-",IF(AVERAGE(TX35:TX36)=AVERAGE(TX33:TX34),"-","ERR")))</f>
        <v>-</v>
      </c>
      <c r="TY37" s="0" t="str">
        <f aca="false">IF(TY35=-9,"-",IF(TY33=-9,"-",IF(AVERAGE(TY35:TY36)=AVERAGE(TY33:TY34),"-","ERR")))</f>
        <v>-</v>
      </c>
      <c r="TZ37" s="0" t="str">
        <f aca="false">IF(TZ35=-9,"-",IF(TZ33=-9,"-",IF(AVERAGE(TZ35:TZ36)=AVERAGE(TZ33:TZ34),"-","ERR")))</f>
        <v>-</v>
      </c>
      <c r="UA37" s="0" t="str">
        <f aca="false">IF(UA35=-9,"-",IF(UA33=-9,"-",IF(AVERAGE(UA35:UA36)=AVERAGE(UA33:UA34),"-","ERR")))</f>
        <v>-</v>
      </c>
      <c r="UB37" s="0" t="str">
        <f aca="false">IF(UB35=-9,"-",IF(UB33=-9,"-",IF(AVERAGE(UB35:UB36)=AVERAGE(UB33:UB34),"-","ERR")))</f>
        <v>-</v>
      </c>
      <c r="UC37" s="0" t="str">
        <f aca="false">IF(UC35=-9,"-",IF(UC33=-9,"-",IF(AVERAGE(UC35:UC36)=AVERAGE(UC33:UC34),"-","ERR")))</f>
        <v>-</v>
      </c>
      <c r="UD37" s="0" t="str">
        <f aca="false">IF(UD35=-9,"-",IF(UD33=-9,"-",IF(AVERAGE(UD35:UD36)=AVERAGE(UD33:UD34),"-","ERR")))</f>
        <v>-</v>
      </c>
      <c r="UE37" s="0" t="str">
        <f aca="false">IF(UE35=-9,"-",IF(UE33=-9,"-",IF(AVERAGE(UE35:UE36)=AVERAGE(UE33:UE34),"-","ERR")))</f>
        <v>-</v>
      </c>
      <c r="UF37" s="0" t="str">
        <f aca="false">IF(UF35=-9,"-",IF(UF33=-9,"-",IF(AVERAGE(UF35:UF36)=AVERAGE(UF33:UF34),"-","ERR")))</f>
        <v>-</v>
      </c>
      <c r="UG37" s="0" t="str">
        <f aca="false">IF(UG35=-9,"-",IF(UG33=-9,"-",IF(AVERAGE(UG35:UG36)=AVERAGE(UG33:UG34),"-","ERR")))</f>
        <v>-</v>
      </c>
      <c r="UH37" s="0" t="str">
        <f aca="false">IF(UH35=-9,"-",IF(UH33=-9,"-",IF(AVERAGE(UH35:UH36)=AVERAGE(UH33:UH34),"-","ERR")))</f>
        <v>-</v>
      </c>
      <c r="UI37" s="0" t="str">
        <f aca="false">IF(UI35=-9,"-",IF(UI33=-9,"-",IF(AVERAGE(UI35:UI36)=AVERAGE(UI33:UI34),"-","ERR")))</f>
        <v>-</v>
      </c>
      <c r="UJ37" s="0" t="str">
        <f aca="false">IF(UJ35=-9,"-",IF(UJ33=-9,"-",IF(AVERAGE(UJ35:UJ36)=AVERAGE(UJ33:UJ34),"-","ERR")))</f>
        <v>-</v>
      </c>
      <c r="UK37" s="0" t="str">
        <f aca="false">IF(UK35=-9,"-",IF(UK33=-9,"-",IF(AVERAGE(UK35:UK36)=AVERAGE(UK33:UK34),"-","ERR")))</f>
        <v>-</v>
      </c>
      <c r="UL37" s="0" t="str">
        <f aca="false">IF(UL35=-9,"-",IF(UL33=-9,"-",IF(AVERAGE(UL35:UL36)=AVERAGE(UL33:UL34),"-","ERR")))</f>
        <v>-</v>
      </c>
      <c r="UM37" s="0" t="str">
        <f aca="false">IF(UM35=-9,"-",IF(UM33=-9,"-",IF(AVERAGE(UM35:UM36)=AVERAGE(UM33:UM34),"-","ERR")))</f>
        <v>-</v>
      </c>
      <c r="UN37" s="0" t="str">
        <f aca="false">IF(UN35=-9,"-",IF(UN33=-9,"-",IF(AVERAGE(UN35:UN36)=AVERAGE(UN33:UN34),"-","ERR")))</f>
        <v>-</v>
      </c>
      <c r="UO37" s="0" t="str">
        <f aca="false">IF(UO35=-9,"-",IF(UO33=-9,"-",IF(AVERAGE(UO35:UO36)=AVERAGE(UO33:UO34),"-","ERR")))</f>
        <v>-</v>
      </c>
      <c r="UP37" s="0" t="str">
        <f aca="false">IF(UP35=-9,"-",IF(UP33=-9,"-",IF(AVERAGE(UP35:UP36)=AVERAGE(UP33:UP34),"-","ERR")))</f>
        <v>-</v>
      </c>
      <c r="UQ37" s="0" t="str">
        <f aca="false">IF(UQ35=-9,"-",IF(UQ33=-9,"-",IF(AVERAGE(UQ35:UQ36)=AVERAGE(UQ33:UQ34),"-","ERR")))</f>
        <v>-</v>
      </c>
      <c r="UR37" s="0" t="str">
        <f aca="false">IF(UR35=-9,"-",IF(UR33=-9,"-",IF(AVERAGE(UR35:UR36)=AVERAGE(UR33:UR34),"-","ERR")))</f>
        <v>ERR</v>
      </c>
      <c r="US37" s="0" t="str">
        <f aca="false">IF(US35=-9,"-",IF(US33=-9,"-",IF(AVERAGE(US35:US36)=AVERAGE(US33:US34),"-","ERR")))</f>
        <v>-</v>
      </c>
      <c r="UT37" s="0" t="str">
        <f aca="false">IF(UT35=-9,"-",IF(UT33=-9,"-",IF(AVERAGE(UT35:UT36)=AVERAGE(UT33:UT34),"-","ERR")))</f>
        <v>-</v>
      </c>
      <c r="UU37" s="0" t="str">
        <f aca="false">IF(UU35=-9,"-",IF(UU33=-9,"-",IF(AVERAGE(UU35:UU36)=AVERAGE(UU33:UU34),"-","ERR")))</f>
        <v>-</v>
      </c>
      <c r="UV37" s="0" t="str">
        <f aca="false">IF(UV35=-9,"-",IF(UV33=-9,"-",IF(AVERAGE(UV35:UV36)=AVERAGE(UV33:UV34),"-","ERR")))</f>
        <v>-</v>
      </c>
      <c r="UW37" s="0" t="str">
        <f aca="false">IF(UW35=-9,"-",IF(UW33=-9,"-",IF(AVERAGE(UW35:UW36)=AVERAGE(UW33:UW34),"-","ERR")))</f>
        <v>-</v>
      </c>
      <c r="UX37" s="0" t="str">
        <f aca="false">IF(UX35=-9,"-",IF(UX33=-9,"-",IF(AVERAGE(UX35:UX36)=AVERAGE(UX33:UX34),"-","ERR")))</f>
        <v>ERR</v>
      </c>
      <c r="UY37" s="0" t="str">
        <f aca="false">IF(UY35=-9,"-",IF(UY33=-9,"-",IF(AVERAGE(UY35:UY36)=AVERAGE(UY33:UY34),"-","ERR")))</f>
        <v>-</v>
      </c>
      <c r="UZ37" s="0" t="str">
        <f aca="false">IF(UZ35=-9,"-",IF(UZ33=-9,"-",IF(AVERAGE(UZ35:UZ36)=AVERAGE(UZ33:UZ34),"-","ERR")))</f>
        <v>-</v>
      </c>
      <c r="VA37" s="0" t="str">
        <f aca="false">IF(VA35=-9,"-",IF(VA33=-9,"-",IF(AVERAGE(VA35:VA36)=AVERAGE(VA33:VA34),"-","ERR")))</f>
        <v>-</v>
      </c>
      <c r="VB37" s="0" t="str">
        <f aca="false">IF(VB35=-9,"-",IF(VB33=-9,"-",IF(AVERAGE(VB35:VB36)=AVERAGE(VB33:VB34),"-","ERR")))</f>
        <v>-</v>
      </c>
      <c r="VC37" s="0" t="str">
        <f aca="false">IF(VC35=-9,"-",IF(VC33=-9,"-",IF(AVERAGE(VC35:VC36)=AVERAGE(VC33:VC34),"-","ERR")))</f>
        <v>-</v>
      </c>
      <c r="VD37" s="0" t="str">
        <f aca="false">IF(VD35=-9,"-",IF(VD33=-9,"-",IF(AVERAGE(VD35:VD36)=AVERAGE(VD33:VD34),"-","ERR")))</f>
        <v>-</v>
      </c>
      <c r="VE37" s="0" t="str">
        <f aca="false">IF(VE35=-9,"-",IF(VE33=-9,"-",IF(AVERAGE(VE35:VE36)=AVERAGE(VE33:VE34),"-","ERR")))</f>
        <v>-</v>
      </c>
      <c r="VF37" s="0" t="str">
        <f aca="false">IF(VF35=-9,"-",IF(VF33=-9,"-",IF(AVERAGE(VF35:VF36)=AVERAGE(VF33:VF34),"-","ERR")))</f>
        <v>-</v>
      </c>
      <c r="VG37" s="0" t="str">
        <f aca="false">IF(VG35=-9,"-",IF(VG33=-9,"-",IF(AVERAGE(VG35:VG36)=AVERAGE(VG33:VG34),"-","ERR")))</f>
        <v>-</v>
      </c>
      <c r="VH37" s="0" t="str">
        <f aca="false">IF(VH35=-9,"-",IF(VH33=-9,"-",IF(AVERAGE(VH35:VH36)=AVERAGE(VH33:VH34),"-","ERR")))</f>
        <v>-</v>
      </c>
      <c r="VI37" s="0" t="str">
        <f aca="false">IF(VI35=-9,"-",IF(VI33=-9,"-",IF(AVERAGE(VI35:VI36)=AVERAGE(VI33:VI34),"-","ERR")))</f>
        <v>-</v>
      </c>
      <c r="VJ37" s="0" t="str">
        <f aca="false">IF(VJ35=-9,"-",IF(VJ33=-9,"-",IF(AVERAGE(VJ35:VJ36)=AVERAGE(VJ33:VJ34),"-","ERR")))</f>
        <v>-</v>
      </c>
      <c r="VK37" s="0" t="str">
        <f aca="false">IF(VK35=-9,"-",IF(VK33=-9,"-",IF(AVERAGE(VK35:VK36)=AVERAGE(VK33:VK34),"-","ERR")))</f>
        <v>-</v>
      </c>
      <c r="VL37" s="0" t="str">
        <f aca="false">IF(VL35=-9,"-",IF(VL33=-9,"-",IF(AVERAGE(VL35:VL36)=AVERAGE(VL33:VL34),"-","ERR")))</f>
        <v>ERR</v>
      </c>
      <c r="VM37" s="0" t="str">
        <f aca="false">IF(VM35=-9,"-",IF(VM33=-9,"-",IF(AVERAGE(VM35:VM36)=AVERAGE(VM33:VM34),"-","ERR")))</f>
        <v>-</v>
      </c>
      <c r="VN37" s="0" t="str">
        <f aca="false">IF(VN35=-9,"-",IF(VN33=-9,"-",IF(AVERAGE(VN35:VN36)=AVERAGE(VN33:VN34),"-","ERR")))</f>
        <v>-</v>
      </c>
      <c r="VO37" s="0" t="str">
        <f aca="false">IF(VO35=-9,"-",IF(VO33=-9,"-",IF(AVERAGE(VO35:VO36)=AVERAGE(VO33:VO34),"-","ERR")))</f>
        <v>-</v>
      </c>
      <c r="VP37" s="0" t="str">
        <f aca="false">IF(VP35=-9,"-",IF(VP33=-9,"-",IF(AVERAGE(VP35:VP36)=AVERAGE(VP33:VP34),"-","ERR")))</f>
        <v>-</v>
      </c>
      <c r="VQ37" s="0" t="str">
        <f aca="false">IF(VQ35=-9,"-",IF(VQ33=-9,"-",IF(AVERAGE(VQ35:VQ36)=AVERAGE(VQ33:VQ34),"-","ERR")))</f>
        <v>-</v>
      </c>
      <c r="VR37" s="0" t="str">
        <f aca="false">IF(VR35=-9,"-",IF(VR33=-9,"-",IF(AVERAGE(VR35:VR36)=AVERAGE(VR33:VR34),"-","ERR")))</f>
        <v>-</v>
      </c>
      <c r="VS37" s="0" t="str">
        <f aca="false">IF(VS35=-9,"-",IF(VS33=-9,"-",IF(AVERAGE(VS35:VS36)=AVERAGE(VS33:VS34),"-","ERR")))</f>
        <v>-</v>
      </c>
      <c r="VT37" s="0" t="str">
        <f aca="false">IF(VT35=-9,"-",IF(VT33=-9,"-",IF(AVERAGE(VT35:VT36)=AVERAGE(VT33:VT34),"-","ERR")))</f>
        <v>-</v>
      </c>
      <c r="VU37" s="0" t="str">
        <f aca="false">IF(VU35=-9,"-",IF(VU33=-9,"-",IF(AVERAGE(VU35:VU36)=AVERAGE(VU33:VU34),"-","ERR")))</f>
        <v>-</v>
      </c>
      <c r="VV37" s="0" t="str">
        <f aca="false">IF(VV35=-9,"-",IF(VV33=-9,"-",IF(AVERAGE(VV35:VV36)=AVERAGE(VV33:VV34),"-","ERR")))</f>
        <v>-</v>
      </c>
      <c r="VW37" s="0" t="str">
        <f aca="false">IF(VW35=-9,"-",IF(VW33=-9,"-",IF(AVERAGE(VW35:VW36)=AVERAGE(VW33:VW34),"-","ERR")))</f>
        <v>-</v>
      </c>
      <c r="VX37" s="0" t="str">
        <f aca="false">IF(VX35=-9,"-",IF(VX33=-9,"-",IF(AVERAGE(VX35:VX36)=AVERAGE(VX33:VX34),"-","ERR")))</f>
        <v>-</v>
      </c>
      <c r="VY37" s="0" t="str">
        <f aca="false">IF(VY35=-9,"-",IF(VY33=-9,"-",IF(AVERAGE(VY35:VY36)=AVERAGE(VY33:VY34),"-","ERR")))</f>
        <v>-</v>
      </c>
      <c r="VZ37" s="0" t="str">
        <f aca="false">IF(VZ35=-9,"-",IF(VZ33=-9,"-",IF(AVERAGE(VZ35:VZ36)=AVERAGE(VZ33:VZ34),"-","ERR")))</f>
        <v>-</v>
      </c>
      <c r="WA37" s="0" t="str">
        <f aca="false">IF(WA35=-9,"-",IF(WA33=-9,"-",IF(AVERAGE(WA35:WA36)=AVERAGE(WA33:WA34),"-","ERR")))</f>
        <v>-</v>
      </c>
      <c r="WB37" s="0" t="str">
        <f aca="false">IF(WB35=-9,"-",IF(WB33=-9,"-",IF(AVERAGE(WB35:WB36)=AVERAGE(WB33:WB34),"-","ERR")))</f>
        <v>-</v>
      </c>
      <c r="WC37" s="0" t="str">
        <f aca="false">IF(WC35=-9,"-",IF(WC33=-9,"-",IF(AVERAGE(WC35:WC36)=AVERAGE(WC33:WC34),"-","ERR")))</f>
        <v>-</v>
      </c>
      <c r="WD37" s="0" t="str">
        <f aca="false">IF(WD35=-9,"-",IF(WD33=-9,"-",IF(AVERAGE(WD35:WD36)=AVERAGE(WD33:WD34),"-","ERR")))</f>
        <v>-</v>
      </c>
      <c r="WE37" s="0" t="str">
        <f aca="false">IF(WE35=-9,"-",IF(WE33=-9,"-",IF(AVERAGE(WE35:WE36)=AVERAGE(WE33:WE34),"-","ERR")))</f>
        <v>-</v>
      </c>
      <c r="WF37" s="0" t="str">
        <f aca="false">IF(WF35=-9,"-",IF(WF33=-9,"-",IF(AVERAGE(WF35:WF36)=AVERAGE(WF33:WF34),"-","ERR")))</f>
        <v>-</v>
      </c>
      <c r="WG37" s="0" t="str">
        <f aca="false">IF(WG35=-9,"-",IF(WG33=-9,"-",IF(AVERAGE(WG35:WG36)=AVERAGE(WG33:WG34),"-","ERR")))</f>
        <v>-</v>
      </c>
      <c r="WH37" s="0" t="str">
        <f aca="false">IF(WH35=-9,"-",IF(WH33=-9,"-",IF(AVERAGE(WH35:WH36)=AVERAGE(WH33:WH34),"-","ERR")))</f>
        <v>-</v>
      </c>
      <c r="WI37" s="0" t="str">
        <f aca="false">IF(WI35=-9,"-",IF(WI33=-9,"-",IF(AVERAGE(WI35:WI36)=AVERAGE(WI33:WI34),"-","ERR")))</f>
        <v>-</v>
      </c>
      <c r="WJ37" s="0" t="str">
        <f aca="false">IF(WJ35=-9,"-",IF(WJ33=-9,"-",IF(AVERAGE(WJ35:WJ36)=AVERAGE(WJ33:WJ34),"-","ERR")))</f>
        <v>-</v>
      </c>
      <c r="WK37" s="0" t="str">
        <f aca="false">IF(WK35=-9,"-",IF(WK33=-9,"-",IF(AVERAGE(WK35:WK36)=AVERAGE(WK33:WK34),"-","ERR")))</f>
        <v>-</v>
      </c>
      <c r="WL37" s="0" t="str">
        <f aca="false">IF(WL35=-9,"-",IF(WL33=-9,"-",IF(AVERAGE(WL35:WL36)=AVERAGE(WL33:WL34),"-","ERR")))</f>
        <v>-</v>
      </c>
      <c r="WM37" s="0" t="str">
        <f aca="false">IF(WM35=-9,"-",IF(WM33=-9,"-",IF(AVERAGE(WM35:WM36)=AVERAGE(WM33:WM34),"-","ERR")))</f>
        <v>-</v>
      </c>
      <c r="WN37" s="0" t="str">
        <f aca="false">IF(WN35=-9,"-",IF(WN33=-9,"-",IF(AVERAGE(WN35:WN36)=AVERAGE(WN33:WN34),"-","ERR")))</f>
        <v>-</v>
      </c>
      <c r="WO37" s="0" t="str">
        <f aca="false">IF(WO35=-9,"-",IF(WO33=-9,"-",IF(AVERAGE(WO35:WO36)=AVERAGE(WO33:WO34),"-","ERR")))</f>
        <v>-</v>
      </c>
      <c r="WP37" s="0" t="str">
        <f aca="false">IF(WP35=-9,"-",IF(WP33=-9,"-",IF(AVERAGE(WP35:WP36)=AVERAGE(WP33:WP34),"-","ERR")))</f>
        <v>-</v>
      </c>
      <c r="WQ37" s="0" t="str">
        <f aca="false">IF(WQ35=-9,"-",IF(WQ33=-9,"-",IF(AVERAGE(WQ35:WQ36)=AVERAGE(WQ33:WQ34),"-","ERR")))</f>
        <v>-</v>
      </c>
      <c r="WR37" s="0" t="str">
        <f aca="false">IF(WR35=-9,"-",IF(WR33=-9,"-",IF(AVERAGE(WR35:WR36)=AVERAGE(WR33:WR34),"-","ERR")))</f>
        <v>-</v>
      </c>
      <c r="WS37" s="0" t="str">
        <f aca="false">IF(WS35=-9,"-",IF(WS33=-9,"-",IF(AVERAGE(WS35:WS36)=AVERAGE(WS33:WS34),"-","ERR")))</f>
        <v>-</v>
      </c>
      <c r="WT37" s="0" t="str">
        <f aca="false">IF(WT35=-9,"-",IF(WT33=-9,"-",IF(AVERAGE(WT35:WT36)=AVERAGE(WT33:WT34),"-","ERR")))</f>
        <v>-</v>
      </c>
      <c r="WU37" s="0" t="str">
        <f aca="false">IF(WU35=-9,"-",IF(WU33=-9,"-",IF(AVERAGE(WU35:WU36)=AVERAGE(WU33:WU34),"-","ERR")))</f>
        <v>-</v>
      </c>
      <c r="WV37" s="0" t="str">
        <f aca="false">IF(WV35=-9,"-",IF(WV33=-9,"-",IF(AVERAGE(WV35:WV36)=AVERAGE(WV33:WV34),"-","ERR")))</f>
        <v>-</v>
      </c>
      <c r="WW37" s="0" t="str">
        <f aca="false">IF(WW35=-9,"-",IF(WW33=-9,"-",IF(AVERAGE(WW35:WW36)=AVERAGE(WW33:WW34),"-","ERR")))</f>
        <v>-</v>
      </c>
      <c r="WX37" s="0" t="str">
        <f aca="false">IF(WX35=-9,"-",IF(WX33=-9,"-",IF(AVERAGE(WX35:WX36)=AVERAGE(WX33:WX34),"-","ERR")))</f>
        <v>-</v>
      </c>
      <c r="WY37" s="0" t="str">
        <f aca="false">IF(WY35=-9,"-",IF(WY33=-9,"-",IF(AVERAGE(WY35:WY36)=AVERAGE(WY33:WY34),"-","ERR")))</f>
        <v>-</v>
      </c>
      <c r="WZ37" s="0" t="str">
        <f aca="false">IF(WZ35=-9,"-",IF(WZ33=-9,"-",IF(AVERAGE(WZ35:WZ36)=AVERAGE(WZ33:WZ34),"-","ERR")))</f>
        <v>-</v>
      </c>
      <c r="XA37" s="0" t="str">
        <f aca="false">IF(XA35=-9,"-",IF(XA33=-9,"-",IF(AVERAGE(XA35:XA36)=AVERAGE(XA33:XA34),"-","ERR")))</f>
        <v>-</v>
      </c>
      <c r="XB37" s="0" t="str">
        <f aca="false">IF(XB35=-9,"-",IF(XB33=-9,"-",IF(AVERAGE(XB35:XB36)=AVERAGE(XB33:XB34),"-","ERR")))</f>
        <v>-</v>
      </c>
      <c r="XC37" s="0" t="str">
        <f aca="false">IF(XC35=-9,"-",IF(XC33=-9,"-",IF(AVERAGE(XC35:XC36)=AVERAGE(XC33:XC34),"-","ERR")))</f>
        <v>-</v>
      </c>
      <c r="XD37" s="0" t="str">
        <f aca="false">IF(XD35=-9,"-",IF(XD33=-9,"-",IF(AVERAGE(XD35:XD36)=AVERAGE(XD33:XD34),"-","ERR")))</f>
        <v>-</v>
      </c>
      <c r="XE37" s="0" t="str">
        <f aca="false">IF(XE35=-9,"-",IF(XE33=-9,"-",IF(AVERAGE(XE35:XE36)=AVERAGE(XE33:XE34),"-","ERR")))</f>
        <v>-</v>
      </c>
      <c r="XF37" s="0" t="str">
        <f aca="false">IF(XF35=-9,"-",IF(XF33=-9,"-",IF(AVERAGE(XF35:XF36)=AVERAGE(XF33:XF34),"-","ERR")))</f>
        <v>-</v>
      </c>
      <c r="XG37" s="0" t="str">
        <f aca="false">IF(XG35=-9,"-",IF(XG33=-9,"-",IF(AVERAGE(XG35:XG36)=AVERAGE(XG33:XG34),"-","ERR")))</f>
        <v>-</v>
      </c>
      <c r="XH37" s="0" t="str">
        <f aca="false">IF(XH35=-9,"-",IF(XH33=-9,"-",IF(AVERAGE(XH35:XH36)=AVERAGE(XH33:XH34),"-","ERR")))</f>
        <v>-</v>
      </c>
      <c r="XI37" s="0" t="str">
        <f aca="false">IF(XI35=-9,"-",IF(XI33=-9,"-",IF(AVERAGE(XI35:XI36)=AVERAGE(XI33:XI34),"-","ERR")))</f>
        <v>-</v>
      </c>
      <c r="XJ37" s="0" t="str">
        <f aca="false">IF(XJ35=-9,"-",IF(XJ33=-9,"-",IF(AVERAGE(XJ35:XJ36)=AVERAGE(XJ33:XJ34),"-","ERR")))</f>
        <v>-</v>
      </c>
      <c r="XK37" s="0" t="str">
        <f aca="false">IF(XK35=-9,"-",IF(XK33=-9,"-",IF(AVERAGE(XK35:XK36)=AVERAGE(XK33:XK34),"-","ERR")))</f>
        <v>-</v>
      </c>
      <c r="XL37" s="0" t="str">
        <f aca="false">IF(XL35=-9,"-",IF(XL33=-9,"-",IF(AVERAGE(XL35:XL36)=AVERAGE(XL33:XL34),"-","ERR")))</f>
        <v>-</v>
      </c>
      <c r="XM37" s="0" t="str">
        <f aca="false">IF(XM35=-9,"-",IF(XM33=-9,"-",IF(AVERAGE(XM35:XM36)=AVERAGE(XM33:XM34),"-","ERR")))</f>
        <v>-</v>
      </c>
      <c r="XN37" s="0" t="str">
        <f aca="false">IF(XN35=-9,"-",IF(XN33=-9,"-",IF(AVERAGE(XN35:XN36)=AVERAGE(XN33:XN34),"-","ERR")))</f>
        <v>-</v>
      </c>
      <c r="XO37" s="0" t="str">
        <f aca="false">IF(XO35=-9,"-",IF(XO33=-9,"-",IF(AVERAGE(XO35:XO36)=AVERAGE(XO33:XO34),"-","ERR")))</f>
        <v>-</v>
      </c>
      <c r="XP37" s="0" t="str">
        <f aca="false">IF(XP35=-9,"-",IF(XP33=-9,"-",IF(AVERAGE(XP35:XP36)=AVERAGE(XP33:XP34),"-","ERR")))</f>
        <v>-</v>
      </c>
      <c r="XQ37" s="0" t="str">
        <f aca="false">IF(XQ35=-9,"-",IF(XQ33=-9,"-",IF(AVERAGE(XQ35:XQ36)=AVERAGE(XQ33:XQ34),"-","ERR")))</f>
        <v>-</v>
      </c>
      <c r="XR37" s="0" t="str">
        <f aca="false">IF(XR35=-9,"-",IF(XR33=-9,"-",IF(AVERAGE(XR35:XR36)=AVERAGE(XR33:XR34),"-","ERR")))</f>
        <v>-</v>
      </c>
      <c r="XS37" s="0" t="str">
        <f aca="false">IF(XS35=-9,"-",IF(XS33=-9,"-",IF(AVERAGE(XS35:XS36)=AVERAGE(XS33:XS34),"-","ERR")))</f>
        <v>-</v>
      </c>
      <c r="XT37" s="0" t="str">
        <f aca="false">IF(XT35=-9,"-",IF(XT33=-9,"-",IF(AVERAGE(XT35:XT36)=AVERAGE(XT33:XT34),"-","ERR")))</f>
        <v>-</v>
      </c>
      <c r="XU37" s="0" t="str">
        <f aca="false">IF(XU35=-9,"-",IF(XU33=-9,"-",IF(AVERAGE(XU35:XU36)=AVERAGE(XU33:XU34),"-","ERR")))</f>
        <v>-</v>
      </c>
      <c r="XV37" s="0" t="str">
        <f aca="false">IF(XV35=-9,"-",IF(XV33=-9,"-",IF(AVERAGE(XV35:XV36)=AVERAGE(XV33:XV34),"-","ERR")))</f>
        <v>-</v>
      </c>
      <c r="XW37" s="0" t="str">
        <f aca="false">IF(XW35=-9,"-",IF(XW33=-9,"-",IF(AVERAGE(XW35:XW36)=AVERAGE(XW33:XW34),"-","ERR")))</f>
        <v>-</v>
      </c>
      <c r="XX37" s="0" t="str">
        <f aca="false">IF(XX35=-9,"-",IF(XX33=-9,"-",IF(AVERAGE(XX35:XX36)=AVERAGE(XX33:XX34),"-","ERR")))</f>
        <v>-</v>
      </c>
      <c r="XY37" s="0" t="str">
        <f aca="false">IF(XY35=-9,"-",IF(XY33=-9,"-",IF(AVERAGE(XY35:XY36)=AVERAGE(XY33:XY34),"-","ERR")))</f>
        <v>-</v>
      </c>
      <c r="XZ37" s="0" t="str">
        <f aca="false">IF(XZ35=-9,"-",IF(XZ33=-9,"-",IF(AVERAGE(XZ35:XZ36)=AVERAGE(XZ33:XZ34),"-","ERR")))</f>
        <v>-</v>
      </c>
      <c r="YA37" s="0" t="str">
        <f aca="false">IF(YA35=-9,"-",IF(YA33=-9,"-",IF(AVERAGE(YA35:YA36)=AVERAGE(YA33:YA34),"-","ERR")))</f>
        <v>-</v>
      </c>
      <c r="YB37" s="0" t="str">
        <f aca="false">IF(YB35=-9,"-",IF(YB33=-9,"-",IF(AVERAGE(YB35:YB36)=AVERAGE(YB33:YB34),"-","ERR")))</f>
        <v>-</v>
      </c>
      <c r="YC37" s="0" t="str">
        <f aca="false">IF(YC35=-9,"-",IF(YC33=-9,"-",IF(AVERAGE(YC35:YC36)=AVERAGE(YC33:YC34),"-","ERR")))</f>
        <v>-</v>
      </c>
      <c r="YD37" s="0" t="str">
        <f aca="false">IF(YD35=-9,"-",IF(YD33=-9,"-",IF(AVERAGE(YD35:YD36)=AVERAGE(YD33:YD34),"-","ERR")))</f>
        <v>-</v>
      </c>
      <c r="YE37" s="0" t="str">
        <f aca="false">IF(YE35=-9,"-",IF(YE33=-9,"-",IF(AVERAGE(YE35:YE36)=AVERAGE(YE33:YE34),"-","ERR")))</f>
        <v>-</v>
      </c>
      <c r="YF37" s="0" t="str">
        <f aca="false">IF(YF35=-9,"-",IF(YF33=-9,"-",IF(AVERAGE(YF35:YF36)=AVERAGE(YF33:YF34),"-","ERR")))</f>
        <v>-</v>
      </c>
      <c r="YG37" s="0" t="str">
        <f aca="false">IF(YG35=-9,"-",IF(YG33=-9,"-",IF(AVERAGE(YG35:YG36)=AVERAGE(YG33:YG34),"-","ERR")))</f>
        <v>-</v>
      </c>
      <c r="YH37" s="0" t="str">
        <f aca="false">IF(YH35=-9,"-",IF(YH33=-9,"-",IF(AVERAGE(YH35:YH36)=AVERAGE(YH33:YH34),"-","ERR")))</f>
        <v>-</v>
      </c>
      <c r="YI37" s="0" t="str">
        <f aca="false">IF(YI35=-9,"-",IF(YI33=-9,"-",IF(AVERAGE(YI35:YI36)=AVERAGE(YI33:YI34),"-","ERR")))</f>
        <v>-</v>
      </c>
      <c r="YJ37" s="0" t="str">
        <f aca="false">IF(YJ35=-9,"-",IF(YJ33=-9,"-",IF(AVERAGE(YJ35:YJ36)=AVERAGE(YJ33:YJ34),"-","ERR")))</f>
        <v>-</v>
      </c>
      <c r="YK37" s="0" t="str">
        <f aca="false">IF(YK35=-9,"-",IF(YK33=-9,"-",IF(AVERAGE(YK35:YK36)=AVERAGE(YK33:YK34),"-","ERR")))</f>
        <v>ERR</v>
      </c>
      <c r="YL37" s="0" t="str">
        <f aca="false">IF(YL35=-9,"-",IF(YL33=-9,"-",IF(AVERAGE(YL35:YL36)=AVERAGE(YL33:YL34),"-","ERR")))</f>
        <v>-</v>
      </c>
      <c r="YM37" s="0" t="str">
        <f aca="false">IF(YM35=-9,"-",IF(YM33=-9,"-",IF(AVERAGE(YM35:YM36)=AVERAGE(YM33:YM34),"-","ERR")))</f>
        <v>-</v>
      </c>
      <c r="YN37" s="0" t="str">
        <f aca="false">IF(YN35=-9,"-",IF(YN33=-9,"-",IF(AVERAGE(YN35:YN36)=AVERAGE(YN33:YN34),"-","ERR")))</f>
        <v>-</v>
      </c>
      <c r="YO37" s="0" t="str">
        <f aca="false">IF(YO35=-9,"-",IF(YO33=-9,"-",IF(AVERAGE(YO35:YO36)=AVERAGE(YO33:YO34),"-","ERR")))</f>
        <v>-</v>
      </c>
      <c r="YP37" s="0" t="str">
        <f aca="false">IF(YP35=-9,"-",IF(YP33=-9,"-",IF(AVERAGE(YP35:YP36)=AVERAGE(YP33:YP34),"-","ERR")))</f>
        <v>-</v>
      </c>
      <c r="YQ37" s="0" t="str">
        <f aca="false">IF(YQ35=-9,"-",IF(YQ33=-9,"-",IF(AVERAGE(YQ35:YQ36)=AVERAGE(YQ33:YQ34),"-","ERR")))</f>
        <v>-</v>
      </c>
      <c r="YR37" s="0" t="str">
        <f aca="false">IF(YR35=-9,"-",IF(YR33=-9,"-",IF(AVERAGE(YR35:YR36)=AVERAGE(YR33:YR34),"-","ERR")))</f>
        <v>-</v>
      </c>
      <c r="YS37" s="0" t="str">
        <f aca="false">IF(YS35=-9,"-",IF(YS33=-9,"-",IF(AVERAGE(YS35:YS36)=AVERAGE(YS33:YS34),"-","ERR")))</f>
        <v>-</v>
      </c>
      <c r="YT37" s="0" t="str">
        <f aca="false">IF(YT35=-9,"-",IF(YT33=-9,"-",IF(AVERAGE(YT35:YT36)=AVERAGE(YT33:YT34),"-","ERR")))</f>
        <v>-</v>
      </c>
      <c r="YU37" s="0" t="str">
        <f aca="false">IF(YU35=-9,"-",IF(YU33=-9,"-",IF(AVERAGE(YU35:YU36)=AVERAGE(YU33:YU34),"-","ERR")))</f>
        <v>-</v>
      </c>
      <c r="YV37" s="0" t="str">
        <f aca="false">IF(YV35=-9,"-",IF(YV33=-9,"-",IF(AVERAGE(YV35:YV36)=AVERAGE(YV33:YV34),"-","ERR")))</f>
        <v>-</v>
      </c>
      <c r="YW37" s="0" t="str">
        <f aca="false">IF(YW35=-9,"-",IF(YW33=-9,"-",IF(AVERAGE(YW35:YW36)=AVERAGE(YW33:YW34),"-","ERR")))</f>
        <v>-</v>
      </c>
      <c r="YX37" s="0" t="str">
        <f aca="false">IF(YX35=-9,"-",IF(YX33=-9,"-",IF(AVERAGE(YX35:YX36)=AVERAGE(YX33:YX34),"-","ERR")))</f>
        <v>-</v>
      </c>
      <c r="YY37" s="0" t="str">
        <f aca="false">IF(YY35=-9,"-",IF(YY33=-9,"-",IF(AVERAGE(YY35:YY36)=AVERAGE(YY33:YY34),"-","ERR")))</f>
        <v>-</v>
      </c>
      <c r="YZ37" s="0" t="str">
        <f aca="false">IF(YZ35=-9,"-",IF(YZ33=-9,"-",IF(AVERAGE(YZ35:YZ36)=AVERAGE(YZ33:YZ34),"-","ERR")))</f>
        <v>-</v>
      </c>
      <c r="ZA37" s="0" t="str">
        <f aca="false">IF(ZA35=-9,"-",IF(ZA33=-9,"-",IF(AVERAGE(ZA35:ZA36)=AVERAGE(ZA33:ZA34),"-","ERR")))</f>
        <v>-</v>
      </c>
      <c r="ZB37" s="0" t="str">
        <f aca="false">IF(ZB35=-9,"-",IF(ZB33=-9,"-",IF(AVERAGE(ZB35:ZB36)=AVERAGE(ZB33:ZB34),"-","ERR")))</f>
        <v>-</v>
      </c>
      <c r="ZC37" s="0" t="str">
        <f aca="false">IF(ZC35=-9,"-",IF(ZC33=-9,"-",IF(AVERAGE(ZC35:ZC36)=AVERAGE(ZC33:ZC34),"-","ERR")))</f>
        <v>-</v>
      </c>
      <c r="ZD37" s="0" t="str">
        <f aca="false">IF(ZD35=-9,"-",IF(ZD33=-9,"-",IF(AVERAGE(ZD35:ZD36)=AVERAGE(ZD33:ZD34),"-","ERR")))</f>
        <v>-</v>
      </c>
      <c r="ZE37" s="0" t="str">
        <f aca="false">IF(ZE35=-9,"-",IF(ZE33=-9,"-",IF(AVERAGE(ZE35:ZE36)=AVERAGE(ZE33:ZE34),"-","ERR")))</f>
        <v>-</v>
      </c>
      <c r="ZF37" s="0" t="str">
        <f aca="false">IF(ZF35=-9,"-",IF(ZF33=-9,"-",IF(AVERAGE(ZF35:ZF36)=AVERAGE(ZF33:ZF34),"-","ERR")))</f>
        <v>-</v>
      </c>
      <c r="ZG37" s="0" t="str">
        <f aca="false">IF(ZG35=-9,"-",IF(ZG33=-9,"-",IF(AVERAGE(ZG35:ZG36)=AVERAGE(ZG33:ZG34),"-","ERR")))</f>
        <v>-</v>
      </c>
      <c r="ZH37" s="0" t="str">
        <f aca="false">IF(ZH35=-9,"-",IF(ZH33=-9,"-",IF(AVERAGE(ZH35:ZH36)=AVERAGE(ZH33:ZH34),"-","ERR")))</f>
        <v>-</v>
      </c>
      <c r="ZI37" s="0" t="str">
        <f aca="false">IF(ZI35=-9,"-",IF(ZI33=-9,"-",IF(AVERAGE(ZI35:ZI36)=AVERAGE(ZI33:ZI34),"-","ERR")))</f>
        <v>-</v>
      </c>
      <c r="ZJ37" s="0" t="str">
        <f aca="false">IF(ZJ35=-9,"-",IF(ZJ33=-9,"-",IF(AVERAGE(ZJ35:ZJ36)=AVERAGE(ZJ33:ZJ34),"-","ERR")))</f>
        <v>-</v>
      </c>
      <c r="ZK37" s="0" t="str">
        <f aca="false">IF(ZK35=-9,"-",IF(ZK33=-9,"-",IF(AVERAGE(ZK35:ZK36)=AVERAGE(ZK33:ZK34),"-","ERR")))</f>
        <v>-</v>
      </c>
      <c r="ZL37" s="0" t="str">
        <f aca="false">IF(ZL35=-9,"-",IF(ZL33=-9,"-",IF(AVERAGE(ZL35:ZL36)=AVERAGE(ZL33:ZL34),"-","ERR")))</f>
        <v>-</v>
      </c>
      <c r="ZM37" s="0" t="str">
        <f aca="false">IF(ZM35=-9,"-",IF(ZM33=-9,"-",IF(AVERAGE(ZM35:ZM36)=AVERAGE(ZM33:ZM34),"-","ERR")))</f>
        <v>-</v>
      </c>
      <c r="ZN37" s="0" t="str">
        <f aca="false">IF(ZN35=-9,"-",IF(ZN33=-9,"-",IF(AVERAGE(ZN35:ZN36)=AVERAGE(ZN33:ZN34),"-","ERR")))</f>
        <v>-</v>
      </c>
      <c r="ZO37" s="0" t="str">
        <f aca="false">IF(ZO35=-9,"-",IF(ZO33=-9,"-",IF(AVERAGE(ZO35:ZO36)=AVERAGE(ZO33:ZO34),"-","ERR")))</f>
        <v>-</v>
      </c>
      <c r="ZP37" s="0" t="str">
        <f aca="false">IF(ZP35=-9,"-",IF(ZP33=-9,"-",IF(AVERAGE(ZP35:ZP36)=AVERAGE(ZP33:ZP34),"-","ERR")))</f>
        <v>-</v>
      </c>
      <c r="ZQ37" s="0" t="str">
        <f aca="false">IF(ZQ35=-9,"-",IF(ZQ33=-9,"-",IF(AVERAGE(ZQ35:ZQ36)=AVERAGE(ZQ33:ZQ34),"-","ERR")))</f>
        <v>-</v>
      </c>
      <c r="ZR37" s="0" t="str">
        <f aca="false">IF(ZR35=-9,"-",IF(ZR33=-9,"-",IF(AVERAGE(ZR35:ZR36)=AVERAGE(ZR33:ZR34),"-","ERR")))</f>
        <v>-</v>
      </c>
      <c r="ZS37" s="0" t="str">
        <f aca="false">IF(ZS35=-9,"-",IF(ZS33=-9,"-",IF(AVERAGE(ZS35:ZS36)=AVERAGE(ZS33:ZS34),"-","ERR")))</f>
        <v>-</v>
      </c>
      <c r="ZT37" s="0" t="str">
        <f aca="false">IF(ZT35=-9,"-",IF(ZT33=-9,"-",IF(AVERAGE(ZT35:ZT36)=AVERAGE(ZT33:ZT34),"-","ERR")))</f>
        <v>-</v>
      </c>
      <c r="ZU37" s="0" t="str">
        <f aca="false">IF(ZU35=-9,"-",IF(ZU33=-9,"-",IF(AVERAGE(ZU35:ZU36)=AVERAGE(ZU33:ZU34),"-","ERR")))</f>
        <v>-</v>
      </c>
      <c r="ZV37" s="0" t="str">
        <f aca="false">IF(ZV35=-9,"-",IF(ZV33=-9,"-",IF(AVERAGE(ZV35:ZV36)=AVERAGE(ZV33:ZV34),"-","ERR")))</f>
        <v>-</v>
      </c>
      <c r="ZW37" s="0" t="str">
        <f aca="false">IF(ZW35=-9,"-",IF(ZW33=-9,"-",IF(AVERAGE(ZW35:ZW36)=AVERAGE(ZW33:ZW34),"-","ERR")))</f>
        <v>-</v>
      </c>
      <c r="ZX37" s="0" t="str">
        <f aca="false">IF(ZX35=-9,"-",IF(ZX33=-9,"-",IF(AVERAGE(ZX35:ZX36)=AVERAGE(ZX33:ZX34),"-","ERR")))</f>
        <v>-</v>
      </c>
      <c r="ZY37" s="0" t="str">
        <f aca="false">IF(ZY35=-9,"-",IF(ZY33=-9,"-",IF(AVERAGE(ZY35:ZY36)=AVERAGE(ZY33:ZY34),"-","ERR")))</f>
        <v>-</v>
      </c>
      <c r="ZZ37" s="0" t="str">
        <f aca="false">IF(ZZ35=-9,"-",IF(ZZ33=-9,"-",IF(AVERAGE(ZZ35:ZZ36)=AVERAGE(ZZ33:ZZ34),"-","ERR")))</f>
        <v>-</v>
      </c>
      <c r="AAA37" s="0" t="str">
        <f aca="false">IF(AAA35=-9,"-",IF(AAA33=-9,"-",IF(AVERAGE(AAA35:AAA36)=AVERAGE(AAA33:AAA34),"-","ERR")))</f>
        <v>-</v>
      </c>
      <c r="AAB37" s="0" t="str">
        <f aca="false">IF(AAB35=-9,"-",IF(AAB33=-9,"-",IF(AVERAGE(AAB35:AAB36)=AVERAGE(AAB33:AAB34),"-","ERR")))</f>
        <v>-</v>
      </c>
      <c r="AAC37" s="0" t="str">
        <f aca="false">IF(AAC35=-9,"-",IF(AAC33=-9,"-",IF(AVERAGE(AAC35:AAC36)=AVERAGE(AAC33:AAC34),"-","ERR")))</f>
        <v>-</v>
      </c>
      <c r="AAD37" s="0" t="str">
        <f aca="false">IF(AAD35=-9,"-",IF(AAD33=-9,"-",IF(AVERAGE(AAD35:AAD36)=AVERAGE(AAD33:AAD34),"-","ERR")))</f>
        <v>-</v>
      </c>
      <c r="AAE37" s="0" t="str">
        <f aca="false">IF(AAE35=-9,"-",IF(AAE33=-9,"-",IF(AVERAGE(AAE35:AAE36)=AVERAGE(AAE33:AAE34),"-","ERR")))</f>
        <v>-</v>
      </c>
      <c r="AAF37" s="0" t="str">
        <f aca="false">IF(AAF35=-9,"-",IF(AAF33=-9,"-",IF(AVERAGE(AAF35:AAF36)=AVERAGE(AAF33:AAF34),"-","ERR")))</f>
        <v>-</v>
      </c>
      <c r="AAG37" s="0" t="str">
        <f aca="false">IF(AAG35=-9,"-",IF(AAG33=-9,"-",IF(AVERAGE(AAG35:AAG36)=AVERAGE(AAG33:AAG34),"-","ERR")))</f>
        <v>-</v>
      </c>
      <c r="AAH37" s="0" t="str">
        <f aca="false">IF(AAH35=-9,"-",IF(AAH33=-9,"-",IF(AVERAGE(AAH35:AAH36)=AVERAGE(AAH33:AAH34),"-","ERR")))</f>
        <v>-</v>
      </c>
      <c r="AAI37" s="0" t="str">
        <f aca="false">IF(AAI35=-9,"-",IF(AAI33=-9,"-",IF(AVERAGE(AAI35:AAI36)=AVERAGE(AAI33:AAI34),"-","ERR")))</f>
        <v>-</v>
      </c>
      <c r="AAJ37" s="0" t="str">
        <f aca="false">IF(AAJ35=-9,"-",IF(AAJ33=-9,"-",IF(AVERAGE(AAJ35:AAJ36)=AVERAGE(AAJ33:AAJ34),"-","ERR")))</f>
        <v>-</v>
      </c>
      <c r="AAK37" s="0" t="str">
        <f aca="false">IF(AAK35=-9,"-",IF(AAK33=-9,"-",IF(AVERAGE(AAK35:AAK36)=AVERAGE(AAK33:AAK34),"-","ERR")))</f>
        <v>-</v>
      </c>
      <c r="AAL37" s="0" t="str">
        <f aca="false">IF(AAL35=-9,"-",IF(AAL33=-9,"-",IF(AVERAGE(AAL35:AAL36)=AVERAGE(AAL33:AAL34),"-","ERR")))</f>
        <v>-</v>
      </c>
      <c r="AAM37" s="0" t="str">
        <f aca="false">IF(AAM35=-9,"-",IF(AAM33=-9,"-",IF(AVERAGE(AAM35:AAM36)=AVERAGE(AAM33:AAM34),"-","ERR")))</f>
        <v>-</v>
      </c>
      <c r="AAN37" s="0" t="str">
        <f aca="false">IF(AAN35=-9,"-",IF(AAN33=-9,"-",IF(AVERAGE(AAN35:AAN36)=AVERAGE(AAN33:AAN34),"-","ERR")))</f>
        <v>-</v>
      </c>
      <c r="AAO37" s="0" t="str">
        <f aca="false">IF(AAO35=-9,"-",IF(AAO33=-9,"-",IF(AVERAGE(AAO35:AAO36)=AVERAGE(AAO33:AAO34),"-","ERR")))</f>
        <v>-</v>
      </c>
      <c r="AAP37" s="0" t="str">
        <f aca="false">IF(AAP35=-9,"-",IF(AAP33=-9,"-",IF(AVERAGE(AAP35:AAP36)=AVERAGE(AAP33:AAP34),"-","ERR")))</f>
        <v>-</v>
      </c>
      <c r="AAQ37" s="0" t="str">
        <f aca="false">IF(AAQ35=-9,"-",IF(AAQ33=-9,"-",IF(AVERAGE(AAQ35:AAQ36)=AVERAGE(AAQ33:AAQ34),"-","ERR")))</f>
        <v>-</v>
      </c>
      <c r="AAR37" s="0" t="str">
        <f aca="false">IF(AAR35=-9,"-",IF(AAR33=-9,"-",IF(AVERAGE(AAR35:AAR36)=AVERAGE(AAR33:AAR34),"-","ERR")))</f>
        <v>-</v>
      </c>
      <c r="AAS37" s="0" t="str">
        <f aca="false">IF(AAS35=-9,"-",IF(AAS33=-9,"-",IF(AVERAGE(AAS35:AAS36)=AVERAGE(AAS33:AAS34),"-","ERR")))</f>
        <v>-</v>
      </c>
      <c r="AAT37" s="0" t="str">
        <f aca="false">IF(AAT35=-9,"-",IF(AAT33=-9,"-",IF(AVERAGE(AAT35:AAT36)=AVERAGE(AAT33:AAT34),"-","ERR")))</f>
        <v>-</v>
      </c>
      <c r="AAU37" s="0" t="str">
        <f aca="false">IF(AAU35=-9,"-",IF(AAU33=-9,"-",IF(AVERAGE(AAU35:AAU36)=AVERAGE(AAU33:AAU34),"-","ERR")))</f>
        <v>-</v>
      </c>
      <c r="AAV37" s="0" t="str">
        <f aca="false">IF(AAV35=-9,"-",IF(AAV33=-9,"-",IF(AVERAGE(AAV35:AAV36)=AVERAGE(AAV33:AAV34),"-","ERR")))</f>
        <v>-</v>
      </c>
      <c r="AAW37" s="0" t="str">
        <f aca="false">IF(AAW35=-9,"-",IF(AAW33=-9,"-",IF(AVERAGE(AAW35:AAW36)=AVERAGE(AAW33:AAW34),"-","ERR")))</f>
        <v>-</v>
      </c>
      <c r="AAX37" s="0" t="str">
        <f aca="false">IF(AAX35=-9,"-",IF(AAX33=-9,"-",IF(AVERAGE(AAX35:AAX36)=AVERAGE(AAX33:AAX34),"-","ERR")))</f>
        <v>-</v>
      </c>
      <c r="AAY37" s="0" t="str">
        <f aca="false">IF(AAY35=-9,"-",IF(AAY33=-9,"-",IF(AVERAGE(AAY35:AAY36)=AVERAGE(AAY33:AAY34),"-","ERR")))</f>
        <v>-</v>
      </c>
      <c r="AAZ37" s="0" t="str">
        <f aca="false">IF(AAZ35=-9,"-",IF(AAZ33=-9,"-",IF(AVERAGE(AAZ35:AAZ36)=AVERAGE(AAZ33:AAZ34),"-","ERR")))</f>
        <v>-</v>
      </c>
      <c r="ABA37" s="0" t="str">
        <f aca="false">IF(ABA35=-9,"-",IF(ABA33=-9,"-",IF(AVERAGE(ABA35:ABA36)=AVERAGE(ABA33:ABA34),"-","ERR")))</f>
        <v>-</v>
      </c>
      <c r="ABB37" s="0" t="str">
        <f aca="false">IF(ABB35=-9,"-",IF(ABB33=-9,"-",IF(AVERAGE(ABB35:ABB36)=AVERAGE(ABB33:ABB34),"-","ERR")))</f>
        <v>-</v>
      </c>
      <c r="ABC37" s="0" t="str">
        <f aca="false">IF(ABC35=-9,"-",IF(ABC33=-9,"-",IF(AVERAGE(ABC35:ABC36)=AVERAGE(ABC33:ABC34),"-","ERR")))</f>
        <v>-</v>
      </c>
      <c r="ABD37" s="0" t="str">
        <f aca="false">IF(ABD35=-9,"-",IF(ABD33=-9,"-",IF(AVERAGE(ABD35:ABD36)=AVERAGE(ABD33:ABD34),"-","ERR")))</f>
        <v>-</v>
      </c>
      <c r="ABE37" s="0" t="str">
        <f aca="false">IF(ABE35=-9,"-",IF(ABE33=-9,"-",IF(AVERAGE(ABE35:ABE36)=AVERAGE(ABE33:ABE34),"-","ERR")))</f>
        <v>-</v>
      </c>
      <c r="ABF37" s="0" t="str">
        <f aca="false">IF(ABF35=-9,"-",IF(ABF33=-9,"-",IF(AVERAGE(ABF35:ABF36)=AVERAGE(ABF33:ABF34),"-","ERR")))</f>
        <v>-</v>
      </c>
      <c r="ABG37" s="0" t="str">
        <f aca="false">IF(ABG35=-9,"-",IF(ABG33=-9,"-",IF(AVERAGE(ABG35:ABG36)=AVERAGE(ABG33:ABG34),"-","ERR")))</f>
        <v>-</v>
      </c>
      <c r="ABH37" s="0" t="str">
        <f aca="false">IF(ABH35=-9,"-",IF(ABH33=-9,"-",IF(AVERAGE(ABH35:ABH36)=AVERAGE(ABH33:ABH34),"-","ERR")))</f>
        <v>-</v>
      </c>
      <c r="ABI37" s="0" t="str">
        <f aca="false">IF(ABI35=-9,"-",IF(ABI33=-9,"-",IF(AVERAGE(ABI35:ABI36)=AVERAGE(ABI33:ABI34),"-","ERR")))</f>
        <v>-</v>
      </c>
      <c r="ABJ37" s="0" t="str">
        <f aca="false">IF(ABJ35=-9,"-",IF(ABJ33=-9,"-",IF(AVERAGE(ABJ35:ABJ36)=AVERAGE(ABJ33:ABJ34),"-","ERR")))</f>
        <v>-</v>
      </c>
      <c r="ABK37" s="0" t="str">
        <f aca="false">IF(ABK35=-9,"-",IF(ABK33=-9,"-",IF(AVERAGE(ABK35:ABK36)=AVERAGE(ABK33:ABK34),"-","ERR")))</f>
        <v>-</v>
      </c>
      <c r="ABL37" s="0" t="str">
        <f aca="false">IF(ABL35=-9,"-",IF(ABL33=-9,"-",IF(AVERAGE(ABL35:ABL36)=AVERAGE(ABL33:ABL34),"-","ERR")))</f>
        <v>-</v>
      </c>
      <c r="ABM37" s="0" t="str">
        <f aca="false">IF(ABM35=-9,"-",IF(ABM33=-9,"-",IF(AVERAGE(ABM35:ABM36)=AVERAGE(ABM33:ABM34),"-","ERR")))</f>
        <v>-</v>
      </c>
      <c r="ABN37" s="0" t="str">
        <f aca="false">IF(ABN35=-9,"-",IF(ABN33=-9,"-",IF(AVERAGE(ABN35:ABN36)=AVERAGE(ABN33:ABN34),"-","ERR")))</f>
        <v>-</v>
      </c>
      <c r="ABO37" s="0" t="str">
        <f aca="false">IF(ABO35=-9,"-",IF(ABO33=-9,"-",IF(AVERAGE(ABO35:ABO36)=AVERAGE(ABO33:ABO34),"-","ERR")))</f>
        <v>-</v>
      </c>
      <c r="ABP37" s="0" t="str">
        <f aca="false">IF(ABP35=-9,"-",IF(ABP33=-9,"-",IF(AVERAGE(ABP35:ABP36)=AVERAGE(ABP33:ABP34),"-","ERR")))</f>
        <v>-</v>
      </c>
      <c r="ABQ37" s="0" t="str">
        <f aca="false">IF(ABQ35=-9,"-",IF(ABQ33=-9,"-",IF(AVERAGE(ABQ35:ABQ36)=AVERAGE(ABQ33:ABQ34),"-","ERR")))</f>
        <v>-</v>
      </c>
      <c r="ABR37" s="0" t="str">
        <f aca="false">IF(ABR35=-9,"-",IF(ABR33=-9,"-",IF(AVERAGE(ABR35:ABR36)=AVERAGE(ABR33:ABR34),"-","ERR")))</f>
        <v>-</v>
      </c>
      <c r="ABS37" s="0" t="str">
        <f aca="false">IF(ABS35=-9,"-",IF(ABS33=-9,"-",IF(AVERAGE(ABS35:ABS36)=AVERAGE(ABS33:ABS34),"-","ERR")))</f>
        <v>-</v>
      </c>
      <c r="ABT37" s="0" t="str">
        <f aca="false">IF(ABT35=-9,"-",IF(ABT33=-9,"-",IF(AVERAGE(ABT35:ABT36)=AVERAGE(ABT33:ABT34),"-","ERR")))</f>
        <v>-</v>
      </c>
      <c r="ABU37" s="0" t="str">
        <f aca="false">IF(ABU35=-9,"-",IF(ABU33=-9,"-",IF(AVERAGE(ABU35:ABU36)=AVERAGE(ABU33:ABU34),"-","ERR")))</f>
        <v>-</v>
      </c>
      <c r="ABV37" s="0" t="str">
        <f aca="false">IF(ABV35=-9,"-",IF(ABV33=-9,"-",IF(AVERAGE(ABV35:ABV36)=AVERAGE(ABV33:ABV34),"-","ERR")))</f>
        <v>-</v>
      </c>
      <c r="ABW37" s="0" t="str">
        <f aca="false">IF(ABW35=-9,"-",IF(ABW33=-9,"-",IF(AVERAGE(ABW35:ABW36)=AVERAGE(ABW33:ABW34),"-","ERR")))</f>
        <v>-</v>
      </c>
      <c r="ABX37" s="0" t="str">
        <f aca="false">IF(ABX35=-9,"-",IF(ABX33=-9,"-",IF(AVERAGE(ABX35:ABX36)=AVERAGE(ABX33:ABX34),"-","ERR")))</f>
        <v>-</v>
      </c>
      <c r="ABY37" s="0" t="str">
        <f aca="false">IF(ABY35=-9,"-",IF(ABY33=-9,"-",IF(AVERAGE(ABY35:ABY36)=AVERAGE(ABY33:ABY34),"-","ERR")))</f>
        <v>-</v>
      </c>
      <c r="ABZ37" s="0" t="str">
        <f aca="false">IF(ABZ35=-9,"-",IF(ABZ33=-9,"-",IF(AVERAGE(ABZ35:ABZ36)=AVERAGE(ABZ33:ABZ34),"-","ERR")))</f>
        <v>-</v>
      </c>
      <c r="ACA37" s="0" t="str">
        <f aca="false">IF(ACA35=-9,"-",IF(ACA33=-9,"-",IF(AVERAGE(ACA35:ACA36)=AVERAGE(ACA33:ACA34),"-","ERR")))</f>
        <v>-</v>
      </c>
      <c r="ACB37" s="0" t="str">
        <f aca="false">IF(ACB35=-9,"-",IF(ACB33=-9,"-",IF(AVERAGE(ACB35:ACB36)=AVERAGE(ACB33:ACB34),"-","ERR")))</f>
        <v>-</v>
      </c>
      <c r="ACC37" s="0" t="str">
        <f aca="false">IF(ACC35=-9,"-",IF(ACC33=-9,"-",IF(AVERAGE(ACC35:ACC36)=AVERAGE(ACC33:ACC34),"-","ERR")))</f>
        <v>-</v>
      </c>
      <c r="ACD37" s="0" t="str">
        <f aca="false">IF(ACD35=-9,"-",IF(ACD33=-9,"-",IF(AVERAGE(ACD35:ACD36)=AVERAGE(ACD33:ACD34),"-","ERR")))</f>
        <v>-</v>
      </c>
      <c r="ACE37" s="0" t="str">
        <f aca="false">IF(ACE35=-9,"-",IF(ACE33=-9,"-",IF(AVERAGE(ACE35:ACE36)=AVERAGE(ACE33:ACE34),"-","ERR")))</f>
        <v>-</v>
      </c>
      <c r="ACF37" s="0" t="str">
        <f aca="false">IF(ACF35=-9,"-",IF(ACF33=-9,"-",IF(AVERAGE(ACF35:ACF36)=AVERAGE(ACF33:ACF34),"-","ERR")))</f>
        <v>-</v>
      </c>
      <c r="ACG37" s="0" t="str">
        <f aca="false">IF(ACG35=-9,"-",IF(ACG33=-9,"-",IF(AVERAGE(ACG35:ACG36)=AVERAGE(ACG33:ACG34),"-","ERR")))</f>
        <v>-</v>
      </c>
      <c r="ACH37" s="0" t="str">
        <f aca="false">IF(ACH35=-9,"-",IF(ACH33=-9,"-",IF(AVERAGE(ACH35:ACH36)=AVERAGE(ACH33:ACH34),"-","ERR")))</f>
        <v>-</v>
      </c>
      <c r="ACI37" s="0" t="str">
        <f aca="false">IF(ACI35=-9,"-",IF(ACI33=-9,"-",IF(AVERAGE(ACI35:ACI36)=AVERAGE(ACI33:ACI34),"-","ERR")))</f>
        <v>-</v>
      </c>
      <c r="ACJ37" s="0" t="str">
        <f aca="false">IF(ACJ35=-9,"-",IF(ACJ33=-9,"-",IF(AVERAGE(ACJ35:ACJ36)=AVERAGE(ACJ33:ACJ34),"-","ERR")))</f>
        <v>-</v>
      </c>
      <c r="ACK37" s="0" t="str">
        <f aca="false">IF(ACK35=-9,"-",IF(ACK33=-9,"-",IF(AVERAGE(ACK35:ACK36)=AVERAGE(ACK33:ACK34),"-","ERR")))</f>
        <v>-</v>
      </c>
      <c r="ACL37" s="0" t="str">
        <f aca="false">IF(ACL35=-9,"-",IF(ACL33=-9,"-",IF(AVERAGE(ACL35:ACL36)=AVERAGE(ACL33:ACL34),"-","ERR")))</f>
        <v>-</v>
      </c>
      <c r="ACM37" s="0" t="str">
        <f aca="false">IF(ACM35=-9,"-",IF(ACM33=-9,"-",IF(AVERAGE(ACM35:ACM36)=AVERAGE(ACM33:ACM34),"-","ERR")))</f>
        <v>-</v>
      </c>
      <c r="ACN37" s="0" t="str">
        <f aca="false">IF(ACN35=-9,"-",IF(ACN33=-9,"-",IF(AVERAGE(ACN35:ACN36)=AVERAGE(ACN33:ACN34),"-","ERR")))</f>
        <v>-</v>
      </c>
      <c r="ACO37" s="0" t="str">
        <f aca="false">IF(ACO35=-9,"-",IF(ACO33=-9,"-",IF(AVERAGE(ACO35:ACO36)=AVERAGE(ACO33:ACO34),"-","ERR")))</f>
        <v>-</v>
      </c>
      <c r="ACP37" s="0" t="str">
        <f aca="false">IF(ACP35=-9,"-",IF(ACP33=-9,"-",IF(AVERAGE(ACP35:ACP36)=AVERAGE(ACP33:ACP34),"-","ERR")))</f>
        <v>-</v>
      </c>
      <c r="ACQ37" s="0" t="str">
        <f aca="false">IF(ACQ35=-9,"-",IF(ACQ33=-9,"-",IF(AVERAGE(ACQ35:ACQ36)=AVERAGE(ACQ33:ACQ34),"-","ERR")))</f>
        <v>-</v>
      </c>
      <c r="ACR37" s="0" t="str">
        <f aca="false">IF(ACR35=-9,"-",IF(ACR33=-9,"-",IF(AVERAGE(ACR35:ACR36)=AVERAGE(ACR33:ACR34),"-","ERR")))</f>
        <v>-</v>
      </c>
      <c r="ACS37" s="0" t="str">
        <f aca="false">IF(ACS35=-9,"-",IF(ACS33=-9,"-",IF(AVERAGE(ACS35:ACS36)=AVERAGE(ACS33:ACS34),"-","ERR")))</f>
        <v>-</v>
      </c>
      <c r="ACT37" s="0" t="str">
        <f aca="false">IF(ACT35=-9,"-",IF(ACT33=-9,"-",IF(AVERAGE(ACT35:ACT36)=AVERAGE(ACT33:ACT34),"-","ERR")))</f>
        <v>-</v>
      </c>
      <c r="ACU37" s="0" t="str">
        <f aca="false">IF(ACU35=-9,"-",IF(ACU33=-9,"-",IF(AVERAGE(ACU35:ACU36)=AVERAGE(ACU33:ACU34),"-","ERR")))</f>
        <v>-</v>
      </c>
      <c r="ACV37" s="0" t="str">
        <f aca="false">IF(ACV35=-9,"-",IF(ACV33=-9,"-",IF(AVERAGE(ACV35:ACV36)=AVERAGE(ACV33:ACV34),"-","ERR")))</f>
        <v>-</v>
      </c>
      <c r="ACW37" s="0" t="str">
        <f aca="false">IF(ACW35=-9,"-",IF(ACW33=-9,"-",IF(AVERAGE(ACW35:ACW36)=AVERAGE(ACW33:ACW34),"-","ERR")))</f>
        <v>-</v>
      </c>
      <c r="ACX37" s="0" t="str">
        <f aca="false">IF(ACX35=-9,"-",IF(ACX33=-9,"-",IF(AVERAGE(ACX35:ACX36)=AVERAGE(ACX33:ACX34),"-","ERR")))</f>
        <v>-</v>
      </c>
      <c r="ACY37" s="0" t="str">
        <f aca="false">IF(ACY35=-9,"-",IF(ACY33=-9,"-",IF(AVERAGE(ACY35:ACY36)=AVERAGE(ACY33:ACY34),"-","ERR")))</f>
        <v>-</v>
      </c>
      <c r="ACZ37" s="0" t="str">
        <f aca="false">IF(ACZ35=-9,"-",IF(ACZ33=-9,"-",IF(AVERAGE(ACZ35:ACZ36)=AVERAGE(ACZ33:ACZ34),"-","ERR")))</f>
        <v>-</v>
      </c>
      <c r="ADA37" s="0" t="str">
        <f aca="false">IF(ADA35=-9,"-",IF(ADA33=-9,"-",IF(AVERAGE(ADA35:ADA36)=AVERAGE(ADA33:ADA34),"-","ERR")))</f>
        <v>-</v>
      </c>
      <c r="ADB37" s="0" t="str">
        <f aca="false">IF(ADB35=-9,"-",IF(ADB33=-9,"-",IF(AVERAGE(ADB35:ADB36)=AVERAGE(ADB33:ADB34),"-","ERR")))</f>
        <v>-</v>
      </c>
      <c r="ADC37" s="0" t="str">
        <f aca="false">IF(ADC35=-9,"-",IF(ADC33=-9,"-",IF(AVERAGE(ADC35:ADC36)=AVERAGE(ADC33:ADC34),"-","ERR")))</f>
        <v>-</v>
      </c>
      <c r="ADD37" s="0" t="str">
        <f aca="false">IF(ADD35=-9,"-",IF(ADD33=-9,"-",IF(AVERAGE(ADD35:ADD36)=AVERAGE(ADD33:ADD34),"-","ERR")))</f>
        <v>-</v>
      </c>
      <c r="ADE37" s="0" t="str">
        <f aca="false">IF(ADE35=-9,"-",IF(ADE33=-9,"-",IF(AVERAGE(ADE35:ADE36)=AVERAGE(ADE33:ADE34),"-","ERR")))</f>
        <v>-</v>
      </c>
      <c r="ADF37" s="0" t="str">
        <f aca="false">IF(ADF35=-9,"-",IF(ADF33=-9,"-",IF(AVERAGE(ADF35:ADF36)=AVERAGE(ADF33:ADF34),"-","ERR")))</f>
        <v>-</v>
      </c>
      <c r="ADG37" s="0" t="str">
        <f aca="false">IF(ADG35=-9,"-",IF(ADG33=-9,"-",IF(AVERAGE(ADG35:ADG36)=AVERAGE(ADG33:ADG34),"-","ERR")))</f>
        <v>-</v>
      </c>
      <c r="ADH37" s="0" t="str">
        <f aca="false">IF(ADH35=-9,"-",IF(ADH33=-9,"-",IF(AVERAGE(ADH35:ADH36)=AVERAGE(ADH33:ADH34),"-","ERR")))</f>
        <v>-</v>
      </c>
      <c r="ADI37" s="0" t="str">
        <f aca="false">IF(ADI35=-9,"-",IF(ADI33=-9,"-",IF(AVERAGE(ADI35:ADI36)=AVERAGE(ADI33:ADI34),"-","ERR")))</f>
        <v>-</v>
      </c>
      <c r="ADJ37" s="0" t="str">
        <f aca="false">IF(ADJ35=-9,"-",IF(ADJ33=-9,"-",IF(AVERAGE(ADJ35:ADJ36)=AVERAGE(ADJ33:ADJ34),"-","ERR")))</f>
        <v>-</v>
      </c>
      <c r="ADK37" s="0" t="str">
        <f aca="false">IF(ADK35=-9,"-",IF(ADK33=-9,"-",IF(AVERAGE(ADK35:ADK36)=AVERAGE(ADK33:ADK34),"-","ERR")))</f>
        <v>-</v>
      </c>
      <c r="ADL37" s="0" t="str">
        <f aca="false">IF(ADL35=-9,"-",IF(ADL33=-9,"-",IF(AVERAGE(ADL35:ADL36)=AVERAGE(ADL33:ADL34),"-","ERR")))</f>
        <v>-</v>
      </c>
      <c r="ADM37" s="0" t="str">
        <f aca="false">IF(ADM35=-9,"-",IF(ADM33=-9,"-",IF(AVERAGE(ADM35:ADM36)=AVERAGE(ADM33:ADM34),"-","ERR")))</f>
        <v>-</v>
      </c>
      <c r="ADN37" s="0" t="str">
        <f aca="false">IF(ADN35=-9,"-",IF(ADN33=-9,"-",IF(AVERAGE(ADN35:ADN36)=AVERAGE(ADN33:ADN34),"-","ERR")))</f>
        <v>-</v>
      </c>
      <c r="ADO37" s="0" t="str">
        <f aca="false">IF(ADO35=-9,"-",IF(ADO33=-9,"-",IF(AVERAGE(ADO35:ADO36)=AVERAGE(ADO33:ADO34),"-","ERR")))</f>
        <v>-</v>
      </c>
      <c r="ADP37" s="0" t="str">
        <f aca="false">IF(ADP35=-9,"-",IF(ADP33=-9,"-",IF(AVERAGE(ADP35:ADP36)=AVERAGE(ADP33:ADP34),"-","ERR")))</f>
        <v>-</v>
      </c>
      <c r="ADQ37" s="0" t="str">
        <f aca="false">IF(ADQ35=-9,"-",IF(ADQ33=-9,"-",IF(AVERAGE(ADQ35:ADQ36)=AVERAGE(ADQ33:ADQ34),"-","ERR")))</f>
        <v>-</v>
      </c>
      <c r="ADR37" s="0" t="str">
        <f aca="false">IF(ADR35=-9,"-",IF(ADR33=-9,"-",IF(AVERAGE(ADR35:ADR36)=AVERAGE(ADR33:ADR34),"-","ERR")))</f>
        <v>-</v>
      </c>
      <c r="ADS37" s="0" t="str">
        <f aca="false">IF(ADS35=-9,"-",IF(ADS33=-9,"-",IF(AVERAGE(ADS35:ADS36)=AVERAGE(ADS33:ADS34),"-","ERR")))</f>
        <v>-</v>
      </c>
      <c r="ADT37" s="0" t="str">
        <f aca="false">IF(ADT35=-9,"-",IF(ADT33=-9,"-",IF(AVERAGE(ADT35:ADT36)=AVERAGE(ADT33:ADT34),"-","ERR")))</f>
        <v>-</v>
      </c>
      <c r="ADU37" s="0" t="str">
        <f aca="false">IF(ADU35=-9,"-",IF(ADU33=-9,"-",IF(AVERAGE(ADU35:ADU36)=AVERAGE(ADU33:ADU34),"-","ERR")))</f>
        <v>-</v>
      </c>
      <c r="ADV37" s="0" t="str">
        <f aca="false">IF(ADV35=-9,"-",IF(ADV33=-9,"-",IF(AVERAGE(ADV35:ADV36)=AVERAGE(ADV33:ADV34),"-","ERR")))</f>
        <v>-</v>
      </c>
      <c r="ADW37" s="0" t="str">
        <f aca="false">IF(ADW35=-9,"-",IF(ADW33=-9,"-",IF(AVERAGE(ADW35:ADW36)=AVERAGE(ADW33:ADW34),"-","ERR")))</f>
        <v>-</v>
      </c>
      <c r="ADX37" s="0" t="str">
        <f aca="false">IF(ADX35=-9,"-",IF(ADX33=-9,"-",IF(AVERAGE(ADX35:ADX36)=AVERAGE(ADX33:ADX34),"-","ERR")))</f>
        <v>-</v>
      </c>
      <c r="ADY37" s="0" t="str">
        <f aca="false">IF(ADY35=-9,"-",IF(ADY33=-9,"-",IF(AVERAGE(ADY35:ADY36)=AVERAGE(ADY33:ADY34),"-","ERR")))</f>
        <v>-</v>
      </c>
      <c r="ADZ37" s="0" t="str">
        <f aca="false">IF(ADZ35=-9,"-",IF(ADZ33=-9,"-",IF(AVERAGE(ADZ35:ADZ36)=AVERAGE(ADZ33:ADZ34),"-","ERR")))</f>
        <v>-</v>
      </c>
      <c r="AEA37" s="0" t="str">
        <f aca="false">IF(AEA35=-9,"-",IF(AEA33=-9,"-",IF(AVERAGE(AEA35:AEA36)=AVERAGE(AEA33:AEA34),"-","ERR")))</f>
        <v>-</v>
      </c>
      <c r="AEB37" s="0" t="str">
        <f aca="false">IF(AEB35=-9,"-",IF(AEB33=-9,"-",IF(AVERAGE(AEB35:AEB36)=AVERAGE(AEB33:AEB34),"-","ERR")))</f>
        <v>-</v>
      </c>
      <c r="AEC37" s="0" t="str">
        <f aca="false">IF(AEC35=-9,"-",IF(AEC33=-9,"-",IF(AVERAGE(AEC35:AEC36)=AVERAGE(AEC33:AEC34),"-","ERR")))</f>
        <v>-</v>
      </c>
      <c r="AED37" s="0" t="str">
        <f aca="false">IF(AED35=-9,"-",IF(AED33=-9,"-",IF(AVERAGE(AED35:AED36)=AVERAGE(AED33:AED34),"-","ERR")))</f>
        <v>-</v>
      </c>
      <c r="AEE37" s="0" t="str">
        <f aca="false">IF(AEE35=-9,"-",IF(AEE33=-9,"-",IF(AVERAGE(AEE35:AEE36)=AVERAGE(AEE33:AEE34),"-","ERR")))</f>
        <v>-</v>
      </c>
      <c r="AEF37" s="0" t="str">
        <f aca="false">IF(AEF35=-9,"-",IF(AEF33=-9,"-",IF(AVERAGE(AEF35:AEF36)=AVERAGE(AEF33:AEF34),"-","ERR")))</f>
        <v>-</v>
      </c>
      <c r="AEG37" s="0" t="str">
        <f aca="false">IF(AEG35=-9,"-",IF(AEG33=-9,"-",IF(AVERAGE(AEG35:AEG36)=AVERAGE(AEG33:AEG34),"-","ERR")))</f>
        <v>-</v>
      </c>
      <c r="AEH37" s="0" t="str">
        <f aca="false">IF(AEH35=-9,"-",IF(AEH33=-9,"-",IF(AVERAGE(AEH35:AEH36)=AVERAGE(AEH33:AEH34),"-","ERR")))</f>
        <v>-</v>
      </c>
      <c r="AEI37" s="0" t="str">
        <f aca="false">IF(AEI35=-9,"-",IF(AEI33=-9,"-",IF(AVERAGE(AEI35:AEI36)=AVERAGE(AEI33:AEI34),"-","ERR")))</f>
        <v>-</v>
      </c>
      <c r="AEJ37" s="0" t="str">
        <f aca="false">IF(AEJ35=-9,"-",IF(AEJ33=-9,"-",IF(AVERAGE(AEJ35:AEJ36)=AVERAGE(AEJ33:AEJ34),"-","ERR")))</f>
        <v>-</v>
      </c>
      <c r="AEK37" s="0" t="str">
        <f aca="false">IF(AEK35=-9,"-",IF(AEK33=-9,"-",IF(AVERAGE(AEK35:AEK36)=AVERAGE(AEK33:AEK34),"-","ERR")))</f>
        <v>-</v>
      </c>
      <c r="AEL37" s="0" t="str">
        <f aca="false">IF(AEL35=-9,"-",IF(AEL33=-9,"-",IF(AVERAGE(AEL35:AEL36)=AVERAGE(AEL33:AEL34),"-","ERR")))</f>
        <v>-</v>
      </c>
      <c r="AEM37" s="0" t="str">
        <f aca="false">IF(AEM35=-9,"-",IF(AEM33=-9,"-",IF(AVERAGE(AEM35:AEM36)=AVERAGE(AEM33:AEM34),"-","ERR")))</f>
        <v>-</v>
      </c>
      <c r="AEN37" s="0" t="str">
        <f aca="false">IF(AEN35=-9,"-",IF(AEN33=-9,"-",IF(AVERAGE(AEN35:AEN36)=AVERAGE(AEN33:AEN34),"-","ERR")))</f>
        <v>-</v>
      </c>
      <c r="AEO37" s="0" t="str">
        <f aca="false">IF(AEO35=-9,"-",IF(AEO33=-9,"-",IF(AVERAGE(AEO35:AEO36)=AVERAGE(AEO33:AEO34),"-","ERR")))</f>
        <v>-</v>
      </c>
      <c r="AEP37" s="0" t="str">
        <f aca="false">IF(AEP35=-9,"-",IF(AEP33=-9,"-",IF(AVERAGE(AEP35:AEP36)=AVERAGE(AEP33:AEP34),"-","ERR")))</f>
        <v>-</v>
      </c>
      <c r="AEQ37" s="0" t="str">
        <f aca="false">IF(AEQ35=-9,"-",IF(AEQ33=-9,"-",IF(AVERAGE(AEQ35:AEQ36)=AVERAGE(AEQ33:AEQ34),"-","ERR")))</f>
        <v>-</v>
      </c>
      <c r="AER37" s="0" t="str">
        <f aca="false">IF(AER35=-9,"-",IF(AER33=-9,"-",IF(AVERAGE(AER35:AER36)=AVERAGE(AER33:AER34),"-","ERR")))</f>
        <v>-</v>
      </c>
      <c r="AES37" s="0" t="str">
        <f aca="false">IF(AES35=-9,"-",IF(AES33=-9,"-",IF(AVERAGE(AES35:AES36)=AVERAGE(AES33:AES34),"-","ERR")))</f>
        <v>-</v>
      </c>
      <c r="AET37" s="0" t="str">
        <f aca="false">IF(AET35=-9,"-",IF(AET33=-9,"-",IF(AVERAGE(AET35:AET36)=AVERAGE(AET33:AET34),"-","ERR")))</f>
        <v>-</v>
      </c>
      <c r="AEU37" s="0" t="str">
        <f aca="false">IF(AEU35=-9,"-",IF(AEU33=-9,"-",IF(AVERAGE(AEU35:AEU36)=AVERAGE(AEU33:AEU34),"-","ERR")))</f>
        <v>-</v>
      </c>
      <c r="AEV37" s="0" t="str">
        <f aca="false">IF(AEV35=-9,"-",IF(AEV33=-9,"-",IF(AVERAGE(AEV35:AEV36)=AVERAGE(AEV33:AEV34),"-","ERR")))</f>
        <v>-</v>
      </c>
      <c r="AEW37" s="0" t="str">
        <f aca="false">IF(AEW35=-9,"-",IF(AEW33=-9,"-",IF(AVERAGE(AEW35:AEW36)=AVERAGE(AEW33:AEW34),"-","ERR")))</f>
        <v>-</v>
      </c>
      <c r="AEX37" s="0" t="str">
        <f aca="false">IF(AEX35=-9,"-",IF(AEX33=-9,"-",IF(AVERAGE(AEX35:AEX36)=AVERAGE(AEX33:AEX34),"-","ERR")))</f>
        <v>-</v>
      </c>
      <c r="AEY37" s="0" t="str">
        <f aca="false">IF(AEY35=-9,"-",IF(AEY33=-9,"-",IF(AVERAGE(AEY35:AEY36)=AVERAGE(AEY33:AEY34),"-","ERR")))</f>
        <v>-</v>
      </c>
      <c r="AEZ37" s="0" t="str">
        <f aca="false">IF(AEZ35=-9,"-",IF(AEZ33=-9,"-",IF(AVERAGE(AEZ35:AEZ36)=AVERAGE(AEZ33:AEZ34),"-","ERR")))</f>
        <v>-</v>
      </c>
      <c r="AFA37" s="0" t="str">
        <f aca="false">IF(AFA35=-9,"-",IF(AFA33=-9,"-",IF(AVERAGE(AFA35:AFA36)=AVERAGE(AFA33:AFA34),"-","ERR")))</f>
        <v>-</v>
      </c>
      <c r="AFB37" s="0" t="str">
        <f aca="false">IF(AFB35=-9,"-",IF(AFB33=-9,"-",IF(AVERAGE(AFB35:AFB36)=AVERAGE(AFB33:AFB34),"-","ERR")))</f>
        <v>-</v>
      </c>
      <c r="AFC37" s="0" t="str">
        <f aca="false">IF(AFC35=-9,"-",IF(AFC33=-9,"-",IF(AVERAGE(AFC35:AFC36)=AVERAGE(AFC33:AFC34),"-","ERR")))</f>
        <v>-</v>
      </c>
      <c r="AFD37" s="0" t="str">
        <f aca="false">IF(AFD35=-9,"-",IF(AFD33=-9,"-",IF(AVERAGE(AFD35:AFD36)=AVERAGE(AFD33:AFD34),"-","ERR")))</f>
        <v>-</v>
      </c>
      <c r="AFE37" s="0" t="str">
        <f aca="false">IF(AFE35=-9,"-",IF(AFE33=-9,"-",IF(AVERAGE(AFE35:AFE36)=AVERAGE(AFE33:AFE34),"-","ERR")))</f>
        <v>-</v>
      </c>
      <c r="AFF37" s="0" t="str">
        <f aca="false">IF(AFF35=-9,"-",IF(AFF33=-9,"-",IF(AVERAGE(AFF35:AFF36)=AVERAGE(AFF33:AFF34),"-","ERR")))</f>
        <v>-</v>
      </c>
      <c r="AFG37" s="0" t="str">
        <f aca="false">IF(AFG35=-9,"-",IF(AFG33=-9,"-",IF(AVERAGE(AFG35:AFG36)=AVERAGE(AFG33:AFG34),"-","ERR")))</f>
        <v>-</v>
      </c>
      <c r="AFH37" s="0" t="str">
        <f aca="false">IF(AFH35=-9,"-",IF(AFH33=-9,"-",IF(AVERAGE(AFH35:AFH36)=AVERAGE(AFH33:AFH34),"-","ERR")))</f>
        <v>-</v>
      </c>
      <c r="AFI37" s="0" t="str">
        <f aca="false">IF(AFI35=-9,"-",IF(AFI33=-9,"-",IF(AVERAGE(AFI35:AFI36)=AVERAGE(AFI33:AFI34),"-","ERR")))</f>
        <v>-</v>
      </c>
      <c r="AFJ37" s="0" t="str">
        <f aca="false">IF(AFJ35=-9,"-",IF(AFJ33=-9,"-",IF(AVERAGE(AFJ35:AFJ36)=AVERAGE(AFJ33:AFJ34),"-","ERR")))</f>
        <v>-</v>
      </c>
      <c r="AFK37" s="0" t="str">
        <f aca="false">IF(AFK35=-9,"-",IF(AFK33=-9,"-",IF(AVERAGE(AFK35:AFK36)=AVERAGE(AFK33:AFK34),"-","ERR")))</f>
        <v>-</v>
      </c>
      <c r="AFL37" s="0" t="str">
        <f aca="false">IF(AFL35=-9,"-",IF(AFL33=-9,"-",IF(AVERAGE(AFL35:AFL36)=AVERAGE(AFL33:AFL34),"-","ERR")))</f>
        <v>ERR</v>
      </c>
      <c r="AFM37" s="0" t="str">
        <f aca="false">IF(AFM35=-9,"-",IF(AFM33=-9,"-",IF(AVERAGE(AFM35:AFM36)=AVERAGE(AFM33:AFM34),"-","ERR")))</f>
        <v>-</v>
      </c>
      <c r="AFN37" s="0" t="str">
        <f aca="false">IF(AFN35=-9,"-",IF(AFN33=-9,"-",IF(AVERAGE(AFN35:AFN36)=AVERAGE(AFN33:AFN34),"-","ERR")))</f>
        <v>-</v>
      </c>
      <c r="AFO37" s="0" t="str">
        <f aca="false">IF(AFO35=-9,"-",IF(AFO33=-9,"-",IF(AVERAGE(AFO35:AFO36)=AVERAGE(AFO33:AFO34),"-","ERR")))</f>
        <v>-</v>
      </c>
      <c r="AFP37" s="0" t="str">
        <f aca="false">IF(AFP35=-9,"-",IF(AFP33=-9,"-",IF(AVERAGE(AFP35:AFP36)=AVERAGE(AFP33:AFP34),"-","ERR")))</f>
        <v>-</v>
      </c>
      <c r="AFQ37" s="0" t="str">
        <f aca="false">IF(AFQ35=-9,"-",IF(AFQ33=-9,"-",IF(AVERAGE(AFQ35:AFQ36)=AVERAGE(AFQ33:AFQ34),"-","ERR")))</f>
        <v>-</v>
      </c>
      <c r="AFR37" s="0" t="str">
        <f aca="false">IF(AFR35=-9,"-",IF(AFR33=-9,"-",IF(AVERAGE(AFR35:AFR36)=AVERAGE(AFR33:AFR34),"-","ERR")))</f>
        <v>-</v>
      </c>
      <c r="AFS37" s="0" t="str">
        <f aca="false">IF(AFS35=-9,"-",IF(AFS33=-9,"-",IF(AVERAGE(AFS35:AFS36)=AVERAGE(AFS33:AFS34),"-","ERR")))</f>
        <v>-</v>
      </c>
      <c r="AFT37" s="0" t="str">
        <f aca="false">IF(AFT35=-9,"-",IF(AFT33=-9,"-",IF(AVERAGE(AFT35:AFT36)=AVERAGE(AFT33:AFT34),"-","ERR")))</f>
        <v>-</v>
      </c>
      <c r="AFU37" s="0" t="str">
        <f aca="false">IF(AFU35=-9,"-",IF(AFU33=-9,"-",IF(AVERAGE(AFU35:AFU36)=AVERAGE(AFU33:AFU34),"-","ERR")))</f>
        <v>-</v>
      </c>
      <c r="AFV37" s="0" t="str">
        <f aca="false">IF(AFV35=-9,"-",IF(AFV33=-9,"-",IF(AVERAGE(AFV35:AFV36)=AVERAGE(AFV33:AFV34),"-","ERR")))</f>
        <v>-</v>
      </c>
      <c r="AFW37" s="0" t="str">
        <f aca="false">IF(AFW35=-9,"-",IF(AFW33=-9,"-",IF(AVERAGE(AFW35:AFW36)=AVERAGE(AFW33:AFW34),"-","ERR")))</f>
        <v>-</v>
      </c>
      <c r="AFX37" s="0" t="str">
        <f aca="false">IF(AFX35=-9,"-",IF(AFX33=-9,"-",IF(AVERAGE(AFX35:AFX36)=AVERAGE(AFX33:AFX34),"-","ERR")))</f>
        <v>-</v>
      </c>
      <c r="AFY37" s="0" t="str">
        <f aca="false">IF(AFY35=-9,"-",IF(AFY33=-9,"-",IF(AVERAGE(AFY35:AFY36)=AVERAGE(AFY33:AFY34),"-","ERR")))</f>
        <v>-</v>
      </c>
      <c r="AFZ37" s="0" t="str">
        <f aca="false">IF(AFZ35=-9,"-",IF(AFZ33=-9,"-",IF(AVERAGE(AFZ35:AFZ36)=AVERAGE(AFZ33:AFZ34),"-","ERR")))</f>
        <v>-</v>
      </c>
      <c r="AGA37" s="0" t="str">
        <f aca="false">IF(AGA35=-9,"-",IF(AGA33=-9,"-",IF(AVERAGE(AGA35:AGA36)=AVERAGE(AGA33:AGA34),"-","ERR")))</f>
        <v>-</v>
      </c>
      <c r="AGB37" s="0" t="str">
        <f aca="false">IF(AGB35=-9,"-",IF(AGB33=-9,"-",IF(AVERAGE(AGB35:AGB36)=AVERAGE(AGB33:AGB34),"-","ERR")))</f>
        <v>-</v>
      </c>
      <c r="AGC37" s="0" t="str">
        <f aca="false">IF(AGC35=-9,"-",IF(AGC33=-9,"-",IF(AVERAGE(AGC35:AGC36)=AVERAGE(AGC33:AGC34),"-","ERR")))</f>
        <v>-</v>
      </c>
      <c r="AGD37" s="0" t="str">
        <f aca="false">IF(AGD35=-9,"-",IF(AGD33=-9,"-",IF(AVERAGE(AGD35:AGD36)=AVERAGE(AGD33:AGD34),"-","ERR")))</f>
        <v>-</v>
      </c>
      <c r="AGE37" s="0" t="str">
        <f aca="false">IF(AGE35=-9,"-",IF(AGE33=-9,"-",IF(AVERAGE(AGE35:AGE36)=AVERAGE(AGE33:AGE34),"-","ERR")))</f>
        <v>-</v>
      </c>
      <c r="AGF37" s="0" t="str">
        <f aca="false">IF(AGF35=-9,"-",IF(AGF33=-9,"-",IF(AVERAGE(AGF35:AGF36)=AVERAGE(AGF33:AGF34),"-","ERR")))</f>
        <v>-</v>
      </c>
      <c r="AGG37" s="0" t="str">
        <f aca="false">IF(AGG35=-9,"-",IF(AGG33=-9,"-",IF(AVERAGE(AGG35:AGG36)=AVERAGE(AGG33:AGG34),"-","ERR")))</f>
        <v>-</v>
      </c>
      <c r="AGH37" s="0" t="str">
        <f aca="false">IF(AGH35=-9,"-",IF(AGH33=-9,"-",IF(AVERAGE(AGH35:AGH36)=AVERAGE(AGH33:AGH34),"-","ERR")))</f>
        <v>-</v>
      </c>
      <c r="AGI37" s="0" t="str">
        <f aca="false">IF(AGI35=-9,"-",IF(AGI33=-9,"-",IF(AVERAGE(AGI35:AGI36)=AVERAGE(AGI33:AGI34),"-","ERR")))</f>
        <v>-</v>
      </c>
      <c r="AGJ37" s="0" t="str">
        <f aca="false">IF(AGJ35=-9,"-",IF(AGJ33=-9,"-",IF(AVERAGE(AGJ35:AGJ36)=AVERAGE(AGJ33:AGJ34),"-","ERR")))</f>
        <v>ERR</v>
      </c>
      <c r="AGK37" s="0" t="str">
        <f aca="false">IF(AGK35=-9,"-",IF(AGK33=-9,"-",IF(AVERAGE(AGK35:AGK36)=AVERAGE(AGK33:AGK34),"-","ERR")))</f>
        <v>-</v>
      </c>
      <c r="AGL37" s="0" t="str">
        <f aca="false">IF(AGL35=-9,"-",IF(AGL33=-9,"-",IF(AVERAGE(AGL35:AGL36)=AVERAGE(AGL33:AGL34),"-","ERR")))</f>
        <v>-</v>
      </c>
      <c r="AGM37" s="0" t="str">
        <f aca="false">IF(AGM35=-9,"-",IF(AGM33=-9,"-",IF(AVERAGE(AGM35:AGM36)=AVERAGE(AGM33:AGM34),"-","ERR")))</f>
        <v>-</v>
      </c>
      <c r="AGN37" s="0" t="str">
        <f aca="false">IF(AGN35=-9,"-",IF(AGN33=-9,"-",IF(AVERAGE(AGN35:AGN36)=AVERAGE(AGN33:AGN34),"-","ERR")))</f>
        <v>-</v>
      </c>
      <c r="AGO37" s="0" t="str">
        <f aca="false">IF(AGO35=-9,"-",IF(AGO33=-9,"-",IF(AVERAGE(AGO35:AGO36)=AVERAGE(AGO33:AGO34),"-","ERR")))</f>
        <v>-</v>
      </c>
      <c r="AGP37" s="0" t="str">
        <f aca="false">IF(AGP35=-9,"-",IF(AGP33=-9,"-",IF(AVERAGE(AGP35:AGP36)=AVERAGE(AGP33:AGP34),"-","ERR")))</f>
        <v>-</v>
      </c>
      <c r="AGQ37" s="0" t="str">
        <f aca="false">IF(AGQ35=-9,"-",IF(AGQ33=-9,"-",IF(AVERAGE(AGQ35:AGQ36)=AVERAGE(AGQ33:AGQ34),"-","ERR")))</f>
        <v>-</v>
      </c>
      <c r="AGR37" s="0" t="str">
        <f aca="false">IF(AGR35=-9,"-",IF(AGR33=-9,"-",IF(AVERAGE(AGR35:AGR36)=AVERAGE(AGR33:AGR34),"-","ERR")))</f>
        <v>-</v>
      </c>
      <c r="AGS37" s="0" t="str">
        <f aca="false">IF(AGS35=-9,"-",IF(AGS33=-9,"-",IF(AVERAGE(AGS35:AGS36)=AVERAGE(AGS33:AGS34),"-","ERR")))</f>
        <v>-</v>
      </c>
      <c r="AGT37" s="0" t="str">
        <f aca="false">IF(AGT35=-9,"-",IF(AGT33=-9,"-",IF(AVERAGE(AGT35:AGT36)=AVERAGE(AGT33:AGT34),"-","ERR")))</f>
        <v>-</v>
      </c>
      <c r="AGU37" s="0" t="str">
        <f aca="false">IF(AGU35=-9,"-",IF(AGU33=-9,"-",IF(AVERAGE(AGU35:AGU36)=AVERAGE(AGU33:AGU34),"-","ERR")))</f>
        <v>-</v>
      </c>
      <c r="AGV37" s="0" t="str">
        <f aca="false">IF(AGV35=-9,"-",IF(AGV33=-9,"-",IF(AVERAGE(AGV35:AGV36)=AVERAGE(AGV33:AGV34),"-","ERR")))</f>
        <v>-</v>
      </c>
      <c r="AGW37" s="0" t="str">
        <f aca="false">IF(AGW35=-9,"-",IF(AGW33=-9,"-",IF(AVERAGE(AGW35:AGW36)=AVERAGE(AGW33:AGW34),"-","ERR")))</f>
        <v>-</v>
      </c>
      <c r="AGX37" s="0" t="str">
        <f aca="false">IF(AGX35=-9,"-",IF(AGX33=-9,"-",IF(AVERAGE(AGX35:AGX36)=AVERAGE(AGX33:AGX34),"-","ERR")))</f>
        <v>-</v>
      </c>
      <c r="AGY37" s="0" t="str">
        <f aca="false">IF(AGY35=-9,"-",IF(AGY33=-9,"-",IF(AVERAGE(AGY35:AGY36)=AVERAGE(AGY33:AGY34),"-","ERR")))</f>
        <v>-</v>
      </c>
      <c r="AGZ37" s="0" t="str">
        <f aca="false">IF(AGZ35=-9,"-",IF(AGZ33=-9,"-",IF(AVERAGE(AGZ35:AGZ36)=AVERAGE(AGZ33:AGZ34),"-","ERR")))</f>
        <v>-</v>
      </c>
      <c r="AHA37" s="0" t="str">
        <f aca="false">IF(AHA35=-9,"-",IF(AHA33=-9,"-",IF(AVERAGE(AHA35:AHA36)=AVERAGE(AHA33:AHA34),"-","ERR")))</f>
        <v>-</v>
      </c>
      <c r="AHB37" s="0" t="str">
        <f aca="false">IF(AHB35=-9,"-",IF(AHB33=-9,"-",IF(AVERAGE(AHB35:AHB36)=AVERAGE(AHB33:AHB34),"-","ERR")))</f>
        <v>-</v>
      </c>
      <c r="AHC37" s="0" t="str">
        <f aca="false">IF(AHC35=-9,"-",IF(AHC33=-9,"-",IF(AVERAGE(AHC35:AHC36)=AVERAGE(AHC33:AHC34),"-","ERR")))</f>
        <v>-</v>
      </c>
      <c r="AHD37" s="0" t="str">
        <f aca="false">IF(AHD35=-9,"-",IF(AHD33=-9,"-",IF(AVERAGE(AHD35:AHD36)=AVERAGE(AHD33:AHD34),"-","ERR")))</f>
        <v>-</v>
      </c>
      <c r="AHE37" s="0" t="str">
        <f aca="false">IF(AHE35=-9,"-",IF(AHE33=-9,"-",IF(AVERAGE(AHE35:AHE36)=AVERAGE(AHE33:AHE34),"-","ERR")))</f>
        <v>-</v>
      </c>
      <c r="AHF37" s="0" t="str">
        <f aca="false">IF(AHF35=-9,"-",IF(AHF33=-9,"-",IF(AVERAGE(AHF35:AHF36)=AVERAGE(AHF33:AHF34),"-","ERR")))</f>
        <v>-</v>
      </c>
      <c r="AHG37" s="0" t="str">
        <f aca="false">IF(AHG35=-9,"-",IF(AHG33=-9,"-",IF(AVERAGE(AHG35:AHG36)=AVERAGE(AHG33:AHG34),"-","ERR")))</f>
        <v>-</v>
      </c>
      <c r="AHH37" s="0" t="str">
        <f aca="false">IF(AHH35=-9,"-",IF(AHH33=-9,"-",IF(AVERAGE(AHH35:AHH36)=AVERAGE(AHH33:AHH34),"-","ERR")))</f>
        <v>-</v>
      </c>
      <c r="AHI37" s="0" t="str">
        <f aca="false">IF(AHI35=-9,"-",IF(AHI33=-9,"-",IF(AVERAGE(AHI35:AHI36)=AVERAGE(AHI33:AHI34),"-","ERR")))</f>
        <v>-</v>
      </c>
      <c r="AHJ37" s="0" t="str">
        <f aca="false">IF(AHJ35=-9,"-",IF(AHJ33=-9,"-",IF(AVERAGE(AHJ35:AHJ36)=AVERAGE(AHJ33:AHJ34),"-","ERR")))</f>
        <v>-</v>
      </c>
      <c r="AHK37" s="0" t="str">
        <f aca="false">IF(AHK35=-9,"-",IF(AHK33=-9,"-",IF(AVERAGE(AHK35:AHK36)=AVERAGE(AHK33:AHK34),"-","ERR")))</f>
        <v>-</v>
      </c>
      <c r="AHL37" s="0" t="str">
        <f aca="false">IF(AHL35=-9,"-",IF(AHL33=-9,"-",IF(AVERAGE(AHL35:AHL36)=AVERAGE(AHL33:AHL34),"-","ERR")))</f>
        <v>-</v>
      </c>
      <c r="AHM37" s="0" t="str">
        <f aca="false">IF(AHM35=-9,"-",IF(AHM33=-9,"-",IF(AVERAGE(AHM35:AHM36)=AVERAGE(AHM33:AHM34),"-","ERR")))</f>
        <v>-</v>
      </c>
      <c r="AHN37" s="0" t="str">
        <f aca="false">IF(AHN35=-9,"-",IF(AHN33=-9,"-",IF(AVERAGE(AHN35:AHN36)=AVERAGE(AHN33:AHN34),"-","ERR")))</f>
        <v>-</v>
      </c>
      <c r="AHO37" s="0" t="str">
        <f aca="false">IF(AHO35=-9,"-",IF(AHO33=-9,"-",IF(AVERAGE(AHO35:AHO36)=AVERAGE(AHO33:AHO34),"-","ERR")))</f>
        <v>-</v>
      </c>
      <c r="AHP37" s="0" t="str">
        <f aca="false">IF(AHP35=-9,"-",IF(AHP33=-9,"-",IF(AVERAGE(AHP35:AHP36)=AVERAGE(AHP33:AHP34),"-","ERR")))</f>
        <v>-</v>
      </c>
      <c r="AHQ37" s="0" t="str">
        <f aca="false">IF(AHQ35=-9,"-",IF(AHQ33=-9,"-",IF(AVERAGE(AHQ35:AHQ36)=AVERAGE(AHQ33:AHQ34),"-","ERR")))</f>
        <v>-</v>
      </c>
      <c r="AHR37" s="0" t="str">
        <f aca="false">IF(AHR35=-9,"-",IF(AHR33=-9,"-",IF(AVERAGE(AHR35:AHR36)=AVERAGE(AHR33:AHR34),"-","ERR")))</f>
        <v>-</v>
      </c>
      <c r="AHS37" s="0" t="str">
        <f aca="false">IF(AHS35=-9,"-",IF(AHS33=-9,"-",IF(AVERAGE(AHS35:AHS36)=AVERAGE(AHS33:AHS34),"-","ERR")))</f>
        <v>-</v>
      </c>
      <c r="AHT37" s="0" t="str">
        <f aca="false">IF(AHT35=-9,"-",IF(AHT33=-9,"-",IF(AVERAGE(AHT35:AHT36)=AVERAGE(AHT33:AHT34),"-","ERR")))</f>
        <v>-</v>
      </c>
      <c r="AHU37" s="0" t="str">
        <f aca="false">IF(AHU35=-9,"-",IF(AHU33=-9,"-",IF(AVERAGE(AHU35:AHU36)=AVERAGE(AHU33:AHU34),"-","ERR")))</f>
        <v>-</v>
      </c>
      <c r="AHV37" s="0" t="str">
        <f aca="false">IF(AHV35=-9,"-",IF(AHV33=-9,"-",IF(AVERAGE(AHV35:AHV36)=AVERAGE(AHV33:AHV34),"-","ERR")))</f>
        <v>-</v>
      </c>
      <c r="AHW37" s="0" t="str">
        <f aca="false">IF(AHW35=-9,"-",IF(AHW33=-9,"-",IF(AVERAGE(AHW35:AHW36)=AVERAGE(AHW33:AHW34),"-","ERR")))</f>
        <v>-</v>
      </c>
      <c r="AHX37" s="0" t="str">
        <f aca="false">IF(AHX35=-9,"-",IF(AHX33=-9,"-",IF(AVERAGE(AHX35:AHX36)=AVERAGE(AHX33:AHX34),"-","ERR")))</f>
        <v>-</v>
      </c>
      <c r="AHY37" s="0" t="str">
        <f aca="false">IF(AHY35=-9,"-",IF(AHY33=-9,"-",IF(AVERAGE(AHY35:AHY36)=AVERAGE(AHY33:AHY34),"-","ERR")))</f>
        <v>-</v>
      </c>
      <c r="AHZ37" s="0" t="str">
        <f aca="false">IF(AHZ35=-9,"-",IF(AHZ33=-9,"-",IF(AVERAGE(AHZ35:AHZ36)=AVERAGE(AHZ33:AHZ34),"-","ERR")))</f>
        <v>-</v>
      </c>
      <c r="AIA37" s="0" t="str">
        <f aca="false">IF(AIA35=-9,"-",IF(AIA33=-9,"-",IF(AVERAGE(AIA35:AIA36)=AVERAGE(AIA33:AIA34),"-","ERR")))</f>
        <v>-</v>
      </c>
      <c r="AIB37" s="0" t="str">
        <f aca="false">IF(AIB35=-9,"-",IF(AIB33=-9,"-",IF(AVERAGE(AIB35:AIB36)=AVERAGE(AIB33:AIB34),"-","ERR")))</f>
        <v>-</v>
      </c>
      <c r="AIC37" s="0" t="str">
        <f aca="false">IF(AIC35=-9,"-",IF(AIC33=-9,"-",IF(AVERAGE(AIC35:AIC36)=AVERAGE(AIC33:AIC34),"-","ERR")))</f>
        <v>-</v>
      </c>
      <c r="AID37" s="0" t="str">
        <f aca="false">IF(AID35=-9,"-",IF(AID33=-9,"-",IF(AVERAGE(AID35:AID36)=AVERAGE(AID33:AID34),"-","ERR")))</f>
        <v>-</v>
      </c>
      <c r="AIE37" s="0" t="str">
        <f aca="false">IF(AIE35=-9,"-",IF(AIE33=-9,"-",IF(AVERAGE(AIE35:AIE36)=AVERAGE(AIE33:AIE34),"-","ERR")))</f>
        <v>-</v>
      </c>
      <c r="AIF37" s="0" t="str">
        <f aca="false">IF(AIF35=-9,"-",IF(AIF33=-9,"-",IF(AVERAGE(AIF35:AIF36)=AVERAGE(AIF33:AIF34),"-","ERR")))</f>
        <v>-</v>
      </c>
      <c r="AIG37" s="0" t="str">
        <f aca="false">IF(AIG35=-9,"-",IF(AIG33=-9,"-",IF(AVERAGE(AIG35:AIG36)=AVERAGE(AIG33:AIG34),"-","ERR")))</f>
        <v>-</v>
      </c>
      <c r="AIH37" s="0" t="str">
        <f aca="false">IF(AIH35=-9,"-",IF(AIH33=-9,"-",IF(AVERAGE(AIH35:AIH36)=AVERAGE(AIH33:AIH34),"-","ERR")))</f>
        <v>-</v>
      </c>
      <c r="AII37" s="0" t="str">
        <f aca="false">IF(AII35=-9,"-",IF(AII33=-9,"-",IF(AVERAGE(AII35:AII36)=AVERAGE(AII33:AII34),"-","ERR")))</f>
        <v>-</v>
      </c>
      <c r="AIJ37" s="0" t="str">
        <f aca="false">IF(AIJ35=-9,"-",IF(AIJ33=-9,"-",IF(AVERAGE(AIJ35:AIJ36)=AVERAGE(AIJ33:AIJ34),"-","ERR")))</f>
        <v>-</v>
      </c>
      <c r="AIK37" s="0" t="str">
        <f aca="false">IF(AIK35=-9,"-",IF(AIK33=-9,"-",IF(AVERAGE(AIK35:AIK36)=AVERAGE(AIK33:AIK34),"-","ERR")))</f>
        <v>-</v>
      </c>
      <c r="AIL37" s="0" t="str">
        <f aca="false">IF(AIL35=-9,"-",IF(AIL33=-9,"-",IF(AVERAGE(AIL35:AIL36)=AVERAGE(AIL33:AIL34),"-","ERR")))</f>
        <v>-</v>
      </c>
      <c r="AIM37" s="0" t="str">
        <f aca="false">IF(AIM35=-9,"-",IF(AIM33=-9,"-",IF(AVERAGE(AIM35:AIM36)=AVERAGE(AIM33:AIM34),"-","ERR")))</f>
        <v>-</v>
      </c>
      <c r="AIN37" s="0" t="str">
        <f aca="false">IF(AIN35=-9,"-",IF(AIN33=-9,"-",IF(AVERAGE(AIN35:AIN36)=AVERAGE(AIN33:AIN34),"-","ERR")))</f>
        <v>-</v>
      </c>
      <c r="AIO37" s="0" t="str">
        <f aca="false">IF(AIO35=-9,"-",IF(AIO33=-9,"-",IF(AVERAGE(AIO35:AIO36)=AVERAGE(AIO33:AIO34),"-","ERR")))</f>
        <v>-</v>
      </c>
      <c r="AIP37" s="0" t="str">
        <f aca="false">IF(AIP35=-9,"-",IF(AIP33=-9,"-",IF(AVERAGE(AIP35:AIP36)=AVERAGE(AIP33:AIP34),"-","ERR")))</f>
        <v>-</v>
      </c>
      <c r="AIQ37" s="0" t="str">
        <f aca="false">IF(AIQ35=-9,"-",IF(AIQ33=-9,"-",IF(AVERAGE(AIQ35:AIQ36)=AVERAGE(AIQ33:AIQ34),"-","ERR")))</f>
        <v>-</v>
      </c>
      <c r="AIR37" s="0" t="str">
        <f aca="false">IF(AIR35=-9,"-",IF(AIR33=-9,"-",IF(AVERAGE(AIR35:AIR36)=AVERAGE(AIR33:AIR34),"-","ERR")))</f>
        <v>-</v>
      </c>
      <c r="AIS37" s="0" t="str">
        <f aca="false">IF(AIS35=-9,"-",IF(AIS33=-9,"-",IF(AVERAGE(AIS35:AIS36)=AVERAGE(AIS33:AIS34),"-","ERR")))</f>
        <v>-</v>
      </c>
      <c r="AIT37" s="0" t="str">
        <f aca="false">IF(AIT35=-9,"-",IF(AIT33=-9,"-",IF(AVERAGE(AIT35:AIT36)=AVERAGE(AIT33:AIT34),"-","ERR")))</f>
        <v>-</v>
      </c>
      <c r="AIU37" s="0" t="str">
        <f aca="false">IF(AIU35=-9,"-",IF(AIU33=-9,"-",IF(AVERAGE(AIU35:AIU36)=AVERAGE(AIU33:AIU34),"-","ERR")))</f>
        <v>-</v>
      </c>
      <c r="AIV37" s="0" t="str">
        <f aca="false">IF(AIV35=-9,"-",IF(AIV33=-9,"-",IF(AVERAGE(AIV35:AIV36)=AVERAGE(AIV33:AIV34),"-","ERR")))</f>
        <v>-</v>
      </c>
      <c r="AIW37" s="0" t="str">
        <f aca="false">IF(AIW35=-9,"-",IF(AIW33=-9,"-",IF(AVERAGE(AIW35:AIW36)=AVERAGE(AIW33:AIW34),"-","ERR")))</f>
        <v>-</v>
      </c>
      <c r="AIX37" s="0" t="str">
        <f aca="false">IF(AIX35=-9,"-",IF(AIX33=-9,"-",IF(AVERAGE(AIX35:AIX36)=AVERAGE(AIX33:AIX34),"-","ERR")))</f>
        <v>-</v>
      </c>
      <c r="AIY37" s="0" t="str">
        <f aca="false">IF(AIY35=-9,"-",IF(AIY33=-9,"-",IF(AVERAGE(AIY35:AIY36)=AVERAGE(AIY33:AIY34),"-","ERR")))</f>
        <v>-</v>
      </c>
      <c r="AIZ37" s="0" t="str">
        <f aca="false">IF(AIZ35=-9,"-",IF(AIZ33=-9,"-",IF(AVERAGE(AIZ35:AIZ36)=AVERAGE(AIZ33:AIZ34),"-","ERR")))</f>
        <v>-</v>
      </c>
      <c r="AJA37" s="0" t="str">
        <f aca="false">IF(AJA35=-9,"-",IF(AJA33=-9,"-",IF(AVERAGE(AJA35:AJA36)=AVERAGE(AJA33:AJA34),"-","ERR")))</f>
        <v>-</v>
      </c>
      <c r="AJB37" s="0" t="str">
        <f aca="false">IF(AJB35=-9,"-",IF(AJB33=-9,"-",IF(AVERAGE(AJB35:AJB36)=AVERAGE(AJB33:AJB34),"-","ERR")))</f>
        <v>-</v>
      </c>
      <c r="AJC37" s="0" t="str">
        <f aca="false">IF(AJC35=-9,"-",IF(AJC33=-9,"-",IF(AVERAGE(AJC35:AJC36)=AVERAGE(AJC33:AJC34),"-","ERR")))</f>
        <v>-</v>
      </c>
      <c r="AJD37" s="0" t="str">
        <f aca="false">IF(AJD35=-9,"-",IF(AJD33=-9,"-",IF(AVERAGE(AJD35:AJD36)=AVERAGE(AJD33:AJD34),"-","ERR")))</f>
        <v>-</v>
      </c>
      <c r="AJE37" s="0" t="str">
        <f aca="false">IF(AJE35=-9,"-",IF(AJE33=-9,"-",IF(AVERAGE(AJE35:AJE36)=AVERAGE(AJE33:AJE34),"-","ERR")))</f>
        <v>-</v>
      </c>
      <c r="AJF37" s="0" t="str">
        <f aca="false">IF(AJF35=-9,"-",IF(AJF33=-9,"-",IF(AVERAGE(AJF35:AJF36)=AVERAGE(AJF33:AJF34),"-","ERR")))</f>
        <v>-</v>
      </c>
      <c r="AJG37" s="0" t="str">
        <f aca="false">IF(AJG35=-9,"-",IF(AJG33=-9,"-",IF(AVERAGE(AJG35:AJG36)=AVERAGE(AJG33:AJG34),"-","ERR")))</f>
        <v>-</v>
      </c>
      <c r="AJH37" s="0" t="str">
        <f aca="false">IF(AJH35=-9,"-",IF(AJH33=-9,"-",IF(AVERAGE(AJH35:AJH36)=AVERAGE(AJH33:AJH34),"-","ERR")))</f>
        <v>-</v>
      </c>
      <c r="AJI37" s="0" t="str">
        <f aca="false">IF(AJI35=-9,"-",IF(AJI33=-9,"-",IF(AVERAGE(AJI35:AJI36)=AVERAGE(AJI33:AJI34),"-","ERR")))</f>
        <v>-</v>
      </c>
      <c r="AJJ37" s="0" t="str">
        <f aca="false">IF(AJJ35=-9,"-",IF(AJJ33=-9,"-",IF(AVERAGE(AJJ35:AJJ36)=AVERAGE(AJJ33:AJJ34),"-","ERR")))</f>
        <v>-</v>
      </c>
      <c r="AJK37" s="0" t="str">
        <f aca="false">IF(AJK35=-9,"-",IF(AJK33=-9,"-",IF(AVERAGE(AJK35:AJK36)=AVERAGE(AJK33:AJK34),"-","ERR")))</f>
        <v>-</v>
      </c>
      <c r="AJL37" s="0" t="str">
        <f aca="false">IF(AJL35=-9,"-",IF(AJL33=-9,"-",IF(AVERAGE(AJL35:AJL36)=AVERAGE(AJL33:AJL34),"-","ERR")))</f>
        <v>-</v>
      </c>
      <c r="AJM37" s="0" t="str">
        <f aca="false">IF(AJM35=-9,"-",IF(AJM33=-9,"-",IF(AVERAGE(AJM35:AJM36)=AVERAGE(AJM33:AJM34),"-","ERR")))</f>
        <v>-</v>
      </c>
      <c r="AJN37" s="0" t="str">
        <f aca="false">IF(AJN35=-9,"-",IF(AJN33=-9,"-",IF(AVERAGE(AJN35:AJN36)=AVERAGE(AJN33:AJN34),"-","ERR")))</f>
        <v>-</v>
      </c>
      <c r="AJO37" s="0" t="str">
        <f aca="false">IF(AJO35=-9,"-",IF(AJO33=-9,"-",IF(AVERAGE(AJO35:AJO36)=AVERAGE(AJO33:AJO34),"-","ERR")))</f>
        <v>-</v>
      </c>
      <c r="AJP37" s="0" t="str">
        <f aca="false">IF(AJP35=-9,"-",IF(AJP33=-9,"-",IF(AVERAGE(AJP35:AJP36)=AVERAGE(AJP33:AJP34),"-","ERR")))</f>
        <v>-</v>
      </c>
      <c r="AJQ37" s="0" t="str">
        <f aca="false">IF(AJQ35=-9,"-",IF(AJQ33=-9,"-",IF(AVERAGE(AJQ35:AJQ36)=AVERAGE(AJQ33:AJQ34),"-","ERR")))</f>
        <v>-</v>
      </c>
      <c r="AJR37" s="0" t="str">
        <f aca="false">IF(AJR35=-9,"-",IF(AJR33=-9,"-",IF(AVERAGE(AJR35:AJR36)=AVERAGE(AJR33:AJR34),"-","ERR")))</f>
        <v>-</v>
      </c>
      <c r="AJS37" s="0" t="str">
        <f aca="false">IF(AJS35=-9,"-",IF(AJS33=-9,"-",IF(AVERAGE(AJS35:AJS36)=AVERAGE(AJS33:AJS34),"-","ERR")))</f>
        <v>-</v>
      </c>
      <c r="AJT37" s="0" t="str">
        <f aca="false">IF(AJT35=-9,"-",IF(AJT33=-9,"-",IF(AVERAGE(AJT35:AJT36)=AVERAGE(AJT33:AJT34),"-","ERR")))</f>
        <v>-</v>
      </c>
      <c r="AJU37" s="0" t="str">
        <f aca="false">IF(AJU35=-9,"-",IF(AJU33=-9,"-",IF(AVERAGE(AJU35:AJU36)=AVERAGE(AJU33:AJU34),"-","ERR")))</f>
        <v>-</v>
      </c>
      <c r="AJV37" s="0" t="str">
        <f aca="false">IF(AJV35=-9,"-",IF(AJV33=-9,"-",IF(AVERAGE(AJV35:AJV36)=AVERAGE(AJV33:AJV34),"-","ERR")))</f>
        <v>-</v>
      </c>
      <c r="AJW37" s="0" t="str">
        <f aca="false">IF(AJW35=-9,"-",IF(AJW33=-9,"-",IF(AVERAGE(AJW35:AJW36)=AVERAGE(AJW33:AJW34),"-","ERR")))</f>
        <v>-</v>
      </c>
      <c r="AJX37" s="0" t="str">
        <f aca="false">IF(AJX35=-9,"-",IF(AJX33=-9,"-",IF(AVERAGE(AJX35:AJX36)=AVERAGE(AJX33:AJX34),"-","ERR")))</f>
        <v>-</v>
      </c>
      <c r="AJY37" s="0" t="str">
        <f aca="false">IF(AJY35=-9,"-",IF(AJY33=-9,"-",IF(AVERAGE(AJY35:AJY36)=AVERAGE(AJY33:AJY34),"-","ERR")))</f>
        <v>-</v>
      </c>
      <c r="AJZ37" s="0" t="str">
        <f aca="false">IF(AJZ35=-9,"-",IF(AJZ33=-9,"-",IF(AVERAGE(AJZ35:AJZ36)=AVERAGE(AJZ33:AJZ34),"-","ERR")))</f>
        <v>-</v>
      </c>
      <c r="AKA37" s="0" t="str">
        <f aca="false">IF(AKA35=-9,"-",IF(AKA33=-9,"-",IF(AVERAGE(AKA35:AKA36)=AVERAGE(AKA33:AKA34),"-","ERR")))</f>
        <v>-</v>
      </c>
      <c r="AKB37" s="0" t="str">
        <f aca="false">IF(AKB35=-9,"-",IF(AKB33=-9,"-",IF(AVERAGE(AKB35:AKB36)=AVERAGE(AKB33:AKB34),"-","ERR")))</f>
        <v>-</v>
      </c>
      <c r="AKC37" s="0" t="str">
        <f aca="false">IF(AKC35=-9,"-",IF(AKC33=-9,"-",IF(AVERAGE(AKC35:AKC36)=AVERAGE(AKC33:AKC34),"-","ERR")))</f>
        <v>-</v>
      </c>
      <c r="AKD37" s="0" t="str">
        <f aca="false">IF(AKD35=-9,"-",IF(AKD33=-9,"-",IF(AVERAGE(AKD35:AKD36)=AVERAGE(AKD33:AKD34),"-","ERR")))</f>
        <v>-</v>
      </c>
      <c r="AKE37" s="0" t="str">
        <f aca="false">IF(AKE35=-9,"-",IF(AKE33=-9,"-",IF(AVERAGE(AKE35:AKE36)=AVERAGE(AKE33:AKE34),"-","ERR")))</f>
        <v>-</v>
      </c>
      <c r="AKF37" s="0" t="str">
        <f aca="false">IF(AKF35=-9,"-",IF(AKF33=-9,"-",IF(AVERAGE(AKF35:AKF36)=AVERAGE(AKF33:AKF34),"-","ERR")))</f>
        <v>-</v>
      </c>
      <c r="AKG37" s="0" t="str">
        <f aca="false">IF(AKG35=-9,"-",IF(AKG33=-9,"-",IF(AVERAGE(AKG35:AKG36)=AVERAGE(AKG33:AKG34),"-","ERR")))</f>
        <v>-</v>
      </c>
      <c r="AKH37" s="0" t="str">
        <f aca="false">IF(AKH35=-9,"-",IF(AKH33=-9,"-",IF(AVERAGE(AKH35:AKH36)=AVERAGE(AKH33:AKH34),"-","ERR")))</f>
        <v>-</v>
      </c>
      <c r="AKI37" s="0" t="str">
        <f aca="false">IF(AKI35=-9,"-",IF(AKI33=-9,"-",IF(AVERAGE(AKI35:AKI36)=AVERAGE(AKI33:AKI34),"-","ERR")))</f>
        <v>-</v>
      </c>
      <c r="AKJ37" s="0" t="str">
        <f aca="false">IF(AKJ35=-9,"-",IF(AKJ33=-9,"-",IF(AVERAGE(AKJ35:AKJ36)=AVERAGE(AKJ33:AKJ34),"-","ERR")))</f>
        <v>-</v>
      </c>
      <c r="AKK37" s="0" t="str">
        <f aca="false">IF(AKK35=-9,"-",IF(AKK33=-9,"-",IF(AVERAGE(AKK35:AKK36)=AVERAGE(AKK33:AKK34),"-","ERR")))</f>
        <v>-</v>
      </c>
      <c r="AKL37" s="0" t="str">
        <f aca="false">IF(AKL35=-9,"-",IF(AKL33=-9,"-",IF(AVERAGE(AKL35:AKL36)=AVERAGE(AKL33:AKL34),"-","ERR")))</f>
        <v>-</v>
      </c>
      <c r="AKM37" s="0" t="str">
        <f aca="false">IF(AKM35=-9,"-",IF(AKM33=-9,"-",IF(AVERAGE(AKM35:AKM36)=AVERAGE(AKM33:AKM34),"-","ERR")))</f>
        <v>-</v>
      </c>
      <c r="AKN37" s="0" t="str">
        <f aca="false">IF(AKN35=-9,"-",IF(AKN33=-9,"-",IF(AVERAGE(AKN35:AKN36)=AVERAGE(AKN33:AKN34),"-","ERR")))</f>
        <v>-</v>
      </c>
      <c r="AKO37" s="0" t="str">
        <f aca="false">IF(AKO35=-9,"-",IF(AKO33=-9,"-",IF(AVERAGE(AKO35:AKO36)=AVERAGE(AKO33:AKO34),"-","ERR")))</f>
        <v>-</v>
      </c>
      <c r="AKP37" s="0" t="str">
        <f aca="false">IF(AKP35=-9,"-",IF(AKP33=-9,"-",IF(AVERAGE(AKP35:AKP36)=AVERAGE(AKP33:AKP34),"-","ERR")))</f>
        <v>-</v>
      </c>
      <c r="AKQ37" s="0" t="str">
        <f aca="false">IF(AKQ35=-9,"-",IF(AKQ33=-9,"-",IF(AVERAGE(AKQ35:AKQ36)=AVERAGE(AKQ33:AKQ34),"-","ERR")))</f>
        <v>-</v>
      </c>
      <c r="AKR37" s="0" t="str">
        <f aca="false">IF(AKR35=-9,"-",IF(AKR33=-9,"-",IF(AVERAGE(AKR35:AKR36)=AVERAGE(AKR33:AKR34),"-","ERR")))</f>
        <v>-</v>
      </c>
      <c r="AKS37" s="0" t="str">
        <f aca="false">IF(AKS35=-9,"-",IF(AKS33=-9,"-",IF(AVERAGE(AKS35:AKS36)=AVERAGE(AKS33:AKS34),"-","ERR")))</f>
        <v>-</v>
      </c>
      <c r="AKT37" s="0" t="str">
        <f aca="false">IF(AKT35=-9,"-",IF(AKT33=-9,"-",IF(AVERAGE(AKT35:AKT36)=AVERAGE(AKT33:AKT34),"-","ERR")))</f>
        <v>-</v>
      </c>
      <c r="AKU37" s="0" t="str">
        <f aca="false">IF(AKU35=-9,"-",IF(AKU33=-9,"-",IF(AVERAGE(AKU35:AKU36)=AVERAGE(AKU33:AKU34),"-","ERR")))</f>
        <v>-</v>
      </c>
      <c r="AKV37" s="0" t="str">
        <f aca="false">IF(AKV35=-9,"-",IF(AKV33=-9,"-",IF(AVERAGE(AKV35:AKV36)=AVERAGE(AKV33:AKV34),"-","ERR")))</f>
        <v>-</v>
      </c>
      <c r="AKW37" s="0" t="str">
        <f aca="false">IF(AKW35=-9,"-",IF(AKW33=-9,"-",IF(AVERAGE(AKW35:AKW36)=AVERAGE(AKW33:AKW34),"-","ERR")))</f>
        <v>-</v>
      </c>
      <c r="AKX37" s="0" t="str">
        <f aca="false">IF(AKX35=-9,"-",IF(AKX33=-9,"-",IF(AVERAGE(AKX35:AKX36)=AVERAGE(AKX33:AKX34),"-","ERR")))</f>
        <v>-</v>
      </c>
      <c r="AKY37" s="0" t="str">
        <f aca="false">IF(AKY35=-9,"-",IF(AKY33=-9,"-",IF(AVERAGE(AKY35:AKY36)=AVERAGE(AKY33:AKY34),"-","ERR")))</f>
        <v>-</v>
      </c>
      <c r="AKZ37" s="0" t="str">
        <f aca="false">IF(AKZ35=-9,"-",IF(AKZ33=-9,"-",IF(AVERAGE(AKZ35:AKZ36)=AVERAGE(AKZ33:AKZ34),"-","ERR")))</f>
        <v>-</v>
      </c>
      <c r="ALA37" s="0" t="str">
        <f aca="false">IF(ALA35=-9,"-",IF(ALA33=-9,"-",IF(AVERAGE(ALA35:ALA36)=AVERAGE(ALA33:ALA34),"-","ERR")))</f>
        <v>-</v>
      </c>
      <c r="ALB37" s="0" t="str">
        <f aca="false">IF(ALB35=-9,"-",IF(ALB33=-9,"-",IF(AVERAGE(ALB35:ALB36)=AVERAGE(ALB33:ALB34),"-","ERR")))</f>
        <v>-</v>
      </c>
      <c r="ALC37" s="0" t="str">
        <f aca="false">IF(ALC35=-9,"-",IF(ALC33=-9,"-",IF(AVERAGE(ALC35:ALC36)=AVERAGE(ALC33:ALC34),"-","ERR")))</f>
        <v>-</v>
      </c>
      <c r="ALD37" s="0" t="str">
        <f aca="false">IF(ALD35=-9,"-",IF(ALD33=-9,"-",IF(AVERAGE(ALD35:ALD36)=AVERAGE(ALD33:ALD34),"-","ERR")))</f>
        <v>-</v>
      </c>
      <c r="ALE37" s="0" t="str">
        <f aca="false">IF(ALE35=-9,"-",IF(ALE33=-9,"-",IF(AVERAGE(ALE35:ALE36)=AVERAGE(ALE33:ALE34),"-","ERR")))</f>
        <v>-</v>
      </c>
      <c r="ALF37" s="0" t="str">
        <f aca="false">IF(ALF35=-9,"-",IF(ALF33=-9,"-",IF(AVERAGE(ALF35:ALF36)=AVERAGE(ALF33:ALF34),"-","ERR")))</f>
        <v>-</v>
      </c>
      <c r="ALG37" s="0" t="str">
        <f aca="false">IF(ALG35=-9,"-",IF(ALG33=-9,"-",IF(AVERAGE(ALG35:ALG36)=AVERAGE(ALG33:ALG34),"-","ERR")))</f>
        <v>-</v>
      </c>
      <c r="ALH37" s="0" t="str">
        <f aca="false">IF(ALH35=-9,"-",IF(ALH33=-9,"-",IF(AVERAGE(ALH35:ALH36)=AVERAGE(ALH33:ALH34),"-","ERR")))</f>
        <v>-</v>
      </c>
      <c r="ALI37" s="0" t="str">
        <f aca="false">IF(ALI35=-9,"-",IF(ALI33=-9,"-",IF(AVERAGE(ALI35:ALI36)=AVERAGE(ALI33:ALI34),"-","ERR")))</f>
        <v>-</v>
      </c>
      <c r="ALJ37" s="0" t="str">
        <f aca="false">IF(ALJ35=-9,"-",IF(ALJ33=-9,"-",IF(AVERAGE(ALJ35:ALJ36)=AVERAGE(ALJ33:ALJ34),"-","ERR")))</f>
        <v>-</v>
      </c>
      <c r="ALK37" s="0" t="str">
        <f aca="false">IF(ALK35=-9,"-",IF(ALK33=-9,"-",IF(AVERAGE(ALK35:ALK36)=AVERAGE(ALK33:ALK34),"-","ERR")))</f>
        <v>-</v>
      </c>
      <c r="ALL37" s="0" t="str">
        <f aca="false">IF(ALL35=-9,"-",IF(ALL33=-9,"-",IF(AVERAGE(ALL35:ALL36)=AVERAGE(ALL33:ALL34),"-","ERR")))</f>
        <v>-</v>
      </c>
      <c r="ALM37" s="0" t="str">
        <f aca="false">IF(ALM35=-9,"-",IF(ALM33=-9,"-",IF(AVERAGE(ALM35:ALM36)=AVERAGE(ALM33:ALM34),"-","ERR")))</f>
        <v>-</v>
      </c>
      <c r="ALN37" s="0" t="str">
        <f aca="false">IF(ALN35=-9,"-",IF(ALN33=-9,"-",IF(AVERAGE(ALN35:ALN36)=AVERAGE(ALN33:ALN34),"-","ERR")))</f>
        <v>-</v>
      </c>
      <c r="ALO37" s="0" t="str">
        <f aca="false">IF(ALO35=-9,"-",IF(ALO33=-9,"-",IF(AVERAGE(ALO35:ALO36)=AVERAGE(ALO33:ALO34),"-","ERR")))</f>
        <v>-</v>
      </c>
      <c r="ALP37" s="0" t="str">
        <f aca="false">IF(ALP35=-9,"-",IF(ALP33=-9,"-",IF(AVERAGE(ALP35:ALP36)=AVERAGE(ALP33:ALP34),"-","ERR")))</f>
        <v>-</v>
      </c>
      <c r="ALQ37" s="0" t="str">
        <f aca="false">IF(ALQ35=-9,"-",IF(ALQ33=-9,"-",IF(AVERAGE(ALQ35:ALQ36)=AVERAGE(ALQ33:ALQ34),"-","ERR")))</f>
        <v>-</v>
      </c>
      <c r="ALR37" s="0" t="str">
        <f aca="false">IF(ALR35=-9,"-",IF(ALR33=-9,"-",IF(AVERAGE(ALR35:ALR36)=AVERAGE(ALR33:ALR34),"-","ERR")))</f>
        <v>-</v>
      </c>
      <c r="ALS37" s="0" t="str">
        <f aca="false">IF(ALS35=-9,"-",IF(ALS33=-9,"-",IF(AVERAGE(ALS35:ALS36)=AVERAGE(ALS33:ALS34),"-","ERR")))</f>
        <v>-</v>
      </c>
      <c r="ALT37" s="0" t="str">
        <f aca="false">IF(ALT35=-9,"-",IF(ALT33=-9,"-",IF(AVERAGE(ALT35:ALT36)=AVERAGE(ALT33:ALT34),"-","ERR")))</f>
        <v>-</v>
      </c>
      <c r="ALU37" s="0" t="str">
        <f aca="false">IF(ALU35=-9,"-",IF(ALU33=-9,"-",IF(AVERAGE(ALU35:ALU36)=AVERAGE(ALU33:ALU34),"-","ERR")))</f>
        <v>-</v>
      </c>
      <c r="ALV37" s="0" t="str">
        <f aca="false">IF(ALV35=-9,"-",IF(ALV33=-9,"-",IF(AVERAGE(ALV35:ALV36)=AVERAGE(ALV33:ALV34),"-","ERR")))</f>
        <v>-</v>
      </c>
      <c r="ALW37" s="0" t="str">
        <f aca="false">IF(ALW35=-9,"-",IF(ALW33=-9,"-",IF(AVERAGE(ALW35:ALW36)=AVERAGE(ALW33:ALW34),"-","ERR")))</f>
        <v>-</v>
      </c>
      <c r="ALX37" s="0" t="str">
        <f aca="false">IF(ALX35=-9,"-",IF(ALX33=-9,"-",IF(AVERAGE(ALX35:ALX36)=AVERAGE(ALX33:ALX34),"-","ERR")))</f>
        <v>-</v>
      </c>
      <c r="ALY37" s="0" t="str">
        <f aca="false">IF(ALY35=-9,"-",IF(ALY33=-9,"-",IF(AVERAGE(ALY35:ALY36)=AVERAGE(ALY33:ALY34),"-","ERR")))</f>
        <v>-</v>
      </c>
      <c r="ALZ37" s="0" t="str">
        <f aca="false">IF(ALZ35=-9,"-",IF(ALZ33=-9,"-",IF(AVERAGE(ALZ35:ALZ36)=AVERAGE(ALZ33:ALZ34),"-","ERR")))</f>
        <v>-</v>
      </c>
      <c r="AMA37" s="0" t="str">
        <f aca="false">IF(AMA35=-9,"-",IF(AMA33=-9,"-",IF(AVERAGE(AMA35:AMA36)=AVERAGE(AMA33:AMA34),"-","ERR")))</f>
        <v>-</v>
      </c>
      <c r="AMB37" s="0" t="str">
        <f aca="false">IF(AMB35=-9,"-",IF(AMB33=-9,"-",IF(AVERAGE(AMB35:AMB36)=AVERAGE(AMB33:AMB34),"-","ERR")))</f>
        <v>-</v>
      </c>
      <c r="AMC37" s="0" t="str">
        <f aca="false">IF(AMC35=-9,"-",IF(AMC33=-9,"-",IF(AVERAGE(AMC35:AMC36)=AVERAGE(AMC33:AMC34),"-","ERR")))</f>
        <v>-</v>
      </c>
      <c r="AMD37" s="0" t="str">
        <f aca="false">IF(AMD35=-9,"-",IF(AMD33=-9,"-",IF(AVERAGE(AMD35:AMD36)=AVERAGE(AMD33:AMD34),"-","ERR")))</f>
        <v>-</v>
      </c>
      <c r="AME37" s="0" t="str">
        <f aca="false">IF(AME35=-9,"-",IF(AME33=-9,"-",IF(AVERAGE(AME35:AME36)=AVERAGE(AME33:AME34),"-","ERR")))</f>
        <v>-</v>
      </c>
      <c r="AMF37" s="0" t="str">
        <f aca="false">IF(AMF35=-9,"-",IF(AMF33=-9,"-",IF(AVERAGE(AMF35:AMF36)=AVERAGE(AMF33:AMF34),"-","ERR")))</f>
        <v>-</v>
      </c>
      <c r="AMG37" s="0" t="str">
        <f aca="false">IF(AMG35=-9,"-",IF(AMG33=-9,"-",IF(AVERAGE(AMG35:AMG36)=AVERAGE(AMG33:AMG34),"-","ERR")))</f>
        <v>-</v>
      </c>
      <c r="AMH37" s="0" t="str">
        <f aca="false">IF(AMH35=-9,"-",IF(AMH33=-9,"-",IF(AVERAGE(AMH35:AMH36)=AVERAGE(AMH33:AMH34),"-","ERR")))</f>
        <v>-</v>
      </c>
      <c r="AMI37" s="0" t="str">
        <f aca="false">IF(AMI35=-9,"-",IF(AMI33=-9,"-",IF(AVERAGE(AMI35:AMI36)=AVERAGE(AMI33:AMI34),"-","ERR")))</f>
        <v>-</v>
      </c>
      <c r="AMJ37" s="0" t="str">
        <f aca="false">IF(AMJ35=-9,"-",IF(AMJ33=-9,"-",IF(AVERAGE(AMJ35:AMJ36)=AVERAGE(AMJ33:AMJ34),"-","ERR")))</f>
        <v>-</v>
      </c>
    </row>
    <row r="39" customFormat="false" ht="15" hidden="false" customHeight="false" outlineLevel="0" collapsed="false">
      <c r="A39" s="0" t="s">
        <v>6606</v>
      </c>
      <c r="C39" s="0" t="n">
        <f aca="false">COUNTIF(D39:cmh39,"-9")/COUNT(D39:cmh39)</f>
        <v>0.000421762969211303</v>
      </c>
      <c r="D39" s="0" t="n">
        <v>1</v>
      </c>
      <c r="E39" s="0" t="n">
        <v>1</v>
      </c>
      <c r="F39" s="0" t="n">
        <v>1</v>
      </c>
      <c r="G39" s="0" t="n">
        <v>2</v>
      </c>
      <c r="H39" s="0" t="n">
        <v>1</v>
      </c>
      <c r="I39" s="0" t="n">
        <v>1</v>
      </c>
      <c r="J39" s="0" t="n">
        <v>1</v>
      </c>
      <c r="K39" s="0" t="n">
        <v>1</v>
      </c>
      <c r="L39" s="0" t="n">
        <v>1</v>
      </c>
      <c r="M39" s="0" t="n">
        <v>1</v>
      </c>
      <c r="N39" s="0" t="n">
        <v>1</v>
      </c>
      <c r="O39" s="0" t="n">
        <v>1</v>
      </c>
      <c r="P39" s="0" t="n">
        <v>1</v>
      </c>
      <c r="Q39" s="0" t="n">
        <v>2</v>
      </c>
      <c r="R39" s="0" t="n">
        <v>1</v>
      </c>
      <c r="S39" s="0" t="n">
        <v>2</v>
      </c>
      <c r="T39" s="0" t="n">
        <v>1</v>
      </c>
      <c r="U39" s="0" t="n">
        <v>1</v>
      </c>
      <c r="V39" s="0" t="n">
        <v>1</v>
      </c>
      <c r="W39" s="0" t="n">
        <v>1</v>
      </c>
      <c r="X39" s="0" t="n">
        <v>1</v>
      </c>
      <c r="Y39" s="0" t="n">
        <v>1</v>
      </c>
      <c r="Z39" s="0" t="n">
        <v>2</v>
      </c>
      <c r="AA39" s="0" t="n">
        <v>2</v>
      </c>
      <c r="AB39" s="0" t="n">
        <v>1</v>
      </c>
      <c r="AC39" s="0" t="n">
        <v>1</v>
      </c>
      <c r="AD39" s="0" t="n">
        <v>1</v>
      </c>
      <c r="AE39" s="0" t="n">
        <v>1</v>
      </c>
      <c r="AF39" s="0" t="n">
        <v>1</v>
      </c>
      <c r="AG39" s="0" t="n">
        <v>1</v>
      </c>
      <c r="AH39" s="0" t="n">
        <v>1</v>
      </c>
      <c r="AI39" s="0" t="n">
        <v>1</v>
      </c>
      <c r="AJ39" s="0" t="n">
        <v>1</v>
      </c>
      <c r="AK39" s="0" t="n">
        <v>1</v>
      </c>
      <c r="AL39" s="0" t="n">
        <v>1</v>
      </c>
      <c r="AM39" s="0" t="n">
        <v>1</v>
      </c>
      <c r="AN39" s="0" t="n">
        <v>2</v>
      </c>
      <c r="AO39" s="0" t="n">
        <v>1</v>
      </c>
      <c r="AP39" s="0" t="n">
        <v>1</v>
      </c>
      <c r="AQ39" s="0" t="n">
        <v>1</v>
      </c>
      <c r="AR39" s="0" t="n">
        <v>1</v>
      </c>
      <c r="AS39" s="0" t="n">
        <v>1</v>
      </c>
      <c r="AT39" s="0" t="n">
        <v>1</v>
      </c>
      <c r="AU39" s="0" t="n">
        <v>1</v>
      </c>
      <c r="AV39" s="0" t="n">
        <v>2</v>
      </c>
      <c r="AW39" s="0" t="n">
        <v>1</v>
      </c>
      <c r="AX39" s="0" t="n">
        <v>1</v>
      </c>
      <c r="AY39" s="0" t="n">
        <v>1</v>
      </c>
      <c r="AZ39" s="0" t="n">
        <v>1</v>
      </c>
      <c r="BA39" s="0" t="n">
        <v>2</v>
      </c>
      <c r="BB39" s="0" t="n">
        <v>1</v>
      </c>
      <c r="BC39" s="0" t="n">
        <v>1</v>
      </c>
      <c r="BD39" s="0" t="n">
        <v>1</v>
      </c>
      <c r="BE39" s="0" t="n">
        <v>1</v>
      </c>
      <c r="BF39" s="0" t="n">
        <v>1</v>
      </c>
      <c r="BG39" s="0" t="n">
        <v>1</v>
      </c>
      <c r="BH39" s="0" t="n">
        <v>2</v>
      </c>
      <c r="BI39" s="0" t="n">
        <v>1</v>
      </c>
      <c r="BJ39" s="0" t="n">
        <v>1</v>
      </c>
      <c r="BK39" s="0" t="n">
        <v>1</v>
      </c>
      <c r="BL39" s="0" t="n">
        <v>1</v>
      </c>
      <c r="BM39" s="0" t="n">
        <v>1</v>
      </c>
      <c r="BN39" s="0" t="n">
        <v>1</v>
      </c>
      <c r="BO39" s="0" t="n">
        <v>1</v>
      </c>
      <c r="BP39" s="0" t="n">
        <v>1</v>
      </c>
      <c r="BQ39" s="0" t="n">
        <v>1</v>
      </c>
      <c r="BR39" s="0" t="n">
        <v>1</v>
      </c>
      <c r="BS39" s="0" t="n">
        <v>1</v>
      </c>
      <c r="BT39" s="0" t="n">
        <v>1</v>
      </c>
      <c r="BU39" s="0" t="n">
        <v>1</v>
      </c>
      <c r="BV39" s="0" t="n">
        <v>2</v>
      </c>
      <c r="BW39" s="0" t="n">
        <v>2</v>
      </c>
      <c r="BX39" s="0" t="n">
        <v>1</v>
      </c>
      <c r="BY39" s="0" t="n">
        <v>1</v>
      </c>
      <c r="BZ39" s="0" t="n">
        <v>2</v>
      </c>
      <c r="CA39" s="0" t="n">
        <v>1</v>
      </c>
      <c r="CB39" s="0" t="n">
        <v>1</v>
      </c>
      <c r="CC39" s="0" t="n">
        <v>1</v>
      </c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2</v>
      </c>
      <c r="CI39" s="0" t="n">
        <v>1</v>
      </c>
      <c r="CJ39" s="0" t="n">
        <v>1</v>
      </c>
      <c r="CK39" s="0" t="n">
        <v>1</v>
      </c>
      <c r="CL39" s="0" t="n">
        <v>2</v>
      </c>
      <c r="CM39" s="0" t="n">
        <v>1</v>
      </c>
      <c r="CN39" s="0" t="n">
        <v>1</v>
      </c>
      <c r="CO39" s="0" t="n">
        <v>1</v>
      </c>
      <c r="CP39" s="0" t="n">
        <v>1</v>
      </c>
      <c r="CQ39" s="0" t="n">
        <v>1</v>
      </c>
      <c r="CR39" s="0" t="n">
        <v>1</v>
      </c>
      <c r="CS39" s="0" t="n">
        <v>1</v>
      </c>
      <c r="CT39" s="0" t="n">
        <v>1</v>
      </c>
      <c r="CU39" s="0" t="n">
        <v>1</v>
      </c>
      <c r="CV39" s="0" t="n">
        <v>1</v>
      </c>
      <c r="CW39" s="0" t="n">
        <v>1</v>
      </c>
      <c r="CX39" s="0" t="n">
        <v>1</v>
      </c>
      <c r="CY39" s="0" t="n">
        <v>2</v>
      </c>
      <c r="CZ39" s="0" t="n">
        <v>2</v>
      </c>
      <c r="DA39" s="0" t="n">
        <v>1</v>
      </c>
      <c r="DB39" s="0" t="n">
        <v>1</v>
      </c>
      <c r="DC39" s="0" t="n">
        <v>2</v>
      </c>
      <c r="DD39" s="0" t="n">
        <v>1</v>
      </c>
      <c r="DE39" s="0" t="n">
        <v>1</v>
      </c>
      <c r="DF39" s="0" t="n">
        <v>1</v>
      </c>
      <c r="DG39" s="0" t="n">
        <v>1</v>
      </c>
      <c r="DH39" s="0" t="n">
        <v>1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1</v>
      </c>
      <c r="DW39" s="0" t="n">
        <v>1</v>
      </c>
      <c r="DX39" s="0" t="n">
        <v>1</v>
      </c>
      <c r="DY39" s="0" t="n">
        <v>1</v>
      </c>
      <c r="DZ39" s="0" t="n">
        <v>1</v>
      </c>
      <c r="EA39" s="0" t="n">
        <v>2</v>
      </c>
      <c r="EB39" s="0" t="n">
        <v>1</v>
      </c>
      <c r="EC39" s="0" t="n">
        <v>2</v>
      </c>
      <c r="ED39" s="0" t="n">
        <v>1</v>
      </c>
      <c r="EE39" s="0" t="n">
        <v>1</v>
      </c>
      <c r="EF39" s="0" t="n">
        <v>2</v>
      </c>
      <c r="EG39" s="0" t="n">
        <v>1</v>
      </c>
      <c r="EH39" s="0" t="n">
        <v>1</v>
      </c>
      <c r="EI39" s="0" t="n">
        <v>1</v>
      </c>
      <c r="EJ39" s="0" t="n">
        <v>1</v>
      </c>
      <c r="EK39" s="0" t="n">
        <v>1</v>
      </c>
      <c r="EL39" s="0" t="n">
        <v>1</v>
      </c>
      <c r="EM39" s="0" t="n">
        <v>2</v>
      </c>
      <c r="EN39" s="0" t="n">
        <v>1</v>
      </c>
      <c r="EO39" s="0" t="n">
        <v>1</v>
      </c>
      <c r="EP39" s="0" t="n">
        <v>2</v>
      </c>
      <c r="EQ39" s="0" t="n">
        <v>1</v>
      </c>
      <c r="ER39" s="0" t="n">
        <v>1</v>
      </c>
      <c r="ES39" s="0" t="n">
        <v>1</v>
      </c>
      <c r="ET39" s="0" t="n">
        <v>1</v>
      </c>
      <c r="EU39" s="0" t="n">
        <v>1</v>
      </c>
      <c r="EV39" s="0" t="n">
        <v>2</v>
      </c>
      <c r="EW39" s="0" t="n">
        <v>1</v>
      </c>
      <c r="EX39" s="0" t="n">
        <v>1</v>
      </c>
      <c r="EY39" s="0" t="n">
        <v>1</v>
      </c>
      <c r="EZ39" s="0" t="n">
        <v>1</v>
      </c>
      <c r="FA39" s="0" t="n">
        <v>1</v>
      </c>
      <c r="FB39" s="0" t="n">
        <v>1</v>
      </c>
      <c r="FC39" s="0" t="n">
        <v>1</v>
      </c>
      <c r="FD39" s="0" t="n">
        <v>1</v>
      </c>
      <c r="FE39" s="0" t="n">
        <v>1</v>
      </c>
      <c r="FF39" s="0" t="n">
        <v>1</v>
      </c>
      <c r="FG39" s="0" t="n">
        <v>1</v>
      </c>
      <c r="FH39" s="0" t="n">
        <v>1</v>
      </c>
      <c r="FI39" s="0" t="n">
        <v>1</v>
      </c>
      <c r="FJ39" s="0" t="n">
        <v>1</v>
      </c>
      <c r="FK39" s="0" t="n">
        <v>1</v>
      </c>
      <c r="FL39" s="0" t="n">
        <v>1</v>
      </c>
      <c r="FM39" s="0" t="n">
        <v>1</v>
      </c>
      <c r="FN39" s="0" t="n">
        <v>1</v>
      </c>
      <c r="FO39" s="0" t="n">
        <v>1</v>
      </c>
      <c r="FP39" s="0" t="n">
        <v>1</v>
      </c>
      <c r="FQ39" s="0" t="n">
        <v>2</v>
      </c>
      <c r="FR39" s="0" t="n">
        <v>1</v>
      </c>
      <c r="FS39" s="0" t="n">
        <v>1</v>
      </c>
      <c r="FT39" s="0" t="n">
        <v>1</v>
      </c>
      <c r="FU39" s="0" t="n">
        <v>1</v>
      </c>
      <c r="FV39" s="0" t="n">
        <v>1</v>
      </c>
      <c r="FW39" s="0" t="n">
        <v>2</v>
      </c>
      <c r="FX39" s="0" t="n">
        <v>1</v>
      </c>
      <c r="FY39" s="0" t="n">
        <v>1</v>
      </c>
      <c r="FZ39" s="0" t="n">
        <v>1</v>
      </c>
      <c r="GA39" s="0" t="n">
        <v>1</v>
      </c>
      <c r="GB39" s="0" t="n">
        <v>1</v>
      </c>
      <c r="GC39" s="0" t="n">
        <v>1</v>
      </c>
      <c r="GD39" s="0" t="n">
        <v>1</v>
      </c>
      <c r="GE39" s="0" t="n">
        <v>1</v>
      </c>
      <c r="GF39" s="0" t="n">
        <v>1</v>
      </c>
      <c r="GG39" s="0" t="n">
        <v>1</v>
      </c>
      <c r="GH39" s="0" t="n">
        <v>1</v>
      </c>
      <c r="GI39" s="0" t="n">
        <v>1</v>
      </c>
      <c r="GJ39" s="0" t="n">
        <v>2</v>
      </c>
      <c r="GK39" s="0" t="n">
        <v>1</v>
      </c>
      <c r="GL39" s="0" t="n">
        <v>1</v>
      </c>
      <c r="GM39" s="0" t="n">
        <v>1</v>
      </c>
      <c r="GN39" s="0" t="n">
        <v>1</v>
      </c>
      <c r="GO39" s="0" t="n">
        <v>1</v>
      </c>
      <c r="GP39" s="0" t="n">
        <v>1</v>
      </c>
      <c r="GQ39" s="0" t="n">
        <v>1</v>
      </c>
      <c r="GR39" s="0" t="n">
        <v>1</v>
      </c>
      <c r="GS39" s="0" t="n">
        <v>1</v>
      </c>
      <c r="GT39" s="0" t="n">
        <v>1</v>
      </c>
      <c r="GU39" s="0" t="n">
        <v>2</v>
      </c>
      <c r="GV39" s="0" t="n">
        <v>1</v>
      </c>
      <c r="GW39" s="0" t="n">
        <v>1</v>
      </c>
      <c r="GX39" s="0" t="n">
        <v>1</v>
      </c>
      <c r="GY39" s="0" t="n">
        <v>1</v>
      </c>
      <c r="GZ39" s="0" t="n">
        <v>2</v>
      </c>
      <c r="HA39" s="0" t="n">
        <v>1</v>
      </c>
      <c r="HB39" s="0" t="n">
        <v>1</v>
      </c>
      <c r="HC39" s="0" t="n">
        <v>1</v>
      </c>
      <c r="HD39" s="0" t="n">
        <v>1</v>
      </c>
      <c r="HE39" s="0" t="n">
        <v>1</v>
      </c>
      <c r="HF39" s="0" t="n">
        <v>1</v>
      </c>
      <c r="HG39" s="0" t="n">
        <v>1</v>
      </c>
      <c r="HH39" s="0" t="n">
        <v>2</v>
      </c>
      <c r="HI39" s="0" t="n">
        <v>1</v>
      </c>
      <c r="HJ39" s="0" t="n">
        <v>1</v>
      </c>
      <c r="HK39" s="0" t="n">
        <v>1</v>
      </c>
      <c r="HL39" s="0" t="n">
        <v>1</v>
      </c>
      <c r="HM39" s="0" t="n">
        <v>1</v>
      </c>
      <c r="HN39" s="0" t="n">
        <v>1</v>
      </c>
      <c r="HO39" s="0" t="n">
        <v>1</v>
      </c>
      <c r="HP39" s="0" t="n">
        <v>1</v>
      </c>
      <c r="HQ39" s="0" t="n">
        <v>1</v>
      </c>
      <c r="HR39" s="0" t="n">
        <v>2</v>
      </c>
      <c r="HS39" s="0" t="n">
        <v>1</v>
      </c>
      <c r="HT39" s="0" t="n">
        <v>1</v>
      </c>
      <c r="HU39" s="0" t="n">
        <v>1</v>
      </c>
      <c r="HV39" s="0" t="n">
        <v>1</v>
      </c>
      <c r="HW39" s="0" t="n">
        <v>1</v>
      </c>
      <c r="HX39" s="0" t="n">
        <v>1</v>
      </c>
      <c r="HY39" s="0" t="n">
        <v>1</v>
      </c>
      <c r="HZ39" s="0" t="n">
        <v>1</v>
      </c>
      <c r="IA39" s="0" t="n">
        <v>1</v>
      </c>
      <c r="IB39" s="0" t="n">
        <v>1</v>
      </c>
      <c r="IC39" s="0" t="n">
        <v>1</v>
      </c>
      <c r="ID39" s="0" t="n">
        <v>1</v>
      </c>
      <c r="IE39" s="0" t="n">
        <v>1</v>
      </c>
      <c r="IF39" s="0" t="n">
        <v>1</v>
      </c>
      <c r="IG39" s="0" t="n">
        <v>1</v>
      </c>
      <c r="IH39" s="0" t="n">
        <v>1</v>
      </c>
      <c r="II39" s="0" t="n">
        <v>1</v>
      </c>
      <c r="IJ39" s="0" t="n">
        <v>1</v>
      </c>
      <c r="IK39" s="0" t="n">
        <v>2</v>
      </c>
      <c r="IL39" s="0" t="n">
        <v>1</v>
      </c>
      <c r="IM39" s="0" t="n">
        <v>2</v>
      </c>
      <c r="IN39" s="0" t="n">
        <v>1</v>
      </c>
      <c r="IO39" s="0" t="n">
        <v>1</v>
      </c>
      <c r="IP39" s="0" t="n">
        <v>2</v>
      </c>
      <c r="IQ39" s="0" t="n">
        <v>1</v>
      </c>
      <c r="IR39" s="0" t="n">
        <v>1</v>
      </c>
      <c r="IS39" s="0" t="n">
        <v>1</v>
      </c>
      <c r="IT39" s="0" t="n">
        <v>1</v>
      </c>
      <c r="IU39" s="0" t="n">
        <v>2</v>
      </c>
      <c r="IV39" s="0" t="n">
        <v>1</v>
      </c>
      <c r="IW39" s="0" t="n">
        <v>1</v>
      </c>
      <c r="IX39" s="0" t="n">
        <v>1</v>
      </c>
      <c r="IY39" s="0" t="n">
        <v>1</v>
      </c>
      <c r="IZ39" s="0" t="n">
        <v>1</v>
      </c>
      <c r="JA39" s="0" t="n">
        <v>1</v>
      </c>
      <c r="JB39" s="0" t="n">
        <v>1</v>
      </c>
      <c r="JC39" s="0" t="n">
        <v>2</v>
      </c>
      <c r="JD39" s="0" t="n">
        <v>1</v>
      </c>
      <c r="JE39" s="0" t="n">
        <v>1</v>
      </c>
      <c r="JF39" s="0" t="n">
        <v>1</v>
      </c>
      <c r="JG39" s="0" t="n">
        <v>1</v>
      </c>
      <c r="JH39" s="0" t="n">
        <v>1</v>
      </c>
      <c r="JI39" s="0" t="n">
        <v>1</v>
      </c>
      <c r="JJ39" s="0" t="n">
        <v>2</v>
      </c>
      <c r="JK39" s="0" t="n">
        <v>1</v>
      </c>
      <c r="JL39" s="0" t="n">
        <v>1</v>
      </c>
      <c r="JM39" s="0" t="n">
        <v>1</v>
      </c>
      <c r="JN39" s="0" t="n">
        <v>1</v>
      </c>
      <c r="JO39" s="0" t="n">
        <v>1</v>
      </c>
      <c r="JP39" s="0" t="n">
        <v>1</v>
      </c>
      <c r="JQ39" s="0" t="n">
        <v>1</v>
      </c>
      <c r="JR39" s="0" t="n">
        <v>1</v>
      </c>
      <c r="JS39" s="0" t="n">
        <v>1</v>
      </c>
      <c r="JT39" s="0" t="n">
        <v>1</v>
      </c>
      <c r="JU39" s="0" t="n">
        <v>1</v>
      </c>
      <c r="JV39" s="0" t="n">
        <v>1</v>
      </c>
      <c r="JW39" s="0" t="n">
        <v>1</v>
      </c>
      <c r="JX39" s="0" t="n">
        <v>1</v>
      </c>
      <c r="JY39" s="0" t="n">
        <v>1</v>
      </c>
      <c r="JZ39" s="0" t="n">
        <v>1</v>
      </c>
      <c r="KA39" s="0" t="n">
        <v>1</v>
      </c>
      <c r="KB39" s="0" t="n">
        <v>1</v>
      </c>
      <c r="KC39" s="0" t="n">
        <v>1</v>
      </c>
      <c r="KD39" s="0" t="n">
        <v>2</v>
      </c>
      <c r="KE39" s="0" t="n">
        <v>1</v>
      </c>
      <c r="KF39" s="0" t="n">
        <v>1</v>
      </c>
      <c r="KG39" s="0" t="n">
        <v>1</v>
      </c>
      <c r="KH39" s="0" t="n">
        <v>1</v>
      </c>
      <c r="KI39" s="0" t="n">
        <v>1</v>
      </c>
      <c r="KJ39" s="0" t="n">
        <v>1</v>
      </c>
      <c r="KK39" s="0" t="n">
        <v>2</v>
      </c>
      <c r="KL39" s="0" t="n">
        <v>1</v>
      </c>
      <c r="KM39" s="0" t="n">
        <v>1</v>
      </c>
      <c r="KN39" s="0" t="n">
        <v>1</v>
      </c>
      <c r="KO39" s="0" t="n">
        <v>1</v>
      </c>
      <c r="KP39" s="0" t="n">
        <v>1</v>
      </c>
      <c r="KQ39" s="0" t="n">
        <v>2</v>
      </c>
      <c r="KR39" s="0" t="n">
        <v>1</v>
      </c>
      <c r="KS39" s="0" t="n">
        <v>1</v>
      </c>
      <c r="KT39" s="0" t="n">
        <v>1</v>
      </c>
      <c r="KU39" s="0" t="n">
        <v>2</v>
      </c>
      <c r="KV39" s="0" t="n">
        <v>1</v>
      </c>
      <c r="KW39" s="0" t="n">
        <v>1</v>
      </c>
      <c r="KX39" s="0" t="n">
        <v>1</v>
      </c>
      <c r="KY39" s="0" t="n">
        <v>1</v>
      </c>
      <c r="KZ39" s="0" t="n">
        <v>1</v>
      </c>
      <c r="LA39" s="0" t="n">
        <v>1</v>
      </c>
      <c r="LB39" s="0" t="n">
        <v>1</v>
      </c>
      <c r="LC39" s="0" t="n">
        <v>1</v>
      </c>
      <c r="LD39" s="0" t="n">
        <v>1</v>
      </c>
      <c r="LE39" s="0" t="n">
        <v>1</v>
      </c>
      <c r="LF39" s="0" t="n">
        <v>1</v>
      </c>
      <c r="LG39" s="0" t="n">
        <v>1</v>
      </c>
      <c r="LH39" s="0" t="n">
        <v>1</v>
      </c>
      <c r="LI39" s="0" t="n">
        <v>1</v>
      </c>
      <c r="LJ39" s="0" t="n">
        <v>1</v>
      </c>
      <c r="LK39" s="0" t="n">
        <v>1</v>
      </c>
      <c r="LL39" s="0" t="n">
        <v>1</v>
      </c>
      <c r="LM39" s="0" t="n">
        <v>1</v>
      </c>
      <c r="LN39" s="0" t="n">
        <v>1</v>
      </c>
      <c r="LO39" s="0" t="n">
        <v>1</v>
      </c>
      <c r="LP39" s="0" t="n">
        <v>1</v>
      </c>
      <c r="LQ39" s="0" t="n">
        <v>1</v>
      </c>
      <c r="LR39" s="0" t="n">
        <v>1</v>
      </c>
      <c r="LS39" s="0" t="n">
        <v>1</v>
      </c>
      <c r="LT39" s="0" t="n">
        <v>1</v>
      </c>
      <c r="LU39" s="0" t="n">
        <v>1</v>
      </c>
      <c r="LV39" s="0" t="n">
        <v>1</v>
      </c>
      <c r="LW39" s="0" t="n">
        <v>1</v>
      </c>
      <c r="LX39" s="0" t="n">
        <v>1</v>
      </c>
      <c r="LY39" s="0" t="n">
        <v>1</v>
      </c>
      <c r="LZ39" s="0" t="n">
        <v>1</v>
      </c>
      <c r="MA39" s="0" t="n">
        <v>1</v>
      </c>
      <c r="MB39" s="0" t="n">
        <v>1</v>
      </c>
      <c r="MC39" s="0" t="n">
        <v>1</v>
      </c>
      <c r="MD39" s="0" t="n">
        <v>1</v>
      </c>
      <c r="ME39" s="0" t="n">
        <v>1</v>
      </c>
      <c r="MF39" s="0" t="n">
        <v>1</v>
      </c>
      <c r="MG39" s="0" t="n">
        <v>1</v>
      </c>
      <c r="MH39" s="0" t="n">
        <v>1</v>
      </c>
      <c r="MI39" s="0" t="n">
        <v>1</v>
      </c>
      <c r="MJ39" s="0" t="n">
        <v>1</v>
      </c>
      <c r="MK39" s="0" t="n">
        <v>2</v>
      </c>
      <c r="ML39" s="0" t="n">
        <v>1</v>
      </c>
      <c r="MM39" s="0" t="n">
        <v>1</v>
      </c>
      <c r="MN39" s="0" t="n">
        <v>1</v>
      </c>
      <c r="MO39" s="0" t="n">
        <v>1</v>
      </c>
      <c r="MP39" s="0" t="n">
        <v>1</v>
      </c>
      <c r="MQ39" s="0" t="n">
        <v>1</v>
      </c>
      <c r="MR39" s="0" t="n">
        <v>1</v>
      </c>
      <c r="MS39" s="0" t="n">
        <v>1</v>
      </c>
      <c r="MT39" s="0" t="n">
        <v>1</v>
      </c>
      <c r="MU39" s="0" t="n">
        <v>1</v>
      </c>
      <c r="MV39" s="0" t="n">
        <v>1</v>
      </c>
      <c r="MW39" s="0" t="n">
        <v>1</v>
      </c>
      <c r="MX39" s="0" t="n">
        <v>1</v>
      </c>
      <c r="MY39" s="0" t="n">
        <v>1</v>
      </c>
      <c r="MZ39" s="0" t="n">
        <v>1</v>
      </c>
      <c r="NA39" s="0" t="n">
        <v>1</v>
      </c>
      <c r="NB39" s="0" t="n">
        <v>1</v>
      </c>
      <c r="NC39" s="0" t="n">
        <v>1</v>
      </c>
      <c r="ND39" s="0" t="n">
        <v>1</v>
      </c>
      <c r="NE39" s="0" t="n">
        <v>1</v>
      </c>
      <c r="NF39" s="0" t="n">
        <v>1</v>
      </c>
      <c r="NG39" s="0" t="n">
        <v>1</v>
      </c>
      <c r="NH39" s="0" t="n">
        <v>1</v>
      </c>
      <c r="NI39" s="0" t="n">
        <v>1</v>
      </c>
      <c r="NJ39" s="0" t="n">
        <v>1</v>
      </c>
      <c r="NK39" s="0" t="n">
        <v>1</v>
      </c>
      <c r="NL39" s="0" t="n">
        <v>1</v>
      </c>
      <c r="NM39" s="0" t="n">
        <v>1</v>
      </c>
      <c r="NN39" s="0" t="n">
        <v>1</v>
      </c>
      <c r="NO39" s="0" t="n">
        <v>1</v>
      </c>
      <c r="NP39" s="0" t="n">
        <v>1</v>
      </c>
      <c r="NQ39" s="0" t="n">
        <v>2</v>
      </c>
      <c r="NR39" s="0" t="n">
        <v>1</v>
      </c>
      <c r="NS39" s="0" t="n">
        <v>1</v>
      </c>
      <c r="NT39" s="0" t="n">
        <v>2</v>
      </c>
      <c r="NU39" s="0" t="n">
        <v>2</v>
      </c>
      <c r="NV39" s="0" t="n">
        <v>1</v>
      </c>
      <c r="NW39" s="0" t="n">
        <v>1</v>
      </c>
      <c r="NX39" s="0" t="n">
        <v>1</v>
      </c>
      <c r="NY39" s="0" t="n">
        <v>2</v>
      </c>
      <c r="NZ39" s="0" t="n">
        <v>1</v>
      </c>
      <c r="OA39" s="0" t="n">
        <v>1</v>
      </c>
      <c r="OB39" s="0" t="n">
        <v>1</v>
      </c>
      <c r="OC39" s="0" t="n">
        <v>1</v>
      </c>
      <c r="OD39" s="0" t="n">
        <v>1</v>
      </c>
      <c r="OE39" s="0" t="n">
        <v>1</v>
      </c>
      <c r="OF39" s="0" t="n">
        <v>1</v>
      </c>
      <c r="OG39" s="0" t="n">
        <v>1</v>
      </c>
      <c r="OH39" s="0" t="n">
        <v>1</v>
      </c>
      <c r="OI39" s="0" t="n">
        <v>1</v>
      </c>
      <c r="OJ39" s="0" t="n">
        <v>1</v>
      </c>
      <c r="OK39" s="0" t="n">
        <v>1</v>
      </c>
      <c r="OL39" s="0" t="n">
        <v>1</v>
      </c>
      <c r="OM39" s="0" t="n">
        <v>1</v>
      </c>
      <c r="ON39" s="0" t="n">
        <v>2</v>
      </c>
      <c r="OO39" s="0" t="n">
        <v>1</v>
      </c>
      <c r="OP39" s="0" t="n">
        <v>1</v>
      </c>
      <c r="OQ39" s="0" t="n">
        <v>1</v>
      </c>
      <c r="OR39" s="0" t="n">
        <v>1</v>
      </c>
      <c r="OS39" s="0" t="n">
        <v>1</v>
      </c>
      <c r="OT39" s="0" t="n">
        <v>1</v>
      </c>
      <c r="OU39" s="0" t="n">
        <v>1</v>
      </c>
      <c r="OV39" s="0" t="n">
        <v>1</v>
      </c>
      <c r="OW39" s="0" t="n">
        <v>1</v>
      </c>
      <c r="OX39" s="0" t="n">
        <v>1</v>
      </c>
      <c r="OY39" s="0" t="n">
        <v>1</v>
      </c>
      <c r="OZ39" s="0" t="n">
        <v>1</v>
      </c>
      <c r="PA39" s="0" t="n">
        <v>1</v>
      </c>
      <c r="PB39" s="0" t="n">
        <v>1</v>
      </c>
      <c r="PC39" s="0" t="n">
        <v>1</v>
      </c>
      <c r="PD39" s="0" t="n">
        <v>1</v>
      </c>
      <c r="PE39" s="0" t="n">
        <v>1</v>
      </c>
      <c r="PF39" s="0" t="n">
        <v>1</v>
      </c>
      <c r="PG39" s="0" t="n">
        <v>1</v>
      </c>
      <c r="PH39" s="0" t="n">
        <v>1</v>
      </c>
      <c r="PI39" s="0" t="n">
        <v>1</v>
      </c>
      <c r="PJ39" s="0" t="n">
        <v>2</v>
      </c>
      <c r="PK39" s="0" t="n">
        <v>1</v>
      </c>
      <c r="PL39" s="0" t="n">
        <v>1</v>
      </c>
      <c r="PM39" s="0" t="n">
        <v>1</v>
      </c>
      <c r="PN39" s="0" t="n">
        <v>2</v>
      </c>
      <c r="PO39" s="0" t="n">
        <v>1</v>
      </c>
      <c r="PP39" s="0" t="n">
        <v>1</v>
      </c>
      <c r="PQ39" s="0" t="n">
        <v>1</v>
      </c>
      <c r="PR39" s="0" t="n">
        <v>1</v>
      </c>
      <c r="PS39" s="0" t="n">
        <v>1</v>
      </c>
      <c r="PT39" s="0" t="n">
        <v>1</v>
      </c>
      <c r="PU39" s="0" t="n">
        <v>1</v>
      </c>
      <c r="PV39" s="0" t="n">
        <v>1</v>
      </c>
      <c r="PW39" s="0" t="n">
        <v>1</v>
      </c>
      <c r="PX39" s="0" t="n">
        <v>1</v>
      </c>
      <c r="PY39" s="0" t="n">
        <v>1</v>
      </c>
      <c r="PZ39" s="0" t="n">
        <v>1</v>
      </c>
      <c r="QA39" s="0" t="n">
        <v>1</v>
      </c>
      <c r="QB39" s="0" t="n">
        <v>1</v>
      </c>
      <c r="QC39" s="0" t="n">
        <v>1</v>
      </c>
      <c r="QD39" s="0" t="n">
        <v>2</v>
      </c>
      <c r="QE39" s="0" t="n">
        <v>1</v>
      </c>
      <c r="QF39" s="0" t="n">
        <v>1</v>
      </c>
      <c r="QG39" s="0" t="n">
        <v>1</v>
      </c>
      <c r="QH39" s="0" t="n">
        <v>1</v>
      </c>
      <c r="QI39" s="0" t="n">
        <v>1</v>
      </c>
      <c r="QJ39" s="0" t="n">
        <v>1</v>
      </c>
      <c r="QK39" s="0" t="n">
        <v>1</v>
      </c>
      <c r="QL39" s="0" t="n">
        <v>2</v>
      </c>
      <c r="QM39" s="0" t="n">
        <v>1</v>
      </c>
      <c r="QN39" s="0" t="n">
        <v>1</v>
      </c>
      <c r="QO39" s="0" t="n">
        <v>1</v>
      </c>
      <c r="QP39" s="0" t="n">
        <v>1</v>
      </c>
      <c r="QQ39" s="0" t="n">
        <v>1</v>
      </c>
      <c r="QR39" s="0" t="n">
        <v>1</v>
      </c>
      <c r="QS39" s="0" t="n">
        <v>1</v>
      </c>
      <c r="QT39" s="0" t="n">
        <v>1</v>
      </c>
      <c r="QU39" s="0" t="n">
        <v>1</v>
      </c>
      <c r="QV39" s="0" t="n">
        <v>1</v>
      </c>
      <c r="QW39" s="0" t="n">
        <v>1</v>
      </c>
      <c r="QX39" s="0" t="n">
        <v>2</v>
      </c>
      <c r="QY39" s="0" t="n">
        <v>1</v>
      </c>
      <c r="QZ39" s="0" t="n">
        <v>1</v>
      </c>
      <c r="RA39" s="0" t="n">
        <v>1</v>
      </c>
      <c r="RB39" s="0" t="n">
        <v>1</v>
      </c>
      <c r="RC39" s="0" t="n">
        <v>1</v>
      </c>
      <c r="RD39" s="0" t="n">
        <v>1</v>
      </c>
      <c r="RE39" s="0" t="n">
        <v>1</v>
      </c>
      <c r="RF39" s="0" t="n">
        <v>1</v>
      </c>
      <c r="RG39" s="0" t="n">
        <v>1</v>
      </c>
      <c r="RH39" s="0" t="n">
        <v>1</v>
      </c>
      <c r="RI39" s="0" t="n">
        <v>1</v>
      </c>
      <c r="RJ39" s="0" t="n">
        <v>1</v>
      </c>
      <c r="RK39" s="0" t="n">
        <v>1</v>
      </c>
      <c r="RL39" s="0" t="n">
        <v>1</v>
      </c>
      <c r="RM39" s="0" t="n">
        <v>1</v>
      </c>
      <c r="RN39" s="0" t="n">
        <v>1</v>
      </c>
      <c r="RO39" s="0" t="n">
        <v>1</v>
      </c>
      <c r="RP39" s="0" t="n">
        <v>2</v>
      </c>
      <c r="RQ39" s="0" t="n">
        <v>1</v>
      </c>
      <c r="RR39" s="0" t="n">
        <v>1</v>
      </c>
      <c r="RS39" s="0" t="n">
        <v>1</v>
      </c>
      <c r="RT39" s="0" t="n">
        <v>1</v>
      </c>
      <c r="RU39" s="0" t="n">
        <v>1</v>
      </c>
      <c r="RV39" s="0" t="n">
        <v>3</v>
      </c>
      <c r="RW39" s="0" t="n">
        <v>1</v>
      </c>
      <c r="RX39" s="0" t="n">
        <v>1</v>
      </c>
      <c r="RY39" s="0" t="n">
        <v>2</v>
      </c>
      <c r="RZ39" s="0" t="n">
        <v>1</v>
      </c>
      <c r="SA39" s="0" t="n">
        <v>1</v>
      </c>
      <c r="SB39" s="0" t="n">
        <v>1</v>
      </c>
      <c r="SC39" s="0" t="n">
        <v>1</v>
      </c>
      <c r="SD39" s="0" t="n">
        <v>1</v>
      </c>
      <c r="SE39" s="0" t="n">
        <v>2</v>
      </c>
      <c r="SF39" s="0" t="n">
        <v>1</v>
      </c>
      <c r="SG39" s="0" t="n">
        <v>1</v>
      </c>
      <c r="SH39" s="0" t="n">
        <v>1</v>
      </c>
      <c r="SI39" s="0" t="n">
        <v>1</v>
      </c>
      <c r="SJ39" s="0" t="n">
        <v>1</v>
      </c>
      <c r="SK39" s="0" t="n">
        <v>1</v>
      </c>
      <c r="SL39" s="0" t="n">
        <v>1</v>
      </c>
      <c r="SM39" s="0" t="n">
        <v>1</v>
      </c>
      <c r="SN39" s="0" t="n">
        <v>1</v>
      </c>
      <c r="SO39" s="0" t="n">
        <v>1</v>
      </c>
      <c r="SP39" s="0" t="n">
        <v>1</v>
      </c>
      <c r="SQ39" s="0" t="n">
        <v>1</v>
      </c>
      <c r="SR39" s="0" t="n">
        <v>1</v>
      </c>
      <c r="SS39" s="0" t="n">
        <v>1</v>
      </c>
      <c r="ST39" s="0" t="n">
        <v>1</v>
      </c>
      <c r="SU39" s="0" t="n">
        <v>1</v>
      </c>
      <c r="SV39" s="0" t="n">
        <v>1</v>
      </c>
      <c r="SW39" s="0" t="n">
        <v>1</v>
      </c>
      <c r="SX39" s="0" t="n">
        <v>1</v>
      </c>
      <c r="SY39" s="0" t="n">
        <v>1</v>
      </c>
      <c r="SZ39" s="0" t="n">
        <v>1</v>
      </c>
      <c r="TA39" s="0" t="n">
        <v>1</v>
      </c>
      <c r="TB39" s="0" t="n">
        <v>1</v>
      </c>
      <c r="TC39" s="0" t="n">
        <v>1</v>
      </c>
      <c r="TD39" s="0" t="n">
        <v>1</v>
      </c>
      <c r="TE39" s="0" t="n">
        <v>1</v>
      </c>
      <c r="TF39" s="0" t="n">
        <v>1</v>
      </c>
      <c r="TG39" s="0" t="n">
        <v>1</v>
      </c>
      <c r="TH39" s="0" t="n">
        <v>1</v>
      </c>
      <c r="TI39" s="0" t="n">
        <v>1</v>
      </c>
      <c r="TJ39" s="0" t="n">
        <v>1</v>
      </c>
      <c r="TK39" s="0" t="n">
        <v>1</v>
      </c>
      <c r="TL39" s="0" t="n">
        <v>1</v>
      </c>
      <c r="TM39" s="0" t="n">
        <v>1</v>
      </c>
      <c r="TN39" s="0" t="n">
        <v>1</v>
      </c>
      <c r="TO39" s="0" t="n">
        <v>1</v>
      </c>
      <c r="TP39" s="0" t="n">
        <v>2</v>
      </c>
      <c r="TQ39" s="0" t="n">
        <v>1</v>
      </c>
      <c r="TR39" s="0" t="n">
        <v>2</v>
      </c>
      <c r="TS39" s="0" t="n">
        <v>2</v>
      </c>
      <c r="TT39" s="0" t="n">
        <v>1</v>
      </c>
      <c r="TU39" s="0" t="n">
        <v>1</v>
      </c>
      <c r="TV39" s="0" t="n">
        <v>1</v>
      </c>
      <c r="TW39" s="0" t="n">
        <v>1</v>
      </c>
      <c r="TX39" s="0" t="n">
        <v>1</v>
      </c>
      <c r="TY39" s="0" t="n">
        <v>2</v>
      </c>
      <c r="TZ39" s="0" t="n">
        <v>2</v>
      </c>
      <c r="UA39" s="0" t="n">
        <v>1</v>
      </c>
      <c r="UB39" s="0" t="n">
        <v>2</v>
      </c>
      <c r="UC39" s="0" t="n">
        <v>1</v>
      </c>
      <c r="UD39" s="0" t="n">
        <v>2</v>
      </c>
      <c r="UE39" s="0" t="n">
        <v>1</v>
      </c>
      <c r="UF39" s="0" t="n">
        <v>1</v>
      </c>
      <c r="UG39" s="0" t="n">
        <v>1</v>
      </c>
      <c r="UH39" s="0" t="n">
        <v>1</v>
      </c>
      <c r="UI39" s="0" t="n">
        <v>1</v>
      </c>
      <c r="UJ39" s="0" t="n">
        <v>1</v>
      </c>
      <c r="UK39" s="0" t="n">
        <v>2</v>
      </c>
      <c r="UL39" s="0" t="n">
        <v>1</v>
      </c>
      <c r="UM39" s="0" t="n">
        <v>2</v>
      </c>
      <c r="UN39" s="0" t="n">
        <v>1</v>
      </c>
      <c r="UO39" s="0" t="n">
        <v>1</v>
      </c>
      <c r="UP39" s="0" t="n">
        <v>1</v>
      </c>
      <c r="UQ39" s="0" t="n">
        <v>1</v>
      </c>
      <c r="UR39" s="0" t="n">
        <v>1</v>
      </c>
      <c r="US39" s="0" t="n">
        <v>1</v>
      </c>
      <c r="UT39" s="0" t="n">
        <v>1</v>
      </c>
      <c r="UU39" s="0" t="n">
        <v>1</v>
      </c>
      <c r="UV39" s="0" t="n">
        <v>1</v>
      </c>
      <c r="UW39" s="0" t="n">
        <v>1</v>
      </c>
      <c r="UX39" s="0" t="n">
        <v>1</v>
      </c>
      <c r="UY39" s="0" t="n">
        <v>1</v>
      </c>
      <c r="UZ39" s="0" t="n">
        <v>1</v>
      </c>
      <c r="VA39" s="0" t="n">
        <v>1</v>
      </c>
      <c r="VB39" s="0" t="n">
        <v>1</v>
      </c>
      <c r="VC39" s="0" t="n">
        <v>1</v>
      </c>
      <c r="VD39" s="0" t="n">
        <v>1</v>
      </c>
      <c r="VE39" s="0" t="n">
        <v>1</v>
      </c>
      <c r="VF39" s="0" t="n">
        <v>1</v>
      </c>
      <c r="VG39" s="0" t="n">
        <v>1</v>
      </c>
      <c r="VH39" s="0" t="n">
        <v>2</v>
      </c>
      <c r="VI39" s="0" t="n">
        <v>1</v>
      </c>
      <c r="VJ39" s="0" t="n">
        <v>1</v>
      </c>
      <c r="VK39" s="0" t="n">
        <v>2</v>
      </c>
      <c r="VL39" s="0" t="n">
        <v>1</v>
      </c>
      <c r="VM39" s="0" t="n">
        <v>1</v>
      </c>
      <c r="VN39" s="0" t="n">
        <v>1</v>
      </c>
      <c r="VO39" s="0" t="n">
        <v>1</v>
      </c>
      <c r="VP39" s="0" t="n">
        <v>1</v>
      </c>
      <c r="VQ39" s="0" t="n">
        <v>2</v>
      </c>
      <c r="VR39" s="0" t="n">
        <v>1</v>
      </c>
      <c r="VS39" s="0" t="n">
        <v>2</v>
      </c>
      <c r="VT39" s="0" t="n">
        <v>1</v>
      </c>
      <c r="VU39" s="0" t="n">
        <v>1</v>
      </c>
      <c r="VV39" s="0" t="n">
        <v>1</v>
      </c>
      <c r="VW39" s="0" t="n">
        <v>2</v>
      </c>
      <c r="VX39" s="0" t="n">
        <v>1</v>
      </c>
      <c r="VY39" s="0" t="n">
        <v>1</v>
      </c>
      <c r="VZ39" s="0" t="n">
        <v>1</v>
      </c>
      <c r="WA39" s="0" t="n">
        <v>1</v>
      </c>
      <c r="WB39" s="0" t="n">
        <v>1</v>
      </c>
      <c r="WC39" s="0" t="n">
        <v>2</v>
      </c>
      <c r="WD39" s="0" t="n">
        <v>1</v>
      </c>
      <c r="WE39" s="0" t="n">
        <v>1</v>
      </c>
      <c r="WF39" s="0" t="n">
        <v>1</v>
      </c>
      <c r="WG39" s="0" t="n">
        <v>1</v>
      </c>
      <c r="WH39" s="0" t="n">
        <v>1</v>
      </c>
      <c r="WI39" s="0" t="n">
        <v>1</v>
      </c>
      <c r="WJ39" s="0" t="n">
        <v>1</v>
      </c>
      <c r="WK39" s="0" t="n">
        <v>1</v>
      </c>
      <c r="WL39" s="0" t="n">
        <v>1</v>
      </c>
      <c r="WM39" s="0" t="n">
        <v>2</v>
      </c>
      <c r="WN39" s="0" t="n">
        <v>2</v>
      </c>
      <c r="WO39" s="0" t="n">
        <v>2</v>
      </c>
      <c r="WP39" s="0" t="n">
        <v>1</v>
      </c>
      <c r="WQ39" s="0" t="n">
        <v>1</v>
      </c>
      <c r="WR39" s="0" t="n">
        <v>1</v>
      </c>
      <c r="WS39" s="0" t="n">
        <v>1</v>
      </c>
      <c r="WT39" s="0" t="n">
        <v>1</v>
      </c>
      <c r="WU39" s="0" t="n">
        <v>1</v>
      </c>
      <c r="WV39" s="0" t="n">
        <v>1</v>
      </c>
      <c r="WW39" s="0" t="n">
        <v>1</v>
      </c>
      <c r="WX39" s="0" t="n">
        <v>2</v>
      </c>
      <c r="WY39" s="0" t="n">
        <v>1</v>
      </c>
      <c r="WZ39" s="0" t="n">
        <v>1</v>
      </c>
      <c r="XA39" s="0" t="n">
        <v>1</v>
      </c>
      <c r="XB39" s="0" t="n">
        <v>1</v>
      </c>
      <c r="XC39" s="0" t="n">
        <v>1</v>
      </c>
      <c r="XD39" s="0" t="n">
        <v>1</v>
      </c>
      <c r="XE39" s="0" t="n">
        <v>1</v>
      </c>
      <c r="XF39" s="0" t="n">
        <v>1</v>
      </c>
      <c r="XG39" s="0" t="n">
        <v>1</v>
      </c>
      <c r="XH39" s="0" t="n">
        <v>2</v>
      </c>
      <c r="XI39" s="0" t="n">
        <v>1</v>
      </c>
      <c r="XJ39" s="0" t="n">
        <v>1</v>
      </c>
      <c r="XK39" s="0" t="n">
        <v>2</v>
      </c>
      <c r="XL39" s="0" t="n">
        <v>2</v>
      </c>
      <c r="XM39" s="0" t="n">
        <v>1</v>
      </c>
      <c r="XN39" s="0" t="n">
        <v>1</v>
      </c>
      <c r="XO39" s="0" t="n">
        <v>1</v>
      </c>
      <c r="XP39" s="0" t="n">
        <v>1</v>
      </c>
      <c r="XQ39" s="0" t="n">
        <v>1</v>
      </c>
      <c r="XR39" s="0" t="n">
        <v>1</v>
      </c>
      <c r="XS39" s="0" t="n">
        <v>3</v>
      </c>
      <c r="XT39" s="0" t="n">
        <v>2</v>
      </c>
      <c r="XU39" s="0" t="n">
        <v>1</v>
      </c>
      <c r="XV39" s="0" t="n">
        <v>2</v>
      </c>
      <c r="XW39" s="0" t="n">
        <v>1</v>
      </c>
      <c r="XX39" s="0" t="n">
        <v>1</v>
      </c>
      <c r="XY39" s="0" t="n">
        <v>1</v>
      </c>
      <c r="XZ39" s="0" t="n">
        <v>1</v>
      </c>
      <c r="YA39" s="0" t="n">
        <v>1</v>
      </c>
      <c r="YB39" s="0" t="n">
        <v>2</v>
      </c>
      <c r="YC39" s="0" t="n">
        <v>1</v>
      </c>
      <c r="YD39" s="0" t="n">
        <v>1</v>
      </c>
      <c r="YE39" s="0" t="n">
        <v>2</v>
      </c>
      <c r="YF39" s="0" t="n">
        <v>2</v>
      </c>
      <c r="YG39" s="0" t="n">
        <v>1</v>
      </c>
      <c r="YH39" s="0" t="n">
        <v>1</v>
      </c>
      <c r="YI39" s="0" t="n">
        <v>1</v>
      </c>
      <c r="YJ39" s="0" t="n">
        <v>1</v>
      </c>
      <c r="YK39" s="0" t="n">
        <v>1</v>
      </c>
      <c r="YL39" s="0" t="n">
        <v>2</v>
      </c>
      <c r="YM39" s="0" t="n">
        <v>1</v>
      </c>
      <c r="YN39" s="0" t="n">
        <v>1</v>
      </c>
      <c r="YO39" s="0" t="n">
        <v>1</v>
      </c>
      <c r="YP39" s="0" t="n">
        <v>1</v>
      </c>
      <c r="YQ39" s="0" t="n">
        <v>1</v>
      </c>
      <c r="YR39" s="0" t="n">
        <v>1</v>
      </c>
      <c r="YS39" s="0" t="n">
        <v>1</v>
      </c>
      <c r="YT39" s="0" t="n">
        <v>1</v>
      </c>
      <c r="YU39" s="0" t="n">
        <v>1</v>
      </c>
      <c r="YV39" s="0" t="n">
        <v>1</v>
      </c>
      <c r="YW39" s="0" t="n">
        <v>1</v>
      </c>
      <c r="YX39" s="0" t="n">
        <v>1</v>
      </c>
      <c r="YY39" s="0" t="n">
        <v>1</v>
      </c>
      <c r="YZ39" s="0" t="n">
        <v>1</v>
      </c>
      <c r="ZA39" s="0" t="n">
        <v>1</v>
      </c>
      <c r="ZB39" s="0" t="n">
        <v>2</v>
      </c>
      <c r="ZC39" s="0" t="n">
        <v>1</v>
      </c>
      <c r="ZD39" s="0" t="n">
        <v>1</v>
      </c>
      <c r="ZE39" s="0" t="n">
        <v>1</v>
      </c>
      <c r="ZF39" s="0" t="n">
        <v>1</v>
      </c>
      <c r="ZG39" s="0" t="n">
        <v>1</v>
      </c>
      <c r="ZH39" s="0" t="n">
        <v>1</v>
      </c>
      <c r="ZI39" s="0" t="n">
        <v>1</v>
      </c>
      <c r="ZJ39" s="0" t="n">
        <v>2</v>
      </c>
      <c r="ZK39" s="0" t="n">
        <v>1</v>
      </c>
      <c r="ZL39" s="0" t="n">
        <v>2</v>
      </c>
      <c r="ZM39" s="0" t="n">
        <v>1</v>
      </c>
      <c r="ZN39" s="0" t="n">
        <v>2</v>
      </c>
      <c r="ZO39" s="0" t="n">
        <v>1</v>
      </c>
      <c r="ZP39" s="0" t="n">
        <v>1</v>
      </c>
      <c r="ZQ39" s="0" t="n">
        <v>1</v>
      </c>
      <c r="ZR39" s="0" t="n">
        <v>1</v>
      </c>
      <c r="ZS39" s="0" t="n">
        <v>1</v>
      </c>
      <c r="ZT39" s="0" t="n">
        <v>1</v>
      </c>
      <c r="ZU39" s="0" t="n">
        <v>1</v>
      </c>
      <c r="ZV39" s="0" t="n">
        <v>1</v>
      </c>
      <c r="ZW39" s="0" t="n">
        <v>1</v>
      </c>
      <c r="ZX39" s="0" t="n">
        <v>1</v>
      </c>
      <c r="ZY39" s="0" t="n">
        <v>1</v>
      </c>
      <c r="ZZ39" s="0" t="n">
        <v>1</v>
      </c>
      <c r="AAA39" s="0" t="n">
        <v>1</v>
      </c>
      <c r="AAB39" s="0" t="n">
        <v>1</v>
      </c>
      <c r="AAC39" s="0" t="n">
        <v>2</v>
      </c>
      <c r="AAD39" s="0" t="n">
        <v>1</v>
      </c>
      <c r="AAE39" s="0" t="n">
        <v>1</v>
      </c>
      <c r="AAF39" s="0" t="n">
        <v>1</v>
      </c>
      <c r="AAG39" s="0" t="n">
        <v>1</v>
      </c>
      <c r="AAH39" s="0" t="n">
        <v>2</v>
      </c>
      <c r="AAI39" s="0" t="n">
        <v>1</v>
      </c>
      <c r="AAJ39" s="0" t="n">
        <v>1</v>
      </c>
      <c r="AAK39" s="0" t="n">
        <v>1</v>
      </c>
      <c r="AAL39" s="0" t="n">
        <v>1</v>
      </c>
      <c r="AAM39" s="0" t="n">
        <v>1</v>
      </c>
      <c r="AAN39" s="0" t="n">
        <v>1</v>
      </c>
      <c r="AAO39" s="0" t="n">
        <v>1</v>
      </c>
      <c r="AAP39" s="0" t="n">
        <v>2</v>
      </c>
      <c r="AAQ39" s="0" t="n">
        <v>1</v>
      </c>
      <c r="AAR39" s="0" t="n">
        <v>1</v>
      </c>
      <c r="AAS39" s="0" t="n">
        <v>1</v>
      </c>
      <c r="AAT39" s="0" t="n">
        <v>1</v>
      </c>
      <c r="AAU39" s="0" t="n">
        <v>1</v>
      </c>
      <c r="AAV39" s="0" t="n">
        <v>2</v>
      </c>
      <c r="AAW39" s="0" t="n">
        <v>2</v>
      </c>
      <c r="AAX39" s="0" t="n">
        <v>1</v>
      </c>
      <c r="AAY39" s="0" t="n">
        <v>1</v>
      </c>
      <c r="AAZ39" s="0" t="n">
        <v>1</v>
      </c>
      <c r="ABA39" s="0" t="n">
        <v>1</v>
      </c>
      <c r="ABB39" s="0" t="n">
        <v>1</v>
      </c>
      <c r="ABC39" s="0" t="n">
        <v>1</v>
      </c>
      <c r="ABD39" s="0" t="n">
        <v>1</v>
      </c>
      <c r="ABE39" s="0" t="n">
        <v>1</v>
      </c>
      <c r="ABF39" s="0" t="n">
        <v>1</v>
      </c>
      <c r="ABG39" s="0" t="n">
        <v>2</v>
      </c>
      <c r="ABH39" s="0" t="n">
        <v>1</v>
      </c>
      <c r="ABI39" s="0" t="n">
        <v>1</v>
      </c>
      <c r="ABJ39" s="0" t="n">
        <v>1</v>
      </c>
      <c r="ABK39" s="0" t="n">
        <v>1</v>
      </c>
      <c r="ABL39" s="0" t="n">
        <v>1</v>
      </c>
      <c r="ABM39" s="0" t="n">
        <v>1</v>
      </c>
      <c r="ABN39" s="0" t="n">
        <v>1</v>
      </c>
      <c r="ABO39" s="0" t="n">
        <v>1</v>
      </c>
      <c r="ABP39" s="0" t="n">
        <v>1</v>
      </c>
      <c r="ABQ39" s="0" t="n">
        <v>1</v>
      </c>
      <c r="ABR39" s="0" t="n">
        <v>1</v>
      </c>
      <c r="ABS39" s="0" t="n">
        <v>1</v>
      </c>
      <c r="ABT39" s="0" t="n">
        <v>1</v>
      </c>
      <c r="ABU39" s="0" t="n">
        <v>1</v>
      </c>
      <c r="ABV39" s="0" t="n">
        <v>1</v>
      </c>
      <c r="ABW39" s="0" t="n">
        <v>1</v>
      </c>
      <c r="ABX39" s="0" t="n">
        <v>1</v>
      </c>
      <c r="ABY39" s="0" t="n">
        <v>1</v>
      </c>
      <c r="ABZ39" s="0" t="n">
        <v>1</v>
      </c>
      <c r="ACA39" s="0" t="n">
        <v>1</v>
      </c>
      <c r="ACB39" s="0" t="n">
        <v>1</v>
      </c>
      <c r="ACC39" s="0" t="n">
        <v>1</v>
      </c>
      <c r="ACD39" s="0" t="n">
        <v>1</v>
      </c>
      <c r="ACE39" s="0" t="n">
        <v>2</v>
      </c>
      <c r="ACF39" s="0" t="n">
        <v>1</v>
      </c>
      <c r="ACG39" s="0" t="n">
        <v>1</v>
      </c>
      <c r="ACH39" s="0" t="n">
        <v>1</v>
      </c>
      <c r="ACI39" s="0" t="n">
        <v>1</v>
      </c>
      <c r="ACJ39" s="0" t="n">
        <v>1</v>
      </c>
      <c r="ACK39" s="0" t="n">
        <v>1</v>
      </c>
      <c r="ACL39" s="0" t="n">
        <v>1</v>
      </c>
      <c r="ACM39" s="0" t="n">
        <v>1</v>
      </c>
      <c r="ACN39" s="0" t="n">
        <v>1</v>
      </c>
      <c r="ACO39" s="0" t="n">
        <v>2</v>
      </c>
      <c r="ACP39" s="0" t="n">
        <v>1</v>
      </c>
      <c r="ACQ39" s="0" t="n">
        <v>1</v>
      </c>
      <c r="ACR39" s="0" t="n">
        <v>1</v>
      </c>
      <c r="ACS39" s="0" t="n">
        <v>1</v>
      </c>
      <c r="ACT39" s="0" t="n">
        <v>1</v>
      </c>
      <c r="ACU39" s="0" t="n">
        <v>1</v>
      </c>
      <c r="ACV39" s="0" t="n">
        <v>2</v>
      </c>
      <c r="ACW39" s="0" t="n">
        <v>1</v>
      </c>
      <c r="ACX39" s="0" t="n">
        <v>1</v>
      </c>
      <c r="ACY39" s="0" t="n">
        <v>1</v>
      </c>
      <c r="ACZ39" s="0" t="n">
        <v>1</v>
      </c>
      <c r="ADA39" s="0" t="n">
        <v>1</v>
      </c>
      <c r="ADB39" s="0" t="n">
        <v>2</v>
      </c>
      <c r="ADC39" s="0" t="n">
        <v>2</v>
      </c>
      <c r="ADD39" s="0" t="n">
        <v>1</v>
      </c>
      <c r="ADE39" s="0" t="n">
        <v>1</v>
      </c>
      <c r="ADF39" s="0" t="n">
        <v>1</v>
      </c>
      <c r="ADG39" s="0" t="n">
        <v>1</v>
      </c>
      <c r="ADH39" s="0" t="n">
        <v>1</v>
      </c>
      <c r="ADI39" s="0" t="n">
        <v>1</v>
      </c>
      <c r="ADJ39" s="0" t="n">
        <v>1</v>
      </c>
      <c r="ADK39" s="0" t="n">
        <v>1</v>
      </c>
      <c r="ADL39" s="0" t="n">
        <v>1</v>
      </c>
      <c r="ADM39" s="0" t="n">
        <v>1</v>
      </c>
      <c r="ADN39" s="0" t="n">
        <v>1</v>
      </c>
      <c r="ADO39" s="0" t="n">
        <v>1</v>
      </c>
      <c r="ADP39" s="0" t="n">
        <v>1</v>
      </c>
      <c r="ADQ39" s="0" t="n">
        <v>1</v>
      </c>
      <c r="ADR39" s="0" t="n">
        <v>1</v>
      </c>
      <c r="ADS39" s="0" t="n">
        <v>1</v>
      </c>
      <c r="ADT39" s="0" t="n">
        <v>1</v>
      </c>
      <c r="ADU39" s="0" t="n">
        <v>2</v>
      </c>
      <c r="ADV39" s="0" t="n">
        <v>1</v>
      </c>
      <c r="ADW39" s="0" t="n">
        <v>1</v>
      </c>
      <c r="ADX39" s="0" t="n">
        <v>1</v>
      </c>
      <c r="ADY39" s="0" t="n">
        <v>1</v>
      </c>
      <c r="ADZ39" s="0" t="n">
        <v>1</v>
      </c>
      <c r="AEA39" s="0" t="n">
        <v>1</v>
      </c>
      <c r="AEB39" s="0" t="n">
        <v>1</v>
      </c>
      <c r="AEC39" s="0" t="n">
        <v>1</v>
      </c>
      <c r="AED39" s="0" t="n">
        <v>1</v>
      </c>
      <c r="AEE39" s="0" t="n">
        <v>1</v>
      </c>
      <c r="AEF39" s="0" t="n">
        <v>1</v>
      </c>
      <c r="AEG39" s="0" t="n">
        <v>1</v>
      </c>
      <c r="AEH39" s="0" t="n">
        <v>1</v>
      </c>
      <c r="AEI39" s="0" t="n">
        <v>1</v>
      </c>
      <c r="AEJ39" s="0" t="n">
        <v>1</v>
      </c>
      <c r="AEK39" s="0" t="n">
        <v>1</v>
      </c>
      <c r="AEL39" s="0" t="n">
        <v>1</v>
      </c>
      <c r="AEM39" s="0" t="n">
        <v>1</v>
      </c>
      <c r="AEN39" s="0" t="n">
        <v>1</v>
      </c>
      <c r="AEO39" s="0" t="n">
        <v>2</v>
      </c>
      <c r="AEP39" s="0" t="n">
        <v>1</v>
      </c>
      <c r="AEQ39" s="0" t="n">
        <v>1</v>
      </c>
      <c r="AER39" s="0" t="n">
        <v>1</v>
      </c>
      <c r="AES39" s="0" t="n">
        <v>1</v>
      </c>
      <c r="AET39" s="0" t="n">
        <v>2</v>
      </c>
      <c r="AEU39" s="0" t="n">
        <v>1</v>
      </c>
      <c r="AEV39" s="0" t="n">
        <v>1</v>
      </c>
      <c r="AEW39" s="0" t="n">
        <v>1</v>
      </c>
      <c r="AEX39" s="0" t="n">
        <v>1</v>
      </c>
      <c r="AEY39" s="0" t="n">
        <v>1</v>
      </c>
      <c r="AEZ39" s="0" t="n">
        <v>1</v>
      </c>
      <c r="AFA39" s="0" t="n">
        <v>1</v>
      </c>
      <c r="AFB39" s="0" t="n">
        <v>1</v>
      </c>
      <c r="AFC39" s="0" t="n">
        <v>1</v>
      </c>
      <c r="AFD39" s="0" t="n">
        <v>1</v>
      </c>
      <c r="AFE39" s="0" t="n">
        <v>1</v>
      </c>
      <c r="AFF39" s="0" t="n">
        <v>1</v>
      </c>
      <c r="AFG39" s="0" t="n">
        <v>1</v>
      </c>
      <c r="AFH39" s="0" t="n">
        <v>1</v>
      </c>
      <c r="AFI39" s="0" t="n">
        <v>1</v>
      </c>
      <c r="AFJ39" s="0" t="n">
        <v>1</v>
      </c>
      <c r="AFK39" s="0" t="n">
        <v>1</v>
      </c>
      <c r="AFL39" s="0" t="n">
        <v>1</v>
      </c>
      <c r="AFM39" s="0" t="n">
        <v>1</v>
      </c>
      <c r="AFN39" s="0" t="n">
        <v>1</v>
      </c>
      <c r="AFO39" s="0" t="n">
        <v>1</v>
      </c>
      <c r="AFP39" s="0" t="n">
        <v>1</v>
      </c>
      <c r="AFQ39" s="0" t="n">
        <v>1</v>
      </c>
      <c r="AFR39" s="0" t="n">
        <v>1</v>
      </c>
      <c r="AFS39" s="0" t="n">
        <v>1</v>
      </c>
      <c r="AFT39" s="0" t="n">
        <v>1</v>
      </c>
      <c r="AFU39" s="0" t="n">
        <v>1</v>
      </c>
      <c r="AFV39" s="0" t="n">
        <v>1</v>
      </c>
      <c r="AFW39" s="0" t="n">
        <v>1</v>
      </c>
      <c r="AFX39" s="0" t="n">
        <v>1</v>
      </c>
      <c r="AFY39" s="0" t="n">
        <v>1</v>
      </c>
      <c r="AFZ39" s="0" t="n">
        <v>2</v>
      </c>
      <c r="AGA39" s="0" t="n">
        <v>1</v>
      </c>
      <c r="AGB39" s="0" t="n">
        <v>1</v>
      </c>
      <c r="AGC39" s="0" t="n">
        <v>1</v>
      </c>
      <c r="AGD39" s="0" t="n">
        <v>1</v>
      </c>
      <c r="AGE39" s="0" t="n">
        <v>1</v>
      </c>
      <c r="AGF39" s="0" t="n">
        <v>1</v>
      </c>
      <c r="AGG39" s="0" t="n">
        <v>1</v>
      </c>
      <c r="AGH39" s="0" t="n">
        <v>1</v>
      </c>
      <c r="AGI39" s="0" t="n">
        <v>2</v>
      </c>
      <c r="AGJ39" s="0" t="n">
        <v>1</v>
      </c>
      <c r="AGK39" s="0" t="n">
        <v>1</v>
      </c>
      <c r="AGL39" s="0" t="n">
        <v>1</v>
      </c>
      <c r="AGM39" s="0" t="n">
        <v>2</v>
      </c>
      <c r="AGN39" s="0" t="n">
        <v>2</v>
      </c>
      <c r="AGO39" s="0" t="n">
        <v>1</v>
      </c>
      <c r="AGP39" s="0" t="n">
        <v>2</v>
      </c>
      <c r="AGQ39" s="0" t="n">
        <v>1</v>
      </c>
      <c r="AGR39" s="0" t="n">
        <v>1</v>
      </c>
      <c r="AGS39" s="0" t="n">
        <v>1</v>
      </c>
      <c r="AGT39" s="0" t="n">
        <v>1</v>
      </c>
      <c r="AGU39" s="0" t="n">
        <v>1</v>
      </c>
      <c r="AGV39" s="0" t="n">
        <v>1</v>
      </c>
      <c r="AGW39" s="0" t="n">
        <v>1</v>
      </c>
      <c r="AGX39" s="0" t="n">
        <v>1</v>
      </c>
      <c r="AGY39" s="0" t="n">
        <v>1</v>
      </c>
      <c r="AGZ39" s="0" t="n">
        <v>1</v>
      </c>
      <c r="AHA39" s="0" t="n">
        <v>1</v>
      </c>
      <c r="AHB39" s="0" t="n">
        <v>1</v>
      </c>
      <c r="AHC39" s="0" t="n">
        <v>1</v>
      </c>
      <c r="AHD39" s="0" t="n">
        <v>1</v>
      </c>
      <c r="AHE39" s="0" t="n">
        <v>2</v>
      </c>
      <c r="AHF39" s="0" t="n">
        <v>1</v>
      </c>
      <c r="AHG39" s="0" t="n">
        <v>1</v>
      </c>
      <c r="AHH39" s="0" t="n">
        <v>1</v>
      </c>
      <c r="AHI39" s="0" t="n">
        <v>2</v>
      </c>
      <c r="AHJ39" s="0" t="n">
        <v>1</v>
      </c>
      <c r="AHK39" s="0" t="n">
        <v>1</v>
      </c>
      <c r="AHL39" s="0" t="n">
        <v>1</v>
      </c>
      <c r="AHM39" s="0" t="n">
        <v>1</v>
      </c>
      <c r="AHN39" s="0" t="n">
        <v>2</v>
      </c>
      <c r="AHO39" s="0" t="n">
        <v>1</v>
      </c>
      <c r="AHP39" s="0" t="n">
        <v>1</v>
      </c>
      <c r="AHQ39" s="0" t="n">
        <v>1</v>
      </c>
      <c r="AHR39" s="0" t="n">
        <v>1</v>
      </c>
      <c r="AHS39" s="0" t="n">
        <v>1</v>
      </c>
      <c r="AHT39" s="0" t="n">
        <v>1</v>
      </c>
      <c r="AHU39" s="0" t="n">
        <v>1</v>
      </c>
      <c r="AHV39" s="0" t="n">
        <v>1</v>
      </c>
      <c r="AHW39" s="0" t="n">
        <v>2</v>
      </c>
      <c r="AHX39" s="0" t="n">
        <v>1</v>
      </c>
      <c r="AHY39" s="0" t="n">
        <v>1</v>
      </c>
      <c r="AHZ39" s="0" t="n">
        <v>1</v>
      </c>
      <c r="AIA39" s="0" t="n">
        <v>1</v>
      </c>
      <c r="AIB39" s="0" t="n">
        <v>1</v>
      </c>
      <c r="AIC39" s="0" t="n">
        <v>2</v>
      </c>
      <c r="AID39" s="0" t="n">
        <v>1</v>
      </c>
      <c r="AIE39" s="0" t="n">
        <v>1</v>
      </c>
      <c r="AIF39" s="0" t="n">
        <v>1</v>
      </c>
      <c r="AIG39" s="0" t="n">
        <v>1</v>
      </c>
      <c r="AIH39" s="0" t="n">
        <v>1</v>
      </c>
      <c r="AII39" s="0" t="n">
        <v>1</v>
      </c>
      <c r="AIJ39" s="0" t="n">
        <v>3</v>
      </c>
      <c r="AIK39" s="0" t="n">
        <v>1</v>
      </c>
      <c r="AIL39" s="0" t="n">
        <v>1</v>
      </c>
      <c r="AIM39" s="0" t="n">
        <v>1</v>
      </c>
      <c r="AIN39" s="0" t="n">
        <v>1</v>
      </c>
      <c r="AIO39" s="0" t="n">
        <v>1</v>
      </c>
      <c r="AIP39" s="0" t="n">
        <v>1</v>
      </c>
      <c r="AIQ39" s="0" t="n">
        <v>1</v>
      </c>
      <c r="AIR39" s="0" t="n">
        <v>1</v>
      </c>
      <c r="AIS39" s="0" t="n">
        <v>2</v>
      </c>
      <c r="AIT39" s="0" t="n">
        <v>1</v>
      </c>
      <c r="AIU39" s="0" t="n">
        <v>1</v>
      </c>
      <c r="AIV39" s="0" t="n">
        <v>1</v>
      </c>
      <c r="AIW39" s="0" t="n">
        <v>1</v>
      </c>
      <c r="AIX39" s="0" t="n">
        <v>2</v>
      </c>
      <c r="AIY39" s="0" t="n">
        <v>1</v>
      </c>
      <c r="AIZ39" s="0" t="n">
        <v>1</v>
      </c>
      <c r="AJA39" s="0" t="n">
        <v>1</v>
      </c>
      <c r="AJB39" s="0" t="n">
        <v>1</v>
      </c>
      <c r="AJC39" s="0" t="n">
        <v>1</v>
      </c>
      <c r="AJD39" s="0" t="n">
        <v>1</v>
      </c>
      <c r="AJE39" s="0" t="n">
        <v>1</v>
      </c>
      <c r="AJF39" s="0" t="n">
        <v>1</v>
      </c>
      <c r="AJG39" s="0" t="n">
        <v>1</v>
      </c>
      <c r="AJH39" s="0" t="n">
        <v>1</v>
      </c>
      <c r="AJI39" s="0" t="n">
        <v>1</v>
      </c>
      <c r="AJJ39" s="0" t="n">
        <v>1</v>
      </c>
      <c r="AJK39" s="0" t="n">
        <v>1</v>
      </c>
      <c r="AJL39" s="0" t="n">
        <v>1</v>
      </c>
      <c r="AJM39" s="0" t="n">
        <v>1</v>
      </c>
      <c r="AJN39" s="0" t="n">
        <v>2</v>
      </c>
      <c r="AJO39" s="0" t="n">
        <v>1</v>
      </c>
      <c r="AJP39" s="0" t="n">
        <v>1</v>
      </c>
      <c r="AJQ39" s="0" t="n">
        <v>1</v>
      </c>
      <c r="AJR39" s="0" t="n">
        <v>2</v>
      </c>
      <c r="AJS39" s="0" t="n">
        <v>2</v>
      </c>
      <c r="AJT39" s="0" t="n">
        <v>1</v>
      </c>
      <c r="AJU39" s="0" t="n">
        <v>1</v>
      </c>
      <c r="AJV39" s="0" t="n">
        <v>1</v>
      </c>
      <c r="AJW39" s="0" t="n">
        <v>1</v>
      </c>
      <c r="AJX39" s="0" t="n">
        <v>1</v>
      </c>
      <c r="AJY39" s="0" t="n">
        <v>2</v>
      </c>
      <c r="AJZ39" s="0" t="n">
        <v>1</v>
      </c>
      <c r="AKA39" s="0" t="n">
        <v>1</v>
      </c>
      <c r="AKB39" s="0" t="n">
        <v>2</v>
      </c>
      <c r="AKC39" s="0" t="n">
        <v>1</v>
      </c>
      <c r="AKD39" s="0" t="n">
        <v>1</v>
      </c>
      <c r="AKE39" s="0" t="n">
        <v>1</v>
      </c>
      <c r="AKF39" s="0" t="n">
        <v>2</v>
      </c>
      <c r="AKG39" s="0" t="n">
        <v>2</v>
      </c>
      <c r="AKH39" s="0" t="n">
        <v>1</v>
      </c>
      <c r="AKI39" s="0" t="n">
        <v>1</v>
      </c>
      <c r="AKJ39" s="0" t="n">
        <v>1</v>
      </c>
      <c r="AKK39" s="0" t="n">
        <v>1</v>
      </c>
      <c r="AKL39" s="0" t="n">
        <v>1</v>
      </c>
      <c r="AKM39" s="0" t="n">
        <v>2</v>
      </c>
      <c r="AKN39" s="0" t="n">
        <v>1</v>
      </c>
      <c r="AKO39" s="0" t="n">
        <v>1</v>
      </c>
      <c r="AKP39" s="0" t="n">
        <v>2</v>
      </c>
      <c r="AKQ39" s="0" t="n">
        <v>1</v>
      </c>
      <c r="AKR39" s="0" t="n">
        <v>1</v>
      </c>
      <c r="AKS39" s="0" t="n">
        <v>1</v>
      </c>
      <c r="AKT39" s="0" t="n">
        <v>1</v>
      </c>
      <c r="AKU39" s="0" t="n">
        <v>1</v>
      </c>
      <c r="AKV39" s="0" t="n">
        <v>1</v>
      </c>
      <c r="AKW39" s="0" t="n">
        <v>1</v>
      </c>
      <c r="AKX39" s="0" t="n">
        <v>1</v>
      </c>
      <c r="AKY39" s="0" t="n">
        <v>1</v>
      </c>
      <c r="AKZ39" s="0" t="n">
        <v>1</v>
      </c>
      <c r="ALA39" s="0" t="n">
        <v>1</v>
      </c>
      <c r="ALB39" s="0" t="n">
        <v>1</v>
      </c>
      <c r="ALC39" s="0" t="n">
        <v>1</v>
      </c>
      <c r="ALD39" s="0" t="n">
        <v>2</v>
      </c>
      <c r="ALE39" s="0" t="n">
        <v>-9</v>
      </c>
      <c r="ALF39" s="0" t="n">
        <v>1</v>
      </c>
      <c r="ALG39" s="0" t="n">
        <v>1</v>
      </c>
      <c r="ALH39" s="0" t="n">
        <v>1</v>
      </c>
      <c r="ALI39" s="0" t="n">
        <v>1</v>
      </c>
      <c r="ALJ39" s="0" t="n">
        <v>1</v>
      </c>
      <c r="ALK39" s="0" t="n">
        <v>1</v>
      </c>
      <c r="ALL39" s="0" t="n">
        <v>1</v>
      </c>
      <c r="ALM39" s="0" t="n">
        <v>1</v>
      </c>
      <c r="ALN39" s="0" t="n">
        <v>1</v>
      </c>
      <c r="ALO39" s="0" t="n">
        <v>1</v>
      </c>
      <c r="ALP39" s="0" t="n">
        <v>1</v>
      </c>
      <c r="ALQ39" s="0" t="n">
        <v>1</v>
      </c>
      <c r="ALR39" s="0" t="n">
        <v>1</v>
      </c>
      <c r="ALS39" s="0" t="n">
        <v>1</v>
      </c>
      <c r="ALT39" s="0" t="n">
        <v>1</v>
      </c>
      <c r="ALU39" s="0" t="n">
        <v>1</v>
      </c>
      <c r="ALV39" s="0" t="n">
        <v>1</v>
      </c>
      <c r="ALW39" s="0" t="n">
        <v>1</v>
      </c>
      <c r="ALX39" s="0" t="n">
        <v>1</v>
      </c>
      <c r="ALY39" s="0" t="n">
        <v>1</v>
      </c>
      <c r="ALZ39" s="0" t="n">
        <v>1</v>
      </c>
      <c r="AMA39" s="0" t="n">
        <v>1</v>
      </c>
      <c r="AMB39" s="0" t="n">
        <v>1</v>
      </c>
      <c r="AMC39" s="0" t="n">
        <v>1</v>
      </c>
      <c r="AMD39" s="0" t="n">
        <v>2</v>
      </c>
      <c r="AME39" s="0" t="n">
        <v>1</v>
      </c>
      <c r="AMF39" s="0" t="n">
        <v>2</v>
      </c>
      <c r="AMG39" s="0" t="n">
        <v>1</v>
      </c>
      <c r="AMH39" s="0" t="n">
        <v>1</v>
      </c>
      <c r="AMI39" s="0" t="n">
        <v>1</v>
      </c>
      <c r="AMJ39" s="0" t="n">
        <v>1</v>
      </c>
    </row>
    <row r="40" customFormat="false" ht="15" hidden="false" customHeight="false" outlineLevel="0" collapsed="false">
      <c r="A40" s="0" t="s">
        <v>6606</v>
      </c>
      <c r="C40" s="0" t="n">
        <v>1</v>
      </c>
      <c r="D40" s="0" t="n">
        <v>2</v>
      </c>
      <c r="E40" s="0" t="n">
        <v>2</v>
      </c>
      <c r="F40" s="0" t="n">
        <v>1</v>
      </c>
      <c r="G40" s="0" t="n">
        <v>1</v>
      </c>
      <c r="H40" s="0" t="n">
        <v>2</v>
      </c>
      <c r="I40" s="0" t="n">
        <v>1</v>
      </c>
      <c r="J40" s="0" t="n">
        <v>1</v>
      </c>
      <c r="K40" s="0" t="n">
        <v>1</v>
      </c>
      <c r="L40" s="0" t="n">
        <v>1</v>
      </c>
      <c r="M40" s="0" t="n">
        <v>1</v>
      </c>
      <c r="N40" s="0" t="n">
        <v>2</v>
      </c>
      <c r="O40" s="0" t="n">
        <v>1</v>
      </c>
      <c r="P40" s="0" t="n">
        <v>1</v>
      </c>
      <c r="Q40" s="0" t="n">
        <v>2</v>
      </c>
      <c r="R40" s="0" t="n">
        <v>1</v>
      </c>
      <c r="S40" s="0" t="n">
        <v>2</v>
      </c>
      <c r="T40" s="0" t="n">
        <v>1</v>
      </c>
      <c r="U40" s="0" t="n">
        <v>1</v>
      </c>
      <c r="V40" s="0" t="n">
        <v>1</v>
      </c>
      <c r="W40" s="0" t="n">
        <v>1</v>
      </c>
      <c r="X40" s="0" t="n">
        <v>1</v>
      </c>
      <c r="Y40" s="0" t="n">
        <v>2</v>
      </c>
      <c r="Z40" s="0" t="n">
        <v>1</v>
      </c>
      <c r="AA40" s="0" t="n">
        <v>1</v>
      </c>
      <c r="AB40" s="0" t="n">
        <v>1</v>
      </c>
      <c r="AC40" s="0" t="n">
        <v>1</v>
      </c>
      <c r="AD40" s="0" t="n">
        <v>1</v>
      </c>
      <c r="AE40" s="0" t="n">
        <v>1</v>
      </c>
      <c r="AF40" s="0" t="n">
        <v>1</v>
      </c>
      <c r="AG40" s="0" t="n">
        <v>1</v>
      </c>
      <c r="AH40" s="0" t="n">
        <v>1</v>
      </c>
      <c r="AI40" s="0" t="n">
        <v>2</v>
      </c>
      <c r="AJ40" s="0" t="n">
        <v>1</v>
      </c>
      <c r="AK40" s="0" t="n">
        <v>1</v>
      </c>
      <c r="AL40" s="0" t="n">
        <v>1</v>
      </c>
      <c r="AM40" s="0" t="n">
        <v>1</v>
      </c>
      <c r="AN40" s="0" t="n">
        <v>2</v>
      </c>
      <c r="AO40" s="0" t="n">
        <v>2</v>
      </c>
      <c r="AP40" s="0" t="n">
        <v>1</v>
      </c>
      <c r="AQ40" s="0" t="n">
        <v>1</v>
      </c>
      <c r="AR40" s="0" t="n">
        <v>2</v>
      </c>
      <c r="AS40" s="0" t="n">
        <v>1</v>
      </c>
      <c r="AT40" s="0" t="n">
        <v>1</v>
      </c>
      <c r="AU40" s="0" t="n">
        <v>1</v>
      </c>
      <c r="AV40" s="0" t="n">
        <v>2</v>
      </c>
      <c r="AW40" s="0" t="n">
        <v>1</v>
      </c>
      <c r="AX40" s="0" t="n">
        <v>1</v>
      </c>
      <c r="AY40" s="0" t="n">
        <v>1</v>
      </c>
      <c r="AZ40" s="0" t="n">
        <v>1</v>
      </c>
      <c r="BA40" s="0" t="n">
        <v>2</v>
      </c>
      <c r="BB40" s="0" t="n">
        <v>1</v>
      </c>
      <c r="BC40" s="0" t="n">
        <v>2</v>
      </c>
      <c r="BD40" s="0" t="n">
        <v>1</v>
      </c>
      <c r="BE40" s="0" t="n">
        <v>2</v>
      </c>
      <c r="BF40" s="0" t="n">
        <v>1</v>
      </c>
      <c r="BG40" s="0" t="n">
        <v>1</v>
      </c>
      <c r="BH40" s="0" t="n">
        <v>2</v>
      </c>
      <c r="BI40" s="0" t="n">
        <v>1</v>
      </c>
      <c r="BJ40" s="0" t="n">
        <v>1</v>
      </c>
      <c r="BK40" s="0" t="n">
        <v>1</v>
      </c>
      <c r="BL40" s="0" t="n">
        <v>1</v>
      </c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 t="n">
        <v>1</v>
      </c>
      <c r="BS40" s="0" t="n">
        <v>1</v>
      </c>
      <c r="BT40" s="0" t="n">
        <v>1</v>
      </c>
      <c r="BU40" s="0" t="n">
        <v>1</v>
      </c>
      <c r="BV40" s="0" t="n">
        <v>1</v>
      </c>
      <c r="BW40" s="0" t="n">
        <v>2</v>
      </c>
      <c r="BX40" s="0" t="n">
        <v>1</v>
      </c>
      <c r="BY40" s="0" t="n">
        <v>1</v>
      </c>
      <c r="BZ40" s="0" t="n">
        <v>2</v>
      </c>
      <c r="CA40" s="0" t="n">
        <v>1</v>
      </c>
      <c r="CB40" s="0" t="n">
        <v>1</v>
      </c>
      <c r="CC40" s="0" t="n">
        <v>1</v>
      </c>
      <c r="CD40" s="0" t="n">
        <v>1</v>
      </c>
      <c r="CE40" s="0" t="n">
        <v>1</v>
      </c>
      <c r="CF40" s="0" t="n">
        <v>1</v>
      </c>
      <c r="CG40" s="0" t="n">
        <v>1</v>
      </c>
      <c r="CH40" s="0" t="n">
        <v>1</v>
      </c>
      <c r="CI40" s="0" t="n">
        <v>1</v>
      </c>
      <c r="CJ40" s="0" t="n">
        <v>1</v>
      </c>
      <c r="CK40" s="0" t="n">
        <v>1</v>
      </c>
      <c r="CL40" s="0" t="n">
        <v>2</v>
      </c>
      <c r="CM40" s="0" t="n">
        <v>1</v>
      </c>
      <c r="CN40" s="0" t="n">
        <v>1</v>
      </c>
      <c r="CO40" s="0" t="n">
        <v>2</v>
      </c>
      <c r="CP40" s="0" t="n">
        <v>1</v>
      </c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 t="n">
        <v>2</v>
      </c>
      <c r="CY40" s="0" t="n">
        <v>1</v>
      </c>
      <c r="CZ40" s="0" t="n">
        <v>2</v>
      </c>
      <c r="DA40" s="0" t="n">
        <v>1</v>
      </c>
      <c r="DB40" s="0" t="n">
        <v>2</v>
      </c>
      <c r="DC40" s="0" t="n">
        <v>2</v>
      </c>
      <c r="DD40" s="0" t="n">
        <v>1</v>
      </c>
      <c r="DE40" s="0" t="n">
        <v>2</v>
      </c>
      <c r="DF40" s="0" t="n">
        <v>2</v>
      </c>
      <c r="DG40" s="0" t="n">
        <v>1</v>
      </c>
      <c r="DH40" s="0" t="n">
        <v>1</v>
      </c>
      <c r="DI40" s="0" t="n">
        <v>2</v>
      </c>
      <c r="DJ40" s="0" t="n">
        <v>1</v>
      </c>
      <c r="DK40" s="0" t="n">
        <v>2</v>
      </c>
      <c r="DL40" s="0" t="n">
        <v>1</v>
      </c>
      <c r="DM40" s="0" t="n">
        <v>1</v>
      </c>
      <c r="DN40" s="0" t="n">
        <v>2</v>
      </c>
      <c r="DO40" s="0" t="n">
        <v>1</v>
      </c>
      <c r="DP40" s="0" t="n">
        <v>1</v>
      </c>
      <c r="DQ40" s="0" t="n">
        <v>1</v>
      </c>
      <c r="DR40" s="0" t="n">
        <v>1</v>
      </c>
      <c r="DS40" s="0" t="n">
        <v>2</v>
      </c>
      <c r="DT40" s="0" t="n">
        <v>1</v>
      </c>
      <c r="DU40" s="0" t="n">
        <v>1</v>
      </c>
      <c r="DV40" s="0" t="n">
        <v>1</v>
      </c>
      <c r="DW40" s="0" t="n">
        <v>2</v>
      </c>
      <c r="DX40" s="0" t="n">
        <v>1</v>
      </c>
      <c r="DY40" s="0" t="n">
        <v>1</v>
      </c>
      <c r="DZ40" s="0" t="n">
        <v>1</v>
      </c>
      <c r="EA40" s="0" t="n">
        <v>2</v>
      </c>
      <c r="EB40" s="0" t="n">
        <v>1</v>
      </c>
      <c r="EC40" s="0" t="n">
        <v>2</v>
      </c>
      <c r="ED40" s="0" t="n">
        <v>1</v>
      </c>
      <c r="EE40" s="0" t="n">
        <v>2</v>
      </c>
      <c r="EF40" s="0" t="n">
        <v>2</v>
      </c>
      <c r="EG40" s="0" t="n">
        <v>2</v>
      </c>
      <c r="EH40" s="0" t="n">
        <v>1</v>
      </c>
      <c r="EI40" s="0" t="n">
        <v>2</v>
      </c>
      <c r="EJ40" s="0" t="n">
        <v>1</v>
      </c>
      <c r="EK40" s="0" t="n">
        <v>1</v>
      </c>
      <c r="EL40" s="0" t="n">
        <v>1</v>
      </c>
      <c r="EM40" s="0" t="n">
        <v>2</v>
      </c>
      <c r="EN40" s="0" t="n">
        <v>1</v>
      </c>
      <c r="EO40" s="0" t="n">
        <v>1</v>
      </c>
      <c r="EP40" s="0" t="n">
        <v>2</v>
      </c>
      <c r="EQ40" s="0" t="n">
        <v>2</v>
      </c>
      <c r="ER40" s="0" t="n">
        <v>1</v>
      </c>
      <c r="ES40" s="0" t="n">
        <v>1</v>
      </c>
      <c r="ET40" s="0" t="n">
        <v>1</v>
      </c>
      <c r="EU40" s="0" t="n">
        <v>1</v>
      </c>
      <c r="EV40" s="0" t="n">
        <v>1</v>
      </c>
      <c r="EW40" s="0" t="n">
        <v>1</v>
      </c>
      <c r="EX40" s="0" t="n">
        <v>1</v>
      </c>
      <c r="EY40" s="0" t="n">
        <v>1</v>
      </c>
      <c r="EZ40" s="0" t="n">
        <v>2</v>
      </c>
      <c r="FA40" s="0" t="n">
        <v>2</v>
      </c>
      <c r="FB40" s="0" t="n">
        <v>1</v>
      </c>
      <c r="FC40" s="0" t="n">
        <v>1</v>
      </c>
      <c r="FD40" s="0" t="n">
        <v>1</v>
      </c>
      <c r="FE40" s="0" t="n">
        <v>2</v>
      </c>
      <c r="FF40" s="0" t="n">
        <v>2</v>
      </c>
      <c r="FG40" s="0" t="n">
        <v>2</v>
      </c>
      <c r="FH40" s="0" t="n">
        <v>1</v>
      </c>
      <c r="FI40" s="0" t="n">
        <v>1</v>
      </c>
      <c r="FJ40" s="0" t="n">
        <v>1</v>
      </c>
      <c r="FK40" s="0" t="n">
        <v>1</v>
      </c>
      <c r="FL40" s="0" t="n">
        <v>1</v>
      </c>
      <c r="FM40" s="0" t="n">
        <v>1</v>
      </c>
      <c r="FN40" s="0" t="n">
        <v>1</v>
      </c>
      <c r="FO40" s="0" t="n">
        <v>1</v>
      </c>
      <c r="FP40" s="0" t="n">
        <v>1</v>
      </c>
      <c r="FQ40" s="0" t="n">
        <v>2</v>
      </c>
      <c r="FR40" s="0" t="n">
        <v>1</v>
      </c>
      <c r="FS40" s="0" t="n">
        <v>2</v>
      </c>
      <c r="FT40" s="0" t="n">
        <v>1</v>
      </c>
      <c r="FU40" s="0" t="n">
        <v>1</v>
      </c>
      <c r="FV40" s="0" t="n">
        <v>1</v>
      </c>
      <c r="FW40" s="0" t="n">
        <v>2</v>
      </c>
      <c r="FX40" s="0" t="n">
        <v>1</v>
      </c>
      <c r="FY40" s="0" t="n">
        <v>1</v>
      </c>
      <c r="FZ40" s="0" t="n">
        <v>2</v>
      </c>
      <c r="GA40" s="0" t="n">
        <v>1</v>
      </c>
      <c r="GB40" s="0" t="n">
        <v>1</v>
      </c>
      <c r="GC40" s="0" t="n">
        <v>1</v>
      </c>
      <c r="GD40" s="0" t="n">
        <v>1</v>
      </c>
      <c r="GE40" s="0" t="n">
        <v>1</v>
      </c>
      <c r="GF40" s="0" t="n">
        <v>2</v>
      </c>
      <c r="GG40" s="0" t="n">
        <v>1</v>
      </c>
      <c r="GH40" s="0" t="n">
        <v>1</v>
      </c>
      <c r="GI40" s="0" t="n">
        <v>1</v>
      </c>
      <c r="GJ40" s="0" t="n">
        <v>2</v>
      </c>
      <c r="GK40" s="0" t="n">
        <v>1</v>
      </c>
      <c r="GL40" s="0" t="n">
        <v>2</v>
      </c>
      <c r="GM40" s="0" t="n">
        <v>1</v>
      </c>
      <c r="GN40" s="0" t="n">
        <v>1</v>
      </c>
      <c r="GO40" s="0" t="n">
        <v>2</v>
      </c>
      <c r="GP40" s="0" t="n">
        <v>1</v>
      </c>
      <c r="GQ40" s="0" t="n">
        <v>1</v>
      </c>
      <c r="GR40" s="0" t="n">
        <v>1</v>
      </c>
      <c r="GS40" s="0" t="n">
        <v>1</v>
      </c>
      <c r="GT40" s="0" t="n">
        <v>1</v>
      </c>
      <c r="GU40" s="0" t="n">
        <v>1</v>
      </c>
      <c r="GV40" s="0" t="n">
        <v>1</v>
      </c>
      <c r="GW40" s="0" t="n">
        <v>1</v>
      </c>
      <c r="GX40" s="0" t="n">
        <v>1</v>
      </c>
      <c r="GY40" s="0" t="n">
        <v>1</v>
      </c>
      <c r="GZ40" s="0" t="n">
        <v>2</v>
      </c>
      <c r="HA40" s="0" t="n">
        <v>2</v>
      </c>
      <c r="HB40" s="0" t="n">
        <v>2</v>
      </c>
      <c r="HC40" s="0" t="n">
        <v>1</v>
      </c>
      <c r="HD40" s="0" t="n">
        <v>1</v>
      </c>
      <c r="HE40" s="0" t="n">
        <v>2</v>
      </c>
      <c r="HF40" s="0" t="n">
        <v>2</v>
      </c>
      <c r="HG40" s="0" t="n">
        <v>1</v>
      </c>
      <c r="HH40" s="0" t="n">
        <v>2</v>
      </c>
      <c r="HI40" s="0" t="n">
        <v>2</v>
      </c>
      <c r="HJ40" s="0" t="n">
        <v>1</v>
      </c>
      <c r="HK40" s="0" t="n">
        <v>1</v>
      </c>
      <c r="HL40" s="0" t="n">
        <v>1</v>
      </c>
      <c r="HM40" s="0" t="n">
        <v>1</v>
      </c>
      <c r="HN40" s="0" t="n">
        <v>1</v>
      </c>
      <c r="HO40" s="0" t="n">
        <v>1</v>
      </c>
      <c r="HP40" s="0" t="n">
        <v>1</v>
      </c>
      <c r="HQ40" s="0" t="n">
        <v>1</v>
      </c>
      <c r="HR40" s="0" t="n">
        <v>1</v>
      </c>
      <c r="HS40" s="0" t="n">
        <v>1</v>
      </c>
      <c r="HT40" s="0" t="n">
        <v>1</v>
      </c>
      <c r="HU40" s="0" t="n">
        <v>1</v>
      </c>
      <c r="HV40" s="0" t="n">
        <v>1</v>
      </c>
      <c r="HW40" s="0" t="n">
        <v>1</v>
      </c>
      <c r="HX40" s="0" t="n">
        <v>1</v>
      </c>
      <c r="HY40" s="0" t="n">
        <v>1</v>
      </c>
      <c r="HZ40" s="0" t="n">
        <v>1</v>
      </c>
      <c r="IA40" s="0" t="n">
        <v>1</v>
      </c>
      <c r="IB40" s="0" t="n">
        <v>1</v>
      </c>
      <c r="IC40" s="0" t="n">
        <v>1</v>
      </c>
      <c r="ID40" s="0" t="n">
        <v>1</v>
      </c>
      <c r="IE40" s="0" t="n">
        <v>1</v>
      </c>
      <c r="IF40" s="0" t="n">
        <v>1</v>
      </c>
      <c r="IG40" s="0" t="n">
        <v>1</v>
      </c>
      <c r="IH40" s="0" t="n">
        <v>1</v>
      </c>
      <c r="II40" s="0" t="n">
        <v>1</v>
      </c>
      <c r="IJ40" s="0" t="n">
        <v>1</v>
      </c>
      <c r="IK40" s="0" t="n">
        <v>1</v>
      </c>
      <c r="IL40" s="0" t="n">
        <v>1</v>
      </c>
      <c r="IM40" s="0" t="n">
        <v>2</v>
      </c>
      <c r="IN40" s="0" t="n">
        <v>1</v>
      </c>
      <c r="IO40" s="0" t="n">
        <v>1</v>
      </c>
      <c r="IP40" s="0" t="n">
        <v>1</v>
      </c>
      <c r="IQ40" s="0" t="n">
        <v>2</v>
      </c>
      <c r="IR40" s="0" t="n">
        <v>1</v>
      </c>
      <c r="IS40" s="0" t="n">
        <v>1</v>
      </c>
      <c r="IT40" s="0" t="n">
        <v>1</v>
      </c>
      <c r="IU40" s="0" t="n">
        <v>1</v>
      </c>
      <c r="IV40" s="0" t="n">
        <v>1</v>
      </c>
      <c r="IW40" s="0" t="n">
        <v>1</v>
      </c>
      <c r="IX40" s="0" t="n">
        <v>1</v>
      </c>
      <c r="IY40" s="0" t="n">
        <v>1</v>
      </c>
      <c r="IZ40" s="0" t="n">
        <v>1</v>
      </c>
      <c r="JA40" s="0" t="n">
        <v>2</v>
      </c>
      <c r="JB40" s="0" t="n">
        <v>1</v>
      </c>
      <c r="JC40" s="0" t="n">
        <v>2</v>
      </c>
      <c r="JD40" s="0" t="n">
        <v>1</v>
      </c>
      <c r="JE40" s="0" t="n">
        <v>1</v>
      </c>
      <c r="JF40" s="0" t="n">
        <v>1</v>
      </c>
      <c r="JG40" s="0" t="n">
        <v>2</v>
      </c>
      <c r="JH40" s="0" t="n">
        <v>1</v>
      </c>
      <c r="JI40" s="0" t="n">
        <v>1</v>
      </c>
      <c r="JJ40" s="0" t="n">
        <v>2</v>
      </c>
      <c r="JK40" s="0" t="n">
        <v>1</v>
      </c>
      <c r="JL40" s="0" t="n">
        <v>2</v>
      </c>
      <c r="JM40" s="0" t="n">
        <v>1</v>
      </c>
      <c r="JN40" s="0" t="n">
        <v>1</v>
      </c>
      <c r="JO40" s="0" t="n">
        <v>1</v>
      </c>
      <c r="JP40" s="0" t="n">
        <v>1</v>
      </c>
      <c r="JQ40" s="0" t="n">
        <v>1</v>
      </c>
      <c r="JR40" s="0" t="n">
        <v>1</v>
      </c>
      <c r="JS40" s="0" t="n">
        <v>2</v>
      </c>
      <c r="JT40" s="0" t="n">
        <v>1</v>
      </c>
      <c r="JU40" s="0" t="n">
        <v>2</v>
      </c>
      <c r="JV40" s="0" t="n">
        <v>2</v>
      </c>
      <c r="JW40" s="0" t="n">
        <v>1</v>
      </c>
      <c r="JX40" s="0" t="n">
        <v>1</v>
      </c>
      <c r="JY40" s="0" t="n">
        <v>1</v>
      </c>
      <c r="JZ40" s="0" t="n">
        <v>1</v>
      </c>
      <c r="KA40" s="0" t="n">
        <v>1</v>
      </c>
      <c r="KB40" s="0" t="n">
        <v>1</v>
      </c>
      <c r="KC40" s="0" t="n">
        <v>1</v>
      </c>
      <c r="KD40" s="0" t="n">
        <v>2</v>
      </c>
      <c r="KE40" s="0" t="n">
        <v>1</v>
      </c>
      <c r="KF40" s="0" t="n">
        <v>1</v>
      </c>
      <c r="KG40" s="0" t="n">
        <v>1</v>
      </c>
      <c r="KH40" s="0" t="n">
        <v>1</v>
      </c>
      <c r="KI40" s="0" t="n">
        <v>1</v>
      </c>
      <c r="KJ40" s="0" t="n">
        <v>2</v>
      </c>
      <c r="KK40" s="0" t="n">
        <v>2</v>
      </c>
      <c r="KL40" s="0" t="n">
        <v>1</v>
      </c>
      <c r="KM40" s="0" t="n">
        <v>1</v>
      </c>
      <c r="KN40" s="0" t="n">
        <v>1</v>
      </c>
      <c r="KO40" s="0" t="n">
        <v>2</v>
      </c>
      <c r="KP40" s="0" t="n">
        <v>2</v>
      </c>
      <c r="KQ40" s="0" t="n">
        <v>1</v>
      </c>
      <c r="KR40" s="0" t="n">
        <v>1</v>
      </c>
      <c r="KS40" s="0" t="n">
        <v>1</v>
      </c>
      <c r="KT40" s="0" t="n">
        <v>1</v>
      </c>
      <c r="KU40" s="0" t="n">
        <v>1</v>
      </c>
      <c r="KV40" s="0" t="n">
        <v>2</v>
      </c>
      <c r="KW40" s="0" t="n">
        <v>2</v>
      </c>
      <c r="KX40" s="0" t="n">
        <v>1</v>
      </c>
      <c r="KY40" s="0" t="n">
        <v>1</v>
      </c>
      <c r="KZ40" s="0" t="n">
        <v>1</v>
      </c>
      <c r="LA40" s="0" t="n">
        <v>1</v>
      </c>
      <c r="LB40" s="0" t="n">
        <v>1</v>
      </c>
      <c r="LC40" s="0" t="n">
        <v>1</v>
      </c>
      <c r="LD40" s="0" t="n">
        <v>1</v>
      </c>
      <c r="LE40" s="0" t="n">
        <v>1</v>
      </c>
      <c r="LF40" s="0" t="n">
        <v>1</v>
      </c>
      <c r="LG40" s="0" t="n">
        <v>2</v>
      </c>
      <c r="LH40" s="0" t="n">
        <v>1</v>
      </c>
      <c r="LI40" s="0" t="n">
        <v>2</v>
      </c>
      <c r="LJ40" s="0" t="n">
        <v>1</v>
      </c>
      <c r="LK40" s="0" t="n">
        <v>2</v>
      </c>
      <c r="LL40" s="0" t="n">
        <v>1</v>
      </c>
      <c r="LM40" s="0" t="n">
        <v>1</v>
      </c>
      <c r="LN40" s="0" t="n">
        <v>1</v>
      </c>
      <c r="LO40" s="0" t="n">
        <v>1</v>
      </c>
      <c r="LP40" s="0" t="n">
        <v>1</v>
      </c>
      <c r="LQ40" s="0" t="n">
        <v>1</v>
      </c>
      <c r="LR40" s="0" t="n">
        <v>1</v>
      </c>
      <c r="LS40" s="0" t="n">
        <v>1</v>
      </c>
      <c r="LT40" s="0" t="n">
        <v>1</v>
      </c>
      <c r="LU40" s="0" t="n">
        <v>1</v>
      </c>
      <c r="LV40" s="0" t="n">
        <v>1</v>
      </c>
      <c r="LW40" s="0" t="n">
        <v>1</v>
      </c>
      <c r="LX40" s="0" t="n">
        <v>1</v>
      </c>
      <c r="LY40" s="0" t="n">
        <v>1</v>
      </c>
      <c r="LZ40" s="0" t="n">
        <v>1</v>
      </c>
      <c r="MA40" s="0" t="n">
        <v>1</v>
      </c>
      <c r="MB40" s="0" t="n">
        <v>1</v>
      </c>
      <c r="MC40" s="0" t="n">
        <v>1</v>
      </c>
      <c r="MD40" s="0" t="n">
        <v>1</v>
      </c>
      <c r="ME40" s="0" t="n">
        <v>1</v>
      </c>
      <c r="MF40" s="0" t="n">
        <v>1</v>
      </c>
      <c r="MG40" s="0" t="n">
        <v>1</v>
      </c>
      <c r="MH40" s="0" t="n">
        <v>1</v>
      </c>
      <c r="MI40" s="0" t="n">
        <v>1</v>
      </c>
      <c r="MJ40" s="0" t="n">
        <v>1</v>
      </c>
      <c r="MK40" s="0" t="n">
        <v>2</v>
      </c>
      <c r="ML40" s="0" t="n">
        <v>1</v>
      </c>
      <c r="MM40" s="0" t="n">
        <v>1</v>
      </c>
      <c r="MN40" s="0" t="n">
        <v>1</v>
      </c>
      <c r="MO40" s="0" t="n">
        <v>1</v>
      </c>
      <c r="MP40" s="0" t="n">
        <v>1</v>
      </c>
      <c r="MQ40" s="0" t="n">
        <v>1</v>
      </c>
      <c r="MR40" s="0" t="n">
        <v>1</v>
      </c>
      <c r="MS40" s="0" t="n">
        <v>1</v>
      </c>
      <c r="MT40" s="0" t="n">
        <v>1</v>
      </c>
      <c r="MU40" s="0" t="n">
        <v>1</v>
      </c>
      <c r="MV40" s="0" t="n">
        <v>1</v>
      </c>
      <c r="MW40" s="0" t="n">
        <v>1</v>
      </c>
      <c r="MX40" s="0" t="n">
        <v>1</v>
      </c>
      <c r="MY40" s="0" t="n">
        <v>1</v>
      </c>
      <c r="MZ40" s="0" t="n">
        <v>1</v>
      </c>
      <c r="NA40" s="0" t="n">
        <v>1</v>
      </c>
      <c r="NB40" s="0" t="n">
        <v>1</v>
      </c>
      <c r="NC40" s="0" t="n">
        <v>2</v>
      </c>
      <c r="ND40" s="0" t="n">
        <v>1</v>
      </c>
      <c r="NE40" s="0" t="n">
        <v>2</v>
      </c>
      <c r="NF40" s="0" t="n">
        <v>1</v>
      </c>
      <c r="NG40" s="0" t="n">
        <v>1</v>
      </c>
      <c r="NH40" s="0" t="n">
        <v>2</v>
      </c>
      <c r="NI40" s="0" t="n">
        <v>1</v>
      </c>
      <c r="NJ40" s="0" t="n">
        <v>1</v>
      </c>
      <c r="NK40" s="0" t="n">
        <v>1</v>
      </c>
      <c r="NL40" s="0" t="n">
        <v>1</v>
      </c>
      <c r="NM40" s="0" t="n">
        <v>1</v>
      </c>
      <c r="NN40" s="0" t="n">
        <v>1</v>
      </c>
      <c r="NO40" s="0" t="n">
        <v>1</v>
      </c>
      <c r="NP40" s="0" t="n">
        <v>1</v>
      </c>
      <c r="NQ40" s="0" t="n">
        <v>2</v>
      </c>
      <c r="NR40" s="0" t="n">
        <v>1</v>
      </c>
      <c r="NS40" s="0" t="n">
        <v>1</v>
      </c>
      <c r="NT40" s="0" t="n">
        <v>1</v>
      </c>
      <c r="NU40" s="0" t="n">
        <v>1</v>
      </c>
      <c r="NV40" s="0" t="n">
        <v>1</v>
      </c>
      <c r="NW40" s="0" t="n">
        <v>2</v>
      </c>
      <c r="NX40" s="0" t="n">
        <v>1</v>
      </c>
      <c r="NY40" s="0" t="n">
        <v>2</v>
      </c>
      <c r="NZ40" s="0" t="n">
        <v>1</v>
      </c>
      <c r="OA40" s="0" t="n">
        <v>1</v>
      </c>
      <c r="OB40" s="0" t="n">
        <v>2</v>
      </c>
      <c r="OC40" s="0" t="n">
        <v>2</v>
      </c>
      <c r="OD40" s="0" t="n">
        <v>1</v>
      </c>
      <c r="OE40" s="0" t="n">
        <v>1</v>
      </c>
      <c r="OF40" s="0" t="n">
        <v>1</v>
      </c>
      <c r="OG40" s="0" t="n">
        <v>1</v>
      </c>
      <c r="OH40" s="0" t="n">
        <v>2</v>
      </c>
      <c r="OI40" s="0" t="n">
        <v>2</v>
      </c>
      <c r="OJ40" s="0" t="n">
        <v>2</v>
      </c>
      <c r="OK40" s="0" t="n">
        <v>1</v>
      </c>
      <c r="OL40" s="0" t="n">
        <v>1</v>
      </c>
      <c r="OM40" s="0" t="n">
        <v>2</v>
      </c>
      <c r="ON40" s="0" t="n">
        <v>2</v>
      </c>
      <c r="OO40" s="0" t="n">
        <v>1</v>
      </c>
      <c r="OP40" s="0" t="n">
        <v>1</v>
      </c>
      <c r="OQ40" s="0" t="n">
        <v>2</v>
      </c>
      <c r="OR40" s="0" t="n">
        <v>1</v>
      </c>
      <c r="OS40" s="0" t="n">
        <v>1</v>
      </c>
      <c r="OT40" s="0" t="n">
        <v>2</v>
      </c>
      <c r="OU40" s="0" t="n">
        <v>1</v>
      </c>
      <c r="OV40" s="0" t="n">
        <v>2</v>
      </c>
      <c r="OW40" s="0" t="n">
        <v>1</v>
      </c>
      <c r="OX40" s="0" t="n">
        <v>1</v>
      </c>
      <c r="OY40" s="0" t="n">
        <v>1</v>
      </c>
      <c r="OZ40" s="0" t="n">
        <v>1</v>
      </c>
      <c r="PA40" s="0" t="n">
        <v>2</v>
      </c>
      <c r="PB40" s="0" t="n">
        <v>1</v>
      </c>
      <c r="PC40" s="0" t="n">
        <v>1</v>
      </c>
      <c r="PD40" s="0" t="n">
        <v>1</v>
      </c>
      <c r="PE40" s="0" t="n">
        <v>1</v>
      </c>
      <c r="PF40" s="0" t="n">
        <v>1</v>
      </c>
      <c r="PG40" s="0" t="n">
        <v>1</v>
      </c>
      <c r="PH40" s="0" t="n">
        <v>1</v>
      </c>
      <c r="PI40" s="0" t="n">
        <v>1</v>
      </c>
      <c r="PJ40" s="0" t="n">
        <v>1</v>
      </c>
      <c r="PK40" s="0" t="n">
        <v>1</v>
      </c>
      <c r="PL40" s="0" t="n">
        <v>1</v>
      </c>
      <c r="PM40" s="0" t="n">
        <v>1</v>
      </c>
      <c r="PN40" s="0" t="n">
        <v>1</v>
      </c>
      <c r="PO40" s="0" t="n">
        <v>1</v>
      </c>
      <c r="PP40" s="0" t="n">
        <v>2</v>
      </c>
      <c r="PQ40" s="0" t="n">
        <v>1</v>
      </c>
      <c r="PR40" s="0" t="n">
        <v>1</v>
      </c>
      <c r="PS40" s="0" t="n">
        <v>2</v>
      </c>
      <c r="PT40" s="0" t="n">
        <v>1</v>
      </c>
      <c r="PU40" s="0" t="n">
        <v>1</v>
      </c>
      <c r="PV40" s="0" t="n">
        <v>1</v>
      </c>
      <c r="PW40" s="0" t="n">
        <v>1</v>
      </c>
      <c r="PX40" s="0" t="n">
        <v>2</v>
      </c>
      <c r="PY40" s="0" t="n">
        <v>1</v>
      </c>
      <c r="PZ40" s="0" t="n">
        <v>1</v>
      </c>
      <c r="QA40" s="0" t="n">
        <v>1</v>
      </c>
      <c r="QB40" s="0" t="n">
        <v>1</v>
      </c>
      <c r="QC40" s="0" t="n">
        <v>2</v>
      </c>
      <c r="QD40" s="0" t="n">
        <v>2</v>
      </c>
      <c r="QE40" s="0" t="n">
        <v>2</v>
      </c>
      <c r="QF40" s="0" t="n">
        <v>1</v>
      </c>
      <c r="QG40" s="0" t="n">
        <v>2</v>
      </c>
      <c r="QH40" s="0" t="n">
        <v>1</v>
      </c>
      <c r="QI40" s="0" t="n">
        <v>2</v>
      </c>
      <c r="QJ40" s="0" t="n">
        <v>3</v>
      </c>
      <c r="QK40" s="0" t="n">
        <v>1</v>
      </c>
      <c r="QL40" s="0" t="n">
        <v>1</v>
      </c>
      <c r="QM40" s="0" t="n">
        <v>2</v>
      </c>
      <c r="QN40" s="0" t="n">
        <v>1</v>
      </c>
      <c r="QO40" s="0" t="n">
        <v>1</v>
      </c>
      <c r="QP40" s="0" t="n">
        <v>1</v>
      </c>
      <c r="QQ40" s="0" t="n">
        <v>1</v>
      </c>
      <c r="QR40" s="0" t="n">
        <v>1</v>
      </c>
      <c r="QS40" s="0" t="n">
        <v>1</v>
      </c>
      <c r="QT40" s="0" t="n">
        <v>1</v>
      </c>
      <c r="QU40" s="0" t="n">
        <v>1</v>
      </c>
      <c r="QV40" s="0" t="n">
        <v>1</v>
      </c>
      <c r="QW40" s="0" t="n">
        <v>1</v>
      </c>
      <c r="QX40" s="0" t="n">
        <v>2</v>
      </c>
      <c r="QY40" s="0" t="n">
        <v>1</v>
      </c>
      <c r="QZ40" s="0" t="n">
        <v>1</v>
      </c>
      <c r="RA40" s="0" t="n">
        <v>1</v>
      </c>
      <c r="RB40" s="0" t="n">
        <v>1</v>
      </c>
      <c r="RC40" s="0" t="n">
        <v>1</v>
      </c>
      <c r="RD40" s="0" t="n">
        <v>1</v>
      </c>
      <c r="RE40" s="0" t="n">
        <v>1</v>
      </c>
      <c r="RF40" s="0" t="n">
        <v>2</v>
      </c>
      <c r="RG40" s="0" t="n">
        <v>2</v>
      </c>
      <c r="RH40" s="0" t="n">
        <v>2</v>
      </c>
      <c r="RI40" s="0" t="n">
        <v>1</v>
      </c>
      <c r="RJ40" s="0" t="n">
        <v>1</v>
      </c>
      <c r="RK40" s="0" t="n">
        <v>1</v>
      </c>
      <c r="RL40" s="0" t="n">
        <v>1</v>
      </c>
      <c r="RM40" s="0" t="n">
        <v>1</v>
      </c>
      <c r="RN40" s="0" t="n">
        <v>2</v>
      </c>
      <c r="RO40" s="0" t="n">
        <v>1</v>
      </c>
      <c r="RP40" s="0" t="n">
        <v>2</v>
      </c>
      <c r="RQ40" s="0" t="n">
        <v>2</v>
      </c>
      <c r="RR40" s="0" t="n">
        <v>1</v>
      </c>
      <c r="RS40" s="0" t="n">
        <v>1</v>
      </c>
      <c r="RT40" s="0" t="n">
        <v>1</v>
      </c>
      <c r="RU40" s="0" t="n">
        <v>1</v>
      </c>
      <c r="RV40" s="0" t="n">
        <v>3</v>
      </c>
      <c r="RW40" s="0" t="n">
        <v>1</v>
      </c>
      <c r="RX40" s="0" t="n">
        <v>2</v>
      </c>
      <c r="RY40" s="0" t="n">
        <v>2</v>
      </c>
      <c r="RZ40" s="0" t="n">
        <v>1</v>
      </c>
      <c r="SA40" s="0" t="n">
        <v>1</v>
      </c>
      <c r="SB40" s="0" t="n">
        <v>1</v>
      </c>
      <c r="SC40" s="0" t="n">
        <v>1</v>
      </c>
      <c r="SD40" s="0" t="n">
        <v>2</v>
      </c>
      <c r="SE40" s="0" t="n">
        <v>2</v>
      </c>
      <c r="SF40" s="0" t="n">
        <v>1</v>
      </c>
      <c r="SG40" s="0" t="n">
        <v>1</v>
      </c>
      <c r="SH40" s="0" t="n">
        <v>1</v>
      </c>
      <c r="SI40" s="0" t="n">
        <v>1</v>
      </c>
      <c r="SJ40" s="0" t="n">
        <v>1</v>
      </c>
      <c r="SK40" s="0" t="n">
        <v>1</v>
      </c>
      <c r="SL40" s="0" t="n">
        <v>1</v>
      </c>
      <c r="SM40" s="0" t="n">
        <v>1</v>
      </c>
      <c r="SN40" s="0" t="n">
        <v>1</v>
      </c>
      <c r="SO40" s="0" t="n">
        <v>1</v>
      </c>
      <c r="SP40" s="0" t="n">
        <v>1</v>
      </c>
      <c r="SQ40" s="0" t="n">
        <v>1</v>
      </c>
      <c r="SR40" s="0" t="n">
        <v>1</v>
      </c>
      <c r="SS40" s="0" t="n">
        <v>1</v>
      </c>
      <c r="ST40" s="0" t="n">
        <v>1</v>
      </c>
      <c r="SU40" s="0" t="n">
        <v>1</v>
      </c>
      <c r="SV40" s="0" t="n">
        <v>1</v>
      </c>
      <c r="SW40" s="0" t="n">
        <v>1</v>
      </c>
      <c r="SX40" s="0" t="n">
        <v>1</v>
      </c>
      <c r="SY40" s="0" t="n">
        <v>1</v>
      </c>
      <c r="SZ40" s="0" t="n">
        <v>1</v>
      </c>
      <c r="TA40" s="0" t="n">
        <v>1</v>
      </c>
      <c r="TB40" s="0" t="n">
        <v>1</v>
      </c>
      <c r="TC40" s="0" t="n">
        <v>1</v>
      </c>
      <c r="TD40" s="0" t="n">
        <v>1</v>
      </c>
      <c r="TE40" s="0" t="n">
        <v>2</v>
      </c>
      <c r="TF40" s="0" t="n">
        <v>1</v>
      </c>
      <c r="TG40" s="0" t="n">
        <v>2</v>
      </c>
      <c r="TH40" s="0" t="n">
        <v>1</v>
      </c>
      <c r="TI40" s="0" t="n">
        <v>1</v>
      </c>
      <c r="TJ40" s="0" t="n">
        <v>1</v>
      </c>
      <c r="TK40" s="0" t="n">
        <v>1</v>
      </c>
      <c r="TL40" s="0" t="n">
        <v>1</v>
      </c>
      <c r="TM40" s="0" t="n">
        <v>1</v>
      </c>
      <c r="TN40" s="0" t="n">
        <v>1</v>
      </c>
      <c r="TO40" s="0" t="n">
        <v>1</v>
      </c>
      <c r="TP40" s="0" t="n">
        <v>2</v>
      </c>
      <c r="TQ40" s="0" t="n">
        <v>1</v>
      </c>
      <c r="TR40" s="0" t="n">
        <v>2</v>
      </c>
      <c r="TS40" s="0" t="n">
        <v>2</v>
      </c>
      <c r="TT40" s="0" t="n">
        <v>1</v>
      </c>
      <c r="TU40" s="0" t="n">
        <v>1</v>
      </c>
      <c r="TV40" s="0" t="n">
        <v>1</v>
      </c>
      <c r="TW40" s="0" t="n">
        <v>2</v>
      </c>
      <c r="TX40" s="0" t="n">
        <v>1</v>
      </c>
      <c r="TY40" s="0" t="n">
        <v>1</v>
      </c>
      <c r="TZ40" s="0" t="n">
        <v>1</v>
      </c>
      <c r="UA40" s="0" t="n">
        <v>1</v>
      </c>
      <c r="UB40" s="0" t="n">
        <v>1</v>
      </c>
      <c r="UC40" s="0" t="n">
        <v>1</v>
      </c>
      <c r="UD40" s="0" t="n">
        <v>1</v>
      </c>
      <c r="UE40" s="0" t="n">
        <v>1</v>
      </c>
      <c r="UF40" s="0" t="n">
        <v>1</v>
      </c>
      <c r="UG40" s="0" t="n">
        <v>1</v>
      </c>
      <c r="UH40" s="0" t="n">
        <v>1</v>
      </c>
      <c r="UI40" s="0" t="n">
        <v>1</v>
      </c>
      <c r="UJ40" s="0" t="n">
        <v>1</v>
      </c>
      <c r="UK40" s="0" t="n">
        <v>1</v>
      </c>
      <c r="UL40" s="0" t="n">
        <v>1</v>
      </c>
      <c r="UM40" s="0" t="n">
        <v>2</v>
      </c>
      <c r="UN40" s="0" t="n">
        <v>1</v>
      </c>
      <c r="UO40" s="0" t="n">
        <v>1</v>
      </c>
      <c r="UP40" s="0" t="n">
        <v>1</v>
      </c>
      <c r="UQ40" s="0" t="n">
        <v>2</v>
      </c>
      <c r="UR40" s="0" t="n">
        <v>2</v>
      </c>
      <c r="US40" s="0" t="n">
        <v>1</v>
      </c>
      <c r="UT40" s="0" t="n">
        <v>1</v>
      </c>
      <c r="UU40" s="0" t="n">
        <v>1</v>
      </c>
      <c r="UV40" s="0" t="n">
        <v>1</v>
      </c>
      <c r="UW40" s="0" t="n">
        <v>1</v>
      </c>
      <c r="UX40" s="0" t="n">
        <v>1</v>
      </c>
      <c r="UY40" s="0" t="n">
        <v>1</v>
      </c>
      <c r="UZ40" s="0" t="n">
        <v>1</v>
      </c>
      <c r="VA40" s="0" t="n">
        <v>1</v>
      </c>
      <c r="VB40" s="0" t="n">
        <v>1</v>
      </c>
      <c r="VC40" s="0" t="n">
        <v>1</v>
      </c>
      <c r="VD40" s="0" t="n">
        <v>1</v>
      </c>
      <c r="VE40" s="0" t="n">
        <v>1</v>
      </c>
      <c r="VF40" s="0" t="n">
        <v>1</v>
      </c>
      <c r="VG40" s="0" t="n">
        <v>2</v>
      </c>
      <c r="VH40" s="0" t="n">
        <v>1</v>
      </c>
      <c r="VI40" s="0" t="n">
        <v>1</v>
      </c>
      <c r="VJ40" s="0" t="n">
        <v>1</v>
      </c>
      <c r="VK40" s="0" t="n">
        <v>2</v>
      </c>
      <c r="VL40" s="0" t="n">
        <v>1</v>
      </c>
      <c r="VM40" s="0" t="n">
        <v>1</v>
      </c>
      <c r="VN40" s="0" t="n">
        <v>1</v>
      </c>
      <c r="VO40" s="0" t="n">
        <v>1</v>
      </c>
      <c r="VP40" s="0" t="n">
        <v>1</v>
      </c>
      <c r="VQ40" s="0" t="n">
        <v>2</v>
      </c>
      <c r="VR40" s="0" t="n">
        <v>1</v>
      </c>
      <c r="VS40" s="0" t="n">
        <v>1</v>
      </c>
      <c r="VT40" s="0" t="n">
        <v>1</v>
      </c>
      <c r="VU40" s="0" t="n">
        <v>2</v>
      </c>
      <c r="VV40" s="0" t="n">
        <v>1</v>
      </c>
      <c r="VW40" s="0" t="n">
        <v>1</v>
      </c>
      <c r="VX40" s="0" t="n">
        <v>1</v>
      </c>
      <c r="VY40" s="0" t="n">
        <v>1</v>
      </c>
      <c r="VZ40" s="0" t="n">
        <v>1</v>
      </c>
      <c r="WA40" s="0" t="n">
        <v>1</v>
      </c>
      <c r="WB40" s="0" t="n">
        <v>1</v>
      </c>
      <c r="WC40" s="0" t="n">
        <v>1</v>
      </c>
      <c r="WD40" s="0" t="n">
        <v>1</v>
      </c>
      <c r="WE40" s="0" t="n">
        <v>1</v>
      </c>
      <c r="WF40" s="0" t="n">
        <v>2</v>
      </c>
      <c r="WG40" s="0" t="n">
        <v>1</v>
      </c>
      <c r="WH40" s="0" t="n">
        <v>1</v>
      </c>
      <c r="WI40" s="0" t="n">
        <v>1</v>
      </c>
      <c r="WJ40" s="0" t="n">
        <v>1</v>
      </c>
      <c r="WK40" s="0" t="n">
        <v>1</v>
      </c>
      <c r="WL40" s="0" t="n">
        <v>1</v>
      </c>
      <c r="WM40" s="0" t="n">
        <v>2</v>
      </c>
      <c r="WN40" s="0" t="n">
        <v>1</v>
      </c>
      <c r="WO40" s="0" t="n">
        <v>1</v>
      </c>
      <c r="WP40" s="0" t="n">
        <v>1</v>
      </c>
      <c r="WQ40" s="0" t="n">
        <v>1</v>
      </c>
      <c r="WR40" s="0" t="n">
        <v>1</v>
      </c>
      <c r="WS40" s="0" t="n">
        <v>1</v>
      </c>
      <c r="WT40" s="0" t="n">
        <v>1</v>
      </c>
      <c r="WU40" s="0" t="n">
        <v>1</v>
      </c>
      <c r="WV40" s="0" t="n">
        <v>1</v>
      </c>
      <c r="WW40" s="0" t="n">
        <v>1</v>
      </c>
      <c r="WX40" s="0" t="n">
        <v>1</v>
      </c>
      <c r="WY40" s="0" t="n">
        <v>1</v>
      </c>
      <c r="WZ40" s="0" t="n">
        <v>1</v>
      </c>
      <c r="XA40" s="0" t="n">
        <v>2</v>
      </c>
      <c r="XB40" s="0" t="n">
        <v>1</v>
      </c>
      <c r="XC40" s="0" t="n">
        <v>2</v>
      </c>
      <c r="XD40" s="0" t="n">
        <v>1</v>
      </c>
      <c r="XE40" s="0" t="n">
        <v>1</v>
      </c>
      <c r="XF40" s="0" t="n">
        <v>1</v>
      </c>
      <c r="XG40" s="0" t="n">
        <v>1</v>
      </c>
      <c r="XH40" s="0" t="n">
        <v>1</v>
      </c>
      <c r="XI40" s="0" t="n">
        <v>1</v>
      </c>
      <c r="XJ40" s="0" t="n">
        <v>1</v>
      </c>
      <c r="XK40" s="0" t="n">
        <v>2</v>
      </c>
      <c r="XL40" s="0" t="n">
        <v>1</v>
      </c>
      <c r="XM40" s="0" t="n">
        <v>1</v>
      </c>
      <c r="XN40" s="0" t="n">
        <v>1</v>
      </c>
      <c r="XO40" s="0" t="n">
        <v>1</v>
      </c>
      <c r="XP40" s="0" t="n">
        <v>1</v>
      </c>
      <c r="XQ40" s="0" t="n">
        <v>1</v>
      </c>
      <c r="XR40" s="0" t="n">
        <v>1</v>
      </c>
      <c r="XS40" s="0" t="n">
        <v>2</v>
      </c>
      <c r="XT40" s="0" t="n">
        <v>2</v>
      </c>
      <c r="XU40" s="0" t="n">
        <v>1</v>
      </c>
      <c r="XV40" s="0" t="n">
        <v>2</v>
      </c>
      <c r="XW40" s="0" t="n">
        <v>1</v>
      </c>
      <c r="XX40" s="0" t="n">
        <v>1</v>
      </c>
      <c r="XY40" s="0" t="n">
        <v>1</v>
      </c>
      <c r="XZ40" s="0" t="n">
        <v>1</v>
      </c>
      <c r="YA40" s="0" t="n">
        <v>2</v>
      </c>
      <c r="YB40" s="0" t="n">
        <v>1</v>
      </c>
      <c r="YC40" s="0" t="n">
        <v>1</v>
      </c>
      <c r="YD40" s="0" t="n">
        <v>1</v>
      </c>
      <c r="YE40" s="0" t="n">
        <v>2</v>
      </c>
      <c r="YF40" s="0" t="n">
        <v>1</v>
      </c>
      <c r="YG40" s="0" t="n">
        <v>1</v>
      </c>
      <c r="YH40" s="0" t="n">
        <v>1</v>
      </c>
      <c r="YI40" s="0" t="n">
        <v>1</v>
      </c>
      <c r="YJ40" s="0" t="n">
        <v>1</v>
      </c>
      <c r="YK40" s="0" t="n">
        <v>1</v>
      </c>
      <c r="YL40" s="0" t="n">
        <v>3</v>
      </c>
      <c r="YM40" s="0" t="n">
        <v>2</v>
      </c>
      <c r="YN40" s="0" t="n">
        <v>1</v>
      </c>
      <c r="YO40" s="0" t="n">
        <v>1</v>
      </c>
      <c r="YP40" s="0" t="n">
        <v>1</v>
      </c>
      <c r="YQ40" s="0" t="n">
        <v>1</v>
      </c>
      <c r="YR40" s="0" t="n">
        <v>1</v>
      </c>
      <c r="YS40" s="0" t="n">
        <v>1</v>
      </c>
      <c r="YT40" s="0" t="n">
        <v>1</v>
      </c>
      <c r="YU40" s="0" t="n">
        <v>1</v>
      </c>
      <c r="YV40" s="0" t="n">
        <v>1</v>
      </c>
      <c r="YW40" s="0" t="n">
        <v>1</v>
      </c>
      <c r="YX40" s="0" t="n">
        <v>1</v>
      </c>
      <c r="YY40" s="0" t="n">
        <v>1</v>
      </c>
      <c r="YZ40" s="0" t="n">
        <v>1</v>
      </c>
      <c r="ZA40" s="0" t="n">
        <v>1</v>
      </c>
      <c r="ZB40" s="0" t="n">
        <v>1</v>
      </c>
      <c r="ZC40" s="0" t="n">
        <v>2</v>
      </c>
      <c r="ZD40" s="0" t="n">
        <v>1</v>
      </c>
      <c r="ZE40" s="0" t="n">
        <v>1</v>
      </c>
      <c r="ZF40" s="0" t="n">
        <v>1</v>
      </c>
      <c r="ZG40" s="0" t="n">
        <v>1</v>
      </c>
      <c r="ZH40" s="0" t="n">
        <v>2</v>
      </c>
      <c r="ZI40" s="0" t="n">
        <v>1</v>
      </c>
      <c r="ZJ40" s="0" t="n">
        <v>1</v>
      </c>
      <c r="ZK40" s="0" t="n">
        <v>2</v>
      </c>
      <c r="ZL40" s="0" t="n">
        <v>1</v>
      </c>
      <c r="ZM40" s="0" t="n">
        <v>1</v>
      </c>
      <c r="ZN40" s="0" t="n">
        <v>1</v>
      </c>
      <c r="ZO40" s="0" t="n">
        <v>1</v>
      </c>
      <c r="ZP40" s="0" t="n">
        <v>1</v>
      </c>
      <c r="ZQ40" s="0" t="n">
        <v>1</v>
      </c>
      <c r="ZR40" s="0" t="n">
        <v>1</v>
      </c>
      <c r="ZS40" s="0" t="n">
        <v>2</v>
      </c>
      <c r="ZT40" s="0" t="n">
        <v>2</v>
      </c>
      <c r="ZU40" s="0" t="n">
        <v>2</v>
      </c>
      <c r="ZV40" s="0" t="n">
        <v>1</v>
      </c>
      <c r="ZW40" s="0" t="n">
        <v>1</v>
      </c>
      <c r="ZX40" s="0" t="n">
        <v>1</v>
      </c>
      <c r="ZY40" s="0" t="n">
        <v>2</v>
      </c>
      <c r="ZZ40" s="0" t="n">
        <v>2</v>
      </c>
      <c r="AAA40" s="0" t="n">
        <v>1</v>
      </c>
      <c r="AAB40" s="0" t="n">
        <v>2</v>
      </c>
      <c r="AAC40" s="0" t="n">
        <v>1</v>
      </c>
      <c r="AAD40" s="0" t="n">
        <v>2</v>
      </c>
      <c r="AAE40" s="0" t="n">
        <v>1</v>
      </c>
      <c r="AAF40" s="0" t="n">
        <v>1</v>
      </c>
      <c r="AAG40" s="0" t="n">
        <v>2</v>
      </c>
      <c r="AAH40" s="0" t="n">
        <v>1</v>
      </c>
      <c r="AAI40" s="0" t="n">
        <v>1</v>
      </c>
      <c r="AAJ40" s="0" t="n">
        <v>1</v>
      </c>
      <c r="AAK40" s="0" t="n">
        <v>1</v>
      </c>
      <c r="AAL40" s="0" t="n">
        <v>1</v>
      </c>
      <c r="AAM40" s="0" t="n">
        <v>1</v>
      </c>
      <c r="AAN40" s="0" t="n">
        <v>1</v>
      </c>
      <c r="AAO40" s="0" t="n">
        <v>1</v>
      </c>
      <c r="AAP40" s="0" t="n">
        <v>1</v>
      </c>
      <c r="AAQ40" s="0" t="n">
        <v>1</v>
      </c>
      <c r="AAR40" s="0" t="n">
        <v>1</v>
      </c>
      <c r="AAS40" s="0" t="n">
        <v>1</v>
      </c>
      <c r="AAT40" s="0" t="n">
        <v>1</v>
      </c>
      <c r="AAU40" s="0" t="n">
        <v>1</v>
      </c>
      <c r="AAV40" s="0" t="n">
        <v>2</v>
      </c>
      <c r="AAW40" s="0" t="n">
        <v>1</v>
      </c>
      <c r="AAX40" s="0" t="n">
        <v>1</v>
      </c>
      <c r="AAY40" s="0" t="n">
        <v>2</v>
      </c>
      <c r="AAZ40" s="0" t="n">
        <v>1</v>
      </c>
      <c r="ABA40" s="0" t="n">
        <v>1</v>
      </c>
      <c r="ABB40" s="0" t="n">
        <v>1</v>
      </c>
      <c r="ABC40" s="0" t="n">
        <v>1</v>
      </c>
      <c r="ABD40" s="0" t="n">
        <v>2</v>
      </c>
      <c r="ABE40" s="0" t="n">
        <v>2</v>
      </c>
      <c r="ABF40" s="0" t="n">
        <v>1</v>
      </c>
      <c r="ABG40" s="0" t="n">
        <v>2</v>
      </c>
      <c r="ABH40" s="0" t="n">
        <v>1</v>
      </c>
      <c r="ABI40" s="0" t="n">
        <v>1</v>
      </c>
      <c r="ABJ40" s="0" t="n">
        <v>2</v>
      </c>
      <c r="ABK40" s="0" t="n">
        <v>1</v>
      </c>
      <c r="ABL40" s="0" t="n">
        <v>2</v>
      </c>
      <c r="ABM40" s="0" t="n">
        <v>2</v>
      </c>
      <c r="ABN40" s="0" t="n">
        <v>1</v>
      </c>
      <c r="ABO40" s="0" t="n">
        <v>1</v>
      </c>
      <c r="ABP40" s="0" t="n">
        <v>1</v>
      </c>
      <c r="ABQ40" s="0" t="n">
        <v>2</v>
      </c>
      <c r="ABR40" s="0" t="n">
        <v>1</v>
      </c>
      <c r="ABS40" s="0" t="n">
        <v>1</v>
      </c>
      <c r="ABT40" s="0" t="n">
        <v>1</v>
      </c>
      <c r="ABU40" s="0" t="n">
        <v>1</v>
      </c>
      <c r="ABV40" s="0" t="n">
        <v>2</v>
      </c>
      <c r="ABW40" s="0" t="n">
        <v>1</v>
      </c>
      <c r="ABX40" s="0" t="n">
        <v>1</v>
      </c>
      <c r="ABY40" s="0" t="n">
        <v>1</v>
      </c>
      <c r="ABZ40" s="0" t="n">
        <v>1</v>
      </c>
      <c r="ACA40" s="0" t="n">
        <v>1</v>
      </c>
      <c r="ACB40" s="0" t="n">
        <v>1</v>
      </c>
      <c r="ACC40" s="0" t="n">
        <v>1</v>
      </c>
      <c r="ACD40" s="0" t="n">
        <v>2</v>
      </c>
      <c r="ACE40" s="0" t="n">
        <v>2</v>
      </c>
      <c r="ACF40" s="0" t="n">
        <v>1</v>
      </c>
      <c r="ACG40" s="0" t="n">
        <v>1</v>
      </c>
      <c r="ACH40" s="0" t="n">
        <v>1</v>
      </c>
      <c r="ACI40" s="0" t="n">
        <v>1</v>
      </c>
      <c r="ACJ40" s="0" t="n">
        <v>1</v>
      </c>
      <c r="ACK40" s="0" t="n">
        <v>1</v>
      </c>
      <c r="ACL40" s="0" t="n">
        <v>2</v>
      </c>
      <c r="ACM40" s="0" t="n">
        <v>1</v>
      </c>
      <c r="ACN40" s="0" t="n">
        <v>1</v>
      </c>
      <c r="ACO40" s="0" t="n">
        <v>2</v>
      </c>
      <c r="ACP40" s="0" t="n">
        <v>1</v>
      </c>
      <c r="ACQ40" s="0" t="n">
        <v>1</v>
      </c>
      <c r="ACR40" s="0" t="n">
        <v>1</v>
      </c>
      <c r="ACS40" s="0" t="n">
        <v>1</v>
      </c>
      <c r="ACT40" s="0" t="n">
        <v>1</v>
      </c>
      <c r="ACU40" s="0" t="n">
        <v>1</v>
      </c>
      <c r="ACV40" s="0" t="n">
        <v>2</v>
      </c>
      <c r="ACW40" s="0" t="n">
        <v>1</v>
      </c>
      <c r="ACX40" s="0" t="n">
        <v>1</v>
      </c>
      <c r="ACY40" s="0" t="n">
        <v>1</v>
      </c>
      <c r="ACZ40" s="0" t="n">
        <v>2</v>
      </c>
      <c r="ADA40" s="0" t="n">
        <v>1</v>
      </c>
      <c r="ADB40" s="0" t="n">
        <v>1</v>
      </c>
      <c r="ADC40" s="0" t="n">
        <v>1</v>
      </c>
      <c r="ADD40" s="0" t="n">
        <v>1</v>
      </c>
      <c r="ADE40" s="0" t="n">
        <v>1</v>
      </c>
      <c r="ADF40" s="0" t="n">
        <v>1</v>
      </c>
      <c r="ADG40" s="0" t="n">
        <v>1</v>
      </c>
      <c r="ADH40" s="0" t="n">
        <v>2</v>
      </c>
      <c r="ADI40" s="0" t="n">
        <v>1</v>
      </c>
      <c r="ADJ40" s="0" t="n">
        <v>1</v>
      </c>
      <c r="ADK40" s="0" t="n">
        <v>1</v>
      </c>
      <c r="ADL40" s="0" t="n">
        <v>1</v>
      </c>
      <c r="ADM40" s="0" t="n">
        <v>1</v>
      </c>
      <c r="ADN40" s="0" t="n">
        <v>1</v>
      </c>
      <c r="ADO40" s="0" t="n">
        <v>1</v>
      </c>
      <c r="ADP40" s="0" t="n">
        <v>2</v>
      </c>
      <c r="ADQ40" s="0" t="n">
        <v>2</v>
      </c>
      <c r="ADR40" s="0" t="n">
        <v>1</v>
      </c>
      <c r="ADS40" s="0" t="n">
        <v>2</v>
      </c>
      <c r="ADT40" s="0" t="n">
        <v>1</v>
      </c>
      <c r="ADU40" s="0" t="n">
        <v>2</v>
      </c>
      <c r="ADV40" s="0" t="n">
        <v>1</v>
      </c>
      <c r="ADW40" s="0" t="n">
        <v>1</v>
      </c>
      <c r="ADX40" s="0" t="n">
        <v>1</v>
      </c>
      <c r="ADY40" s="0" t="n">
        <v>2</v>
      </c>
      <c r="ADZ40" s="0" t="n">
        <v>1</v>
      </c>
      <c r="AEA40" s="0" t="n">
        <v>1</v>
      </c>
      <c r="AEB40" s="0" t="n">
        <v>1</v>
      </c>
      <c r="AEC40" s="0" t="n">
        <v>1</v>
      </c>
      <c r="AED40" s="0" t="n">
        <v>1</v>
      </c>
      <c r="AEE40" s="0" t="n">
        <v>1</v>
      </c>
      <c r="AEF40" s="0" t="n">
        <v>1</v>
      </c>
      <c r="AEG40" s="0" t="n">
        <v>1</v>
      </c>
      <c r="AEH40" s="0" t="n">
        <v>2</v>
      </c>
      <c r="AEI40" s="0" t="n">
        <v>1</v>
      </c>
      <c r="AEJ40" s="0" t="n">
        <v>1</v>
      </c>
      <c r="AEK40" s="0" t="n">
        <v>1</v>
      </c>
      <c r="AEL40" s="0" t="n">
        <v>1</v>
      </c>
      <c r="AEM40" s="0" t="n">
        <v>1</v>
      </c>
      <c r="AEN40" s="0" t="n">
        <v>2</v>
      </c>
      <c r="AEO40" s="0" t="n">
        <v>1</v>
      </c>
      <c r="AEP40" s="0" t="n">
        <v>1</v>
      </c>
      <c r="AEQ40" s="0" t="n">
        <v>1</v>
      </c>
      <c r="AER40" s="0" t="n">
        <v>1</v>
      </c>
      <c r="AES40" s="0" t="n">
        <v>1</v>
      </c>
      <c r="AET40" s="0" t="n">
        <v>1</v>
      </c>
      <c r="AEU40" s="0" t="n">
        <v>2</v>
      </c>
      <c r="AEV40" s="0" t="n">
        <v>2</v>
      </c>
      <c r="AEW40" s="0" t="n">
        <v>1</v>
      </c>
      <c r="AEX40" s="0" t="n">
        <v>1</v>
      </c>
      <c r="AEY40" s="0" t="n">
        <v>1</v>
      </c>
      <c r="AEZ40" s="0" t="n">
        <v>2</v>
      </c>
      <c r="AFA40" s="0" t="n">
        <v>1</v>
      </c>
      <c r="AFB40" s="0" t="n">
        <v>1</v>
      </c>
      <c r="AFC40" s="0" t="n">
        <v>1</v>
      </c>
      <c r="AFD40" s="0" t="n">
        <v>2</v>
      </c>
      <c r="AFE40" s="0" t="n">
        <v>1</v>
      </c>
      <c r="AFF40" s="0" t="n">
        <v>2</v>
      </c>
      <c r="AFG40" s="0" t="n">
        <v>1</v>
      </c>
      <c r="AFH40" s="0" t="n">
        <v>1</v>
      </c>
      <c r="AFI40" s="0" t="n">
        <v>1</v>
      </c>
      <c r="AFJ40" s="0" t="n">
        <v>1</v>
      </c>
      <c r="AFK40" s="0" t="n">
        <v>1</v>
      </c>
      <c r="AFL40" s="0" t="n">
        <v>1</v>
      </c>
      <c r="AFM40" s="0" t="n">
        <v>1</v>
      </c>
      <c r="AFN40" s="0" t="n">
        <v>1</v>
      </c>
      <c r="AFO40" s="0" t="n">
        <v>1</v>
      </c>
      <c r="AFP40" s="0" t="n">
        <v>1</v>
      </c>
      <c r="AFQ40" s="0" t="n">
        <v>1</v>
      </c>
      <c r="AFR40" s="0" t="n">
        <v>2</v>
      </c>
      <c r="AFS40" s="0" t="n">
        <v>1</v>
      </c>
      <c r="AFT40" s="0" t="n">
        <v>1</v>
      </c>
      <c r="AFU40" s="0" t="n">
        <v>1</v>
      </c>
      <c r="AFV40" s="0" t="n">
        <v>1</v>
      </c>
      <c r="AFW40" s="0" t="n">
        <v>2</v>
      </c>
      <c r="AFX40" s="0" t="n">
        <v>2</v>
      </c>
      <c r="AFY40" s="0" t="n">
        <v>1</v>
      </c>
      <c r="AFZ40" s="0" t="n">
        <v>1</v>
      </c>
      <c r="AGA40" s="0" t="n">
        <v>1</v>
      </c>
      <c r="AGB40" s="0" t="n">
        <v>1</v>
      </c>
      <c r="AGC40" s="0" t="n">
        <v>1</v>
      </c>
      <c r="AGD40" s="0" t="n">
        <v>1</v>
      </c>
      <c r="AGE40" s="0" t="n">
        <v>1</v>
      </c>
      <c r="AGF40" s="0" t="n">
        <v>1</v>
      </c>
      <c r="AGG40" s="0" t="n">
        <v>1</v>
      </c>
      <c r="AGH40" s="0" t="n">
        <v>1</v>
      </c>
      <c r="AGI40" s="0" t="n">
        <v>2</v>
      </c>
      <c r="AGJ40" s="0" t="n">
        <v>2</v>
      </c>
      <c r="AGK40" s="0" t="n">
        <v>1</v>
      </c>
      <c r="AGL40" s="0" t="n">
        <v>1</v>
      </c>
      <c r="AGM40" s="0" t="n">
        <v>1</v>
      </c>
      <c r="AGN40" s="0" t="n">
        <v>2</v>
      </c>
      <c r="AGO40" s="0" t="n">
        <v>1</v>
      </c>
      <c r="AGP40" s="0" t="n">
        <v>1</v>
      </c>
      <c r="AGQ40" s="0" t="n">
        <v>1</v>
      </c>
      <c r="AGR40" s="0" t="n">
        <v>1</v>
      </c>
      <c r="AGS40" s="0" t="n">
        <v>1</v>
      </c>
      <c r="AGT40" s="0" t="n">
        <v>1</v>
      </c>
      <c r="AGU40" s="0" t="n">
        <v>1</v>
      </c>
      <c r="AGV40" s="0" t="n">
        <v>1</v>
      </c>
      <c r="AGW40" s="0" t="n">
        <v>1</v>
      </c>
      <c r="AGX40" s="0" t="n">
        <v>1</v>
      </c>
      <c r="AGY40" s="0" t="n">
        <v>2</v>
      </c>
      <c r="AGZ40" s="0" t="n">
        <v>2</v>
      </c>
      <c r="AHA40" s="0" t="n">
        <v>2</v>
      </c>
      <c r="AHB40" s="0" t="n">
        <v>1</v>
      </c>
      <c r="AHC40" s="0" t="n">
        <v>2</v>
      </c>
      <c r="AHD40" s="0" t="n">
        <v>1</v>
      </c>
      <c r="AHE40" s="0" t="n">
        <v>2</v>
      </c>
      <c r="AHF40" s="0" t="n">
        <v>2</v>
      </c>
      <c r="AHG40" s="0" t="n">
        <v>2</v>
      </c>
      <c r="AHH40" s="0" t="n">
        <v>1</v>
      </c>
      <c r="AHI40" s="0" t="n">
        <v>2</v>
      </c>
      <c r="AHJ40" s="0" t="n">
        <v>1</v>
      </c>
      <c r="AHK40" s="0" t="n">
        <v>2</v>
      </c>
      <c r="AHL40" s="0" t="n">
        <v>1</v>
      </c>
      <c r="AHM40" s="0" t="n">
        <v>1</v>
      </c>
      <c r="AHN40" s="0" t="n">
        <v>1</v>
      </c>
      <c r="AHO40" s="0" t="n">
        <v>1</v>
      </c>
      <c r="AHP40" s="0" t="n">
        <v>2</v>
      </c>
      <c r="AHQ40" s="0" t="n">
        <v>1</v>
      </c>
      <c r="AHR40" s="0" t="n">
        <v>1</v>
      </c>
      <c r="AHS40" s="0" t="n">
        <v>1</v>
      </c>
      <c r="AHT40" s="0" t="n">
        <v>1</v>
      </c>
      <c r="AHU40" s="0" t="n">
        <v>1</v>
      </c>
      <c r="AHV40" s="0" t="n">
        <v>1</v>
      </c>
      <c r="AHW40" s="0" t="n">
        <v>1</v>
      </c>
      <c r="AHX40" s="0" t="n">
        <v>1</v>
      </c>
      <c r="AHY40" s="0" t="n">
        <v>1</v>
      </c>
      <c r="AHZ40" s="0" t="n">
        <v>1</v>
      </c>
      <c r="AIA40" s="0" t="n">
        <v>1</v>
      </c>
      <c r="AIB40" s="0" t="n">
        <v>1</v>
      </c>
      <c r="AIC40" s="0" t="n">
        <v>2</v>
      </c>
      <c r="AID40" s="0" t="n">
        <v>1</v>
      </c>
      <c r="AIE40" s="0" t="n">
        <v>1</v>
      </c>
      <c r="AIF40" s="0" t="n">
        <v>1</v>
      </c>
      <c r="AIG40" s="0" t="n">
        <v>1</v>
      </c>
      <c r="AIH40" s="0" t="n">
        <v>1</v>
      </c>
      <c r="AII40" s="0" t="n">
        <v>1</v>
      </c>
      <c r="AIJ40" s="0" t="n">
        <v>2</v>
      </c>
      <c r="AIK40" s="0" t="n">
        <v>1</v>
      </c>
      <c r="AIL40" s="0" t="n">
        <v>1</v>
      </c>
      <c r="AIM40" s="0" t="n">
        <v>1</v>
      </c>
      <c r="AIN40" s="0" t="n">
        <v>2</v>
      </c>
      <c r="AIO40" s="0" t="n">
        <v>1</v>
      </c>
      <c r="AIP40" s="0" t="n">
        <v>1</v>
      </c>
      <c r="AIQ40" s="0" t="n">
        <v>1</v>
      </c>
      <c r="AIR40" s="0" t="n">
        <v>1</v>
      </c>
      <c r="AIS40" s="0" t="n">
        <v>1</v>
      </c>
      <c r="AIT40" s="0" t="n">
        <v>2</v>
      </c>
      <c r="AIU40" s="0" t="n">
        <v>1</v>
      </c>
      <c r="AIV40" s="0" t="n">
        <v>2</v>
      </c>
      <c r="AIW40" s="0" t="n">
        <v>1</v>
      </c>
      <c r="AIX40" s="0" t="n">
        <v>2</v>
      </c>
      <c r="AIY40" s="0" t="n">
        <v>1</v>
      </c>
      <c r="AIZ40" s="0" t="n">
        <v>1</v>
      </c>
      <c r="AJA40" s="0" t="n">
        <v>1</v>
      </c>
      <c r="AJB40" s="0" t="n">
        <v>1</v>
      </c>
      <c r="AJC40" s="0" t="n">
        <v>2</v>
      </c>
      <c r="AJD40" s="0" t="n">
        <v>2</v>
      </c>
      <c r="AJE40" s="0" t="n">
        <v>1</v>
      </c>
      <c r="AJF40" s="0" t="n">
        <v>1</v>
      </c>
      <c r="AJG40" s="0" t="n">
        <v>1</v>
      </c>
      <c r="AJH40" s="0" t="n">
        <v>1</v>
      </c>
      <c r="AJI40" s="0" t="n">
        <v>1</v>
      </c>
      <c r="AJJ40" s="0" t="n">
        <v>1</v>
      </c>
      <c r="AJK40" s="0" t="n">
        <v>1</v>
      </c>
      <c r="AJL40" s="0" t="n">
        <v>1</v>
      </c>
      <c r="AJM40" s="0" t="n">
        <v>2</v>
      </c>
      <c r="AJN40" s="0" t="n">
        <v>2</v>
      </c>
      <c r="AJO40" s="0" t="n">
        <v>1</v>
      </c>
      <c r="AJP40" s="0" t="n">
        <v>1</v>
      </c>
      <c r="AJQ40" s="0" t="n">
        <v>1</v>
      </c>
      <c r="AJR40" s="0" t="n">
        <v>2</v>
      </c>
      <c r="AJS40" s="0" t="n">
        <v>1</v>
      </c>
      <c r="AJT40" s="0" t="n">
        <v>1</v>
      </c>
      <c r="AJU40" s="0" t="n">
        <v>2</v>
      </c>
      <c r="AJV40" s="0" t="n">
        <v>1</v>
      </c>
      <c r="AJW40" s="0" t="n">
        <v>1</v>
      </c>
      <c r="AJX40" s="0" t="n">
        <v>1</v>
      </c>
      <c r="AJY40" s="0" t="n">
        <v>1</v>
      </c>
      <c r="AJZ40" s="0" t="n">
        <v>1</v>
      </c>
      <c r="AKA40" s="0" t="n">
        <v>2</v>
      </c>
      <c r="AKB40" s="0" t="n">
        <v>1</v>
      </c>
      <c r="AKC40" s="0" t="n">
        <v>1</v>
      </c>
      <c r="AKD40" s="0" t="n">
        <v>1</v>
      </c>
      <c r="AKE40" s="0" t="n">
        <v>1</v>
      </c>
      <c r="AKF40" s="0" t="n">
        <v>2</v>
      </c>
      <c r="AKG40" s="0" t="n">
        <v>2</v>
      </c>
      <c r="AKH40" s="0" t="n">
        <v>2</v>
      </c>
      <c r="AKI40" s="0" t="n">
        <v>1</v>
      </c>
      <c r="AKJ40" s="0" t="n">
        <v>1</v>
      </c>
      <c r="AKK40" s="0" t="n">
        <v>1</v>
      </c>
      <c r="AKL40" s="0" t="n">
        <v>1</v>
      </c>
      <c r="AKM40" s="0" t="n">
        <v>2</v>
      </c>
      <c r="AKN40" s="0" t="n">
        <v>2</v>
      </c>
      <c r="AKO40" s="0" t="n">
        <v>1</v>
      </c>
      <c r="AKP40" s="0" t="n">
        <v>1</v>
      </c>
      <c r="AKQ40" s="0" t="n">
        <v>1</v>
      </c>
      <c r="AKR40" s="0" t="n">
        <v>1</v>
      </c>
      <c r="AKS40" s="0" t="n">
        <v>1</v>
      </c>
      <c r="AKT40" s="0" t="n">
        <v>1</v>
      </c>
      <c r="AKU40" s="0" t="n">
        <v>2</v>
      </c>
      <c r="AKV40" s="0" t="n">
        <v>1</v>
      </c>
      <c r="AKW40" s="0" t="n">
        <v>1</v>
      </c>
      <c r="AKX40" s="0" t="n">
        <v>1</v>
      </c>
      <c r="AKY40" s="0" t="n">
        <v>1</v>
      </c>
      <c r="AKZ40" s="0" t="n">
        <v>1</v>
      </c>
      <c r="ALA40" s="0" t="n">
        <v>2</v>
      </c>
      <c r="ALB40" s="0" t="n">
        <v>1</v>
      </c>
      <c r="ALC40" s="0" t="n">
        <v>2</v>
      </c>
      <c r="ALD40" s="0" t="n">
        <v>2</v>
      </c>
      <c r="ALE40" s="0" t="n">
        <v>-9</v>
      </c>
      <c r="ALF40" s="0" t="n">
        <v>2</v>
      </c>
      <c r="ALG40" s="0" t="n">
        <v>2</v>
      </c>
      <c r="ALH40" s="0" t="n">
        <v>1</v>
      </c>
      <c r="ALI40" s="0" t="n">
        <v>1</v>
      </c>
      <c r="ALJ40" s="0" t="n">
        <v>2</v>
      </c>
      <c r="ALK40" s="0" t="n">
        <v>1</v>
      </c>
      <c r="ALL40" s="0" t="n">
        <v>2</v>
      </c>
      <c r="ALM40" s="0" t="n">
        <v>1</v>
      </c>
      <c r="ALN40" s="0" t="n">
        <v>2</v>
      </c>
      <c r="ALO40" s="0" t="n">
        <v>1</v>
      </c>
      <c r="ALP40" s="0" t="n">
        <v>2</v>
      </c>
      <c r="ALQ40" s="0" t="n">
        <v>1</v>
      </c>
      <c r="ALR40" s="0" t="n">
        <v>1</v>
      </c>
      <c r="ALS40" s="0" t="n">
        <v>1</v>
      </c>
      <c r="ALT40" s="0" t="n">
        <v>1</v>
      </c>
      <c r="ALU40" s="0" t="n">
        <v>1</v>
      </c>
      <c r="ALV40" s="0" t="n">
        <v>1</v>
      </c>
      <c r="ALW40" s="0" t="n">
        <v>1</v>
      </c>
      <c r="ALX40" s="0" t="n">
        <v>1</v>
      </c>
      <c r="ALY40" s="0" t="n">
        <v>1</v>
      </c>
      <c r="ALZ40" s="0" t="n">
        <v>1</v>
      </c>
      <c r="AMA40" s="0" t="n">
        <v>1</v>
      </c>
      <c r="AMB40" s="0" t="n">
        <v>1</v>
      </c>
      <c r="AMC40" s="0" t="n">
        <v>1</v>
      </c>
      <c r="AMD40" s="0" t="n">
        <v>2</v>
      </c>
      <c r="AME40" s="0" t="n">
        <v>1</v>
      </c>
      <c r="AMF40" s="0" t="n">
        <v>1</v>
      </c>
      <c r="AMG40" s="0" t="n">
        <v>1</v>
      </c>
      <c r="AMH40" s="0" t="n">
        <v>1</v>
      </c>
      <c r="AMI40" s="0" t="n">
        <v>1</v>
      </c>
      <c r="AMJ40" s="0" t="n">
        <v>1</v>
      </c>
    </row>
    <row r="41" customFormat="false" ht="15" hidden="false" customHeight="false" outlineLevel="0" collapsed="false">
      <c r="A41" s="0" t="s">
        <v>6607</v>
      </c>
      <c r="C41" s="0" t="n">
        <f aca="false">COUNTIF(D41:cmh41,"-9")/COUNT(D41:cmh41)</f>
        <v>0.000421762969211303</v>
      </c>
      <c r="D41" s="0" t="n">
        <v>2</v>
      </c>
      <c r="E41" s="0" t="n">
        <v>1</v>
      </c>
      <c r="F41" s="0" t="n">
        <v>1</v>
      </c>
      <c r="G41" s="0" t="n">
        <v>2</v>
      </c>
      <c r="H41" s="0" t="n">
        <v>1</v>
      </c>
      <c r="I41" s="0" t="n">
        <v>1</v>
      </c>
      <c r="J41" s="0" t="n">
        <v>1</v>
      </c>
      <c r="K41" s="0" t="n">
        <v>1</v>
      </c>
      <c r="L41" s="0" t="n">
        <v>1</v>
      </c>
      <c r="M41" s="0" t="n">
        <v>1</v>
      </c>
      <c r="N41" s="0" t="n">
        <v>1</v>
      </c>
      <c r="O41" s="0" t="n">
        <v>1</v>
      </c>
      <c r="P41" s="0" t="n">
        <v>1</v>
      </c>
      <c r="Q41" s="0" t="n">
        <v>2</v>
      </c>
      <c r="R41" s="0" t="n">
        <v>1</v>
      </c>
      <c r="S41" s="0" t="n">
        <v>2</v>
      </c>
      <c r="T41" s="0" t="n">
        <v>1</v>
      </c>
      <c r="U41" s="0" t="n">
        <v>1</v>
      </c>
      <c r="V41" s="0" t="n">
        <v>1</v>
      </c>
      <c r="W41" s="0" t="n">
        <v>1</v>
      </c>
      <c r="X41" s="0" t="n">
        <v>1</v>
      </c>
      <c r="Y41" s="0" t="n">
        <v>1</v>
      </c>
      <c r="Z41" s="0" t="n">
        <v>2</v>
      </c>
      <c r="AA41" s="0" t="n">
        <v>2</v>
      </c>
      <c r="AB41" s="0" t="n">
        <v>1</v>
      </c>
      <c r="AC41" s="0" t="n">
        <v>1</v>
      </c>
      <c r="AD41" s="0" t="n">
        <v>1</v>
      </c>
      <c r="AE41" s="0" t="n">
        <v>1</v>
      </c>
      <c r="AF41" s="0" t="n">
        <v>1</v>
      </c>
      <c r="AG41" s="0" t="n">
        <v>1</v>
      </c>
      <c r="AH41" s="0" t="n">
        <v>1</v>
      </c>
      <c r="AI41" s="0" t="n">
        <v>1</v>
      </c>
      <c r="AJ41" s="0" t="n">
        <v>1</v>
      </c>
      <c r="AK41" s="0" t="n">
        <v>1</v>
      </c>
      <c r="AL41" s="0" t="n">
        <v>1</v>
      </c>
      <c r="AM41" s="0" t="n">
        <v>1</v>
      </c>
      <c r="AN41" s="0" t="n">
        <v>2</v>
      </c>
      <c r="AO41" s="0" t="n">
        <v>1</v>
      </c>
      <c r="AP41" s="0" t="n">
        <v>1</v>
      </c>
      <c r="AQ41" s="0" t="n">
        <v>1</v>
      </c>
      <c r="AR41" s="0" t="n">
        <v>1</v>
      </c>
      <c r="AS41" s="0" t="n">
        <v>1</v>
      </c>
      <c r="AT41" s="0" t="n">
        <v>1</v>
      </c>
      <c r="AU41" s="0" t="n">
        <v>1</v>
      </c>
      <c r="AV41" s="0" t="n">
        <v>2</v>
      </c>
      <c r="AW41" s="0" t="n">
        <v>1</v>
      </c>
      <c r="AX41" s="0" t="n">
        <v>1</v>
      </c>
      <c r="AY41" s="0" t="n">
        <v>1</v>
      </c>
      <c r="AZ41" s="0" t="n">
        <v>1</v>
      </c>
      <c r="BA41" s="0" t="n">
        <v>2</v>
      </c>
      <c r="BB41" s="0" t="n">
        <v>1</v>
      </c>
      <c r="BC41" s="0" t="n">
        <v>1</v>
      </c>
      <c r="BD41" s="0" t="n">
        <v>1</v>
      </c>
      <c r="BE41" s="0" t="n">
        <v>1</v>
      </c>
      <c r="BF41" s="0" t="n">
        <v>1</v>
      </c>
      <c r="BG41" s="0" t="n">
        <v>1</v>
      </c>
      <c r="BH41" s="0" t="n">
        <v>2</v>
      </c>
      <c r="BI41" s="0" t="n">
        <v>1</v>
      </c>
      <c r="BJ41" s="0" t="n">
        <v>1</v>
      </c>
      <c r="BK41" s="0" t="n">
        <v>1</v>
      </c>
      <c r="BL41" s="0" t="n">
        <v>1</v>
      </c>
      <c r="BM41" s="0" t="n">
        <v>1</v>
      </c>
      <c r="BN41" s="0" t="n">
        <v>1</v>
      </c>
      <c r="BO41" s="0" t="n">
        <v>1</v>
      </c>
      <c r="BP41" s="0" t="n">
        <v>1</v>
      </c>
      <c r="BQ41" s="0" t="n">
        <v>1</v>
      </c>
      <c r="BR41" s="0" t="n">
        <v>1</v>
      </c>
      <c r="BS41" s="0" t="n">
        <v>1</v>
      </c>
      <c r="BT41" s="0" t="n">
        <v>1</v>
      </c>
      <c r="BU41" s="0" t="n">
        <v>1</v>
      </c>
      <c r="BV41" s="0" t="n">
        <v>2</v>
      </c>
      <c r="BW41" s="0" t="n">
        <v>2</v>
      </c>
      <c r="BX41" s="0" t="n">
        <v>1</v>
      </c>
      <c r="BY41" s="0" t="n">
        <v>1</v>
      </c>
      <c r="BZ41" s="0" t="n">
        <v>2</v>
      </c>
      <c r="CA41" s="0" t="n">
        <v>1</v>
      </c>
      <c r="CB41" s="0" t="n">
        <v>1</v>
      </c>
      <c r="CC41" s="0" t="n">
        <v>1</v>
      </c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1</v>
      </c>
      <c r="CJ41" s="0" t="n">
        <v>1</v>
      </c>
      <c r="CK41" s="0" t="n">
        <v>1</v>
      </c>
      <c r="CL41" s="0" t="n">
        <v>2</v>
      </c>
      <c r="CM41" s="0" t="n">
        <v>1</v>
      </c>
      <c r="CN41" s="0" t="n">
        <v>1</v>
      </c>
      <c r="CO41" s="0" t="n">
        <v>1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2</v>
      </c>
      <c r="CZ41" s="0" t="n">
        <v>2</v>
      </c>
      <c r="DA41" s="0" t="n">
        <v>1</v>
      </c>
      <c r="DB41" s="0" t="n">
        <v>1</v>
      </c>
      <c r="DC41" s="0" t="n">
        <v>2</v>
      </c>
      <c r="DD41" s="0" t="n">
        <v>1</v>
      </c>
      <c r="DE41" s="0" t="n">
        <v>1</v>
      </c>
      <c r="DF41" s="0" t="n">
        <v>1</v>
      </c>
      <c r="DG41" s="0" t="n">
        <v>1</v>
      </c>
      <c r="DH41" s="0" t="n">
        <v>1</v>
      </c>
      <c r="DI41" s="0" t="n">
        <v>1</v>
      </c>
      <c r="DJ41" s="0" t="n">
        <v>1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n">
        <v>1</v>
      </c>
      <c r="DS41" s="0" t="n">
        <v>1</v>
      </c>
      <c r="DT41" s="0" t="n">
        <v>1</v>
      </c>
      <c r="DU41" s="0" t="n">
        <v>1</v>
      </c>
      <c r="DV41" s="0" t="n">
        <v>1</v>
      </c>
      <c r="DW41" s="0" t="n">
        <v>1</v>
      </c>
      <c r="DX41" s="0" t="n">
        <v>1</v>
      </c>
      <c r="DY41" s="0" t="n">
        <v>1</v>
      </c>
      <c r="DZ41" s="0" t="n">
        <v>1</v>
      </c>
      <c r="EA41" s="0" t="n">
        <v>2</v>
      </c>
      <c r="EB41" s="0" t="n">
        <v>1</v>
      </c>
      <c r="EC41" s="0" t="n">
        <v>2</v>
      </c>
      <c r="ED41" s="0" t="n">
        <v>1</v>
      </c>
      <c r="EE41" s="0" t="n">
        <v>1</v>
      </c>
      <c r="EF41" s="0" t="n">
        <v>2</v>
      </c>
      <c r="EG41" s="0" t="n">
        <v>1</v>
      </c>
      <c r="EH41" s="0" t="n">
        <v>1</v>
      </c>
      <c r="EI41" s="0" t="n">
        <v>1</v>
      </c>
      <c r="EJ41" s="0" t="n">
        <v>1</v>
      </c>
      <c r="EK41" s="0" t="n">
        <v>1</v>
      </c>
      <c r="EL41" s="0" t="n">
        <v>1</v>
      </c>
      <c r="EM41" s="0" t="n">
        <v>2</v>
      </c>
      <c r="EN41" s="0" t="n">
        <v>1</v>
      </c>
      <c r="EO41" s="0" t="n">
        <v>1</v>
      </c>
      <c r="EP41" s="0" t="n">
        <v>2</v>
      </c>
      <c r="EQ41" s="0" t="n">
        <v>1</v>
      </c>
      <c r="ER41" s="0" t="n">
        <v>1</v>
      </c>
      <c r="ES41" s="0" t="n">
        <v>1</v>
      </c>
      <c r="ET41" s="0" t="n">
        <v>1</v>
      </c>
      <c r="EU41" s="0" t="n">
        <v>1</v>
      </c>
      <c r="EV41" s="0" t="n">
        <v>2</v>
      </c>
      <c r="EW41" s="0" t="n">
        <v>1</v>
      </c>
      <c r="EX41" s="0" t="n">
        <v>1</v>
      </c>
      <c r="EY41" s="0" t="n">
        <v>1</v>
      </c>
      <c r="EZ41" s="0" t="n">
        <v>1</v>
      </c>
      <c r="FA41" s="0" t="n">
        <v>1</v>
      </c>
      <c r="FB41" s="0" t="n">
        <v>1</v>
      </c>
      <c r="FC41" s="0" t="n">
        <v>1</v>
      </c>
      <c r="FD41" s="0" t="n">
        <v>1</v>
      </c>
      <c r="FE41" s="0" t="n">
        <v>1</v>
      </c>
      <c r="FF41" s="0" t="n">
        <v>1</v>
      </c>
      <c r="FG41" s="0" t="n">
        <v>1</v>
      </c>
      <c r="FH41" s="0" t="n">
        <v>1</v>
      </c>
      <c r="FI41" s="0" t="n">
        <v>1</v>
      </c>
      <c r="FJ41" s="0" t="n">
        <v>1</v>
      </c>
      <c r="FK41" s="0" t="n">
        <v>1</v>
      </c>
      <c r="FL41" s="0" t="n">
        <v>1</v>
      </c>
      <c r="FM41" s="0" t="n">
        <v>1</v>
      </c>
      <c r="FN41" s="0" t="n">
        <v>1</v>
      </c>
      <c r="FO41" s="0" t="n">
        <v>1</v>
      </c>
      <c r="FP41" s="0" t="n">
        <v>1</v>
      </c>
      <c r="FQ41" s="0" t="n">
        <v>2</v>
      </c>
      <c r="FR41" s="0" t="n">
        <v>1</v>
      </c>
      <c r="FS41" s="0" t="n">
        <v>1</v>
      </c>
      <c r="FT41" s="0" t="n">
        <v>1</v>
      </c>
      <c r="FU41" s="0" t="n">
        <v>1</v>
      </c>
      <c r="FV41" s="0" t="n">
        <v>1</v>
      </c>
      <c r="FW41" s="0" t="n">
        <v>2</v>
      </c>
      <c r="FX41" s="0" t="n">
        <v>1</v>
      </c>
      <c r="FY41" s="0" t="n">
        <v>1</v>
      </c>
      <c r="FZ41" s="0" t="n">
        <v>1</v>
      </c>
      <c r="GA41" s="0" t="n">
        <v>1</v>
      </c>
      <c r="GB41" s="0" t="n">
        <v>1</v>
      </c>
      <c r="GC41" s="0" t="n">
        <v>1</v>
      </c>
      <c r="GD41" s="0" t="n">
        <v>1</v>
      </c>
      <c r="GE41" s="0" t="n">
        <v>1</v>
      </c>
      <c r="GF41" s="0" t="n">
        <v>1</v>
      </c>
      <c r="GG41" s="0" t="n">
        <v>1</v>
      </c>
      <c r="GH41" s="0" t="n">
        <v>1</v>
      </c>
      <c r="GI41" s="0" t="n">
        <v>1</v>
      </c>
      <c r="GJ41" s="0" t="n">
        <v>2</v>
      </c>
      <c r="GK41" s="0" t="n">
        <v>1</v>
      </c>
      <c r="GL41" s="0" t="n">
        <v>1</v>
      </c>
      <c r="GM41" s="0" t="n">
        <v>1</v>
      </c>
      <c r="GN41" s="0" t="n">
        <v>1</v>
      </c>
      <c r="GO41" s="0" t="n">
        <v>1</v>
      </c>
      <c r="GP41" s="0" t="n">
        <v>1</v>
      </c>
      <c r="GQ41" s="0" t="n">
        <v>1</v>
      </c>
      <c r="GR41" s="0" t="n">
        <v>1</v>
      </c>
      <c r="GS41" s="0" t="n">
        <v>1</v>
      </c>
      <c r="GT41" s="0" t="n">
        <v>1</v>
      </c>
      <c r="GU41" s="0" t="n">
        <v>2</v>
      </c>
      <c r="GV41" s="0" t="n">
        <v>1</v>
      </c>
      <c r="GW41" s="0" t="n">
        <v>1</v>
      </c>
      <c r="GX41" s="0" t="n">
        <v>1</v>
      </c>
      <c r="GY41" s="0" t="n">
        <v>1</v>
      </c>
      <c r="GZ41" s="0" t="n">
        <v>2</v>
      </c>
      <c r="HA41" s="0" t="n">
        <v>1</v>
      </c>
      <c r="HB41" s="0" t="n">
        <v>1</v>
      </c>
      <c r="HC41" s="0" t="n">
        <v>1</v>
      </c>
      <c r="HD41" s="0" t="n">
        <v>1</v>
      </c>
      <c r="HE41" s="0" t="n">
        <v>1</v>
      </c>
      <c r="HF41" s="0" t="n">
        <v>1</v>
      </c>
      <c r="HG41" s="0" t="n">
        <v>1</v>
      </c>
      <c r="HH41" s="0" t="n">
        <v>2</v>
      </c>
      <c r="HI41" s="0" t="n">
        <v>1</v>
      </c>
      <c r="HJ41" s="0" t="n">
        <v>1</v>
      </c>
      <c r="HK41" s="0" t="n">
        <v>1</v>
      </c>
      <c r="HL41" s="0" t="n">
        <v>1</v>
      </c>
      <c r="HM41" s="0" t="n">
        <v>1</v>
      </c>
      <c r="HN41" s="0" t="n">
        <v>1</v>
      </c>
      <c r="HO41" s="0" t="n">
        <v>1</v>
      </c>
      <c r="HP41" s="0" t="n">
        <v>1</v>
      </c>
      <c r="HQ41" s="0" t="n">
        <v>1</v>
      </c>
      <c r="HR41" s="0" t="n">
        <v>2</v>
      </c>
      <c r="HS41" s="0" t="n">
        <v>1</v>
      </c>
      <c r="HT41" s="0" t="n">
        <v>1</v>
      </c>
      <c r="HU41" s="0" t="n">
        <v>1</v>
      </c>
      <c r="HV41" s="0" t="n">
        <v>1</v>
      </c>
      <c r="HW41" s="0" t="n">
        <v>1</v>
      </c>
      <c r="HX41" s="0" t="n">
        <v>1</v>
      </c>
      <c r="HY41" s="0" t="n">
        <v>1</v>
      </c>
      <c r="HZ41" s="0" t="n">
        <v>1</v>
      </c>
      <c r="IA41" s="0" t="n">
        <v>1</v>
      </c>
      <c r="IB41" s="0" t="n">
        <v>1</v>
      </c>
      <c r="IC41" s="0" t="n">
        <v>1</v>
      </c>
      <c r="ID41" s="0" t="n">
        <v>1</v>
      </c>
      <c r="IE41" s="0" t="n">
        <v>1</v>
      </c>
      <c r="IF41" s="0" t="n">
        <v>1</v>
      </c>
      <c r="IG41" s="0" t="n">
        <v>1</v>
      </c>
      <c r="IH41" s="0" t="n">
        <v>1</v>
      </c>
      <c r="II41" s="0" t="n">
        <v>1</v>
      </c>
      <c r="IJ41" s="0" t="n">
        <v>1</v>
      </c>
      <c r="IK41" s="0" t="n">
        <v>2</v>
      </c>
      <c r="IL41" s="0" t="n">
        <v>1</v>
      </c>
      <c r="IM41" s="0" t="n">
        <v>2</v>
      </c>
      <c r="IN41" s="0" t="n">
        <v>1</v>
      </c>
      <c r="IO41" s="0" t="n">
        <v>1</v>
      </c>
      <c r="IP41" s="0" t="n">
        <v>2</v>
      </c>
      <c r="IQ41" s="0" t="n">
        <v>1</v>
      </c>
      <c r="IR41" s="0" t="n">
        <v>1</v>
      </c>
      <c r="IS41" s="0" t="n">
        <v>1</v>
      </c>
      <c r="IT41" s="0" t="n">
        <v>1</v>
      </c>
      <c r="IU41" s="0" t="n">
        <v>2</v>
      </c>
      <c r="IV41" s="0" t="n">
        <v>1</v>
      </c>
      <c r="IW41" s="0" t="n">
        <v>1</v>
      </c>
      <c r="IX41" s="0" t="n">
        <v>1</v>
      </c>
      <c r="IY41" s="0" t="n">
        <v>1</v>
      </c>
      <c r="IZ41" s="0" t="n">
        <v>1</v>
      </c>
      <c r="JA41" s="0" t="n">
        <v>1</v>
      </c>
      <c r="JB41" s="0" t="n">
        <v>1</v>
      </c>
      <c r="JC41" s="0" t="n">
        <v>2</v>
      </c>
      <c r="JD41" s="0" t="n">
        <v>1</v>
      </c>
      <c r="JE41" s="0" t="n">
        <v>1</v>
      </c>
      <c r="JF41" s="0" t="n">
        <v>1</v>
      </c>
      <c r="JG41" s="0" t="n">
        <v>1</v>
      </c>
      <c r="JH41" s="0" t="n">
        <v>1</v>
      </c>
      <c r="JI41" s="0" t="n">
        <v>1</v>
      </c>
      <c r="JJ41" s="0" t="n">
        <v>2</v>
      </c>
      <c r="JK41" s="0" t="n">
        <v>1</v>
      </c>
      <c r="JL41" s="0" t="n">
        <v>1</v>
      </c>
      <c r="JM41" s="0" t="n">
        <v>1</v>
      </c>
      <c r="JN41" s="0" t="n">
        <v>1</v>
      </c>
      <c r="JO41" s="0" t="n">
        <v>1</v>
      </c>
      <c r="JP41" s="0" t="n">
        <v>1</v>
      </c>
      <c r="JQ41" s="0" t="n">
        <v>1</v>
      </c>
      <c r="JR41" s="0" t="n">
        <v>1</v>
      </c>
      <c r="JS41" s="0" t="n">
        <v>1</v>
      </c>
      <c r="JT41" s="0" t="n">
        <v>1</v>
      </c>
      <c r="JU41" s="0" t="n">
        <v>1</v>
      </c>
      <c r="JV41" s="0" t="n">
        <v>1</v>
      </c>
      <c r="JW41" s="0" t="n">
        <v>1</v>
      </c>
      <c r="JX41" s="0" t="n">
        <v>1</v>
      </c>
      <c r="JY41" s="0" t="n">
        <v>1</v>
      </c>
      <c r="JZ41" s="0" t="n">
        <v>1</v>
      </c>
      <c r="KA41" s="0" t="n">
        <v>1</v>
      </c>
      <c r="KB41" s="0" t="n">
        <v>1</v>
      </c>
      <c r="KC41" s="0" t="n">
        <v>1</v>
      </c>
      <c r="KD41" s="0" t="n">
        <v>2</v>
      </c>
      <c r="KE41" s="0" t="n">
        <v>1</v>
      </c>
      <c r="KF41" s="0" t="n">
        <v>1</v>
      </c>
      <c r="KG41" s="0" t="n">
        <v>1</v>
      </c>
      <c r="KH41" s="0" t="n">
        <v>1</v>
      </c>
      <c r="KI41" s="0" t="n">
        <v>1</v>
      </c>
      <c r="KJ41" s="0" t="n">
        <v>1</v>
      </c>
      <c r="KK41" s="0" t="n">
        <v>2</v>
      </c>
      <c r="KL41" s="0" t="n">
        <v>1</v>
      </c>
      <c r="KM41" s="0" t="n">
        <v>1</v>
      </c>
      <c r="KN41" s="0" t="n">
        <v>1</v>
      </c>
      <c r="KO41" s="0" t="n">
        <v>1</v>
      </c>
      <c r="KP41" s="0" t="n">
        <v>1</v>
      </c>
      <c r="KQ41" s="0" t="n">
        <v>2</v>
      </c>
      <c r="KR41" s="0" t="n">
        <v>1</v>
      </c>
      <c r="KS41" s="0" t="n">
        <v>1</v>
      </c>
      <c r="KT41" s="0" t="n">
        <v>1</v>
      </c>
      <c r="KU41" s="0" t="n">
        <v>1</v>
      </c>
      <c r="KV41" s="0" t="n">
        <v>1</v>
      </c>
      <c r="KW41" s="0" t="n">
        <v>1</v>
      </c>
      <c r="KX41" s="0" t="n">
        <v>1</v>
      </c>
      <c r="KY41" s="0" t="n">
        <v>1</v>
      </c>
      <c r="KZ41" s="0" t="n">
        <v>1</v>
      </c>
      <c r="LA41" s="0" t="n">
        <v>1</v>
      </c>
      <c r="LB41" s="0" t="n">
        <v>1</v>
      </c>
      <c r="LC41" s="0" t="n">
        <v>1</v>
      </c>
      <c r="LD41" s="0" t="n">
        <v>1</v>
      </c>
      <c r="LE41" s="0" t="n">
        <v>1</v>
      </c>
      <c r="LF41" s="0" t="n">
        <v>1</v>
      </c>
      <c r="LG41" s="0" t="n">
        <v>1</v>
      </c>
      <c r="LH41" s="0" t="n">
        <v>1</v>
      </c>
      <c r="LI41" s="0" t="n">
        <v>1</v>
      </c>
      <c r="LJ41" s="0" t="n">
        <v>1</v>
      </c>
      <c r="LK41" s="0" t="n">
        <v>1</v>
      </c>
      <c r="LL41" s="0" t="n">
        <v>1</v>
      </c>
      <c r="LM41" s="0" t="n">
        <v>1</v>
      </c>
      <c r="LN41" s="0" t="n">
        <v>1</v>
      </c>
      <c r="LO41" s="0" t="n">
        <v>1</v>
      </c>
      <c r="LP41" s="0" t="n">
        <v>1</v>
      </c>
      <c r="LQ41" s="0" t="n">
        <v>1</v>
      </c>
      <c r="LR41" s="0" t="n">
        <v>1</v>
      </c>
      <c r="LS41" s="0" t="n">
        <v>1</v>
      </c>
      <c r="LT41" s="0" t="n">
        <v>1</v>
      </c>
      <c r="LU41" s="0" t="n">
        <v>1</v>
      </c>
      <c r="LV41" s="0" t="n">
        <v>1</v>
      </c>
      <c r="LW41" s="0" t="n">
        <v>1</v>
      </c>
      <c r="LX41" s="0" t="n">
        <v>1</v>
      </c>
      <c r="LY41" s="0" t="n">
        <v>1</v>
      </c>
      <c r="LZ41" s="0" t="n">
        <v>1</v>
      </c>
      <c r="MA41" s="0" t="n">
        <v>1</v>
      </c>
      <c r="MB41" s="0" t="n">
        <v>1</v>
      </c>
      <c r="MC41" s="0" t="n">
        <v>1</v>
      </c>
      <c r="MD41" s="0" t="n">
        <v>1</v>
      </c>
      <c r="ME41" s="0" t="n">
        <v>1</v>
      </c>
      <c r="MF41" s="0" t="n">
        <v>1</v>
      </c>
      <c r="MG41" s="0" t="n">
        <v>1</v>
      </c>
      <c r="MH41" s="0" t="n">
        <v>1</v>
      </c>
      <c r="MI41" s="0" t="n">
        <v>1</v>
      </c>
      <c r="MJ41" s="0" t="n">
        <v>1</v>
      </c>
      <c r="MK41" s="0" t="n">
        <v>2</v>
      </c>
      <c r="ML41" s="0" t="n">
        <v>1</v>
      </c>
      <c r="MM41" s="0" t="n">
        <v>1</v>
      </c>
      <c r="MN41" s="0" t="n">
        <v>1</v>
      </c>
      <c r="MO41" s="0" t="n">
        <v>1</v>
      </c>
      <c r="MP41" s="0" t="n">
        <v>1</v>
      </c>
      <c r="MQ41" s="0" t="n">
        <v>1</v>
      </c>
      <c r="MR41" s="0" t="n">
        <v>1</v>
      </c>
      <c r="MS41" s="0" t="n">
        <v>1</v>
      </c>
      <c r="MT41" s="0" t="n">
        <v>1</v>
      </c>
      <c r="MU41" s="0" t="n">
        <v>1</v>
      </c>
      <c r="MV41" s="0" t="n">
        <v>1</v>
      </c>
      <c r="MW41" s="0" t="n">
        <v>1</v>
      </c>
      <c r="MX41" s="0" t="n">
        <v>1</v>
      </c>
      <c r="MY41" s="0" t="n">
        <v>1</v>
      </c>
      <c r="MZ41" s="0" t="n">
        <v>1</v>
      </c>
      <c r="NA41" s="0" t="n">
        <v>1</v>
      </c>
      <c r="NB41" s="0" t="n">
        <v>1</v>
      </c>
      <c r="NC41" s="0" t="n">
        <v>1</v>
      </c>
      <c r="ND41" s="0" t="n">
        <v>1</v>
      </c>
      <c r="NE41" s="0" t="n">
        <v>1</v>
      </c>
      <c r="NF41" s="0" t="n">
        <v>1</v>
      </c>
      <c r="NG41" s="0" t="n">
        <v>1</v>
      </c>
      <c r="NH41" s="0" t="n">
        <v>1</v>
      </c>
      <c r="NI41" s="0" t="n">
        <v>1</v>
      </c>
      <c r="NJ41" s="0" t="n">
        <v>1</v>
      </c>
      <c r="NK41" s="0" t="n">
        <v>1</v>
      </c>
      <c r="NL41" s="0" t="n">
        <v>1</v>
      </c>
      <c r="NM41" s="0" t="n">
        <v>1</v>
      </c>
      <c r="NN41" s="0" t="n">
        <v>1</v>
      </c>
      <c r="NO41" s="0" t="n">
        <v>1</v>
      </c>
      <c r="NP41" s="0" t="n">
        <v>1</v>
      </c>
      <c r="NQ41" s="0" t="n">
        <v>2</v>
      </c>
      <c r="NR41" s="0" t="n">
        <v>1</v>
      </c>
      <c r="NS41" s="0" t="n">
        <v>1</v>
      </c>
      <c r="NT41" s="0" t="n">
        <v>2</v>
      </c>
      <c r="NU41" s="0" t="n">
        <v>2</v>
      </c>
      <c r="NV41" s="0" t="n">
        <v>1</v>
      </c>
      <c r="NW41" s="0" t="n">
        <v>2</v>
      </c>
      <c r="NX41" s="0" t="n">
        <v>1</v>
      </c>
      <c r="NY41" s="0" t="n">
        <v>2</v>
      </c>
      <c r="NZ41" s="0" t="n">
        <v>1</v>
      </c>
      <c r="OA41" s="0" t="n">
        <v>1</v>
      </c>
      <c r="OB41" s="0" t="n">
        <v>1</v>
      </c>
      <c r="OC41" s="0" t="n">
        <v>1</v>
      </c>
      <c r="OD41" s="0" t="n">
        <v>1</v>
      </c>
      <c r="OE41" s="0" t="n">
        <v>1</v>
      </c>
      <c r="OF41" s="0" t="n">
        <v>1</v>
      </c>
      <c r="OG41" s="0" t="n">
        <v>1</v>
      </c>
      <c r="OH41" s="0" t="n">
        <v>1</v>
      </c>
      <c r="OI41" s="0" t="n">
        <v>1</v>
      </c>
      <c r="OJ41" s="0" t="n">
        <v>1</v>
      </c>
      <c r="OK41" s="0" t="n">
        <v>1</v>
      </c>
      <c r="OL41" s="0" t="n">
        <v>1</v>
      </c>
      <c r="OM41" s="0" t="n">
        <v>1</v>
      </c>
      <c r="ON41" s="0" t="n">
        <v>2</v>
      </c>
      <c r="OO41" s="0" t="n">
        <v>1</v>
      </c>
      <c r="OP41" s="0" t="n">
        <v>1</v>
      </c>
      <c r="OQ41" s="0" t="n">
        <v>1</v>
      </c>
      <c r="OR41" s="0" t="n">
        <v>1</v>
      </c>
      <c r="OS41" s="0" t="n">
        <v>1</v>
      </c>
      <c r="OT41" s="0" t="n">
        <v>1</v>
      </c>
      <c r="OU41" s="0" t="n">
        <v>1</v>
      </c>
      <c r="OV41" s="0" t="n">
        <v>1</v>
      </c>
      <c r="OW41" s="0" t="n">
        <v>1</v>
      </c>
      <c r="OX41" s="0" t="n">
        <v>1</v>
      </c>
      <c r="OY41" s="0" t="n">
        <v>1</v>
      </c>
      <c r="OZ41" s="0" t="n">
        <v>1</v>
      </c>
      <c r="PA41" s="0" t="n">
        <v>1</v>
      </c>
      <c r="PB41" s="0" t="n">
        <v>1</v>
      </c>
      <c r="PC41" s="0" t="n">
        <v>1</v>
      </c>
      <c r="PD41" s="0" t="n">
        <v>1</v>
      </c>
      <c r="PE41" s="0" t="n">
        <v>1</v>
      </c>
      <c r="PF41" s="0" t="n">
        <v>1</v>
      </c>
      <c r="PG41" s="0" t="n">
        <v>1</v>
      </c>
      <c r="PH41" s="0" t="n">
        <v>1</v>
      </c>
      <c r="PI41" s="0" t="n">
        <v>1</v>
      </c>
      <c r="PJ41" s="0" t="n">
        <v>2</v>
      </c>
      <c r="PK41" s="0" t="n">
        <v>1</v>
      </c>
      <c r="PL41" s="0" t="n">
        <v>1</v>
      </c>
      <c r="PM41" s="0" t="n">
        <v>1</v>
      </c>
      <c r="PN41" s="0" t="n">
        <v>2</v>
      </c>
      <c r="PO41" s="0" t="n">
        <v>1</v>
      </c>
      <c r="PP41" s="0" t="n">
        <v>1</v>
      </c>
      <c r="PQ41" s="0" t="n">
        <v>1</v>
      </c>
      <c r="PR41" s="0" t="n">
        <v>1</v>
      </c>
      <c r="PS41" s="0" t="n">
        <v>1</v>
      </c>
      <c r="PT41" s="0" t="n">
        <v>1</v>
      </c>
      <c r="PU41" s="0" t="n">
        <v>1</v>
      </c>
      <c r="PV41" s="0" t="n">
        <v>1</v>
      </c>
      <c r="PW41" s="0" t="n">
        <v>1</v>
      </c>
      <c r="PX41" s="0" t="n">
        <v>1</v>
      </c>
      <c r="PY41" s="0" t="n">
        <v>1</v>
      </c>
      <c r="PZ41" s="0" t="n">
        <v>1</v>
      </c>
      <c r="QA41" s="0" t="n">
        <v>1</v>
      </c>
      <c r="QB41" s="0" t="n">
        <v>1</v>
      </c>
      <c r="QC41" s="0" t="n">
        <v>2</v>
      </c>
      <c r="QD41" s="0" t="n">
        <v>2</v>
      </c>
      <c r="QE41" s="0" t="n">
        <v>1</v>
      </c>
      <c r="QF41" s="0" t="n">
        <v>1</v>
      </c>
      <c r="QG41" s="0" t="n">
        <v>1</v>
      </c>
      <c r="QH41" s="0" t="n">
        <v>1</v>
      </c>
      <c r="QI41" s="0" t="n">
        <v>1</v>
      </c>
      <c r="QJ41" s="0" t="n">
        <v>3</v>
      </c>
      <c r="QK41" s="0" t="n">
        <v>1</v>
      </c>
      <c r="QL41" s="0" t="n">
        <v>2</v>
      </c>
      <c r="QM41" s="0" t="n">
        <v>1</v>
      </c>
      <c r="QN41" s="0" t="n">
        <v>1</v>
      </c>
      <c r="QO41" s="0" t="n">
        <v>1</v>
      </c>
      <c r="QP41" s="0" t="n">
        <v>1</v>
      </c>
      <c r="QQ41" s="0" t="n">
        <v>1</v>
      </c>
      <c r="QR41" s="0" t="n">
        <v>1</v>
      </c>
      <c r="QS41" s="0" t="n">
        <v>1</v>
      </c>
      <c r="QT41" s="0" t="n">
        <v>1</v>
      </c>
      <c r="QU41" s="0" t="n">
        <v>1</v>
      </c>
      <c r="QV41" s="0" t="n">
        <v>1</v>
      </c>
      <c r="QW41" s="0" t="n">
        <v>1</v>
      </c>
      <c r="QX41" s="0" t="n">
        <v>2</v>
      </c>
      <c r="QY41" s="0" t="n">
        <v>1</v>
      </c>
      <c r="QZ41" s="0" t="n">
        <v>1</v>
      </c>
      <c r="RA41" s="0" t="n">
        <v>1</v>
      </c>
      <c r="RB41" s="0" t="n">
        <v>1</v>
      </c>
      <c r="RC41" s="0" t="n">
        <v>1</v>
      </c>
      <c r="RD41" s="0" t="n">
        <v>1</v>
      </c>
      <c r="RE41" s="0" t="n">
        <v>1</v>
      </c>
      <c r="RF41" s="0" t="n">
        <v>1</v>
      </c>
      <c r="RG41" s="0" t="n">
        <v>1</v>
      </c>
      <c r="RH41" s="0" t="n">
        <v>1</v>
      </c>
      <c r="RI41" s="0" t="n">
        <v>1</v>
      </c>
      <c r="RJ41" s="0" t="n">
        <v>1</v>
      </c>
      <c r="RK41" s="0" t="n">
        <v>1</v>
      </c>
      <c r="RL41" s="0" t="n">
        <v>1</v>
      </c>
      <c r="RM41" s="0" t="n">
        <v>1</v>
      </c>
      <c r="RN41" s="0" t="n">
        <v>1</v>
      </c>
      <c r="RO41" s="0" t="n">
        <v>1</v>
      </c>
      <c r="RP41" s="0" t="n">
        <v>2</v>
      </c>
      <c r="RQ41" s="0" t="n">
        <v>1</v>
      </c>
      <c r="RR41" s="0" t="n">
        <v>1</v>
      </c>
      <c r="RS41" s="0" t="n">
        <v>1</v>
      </c>
      <c r="RT41" s="0" t="n">
        <v>1</v>
      </c>
      <c r="RU41" s="0" t="n">
        <v>1</v>
      </c>
      <c r="RV41" s="0" t="n">
        <v>3</v>
      </c>
      <c r="RW41" s="0" t="n">
        <v>1</v>
      </c>
      <c r="RX41" s="0" t="n">
        <v>1</v>
      </c>
      <c r="RY41" s="0" t="n">
        <v>2</v>
      </c>
      <c r="RZ41" s="0" t="n">
        <v>1</v>
      </c>
      <c r="SA41" s="0" t="n">
        <v>1</v>
      </c>
      <c r="SB41" s="0" t="n">
        <v>1</v>
      </c>
      <c r="SC41" s="0" t="n">
        <v>1</v>
      </c>
      <c r="SD41" s="0" t="n">
        <v>1</v>
      </c>
      <c r="SE41" s="0" t="n">
        <v>2</v>
      </c>
      <c r="SF41" s="0" t="n">
        <v>1</v>
      </c>
      <c r="SG41" s="0" t="n">
        <v>1</v>
      </c>
      <c r="SH41" s="0" t="n">
        <v>1</v>
      </c>
      <c r="SI41" s="0" t="n">
        <v>1</v>
      </c>
      <c r="SJ41" s="0" t="n">
        <v>1</v>
      </c>
      <c r="SK41" s="0" t="n">
        <v>1</v>
      </c>
      <c r="SL41" s="0" t="n">
        <v>1</v>
      </c>
      <c r="SM41" s="0" t="n">
        <v>1</v>
      </c>
      <c r="SN41" s="0" t="n">
        <v>1</v>
      </c>
      <c r="SO41" s="0" t="n">
        <v>1</v>
      </c>
      <c r="SP41" s="0" t="n">
        <v>1</v>
      </c>
      <c r="SQ41" s="0" t="n">
        <v>1</v>
      </c>
      <c r="SR41" s="0" t="n">
        <v>1</v>
      </c>
      <c r="SS41" s="0" t="n">
        <v>1</v>
      </c>
      <c r="ST41" s="0" t="n">
        <v>1</v>
      </c>
      <c r="SU41" s="0" t="n">
        <v>1</v>
      </c>
      <c r="SV41" s="0" t="n">
        <v>1</v>
      </c>
      <c r="SW41" s="0" t="n">
        <v>1</v>
      </c>
      <c r="SX41" s="0" t="n">
        <v>1</v>
      </c>
      <c r="SY41" s="0" t="n">
        <v>1</v>
      </c>
      <c r="SZ41" s="0" t="n">
        <v>1</v>
      </c>
      <c r="TA41" s="0" t="n">
        <v>1</v>
      </c>
      <c r="TB41" s="0" t="n">
        <v>1</v>
      </c>
      <c r="TC41" s="0" t="n">
        <v>1</v>
      </c>
      <c r="TD41" s="0" t="n">
        <v>1</v>
      </c>
      <c r="TE41" s="0" t="n">
        <v>1</v>
      </c>
      <c r="TF41" s="0" t="n">
        <v>1</v>
      </c>
      <c r="TG41" s="0" t="n">
        <v>1</v>
      </c>
      <c r="TH41" s="0" t="n">
        <v>1</v>
      </c>
      <c r="TI41" s="0" t="n">
        <v>1</v>
      </c>
      <c r="TJ41" s="0" t="n">
        <v>1</v>
      </c>
      <c r="TK41" s="0" t="n">
        <v>1</v>
      </c>
      <c r="TL41" s="0" t="n">
        <v>1</v>
      </c>
      <c r="TM41" s="0" t="n">
        <v>1</v>
      </c>
      <c r="TN41" s="0" t="n">
        <v>1</v>
      </c>
      <c r="TO41" s="0" t="n">
        <v>1</v>
      </c>
      <c r="TP41" s="0" t="n">
        <v>2</v>
      </c>
      <c r="TQ41" s="0" t="n">
        <v>1</v>
      </c>
      <c r="TR41" s="0" t="n">
        <v>2</v>
      </c>
      <c r="TS41" s="0" t="n">
        <v>2</v>
      </c>
      <c r="TT41" s="0" t="n">
        <v>1</v>
      </c>
      <c r="TU41" s="0" t="n">
        <v>1</v>
      </c>
      <c r="TV41" s="0" t="n">
        <v>1</v>
      </c>
      <c r="TW41" s="0" t="n">
        <v>1</v>
      </c>
      <c r="TX41" s="0" t="n">
        <v>1</v>
      </c>
      <c r="TY41" s="0" t="n">
        <v>2</v>
      </c>
      <c r="TZ41" s="0" t="n">
        <v>2</v>
      </c>
      <c r="UA41" s="0" t="n">
        <v>1</v>
      </c>
      <c r="UB41" s="0" t="n">
        <v>2</v>
      </c>
      <c r="UC41" s="0" t="n">
        <v>1</v>
      </c>
      <c r="UD41" s="0" t="n">
        <v>2</v>
      </c>
      <c r="UE41" s="0" t="n">
        <v>1</v>
      </c>
      <c r="UF41" s="0" t="n">
        <v>1</v>
      </c>
      <c r="UG41" s="0" t="n">
        <v>1</v>
      </c>
      <c r="UH41" s="0" t="n">
        <v>1</v>
      </c>
      <c r="UI41" s="0" t="n">
        <v>1</v>
      </c>
      <c r="UJ41" s="0" t="n">
        <v>1</v>
      </c>
      <c r="UK41" s="0" t="n">
        <v>2</v>
      </c>
      <c r="UL41" s="0" t="n">
        <v>1</v>
      </c>
      <c r="UM41" s="0" t="n">
        <v>2</v>
      </c>
      <c r="UN41" s="0" t="n">
        <v>1</v>
      </c>
      <c r="UO41" s="0" t="n">
        <v>1</v>
      </c>
      <c r="UP41" s="0" t="n">
        <v>1</v>
      </c>
      <c r="UQ41" s="0" t="n">
        <v>1</v>
      </c>
      <c r="UR41" s="0" t="n">
        <v>1</v>
      </c>
      <c r="US41" s="0" t="n">
        <v>1</v>
      </c>
      <c r="UT41" s="0" t="n">
        <v>1</v>
      </c>
      <c r="UU41" s="0" t="n">
        <v>1</v>
      </c>
      <c r="UV41" s="0" t="n">
        <v>1</v>
      </c>
      <c r="UW41" s="0" t="n">
        <v>1</v>
      </c>
      <c r="UX41" s="0" t="n">
        <v>1</v>
      </c>
      <c r="UY41" s="0" t="n">
        <v>1</v>
      </c>
      <c r="UZ41" s="0" t="n">
        <v>1</v>
      </c>
      <c r="VA41" s="0" t="n">
        <v>1</v>
      </c>
      <c r="VB41" s="0" t="n">
        <v>1</v>
      </c>
      <c r="VC41" s="0" t="n">
        <v>1</v>
      </c>
      <c r="VD41" s="0" t="n">
        <v>1</v>
      </c>
      <c r="VE41" s="0" t="n">
        <v>1</v>
      </c>
      <c r="VF41" s="0" t="n">
        <v>1</v>
      </c>
      <c r="VG41" s="0" t="n">
        <v>1</v>
      </c>
      <c r="VH41" s="0" t="n">
        <v>2</v>
      </c>
      <c r="VI41" s="0" t="n">
        <v>1</v>
      </c>
      <c r="VJ41" s="0" t="n">
        <v>1</v>
      </c>
      <c r="VK41" s="0" t="n">
        <v>2</v>
      </c>
      <c r="VL41" s="0" t="n">
        <v>1</v>
      </c>
      <c r="VM41" s="0" t="n">
        <v>1</v>
      </c>
      <c r="VN41" s="0" t="n">
        <v>1</v>
      </c>
      <c r="VO41" s="0" t="n">
        <v>1</v>
      </c>
      <c r="VP41" s="0" t="n">
        <v>1</v>
      </c>
      <c r="VQ41" s="0" t="n">
        <v>2</v>
      </c>
      <c r="VR41" s="0" t="n">
        <v>1</v>
      </c>
      <c r="VS41" s="0" t="n">
        <v>2</v>
      </c>
      <c r="VT41" s="0" t="n">
        <v>1</v>
      </c>
      <c r="VU41" s="0" t="n">
        <v>1</v>
      </c>
      <c r="VV41" s="0" t="n">
        <v>1</v>
      </c>
      <c r="VW41" s="0" t="n">
        <v>2</v>
      </c>
      <c r="VX41" s="0" t="n">
        <v>1</v>
      </c>
      <c r="VY41" s="0" t="n">
        <v>1</v>
      </c>
      <c r="VZ41" s="0" t="n">
        <v>1</v>
      </c>
      <c r="WA41" s="0" t="n">
        <v>1</v>
      </c>
      <c r="WB41" s="0" t="n">
        <v>1</v>
      </c>
      <c r="WC41" s="0" t="n">
        <v>2</v>
      </c>
      <c r="WD41" s="0" t="n">
        <v>1</v>
      </c>
      <c r="WE41" s="0" t="n">
        <v>1</v>
      </c>
      <c r="WF41" s="0" t="n">
        <v>2</v>
      </c>
      <c r="WG41" s="0" t="n">
        <v>1</v>
      </c>
      <c r="WH41" s="0" t="n">
        <v>1</v>
      </c>
      <c r="WI41" s="0" t="n">
        <v>1</v>
      </c>
      <c r="WJ41" s="0" t="n">
        <v>1</v>
      </c>
      <c r="WK41" s="0" t="n">
        <v>1</v>
      </c>
      <c r="WL41" s="0" t="n">
        <v>1</v>
      </c>
      <c r="WM41" s="0" t="n">
        <v>2</v>
      </c>
      <c r="WN41" s="0" t="n">
        <v>2</v>
      </c>
      <c r="WO41" s="0" t="n">
        <v>2</v>
      </c>
      <c r="WP41" s="0" t="n">
        <v>1</v>
      </c>
      <c r="WQ41" s="0" t="n">
        <v>1</v>
      </c>
      <c r="WR41" s="0" t="n">
        <v>1</v>
      </c>
      <c r="WS41" s="0" t="n">
        <v>1</v>
      </c>
      <c r="WT41" s="0" t="n">
        <v>1</v>
      </c>
      <c r="WU41" s="0" t="n">
        <v>1</v>
      </c>
      <c r="WV41" s="0" t="n">
        <v>1</v>
      </c>
      <c r="WW41" s="0" t="n">
        <v>1</v>
      </c>
      <c r="WX41" s="0" t="n">
        <v>1</v>
      </c>
      <c r="WY41" s="0" t="n">
        <v>1</v>
      </c>
      <c r="WZ41" s="0" t="n">
        <v>1</v>
      </c>
      <c r="XA41" s="0" t="n">
        <v>1</v>
      </c>
      <c r="XB41" s="0" t="n">
        <v>1</v>
      </c>
      <c r="XC41" s="0" t="n">
        <v>1</v>
      </c>
      <c r="XD41" s="0" t="n">
        <v>1</v>
      </c>
      <c r="XE41" s="0" t="n">
        <v>1</v>
      </c>
      <c r="XF41" s="0" t="n">
        <v>1</v>
      </c>
      <c r="XG41" s="0" t="n">
        <v>1</v>
      </c>
      <c r="XH41" s="0" t="n">
        <v>2</v>
      </c>
      <c r="XI41" s="0" t="n">
        <v>1</v>
      </c>
      <c r="XJ41" s="0" t="n">
        <v>1</v>
      </c>
      <c r="XK41" s="0" t="n">
        <v>1</v>
      </c>
      <c r="XL41" s="0" t="n">
        <v>2</v>
      </c>
      <c r="XM41" s="0" t="n">
        <v>1</v>
      </c>
      <c r="XN41" s="0" t="n">
        <v>1</v>
      </c>
      <c r="XO41" s="0" t="n">
        <v>1</v>
      </c>
      <c r="XP41" s="0" t="n">
        <v>1</v>
      </c>
      <c r="XQ41" s="0" t="n">
        <v>1</v>
      </c>
      <c r="XR41" s="0" t="n">
        <v>1</v>
      </c>
      <c r="XS41" s="0" t="n">
        <v>2</v>
      </c>
      <c r="XT41" s="0" t="n">
        <v>2</v>
      </c>
      <c r="XU41" s="0" t="n">
        <v>1</v>
      </c>
      <c r="XV41" s="0" t="n">
        <v>2</v>
      </c>
      <c r="XW41" s="0" t="n">
        <v>1</v>
      </c>
      <c r="XX41" s="0" t="n">
        <v>1</v>
      </c>
      <c r="XY41" s="0" t="n">
        <v>1</v>
      </c>
      <c r="XZ41" s="0" t="n">
        <v>1</v>
      </c>
      <c r="YA41" s="0" t="n">
        <v>1</v>
      </c>
      <c r="YB41" s="0" t="n">
        <v>2</v>
      </c>
      <c r="YC41" s="0" t="n">
        <v>1</v>
      </c>
      <c r="YD41" s="0" t="n">
        <v>1</v>
      </c>
      <c r="YE41" s="0" t="n">
        <v>2</v>
      </c>
      <c r="YF41" s="0" t="n">
        <v>2</v>
      </c>
      <c r="YG41" s="0" t="n">
        <v>1</v>
      </c>
      <c r="YH41" s="0" t="n">
        <v>1</v>
      </c>
      <c r="YI41" s="0" t="n">
        <v>1</v>
      </c>
      <c r="YJ41" s="0" t="n">
        <v>1</v>
      </c>
      <c r="YK41" s="0" t="n">
        <v>1</v>
      </c>
      <c r="YL41" s="0" t="n">
        <v>2</v>
      </c>
      <c r="YM41" s="0" t="n">
        <v>1</v>
      </c>
      <c r="YN41" s="0" t="n">
        <v>1</v>
      </c>
      <c r="YO41" s="0" t="n">
        <v>1</v>
      </c>
      <c r="YP41" s="0" t="n">
        <v>1</v>
      </c>
      <c r="YQ41" s="0" t="n">
        <v>1</v>
      </c>
      <c r="YR41" s="0" t="n">
        <v>1</v>
      </c>
      <c r="YS41" s="0" t="n">
        <v>1</v>
      </c>
      <c r="YT41" s="0" t="n">
        <v>1</v>
      </c>
      <c r="YU41" s="0" t="n">
        <v>1</v>
      </c>
      <c r="YV41" s="0" t="n">
        <v>1</v>
      </c>
      <c r="YW41" s="0" t="n">
        <v>1</v>
      </c>
      <c r="YX41" s="0" t="n">
        <v>1</v>
      </c>
      <c r="YY41" s="0" t="n">
        <v>1</v>
      </c>
      <c r="YZ41" s="0" t="n">
        <v>1</v>
      </c>
      <c r="ZA41" s="0" t="n">
        <v>1</v>
      </c>
      <c r="ZB41" s="0" t="n">
        <v>1</v>
      </c>
      <c r="ZC41" s="0" t="n">
        <v>1</v>
      </c>
      <c r="ZD41" s="0" t="n">
        <v>1</v>
      </c>
      <c r="ZE41" s="0" t="n">
        <v>1</v>
      </c>
      <c r="ZF41" s="0" t="n">
        <v>1</v>
      </c>
      <c r="ZG41" s="0" t="n">
        <v>1</v>
      </c>
      <c r="ZH41" s="0" t="n">
        <v>1</v>
      </c>
      <c r="ZI41" s="0" t="n">
        <v>1</v>
      </c>
      <c r="ZJ41" s="0" t="n">
        <v>2</v>
      </c>
      <c r="ZK41" s="0" t="n">
        <v>1</v>
      </c>
      <c r="ZL41" s="0" t="n">
        <v>2</v>
      </c>
      <c r="ZM41" s="0" t="n">
        <v>1</v>
      </c>
      <c r="ZN41" s="0" t="n">
        <v>2</v>
      </c>
      <c r="ZO41" s="0" t="n">
        <v>1</v>
      </c>
      <c r="ZP41" s="0" t="n">
        <v>1</v>
      </c>
      <c r="ZQ41" s="0" t="n">
        <v>1</v>
      </c>
      <c r="ZR41" s="0" t="n">
        <v>1</v>
      </c>
      <c r="ZS41" s="0" t="n">
        <v>1</v>
      </c>
      <c r="ZT41" s="0" t="n">
        <v>1</v>
      </c>
      <c r="ZU41" s="0" t="n">
        <v>2</v>
      </c>
      <c r="ZV41" s="0" t="n">
        <v>1</v>
      </c>
      <c r="ZW41" s="0" t="n">
        <v>1</v>
      </c>
      <c r="ZX41" s="0" t="n">
        <v>1</v>
      </c>
      <c r="ZY41" s="0" t="n">
        <v>1</v>
      </c>
      <c r="ZZ41" s="0" t="n">
        <v>1</v>
      </c>
      <c r="AAA41" s="0" t="n">
        <v>1</v>
      </c>
      <c r="AAB41" s="0" t="n">
        <v>1</v>
      </c>
      <c r="AAC41" s="0" t="n">
        <v>2</v>
      </c>
      <c r="AAD41" s="0" t="n">
        <v>1</v>
      </c>
      <c r="AAE41" s="0" t="n">
        <v>1</v>
      </c>
      <c r="AAF41" s="0" t="n">
        <v>1</v>
      </c>
      <c r="AAG41" s="0" t="n">
        <v>1</v>
      </c>
      <c r="AAH41" s="0" t="n">
        <v>2</v>
      </c>
      <c r="AAI41" s="0" t="n">
        <v>1</v>
      </c>
      <c r="AAJ41" s="0" t="n">
        <v>1</v>
      </c>
      <c r="AAK41" s="0" t="n">
        <v>1</v>
      </c>
      <c r="AAL41" s="0" t="n">
        <v>1</v>
      </c>
      <c r="AAM41" s="0" t="n">
        <v>1</v>
      </c>
      <c r="AAN41" s="0" t="n">
        <v>1</v>
      </c>
      <c r="AAO41" s="0" t="n">
        <v>1</v>
      </c>
      <c r="AAP41" s="0" t="n">
        <v>2</v>
      </c>
      <c r="AAQ41" s="0" t="n">
        <v>1</v>
      </c>
      <c r="AAR41" s="0" t="n">
        <v>1</v>
      </c>
      <c r="AAS41" s="0" t="n">
        <v>1</v>
      </c>
      <c r="AAT41" s="0" t="n">
        <v>1</v>
      </c>
      <c r="AAU41" s="0" t="n">
        <v>1</v>
      </c>
      <c r="AAV41" s="0" t="n">
        <v>2</v>
      </c>
      <c r="AAW41" s="0" t="n">
        <v>2</v>
      </c>
      <c r="AAX41" s="0" t="n">
        <v>1</v>
      </c>
      <c r="AAY41" s="0" t="n">
        <v>1</v>
      </c>
      <c r="AAZ41" s="0" t="n">
        <v>1</v>
      </c>
      <c r="ABA41" s="0" t="n">
        <v>1</v>
      </c>
      <c r="ABB41" s="0" t="n">
        <v>1</v>
      </c>
      <c r="ABC41" s="0" t="n">
        <v>1</v>
      </c>
      <c r="ABD41" s="0" t="n">
        <v>1</v>
      </c>
      <c r="ABE41" s="0" t="n">
        <v>1</v>
      </c>
      <c r="ABF41" s="0" t="n">
        <v>1</v>
      </c>
      <c r="ABG41" s="0" t="n">
        <v>2</v>
      </c>
      <c r="ABH41" s="0" t="n">
        <v>1</v>
      </c>
      <c r="ABI41" s="0" t="n">
        <v>1</v>
      </c>
      <c r="ABJ41" s="0" t="n">
        <v>1</v>
      </c>
      <c r="ABK41" s="0" t="n">
        <v>1</v>
      </c>
      <c r="ABL41" s="0" t="n">
        <v>1</v>
      </c>
      <c r="ABM41" s="0" t="n">
        <v>2</v>
      </c>
      <c r="ABN41" s="0" t="n">
        <v>1</v>
      </c>
      <c r="ABO41" s="0" t="n">
        <v>1</v>
      </c>
      <c r="ABP41" s="0" t="n">
        <v>1</v>
      </c>
      <c r="ABQ41" s="0" t="n">
        <v>1</v>
      </c>
      <c r="ABR41" s="0" t="n">
        <v>1</v>
      </c>
      <c r="ABS41" s="0" t="n">
        <v>1</v>
      </c>
      <c r="ABT41" s="0" t="n">
        <v>1</v>
      </c>
      <c r="ABU41" s="0" t="n">
        <v>1</v>
      </c>
      <c r="ABV41" s="0" t="n">
        <v>1</v>
      </c>
      <c r="ABW41" s="0" t="n">
        <v>1</v>
      </c>
      <c r="ABX41" s="0" t="n">
        <v>1</v>
      </c>
      <c r="ABY41" s="0" t="n">
        <v>1</v>
      </c>
      <c r="ABZ41" s="0" t="n">
        <v>1</v>
      </c>
      <c r="ACA41" s="0" t="n">
        <v>1</v>
      </c>
      <c r="ACB41" s="0" t="n">
        <v>1</v>
      </c>
      <c r="ACC41" s="0" t="n">
        <v>1</v>
      </c>
      <c r="ACD41" s="0" t="n">
        <v>1</v>
      </c>
      <c r="ACE41" s="0" t="n">
        <v>2</v>
      </c>
      <c r="ACF41" s="0" t="n">
        <v>1</v>
      </c>
      <c r="ACG41" s="0" t="n">
        <v>1</v>
      </c>
      <c r="ACH41" s="0" t="n">
        <v>1</v>
      </c>
      <c r="ACI41" s="0" t="n">
        <v>1</v>
      </c>
      <c r="ACJ41" s="0" t="n">
        <v>1</v>
      </c>
      <c r="ACK41" s="0" t="n">
        <v>1</v>
      </c>
      <c r="ACL41" s="0" t="n">
        <v>1</v>
      </c>
      <c r="ACM41" s="0" t="n">
        <v>1</v>
      </c>
      <c r="ACN41" s="0" t="n">
        <v>1</v>
      </c>
      <c r="ACO41" s="0" t="n">
        <v>2</v>
      </c>
      <c r="ACP41" s="0" t="n">
        <v>1</v>
      </c>
      <c r="ACQ41" s="0" t="n">
        <v>1</v>
      </c>
      <c r="ACR41" s="0" t="n">
        <v>1</v>
      </c>
      <c r="ACS41" s="0" t="n">
        <v>1</v>
      </c>
      <c r="ACT41" s="0" t="n">
        <v>1</v>
      </c>
      <c r="ACU41" s="0" t="n">
        <v>1</v>
      </c>
      <c r="ACV41" s="0" t="n">
        <v>2</v>
      </c>
      <c r="ACW41" s="0" t="n">
        <v>1</v>
      </c>
      <c r="ACX41" s="0" t="n">
        <v>1</v>
      </c>
      <c r="ACY41" s="0" t="n">
        <v>1</v>
      </c>
      <c r="ACZ41" s="0" t="n">
        <v>1</v>
      </c>
      <c r="ADA41" s="0" t="n">
        <v>1</v>
      </c>
      <c r="ADB41" s="0" t="n">
        <v>2</v>
      </c>
      <c r="ADC41" s="0" t="n">
        <v>2</v>
      </c>
      <c r="ADD41" s="0" t="n">
        <v>1</v>
      </c>
      <c r="ADE41" s="0" t="n">
        <v>1</v>
      </c>
      <c r="ADF41" s="0" t="n">
        <v>1</v>
      </c>
      <c r="ADG41" s="0" t="n">
        <v>1</v>
      </c>
      <c r="ADH41" s="0" t="n">
        <v>1</v>
      </c>
      <c r="ADI41" s="0" t="n">
        <v>1</v>
      </c>
      <c r="ADJ41" s="0" t="n">
        <v>1</v>
      </c>
      <c r="ADK41" s="0" t="n">
        <v>1</v>
      </c>
      <c r="ADL41" s="0" t="n">
        <v>1</v>
      </c>
      <c r="ADM41" s="0" t="n">
        <v>1</v>
      </c>
      <c r="ADN41" s="0" t="n">
        <v>1</v>
      </c>
      <c r="ADO41" s="0" t="n">
        <v>1</v>
      </c>
      <c r="ADP41" s="0" t="n">
        <v>2</v>
      </c>
      <c r="ADQ41" s="0" t="n">
        <v>1</v>
      </c>
      <c r="ADR41" s="0" t="n">
        <v>1</v>
      </c>
      <c r="ADS41" s="0" t="n">
        <v>1</v>
      </c>
      <c r="ADT41" s="0" t="n">
        <v>1</v>
      </c>
      <c r="ADU41" s="0" t="n">
        <v>2</v>
      </c>
      <c r="ADV41" s="0" t="n">
        <v>1</v>
      </c>
      <c r="ADW41" s="0" t="n">
        <v>1</v>
      </c>
      <c r="ADX41" s="0" t="n">
        <v>1</v>
      </c>
      <c r="ADY41" s="0" t="n">
        <v>1</v>
      </c>
      <c r="ADZ41" s="0" t="n">
        <v>1</v>
      </c>
      <c r="AEA41" s="0" t="n">
        <v>1</v>
      </c>
      <c r="AEB41" s="0" t="n">
        <v>1</v>
      </c>
      <c r="AEC41" s="0" t="n">
        <v>1</v>
      </c>
      <c r="AED41" s="0" t="n">
        <v>1</v>
      </c>
      <c r="AEE41" s="0" t="n">
        <v>1</v>
      </c>
      <c r="AEF41" s="0" t="n">
        <v>1</v>
      </c>
      <c r="AEG41" s="0" t="n">
        <v>1</v>
      </c>
      <c r="AEH41" s="0" t="n">
        <v>1</v>
      </c>
      <c r="AEI41" s="0" t="n">
        <v>1</v>
      </c>
      <c r="AEJ41" s="0" t="n">
        <v>1</v>
      </c>
      <c r="AEK41" s="0" t="n">
        <v>1</v>
      </c>
      <c r="AEL41" s="0" t="n">
        <v>1</v>
      </c>
      <c r="AEM41" s="0" t="n">
        <v>1</v>
      </c>
      <c r="AEN41" s="0" t="n">
        <v>1</v>
      </c>
      <c r="AEO41" s="0" t="n">
        <v>2</v>
      </c>
      <c r="AEP41" s="0" t="n">
        <v>1</v>
      </c>
      <c r="AEQ41" s="0" t="n">
        <v>1</v>
      </c>
      <c r="AER41" s="0" t="n">
        <v>1</v>
      </c>
      <c r="AES41" s="0" t="n">
        <v>1</v>
      </c>
      <c r="AET41" s="0" t="n">
        <v>2</v>
      </c>
      <c r="AEU41" s="0" t="n">
        <v>1</v>
      </c>
      <c r="AEV41" s="0" t="n">
        <v>1</v>
      </c>
      <c r="AEW41" s="0" t="n">
        <v>1</v>
      </c>
      <c r="AEX41" s="0" t="n">
        <v>1</v>
      </c>
      <c r="AEY41" s="0" t="n">
        <v>1</v>
      </c>
      <c r="AEZ41" s="0" t="n">
        <v>1</v>
      </c>
      <c r="AFA41" s="0" t="n">
        <v>1</v>
      </c>
      <c r="AFB41" s="0" t="n">
        <v>1</v>
      </c>
      <c r="AFC41" s="0" t="n">
        <v>1</v>
      </c>
      <c r="AFD41" s="0" t="n">
        <v>1</v>
      </c>
      <c r="AFE41" s="0" t="n">
        <v>1</v>
      </c>
      <c r="AFF41" s="0" t="n">
        <v>1</v>
      </c>
      <c r="AFG41" s="0" t="n">
        <v>1</v>
      </c>
      <c r="AFH41" s="0" t="n">
        <v>1</v>
      </c>
      <c r="AFI41" s="0" t="n">
        <v>1</v>
      </c>
      <c r="AFJ41" s="0" t="n">
        <v>1</v>
      </c>
      <c r="AFK41" s="0" t="n">
        <v>1</v>
      </c>
      <c r="AFL41" s="0" t="n">
        <v>1</v>
      </c>
      <c r="AFM41" s="0" t="n">
        <v>1</v>
      </c>
      <c r="AFN41" s="0" t="n">
        <v>1</v>
      </c>
      <c r="AFO41" s="0" t="n">
        <v>1</v>
      </c>
      <c r="AFP41" s="0" t="n">
        <v>1</v>
      </c>
      <c r="AFQ41" s="0" t="n">
        <v>1</v>
      </c>
      <c r="AFR41" s="0" t="n">
        <v>1</v>
      </c>
      <c r="AFS41" s="0" t="n">
        <v>1</v>
      </c>
      <c r="AFT41" s="0" t="n">
        <v>1</v>
      </c>
      <c r="AFU41" s="0" t="n">
        <v>1</v>
      </c>
      <c r="AFV41" s="0" t="n">
        <v>1</v>
      </c>
      <c r="AFW41" s="0" t="n">
        <v>1</v>
      </c>
      <c r="AFX41" s="0" t="n">
        <v>1</v>
      </c>
      <c r="AFY41" s="0" t="n">
        <v>1</v>
      </c>
      <c r="AFZ41" s="0" t="n">
        <v>2</v>
      </c>
      <c r="AGA41" s="0" t="n">
        <v>1</v>
      </c>
      <c r="AGB41" s="0" t="n">
        <v>1</v>
      </c>
      <c r="AGC41" s="0" t="n">
        <v>1</v>
      </c>
      <c r="AGD41" s="0" t="n">
        <v>1</v>
      </c>
      <c r="AGE41" s="0" t="n">
        <v>1</v>
      </c>
      <c r="AGF41" s="0" t="n">
        <v>1</v>
      </c>
      <c r="AGG41" s="0" t="n">
        <v>1</v>
      </c>
      <c r="AGH41" s="0" t="n">
        <v>1</v>
      </c>
      <c r="AGI41" s="0" t="n">
        <v>2</v>
      </c>
      <c r="AGJ41" s="0" t="n">
        <v>1</v>
      </c>
      <c r="AGK41" s="0" t="n">
        <v>1</v>
      </c>
      <c r="AGL41" s="0" t="n">
        <v>1</v>
      </c>
      <c r="AGM41" s="0" t="n">
        <v>2</v>
      </c>
      <c r="AGN41" s="0" t="n">
        <v>2</v>
      </c>
      <c r="AGO41" s="0" t="n">
        <v>1</v>
      </c>
      <c r="AGP41" s="0" t="n">
        <v>2</v>
      </c>
      <c r="AGQ41" s="0" t="n">
        <v>1</v>
      </c>
      <c r="AGR41" s="0" t="n">
        <v>1</v>
      </c>
      <c r="AGS41" s="0" t="n">
        <v>1</v>
      </c>
      <c r="AGT41" s="0" t="n">
        <v>1</v>
      </c>
      <c r="AGU41" s="0" t="n">
        <v>1</v>
      </c>
      <c r="AGV41" s="0" t="n">
        <v>1</v>
      </c>
      <c r="AGW41" s="0" t="n">
        <v>1</v>
      </c>
      <c r="AGX41" s="0" t="n">
        <v>1</v>
      </c>
      <c r="AGY41" s="0" t="n">
        <v>1</v>
      </c>
      <c r="AGZ41" s="0" t="n">
        <v>1</v>
      </c>
      <c r="AHA41" s="0" t="n">
        <v>1</v>
      </c>
      <c r="AHB41" s="0" t="n">
        <v>1</v>
      </c>
      <c r="AHC41" s="0" t="n">
        <v>1</v>
      </c>
      <c r="AHD41" s="0" t="n">
        <v>1</v>
      </c>
      <c r="AHE41" s="0" t="n">
        <v>2</v>
      </c>
      <c r="AHF41" s="0" t="n">
        <v>1</v>
      </c>
      <c r="AHG41" s="0" t="n">
        <v>1</v>
      </c>
      <c r="AHH41" s="0" t="n">
        <v>1</v>
      </c>
      <c r="AHI41" s="0" t="n">
        <v>2</v>
      </c>
      <c r="AHJ41" s="0" t="n">
        <v>1</v>
      </c>
      <c r="AHK41" s="0" t="n">
        <v>1</v>
      </c>
      <c r="AHL41" s="0" t="n">
        <v>1</v>
      </c>
      <c r="AHM41" s="0" t="n">
        <v>1</v>
      </c>
      <c r="AHN41" s="0" t="n">
        <v>1</v>
      </c>
      <c r="AHO41" s="0" t="n">
        <v>1</v>
      </c>
      <c r="AHP41" s="0" t="n">
        <v>1</v>
      </c>
      <c r="AHQ41" s="0" t="n">
        <v>1</v>
      </c>
      <c r="AHR41" s="0" t="n">
        <v>1</v>
      </c>
      <c r="AHS41" s="0" t="n">
        <v>1</v>
      </c>
      <c r="AHT41" s="0" t="n">
        <v>1</v>
      </c>
      <c r="AHU41" s="0" t="n">
        <v>1</v>
      </c>
      <c r="AHV41" s="0" t="n">
        <v>1</v>
      </c>
      <c r="AHW41" s="0" t="n">
        <v>2</v>
      </c>
      <c r="AHX41" s="0" t="n">
        <v>1</v>
      </c>
      <c r="AHY41" s="0" t="n">
        <v>1</v>
      </c>
      <c r="AHZ41" s="0" t="n">
        <v>1</v>
      </c>
      <c r="AIA41" s="0" t="n">
        <v>1</v>
      </c>
      <c r="AIB41" s="0" t="n">
        <v>1</v>
      </c>
      <c r="AIC41" s="0" t="n">
        <v>2</v>
      </c>
      <c r="AID41" s="0" t="n">
        <v>1</v>
      </c>
      <c r="AIE41" s="0" t="n">
        <v>1</v>
      </c>
      <c r="AIF41" s="0" t="n">
        <v>1</v>
      </c>
      <c r="AIG41" s="0" t="n">
        <v>1</v>
      </c>
      <c r="AIH41" s="0" t="n">
        <v>1</v>
      </c>
      <c r="AII41" s="0" t="n">
        <v>1</v>
      </c>
      <c r="AIJ41" s="0" t="n">
        <v>3</v>
      </c>
      <c r="AIK41" s="0" t="n">
        <v>1</v>
      </c>
      <c r="AIL41" s="0" t="n">
        <v>1</v>
      </c>
      <c r="AIM41" s="0" t="n">
        <v>1</v>
      </c>
      <c r="AIN41" s="0" t="n">
        <v>1</v>
      </c>
      <c r="AIO41" s="0" t="n">
        <v>1</v>
      </c>
      <c r="AIP41" s="0" t="n">
        <v>1</v>
      </c>
      <c r="AIQ41" s="0" t="n">
        <v>1</v>
      </c>
      <c r="AIR41" s="0" t="n">
        <v>1</v>
      </c>
      <c r="AIS41" s="0" t="n">
        <v>2</v>
      </c>
      <c r="AIT41" s="0" t="n">
        <v>1</v>
      </c>
      <c r="AIU41" s="0" t="n">
        <v>1</v>
      </c>
      <c r="AIV41" s="0" t="n">
        <v>1</v>
      </c>
      <c r="AIW41" s="0" t="n">
        <v>1</v>
      </c>
      <c r="AIX41" s="0" t="n">
        <v>2</v>
      </c>
      <c r="AIY41" s="0" t="n">
        <v>1</v>
      </c>
      <c r="AIZ41" s="0" t="n">
        <v>1</v>
      </c>
      <c r="AJA41" s="0" t="n">
        <v>1</v>
      </c>
      <c r="AJB41" s="0" t="n">
        <v>1</v>
      </c>
      <c r="AJC41" s="0" t="n">
        <v>1</v>
      </c>
      <c r="AJD41" s="0" t="n">
        <v>1</v>
      </c>
      <c r="AJE41" s="0" t="n">
        <v>1</v>
      </c>
      <c r="AJF41" s="0" t="n">
        <v>1</v>
      </c>
      <c r="AJG41" s="0" t="n">
        <v>1</v>
      </c>
      <c r="AJH41" s="0" t="n">
        <v>1</v>
      </c>
      <c r="AJI41" s="0" t="n">
        <v>1</v>
      </c>
      <c r="AJJ41" s="0" t="n">
        <v>1</v>
      </c>
      <c r="AJK41" s="0" t="n">
        <v>1</v>
      </c>
      <c r="AJL41" s="0" t="n">
        <v>1</v>
      </c>
      <c r="AJM41" s="0" t="n">
        <v>1</v>
      </c>
      <c r="AJN41" s="0" t="n">
        <v>2</v>
      </c>
      <c r="AJO41" s="0" t="n">
        <v>1</v>
      </c>
      <c r="AJP41" s="0" t="n">
        <v>1</v>
      </c>
      <c r="AJQ41" s="0" t="n">
        <v>1</v>
      </c>
      <c r="AJR41" s="0" t="n">
        <v>2</v>
      </c>
      <c r="AJS41" s="0" t="n">
        <v>2</v>
      </c>
      <c r="AJT41" s="0" t="n">
        <v>1</v>
      </c>
      <c r="AJU41" s="0" t="n">
        <v>1</v>
      </c>
      <c r="AJV41" s="0" t="n">
        <v>1</v>
      </c>
      <c r="AJW41" s="0" t="n">
        <v>1</v>
      </c>
      <c r="AJX41" s="0" t="n">
        <v>1</v>
      </c>
      <c r="AJY41" s="0" t="n">
        <v>2</v>
      </c>
      <c r="AJZ41" s="0" t="n">
        <v>1</v>
      </c>
      <c r="AKA41" s="0" t="n">
        <v>1</v>
      </c>
      <c r="AKB41" s="0" t="n">
        <v>2</v>
      </c>
      <c r="AKC41" s="0" t="n">
        <v>1</v>
      </c>
      <c r="AKD41" s="0" t="n">
        <v>1</v>
      </c>
      <c r="AKE41" s="0" t="n">
        <v>1</v>
      </c>
      <c r="AKF41" s="0" t="n">
        <v>2</v>
      </c>
      <c r="AKG41" s="0" t="n">
        <v>2</v>
      </c>
      <c r="AKH41" s="0" t="n">
        <v>1</v>
      </c>
      <c r="AKI41" s="0" t="n">
        <v>1</v>
      </c>
      <c r="AKJ41" s="0" t="n">
        <v>1</v>
      </c>
      <c r="AKK41" s="0" t="n">
        <v>1</v>
      </c>
      <c r="AKL41" s="0" t="n">
        <v>1</v>
      </c>
      <c r="AKM41" s="0" t="n">
        <v>2</v>
      </c>
      <c r="AKN41" s="0" t="n">
        <v>1</v>
      </c>
      <c r="AKO41" s="0" t="n">
        <v>1</v>
      </c>
      <c r="AKP41" s="0" t="n">
        <v>2</v>
      </c>
      <c r="AKQ41" s="0" t="n">
        <v>1</v>
      </c>
      <c r="AKR41" s="0" t="n">
        <v>1</v>
      </c>
      <c r="AKS41" s="0" t="n">
        <v>1</v>
      </c>
      <c r="AKT41" s="0" t="n">
        <v>1</v>
      </c>
      <c r="AKU41" s="0" t="n">
        <v>1</v>
      </c>
      <c r="AKV41" s="0" t="n">
        <v>1</v>
      </c>
      <c r="AKW41" s="0" t="n">
        <v>1</v>
      </c>
      <c r="AKX41" s="0" t="n">
        <v>1</v>
      </c>
      <c r="AKY41" s="0" t="n">
        <v>1</v>
      </c>
      <c r="AKZ41" s="0" t="n">
        <v>1</v>
      </c>
      <c r="ALA41" s="0" t="n">
        <v>1</v>
      </c>
      <c r="ALB41" s="0" t="n">
        <v>1</v>
      </c>
      <c r="ALC41" s="0" t="n">
        <v>1</v>
      </c>
      <c r="ALD41" s="0" t="n">
        <v>2</v>
      </c>
      <c r="ALE41" s="0" t="n">
        <v>-9</v>
      </c>
      <c r="ALF41" s="0" t="n">
        <v>1</v>
      </c>
      <c r="ALG41" s="0" t="n">
        <v>1</v>
      </c>
      <c r="ALH41" s="0" t="n">
        <v>1</v>
      </c>
      <c r="ALI41" s="0" t="n">
        <v>1</v>
      </c>
      <c r="ALJ41" s="0" t="n">
        <v>1</v>
      </c>
      <c r="ALK41" s="0" t="n">
        <v>1</v>
      </c>
      <c r="ALL41" s="0" t="n">
        <v>1</v>
      </c>
      <c r="ALM41" s="0" t="n">
        <v>1</v>
      </c>
      <c r="ALN41" s="0" t="n">
        <v>1</v>
      </c>
      <c r="ALO41" s="0" t="n">
        <v>1</v>
      </c>
      <c r="ALP41" s="0" t="n">
        <v>1</v>
      </c>
      <c r="ALQ41" s="0" t="n">
        <v>1</v>
      </c>
      <c r="ALR41" s="0" t="n">
        <v>1</v>
      </c>
      <c r="ALS41" s="0" t="n">
        <v>1</v>
      </c>
      <c r="ALT41" s="0" t="n">
        <v>1</v>
      </c>
      <c r="ALU41" s="0" t="n">
        <v>1</v>
      </c>
      <c r="ALV41" s="0" t="n">
        <v>1</v>
      </c>
      <c r="ALW41" s="0" t="n">
        <v>1</v>
      </c>
      <c r="ALX41" s="0" t="n">
        <v>1</v>
      </c>
      <c r="ALY41" s="0" t="n">
        <v>1</v>
      </c>
      <c r="ALZ41" s="0" t="n">
        <v>1</v>
      </c>
      <c r="AMA41" s="0" t="n">
        <v>1</v>
      </c>
      <c r="AMB41" s="0" t="n">
        <v>1</v>
      </c>
      <c r="AMC41" s="0" t="n">
        <v>1</v>
      </c>
      <c r="AMD41" s="0" t="n">
        <v>2</v>
      </c>
      <c r="AME41" s="0" t="n">
        <v>1</v>
      </c>
      <c r="AMF41" s="0" t="n">
        <v>2</v>
      </c>
      <c r="AMG41" s="0" t="n">
        <v>1</v>
      </c>
      <c r="AMH41" s="0" t="n">
        <v>1</v>
      </c>
      <c r="AMI41" s="0" t="n">
        <v>1</v>
      </c>
      <c r="AMJ41" s="0" t="n">
        <v>1</v>
      </c>
    </row>
    <row r="42" customFormat="false" ht="15" hidden="false" customHeight="false" outlineLevel="0" collapsed="false">
      <c r="A42" s="0" t="s">
        <v>6607</v>
      </c>
      <c r="C42" s="0" t="n">
        <v>1</v>
      </c>
      <c r="D42" s="0" t="n">
        <v>1</v>
      </c>
      <c r="E42" s="0" t="n">
        <v>2</v>
      </c>
      <c r="F42" s="0" t="n">
        <v>1</v>
      </c>
      <c r="G42" s="0" t="n">
        <v>1</v>
      </c>
      <c r="H42" s="0" t="n">
        <v>2</v>
      </c>
      <c r="I42" s="0" t="n">
        <v>1</v>
      </c>
      <c r="J42" s="0" t="n">
        <v>1</v>
      </c>
      <c r="K42" s="0" t="n">
        <v>1</v>
      </c>
      <c r="L42" s="0" t="n">
        <v>1</v>
      </c>
      <c r="M42" s="0" t="n">
        <v>1</v>
      </c>
      <c r="N42" s="0" t="n">
        <v>2</v>
      </c>
      <c r="O42" s="0" t="n">
        <v>1</v>
      </c>
      <c r="P42" s="0" t="n">
        <v>1</v>
      </c>
      <c r="Q42" s="0" t="n">
        <v>2</v>
      </c>
      <c r="R42" s="0" t="n">
        <v>1</v>
      </c>
      <c r="S42" s="0" t="n">
        <v>2</v>
      </c>
      <c r="T42" s="0" t="n">
        <v>1</v>
      </c>
      <c r="U42" s="0" t="n">
        <v>1</v>
      </c>
      <c r="V42" s="0" t="n">
        <v>1</v>
      </c>
      <c r="W42" s="0" t="n">
        <v>1</v>
      </c>
      <c r="X42" s="0" t="n">
        <v>1</v>
      </c>
      <c r="Y42" s="0" t="n">
        <v>2</v>
      </c>
      <c r="Z42" s="0" t="n">
        <v>1</v>
      </c>
      <c r="AA42" s="0" t="n">
        <v>1</v>
      </c>
      <c r="AB42" s="0" t="n">
        <v>1</v>
      </c>
      <c r="AC42" s="0" t="n">
        <v>1</v>
      </c>
      <c r="AD42" s="0" t="n">
        <v>1</v>
      </c>
      <c r="AE42" s="0" t="n">
        <v>1</v>
      </c>
      <c r="AF42" s="0" t="n">
        <v>1</v>
      </c>
      <c r="AG42" s="0" t="n">
        <v>1</v>
      </c>
      <c r="AH42" s="0" t="n">
        <v>1</v>
      </c>
      <c r="AI42" s="0" t="n">
        <v>2</v>
      </c>
      <c r="AJ42" s="0" t="n">
        <v>1</v>
      </c>
      <c r="AK42" s="0" t="n">
        <v>1</v>
      </c>
      <c r="AL42" s="0" t="n">
        <v>1</v>
      </c>
      <c r="AM42" s="0" t="n">
        <v>1</v>
      </c>
      <c r="AN42" s="0" t="n">
        <v>2</v>
      </c>
      <c r="AO42" s="0" t="n">
        <v>2</v>
      </c>
      <c r="AP42" s="0" t="n">
        <v>1</v>
      </c>
      <c r="AQ42" s="0" t="n">
        <v>1</v>
      </c>
      <c r="AR42" s="0" t="n">
        <v>2</v>
      </c>
      <c r="AS42" s="0" t="n">
        <v>1</v>
      </c>
      <c r="AT42" s="0" t="n">
        <v>1</v>
      </c>
      <c r="AU42" s="0" t="n">
        <v>1</v>
      </c>
      <c r="AV42" s="0" t="n">
        <v>2</v>
      </c>
      <c r="AW42" s="0" t="n">
        <v>1</v>
      </c>
      <c r="AX42" s="0" t="n">
        <v>1</v>
      </c>
      <c r="AY42" s="0" t="n">
        <v>1</v>
      </c>
      <c r="AZ42" s="0" t="n">
        <v>1</v>
      </c>
      <c r="BA42" s="0" t="n">
        <v>2</v>
      </c>
      <c r="BB42" s="0" t="n">
        <v>1</v>
      </c>
      <c r="BC42" s="0" t="n">
        <v>2</v>
      </c>
      <c r="BD42" s="0" t="n">
        <v>1</v>
      </c>
      <c r="BE42" s="0" t="n">
        <v>2</v>
      </c>
      <c r="BF42" s="0" t="n">
        <v>1</v>
      </c>
      <c r="BG42" s="0" t="n">
        <v>1</v>
      </c>
      <c r="BH42" s="0" t="n">
        <v>2</v>
      </c>
      <c r="BI42" s="0" t="n">
        <v>1</v>
      </c>
      <c r="BJ42" s="0" t="n">
        <v>1</v>
      </c>
      <c r="BK42" s="0" t="n">
        <v>1</v>
      </c>
      <c r="BL42" s="0" t="n">
        <v>1</v>
      </c>
      <c r="BM42" s="0" t="n">
        <v>1</v>
      </c>
      <c r="BN42" s="0" t="n">
        <v>1</v>
      </c>
      <c r="BO42" s="0" t="n">
        <v>1</v>
      </c>
      <c r="BP42" s="0" t="n">
        <v>1</v>
      </c>
      <c r="BQ42" s="0" t="n">
        <v>1</v>
      </c>
      <c r="BR42" s="0" t="n">
        <v>1</v>
      </c>
      <c r="BS42" s="0" t="n">
        <v>1</v>
      </c>
      <c r="BT42" s="0" t="n">
        <v>1</v>
      </c>
      <c r="BU42" s="0" t="n">
        <v>1</v>
      </c>
      <c r="BV42" s="0" t="n">
        <v>1</v>
      </c>
      <c r="BW42" s="0" t="n">
        <v>2</v>
      </c>
      <c r="BX42" s="0" t="n">
        <v>1</v>
      </c>
      <c r="BY42" s="0" t="n">
        <v>1</v>
      </c>
      <c r="BZ42" s="0" t="n">
        <v>2</v>
      </c>
      <c r="CA42" s="0" t="n">
        <v>1</v>
      </c>
      <c r="CB42" s="0" t="n">
        <v>1</v>
      </c>
      <c r="CC42" s="0" t="n">
        <v>1</v>
      </c>
      <c r="CD42" s="0" t="n">
        <v>1</v>
      </c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1</v>
      </c>
      <c r="CK42" s="0" t="n">
        <v>1</v>
      </c>
      <c r="CL42" s="0" t="n">
        <v>2</v>
      </c>
      <c r="CM42" s="0" t="n">
        <v>1</v>
      </c>
      <c r="CN42" s="0" t="n">
        <v>1</v>
      </c>
      <c r="CO42" s="0" t="n">
        <v>2</v>
      </c>
      <c r="CP42" s="0" t="n">
        <v>1</v>
      </c>
      <c r="CQ42" s="0" t="n">
        <v>1</v>
      </c>
      <c r="CR42" s="0" t="n">
        <v>1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2</v>
      </c>
      <c r="CY42" s="0" t="n">
        <v>1</v>
      </c>
      <c r="CZ42" s="0" t="n">
        <v>2</v>
      </c>
      <c r="DA42" s="0" t="n">
        <v>1</v>
      </c>
      <c r="DB42" s="0" t="n">
        <v>2</v>
      </c>
      <c r="DC42" s="0" t="n">
        <v>2</v>
      </c>
      <c r="DD42" s="0" t="n">
        <v>1</v>
      </c>
      <c r="DE42" s="0" t="n">
        <v>2</v>
      </c>
      <c r="DF42" s="0" t="n">
        <v>2</v>
      </c>
      <c r="DG42" s="0" t="n">
        <v>1</v>
      </c>
      <c r="DH42" s="0" t="n">
        <v>1</v>
      </c>
      <c r="DI42" s="0" t="n">
        <v>2</v>
      </c>
      <c r="DJ42" s="0" t="n">
        <v>1</v>
      </c>
      <c r="DK42" s="0" t="n">
        <v>2</v>
      </c>
      <c r="DL42" s="0" t="n">
        <v>1</v>
      </c>
      <c r="DM42" s="0" t="n">
        <v>1</v>
      </c>
      <c r="DN42" s="0" t="n">
        <v>2</v>
      </c>
      <c r="DO42" s="0" t="n">
        <v>1</v>
      </c>
      <c r="DP42" s="0" t="n">
        <v>1</v>
      </c>
      <c r="DQ42" s="0" t="n">
        <v>1</v>
      </c>
      <c r="DR42" s="0" t="n">
        <v>1</v>
      </c>
      <c r="DS42" s="0" t="n">
        <v>2</v>
      </c>
      <c r="DT42" s="0" t="n">
        <v>1</v>
      </c>
      <c r="DU42" s="0" t="n">
        <v>1</v>
      </c>
      <c r="DV42" s="0" t="n">
        <v>1</v>
      </c>
      <c r="DW42" s="0" t="n">
        <v>2</v>
      </c>
      <c r="DX42" s="0" t="n">
        <v>1</v>
      </c>
      <c r="DY42" s="0" t="n">
        <v>1</v>
      </c>
      <c r="DZ42" s="0" t="n">
        <v>1</v>
      </c>
      <c r="EA42" s="0" t="n">
        <v>2</v>
      </c>
      <c r="EB42" s="0" t="n">
        <v>1</v>
      </c>
      <c r="EC42" s="0" t="n">
        <v>2</v>
      </c>
      <c r="ED42" s="0" t="n">
        <v>1</v>
      </c>
      <c r="EE42" s="0" t="n">
        <v>2</v>
      </c>
      <c r="EF42" s="0" t="n">
        <v>2</v>
      </c>
      <c r="EG42" s="0" t="n">
        <v>2</v>
      </c>
      <c r="EH42" s="0" t="n">
        <v>1</v>
      </c>
      <c r="EI42" s="0" t="n">
        <v>2</v>
      </c>
      <c r="EJ42" s="0" t="n">
        <v>1</v>
      </c>
      <c r="EK42" s="0" t="n">
        <v>1</v>
      </c>
      <c r="EL42" s="0" t="n">
        <v>1</v>
      </c>
      <c r="EM42" s="0" t="n">
        <v>2</v>
      </c>
      <c r="EN42" s="0" t="n">
        <v>1</v>
      </c>
      <c r="EO42" s="0" t="n">
        <v>1</v>
      </c>
      <c r="EP42" s="0" t="n">
        <v>2</v>
      </c>
      <c r="EQ42" s="0" t="n">
        <v>2</v>
      </c>
      <c r="ER42" s="0" t="n">
        <v>1</v>
      </c>
      <c r="ES42" s="0" t="n">
        <v>1</v>
      </c>
      <c r="ET42" s="0" t="n">
        <v>1</v>
      </c>
      <c r="EU42" s="0" t="n">
        <v>1</v>
      </c>
      <c r="EV42" s="0" t="n">
        <v>1</v>
      </c>
      <c r="EW42" s="0" t="n">
        <v>1</v>
      </c>
      <c r="EX42" s="0" t="n">
        <v>1</v>
      </c>
      <c r="EY42" s="0" t="n">
        <v>1</v>
      </c>
      <c r="EZ42" s="0" t="n">
        <v>2</v>
      </c>
      <c r="FA42" s="0" t="n">
        <v>2</v>
      </c>
      <c r="FB42" s="0" t="n">
        <v>1</v>
      </c>
      <c r="FC42" s="0" t="n">
        <v>1</v>
      </c>
      <c r="FD42" s="0" t="n">
        <v>1</v>
      </c>
      <c r="FE42" s="0" t="n">
        <v>2</v>
      </c>
      <c r="FF42" s="0" t="n">
        <v>1</v>
      </c>
      <c r="FG42" s="0" t="n">
        <v>2</v>
      </c>
      <c r="FH42" s="0" t="n">
        <v>1</v>
      </c>
      <c r="FI42" s="0" t="n">
        <v>1</v>
      </c>
      <c r="FJ42" s="0" t="n">
        <v>1</v>
      </c>
      <c r="FK42" s="0" t="n">
        <v>1</v>
      </c>
      <c r="FL42" s="0" t="n">
        <v>1</v>
      </c>
      <c r="FM42" s="0" t="n">
        <v>1</v>
      </c>
      <c r="FN42" s="0" t="n">
        <v>1</v>
      </c>
      <c r="FO42" s="0" t="n">
        <v>1</v>
      </c>
      <c r="FP42" s="0" t="n">
        <v>1</v>
      </c>
      <c r="FQ42" s="0" t="n">
        <v>2</v>
      </c>
      <c r="FR42" s="0" t="n">
        <v>1</v>
      </c>
      <c r="FS42" s="0" t="n">
        <v>2</v>
      </c>
      <c r="FT42" s="0" t="n">
        <v>1</v>
      </c>
      <c r="FU42" s="0" t="n">
        <v>1</v>
      </c>
      <c r="FV42" s="0" t="n">
        <v>1</v>
      </c>
      <c r="FW42" s="0" t="n">
        <v>2</v>
      </c>
      <c r="FX42" s="0" t="n">
        <v>1</v>
      </c>
      <c r="FY42" s="0" t="n">
        <v>1</v>
      </c>
      <c r="FZ42" s="0" t="n">
        <v>2</v>
      </c>
      <c r="GA42" s="0" t="n">
        <v>1</v>
      </c>
      <c r="GB42" s="0" t="n">
        <v>1</v>
      </c>
      <c r="GC42" s="0" t="n">
        <v>1</v>
      </c>
      <c r="GD42" s="0" t="n">
        <v>1</v>
      </c>
      <c r="GE42" s="0" t="n">
        <v>1</v>
      </c>
      <c r="GF42" s="0" t="n">
        <v>2</v>
      </c>
      <c r="GG42" s="0" t="n">
        <v>1</v>
      </c>
      <c r="GH42" s="0" t="n">
        <v>1</v>
      </c>
      <c r="GI42" s="0" t="n">
        <v>1</v>
      </c>
      <c r="GJ42" s="0" t="n">
        <v>2</v>
      </c>
      <c r="GK42" s="0" t="n">
        <v>1</v>
      </c>
      <c r="GL42" s="0" t="n">
        <v>2</v>
      </c>
      <c r="GM42" s="0" t="n">
        <v>1</v>
      </c>
      <c r="GN42" s="0" t="n">
        <v>1</v>
      </c>
      <c r="GO42" s="0" t="n">
        <v>2</v>
      </c>
      <c r="GP42" s="0" t="n">
        <v>1</v>
      </c>
      <c r="GQ42" s="0" t="n">
        <v>1</v>
      </c>
      <c r="GR42" s="0" t="n">
        <v>1</v>
      </c>
      <c r="GS42" s="0" t="n">
        <v>1</v>
      </c>
      <c r="GT42" s="0" t="n">
        <v>1</v>
      </c>
      <c r="GU42" s="0" t="n">
        <v>1</v>
      </c>
      <c r="GV42" s="0" t="n">
        <v>1</v>
      </c>
      <c r="GW42" s="0" t="n">
        <v>1</v>
      </c>
      <c r="GX42" s="0" t="n">
        <v>1</v>
      </c>
      <c r="GY42" s="0" t="n">
        <v>1</v>
      </c>
      <c r="GZ42" s="0" t="n">
        <v>2</v>
      </c>
      <c r="HA42" s="0" t="n">
        <v>2</v>
      </c>
      <c r="HB42" s="0" t="n">
        <v>2</v>
      </c>
      <c r="HC42" s="0" t="n">
        <v>1</v>
      </c>
      <c r="HD42" s="0" t="n">
        <v>1</v>
      </c>
      <c r="HE42" s="0" t="n">
        <v>2</v>
      </c>
      <c r="HF42" s="0" t="n">
        <v>2</v>
      </c>
      <c r="HG42" s="0" t="n">
        <v>1</v>
      </c>
      <c r="HH42" s="0" t="n">
        <v>2</v>
      </c>
      <c r="HI42" s="0" t="n">
        <v>2</v>
      </c>
      <c r="HJ42" s="0" t="n">
        <v>1</v>
      </c>
      <c r="HK42" s="0" t="n">
        <v>1</v>
      </c>
      <c r="HL42" s="0" t="n">
        <v>1</v>
      </c>
      <c r="HM42" s="0" t="n">
        <v>1</v>
      </c>
      <c r="HN42" s="0" t="n">
        <v>1</v>
      </c>
      <c r="HO42" s="0" t="n">
        <v>1</v>
      </c>
      <c r="HP42" s="0" t="n">
        <v>1</v>
      </c>
      <c r="HQ42" s="0" t="n">
        <v>1</v>
      </c>
      <c r="HR42" s="0" t="n">
        <v>1</v>
      </c>
      <c r="HS42" s="0" t="n">
        <v>1</v>
      </c>
      <c r="HT42" s="0" t="n">
        <v>1</v>
      </c>
      <c r="HU42" s="0" t="n">
        <v>1</v>
      </c>
      <c r="HV42" s="0" t="n">
        <v>1</v>
      </c>
      <c r="HW42" s="0" t="n">
        <v>1</v>
      </c>
      <c r="HX42" s="0" t="n">
        <v>1</v>
      </c>
      <c r="HY42" s="0" t="n">
        <v>1</v>
      </c>
      <c r="HZ42" s="0" t="n">
        <v>1</v>
      </c>
      <c r="IA42" s="0" t="n">
        <v>1</v>
      </c>
      <c r="IB42" s="0" t="n">
        <v>1</v>
      </c>
      <c r="IC42" s="0" t="n">
        <v>1</v>
      </c>
      <c r="ID42" s="0" t="n">
        <v>1</v>
      </c>
      <c r="IE42" s="0" t="n">
        <v>1</v>
      </c>
      <c r="IF42" s="0" t="n">
        <v>1</v>
      </c>
      <c r="IG42" s="0" t="n">
        <v>1</v>
      </c>
      <c r="IH42" s="0" t="n">
        <v>1</v>
      </c>
      <c r="II42" s="0" t="n">
        <v>1</v>
      </c>
      <c r="IJ42" s="0" t="n">
        <v>1</v>
      </c>
      <c r="IK42" s="0" t="n">
        <v>1</v>
      </c>
      <c r="IL42" s="0" t="n">
        <v>1</v>
      </c>
      <c r="IM42" s="0" t="n">
        <v>2</v>
      </c>
      <c r="IN42" s="0" t="n">
        <v>1</v>
      </c>
      <c r="IO42" s="0" t="n">
        <v>1</v>
      </c>
      <c r="IP42" s="0" t="n">
        <v>1</v>
      </c>
      <c r="IQ42" s="0" t="n">
        <v>2</v>
      </c>
      <c r="IR42" s="0" t="n">
        <v>1</v>
      </c>
      <c r="IS42" s="0" t="n">
        <v>1</v>
      </c>
      <c r="IT42" s="0" t="n">
        <v>1</v>
      </c>
      <c r="IU42" s="0" t="n">
        <v>1</v>
      </c>
      <c r="IV42" s="0" t="n">
        <v>1</v>
      </c>
      <c r="IW42" s="0" t="n">
        <v>1</v>
      </c>
      <c r="IX42" s="0" t="n">
        <v>1</v>
      </c>
      <c r="IY42" s="0" t="n">
        <v>1</v>
      </c>
      <c r="IZ42" s="0" t="n">
        <v>1</v>
      </c>
      <c r="JA42" s="0" t="n">
        <v>2</v>
      </c>
      <c r="JB42" s="0" t="n">
        <v>1</v>
      </c>
      <c r="JC42" s="0" t="n">
        <v>2</v>
      </c>
      <c r="JD42" s="0" t="n">
        <v>1</v>
      </c>
      <c r="JE42" s="0" t="n">
        <v>1</v>
      </c>
      <c r="JF42" s="0" t="n">
        <v>1</v>
      </c>
      <c r="JG42" s="0" t="n">
        <v>2</v>
      </c>
      <c r="JH42" s="0" t="n">
        <v>1</v>
      </c>
      <c r="JI42" s="0" t="n">
        <v>1</v>
      </c>
      <c r="JJ42" s="0" t="n">
        <v>2</v>
      </c>
      <c r="JK42" s="0" t="n">
        <v>1</v>
      </c>
      <c r="JL42" s="0" t="n">
        <v>2</v>
      </c>
      <c r="JM42" s="0" t="n">
        <v>1</v>
      </c>
      <c r="JN42" s="0" t="n">
        <v>1</v>
      </c>
      <c r="JO42" s="0" t="n">
        <v>1</v>
      </c>
      <c r="JP42" s="0" t="n">
        <v>1</v>
      </c>
      <c r="JQ42" s="0" t="n">
        <v>1</v>
      </c>
      <c r="JR42" s="0" t="n">
        <v>1</v>
      </c>
      <c r="JS42" s="0" t="n">
        <v>2</v>
      </c>
      <c r="JT42" s="0" t="n">
        <v>1</v>
      </c>
      <c r="JU42" s="0" t="n">
        <v>2</v>
      </c>
      <c r="JV42" s="0" t="n">
        <v>2</v>
      </c>
      <c r="JW42" s="0" t="n">
        <v>1</v>
      </c>
      <c r="JX42" s="0" t="n">
        <v>1</v>
      </c>
      <c r="JY42" s="0" t="n">
        <v>1</v>
      </c>
      <c r="JZ42" s="0" t="n">
        <v>1</v>
      </c>
      <c r="KA42" s="0" t="n">
        <v>1</v>
      </c>
      <c r="KB42" s="0" t="n">
        <v>1</v>
      </c>
      <c r="KC42" s="0" t="n">
        <v>1</v>
      </c>
      <c r="KD42" s="0" t="n">
        <v>2</v>
      </c>
      <c r="KE42" s="0" t="n">
        <v>1</v>
      </c>
      <c r="KF42" s="0" t="n">
        <v>1</v>
      </c>
      <c r="KG42" s="0" t="n">
        <v>1</v>
      </c>
      <c r="KH42" s="0" t="n">
        <v>1</v>
      </c>
      <c r="KI42" s="0" t="n">
        <v>1</v>
      </c>
      <c r="KJ42" s="0" t="n">
        <v>2</v>
      </c>
      <c r="KK42" s="0" t="n">
        <v>2</v>
      </c>
      <c r="KL42" s="0" t="n">
        <v>1</v>
      </c>
      <c r="KM42" s="0" t="n">
        <v>1</v>
      </c>
      <c r="KN42" s="0" t="n">
        <v>1</v>
      </c>
      <c r="KO42" s="0" t="n">
        <v>2</v>
      </c>
      <c r="KP42" s="0" t="n">
        <v>2</v>
      </c>
      <c r="KQ42" s="0" t="n">
        <v>1</v>
      </c>
      <c r="KR42" s="0" t="n">
        <v>1</v>
      </c>
      <c r="KS42" s="0" t="n">
        <v>1</v>
      </c>
      <c r="KT42" s="0" t="n">
        <v>1</v>
      </c>
      <c r="KU42" s="0" t="n">
        <v>2</v>
      </c>
      <c r="KV42" s="0" t="n">
        <v>2</v>
      </c>
      <c r="KW42" s="0" t="n">
        <v>2</v>
      </c>
      <c r="KX42" s="0" t="n">
        <v>1</v>
      </c>
      <c r="KY42" s="0" t="n">
        <v>1</v>
      </c>
      <c r="KZ42" s="0" t="n">
        <v>1</v>
      </c>
      <c r="LA42" s="0" t="n">
        <v>1</v>
      </c>
      <c r="LB42" s="0" t="n">
        <v>1</v>
      </c>
      <c r="LC42" s="0" t="n">
        <v>1</v>
      </c>
      <c r="LD42" s="0" t="n">
        <v>1</v>
      </c>
      <c r="LE42" s="0" t="n">
        <v>1</v>
      </c>
      <c r="LF42" s="0" t="n">
        <v>1</v>
      </c>
      <c r="LG42" s="0" t="n">
        <v>2</v>
      </c>
      <c r="LH42" s="0" t="n">
        <v>1</v>
      </c>
      <c r="LI42" s="0" t="n">
        <v>2</v>
      </c>
      <c r="LJ42" s="0" t="n">
        <v>1</v>
      </c>
      <c r="LK42" s="0" t="n">
        <v>2</v>
      </c>
      <c r="LL42" s="0" t="n">
        <v>1</v>
      </c>
      <c r="LM42" s="0" t="n">
        <v>1</v>
      </c>
      <c r="LN42" s="0" t="n">
        <v>1</v>
      </c>
      <c r="LO42" s="0" t="n">
        <v>1</v>
      </c>
      <c r="LP42" s="0" t="n">
        <v>1</v>
      </c>
      <c r="LQ42" s="0" t="n">
        <v>1</v>
      </c>
      <c r="LR42" s="0" t="n">
        <v>1</v>
      </c>
      <c r="LS42" s="0" t="n">
        <v>1</v>
      </c>
      <c r="LT42" s="0" t="n">
        <v>1</v>
      </c>
      <c r="LU42" s="0" t="n">
        <v>1</v>
      </c>
      <c r="LV42" s="0" t="n">
        <v>1</v>
      </c>
      <c r="LW42" s="0" t="n">
        <v>1</v>
      </c>
      <c r="LX42" s="0" t="n">
        <v>1</v>
      </c>
      <c r="LY42" s="0" t="n">
        <v>1</v>
      </c>
      <c r="LZ42" s="0" t="n">
        <v>1</v>
      </c>
      <c r="MA42" s="0" t="n">
        <v>1</v>
      </c>
      <c r="MB42" s="0" t="n">
        <v>1</v>
      </c>
      <c r="MC42" s="0" t="n">
        <v>1</v>
      </c>
      <c r="MD42" s="0" t="n">
        <v>1</v>
      </c>
      <c r="ME42" s="0" t="n">
        <v>1</v>
      </c>
      <c r="MF42" s="0" t="n">
        <v>1</v>
      </c>
      <c r="MG42" s="0" t="n">
        <v>1</v>
      </c>
      <c r="MH42" s="0" t="n">
        <v>1</v>
      </c>
      <c r="MI42" s="0" t="n">
        <v>1</v>
      </c>
      <c r="MJ42" s="0" t="n">
        <v>1</v>
      </c>
      <c r="MK42" s="0" t="n">
        <v>2</v>
      </c>
      <c r="ML42" s="0" t="n">
        <v>1</v>
      </c>
      <c r="MM42" s="0" t="n">
        <v>1</v>
      </c>
      <c r="MN42" s="0" t="n">
        <v>1</v>
      </c>
      <c r="MO42" s="0" t="n">
        <v>1</v>
      </c>
      <c r="MP42" s="0" t="n">
        <v>1</v>
      </c>
      <c r="MQ42" s="0" t="n">
        <v>1</v>
      </c>
      <c r="MR42" s="0" t="n">
        <v>1</v>
      </c>
      <c r="MS42" s="0" t="n">
        <v>1</v>
      </c>
      <c r="MT42" s="0" t="n">
        <v>1</v>
      </c>
      <c r="MU42" s="0" t="n">
        <v>1</v>
      </c>
      <c r="MV42" s="0" t="n">
        <v>1</v>
      </c>
      <c r="MW42" s="0" t="n">
        <v>1</v>
      </c>
      <c r="MX42" s="0" t="n">
        <v>1</v>
      </c>
      <c r="MY42" s="0" t="n">
        <v>1</v>
      </c>
      <c r="MZ42" s="0" t="n">
        <v>1</v>
      </c>
      <c r="NA42" s="0" t="n">
        <v>1</v>
      </c>
      <c r="NB42" s="0" t="n">
        <v>1</v>
      </c>
      <c r="NC42" s="0" t="n">
        <v>2</v>
      </c>
      <c r="ND42" s="0" t="n">
        <v>1</v>
      </c>
      <c r="NE42" s="0" t="n">
        <v>2</v>
      </c>
      <c r="NF42" s="0" t="n">
        <v>1</v>
      </c>
      <c r="NG42" s="0" t="n">
        <v>1</v>
      </c>
      <c r="NH42" s="0" t="n">
        <v>2</v>
      </c>
      <c r="NI42" s="0" t="n">
        <v>1</v>
      </c>
      <c r="NJ42" s="0" t="n">
        <v>1</v>
      </c>
      <c r="NK42" s="0" t="n">
        <v>1</v>
      </c>
      <c r="NL42" s="0" t="n">
        <v>1</v>
      </c>
      <c r="NM42" s="0" t="n">
        <v>1</v>
      </c>
      <c r="NN42" s="0" t="n">
        <v>1</v>
      </c>
      <c r="NO42" s="0" t="n">
        <v>1</v>
      </c>
      <c r="NP42" s="0" t="n">
        <v>1</v>
      </c>
      <c r="NQ42" s="0" t="n">
        <v>2</v>
      </c>
      <c r="NR42" s="0" t="n">
        <v>1</v>
      </c>
      <c r="NS42" s="0" t="n">
        <v>1</v>
      </c>
      <c r="NT42" s="0" t="n">
        <v>1</v>
      </c>
      <c r="NU42" s="0" t="n">
        <v>1</v>
      </c>
      <c r="NV42" s="0" t="n">
        <v>1</v>
      </c>
      <c r="NW42" s="0" t="n">
        <v>2</v>
      </c>
      <c r="NX42" s="0" t="n">
        <v>1</v>
      </c>
      <c r="NY42" s="0" t="n">
        <v>2</v>
      </c>
      <c r="NZ42" s="0" t="n">
        <v>1</v>
      </c>
      <c r="OA42" s="0" t="n">
        <v>1</v>
      </c>
      <c r="OB42" s="0" t="n">
        <v>2</v>
      </c>
      <c r="OC42" s="0" t="n">
        <v>2</v>
      </c>
      <c r="OD42" s="0" t="n">
        <v>1</v>
      </c>
      <c r="OE42" s="0" t="n">
        <v>1</v>
      </c>
      <c r="OF42" s="0" t="n">
        <v>1</v>
      </c>
      <c r="OG42" s="0" t="n">
        <v>1</v>
      </c>
      <c r="OH42" s="0" t="n">
        <v>2</v>
      </c>
      <c r="OI42" s="0" t="n">
        <v>2</v>
      </c>
      <c r="OJ42" s="0" t="n">
        <v>2</v>
      </c>
      <c r="OK42" s="0" t="n">
        <v>1</v>
      </c>
      <c r="OL42" s="0" t="n">
        <v>1</v>
      </c>
      <c r="OM42" s="0" t="n">
        <v>2</v>
      </c>
      <c r="ON42" s="0" t="n">
        <v>2</v>
      </c>
      <c r="OO42" s="0" t="n">
        <v>1</v>
      </c>
      <c r="OP42" s="0" t="n">
        <v>1</v>
      </c>
      <c r="OQ42" s="0" t="n">
        <v>2</v>
      </c>
      <c r="OR42" s="0" t="n">
        <v>1</v>
      </c>
      <c r="OS42" s="0" t="n">
        <v>1</v>
      </c>
      <c r="OT42" s="0" t="n">
        <v>2</v>
      </c>
      <c r="OU42" s="0" t="n">
        <v>1</v>
      </c>
      <c r="OV42" s="0" t="n">
        <v>2</v>
      </c>
      <c r="OW42" s="0" t="n">
        <v>1</v>
      </c>
      <c r="OX42" s="0" t="n">
        <v>1</v>
      </c>
      <c r="OY42" s="0" t="n">
        <v>1</v>
      </c>
      <c r="OZ42" s="0" t="n">
        <v>1</v>
      </c>
      <c r="PA42" s="0" t="n">
        <v>2</v>
      </c>
      <c r="PB42" s="0" t="n">
        <v>1</v>
      </c>
      <c r="PC42" s="0" t="n">
        <v>1</v>
      </c>
      <c r="PD42" s="0" t="n">
        <v>1</v>
      </c>
      <c r="PE42" s="0" t="n">
        <v>1</v>
      </c>
      <c r="PF42" s="0" t="n">
        <v>1</v>
      </c>
      <c r="PG42" s="0" t="n">
        <v>1</v>
      </c>
      <c r="PH42" s="0" t="n">
        <v>1</v>
      </c>
      <c r="PI42" s="0" t="n">
        <v>1</v>
      </c>
      <c r="PJ42" s="0" t="n">
        <v>1</v>
      </c>
      <c r="PK42" s="0" t="n">
        <v>1</v>
      </c>
      <c r="PL42" s="0" t="n">
        <v>1</v>
      </c>
      <c r="PM42" s="0" t="n">
        <v>1</v>
      </c>
      <c r="PN42" s="0" t="n">
        <v>2</v>
      </c>
      <c r="PO42" s="0" t="n">
        <v>1</v>
      </c>
      <c r="PP42" s="0" t="n">
        <v>2</v>
      </c>
      <c r="PQ42" s="0" t="n">
        <v>1</v>
      </c>
      <c r="PR42" s="0" t="n">
        <v>1</v>
      </c>
      <c r="PS42" s="0" t="n">
        <v>2</v>
      </c>
      <c r="PT42" s="0" t="n">
        <v>1</v>
      </c>
      <c r="PU42" s="0" t="n">
        <v>1</v>
      </c>
      <c r="PV42" s="0" t="n">
        <v>1</v>
      </c>
      <c r="PW42" s="0" t="n">
        <v>1</v>
      </c>
      <c r="PX42" s="0" t="n">
        <v>2</v>
      </c>
      <c r="PY42" s="0" t="n">
        <v>1</v>
      </c>
      <c r="PZ42" s="0" t="n">
        <v>1</v>
      </c>
      <c r="QA42" s="0" t="n">
        <v>1</v>
      </c>
      <c r="QB42" s="0" t="n">
        <v>1</v>
      </c>
      <c r="QC42" s="0" t="n">
        <v>1</v>
      </c>
      <c r="QD42" s="0" t="n">
        <v>2</v>
      </c>
      <c r="QE42" s="0" t="n">
        <v>2</v>
      </c>
      <c r="QF42" s="0" t="n">
        <v>1</v>
      </c>
      <c r="QG42" s="0" t="n">
        <v>2</v>
      </c>
      <c r="QH42" s="0" t="n">
        <v>1</v>
      </c>
      <c r="QI42" s="0" t="n">
        <v>2</v>
      </c>
      <c r="QJ42" s="0" t="n">
        <v>1</v>
      </c>
      <c r="QK42" s="0" t="n">
        <v>1</v>
      </c>
      <c r="QL42" s="0" t="n">
        <v>1</v>
      </c>
      <c r="QM42" s="0" t="n">
        <v>2</v>
      </c>
      <c r="QN42" s="0" t="n">
        <v>1</v>
      </c>
      <c r="QO42" s="0" t="n">
        <v>1</v>
      </c>
      <c r="QP42" s="0" t="n">
        <v>1</v>
      </c>
      <c r="QQ42" s="0" t="n">
        <v>1</v>
      </c>
      <c r="QR42" s="0" t="n">
        <v>1</v>
      </c>
      <c r="QS42" s="0" t="n">
        <v>1</v>
      </c>
      <c r="QT42" s="0" t="n">
        <v>1</v>
      </c>
      <c r="QU42" s="0" t="n">
        <v>1</v>
      </c>
      <c r="QV42" s="0" t="n">
        <v>1</v>
      </c>
      <c r="QW42" s="0" t="n">
        <v>1</v>
      </c>
      <c r="QX42" s="0" t="n">
        <v>2</v>
      </c>
      <c r="QY42" s="0" t="n">
        <v>1</v>
      </c>
      <c r="QZ42" s="0" t="n">
        <v>1</v>
      </c>
      <c r="RA42" s="0" t="n">
        <v>1</v>
      </c>
      <c r="RB42" s="0" t="n">
        <v>1</v>
      </c>
      <c r="RC42" s="0" t="n">
        <v>1</v>
      </c>
      <c r="RD42" s="0" t="n">
        <v>1</v>
      </c>
      <c r="RE42" s="0" t="n">
        <v>1</v>
      </c>
      <c r="RF42" s="0" t="n">
        <v>2</v>
      </c>
      <c r="RG42" s="0" t="n">
        <v>2</v>
      </c>
      <c r="RH42" s="0" t="n">
        <v>2</v>
      </c>
      <c r="RI42" s="0" t="n">
        <v>1</v>
      </c>
      <c r="RJ42" s="0" t="n">
        <v>1</v>
      </c>
      <c r="RK42" s="0" t="n">
        <v>1</v>
      </c>
      <c r="RL42" s="0" t="n">
        <v>1</v>
      </c>
      <c r="RM42" s="0" t="n">
        <v>1</v>
      </c>
      <c r="RN42" s="0" t="n">
        <v>2</v>
      </c>
      <c r="RO42" s="0" t="n">
        <v>1</v>
      </c>
      <c r="RP42" s="0" t="n">
        <v>2</v>
      </c>
      <c r="RQ42" s="0" t="n">
        <v>2</v>
      </c>
      <c r="RR42" s="0" t="n">
        <v>1</v>
      </c>
      <c r="RS42" s="0" t="n">
        <v>1</v>
      </c>
      <c r="RT42" s="0" t="n">
        <v>1</v>
      </c>
      <c r="RU42" s="0" t="n">
        <v>1</v>
      </c>
      <c r="RV42" s="0" t="n">
        <v>3</v>
      </c>
      <c r="RW42" s="0" t="n">
        <v>1</v>
      </c>
      <c r="RX42" s="0" t="n">
        <v>2</v>
      </c>
      <c r="RY42" s="0" t="n">
        <v>2</v>
      </c>
      <c r="RZ42" s="0" t="n">
        <v>1</v>
      </c>
      <c r="SA42" s="0" t="n">
        <v>1</v>
      </c>
      <c r="SB42" s="0" t="n">
        <v>1</v>
      </c>
      <c r="SC42" s="0" t="n">
        <v>1</v>
      </c>
      <c r="SD42" s="0" t="n">
        <v>2</v>
      </c>
      <c r="SE42" s="0" t="n">
        <v>2</v>
      </c>
      <c r="SF42" s="0" t="n">
        <v>1</v>
      </c>
      <c r="SG42" s="0" t="n">
        <v>1</v>
      </c>
      <c r="SH42" s="0" t="n">
        <v>1</v>
      </c>
      <c r="SI42" s="0" t="n">
        <v>1</v>
      </c>
      <c r="SJ42" s="0" t="n">
        <v>1</v>
      </c>
      <c r="SK42" s="0" t="n">
        <v>1</v>
      </c>
      <c r="SL42" s="0" t="n">
        <v>1</v>
      </c>
      <c r="SM42" s="0" t="n">
        <v>1</v>
      </c>
      <c r="SN42" s="0" t="n">
        <v>1</v>
      </c>
      <c r="SO42" s="0" t="n">
        <v>1</v>
      </c>
      <c r="SP42" s="0" t="n">
        <v>1</v>
      </c>
      <c r="SQ42" s="0" t="n">
        <v>1</v>
      </c>
      <c r="SR42" s="0" t="n">
        <v>1</v>
      </c>
      <c r="SS42" s="0" t="n">
        <v>1</v>
      </c>
      <c r="ST42" s="0" t="n">
        <v>1</v>
      </c>
      <c r="SU42" s="0" t="n">
        <v>1</v>
      </c>
      <c r="SV42" s="0" t="n">
        <v>1</v>
      </c>
      <c r="SW42" s="0" t="n">
        <v>1</v>
      </c>
      <c r="SX42" s="0" t="n">
        <v>1</v>
      </c>
      <c r="SY42" s="0" t="n">
        <v>1</v>
      </c>
      <c r="SZ42" s="0" t="n">
        <v>1</v>
      </c>
      <c r="TA42" s="0" t="n">
        <v>1</v>
      </c>
      <c r="TB42" s="0" t="n">
        <v>1</v>
      </c>
      <c r="TC42" s="0" t="n">
        <v>1</v>
      </c>
      <c r="TD42" s="0" t="n">
        <v>1</v>
      </c>
      <c r="TE42" s="0" t="n">
        <v>2</v>
      </c>
      <c r="TF42" s="0" t="n">
        <v>1</v>
      </c>
      <c r="TG42" s="0" t="n">
        <v>2</v>
      </c>
      <c r="TH42" s="0" t="n">
        <v>1</v>
      </c>
      <c r="TI42" s="0" t="n">
        <v>1</v>
      </c>
      <c r="TJ42" s="0" t="n">
        <v>1</v>
      </c>
      <c r="TK42" s="0" t="n">
        <v>1</v>
      </c>
      <c r="TL42" s="0" t="n">
        <v>1</v>
      </c>
      <c r="TM42" s="0" t="n">
        <v>1</v>
      </c>
      <c r="TN42" s="0" t="n">
        <v>1</v>
      </c>
      <c r="TO42" s="0" t="n">
        <v>1</v>
      </c>
      <c r="TP42" s="0" t="n">
        <v>2</v>
      </c>
      <c r="TQ42" s="0" t="n">
        <v>1</v>
      </c>
      <c r="TR42" s="0" t="n">
        <v>2</v>
      </c>
      <c r="TS42" s="0" t="n">
        <v>2</v>
      </c>
      <c r="TT42" s="0" t="n">
        <v>1</v>
      </c>
      <c r="TU42" s="0" t="n">
        <v>1</v>
      </c>
      <c r="TV42" s="0" t="n">
        <v>1</v>
      </c>
      <c r="TW42" s="0" t="n">
        <v>2</v>
      </c>
      <c r="TX42" s="0" t="n">
        <v>1</v>
      </c>
      <c r="TY42" s="0" t="n">
        <v>1</v>
      </c>
      <c r="TZ42" s="0" t="n">
        <v>1</v>
      </c>
      <c r="UA42" s="0" t="n">
        <v>1</v>
      </c>
      <c r="UB42" s="0" t="n">
        <v>1</v>
      </c>
      <c r="UC42" s="0" t="n">
        <v>1</v>
      </c>
      <c r="UD42" s="0" t="n">
        <v>1</v>
      </c>
      <c r="UE42" s="0" t="n">
        <v>1</v>
      </c>
      <c r="UF42" s="0" t="n">
        <v>1</v>
      </c>
      <c r="UG42" s="0" t="n">
        <v>1</v>
      </c>
      <c r="UH42" s="0" t="n">
        <v>1</v>
      </c>
      <c r="UI42" s="0" t="n">
        <v>1</v>
      </c>
      <c r="UJ42" s="0" t="n">
        <v>1</v>
      </c>
      <c r="UK42" s="0" t="n">
        <v>1</v>
      </c>
      <c r="UL42" s="0" t="n">
        <v>1</v>
      </c>
      <c r="UM42" s="0" t="n">
        <v>2</v>
      </c>
      <c r="UN42" s="0" t="n">
        <v>1</v>
      </c>
      <c r="UO42" s="0" t="n">
        <v>1</v>
      </c>
      <c r="UP42" s="0" t="n">
        <v>1</v>
      </c>
      <c r="UQ42" s="0" t="n">
        <v>2</v>
      </c>
      <c r="UR42" s="0" t="n">
        <v>2</v>
      </c>
      <c r="US42" s="0" t="n">
        <v>1</v>
      </c>
      <c r="UT42" s="0" t="n">
        <v>1</v>
      </c>
      <c r="UU42" s="0" t="n">
        <v>1</v>
      </c>
      <c r="UV42" s="0" t="n">
        <v>1</v>
      </c>
      <c r="UW42" s="0" t="n">
        <v>1</v>
      </c>
      <c r="UX42" s="0" t="n">
        <v>1</v>
      </c>
      <c r="UY42" s="0" t="n">
        <v>1</v>
      </c>
      <c r="UZ42" s="0" t="n">
        <v>1</v>
      </c>
      <c r="VA42" s="0" t="n">
        <v>1</v>
      </c>
      <c r="VB42" s="0" t="n">
        <v>1</v>
      </c>
      <c r="VC42" s="0" t="n">
        <v>1</v>
      </c>
      <c r="VD42" s="0" t="n">
        <v>1</v>
      </c>
      <c r="VE42" s="0" t="n">
        <v>1</v>
      </c>
      <c r="VF42" s="0" t="n">
        <v>1</v>
      </c>
      <c r="VG42" s="0" t="n">
        <v>2</v>
      </c>
      <c r="VH42" s="0" t="n">
        <v>1</v>
      </c>
      <c r="VI42" s="0" t="n">
        <v>1</v>
      </c>
      <c r="VJ42" s="0" t="n">
        <v>1</v>
      </c>
      <c r="VK42" s="0" t="n">
        <v>2</v>
      </c>
      <c r="VL42" s="0" t="n">
        <v>1</v>
      </c>
      <c r="VM42" s="0" t="n">
        <v>1</v>
      </c>
      <c r="VN42" s="0" t="n">
        <v>1</v>
      </c>
      <c r="VO42" s="0" t="n">
        <v>1</v>
      </c>
      <c r="VP42" s="0" t="n">
        <v>1</v>
      </c>
      <c r="VQ42" s="0" t="n">
        <v>2</v>
      </c>
      <c r="VR42" s="0" t="n">
        <v>1</v>
      </c>
      <c r="VS42" s="0" t="n">
        <v>1</v>
      </c>
      <c r="VT42" s="0" t="n">
        <v>1</v>
      </c>
      <c r="VU42" s="0" t="n">
        <v>2</v>
      </c>
      <c r="VV42" s="0" t="n">
        <v>1</v>
      </c>
      <c r="VW42" s="0" t="n">
        <v>1</v>
      </c>
      <c r="VX42" s="0" t="n">
        <v>1</v>
      </c>
      <c r="VY42" s="0" t="n">
        <v>1</v>
      </c>
      <c r="VZ42" s="0" t="n">
        <v>1</v>
      </c>
      <c r="WA42" s="0" t="n">
        <v>1</v>
      </c>
      <c r="WB42" s="0" t="n">
        <v>1</v>
      </c>
      <c r="WC42" s="0" t="n">
        <v>1</v>
      </c>
      <c r="WD42" s="0" t="n">
        <v>1</v>
      </c>
      <c r="WE42" s="0" t="n">
        <v>1</v>
      </c>
      <c r="WF42" s="0" t="n">
        <v>1</v>
      </c>
      <c r="WG42" s="0" t="n">
        <v>1</v>
      </c>
      <c r="WH42" s="0" t="n">
        <v>1</v>
      </c>
      <c r="WI42" s="0" t="n">
        <v>1</v>
      </c>
      <c r="WJ42" s="0" t="n">
        <v>1</v>
      </c>
      <c r="WK42" s="0" t="n">
        <v>1</v>
      </c>
      <c r="WL42" s="0" t="n">
        <v>1</v>
      </c>
      <c r="WM42" s="0" t="n">
        <v>2</v>
      </c>
      <c r="WN42" s="0" t="n">
        <v>1</v>
      </c>
      <c r="WO42" s="0" t="n">
        <v>1</v>
      </c>
      <c r="WP42" s="0" t="n">
        <v>1</v>
      </c>
      <c r="WQ42" s="0" t="n">
        <v>1</v>
      </c>
      <c r="WR42" s="0" t="n">
        <v>1</v>
      </c>
      <c r="WS42" s="0" t="n">
        <v>1</v>
      </c>
      <c r="WT42" s="0" t="n">
        <v>1</v>
      </c>
      <c r="WU42" s="0" t="n">
        <v>1</v>
      </c>
      <c r="WV42" s="0" t="n">
        <v>1</v>
      </c>
      <c r="WW42" s="0" t="n">
        <v>1</v>
      </c>
      <c r="WX42" s="0" t="n">
        <v>1</v>
      </c>
      <c r="WY42" s="0" t="n">
        <v>1</v>
      </c>
      <c r="WZ42" s="0" t="n">
        <v>1</v>
      </c>
      <c r="XA42" s="0" t="n">
        <v>2</v>
      </c>
      <c r="XB42" s="0" t="n">
        <v>1</v>
      </c>
      <c r="XC42" s="0" t="n">
        <v>2</v>
      </c>
      <c r="XD42" s="0" t="n">
        <v>1</v>
      </c>
      <c r="XE42" s="0" t="n">
        <v>1</v>
      </c>
      <c r="XF42" s="0" t="n">
        <v>1</v>
      </c>
      <c r="XG42" s="0" t="n">
        <v>1</v>
      </c>
      <c r="XH42" s="0" t="n">
        <v>1</v>
      </c>
      <c r="XI42" s="0" t="n">
        <v>1</v>
      </c>
      <c r="XJ42" s="0" t="n">
        <v>1</v>
      </c>
      <c r="XK42" s="0" t="n">
        <v>2</v>
      </c>
      <c r="XL42" s="0" t="n">
        <v>1</v>
      </c>
      <c r="XM42" s="0" t="n">
        <v>1</v>
      </c>
      <c r="XN42" s="0" t="n">
        <v>1</v>
      </c>
      <c r="XO42" s="0" t="n">
        <v>1</v>
      </c>
      <c r="XP42" s="0" t="n">
        <v>1</v>
      </c>
      <c r="XQ42" s="0" t="n">
        <v>1</v>
      </c>
      <c r="XR42" s="0" t="n">
        <v>1</v>
      </c>
      <c r="XS42" s="0" t="n">
        <v>3</v>
      </c>
      <c r="XT42" s="0" t="n">
        <v>2</v>
      </c>
      <c r="XU42" s="0" t="n">
        <v>1</v>
      </c>
      <c r="XV42" s="0" t="n">
        <v>2</v>
      </c>
      <c r="XW42" s="0" t="n">
        <v>1</v>
      </c>
      <c r="XX42" s="0" t="n">
        <v>1</v>
      </c>
      <c r="XY42" s="0" t="n">
        <v>1</v>
      </c>
      <c r="XZ42" s="0" t="n">
        <v>1</v>
      </c>
      <c r="YA42" s="0" t="n">
        <v>2</v>
      </c>
      <c r="YB42" s="0" t="n">
        <v>1</v>
      </c>
      <c r="YC42" s="0" t="n">
        <v>1</v>
      </c>
      <c r="YD42" s="0" t="n">
        <v>1</v>
      </c>
      <c r="YE42" s="0" t="n">
        <v>2</v>
      </c>
      <c r="YF42" s="0" t="n">
        <v>1</v>
      </c>
      <c r="YG42" s="0" t="n">
        <v>1</v>
      </c>
      <c r="YH42" s="0" t="n">
        <v>1</v>
      </c>
      <c r="YI42" s="0" t="n">
        <v>1</v>
      </c>
      <c r="YJ42" s="0" t="n">
        <v>1</v>
      </c>
      <c r="YK42" s="0" t="n">
        <v>1</v>
      </c>
      <c r="YL42" s="0" t="n">
        <v>3</v>
      </c>
      <c r="YM42" s="0" t="n">
        <v>2</v>
      </c>
      <c r="YN42" s="0" t="n">
        <v>1</v>
      </c>
      <c r="YO42" s="0" t="n">
        <v>1</v>
      </c>
      <c r="YP42" s="0" t="n">
        <v>1</v>
      </c>
      <c r="YQ42" s="0" t="n">
        <v>1</v>
      </c>
      <c r="YR42" s="0" t="n">
        <v>1</v>
      </c>
      <c r="YS42" s="0" t="n">
        <v>1</v>
      </c>
      <c r="YT42" s="0" t="n">
        <v>1</v>
      </c>
      <c r="YU42" s="0" t="n">
        <v>1</v>
      </c>
      <c r="YV42" s="0" t="n">
        <v>1</v>
      </c>
      <c r="YW42" s="0" t="n">
        <v>1</v>
      </c>
      <c r="YX42" s="0" t="n">
        <v>1</v>
      </c>
      <c r="YY42" s="0" t="n">
        <v>1</v>
      </c>
      <c r="YZ42" s="0" t="n">
        <v>1</v>
      </c>
      <c r="ZA42" s="0" t="n">
        <v>1</v>
      </c>
      <c r="ZB42" s="0" t="n">
        <v>1</v>
      </c>
      <c r="ZC42" s="0" t="n">
        <v>2</v>
      </c>
      <c r="ZD42" s="0" t="n">
        <v>1</v>
      </c>
      <c r="ZE42" s="0" t="n">
        <v>1</v>
      </c>
      <c r="ZF42" s="0" t="n">
        <v>1</v>
      </c>
      <c r="ZG42" s="0" t="n">
        <v>1</v>
      </c>
      <c r="ZH42" s="0" t="n">
        <v>2</v>
      </c>
      <c r="ZI42" s="0" t="n">
        <v>1</v>
      </c>
      <c r="ZJ42" s="0" t="n">
        <v>1</v>
      </c>
      <c r="ZK42" s="0" t="n">
        <v>2</v>
      </c>
      <c r="ZL42" s="0" t="n">
        <v>1</v>
      </c>
      <c r="ZM42" s="0" t="n">
        <v>1</v>
      </c>
      <c r="ZN42" s="0" t="n">
        <v>1</v>
      </c>
      <c r="ZO42" s="0" t="n">
        <v>1</v>
      </c>
      <c r="ZP42" s="0" t="n">
        <v>1</v>
      </c>
      <c r="ZQ42" s="0" t="n">
        <v>1</v>
      </c>
      <c r="ZR42" s="0" t="n">
        <v>1</v>
      </c>
      <c r="ZS42" s="0" t="n">
        <v>2</v>
      </c>
      <c r="ZT42" s="0" t="n">
        <v>2</v>
      </c>
      <c r="ZU42" s="0" t="n">
        <v>2</v>
      </c>
      <c r="ZV42" s="0" t="n">
        <v>1</v>
      </c>
      <c r="ZW42" s="0" t="n">
        <v>1</v>
      </c>
      <c r="ZX42" s="0" t="n">
        <v>1</v>
      </c>
      <c r="ZY42" s="0" t="n">
        <v>2</v>
      </c>
      <c r="ZZ42" s="0" t="n">
        <v>2</v>
      </c>
      <c r="AAA42" s="0" t="n">
        <v>1</v>
      </c>
      <c r="AAB42" s="0" t="n">
        <v>1</v>
      </c>
      <c r="AAC42" s="0" t="n">
        <v>1</v>
      </c>
      <c r="AAD42" s="0" t="n">
        <v>2</v>
      </c>
      <c r="AAE42" s="0" t="n">
        <v>1</v>
      </c>
      <c r="AAF42" s="0" t="n">
        <v>1</v>
      </c>
      <c r="AAG42" s="0" t="n">
        <v>2</v>
      </c>
      <c r="AAH42" s="0" t="n">
        <v>1</v>
      </c>
      <c r="AAI42" s="0" t="n">
        <v>1</v>
      </c>
      <c r="AAJ42" s="0" t="n">
        <v>1</v>
      </c>
      <c r="AAK42" s="0" t="n">
        <v>1</v>
      </c>
      <c r="AAL42" s="0" t="n">
        <v>1</v>
      </c>
      <c r="AAM42" s="0" t="n">
        <v>1</v>
      </c>
      <c r="AAN42" s="0" t="n">
        <v>1</v>
      </c>
      <c r="AAO42" s="0" t="n">
        <v>1</v>
      </c>
      <c r="AAP42" s="0" t="n">
        <v>1</v>
      </c>
      <c r="AAQ42" s="0" t="n">
        <v>1</v>
      </c>
      <c r="AAR42" s="0" t="n">
        <v>1</v>
      </c>
      <c r="AAS42" s="0" t="n">
        <v>1</v>
      </c>
      <c r="AAT42" s="0" t="n">
        <v>1</v>
      </c>
      <c r="AAU42" s="0" t="n">
        <v>1</v>
      </c>
      <c r="AAV42" s="0" t="n">
        <v>2</v>
      </c>
      <c r="AAW42" s="0" t="n">
        <v>1</v>
      </c>
      <c r="AAX42" s="0" t="n">
        <v>1</v>
      </c>
      <c r="AAY42" s="0" t="n">
        <v>2</v>
      </c>
      <c r="AAZ42" s="0" t="n">
        <v>1</v>
      </c>
      <c r="ABA42" s="0" t="n">
        <v>1</v>
      </c>
      <c r="ABB42" s="0" t="n">
        <v>1</v>
      </c>
      <c r="ABC42" s="0" t="n">
        <v>1</v>
      </c>
      <c r="ABD42" s="0" t="n">
        <v>2</v>
      </c>
      <c r="ABE42" s="0" t="n">
        <v>2</v>
      </c>
      <c r="ABF42" s="0" t="n">
        <v>1</v>
      </c>
      <c r="ABG42" s="0" t="n">
        <v>2</v>
      </c>
      <c r="ABH42" s="0" t="n">
        <v>1</v>
      </c>
      <c r="ABI42" s="0" t="n">
        <v>1</v>
      </c>
      <c r="ABJ42" s="0" t="n">
        <v>2</v>
      </c>
      <c r="ABK42" s="0" t="n">
        <v>1</v>
      </c>
      <c r="ABL42" s="0" t="n">
        <v>2</v>
      </c>
      <c r="ABM42" s="0" t="n">
        <v>2</v>
      </c>
      <c r="ABN42" s="0" t="n">
        <v>1</v>
      </c>
      <c r="ABO42" s="0" t="n">
        <v>1</v>
      </c>
      <c r="ABP42" s="0" t="n">
        <v>1</v>
      </c>
      <c r="ABQ42" s="0" t="n">
        <v>2</v>
      </c>
      <c r="ABR42" s="0" t="n">
        <v>1</v>
      </c>
      <c r="ABS42" s="0" t="n">
        <v>1</v>
      </c>
      <c r="ABT42" s="0" t="n">
        <v>1</v>
      </c>
      <c r="ABU42" s="0" t="n">
        <v>1</v>
      </c>
      <c r="ABV42" s="0" t="n">
        <v>2</v>
      </c>
      <c r="ABW42" s="0" t="n">
        <v>1</v>
      </c>
      <c r="ABX42" s="0" t="n">
        <v>1</v>
      </c>
      <c r="ABY42" s="0" t="n">
        <v>1</v>
      </c>
      <c r="ABZ42" s="0" t="n">
        <v>1</v>
      </c>
      <c r="ACA42" s="0" t="n">
        <v>1</v>
      </c>
      <c r="ACB42" s="0" t="n">
        <v>1</v>
      </c>
      <c r="ACC42" s="0" t="n">
        <v>1</v>
      </c>
      <c r="ACD42" s="0" t="n">
        <v>2</v>
      </c>
      <c r="ACE42" s="0" t="n">
        <v>2</v>
      </c>
      <c r="ACF42" s="0" t="n">
        <v>1</v>
      </c>
      <c r="ACG42" s="0" t="n">
        <v>1</v>
      </c>
      <c r="ACH42" s="0" t="n">
        <v>1</v>
      </c>
      <c r="ACI42" s="0" t="n">
        <v>1</v>
      </c>
      <c r="ACJ42" s="0" t="n">
        <v>1</v>
      </c>
      <c r="ACK42" s="0" t="n">
        <v>1</v>
      </c>
      <c r="ACL42" s="0" t="n">
        <v>2</v>
      </c>
      <c r="ACM42" s="0" t="n">
        <v>1</v>
      </c>
      <c r="ACN42" s="0" t="n">
        <v>1</v>
      </c>
      <c r="ACO42" s="0" t="n">
        <v>2</v>
      </c>
      <c r="ACP42" s="0" t="n">
        <v>1</v>
      </c>
      <c r="ACQ42" s="0" t="n">
        <v>1</v>
      </c>
      <c r="ACR42" s="0" t="n">
        <v>1</v>
      </c>
      <c r="ACS42" s="0" t="n">
        <v>1</v>
      </c>
      <c r="ACT42" s="0" t="n">
        <v>1</v>
      </c>
      <c r="ACU42" s="0" t="n">
        <v>1</v>
      </c>
      <c r="ACV42" s="0" t="n">
        <v>2</v>
      </c>
      <c r="ACW42" s="0" t="n">
        <v>1</v>
      </c>
      <c r="ACX42" s="0" t="n">
        <v>1</v>
      </c>
      <c r="ACY42" s="0" t="n">
        <v>1</v>
      </c>
      <c r="ACZ42" s="0" t="n">
        <v>2</v>
      </c>
      <c r="ADA42" s="0" t="n">
        <v>1</v>
      </c>
      <c r="ADB42" s="0" t="n">
        <v>1</v>
      </c>
      <c r="ADC42" s="0" t="n">
        <v>1</v>
      </c>
      <c r="ADD42" s="0" t="n">
        <v>1</v>
      </c>
      <c r="ADE42" s="0" t="n">
        <v>1</v>
      </c>
      <c r="ADF42" s="0" t="n">
        <v>1</v>
      </c>
      <c r="ADG42" s="0" t="n">
        <v>1</v>
      </c>
      <c r="ADH42" s="0" t="n">
        <v>2</v>
      </c>
      <c r="ADI42" s="0" t="n">
        <v>1</v>
      </c>
      <c r="ADJ42" s="0" t="n">
        <v>1</v>
      </c>
      <c r="ADK42" s="0" t="n">
        <v>1</v>
      </c>
      <c r="ADL42" s="0" t="n">
        <v>1</v>
      </c>
      <c r="ADM42" s="0" t="n">
        <v>1</v>
      </c>
      <c r="ADN42" s="0" t="n">
        <v>1</v>
      </c>
      <c r="ADO42" s="0" t="n">
        <v>1</v>
      </c>
      <c r="ADP42" s="0" t="n">
        <v>1</v>
      </c>
      <c r="ADQ42" s="0" t="n">
        <v>2</v>
      </c>
      <c r="ADR42" s="0" t="n">
        <v>1</v>
      </c>
      <c r="ADS42" s="0" t="n">
        <v>2</v>
      </c>
      <c r="ADT42" s="0" t="n">
        <v>1</v>
      </c>
      <c r="ADU42" s="0" t="n">
        <v>2</v>
      </c>
      <c r="ADV42" s="0" t="n">
        <v>1</v>
      </c>
      <c r="ADW42" s="0" t="n">
        <v>1</v>
      </c>
      <c r="ADX42" s="0" t="n">
        <v>1</v>
      </c>
      <c r="ADY42" s="0" t="n">
        <v>2</v>
      </c>
      <c r="ADZ42" s="0" t="n">
        <v>1</v>
      </c>
      <c r="AEA42" s="0" t="n">
        <v>1</v>
      </c>
      <c r="AEB42" s="0" t="n">
        <v>1</v>
      </c>
      <c r="AEC42" s="0" t="n">
        <v>1</v>
      </c>
      <c r="AED42" s="0" t="n">
        <v>1</v>
      </c>
      <c r="AEE42" s="0" t="n">
        <v>1</v>
      </c>
      <c r="AEF42" s="0" t="n">
        <v>1</v>
      </c>
      <c r="AEG42" s="0" t="n">
        <v>1</v>
      </c>
      <c r="AEH42" s="0" t="n">
        <v>2</v>
      </c>
      <c r="AEI42" s="0" t="n">
        <v>1</v>
      </c>
      <c r="AEJ42" s="0" t="n">
        <v>1</v>
      </c>
      <c r="AEK42" s="0" t="n">
        <v>1</v>
      </c>
      <c r="AEL42" s="0" t="n">
        <v>1</v>
      </c>
      <c r="AEM42" s="0" t="n">
        <v>1</v>
      </c>
      <c r="AEN42" s="0" t="n">
        <v>2</v>
      </c>
      <c r="AEO42" s="0" t="n">
        <v>1</v>
      </c>
      <c r="AEP42" s="0" t="n">
        <v>1</v>
      </c>
      <c r="AEQ42" s="0" t="n">
        <v>1</v>
      </c>
      <c r="AER42" s="0" t="n">
        <v>1</v>
      </c>
      <c r="AES42" s="0" t="n">
        <v>1</v>
      </c>
      <c r="AET42" s="0" t="n">
        <v>1</v>
      </c>
      <c r="AEU42" s="0" t="n">
        <v>2</v>
      </c>
      <c r="AEV42" s="0" t="n">
        <v>2</v>
      </c>
      <c r="AEW42" s="0" t="n">
        <v>1</v>
      </c>
      <c r="AEX42" s="0" t="n">
        <v>1</v>
      </c>
      <c r="AEY42" s="0" t="n">
        <v>1</v>
      </c>
      <c r="AEZ42" s="0" t="n">
        <v>2</v>
      </c>
      <c r="AFA42" s="0" t="n">
        <v>1</v>
      </c>
      <c r="AFB42" s="0" t="n">
        <v>1</v>
      </c>
      <c r="AFC42" s="0" t="n">
        <v>1</v>
      </c>
      <c r="AFD42" s="0" t="n">
        <v>2</v>
      </c>
      <c r="AFE42" s="0" t="n">
        <v>1</v>
      </c>
      <c r="AFF42" s="0" t="n">
        <v>2</v>
      </c>
      <c r="AFG42" s="0" t="n">
        <v>1</v>
      </c>
      <c r="AFH42" s="0" t="n">
        <v>1</v>
      </c>
      <c r="AFI42" s="0" t="n">
        <v>1</v>
      </c>
      <c r="AFJ42" s="0" t="n">
        <v>1</v>
      </c>
      <c r="AFK42" s="0" t="n">
        <v>1</v>
      </c>
      <c r="AFL42" s="0" t="n">
        <v>1</v>
      </c>
      <c r="AFM42" s="0" t="n">
        <v>1</v>
      </c>
      <c r="AFN42" s="0" t="n">
        <v>1</v>
      </c>
      <c r="AFO42" s="0" t="n">
        <v>1</v>
      </c>
      <c r="AFP42" s="0" t="n">
        <v>1</v>
      </c>
      <c r="AFQ42" s="0" t="n">
        <v>1</v>
      </c>
      <c r="AFR42" s="0" t="n">
        <v>2</v>
      </c>
      <c r="AFS42" s="0" t="n">
        <v>1</v>
      </c>
      <c r="AFT42" s="0" t="n">
        <v>1</v>
      </c>
      <c r="AFU42" s="0" t="n">
        <v>1</v>
      </c>
      <c r="AFV42" s="0" t="n">
        <v>1</v>
      </c>
      <c r="AFW42" s="0" t="n">
        <v>2</v>
      </c>
      <c r="AFX42" s="0" t="n">
        <v>2</v>
      </c>
      <c r="AFY42" s="0" t="n">
        <v>1</v>
      </c>
      <c r="AFZ42" s="0" t="n">
        <v>1</v>
      </c>
      <c r="AGA42" s="0" t="n">
        <v>1</v>
      </c>
      <c r="AGB42" s="0" t="n">
        <v>1</v>
      </c>
      <c r="AGC42" s="0" t="n">
        <v>1</v>
      </c>
      <c r="AGD42" s="0" t="n">
        <v>1</v>
      </c>
      <c r="AGE42" s="0" t="n">
        <v>1</v>
      </c>
      <c r="AGF42" s="0" t="n">
        <v>1</v>
      </c>
      <c r="AGG42" s="0" t="n">
        <v>1</v>
      </c>
      <c r="AGH42" s="0" t="n">
        <v>1</v>
      </c>
      <c r="AGI42" s="0" t="n">
        <v>2</v>
      </c>
      <c r="AGJ42" s="0" t="n">
        <v>2</v>
      </c>
      <c r="AGK42" s="0" t="n">
        <v>1</v>
      </c>
      <c r="AGL42" s="0" t="n">
        <v>1</v>
      </c>
      <c r="AGM42" s="0" t="n">
        <v>1</v>
      </c>
      <c r="AGN42" s="0" t="n">
        <v>2</v>
      </c>
      <c r="AGO42" s="0" t="n">
        <v>1</v>
      </c>
      <c r="AGP42" s="0" t="n">
        <v>1</v>
      </c>
      <c r="AGQ42" s="0" t="n">
        <v>1</v>
      </c>
      <c r="AGR42" s="0" t="n">
        <v>1</v>
      </c>
      <c r="AGS42" s="0" t="n">
        <v>1</v>
      </c>
      <c r="AGT42" s="0" t="n">
        <v>1</v>
      </c>
      <c r="AGU42" s="0" t="n">
        <v>1</v>
      </c>
      <c r="AGV42" s="0" t="n">
        <v>1</v>
      </c>
      <c r="AGW42" s="0" t="n">
        <v>1</v>
      </c>
      <c r="AGX42" s="0" t="n">
        <v>1</v>
      </c>
      <c r="AGY42" s="0" t="n">
        <v>2</v>
      </c>
      <c r="AGZ42" s="0" t="n">
        <v>2</v>
      </c>
      <c r="AHA42" s="0" t="n">
        <v>2</v>
      </c>
      <c r="AHB42" s="0" t="n">
        <v>1</v>
      </c>
      <c r="AHC42" s="0" t="n">
        <v>2</v>
      </c>
      <c r="AHD42" s="0" t="n">
        <v>1</v>
      </c>
      <c r="AHE42" s="0" t="n">
        <v>2</v>
      </c>
      <c r="AHF42" s="0" t="n">
        <v>2</v>
      </c>
      <c r="AHG42" s="0" t="n">
        <v>2</v>
      </c>
      <c r="AHH42" s="0" t="n">
        <v>1</v>
      </c>
      <c r="AHI42" s="0" t="n">
        <v>2</v>
      </c>
      <c r="AHJ42" s="0" t="n">
        <v>1</v>
      </c>
      <c r="AHK42" s="0" t="n">
        <v>2</v>
      </c>
      <c r="AHL42" s="0" t="n">
        <v>1</v>
      </c>
      <c r="AHM42" s="0" t="n">
        <v>1</v>
      </c>
      <c r="AHN42" s="0" t="n">
        <v>1</v>
      </c>
      <c r="AHO42" s="0" t="n">
        <v>1</v>
      </c>
      <c r="AHP42" s="0" t="n">
        <v>2</v>
      </c>
      <c r="AHQ42" s="0" t="n">
        <v>1</v>
      </c>
      <c r="AHR42" s="0" t="n">
        <v>1</v>
      </c>
      <c r="AHS42" s="0" t="n">
        <v>1</v>
      </c>
      <c r="AHT42" s="0" t="n">
        <v>1</v>
      </c>
      <c r="AHU42" s="0" t="n">
        <v>1</v>
      </c>
      <c r="AHV42" s="0" t="n">
        <v>1</v>
      </c>
      <c r="AHW42" s="0" t="n">
        <v>1</v>
      </c>
      <c r="AHX42" s="0" t="n">
        <v>1</v>
      </c>
      <c r="AHY42" s="0" t="n">
        <v>1</v>
      </c>
      <c r="AHZ42" s="0" t="n">
        <v>1</v>
      </c>
      <c r="AIA42" s="0" t="n">
        <v>1</v>
      </c>
      <c r="AIB42" s="0" t="n">
        <v>1</v>
      </c>
      <c r="AIC42" s="0" t="n">
        <v>2</v>
      </c>
      <c r="AID42" s="0" t="n">
        <v>1</v>
      </c>
      <c r="AIE42" s="0" t="n">
        <v>1</v>
      </c>
      <c r="AIF42" s="0" t="n">
        <v>1</v>
      </c>
      <c r="AIG42" s="0" t="n">
        <v>1</v>
      </c>
      <c r="AIH42" s="0" t="n">
        <v>1</v>
      </c>
      <c r="AII42" s="0" t="n">
        <v>1</v>
      </c>
      <c r="AIJ42" s="0" t="n">
        <v>2</v>
      </c>
      <c r="AIK42" s="0" t="n">
        <v>1</v>
      </c>
      <c r="AIL42" s="0" t="n">
        <v>1</v>
      </c>
      <c r="AIM42" s="0" t="n">
        <v>1</v>
      </c>
      <c r="AIN42" s="0" t="n">
        <v>2</v>
      </c>
      <c r="AIO42" s="0" t="n">
        <v>1</v>
      </c>
      <c r="AIP42" s="0" t="n">
        <v>1</v>
      </c>
      <c r="AIQ42" s="0" t="n">
        <v>1</v>
      </c>
      <c r="AIR42" s="0" t="n">
        <v>1</v>
      </c>
      <c r="AIS42" s="0" t="n">
        <v>1</v>
      </c>
      <c r="AIT42" s="0" t="n">
        <v>2</v>
      </c>
      <c r="AIU42" s="0" t="n">
        <v>1</v>
      </c>
      <c r="AIV42" s="0" t="n">
        <v>2</v>
      </c>
      <c r="AIW42" s="0" t="n">
        <v>1</v>
      </c>
      <c r="AIX42" s="0" t="n">
        <v>2</v>
      </c>
      <c r="AIY42" s="0" t="n">
        <v>1</v>
      </c>
      <c r="AIZ42" s="0" t="n">
        <v>1</v>
      </c>
      <c r="AJA42" s="0" t="n">
        <v>1</v>
      </c>
      <c r="AJB42" s="0" t="n">
        <v>1</v>
      </c>
      <c r="AJC42" s="0" t="n">
        <v>2</v>
      </c>
      <c r="AJD42" s="0" t="n">
        <v>2</v>
      </c>
      <c r="AJE42" s="0" t="n">
        <v>1</v>
      </c>
      <c r="AJF42" s="0" t="n">
        <v>1</v>
      </c>
      <c r="AJG42" s="0" t="n">
        <v>1</v>
      </c>
      <c r="AJH42" s="0" t="n">
        <v>1</v>
      </c>
      <c r="AJI42" s="0" t="n">
        <v>1</v>
      </c>
      <c r="AJJ42" s="0" t="n">
        <v>1</v>
      </c>
      <c r="AJK42" s="0" t="n">
        <v>1</v>
      </c>
      <c r="AJL42" s="0" t="n">
        <v>1</v>
      </c>
      <c r="AJM42" s="0" t="n">
        <v>2</v>
      </c>
      <c r="AJN42" s="0" t="n">
        <v>2</v>
      </c>
      <c r="AJO42" s="0" t="n">
        <v>1</v>
      </c>
      <c r="AJP42" s="0" t="n">
        <v>1</v>
      </c>
      <c r="AJQ42" s="0" t="n">
        <v>1</v>
      </c>
      <c r="AJR42" s="0" t="n">
        <v>2</v>
      </c>
      <c r="AJS42" s="0" t="n">
        <v>1</v>
      </c>
      <c r="AJT42" s="0" t="n">
        <v>1</v>
      </c>
      <c r="AJU42" s="0" t="n">
        <v>2</v>
      </c>
      <c r="AJV42" s="0" t="n">
        <v>1</v>
      </c>
      <c r="AJW42" s="0" t="n">
        <v>1</v>
      </c>
      <c r="AJX42" s="0" t="n">
        <v>1</v>
      </c>
      <c r="AJY42" s="0" t="n">
        <v>1</v>
      </c>
      <c r="AJZ42" s="0" t="n">
        <v>1</v>
      </c>
      <c r="AKA42" s="0" t="n">
        <v>2</v>
      </c>
      <c r="AKB42" s="0" t="n">
        <v>1</v>
      </c>
      <c r="AKC42" s="0" t="n">
        <v>1</v>
      </c>
      <c r="AKD42" s="0" t="n">
        <v>1</v>
      </c>
      <c r="AKE42" s="0" t="n">
        <v>1</v>
      </c>
      <c r="AKF42" s="0" t="n">
        <v>2</v>
      </c>
      <c r="AKG42" s="0" t="n">
        <v>2</v>
      </c>
      <c r="AKH42" s="0" t="n">
        <v>2</v>
      </c>
      <c r="AKI42" s="0" t="n">
        <v>1</v>
      </c>
      <c r="AKJ42" s="0" t="n">
        <v>1</v>
      </c>
      <c r="AKK42" s="0" t="n">
        <v>1</v>
      </c>
      <c r="AKL42" s="0" t="n">
        <v>1</v>
      </c>
      <c r="AKM42" s="0" t="n">
        <v>2</v>
      </c>
      <c r="AKN42" s="0" t="n">
        <v>2</v>
      </c>
      <c r="AKO42" s="0" t="n">
        <v>1</v>
      </c>
      <c r="AKP42" s="0" t="n">
        <v>1</v>
      </c>
      <c r="AKQ42" s="0" t="n">
        <v>1</v>
      </c>
      <c r="AKR42" s="0" t="n">
        <v>1</v>
      </c>
      <c r="AKS42" s="0" t="n">
        <v>1</v>
      </c>
      <c r="AKT42" s="0" t="n">
        <v>1</v>
      </c>
      <c r="AKU42" s="0" t="n">
        <v>2</v>
      </c>
      <c r="AKV42" s="0" t="n">
        <v>1</v>
      </c>
      <c r="AKW42" s="0" t="n">
        <v>1</v>
      </c>
      <c r="AKX42" s="0" t="n">
        <v>1</v>
      </c>
      <c r="AKY42" s="0" t="n">
        <v>1</v>
      </c>
      <c r="AKZ42" s="0" t="n">
        <v>1</v>
      </c>
      <c r="ALA42" s="0" t="n">
        <v>2</v>
      </c>
      <c r="ALB42" s="0" t="n">
        <v>1</v>
      </c>
      <c r="ALC42" s="0" t="n">
        <v>2</v>
      </c>
      <c r="ALD42" s="0" t="n">
        <v>2</v>
      </c>
      <c r="ALE42" s="0" t="n">
        <v>-9</v>
      </c>
      <c r="ALF42" s="0" t="n">
        <v>2</v>
      </c>
      <c r="ALG42" s="0" t="n">
        <v>2</v>
      </c>
      <c r="ALH42" s="0" t="n">
        <v>1</v>
      </c>
      <c r="ALI42" s="0" t="n">
        <v>1</v>
      </c>
      <c r="ALJ42" s="0" t="n">
        <v>1</v>
      </c>
      <c r="ALK42" s="0" t="n">
        <v>1</v>
      </c>
      <c r="ALL42" s="0" t="n">
        <v>2</v>
      </c>
      <c r="ALM42" s="0" t="n">
        <v>1</v>
      </c>
      <c r="ALN42" s="0" t="n">
        <v>2</v>
      </c>
      <c r="ALO42" s="0" t="n">
        <v>1</v>
      </c>
      <c r="ALP42" s="0" t="n">
        <v>2</v>
      </c>
      <c r="ALQ42" s="0" t="n">
        <v>1</v>
      </c>
      <c r="ALR42" s="0" t="n">
        <v>1</v>
      </c>
      <c r="ALS42" s="0" t="n">
        <v>1</v>
      </c>
      <c r="ALT42" s="0" t="n">
        <v>1</v>
      </c>
      <c r="ALU42" s="0" t="n">
        <v>1</v>
      </c>
      <c r="ALV42" s="0" t="n">
        <v>1</v>
      </c>
      <c r="ALW42" s="0" t="n">
        <v>1</v>
      </c>
      <c r="ALX42" s="0" t="n">
        <v>1</v>
      </c>
      <c r="ALY42" s="0" t="n">
        <v>1</v>
      </c>
      <c r="ALZ42" s="0" t="n">
        <v>1</v>
      </c>
      <c r="AMA42" s="0" t="n">
        <v>1</v>
      </c>
      <c r="AMB42" s="0" t="n">
        <v>1</v>
      </c>
      <c r="AMC42" s="0" t="n">
        <v>1</v>
      </c>
      <c r="AMD42" s="0" t="n">
        <v>2</v>
      </c>
      <c r="AME42" s="0" t="n">
        <v>1</v>
      </c>
      <c r="AMF42" s="0" t="n">
        <v>1</v>
      </c>
      <c r="AMG42" s="0" t="n">
        <v>1</v>
      </c>
      <c r="AMH42" s="0" t="n">
        <v>1</v>
      </c>
      <c r="AMI42" s="0" t="n">
        <v>1</v>
      </c>
      <c r="AMJ42" s="0" t="n">
        <v>1</v>
      </c>
    </row>
    <row r="43" customFormat="false" ht="15" hidden="false" customHeight="false" outlineLevel="0" collapsed="false">
      <c r="C43" s="54" t="n">
        <f aca="false">COUNTIF(D43:cmh43,"ERR")/COUNT(D39:cmh39)</f>
        <v>0.00970054829185998</v>
      </c>
      <c r="D43" s="0" t="str">
        <f aca="false">IF(D41=-9,"-",IF(D39=-9,"-",IF(AVERAGE(D41:D42)=AVERAGE(D39:D40),"-","ERR")))</f>
        <v>-</v>
      </c>
      <c r="E43" s="0" t="str">
        <f aca="false">IF(E41=-9,"-",IF(E39=-9,"-",IF(AVERAGE(E41:E42)=AVERAGE(E39:E40),"-","ERR")))</f>
        <v>-</v>
      </c>
      <c r="F43" s="0" t="str">
        <f aca="false">IF(F41=-9,"-",IF(F39=-9,"-",IF(AVERAGE(F41:F42)=AVERAGE(F39:F40),"-","ERR")))</f>
        <v>-</v>
      </c>
      <c r="G43" s="0" t="str">
        <f aca="false">IF(G41=-9,"-",IF(G39=-9,"-",IF(AVERAGE(G41:G42)=AVERAGE(G39:G40),"-","ERR")))</f>
        <v>-</v>
      </c>
      <c r="H43" s="0" t="str">
        <f aca="false">IF(H41=-9,"-",IF(H39=-9,"-",IF(AVERAGE(H41:H42)=AVERAGE(H39:H40),"-","ERR")))</f>
        <v>-</v>
      </c>
      <c r="I43" s="0" t="str">
        <f aca="false">IF(I41=-9,"-",IF(I39=-9,"-",IF(AVERAGE(I41:I42)=AVERAGE(I39:I40),"-","ERR")))</f>
        <v>-</v>
      </c>
      <c r="J43" s="0" t="str">
        <f aca="false">IF(J41=-9,"-",IF(J39=-9,"-",IF(AVERAGE(J41:J42)=AVERAGE(J39:J40),"-","ERR")))</f>
        <v>-</v>
      </c>
      <c r="K43" s="0" t="str">
        <f aca="false">IF(K41=-9,"-",IF(K39=-9,"-",IF(AVERAGE(K41:K42)=AVERAGE(K39:K40),"-","ERR")))</f>
        <v>-</v>
      </c>
      <c r="L43" s="0" t="str">
        <f aca="false">IF(L41=-9,"-",IF(L39=-9,"-",IF(AVERAGE(L41:L42)=AVERAGE(L39:L40),"-","ERR")))</f>
        <v>-</v>
      </c>
      <c r="M43" s="0" t="str">
        <f aca="false">IF(M41=-9,"-",IF(M39=-9,"-",IF(AVERAGE(M41:M42)=AVERAGE(M39:M40),"-","ERR")))</f>
        <v>-</v>
      </c>
      <c r="N43" s="0" t="str">
        <f aca="false">IF(N41=-9,"-",IF(N39=-9,"-",IF(AVERAGE(N41:N42)=AVERAGE(N39:N40),"-","ERR")))</f>
        <v>-</v>
      </c>
      <c r="O43" s="0" t="str">
        <f aca="false">IF(O41=-9,"-",IF(O39=-9,"-",IF(AVERAGE(O41:O42)=AVERAGE(O39:O40),"-","ERR")))</f>
        <v>-</v>
      </c>
      <c r="P43" s="0" t="str">
        <f aca="false">IF(P41=-9,"-",IF(P39=-9,"-",IF(AVERAGE(P41:P42)=AVERAGE(P39:P40),"-","ERR")))</f>
        <v>-</v>
      </c>
      <c r="Q43" s="0" t="str">
        <f aca="false">IF(Q41=-9,"-",IF(Q39=-9,"-",IF(AVERAGE(Q41:Q42)=AVERAGE(Q39:Q40),"-","ERR")))</f>
        <v>-</v>
      </c>
      <c r="R43" s="0" t="str">
        <f aca="false">IF(R41=-9,"-",IF(R39=-9,"-",IF(AVERAGE(R41:R42)=AVERAGE(R39:R40),"-","ERR")))</f>
        <v>-</v>
      </c>
      <c r="S43" s="0" t="str">
        <f aca="false">IF(S41=-9,"-",IF(S39=-9,"-",IF(AVERAGE(S41:S42)=AVERAGE(S39:S40),"-","ERR")))</f>
        <v>-</v>
      </c>
      <c r="T43" s="0" t="str">
        <f aca="false">IF(T41=-9,"-",IF(T39=-9,"-",IF(AVERAGE(T41:T42)=AVERAGE(T39:T40),"-","ERR")))</f>
        <v>-</v>
      </c>
      <c r="U43" s="0" t="str">
        <f aca="false">IF(U41=-9,"-",IF(U39=-9,"-",IF(AVERAGE(U41:U42)=AVERAGE(U39:U40),"-","ERR")))</f>
        <v>-</v>
      </c>
      <c r="V43" s="0" t="str">
        <f aca="false">IF(V41=-9,"-",IF(V39=-9,"-",IF(AVERAGE(V41:V42)=AVERAGE(V39:V40),"-","ERR")))</f>
        <v>-</v>
      </c>
      <c r="W43" s="0" t="str">
        <f aca="false">IF(W41=-9,"-",IF(W39=-9,"-",IF(AVERAGE(W41:W42)=AVERAGE(W39:W40),"-","ERR")))</f>
        <v>-</v>
      </c>
      <c r="X43" s="0" t="str">
        <f aca="false">IF(X41=-9,"-",IF(X39=-9,"-",IF(AVERAGE(X41:X42)=AVERAGE(X39:X40),"-","ERR")))</f>
        <v>-</v>
      </c>
      <c r="Y43" s="0" t="str">
        <f aca="false">IF(Y41=-9,"-",IF(Y39=-9,"-",IF(AVERAGE(Y41:Y42)=AVERAGE(Y39:Y40),"-","ERR")))</f>
        <v>-</v>
      </c>
      <c r="Z43" s="0" t="str">
        <f aca="false">IF(Z41=-9,"-",IF(Z39=-9,"-",IF(AVERAGE(Z41:Z42)=AVERAGE(Z39:Z40),"-","ERR")))</f>
        <v>-</v>
      </c>
      <c r="AA43" s="0" t="str">
        <f aca="false">IF(AA41=-9,"-",IF(AA39=-9,"-",IF(AVERAGE(AA41:AA42)=AVERAGE(AA39:AA40),"-","ERR")))</f>
        <v>-</v>
      </c>
      <c r="AB43" s="0" t="str">
        <f aca="false">IF(AB41=-9,"-",IF(AB39=-9,"-",IF(AVERAGE(AB41:AB42)=AVERAGE(AB39:AB40),"-","ERR")))</f>
        <v>-</v>
      </c>
      <c r="AC43" s="0" t="str">
        <f aca="false">IF(AC41=-9,"-",IF(AC39=-9,"-",IF(AVERAGE(AC41:AC42)=AVERAGE(AC39:AC40),"-","ERR")))</f>
        <v>-</v>
      </c>
      <c r="AD43" s="0" t="str">
        <f aca="false">IF(AD41=-9,"-",IF(AD39=-9,"-",IF(AVERAGE(AD41:AD42)=AVERAGE(AD39:AD40),"-","ERR")))</f>
        <v>-</v>
      </c>
      <c r="AE43" s="0" t="str">
        <f aca="false">IF(AE41=-9,"-",IF(AE39=-9,"-",IF(AVERAGE(AE41:AE42)=AVERAGE(AE39:AE40),"-","ERR")))</f>
        <v>-</v>
      </c>
      <c r="AF43" s="0" t="str">
        <f aca="false">IF(AF41=-9,"-",IF(AF39=-9,"-",IF(AVERAGE(AF41:AF42)=AVERAGE(AF39:AF40),"-","ERR")))</f>
        <v>-</v>
      </c>
      <c r="AG43" s="0" t="str">
        <f aca="false">IF(AG41=-9,"-",IF(AG39=-9,"-",IF(AVERAGE(AG41:AG42)=AVERAGE(AG39:AG40),"-","ERR")))</f>
        <v>-</v>
      </c>
      <c r="AH43" s="0" t="str">
        <f aca="false">IF(AH41=-9,"-",IF(AH39=-9,"-",IF(AVERAGE(AH41:AH42)=AVERAGE(AH39:AH40),"-","ERR")))</f>
        <v>-</v>
      </c>
      <c r="AI43" s="0" t="str">
        <f aca="false">IF(AI41=-9,"-",IF(AI39=-9,"-",IF(AVERAGE(AI41:AI42)=AVERAGE(AI39:AI40),"-","ERR")))</f>
        <v>-</v>
      </c>
      <c r="AJ43" s="0" t="str">
        <f aca="false">IF(AJ41=-9,"-",IF(AJ39=-9,"-",IF(AVERAGE(AJ41:AJ42)=AVERAGE(AJ39:AJ40),"-","ERR")))</f>
        <v>-</v>
      </c>
      <c r="AK43" s="0" t="str">
        <f aca="false">IF(AK41=-9,"-",IF(AK39=-9,"-",IF(AVERAGE(AK41:AK42)=AVERAGE(AK39:AK40),"-","ERR")))</f>
        <v>-</v>
      </c>
      <c r="AL43" s="0" t="str">
        <f aca="false">IF(AL41=-9,"-",IF(AL39=-9,"-",IF(AVERAGE(AL41:AL42)=AVERAGE(AL39:AL40),"-","ERR")))</f>
        <v>-</v>
      </c>
      <c r="AM43" s="0" t="str">
        <f aca="false">IF(AM41=-9,"-",IF(AM39=-9,"-",IF(AVERAGE(AM41:AM42)=AVERAGE(AM39:AM40),"-","ERR")))</f>
        <v>-</v>
      </c>
      <c r="AN43" s="0" t="str">
        <f aca="false">IF(AN41=-9,"-",IF(AN39=-9,"-",IF(AVERAGE(AN41:AN42)=AVERAGE(AN39:AN40),"-","ERR")))</f>
        <v>-</v>
      </c>
      <c r="AO43" s="0" t="str">
        <f aca="false">IF(AO41=-9,"-",IF(AO39=-9,"-",IF(AVERAGE(AO41:AO42)=AVERAGE(AO39:AO40),"-","ERR")))</f>
        <v>-</v>
      </c>
      <c r="AP43" s="0" t="str">
        <f aca="false">IF(AP41=-9,"-",IF(AP39=-9,"-",IF(AVERAGE(AP41:AP42)=AVERAGE(AP39:AP40),"-","ERR")))</f>
        <v>-</v>
      </c>
      <c r="AQ43" s="0" t="str">
        <f aca="false">IF(AQ41=-9,"-",IF(AQ39=-9,"-",IF(AVERAGE(AQ41:AQ42)=AVERAGE(AQ39:AQ40),"-","ERR")))</f>
        <v>-</v>
      </c>
      <c r="AR43" s="0" t="str">
        <f aca="false">IF(AR41=-9,"-",IF(AR39=-9,"-",IF(AVERAGE(AR41:AR42)=AVERAGE(AR39:AR40),"-","ERR")))</f>
        <v>-</v>
      </c>
      <c r="AS43" s="0" t="str">
        <f aca="false">IF(AS41=-9,"-",IF(AS39=-9,"-",IF(AVERAGE(AS41:AS42)=AVERAGE(AS39:AS40),"-","ERR")))</f>
        <v>-</v>
      </c>
      <c r="AT43" s="0" t="str">
        <f aca="false">IF(AT41=-9,"-",IF(AT39=-9,"-",IF(AVERAGE(AT41:AT42)=AVERAGE(AT39:AT40),"-","ERR")))</f>
        <v>-</v>
      </c>
      <c r="AU43" s="0" t="str">
        <f aca="false">IF(AU41=-9,"-",IF(AU39=-9,"-",IF(AVERAGE(AU41:AU42)=AVERAGE(AU39:AU40),"-","ERR")))</f>
        <v>-</v>
      </c>
      <c r="AV43" s="0" t="str">
        <f aca="false">IF(AV41=-9,"-",IF(AV39=-9,"-",IF(AVERAGE(AV41:AV42)=AVERAGE(AV39:AV40),"-","ERR")))</f>
        <v>-</v>
      </c>
      <c r="AW43" s="0" t="str">
        <f aca="false">IF(AW41=-9,"-",IF(AW39=-9,"-",IF(AVERAGE(AW41:AW42)=AVERAGE(AW39:AW40),"-","ERR")))</f>
        <v>-</v>
      </c>
      <c r="AX43" s="0" t="str">
        <f aca="false">IF(AX41=-9,"-",IF(AX39=-9,"-",IF(AVERAGE(AX41:AX42)=AVERAGE(AX39:AX40),"-","ERR")))</f>
        <v>-</v>
      </c>
      <c r="AY43" s="0" t="str">
        <f aca="false">IF(AY41=-9,"-",IF(AY39=-9,"-",IF(AVERAGE(AY41:AY42)=AVERAGE(AY39:AY40),"-","ERR")))</f>
        <v>-</v>
      </c>
      <c r="AZ43" s="0" t="str">
        <f aca="false">IF(AZ41=-9,"-",IF(AZ39=-9,"-",IF(AVERAGE(AZ41:AZ42)=AVERAGE(AZ39:AZ40),"-","ERR")))</f>
        <v>-</v>
      </c>
      <c r="BA43" s="0" t="str">
        <f aca="false">IF(BA41=-9,"-",IF(BA39=-9,"-",IF(AVERAGE(BA41:BA42)=AVERAGE(BA39:BA40),"-","ERR")))</f>
        <v>-</v>
      </c>
      <c r="BB43" s="0" t="str">
        <f aca="false">IF(BB41=-9,"-",IF(BB39=-9,"-",IF(AVERAGE(BB41:BB42)=AVERAGE(BB39:BB40),"-","ERR")))</f>
        <v>-</v>
      </c>
      <c r="BC43" s="0" t="str">
        <f aca="false">IF(BC41=-9,"-",IF(BC39=-9,"-",IF(AVERAGE(BC41:BC42)=AVERAGE(BC39:BC40),"-","ERR")))</f>
        <v>-</v>
      </c>
      <c r="BD43" s="0" t="str">
        <f aca="false">IF(BD41=-9,"-",IF(BD39=-9,"-",IF(AVERAGE(BD41:BD42)=AVERAGE(BD39:BD40),"-","ERR")))</f>
        <v>-</v>
      </c>
      <c r="BE43" s="0" t="str">
        <f aca="false">IF(BE41=-9,"-",IF(BE39=-9,"-",IF(AVERAGE(BE41:BE42)=AVERAGE(BE39:BE40),"-","ERR")))</f>
        <v>-</v>
      </c>
      <c r="BF43" s="0" t="str">
        <f aca="false">IF(BF41=-9,"-",IF(BF39=-9,"-",IF(AVERAGE(BF41:BF42)=AVERAGE(BF39:BF40),"-","ERR")))</f>
        <v>-</v>
      </c>
      <c r="BG43" s="0" t="str">
        <f aca="false">IF(BG41=-9,"-",IF(BG39=-9,"-",IF(AVERAGE(BG41:BG42)=AVERAGE(BG39:BG40),"-","ERR")))</f>
        <v>-</v>
      </c>
      <c r="BH43" s="0" t="str">
        <f aca="false">IF(BH41=-9,"-",IF(BH39=-9,"-",IF(AVERAGE(BH41:BH42)=AVERAGE(BH39:BH40),"-","ERR")))</f>
        <v>-</v>
      </c>
      <c r="BI43" s="0" t="str">
        <f aca="false">IF(BI41=-9,"-",IF(BI39=-9,"-",IF(AVERAGE(BI41:BI42)=AVERAGE(BI39:BI40),"-","ERR")))</f>
        <v>-</v>
      </c>
      <c r="BJ43" s="0" t="str">
        <f aca="false">IF(BJ41=-9,"-",IF(BJ39=-9,"-",IF(AVERAGE(BJ41:BJ42)=AVERAGE(BJ39:BJ40),"-","ERR")))</f>
        <v>-</v>
      </c>
      <c r="BK43" s="0" t="str">
        <f aca="false">IF(BK41=-9,"-",IF(BK39=-9,"-",IF(AVERAGE(BK41:BK42)=AVERAGE(BK39:BK40),"-","ERR")))</f>
        <v>-</v>
      </c>
      <c r="BL43" s="0" t="str">
        <f aca="false">IF(BL41=-9,"-",IF(BL39=-9,"-",IF(AVERAGE(BL41:BL42)=AVERAGE(BL39:BL40),"-","ERR")))</f>
        <v>-</v>
      </c>
      <c r="BM43" s="0" t="str">
        <f aca="false">IF(BM41=-9,"-",IF(BM39=-9,"-",IF(AVERAGE(BM41:BM42)=AVERAGE(BM39:BM40),"-","ERR")))</f>
        <v>-</v>
      </c>
      <c r="BN43" s="0" t="str">
        <f aca="false">IF(BN41=-9,"-",IF(BN39=-9,"-",IF(AVERAGE(BN41:BN42)=AVERAGE(BN39:BN40),"-","ERR")))</f>
        <v>-</v>
      </c>
      <c r="BO43" s="0" t="str">
        <f aca="false">IF(BO41=-9,"-",IF(BO39=-9,"-",IF(AVERAGE(BO41:BO42)=AVERAGE(BO39:BO40),"-","ERR")))</f>
        <v>-</v>
      </c>
      <c r="BP43" s="0" t="str">
        <f aca="false">IF(BP41=-9,"-",IF(BP39=-9,"-",IF(AVERAGE(BP41:BP42)=AVERAGE(BP39:BP40),"-","ERR")))</f>
        <v>-</v>
      </c>
      <c r="BQ43" s="0" t="str">
        <f aca="false">IF(BQ41=-9,"-",IF(BQ39=-9,"-",IF(AVERAGE(BQ41:BQ42)=AVERAGE(BQ39:BQ40),"-","ERR")))</f>
        <v>-</v>
      </c>
      <c r="BR43" s="0" t="str">
        <f aca="false">IF(BR41=-9,"-",IF(BR39=-9,"-",IF(AVERAGE(BR41:BR42)=AVERAGE(BR39:BR40),"-","ERR")))</f>
        <v>-</v>
      </c>
      <c r="BS43" s="0" t="str">
        <f aca="false">IF(BS41=-9,"-",IF(BS39=-9,"-",IF(AVERAGE(BS41:BS42)=AVERAGE(BS39:BS40),"-","ERR")))</f>
        <v>-</v>
      </c>
      <c r="BT43" s="0" t="str">
        <f aca="false">IF(BT41=-9,"-",IF(BT39=-9,"-",IF(AVERAGE(BT41:BT42)=AVERAGE(BT39:BT40),"-","ERR")))</f>
        <v>-</v>
      </c>
      <c r="BU43" s="0" t="str">
        <f aca="false">IF(BU41=-9,"-",IF(BU39=-9,"-",IF(AVERAGE(BU41:BU42)=AVERAGE(BU39:BU40),"-","ERR")))</f>
        <v>-</v>
      </c>
      <c r="BV43" s="0" t="str">
        <f aca="false">IF(BV41=-9,"-",IF(BV39=-9,"-",IF(AVERAGE(BV41:BV42)=AVERAGE(BV39:BV40),"-","ERR")))</f>
        <v>-</v>
      </c>
      <c r="BW43" s="0" t="str">
        <f aca="false">IF(BW41=-9,"-",IF(BW39=-9,"-",IF(AVERAGE(BW41:BW42)=AVERAGE(BW39:BW40),"-","ERR")))</f>
        <v>-</v>
      </c>
      <c r="BX43" s="0" t="str">
        <f aca="false">IF(BX41=-9,"-",IF(BX39=-9,"-",IF(AVERAGE(BX41:BX42)=AVERAGE(BX39:BX40),"-","ERR")))</f>
        <v>-</v>
      </c>
      <c r="BY43" s="0" t="str">
        <f aca="false">IF(BY41=-9,"-",IF(BY39=-9,"-",IF(AVERAGE(BY41:BY42)=AVERAGE(BY39:BY40),"-","ERR")))</f>
        <v>-</v>
      </c>
      <c r="BZ43" s="0" t="str">
        <f aca="false">IF(BZ41=-9,"-",IF(BZ39=-9,"-",IF(AVERAGE(BZ41:BZ42)=AVERAGE(BZ39:BZ40),"-","ERR")))</f>
        <v>-</v>
      </c>
      <c r="CA43" s="0" t="str">
        <f aca="false">IF(CA41=-9,"-",IF(CA39=-9,"-",IF(AVERAGE(CA41:CA42)=AVERAGE(CA39:CA40),"-","ERR")))</f>
        <v>-</v>
      </c>
      <c r="CB43" s="0" t="str">
        <f aca="false">IF(CB41=-9,"-",IF(CB39=-9,"-",IF(AVERAGE(CB41:CB42)=AVERAGE(CB39:CB40),"-","ERR")))</f>
        <v>-</v>
      </c>
      <c r="CC43" s="0" t="str">
        <f aca="false">IF(CC41=-9,"-",IF(CC39=-9,"-",IF(AVERAGE(CC41:CC42)=AVERAGE(CC39:CC40),"-","ERR")))</f>
        <v>-</v>
      </c>
      <c r="CD43" s="0" t="str">
        <f aca="false">IF(CD41=-9,"-",IF(CD39=-9,"-",IF(AVERAGE(CD41:CD42)=AVERAGE(CD39:CD40),"-","ERR")))</f>
        <v>-</v>
      </c>
      <c r="CE43" s="0" t="str">
        <f aca="false">IF(CE41=-9,"-",IF(CE39=-9,"-",IF(AVERAGE(CE41:CE42)=AVERAGE(CE39:CE40),"-","ERR")))</f>
        <v>-</v>
      </c>
      <c r="CF43" s="0" t="str">
        <f aca="false">IF(CF41=-9,"-",IF(CF39=-9,"-",IF(AVERAGE(CF41:CF42)=AVERAGE(CF39:CF40),"-","ERR")))</f>
        <v>-</v>
      </c>
      <c r="CG43" s="0" t="str">
        <f aca="false">IF(CG41=-9,"-",IF(CG39=-9,"-",IF(AVERAGE(CG41:CG42)=AVERAGE(CG39:CG40),"-","ERR")))</f>
        <v>-</v>
      </c>
      <c r="CH43" s="0" t="str">
        <f aca="false">IF(CH41=-9,"-",IF(CH39=-9,"-",IF(AVERAGE(CH41:CH42)=AVERAGE(CH39:CH40),"-","ERR")))</f>
        <v>-</v>
      </c>
      <c r="CI43" s="0" t="str">
        <f aca="false">IF(CI41=-9,"-",IF(CI39=-9,"-",IF(AVERAGE(CI41:CI42)=AVERAGE(CI39:CI40),"-","ERR")))</f>
        <v>-</v>
      </c>
      <c r="CJ43" s="0" t="str">
        <f aca="false">IF(CJ41=-9,"-",IF(CJ39=-9,"-",IF(AVERAGE(CJ41:CJ42)=AVERAGE(CJ39:CJ40),"-","ERR")))</f>
        <v>-</v>
      </c>
      <c r="CK43" s="0" t="str">
        <f aca="false">IF(CK41=-9,"-",IF(CK39=-9,"-",IF(AVERAGE(CK41:CK42)=AVERAGE(CK39:CK40),"-","ERR")))</f>
        <v>-</v>
      </c>
      <c r="CL43" s="0" t="str">
        <f aca="false">IF(CL41=-9,"-",IF(CL39=-9,"-",IF(AVERAGE(CL41:CL42)=AVERAGE(CL39:CL40),"-","ERR")))</f>
        <v>-</v>
      </c>
      <c r="CM43" s="0" t="str">
        <f aca="false">IF(CM41=-9,"-",IF(CM39=-9,"-",IF(AVERAGE(CM41:CM42)=AVERAGE(CM39:CM40),"-","ERR")))</f>
        <v>-</v>
      </c>
      <c r="CN43" s="0" t="str">
        <f aca="false">IF(CN41=-9,"-",IF(CN39=-9,"-",IF(AVERAGE(CN41:CN42)=AVERAGE(CN39:CN40),"-","ERR")))</f>
        <v>-</v>
      </c>
      <c r="CO43" s="0" t="str">
        <f aca="false">IF(CO41=-9,"-",IF(CO39=-9,"-",IF(AVERAGE(CO41:CO42)=AVERAGE(CO39:CO40),"-","ERR")))</f>
        <v>-</v>
      </c>
      <c r="CP43" s="0" t="str">
        <f aca="false">IF(CP41=-9,"-",IF(CP39=-9,"-",IF(AVERAGE(CP41:CP42)=AVERAGE(CP39:CP40),"-","ERR")))</f>
        <v>-</v>
      </c>
      <c r="CQ43" s="0" t="str">
        <f aca="false">IF(CQ41=-9,"-",IF(CQ39=-9,"-",IF(AVERAGE(CQ41:CQ42)=AVERAGE(CQ39:CQ40),"-","ERR")))</f>
        <v>-</v>
      </c>
      <c r="CR43" s="0" t="str">
        <f aca="false">IF(CR41=-9,"-",IF(CR39=-9,"-",IF(AVERAGE(CR41:CR42)=AVERAGE(CR39:CR40),"-","ERR")))</f>
        <v>-</v>
      </c>
      <c r="CS43" s="0" t="str">
        <f aca="false">IF(CS41=-9,"-",IF(CS39=-9,"-",IF(AVERAGE(CS41:CS42)=AVERAGE(CS39:CS40),"-","ERR")))</f>
        <v>-</v>
      </c>
      <c r="CT43" s="0" t="str">
        <f aca="false">IF(CT41=-9,"-",IF(CT39=-9,"-",IF(AVERAGE(CT41:CT42)=AVERAGE(CT39:CT40),"-","ERR")))</f>
        <v>-</v>
      </c>
      <c r="CU43" s="0" t="str">
        <f aca="false">IF(CU41=-9,"-",IF(CU39=-9,"-",IF(AVERAGE(CU41:CU42)=AVERAGE(CU39:CU40),"-","ERR")))</f>
        <v>-</v>
      </c>
      <c r="CV43" s="0" t="str">
        <f aca="false">IF(CV41=-9,"-",IF(CV39=-9,"-",IF(AVERAGE(CV41:CV42)=AVERAGE(CV39:CV40),"-","ERR")))</f>
        <v>-</v>
      </c>
      <c r="CW43" s="0" t="str">
        <f aca="false">IF(CW41=-9,"-",IF(CW39=-9,"-",IF(AVERAGE(CW41:CW42)=AVERAGE(CW39:CW40),"-","ERR")))</f>
        <v>-</v>
      </c>
      <c r="CX43" s="0" t="str">
        <f aca="false">IF(CX41=-9,"-",IF(CX39=-9,"-",IF(AVERAGE(CX41:CX42)=AVERAGE(CX39:CX40),"-","ERR")))</f>
        <v>-</v>
      </c>
      <c r="CY43" s="0" t="str">
        <f aca="false">IF(CY41=-9,"-",IF(CY39=-9,"-",IF(AVERAGE(CY41:CY42)=AVERAGE(CY39:CY40),"-","ERR")))</f>
        <v>-</v>
      </c>
      <c r="CZ43" s="0" t="str">
        <f aca="false">IF(CZ41=-9,"-",IF(CZ39=-9,"-",IF(AVERAGE(CZ41:CZ42)=AVERAGE(CZ39:CZ40),"-","ERR")))</f>
        <v>-</v>
      </c>
      <c r="DA43" s="0" t="str">
        <f aca="false">IF(DA41=-9,"-",IF(DA39=-9,"-",IF(AVERAGE(DA41:DA42)=AVERAGE(DA39:DA40),"-","ERR")))</f>
        <v>-</v>
      </c>
      <c r="DB43" s="0" t="str">
        <f aca="false">IF(DB41=-9,"-",IF(DB39=-9,"-",IF(AVERAGE(DB41:DB42)=AVERAGE(DB39:DB40),"-","ERR")))</f>
        <v>-</v>
      </c>
      <c r="DC43" s="0" t="str">
        <f aca="false">IF(DC41=-9,"-",IF(DC39=-9,"-",IF(AVERAGE(DC41:DC42)=AVERAGE(DC39:DC40),"-","ERR")))</f>
        <v>-</v>
      </c>
      <c r="DD43" s="0" t="str">
        <f aca="false">IF(DD41=-9,"-",IF(DD39=-9,"-",IF(AVERAGE(DD41:DD42)=AVERAGE(DD39:DD40),"-","ERR")))</f>
        <v>-</v>
      </c>
      <c r="DE43" s="0" t="str">
        <f aca="false">IF(DE41=-9,"-",IF(DE39=-9,"-",IF(AVERAGE(DE41:DE42)=AVERAGE(DE39:DE40),"-","ERR")))</f>
        <v>-</v>
      </c>
      <c r="DF43" s="0" t="str">
        <f aca="false">IF(DF41=-9,"-",IF(DF39=-9,"-",IF(AVERAGE(DF41:DF42)=AVERAGE(DF39:DF40),"-","ERR")))</f>
        <v>-</v>
      </c>
      <c r="DG43" s="0" t="str">
        <f aca="false">IF(DG41=-9,"-",IF(DG39=-9,"-",IF(AVERAGE(DG41:DG42)=AVERAGE(DG39:DG40),"-","ERR")))</f>
        <v>-</v>
      </c>
      <c r="DH43" s="0" t="str">
        <f aca="false">IF(DH41=-9,"-",IF(DH39=-9,"-",IF(AVERAGE(DH41:DH42)=AVERAGE(DH39:DH40),"-","ERR")))</f>
        <v>-</v>
      </c>
      <c r="DI43" s="0" t="str">
        <f aca="false">IF(DI41=-9,"-",IF(DI39=-9,"-",IF(AVERAGE(DI41:DI42)=AVERAGE(DI39:DI40),"-","ERR")))</f>
        <v>-</v>
      </c>
      <c r="DJ43" s="0" t="str">
        <f aca="false">IF(DJ41=-9,"-",IF(DJ39=-9,"-",IF(AVERAGE(DJ41:DJ42)=AVERAGE(DJ39:DJ40),"-","ERR")))</f>
        <v>-</v>
      </c>
      <c r="DK43" s="0" t="str">
        <f aca="false">IF(DK41=-9,"-",IF(DK39=-9,"-",IF(AVERAGE(DK41:DK42)=AVERAGE(DK39:DK40),"-","ERR")))</f>
        <v>-</v>
      </c>
      <c r="DL43" s="0" t="str">
        <f aca="false">IF(DL41=-9,"-",IF(DL39=-9,"-",IF(AVERAGE(DL41:DL42)=AVERAGE(DL39:DL40),"-","ERR")))</f>
        <v>-</v>
      </c>
      <c r="DM43" s="0" t="str">
        <f aca="false">IF(DM41=-9,"-",IF(DM39=-9,"-",IF(AVERAGE(DM41:DM42)=AVERAGE(DM39:DM40),"-","ERR")))</f>
        <v>-</v>
      </c>
      <c r="DN43" s="0" t="str">
        <f aca="false">IF(DN41=-9,"-",IF(DN39=-9,"-",IF(AVERAGE(DN41:DN42)=AVERAGE(DN39:DN40),"-","ERR")))</f>
        <v>-</v>
      </c>
      <c r="DO43" s="0" t="str">
        <f aca="false">IF(DO41=-9,"-",IF(DO39=-9,"-",IF(AVERAGE(DO41:DO42)=AVERAGE(DO39:DO40),"-","ERR")))</f>
        <v>-</v>
      </c>
      <c r="DP43" s="0" t="str">
        <f aca="false">IF(DP41=-9,"-",IF(DP39=-9,"-",IF(AVERAGE(DP41:DP42)=AVERAGE(DP39:DP40),"-","ERR")))</f>
        <v>-</v>
      </c>
      <c r="DQ43" s="0" t="str">
        <f aca="false">IF(DQ41=-9,"-",IF(DQ39=-9,"-",IF(AVERAGE(DQ41:DQ42)=AVERAGE(DQ39:DQ40),"-","ERR")))</f>
        <v>-</v>
      </c>
      <c r="DR43" s="0" t="str">
        <f aca="false">IF(DR41=-9,"-",IF(DR39=-9,"-",IF(AVERAGE(DR41:DR42)=AVERAGE(DR39:DR40),"-","ERR")))</f>
        <v>-</v>
      </c>
      <c r="DS43" s="0" t="str">
        <f aca="false">IF(DS41=-9,"-",IF(DS39=-9,"-",IF(AVERAGE(DS41:DS42)=AVERAGE(DS39:DS40),"-","ERR")))</f>
        <v>-</v>
      </c>
      <c r="DT43" s="0" t="str">
        <f aca="false">IF(DT41=-9,"-",IF(DT39=-9,"-",IF(AVERAGE(DT41:DT42)=AVERAGE(DT39:DT40),"-","ERR")))</f>
        <v>-</v>
      </c>
      <c r="DU43" s="0" t="str">
        <f aca="false">IF(DU41=-9,"-",IF(DU39=-9,"-",IF(AVERAGE(DU41:DU42)=AVERAGE(DU39:DU40),"-","ERR")))</f>
        <v>-</v>
      </c>
      <c r="DV43" s="0" t="str">
        <f aca="false">IF(DV41=-9,"-",IF(DV39=-9,"-",IF(AVERAGE(DV41:DV42)=AVERAGE(DV39:DV40),"-","ERR")))</f>
        <v>-</v>
      </c>
      <c r="DW43" s="0" t="str">
        <f aca="false">IF(DW41=-9,"-",IF(DW39=-9,"-",IF(AVERAGE(DW41:DW42)=AVERAGE(DW39:DW40),"-","ERR")))</f>
        <v>-</v>
      </c>
      <c r="DX43" s="0" t="str">
        <f aca="false">IF(DX41=-9,"-",IF(DX39=-9,"-",IF(AVERAGE(DX41:DX42)=AVERAGE(DX39:DX40),"-","ERR")))</f>
        <v>-</v>
      </c>
      <c r="DY43" s="0" t="str">
        <f aca="false">IF(DY41=-9,"-",IF(DY39=-9,"-",IF(AVERAGE(DY41:DY42)=AVERAGE(DY39:DY40),"-","ERR")))</f>
        <v>-</v>
      </c>
      <c r="DZ43" s="0" t="str">
        <f aca="false">IF(DZ41=-9,"-",IF(DZ39=-9,"-",IF(AVERAGE(DZ41:DZ42)=AVERAGE(DZ39:DZ40),"-","ERR")))</f>
        <v>-</v>
      </c>
      <c r="EA43" s="0" t="str">
        <f aca="false">IF(EA41=-9,"-",IF(EA39=-9,"-",IF(AVERAGE(EA41:EA42)=AVERAGE(EA39:EA40),"-","ERR")))</f>
        <v>-</v>
      </c>
      <c r="EB43" s="0" t="str">
        <f aca="false">IF(EB41=-9,"-",IF(EB39=-9,"-",IF(AVERAGE(EB41:EB42)=AVERAGE(EB39:EB40),"-","ERR")))</f>
        <v>-</v>
      </c>
      <c r="EC43" s="0" t="str">
        <f aca="false">IF(EC41=-9,"-",IF(EC39=-9,"-",IF(AVERAGE(EC41:EC42)=AVERAGE(EC39:EC40),"-","ERR")))</f>
        <v>-</v>
      </c>
      <c r="ED43" s="0" t="str">
        <f aca="false">IF(ED41=-9,"-",IF(ED39=-9,"-",IF(AVERAGE(ED41:ED42)=AVERAGE(ED39:ED40),"-","ERR")))</f>
        <v>-</v>
      </c>
      <c r="EE43" s="0" t="str">
        <f aca="false">IF(EE41=-9,"-",IF(EE39=-9,"-",IF(AVERAGE(EE41:EE42)=AVERAGE(EE39:EE40),"-","ERR")))</f>
        <v>-</v>
      </c>
      <c r="EF43" s="0" t="str">
        <f aca="false">IF(EF41=-9,"-",IF(EF39=-9,"-",IF(AVERAGE(EF41:EF42)=AVERAGE(EF39:EF40),"-","ERR")))</f>
        <v>-</v>
      </c>
      <c r="EG43" s="0" t="str">
        <f aca="false">IF(EG41=-9,"-",IF(EG39=-9,"-",IF(AVERAGE(EG41:EG42)=AVERAGE(EG39:EG40),"-","ERR")))</f>
        <v>-</v>
      </c>
      <c r="EH43" s="0" t="str">
        <f aca="false">IF(EH41=-9,"-",IF(EH39=-9,"-",IF(AVERAGE(EH41:EH42)=AVERAGE(EH39:EH40),"-","ERR")))</f>
        <v>-</v>
      </c>
      <c r="EI43" s="0" t="str">
        <f aca="false">IF(EI41=-9,"-",IF(EI39=-9,"-",IF(AVERAGE(EI41:EI42)=AVERAGE(EI39:EI40),"-","ERR")))</f>
        <v>-</v>
      </c>
      <c r="EJ43" s="0" t="str">
        <f aca="false">IF(EJ41=-9,"-",IF(EJ39=-9,"-",IF(AVERAGE(EJ41:EJ42)=AVERAGE(EJ39:EJ40),"-","ERR")))</f>
        <v>-</v>
      </c>
      <c r="EK43" s="0" t="str">
        <f aca="false">IF(EK41=-9,"-",IF(EK39=-9,"-",IF(AVERAGE(EK41:EK42)=AVERAGE(EK39:EK40),"-","ERR")))</f>
        <v>-</v>
      </c>
      <c r="EL43" s="0" t="str">
        <f aca="false">IF(EL41=-9,"-",IF(EL39=-9,"-",IF(AVERAGE(EL41:EL42)=AVERAGE(EL39:EL40),"-","ERR")))</f>
        <v>-</v>
      </c>
      <c r="EM43" s="0" t="str">
        <f aca="false">IF(EM41=-9,"-",IF(EM39=-9,"-",IF(AVERAGE(EM41:EM42)=AVERAGE(EM39:EM40),"-","ERR")))</f>
        <v>-</v>
      </c>
      <c r="EN43" s="0" t="str">
        <f aca="false">IF(EN41=-9,"-",IF(EN39=-9,"-",IF(AVERAGE(EN41:EN42)=AVERAGE(EN39:EN40),"-","ERR")))</f>
        <v>-</v>
      </c>
      <c r="EO43" s="0" t="str">
        <f aca="false">IF(EO41=-9,"-",IF(EO39=-9,"-",IF(AVERAGE(EO41:EO42)=AVERAGE(EO39:EO40),"-","ERR")))</f>
        <v>-</v>
      </c>
      <c r="EP43" s="0" t="str">
        <f aca="false">IF(EP41=-9,"-",IF(EP39=-9,"-",IF(AVERAGE(EP41:EP42)=AVERAGE(EP39:EP40),"-","ERR")))</f>
        <v>-</v>
      </c>
      <c r="EQ43" s="0" t="str">
        <f aca="false">IF(EQ41=-9,"-",IF(EQ39=-9,"-",IF(AVERAGE(EQ41:EQ42)=AVERAGE(EQ39:EQ40),"-","ERR")))</f>
        <v>-</v>
      </c>
      <c r="ER43" s="0" t="str">
        <f aca="false">IF(ER41=-9,"-",IF(ER39=-9,"-",IF(AVERAGE(ER41:ER42)=AVERAGE(ER39:ER40),"-","ERR")))</f>
        <v>-</v>
      </c>
      <c r="ES43" s="0" t="str">
        <f aca="false">IF(ES41=-9,"-",IF(ES39=-9,"-",IF(AVERAGE(ES41:ES42)=AVERAGE(ES39:ES40),"-","ERR")))</f>
        <v>-</v>
      </c>
      <c r="ET43" s="0" t="str">
        <f aca="false">IF(ET41=-9,"-",IF(ET39=-9,"-",IF(AVERAGE(ET41:ET42)=AVERAGE(ET39:ET40),"-","ERR")))</f>
        <v>-</v>
      </c>
      <c r="EU43" s="0" t="str">
        <f aca="false">IF(EU41=-9,"-",IF(EU39=-9,"-",IF(AVERAGE(EU41:EU42)=AVERAGE(EU39:EU40),"-","ERR")))</f>
        <v>-</v>
      </c>
      <c r="EV43" s="0" t="str">
        <f aca="false">IF(EV41=-9,"-",IF(EV39=-9,"-",IF(AVERAGE(EV41:EV42)=AVERAGE(EV39:EV40),"-","ERR")))</f>
        <v>-</v>
      </c>
      <c r="EW43" s="0" t="str">
        <f aca="false">IF(EW41=-9,"-",IF(EW39=-9,"-",IF(AVERAGE(EW41:EW42)=AVERAGE(EW39:EW40),"-","ERR")))</f>
        <v>-</v>
      </c>
      <c r="EX43" s="0" t="str">
        <f aca="false">IF(EX41=-9,"-",IF(EX39=-9,"-",IF(AVERAGE(EX41:EX42)=AVERAGE(EX39:EX40),"-","ERR")))</f>
        <v>-</v>
      </c>
      <c r="EY43" s="0" t="str">
        <f aca="false">IF(EY41=-9,"-",IF(EY39=-9,"-",IF(AVERAGE(EY41:EY42)=AVERAGE(EY39:EY40),"-","ERR")))</f>
        <v>-</v>
      </c>
      <c r="EZ43" s="0" t="str">
        <f aca="false">IF(EZ41=-9,"-",IF(EZ39=-9,"-",IF(AVERAGE(EZ41:EZ42)=AVERAGE(EZ39:EZ40),"-","ERR")))</f>
        <v>-</v>
      </c>
      <c r="FA43" s="0" t="str">
        <f aca="false">IF(FA41=-9,"-",IF(FA39=-9,"-",IF(AVERAGE(FA41:FA42)=AVERAGE(FA39:FA40),"-","ERR")))</f>
        <v>-</v>
      </c>
      <c r="FB43" s="0" t="str">
        <f aca="false">IF(FB41=-9,"-",IF(FB39=-9,"-",IF(AVERAGE(FB41:FB42)=AVERAGE(FB39:FB40),"-","ERR")))</f>
        <v>-</v>
      </c>
      <c r="FC43" s="0" t="str">
        <f aca="false">IF(FC41=-9,"-",IF(FC39=-9,"-",IF(AVERAGE(FC41:FC42)=AVERAGE(FC39:FC40),"-","ERR")))</f>
        <v>-</v>
      </c>
      <c r="FD43" s="0" t="str">
        <f aca="false">IF(FD41=-9,"-",IF(FD39=-9,"-",IF(AVERAGE(FD41:FD42)=AVERAGE(FD39:FD40),"-","ERR")))</f>
        <v>-</v>
      </c>
      <c r="FE43" s="0" t="str">
        <f aca="false">IF(FE41=-9,"-",IF(FE39=-9,"-",IF(AVERAGE(FE41:FE42)=AVERAGE(FE39:FE40),"-","ERR")))</f>
        <v>-</v>
      </c>
      <c r="FF43" s="0" t="str">
        <f aca="false">IF(FF41=-9,"-",IF(FF39=-9,"-",IF(AVERAGE(FF41:FF42)=AVERAGE(FF39:FF40),"-","ERR")))</f>
        <v>ERR</v>
      </c>
      <c r="FG43" s="0" t="str">
        <f aca="false">IF(FG41=-9,"-",IF(FG39=-9,"-",IF(AVERAGE(FG41:FG42)=AVERAGE(FG39:FG40),"-","ERR")))</f>
        <v>-</v>
      </c>
      <c r="FH43" s="0" t="str">
        <f aca="false">IF(FH41=-9,"-",IF(FH39=-9,"-",IF(AVERAGE(FH41:FH42)=AVERAGE(FH39:FH40),"-","ERR")))</f>
        <v>-</v>
      </c>
      <c r="FI43" s="0" t="str">
        <f aca="false">IF(FI41=-9,"-",IF(FI39=-9,"-",IF(AVERAGE(FI41:FI42)=AVERAGE(FI39:FI40),"-","ERR")))</f>
        <v>-</v>
      </c>
      <c r="FJ43" s="0" t="str">
        <f aca="false">IF(FJ41=-9,"-",IF(FJ39=-9,"-",IF(AVERAGE(FJ41:FJ42)=AVERAGE(FJ39:FJ40),"-","ERR")))</f>
        <v>-</v>
      </c>
      <c r="FK43" s="0" t="str">
        <f aca="false">IF(FK41=-9,"-",IF(FK39=-9,"-",IF(AVERAGE(FK41:FK42)=AVERAGE(FK39:FK40),"-","ERR")))</f>
        <v>-</v>
      </c>
      <c r="FL43" s="0" t="str">
        <f aca="false">IF(FL41=-9,"-",IF(FL39=-9,"-",IF(AVERAGE(FL41:FL42)=AVERAGE(FL39:FL40),"-","ERR")))</f>
        <v>-</v>
      </c>
      <c r="FM43" s="0" t="str">
        <f aca="false">IF(FM41=-9,"-",IF(FM39=-9,"-",IF(AVERAGE(FM41:FM42)=AVERAGE(FM39:FM40),"-","ERR")))</f>
        <v>-</v>
      </c>
      <c r="FN43" s="0" t="str">
        <f aca="false">IF(FN41=-9,"-",IF(FN39=-9,"-",IF(AVERAGE(FN41:FN42)=AVERAGE(FN39:FN40),"-","ERR")))</f>
        <v>-</v>
      </c>
      <c r="FO43" s="0" t="str">
        <f aca="false">IF(FO41=-9,"-",IF(FO39=-9,"-",IF(AVERAGE(FO41:FO42)=AVERAGE(FO39:FO40),"-","ERR")))</f>
        <v>-</v>
      </c>
      <c r="FP43" s="0" t="str">
        <f aca="false">IF(FP41=-9,"-",IF(FP39=-9,"-",IF(AVERAGE(FP41:FP42)=AVERAGE(FP39:FP40),"-","ERR")))</f>
        <v>-</v>
      </c>
      <c r="FQ43" s="0" t="str">
        <f aca="false">IF(FQ41=-9,"-",IF(FQ39=-9,"-",IF(AVERAGE(FQ41:FQ42)=AVERAGE(FQ39:FQ40),"-","ERR")))</f>
        <v>-</v>
      </c>
      <c r="FR43" s="0" t="str">
        <f aca="false">IF(FR41=-9,"-",IF(FR39=-9,"-",IF(AVERAGE(FR41:FR42)=AVERAGE(FR39:FR40),"-","ERR")))</f>
        <v>-</v>
      </c>
      <c r="FS43" s="0" t="str">
        <f aca="false">IF(FS41=-9,"-",IF(FS39=-9,"-",IF(AVERAGE(FS41:FS42)=AVERAGE(FS39:FS40),"-","ERR")))</f>
        <v>-</v>
      </c>
      <c r="FT43" s="0" t="str">
        <f aca="false">IF(FT41=-9,"-",IF(FT39=-9,"-",IF(AVERAGE(FT41:FT42)=AVERAGE(FT39:FT40),"-","ERR")))</f>
        <v>-</v>
      </c>
      <c r="FU43" s="0" t="str">
        <f aca="false">IF(FU41=-9,"-",IF(FU39=-9,"-",IF(AVERAGE(FU41:FU42)=AVERAGE(FU39:FU40),"-","ERR")))</f>
        <v>-</v>
      </c>
      <c r="FV43" s="0" t="str">
        <f aca="false">IF(FV41=-9,"-",IF(FV39=-9,"-",IF(AVERAGE(FV41:FV42)=AVERAGE(FV39:FV40),"-","ERR")))</f>
        <v>-</v>
      </c>
      <c r="FW43" s="0" t="str">
        <f aca="false">IF(FW41=-9,"-",IF(FW39=-9,"-",IF(AVERAGE(FW41:FW42)=AVERAGE(FW39:FW40),"-","ERR")))</f>
        <v>-</v>
      </c>
      <c r="FX43" s="0" t="str">
        <f aca="false">IF(FX41=-9,"-",IF(FX39=-9,"-",IF(AVERAGE(FX41:FX42)=AVERAGE(FX39:FX40),"-","ERR")))</f>
        <v>-</v>
      </c>
      <c r="FY43" s="0" t="str">
        <f aca="false">IF(FY41=-9,"-",IF(FY39=-9,"-",IF(AVERAGE(FY41:FY42)=AVERAGE(FY39:FY40),"-","ERR")))</f>
        <v>-</v>
      </c>
      <c r="FZ43" s="0" t="str">
        <f aca="false">IF(FZ41=-9,"-",IF(FZ39=-9,"-",IF(AVERAGE(FZ41:FZ42)=AVERAGE(FZ39:FZ40),"-","ERR")))</f>
        <v>-</v>
      </c>
      <c r="GA43" s="0" t="str">
        <f aca="false">IF(GA41=-9,"-",IF(GA39=-9,"-",IF(AVERAGE(GA41:GA42)=AVERAGE(GA39:GA40),"-","ERR")))</f>
        <v>-</v>
      </c>
      <c r="GB43" s="0" t="str">
        <f aca="false">IF(GB41=-9,"-",IF(GB39=-9,"-",IF(AVERAGE(GB41:GB42)=AVERAGE(GB39:GB40),"-","ERR")))</f>
        <v>-</v>
      </c>
      <c r="GC43" s="0" t="str">
        <f aca="false">IF(GC41=-9,"-",IF(GC39=-9,"-",IF(AVERAGE(GC41:GC42)=AVERAGE(GC39:GC40),"-","ERR")))</f>
        <v>-</v>
      </c>
      <c r="GD43" s="0" t="str">
        <f aca="false">IF(GD41=-9,"-",IF(GD39=-9,"-",IF(AVERAGE(GD41:GD42)=AVERAGE(GD39:GD40),"-","ERR")))</f>
        <v>-</v>
      </c>
      <c r="GE43" s="0" t="str">
        <f aca="false">IF(GE41=-9,"-",IF(GE39=-9,"-",IF(AVERAGE(GE41:GE42)=AVERAGE(GE39:GE40),"-","ERR")))</f>
        <v>-</v>
      </c>
      <c r="GF43" s="0" t="str">
        <f aca="false">IF(GF41=-9,"-",IF(GF39=-9,"-",IF(AVERAGE(GF41:GF42)=AVERAGE(GF39:GF40),"-","ERR")))</f>
        <v>-</v>
      </c>
      <c r="GG43" s="0" t="str">
        <f aca="false">IF(GG41=-9,"-",IF(GG39=-9,"-",IF(AVERAGE(GG41:GG42)=AVERAGE(GG39:GG40),"-","ERR")))</f>
        <v>-</v>
      </c>
      <c r="GH43" s="0" t="str">
        <f aca="false">IF(GH41=-9,"-",IF(GH39=-9,"-",IF(AVERAGE(GH41:GH42)=AVERAGE(GH39:GH40),"-","ERR")))</f>
        <v>-</v>
      </c>
      <c r="GI43" s="0" t="str">
        <f aca="false">IF(GI41=-9,"-",IF(GI39=-9,"-",IF(AVERAGE(GI41:GI42)=AVERAGE(GI39:GI40),"-","ERR")))</f>
        <v>-</v>
      </c>
      <c r="GJ43" s="0" t="str">
        <f aca="false">IF(GJ41=-9,"-",IF(GJ39=-9,"-",IF(AVERAGE(GJ41:GJ42)=AVERAGE(GJ39:GJ40),"-","ERR")))</f>
        <v>-</v>
      </c>
      <c r="GK43" s="0" t="str">
        <f aca="false">IF(GK41=-9,"-",IF(GK39=-9,"-",IF(AVERAGE(GK41:GK42)=AVERAGE(GK39:GK40),"-","ERR")))</f>
        <v>-</v>
      </c>
      <c r="GL43" s="0" t="str">
        <f aca="false">IF(GL41=-9,"-",IF(GL39=-9,"-",IF(AVERAGE(GL41:GL42)=AVERAGE(GL39:GL40),"-","ERR")))</f>
        <v>-</v>
      </c>
      <c r="GM43" s="0" t="str">
        <f aca="false">IF(GM41=-9,"-",IF(GM39=-9,"-",IF(AVERAGE(GM41:GM42)=AVERAGE(GM39:GM40),"-","ERR")))</f>
        <v>-</v>
      </c>
      <c r="GN43" s="0" t="str">
        <f aca="false">IF(GN41=-9,"-",IF(GN39=-9,"-",IF(AVERAGE(GN41:GN42)=AVERAGE(GN39:GN40),"-","ERR")))</f>
        <v>-</v>
      </c>
      <c r="GO43" s="0" t="str">
        <f aca="false">IF(GO41=-9,"-",IF(GO39=-9,"-",IF(AVERAGE(GO41:GO42)=AVERAGE(GO39:GO40),"-","ERR")))</f>
        <v>-</v>
      </c>
      <c r="GP43" s="0" t="str">
        <f aca="false">IF(GP41=-9,"-",IF(GP39=-9,"-",IF(AVERAGE(GP41:GP42)=AVERAGE(GP39:GP40),"-","ERR")))</f>
        <v>-</v>
      </c>
      <c r="GQ43" s="0" t="str">
        <f aca="false">IF(GQ41=-9,"-",IF(GQ39=-9,"-",IF(AVERAGE(GQ41:GQ42)=AVERAGE(GQ39:GQ40),"-","ERR")))</f>
        <v>-</v>
      </c>
      <c r="GR43" s="0" t="str">
        <f aca="false">IF(GR41=-9,"-",IF(GR39=-9,"-",IF(AVERAGE(GR41:GR42)=AVERAGE(GR39:GR40),"-","ERR")))</f>
        <v>-</v>
      </c>
      <c r="GS43" s="0" t="str">
        <f aca="false">IF(GS41=-9,"-",IF(GS39=-9,"-",IF(AVERAGE(GS41:GS42)=AVERAGE(GS39:GS40),"-","ERR")))</f>
        <v>-</v>
      </c>
      <c r="GT43" s="0" t="str">
        <f aca="false">IF(GT41=-9,"-",IF(GT39=-9,"-",IF(AVERAGE(GT41:GT42)=AVERAGE(GT39:GT40),"-","ERR")))</f>
        <v>-</v>
      </c>
      <c r="GU43" s="0" t="str">
        <f aca="false">IF(GU41=-9,"-",IF(GU39=-9,"-",IF(AVERAGE(GU41:GU42)=AVERAGE(GU39:GU40),"-","ERR")))</f>
        <v>-</v>
      </c>
      <c r="GV43" s="0" t="str">
        <f aca="false">IF(GV41=-9,"-",IF(GV39=-9,"-",IF(AVERAGE(GV41:GV42)=AVERAGE(GV39:GV40),"-","ERR")))</f>
        <v>-</v>
      </c>
      <c r="GW43" s="0" t="str">
        <f aca="false">IF(GW41=-9,"-",IF(GW39=-9,"-",IF(AVERAGE(GW41:GW42)=AVERAGE(GW39:GW40),"-","ERR")))</f>
        <v>-</v>
      </c>
      <c r="GX43" s="0" t="str">
        <f aca="false">IF(GX41=-9,"-",IF(GX39=-9,"-",IF(AVERAGE(GX41:GX42)=AVERAGE(GX39:GX40),"-","ERR")))</f>
        <v>-</v>
      </c>
      <c r="GY43" s="0" t="str">
        <f aca="false">IF(GY41=-9,"-",IF(GY39=-9,"-",IF(AVERAGE(GY41:GY42)=AVERAGE(GY39:GY40),"-","ERR")))</f>
        <v>-</v>
      </c>
      <c r="GZ43" s="0" t="str">
        <f aca="false">IF(GZ41=-9,"-",IF(GZ39=-9,"-",IF(AVERAGE(GZ41:GZ42)=AVERAGE(GZ39:GZ40),"-","ERR")))</f>
        <v>-</v>
      </c>
      <c r="HA43" s="0" t="str">
        <f aca="false">IF(HA41=-9,"-",IF(HA39=-9,"-",IF(AVERAGE(HA41:HA42)=AVERAGE(HA39:HA40),"-","ERR")))</f>
        <v>-</v>
      </c>
      <c r="HB43" s="0" t="str">
        <f aca="false">IF(HB41=-9,"-",IF(HB39=-9,"-",IF(AVERAGE(HB41:HB42)=AVERAGE(HB39:HB40),"-","ERR")))</f>
        <v>-</v>
      </c>
      <c r="HC43" s="0" t="str">
        <f aca="false">IF(HC41=-9,"-",IF(HC39=-9,"-",IF(AVERAGE(HC41:HC42)=AVERAGE(HC39:HC40),"-","ERR")))</f>
        <v>-</v>
      </c>
      <c r="HD43" s="0" t="str">
        <f aca="false">IF(HD41=-9,"-",IF(HD39=-9,"-",IF(AVERAGE(HD41:HD42)=AVERAGE(HD39:HD40),"-","ERR")))</f>
        <v>-</v>
      </c>
      <c r="HE43" s="0" t="str">
        <f aca="false">IF(HE41=-9,"-",IF(HE39=-9,"-",IF(AVERAGE(HE41:HE42)=AVERAGE(HE39:HE40),"-","ERR")))</f>
        <v>-</v>
      </c>
      <c r="HF43" s="0" t="str">
        <f aca="false">IF(HF41=-9,"-",IF(HF39=-9,"-",IF(AVERAGE(HF41:HF42)=AVERAGE(HF39:HF40),"-","ERR")))</f>
        <v>-</v>
      </c>
      <c r="HG43" s="0" t="str">
        <f aca="false">IF(HG41=-9,"-",IF(HG39=-9,"-",IF(AVERAGE(HG41:HG42)=AVERAGE(HG39:HG40),"-","ERR")))</f>
        <v>-</v>
      </c>
      <c r="HH43" s="0" t="str">
        <f aca="false">IF(HH41=-9,"-",IF(HH39=-9,"-",IF(AVERAGE(HH41:HH42)=AVERAGE(HH39:HH40),"-","ERR")))</f>
        <v>-</v>
      </c>
      <c r="HI43" s="0" t="str">
        <f aca="false">IF(HI41=-9,"-",IF(HI39=-9,"-",IF(AVERAGE(HI41:HI42)=AVERAGE(HI39:HI40),"-","ERR")))</f>
        <v>-</v>
      </c>
      <c r="HJ43" s="0" t="str">
        <f aca="false">IF(HJ41=-9,"-",IF(HJ39=-9,"-",IF(AVERAGE(HJ41:HJ42)=AVERAGE(HJ39:HJ40),"-","ERR")))</f>
        <v>-</v>
      </c>
      <c r="HK43" s="0" t="str">
        <f aca="false">IF(HK41=-9,"-",IF(HK39=-9,"-",IF(AVERAGE(HK41:HK42)=AVERAGE(HK39:HK40),"-","ERR")))</f>
        <v>-</v>
      </c>
      <c r="HL43" s="0" t="str">
        <f aca="false">IF(HL41=-9,"-",IF(HL39=-9,"-",IF(AVERAGE(HL41:HL42)=AVERAGE(HL39:HL40),"-","ERR")))</f>
        <v>-</v>
      </c>
      <c r="HM43" s="0" t="str">
        <f aca="false">IF(HM41=-9,"-",IF(HM39=-9,"-",IF(AVERAGE(HM41:HM42)=AVERAGE(HM39:HM40),"-","ERR")))</f>
        <v>-</v>
      </c>
      <c r="HN43" s="0" t="str">
        <f aca="false">IF(HN41=-9,"-",IF(HN39=-9,"-",IF(AVERAGE(HN41:HN42)=AVERAGE(HN39:HN40),"-","ERR")))</f>
        <v>-</v>
      </c>
      <c r="HO43" s="0" t="str">
        <f aca="false">IF(HO41=-9,"-",IF(HO39=-9,"-",IF(AVERAGE(HO41:HO42)=AVERAGE(HO39:HO40),"-","ERR")))</f>
        <v>-</v>
      </c>
      <c r="HP43" s="0" t="str">
        <f aca="false">IF(HP41=-9,"-",IF(HP39=-9,"-",IF(AVERAGE(HP41:HP42)=AVERAGE(HP39:HP40),"-","ERR")))</f>
        <v>-</v>
      </c>
      <c r="HQ43" s="0" t="str">
        <f aca="false">IF(HQ41=-9,"-",IF(HQ39=-9,"-",IF(AVERAGE(HQ41:HQ42)=AVERAGE(HQ39:HQ40),"-","ERR")))</f>
        <v>-</v>
      </c>
      <c r="HR43" s="0" t="str">
        <f aca="false">IF(HR41=-9,"-",IF(HR39=-9,"-",IF(AVERAGE(HR41:HR42)=AVERAGE(HR39:HR40),"-","ERR")))</f>
        <v>-</v>
      </c>
      <c r="HS43" s="0" t="str">
        <f aca="false">IF(HS41=-9,"-",IF(HS39=-9,"-",IF(AVERAGE(HS41:HS42)=AVERAGE(HS39:HS40),"-","ERR")))</f>
        <v>-</v>
      </c>
      <c r="HT43" s="0" t="str">
        <f aca="false">IF(HT41=-9,"-",IF(HT39=-9,"-",IF(AVERAGE(HT41:HT42)=AVERAGE(HT39:HT40),"-","ERR")))</f>
        <v>-</v>
      </c>
      <c r="HU43" s="0" t="str">
        <f aca="false">IF(HU41=-9,"-",IF(HU39=-9,"-",IF(AVERAGE(HU41:HU42)=AVERAGE(HU39:HU40),"-","ERR")))</f>
        <v>-</v>
      </c>
      <c r="HV43" s="0" t="str">
        <f aca="false">IF(HV41=-9,"-",IF(HV39=-9,"-",IF(AVERAGE(HV41:HV42)=AVERAGE(HV39:HV40),"-","ERR")))</f>
        <v>-</v>
      </c>
      <c r="HW43" s="0" t="str">
        <f aca="false">IF(HW41=-9,"-",IF(HW39=-9,"-",IF(AVERAGE(HW41:HW42)=AVERAGE(HW39:HW40),"-","ERR")))</f>
        <v>-</v>
      </c>
      <c r="HX43" s="0" t="str">
        <f aca="false">IF(HX41=-9,"-",IF(HX39=-9,"-",IF(AVERAGE(HX41:HX42)=AVERAGE(HX39:HX40),"-","ERR")))</f>
        <v>-</v>
      </c>
      <c r="HY43" s="0" t="str">
        <f aca="false">IF(HY41=-9,"-",IF(HY39=-9,"-",IF(AVERAGE(HY41:HY42)=AVERAGE(HY39:HY40),"-","ERR")))</f>
        <v>-</v>
      </c>
      <c r="HZ43" s="0" t="str">
        <f aca="false">IF(HZ41=-9,"-",IF(HZ39=-9,"-",IF(AVERAGE(HZ41:HZ42)=AVERAGE(HZ39:HZ40),"-","ERR")))</f>
        <v>-</v>
      </c>
      <c r="IA43" s="0" t="str">
        <f aca="false">IF(IA41=-9,"-",IF(IA39=-9,"-",IF(AVERAGE(IA41:IA42)=AVERAGE(IA39:IA40),"-","ERR")))</f>
        <v>-</v>
      </c>
      <c r="IB43" s="0" t="str">
        <f aca="false">IF(IB41=-9,"-",IF(IB39=-9,"-",IF(AVERAGE(IB41:IB42)=AVERAGE(IB39:IB40),"-","ERR")))</f>
        <v>-</v>
      </c>
      <c r="IC43" s="0" t="str">
        <f aca="false">IF(IC41=-9,"-",IF(IC39=-9,"-",IF(AVERAGE(IC41:IC42)=AVERAGE(IC39:IC40),"-","ERR")))</f>
        <v>-</v>
      </c>
      <c r="ID43" s="0" t="str">
        <f aca="false">IF(ID41=-9,"-",IF(ID39=-9,"-",IF(AVERAGE(ID41:ID42)=AVERAGE(ID39:ID40),"-","ERR")))</f>
        <v>-</v>
      </c>
      <c r="IE43" s="0" t="str">
        <f aca="false">IF(IE41=-9,"-",IF(IE39=-9,"-",IF(AVERAGE(IE41:IE42)=AVERAGE(IE39:IE40),"-","ERR")))</f>
        <v>-</v>
      </c>
      <c r="IF43" s="0" t="str">
        <f aca="false">IF(IF41=-9,"-",IF(IF39=-9,"-",IF(AVERAGE(IF41:IF42)=AVERAGE(IF39:IF40),"-","ERR")))</f>
        <v>-</v>
      </c>
      <c r="IG43" s="0" t="str">
        <f aca="false">IF(IG41=-9,"-",IF(IG39=-9,"-",IF(AVERAGE(IG41:IG42)=AVERAGE(IG39:IG40),"-","ERR")))</f>
        <v>-</v>
      </c>
      <c r="IH43" s="0" t="str">
        <f aca="false">IF(IH41=-9,"-",IF(IH39=-9,"-",IF(AVERAGE(IH41:IH42)=AVERAGE(IH39:IH40),"-","ERR")))</f>
        <v>-</v>
      </c>
      <c r="II43" s="0" t="str">
        <f aca="false">IF(II41=-9,"-",IF(II39=-9,"-",IF(AVERAGE(II41:II42)=AVERAGE(II39:II40),"-","ERR")))</f>
        <v>-</v>
      </c>
      <c r="IJ43" s="0" t="str">
        <f aca="false">IF(IJ41=-9,"-",IF(IJ39=-9,"-",IF(AVERAGE(IJ41:IJ42)=AVERAGE(IJ39:IJ40),"-","ERR")))</f>
        <v>-</v>
      </c>
      <c r="IK43" s="0" t="str">
        <f aca="false">IF(IK41=-9,"-",IF(IK39=-9,"-",IF(AVERAGE(IK41:IK42)=AVERAGE(IK39:IK40),"-","ERR")))</f>
        <v>-</v>
      </c>
      <c r="IL43" s="0" t="str">
        <f aca="false">IF(IL41=-9,"-",IF(IL39=-9,"-",IF(AVERAGE(IL41:IL42)=AVERAGE(IL39:IL40),"-","ERR")))</f>
        <v>-</v>
      </c>
      <c r="IM43" s="0" t="str">
        <f aca="false">IF(IM41=-9,"-",IF(IM39=-9,"-",IF(AVERAGE(IM41:IM42)=AVERAGE(IM39:IM40),"-","ERR")))</f>
        <v>-</v>
      </c>
      <c r="IN43" s="0" t="str">
        <f aca="false">IF(IN41=-9,"-",IF(IN39=-9,"-",IF(AVERAGE(IN41:IN42)=AVERAGE(IN39:IN40),"-","ERR")))</f>
        <v>-</v>
      </c>
      <c r="IO43" s="0" t="str">
        <f aca="false">IF(IO41=-9,"-",IF(IO39=-9,"-",IF(AVERAGE(IO41:IO42)=AVERAGE(IO39:IO40),"-","ERR")))</f>
        <v>-</v>
      </c>
      <c r="IP43" s="0" t="str">
        <f aca="false">IF(IP41=-9,"-",IF(IP39=-9,"-",IF(AVERAGE(IP41:IP42)=AVERAGE(IP39:IP40),"-","ERR")))</f>
        <v>-</v>
      </c>
      <c r="IQ43" s="0" t="str">
        <f aca="false">IF(IQ41=-9,"-",IF(IQ39=-9,"-",IF(AVERAGE(IQ41:IQ42)=AVERAGE(IQ39:IQ40),"-","ERR")))</f>
        <v>-</v>
      </c>
      <c r="IR43" s="0" t="str">
        <f aca="false">IF(IR41=-9,"-",IF(IR39=-9,"-",IF(AVERAGE(IR41:IR42)=AVERAGE(IR39:IR40),"-","ERR")))</f>
        <v>-</v>
      </c>
      <c r="IS43" s="0" t="str">
        <f aca="false">IF(IS41=-9,"-",IF(IS39=-9,"-",IF(AVERAGE(IS41:IS42)=AVERAGE(IS39:IS40),"-","ERR")))</f>
        <v>-</v>
      </c>
      <c r="IT43" s="0" t="str">
        <f aca="false">IF(IT41=-9,"-",IF(IT39=-9,"-",IF(AVERAGE(IT41:IT42)=AVERAGE(IT39:IT40),"-","ERR")))</f>
        <v>-</v>
      </c>
      <c r="IU43" s="0" t="str">
        <f aca="false">IF(IU41=-9,"-",IF(IU39=-9,"-",IF(AVERAGE(IU41:IU42)=AVERAGE(IU39:IU40),"-","ERR")))</f>
        <v>-</v>
      </c>
      <c r="IV43" s="0" t="str">
        <f aca="false">IF(IV41=-9,"-",IF(IV39=-9,"-",IF(AVERAGE(IV41:IV42)=AVERAGE(IV39:IV40),"-","ERR")))</f>
        <v>-</v>
      </c>
      <c r="IW43" s="0" t="str">
        <f aca="false">IF(IW41=-9,"-",IF(IW39=-9,"-",IF(AVERAGE(IW41:IW42)=AVERAGE(IW39:IW40),"-","ERR")))</f>
        <v>-</v>
      </c>
      <c r="IX43" s="0" t="str">
        <f aca="false">IF(IX41=-9,"-",IF(IX39=-9,"-",IF(AVERAGE(IX41:IX42)=AVERAGE(IX39:IX40),"-","ERR")))</f>
        <v>-</v>
      </c>
      <c r="IY43" s="0" t="str">
        <f aca="false">IF(IY41=-9,"-",IF(IY39=-9,"-",IF(AVERAGE(IY41:IY42)=AVERAGE(IY39:IY40),"-","ERR")))</f>
        <v>-</v>
      </c>
      <c r="IZ43" s="0" t="str">
        <f aca="false">IF(IZ41=-9,"-",IF(IZ39=-9,"-",IF(AVERAGE(IZ41:IZ42)=AVERAGE(IZ39:IZ40),"-","ERR")))</f>
        <v>-</v>
      </c>
      <c r="JA43" s="0" t="str">
        <f aca="false">IF(JA41=-9,"-",IF(JA39=-9,"-",IF(AVERAGE(JA41:JA42)=AVERAGE(JA39:JA40),"-","ERR")))</f>
        <v>-</v>
      </c>
      <c r="JB43" s="0" t="str">
        <f aca="false">IF(JB41=-9,"-",IF(JB39=-9,"-",IF(AVERAGE(JB41:JB42)=AVERAGE(JB39:JB40),"-","ERR")))</f>
        <v>-</v>
      </c>
      <c r="JC43" s="0" t="str">
        <f aca="false">IF(JC41=-9,"-",IF(JC39=-9,"-",IF(AVERAGE(JC41:JC42)=AVERAGE(JC39:JC40),"-","ERR")))</f>
        <v>-</v>
      </c>
      <c r="JD43" s="0" t="str">
        <f aca="false">IF(JD41=-9,"-",IF(JD39=-9,"-",IF(AVERAGE(JD41:JD42)=AVERAGE(JD39:JD40),"-","ERR")))</f>
        <v>-</v>
      </c>
      <c r="JE43" s="0" t="str">
        <f aca="false">IF(JE41=-9,"-",IF(JE39=-9,"-",IF(AVERAGE(JE41:JE42)=AVERAGE(JE39:JE40),"-","ERR")))</f>
        <v>-</v>
      </c>
      <c r="JF43" s="0" t="str">
        <f aca="false">IF(JF41=-9,"-",IF(JF39=-9,"-",IF(AVERAGE(JF41:JF42)=AVERAGE(JF39:JF40),"-","ERR")))</f>
        <v>-</v>
      </c>
      <c r="JG43" s="0" t="str">
        <f aca="false">IF(JG41=-9,"-",IF(JG39=-9,"-",IF(AVERAGE(JG41:JG42)=AVERAGE(JG39:JG40),"-","ERR")))</f>
        <v>-</v>
      </c>
      <c r="JH43" s="0" t="str">
        <f aca="false">IF(JH41=-9,"-",IF(JH39=-9,"-",IF(AVERAGE(JH41:JH42)=AVERAGE(JH39:JH40),"-","ERR")))</f>
        <v>-</v>
      </c>
      <c r="JI43" s="0" t="str">
        <f aca="false">IF(JI41=-9,"-",IF(JI39=-9,"-",IF(AVERAGE(JI41:JI42)=AVERAGE(JI39:JI40),"-","ERR")))</f>
        <v>-</v>
      </c>
      <c r="JJ43" s="0" t="str">
        <f aca="false">IF(JJ41=-9,"-",IF(JJ39=-9,"-",IF(AVERAGE(JJ41:JJ42)=AVERAGE(JJ39:JJ40),"-","ERR")))</f>
        <v>-</v>
      </c>
      <c r="JK43" s="0" t="str">
        <f aca="false">IF(JK41=-9,"-",IF(JK39=-9,"-",IF(AVERAGE(JK41:JK42)=AVERAGE(JK39:JK40),"-","ERR")))</f>
        <v>-</v>
      </c>
      <c r="JL43" s="0" t="str">
        <f aca="false">IF(JL41=-9,"-",IF(JL39=-9,"-",IF(AVERAGE(JL41:JL42)=AVERAGE(JL39:JL40),"-","ERR")))</f>
        <v>-</v>
      </c>
      <c r="JM43" s="0" t="str">
        <f aca="false">IF(JM41=-9,"-",IF(JM39=-9,"-",IF(AVERAGE(JM41:JM42)=AVERAGE(JM39:JM40),"-","ERR")))</f>
        <v>-</v>
      </c>
      <c r="JN43" s="0" t="str">
        <f aca="false">IF(JN41=-9,"-",IF(JN39=-9,"-",IF(AVERAGE(JN41:JN42)=AVERAGE(JN39:JN40),"-","ERR")))</f>
        <v>-</v>
      </c>
      <c r="JO43" s="0" t="str">
        <f aca="false">IF(JO41=-9,"-",IF(JO39=-9,"-",IF(AVERAGE(JO41:JO42)=AVERAGE(JO39:JO40),"-","ERR")))</f>
        <v>-</v>
      </c>
      <c r="JP43" s="0" t="str">
        <f aca="false">IF(JP41=-9,"-",IF(JP39=-9,"-",IF(AVERAGE(JP41:JP42)=AVERAGE(JP39:JP40),"-","ERR")))</f>
        <v>-</v>
      </c>
      <c r="JQ43" s="0" t="str">
        <f aca="false">IF(JQ41=-9,"-",IF(JQ39=-9,"-",IF(AVERAGE(JQ41:JQ42)=AVERAGE(JQ39:JQ40),"-","ERR")))</f>
        <v>-</v>
      </c>
      <c r="JR43" s="0" t="str">
        <f aca="false">IF(JR41=-9,"-",IF(JR39=-9,"-",IF(AVERAGE(JR41:JR42)=AVERAGE(JR39:JR40),"-","ERR")))</f>
        <v>-</v>
      </c>
      <c r="JS43" s="0" t="str">
        <f aca="false">IF(JS41=-9,"-",IF(JS39=-9,"-",IF(AVERAGE(JS41:JS42)=AVERAGE(JS39:JS40),"-","ERR")))</f>
        <v>-</v>
      </c>
      <c r="JT43" s="0" t="str">
        <f aca="false">IF(JT41=-9,"-",IF(JT39=-9,"-",IF(AVERAGE(JT41:JT42)=AVERAGE(JT39:JT40),"-","ERR")))</f>
        <v>-</v>
      </c>
      <c r="JU43" s="0" t="str">
        <f aca="false">IF(JU41=-9,"-",IF(JU39=-9,"-",IF(AVERAGE(JU41:JU42)=AVERAGE(JU39:JU40),"-","ERR")))</f>
        <v>-</v>
      </c>
      <c r="JV43" s="0" t="str">
        <f aca="false">IF(JV41=-9,"-",IF(JV39=-9,"-",IF(AVERAGE(JV41:JV42)=AVERAGE(JV39:JV40),"-","ERR")))</f>
        <v>-</v>
      </c>
      <c r="JW43" s="0" t="str">
        <f aca="false">IF(JW41=-9,"-",IF(JW39=-9,"-",IF(AVERAGE(JW41:JW42)=AVERAGE(JW39:JW40),"-","ERR")))</f>
        <v>-</v>
      </c>
      <c r="JX43" s="0" t="str">
        <f aca="false">IF(JX41=-9,"-",IF(JX39=-9,"-",IF(AVERAGE(JX41:JX42)=AVERAGE(JX39:JX40),"-","ERR")))</f>
        <v>-</v>
      </c>
      <c r="JY43" s="0" t="str">
        <f aca="false">IF(JY41=-9,"-",IF(JY39=-9,"-",IF(AVERAGE(JY41:JY42)=AVERAGE(JY39:JY40),"-","ERR")))</f>
        <v>-</v>
      </c>
      <c r="JZ43" s="0" t="str">
        <f aca="false">IF(JZ41=-9,"-",IF(JZ39=-9,"-",IF(AVERAGE(JZ41:JZ42)=AVERAGE(JZ39:JZ40),"-","ERR")))</f>
        <v>-</v>
      </c>
      <c r="KA43" s="0" t="str">
        <f aca="false">IF(KA41=-9,"-",IF(KA39=-9,"-",IF(AVERAGE(KA41:KA42)=AVERAGE(KA39:KA40),"-","ERR")))</f>
        <v>-</v>
      </c>
      <c r="KB43" s="0" t="str">
        <f aca="false">IF(KB41=-9,"-",IF(KB39=-9,"-",IF(AVERAGE(KB41:KB42)=AVERAGE(KB39:KB40),"-","ERR")))</f>
        <v>-</v>
      </c>
      <c r="KC43" s="0" t="str">
        <f aca="false">IF(KC41=-9,"-",IF(KC39=-9,"-",IF(AVERAGE(KC41:KC42)=AVERAGE(KC39:KC40),"-","ERR")))</f>
        <v>-</v>
      </c>
      <c r="KD43" s="0" t="str">
        <f aca="false">IF(KD41=-9,"-",IF(KD39=-9,"-",IF(AVERAGE(KD41:KD42)=AVERAGE(KD39:KD40),"-","ERR")))</f>
        <v>-</v>
      </c>
      <c r="KE43" s="0" t="str">
        <f aca="false">IF(KE41=-9,"-",IF(KE39=-9,"-",IF(AVERAGE(KE41:KE42)=AVERAGE(KE39:KE40),"-","ERR")))</f>
        <v>-</v>
      </c>
      <c r="KF43" s="0" t="str">
        <f aca="false">IF(KF41=-9,"-",IF(KF39=-9,"-",IF(AVERAGE(KF41:KF42)=AVERAGE(KF39:KF40),"-","ERR")))</f>
        <v>-</v>
      </c>
      <c r="KG43" s="0" t="str">
        <f aca="false">IF(KG41=-9,"-",IF(KG39=-9,"-",IF(AVERAGE(KG41:KG42)=AVERAGE(KG39:KG40),"-","ERR")))</f>
        <v>-</v>
      </c>
      <c r="KH43" s="0" t="str">
        <f aca="false">IF(KH41=-9,"-",IF(KH39=-9,"-",IF(AVERAGE(KH41:KH42)=AVERAGE(KH39:KH40),"-","ERR")))</f>
        <v>-</v>
      </c>
      <c r="KI43" s="0" t="str">
        <f aca="false">IF(KI41=-9,"-",IF(KI39=-9,"-",IF(AVERAGE(KI41:KI42)=AVERAGE(KI39:KI40),"-","ERR")))</f>
        <v>-</v>
      </c>
      <c r="KJ43" s="0" t="str">
        <f aca="false">IF(KJ41=-9,"-",IF(KJ39=-9,"-",IF(AVERAGE(KJ41:KJ42)=AVERAGE(KJ39:KJ40),"-","ERR")))</f>
        <v>-</v>
      </c>
      <c r="KK43" s="0" t="str">
        <f aca="false">IF(KK41=-9,"-",IF(KK39=-9,"-",IF(AVERAGE(KK41:KK42)=AVERAGE(KK39:KK40),"-","ERR")))</f>
        <v>-</v>
      </c>
      <c r="KL43" s="0" t="str">
        <f aca="false">IF(KL41=-9,"-",IF(KL39=-9,"-",IF(AVERAGE(KL41:KL42)=AVERAGE(KL39:KL40),"-","ERR")))</f>
        <v>-</v>
      </c>
      <c r="KM43" s="0" t="str">
        <f aca="false">IF(KM41=-9,"-",IF(KM39=-9,"-",IF(AVERAGE(KM41:KM42)=AVERAGE(KM39:KM40),"-","ERR")))</f>
        <v>-</v>
      </c>
      <c r="KN43" s="0" t="str">
        <f aca="false">IF(KN41=-9,"-",IF(KN39=-9,"-",IF(AVERAGE(KN41:KN42)=AVERAGE(KN39:KN40),"-","ERR")))</f>
        <v>-</v>
      </c>
      <c r="KO43" s="0" t="str">
        <f aca="false">IF(KO41=-9,"-",IF(KO39=-9,"-",IF(AVERAGE(KO41:KO42)=AVERAGE(KO39:KO40),"-","ERR")))</f>
        <v>-</v>
      </c>
      <c r="KP43" s="0" t="str">
        <f aca="false">IF(KP41=-9,"-",IF(KP39=-9,"-",IF(AVERAGE(KP41:KP42)=AVERAGE(KP39:KP40),"-","ERR")))</f>
        <v>-</v>
      </c>
      <c r="KQ43" s="0" t="str">
        <f aca="false">IF(KQ41=-9,"-",IF(KQ39=-9,"-",IF(AVERAGE(KQ41:KQ42)=AVERAGE(KQ39:KQ40),"-","ERR")))</f>
        <v>-</v>
      </c>
      <c r="KR43" s="0" t="str">
        <f aca="false">IF(KR41=-9,"-",IF(KR39=-9,"-",IF(AVERAGE(KR41:KR42)=AVERAGE(KR39:KR40),"-","ERR")))</f>
        <v>-</v>
      </c>
      <c r="KS43" s="0" t="str">
        <f aca="false">IF(KS41=-9,"-",IF(KS39=-9,"-",IF(AVERAGE(KS41:KS42)=AVERAGE(KS39:KS40),"-","ERR")))</f>
        <v>-</v>
      </c>
      <c r="KT43" s="0" t="str">
        <f aca="false">IF(KT41=-9,"-",IF(KT39=-9,"-",IF(AVERAGE(KT41:KT42)=AVERAGE(KT39:KT40),"-","ERR")))</f>
        <v>-</v>
      </c>
      <c r="KU43" s="0" t="str">
        <f aca="false">IF(KU41=-9,"-",IF(KU39=-9,"-",IF(AVERAGE(KU41:KU42)=AVERAGE(KU39:KU40),"-","ERR")))</f>
        <v>-</v>
      </c>
      <c r="KV43" s="0" t="str">
        <f aca="false">IF(KV41=-9,"-",IF(KV39=-9,"-",IF(AVERAGE(KV41:KV42)=AVERAGE(KV39:KV40),"-","ERR")))</f>
        <v>-</v>
      </c>
      <c r="KW43" s="0" t="str">
        <f aca="false">IF(KW41=-9,"-",IF(KW39=-9,"-",IF(AVERAGE(KW41:KW42)=AVERAGE(KW39:KW40),"-","ERR")))</f>
        <v>-</v>
      </c>
      <c r="KX43" s="0" t="str">
        <f aca="false">IF(KX41=-9,"-",IF(KX39=-9,"-",IF(AVERAGE(KX41:KX42)=AVERAGE(KX39:KX40),"-","ERR")))</f>
        <v>-</v>
      </c>
      <c r="KY43" s="0" t="str">
        <f aca="false">IF(KY41=-9,"-",IF(KY39=-9,"-",IF(AVERAGE(KY41:KY42)=AVERAGE(KY39:KY40),"-","ERR")))</f>
        <v>-</v>
      </c>
      <c r="KZ43" s="0" t="str">
        <f aca="false">IF(KZ41=-9,"-",IF(KZ39=-9,"-",IF(AVERAGE(KZ41:KZ42)=AVERAGE(KZ39:KZ40),"-","ERR")))</f>
        <v>-</v>
      </c>
      <c r="LA43" s="0" t="str">
        <f aca="false">IF(LA41=-9,"-",IF(LA39=-9,"-",IF(AVERAGE(LA41:LA42)=AVERAGE(LA39:LA40),"-","ERR")))</f>
        <v>-</v>
      </c>
      <c r="LB43" s="0" t="str">
        <f aca="false">IF(LB41=-9,"-",IF(LB39=-9,"-",IF(AVERAGE(LB41:LB42)=AVERAGE(LB39:LB40),"-","ERR")))</f>
        <v>-</v>
      </c>
      <c r="LC43" s="0" t="str">
        <f aca="false">IF(LC41=-9,"-",IF(LC39=-9,"-",IF(AVERAGE(LC41:LC42)=AVERAGE(LC39:LC40),"-","ERR")))</f>
        <v>-</v>
      </c>
      <c r="LD43" s="0" t="str">
        <f aca="false">IF(LD41=-9,"-",IF(LD39=-9,"-",IF(AVERAGE(LD41:LD42)=AVERAGE(LD39:LD40),"-","ERR")))</f>
        <v>-</v>
      </c>
      <c r="LE43" s="0" t="str">
        <f aca="false">IF(LE41=-9,"-",IF(LE39=-9,"-",IF(AVERAGE(LE41:LE42)=AVERAGE(LE39:LE40),"-","ERR")))</f>
        <v>-</v>
      </c>
      <c r="LF43" s="0" t="str">
        <f aca="false">IF(LF41=-9,"-",IF(LF39=-9,"-",IF(AVERAGE(LF41:LF42)=AVERAGE(LF39:LF40),"-","ERR")))</f>
        <v>-</v>
      </c>
      <c r="LG43" s="0" t="str">
        <f aca="false">IF(LG41=-9,"-",IF(LG39=-9,"-",IF(AVERAGE(LG41:LG42)=AVERAGE(LG39:LG40),"-","ERR")))</f>
        <v>-</v>
      </c>
      <c r="LH43" s="0" t="str">
        <f aca="false">IF(LH41=-9,"-",IF(LH39=-9,"-",IF(AVERAGE(LH41:LH42)=AVERAGE(LH39:LH40),"-","ERR")))</f>
        <v>-</v>
      </c>
      <c r="LI43" s="0" t="str">
        <f aca="false">IF(LI41=-9,"-",IF(LI39=-9,"-",IF(AVERAGE(LI41:LI42)=AVERAGE(LI39:LI40),"-","ERR")))</f>
        <v>-</v>
      </c>
      <c r="LJ43" s="0" t="str">
        <f aca="false">IF(LJ41=-9,"-",IF(LJ39=-9,"-",IF(AVERAGE(LJ41:LJ42)=AVERAGE(LJ39:LJ40),"-","ERR")))</f>
        <v>-</v>
      </c>
      <c r="LK43" s="0" t="str">
        <f aca="false">IF(LK41=-9,"-",IF(LK39=-9,"-",IF(AVERAGE(LK41:LK42)=AVERAGE(LK39:LK40),"-","ERR")))</f>
        <v>-</v>
      </c>
      <c r="LL43" s="0" t="str">
        <f aca="false">IF(LL41=-9,"-",IF(LL39=-9,"-",IF(AVERAGE(LL41:LL42)=AVERAGE(LL39:LL40),"-","ERR")))</f>
        <v>-</v>
      </c>
      <c r="LM43" s="0" t="str">
        <f aca="false">IF(LM41=-9,"-",IF(LM39=-9,"-",IF(AVERAGE(LM41:LM42)=AVERAGE(LM39:LM40),"-","ERR")))</f>
        <v>-</v>
      </c>
      <c r="LN43" s="0" t="str">
        <f aca="false">IF(LN41=-9,"-",IF(LN39=-9,"-",IF(AVERAGE(LN41:LN42)=AVERAGE(LN39:LN40),"-","ERR")))</f>
        <v>-</v>
      </c>
      <c r="LO43" s="0" t="str">
        <f aca="false">IF(LO41=-9,"-",IF(LO39=-9,"-",IF(AVERAGE(LO41:LO42)=AVERAGE(LO39:LO40),"-","ERR")))</f>
        <v>-</v>
      </c>
      <c r="LP43" s="0" t="str">
        <f aca="false">IF(LP41=-9,"-",IF(LP39=-9,"-",IF(AVERAGE(LP41:LP42)=AVERAGE(LP39:LP40),"-","ERR")))</f>
        <v>-</v>
      </c>
      <c r="LQ43" s="0" t="str">
        <f aca="false">IF(LQ41=-9,"-",IF(LQ39=-9,"-",IF(AVERAGE(LQ41:LQ42)=AVERAGE(LQ39:LQ40),"-","ERR")))</f>
        <v>-</v>
      </c>
      <c r="LR43" s="0" t="str">
        <f aca="false">IF(LR41=-9,"-",IF(LR39=-9,"-",IF(AVERAGE(LR41:LR42)=AVERAGE(LR39:LR40),"-","ERR")))</f>
        <v>-</v>
      </c>
      <c r="LS43" s="0" t="str">
        <f aca="false">IF(LS41=-9,"-",IF(LS39=-9,"-",IF(AVERAGE(LS41:LS42)=AVERAGE(LS39:LS40),"-","ERR")))</f>
        <v>-</v>
      </c>
      <c r="LT43" s="0" t="str">
        <f aca="false">IF(LT41=-9,"-",IF(LT39=-9,"-",IF(AVERAGE(LT41:LT42)=AVERAGE(LT39:LT40),"-","ERR")))</f>
        <v>-</v>
      </c>
      <c r="LU43" s="0" t="str">
        <f aca="false">IF(LU41=-9,"-",IF(LU39=-9,"-",IF(AVERAGE(LU41:LU42)=AVERAGE(LU39:LU40),"-","ERR")))</f>
        <v>-</v>
      </c>
      <c r="LV43" s="0" t="str">
        <f aca="false">IF(LV41=-9,"-",IF(LV39=-9,"-",IF(AVERAGE(LV41:LV42)=AVERAGE(LV39:LV40),"-","ERR")))</f>
        <v>-</v>
      </c>
      <c r="LW43" s="0" t="str">
        <f aca="false">IF(LW41=-9,"-",IF(LW39=-9,"-",IF(AVERAGE(LW41:LW42)=AVERAGE(LW39:LW40),"-","ERR")))</f>
        <v>-</v>
      </c>
      <c r="LX43" s="0" t="str">
        <f aca="false">IF(LX41=-9,"-",IF(LX39=-9,"-",IF(AVERAGE(LX41:LX42)=AVERAGE(LX39:LX40),"-","ERR")))</f>
        <v>-</v>
      </c>
      <c r="LY43" s="0" t="str">
        <f aca="false">IF(LY41=-9,"-",IF(LY39=-9,"-",IF(AVERAGE(LY41:LY42)=AVERAGE(LY39:LY40),"-","ERR")))</f>
        <v>-</v>
      </c>
      <c r="LZ43" s="0" t="str">
        <f aca="false">IF(LZ41=-9,"-",IF(LZ39=-9,"-",IF(AVERAGE(LZ41:LZ42)=AVERAGE(LZ39:LZ40),"-","ERR")))</f>
        <v>-</v>
      </c>
      <c r="MA43" s="0" t="str">
        <f aca="false">IF(MA41=-9,"-",IF(MA39=-9,"-",IF(AVERAGE(MA41:MA42)=AVERAGE(MA39:MA40),"-","ERR")))</f>
        <v>-</v>
      </c>
      <c r="MB43" s="0" t="str">
        <f aca="false">IF(MB41=-9,"-",IF(MB39=-9,"-",IF(AVERAGE(MB41:MB42)=AVERAGE(MB39:MB40),"-","ERR")))</f>
        <v>-</v>
      </c>
      <c r="MC43" s="0" t="str">
        <f aca="false">IF(MC41=-9,"-",IF(MC39=-9,"-",IF(AVERAGE(MC41:MC42)=AVERAGE(MC39:MC40),"-","ERR")))</f>
        <v>-</v>
      </c>
      <c r="MD43" s="0" t="str">
        <f aca="false">IF(MD41=-9,"-",IF(MD39=-9,"-",IF(AVERAGE(MD41:MD42)=AVERAGE(MD39:MD40),"-","ERR")))</f>
        <v>-</v>
      </c>
      <c r="ME43" s="0" t="str">
        <f aca="false">IF(ME41=-9,"-",IF(ME39=-9,"-",IF(AVERAGE(ME41:ME42)=AVERAGE(ME39:ME40),"-","ERR")))</f>
        <v>-</v>
      </c>
      <c r="MF43" s="0" t="str">
        <f aca="false">IF(MF41=-9,"-",IF(MF39=-9,"-",IF(AVERAGE(MF41:MF42)=AVERAGE(MF39:MF40),"-","ERR")))</f>
        <v>-</v>
      </c>
      <c r="MG43" s="0" t="str">
        <f aca="false">IF(MG41=-9,"-",IF(MG39=-9,"-",IF(AVERAGE(MG41:MG42)=AVERAGE(MG39:MG40),"-","ERR")))</f>
        <v>-</v>
      </c>
      <c r="MH43" s="0" t="str">
        <f aca="false">IF(MH41=-9,"-",IF(MH39=-9,"-",IF(AVERAGE(MH41:MH42)=AVERAGE(MH39:MH40),"-","ERR")))</f>
        <v>-</v>
      </c>
      <c r="MI43" s="0" t="str">
        <f aca="false">IF(MI41=-9,"-",IF(MI39=-9,"-",IF(AVERAGE(MI41:MI42)=AVERAGE(MI39:MI40),"-","ERR")))</f>
        <v>-</v>
      </c>
      <c r="MJ43" s="0" t="str">
        <f aca="false">IF(MJ41=-9,"-",IF(MJ39=-9,"-",IF(AVERAGE(MJ41:MJ42)=AVERAGE(MJ39:MJ40),"-","ERR")))</f>
        <v>-</v>
      </c>
      <c r="MK43" s="0" t="str">
        <f aca="false">IF(MK41=-9,"-",IF(MK39=-9,"-",IF(AVERAGE(MK41:MK42)=AVERAGE(MK39:MK40),"-","ERR")))</f>
        <v>-</v>
      </c>
      <c r="ML43" s="0" t="str">
        <f aca="false">IF(ML41=-9,"-",IF(ML39=-9,"-",IF(AVERAGE(ML41:ML42)=AVERAGE(ML39:ML40),"-","ERR")))</f>
        <v>-</v>
      </c>
      <c r="MM43" s="0" t="str">
        <f aca="false">IF(MM41=-9,"-",IF(MM39=-9,"-",IF(AVERAGE(MM41:MM42)=AVERAGE(MM39:MM40),"-","ERR")))</f>
        <v>-</v>
      </c>
      <c r="MN43" s="0" t="str">
        <f aca="false">IF(MN41=-9,"-",IF(MN39=-9,"-",IF(AVERAGE(MN41:MN42)=AVERAGE(MN39:MN40),"-","ERR")))</f>
        <v>-</v>
      </c>
      <c r="MO43" s="0" t="str">
        <f aca="false">IF(MO41=-9,"-",IF(MO39=-9,"-",IF(AVERAGE(MO41:MO42)=AVERAGE(MO39:MO40),"-","ERR")))</f>
        <v>-</v>
      </c>
      <c r="MP43" s="0" t="str">
        <f aca="false">IF(MP41=-9,"-",IF(MP39=-9,"-",IF(AVERAGE(MP41:MP42)=AVERAGE(MP39:MP40),"-","ERR")))</f>
        <v>-</v>
      </c>
      <c r="MQ43" s="0" t="str">
        <f aca="false">IF(MQ41=-9,"-",IF(MQ39=-9,"-",IF(AVERAGE(MQ41:MQ42)=AVERAGE(MQ39:MQ40),"-","ERR")))</f>
        <v>-</v>
      </c>
      <c r="MR43" s="0" t="str">
        <f aca="false">IF(MR41=-9,"-",IF(MR39=-9,"-",IF(AVERAGE(MR41:MR42)=AVERAGE(MR39:MR40),"-","ERR")))</f>
        <v>-</v>
      </c>
      <c r="MS43" s="0" t="str">
        <f aca="false">IF(MS41=-9,"-",IF(MS39=-9,"-",IF(AVERAGE(MS41:MS42)=AVERAGE(MS39:MS40),"-","ERR")))</f>
        <v>-</v>
      </c>
      <c r="MT43" s="0" t="str">
        <f aca="false">IF(MT41=-9,"-",IF(MT39=-9,"-",IF(AVERAGE(MT41:MT42)=AVERAGE(MT39:MT40),"-","ERR")))</f>
        <v>-</v>
      </c>
      <c r="MU43" s="0" t="str">
        <f aca="false">IF(MU41=-9,"-",IF(MU39=-9,"-",IF(AVERAGE(MU41:MU42)=AVERAGE(MU39:MU40),"-","ERR")))</f>
        <v>-</v>
      </c>
      <c r="MV43" s="0" t="str">
        <f aca="false">IF(MV41=-9,"-",IF(MV39=-9,"-",IF(AVERAGE(MV41:MV42)=AVERAGE(MV39:MV40),"-","ERR")))</f>
        <v>-</v>
      </c>
      <c r="MW43" s="0" t="str">
        <f aca="false">IF(MW41=-9,"-",IF(MW39=-9,"-",IF(AVERAGE(MW41:MW42)=AVERAGE(MW39:MW40),"-","ERR")))</f>
        <v>-</v>
      </c>
      <c r="MX43" s="0" t="str">
        <f aca="false">IF(MX41=-9,"-",IF(MX39=-9,"-",IF(AVERAGE(MX41:MX42)=AVERAGE(MX39:MX40),"-","ERR")))</f>
        <v>-</v>
      </c>
      <c r="MY43" s="0" t="str">
        <f aca="false">IF(MY41=-9,"-",IF(MY39=-9,"-",IF(AVERAGE(MY41:MY42)=AVERAGE(MY39:MY40),"-","ERR")))</f>
        <v>-</v>
      </c>
      <c r="MZ43" s="0" t="str">
        <f aca="false">IF(MZ41=-9,"-",IF(MZ39=-9,"-",IF(AVERAGE(MZ41:MZ42)=AVERAGE(MZ39:MZ40),"-","ERR")))</f>
        <v>-</v>
      </c>
      <c r="NA43" s="0" t="str">
        <f aca="false">IF(NA41=-9,"-",IF(NA39=-9,"-",IF(AVERAGE(NA41:NA42)=AVERAGE(NA39:NA40),"-","ERR")))</f>
        <v>-</v>
      </c>
      <c r="NB43" s="0" t="str">
        <f aca="false">IF(NB41=-9,"-",IF(NB39=-9,"-",IF(AVERAGE(NB41:NB42)=AVERAGE(NB39:NB40),"-","ERR")))</f>
        <v>-</v>
      </c>
      <c r="NC43" s="0" t="str">
        <f aca="false">IF(NC41=-9,"-",IF(NC39=-9,"-",IF(AVERAGE(NC41:NC42)=AVERAGE(NC39:NC40),"-","ERR")))</f>
        <v>-</v>
      </c>
      <c r="ND43" s="0" t="str">
        <f aca="false">IF(ND41=-9,"-",IF(ND39=-9,"-",IF(AVERAGE(ND41:ND42)=AVERAGE(ND39:ND40),"-","ERR")))</f>
        <v>-</v>
      </c>
      <c r="NE43" s="0" t="str">
        <f aca="false">IF(NE41=-9,"-",IF(NE39=-9,"-",IF(AVERAGE(NE41:NE42)=AVERAGE(NE39:NE40),"-","ERR")))</f>
        <v>-</v>
      </c>
      <c r="NF43" s="0" t="str">
        <f aca="false">IF(NF41=-9,"-",IF(NF39=-9,"-",IF(AVERAGE(NF41:NF42)=AVERAGE(NF39:NF40),"-","ERR")))</f>
        <v>-</v>
      </c>
      <c r="NG43" s="0" t="str">
        <f aca="false">IF(NG41=-9,"-",IF(NG39=-9,"-",IF(AVERAGE(NG41:NG42)=AVERAGE(NG39:NG40),"-","ERR")))</f>
        <v>-</v>
      </c>
      <c r="NH43" s="0" t="str">
        <f aca="false">IF(NH41=-9,"-",IF(NH39=-9,"-",IF(AVERAGE(NH41:NH42)=AVERAGE(NH39:NH40),"-","ERR")))</f>
        <v>-</v>
      </c>
      <c r="NI43" s="0" t="str">
        <f aca="false">IF(NI41=-9,"-",IF(NI39=-9,"-",IF(AVERAGE(NI41:NI42)=AVERAGE(NI39:NI40),"-","ERR")))</f>
        <v>-</v>
      </c>
      <c r="NJ43" s="0" t="str">
        <f aca="false">IF(NJ41=-9,"-",IF(NJ39=-9,"-",IF(AVERAGE(NJ41:NJ42)=AVERAGE(NJ39:NJ40),"-","ERR")))</f>
        <v>-</v>
      </c>
      <c r="NK43" s="0" t="str">
        <f aca="false">IF(NK41=-9,"-",IF(NK39=-9,"-",IF(AVERAGE(NK41:NK42)=AVERAGE(NK39:NK40),"-","ERR")))</f>
        <v>-</v>
      </c>
      <c r="NL43" s="0" t="str">
        <f aca="false">IF(NL41=-9,"-",IF(NL39=-9,"-",IF(AVERAGE(NL41:NL42)=AVERAGE(NL39:NL40),"-","ERR")))</f>
        <v>-</v>
      </c>
      <c r="NM43" s="0" t="str">
        <f aca="false">IF(NM41=-9,"-",IF(NM39=-9,"-",IF(AVERAGE(NM41:NM42)=AVERAGE(NM39:NM40),"-","ERR")))</f>
        <v>-</v>
      </c>
      <c r="NN43" s="0" t="str">
        <f aca="false">IF(NN41=-9,"-",IF(NN39=-9,"-",IF(AVERAGE(NN41:NN42)=AVERAGE(NN39:NN40),"-","ERR")))</f>
        <v>-</v>
      </c>
      <c r="NO43" s="0" t="str">
        <f aca="false">IF(NO41=-9,"-",IF(NO39=-9,"-",IF(AVERAGE(NO41:NO42)=AVERAGE(NO39:NO40),"-","ERR")))</f>
        <v>-</v>
      </c>
      <c r="NP43" s="0" t="str">
        <f aca="false">IF(NP41=-9,"-",IF(NP39=-9,"-",IF(AVERAGE(NP41:NP42)=AVERAGE(NP39:NP40),"-","ERR")))</f>
        <v>-</v>
      </c>
      <c r="NQ43" s="0" t="str">
        <f aca="false">IF(NQ41=-9,"-",IF(NQ39=-9,"-",IF(AVERAGE(NQ41:NQ42)=AVERAGE(NQ39:NQ40),"-","ERR")))</f>
        <v>-</v>
      </c>
      <c r="NR43" s="0" t="str">
        <f aca="false">IF(NR41=-9,"-",IF(NR39=-9,"-",IF(AVERAGE(NR41:NR42)=AVERAGE(NR39:NR40),"-","ERR")))</f>
        <v>-</v>
      </c>
      <c r="NS43" s="0" t="str">
        <f aca="false">IF(NS41=-9,"-",IF(NS39=-9,"-",IF(AVERAGE(NS41:NS42)=AVERAGE(NS39:NS40),"-","ERR")))</f>
        <v>-</v>
      </c>
      <c r="NT43" s="0" t="str">
        <f aca="false">IF(NT41=-9,"-",IF(NT39=-9,"-",IF(AVERAGE(NT41:NT42)=AVERAGE(NT39:NT40),"-","ERR")))</f>
        <v>-</v>
      </c>
      <c r="NU43" s="0" t="str">
        <f aca="false">IF(NU41=-9,"-",IF(NU39=-9,"-",IF(AVERAGE(NU41:NU42)=AVERAGE(NU39:NU40),"-","ERR")))</f>
        <v>-</v>
      </c>
      <c r="NV43" s="0" t="str">
        <f aca="false">IF(NV41=-9,"-",IF(NV39=-9,"-",IF(AVERAGE(NV41:NV42)=AVERAGE(NV39:NV40),"-","ERR")))</f>
        <v>-</v>
      </c>
      <c r="NW43" s="0" t="str">
        <f aca="false">IF(NW41=-9,"-",IF(NW39=-9,"-",IF(AVERAGE(NW41:NW42)=AVERAGE(NW39:NW40),"-","ERR")))</f>
        <v>ERR</v>
      </c>
      <c r="NX43" s="0" t="str">
        <f aca="false">IF(NX41=-9,"-",IF(NX39=-9,"-",IF(AVERAGE(NX41:NX42)=AVERAGE(NX39:NX40),"-","ERR")))</f>
        <v>-</v>
      </c>
      <c r="NY43" s="0" t="str">
        <f aca="false">IF(NY41=-9,"-",IF(NY39=-9,"-",IF(AVERAGE(NY41:NY42)=AVERAGE(NY39:NY40),"-","ERR")))</f>
        <v>-</v>
      </c>
      <c r="NZ43" s="0" t="str">
        <f aca="false">IF(NZ41=-9,"-",IF(NZ39=-9,"-",IF(AVERAGE(NZ41:NZ42)=AVERAGE(NZ39:NZ40),"-","ERR")))</f>
        <v>-</v>
      </c>
      <c r="OA43" s="0" t="str">
        <f aca="false">IF(OA41=-9,"-",IF(OA39=-9,"-",IF(AVERAGE(OA41:OA42)=AVERAGE(OA39:OA40),"-","ERR")))</f>
        <v>-</v>
      </c>
      <c r="OB43" s="0" t="str">
        <f aca="false">IF(OB41=-9,"-",IF(OB39=-9,"-",IF(AVERAGE(OB41:OB42)=AVERAGE(OB39:OB40),"-","ERR")))</f>
        <v>-</v>
      </c>
      <c r="OC43" s="0" t="str">
        <f aca="false">IF(OC41=-9,"-",IF(OC39=-9,"-",IF(AVERAGE(OC41:OC42)=AVERAGE(OC39:OC40),"-","ERR")))</f>
        <v>-</v>
      </c>
      <c r="OD43" s="0" t="str">
        <f aca="false">IF(OD41=-9,"-",IF(OD39=-9,"-",IF(AVERAGE(OD41:OD42)=AVERAGE(OD39:OD40),"-","ERR")))</f>
        <v>-</v>
      </c>
      <c r="OE43" s="0" t="str">
        <f aca="false">IF(OE41=-9,"-",IF(OE39=-9,"-",IF(AVERAGE(OE41:OE42)=AVERAGE(OE39:OE40),"-","ERR")))</f>
        <v>-</v>
      </c>
      <c r="OF43" s="0" t="str">
        <f aca="false">IF(OF41=-9,"-",IF(OF39=-9,"-",IF(AVERAGE(OF41:OF42)=AVERAGE(OF39:OF40),"-","ERR")))</f>
        <v>-</v>
      </c>
      <c r="OG43" s="0" t="str">
        <f aca="false">IF(OG41=-9,"-",IF(OG39=-9,"-",IF(AVERAGE(OG41:OG42)=AVERAGE(OG39:OG40),"-","ERR")))</f>
        <v>-</v>
      </c>
      <c r="OH43" s="0" t="str">
        <f aca="false">IF(OH41=-9,"-",IF(OH39=-9,"-",IF(AVERAGE(OH41:OH42)=AVERAGE(OH39:OH40),"-","ERR")))</f>
        <v>-</v>
      </c>
      <c r="OI43" s="0" t="str">
        <f aca="false">IF(OI41=-9,"-",IF(OI39=-9,"-",IF(AVERAGE(OI41:OI42)=AVERAGE(OI39:OI40),"-","ERR")))</f>
        <v>-</v>
      </c>
      <c r="OJ43" s="0" t="str">
        <f aca="false">IF(OJ41=-9,"-",IF(OJ39=-9,"-",IF(AVERAGE(OJ41:OJ42)=AVERAGE(OJ39:OJ40),"-","ERR")))</f>
        <v>-</v>
      </c>
      <c r="OK43" s="0" t="str">
        <f aca="false">IF(OK41=-9,"-",IF(OK39=-9,"-",IF(AVERAGE(OK41:OK42)=AVERAGE(OK39:OK40),"-","ERR")))</f>
        <v>-</v>
      </c>
      <c r="OL43" s="0" t="str">
        <f aca="false">IF(OL41=-9,"-",IF(OL39=-9,"-",IF(AVERAGE(OL41:OL42)=AVERAGE(OL39:OL40),"-","ERR")))</f>
        <v>-</v>
      </c>
      <c r="OM43" s="0" t="str">
        <f aca="false">IF(OM41=-9,"-",IF(OM39=-9,"-",IF(AVERAGE(OM41:OM42)=AVERAGE(OM39:OM40),"-","ERR")))</f>
        <v>-</v>
      </c>
      <c r="ON43" s="0" t="str">
        <f aca="false">IF(ON41=-9,"-",IF(ON39=-9,"-",IF(AVERAGE(ON41:ON42)=AVERAGE(ON39:ON40),"-","ERR")))</f>
        <v>-</v>
      </c>
      <c r="OO43" s="0" t="str">
        <f aca="false">IF(OO41=-9,"-",IF(OO39=-9,"-",IF(AVERAGE(OO41:OO42)=AVERAGE(OO39:OO40),"-","ERR")))</f>
        <v>-</v>
      </c>
      <c r="OP43" s="0" t="str">
        <f aca="false">IF(OP41=-9,"-",IF(OP39=-9,"-",IF(AVERAGE(OP41:OP42)=AVERAGE(OP39:OP40),"-","ERR")))</f>
        <v>-</v>
      </c>
      <c r="OQ43" s="0" t="str">
        <f aca="false">IF(OQ41=-9,"-",IF(OQ39=-9,"-",IF(AVERAGE(OQ41:OQ42)=AVERAGE(OQ39:OQ40),"-","ERR")))</f>
        <v>-</v>
      </c>
      <c r="OR43" s="0" t="str">
        <f aca="false">IF(OR41=-9,"-",IF(OR39=-9,"-",IF(AVERAGE(OR41:OR42)=AVERAGE(OR39:OR40),"-","ERR")))</f>
        <v>-</v>
      </c>
      <c r="OS43" s="0" t="str">
        <f aca="false">IF(OS41=-9,"-",IF(OS39=-9,"-",IF(AVERAGE(OS41:OS42)=AVERAGE(OS39:OS40),"-","ERR")))</f>
        <v>-</v>
      </c>
      <c r="OT43" s="0" t="str">
        <f aca="false">IF(OT41=-9,"-",IF(OT39=-9,"-",IF(AVERAGE(OT41:OT42)=AVERAGE(OT39:OT40),"-","ERR")))</f>
        <v>-</v>
      </c>
      <c r="OU43" s="0" t="str">
        <f aca="false">IF(OU41=-9,"-",IF(OU39=-9,"-",IF(AVERAGE(OU41:OU42)=AVERAGE(OU39:OU40),"-","ERR")))</f>
        <v>-</v>
      </c>
      <c r="OV43" s="0" t="str">
        <f aca="false">IF(OV41=-9,"-",IF(OV39=-9,"-",IF(AVERAGE(OV41:OV42)=AVERAGE(OV39:OV40),"-","ERR")))</f>
        <v>-</v>
      </c>
      <c r="OW43" s="0" t="str">
        <f aca="false">IF(OW41=-9,"-",IF(OW39=-9,"-",IF(AVERAGE(OW41:OW42)=AVERAGE(OW39:OW40),"-","ERR")))</f>
        <v>-</v>
      </c>
      <c r="OX43" s="0" t="str">
        <f aca="false">IF(OX41=-9,"-",IF(OX39=-9,"-",IF(AVERAGE(OX41:OX42)=AVERAGE(OX39:OX40),"-","ERR")))</f>
        <v>-</v>
      </c>
      <c r="OY43" s="0" t="str">
        <f aca="false">IF(OY41=-9,"-",IF(OY39=-9,"-",IF(AVERAGE(OY41:OY42)=AVERAGE(OY39:OY40),"-","ERR")))</f>
        <v>-</v>
      </c>
      <c r="OZ43" s="0" t="str">
        <f aca="false">IF(OZ41=-9,"-",IF(OZ39=-9,"-",IF(AVERAGE(OZ41:OZ42)=AVERAGE(OZ39:OZ40),"-","ERR")))</f>
        <v>-</v>
      </c>
      <c r="PA43" s="0" t="str">
        <f aca="false">IF(PA41=-9,"-",IF(PA39=-9,"-",IF(AVERAGE(PA41:PA42)=AVERAGE(PA39:PA40),"-","ERR")))</f>
        <v>-</v>
      </c>
      <c r="PB43" s="0" t="str">
        <f aca="false">IF(PB41=-9,"-",IF(PB39=-9,"-",IF(AVERAGE(PB41:PB42)=AVERAGE(PB39:PB40),"-","ERR")))</f>
        <v>-</v>
      </c>
      <c r="PC43" s="0" t="str">
        <f aca="false">IF(PC41=-9,"-",IF(PC39=-9,"-",IF(AVERAGE(PC41:PC42)=AVERAGE(PC39:PC40),"-","ERR")))</f>
        <v>-</v>
      </c>
      <c r="PD43" s="0" t="str">
        <f aca="false">IF(PD41=-9,"-",IF(PD39=-9,"-",IF(AVERAGE(PD41:PD42)=AVERAGE(PD39:PD40),"-","ERR")))</f>
        <v>-</v>
      </c>
      <c r="PE43" s="0" t="str">
        <f aca="false">IF(PE41=-9,"-",IF(PE39=-9,"-",IF(AVERAGE(PE41:PE42)=AVERAGE(PE39:PE40),"-","ERR")))</f>
        <v>-</v>
      </c>
      <c r="PF43" s="0" t="str">
        <f aca="false">IF(PF41=-9,"-",IF(PF39=-9,"-",IF(AVERAGE(PF41:PF42)=AVERAGE(PF39:PF40),"-","ERR")))</f>
        <v>-</v>
      </c>
      <c r="PG43" s="0" t="str">
        <f aca="false">IF(PG41=-9,"-",IF(PG39=-9,"-",IF(AVERAGE(PG41:PG42)=AVERAGE(PG39:PG40),"-","ERR")))</f>
        <v>-</v>
      </c>
      <c r="PH43" s="0" t="str">
        <f aca="false">IF(PH41=-9,"-",IF(PH39=-9,"-",IF(AVERAGE(PH41:PH42)=AVERAGE(PH39:PH40),"-","ERR")))</f>
        <v>-</v>
      </c>
      <c r="PI43" s="0" t="str">
        <f aca="false">IF(PI41=-9,"-",IF(PI39=-9,"-",IF(AVERAGE(PI41:PI42)=AVERAGE(PI39:PI40),"-","ERR")))</f>
        <v>-</v>
      </c>
      <c r="PJ43" s="0" t="str">
        <f aca="false">IF(PJ41=-9,"-",IF(PJ39=-9,"-",IF(AVERAGE(PJ41:PJ42)=AVERAGE(PJ39:PJ40),"-","ERR")))</f>
        <v>-</v>
      </c>
      <c r="PK43" s="0" t="str">
        <f aca="false">IF(PK41=-9,"-",IF(PK39=-9,"-",IF(AVERAGE(PK41:PK42)=AVERAGE(PK39:PK40),"-","ERR")))</f>
        <v>-</v>
      </c>
      <c r="PL43" s="0" t="str">
        <f aca="false">IF(PL41=-9,"-",IF(PL39=-9,"-",IF(AVERAGE(PL41:PL42)=AVERAGE(PL39:PL40),"-","ERR")))</f>
        <v>-</v>
      </c>
      <c r="PM43" s="0" t="str">
        <f aca="false">IF(PM41=-9,"-",IF(PM39=-9,"-",IF(AVERAGE(PM41:PM42)=AVERAGE(PM39:PM40),"-","ERR")))</f>
        <v>-</v>
      </c>
      <c r="PN43" s="0" t="str">
        <f aca="false">IF(PN41=-9,"-",IF(PN39=-9,"-",IF(AVERAGE(PN41:PN42)=AVERAGE(PN39:PN40),"-","ERR")))</f>
        <v>ERR</v>
      </c>
      <c r="PO43" s="0" t="str">
        <f aca="false">IF(PO41=-9,"-",IF(PO39=-9,"-",IF(AVERAGE(PO41:PO42)=AVERAGE(PO39:PO40),"-","ERR")))</f>
        <v>-</v>
      </c>
      <c r="PP43" s="0" t="str">
        <f aca="false">IF(PP41=-9,"-",IF(PP39=-9,"-",IF(AVERAGE(PP41:PP42)=AVERAGE(PP39:PP40),"-","ERR")))</f>
        <v>-</v>
      </c>
      <c r="PQ43" s="0" t="str">
        <f aca="false">IF(PQ41=-9,"-",IF(PQ39=-9,"-",IF(AVERAGE(PQ41:PQ42)=AVERAGE(PQ39:PQ40),"-","ERR")))</f>
        <v>-</v>
      </c>
      <c r="PR43" s="0" t="str">
        <f aca="false">IF(PR41=-9,"-",IF(PR39=-9,"-",IF(AVERAGE(PR41:PR42)=AVERAGE(PR39:PR40),"-","ERR")))</f>
        <v>-</v>
      </c>
      <c r="PS43" s="0" t="str">
        <f aca="false">IF(PS41=-9,"-",IF(PS39=-9,"-",IF(AVERAGE(PS41:PS42)=AVERAGE(PS39:PS40),"-","ERR")))</f>
        <v>-</v>
      </c>
      <c r="PT43" s="0" t="str">
        <f aca="false">IF(PT41=-9,"-",IF(PT39=-9,"-",IF(AVERAGE(PT41:PT42)=AVERAGE(PT39:PT40),"-","ERR")))</f>
        <v>-</v>
      </c>
      <c r="PU43" s="0" t="str">
        <f aca="false">IF(PU41=-9,"-",IF(PU39=-9,"-",IF(AVERAGE(PU41:PU42)=AVERAGE(PU39:PU40),"-","ERR")))</f>
        <v>-</v>
      </c>
      <c r="PV43" s="0" t="str">
        <f aca="false">IF(PV41=-9,"-",IF(PV39=-9,"-",IF(AVERAGE(PV41:PV42)=AVERAGE(PV39:PV40),"-","ERR")))</f>
        <v>-</v>
      </c>
      <c r="PW43" s="0" t="str">
        <f aca="false">IF(PW41=-9,"-",IF(PW39=-9,"-",IF(AVERAGE(PW41:PW42)=AVERAGE(PW39:PW40),"-","ERR")))</f>
        <v>-</v>
      </c>
      <c r="PX43" s="0" t="str">
        <f aca="false">IF(PX41=-9,"-",IF(PX39=-9,"-",IF(AVERAGE(PX41:PX42)=AVERAGE(PX39:PX40),"-","ERR")))</f>
        <v>-</v>
      </c>
      <c r="PY43" s="0" t="str">
        <f aca="false">IF(PY41=-9,"-",IF(PY39=-9,"-",IF(AVERAGE(PY41:PY42)=AVERAGE(PY39:PY40),"-","ERR")))</f>
        <v>-</v>
      </c>
      <c r="PZ43" s="0" t="str">
        <f aca="false">IF(PZ41=-9,"-",IF(PZ39=-9,"-",IF(AVERAGE(PZ41:PZ42)=AVERAGE(PZ39:PZ40),"-","ERR")))</f>
        <v>-</v>
      </c>
      <c r="QA43" s="0" t="str">
        <f aca="false">IF(QA41=-9,"-",IF(QA39=-9,"-",IF(AVERAGE(QA41:QA42)=AVERAGE(QA39:QA40),"-","ERR")))</f>
        <v>-</v>
      </c>
      <c r="QB43" s="0" t="str">
        <f aca="false">IF(QB41=-9,"-",IF(QB39=-9,"-",IF(AVERAGE(QB41:QB42)=AVERAGE(QB39:QB40),"-","ERR")))</f>
        <v>-</v>
      </c>
      <c r="QC43" s="0" t="str">
        <f aca="false">IF(QC41=-9,"-",IF(QC39=-9,"-",IF(AVERAGE(QC41:QC42)=AVERAGE(QC39:QC40),"-","ERR")))</f>
        <v>-</v>
      </c>
      <c r="QD43" s="0" t="str">
        <f aca="false">IF(QD41=-9,"-",IF(QD39=-9,"-",IF(AVERAGE(QD41:QD42)=AVERAGE(QD39:QD40),"-","ERR")))</f>
        <v>-</v>
      </c>
      <c r="QE43" s="0" t="str">
        <f aca="false">IF(QE41=-9,"-",IF(QE39=-9,"-",IF(AVERAGE(QE41:QE42)=AVERAGE(QE39:QE40),"-","ERR")))</f>
        <v>-</v>
      </c>
      <c r="QF43" s="0" t="str">
        <f aca="false">IF(QF41=-9,"-",IF(QF39=-9,"-",IF(AVERAGE(QF41:QF42)=AVERAGE(QF39:QF40),"-","ERR")))</f>
        <v>-</v>
      </c>
      <c r="QG43" s="0" t="str">
        <f aca="false">IF(QG41=-9,"-",IF(QG39=-9,"-",IF(AVERAGE(QG41:QG42)=AVERAGE(QG39:QG40),"-","ERR")))</f>
        <v>-</v>
      </c>
      <c r="QH43" s="0" t="str">
        <f aca="false">IF(QH41=-9,"-",IF(QH39=-9,"-",IF(AVERAGE(QH41:QH42)=AVERAGE(QH39:QH40),"-","ERR")))</f>
        <v>-</v>
      </c>
      <c r="QI43" s="0" t="str">
        <f aca="false">IF(QI41=-9,"-",IF(QI39=-9,"-",IF(AVERAGE(QI41:QI42)=AVERAGE(QI39:QI40),"-","ERR")))</f>
        <v>-</v>
      </c>
      <c r="QJ43" s="0" t="str">
        <f aca="false">IF(QJ41=-9,"-",IF(QJ39=-9,"-",IF(AVERAGE(QJ41:QJ42)=AVERAGE(QJ39:QJ40),"-","ERR")))</f>
        <v>-</v>
      </c>
      <c r="QK43" s="0" t="str">
        <f aca="false">IF(QK41=-9,"-",IF(QK39=-9,"-",IF(AVERAGE(QK41:QK42)=AVERAGE(QK39:QK40),"-","ERR")))</f>
        <v>-</v>
      </c>
      <c r="QL43" s="0" t="str">
        <f aca="false">IF(QL41=-9,"-",IF(QL39=-9,"-",IF(AVERAGE(QL41:QL42)=AVERAGE(QL39:QL40),"-","ERR")))</f>
        <v>-</v>
      </c>
      <c r="QM43" s="0" t="str">
        <f aca="false">IF(QM41=-9,"-",IF(QM39=-9,"-",IF(AVERAGE(QM41:QM42)=AVERAGE(QM39:QM40),"-","ERR")))</f>
        <v>-</v>
      </c>
      <c r="QN43" s="0" t="str">
        <f aca="false">IF(QN41=-9,"-",IF(QN39=-9,"-",IF(AVERAGE(QN41:QN42)=AVERAGE(QN39:QN40),"-","ERR")))</f>
        <v>-</v>
      </c>
      <c r="QO43" s="0" t="str">
        <f aca="false">IF(QO41=-9,"-",IF(QO39=-9,"-",IF(AVERAGE(QO41:QO42)=AVERAGE(QO39:QO40),"-","ERR")))</f>
        <v>-</v>
      </c>
      <c r="QP43" s="0" t="str">
        <f aca="false">IF(QP41=-9,"-",IF(QP39=-9,"-",IF(AVERAGE(QP41:QP42)=AVERAGE(QP39:QP40),"-","ERR")))</f>
        <v>-</v>
      </c>
      <c r="QQ43" s="0" t="str">
        <f aca="false">IF(QQ41=-9,"-",IF(QQ39=-9,"-",IF(AVERAGE(QQ41:QQ42)=AVERAGE(QQ39:QQ40),"-","ERR")))</f>
        <v>-</v>
      </c>
      <c r="QR43" s="0" t="str">
        <f aca="false">IF(QR41=-9,"-",IF(QR39=-9,"-",IF(AVERAGE(QR41:QR42)=AVERAGE(QR39:QR40),"-","ERR")))</f>
        <v>-</v>
      </c>
      <c r="QS43" s="0" t="str">
        <f aca="false">IF(QS41=-9,"-",IF(QS39=-9,"-",IF(AVERAGE(QS41:QS42)=AVERAGE(QS39:QS40),"-","ERR")))</f>
        <v>-</v>
      </c>
      <c r="QT43" s="0" t="str">
        <f aca="false">IF(QT41=-9,"-",IF(QT39=-9,"-",IF(AVERAGE(QT41:QT42)=AVERAGE(QT39:QT40),"-","ERR")))</f>
        <v>-</v>
      </c>
      <c r="QU43" s="0" t="str">
        <f aca="false">IF(QU41=-9,"-",IF(QU39=-9,"-",IF(AVERAGE(QU41:QU42)=AVERAGE(QU39:QU40),"-","ERR")))</f>
        <v>-</v>
      </c>
      <c r="QV43" s="0" t="str">
        <f aca="false">IF(QV41=-9,"-",IF(QV39=-9,"-",IF(AVERAGE(QV41:QV42)=AVERAGE(QV39:QV40),"-","ERR")))</f>
        <v>-</v>
      </c>
      <c r="QW43" s="0" t="str">
        <f aca="false">IF(QW41=-9,"-",IF(QW39=-9,"-",IF(AVERAGE(QW41:QW42)=AVERAGE(QW39:QW40),"-","ERR")))</f>
        <v>-</v>
      </c>
      <c r="QX43" s="0" t="str">
        <f aca="false">IF(QX41=-9,"-",IF(QX39=-9,"-",IF(AVERAGE(QX41:QX42)=AVERAGE(QX39:QX40),"-","ERR")))</f>
        <v>-</v>
      </c>
      <c r="QY43" s="0" t="str">
        <f aca="false">IF(QY41=-9,"-",IF(QY39=-9,"-",IF(AVERAGE(QY41:QY42)=AVERAGE(QY39:QY40),"-","ERR")))</f>
        <v>-</v>
      </c>
      <c r="QZ43" s="0" t="str">
        <f aca="false">IF(QZ41=-9,"-",IF(QZ39=-9,"-",IF(AVERAGE(QZ41:QZ42)=AVERAGE(QZ39:QZ40),"-","ERR")))</f>
        <v>-</v>
      </c>
      <c r="RA43" s="0" t="str">
        <f aca="false">IF(RA41=-9,"-",IF(RA39=-9,"-",IF(AVERAGE(RA41:RA42)=AVERAGE(RA39:RA40),"-","ERR")))</f>
        <v>-</v>
      </c>
      <c r="RB43" s="0" t="str">
        <f aca="false">IF(RB41=-9,"-",IF(RB39=-9,"-",IF(AVERAGE(RB41:RB42)=AVERAGE(RB39:RB40),"-","ERR")))</f>
        <v>-</v>
      </c>
      <c r="RC43" s="0" t="str">
        <f aca="false">IF(RC41=-9,"-",IF(RC39=-9,"-",IF(AVERAGE(RC41:RC42)=AVERAGE(RC39:RC40),"-","ERR")))</f>
        <v>-</v>
      </c>
      <c r="RD43" s="0" t="str">
        <f aca="false">IF(RD41=-9,"-",IF(RD39=-9,"-",IF(AVERAGE(RD41:RD42)=AVERAGE(RD39:RD40),"-","ERR")))</f>
        <v>-</v>
      </c>
      <c r="RE43" s="0" t="str">
        <f aca="false">IF(RE41=-9,"-",IF(RE39=-9,"-",IF(AVERAGE(RE41:RE42)=AVERAGE(RE39:RE40),"-","ERR")))</f>
        <v>-</v>
      </c>
      <c r="RF43" s="0" t="str">
        <f aca="false">IF(RF41=-9,"-",IF(RF39=-9,"-",IF(AVERAGE(RF41:RF42)=AVERAGE(RF39:RF40),"-","ERR")))</f>
        <v>-</v>
      </c>
      <c r="RG43" s="0" t="str">
        <f aca="false">IF(RG41=-9,"-",IF(RG39=-9,"-",IF(AVERAGE(RG41:RG42)=AVERAGE(RG39:RG40),"-","ERR")))</f>
        <v>-</v>
      </c>
      <c r="RH43" s="0" t="str">
        <f aca="false">IF(RH41=-9,"-",IF(RH39=-9,"-",IF(AVERAGE(RH41:RH42)=AVERAGE(RH39:RH40),"-","ERR")))</f>
        <v>-</v>
      </c>
      <c r="RI43" s="0" t="str">
        <f aca="false">IF(RI41=-9,"-",IF(RI39=-9,"-",IF(AVERAGE(RI41:RI42)=AVERAGE(RI39:RI40),"-","ERR")))</f>
        <v>-</v>
      </c>
      <c r="RJ43" s="0" t="str">
        <f aca="false">IF(RJ41=-9,"-",IF(RJ39=-9,"-",IF(AVERAGE(RJ41:RJ42)=AVERAGE(RJ39:RJ40),"-","ERR")))</f>
        <v>-</v>
      </c>
      <c r="RK43" s="0" t="str">
        <f aca="false">IF(RK41=-9,"-",IF(RK39=-9,"-",IF(AVERAGE(RK41:RK42)=AVERAGE(RK39:RK40),"-","ERR")))</f>
        <v>-</v>
      </c>
      <c r="RL43" s="0" t="str">
        <f aca="false">IF(RL41=-9,"-",IF(RL39=-9,"-",IF(AVERAGE(RL41:RL42)=AVERAGE(RL39:RL40),"-","ERR")))</f>
        <v>-</v>
      </c>
      <c r="RM43" s="0" t="str">
        <f aca="false">IF(RM41=-9,"-",IF(RM39=-9,"-",IF(AVERAGE(RM41:RM42)=AVERAGE(RM39:RM40),"-","ERR")))</f>
        <v>-</v>
      </c>
      <c r="RN43" s="0" t="str">
        <f aca="false">IF(RN41=-9,"-",IF(RN39=-9,"-",IF(AVERAGE(RN41:RN42)=AVERAGE(RN39:RN40),"-","ERR")))</f>
        <v>-</v>
      </c>
      <c r="RO43" s="0" t="str">
        <f aca="false">IF(RO41=-9,"-",IF(RO39=-9,"-",IF(AVERAGE(RO41:RO42)=AVERAGE(RO39:RO40),"-","ERR")))</f>
        <v>-</v>
      </c>
      <c r="RP43" s="0" t="str">
        <f aca="false">IF(RP41=-9,"-",IF(RP39=-9,"-",IF(AVERAGE(RP41:RP42)=AVERAGE(RP39:RP40),"-","ERR")))</f>
        <v>-</v>
      </c>
      <c r="RQ43" s="0" t="str">
        <f aca="false">IF(RQ41=-9,"-",IF(RQ39=-9,"-",IF(AVERAGE(RQ41:RQ42)=AVERAGE(RQ39:RQ40),"-","ERR")))</f>
        <v>-</v>
      </c>
      <c r="RR43" s="0" t="str">
        <f aca="false">IF(RR41=-9,"-",IF(RR39=-9,"-",IF(AVERAGE(RR41:RR42)=AVERAGE(RR39:RR40),"-","ERR")))</f>
        <v>-</v>
      </c>
      <c r="RS43" s="0" t="str">
        <f aca="false">IF(RS41=-9,"-",IF(RS39=-9,"-",IF(AVERAGE(RS41:RS42)=AVERAGE(RS39:RS40),"-","ERR")))</f>
        <v>-</v>
      </c>
      <c r="RT43" s="0" t="str">
        <f aca="false">IF(RT41=-9,"-",IF(RT39=-9,"-",IF(AVERAGE(RT41:RT42)=AVERAGE(RT39:RT40),"-","ERR")))</f>
        <v>-</v>
      </c>
      <c r="RU43" s="0" t="str">
        <f aca="false">IF(RU41=-9,"-",IF(RU39=-9,"-",IF(AVERAGE(RU41:RU42)=AVERAGE(RU39:RU40),"-","ERR")))</f>
        <v>-</v>
      </c>
      <c r="RV43" s="0" t="str">
        <f aca="false">IF(RV41=-9,"-",IF(RV39=-9,"-",IF(AVERAGE(RV41:RV42)=AVERAGE(RV39:RV40),"-","ERR")))</f>
        <v>-</v>
      </c>
      <c r="RW43" s="0" t="str">
        <f aca="false">IF(RW41=-9,"-",IF(RW39=-9,"-",IF(AVERAGE(RW41:RW42)=AVERAGE(RW39:RW40),"-","ERR")))</f>
        <v>-</v>
      </c>
      <c r="RX43" s="0" t="str">
        <f aca="false">IF(RX41=-9,"-",IF(RX39=-9,"-",IF(AVERAGE(RX41:RX42)=AVERAGE(RX39:RX40),"-","ERR")))</f>
        <v>-</v>
      </c>
      <c r="RY43" s="0" t="str">
        <f aca="false">IF(RY41=-9,"-",IF(RY39=-9,"-",IF(AVERAGE(RY41:RY42)=AVERAGE(RY39:RY40),"-","ERR")))</f>
        <v>-</v>
      </c>
      <c r="RZ43" s="0" t="str">
        <f aca="false">IF(RZ41=-9,"-",IF(RZ39=-9,"-",IF(AVERAGE(RZ41:RZ42)=AVERAGE(RZ39:RZ40),"-","ERR")))</f>
        <v>-</v>
      </c>
      <c r="SA43" s="0" t="str">
        <f aca="false">IF(SA41=-9,"-",IF(SA39=-9,"-",IF(AVERAGE(SA41:SA42)=AVERAGE(SA39:SA40),"-","ERR")))</f>
        <v>-</v>
      </c>
      <c r="SB43" s="0" t="str">
        <f aca="false">IF(SB41=-9,"-",IF(SB39=-9,"-",IF(AVERAGE(SB41:SB42)=AVERAGE(SB39:SB40),"-","ERR")))</f>
        <v>-</v>
      </c>
      <c r="SC43" s="0" t="str">
        <f aca="false">IF(SC41=-9,"-",IF(SC39=-9,"-",IF(AVERAGE(SC41:SC42)=AVERAGE(SC39:SC40),"-","ERR")))</f>
        <v>-</v>
      </c>
      <c r="SD43" s="0" t="str">
        <f aca="false">IF(SD41=-9,"-",IF(SD39=-9,"-",IF(AVERAGE(SD41:SD42)=AVERAGE(SD39:SD40),"-","ERR")))</f>
        <v>-</v>
      </c>
      <c r="SE43" s="0" t="str">
        <f aca="false">IF(SE41=-9,"-",IF(SE39=-9,"-",IF(AVERAGE(SE41:SE42)=AVERAGE(SE39:SE40),"-","ERR")))</f>
        <v>-</v>
      </c>
      <c r="SF43" s="0" t="str">
        <f aca="false">IF(SF41=-9,"-",IF(SF39=-9,"-",IF(AVERAGE(SF41:SF42)=AVERAGE(SF39:SF40),"-","ERR")))</f>
        <v>-</v>
      </c>
      <c r="SG43" s="0" t="str">
        <f aca="false">IF(SG41=-9,"-",IF(SG39=-9,"-",IF(AVERAGE(SG41:SG42)=AVERAGE(SG39:SG40),"-","ERR")))</f>
        <v>-</v>
      </c>
      <c r="SH43" s="0" t="str">
        <f aca="false">IF(SH41=-9,"-",IF(SH39=-9,"-",IF(AVERAGE(SH41:SH42)=AVERAGE(SH39:SH40),"-","ERR")))</f>
        <v>-</v>
      </c>
      <c r="SI43" s="0" t="str">
        <f aca="false">IF(SI41=-9,"-",IF(SI39=-9,"-",IF(AVERAGE(SI41:SI42)=AVERAGE(SI39:SI40),"-","ERR")))</f>
        <v>-</v>
      </c>
      <c r="SJ43" s="0" t="str">
        <f aca="false">IF(SJ41=-9,"-",IF(SJ39=-9,"-",IF(AVERAGE(SJ41:SJ42)=AVERAGE(SJ39:SJ40),"-","ERR")))</f>
        <v>-</v>
      </c>
      <c r="SK43" s="0" t="str">
        <f aca="false">IF(SK41=-9,"-",IF(SK39=-9,"-",IF(AVERAGE(SK41:SK42)=AVERAGE(SK39:SK40),"-","ERR")))</f>
        <v>-</v>
      </c>
      <c r="SL43" s="0" t="str">
        <f aca="false">IF(SL41=-9,"-",IF(SL39=-9,"-",IF(AVERAGE(SL41:SL42)=AVERAGE(SL39:SL40),"-","ERR")))</f>
        <v>-</v>
      </c>
      <c r="SM43" s="0" t="str">
        <f aca="false">IF(SM41=-9,"-",IF(SM39=-9,"-",IF(AVERAGE(SM41:SM42)=AVERAGE(SM39:SM40),"-","ERR")))</f>
        <v>-</v>
      </c>
      <c r="SN43" s="0" t="str">
        <f aca="false">IF(SN41=-9,"-",IF(SN39=-9,"-",IF(AVERAGE(SN41:SN42)=AVERAGE(SN39:SN40),"-","ERR")))</f>
        <v>-</v>
      </c>
      <c r="SO43" s="0" t="str">
        <f aca="false">IF(SO41=-9,"-",IF(SO39=-9,"-",IF(AVERAGE(SO41:SO42)=AVERAGE(SO39:SO40),"-","ERR")))</f>
        <v>-</v>
      </c>
      <c r="SP43" s="0" t="str">
        <f aca="false">IF(SP41=-9,"-",IF(SP39=-9,"-",IF(AVERAGE(SP41:SP42)=AVERAGE(SP39:SP40),"-","ERR")))</f>
        <v>-</v>
      </c>
      <c r="SQ43" s="0" t="str">
        <f aca="false">IF(SQ41=-9,"-",IF(SQ39=-9,"-",IF(AVERAGE(SQ41:SQ42)=AVERAGE(SQ39:SQ40),"-","ERR")))</f>
        <v>-</v>
      </c>
      <c r="SR43" s="0" t="str">
        <f aca="false">IF(SR41=-9,"-",IF(SR39=-9,"-",IF(AVERAGE(SR41:SR42)=AVERAGE(SR39:SR40),"-","ERR")))</f>
        <v>-</v>
      </c>
      <c r="SS43" s="0" t="str">
        <f aca="false">IF(SS41=-9,"-",IF(SS39=-9,"-",IF(AVERAGE(SS41:SS42)=AVERAGE(SS39:SS40),"-","ERR")))</f>
        <v>-</v>
      </c>
      <c r="ST43" s="0" t="str">
        <f aca="false">IF(ST41=-9,"-",IF(ST39=-9,"-",IF(AVERAGE(ST41:ST42)=AVERAGE(ST39:ST40),"-","ERR")))</f>
        <v>-</v>
      </c>
      <c r="SU43" s="0" t="str">
        <f aca="false">IF(SU41=-9,"-",IF(SU39=-9,"-",IF(AVERAGE(SU41:SU42)=AVERAGE(SU39:SU40),"-","ERR")))</f>
        <v>-</v>
      </c>
      <c r="SV43" s="0" t="str">
        <f aca="false">IF(SV41=-9,"-",IF(SV39=-9,"-",IF(AVERAGE(SV41:SV42)=AVERAGE(SV39:SV40),"-","ERR")))</f>
        <v>-</v>
      </c>
      <c r="SW43" s="0" t="str">
        <f aca="false">IF(SW41=-9,"-",IF(SW39=-9,"-",IF(AVERAGE(SW41:SW42)=AVERAGE(SW39:SW40),"-","ERR")))</f>
        <v>-</v>
      </c>
      <c r="SX43" s="0" t="str">
        <f aca="false">IF(SX41=-9,"-",IF(SX39=-9,"-",IF(AVERAGE(SX41:SX42)=AVERAGE(SX39:SX40),"-","ERR")))</f>
        <v>-</v>
      </c>
      <c r="SY43" s="0" t="str">
        <f aca="false">IF(SY41=-9,"-",IF(SY39=-9,"-",IF(AVERAGE(SY41:SY42)=AVERAGE(SY39:SY40),"-","ERR")))</f>
        <v>-</v>
      </c>
      <c r="SZ43" s="0" t="str">
        <f aca="false">IF(SZ41=-9,"-",IF(SZ39=-9,"-",IF(AVERAGE(SZ41:SZ42)=AVERAGE(SZ39:SZ40),"-","ERR")))</f>
        <v>-</v>
      </c>
      <c r="TA43" s="0" t="str">
        <f aca="false">IF(TA41=-9,"-",IF(TA39=-9,"-",IF(AVERAGE(TA41:TA42)=AVERAGE(TA39:TA40),"-","ERR")))</f>
        <v>-</v>
      </c>
      <c r="TB43" s="0" t="str">
        <f aca="false">IF(TB41=-9,"-",IF(TB39=-9,"-",IF(AVERAGE(TB41:TB42)=AVERAGE(TB39:TB40),"-","ERR")))</f>
        <v>-</v>
      </c>
      <c r="TC43" s="0" t="str">
        <f aca="false">IF(TC41=-9,"-",IF(TC39=-9,"-",IF(AVERAGE(TC41:TC42)=AVERAGE(TC39:TC40),"-","ERR")))</f>
        <v>-</v>
      </c>
      <c r="TD43" s="0" t="str">
        <f aca="false">IF(TD41=-9,"-",IF(TD39=-9,"-",IF(AVERAGE(TD41:TD42)=AVERAGE(TD39:TD40),"-","ERR")))</f>
        <v>-</v>
      </c>
      <c r="TE43" s="0" t="str">
        <f aca="false">IF(TE41=-9,"-",IF(TE39=-9,"-",IF(AVERAGE(TE41:TE42)=AVERAGE(TE39:TE40),"-","ERR")))</f>
        <v>-</v>
      </c>
      <c r="TF43" s="0" t="str">
        <f aca="false">IF(TF41=-9,"-",IF(TF39=-9,"-",IF(AVERAGE(TF41:TF42)=AVERAGE(TF39:TF40),"-","ERR")))</f>
        <v>-</v>
      </c>
      <c r="TG43" s="0" t="str">
        <f aca="false">IF(TG41=-9,"-",IF(TG39=-9,"-",IF(AVERAGE(TG41:TG42)=AVERAGE(TG39:TG40),"-","ERR")))</f>
        <v>-</v>
      </c>
      <c r="TH43" s="0" t="str">
        <f aca="false">IF(TH41=-9,"-",IF(TH39=-9,"-",IF(AVERAGE(TH41:TH42)=AVERAGE(TH39:TH40),"-","ERR")))</f>
        <v>-</v>
      </c>
      <c r="TI43" s="0" t="str">
        <f aca="false">IF(TI41=-9,"-",IF(TI39=-9,"-",IF(AVERAGE(TI41:TI42)=AVERAGE(TI39:TI40),"-","ERR")))</f>
        <v>-</v>
      </c>
      <c r="TJ43" s="0" t="str">
        <f aca="false">IF(TJ41=-9,"-",IF(TJ39=-9,"-",IF(AVERAGE(TJ41:TJ42)=AVERAGE(TJ39:TJ40),"-","ERR")))</f>
        <v>-</v>
      </c>
      <c r="TK43" s="0" t="str">
        <f aca="false">IF(TK41=-9,"-",IF(TK39=-9,"-",IF(AVERAGE(TK41:TK42)=AVERAGE(TK39:TK40),"-","ERR")))</f>
        <v>-</v>
      </c>
      <c r="TL43" s="0" t="str">
        <f aca="false">IF(TL41=-9,"-",IF(TL39=-9,"-",IF(AVERAGE(TL41:TL42)=AVERAGE(TL39:TL40),"-","ERR")))</f>
        <v>-</v>
      </c>
      <c r="TM43" s="0" t="str">
        <f aca="false">IF(TM41=-9,"-",IF(TM39=-9,"-",IF(AVERAGE(TM41:TM42)=AVERAGE(TM39:TM40),"-","ERR")))</f>
        <v>-</v>
      </c>
      <c r="TN43" s="0" t="str">
        <f aca="false">IF(TN41=-9,"-",IF(TN39=-9,"-",IF(AVERAGE(TN41:TN42)=AVERAGE(TN39:TN40),"-","ERR")))</f>
        <v>-</v>
      </c>
      <c r="TO43" s="0" t="str">
        <f aca="false">IF(TO41=-9,"-",IF(TO39=-9,"-",IF(AVERAGE(TO41:TO42)=AVERAGE(TO39:TO40),"-","ERR")))</f>
        <v>-</v>
      </c>
      <c r="TP43" s="0" t="str">
        <f aca="false">IF(TP41=-9,"-",IF(TP39=-9,"-",IF(AVERAGE(TP41:TP42)=AVERAGE(TP39:TP40),"-","ERR")))</f>
        <v>-</v>
      </c>
      <c r="TQ43" s="0" t="str">
        <f aca="false">IF(TQ41=-9,"-",IF(TQ39=-9,"-",IF(AVERAGE(TQ41:TQ42)=AVERAGE(TQ39:TQ40),"-","ERR")))</f>
        <v>-</v>
      </c>
      <c r="TR43" s="0" t="str">
        <f aca="false">IF(TR41=-9,"-",IF(TR39=-9,"-",IF(AVERAGE(TR41:TR42)=AVERAGE(TR39:TR40),"-","ERR")))</f>
        <v>-</v>
      </c>
      <c r="TS43" s="0" t="str">
        <f aca="false">IF(TS41=-9,"-",IF(TS39=-9,"-",IF(AVERAGE(TS41:TS42)=AVERAGE(TS39:TS40),"-","ERR")))</f>
        <v>-</v>
      </c>
      <c r="TT43" s="0" t="str">
        <f aca="false">IF(TT41=-9,"-",IF(TT39=-9,"-",IF(AVERAGE(TT41:TT42)=AVERAGE(TT39:TT40),"-","ERR")))</f>
        <v>-</v>
      </c>
      <c r="TU43" s="0" t="str">
        <f aca="false">IF(TU41=-9,"-",IF(TU39=-9,"-",IF(AVERAGE(TU41:TU42)=AVERAGE(TU39:TU40),"-","ERR")))</f>
        <v>-</v>
      </c>
      <c r="TV43" s="0" t="str">
        <f aca="false">IF(TV41=-9,"-",IF(TV39=-9,"-",IF(AVERAGE(TV41:TV42)=AVERAGE(TV39:TV40),"-","ERR")))</f>
        <v>-</v>
      </c>
      <c r="TW43" s="0" t="str">
        <f aca="false">IF(TW41=-9,"-",IF(TW39=-9,"-",IF(AVERAGE(TW41:TW42)=AVERAGE(TW39:TW40),"-","ERR")))</f>
        <v>-</v>
      </c>
      <c r="TX43" s="0" t="str">
        <f aca="false">IF(TX41=-9,"-",IF(TX39=-9,"-",IF(AVERAGE(TX41:TX42)=AVERAGE(TX39:TX40),"-","ERR")))</f>
        <v>-</v>
      </c>
      <c r="TY43" s="0" t="str">
        <f aca="false">IF(TY41=-9,"-",IF(TY39=-9,"-",IF(AVERAGE(TY41:TY42)=AVERAGE(TY39:TY40),"-","ERR")))</f>
        <v>-</v>
      </c>
      <c r="TZ43" s="0" t="str">
        <f aca="false">IF(TZ41=-9,"-",IF(TZ39=-9,"-",IF(AVERAGE(TZ41:TZ42)=AVERAGE(TZ39:TZ40),"-","ERR")))</f>
        <v>-</v>
      </c>
      <c r="UA43" s="0" t="str">
        <f aca="false">IF(UA41=-9,"-",IF(UA39=-9,"-",IF(AVERAGE(UA41:UA42)=AVERAGE(UA39:UA40),"-","ERR")))</f>
        <v>-</v>
      </c>
      <c r="UB43" s="0" t="str">
        <f aca="false">IF(UB41=-9,"-",IF(UB39=-9,"-",IF(AVERAGE(UB41:UB42)=AVERAGE(UB39:UB40),"-","ERR")))</f>
        <v>-</v>
      </c>
      <c r="UC43" s="0" t="str">
        <f aca="false">IF(UC41=-9,"-",IF(UC39=-9,"-",IF(AVERAGE(UC41:UC42)=AVERAGE(UC39:UC40),"-","ERR")))</f>
        <v>-</v>
      </c>
      <c r="UD43" s="0" t="str">
        <f aca="false">IF(UD41=-9,"-",IF(UD39=-9,"-",IF(AVERAGE(UD41:UD42)=AVERAGE(UD39:UD40),"-","ERR")))</f>
        <v>-</v>
      </c>
      <c r="UE43" s="0" t="str">
        <f aca="false">IF(UE41=-9,"-",IF(UE39=-9,"-",IF(AVERAGE(UE41:UE42)=AVERAGE(UE39:UE40),"-","ERR")))</f>
        <v>-</v>
      </c>
      <c r="UF43" s="0" t="str">
        <f aca="false">IF(UF41=-9,"-",IF(UF39=-9,"-",IF(AVERAGE(UF41:UF42)=AVERAGE(UF39:UF40),"-","ERR")))</f>
        <v>-</v>
      </c>
      <c r="UG43" s="0" t="str">
        <f aca="false">IF(UG41=-9,"-",IF(UG39=-9,"-",IF(AVERAGE(UG41:UG42)=AVERAGE(UG39:UG40),"-","ERR")))</f>
        <v>-</v>
      </c>
      <c r="UH43" s="0" t="str">
        <f aca="false">IF(UH41=-9,"-",IF(UH39=-9,"-",IF(AVERAGE(UH41:UH42)=AVERAGE(UH39:UH40),"-","ERR")))</f>
        <v>-</v>
      </c>
      <c r="UI43" s="0" t="str">
        <f aca="false">IF(UI41=-9,"-",IF(UI39=-9,"-",IF(AVERAGE(UI41:UI42)=AVERAGE(UI39:UI40),"-","ERR")))</f>
        <v>-</v>
      </c>
      <c r="UJ43" s="0" t="str">
        <f aca="false">IF(UJ41=-9,"-",IF(UJ39=-9,"-",IF(AVERAGE(UJ41:UJ42)=AVERAGE(UJ39:UJ40),"-","ERR")))</f>
        <v>-</v>
      </c>
      <c r="UK43" s="0" t="str">
        <f aca="false">IF(UK41=-9,"-",IF(UK39=-9,"-",IF(AVERAGE(UK41:UK42)=AVERAGE(UK39:UK40),"-","ERR")))</f>
        <v>-</v>
      </c>
      <c r="UL43" s="0" t="str">
        <f aca="false">IF(UL41=-9,"-",IF(UL39=-9,"-",IF(AVERAGE(UL41:UL42)=AVERAGE(UL39:UL40),"-","ERR")))</f>
        <v>-</v>
      </c>
      <c r="UM43" s="0" t="str">
        <f aca="false">IF(UM41=-9,"-",IF(UM39=-9,"-",IF(AVERAGE(UM41:UM42)=AVERAGE(UM39:UM40),"-","ERR")))</f>
        <v>-</v>
      </c>
      <c r="UN43" s="0" t="str">
        <f aca="false">IF(UN41=-9,"-",IF(UN39=-9,"-",IF(AVERAGE(UN41:UN42)=AVERAGE(UN39:UN40),"-","ERR")))</f>
        <v>-</v>
      </c>
      <c r="UO43" s="0" t="str">
        <f aca="false">IF(UO41=-9,"-",IF(UO39=-9,"-",IF(AVERAGE(UO41:UO42)=AVERAGE(UO39:UO40),"-","ERR")))</f>
        <v>-</v>
      </c>
      <c r="UP43" s="0" t="str">
        <f aca="false">IF(UP41=-9,"-",IF(UP39=-9,"-",IF(AVERAGE(UP41:UP42)=AVERAGE(UP39:UP40),"-","ERR")))</f>
        <v>-</v>
      </c>
      <c r="UQ43" s="0" t="str">
        <f aca="false">IF(UQ41=-9,"-",IF(UQ39=-9,"-",IF(AVERAGE(UQ41:UQ42)=AVERAGE(UQ39:UQ40),"-","ERR")))</f>
        <v>-</v>
      </c>
      <c r="UR43" s="0" t="str">
        <f aca="false">IF(UR41=-9,"-",IF(UR39=-9,"-",IF(AVERAGE(UR41:UR42)=AVERAGE(UR39:UR40),"-","ERR")))</f>
        <v>-</v>
      </c>
      <c r="US43" s="0" t="str">
        <f aca="false">IF(US41=-9,"-",IF(US39=-9,"-",IF(AVERAGE(US41:US42)=AVERAGE(US39:US40),"-","ERR")))</f>
        <v>-</v>
      </c>
      <c r="UT43" s="0" t="str">
        <f aca="false">IF(UT41=-9,"-",IF(UT39=-9,"-",IF(AVERAGE(UT41:UT42)=AVERAGE(UT39:UT40),"-","ERR")))</f>
        <v>-</v>
      </c>
      <c r="UU43" s="0" t="str">
        <f aca="false">IF(UU41=-9,"-",IF(UU39=-9,"-",IF(AVERAGE(UU41:UU42)=AVERAGE(UU39:UU40),"-","ERR")))</f>
        <v>-</v>
      </c>
      <c r="UV43" s="0" t="str">
        <f aca="false">IF(UV41=-9,"-",IF(UV39=-9,"-",IF(AVERAGE(UV41:UV42)=AVERAGE(UV39:UV40),"-","ERR")))</f>
        <v>-</v>
      </c>
      <c r="UW43" s="0" t="str">
        <f aca="false">IF(UW41=-9,"-",IF(UW39=-9,"-",IF(AVERAGE(UW41:UW42)=AVERAGE(UW39:UW40),"-","ERR")))</f>
        <v>-</v>
      </c>
      <c r="UX43" s="0" t="str">
        <f aca="false">IF(UX41=-9,"-",IF(UX39=-9,"-",IF(AVERAGE(UX41:UX42)=AVERAGE(UX39:UX40),"-","ERR")))</f>
        <v>-</v>
      </c>
      <c r="UY43" s="0" t="str">
        <f aca="false">IF(UY41=-9,"-",IF(UY39=-9,"-",IF(AVERAGE(UY41:UY42)=AVERAGE(UY39:UY40),"-","ERR")))</f>
        <v>-</v>
      </c>
      <c r="UZ43" s="0" t="str">
        <f aca="false">IF(UZ41=-9,"-",IF(UZ39=-9,"-",IF(AVERAGE(UZ41:UZ42)=AVERAGE(UZ39:UZ40),"-","ERR")))</f>
        <v>-</v>
      </c>
      <c r="VA43" s="0" t="str">
        <f aca="false">IF(VA41=-9,"-",IF(VA39=-9,"-",IF(AVERAGE(VA41:VA42)=AVERAGE(VA39:VA40),"-","ERR")))</f>
        <v>-</v>
      </c>
      <c r="VB43" s="0" t="str">
        <f aca="false">IF(VB41=-9,"-",IF(VB39=-9,"-",IF(AVERAGE(VB41:VB42)=AVERAGE(VB39:VB40),"-","ERR")))</f>
        <v>-</v>
      </c>
      <c r="VC43" s="0" t="str">
        <f aca="false">IF(VC41=-9,"-",IF(VC39=-9,"-",IF(AVERAGE(VC41:VC42)=AVERAGE(VC39:VC40),"-","ERR")))</f>
        <v>-</v>
      </c>
      <c r="VD43" s="0" t="str">
        <f aca="false">IF(VD41=-9,"-",IF(VD39=-9,"-",IF(AVERAGE(VD41:VD42)=AVERAGE(VD39:VD40),"-","ERR")))</f>
        <v>-</v>
      </c>
      <c r="VE43" s="0" t="str">
        <f aca="false">IF(VE41=-9,"-",IF(VE39=-9,"-",IF(AVERAGE(VE41:VE42)=AVERAGE(VE39:VE40),"-","ERR")))</f>
        <v>-</v>
      </c>
      <c r="VF43" s="0" t="str">
        <f aca="false">IF(VF41=-9,"-",IF(VF39=-9,"-",IF(AVERAGE(VF41:VF42)=AVERAGE(VF39:VF40),"-","ERR")))</f>
        <v>-</v>
      </c>
      <c r="VG43" s="0" t="str">
        <f aca="false">IF(VG41=-9,"-",IF(VG39=-9,"-",IF(AVERAGE(VG41:VG42)=AVERAGE(VG39:VG40),"-","ERR")))</f>
        <v>-</v>
      </c>
      <c r="VH43" s="0" t="str">
        <f aca="false">IF(VH41=-9,"-",IF(VH39=-9,"-",IF(AVERAGE(VH41:VH42)=AVERAGE(VH39:VH40),"-","ERR")))</f>
        <v>-</v>
      </c>
      <c r="VI43" s="0" t="str">
        <f aca="false">IF(VI41=-9,"-",IF(VI39=-9,"-",IF(AVERAGE(VI41:VI42)=AVERAGE(VI39:VI40),"-","ERR")))</f>
        <v>-</v>
      </c>
      <c r="VJ43" s="0" t="str">
        <f aca="false">IF(VJ41=-9,"-",IF(VJ39=-9,"-",IF(AVERAGE(VJ41:VJ42)=AVERAGE(VJ39:VJ40),"-","ERR")))</f>
        <v>-</v>
      </c>
      <c r="VK43" s="0" t="str">
        <f aca="false">IF(VK41=-9,"-",IF(VK39=-9,"-",IF(AVERAGE(VK41:VK42)=AVERAGE(VK39:VK40),"-","ERR")))</f>
        <v>-</v>
      </c>
      <c r="VL43" s="0" t="str">
        <f aca="false">IF(VL41=-9,"-",IF(VL39=-9,"-",IF(AVERAGE(VL41:VL42)=AVERAGE(VL39:VL40),"-","ERR")))</f>
        <v>-</v>
      </c>
      <c r="VM43" s="0" t="str">
        <f aca="false">IF(VM41=-9,"-",IF(VM39=-9,"-",IF(AVERAGE(VM41:VM42)=AVERAGE(VM39:VM40),"-","ERR")))</f>
        <v>-</v>
      </c>
      <c r="VN43" s="0" t="str">
        <f aca="false">IF(VN41=-9,"-",IF(VN39=-9,"-",IF(AVERAGE(VN41:VN42)=AVERAGE(VN39:VN40),"-","ERR")))</f>
        <v>-</v>
      </c>
      <c r="VO43" s="0" t="str">
        <f aca="false">IF(VO41=-9,"-",IF(VO39=-9,"-",IF(AVERAGE(VO41:VO42)=AVERAGE(VO39:VO40),"-","ERR")))</f>
        <v>-</v>
      </c>
      <c r="VP43" s="0" t="str">
        <f aca="false">IF(VP41=-9,"-",IF(VP39=-9,"-",IF(AVERAGE(VP41:VP42)=AVERAGE(VP39:VP40),"-","ERR")))</f>
        <v>-</v>
      </c>
      <c r="VQ43" s="0" t="str">
        <f aca="false">IF(VQ41=-9,"-",IF(VQ39=-9,"-",IF(AVERAGE(VQ41:VQ42)=AVERAGE(VQ39:VQ40),"-","ERR")))</f>
        <v>-</v>
      </c>
      <c r="VR43" s="0" t="str">
        <f aca="false">IF(VR41=-9,"-",IF(VR39=-9,"-",IF(AVERAGE(VR41:VR42)=AVERAGE(VR39:VR40),"-","ERR")))</f>
        <v>-</v>
      </c>
      <c r="VS43" s="0" t="str">
        <f aca="false">IF(VS41=-9,"-",IF(VS39=-9,"-",IF(AVERAGE(VS41:VS42)=AVERAGE(VS39:VS40),"-","ERR")))</f>
        <v>-</v>
      </c>
      <c r="VT43" s="0" t="str">
        <f aca="false">IF(VT41=-9,"-",IF(VT39=-9,"-",IF(AVERAGE(VT41:VT42)=AVERAGE(VT39:VT40),"-","ERR")))</f>
        <v>-</v>
      </c>
      <c r="VU43" s="0" t="str">
        <f aca="false">IF(VU41=-9,"-",IF(VU39=-9,"-",IF(AVERAGE(VU41:VU42)=AVERAGE(VU39:VU40),"-","ERR")))</f>
        <v>-</v>
      </c>
      <c r="VV43" s="0" t="str">
        <f aca="false">IF(VV41=-9,"-",IF(VV39=-9,"-",IF(AVERAGE(VV41:VV42)=AVERAGE(VV39:VV40),"-","ERR")))</f>
        <v>-</v>
      </c>
      <c r="VW43" s="0" t="str">
        <f aca="false">IF(VW41=-9,"-",IF(VW39=-9,"-",IF(AVERAGE(VW41:VW42)=AVERAGE(VW39:VW40),"-","ERR")))</f>
        <v>-</v>
      </c>
      <c r="VX43" s="0" t="str">
        <f aca="false">IF(VX41=-9,"-",IF(VX39=-9,"-",IF(AVERAGE(VX41:VX42)=AVERAGE(VX39:VX40),"-","ERR")))</f>
        <v>-</v>
      </c>
      <c r="VY43" s="0" t="str">
        <f aca="false">IF(VY41=-9,"-",IF(VY39=-9,"-",IF(AVERAGE(VY41:VY42)=AVERAGE(VY39:VY40),"-","ERR")))</f>
        <v>-</v>
      </c>
      <c r="VZ43" s="0" t="str">
        <f aca="false">IF(VZ41=-9,"-",IF(VZ39=-9,"-",IF(AVERAGE(VZ41:VZ42)=AVERAGE(VZ39:VZ40),"-","ERR")))</f>
        <v>-</v>
      </c>
      <c r="WA43" s="0" t="str">
        <f aca="false">IF(WA41=-9,"-",IF(WA39=-9,"-",IF(AVERAGE(WA41:WA42)=AVERAGE(WA39:WA40),"-","ERR")))</f>
        <v>-</v>
      </c>
      <c r="WB43" s="0" t="str">
        <f aca="false">IF(WB41=-9,"-",IF(WB39=-9,"-",IF(AVERAGE(WB41:WB42)=AVERAGE(WB39:WB40),"-","ERR")))</f>
        <v>-</v>
      </c>
      <c r="WC43" s="0" t="str">
        <f aca="false">IF(WC41=-9,"-",IF(WC39=-9,"-",IF(AVERAGE(WC41:WC42)=AVERAGE(WC39:WC40),"-","ERR")))</f>
        <v>-</v>
      </c>
      <c r="WD43" s="0" t="str">
        <f aca="false">IF(WD41=-9,"-",IF(WD39=-9,"-",IF(AVERAGE(WD41:WD42)=AVERAGE(WD39:WD40),"-","ERR")))</f>
        <v>-</v>
      </c>
      <c r="WE43" s="0" t="str">
        <f aca="false">IF(WE41=-9,"-",IF(WE39=-9,"-",IF(AVERAGE(WE41:WE42)=AVERAGE(WE39:WE40),"-","ERR")))</f>
        <v>-</v>
      </c>
      <c r="WF43" s="0" t="str">
        <f aca="false">IF(WF41=-9,"-",IF(WF39=-9,"-",IF(AVERAGE(WF41:WF42)=AVERAGE(WF39:WF40),"-","ERR")))</f>
        <v>-</v>
      </c>
      <c r="WG43" s="0" t="str">
        <f aca="false">IF(WG41=-9,"-",IF(WG39=-9,"-",IF(AVERAGE(WG41:WG42)=AVERAGE(WG39:WG40),"-","ERR")))</f>
        <v>-</v>
      </c>
      <c r="WH43" s="0" t="str">
        <f aca="false">IF(WH41=-9,"-",IF(WH39=-9,"-",IF(AVERAGE(WH41:WH42)=AVERAGE(WH39:WH40),"-","ERR")))</f>
        <v>-</v>
      </c>
      <c r="WI43" s="0" t="str">
        <f aca="false">IF(WI41=-9,"-",IF(WI39=-9,"-",IF(AVERAGE(WI41:WI42)=AVERAGE(WI39:WI40),"-","ERR")))</f>
        <v>-</v>
      </c>
      <c r="WJ43" s="0" t="str">
        <f aca="false">IF(WJ41=-9,"-",IF(WJ39=-9,"-",IF(AVERAGE(WJ41:WJ42)=AVERAGE(WJ39:WJ40),"-","ERR")))</f>
        <v>-</v>
      </c>
      <c r="WK43" s="0" t="str">
        <f aca="false">IF(WK41=-9,"-",IF(WK39=-9,"-",IF(AVERAGE(WK41:WK42)=AVERAGE(WK39:WK40),"-","ERR")))</f>
        <v>-</v>
      </c>
      <c r="WL43" s="0" t="str">
        <f aca="false">IF(WL41=-9,"-",IF(WL39=-9,"-",IF(AVERAGE(WL41:WL42)=AVERAGE(WL39:WL40),"-","ERR")))</f>
        <v>-</v>
      </c>
      <c r="WM43" s="0" t="str">
        <f aca="false">IF(WM41=-9,"-",IF(WM39=-9,"-",IF(AVERAGE(WM41:WM42)=AVERAGE(WM39:WM40),"-","ERR")))</f>
        <v>-</v>
      </c>
      <c r="WN43" s="0" t="str">
        <f aca="false">IF(WN41=-9,"-",IF(WN39=-9,"-",IF(AVERAGE(WN41:WN42)=AVERAGE(WN39:WN40),"-","ERR")))</f>
        <v>-</v>
      </c>
      <c r="WO43" s="0" t="str">
        <f aca="false">IF(WO41=-9,"-",IF(WO39=-9,"-",IF(AVERAGE(WO41:WO42)=AVERAGE(WO39:WO40),"-","ERR")))</f>
        <v>-</v>
      </c>
      <c r="WP43" s="0" t="str">
        <f aca="false">IF(WP41=-9,"-",IF(WP39=-9,"-",IF(AVERAGE(WP41:WP42)=AVERAGE(WP39:WP40),"-","ERR")))</f>
        <v>-</v>
      </c>
      <c r="WQ43" s="0" t="str">
        <f aca="false">IF(WQ41=-9,"-",IF(WQ39=-9,"-",IF(AVERAGE(WQ41:WQ42)=AVERAGE(WQ39:WQ40),"-","ERR")))</f>
        <v>-</v>
      </c>
      <c r="WR43" s="0" t="str">
        <f aca="false">IF(WR41=-9,"-",IF(WR39=-9,"-",IF(AVERAGE(WR41:WR42)=AVERAGE(WR39:WR40),"-","ERR")))</f>
        <v>-</v>
      </c>
      <c r="WS43" s="0" t="str">
        <f aca="false">IF(WS41=-9,"-",IF(WS39=-9,"-",IF(AVERAGE(WS41:WS42)=AVERAGE(WS39:WS40),"-","ERR")))</f>
        <v>-</v>
      </c>
      <c r="WT43" s="0" t="str">
        <f aca="false">IF(WT41=-9,"-",IF(WT39=-9,"-",IF(AVERAGE(WT41:WT42)=AVERAGE(WT39:WT40),"-","ERR")))</f>
        <v>-</v>
      </c>
      <c r="WU43" s="0" t="str">
        <f aca="false">IF(WU41=-9,"-",IF(WU39=-9,"-",IF(AVERAGE(WU41:WU42)=AVERAGE(WU39:WU40),"-","ERR")))</f>
        <v>-</v>
      </c>
      <c r="WV43" s="0" t="str">
        <f aca="false">IF(WV41=-9,"-",IF(WV39=-9,"-",IF(AVERAGE(WV41:WV42)=AVERAGE(WV39:WV40),"-","ERR")))</f>
        <v>-</v>
      </c>
      <c r="WW43" s="0" t="str">
        <f aca="false">IF(WW41=-9,"-",IF(WW39=-9,"-",IF(AVERAGE(WW41:WW42)=AVERAGE(WW39:WW40),"-","ERR")))</f>
        <v>-</v>
      </c>
      <c r="WX43" s="0" t="str">
        <f aca="false">IF(WX41=-9,"-",IF(WX39=-9,"-",IF(AVERAGE(WX41:WX42)=AVERAGE(WX39:WX40),"-","ERR")))</f>
        <v>ERR</v>
      </c>
      <c r="WY43" s="0" t="str">
        <f aca="false">IF(WY41=-9,"-",IF(WY39=-9,"-",IF(AVERAGE(WY41:WY42)=AVERAGE(WY39:WY40),"-","ERR")))</f>
        <v>-</v>
      </c>
      <c r="WZ43" s="0" t="str">
        <f aca="false">IF(WZ41=-9,"-",IF(WZ39=-9,"-",IF(AVERAGE(WZ41:WZ42)=AVERAGE(WZ39:WZ40),"-","ERR")))</f>
        <v>-</v>
      </c>
      <c r="XA43" s="0" t="str">
        <f aca="false">IF(XA41=-9,"-",IF(XA39=-9,"-",IF(AVERAGE(XA41:XA42)=AVERAGE(XA39:XA40),"-","ERR")))</f>
        <v>-</v>
      </c>
      <c r="XB43" s="0" t="str">
        <f aca="false">IF(XB41=-9,"-",IF(XB39=-9,"-",IF(AVERAGE(XB41:XB42)=AVERAGE(XB39:XB40),"-","ERR")))</f>
        <v>-</v>
      </c>
      <c r="XC43" s="0" t="str">
        <f aca="false">IF(XC41=-9,"-",IF(XC39=-9,"-",IF(AVERAGE(XC41:XC42)=AVERAGE(XC39:XC40),"-","ERR")))</f>
        <v>-</v>
      </c>
      <c r="XD43" s="0" t="str">
        <f aca="false">IF(XD41=-9,"-",IF(XD39=-9,"-",IF(AVERAGE(XD41:XD42)=AVERAGE(XD39:XD40),"-","ERR")))</f>
        <v>-</v>
      </c>
      <c r="XE43" s="0" t="str">
        <f aca="false">IF(XE41=-9,"-",IF(XE39=-9,"-",IF(AVERAGE(XE41:XE42)=AVERAGE(XE39:XE40),"-","ERR")))</f>
        <v>-</v>
      </c>
      <c r="XF43" s="0" t="str">
        <f aca="false">IF(XF41=-9,"-",IF(XF39=-9,"-",IF(AVERAGE(XF41:XF42)=AVERAGE(XF39:XF40),"-","ERR")))</f>
        <v>-</v>
      </c>
      <c r="XG43" s="0" t="str">
        <f aca="false">IF(XG41=-9,"-",IF(XG39=-9,"-",IF(AVERAGE(XG41:XG42)=AVERAGE(XG39:XG40),"-","ERR")))</f>
        <v>-</v>
      </c>
      <c r="XH43" s="0" t="str">
        <f aca="false">IF(XH41=-9,"-",IF(XH39=-9,"-",IF(AVERAGE(XH41:XH42)=AVERAGE(XH39:XH40),"-","ERR")))</f>
        <v>-</v>
      </c>
      <c r="XI43" s="0" t="str">
        <f aca="false">IF(XI41=-9,"-",IF(XI39=-9,"-",IF(AVERAGE(XI41:XI42)=AVERAGE(XI39:XI40),"-","ERR")))</f>
        <v>-</v>
      </c>
      <c r="XJ43" s="0" t="str">
        <f aca="false">IF(XJ41=-9,"-",IF(XJ39=-9,"-",IF(AVERAGE(XJ41:XJ42)=AVERAGE(XJ39:XJ40),"-","ERR")))</f>
        <v>-</v>
      </c>
      <c r="XK43" s="0" t="str">
        <f aca="false">IF(XK41=-9,"-",IF(XK39=-9,"-",IF(AVERAGE(XK41:XK42)=AVERAGE(XK39:XK40),"-","ERR")))</f>
        <v>ERR</v>
      </c>
      <c r="XL43" s="0" t="str">
        <f aca="false">IF(XL41=-9,"-",IF(XL39=-9,"-",IF(AVERAGE(XL41:XL42)=AVERAGE(XL39:XL40),"-","ERR")))</f>
        <v>-</v>
      </c>
      <c r="XM43" s="0" t="str">
        <f aca="false">IF(XM41=-9,"-",IF(XM39=-9,"-",IF(AVERAGE(XM41:XM42)=AVERAGE(XM39:XM40),"-","ERR")))</f>
        <v>-</v>
      </c>
      <c r="XN43" s="0" t="str">
        <f aca="false">IF(XN41=-9,"-",IF(XN39=-9,"-",IF(AVERAGE(XN41:XN42)=AVERAGE(XN39:XN40),"-","ERR")))</f>
        <v>-</v>
      </c>
      <c r="XO43" s="0" t="str">
        <f aca="false">IF(XO41=-9,"-",IF(XO39=-9,"-",IF(AVERAGE(XO41:XO42)=AVERAGE(XO39:XO40),"-","ERR")))</f>
        <v>-</v>
      </c>
      <c r="XP43" s="0" t="str">
        <f aca="false">IF(XP41=-9,"-",IF(XP39=-9,"-",IF(AVERAGE(XP41:XP42)=AVERAGE(XP39:XP40),"-","ERR")))</f>
        <v>-</v>
      </c>
      <c r="XQ43" s="0" t="str">
        <f aca="false">IF(XQ41=-9,"-",IF(XQ39=-9,"-",IF(AVERAGE(XQ41:XQ42)=AVERAGE(XQ39:XQ40),"-","ERR")))</f>
        <v>-</v>
      </c>
      <c r="XR43" s="0" t="str">
        <f aca="false">IF(XR41=-9,"-",IF(XR39=-9,"-",IF(AVERAGE(XR41:XR42)=AVERAGE(XR39:XR40),"-","ERR")))</f>
        <v>-</v>
      </c>
      <c r="XS43" s="0" t="str">
        <f aca="false">IF(XS41=-9,"-",IF(XS39=-9,"-",IF(AVERAGE(XS41:XS42)=AVERAGE(XS39:XS40),"-","ERR")))</f>
        <v>-</v>
      </c>
      <c r="XT43" s="0" t="str">
        <f aca="false">IF(XT41=-9,"-",IF(XT39=-9,"-",IF(AVERAGE(XT41:XT42)=AVERAGE(XT39:XT40),"-","ERR")))</f>
        <v>-</v>
      </c>
      <c r="XU43" s="0" t="str">
        <f aca="false">IF(XU41=-9,"-",IF(XU39=-9,"-",IF(AVERAGE(XU41:XU42)=AVERAGE(XU39:XU40),"-","ERR")))</f>
        <v>-</v>
      </c>
      <c r="XV43" s="0" t="str">
        <f aca="false">IF(XV41=-9,"-",IF(XV39=-9,"-",IF(AVERAGE(XV41:XV42)=AVERAGE(XV39:XV40),"-","ERR")))</f>
        <v>-</v>
      </c>
      <c r="XW43" s="0" t="str">
        <f aca="false">IF(XW41=-9,"-",IF(XW39=-9,"-",IF(AVERAGE(XW41:XW42)=AVERAGE(XW39:XW40),"-","ERR")))</f>
        <v>-</v>
      </c>
      <c r="XX43" s="0" t="str">
        <f aca="false">IF(XX41=-9,"-",IF(XX39=-9,"-",IF(AVERAGE(XX41:XX42)=AVERAGE(XX39:XX40),"-","ERR")))</f>
        <v>-</v>
      </c>
      <c r="XY43" s="0" t="str">
        <f aca="false">IF(XY41=-9,"-",IF(XY39=-9,"-",IF(AVERAGE(XY41:XY42)=AVERAGE(XY39:XY40),"-","ERR")))</f>
        <v>-</v>
      </c>
      <c r="XZ43" s="0" t="str">
        <f aca="false">IF(XZ41=-9,"-",IF(XZ39=-9,"-",IF(AVERAGE(XZ41:XZ42)=AVERAGE(XZ39:XZ40),"-","ERR")))</f>
        <v>-</v>
      </c>
      <c r="YA43" s="0" t="str">
        <f aca="false">IF(YA41=-9,"-",IF(YA39=-9,"-",IF(AVERAGE(YA41:YA42)=AVERAGE(YA39:YA40),"-","ERR")))</f>
        <v>-</v>
      </c>
      <c r="YB43" s="0" t="str">
        <f aca="false">IF(YB41=-9,"-",IF(YB39=-9,"-",IF(AVERAGE(YB41:YB42)=AVERAGE(YB39:YB40),"-","ERR")))</f>
        <v>-</v>
      </c>
      <c r="YC43" s="0" t="str">
        <f aca="false">IF(YC41=-9,"-",IF(YC39=-9,"-",IF(AVERAGE(YC41:YC42)=AVERAGE(YC39:YC40),"-","ERR")))</f>
        <v>-</v>
      </c>
      <c r="YD43" s="0" t="str">
        <f aca="false">IF(YD41=-9,"-",IF(YD39=-9,"-",IF(AVERAGE(YD41:YD42)=AVERAGE(YD39:YD40),"-","ERR")))</f>
        <v>-</v>
      </c>
      <c r="YE43" s="0" t="str">
        <f aca="false">IF(YE41=-9,"-",IF(YE39=-9,"-",IF(AVERAGE(YE41:YE42)=AVERAGE(YE39:YE40),"-","ERR")))</f>
        <v>-</v>
      </c>
      <c r="YF43" s="0" t="str">
        <f aca="false">IF(YF41=-9,"-",IF(YF39=-9,"-",IF(AVERAGE(YF41:YF42)=AVERAGE(YF39:YF40),"-","ERR")))</f>
        <v>-</v>
      </c>
      <c r="YG43" s="0" t="str">
        <f aca="false">IF(YG41=-9,"-",IF(YG39=-9,"-",IF(AVERAGE(YG41:YG42)=AVERAGE(YG39:YG40),"-","ERR")))</f>
        <v>-</v>
      </c>
      <c r="YH43" s="0" t="str">
        <f aca="false">IF(YH41=-9,"-",IF(YH39=-9,"-",IF(AVERAGE(YH41:YH42)=AVERAGE(YH39:YH40),"-","ERR")))</f>
        <v>-</v>
      </c>
      <c r="YI43" s="0" t="str">
        <f aca="false">IF(YI41=-9,"-",IF(YI39=-9,"-",IF(AVERAGE(YI41:YI42)=AVERAGE(YI39:YI40),"-","ERR")))</f>
        <v>-</v>
      </c>
      <c r="YJ43" s="0" t="str">
        <f aca="false">IF(YJ41=-9,"-",IF(YJ39=-9,"-",IF(AVERAGE(YJ41:YJ42)=AVERAGE(YJ39:YJ40),"-","ERR")))</f>
        <v>-</v>
      </c>
      <c r="YK43" s="0" t="str">
        <f aca="false">IF(YK41=-9,"-",IF(YK39=-9,"-",IF(AVERAGE(YK41:YK42)=AVERAGE(YK39:YK40),"-","ERR")))</f>
        <v>-</v>
      </c>
      <c r="YL43" s="0" t="str">
        <f aca="false">IF(YL41=-9,"-",IF(YL39=-9,"-",IF(AVERAGE(YL41:YL42)=AVERAGE(YL39:YL40),"-","ERR")))</f>
        <v>-</v>
      </c>
      <c r="YM43" s="0" t="str">
        <f aca="false">IF(YM41=-9,"-",IF(YM39=-9,"-",IF(AVERAGE(YM41:YM42)=AVERAGE(YM39:YM40),"-","ERR")))</f>
        <v>-</v>
      </c>
      <c r="YN43" s="0" t="str">
        <f aca="false">IF(YN41=-9,"-",IF(YN39=-9,"-",IF(AVERAGE(YN41:YN42)=AVERAGE(YN39:YN40),"-","ERR")))</f>
        <v>-</v>
      </c>
      <c r="YO43" s="0" t="str">
        <f aca="false">IF(YO41=-9,"-",IF(YO39=-9,"-",IF(AVERAGE(YO41:YO42)=AVERAGE(YO39:YO40),"-","ERR")))</f>
        <v>-</v>
      </c>
      <c r="YP43" s="0" t="str">
        <f aca="false">IF(YP41=-9,"-",IF(YP39=-9,"-",IF(AVERAGE(YP41:YP42)=AVERAGE(YP39:YP40),"-","ERR")))</f>
        <v>-</v>
      </c>
      <c r="YQ43" s="0" t="str">
        <f aca="false">IF(YQ41=-9,"-",IF(YQ39=-9,"-",IF(AVERAGE(YQ41:YQ42)=AVERAGE(YQ39:YQ40),"-","ERR")))</f>
        <v>-</v>
      </c>
      <c r="YR43" s="0" t="str">
        <f aca="false">IF(YR41=-9,"-",IF(YR39=-9,"-",IF(AVERAGE(YR41:YR42)=AVERAGE(YR39:YR40),"-","ERR")))</f>
        <v>-</v>
      </c>
      <c r="YS43" s="0" t="str">
        <f aca="false">IF(YS41=-9,"-",IF(YS39=-9,"-",IF(AVERAGE(YS41:YS42)=AVERAGE(YS39:YS40),"-","ERR")))</f>
        <v>-</v>
      </c>
      <c r="YT43" s="0" t="str">
        <f aca="false">IF(YT41=-9,"-",IF(YT39=-9,"-",IF(AVERAGE(YT41:YT42)=AVERAGE(YT39:YT40),"-","ERR")))</f>
        <v>-</v>
      </c>
      <c r="YU43" s="0" t="str">
        <f aca="false">IF(YU41=-9,"-",IF(YU39=-9,"-",IF(AVERAGE(YU41:YU42)=AVERAGE(YU39:YU40),"-","ERR")))</f>
        <v>-</v>
      </c>
      <c r="YV43" s="0" t="str">
        <f aca="false">IF(YV41=-9,"-",IF(YV39=-9,"-",IF(AVERAGE(YV41:YV42)=AVERAGE(YV39:YV40),"-","ERR")))</f>
        <v>-</v>
      </c>
      <c r="YW43" s="0" t="str">
        <f aca="false">IF(YW41=-9,"-",IF(YW39=-9,"-",IF(AVERAGE(YW41:YW42)=AVERAGE(YW39:YW40),"-","ERR")))</f>
        <v>-</v>
      </c>
      <c r="YX43" s="0" t="str">
        <f aca="false">IF(YX41=-9,"-",IF(YX39=-9,"-",IF(AVERAGE(YX41:YX42)=AVERAGE(YX39:YX40),"-","ERR")))</f>
        <v>-</v>
      </c>
      <c r="YY43" s="0" t="str">
        <f aca="false">IF(YY41=-9,"-",IF(YY39=-9,"-",IF(AVERAGE(YY41:YY42)=AVERAGE(YY39:YY40),"-","ERR")))</f>
        <v>-</v>
      </c>
      <c r="YZ43" s="0" t="str">
        <f aca="false">IF(YZ41=-9,"-",IF(YZ39=-9,"-",IF(AVERAGE(YZ41:YZ42)=AVERAGE(YZ39:YZ40),"-","ERR")))</f>
        <v>-</v>
      </c>
      <c r="ZA43" s="0" t="str">
        <f aca="false">IF(ZA41=-9,"-",IF(ZA39=-9,"-",IF(AVERAGE(ZA41:ZA42)=AVERAGE(ZA39:ZA40),"-","ERR")))</f>
        <v>-</v>
      </c>
      <c r="ZB43" s="0" t="str">
        <f aca="false">IF(ZB41=-9,"-",IF(ZB39=-9,"-",IF(AVERAGE(ZB41:ZB42)=AVERAGE(ZB39:ZB40),"-","ERR")))</f>
        <v>ERR</v>
      </c>
      <c r="ZC43" s="0" t="str">
        <f aca="false">IF(ZC41=-9,"-",IF(ZC39=-9,"-",IF(AVERAGE(ZC41:ZC42)=AVERAGE(ZC39:ZC40),"-","ERR")))</f>
        <v>-</v>
      </c>
      <c r="ZD43" s="0" t="str">
        <f aca="false">IF(ZD41=-9,"-",IF(ZD39=-9,"-",IF(AVERAGE(ZD41:ZD42)=AVERAGE(ZD39:ZD40),"-","ERR")))</f>
        <v>-</v>
      </c>
      <c r="ZE43" s="0" t="str">
        <f aca="false">IF(ZE41=-9,"-",IF(ZE39=-9,"-",IF(AVERAGE(ZE41:ZE42)=AVERAGE(ZE39:ZE40),"-","ERR")))</f>
        <v>-</v>
      </c>
      <c r="ZF43" s="0" t="str">
        <f aca="false">IF(ZF41=-9,"-",IF(ZF39=-9,"-",IF(AVERAGE(ZF41:ZF42)=AVERAGE(ZF39:ZF40),"-","ERR")))</f>
        <v>-</v>
      </c>
      <c r="ZG43" s="0" t="str">
        <f aca="false">IF(ZG41=-9,"-",IF(ZG39=-9,"-",IF(AVERAGE(ZG41:ZG42)=AVERAGE(ZG39:ZG40),"-","ERR")))</f>
        <v>-</v>
      </c>
      <c r="ZH43" s="0" t="str">
        <f aca="false">IF(ZH41=-9,"-",IF(ZH39=-9,"-",IF(AVERAGE(ZH41:ZH42)=AVERAGE(ZH39:ZH40),"-","ERR")))</f>
        <v>-</v>
      </c>
      <c r="ZI43" s="0" t="str">
        <f aca="false">IF(ZI41=-9,"-",IF(ZI39=-9,"-",IF(AVERAGE(ZI41:ZI42)=AVERAGE(ZI39:ZI40),"-","ERR")))</f>
        <v>-</v>
      </c>
      <c r="ZJ43" s="0" t="str">
        <f aca="false">IF(ZJ41=-9,"-",IF(ZJ39=-9,"-",IF(AVERAGE(ZJ41:ZJ42)=AVERAGE(ZJ39:ZJ40),"-","ERR")))</f>
        <v>-</v>
      </c>
      <c r="ZK43" s="0" t="str">
        <f aca="false">IF(ZK41=-9,"-",IF(ZK39=-9,"-",IF(AVERAGE(ZK41:ZK42)=AVERAGE(ZK39:ZK40),"-","ERR")))</f>
        <v>-</v>
      </c>
      <c r="ZL43" s="0" t="str">
        <f aca="false">IF(ZL41=-9,"-",IF(ZL39=-9,"-",IF(AVERAGE(ZL41:ZL42)=AVERAGE(ZL39:ZL40),"-","ERR")))</f>
        <v>-</v>
      </c>
      <c r="ZM43" s="0" t="str">
        <f aca="false">IF(ZM41=-9,"-",IF(ZM39=-9,"-",IF(AVERAGE(ZM41:ZM42)=AVERAGE(ZM39:ZM40),"-","ERR")))</f>
        <v>-</v>
      </c>
      <c r="ZN43" s="0" t="str">
        <f aca="false">IF(ZN41=-9,"-",IF(ZN39=-9,"-",IF(AVERAGE(ZN41:ZN42)=AVERAGE(ZN39:ZN40),"-","ERR")))</f>
        <v>-</v>
      </c>
      <c r="ZO43" s="0" t="str">
        <f aca="false">IF(ZO41=-9,"-",IF(ZO39=-9,"-",IF(AVERAGE(ZO41:ZO42)=AVERAGE(ZO39:ZO40),"-","ERR")))</f>
        <v>-</v>
      </c>
      <c r="ZP43" s="0" t="str">
        <f aca="false">IF(ZP41=-9,"-",IF(ZP39=-9,"-",IF(AVERAGE(ZP41:ZP42)=AVERAGE(ZP39:ZP40),"-","ERR")))</f>
        <v>-</v>
      </c>
      <c r="ZQ43" s="0" t="str">
        <f aca="false">IF(ZQ41=-9,"-",IF(ZQ39=-9,"-",IF(AVERAGE(ZQ41:ZQ42)=AVERAGE(ZQ39:ZQ40),"-","ERR")))</f>
        <v>-</v>
      </c>
      <c r="ZR43" s="0" t="str">
        <f aca="false">IF(ZR41=-9,"-",IF(ZR39=-9,"-",IF(AVERAGE(ZR41:ZR42)=AVERAGE(ZR39:ZR40),"-","ERR")))</f>
        <v>-</v>
      </c>
      <c r="ZS43" s="0" t="str">
        <f aca="false">IF(ZS41=-9,"-",IF(ZS39=-9,"-",IF(AVERAGE(ZS41:ZS42)=AVERAGE(ZS39:ZS40),"-","ERR")))</f>
        <v>-</v>
      </c>
      <c r="ZT43" s="0" t="str">
        <f aca="false">IF(ZT41=-9,"-",IF(ZT39=-9,"-",IF(AVERAGE(ZT41:ZT42)=AVERAGE(ZT39:ZT40),"-","ERR")))</f>
        <v>-</v>
      </c>
      <c r="ZU43" s="0" t="str">
        <f aca="false">IF(ZU41=-9,"-",IF(ZU39=-9,"-",IF(AVERAGE(ZU41:ZU42)=AVERAGE(ZU39:ZU40),"-","ERR")))</f>
        <v>ERR</v>
      </c>
      <c r="ZV43" s="0" t="str">
        <f aca="false">IF(ZV41=-9,"-",IF(ZV39=-9,"-",IF(AVERAGE(ZV41:ZV42)=AVERAGE(ZV39:ZV40),"-","ERR")))</f>
        <v>-</v>
      </c>
      <c r="ZW43" s="0" t="str">
        <f aca="false">IF(ZW41=-9,"-",IF(ZW39=-9,"-",IF(AVERAGE(ZW41:ZW42)=AVERAGE(ZW39:ZW40),"-","ERR")))</f>
        <v>-</v>
      </c>
      <c r="ZX43" s="0" t="str">
        <f aca="false">IF(ZX41=-9,"-",IF(ZX39=-9,"-",IF(AVERAGE(ZX41:ZX42)=AVERAGE(ZX39:ZX40),"-","ERR")))</f>
        <v>-</v>
      </c>
      <c r="ZY43" s="0" t="str">
        <f aca="false">IF(ZY41=-9,"-",IF(ZY39=-9,"-",IF(AVERAGE(ZY41:ZY42)=AVERAGE(ZY39:ZY40),"-","ERR")))</f>
        <v>-</v>
      </c>
      <c r="ZZ43" s="0" t="str">
        <f aca="false">IF(ZZ41=-9,"-",IF(ZZ39=-9,"-",IF(AVERAGE(ZZ41:ZZ42)=AVERAGE(ZZ39:ZZ40),"-","ERR")))</f>
        <v>-</v>
      </c>
      <c r="AAA43" s="0" t="str">
        <f aca="false">IF(AAA41=-9,"-",IF(AAA39=-9,"-",IF(AVERAGE(AAA41:AAA42)=AVERAGE(AAA39:AAA40),"-","ERR")))</f>
        <v>-</v>
      </c>
      <c r="AAB43" s="0" t="str">
        <f aca="false">IF(AAB41=-9,"-",IF(AAB39=-9,"-",IF(AVERAGE(AAB41:AAB42)=AVERAGE(AAB39:AAB40),"-","ERR")))</f>
        <v>ERR</v>
      </c>
      <c r="AAC43" s="0" t="str">
        <f aca="false">IF(AAC41=-9,"-",IF(AAC39=-9,"-",IF(AVERAGE(AAC41:AAC42)=AVERAGE(AAC39:AAC40),"-","ERR")))</f>
        <v>-</v>
      </c>
      <c r="AAD43" s="0" t="str">
        <f aca="false">IF(AAD41=-9,"-",IF(AAD39=-9,"-",IF(AVERAGE(AAD41:AAD42)=AVERAGE(AAD39:AAD40),"-","ERR")))</f>
        <v>-</v>
      </c>
      <c r="AAE43" s="0" t="str">
        <f aca="false">IF(AAE41=-9,"-",IF(AAE39=-9,"-",IF(AVERAGE(AAE41:AAE42)=AVERAGE(AAE39:AAE40),"-","ERR")))</f>
        <v>-</v>
      </c>
      <c r="AAF43" s="0" t="str">
        <f aca="false">IF(AAF41=-9,"-",IF(AAF39=-9,"-",IF(AVERAGE(AAF41:AAF42)=AVERAGE(AAF39:AAF40),"-","ERR")))</f>
        <v>-</v>
      </c>
      <c r="AAG43" s="0" t="str">
        <f aca="false">IF(AAG41=-9,"-",IF(AAG39=-9,"-",IF(AVERAGE(AAG41:AAG42)=AVERAGE(AAG39:AAG40),"-","ERR")))</f>
        <v>-</v>
      </c>
      <c r="AAH43" s="0" t="str">
        <f aca="false">IF(AAH41=-9,"-",IF(AAH39=-9,"-",IF(AVERAGE(AAH41:AAH42)=AVERAGE(AAH39:AAH40),"-","ERR")))</f>
        <v>-</v>
      </c>
      <c r="AAI43" s="0" t="str">
        <f aca="false">IF(AAI41=-9,"-",IF(AAI39=-9,"-",IF(AVERAGE(AAI41:AAI42)=AVERAGE(AAI39:AAI40),"-","ERR")))</f>
        <v>-</v>
      </c>
      <c r="AAJ43" s="0" t="str">
        <f aca="false">IF(AAJ41=-9,"-",IF(AAJ39=-9,"-",IF(AVERAGE(AAJ41:AAJ42)=AVERAGE(AAJ39:AAJ40),"-","ERR")))</f>
        <v>-</v>
      </c>
      <c r="AAK43" s="0" t="str">
        <f aca="false">IF(AAK41=-9,"-",IF(AAK39=-9,"-",IF(AVERAGE(AAK41:AAK42)=AVERAGE(AAK39:AAK40),"-","ERR")))</f>
        <v>-</v>
      </c>
      <c r="AAL43" s="0" t="str">
        <f aca="false">IF(AAL41=-9,"-",IF(AAL39=-9,"-",IF(AVERAGE(AAL41:AAL42)=AVERAGE(AAL39:AAL40),"-","ERR")))</f>
        <v>-</v>
      </c>
      <c r="AAM43" s="0" t="str">
        <f aca="false">IF(AAM41=-9,"-",IF(AAM39=-9,"-",IF(AVERAGE(AAM41:AAM42)=AVERAGE(AAM39:AAM40),"-","ERR")))</f>
        <v>-</v>
      </c>
      <c r="AAN43" s="0" t="str">
        <f aca="false">IF(AAN41=-9,"-",IF(AAN39=-9,"-",IF(AVERAGE(AAN41:AAN42)=AVERAGE(AAN39:AAN40),"-","ERR")))</f>
        <v>-</v>
      </c>
      <c r="AAO43" s="0" t="str">
        <f aca="false">IF(AAO41=-9,"-",IF(AAO39=-9,"-",IF(AVERAGE(AAO41:AAO42)=AVERAGE(AAO39:AAO40),"-","ERR")))</f>
        <v>-</v>
      </c>
      <c r="AAP43" s="0" t="str">
        <f aca="false">IF(AAP41=-9,"-",IF(AAP39=-9,"-",IF(AVERAGE(AAP41:AAP42)=AVERAGE(AAP39:AAP40),"-","ERR")))</f>
        <v>-</v>
      </c>
      <c r="AAQ43" s="0" t="str">
        <f aca="false">IF(AAQ41=-9,"-",IF(AAQ39=-9,"-",IF(AVERAGE(AAQ41:AAQ42)=AVERAGE(AAQ39:AAQ40),"-","ERR")))</f>
        <v>-</v>
      </c>
      <c r="AAR43" s="0" t="str">
        <f aca="false">IF(AAR41=-9,"-",IF(AAR39=-9,"-",IF(AVERAGE(AAR41:AAR42)=AVERAGE(AAR39:AAR40),"-","ERR")))</f>
        <v>-</v>
      </c>
      <c r="AAS43" s="0" t="str">
        <f aca="false">IF(AAS41=-9,"-",IF(AAS39=-9,"-",IF(AVERAGE(AAS41:AAS42)=AVERAGE(AAS39:AAS40),"-","ERR")))</f>
        <v>-</v>
      </c>
      <c r="AAT43" s="0" t="str">
        <f aca="false">IF(AAT41=-9,"-",IF(AAT39=-9,"-",IF(AVERAGE(AAT41:AAT42)=AVERAGE(AAT39:AAT40),"-","ERR")))</f>
        <v>-</v>
      </c>
      <c r="AAU43" s="0" t="str">
        <f aca="false">IF(AAU41=-9,"-",IF(AAU39=-9,"-",IF(AVERAGE(AAU41:AAU42)=AVERAGE(AAU39:AAU40),"-","ERR")))</f>
        <v>-</v>
      </c>
      <c r="AAV43" s="0" t="str">
        <f aca="false">IF(AAV41=-9,"-",IF(AAV39=-9,"-",IF(AVERAGE(AAV41:AAV42)=AVERAGE(AAV39:AAV40),"-","ERR")))</f>
        <v>-</v>
      </c>
      <c r="AAW43" s="0" t="str">
        <f aca="false">IF(AAW41=-9,"-",IF(AAW39=-9,"-",IF(AVERAGE(AAW41:AAW42)=AVERAGE(AAW39:AAW40),"-","ERR")))</f>
        <v>-</v>
      </c>
      <c r="AAX43" s="0" t="str">
        <f aca="false">IF(AAX41=-9,"-",IF(AAX39=-9,"-",IF(AVERAGE(AAX41:AAX42)=AVERAGE(AAX39:AAX40),"-","ERR")))</f>
        <v>-</v>
      </c>
      <c r="AAY43" s="0" t="str">
        <f aca="false">IF(AAY41=-9,"-",IF(AAY39=-9,"-",IF(AVERAGE(AAY41:AAY42)=AVERAGE(AAY39:AAY40),"-","ERR")))</f>
        <v>-</v>
      </c>
      <c r="AAZ43" s="0" t="str">
        <f aca="false">IF(AAZ41=-9,"-",IF(AAZ39=-9,"-",IF(AVERAGE(AAZ41:AAZ42)=AVERAGE(AAZ39:AAZ40),"-","ERR")))</f>
        <v>-</v>
      </c>
      <c r="ABA43" s="0" t="str">
        <f aca="false">IF(ABA41=-9,"-",IF(ABA39=-9,"-",IF(AVERAGE(ABA41:ABA42)=AVERAGE(ABA39:ABA40),"-","ERR")))</f>
        <v>-</v>
      </c>
      <c r="ABB43" s="0" t="str">
        <f aca="false">IF(ABB41=-9,"-",IF(ABB39=-9,"-",IF(AVERAGE(ABB41:ABB42)=AVERAGE(ABB39:ABB40),"-","ERR")))</f>
        <v>-</v>
      </c>
      <c r="ABC43" s="0" t="str">
        <f aca="false">IF(ABC41=-9,"-",IF(ABC39=-9,"-",IF(AVERAGE(ABC41:ABC42)=AVERAGE(ABC39:ABC40),"-","ERR")))</f>
        <v>-</v>
      </c>
      <c r="ABD43" s="0" t="str">
        <f aca="false">IF(ABD41=-9,"-",IF(ABD39=-9,"-",IF(AVERAGE(ABD41:ABD42)=AVERAGE(ABD39:ABD40),"-","ERR")))</f>
        <v>-</v>
      </c>
      <c r="ABE43" s="0" t="str">
        <f aca="false">IF(ABE41=-9,"-",IF(ABE39=-9,"-",IF(AVERAGE(ABE41:ABE42)=AVERAGE(ABE39:ABE40),"-","ERR")))</f>
        <v>-</v>
      </c>
      <c r="ABF43" s="0" t="str">
        <f aca="false">IF(ABF41=-9,"-",IF(ABF39=-9,"-",IF(AVERAGE(ABF41:ABF42)=AVERAGE(ABF39:ABF40),"-","ERR")))</f>
        <v>-</v>
      </c>
      <c r="ABG43" s="0" t="str">
        <f aca="false">IF(ABG41=-9,"-",IF(ABG39=-9,"-",IF(AVERAGE(ABG41:ABG42)=AVERAGE(ABG39:ABG40),"-","ERR")))</f>
        <v>-</v>
      </c>
      <c r="ABH43" s="0" t="str">
        <f aca="false">IF(ABH41=-9,"-",IF(ABH39=-9,"-",IF(AVERAGE(ABH41:ABH42)=AVERAGE(ABH39:ABH40),"-","ERR")))</f>
        <v>-</v>
      </c>
      <c r="ABI43" s="0" t="str">
        <f aca="false">IF(ABI41=-9,"-",IF(ABI39=-9,"-",IF(AVERAGE(ABI41:ABI42)=AVERAGE(ABI39:ABI40),"-","ERR")))</f>
        <v>-</v>
      </c>
      <c r="ABJ43" s="0" t="str">
        <f aca="false">IF(ABJ41=-9,"-",IF(ABJ39=-9,"-",IF(AVERAGE(ABJ41:ABJ42)=AVERAGE(ABJ39:ABJ40),"-","ERR")))</f>
        <v>-</v>
      </c>
      <c r="ABK43" s="0" t="str">
        <f aca="false">IF(ABK41=-9,"-",IF(ABK39=-9,"-",IF(AVERAGE(ABK41:ABK42)=AVERAGE(ABK39:ABK40),"-","ERR")))</f>
        <v>-</v>
      </c>
      <c r="ABL43" s="0" t="str">
        <f aca="false">IF(ABL41=-9,"-",IF(ABL39=-9,"-",IF(AVERAGE(ABL41:ABL42)=AVERAGE(ABL39:ABL40),"-","ERR")))</f>
        <v>-</v>
      </c>
      <c r="ABM43" s="0" t="str">
        <f aca="false">IF(ABM41=-9,"-",IF(ABM39=-9,"-",IF(AVERAGE(ABM41:ABM42)=AVERAGE(ABM39:ABM40),"-","ERR")))</f>
        <v>ERR</v>
      </c>
      <c r="ABN43" s="0" t="str">
        <f aca="false">IF(ABN41=-9,"-",IF(ABN39=-9,"-",IF(AVERAGE(ABN41:ABN42)=AVERAGE(ABN39:ABN40),"-","ERR")))</f>
        <v>-</v>
      </c>
      <c r="ABO43" s="0" t="str">
        <f aca="false">IF(ABO41=-9,"-",IF(ABO39=-9,"-",IF(AVERAGE(ABO41:ABO42)=AVERAGE(ABO39:ABO40),"-","ERR")))</f>
        <v>-</v>
      </c>
      <c r="ABP43" s="0" t="str">
        <f aca="false">IF(ABP41=-9,"-",IF(ABP39=-9,"-",IF(AVERAGE(ABP41:ABP42)=AVERAGE(ABP39:ABP40),"-","ERR")))</f>
        <v>-</v>
      </c>
      <c r="ABQ43" s="0" t="str">
        <f aca="false">IF(ABQ41=-9,"-",IF(ABQ39=-9,"-",IF(AVERAGE(ABQ41:ABQ42)=AVERAGE(ABQ39:ABQ40),"-","ERR")))</f>
        <v>-</v>
      </c>
      <c r="ABR43" s="0" t="str">
        <f aca="false">IF(ABR41=-9,"-",IF(ABR39=-9,"-",IF(AVERAGE(ABR41:ABR42)=AVERAGE(ABR39:ABR40),"-","ERR")))</f>
        <v>-</v>
      </c>
      <c r="ABS43" s="0" t="str">
        <f aca="false">IF(ABS41=-9,"-",IF(ABS39=-9,"-",IF(AVERAGE(ABS41:ABS42)=AVERAGE(ABS39:ABS40),"-","ERR")))</f>
        <v>-</v>
      </c>
      <c r="ABT43" s="0" t="str">
        <f aca="false">IF(ABT41=-9,"-",IF(ABT39=-9,"-",IF(AVERAGE(ABT41:ABT42)=AVERAGE(ABT39:ABT40),"-","ERR")))</f>
        <v>-</v>
      </c>
      <c r="ABU43" s="0" t="str">
        <f aca="false">IF(ABU41=-9,"-",IF(ABU39=-9,"-",IF(AVERAGE(ABU41:ABU42)=AVERAGE(ABU39:ABU40),"-","ERR")))</f>
        <v>-</v>
      </c>
      <c r="ABV43" s="0" t="str">
        <f aca="false">IF(ABV41=-9,"-",IF(ABV39=-9,"-",IF(AVERAGE(ABV41:ABV42)=AVERAGE(ABV39:ABV40),"-","ERR")))</f>
        <v>-</v>
      </c>
      <c r="ABW43" s="0" t="str">
        <f aca="false">IF(ABW41=-9,"-",IF(ABW39=-9,"-",IF(AVERAGE(ABW41:ABW42)=AVERAGE(ABW39:ABW40),"-","ERR")))</f>
        <v>-</v>
      </c>
      <c r="ABX43" s="0" t="str">
        <f aca="false">IF(ABX41=-9,"-",IF(ABX39=-9,"-",IF(AVERAGE(ABX41:ABX42)=AVERAGE(ABX39:ABX40),"-","ERR")))</f>
        <v>-</v>
      </c>
      <c r="ABY43" s="0" t="str">
        <f aca="false">IF(ABY41=-9,"-",IF(ABY39=-9,"-",IF(AVERAGE(ABY41:ABY42)=AVERAGE(ABY39:ABY40),"-","ERR")))</f>
        <v>-</v>
      </c>
      <c r="ABZ43" s="0" t="str">
        <f aca="false">IF(ABZ41=-9,"-",IF(ABZ39=-9,"-",IF(AVERAGE(ABZ41:ABZ42)=AVERAGE(ABZ39:ABZ40),"-","ERR")))</f>
        <v>-</v>
      </c>
      <c r="ACA43" s="0" t="str">
        <f aca="false">IF(ACA41=-9,"-",IF(ACA39=-9,"-",IF(AVERAGE(ACA41:ACA42)=AVERAGE(ACA39:ACA40),"-","ERR")))</f>
        <v>-</v>
      </c>
      <c r="ACB43" s="0" t="str">
        <f aca="false">IF(ACB41=-9,"-",IF(ACB39=-9,"-",IF(AVERAGE(ACB41:ACB42)=AVERAGE(ACB39:ACB40),"-","ERR")))</f>
        <v>-</v>
      </c>
      <c r="ACC43" s="0" t="str">
        <f aca="false">IF(ACC41=-9,"-",IF(ACC39=-9,"-",IF(AVERAGE(ACC41:ACC42)=AVERAGE(ACC39:ACC40),"-","ERR")))</f>
        <v>-</v>
      </c>
      <c r="ACD43" s="0" t="str">
        <f aca="false">IF(ACD41=-9,"-",IF(ACD39=-9,"-",IF(AVERAGE(ACD41:ACD42)=AVERAGE(ACD39:ACD40),"-","ERR")))</f>
        <v>-</v>
      </c>
      <c r="ACE43" s="0" t="str">
        <f aca="false">IF(ACE41=-9,"-",IF(ACE39=-9,"-",IF(AVERAGE(ACE41:ACE42)=AVERAGE(ACE39:ACE40),"-","ERR")))</f>
        <v>-</v>
      </c>
      <c r="ACF43" s="0" t="str">
        <f aca="false">IF(ACF41=-9,"-",IF(ACF39=-9,"-",IF(AVERAGE(ACF41:ACF42)=AVERAGE(ACF39:ACF40),"-","ERR")))</f>
        <v>-</v>
      </c>
      <c r="ACG43" s="0" t="str">
        <f aca="false">IF(ACG41=-9,"-",IF(ACG39=-9,"-",IF(AVERAGE(ACG41:ACG42)=AVERAGE(ACG39:ACG40),"-","ERR")))</f>
        <v>-</v>
      </c>
      <c r="ACH43" s="0" t="str">
        <f aca="false">IF(ACH41=-9,"-",IF(ACH39=-9,"-",IF(AVERAGE(ACH41:ACH42)=AVERAGE(ACH39:ACH40),"-","ERR")))</f>
        <v>-</v>
      </c>
      <c r="ACI43" s="0" t="str">
        <f aca="false">IF(ACI41=-9,"-",IF(ACI39=-9,"-",IF(AVERAGE(ACI41:ACI42)=AVERAGE(ACI39:ACI40),"-","ERR")))</f>
        <v>-</v>
      </c>
      <c r="ACJ43" s="0" t="str">
        <f aca="false">IF(ACJ41=-9,"-",IF(ACJ39=-9,"-",IF(AVERAGE(ACJ41:ACJ42)=AVERAGE(ACJ39:ACJ40),"-","ERR")))</f>
        <v>-</v>
      </c>
      <c r="ACK43" s="0" t="str">
        <f aca="false">IF(ACK41=-9,"-",IF(ACK39=-9,"-",IF(AVERAGE(ACK41:ACK42)=AVERAGE(ACK39:ACK40),"-","ERR")))</f>
        <v>-</v>
      </c>
      <c r="ACL43" s="0" t="str">
        <f aca="false">IF(ACL41=-9,"-",IF(ACL39=-9,"-",IF(AVERAGE(ACL41:ACL42)=AVERAGE(ACL39:ACL40),"-","ERR")))</f>
        <v>-</v>
      </c>
      <c r="ACM43" s="0" t="str">
        <f aca="false">IF(ACM41=-9,"-",IF(ACM39=-9,"-",IF(AVERAGE(ACM41:ACM42)=AVERAGE(ACM39:ACM40),"-","ERR")))</f>
        <v>-</v>
      </c>
      <c r="ACN43" s="0" t="str">
        <f aca="false">IF(ACN41=-9,"-",IF(ACN39=-9,"-",IF(AVERAGE(ACN41:ACN42)=AVERAGE(ACN39:ACN40),"-","ERR")))</f>
        <v>-</v>
      </c>
      <c r="ACO43" s="0" t="str">
        <f aca="false">IF(ACO41=-9,"-",IF(ACO39=-9,"-",IF(AVERAGE(ACO41:ACO42)=AVERAGE(ACO39:ACO40),"-","ERR")))</f>
        <v>-</v>
      </c>
      <c r="ACP43" s="0" t="str">
        <f aca="false">IF(ACP41=-9,"-",IF(ACP39=-9,"-",IF(AVERAGE(ACP41:ACP42)=AVERAGE(ACP39:ACP40),"-","ERR")))</f>
        <v>-</v>
      </c>
      <c r="ACQ43" s="0" t="str">
        <f aca="false">IF(ACQ41=-9,"-",IF(ACQ39=-9,"-",IF(AVERAGE(ACQ41:ACQ42)=AVERAGE(ACQ39:ACQ40),"-","ERR")))</f>
        <v>-</v>
      </c>
      <c r="ACR43" s="0" t="str">
        <f aca="false">IF(ACR41=-9,"-",IF(ACR39=-9,"-",IF(AVERAGE(ACR41:ACR42)=AVERAGE(ACR39:ACR40),"-","ERR")))</f>
        <v>-</v>
      </c>
      <c r="ACS43" s="0" t="str">
        <f aca="false">IF(ACS41=-9,"-",IF(ACS39=-9,"-",IF(AVERAGE(ACS41:ACS42)=AVERAGE(ACS39:ACS40),"-","ERR")))</f>
        <v>-</v>
      </c>
      <c r="ACT43" s="0" t="str">
        <f aca="false">IF(ACT41=-9,"-",IF(ACT39=-9,"-",IF(AVERAGE(ACT41:ACT42)=AVERAGE(ACT39:ACT40),"-","ERR")))</f>
        <v>-</v>
      </c>
      <c r="ACU43" s="0" t="str">
        <f aca="false">IF(ACU41=-9,"-",IF(ACU39=-9,"-",IF(AVERAGE(ACU41:ACU42)=AVERAGE(ACU39:ACU40),"-","ERR")))</f>
        <v>-</v>
      </c>
      <c r="ACV43" s="0" t="str">
        <f aca="false">IF(ACV41=-9,"-",IF(ACV39=-9,"-",IF(AVERAGE(ACV41:ACV42)=AVERAGE(ACV39:ACV40),"-","ERR")))</f>
        <v>-</v>
      </c>
      <c r="ACW43" s="0" t="str">
        <f aca="false">IF(ACW41=-9,"-",IF(ACW39=-9,"-",IF(AVERAGE(ACW41:ACW42)=AVERAGE(ACW39:ACW40),"-","ERR")))</f>
        <v>-</v>
      </c>
      <c r="ACX43" s="0" t="str">
        <f aca="false">IF(ACX41=-9,"-",IF(ACX39=-9,"-",IF(AVERAGE(ACX41:ACX42)=AVERAGE(ACX39:ACX40),"-","ERR")))</f>
        <v>-</v>
      </c>
      <c r="ACY43" s="0" t="str">
        <f aca="false">IF(ACY41=-9,"-",IF(ACY39=-9,"-",IF(AVERAGE(ACY41:ACY42)=AVERAGE(ACY39:ACY40),"-","ERR")))</f>
        <v>-</v>
      </c>
      <c r="ACZ43" s="0" t="str">
        <f aca="false">IF(ACZ41=-9,"-",IF(ACZ39=-9,"-",IF(AVERAGE(ACZ41:ACZ42)=AVERAGE(ACZ39:ACZ40),"-","ERR")))</f>
        <v>-</v>
      </c>
      <c r="ADA43" s="0" t="str">
        <f aca="false">IF(ADA41=-9,"-",IF(ADA39=-9,"-",IF(AVERAGE(ADA41:ADA42)=AVERAGE(ADA39:ADA40),"-","ERR")))</f>
        <v>-</v>
      </c>
      <c r="ADB43" s="0" t="str">
        <f aca="false">IF(ADB41=-9,"-",IF(ADB39=-9,"-",IF(AVERAGE(ADB41:ADB42)=AVERAGE(ADB39:ADB40),"-","ERR")))</f>
        <v>-</v>
      </c>
      <c r="ADC43" s="0" t="str">
        <f aca="false">IF(ADC41=-9,"-",IF(ADC39=-9,"-",IF(AVERAGE(ADC41:ADC42)=AVERAGE(ADC39:ADC40),"-","ERR")))</f>
        <v>-</v>
      </c>
      <c r="ADD43" s="0" t="str">
        <f aca="false">IF(ADD41=-9,"-",IF(ADD39=-9,"-",IF(AVERAGE(ADD41:ADD42)=AVERAGE(ADD39:ADD40),"-","ERR")))</f>
        <v>-</v>
      </c>
      <c r="ADE43" s="0" t="str">
        <f aca="false">IF(ADE41=-9,"-",IF(ADE39=-9,"-",IF(AVERAGE(ADE41:ADE42)=AVERAGE(ADE39:ADE40),"-","ERR")))</f>
        <v>-</v>
      </c>
      <c r="ADF43" s="0" t="str">
        <f aca="false">IF(ADF41=-9,"-",IF(ADF39=-9,"-",IF(AVERAGE(ADF41:ADF42)=AVERAGE(ADF39:ADF40),"-","ERR")))</f>
        <v>-</v>
      </c>
      <c r="ADG43" s="0" t="str">
        <f aca="false">IF(ADG41=-9,"-",IF(ADG39=-9,"-",IF(AVERAGE(ADG41:ADG42)=AVERAGE(ADG39:ADG40),"-","ERR")))</f>
        <v>-</v>
      </c>
      <c r="ADH43" s="0" t="str">
        <f aca="false">IF(ADH41=-9,"-",IF(ADH39=-9,"-",IF(AVERAGE(ADH41:ADH42)=AVERAGE(ADH39:ADH40),"-","ERR")))</f>
        <v>-</v>
      </c>
      <c r="ADI43" s="0" t="str">
        <f aca="false">IF(ADI41=-9,"-",IF(ADI39=-9,"-",IF(AVERAGE(ADI41:ADI42)=AVERAGE(ADI39:ADI40),"-","ERR")))</f>
        <v>-</v>
      </c>
      <c r="ADJ43" s="0" t="str">
        <f aca="false">IF(ADJ41=-9,"-",IF(ADJ39=-9,"-",IF(AVERAGE(ADJ41:ADJ42)=AVERAGE(ADJ39:ADJ40),"-","ERR")))</f>
        <v>-</v>
      </c>
      <c r="ADK43" s="0" t="str">
        <f aca="false">IF(ADK41=-9,"-",IF(ADK39=-9,"-",IF(AVERAGE(ADK41:ADK42)=AVERAGE(ADK39:ADK40),"-","ERR")))</f>
        <v>-</v>
      </c>
      <c r="ADL43" s="0" t="str">
        <f aca="false">IF(ADL41=-9,"-",IF(ADL39=-9,"-",IF(AVERAGE(ADL41:ADL42)=AVERAGE(ADL39:ADL40),"-","ERR")))</f>
        <v>-</v>
      </c>
      <c r="ADM43" s="0" t="str">
        <f aca="false">IF(ADM41=-9,"-",IF(ADM39=-9,"-",IF(AVERAGE(ADM41:ADM42)=AVERAGE(ADM39:ADM40),"-","ERR")))</f>
        <v>-</v>
      </c>
      <c r="ADN43" s="0" t="str">
        <f aca="false">IF(ADN41=-9,"-",IF(ADN39=-9,"-",IF(AVERAGE(ADN41:ADN42)=AVERAGE(ADN39:ADN40),"-","ERR")))</f>
        <v>-</v>
      </c>
      <c r="ADO43" s="0" t="str">
        <f aca="false">IF(ADO41=-9,"-",IF(ADO39=-9,"-",IF(AVERAGE(ADO41:ADO42)=AVERAGE(ADO39:ADO40),"-","ERR")))</f>
        <v>-</v>
      </c>
      <c r="ADP43" s="0" t="str">
        <f aca="false">IF(ADP41=-9,"-",IF(ADP39=-9,"-",IF(AVERAGE(ADP41:ADP42)=AVERAGE(ADP39:ADP40),"-","ERR")))</f>
        <v>-</v>
      </c>
      <c r="ADQ43" s="0" t="str">
        <f aca="false">IF(ADQ41=-9,"-",IF(ADQ39=-9,"-",IF(AVERAGE(ADQ41:ADQ42)=AVERAGE(ADQ39:ADQ40),"-","ERR")))</f>
        <v>-</v>
      </c>
      <c r="ADR43" s="0" t="str">
        <f aca="false">IF(ADR41=-9,"-",IF(ADR39=-9,"-",IF(AVERAGE(ADR41:ADR42)=AVERAGE(ADR39:ADR40),"-","ERR")))</f>
        <v>-</v>
      </c>
      <c r="ADS43" s="0" t="str">
        <f aca="false">IF(ADS41=-9,"-",IF(ADS39=-9,"-",IF(AVERAGE(ADS41:ADS42)=AVERAGE(ADS39:ADS40),"-","ERR")))</f>
        <v>-</v>
      </c>
      <c r="ADT43" s="0" t="str">
        <f aca="false">IF(ADT41=-9,"-",IF(ADT39=-9,"-",IF(AVERAGE(ADT41:ADT42)=AVERAGE(ADT39:ADT40),"-","ERR")))</f>
        <v>-</v>
      </c>
      <c r="ADU43" s="0" t="str">
        <f aca="false">IF(ADU41=-9,"-",IF(ADU39=-9,"-",IF(AVERAGE(ADU41:ADU42)=AVERAGE(ADU39:ADU40),"-","ERR")))</f>
        <v>-</v>
      </c>
      <c r="ADV43" s="0" t="str">
        <f aca="false">IF(ADV41=-9,"-",IF(ADV39=-9,"-",IF(AVERAGE(ADV41:ADV42)=AVERAGE(ADV39:ADV40),"-","ERR")))</f>
        <v>-</v>
      </c>
      <c r="ADW43" s="0" t="str">
        <f aca="false">IF(ADW41=-9,"-",IF(ADW39=-9,"-",IF(AVERAGE(ADW41:ADW42)=AVERAGE(ADW39:ADW40),"-","ERR")))</f>
        <v>-</v>
      </c>
      <c r="ADX43" s="0" t="str">
        <f aca="false">IF(ADX41=-9,"-",IF(ADX39=-9,"-",IF(AVERAGE(ADX41:ADX42)=AVERAGE(ADX39:ADX40),"-","ERR")))</f>
        <v>-</v>
      </c>
      <c r="ADY43" s="0" t="str">
        <f aca="false">IF(ADY41=-9,"-",IF(ADY39=-9,"-",IF(AVERAGE(ADY41:ADY42)=AVERAGE(ADY39:ADY40),"-","ERR")))</f>
        <v>-</v>
      </c>
      <c r="ADZ43" s="0" t="str">
        <f aca="false">IF(ADZ41=-9,"-",IF(ADZ39=-9,"-",IF(AVERAGE(ADZ41:ADZ42)=AVERAGE(ADZ39:ADZ40),"-","ERR")))</f>
        <v>-</v>
      </c>
      <c r="AEA43" s="0" t="str">
        <f aca="false">IF(AEA41=-9,"-",IF(AEA39=-9,"-",IF(AVERAGE(AEA41:AEA42)=AVERAGE(AEA39:AEA40),"-","ERR")))</f>
        <v>-</v>
      </c>
      <c r="AEB43" s="0" t="str">
        <f aca="false">IF(AEB41=-9,"-",IF(AEB39=-9,"-",IF(AVERAGE(AEB41:AEB42)=AVERAGE(AEB39:AEB40),"-","ERR")))</f>
        <v>-</v>
      </c>
      <c r="AEC43" s="0" t="str">
        <f aca="false">IF(AEC41=-9,"-",IF(AEC39=-9,"-",IF(AVERAGE(AEC41:AEC42)=AVERAGE(AEC39:AEC40),"-","ERR")))</f>
        <v>-</v>
      </c>
      <c r="AED43" s="0" t="str">
        <f aca="false">IF(AED41=-9,"-",IF(AED39=-9,"-",IF(AVERAGE(AED41:AED42)=AVERAGE(AED39:AED40),"-","ERR")))</f>
        <v>-</v>
      </c>
      <c r="AEE43" s="0" t="str">
        <f aca="false">IF(AEE41=-9,"-",IF(AEE39=-9,"-",IF(AVERAGE(AEE41:AEE42)=AVERAGE(AEE39:AEE40),"-","ERR")))</f>
        <v>-</v>
      </c>
      <c r="AEF43" s="0" t="str">
        <f aca="false">IF(AEF41=-9,"-",IF(AEF39=-9,"-",IF(AVERAGE(AEF41:AEF42)=AVERAGE(AEF39:AEF40),"-","ERR")))</f>
        <v>-</v>
      </c>
      <c r="AEG43" s="0" t="str">
        <f aca="false">IF(AEG41=-9,"-",IF(AEG39=-9,"-",IF(AVERAGE(AEG41:AEG42)=AVERAGE(AEG39:AEG40),"-","ERR")))</f>
        <v>-</v>
      </c>
      <c r="AEH43" s="0" t="str">
        <f aca="false">IF(AEH41=-9,"-",IF(AEH39=-9,"-",IF(AVERAGE(AEH41:AEH42)=AVERAGE(AEH39:AEH40),"-","ERR")))</f>
        <v>-</v>
      </c>
      <c r="AEI43" s="0" t="str">
        <f aca="false">IF(AEI41=-9,"-",IF(AEI39=-9,"-",IF(AVERAGE(AEI41:AEI42)=AVERAGE(AEI39:AEI40),"-","ERR")))</f>
        <v>-</v>
      </c>
      <c r="AEJ43" s="0" t="str">
        <f aca="false">IF(AEJ41=-9,"-",IF(AEJ39=-9,"-",IF(AVERAGE(AEJ41:AEJ42)=AVERAGE(AEJ39:AEJ40),"-","ERR")))</f>
        <v>-</v>
      </c>
      <c r="AEK43" s="0" t="str">
        <f aca="false">IF(AEK41=-9,"-",IF(AEK39=-9,"-",IF(AVERAGE(AEK41:AEK42)=AVERAGE(AEK39:AEK40),"-","ERR")))</f>
        <v>-</v>
      </c>
      <c r="AEL43" s="0" t="str">
        <f aca="false">IF(AEL41=-9,"-",IF(AEL39=-9,"-",IF(AVERAGE(AEL41:AEL42)=AVERAGE(AEL39:AEL40),"-","ERR")))</f>
        <v>-</v>
      </c>
      <c r="AEM43" s="0" t="str">
        <f aca="false">IF(AEM41=-9,"-",IF(AEM39=-9,"-",IF(AVERAGE(AEM41:AEM42)=AVERAGE(AEM39:AEM40),"-","ERR")))</f>
        <v>-</v>
      </c>
      <c r="AEN43" s="0" t="str">
        <f aca="false">IF(AEN41=-9,"-",IF(AEN39=-9,"-",IF(AVERAGE(AEN41:AEN42)=AVERAGE(AEN39:AEN40),"-","ERR")))</f>
        <v>-</v>
      </c>
      <c r="AEO43" s="0" t="str">
        <f aca="false">IF(AEO41=-9,"-",IF(AEO39=-9,"-",IF(AVERAGE(AEO41:AEO42)=AVERAGE(AEO39:AEO40),"-","ERR")))</f>
        <v>-</v>
      </c>
      <c r="AEP43" s="0" t="str">
        <f aca="false">IF(AEP41=-9,"-",IF(AEP39=-9,"-",IF(AVERAGE(AEP41:AEP42)=AVERAGE(AEP39:AEP40),"-","ERR")))</f>
        <v>-</v>
      </c>
      <c r="AEQ43" s="0" t="str">
        <f aca="false">IF(AEQ41=-9,"-",IF(AEQ39=-9,"-",IF(AVERAGE(AEQ41:AEQ42)=AVERAGE(AEQ39:AEQ40),"-","ERR")))</f>
        <v>-</v>
      </c>
      <c r="AER43" s="0" t="str">
        <f aca="false">IF(AER41=-9,"-",IF(AER39=-9,"-",IF(AVERAGE(AER41:AER42)=AVERAGE(AER39:AER40),"-","ERR")))</f>
        <v>-</v>
      </c>
      <c r="AES43" s="0" t="str">
        <f aca="false">IF(AES41=-9,"-",IF(AES39=-9,"-",IF(AVERAGE(AES41:AES42)=AVERAGE(AES39:AES40),"-","ERR")))</f>
        <v>-</v>
      </c>
      <c r="AET43" s="0" t="str">
        <f aca="false">IF(AET41=-9,"-",IF(AET39=-9,"-",IF(AVERAGE(AET41:AET42)=AVERAGE(AET39:AET40),"-","ERR")))</f>
        <v>-</v>
      </c>
      <c r="AEU43" s="0" t="str">
        <f aca="false">IF(AEU41=-9,"-",IF(AEU39=-9,"-",IF(AVERAGE(AEU41:AEU42)=AVERAGE(AEU39:AEU40),"-","ERR")))</f>
        <v>-</v>
      </c>
      <c r="AEV43" s="0" t="str">
        <f aca="false">IF(AEV41=-9,"-",IF(AEV39=-9,"-",IF(AVERAGE(AEV41:AEV42)=AVERAGE(AEV39:AEV40),"-","ERR")))</f>
        <v>-</v>
      </c>
      <c r="AEW43" s="0" t="str">
        <f aca="false">IF(AEW41=-9,"-",IF(AEW39=-9,"-",IF(AVERAGE(AEW41:AEW42)=AVERAGE(AEW39:AEW40),"-","ERR")))</f>
        <v>-</v>
      </c>
      <c r="AEX43" s="0" t="str">
        <f aca="false">IF(AEX41=-9,"-",IF(AEX39=-9,"-",IF(AVERAGE(AEX41:AEX42)=AVERAGE(AEX39:AEX40),"-","ERR")))</f>
        <v>-</v>
      </c>
      <c r="AEY43" s="0" t="str">
        <f aca="false">IF(AEY41=-9,"-",IF(AEY39=-9,"-",IF(AVERAGE(AEY41:AEY42)=AVERAGE(AEY39:AEY40),"-","ERR")))</f>
        <v>-</v>
      </c>
      <c r="AEZ43" s="0" t="str">
        <f aca="false">IF(AEZ41=-9,"-",IF(AEZ39=-9,"-",IF(AVERAGE(AEZ41:AEZ42)=AVERAGE(AEZ39:AEZ40),"-","ERR")))</f>
        <v>-</v>
      </c>
      <c r="AFA43" s="0" t="str">
        <f aca="false">IF(AFA41=-9,"-",IF(AFA39=-9,"-",IF(AVERAGE(AFA41:AFA42)=AVERAGE(AFA39:AFA40),"-","ERR")))</f>
        <v>-</v>
      </c>
      <c r="AFB43" s="0" t="str">
        <f aca="false">IF(AFB41=-9,"-",IF(AFB39=-9,"-",IF(AVERAGE(AFB41:AFB42)=AVERAGE(AFB39:AFB40),"-","ERR")))</f>
        <v>-</v>
      </c>
      <c r="AFC43" s="0" t="str">
        <f aca="false">IF(AFC41=-9,"-",IF(AFC39=-9,"-",IF(AVERAGE(AFC41:AFC42)=AVERAGE(AFC39:AFC40),"-","ERR")))</f>
        <v>-</v>
      </c>
      <c r="AFD43" s="0" t="str">
        <f aca="false">IF(AFD41=-9,"-",IF(AFD39=-9,"-",IF(AVERAGE(AFD41:AFD42)=AVERAGE(AFD39:AFD40),"-","ERR")))</f>
        <v>-</v>
      </c>
      <c r="AFE43" s="0" t="str">
        <f aca="false">IF(AFE41=-9,"-",IF(AFE39=-9,"-",IF(AVERAGE(AFE41:AFE42)=AVERAGE(AFE39:AFE40),"-","ERR")))</f>
        <v>-</v>
      </c>
      <c r="AFF43" s="0" t="str">
        <f aca="false">IF(AFF41=-9,"-",IF(AFF39=-9,"-",IF(AVERAGE(AFF41:AFF42)=AVERAGE(AFF39:AFF40),"-","ERR")))</f>
        <v>-</v>
      </c>
      <c r="AFG43" s="0" t="str">
        <f aca="false">IF(AFG41=-9,"-",IF(AFG39=-9,"-",IF(AVERAGE(AFG41:AFG42)=AVERAGE(AFG39:AFG40),"-","ERR")))</f>
        <v>-</v>
      </c>
      <c r="AFH43" s="0" t="str">
        <f aca="false">IF(AFH41=-9,"-",IF(AFH39=-9,"-",IF(AVERAGE(AFH41:AFH42)=AVERAGE(AFH39:AFH40),"-","ERR")))</f>
        <v>-</v>
      </c>
      <c r="AFI43" s="0" t="str">
        <f aca="false">IF(AFI41=-9,"-",IF(AFI39=-9,"-",IF(AVERAGE(AFI41:AFI42)=AVERAGE(AFI39:AFI40),"-","ERR")))</f>
        <v>-</v>
      </c>
      <c r="AFJ43" s="0" t="str">
        <f aca="false">IF(AFJ41=-9,"-",IF(AFJ39=-9,"-",IF(AVERAGE(AFJ41:AFJ42)=AVERAGE(AFJ39:AFJ40),"-","ERR")))</f>
        <v>-</v>
      </c>
      <c r="AFK43" s="0" t="str">
        <f aca="false">IF(AFK41=-9,"-",IF(AFK39=-9,"-",IF(AVERAGE(AFK41:AFK42)=AVERAGE(AFK39:AFK40),"-","ERR")))</f>
        <v>-</v>
      </c>
      <c r="AFL43" s="0" t="str">
        <f aca="false">IF(AFL41=-9,"-",IF(AFL39=-9,"-",IF(AVERAGE(AFL41:AFL42)=AVERAGE(AFL39:AFL40),"-","ERR")))</f>
        <v>-</v>
      </c>
      <c r="AFM43" s="0" t="str">
        <f aca="false">IF(AFM41=-9,"-",IF(AFM39=-9,"-",IF(AVERAGE(AFM41:AFM42)=AVERAGE(AFM39:AFM40),"-","ERR")))</f>
        <v>-</v>
      </c>
      <c r="AFN43" s="0" t="str">
        <f aca="false">IF(AFN41=-9,"-",IF(AFN39=-9,"-",IF(AVERAGE(AFN41:AFN42)=AVERAGE(AFN39:AFN40),"-","ERR")))</f>
        <v>-</v>
      </c>
      <c r="AFO43" s="0" t="str">
        <f aca="false">IF(AFO41=-9,"-",IF(AFO39=-9,"-",IF(AVERAGE(AFO41:AFO42)=AVERAGE(AFO39:AFO40),"-","ERR")))</f>
        <v>-</v>
      </c>
      <c r="AFP43" s="0" t="str">
        <f aca="false">IF(AFP41=-9,"-",IF(AFP39=-9,"-",IF(AVERAGE(AFP41:AFP42)=AVERAGE(AFP39:AFP40),"-","ERR")))</f>
        <v>-</v>
      </c>
      <c r="AFQ43" s="0" t="str">
        <f aca="false">IF(AFQ41=-9,"-",IF(AFQ39=-9,"-",IF(AVERAGE(AFQ41:AFQ42)=AVERAGE(AFQ39:AFQ40),"-","ERR")))</f>
        <v>-</v>
      </c>
      <c r="AFR43" s="0" t="str">
        <f aca="false">IF(AFR41=-9,"-",IF(AFR39=-9,"-",IF(AVERAGE(AFR41:AFR42)=AVERAGE(AFR39:AFR40),"-","ERR")))</f>
        <v>-</v>
      </c>
      <c r="AFS43" s="0" t="str">
        <f aca="false">IF(AFS41=-9,"-",IF(AFS39=-9,"-",IF(AVERAGE(AFS41:AFS42)=AVERAGE(AFS39:AFS40),"-","ERR")))</f>
        <v>-</v>
      </c>
      <c r="AFT43" s="0" t="str">
        <f aca="false">IF(AFT41=-9,"-",IF(AFT39=-9,"-",IF(AVERAGE(AFT41:AFT42)=AVERAGE(AFT39:AFT40),"-","ERR")))</f>
        <v>-</v>
      </c>
      <c r="AFU43" s="0" t="str">
        <f aca="false">IF(AFU41=-9,"-",IF(AFU39=-9,"-",IF(AVERAGE(AFU41:AFU42)=AVERAGE(AFU39:AFU40),"-","ERR")))</f>
        <v>-</v>
      </c>
      <c r="AFV43" s="0" t="str">
        <f aca="false">IF(AFV41=-9,"-",IF(AFV39=-9,"-",IF(AVERAGE(AFV41:AFV42)=AVERAGE(AFV39:AFV40),"-","ERR")))</f>
        <v>-</v>
      </c>
      <c r="AFW43" s="0" t="str">
        <f aca="false">IF(AFW41=-9,"-",IF(AFW39=-9,"-",IF(AVERAGE(AFW41:AFW42)=AVERAGE(AFW39:AFW40),"-","ERR")))</f>
        <v>-</v>
      </c>
      <c r="AFX43" s="0" t="str">
        <f aca="false">IF(AFX41=-9,"-",IF(AFX39=-9,"-",IF(AVERAGE(AFX41:AFX42)=AVERAGE(AFX39:AFX40),"-","ERR")))</f>
        <v>-</v>
      </c>
      <c r="AFY43" s="0" t="str">
        <f aca="false">IF(AFY41=-9,"-",IF(AFY39=-9,"-",IF(AVERAGE(AFY41:AFY42)=AVERAGE(AFY39:AFY40),"-","ERR")))</f>
        <v>-</v>
      </c>
      <c r="AFZ43" s="0" t="str">
        <f aca="false">IF(AFZ41=-9,"-",IF(AFZ39=-9,"-",IF(AVERAGE(AFZ41:AFZ42)=AVERAGE(AFZ39:AFZ40),"-","ERR")))</f>
        <v>-</v>
      </c>
      <c r="AGA43" s="0" t="str">
        <f aca="false">IF(AGA41=-9,"-",IF(AGA39=-9,"-",IF(AVERAGE(AGA41:AGA42)=AVERAGE(AGA39:AGA40),"-","ERR")))</f>
        <v>-</v>
      </c>
      <c r="AGB43" s="0" t="str">
        <f aca="false">IF(AGB41=-9,"-",IF(AGB39=-9,"-",IF(AVERAGE(AGB41:AGB42)=AVERAGE(AGB39:AGB40),"-","ERR")))</f>
        <v>-</v>
      </c>
      <c r="AGC43" s="0" t="str">
        <f aca="false">IF(AGC41=-9,"-",IF(AGC39=-9,"-",IF(AVERAGE(AGC41:AGC42)=AVERAGE(AGC39:AGC40),"-","ERR")))</f>
        <v>-</v>
      </c>
      <c r="AGD43" s="0" t="str">
        <f aca="false">IF(AGD41=-9,"-",IF(AGD39=-9,"-",IF(AVERAGE(AGD41:AGD42)=AVERAGE(AGD39:AGD40),"-","ERR")))</f>
        <v>-</v>
      </c>
      <c r="AGE43" s="0" t="str">
        <f aca="false">IF(AGE41=-9,"-",IF(AGE39=-9,"-",IF(AVERAGE(AGE41:AGE42)=AVERAGE(AGE39:AGE40),"-","ERR")))</f>
        <v>-</v>
      </c>
      <c r="AGF43" s="0" t="str">
        <f aca="false">IF(AGF41=-9,"-",IF(AGF39=-9,"-",IF(AVERAGE(AGF41:AGF42)=AVERAGE(AGF39:AGF40),"-","ERR")))</f>
        <v>-</v>
      </c>
      <c r="AGG43" s="0" t="str">
        <f aca="false">IF(AGG41=-9,"-",IF(AGG39=-9,"-",IF(AVERAGE(AGG41:AGG42)=AVERAGE(AGG39:AGG40),"-","ERR")))</f>
        <v>-</v>
      </c>
      <c r="AGH43" s="0" t="str">
        <f aca="false">IF(AGH41=-9,"-",IF(AGH39=-9,"-",IF(AVERAGE(AGH41:AGH42)=AVERAGE(AGH39:AGH40),"-","ERR")))</f>
        <v>-</v>
      </c>
      <c r="AGI43" s="0" t="str">
        <f aca="false">IF(AGI41=-9,"-",IF(AGI39=-9,"-",IF(AVERAGE(AGI41:AGI42)=AVERAGE(AGI39:AGI40),"-","ERR")))</f>
        <v>-</v>
      </c>
      <c r="AGJ43" s="0" t="str">
        <f aca="false">IF(AGJ41=-9,"-",IF(AGJ39=-9,"-",IF(AVERAGE(AGJ41:AGJ42)=AVERAGE(AGJ39:AGJ40),"-","ERR")))</f>
        <v>-</v>
      </c>
      <c r="AGK43" s="0" t="str">
        <f aca="false">IF(AGK41=-9,"-",IF(AGK39=-9,"-",IF(AVERAGE(AGK41:AGK42)=AVERAGE(AGK39:AGK40),"-","ERR")))</f>
        <v>-</v>
      </c>
      <c r="AGL43" s="0" t="str">
        <f aca="false">IF(AGL41=-9,"-",IF(AGL39=-9,"-",IF(AVERAGE(AGL41:AGL42)=AVERAGE(AGL39:AGL40),"-","ERR")))</f>
        <v>-</v>
      </c>
      <c r="AGM43" s="0" t="str">
        <f aca="false">IF(AGM41=-9,"-",IF(AGM39=-9,"-",IF(AVERAGE(AGM41:AGM42)=AVERAGE(AGM39:AGM40),"-","ERR")))</f>
        <v>-</v>
      </c>
      <c r="AGN43" s="0" t="str">
        <f aca="false">IF(AGN41=-9,"-",IF(AGN39=-9,"-",IF(AVERAGE(AGN41:AGN42)=AVERAGE(AGN39:AGN40),"-","ERR")))</f>
        <v>-</v>
      </c>
      <c r="AGO43" s="0" t="str">
        <f aca="false">IF(AGO41=-9,"-",IF(AGO39=-9,"-",IF(AVERAGE(AGO41:AGO42)=AVERAGE(AGO39:AGO40),"-","ERR")))</f>
        <v>-</v>
      </c>
      <c r="AGP43" s="0" t="str">
        <f aca="false">IF(AGP41=-9,"-",IF(AGP39=-9,"-",IF(AVERAGE(AGP41:AGP42)=AVERAGE(AGP39:AGP40),"-","ERR")))</f>
        <v>-</v>
      </c>
      <c r="AGQ43" s="0" t="str">
        <f aca="false">IF(AGQ41=-9,"-",IF(AGQ39=-9,"-",IF(AVERAGE(AGQ41:AGQ42)=AVERAGE(AGQ39:AGQ40),"-","ERR")))</f>
        <v>-</v>
      </c>
      <c r="AGR43" s="0" t="str">
        <f aca="false">IF(AGR41=-9,"-",IF(AGR39=-9,"-",IF(AVERAGE(AGR41:AGR42)=AVERAGE(AGR39:AGR40),"-","ERR")))</f>
        <v>-</v>
      </c>
      <c r="AGS43" s="0" t="str">
        <f aca="false">IF(AGS41=-9,"-",IF(AGS39=-9,"-",IF(AVERAGE(AGS41:AGS42)=AVERAGE(AGS39:AGS40),"-","ERR")))</f>
        <v>-</v>
      </c>
      <c r="AGT43" s="0" t="str">
        <f aca="false">IF(AGT41=-9,"-",IF(AGT39=-9,"-",IF(AVERAGE(AGT41:AGT42)=AVERAGE(AGT39:AGT40),"-","ERR")))</f>
        <v>-</v>
      </c>
      <c r="AGU43" s="0" t="str">
        <f aca="false">IF(AGU41=-9,"-",IF(AGU39=-9,"-",IF(AVERAGE(AGU41:AGU42)=AVERAGE(AGU39:AGU40),"-","ERR")))</f>
        <v>-</v>
      </c>
      <c r="AGV43" s="0" t="str">
        <f aca="false">IF(AGV41=-9,"-",IF(AGV39=-9,"-",IF(AVERAGE(AGV41:AGV42)=AVERAGE(AGV39:AGV40),"-","ERR")))</f>
        <v>-</v>
      </c>
      <c r="AGW43" s="0" t="str">
        <f aca="false">IF(AGW41=-9,"-",IF(AGW39=-9,"-",IF(AVERAGE(AGW41:AGW42)=AVERAGE(AGW39:AGW40),"-","ERR")))</f>
        <v>-</v>
      </c>
      <c r="AGX43" s="0" t="str">
        <f aca="false">IF(AGX41=-9,"-",IF(AGX39=-9,"-",IF(AVERAGE(AGX41:AGX42)=AVERAGE(AGX39:AGX40),"-","ERR")))</f>
        <v>-</v>
      </c>
      <c r="AGY43" s="0" t="str">
        <f aca="false">IF(AGY41=-9,"-",IF(AGY39=-9,"-",IF(AVERAGE(AGY41:AGY42)=AVERAGE(AGY39:AGY40),"-","ERR")))</f>
        <v>-</v>
      </c>
      <c r="AGZ43" s="0" t="str">
        <f aca="false">IF(AGZ41=-9,"-",IF(AGZ39=-9,"-",IF(AVERAGE(AGZ41:AGZ42)=AVERAGE(AGZ39:AGZ40),"-","ERR")))</f>
        <v>-</v>
      </c>
      <c r="AHA43" s="0" t="str">
        <f aca="false">IF(AHA41=-9,"-",IF(AHA39=-9,"-",IF(AVERAGE(AHA41:AHA42)=AVERAGE(AHA39:AHA40),"-","ERR")))</f>
        <v>-</v>
      </c>
      <c r="AHB43" s="0" t="str">
        <f aca="false">IF(AHB41=-9,"-",IF(AHB39=-9,"-",IF(AVERAGE(AHB41:AHB42)=AVERAGE(AHB39:AHB40),"-","ERR")))</f>
        <v>-</v>
      </c>
      <c r="AHC43" s="0" t="str">
        <f aca="false">IF(AHC41=-9,"-",IF(AHC39=-9,"-",IF(AVERAGE(AHC41:AHC42)=AVERAGE(AHC39:AHC40),"-","ERR")))</f>
        <v>-</v>
      </c>
      <c r="AHD43" s="0" t="str">
        <f aca="false">IF(AHD41=-9,"-",IF(AHD39=-9,"-",IF(AVERAGE(AHD41:AHD42)=AVERAGE(AHD39:AHD40),"-","ERR")))</f>
        <v>-</v>
      </c>
      <c r="AHE43" s="0" t="str">
        <f aca="false">IF(AHE41=-9,"-",IF(AHE39=-9,"-",IF(AVERAGE(AHE41:AHE42)=AVERAGE(AHE39:AHE40),"-","ERR")))</f>
        <v>-</v>
      </c>
      <c r="AHF43" s="0" t="str">
        <f aca="false">IF(AHF41=-9,"-",IF(AHF39=-9,"-",IF(AVERAGE(AHF41:AHF42)=AVERAGE(AHF39:AHF40),"-","ERR")))</f>
        <v>-</v>
      </c>
      <c r="AHG43" s="0" t="str">
        <f aca="false">IF(AHG41=-9,"-",IF(AHG39=-9,"-",IF(AVERAGE(AHG41:AHG42)=AVERAGE(AHG39:AHG40),"-","ERR")))</f>
        <v>-</v>
      </c>
      <c r="AHH43" s="0" t="str">
        <f aca="false">IF(AHH41=-9,"-",IF(AHH39=-9,"-",IF(AVERAGE(AHH41:AHH42)=AVERAGE(AHH39:AHH40),"-","ERR")))</f>
        <v>-</v>
      </c>
      <c r="AHI43" s="0" t="str">
        <f aca="false">IF(AHI41=-9,"-",IF(AHI39=-9,"-",IF(AVERAGE(AHI41:AHI42)=AVERAGE(AHI39:AHI40),"-","ERR")))</f>
        <v>-</v>
      </c>
      <c r="AHJ43" s="0" t="str">
        <f aca="false">IF(AHJ41=-9,"-",IF(AHJ39=-9,"-",IF(AVERAGE(AHJ41:AHJ42)=AVERAGE(AHJ39:AHJ40),"-","ERR")))</f>
        <v>-</v>
      </c>
      <c r="AHK43" s="0" t="str">
        <f aca="false">IF(AHK41=-9,"-",IF(AHK39=-9,"-",IF(AVERAGE(AHK41:AHK42)=AVERAGE(AHK39:AHK40),"-","ERR")))</f>
        <v>-</v>
      </c>
      <c r="AHL43" s="0" t="str">
        <f aca="false">IF(AHL41=-9,"-",IF(AHL39=-9,"-",IF(AVERAGE(AHL41:AHL42)=AVERAGE(AHL39:AHL40),"-","ERR")))</f>
        <v>-</v>
      </c>
      <c r="AHM43" s="0" t="str">
        <f aca="false">IF(AHM41=-9,"-",IF(AHM39=-9,"-",IF(AVERAGE(AHM41:AHM42)=AVERAGE(AHM39:AHM40),"-","ERR")))</f>
        <v>-</v>
      </c>
      <c r="AHN43" s="0" t="str">
        <f aca="false">IF(AHN41=-9,"-",IF(AHN39=-9,"-",IF(AVERAGE(AHN41:AHN42)=AVERAGE(AHN39:AHN40),"-","ERR")))</f>
        <v>ERR</v>
      </c>
      <c r="AHO43" s="0" t="str">
        <f aca="false">IF(AHO41=-9,"-",IF(AHO39=-9,"-",IF(AVERAGE(AHO41:AHO42)=AVERAGE(AHO39:AHO40),"-","ERR")))</f>
        <v>-</v>
      </c>
      <c r="AHP43" s="0" t="str">
        <f aca="false">IF(AHP41=-9,"-",IF(AHP39=-9,"-",IF(AVERAGE(AHP41:AHP42)=AVERAGE(AHP39:AHP40),"-","ERR")))</f>
        <v>-</v>
      </c>
      <c r="AHQ43" s="0" t="str">
        <f aca="false">IF(AHQ41=-9,"-",IF(AHQ39=-9,"-",IF(AVERAGE(AHQ41:AHQ42)=AVERAGE(AHQ39:AHQ40),"-","ERR")))</f>
        <v>-</v>
      </c>
      <c r="AHR43" s="0" t="str">
        <f aca="false">IF(AHR41=-9,"-",IF(AHR39=-9,"-",IF(AVERAGE(AHR41:AHR42)=AVERAGE(AHR39:AHR40),"-","ERR")))</f>
        <v>-</v>
      </c>
      <c r="AHS43" s="0" t="str">
        <f aca="false">IF(AHS41=-9,"-",IF(AHS39=-9,"-",IF(AVERAGE(AHS41:AHS42)=AVERAGE(AHS39:AHS40),"-","ERR")))</f>
        <v>-</v>
      </c>
      <c r="AHT43" s="0" t="str">
        <f aca="false">IF(AHT41=-9,"-",IF(AHT39=-9,"-",IF(AVERAGE(AHT41:AHT42)=AVERAGE(AHT39:AHT40),"-","ERR")))</f>
        <v>-</v>
      </c>
      <c r="AHU43" s="0" t="str">
        <f aca="false">IF(AHU41=-9,"-",IF(AHU39=-9,"-",IF(AVERAGE(AHU41:AHU42)=AVERAGE(AHU39:AHU40),"-","ERR")))</f>
        <v>-</v>
      </c>
      <c r="AHV43" s="0" t="str">
        <f aca="false">IF(AHV41=-9,"-",IF(AHV39=-9,"-",IF(AVERAGE(AHV41:AHV42)=AVERAGE(AHV39:AHV40),"-","ERR")))</f>
        <v>-</v>
      </c>
      <c r="AHW43" s="0" t="str">
        <f aca="false">IF(AHW41=-9,"-",IF(AHW39=-9,"-",IF(AVERAGE(AHW41:AHW42)=AVERAGE(AHW39:AHW40),"-","ERR")))</f>
        <v>-</v>
      </c>
      <c r="AHX43" s="0" t="str">
        <f aca="false">IF(AHX41=-9,"-",IF(AHX39=-9,"-",IF(AVERAGE(AHX41:AHX42)=AVERAGE(AHX39:AHX40),"-","ERR")))</f>
        <v>-</v>
      </c>
      <c r="AHY43" s="0" t="str">
        <f aca="false">IF(AHY41=-9,"-",IF(AHY39=-9,"-",IF(AVERAGE(AHY41:AHY42)=AVERAGE(AHY39:AHY40),"-","ERR")))</f>
        <v>-</v>
      </c>
      <c r="AHZ43" s="0" t="str">
        <f aca="false">IF(AHZ41=-9,"-",IF(AHZ39=-9,"-",IF(AVERAGE(AHZ41:AHZ42)=AVERAGE(AHZ39:AHZ40),"-","ERR")))</f>
        <v>-</v>
      </c>
      <c r="AIA43" s="0" t="str">
        <f aca="false">IF(AIA41=-9,"-",IF(AIA39=-9,"-",IF(AVERAGE(AIA41:AIA42)=AVERAGE(AIA39:AIA40),"-","ERR")))</f>
        <v>-</v>
      </c>
      <c r="AIB43" s="0" t="str">
        <f aca="false">IF(AIB41=-9,"-",IF(AIB39=-9,"-",IF(AVERAGE(AIB41:AIB42)=AVERAGE(AIB39:AIB40),"-","ERR")))</f>
        <v>-</v>
      </c>
      <c r="AIC43" s="0" t="str">
        <f aca="false">IF(AIC41=-9,"-",IF(AIC39=-9,"-",IF(AVERAGE(AIC41:AIC42)=AVERAGE(AIC39:AIC40),"-","ERR")))</f>
        <v>-</v>
      </c>
      <c r="AID43" s="0" t="str">
        <f aca="false">IF(AID41=-9,"-",IF(AID39=-9,"-",IF(AVERAGE(AID41:AID42)=AVERAGE(AID39:AID40),"-","ERR")))</f>
        <v>-</v>
      </c>
      <c r="AIE43" s="0" t="str">
        <f aca="false">IF(AIE41=-9,"-",IF(AIE39=-9,"-",IF(AVERAGE(AIE41:AIE42)=AVERAGE(AIE39:AIE40),"-","ERR")))</f>
        <v>-</v>
      </c>
      <c r="AIF43" s="0" t="str">
        <f aca="false">IF(AIF41=-9,"-",IF(AIF39=-9,"-",IF(AVERAGE(AIF41:AIF42)=AVERAGE(AIF39:AIF40),"-","ERR")))</f>
        <v>-</v>
      </c>
      <c r="AIG43" s="0" t="str">
        <f aca="false">IF(AIG41=-9,"-",IF(AIG39=-9,"-",IF(AVERAGE(AIG41:AIG42)=AVERAGE(AIG39:AIG40),"-","ERR")))</f>
        <v>-</v>
      </c>
      <c r="AIH43" s="0" t="str">
        <f aca="false">IF(AIH41=-9,"-",IF(AIH39=-9,"-",IF(AVERAGE(AIH41:AIH42)=AVERAGE(AIH39:AIH40),"-","ERR")))</f>
        <v>-</v>
      </c>
      <c r="AII43" s="0" t="str">
        <f aca="false">IF(AII41=-9,"-",IF(AII39=-9,"-",IF(AVERAGE(AII41:AII42)=AVERAGE(AII39:AII40),"-","ERR")))</f>
        <v>-</v>
      </c>
      <c r="AIJ43" s="0" t="str">
        <f aca="false">IF(AIJ41=-9,"-",IF(AIJ39=-9,"-",IF(AVERAGE(AIJ41:AIJ42)=AVERAGE(AIJ39:AIJ40),"-","ERR")))</f>
        <v>-</v>
      </c>
      <c r="AIK43" s="0" t="str">
        <f aca="false">IF(AIK41=-9,"-",IF(AIK39=-9,"-",IF(AVERAGE(AIK41:AIK42)=AVERAGE(AIK39:AIK40),"-","ERR")))</f>
        <v>-</v>
      </c>
      <c r="AIL43" s="0" t="str">
        <f aca="false">IF(AIL41=-9,"-",IF(AIL39=-9,"-",IF(AVERAGE(AIL41:AIL42)=AVERAGE(AIL39:AIL40),"-","ERR")))</f>
        <v>-</v>
      </c>
      <c r="AIM43" s="0" t="str">
        <f aca="false">IF(AIM41=-9,"-",IF(AIM39=-9,"-",IF(AVERAGE(AIM41:AIM42)=AVERAGE(AIM39:AIM40),"-","ERR")))</f>
        <v>-</v>
      </c>
      <c r="AIN43" s="0" t="str">
        <f aca="false">IF(AIN41=-9,"-",IF(AIN39=-9,"-",IF(AVERAGE(AIN41:AIN42)=AVERAGE(AIN39:AIN40),"-","ERR")))</f>
        <v>-</v>
      </c>
      <c r="AIO43" s="0" t="str">
        <f aca="false">IF(AIO41=-9,"-",IF(AIO39=-9,"-",IF(AVERAGE(AIO41:AIO42)=AVERAGE(AIO39:AIO40),"-","ERR")))</f>
        <v>-</v>
      </c>
      <c r="AIP43" s="0" t="str">
        <f aca="false">IF(AIP41=-9,"-",IF(AIP39=-9,"-",IF(AVERAGE(AIP41:AIP42)=AVERAGE(AIP39:AIP40),"-","ERR")))</f>
        <v>-</v>
      </c>
      <c r="AIQ43" s="0" t="str">
        <f aca="false">IF(AIQ41=-9,"-",IF(AIQ39=-9,"-",IF(AVERAGE(AIQ41:AIQ42)=AVERAGE(AIQ39:AIQ40),"-","ERR")))</f>
        <v>-</v>
      </c>
      <c r="AIR43" s="0" t="str">
        <f aca="false">IF(AIR41=-9,"-",IF(AIR39=-9,"-",IF(AVERAGE(AIR41:AIR42)=AVERAGE(AIR39:AIR40),"-","ERR")))</f>
        <v>-</v>
      </c>
      <c r="AIS43" s="0" t="str">
        <f aca="false">IF(AIS41=-9,"-",IF(AIS39=-9,"-",IF(AVERAGE(AIS41:AIS42)=AVERAGE(AIS39:AIS40),"-","ERR")))</f>
        <v>-</v>
      </c>
      <c r="AIT43" s="0" t="str">
        <f aca="false">IF(AIT41=-9,"-",IF(AIT39=-9,"-",IF(AVERAGE(AIT41:AIT42)=AVERAGE(AIT39:AIT40),"-","ERR")))</f>
        <v>-</v>
      </c>
      <c r="AIU43" s="0" t="str">
        <f aca="false">IF(AIU41=-9,"-",IF(AIU39=-9,"-",IF(AVERAGE(AIU41:AIU42)=AVERAGE(AIU39:AIU40),"-","ERR")))</f>
        <v>-</v>
      </c>
      <c r="AIV43" s="0" t="str">
        <f aca="false">IF(AIV41=-9,"-",IF(AIV39=-9,"-",IF(AVERAGE(AIV41:AIV42)=AVERAGE(AIV39:AIV40),"-","ERR")))</f>
        <v>-</v>
      </c>
      <c r="AIW43" s="0" t="str">
        <f aca="false">IF(AIW41=-9,"-",IF(AIW39=-9,"-",IF(AVERAGE(AIW41:AIW42)=AVERAGE(AIW39:AIW40),"-","ERR")))</f>
        <v>-</v>
      </c>
      <c r="AIX43" s="0" t="str">
        <f aca="false">IF(AIX41=-9,"-",IF(AIX39=-9,"-",IF(AVERAGE(AIX41:AIX42)=AVERAGE(AIX39:AIX40),"-","ERR")))</f>
        <v>-</v>
      </c>
      <c r="AIY43" s="0" t="str">
        <f aca="false">IF(AIY41=-9,"-",IF(AIY39=-9,"-",IF(AVERAGE(AIY41:AIY42)=AVERAGE(AIY39:AIY40),"-","ERR")))</f>
        <v>-</v>
      </c>
      <c r="AIZ43" s="0" t="str">
        <f aca="false">IF(AIZ41=-9,"-",IF(AIZ39=-9,"-",IF(AVERAGE(AIZ41:AIZ42)=AVERAGE(AIZ39:AIZ40),"-","ERR")))</f>
        <v>-</v>
      </c>
      <c r="AJA43" s="0" t="str">
        <f aca="false">IF(AJA41=-9,"-",IF(AJA39=-9,"-",IF(AVERAGE(AJA41:AJA42)=AVERAGE(AJA39:AJA40),"-","ERR")))</f>
        <v>-</v>
      </c>
      <c r="AJB43" s="0" t="str">
        <f aca="false">IF(AJB41=-9,"-",IF(AJB39=-9,"-",IF(AVERAGE(AJB41:AJB42)=AVERAGE(AJB39:AJB40),"-","ERR")))</f>
        <v>-</v>
      </c>
      <c r="AJC43" s="0" t="str">
        <f aca="false">IF(AJC41=-9,"-",IF(AJC39=-9,"-",IF(AVERAGE(AJC41:AJC42)=AVERAGE(AJC39:AJC40),"-","ERR")))</f>
        <v>-</v>
      </c>
      <c r="AJD43" s="0" t="str">
        <f aca="false">IF(AJD41=-9,"-",IF(AJD39=-9,"-",IF(AVERAGE(AJD41:AJD42)=AVERAGE(AJD39:AJD40),"-","ERR")))</f>
        <v>-</v>
      </c>
      <c r="AJE43" s="0" t="str">
        <f aca="false">IF(AJE41=-9,"-",IF(AJE39=-9,"-",IF(AVERAGE(AJE41:AJE42)=AVERAGE(AJE39:AJE40),"-","ERR")))</f>
        <v>-</v>
      </c>
      <c r="AJF43" s="0" t="str">
        <f aca="false">IF(AJF41=-9,"-",IF(AJF39=-9,"-",IF(AVERAGE(AJF41:AJF42)=AVERAGE(AJF39:AJF40),"-","ERR")))</f>
        <v>-</v>
      </c>
      <c r="AJG43" s="0" t="str">
        <f aca="false">IF(AJG41=-9,"-",IF(AJG39=-9,"-",IF(AVERAGE(AJG41:AJG42)=AVERAGE(AJG39:AJG40),"-","ERR")))</f>
        <v>-</v>
      </c>
      <c r="AJH43" s="0" t="str">
        <f aca="false">IF(AJH41=-9,"-",IF(AJH39=-9,"-",IF(AVERAGE(AJH41:AJH42)=AVERAGE(AJH39:AJH40),"-","ERR")))</f>
        <v>-</v>
      </c>
      <c r="AJI43" s="0" t="str">
        <f aca="false">IF(AJI41=-9,"-",IF(AJI39=-9,"-",IF(AVERAGE(AJI41:AJI42)=AVERAGE(AJI39:AJI40),"-","ERR")))</f>
        <v>-</v>
      </c>
      <c r="AJJ43" s="0" t="str">
        <f aca="false">IF(AJJ41=-9,"-",IF(AJJ39=-9,"-",IF(AVERAGE(AJJ41:AJJ42)=AVERAGE(AJJ39:AJJ40),"-","ERR")))</f>
        <v>-</v>
      </c>
      <c r="AJK43" s="0" t="str">
        <f aca="false">IF(AJK41=-9,"-",IF(AJK39=-9,"-",IF(AVERAGE(AJK41:AJK42)=AVERAGE(AJK39:AJK40),"-","ERR")))</f>
        <v>-</v>
      </c>
      <c r="AJL43" s="0" t="str">
        <f aca="false">IF(AJL41=-9,"-",IF(AJL39=-9,"-",IF(AVERAGE(AJL41:AJL42)=AVERAGE(AJL39:AJL40),"-","ERR")))</f>
        <v>-</v>
      </c>
      <c r="AJM43" s="0" t="str">
        <f aca="false">IF(AJM41=-9,"-",IF(AJM39=-9,"-",IF(AVERAGE(AJM41:AJM42)=AVERAGE(AJM39:AJM40),"-","ERR")))</f>
        <v>-</v>
      </c>
      <c r="AJN43" s="0" t="str">
        <f aca="false">IF(AJN41=-9,"-",IF(AJN39=-9,"-",IF(AVERAGE(AJN41:AJN42)=AVERAGE(AJN39:AJN40),"-","ERR")))</f>
        <v>-</v>
      </c>
      <c r="AJO43" s="0" t="str">
        <f aca="false">IF(AJO41=-9,"-",IF(AJO39=-9,"-",IF(AVERAGE(AJO41:AJO42)=AVERAGE(AJO39:AJO40),"-","ERR")))</f>
        <v>-</v>
      </c>
      <c r="AJP43" s="0" t="str">
        <f aca="false">IF(AJP41=-9,"-",IF(AJP39=-9,"-",IF(AVERAGE(AJP41:AJP42)=AVERAGE(AJP39:AJP40),"-","ERR")))</f>
        <v>-</v>
      </c>
      <c r="AJQ43" s="0" t="str">
        <f aca="false">IF(AJQ41=-9,"-",IF(AJQ39=-9,"-",IF(AVERAGE(AJQ41:AJQ42)=AVERAGE(AJQ39:AJQ40),"-","ERR")))</f>
        <v>-</v>
      </c>
      <c r="AJR43" s="0" t="str">
        <f aca="false">IF(AJR41=-9,"-",IF(AJR39=-9,"-",IF(AVERAGE(AJR41:AJR42)=AVERAGE(AJR39:AJR40),"-","ERR")))</f>
        <v>-</v>
      </c>
      <c r="AJS43" s="0" t="str">
        <f aca="false">IF(AJS41=-9,"-",IF(AJS39=-9,"-",IF(AVERAGE(AJS41:AJS42)=AVERAGE(AJS39:AJS40),"-","ERR")))</f>
        <v>-</v>
      </c>
      <c r="AJT43" s="0" t="str">
        <f aca="false">IF(AJT41=-9,"-",IF(AJT39=-9,"-",IF(AVERAGE(AJT41:AJT42)=AVERAGE(AJT39:AJT40),"-","ERR")))</f>
        <v>-</v>
      </c>
      <c r="AJU43" s="0" t="str">
        <f aca="false">IF(AJU41=-9,"-",IF(AJU39=-9,"-",IF(AVERAGE(AJU41:AJU42)=AVERAGE(AJU39:AJU40),"-","ERR")))</f>
        <v>-</v>
      </c>
      <c r="AJV43" s="0" t="str">
        <f aca="false">IF(AJV41=-9,"-",IF(AJV39=-9,"-",IF(AVERAGE(AJV41:AJV42)=AVERAGE(AJV39:AJV40),"-","ERR")))</f>
        <v>-</v>
      </c>
      <c r="AJW43" s="0" t="str">
        <f aca="false">IF(AJW41=-9,"-",IF(AJW39=-9,"-",IF(AVERAGE(AJW41:AJW42)=AVERAGE(AJW39:AJW40),"-","ERR")))</f>
        <v>-</v>
      </c>
      <c r="AJX43" s="0" t="str">
        <f aca="false">IF(AJX41=-9,"-",IF(AJX39=-9,"-",IF(AVERAGE(AJX41:AJX42)=AVERAGE(AJX39:AJX40),"-","ERR")))</f>
        <v>-</v>
      </c>
      <c r="AJY43" s="0" t="str">
        <f aca="false">IF(AJY41=-9,"-",IF(AJY39=-9,"-",IF(AVERAGE(AJY41:AJY42)=AVERAGE(AJY39:AJY40),"-","ERR")))</f>
        <v>-</v>
      </c>
      <c r="AJZ43" s="0" t="str">
        <f aca="false">IF(AJZ41=-9,"-",IF(AJZ39=-9,"-",IF(AVERAGE(AJZ41:AJZ42)=AVERAGE(AJZ39:AJZ40),"-","ERR")))</f>
        <v>-</v>
      </c>
      <c r="AKA43" s="0" t="str">
        <f aca="false">IF(AKA41=-9,"-",IF(AKA39=-9,"-",IF(AVERAGE(AKA41:AKA42)=AVERAGE(AKA39:AKA40),"-","ERR")))</f>
        <v>-</v>
      </c>
      <c r="AKB43" s="0" t="str">
        <f aca="false">IF(AKB41=-9,"-",IF(AKB39=-9,"-",IF(AVERAGE(AKB41:AKB42)=AVERAGE(AKB39:AKB40),"-","ERR")))</f>
        <v>-</v>
      </c>
      <c r="AKC43" s="0" t="str">
        <f aca="false">IF(AKC41=-9,"-",IF(AKC39=-9,"-",IF(AVERAGE(AKC41:AKC42)=AVERAGE(AKC39:AKC40),"-","ERR")))</f>
        <v>-</v>
      </c>
      <c r="AKD43" s="0" t="str">
        <f aca="false">IF(AKD41=-9,"-",IF(AKD39=-9,"-",IF(AVERAGE(AKD41:AKD42)=AVERAGE(AKD39:AKD40),"-","ERR")))</f>
        <v>-</v>
      </c>
      <c r="AKE43" s="0" t="str">
        <f aca="false">IF(AKE41=-9,"-",IF(AKE39=-9,"-",IF(AVERAGE(AKE41:AKE42)=AVERAGE(AKE39:AKE40),"-","ERR")))</f>
        <v>-</v>
      </c>
      <c r="AKF43" s="0" t="str">
        <f aca="false">IF(AKF41=-9,"-",IF(AKF39=-9,"-",IF(AVERAGE(AKF41:AKF42)=AVERAGE(AKF39:AKF40),"-","ERR")))</f>
        <v>-</v>
      </c>
      <c r="AKG43" s="0" t="str">
        <f aca="false">IF(AKG41=-9,"-",IF(AKG39=-9,"-",IF(AVERAGE(AKG41:AKG42)=AVERAGE(AKG39:AKG40),"-","ERR")))</f>
        <v>-</v>
      </c>
      <c r="AKH43" s="0" t="str">
        <f aca="false">IF(AKH41=-9,"-",IF(AKH39=-9,"-",IF(AVERAGE(AKH41:AKH42)=AVERAGE(AKH39:AKH40),"-","ERR")))</f>
        <v>-</v>
      </c>
      <c r="AKI43" s="0" t="str">
        <f aca="false">IF(AKI41=-9,"-",IF(AKI39=-9,"-",IF(AVERAGE(AKI41:AKI42)=AVERAGE(AKI39:AKI40),"-","ERR")))</f>
        <v>-</v>
      </c>
      <c r="AKJ43" s="0" t="str">
        <f aca="false">IF(AKJ41=-9,"-",IF(AKJ39=-9,"-",IF(AVERAGE(AKJ41:AKJ42)=AVERAGE(AKJ39:AKJ40),"-","ERR")))</f>
        <v>-</v>
      </c>
      <c r="AKK43" s="0" t="str">
        <f aca="false">IF(AKK41=-9,"-",IF(AKK39=-9,"-",IF(AVERAGE(AKK41:AKK42)=AVERAGE(AKK39:AKK40),"-","ERR")))</f>
        <v>-</v>
      </c>
      <c r="AKL43" s="0" t="str">
        <f aca="false">IF(AKL41=-9,"-",IF(AKL39=-9,"-",IF(AVERAGE(AKL41:AKL42)=AVERAGE(AKL39:AKL40),"-","ERR")))</f>
        <v>-</v>
      </c>
      <c r="AKM43" s="0" t="str">
        <f aca="false">IF(AKM41=-9,"-",IF(AKM39=-9,"-",IF(AVERAGE(AKM41:AKM42)=AVERAGE(AKM39:AKM40),"-","ERR")))</f>
        <v>-</v>
      </c>
      <c r="AKN43" s="0" t="str">
        <f aca="false">IF(AKN41=-9,"-",IF(AKN39=-9,"-",IF(AVERAGE(AKN41:AKN42)=AVERAGE(AKN39:AKN40),"-","ERR")))</f>
        <v>-</v>
      </c>
      <c r="AKO43" s="0" t="str">
        <f aca="false">IF(AKO41=-9,"-",IF(AKO39=-9,"-",IF(AVERAGE(AKO41:AKO42)=AVERAGE(AKO39:AKO40),"-","ERR")))</f>
        <v>-</v>
      </c>
      <c r="AKP43" s="0" t="str">
        <f aca="false">IF(AKP41=-9,"-",IF(AKP39=-9,"-",IF(AVERAGE(AKP41:AKP42)=AVERAGE(AKP39:AKP40),"-","ERR")))</f>
        <v>-</v>
      </c>
      <c r="AKQ43" s="0" t="str">
        <f aca="false">IF(AKQ41=-9,"-",IF(AKQ39=-9,"-",IF(AVERAGE(AKQ41:AKQ42)=AVERAGE(AKQ39:AKQ40),"-","ERR")))</f>
        <v>-</v>
      </c>
      <c r="AKR43" s="0" t="str">
        <f aca="false">IF(AKR41=-9,"-",IF(AKR39=-9,"-",IF(AVERAGE(AKR41:AKR42)=AVERAGE(AKR39:AKR40),"-","ERR")))</f>
        <v>-</v>
      </c>
      <c r="AKS43" s="0" t="str">
        <f aca="false">IF(AKS41=-9,"-",IF(AKS39=-9,"-",IF(AVERAGE(AKS41:AKS42)=AVERAGE(AKS39:AKS40),"-","ERR")))</f>
        <v>-</v>
      </c>
      <c r="AKT43" s="0" t="str">
        <f aca="false">IF(AKT41=-9,"-",IF(AKT39=-9,"-",IF(AVERAGE(AKT41:AKT42)=AVERAGE(AKT39:AKT40),"-","ERR")))</f>
        <v>-</v>
      </c>
      <c r="AKU43" s="0" t="str">
        <f aca="false">IF(AKU41=-9,"-",IF(AKU39=-9,"-",IF(AVERAGE(AKU41:AKU42)=AVERAGE(AKU39:AKU40),"-","ERR")))</f>
        <v>-</v>
      </c>
      <c r="AKV43" s="0" t="str">
        <f aca="false">IF(AKV41=-9,"-",IF(AKV39=-9,"-",IF(AVERAGE(AKV41:AKV42)=AVERAGE(AKV39:AKV40),"-","ERR")))</f>
        <v>-</v>
      </c>
      <c r="AKW43" s="0" t="str">
        <f aca="false">IF(AKW41=-9,"-",IF(AKW39=-9,"-",IF(AVERAGE(AKW41:AKW42)=AVERAGE(AKW39:AKW40),"-","ERR")))</f>
        <v>-</v>
      </c>
      <c r="AKX43" s="0" t="str">
        <f aca="false">IF(AKX41=-9,"-",IF(AKX39=-9,"-",IF(AVERAGE(AKX41:AKX42)=AVERAGE(AKX39:AKX40),"-","ERR")))</f>
        <v>-</v>
      </c>
      <c r="AKY43" s="0" t="str">
        <f aca="false">IF(AKY41=-9,"-",IF(AKY39=-9,"-",IF(AVERAGE(AKY41:AKY42)=AVERAGE(AKY39:AKY40),"-","ERR")))</f>
        <v>-</v>
      </c>
      <c r="AKZ43" s="0" t="str">
        <f aca="false">IF(AKZ41=-9,"-",IF(AKZ39=-9,"-",IF(AVERAGE(AKZ41:AKZ42)=AVERAGE(AKZ39:AKZ40),"-","ERR")))</f>
        <v>-</v>
      </c>
      <c r="ALA43" s="0" t="str">
        <f aca="false">IF(ALA41=-9,"-",IF(ALA39=-9,"-",IF(AVERAGE(ALA41:ALA42)=AVERAGE(ALA39:ALA40),"-","ERR")))</f>
        <v>-</v>
      </c>
      <c r="ALB43" s="0" t="str">
        <f aca="false">IF(ALB41=-9,"-",IF(ALB39=-9,"-",IF(AVERAGE(ALB41:ALB42)=AVERAGE(ALB39:ALB40),"-","ERR")))</f>
        <v>-</v>
      </c>
      <c r="ALC43" s="0" t="str">
        <f aca="false">IF(ALC41=-9,"-",IF(ALC39=-9,"-",IF(AVERAGE(ALC41:ALC42)=AVERAGE(ALC39:ALC40),"-","ERR")))</f>
        <v>-</v>
      </c>
      <c r="ALD43" s="0" t="str">
        <f aca="false">IF(ALD41=-9,"-",IF(ALD39=-9,"-",IF(AVERAGE(ALD41:ALD42)=AVERAGE(ALD39:ALD40),"-","ERR")))</f>
        <v>-</v>
      </c>
      <c r="ALE43" s="0" t="str">
        <f aca="false">IF(ALE41=-9,"-",IF(ALE39=-9,"-",IF(AVERAGE(ALE41:ALE42)=AVERAGE(ALE39:ALE40),"-","ERR")))</f>
        <v>-</v>
      </c>
      <c r="ALF43" s="0" t="str">
        <f aca="false">IF(ALF41=-9,"-",IF(ALF39=-9,"-",IF(AVERAGE(ALF41:ALF42)=AVERAGE(ALF39:ALF40),"-","ERR")))</f>
        <v>-</v>
      </c>
      <c r="ALG43" s="0" t="str">
        <f aca="false">IF(ALG41=-9,"-",IF(ALG39=-9,"-",IF(AVERAGE(ALG41:ALG42)=AVERAGE(ALG39:ALG40),"-","ERR")))</f>
        <v>-</v>
      </c>
      <c r="ALH43" s="0" t="str">
        <f aca="false">IF(ALH41=-9,"-",IF(ALH39=-9,"-",IF(AVERAGE(ALH41:ALH42)=AVERAGE(ALH39:ALH40),"-","ERR")))</f>
        <v>-</v>
      </c>
      <c r="ALI43" s="0" t="str">
        <f aca="false">IF(ALI41=-9,"-",IF(ALI39=-9,"-",IF(AVERAGE(ALI41:ALI42)=AVERAGE(ALI39:ALI40),"-","ERR")))</f>
        <v>-</v>
      </c>
      <c r="ALJ43" s="0" t="str">
        <f aca="false">IF(ALJ41=-9,"-",IF(ALJ39=-9,"-",IF(AVERAGE(ALJ41:ALJ42)=AVERAGE(ALJ39:ALJ40),"-","ERR")))</f>
        <v>ERR</v>
      </c>
      <c r="ALK43" s="0" t="str">
        <f aca="false">IF(ALK41=-9,"-",IF(ALK39=-9,"-",IF(AVERAGE(ALK41:ALK42)=AVERAGE(ALK39:ALK40),"-","ERR")))</f>
        <v>-</v>
      </c>
      <c r="ALL43" s="0" t="str">
        <f aca="false">IF(ALL41=-9,"-",IF(ALL39=-9,"-",IF(AVERAGE(ALL41:ALL42)=AVERAGE(ALL39:ALL40),"-","ERR")))</f>
        <v>-</v>
      </c>
      <c r="ALM43" s="0" t="str">
        <f aca="false">IF(ALM41=-9,"-",IF(ALM39=-9,"-",IF(AVERAGE(ALM41:ALM42)=AVERAGE(ALM39:ALM40),"-","ERR")))</f>
        <v>-</v>
      </c>
      <c r="ALN43" s="0" t="str">
        <f aca="false">IF(ALN41=-9,"-",IF(ALN39=-9,"-",IF(AVERAGE(ALN41:ALN42)=AVERAGE(ALN39:ALN40),"-","ERR")))</f>
        <v>-</v>
      </c>
      <c r="ALO43" s="0" t="str">
        <f aca="false">IF(ALO41=-9,"-",IF(ALO39=-9,"-",IF(AVERAGE(ALO41:ALO42)=AVERAGE(ALO39:ALO40),"-","ERR")))</f>
        <v>-</v>
      </c>
      <c r="ALP43" s="0" t="str">
        <f aca="false">IF(ALP41=-9,"-",IF(ALP39=-9,"-",IF(AVERAGE(ALP41:ALP42)=AVERAGE(ALP39:ALP40),"-","ERR")))</f>
        <v>-</v>
      </c>
      <c r="ALQ43" s="0" t="str">
        <f aca="false">IF(ALQ41=-9,"-",IF(ALQ39=-9,"-",IF(AVERAGE(ALQ41:ALQ42)=AVERAGE(ALQ39:ALQ40),"-","ERR")))</f>
        <v>-</v>
      </c>
      <c r="ALR43" s="0" t="str">
        <f aca="false">IF(ALR41=-9,"-",IF(ALR39=-9,"-",IF(AVERAGE(ALR41:ALR42)=AVERAGE(ALR39:ALR40),"-","ERR")))</f>
        <v>-</v>
      </c>
      <c r="ALS43" s="0" t="str">
        <f aca="false">IF(ALS41=-9,"-",IF(ALS39=-9,"-",IF(AVERAGE(ALS41:ALS42)=AVERAGE(ALS39:ALS40),"-","ERR")))</f>
        <v>-</v>
      </c>
      <c r="ALT43" s="0" t="str">
        <f aca="false">IF(ALT41=-9,"-",IF(ALT39=-9,"-",IF(AVERAGE(ALT41:ALT42)=AVERAGE(ALT39:ALT40),"-","ERR")))</f>
        <v>-</v>
      </c>
      <c r="ALU43" s="0" t="str">
        <f aca="false">IF(ALU41=-9,"-",IF(ALU39=-9,"-",IF(AVERAGE(ALU41:ALU42)=AVERAGE(ALU39:ALU40),"-","ERR")))</f>
        <v>-</v>
      </c>
      <c r="ALV43" s="0" t="str">
        <f aca="false">IF(ALV41=-9,"-",IF(ALV39=-9,"-",IF(AVERAGE(ALV41:ALV42)=AVERAGE(ALV39:ALV40),"-","ERR")))</f>
        <v>-</v>
      </c>
      <c r="ALW43" s="0" t="str">
        <f aca="false">IF(ALW41=-9,"-",IF(ALW39=-9,"-",IF(AVERAGE(ALW41:ALW42)=AVERAGE(ALW39:ALW40),"-","ERR")))</f>
        <v>-</v>
      </c>
      <c r="ALX43" s="0" t="str">
        <f aca="false">IF(ALX41=-9,"-",IF(ALX39=-9,"-",IF(AVERAGE(ALX41:ALX42)=AVERAGE(ALX39:ALX40),"-","ERR")))</f>
        <v>-</v>
      </c>
      <c r="ALY43" s="0" t="str">
        <f aca="false">IF(ALY41=-9,"-",IF(ALY39=-9,"-",IF(AVERAGE(ALY41:ALY42)=AVERAGE(ALY39:ALY40),"-","ERR")))</f>
        <v>-</v>
      </c>
      <c r="ALZ43" s="0" t="str">
        <f aca="false">IF(ALZ41=-9,"-",IF(ALZ39=-9,"-",IF(AVERAGE(ALZ41:ALZ42)=AVERAGE(ALZ39:ALZ40),"-","ERR")))</f>
        <v>-</v>
      </c>
      <c r="AMA43" s="0" t="str">
        <f aca="false">IF(AMA41=-9,"-",IF(AMA39=-9,"-",IF(AVERAGE(AMA41:AMA42)=AVERAGE(AMA39:AMA40),"-","ERR")))</f>
        <v>-</v>
      </c>
      <c r="AMB43" s="0" t="str">
        <f aca="false">IF(AMB41=-9,"-",IF(AMB39=-9,"-",IF(AVERAGE(AMB41:AMB42)=AVERAGE(AMB39:AMB40),"-","ERR")))</f>
        <v>-</v>
      </c>
      <c r="AMC43" s="0" t="str">
        <f aca="false">IF(AMC41=-9,"-",IF(AMC39=-9,"-",IF(AVERAGE(AMC41:AMC42)=AVERAGE(AMC39:AMC40),"-","ERR")))</f>
        <v>-</v>
      </c>
      <c r="AMD43" s="0" t="str">
        <f aca="false">IF(AMD41=-9,"-",IF(AMD39=-9,"-",IF(AVERAGE(AMD41:AMD42)=AVERAGE(AMD39:AMD40),"-","ERR")))</f>
        <v>-</v>
      </c>
      <c r="AME43" s="0" t="str">
        <f aca="false">IF(AME41=-9,"-",IF(AME39=-9,"-",IF(AVERAGE(AME41:AME42)=AVERAGE(AME39:AME40),"-","ERR")))</f>
        <v>-</v>
      </c>
      <c r="AMF43" s="0" t="str">
        <f aca="false">IF(AMF41=-9,"-",IF(AMF39=-9,"-",IF(AVERAGE(AMF41:AMF42)=AVERAGE(AMF39:AMF40),"-","ERR")))</f>
        <v>-</v>
      </c>
      <c r="AMG43" s="0" t="str">
        <f aca="false">IF(AMG41=-9,"-",IF(AMG39=-9,"-",IF(AVERAGE(AMG41:AMG42)=AVERAGE(AMG39:AMG40),"-","ERR")))</f>
        <v>-</v>
      </c>
      <c r="AMH43" s="0" t="str">
        <f aca="false">IF(AMH41=-9,"-",IF(AMH39=-9,"-",IF(AVERAGE(AMH41:AMH42)=AVERAGE(AMH39:AMH40),"-","ERR")))</f>
        <v>-</v>
      </c>
      <c r="AMI43" s="0" t="str">
        <f aca="false">IF(AMI41=-9,"-",IF(AMI39=-9,"-",IF(AVERAGE(AMI41:AMI42)=AVERAGE(AMI39:AMI40),"-","ERR")))</f>
        <v>-</v>
      </c>
      <c r="AMJ43" s="0" t="str">
        <f aca="false">IF(AMJ41=-9,"-",IF(AMJ39=-9,"-",IF(AVERAGE(AMJ41:AMJ42)=AVERAGE(AMJ39:AMJ40),"-","ERR")))</f>
        <v>-</v>
      </c>
    </row>
    <row r="45" customFormat="false" ht="15" hidden="false" customHeight="false" outlineLevel="0" collapsed="false">
      <c r="A45" s="0" t="s">
        <v>6716</v>
      </c>
      <c r="C45" s="0" t="n">
        <f aca="false">COUNTIF(D45:cmh45,"-9")/COUNT(D45:cmh45)</f>
        <v>0.0257275411218895</v>
      </c>
      <c r="D45" s="0" t="n">
        <v>1</v>
      </c>
      <c r="E45" s="0" t="n">
        <v>1</v>
      </c>
      <c r="F45" s="0" t="n">
        <v>1</v>
      </c>
      <c r="G45" s="0" t="n">
        <v>1</v>
      </c>
      <c r="H45" s="0" t="n">
        <v>1</v>
      </c>
      <c r="I45" s="0" t="n">
        <v>1</v>
      </c>
      <c r="J45" s="0" t="n">
        <v>1</v>
      </c>
      <c r="K45" s="0" t="n">
        <v>1</v>
      </c>
      <c r="L45" s="0" t="n">
        <v>1</v>
      </c>
      <c r="M45" s="0" t="n">
        <v>1</v>
      </c>
      <c r="N45" s="0" t="n">
        <v>1</v>
      </c>
      <c r="O45" s="0" t="n">
        <v>1</v>
      </c>
      <c r="P45" s="0" t="n">
        <v>2</v>
      </c>
      <c r="Q45" s="0" t="n">
        <v>2</v>
      </c>
      <c r="R45" s="0" t="n">
        <v>1</v>
      </c>
      <c r="S45" s="0" t="n">
        <v>2</v>
      </c>
      <c r="T45" s="0" t="n">
        <v>1</v>
      </c>
      <c r="U45" s="0" t="n">
        <v>1</v>
      </c>
      <c r="V45" s="0" t="n">
        <v>1</v>
      </c>
      <c r="W45" s="0" t="n">
        <v>1</v>
      </c>
      <c r="X45" s="0" t="n">
        <v>1</v>
      </c>
      <c r="Y45" s="0" t="n">
        <v>2</v>
      </c>
      <c r="Z45" s="0" t="n">
        <v>2</v>
      </c>
      <c r="AA45" s="0" t="n">
        <v>2</v>
      </c>
      <c r="AB45" s="0" t="n">
        <v>1</v>
      </c>
      <c r="AC45" s="0" t="n">
        <v>2</v>
      </c>
      <c r="AD45" s="0" t="n">
        <v>1</v>
      </c>
      <c r="AE45" s="0" t="n">
        <v>1</v>
      </c>
      <c r="AF45" s="0" t="n">
        <v>1</v>
      </c>
      <c r="AG45" s="0" t="n">
        <v>1</v>
      </c>
      <c r="AH45" s="0" t="n">
        <v>1</v>
      </c>
      <c r="AI45" s="0" t="n">
        <v>1</v>
      </c>
      <c r="AJ45" s="0" t="n">
        <v>1</v>
      </c>
      <c r="AK45" s="0" t="n">
        <v>1</v>
      </c>
      <c r="AL45" s="0" t="n">
        <v>1</v>
      </c>
      <c r="AM45" s="0" t="n">
        <v>1</v>
      </c>
      <c r="AN45" s="0" t="n">
        <v>2</v>
      </c>
      <c r="AO45" s="0" t="n">
        <v>1</v>
      </c>
      <c r="AP45" s="0" t="n">
        <v>1</v>
      </c>
      <c r="AQ45" s="0" t="n">
        <v>1</v>
      </c>
      <c r="AR45" s="0" t="n">
        <v>1</v>
      </c>
      <c r="AS45" s="0" t="n">
        <v>1</v>
      </c>
      <c r="AT45" s="0" t="n">
        <v>1</v>
      </c>
      <c r="AU45" s="0" t="n">
        <v>-9</v>
      </c>
      <c r="AV45" s="0" t="n">
        <v>2</v>
      </c>
      <c r="AW45" s="0" t="n">
        <v>1</v>
      </c>
      <c r="AX45" s="0" t="n">
        <v>1</v>
      </c>
      <c r="AY45" s="0" t="n">
        <v>2</v>
      </c>
      <c r="AZ45" s="0" t="n">
        <v>1</v>
      </c>
      <c r="BA45" s="0" t="n">
        <v>2</v>
      </c>
      <c r="BB45" s="0" t="n">
        <v>1</v>
      </c>
      <c r="BC45" s="0" t="n">
        <v>1</v>
      </c>
      <c r="BD45" s="0" t="n">
        <v>1</v>
      </c>
      <c r="BE45" s="0" t="n">
        <v>1</v>
      </c>
      <c r="BF45" s="0" t="n">
        <v>2</v>
      </c>
      <c r="BG45" s="0" t="n">
        <v>1</v>
      </c>
      <c r="BH45" s="0" t="n">
        <v>1</v>
      </c>
      <c r="BI45" s="0" t="n">
        <v>1</v>
      </c>
      <c r="BJ45" s="0" t="n">
        <v>1</v>
      </c>
      <c r="BK45" s="0" t="n">
        <v>1</v>
      </c>
      <c r="BL45" s="0" t="n">
        <v>1</v>
      </c>
      <c r="BM45" s="0" t="n">
        <v>1</v>
      </c>
      <c r="BN45" s="0" t="n">
        <v>1</v>
      </c>
      <c r="BO45" s="0" t="n">
        <v>1</v>
      </c>
      <c r="BP45" s="0" t="n">
        <v>1</v>
      </c>
      <c r="BQ45" s="0" t="n">
        <v>1</v>
      </c>
      <c r="BR45" s="0" t="n">
        <v>1</v>
      </c>
      <c r="BS45" s="0" t="n">
        <v>1</v>
      </c>
      <c r="BT45" s="0" t="n">
        <v>1</v>
      </c>
      <c r="BU45" s="0" t="n">
        <v>1</v>
      </c>
      <c r="BV45" s="0" t="n">
        <v>1</v>
      </c>
      <c r="BW45" s="0" t="n">
        <v>2</v>
      </c>
      <c r="BX45" s="0" t="n">
        <v>1</v>
      </c>
      <c r="BY45" s="0" t="n">
        <v>1</v>
      </c>
      <c r="BZ45" s="0" t="n">
        <v>1</v>
      </c>
      <c r="CA45" s="0" t="n">
        <v>1</v>
      </c>
      <c r="CB45" s="0" t="n">
        <v>1</v>
      </c>
      <c r="CC45" s="0" t="n">
        <v>1</v>
      </c>
      <c r="CD45" s="0" t="n">
        <v>1</v>
      </c>
      <c r="CE45" s="0" t="n">
        <v>1</v>
      </c>
      <c r="CF45" s="0" t="n">
        <v>1</v>
      </c>
      <c r="CG45" s="0" t="n">
        <v>1</v>
      </c>
      <c r="CH45" s="0" t="n">
        <v>2</v>
      </c>
      <c r="CI45" s="0" t="n">
        <v>1</v>
      </c>
      <c r="CJ45" s="0" t="n">
        <v>1</v>
      </c>
      <c r="CK45" s="0" t="n">
        <v>1</v>
      </c>
      <c r="CL45" s="0" t="n">
        <v>-9</v>
      </c>
      <c r="CM45" s="0" t="n">
        <v>1</v>
      </c>
      <c r="CN45" s="0" t="n">
        <v>1</v>
      </c>
      <c r="CO45" s="0" t="n">
        <v>1</v>
      </c>
      <c r="CP45" s="0" t="n">
        <v>1</v>
      </c>
      <c r="CQ45" s="0" t="n">
        <v>1</v>
      </c>
      <c r="CR45" s="0" t="n">
        <v>1</v>
      </c>
      <c r="CS45" s="0" t="n">
        <v>1</v>
      </c>
      <c r="CT45" s="0" t="n">
        <v>1</v>
      </c>
      <c r="CU45" s="0" t="n">
        <v>2</v>
      </c>
      <c r="CV45" s="0" t="n">
        <v>1</v>
      </c>
      <c r="CW45" s="0" t="n">
        <v>1</v>
      </c>
      <c r="CX45" s="0" t="n">
        <v>1</v>
      </c>
      <c r="CY45" s="0" t="n">
        <v>1</v>
      </c>
      <c r="CZ45" s="0" t="n">
        <v>1</v>
      </c>
      <c r="DA45" s="0" t="n">
        <v>1</v>
      </c>
      <c r="DB45" s="0" t="n">
        <v>2</v>
      </c>
      <c r="DC45" s="0" t="n">
        <v>1</v>
      </c>
      <c r="DD45" s="0" t="n">
        <v>1</v>
      </c>
      <c r="DE45" s="0" t="n">
        <v>1</v>
      </c>
      <c r="DF45" s="0" t="n">
        <v>1</v>
      </c>
      <c r="DG45" s="0" t="n">
        <v>1</v>
      </c>
      <c r="DH45" s="0" t="n">
        <v>1</v>
      </c>
      <c r="DI45" s="0" t="n">
        <v>1</v>
      </c>
      <c r="DJ45" s="0" t="n">
        <v>1</v>
      </c>
      <c r="DK45" s="0" t="n">
        <v>1</v>
      </c>
      <c r="DL45" s="0" t="n">
        <v>1</v>
      </c>
      <c r="DM45" s="0" t="n">
        <v>1</v>
      </c>
      <c r="DN45" s="0" t="n">
        <v>-9</v>
      </c>
      <c r="DO45" s="0" t="n">
        <v>1</v>
      </c>
      <c r="DP45" s="0" t="n">
        <v>1</v>
      </c>
      <c r="DQ45" s="0" t="n">
        <v>1</v>
      </c>
      <c r="DR45" s="0" t="n">
        <v>1</v>
      </c>
      <c r="DS45" s="0" t="n">
        <v>1</v>
      </c>
      <c r="DT45" s="0" t="n">
        <v>1</v>
      </c>
      <c r="DU45" s="0" t="n">
        <v>1</v>
      </c>
      <c r="DV45" s="0" t="n">
        <v>1</v>
      </c>
      <c r="DW45" s="0" t="n">
        <v>1</v>
      </c>
      <c r="DX45" s="0" t="n">
        <v>1</v>
      </c>
      <c r="DY45" s="0" t="n">
        <v>1</v>
      </c>
      <c r="DZ45" s="0" t="n">
        <v>1</v>
      </c>
      <c r="EA45" s="0" t="n">
        <v>1</v>
      </c>
      <c r="EB45" s="0" t="n">
        <v>1</v>
      </c>
      <c r="EC45" s="0" t="n">
        <v>2</v>
      </c>
      <c r="ED45" s="0" t="n">
        <v>1</v>
      </c>
      <c r="EE45" s="0" t="n">
        <v>1</v>
      </c>
      <c r="EF45" s="0" t="n">
        <v>1</v>
      </c>
      <c r="EG45" s="0" t="n">
        <v>1</v>
      </c>
      <c r="EH45" s="0" t="n">
        <v>1</v>
      </c>
      <c r="EI45" s="0" t="n">
        <v>1</v>
      </c>
      <c r="EJ45" s="0" t="n">
        <v>1</v>
      </c>
      <c r="EK45" s="0" t="n">
        <v>1</v>
      </c>
      <c r="EL45" s="0" t="n">
        <v>1</v>
      </c>
      <c r="EM45" s="0" t="n">
        <v>1</v>
      </c>
      <c r="EN45" s="0" t="n">
        <v>1</v>
      </c>
      <c r="EO45" s="0" t="n">
        <v>1</v>
      </c>
      <c r="EP45" s="0" t="n">
        <v>2</v>
      </c>
      <c r="EQ45" s="0" t="n">
        <v>1</v>
      </c>
      <c r="ER45" s="0" t="n">
        <v>1</v>
      </c>
      <c r="ES45" s="0" t="n">
        <v>1</v>
      </c>
      <c r="ET45" s="0" t="n">
        <v>1</v>
      </c>
      <c r="EU45" s="0" t="n">
        <v>1</v>
      </c>
      <c r="EV45" s="0" t="n">
        <v>2</v>
      </c>
      <c r="EW45" s="0" t="n">
        <v>1</v>
      </c>
      <c r="EX45" s="0" t="n">
        <v>1</v>
      </c>
      <c r="EY45" s="0" t="n">
        <v>1</v>
      </c>
      <c r="EZ45" s="0" t="n">
        <v>1</v>
      </c>
      <c r="FA45" s="0" t="n">
        <v>1</v>
      </c>
      <c r="FB45" s="0" t="n">
        <v>1</v>
      </c>
      <c r="FC45" s="0" t="n">
        <v>1</v>
      </c>
      <c r="FD45" s="0" t="n">
        <v>1</v>
      </c>
      <c r="FE45" s="0" t="n">
        <v>1</v>
      </c>
      <c r="FF45" s="0" t="n">
        <v>1</v>
      </c>
      <c r="FG45" s="0" t="n">
        <v>1</v>
      </c>
      <c r="FH45" s="0" t="n">
        <v>1</v>
      </c>
      <c r="FI45" s="0" t="n">
        <v>1</v>
      </c>
      <c r="FJ45" s="0" t="n">
        <v>2</v>
      </c>
      <c r="FK45" s="0" t="n">
        <v>2</v>
      </c>
      <c r="FL45" s="0" t="n">
        <v>1</v>
      </c>
      <c r="FM45" s="0" t="n">
        <v>1</v>
      </c>
      <c r="FN45" s="0" t="n">
        <v>1</v>
      </c>
      <c r="FO45" s="0" t="n">
        <v>-9</v>
      </c>
      <c r="FP45" s="0" t="n">
        <v>1</v>
      </c>
      <c r="FQ45" s="0" t="n">
        <v>2</v>
      </c>
      <c r="FR45" s="0" t="n">
        <v>1</v>
      </c>
      <c r="FS45" s="0" t="n">
        <v>1</v>
      </c>
      <c r="FT45" s="0" t="n">
        <v>1</v>
      </c>
      <c r="FU45" s="0" t="n">
        <v>1</v>
      </c>
      <c r="FV45" s="0" t="n">
        <v>1</v>
      </c>
      <c r="FW45" s="0" t="n">
        <v>2</v>
      </c>
      <c r="FX45" s="0" t="n">
        <v>1</v>
      </c>
      <c r="FY45" s="0" t="n">
        <v>1</v>
      </c>
      <c r="FZ45" s="0" t="n">
        <v>1</v>
      </c>
      <c r="GA45" s="0" t="n">
        <v>1</v>
      </c>
      <c r="GB45" s="0" t="n">
        <v>1</v>
      </c>
      <c r="GC45" s="0" t="n">
        <v>1</v>
      </c>
      <c r="GD45" s="0" t="n">
        <v>1</v>
      </c>
      <c r="GE45" s="0" t="n">
        <v>1</v>
      </c>
      <c r="GF45" s="0" t="n">
        <v>1</v>
      </c>
      <c r="GG45" s="0" t="n">
        <v>1</v>
      </c>
      <c r="GH45" s="0" t="n">
        <v>1</v>
      </c>
      <c r="GI45" s="0" t="n">
        <v>1</v>
      </c>
      <c r="GJ45" s="0" t="n">
        <v>1</v>
      </c>
      <c r="GK45" s="0" t="n">
        <v>1</v>
      </c>
      <c r="GL45" s="0" t="n">
        <v>2</v>
      </c>
      <c r="GM45" s="0" t="n">
        <v>1</v>
      </c>
      <c r="GN45" s="0" t="n">
        <v>1</v>
      </c>
      <c r="GO45" s="0" t="n">
        <v>1</v>
      </c>
      <c r="GP45" s="0" t="n">
        <v>1</v>
      </c>
      <c r="GQ45" s="0" t="n">
        <v>1</v>
      </c>
      <c r="GR45" s="0" t="n">
        <v>1</v>
      </c>
      <c r="GS45" s="0" t="n">
        <v>1</v>
      </c>
      <c r="GT45" s="0" t="n">
        <v>1</v>
      </c>
      <c r="GU45" s="0" t="n">
        <v>1</v>
      </c>
      <c r="GV45" s="0" t="n">
        <v>1</v>
      </c>
      <c r="GW45" s="0" t="n">
        <v>1</v>
      </c>
      <c r="GX45" s="0" t="n">
        <v>1</v>
      </c>
      <c r="GY45" s="0" t="n">
        <v>1</v>
      </c>
      <c r="GZ45" s="0" t="n">
        <v>2</v>
      </c>
      <c r="HA45" s="0" t="n">
        <v>1</v>
      </c>
      <c r="HB45" s="0" t="n">
        <v>1</v>
      </c>
      <c r="HC45" s="0" t="n">
        <v>1</v>
      </c>
      <c r="HD45" s="0" t="n">
        <v>1</v>
      </c>
      <c r="HE45" s="0" t="n">
        <v>2</v>
      </c>
      <c r="HF45" s="0" t="n">
        <v>1</v>
      </c>
      <c r="HG45" s="0" t="n">
        <v>1</v>
      </c>
      <c r="HH45" s="0" t="n">
        <v>2</v>
      </c>
      <c r="HI45" s="0" t="n">
        <v>1</v>
      </c>
      <c r="HJ45" s="0" t="n">
        <v>2</v>
      </c>
      <c r="HK45" s="0" t="n">
        <v>1</v>
      </c>
      <c r="HL45" s="0" t="n">
        <v>1</v>
      </c>
      <c r="HM45" s="0" t="n">
        <v>1</v>
      </c>
      <c r="HN45" s="0" t="n">
        <v>1</v>
      </c>
      <c r="HO45" s="0" t="n">
        <v>1</v>
      </c>
      <c r="HP45" s="0" t="n">
        <v>1</v>
      </c>
      <c r="HQ45" s="0" t="n">
        <v>1</v>
      </c>
      <c r="HR45" s="0" t="n">
        <v>1</v>
      </c>
      <c r="HS45" s="0" t="n">
        <v>1</v>
      </c>
      <c r="HT45" s="0" t="n">
        <v>1</v>
      </c>
      <c r="HU45" s="0" t="n">
        <v>1</v>
      </c>
      <c r="HV45" s="0" t="n">
        <v>1</v>
      </c>
      <c r="HW45" s="0" t="n">
        <v>1</v>
      </c>
      <c r="HX45" s="0" t="n">
        <v>1</v>
      </c>
      <c r="HY45" s="0" t="n">
        <v>1</v>
      </c>
      <c r="HZ45" s="0" t="n">
        <v>1</v>
      </c>
      <c r="IA45" s="0" t="n">
        <v>1</v>
      </c>
      <c r="IB45" s="0" t="n">
        <v>1</v>
      </c>
      <c r="IC45" s="0" t="n">
        <v>1</v>
      </c>
      <c r="ID45" s="0" t="n">
        <v>1</v>
      </c>
      <c r="IE45" s="0" t="n">
        <v>1</v>
      </c>
      <c r="IF45" s="0" t="n">
        <v>1</v>
      </c>
      <c r="IG45" s="0" t="n">
        <v>1</v>
      </c>
      <c r="IH45" s="0" t="n">
        <v>1</v>
      </c>
      <c r="II45" s="0" t="n">
        <v>1</v>
      </c>
      <c r="IJ45" s="0" t="n">
        <v>2</v>
      </c>
      <c r="IK45" s="0" t="n">
        <v>1</v>
      </c>
      <c r="IL45" s="0" t="n">
        <v>1</v>
      </c>
      <c r="IM45" s="0" t="n">
        <v>1</v>
      </c>
      <c r="IN45" s="0" t="n">
        <v>1</v>
      </c>
      <c r="IO45" s="0" t="n">
        <v>-9</v>
      </c>
      <c r="IP45" s="0" t="n">
        <v>2</v>
      </c>
      <c r="IQ45" s="0" t="n">
        <v>1</v>
      </c>
      <c r="IR45" s="0" t="n">
        <v>1</v>
      </c>
      <c r="IS45" s="0" t="n">
        <v>1</v>
      </c>
      <c r="IT45" s="0" t="n">
        <v>1</v>
      </c>
      <c r="IU45" s="0" t="n">
        <v>2</v>
      </c>
      <c r="IV45" s="0" t="n">
        <v>1</v>
      </c>
      <c r="IW45" s="0" t="n">
        <v>1</v>
      </c>
      <c r="IX45" s="0" t="n">
        <v>1</v>
      </c>
      <c r="IY45" s="0" t="n">
        <v>1</v>
      </c>
      <c r="IZ45" s="0" t="n">
        <v>1</v>
      </c>
      <c r="JA45" s="0" t="n">
        <v>1</v>
      </c>
      <c r="JB45" s="0" t="n">
        <v>1</v>
      </c>
      <c r="JC45" s="0" t="n">
        <v>1</v>
      </c>
      <c r="JD45" s="0" t="n">
        <v>1</v>
      </c>
      <c r="JE45" s="0" t="n">
        <v>1</v>
      </c>
      <c r="JF45" s="0" t="n">
        <v>1</v>
      </c>
      <c r="JG45" s="0" t="n">
        <v>1</v>
      </c>
      <c r="JH45" s="0" t="n">
        <v>1</v>
      </c>
      <c r="JI45" s="0" t="n">
        <v>1</v>
      </c>
      <c r="JJ45" s="0" t="n">
        <v>2</v>
      </c>
      <c r="JK45" s="0" t="n">
        <v>1</v>
      </c>
      <c r="JL45" s="0" t="n">
        <v>1</v>
      </c>
      <c r="JM45" s="0" t="n">
        <v>2</v>
      </c>
      <c r="JN45" s="0" t="n">
        <v>1</v>
      </c>
      <c r="JO45" s="0" t="n">
        <v>1</v>
      </c>
      <c r="JP45" s="0" t="n">
        <v>1</v>
      </c>
      <c r="JQ45" s="0" t="n">
        <v>1</v>
      </c>
      <c r="JR45" s="0" t="n">
        <v>1</v>
      </c>
      <c r="JS45" s="0" t="n">
        <v>1</v>
      </c>
      <c r="JT45" s="0" t="n">
        <v>1</v>
      </c>
      <c r="JU45" s="0" t="n">
        <v>1</v>
      </c>
      <c r="JV45" s="0" t="n">
        <v>1</v>
      </c>
      <c r="JW45" s="0" t="n">
        <v>1</v>
      </c>
      <c r="JX45" s="0" t="n">
        <v>1</v>
      </c>
      <c r="JY45" s="0" t="n">
        <v>-9</v>
      </c>
      <c r="JZ45" s="0" t="n">
        <v>1</v>
      </c>
      <c r="KA45" s="0" t="n">
        <v>1</v>
      </c>
      <c r="KB45" s="0" t="n">
        <v>1</v>
      </c>
      <c r="KC45" s="0" t="n">
        <v>1</v>
      </c>
      <c r="KD45" s="0" t="n">
        <v>1</v>
      </c>
      <c r="KE45" s="0" t="n">
        <v>1</v>
      </c>
      <c r="KF45" s="0" t="n">
        <v>1</v>
      </c>
      <c r="KG45" s="0" t="n">
        <v>1</v>
      </c>
      <c r="KH45" s="0" t="n">
        <v>2</v>
      </c>
      <c r="KI45" s="0" t="n">
        <v>1</v>
      </c>
      <c r="KJ45" s="0" t="n">
        <v>2</v>
      </c>
      <c r="KK45" s="0" t="n">
        <v>1</v>
      </c>
      <c r="KL45" s="0" t="n">
        <v>1</v>
      </c>
      <c r="KM45" s="0" t="n">
        <v>1</v>
      </c>
      <c r="KN45" s="0" t="n">
        <v>1</v>
      </c>
      <c r="KO45" s="0" t="n">
        <v>1</v>
      </c>
      <c r="KP45" s="0" t="n">
        <v>1</v>
      </c>
      <c r="KQ45" s="0" t="n">
        <v>2</v>
      </c>
      <c r="KR45" s="0" t="n">
        <v>1</v>
      </c>
      <c r="KS45" s="0" t="n">
        <v>1</v>
      </c>
      <c r="KT45" s="0" t="n">
        <v>1</v>
      </c>
      <c r="KU45" s="0" t="n">
        <v>1</v>
      </c>
      <c r="KV45" s="0" t="n">
        <v>2</v>
      </c>
      <c r="KW45" s="0" t="n">
        <v>2</v>
      </c>
      <c r="KX45" s="0" t="n">
        <v>1</v>
      </c>
      <c r="KY45" s="0" t="n">
        <v>1</v>
      </c>
      <c r="KZ45" s="0" t="n">
        <v>1</v>
      </c>
      <c r="LA45" s="0" t="n">
        <v>1</v>
      </c>
      <c r="LB45" s="0" t="n">
        <v>1</v>
      </c>
      <c r="LC45" s="0" t="n">
        <v>1</v>
      </c>
      <c r="LD45" s="0" t="n">
        <v>1</v>
      </c>
      <c r="LE45" s="0" t="n">
        <v>1</v>
      </c>
      <c r="LF45" s="0" t="n">
        <v>1</v>
      </c>
      <c r="LG45" s="0" t="n">
        <v>1</v>
      </c>
      <c r="LH45" s="0" t="n">
        <v>1</v>
      </c>
      <c r="LI45" s="0" t="n">
        <v>1</v>
      </c>
      <c r="LJ45" s="0" t="n">
        <v>1</v>
      </c>
      <c r="LK45" s="0" t="n">
        <v>1</v>
      </c>
      <c r="LL45" s="0" t="n">
        <v>1</v>
      </c>
      <c r="LM45" s="0" t="n">
        <v>1</v>
      </c>
      <c r="LN45" s="0" t="n">
        <v>1</v>
      </c>
      <c r="LO45" s="0" t="n">
        <v>1</v>
      </c>
      <c r="LP45" s="0" t="n">
        <v>1</v>
      </c>
      <c r="LQ45" s="0" t="n">
        <v>1</v>
      </c>
      <c r="LR45" s="0" t="n">
        <v>1</v>
      </c>
      <c r="LS45" s="0" t="n">
        <v>1</v>
      </c>
      <c r="LT45" s="0" t="n">
        <v>1</v>
      </c>
      <c r="LU45" s="0" t="n">
        <v>1</v>
      </c>
      <c r="LV45" s="0" t="n">
        <v>1</v>
      </c>
      <c r="LW45" s="0" t="n">
        <v>1</v>
      </c>
      <c r="LX45" s="0" t="n">
        <v>1</v>
      </c>
      <c r="LY45" s="0" t="n">
        <v>1</v>
      </c>
      <c r="LZ45" s="0" t="n">
        <v>1</v>
      </c>
      <c r="MA45" s="0" t="n">
        <v>1</v>
      </c>
      <c r="MB45" s="0" t="n">
        <v>1</v>
      </c>
      <c r="MC45" s="0" t="n">
        <v>1</v>
      </c>
      <c r="MD45" s="0" t="n">
        <v>1</v>
      </c>
      <c r="ME45" s="0" t="n">
        <v>1</v>
      </c>
      <c r="MF45" s="0" t="n">
        <v>1</v>
      </c>
      <c r="MG45" s="0" t="n">
        <v>1</v>
      </c>
      <c r="MH45" s="0" t="n">
        <v>1</v>
      </c>
      <c r="MI45" s="0" t="n">
        <v>1</v>
      </c>
      <c r="MJ45" s="0" t="n">
        <v>2</v>
      </c>
      <c r="MK45" s="0" t="n">
        <v>-9</v>
      </c>
      <c r="ML45" s="0" t="n">
        <v>1</v>
      </c>
      <c r="MM45" s="0" t="n">
        <v>1</v>
      </c>
      <c r="MN45" s="0" t="n">
        <v>1</v>
      </c>
      <c r="MO45" s="0" t="n">
        <v>1</v>
      </c>
      <c r="MP45" s="0" t="n">
        <v>1</v>
      </c>
      <c r="MQ45" s="0" t="n">
        <v>1</v>
      </c>
      <c r="MR45" s="0" t="n">
        <v>1</v>
      </c>
      <c r="MS45" s="0" t="n">
        <v>1</v>
      </c>
      <c r="MT45" s="0" t="n">
        <v>1</v>
      </c>
      <c r="MU45" s="0" t="n">
        <v>1</v>
      </c>
      <c r="MV45" s="0" t="n">
        <v>1</v>
      </c>
      <c r="MW45" s="0" t="n">
        <v>1</v>
      </c>
      <c r="MX45" s="0" t="n">
        <v>1</v>
      </c>
      <c r="MY45" s="0" t="n">
        <v>1</v>
      </c>
      <c r="MZ45" s="0" t="n">
        <v>1</v>
      </c>
      <c r="NA45" s="0" t="n">
        <v>1</v>
      </c>
      <c r="NB45" s="0" t="n">
        <v>1</v>
      </c>
      <c r="NC45" s="0" t="n">
        <v>1</v>
      </c>
      <c r="ND45" s="0" t="n">
        <v>-9</v>
      </c>
      <c r="NE45" s="0" t="n">
        <v>1</v>
      </c>
      <c r="NF45" s="0" t="n">
        <v>1</v>
      </c>
      <c r="NG45" s="0" t="n">
        <v>2</v>
      </c>
      <c r="NH45" s="0" t="n">
        <v>2</v>
      </c>
      <c r="NI45" s="0" t="n">
        <v>1</v>
      </c>
      <c r="NJ45" s="0" t="n">
        <v>-9</v>
      </c>
      <c r="NK45" s="0" t="n">
        <v>1</v>
      </c>
      <c r="NL45" s="0" t="n">
        <v>1</v>
      </c>
      <c r="NM45" s="0" t="n">
        <v>1</v>
      </c>
      <c r="NN45" s="0" t="n">
        <v>1</v>
      </c>
      <c r="NO45" s="0" t="n">
        <v>1</v>
      </c>
      <c r="NP45" s="0" t="n">
        <v>1</v>
      </c>
      <c r="NQ45" s="0" t="n">
        <v>1</v>
      </c>
      <c r="NR45" s="0" t="n">
        <v>1</v>
      </c>
      <c r="NS45" s="0" t="n">
        <v>1</v>
      </c>
      <c r="NT45" s="0" t="n">
        <v>2</v>
      </c>
      <c r="NU45" s="0" t="n">
        <v>1</v>
      </c>
      <c r="NV45" s="0" t="n">
        <v>1</v>
      </c>
      <c r="NW45" s="0" t="n">
        <v>1</v>
      </c>
      <c r="NX45" s="0" t="n">
        <v>1</v>
      </c>
      <c r="NY45" s="0" t="n">
        <v>1</v>
      </c>
      <c r="NZ45" s="0" t="n">
        <v>1</v>
      </c>
      <c r="OA45" s="0" t="n">
        <v>1</v>
      </c>
      <c r="OB45" s="0" t="n">
        <v>1</v>
      </c>
      <c r="OC45" s="0" t="n">
        <v>1</v>
      </c>
      <c r="OD45" s="0" t="n">
        <v>1</v>
      </c>
      <c r="OE45" s="0" t="n">
        <v>1</v>
      </c>
      <c r="OF45" s="0" t="n">
        <v>1</v>
      </c>
      <c r="OG45" s="0" t="n">
        <v>1</v>
      </c>
      <c r="OH45" s="0" t="n">
        <v>1</v>
      </c>
      <c r="OI45" s="0" t="n">
        <v>2</v>
      </c>
      <c r="OJ45" s="0" t="n">
        <v>1</v>
      </c>
      <c r="OK45" s="0" t="n">
        <v>1</v>
      </c>
      <c r="OL45" s="0" t="n">
        <v>1</v>
      </c>
      <c r="OM45" s="0" t="n">
        <v>1</v>
      </c>
      <c r="ON45" s="0" t="n">
        <v>1</v>
      </c>
      <c r="OO45" s="0" t="n">
        <v>1</v>
      </c>
      <c r="OP45" s="0" t="n">
        <v>1</v>
      </c>
      <c r="OQ45" s="0" t="n">
        <v>1</v>
      </c>
      <c r="OR45" s="0" t="n">
        <v>1</v>
      </c>
      <c r="OS45" s="0" t="n">
        <v>1</v>
      </c>
      <c r="OT45" s="0" t="n">
        <v>1</v>
      </c>
      <c r="OU45" s="0" t="n">
        <v>1</v>
      </c>
      <c r="OV45" s="0" t="n">
        <v>1</v>
      </c>
      <c r="OW45" s="0" t="n">
        <v>1</v>
      </c>
      <c r="OX45" s="0" t="n">
        <v>1</v>
      </c>
      <c r="OY45" s="0" t="n">
        <v>-9</v>
      </c>
      <c r="OZ45" s="0" t="n">
        <v>1</v>
      </c>
      <c r="PA45" s="0" t="n">
        <v>1</v>
      </c>
      <c r="PB45" s="0" t="n">
        <v>1</v>
      </c>
      <c r="PC45" s="0" t="n">
        <v>1</v>
      </c>
      <c r="PD45" s="0" t="n">
        <v>1</v>
      </c>
      <c r="PE45" s="0" t="n">
        <v>1</v>
      </c>
      <c r="PF45" s="0" t="n">
        <v>1</v>
      </c>
      <c r="PG45" s="0" t="n">
        <v>1</v>
      </c>
      <c r="PH45" s="0" t="n">
        <v>1</v>
      </c>
      <c r="PI45" s="0" t="n">
        <v>1</v>
      </c>
      <c r="PJ45" s="0" t="n">
        <v>2</v>
      </c>
      <c r="PK45" s="0" t="n">
        <v>1</v>
      </c>
      <c r="PL45" s="0" t="n">
        <v>1</v>
      </c>
      <c r="PM45" s="0" t="n">
        <v>1</v>
      </c>
      <c r="PN45" s="0" t="n">
        <v>2</v>
      </c>
      <c r="PO45" s="0" t="n">
        <v>1</v>
      </c>
      <c r="PP45" s="0" t="n">
        <v>1</v>
      </c>
      <c r="PQ45" s="0" t="n">
        <v>1</v>
      </c>
      <c r="PR45" s="0" t="n">
        <v>1</v>
      </c>
      <c r="PS45" s="0" t="n">
        <v>-9</v>
      </c>
      <c r="PT45" s="0" t="n">
        <v>1</v>
      </c>
      <c r="PU45" s="0" t="n">
        <v>1</v>
      </c>
      <c r="PV45" s="0" t="n">
        <v>1</v>
      </c>
      <c r="PW45" s="0" t="n">
        <v>1</v>
      </c>
      <c r="PX45" s="0" t="n">
        <v>1</v>
      </c>
      <c r="PY45" s="0" t="n">
        <v>1</v>
      </c>
      <c r="PZ45" s="0" t="n">
        <v>1</v>
      </c>
      <c r="QA45" s="0" t="n">
        <v>1</v>
      </c>
      <c r="QB45" s="0" t="n">
        <v>1</v>
      </c>
      <c r="QC45" s="0" t="n">
        <v>1</v>
      </c>
      <c r="QD45" s="0" t="n">
        <v>1</v>
      </c>
      <c r="QE45" s="0" t="n">
        <v>1</v>
      </c>
      <c r="QF45" s="0" t="n">
        <v>1</v>
      </c>
      <c r="QG45" s="0" t="n">
        <v>1</v>
      </c>
      <c r="QH45" s="0" t="n">
        <v>1</v>
      </c>
      <c r="QI45" s="0" t="n">
        <v>1</v>
      </c>
      <c r="QJ45" s="0" t="n">
        <v>1</v>
      </c>
      <c r="QK45" s="0" t="n">
        <v>1</v>
      </c>
      <c r="QL45" s="0" t="n">
        <v>2</v>
      </c>
      <c r="QM45" s="0" t="n">
        <v>2</v>
      </c>
      <c r="QN45" s="0" t="n">
        <v>2</v>
      </c>
      <c r="QO45" s="0" t="n">
        <v>1</v>
      </c>
      <c r="QP45" s="0" t="n">
        <v>1</v>
      </c>
      <c r="QQ45" s="0" t="n">
        <v>1</v>
      </c>
      <c r="QR45" s="0" t="n">
        <v>-9</v>
      </c>
      <c r="QS45" s="0" t="n">
        <v>-9</v>
      </c>
      <c r="QT45" s="0" t="n">
        <v>1</v>
      </c>
      <c r="QU45" s="0" t="n">
        <v>1</v>
      </c>
      <c r="QV45" s="0" t="n">
        <v>1</v>
      </c>
      <c r="QW45" s="0" t="n">
        <v>1</v>
      </c>
      <c r="QX45" s="0" t="n">
        <v>1</v>
      </c>
      <c r="QY45" s="0" t="n">
        <v>1</v>
      </c>
      <c r="QZ45" s="0" t="n">
        <v>1</v>
      </c>
      <c r="RA45" s="0" t="n">
        <v>1</v>
      </c>
      <c r="RB45" s="0" t="n">
        <v>1</v>
      </c>
      <c r="RC45" s="0" t="n">
        <v>1</v>
      </c>
      <c r="RD45" s="0" t="n">
        <v>1</v>
      </c>
      <c r="RE45" s="0" t="n">
        <v>2</v>
      </c>
      <c r="RF45" s="0" t="n">
        <v>1</v>
      </c>
      <c r="RG45" s="0" t="n">
        <v>1</v>
      </c>
      <c r="RH45" s="0" t="n">
        <v>1</v>
      </c>
      <c r="RI45" s="0" t="n">
        <v>1</v>
      </c>
      <c r="RJ45" s="0" t="n">
        <v>1</v>
      </c>
      <c r="RK45" s="0" t="n">
        <v>1</v>
      </c>
      <c r="RL45" s="0" t="n">
        <v>1</v>
      </c>
      <c r="RM45" s="0" t="n">
        <v>1</v>
      </c>
      <c r="RN45" s="0" t="n">
        <v>1</v>
      </c>
      <c r="RO45" s="0" t="n">
        <v>1</v>
      </c>
      <c r="RP45" s="0" t="n">
        <v>1</v>
      </c>
      <c r="RQ45" s="0" t="n">
        <v>1</v>
      </c>
      <c r="RR45" s="0" t="n">
        <v>1</v>
      </c>
      <c r="RS45" s="0" t="n">
        <v>1</v>
      </c>
      <c r="RT45" s="0" t="n">
        <v>1</v>
      </c>
      <c r="RU45" s="0" t="n">
        <v>1</v>
      </c>
      <c r="RV45" s="0" t="n">
        <v>3</v>
      </c>
      <c r="RW45" s="0" t="n">
        <v>1</v>
      </c>
      <c r="RX45" s="0" t="n">
        <v>2</v>
      </c>
      <c r="RY45" s="0" t="n">
        <v>2</v>
      </c>
      <c r="RZ45" s="0" t="n">
        <v>1</v>
      </c>
      <c r="SA45" s="0" t="n">
        <v>1</v>
      </c>
      <c r="SB45" s="0" t="n">
        <v>1</v>
      </c>
      <c r="SC45" s="0" t="n">
        <v>1</v>
      </c>
      <c r="SD45" s="0" t="n">
        <v>1</v>
      </c>
      <c r="SE45" s="0" t="n">
        <v>2</v>
      </c>
      <c r="SF45" s="0" t="n">
        <v>1</v>
      </c>
      <c r="SG45" s="0" t="n">
        <v>1</v>
      </c>
      <c r="SH45" s="0" t="n">
        <v>1</v>
      </c>
      <c r="SI45" s="0" t="n">
        <v>1</v>
      </c>
      <c r="SJ45" s="0" t="n">
        <v>1</v>
      </c>
      <c r="SK45" s="0" t="n">
        <v>1</v>
      </c>
      <c r="SL45" s="0" t="n">
        <v>1</v>
      </c>
      <c r="SM45" s="0" t="n">
        <v>1</v>
      </c>
      <c r="SN45" s="0" t="n">
        <v>1</v>
      </c>
      <c r="SO45" s="0" t="n">
        <v>1</v>
      </c>
      <c r="SP45" s="0" t="n">
        <v>1</v>
      </c>
      <c r="SQ45" s="0" t="n">
        <v>1</v>
      </c>
      <c r="SR45" s="0" t="n">
        <v>1</v>
      </c>
      <c r="SS45" s="0" t="n">
        <v>1</v>
      </c>
      <c r="ST45" s="0" t="n">
        <v>1</v>
      </c>
      <c r="SU45" s="0" t="n">
        <v>1</v>
      </c>
      <c r="SV45" s="0" t="n">
        <v>1</v>
      </c>
      <c r="SW45" s="0" t="n">
        <v>1</v>
      </c>
      <c r="SX45" s="0" t="n">
        <v>1</v>
      </c>
      <c r="SY45" s="0" t="n">
        <v>1</v>
      </c>
      <c r="SZ45" s="0" t="n">
        <v>1</v>
      </c>
      <c r="TA45" s="0" t="n">
        <v>1</v>
      </c>
      <c r="TB45" s="0" t="n">
        <v>1</v>
      </c>
      <c r="TC45" s="0" t="n">
        <v>3</v>
      </c>
      <c r="TD45" s="0" t="n">
        <v>1</v>
      </c>
      <c r="TE45" s="0" t="n">
        <v>1</v>
      </c>
      <c r="TF45" s="0" t="n">
        <v>1</v>
      </c>
      <c r="TG45" s="0" t="n">
        <v>1</v>
      </c>
      <c r="TH45" s="0" t="n">
        <v>1</v>
      </c>
      <c r="TI45" s="0" t="n">
        <v>1</v>
      </c>
      <c r="TJ45" s="0" t="n">
        <v>1</v>
      </c>
      <c r="TK45" s="0" t="n">
        <v>2</v>
      </c>
      <c r="TL45" s="0" t="n">
        <v>1</v>
      </c>
      <c r="TM45" s="0" t="n">
        <v>1</v>
      </c>
      <c r="TN45" s="0" t="n">
        <v>1</v>
      </c>
      <c r="TO45" s="0" t="n">
        <v>1</v>
      </c>
      <c r="TP45" s="0" t="n">
        <v>1</v>
      </c>
      <c r="TQ45" s="0" t="n">
        <v>1</v>
      </c>
      <c r="TR45" s="0" t="n">
        <v>1</v>
      </c>
      <c r="TS45" s="0" t="n">
        <v>1</v>
      </c>
      <c r="TT45" s="0" t="n">
        <v>1</v>
      </c>
      <c r="TU45" s="0" t="n">
        <v>1</v>
      </c>
      <c r="TV45" s="0" t="n">
        <v>1</v>
      </c>
      <c r="TW45" s="0" t="n">
        <v>1</v>
      </c>
      <c r="TX45" s="0" t="n">
        <v>1</v>
      </c>
      <c r="TY45" s="0" t="n">
        <v>2</v>
      </c>
      <c r="TZ45" s="0" t="n">
        <v>2</v>
      </c>
      <c r="UA45" s="0" t="n">
        <v>1</v>
      </c>
      <c r="UB45" s="0" t="n">
        <v>1</v>
      </c>
      <c r="UC45" s="0" t="n">
        <v>1</v>
      </c>
      <c r="UD45" s="0" t="n">
        <v>1</v>
      </c>
      <c r="UE45" s="0" t="n">
        <v>2</v>
      </c>
      <c r="UF45" s="0" t="n">
        <v>1</v>
      </c>
      <c r="UG45" s="0" t="n">
        <v>1</v>
      </c>
      <c r="UH45" s="0" t="n">
        <v>1</v>
      </c>
      <c r="UI45" s="0" t="n">
        <v>1</v>
      </c>
      <c r="UJ45" s="0" t="n">
        <v>1</v>
      </c>
      <c r="UK45" s="0" t="n">
        <v>1</v>
      </c>
      <c r="UL45" s="0" t="n">
        <v>1</v>
      </c>
      <c r="UM45" s="0" t="n">
        <v>2</v>
      </c>
      <c r="UN45" s="0" t="n">
        <v>1</v>
      </c>
      <c r="UO45" s="0" t="n">
        <v>1</v>
      </c>
      <c r="UP45" s="0" t="n">
        <v>1</v>
      </c>
      <c r="UQ45" s="0" t="n">
        <v>1</v>
      </c>
      <c r="UR45" s="0" t="n">
        <v>1</v>
      </c>
      <c r="US45" s="0" t="n">
        <v>1</v>
      </c>
      <c r="UT45" s="0" t="n">
        <v>1</v>
      </c>
      <c r="UU45" s="0" t="n">
        <v>1</v>
      </c>
      <c r="UV45" s="0" t="n">
        <v>1</v>
      </c>
      <c r="UW45" s="0" t="n">
        <v>1</v>
      </c>
      <c r="UX45" s="0" t="n">
        <v>1</v>
      </c>
      <c r="UY45" s="0" t="n">
        <v>1</v>
      </c>
      <c r="UZ45" s="0" t="n">
        <v>1</v>
      </c>
      <c r="VA45" s="0" t="n">
        <v>1</v>
      </c>
      <c r="VB45" s="0" t="n">
        <v>1</v>
      </c>
      <c r="VC45" s="0" t="n">
        <v>1</v>
      </c>
      <c r="VD45" s="0" t="n">
        <v>1</v>
      </c>
      <c r="VE45" s="0" t="n">
        <v>1</v>
      </c>
      <c r="VF45" s="0" t="n">
        <v>1</v>
      </c>
      <c r="VG45" s="0" t="n">
        <v>1</v>
      </c>
      <c r="VH45" s="0" t="n">
        <v>2</v>
      </c>
      <c r="VI45" s="0" t="n">
        <v>1</v>
      </c>
      <c r="VJ45" s="0" t="n">
        <v>1</v>
      </c>
      <c r="VK45" s="0" t="n">
        <v>2</v>
      </c>
      <c r="VL45" s="0" t="n">
        <v>1</v>
      </c>
      <c r="VM45" s="0" t="n">
        <v>1</v>
      </c>
      <c r="VN45" s="0" t="n">
        <v>2</v>
      </c>
      <c r="VO45" s="0" t="n">
        <v>1</v>
      </c>
      <c r="VP45" s="0" t="n">
        <v>1</v>
      </c>
      <c r="VQ45" s="0" t="n">
        <v>1</v>
      </c>
      <c r="VR45" s="0" t="n">
        <v>1</v>
      </c>
      <c r="VS45" s="0" t="n">
        <v>2</v>
      </c>
      <c r="VT45" s="0" t="n">
        <v>1</v>
      </c>
      <c r="VU45" s="0" t="n">
        <v>1</v>
      </c>
      <c r="VV45" s="0" t="n">
        <v>1</v>
      </c>
      <c r="VW45" s="0" t="n">
        <v>1</v>
      </c>
      <c r="VX45" s="0" t="n">
        <v>1</v>
      </c>
      <c r="VY45" s="0" t="n">
        <v>1</v>
      </c>
      <c r="VZ45" s="0" t="n">
        <v>1</v>
      </c>
      <c r="WA45" s="0" t="n">
        <v>1</v>
      </c>
      <c r="WB45" s="0" t="n">
        <v>1</v>
      </c>
      <c r="WC45" s="0" t="n">
        <v>2</v>
      </c>
      <c r="WD45" s="0" t="n">
        <v>1</v>
      </c>
      <c r="WE45" s="0" t="n">
        <v>1</v>
      </c>
      <c r="WF45" s="0" t="n">
        <v>1</v>
      </c>
      <c r="WG45" s="0" t="n">
        <v>1</v>
      </c>
      <c r="WH45" s="0" t="n">
        <v>2</v>
      </c>
      <c r="WI45" s="0" t="n">
        <v>1</v>
      </c>
      <c r="WJ45" s="0" t="n">
        <v>1</v>
      </c>
      <c r="WK45" s="0" t="n">
        <v>1</v>
      </c>
      <c r="WL45" s="0" t="n">
        <v>1</v>
      </c>
      <c r="WM45" s="0" t="n">
        <v>1</v>
      </c>
      <c r="WN45" s="0" t="n">
        <v>2</v>
      </c>
      <c r="WO45" s="0" t="n">
        <v>2</v>
      </c>
      <c r="WP45" s="0" t="n">
        <v>1</v>
      </c>
      <c r="WQ45" s="0" t="n">
        <v>1</v>
      </c>
      <c r="WR45" s="0" t="n">
        <v>1</v>
      </c>
      <c r="WS45" s="0" t="n">
        <v>1</v>
      </c>
      <c r="WT45" s="0" t="n">
        <v>-9</v>
      </c>
      <c r="WU45" s="0" t="n">
        <v>1</v>
      </c>
      <c r="WV45" s="0" t="n">
        <v>1</v>
      </c>
      <c r="WW45" s="0" t="n">
        <v>1</v>
      </c>
      <c r="WX45" s="0" t="n">
        <v>2</v>
      </c>
      <c r="WY45" s="0" t="n">
        <v>1</v>
      </c>
      <c r="WZ45" s="0" t="n">
        <v>1</v>
      </c>
      <c r="XA45" s="0" t="n">
        <v>2</v>
      </c>
      <c r="XB45" s="0" t="n">
        <v>1</v>
      </c>
      <c r="XC45" s="0" t="n">
        <v>1</v>
      </c>
      <c r="XD45" s="0" t="n">
        <v>1</v>
      </c>
      <c r="XE45" s="0" t="n">
        <v>1</v>
      </c>
      <c r="XF45" s="0" t="n">
        <v>1</v>
      </c>
      <c r="XG45" s="0" t="n">
        <v>1</v>
      </c>
      <c r="XH45" s="0" t="n">
        <v>1</v>
      </c>
      <c r="XI45" s="0" t="n">
        <v>-9</v>
      </c>
      <c r="XJ45" s="0" t="n">
        <v>1</v>
      </c>
      <c r="XK45" s="0" t="n">
        <v>1</v>
      </c>
      <c r="XL45" s="0" t="n">
        <v>1</v>
      </c>
      <c r="XM45" s="0" t="n">
        <v>2</v>
      </c>
      <c r="XN45" s="0" t="n">
        <v>2</v>
      </c>
      <c r="XO45" s="0" t="n">
        <v>1</v>
      </c>
      <c r="XP45" s="0" t="n">
        <v>1</v>
      </c>
      <c r="XQ45" s="0" t="n">
        <v>1</v>
      </c>
      <c r="XR45" s="0" t="n">
        <v>1</v>
      </c>
      <c r="XS45" s="0" t="n">
        <v>2</v>
      </c>
      <c r="XT45" s="0" t="n">
        <v>1</v>
      </c>
      <c r="XU45" s="0" t="n">
        <v>1</v>
      </c>
      <c r="XV45" s="0" t="n">
        <v>1</v>
      </c>
      <c r="XW45" s="0" t="n">
        <v>1</v>
      </c>
      <c r="XX45" s="0" t="n">
        <v>1</v>
      </c>
      <c r="XY45" s="0" t="n">
        <v>1</v>
      </c>
      <c r="XZ45" s="0" t="n">
        <v>1</v>
      </c>
      <c r="YA45" s="0" t="n">
        <v>2</v>
      </c>
      <c r="YB45" s="0" t="n">
        <v>2</v>
      </c>
      <c r="YC45" s="0" t="n">
        <v>1</v>
      </c>
      <c r="YD45" s="0" t="n">
        <v>1</v>
      </c>
      <c r="YE45" s="0" t="n">
        <v>1</v>
      </c>
      <c r="YF45" s="0" t="n">
        <v>1</v>
      </c>
      <c r="YG45" s="0" t="n">
        <v>1</v>
      </c>
      <c r="YH45" s="0" t="n">
        <v>1</v>
      </c>
      <c r="YI45" s="0" t="n">
        <v>1</v>
      </c>
      <c r="YJ45" s="0" t="n">
        <v>1</v>
      </c>
      <c r="YK45" s="0" t="n">
        <v>1</v>
      </c>
      <c r="YL45" s="0" t="n">
        <v>3</v>
      </c>
      <c r="YM45" s="0" t="n">
        <v>1</v>
      </c>
      <c r="YN45" s="0" t="n">
        <v>1</v>
      </c>
      <c r="YO45" s="0" t="n">
        <v>1</v>
      </c>
      <c r="YP45" s="0" t="n">
        <v>1</v>
      </c>
      <c r="YQ45" s="0" t="n">
        <v>1</v>
      </c>
      <c r="YR45" s="0" t="n">
        <v>1</v>
      </c>
      <c r="YS45" s="0" t="n">
        <v>1</v>
      </c>
      <c r="YT45" s="0" t="n">
        <v>1</v>
      </c>
      <c r="YU45" s="0" t="n">
        <v>1</v>
      </c>
      <c r="YV45" s="0" t="n">
        <v>1</v>
      </c>
      <c r="YW45" s="0" t="n">
        <v>1</v>
      </c>
      <c r="YX45" s="0" t="n">
        <v>1</v>
      </c>
      <c r="YY45" s="0" t="n">
        <v>1</v>
      </c>
      <c r="YZ45" s="0" t="n">
        <v>1</v>
      </c>
      <c r="ZA45" s="0" t="n">
        <v>1</v>
      </c>
      <c r="ZB45" s="0" t="n">
        <v>2</v>
      </c>
      <c r="ZC45" s="0" t="n">
        <v>1</v>
      </c>
      <c r="ZD45" s="0" t="n">
        <v>1</v>
      </c>
      <c r="ZE45" s="0" t="n">
        <v>1</v>
      </c>
      <c r="ZF45" s="0" t="n">
        <v>1</v>
      </c>
      <c r="ZG45" s="0" t="n">
        <v>1</v>
      </c>
      <c r="ZH45" s="0" t="n">
        <v>1</v>
      </c>
      <c r="ZI45" s="0" t="n">
        <v>-9</v>
      </c>
      <c r="ZJ45" s="0" t="n">
        <v>2</v>
      </c>
      <c r="ZK45" s="0" t="n">
        <v>1</v>
      </c>
      <c r="ZL45" s="0" t="n">
        <v>1</v>
      </c>
      <c r="ZM45" s="0" t="n">
        <v>1</v>
      </c>
      <c r="ZN45" s="0" t="n">
        <v>1</v>
      </c>
      <c r="ZO45" s="0" t="n">
        <v>1</v>
      </c>
      <c r="ZP45" s="0" t="n">
        <v>1</v>
      </c>
      <c r="ZQ45" s="0" t="n">
        <v>1</v>
      </c>
      <c r="ZR45" s="0" t="n">
        <v>1</v>
      </c>
      <c r="ZS45" s="0" t="n">
        <v>1</v>
      </c>
      <c r="ZT45" s="0" t="n">
        <v>1</v>
      </c>
      <c r="ZU45" s="0" t="n">
        <v>1</v>
      </c>
      <c r="ZV45" s="0" t="n">
        <v>1</v>
      </c>
      <c r="ZW45" s="0" t="n">
        <v>1</v>
      </c>
      <c r="ZX45" s="0" t="n">
        <v>1</v>
      </c>
      <c r="ZY45" s="0" t="n">
        <v>1</v>
      </c>
      <c r="ZZ45" s="0" t="n">
        <v>1</v>
      </c>
      <c r="AAA45" s="0" t="n">
        <v>1</v>
      </c>
      <c r="AAB45" s="0" t="n">
        <v>1</v>
      </c>
      <c r="AAC45" s="0" t="n">
        <v>2</v>
      </c>
      <c r="AAD45" s="0" t="n">
        <v>-9</v>
      </c>
      <c r="AAE45" s="0" t="n">
        <v>1</v>
      </c>
      <c r="AAF45" s="0" t="n">
        <v>1</v>
      </c>
      <c r="AAG45" s="0" t="n">
        <v>1</v>
      </c>
      <c r="AAH45" s="0" t="n">
        <v>2</v>
      </c>
      <c r="AAI45" s="0" t="n">
        <v>1</v>
      </c>
      <c r="AAJ45" s="0" t="n">
        <v>1</v>
      </c>
      <c r="AAK45" s="0" t="n">
        <v>1</v>
      </c>
      <c r="AAL45" s="0" t="n">
        <v>1</v>
      </c>
      <c r="AAM45" s="0" t="n">
        <v>1</v>
      </c>
      <c r="AAN45" s="0" t="n">
        <v>1</v>
      </c>
      <c r="AAO45" s="0" t="n">
        <v>1</v>
      </c>
      <c r="AAP45" s="0" t="n">
        <v>1</v>
      </c>
      <c r="AAQ45" s="0" t="n">
        <v>1</v>
      </c>
      <c r="AAR45" s="0" t="n">
        <v>1</v>
      </c>
      <c r="AAS45" s="0" t="n">
        <v>2</v>
      </c>
      <c r="AAT45" s="0" t="n">
        <v>1</v>
      </c>
      <c r="AAU45" s="0" t="n">
        <v>1</v>
      </c>
      <c r="AAV45" s="0" t="n">
        <v>2</v>
      </c>
      <c r="AAW45" s="0" t="n">
        <v>2</v>
      </c>
      <c r="AAX45" s="0" t="n">
        <v>1</v>
      </c>
      <c r="AAY45" s="0" t="n">
        <v>1</v>
      </c>
      <c r="AAZ45" s="0" t="n">
        <v>1</v>
      </c>
      <c r="ABA45" s="0" t="n">
        <v>1</v>
      </c>
      <c r="ABB45" s="0" t="n">
        <v>1</v>
      </c>
      <c r="ABC45" s="0" t="n">
        <v>1</v>
      </c>
      <c r="ABD45" s="0" t="n">
        <v>1</v>
      </c>
      <c r="ABE45" s="0" t="n">
        <v>1</v>
      </c>
      <c r="ABF45" s="0" t="n">
        <v>1</v>
      </c>
      <c r="ABG45" s="0" t="n">
        <v>2</v>
      </c>
      <c r="ABH45" s="0" t="n">
        <v>1</v>
      </c>
      <c r="ABI45" s="0" t="n">
        <v>1</v>
      </c>
      <c r="ABJ45" s="0" t="n">
        <v>2</v>
      </c>
      <c r="ABK45" s="0" t="n">
        <v>1</v>
      </c>
      <c r="ABL45" s="0" t="n">
        <v>1</v>
      </c>
      <c r="ABM45" s="0" t="n">
        <v>1</v>
      </c>
      <c r="ABN45" s="0" t="n">
        <v>1</v>
      </c>
      <c r="ABO45" s="0" t="n">
        <v>1</v>
      </c>
      <c r="ABP45" s="0" t="n">
        <v>1</v>
      </c>
      <c r="ABQ45" s="0" t="n">
        <v>1</v>
      </c>
      <c r="ABR45" s="0" t="n">
        <v>1</v>
      </c>
      <c r="ABS45" s="0" t="n">
        <v>-9</v>
      </c>
      <c r="ABT45" s="0" t="n">
        <v>1</v>
      </c>
      <c r="ABU45" s="0" t="n">
        <v>1</v>
      </c>
      <c r="ABV45" s="0" t="n">
        <v>1</v>
      </c>
      <c r="ABW45" s="0" t="n">
        <v>1</v>
      </c>
      <c r="ABX45" s="0" t="n">
        <v>1</v>
      </c>
      <c r="ABY45" s="0" t="n">
        <v>1</v>
      </c>
      <c r="ABZ45" s="0" t="n">
        <v>2</v>
      </c>
      <c r="ACA45" s="0" t="n">
        <v>1</v>
      </c>
      <c r="ACB45" s="0" t="n">
        <v>1</v>
      </c>
      <c r="ACC45" s="0" t="n">
        <v>1</v>
      </c>
      <c r="ACD45" s="0" t="n">
        <v>2</v>
      </c>
      <c r="ACE45" s="0" t="n">
        <v>-9</v>
      </c>
      <c r="ACF45" s="0" t="n">
        <v>1</v>
      </c>
      <c r="ACG45" s="0" t="n">
        <v>1</v>
      </c>
      <c r="ACH45" s="0" t="n">
        <v>1</v>
      </c>
      <c r="ACI45" s="0" t="n">
        <v>1</v>
      </c>
      <c r="ACJ45" s="0" t="n">
        <v>1</v>
      </c>
      <c r="ACK45" s="0" t="n">
        <v>1</v>
      </c>
      <c r="ACL45" s="0" t="n">
        <v>1</v>
      </c>
      <c r="ACM45" s="0" t="n">
        <v>1</v>
      </c>
      <c r="ACN45" s="0" t="n">
        <v>1</v>
      </c>
      <c r="ACO45" s="0" t="n">
        <v>2</v>
      </c>
      <c r="ACP45" s="0" t="n">
        <v>2</v>
      </c>
      <c r="ACQ45" s="0" t="n">
        <v>1</v>
      </c>
      <c r="ACR45" s="0" t="n">
        <v>1</v>
      </c>
      <c r="ACS45" s="0" t="n">
        <v>1</v>
      </c>
      <c r="ACT45" s="0" t="n">
        <v>1</v>
      </c>
      <c r="ACU45" s="0" t="n">
        <v>1</v>
      </c>
      <c r="ACV45" s="0" t="n">
        <v>1</v>
      </c>
      <c r="ACW45" s="0" t="n">
        <v>1</v>
      </c>
      <c r="ACX45" s="0" t="n">
        <v>1</v>
      </c>
      <c r="ACY45" s="0" t="n">
        <v>1</v>
      </c>
      <c r="ACZ45" s="0" t="n">
        <v>1</v>
      </c>
      <c r="ADA45" s="0" t="n">
        <v>1</v>
      </c>
      <c r="ADB45" s="0" t="n">
        <v>1</v>
      </c>
      <c r="ADC45" s="0" t="n">
        <v>1</v>
      </c>
      <c r="ADD45" s="0" t="n">
        <v>1</v>
      </c>
      <c r="ADE45" s="0" t="n">
        <v>1</v>
      </c>
      <c r="ADF45" s="0" t="n">
        <v>2</v>
      </c>
      <c r="ADG45" s="0" t="n">
        <v>1</v>
      </c>
      <c r="ADH45" s="0" t="n">
        <v>1</v>
      </c>
      <c r="ADI45" s="0" t="n">
        <v>1</v>
      </c>
      <c r="ADJ45" s="0" t="n">
        <v>1</v>
      </c>
      <c r="ADK45" s="0" t="n">
        <v>1</v>
      </c>
      <c r="ADL45" s="0" t="n">
        <v>1</v>
      </c>
      <c r="ADM45" s="0" t="n">
        <v>1</v>
      </c>
      <c r="ADN45" s="0" t="n">
        <v>1</v>
      </c>
      <c r="ADO45" s="0" t="n">
        <v>1</v>
      </c>
      <c r="ADP45" s="0" t="n">
        <v>1</v>
      </c>
      <c r="ADQ45" s="0" t="n">
        <v>1</v>
      </c>
      <c r="ADR45" s="0" t="n">
        <v>1</v>
      </c>
      <c r="ADS45" s="0" t="n">
        <v>1</v>
      </c>
      <c r="ADT45" s="0" t="n">
        <v>1</v>
      </c>
      <c r="ADU45" s="0" t="n">
        <v>2</v>
      </c>
      <c r="ADV45" s="0" t="n">
        <v>1</v>
      </c>
      <c r="ADW45" s="0" t="n">
        <v>1</v>
      </c>
      <c r="ADX45" s="0" t="n">
        <v>1</v>
      </c>
      <c r="ADY45" s="0" t="n">
        <v>1</v>
      </c>
      <c r="ADZ45" s="0" t="n">
        <v>-9</v>
      </c>
      <c r="AEA45" s="0" t="n">
        <v>1</v>
      </c>
      <c r="AEB45" s="0" t="n">
        <v>1</v>
      </c>
      <c r="AEC45" s="0" t="n">
        <v>1</v>
      </c>
      <c r="AED45" s="0" t="n">
        <v>1</v>
      </c>
      <c r="AEE45" s="0" t="n">
        <v>1</v>
      </c>
      <c r="AEF45" s="0" t="n">
        <v>1</v>
      </c>
      <c r="AEG45" s="0" t="n">
        <v>1</v>
      </c>
      <c r="AEH45" s="0" t="n">
        <v>1</v>
      </c>
      <c r="AEI45" s="0" t="n">
        <v>1</v>
      </c>
      <c r="AEJ45" s="0" t="n">
        <v>1</v>
      </c>
      <c r="AEK45" s="0" t="n">
        <v>1</v>
      </c>
      <c r="AEL45" s="0" t="n">
        <v>1</v>
      </c>
      <c r="AEM45" s="0" t="n">
        <v>1</v>
      </c>
      <c r="AEN45" s="0" t="n">
        <v>1</v>
      </c>
      <c r="AEO45" s="0" t="n">
        <v>1</v>
      </c>
      <c r="AEP45" s="0" t="n">
        <v>1</v>
      </c>
      <c r="AEQ45" s="0" t="n">
        <v>1</v>
      </c>
      <c r="AER45" s="0" t="n">
        <v>1</v>
      </c>
      <c r="AES45" s="0" t="n">
        <v>1</v>
      </c>
      <c r="AET45" s="0" t="n">
        <v>1</v>
      </c>
      <c r="AEU45" s="0" t="n">
        <v>1</v>
      </c>
      <c r="AEV45" s="0" t="n">
        <v>1</v>
      </c>
      <c r="AEW45" s="0" t="n">
        <v>1</v>
      </c>
      <c r="AEX45" s="0" t="n">
        <v>1</v>
      </c>
      <c r="AEY45" s="0" t="n">
        <v>1</v>
      </c>
      <c r="AEZ45" s="0" t="n">
        <v>1</v>
      </c>
      <c r="AFA45" s="0" t="n">
        <v>1</v>
      </c>
      <c r="AFB45" s="0" t="n">
        <v>1</v>
      </c>
      <c r="AFC45" s="0" t="n">
        <v>1</v>
      </c>
      <c r="AFD45" s="0" t="n">
        <v>1</v>
      </c>
      <c r="AFE45" s="0" t="n">
        <v>1</v>
      </c>
      <c r="AFF45" s="0" t="n">
        <v>1</v>
      </c>
      <c r="AFG45" s="0" t="n">
        <v>1</v>
      </c>
      <c r="AFH45" s="0" t="n">
        <v>1</v>
      </c>
      <c r="AFI45" s="0" t="n">
        <v>1</v>
      </c>
      <c r="AFJ45" s="0" t="n">
        <v>-9</v>
      </c>
      <c r="AFK45" s="0" t="n">
        <v>3</v>
      </c>
      <c r="AFL45" s="0" t="n">
        <v>1</v>
      </c>
      <c r="AFM45" s="0" t="n">
        <v>1</v>
      </c>
      <c r="AFN45" s="0" t="n">
        <v>1</v>
      </c>
      <c r="AFO45" s="0" t="n">
        <v>1</v>
      </c>
      <c r="AFP45" s="0" t="n">
        <v>1</v>
      </c>
      <c r="AFQ45" s="0" t="n">
        <v>1</v>
      </c>
      <c r="AFR45" s="0" t="n">
        <v>1</v>
      </c>
      <c r="AFS45" s="0" t="n">
        <v>1</v>
      </c>
      <c r="AFT45" s="0" t="n">
        <v>1</v>
      </c>
      <c r="AFU45" s="0" t="n">
        <v>1</v>
      </c>
      <c r="AFV45" s="0" t="n">
        <v>1</v>
      </c>
      <c r="AFW45" s="0" t="n">
        <v>1</v>
      </c>
      <c r="AFX45" s="0" t="n">
        <v>1</v>
      </c>
      <c r="AFY45" s="0" t="n">
        <v>1</v>
      </c>
      <c r="AFZ45" s="0" t="n">
        <v>-9</v>
      </c>
      <c r="AGA45" s="0" t="n">
        <v>1</v>
      </c>
      <c r="AGB45" s="0" t="n">
        <v>1</v>
      </c>
      <c r="AGC45" s="0" t="n">
        <v>1</v>
      </c>
      <c r="AGD45" s="0" t="n">
        <v>1</v>
      </c>
      <c r="AGE45" s="0" t="n">
        <v>1</v>
      </c>
      <c r="AGF45" s="0" t="n">
        <v>1</v>
      </c>
      <c r="AGG45" s="0" t="n">
        <v>1</v>
      </c>
      <c r="AGH45" s="0" t="n">
        <v>1</v>
      </c>
      <c r="AGI45" s="0" t="n">
        <v>2</v>
      </c>
      <c r="AGJ45" s="0" t="n">
        <v>1</v>
      </c>
      <c r="AGK45" s="0" t="n">
        <v>1</v>
      </c>
      <c r="AGL45" s="0" t="n">
        <v>1</v>
      </c>
      <c r="AGM45" s="0" t="n">
        <v>1</v>
      </c>
      <c r="AGN45" s="0" t="n">
        <v>2</v>
      </c>
      <c r="AGO45" s="0" t="n">
        <v>1</v>
      </c>
      <c r="AGP45" s="0" t="n">
        <v>2</v>
      </c>
      <c r="AGQ45" s="0" t="n">
        <v>1</v>
      </c>
      <c r="AGR45" s="0" t="n">
        <v>1</v>
      </c>
      <c r="AGS45" s="0" t="n">
        <v>1</v>
      </c>
      <c r="AGT45" s="0" t="n">
        <v>1</v>
      </c>
      <c r="AGU45" s="0" t="n">
        <v>1</v>
      </c>
      <c r="AGV45" s="0" t="n">
        <v>1</v>
      </c>
      <c r="AGW45" s="0" t="n">
        <v>2</v>
      </c>
      <c r="AGX45" s="0" t="n">
        <v>1</v>
      </c>
      <c r="AGY45" s="0" t="n">
        <v>1</v>
      </c>
      <c r="AGZ45" s="0" t="n">
        <v>1</v>
      </c>
      <c r="AHA45" s="0" t="n">
        <v>1</v>
      </c>
      <c r="AHB45" s="0" t="n">
        <v>1</v>
      </c>
      <c r="AHC45" s="0" t="n">
        <v>1</v>
      </c>
      <c r="AHD45" s="0" t="n">
        <v>1</v>
      </c>
      <c r="AHE45" s="0" t="n">
        <v>2</v>
      </c>
      <c r="AHF45" s="0" t="n">
        <v>1</v>
      </c>
      <c r="AHG45" s="0" t="n">
        <v>1</v>
      </c>
      <c r="AHH45" s="0" t="n">
        <v>1</v>
      </c>
      <c r="AHI45" s="0" t="n">
        <v>2</v>
      </c>
      <c r="AHJ45" s="0" t="n">
        <v>1</v>
      </c>
      <c r="AHK45" s="0" t="n">
        <v>1</v>
      </c>
      <c r="AHL45" s="0" t="n">
        <v>1</v>
      </c>
      <c r="AHM45" s="0" t="n">
        <v>1</v>
      </c>
      <c r="AHN45" s="0" t="n">
        <v>1</v>
      </c>
      <c r="AHO45" s="0" t="n">
        <v>1</v>
      </c>
      <c r="AHP45" s="0" t="n">
        <v>1</v>
      </c>
      <c r="AHQ45" s="0" t="n">
        <v>1</v>
      </c>
      <c r="AHR45" s="0" t="n">
        <v>1</v>
      </c>
      <c r="AHS45" s="0" t="n">
        <v>1</v>
      </c>
      <c r="AHT45" s="0" t="n">
        <v>1</v>
      </c>
      <c r="AHU45" s="0" t="n">
        <v>1</v>
      </c>
      <c r="AHV45" s="0" t="n">
        <v>1</v>
      </c>
      <c r="AHW45" s="0" t="n">
        <v>1</v>
      </c>
      <c r="AHX45" s="0" t="n">
        <v>1</v>
      </c>
      <c r="AHY45" s="0" t="n">
        <v>1</v>
      </c>
      <c r="AHZ45" s="0" t="n">
        <v>1</v>
      </c>
      <c r="AIA45" s="0" t="n">
        <v>1</v>
      </c>
      <c r="AIB45" s="0" t="n">
        <v>1</v>
      </c>
      <c r="AIC45" s="0" t="n">
        <v>1</v>
      </c>
      <c r="AID45" s="0" t="n">
        <v>1</v>
      </c>
      <c r="AIE45" s="0" t="n">
        <v>1</v>
      </c>
      <c r="AIF45" s="0" t="n">
        <v>1</v>
      </c>
      <c r="AIG45" s="0" t="n">
        <v>1</v>
      </c>
      <c r="AIH45" s="0" t="n">
        <v>1</v>
      </c>
      <c r="AII45" s="0" t="n">
        <v>1</v>
      </c>
      <c r="AIJ45" s="0" t="n">
        <v>3</v>
      </c>
      <c r="AIK45" s="0" t="n">
        <v>1</v>
      </c>
      <c r="AIL45" s="0" t="n">
        <v>1</v>
      </c>
      <c r="AIM45" s="0" t="n">
        <v>1</v>
      </c>
      <c r="AIN45" s="0" t="n">
        <v>1</v>
      </c>
      <c r="AIO45" s="0" t="n">
        <v>1</v>
      </c>
      <c r="AIP45" s="0" t="n">
        <v>1</v>
      </c>
      <c r="AIQ45" s="0" t="n">
        <v>1</v>
      </c>
      <c r="AIR45" s="0" t="n">
        <v>1</v>
      </c>
      <c r="AIS45" s="0" t="n">
        <v>1</v>
      </c>
      <c r="AIT45" s="0" t="n">
        <v>1</v>
      </c>
      <c r="AIU45" s="0" t="n">
        <v>2</v>
      </c>
      <c r="AIV45" s="0" t="n">
        <v>1</v>
      </c>
      <c r="AIW45" s="0" t="n">
        <v>1</v>
      </c>
      <c r="AIX45" s="0" t="n">
        <v>1</v>
      </c>
      <c r="AIY45" s="0" t="n">
        <v>2</v>
      </c>
      <c r="AIZ45" s="0" t="n">
        <v>1</v>
      </c>
      <c r="AJA45" s="0" t="n">
        <v>1</v>
      </c>
      <c r="AJB45" s="0" t="n">
        <v>1</v>
      </c>
      <c r="AJC45" s="0" t="n">
        <v>1</v>
      </c>
      <c r="AJD45" s="0" t="n">
        <v>1</v>
      </c>
      <c r="AJE45" s="0" t="n">
        <v>1</v>
      </c>
      <c r="AJF45" s="0" t="n">
        <v>1</v>
      </c>
      <c r="AJG45" s="0" t="n">
        <v>1</v>
      </c>
      <c r="AJH45" s="0" t="n">
        <v>1</v>
      </c>
      <c r="AJI45" s="0" t="n">
        <v>1</v>
      </c>
      <c r="AJJ45" s="0" t="n">
        <v>1</v>
      </c>
      <c r="AJK45" s="0" t="n">
        <v>1</v>
      </c>
      <c r="AJL45" s="0" t="n">
        <v>1</v>
      </c>
      <c r="AJM45" s="0" t="n">
        <v>1</v>
      </c>
      <c r="AJN45" s="0" t="n">
        <v>1</v>
      </c>
      <c r="AJO45" s="0" t="n">
        <v>1</v>
      </c>
      <c r="AJP45" s="0" t="n">
        <v>1</v>
      </c>
      <c r="AJQ45" s="0" t="n">
        <v>1</v>
      </c>
      <c r="AJR45" s="0" t="n">
        <v>1</v>
      </c>
      <c r="AJS45" s="0" t="n">
        <v>2</v>
      </c>
      <c r="AJT45" s="0" t="n">
        <v>1</v>
      </c>
      <c r="AJU45" s="0" t="n">
        <v>1</v>
      </c>
      <c r="AJV45" s="0" t="n">
        <v>1</v>
      </c>
      <c r="AJW45" s="0" t="n">
        <v>1</v>
      </c>
      <c r="AJX45" s="0" t="n">
        <v>1</v>
      </c>
      <c r="AJY45" s="0" t="n">
        <v>2</v>
      </c>
      <c r="AJZ45" s="0" t="n">
        <v>1</v>
      </c>
      <c r="AKA45" s="0" t="n">
        <v>1</v>
      </c>
      <c r="AKB45" s="0" t="n">
        <v>1</v>
      </c>
      <c r="AKC45" s="0" t="n">
        <v>1</v>
      </c>
      <c r="AKD45" s="0" t="n">
        <v>1</v>
      </c>
      <c r="AKE45" s="0" t="n">
        <v>1</v>
      </c>
      <c r="AKF45" s="0" t="n">
        <v>1</v>
      </c>
      <c r="AKG45" s="0" t="n">
        <v>1</v>
      </c>
      <c r="AKH45" s="0" t="n">
        <v>1</v>
      </c>
      <c r="AKI45" s="0" t="n">
        <v>1</v>
      </c>
      <c r="AKJ45" s="0" t="n">
        <v>3</v>
      </c>
      <c r="AKK45" s="0" t="n">
        <v>1</v>
      </c>
      <c r="AKL45" s="0" t="n">
        <v>2</v>
      </c>
      <c r="AKM45" s="0" t="n">
        <v>1</v>
      </c>
      <c r="AKN45" s="0" t="n">
        <v>1</v>
      </c>
      <c r="AKO45" s="0" t="n">
        <v>1</v>
      </c>
      <c r="AKP45" s="0" t="n">
        <v>1</v>
      </c>
      <c r="AKQ45" s="0" t="n">
        <v>1</v>
      </c>
      <c r="AKR45" s="0" t="n">
        <v>1</v>
      </c>
      <c r="AKS45" s="0" t="n">
        <v>1</v>
      </c>
      <c r="AKT45" s="0" t="n">
        <v>1</v>
      </c>
      <c r="AKU45" s="0" t="n">
        <v>1</v>
      </c>
      <c r="AKV45" s="0" t="n">
        <v>1</v>
      </c>
      <c r="AKW45" s="0" t="n">
        <v>1</v>
      </c>
      <c r="AKX45" s="0" t="n">
        <v>1</v>
      </c>
      <c r="AKY45" s="0" t="n">
        <v>1</v>
      </c>
      <c r="AKZ45" s="0" t="n">
        <v>1</v>
      </c>
      <c r="ALA45" s="0" t="n">
        <v>1</v>
      </c>
      <c r="ALB45" s="0" t="n">
        <v>1</v>
      </c>
      <c r="ALC45" s="0" t="n">
        <v>1</v>
      </c>
      <c r="ALD45" s="0" t="n">
        <v>2</v>
      </c>
      <c r="ALE45" s="0" t="n">
        <v>1</v>
      </c>
      <c r="ALF45" s="0" t="n">
        <v>2</v>
      </c>
      <c r="ALG45" s="0" t="n">
        <v>1</v>
      </c>
      <c r="ALH45" s="0" t="n">
        <v>1</v>
      </c>
      <c r="ALI45" s="0" t="n">
        <v>1</v>
      </c>
      <c r="ALJ45" s="0" t="n">
        <v>1</v>
      </c>
      <c r="ALK45" s="0" t="n">
        <v>1</v>
      </c>
      <c r="ALL45" s="0" t="n">
        <v>1</v>
      </c>
      <c r="ALM45" s="0" t="n">
        <v>1</v>
      </c>
      <c r="ALN45" s="0" t="n">
        <v>-9</v>
      </c>
      <c r="ALO45" s="0" t="n">
        <v>1</v>
      </c>
      <c r="ALP45" s="0" t="n">
        <v>1</v>
      </c>
      <c r="ALQ45" s="0" t="n">
        <v>1</v>
      </c>
      <c r="ALR45" s="0" t="n">
        <v>2</v>
      </c>
      <c r="ALS45" s="0" t="n">
        <v>1</v>
      </c>
      <c r="ALT45" s="0" t="n">
        <v>1</v>
      </c>
      <c r="ALU45" s="0" t="n">
        <v>1</v>
      </c>
      <c r="ALV45" s="0" t="n">
        <v>2</v>
      </c>
      <c r="ALW45" s="0" t="n">
        <v>1</v>
      </c>
      <c r="ALX45" s="0" t="n">
        <v>1</v>
      </c>
      <c r="ALY45" s="0" t="n">
        <v>1</v>
      </c>
      <c r="ALZ45" s="0" t="n">
        <v>1</v>
      </c>
      <c r="AMA45" s="0" t="n">
        <v>1</v>
      </c>
      <c r="AMB45" s="0" t="n">
        <v>2</v>
      </c>
      <c r="AMC45" s="0" t="n">
        <v>1</v>
      </c>
      <c r="AMD45" s="0" t="n">
        <v>2</v>
      </c>
      <c r="AME45" s="0" t="n">
        <v>1</v>
      </c>
      <c r="AMF45" s="0" t="n">
        <v>1</v>
      </c>
      <c r="AMG45" s="0" t="n">
        <v>1</v>
      </c>
      <c r="AMH45" s="0" t="n">
        <v>2</v>
      </c>
      <c r="AMI45" s="0" t="n">
        <v>1</v>
      </c>
      <c r="AMJ45" s="0" t="n">
        <v>1</v>
      </c>
    </row>
    <row r="46" customFormat="false" ht="15" hidden="false" customHeight="false" outlineLevel="0" collapsed="false">
      <c r="A46" s="0" t="s">
        <v>6716</v>
      </c>
      <c r="C46" s="0" t="n">
        <v>1</v>
      </c>
      <c r="D46" s="0" t="n">
        <v>1</v>
      </c>
      <c r="E46" s="0" t="n">
        <v>1</v>
      </c>
      <c r="F46" s="0" t="n">
        <v>1</v>
      </c>
      <c r="G46" s="0" t="n">
        <v>1</v>
      </c>
      <c r="H46" s="0" t="n">
        <v>1</v>
      </c>
      <c r="I46" s="0" t="n">
        <v>1</v>
      </c>
      <c r="J46" s="0" t="n">
        <v>1</v>
      </c>
      <c r="K46" s="0" t="n">
        <v>1</v>
      </c>
      <c r="L46" s="0" t="n">
        <v>1</v>
      </c>
      <c r="M46" s="0" t="n">
        <v>1</v>
      </c>
      <c r="N46" s="0" t="n">
        <v>1</v>
      </c>
      <c r="O46" s="0" t="n">
        <v>1</v>
      </c>
      <c r="P46" s="0" t="n">
        <v>1</v>
      </c>
      <c r="Q46" s="0" t="n">
        <v>1</v>
      </c>
      <c r="R46" s="0" t="n">
        <v>1</v>
      </c>
      <c r="S46" s="0" t="n">
        <v>2</v>
      </c>
      <c r="T46" s="0" t="n">
        <v>1</v>
      </c>
      <c r="U46" s="0" t="n">
        <v>1</v>
      </c>
      <c r="V46" s="0" t="n">
        <v>1</v>
      </c>
      <c r="W46" s="0" t="n">
        <v>1</v>
      </c>
      <c r="X46" s="0" t="n">
        <v>1</v>
      </c>
      <c r="Y46" s="0" t="n">
        <v>2</v>
      </c>
      <c r="Z46" s="0" t="n">
        <v>1</v>
      </c>
      <c r="AA46" s="0" t="n">
        <v>1</v>
      </c>
      <c r="AB46" s="0" t="n">
        <v>1</v>
      </c>
      <c r="AC46" s="0" t="n">
        <v>2</v>
      </c>
      <c r="AD46" s="0" t="n">
        <v>1</v>
      </c>
      <c r="AE46" s="0" t="n">
        <v>1</v>
      </c>
      <c r="AF46" s="0" t="n">
        <v>1</v>
      </c>
      <c r="AG46" s="0" t="n">
        <v>1</v>
      </c>
      <c r="AH46" s="0" t="n">
        <v>1</v>
      </c>
      <c r="AI46" s="0" t="n">
        <v>1</v>
      </c>
      <c r="AJ46" s="0" t="n">
        <v>1</v>
      </c>
      <c r="AK46" s="0" t="n">
        <v>1</v>
      </c>
      <c r="AL46" s="0" t="n">
        <v>2</v>
      </c>
      <c r="AM46" s="0" t="n">
        <v>1</v>
      </c>
      <c r="AN46" s="0" t="n">
        <v>2</v>
      </c>
      <c r="AO46" s="0" t="n">
        <v>2</v>
      </c>
      <c r="AP46" s="0" t="n">
        <v>1</v>
      </c>
      <c r="AQ46" s="0" t="n">
        <v>1</v>
      </c>
      <c r="AR46" s="0" t="n">
        <v>1</v>
      </c>
      <c r="AS46" s="0" t="n">
        <v>1</v>
      </c>
      <c r="AT46" s="0" t="n">
        <v>1</v>
      </c>
      <c r="AU46" s="0" t="n">
        <v>-9</v>
      </c>
      <c r="AV46" s="0" t="n">
        <v>2</v>
      </c>
      <c r="AW46" s="0" t="n">
        <v>2</v>
      </c>
      <c r="AX46" s="0" t="n">
        <v>2</v>
      </c>
      <c r="AY46" s="0" t="n">
        <v>2</v>
      </c>
      <c r="AZ46" s="0" t="n">
        <v>1</v>
      </c>
      <c r="BA46" s="0" t="n">
        <v>2</v>
      </c>
      <c r="BB46" s="0" t="n">
        <v>1</v>
      </c>
      <c r="BC46" s="0" t="n">
        <v>1</v>
      </c>
      <c r="BD46" s="0" t="n">
        <v>1</v>
      </c>
      <c r="BE46" s="0" t="n">
        <v>2</v>
      </c>
      <c r="BF46" s="0" t="n">
        <v>1</v>
      </c>
      <c r="BG46" s="0" t="n">
        <v>1</v>
      </c>
      <c r="BH46" s="0" t="n">
        <v>2</v>
      </c>
      <c r="BI46" s="0" t="n">
        <v>2</v>
      </c>
      <c r="BJ46" s="0" t="n">
        <v>1</v>
      </c>
      <c r="BK46" s="0" t="n">
        <v>1</v>
      </c>
      <c r="BL46" s="0" t="n">
        <v>1</v>
      </c>
      <c r="BM46" s="0" t="n">
        <v>1</v>
      </c>
      <c r="BN46" s="0" t="n">
        <v>1</v>
      </c>
      <c r="BO46" s="0" t="n">
        <v>1</v>
      </c>
      <c r="BP46" s="0" t="n">
        <v>2</v>
      </c>
      <c r="BQ46" s="0" t="n">
        <v>1</v>
      </c>
      <c r="BR46" s="0" t="n">
        <v>1</v>
      </c>
      <c r="BS46" s="0" t="n">
        <v>1</v>
      </c>
      <c r="BT46" s="0" t="n">
        <v>2</v>
      </c>
      <c r="BU46" s="0" t="n">
        <v>1</v>
      </c>
      <c r="BV46" s="0" t="n">
        <v>1</v>
      </c>
      <c r="BW46" s="0" t="n">
        <v>2</v>
      </c>
      <c r="BX46" s="0" t="n">
        <v>1</v>
      </c>
      <c r="BY46" s="0" t="n">
        <v>1</v>
      </c>
      <c r="BZ46" s="0" t="n">
        <v>2</v>
      </c>
      <c r="CA46" s="0" t="n">
        <v>1</v>
      </c>
      <c r="CB46" s="0" t="n">
        <v>1</v>
      </c>
      <c r="CC46" s="0" t="n">
        <v>1</v>
      </c>
      <c r="CD46" s="0" t="n">
        <v>1</v>
      </c>
      <c r="CE46" s="0" t="n">
        <v>1</v>
      </c>
      <c r="CF46" s="0" t="n">
        <v>1</v>
      </c>
      <c r="CG46" s="0" t="n">
        <v>1</v>
      </c>
      <c r="CH46" s="0" t="n">
        <v>1</v>
      </c>
      <c r="CI46" s="0" t="n">
        <v>1</v>
      </c>
      <c r="CJ46" s="0" t="n">
        <v>1</v>
      </c>
      <c r="CK46" s="0" t="n">
        <v>1</v>
      </c>
      <c r="CL46" s="0" t="n">
        <v>-9</v>
      </c>
      <c r="CM46" s="0" t="n">
        <v>1</v>
      </c>
      <c r="CN46" s="0" t="n">
        <v>1</v>
      </c>
      <c r="CO46" s="0" t="n">
        <v>1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1</v>
      </c>
      <c r="CV46" s="0" t="n">
        <v>1</v>
      </c>
      <c r="CW46" s="0" t="n">
        <v>1</v>
      </c>
      <c r="CX46" s="0" t="n">
        <v>1</v>
      </c>
      <c r="CY46" s="0" t="n">
        <v>1</v>
      </c>
      <c r="CZ46" s="0" t="n">
        <v>1</v>
      </c>
      <c r="DA46" s="0" t="n">
        <v>1</v>
      </c>
      <c r="DB46" s="0" t="n">
        <v>2</v>
      </c>
      <c r="DC46" s="0" t="n">
        <v>2</v>
      </c>
      <c r="DD46" s="0" t="n">
        <v>1</v>
      </c>
      <c r="DE46" s="0" t="n">
        <v>1</v>
      </c>
      <c r="DF46" s="0" t="n">
        <v>2</v>
      </c>
      <c r="DG46" s="0" t="n">
        <v>2</v>
      </c>
      <c r="DH46" s="0" t="n">
        <v>1</v>
      </c>
      <c r="DI46" s="0" t="n">
        <v>1</v>
      </c>
      <c r="DJ46" s="0" t="n">
        <v>1</v>
      </c>
      <c r="DK46" s="0" t="n">
        <v>2</v>
      </c>
      <c r="DL46" s="0" t="n">
        <v>1</v>
      </c>
      <c r="DM46" s="0" t="n">
        <v>1</v>
      </c>
      <c r="DN46" s="0" t="n">
        <v>-9</v>
      </c>
      <c r="DO46" s="0" t="n">
        <v>1</v>
      </c>
      <c r="DP46" s="0" t="n">
        <v>1</v>
      </c>
      <c r="DQ46" s="0" t="n">
        <v>1</v>
      </c>
      <c r="DR46" s="0" t="n">
        <v>1</v>
      </c>
      <c r="DS46" s="0" t="n">
        <v>1</v>
      </c>
      <c r="DT46" s="0" t="n">
        <v>1</v>
      </c>
      <c r="DU46" s="0" t="n">
        <v>1</v>
      </c>
      <c r="DV46" s="0" t="n">
        <v>2</v>
      </c>
      <c r="DW46" s="0" t="n">
        <v>2</v>
      </c>
      <c r="DX46" s="0" t="n">
        <v>1</v>
      </c>
      <c r="DY46" s="0" t="n">
        <v>1</v>
      </c>
      <c r="DZ46" s="0" t="n">
        <v>1</v>
      </c>
      <c r="EA46" s="0" t="n">
        <v>2</v>
      </c>
      <c r="EB46" s="0" t="n">
        <v>1</v>
      </c>
      <c r="EC46" s="0" t="n">
        <v>2</v>
      </c>
      <c r="ED46" s="0" t="n">
        <v>2</v>
      </c>
      <c r="EE46" s="0" t="n">
        <v>2</v>
      </c>
      <c r="EF46" s="0" t="n">
        <v>1</v>
      </c>
      <c r="EG46" s="0" t="n">
        <v>1</v>
      </c>
      <c r="EH46" s="0" t="n">
        <v>2</v>
      </c>
      <c r="EI46" s="0" t="n">
        <v>2</v>
      </c>
      <c r="EJ46" s="0" t="n">
        <v>1</v>
      </c>
      <c r="EK46" s="0" t="n">
        <v>1</v>
      </c>
      <c r="EL46" s="0" t="n">
        <v>1</v>
      </c>
      <c r="EM46" s="0" t="n">
        <v>2</v>
      </c>
      <c r="EN46" s="0" t="n">
        <v>1</v>
      </c>
      <c r="EO46" s="0" t="n">
        <v>1</v>
      </c>
      <c r="EP46" s="0" t="n">
        <v>2</v>
      </c>
      <c r="EQ46" s="0" t="n">
        <v>1</v>
      </c>
      <c r="ER46" s="0" t="n">
        <v>1</v>
      </c>
      <c r="ES46" s="0" t="n">
        <v>1</v>
      </c>
      <c r="ET46" s="0" t="n">
        <v>1</v>
      </c>
      <c r="EU46" s="0" t="n">
        <v>1</v>
      </c>
      <c r="EV46" s="0" t="n">
        <v>1</v>
      </c>
      <c r="EW46" s="0" t="n">
        <v>1</v>
      </c>
      <c r="EX46" s="0" t="n">
        <v>1</v>
      </c>
      <c r="EY46" s="0" t="n">
        <v>1</v>
      </c>
      <c r="EZ46" s="0" t="n">
        <v>2</v>
      </c>
      <c r="FA46" s="0" t="n">
        <v>2</v>
      </c>
      <c r="FB46" s="0" t="n">
        <v>1</v>
      </c>
      <c r="FC46" s="0" t="n">
        <v>1</v>
      </c>
      <c r="FD46" s="0" t="n">
        <v>1</v>
      </c>
      <c r="FE46" s="0" t="n">
        <v>1</v>
      </c>
      <c r="FF46" s="0" t="n">
        <v>2</v>
      </c>
      <c r="FG46" s="0" t="n">
        <v>1</v>
      </c>
      <c r="FH46" s="0" t="n">
        <v>1</v>
      </c>
      <c r="FI46" s="0" t="n">
        <v>2</v>
      </c>
      <c r="FJ46" s="0" t="n">
        <v>2</v>
      </c>
      <c r="FK46" s="0" t="n">
        <v>1</v>
      </c>
      <c r="FL46" s="0" t="n">
        <v>1</v>
      </c>
      <c r="FM46" s="0" t="n">
        <v>1</v>
      </c>
      <c r="FN46" s="0" t="n">
        <v>1</v>
      </c>
      <c r="FO46" s="0" t="n">
        <v>-9</v>
      </c>
      <c r="FP46" s="0" t="n">
        <v>1</v>
      </c>
      <c r="FQ46" s="0" t="n">
        <v>2</v>
      </c>
      <c r="FR46" s="0" t="n">
        <v>1</v>
      </c>
      <c r="FS46" s="0" t="n">
        <v>2</v>
      </c>
      <c r="FT46" s="0" t="n">
        <v>1</v>
      </c>
      <c r="FU46" s="0" t="n">
        <v>2</v>
      </c>
      <c r="FV46" s="0" t="n">
        <v>1</v>
      </c>
      <c r="FW46" s="0" t="n">
        <v>2</v>
      </c>
      <c r="FX46" s="0" t="n">
        <v>1</v>
      </c>
      <c r="FY46" s="0" t="n">
        <v>1</v>
      </c>
      <c r="FZ46" s="0" t="n">
        <v>1</v>
      </c>
      <c r="GA46" s="0" t="n">
        <v>2</v>
      </c>
      <c r="GB46" s="0" t="n">
        <v>1</v>
      </c>
      <c r="GC46" s="0" t="n">
        <v>1</v>
      </c>
      <c r="GD46" s="0" t="n">
        <v>2</v>
      </c>
      <c r="GE46" s="0" t="n">
        <v>1</v>
      </c>
      <c r="GF46" s="0" t="n">
        <v>1</v>
      </c>
      <c r="GG46" s="0" t="n">
        <v>1</v>
      </c>
      <c r="GH46" s="0" t="n">
        <v>1</v>
      </c>
      <c r="GI46" s="0" t="n">
        <v>1</v>
      </c>
      <c r="GJ46" s="0" t="n">
        <v>2</v>
      </c>
      <c r="GK46" s="0" t="n">
        <v>1</v>
      </c>
      <c r="GL46" s="0" t="n">
        <v>2</v>
      </c>
      <c r="GM46" s="0" t="n">
        <v>1</v>
      </c>
      <c r="GN46" s="0" t="n">
        <v>1</v>
      </c>
      <c r="GO46" s="0" t="n">
        <v>2</v>
      </c>
      <c r="GP46" s="0" t="n">
        <v>1</v>
      </c>
      <c r="GQ46" s="0" t="n">
        <v>1</v>
      </c>
      <c r="GR46" s="0" t="n">
        <v>1</v>
      </c>
      <c r="GS46" s="0" t="n">
        <v>1</v>
      </c>
      <c r="GT46" s="0" t="n">
        <v>2</v>
      </c>
      <c r="GU46" s="0" t="n">
        <v>1</v>
      </c>
      <c r="GV46" s="0" t="n">
        <v>1</v>
      </c>
      <c r="GW46" s="0" t="n">
        <v>1</v>
      </c>
      <c r="GX46" s="0" t="n">
        <v>1</v>
      </c>
      <c r="GY46" s="0" t="n">
        <v>2</v>
      </c>
      <c r="GZ46" s="0" t="n">
        <v>1</v>
      </c>
      <c r="HA46" s="0" t="n">
        <v>2</v>
      </c>
      <c r="HB46" s="0" t="n">
        <v>1</v>
      </c>
      <c r="HC46" s="0" t="n">
        <v>1</v>
      </c>
      <c r="HD46" s="0" t="n">
        <v>1</v>
      </c>
      <c r="HE46" s="0" t="n">
        <v>2</v>
      </c>
      <c r="HF46" s="0" t="n">
        <v>1</v>
      </c>
      <c r="HG46" s="0" t="n">
        <v>1</v>
      </c>
      <c r="HH46" s="0" t="n">
        <v>2</v>
      </c>
      <c r="HI46" s="0" t="n">
        <v>2</v>
      </c>
      <c r="HJ46" s="0" t="n">
        <v>2</v>
      </c>
      <c r="HK46" s="0" t="n">
        <v>1</v>
      </c>
      <c r="HL46" s="0" t="n">
        <v>1</v>
      </c>
      <c r="HM46" s="0" t="n">
        <v>1</v>
      </c>
      <c r="HN46" s="0" t="n">
        <v>1</v>
      </c>
      <c r="HO46" s="0" t="n">
        <v>1</v>
      </c>
      <c r="HP46" s="0" t="n">
        <v>1</v>
      </c>
      <c r="HQ46" s="0" t="n">
        <v>2</v>
      </c>
      <c r="HR46" s="0" t="n">
        <v>1</v>
      </c>
      <c r="HS46" s="0" t="n">
        <v>1</v>
      </c>
      <c r="HT46" s="0" t="n">
        <v>1</v>
      </c>
      <c r="HU46" s="0" t="n">
        <v>1</v>
      </c>
      <c r="HV46" s="0" t="n">
        <v>1</v>
      </c>
      <c r="HW46" s="0" t="n">
        <v>1</v>
      </c>
      <c r="HX46" s="0" t="n">
        <v>1</v>
      </c>
      <c r="HY46" s="0" t="n">
        <v>1</v>
      </c>
      <c r="HZ46" s="0" t="n">
        <v>1</v>
      </c>
      <c r="IA46" s="0" t="n">
        <v>1</v>
      </c>
      <c r="IB46" s="0" t="n">
        <v>1</v>
      </c>
      <c r="IC46" s="0" t="n">
        <v>1</v>
      </c>
      <c r="ID46" s="0" t="n">
        <v>2</v>
      </c>
      <c r="IE46" s="0" t="n">
        <v>1</v>
      </c>
      <c r="IF46" s="0" t="n">
        <v>1</v>
      </c>
      <c r="IG46" s="0" t="n">
        <v>1</v>
      </c>
      <c r="IH46" s="0" t="n">
        <v>1</v>
      </c>
      <c r="II46" s="0" t="n">
        <v>1</v>
      </c>
      <c r="IJ46" s="0" t="n">
        <v>1</v>
      </c>
      <c r="IK46" s="0" t="n">
        <v>1</v>
      </c>
      <c r="IL46" s="0" t="n">
        <v>1</v>
      </c>
      <c r="IM46" s="0" t="n">
        <v>2</v>
      </c>
      <c r="IN46" s="0" t="n">
        <v>1</v>
      </c>
      <c r="IO46" s="0" t="n">
        <v>-9</v>
      </c>
      <c r="IP46" s="0" t="n">
        <v>1</v>
      </c>
      <c r="IQ46" s="0" t="n">
        <v>1</v>
      </c>
      <c r="IR46" s="0" t="n">
        <v>1</v>
      </c>
      <c r="IS46" s="0" t="n">
        <v>1</v>
      </c>
      <c r="IT46" s="0" t="n">
        <v>1</v>
      </c>
      <c r="IU46" s="0" t="n">
        <v>1</v>
      </c>
      <c r="IV46" s="0" t="n">
        <v>1</v>
      </c>
      <c r="IW46" s="0" t="n">
        <v>1</v>
      </c>
      <c r="IX46" s="0" t="n">
        <v>2</v>
      </c>
      <c r="IY46" s="0" t="n">
        <v>1</v>
      </c>
      <c r="IZ46" s="0" t="n">
        <v>1</v>
      </c>
      <c r="JA46" s="0" t="n">
        <v>1</v>
      </c>
      <c r="JB46" s="0" t="n">
        <v>1</v>
      </c>
      <c r="JC46" s="0" t="n">
        <v>2</v>
      </c>
      <c r="JD46" s="0" t="n">
        <v>1</v>
      </c>
      <c r="JE46" s="0" t="n">
        <v>2</v>
      </c>
      <c r="JF46" s="0" t="n">
        <v>1</v>
      </c>
      <c r="JG46" s="0" t="n">
        <v>2</v>
      </c>
      <c r="JH46" s="0" t="n">
        <v>1</v>
      </c>
      <c r="JI46" s="0" t="n">
        <v>1</v>
      </c>
      <c r="JJ46" s="0" t="n">
        <v>1</v>
      </c>
      <c r="JK46" s="0" t="n">
        <v>1</v>
      </c>
      <c r="JL46" s="0" t="n">
        <v>2</v>
      </c>
      <c r="JM46" s="0" t="n">
        <v>1</v>
      </c>
      <c r="JN46" s="0" t="n">
        <v>1</v>
      </c>
      <c r="JO46" s="0" t="n">
        <v>1</v>
      </c>
      <c r="JP46" s="0" t="n">
        <v>1</v>
      </c>
      <c r="JQ46" s="0" t="n">
        <v>1</v>
      </c>
      <c r="JR46" s="0" t="n">
        <v>1</v>
      </c>
      <c r="JS46" s="0" t="n">
        <v>1</v>
      </c>
      <c r="JT46" s="0" t="n">
        <v>2</v>
      </c>
      <c r="JU46" s="0" t="n">
        <v>2</v>
      </c>
      <c r="JV46" s="0" t="n">
        <v>1</v>
      </c>
      <c r="JW46" s="0" t="n">
        <v>1</v>
      </c>
      <c r="JX46" s="0" t="n">
        <v>1</v>
      </c>
      <c r="JY46" s="0" t="n">
        <v>-9</v>
      </c>
      <c r="JZ46" s="0" t="n">
        <v>1</v>
      </c>
      <c r="KA46" s="0" t="n">
        <v>1</v>
      </c>
      <c r="KB46" s="0" t="n">
        <v>1</v>
      </c>
      <c r="KC46" s="0" t="n">
        <v>1</v>
      </c>
      <c r="KD46" s="0" t="n">
        <v>1</v>
      </c>
      <c r="KE46" s="0" t="n">
        <v>1</v>
      </c>
      <c r="KF46" s="0" t="n">
        <v>1</v>
      </c>
      <c r="KG46" s="0" t="n">
        <v>1</v>
      </c>
      <c r="KH46" s="0" t="n">
        <v>2</v>
      </c>
      <c r="KI46" s="0" t="n">
        <v>2</v>
      </c>
      <c r="KJ46" s="0" t="n">
        <v>2</v>
      </c>
      <c r="KK46" s="0" t="n">
        <v>1</v>
      </c>
      <c r="KL46" s="0" t="n">
        <v>1</v>
      </c>
      <c r="KM46" s="0" t="n">
        <v>1</v>
      </c>
      <c r="KN46" s="0" t="n">
        <v>1</v>
      </c>
      <c r="KO46" s="0" t="n">
        <v>2</v>
      </c>
      <c r="KP46" s="0" t="n">
        <v>2</v>
      </c>
      <c r="KQ46" s="0" t="n">
        <v>1</v>
      </c>
      <c r="KR46" s="0" t="n">
        <v>1</v>
      </c>
      <c r="KS46" s="0" t="n">
        <v>1</v>
      </c>
      <c r="KT46" s="0" t="n">
        <v>1</v>
      </c>
      <c r="KU46" s="0" t="n">
        <v>1</v>
      </c>
      <c r="KV46" s="0" t="n">
        <v>2</v>
      </c>
      <c r="KW46" s="0" t="n">
        <v>2</v>
      </c>
      <c r="KX46" s="0" t="n">
        <v>1</v>
      </c>
      <c r="KY46" s="0" t="n">
        <v>1</v>
      </c>
      <c r="KZ46" s="0" t="n">
        <v>1</v>
      </c>
      <c r="LA46" s="0" t="n">
        <v>1</v>
      </c>
      <c r="LB46" s="0" t="n">
        <v>1</v>
      </c>
      <c r="LC46" s="0" t="n">
        <v>1</v>
      </c>
      <c r="LD46" s="0" t="n">
        <v>1</v>
      </c>
      <c r="LE46" s="0" t="n">
        <v>1</v>
      </c>
      <c r="LF46" s="0" t="n">
        <v>2</v>
      </c>
      <c r="LG46" s="0" t="n">
        <v>2</v>
      </c>
      <c r="LH46" s="0" t="n">
        <v>1</v>
      </c>
      <c r="LI46" s="0" t="n">
        <v>2</v>
      </c>
      <c r="LJ46" s="0" t="n">
        <v>1</v>
      </c>
      <c r="LK46" s="0" t="n">
        <v>2</v>
      </c>
      <c r="LL46" s="0" t="n">
        <v>1</v>
      </c>
      <c r="LM46" s="0" t="n">
        <v>1</v>
      </c>
      <c r="LN46" s="0" t="n">
        <v>1</v>
      </c>
      <c r="LO46" s="0" t="n">
        <v>1</v>
      </c>
      <c r="LP46" s="0" t="n">
        <v>1</v>
      </c>
      <c r="LQ46" s="0" t="n">
        <v>1</v>
      </c>
      <c r="LR46" s="0" t="n">
        <v>1</v>
      </c>
      <c r="LS46" s="0" t="n">
        <v>1</v>
      </c>
      <c r="LT46" s="0" t="n">
        <v>1</v>
      </c>
      <c r="LU46" s="0" t="n">
        <v>1</v>
      </c>
      <c r="LV46" s="0" t="n">
        <v>1</v>
      </c>
      <c r="LW46" s="0" t="n">
        <v>1</v>
      </c>
      <c r="LX46" s="0" t="n">
        <v>1</v>
      </c>
      <c r="LY46" s="0" t="n">
        <v>1</v>
      </c>
      <c r="LZ46" s="0" t="n">
        <v>1</v>
      </c>
      <c r="MA46" s="0" t="n">
        <v>1</v>
      </c>
      <c r="MB46" s="0" t="n">
        <v>1</v>
      </c>
      <c r="MC46" s="0" t="n">
        <v>1</v>
      </c>
      <c r="MD46" s="0" t="n">
        <v>1</v>
      </c>
      <c r="ME46" s="0" t="n">
        <v>1</v>
      </c>
      <c r="MF46" s="0" t="n">
        <v>1</v>
      </c>
      <c r="MG46" s="0" t="n">
        <v>1</v>
      </c>
      <c r="MH46" s="0" t="n">
        <v>1</v>
      </c>
      <c r="MI46" s="0" t="n">
        <v>1</v>
      </c>
      <c r="MJ46" s="0" t="n">
        <v>1</v>
      </c>
      <c r="MK46" s="0" t="n">
        <v>-9</v>
      </c>
      <c r="ML46" s="0" t="n">
        <v>2</v>
      </c>
      <c r="MM46" s="0" t="n">
        <v>2</v>
      </c>
      <c r="MN46" s="0" t="n">
        <v>1</v>
      </c>
      <c r="MO46" s="0" t="n">
        <v>1</v>
      </c>
      <c r="MP46" s="0" t="n">
        <v>1</v>
      </c>
      <c r="MQ46" s="0" t="n">
        <v>1</v>
      </c>
      <c r="MR46" s="0" t="n">
        <v>2</v>
      </c>
      <c r="MS46" s="0" t="n">
        <v>1</v>
      </c>
      <c r="MT46" s="0" t="n">
        <v>1</v>
      </c>
      <c r="MU46" s="0" t="n">
        <v>1</v>
      </c>
      <c r="MV46" s="0" t="n">
        <v>1</v>
      </c>
      <c r="MW46" s="0" t="n">
        <v>1</v>
      </c>
      <c r="MX46" s="0" t="n">
        <v>1</v>
      </c>
      <c r="MY46" s="0" t="n">
        <v>1</v>
      </c>
      <c r="MZ46" s="0" t="n">
        <v>1</v>
      </c>
      <c r="NA46" s="0" t="n">
        <v>1</v>
      </c>
      <c r="NB46" s="0" t="n">
        <v>1</v>
      </c>
      <c r="NC46" s="0" t="n">
        <v>2</v>
      </c>
      <c r="ND46" s="0" t="n">
        <v>-9</v>
      </c>
      <c r="NE46" s="0" t="n">
        <v>2</v>
      </c>
      <c r="NF46" s="0" t="n">
        <v>1</v>
      </c>
      <c r="NG46" s="0" t="n">
        <v>1</v>
      </c>
      <c r="NH46" s="0" t="n">
        <v>2</v>
      </c>
      <c r="NI46" s="0" t="n">
        <v>1</v>
      </c>
      <c r="NJ46" s="0" t="n">
        <v>-9</v>
      </c>
      <c r="NK46" s="0" t="n">
        <v>1</v>
      </c>
      <c r="NL46" s="0" t="n">
        <v>2</v>
      </c>
      <c r="NM46" s="0" t="n">
        <v>1</v>
      </c>
      <c r="NN46" s="0" t="n">
        <v>1</v>
      </c>
      <c r="NO46" s="0" t="n">
        <v>1</v>
      </c>
      <c r="NP46" s="0" t="n">
        <v>1</v>
      </c>
      <c r="NQ46" s="0" t="n">
        <v>2</v>
      </c>
      <c r="NR46" s="0" t="n">
        <v>1</v>
      </c>
      <c r="NS46" s="0" t="n">
        <v>1</v>
      </c>
      <c r="NT46" s="0" t="n">
        <v>1</v>
      </c>
      <c r="NU46" s="0" t="n">
        <v>1</v>
      </c>
      <c r="NV46" s="0" t="n">
        <v>1</v>
      </c>
      <c r="NW46" s="0" t="n">
        <v>1</v>
      </c>
      <c r="NX46" s="0" t="n">
        <v>1</v>
      </c>
      <c r="NY46" s="0" t="n">
        <v>2</v>
      </c>
      <c r="NZ46" s="0" t="n">
        <v>1</v>
      </c>
      <c r="OA46" s="0" t="n">
        <v>1</v>
      </c>
      <c r="OB46" s="0" t="n">
        <v>2</v>
      </c>
      <c r="OC46" s="0" t="n">
        <v>2</v>
      </c>
      <c r="OD46" s="0" t="n">
        <v>1</v>
      </c>
      <c r="OE46" s="0" t="n">
        <v>1</v>
      </c>
      <c r="OF46" s="0" t="n">
        <v>1</v>
      </c>
      <c r="OG46" s="0" t="n">
        <v>1</v>
      </c>
      <c r="OH46" s="0" t="n">
        <v>2</v>
      </c>
      <c r="OI46" s="0" t="n">
        <v>2</v>
      </c>
      <c r="OJ46" s="0" t="n">
        <v>1</v>
      </c>
      <c r="OK46" s="0" t="n">
        <v>1</v>
      </c>
      <c r="OL46" s="0" t="n">
        <v>1</v>
      </c>
      <c r="OM46" s="0" t="n">
        <v>1</v>
      </c>
      <c r="ON46" s="0" t="n">
        <v>1</v>
      </c>
      <c r="OO46" s="0" t="n">
        <v>1</v>
      </c>
      <c r="OP46" s="0" t="n">
        <v>3</v>
      </c>
      <c r="OQ46" s="0" t="n">
        <v>1</v>
      </c>
      <c r="OR46" s="0" t="n">
        <v>1</v>
      </c>
      <c r="OS46" s="0" t="n">
        <v>1</v>
      </c>
      <c r="OT46" s="0" t="n">
        <v>2</v>
      </c>
      <c r="OU46" s="0" t="n">
        <v>1</v>
      </c>
      <c r="OV46" s="0" t="n">
        <v>2</v>
      </c>
      <c r="OW46" s="0" t="n">
        <v>1</v>
      </c>
      <c r="OX46" s="0" t="n">
        <v>1</v>
      </c>
      <c r="OY46" s="0" t="n">
        <v>-9</v>
      </c>
      <c r="OZ46" s="0" t="n">
        <v>1</v>
      </c>
      <c r="PA46" s="0" t="n">
        <v>2</v>
      </c>
      <c r="PB46" s="0" t="n">
        <v>1</v>
      </c>
      <c r="PC46" s="0" t="n">
        <v>1</v>
      </c>
      <c r="PD46" s="0" t="n">
        <v>2</v>
      </c>
      <c r="PE46" s="0" t="n">
        <v>1</v>
      </c>
      <c r="PF46" s="0" t="n">
        <v>1</v>
      </c>
      <c r="PG46" s="0" t="n">
        <v>1</v>
      </c>
      <c r="PH46" s="0" t="n">
        <v>3</v>
      </c>
      <c r="PI46" s="0" t="n">
        <v>1</v>
      </c>
      <c r="PJ46" s="0" t="n">
        <v>1</v>
      </c>
      <c r="PK46" s="0" t="n">
        <v>1</v>
      </c>
      <c r="PL46" s="0" t="n">
        <v>1</v>
      </c>
      <c r="PM46" s="0" t="n">
        <v>1</v>
      </c>
      <c r="PN46" s="0" t="n">
        <v>1</v>
      </c>
      <c r="PO46" s="0" t="n">
        <v>1</v>
      </c>
      <c r="PP46" s="0" t="n">
        <v>1</v>
      </c>
      <c r="PQ46" s="0" t="n">
        <v>1</v>
      </c>
      <c r="PR46" s="0" t="n">
        <v>1</v>
      </c>
      <c r="PS46" s="0" t="n">
        <v>-9</v>
      </c>
      <c r="PT46" s="0" t="n">
        <v>1</v>
      </c>
      <c r="PU46" s="0" t="n">
        <v>1</v>
      </c>
      <c r="PV46" s="0" t="n">
        <v>1</v>
      </c>
      <c r="PW46" s="0" t="n">
        <v>1</v>
      </c>
      <c r="PX46" s="0" t="n">
        <v>1</v>
      </c>
      <c r="PY46" s="0" t="n">
        <v>1</v>
      </c>
      <c r="PZ46" s="0" t="n">
        <v>1</v>
      </c>
      <c r="QA46" s="0" t="n">
        <v>1</v>
      </c>
      <c r="QB46" s="0" t="n">
        <v>1</v>
      </c>
      <c r="QC46" s="0" t="n">
        <v>1</v>
      </c>
      <c r="QD46" s="0" t="n">
        <v>2</v>
      </c>
      <c r="QE46" s="0" t="n">
        <v>2</v>
      </c>
      <c r="QF46" s="0" t="n">
        <v>1</v>
      </c>
      <c r="QG46" s="0" t="n">
        <v>2</v>
      </c>
      <c r="QH46" s="0" t="n">
        <v>1</v>
      </c>
      <c r="QI46" s="0" t="n">
        <v>2</v>
      </c>
      <c r="QJ46" s="0" t="n">
        <v>1</v>
      </c>
      <c r="QK46" s="0" t="n">
        <v>1</v>
      </c>
      <c r="QL46" s="0" t="n">
        <v>1</v>
      </c>
      <c r="QM46" s="0" t="n">
        <v>2</v>
      </c>
      <c r="QN46" s="0" t="n">
        <v>2</v>
      </c>
      <c r="QO46" s="0" t="n">
        <v>1</v>
      </c>
      <c r="QP46" s="0" t="n">
        <v>1</v>
      </c>
      <c r="QQ46" s="0" t="n">
        <v>1</v>
      </c>
      <c r="QR46" s="0" t="n">
        <v>-9</v>
      </c>
      <c r="QS46" s="0" t="n">
        <v>-9</v>
      </c>
      <c r="QT46" s="0" t="n">
        <v>1</v>
      </c>
      <c r="QU46" s="0" t="n">
        <v>3</v>
      </c>
      <c r="QV46" s="0" t="n">
        <v>1</v>
      </c>
      <c r="QW46" s="0" t="n">
        <v>1</v>
      </c>
      <c r="QX46" s="0" t="n">
        <v>2</v>
      </c>
      <c r="QY46" s="0" t="n">
        <v>1</v>
      </c>
      <c r="QZ46" s="0" t="n">
        <v>1</v>
      </c>
      <c r="RA46" s="0" t="n">
        <v>1</v>
      </c>
      <c r="RB46" s="0" t="n">
        <v>2</v>
      </c>
      <c r="RC46" s="0" t="n">
        <v>1</v>
      </c>
      <c r="RD46" s="0" t="n">
        <v>1</v>
      </c>
      <c r="RE46" s="0" t="n">
        <v>2</v>
      </c>
      <c r="RF46" s="0" t="n">
        <v>1</v>
      </c>
      <c r="RG46" s="0" t="n">
        <v>1</v>
      </c>
      <c r="RH46" s="0" t="n">
        <v>1</v>
      </c>
      <c r="RI46" s="0" t="n">
        <v>1</v>
      </c>
      <c r="RJ46" s="0" t="n">
        <v>1</v>
      </c>
      <c r="RK46" s="0" t="n">
        <v>1</v>
      </c>
      <c r="RL46" s="0" t="n">
        <v>1</v>
      </c>
      <c r="RM46" s="0" t="n">
        <v>1</v>
      </c>
      <c r="RN46" s="0" t="n">
        <v>1</v>
      </c>
      <c r="RO46" s="0" t="n">
        <v>1</v>
      </c>
      <c r="RP46" s="0" t="n">
        <v>1</v>
      </c>
      <c r="RQ46" s="0" t="n">
        <v>2</v>
      </c>
      <c r="RR46" s="0" t="n">
        <v>1</v>
      </c>
      <c r="RS46" s="0" t="n">
        <v>1</v>
      </c>
      <c r="RT46" s="0" t="n">
        <v>1</v>
      </c>
      <c r="RU46" s="0" t="n">
        <v>1</v>
      </c>
      <c r="RV46" s="0" t="n">
        <v>1</v>
      </c>
      <c r="RW46" s="0" t="n">
        <v>1</v>
      </c>
      <c r="RX46" s="0" t="n">
        <v>2</v>
      </c>
      <c r="RY46" s="0" t="n">
        <v>2</v>
      </c>
      <c r="RZ46" s="0" t="n">
        <v>1</v>
      </c>
      <c r="SA46" s="0" t="n">
        <v>1</v>
      </c>
      <c r="SB46" s="0" t="n">
        <v>1</v>
      </c>
      <c r="SC46" s="0" t="n">
        <v>1</v>
      </c>
      <c r="SD46" s="0" t="n">
        <v>2</v>
      </c>
      <c r="SE46" s="0" t="n">
        <v>2</v>
      </c>
      <c r="SF46" s="0" t="n">
        <v>1</v>
      </c>
      <c r="SG46" s="0" t="n">
        <v>1</v>
      </c>
      <c r="SH46" s="0" t="n">
        <v>1</v>
      </c>
      <c r="SI46" s="0" t="n">
        <v>1</v>
      </c>
      <c r="SJ46" s="0" t="n">
        <v>1</v>
      </c>
      <c r="SK46" s="0" t="n">
        <v>2</v>
      </c>
      <c r="SL46" s="0" t="n">
        <v>1</v>
      </c>
      <c r="SM46" s="0" t="n">
        <v>1</v>
      </c>
      <c r="SN46" s="0" t="n">
        <v>1</v>
      </c>
      <c r="SO46" s="0" t="n">
        <v>1</v>
      </c>
      <c r="SP46" s="0" t="n">
        <v>1</v>
      </c>
      <c r="SQ46" s="0" t="n">
        <v>1</v>
      </c>
      <c r="SR46" s="0" t="n">
        <v>1</v>
      </c>
      <c r="SS46" s="0" t="n">
        <v>1</v>
      </c>
      <c r="ST46" s="0" t="n">
        <v>1</v>
      </c>
      <c r="SU46" s="0" t="n">
        <v>1</v>
      </c>
      <c r="SV46" s="0" t="n">
        <v>1</v>
      </c>
      <c r="SW46" s="0" t="n">
        <v>1</v>
      </c>
      <c r="SX46" s="0" t="n">
        <v>2</v>
      </c>
      <c r="SY46" s="0" t="n">
        <v>1</v>
      </c>
      <c r="SZ46" s="0" t="n">
        <v>1</v>
      </c>
      <c r="TA46" s="0" t="n">
        <v>1</v>
      </c>
      <c r="TB46" s="0" t="n">
        <v>1</v>
      </c>
      <c r="TC46" s="0" t="n">
        <v>1</v>
      </c>
      <c r="TD46" s="0" t="n">
        <v>1</v>
      </c>
      <c r="TE46" s="0" t="n">
        <v>1</v>
      </c>
      <c r="TF46" s="0" t="n">
        <v>1</v>
      </c>
      <c r="TG46" s="0" t="n">
        <v>1</v>
      </c>
      <c r="TH46" s="0" t="n">
        <v>1</v>
      </c>
      <c r="TI46" s="0" t="n">
        <v>1</v>
      </c>
      <c r="TJ46" s="0" t="n">
        <v>1</v>
      </c>
      <c r="TK46" s="0" t="n">
        <v>1</v>
      </c>
      <c r="TL46" s="0" t="n">
        <v>1</v>
      </c>
      <c r="TM46" s="0" t="n">
        <v>2</v>
      </c>
      <c r="TN46" s="0" t="n">
        <v>1</v>
      </c>
      <c r="TO46" s="0" t="n">
        <v>1</v>
      </c>
      <c r="TP46" s="0" t="n">
        <v>2</v>
      </c>
      <c r="TQ46" s="0" t="n">
        <v>1</v>
      </c>
      <c r="TR46" s="0" t="n">
        <v>1</v>
      </c>
      <c r="TS46" s="0" t="n">
        <v>1</v>
      </c>
      <c r="TT46" s="0" t="n">
        <v>1</v>
      </c>
      <c r="TU46" s="0" t="n">
        <v>1</v>
      </c>
      <c r="TV46" s="0" t="n">
        <v>1</v>
      </c>
      <c r="TW46" s="0" t="n">
        <v>1</v>
      </c>
      <c r="TX46" s="0" t="n">
        <v>1</v>
      </c>
      <c r="TY46" s="0" t="n">
        <v>1</v>
      </c>
      <c r="TZ46" s="0" t="n">
        <v>1</v>
      </c>
      <c r="UA46" s="0" t="n">
        <v>1</v>
      </c>
      <c r="UB46" s="0" t="n">
        <v>1</v>
      </c>
      <c r="UC46" s="0" t="n">
        <v>1</v>
      </c>
      <c r="UD46" s="0" t="n">
        <v>1</v>
      </c>
      <c r="UE46" s="0" t="n">
        <v>1</v>
      </c>
      <c r="UF46" s="0" t="n">
        <v>1</v>
      </c>
      <c r="UG46" s="0" t="n">
        <v>1</v>
      </c>
      <c r="UH46" s="0" t="n">
        <v>1</v>
      </c>
      <c r="UI46" s="0" t="n">
        <v>1</v>
      </c>
      <c r="UJ46" s="0" t="n">
        <v>1</v>
      </c>
      <c r="UK46" s="0" t="n">
        <v>1</v>
      </c>
      <c r="UL46" s="0" t="n">
        <v>1</v>
      </c>
      <c r="UM46" s="0" t="n">
        <v>2</v>
      </c>
      <c r="UN46" s="0" t="n">
        <v>1</v>
      </c>
      <c r="UO46" s="0" t="n">
        <v>1</v>
      </c>
      <c r="UP46" s="0" t="n">
        <v>1</v>
      </c>
      <c r="UQ46" s="0" t="n">
        <v>1</v>
      </c>
      <c r="UR46" s="0" t="n">
        <v>2</v>
      </c>
      <c r="US46" s="0" t="n">
        <v>1</v>
      </c>
      <c r="UT46" s="0" t="n">
        <v>1</v>
      </c>
      <c r="UU46" s="0" t="n">
        <v>1</v>
      </c>
      <c r="UV46" s="0" t="n">
        <v>2</v>
      </c>
      <c r="UW46" s="0" t="n">
        <v>1</v>
      </c>
      <c r="UX46" s="0" t="n">
        <v>1</v>
      </c>
      <c r="UY46" s="0" t="n">
        <v>1</v>
      </c>
      <c r="UZ46" s="0" t="n">
        <v>1</v>
      </c>
      <c r="VA46" s="0" t="n">
        <v>2</v>
      </c>
      <c r="VB46" s="0" t="n">
        <v>1</v>
      </c>
      <c r="VC46" s="0" t="n">
        <v>1</v>
      </c>
      <c r="VD46" s="0" t="n">
        <v>2</v>
      </c>
      <c r="VE46" s="0" t="n">
        <v>1</v>
      </c>
      <c r="VF46" s="0" t="n">
        <v>1</v>
      </c>
      <c r="VG46" s="0" t="n">
        <v>1</v>
      </c>
      <c r="VH46" s="0" t="n">
        <v>2</v>
      </c>
      <c r="VI46" s="0" t="n">
        <v>1</v>
      </c>
      <c r="VJ46" s="0" t="n">
        <v>1</v>
      </c>
      <c r="VK46" s="0" t="n">
        <v>2</v>
      </c>
      <c r="VL46" s="0" t="n">
        <v>1</v>
      </c>
      <c r="VM46" s="0" t="n">
        <v>2</v>
      </c>
      <c r="VN46" s="0" t="n">
        <v>2</v>
      </c>
      <c r="VO46" s="0" t="n">
        <v>1</v>
      </c>
      <c r="VP46" s="0" t="n">
        <v>1</v>
      </c>
      <c r="VQ46" s="0" t="n">
        <v>2</v>
      </c>
      <c r="VR46" s="0" t="n">
        <v>1</v>
      </c>
      <c r="VS46" s="0" t="n">
        <v>1</v>
      </c>
      <c r="VT46" s="0" t="n">
        <v>1</v>
      </c>
      <c r="VU46" s="0" t="n">
        <v>2</v>
      </c>
      <c r="VV46" s="0" t="n">
        <v>1</v>
      </c>
      <c r="VW46" s="0" t="n">
        <v>1</v>
      </c>
      <c r="VX46" s="0" t="n">
        <v>1</v>
      </c>
      <c r="VY46" s="0" t="n">
        <v>1</v>
      </c>
      <c r="VZ46" s="0" t="n">
        <v>1</v>
      </c>
      <c r="WA46" s="0" t="n">
        <v>2</v>
      </c>
      <c r="WB46" s="0" t="n">
        <v>1</v>
      </c>
      <c r="WC46" s="0" t="n">
        <v>1</v>
      </c>
      <c r="WD46" s="0" t="n">
        <v>1</v>
      </c>
      <c r="WE46" s="0" t="n">
        <v>3</v>
      </c>
      <c r="WF46" s="0" t="n">
        <v>1</v>
      </c>
      <c r="WG46" s="0" t="n">
        <v>1</v>
      </c>
      <c r="WH46" s="0" t="n">
        <v>2</v>
      </c>
      <c r="WI46" s="0" t="n">
        <v>2</v>
      </c>
      <c r="WJ46" s="0" t="n">
        <v>2</v>
      </c>
      <c r="WK46" s="0" t="n">
        <v>1</v>
      </c>
      <c r="WL46" s="0" t="n">
        <v>1</v>
      </c>
      <c r="WM46" s="0" t="n">
        <v>1</v>
      </c>
      <c r="WN46" s="0" t="n">
        <v>1</v>
      </c>
      <c r="WO46" s="0" t="n">
        <v>1</v>
      </c>
      <c r="WP46" s="0" t="n">
        <v>1</v>
      </c>
      <c r="WQ46" s="0" t="n">
        <v>1</v>
      </c>
      <c r="WR46" s="0" t="n">
        <v>1</v>
      </c>
      <c r="WS46" s="0" t="n">
        <v>2</v>
      </c>
      <c r="WT46" s="0" t="n">
        <v>-9</v>
      </c>
      <c r="WU46" s="0" t="n">
        <v>1</v>
      </c>
      <c r="WV46" s="0" t="n">
        <v>1</v>
      </c>
      <c r="WW46" s="0" t="n">
        <v>1</v>
      </c>
      <c r="WX46" s="0" t="n">
        <v>1</v>
      </c>
      <c r="WY46" s="0" t="n">
        <v>2</v>
      </c>
      <c r="WZ46" s="0" t="n">
        <v>1</v>
      </c>
      <c r="XA46" s="0" t="n">
        <v>2</v>
      </c>
      <c r="XB46" s="0" t="n">
        <v>1</v>
      </c>
      <c r="XC46" s="0" t="n">
        <v>1</v>
      </c>
      <c r="XD46" s="0" t="n">
        <v>1</v>
      </c>
      <c r="XE46" s="0" t="n">
        <v>1</v>
      </c>
      <c r="XF46" s="0" t="n">
        <v>1</v>
      </c>
      <c r="XG46" s="0" t="n">
        <v>1</v>
      </c>
      <c r="XH46" s="0" t="n">
        <v>1</v>
      </c>
      <c r="XI46" s="0" t="n">
        <v>-9</v>
      </c>
      <c r="XJ46" s="0" t="n">
        <v>1</v>
      </c>
      <c r="XK46" s="0" t="n">
        <v>1</v>
      </c>
      <c r="XL46" s="0" t="n">
        <v>1</v>
      </c>
      <c r="XM46" s="0" t="n">
        <v>1</v>
      </c>
      <c r="XN46" s="0" t="n">
        <v>1</v>
      </c>
      <c r="XO46" s="0" t="n">
        <v>1</v>
      </c>
      <c r="XP46" s="0" t="n">
        <v>1</v>
      </c>
      <c r="XQ46" s="0" t="n">
        <v>1</v>
      </c>
      <c r="XR46" s="0" t="n">
        <v>1</v>
      </c>
      <c r="XS46" s="0" t="n">
        <v>2</v>
      </c>
      <c r="XT46" s="0" t="n">
        <v>2</v>
      </c>
      <c r="XU46" s="0" t="n">
        <v>1</v>
      </c>
      <c r="XV46" s="0" t="n">
        <v>1</v>
      </c>
      <c r="XW46" s="0" t="n">
        <v>2</v>
      </c>
      <c r="XX46" s="0" t="n">
        <v>2</v>
      </c>
      <c r="XY46" s="0" t="n">
        <v>1</v>
      </c>
      <c r="XZ46" s="0" t="n">
        <v>1</v>
      </c>
      <c r="YA46" s="0" t="n">
        <v>2</v>
      </c>
      <c r="YB46" s="0" t="n">
        <v>2</v>
      </c>
      <c r="YC46" s="0" t="n">
        <v>1</v>
      </c>
      <c r="YD46" s="0" t="n">
        <v>2</v>
      </c>
      <c r="YE46" s="0" t="n">
        <v>1</v>
      </c>
      <c r="YF46" s="0" t="n">
        <v>1</v>
      </c>
      <c r="YG46" s="0" t="n">
        <v>1</v>
      </c>
      <c r="YH46" s="0" t="n">
        <v>1</v>
      </c>
      <c r="YI46" s="0" t="n">
        <v>1</v>
      </c>
      <c r="YJ46" s="0" t="n">
        <v>1</v>
      </c>
      <c r="YK46" s="0" t="n">
        <v>1</v>
      </c>
      <c r="YL46" s="0" t="n">
        <v>2</v>
      </c>
      <c r="YM46" s="0" t="n">
        <v>1</v>
      </c>
      <c r="YN46" s="0" t="n">
        <v>1</v>
      </c>
      <c r="YO46" s="0" t="n">
        <v>1</v>
      </c>
      <c r="YP46" s="0" t="n">
        <v>1</v>
      </c>
      <c r="YQ46" s="0" t="n">
        <v>2</v>
      </c>
      <c r="YR46" s="0" t="n">
        <v>1</v>
      </c>
      <c r="YS46" s="0" t="n">
        <v>1</v>
      </c>
      <c r="YT46" s="0" t="n">
        <v>1</v>
      </c>
      <c r="YU46" s="0" t="n">
        <v>1</v>
      </c>
      <c r="YV46" s="0" t="n">
        <v>1</v>
      </c>
      <c r="YW46" s="0" t="n">
        <v>1</v>
      </c>
      <c r="YX46" s="0" t="n">
        <v>1</v>
      </c>
      <c r="YY46" s="0" t="n">
        <v>1</v>
      </c>
      <c r="YZ46" s="0" t="n">
        <v>1</v>
      </c>
      <c r="ZA46" s="0" t="n">
        <v>1</v>
      </c>
      <c r="ZB46" s="0" t="n">
        <v>1</v>
      </c>
      <c r="ZC46" s="0" t="n">
        <v>1</v>
      </c>
      <c r="ZD46" s="0" t="n">
        <v>1</v>
      </c>
      <c r="ZE46" s="0" t="n">
        <v>1</v>
      </c>
      <c r="ZF46" s="0" t="n">
        <v>1</v>
      </c>
      <c r="ZG46" s="0" t="n">
        <v>1</v>
      </c>
      <c r="ZH46" s="0" t="n">
        <v>1</v>
      </c>
      <c r="ZI46" s="0" t="n">
        <v>-9</v>
      </c>
      <c r="ZJ46" s="0" t="n">
        <v>1</v>
      </c>
      <c r="ZK46" s="0" t="n">
        <v>2</v>
      </c>
      <c r="ZL46" s="0" t="n">
        <v>1</v>
      </c>
      <c r="ZM46" s="0" t="n">
        <v>1</v>
      </c>
      <c r="ZN46" s="0" t="n">
        <v>1</v>
      </c>
      <c r="ZO46" s="0" t="n">
        <v>1</v>
      </c>
      <c r="ZP46" s="0" t="n">
        <v>1</v>
      </c>
      <c r="ZQ46" s="0" t="n">
        <v>1</v>
      </c>
      <c r="ZR46" s="0" t="n">
        <v>1</v>
      </c>
      <c r="ZS46" s="0" t="n">
        <v>1</v>
      </c>
      <c r="ZT46" s="0" t="n">
        <v>2</v>
      </c>
      <c r="ZU46" s="0" t="n">
        <v>1</v>
      </c>
      <c r="ZV46" s="0" t="n">
        <v>1</v>
      </c>
      <c r="ZW46" s="0" t="n">
        <v>1</v>
      </c>
      <c r="ZX46" s="0" t="n">
        <v>1</v>
      </c>
      <c r="ZY46" s="0" t="n">
        <v>1</v>
      </c>
      <c r="ZZ46" s="0" t="n">
        <v>1</v>
      </c>
      <c r="AAA46" s="0" t="n">
        <v>1</v>
      </c>
      <c r="AAB46" s="0" t="n">
        <v>1</v>
      </c>
      <c r="AAC46" s="0" t="n">
        <v>1</v>
      </c>
      <c r="AAD46" s="0" t="n">
        <v>-9</v>
      </c>
      <c r="AAE46" s="0" t="n">
        <v>1</v>
      </c>
      <c r="AAF46" s="0" t="n">
        <v>1</v>
      </c>
      <c r="AAG46" s="0" t="n">
        <v>2</v>
      </c>
      <c r="AAH46" s="0" t="n">
        <v>1</v>
      </c>
      <c r="AAI46" s="0" t="n">
        <v>1</v>
      </c>
      <c r="AAJ46" s="0" t="n">
        <v>1</v>
      </c>
      <c r="AAK46" s="0" t="n">
        <v>1</v>
      </c>
      <c r="AAL46" s="0" t="n">
        <v>1</v>
      </c>
      <c r="AAM46" s="0" t="n">
        <v>1</v>
      </c>
      <c r="AAN46" s="0" t="n">
        <v>1</v>
      </c>
      <c r="AAO46" s="0" t="n">
        <v>1</v>
      </c>
      <c r="AAP46" s="0" t="n">
        <v>1</v>
      </c>
      <c r="AAQ46" s="0" t="n">
        <v>1</v>
      </c>
      <c r="AAR46" s="0" t="n">
        <v>1</v>
      </c>
      <c r="AAS46" s="0" t="n">
        <v>1</v>
      </c>
      <c r="AAT46" s="0" t="n">
        <v>2</v>
      </c>
      <c r="AAU46" s="0" t="n">
        <v>1</v>
      </c>
      <c r="AAV46" s="0" t="n">
        <v>1</v>
      </c>
      <c r="AAW46" s="0" t="n">
        <v>2</v>
      </c>
      <c r="AAX46" s="0" t="n">
        <v>1</v>
      </c>
      <c r="AAY46" s="0" t="n">
        <v>2</v>
      </c>
      <c r="AAZ46" s="0" t="n">
        <v>1</v>
      </c>
      <c r="ABA46" s="0" t="n">
        <v>2</v>
      </c>
      <c r="ABB46" s="0" t="n">
        <v>1</v>
      </c>
      <c r="ABC46" s="0" t="n">
        <v>1</v>
      </c>
      <c r="ABD46" s="0" t="n">
        <v>2</v>
      </c>
      <c r="ABE46" s="0" t="n">
        <v>1</v>
      </c>
      <c r="ABF46" s="0" t="n">
        <v>1</v>
      </c>
      <c r="ABG46" s="0" t="n">
        <v>1</v>
      </c>
      <c r="ABH46" s="0" t="n">
        <v>2</v>
      </c>
      <c r="ABI46" s="0" t="n">
        <v>1</v>
      </c>
      <c r="ABJ46" s="0" t="n">
        <v>2</v>
      </c>
      <c r="ABK46" s="0" t="n">
        <v>1</v>
      </c>
      <c r="ABL46" s="0" t="n">
        <v>2</v>
      </c>
      <c r="ABM46" s="0" t="n">
        <v>2</v>
      </c>
      <c r="ABN46" s="0" t="n">
        <v>2</v>
      </c>
      <c r="ABO46" s="0" t="n">
        <v>2</v>
      </c>
      <c r="ABP46" s="0" t="n">
        <v>1</v>
      </c>
      <c r="ABQ46" s="0" t="n">
        <v>1</v>
      </c>
      <c r="ABR46" s="0" t="n">
        <v>1</v>
      </c>
      <c r="ABS46" s="0" t="n">
        <v>-9</v>
      </c>
      <c r="ABT46" s="0" t="n">
        <v>1</v>
      </c>
      <c r="ABU46" s="0" t="n">
        <v>1</v>
      </c>
      <c r="ABV46" s="0" t="n">
        <v>1</v>
      </c>
      <c r="ABW46" s="0" t="n">
        <v>1</v>
      </c>
      <c r="ABX46" s="0" t="n">
        <v>1</v>
      </c>
      <c r="ABY46" s="0" t="n">
        <v>1</v>
      </c>
      <c r="ABZ46" s="0" t="n">
        <v>1</v>
      </c>
      <c r="ACA46" s="0" t="n">
        <v>1</v>
      </c>
      <c r="ACB46" s="0" t="n">
        <v>2</v>
      </c>
      <c r="ACC46" s="0" t="n">
        <v>1</v>
      </c>
      <c r="ACD46" s="0" t="n">
        <v>2</v>
      </c>
      <c r="ACE46" s="0" t="n">
        <v>-9</v>
      </c>
      <c r="ACF46" s="0" t="n">
        <v>1</v>
      </c>
      <c r="ACG46" s="0" t="n">
        <v>2</v>
      </c>
      <c r="ACH46" s="0" t="n">
        <v>1</v>
      </c>
      <c r="ACI46" s="0" t="n">
        <v>1</v>
      </c>
      <c r="ACJ46" s="0" t="n">
        <v>1</v>
      </c>
      <c r="ACK46" s="0" t="n">
        <v>1</v>
      </c>
      <c r="ACL46" s="0" t="n">
        <v>1</v>
      </c>
      <c r="ACM46" s="0" t="n">
        <v>2</v>
      </c>
      <c r="ACN46" s="0" t="n">
        <v>1</v>
      </c>
      <c r="ACO46" s="0" t="n">
        <v>2</v>
      </c>
      <c r="ACP46" s="0" t="n">
        <v>1</v>
      </c>
      <c r="ACQ46" s="0" t="n">
        <v>2</v>
      </c>
      <c r="ACR46" s="0" t="n">
        <v>1</v>
      </c>
      <c r="ACS46" s="0" t="n">
        <v>1</v>
      </c>
      <c r="ACT46" s="0" t="n">
        <v>1</v>
      </c>
      <c r="ACU46" s="0" t="n">
        <v>1</v>
      </c>
      <c r="ACV46" s="0" t="n">
        <v>2</v>
      </c>
      <c r="ACW46" s="0" t="n">
        <v>1</v>
      </c>
      <c r="ACX46" s="0" t="n">
        <v>1</v>
      </c>
      <c r="ACY46" s="0" t="n">
        <v>1</v>
      </c>
      <c r="ACZ46" s="0" t="n">
        <v>1</v>
      </c>
      <c r="ADA46" s="0" t="n">
        <v>1</v>
      </c>
      <c r="ADB46" s="0" t="n">
        <v>1</v>
      </c>
      <c r="ADC46" s="0" t="n">
        <v>1</v>
      </c>
      <c r="ADD46" s="0" t="n">
        <v>1</v>
      </c>
      <c r="ADE46" s="0" t="n">
        <v>1</v>
      </c>
      <c r="ADF46" s="0" t="n">
        <v>1</v>
      </c>
      <c r="ADG46" s="0" t="n">
        <v>1</v>
      </c>
      <c r="ADH46" s="0" t="n">
        <v>2</v>
      </c>
      <c r="ADI46" s="0" t="n">
        <v>1</v>
      </c>
      <c r="ADJ46" s="0" t="n">
        <v>1</v>
      </c>
      <c r="ADK46" s="0" t="n">
        <v>1</v>
      </c>
      <c r="ADL46" s="0" t="n">
        <v>1</v>
      </c>
      <c r="ADM46" s="0" t="n">
        <v>1</v>
      </c>
      <c r="ADN46" s="0" t="n">
        <v>1</v>
      </c>
      <c r="ADO46" s="0" t="n">
        <v>1</v>
      </c>
      <c r="ADP46" s="0" t="n">
        <v>2</v>
      </c>
      <c r="ADQ46" s="0" t="n">
        <v>2</v>
      </c>
      <c r="ADR46" s="0" t="n">
        <v>2</v>
      </c>
      <c r="ADS46" s="0" t="n">
        <v>2</v>
      </c>
      <c r="ADT46" s="0" t="n">
        <v>1</v>
      </c>
      <c r="ADU46" s="0" t="n">
        <v>2</v>
      </c>
      <c r="ADV46" s="0" t="n">
        <v>1</v>
      </c>
      <c r="ADW46" s="0" t="n">
        <v>1</v>
      </c>
      <c r="ADX46" s="0" t="n">
        <v>1</v>
      </c>
      <c r="ADY46" s="0" t="n">
        <v>1</v>
      </c>
      <c r="ADZ46" s="0" t="n">
        <v>-9</v>
      </c>
      <c r="AEA46" s="0" t="n">
        <v>1</v>
      </c>
      <c r="AEB46" s="0" t="n">
        <v>1</v>
      </c>
      <c r="AEC46" s="0" t="n">
        <v>1</v>
      </c>
      <c r="AED46" s="0" t="n">
        <v>1</v>
      </c>
      <c r="AEE46" s="0" t="n">
        <v>2</v>
      </c>
      <c r="AEF46" s="0" t="n">
        <v>1</v>
      </c>
      <c r="AEG46" s="0" t="n">
        <v>1</v>
      </c>
      <c r="AEH46" s="0" t="n">
        <v>2</v>
      </c>
      <c r="AEI46" s="0" t="n">
        <v>1</v>
      </c>
      <c r="AEJ46" s="0" t="n">
        <v>2</v>
      </c>
      <c r="AEK46" s="0" t="n">
        <v>1</v>
      </c>
      <c r="AEL46" s="0" t="n">
        <v>1</v>
      </c>
      <c r="AEM46" s="0" t="n">
        <v>1</v>
      </c>
      <c r="AEN46" s="0" t="n">
        <v>2</v>
      </c>
      <c r="AEO46" s="0" t="n">
        <v>1</v>
      </c>
      <c r="AEP46" s="0" t="n">
        <v>1</v>
      </c>
      <c r="AEQ46" s="0" t="n">
        <v>1</v>
      </c>
      <c r="AER46" s="0" t="n">
        <v>1</v>
      </c>
      <c r="AES46" s="0" t="n">
        <v>1</v>
      </c>
      <c r="AET46" s="0" t="n">
        <v>1</v>
      </c>
      <c r="AEU46" s="0" t="n">
        <v>1</v>
      </c>
      <c r="AEV46" s="0" t="n">
        <v>2</v>
      </c>
      <c r="AEW46" s="0" t="n">
        <v>1</v>
      </c>
      <c r="AEX46" s="0" t="n">
        <v>1</v>
      </c>
      <c r="AEY46" s="0" t="n">
        <v>1</v>
      </c>
      <c r="AEZ46" s="0" t="n">
        <v>1</v>
      </c>
      <c r="AFA46" s="0" t="n">
        <v>1</v>
      </c>
      <c r="AFB46" s="0" t="n">
        <v>1</v>
      </c>
      <c r="AFC46" s="0" t="n">
        <v>1</v>
      </c>
      <c r="AFD46" s="0" t="n">
        <v>2</v>
      </c>
      <c r="AFE46" s="0" t="n">
        <v>1</v>
      </c>
      <c r="AFF46" s="0" t="n">
        <v>2</v>
      </c>
      <c r="AFG46" s="0" t="n">
        <v>1</v>
      </c>
      <c r="AFH46" s="0" t="n">
        <v>1</v>
      </c>
      <c r="AFI46" s="0" t="n">
        <v>1</v>
      </c>
      <c r="AFJ46" s="0" t="n">
        <v>-9</v>
      </c>
      <c r="AFK46" s="0" t="n">
        <v>1</v>
      </c>
      <c r="AFL46" s="0" t="n">
        <v>1</v>
      </c>
      <c r="AFM46" s="0" t="n">
        <v>1</v>
      </c>
      <c r="AFN46" s="0" t="n">
        <v>1</v>
      </c>
      <c r="AFO46" s="0" t="n">
        <v>1</v>
      </c>
      <c r="AFP46" s="0" t="n">
        <v>1</v>
      </c>
      <c r="AFQ46" s="0" t="n">
        <v>1</v>
      </c>
      <c r="AFR46" s="0" t="n">
        <v>1</v>
      </c>
      <c r="AFS46" s="0" t="n">
        <v>1</v>
      </c>
      <c r="AFT46" s="0" t="n">
        <v>1</v>
      </c>
      <c r="AFU46" s="0" t="n">
        <v>1</v>
      </c>
      <c r="AFV46" s="0" t="n">
        <v>1</v>
      </c>
      <c r="AFW46" s="0" t="n">
        <v>2</v>
      </c>
      <c r="AFX46" s="0" t="n">
        <v>1</v>
      </c>
      <c r="AFY46" s="0" t="n">
        <v>1</v>
      </c>
      <c r="AFZ46" s="0" t="n">
        <v>-9</v>
      </c>
      <c r="AGA46" s="0" t="n">
        <v>1</v>
      </c>
      <c r="AGB46" s="0" t="n">
        <v>1</v>
      </c>
      <c r="AGC46" s="0" t="n">
        <v>1</v>
      </c>
      <c r="AGD46" s="0" t="n">
        <v>1</v>
      </c>
      <c r="AGE46" s="0" t="n">
        <v>1</v>
      </c>
      <c r="AGF46" s="0" t="n">
        <v>1</v>
      </c>
      <c r="AGG46" s="0" t="n">
        <v>1</v>
      </c>
      <c r="AGH46" s="0" t="n">
        <v>2</v>
      </c>
      <c r="AGI46" s="0" t="n">
        <v>2</v>
      </c>
      <c r="AGJ46" s="0" t="n">
        <v>2</v>
      </c>
      <c r="AGK46" s="0" t="n">
        <v>1</v>
      </c>
      <c r="AGL46" s="0" t="n">
        <v>1</v>
      </c>
      <c r="AGM46" s="0" t="n">
        <v>1</v>
      </c>
      <c r="AGN46" s="0" t="n">
        <v>2</v>
      </c>
      <c r="AGO46" s="0" t="n">
        <v>1</v>
      </c>
      <c r="AGP46" s="0" t="n">
        <v>1</v>
      </c>
      <c r="AGQ46" s="0" t="n">
        <v>1</v>
      </c>
      <c r="AGR46" s="0" t="n">
        <v>1</v>
      </c>
      <c r="AGS46" s="0" t="n">
        <v>1</v>
      </c>
      <c r="AGT46" s="0" t="n">
        <v>1</v>
      </c>
      <c r="AGU46" s="0" t="n">
        <v>1</v>
      </c>
      <c r="AGV46" s="0" t="n">
        <v>1</v>
      </c>
      <c r="AGW46" s="0" t="n">
        <v>2</v>
      </c>
      <c r="AGX46" s="0" t="n">
        <v>1</v>
      </c>
      <c r="AGY46" s="0" t="n">
        <v>1</v>
      </c>
      <c r="AGZ46" s="0" t="n">
        <v>2</v>
      </c>
      <c r="AHA46" s="0" t="n">
        <v>1</v>
      </c>
      <c r="AHB46" s="0" t="n">
        <v>1</v>
      </c>
      <c r="AHC46" s="0" t="n">
        <v>1</v>
      </c>
      <c r="AHD46" s="0" t="n">
        <v>2</v>
      </c>
      <c r="AHE46" s="0" t="n">
        <v>2</v>
      </c>
      <c r="AHF46" s="0" t="n">
        <v>2</v>
      </c>
      <c r="AHG46" s="0" t="n">
        <v>1</v>
      </c>
      <c r="AHH46" s="0" t="n">
        <v>1</v>
      </c>
      <c r="AHI46" s="0" t="n">
        <v>2</v>
      </c>
      <c r="AHJ46" s="0" t="n">
        <v>1</v>
      </c>
      <c r="AHK46" s="0" t="n">
        <v>1</v>
      </c>
      <c r="AHL46" s="0" t="n">
        <v>1</v>
      </c>
      <c r="AHM46" s="0" t="n">
        <v>1</v>
      </c>
      <c r="AHN46" s="0" t="n">
        <v>1</v>
      </c>
      <c r="AHO46" s="0" t="n">
        <v>1</v>
      </c>
      <c r="AHP46" s="0" t="n">
        <v>1</v>
      </c>
      <c r="AHQ46" s="0" t="n">
        <v>1</v>
      </c>
      <c r="AHR46" s="0" t="n">
        <v>1</v>
      </c>
      <c r="AHS46" s="0" t="n">
        <v>1</v>
      </c>
      <c r="AHT46" s="0" t="n">
        <v>1</v>
      </c>
      <c r="AHU46" s="0" t="n">
        <v>1</v>
      </c>
      <c r="AHV46" s="0" t="n">
        <v>1</v>
      </c>
      <c r="AHW46" s="0" t="n">
        <v>1</v>
      </c>
      <c r="AHX46" s="0" t="n">
        <v>1</v>
      </c>
      <c r="AHY46" s="0" t="n">
        <v>1</v>
      </c>
      <c r="AHZ46" s="0" t="n">
        <v>1</v>
      </c>
      <c r="AIA46" s="0" t="n">
        <v>1</v>
      </c>
      <c r="AIB46" s="0" t="n">
        <v>1</v>
      </c>
      <c r="AIC46" s="0" t="n">
        <v>1</v>
      </c>
      <c r="AID46" s="0" t="n">
        <v>1</v>
      </c>
      <c r="AIE46" s="0" t="n">
        <v>1</v>
      </c>
      <c r="AIF46" s="0" t="n">
        <v>1</v>
      </c>
      <c r="AIG46" s="0" t="n">
        <v>1</v>
      </c>
      <c r="AIH46" s="0" t="n">
        <v>1</v>
      </c>
      <c r="AII46" s="0" t="n">
        <v>1</v>
      </c>
      <c r="AIJ46" s="0" t="n">
        <v>2</v>
      </c>
      <c r="AIK46" s="0" t="n">
        <v>1</v>
      </c>
      <c r="AIL46" s="0" t="n">
        <v>1</v>
      </c>
      <c r="AIM46" s="0" t="n">
        <v>1</v>
      </c>
      <c r="AIN46" s="0" t="n">
        <v>1</v>
      </c>
      <c r="AIO46" s="0" t="n">
        <v>1</v>
      </c>
      <c r="AIP46" s="0" t="n">
        <v>2</v>
      </c>
      <c r="AIQ46" s="0" t="n">
        <v>1</v>
      </c>
      <c r="AIR46" s="0" t="n">
        <v>1</v>
      </c>
      <c r="AIS46" s="0" t="n">
        <v>2</v>
      </c>
      <c r="AIT46" s="0" t="n">
        <v>2</v>
      </c>
      <c r="AIU46" s="0" t="n">
        <v>1</v>
      </c>
      <c r="AIV46" s="0" t="n">
        <v>1</v>
      </c>
      <c r="AIW46" s="0" t="n">
        <v>1</v>
      </c>
      <c r="AIX46" s="0" t="n">
        <v>2</v>
      </c>
      <c r="AIY46" s="0" t="n">
        <v>1</v>
      </c>
      <c r="AIZ46" s="0" t="n">
        <v>1</v>
      </c>
      <c r="AJA46" s="0" t="n">
        <v>1</v>
      </c>
      <c r="AJB46" s="0" t="n">
        <v>1</v>
      </c>
      <c r="AJC46" s="0" t="n">
        <v>2</v>
      </c>
      <c r="AJD46" s="0" t="n">
        <v>2</v>
      </c>
      <c r="AJE46" s="0" t="n">
        <v>1</v>
      </c>
      <c r="AJF46" s="0" t="n">
        <v>1</v>
      </c>
      <c r="AJG46" s="0" t="n">
        <v>1</v>
      </c>
      <c r="AJH46" s="0" t="n">
        <v>1</v>
      </c>
      <c r="AJI46" s="0" t="n">
        <v>1</v>
      </c>
      <c r="AJJ46" s="0" t="n">
        <v>1</v>
      </c>
      <c r="AJK46" s="0" t="n">
        <v>1</v>
      </c>
      <c r="AJL46" s="0" t="n">
        <v>2</v>
      </c>
      <c r="AJM46" s="0" t="n">
        <v>2</v>
      </c>
      <c r="AJN46" s="0" t="n">
        <v>1</v>
      </c>
      <c r="AJO46" s="0" t="n">
        <v>1</v>
      </c>
      <c r="AJP46" s="0" t="n">
        <v>2</v>
      </c>
      <c r="AJQ46" s="0" t="n">
        <v>1</v>
      </c>
      <c r="AJR46" s="0" t="n">
        <v>1</v>
      </c>
      <c r="AJS46" s="0" t="n">
        <v>1</v>
      </c>
      <c r="AJT46" s="0" t="n">
        <v>1</v>
      </c>
      <c r="AJU46" s="0" t="n">
        <v>2</v>
      </c>
      <c r="AJV46" s="0" t="n">
        <v>1</v>
      </c>
      <c r="AJW46" s="0" t="n">
        <v>1</v>
      </c>
      <c r="AJX46" s="0" t="n">
        <v>1</v>
      </c>
      <c r="AJY46" s="0" t="n">
        <v>1</v>
      </c>
      <c r="AJZ46" s="0" t="n">
        <v>1</v>
      </c>
      <c r="AKA46" s="0" t="n">
        <v>1</v>
      </c>
      <c r="AKB46" s="0" t="n">
        <v>1</v>
      </c>
      <c r="AKC46" s="0" t="n">
        <v>1</v>
      </c>
      <c r="AKD46" s="0" t="n">
        <v>1</v>
      </c>
      <c r="AKE46" s="0" t="n">
        <v>1</v>
      </c>
      <c r="AKF46" s="0" t="n">
        <v>2</v>
      </c>
      <c r="AKG46" s="0" t="n">
        <v>1</v>
      </c>
      <c r="AKH46" s="0" t="n">
        <v>1</v>
      </c>
      <c r="AKI46" s="0" t="n">
        <v>1</v>
      </c>
      <c r="AKJ46" s="0" t="n">
        <v>1</v>
      </c>
      <c r="AKK46" s="0" t="n">
        <v>1</v>
      </c>
      <c r="AKL46" s="0" t="n">
        <v>1</v>
      </c>
      <c r="AKM46" s="0" t="n">
        <v>1</v>
      </c>
      <c r="AKN46" s="0" t="n">
        <v>2</v>
      </c>
      <c r="AKO46" s="0" t="n">
        <v>1</v>
      </c>
      <c r="AKP46" s="0" t="n">
        <v>1</v>
      </c>
      <c r="AKQ46" s="0" t="n">
        <v>1</v>
      </c>
      <c r="AKR46" s="0" t="n">
        <v>1</v>
      </c>
      <c r="AKS46" s="0" t="n">
        <v>1</v>
      </c>
      <c r="AKT46" s="0" t="n">
        <v>1</v>
      </c>
      <c r="AKU46" s="0" t="n">
        <v>2</v>
      </c>
      <c r="AKV46" s="0" t="n">
        <v>2</v>
      </c>
      <c r="AKW46" s="0" t="n">
        <v>1</v>
      </c>
      <c r="AKX46" s="0" t="n">
        <v>1</v>
      </c>
      <c r="AKY46" s="0" t="n">
        <v>2</v>
      </c>
      <c r="AKZ46" s="0" t="n">
        <v>1</v>
      </c>
      <c r="ALA46" s="0" t="n">
        <v>1</v>
      </c>
      <c r="ALB46" s="0" t="n">
        <v>1</v>
      </c>
      <c r="ALC46" s="0" t="n">
        <v>1</v>
      </c>
      <c r="ALD46" s="0" t="n">
        <v>2</v>
      </c>
      <c r="ALE46" s="0" t="n">
        <v>1</v>
      </c>
      <c r="ALF46" s="0" t="n">
        <v>2</v>
      </c>
      <c r="ALG46" s="0" t="n">
        <v>1</v>
      </c>
      <c r="ALH46" s="0" t="n">
        <v>1</v>
      </c>
      <c r="ALI46" s="0" t="n">
        <v>1</v>
      </c>
      <c r="ALJ46" s="0" t="n">
        <v>2</v>
      </c>
      <c r="ALK46" s="0" t="n">
        <v>1</v>
      </c>
      <c r="ALL46" s="0" t="n">
        <v>1</v>
      </c>
      <c r="ALM46" s="0" t="n">
        <v>1</v>
      </c>
      <c r="ALN46" s="0" t="n">
        <v>-9</v>
      </c>
      <c r="ALO46" s="0" t="n">
        <v>1</v>
      </c>
      <c r="ALP46" s="0" t="n">
        <v>2</v>
      </c>
      <c r="ALQ46" s="0" t="n">
        <v>1</v>
      </c>
      <c r="ALR46" s="0" t="n">
        <v>1</v>
      </c>
      <c r="ALS46" s="0" t="n">
        <v>1</v>
      </c>
      <c r="ALT46" s="0" t="n">
        <v>1</v>
      </c>
      <c r="ALU46" s="0" t="n">
        <v>2</v>
      </c>
      <c r="ALV46" s="0" t="n">
        <v>2</v>
      </c>
      <c r="ALW46" s="0" t="n">
        <v>1</v>
      </c>
      <c r="ALX46" s="0" t="n">
        <v>1</v>
      </c>
      <c r="ALY46" s="0" t="n">
        <v>1</v>
      </c>
      <c r="ALZ46" s="0" t="n">
        <v>1</v>
      </c>
      <c r="AMA46" s="0" t="n">
        <v>1</v>
      </c>
      <c r="AMB46" s="0" t="n">
        <v>2</v>
      </c>
      <c r="AMC46" s="0" t="n">
        <v>1</v>
      </c>
      <c r="AMD46" s="0" t="n">
        <v>2</v>
      </c>
      <c r="AME46" s="0" t="n">
        <v>1</v>
      </c>
      <c r="AMF46" s="0" t="n">
        <v>1</v>
      </c>
      <c r="AMG46" s="0" t="n">
        <v>1</v>
      </c>
      <c r="AMH46" s="0" t="n">
        <v>1</v>
      </c>
      <c r="AMI46" s="0" t="n">
        <v>1</v>
      </c>
      <c r="AMJ46" s="0" t="n">
        <v>1</v>
      </c>
    </row>
    <row r="47" customFormat="false" ht="15" hidden="false" customHeight="false" outlineLevel="0" collapsed="false">
      <c r="A47" s="0" t="s">
        <v>6717</v>
      </c>
      <c r="C47" s="0" t="n">
        <f aca="false">COUNTIF(D47:cmh47,"-9")/COUNT(D47:cmh47)</f>
        <v>0.155630535638971</v>
      </c>
      <c r="D47" s="0" t="n">
        <v>1</v>
      </c>
      <c r="E47" s="0" t="n">
        <v>-9</v>
      </c>
      <c r="F47" s="0" t="n">
        <v>-9</v>
      </c>
      <c r="G47" s="0" t="n">
        <v>2</v>
      </c>
      <c r="H47" s="0" t="n">
        <v>1</v>
      </c>
      <c r="I47" s="0" t="n">
        <v>1</v>
      </c>
      <c r="J47" s="0" t="n">
        <v>1</v>
      </c>
      <c r="K47" s="0" t="n">
        <v>1</v>
      </c>
      <c r="L47" s="0" t="n">
        <v>1</v>
      </c>
      <c r="M47" s="0" t="n">
        <v>1</v>
      </c>
      <c r="N47" s="0" t="n">
        <v>-9</v>
      </c>
      <c r="O47" s="0" t="n">
        <v>1</v>
      </c>
      <c r="P47" s="0" t="n">
        <v>1</v>
      </c>
      <c r="Q47" s="0" t="n">
        <v>1</v>
      </c>
      <c r="R47" s="0" t="n">
        <v>-9</v>
      </c>
      <c r="S47" s="0" t="n">
        <v>2</v>
      </c>
      <c r="T47" s="0" t="n">
        <v>1</v>
      </c>
      <c r="U47" s="0" t="n">
        <v>1</v>
      </c>
      <c r="V47" s="0" t="n">
        <v>1</v>
      </c>
      <c r="W47" s="0" t="n">
        <v>1</v>
      </c>
      <c r="X47" s="0" t="n">
        <v>1</v>
      </c>
      <c r="Y47" s="0" t="n">
        <v>2</v>
      </c>
      <c r="Z47" s="0" t="n">
        <v>1</v>
      </c>
      <c r="AA47" s="0" t="n">
        <v>1</v>
      </c>
      <c r="AB47" s="0" t="n">
        <v>1</v>
      </c>
      <c r="AC47" s="0" t="n">
        <v>1</v>
      </c>
      <c r="AD47" s="0" t="n">
        <v>1</v>
      </c>
      <c r="AE47" s="0" t="n">
        <v>1</v>
      </c>
      <c r="AF47" s="0" t="n">
        <v>1</v>
      </c>
      <c r="AG47" s="0" t="n">
        <v>1</v>
      </c>
      <c r="AH47" s="0" t="n">
        <v>1</v>
      </c>
      <c r="AI47" s="0" t="n">
        <v>2</v>
      </c>
      <c r="AJ47" s="0" t="n">
        <v>1</v>
      </c>
      <c r="AK47" s="0" t="n">
        <v>-9</v>
      </c>
      <c r="AL47" s="0" t="n">
        <v>1</v>
      </c>
      <c r="AM47" s="0" t="n">
        <v>1</v>
      </c>
      <c r="AN47" s="0" t="n">
        <v>2</v>
      </c>
      <c r="AO47" s="0" t="n">
        <v>1</v>
      </c>
      <c r="AP47" s="0" t="n">
        <v>1</v>
      </c>
      <c r="AQ47" s="0" t="n">
        <v>1</v>
      </c>
      <c r="AR47" s="0" t="n">
        <v>1</v>
      </c>
      <c r="AS47" s="0" t="n">
        <v>1</v>
      </c>
      <c r="AT47" s="0" t="n">
        <v>1</v>
      </c>
      <c r="AU47" s="0" t="n">
        <v>1</v>
      </c>
      <c r="AV47" s="0" t="n">
        <v>2</v>
      </c>
      <c r="AW47" s="0" t="n">
        <v>2</v>
      </c>
      <c r="AX47" s="0" t="n">
        <v>1</v>
      </c>
      <c r="AY47" s="0" t="n">
        <v>1</v>
      </c>
      <c r="AZ47" s="0" t="n">
        <v>1</v>
      </c>
      <c r="BA47" s="0" t="n">
        <v>1</v>
      </c>
      <c r="BB47" s="0" t="n">
        <v>1</v>
      </c>
      <c r="BC47" s="0" t="n">
        <v>-9</v>
      </c>
      <c r="BD47" s="0" t="n">
        <v>1</v>
      </c>
      <c r="BE47" s="0" t="n">
        <v>1</v>
      </c>
      <c r="BF47" s="0" t="n">
        <v>2</v>
      </c>
      <c r="BG47" s="0" t="n">
        <v>-9</v>
      </c>
      <c r="BH47" s="0" t="n">
        <v>2</v>
      </c>
      <c r="BI47" s="0" t="n">
        <v>1</v>
      </c>
      <c r="BJ47" s="0" t="n">
        <v>1</v>
      </c>
      <c r="BK47" s="0" t="n">
        <v>1</v>
      </c>
      <c r="BL47" s="0" t="n">
        <v>-9</v>
      </c>
      <c r="BM47" s="0" t="n">
        <v>1</v>
      </c>
      <c r="BN47" s="0" t="n">
        <v>-9</v>
      </c>
      <c r="BO47" s="0" t="n">
        <v>1</v>
      </c>
      <c r="BP47" s="0" t="n">
        <v>1</v>
      </c>
      <c r="BQ47" s="0" t="n">
        <v>1</v>
      </c>
      <c r="BR47" s="0" t="n">
        <v>1</v>
      </c>
      <c r="BS47" s="0" t="n">
        <v>1</v>
      </c>
      <c r="BT47" s="0" t="n">
        <v>1</v>
      </c>
      <c r="BU47" s="0" t="n">
        <v>1</v>
      </c>
      <c r="BV47" s="0" t="n">
        <v>1</v>
      </c>
      <c r="BW47" s="0" t="n">
        <v>2</v>
      </c>
      <c r="BX47" s="0" t="n">
        <v>-9</v>
      </c>
      <c r="BY47" s="0" t="n">
        <v>1</v>
      </c>
      <c r="BZ47" s="0" t="n">
        <v>1</v>
      </c>
      <c r="CA47" s="0" t="n">
        <v>1</v>
      </c>
      <c r="CB47" s="0" t="n">
        <v>1</v>
      </c>
      <c r="CC47" s="0" t="n">
        <v>1</v>
      </c>
      <c r="CD47" s="0" t="n">
        <v>-9</v>
      </c>
      <c r="CE47" s="0" t="n">
        <v>1</v>
      </c>
      <c r="CF47" s="0" t="n">
        <v>1</v>
      </c>
      <c r="CG47" s="0" t="n">
        <v>-9</v>
      </c>
      <c r="CH47" s="0" t="n">
        <v>-9</v>
      </c>
      <c r="CI47" s="0" t="n">
        <v>1</v>
      </c>
      <c r="CJ47" s="0" t="n">
        <v>-9</v>
      </c>
      <c r="CK47" s="0" t="n">
        <v>1</v>
      </c>
      <c r="CL47" s="0" t="n">
        <v>2</v>
      </c>
      <c r="CM47" s="0" t="n">
        <v>1</v>
      </c>
      <c r="CN47" s="0" t="n">
        <v>1</v>
      </c>
      <c r="CO47" s="0" t="n">
        <v>1</v>
      </c>
      <c r="CP47" s="0" t="n">
        <v>1</v>
      </c>
      <c r="CQ47" s="0" t="n">
        <v>1</v>
      </c>
      <c r="CR47" s="0" t="n">
        <v>1</v>
      </c>
      <c r="CS47" s="0" t="n">
        <v>1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-9</v>
      </c>
      <c r="CZ47" s="0" t="n">
        <v>-9</v>
      </c>
      <c r="DA47" s="0" t="n">
        <v>1</v>
      </c>
      <c r="DB47" s="0" t="n">
        <v>2</v>
      </c>
      <c r="DC47" s="0" t="n">
        <v>1</v>
      </c>
      <c r="DD47" s="0" t="n">
        <v>-9</v>
      </c>
      <c r="DE47" s="0" t="n">
        <v>1</v>
      </c>
      <c r="DF47" s="0" t="n">
        <v>1</v>
      </c>
      <c r="DG47" s="0" t="n">
        <v>1</v>
      </c>
      <c r="DH47" s="0" t="n">
        <v>1</v>
      </c>
      <c r="DI47" s="0" t="n">
        <v>1</v>
      </c>
      <c r="DJ47" s="0" t="n">
        <v>1</v>
      </c>
      <c r="DK47" s="0" t="n">
        <v>1</v>
      </c>
      <c r="DL47" s="0" t="n">
        <v>-9</v>
      </c>
      <c r="DM47" s="0" t="n">
        <v>1</v>
      </c>
      <c r="DN47" s="0" t="n">
        <v>1</v>
      </c>
      <c r="DO47" s="0" t="n">
        <v>1</v>
      </c>
      <c r="DP47" s="0" t="n">
        <v>1</v>
      </c>
      <c r="DQ47" s="0" t="n">
        <v>1</v>
      </c>
      <c r="DR47" s="0" t="n">
        <v>1</v>
      </c>
      <c r="DS47" s="0" t="n">
        <v>1</v>
      </c>
      <c r="DT47" s="0" t="n">
        <v>1</v>
      </c>
      <c r="DU47" s="0" t="n">
        <v>1</v>
      </c>
      <c r="DV47" s="0" t="n">
        <v>-9</v>
      </c>
      <c r="DW47" s="0" t="n">
        <v>1</v>
      </c>
      <c r="DX47" s="0" t="n">
        <v>1</v>
      </c>
      <c r="DY47" s="0" t="n">
        <v>-9</v>
      </c>
      <c r="DZ47" s="0" t="n">
        <v>1</v>
      </c>
      <c r="EA47" s="0" t="n">
        <v>2</v>
      </c>
      <c r="EB47" s="0" t="n">
        <v>1</v>
      </c>
      <c r="EC47" s="0" t="n">
        <v>-9</v>
      </c>
      <c r="ED47" s="0" t="n">
        <v>1</v>
      </c>
      <c r="EE47" s="0" t="n">
        <v>1</v>
      </c>
      <c r="EF47" s="0" t="n">
        <v>1</v>
      </c>
      <c r="EG47" s="0" t="n">
        <v>1</v>
      </c>
      <c r="EH47" s="0" t="n">
        <v>1</v>
      </c>
      <c r="EI47" s="0" t="n">
        <v>1</v>
      </c>
      <c r="EJ47" s="0" t="n">
        <v>1</v>
      </c>
      <c r="EK47" s="0" t="n">
        <v>1</v>
      </c>
      <c r="EL47" s="0" t="n">
        <v>1</v>
      </c>
      <c r="EM47" s="0" t="n">
        <v>1</v>
      </c>
      <c r="EN47" s="0" t="n">
        <v>-9</v>
      </c>
      <c r="EO47" s="0" t="n">
        <v>1</v>
      </c>
      <c r="EP47" s="0" t="n">
        <v>2</v>
      </c>
      <c r="EQ47" s="0" t="n">
        <v>1</v>
      </c>
      <c r="ER47" s="0" t="n">
        <v>1</v>
      </c>
      <c r="ES47" s="0" t="n">
        <v>1</v>
      </c>
      <c r="ET47" s="0" t="n">
        <v>1</v>
      </c>
      <c r="EU47" s="0" t="n">
        <v>1</v>
      </c>
      <c r="EV47" s="0" t="n">
        <v>1</v>
      </c>
      <c r="EW47" s="0" t="n">
        <v>1</v>
      </c>
      <c r="EX47" s="0" t="n">
        <v>2</v>
      </c>
      <c r="EY47" s="0" t="n">
        <v>1</v>
      </c>
      <c r="EZ47" s="0" t="n">
        <v>2</v>
      </c>
      <c r="FA47" s="0" t="n">
        <v>2</v>
      </c>
      <c r="FB47" s="0" t="n">
        <v>1</v>
      </c>
      <c r="FC47" s="0" t="n">
        <v>1</v>
      </c>
      <c r="FD47" s="0" t="n">
        <v>1</v>
      </c>
      <c r="FE47" s="0" t="n">
        <v>1</v>
      </c>
      <c r="FF47" s="0" t="n">
        <v>1</v>
      </c>
      <c r="FG47" s="0" t="n">
        <v>1</v>
      </c>
      <c r="FH47" s="0" t="n">
        <v>1</v>
      </c>
      <c r="FI47" s="0" t="n">
        <v>1</v>
      </c>
      <c r="FJ47" s="0" t="n">
        <v>1</v>
      </c>
      <c r="FK47" s="0" t="n">
        <v>1</v>
      </c>
      <c r="FL47" s="0" t="n">
        <v>1</v>
      </c>
      <c r="FM47" s="0" t="n">
        <v>1</v>
      </c>
      <c r="FN47" s="0" t="n">
        <v>1</v>
      </c>
      <c r="FO47" s="0" t="n">
        <v>1</v>
      </c>
      <c r="FP47" s="0" t="n">
        <v>-9</v>
      </c>
      <c r="FQ47" s="0" t="n">
        <v>2</v>
      </c>
      <c r="FR47" s="0" t="n">
        <v>1</v>
      </c>
      <c r="FS47" s="0" t="n">
        <v>1</v>
      </c>
      <c r="FT47" s="0" t="n">
        <v>1</v>
      </c>
      <c r="FU47" s="0" t="n">
        <v>1</v>
      </c>
      <c r="FV47" s="0" t="n">
        <v>1</v>
      </c>
      <c r="FW47" s="0" t="n">
        <v>1</v>
      </c>
      <c r="FX47" s="0" t="n">
        <v>1</v>
      </c>
      <c r="FY47" s="0" t="n">
        <v>1</v>
      </c>
      <c r="FZ47" s="0" t="n">
        <v>1</v>
      </c>
      <c r="GA47" s="0" t="n">
        <v>1</v>
      </c>
      <c r="GB47" s="0" t="n">
        <v>1</v>
      </c>
      <c r="GC47" s="0" t="n">
        <v>1</v>
      </c>
      <c r="GD47" s="0" t="n">
        <v>-9</v>
      </c>
      <c r="GE47" s="0" t="n">
        <v>1</v>
      </c>
      <c r="GF47" s="0" t="n">
        <v>1</v>
      </c>
      <c r="GG47" s="0" t="n">
        <v>1</v>
      </c>
      <c r="GH47" s="0" t="n">
        <v>1</v>
      </c>
      <c r="GI47" s="0" t="n">
        <v>2</v>
      </c>
      <c r="GJ47" s="0" t="n">
        <v>2</v>
      </c>
      <c r="GK47" s="0" t="n">
        <v>1</v>
      </c>
      <c r="GL47" s="0" t="n">
        <v>1</v>
      </c>
      <c r="GM47" s="0" t="n">
        <v>1</v>
      </c>
      <c r="GN47" s="0" t="n">
        <v>1</v>
      </c>
      <c r="GO47" s="0" t="n">
        <v>1</v>
      </c>
      <c r="GP47" s="0" t="n">
        <v>1</v>
      </c>
      <c r="GQ47" s="0" t="n">
        <v>1</v>
      </c>
      <c r="GR47" s="0" t="n">
        <v>1</v>
      </c>
      <c r="GS47" s="0" t="n">
        <v>1</v>
      </c>
      <c r="GT47" s="0" t="n">
        <v>1</v>
      </c>
      <c r="GU47" s="0" t="n">
        <v>1</v>
      </c>
      <c r="GV47" s="0" t="n">
        <v>1</v>
      </c>
      <c r="GW47" s="0" t="n">
        <v>1</v>
      </c>
      <c r="GX47" s="0" t="n">
        <v>-9</v>
      </c>
      <c r="GY47" s="0" t="n">
        <v>-9</v>
      </c>
      <c r="GZ47" s="0" t="n">
        <v>2</v>
      </c>
      <c r="HA47" s="0" t="n">
        <v>1</v>
      </c>
      <c r="HB47" s="0" t="n">
        <v>1</v>
      </c>
      <c r="HC47" s="0" t="n">
        <v>-9</v>
      </c>
      <c r="HD47" s="0" t="n">
        <v>-9</v>
      </c>
      <c r="HE47" s="0" t="n">
        <v>1</v>
      </c>
      <c r="HF47" s="0" t="n">
        <v>-9</v>
      </c>
      <c r="HG47" s="0" t="n">
        <v>-9</v>
      </c>
      <c r="HH47" s="0" t="n">
        <v>1</v>
      </c>
      <c r="HI47" s="0" t="n">
        <v>-9</v>
      </c>
      <c r="HJ47" s="0" t="n">
        <v>2</v>
      </c>
      <c r="HK47" s="0" t="n">
        <v>1</v>
      </c>
      <c r="HL47" s="0" t="n">
        <v>1</v>
      </c>
      <c r="HM47" s="0" t="n">
        <v>-9</v>
      </c>
      <c r="HN47" s="0" t="n">
        <v>1</v>
      </c>
      <c r="HO47" s="0" t="n">
        <v>1</v>
      </c>
      <c r="HP47" s="0" t="n">
        <v>1</v>
      </c>
      <c r="HQ47" s="0" t="n">
        <v>1</v>
      </c>
      <c r="HR47" s="0" t="n">
        <v>2</v>
      </c>
      <c r="HS47" s="0" t="n">
        <v>1</v>
      </c>
      <c r="HT47" s="0" t="n">
        <v>1</v>
      </c>
      <c r="HU47" s="0" t="n">
        <v>1</v>
      </c>
      <c r="HV47" s="0" t="n">
        <v>1</v>
      </c>
      <c r="HW47" s="0" t="n">
        <v>-9</v>
      </c>
      <c r="HX47" s="0" t="n">
        <v>1</v>
      </c>
      <c r="HY47" s="0" t="n">
        <v>1</v>
      </c>
      <c r="HZ47" s="0" t="n">
        <v>1</v>
      </c>
      <c r="IA47" s="0" t="n">
        <v>1</v>
      </c>
      <c r="IB47" s="0" t="n">
        <v>1</v>
      </c>
      <c r="IC47" s="0" t="n">
        <v>-9</v>
      </c>
      <c r="ID47" s="0" t="n">
        <v>1</v>
      </c>
      <c r="IE47" s="0" t="n">
        <v>1</v>
      </c>
      <c r="IF47" s="0" t="n">
        <v>1</v>
      </c>
      <c r="IG47" s="0" t="n">
        <v>1</v>
      </c>
      <c r="IH47" s="0" t="n">
        <v>1</v>
      </c>
      <c r="II47" s="0" t="n">
        <v>-9</v>
      </c>
      <c r="IJ47" s="0" t="n">
        <v>1</v>
      </c>
      <c r="IK47" s="0" t="n">
        <v>-9</v>
      </c>
      <c r="IL47" s="0" t="n">
        <v>1</v>
      </c>
      <c r="IM47" s="0" t="n">
        <v>-9</v>
      </c>
      <c r="IN47" s="0" t="n">
        <v>1</v>
      </c>
      <c r="IO47" s="0" t="n">
        <v>1</v>
      </c>
      <c r="IP47" s="0" t="n">
        <v>1</v>
      </c>
      <c r="IQ47" s="0" t="n">
        <v>1</v>
      </c>
      <c r="IR47" s="0" t="n">
        <v>1</v>
      </c>
      <c r="IS47" s="0" t="n">
        <v>1</v>
      </c>
      <c r="IT47" s="0" t="n">
        <v>-9</v>
      </c>
      <c r="IU47" s="0" t="n">
        <v>1</v>
      </c>
      <c r="IV47" s="0" t="n">
        <v>-9</v>
      </c>
      <c r="IW47" s="0" t="n">
        <v>1</v>
      </c>
      <c r="IX47" s="0" t="n">
        <v>1</v>
      </c>
      <c r="IY47" s="0" t="n">
        <v>1</v>
      </c>
      <c r="IZ47" s="0" t="n">
        <v>1</v>
      </c>
      <c r="JA47" s="0" t="n">
        <v>2</v>
      </c>
      <c r="JB47" s="0" t="n">
        <v>1</v>
      </c>
      <c r="JC47" s="0" t="n">
        <v>-9</v>
      </c>
      <c r="JD47" s="0" t="n">
        <v>1</v>
      </c>
      <c r="JE47" s="0" t="n">
        <v>1</v>
      </c>
      <c r="JF47" s="0" t="n">
        <v>1</v>
      </c>
      <c r="JG47" s="0" t="n">
        <v>1</v>
      </c>
      <c r="JH47" s="0" t="n">
        <v>1</v>
      </c>
      <c r="JI47" s="0" t="n">
        <v>1</v>
      </c>
      <c r="JJ47" s="0" t="n">
        <v>2</v>
      </c>
      <c r="JK47" s="0" t="n">
        <v>1</v>
      </c>
      <c r="JL47" s="0" t="n">
        <v>-9</v>
      </c>
      <c r="JM47" s="0" t="n">
        <v>1</v>
      </c>
      <c r="JN47" s="0" t="n">
        <v>1</v>
      </c>
      <c r="JO47" s="0" t="n">
        <v>1</v>
      </c>
      <c r="JP47" s="0" t="n">
        <v>1</v>
      </c>
      <c r="JQ47" s="0" t="n">
        <v>1</v>
      </c>
      <c r="JR47" s="0" t="n">
        <v>1</v>
      </c>
      <c r="JS47" s="0" t="n">
        <v>1</v>
      </c>
      <c r="JT47" s="0" t="n">
        <v>1</v>
      </c>
      <c r="JU47" s="0" t="n">
        <v>2</v>
      </c>
      <c r="JV47" s="0" t="n">
        <v>-9</v>
      </c>
      <c r="JW47" s="0" t="n">
        <v>1</v>
      </c>
      <c r="JX47" s="0" t="n">
        <v>-9</v>
      </c>
      <c r="JY47" s="0" t="n">
        <v>1</v>
      </c>
      <c r="JZ47" s="0" t="n">
        <v>1</v>
      </c>
      <c r="KA47" s="0" t="n">
        <v>1</v>
      </c>
      <c r="KB47" s="0" t="n">
        <v>1</v>
      </c>
      <c r="KC47" s="0" t="n">
        <v>1</v>
      </c>
      <c r="KD47" s="0" t="n">
        <v>1</v>
      </c>
      <c r="KE47" s="0" t="n">
        <v>1</v>
      </c>
      <c r="KF47" s="0" t="n">
        <v>1</v>
      </c>
      <c r="KG47" s="0" t="n">
        <v>1</v>
      </c>
      <c r="KH47" s="0" t="n">
        <v>-9</v>
      </c>
      <c r="KI47" s="0" t="n">
        <v>1</v>
      </c>
      <c r="KJ47" s="0" t="n">
        <v>2</v>
      </c>
      <c r="KK47" s="0" t="n">
        <v>1</v>
      </c>
      <c r="KL47" s="0" t="n">
        <v>1</v>
      </c>
      <c r="KM47" s="0" t="n">
        <v>1</v>
      </c>
      <c r="KN47" s="0" t="n">
        <v>1</v>
      </c>
      <c r="KO47" s="0" t="n">
        <v>1</v>
      </c>
      <c r="KP47" s="0" t="n">
        <v>1</v>
      </c>
      <c r="KQ47" s="0" t="n">
        <v>2</v>
      </c>
      <c r="KR47" s="0" t="n">
        <v>-9</v>
      </c>
      <c r="KS47" s="0" t="n">
        <v>1</v>
      </c>
      <c r="KT47" s="0" t="n">
        <v>1</v>
      </c>
      <c r="KU47" s="0" t="n">
        <v>-9</v>
      </c>
      <c r="KV47" s="0" t="n">
        <v>1</v>
      </c>
      <c r="KW47" s="0" t="n">
        <v>1</v>
      </c>
      <c r="KX47" s="0" t="n">
        <v>-9</v>
      </c>
      <c r="KY47" s="0" t="n">
        <v>1</v>
      </c>
      <c r="KZ47" s="0" t="n">
        <v>1</v>
      </c>
      <c r="LA47" s="0" t="n">
        <v>1</v>
      </c>
      <c r="LB47" s="0" t="n">
        <v>1</v>
      </c>
      <c r="LC47" s="0" t="n">
        <v>-9</v>
      </c>
      <c r="LD47" s="0" t="n">
        <v>-9</v>
      </c>
      <c r="LE47" s="0" t="n">
        <v>1</v>
      </c>
      <c r="LF47" s="0" t="n">
        <v>1</v>
      </c>
      <c r="LG47" s="0" t="n">
        <v>1</v>
      </c>
      <c r="LH47" s="0" t="n">
        <v>-9</v>
      </c>
      <c r="LI47" s="0" t="n">
        <v>1</v>
      </c>
      <c r="LJ47" s="0" t="n">
        <v>-9</v>
      </c>
      <c r="LK47" s="0" t="n">
        <v>2</v>
      </c>
      <c r="LL47" s="0" t="n">
        <v>1</v>
      </c>
      <c r="LM47" s="0" t="n">
        <v>1</v>
      </c>
      <c r="LN47" s="0" t="n">
        <v>1</v>
      </c>
      <c r="LO47" s="0" t="n">
        <v>1</v>
      </c>
      <c r="LP47" s="0" t="n">
        <v>-9</v>
      </c>
      <c r="LQ47" s="0" t="n">
        <v>1</v>
      </c>
      <c r="LR47" s="0" t="n">
        <v>1</v>
      </c>
      <c r="LS47" s="0" t="n">
        <v>1</v>
      </c>
      <c r="LT47" s="0" t="n">
        <v>1</v>
      </c>
      <c r="LU47" s="0" t="n">
        <v>1</v>
      </c>
      <c r="LV47" s="0" t="n">
        <v>1</v>
      </c>
      <c r="LW47" s="0" t="n">
        <v>1</v>
      </c>
      <c r="LX47" s="0" t="n">
        <v>1</v>
      </c>
      <c r="LY47" s="0" t="n">
        <v>1</v>
      </c>
      <c r="LZ47" s="0" t="n">
        <v>1</v>
      </c>
      <c r="MA47" s="0" t="n">
        <v>1</v>
      </c>
      <c r="MB47" s="0" t="n">
        <v>1</v>
      </c>
      <c r="MC47" s="0" t="n">
        <v>1</v>
      </c>
      <c r="MD47" s="0" t="n">
        <v>1</v>
      </c>
      <c r="ME47" s="0" t="n">
        <v>-9</v>
      </c>
      <c r="MF47" s="0" t="n">
        <v>-9</v>
      </c>
      <c r="MG47" s="0" t="n">
        <v>-9</v>
      </c>
      <c r="MH47" s="0" t="n">
        <v>-9</v>
      </c>
      <c r="MI47" s="0" t="n">
        <v>1</v>
      </c>
      <c r="MJ47" s="0" t="n">
        <v>2</v>
      </c>
      <c r="MK47" s="0" t="n">
        <v>2</v>
      </c>
      <c r="ML47" s="0" t="n">
        <v>1</v>
      </c>
      <c r="MM47" s="0" t="n">
        <v>-9</v>
      </c>
      <c r="MN47" s="0" t="n">
        <v>1</v>
      </c>
      <c r="MO47" s="0" t="n">
        <v>1</v>
      </c>
      <c r="MP47" s="0" t="n">
        <v>1</v>
      </c>
      <c r="MQ47" s="0" t="n">
        <v>1</v>
      </c>
      <c r="MR47" s="0" t="n">
        <v>1</v>
      </c>
      <c r="MS47" s="0" t="n">
        <v>1</v>
      </c>
      <c r="MT47" s="0" t="n">
        <v>1</v>
      </c>
      <c r="MU47" s="0" t="n">
        <v>-9</v>
      </c>
      <c r="MV47" s="0" t="n">
        <v>1</v>
      </c>
      <c r="MW47" s="0" t="n">
        <v>1</v>
      </c>
      <c r="MX47" s="0" t="n">
        <v>1</v>
      </c>
      <c r="MY47" s="0" t="n">
        <v>1</v>
      </c>
      <c r="MZ47" s="0" t="n">
        <v>1</v>
      </c>
      <c r="NA47" s="0" t="n">
        <v>1</v>
      </c>
      <c r="NB47" s="0" t="n">
        <v>1</v>
      </c>
      <c r="NC47" s="0" t="n">
        <v>2</v>
      </c>
      <c r="ND47" s="0" t="n">
        <v>1</v>
      </c>
      <c r="NE47" s="0" t="n">
        <v>2</v>
      </c>
      <c r="NF47" s="0" t="n">
        <v>1</v>
      </c>
      <c r="NG47" s="0" t="n">
        <v>1</v>
      </c>
      <c r="NH47" s="0" t="n">
        <v>1</v>
      </c>
      <c r="NI47" s="0" t="n">
        <v>1</v>
      </c>
      <c r="NJ47" s="0" t="n">
        <v>1</v>
      </c>
      <c r="NK47" s="0" t="n">
        <v>1</v>
      </c>
      <c r="NL47" s="0" t="n">
        <v>1</v>
      </c>
      <c r="NM47" s="0" t="n">
        <v>1</v>
      </c>
      <c r="NN47" s="0" t="n">
        <v>1</v>
      </c>
      <c r="NO47" s="0" t="n">
        <v>1</v>
      </c>
      <c r="NP47" s="0" t="n">
        <v>1</v>
      </c>
      <c r="NQ47" s="0" t="n">
        <v>1</v>
      </c>
      <c r="NR47" s="0" t="n">
        <v>1</v>
      </c>
      <c r="NS47" s="0" t="n">
        <v>1</v>
      </c>
      <c r="NT47" s="0" t="n">
        <v>1</v>
      </c>
      <c r="NU47" s="0" t="n">
        <v>-9</v>
      </c>
      <c r="NV47" s="0" t="n">
        <v>1</v>
      </c>
      <c r="NW47" s="0" t="n">
        <v>1</v>
      </c>
      <c r="NX47" s="0" t="n">
        <v>1</v>
      </c>
      <c r="NY47" s="0" t="n">
        <v>-9</v>
      </c>
      <c r="NZ47" s="0" t="n">
        <v>-9</v>
      </c>
      <c r="OA47" s="0" t="n">
        <v>1</v>
      </c>
      <c r="OB47" s="0" t="n">
        <v>1</v>
      </c>
      <c r="OC47" s="0" t="n">
        <v>1</v>
      </c>
      <c r="OD47" s="0" t="n">
        <v>1</v>
      </c>
      <c r="OE47" s="0" t="n">
        <v>1</v>
      </c>
      <c r="OF47" s="0" t="n">
        <v>1</v>
      </c>
      <c r="OG47" s="0" t="n">
        <v>1</v>
      </c>
      <c r="OH47" s="0" t="n">
        <v>1</v>
      </c>
      <c r="OI47" s="0" t="n">
        <v>1</v>
      </c>
      <c r="OJ47" s="0" t="n">
        <v>1</v>
      </c>
      <c r="OK47" s="0" t="n">
        <v>1</v>
      </c>
      <c r="OL47" s="0" t="n">
        <v>1</v>
      </c>
      <c r="OM47" s="0" t="n">
        <v>-9</v>
      </c>
      <c r="ON47" s="0" t="n">
        <v>2</v>
      </c>
      <c r="OO47" s="0" t="n">
        <v>1</v>
      </c>
      <c r="OP47" s="0" t="n">
        <v>2</v>
      </c>
      <c r="OQ47" s="0" t="n">
        <v>1</v>
      </c>
      <c r="OR47" s="0" t="n">
        <v>1</v>
      </c>
      <c r="OS47" s="0" t="n">
        <v>1</v>
      </c>
      <c r="OT47" s="0" t="n">
        <v>1</v>
      </c>
      <c r="OU47" s="0" t="n">
        <v>1</v>
      </c>
      <c r="OV47" s="0" t="n">
        <v>2</v>
      </c>
      <c r="OW47" s="0" t="n">
        <v>1</v>
      </c>
      <c r="OX47" s="0" t="n">
        <v>1</v>
      </c>
      <c r="OY47" s="0" t="n">
        <v>1</v>
      </c>
      <c r="OZ47" s="0" t="n">
        <v>-9</v>
      </c>
      <c r="PA47" s="0" t="n">
        <v>1</v>
      </c>
      <c r="PB47" s="0" t="n">
        <v>-9</v>
      </c>
      <c r="PC47" s="0" t="n">
        <v>1</v>
      </c>
      <c r="PD47" s="0" t="n">
        <v>1</v>
      </c>
      <c r="PE47" s="0" t="n">
        <v>-9</v>
      </c>
      <c r="PF47" s="0" t="n">
        <v>1</v>
      </c>
      <c r="PG47" s="0" t="n">
        <v>1</v>
      </c>
      <c r="PH47" s="0" t="n">
        <v>1</v>
      </c>
      <c r="PI47" s="0" t="n">
        <v>1</v>
      </c>
      <c r="PJ47" s="0" t="n">
        <v>1</v>
      </c>
      <c r="PK47" s="0" t="n">
        <v>-9</v>
      </c>
      <c r="PL47" s="0" t="n">
        <v>1</v>
      </c>
      <c r="PM47" s="0" t="n">
        <v>1</v>
      </c>
      <c r="PN47" s="0" t="n">
        <v>1</v>
      </c>
      <c r="PO47" s="0" t="n">
        <v>-9</v>
      </c>
      <c r="PP47" s="0" t="n">
        <v>1</v>
      </c>
      <c r="PQ47" s="0" t="n">
        <v>1</v>
      </c>
      <c r="PR47" s="0" t="n">
        <v>1</v>
      </c>
      <c r="PS47" s="0" t="n">
        <v>2</v>
      </c>
      <c r="PT47" s="0" t="n">
        <v>1</v>
      </c>
      <c r="PU47" s="0" t="n">
        <v>1</v>
      </c>
      <c r="PV47" s="0" t="n">
        <v>1</v>
      </c>
      <c r="PW47" s="0" t="n">
        <v>1</v>
      </c>
      <c r="PX47" s="0" t="n">
        <v>1</v>
      </c>
      <c r="PY47" s="0" t="n">
        <v>1</v>
      </c>
      <c r="PZ47" s="0" t="n">
        <v>-9</v>
      </c>
      <c r="QA47" s="0" t="n">
        <v>1</v>
      </c>
      <c r="QB47" s="0" t="n">
        <v>1</v>
      </c>
      <c r="QC47" s="0" t="n">
        <v>2</v>
      </c>
      <c r="QD47" s="0" t="n">
        <v>-9</v>
      </c>
      <c r="QE47" s="0" t="n">
        <v>1</v>
      </c>
      <c r="QF47" s="0" t="n">
        <v>1</v>
      </c>
      <c r="QG47" s="0" t="n">
        <v>1</v>
      </c>
      <c r="QH47" s="0" t="n">
        <v>1</v>
      </c>
      <c r="QI47" s="0" t="n">
        <v>1</v>
      </c>
      <c r="QJ47" s="0" t="n">
        <v>1</v>
      </c>
      <c r="QK47" s="0" t="n">
        <v>-9</v>
      </c>
      <c r="QL47" s="0" t="n">
        <v>2</v>
      </c>
      <c r="QM47" s="0" t="n">
        <v>1</v>
      </c>
      <c r="QN47" s="0" t="n">
        <v>-9</v>
      </c>
      <c r="QO47" s="0" t="n">
        <v>1</v>
      </c>
      <c r="QP47" s="0" t="n">
        <v>1</v>
      </c>
      <c r="QQ47" s="0" t="n">
        <v>1</v>
      </c>
      <c r="QR47" s="0" t="n">
        <v>1</v>
      </c>
      <c r="QS47" s="0" t="n">
        <v>1</v>
      </c>
      <c r="QT47" s="0" t="n">
        <v>-9</v>
      </c>
      <c r="QU47" s="0" t="n">
        <v>2</v>
      </c>
      <c r="QV47" s="0" t="n">
        <v>1</v>
      </c>
      <c r="QW47" s="0" t="n">
        <v>1</v>
      </c>
      <c r="QX47" s="0" t="n">
        <v>2</v>
      </c>
      <c r="QY47" s="0" t="n">
        <v>-9</v>
      </c>
      <c r="QZ47" s="0" t="n">
        <v>1</v>
      </c>
      <c r="RA47" s="0" t="n">
        <v>1</v>
      </c>
      <c r="RB47" s="0" t="n">
        <v>-9</v>
      </c>
      <c r="RC47" s="0" t="n">
        <v>1</v>
      </c>
      <c r="RD47" s="0" t="n">
        <v>-9</v>
      </c>
      <c r="RE47" s="0" t="n">
        <v>2</v>
      </c>
      <c r="RF47" s="0" t="n">
        <v>1</v>
      </c>
      <c r="RG47" s="0" t="n">
        <v>1</v>
      </c>
      <c r="RH47" s="0" t="n">
        <v>1</v>
      </c>
      <c r="RI47" s="0" t="n">
        <v>2</v>
      </c>
      <c r="RJ47" s="0" t="n">
        <v>2</v>
      </c>
      <c r="RK47" s="0" t="n">
        <v>2</v>
      </c>
      <c r="RL47" s="0" t="n">
        <v>1</v>
      </c>
      <c r="RM47" s="0" t="n">
        <v>1</v>
      </c>
      <c r="RN47" s="0" t="n">
        <v>-9</v>
      </c>
      <c r="RO47" s="0" t="n">
        <v>1</v>
      </c>
      <c r="RP47" s="0" t="n">
        <v>1</v>
      </c>
      <c r="RQ47" s="0" t="n">
        <v>2</v>
      </c>
      <c r="RR47" s="0" t="n">
        <v>1</v>
      </c>
      <c r="RS47" s="0" t="n">
        <v>1</v>
      </c>
      <c r="RT47" s="0" t="n">
        <v>1</v>
      </c>
      <c r="RU47" s="0" t="n">
        <v>1</v>
      </c>
      <c r="RV47" s="0" t="n">
        <v>3</v>
      </c>
      <c r="RW47" s="0" t="n">
        <v>-9</v>
      </c>
      <c r="RX47" s="0" t="n">
        <v>1</v>
      </c>
      <c r="RY47" s="0" t="n">
        <v>2</v>
      </c>
      <c r="RZ47" s="0" t="n">
        <v>1</v>
      </c>
      <c r="SA47" s="0" t="n">
        <v>1</v>
      </c>
      <c r="SB47" s="0" t="n">
        <v>1</v>
      </c>
      <c r="SC47" s="0" t="n">
        <v>1</v>
      </c>
      <c r="SD47" s="0" t="n">
        <v>-9</v>
      </c>
      <c r="SE47" s="0" t="n">
        <v>2</v>
      </c>
      <c r="SF47" s="0" t="n">
        <v>1</v>
      </c>
      <c r="SG47" s="0" t="n">
        <v>1</v>
      </c>
      <c r="SH47" s="0" t="n">
        <v>1</v>
      </c>
      <c r="SI47" s="0" t="n">
        <v>1</v>
      </c>
      <c r="SJ47" s="0" t="n">
        <v>-9</v>
      </c>
      <c r="SK47" s="0" t="n">
        <v>-9</v>
      </c>
      <c r="SL47" s="0" t="n">
        <v>1</v>
      </c>
      <c r="SM47" s="0" t="n">
        <v>1</v>
      </c>
      <c r="SN47" s="0" t="n">
        <v>1</v>
      </c>
      <c r="SO47" s="0" t="n">
        <v>1</v>
      </c>
      <c r="SP47" s="0" t="n">
        <v>-9</v>
      </c>
      <c r="SQ47" s="0" t="n">
        <v>1</v>
      </c>
      <c r="SR47" s="0" t="n">
        <v>-9</v>
      </c>
      <c r="SS47" s="0" t="n">
        <v>1</v>
      </c>
      <c r="ST47" s="0" t="n">
        <v>1</v>
      </c>
      <c r="SU47" s="0" t="n">
        <v>1</v>
      </c>
      <c r="SV47" s="0" t="n">
        <v>1</v>
      </c>
      <c r="SW47" s="0" t="n">
        <v>1</v>
      </c>
      <c r="SX47" s="0" t="n">
        <v>1</v>
      </c>
      <c r="SY47" s="0" t="n">
        <v>1</v>
      </c>
      <c r="SZ47" s="0" t="n">
        <v>1</v>
      </c>
      <c r="TA47" s="0" t="n">
        <v>1</v>
      </c>
      <c r="TB47" s="0" t="n">
        <v>1</v>
      </c>
      <c r="TC47" s="0" t="n">
        <v>1</v>
      </c>
      <c r="TD47" s="0" t="n">
        <v>1</v>
      </c>
      <c r="TE47" s="0" t="n">
        <v>1</v>
      </c>
      <c r="TF47" s="0" t="n">
        <v>1</v>
      </c>
      <c r="TG47" s="0" t="n">
        <v>1</v>
      </c>
      <c r="TH47" s="0" t="n">
        <v>1</v>
      </c>
      <c r="TI47" s="0" t="n">
        <v>1</v>
      </c>
      <c r="TJ47" s="0" t="n">
        <v>1</v>
      </c>
      <c r="TK47" s="0" t="n">
        <v>1</v>
      </c>
      <c r="TL47" s="0" t="n">
        <v>-9</v>
      </c>
      <c r="TM47" s="0" t="n">
        <v>2</v>
      </c>
      <c r="TN47" s="0" t="n">
        <v>-9</v>
      </c>
      <c r="TO47" s="0" t="n">
        <v>1</v>
      </c>
      <c r="TP47" s="0" t="n">
        <v>1</v>
      </c>
      <c r="TQ47" s="0" t="n">
        <v>1</v>
      </c>
      <c r="TR47" s="0" t="n">
        <v>1</v>
      </c>
      <c r="TS47" s="0" t="n">
        <v>2</v>
      </c>
      <c r="TT47" s="0" t="n">
        <v>1</v>
      </c>
      <c r="TU47" s="0" t="n">
        <v>1</v>
      </c>
      <c r="TV47" s="0" t="n">
        <v>1</v>
      </c>
      <c r="TW47" s="0" t="n">
        <v>1</v>
      </c>
      <c r="TX47" s="0" t="n">
        <v>1</v>
      </c>
      <c r="TY47" s="0" t="n">
        <v>-9</v>
      </c>
      <c r="TZ47" s="0" t="n">
        <v>2</v>
      </c>
      <c r="UA47" s="0" t="n">
        <v>1</v>
      </c>
      <c r="UB47" s="0" t="n">
        <v>1</v>
      </c>
      <c r="UC47" s="0" t="n">
        <v>-9</v>
      </c>
      <c r="UD47" s="0" t="n">
        <v>1</v>
      </c>
      <c r="UE47" s="0" t="n">
        <v>1</v>
      </c>
      <c r="UF47" s="0" t="n">
        <v>1</v>
      </c>
      <c r="UG47" s="0" t="n">
        <v>1</v>
      </c>
      <c r="UH47" s="0" t="n">
        <v>1</v>
      </c>
      <c r="UI47" s="0" t="n">
        <v>1</v>
      </c>
      <c r="UJ47" s="0" t="n">
        <v>1</v>
      </c>
      <c r="UK47" s="0" t="n">
        <v>1</v>
      </c>
      <c r="UL47" s="0" t="n">
        <v>1</v>
      </c>
      <c r="UM47" s="0" t="n">
        <v>2</v>
      </c>
      <c r="UN47" s="0" t="n">
        <v>-9</v>
      </c>
      <c r="UO47" s="0" t="n">
        <v>1</v>
      </c>
      <c r="UP47" s="0" t="n">
        <v>-9</v>
      </c>
      <c r="UQ47" s="0" t="n">
        <v>1</v>
      </c>
      <c r="UR47" s="0" t="n">
        <v>1</v>
      </c>
      <c r="US47" s="0" t="n">
        <v>-9</v>
      </c>
      <c r="UT47" s="0" t="n">
        <v>-9</v>
      </c>
      <c r="UU47" s="0" t="n">
        <v>1</v>
      </c>
      <c r="UV47" s="0" t="n">
        <v>1</v>
      </c>
      <c r="UW47" s="0" t="n">
        <v>1</v>
      </c>
      <c r="UX47" s="0" t="n">
        <v>1</v>
      </c>
      <c r="UY47" s="0" t="n">
        <v>1</v>
      </c>
      <c r="UZ47" s="0" t="n">
        <v>1</v>
      </c>
      <c r="VA47" s="0" t="n">
        <v>1</v>
      </c>
      <c r="VB47" s="0" t="n">
        <v>1</v>
      </c>
      <c r="VC47" s="0" t="n">
        <v>-9</v>
      </c>
      <c r="VD47" s="0" t="n">
        <v>1</v>
      </c>
      <c r="VE47" s="0" t="n">
        <v>1</v>
      </c>
      <c r="VF47" s="0" t="n">
        <v>-9</v>
      </c>
      <c r="VG47" s="0" t="n">
        <v>1</v>
      </c>
      <c r="VH47" s="0" t="n">
        <v>2</v>
      </c>
      <c r="VI47" s="0" t="n">
        <v>1</v>
      </c>
      <c r="VJ47" s="0" t="n">
        <v>1</v>
      </c>
      <c r="VK47" s="0" t="n">
        <v>2</v>
      </c>
      <c r="VL47" s="0" t="n">
        <v>1</v>
      </c>
      <c r="VM47" s="0" t="n">
        <v>1</v>
      </c>
      <c r="VN47" s="0" t="n">
        <v>1</v>
      </c>
      <c r="VO47" s="0" t="n">
        <v>1</v>
      </c>
      <c r="VP47" s="0" t="n">
        <v>1</v>
      </c>
      <c r="VQ47" s="0" t="n">
        <v>1</v>
      </c>
      <c r="VR47" s="0" t="n">
        <v>1</v>
      </c>
      <c r="VS47" s="0" t="n">
        <v>2</v>
      </c>
      <c r="VT47" s="0" t="n">
        <v>1</v>
      </c>
      <c r="VU47" s="0" t="n">
        <v>1</v>
      </c>
      <c r="VV47" s="0" t="n">
        <v>1</v>
      </c>
      <c r="VW47" s="0" t="n">
        <v>-9</v>
      </c>
      <c r="VX47" s="0" t="n">
        <v>1</v>
      </c>
      <c r="VY47" s="0" t="n">
        <v>1</v>
      </c>
      <c r="VZ47" s="0" t="n">
        <v>-9</v>
      </c>
      <c r="WA47" s="0" t="n">
        <v>1</v>
      </c>
      <c r="WB47" s="0" t="n">
        <v>1</v>
      </c>
      <c r="WC47" s="0" t="n">
        <v>-9</v>
      </c>
      <c r="WD47" s="0" t="n">
        <v>1</v>
      </c>
      <c r="WE47" s="0" t="n">
        <v>1</v>
      </c>
      <c r="WF47" s="0" t="n">
        <v>1</v>
      </c>
      <c r="WG47" s="0" t="n">
        <v>-9</v>
      </c>
      <c r="WH47" s="0" t="n">
        <v>1</v>
      </c>
      <c r="WI47" s="0" t="n">
        <v>-9</v>
      </c>
      <c r="WJ47" s="0" t="n">
        <v>1</v>
      </c>
      <c r="WK47" s="0" t="n">
        <v>1</v>
      </c>
      <c r="WL47" s="0" t="n">
        <v>1</v>
      </c>
      <c r="WM47" s="0" t="n">
        <v>2</v>
      </c>
      <c r="WN47" s="0" t="n">
        <v>1</v>
      </c>
      <c r="WO47" s="0" t="n">
        <v>2</v>
      </c>
      <c r="WP47" s="0" t="n">
        <v>-9</v>
      </c>
      <c r="WQ47" s="0" t="n">
        <v>1</v>
      </c>
      <c r="WR47" s="0" t="n">
        <v>-9</v>
      </c>
      <c r="WS47" s="0" t="n">
        <v>1</v>
      </c>
      <c r="WT47" s="0" t="n">
        <v>1</v>
      </c>
      <c r="WU47" s="0" t="n">
        <v>1</v>
      </c>
      <c r="WV47" s="0" t="n">
        <v>1</v>
      </c>
      <c r="WW47" s="0" t="n">
        <v>1</v>
      </c>
      <c r="WX47" s="0" t="n">
        <v>1</v>
      </c>
      <c r="WY47" s="0" t="n">
        <v>1</v>
      </c>
      <c r="WZ47" s="0" t="n">
        <v>1</v>
      </c>
      <c r="XA47" s="0" t="n">
        <v>2</v>
      </c>
      <c r="XB47" s="0" t="n">
        <v>1</v>
      </c>
      <c r="XC47" s="0" t="n">
        <v>-9</v>
      </c>
      <c r="XD47" s="0" t="n">
        <v>1</v>
      </c>
      <c r="XE47" s="0" t="n">
        <v>1</v>
      </c>
      <c r="XF47" s="0" t="n">
        <v>1</v>
      </c>
      <c r="XG47" s="0" t="n">
        <v>1</v>
      </c>
      <c r="XH47" s="0" t="n">
        <v>1</v>
      </c>
      <c r="XI47" s="0" t="n">
        <v>1</v>
      </c>
      <c r="XJ47" s="0" t="n">
        <v>1</v>
      </c>
      <c r="XK47" s="0" t="n">
        <v>1</v>
      </c>
      <c r="XL47" s="0" t="n">
        <v>2</v>
      </c>
      <c r="XM47" s="0" t="n">
        <v>1</v>
      </c>
      <c r="XN47" s="0" t="n">
        <v>1</v>
      </c>
      <c r="XO47" s="0" t="n">
        <v>1</v>
      </c>
      <c r="XP47" s="0" t="n">
        <v>3</v>
      </c>
      <c r="XQ47" s="0" t="n">
        <v>1</v>
      </c>
      <c r="XR47" s="0" t="n">
        <v>1</v>
      </c>
      <c r="XS47" s="0" t="n">
        <v>2</v>
      </c>
      <c r="XT47" s="0" t="n">
        <v>1</v>
      </c>
      <c r="XU47" s="0" t="n">
        <v>1</v>
      </c>
      <c r="XV47" s="0" t="n">
        <v>1</v>
      </c>
      <c r="XW47" s="0" t="n">
        <v>1</v>
      </c>
      <c r="XX47" s="0" t="n">
        <v>1</v>
      </c>
      <c r="XY47" s="0" t="n">
        <v>1</v>
      </c>
      <c r="XZ47" s="0" t="n">
        <v>1</v>
      </c>
      <c r="YA47" s="0" t="n">
        <v>1</v>
      </c>
      <c r="YB47" s="0" t="n">
        <v>1</v>
      </c>
      <c r="YC47" s="0" t="n">
        <v>1</v>
      </c>
      <c r="YD47" s="0" t="n">
        <v>1</v>
      </c>
      <c r="YE47" s="0" t="n">
        <v>2</v>
      </c>
      <c r="YF47" s="0" t="n">
        <v>2</v>
      </c>
      <c r="YG47" s="0" t="n">
        <v>1</v>
      </c>
      <c r="YH47" s="0" t="n">
        <v>2</v>
      </c>
      <c r="YI47" s="0" t="n">
        <v>3</v>
      </c>
      <c r="YJ47" s="0" t="n">
        <v>1</v>
      </c>
      <c r="YK47" s="0" t="n">
        <v>1</v>
      </c>
      <c r="YL47" s="0" t="n">
        <v>-9</v>
      </c>
      <c r="YM47" s="0" t="n">
        <v>1</v>
      </c>
      <c r="YN47" s="0" t="n">
        <v>1</v>
      </c>
      <c r="YO47" s="0" t="n">
        <v>1</v>
      </c>
      <c r="YP47" s="0" t="n">
        <v>1</v>
      </c>
      <c r="YQ47" s="0" t="n">
        <v>1</v>
      </c>
      <c r="YR47" s="0" t="n">
        <v>1</v>
      </c>
      <c r="YS47" s="0" t="n">
        <v>1</v>
      </c>
      <c r="YT47" s="0" t="n">
        <v>1</v>
      </c>
      <c r="YU47" s="0" t="n">
        <v>1</v>
      </c>
      <c r="YV47" s="0" t="n">
        <v>1</v>
      </c>
      <c r="YW47" s="0" t="n">
        <v>1</v>
      </c>
      <c r="YX47" s="0" t="n">
        <v>-9</v>
      </c>
      <c r="YY47" s="0" t="n">
        <v>1</v>
      </c>
      <c r="YZ47" s="0" t="n">
        <v>1</v>
      </c>
      <c r="ZA47" s="0" t="n">
        <v>1</v>
      </c>
      <c r="ZB47" s="0" t="n">
        <v>-9</v>
      </c>
      <c r="ZC47" s="0" t="n">
        <v>-9</v>
      </c>
      <c r="ZD47" s="0" t="n">
        <v>1</v>
      </c>
      <c r="ZE47" s="0" t="n">
        <v>-9</v>
      </c>
      <c r="ZF47" s="0" t="n">
        <v>-9</v>
      </c>
      <c r="ZG47" s="0" t="n">
        <v>1</v>
      </c>
      <c r="ZH47" s="0" t="n">
        <v>-9</v>
      </c>
      <c r="ZI47" s="0" t="n">
        <v>1</v>
      </c>
      <c r="ZJ47" s="0" t="n">
        <v>1</v>
      </c>
      <c r="ZK47" s="0" t="n">
        <v>1</v>
      </c>
      <c r="ZL47" s="0" t="n">
        <v>1</v>
      </c>
      <c r="ZM47" s="0" t="n">
        <v>-9</v>
      </c>
      <c r="ZN47" s="0" t="n">
        <v>-9</v>
      </c>
      <c r="ZO47" s="0" t="n">
        <v>-9</v>
      </c>
      <c r="ZP47" s="0" t="n">
        <v>1</v>
      </c>
      <c r="ZQ47" s="0" t="n">
        <v>1</v>
      </c>
      <c r="ZR47" s="0" t="n">
        <v>1</v>
      </c>
      <c r="ZS47" s="0" t="n">
        <v>1</v>
      </c>
      <c r="ZT47" s="0" t="n">
        <v>-9</v>
      </c>
      <c r="ZU47" s="0" t="n">
        <v>-9</v>
      </c>
      <c r="ZV47" s="0" t="n">
        <v>-9</v>
      </c>
      <c r="ZW47" s="0" t="n">
        <v>1</v>
      </c>
      <c r="ZX47" s="0" t="n">
        <v>1</v>
      </c>
      <c r="ZY47" s="0" t="n">
        <v>1</v>
      </c>
      <c r="ZZ47" s="0" t="n">
        <v>1</v>
      </c>
      <c r="AAA47" s="0" t="n">
        <v>1</v>
      </c>
      <c r="AAB47" s="0" t="n">
        <v>1</v>
      </c>
      <c r="AAC47" s="0" t="n">
        <v>2</v>
      </c>
      <c r="AAD47" s="0" t="n">
        <v>1</v>
      </c>
      <c r="AAE47" s="0" t="n">
        <v>1</v>
      </c>
      <c r="AAF47" s="0" t="n">
        <v>1</v>
      </c>
      <c r="AAG47" s="0" t="n">
        <v>1</v>
      </c>
      <c r="AAH47" s="0" t="n">
        <v>2</v>
      </c>
      <c r="AAI47" s="0" t="n">
        <v>1</v>
      </c>
      <c r="AAJ47" s="0" t="n">
        <v>1</v>
      </c>
      <c r="AAK47" s="0" t="n">
        <v>1</v>
      </c>
      <c r="AAL47" s="0" t="n">
        <v>-9</v>
      </c>
      <c r="AAM47" s="0" t="n">
        <v>1</v>
      </c>
      <c r="AAN47" s="0" t="n">
        <v>-9</v>
      </c>
      <c r="AAO47" s="0" t="n">
        <v>-9</v>
      </c>
      <c r="AAP47" s="0" t="n">
        <v>1</v>
      </c>
      <c r="AAQ47" s="0" t="n">
        <v>1</v>
      </c>
      <c r="AAR47" s="0" t="n">
        <v>1</v>
      </c>
      <c r="AAS47" s="0" t="n">
        <v>1</v>
      </c>
      <c r="AAT47" s="0" t="n">
        <v>-9</v>
      </c>
      <c r="AAU47" s="0" t="n">
        <v>1</v>
      </c>
      <c r="AAV47" s="0" t="n">
        <v>2</v>
      </c>
      <c r="AAW47" s="0" t="n">
        <v>2</v>
      </c>
      <c r="AAX47" s="0" t="n">
        <v>2</v>
      </c>
      <c r="AAY47" s="0" t="n">
        <v>1</v>
      </c>
      <c r="AAZ47" s="0" t="n">
        <v>1</v>
      </c>
      <c r="ABA47" s="0" t="n">
        <v>-9</v>
      </c>
      <c r="ABB47" s="0" t="n">
        <v>1</v>
      </c>
      <c r="ABC47" s="0" t="n">
        <v>1</v>
      </c>
      <c r="ABD47" s="0" t="n">
        <v>1</v>
      </c>
      <c r="ABE47" s="0" t="n">
        <v>1</v>
      </c>
      <c r="ABF47" s="0" t="n">
        <v>1</v>
      </c>
      <c r="ABG47" s="0" t="n">
        <v>2</v>
      </c>
      <c r="ABH47" s="0" t="n">
        <v>2</v>
      </c>
      <c r="ABI47" s="0" t="n">
        <v>1</v>
      </c>
      <c r="ABJ47" s="0" t="n">
        <v>2</v>
      </c>
      <c r="ABK47" s="0" t="n">
        <v>1</v>
      </c>
      <c r="ABL47" s="0" t="n">
        <v>1</v>
      </c>
      <c r="ABM47" s="0" t="n">
        <v>1</v>
      </c>
      <c r="ABN47" s="0" t="n">
        <v>1</v>
      </c>
      <c r="ABO47" s="0" t="n">
        <v>1</v>
      </c>
      <c r="ABP47" s="0" t="n">
        <v>1</v>
      </c>
      <c r="ABQ47" s="0" t="n">
        <v>1</v>
      </c>
      <c r="ABR47" s="0" t="n">
        <v>-9</v>
      </c>
      <c r="ABS47" s="0" t="n">
        <v>1</v>
      </c>
      <c r="ABT47" s="0" t="n">
        <v>1</v>
      </c>
      <c r="ABU47" s="0" t="n">
        <v>-9</v>
      </c>
      <c r="ABV47" s="0" t="n">
        <v>1</v>
      </c>
      <c r="ABW47" s="0" t="n">
        <v>1</v>
      </c>
      <c r="ABX47" s="0" t="n">
        <v>-9</v>
      </c>
      <c r="ABY47" s="0" t="n">
        <v>-9</v>
      </c>
      <c r="ABZ47" s="0" t="n">
        <v>-9</v>
      </c>
      <c r="ACA47" s="0" t="n">
        <v>2</v>
      </c>
      <c r="ACB47" s="0" t="n">
        <v>1</v>
      </c>
      <c r="ACC47" s="0" t="n">
        <v>1</v>
      </c>
      <c r="ACD47" s="0" t="n">
        <v>-9</v>
      </c>
      <c r="ACE47" s="0" t="n">
        <v>2</v>
      </c>
      <c r="ACF47" s="0" t="n">
        <v>-9</v>
      </c>
      <c r="ACG47" s="0" t="n">
        <v>1</v>
      </c>
      <c r="ACH47" s="0" t="n">
        <v>1</v>
      </c>
      <c r="ACI47" s="0" t="n">
        <v>1</v>
      </c>
      <c r="ACJ47" s="0" t="n">
        <v>-9</v>
      </c>
      <c r="ACK47" s="0" t="n">
        <v>1</v>
      </c>
      <c r="ACL47" s="0" t="n">
        <v>1</v>
      </c>
      <c r="ACM47" s="0" t="n">
        <v>1</v>
      </c>
      <c r="ACN47" s="0" t="n">
        <v>1</v>
      </c>
      <c r="ACO47" s="0" t="n">
        <v>2</v>
      </c>
      <c r="ACP47" s="0" t="n">
        <v>1</v>
      </c>
      <c r="ACQ47" s="0" t="n">
        <v>1</v>
      </c>
      <c r="ACR47" s="0" t="n">
        <v>1</v>
      </c>
      <c r="ACS47" s="0" t="n">
        <v>-9</v>
      </c>
      <c r="ACT47" s="0" t="n">
        <v>2</v>
      </c>
      <c r="ACU47" s="0" t="n">
        <v>1</v>
      </c>
      <c r="ACV47" s="0" t="n">
        <v>1</v>
      </c>
      <c r="ACW47" s="0" t="n">
        <v>1</v>
      </c>
      <c r="ACX47" s="0" t="n">
        <v>1</v>
      </c>
      <c r="ACY47" s="0" t="n">
        <v>1</v>
      </c>
      <c r="ACZ47" s="0" t="n">
        <v>1</v>
      </c>
      <c r="ADA47" s="0" t="n">
        <v>1</v>
      </c>
      <c r="ADB47" s="0" t="n">
        <v>1</v>
      </c>
      <c r="ADC47" s="0" t="n">
        <v>2</v>
      </c>
      <c r="ADD47" s="0" t="n">
        <v>1</v>
      </c>
      <c r="ADE47" s="0" t="n">
        <v>1</v>
      </c>
      <c r="ADF47" s="0" t="n">
        <v>-9</v>
      </c>
      <c r="ADG47" s="0" t="n">
        <v>1</v>
      </c>
      <c r="ADH47" s="0" t="n">
        <v>-9</v>
      </c>
      <c r="ADI47" s="0" t="n">
        <v>1</v>
      </c>
      <c r="ADJ47" s="0" t="n">
        <v>1</v>
      </c>
      <c r="ADK47" s="0" t="n">
        <v>1</v>
      </c>
      <c r="ADL47" s="0" t="n">
        <v>1</v>
      </c>
      <c r="ADM47" s="0" t="n">
        <v>1</v>
      </c>
      <c r="ADN47" s="0" t="n">
        <v>1</v>
      </c>
      <c r="ADO47" s="0" t="n">
        <v>1</v>
      </c>
      <c r="ADP47" s="0" t="n">
        <v>2</v>
      </c>
      <c r="ADQ47" s="0" t="n">
        <v>-9</v>
      </c>
      <c r="ADR47" s="0" t="n">
        <v>1</v>
      </c>
      <c r="ADS47" s="0" t="n">
        <v>1</v>
      </c>
      <c r="ADT47" s="0" t="n">
        <v>1</v>
      </c>
      <c r="ADU47" s="0" t="n">
        <v>-9</v>
      </c>
      <c r="ADV47" s="0" t="n">
        <v>1</v>
      </c>
      <c r="ADW47" s="0" t="n">
        <v>-9</v>
      </c>
      <c r="ADX47" s="0" t="n">
        <v>1</v>
      </c>
      <c r="ADY47" s="0" t="n">
        <v>1</v>
      </c>
      <c r="ADZ47" s="0" t="n">
        <v>1</v>
      </c>
      <c r="AEA47" s="0" t="n">
        <v>1</v>
      </c>
      <c r="AEB47" s="0" t="n">
        <v>1</v>
      </c>
      <c r="AEC47" s="0" t="n">
        <v>1</v>
      </c>
      <c r="AED47" s="0" t="n">
        <v>1</v>
      </c>
      <c r="AEE47" s="0" t="n">
        <v>1</v>
      </c>
      <c r="AEF47" s="0" t="n">
        <v>1</v>
      </c>
      <c r="AEG47" s="0" t="n">
        <v>1</v>
      </c>
      <c r="AEH47" s="0" t="n">
        <v>1</v>
      </c>
      <c r="AEI47" s="0" t="n">
        <v>1</v>
      </c>
      <c r="AEJ47" s="0" t="n">
        <v>-9</v>
      </c>
      <c r="AEK47" s="0" t="n">
        <v>1</v>
      </c>
      <c r="AEL47" s="0" t="n">
        <v>1</v>
      </c>
      <c r="AEM47" s="0" t="n">
        <v>1</v>
      </c>
      <c r="AEN47" s="0" t="n">
        <v>1</v>
      </c>
      <c r="AEO47" s="0" t="n">
        <v>2</v>
      </c>
      <c r="AEP47" s="0" t="n">
        <v>-9</v>
      </c>
      <c r="AEQ47" s="0" t="n">
        <v>1</v>
      </c>
      <c r="AER47" s="0" t="n">
        <v>-9</v>
      </c>
      <c r="AES47" s="0" t="n">
        <v>1</v>
      </c>
      <c r="AET47" s="0" t="n">
        <v>1</v>
      </c>
      <c r="AEU47" s="0" t="n">
        <v>1</v>
      </c>
      <c r="AEV47" s="0" t="n">
        <v>2</v>
      </c>
      <c r="AEW47" s="0" t="n">
        <v>1</v>
      </c>
      <c r="AEX47" s="0" t="n">
        <v>1</v>
      </c>
      <c r="AEY47" s="0" t="n">
        <v>1</v>
      </c>
      <c r="AEZ47" s="0" t="n">
        <v>1</v>
      </c>
      <c r="AFA47" s="0" t="n">
        <v>1</v>
      </c>
      <c r="AFB47" s="0" t="n">
        <v>1</v>
      </c>
      <c r="AFC47" s="0" t="n">
        <v>1</v>
      </c>
      <c r="AFD47" s="0" t="n">
        <v>2</v>
      </c>
      <c r="AFE47" s="0" t="n">
        <v>1</v>
      </c>
      <c r="AFF47" s="0" t="n">
        <v>1</v>
      </c>
      <c r="AFG47" s="0" t="n">
        <v>1</v>
      </c>
      <c r="AFH47" s="0" t="n">
        <v>1</v>
      </c>
      <c r="AFI47" s="0" t="n">
        <v>-9</v>
      </c>
      <c r="AFJ47" s="0" t="n">
        <v>1</v>
      </c>
      <c r="AFK47" s="0" t="n">
        <v>1</v>
      </c>
      <c r="AFL47" s="0" t="n">
        <v>-9</v>
      </c>
      <c r="AFM47" s="0" t="n">
        <v>1</v>
      </c>
      <c r="AFN47" s="0" t="n">
        <v>1</v>
      </c>
      <c r="AFO47" s="0" t="n">
        <v>1</v>
      </c>
      <c r="AFP47" s="0" t="n">
        <v>-9</v>
      </c>
      <c r="AFQ47" s="0" t="n">
        <v>1</v>
      </c>
      <c r="AFR47" s="0" t="n">
        <v>1</v>
      </c>
      <c r="AFS47" s="0" t="n">
        <v>1</v>
      </c>
      <c r="AFT47" s="0" t="n">
        <v>1</v>
      </c>
      <c r="AFU47" s="0" t="n">
        <v>2</v>
      </c>
      <c r="AFV47" s="0" t="n">
        <v>-9</v>
      </c>
      <c r="AFW47" s="0" t="n">
        <v>1</v>
      </c>
      <c r="AFX47" s="0" t="n">
        <v>-9</v>
      </c>
      <c r="AFY47" s="0" t="n">
        <v>1</v>
      </c>
      <c r="AFZ47" s="0" t="n">
        <v>1</v>
      </c>
      <c r="AGA47" s="0" t="n">
        <v>-9</v>
      </c>
      <c r="AGB47" s="0" t="n">
        <v>1</v>
      </c>
      <c r="AGC47" s="0" t="n">
        <v>1</v>
      </c>
      <c r="AGD47" s="0" t="n">
        <v>1</v>
      </c>
      <c r="AGE47" s="0" t="n">
        <v>1</v>
      </c>
      <c r="AGF47" s="0" t="n">
        <v>-9</v>
      </c>
      <c r="AGG47" s="0" t="n">
        <v>1</v>
      </c>
      <c r="AGH47" s="0" t="n">
        <v>1</v>
      </c>
      <c r="AGI47" s="0" t="n">
        <v>1</v>
      </c>
      <c r="AGJ47" s="0" t="n">
        <v>1</v>
      </c>
      <c r="AGK47" s="0" t="n">
        <v>1</v>
      </c>
      <c r="AGL47" s="0" t="n">
        <v>1</v>
      </c>
      <c r="AGM47" s="0" t="n">
        <v>1</v>
      </c>
      <c r="AGN47" s="0" t="n">
        <v>-9</v>
      </c>
      <c r="AGO47" s="0" t="n">
        <v>1</v>
      </c>
      <c r="AGP47" s="0" t="n">
        <v>1</v>
      </c>
      <c r="AGQ47" s="0" t="n">
        <v>-9</v>
      </c>
      <c r="AGR47" s="0" t="n">
        <v>1</v>
      </c>
      <c r="AGS47" s="0" t="n">
        <v>1</v>
      </c>
      <c r="AGT47" s="0" t="n">
        <v>1</v>
      </c>
      <c r="AGU47" s="0" t="n">
        <v>1</v>
      </c>
      <c r="AGV47" s="0" t="n">
        <v>1</v>
      </c>
      <c r="AGW47" s="0" t="n">
        <v>-9</v>
      </c>
      <c r="AGX47" s="0" t="n">
        <v>1</v>
      </c>
      <c r="AGY47" s="0" t="n">
        <v>1</v>
      </c>
      <c r="AGZ47" s="0" t="n">
        <v>-9</v>
      </c>
      <c r="AHA47" s="0" t="n">
        <v>1</v>
      </c>
      <c r="AHB47" s="0" t="n">
        <v>1</v>
      </c>
      <c r="AHC47" s="0" t="n">
        <v>1</v>
      </c>
      <c r="AHD47" s="0" t="n">
        <v>1</v>
      </c>
      <c r="AHE47" s="0" t="n">
        <v>1</v>
      </c>
      <c r="AHF47" s="0" t="n">
        <v>-9</v>
      </c>
      <c r="AHG47" s="0" t="n">
        <v>1</v>
      </c>
      <c r="AHH47" s="0" t="n">
        <v>1</v>
      </c>
      <c r="AHI47" s="0" t="n">
        <v>1</v>
      </c>
      <c r="AHJ47" s="0" t="n">
        <v>1</v>
      </c>
      <c r="AHK47" s="0" t="n">
        <v>1</v>
      </c>
      <c r="AHL47" s="0" t="n">
        <v>1</v>
      </c>
      <c r="AHM47" s="0" t="n">
        <v>1</v>
      </c>
      <c r="AHN47" s="0" t="n">
        <v>1</v>
      </c>
      <c r="AHO47" s="0" t="n">
        <v>1</v>
      </c>
      <c r="AHP47" s="0" t="n">
        <v>1</v>
      </c>
      <c r="AHQ47" s="0" t="n">
        <v>1</v>
      </c>
      <c r="AHR47" s="0" t="n">
        <v>1</v>
      </c>
      <c r="AHS47" s="0" t="n">
        <v>1</v>
      </c>
      <c r="AHT47" s="0" t="n">
        <v>1</v>
      </c>
      <c r="AHU47" s="0" t="n">
        <v>1</v>
      </c>
      <c r="AHV47" s="0" t="n">
        <v>-9</v>
      </c>
      <c r="AHW47" s="0" t="n">
        <v>1</v>
      </c>
      <c r="AHX47" s="0" t="n">
        <v>1</v>
      </c>
      <c r="AHY47" s="0" t="n">
        <v>1</v>
      </c>
      <c r="AHZ47" s="0" t="n">
        <v>1</v>
      </c>
      <c r="AIA47" s="0" t="n">
        <v>1</v>
      </c>
      <c r="AIB47" s="0" t="n">
        <v>-9</v>
      </c>
      <c r="AIC47" s="0" t="n">
        <v>1</v>
      </c>
      <c r="AID47" s="0" t="n">
        <v>1</v>
      </c>
      <c r="AIE47" s="0" t="n">
        <v>1</v>
      </c>
      <c r="AIF47" s="0" t="n">
        <v>1</v>
      </c>
      <c r="AIG47" s="0" t="n">
        <v>1</v>
      </c>
      <c r="AIH47" s="0" t="n">
        <v>1</v>
      </c>
      <c r="AII47" s="0" t="n">
        <v>-9</v>
      </c>
      <c r="AIJ47" s="0" t="n">
        <v>3</v>
      </c>
      <c r="AIK47" s="0" t="n">
        <v>1</v>
      </c>
      <c r="AIL47" s="0" t="n">
        <v>1</v>
      </c>
      <c r="AIM47" s="0" t="n">
        <v>-9</v>
      </c>
      <c r="AIN47" s="0" t="n">
        <v>-9</v>
      </c>
      <c r="AIO47" s="0" t="n">
        <v>1</v>
      </c>
      <c r="AIP47" s="0" t="n">
        <v>1</v>
      </c>
      <c r="AIQ47" s="0" t="n">
        <v>1</v>
      </c>
      <c r="AIR47" s="0" t="n">
        <v>1</v>
      </c>
      <c r="AIS47" s="0" t="n">
        <v>2</v>
      </c>
      <c r="AIT47" s="0" t="n">
        <v>2</v>
      </c>
      <c r="AIU47" s="0" t="n">
        <v>-9</v>
      </c>
      <c r="AIV47" s="0" t="n">
        <v>1</v>
      </c>
      <c r="AIW47" s="0" t="n">
        <v>1</v>
      </c>
      <c r="AIX47" s="0" t="n">
        <v>-9</v>
      </c>
      <c r="AIY47" s="0" t="n">
        <v>1</v>
      </c>
      <c r="AIZ47" s="0" t="n">
        <v>1</v>
      </c>
      <c r="AJA47" s="0" t="n">
        <v>-9</v>
      </c>
      <c r="AJB47" s="0" t="n">
        <v>-9</v>
      </c>
      <c r="AJC47" s="0" t="n">
        <v>1</v>
      </c>
      <c r="AJD47" s="0" t="n">
        <v>1</v>
      </c>
      <c r="AJE47" s="0" t="n">
        <v>1</v>
      </c>
      <c r="AJF47" s="0" t="n">
        <v>-9</v>
      </c>
      <c r="AJG47" s="0" t="n">
        <v>-9</v>
      </c>
      <c r="AJH47" s="0" t="n">
        <v>2</v>
      </c>
      <c r="AJI47" s="0" t="n">
        <v>1</v>
      </c>
      <c r="AJJ47" s="0" t="n">
        <v>1</v>
      </c>
      <c r="AJK47" s="0" t="n">
        <v>1</v>
      </c>
      <c r="AJL47" s="0" t="n">
        <v>1</v>
      </c>
      <c r="AJM47" s="0" t="n">
        <v>1</v>
      </c>
      <c r="AJN47" s="0" t="n">
        <v>1</v>
      </c>
      <c r="AJO47" s="0" t="n">
        <v>1</v>
      </c>
      <c r="AJP47" s="0" t="n">
        <v>1</v>
      </c>
      <c r="AJQ47" s="0" t="n">
        <v>1</v>
      </c>
      <c r="AJR47" s="0" t="n">
        <v>2</v>
      </c>
      <c r="AJS47" s="0" t="n">
        <v>-9</v>
      </c>
      <c r="AJT47" s="0" t="n">
        <v>1</v>
      </c>
      <c r="AJU47" s="0" t="n">
        <v>-9</v>
      </c>
      <c r="AJV47" s="0" t="n">
        <v>1</v>
      </c>
      <c r="AJW47" s="0" t="n">
        <v>1</v>
      </c>
      <c r="AJX47" s="0" t="n">
        <v>1</v>
      </c>
      <c r="AJY47" s="0" t="n">
        <v>2</v>
      </c>
      <c r="AJZ47" s="0" t="n">
        <v>1</v>
      </c>
      <c r="AKA47" s="0" t="n">
        <v>1</v>
      </c>
      <c r="AKB47" s="0" t="n">
        <v>-9</v>
      </c>
      <c r="AKC47" s="0" t="n">
        <v>1</v>
      </c>
      <c r="AKD47" s="0" t="n">
        <v>-9</v>
      </c>
      <c r="AKE47" s="0" t="n">
        <v>1</v>
      </c>
      <c r="AKF47" s="0" t="n">
        <v>1</v>
      </c>
      <c r="AKG47" s="0" t="n">
        <v>1</v>
      </c>
      <c r="AKH47" s="0" t="n">
        <v>1</v>
      </c>
      <c r="AKI47" s="0" t="n">
        <v>1</v>
      </c>
      <c r="AKJ47" s="0" t="n">
        <v>1</v>
      </c>
      <c r="AKK47" s="0" t="n">
        <v>-9</v>
      </c>
      <c r="AKL47" s="0" t="n">
        <v>1</v>
      </c>
      <c r="AKM47" s="0" t="n">
        <v>1</v>
      </c>
      <c r="AKN47" s="0" t="n">
        <v>1</v>
      </c>
      <c r="AKO47" s="0" t="n">
        <v>-9</v>
      </c>
      <c r="AKP47" s="0" t="n">
        <v>3</v>
      </c>
      <c r="AKQ47" s="0" t="n">
        <v>1</v>
      </c>
      <c r="AKR47" s="0" t="n">
        <v>1</v>
      </c>
      <c r="AKS47" s="0" t="n">
        <v>1</v>
      </c>
      <c r="AKT47" s="0" t="n">
        <v>1</v>
      </c>
      <c r="AKU47" s="0" t="n">
        <v>1</v>
      </c>
      <c r="AKV47" s="0" t="n">
        <v>1</v>
      </c>
      <c r="AKW47" s="0" t="n">
        <v>1</v>
      </c>
      <c r="AKX47" s="0" t="n">
        <v>1</v>
      </c>
      <c r="AKY47" s="0" t="n">
        <v>1</v>
      </c>
      <c r="AKZ47" s="0" t="n">
        <v>1</v>
      </c>
      <c r="ALA47" s="0" t="n">
        <v>2</v>
      </c>
      <c r="ALB47" s="0" t="n">
        <v>1</v>
      </c>
      <c r="ALC47" s="0" t="n">
        <v>-9</v>
      </c>
      <c r="ALD47" s="0" t="n">
        <v>-9</v>
      </c>
      <c r="ALE47" s="0" t="n">
        <v>1</v>
      </c>
      <c r="ALF47" s="0" t="n">
        <v>1</v>
      </c>
      <c r="ALG47" s="0" t="n">
        <v>-9</v>
      </c>
      <c r="ALH47" s="0" t="n">
        <v>1</v>
      </c>
      <c r="ALI47" s="0" t="n">
        <v>1</v>
      </c>
      <c r="ALJ47" s="0" t="n">
        <v>1</v>
      </c>
      <c r="ALK47" s="0" t="n">
        <v>1</v>
      </c>
      <c r="ALL47" s="0" t="n">
        <v>1</v>
      </c>
      <c r="ALM47" s="0" t="n">
        <v>-9</v>
      </c>
      <c r="ALN47" s="0" t="n">
        <v>1</v>
      </c>
      <c r="ALO47" s="0" t="n">
        <v>-9</v>
      </c>
      <c r="ALP47" s="0" t="n">
        <v>1</v>
      </c>
      <c r="ALQ47" s="0" t="n">
        <v>1</v>
      </c>
      <c r="ALR47" s="0" t="n">
        <v>2</v>
      </c>
      <c r="ALS47" s="0" t="n">
        <v>1</v>
      </c>
      <c r="ALT47" s="0" t="n">
        <v>1</v>
      </c>
      <c r="ALU47" s="0" t="n">
        <v>-9</v>
      </c>
      <c r="ALV47" s="0" t="n">
        <v>1</v>
      </c>
      <c r="ALW47" s="0" t="n">
        <v>1</v>
      </c>
      <c r="ALX47" s="0" t="n">
        <v>3</v>
      </c>
      <c r="ALY47" s="0" t="n">
        <v>1</v>
      </c>
      <c r="ALZ47" s="0" t="n">
        <v>1</v>
      </c>
      <c r="AMA47" s="0" t="n">
        <v>1</v>
      </c>
      <c r="AMB47" s="0" t="n">
        <v>1</v>
      </c>
      <c r="AMC47" s="0" t="n">
        <v>1</v>
      </c>
      <c r="AMD47" s="0" t="n">
        <v>2</v>
      </c>
      <c r="AME47" s="0" t="n">
        <v>1</v>
      </c>
      <c r="AMF47" s="0" t="n">
        <v>1</v>
      </c>
      <c r="AMG47" s="0" t="n">
        <v>1</v>
      </c>
      <c r="AMH47" s="0" t="n">
        <v>1</v>
      </c>
      <c r="AMI47" s="0" t="n">
        <v>1</v>
      </c>
      <c r="AMJ47" s="0" t="n">
        <v>1</v>
      </c>
    </row>
    <row r="48" customFormat="false" ht="15" hidden="false" customHeight="false" outlineLevel="0" collapsed="false">
      <c r="A48" s="0" t="s">
        <v>6717</v>
      </c>
      <c r="C48" s="0" t="n">
        <v>1</v>
      </c>
      <c r="D48" s="0" t="n">
        <v>1</v>
      </c>
      <c r="E48" s="0" t="n">
        <v>-9</v>
      </c>
      <c r="F48" s="0" t="n">
        <v>-9</v>
      </c>
      <c r="G48" s="0" t="n">
        <v>1</v>
      </c>
      <c r="H48" s="0" t="n">
        <v>1</v>
      </c>
      <c r="I48" s="0" t="n">
        <v>1</v>
      </c>
      <c r="J48" s="0" t="n">
        <v>1</v>
      </c>
      <c r="K48" s="0" t="n">
        <v>1</v>
      </c>
      <c r="L48" s="0" t="n">
        <v>1</v>
      </c>
      <c r="M48" s="0" t="n">
        <v>1</v>
      </c>
      <c r="N48" s="0" t="n">
        <v>-9</v>
      </c>
      <c r="O48" s="0" t="n">
        <v>1</v>
      </c>
      <c r="P48" s="0" t="n">
        <v>1</v>
      </c>
      <c r="Q48" s="0" t="n">
        <v>1</v>
      </c>
      <c r="R48" s="0" t="n">
        <v>-9</v>
      </c>
      <c r="S48" s="0" t="n">
        <v>1</v>
      </c>
      <c r="T48" s="0" t="n">
        <v>1</v>
      </c>
      <c r="U48" s="0" t="n">
        <v>2</v>
      </c>
      <c r="V48" s="0" t="n">
        <v>1</v>
      </c>
      <c r="W48" s="0" t="n">
        <v>1</v>
      </c>
      <c r="X48" s="0" t="n">
        <v>1</v>
      </c>
      <c r="Y48" s="0" t="n">
        <v>2</v>
      </c>
      <c r="Z48" s="0" t="n">
        <v>1</v>
      </c>
      <c r="AA48" s="0" t="n">
        <v>1</v>
      </c>
      <c r="AB48" s="0" t="n">
        <v>1</v>
      </c>
      <c r="AC48" s="0" t="n">
        <v>1</v>
      </c>
      <c r="AD48" s="0" t="n">
        <v>1</v>
      </c>
      <c r="AE48" s="0" t="n">
        <v>1</v>
      </c>
      <c r="AF48" s="0" t="n">
        <v>1</v>
      </c>
      <c r="AG48" s="0" t="n">
        <v>1</v>
      </c>
      <c r="AH48" s="0" t="n">
        <v>1</v>
      </c>
      <c r="AI48" s="0" t="n">
        <v>2</v>
      </c>
      <c r="AJ48" s="0" t="n">
        <v>1</v>
      </c>
      <c r="AK48" s="0" t="n">
        <v>-9</v>
      </c>
      <c r="AL48" s="0" t="n">
        <v>1</v>
      </c>
      <c r="AM48" s="0" t="n">
        <v>1</v>
      </c>
      <c r="AN48" s="0" t="n">
        <v>1</v>
      </c>
      <c r="AO48" s="0" t="n">
        <v>2</v>
      </c>
      <c r="AP48" s="0" t="n">
        <v>1</v>
      </c>
      <c r="AQ48" s="0" t="n">
        <v>1</v>
      </c>
      <c r="AR48" s="0" t="n">
        <v>1</v>
      </c>
      <c r="AS48" s="0" t="n">
        <v>1</v>
      </c>
      <c r="AT48" s="0" t="n">
        <v>1</v>
      </c>
      <c r="AU48" s="0" t="n">
        <v>1</v>
      </c>
      <c r="AV48" s="0" t="n">
        <v>2</v>
      </c>
      <c r="AW48" s="0" t="n">
        <v>2</v>
      </c>
      <c r="AX48" s="0" t="n">
        <v>2</v>
      </c>
      <c r="AY48" s="0" t="n">
        <v>2</v>
      </c>
      <c r="AZ48" s="0" t="n">
        <v>1</v>
      </c>
      <c r="BA48" s="0" t="n">
        <v>2</v>
      </c>
      <c r="BB48" s="0" t="n">
        <v>1</v>
      </c>
      <c r="BC48" s="0" t="n">
        <v>-9</v>
      </c>
      <c r="BD48" s="0" t="n">
        <v>1</v>
      </c>
      <c r="BE48" s="0" t="n">
        <v>1</v>
      </c>
      <c r="BF48" s="0" t="n">
        <v>1</v>
      </c>
      <c r="BG48" s="0" t="n">
        <v>-9</v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-9</v>
      </c>
      <c r="BM48" s="0" t="n">
        <v>1</v>
      </c>
      <c r="BN48" s="0" t="n">
        <v>-9</v>
      </c>
      <c r="BO48" s="0" t="n">
        <v>1</v>
      </c>
      <c r="BP48" s="0" t="n">
        <v>1</v>
      </c>
      <c r="BQ48" s="0" t="n">
        <v>2</v>
      </c>
      <c r="BR48" s="0" t="n">
        <v>1</v>
      </c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-9</v>
      </c>
      <c r="BY48" s="0" t="n">
        <v>1</v>
      </c>
      <c r="BZ48" s="0" t="n">
        <v>2</v>
      </c>
      <c r="CA48" s="0" t="n">
        <v>1</v>
      </c>
      <c r="CB48" s="0" t="n">
        <v>1</v>
      </c>
      <c r="CC48" s="0" t="n">
        <v>1</v>
      </c>
      <c r="CD48" s="0" t="n">
        <v>-9</v>
      </c>
      <c r="CE48" s="0" t="n">
        <v>1</v>
      </c>
      <c r="CF48" s="0" t="n">
        <v>1</v>
      </c>
      <c r="CG48" s="0" t="n">
        <v>-9</v>
      </c>
      <c r="CH48" s="0" t="n">
        <v>-9</v>
      </c>
      <c r="CI48" s="0" t="n">
        <v>1</v>
      </c>
      <c r="CJ48" s="0" t="n">
        <v>-9</v>
      </c>
      <c r="CK48" s="0" t="n">
        <v>1</v>
      </c>
      <c r="CL48" s="0" t="n">
        <v>2</v>
      </c>
      <c r="CM48" s="0" t="n">
        <v>1</v>
      </c>
      <c r="CN48" s="0" t="n">
        <v>1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 t="n">
        <v>1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-9</v>
      </c>
      <c r="CZ48" s="0" t="n">
        <v>-9</v>
      </c>
      <c r="DA48" s="0" t="n">
        <v>3</v>
      </c>
      <c r="DB48" s="0" t="n">
        <v>2</v>
      </c>
      <c r="DC48" s="0" t="n">
        <v>2</v>
      </c>
      <c r="DD48" s="0" t="n">
        <v>-9</v>
      </c>
      <c r="DE48" s="0" t="n">
        <v>1</v>
      </c>
      <c r="DF48" s="0" t="n">
        <v>2</v>
      </c>
      <c r="DG48" s="0" t="n">
        <v>1</v>
      </c>
      <c r="DH48" s="0" t="n">
        <v>1</v>
      </c>
      <c r="DI48" s="0" t="n">
        <v>1</v>
      </c>
      <c r="DJ48" s="0" t="n">
        <v>1</v>
      </c>
      <c r="DK48" s="0" t="n">
        <v>2</v>
      </c>
      <c r="DL48" s="0" t="n">
        <v>-9</v>
      </c>
      <c r="DM48" s="0" t="n">
        <v>1</v>
      </c>
      <c r="DN48" s="0" t="n">
        <v>1</v>
      </c>
      <c r="DO48" s="0" t="n">
        <v>1</v>
      </c>
      <c r="DP48" s="0" t="n">
        <v>2</v>
      </c>
      <c r="DQ48" s="0" t="n">
        <v>2</v>
      </c>
      <c r="DR48" s="0" t="n">
        <v>1</v>
      </c>
      <c r="DS48" s="0" t="n">
        <v>2</v>
      </c>
      <c r="DT48" s="0" t="n">
        <v>1</v>
      </c>
      <c r="DU48" s="0" t="n">
        <v>1</v>
      </c>
      <c r="DV48" s="0" t="n">
        <v>-9</v>
      </c>
      <c r="DW48" s="0" t="n">
        <v>2</v>
      </c>
      <c r="DX48" s="0" t="n">
        <v>1</v>
      </c>
      <c r="DY48" s="0" t="n">
        <v>-9</v>
      </c>
      <c r="DZ48" s="0" t="n">
        <v>2</v>
      </c>
      <c r="EA48" s="0" t="n">
        <v>2</v>
      </c>
      <c r="EB48" s="0" t="n">
        <v>1</v>
      </c>
      <c r="EC48" s="0" t="n">
        <v>-9</v>
      </c>
      <c r="ED48" s="0" t="n">
        <v>1</v>
      </c>
      <c r="EE48" s="0" t="n">
        <v>1</v>
      </c>
      <c r="EF48" s="0" t="n">
        <v>2</v>
      </c>
      <c r="EG48" s="0" t="n">
        <v>1</v>
      </c>
      <c r="EH48" s="0" t="n">
        <v>1</v>
      </c>
      <c r="EI48" s="0" t="n">
        <v>2</v>
      </c>
      <c r="EJ48" s="0" t="n">
        <v>1</v>
      </c>
      <c r="EK48" s="0" t="n">
        <v>1</v>
      </c>
      <c r="EL48" s="0" t="n">
        <v>1</v>
      </c>
      <c r="EM48" s="0" t="n">
        <v>2</v>
      </c>
      <c r="EN48" s="0" t="n">
        <v>-9</v>
      </c>
      <c r="EO48" s="0" t="n">
        <v>1</v>
      </c>
      <c r="EP48" s="0" t="n">
        <v>2</v>
      </c>
      <c r="EQ48" s="0" t="n">
        <v>1</v>
      </c>
      <c r="ER48" s="0" t="n">
        <v>1</v>
      </c>
      <c r="ES48" s="0" t="n">
        <v>2</v>
      </c>
      <c r="ET48" s="0" t="n">
        <v>1</v>
      </c>
      <c r="EU48" s="0" t="n">
        <v>1</v>
      </c>
      <c r="EV48" s="0" t="n">
        <v>1</v>
      </c>
      <c r="EW48" s="0" t="n">
        <v>1</v>
      </c>
      <c r="EX48" s="0" t="n">
        <v>2</v>
      </c>
      <c r="EY48" s="0" t="n">
        <v>1</v>
      </c>
      <c r="EZ48" s="0" t="n">
        <v>2</v>
      </c>
      <c r="FA48" s="0" t="n">
        <v>2</v>
      </c>
      <c r="FB48" s="0" t="n">
        <v>1</v>
      </c>
      <c r="FC48" s="0" t="n">
        <v>1</v>
      </c>
      <c r="FD48" s="0" t="n">
        <v>1</v>
      </c>
      <c r="FE48" s="0" t="n">
        <v>1</v>
      </c>
      <c r="FF48" s="0" t="n">
        <v>2</v>
      </c>
      <c r="FG48" s="0" t="n">
        <v>1</v>
      </c>
      <c r="FH48" s="0" t="n">
        <v>1</v>
      </c>
      <c r="FI48" s="0" t="n">
        <v>1</v>
      </c>
      <c r="FJ48" s="0" t="n">
        <v>2</v>
      </c>
      <c r="FK48" s="0" t="n">
        <v>2</v>
      </c>
      <c r="FL48" s="0" t="n">
        <v>1</v>
      </c>
      <c r="FM48" s="0" t="n">
        <v>1</v>
      </c>
      <c r="FN48" s="0" t="n">
        <v>1</v>
      </c>
      <c r="FO48" s="0" t="n">
        <v>1</v>
      </c>
      <c r="FP48" s="0" t="n">
        <v>-9</v>
      </c>
      <c r="FQ48" s="0" t="n">
        <v>2</v>
      </c>
      <c r="FR48" s="0" t="n">
        <v>1</v>
      </c>
      <c r="FS48" s="0" t="n">
        <v>1</v>
      </c>
      <c r="FT48" s="0" t="n">
        <v>1</v>
      </c>
      <c r="FU48" s="0" t="n">
        <v>1</v>
      </c>
      <c r="FV48" s="0" t="n">
        <v>2</v>
      </c>
      <c r="FW48" s="0" t="n">
        <v>2</v>
      </c>
      <c r="FX48" s="0" t="n">
        <v>1</v>
      </c>
      <c r="FY48" s="0" t="n">
        <v>1</v>
      </c>
      <c r="FZ48" s="0" t="n">
        <v>1</v>
      </c>
      <c r="GA48" s="0" t="n">
        <v>1</v>
      </c>
      <c r="GB48" s="0" t="n">
        <v>1</v>
      </c>
      <c r="GC48" s="0" t="n">
        <v>1</v>
      </c>
      <c r="GD48" s="0" t="n">
        <v>-9</v>
      </c>
      <c r="GE48" s="0" t="n">
        <v>1</v>
      </c>
      <c r="GF48" s="0" t="n">
        <v>1</v>
      </c>
      <c r="GG48" s="0" t="n">
        <v>1</v>
      </c>
      <c r="GH48" s="0" t="n">
        <v>1</v>
      </c>
      <c r="GI48" s="0" t="n">
        <v>2</v>
      </c>
      <c r="GJ48" s="0" t="n">
        <v>2</v>
      </c>
      <c r="GK48" s="0" t="n">
        <v>1</v>
      </c>
      <c r="GL48" s="0" t="n">
        <v>2</v>
      </c>
      <c r="GM48" s="0" t="n">
        <v>1</v>
      </c>
      <c r="GN48" s="0" t="n">
        <v>1</v>
      </c>
      <c r="GO48" s="0" t="n">
        <v>1</v>
      </c>
      <c r="GP48" s="0" t="n">
        <v>3</v>
      </c>
      <c r="GQ48" s="0" t="n">
        <v>1</v>
      </c>
      <c r="GR48" s="0" t="n">
        <v>1</v>
      </c>
      <c r="GS48" s="0" t="n">
        <v>1</v>
      </c>
      <c r="GT48" s="0" t="n">
        <v>1</v>
      </c>
      <c r="GU48" s="0" t="n">
        <v>1</v>
      </c>
      <c r="GV48" s="0" t="n">
        <v>1</v>
      </c>
      <c r="GW48" s="0" t="n">
        <v>1</v>
      </c>
      <c r="GX48" s="0" t="n">
        <v>-9</v>
      </c>
      <c r="GY48" s="0" t="n">
        <v>-9</v>
      </c>
      <c r="GZ48" s="0" t="n">
        <v>1</v>
      </c>
      <c r="HA48" s="0" t="n">
        <v>2</v>
      </c>
      <c r="HB48" s="0" t="n">
        <v>1</v>
      </c>
      <c r="HC48" s="0" t="n">
        <v>-9</v>
      </c>
      <c r="HD48" s="0" t="n">
        <v>-9</v>
      </c>
      <c r="HE48" s="0" t="n">
        <v>1</v>
      </c>
      <c r="HF48" s="0" t="n">
        <v>-9</v>
      </c>
      <c r="HG48" s="0" t="n">
        <v>-9</v>
      </c>
      <c r="HH48" s="0" t="n">
        <v>2</v>
      </c>
      <c r="HI48" s="0" t="n">
        <v>-9</v>
      </c>
      <c r="HJ48" s="0" t="n">
        <v>2</v>
      </c>
      <c r="HK48" s="0" t="n">
        <v>1</v>
      </c>
      <c r="HL48" s="0" t="n">
        <v>1</v>
      </c>
      <c r="HM48" s="0" t="n">
        <v>-9</v>
      </c>
      <c r="HN48" s="0" t="n">
        <v>1</v>
      </c>
      <c r="HO48" s="0" t="n">
        <v>1</v>
      </c>
      <c r="HP48" s="0" t="n">
        <v>1</v>
      </c>
      <c r="HQ48" s="0" t="n">
        <v>1</v>
      </c>
      <c r="HR48" s="0" t="n">
        <v>1</v>
      </c>
      <c r="HS48" s="0" t="n">
        <v>1</v>
      </c>
      <c r="HT48" s="0" t="n">
        <v>2</v>
      </c>
      <c r="HU48" s="0" t="n">
        <v>2</v>
      </c>
      <c r="HV48" s="0" t="n">
        <v>1</v>
      </c>
      <c r="HW48" s="0" t="n">
        <v>-9</v>
      </c>
      <c r="HX48" s="0" t="n">
        <v>1</v>
      </c>
      <c r="HY48" s="0" t="n">
        <v>1</v>
      </c>
      <c r="HZ48" s="0" t="n">
        <v>1</v>
      </c>
      <c r="IA48" s="0" t="n">
        <v>1</v>
      </c>
      <c r="IB48" s="0" t="n">
        <v>1</v>
      </c>
      <c r="IC48" s="0" t="n">
        <v>-9</v>
      </c>
      <c r="ID48" s="0" t="n">
        <v>1</v>
      </c>
      <c r="IE48" s="0" t="n">
        <v>1</v>
      </c>
      <c r="IF48" s="0" t="n">
        <v>1</v>
      </c>
      <c r="IG48" s="0" t="n">
        <v>1</v>
      </c>
      <c r="IH48" s="0" t="n">
        <v>1</v>
      </c>
      <c r="II48" s="0" t="n">
        <v>-9</v>
      </c>
      <c r="IJ48" s="0" t="n">
        <v>1</v>
      </c>
      <c r="IK48" s="0" t="n">
        <v>-9</v>
      </c>
      <c r="IL48" s="0" t="n">
        <v>1</v>
      </c>
      <c r="IM48" s="0" t="n">
        <v>-9</v>
      </c>
      <c r="IN48" s="0" t="n">
        <v>1</v>
      </c>
      <c r="IO48" s="0" t="n">
        <v>1</v>
      </c>
      <c r="IP48" s="0" t="n">
        <v>1</v>
      </c>
      <c r="IQ48" s="0" t="n">
        <v>2</v>
      </c>
      <c r="IR48" s="0" t="n">
        <v>1</v>
      </c>
      <c r="IS48" s="0" t="n">
        <v>1</v>
      </c>
      <c r="IT48" s="0" t="n">
        <v>-9</v>
      </c>
      <c r="IU48" s="0" t="n">
        <v>1</v>
      </c>
      <c r="IV48" s="0" t="n">
        <v>-9</v>
      </c>
      <c r="IW48" s="0" t="n">
        <v>1</v>
      </c>
      <c r="IX48" s="0" t="n">
        <v>1</v>
      </c>
      <c r="IY48" s="0" t="n">
        <v>1</v>
      </c>
      <c r="IZ48" s="0" t="n">
        <v>1</v>
      </c>
      <c r="JA48" s="0" t="n">
        <v>2</v>
      </c>
      <c r="JB48" s="0" t="n">
        <v>2</v>
      </c>
      <c r="JC48" s="0" t="n">
        <v>-9</v>
      </c>
      <c r="JD48" s="0" t="n">
        <v>1</v>
      </c>
      <c r="JE48" s="0" t="n">
        <v>2</v>
      </c>
      <c r="JF48" s="0" t="n">
        <v>1</v>
      </c>
      <c r="JG48" s="0" t="n">
        <v>2</v>
      </c>
      <c r="JH48" s="0" t="n">
        <v>1</v>
      </c>
      <c r="JI48" s="0" t="n">
        <v>2</v>
      </c>
      <c r="JJ48" s="0" t="n">
        <v>2</v>
      </c>
      <c r="JK48" s="0" t="n">
        <v>1</v>
      </c>
      <c r="JL48" s="0" t="n">
        <v>-9</v>
      </c>
      <c r="JM48" s="0" t="n">
        <v>1</v>
      </c>
      <c r="JN48" s="0" t="n">
        <v>1</v>
      </c>
      <c r="JO48" s="0" t="n">
        <v>2</v>
      </c>
      <c r="JP48" s="0" t="n">
        <v>1</v>
      </c>
      <c r="JQ48" s="0" t="n">
        <v>1</v>
      </c>
      <c r="JR48" s="0" t="n">
        <v>2</v>
      </c>
      <c r="JS48" s="0" t="n">
        <v>1</v>
      </c>
      <c r="JT48" s="0" t="n">
        <v>1</v>
      </c>
      <c r="JU48" s="0" t="n">
        <v>2</v>
      </c>
      <c r="JV48" s="0" t="n">
        <v>-9</v>
      </c>
      <c r="JW48" s="0" t="n">
        <v>1</v>
      </c>
      <c r="JX48" s="0" t="n">
        <v>-9</v>
      </c>
      <c r="JY48" s="0" t="n">
        <v>1</v>
      </c>
      <c r="JZ48" s="0" t="n">
        <v>1</v>
      </c>
      <c r="KA48" s="0" t="n">
        <v>1</v>
      </c>
      <c r="KB48" s="0" t="n">
        <v>1</v>
      </c>
      <c r="KC48" s="0" t="n">
        <v>1</v>
      </c>
      <c r="KD48" s="0" t="n">
        <v>1</v>
      </c>
      <c r="KE48" s="0" t="n">
        <v>1</v>
      </c>
      <c r="KF48" s="0" t="n">
        <v>1</v>
      </c>
      <c r="KG48" s="0" t="n">
        <v>1</v>
      </c>
      <c r="KH48" s="0" t="n">
        <v>-9</v>
      </c>
      <c r="KI48" s="0" t="n">
        <v>1</v>
      </c>
      <c r="KJ48" s="0" t="n">
        <v>2</v>
      </c>
      <c r="KK48" s="0" t="n">
        <v>2</v>
      </c>
      <c r="KL48" s="0" t="n">
        <v>2</v>
      </c>
      <c r="KM48" s="0" t="n">
        <v>1</v>
      </c>
      <c r="KN48" s="0" t="n">
        <v>1</v>
      </c>
      <c r="KO48" s="0" t="n">
        <v>1</v>
      </c>
      <c r="KP48" s="0" t="n">
        <v>2</v>
      </c>
      <c r="KQ48" s="0" t="n">
        <v>1</v>
      </c>
      <c r="KR48" s="0" t="n">
        <v>-9</v>
      </c>
      <c r="KS48" s="0" t="n">
        <v>1</v>
      </c>
      <c r="KT48" s="0" t="n">
        <v>1</v>
      </c>
      <c r="KU48" s="0" t="n">
        <v>-9</v>
      </c>
      <c r="KV48" s="0" t="n">
        <v>2</v>
      </c>
      <c r="KW48" s="0" t="n">
        <v>2</v>
      </c>
      <c r="KX48" s="0" t="n">
        <v>-9</v>
      </c>
      <c r="KY48" s="0" t="n">
        <v>1</v>
      </c>
      <c r="KZ48" s="0" t="n">
        <v>1</v>
      </c>
      <c r="LA48" s="0" t="n">
        <v>1</v>
      </c>
      <c r="LB48" s="0" t="n">
        <v>1</v>
      </c>
      <c r="LC48" s="0" t="n">
        <v>-9</v>
      </c>
      <c r="LD48" s="0" t="n">
        <v>-9</v>
      </c>
      <c r="LE48" s="0" t="n">
        <v>1</v>
      </c>
      <c r="LF48" s="0" t="n">
        <v>1</v>
      </c>
      <c r="LG48" s="0" t="n">
        <v>2</v>
      </c>
      <c r="LH48" s="0" t="n">
        <v>-9</v>
      </c>
      <c r="LI48" s="0" t="n">
        <v>2</v>
      </c>
      <c r="LJ48" s="0" t="n">
        <v>-9</v>
      </c>
      <c r="LK48" s="0" t="n">
        <v>2</v>
      </c>
      <c r="LL48" s="0" t="n">
        <v>1</v>
      </c>
      <c r="LM48" s="0" t="n">
        <v>1</v>
      </c>
      <c r="LN48" s="0" t="n">
        <v>1</v>
      </c>
      <c r="LO48" s="0" t="n">
        <v>1</v>
      </c>
      <c r="LP48" s="0" t="n">
        <v>-9</v>
      </c>
      <c r="LQ48" s="0" t="n">
        <v>1</v>
      </c>
      <c r="LR48" s="0" t="n">
        <v>2</v>
      </c>
      <c r="LS48" s="0" t="n">
        <v>1</v>
      </c>
      <c r="LT48" s="0" t="n">
        <v>1</v>
      </c>
      <c r="LU48" s="0" t="n">
        <v>1</v>
      </c>
      <c r="LV48" s="0" t="n">
        <v>1</v>
      </c>
      <c r="LW48" s="0" t="n">
        <v>2</v>
      </c>
      <c r="LX48" s="0" t="n">
        <v>1</v>
      </c>
      <c r="LY48" s="0" t="n">
        <v>1</v>
      </c>
      <c r="LZ48" s="0" t="n">
        <v>1</v>
      </c>
      <c r="MA48" s="0" t="n">
        <v>1</v>
      </c>
      <c r="MB48" s="0" t="n">
        <v>1</v>
      </c>
      <c r="MC48" s="0" t="n">
        <v>1</v>
      </c>
      <c r="MD48" s="0" t="n">
        <v>1</v>
      </c>
      <c r="ME48" s="0" t="n">
        <v>-9</v>
      </c>
      <c r="MF48" s="0" t="n">
        <v>-9</v>
      </c>
      <c r="MG48" s="0" t="n">
        <v>-9</v>
      </c>
      <c r="MH48" s="0" t="n">
        <v>-9</v>
      </c>
      <c r="MI48" s="0" t="n">
        <v>1</v>
      </c>
      <c r="MJ48" s="0" t="n">
        <v>1</v>
      </c>
      <c r="MK48" s="0" t="n">
        <v>2</v>
      </c>
      <c r="ML48" s="0" t="n">
        <v>1</v>
      </c>
      <c r="MM48" s="0" t="n">
        <v>-9</v>
      </c>
      <c r="MN48" s="0" t="n">
        <v>1</v>
      </c>
      <c r="MO48" s="0" t="n">
        <v>1</v>
      </c>
      <c r="MP48" s="0" t="n">
        <v>1</v>
      </c>
      <c r="MQ48" s="0" t="n">
        <v>1</v>
      </c>
      <c r="MR48" s="0" t="n">
        <v>2</v>
      </c>
      <c r="MS48" s="0" t="n">
        <v>2</v>
      </c>
      <c r="MT48" s="0" t="n">
        <v>1</v>
      </c>
      <c r="MU48" s="0" t="n">
        <v>-9</v>
      </c>
      <c r="MV48" s="0" t="n">
        <v>1</v>
      </c>
      <c r="MW48" s="0" t="n">
        <v>1</v>
      </c>
      <c r="MX48" s="0" t="n">
        <v>1</v>
      </c>
      <c r="MY48" s="0" t="n">
        <v>1</v>
      </c>
      <c r="MZ48" s="0" t="n">
        <v>1</v>
      </c>
      <c r="NA48" s="0" t="n">
        <v>1</v>
      </c>
      <c r="NB48" s="0" t="n">
        <v>1</v>
      </c>
      <c r="NC48" s="0" t="n">
        <v>2</v>
      </c>
      <c r="ND48" s="0" t="n">
        <v>1</v>
      </c>
      <c r="NE48" s="0" t="n">
        <v>2</v>
      </c>
      <c r="NF48" s="0" t="n">
        <v>1</v>
      </c>
      <c r="NG48" s="0" t="n">
        <v>1</v>
      </c>
      <c r="NH48" s="0" t="n">
        <v>2</v>
      </c>
      <c r="NI48" s="0" t="n">
        <v>2</v>
      </c>
      <c r="NJ48" s="0" t="n">
        <v>1</v>
      </c>
      <c r="NK48" s="0" t="n">
        <v>1</v>
      </c>
      <c r="NL48" s="0" t="n">
        <v>1</v>
      </c>
      <c r="NM48" s="0" t="n">
        <v>1</v>
      </c>
      <c r="NN48" s="0" t="n">
        <v>1</v>
      </c>
      <c r="NO48" s="0" t="n">
        <v>1</v>
      </c>
      <c r="NP48" s="0" t="n">
        <v>1</v>
      </c>
      <c r="NQ48" s="0" t="n">
        <v>2</v>
      </c>
      <c r="NR48" s="0" t="n">
        <v>1</v>
      </c>
      <c r="NS48" s="0" t="n">
        <v>1</v>
      </c>
      <c r="NT48" s="0" t="n">
        <v>1</v>
      </c>
      <c r="NU48" s="0" t="n">
        <v>-9</v>
      </c>
      <c r="NV48" s="0" t="n">
        <v>1</v>
      </c>
      <c r="NW48" s="0" t="n">
        <v>1</v>
      </c>
      <c r="NX48" s="0" t="n">
        <v>1</v>
      </c>
      <c r="NY48" s="0" t="n">
        <v>-9</v>
      </c>
      <c r="NZ48" s="0" t="n">
        <v>-9</v>
      </c>
      <c r="OA48" s="0" t="n">
        <v>1</v>
      </c>
      <c r="OB48" s="0" t="n">
        <v>1</v>
      </c>
      <c r="OC48" s="0" t="n">
        <v>2</v>
      </c>
      <c r="OD48" s="0" t="n">
        <v>1</v>
      </c>
      <c r="OE48" s="0" t="n">
        <v>1</v>
      </c>
      <c r="OF48" s="0" t="n">
        <v>1</v>
      </c>
      <c r="OG48" s="0" t="n">
        <v>1</v>
      </c>
      <c r="OH48" s="0" t="n">
        <v>1</v>
      </c>
      <c r="OI48" s="0" t="n">
        <v>2</v>
      </c>
      <c r="OJ48" s="0" t="n">
        <v>2</v>
      </c>
      <c r="OK48" s="0" t="n">
        <v>1</v>
      </c>
      <c r="OL48" s="0" t="n">
        <v>1</v>
      </c>
      <c r="OM48" s="0" t="n">
        <v>-9</v>
      </c>
      <c r="ON48" s="0" t="n">
        <v>1</v>
      </c>
      <c r="OO48" s="0" t="n">
        <v>2</v>
      </c>
      <c r="OP48" s="0" t="n">
        <v>1</v>
      </c>
      <c r="OQ48" s="0" t="n">
        <v>1</v>
      </c>
      <c r="OR48" s="0" t="n">
        <v>1</v>
      </c>
      <c r="OS48" s="0" t="n">
        <v>1</v>
      </c>
      <c r="OT48" s="0" t="n">
        <v>2</v>
      </c>
      <c r="OU48" s="0" t="n">
        <v>1</v>
      </c>
      <c r="OV48" s="0" t="n">
        <v>2</v>
      </c>
      <c r="OW48" s="0" t="n">
        <v>2</v>
      </c>
      <c r="OX48" s="0" t="n">
        <v>1</v>
      </c>
      <c r="OY48" s="0" t="n">
        <v>1</v>
      </c>
      <c r="OZ48" s="0" t="n">
        <v>-9</v>
      </c>
      <c r="PA48" s="0" t="n">
        <v>2</v>
      </c>
      <c r="PB48" s="0" t="n">
        <v>-9</v>
      </c>
      <c r="PC48" s="0" t="n">
        <v>1</v>
      </c>
      <c r="PD48" s="0" t="n">
        <v>2</v>
      </c>
      <c r="PE48" s="0" t="n">
        <v>-9</v>
      </c>
      <c r="PF48" s="0" t="n">
        <v>1</v>
      </c>
      <c r="PG48" s="0" t="n">
        <v>1</v>
      </c>
      <c r="PH48" s="0" t="n">
        <v>1</v>
      </c>
      <c r="PI48" s="0" t="n">
        <v>2</v>
      </c>
      <c r="PJ48" s="0" t="n">
        <v>1</v>
      </c>
      <c r="PK48" s="0" t="n">
        <v>-9</v>
      </c>
      <c r="PL48" s="0" t="n">
        <v>1</v>
      </c>
      <c r="PM48" s="0" t="n">
        <v>2</v>
      </c>
      <c r="PN48" s="0" t="n">
        <v>1</v>
      </c>
      <c r="PO48" s="0" t="n">
        <v>-9</v>
      </c>
      <c r="PP48" s="0" t="n">
        <v>1</v>
      </c>
      <c r="PQ48" s="0" t="n">
        <v>1</v>
      </c>
      <c r="PR48" s="0" t="n">
        <v>1</v>
      </c>
      <c r="PS48" s="0" t="n">
        <v>2</v>
      </c>
      <c r="PT48" s="0" t="n">
        <v>1</v>
      </c>
      <c r="PU48" s="0" t="n">
        <v>1</v>
      </c>
      <c r="PV48" s="0" t="n">
        <v>1</v>
      </c>
      <c r="PW48" s="0" t="n">
        <v>1</v>
      </c>
      <c r="PX48" s="0" t="n">
        <v>1</v>
      </c>
      <c r="PY48" s="0" t="n">
        <v>2</v>
      </c>
      <c r="PZ48" s="0" t="n">
        <v>-9</v>
      </c>
      <c r="QA48" s="0" t="n">
        <v>1</v>
      </c>
      <c r="QB48" s="0" t="n">
        <v>1</v>
      </c>
      <c r="QC48" s="0" t="n">
        <v>1</v>
      </c>
      <c r="QD48" s="0" t="n">
        <v>-9</v>
      </c>
      <c r="QE48" s="0" t="n">
        <v>1</v>
      </c>
      <c r="QF48" s="0" t="n">
        <v>1</v>
      </c>
      <c r="QG48" s="0" t="n">
        <v>2</v>
      </c>
      <c r="QH48" s="0" t="n">
        <v>1</v>
      </c>
      <c r="QI48" s="0" t="n">
        <v>1</v>
      </c>
      <c r="QJ48" s="0" t="n">
        <v>2</v>
      </c>
      <c r="QK48" s="0" t="n">
        <v>-9</v>
      </c>
      <c r="QL48" s="0" t="n">
        <v>1</v>
      </c>
      <c r="QM48" s="0" t="n">
        <v>2</v>
      </c>
      <c r="QN48" s="0" t="n">
        <v>-9</v>
      </c>
      <c r="QO48" s="0" t="n">
        <v>1</v>
      </c>
      <c r="QP48" s="0" t="n">
        <v>1</v>
      </c>
      <c r="QQ48" s="0" t="n">
        <v>1</v>
      </c>
      <c r="QR48" s="0" t="n">
        <v>1</v>
      </c>
      <c r="QS48" s="0" t="n">
        <v>1</v>
      </c>
      <c r="QT48" s="0" t="n">
        <v>-9</v>
      </c>
      <c r="QU48" s="0" t="n">
        <v>1</v>
      </c>
      <c r="QV48" s="0" t="n">
        <v>1</v>
      </c>
      <c r="QW48" s="0" t="n">
        <v>1</v>
      </c>
      <c r="QX48" s="0" t="n">
        <v>1</v>
      </c>
      <c r="QY48" s="0" t="n">
        <v>-9</v>
      </c>
      <c r="QZ48" s="0" t="n">
        <v>1</v>
      </c>
      <c r="RA48" s="0" t="n">
        <v>2</v>
      </c>
      <c r="RB48" s="0" t="n">
        <v>-9</v>
      </c>
      <c r="RC48" s="0" t="n">
        <v>1</v>
      </c>
      <c r="RD48" s="0" t="n">
        <v>-9</v>
      </c>
      <c r="RE48" s="0" t="n">
        <v>2</v>
      </c>
      <c r="RF48" s="0" t="n">
        <v>2</v>
      </c>
      <c r="RG48" s="0" t="n">
        <v>2</v>
      </c>
      <c r="RH48" s="0" t="n">
        <v>1</v>
      </c>
      <c r="RI48" s="0" t="n">
        <v>1</v>
      </c>
      <c r="RJ48" s="0" t="n">
        <v>1</v>
      </c>
      <c r="RK48" s="0" t="n">
        <v>1</v>
      </c>
      <c r="RL48" s="0" t="n">
        <v>1</v>
      </c>
      <c r="RM48" s="0" t="n">
        <v>1</v>
      </c>
      <c r="RN48" s="0" t="n">
        <v>-9</v>
      </c>
      <c r="RO48" s="0" t="n">
        <v>1</v>
      </c>
      <c r="RP48" s="0" t="n">
        <v>2</v>
      </c>
      <c r="RQ48" s="0" t="n">
        <v>2</v>
      </c>
      <c r="RR48" s="0" t="n">
        <v>1</v>
      </c>
      <c r="RS48" s="0" t="n">
        <v>1</v>
      </c>
      <c r="RT48" s="0" t="n">
        <v>1</v>
      </c>
      <c r="RU48" s="0" t="n">
        <v>1</v>
      </c>
      <c r="RV48" s="0" t="n">
        <v>3</v>
      </c>
      <c r="RW48" s="0" t="n">
        <v>-9</v>
      </c>
      <c r="RX48" s="0" t="n">
        <v>1</v>
      </c>
      <c r="RY48" s="0" t="n">
        <v>2</v>
      </c>
      <c r="RZ48" s="0" t="n">
        <v>1</v>
      </c>
      <c r="SA48" s="0" t="n">
        <v>1</v>
      </c>
      <c r="SB48" s="0" t="n">
        <v>1</v>
      </c>
      <c r="SC48" s="0" t="n">
        <v>1</v>
      </c>
      <c r="SD48" s="0" t="n">
        <v>-9</v>
      </c>
      <c r="SE48" s="0" t="n">
        <v>1</v>
      </c>
      <c r="SF48" s="0" t="n">
        <v>1</v>
      </c>
      <c r="SG48" s="0" t="n">
        <v>2</v>
      </c>
      <c r="SH48" s="0" t="n">
        <v>1</v>
      </c>
      <c r="SI48" s="0" t="n">
        <v>1</v>
      </c>
      <c r="SJ48" s="0" t="n">
        <v>-9</v>
      </c>
      <c r="SK48" s="0" t="n">
        <v>-9</v>
      </c>
      <c r="SL48" s="0" t="n">
        <v>1</v>
      </c>
      <c r="SM48" s="0" t="n">
        <v>1</v>
      </c>
      <c r="SN48" s="0" t="n">
        <v>1</v>
      </c>
      <c r="SO48" s="0" t="n">
        <v>1</v>
      </c>
      <c r="SP48" s="0" t="n">
        <v>-9</v>
      </c>
      <c r="SQ48" s="0" t="n">
        <v>1</v>
      </c>
      <c r="SR48" s="0" t="n">
        <v>-9</v>
      </c>
      <c r="SS48" s="0" t="n">
        <v>1</v>
      </c>
      <c r="ST48" s="0" t="n">
        <v>1</v>
      </c>
      <c r="SU48" s="0" t="n">
        <v>1</v>
      </c>
      <c r="SV48" s="0" t="n">
        <v>2</v>
      </c>
      <c r="SW48" s="0" t="n">
        <v>2</v>
      </c>
      <c r="SX48" s="0" t="n">
        <v>1</v>
      </c>
      <c r="SY48" s="0" t="n">
        <v>1</v>
      </c>
      <c r="SZ48" s="0" t="n">
        <v>1</v>
      </c>
      <c r="TA48" s="0" t="n">
        <v>2</v>
      </c>
      <c r="TB48" s="0" t="n">
        <v>1</v>
      </c>
      <c r="TC48" s="0" t="n">
        <v>1</v>
      </c>
      <c r="TD48" s="0" t="n">
        <v>2</v>
      </c>
      <c r="TE48" s="0" t="n">
        <v>2</v>
      </c>
      <c r="TF48" s="0" t="n">
        <v>1</v>
      </c>
      <c r="TG48" s="0" t="n">
        <v>1</v>
      </c>
      <c r="TH48" s="0" t="n">
        <v>1</v>
      </c>
      <c r="TI48" s="0" t="n">
        <v>1</v>
      </c>
      <c r="TJ48" s="0" t="n">
        <v>1</v>
      </c>
      <c r="TK48" s="0" t="n">
        <v>1</v>
      </c>
      <c r="TL48" s="0" t="n">
        <v>-9</v>
      </c>
      <c r="TM48" s="0" t="n">
        <v>2</v>
      </c>
      <c r="TN48" s="0" t="n">
        <v>-9</v>
      </c>
      <c r="TO48" s="0" t="n">
        <v>1</v>
      </c>
      <c r="TP48" s="0" t="n">
        <v>1</v>
      </c>
      <c r="TQ48" s="0" t="n">
        <v>1</v>
      </c>
      <c r="TR48" s="0" t="n">
        <v>1</v>
      </c>
      <c r="TS48" s="0" t="n">
        <v>1</v>
      </c>
      <c r="TT48" s="0" t="n">
        <v>1</v>
      </c>
      <c r="TU48" s="0" t="n">
        <v>1</v>
      </c>
      <c r="TV48" s="0" t="n">
        <v>1</v>
      </c>
      <c r="TW48" s="0" t="n">
        <v>2</v>
      </c>
      <c r="TX48" s="0" t="n">
        <v>2</v>
      </c>
      <c r="TY48" s="0" t="n">
        <v>-9</v>
      </c>
      <c r="TZ48" s="0" t="n">
        <v>2</v>
      </c>
      <c r="UA48" s="0" t="n">
        <v>1</v>
      </c>
      <c r="UB48" s="0" t="n">
        <v>1</v>
      </c>
      <c r="UC48" s="0" t="n">
        <v>-9</v>
      </c>
      <c r="UD48" s="0" t="n">
        <v>1</v>
      </c>
      <c r="UE48" s="0" t="n">
        <v>1</v>
      </c>
      <c r="UF48" s="0" t="n">
        <v>1</v>
      </c>
      <c r="UG48" s="0" t="n">
        <v>2</v>
      </c>
      <c r="UH48" s="0" t="n">
        <v>1</v>
      </c>
      <c r="UI48" s="0" t="n">
        <v>1</v>
      </c>
      <c r="UJ48" s="0" t="n">
        <v>1</v>
      </c>
      <c r="UK48" s="0" t="n">
        <v>1</v>
      </c>
      <c r="UL48" s="0" t="n">
        <v>1</v>
      </c>
      <c r="UM48" s="0" t="n">
        <v>2</v>
      </c>
      <c r="UN48" s="0" t="n">
        <v>-9</v>
      </c>
      <c r="UO48" s="0" t="n">
        <v>1</v>
      </c>
      <c r="UP48" s="0" t="n">
        <v>-9</v>
      </c>
      <c r="UQ48" s="0" t="n">
        <v>1</v>
      </c>
      <c r="UR48" s="0" t="n">
        <v>1</v>
      </c>
      <c r="US48" s="0" t="n">
        <v>-9</v>
      </c>
      <c r="UT48" s="0" t="n">
        <v>-9</v>
      </c>
      <c r="UU48" s="0" t="n">
        <v>1</v>
      </c>
      <c r="UV48" s="0" t="n">
        <v>1</v>
      </c>
      <c r="UW48" s="0" t="n">
        <v>1</v>
      </c>
      <c r="UX48" s="0" t="n">
        <v>1</v>
      </c>
      <c r="UY48" s="0" t="n">
        <v>1</v>
      </c>
      <c r="UZ48" s="0" t="n">
        <v>1</v>
      </c>
      <c r="VA48" s="0" t="n">
        <v>2</v>
      </c>
      <c r="VB48" s="0" t="n">
        <v>1</v>
      </c>
      <c r="VC48" s="0" t="n">
        <v>-9</v>
      </c>
      <c r="VD48" s="0" t="n">
        <v>1</v>
      </c>
      <c r="VE48" s="0" t="n">
        <v>1</v>
      </c>
      <c r="VF48" s="0" t="n">
        <v>-9</v>
      </c>
      <c r="VG48" s="0" t="n">
        <v>1</v>
      </c>
      <c r="VH48" s="0" t="n">
        <v>1</v>
      </c>
      <c r="VI48" s="0" t="n">
        <v>1</v>
      </c>
      <c r="VJ48" s="0" t="n">
        <v>1</v>
      </c>
      <c r="VK48" s="0" t="n">
        <v>2</v>
      </c>
      <c r="VL48" s="0" t="n">
        <v>1</v>
      </c>
      <c r="VM48" s="0" t="n">
        <v>1</v>
      </c>
      <c r="VN48" s="0" t="n">
        <v>2</v>
      </c>
      <c r="VO48" s="0" t="n">
        <v>1</v>
      </c>
      <c r="VP48" s="0" t="n">
        <v>1</v>
      </c>
      <c r="VQ48" s="0" t="n">
        <v>2</v>
      </c>
      <c r="VR48" s="0" t="n">
        <v>1</v>
      </c>
      <c r="VS48" s="0" t="n">
        <v>1</v>
      </c>
      <c r="VT48" s="0" t="n">
        <v>1</v>
      </c>
      <c r="VU48" s="0" t="n">
        <v>2</v>
      </c>
      <c r="VV48" s="0" t="n">
        <v>1</v>
      </c>
      <c r="VW48" s="0" t="n">
        <v>-9</v>
      </c>
      <c r="VX48" s="0" t="n">
        <v>1</v>
      </c>
      <c r="VY48" s="0" t="n">
        <v>1</v>
      </c>
      <c r="VZ48" s="0" t="n">
        <v>-9</v>
      </c>
      <c r="WA48" s="0" t="n">
        <v>2</v>
      </c>
      <c r="WB48" s="0" t="n">
        <v>1</v>
      </c>
      <c r="WC48" s="0" t="n">
        <v>-9</v>
      </c>
      <c r="WD48" s="0" t="n">
        <v>1</v>
      </c>
      <c r="WE48" s="0" t="n">
        <v>3</v>
      </c>
      <c r="WF48" s="0" t="n">
        <v>2</v>
      </c>
      <c r="WG48" s="0" t="n">
        <v>-9</v>
      </c>
      <c r="WH48" s="0" t="n">
        <v>2</v>
      </c>
      <c r="WI48" s="0" t="n">
        <v>-9</v>
      </c>
      <c r="WJ48" s="0" t="n">
        <v>2</v>
      </c>
      <c r="WK48" s="0" t="n">
        <v>1</v>
      </c>
      <c r="WL48" s="0" t="n">
        <v>2</v>
      </c>
      <c r="WM48" s="0" t="n">
        <v>2</v>
      </c>
      <c r="WN48" s="0" t="n">
        <v>1</v>
      </c>
      <c r="WO48" s="0" t="n">
        <v>2</v>
      </c>
      <c r="WP48" s="0" t="n">
        <v>-9</v>
      </c>
      <c r="WQ48" s="0" t="n">
        <v>1</v>
      </c>
      <c r="WR48" s="0" t="n">
        <v>-9</v>
      </c>
      <c r="WS48" s="0" t="n">
        <v>1</v>
      </c>
      <c r="WT48" s="0" t="n">
        <v>1</v>
      </c>
      <c r="WU48" s="0" t="n">
        <v>1</v>
      </c>
      <c r="WV48" s="0" t="n">
        <v>1</v>
      </c>
      <c r="WW48" s="0" t="n">
        <v>2</v>
      </c>
      <c r="WX48" s="0" t="n">
        <v>1</v>
      </c>
      <c r="WY48" s="0" t="n">
        <v>1</v>
      </c>
      <c r="WZ48" s="0" t="n">
        <v>1</v>
      </c>
      <c r="XA48" s="0" t="n">
        <v>2</v>
      </c>
      <c r="XB48" s="0" t="n">
        <v>2</v>
      </c>
      <c r="XC48" s="0" t="n">
        <v>-9</v>
      </c>
      <c r="XD48" s="0" t="n">
        <v>1</v>
      </c>
      <c r="XE48" s="0" t="n">
        <v>1</v>
      </c>
      <c r="XF48" s="0" t="n">
        <v>1</v>
      </c>
      <c r="XG48" s="0" t="n">
        <v>1</v>
      </c>
      <c r="XH48" s="0" t="n">
        <v>1</v>
      </c>
      <c r="XI48" s="0" t="n">
        <v>1</v>
      </c>
      <c r="XJ48" s="0" t="n">
        <v>1</v>
      </c>
      <c r="XK48" s="0" t="n">
        <v>1</v>
      </c>
      <c r="XL48" s="0" t="n">
        <v>1</v>
      </c>
      <c r="XM48" s="0" t="n">
        <v>1</v>
      </c>
      <c r="XN48" s="0" t="n">
        <v>1</v>
      </c>
      <c r="XO48" s="0" t="n">
        <v>2</v>
      </c>
      <c r="XP48" s="0" t="n">
        <v>1</v>
      </c>
      <c r="XQ48" s="0" t="n">
        <v>1</v>
      </c>
      <c r="XR48" s="0" t="n">
        <v>1</v>
      </c>
      <c r="XS48" s="0" t="n">
        <v>2</v>
      </c>
      <c r="XT48" s="0" t="n">
        <v>1</v>
      </c>
      <c r="XU48" s="0" t="n">
        <v>1</v>
      </c>
      <c r="XV48" s="0" t="n">
        <v>2</v>
      </c>
      <c r="XW48" s="0" t="n">
        <v>1</v>
      </c>
      <c r="XX48" s="0" t="n">
        <v>1</v>
      </c>
      <c r="XY48" s="0" t="n">
        <v>1</v>
      </c>
      <c r="XZ48" s="0" t="n">
        <v>1</v>
      </c>
      <c r="YA48" s="0" t="n">
        <v>2</v>
      </c>
      <c r="YB48" s="0" t="n">
        <v>1</v>
      </c>
      <c r="YC48" s="0" t="n">
        <v>1</v>
      </c>
      <c r="YD48" s="0" t="n">
        <v>2</v>
      </c>
      <c r="YE48" s="0" t="n">
        <v>1</v>
      </c>
      <c r="YF48" s="0" t="n">
        <v>1</v>
      </c>
      <c r="YG48" s="0" t="n">
        <v>1</v>
      </c>
      <c r="YH48" s="0" t="n">
        <v>1</v>
      </c>
      <c r="YI48" s="0" t="n">
        <v>1</v>
      </c>
      <c r="YJ48" s="0" t="n">
        <v>1</v>
      </c>
      <c r="YK48" s="0" t="n">
        <v>1</v>
      </c>
      <c r="YL48" s="0" t="n">
        <v>-9</v>
      </c>
      <c r="YM48" s="0" t="n">
        <v>2</v>
      </c>
      <c r="YN48" s="0" t="n">
        <v>1</v>
      </c>
      <c r="YO48" s="0" t="n">
        <v>1</v>
      </c>
      <c r="YP48" s="0" t="n">
        <v>1</v>
      </c>
      <c r="YQ48" s="0" t="n">
        <v>2</v>
      </c>
      <c r="YR48" s="0" t="n">
        <v>2</v>
      </c>
      <c r="YS48" s="0" t="n">
        <v>1</v>
      </c>
      <c r="YT48" s="0" t="n">
        <v>1</v>
      </c>
      <c r="YU48" s="0" t="n">
        <v>1</v>
      </c>
      <c r="YV48" s="0" t="n">
        <v>2</v>
      </c>
      <c r="YW48" s="0" t="n">
        <v>1</v>
      </c>
      <c r="YX48" s="0" t="n">
        <v>-9</v>
      </c>
      <c r="YY48" s="0" t="n">
        <v>1</v>
      </c>
      <c r="YZ48" s="0" t="n">
        <v>1</v>
      </c>
      <c r="ZA48" s="0" t="n">
        <v>1</v>
      </c>
      <c r="ZB48" s="0" t="n">
        <v>-9</v>
      </c>
      <c r="ZC48" s="0" t="n">
        <v>-9</v>
      </c>
      <c r="ZD48" s="0" t="n">
        <v>1</v>
      </c>
      <c r="ZE48" s="0" t="n">
        <v>-9</v>
      </c>
      <c r="ZF48" s="0" t="n">
        <v>-9</v>
      </c>
      <c r="ZG48" s="0" t="n">
        <v>1</v>
      </c>
      <c r="ZH48" s="0" t="n">
        <v>-9</v>
      </c>
      <c r="ZI48" s="0" t="n">
        <v>1</v>
      </c>
      <c r="ZJ48" s="0" t="n">
        <v>1</v>
      </c>
      <c r="ZK48" s="0" t="n">
        <v>2</v>
      </c>
      <c r="ZL48" s="0" t="n">
        <v>1</v>
      </c>
      <c r="ZM48" s="0" t="n">
        <v>-9</v>
      </c>
      <c r="ZN48" s="0" t="n">
        <v>-9</v>
      </c>
      <c r="ZO48" s="0" t="n">
        <v>-9</v>
      </c>
      <c r="ZP48" s="0" t="n">
        <v>1</v>
      </c>
      <c r="ZQ48" s="0" t="n">
        <v>1</v>
      </c>
      <c r="ZR48" s="0" t="n">
        <v>1</v>
      </c>
      <c r="ZS48" s="0" t="n">
        <v>1</v>
      </c>
      <c r="ZT48" s="0" t="n">
        <v>-9</v>
      </c>
      <c r="ZU48" s="0" t="n">
        <v>-9</v>
      </c>
      <c r="ZV48" s="0" t="n">
        <v>-9</v>
      </c>
      <c r="ZW48" s="0" t="n">
        <v>2</v>
      </c>
      <c r="ZX48" s="0" t="n">
        <v>1</v>
      </c>
      <c r="ZY48" s="0" t="n">
        <v>1</v>
      </c>
      <c r="ZZ48" s="0" t="n">
        <v>2</v>
      </c>
      <c r="AAA48" s="0" t="n">
        <v>1</v>
      </c>
      <c r="AAB48" s="0" t="n">
        <v>1</v>
      </c>
      <c r="AAC48" s="0" t="n">
        <v>2</v>
      </c>
      <c r="AAD48" s="0" t="n">
        <v>1</v>
      </c>
      <c r="AAE48" s="0" t="n">
        <v>1</v>
      </c>
      <c r="AAF48" s="0" t="n">
        <v>1</v>
      </c>
      <c r="AAG48" s="0" t="n">
        <v>2</v>
      </c>
      <c r="AAH48" s="0" t="n">
        <v>2</v>
      </c>
      <c r="AAI48" s="0" t="n">
        <v>1</v>
      </c>
      <c r="AAJ48" s="0" t="n">
        <v>2</v>
      </c>
      <c r="AAK48" s="0" t="n">
        <v>1</v>
      </c>
      <c r="AAL48" s="0" t="n">
        <v>-9</v>
      </c>
      <c r="AAM48" s="0" t="n">
        <v>1</v>
      </c>
      <c r="AAN48" s="0" t="n">
        <v>-9</v>
      </c>
      <c r="AAO48" s="0" t="n">
        <v>-9</v>
      </c>
      <c r="AAP48" s="0" t="n">
        <v>1</v>
      </c>
      <c r="AAQ48" s="0" t="n">
        <v>2</v>
      </c>
      <c r="AAR48" s="0" t="n">
        <v>1</v>
      </c>
      <c r="AAS48" s="0" t="n">
        <v>1</v>
      </c>
      <c r="AAT48" s="0" t="n">
        <v>-9</v>
      </c>
      <c r="AAU48" s="0" t="n">
        <v>1</v>
      </c>
      <c r="AAV48" s="0" t="n">
        <v>2</v>
      </c>
      <c r="AAW48" s="0" t="n">
        <v>2</v>
      </c>
      <c r="AAX48" s="0" t="n">
        <v>1</v>
      </c>
      <c r="AAY48" s="0" t="n">
        <v>2</v>
      </c>
      <c r="AAZ48" s="0" t="n">
        <v>1</v>
      </c>
      <c r="ABA48" s="0" t="n">
        <v>-9</v>
      </c>
      <c r="ABB48" s="0" t="n">
        <v>1</v>
      </c>
      <c r="ABC48" s="0" t="n">
        <v>1</v>
      </c>
      <c r="ABD48" s="0" t="n">
        <v>1</v>
      </c>
      <c r="ABE48" s="0" t="n">
        <v>1</v>
      </c>
      <c r="ABF48" s="0" t="n">
        <v>1</v>
      </c>
      <c r="ABG48" s="0" t="n">
        <v>2</v>
      </c>
      <c r="ABH48" s="0" t="n">
        <v>2</v>
      </c>
      <c r="ABI48" s="0" t="n">
        <v>1</v>
      </c>
      <c r="ABJ48" s="0" t="n">
        <v>2</v>
      </c>
      <c r="ABK48" s="0" t="n">
        <v>1</v>
      </c>
      <c r="ABL48" s="0" t="n">
        <v>1</v>
      </c>
      <c r="ABM48" s="0" t="n">
        <v>1</v>
      </c>
      <c r="ABN48" s="0" t="n">
        <v>2</v>
      </c>
      <c r="ABO48" s="0" t="n">
        <v>2</v>
      </c>
      <c r="ABP48" s="0" t="n">
        <v>3</v>
      </c>
      <c r="ABQ48" s="0" t="n">
        <v>1</v>
      </c>
      <c r="ABR48" s="0" t="n">
        <v>-9</v>
      </c>
      <c r="ABS48" s="0" t="n">
        <v>1</v>
      </c>
      <c r="ABT48" s="0" t="n">
        <v>1</v>
      </c>
      <c r="ABU48" s="0" t="n">
        <v>-9</v>
      </c>
      <c r="ABV48" s="0" t="n">
        <v>1</v>
      </c>
      <c r="ABW48" s="0" t="n">
        <v>1</v>
      </c>
      <c r="ABX48" s="0" t="n">
        <v>-9</v>
      </c>
      <c r="ABY48" s="0" t="n">
        <v>-9</v>
      </c>
      <c r="ABZ48" s="0" t="n">
        <v>-9</v>
      </c>
      <c r="ACA48" s="0" t="n">
        <v>2</v>
      </c>
      <c r="ACB48" s="0" t="n">
        <v>1</v>
      </c>
      <c r="ACC48" s="0" t="n">
        <v>2</v>
      </c>
      <c r="ACD48" s="0" t="n">
        <v>-9</v>
      </c>
      <c r="ACE48" s="0" t="n">
        <v>1</v>
      </c>
      <c r="ACF48" s="0" t="n">
        <v>-9</v>
      </c>
      <c r="ACG48" s="0" t="n">
        <v>2</v>
      </c>
      <c r="ACH48" s="0" t="n">
        <v>1</v>
      </c>
      <c r="ACI48" s="0" t="n">
        <v>1</v>
      </c>
      <c r="ACJ48" s="0" t="n">
        <v>-9</v>
      </c>
      <c r="ACK48" s="0" t="n">
        <v>1</v>
      </c>
      <c r="ACL48" s="0" t="n">
        <v>1</v>
      </c>
      <c r="ACM48" s="0" t="n">
        <v>2</v>
      </c>
      <c r="ACN48" s="0" t="n">
        <v>1</v>
      </c>
      <c r="ACO48" s="0" t="n">
        <v>1</v>
      </c>
      <c r="ACP48" s="0" t="n">
        <v>1</v>
      </c>
      <c r="ACQ48" s="0" t="n">
        <v>2</v>
      </c>
      <c r="ACR48" s="0" t="n">
        <v>1</v>
      </c>
      <c r="ACS48" s="0" t="n">
        <v>-9</v>
      </c>
      <c r="ACT48" s="0" t="n">
        <v>1</v>
      </c>
      <c r="ACU48" s="0" t="n">
        <v>2</v>
      </c>
      <c r="ACV48" s="0" t="n">
        <v>2</v>
      </c>
      <c r="ACW48" s="0" t="n">
        <v>1</v>
      </c>
      <c r="ACX48" s="0" t="n">
        <v>1</v>
      </c>
      <c r="ACY48" s="0" t="n">
        <v>1</v>
      </c>
      <c r="ACZ48" s="0" t="n">
        <v>1</v>
      </c>
      <c r="ADA48" s="0" t="n">
        <v>1</v>
      </c>
      <c r="ADB48" s="0" t="n">
        <v>1</v>
      </c>
      <c r="ADC48" s="0" t="n">
        <v>1</v>
      </c>
      <c r="ADD48" s="0" t="n">
        <v>1</v>
      </c>
      <c r="ADE48" s="0" t="n">
        <v>1</v>
      </c>
      <c r="ADF48" s="0" t="n">
        <v>-9</v>
      </c>
      <c r="ADG48" s="0" t="n">
        <v>1</v>
      </c>
      <c r="ADH48" s="0" t="n">
        <v>-9</v>
      </c>
      <c r="ADI48" s="0" t="n">
        <v>1</v>
      </c>
      <c r="ADJ48" s="0" t="n">
        <v>1</v>
      </c>
      <c r="ADK48" s="0" t="n">
        <v>1</v>
      </c>
      <c r="ADL48" s="0" t="n">
        <v>1</v>
      </c>
      <c r="ADM48" s="0" t="n">
        <v>2</v>
      </c>
      <c r="ADN48" s="0" t="n">
        <v>1</v>
      </c>
      <c r="ADO48" s="0" t="n">
        <v>2</v>
      </c>
      <c r="ADP48" s="0" t="n">
        <v>1</v>
      </c>
      <c r="ADQ48" s="0" t="n">
        <v>-9</v>
      </c>
      <c r="ADR48" s="0" t="n">
        <v>2</v>
      </c>
      <c r="ADS48" s="0" t="n">
        <v>1</v>
      </c>
      <c r="ADT48" s="0" t="n">
        <v>1</v>
      </c>
      <c r="ADU48" s="0" t="n">
        <v>-9</v>
      </c>
      <c r="ADV48" s="0" t="n">
        <v>1</v>
      </c>
      <c r="ADW48" s="0" t="n">
        <v>-9</v>
      </c>
      <c r="ADX48" s="0" t="n">
        <v>1</v>
      </c>
      <c r="ADY48" s="0" t="n">
        <v>2</v>
      </c>
      <c r="ADZ48" s="0" t="n">
        <v>1</v>
      </c>
      <c r="AEA48" s="0" t="n">
        <v>1</v>
      </c>
      <c r="AEB48" s="0" t="n">
        <v>2</v>
      </c>
      <c r="AEC48" s="0" t="n">
        <v>1</v>
      </c>
      <c r="AED48" s="0" t="n">
        <v>1</v>
      </c>
      <c r="AEE48" s="0" t="n">
        <v>1</v>
      </c>
      <c r="AEF48" s="0" t="n">
        <v>1</v>
      </c>
      <c r="AEG48" s="0" t="n">
        <v>1</v>
      </c>
      <c r="AEH48" s="0" t="n">
        <v>2</v>
      </c>
      <c r="AEI48" s="0" t="n">
        <v>1</v>
      </c>
      <c r="AEJ48" s="0" t="n">
        <v>-9</v>
      </c>
      <c r="AEK48" s="0" t="n">
        <v>1</v>
      </c>
      <c r="AEL48" s="0" t="n">
        <v>2</v>
      </c>
      <c r="AEM48" s="0" t="n">
        <v>1</v>
      </c>
      <c r="AEN48" s="0" t="n">
        <v>2</v>
      </c>
      <c r="AEO48" s="0" t="n">
        <v>1</v>
      </c>
      <c r="AEP48" s="0" t="n">
        <v>-9</v>
      </c>
      <c r="AEQ48" s="0" t="n">
        <v>1</v>
      </c>
      <c r="AER48" s="0" t="n">
        <v>-9</v>
      </c>
      <c r="AES48" s="0" t="n">
        <v>1</v>
      </c>
      <c r="AET48" s="0" t="n">
        <v>1</v>
      </c>
      <c r="AEU48" s="0" t="n">
        <v>1</v>
      </c>
      <c r="AEV48" s="0" t="n">
        <v>2</v>
      </c>
      <c r="AEW48" s="0" t="n">
        <v>1</v>
      </c>
      <c r="AEX48" s="0" t="n">
        <v>1</v>
      </c>
      <c r="AEY48" s="0" t="n">
        <v>1</v>
      </c>
      <c r="AEZ48" s="0" t="n">
        <v>1</v>
      </c>
      <c r="AFA48" s="0" t="n">
        <v>1</v>
      </c>
      <c r="AFB48" s="0" t="n">
        <v>1</v>
      </c>
      <c r="AFC48" s="0" t="n">
        <v>2</v>
      </c>
      <c r="AFD48" s="0" t="n">
        <v>2</v>
      </c>
      <c r="AFE48" s="0" t="n">
        <v>1</v>
      </c>
      <c r="AFF48" s="0" t="n">
        <v>2</v>
      </c>
      <c r="AFG48" s="0" t="n">
        <v>1</v>
      </c>
      <c r="AFH48" s="0" t="n">
        <v>1</v>
      </c>
      <c r="AFI48" s="0" t="n">
        <v>-9</v>
      </c>
      <c r="AFJ48" s="0" t="n">
        <v>2</v>
      </c>
      <c r="AFK48" s="0" t="n">
        <v>1</v>
      </c>
      <c r="AFL48" s="0" t="n">
        <v>-9</v>
      </c>
      <c r="AFM48" s="0" t="n">
        <v>1</v>
      </c>
      <c r="AFN48" s="0" t="n">
        <v>1</v>
      </c>
      <c r="AFO48" s="0" t="n">
        <v>1</v>
      </c>
      <c r="AFP48" s="0" t="n">
        <v>-9</v>
      </c>
      <c r="AFQ48" s="0" t="n">
        <v>1</v>
      </c>
      <c r="AFR48" s="0" t="n">
        <v>2</v>
      </c>
      <c r="AFS48" s="0" t="n">
        <v>1</v>
      </c>
      <c r="AFT48" s="0" t="n">
        <v>1</v>
      </c>
      <c r="AFU48" s="0" t="n">
        <v>1</v>
      </c>
      <c r="AFV48" s="0" t="n">
        <v>-9</v>
      </c>
      <c r="AFW48" s="0" t="n">
        <v>1</v>
      </c>
      <c r="AFX48" s="0" t="n">
        <v>-9</v>
      </c>
      <c r="AFY48" s="0" t="n">
        <v>1</v>
      </c>
      <c r="AFZ48" s="0" t="n">
        <v>1</v>
      </c>
      <c r="AGA48" s="0" t="n">
        <v>-9</v>
      </c>
      <c r="AGB48" s="0" t="n">
        <v>1</v>
      </c>
      <c r="AGC48" s="0" t="n">
        <v>1</v>
      </c>
      <c r="AGD48" s="0" t="n">
        <v>1</v>
      </c>
      <c r="AGE48" s="0" t="n">
        <v>1</v>
      </c>
      <c r="AGF48" s="0" t="n">
        <v>-9</v>
      </c>
      <c r="AGG48" s="0" t="n">
        <v>2</v>
      </c>
      <c r="AGH48" s="0" t="n">
        <v>1</v>
      </c>
      <c r="AGI48" s="0" t="n">
        <v>2</v>
      </c>
      <c r="AGJ48" s="0" t="n">
        <v>2</v>
      </c>
      <c r="AGK48" s="0" t="n">
        <v>1</v>
      </c>
      <c r="AGL48" s="0" t="n">
        <v>1</v>
      </c>
      <c r="AGM48" s="0" t="n">
        <v>1</v>
      </c>
      <c r="AGN48" s="0" t="n">
        <v>-9</v>
      </c>
      <c r="AGO48" s="0" t="n">
        <v>1</v>
      </c>
      <c r="AGP48" s="0" t="n">
        <v>1</v>
      </c>
      <c r="AGQ48" s="0" t="n">
        <v>-9</v>
      </c>
      <c r="AGR48" s="0" t="n">
        <v>1</v>
      </c>
      <c r="AGS48" s="0" t="n">
        <v>1</v>
      </c>
      <c r="AGT48" s="0" t="n">
        <v>1</v>
      </c>
      <c r="AGU48" s="0" t="n">
        <v>2</v>
      </c>
      <c r="AGV48" s="0" t="n">
        <v>1</v>
      </c>
      <c r="AGW48" s="0" t="n">
        <v>-9</v>
      </c>
      <c r="AGX48" s="0" t="n">
        <v>1</v>
      </c>
      <c r="AGY48" s="0" t="n">
        <v>1</v>
      </c>
      <c r="AGZ48" s="0" t="n">
        <v>-9</v>
      </c>
      <c r="AHA48" s="0" t="n">
        <v>1</v>
      </c>
      <c r="AHB48" s="0" t="n">
        <v>1</v>
      </c>
      <c r="AHC48" s="0" t="n">
        <v>2</v>
      </c>
      <c r="AHD48" s="0" t="n">
        <v>2</v>
      </c>
      <c r="AHE48" s="0" t="n">
        <v>1</v>
      </c>
      <c r="AHF48" s="0" t="n">
        <v>-9</v>
      </c>
      <c r="AHG48" s="0" t="n">
        <v>1</v>
      </c>
      <c r="AHH48" s="0" t="n">
        <v>1</v>
      </c>
      <c r="AHI48" s="0" t="n">
        <v>2</v>
      </c>
      <c r="AHJ48" s="0" t="n">
        <v>1</v>
      </c>
      <c r="AHK48" s="0" t="n">
        <v>1</v>
      </c>
      <c r="AHL48" s="0" t="n">
        <v>1</v>
      </c>
      <c r="AHM48" s="0" t="n">
        <v>1</v>
      </c>
      <c r="AHN48" s="0" t="n">
        <v>1</v>
      </c>
      <c r="AHO48" s="0" t="n">
        <v>2</v>
      </c>
      <c r="AHP48" s="0" t="n">
        <v>2</v>
      </c>
      <c r="AHQ48" s="0" t="n">
        <v>1</v>
      </c>
      <c r="AHR48" s="0" t="n">
        <v>1</v>
      </c>
      <c r="AHS48" s="0" t="n">
        <v>1</v>
      </c>
      <c r="AHT48" s="0" t="n">
        <v>1</v>
      </c>
      <c r="AHU48" s="0" t="n">
        <v>1</v>
      </c>
      <c r="AHV48" s="0" t="n">
        <v>-9</v>
      </c>
      <c r="AHW48" s="0" t="n">
        <v>1</v>
      </c>
      <c r="AHX48" s="0" t="n">
        <v>1</v>
      </c>
      <c r="AHY48" s="0" t="n">
        <v>1</v>
      </c>
      <c r="AHZ48" s="0" t="n">
        <v>1</v>
      </c>
      <c r="AIA48" s="0" t="n">
        <v>1</v>
      </c>
      <c r="AIB48" s="0" t="n">
        <v>-9</v>
      </c>
      <c r="AIC48" s="0" t="n">
        <v>2</v>
      </c>
      <c r="AID48" s="0" t="n">
        <v>1</v>
      </c>
      <c r="AIE48" s="0" t="n">
        <v>1</v>
      </c>
      <c r="AIF48" s="0" t="n">
        <v>2</v>
      </c>
      <c r="AIG48" s="0" t="n">
        <v>1</v>
      </c>
      <c r="AIH48" s="0" t="n">
        <v>1</v>
      </c>
      <c r="AII48" s="0" t="n">
        <v>-9</v>
      </c>
      <c r="AIJ48" s="0" t="n">
        <v>2</v>
      </c>
      <c r="AIK48" s="0" t="n">
        <v>1</v>
      </c>
      <c r="AIL48" s="0" t="n">
        <v>2</v>
      </c>
      <c r="AIM48" s="0" t="n">
        <v>-9</v>
      </c>
      <c r="AIN48" s="0" t="n">
        <v>-9</v>
      </c>
      <c r="AIO48" s="0" t="n">
        <v>1</v>
      </c>
      <c r="AIP48" s="0" t="n">
        <v>1</v>
      </c>
      <c r="AIQ48" s="0" t="n">
        <v>1</v>
      </c>
      <c r="AIR48" s="0" t="n">
        <v>1</v>
      </c>
      <c r="AIS48" s="0" t="n">
        <v>1</v>
      </c>
      <c r="AIT48" s="0" t="n">
        <v>2</v>
      </c>
      <c r="AIU48" s="0" t="n">
        <v>-9</v>
      </c>
      <c r="AIV48" s="0" t="n">
        <v>1</v>
      </c>
      <c r="AIW48" s="0" t="n">
        <v>1</v>
      </c>
      <c r="AIX48" s="0" t="n">
        <v>-9</v>
      </c>
      <c r="AIY48" s="0" t="n">
        <v>1</v>
      </c>
      <c r="AIZ48" s="0" t="n">
        <v>1</v>
      </c>
      <c r="AJA48" s="0" t="n">
        <v>-9</v>
      </c>
      <c r="AJB48" s="0" t="n">
        <v>-9</v>
      </c>
      <c r="AJC48" s="0" t="n">
        <v>2</v>
      </c>
      <c r="AJD48" s="0" t="n">
        <v>1</v>
      </c>
      <c r="AJE48" s="0" t="n">
        <v>1</v>
      </c>
      <c r="AJF48" s="0" t="n">
        <v>-9</v>
      </c>
      <c r="AJG48" s="0" t="n">
        <v>-9</v>
      </c>
      <c r="AJH48" s="0" t="n">
        <v>1</v>
      </c>
      <c r="AJI48" s="0" t="n">
        <v>1</v>
      </c>
      <c r="AJJ48" s="0" t="n">
        <v>1</v>
      </c>
      <c r="AJK48" s="0" t="n">
        <v>1</v>
      </c>
      <c r="AJL48" s="0" t="n">
        <v>2</v>
      </c>
      <c r="AJM48" s="0" t="n">
        <v>2</v>
      </c>
      <c r="AJN48" s="0" t="n">
        <v>1</v>
      </c>
      <c r="AJO48" s="0" t="n">
        <v>1</v>
      </c>
      <c r="AJP48" s="0" t="n">
        <v>1</v>
      </c>
      <c r="AJQ48" s="0" t="n">
        <v>1</v>
      </c>
      <c r="AJR48" s="0" t="n">
        <v>2</v>
      </c>
      <c r="AJS48" s="0" t="n">
        <v>-9</v>
      </c>
      <c r="AJT48" s="0" t="n">
        <v>1</v>
      </c>
      <c r="AJU48" s="0" t="n">
        <v>-9</v>
      </c>
      <c r="AJV48" s="0" t="n">
        <v>1</v>
      </c>
      <c r="AJW48" s="0" t="n">
        <v>1</v>
      </c>
      <c r="AJX48" s="0" t="n">
        <v>1</v>
      </c>
      <c r="AJY48" s="0" t="n">
        <v>1</v>
      </c>
      <c r="AJZ48" s="0" t="n">
        <v>1</v>
      </c>
      <c r="AKA48" s="0" t="n">
        <v>1</v>
      </c>
      <c r="AKB48" s="0" t="n">
        <v>-9</v>
      </c>
      <c r="AKC48" s="0" t="n">
        <v>1</v>
      </c>
      <c r="AKD48" s="0" t="n">
        <v>-9</v>
      </c>
      <c r="AKE48" s="0" t="n">
        <v>1</v>
      </c>
      <c r="AKF48" s="0" t="n">
        <v>2</v>
      </c>
      <c r="AKG48" s="0" t="n">
        <v>2</v>
      </c>
      <c r="AKH48" s="0" t="n">
        <v>2</v>
      </c>
      <c r="AKI48" s="0" t="n">
        <v>1</v>
      </c>
      <c r="AKJ48" s="0" t="n">
        <v>1</v>
      </c>
      <c r="AKK48" s="0" t="n">
        <v>-9</v>
      </c>
      <c r="AKL48" s="0" t="n">
        <v>1</v>
      </c>
      <c r="AKM48" s="0" t="n">
        <v>2</v>
      </c>
      <c r="AKN48" s="0" t="n">
        <v>2</v>
      </c>
      <c r="AKO48" s="0" t="n">
        <v>-9</v>
      </c>
      <c r="AKP48" s="0" t="n">
        <v>1</v>
      </c>
      <c r="AKQ48" s="0" t="n">
        <v>1</v>
      </c>
      <c r="AKR48" s="0" t="n">
        <v>1</v>
      </c>
      <c r="AKS48" s="0" t="n">
        <v>1</v>
      </c>
      <c r="AKT48" s="0" t="n">
        <v>1</v>
      </c>
      <c r="AKU48" s="0" t="n">
        <v>2</v>
      </c>
      <c r="AKV48" s="0" t="n">
        <v>2</v>
      </c>
      <c r="AKW48" s="0" t="n">
        <v>1</v>
      </c>
      <c r="AKX48" s="0" t="n">
        <v>1</v>
      </c>
      <c r="AKY48" s="0" t="n">
        <v>2</v>
      </c>
      <c r="AKZ48" s="0" t="n">
        <v>1</v>
      </c>
      <c r="ALA48" s="0" t="n">
        <v>2</v>
      </c>
      <c r="ALB48" s="0" t="n">
        <v>1</v>
      </c>
      <c r="ALC48" s="0" t="n">
        <v>-9</v>
      </c>
      <c r="ALD48" s="0" t="n">
        <v>-9</v>
      </c>
      <c r="ALE48" s="0" t="n">
        <v>1</v>
      </c>
      <c r="ALF48" s="0" t="n">
        <v>2</v>
      </c>
      <c r="ALG48" s="0" t="n">
        <v>-9</v>
      </c>
      <c r="ALH48" s="0" t="n">
        <v>1</v>
      </c>
      <c r="ALI48" s="0" t="n">
        <v>1</v>
      </c>
      <c r="ALJ48" s="0" t="n">
        <v>1</v>
      </c>
      <c r="ALK48" s="0" t="n">
        <v>1</v>
      </c>
      <c r="ALL48" s="0" t="n">
        <v>1</v>
      </c>
      <c r="ALM48" s="0" t="n">
        <v>-9</v>
      </c>
      <c r="ALN48" s="0" t="n">
        <v>2</v>
      </c>
      <c r="ALO48" s="0" t="n">
        <v>-9</v>
      </c>
      <c r="ALP48" s="0" t="n">
        <v>2</v>
      </c>
      <c r="ALQ48" s="0" t="n">
        <v>1</v>
      </c>
      <c r="ALR48" s="0" t="n">
        <v>1</v>
      </c>
      <c r="ALS48" s="0" t="n">
        <v>1</v>
      </c>
      <c r="ALT48" s="0" t="n">
        <v>1</v>
      </c>
      <c r="ALU48" s="0" t="n">
        <v>-9</v>
      </c>
      <c r="ALV48" s="0" t="n">
        <v>2</v>
      </c>
      <c r="ALW48" s="0" t="n">
        <v>1</v>
      </c>
      <c r="ALX48" s="0" t="n">
        <v>1</v>
      </c>
      <c r="ALY48" s="0" t="n">
        <v>1</v>
      </c>
      <c r="ALZ48" s="0" t="n">
        <v>1</v>
      </c>
      <c r="AMA48" s="0" t="n">
        <v>1</v>
      </c>
      <c r="AMB48" s="0" t="n">
        <v>1</v>
      </c>
      <c r="AMC48" s="0" t="n">
        <v>1</v>
      </c>
      <c r="AMD48" s="0" t="n">
        <v>2</v>
      </c>
      <c r="AME48" s="0" t="n">
        <v>1</v>
      </c>
      <c r="AMF48" s="0" t="n">
        <v>1</v>
      </c>
      <c r="AMG48" s="0" t="n">
        <v>1</v>
      </c>
      <c r="AMH48" s="0" t="n">
        <v>1</v>
      </c>
      <c r="AMI48" s="0" t="n">
        <v>1</v>
      </c>
      <c r="AMJ48" s="0" t="n">
        <v>1</v>
      </c>
    </row>
    <row r="49" customFormat="false" ht="15" hidden="false" customHeight="false" outlineLevel="0" collapsed="false">
      <c r="C49" s="54" t="n">
        <f aca="false">COUNTIF(D49:cmh49,"ERR")/COUNT(D45:cmh45)</f>
        <v>0.243778996204133</v>
      </c>
      <c r="D49" s="0" t="str">
        <f aca="false">IF(D47=-9,"-",IF(D45=-9,"-",IF(AVERAGE(D47:D48)=AVERAGE(D45:D46),"-","ERR")))</f>
        <v>-</v>
      </c>
      <c r="E49" s="0" t="str">
        <f aca="false">IF(E47=-9,"-",IF(E45=-9,"-",IF(AVERAGE(E47:E48)=AVERAGE(E45:E46),"-","ERR")))</f>
        <v>-</v>
      </c>
      <c r="F49" s="0" t="str">
        <f aca="false">IF(F47=-9,"-",IF(F45=-9,"-",IF(AVERAGE(F47:F48)=AVERAGE(F45:F46),"-","ERR")))</f>
        <v>-</v>
      </c>
      <c r="G49" s="0" t="str">
        <f aca="false">IF(G47=-9,"-",IF(G45=-9,"-",IF(AVERAGE(G47:G48)=AVERAGE(G45:G46),"-","ERR")))</f>
        <v>ERR</v>
      </c>
      <c r="H49" s="0" t="str">
        <f aca="false">IF(H47=-9,"-",IF(H45=-9,"-",IF(AVERAGE(H47:H48)=AVERAGE(H45:H46),"-","ERR")))</f>
        <v>-</v>
      </c>
      <c r="I49" s="0" t="str">
        <f aca="false">IF(I47=-9,"-",IF(I45=-9,"-",IF(AVERAGE(I47:I48)=AVERAGE(I45:I46),"-","ERR")))</f>
        <v>-</v>
      </c>
      <c r="J49" s="0" t="str">
        <f aca="false">IF(J47=-9,"-",IF(J45=-9,"-",IF(AVERAGE(J47:J48)=AVERAGE(J45:J46),"-","ERR")))</f>
        <v>-</v>
      </c>
      <c r="K49" s="0" t="str">
        <f aca="false">IF(K47=-9,"-",IF(K45=-9,"-",IF(AVERAGE(K47:K48)=AVERAGE(K45:K46),"-","ERR")))</f>
        <v>-</v>
      </c>
      <c r="L49" s="0" t="str">
        <f aca="false">IF(L47=-9,"-",IF(L45=-9,"-",IF(AVERAGE(L47:L48)=AVERAGE(L45:L46),"-","ERR")))</f>
        <v>-</v>
      </c>
      <c r="M49" s="0" t="str">
        <f aca="false">IF(M47=-9,"-",IF(M45=-9,"-",IF(AVERAGE(M47:M48)=AVERAGE(M45:M46),"-","ERR")))</f>
        <v>-</v>
      </c>
      <c r="N49" s="0" t="str">
        <f aca="false">IF(N47=-9,"-",IF(N45=-9,"-",IF(AVERAGE(N47:N48)=AVERAGE(N45:N46),"-","ERR")))</f>
        <v>-</v>
      </c>
      <c r="O49" s="0" t="str">
        <f aca="false">IF(O47=-9,"-",IF(O45=-9,"-",IF(AVERAGE(O47:O48)=AVERAGE(O45:O46),"-","ERR")))</f>
        <v>-</v>
      </c>
      <c r="P49" s="0" t="str">
        <f aca="false">IF(P47=-9,"-",IF(P45=-9,"-",IF(AVERAGE(P47:P48)=AVERAGE(P45:P46),"-","ERR")))</f>
        <v>ERR</v>
      </c>
      <c r="Q49" s="0" t="str">
        <f aca="false">IF(Q47=-9,"-",IF(Q45=-9,"-",IF(AVERAGE(Q47:Q48)=AVERAGE(Q45:Q46),"-","ERR")))</f>
        <v>ERR</v>
      </c>
      <c r="R49" s="0" t="str">
        <f aca="false">IF(R47=-9,"-",IF(R45=-9,"-",IF(AVERAGE(R47:R48)=AVERAGE(R45:R46),"-","ERR")))</f>
        <v>-</v>
      </c>
      <c r="S49" s="0" t="str">
        <f aca="false">IF(S47=-9,"-",IF(S45=-9,"-",IF(AVERAGE(S47:S48)=AVERAGE(S45:S46),"-","ERR")))</f>
        <v>ERR</v>
      </c>
      <c r="T49" s="0" t="str">
        <f aca="false">IF(T47=-9,"-",IF(T45=-9,"-",IF(AVERAGE(T47:T48)=AVERAGE(T45:T46),"-","ERR")))</f>
        <v>-</v>
      </c>
      <c r="U49" s="0" t="str">
        <f aca="false">IF(U47=-9,"-",IF(U45=-9,"-",IF(AVERAGE(U47:U48)=AVERAGE(U45:U46),"-","ERR")))</f>
        <v>ERR</v>
      </c>
      <c r="V49" s="0" t="str">
        <f aca="false">IF(V47=-9,"-",IF(V45=-9,"-",IF(AVERAGE(V47:V48)=AVERAGE(V45:V46),"-","ERR")))</f>
        <v>-</v>
      </c>
      <c r="W49" s="0" t="str">
        <f aca="false">IF(W47=-9,"-",IF(W45=-9,"-",IF(AVERAGE(W47:W48)=AVERAGE(W45:W46),"-","ERR")))</f>
        <v>-</v>
      </c>
      <c r="X49" s="0" t="str">
        <f aca="false">IF(X47=-9,"-",IF(X45=-9,"-",IF(AVERAGE(X47:X48)=AVERAGE(X45:X46),"-","ERR")))</f>
        <v>-</v>
      </c>
      <c r="Y49" s="0" t="str">
        <f aca="false">IF(Y47=-9,"-",IF(Y45=-9,"-",IF(AVERAGE(Y47:Y48)=AVERAGE(Y45:Y46),"-","ERR")))</f>
        <v>-</v>
      </c>
      <c r="Z49" s="0" t="str">
        <f aca="false">IF(Z47=-9,"-",IF(Z45=-9,"-",IF(AVERAGE(Z47:Z48)=AVERAGE(Z45:Z46),"-","ERR")))</f>
        <v>ERR</v>
      </c>
      <c r="AA49" s="0" t="str">
        <f aca="false">IF(AA47=-9,"-",IF(AA45=-9,"-",IF(AVERAGE(AA47:AA48)=AVERAGE(AA45:AA46),"-","ERR")))</f>
        <v>ERR</v>
      </c>
      <c r="AB49" s="0" t="str">
        <f aca="false">IF(AB47=-9,"-",IF(AB45=-9,"-",IF(AVERAGE(AB47:AB48)=AVERAGE(AB45:AB46),"-","ERR")))</f>
        <v>-</v>
      </c>
      <c r="AC49" s="0" t="str">
        <f aca="false">IF(AC47=-9,"-",IF(AC45=-9,"-",IF(AVERAGE(AC47:AC48)=AVERAGE(AC45:AC46),"-","ERR")))</f>
        <v>ERR</v>
      </c>
      <c r="AD49" s="0" t="str">
        <f aca="false">IF(AD47=-9,"-",IF(AD45=-9,"-",IF(AVERAGE(AD47:AD48)=AVERAGE(AD45:AD46),"-","ERR")))</f>
        <v>-</v>
      </c>
      <c r="AE49" s="0" t="str">
        <f aca="false">IF(AE47=-9,"-",IF(AE45=-9,"-",IF(AVERAGE(AE47:AE48)=AVERAGE(AE45:AE46),"-","ERR")))</f>
        <v>-</v>
      </c>
      <c r="AF49" s="0" t="str">
        <f aca="false">IF(AF47=-9,"-",IF(AF45=-9,"-",IF(AVERAGE(AF47:AF48)=AVERAGE(AF45:AF46),"-","ERR")))</f>
        <v>-</v>
      </c>
      <c r="AG49" s="0" t="str">
        <f aca="false">IF(AG47=-9,"-",IF(AG45=-9,"-",IF(AVERAGE(AG47:AG48)=AVERAGE(AG45:AG46),"-","ERR")))</f>
        <v>-</v>
      </c>
      <c r="AH49" s="0" t="str">
        <f aca="false">IF(AH47=-9,"-",IF(AH45=-9,"-",IF(AVERAGE(AH47:AH48)=AVERAGE(AH45:AH46),"-","ERR")))</f>
        <v>-</v>
      </c>
      <c r="AI49" s="0" t="str">
        <f aca="false">IF(AI47=-9,"-",IF(AI45=-9,"-",IF(AVERAGE(AI47:AI48)=AVERAGE(AI45:AI46),"-","ERR")))</f>
        <v>ERR</v>
      </c>
      <c r="AJ49" s="0" t="str">
        <f aca="false">IF(AJ47=-9,"-",IF(AJ45=-9,"-",IF(AVERAGE(AJ47:AJ48)=AVERAGE(AJ45:AJ46),"-","ERR")))</f>
        <v>-</v>
      </c>
      <c r="AK49" s="0" t="str">
        <f aca="false">IF(AK47=-9,"-",IF(AK45=-9,"-",IF(AVERAGE(AK47:AK48)=AVERAGE(AK45:AK46),"-","ERR")))</f>
        <v>-</v>
      </c>
      <c r="AL49" s="0" t="str">
        <f aca="false">IF(AL47=-9,"-",IF(AL45=-9,"-",IF(AVERAGE(AL47:AL48)=AVERAGE(AL45:AL46),"-","ERR")))</f>
        <v>ERR</v>
      </c>
      <c r="AM49" s="0" t="str">
        <f aca="false">IF(AM47=-9,"-",IF(AM45=-9,"-",IF(AVERAGE(AM47:AM48)=AVERAGE(AM45:AM46),"-","ERR")))</f>
        <v>-</v>
      </c>
      <c r="AN49" s="0" t="str">
        <f aca="false">IF(AN47=-9,"-",IF(AN45=-9,"-",IF(AVERAGE(AN47:AN48)=AVERAGE(AN45:AN46),"-","ERR")))</f>
        <v>ERR</v>
      </c>
      <c r="AO49" s="0" t="str">
        <f aca="false">IF(AO47=-9,"-",IF(AO45=-9,"-",IF(AVERAGE(AO47:AO48)=AVERAGE(AO45:AO46),"-","ERR")))</f>
        <v>-</v>
      </c>
      <c r="AP49" s="0" t="str">
        <f aca="false">IF(AP47=-9,"-",IF(AP45=-9,"-",IF(AVERAGE(AP47:AP48)=AVERAGE(AP45:AP46),"-","ERR")))</f>
        <v>-</v>
      </c>
      <c r="AQ49" s="0" t="str">
        <f aca="false">IF(AQ47=-9,"-",IF(AQ45=-9,"-",IF(AVERAGE(AQ47:AQ48)=AVERAGE(AQ45:AQ46),"-","ERR")))</f>
        <v>-</v>
      </c>
      <c r="AR49" s="0" t="str">
        <f aca="false">IF(AR47=-9,"-",IF(AR45=-9,"-",IF(AVERAGE(AR47:AR48)=AVERAGE(AR45:AR46),"-","ERR")))</f>
        <v>-</v>
      </c>
      <c r="AS49" s="0" t="str">
        <f aca="false">IF(AS47=-9,"-",IF(AS45=-9,"-",IF(AVERAGE(AS47:AS48)=AVERAGE(AS45:AS46),"-","ERR")))</f>
        <v>-</v>
      </c>
      <c r="AT49" s="0" t="str">
        <f aca="false">IF(AT47=-9,"-",IF(AT45=-9,"-",IF(AVERAGE(AT47:AT48)=AVERAGE(AT45:AT46),"-","ERR")))</f>
        <v>-</v>
      </c>
      <c r="AU49" s="0" t="str">
        <f aca="false">IF(AU47=-9,"-",IF(AU45=-9,"-",IF(AVERAGE(AU47:AU48)=AVERAGE(AU45:AU46),"-","ERR")))</f>
        <v>-</v>
      </c>
      <c r="AV49" s="0" t="str">
        <f aca="false">IF(AV47=-9,"-",IF(AV45=-9,"-",IF(AVERAGE(AV47:AV48)=AVERAGE(AV45:AV46),"-","ERR")))</f>
        <v>-</v>
      </c>
      <c r="AW49" s="0" t="str">
        <f aca="false">IF(AW47=-9,"-",IF(AW45=-9,"-",IF(AVERAGE(AW47:AW48)=AVERAGE(AW45:AW46),"-","ERR")))</f>
        <v>ERR</v>
      </c>
      <c r="AX49" s="0" t="str">
        <f aca="false">IF(AX47=-9,"-",IF(AX45=-9,"-",IF(AVERAGE(AX47:AX48)=AVERAGE(AX45:AX46),"-","ERR")))</f>
        <v>-</v>
      </c>
      <c r="AY49" s="0" t="str">
        <f aca="false">IF(AY47=-9,"-",IF(AY45=-9,"-",IF(AVERAGE(AY47:AY48)=AVERAGE(AY45:AY46),"-","ERR")))</f>
        <v>ERR</v>
      </c>
      <c r="AZ49" s="0" t="str">
        <f aca="false">IF(AZ47=-9,"-",IF(AZ45=-9,"-",IF(AVERAGE(AZ47:AZ48)=AVERAGE(AZ45:AZ46),"-","ERR")))</f>
        <v>-</v>
      </c>
      <c r="BA49" s="0" t="str">
        <f aca="false">IF(BA47=-9,"-",IF(BA45=-9,"-",IF(AVERAGE(BA47:BA48)=AVERAGE(BA45:BA46),"-","ERR")))</f>
        <v>ERR</v>
      </c>
      <c r="BB49" s="0" t="str">
        <f aca="false">IF(BB47=-9,"-",IF(BB45=-9,"-",IF(AVERAGE(BB47:BB48)=AVERAGE(BB45:BB46),"-","ERR")))</f>
        <v>-</v>
      </c>
      <c r="BC49" s="0" t="str">
        <f aca="false">IF(BC47=-9,"-",IF(BC45=-9,"-",IF(AVERAGE(BC47:BC48)=AVERAGE(BC45:BC46),"-","ERR")))</f>
        <v>-</v>
      </c>
      <c r="BD49" s="0" t="str">
        <f aca="false">IF(BD47=-9,"-",IF(BD45=-9,"-",IF(AVERAGE(BD47:BD48)=AVERAGE(BD45:BD46),"-","ERR")))</f>
        <v>-</v>
      </c>
      <c r="BE49" s="0" t="str">
        <f aca="false">IF(BE47=-9,"-",IF(BE45=-9,"-",IF(AVERAGE(BE47:BE48)=AVERAGE(BE45:BE46),"-","ERR")))</f>
        <v>ERR</v>
      </c>
      <c r="BF49" s="0" t="str">
        <f aca="false">IF(BF47=-9,"-",IF(BF45=-9,"-",IF(AVERAGE(BF47:BF48)=AVERAGE(BF45:BF46),"-","ERR")))</f>
        <v>-</v>
      </c>
      <c r="BG49" s="0" t="str">
        <f aca="false">IF(BG47=-9,"-",IF(BG45=-9,"-",IF(AVERAGE(BG47:BG48)=AVERAGE(BG45:BG46),"-","ERR")))</f>
        <v>-</v>
      </c>
      <c r="BH49" s="0" t="str">
        <f aca="false">IF(BH47=-9,"-",IF(BH45=-9,"-",IF(AVERAGE(BH47:BH48)=AVERAGE(BH45:BH46),"-","ERR")))</f>
        <v>-</v>
      </c>
      <c r="BI49" s="0" t="str">
        <f aca="false">IF(BI47=-9,"-",IF(BI45=-9,"-",IF(AVERAGE(BI47:BI48)=AVERAGE(BI45:BI46),"-","ERR")))</f>
        <v>ERR</v>
      </c>
      <c r="BJ49" s="0" t="str">
        <f aca="false">IF(BJ47=-9,"-",IF(BJ45=-9,"-",IF(AVERAGE(BJ47:BJ48)=AVERAGE(BJ45:BJ46),"-","ERR")))</f>
        <v>-</v>
      </c>
      <c r="BK49" s="0" t="str">
        <f aca="false">IF(BK47=-9,"-",IF(BK45=-9,"-",IF(AVERAGE(BK47:BK48)=AVERAGE(BK45:BK46),"-","ERR")))</f>
        <v>-</v>
      </c>
      <c r="BL49" s="0" t="str">
        <f aca="false">IF(BL47=-9,"-",IF(BL45=-9,"-",IF(AVERAGE(BL47:BL48)=AVERAGE(BL45:BL46),"-","ERR")))</f>
        <v>-</v>
      </c>
      <c r="BM49" s="0" t="str">
        <f aca="false">IF(BM47=-9,"-",IF(BM45=-9,"-",IF(AVERAGE(BM47:BM48)=AVERAGE(BM45:BM46),"-","ERR")))</f>
        <v>-</v>
      </c>
      <c r="BN49" s="0" t="str">
        <f aca="false">IF(BN47=-9,"-",IF(BN45=-9,"-",IF(AVERAGE(BN47:BN48)=AVERAGE(BN45:BN46),"-","ERR")))</f>
        <v>-</v>
      </c>
      <c r="BO49" s="0" t="str">
        <f aca="false">IF(BO47=-9,"-",IF(BO45=-9,"-",IF(AVERAGE(BO47:BO48)=AVERAGE(BO45:BO46),"-","ERR")))</f>
        <v>-</v>
      </c>
      <c r="BP49" s="0" t="str">
        <f aca="false">IF(BP47=-9,"-",IF(BP45=-9,"-",IF(AVERAGE(BP47:BP48)=AVERAGE(BP45:BP46),"-","ERR")))</f>
        <v>ERR</v>
      </c>
      <c r="BQ49" s="0" t="str">
        <f aca="false">IF(BQ47=-9,"-",IF(BQ45=-9,"-",IF(AVERAGE(BQ47:BQ48)=AVERAGE(BQ45:BQ46),"-","ERR")))</f>
        <v>ERR</v>
      </c>
      <c r="BR49" s="0" t="str">
        <f aca="false">IF(BR47=-9,"-",IF(BR45=-9,"-",IF(AVERAGE(BR47:BR48)=AVERAGE(BR45:BR46),"-","ERR")))</f>
        <v>-</v>
      </c>
      <c r="BS49" s="0" t="str">
        <f aca="false">IF(BS47=-9,"-",IF(BS45=-9,"-",IF(AVERAGE(BS47:BS48)=AVERAGE(BS45:BS46),"-","ERR")))</f>
        <v>-</v>
      </c>
      <c r="BT49" s="0" t="str">
        <f aca="false">IF(BT47=-9,"-",IF(BT45=-9,"-",IF(AVERAGE(BT47:BT48)=AVERAGE(BT45:BT46),"-","ERR")))</f>
        <v>ERR</v>
      </c>
      <c r="BU49" s="0" t="str">
        <f aca="false">IF(BU47=-9,"-",IF(BU45=-9,"-",IF(AVERAGE(BU47:BU48)=AVERAGE(BU45:BU46),"-","ERR")))</f>
        <v>-</v>
      </c>
      <c r="BV49" s="0" t="str">
        <f aca="false">IF(BV47=-9,"-",IF(BV45=-9,"-",IF(AVERAGE(BV47:BV48)=AVERAGE(BV45:BV46),"-","ERR")))</f>
        <v>-</v>
      </c>
      <c r="BW49" s="0" t="str">
        <f aca="false">IF(BW47=-9,"-",IF(BW45=-9,"-",IF(AVERAGE(BW47:BW48)=AVERAGE(BW45:BW46),"-","ERR")))</f>
        <v>ERR</v>
      </c>
      <c r="BX49" s="0" t="str">
        <f aca="false">IF(BX47=-9,"-",IF(BX45=-9,"-",IF(AVERAGE(BX47:BX48)=AVERAGE(BX45:BX46),"-","ERR")))</f>
        <v>-</v>
      </c>
      <c r="BY49" s="0" t="str">
        <f aca="false">IF(BY47=-9,"-",IF(BY45=-9,"-",IF(AVERAGE(BY47:BY48)=AVERAGE(BY45:BY46),"-","ERR")))</f>
        <v>-</v>
      </c>
      <c r="BZ49" s="0" t="str">
        <f aca="false">IF(BZ47=-9,"-",IF(BZ45=-9,"-",IF(AVERAGE(BZ47:BZ48)=AVERAGE(BZ45:BZ46),"-","ERR")))</f>
        <v>-</v>
      </c>
      <c r="CA49" s="0" t="str">
        <f aca="false">IF(CA47=-9,"-",IF(CA45=-9,"-",IF(AVERAGE(CA47:CA48)=AVERAGE(CA45:CA46),"-","ERR")))</f>
        <v>-</v>
      </c>
      <c r="CB49" s="0" t="str">
        <f aca="false">IF(CB47=-9,"-",IF(CB45=-9,"-",IF(AVERAGE(CB47:CB48)=AVERAGE(CB45:CB46),"-","ERR")))</f>
        <v>-</v>
      </c>
      <c r="CC49" s="0" t="str">
        <f aca="false">IF(CC47=-9,"-",IF(CC45=-9,"-",IF(AVERAGE(CC47:CC48)=AVERAGE(CC45:CC46),"-","ERR")))</f>
        <v>-</v>
      </c>
      <c r="CD49" s="0" t="str">
        <f aca="false">IF(CD47=-9,"-",IF(CD45=-9,"-",IF(AVERAGE(CD47:CD48)=AVERAGE(CD45:CD46),"-","ERR")))</f>
        <v>-</v>
      </c>
      <c r="CE49" s="0" t="str">
        <f aca="false">IF(CE47=-9,"-",IF(CE45=-9,"-",IF(AVERAGE(CE47:CE48)=AVERAGE(CE45:CE46),"-","ERR")))</f>
        <v>-</v>
      </c>
      <c r="CF49" s="0" t="str">
        <f aca="false">IF(CF47=-9,"-",IF(CF45=-9,"-",IF(AVERAGE(CF47:CF48)=AVERAGE(CF45:CF46),"-","ERR")))</f>
        <v>-</v>
      </c>
      <c r="CG49" s="0" t="str">
        <f aca="false">IF(CG47=-9,"-",IF(CG45=-9,"-",IF(AVERAGE(CG47:CG48)=AVERAGE(CG45:CG46),"-","ERR")))</f>
        <v>-</v>
      </c>
      <c r="CH49" s="0" t="str">
        <f aca="false">IF(CH47=-9,"-",IF(CH45=-9,"-",IF(AVERAGE(CH47:CH48)=AVERAGE(CH45:CH46),"-","ERR")))</f>
        <v>-</v>
      </c>
      <c r="CI49" s="0" t="str">
        <f aca="false">IF(CI47=-9,"-",IF(CI45=-9,"-",IF(AVERAGE(CI47:CI48)=AVERAGE(CI45:CI46),"-","ERR")))</f>
        <v>-</v>
      </c>
      <c r="CJ49" s="0" t="str">
        <f aca="false">IF(CJ47=-9,"-",IF(CJ45=-9,"-",IF(AVERAGE(CJ47:CJ48)=AVERAGE(CJ45:CJ46),"-","ERR")))</f>
        <v>-</v>
      </c>
      <c r="CK49" s="0" t="str">
        <f aca="false">IF(CK47=-9,"-",IF(CK45=-9,"-",IF(AVERAGE(CK47:CK48)=AVERAGE(CK45:CK46),"-","ERR")))</f>
        <v>-</v>
      </c>
      <c r="CL49" s="0" t="str">
        <f aca="false">IF(CL47=-9,"-",IF(CL45=-9,"-",IF(AVERAGE(CL47:CL48)=AVERAGE(CL45:CL46),"-","ERR")))</f>
        <v>-</v>
      </c>
      <c r="CM49" s="0" t="str">
        <f aca="false">IF(CM47=-9,"-",IF(CM45=-9,"-",IF(AVERAGE(CM47:CM48)=AVERAGE(CM45:CM46),"-","ERR")))</f>
        <v>-</v>
      </c>
      <c r="CN49" s="0" t="str">
        <f aca="false">IF(CN47=-9,"-",IF(CN45=-9,"-",IF(AVERAGE(CN47:CN48)=AVERAGE(CN45:CN46),"-","ERR")))</f>
        <v>-</v>
      </c>
      <c r="CO49" s="0" t="str">
        <f aca="false">IF(CO47=-9,"-",IF(CO45=-9,"-",IF(AVERAGE(CO47:CO48)=AVERAGE(CO45:CO46),"-","ERR")))</f>
        <v>ERR</v>
      </c>
      <c r="CP49" s="0" t="str">
        <f aca="false">IF(CP47=-9,"-",IF(CP45=-9,"-",IF(AVERAGE(CP47:CP48)=AVERAGE(CP45:CP46),"-","ERR")))</f>
        <v>-</v>
      </c>
      <c r="CQ49" s="0" t="str">
        <f aca="false">IF(CQ47=-9,"-",IF(CQ45=-9,"-",IF(AVERAGE(CQ47:CQ48)=AVERAGE(CQ45:CQ46),"-","ERR")))</f>
        <v>-</v>
      </c>
      <c r="CR49" s="0" t="str">
        <f aca="false">IF(CR47=-9,"-",IF(CR45=-9,"-",IF(AVERAGE(CR47:CR48)=AVERAGE(CR45:CR46),"-","ERR")))</f>
        <v>-</v>
      </c>
      <c r="CS49" s="0" t="str">
        <f aca="false">IF(CS47=-9,"-",IF(CS45=-9,"-",IF(AVERAGE(CS47:CS48)=AVERAGE(CS45:CS46),"-","ERR")))</f>
        <v>-</v>
      </c>
      <c r="CT49" s="0" t="str">
        <f aca="false">IF(CT47=-9,"-",IF(CT45=-9,"-",IF(AVERAGE(CT47:CT48)=AVERAGE(CT45:CT46),"-","ERR")))</f>
        <v>ERR</v>
      </c>
      <c r="CU49" s="0" t="str">
        <f aca="false">IF(CU47=-9,"-",IF(CU45=-9,"-",IF(AVERAGE(CU47:CU48)=AVERAGE(CU45:CU46),"-","ERR")))</f>
        <v>ERR</v>
      </c>
      <c r="CV49" s="0" t="str">
        <f aca="false">IF(CV47=-9,"-",IF(CV45=-9,"-",IF(AVERAGE(CV47:CV48)=AVERAGE(CV45:CV46),"-","ERR")))</f>
        <v>-</v>
      </c>
      <c r="CW49" s="0" t="str">
        <f aca="false">IF(CW47=-9,"-",IF(CW45=-9,"-",IF(AVERAGE(CW47:CW48)=AVERAGE(CW45:CW46),"-","ERR")))</f>
        <v>-</v>
      </c>
      <c r="CX49" s="0" t="str">
        <f aca="false">IF(CX47=-9,"-",IF(CX45=-9,"-",IF(AVERAGE(CX47:CX48)=AVERAGE(CX45:CX46),"-","ERR")))</f>
        <v>-</v>
      </c>
      <c r="CY49" s="0" t="str">
        <f aca="false">IF(CY47=-9,"-",IF(CY45=-9,"-",IF(AVERAGE(CY47:CY48)=AVERAGE(CY45:CY46),"-","ERR")))</f>
        <v>-</v>
      </c>
      <c r="CZ49" s="0" t="str">
        <f aca="false">IF(CZ47=-9,"-",IF(CZ45=-9,"-",IF(AVERAGE(CZ47:CZ48)=AVERAGE(CZ45:CZ46),"-","ERR")))</f>
        <v>-</v>
      </c>
      <c r="DA49" s="0" t="str">
        <f aca="false">IF(DA47=-9,"-",IF(DA45=-9,"-",IF(AVERAGE(DA47:DA48)=AVERAGE(DA45:DA46),"-","ERR")))</f>
        <v>ERR</v>
      </c>
      <c r="DB49" s="0" t="str">
        <f aca="false">IF(DB47=-9,"-",IF(DB45=-9,"-",IF(AVERAGE(DB47:DB48)=AVERAGE(DB45:DB46),"-","ERR")))</f>
        <v>-</v>
      </c>
      <c r="DC49" s="0" t="str">
        <f aca="false">IF(DC47=-9,"-",IF(DC45=-9,"-",IF(AVERAGE(DC47:DC48)=AVERAGE(DC45:DC46),"-","ERR")))</f>
        <v>-</v>
      </c>
      <c r="DD49" s="0" t="str">
        <f aca="false">IF(DD47=-9,"-",IF(DD45=-9,"-",IF(AVERAGE(DD47:DD48)=AVERAGE(DD45:DD46),"-","ERR")))</f>
        <v>-</v>
      </c>
      <c r="DE49" s="0" t="str">
        <f aca="false">IF(DE47=-9,"-",IF(DE45=-9,"-",IF(AVERAGE(DE47:DE48)=AVERAGE(DE45:DE46),"-","ERR")))</f>
        <v>-</v>
      </c>
      <c r="DF49" s="0" t="str">
        <f aca="false">IF(DF47=-9,"-",IF(DF45=-9,"-",IF(AVERAGE(DF47:DF48)=AVERAGE(DF45:DF46),"-","ERR")))</f>
        <v>-</v>
      </c>
      <c r="DG49" s="0" t="str">
        <f aca="false">IF(DG47=-9,"-",IF(DG45=-9,"-",IF(AVERAGE(DG47:DG48)=AVERAGE(DG45:DG46),"-","ERR")))</f>
        <v>ERR</v>
      </c>
      <c r="DH49" s="0" t="str">
        <f aca="false">IF(DH47=-9,"-",IF(DH45=-9,"-",IF(AVERAGE(DH47:DH48)=AVERAGE(DH45:DH46),"-","ERR")))</f>
        <v>-</v>
      </c>
      <c r="DI49" s="0" t="str">
        <f aca="false">IF(DI47=-9,"-",IF(DI45=-9,"-",IF(AVERAGE(DI47:DI48)=AVERAGE(DI45:DI46),"-","ERR")))</f>
        <v>-</v>
      </c>
      <c r="DJ49" s="0" t="str">
        <f aca="false">IF(DJ47=-9,"-",IF(DJ45=-9,"-",IF(AVERAGE(DJ47:DJ48)=AVERAGE(DJ45:DJ46),"-","ERR")))</f>
        <v>-</v>
      </c>
      <c r="DK49" s="0" t="str">
        <f aca="false">IF(DK47=-9,"-",IF(DK45=-9,"-",IF(AVERAGE(DK47:DK48)=AVERAGE(DK45:DK46),"-","ERR")))</f>
        <v>-</v>
      </c>
      <c r="DL49" s="0" t="str">
        <f aca="false">IF(DL47=-9,"-",IF(DL45=-9,"-",IF(AVERAGE(DL47:DL48)=AVERAGE(DL45:DL46),"-","ERR")))</f>
        <v>-</v>
      </c>
      <c r="DM49" s="0" t="str">
        <f aca="false">IF(DM47=-9,"-",IF(DM45=-9,"-",IF(AVERAGE(DM47:DM48)=AVERAGE(DM45:DM46),"-","ERR")))</f>
        <v>-</v>
      </c>
      <c r="DN49" s="0" t="str">
        <f aca="false">IF(DN47=-9,"-",IF(DN45=-9,"-",IF(AVERAGE(DN47:DN48)=AVERAGE(DN45:DN46),"-","ERR")))</f>
        <v>-</v>
      </c>
      <c r="DO49" s="0" t="str">
        <f aca="false">IF(DO47=-9,"-",IF(DO45=-9,"-",IF(AVERAGE(DO47:DO48)=AVERAGE(DO45:DO46),"-","ERR")))</f>
        <v>-</v>
      </c>
      <c r="DP49" s="0" t="str">
        <f aca="false">IF(DP47=-9,"-",IF(DP45=-9,"-",IF(AVERAGE(DP47:DP48)=AVERAGE(DP45:DP46),"-","ERR")))</f>
        <v>ERR</v>
      </c>
      <c r="DQ49" s="0" t="str">
        <f aca="false">IF(DQ47=-9,"-",IF(DQ45=-9,"-",IF(AVERAGE(DQ47:DQ48)=AVERAGE(DQ45:DQ46),"-","ERR")))</f>
        <v>ERR</v>
      </c>
      <c r="DR49" s="0" t="str">
        <f aca="false">IF(DR47=-9,"-",IF(DR45=-9,"-",IF(AVERAGE(DR47:DR48)=AVERAGE(DR45:DR46),"-","ERR")))</f>
        <v>-</v>
      </c>
      <c r="DS49" s="0" t="str">
        <f aca="false">IF(DS47=-9,"-",IF(DS45=-9,"-",IF(AVERAGE(DS47:DS48)=AVERAGE(DS45:DS46),"-","ERR")))</f>
        <v>ERR</v>
      </c>
      <c r="DT49" s="0" t="str">
        <f aca="false">IF(DT47=-9,"-",IF(DT45=-9,"-",IF(AVERAGE(DT47:DT48)=AVERAGE(DT45:DT46),"-","ERR")))</f>
        <v>-</v>
      </c>
      <c r="DU49" s="0" t="str">
        <f aca="false">IF(DU47=-9,"-",IF(DU45=-9,"-",IF(AVERAGE(DU47:DU48)=AVERAGE(DU45:DU46),"-","ERR")))</f>
        <v>-</v>
      </c>
      <c r="DV49" s="0" t="str">
        <f aca="false">IF(DV47=-9,"-",IF(DV45=-9,"-",IF(AVERAGE(DV47:DV48)=AVERAGE(DV45:DV46),"-","ERR")))</f>
        <v>-</v>
      </c>
      <c r="DW49" s="0" t="str">
        <f aca="false">IF(DW47=-9,"-",IF(DW45=-9,"-",IF(AVERAGE(DW47:DW48)=AVERAGE(DW45:DW46),"-","ERR")))</f>
        <v>-</v>
      </c>
      <c r="DX49" s="0" t="str">
        <f aca="false">IF(DX47=-9,"-",IF(DX45=-9,"-",IF(AVERAGE(DX47:DX48)=AVERAGE(DX45:DX46),"-","ERR")))</f>
        <v>-</v>
      </c>
      <c r="DY49" s="0" t="str">
        <f aca="false">IF(DY47=-9,"-",IF(DY45=-9,"-",IF(AVERAGE(DY47:DY48)=AVERAGE(DY45:DY46),"-","ERR")))</f>
        <v>-</v>
      </c>
      <c r="DZ49" s="0" t="str">
        <f aca="false">IF(DZ47=-9,"-",IF(DZ45=-9,"-",IF(AVERAGE(DZ47:DZ48)=AVERAGE(DZ45:DZ46),"-","ERR")))</f>
        <v>ERR</v>
      </c>
      <c r="EA49" s="0" t="str">
        <f aca="false">IF(EA47=-9,"-",IF(EA45=-9,"-",IF(AVERAGE(EA47:EA48)=AVERAGE(EA45:EA46),"-","ERR")))</f>
        <v>ERR</v>
      </c>
      <c r="EB49" s="0" t="str">
        <f aca="false">IF(EB47=-9,"-",IF(EB45=-9,"-",IF(AVERAGE(EB47:EB48)=AVERAGE(EB45:EB46),"-","ERR")))</f>
        <v>-</v>
      </c>
      <c r="EC49" s="0" t="str">
        <f aca="false">IF(EC47=-9,"-",IF(EC45=-9,"-",IF(AVERAGE(EC47:EC48)=AVERAGE(EC45:EC46),"-","ERR")))</f>
        <v>-</v>
      </c>
      <c r="ED49" s="0" t="str">
        <f aca="false">IF(ED47=-9,"-",IF(ED45=-9,"-",IF(AVERAGE(ED47:ED48)=AVERAGE(ED45:ED46),"-","ERR")))</f>
        <v>ERR</v>
      </c>
      <c r="EE49" s="0" t="str">
        <f aca="false">IF(EE47=-9,"-",IF(EE45=-9,"-",IF(AVERAGE(EE47:EE48)=AVERAGE(EE45:EE46),"-","ERR")))</f>
        <v>ERR</v>
      </c>
      <c r="EF49" s="0" t="str">
        <f aca="false">IF(EF47=-9,"-",IF(EF45=-9,"-",IF(AVERAGE(EF47:EF48)=AVERAGE(EF45:EF46),"-","ERR")))</f>
        <v>ERR</v>
      </c>
      <c r="EG49" s="0" t="str">
        <f aca="false">IF(EG47=-9,"-",IF(EG45=-9,"-",IF(AVERAGE(EG47:EG48)=AVERAGE(EG45:EG46),"-","ERR")))</f>
        <v>-</v>
      </c>
      <c r="EH49" s="0" t="str">
        <f aca="false">IF(EH47=-9,"-",IF(EH45=-9,"-",IF(AVERAGE(EH47:EH48)=AVERAGE(EH45:EH46),"-","ERR")))</f>
        <v>ERR</v>
      </c>
      <c r="EI49" s="0" t="str">
        <f aca="false">IF(EI47=-9,"-",IF(EI45=-9,"-",IF(AVERAGE(EI47:EI48)=AVERAGE(EI45:EI46),"-","ERR")))</f>
        <v>-</v>
      </c>
      <c r="EJ49" s="0" t="str">
        <f aca="false">IF(EJ47=-9,"-",IF(EJ45=-9,"-",IF(AVERAGE(EJ47:EJ48)=AVERAGE(EJ45:EJ46),"-","ERR")))</f>
        <v>-</v>
      </c>
      <c r="EK49" s="0" t="str">
        <f aca="false">IF(EK47=-9,"-",IF(EK45=-9,"-",IF(AVERAGE(EK47:EK48)=AVERAGE(EK45:EK46),"-","ERR")))</f>
        <v>-</v>
      </c>
      <c r="EL49" s="0" t="str">
        <f aca="false">IF(EL47=-9,"-",IF(EL45=-9,"-",IF(AVERAGE(EL47:EL48)=AVERAGE(EL45:EL46),"-","ERR")))</f>
        <v>-</v>
      </c>
      <c r="EM49" s="0" t="str">
        <f aca="false">IF(EM47=-9,"-",IF(EM45=-9,"-",IF(AVERAGE(EM47:EM48)=AVERAGE(EM45:EM46),"-","ERR")))</f>
        <v>-</v>
      </c>
      <c r="EN49" s="0" t="str">
        <f aca="false">IF(EN47=-9,"-",IF(EN45=-9,"-",IF(AVERAGE(EN47:EN48)=AVERAGE(EN45:EN46),"-","ERR")))</f>
        <v>-</v>
      </c>
      <c r="EO49" s="0" t="str">
        <f aca="false">IF(EO47=-9,"-",IF(EO45=-9,"-",IF(AVERAGE(EO47:EO48)=AVERAGE(EO45:EO46),"-","ERR")))</f>
        <v>-</v>
      </c>
      <c r="EP49" s="0" t="str">
        <f aca="false">IF(EP47=-9,"-",IF(EP45=-9,"-",IF(AVERAGE(EP47:EP48)=AVERAGE(EP45:EP46),"-","ERR")))</f>
        <v>-</v>
      </c>
      <c r="EQ49" s="0" t="str">
        <f aca="false">IF(EQ47=-9,"-",IF(EQ45=-9,"-",IF(AVERAGE(EQ47:EQ48)=AVERAGE(EQ45:EQ46),"-","ERR")))</f>
        <v>-</v>
      </c>
      <c r="ER49" s="0" t="str">
        <f aca="false">IF(ER47=-9,"-",IF(ER45=-9,"-",IF(AVERAGE(ER47:ER48)=AVERAGE(ER45:ER46),"-","ERR")))</f>
        <v>-</v>
      </c>
      <c r="ES49" s="0" t="str">
        <f aca="false">IF(ES47=-9,"-",IF(ES45=-9,"-",IF(AVERAGE(ES47:ES48)=AVERAGE(ES45:ES46),"-","ERR")))</f>
        <v>ERR</v>
      </c>
      <c r="ET49" s="0" t="str">
        <f aca="false">IF(ET47=-9,"-",IF(ET45=-9,"-",IF(AVERAGE(ET47:ET48)=AVERAGE(ET45:ET46),"-","ERR")))</f>
        <v>-</v>
      </c>
      <c r="EU49" s="0" t="str">
        <f aca="false">IF(EU47=-9,"-",IF(EU45=-9,"-",IF(AVERAGE(EU47:EU48)=AVERAGE(EU45:EU46),"-","ERR")))</f>
        <v>-</v>
      </c>
      <c r="EV49" s="0" t="str">
        <f aca="false">IF(EV47=-9,"-",IF(EV45=-9,"-",IF(AVERAGE(EV47:EV48)=AVERAGE(EV45:EV46),"-","ERR")))</f>
        <v>ERR</v>
      </c>
      <c r="EW49" s="0" t="str">
        <f aca="false">IF(EW47=-9,"-",IF(EW45=-9,"-",IF(AVERAGE(EW47:EW48)=AVERAGE(EW45:EW46),"-","ERR")))</f>
        <v>-</v>
      </c>
      <c r="EX49" s="0" t="str">
        <f aca="false">IF(EX47=-9,"-",IF(EX45=-9,"-",IF(AVERAGE(EX47:EX48)=AVERAGE(EX45:EX46),"-","ERR")))</f>
        <v>ERR</v>
      </c>
      <c r="EY49" s="0" t="str">
        <f aca="false">IF(EY47=-9,"-",IF(EY45=-9,"-",IF(AVERAGE(EY47:EY48)=AVERAGE(EY45:EY46),"-","ERR")))</f>
        <v>-</v>
      </c>
      <c r="EZ49" s="0" t="str">
        <f aca="false">IF(EZ47=-9,"-",IF(EZ45=-9,"-",IF(AVERAGE(EZ47:EZ48)=AVERAGE(EZ45:EZ46),"-","ERR")))</f>
        <v>ERR</v>
      </c>
      <c r="FA49" s="0" t="str">
        <f aca="false">IF(FA47=-9,"-",IF(FA45=-9,"-",IF(AVERAGE(FA47:FA48)=AVERAGE(FA45:FA46),"-","ERR")))</f>
        <v>ERR</v>
      </c>
      <c r="FB49" s="0" t="str">
        <f aca="false">IF(FB47=-9,"-",IF(FB45=-9,"-",IF(AVERAGE(FB47:FB48)=AVERAGE(FB45:FB46),"-","ERR")))</f>
        <v>-</v>
      </c>
      <c r="FC49" s="0" t="str">
        <f aca="false">IF(FC47=-9,"-",IF(FC45=-9,"-",IF(AVERAGE(FC47:FC48)=AVERAGE(FC45:FC46),"-","ERR")))</f>
        <v>-</v>
      </c>
      <c r="FD49" s="0" t="str">
        <f aca="false">IF(FD47=-9,"-",IF(FD45=-9,"-",IF(AVERAGE(FD47:FD48)=AVERAGE(FD45:FD46),"-","ERR")))</f>
        <v>-</v>
      </c>
      <c r="FE49" s="0" t="str">
        <f aca="false">IF(FE47=-9,"-",IF(FE45=-9,"-",IF(AVERAGE(FE47:FE48)=AVERAGE(FE45:FE46),"-","ERR")))</f>
        <v>-</v>
      </c>
      <c r="FF49" s="0" t="str">
        <f aca="false">IF(FF47=-9,"-",IF(FF45=-9,"-",IF(AVERAGE(FF47:FF48)=AVERAGE(FF45:FF46),"-","ERR")))</f>
        <v>-</v>
      </c>
      <c r="FG49" s="0" t="str">
        <f aca="false">IF(FG47=-9,"-",IF(FG45=-9,"-",IF(AVERAGE(FG47:FG48)=AVERAGE(FG45:FG46),"-","ERR")))</f>
        <v>-</v>
      </c>
      <c r="FH49" s="0" t="str">
        <f aca="false">IF(FH47=-9,"-",IF(FH45=-9,"-",IF(AVERAGE(FH47:FH48)=AVERAGE(FH45:FH46),"-","ERR")))</f>
        <v>-</v>
      </c>
      <c r="FI49" s="0" t="str">
        <f aca="false">IF(FI47=-9,"-",IF(FI45=-9,"-",IF(AVERAGE(FI47:FI48)=AVERAGE(FI45:FI46),"-","ERR")))</f>
        <v>ERR</v>
      </c>
      <c r="FJ49" s="0" t="str">
        <f aca="false">IF(FJ47=-9,"-",IF(FJ45=-9,"-",IF(AVERAGE(FJ47:FJ48)=AVERAGE(FJ45:FJ46),"-","ERR")))</f>
        <v>ERR</v>
      </c>
      <c r="FK49" s="0" t="str">
        <f aca="false">IF(FK47=-9,"-",IF(FK45=-9,"-",IF(AVERAGE(FK47:FK48)=AVERAGE(FK45:FK46),"-","ERR")))</f>
        <v>-</v>
      </c>
      <c r="FL49" s="0" t="str">
        <f aca="false">IF(FL47=-9,"-",IF(FL45=-9,"-",IF(AVERAGE(FL47:FL48)=AVERAGE(FL45:FL46),"-","ERR")))</f>
        <v>-</v>
      </c>
      <c r="FM49" s="0" t="str">
        <f aca="false">IF(FM47=-9,"-",IF(FM45=-9,"-",IF(AVERAGE(FM47:FM48)=AVERAGE(FM45:FM46),"-","ERR")))</f>
        <v>-</v>
      </c>
      <c r="FN49" s="0" t="str">
        <f aca="false">IF(FN47=-9,"-",IF(FN45=-9,"-",IF(AVERAGE(FN47:FN48)=AVERAGE(FN45:FN46),"-","ERR")))</f>
        <v>-</v>
      </c>
      <c r="FO49" s="0" t="str">
        <f aca="false">IF(FO47=-9,"-",IF(FO45=-9,"-",IF(AVERAGE(FO47:FO48)=AVERAGE(FO45:FO46),"-","ERR")))</f>
        <v>-</v>
      </c>
      <c r="FP49" s="0" t="str">
        <f aca="false">IF(FP47=-9,"-",IF(FP45=-9,"-",IF(AVERAGE(FP47:FP48)=AVERAGE(FP45:FP46),"-","ERR")))</f>
        <v>-</v>
      </c>
      <c r="FQ49" s="0" t="str">
        <f aca="false">IF(FQ47=-9,"-",IF(FQ45=-9,"-",IF(AVERAGE(FQ47:FQ48)=AVERAGE(FQ45:FQ46),"-","ERR")))</f>
        <v>-</v>
      </c>
      <c r="FR49" s="0" t="str">
        <f aca="false">IF(FR47=-9,"-",IF(FR45=-9,"-",IF(AVERAGE(FR47:FR48)=AVERAGE(FR45:FR46),"-","ERR")))</f>
        <v>-</v>
      </c>
      <c r="FS49" s="0" t="str">
        <f aca="false">IF(FS47=-9,"-",IF(FS45=-9,"-",IF(AVERAGE(FS47:FS48)=AVERAGE(FS45:FS46),"-","ERR")))</f>
        <v>ERR</v>
      </c>
      <c r="FT49" s="0" t="str">
        <f aca="false">IF(FT47=-9,"-",IF(FT45=-9,"-",IF(AVERAGE(FT47:FT48)=AVERAGE(FT45:FT46),"-","ERR")))</f>
        <v>-</v>
      </c>
      <c r="FU49" s="0" t="str">
        <f aca="false">IF(FU47=-9,"-",IF(FU45=-9,"-",IF(AVERAGE(FU47:FU48)=AVERAGE(FU45:FU46),"-","ERR")))</f>
        <v>ERR</v>
      </c>
      <c r="FV49" s="0" t="str">
        <f aca="false">IF(FV47=-9,"-",IF(FV45=-9,"-",IF(AVERAGE(FV47:FV48)=AVERAGE(FV45:FV46),"-","ERR")))</f>
        <v>ERR</v>
      </c>
      <c r="FW49" s="0" t="str">
        <f aca="false">IF(FW47=-9,"-",IF(FW45=-9,"-",IF(AVERAGE(FW47:FW48)=AVERAGE(FW45:FW46),"-","ERR")))</f>
        <v>ERR</v>
      </c>
      <c r="FX49" s="0" t="str">
        <f aca="false">IF(FX47=-9,"-",IF(FX45=-9,"-",IF(AVERAGE(FX47:FX48)=AVERAGE(FX45:FX46),"-","ERR")))</f>
        <v>-</v>
      </c>
      <c r="FY49" s="0" t="str">
        <f aca="false">IF(FY47=-9,"-",IF(FY45=-9,"-",IF(AVERAGE(FY47:FY48)=AVERAGE(FY45:FY46),"-","ERR")))</f>
        <v>-</v>
      </c>
      <c r="FZ49" s="0" t="str">
        <f aca="false">IF(FZ47=-9,"-",IF(FZ45=-9,"-",IF(AVERAGE(FZ47:FZ48)=AVERAGE(FZ45:FZ46),"-","ERR")))</f>
        <v>-</v>
      </c>
      <c r="GA49" s="0" t="str">
        <f aca="false">IF(GA47=-9,"-",IF(GA45=-9,"-",IF(AVERAGE(GA47:GA48)=AVERAGE(GA45:GA46),"-","ERR")))</f>
        <v>ERR</v>
      </c>
      <c r="GB49" s="0" t="str">
        <f aca="false">IF(GB47=-9,"-",IF(GB45=-9,"-",IF(AVERAGE(GB47:GB48)=AVERAGE(GB45:GB46),"-","ERR")))</f>
        <v>-</v>
      </c>
      <c r="GC49" s="0" t="str">
        <f aca="false">IF(GC47=-9,"-",IF(GC45=-9,"-",IF(AVERAGE(GC47:GC48)=AVERAGE(GC45:GC46),"-","ERR")))</f>
        <v>-</v>
      </c>
      <c r="GD49" s="0" t="str">
        <f aca="false">IF(GD47=-9,"-",IF(GD45=-9,"-",IF(AVERAGE(GD47:GD48)=AVERAGE(GD45:GD46),"-","ERR")))</f>
        <v>-</v>
      </c>
      <c r="GE49" s="0" t="str">
        <f aca="false">IF(GE47=-9,"-",IF(GE45=-9,"-",IF(AVERAGE(GE47:GE48)=AVERAGE(GE45:GE46),"-","ERR")))</f>
        <v>-</v>
      </c>
      <c r="GF49" s="0" t="str">
        <f aca="false">IF(GF47=-9,"-",IF(GF45=-9,"-",IF(AVERAGE(GF47:GF48)=AVERAGE(GF45:GF46),"-","ERR")))</f>
        <v>-</v>
      </c>
      <c r="GG49" s="0" t="str">
        <f aca="false">IF(GG47=-9,"-",IF(GG45=-9,"-",IF(AVERAGE(GG47:GG48)=AVERAGE(GG45:GG46),"-","ERR")))</f>
        <v>-</v>
      </c>
      <c r="GH49" s="0" t="str">
        <f aca="false">IF(GH47=-9,"-",IF(GH45=-9,"-",IF(AVERAGE(GH47:GH48)=AVERAGE(GH45:GH46),"-","ERR")))</f>
        <v>-</v>
      </c>
      <c r="GI49" s="0" t="str">
        <f aca="false">IF(GI47=-9,"-",IF(GI45=-9,"-",IF(AVERAGE(GI47:GI48)=AVERAGE(GI45:GI46),"-","ERR")))</f>
        <v>ERR</v>
      </c>
      <c r="GJ49" s="0" t="str">
        <f aca="false">IF(GJ47=-9,"-",IF(GJ45=-9,"-",IF(AVERAGE(GJ47:GJ48)=AVERAGE(GJ45:GJ46),"-","ERR")))</f>
        <v>ERR</v>
      </c>
      <c r="GK49" s="0" t="str">
        <f aca="false">IF(GK47=-9,"-",IF(GK45=-9,"-",IF(AVERAGE(GK47:GK48)=AVERAGE(GK45:GK46),"-","ERR")))</f>
        <v>-</v>
      </c>
      <c r="GL49" s="0" t="str">
        <f aca="false">IF(GL47=-9,"-",IF(GL45=-9,"-",IF(AVERAGE(GL47:GL48)=AVERAGE(GL45:GL46),"-","ERR")))</f>
        <v>ERR</v>
      </c>
      <c r="GM49" s="0" t="str">
        <f aca="false">IF(GM47=-9,"-",IF(GM45=-9,"-",IF(AVERAGE(GM47:GM48)=AVERAGE(GM45:GM46),"-","ERR")))</f>
        <v>-</v>
      </c>
      <c r="GN49" s="0" t="str">
        <f aca="false">IF(GN47=-9,"-",IF(GN45=-9,"-",IF(AVERAGE(GN47:GN48)=AVERAGE(GN45:GN46),"-","ERR")))</f>
        <v>-</v>
      </c>
      <c r="GO49" s="0" t="str">
        <f aca="false">IF(GO47=-9,"-",IF(GO45=-9,"-",IF(AVERAGE(GO47:GO48)=AVERAGE(GO45:GO46),"-","ERR")))</f>
        <v>ERR</v>
      </c>
      <c r="GP49" s="0" t="str">
        <f aca="false">IF(GP47=-9,"-",IF(GP45=-9,"-",IF(AVERAGE(GP47:GP48)=AVERAGE(GP45:GP46),"-","ERR")))</f>
        <v>ERR</v>
      </c>
      <c r="GQ49" s="0" t="str">
        <f aca="false">IF(GQ47=-9,"-",IF(GQ45=-9,"-",IF(AVERAGE(GQ47:GQ48)=AVERAGE(GQ45:GQ46),"-","ERR")))</f>
        <v>-</v>
      </c>
      <c r="GR49" s="0" t="str">
        <f aca="false">IF(GR47=-9,"-",IF(GR45=-9,"-",IF(AVERAGE(GR47:GR48)=AVERAGE(GR45:GR46),"-","ERR")))</f>
        <v>-</v>
      </c>
      <c r="GS49" s="0" t="str">
        <f aca="false">IF(GS47=-9,"-",IF(GS45=-9,"-",IF(AVERAGE(GS47:GS48)=AVERAGE(GS45:GS46),"-","ERR")))</f>
        <v>-</v>
      </c>
      <c r="GT49" s="0" t="str">
        <f aca="false">IF(GT47=-9,"-",IF(GT45=-9,"-",IF(AVERAGE(GT47:GT48)=AVERAGE(GT45:GT46),"-","ERR")))</f>
        <v>ERR</v>
      </c>
      <c r="GU49" s="0" t="str">
        <f aca="false">IF(GU47=-9,"-",IF(GU45=-9,"-",IF(AVERAGE(GU47:GU48)=AVERAGE(GU45:GU46),"-","ERR")))</f>
        <v>-</v>
      </c>
      <c r="GV49" s="0" t="str">
        <f aca="false">IF(GV47=-9,"-",IF(GV45=-9,"-",IF(AVERAGE(GV47:GV48)=AVERAGE(GV45:GV46),"-","ERR")))</f>
        <v>-</v>
      </c>
      <c r="GW49" s="0" t="str">
        <f aca="false">IF(GW47=-9,"-",IF(GW45=-9,"-",IF(AVERAGE(GW47:GW48)=AVERAGE(GW45:GW46),"-","ERR")))</f>
        <v>-</v>
      </c>
      <c r="GX49" s="0" t="str">
        <f aca="false">IF(GX47=-9,"-",IF(GX45=-9,"-",IF(AVERAGE(GX47:GX48)=AVERAGE(GX45:GX46),"-","ERR")))</f>
        <v>-</v>
      </c>
      <c r="GY49" s="0" t="str">
        <f aca="false">IF(GY47=-9,"-",IF(GY45=-9,"-",IF(AVERAGE(GY47:GY48)=AVERAGE(GY45:GY46),"-","ERR")))</f>
        <v>-</v>
      </c>
      <c r="GZ49" s="0" t="str">
        <f aca="false">IF(GZ47=-9,"-",IF(GZ45=-9,"-",IF(AVERAGE(GZ47:GZ48)=AVERAGE(GZ45:GZ46),"-","ERR")))</f>
        <v>-</v>
      </c>
      <c r="HA49" s="0" t="str">
        <f aca="false">IF(HA47=-9,"-",IF(HA45=-9,"-",IF(AVERAGE(HA47:HA48)=AVERAGE(HA45:HA46),"-","ERR")))</f>
        <v>-</v>
      </c>
      <c r="HB49" s="0" t="str">
        <f aca="false">IF(HB47=-9,"-",IF(HB45=-9,"-",IF(AVERAGE(HB47:HB48)=AVERAGE(HB45:HB46),"-","ERR")))</f>
        <v>-</v>
      </c>
      <c r="HC49" s="0" t="str">
        <f aca="false">IF(HC47=-9,"-",IF(HC45=-9,"-",IF(AVERAGE(HC47:HC48)=AVERAGE(HC45:HC46),"-","ERR")))</f>
        <v>-</v>
      </c>
      <c r="HD49" s="0" t="str">
        <f aca="false">IF(HD47=-9,"-",IF(HD45=-9,"-",IF(AVERAGE(HD47:HD48)=AVERAGE(HD45:HD46),"-","ERR")))</f>
        <v>-</v>
      </c>
      <c r="HE49" s="0" t="str">
        <f aca="false">IF(HE47=-9,"-",IF(HE45=-9,"-",IF(AVERAGE(HE47:HE48)=AVERAGE(HE45:HE46),"-","ERR")))</f>
        <v>ERR</v>
      </c>
      <c r="HF49" s="0" t="str">
        <f aca="false">IF(HF47=-9,"-",IF(HF45=-9,"-",IF(AVERAGE(HF47:HF48)=AVERAGE(HF45:HF46),"-","ERR")))</f>
        <v>-</v>
      </c>
      <c r="HG49" s="0" t="str">
        <f aca="false">IF(HG47=-9,"-",IF(HG45=-9,"-",IF(AVERAGE(HG47:HG48)=AVERAGE(HG45:HG46),"-","ERR")))</f>
        <v>-</v>
      </c>
      <c r="HH49" s="0" t="str">
        <f aca="false">IF(HH47=-9,"-",IF(HH45=-9,"-",IF(AVERAGE(HH47:HH48)=AVERAGE(HH45:HH46),"-","ERR")))</f>
        <v>ERR</v>
      </c>
      <c r="HI49" s="0" t="str">
        <f aca="false">IF(HI47=-9,"-",IF(HI45=-9,"-",IF(AVERAGE(HI47:HI48)=AVERAGE(HI45:HI46),"-","ERR")))</f>
        <v>-</v>
      </c>
      <c r="HJ49" s="0" t="str">
        <f aca="false">IF(HJ47=-9,"-",IF(HJ45=-9,"-",IF(AVERAGE(HJ47:HJ48)=AVERAGE(HJ45:HJ46),"-","ERR")))</f>
        <v>-</v>
      </c>
      <c r="HK49" s="0" t="str">
        <f aca="false">IF(HK47=-9,"-",IF(HK45=-9,"-",IF(AVERAGE(HK47:HK48)=AVERAGE(HK45:HK46),"-","ERR")))</f>
        <v>-</v>
      </c>
      <c r="HL49" s="0" t="str">
        <f aca="false">IF(HL47=-9,"-",IF(HL45=-9,"-",IF(AVERAGE(HL47:HL48)=AVERAGE(HL45:HL46),"-","ERR")))</f>
        <v>-</v>
      </c>
      <c r="HM49" s="0" t="str">
        <f aca="false">IF(HM47=-9,"-",IF(HM45=-9,"-",IF(AVERAGE(HM47:HM48)=AVERAGE(HM45:HM46),"-","ERR")))</f>
        <v>-</v>
      </c>
      <c r="HN49" s="0" t="str">
        <f aca="false">IF(HN47=-9,"-",IF(HN45=-9,"-",IF(AVERAGE(HN47:HN48)=AVERAGE(HN45:HN46),"-","ERR")))</f>
        <v>-</v>
      </c>
      <c r="HO49" s="0" t="str">
        <f aca="false">IF(HO47=-9,"-",IF(HO45=-9,"-",IF(AVERAGE(HO47:HO48)=AVERAGE(HO45:HO46),"-","ERR")))</f>
        <v>-</v>
      </c>
      <c r="HP49" s="0" t="str">
        <f aca="false">IF(HP47=-9,"-",IF(HP45=-9,"-",IF(AVERAGE(HP47:HP48)=AVERAGE(HP45:HP46),"-","ERR")))</f>
        <v>-</v>
      </c>
      <c r="HQ49" s="0" t="str">
        <f aca="false">IF(HQ47=-9,"-",IF(HQ45=-9,"-",IF(AVERAGE(HQ47:HQ48)=AVERAGE(HQ45:HQ46),"-","ERR")))</f>
        <v>ERR</v>
      </c>
      <c r="HR49" s="0" t="str">
        <f aca="false">IF(HR47=-9,"-",IF(HR45=-9,"-",IF(AVERAGE(HR47:HR48)=AVERAGE(HR45:HR46),"-","ERR")))</f>
        <v>ERR</v>
      </c>
      <c r="HS49" s="0" t="str">
        <f aca="false">IF(HS47=-9,"-",IF(HS45=-9,"-",IF(AVERAGE(HS47:HS48)=AVERAGE(HS45:HS46),"-","ERR")))</f>
        <v>-</v>
      </c>
      <c r="HT49" s="0" t="str">
        <f aca="false">IF(HT47=-9,"-",IF(HT45=-9,"-",IF(AVERAGE(HT47:HT48)=AVERAGE(HT45:HT46),"-","ERR")))</f>
        <v>ERR</v>
      </c>
      <c r="HU49" s="0" t="str">
        <f aca="false">IF(HU47=-9,"-",IF(HU45=-9,"-",IF(AVERAGE(HU47:HU48)=AVERAGE(HU45:HU46),"-","ERR")))</f>
        <v>ERR</v>
      </c>
      <c r="HV49" s="0" t="str">
        <f aca="false">IF(HV47=-9,"-",IF(HV45=-9,"-",IF(AVERAGE(HV47:HV48)=AVERAGE(HV45:HV46),"-","ERR")))</f>
        <v>-</v>
      </c>
      <c r="HW49" s="0" t="str">
        <f aca="false">IF(HW47=-9,"-",IF(HW45=-9,"-",IF(AVERAGE(HW47:HW48)=AVERAGE(HW45:HW46),"-","ERR")))</f>
        <v>-</v>
      </c>
      <c r="HX49" s="0" t="str">
        <f aca="false">IF(HX47=-9,"-",IF(HX45=-9,"-",IF(AVERAGE(HX47:HX48)=AVERAGE(HX45:HX46),"-","ERR")))</f>
        <v>-</v>
      </c>
      <c r="HY49" s="0" t="str">
        <f aca="false">IF(HY47=-9,"-",IF(HY45=-9,"-",IF(AVERAGE(HY47:HY48)=AVERAGE(HY45:HY46),"-","ERR")))</f>
        <v>-</v>
      </c>
      <c r="HZ49" s="0" t="str">
        <f aca="false">IF(HZ47=-9,"-",IF(HZ45=-9,"-",IF(AVERAGE(HZ47:HZ48)=AVERAGE(HZ45:HZ46),"-","ERR")))</f>
        <v>-</v>
      </c>
      <c r="IA49" s="0" t="str">
        <f aca="false">IF(IA47=-9,"-",IF(IA45=-9,"-",IF(AVERAGE(IA47:IA48)=AVERAGE(IA45:IA46),"-","ERR")))</f>
        <v>-</v>
      </c>
      <c r="IB49" s="0" t="str">
        <f aca="false">IF(IB47=-9,"-",IF(IB45=-9,"-",IF(AVERAGE(IB47:IB48)=AVERAGE(IB45:IB46),"-","ERR")))</f>
        <v>-</v>
      </c>
      <c r="IC49" s="0" t="str">
        <f aca="false">IF(IC47=-9,"-",IF(IC45=-9,"-",IF(AVERAGE(IC47:IC48)=AVERAGE(IC45:IC46),"-","ERR")))</f>
        <v>-</v>
      </c>
      <c r="ID49" s="0" t="str">
        <f aca="false">IF(ID47=-9,"-",IF(ID45=-9,"-",IF(AVERAGE(ID47:ID48)=AVERAGE(ID45:ID46),"-","ERR")))</f>
        <v>ERR</v>
      </c>
      <c r="IE49" s="0" t="str">
        <f aca="false">IF(IE47=-9,"-",IF(IE45=-9,"-",IF(AVERAGE(IE47:IE48)=AVERAGE(IE45:IE46),"-","ERR")))</f>
        <v>-</v>
      </c>
      <c r="IF49" s="0" t="str">
        <f aca="false">IF(IF47=-9,"-",IF(IF45=-9,"-",IF(AVERAGE(IF47:IF48)=AVERAGE(IF45:IF46),"-","ERR")))</f>
        <v>-</v>
      </c>
      <c r="IG49" s="0" t="str">
        <f aca="false">IF(IG47=-9,"-",IF(IG45=-9,"-",IF(AVERAGE(IG47:IG48)=AVERAGE(IG45:IG46),"-","ERR")))</f>
        <v>-</v>
      </c>
      <c r="IH49" s="0" t="str">
        <f aca="false">IF(IH47=-9,"-",IF(IH45=-9,"-",IF(AVERAGE(IH47:IH48)=AVERAGE(IH45:IH46),"-","ERR")))</f>
        <v>-</v>
      </c>
      <c r="II49" s="0" t="str">
        <f aca="false">IF(II47=-9,"-",IF(II45=-9,"-",IF(AVERAGE(II47:II48)=AVERAGE(II45:II46),"-","ERR")))</f>
        <v>-</v>
      </c>
      <c r="IJ49" s="0" t="str">
        <f aca="false">IF(IJ47=-9,"-",IF(IJ45=-9,"-",IF(AVERAGE(IJ47:IJ48)=AVERAGE(IJ45:IJ46),"-","ERR")))</f>
        <v>ERR</v>
      </c>
      <c r="IK49" s="0" t="str">
        <f aca="false">IF(IK47=-9,"-",IF(IK45=-9,"-",IF(AVERAGE(IK47:IK48)=AVERAGE(IK45:IK46),"-","ERR")))</f>
        <v>-</v>
      </c>
      <c r="IL49" s="0" t="str">
        <f aca="false">IF(IL47=-9,"-",IF(IL45=-9,"-",IF(AVERAGE(IL47:IL48)=AVERAGE(IL45:IL46),"-","ERR")))</f>
        <v>-</v>
      </c>
      <c r="IM49" s="0" t="str">
        <f aca="false">IF(IM47=-9,"-",IF(IM45=-9,"-",IF(AVERAGE(IM47:IM48)=AVERAGE(IM45:IM46),"-","ERR")))</f>
        <v>-</v>
      </c>
      <c r="IN49" s="0" t="str">
        <f aca="false">IF(IN47=-9,"-",IF(IN45=-9,"-",IF(AVERAGE(IN47:IN48)=AVERAGE(IN45:IN46),"-","ERR")))</f>
        <v>-</v>
      </c>
      <c r="IO49" s="0" t="str">
        <f aca="false">IF(IO47=-9,"-",IF(IO45=-9,"-",IF(AVERAGE(IO47:IO48)=AVERAGE(IO45:IO46),"-","ERR")))</f>
        <v>-</v>
      </c>
      <c r="IP49" s="0" t="str">
        <f aca="false">IF(IP47=-9,"-",IF(IP45=-9,"-",IF(AVERAGE(IP47:IP48)=AVERAGE(IP45:IP46),"-","ERR")))</f>
        <v>ERR</v>
      </c>
      <c r="IQ49" s="0" t="str">
        <f aca="false">IF(IQ47=-9,"-",IF(IQ45=-9,"-",IF(AVERAGE(IQ47:IQ48)=AVERAGE(IQ45:IQ46),"-","ERR")))</f>
        <v>ERR</v>
      </c>
      <c r="IR49" s="0" t="str">
        <f aca="false">IF(IR47=-9,"-",IF(IR45=-9,"-",IF(AVERAGE(IR47:IR48)=AVERAGE(IR45:IR46),"-","ERR")))</f>
        <v>-</v>
      </c>
      <c r="IS49" s="0" t="str">
        <f aca="false">IF(IS47=-9,"-",IF(IS45=-9,"-",IF(AVERAGE(IS47:IS48)=AVERAGE(IS45:IS46),"-","ERR")))</f>
        <v>-</v>
      </c>
      <c r="IT49" s="0" t="str">
        <f aca="false">IF(IT47=-9,"-",IF(IT45=-9,"-",IF(AVERAGE(IT47:IT48)=AVERAGE(IT45:IT46),"-","ERR")))</f>
        <v>-</v>
      </c>
      <c r="IU49" s="0" t="str">
        <f aca="false">IF(IU47=-9,"-",IF(IU45=-9,"-",IF(AVERAGE(IU47:IU48)=AVERAGE(IU45:IU46),"-","ERR")))</f>
        <v>ERR</v>
      </c>
      <c r="IV49" s="0" t="str">
        <f aca="false">IF(IV47=-9,"-",IF(IV45=-9,"-",IF(AVERAGE(IV47:IV48)=AVERAGE(IV45:IV46),"-","ERR")))</f>
        <v>-</v>
      </c>
      <c r="IW49" s="0" t="str">
        <f aca="false">IF(IW47=-9,"-",IF(IW45=-9,"-",IF(AVERAGE(IW47:IW48)=AVERAGE(IW45:IW46),"-","ERR")))</f>
        <v>-</v>
      </c>
      <c r="IX49" s="0" t="str">
        <f aca="false">IF(IX47=-9,"-",IF(IX45=-9,"-",IF(AVERAGE(IX47:IX48)=AVERAGE(IX45:IX46),"-","ERR")))</f>
        <v>ERR</v>
      </c>
      <c r="IY49" s="0" t="str">
        <f aca="false">IF(IY47=-9,"-",IF(IY45=-9,"-",IF(AVERAGE(IY47:IY48)=AVERAGE(IY45:IY46),"-","ERR")))</f>
        <v>-</v>
      </c>
      <c r="IZ49" s="0" t="str">
        <f aca="false">IF(IZ47=-9,"-",IF(IZ45=-9,"-",IF(AVERAGE(IZ47:IZ48)=AVERAGE(IZ45:IZ46),"-","ERR")))</f>
        <v>-</v>
      </c>
      <c r="JA49" s="0" t="str">
        <f aca="false">IF(JA47=-9,"-",IF(JA45=-9,"-",IF(AVERAGE(JA47:JA48)=AVERAGE(JA45:JA46),"-","ERR")))</f>
        <v>ERR</v>
      </c>
      <c r="JB49" s="0" t="str">
        <f aca="false">IF(JB47=-9,"-",IF(JB45=-9,"-",IF(AVERAGE(JB47:JB48)=AVERAGE(JB45:JB46),"-","ERR")))</f>
        <v>ERR</v>
      </c>
      <c r="JC49" s="0" t="str">
        <f aca="false">IF(JC47=-9,"-",IF(JC45=-9,"-",IF(AVERAGE(JC47:JC48)=AVERAGE(JC45:JC46),"-","ERR")))</f>
        <v>-</v>
      </c>
      <c r="JD49" s="0" t="str">
        <f aca="false">IF(JD47=-9,"-",IF(JD45=-9,"-",IF(AVERAGE(JD47:JD48)=AVERAGE(JD45:JD46),"-","ERR")))</f>
        <v>-</v>
      </c>
      <c r="JE49" s="0" t="str">
        <f aca="false">IF(JE47=-9,"-",IF(JE45=-9,"-",IF(AVERAGE(JE47:JE48)=AVERAGE(JE45:JE46),"-","ERR")))</f>
        <v>-</v>
      </c>
      <c r="JF49" s="0" t="str">
        <f aca="false">IF(JF47=-9,"-",IF(JF45=-9,"-",IF(AVERAGE(JF47:JF48)=AVERAGE(JF45:JF46),"-","ERR")))</f>
        <v>-</v>
      </c>
      <c r="JG49" s="0" t="str">
        <f aca="false">IF(JG47=-9,"-",IF(JG45=-9,"-",IF(AVERAGE(JG47:JG48)=AVERAGE(JG45:JG46),"-","ERR")))</f>
        <v>-</v>
      </c>
      <c r="JH49" s="0" t="str">
        <f aca="false">IF(JH47=-9,"-",IF(JH45=-9,"-",IF(AVERAGE(JH47:JH48)=AVERAGE(JH45:JH46),"-","ERR")))</f>
        <v>-</v>
      </c>
      <c r="JI49" s="0" t="str">
        <f aca="false">IF(JI47=-9,"-",IF(JI45=-9,"-",IF(AVERAGE(JI47:JI48)=AVERAGE(JI45:JI46),"-","ERR")))</f>
        <v>ERR</v>
      </c>
      <c r="JJ49" s="0" t="str">
        <f aca="false">IF(JJ47=-9,"-",IF(JJ45=-9,"-",IF(AVERAGE(JJ47:JJ48)=AVERAGE(JJ45:JJ46),"-","ERR")))</f>
        <v>ERR</v>
      </c>
      <c r="JK49" s="0" t="str">
        <f aca="false">IF(JK47=-9,"-",IF(JK45=-9,"-",IF(AVERAGE(JK47:JK48)=AVERAGE(JK45:JK46),"-","ERR")))</f>
        <v>-</v>
      </c>
      <c r="JL49" s="0" t="str">
        <f aca="false">IF(JL47=-9,"-",IF(JL45=-9,"-",IF(AVERAGE(JL47:JL48)=AVERAGE(JL45:JL46),"-","ERR")))</f>
        <v>-</v>
      </c>
      <c r="JM49" s="0" t="str">
        <f aca="false">IF(JM47=-9,"-",IF(JM45=-9,"-",IF(AVERAGE(JM47:JM48)=AVERAGE(JM45:JM46),"-","ERR")))</f>
        <v>ERR</v>
      </c>
      <c r="JN49" s="0" t="str">
        <f aca="false">IF(JN47=-9,"-",IF(JN45=-9,"-",IF(AVERAGE(JN47:JN48)=AVERAGE(JN45:JN46),"-","ERR")))</f>
        <v>-</v>
      </c>
      <c r="JO49" s="0" t="str">
        <f aca="false">IF(JO47=-9,"-",IF(JO45=-9,"-",IF(AVERAGE(JO47:JO48)=AVERAGE(JO45:JO46),"-","ERR")))</f>
        <v>ERR</v>
      </c>
      <c r="JP49" s="0" t="str">
        <f aca="false">IF(JP47=-9,"-",IF(JP45=-9,"-",IF(AVERAGE(JP47:JP48)=AVERAGE(JP45:JP46),"-","ERR")))</f>
        <v>-</v>
      </c>
      <c r="JQ49" s="0" t="str">
        <f aca="false">IF(JQ47=-9,"-",IF(JQ45=-9,"-",IF(AVERAGE(JQ47:JQ48)=AVERAGE(JQ45:JQ46),"-","ERR")))</f>
        <v>-</v>
      </c>
      <c r="JR49" s="0" t="str">
        <f aca="false">IF(JR47=-9,"-",IF(JR45=-9,"-",IF(AVERAGE(JR47:JR48)=AVERAGE(JR45:JR46),"-","ERR")))</f>
        <v>ERR</v>
      </c>
      <c r="JS49" s="0" t="str">
        <f aca="false">IF(JS47=-9,"-",IF(JS45=-9,"-",IF(AVERAGE(JS47:JS48)=AVERAGE(JS45:JS46),"-","ERR")))</f>
        <v>-</v>
      </c>
      <c r="JT49" s="0" t="str">
        <f aca="false">IF(JT47=-9,"-",IF(JT45=-9,"-",IF(AVERAGE(JT47:JT48)=AVERAGE(JT45:JT46),"-","ERR")))</f>
        <v>ERR</v>
      </c>
      <c r="JU49" s="0" t="str">
        <f aca="false">IF(JU47=-9,"-",IF(JU45=-9,"-",IF(AVERAGE(JU47:JU48)=AVERAGE(JU45:JU46),"-","ERR")))</f>
        <v>ERR</v>
      </c>
      <c r="JV49" s="0" t="str">
        <f aca="false">IF(JV47=-9,"-",IF(JV45=-9,"-",IF(AVERAGE(JV47:JV48)=AVERAGE(JV45:JV46),"-","ERR")))</f>
        <v>-</v>
      </c>
      <c r="JW49" s="0" t="str">
        <f aca="false">IF(JW47=-9,"-",IF(JW45=-9,"-",IF(AVERAGE(JW47:JW48)=AVERAGE(JW45:JW46),"-","ERR")))</f>
        <v>-</v>
      </c>
      <c r="JX49" s="0" t="str">
        <f aca="false">IF(JX47=-9,"-",IF(JX45=-9,"-",IF(AVERAGE(JX47:JX48)=AVERAGE(JX45:JX46),"-","ERR")))</f>
        <v>-</v>
      </c>
      <c r="JY49" s="0" t="str">
        <f aca="false">IF(JY47=-9,"-",IF(JY45=-9,"-",IF(AVERAGE(JY47:JY48)=AVERAGE(JY45:JY46),"-","ERR")))</f>
        <v>-</v>
      </c>
      <c r="JZ49" s="0" t="str">
        <f aca="false">IF(JZ47=-9,"-",IF(JZ45=-9,"-",IF(AVERAGE(JZ47:JZ48)=AVERAGE(JZ45:JZ46),"-","ERR")))</f>
        <v>-</v>
      </c>
      <c r="KA49" s="0" t="str">
        <f aca="false">IF(KA47=-9,"-",IF(KA45=-9,"-",IF(AVERAGE(KA47:KA48)=AVERAGE(KA45:KA46),"-","ERR")))</f>
        <v>-</v>
      </c>
      <c r="KB49" s="0" t="str">
        <f aca="false">IF(KB47=-9,"-",IF(KB45=-9,"-",IF(AVERAGE(KB47:KB48)=AVERAGE(KB45:KB46),"-","ERR")))</f>
        <v>-</v>
      </c>
      <c r="KC49" s="0" t="str">
        <f aca="false">IF(KC47=-9,"-",IF(KC45=-9,"-",IF(AVERAGE(KC47:KC48)=AVERAGE(KC45:KC46),"-","ERR")))</f>
        <v>-</v>
      </c>
      <c r="KD49" s="0" t="str">
        <f aca="false">IF(KD47=-9,"-",IF(KD45=-9,"-",IF(AVERAGE(KD47:KD48)=AVERAGE(KD45:KD46),"-","ERR")))</f>
        <v>-</v>
      </c>
      <c r="KE49" s="0" t="str">
        <f aca="false">IF(KE47=-9,"-",IF(KE45=-9,"-",IF(AVERAGE(KE47:KE48)=AVERAGE(KE45:KE46),"-","ERR")))</f>
        <v>-</v>
      </c>
      <c r="KF49" s="0" t="str">
        <f aca="false">IF(KF47=-9,"-",IF(KF45=-9,"-",IF(AVERAGE(KF47:KF48)=AVERAGE(KF45:KF46),"-","ERR")))</f>
        <v>-</v>
      </c>
      <c r="KG49" s="0" t="str">
        <f aca="false">IF(KG47=-9,"-",IF(KG45=-9,"-",IF(AVERAGE(KG47:KG48)=AVERAGE(KG45:KG46),"-","ERR")))</f>
        <v>-</v>
      </c>
      <c r="KH49" s="0" t="str">
        <f aca="false">IF(KH47=-9,"-",IF(KH45=-9,"-",IF(AVERAGE(KH47:KH48)=AVERAGE(KH45:KH46),"-","ERR")))</f>
        <v>-</v>
      </c>
      <c r="KI49" s="0" t="str">
        <f aca="false">IF(KI47=-9,"-",IF(KI45=-9,"-",IF(AVERAGE(KI47:KI48)=AVERAGE(KI45:KI46),"-","ERR")))</f>
        <v>ERR</v>
      </c>
      <c r="KJ49" s="0" t="str">
        <f aca="false">IF(KJ47=-9,"-",IF(KJ45=-9,"-",IF(AVERAGE(KJ47:KJ48)=AVERAGE(KJ45:KJ46),"-","ERR")))</f>
        <v>-</v>
      </c>
      <c r="KK49" s="0" t="str">
        <f aca="false">IF(KK47=-9,"-",IF(KK45=-9,"-",IF(AVERAGE(KK47:KK48)=AVERAGE(KK45:KK46),"-","ERR")))</f>
        <v>ERR</v>
      </c>
      <c r="KL49" s="0" t="str">
        <f aca="false">IF(KL47=-9,"-",IF(KL45=-9,"-",IF(AVERAGE(KL47:KL48)=AVERAGE(KL45:KL46),"-","ERR")))</f>
        <v>ERR</v>
      </c>
      <c r="KM49" s="0" t="str">
        <f aca="false">IF(KM47=-9,"-",IF(KM45=-9,"-",IF(AVERAGE(KM47:KM48)=AVERAGE(KM45:KM46),"-","ERR")))</f>
        <v>-</v>
      </c>
      <c r="KN49" s="0" t="str">
        <f aca="false">IF(KN47=-9,"-",IF(KN45=-9,"-",IF(AVERAGE(KN47:KN48)=AVERAGE(KN45:KN46),"-","ERR")))</f>
        <v>-</v>
      </c>
      <c r="KO49" s="0" t="str">
        <f aca="false">IF(KO47=-9,"-",IF(KO45=-9,"-",IF(AVERAGE(KO47:KO48)=AVERAGE(KO45:KO46),"-","ERR")))</f>
        <v>ERR</v>
      </c>
      <c r="KP49" s="0" t="str">
        <f aca="false">IF(KP47=-9,"-",IF(KP45=-9,"-",IF(AVERAGE(KP47:KP48)=AVERAGE(KP45:KP46),"-","ERR")))</f>
        <v>-</v>
      </c>
      <c r="KQ49" s="0" t="str">
        <f aca="false">IF(KQ47=-9,"-",IF(KQ45=-9,"-",IF(AVERAGE(KQ47:KQ48)=AVERAGE(KQ45:KQ46),"-","ERR")))</f>
        <v>-</v>
      </c>
      <c r="KR49" s="0" t="str">
        <f aca="false">IF(KR47=-9,"-",IF(KR45=-9,"-",IF(AVERAGE(KR47:KR48)=AVERAGE(KR45:KR46),"-","ERR")))</f>
        <v>-</v>
      </c>
      <c r="KS49" s="0" t="str">
        <f aca="false">IF(KS47=-9,"-",IF(KS45=-9,"-",IF(AVERAGE(KS47:KS48)=AVERAGE(KS45:KS46),"-","ERR")))</f>
        <v>-</v>
      </c>
      <c r="KT49" s="0" t="str">
        <f aca="false">IF(KT47=-9,"-",IF(KT45=-9,"-",IF(AVERAGE(KT47:KT48)=AVERAGE(KT45:KT46),"-","ERR")))</f>
        <v>-</v>
      </c>
      <c r="KU49" s="0" t="str">
        <f aca="false">IF(KU47=-9,"-",IF(KU45=-9,"-",IF(AVERAGE(KU47:KU48)=AVERAGE(KU45:KU46),"-","ERR")))</f>
        <v>-</v>
      </c>
      <c r="KV49" s="0" t="str">
        <f aca="false">IF(KV47=-9,"-",IF(KV45=-9,"-",IF(AVERAGE(KV47:KV48)=AVERAGE(KV45:KV46),"-","ERR")))</f>
        <v>ERR</v>
      </c>
      <c r="KW49" s="0" t="str">
        <f aca="false">IF(KW47=-9,"-",IF(KW45=-9,"-",IF(AVERAGE(KW47:KW48)=AVERAGE(KW45:KW46),"-","ERR")))</f>
        <v>ERR</v>
      </c>
      <c r="KX49" s="0" t="str">
        <f aca="false">IF(KX47=-9,"-",IF(KX45=-9,"-",IF(AVERAGE(KX47:KX48)=AVERAGE(KX45:KX46),"-","ERR")))</f>
        <v>-</v>
      </c>
      <c r="KY49" s="0" t="str">
        <f aca="false">IF(KY47=-9,"-",IF(KY45=-9,"-",IF(AVERAGE(KY47:KY48)=AVERAGE(KY45:KY46),"-","ERR")))</f>
        <v>-</v>
      </c>
      <c r="KZ49" s="0" t="str">
        <f aca="false">IF(KZ47=-9,"-",IF(KZ45=-9,"-",IF(AVERAGE(KZ47:KZ48)=AVERAGE(KZ45:KZ46),"-","ERR")))</f>
        <v>-</v>
      </c>
      <c r="LA49" s="0" t="str">
        <f aca="false">IF(LA47=-9,"-",IF(LA45=-9,"-",IF(AVERAGE(LA47:LA48)=AVERAGE(LA45:LA46),"-","ERR")))</f>
        <v>-</v>
      </c>
      <c r="LB49" s="0" t="str">
        <f aca="false">IF(LB47=-9,"-",IF(LB45=-9,"-",IF(AVERAGE(LB47:LB48)=AVERAGE(LB45:LB46),"-","ERR")))</f>
        <v>-</v>
      </c>
      <c r="LC49" s="0" t="str">
        <f aca="false">IF(LC47=-9,"-",IF(LC45=-9,"-",IF(AVERAGE(LC47:LC48)=AVERAGE(LC45:LC46),"-","ERR")))</f>
        <v>-</v>
      </c>
      <c r="LD49" s="0" t="str">
        <f aca="false">IF(LD47=-9,"-",IF(LD45=-9,"-",IF(AVERAGE(LD47:LD48)=AVERAGE(LD45:LD46),"-","ERR")))</f>
        <v>-</v>
      </c>
      <c r="LE49" s="0" t="str">
        <f aca="false">IF(LE47=-9,"-",IF(LE45=-9,"-",IF(AVERAGE(LE47:LE48)=AVERAGE(LE45:LE46),"-","ERR")))</f>
        <v>-</v>
      </c>
      <c r="LF49" s="0" t="str">
        <f aca="false">IF(LF47=-9,"-",IF(LF45=-9,"-",IF(AVERAGE(LF47:LF48)=AVERAGE(LF45:LF46),"-","ERR")))</f>
        <v>ERR</v>
      </c>
      <c r="LG49" s="0" t="str">
        <f aca="false">IF(LG47=-9,"-",IF(LG45=-9,"-",IF(AVERAGE(LG47:LG48)=AVERAGE(LG45:LG46),"-","ERR")))</f>
        <v>-</v>
      </c>
      <c r="LH49" s="0" t="str">
        <f aca="false">IF(LH47=-9,"-",IF(LH45=-9,"-",IF(AVERAGE(LH47:LH48)=AVERAGE(LH45:LH46),"-","ERR")))</f>
        <v>-</v>
      </c>
      <c r="LI49" s="0" t="str">
        <f aca="false">IF(LI47=-9,"-",IF(LI45=-9,"-",IF(AVERAGE(LI47:LI48)=AVERAGE(LI45:LI46),"-","ERR")))</f>
        <v>-</v>
      </c>
      <c r="LJ49" s="0" t="str">
        <f aca="false">IF(LJ47=-9,"-",IF(LJ45=-9,"-",IF(AVERAGE(LJ47:LJ48)=AVERAGE(LJ45:LJ46),"-","ERR")))</f>
        <v>-</v>
      </c>
      <c r="LK49" s="0" t="str">
        <f aca="false">IF(LK47=-9,"-",IF(LK45=-9,"-",IF(AVERAGE(LK47:LK48)=AVERAGE(LK45:LK46),"-","ERR")))</f>
        <v>ERR</v>
      </c>
      <c r="LL49" s="0" t="str">
        <f aca="false">IF(LL47=-9,"-",IF(LL45=-9,"-",IF(AVERAGE(LL47:LL48)=AVERAGE(LL45:LL46),"-","ERR")))</f>
        <v>-</v>
      </c>
      <c r="LM49" s="0" t="str">
        <f aca="false">IF(LM47=-9,"-",IF(LM45=-9,"-",IF(AVERAGE(LM47:LM48)=AVERAGE(LM45:LM46),"-","ERR")))</f>
        <v>-</v>
      </c>
      <c r="LN49" s="0" t="str">
        <f aca="false">IF(LN47=-9,"-",IF(LN45=-9,"-",IF(AVERAGE(LN47:LN48)=AVERAGE(LN45:LN46),"-","ERR")))</f>
        <v>-</v>
      </c>
      <c r="LO49" s="0" t="str">
        <f aca="false">IF(LO47=-9,"-",IF(LO45=-9,"-",IF(AVERAGE(LO47:LO48)=AVERAGE(LO45:LO46),"-","ERR")))</f>
        <v>-</v>
      </c>
      <c r="LP49" s="0" t="str">
        <f aca="false">IF(LP47=-9,"-",IF(LP45=-9,"-",IF(AVERAGE(LP47:LP48)=AVERAGE(LP45:LP46),"-","ERR")))</f>
        <v>-</v>
      </c>
      <c r="LQ49" s="0" t="str">
        <f aca="false">IF(LQ47=-9,"-",IF(LQ45=-9,"-",IF(AVERAGE(LQ47:LQ48)=AVERAGE(LQ45:LQ46),"-","ERR")))</f>
        <v>-</v>
      </c>
      <c r="LR49" s="0" t="str">
        <f aca="false">IF(LR47=-9,"-",IF(LR45=-9,"-",IF(AVERAGE(LR47:LR48)=AVERAGE(LR45:LR46),"-","ERR")))</f>
        <v>ERR</v>
      </c>
      <c r="LS49" s="0" t="str">
        <f aca="false">IF(LS47=-9,"-",IF(LS45=-9,"-",IF(AVERAGE(LS47:LS48)=AVERAGE(LS45:LS46),"-","ERR")))</f>
        <v>-</v>
      </c>
      <c r="LT49" s="0" t="str">
        <f aca="false">IF(LT47=-9,"-",IF(LT45=-9,"-",IF(AVERAGE(LT47:LT48)=AVERAGE(LT45:LT46),"-","ERR")))</f>
        <v>-</v>
      </c>
      <c r="LU49" s="0" t="str">
        <f aca="false">IF(LU47=-9,"-",IF(LU45=-9,"-",IF(AVERAGE(LU47:LU48)=AVERAGE(LU45:LU46),"-","ERR")))</f>
        <v>-</v>
      </c>
      <c r="LV49" s="0" t="str">
        <f aca="false">IF(LV47=-9,"-",IF(LV45=-9,"-",IF(AVERAGE(LV47:LV48)=AVERAGE(LV45:LV46),"-","ERR")))</f>
        <v>-</v>
      </c>
      <c r="LW49" s="0" t="str">
        <f aca="false">IF(LW47=-9,"-",IF(LW45=-9,"-",IF(AVERAGE(LW47:LW48)=AVERAGE(LW45:LW46),"-","ERR")))</f>
        <v>ERR</v>
      </c>
      <c r="LX49" s="0" t="str">
        <f aca="false">IF(LX47=-9,"-",IF(LX45=-9,"-",IF(AVERAGE(LX47:LX48)=AVERAGE(LX45:LX46),"-","ERR")))</f>
        <v>-</v>
      </c>
      <c r="LY49" s="0" t="str">
        <f aca="false">IF(LY47=-9,"-",IF(LY45=-9,"-",IF(AVERAGE(LY47:LY48)=AVERAGE(LY45:LY46),"-","ERR")))</f>
        <v>-</v>
      </c>
      <c r="LZ49" s="0" t="str">
        <f aca="false">IF(LZ47=-9,"-",IF(LZ45=-9,"-",IF(AVERAGE(LZ47:LZ48)=AVERAGE(LZ45:LZ46),"-","ERR")))</f>
        <v>-</v>
      </c>
      <c r="MA49" s="0" t="str">
        <f aca="false">IF(MA47=-9,"-",IF(MA45=-9,"-",IF(AVERAGE(MA47:MA48)=AVERAGE(MA45:MA46),"-","ERR")))</f>
        <v>-</v>
      </c>
      <c r="MB49" s="0" t="str">
        <f aca="false">IF(MB47=-9,"-",IF(MB45=-9,"-",IF(AVERAGE(MB47:MB48)=AVERAGE(MB45:MB46),"-","ERR")))</f>
        <v>-</v>
      </c>
      <c r="MC49" s="0" t="str">
        <f aca="false">IF(MC47=-9,"-",IF(MC45=-9,"-",IF(AVERAGE(MC47:MC48)=AVERAGE(MC45:MC46),"-","ERR")))</f>
        <v>-</v>
      </c>
      <c r="MD49" s="0" t="str">
        <f aca="false">IF(MD47=-9,"-",IF(MD45=-9,"-",IF(AVERAGE(MD47:MD48)=AVERAGE(MD45:MD46),"-","ERR")))</f>
        <v>-</v>
      </c>
      <c r="ME49" s="0" t="str">
        <f aca="false">IF(ME47=-9,"-",IF(ME45=-9,"-",IF(AVERAGE(ME47:ME48)=AVERAGE(ME45:ME46),"-","ERR")))</f>
        <v>-</v>
      </c>
      <c r="MF49" s="0" t="str">
        <f aca="false">IF(MF47=-9,"-",IF(MF45=-9,"-",IF(AVERAGE(MF47:MF48)=AVERAGE(MF45:MF46),"-","ERR")))</f>
        <v>-</v>
      </c>
      <c r="MG49" s="0" t="str">
        <f aca="false">IF(MG47=-9,"-",IF(MG45=-9,"-",IF(AVERAGE(MG47:MG48)=AVERAGE(MG45:MG46),"-","ERR")))</f>
        <v>-</v>
      </c>
      <c r="MH49" s="0" t="str">
        <f aca="false">IF(MH47=-9,"-",IF(MH45=-9,"-",IF(AVERAGE(MH47:MH48)=AVERAGE(MH45:MH46),"-","ERR")))</f>
        <v>-</v>
      </c>
      <c r="MI49" s="0" t="str">
        <f aca="false">IF(MI47=-9,"-",IF(MI45=-9,"-",IF(AVERAGE(MI47:MI48)=AVERAGE(MI45:MI46),"-","ERR")))</f>
        <v>-</v>
      </c>
      <c r="MJ49" s="0" t="str">
        <f aca="false">IF(MJ47=-9,"-",IF(MJ45=-9,"-",IF(AVERAGE(MJ47:MJ48)=AVERAGE(MJ45:MJ46),"-","ERR")))</f>
        <v>-</v>
      </c>
      <c r="MK49" s="0" t="str">
        <f aca="false">IF(MK47=-9,"-",IF(MK45=-9,"-",IF(AVERAGE(MK47:MK48)=AVERAGE(MK45:MK46),"-","ERR")))</f>
        <v>-</v>
      </c>
      <c r="ML49" s="0" t="str">
        <f aca="false">IF(ML47=-9,"-",IF(ML45=-9,"-",IF(AVERAGE(ML47:ML48)=AVERAGE(ML45:ML46),"-","ERR")))</f>
        <v>ERR</v>
      </c>
      <c r="MM49" s="0" t="str">
        <f aca="false">IF(MM47=-9,"-",IF(MM45=-9,"-",IF(AVERAGE(MM47:MM48)=AVERAGE(MM45:MM46),"-","ERR")))</f>
        <v>-</v>
      </c>
      <c r="MN49" s="0" t="str">
        <f aca="false">IF(MN47=-9,"-",IF(MN45=-9,"-",IF(AVERAGE(MN47:MN48)=AVERAGE(MN45:MN46),"-","ERR")))</f>
        <v>-</v>
      </c>
      <c r="MO49" s="0" t="str">
        <f aca="false">IF(MO47=-9,"-",IF(MO45=-9,"-",IF(AVERAGE(MO47:MO48)=AVERAGE(MO45:MO46),"-","ERR")))</f>
        <v>-</v>
      </c>
      <c r="MP49" s="0" t="str">
        <f aca="false">IF(MP47=-9,"-",IF(MP45=-9,"-",IF(AVERAGE(MP47:MP48)=AVERAGE(MP45:MP46),"-","ERR")))</f>
        <v>-</v>
      </c>
      <c r="MQ49" s="0" t="str">
        <f aca="false">IF(MQ47=-9,"-",IF(MQ45=-9,"-",IF(AVERAGE(MQ47:MQ48)=AVERAGE(MQ45:MQ46),"-","ERR")))</f>
        <v>-</v>
      </c>
      <c r="MR49" s="0" t="str">
        <f aca="false">IF(MR47=-9,"-",IF(MR45=-9,"-",IF(AVERAGE(MR47:MR48)=AVERAGE(MR45:MR46),"-","ERR")))</f>
        <v>-</v>
      </c>
      <c r="MS49" s="0" t="str">
        <f aca="false">IF(MS47=-9,"-",IF(MS45=-9,"-",IF(AVERAGE(MS47:MS48)=AVERAGE(MS45:MS46),"-","ERR")))</f>
        <v>ERR</v>
      </c>
      <c r="MT49" s="0" t="str">
        <f aca="false">IF(MT47=-9,"-",IF(MT45=-9,"-",IF(AVERAGE(MT47:MT48)=AVERAGE(MT45:MT46),"-","ERR")))</f>
        <v>-</v>
      </c>
      <c r="MU49" s="0" t="str">
        <f aca="false">IF(MU47=-9,"-",IF(MU45=-9,"-",IF(AVERAGE(MU47:MU48)=AVERAGE(MU45:MU46),"-","ERR")))</f>
        <v>-</v>
      </c>
      <c r="MV49" s="0" t="str">
        <f aca="false">IF(MV47=-9,"-",IF(MV45=-9,"-",IF(AVERAGE(MV47:MV48)=AVERAGE(MV45:MV46),"-","ERR")))</f>
        <v>-</v>
      </c>
      <c r="MW49" s="0" t="str">
        <f aca="false">IF(MW47=-9,"-",IF(MW45=-9,"-",IF(AVERAGE(MW47:MW48)=AVERAGE(MW45:MW46),"-","ERR")))</f>
        <v>-</v>
      </c>
      <c r="MX49" s="0" t="str">
        <f aca="false">IF(MX47=-9,"-",IF(MX45=-9,"-",IF(AVERAGE(MX47:MX48)=AVERAGE(MX45:MX46),"-","ERR")))</f>
        <v>-</v>
      </c>
      <c r="MY49" s="0" t="str">
        <f aca="false">IF(MY47=-9,"-",IF(MY45=-9,"-",IF(AVERAGE(MY47:MY48)=AVERAGE(MY45:MY46),"-","ERR")))</f>
        <v>-</v>
      </c>
      <c r="MZ49" s="0" t="str">
        <f aca="false">IF(MZ47=-9,"-",IF(MZ45=-9,"-",IF(AVERAGE(MZ47:MZ48)=AVERAGE(MZ45:MZ46),"-","ERR")))</f>
        <v>-</v>
      </c>
      <c r="NA49" s="0" t="str">
        <f aca="false">IF(NA47=-9,"-",IF(NA45=-9,"-",IF(AVERAGE(NA47:NA48)=AVERAGE(NA45:NA46),"-","ERR")))</f>
        <v>-</v>
      </c>
      <c r="NB49" s="0" t="str">
        <f aca="false">IF(NB47=-9,"-",IF(NB45=-9,"-",IF(AVERAGE(NB47:NB48)=AVERAGE(NB45:NB46),"-","ERR")))</f>
        <v>-</v>
      </c>
      <c r="NC49" s="0" t="str">
        <f aca="false">IF(NC47=-9,"-",IF(NC45=-9,"-",IF(AVERAGE(NC47:NC48)=AVERAGE(NC45:NC46),"-","ERR")))</f>
        <v>ERR</v>
      </c>
      <c r="ND49" s="0" t="str">
        <f aca="false">IF(ND47=-9,"-",IF(ND45=-9,"-",IF(AVERAGE(ND47:ND48)=AVERAGE(ND45:ND46),"-","ERR")))</f>
        <v>-</v>
      </c>
      <c r="NE49" s="0" t="str">
        <f aca="false">IF(NE47=-9,"-",IF(NE45=-9,"-",IF(AVERAGE(NE47:NE48)=AVERAGE(NE45:NE46),"-","ERR")))</f>
        <v>ERR</v>
      </c>
      <c r="NF49" s="0" t="str">
        <f aca="false">IF(NF47=-9,"-",IF(NF45=-9,"-",IF(AVERAGE(NF47:NF48)=AVERAGE(NF45:NF46),"-","ERR")))</f>
        <v>-</v>
      </c>
      <c r="NG49" s="0" t="str">
        <f aca="false">IF(NG47=-9,"-",IF(NG45=-9,"-",IF(AVERAGE(NG47:NG48)=AVERAGE(NG45:NG46),"-","ERR")))</f>
        <v>ERR</v>
      </c>
      <c r="NH49" s="0" t="str">
        <f aca="false">IF(NH47=-9,"-",IF(NH45=-9,"-",IF(AVERAGE(NH47:NH48)=AVERAGE(NH45:NH46),"-","ERR")))</f>
        <v>ERR</v>
      </c>
      <c r="NI49" s="0" t="str">
        <f aca="false">IF(NI47=-9,"-",IF(NI45=-9,"-",IF(AVERAGE(NI47:NI48)=AVERAGE(NI45:NI46),"-","ERR")))</f>
        <v>ERR</v>
      </c>
      <c r="NJ49" s="0" t="str">
        <f aca="false">IF(NJ47=-9,"-",IF(NJ45=-9,"-",IF(AVERAGE(NJ47:NJ48)=AVERAGE(NJ45:NJ46),"-","ERR")))</f>
        <v>-</v>
      </c>
      <c r="NK49" s="0" t="str">
        <f aca="false">IF(NK47=-9,"-",IF(NK45=-9,"-",IF(AVERAGE(NK47:NK48)=AVERAGE(NK45:NK46),"-","ERR")))</f>
        <v>-</v>
      </c>
      <c r="NL49" s="0" t="str">
        <f aca="false">IF(NL47=-9,"-",IF(NL45=-9,"-",IF(AVERAGE(NL47:NL48)=AVERAGE(NL45:NL46),"-","ERR")))</f>
        <v>ERR</v>
      </c>
      <c r="NM49" s="0" t="str">
        <f aca="false">IF(NM47=-9,"-",IF(NM45=-9,"-",IF(AVERAGE(NM47:NM48)=AVERAGE(NM45:NM46),"-","ERR")))</f>
        <v>-</v>
      </c>
      <c r="NN49" s="0" t="str">
        <f aca="false">IF(NN47=-9,"-",IF(NN45=-9,"-",IF(AVERAGE(NN47:NN48)=AVERAGE(NN45:NN46),"-","ERR")))</f>
        <v>-</v>
      </c>
      <c r="NO49" s="0" t="str">
        <f aca="false">IF(NO47=-9,"-",IF(NO45=-9,"-",IF(AVERAGE(NO47:NO48)=AVERAGE(NO45:NO46),"-","ERR")))</f>
        <v>-</v>
      </c>
      <c r="NP49" s="0" t="str">
        <f aca="false">IF(NP47=-9,"-",IF(NP45=-9,"-",IF(AVERAGE(NP47:NP48)=AVERAGE(NP45:NP46),"-","ERR")))</f>
        <v>-</v>
      </c>
      <c r="NQ49" s="0" t="str">
        <f aca="false">IF(NQ47=-9,"-",IF(NQ45=-9,"-",IF(AVERAGE(NQ47:NQ48)=AVERAGE(NQ45:NQ46),"-","ERR")))</f>
        <v>-</v>
      </c>
      <c r="NR49" s="0" t="str">
        <f aca="false">IF(NR47=-9,"-",IF(NR45=-9,"-",IF(AVERAGE(NR47:NR48)=AVERAGE(NR45:NR46),"-","ERR")))</f>
        <v>-</v>
      </c>
      <c r="NS49" s="0" t="str">
        <f aca="false">IF(NS47=-9,"-",IF(NS45=-9,"-",IF(AVERAGE(NS47:NS48)=AVERAGE(NS45:NS46),"-","ERR")))</f>
        <v>-</v>
      </c>
      <c r="NT49" s="0" t="str">
        <f aca="false">IF(NT47=-9,"-",IF(NT45=-9,"-",IF(AVERAGE(NT47:NT48)=AVERAGE(NT45:NT46),"-","ERR")))</f>
        <v>ERR</v>
      </c>
      <c r="NU49" s="0" t="str">
        <f aca="false">IF(NU47=-9,"-",IF(NU45=-9,"-",IF(AVERAGE(NU47:NU48)=AVERAGE(NU45:NU46),"-","ERR")))</f>
        <v>-</v>
      </c>
      <c r="NV49" s="0" t="str">
        <f aca="false">IF(NV47=-9,"-",IF(NV45=-9,"-",IF(AVERAGE(NV47:NV48)=AVERAGE(NV45:NV46),"-","ERR")))</f>
        <v>-</v>
      </c>
      <c r="NW49" s="0" t="str">
        <f aca="false">IF(NW47=-9,"-",IF(NW45=-9,"-",IF(AVERAGE(NW47:NW48)=AVERAGE(NW45:NW46),"-","ERR")))</f>
        <v>-</v>
      </c>
      <c r="NX49" s="0" t="str">
        <f aca="false">IF(NX47=-9,"-",IF(NX45=-9,"-",IF(AVERAGE(NX47:NX48)=AVERAGE(NX45:NX46),"-","ERR")))</f>
        <v>-</v>
      </c>
      <c r="NY49" s="0" t="str">
        <f aca="false">IF(NY47=-9,"-",IF(NY45=-9,"-",IF(AVERAGE(NY47:NY48)=AVERAGE(NY45:NY46),"-","ERR")))</f>
        <v>-</v>
      </c>
      <c r="NZ49" s="0" t="str">
        <f aca="false">IF(NZ47=-9,"-",IF(NZ45=-9,"-",IF(AVERAGE(NZ47:NZ48)=AVERAGE(NZ45:NZ46),"-","ERR")))</f>
        <v>-</v>
      </c>
      <c r="OA49" s="0" t="str">
        <f aca="false">IF(OA47=-9,"-",IF(OA45=-9,"-",IF(AVERAGE(OA47:OA48)=AVERAGE(OA45:OA46),"-","ERR")))</f>
        <v>-</v>
      </c>
      <c r="OB49" s="0" t="str">
        <f aca="false">IF(OB47=-9,"-",IF(OB45=-9,"-",IF(AVERAGE(OB47:OB48)=AVERAGE(OB45:OB46),"-","ERR")))</f>
        <v>ERR</v>
      </c>
      <c r="OC49" s="0" t="str">
        <f aca="false">IF(OC47=-9,"-",IF(OC45=-9,"-",IF(AVERAGE(OC47:OC48)=AVERAGE(OC45:OC46),"-","ERR")))</f>
        <v>-</v>
      </c>
      <c r="OD49" s="0" t="str">
        <f aca="false">IF(OD47=-9,"-",IF(OD45=-9,"-",IF(AVERAGE(OD47:OD48)=AVERAGE(OD45:OD46),"-","ERR")))</f>
        <v>-</v>
      </c>
      <c r="OE49" s="0" t="str">
        <f aca="false">IF(OE47=-9,"-",IF(OE45=-9,"-",IF(AVERAGE(OE47:OE48)=AVERAGE(OE45:OE46),"-","ERR")))</f>
        <v>-</v>
      </c>
      <c r="OF49" s="0" t="str">
        <f aca="false">IF(OF47=-9,"-",IF(OF45=-9,"-",IF(AVERAGE(OF47:OF48)=AVERAGE(OF45:OF46),"-","ERR")))</f>
        <v>-</v>
      </c>
      <c r="OG49" s="0" t="str">
        <f aca="false">IF(OG47=-9,"-",IF(OG45=-9,"-",IF(AVERAGE(OG47:OG48)=AVERAGE(OG45:OG46),"-","ERR")))</f>
        <v>-</v>
      </c>
      <c r="OH49" s="0" t="str">
        <f aca="false">IF(OH47=-9,"-",IF(OH45=-9,"-",IF(AVERAGE(OH47:OH48)=AVERAGE(OH45:OH46),"-","ERR")))</f>
        <v>ERR</v>
      </c>
      <c r="OI49" s="0" t="str">
        <f aca="false">IF(OI47=-9,"-",IF(OI45=-9,"-",IF(AVERAGE(OI47:OI48)=AVERAGE(OI45:OI46),"-","ERR")))</f>
        <v>ERR</v>
      </c>
      <c r="OJ49" s="0" t="str">
        <f aca="false">IF(OJ47=-9,"-",IF(OJ45=-9,"-",IF(AVERAGE(OJ47:OJ48)=AVERAGE(OJ45:OJ46),"-","ERR")))</f>
        <v>ERR</v>
      </c>
      <c r="OK49" s="0" t="str">
        <f aca="false">IF(OK47=-9,"-",IF(OK45=-9,"-",IF(AVERAGE(OK47:OK48)=AVERAGE(OK45:OK46),"-","ERR")))</f>
        <v>-</v>
      </c>
      <c r="OL49" s="0" t="str">
        <f aca="false">IF(OL47=-9,"-",IF(OL45=-9,"-",IF(AVERAGE(OL47:OL48)=AVERAGE(OL45:OL46),"-","ERR")))</f>
        <v>-</v>
      </c>
      <c r="OM49" s="0" t="str">
        <f aca="false">IF(OM47=-9,"-",IF(OM45=-9,"-",IF(AVERAGE(OM47:OM48)=AVERAGE(OM45:OM46),"-","ERR")))</f>
        <v>-</v>
      </c>
      <c r="ON49" s="0" t="str">
        <f aca="false">IF(ON47=-9,"-",IF(ON45=-9,"-",IF(AVERAGE(ON47:ON48)=AVERAGE(ON45:ON46),"-","ERR")))</f>
        <v>ERR</v>
      </c>
      <c r="OO49" s="0" t="str">
        <f aca="false">IF(OO47=-9,"-",IF(OO45=-9,"-",IF(AVERAGE(OO47:OO48)=AVERAGE(OO45:OO46),"-","ERR")))</f>
        <v>ERR</v>
      </c>
      <c r="OP49" s="0" t="str">
        <f aca="false">IF(OP47=-9,"-",IF(OP45=-9,"-",IF(AVERAGE(OP47:OP48)=AVERAGE(OP45:OP46),"-","ERR")))</f>
        <v>ERR</v>
      </c>
      <c r="OQ49" s="0" t="str">
        <f aca="false">IF(OQ47=-9,"-",IF(OQ45=-9,"-",IF(AVERAGE(OQ47:OQ48)=AVERAGE(OQ45:OQ46),"-","ERR")))</f>
        <v>-</v>
      </c>
      <c r="OR49" s="0" t="str">
        <f aca="false">IF(OR47=-9,"-",IF(OR45=-9,"-",IF(AVERAGE(OR47:OR48)=AVERAGE(OR45:OR46),"-","ERR")))</f>
        <v>-</v>
      </c>
      <c r="OS49" s="0" t="str">
        <f aca="false">IF(OS47=-9,"-",IF(OS45=-9,"-",IF(AVERAGE(OS47:OS48)=AVERAGE(OS45:OS46),"-","ERR")))</f>
        <v>-</v>
      </c>
      <c r="OT49" s="0" t="str">
        <f aca="false">IF(OT47=-9,"-",IF(OT45=-9,"-",IF(AVERAGE(OT47:OT48)=AVERAGE(OT45:OT46),"-","ERR")))</f>
        <v>-</v>
      </c>
      <c r="OU49" s="0" t="str">
        <f aca="false">IF(OU47=-9,"-",IF(OU45=-9,"-",IF(AVERAGE(OU47:OU48)=AVERAGE(OU45:OU46),"-","ERR")))</f>
        <v>-</v>
      </c>
      <c r="OV49" s="0" t="str">
        <f aca="false">IF(OV47=-9,"-",IF(OV45=-9,"-",IF(AVERAGE(OV47:OV48)=AVERAGE(OV45:OV46),"-","ERR")))</f>
        <v>ERR</v>
      </c>
      <c r="OW49" s="0" t="str">
        <f aca="false">IF(OW47=-9,"-",IF(OW45=-9,"-",IF(AVERAGE(OW47:OW48)=AVERAGE(OW45:OW46),"-","ERR")))</f>
        <v>ERR</v>
      </c>
      <c r="OX49" s="0" t="str">
        <f aca="false">IF(OX47=-9,"-",IF(OX45=-9,"-",IF(AVERAGE(OX47:OX48)=AVERAGE(OX45:OX46),"-","ERR")))</f>
        <v>-</v>
      </c>
      <c r="OY49" s="0" t="str">
        <f aca="false">IF(OY47=-9,"-",IF(OY45=-9,"-",IF(AVERAGE(OY47:OY48)=AVERAGE(OY45:OY46),"-","ERR")))</f>
        <v>-</v>
      </c>
      <c r="OZ49" s="0" t="str">
        <f aca="false">IF(OZ47=-9,"-",IF(OZ45=-9,"-",IF(AVERAGE(OZ47:OZ48)=AVERAGE(OZ45:OZ46),"-","ERR")))</f>
        <v>-</v>
      </c>
      <c r="PA49" s="0" t="str">
        <f aca="false">IF(PA47=-9,"-",IF(PA45=-9,"-",IF(AVERAGE(PA47:PA48)=AVERAGE(PA45:PA46),"-","ERR")))</f>
        <v>-</v>
      </c>
      <c r="PB49" s="0" t="str">
        <f aca="false">IF(PB47=-9,"-",IF(PB45=-9,"-",IF(AVERAGE(PB47:PB48)=AVERAGE(PB45:PB46),"-","ERR")))</f>
        <v>-</v>
      </c>
      <c r="PC49" s="0" t="str">
        <f aca="false">IF(PC47=-9,"-",IF(PC45=-9,"-",IF(AVERAGE(PC47:PC48)=AVERAGE(PC45:PC46),"-","ERR")))</f>
        <v>-</v>
      </c>
      <c r="PD49" s="0" t="str">
        <f aca="false">IF(PD47=-9,"-",IF(PD45=-9,"-",IF(AVERAGE(PD47:PD48)=AVERAGE(PD45:PD46),"-","ERR")))</f>
        <v>-</v>
      </c>
      <c r="PE49" s="0" t="str">
        <f aca="false">IF(PE47=-9,"-",IF(PE45=-9,"-",IF(AVERAGE(PE47:PE48)=AVERAGE(PE45:PE46),"-","ERR")))</f>
        <v>-</v>
      </c>
      <c r="PF49" s="0" t="str">
        <f aca="false">IF(PF47=-9,"-",IF(PF45=-9,"-",IF(AVERAGE(PF47:PF48)=AVERAGE(PF45:PF46),"-","ERR")))</f>
        <v>-</v>
      </c>
      <c r="PG49" s="0" t="str">
        <f aca="false">IF(PG47=-9,"-",IF(PG45=-9,"-",IF(AVERAGE(PG47:PG48)=AVERAGE(PG45:PG46),"-","ERR")))</f>
        <v>-</v>
      </c>
      <c r="PH49" s="0" t="str">
        <f aca="false">IF(PH47=-9,"-",IF(PH45=-9,"-",IF(AVERAGE(PH47:PH48)=AVERAGE(PH45:PH46),"-","ERR")))</f>
        <v>ERR</v>
      </c>
      <c r="PI49" s="0" t="str">
        <f aca="false">IF(PI47=-9,"-",IF(PI45=-9,"-",IF(AVERAGE(PI47:PI48)=AVERAGE(PI45:PI46),"-","ERR")))</f>
        <v>ERR</v>
      </c>
      <c r="PJ49" s="0" t="str">
        <f aca="false">IF(PJ47=-9,"-",IF(PJ45=-9,"-",IF(AVERAGE(PJ47:PJ48)=AVERAGE(PJ45:PJ46),"-","ERR")))</f>
        <v>ERR</v>
      </c>
      <c r="PK49" s="0" t="str">
        <f aca="false">IF(PK47=-9,"-",IF(PK45=-9,"-",IF(AVERAGE(PK47:PK48)=AVERAGE(PK45:PK46),"-","ERR")))</f>
        <v>-</v>
      </c>
      <c r="PL49" s="0" t="str">
        <f aca="false">IF(PL47=-9,"-",IF(PL45=-9,"-",IF(AVERAGE(PL47:PL48)=AVERAGE(PL45:PL46),"-","ERR")))</f>
        <v>-</v>
      </c>
      <c r="PM49" s="0" t="str">
        <f aca="false">IF(PM47=-9,"-",IF(PM45=-9,"-",IF(AVERAGE(PM47:PM48)=AVERAGE(PM45:PM46),"-","ERR")))</f>
        <v>ERR</v>
      </c>
      <c r="PN49" s="0" t="str">
        <f aca="false">IF(PN47=-9,"-",IF(PN45=-9,"-",IF(AVERAGE(PN47:PN48)=AVERAGE(PN45:PN46),"-","ERR")))</f>
        <v>ERR</v>
      </c>
      <c r="PO49" s="0" t="str">
        <f aca="false">IF(PO47=-9,"-",IF(PO45=-9,"-",IF(AVERAGE(PO47:PO48)=AVERAGE(PO45:PO46),"-","ERR")))</f>
        <v>-</v>
      </c>
      <c r="PP49" s="0" t="str">
        <f aca="false">IF(PP47=-9,"-",IF(PP45=-9,"-",IF(AVERAGE(PP47:PP48)=AVERAGE(PP45:PP46),"-","ERR")))</f>
        <v>-</v>
      </c>
      <c r="PQ49" s="0" t="str">
        <f aca="false">IF(PQ47=-9,"-",IF(PQ45=-9,"-",IF(AVERAGE(PQ47:PQ48)=AVERAGE(PQ45:PQ46),"-","ERR")))</f>
        <v>-</v>
      </c>
      <c r="PR49" s="0" t="str">
        <f aca="false">IF(PR47=-9,"-",IF(PR45=-9,"-",IF(AVERAGE(PR47:PR48)=AVERAGE(PR45:PR46),"-","ERR")))</f>
        <v>-</v>
      </c>
      <c r="PS49" s="0" t="str">
        <f aca="false">IF(PS47=-9,"-",IF(PS45=-9,"-",IF(AVERAGE(PS47:PS48)=AVERAGE(PS45:PS46),"-","ERR")))</f>
        <v>-</v>
      </c>
      <c r="PT49" s="0" t="str">
        <f aca="false">IF(PT47=-9,"-",IF(PT45=-9,"-",IF(AVERAGE(PT47:PT48)=AVERAGE(PT45:PT46),"-","ERR")))</f>
        <v>-</v>
      </c>
      <c r="PU49" s="0" t="str">
        <f aca="false">IF(PU47=-9,"-",IF(PU45=-9,"-",IF(AVERAGE(PU47:PU48)=AVERAGE(PU45:PU46),"-","ERR")))</f>
        <v>-</v>
      </c>
      <c r="PV49" s="0" t="str">
        <f aca="false">IF(PV47=-9,"-",IF(PV45=-9,"-",IF(AVERAGE(PV47:PV48)=AVERAGE(PV45:PV46),"-","ERR")))</f>
        <v>-</v>
      </c>
      <c r="PW49" s="0" t="str">
        <f aca="false">IF(PW47=-9,"-",IF(PW45=-9,"-",IF(AVERAGE(PW47:PW48)=AVERAGE(PW45:PW46),"-","ERR")))</f>
        <v>-</v>
      </c>
      <c r="PX49" s="0" t="str">
        <f aca="false">IF(PX47=-9,"-",IF(PX45=-9,"-",IF(AVERAGE(PX47:PX48)=AVERAGE(PX45:PX46),"-","ERR")))</f>
        <v>-</v>
      </c>
      <c r="PY49" s="0" t="str">
        <f aca="false">IF(PY47=-9,"-",IF(PY45=-9,"-",IF(AVERAGE(PY47:PY48)=AVERAGE(PY45:PY46),"-","ERR")))</f>
        <v>ERR</v>
      </c>
      <c r="PZ49" s="0" t="str">
        <f aca="false">IF(PZ47=-9,"-",IF(PZ45=-9,"-",IF(AVERAGE(PZ47:PZ48)=AVERAGE(PZ45:PZ46),"-","ERR")))</f>
        <v>-</v>
      </c>
      <c r="QA49" s="0" t="str">
        <f aca="false">IF(QA47=-9,"-",IF(QA45=-9,"-",IF(AVERAGE(QA47:QA48)=AVERAGE(QA45:QA46),"-","ERR")))</f>
        <v>-</v>
      </c>
      <c r="QB49" s="0" t="str">
        <f aca="false">IF(QB47=-9,"-",IF(QB45=-9,"-",IF(AVERAGE(QB47:QB48)=AVERAGE(QB45:QB46),"-","ERR")))</f>
        <v>-</v>
      </c>
      <c r="QC49" s="0" t="str">
        <f aca="false">IF(QC47=-9,"-",IF(QC45=-9,"-",IF(AVERAGE(QC47:QC48)=AVERAGE(QC45:QC46),"-","ERR")))</f>
        <v>ERR</v>
      </c>
      <c r="QD49" s="0" t="str">
        <f aca="false">IF(QD47=-9,"-",IF(QD45=-9,"-",IF(AVERAGE(QD47:QD48)=AVERAGE(QD45:QD46),"-","ERR")))</f>
        <v>-</v>
      </c>
      <c r="QE49" s="0" t="str">
        <f aca="false">IF(QE47=-9,"-",IF(QE45=-9,"-",IF(AVERAGE(QE47:QE48)=AVERAGE(QE45:QE46),"-","ERR")))</f>
        <v>ERR</v>
      </c>
      <c r="QF49" s="0" t="str">
        <f aca="false">IF(QF47=-9,"-",IF(QF45=-9,"-",IF(AVERAGE(QF47:QF48)=AVERAGE(QF45:QF46),"-","ERR")))</f>
        <v>-</v>
      </c>
      <c r="QG49" s="0" t="str">
        <f aca="false">IF(QG47=-9,"-",IF(QG45=-9,"-",IF(AVERAGE(QG47:QG48)=AVERAGE(QG45:QG46),"-","ERR")))</f>
        <v>-</v>
      </c>
      <c r="QH49" s="0" t="str">
        <f aca="false">IF(QH47=-9,"-",IF(QH45=-9,"-",IF(AVERAGE(QH47:QH48)=AVERAGE(QH45:QH46),"-","ERR")))</f>
        <v>-</v>
      </c>
      <c r="QI49" s="0" t="str">
        <f aca="false">IF(QI47=-9,"-",IF(QI45=-9,"-",IF(AVERAGE(QI47:QI48)=AVERAGE(QI45:QI46),"-","ERR")))</f>
        <v>ERR</v>
      </c>
      <c r="QJ49" s="0" t="str">
        <f aca="false">IF(QJ47=-9,"-",IF(QJ45=-9,"-",IF(AVERAGE(QJ47:QJ48)=AVERAGE(QJ45:QJ46),"-","ERR")))</f>
        <v>ERR</v>
      </c>
      <c r="QK49" s="0" t="str">
        <f aca="false">IF(QK47=-9,"-",IF(QK45=-9,"-",IF(AVERAGE(QK47:QK48)=AVERAGE(QK45:QK46),"-","ERR")))</f>
        <v>-</v>
      </c>
      <c r="QL49" s="0" t="str">
        <f aca="false">IF(QL47=-9,"-",IF(QL45=-9,"-",IF(AVERAGE(QL47:QL48)=AVERAGE(QL45:QL46),"-","ERR")))</f>
        <v>-</v>
      </c>
      <c r="QM49" s="0" t="str">
        <f aca="false">IF(QM47=-9,"-",IF(QM45=-9,"-",IF(AVERAGE(QM47:QM48)=AVERAGE(QM45:QM46),"-","ERR")))</f>
        <v>ERR</v>
      </c>
      <c r="QN49" s="0" t="str">
        <f aca="false">IF(QN47=-9,"-",IF(QN45=-9,"-",IF(AVERAGE(QN47:QN48)=AVERAGE(QN45:QN46),"-","ERR")))</f>
        <v>-</v>
      </c>
      <c r="QO49" s="0" t="str">
        <f aca="false">IF(QO47=-9,"-",IF(QO45=-9,"-",IF(AVERAGE(QO47:QO48)=AVERAGE(QO45:QO46),"-","ERR")))</f>
        <v>-</v>
      </c>
      <c r="QP49" s="0" t="str">
        <f aca="false">IF(QP47=-9,"-",IF(QP45=-9,"-",IF(AVERAGE(QP47:QP48)=AVERAGE(QP45:QP46),"-","ERR")))</f>
        <v>-</v>
      </c>
      <c r="QQ49" s="0" t="str">
        <f aca="false">IF(QQ47=-9,"-",IF(QQ45=-9,"-",IF(AVERAGE(QQ47:QQ48)=AVERAGE(QQ45:QQ46),"-","ERR")))</f>
        <v>-</v>
      </c>
      <c r="QR49" s="0" t="str">
        <f aca="false">IF(QR47=-9,"-",IF(QR45=-9,"-",IF(AVERAGE(QR47:QR48)=AVERAGE(QR45:QR46),"-","ERR")))</f>
        <v>-</v>
      </c>
      <c r="QS49" s="0" t="str">
        <f aca="false">IF(QS47=-9,"-",IF(QS45=-9,"-",IF(AVERAGE(QS47:QS48)=AVERAGE(QS45:QS46),"-","ERR")))</f>
        <v>-</v>
      </c>
      <c r="QT49" s="0" t="str">
        <f aca="false">IF(QT47=-9,"-",IF(QT45=-9,"-",IF(AVERAGE(QT47:QT48)=AVERAGE(QT45:QT46),"-","ERR")))</f>
        <v>-</v>
      </c>
      <c r="QU49" s="0" t="str">
        <f aca="false">IF(QU47=-9,"-",IF(QU45=-9,"-",IF(AVERAGE(QU47:QU48)=AVERAGE(QU45:QU46),"-","ERR")))</f>
        <v>ERR</v>
      </c>
      <c r="QV49" s="0" t="str">
        <f aca="false">IF(QV47=-9,"-",IF(QV45=-9,"-",IF(AVERAGE(QV47:QV48)=AVERAGE(QV45:QV46),"-","ERR")))</f>
        <v>-</v>
      </c>
      <c r="QW49" s="0" t="str">
        <f aca="false">IF(QW47=-9,"-",IF(QW45=-9,"-",IF(AVERAGE(QW47:QW48)=AVERAGE(QW45:QW46),"-","ERR")))</f>
        <v>-</v>
      </c>
      <c r="QX49" s="0" t="str">
        <f aca="false">IF(QX47=-9,"-",IF(QX45=-9,"-",IF(AVERAGE(QX47:QX48)=AVERAGE(QX45:QX46),"-","ERR")))</f>
        <v>-</v>
      </c>
      <c r="QY49" s="0" t="str">
        <f aca="false">IF(QY47=-9,"-",IF(QY45=-9,"-",IF(AVERAGE(QY47:QY48)=AVERAGE(QY45:QY46),"-","ERR")))</f>
        <v>-</v>
      </c>
      <c r="QZ49" s="0" t="str">
        <f aca="false">IF(QZ47=-9,"-",IF(QZ45=-9,"-",IF(AVERAGE(QZ47:QZ48)=AVERAGE(QZ45:QZ46),"-","ERR")))</f>
        <v>-</v>
      </c>
      <c r="RA49" s="0" t="str">
        <f aca="false">IF(RA47=-9,"-",IF(RA45=-9,"-",IF(AVERAGE(RA47:RA48)=AVERAGE(RA45:RA46),"-","ERR")))</f>
        <v>ERR</v>
      </c>
      <c r="RB49" s="0" t="str">
        <f aca="false">IF(RB47=-9,"-",IF(RB45=-9,"-",IF(AVERAGE(RB47:RB48)=AVERAGE(RB45:RB46),"-","ERR")))</f>
        <v>-</v>
      </c>
      <c r="RC49" s="0" t="str">
        <f aca="false">IF(RC47=-9,"-",IF(RC45=-9,"-",IF(AVERAGE(RC47:RC48)=AVERAGE(RC45:RC46),"-","ERR")))</f>
        <v>-</v>
      </c>
      <c r="RD49" s="0" t="str">
        <f aca="false">IF(RD47=-9,"-",IF(RD45=-9,"-",IF(AVERAGE(RD47:RD48)=AVERAGE(RD45:RD46),"-","ERR")))</f>
        <v>-</v>
      </c>
      <c r="RE49" s="0" t="str">
        <f aca="false">IF(RE47=-9,"-",IF(RE45=-9,"-",IF(AVERAGE(RE47:RE48)=AVERAGE(RE45:RE46),"-","ERR")))</f>
        <v>-</v>
      </c>
      <c r="RF49" s="0" t="str">
        <f aca="false">IF(RF47=-9,"-",IF(RF45=-9,"-",IF(AVERAGE(RF47:RF48)=AVERAGE(RF45:RF46),"-","ERR")))</f>
        <v>ERR</v>
      </c>
      <c r="RG49" s="0" t="str">
        <f aca="false">IF(RG47=-9,"-",IF(RG45=-9,"-",IF(AVERAGE(RG47:RG48)=AVERAGE(RG45:RG46),"-","ERR")))</f>
        <v>ERR</v>
      </c>
      <c r="RH49" s="0" t="str">
        <f aca="false">IF(RH47=-9,"-",IF(RH45=-9,"-",IF(AVERAGE(RH47:RH48)=AVERAGE(RH45:RH46),"-","ERR")))</f>
        <v>-</v>
      </c>
      <c r="RI49" s="0" t="str">
        <f aca="false">IF(RI47=-9,"-",IF(RI45=-9,"-",IF(AVERAGE(RI47:RI48)=AVERAGE(RI45:RI46),"-","ERR")))</f>
        <v>ERR</v>
      </c>
      <c r="RJ49" s="0" t="str">
        <f aca="false">IF(RJ47=-9,"-",IF(RJ45=-9,"-",IF(AVERAGE(RJ47:RJ48)=AVERAGE(RJ45:RJ46),"-","ERR")))</f>
        <v>ERR</v>
      </c>
      <c r="RK49" s="0" t="str">
        <f aca="false">IF(RK47=-9,"-",IF(RK45=-9,"-",IF(AVERAGE(RK47:RK48)=AVERAGE(RK45:RK46),"-","ERR")))</f>
        <v>ERR</v>
      </c>
      <c r="RL49" s="0" t="str">
        <f aca="false">IF(RL47=-9,"-",IF(RL45=-9,"-",IF(AVERAGE(RL47:RL48)=AVERAGE(RL45:RL46),"-","ERR")))</f>
        <v>-</v>
      </c>
      <c r="RM49" s="0" t="str">
        <f aca="false">IF(RM47=-9,"-",IF(RM45=-9,"-",IF(AVERAGE(RM47:RM48)=AVERAGE(RM45:RM46),"-","ERR")))</f>
        <v>-</v>
      </c>
      <c r="RN49" s="0" t="str">
        <f aca="false">IF(RN47=-9,"-",IF(RN45=-9,"-",IF(AVERAGE(RN47:RN48)=AVERAGE(RN45:RN46),"-","ERR")))</f>
        <v>-</v>
      </c>
      <c r="RO49" s="0" t="str">
        <f aca="false">IF(RO47=-9,"-",IF(RO45=-9,"-",IF(AVERAGE(RO47:RO48)=AVERAGE(RO45:RO46),"-","ERR")))</f>
        <v>-</v>
      </c>
      <c r="RP49" s="0" t="str">
        <f aca="false">IF(RP47=-9,"-",IF(RP45=-9,"-",IF(AVERAGE(RP47:RP48)=AVERAGE(RP45:RP46),"-","ERR")))</f>
        <v>ERR</v>
      </c>
      <c r="RQ49" s="0" t="str">
        <f aca="false">IF(RQ47=-9,"-",IF(RQ45=-9,"-",IF(AVERAGE(RQ47:RQ48)=AVERAGE(RQ45:RQ46),"-","ERR")))</f>
        <v>ERR</v>
      </c>
      <c r="RR49" s="0" t="str">
        <f aca="false">IF(RR47=-9,"-",IF(RR45=-9,"-",IF(AVERAGE(RR47:RR48)=AVERAGE(RR45:RR46),"-","ERR")))</f>
        <v>-</v>
      </c>
      <c r="RS49" s="0" t="str">
        <f aca="false">IF(RS47=-9,"-",IF(RS45=-9,"-",IF(AVERAGE(RS47:RS48)=AVERAGE(RS45:RS46),"-","ERR")))</f>
        <v>-</v>
      </c>
      <c r="RT49" s="0" t="str">
        <f aca="false">IF(RT47=-9,"-",IF(RT45=-9,"-",IF(AVERAGE(RT47:RT48)=AVERAGE(RT45:RT46),"-","ERR")))</f>
        <v>-</v>
      </c>
      <c r="RU49" s="0" t="str">
        <f aca="false">IF(RU47=-9,"-",IF(RU45=-9,"-",IF(AVERAGE(RU47:RU48)=AVERAGE(RU45:RU46),"-","ERR")))</f>
        <v>-</v>
      </c>
      <c r="RV49" s="0" t="str">
        <f aca="false">IF(RV47=-9,"-",IF(RV45=-9,"-",IF(AVERAGE(RV47:RV48)=AVERAGE(RV45:RV46),"-","ERR")))</f>
        <v>ERR</v>
      </c>
      <c r="RW49" s="0" t="str">
        <f aca="false">IF(RW47=-9,"-",IF(RW45=-9,"-",IF(AVERAGE(RW47:RW48)=AVERAGE(RW45:RW46),"-","ERR")))</f>
        <v>-</v>
      </c>
      <c r="RX49" s="0" t="str">
        <f aca="false">IF(RX47=-9,"-",IF(RX45=-9,"-",IF(AVERAGE(RX47:RX48)=AVERAGE(RX45:RX46),"-","ERR")))</f>
        <v>ERR</v>
      </c>
      <c r="RY49" s="0" t="str">
        <f aca="false">IF(RY47=-9,"-",IF(RY45=-9,"-",IF(AVERAGE(RY47:RY48)=AVERAGE(RY45:RY46),"-","ERR")))</f>
        <v>-</v>
      </c>
      <c r="RZ49" s="0" t="str">
        <f aca="false">IF(RZ47=-9,"-",IF(RZ45=-9,"-",IF(AVERAGE(RZ47:RZ48)=AVERAGE(RZ45:RZ46),"-","ERR")))</f>
        <v>-</v>
      </c>
      <c r="SA49" s="0" t="str">
        <f aca="false">IF(SA47=-9,"-",IF(SA45=-9,"-",IF(AVERAGE(SA47:SA48)=AVERAGE(SA45:SA46),"-","ERR")))</f>
        <v>-</v>
      </c>
      <c r="SB49" s="0" t="str">
        <f aca="false">IF(SB47=-9,"-",IF(SB45=-9,"-",IF(AVERAGE(SB47:SB48)=AVERAGE(SB45:SB46),"-","ERR")))</f>
        <v>-</v>
      </c>
      <c r="SC49" s="0" t="str">
        <f aca="false">IF(SC47=-9,"-",IF(SC45=-9,"-",IF(AVERAGE(SC47:SC48)=AVERAGE(SC45:SC46),"-","ERR")))</f>
        <v>-</v>
      </c>
      <c r="SD49" s="0" t="str">
        <f aca="false">IF(SD47=-9,"-",IF(SD45=-9,"-",IF(AVERAGE(SD47:SD48)=AVERAGE(SD45:SD46),"-","ERR")))</f>
        <v>-</v>
      </c>
      <c r="SE49" s="0" t="str">
        <f aca="false">IF(SE47=-9,"-",IF(SE45=-9,"-",IF(AVERAGE(SE47:SE48)=AVERAGE(SE45:SE46),"-","ERR")))</f>
        <v>ERR</v>
      </c>
      <c r="SF49" s="0" t="str">
        <f aca="false">IF(SF47=-9,"-",IF(SF45=-9,"-",IF(AVERAGE(SF47:SF48)=AVERAGE(SF45:SF46),"-","ERR")))</f>
        <v>-</v>
      </c>
      <c r="SG49" s="0" t="str">
        <f aca="false">IF(SG47=-9,"-",IF(SG45=-9,"-",IF(AVERAGE(SG47:SG48)=AVERAGE(SG45:SG46),"-","ERR")))</f>
        <v>ERR</v>
      </c>
      <c r="SH49" s="0" t="str">
        <f aca="false">IF(SH47=-9,"-",IF(SH45=-9,"-",IF(AVERAGE(SH47:SH48)=AVERAGE(SH45:SH46),"-","ERR")))</f>
        <v>-</v>
      </c>
      <c r="SI49" s="0" t="str">
        <f aca="false">IF(SI47=-9,"-",IF(SI45=-9,"-",IF(AVERAGE(SI47:SI48)=AVERAGE(SI45:SI46),"-","ERR")))</f>
        <v>-</v>
      </c>
      <c r="SJ49" s="0" t="str">
        <f aca="false">IF(SJ47=-9,"-",IF(SJ45=-9,"-",IF(AVERAGE(SJ47:SJ48)=AVERAGE(SJ45:SJ46),"-","ERR")))</f>
        <v>-</v>
      </c>
      <c r="SK49" s="0" t="str">
        <f aca="false">IF(SK47=-9,"-",IF(SK45=-9,"-",IF(AVERAGE(SK47:SK48)=AVERAGE(SK45:SK46),"-","ERR")))</f>
        <v>-</v>
      </c>
      <c r="SL49" s="0" t="str">
        <f aca="false">IF(SL47=-9,"-",IF(SL45=-9,"-",IF(AVERAGE(SL47:SL48)=AVERAGE(SL45:SL46),"-","ERR")))</f>
        <v>-</v>
      </c>
      <c r="SM49" s="0" t="str">
        <f aca="false">IF(SM47=-9,"-",IF(SM45=-9,"-",IF(AVERAGE(SM47:SM48)=AVERAGE(SM45:SM46),"-","ERR")))</f>
        <v>-</v>
      </c>
      <c r="SN49" s="0" t="str">
        <f aca="false">IF(SN47=-9,"-",IF(SN45=-9,"-",IF(AVERAGE(SN47:SN48)=AVERAGE(SN45:SN46),"-","ERR")))</f>
        <v>-</v>
      </c>
      <c r="SO49" s="0" t="str">
        <f aca="false">IF(SO47=-9,"-",IF(SO45=-9,"-",IF(AVERAGE(SO47:SO48)=AVERAGE(SO45:SO46),"-","ERR")))</f>
        <v>-</v>
      </c>
      <c r="SP49" s="0" t="str">
        <f aca="false">IF(SP47=-9,"-",IF(SP45=-9,"-",IF(AVERAGE(SP47:SP48)=AVERAGE(SP45:SP46),"-","ERR")))</f>
        <v>-</v>
      </c>
      <c r="SQ49" s="0" t="str">
        <f aca="false">IF(SQ47=-9,"-",IF(SQ45=-9,"-",IF(AVERAGE(SQ47:SQ48)=AVERAGE(SQ45:SQ46),"-","ERR")))</f>
        <v>-</v>
      </c>
      <c r="SR49" s="0" t="str">
        <f aca="false">IF(SR47=-9,"-",IF(SR45=-9,"-",IF(AVERAGE(SR47:SR48)=AVERAGE(SR45:SR46),"-","ERR")))</f>
        <v>-</v>
      </c>
      <c r="SS49" s="0" t="str">
        <f aca="false">IF(SS47=-9,"-",IF(SS45=-9,"-",IF(AVERAGE(SS47:SS48)=AVERAGE(SS45:SS46),"-","ERR")))</f>
        <v>-</v>
      </c>
      <c r="ST49" s="0" t="str">
        <f aca="false">IF(ST47=-9,"-",IF(ST45=-9,"-",IF(AVERAGE(ST47:ST48)=AVERAGE(ST45:ST46),"-","ERR")))</f>
        <v>-</v>
      </c>
      <c r="SU49" s="0" t="str">
        <f aca="false">IF(SU47=-9,"-",IF(SU45=-9,"-",IF(AVERAGE(SU47:SU48)=AVERAGE(SU45:SU46),"-","ERR")))</f>
        <v>-</v>
      </c>
      <c r="SV49" s="0" t="str">
        <f aca="false">IF(SV47=-9,"-",IF(SV45=-9,"-",IF(AVERAGE(SV47:SV48)=AVERAGE(SV45:SV46),"-","ERR")))</f>
        <v>ERR</v>
      </c>
      <c r="SW49" s="0" t="str">
        <f aca="false">IF(SW47=-9,"-",IF(SW45=-9,"-",IF(AVERAGE(SW47:SW48)=AVERAGE(SW45:SW46),"-","ERR")))</f>
        <v>ERR</v>
      </c>
      <c r="SX49" s="0" t="str">
        <f aca="false">IF(SX47=-9,"-",IF(SX45=-9,"-",IF(AVERAGE(SX47:SX48)=AVERAGE(SX45:SX46),"-","ERR")))</f>
        <v>ERR</v>
      </c>
      <c r="SY49" s="0" t="str">
        <f aca="false">IF(SY47=-9,"-",IF(SY45=-9,"-",IF(AVERAGE(SY47:SY48)=AVERAGE(SY45:SY46),"-","ERR")))</f>
        <v>-</v>
      </c>
      <c r="SZ49" s="0" t="str">
        <f aca="false">IF(SZ47=-9,"-",IF(SZ45=-9,"-",IF(AVERAGE(SZ47:SZ48)=AVERAGE(SZ45:SZ46),"-","ERR")))</f>
        <v>-</v>
      </c>
      <c r="TA49" s="0" t="str">
        <f aca="false">IF(TA47=-9,"-",IF(TA45=-9,"-",IF(AVERAGE(TA47:TA48)=AVERAGE(TA45:TA46),"-","ERR")))</f>
        <v>ERR</v>
      </c>
      <c r="TB49" s="0" t="str">
        <f aca="false">IF(TB47=-9,"-",IF(TB45=-9,"-",IF(AVERAGE(TB47:TB48)=AVERAGE(TB45:TB46),"-","ERR")))</f>
        <v>-</v>
      </c>
      <c r="TC49" s="0" t="str">
        <f aca="false">IF(TC47=-9,"-",IF(TC45=-9,"-",IF(AVERAGE(TC47:TC48)=AVERAGE(TC45:TC46),"-","ERR")))</f>
        <v>ERR</v>
      </c>
      <c r="TD49" s="0" t="str">
        <f aca="false">IF(TD47=-9,"-",IF(TD45=-9,"-",IF(AVERAGE(TD47:TD48)=AVERAGE(TD45:TD46),"-","ERR")))</f>
        <v>ERR</v>
      </c>
      <c r="TE49" s="0" t="str">
        <f aca="false">IF(TE47=-9,"-",IF(TE45=-9,"-",IF(AVERAGE(TE47:TE48)=AVERAGE(TE45:TE46),"-","ERR")))</f>
        <v>ERR</v>
      </c>
      <c r="TF49" s="0" t="str">
        <f aca="false">IF(TF47=-9,"-",IF(TF45=-9,"-",IF(AVERAGE(TF47:TF48)=AVERAGE(TF45:TF46),"-","ERR")))</f>
        <v>-</v>
      </c>
      <c r="TG49" s="0" t="str">
        <f aca="false">IF(TG47=-9,"-",IF(TG45=-9,"-",IF(AVERAGE(TG47:TG48)=AVERAGE(TG45:TG46),"-","ERR")))</f>
        <v>-</v>
      </c>
      <c r="TH49" s="0" t="str">
        <f aca="false">IF(TH47=-9,"-",IF(TH45=-9,"-",IF(AVERAGE(TH47:TH48)=AVERAGE(TH45:TH46),"-","ERR")))</f>
        <v>-</v>
      </c>
      <c r="TI49" s="0" t="str">
        <f aca="false">IF(TI47=-9,"-",IF(TI45=-9,"-",IF(AVERAGE(TI47:TI48)=AVERAGE(TI45:TI46),"-","ERR")))</f>
        <v>-</v>
      </c>
      <c r="TJ49" s="0" t="str">
        <f aca="false">IF(TJ47=-9,"-",IF(TJ45=-9,"-",IF(AVERAGE(TJ47:TJ48)=AVERAGE(TJ45:TJ46),"-","ERR")))</f>
        <v>-</v>
      </c>
      <c r="TK49" s="0" t="str">
        <f aca="false">IF(TK47=-9,"-",IF(TK45=-9,"-",IF(AVERAGE(TK47:TK48)=AVERAGE(TK45:TK46),"-","ERR")))</f>
        <v>ERR</v>
      </c>
      <c r="TL49" s="0" t="str">
        <f aca="false">IF(TL47=-9,"-",IF(TL45=-9,"-",IF(AVERAGE(TL47:TL48)=AVERAGE(TL45:TL46),"-","ERR")))</f>
        <v>-</v>
      </c>
      <c r="TM49" s="0" t="str">
        <f aca="false">IF(TM47=-9,"-",IF(TM45=-9,"-",IF(AVERAGE(TM47:TM48)=AVERAGE(TM45:TM46),"-","ERR")))</f>
        <v>ERR</v>
      </c>
      <c r="TN49" s="0" t="str">
        <f aca="false">IF(TN47=-9,"-",IF(TN45=-9,"-",IF(AVERAGE(TN47:TN48)=AVERAGE(TN45:TN46),"-","ERR")))</f>
        <v>-</v>
      </c>
      <c r="TO49" s="0" t="str">
        <f aca="false">IF(TO47=-9,"-",IF(TO45=-9,"-",IF(AVERAGE(TO47:TO48)=AVERAGE(TO45:TO46),"-","ERR")))</f>
        <v>-</v>
      </c>
      <c r="TP49" s="0" t="str">
        <f aca="false">IF(TP47=-9,"-",IF(TP45=-9,"-",IF(AVERAGE(TP47:TP48)=AVERAGE(TP45:TP46),"-","ERR")))</f>
        <v>ERR</v>
      </c>
      <c r="TQ49" s="0" t="str">
        <f aca="false">IF(TQ47=-9,"-",IF(TQ45=-9,"-",IF(AVERAGE(TQ47:TQ48)=AVERAGE(TQ45:TQ46),"-","ERR")))</f>
        <v>-</v>
      </c>
      <c r="TR49" s="0" t="str">
        <f aca="false">IF(TR47=-9,"-",IF(TR45=-9,"-",IF(AVERAGE(TR47:TR48)=AVERAGE(TR45:TR46),"-","ERR")))</f>
        <v>-</v>
      </c>
      <c r="TS49" s="0" t="str">
        <f aca="false">IF(TS47=-9,"-",IF(TS45=-9,"-",IF(AVERAGE(TS47:TS48)=AVERAGE(TS45:TS46),"-","ERR")))</f>
        <v>ERR</v>
      </c>
      <c r="TT49" s="0" t="str">
        <f aca="false">IF(TT47=-9,"-",IF(TT45=-9,"-",IF(AVERAGE(TT47:TT48)=AVERAGE(TT45:TT46),"-","ERR")))</f>
        <v>-</v>
      </c>
      <c r="TU49" s="0" t="str">
        <f aca="false">IF(TU47=-9,"-",IF(TU45=-9,"-",IF(AVERAGE(TU47:TU48)=AVERAGE(TU45:TU46),"-","ERR")))</f>
        <v>-</v>
      </c>
      <c r="TV49" s="0" t="str">
        <f aca="false">IF(TV47=-9,"-",IF(TV45=-9,"-",IF(AVERAGE(TV47:TV48)=AVERAGE(TV45:TV46),"-","ERR")))</f>
        <v>-</v>
      </c>
      <c r="TW49" s="0" t="str">
        <f aca="false">IF(TW47=-9,"-",IF(TW45=-9,"-",IF(AVERAGE(TW47:TW48)=AVERAGE(TW45:TW46),"-","ERR")))</f>
        <v>ERR</v>
      </c>
      <c r="TX49" s="0" t="str">
        <f aca="false">IF(TX47=-9,"-",IF(TX45=-9,"-",IF(AVERAGE(TX47:TX48)=AVERAGE(TX45:TX46),"-","ERR")))</f>
        <v>ERR</v>
      </c>
      <c r="TY49" s="0" t="str">
        <f aca="false">IF(TY47=-9,"-",IF(TY45=-9,"-",IF(AVERAGE(TY47:TY48)=AVERAGE(TY45:TY46),"-","ERR")))</f>
        <v>-</v>
      </c>
      <c r="TZ49" s="0" t="str">
        <f aca="false">IF(TZ47=-9,"-",IF(TZ45=-9,"-",IF(AVERAGE(TZ47:TZ48)=AVERAGE(TZ45:TZ46),"-","ERR")))</f>
        <v>ERR</v>
      </c>
      <c r="UA49" s="0" t="str">
        <f aca="false">IF(UA47=-9,"-",IF(UA45=-9,"-",IF(AVERAGE(UA47:UA48)=AVERAGE(UA45:UA46),"-","ERR")))</f>
        <v>-</v>
      </c>
      <c r="UB49" s="0" t="str">
        <f aca="false">IF(UB47=-9,"-",IF(UB45=-9,"-",IF(AVERAGE(UB47:UB48)=AVERAGE(UB45:UB46),"-","ERR")))</f>
        <v>-</v>
      </c>
      <c r="UC49" s="0" t="str">
        <f aca="false">IF(UC47=-9,"-",IF(UC45=-9,"-",IF(AVERAGE(UC47:UC48)=AVERAGE(UC45:UC46),"-","ERR")))</f>
        <v>-</v>
      </c>
      <c r="UD49" s="0" t="str">
        <f aca="false">IF(UD47=-9,"-",IF(UD45=-9,"-",IF(AVERAGE(UD47:UD48)=AVERAGE(UD45:UD46),"-","ERR")))</f>
        <v>-</v>
      </c>
      <c r="UE49" s="0" t="str">
        <f aca="false">IF(UE47=-9,"-",IF(UE45=-9,"-",IF(AVERAGE(UE47:UE48)=AVERAGE(UE45:UE46),"-","ERR")))</f>
        <v>ERR</v>
      </c>
      <c r="UF49" s="0" t="str">
        <f aca="false">IF(UF47=-9,"-",IF(UF45=-9,"-",IF(AVERAGE(UF47:UF48)=AVERAGE(UF45:UF46),"-","ERR")))</f>
        <v>-</v>
      </c>
      <c r="UG49" s="0" t="str">
        <f aca="false">IF(UG47=-9,"-",IF(UG45=-9,"-",IF(AVERAGE(UG47:UG48)=AVERAGE(UG45:UG46),"-","ERR")))</f>
        <v>ERR</v>
      </c>
      <c r="UH49" s="0" t="str">
        <f aca="false">IF(UH47=-9,"-",IF(UH45=-9,"-",IF(AVERAGE(UH47:UH48)=AVERAGE(UH45:UH46),"-","ERR")))</f>
        <v>-</v>
      </c>
      <c r="UI49" s="0" t="str">
        <f aca="false">IF(UI47=-9,"-",IF(UI45=-9,"-",IF(AVERAGE(UI47:UI48)=AVERAGE(UI45:UI46),"-","ERR")))</f>
        <v>-</v>
      </c>
      <c r="UJ49" s="0" t="str">
        <f aca="false">IF(UJ47=-9,"-",IF(UJ45=-9,"-",IF(AVERAGE(UJ47:UJ48)=AVERAGE(UJ45:UJ46),"-","ERR")))</f>
        <v>-</v>
      </c>
      <c r="UK49" s="0" t="str">
        <f aca="false">IF(UK47=-9,"-",IF(UK45=-9,"-",IF(AVERAGE(UK47:UK48)=AVERAGE(UK45:UK46),"-","ERR")))</f>
        <v>-</v>
      </c>
      <c r="UL49" s="0" t="str">
        <f aca="false">IF(UL47=-9,"-",IF(UL45=-9,"-",IF(AVERAGE(UL47:UL48)=AVERAGE(UL45:UL46),"-","ERR")))</f>
        <v>-</v>
      </c>
      <c r="UM49" s="0" t="str">
        <f aca="false">IF(UM47=-9,"-",IF(UM45=-9,"-",IF(AVERAGE(UM47:UM48)=AVERAGE(UM45:UM46),"-","ERR")))</f>
        <v>-</v>
      </c>
      <c r="UN49" s="0" t="str">
        <f aca="false">IF(UN47=-9,"-",IF(UN45=-9,"-",IF(AVERAGE(UN47:UN48)=AVERAGE(UN45:UN46),"-","ERR")))</f>
        <v>-</v>
      </c>
      <c r="UO49" s="0" t="str">
        <f aca="false">IF(UO47=-9,"-",IF(UO45=-9,"-",IF(AVERAGE(UO47:UO48)=AVERAGE(UO45:UO46),"-","ERR")))</f>
        <v>-</v>
      </c>
      <c r="UP49" s="0" t="str">
        <f aca="false">IF(UP47=-9,"-",IF(UP45=-9,"-",IF(AVERAGE(UP47:UP48)=AVERAGE(UP45:UP46),"-","ERR")))</f>
        <v>-</v>
      </c>
      <c r="UQ49" s="0" t="str">
        <f aca="false">IF(UQ47=-9,"-",IF(UQ45=-9,"-",IF(AVERAGE(UQ47:UQ48)=AVERAGE(UQ45:UQ46),"-","ERR")))</f>
        <v>-</v>
      </c>
      <c r="UR49" s="0" t="str">
        <f aca="false">IF(UR47=-9,"-",IF(UR45=-9,"-",IF(AVERAGE(UR47:UR48)=AVERAGE(UR45:UR46),"-","ERR")))</f>
        <v>ERR</v>
      </c>
      <c r="US49" s="0" t="str">
        <f aca="false">IF(US47=-9,"-",IF(US45=-9,"-",IF(AVERAGE(US47:US48)=AVERAGE(US45:US46),"-","ERR")))</f>
        <v>-</v>
      </c>
      <c r="UT49" s="0" t="str">
        <f aca="false">IF(UT47=-9,"-",IF(UT45=-9,"-",IF(AVERAGE(UT47:UT48)=AVERAGE(UT45:UT46),"-","ERR")))</f>
        <v>-</v>
      </c>
      <c r="UU49" s="0" t="str">
        <f aca="false">IF(UU47=-9,"-",IF(UU45=-9,"-",IF(AVERAGE(UU47:UU48)=AVERAGE(UU45:UU46),"-","ERR")))</f>
        <v>-</v>
      </c>
      <c r="UV49" s="0" t="str">
        <f aca="false">IF(UV47=-9,"-",IF(UV45=-9,"-",IF(AVERAGE(UV47:UV48)=AVERAGE(UV45:UV46),"-","ERR")))</f>
        <v>ERR</v>
      </c>
      <c r="UW49" s="0" t="str">
        <f aca="false">IF(UW47=-9,"-",IF(UW45=-9,"-",IF(AVERAGE(UW47:UW48)=AVERAGE(UW45:UW46),"-","ERR")))</f>
        <v>-</v>
      </c>
      <c r="UX49" s="0" t="str">
        <f aca="false">IF(UX47=-9,"-",IF(UX45=-9,"-",IF(AVERAGE(UX47:UX48)=AVERAGE(UX45:UX46),"-","ERR")))</f>
        <v>-</v>
      </c>
      <c r="UY49" s="0" t="str">
        <f aca="false">IF(UY47=-9,"-",IF(UY45=-9,"-",IF(AVERAGE(UY47:UY48)=AVERAGE(UY45:UY46),"-","ERR")))</f>
        <v>-</v>
      </c>
      <c r="UZ49" s="0" t="str">
        <f aca="false">IF(UZ47=-9,"-",IF(UZ45=-9,"-",IF(AVERAGE(UZ47:UZ48)=AVERAGE(UZ45:UZ46),"-","ERR")))</f>
        <v>-</v>
      </c>
      <c r="VA49" s="0" t="str">
        <f aca="false">IF(VA47=-9,"-",IF(VA45=-9,"-",IF(AVERAGE(VA47:VA48)=AVERAGE(VA45:VA46),"-","ERR")))</f>
        <v>-</v>
      </c>
      <c r="VB49" s="0" t="str">
        <f aca="false">IF(VB47=-9,"-",IF(VB45=-9,"-",IF(AVERAGE(VB47:VB48)=AVERAGE(VB45:VB46),"-","ERR")))</f>
        <v>-</v>
      </c>
      <c r="VC49" s="0" t="str">
        <f aca="false">IF(VC47=-9,"-",IF(VC45=-9,"-",IF(AVERAGE(VC47:VC48)=AVERAGE(VC45:VC46),"-","ERR")))</f>
        <v>-</v>
      </c>
      <c r="VD49" s="0" t="str">
        <f aca="false">IF(VD47=-9,"-",IF(VD45=-9,"-",IF(AVERAGE(VD47:VD48)=AVERAGE(VD45:VD46),"-","ERR")))</f>
        <v>ERR</v>
      </c>
      <c r="VE49" s="0" t="str">
        <f aca="false">IF(VE47=-9,"-",IF(VE45=-9,"-",IF(AVERAGE(VE47:VE48)=AVERAGE(VE45:VE46),"-","ERR")))</f>
        <v>-</v>
      </c>
      <c r="VF49" s="0" t="str">
        <f aca="false">IF(VF47=-9,"-",IF(VF45=-9,"-",IF(AVERAGE(VF47:VF48)=AVERAGE(VF45:VF46),"-","ERR")))</f>
        <v>-</v>
      </c>
      <c r="VG49" s="0" t="str">
        <f aca="false">IF(VG47=-9,"-",IF(VG45=-9,"-",IF(AVERAGE(VG47:VG48)=AVERAGE(VG45:VG46),"-","ERR")))</f>
        <v>-</v>
      </c>
      <c r="VH49" s="0" t="str">
        <f aca="false">IF(VH47=-9,"-",IF(VH45=-9,"-",IF(AVERAGE(VH47:VH48)=AVERAGE(VH45:VH46),"-","ERR")))</f>
        <v>ERR</v>
      </c>
      <c r="VI49" s="0" t="str">
        <f aca="false">IF(VI47=-9,"-",IF(VI45=-9,"-",IF(AVERAGE(VI47:VI48)=AVERAGE(VI45:VI46),"-","ERR")))</f>
        <v>-</v>
      </c>
      <c r="VJ49" s="0" t="str">
        <f aca="false">IF(VJ47=-9,"-",IF(VJ45=-9,"-",IF(AVERAGE(VJ47:VJ48)=AVERAGE(VJ45:VJ46),"-","ERR")))</f>
        <v>-</v>
      </c>
      <c r="VK49" s="0" t="str">
        <f aca="false">IF(VK47=-9,"-",IF(VK45=-9,"-",IF(AVERAGE(VK47:VK48)=AVERAGE(VK45:VK46),"-","ERR")))</f>
        <v>-</v>
      </c>
      <c r="VL49" s="0" t="str">
        <f aca="false">IF(VL47=-9,"-",IF(VL45=-9,"-",IF(AVERAGE(VL47:VL48)=AVERAGE(VL45:VL46),"-","ERR")))</f>
        <v>-</v>
      </c>
      <c r="VM49" s="0" t="str">
        <f aca="false">IF(VM47=-9,"-",IF(VM45=-9,"-",IF(AVERAGE(VM47:VM48)=AVERAGE(VM45:VM46),"-","ERR")))</f>
        <v>ERR</v>
      </c>
      <c r="VN49" s="0" t="str">
        <f aca="false">IF(VN47=-9,"-",IF(VN45=-9,"-",IF(AVERAGE(VN47:VN48)=AVERAGE(VN45:VN46),"-","ERR")))</f>
        <v>ERR</v>
      </c>
      <c r="VO49" s="0" t="str">
        <f aca="false">IF(VO47=-9,"-",IF(VO45=-9,"-",IF(AVERAGE(VO47:VO48)=AVERAGE(VO45:VO46),"-","ERR")))</f>
        <v>-</v>
      </c>
      <c r="VP49" s="0" t="str">
        <f aca="false">IF(VP47=-9,"-",IF(VP45=-9,"-",IF(AVERAGE(VP47:VP48)=AVERAGE(VP45:VP46),"-","ERR")))</f>
        <v>-</v>
      </c>
      <c r="VQ49" s="0" t="str">
        <f aca="false">IF(VQ47=-9,"-",IF(VQ45=-9,"-",IF(AVERAGE(VQ47:VQ48)=AVERAGE(VQ45:VQ46),"-","ERR")))</f>
        <v>-</v>
      </c>
      <c r="VR49" s="0" t="str">
        <f aca="false">IF(VR47=-9,"-",IF(VR45=-9,"-",IF(AVERAGE(VR47:VR48)=AVERAGE(VR45:VR46),"-","ERR")))</f>
        <v>-</v>
      </c>
      <c r="VS49" s="0" t="str">
        <f aca="false">IF(VS47=-9,"-",IF(VS45=-9,"-",IF(AVERAGE(VS47:VS48)=AVERAGE(VS45:VS46),"-","ERR")))</f>
        <v>-</v>
      </c>
      <c r="VT49" s="0" t="str">
        <f aca="false">IF(VT47=-9,"-",IF(VT45=-9,"-",IF(AVERAGE(VT47:VT48)=AVERAGE(VT45:VT46),"-","ERR")))</f>
        <v>-</v>
      </c>
      <c r="VU49" s="0" t="str">
        <f aca="false">IF(VU47=-9,"-",IF(VU45=-9,"-",IF(AVERAGE(VU47:VU48)=AVERAGE(VU45:VU46),"-","ERR")))</f>
        <v>-</v>
      </c>
      <c r="VV49" s="0" t="str">
        <f aca="false">IF(VV47=-9,"-",IF(VV45=-9,"-",IF(AVERAGE(VV47:VV48)=AVERAGE(VV45:VV46),"-","ERR")))</f>
        <v>-</v>
      </c>
      <c r="VW49" s="0" t="str">
        <f aca="false">IF(VW47=-9,"-",IF(VW45=-9,"-",IF(AVERAGE(VW47:VW48)=AVERAGE(VW45:VW46),"-","ERR")))</f>
        <v>-</v>
      </c>
      <c r="VX49" s="0" t="str">
        <f aca="false">IF(VX47=-9,"-",IF(VX45=-9,"-",IF(AVERAGE(VX47:VX48)=AVERAGE(VX45:VX46),"-","ERR")))</f>
        <v>-</v>
      </c>
      <c r="VY49" s="0" t="str">
        <f aca="false">IF(VY47=-9,"-",IF(VY45=-9,"-",IF(AVERAGE(VY47:VY48)=AVERAGE(VY45:VY46),"-","ERR")))</f>
        <v>-</v>
      </c>
      <c r="VZ49" s="0" t="str">
        <f aca="false">IF(VZ47=-9,"-",IF(VZ45=-9,"-",IF(AVERAGE(VZ47:VZ48)=AVERAGE(VZ45:VZ46),"-","ERR")))</f>
        <v>-</v>
      </c>
      <c r="WA49" s="0" t="str">
        <f aca="false">IF(WA47=-9,"-",IF(WA45=-9,"-",IF(AVERAGE(WA47:WA48)=AVERAGE(WA45:WA46),"-","ERR")))</f>
        <v>-</v>
      </c>
      <c r="WB49" s="0" t="str">
        <f aca="false">IF(WB47=-9,"-",IF(WB45=-9,"-",IF(AVERAGE(WB47:WB48)=AVERAGE(WB45:WB46),"-","ERR")))</f>
        <v>-</v>
      </c>
      <c r="WC49" s="0" t="str">
        <f aca="false">IF(WC47=-9,"-",IF(WC45=-9,"-",IF(AVERAGE(WC47:WC48)=AVERAGE(WC45:WC46),"-","ERR")))</f>
        <v>-</v>
      </c>
      <c r="WD49" s="0" t="str">
        <f aca="false">IF(WD47=-9,"-",IF(WD45=-9,"-",IF(AVERAGE(WD47:WD48)=AVERAGE(WD45:WD46),"-","ERR")))</f>
        <v>-</v>
      </c>
      <c r="WE49" s="0" t="str">
        <f aca="false">IF(WE47=-9,"-",IF(WE45=-9,"-",IF(AVERAGE(WE47:WE48)=AVERAGE(WE45:WE46),"-","ERR")))</f>
        <v>-</v>
      </c>
      <c r="WF49" s="0" t="str">
        <f aca="false">IF(WF47=-9,"-",IF(WF45=-9,"-",IF(AVERAGE(WF47:WF48)=AVERAGE(WF45:WF46),"-","ERR")))</f>
        <v>ERR</v>
      </c>
      <c r="WG49" s="0" t="str">
        <f aca="false">IF(WG47=-9,"-",IF(WG45=-9,"-",IF(AVERAGE(WG47:WG48)=AVERAGE(WG45:WG46),"-","ERR")))</f>
        <v>-</v>
      </c>
      <c r="WH49" s="0" t="str">
        <f aca="false">IF(WH47=-9,"-",IF(WH45=-9,"-",IF(AVERAGE(WH47:WH48)=AVERAGE(WH45:WH46),"-","ERR")))</f>
        <v>ERR</v>
      </c>
      <c r="WI49" s="0" t="str">
        <f aca="false">IF(WI47=-9,"-",IF(WI45=-9,"-",IF(AVERAGE(WI47:WI48)=AVERAGE(WI45:WI46),"-","ERR")))</f>
        <v>-</v>
      </c>
      <c r="WJ49" s="0" t="str">
        <f aca="false">IF(WJ47=-9,"-",IF(WJ45=-9,"-",IF(AVERAGE(WJ47:WJ48)=AVERAGE(WJ45:WJ46),"-","ERR")))</f>
        <v>-</v>
      </c>
      <c r="WK49" s="0" t="str">
        <f aca="false">IF(WK47=-9,"-",IF(WK45=-9,"-",IF(AVERAGE(WK47:WK48)=AVERAGE(WK45:WK46),"-","ERR")))</f>
        <v>-</v>
      </c>
      <c r="WL49" s="0" t="str">
        <f aca="false">IF(WL47=-9,"-",IF(WL45=-9,"-",IF(AVERAGE(WL47:WL48)=AVERAGE(WL45:WL46),"-","ERR")))</f>
        <v>ERR</v>
      </c>
      <c r="WM49" s="0" t="str">
        <f aca="false">IF(WM47=-9,"-",IF(WM45=-9,"-",IF(AVERAGE(WM47:WM48)=AVERAGE(WM45:WM46),"-","ERR")))</f>
        <v>ERR</v>
      </c>
      <c r="WN49" s="0" t="str">
        <f aca="false">IF(WN47=-9,"-",IF(WN45=-9,"-",IF(AVERAGE(WN47:WN48)=AVERAGE(WN45:WN46),"-","ERR")))</f>
        <v>ERR</v>
      </c>
      <c r="WO49" s="0" t="str">
        <f aca="false">IF(WO47=-9,"-",IF(WO45=-9,"-",IF(AVERAGE(WO47:WO48)=AVERAGE(WO45:WO46),"-","ERR")))</f>
        <v>ERR</v>
      </c>
      <c r="WP49" s="0" t="str">
        <f aca="false">IF(WP47=-9,"-",IF(WP45=-9,"-",IF(AVERAGE(WP47:WP48)=AVERAGE(WP45:WP46),"-","ERR")))</f>
        <v>-</v>
      </c>
      <c r="WQ49" s="0" t="str">
        <f aca="false">IF(WQ47=-9,"-",IF(WQ45=-9,"-",IF(AVERAGE(WQ47:WQ48)=AVERAGE(WQ45:WQ46),"-","ERR")))</f>
        <v>-</v>
      </c>
      <c r="WR49" s="0" t="str">
        <f aca="false">IF(WR47=-9,"-",IF(WR45=-9,"-",IF(AVERAGE(WR47:WR48)=AVERAGE(WR45:WR46),"-","ERR")))</f>
        <v>-</v>
      </c>
      <c r="WS49" s="0" t="str">
        <f aca="false">IF(WS47=-9,"-",IF(WS45=-9,"-",IF(AVERAGE(WS47:WS48)=AVERAGE(WS45:WS46),"-","ERR")))</f>
        <v>ERR</v>
      </c>
      <c r="WT49" s="0" t="str">
        <f aca="false">IF(WT47=-9,"-",IF(WT45=-9,"-",IF(AVERAGE(WT47:WT48)=AVERAGE(WT45:WT46),"-","ERR")))</f>
        <v>-</v>
      </c>
      <c r="WU49" s="0" t="str">
        <f aca="false">IF(WU47=-9,"-",IF(WU45=-9,"-",IF(AVERAGE(WU47:WU48)=AVERAGE(WU45:WU46),"-","ERR")))</f>
        <v>-</v>
      </c>
      <c r="WV49" s="0" t="str">
        <f aca="false">IF(WV47=-9,"-",IF(WV45=-9,"-",IF(AVERAGE(WV47:WV48)=AVERAGE(WV45:WV46),"-","ERR")))</f>
        <v>-</v>
      </c>
      <c r="WW49" s="0" t="str">
        <f aca="false">IF(WW47=-9,"-",IF(WW45=-9,"-",IF(AVERAGE(WW47:WW48)=AVERAGE(WW45:WW46),"-","ERR")))</f>
        <v>ERR</v>
      </c>
      <c r="WX49" s="0" t="str">
        <f aca="false">IF(WX47=-9,"-",IF(WX45=-9,"-",IF(AVERAGE(WX47:WX48)=AVERAGE(WX45:WX46),"-","ERR")))</f>
        <v>ERR</v>
      </c>
      <c r="WY49" s="0" t="str">
        <f aca="false">IF(WY47=-9,"-",IF(WY45=-9,"-",IF(AVERAGE(WY47:WY48)=AVERAGE(WY45:WY46),"-","ERR")))</f>
        <v>ERR</v>
      </c>
      <c r="WZ49" s="0" t="str">
        <f aca="false">IF(WZ47=-9,"-",IF(WZ45=-9,"-",IF(AVERAGE(WZ47:WZ48)=AVERAGE(WZ45:WZ46),"-","ERR")))</f>
        <v>-</v>
      </c>
      <c r="XA49" s="0" t="str">
        <f aca="false">IF(XA47=-9,"-",IF(XA45=-9,"-",IF(AVERAGE(XA47:XA48)=AVERAGE(XA45:XA46),"-","ERR")))</f>
        <v>-</v>
      </c>
      <c r="XB49" s="0" t="str">
        <f aca="false">IF(XB47=-9,"-",IF(XB45=-9,"-",IF(AVERAGE(XB47:XB48)=AVERAGE(XB45:XB46),"-","ERR")))</f>
        <v>ERR</v>
      </c>
      <c r="XC49" s="0" t="str">
        <f aca="false">IF(XC47=-9,"-",IF(XC45=-9,"-",IF(AVERAGE(XC47:XC48)=AVERAGE(XC45:XC46),"-","ERR")))</f>
        <v>-</v>
      </c>
      <c r="XD49" s="0" t="str">
        <f aca="false">IF(XD47=-9,"-",IF(XD45=-9,"-",IF(AVERAGE(XD47:XD48)=AVERAGE(XD45:XD46),"-","ERR")))</f>
        <v>-</v>
      </c>
      <c r="XE49" s="0" t="str">
        <f aca="false">IF(XE47=-9,"-",IF(XE45=-9,"-",IF(AVERAGE(XE47:XE48)=AVERAGE(XE45:XE46),"-","ERR")))</f>
        <v>-</v>
      </c>
      <c r="XF49" s="0" t="str">
        <f aca="false">IF(XF47=-9,"-",IF(XF45=-9,"-",IF(AVERAGE(XF47:XF48)=AVERAGE(XF45:XF46),"-","ERR")))</f>
        <v>-</v>
      </c>
      <c r="XG49" s="0" t="str">
        <f aca="false">IF(XG47=-9,"-",IF(XG45=-9,"-",IF(AVERAGE(XG47:XG48)=AVERAGE(XG45:XG46),"-","ERR")))</f>
        <v>-</v>
      </c>
      <c r="XH49" s="0" t="str">
        <f aca="false">IF(XH47=-9,"-",IF(XH45=-9,"-",IF(AVERAGE(XH47:XH48)=AVERAGE(XH45:XH46),"-","ERR")))</f>
        <v>-</v>
      </c>
      <c r="XI49" s="0" t="str">
        <f aca="false">IF(XI47=-9,"-",IF(XI45=-9,"-",IF(AVERAGE(XI47:XI48)=AVERAGE(XI45:XI46),"-","ERR")))</f>
        <v>-</v>
      </c>
      <c r="XJ49" s="0" t="str">
        <f aca="false">IF(XJ47=-9,"-",IF(XJ45=-9,"-",IF(AVERAGE(XJ47:XJ48)=AVERAGE(XJ45:XJ46),"-","ERR")))</f>
        <v>-</v>
      </c>
      <c r="XK49" s="0" t="str">
        <f aca="false">IF(XK47=-9,"-",IF(XK45=-9,"-",IF(AVERAGE(XK47:XK48)=AVERAGE(XK45:XK46),"-","ERR")))</f>
        <v>-</v>
      </c>
      <c r="XL49" s="0" t="str">
        <f aca="false">IF(XL47=-9,"-",IF(XL45=-9,"-",IF(AVERAGE(XL47:XL48)=AVERAGE(XL45:XL46),"-","ERR")))</f>
        <v>ERR</v>
      </c>
      <c r="XM49" s="0" t="str">
        <f aca="false">IF(XM47=-9,"-",IF(XM45=-9,"-",IF(AVERAGE(XM47:XM48)=AVERAGE(XM45:XM46),"-","ERR")))</f>
        <v>ERR</v>
      </c>
      <c r="XN49" s="0" t="str">
        <f aca="false">IF(XN47=-9,"-",IF(XN45=-9,"-",IF(AVERAGE(XN47:XN48)=AVERAGE(XN45:XN46),"-","ERR")))</f>
        <v>ERR</v>
      </c>
      <c r="XO49" s="0" t="str">
        <f aca="false">IF(XO47=-9,"-",IF(XO45=-9,"-",IF(AVERAGE(XO47:XO48)=AVERAGE(XO45:XO46),"-","ERR")))</f>
        <v>ERR</v>
      </c>
      <c r="XP49" s="0" t="str">
        <f aca="false">IF(XP47=-9,"-",IF(XP45=-9,"-",IF(AVERAGE(XP47:XP48)=AVERAGE(XP45:XP46),"-","ERR")))</f>
        <v>ERR</v>
      </c>
      <c r="XQ49" s="0" t="str">
        <f aca="false">IF(XQ47=-9,"-",IF(XQ45=-9,"-",IF(AVERAGE(XQ47:XQ48)=AVERAGE(XQ45:XQ46),"-","ERR")))</f>
        <v>-</v>
      </c>
      <c r="XR49" s="0" t="str">
        <f aca="false">IF(XR47=-9,"-",IF(XR45=-9,"-",IF(AVERAGE(XR47:XR48)=AVERAGE(XR45:XR46),"-","ERR")))</f>
        <v>-</v>
      </c>
      <c r="XS49" s="0" t="str">
        <f aca="false">IF(XS47=-9,"-",IF(XS45=-9,"-",IF(AVERAGE(XS47:XS48)=AVERAGE(XS45:XS46),"-","ERR")))</f>
        <v>-</v>
      </c>
      <c r="XT49" s="0" t="str">
        <f aca="false">IF(XT47=-9,"-",IF(XT45=-9,"-",IF(AVERAGE(XT47:XT48)=AVERAGE(XT45:XT46),"-","ERR")))</f>
        <v>ERR</v>
      </c>
      <c r="XU49" s="0" t="str">
        <f aca="false">IF(XU47=-9,"-",IF(XU45=-9,"-",IF(AVERAGE(XU47:XU48)=AVERAGE(XU45:XU46),"-","ERR")))</f>
        <v>-</v>
      </c>
      <c r="XV49" s="0" t="str">
        <f aca="false">IF(XV47=-9,"-",IF(XV45=-9,"-",IF(AVERAGE(XV47:XV48)=AVERAGE(XV45:XV46),"-","ERR")))</f>
        <v>ERR</v>
      </c>
      <c r="XW49" s="0" t="str">
        <f aca="false">IF(XW47=-9,"-",IF(XW45=-9,"-",IF(AVERAGE(XW47:XW48)=AVERAGE(XW45:XW46),"-","ERR")))</f>
        <v>ERR</v>
      </c>
      <c r="XX49" s="0" t="str">
        <f aca="false">IF(XX47=-9,"-",IF(XX45=-9,"-",IF(AVERAGE(XX47:XX48)=AVERAGE(XX45:XX46),"-","ERR")))</f>
        <v>ERR</v>
      </c>
      <c r="XY49" s="0" t="str">
        <f aca="false">IF(XY47=-9,"-",IF(XY45=-9,"-",IF(AVERAGE(XY47:XY48)=AVERAGE(XY45:XY46),"-","ERR")))</f>
        <v>-</v>
      </c>
      <c r="XZ49" s="0" t="str">
        <f aca="false">IF(XZ47=-9,"-",IF(XZ45=-9,"-",IF(AVERAGE(XZ47:XZ48)=AVERAGE(XZ45:XZ46),"-","ERR")))</f>
        <v>-</v>
      </c>
      <c r="YA49" s="0" t="str">
        <f aca="false">IF(YA47=-9,"-",IF(YA45=-9,"-",IF(AVERAGE(YA47:YA48)=AVERAGE(YA45:YA46),"-","ERR")))</f>
        <v>ERR</v>
      </c>
      <c r="YB49" s="0" t="str">
        <f aca="false">IF(YB47=-9,"-",IF(YB45=-9,"-",IF(AVERAGE(YB47:YB48)=AVERAGE(YB45:YB46),"-","ERR")))</f>
        <v>ERR</v>
      </c>
      <c r="YC49" s="0" t="str">
        <f aca="false">IF(YC47=-9,"-",IF(YC45=-9,"-",IF(AVERAGE(YC47:YC48)=AVERAGE(YC45:YC46),"-","ERR")))</f>
        <v>-</v>
      </c>
      <c r="YD49" s="0" t="str">
        <f aca="false">IF(YD47=-9,"-",IF(YD45=-9,"-",IF(AVERAGE(YD47:YD48)=AVERAGE(YD45:YD46),"-","ERR")))</f>
        <v>-</v>
      </c>
      <c r="YE49" s="0" t="str">
        <f aca="false">IF(YE47=-9,"-",IF(YE45=-9,"-",IF(AVERAGE(YE47:YE48)=AVERAGE(YE45:YE46),"-","ERR")))</f>
        <v>ERR</v>
      </c>
      <c r="YF49" s="0" t="str">
        <f aca="false">IF(YF47=-9,"-",IF(YF45=-9,"-",IF(AVERAGE(YF47:YF48)=AVERAGE(YF45:YF46),"-","ERR")))</f>
        <v>ERR</v>
      </c>
      <c r="YG49" s="0" t="str">
        <f aca="false">IF(YG47=-9,"-",IF(YG45=-9,"-",IF(AVERAGE(YG47:YG48)=AVERAGE(YG45:YG46),"-","ERR")))</f>
        <v>-</v>
      </c>
      <c r="YH49" s="0" t="str">
        <f aca="false">IF(YH47=-9,"-",IF(YH45=-9,"-",IF(AVERAGE(YH47:YH48)=AVERAGE(YH45:YH46),"-","ERR")))</f>
        <v>ERR</v>
      </c>
      <c r="YI49" s="0" t="str">
        <f aca="false">IF(YI47=-9,"-",IF(YI45=-9,"-",IF(AVERAGE(YI47:YI48)=AVERAGE(YI45:YI46),"-","ERR")))</f>
        <v>ERR</v>
      </c>
      <c r="YJ49" s="0" t="str">
        <f aca="false">IF(YJ47=-9,"-",IF(YJ45=-9,"-",IF(AVERAGE(YJ47:YJ48)=AVERAGE(YJ45:YJ46),"-","ERR")))</f>
        <v>-</v>
      </c>
      <c r="YK49" s="0" t="str">
        <f aca="false">IF(YK47=-9,"-",IF(YK45=-9,"-",IF(AVERAGE(YK47:YK48)=AVERAGE(YK45:YK46),"-","ERR")))</f>
        <v>-</v>
      </c>
      <c r="YL49" s="0" t="str">
        <f aca="false">IF(YL47=-9,"-",IF(YL45=-9,"-",IF(AVERAGE(YL47:YL48)=AVERAGE(YL45:YL46),"-","ERR")))</f>
        <v>-</v>
      </c>
      <c r="YM49" s="0" t="str">
        <f aca="false">IF(YM47=-9,"-",IF(YM45=-9,"-",IF(AVERAGE(YM47:YM48)=AVERAGE(YM45:YM46),"-","ERR")))</f>
        <v>ERR</v>
      </c>
      <c r="YN49" s="0" t="str">
        <f aca="false">IF(YN47=-9,"-",IF(YN45=-9,"-",IF(AVERAGE(YN47:YN48)=AVERAGE(YN45:YN46),"-","ERR")))</f>
        <v>-</v>
      </c>
      <c r="YO49" s="0" t="str">
        <f aca="false">IF(YO47=-9,"-",IF(YO45=-9,"-",IF(AVERAGE(YO47:YO48)=AVERAGE(YO45:YO46),"-","ERR")))</f>
        <v>-</v>
      </c>
      <c r="YP49" s="0" t="str">
        <f aca="false">IF(YP47=-9,"-",IF(YP45=-9,"-",IF(AVERAGE(YP47:YP48)=AVERAGE(YP45:YP46),"-","ERR")))</f>
        <v>-</v>
      </c>
      <c r="YQ49" s="0" t="str">
        <f aca="false">IF(YQ47=-9,"-",IF(YQ45=-9,"-",IF(AVERAGE(YQ47:YQ48)=AVERAGE(YQ45:YQ46),"-","ERR")))</f>
        <v>-</v>
      </c>
      <c r="YR49" s="0" t="str">
        <f aca="false">IF(YR47=-9,"-",IF(YR45=-9,"-",IF(AVERAGE(YR47:YR48)=AVERAGE(YR45:YR46),"-","ERR")))</f>
        <v>ERR</v>
      </c>
      <c r="YS49" s="0" t="str">
        <f aca="false">IF(YS47=-9,"-",IF(YS45=-9,"-",IF(AVERAGE(YS47:YS48)=AVERAGE(YS45:YS46),"-","ERR")))</f>
        <v>-</v>
      </c>
      <c r="YT49" s="0" t="str">
        <f aca="false">IF(YT47=-9,"-",IF(YT45=-9,"-",IF(AVERAGE(YT47:YT48)=AVERAGE(YT45:YT46),"-","ERR")))</f>
        <v>-</v>
      </c>
      <c r="YU49" s="0" t="str">
        <f aca="false">IF(YU47=-9,"-",IF(YU45=-9,"-",IF(AVERAGE(YU47:YU48)=AVERAGE(YU45:YU46),"-","ERR")))</f>
        <v>-</v>
      </c>
      <c r="YV49" s="0" t="str">
        <f aca="false">IF(YV47=-9,"-",IF(YV45=-9,"-",IF(AVERAGE(YV47:YV48)=AVERAGE(YV45:YV46),"-","ERR")))</f>
        <v>ERR</v>
      </c>
      <c r="YW49" s="0" t="str">
        <f aca="false">IF(YW47=-9,"-",IF(YW45=-9,"-",IF(AVERAGE(YW47:YW48)=AVERAGE(YW45:YW46),"-","ERR")))</f>
        <v>-</v>
      </c>
      <c r="YX49" s="0" t="str">
        <f aca="false">IF(YX47=-9,"-",IF(YX45=-9,"-",IF(AVERAGE(YX47:YX48)=AVERAGE(YX45:YX46),"-","ERR")))</f>
        <v>-</v>
      </c>
      <c r="YY49" s="0" t="str">
        <f aca="false">IF(YY47=-9,"-",IF(YY45=-9,"-",IF(AVERAGE(YY47:YY48)=AVERAGE(YY45:YY46),"-","ERR")))</f>
        <v>-</v>
      </c>
      <c r="YZ49" s="0" t="str">
        <f aca="false">IF(YZ47=-9,"-",IF(YZ45=-9,"-",IF(AVERAGE(YZ47:YZ48)=AVERAGE(YZ45:YZ46),"-","ERR")))</f>
        <v>-</v>
      </c>
      <c r="ZA49" s="0" t="str">
        <f aca="false">IF(ZA47=-9,"-",IF(ZA45=-9,"-",IF(AVERAGE(ZA47:ZA48)=AVERAGE(ZA45:ZA46),"-","ERR")))</f>
        <v>-</v>
      </c>
      <c r="ZB49" s="0" t="str">
        <f aca="false">IF(ZB47=-9,"-",IF(ZB45=-9,"-",IF(AVERAGE(ZB47:ZB48)=AVERAGE(ZB45:ZB46),"-","ERR")))</f>
        <v>-</v>
      </c>
      <c r="ZC49" s="0" t="str">
        <f aca="false">IF(ZC47=-9,"-",IF(ZC45=-9,"-",IF(AVERAGE(ZC47:ZC48)=AVERAGE(ZC45:ZC46),"-","ERR")))</f>
        <v>-</v>
      </c>
      <c r="ZD49" s="0" t="str">
        <f aca="false">IF(ZD47=-9,"-",IF(ZD45=-9,"-",IF(AVERAGE(ZD47:ZD48)=AVERAGE(ZD45:ZD46),"-","ERR")))</f>
        <v>-</v>
      </c>
      <c r="ZE49" s="0" t="str">
        <f aca="false">IF(ZE47=-9,"-",IF(ZE45=-9,"-",IF(AVERAGE(ZE47:ZE48)=AVERAGE(ZE45:ZE46),"-","ERR")))</f>
        <v>-</v>
      </c>
      <c r="ZF49" s="0" t="str">
        <f aca="false">IF(ZF47=-9,"-",IF(ZF45=-9,"-",IF(AVERAGE(ZF47:ZF48)=AVERAGE(ZF45:ZF46),"-","ERR")))</f>
        <v>-</v>
      </c>
      <c r="ZG49" s="0" t="str">
        <f aca="false">IF(ZG47=-9,"-",IF(ZG45=-9,"-",IF(AVERAGE(ZG47:ZG48)=AVERAGE(ZG45:ZG46),"-","ERR")))</f>
        <v>-</v>
      </c>
      <c r="ZH49" s="0" t="str">
        <f aca="false">IF(ZH47=-9,"-",IF(ZH45=-9,"-",IF(AVERAGE(ZH47:ZH48)=AVERAGE(ZH45:ZH46),"-","ERR")))</f>
        <v>-</v>
      </c>
      <c r="ZI49" s="0" t="str">
        <f aca="false">IF(ZI47=-9,"-",IF(ZI45=-9,"-",IF(AVERAGE(ZI47:ZI48)=AVERAGE(ZI45:ZI46),"-","ERR")))</f>
        <v>-</v>
      </c>
      <c r="ZJ49" s="0" t="str">
        <f aca="false">IF(ZJ47=-9,"-",IF(ZJ45=-9,"-",IF(AVERAGE(ZJ47:ZJ48)=AVERAGE(ZJ45:ZJ46),"-","ERR")))</f>
        <v>ERR</v>
      </c>
      <c r="ZK49" s="0" t="str">
        <f aca="false">IF(ZK47=-9,"-",IF(ZK45=-9,"-",IF(AVERAGE(ZK47:ZK48)=AVERAGE(ZK45:ZK46),"-","ERR")))</f>
        <v>-</v>
      </c>
      <c r="ZL49" s="0" t="str">
        <f aca="false">IF(ZL47=-9,"-",IF(ZL45=-9,"-",IF(AVERAGE(ZL47:ZL48)=AVERAGE(ZL45:ZL46),"-","ERR")))</f>
        <v>-</v>
      </c>
      <c r="ZM49" s="0" t="str">
        <f aca="false">IF(ZM47=-9,"-",IF(ZM45=-9,"-",IF(AVERAGE(ZM47:ZM48)=AVERAGE(ZM45:ZM46),"-","ERR")))</f>
        <v>-</v>
      </c>
      <c r="ZN49" s="0" t="str">
        <f aca="false">IF(ZN47=-9,"-",IF(ZN45=-9,"-",IF(AVERAGE(ZN47:ZN48)=AVERAGE(ZN45:ZN46),"-","ERR")))</f>
        <v>-</v>
      </c>
      <c r="ZO49" s="0" t="str">
        <f aca="false">IF(ZO47=-9,"-",IF(ZO45=-9,"-",IF(AVERAGE(ZO47:ZO48)=AVERAGE(ZO45:ZO46),"-","ERR")))</f>
        <v>-</v>
      </c>
      <c r="ZP49" s="0" t="str">
        <f aca="false">IF(ZP47=-9,"-",IF(ZP45=-9,"-",IF(AVERAGE(ZP47:ZP48)=AVERAGE(ZP45:ZP46),"-","ERR")))</f>
        <v>-</v>
      </c>
      <c r="ZQ49" s="0" t="str">
        <f aca="false">IF(ZQ47=-9,"-",IF(ZQ45=-9,"-",IF(AVERAGE(ZQ47:ZQ48)=AVERAGE(ZQ45:ZQ46),"-","ERR")))</f>
        <v>-</v>
      </c>
      <c r="ZR49" s="0" t="str">
        <f aca="false">IF(ZR47=-9,"-",IF(ZR45=-9,"-",IF(AVERAGE(ZR47:ZR48)=AVERAGE(ZR45:ZR46),"-","ERR")))</f>
        <v>-</v>
      </c>
      <c r="ZS49" s="0" t="str">
        <f aca="false">IF(ZS47=-9,"-",IF(ZS45=-9,"-",IF(AVERAGE(ZS47:ZS48)=AVERAGE(ZS45:ZS46),"-","ERR")))</f>
        <v>-</v>
      </c>
      <c r="ZT49" s="0" t="str">
        <f aca="false">IF(ZT47=-9,"-",IF(ZT45=-9,"-",IF(AVERAGE(ZT47:ZT48)=AVERAGE(ZT45:ZT46),"-","ERR")))</f>
        <v>-</v>
      </c>
      <c r="ZU49" s="0" t="str">
        <f aca="false">IF(ZU47=-9,"-",IF(ZU45=-9,"-",IF(AVERAGE(ZU47:ZU48)=AVERAGE(ZU45:ZU46),"-","ERR")))</f>
        <v>-</v>
      </c>
      <c r="ZV49" s="0" t="str">
        <f aca="false">IF(ZV47=-9,"-",IF(ZV45=-9,"-",IF(AVERAGE(ZV47:ZV48)=AVERAGE(ZV45:ZV46),"-","ERR")))</f>
        <v>-</v>
      </c>
      <c r="ZW49" s="0" t="str">
        <f aca="false">IF(ZW47=-9,"-",IF(ZW45=-9,"-",IF(AVERAGE(ZW47:ZW48)=AVERAGE(ZW45:ZW46),"-","ERR")))</f>
        <v>ERR</v>
      </c>
      <c r="ZX49" s="0" t="str">
        <f aca="false">IF(ZX47=-9,"-",IF(ZX45=-9,"-",IF(AVERAGE(ZX47:ZX48)=AVERAGE(ZX45:ZX46),"-","ERR")))</f>
        <v>-</v>
      </c>
      <c r="ZY49" s="0" t="str">
        <f aca="false">IF(ZY47=-9,"-",IF(ZY45=-9,"-",IF(AVERAGE(ZY47:ZY48)=AVERAGE(ZY45:ZY46),"-","ERR")))</f>
        <v>-</v>
      </c>
      <c r="ZZ49" s="0" t="str">
        <f aca="false">IF(ZZ47=-9,"-",IF(ZZ45=-9,"-",IF(AVERAGE(ZZ47:ZZ48)=AVERAGE(ZZ45:ZZ46),"-","ERR")))</f>
        <v>ERR</v>
      </c>
      <c r="AAA49" s="0" t="str">
        <f aca="false">IF(AAA47=-9,"-",IF(AAA45=-9,"-",IF(AVERAGE(AAA47:AAA48)=AVERAGE(AAA45:AAA46),"-","ERR")))</f>
        <v>-</v>
      </c>
      <c r="AAB49" s="0" t="str">
        <f aca="false">IF(AAB47=-9,"-",IF(AAB45=-9,"-",IF(AVERAGE(AAB47:AAB48)=AVERAGE(AAB45:AAB46),"-","ERR")))</f>
        <v>-</v>
      </c>
      <c r="AAC49" s="0" t="str">
        <f aca="false">IF(AAC47=-9,"-",IF(AAC45=-9,"-",IF(AVERAGE(AAC47:AAC48)=AVERAGE(AAC45:AAC46),"-","ERR")))</f>
        <v>ERR</v>
      </c>
      <c r="AAD49" s="0" t="str">
        <f aca="false">IF(AAD47=-9,"-",IF(AAD45=-9,"-",IF(AVERAGE(AAD47:AAD48)=AVERAGE(AAD45:AAD46),"-","ERR")))</f>
        <v>-</v>
      </c>
      <c r="AAE49" s="0" t="str">
        <f aca="false">IF(AAE47=-9,"-",IF(AAE45=-9,"-",IF(AVERAGE(AAE47:AAE48)=AVERAGE(AAE45:AAE46),"-","ERR")))</f>
        <v>-</v>
      </c>
      <c r="AAF49" s="0" t="str">
        <f aca="false">IF(AAF47=-9,"-",IF(AAF45=-9,"-",IF(AVERAGE(AAF47:AAF48)=AVERAGE(AAF45:AAF46),"-","ERR")))</f>
        <v>-</v>
      </c>
      <c r="AAG49" s="0" t="str">
        <f aca="false">IF(AAG47=-9,"-",IF(AAG45=-9,"-",IF(AVERAGE(AAG47:AAG48)=AVERAGE(AAG45:AAG46),"-","ERR")))</f>
        <v>-</v>
      </c>
      <c r="AAH49" s="0" t="str">
        <f aca="false">IF(AAH47=-9,"-",IF(AAH45=-9,"-",IF(AVERAGE(AAH47:AAH48)=AVERAGE(AAH45:AAH46),"-","ERR")))</f>
        <v>ERR</v>
      </c>
      <c r="AAI49" s="0" t="str">
        <f aca="false">IF(AAI47=-9,"-",IF(AAI45=-9,"-",IF(AVERAGE(AAI47:AAI48)=AVERAGE(AAI45:AAI46),"-","ERR")))</f>
        <v>-</v>
      </c>
      <c r="AAJ49" s="0" t="str">
        <f aca="false">IF(AAJ47=-9,"-",IF(AAJ45=-9,"-",IF(AVERAGE(AAJ47:AAJ48)=AVERAGE(AAJ45:AAJ46),"-","ERR")))</f>
        <v>ERR</v>
      </c>
      <c r="AAK49" s="0" t="str">
        <f aca="false">IF(AAK47=-9,"-",IF(AAK45=-9,"-",IF(AVERAGE(AAK47:AAK48)=AVERAGE(AAK45:AAK46),"-","ERR")))</f>
        <v>-</v>
      </c>
      <c r="AAL49" s="0" t="str">
        <f aca="false">IF(AAL47=-9,"-",IF(AAL45=-9,"-",IF(AVERAGE(AAL47:AAL48)=AVERAGE(AAL45:AAL46),"-","ERR")))</f>
        <v>-</v>
      </c>
      <c r="AAM49" s="0" t="str">
        <f aca="false">IF(AAM47=-9,"-",IF(AAM45=-9,"-",IF(AVERAGE(AAM47:AAM48)=AVERAGE(AAM45:AAM46),"-","ERR")))</f>
        <v>-</v>
      </c>
      <c r="AAN49" s="0" t="str">
        <f aca="false">IF(AAN47=-9,"-",IF(AAN45=-9,"-",IF(AVERAGE(AAN47:AAN48)=AVERAGE(AAN45:AAN46),"-","ERR")))</f>
        <v>-</v>
      </c>
      <c r="AAO49" s="0" t="str">
        <f aca="false">IF(AAO47=-9,"-",IF(AAO45=-9,"-",IF(AVERAGE(AAO47:AAO48)=AVERAGE(AAO45:AAO46),"-","ERR")))</f>
        <v>-</v>
      </c>
      <c r="AAP49" s="0" t="str">
        <f aca="false">IF(AAP47=-9,"-",IF(AAP45=-9,"-",IF(AVERAGE(AAP47:AAP48)=AVERAGE(AAP45:AAP46),"-","ERR")))</f>
        <v>-</v>
      </c>
      <c r="AAQ49" s="0" t="str">
        <f aca="false">IF(AAQ47=-9,"-",IF(AAQ45=-9,"-",IF(AVERAGE(AAQ47:AAQ48)=AVERAGE(AAQ45:AAQ46),"-","ERR")))</f>
        <v>ERR</v>
      </c>
      <c r="AAR49" s="0" t="str">
        <f aca="false">IF(AAR47=-9,"-",IF(AAR45=-9,"-",IF(AVERAGE(AAR47:AAR48)=AVERAGE(AAR45:AAR46),"-","ERR")))</f>
        <v>-</v>
      </c>
      <c r="AAS49" s="0" t="str">
        <f aca="false">IF(AAS47=-9,"-",IF(AAS45=-9,"-",IF(AVERAGE(AAS47:AAS48)=AVERAGE(AAS45:AAS46),"-","ERR")))</f>
        <v>ERR</v>
      </c>
      <c r="AAT49" s="0" t="str">
        <f aca="false">IF(AAT47=-9,"-",IF(AAT45=-9,"-",IF(AVERAGE(AAT47:AAT48)=AVERAGE(AAT45:AAT46),"-","ERR")))</f>
        <v>-</v>
      </c>
      <c r="AAU49" s="0" t="str">
        <f aca="false">IF(AAU47=-9,"-",IF(AAU45=-9,"-",IF(AVERAGE(AAU47:AAU48)=AVERAGE(AAU45:AAU46),"-","ERR")))</f>
        <v>-</v>
      </c>
      <c r="AAV49" s="0" t="str">
        <f aca="false">IF(AAV47=-9,"-",IF(AAV45=-9,"-",IF(AVERAGE(AAV47:AAV48)=AVERAGE(AAV45:AAV46),"-","ERR")))</f>
        <v>ERR</v>
      </c>
      <c r="AAW49" s="0" t="str">
        <f aca="false">IF(AAW47=-9,"-",IF(AAW45=-9,"-",IF(AVERAGE(AAW47:AAW48)=AVERAGE(AAW45:AAW46),"-","ERR")))</f>
        <v>-</v>
      </c>
      <c r="AAX49" s="0" t="str">
        <f aca="false">IF(AAX47=-9,"-",IF(AAX45=-9,"-",IF(AVERAGE(AAX47:AAX48)=AVERAGE(AAX45:AAX46),"-","ERR")))</f>
        <v>ERR</v>
      </c>
      <c r="AAY49" s="0" t="str">
        <f aca="false">IF(AAY47=-9,"-",IF(AAY45=-9,"-",IF(AVERAGE(AAY47:AAY48)=AVERAGE(AAY45:AAY46),"-","ERR")))</f>
        <v>-</v>
      </c>
      <c r="AAZ49" s="0" t="str">
        <f aca="false">IF(AAZ47=-9,"-",IF(AAZ45=-9,"-",IF(AVERAGE(AAZ47:AAZ48)=AVERAGE(AAZ45:AAZ46),"-","ERR")))</f>
        <v>-</v>
      </c>
      <c r="ABA49" s="0" t="str">
        <f aca="false">IF(ABA47=-9,"-",IF(ABA45=-9,"-",IF(AVERAGE(ABA47:ABA48)=AVERAGE(ABA45:ABA46),"-","ERR")))</f>
        <v>-</v>
      </c>
      <c r="ABB49" s="0" t="str">
        <f aca="false">IF(ABB47=-9,"-",IF(ABB45=-9,"-",IF(AVERAGE(ABB47:ABB48)=AVERAGE(ABB45:ABB46),"-","ERR")))</f>
        <v>-</v>
      </c>
      <c r="ABC49" s="0" t="str">
        <f aca="false">IF(ABC47=-9,"-",IF(ABC45=-9,"-",IF(AVERAGE(ABC47:ABC48)=AVERAGE(ABC45:ABC46),"-","ERR")))</f>
        <v>-</v>
      </c>
      <c r="ABD49" s="0" t="str">
        <f aca="false">IF(ABD47=-9,"-",IF(ABD45=-9,"-",IF(AVERAGE(ABD47:ABD48)=AVERAGE(ABD45:ABD46),"-","ERR")))</f>
        <v>ERR</v>
      </c>
      <c r="ABE49" s="0" t="str">
        <f aca="false">IF(ABE47=-9,"-",IF(ABE45=-9,"-",IF(AVERAGE(ABE47:ABE48)=AVERAGE(ABE45:ABE46),"-","ERR")))</f>
        <v>-</v>
      </c>
      <c r="ABF49" s="0" t="str">
        <f aca="false">IF(ABF47=-9,"-",IF(ABF45=-9,"-",IF(AVERAGE(ABF47:ABF48)=AVERAGE(ABF45:ABF46),"-","ERR")))</f>
        <v>-</v>
      </c>
      <c r="ABG49" s="0" t="str">
        <f aca="false">IF(ABG47=-9,"-",IF(ABG45=-9,"-",IF(AVERAGE(ABG47:ABG48)=AVERAGE(ABG45:ABG46),"-","ERR")))</f>
        <v>ERR</v>
      </c>
      <c r="ABH49" s="0" t="str">
        <f aca="false">IF(ABH47=-9,"-",IF(ABH45=-9,"-",IF(AVERAGE(ABH47:ABH48)=AVERAGE(ABH45:ABH46),"-","ERR")))</f>
        <v>ERR</v>
      </c>
      <c r="ABI49" s="0" t="str">
        <f aca="false">IF(ABI47=-9,"-",IF(ABI45=-9,"-",IF(AVERAGE(ABI47:ABI48)=AVERAGE(ABI45:ABI46),"-","ERR")))</f>
        <v>-</v>
      </c>
      <c r="ABJ49" s="0" t="str">
        <f aca="false">IF(ABJ47=-9,"-",IF(ABJ45=-9,"-",IF(AVERAGE(ABJ47:ABJ48)=AVERAGE(ABJ45:ABJ46),"-","ERR")))</f>
        <v>-</v>
      </c>
      <c r="ABK49" s="0" t="str">
        <f aca="false">IF(ABK47=-9,"-",IF(ABK45=-9,"-",IF(AVERAGE(ABK47:ABK48)=AVERAGE(ABK45:ABK46),"-","ERR")))</f>
        <v>-</v>
      </c>
      <c r="ABL49" s="0" t="str">
        <f aca="false">IF(ABL47=-9,"-",IF(ABL45=-9,"-",IF(AVERAGE(ABL47:ABL48)=AVERAGE(ABL45:ABL46),"-","ERR")))</f>
        <v>ERR</v>
      </c>
      <c r="ABM49" s="0" t="str">
        <f aca="false">IF(ABM47=-9,"-",IF(ABM45=-9,"-",IF(AVERAGE(ABM47:ABM48)=AVERAGE(ABM45:ABM46),"-","ERR")))</f>
        <v>ERR</v>
      </c>
      <c r="ABN49" s="0" t="str">
        <f aca="false">IF(ABN47=-9,"-",IF(ABN45=-9,"-",IF(AVERAGE(ABN47:ABN48)=AVERAGE(ABN45:ABN46),"-","ERR")))</f>
        <v>-</v>
      </c>
      <c r="ABO49" s="0" t="str">
        <f aca="false">IF(ABO47=-9,"-",IF(ABO45=-9,"-",IF(AVERAGE(ABO47:ABO48)=AVERAGE(ABO45:ABO46),"-","ERR")))</f>
        <v>-</v>
      </c>
      <c r="ABP49" s="0" t="str">
        <f aca="false">IF(ABP47=-9,"-",IF(ABP45=-9,"-",IF(AVERAGE(ABP47:ABP48)=AVERAGE(ABP45:ABP46),"-","ERR")))</f>
        <v>ERR</v>
      </c>
      <c r="ABQ49" s="0" t="str">
        <f aca="false">IF(ABQ47=-9,"-",IF(ABQ45=-9,"-",IF(AVERAGE(ABQ47:ABQ48)=AVERAGE(ABQ45:ABQ46),"-","ERR")))</f>
        <v>-</v>
      </c>
      <c r="ABR49" s="0" t="str">
        <f aca="false">IF(ABR47=-9,"-",IF(ABR45=-9,"-",IF(AVERAGE(ABR47:ABR48)=AVERAGE(ABR45:ABR46),"-","ERR")))</f>
        <v>-</v>
      </c>
      <c r="ABS49" s="0" t="str">
        <f aca="false">IF(ABS47=-9,"-",IF(ABS45=-9,"-",IF(AVERAGE(ABS47:ABS48)=AVERAGE(ABS45:ABS46),"-","ERR")))</f>
        <v>-</v>
      </c>
      <c r="ABT49" s="0" t="str">
        <f aca="false">IF(ABT47=-9,"-",IF(ABT45=-9,"-",IF(AVERAGE(ABT47:ABT48)=AVERAGE(ABT45:ABT46),"-","ERR")))</f>
        <v>-</v>
      </c>
      <c r="ABU49" s="0" t="str">
        <f aca="false">IF(ABU47=-9,"-",IF(ABU45=-9,"-",IF(AVERAGE(ABU47:ABU48)=AVERAGE(ABU45:ABU46),"-","ERR")))</f>
        <v>-</v>
      </c>
      <c r="ABV49" s="0" t="str">
        <f aca="false">IF(ABV47=-9,"-",IF(ABV45=-9,"-",IF(AVERAGE(ABV47:ABV48)=AVERAGE(ABV45:ABV46),"-","ERR")))</f>
        <v>-</v>
      </c>
      <c r="ABW49" s="0" t="str">
        <f aca="false">IF(ABW47=-9,"-",IF(ABW45=-9,"-",IF(AVERAGE(ABW47:ABW48)=AVERAGE(ABW45:ABW46),"-","ERR")))</f>
        <v>-</v>
      </c>
      <c r="ABX49" s="0" t="str">
        <f aca="false">IF(ABX47=-9,"-",IF(ABX45=-9,"-",IF(AVERAGE(ABX47:ABX48)=AVERAGE(ABX45:ABX46),"-","ERR")))</f>
        <v>-</v>
      </c>
      <c r="ABY49" s="0" t="str">
        <f aca="false">IF(ABY47=-9,"-",IF(ABY45=-9,"-",IF(AVERAGE(ABY47:ABY48)=AVERAGE(ABY45:ABY46),"-","ERR")))</f>
        <v>-</v>
      </c>
      <c r="ABZ49" s="0" t="str">
        <f aca="false">IF(ABZ47=-9,"-",IF(ABZ45=-9,"-",IF(AVERAGE(ABZ47:ABZ48)=AVERAGE(ABZ45:ABZ46),"-","ERR")))</f>
        <v>-</v>
      </c>
      <c r="ACA49" s="0" t="str">
        <f aca="false">IF(ACA47=-9,"-",IF(ACA45=-9,"-",IF(AVERAGE(ACA47:ACA48)=AVERAGE(ACA45:ACA46),"-","ERR")))</f>
        <v>ERR</v>
      </c>
      <c r="ACB49" s="0" t="str">
        <f aca="false">IF(ACB47=-9,"-",IF(ACB45=-9,"-",IF(AVERAGE(ACB47:ACB48)=AVERAGE(ACB45:ACB46),"-","ERR")))</f>
        <v>ERR</v>
      </c>
      <c r="ACC49" s="0" t="str">
        <f aca="false">IF(ACC47=-9,"-",IF(ACC45=-9,"-",IF(AVERAGE(ACC47:ACC48)=AVERAGE(ACC45:ACC46),"-","ERR")))</f>
        <v>ERR</v>
      </c>
      <c r="ACD49" s="0" t="str">
        <f aca="false">IF(ACD47=-9,"-",IF(ACD45=-9,"-",IF(AVERAGE(ACD47:ACD48)=AVERAGE(ACD45:ACD46),"-","ERR")))</f>
        <v>-</v>
      </c>
      <c r="ACE49" s="0" t="str">
        <f aca="false">IF(ACE47=-9,"-",IF(ACE45=-9,"-",IF(AVERAGE(ACE47:ACE48)=AVERAGE(ACE45:ACE46),"-","ERR")))</f>
        <v>-</v>
      </c>
      <c r="ACF49" s="0" t="str">
        <f aca="false">IF(ACF47=-9,"-",IF(ACF45=-9,"-",IF(AVERAGE(ACF47:ACF48)=AVERAGE(ACF45:ACF46),"-","ERR")))</f>
        <v>-</v>
      </c>
      <c r="ACG49" s="0" t="str">
        <f aca="false">IF(ACG47=-9,"-",IF(ACG45=-9,"-",IF(AVERAGE(ACG47:ACG48)=AVERAGE(ACG45:ACG46),"-","ERR")))</f>
        <v>-</v>
      </c>
      <c r="ACH49" s="0" t="str">
        <f aca="false">IF(ACH47=-9,"-",IF(ACH45=-9,"-",IF(AVERAGE(ACH47:ACH48)=AVERAGE(ACH45:ACH46),"-","ERR")))</f>
        <v>-</v>
      </c>
      <c r="ACI49" s="0" t="str">
        <f aca="false">IF(ACI47=-9,"-",IF(ACI45=-9,"-",IF(AVERAGE(ACI47:ACI48)=AVERAGE(ACI45:ACI46),"-","ERR")))</f>
        <v>-</v>
      </c>
      <c r="ACJ49" s="0" t="str">
        <f aca="false">IF(ACJ47=-9,"-",IF(ACJ45=-9,"-",IF(AVERAGE(ACJ47:ACJ48)=AVERAGE(ACJ45:ACJ46),"-","ERR")))</f>
        <v>-</v>
      </c>
      <c r="ACK49" s="0" t="str">
        <f aca="false">IF(ACK47=-9,"-",IF(ACK45=-9,"-",IF(AVERAGE(ACK47:ACK48)=AVERAGE(ACK45:ACK46),"-","ERR")))</f>
        <v>-</v>
      </c>
      <c r="ACL49" s="0" t="str">
        <f aca="false">IF(ACL47=-9,"-",IF(ACL45=-9,"-",IF(AVERAGE(ACL47:ACL48)=AVERAGE(ACL45:ACL46),"-","ERR")))</f>
        <v>-</v>
      </c>
      <c r="ACM49" s="0" t="str">
        <f aca="false">IF(ACM47=-9,"-",IF(ACM45=-9,"-",IF(AVERAGE(ACM47:ACM48)=AVERAGE(ACM45:ACM46),"-","ERR")))</f>
        <v>-</v>
      </c>
      <c r="ACN49" s="0" t="str">
        <f aca="false">IF(ACN47=-9,"-",IF(ACN45=-9,"-",IF(AVERAGE(ACN47:ACN48)=AVERAGE(ACN45:ACN46),"-","ERR")))</f>
        <v>-</v>
      </c>
      <c r="ACO49" s="0" t="str">
        <f aca="false">IF(ACO47=-9,"-",IF(ACO45=-9,"-",IF(AVERAGE(ACO47:ACO48)=AVERAGE(ACO45:ACO46),"-","ERR")))</f>
        <v>ERR</v>
      </c>
      <c r="ACP49" s="0" t="str">
        <f aca="false">IF(ACP47=-9,"-",IF(ACP45=-9,"-",IF(AVERAGE(ACP47:ACP48)=AVERAGE(ACP45:ACP46),"-","ERR")))</f>
        <v>ERR</v>
      </c>
      <c r="ACQ49" s="0" t="str">
        <f aca="false">IF(ACQ47=-9,"-",IF(ACQ45=-9,"-",IF(AVERAGE(ACQ47:ACQ48)=AVERAGE(ACQ45:ACQ46),"-","ERR")))</f>
        <v>-</v>
      </c>
      <c r="ACR49" s="0" t="str">
        <f aca="false">IF(ACR47=-9,"-",IF(ACR45=-9,"-",IF(AVERAGE(ACR47:ACR48)=AVERAGE(ACR45:ACR46),"-","ERR")))</f>
        <v>-</v>
      </c>
      <c r="ACS49" s="0" t="str">
        <f aca="false">IF(ACS47=-9,"-",IF(ACS45=-9,"-",IF(AVERAGE(ACS47:ACS48)=AVERAGE(ACS45:ACS46),"-","ERR")))</f>
        <v>-</v>
      </c>
      <c r="ACT49" s="0" t="str">
        <f aca="false">IF(ACT47=-9,"-",IF(ACT45=-9,"-",IF(AVERAGE(ACT47:ACT48)=AVERAGE(ACT45:ACT46),"-","ERR")))</f>
        <v>ERR</v>
      </c>
      <c r="ACU49" s="0" t="str">
        <f aca="false">IF(ACU47=-9,"-",IF(ACU45=-9,"-",IF(AVERAGE(ACU47:ACU48)=AVERAGE(ACU45:ACU46),"-","ERR")))</f>
        <v>ERR</v>
      </c>
      <c r="ACV49" s="0" t="str">
        <f aca="false">IF(ACV47=-9,"-",IF(ACV45=-9,"-",IF(AVERAGE(ACV47:ACV48)=AVERAGE(ACV45:ACV46),"-","ERR")))</f>
        <v>-</v>
      </c>
      <c r="ACW49" s="0" t="str">
        <f aca="false">IF(ACW47=-9,"-",IF(ACW45=-9,"-",IF(AVERAGE(ACW47:ACW48)=AVERAGE(ACW45:ACW46),"-","ERR")))</f>
        <v>-</v>
      </c>
      <c r="ACX49" s="0" t="str">
        <f aca="false">IF(ACX47=-9,"-",IF(ACX45=-9,"-",IF(AVERAGE(ACX47:ACX48)=AVERAGE(ACX45:ACX46),"-","ERR")))</f>
        <v>-</v>
      </c>
      <c r="ACY49" s="0" t="str">
        <f aca="false">IF(ACY47=-9,"-",IF(ACY45=-9,"-",IF(AVERAGE(ACY47:ACY48)=AVERAGE(ACY45:ACY46),"-","ERR")))</f>
        <v>-</v>
      </c>
      <c r="ACZ49" s="0" t="str">
        <f aca="false">IF(ACZ47=-9,"-",IF(ACZ45=-9,"-",IF(AVERAGE(ACZ47:ACZ48)=AVERAGE(ACZ45:ACZ46),"-","ERR")))</f>
        <v>-</v>
      </c>
      <c r="ADA49" s="0" t="str">
        <f aca="false">IF(ADA47=-9,"-",IF(ADA45=-9,"-",IF(AVERAGE(ADA47:ADA48)=AVERAGE(ADA45:ADA46),"-","ERR")))</f>
        <v>-</v>
      </c>
      <c r="ADB49" s="0" t="str">
        <f aca="false">IF(ADB47=-9,"-",IF(ADB45=-9,"-",IF(AVERAGE(ADB47:ADB48)=AVERAGE(ADB45:ADB46),"-","ERR")))</f>
        <v>-</v>
      </c>
      <c r="ADC49" s="0" t="str">
        <f aca="false">IF(ADC47=-9,"-",IF(ADC45=-9,"-",IF(AVERAGE(ADC47:ADC48)=AVERAGE(ADC45:ADC46),"-","ERR")))</f>
        <v>ERR</v>
      </c>
      <c r="ADD49" s="0" t="str">
        <f aca="false">IF(ADD47=-9,"-",IF(ADD45=-9,"-",IF(AVERAGE(ADD47:ADD48)=AVERAGE(ADD45:ADD46),"-","ERR")))</f>
        <v>-</v>
      </c>
      <c r="ADE49" s="0" t="str">
        <f aca="false">IF(ADE47=-9,"-",IF(ADE45=-9,"-",IF(AVERAGE(ADE47:ADE48)=AVERAGE(ADE45:ADE46),"-","ERR")))</f>
        <v>-</v>
      </c>
      <c r="ADF49" s="0" t="str">
        <f aca="false">IF(ADF47=-9,"-",IF(ADF45=-9,"-",IF(AVERAGE(ADF47:ADF48)=AVERAGE(ADF45:ADF46),"-","ERR")))</f>
        <v>-</v>
      </c>
      <c r="ADG49" s="0" t="str">
        <f aca="false">IF(ADG47=-9,"-",IF(ADG45=-9,"-",IF(AVERAGE(ADG47:ADG48)=AVERAGE(ADG45:ADG46),"-","ERR")))</f>
        <v>-</v>
      </c>
      <c r="ADH49" s="0" t="str">
        <f aca="false">IF(ADH47=-9,"-",IF(ADH45=-9,"-",IF(AVERAGE(ADH47:ADH48)=AVERAGE(ADH45:ADH46),"-","ERR")))</f>
        <v>-</v>
      </c>
      <c r="ADI49" s="0" t="str">
        <f aca="false">IF(ADI47=-9,"-",IF(ADI45=-9,"-",IF(AVERAGE(ADI47:ADI48)=AVERAGE(ADI45:ADI46),"-","ERR")))</f>
        <v>-</v>
      </c>
      <c r="ADJ49" s="0" t="str">
        <f aca="false">IF(ADJ47=-9,"-",IF(ADJ45=-9,"-",IF(AVERAGE(ADJ47:ADJ48)=AVERAGE(ADJ45:ADJ46),"-","ERR")))</f>
        <v>-</v>
      </c>
      <c r="ADK49" s="0" t="str">
        <f aca="false">IF(ADK47=-9,"-",IF(ADK45=-9,"-",IF(AVERAGE(ADK47:ADK48)=AVERAGE(ADK45:ADK46),"-","ERR")))</f>
        <v>-</v>
      </c>
      <c r="ADL49" s="0" t="str">
        <f aca="false">IF(ADL47=-9,"-",IF(ADL45=-9,"-",IF(AVERAGE(ADL47:ADL48)=AVERAGE(ADL45:ADL46),"-","ERR")))</f>
        <v>-</v>
      </c>
      <c r="ADM49" s="0" t="str">
        <f aca="false">IF(ADM47=-9,"-",IF(ADM45=-9,"-",IF(AVERAGE(ADM47:ADM48)=AVERAGE(ADM45:ADM46),"-","ERR")))</f>
        <v>ERR</v>
      </c>
      <c r="ADN49" s="0" t="str">
        <f aca="false">IF(ADN47=-9,"-",IF(ADN45=-9,"-",IF(AVERAGE(ADN47:ADN48)=AVERAGE(ADN45:ADN46),"-","ERR")))</f>
        <v>-</v>
      </c>
      <c r="ADO49" s="0" t="str">
        <f aca="false">IF(ADO47=-9,"-",IF(ADO45=-9,"-",IF(AVERAGE(ADO47:ADO48)=AVERAGE(ADO45:ADO46),"-","ERR")))</f>
        <v>ERR</v>
      </c>
      <c r="ADP49" s="0" t="str">
        <f aca="false">IF(ADP47=-9,"-",IF(ADP45=-9,"-",IF(AVERAGE(ADP47:ADP48)=AVERAGE(ADP45:ADP46),"-","ERR")))</f>
        <v>-</v>
      </c>
      <c r="ADQ49" s="0" t="str">
        <f aca="false">IF(ADQ47=-9,"-",IF(ADQ45=-9,"-",IF(AVERAGE(ADQ47:ADQ48)=AVERAGE(ADQ45:ADQ46),"-","ERR")))</f>
        <v>-</v>
      </c>
      <c r="ADR49" s="0" t="str">
        <f aca="false">IF(ADR47=-9,"-",IF(ADR45=-9,"-",IF(AVERAGE(ADR47:ADR48)=AVERAGE(ADR45:ADR46),"-","ERR")))</f>
        <v>-</v>
      </c>
      <c r="ADS49" s="0" t="str">
        <f aca="false">IF(ADS47=-9,"-",IF(ADS45=-9,"-",IF(AVERAGE(ADS47:ADS48)=AVERAGE(ADS45:ADS46),"-","ERR")))</f>
        <v>ERR</v>
      </c>
      <c r="ADT49" s="0" t="str">
        <f aca="false">IF(ADT47=-9,"-",IF(ADT45=-9,"-",IF(AVERAGE(ADT47:ADT48)=AVERAGE(ADT45:ADT46),"-","ERR")))</f>
        <v>-</v>
      </c>
      <c r="ADU49" s="0" t="str">
        <f aca="false">IF(ADU47=-9,"-",IF(ADU45=-9,"-",IF(AVERAGE(ADU47:ADU48)=AVERAGE(ADU45:ADU46),"-","ERR")))</f>
        <v>-</v>
      </c>
      <c r="ADV49" s="0" t="str">
        <f aca="false">IF(ADV47=-9,"-",IF(ADV45=-9,"-",IF(AVERAGE(ADV47:ADV48)=AVERAGE(ADV45:ADV46),"-","ERR")))</f>
        <v>-</v>
      </c>
      <c r="ADW49" s="0" t="str">
        <f aca="false">IF(ADW47=-9,"-",IF(ADW45=-9,"-",IF(AVERAGE(ADW47:ADW48)=AVERAGE(ADW45:ADW46),"-","ERR")))</f>
        <v>-</v>
      </c>
      <c r="ADX49" s="0" t="str">
        <f aca="false">IF(ADX47=-9,"-",IF(ADX45=-9,"-",IF(AVERAGE(ADX47:ADX48)=AVERAGE(ADX45:ADX46),"-","ERR")))</f>
        <v>-</v>
      </c>
      <c r="ADY49" s="0" t="str">
        <f aca="false">IF(ADY47=-9,"-",IF(ADY45=-9,"-",IF(AVERAGE(ADY47:ADY48)=AVERAGE(ADY45:ADY46),"-","ERR")))</f>
        <v>ERR</v>
      </c>
      <c r="ADZ49" s="0" t="str">
        <f aca="false">IF(ADZ47=-9,"-",IF(ADZ45=-9,"-",IF(AVERAGE(ADZ47:ADZ48)=AVERAGE(ADZ45:ADZ46),"-","ERR")))</f>
        <v>-</v>
      </c>
      <c r="AEA49" s="0" t="str">
        <f aca="false">IF(AEA47=-9,"-",IF(AEA45=-9,"-",IF(AVERAGE(AEA47:AEA48)=AVERAGE(AEA45:AEA46),"-","ERR")))</f>
        <v>-</v>
      </c>
      <c r="AEB49" s="0" t="str">
        <f aca="false">IF(AEB47=-9,"-",IF(AEB45=-9,"-",IF(AVERAGE(AEB47:AEB48)=AVERAGE(AEB45:AEB46),"-","ERR")))</f>
        <v>ERR</v>
      </c>
      <c r="AEC49" s="0" t="str">
        <f aca="false">IF(AEC47=-9,"-",IF(AEC45=-9,"-",IF(AVERAGE(AEC47:AEC48)=AVERAGE(AEC45:AEC46),"-","ERR")))</f>
        <v>-</v>
      </c>
      <c r="AED49" s="0" t="str">
        <f aca="false">IF(AED47=-9,"-",IF(AED45=-9,"-",IF(AVERAGE(AED47:AED48)=AVERAGE(AED45:AED46),"-","ERR")))</f>
        <v>-</v>
      </c>
      <c r="AEE49" s="0" t="str">
        <f aca="false">IF(AEE47=-9,"-",IF(AEE45=-9,"-",IF(AVERAGE(AEE47:AEE48)=AVERAGE(AEE45:AEE46),"-","ERR")))</f>
        <v>ERR</v>
      </c>
      <c r="AEF49" s="0" t="str">
        <f aca="false">IF(AEF47=-9,"-",IF(AEF45=-9,"-",IF(AVERAGE(AEF47:AEF48)=AVERAGE(AEF45:AEF46),"-","ERR")))</f>
        <v>-</v>
      </c>
      <c r="AEG49" s="0" t="str">
        <f aca="false">IF(AEG47=-9,"-",IF(AEG45=-9,"-",IF(AVERAGE(AEG47:AEG48)=AVERAGE(AEG45:AEG46),"-","ERR")))</f>
        <v>-</v>
      </c>
      <c r="AEH49" s="0" t="str">
        <f aca="false">IF(AEH47=-9,"-",IF(AEH45=-9,"-",IF(AVERAGE(AEH47:AEH48)=AVERAGE(AEH45:AEH46),"-","ERR")))</f>
        <v>-</v>
      </c>
      <c r="AEI49" s="0" t="str">
        <f aca="false">IF(AEI47=-9,"-",IF(AEI45=-9,"-",IF(AVERAGE(AEI47:AEI48)=AVERAGE(AEI45:AEI46),"-","ERR")))</f>
        <v>-</v>
      </c>
      <c r="AEJ49" s="0" t="str">
        <f aca="false">IF(AEJ47=-9,"-",IF(AEJ45=-9,"-",IF(AVERAGE(AEJ47:AEJ48)=AVERAGE(AEJ45:AEJ46),"-","ERR")))</f>
        <v>-</v>
      </c>
      <c r="AEK49" s="0" t="str">
        <f aca="false">IF(AEK47=-9,"-",IF(AEK45=-9,"-",IF(AVERAGE(AEK47:AEK48)=AVERAGE(AEK45:AEK46),"-","ERR")))</f>
        <v>-</v>
      </c>
      <c r="AEL49" s="0" t="str">
        <f aca="false">IF(AEL47=-9,"-",IF(AEL45=-9,"-",IF(AVERAGE(AEL47:AEL48)=AVERAGE(AEL45:AEL46),"-","ERR")))</f>
        <v>ERR</v>
      </c>
      <c r="AEM49" s="0" t="str">
        <f aca="false">IF(AEM47=-9,"-",IF(AEM45=-9,"-",IF(AVERAGE(AEM47:AEM48)=AVERAGE(AEM45:AEM46),"-","ERR")))</f>
        <v>-</v>
      </c>
      <c r="AEN49" s="0" t="str">
        <f aca="false">IF(AEN47=-9,"-",IF(AEN45=-9,"-",IF(AVERAGE(AEN47:AEN48)=AVERAGE(AEN45:AEN46),"-","ERR")))</f>
        <v>-</v>
      </c>
      <c r="AEO49" s="0" t="str">
        <f aca="false">IF(AEO47=-9,"-",IF(AEO45=-9,"-",IF(AVERAGE(AEO47:AEO48)=AVERAGE(AEO45:AEO46),"-","ERR")))</f>
        <v>ERR</v>
      </c>
      <c r="AEP49" s="0" t="str">
        <f aca="false">IF(AEP47=-9,"-",IF(AEP45=-9,"-",IF(AVERAGE(AEP47:AEP48)=AVERAGE(AEP45:AEP46),"-","ERR")))</f>
        <v>-</v>
      </c>
      <c r="AEQ49" s="0" t="str">
        <f aca="false">IF(AEQ47=-9,"-",IF(AEQ45=-9,"-",IF(AVERAGE(AEQ47:AEQ48)=AVERAGE(AEQ45:AEQ46),"-","ERR")))</f>
        <v>-</v>
      </c>
      <c r="AER49" s="0" t="str">
        <f aca="false">IF(AER47=-9,"-",IF(AER45=-9,"-",IF(AVERAGE(AER47:AER48)=AVERAGE(AER45:AER46),"-","ERR")))</f>
        <v>-</v>
      </c>
      <c r="AES49" s="0" t="str">
        <f aca="false">IF(AES47=-9,"-",IF(AES45=-9,"-",IF(AVERAGE(AES47:AES48)=AVERAGE(AES45:AES46),"-","ERR")))</f>
        <v>-</v>
      </c>
      <c r="AET49" s="0" t="str">
        <f aca="false">IF(AET47=-9,"-",IF(AET45=-9,"-",IF(AVERAGE(AET47:AET48)=AVERAGE(AET45:AET46),"-","ERR")))</f>
        <v>-</v>
      </c>
      <c r="AEU49" s="0" t="str">
        <f aca="false">IF(AEU47=-9,"-",IF(AEU45=-9,"-",IF(AVERAGE(AEU47:AEU48)=AVERAGE(AEU45:AEU46),"-","ERR")))</f>
        <v>-</v>
      </c>
      <c r="AEV49" s="0" t="str">
        <f aca="false">IF(AEV47=-9,"-",IF(AEV45=-9,"-",IF(AVERAGE(AEV47:AEV48)=AVERAGE(AEV45:AEV46),"-","ERR")))</f>
        <v>ERR</v>
      </c>
      <c r="AEW49" s="0" t="str">
        <f aca="false">IF(AEW47=-9,"-",IF(AEW45=-9,"-",IF(AVERAGE(AEW47:AEW48)=AVERAGE(AEW45:AEW46),"-","ERR")))</f>
        <v>-</v>
      </c>
      <c r="AEX49" s="0" t="str">
        <f aca="false">IF(AEX47=-9,"-",IF(AEX45=-9,"-",IF(AVERAGE(AEX47:AEX48)=AVERAGE(AEX45:AEX46),"-","ERR")))</f>
        <v>-</v>
      </c>
      <c r="AEY49" s="0" t="str">
        <f aca="false">IF(AEY47=-9,"-",IF(AEY45=-9,"-",IF(AVERAGE(AEY47:AEY48)=AVERAGE(AEY45:AEY46),"-","ERR")))</f>
        <v>-</v>
      </c>
      <c r="AEZ49" s="0" t="str">
        <f aca="false">IF(AEZ47=-9,"-",IF(AEZ45=-9,"-",IF(AVERAGE(AEZ47:AEZ48)=AVERAGE(AEZ45:AEZ46),"-","ERR")))</f>
        <v>-</v>
      </c>
      <c r="AFA49" s="0" t="str">
        <f aca="false">IF(AFA47=-9,"-",IF(AFA45=-9,"-",IF(AVERAGE(AFA47:AFA48)=AVERAGE(AFA45:AFA46),"-","ERR")))</f>
        <v>-</v>
      </c>
      <c r="AFB49" s="0" t="str">
        <f aca="false">IF(AFB47=-9,"-",IF(AFB45=-9,"-",IF(AVERAGE(AFB47:AFB48)=AVERAGE(AFB45:AFB46),"-","ERR")))</f>
        <v>-</v>
      </c>
      <c r="AFC49" s="0" t="str">
        <f aca="false">IF(AFC47=-9,"-",IF(AFC45=-9,"-",IF(AVERAGE(AFC47:AFC48)=AVERAGE(AFC45:AFC46),"-","ERR")))</f>
        <v>ERR</v>
      </c>
      <c r="AFD49" s="0" t="str">
        <f aca="false">IF(AFD47=-9,"-",IF(AFD45=-9,"-",IF(AVERAGE(AFD47:AFD48)=AVERAGE(AFD45:AFD46),"-","ERR")))</f>
        <v>ERR</v>
      </c>
      <c r="AFE49" s="0" t="str">
        <f aca="false">IF(AFE47=-9,"-",IF(AFE45=-9,"-",IF(AVERAGE(AFE47:AFE48)=AVERAGE(AFE45:AFE46),"-","ERR")))</f>
        <v>-</v>
      </c>
      <c r="AFF49" s="0" t="str">
        <f aca="false">IF(AFF47=-9,"-",IF(AFF45=-9,"-",IF(AVERAGE(AFF47:AFF48)=AVERAGE(AFF45:AFF46),"-","ERR")))</f>
        <v>-</v>
      </c>
      <c r="AFG49" s="0" t="str">
        <f aca="false">IF(AFG47=-9,"-",IF(AFG45=-9,"-",IF(AVERAGE(AFG47:AFG48)=AVERAGE(AFG45:AFG46),"-","ERR")))</f>
        <v>-</v>
      </c>
      <c r="AFH49" s="0" t="str">
        <f aca="false">IF(AFH47=-9,"-",IF(AFH45=-9,"-",IF(AVERAGE(AFH47:AFH48)=AVERAGE(AFH45:AFH46),"-","ERR")))</f>
        <v>-</v>
      </c>
      <c r="AFI49" s="0" t="str">
        <f aca="false">IF(AFI47=-9,"-",IF(AFI45=-9,"-",IF(AVERAGE(AFI47:AFI48)=AVERAGE(AFI45:AFI46),"-","ERR")))</f>
        <v>-</v>
      </c>
      <c r="AFJ49" s="0" t="str">
        <f aca="false">IF(AFJ47=-9,"-",IF(AFJ45=-9,"-",IF(AVERAGE(AFJ47:AFJ48)=AVERAGE(AFJ45:AFJ46),"-","ERR")))</f>
        <v>-</v>
      </c>
      <c r="AFK49" s="0" t="str">
        <f aca="false">IF(AFK47=-9,"-",IF(AFK45=-9,"-",IF(AVERAGE(AFK47:AFK48)=AVERAGE(AFK45:AFK46),"-","ERR")))</f>
        <v>ERR</v>
      </c>
      <c r="AFL49" s="0" t="str">
        <f aca="false">IF(AFL47=-9,"-",IF(AFL45=-9,"-",IF(AVERAGE(AFL47:AFL48)=AVERAGE(AFL45:AFL46),"-","ERR")))</f>
        <v>-</v>
      </c>
      <c r="AFM49" s="0" t="str">
        <f aca="false">IF(AFM47=-9,"-",IF(AFM45=-9,"-",IF(AVERAGE(AFM47:AFM48)=AVERAGE(AFM45:AFM46),"-","ERR")))</f>
        <v>-</v>
      </c>
      <c r="AFN49" s="0" t="str">
        <f aca="false">IF(AFN47=-9,"-",IF(AFN45=-9,"-",IF(AVERAGE(AFN47:AFN48)=AVERAGE(AFN45:AFN46),"-","ERR")))</f>
        <v>-</v>
      </c>
      <c r="AFO49" s="0" t="str">
        <f aca="false">IF(AFO47=-9,"-",IF(AFO45=-9,"-",IF(AVERAGE(AFO47:AFO48)=AVERAGE(AFO45:AFO46),"-","ERR")))</f>
        <v>-</v>
      </c>
      <c r="AFP49" s="0" t="str">
        <f aca="false">IF(AFP47=-9,"-",IF(AFP45=-9,"-",IF(AVERAGE(AFP47:AFP48)=AVERAGE(AFP45:AFP46),"-","ERR")))</f>
        <v>-</v>
      </c>
      <c r="AFQ49" s="0" t="str">
        <f aca="false">IF(AFQ47=-9,"-",IF(AFQ45=-9,"-",IF(AVERAGE(AFQ47:AFQ48)=AVERAGE(AFQ45:AFQ46),"-","ERR")))</f>
        <v>-</v>
      </c>
      <c r="AFR49" s="0" t="str">
        <f aca="false">IF(AFR47=-9,"-",IF(AFR45=-9,"-",IF(AVERAGE(AFR47:AFR48)=AVERAGE(AFR45:AFR46),"-","ERR")))</f>
        <v>ERR</v>
      </c>
      <c r="AFS49" s="0" t="str">
        <f aca="false">IF(AFS47=-9,"-",IF(AFS45=-9,"-",IF(AVERAGE(AFS47:AFS48)=AVERAGE(AFS45:AFS46),"-","ERR")))</f>
        <v>-</v>
      </c>
      <c r="AFT49" s="0" t="str">
        <f aca="false">IF(AFT47=-9,"-",IF(AFT45=-9,"-",IF(AVERAGE(AFT47:AFT48)=AVERAGE(AFT45:AFT46),"-","ERR")))</f>
        <v>-</v>
      </c>
      <c r="AFU49" s="0" t="str">
        <f aca="false">IF(AFU47=-9,"-",IF(AFU45=-9,"-",IF(AVERAGE(AFU47:AFU48)=AVERAGE(AFU45:AFU46),"-","ERR")))</f>
        <v>ERR</v>
      </c>
      <c r="AFV49" s="0" t="str">
        <f aca="false">IF(AFV47=-9,"-",IF(AFV45=-9,"-",IF(AVERAGE(AFV47:AFV48)=AVERAGE(AFV45:AFV46),"-","ERR")))</f>
        <v>-</v>
      </c>
      <c r="AFW49" s="0" t="str">
        <f aca="false">IF(AFW47=-9,"-",IF(AFW45=-9,"-",IF(AVERAGE(AFW47:AFW48)=AVERAGE(AFW45:AFW46),"-","ERR")))</f>
        <v>ERR</v>
      </c>
      <c r="AFX49" s="0" t="str">
        <f aca="false">IF(AFX47=-9,"-",IF(AFX45=-9,"-",IF(AVERAGE(AFX47:AFX48)=AVERAGE(AFX45:AFX46),"-","ERR")))</f>
        <v>-</v>
      </c>
      <c r="AFY49" s="0" t="str">
        <f aca="false">IF(AFY47=-9,"-",IF(AFY45=-9,"-",IF(AVERAGE(AFY47:AFY48)=AVERAGE(AFY45:AFY46),"-","ERR")))</f>
        <v>-</v>
      </c>
      <c r="AFZ49" s="0" t="str">
        <f aca="false">IF(AFZ47=-9,"-",IF(AFZ45=-9,"-",IF(AVERAGE(AFZ47:AFZ48)=AVERAGE(AFZ45:AFZ46),"-","ERR")))</f>
        <v>-</v>
      </c>
      <c r="AGA49" s="0" t="str">
        <f aca="false">IF(AGA47=-9,"-",IF(AGA45=-9,"-",IF(AVERAGE(AGA47:AGA48)=AVERAGE(AGA45:AGA46),"-","ERR")))</f>
        <v>-</v>
      </c>
      <c r="AGB49" s="0" t="str">
        <f aca="false">IF(AGB47=-9,"-",IF(AGB45=-9,"-",IF(AVERAGE(AGB47:AGB48)=AVERAGE(AGB45:AGB46),"-","ERR")))</f>
        <v>-</v>
      </c>
      <c r="AGC49" s="0" t="str">
        <f aca="false">IF(AGC47=-9,"-",IF(AGC45=-9,"-",IF(AVERAGE(AGC47:AGC48)=AVERAGE(AGC45:AGC46),"-","ERR")))</f>
        <v>-</v>
      </c>
      <c r="AGD49" s="0" t="str">
        <f aca="false">IF(AGD47=-9,"-",IF(AGD45=-9,"-",IF(AVERAGE(AGD47:AGD48)=AVERAGE(AGD45:AGD46),"-","ERR")))</f>
        <v>-</v>
      </c>
      <c r="AGE49" s="0" t="str">
        <f aca="false">IF(AGE47=-9,"-",IF(AGE45=-9,"-",IF(AVERAGE(AGE47:AGE48)=AVERAGE(AGE45:AGE46),"-","ERR")))</f>
        <v>-</v>
      </c>
      <c r="AGF49" s="0" t="str">
        <f aca="false">IF(AGF47=-9,"-",IF(AGF45=-9,"-",IF(AVERAGE(AGF47:AGF48)=AVERAGE(AGF45:AGF46),"-","ERR")))</f>
        <v>-</v>
      </c>
      <c r="AGG49" s="0" t="str">
        <f aca="false">IF(AGG47=-9,"-",IF(AGG45=-9,"-",IF(AVERAGE(AGG47:AGG48)=AVERAGE(AGG45:AGG46),"-","ERR")))</f>
        <v>ERR</v>
      </c>
      <c r="AGH49" s="0" t="str">
        <f aca="false">IF(AGH47=-9,"-",IF(AGH45=-9,"-",IF(AVERAGE(AGH47:AGH48)=AVERAGE(AGH45:AGH46),"-","ERR")))</f>
        <v>ERR</v>
      </c>
      <c r="AGI49" s="0" t="str">
        <f aca="false">IF(AGI47=-9,"-",IF(AGI45=-9,"-",IF(AVERAGE(AGI47:AGI48)=AVERAGE(AGI45:AGI46),"-","ERR")))</f>
        <v>ERR</v>
      </c>
      <c r="AGJ49" s="0" t="str">
        <f aca="false">IF(AGJ47=-9,"-",IF(AGJ45=-9,"-",IF(AVERAGE(AGJ47:AGJ48)=AVERAGE(AGJ45:AGJ46),"-","ERR")))</f>
        <v>-</v>
      </c>
      <c r="AGK49" s="0" t="str">
        <f aca="false">IF(AGK47=-9,"-",IF(AGK45=-9,"-",IF(AVERAGE(AGK47:AGK48)=AVERAGE(AGK45:AGK46),"-","ERR")))</f>
        <v>-</v>
      </c>
      <c r="AGL49" s="0" t="str">
        <f aca="false">IF(AGL47=-9,"-",IF(AGL45=-9,"-",IF(AVERAGE(AGL47:AGL48)=AVERAGE(AGL45:AGL46),"-","ERR")))</f>
        <v>-</v>
      </c>
      <c r="AGM49" s="0" t="str">
        <f aca="false">IF(AGM47=-9,"-",IF(AGM45=-9,"-",IF(AVERAGE(AGM47:AGM48)=AVERAGE(AGM45:AGM46),"-","ERR")))</f>
        <v>-</v>
      </c>
      <c r="AGN49" s="0" t="str">
        <f aca="false">IF(AGN47=-9,"-",IF(AGN45=-9,"-",IF(AVERAGE(AGN47:AGN48)=AVERAGE(AGN45:AGN46),"-","ERR")))</f>
        <v>-</v>
      </c>
      <c r="AGO49" s="0" t="str">
        <f aca="false">IF(AGO47=-9,"-",IF(AGO45=-9,"-",IF(AVERAGE(AGO47:AGO48)=AVERAGE(AGO45:AGO46),"-","ERR")))</f>
        <v>-</v>
      </c>
      <c r="AGP49" s="0" t="str">
        <f aca="false">IF(AGP47=-9,"-",IF(AGP45=-9,"-",IF(AVERAGE(AGP47:AGP48)=AVERAGE(AGP45:AGP46),"-","ERR")))</f>
        <v>ERR</v>
      </c>
      <c r="AGQ49" s="0" t="str">
        <f aca="false">IF(AGQ47=-9,"-",IF(AGQ45=-9,"-",IF(AVERAGE(AGQ47:AGQ48)=AVERAGE(AGQ45:AGQ46),"-","ERR")))</f>
        <v>-</v>
      </c>
      <c r="AGR49" s="0" t="str">
        <f aca="false">IF(AGR47=-9,"-",IF(AGR45=-9,"-",IF(AVERAGE(AGR47:AGR48)=AVERAGE(AGR45:AGR46),"-","ERR")))</f>
        <v>-</v>
      </c>
      <c r="AGS49" s="0" t="str">
        <f aca="false">IF(AGS47=-9,"-",IF(AGS45=-9,"-",IF(AVERAGE(AGS47:AGS48)=AVERAGE(AGS45:AGS46),"-","ERR")))</f>
        <v>-</v>
      </c>
      <c r="AGT49" s="0" t="str">
        <f aca="false">IF(AGT47=-9,"-",IF(AGT45=-9,"-",IF(AVERAGE(AGT47:AGT48)=AVERAGE(AGT45:AGT46),"-","ERR")))</f>
        <v>-</v>
      </c>
      <c r="AGU49" s="0" t="str">
        <f aca="false">IF(AGU47=-9,"-",IF(AGU45=-9,"-",IF(AVERAGE(AGU47:AGU48)=AVERAGE(AGU45:AGU46),"-","ERR")))</f>
        <v>ERR</v>
      </c>
      <c r="AGV49" s="0" t="str">
        <f aca="false">IF(AGV47=-9,"-",IF(AGV45=-9,"-",IF(AVERAGE(AGV47:AGV48)=AVERAGE(AGV45:AGV46),"-","ERR")))</f>
        <v>-</v>
      </c>
      <c r="AGW49" s="0" t="str">
        <f aca="false">IF(AGW47=-9,"-",IF(AGW45=-9,"-",IF(AVERAGE(AGW47:AGW48)=AVERAGE(AGW45:AGW46),"-","ERR")))</f>
        <v>-</v>
      </c>
      <c r="AGX49" s="0" t="str">
        <f aca="false">IF(AGX47=-9,"-",IF(AGX45=-9,"-",IF(AVERAGE(AGX47:AGX48)=AVERAGE(AGX45:AGX46),"-","ERR")))</f>
        <v>-</v>
      </c>
      <c r="AGY49" s="0" t="str">
        <f aca="false">IF(AGY47=-9,"-",IF(AGY45=-9,"-",IF(AVERAGE(AGY47:AGY48)=AVERAGE(AGY45:AGY46),"-","ERR")))</f>
        <v>-</v>
      </c>
      <c r="AGZ49" s="0" t="str">
        <f aca="false">IF(AGZ47=-9,"-",IF(AGZ45=-9,"-",IF(AVERAGE(AGZ47:AGZ48)=AVERAGE(AGZ45:AGZ46),"-","ERR")))</f>
        <v>-</v>
      </c>
      <c r="AHA49" s="0" t="str">
        <f aca="false">IF(AHA47=-9,"-",IF(AHA45=-9,"-",IF(AVERAGE(AHA47:AHA48)=AVERAGE(AHA45:AHA46),"-","ERR")))</f>
        <v>-</v>
      </c>
      <c r="AHB49" s="0" t="str">
        <f aca="false">IF(AHB47=-9,"-",IF(AHB45=-9,"-",IF(AVERAGE(AHB47:AHB48)=AVERAGE(AHB45:AHB46),"-","ERR")))</f>
        <v>-</v>
      </c>
      <c r="AHC49" s="0" t="str">
        <f aca="false">IF(AHC47=-9,"-",IF(AHC45=-9,"-",IF(AVERAGE(AHC47:AHC48)=AVERAGE(AHC45:AHC46),"-","ERR")))</f>
        <v>ERR</v>
      </c>
      <c r="AHD49" s="0" t="str">
        <f aca="false">IF(AHD47=-9,"-",IF(AHD45=-9,"-",IF(AVERAGE(AHD47:AHD48)=AVERAGE(AHD45:AHD46),"-","ERR")))</f>
        <v>-</v>
      </c>
      <c r="AHE49" s="0" t="str">
        <f aca="false">IF(AHE47=-9,"-",IF(AHE45=-9,"-",IF(AVERAGE(AHE47:AHE48)=AVERAGE(AHE45:AHE46),"-","ERR")))</f>
        <v>ERR</v>
      </c>
      <c r="AHF49" s="0" t="str">
        <f aca="false">IF(AHF47=-9,"-",IF(AHF45=-9,"-",IF(AVERAGE(AHF47:AHF48)=AVERAGE(AHF45:AHF46),"-","ERR")))</f>
        <v>-</v>
      </c>
      <c r="AHG49" s="0" t="str">
        <f aca="false">IF(AHG47=-9,"-",IF(AHG45=-9,"-",IF(AVERAGE(AHG47:AHG48)=AVERAGE(AHG45:AHG46),"-","ERR")))</f>
        <v>-</v>
      </c>
      <c r="AHH49" s="0" t="str">
        <f aca="false">IF(AHH47=-9,"-",IF(AHH45=-9,"-",IF(AVERAGE(AHH47:AHH48)=AVERAGE(AHH45:AHH46),"-","ERR")))</f>
        <v>-</v>
      </c>
      <c r="AHI49" s="0" t="str">
        <f aca="false">IF(AHI47=-9,"-",IF(AHI45=-9,"-",IF(AVERAGE(AHI47:AHI48)=AVERAGE(AHI45:AHI46),"-","ERR")))</f>
        <v>ERR</v>
      </c>
      <c r="AHJ49" s="0" t="str">
        <f aca="false">IF(AHJ47=-9,"-",IF(AHJ45=-9,"-",IF(AVERAGE(AHJ47:AHJ48)=AVERAGE(AHJ45:AHJ46),"-","ERR")))</f>
        <v>-</v>
      </c>
      <c r="AHK49" s="0" t="str">
        <f aca="false">IF(AHK47=-9,"-",IF(AHK45=-9,"-",IF(AVERAGE(AHK47:AHK48)=AVERAGE(AHK45:AHK46),"-","ERR")))</f>
        <v>-</v>
      </c>
      <c r="AHL49" s="0" t="str">
        <f aca="false">IF(AHL47=-9,"-",IF(AHL45=-9,"-",IF(AVERAGE(AHL47:AHL48)=AVERAGE(AHL45:AHL46),"-","ERR")))</f>
        <v>-</v>
      </c>
      <c r="AHM49" s="0" t="str">
        <f aca="false">IF(AHM47=-9,"-",IF(AHM45=-9,"-",IF(AVERAGE(AHM47:AHM48)=AVERAGE(AHM45:AHM46),"-","ERR")))</f>
        <v>-</v>
      </c>
      <c r="AHN49" s="0" t="str">
        <f aca="false">IF(AHN47=-9,"-",IF(AHN45=-9,"-",IF(AVERAGE(AHN47:AHN48)=AVERAGE(AHN45:AHN46),"-","ERR")))</f>
        <v>-</v>
      </c>
      <c r="AHO49" s="0" t="str">
        <f aca="false">IF(AHO47=-9,"-",IF(AHO45=-9,"-",IF(AVERAGE(AHO47:AHO48)=AVERAGE(AHO45:AHO46),"-","ERR")))</f>
        <v>ERR</v>
      </c>
      <c r="AHP49" s="0" t="str">
        <f aca="false">IF(AHP47=-9,"-",IF(AHP45=-9,"-",IF(AVERAGE(AHP47:AHP48)=AVERAGE(AHP45:AHP46),"-","ERR")))</f>
        <v>ERR</v>
      </c>
      <c r="AHQ49" s="0" t="str">
        <f aca="false">IF(AHQ47=-9,"-",IF(AHQ45=-9,"-",IF(AVERAGE(AHQ47:AHQ48)=AVERAGE(AHQ45:AHQ46),"-","ERR")))</f>
        <v>-</v>
      </c>
      <c r="AHR49" s="0" t="str">
        <f aca="false">IF(AHR47=-9,"-",IF(AHR45=-9,"-",IF(AVERAGE(AHR47:AHR48)=AVERAGE(AHR45:AHR46),"-","ERR")))</f>
        <v>-</v>
      </c>
      <c r="AHS49" s="0" t="str">
        <f aca="false">IF(AHS47=-9,"-",IF(AHS45=-9,"-",IF(AVERAGE(AHS47:AHS48)=AVERAGE(AHS45:AHS46),"-","ERR")))</f>
        <v>-</v>
      </c>
      <c r="AHT49" s="0" t="str">
        <f aca="false">IF(AHT47=-9,"-",IF(AHT45=-9,"-",IF(AVERAGE(AHT47:AHT48)=AVERAGE(AHT45:AHT46),"-","ERR")))</f>
        <v>-</v>
      </c>
      <c r="AHU49" s="0" t="str">
        <f aca="false">IF(AHU47=-9,"-",IF(AHU45=-9,"-",IF(AVERAGE(AHU47:AHU48)=AVERAGE(AHU45:AHU46),"-","ERR")))</f>
        <v>-</v>
      </c>
      <c r="AHV49" s="0" t="str">
        <f aca="false">IF(AHV47=-9,"-",IF(AHV45=-9,"-",IF(AVERAGE(AHV47:AHV48)=AVERAGE(AHV45:AHV46),"-","ERR")))</f>
        <v>-</v>
      </c>
      <c r="AHW49" s="0" t="str">
        <f aca="false">IF(AHW47=-9,"-",IF(AHW45=-9,"-",IF(AVERAGE(AHW47:AHW48)=AVERAGE(AHW45:AHW46),"-","ERR")))</f>
        <v>-</v>
      </c>
      <c r="AHX49" s="0" t="str">
        <f aca="false">IF(AHX47=-9,"-",IF(AHX45=-9,"-",IF(AVERAGE(AHX47:AHX48)=AVERAGE(AHX45:AHX46),"-","ERR")))</f>
        <v>-</v>
      </c>
      <c r="AHY49" s="0" t="str">
        <f aca="false">IF(AHY47=-9,"-",IF(AHY45=-9,"-",IF(AVERAGE(AHY47:AHY48)=AVERAGE(AHY45:AHY46),"-","ERR")))</f>
        <v>-</v>
      </c>
      <c r="AHZ49" s="0" t="str">
        <f aca="false">IF(AHZ47=-9,"-",IF(AHZ45=-9,"-",IF(AVERAGE(AHZ47:AHZ48)=AVERAGE(AHZ45:AHZ46),"-","ERR")))</f>
        <v>-</v>
      </c>
      <c r="AIA49" s="0" t="str">
        <f aca="false">IF(AIA47=-9,"-",IF(AIA45=-9,"-",IF(AVERAGE(AIA47:AIA48)=AVERAGE(AIA45:AIA46),"-","ERR")))</f>
        <v>-</v>
      </c>
      <c r="AIB49" s="0" t="str">
        <f aca="false">IF(AIB47=-9,"-",IF(AIB45=-9,"-",IF(AVERAGE(AIB47:AIB48)=AVERAGE(AIB45:AIB46),"-","ERR")))</f>
        <v>-</v>
      </c>
      <c r="AIC49" s="0" t="str">
        <f aca="false">IF(AIC47=-9,"-",IF(AIC45=-9,"-",IF(AVERAGE(AIC47:AIC48)=AVERAGE(AIC45:AIC46),"-","ERR")))</f>
        <v>ERR</v>
      </c>
      <c r="AID49" s="0" t="str">
        <f aca="false">IF(AID47=-9,"-",IF(AID45=-9,"-",IF(AVERAGE(AID47:AID48)=AVERAGE(AID45:AID46),"-","ERR")))</f>
        <v>-</v>
      </c>
      <c r="AIE49" s="0" t="str">
        <f aca="false">IF(AIE47=-9,"-",IF(AIE45=-9,"-",IF(AVERAGE(AIE47:AIE48)=AVERAGE(AIE45:AIE46),"-","ERR")))</f>
        <v>-</v>
      </c>
      <c r="AIF49" s="0" t="str">
        <f aca="false">IF(AIF47=-9,"-",IF(AIF45=-9,"-",IF(AVERAGE(AIF47:AIF48)=AVERAGE(AIF45:AIF46),"-","ERR")))</f>
        <v>ERR</v>
      </c>
      <c r="AIG49" s="0" t="str">
        <f aca="false">IF(AIG47=-9,"-",IF(AIG45=-9,"-",IF(AVERAGE(AIG47:AIG48)=AVERAGE(AIG45:AIG46),"-","ERR")))</f>
        <v>-</v>
      </c>
      <c r="AIH49" s="0" t="str">
        <f aca="false">IF(AIH47=-9,"-",IF(AIH45=-9,"-",IF(AVERAGE(AIH47:AIH48)=AVERAGE(AIH45:AIH46),"-","ERR")))</f>
        <v>-</v>
      </c>
      <c r="AII49" s="0" t="str">
        <f aca="false">IF(AII47=-9,"-",IF(AII45=-9,"-",IF(AVERAGE(AII47:AII48)=AVERAGE(AII45:AII46),"-","ERR")))</f>
        <v>-</v>
      </c>
      <c r="AIJ49" s="0" t="str">
        <f aca="false">IF(AIJ47=-9,"-",IF(AIJ45=-9,"-",IF(AVERAGE(AIJ47:AIJ48)=AVERAGE(AIJ45:AIJ46),"-","ERR")))</f>
        <v>-</v>
      </c>
      <c r="AIK49" s="0" t="str">
        <f aca="false">IF(AIK47=-9,"-",IF(AIK45=-9,"-",IF(AVERAGE(AIK47:AIK48)=AVERAGE(AIK45:AIK46),"-","ERR")))</f>
        <v>-</v>
      </c>
      <c r="AIL49" s="0" t="str">
        <f aca="false">IF(AIL47=-9,"-",IF(AIL45=-9,"-",IF(AVERAGE(AIL47:AIL48)=AVERAGE(AIL45:AIL46),"-","ERR")))</f>
        <v>ERR</v>
      </c>
      <c r="AIM49" s="0" t="str">
        <f aca="false">IF(AIM47=-9,"-",IF(AIM45=-9,"-",IF(AVERAGE(AIM47:AIM48)=AVERAGE(AIM45:AIM46),"-","ERR")))</f>
        <v>-</v>
      </c>
      <c r="AIN49" s="0" t="str">
        <f aca="false">IF(AIN47=-9,"-",IF(AIN45=-9,"-",IF(AVERAGE(AIN47:AIN48)=AVERAGE(AIN45:AIN46),"-","ERR")))</f>
        <v>-</v>
      </c>
      <c r="AIO49" s="0" t="str">
        <f aca="false">IF(AIO47=-9,"-",IF(AIO45=-9,"-",IF(AVERAGE(AIO47:AIO48)=AVERAGE(AIO45:AIO46),"-","ERR")))</f>
        <v>-</v>
      </c>
      <c r="AIP49" s="0" t="str">
        <f aca="false">IF(AIP47=-9,"-",IF(AIP45=-9,"-",IF(AVERAGE(AIP47:AIP48)=AVERAGE(AIP45:AIP46),"-","ERR")))</f>
        <v>ERR</v>
      </c>
      <c r="AIQ49" s="0" t="str">
        <f aca="false">IF(AIQ47=-9,"-",IF(AIQ45=-9,"-",IF(AVERAGE(AIQ47:AIQ48)=AVERAGE(AIQ45:AIQ46),"-","ERR")))</f>
        <v>-</v>
      </c>
      <c r="AIR49" s="0" t="str">
        <f aca="false">IF(AIR47=-9,"-",IF(AIR45=-9,"-",IF(AVERAGE(AIR47:AIR48)=AVERAGE(AIR45:AIR46),"-","ERR")))</f>
        <v>-</v>
      </c>
      <c r="AIS49" s="0" t="str">
        <f aca="false">IF(AIS47=-9,"-",IF(AIS45=-9,"-",IF(AVERAGE(AIS47:AIS48)=AVERAGE(AIS45:AIS46),"-","ERR")))</f>
        <v>-</v>
      </c>
      <c r="AIT49" s="0" t="str">
        <f aca="false">IF(AIT47=-9,"-",IF(AIT45=-9,"-",IF(AVERAGE(AIT47:AIT48)=AVERAGE(AIT45:AIT46),"-","ERR")))</f>
        <v>ERR</v>
      </c>
      <c r="AIU49" s="0" t="str">
        <f aca="false">IF(AIU47=-9,"-",IF(AIU45=-9,"-",IF(AVERAGE(AIU47:AIU48)=AVERAGE(AIU45:AIU46),"-","ERR")))</f>
        <v>-</v>
      </c>
      <c r="AIV49" s="0" t="str">
        <f aca="false">IF(AIV47=-9,"-",IF(AIV45=-9,"-",IF(AVERAGE(AIV47:AIV48)=AVERAGE(AIV45:AIV46),"-","ERR")))</f>
        <v>-</v>
      </c>
      <c r="AIW49" s="0" t="str">
        <f aca="false">IF(AIW47=-9,"-",IF(AIW45=-9,"-",IF(AVERAGE(AIW47:AIW48)=AVERAGE(AIW45:AIW46),"-","ERR")))</f>
        <v>-</v>
      </c>
      <c r="AIX49" s="0" t="str">
        <f aca="false">IF(AIX47=-9,"-",IF(AIX45=-9,"-",IF(AVERAGE(AIX47:AIX48)=AVERAGE(AIX45:AIX46),"-","ERR")))</f>
        <v>-</v>
      </c>
      <c r="AIY49" s="0" t="str">
        <f aca="false">IF(AIY47=-9,"-",IF(AIY45=-9,"-",IF(AVERAGE(AIY47:AIY48)=AVERAGE(AIY45:AIY46),"-","ERR")))</f>
        <v>ERR</v>
      </c>
      <c r="AIZ49" s="0" t="str">
        <f aca="false">IF(AIZ47=-9,"-",IF(AIZ45=-9,"-",IF(AVERAGE(AIZ47:AIZ48)=AVERAGE(AIZ45:AIZ46),"-","ERR")))</f>
        <v>-</v>
      </c>
      <c r="AJA49" s="0" t="str">
        <f aca="false">IF(AJA47=-9,"-",IF(AJA45=-9,"-",IF(AVERAGE(AJA47:AJA48)=AVERAGE(AJA45:AJA46),"-","ERR")))</f>
        <v>-</v>
      </c>
      <c r="AJB49" s="0" t="str">
        <f aca="false">IF(AJB47=-9,"-",IF(AJB45=-9,"-",IF(AVERAGE(AJB47:AJB48)=AVERAGE(AJB45:AJB46),"-","ERR")))</f>
        <v>-</v>
      </c>
      <c r="AJC49" s="0" t="str">
        <f aca="false">IF(AJC47=-9,"-",IF(AJC45=-9,"-",IF(AVERAGE(AJC47:AJC48)=AVERAGE(AJC45:AJC46),"-","ERR")))</f>
        <v>-</v>
      </c>
      <c r="AJD49" s="0" t="str">
        <f aca="false">IF(AJD47=-9,"-",IF(AJD45=-9,"-",IF(AVERAGE(AJD47:AJD48)=AVERAGE(AJD45:AJD46),"-","ERR")))</f>
        <v>ERR</v>
      </c>
      <c r="AJE49" s="0" t="str">
        <f aca="false">IF(AJE47=-9,"-",IF(AJE45=-9,"-",IF(AVERAGE(AJE47:AJE48)=AVERAGE(AJE45:AJE46),"-","ERR")))</f>
        <v>-</v>
      </c>
      <c r="AJF49" s="0" t="str">
        <f aca="false">IF(AJF47=-9,"-",IF(AJF45=-9,"-",IF(AVERAGE(AJF47:AJF48)=AVERAGE(AJF45:AJF46),"-","ERR")))</f>
        <v>-</v>
      </c>
      <c r="AJG49" s="0" t="str">
        <f aca="false">IF(AJG47=-9,"-",IF(AJG45=-9,"-",IF(AVERAGE(AJG47:AJG48)=AVERAGE(AJG45:AJG46),"-","ERR")))</f>
        <v>-</v>
      </c>
      <c r="AJH49" s="0" t="str">
        <f aca="false">IF(AJH47=-9,"-",IF(AJH45=-9,"-",IF(AVERAGE(AJH47:AJH48)=AVERAGE(AJH45:AJH46),"-","ERR")))</f>
        <v>ERR</v>
      </c>
      <c r="AJI49" s="0" t="str">
        <f aca="false">IF(AJI47=-9,"-",IF(AJI45=-9,"-",IF(AVERAGE(AJI47:AJI48)=AVERAGE(AJI45:AJI46),"-","ERR")))</f>
        <v>-</v>
      </c>
      <c r="AJJ49" s="0" t="str">
        <f aca="false">IF(AJJ47=-9,"-",IF(AJJ45=-9,"-",IF(AVERAGE(AJJ47:AJJ48)=AVERAGE(AJJ45:AJJ46),"-","ERR")))</f>
        <v>-</v>
      </c>
      <c r="AJK49" s="0" t="str">
        <f aca="false">IF(AJK47=-9,"-",IF(AJK45=-9,"-",IF(AVERAGE(AJK47:AJK48)=AVERAGE(AJK45:AJK46),"-","ERR")))</f>
        <v>-</v>
      </c>
      <c r="AJL49" s="0" t="str">
        <f aca="false">IF(AJL47=-9,"-",IF(AJL45=-9,"-",IF(AVERAGE(AJL47:AJL48)=AVERAGE(AJL45:AJL46),"-","ERR")))</f>
        <v>-</v>
      </c>
      <c r="AJM49" s="0" t="str">
        <f aca="false">IF(AJM47=-9,"-",IF(AJM45=-9,"-",IF(AVERAGE(AJM47:AJM48)=AVERAGE(AJM45:AJM46),"-","ERR")))</f>
        <v>-</v>
      </c>
      <c r="AJN49" s="0" t="str">
        <f aca="false">IF(AJN47=-9,"-",IF(AJN45=-9,"-",IF(AVERAGE(AJN47:AJN48)=AVERAGE(AJN45:AJN46),"-","ERR")))</f>
        <v>-</v>
      </c>
      <c r="AJO49" s="0" t="str">
        <f aca="false">IF(AJO47=-9,"-",IF(AJO45=-9,"-",IF(AVERAGE(AJO47:AJO48)=AVERAGE(AJO45:AJO46),"-","ERR")))</f>
        <v>-</v>
      </c>
      <c r="AJP49" s="0" t="str">
        <f aca="false">IF(AJP47=-9,"-",IF(AJP45=-9,"-",IF(AVERAGE(AJP47:AJP48)=AVERAGE(AJP45:AJP46),"-","ERR")))</f>
        <v>ERR</v>
      </c>
      <c r="AJQ49" s="0" t="str">
        <f aca="false">IF(AJQ47=-9,"-",IF(AJQ45=-9,"-",IF(AVERAGE(AJQ47:AJQ48)=AVERAGE(AJQ45:AJQ46),"-","ERR")))</f>
        <v>-</v>
      </c>
      <c r="AJR49" s="0" t="str">
        <f aca="false">IF(AJR47=-9,"-",IF(AJR45=-9,"-",IF(AVERAGE(AJR47:AJR48)=AVERAGE(AJR45:AJR46),"-","ERR")))</f>
        <v>ERR</v>
      </c>
      <c r="AJS49" s="0" t="str">
        <f aca="false">IF(AJS47=-9,"-",IF(AJS45=-9,"-",IF(AVERAGE(AJS47:AJS48)=AVERAGE(AJS45:AJS46),"-","ERR")))</f>
        <v>-</v>
      </c>
      <c r="AJT49" s="0" t="str">
        <f aca="false">IF(AJT47=-9,"-",IF(AJT45=-9,"-",IF(AVERAGE(AJT47:AJT48)=AVERAGE(AJT45:AJT46),"-","ERR")))</f>
        <v>-</v>
      </c>
      <c r="AJU49" s="0" t="str">
        <f aca="false">IF(AJU47=-9,"-",IF(AJU45=-9,"-",IF(AVERAGE(AJU47:AJU48)=AVERAGE(AJU45:AJU46),"-","ERR")))</f>
        <v>-</v>
      </c>
      <c r="AJV49" s="0" t="str">
        <f aca="false">IF(AJV47=-9,"-",IF(AJV45=-9,"-",IF(AVERAGE(AJV47:AJV48)=AVERAGE(AJV45:AJV46),"-","ERR")))</f>
        <v>-</v>
      </c>
      <c r="AJW49" s="0" t="str">
        <f aca="false">IF(AJW47=-9,"-",IF(AJW45=-9,"-",IF(AVERAGE(AJW47:AJW48)=AVERAGE(AJW45:AJW46),"-","ERR")))</f>
        <v>-</v>
      </c>
      <c r="AJX49" s="0" t="str">
        <f aca="false">IF(AJX47=-9,"-",IF(AJX45=-9,"-",IF(AVERAGE(AJX47:AJX48)=AVERAGE(AJX45:AJX46),"-","ERR")))</f>
        <v>-</v>
      </c>
      <c r="AJY49" s="0" t="str">
        <f aca="false">IF(AJY47=-9,"-",IF(AJY45=-9,"-",IF(AVERAGE(AJY47:AJY48)=AVERAGE(AJY45:AJY46),"-","ERR")))</f>
        <v>-</v>
      </c>
      <c r="AJZ49" s="0" t="str">
        <f aca="false">IF(AJZ47=-9,"-",IF(AJZ45=-9,"-",IF(AVERAGE(AJZ47:AJZ48)=AVERAGE(AJZ45:AJZ46),"-","ERR")))</f>
        <v>-</v>
      </c>
      <c r="AKA49" s="0" t="str">
        <f aca="false">IF(AKA47=-9,"-",IF(AKA45=-9,"-",IF(AVERAGE(AKA47:AKA48)=AVERAGE(AKA45:AKA46),"-","ERR")))</f>
        <v>-</v>
      </c>
      <c r="AKB49" s="0" t="str">
        <f aca="false">IF(AKB47=-9,"-",IF(AKB45=-9,"-",IF(AVERAGE(AKB47:AKB48)=AVERAGE(AKB45:AKB46),"-","ERR")))</f>
        <v>-</v>
      </c>
      <c r="AKC49" s="0" t="str">
        <f aca="false">IF(AKC47=-9,"-",IF(AKC45=-9,"-",IF(AVERAGE(AKC47:AKC48)=AVERAGE(AKC45:AKC46),"-","ERR")))</f>
        <v>-</v>
      </c>
      <c r="AKD49" s="0" t="str">
        <f aca="false">IF(AKD47=-9,"-",IF(AKD45=-9,"-",IF(AVERAGE(AKD47:AKD48)=AVERAGE(AKD45:AKD46),"-","ERR")))</f>
        <v>-</v>
      </c>
      <c r="AKE49" s="0" t="str">
        <f aca="false">IF(AKE47=-9,"-",IF(AKE45=-9,"-",IF(AVERAGE(AKE47:AKE48)=AVERAGE(AKE45:AKE46),"-","ERR")))</f>
        <v>-</v>
      </c>
      <c r="AKF49" s="0" t="str">
        <f aca="false">IF(AKF47=-9,"-",IF(AKF45=-9,"-",IF(AVERAGE(AKF47:AKF48)=AVERAGE(AKF45:AKF46),"-","ERR")))</f>
        <v>-</v>
      </c>
      <c r="AKG49" s="0" t="str">
        <f aca="false">IF(AKG47=-9,"-",IF(AKG45=-9,"-",IF(AVERAGE(AKG47:AKG48)=AVERAGE(AKG45:AKG46),"-","ERR")))</f>
        <v>ERR</v>
      </c>
      <c r="AKH49" s="0" t="str">
        <f aca="false">IF(AKH47=-9,"-",IF(AKH45=-9,"-",IF(AVERAGE(AKH47:AKH48)=AVERAGE(AKH45:AKH46),"-","ERR")))</f>
        <v>ERR</v>
      </c>
      <c r="AKI49" s="0" t="str">
        <f aca="false">IF(AKI47=-9,"-",IF(AKI45=-9,"-",IF(AVERAGE(AKI47:AKI48)=AVERAGE(AKI45:AKI46),"-","ERR")))</f>
        <v>-</v>
      </c>
      <c r="AKJ49" s="0" t="str">
        <f aca="false">IF(AKJ47=-9,"-",IF(AKJ45=-9,"-",IF(AVERAGE(AKJ47:AKJ48)=AVERAGE(AKJ45:AKJ46),"-","ERR")))</f>
        <v>ERR</v>
      </c>
      <c r="AKK49" s="0" t="str">
        <f aca="false">IF(AKK47=-9,"-",IF(AKK45=-9,"-",IF(AVERAGE(AKK47:AKK48)=AVERAGE(AKK45:AKK46),"-","ERR")))</f>
        <v>-</v>
      </c>
      <c r="AKL49" s="0" t="str">
        <f aca="false">IF(AKL47=-9,"-",IF(AKL45=-9,"-",IF(AVERAGE(AKL47:AKL48)=AVERAGE(AKL45:AKL46),"-","ERR")))</f>
        <v>ERR</v>
      </c>
      <c r="AKM49" s="0" t="str">
        <f aca="false">IF(AKM47=-9,"-",IF(AKM45=-9,"-",IF(AVERAGE(AKM47:AKM48)=AVERAGE(AKM45:AKM46),"-","ERR")))</f>
        <v>ERR</v>
      </c>
      <c r="AKN49" s="0" t="str">
        <f aca="false">IF(AKN47=-9,"-",IF(AKN45=-9,"-",IF(AVERAGE(AKN47:AKN48)=AVERAGE(AKN45:AKN46),"-","ERR")))</f>
        <v>-</v>
      </c>
      <c r="AKO49" s="0" t="str">
        <f aca="false">IF(AKO47=-9,"-",IF(AKO45=-9,"-",IF(AVERAGE(AKO47:AKO48)=AVERAGE(AKO45:AKO46),"-","ERR")))</f>
        <v>-</v>
      </c>
      <c r="AKP49" s="0" t="str">
        <f aca="false">IF(AKP47=-9,"-",IF(AKP45=-9,"-",IF(AVERAGE(AKP47:AKP48)=AVERAGE(AKP45:AKP46),"-","ERR")))</f>
        <v>ERR</v>
      </c>
      <c r="AKQ49" s="0" t="str">
        <f aca="false">IF(AKQ47=-9,"-",IF(AKQ45=-9,"-",IF(AVERAGE(AKQ47:AKQ48)=AVERAGE(AKQ45:AKQ46),"-","ERR")))</f>
        <v>-</v>
      </c>
      <c r="AKR49" s="0" t="str">
        <f aca="false">IF(AKR47=-9,"-",IF(AKR45=-9,"-",IF(AVERAGE(AKR47:AKR48)=AVERAGE(AKR45:AKR46),"-","ERR")))</f>
        <v>-</v>
      </c>
      <c r="AKS49" s="0" t="str">
        <f aca="false">IF(AKS47=-9,"-",IF(AKS45=-9,"-",IF(AVERAGE(AKS47:AKS48)=AVERAGE(AKS45:AKS46),"-","ERR")))</f>
        <v>-</v>
      </c>
      <c r="AKT49" s="0" t="str">
        <f aca="false">IF(AKT47=-9,"-",IF(AKT45=-9,"-",IF(AVERAGE(AKT47:AKT48)=AVERAGE(AKT45:AKT46),"-","ERR")))</f>
        <v>-</v>
      </c>
      <c r="AKU49" s="0" t="str">
        <f aca="false">IF(AKU47=-9,"-",IF(AKU45=-9,"-",IF(AVERAGE(AKU47:AKU48)=AVERAGE(AKU45:AKU46),"-","ERR")))</f>
        <v>-</v>
      </c>
      <c r="AKV49" s="0" t="str">
        <f aca="false">IF(AKV47=-9,"-",IF(AKV45=-9,"-",IF(AVERAGE(AKV47:AKV48)=AVERAGE(AKV45:AKV46),"-","ERR")))</f>
        <v>-</v>
      </c>
      <c r="AKW49" s="0" t="str">
        <f aca="false">IF(AKW47=-9,"-",IF(AKW45=-9,"-",IF(AVERAGE(AKW47:AKW48)=AVERAGE(AKW45:AKW46),"-","ERR")))</f>
        <v>-</v>
      </c>
      <c r="AKX49" s="0" t="str">
        <f aca="false">IF(AKX47=-9,"-",IF(AKX45=-9,"-",IF(AVERAGE(AKX47:AKX48)=AVERAGE(AKX45:AKX46),"-","ERR")))</f>
        <v>-</v>
      </c>
      <c r="AKY49" s="0" t="str">
        <f aca="false">IF(AKY47=-9,"-",IF(AKY45=-9,"-",IF(AVERAGE(AKY47:AKY48)=AVERAGE(AKY45:AKY46),"-","ERR")))</f>
        <v>-</v>
      </c>
      <c r="AKZ49" s="0" t="str">
        <f aca="false">IF(AKZ47=-9,"-",IF(AKZ45=-9,"-",IF(AVERAGE(AKZ47:AKZ48)=AVERAGE(AKZ45:AKZ46),"-","ERR")))</f>
        <v>-</v>
      </c>
      <c r="ALA49" s="0" t="str">
        <f aca="false">IF(ALA47=-9,"-",IF(ALA45=-9,"-",IF(AVERAGE(ALA47:ALA48)=AVERAGE(ALA45:ALA46),"-","ERR")))</f>
        <v>ERR</v>
      </c>
      <c r="ALB49" s="0" t="str">
        <f aca="false">IF(ALB47=-9,"-",IF(ALB45=-9,"-",IF(AVERAGE(ALB47:ALB48)=AVERAGE(ALB45:ALB46),"-","ERR")))</f>
        <v>-</v>
      </c>
      <c r="ALC49" s="0" t="str">
        <f aca="false">IF(ALC47=-9,"-",IF(ALC45=-9,"-",IF(AVERAGE(ALC47:ALC48)=AVERAGE(ALC45:ALC46),"-","ERR")))</f>
        <v>-</v>
      </c>
      <c r="ALD49" s="0" t="str">
        <f aca="false">IF(ALD47=-9,"-",IF(ALD45=-9,"-",IF(AVERAGE(ALD47:ALD48)=AVERAGE(ALD45:ALD46),"-","ERR")))</f>
        <v>-</v>
      </c>
      <c r="ALE49" s="0" t="str">
        <f aca="false">IF(ALE47=-9,"-",IF(ALE45=-9,"-",IF(AVERAGE(ALE47:ALE48)=AVERAGE(ALE45:ALE46),"-","ERR")))</f>
        <v>-</v>
      </c>
      <c r="ALF49" s="0" t="str">
        <f aca="false">IF(ALF47=-9,"-",IF(ALF45=-9,"-",IF(AVERAGE(ALF47:ALF48)=AVERAGE(ALF45:ALF46),"-","ERR")))</f>
        <v>ERR</v>
      </c>
      <c r="ALG49" s="0" t="str">
        <f aca="false">IF(ALG47=-9,"-",IF(ALG45=-9,"-",IF(AVERAGE(ALG47:ALG48)=AVERAGE(ALG45:ALG46),"-","ERR")))</f>
        <v>-</v>
      </c>
      <c r="ALH49" s="0" t="str">
        <f aca="false">IF(ALH47=-9,"-",IF(ALH45=-9,"-",IF(AVERAGE(ALH47:ALH48)=AVERAGE(ALH45:ALH46),"-","ERR")))</f>
        <v>-</v>
      </c>
      <c r="ALI49" s="0" t="str">
        <f aca="false">IF(ALI47=-9,"-",IF(ALI45=-9,"-",IF(AVERAGE(ALI47:ALI48)=AVERAGE(ALI45:ALI46),"-","ERR")))</f>
        <v>-</v>
      </c>
      <c r="ALJ49" s="0" t="str">
        <f aca="false">IF(ALJ47=-9,"-",IF(ALJ45=-9,"-",IF(AVERAGE(ALJ47:ALJ48)=AVERAGE(ALJ45:ALJ46),"-","ERR")))</f>
        <v>ERR</v>
      </c>
      <c r="ALK49" s="0" t="str">
        <f aca="false">IF(ALK47=-9,"-",IF(ALK45=-9,"-",IF(AVERAGE(ALK47:ALK48)=AVERAGE(ALK45:ALK46),"-","ERR")))</f>
        <v>-</v>
      </c>
      <c r="ALL49" s="0" t="str">
        <f aca="false">IF(ALL47=-9,"-",IF(ALL45=-9,"-",IF(AVERAGE(ALL47:ALL48)=AVERAGE(ALL45:ALL46),"-","ERR")))</f>
        <v>-</v>
      </c>
      <c r="ALM49" s="0" t="str">
        <f aca="false">IF(ALM47=-9,"-",IF(ALM45=-9,"-",IF(AVERAGE(ALM47:ALM48)=AVERAGE(ALM45:ALM46),"-","ERR")))</f>
        <v>-</v>
      </c>
      <c r="ALN49" s="0" t="str">
        <f aca="false">IF(ALN47=-9,"-",IF(ALN45=-9,"-",IF(AVERAGE(ALN47:ALN48)=AVERAGE(ALN45:ALN46),"-","ERR")))</f>
        <v>-</v>
      </c>
      <c r="ALO49" s="0" t="str">
        <f aca="false">IF(ALO47=-9,"-",IF(ALO45=-9,"-",IF(AVERAGE(ALO47:ALO48)=AVERAGE(ALO45:ALO46),"-","ERR")))</f>
        <v>-</v>
      </c>
      <c r="ALP49" s="0" t="str">
        <f aca="false">IF(ALP47=-9,"-",IF(ALP45=-9,"-",IF(AVERAGE(ALP47:ALP48)=AVERAGE(ALP45:ALP46),"-","ERR")))</f>
        <v>-</v>
      </c>
      <c r="ALQ49" s="0" t="str">
        <f aca="false">IF(ALQ47=-9,"-",IF(ALQ45=-9,"-",IF(AVERAGE(ALQ47:ALQ48)=AVERAGE(ALQ45:ALQ46),"-","ERR")))</f>
        <v>-</v>
      </c>
      <c r="ALR49" s="0" t="str">
        <f aca="false">IF(ALR47=-9,"-",IF(ALR45=-9,"-",IF(AVERAGE(ALR47:ALR48)=AVERAGE(ALR45:ALR46),"-","ERR")))</f>
        <v>-</v>
      </c>
      <c r="ALS49" s="0" t="str">
        <f aca="false">IF(ALS47=-9,"-",IF(ALS45=-9,"-",IF(AVERAGE(ALS47:ALS48)=AVERAGE(ALS45:ALS46),"-","ERR")))</f>
        <v>-</v>
      </c>
      <c r="ALT49" s="0" t="str">
        <f aca="false">IF(ALT47=-9,"-",IF(ALT45=-9,"-",IF(AVERAGE(ALT47:ALT48)=AVERAGE(ALT45:ALT46),"-","ERR")))</f>
        <v>-</v>
      </c>
      <c r="ALU49" s="0" t="str">
        <f aca="false">IF(ALU47=-9,"-",IF(ALU45=-9,"-",IF(AVERAGE(ALU47:ALU48)=AVERAGE(ALU45:ALU46),"-","ERR")))</f>
        <v>-</v>
      </c>
      <c r="ALV49" s="0" t="str">
        <f aca="false">IF(ALV47=-9,"-",IF(ALV45=-9,"-",IF(AVERAGE(ALV47:ALV48)=AVERAGE(ALV45:ALV46),"-","ERR")))</f>
        <v>ERR</v>
      </c>
      <c r="ALW49" s="0" t="str">
        <f aca="false">IF(ALW47=-9,"-",IF(ALW45=-9,"-",IF(AVERAGE(ALW47:ALW48)=AVERAGE(ALW45:ALW46),"-","ERR")))</f>
        <v>-</v>
      </c>
      <c r="ALX49" s="0" t="str">
        <f aca="false">IF(ALX47=-9,"-",IF(ALX45=-9,"-",IF(AVERAGE(ALX47:ALX48)=AVERAGE(ALX45:ALX46),"-","ERR")))</f>
        <v>ERR</v>
      </c>
      <c r="ALY49" s="0" t="str">
        <f aca="false">IF(ALY47=-9,"-",IF(ALY45=-9,"-",IF(AVERAGE(ALY47:ALY48)=AVERAGE(ALY45:ALY46),"-","ERR")))</f>
        <v>-</v>
      </c>
      <c r="ALZ49" s="0" t="str">
        <f aca="false">IF(ALZ47=-9,"-",IF(ALZ45=-9,"-",IF(AVERAGE(ALZ47:ALZ48)=AVERAGE(ALZ45:ALZ46),"-","ERR")))</f>
        <v>-</v>
      </c>
      <c r="AMA49" s="0" t="str">
        <f aca="false">IF(AMA47=-9,"-",IF(AMA45=-9,"-",IF(AVERAGE(AMA47:AMA48)=AVERAGE(AMA45:AMA46),"-","ERR")))</f>
        <v>-</v>
      </c>
      <c r="AMB49" s="0" t="str">
        <f aca="false">IF(AMB47=-9,"-",IF(AMB45=-9,"-",IF(AVERAGE(AMB47:AMB48)=AVERAGE(AMB45:AMB46),"-","ERR")))</f>
        <v>ERR</v>
      </c>
      <c r="AMC49" s="0" t="str">
        <f aca="false">IF(AMC47=-9,"-",IF(AMC45=-9,"-",IF(AVERAGE(AMC47:AMC48)=AVERAGE(AMC45:AMC46),"-","ERR")))</f>
        <v>-</v>
      </c>
      <c r="AMD49" s="0" t="str">
        <f aca="false">IF(AMD47=-9,"-",IF(AMD45=-9,"-",IF(AVERAGE(AMD47:AMD48)=AVERAGE(AMD45:AMD46),"-","ERR")))</f>
        <v>-</v>
      </c>
      <c r="AME49" s="0" t="str">
        <f aca="false">IF(AME47=-9,"-",IF(AME45=-9,"-",IF(AVERAGE(AME47:AME48)=AVERAGE(AME45:AME46),"-","ERR")))</f>
        <v>-</v>
      </c>
      <c r="AMF49" s="0" t="str">
        <f aca="false">IF(AMF47=-9,"-",IF(AMF45=-9,"-",IF(AVERAGE(AMF47:AMF48)=AVERAGE(AMF45:AMF46),"-","ERR")))</f>
        <v>-</v>
      </c>
      <c r="AMG49" s="0" t="str">
        <f aca="false">IF(AMG47=-9,"-",IF(AMG45=-9,"-",IF(AVERAGE(AMG47:AMG48)=AVERAGE(AMG45:AMG46),"-","ERR")))</f>
        <v>-</v>
      </c>
      <c r="AMH49" s="0" t="str">
        <f aca="false">IF(AMH47=-9,"-",IF(AMH45=-9,"-",IF(AVERAGE(AMH47:AMH48)=AVERAGE(AMH45:AMH46),"-","ERR")))</f>
        <v>ERR</v>
      </c>
      <c r="AMI49" s="0" t="str">
        <f aca="false">IF(AMI47=-9,"-",IF(AMI45=-9,"-",IF(AVERAGE(AMI47:AMI48)=AVERAGE(AMI45:AMI46),"-","ERR")))</f>
        <v>-</v>
      </c>
      <c r="AMJ49" s="0" t="str">
        <f aca="false">IF(AMJ47=-9,"-",IF(AMJ45=-9,"-",IF(AVERAGE(AMJ47:AMJ48)=AVERAGE(AMJ45:AMJ46),"-","ERR")))</f>
        <v>-</v>
      </c>
    </row>
    <row r="51" customFormat="false" ht="15" hidden="false" customHeight="false" outlineLevel="0" collapsed="false">
      <c r="A51" s="0" t="s">
        <v>6673</v>
      </c>
      <c r="C51" s="0" t="n">
        <f aca="false">COUNTIF(D51:cmh51,"-9")/COUNT(D51:cmh51)</f>
        <v>0.00421762969211303</v>
      </c>
      <c r="D51" s="0" t="n">
        <v>1</v>
      </c>
      <c r="E51" s="0" t="n">
        <v>1</v>
      </c>
      <c r="F51" s="0" t="n">
        <v>1</v>
      </c>
      <c r="G51" s="0" t="n">
        <v>2</v>
      </c>
      <c r="H51" s="0" t="n">
        <v>1</v>
      </c>
      <c r="I51" s="0" t="n">
        <v>1</v>
      </c>
      <c r="J51" s="0" t="n">
        <v>1</v>
      </c>
      <c r="K51" s="0" t="n">
        <v>1</v>
      </c>
      <c r="L51" s="0" t="n">
        <v>1</v>
      </c>
      <c r="M51" s="0" t="n">
        <v>1</v>
      </c>
      <c r="N51" s="0" t="n">
        <v>1</v>
      </c>
      <c r="O51" s="0" t="n">
        <v>1</v>
      </c>
      <c r="P51" s="0" t="n">
        <v>1</v>
      </c>
      <c r="Q51" s="0" t="n">
        <v>2</v>
      </c>
      <c r="R51" s="0" t="n">
        <v>1</v>
      </c>
      <c r="S51" s="0" t="n">
        <v>2</v>
      </c>
      <c r="T51" s="0" t="n">
        <v>1</v>
      </c>
      <c r="U51" s="0" t="n">
        <v>1</v>
      </c>
      <c r="V51" s="0" t="n">
        <v>1</v>
      </c>
      <c r="W51" s="0" t="n">
        <v>1</v>
      </c>
      <c r="X51" s="0" t="n">
        <v>1</v>
      </c>
      <c r="Y51" s="0" t="n">
        <v>1</v>
      </c>
      <c r="Z51" s="0" t="n">
        <v>1</v>
      </c>
      <c r="AA51" s="0" t="n">
        <v>1</v>
      </c>
      <c r="AB51" s="0" t="n">
        <v>1</v>
      </c>
      <c r="AC51" s="0" t="n">
        <v>1</v>
      </c>
      <c r="AD51" s="0" t="n">
        <v>1</v>
      </c>
      <c r="AE51" s="0" t="n">
        <v>1</v>
      </c>
      <c r="AF51" s="0" t="n">
        <v>1</v>
      </c>
      <c r="AG51" s="0" t="n">
        <v>1</v>
      </c>
      <c r="AH51" s="0" t="n">
        <v>1</v>
      </c>
      <c r="AI51" s="0" t="n">
        <v>1</v>
      </c>
      <c r="AJ51" s="0" t="n">
        <v>1</v>
      </c>
      <c r="AK51" s="0" t="n">
        <v>1</v>
      </c>
      <c r="AL51" s="0" t="n">
        <v>1</v>
      </c>
      <c r="AM51" s="0" t="n">
        <v>1</v>
      </c>
      <c r="AN51" s="0" t="n">
        <v>2</v>
      </c>
      <c r="AO51" s="0" t="n">
        <v>2</v>
      </c>
      <c r="AP51" s="0" t="n">
        <v>1</v>
      </c>
      <c r="AQ51" s="0" t="n">
        <v>1</v>
      </c>
      <c r="AR51" s="0" t="n">
        <v>1</v>
      </c>
      <c r="AS51" s="0" t="n">
        <v>1</v>
      </c>
      <c r="AT51" s="0" t="n">
        <v>1</v>
      </c>
      <c r="AU51" s="0" t="n">
        <v>1</v>
      </c>
      <c r="AV51" s="0" t="n">
        <v>2</v>
      </c>
      <c r="AW51" s="0" t="n">
        <v>1</v>
      </c>
      <c r="AX51" s="0" t="n">
        <v>1</v>
      </c>
      <c r="AY51" s="0" t="n">
        <v>1</v>
      </c>
      <c r="AZ51" s="0" t="n">
        <v>1</v>
      </c>
      <c r="BA51" s="0" t="n">
        <v>1</v>
      </c>
      <c r="BB51" s="0" t="n">
        <v>1</v>
      </c>
      <c r="BC51" s="0" t="n">
        <v>1</v>
      </c>
      <c r="BD51" s="0" t="n">
        <v>1</v>
      </c>
      <c r="BE51" s="0" t="n">
        <v>1</v>
      </c>
      <c r="BF51" s="0" t="n">
        <v>2</v>
      </c>
      <c r="BG51" s="0" t="n">
        <v>1</v>
      </c>
      <c r="BH51" s="0" t="n">
        <v>2</v>
      </c>
      <c r="BI51" s="0" t="n">
        <v>1</v>
      </c>
      <c r="BJ51" s="0" t="n">
        <v>1</v>
      </c>
      <c r="BK51" s="0" t="n">
        <v>1</v>
      </c>
      <c r="BL51" s="0" t="n">
        <v>1</v>
      </c>
      <c r="BM51" s="0" t="n">
        <v>1</v>
      </c>
      <c r="BN51" s="0" t="n">
        <v>1</v>
      </c>
      <c r="BO51" s="0" t="n">
        <v>1</v>
      </c>
      <c r="BP51" s="0" t="n">
        <v>1</v>
      </c>
      <c r="BQ51" s="0" t="n">
        <v>1</v>
      </c>
      <c r="BR51" s="0" t="n">
        <v>1</v>
      </c>
      <c r="BS51" s="0" t="n">
        <v>1</v>
      </c>
      <c r="BT51" s="0" t="n">
        <v>1</v>
      </c>
      <c r="BU51" s="0" t="n">
        <v>1</v>
      </c>
      <c r="BV51" s="0" t="n">
        <v>2</v>
      </c>
      <c r="BW51" s="0" t="n">
        <v>2</v>
      </c>
      <c r="BX51" s="0" t="n">
        <v>1</v>
      </c>
      <c r="BY51" s="0" t="n">
        <v>1</v>
      </c>
      <c r="BZ51" s="0" t="n">
        <v>1</v>
      </c>
      <c r="CA51" s="0" t="n">
        <v>1</v>
      </c>
      <c r="CB51" s="0" t="n">
        <v>1</v>
      </c>
      <c r="CC51" s="0" t="n">
        <v>1</v>
      </c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1</v>
      </c>
      <c r="CK51" s="0" t="n">
        <v>1</v>
      </c>
      <c r="CL51" s="0" t="n">
        <v>2</v>
      </c>
      <c r="CM51" s="0" t="n">
        <v>1</v>
      </c>
      <c r="CN51" s="0" t="n">
        <v>1</v>
      </c>
      <c r="CO51" s="0" t="n">
        <v>2</v>
      </c>
      <c r="CP51" s="0" t="n">
        <v>2</v>
      </c>
      <c r="CQ51" s="0" t="n">
        <v>1</v>
      </c>
      <c r="CR51" s="0" t="n">
        <v>1</v>
      </c>
      <c r="CS51" s="0" t="n">
        <v>1</v>
      </c>
      <c r="CT51" s="0" t="n">
        <v>1</v>
      </c>
      <c r="CU51" s="0" t="n">
        <v>2</v>
      </c>
      <c r="CV51" s="0" t="n">
        <v>1</v>
      </c>
      <c r="CW51" s="0" t="n">
        <v>1</v>
      </c>
      <c r="CX51" s="0" t="n">
        <v>1</v>
      </c>
      <c r="CY51" s="0" t="n">
        <v>1</v>
      </c>
      <c r="CZ51" s="0" t="n">
        <v>1</v>
      </c>
      <c r="DA51" s="0" t="n">
        <v>1</v>
      </c>
      <c r="DB51" s="0" t="n">
        <v>1</v>
      </c>
      <c r="DC51" s="0" t="n">
        <v>2</v>
      </c>
      <c r="DD51" s="0" t="n">
        <v>1</v>
      </c>
      <c r="DE51" s="0" t="n">
        <v>1</v>
      </c>
      <c r="DF51" s="0" t="n">
        <v>1</v>
      </c>
      <c r="DG51" s="0" t="n">
        <v>1</v>
      </c>
      <c r="DH51" s="0" t="n">
        <v>1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 t="n">
        <v>1</v>
      </c>
      <c r="DP51" s="0" t="n">
        <v>1</v>
      </c>
      <c r="DQ51" s="0" t="n">
        <v>1</v>
      </c>
      <c r="DR51" s="0" t="n">
        <v>1</v>
      </c>
      <c r="DS51" s="0" t="n">
        <v>2</v>
      </c>
      <c r="DT51" s="0" t="n">
        <v>1</v>
      </c>
      <c r="DU51" s="0" t="n">
        <v>1</v>
      </c>
      <c r="DV51" s="0" t="n">
        <v>1</v>
      </c>
      <c r="DW51" s="0" t="n">
        <v>2</v>
      </c>
      <c r="DX51" s="0" t="n">
        <v>3</v>
      </c>
      <c r="DY51" s="0" t="n">
        <v>1</v>
      </c>
      <c r="DZ51" s="0" t="n">
        <v>1</v>
      </c>
      <c r="EA51" s="0" t="n">
        <v>2</v>
      </c>
      <c r="EB51" s="0" t="n">
        <v>1</v>
      </c>
      <c r="EC51" s="0" t="n">
        <v>1</v>
      </c>
      <c r="ED51" s="0" t="n">
        <v>1</v>
      </c>
      <c r="EE51" s="0" t="n">
        <v>1</v>
      </c>
      <c r="EF51" s="0" t="n">
        <v>2</v>
      </c>
      <c r="EG51" s="0" t="n">
        <v>1</v>
      </c>
      <c r="EH51" s="0" t="n">
        <v>1</v>
      </c>
      <c r="EI51" s="0" t="n">
        <v>1</v>
      </c>
      <c r="EJ51" s="0" t="n">
        <v>1</v>
      </c>
      <c r="EK51" s="0" t="n">
        <v>1</v>
      </c>
      <c r="EL51" s="0" t="n">
        <v>1</v>
      </c>
      <c r="EM51" s="0" t="n">
        <v>2</v>
      </c>
      <c r="EN51" s="0" t="n">
        <v>1</v>
      </c>
      <c r="EO51" s="0" t="n">
        <v>1</v>
      </c>
      <c r="EP51" s="0" t="n">
        <v>1</v>
      </c>
      <c r="EQ51" s="0" t="n">
        <v>1</v>
      </c>
      <c r="ER51" s="0" t="n">
        <v>1</v>
      </c>
      <c r="ES51" s="0" t="n">
        <v>1</v>
      </c>
      <c r="ET51" s="0" t="n">
        <v>1</v>
      </c>
      <c r="EU51" s="0" t="n">
        <v>1</v>
      </c>
      <c r="EV51" s="0" t="n">
        <v>1</v>
      </c>
      <c r="EW51" s="0" t="n">
        <v>1</v>
      </c>
      <c r="EX51" s="0" t="n">
        <v>1</v>
      </c>
      <c r="EY51" s="0" t="n">
        <v>1</v>
      </c>
      <c r="EZ51" s="0" t="n">
        <v>1</v>
      </c>
      <c r="FA51" s="0" t="n">
        <v>1</v>
      </c>
      <c r="FB51" s="0" t="n">
        <v>1</v>
      </c>
      <c r="FC51" s="0" t="n">
        <v>1</v>
      </c>
      <c r="FD51" s="0" t="n">
        <v>1</v>
      </c>
      <c r="FE51" s="0" t="n">
        <v>1</v>
      </c>
      <c r="FF51" s="0" t="n">
        <v>1</v>
      </c>
      <c r="FG51" s="0" t="n">
        <v>1</v>
      </c>
      <c r="FH51" s="0" t="n">
        <v>1</v>
      </c>
      <c r="FI51" s="0" t="n">
        <v>1</v>
      </c>
      <c r="FJ51" s="0" t="n">
        <v>2</v>
      </c>
      <c r="FK51" s="0" t="n">
        <v>1</v>
      </c>
      <c r="FL51" s="0" t="n">
        <v>1</v>
      </c>
      <c r="FM51" s="0" t="n">
        <v>1</v>
      </c>
      <c r="FN51" s="0" t="n">
        <v>1</v>
      </c>
      <c r="FO51" s="0" t="n">
        <v>1</v>
      </c>
      <c r="FP51" s="0" t="n">
        <v>1</v>
      </c>
      <c r="FQ51" s="0" t="n">
        <v>1</v>
      </c>
      <c r="FR51" s="0" t="n">
        <v>1</v>
      </c>
      <c r="FS51" s="0" t="n">
        <v>2</v>
      </c>
      <c r="FT51" s="0" t="n">
        <v>2</v>
      </c>
      <c r="FU51" s="0" t="n">
        <v>1</v>
      </c>
      <c r="FV51" s="0" t="n">
        <v>1</v>
      </c>
      <c r="FW51" s="0" t="n">
        <v>2</v>
      </c>
      <c r="FX51" s="0" t="n">
        <v>1</v>
      </c>
      <c r="FY51" s="0" t="n">
        <v>1</v>
      </c>
      <c r="FZ51" s="0" t="n">
        <v>1</v>
      </c>
      <c r="GA51" s="0" t="n">
        <v>1</v>
      </c>
      <c r="GB51" s="0" t="n">
        <v>1</v>
      </c>
      <c r="GC51" s="0" t="n">
        <v>1</v>
      </c>
      <c r="GD51" s="0" t="n">
        <v>1</v>
      </c>
      <c r="GE51" s="0" t="n">
        <v>1</v>
      </c>
      <c r="GF51" s="0" t="n">
        <v>1</v>
      </c>
      <c r="GG51" s="0" t="n">
        <v>1</v>
      </c>
      <c r="GH51" s="0" t="n">
        <v>1</v>
      </c>
      <c r="GI51" s="0" t="n">
        <v>1</v>
      </c>
      <c r="GJ51" s="0" t="n">
        <v>2</v>
      </c>
      <c r="GK51" s="0" t="n">
        <v>1</v>
      </c>
      <c r="GL51" s="0" t="n">
        <v>2</v>
      </c>
      <c r="GM51" s="0" t="n">
        <v>1</v>
      </c>
      <c r="GN51" s="0" t="n">
        <v>1</v>
      </c>
      <c r="GO51" s="0" t="n">
        <v>1</v>
      </c>
      <c r="GP51" s="0" t="n">
        <v>3</v>
      </c>
      <c r="GQ51" s="0" t="n">
        <v>1</v>
      </c>
      <c r="GR51" s="0" t="n">
        <v>1</v>
      </c>
      <c r="GS51" s="0" t="n">
        <v>1</v>
      </c>
      <c r="GT51" s="0" t="n">
        <v>1</v>
      </c>
      <c r="GU51" s="0" t="n">
        <v>1</v>
      </c>
      <c r="GV51" s="0" t="n">
        <v>1</v>
      </c>
      <c r="GW51" s="0" t="n">
        <v>1</v>
      </c>
      <c r="GX51" s="0" t="n">
        <v>1</v>
      </c>
      <c r="GY51" s="0" t="n">
        <v>1</v>
      </c>
      <c r="GZ51" s="0" t="n">
        <v>2</v>
      </c>
      <c r="HA51" s="0" t="n">
        <v>1</v>
      </c>
      <c r="HB51" s="0" t="n">
        <v>1</v>
      </c>
      <c r="HC51" s="0" t="n">
        <v>1</v>
      </c>
      <c r="HD51" s="0" t="n">
        <v>1</v>
      </c>
      <c r="HE51" s="0" t="n">
        <v>2</v>
      </c>
      <c r="HF51" s="0" t="n">
        <v>1</v>
      </c>
      <c r="HG51" s="0" t="n">
        <v>1</v>
      </c>
      <c r="HH51" s="0" t="n">
        <v>2</v>
      </c>
      <c r="HI51" s="0" t="n">
        <v>1</v>
      </c>
      <c r="HJ51" s="0" t="n">
        <v>1</v>
      </c>
      <c r="HK51" s="0" t="n">
        <v>1</v>
      </c>
      <c r="HL51" s="0" t="n">
        <v>1</v>
      </c>
      <c r="HM51" s="0" t="n">
        <v>1</v>
      </c>
      <c r="HN51" s="0" t="n">
        <v>1</v>
      </c>
      <c r="HO51" s="0" t="n">
        <v>1</v>
      </c>
      <c r="HP51" s="0" t="n">
        <v>1</v>
      </c>
      <c r="HQ51" s="0" t="n">
        <v>1</v>
      </c>
      <c r="HR51" s="0" t="n">
        <v>1</v>
      </c>
      <c r="HS51" s="0" t="n">
        <v>1</v>
      </c>
      <c r="HT51" s="0" t="n">
        <v>1</v>
      </c>
      <c r="HU51" s="0" t="n">
        <v>1</v>
      </c>
      <c r="HV51" s="0" t="n">
        <v>1</v>
      </c>
      <c r="HW51" s="0" t="n">
        <v>-9</v>
      </c>
      <c r="HX51" s="0" t="n">
        <v>1</v>
      </c>
      <c r="HY51" s="0" t="n">
        <v>2</v>
      </c>
      <c r="HZ51" s="0" t="n">
        <v>2</v>
      </c>
      <c r="IA51" s="0" t="n">
        <v>1</v>
      </c>
      <c r="IB51" s="0" t="n">
        <v>1</v>
      </c>
      <c r="IC51" s="0" t="n">
        <v>1</v>
      </c>
      <c r="ID51" s="0" t="n">
        <v>1</v>
      </c>
      <c r="IE51" s="0" t="n">
        <v>1</v>
      </c>
      <c r="IF51" s="0" t="n">
        <v>1</v>
      </c>
      <c r="IG51" s="0" t="n">
        <v>1</v>
      </c>
      <c r="IH51" s="0" t="n">
        <v>1</v>
      </c>
      <c r="II51" s="0" t="n">
        <v>1</v>
      </c>
      <c r="IJ51" s="0" t="n">
        <v>2</v>
      </c>
      <c r="IK51" s="0" t="n">
        <v>1</v>
      </c>
      <c r="IL51" s="0" t="n">
        <v>1</v>
      </c>
      <c r="IM51" s="0" t="n">
        <v>1</v>
      </c>
      <c r="IN51" s="0" t="n">
        <v>1</v>
      </c>
      <c r="IO51" s="0" t="n">
        <v>1</v>
      </c>
      <c r="IP51" s="0" t="n">
        <v>2</v>
      </c>
      <c r="IQ51" s="0" t="n">
        <v>1</v>
      </c>
      <c r="IR51" s="0" t="n">
        <v>1</v>
      </c>
      <c r="IS51" s="0" t="n">
        <v>1</v>
      </c>
      <c r="IT51" s="0" t="n">
        <v>1</v>
      </c>
      <c r="IU51" s="0" t="n">
        <v>1</v>
      </c>
      <c r="IV51" s="0" t="n">
        <v>1</v>
      </c>
      <c r="IW51" s="0" t="n">
        <v>1</v>
      </c>
      <c r="IX51" s="0" t="n">
        <v>1</v>
      </c>
      <c r="IY51" s="0" t="n">
        <v>1</v>
      </c>
      <c r="IZ51" s="0" t="n">
        <v>1</v>
      </c>
      <c r="JA51" s="0" t="n">
        <v>1</v>
      </c>
      <c r="JB51" s="0" t="n">
        <v>1</v>
      </c>
      <c r="JC51" s="0" t="n">
        <v>2</v>
      </c>
      <c r="JD51" s="0" t="n">
        <v>1</v>
      </c>
      <c r="JE51" s="0" t="n">
        <v>1</v>
      </c>
      <c r="JF51" s="0" t="n">
        <v>1</v>
      </c>
      <c r="JG51" s="0" t="n">
        <v>1</v>
      </c>
      <c r="JH51" s="0" t="n">
        <v>1</v>
      </c>
      <c r="JI51" s="0" t="n">
        <v>1</v>
      </c>
      <c r="JJ51" s="0" t="n">
        <v>2</v>
      </c>
      <c r="JK51" s="0" t="n">
        <v>1</v>
      </c>
      <c r="JL51" s="0" t="n">
        <v>1</v>
      </c>
      <c r="JM51" s="0" t="n">
        <v>1</v>
      </c>
      <c r="JN51" s="0" t="n">
        <v>1</v>
      </c>
      <c r="JO51" s="0" t="n">
        <v>1</v>
      </c>
      <c r="JP51" s="0" t="n">
        <v>1</v>
      </c>
      <c r="JQ51" s="0" t="n">
        <v>1</v>
      </c>
      <c r="JR51" s="0" t="n">
        <v>1</v>
      </c>
      <c r="JS51" s="0" t="n">
        <v>1</v>
      </c>
      <c r="JT51" s="0" t="n">
        <v>1</v>
      </c>
      <c r="JU51" s="0" t="n">
        <v>1</v>
      </c>
      <c r="JV51" s="0" t="n">
        <v>1</v>
      </c>
      <c r="JW51" s="0" t="n">
        <v>1</v>
      </c>
      <c r="JX51" s="0" t="n">
        <v>1</v>
      </c>
      <c r="JY51" s="0" t="n">
        <v>1</v>
      </c>
      <c r="JZ51" s="0" t="n">
        <v>1</v>
      </c>
      <c r="KA51" s="0" t="n">
        <v>1</v>
      </c>
      <c r="KB51" s="0" t="n">
        <v>1</v>
      </c>
      <c r="KC51" s="0" t="n">
        <v>1</v>
      </c>
      <c r="KD51" s="0" t="n">
        <v>1</v>
      </c>
      <c r="KE51" s="0" t="n">
        <v>1</v>
      </c>
      <c r="KF51" s="0" t="n">
        <v>1</v>
      </c>
      <c r="KG51" s="0" t="n">
        <v>1</v>
      </c>
      <c r="KH51" s="0" t="n">
        <v>1</v>
      </c>
      <c r="KI51" s="0" t="n">
        <v>1</v>
      </c>
      <c r="KJ51" s="0" t="n">
        <v>2</v>
      </c>
      <c r="KK51" s="0" t="n">
        <v>1</v>
      </c>
      <c r="KL51" s="0" t="n">
        <v>1</v>
      </c>
      <c r="KM51" s="0" t="n">
        <v>1</v>
      </c>
      <c r="KN51" s="0" t="n">
        <v>1</v>
      </c>
      <c r="KO51" s="0" t="n">
        <v>1</v>
      </c>
      <c r="KP51" s="0" t="n">
        <v>1</v>
      </c>
      <c r="KQ51" s="0" t="n">
        <v>2</v>
      </c>
      <c r="KR51" s="0" t="n">
        <v>1</v>
      </c>
      <c r="KS51" s="0" t="n">
        <v>1</v>
      </c>
      <c r="KT51" s="0" t="n">
        <v>1</v>
      </c>
      <c r="KU51" s="0" t="n">
        <v>1</v>
      </c>
      <c r="KV51" s="0" t="n">
        <v>2</v>
      </c>
      <c r="KW51" s="0" t="n">
        <v>2</v>
      </c>
      <c r="KX51" s="0" t="n">
        <v>1</v>
      </c>
      <c r="KY51" s="0" t="n">
        <v>1</v>
      </c>
      <c r="KZ51" s="0" t="n">
        <v>1</v>
      </c>
      <c r="LA51" s="0" t="n">
        <v>1</v>
      </c>
      <c r="LB51" s="0" t="n">
        <v>1</v>
      </c>
      <c r="LC51" s="0" t="n">
        <v>1</v>
      </c>
      <c r="LD51" s="0" t="n">
        <v>1</v>
      </c>
      <c r="LE51" s="0" t="n">
        <v>1</v>
      </c>
      <c r="LF51" s="0" t="n">
        <v>1</v>
      </c>
      <c r="LG51" s="0" t="n">
        <v>1</v>
      </c>
      <c r="LH51" s="0" t="n">
        <v>1</v>
      </c>
      <c r="LI51" s="0" t="n">
        <v>1</v>
      </c>
      <c r="LJ51" s="0" t="n">
        <v>1</v>
      </c>
      <c r="LK51" s="0" t="n">
        <v>1</v>
      </c>
      <c r="LL51" s="0" t="n">
        <v>1</v>
      </c>
      <c r="LM51" s="0" t="n">
        <v>1</v>
      </c>
      <c r="LN51" s="0" t="n">
        <v>1</v>
      </c>
      <c r="LO51" s="0" t="n">
        <v>1</v>
      </c>
      <c r="LP51" s="0" t="n">
        <v>1</v>
      </c>
      <c r="LQ51" s="0" t="n">
        <v>1</v>
      </c>
      <c r="LR51" s="0" t="n">
        <v>1</v>
      </c>
      <c r="LS51" s="0" t="n">
        <v>1</v>
      </c>
      <c r="LT51" s="0" t="n">
        <v>1</v>
      </c>
      <c r="LU51" s="0" t="n">
        <v>1</v>
      </c>
      <c r="LV51" s="0" t="n">
        <v>1</v>
      </c>
      <c r="LW51" s="0" t="n">
        <v>1</v>
      </c>
      <c r="LX51" s="0" t="n">
        <v>2</v>
      </c>
      <c r="LY51" s="0" t="n">
        <v>1</v>
      </c>
      <c r="LZ51" s="0" t="n">
        <v>1</v>
      </c>
      <c r="MA51" s="0" t="n">
        <v>1</v>
      </c>
      <c r="MB51" s="0" t="n">
        <v>1</v>
      </c>
      <c r="MC51" s="0" t="n">
        <v>1</v>
      </c>
      <c r="MD51" s="0" t="n">
        <v>1</v>
      </c>
      <c r="ME51" s="0" t="n">
        <v>1</v>
      </c>
      <c r="MF51" s="0" t="n">
        <v>1</v>
      </c>
      <c r="MG51" s="0" t="n">
        <v>1</v>
      </c>
      <c r="MH51" s="0" t="n">
        <v>1</v>
      </c>
      <c r="MI51" s="0" t="n">
        <v>1</v>
      </c>
      <c r="MJ51" s="0" t="n">
        <v>2</v>
      </c>
      <c r="MK51" s="0" t="n">
        <v>2</v>
      </c>
      <c r="ML51" s="0" t="n">
        <v>1</v>
      </c>
      <c r="MM51" s="0" t="n">
        <v>1</v>
      </c>
      <c r="MN51" s="0" t="n">
        <v>1</v>
      </c>
      <c r="MO51" s="0" t="n">
        <v>1</v>
      </c>
      <c r="MP51" s="0" t="n">
        <v>1</v>
      </c>
      <c r="MQ51" s="0" t="n">
        <v>1</v>
      </c>
      <c r="MR51" s="0" t="n">
        <v>1</v>
      </c>
      <c r="MS51" s="0" t="n">
        <v>1</v>
      </c>
      <c r="MT51" s="0" t="n">
        <v>1</v>
      </c>
      <c r="MU51" s="0" t="n">
        <v>2</v>
      </c>
      <c r="MV51" s="0" t="n">
        <v>1</v>
      </c>
      <c r="MW51" s="0" t="n">
        <v>1</v>
      </c>
      <c r="MX51" s="0" t="n">
        <v>1</v>
      </c>
      <c r="MY51" s="0" t="n">
        <v>1</v>
      </c>
      <c r="MZ51" s="0" t="n">
        <v>1</v>
      </c>
      <c r="NA51" s="0" t="n">
        <v>1</v>
      </c>
      <c r="NB51" s="0" t="n">
        <v>1</v>
      </c>
      <c r="NC51" s="0" t="n">
        <v>1</v>
      </c>
      <c r="ND51" s="0" t="n">
        <v>1</v>
      </c>
      <c r="NE51" s="0" t="n">
        <v>1</v>
      </c>
      <c r="NF51" s="0" t="n">
        <v>1</v>
      </c>
      <c r="NG51" s="0" t="n">
        <v>1</v>
      </c>
      <c r="NH51" s="0" t="n">
        <v>1</v>
      </c>
      <c r="NI51" s="0" t="n">
        <v>1</v>
      </c>
      <c r="NJ51" s="0" t="n">
        <v>1</v>
      </c>
      <c r="NK51" s="0" t="n">
        <v>1</v>
      </c>
      <c r="NL51" s="0" t="n">
        <v>1</v>
      </c>
      <c r="NM51" s="0" t="n">
        <v>1</v>
      </c>
      <c r="NN51" s="0" t="n">
        <v>1</v>
      </c>
      <c r="NO51" s="0" t="n">
        <v>1</v>
      </c>
      <c r="NP51" s="0" t="n">
        <v>1</v>
      </c>
      <c r="NQ51" s="0" t="n">
        <v>1</v>
      </c>
      <c r="NR51" s="0" t="n">
        <v>1</v>
      </c>
      <c r="NS51" s="0" t="n">
        <v>1</v>
      </c>
      <c r="NT51" s="0" t="n">
        <v>1</v>
      </c>
      <c r="NU51" s="0" t="n">
        <v>1</v>
      </c>
      <c r="NV51" s="0" t="n">
        <v>1</v>
      </c>
      <c r="NW51" s="0" t="n">
        <v>1</v>
      </c>
      <c r="NX51" s="0" t="n">
        <v>1</v>
      </c>
      <c r="NY51" s="0" t="n">
        <v>2</v>
      </c>
      <c r="NZ51" s="0" t="n">
        <v>1</v>
      </c>
      <c r="OA51" s="0" t="n">
        <v>2</v>
      </c>
      <c r="OB51" s="0" t="n">
        <v>1</v>
      </c>
      <c r="OC51" s="0" t="n">
        <v>1</v>
      </c>
      <c r="OD51" s="0" t="n">
        <v>1</v>
      </c>
      <c r="OE51" s="0" t="n">
        <v>1</v>
      </c>
      <c r="OF51" s="0" t="n">
        <v>1</v>
      </c>
      <c r="OG51" s="0" t="n">
        <v>1</v>
      </c>
      <c r="OH51" s="0" t="n">
        <v>1</v>
      </c>
      <c r="OI51" s="0" t="n">
        <v>1</v>
      </c>
      <c r="OJ51" s="0" t="n">
        <v>1</v>
      </c>
      <c r="OK51" s="0" t="n">
        <v>1</v>
      </c>
      <c r="OL51" s="0" t="n">
        <v>1</v>
      </c>
      <c r="OM51" s="0" t="n">
        <v>1</v>
      </c>
      <c r="ON51" s="0" t="n">
        <v>2</v>
      </c>
      <c r="OO51" s="0" t="n">
        <v>1</v>
      </c>
      <c r="OP51" s="0" t="n">
        <v>1</v>
      </c>
      <c r="OQ51" s="0" t="n">
        <v>1</v>
      </c>
      <c r="OR51" s="0" t="n">
        <v>1</v>
      </c>
      <c r="OS51" s="0" t="n">
        <v>1</v>
      </c>
      <c r="OT51" s="0" t="n">
        <v>1</v>
      </c>
      <c r="OU51" s="0" t="n">
        <v>1</v>
      </c>
      <c r="OV51" s="0" t="n">
        <v>1</v>
      </c>
      <c r="OW51" s="0" t="n">
        <v>1</v>
      </c>
      <c r="OX51" s="0" t="n">
        <v>1</v>
      </c>
      <c r="OY51" s="0" t="n">
        <v>1</v>
      </c>
      <c r="OZ51" s="0" t="n">
        <v>1</v>
      </c>
      <c r="PA51" s="0" t="n">
        <v>1</v>
      </c>
      <c r="PB51" s="0" t="n">
        <v>1</v>
      </c>
      <c r="PC51" s="0" t="n">
        <v>1</v>
      </c>
      <c r="PD51" s="0" t="n">
        <v>1</v>
      </c>
      <c r="PE51" s="0" t="n">
        <v>1</v>
      </c>
      <c r="PF51" s="0" t="n">
        <v>1</v>
      </c>
      <c r="PG51" s="0" t="n">
        <v>1</v>
      </c>
      <c r="PH51" s="0" t="n">
        <v>1</v>
      </c>
      <c r="PI51" s="0" t="n">
        <v>1</v>
      </c>
      <c r="PJ51" s="0" t="n">
        <v>1</v>
      </c>
      <c r="PK51" s="0" t="n">
        <v>1</v>
      </c>
      <c r="PL51" s="0" t="n">
        <v>1</v>
      </c>
      <c r="PM51" s="0" t="n">
        <v>1</v>
      </c>
      <c r="PN51" s="0" t="n">
        <v>2</v>
      </c>
      <c r="PO51" s="0" t="n">
        <v>1</v>
      </c>
      <c r="PP51" s="0" t="n">
        <v>1</v>
      </c>
      <c r="PQ51" s="0" t="n">
        <v>1</v>
      </c>
      <c r="PR51" s="0" t="n">
        <v>1</v>
      </c>
      <c r="PS51" s="0" t="n">
        <v>1</v>
      </c>
      <c r="PT51" s="0" t="n">
        <v>1</v>
      </c>
      <c r="PU51" s="0" t="n">
        <v>1</v>
      </c>
      <c r="PV51" s="0" t="n">
        <v>1</v>
      </c>
      <c r="PW51" s="0" t="n">
        <v>1</v>
      </c>
      <c r="PX51" s="0" t="n">
        <v>1</v>
      </c>
      <c r="PY51" s="0" t="n">
        <v>1</v>
      </c>
      <c r="PZ51" s="0" t="n">
        <v>1</v>
      </c>
      <c r="QA51" s="0" t="n">
        <v>1</v>
      </c>
      <c r="QB51" s="0" t="n">
        <v>1</v>
      </c>
      <c r="QC51" s="0" t="n">
        <v>3</v>
      </c>
      <c r="QD51" s="0" t="n">
        <v>2</v>
      </c>
      <c r="QE51" s="0" t="n">
        <v>1</v>
      </c>
      <c r="QF51" s="0" t="n">
        <v>1</v>
      </c>
      <c r="QG51" s="0" t="n">
        <v>1</v>
      </c>
      <c r="QH51" s="0" t="n">
        <v>1</v>
      </c>
      <c r="QI51" s="0" t="n">
        <v>1</v>
      </c>
      <c r="QJ51" s="0" t="n">
        <v>1</v>
      </c>
      <c r="QK51" s="0" t="n">
        <v>1</v>
      </c>
      <c r="QL51" s="0" t="n">
        <v>1</v>
      </c>
      <c r="QM51" s="0" t="n">
        <v>1</v>
      </c>
      <c r="QN51" s="0" t="n">
        <v>2</v>
      </c>
      <c r="QO51" s="0" t="n">
        <v>1</v>
      </c>
      <c r="QP51" s="0" t="n">
        <v>1</v>
      </c>
      <c r="QQ51" s="0" t="n">
        <v>2</v>
      </c>
      <c r="QR51" s="0" t="n">
        <v>1</v>
      </c>
      <c r="QS51" s="0" t="n">
        <v>3</v>
      </c>
      <c r="QT51" s="0" t="n">
        <v>1</v>
      </c>
      <c r="QU51" s="0" t="n">
        <v>1</v>
      </c>
      <c r="QV51" s="0" t="n">
        <v>1</v>
      </c>
      <c r="QW51" s="0" t="n">
        <v>1</v>
      </c>
      <c r="QX51" s="0" t="n">
        <v>1</v>
      </c>
      <c r="QY51" s="0" t="n">
        <v>1</v>
      </c>
      <c r="QZ51" s="0" t="n">
        <v>1</v>
      </c>
      <c r="RA51" s="0" t="n">
        <v>1</v>
      </c>
      <c r="RB51" s="0" t="n">
        <v>1</v>
      </c>
      <c r="RC51" s="0" t="n">
        <v>1</v>
      </c>
      <c r="RD51" s="0" t="n">
        <v>1</v>
      </c>
      <c r="RE51" s="0" t="n">
        <v>1</v>
      </c>
      <c r="RF51" s="0" t="n">
        <v>1</v>
      </c>
      <c r="RG51" s="0" t="n">
        <v>1</v>
      </c>
      <c r="RH51" s="0" t="n">
        <v>1</v>
      </c>
      <c r="RI51" s="0" t="n">
        <v>1</v>
      </c>
      <c r="RJ51" s="0" t="n">
        <v>1</v>
      </c>
      <c r="RK51" s="0" t="n">
        <v>1</v>
      </c>
      <c r="RL51" s="0" t="n">
        <v>1</v>
      </c>
      <c r="RM51" s="0" t="n">
        <v>1</v>
      </c>
      <c r="RN51" s="0" t="n">
        <v>1</v>
      </c>
      <c r="RO51" s="0" t="n">
        <v>1</v>
      </c>
      <c r="RP51" s="0" t="n">
        <v>1</v>
      </c>
      <c r="RQ51" s="0" t="n">
        <v>1</v>
      </c>
      <c r="RR51" s="0" t="n">
        <v>1</v>
      </c>
      <c r="RS51" s="0" t="n">
        <v>1</v>
      </c>
      <c r="RT51" s="0" t="n">
        <v>3</v>
      </c>
      <c r="RU51" s="0" t="n">
        <v>1</v>
      </c>
      <c r="RV51" s="0" t="n">
        <v>3</v>
      </c>
      <c r="RW51" s="0" t="n">
        <v>1</v>
      </c>
      <c r="RX51" s="0" t="n">
        <v>1</v>
      </c>
      <c r="RY51" s="0" t="n">
        <v>2</v>
      </c>
      <c r="RZ51" s="0" t="n">
        <v>1</v>
      </c>
      <c r="SA51" s="0" t="n">
        <v>1</v>
      </c>
      <c r="SB51" s="0" t="n">
        <v>1</v>
      </c>
      <c r="SC51" s="0" t="n">
        <v>1</v>
      </c>
      <c r="SD51" s="0" t="n">
        <v>1</v>
      </c>
      <c r="SE51" s="0" t="n">
        <v>2</v>
      </c>
      <c r="SF51" s="0" t="n">
        <v>1</v>
      </c>
      <c r="SG51" s="0" t="n">
        <v>1</v>
      </c>
      <c r="SH51" s="0" t="n">
        <v>1</v>
      </c>
      <c r="SI51" s="0" t="n">
        <v>1</v>
      </c>
      <c r="SJ51" s="0" t="n">
        <v>1</v>
      </c>
      <c r="SK51" s="0" t="n">
        <v>1</v>
      </c>
      <c r="SL51" s="0" t="n">
        <v>1</v>
      </c>
      <c r="SM51" s="0" t="n">
        <v>1</v>
      </c>
      <c r="SN51" s="0" t="n">
        <v>1</v>
      </c>
      <c r="SO51" s="0" t="n">
        <v>1</v>
      </c>
      <c r="SP51" s="0" t="n">
        <v>1</v>
      </c>
      <c r="SQ51" s="0" t="n">
        <v>1</v>
      </c>
      <c r="SR51" s="0" t="n">
        <v>1</v>
      </c>
      <c r="SS51" s="0" t="n">
        <v>1</v>
      </c>
      <c r="ST51" s="0" t="n">
        <v>1</v>
      </c>
      <c r="SU51" s="0" t="n">
        <v>1</v>
      </c>
      <c r="SV51" s="0" t="n">
        <v>1</v>
      </c>
      <c r="SW51" s="0" t="n">
        <v>1</v>
      </c>
      <c r="SX51" s="0" t="n">
        <v>1</v>
      </c>
      <c r="SY51" s="0" t="n">
        <v>1</v>
      </c>
      <c r="SZ51" s="0" t="n">
        <v>1</v>
      </c>
      <c r="TA51" s="0" t="n">
        <v>1</v>
      </c>
      <c r="TB51" s="0" t="n">
        <v>1</v>
      </c>
      <c r="TC51" s="0" t="n">
        <v>1</v>
      </c>
      <c r="TD51" s="0" t="n">
        <v>1</v>
      </c>
      <c r="TE51" s="0" t="n">
        <v>1</v>
      </c>
      <c r="TF51" s="0" t="n">
        <v>1</v>
      </c>
      <c r="TG51" s="0" t="n">
        <v>1</v>
      </c>
      <c r="TH51" s="0" t="n">
        <v>1</v>
      </c>
      <c r="TI51" s="0" t="n">
        <v>1</v>
      </c>
      <c r="TJ51" s="0" t="n">
        <v>1</v>
      </c>
      <c r="TK51" s="0" t="n">
        <v>1</v>
      </c>
      <c r="TL51" s="0" t="n">
        <v>1</v>
      </c>
      <c r="TM51" s="0" t="n">
        <v>1</v>
      </c>
      <c r="TN51" s="0" t="n">
        <v>1</v>
      </c>
      <c r="TO51" s="0" t="n">
        <v>1</v>
      </c>
      <c r="TP51" s="0" t="n">
        <v>1</v>
      </c>
      <c r="TQ51" s="0" t="n">
        <v>1</v>
      </c>
      <c r="TR51" s="0" t="n">
        <v>1</v>
      </c>
      <c r="TS51" s="0" t="n">
        <v>1</v>
      </c>
      <c r="TT51" s="0" t="n">
        <v>2</v>
      </c>
      <c r="TU51" s="0" t="n">
        <v>1</v>
      </c>
      <c r="TV51" s="0" t="n">
        <v>1</v>
      </c>
      <c r="TW51" s="0" t="n">
        <v>1</v>
      </c>
      <c r="TX51" s="0" t="n">
        <v>1</v>
      </c>
      <c r="TY51" s="0" t="n">
        <v>2</v>
      </c>
      <c r="TZ51" s="0" t="n">
        <v>2</v>
      </c>
      <c r="UA51" s="0" t="n">
        <v>1</v>
      </c>
      <c r="UB51" s="0" t="n">
        <v>2</v>
      </c>
      <c r="UC51" s="0" t="n">
        <v>2</v>
      </c>
      <c r="UD51" s="0" t="n">
        <v>1</v>
      </c>
      <c r="UE51" s="0" t="n">
        <v>1</v>
      </c>
      <c r="UF51" s="0" t="n">
        <v>1</v>
      </c>
      <c r="UG51" s="0" t="n">
        <v>1</v>
      </c>
      <c r="UH51" s="0" t="n">
        <v>1</v>
      </c>
      <c r="UI51" s="0" t="n">
        <v>1</v>
      </c>
      <c r="UJ51" s="0" t="n">
        <v>1</v>
      </c>
      <c r="UK51" s="0" t="n">
        <v>1</v>
      </c>
      <c r="UL51" s="0" t="n">
        <v>1</v>
      </c>
      <c r="UM51" s="0" t="n">
        <v>1</v>
      </c>
      <c r="UN51" s="0" t="n">
        <v>1</v>
      </c>
      <c r="UO51" s="0" t="n">
        <v>1</v>
      </c>
      <c r="UP51" s="0" t="n">
        <v>1</v>
      </c>
      <c r="UQ51" s="0" t="n">
        <v>-9</v>
      </c>
      <c r="UR51" s="0" t="n">
        <v>1</v>
      </c>
      <c r="US51" s="0" t="n">
        <v>1</v>
      </c>
      <c r="UT51" s="0" t="n">
        <v>1</v>
      </c>
      <c r="UU51" s="0" t="n">
        <v>1</v>
      </c>
      <c r="UV51" s="0" t="n">
        <v>1</v>
      </c>
      <c r="UW51" s="0" t="n">
        <v>1</v>
      </c>
      <c r="UX51" s="0" t="n">
        <v>1</v>
      </c>
      <c r="UY51" s="0" t="n">
        <v>-9</v>
      </c>
      <c r="UZ51" s="0" t="n">
        <v>1</v>
      </c>
      <c r="VA51" s="0" t="n">
        <v>1</v>
      </c>
      <c r="VB51" s="0" t="n">
        <v>1</v>
      </c>
      <c r="VC51" s="0" t="n">
        <v>1</v>
      </c>
      <c r="VD51" s="0" t="n">
        <v>1</v>
      </c>
      <c r="VE51" s="0" t="n">
        <v>1</v>
      </c>
      <c r="VF51" s="0" t="n">
        <v>1</v>
      </c>
      <c r="VG51" s="0" t="n">
        <v>1</v>
      </c>
      <c r="VH51" s="0" t="n">
        <v>1</v>
      </c>
      <c r="VI51" s="0" t="n">
        <v>1</v>
      </c>
      <c r="VJ51" s="0" t="n">
        <v>1</v>
      </c>
      <c r="VK51" s="0" t="n">
        <v>2</v>
      </c>
      <c r="VL51" s="0" t="n">
        <v>1</v>
      </c>
      <c r="VM51" s="0" t="n">
        <v>1</v>
      </c>
      <c r="VN51" s="0" t="n">
        <v>1</v>
      </c>
      <c r="VO51" s="0" t="n">
        <v>1</v>
      </c>
      <c r="VP51" s="0" t="n">
        <v>1</v>
      </c>
      <c r="VQ51" s="0" t="n">
        <v>1</v>
      </c>
      <c r="VR51" s="0" t="n">
        <v>1</v>
      </c>
      <c r="VS51" s="0" t="n">
        <v>2</v>
      </c>
      <c r="VT51" s="0" t="n">
        <v>1</v>
      </c>
      <c r="VU51" s="0" t="n">
        <v>1</v>
      </c>
      <c r="VV51" s="0" t="n">
        <v>1</v>
      </c>
      <c r="VW51" s="0" t="n">
        <v>1</v>
      </c>
      <c r="VX51" s="0" t="n">
        <v>1</v>
      </c>
      <c r="VY51" s="0" t="n">
        <v>1</v>
      </c>
      <c r="VZ51" s="0" t="n">
        <v>1</v>
      </c>
      <c r="WA51" s="0" t="n">
        <v>1</v>
      </c>
      <c r="WB51" s="0" t="n">
        <v>1</v>
      </c>
      <c r="WC51" s="0" t="n">
        <v>2</v>
      </c>
      <c r="WD51" s="0" t="n">
        <v>1</v>
      </c>
      <c r="WE51" s="0" t="n">
        <v>1</v>
      </c>
      <c r="WF51" s="0" t="n">
        <v>1</v>
      </c>
      <c r="WG51" s="0" t="n">
        <v>1</v>
      </c>
      <c r="WH51" s="0" t="n">
        <v>1</v>
      </c>
      <c r="WI51" s="0" t="n">
        <v>1</v>
      </c>
      <c r="WJ51" s="0" t="n">
        <v>1</v>
      </c>
      <c r="WK51" s="0" t="n">
        <v>1</v>
      </c>
      <c r="WL51" s="0" t="n">
        <v>1</v>
      </c>
      <c r="WM51" s="0" t="n">
        <v>1</v>
      </c>
      <c r="WN51" s="0" t="n">
        <v>2</v>
      </c>
      <c r="WO51" s="0" t="n">
        <v>2</v>
      </c>
      <c r="WP51" s="0" t="n">
        <v>1</v>
      </c>
      <c r="WQ51" s="0" t="n">
        <v>1</v>
      </c>
      <c r="WR51" s="0" t="n">
        <v>1</v>
      </c>
      <c r="WS51" s="0" t="n">
        <v>1</v>
      </c>
      <c r="WT51" s="0" t="n">
        <v>1</v>
      </c>
      <c r="WU51" s="0" t="n">
        <v>1</v>
      </c>
      <c r="WV51" s="0" t="n">
        <v>1</v>
      </c>
      <c r="WW51" s="0" t="n">
        <v>1</v>
      </c>
      <c r="WX51" s="0" t="n">
        <v>1</v>
      </c>
      <c r="WY51" s="0" t="n">
        <v>1</v>
      </c>
      <c r="WZ51" s="0" t="n">
        <v>1</v>
      </c>
      <c r="XA51" s="0" t="n">
        <v>2</v>
      </c>
      <c r="XB51" s="0" t="n">
        <v>1</v>
      </c>
      <c r="XC51" s="0" t="n">
        <v>2</v>
      </c>
      <c r="XD51" s="0" t="n">
        <v>1</v>
      </c>
      <c r="XE51" s="0" t="n">
        <v>1</v>
      </c>
      <c r="XF51" s="0" t="n">
        <v>1</v>
      </c>
      <c r="XG51" s="0" t="n">
        <v>1</v>
      </c>
      <c r="XH51" s="0" t="n">
        <v>1</v>
      </c>
      <c r="XI51" s="0" t="n">
        <v>2</v>
      </c>
      <c r="XJ51" s="0" t="n">
        <v>1</v>
      </c>
      <c r="XK51" s="0" t="n">
        <v>-9</v>
      </c>
      <c r="XL51" s="0" t="n">
        <v>1</v>
      </c>
      <c r="XM51" s="0" t="n">
        <v>2</v>
      </c>
      <c r="XN51" s="0" t="n">
        <v>1</v>
      </c>
      <c r="XO51" s="0" t="n">
        <v>1</v>
      </c>
      <c r="XP51" s="0" t="n">
        <v>1</v>
      </c>
      <c r="XQ51" s="0" t="n">
        <v>1</v>
      </c>
      <c r="XR51" s="0" t="n">
        <v>1</v>
      </c>
      <c r="XS51" s="0" t="n">
        <v>2</v>
      </c>
      <c r="XT51" s="0" t="n">
        <v>2</v>
      </c>
      <c r="XU51" s="0" t="n">
        <v>1</v>
      </c>
      <c r="XV51" s="0" t="n">
        <v>1</v>
      </c>
      <c r="XW51" s="0" t="n">
        <v>1</v>
      </c>
      <c r="XX51" s="0" t="n">
        <v>1</v>
      </c>
      <c r="XY51" s="0" t="n">
        <v>2</v>
      </c>
      <c r="XZ51" s="0" t="n">
        <v>1</v>
      </c>
      <c r="YA51" s="0" t="n">
        <v>1</v>
      </c>
      <c r="YB51" s="0" t="n">
        <v>2</v>
      </c>
      <c r="YC51" s="0" t="n">
        <v>1</v>
      </c>
      <c r="YD51" s="0" t="n">
        <v>1</v>
      </c>
      <c r="YE51" s="0" t="n">
        <v>2</v>
      </c>
      <c r="YF51" s="0" t="n">
        <v>1</v>
      </c>
      <c r="YG51" s="0" t="n">
        <v>1</v>
      </c>
      <c r="YH51" s="0" t="n">
        <v>1</v>
      </c>
      <c r="YI51" s="0" t="n">
        <v>1</v>
      </c>
      <c r="YJ51" s="0" t="n">
        <v>1</v>
      </c>
      <c r="YK51" s="0" t="n">
        <v>1</v>
      </c>
      <c r="YL51" s="0" t="n">
        <v>2</v>
      </c>
      <c r="YM51" s="0" t="n">
        <v>1</v>
      </c>
      <c r="YN51" s="0" t="n">
        <v>1</v>
      </c>
      <c r="YO51" s="0" t="n">
        <v>1</v>
      </c>
      <c r="YP51" s="0" t="n">
        <v>1</v>
      </c>
      <c r="YQ51" s="0" t="n">
        <v>1</v>
      </c>
      <c r="YR51" s="0" t="n">
        <v>1</v>
      </c>
      <c r="YS51" s="0" t="n">
        <v>1</v>
      </c>
      <c r="YT51" s="0" t="n">
        <v>1</v>
      </c>
      <c r="YU51" s="0" t="n">
        <v>1</v>
      </c>
      <c r="YV51" s="0" t="n">
        <v>1</v>
      </c>
      <c r="YW51" s="0" t="n">
        <v>1</v>
      </c>
      <c r="YX51" s="0" t="n">
        <v>1</v>
      </c>
      <c r="YY51" s="0" t="n">
        <v>1</v>
      </c>
      <c r="YZ51" s="0" t="n">
        <v>1</v>
      </c>
      <c r="ZA51" s="0" t="n">
        <v>1</v>
      </c>
      <c r="ZB51" s="0" t="n">
        <v>2</v>
      </c>
      <c r="ZC51" s="0" t="n">
        <v>1</v>
      </c>
      <c r="ZD51" s="0" t="n">
        <v>2</v>
      </c>
      <c r="ZE51" s="0" t="n">
        <v>1</v>
      </c>
      <c r="ZF51" s="0" t="n">
        <v>1</v>
      </c>
      <c r="ZG51" s="0" t="n">
        <v>1</v>
      </c>
      <c r="ZH51" s="0" t="n">
        <v>1</v>
      </c>
      <c r="ZI51" s="0" t="n">
        <v>1</v>
      </c>
      <c r="ZJ51" s="0" t="n">
        <v>2</v>
      </c>
      <c r="ZK51" s="0" t="n">
        <v>1</v>
      </c>
      <c r="ZL51" s="0" t="n">
        <v>1</v>
      </c>
      <c r="ZM51" s="0" t="n">
        <v>1</v>
      </c>
      <c r="ZN51" s="0" t="n">
        <v>1</v>
      </c>
      <c r="ZO51" s="0" t="n">
        <v>1</v>
      </c>
      <c r="ZP51" s="0" t="n">
        <v>1</v>
      </c>
      <c r="ZQ51" s="0" t="n">
        <v>1</v>
      </c>
      <c r="ZR51" s="0" t="n">
        <v>1</v>
      </c>
      <c r="ZS51" s="0" t="n">
        <v>1</v>
      </c>
      <c r="ZT51" s="0" t="n">
        <v>1</v>
      </c>
      <c r="ZU51" s="0" t="n">
        <v>1</v>
      </c>
      <c r="ZV51" s="0" t="n">
        <v>1</v>
      </c>
      <c r="ZW51" s="0" t="n">
        <v>1</v>
      </c>
      <c r="ZX51" s="0" t="n">
        <v>1</v>
      </c>
      <c r="ZY51" s="0" t="n">
        <v>1</v>
      </c>
      <c r="ZZ51" s="0" t="n">
        <v>1</v>
      </c>
      <c r="AAA51" s="0" t="n">
        <v>1</v>
      </c>
      <c r="AAB51" s="0" t="n">
        <v>1</v>
      </c>
      <c r="AAC51" s="0" t="n">
        <v>2</v>
      </c>
      <c r="AAD51" s="0" t="n">
        <v>1</v>
      </c>
      <c r="AAE51" s="0" t="n">
        <v>1</v>
      </c>
      <c r="AAF51" s="0" t="n">
        <v>1</v>
      </c>
      <c r="AAG51" s="0" t="n">
        <v>1</v>
      </c>
      <c r="AAH51" s="0" t="n">
        <v>2</v>
      </c>
      <c r="AAI51" s="0" t="n">
        <v>1</v>
      </c>
      <c r="AAJ51" s="0" t="n">
        <v>1</v>
      </c>
      <c r="AAK51" s="0" t="n">
        <v>1</v>
      </c>
      <c r="AAL51" s="0" t="n">
        <v>1</v>
      </c>
      <c r="AAM51" s="0" t="n">
        <v>1</v>
      </c>
      <c r="AAN51" s="0" t="n">
        <v>1</v>
      </c>
      <c r="AAO51" s="0" t="n">
        <v>1</v>
      </c>
      <c r="AAP51" s="0" t="n">
        <v>2</v>
      </c>
      <c r="AAQ51" s="0" t="n">
        <v>1</v>
      </c>
      <c r="AAR51" s="0" t="n">
        <v>1</v>
      </c>
      <c r="AAS51" s="0" t="n">
        <v>1</v>
      </c>
      <c r="AAT51" s="0" t="n">
        <v>1</v>
      </c>
      <c r="AAU51" s="0" t="n">
        <v>1</v>
      </c>
      <c r="AAV51" s="0" t="n">
        <v>2</v>
      </c>
      <c r="AAW51" s="0" t="n">
        <v>2</v>
      </c>
      <c r="AAX51" s="0" t="n">
        <v>2</v>
      </c>
      <c r="AAY51" s="0" t="n">
        <v>1</v>
      </c>
      <c r="AAZ51" s="0" t="n">
        <v>1</v>
      </c>
      <c r="ABA51" s="0" t="n">
        <v>1</v>
      </c>
      <c r="ABB51" s="0" t="n">
        <v>1</v>
      </c>
      <c r="ABC51" s="0" t="n">
        <v>1</v>
      </c>
      <c r="ABD51" s="0" t="n">
        <v>2</v>
      </c>
      <c r="ABE51" s="0" t="n">
        <v>1</v>
      </c>
      <c r="ABF51" s="0" t="n">
        <v>1</v>
      </c>
      <c r="ABG51" s="0" t="n">
        <v>2</v>
      </c>
      <c r="ABH51" s="0" t="n">
        <v>1</v>
      </c>
      <c r="ABI51" s="0" t="n">
        <v>1</v>
      </c>
      <c r="ABJ51" s="0" t="n">
        <v>2</v>
      </c>
      <c r="ABK51" s="0" t="n">
        <v>1</v>
      </c>
      <c r="ABL51" s="0" t="n">
        <v>1</v>
      </c>
      <c r="ABM51" s="0" t="n">
        <v>1</v>
      </c>
      <c r="ABN51" s="0" t="n">
        <v>1</v>
      </c>
      <c r="ABO51" s="0" t="n">
        <v>1</v>
      </c>
      <c r="ABP51" s="0" t="n">
        <v>1</v>
      </c>
      <c r="ABQ51" s="0" t="n">
        <v>1</v>
      </c>
      <c r="ABR51" s="0" t="n">
        <v>1</v>
      </c>
      <c r="ABS51" s="0" t="n">
        <v>1</v>
      </c>
      <c r="ABT51" s="0" t="n">
        <v>1</v>
      </c>
      <c r="ABU51" s="0" t="n">
        <v>1</v>
      </c>
      <c r="ABV51" s="0" t="n">
        <v>1</v>
      </c>
      <c r="ABW51" s="0" t="n">
        <v>1</v>
      </c>
      <c r="ABX51" s="0" t="n">
        <v>1</v>
      </c>
      <c r="ABY51" s="0" t="n">
        <v>1</v>
      </c>
      <c r="ABZ51" s="0" t="n">
        <v>1</v>
      </c>
      <c r="ACA51" s="0" t="n">
        <v>1</v>
      </c>
      <c r="ACB51" s="0" t="n">
        <v>1</v>
      </c>
      <c r="ACC51" s="0" t="n">
        <v>1</v>
      </c>
      <c r="ACD51" s="0" t="n">
        <v>1</v>
      </c>
      <c r="ACE51" s="0" t="n">
        <v>2</v>
      </c>
      <c r="ACF51" s="0" t="n">
        <v>1</v>
      </c>
      <c r="ACG51" s="0" t="n">
        <v>2</v>
      </c>
      <c r="ACH51" s="0" t="n">
        <v>1</v>
      </c>
      <c r="ACI51" s="0" t="n">
        <v>1</v>
      </c>
      <c r="ACJ51" s="0" t="n">
        <v>1</v>
      </c>
      <c r="ACK51" s="0" t="n">
        <v>1</v>
      </c>
      <c r="ACL51" s="0" t="n">
        <v>1</v>
      </c>
      <c r="ACM51" s="0" t="n">
        <v>1</v>
      </c>
      <c r="ACN51" s="0" t="n">
        <v>1</v>
      </c>
      <c r="ACO51" s="0" t="n">
        <v>1</v>
      </c>
      <c r="ACP51" s="0" t="n">
        <v>1</v>
      </c>
      <c r="ACQ51" s="0" t="n">
        <v>1</v>
      </c>
      <c r="ACR51" s="0" t="n">
        <v>1</v>
      </c>
      <c r="ACS51" s="0" t="n">
        <v>1</v>
      </c>
      <c r="ACT51" s="0" t="n">
        <v>1</v>
      </c>
      <c r="ACU51" s="0" t="n">
        <v>1</v>
      </c>
      <c r="ACV51" s="0" t="n">
        <v>1</v>
      </c>
      <c r="ACW51" s="0" t="n">
        <v>1</v>
      </c>
      <c r="ACX51" s="0" t="n">
        <v>1</v>
      </c>
      <c r="ACY51" s="0" t="n">
        <v>1</v>
      </c>
      <c r="ACZ51" s="0" t="n">
        <v>1</v>
      </c>
      <c r="ADA51" s="0" t="n">
        <v>1</v>
      </c>
      <c r="ADB51" s="0" t="n">
        <v>1</v>
      </c>
      <c r="ADC51" s="0" t="n">
        <v>2</v>
      </c>
      <c r="ADD51" s="0" t="n">
        <v>1</v>
      </c>
      <c r="ADE51" s="0" t="n">
        <v>1</v>
      </c>
      <c r="ADF51" s="0" t="n">
        <v>1</v>
      </c>
      <c r="ADG51" s="0" t="n">
        <v>1</v>
      </c>
      <c r="ADH51" s="0" t="n">
        <v>1</v>
      </c>
      <c r="ADI51" s="0" t="n">
        <v>1</v>
      </c>
      <c r="ADJ51" s="0" t="n">
        <v>1</v>
      </c>
      <c r="ADK51" s="0" t="n">
        <v>1</v>
      </c>
      <c r="ADL51" s="0" t="n">
        <v>1</v>
      </c>
      <c r="ADM51" s="0" t="n">
        <v>1</v>
      </c>
      <c r="ADN51" s="0" t="n">
        <v>1</v>
      </c>
      <c r="ADO51" s="0" t="n">
        <v>1</v>
      </c>
      <c r="ADP51" s="0" t="n">
        <v>2</v>
      </c>
      <c r="ADQ51" s="0" t="n">
        <v>1</v>
      </c>
      <c r="ADR51" s="0" t="n">
        <v>1</v>
      </c>
      <c r="ADS51" s="0" t="n">
        <v>1</v>
      </c>
      <c r="ADT51" s="0" t="n">
        <v>1</v>
      </c>
      <c r="ADU51" s="0" t="n">
        <v>1</v>
      </c>
      <c r="ADV51" s="0" t="n">
        <v>1</v>
      </c>
      <c r="ADW51" s="0" t="n">
        <v>1</v>
      </c>
      <c r="ADX51" s="0" t="n">
        <v>1</v>
      </c>
      <c r="ADY51" s="0" t="n">
        <v>1</v>
      </c>
      <c r="ADZ51" s="0" t="n">
        <v>1</v>
      </c>
      <c r="AEA51" s="0" t="n">
        <v>1</v>
      </c>
      <c r="AEB51" s="0" t="n">
        <v>1</v>
      </c>
      <c r="AEC51" s="0" t="n">
        <v>1</v>
      </c>
      <c r="AED51" s="0" t="n">
        <v>1</v>
      </c>
      <c r="AEE51" s="0" t="n">
        <v>1</v>
      </c>
      <c r="AEF51" s="0" t="n">
        <v>1</v>
      </c>
      <c r="AEG51" s="0" t="n">
        <v>1</v>
      </c>
      <c r="AEH51" s="0" t="n">
        <v>1</v>
      </c>
      <c r="AEI51" s="0" t="n">
        <v>1</v>
      </c>
      <c r="AEJ51" s="0" t="n">
        <v>1</v>
      </c>
      <c r="AEK51" s="0" t="n">
        <v>1</v>
      </c>
      <c r="AEL51" s="0" t="n">
        <v>1</v>
      </c>
      <c r="AEM51" s="0" t="n">
        <v>1</v>
      </c>
      <c r="AEN51" s="0" t="n">
        <v>1</v>
      </c>
      <c r="AEO51" s="0" t="n">
        <v>1</v>
      </c>
      <c r="AEP51" s="0" t="n">
        <v>1</v>
      </c>
      <c r="AEQ51" s="0" t="n">
        <v>1</v>
      </c>
      <c r="AER51" s="0" t="n">
        <v>1</v>
      </c>
      <c r="AES51" s="0" t="n">
        <v>1</v>
      </c>
      <c r="AET51" s="0" t="n">
        <v>1</v>
      </c>
      <c r="AEU51" s="0" t="n">
        <v>1</v>
      </c>
      <c r="AEV51" s="0" t="n">
        <v>2</v>
      </c>
      <c r="AEW51" s="0" t="n">
        <v>1</v>
      </c>
      <c r="AEX51" s="0" t="n">
        <v>1</v>
      </c>
      <c r="AEY51" s="0" t="n">
        <v>1</v>
      </c>
      <c r="AEZ51" s="0" t="n">
        <v>1</v>
      </c>
      <c r="AFA51" s="0" t="n">
        <v>1</v>
      </c>
      <c r="AFB51" s="0" t="n">
        <v>1</v>
      </c>
      <c r="AFC51" s="0" t="n">
        <v>1</v>
      </c>
      <c r="AFD51" s="0" t="n">
        <v>1</v>
      </c>
      <c r="AFE51" s="0" t="n">
        <v>1</v>
      </c>
      <c r="AFF51" s="0" t="n">
        <v>1</v>
      </c>
      <c r="AFG51" s="0" t="n">
        <v>1</v>
      </c>
      <c r="AFH51" s="0" t="n">
        <v>1</v>
      </c>
      <c r="AFI51" s="0" t="n">
        <v>1</v>
      </c>
      <c r="AFJ51" s="0" t="n">
        <v>1</v>
      </c>
      <c r="AFK51" s="0" t="n">
        <v>1</v>
      </c>
      <c r="AFL51" s="0" t="n">
        <v>1</v>
      </c>
      <c r="AFM51" s="0" t="n">
        <v>1</v>
      </c>
      <c r="AFN51" s="0" t="n">
        <v>1</v>
      </c>
      <c r="AFO51" s="0" t="n">
        <v>1</v>
      </c>
      <c r="AFP51" s="0" t="n">
        <v>1</v>
      </c>
      <c r="AFQ51" s="0" t="n">
        <v>1</v>
      </c>
      <c r="AFR51" s="0" t="n">
        <v>1</v>
      </c>
      <c r="AFS51" s="0" t="n">
        <v>1</v>
      </c>
      <c r="AFT51" s="0" t="n">
        <v>1</v>
      </c>
      <c r="AFU51" s="0" t="n">
        <v>1</v>
      </c>
      <c r="AFV51" s="0" t="n">
        <v>1</v>
      </c>
      <c r="AFW51" s="0" t="n">
        <v>1</v>
      </c>
      <c r="AFX51" s="0" t="n">
        <v>1</v>
      </c>
      <c r="AFY51" s="0" t="n">
        <v>1</v>
      </c>
      <c r="AFZ51" s="0" t="n">
        <v>1</v>
      </c>
      <c r="AGA51" s="0" t="n">
        <v>2</v>
      </c>
      <c r="AGB51" s="0" t="n">
        <v>1</v>
      </c>
      <c r="AGC51" s="0" t="n">
        <v>1</v>
      </c>
      <c r="AGD51" s="0" t="n">
        <v>1</v>
      </c>
      <c r="AGE51" s="0" t="n">
        <v>1</v>
      </c>
      <c r="AGF51" s="0" t="n">
        <v>1</v>
      </c>
      <c r="AGG51" s="0" t="n">
        <v>1</v>
      </c>
      <c r="AGH51" s="0" t="n">
        <v>1</v>
      </c>
      <c r="AGI51" s="0" t="n">
        <v>1</v>
      </c>
      <c r="AGJ51" s="0" t="n">
        <v>1</v>
      </c>
      <c r="AGK51" s="0" t="n">
        <v>1</v>
      </c>
      <c r="AGL51" s="0" t="n">
        <v>1</v>
      </c>
      <c r="AGM51" s="0" t="n">
        <v>2</v>
      </c>
      <c r="AGN51" s="0" t="n">
        <v>2</v>
      </c>
      <c r="AGO51" s="0" t="n">
        <v>1</v>
      </c>
      <c r="AGP51" s="0" t="n">
        <v>2</v>
      </c>
      <c r="AGQ51" s="0" t="n">
        <v>1</v>
      </c>
      <c r="AGR51" s="0" t="n">
        <v>1</v>
      </c>
      <c r="AGS51" s="0" t="n">
        <v>1</v>
      </c>
      <c r="AGT51" s="0" t="n">
        <v>1</v>
      </c>
      <c r="AGU51" s="0" t="n">
        <v>1</v>
      </c>
      <c r="AGV51" s="0" t="n">
        <v>1</v>
      </c>
      <c r="AGW51" s="0" t="n">
        <v>1</v>
      </c>
      <c r="AGX51" s="0" t="n">
        <v>1</v>
      </c>
      <c r="AGY51" s="0" t="n">
        <v>1</v>
      </c>
      <c r="AGZ51" s="0" t="n">
        <v>1</v>
      </c>
      <c r="AHA51" s="0" t="n">
        <v>1</v>
      </c>
      <c r="AHB51" s="0" t="n">
        <v>1</v>
      </c>
      <c r="AHC51" s="0" t="n">
        <v>1</v>
      </c>
      <c r="AHD51" s="0" t="n">
        <v>1</v>
      </c>
      <c r="AHE51" s="0" t="n">
        <v>2</v>
      </c>
      <c r="AHF51" s="0" t="n">
        <v>1</v>
      </c>
      <c r="AHG51" s="0" t="n">
        <v>1</v>
      </c>
      <c r="AHH51" s="0" t="n">
        <v>1</v>
      </c>
      <c r="AHI51" s="0" t="n">
        <v>2</v>
      </c>
      <c r="AHJ51" s="0" t="n">
        <v>1</v>
      </c>
      <c r="AHK51" s="0" t="n">
        <v>1</v>
      </c>
      <c r="AHL51" s="0" t="n">
        <v>1</v>
      </c>
      <c r="AHM51" s="0" t="n">
        <v>1</v>
      </c>
      <c r="AHN51" s="0" t="n">
        <v>2</v>
      </c>
      <c r="AHO51" s="0" t="n">
        <v>1</v>
      </c>
      <c r="AHP51" s="0" t="n">
        <v>1</v>
      </c>
      <c r="AHQ51" s="0" t="n">
        <v>1</v>
      </c>
      <c r="AHR51" s="0" t="n">
        <v>1</v>
      </c>
      <c r="AHS51" s="0" t="n">
        <v>1</v>
      </c>
      <c r="AHT51" s="0" t="n">
        <v>1</v>
      </c>
      <c r="AHU51" s="0" t="n">
        <v>1</v>
      </c>
      <c r="AHV51" s="0" t="n">
        <v>1</v>
      </c>
      <c r="AHW51" s="0" t="n">
        <v>2</v>
      </c>
      <c r="AHX51" s="0" t="n">
        <v>1</v>
      </c>
      <c r="AHY51" s="0" t="n">
        <v>1</v>
      </c>
      <c r="AHZ51" s="0" t="n">
        <v>1</v>
      </c>
      <c r="AIA51" s="0" t="n">
        <v>1</v>
      </c>
      <c r="AIB51" s="0" t="n">
        <v>1</v>
      </c>
      <c r="AIC51" s="0" t="n">
        <v>1</v>
      </c>
      <c r="AID51" s="0" t="n">
        <v>1</v>
      </c>
      <c r="AIE51" s="0" t="n">
        <v>1</v>
      </c>
      <c r="AIF51" s="0" t="n">
        <v>1</v>
      </c>
      <c r="AIG51" s="0" t="n">
        <v>2</v>
      </c>
      <c r="AIH51" s="0" t="n">
        <v>1</v>
      </c>
      <c r="AII51" s="0" t="n">
        <v>1</v>
      </c>
      <c r="AIJ51" s="0" t="n">
        <v>3</v>
      </c>
      <c r="AIK51" s="0" t="n">
        <v>1</v>
      </c>
      <c r="AIL51" s="0" t="n">
        <v>1</v>
      </c>
      <c r="AIM51" s="0" t="n">
        <v>1</v>
      </c>
      <c r="AIN51" s="0" t="n">
        <v>2</v>
      </c>
      <c r="AIO51" s="0" t="n">
        <v>1</v>
      </c>
      <c r="AIP51" s="0" t="n">
        <v>1</v>
      </c>
      <c r="AIQ51" s="0" t="n">
        <v>1</v>
      </c>
      <c r="AIR51" s="0" t="n">
        <v>3</v>
      </c>
      <c r="AIS51" s="0" t="n">
        <v>1</v>
      </c>
      <c r="AIT51" s="0" t="n">
        <v>2</v>
      </c>
      <c r="AIU51" s="0" t="n">
        <v>1</v>
      </c>
      <c r="AIV51" s="0" t="n">
        <v>1</v>
      </c>
      <c r="AIW51" s="0" t="n">
        <v>1</v>
      </c>
      <c r="AIX51" s="0" t="n">
        <v>1</v>
      </c>
      <c r="AIY51" s="0" t="n">
        <v>2</v>
      </c>
      <c r="AIZ51" s="0" t="n">
        <v>1</v>
      </c>
      <c r="AJA51" s="0" t="n">
        <v>1</v>
      </c>
      <c r="AJB51" s="0" t="n">
        <v>1</v>
      </c>
      <c r="AJC51" s="0" t="n">
        <v>1</v>
      </c>
      <c r="AJD51" s="0" t="n">
        <v>1</v>
      </c>
      <c r="AJE51" s="0" t="n">
        <v>1</v>
      </c>
      <c r="AJF51" s="0" t="n">
        <v>1</v>
      </c>
      <c r="AJG51" s="0" t="n">
        <v>1</v>
      </c>
      <c r="AJH51" s="0" t="n">
        <v>1</v>
      </c>
      <c r="AJI51" s="0" t="n">
        <v>1</v>
      </c>
      <c r="AJJ51" s="0" t="n">
        <v>1</v>
      </c>
      <c r="AJK51" s="0" t="n">
        <v>1</v>
      </c>
      <c r="AJL51" s="0" t="n">
        <v>1</v>
      </c>
      <c r="AJM51" s="0" t="n">
        <v>2</v>
      </c>
      <c r="AJN51" s="0" t="n">
        <v>1</v>
      </c>
      <c r="AJO51" s="0" t="n">
        <v>1</v>
      </c>
      <c r="AJP51" s="0" t="n">
        <v>1</v>
      </c>
      <c r="AJQ51" s="0" t="n">
        <v>1</v>
      </c>
      <c r="AJR51" s="0" t="n">
        <v>2</v>
      </c>
      <c r="AJS51" s="0" t="n">
        <v>2</v>
      </c>
      <c r="AJT51" s="0" t="n">
        <v>1</v>
      </c>
      <c r="AJU51" s="0" t="n">
        <v>1</v>
      </c>
      <c r="AJV51" s="0" t="n">
        <v>1</v>
      </c>
      <c r="AJW51" s="0" t="n">
        <v>1</v>
      </c>
      <c r="AJX51" s="0" t="n">
        <v>2</v>
      </c>
      <c r="AJY51" s="0" t="n">
        <v>2</v>
      </c>
      <c r="AJZ51" s="0" t="n">
        <v>1</v>
      </c>
      <c r="AKA51" s="0" t="n">
        <v>1</v>
      </c>
      <c r="AKB51" s="0" t="n">
        <v>2</v>
      </c>
      <c r="AKC51" s="0" t="n">
        <v>1</v>
      </c>
      <c r="AKD51" s="0" t="n">
        <v>1</v>
      </c>
      <c r="AKE51" s="0" t="n">
        <v>1</v>
      </c>
      <c r="AKF51" s="0" t="n">
        <v>1</v>
      </c>
      <c r="AKG51" s="0" t="n">
        <v>1</v>
      </c>
      <c r="AKH51" s="0" t="n">
        <v>1</v>
      </c>
      <c r="AKI51" s="0" t="n">
        <v>1</v>
      </c>
      <c r="AKJ51" s="0" t="n">
        <v>1</v>
      </c>
      <c r="AKK51" s="0" t="n">
        <v>1</v>
      </c>
      <c r="AKL51" s="0" t="n">
        <v>2</v>
      </c>
      <c r="AKM51" s="0" t="n">
        <v>1</v>
      </c>
      <c r="AKN51" s="0" t="n">
        <v>1</v>
      </c>
      <c r="AKO51" s="0" t="n">
        <v>1</v>
      </c>
      <c r="AKP51" s="0" t="n">
        <v>1</v>
      </c>
      <c r="AKQ51" s="0" t="n">
        <v>1</v>
      </c>
      <c r="AKR51" s="0" t="n">
        <v>1</v>
      </c>
      <c r="AKS51" s="0" t="n">
        <v>1</v>
      </c>
      <c r="AKT51" s="0" t="n">
        <v>1</v>
      </c>
      <c r="AKU51" s="0" t="n">
        <v>1</v>
      </c>
      <c r="AKV51" s="0" t="n">
        <v>1</v>
      </c>
      <c r="AKW51" s="0" t="n">
        <v>1</v>
      </c>
      <c r="AKX51" s="0" t="n">
        <v>1</v>
      </c>
      <c r="AKY51" s="0" t="n">
        <v>2</v>
      </c>
      <c r="AKZ51" s="0" t="n">
        <v>1</v>
      </c>
      <c r="ALA51" s="0" t="n">
        <v>1</v>
      </c>
      <c r="ALB51" s="0" t="n">
        <v>1</v>
      </c>
      <c r="ALC51" s="0" t="n">
        <v>1</v>
      </c>
      <c r="ALD51" s="0" t="n">
        <v>2</v>
      </c>
      <c r="ALE51" s="0" t="n">
        <v>1</v>
      </c>
      <c r="ALF51" s="0" t="n">
        <v>1</v>
      </c>
      <c r="ALG51" s="0" t="n">
        <v>1</v>
      </c>
      <c r="ALH51" s="0" t="n">
        <v>1</v>
      </c>
      <c r="ALI51" s="0" t="n">
        <v>1</v>
      </c>
      <c r="ALJ51" s="0" t="n">
        <v>1</v>
      </c>
      <c r="ALK51" s="0" t="n">
        <v>1</v>
      </c>
      <c r="ALL51" s="0" t="n">
        <v>1</v>
      </c>
      <c r="ALM51" s="0" t="n">
        <v>1</v>
      </c>
      <c r="ALN51" s="0" t="n">
        <v>1</v>
      </c>
      <c r="ALO51" s="0" t="n">
        <v>1</v>
      </c>
      <c r="ALP51" s="0" t="n">
        <v>1</v>
      </c>
      <c r="ALQ51" s="0" t="n">
        <v>1</v>
      </c>
      <c r="ALR51" s="0" t="n">
        <v>1</v>
      </c>
      <c r="ALS51" s="0" t="n">
        <v>1</v>
      </c>
      <c r="ALT51" s="0" t="n">
        <v>1</v>
      </c>
      <c r="ALU51" s="0" t="n">
        <v>1</v>
      </c>
      <c r="ALV51" s="0" t="n">
        <v>2</v>
      </c>
      <c r="ALW51" s="0" t="n">
        <v>1</v>
      </c>
      <c r="ALX51" s="0" t="n">
        <v>2</v>
      </c>
      <c r="ALY51" s="0" t="n">
        <v>1</v>
      </c>
      <c r="ALZ51" s="0" t="n">
        <v>1</v>
      </c>
      <c r="AMA51" s="0" t="n">
        <v>2</v>
      </c>
      <c r="AMB51" s="0" t="n">
        <v>1</v>
      </c>
      <c r="AMC51" s="0" t="n">
        <v>1</v>
      </c>
      <c r="AMD51" s="0" t="n">
        <v>2</v>
      </c>
      <c r="AME51" s="0" t="n">
        <v>1</v>
      </c>
      <c r="AMF51" s="0" t="n">
        <v>2</v>
      </c>
      <c r="AMG51" s="0" t="n">
        <v>-9</v>
      </c>
      <c r="AMH51" s="0" t="n">
        <v>1</v>
      </c>
      <c r="AMI51" s="0" t="n">
        <v>1</v>
      </c>
      <c r="AMJ51" s="0" t="n">
        <v>1</v>
      </c>
    </row>
    <row r="52" customFormat="false" ht="15" hidden="false" customHeight="false" outlineLevel="0" collapsed="false">
      <c r="A52" s="0" t="s">
        <v>6673</v>
      </c>
      <c r="C52" s="0" t="n">
        <v>1</v>
      </c>
      <c r="D52" s="0" t="n">
        <v>1</v>
      </c>
      <c r="E52" s="0" t="n">
        <v>1</v>
      </c>
      <c r="F52" s="0" t="n">
        <v>1</v>
      </c>
      <c r="G52" s="0" t="n">
        <v>1</v>
      </c>
      <c r="H52" s="0" t="n">
        <v>1</v>
      </c>
      <c r="I52" s="0" t="n">
        <v>1</v>
      </c>
      <c r="J52" s="0" t="n">
        <v>1</v>
      </c>
      <c r="K52" s="0" t="n">
        <v>1</v>
      </c>
      <c r="L52" s="0" t="n">
        <v>1</v>
      </c>
      <c r="M52" s="0" t="n">
        <v>1</v>
      </c>
      <c r="N52" s="0" t="n">
        <v>1</v>
      </c>
      <c r="O52" s="0" t="n">
        <v>1</v>
      </c>
      <c r="P52" s="0" t="n">
        <v>1</v>
      </c>
      <c r="Q52" s="0" t="n">
        <v>1</v>
      </c>
      <c r="R52" s="0" t="n">
        <v>2</v>
      </c>
      <c r="S52" s="0" t="n">
        <v>1</v>
      </c>
      <c r="T52" s="0" t="n">
        <v>1</v>
      </c>
      <c r="U52" s="0" t="n">
        <v>1</v>
      </c>
      <c r="V52" s="0" t="n">
        <v>2</v>
      </c>
      <c r="W52" s="0" t="n">
        <v>1</v>
      </c>
      <c r="X52" s="0" t="n">
        <v>1</v>
      </c>
      <c r="Y52" s="0" t="n">
        <v>2</v>
      </c>
      <c r="Z52" s="0" t="n">
        <v>1</v>
      </c>
      <c r="AA52" s="0" t="n">
        <v>1</v>
      </c>
      <c r="AB52" s="0" t="n">
        <v>1</v>
      </c>
      <c r="AC52" s="0" t="n">
        <v>2</v>
      </c>
      <c r="AD52" s="0" t="n">
        <v>1</v>
      </c>
      <c r="AE52" s="0" t="n">
        <v>1</v>
      </c>
      <c r="AF52" s="0" t="n">
        <v>1</v>
      </c>
      <c r="AG52" s="0" t="n">
        <v>1</v>
      </c>
      <c r="AH52" s="0" t="n">
        <v>1</v>
      </c>
      <c r="AI52" s="0" t="n">
        <v>1</v>
      </c>
      <c r="AJ52" s="0" t="n">
        <v>1</v>
      </c>
      <c r="AK52" s="0" t="n">
        <v>1</v>
      </c>
      <c r="AL52" s="0" t="n">
        <v>1</v>
      </c>
      <c r="AM52" s="0" t="n">
        <v>1</v>
      </c>
      <c r="AN52" s="0" t="n">
        <v>2</v>
      </c>
      <c r="AO52" s="0" t="n">
        <v>2</v>
      </c>
      <c r="AP52" s="0" t="n">
        <v>2</v>
      </c>
      <c r="AQ52" s="0" t="n">
        <v>1</v>
      </c>
      <c r="AR52" s="0" t="n">
        <v>1</v>
      </c>
      <c r="AS52" s="0" t="n">
        <v>1</v>
      </c>
      <c r="AT52" s="0" t="n">
        <v>1</v>
      </c>
      <c r="AU52" s="0" t="n">
        <v>1</v>
      </c>
      <c r="AV52" s="0" t="n">
        <v>2</v>
      </c>
      <c r="AW52" s="0" t="n">
        <v>2</v>
      </c>
      <c r="AX52" s="0" t="n">
        <v>1</v>
      </c>
      <c r="AY52" s="0" t="n">
        <v>2</v>
      </c>
      <c r="AZ52" s="0" t="n">
        <v>2</v>
      </c>
      <c r="BA52" s="0" t="n">
        <v>2</v>
      </c>
      <c r="BB52" s="0" t="n">
        <v>2</v>
      </c>
      <c r="BC52" s="0" t="n">
        <v>2</v>
      </c>
      <c r="BD52" s="0" t="n">
        <v>1</v>
      </c>
      <c r="BE52" s="0" t="n">
        <v>1</v>
      </c>
      <c r="BF52" s="0" t="n">
        <v>1</v>
      </c>
      <c r="BG52" s="0" t="n">
        <v>1</v>
      </c>
      <c r="BH52" s="0" t="n">
        <v>2</v>
      </c>
      <c r="BI52" s="0" t="n">
        <v>2</v>
      </c>
      <c r="BJ52" s="0" t="n">
        <v>1</v>
      </c>
      <c r="BK52" s="0" t="n">
        <v>1</v>
      </c>
      <c r="BL52" s="0" t="n">
        <v>1</v>
      </c>
      <c r="BM52" s="0" t="n">
        <v>1</v>
      </c>
      <c r="BN52" s="0" t="n">
        <v>2</v>
      </c>
      <c r="BO52" s="0" t="n">
        <v>1</v>
      </c>
      <c r="BP52" s="0" t="n">
        <v>2</v>
      </c>
      <c r="BQ52" s="0" t="n">
        <v>2</v>
      </c>
      <c r="BR52" s="0" t="n">
        <v>1</v>
      </c>
      <c r="BS52" s="0" t="n">
        <v>1</v>
      </c>
      <c r="BT52" s="0" t="n">
        <v>1</v>
      </c>
      <c r="BU52" s="0" t="n">
        <v>1</v>
      </c>
      <c r="BV52" s="0" t="n">
        <v>1</v>
      </c>
      <c r="BW52" s="0" t="n">
        <v>1</v>
      </c>
      <c r="BX52" s="0" t="n">
        <v>1</v>
      </c>
      <c r="BY52" s="0" t="n">
        <v>1</v>
      </c>
      <c r="BZ52" s="0" t="n">
        <v>2</v>
      </c>
      <c r="CA52" s="0" t="n">
        <v>1</v>
      </c>
      <c r="CB52" s="0" t="n">
        <v>1</v>
      </c>
      <c r="CC52" s="0" t="n">
        <v>1</v>
      </c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2</v>
      </c>
      <c r="CJ52" s="0" t="n">
        <v>1</v>
      </c>
      <c r="CK52" s="0" t="n">
        <v>2</v>
      </c>
      <c r="CL52" s="0" t="n">
        <v>2</v>
      </c>
      <c r="CM52" s="0" t="n">
        <v>1</v>
      </c>
      <c r="CN52" s="0" t="n">
        <v>1</v>
      </c>
      <c r="CO52" s="0" t="n">
        <v>2</v>
      </c>
      <c r="CP52" s="0" t="n">
        <v>1</v>
      </c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1</v>
      </c>
      <c r="CW52" s="0" t="n">
        <v>1</v>
      </c>
      <c r="CX52" s="0" t="n">
        <v>1</v>
      </c>
      <c r="CY52" s="0" t="n">
        <v>1</v>
      </c>
      <c r="CZ52" s="0" t="n">
        <v>2</v>
      </c>
      <c r="DA52" s="0" t="n">
        <v>1</v>
      </c>
      <c r="DB52" s="0" t="n">
        <v>1</v>
      </c>
      <c r="DC52" s="0" t="n">
        <v>2</v>
      </c>
      <c r="DD52" s="0" t="n">
        <v>1</v>
      </c>
      <c r="DE52" s="0" t="n">
        <v>1</v>
      </c>
      <c r="DF52" s="0" t="n">
        <v>2</v>
      </c>
      <c r="DG52" s="0" t="n">
        <v>2</v>
      </c>
      <c r="DH52" s="0" t="n">
        <v>1</v>
      </c>
      <c r="DI52" s="0" t="n">
        <v>1</v>
      </c>
      <c r="DJ52" s="0" t="n">
        <v>1</v>
      </c>
      <c r="DK52" s="0" t="n">
        <v>1</v>
      </c>
      <c r="DL52" s="0" t="n">
        <v>1</v>
      </c>
      <c r="DM52" s="0" t="n">
        <v>1</v>
      </c>
      <c r="DN52" s="0" t="n">
        <v>2</v>
      </c>
      <c r="DO52" s="0" t="n">
        <v>2</v>
      </c>
      <c r="DP52" s="0" t="n">
        <v>1</v>
      </c>
      <c r="DQ52" s="0" t="n">
        <v>2</v>
      </c>
      <c r="DR52" s="0" t="n">
        <v>1</v>
      </c>
      <c r="DS52" s="0" t="n">
        <v>2</v>
      </c>
      <c r="DT52" s="0" t="n">
        <v>1</v>
      </c>
      <c r="DU52" s="0" t="n">
        <v>1</v>
      </c>
      <c r="DV52" s="0" t="n">
        <v>1</v>
      </c>
      <c r="DW52" s="0" t="n">
        <v>2</v>
      </c>
      <c r="DX52" s="0" t="n">
        <v>1</v>
      </c>
      <c r="DY52" s="0" t="n">
        <v>1</v>
      </c>
      <c r="DZ52" s="0" t="n">
        <v>1</v>
      </c>
      <c r="EA52" s="0" t="n">
        <v>2</v>
      </c>
      <c r="EB52" s="0" t="n">
        <v>1</v>
      </c>
      <c r="EC52" s="0" t="n">
        <v>2</v>
      </c>
      <c r="ED52" s="0" t="n">
        <v>1</v>
      </c>
      <c r="EE52" s="0" t="n">
        <v>2</v>
      </c>
      <c r="EF52" s="0" t="n">
        <v>2</v>
      </c>
      <c r="EG52" s="0" t="n">
        <v>1</v>
      </c>
      <c r="EH52" s="0" t="n">
        <v>1</v>
      </c>
      <c r="EI52" s="0" t="n">
        <v>2</v>
      </c>
      <c r="EJ52" s="0" t="n">
        <v>1</v>
      </c>
      <c r="EK52" s="0" t="n">
        <v>1</v>
      </c>
      <c r="EL52" s="0" t="n">
        <v>1</v>
      </c>
      <c r="EM52" s="0" t="n">
        <v>2</v>
      </c>
      <c r="EN52" s="0" t="n">
        <v>2</v>
      </c>
      <c r="EO52" s="0" t="n">
        <v>1</v>
      </c>
      <c r="EP52" s="0" t="n">
        <v>2</v>
      </c>
      <c r="EQ52" s="0" t="n">
        <v>1</v>
      </c>
      <c r="ER52" s="0" t="n">
        <v>1</v>
      </c>
      <c r="ES52" s="0" t="n">
        <v>1</v>
      </c>
      <c r="ET52" s="0" t="n">
        <v>1</v>
      </c>
      <c r="EU52" s="0" t="n">
        <v>1</v>
      </c>
      <c r="EV52" s="0" t="n">
        <v>1</v>
      </c>
      <c r="EW52" s="0" t="n">
        <v>2</v>
      </c>
      <c r="EX52" s="0" t="n">
        <v>2</v>
      </c>
      <c r="EY52" s="0" t="n">
        <v>1</v>
      </c>
      <c r="EZ52" s="0" t="n">
        <v>2</v>
      </c>
      <c r="FA52" s="0" t="n">
        <v>2</v>
      </c>
      <c r="FB52" s="0" t="n">
        <v>1</v>
      </c>
      <c r="FC52" s="0" t="n">
        <v>1</v>
      </c>
      <c r="FD52" s="0" t="n">
        <v>1</v>
      </c>
      <c r="FE52" s="0" t="n">
        <v>1</v>
      </c>
      <c r="FF52" s="0" t="n">
        <v>2</v>
      </c>
      <c r="FG52" s="0" t="n">
        <v>1</v>
      </c>
      <c r="FH52" s="0" t="n">
        <v>1</v>
      </c>
      <c r="FI52" s="0" t="n">
        <v>2</v>
      </c>
      <c r="FJ52" s="0" t="n">
        <v>2</v>
      </c>
      <c r="FK52" s="0" t="n">
        <v>1</v>
      </c>
      <c r="FL52" s="0" t="n">
        <v>1</v>
      </c>
      <c r="FM52" s="0" t="n">
        <v>1</v>
      </c>
      <c r="FN52" s="0" t="n">
        <v>2</v>
      </c>
      <c r="FO52" s="0" t="n">
        <v>1</v>
      </c>
      <c r="FP52" s="0" t="n">
        <v>1</v>
      </c>
      <c r="FQ52" s="0" t="n">
        <v>2</v>
      </c>
      <c r="FR52" s="0" t="n">
        <v>1</v>
      </c>
      <c r="FS52" s="0" t="n">
        <v>2</v>
      </c>
      <c r="FT52" s="0" t="n">
        <v>1</v>
      </c>
      <c r="FU52" s="0" t="n">
        <v>2</v>
      </c>
      <c r="FV52" s="0" t="n">
        <v>1</v>
      </c>
      <c r="FW52" s="0" t="n">
        <v>2</v>
      </c>
      <c r="FX52" s="0" t="n">
        <v>1</v>
      </c>
      <c r="FY52" s="0" t="n">
        <v>1</v>
      </c>
      <c r="FZ52" s="0" t="n">
        <v>1</v>
      </c>
      <c r="GA52" s="0" t="n">
        <v>1</v>
      </c>
      <c r="GB52" s="0" t="n">
        <v>1</v>
      </c>
      <c r="GC52" s="0" t="n">
        <v>1</v>
      </c>
      <c r="GD52" s="0" t="n">
        <v>2</v>
      </c>
      <c r="GE52" s="0" t="n">
        <v>1</v>
      </c>
      <c r="GF52" s="0" t="n">
        <v>1</v>
      </c>
      <c r="GG52" s="0" t="n">
        <v>1</v>
      </c>
      <c r="GH52" s="0" t="n">
        <v>1</v>
      </c>
      <c r="GI52" s="0" t="n">
        <v>1</v>
      </c>
      <c r="GJ52" s="0" t="n">
        <v>2</v>
      </c>
      <c r="GK52" s="0" t="n">
        <v>2</v>
      </c>
      <c r="GL52" s="0" t="n">
        <v>2</v>
      </c>
      <c r="GM52" s="0" t="n">
        <v>1</v>
      </c>
      <c r="GN52" s="0" t="n">
        <v>1</v>
      </c>
      <c r="GO52" s="0" t="n">
        <v>2</v>
      </c>
      <c r="GP52" s="0" t="n">
        <v>1</v>
      </c>
      <c r="GQ52" s="0" t="n">
        <v>1</v>
      </c>
      <c r="GR52" s="0" t="n">
        <v>1</v>
      </c>
      <c r="GS52" s="0" t="n">
        <v>2</v>
      </c>
      <c r="GT52" s="0" t="n">
        <v>1</v>
      </c>
      <c r="GU52" s="0" t="n">
        <v>1</v>
      </c>
      <c r="GV52" s="0" t="n">
        <v>1</v>
      </c>
      <c r="GW52" s="0" t="n">
        <v>1</v>
      </c>
      <c r="GX52" s="0" t="n">
        <v>1</v>
      </c>
      <c r="GY52" s="0" t="n">
        <v>1</v>
      </c>
      <c r="GZ52" s="0" t="n">
        <v>1</v>
      </c>
      <c r="HA52" s="0" t="n">
        <v>2</v>
      </c>
      <c r="HB52" s="0" t="n">
        <v>1</v>
      </c>
      <c r="HC52" s="0" t="n">
        <v>1</v>
      </c>
      <c r="HD52" s="0" t="n">
        <v>1</v>
      </c>
      <c r="HE52" s="0" t="n">
        <v>2</v>
      </c>
      <c r="HF52" s="0" t="n">
        <v>2</v>
      </c>
      <c r="HG52" s="0" t="n">
        <v>1</v>
      </c>
      <c r="HH52" s="0" t="n">
        <v>2</v>
      </c>
      <c r="HI52" s="0" t="n">
        <v>1</v>
      </c>
      <c r="HJ52" s="0" t="n">
        <v>2</v>
      </c>
      <c r="HK52" s="0" t="n">
        <v>1</v>
      </c>
      <c r="HL52" s="0" t="n">
        <v>2</v>
      </c>
      <c r="HM52" s="0" t="n">
        <v>1</v>
      </c>
      <c r="HN52" s="0" t="n">
        <v>1</v>
      </c>
      <c r="HO52" s="0" t="n">
        <v>1</v>
      </c>
      <c r="HP52" s="0" t="n">
        <v>1</v>
      </c>
      <c r="HQ52" s="0" t="n">
        <v>2</v>
      </c>
      <c r="HR52" s="0" t="n">
        <v>1</v>
      </c>
      <c r="HS52" s="0" t="n">
        <v>1</v>
      </c>
      <c r="HT52" s="0" t="n">
        <v>1</v>
      </c>
      <c r="HU52" s="0" t="n">
        <v>1</v>
      </c>
      <c r="HV52" s="0" t="n">
        <v>1</v>
      </c>
      <c r="HW52" s="0" t="n">
        <v>-9</v>
      </c>
      <c r="HX52" s="0" t="n">
        <v>1</v>
      </c>
      <c r="HY52" s="0" t="n">
        <v>1</v>
      </c>
      <c r="HZ52" s="0" t="n">
        <v>1</v>
      </c>
      <c r="IA52" s="0" t="n">
        <v>1</v>
      </c>
      <c r="IB52" s="0" t="n">
        <v>1</v>
      </c>
      <c r="IC52" s="0" t="n">
        <v>2</v>
      </c>
      <c r="ID52" s="0" t="n">
        <v>1</v>
      </c>
      <c r="IE52" s="0" t="n">
        <v>1</v>
      </c>
      <c r="IF52" s="0" t="n">
        <v>1</v>
      </c>
      <c r="IG52" s="0" t="n">
        <v>1</v>
      </c>
      <c r="IH52" s="0" t="n">
        <v>1</v>
      </c>
      <c r="II52" s="0" t="n">
        <v>1</v>
      </c>
      <c r="IJ52" s="0" t="n">
        <v>1</v>
      </c>
      <c r="IK52" s="0" t="n">
        <v>1</v>
      </c>
      <c r="IL52" s="0" t="n">
        <v>1</v>
      </c>
      <c r="IM52" s="0" t="n">
        <v>1</v>
      </c>
      <c r="IN52" s="0" t="n">
        <v>1</v>
      </c>
      <c r="IO52" s="0" t="n">
        <v>1</v>
      </c>
      <c r="IP52" s="0" t="n">
        <v>1</v>
      </c>
      <c r="IQ52" s="0" t="n">
        <v>2</v>
      </c>
      <c r="IR52" s="0" t="n">
        <v>1</v>
      </c>
      <c r="IS52" s="0" t="n">
        <v>1</v>
      </c>
      <c r="IT52" s="0" t="n">
        <v>1</v>
      </c>
      <c r="IU52" s="0" t="n">
        <v>1</v>
      </c>
      <c r="IV52" s="0" t="n">
        <v>1</v>
      </c>
      <c r="IW52" s="0" t="n">
        <v>1</v>
      </c>
      <c r="IX52" s="0" t="n">
        <v>2</v>
      </c>
      <c r="IY52" s="0" t="n">
        <v>1</v>
      </c>
      <c r="IZ52" s="0" t="n">
        <v>1</v>
      </c>
      <c r="JA52" s="0" t="n">
        <v>2</v>
      </c>
      <c r="JB52" s="0" t="n">
        <v>1</v>
      </c>
      <c r="JC52" s="0" t="n">
        <v>2</v>
      </c>
      <c r="JD52" s="0" t="n">
        <v>1</v>
      </c>
      <c r="JE52" s="0" t="n">
        <v>2</v>
      </c>
      <c r="JF52" s="0" t="n">
        <v>1</v>
      </c>
      <c r="JG52" s="0" t="n">
        <v>2</v>
      </c>
      <c r="JH52" s="0" t="n">
        <v>1</v>
      </c>
      <c r="JI52" s="0" t="n">
        <v>1</v>
      </c>
      <c r="JJ52" s="0" t="n">
        <v>1</v>
      </c>
      <c r="JK52" s="0" t="n">
        <v>1</v>
      </c>
      <c r="JL52" s="0" t="n">
        <v>1</v>
      </c>
      <c r="JM52" s="0" t="n">
        <v>1</v>
      </c>
      <c r="JN52" s="0" t="n">
        <v>1</v>
      </c>
      <c r="JO52" s="0" t="n">
        <v>1</v>
      </c>
      <c r="JP52" s="0" t="n">
        <v>1</v>
      </c>
      <c r="JQ52" s="0" t="n">
        <v>2</v>
      </c>
      <c r="JR52" s="0" t="n">
        <v>1</v>
      </c>
      <c r="JS52" s="0" t="n">
        <v>1</v>
      </c>
      <c r="JT52" s="0" t="n">
        <v>2</v>
      </c>
      <c r="JU52" s="0" t="n">
        <v>1</v>
      </c>
      <c r="JV52" s="0" t="n">
        <v>2</v>
      </c>
      <c r="JW52" s="0" t="n">
        <v>1</v>
      </c>
      <c r="JX52" s="0" t="n">
        <v>1</v>
      </c>
      <c r="JY52" s="0" t="n">
        <v>1</v>
      </c>
      <c r="JZ52" s="0" t="n">
        <v>1</v>
      </c>
      <c r="KA52" s="0" t="n">
        <v>1</v>
      </c>
      <c r="KB52" s="0" t="n">
        <v>1</v>
      </c>
      <c r="KC52" s="0" t="n">
        <v>1</v>
      </c>
      <c r="KD52" s="0" t="n">
        <v>1</v>
      </c>
      <c r="KE52" s="0" t="n">
        <v>1</v>
      </c>
      <c r="KF52" s="0" t="n">
        <v>1</v>
      </c>
      <c r="KG52" s="0" t="n">
        <v>1</v>
      </c>
      <c r="KH52" s="0" t="n">
        <v>2</v>
      </c>
      <c r="KI52" s="0" t="n">
        <v>1</v>
      </c>
      <c r="KJ52" s="0" t="n">
        <v>2</v>
      </c>
      <c r="KK52" s="0" t="n">
        <v>2</v>
      </c>
      <c r="KL52" s="0" t="n">
        <v>1</v>
      </c>
      <c r="KM52" s="0" t="n">
        <v>1</v>
      </c>
      <c r="KN52" s="0" t="n">
        <v>1</v>
      </c>
      <c r="KO52" s="0" t="n">
        <v>2</v>
      </c>
      <c r="KP52" s="0" t="n">
        <v>2</v>
      </c>
      <c r="KQ52" s="0" t="n">
        <v>1</v>
      </c>
      <c r="KR52" s="0" t="n">
        <v>1</v>
      </c>
      <c r="KS52" s="0" t="n">
        <v>1</v>
      </c>
      <c r="KT52" s="0" t="n">
        <v>2</v>
      </c>
      <c r="KU52" s="0" t="n">
        <v>1</v>
      </c>
      <c r="KV52" s="0" t="n">
        <v>2</v>
      </c>
      <c r="KW52" s="0" t="n">
        <v>2</v>
      </c>
      <c r="KX52" s="0" t="n">
        <v>1</v>
      </c>
      <c r="KY52" s="0" t="n">
        <v>1</v>
      </c>
      <c r="KZ52" s="0" t="n">
        <v>2</v>
      </c>
      <c r="LA52" s="0" t="n">
        <v>1</v>
      </c>
      <c r="LB52" s="0" t="n">
        <v>1</v>
      </c>
      <c r="LC52" s="0" t="n">
        <v>1</v>
      </c>
      <c r="LD52" s="0" t="n">
        <v>2</v>
      </c>
      <c r="LE52" s="0" t="n">
        <v>1</v>
      </c>
      <c r="LF52" s="0" t="n">
        <v>2</v>
      </c>
      <c r="LG52" s="0" t="n">
        <v>1</v>
      </c>
      <c r="LH52" s="0" t="n">
        <v>2</v>
      </c>
      <c r="LI52" s="0" t="n">
        <v>1</v>
      </c>
      <c r="LJ52" s="0" t="n">
        <v>1</v>
      </c>
      <c r="LK52" s="0" t="n">
        <v>1</v>
      </c>
      <c r="LL52" s="0" t="n">
        <v>1</v>
      </c>
      <c r="LM52" s="0" t="n">
        <v>1</v>
      </c>
      <c r="LN52" s="0" t="n">
        <v>1</v>
      </c>
      <c r="LO52" s="0" t="n">
        <v>1</v>
      </c>
      <c r="LP52" s="0" t="n">
        <v>1</v>
      </c>
      <c r="LQ52" s="0" t="n">
        <v>1</v>
      </c>
      <c r="LR52" s="0" t="n">
        <v>2</v>
      </c>
      <c r="LS52" s="0" t="n">
        <v>1</v>
      </c>
      <c r="LT52" s="0" t="n">
        <v>1</v>
      </c>
      <c r="LU52" s="0" t="n">
        <v>1</v>
      </c>
      <c r="LV52" s="0" t="n">
        <v>1</v>
      </c>
      <c r="LW52" s="0" t="n">
        <v>2</v>
      </c>
      <c r="LX52" s="0" t="n">
        <v>1</v>
      </c>
      <c r="LY52" s="0" t="n">
        <v>1</v>
      </c>
      <c r="LZ52" s="0" t="n">
        <v>1</v>
      </c>
      <c r="MA52" s="0" t="n">
        <v>1</v>
      </c>
      <c r="MB52" s="0" t="n">
        <v>1</v>
      </c>
      <c r="MC52" s="0" t="n">
        <v>1</v>
      </c>
      <c r="MD52" s="0" t="n">
        <v>1</v>
      </c>
      <c r="ME52" s="0" t="n">
        <v>1</v>
      </c>
      <c r="MF52" s="0" t="n">
        <v>1</v>
      </c>
      <c r="MG52" s="0" t="n">
        <v>1</v>
      </c>
      <c r="MH52" s="0" t="n">
        <v>1</v>
      </c>
      <c r="MI52" s="0" t="n">
        <v>1</v>
      </c>
      <c r="MJ52" s="0" t="n">
        <v>1</v>
      </c>
      <c r="MK52" s="0" t="n">
        <v>2</v>
      </c>
      <c r="ML52" s="0" t="n">
        <v>1</v>
      </c>
      <c r="MM52" s="0" t="n">
        <v>1</v>
      </c>
      <c r="MN52" s="0" t="n">
        <v>2</v>
      </c>
      <c r="MO52" s="0" t="n">
        <v>1</v>
      </c>
      <c r="MP52" s="0" t="n">
        <v>1</v>
      </c>
      <c r="MQ52" s="0" t="n">
        <v>1</v>
      </c>
      <c r="MR52" s="0" t="n">
        <v>1</v>
      </c>
      <c r="MS52" s="0" t="n">
        <v>1</v>
      </c>
      <c r="MT52" s="0" t="n">
        <v>1</v>
      </c>
      <c r="MU52" s="0" t="n">
        <v>1</v>
      </c>
      <c r="MV52" s="0" t="n">
        <v>1</v>
      </c>
      <c r="MW52" s="0" t="n">
        <v>1</v>
      </c>
      <c r="MX52" s="0" t="n">
        <v>1</v>
      </c>
      <c r="MY52" s="0" t="n">
        <v>1</v>
      </c>
      <c r="MZ52" s="0" t="n">
        <v>2</v>
      </c>
      <c r="NA52" s="0" t="n">
        <v>1</v>
      </c>
      <c r="NB52" s="0" t="n">
        <v>1</v>
      </c>
      <c r="NC52" s="0" t="n">
        <v>1</v>
      </c>
      <c r="ND52" s="0" t="n">
        <v>1</v>
      </c>
      <c r="NE52" s="0" t="n">
        <v>2</v>
      </c>
      <c r="NF52" s="0" t="n">
        <v>1</v>
      </c>
      <c r="NG52" s="0" t="n">
        <v>1</v>
      </c>
      <c r="NH52" s="0" t="n">
        <v>2</v>
      </c>
      <c r="NI52" s="0" t="n">
        <v>1</v>
      </c>
      <c r="NJ52" s="0" t="n">
        <v>1</v>
      </c>
      <c r="NK52" s="0" t="n">
        <v>1</v>
      </c>
      <c r="NL52" s="0" t="n">
        <v>1</v>
      </c>
      <c r="NM52" s="0" t="n">
        <v>1</v>
      </c>
      <c r="NN52" s="0" t="n">
        <v>1</v>
      </c>
      <c r="NO52" s="0" t="n">
        <v>1</v>
      </c>
      <c r="NP52" s="0" t="n">
        <v>1</v>
      </c>
      <c r="NQ52" s="0" t="n">
        <v>2</v>
      </c>
      <c r="NR52" s="0" t="n">
        <v>1</v>
      </c>
      <c r="NS52" s="0" t="n">
        <v>1</v>
      </c>
      <c r="NT52" s="0" t="n">
        <v>1</v>
      </c>
      <c r="NU52" s="0" t="n">
        <v>1</v>
      </c>
      <c r="NV52" s="0" t="n">
        <v>1</v>
      </c>
      <c r="NW52" s="0" t="n">
        <v>2</v>
      </c>
      <c r="NX52" s="0" t="n">
        <v>1</v>
      </c>
      <c r="NY52" s="0" t="n">
        <v>2</v>
      </c>
      <c r="NZ52" s="0" t="n">
        <v>1</v>
      </c>
      <c r="OA52" s="0" t="n">
        <v>2</v>
      </c>
      <c r="OB52" s="0" t="n">
        <v>1</v>
      </c>
      <c r="OC52" s="0" t="n">
        <v>2</v>
      </c>
      <c r="OD52" s="0" t="n">
        <v>2</v>
      </c>
      <c r="OE52" s="0" t="n">
        <v>1</v>
      </c>
      <c r="OF52" s="0" t="n">
        <v>1</v>
      </c>
      <c r="OG52" s="0" t="n">
        <v>1</v>
      </c>
      <c r="OH52" s="0" t="n">
        <v>2</v>
      </c>
      <c r="OI52" s="0" t="n">
        <v>2</v>
      </c>
      <c r="OJ52" s="0" t="n">
        <v>1</v>
      </c>
      <c r="OK52" s="0" t="n">
        <v>1</v>
      </c>
      <c r="OL52" s="0" t="n">
        <v>1</v>
      </c>
      <c r="OM52" s="0" t="n">
        <v>1</v>
      </c>
      <c r="ON52" s="0" t="n">
        <v>1</v>
      </c>
      <c r="OO52" s="0" t="n">
        <v>1</v>
      </c>
      <c r="OP52" s="0" t="n">
        <v>2</v>
      </c>
      <c r="OQ52" s="0" t="n">
        <v>1</v>
      </c>
      <c r="OR52" s="0" t="n">
        <v>1</v>
      </c>
      <c r="OS52" s="0" t="n">
        <v>1</v>
      </c>
      <c r="OT52" s="0" t="n">
        <v>2</v>
      </c>
      <c r="OU52" s="0" t="n">
        <v>1</v>
      </c>
      <c r="OV52" s="0" t="n">
        <v>1</v>
      </c>
      <c r="OW52" s="0" t="n">
        <v>1</v>
      </c>
      <c r="OX52" s="0" t="n">
        <v>1</v>
      </c>
      <c r="OY52" s="0" t="n">
        <v>1</v>
      </c>
      <c r="OZ52" s="0" t="n">
        <v>1</v>
      </c>
      <c r="PA52" s="0" t="n">
        <v>2</v>
      </c>
      <c r="PB52" s="0" t="n">
        <v>1</v>
      </c>
      <c r="PC52" s="0" t="n">
        <v>1</v>
      </c>
      <c r="PD52" s="0" t="n">
        <v>1</v>
      </c>
      <c r="PE52" s="0" t="n">
        <v>1</v>
      </c>
      <c r="PF52" s="0" t="n">
        <v>1</v>
      </c>
      <c r="PG52" s="0" t="n">
        <v>1</v>
      </c>
      <c r="PH52" s="0" t="n">
        <v>1</v>
      </c>
      <c r="PI52" s="0" t="n">
        <v>1</v>
      </c>
      <c r="PJ52" s="0" t="n">
        <v>1</v>
      </c>
      <c r="PK52" s="0" t="n">
        <v>1</v>
      </c>
      <c r="PL52" s="0" t="n">
        <v>1</v>
      </c>
      <c r="PM52" s="0" t="n">
        <v>1</v>
      </c>
      <c r="PN52" s="0" t="n">
        <v>2</v>
      </c>
      <c r="PO52" s="0" t="n">
        <v>1</v>
      </c>
      <c r="PP52" s="0" t="n">
        <v>1</v>
      </c>
      <c r="PQ52" s="0" t="n">
        <v>1</v>
      </c>
      <c r="PR52" s="0" t="n">
        <v>1</v>
      </c>
      <c r="PS52" s="0" t="n">
        <v>2</v>
      </c>
      <c r="PT52" s="0" t="n">
        <v>1</v>
      </c>
      <c r="PU52" s="0" t="n">
        <v>2</v>
      </c>
      <c r="PV52" s="0" t="n">
        <v>1</v>
      </c>
      <c r="PW52" s="0" t="n">
        <v>1</v>
      </c>
      <c r="PX52" s="0" t="n">
        <v>1</v>
      </c>
      <c r="PY52" s="0" t="n">
        <v>2</v>
      </c>
      <c r="PZ52" s="0" t="n">
        <v>1</v>
      </c>
      <c r="QA52" s="0" t="n">
        <v>1</v>
      </c>
      <c r="QB52" s="0" t="n">
        <v>2</v>
      </c>
      <c r="QC52" s="0" t="n">
        <v>1</v>
      </c>
      <c r="QD52" s="0" t="n">
        <v>2</v>
      </c>
      <c r="QE52" s="0" t="n">
        <v>2</v>
      </c>
      <c r="QF52" s="0" t="n">
        <v>1</v>
      </c>
      <c r="QG52" s="0" t="n">
        <v>2</v>
      </c>
      <c r="QH52" s="0" t="n">
        <v>1</v>
      </c>
      <c r="QI52" s="0" t="n">
        <v>1</v>
      </c>
      <c r="QJ52" s="0" t="n">
        <v>2</v>
      </c>
      <c r="QK52" s="0" t="n">
        <v>1</v>
      </c>
      <c r="QL52" s="0" t="n">
        <v>1</v>
      </c>
      <c r="QM52" s="0" t="n">
        <v>2</v>
      </c>
      <c r="QN52" s="0" t="n">
        <v>2</v>
      </c>
      <c r="QO52" s="0" t="n">
        <v>1</v>
      </c>
      <c r="QP52" s="0" t="n">
        <v>1</v>
      </c>
      <c r="QQ52" s="0" t="n">
        <v>2</v>
      </c>
      <c r="QR52" s="0" t="n">
        <v>1</v>
      </c>
      <c r="QS52" s="0" t="n">
        <v>1</v>
      </c>
      <c r="QT52" s="0" t="n">
        <v>1</v>
      </c>
      <c r="QU52" s="0" t="n">
        <v>1</v>
      </c>
      <c r="QV52" s="0" t="n">
        <v>1</v>
      </c>
      <c r="QW52" s="0" t="n">
        <v>2</v>
      </c>
      <c r="QX52" s="0" t="n">
        <v>1</v>
      </c>
      <c r="QY52" s="0" t="n">
        <v>1</v>
      </c>
      <c r="QZ52" s="0" t="n">
        <v>2</v>
      </c>
      <c r="RA52" s="0" t="n">
        <v>2</v>
      </c>
      <c r="RB52" s="0" t="n">
        <v>2</v>
      </c>
      <c r="RC52" s="0" t="n">
        <v>1</v>
      </c>
      <c r="RD52" s="0" t="n">
        <v>1</v>
      </c>
      <c r="RE52" s="0" t="n">
        <v>1</v>
      </c>
      <c r="RF52" s="0" t="n">
        <v>1</v>
      </c>
      <c r="RG52" s="0" t="n">
        <v>2</v>
      </c>
      <c r="RH52" s="0" t="n">
        <v>1</v>
      </c>
      <c r="RI52" s="0" t="n">
        <v>1</v>
      </c>
      <c r="RJ52" s="0" t="n">
        <v>1</v>
      </c>
      <c r="RK52" s="0" t="n">
        <v>1</v>
      </c>
      <c r="RL52" s="0" t="n">
        <v>1</v>
      </c>
      <c r="RM52" s="0" t="n">
        <v>1</v>
      </c>
      <c r="RN52" s="0" t="n">
        <v>1</v>
      </c>
      <c r="RO52" s="0" t="n">
        <v>1</v>
      </c>
      <c r="RP52" s="0" t="n">
        <v>2</v>
      </c>
      <c r="RQ52" s="0" t="n">
        <v>2</v>
      </c>
      <c r="RR52" s="0" t="n">
        <v>1</v>
      </c>
      <c r="RS52" s="0" t="n">
        <v>1</v>
      </c>
      <c r="RT52" s="0" t="n">
        <v>1</v>
      </c>
      <c r="RU52" s="0" t="n">
        <v>1</v>
      </c>
      <c r="RV52" s="0" t="n">
        <v>3</v>
      </c>
      <c r="RW52" s="0" t="n">
        <v>1</v>
      </c>
      <c r="RX52" s="0" t="n">
        <v>2</v>
      </c>
      <c r="RY52" s="0" t="n">
        <v>2</v>
      </c>
      <c r="RZ52" s="0" t="n">
        <v>1</v>
      </c>
      <c r="SA52" s="0" t="n">
        <v>1</v>
      </c>
      <c r="SB52" s="0" t="n">
        <v>1</v>
      </c>
      <c r="SC52" s="0" t="n">
        <v>1</v>
      </c>
      <c r="SD52" s="0" t="n">
        <v>1</v>
      </c>
      <c r="SE52" s="0" t="n">
        <v>2</v>
      </c>
      <c r="SF52" s="0" t="n">
        <v>1</v>
      </c>
      <c r="SG52" s="0" t="n">
        <v>1</v>
      </c>
      <c r="SH52" s="0" t="n">
        <v>1</v>
      </c>
      <c r="SI52" s="0" t="n">
        <v>1</v>
      </c>
      <c r="SJ52" s="0" t="n">
        <v>1</v>
      </c>
      <c r="SK52" s="0" t="n">
        <v>1</v>
      </c>
      <c r="SL52" s="0" t="n">
        <v>1</v>
      </c>
      <c r="SM52" s="0" t="n">
        <v>1</v>
      </c>
      <c r="SN52" s="0" t="n">
        <v>1</v>
      </c>
      <c r="SO52" s="0" t="n">
        <v>1</v>
      </c>
      <c r="SP52" s="0" t="n">
        <v>1</v>
      </c>
      <c r="SQ52" s="0" t="n">
        <v>1</v>
      </c>
      <c r="SR52" s="0" t="n">
        <v>1</v>
      </c>
      <c r="SS52" s="0" t="n">
        <v>1</v>
      </c>
      <c r="ST52" s="0" t="n">
        <v>1</v>
      </c>
      <c r="SU52" s="0" t="n">
        <v>1</v>
      </c>
      <c r="SV52" s="0" t="n">
        <v>1</v>
      </c>
      <c r="SW52" s="0" t="n">
        <v>2</v>
      </c>
      <c r="SX52" s="0" t="n">
        <v>1</v>
      </c>
      <c r="SY52" s="0" t="n">
        <v>1</v>
      </c>
      <c r="SZ52" s="0" t="n">
        <v>1</v>
      </c>
      <c r="TA52" s="0" t="n">
        <v>1</v>
      </c>
      <c r="TB52" s="0" t="n">
        <v>1</v>
      </c>
      <c r="TC52" s="0" t="n">
        <v>1</v>
      </c>
      <c r="TD52" s="0" t="n">
        <v>1</v>
      </c>
      <c r="TE52" s="0" t="n">
        <v>2</v>
      </c>
      <c r="TF52" s="0" t="n">
        <v>1</v>
      </c>
      <c r="TG52" s="0" t="n">
        <v>1</v>
      </c>
      <c r="TH52" s="0" t="n">
        <v>1</v>
      </c>
      <c r="TI52" s="0" t="n">
        <v>2</v>
      </c>
      <c r="TJ52" s="0" t="n">
        <v>1</v>
      </c>
      <c r="TK52" s="0" t="n">
        <v>1</v>
      </c>
      <c r="TL52" s="0" t="n">
        <v>1</v>
      </c>
      <c r="TM52" s="0" t="n">
        <v>2</v>
      </c>
      <c r="TN52" s="0" t="n">
        <v>1</v>
      </c>
      <c r="TO52" s="0" t="n">
        <v>1</v>
      </c>
      <c r="TP52" s="0" t="n">
        <v>1</v>
      </c>
      <c r="TQ52" s="0" t="n">
        <v>1</v>
      </c>
      <c r="TR52" s="0" t="n">
        <v>1</v>
      </c>
      <c r="TS52" s="0" t="n">
        <v>1</v>
      </c>
      <c r="TT52" s="0" t="n">
        <v>1</v>
      </c>
      <c r="TU52" s="0" t="n">
        <v>1</v>
      </c>
      <c r="TV52" s="0" t="n">
        <v>1</v>
      </c>
      <c r="TW52" s="0" t="n">
        <v>2</v>
      </c>
      <c r="TX52" s="0" t="n">
        <v>1</v>
      </c>
      <c r="TY52" s="0" t="n">
        <v>1</v>
      </c>
      <c r="TZ52" s="0" t="n">
        <v>2</v>
      </c>
      <c r="UA52" s="0" t="n">
        <v>1</v>
      </c>
      <c r="UB52" s="0" t="n">
        <v>1</v>
      </c>
      <c r="UC52" s="0" t="n">
        <v>1</v>
      </c>
      <c r="UD52" s="0" t="n">
        <v>1</v>
      </c>
      <c r="UE52" s="0" t="n">
        <v>1</v>
      </c>
      <c r="UF52" s="0" t="n">
        <v>1</v>
      </c>
      <c r="UG52" s="0" t="n">
        <v>1</v>
      </c>
      <c r="UH52" s="0" t="n">
        <v>1</v>
      </c>
      <c r="UI52" s="0" t="n">
        <v>1</v>
      </c>
      <c r="UJ52" s="0" t="n">
        <v>1</v>
      </c>
      <c r="UK52" s="0" t="n">
        <v>1</v>
      </c>
      <c r="UL52" s="0" t="n">
        <v>1</v>
      </c>
      <c r="UM52" s="0" t="n">
        <v>1</v>
      </c>
      <c r="UN52" s="0" t="n">
        <v>1</v>
      </c>
      <c r="UO52" s="0" t="n">
        <v>1</v>
      </c>
      <c r="UP52" s="0" t="n">
        <v>1</v>
      </c>
      <c r="UQ52" s="0" t="n">
        <v>-9</v>
      </c>
      <c r="UR52" s="0" t="n">
        <v>1</v>
      </c>
      <c r="US52" s="0" t="n">
        <v>1</v>
      </c>
      <c r="UT52" s="0" t="n">
        <v>1</v>
      </c>
      <c r="UU52" s="0" t="n">
        <v>1</v>
      </c>
      <c r="UV52" s="0" t="n">
        <v>1</v>
      </c>
      <c r="UW52" s="0" t="n">
        <v>1</v>
      </c>
      <c r="UX52" s="0" t="n">
        <v>1</v>
      </c>
      <c r="UY52" s="0" t="n">
        <v>-9</v>
      </c>
      <c r="UZ52" s="0" t="n">
        <v>1</v>
      </c>
      <c r="VA52" s="0" t="n">
        <v>2</v>
      </c>
      <c r="VB52" s="0" t="n">
        <v>1</v>
      </c>
      <c r="VC52" s="0" t="n">
        <v>1</v>
      </c>
      <c r="VD52" s="0" t="n">
        <v>1</v>
      </c>
      <c r="VE52" s="0" t="n">
        <v>1</v>
      </c>
      <c r="VF52" s="0" t="n">
        <v>1</v>
      </c>
      <c r="VG52" s="0" t="n">
        <v>1</v>
      </c>
      <c r="VH52" s="0" t="n">
        <v>1</v>
      </c>
      <c r="VI52" s="0" t="n">
        <v>1</v>
      </c>
      <c r="VJ52" s="0" t="n">
        <v>1</v>
      </c>
      <c r="VK52" s="0" t="n">
        <v>2</v>
      </c>
      <c r="VL52" s="0" t="n">
        <v>1</v>
      </c>
      <c r="VM52" s="0" t="n">
        <v>1</v>
      </c>
      <c r="VN52" s="0" t="n">
        <v>1</v>
      </c>
      <c r="VO52" s="0" t="n">
        <v>2</v>
      </c>
      <c r="VP52" s="0" t="n">
        <v>1</v>
      </c>
      <c r="VQ52" s="0" t="n">
        <v>2</v>
      </c>
      <c r="VR52" s="0" t="n">
        <v>1</v>
      </c>
      <c r="VS52" s="0" t="n">
        <v>1</v>
      </c>
      <c r="VT52" s="0" t="n">
        <v>1</v>
      </c>
      <c r="VU52" s="0" t="n">
        <v>1</v>
      </c>
      <c r="VV52" s="0" t="n">
        <v>1</v>
      </c>
      <c r="VW52" s="0" t="n">
        <v>1</v>
      </c>
      <c r="VX52" s="0" t="n">
        <v>1</v>
      </c>
      <c r="VY52" s="0" t="n">
        <v>1</v>
      </c>
      <c r="VZ52" s="0" t="n">
        <v>1</v>
      </c>
      <c r="WA52" s="0" t="n">
        <v>2</v>
      </c>
      <c r="WB52" s="0" t="n">
        <v>2</v>
      </c>
      <c r="WC52" s="0" t="n">
        <v>1</v>
      </c>
      <c r="WD52" s="0" t="n">
        <v>1</v>
      </c>
      <c r="WE52" s="0" t="n">
        <v>3</v>
      </c>
      <c r="WF52" s="0" t="n">
        <v>1</v>
      </c>
      <c r="WG52" s="0" t="n">
        <v>1</v>
      </c>
      <c r="WH52" s="0" t="n">
        <v>2</v>
      </c>
      <c r="WI52" s="0" t="n">
        <v>1</v>
      </c>
      <c r="WJ52" s="0" t="n">
        <v>1</v>
      </c>
      <c r="WK52" s="0" t="n">
        <v>1</v>
      </c>
      <c r="WL52" s="0" t="n">
        <v>1</v>
      </c>
      <c r="WM52" s="0" t="n">
        <v>1</v>
      </c>
      <c r="WN52" s="0" t="n">
        <v>1</v>
      </c>
      <c r="WO52" s="0" t="n">
        <v>2</v>
      </c>
      <c r="WP52" s="0" t="n">
        <v>1</v>
      </c>
      <c r="WQ52" s="0" t="n">
        <v>1</v>
      </c>
      <c r="WR52" s="0" t="n">
        <v>1</v>
      </c>
      <c r="WS52" s="0" t="n">
        <v>1</v>
      </c>
      <c r="WT52" s="0" t="n">
        <v>1</v>
      </c>
      <c r="WU52" s="0" t="n">
        <v>1</v>
      </c>
      <c r="WV52" s="0" t="n">
        <v>1</v>
      </c>
      <c r="WW52" s="0" t="n">
        <v>1</v>
      </c>
      <c r="WX52" s="0" t="n">
        <v>1</v>
      </c>
      <c r="WY52" s="0" t="n">
        <v>1</v>
      </c>
      <c r="WZ52" s="0" t="n">
        <v>1</v>
      </c>
      <c r="XA52" s="0" t="n">
        <v>2</v>
      </c>
      <c r="XB52" s="0" t="n">
        <v>1</v>
      </c>
      <c r="XC52" s="0" t="n">
        <v>2</v>
      </c>
      <c r="XD52" s="0" t="n">
        <v>1</v>
      </c>
      <c r="XE52" s="0" t="n">
        <v>1</v>
      </c>
      <c r="XF52" s="0" t="n">
        <v>1</v>
      </c>
      <c r="XG52" s="0" t="n">
        <v>1</v>
      </c>
      <c r="XH52" s="0" t="n">
        <v>1</v>
      </c>
      <c r="XI52" s="0" t="n">
        <v>1</v>
      </c>
      <c r="XJ52" s="0" t="n">
        <v>1</v>
      </c>
      <c r="XK52" s="0" t="n">
        <v>-9</v>
      </c>
      <c r="XL52" s="0" t="n">
        <v>1</v>
      </c>
      <c r="XM52" s="0" t="n">
        <v>1</v>
      </c>
      <c r="XN52" s="0" t="n">
        <v>1</v>
      </c>
      <c r="XO52" s="0" t="n">
        <v>1</v>
      </c>
      <c r="XP52" s="0" t="n">
        <v>1</v>
      </c>
      <c r="XQ52" s="0" t="n">
        <v>1</v>
      </c>
      <c r="XR52" s="0" t="n">
        <v>1</v>
      </c>
      <c r="XS52" s="0" t="n">
        <v>2</v>
      </c>
      <c r="XT52" s="0" t="n">
        <v>2</v>
      </c>
      <c r="XU52" s="0" t="n">
        <v>2</v>
      </c>
      <c r="XV52" s="0" t="n">
        <v>2</v>
      </c>
      <c r="XW52" s="0" t="n">
        <v>1</v>
      </c>
      <c r="XX52" s="0" t="n">
        <v>1</v>
      </c>
      <c r="XY52" s="0" t="n">
        <v>1</v>
      </c>
      <c r="XZ52" s="0" t="n">
        <v>1</v>
      </c>
      <c r="YA52" s="0" t="n">
        <v>2</v>
      </c>
      <c r="YB52" s="0" t="n">
        <v>1</v>
      </c>
      <c r="YC52" s="0" t="n">
        <v>1</v>
      </c>
      <c r="YD52" s="0" t="n">
        <v>2</v>
      </c>
      <c r="YE52" s="0" t="n">
        <v>1</v>
      </c>
      <c r="YF52" s="0" t="n">
        <v>1</v>
      </c>
      <c r="YG52" s="0" t="n">
        <v>1</v>
      </c>
      <c r="YH52" s="0" t="n">
        <v>1</v>
      </c>
      <c r="YI52" s="0" t="n">
        <v>1</v>
      </c>
      <c r="YJ52" s="0" t="n">
        <v>1</v>
      </c>
      <c r="YK52" s="0" t="n">
        <v>1</v>
      </c>
      <c r="YL52" s="0" t="n">
        <v>2</v>
      </c>
      <c r="YM52" s="0" t="n">
        <v>2</v>
      </c>
      <c r="YN52" s="0" t="n">
        <v>1</v>
      </c>
      <c r="YO52" s="0" t="n">
        <v>1</v>
      </c>
      <c r="YP52" s="0" t="n">
        <v>1</v>
      </c>
      <c r="YQ52" s="0" t="n">
        <v>1</v>
      </c>
      <c r="YR52" s="0" t="n">
        <v>1</v>
      </c>
      <c r="YS52" s="0" t="n">
        <v>1</v>
      </c>
      <c r="YT52" s="0" t="n">
        <v>1</v>
      </c>
      <c r="YU52" s="0" t="n">
        <v>1</v>
      </c>
      <c r="YV52" s="0" t="n">
        <v>1</v>
      </c>
      <c r="YW52" s="0" t="n">
        <v>1</v>
      </c>
      <c r="YX52" s="0" t="n">
        <v>1</v>
      </c>
      <c r="YY52" s="0" t="n">
        <v>1</v>
      </c>
      <c r="YZ52" s="0" t="n">
        <v>1</v>
      </c>
      <c r="ZA52" s="0" t="n">
        <v>1</v>
      </c>
      <c r="ZB52" s="0" t="n">
        <v>1</v>
      </c>
      <c r="ZC52" s="0" t="n">
        <v>1</v>
      </c>
      <c r="ZD52" s="0" t="n">
        <v>2</v>
      </c>
      <c r="ZE52" s="0" t="n">
        <v>1</v>
      </c>
      <c r="ZF52" s="0" t="n">
        <v>1</v>
      </c>
      <c r="ZG52" s="0" t="n">
        <v>1</v>
      </c>
      <c r="ZH52" s="0" t="n">
        <v>2</v>
      </c>
      <c r="ZI52" s="0" t="n">
        <v>1</v>
      </c>
      <c r="ZJ52" s="0" t="n">
        <v>1</v>
      </c>
      <c r="ZK52" s="0" t="n">
        <v>2</v>
      </c>
      <c r="ZL52" s="0" t="n">
        <v>1</v>
      </c>
      <c r="ZM52" s="0" t="n">
        <v>1</v>
      </c>
      <c r="ZN52" s="0" t="n">
        <v>1</v>
      </c>
      <c r="ZO52" s="0" t="n">
        <v>1</v>
      </c>
      <c r="ZP52" s="0" t="n">
        <v>1</v>
      </c>
      <c r="ZQ52" s="0" t="n">
        <v>1</v>
      </c>
      <c r="ZR52" s="0" t="n">
        <v>1</v>
      </c>
      <c r="ZS52" s="0" t="n">
        <v>2</v>
      </c>
      <c r="ZT52" s="0" t="n">
        <v>1</v>
      </c>
      <c r="ZU52" s="0" t="n">
        <v>2</v>
      </c>
      <c r="ZV52" s="0" t="n">
        <v>1</v>
      </c>
      <c r="ZW52" s="0" t="n">
        <v>1</v>
      </c>
      <c r="ZX52" s="0" t="n">
        <v>1</v>
      </c>
      <c r="ZY52" s="0" t="n">
        <v>2</v>
      </c>
      <c r="ZZ52" s="0" t="n">
        <v>1</v>
      </c>
      <c r="AAA52" s="0" t="n">
        <v>1</v>
      </c>
      <c r="AAB52" s="0" t="n">
        <v>2</v>
      </c>
      <c r="AAC52" s="0" t="n">
        <v>1</v>
      </c>
      <c r="AAD52" s="0" t="n">
        <v>2</v>
      </c>
      <c r="AAE52" s="0" t="n">
        <v>1</v>
      </c>
      <c r="AAF52" s="0" t="n">
        <v>1</v>
      </c>
      <c r="AAG52" s="0" t="n">
        <v>1</v>
      </c>
      <c r="AAH52" s="0" t="n">
        <v>1</v>
      </c>
      <c r="AAI52" s="0" t="n">
        <v>2</v>
      </c>
      <c r="AAJ52" s="0" t="n">
        <v>1</v>
      </c>
      <c r="AAK52" s="0" t="n">
        <v>1</v>
      </c>
      <c r="AAL52" s="0" t="n">
        <v>2</v>
      </c>
      <c r="AAM52" s="0" t="n">
        <v>1</v>
      </c>
      <c r="AAN52" s="0" t="n">
        <v>1</v>
      </c>
      <c r="AAO52" s="0" t="n">
        <v>1</v>
      </c>
      <c r="AAP52" s="0" t="n">
        <v>1</v>
      </c>
      <c r="AAQ52" s="0" t="n">
        <v>1</v>
      </c>
      <c r="AAR52" s="0" t="n">
        <v>1</v>
      </c>
      <c r="AAS52" s="0" t="n">
        <v>1</v>
      </c>
      <c r="AAT52" s="0" t="n">
        <v>1</v>
      </c>
      <c r="AAU52" s="0" t="n">
        <v>1</v>
      </c>
      <c r="AAV52" s="0" t="n">
        <v>1</v>
      </c>
      <c r="AAW52" s="0" t="n">
        <v>2</v>
      </c>
      <c r="AAX52" s="0" t="n">
        <v>1</v>
      </c>
      <c r="AAY52" s="0" t="n">
        <v>2</v>
      </c>
      <c r="AAZ52" s="0" t="n">
        <v>1</v>
      </c>
      <c r="ABA52" s="0" t="n">
        <v>1</v>
      </c>
      <c r="ABB52" s="0" t="n">
        <v>1</v>
      </c>
      <c r="ABC52" s="0" t="n">
        <v>1</v>
      </c>
      <c r="ABD52" s="0" t="n">
        <v>2</v>
      </c>
      <c r="ABE52" s="0" t="n">
        <v>1</v>
      </c>
      <c r="ABF52" s="0" t="n">
        <v>1</v>
      </c>
      <c r="ABG52" s="0" t="n">
        <v>2</v>
      </c>
      <c r="ABH52" s="0" t="n">
        <v>2</v>
      </c>
      <c r="ABI52" s="0" t="n">
        <v>1</v>
      </c>
      <c r="ABJ52" s="0" t="n">
        <v>1</v>
      </c>
      <c r="ABK52" s="0" t="n">
        <v>1</v>
      </c>
      <c r="ABL52" s="0" t="n">
        <v>1</v>
      </c>
      <c r="ABM52" s="0" t="n">
        <v>2</v>
      </c>
      <c r="ABN52" s="0" t="n">
        <v>1</v>
      </c>
      <c r="ABO52" s="0" t="n">
        <v>2</v>
      </c>
      <c r="ABP52" s="0" t="n">
        <v>1</v>
      </c>
      <c r="ABQ52" s="0" t="n">
        <v>1</v>
      </c>
      <c r="ABR52" s="0" t="n">
        <v>1</v>
      </c>
      <c r="ABS52" s="0" t="n">
        <v>1</v>
      </c>
      <c r="ABT52" s="0" t="n">
        <v>1</v>
      </c>
      <c r="ABU52" s="0" t="n">
        <v>1</v>
      </c>
      <c r="ABV52" s="0" t="n">
        <v>2</v>
      </c>
      <c r="ABW52" s="0" t="n">
        <v>2</v>
      </c>
      <c r="ABX52" s="0" t="n">
        <v>1</v>
      </c>
      <c r="ABY52" s="0" t="n">
        <v>1</v>
      </c>
      <c r="ABZ52" s="0" t="n">
        <v>2</v>
      </c>
      <c r="ACA52" s="0" t="n">
        <v>2</v>
      </c>
      <c r="ACB52" s="0" t="n">
        <v>1</v>
      </c>
      <c r="ACC52" s="0" t="n">
        <v>2</v>
      </c>
      <c r="ACD52" s="0" t="n">
        <v>1</v>
      </c>
      <c r="ACE52" s="0" t="n">
        <v>2</v>
      </c>
      <c r="ACF52" s="0" t="n">
        <v>1</v>
      </c>
      <c r="ACG52" s="0" t="n">
        <v>2</v>
      </c>
      <c r="ACH52" s="0" t="n">
        <v>1</v>
      </c>
      <c r="ACI52" s="0" t="n">
        <v>1</v>
      </c>
      <c r="ACJ52" s="0" t="n">
        <v>1</v>
      </c>
      <c r="ACK52" s="0" t="n">
        <v>2</v>
      </c>
      <c r="ACL52" s="0" t="n">
        <v>1</v>
      </c>
      <c r="ACM52" s="0" t="n">
        <v>1</v>
      </c>
      <c r="ACN52" s="0" t="n">
        <v>1</v>
      </c>
      <c r="ACO52" s="0" t="n">
        <v>1</v>
      </c>
      <c r="ACP52" s="0" t="n">
        <v>1</v>
      </c>
      <c r="ACQ52" s="0" t="n">
        <v>1</v>
      </c>
      <c r="ACR52" s="0" t="n">
        <v>1</v>
      </c>
      <c r="ACS52" s="0" t="n">
        <v>1</v>
      </c>
      <c r="ACT52" s="0" t="n">
        <v>1</v>
      </c>
      <c r="ACU52" s="0" t="n">
        <v>2</v>
      </c>
      <c r="ACV52" s="0" t="n">
        <v>2</v>
      </c>
      <c r="ACW52" s="0" t="n">
        <v>1</v>
      </c>
      <c r="ACX52" s="0" t="n">
        <v>1</v>
      </c>
      <c r="ACY52" s="0" t="n">
        <v>1</v>
      </c>
      <c r="ACZ52" s="0" t="n">
        <v>1</v>
      </c>
      <c r="ADA52" s="0" t="n">
        <v>1</v>
      </c>
      <c r="ADB52" s="0" t="n">
        <v>1</v>
      </c>
      <c r="ADC52" s="0" t="n">
        <v>2</v>
      </c>
      <c r="ADD52" s="0" t="n">
        <v>1</v>
      </c>
      <c r="ADE52" s="0" t="n">
        <v>1</v>
      </c>
      <c r="ADF52" s="0" t="n">
        <v>1</v>
      </c>
      <c r="ADG52" s="0" t="n">
        <v>2</v>
      </c>
      <c r="ADH52" s="0" t="n">
        <v>1</v>
      </c>
      <c r="ADI52" s="0" t="n">
        <v>1</v>
      </c>
      <c r="ADJ52" s="0" t="n">
        <v>1</v>
      </c>
      <c r="ADK52" s="0" t="n">
        <v>1</v>
      </c>
      <c r="ADL52" s="0" t="n">
        <v>1</v>
      </c>
      <c r="ADM52" s="0" t="n">
        <v>1</v>
      </c>
      <c r="ADN52" s="0" t="n">
        <v>1</v>
      </c>
      <c r="ADO52" s="0" t="n">
        <v>1</v>
      </c>
      <c r="ADP52" s="0" t="n">
        <v>1</v>
      </c>
      <c r="ADQ52" s="0" t="n">
        <v>2</v>
      </c>
      <c r="ADR52" s="0" t="n">
        <v>2</v>
      </c>
      <c r="ADS52" s="0" t="n">
        <v>1</v>
      </c>
      <c r="ADT52" s="0" t="n">
        <v>1</v>
      </c>
      <c r="ADU52" s="0" t="n">
        <v>1</v>
      </c>
      <c r="ADV52" s="0" t="n">
        <v>1</v>
      </c>
      <c r="ADW52" s="0" t="n">
        <v>1</v>
      </c>
      <c r="ADX52" s="0" t="n">
        <v>1</v>
      </c>
      <c r="ADY52" s="0" t="n">
        <v>2</v>
      </c>
      <c r="ADZ52" s="0" t="n">
        <v>1</v>
      </c>
      <c r="AEA52" s="0" t="n">
        <v>1</v>
      </c>
      <c r="AEB52" s="0" t="n">
        <v>1</v>
      </c>
      <c r="AEC52" s="0" t="n">
        <v>1</v>
      </c>
      <c r="AED52" s="0" t="n">
        <v>1</v>
      </c>
      <c r="AEE52" s="0" t="n">
        <v>1</v>
      </c>
      <c r="AEF52" s="0" t="n">
        <v>2</v>
      </c>
      <c r="AEG52" s="0" t="n">
        <v>1</v>
      </c>
      <c r="AEH52" s="0" t="n">
        <v>2</v>
      </c>
      <c r="AEI52" s="0" t="n">
        <v>1</v>
      </c>
      <c r="AEJ52" s="0" t="n">
        <v>2</v>
      </c>
      <c r="AEK52" s="0" t="n">
        <v>1</v>
      </c>
      <c r="AEL52" s="0" t="n">
        <v>2</v>
      </c>
      <c r="AEM52" s="0" t="n">
        <v>1</v>
      </c>
      <c r="AEN52" s="0" t="n">
        <v>1</v>
      </c>
      <c r="AEO52" s="0" t="n">
        <v>1</v>
      </c>
      <c r="AEP52" s="0" t="n">
        <v>1</v>
      </c>
      <c r="AEQ52" s="0" t="n">
        <v>1</v>
      </c>
      <c r="AER52" s="0" t="n">
        <v>1</v>
      </c>
      <c r="AES52" s="0" t="n">
        <v>1</v>
      </c>
      <c r="AET52" s="0" t="n">
        <v>1</v>
      </c>
      <c r="AEU52" s="0" t="n">
        <v>1</v>
      </c>
      <c r="AEV52" s="0" t="n">
        <v>2</v>
      </c>
      <c r="AEW52" s="0" t="n">
        <v>1</v>
      </c>
      <c r="AEX52" s="0" t="n">
        <v>1</v>
      </c>
      <c r="AEY52" s="0" t="n">
        <v>1</v>
      </c>
      <c r="AEZ52" s="0" t="n">
        <v>1</v>
      </c>
      <c r="AFA52" s="0" t="n">
        <v>1</v>
      </c>
      <c r="AFB52" s="0" t="n">
        <v>1</v>
      </c>
      <c r="AFC52" s="0" t="n">
        <v>1</v>
      </c>
      <c r="AFD52" s="0" t="n">
        <v>2</v>
      </c>
      <c r="AFE52" s="0" t="n">
        <v>1</v>
      </c>
      <c r="AFF52" s="0" t="n">
        <v>1</v>
      </c>
      <c r="AFG52" s="0" t="n">
        <v>1</v>
      </c>
      <c r="AFH52" s="0" t="n">
        <v>1</v>
      </c>
      <c r="AFI52" s="0" t="n">
        <v>1</v>
      </c>
      <c r="AFJ52" s="0" t="n">
        <v>1</v>
      </c>
      <c r="AFK52" s="0" t="n">
        <v>1</v>
      </c>
      <c r="AFL52" s="0" t="n">
        <v>1</v>
      </c>
      <c r="AFM52" s="0" t="n">
        <v>1</v>
      </c>
      <c r="AFN52" s="0" t="n">
        <v>1</v>
      </c>
      <c r="AFO52" s="0" t="n">
        <v>1</v>
      </c>
      <c r="AFP52" s="0" t="n">
        <v>1</v>
      </c>
      <c r="AFQ52" s="0" t="n">
        <v>1</v>
      </c>
      <c r="AFR52" s="0" t="n">
        <v>1</v>
      </c>
      <c r="AFS52" s="0" t="n">
        <v>1</v>
      </c>
      <c r="AFT52" s="0" t="n">
        <v>2</v>
      </c>
      <c r="AFU52" s="0" t="n">
        <v>1</v>
      </c>
      <c r="AFV52" s="0" t="n">
        <v>1</v>
      </c>
      <c r="AFW52" s="0" t="n">
        <v>2</v>
      </c>
      <c r="AFX52" s="0" t="n">
        <v>1</v>
      </c>
      <c r="AFY52" s="0" t="n">
        <v>1</v>
      </c>
      <c r="AFZ52" s="0" t="n">
        <v>1</v>
      </c>
      <c r="AGA52" s="0" t="n">
        <v>2</v>
      </c>
      <c r="AGB52" s="0" t="n">
        <v>1</v>
      </c>
      <c r="AGC52" s="0" t="n">
        <v>1</v>
      </c>
      <c r="AGD52" s="0" t="n">
        <v>1</v>
      </c>
      <c r="AGE52" s="0" t="n">
        <v>2</v>
      </c>
      <c r="AGF52" s="0" t="n">
        <v>1</v>
      </c>
      <c r="AGG52" s="0" t="n">
        <v>1</v>
      </c>
      <c r="AGH52" s="0" t="n">
        <v>1</v>
      </c>
      <c r="AGI52" s="0" t="n">
        <v>1</v>
      </c>
      <c r="AGJ52" s="0" t="n">
        <v>2</v>
      </c>
      <c r="AGK52" s="0" t="n">
        <v>1</v>
      </c>
      <c r="AGL52" s="0" t="n">
        <v>1</v>
      </c>
      <c r="AGM52" s="0" t="n">
        <v>1</v>
      </c>
      <c r="AGN52" s="0" t="n">
        <v>2</v>
      </c>
      <c r="AGO52" s="0" t="n">
        <v>1</v>
      </c>
      <c r="AGP52" s="0" t="n">
        <v>1</v>
      </c>
      <c r="AGQ52" s="0" t="n">
        <v>1</v>
      </c>
      <c r="AGR52" s="0" t="n">
        <v>1</v>
      </c>
      <c r="AGS52" s="0" t="n">
        <v>1</v>
      </c>
      <c r="AGT52" s="0" t="n">
        <v>1</v>
      </c>
      <c r="AGU52" s="0" t="n">
        <v>1</v>
      </c>
      <c r="AGV52" s="0" t="n">
        <v>1</v>
      </c>
      <c r="AGW52" s="0" t="n">
        <v>2</v>
      </c>
      <c r="AGX52" s="0" t="n">
        <v>1</v>
      </c>
      <c r="AGY52" s="0" t="n">
        <v>1</v>
      </c>
      <c r="AGZ52" s="0" t="n">
        <v>2</v>
      </c>
      <c r="AHA52" s="0" t="n">
        <v>1</v>
      </c>
      <c r="AHB52" s="0" t="n">
        <v>1</v>
      </c>
      <c r="AHC52" s="0" t="n">
        <v>2</v>
      </c>
      <c r="AHD52" s="0" t="n">
        <v>1</v>
      </c>
      <c r="AHE52" s="0" t="n">
        <v>1</v>
      </c>
      <c r="AHF52" s="0" t="n">
        <v>1</v>
      </c>
      <c r="AHG52" s="0" t="n">
        <v>2</v>
      </c>
      <c r="AHH52" s="0" t="n">
        <v>2</v>
      </c>
      <c r="AHI52" s="0" t="n">
        <v>2</v>
      </c>
      <c r="AHJ52" s="0" t="n">
        <v>1</v>
      </c>
      <c r="AHK52" s="0" t="n">
        <v>1</v>
      </c>
      <c r="AHL52" s="0" t="n">
        <v>1</v>
      </c>
      <c r="AHM52" s="0" t="n">
        <v>1</v>
      </c>
      <c r="AHN52" s="0" t="n">
        <v>1</v>
      </c>
      <c r="AHO52" s="0" t="n">
        <v>1</v>
      </c>
      <c r="AHP52" s="0" t="n">
        <v>1</v>
      </c>
      <c r="AHQ52" s="0" t="n">
        <v>1</v>
      </c>
      <c r="AHR52" s="0" t="n">
        <v>1</v>
      </c>
      <c r="AHS52" s="0" t="n">
        <v>1</v>
      </c>
      <c r="AHT52" s="0" t="n">
        <v>1</v>
      </c>
      <c r="AHU52" s="0" t="n">
        <v>1</v>
      </c>
      <c r="AHV52" s="0" t="n">
        <v>2</v>
      </c>
      <c r="AHW52" s="0" t="n">
        <v>1</v>
      </c>
      <c r="AHX52" s="0" t="n">
        <v>1</v>
      </c>
      <c r="AHY52" s="0" t="n">
        <v>1</v>
      </c>
      <c r="AHZ52" s="0" t="n">
        <v>1</v>
      </c>
      <c r="AIA52" s="0" t="n">
        <v>1</v>
      </c>
      <c r="AIB52" s="0" t="n">
        <v>1</v>
      </c>
      <c r="AIC52" s="0" t="n">
        <v>1</v>
      </c>
      <c r="AID52" s="0" t="n">
        <v>1</v>
      </c>
      <c r="AIE52" s="0" t="n">
        <v>1</v>
      </c>
      <c r="AIF52" s="0" t="n">
        <v>1</v>
      </c>
      <c r="AIG52" s="0" t="n">
        <v>1</v>
      </c>
      <c r="AIH52" s="0" t="n">
        <v>1</v>
      </c>
      <c r="AII52" s="0" t="n">
        <v>1</v>
      </c>
      <c r="AIJ52" s="0" t="n">
        <v>3</v>
      </c>
      <c r="AIK52" s="0" t="n">
        <v>1</v>
      </c>
      <c r="AIL52" s="0" t="n">
        <v>1</v>
      </c>
      <c r="AIM52" s="0" t="n">
        <v>2</v>
      </c>
      <c r="AIN52" s="0" t="n">
        <v>2</v>
      </c>
      <c r="AIO52" s="0" t="n">
        <v>2</v>
      </c>
      <c r="AIP52" s="0" t="n">
        <v>1</v>
      </c>
      <c r="AIQ52" s="0" t="n">
        <v>1</v>
      </c>
      <c r="AIR52" s="0" t="n">
        <v>1</v>
      </c>
      <c r="AIS52" s="0" t="n">
        <v>2</v>
      </c>
      <c r="AIT52" s="0" t="n">
        <v>2</v>
      </c>
      <c r="AIU52" s="0" t="n">
        <v>1</v>
      </c>
      <c r="AIV52" s="0" t="n">
        <v>2</v>
      </c>
      <c r="AIW52" s="0" t="n">
        <v>1</v>
      </c>
      <c r="AIX52" s="0" t="n">
        <v>1</v>
      </c>
      <c r="AIY52" s="0" t="n">
        <v>1</v>
      </c>
      <c r="AIZ52" s="0" t="n">
        <v>1</v>
      </c>
      <c r="AJA52" s="0" t="n">
        <v>1</v>
      </c>
      <c r="AJB52" s="0" t="n">
        <v>1</v>
      </c>
      <c r="AJC52" s="0" t="n">
        <v>2</v>
      </c>
      <c r="AJD52" s="0" t="n">
        <v>2</v>
      </c>
      <c r="AJE52" s="0" t="n">
        <v>1</v>
      </c>
      <c r="AJF52" s="0" t="n">
        <v>1</v>
      </c>
      <c r="AJG52" s="0" t="n">
        <v>1</v>
      </c>
      <c r="AJH52" s="0" t="n">
        <v>1</v>
      </c>
      <c r="AJI52" s="0" t="n">
        <v>1</v>
      </c>
      <c r="AJJ52" s="0" t="n">
        <v>1</v>
      </c>
      <c r="AJK52" s="0" t="n">
        <v>1</v>
      </c>
      <c r="AJL52" s="0" t="n">
        <v>1</v>
      </c>
      <c r="AJM52" s="0" t="n">
        <v>2</v>
      </c>
      <c r="AJN52" s="0" t="n">
        <v>1</v>
      </c>
      <c r="AJO52" s="0" t="n">
        <v>1</v>
      </c>
      <c r="AJP52" s="0" t="n">
        <v>1</v>
      </c>
      <c r="AJQ52" s="0" t="n">
        <v>1</v>
      </c>
      <c r="AJR52" s="0" t="n">
        <v>2</v>
      </c>
      <c r="AJS52" s="0" t="n">
        <v>2</v>
      </c>
      <c r="AJT52" s="0" t="n">
        <v>1</v>
      </c>
      <c r="AJU52" s="0" t="n">
        <v>1</v>
      </c>
      <c r="AJV52" s="0" t="n">
        <v>1</v>
      </c>
      <c r="AJW52" s="0" t="n">
        <v>1</v>
      </c>
      <c r="AJX52" s="0" t="n">
        <v>1</v>
      </c>
      <c r="AJY52" s="0" t="n">
        <v>1</v>
      </c>
      <c r="AJZ52" s="0" t="n">
        <v>1</v>
      </c>
      <c r="AKA52" s="0" t="n">
        <v>2</v>
      </c>
      <c r="AKB52" s="0" t="n">
        <v>1</v>
      </c>
      <c r="AKC52" s="0" t="n">
        <v>1</v>
      </c>
      <c r="AKD52" s="0" t="n">
        <v>1</v>
      </c>
      <c r="AKE52" s="0" t="n">
        <v>1</v>
      </c>
      <c r="AKF52" s="0" t="n">
        <v>2</v>
      </c>
      <c r="AKG52" s="0" t="n">
        <v>2</v>
      </c>
      <c r="AKH52" s="0" t="n">
        <v>1</v>
      </c>
      <c r="AKI52" s="0" t="n">
        <v>1</v>
      </c>
      <c r="AKJ52" s="0" t="n">
        <v>1</v>
      </c>
      <c r="AKK52" s="0" t="n">
        <v>2</v>
      </c>
      <c r="AKL52" s="0" t="n">
        <v>2</v>
      </c>
      <c r="AKM52" s="0" t="n">
        <v>2</v>
      </c>
      <c r="AKN52" s="0" t="n">
        <v>2</v>
      </c>
      <c r="AKO52" s="0" t="n">
        <v>1</v>
      </c>
      <c r="AKP52" s="0" t="n">
        <v>1</v>
      </c>
      <c r="AKQ52" s="0" t="n">
        <v>1</v>
      </c>
      <c r="AKR52" s="0" t="n">
        <v>1</v>
      </c>
      <c r="AKS52" s="0" t="n">
        <v>1</v>
      </c>
      <c r="AKT52" s="0" t="n">
        <v>1</v>
      </c>
      <c r="AKU52" s="0" t="n">
        <v>2</v>
      </c>
      <c r="AKV52" s="0" t="n">
        <v>1</v>
      </c>
      <c r="AKW52" s="0" t="n">
        <v>1</v>
      </c>
      <c r="AKX52" s="0" t="n">
        <v>1</v>
      </c>
      <c r="AKY52" s="0" t="n">
        <v>2</v>
      </c>
      <c r="AKZ52" s="0" t="n">
        <v>1</v>
      </c>
      <c r="ALA52" s="0" t="n">
        <v>1</v>
      </c>
      <c r="ALB52" s="0" t="n">
        <v>1</v>
      </c>
      <c r="ALC52" s="0" t="n">
        <v>1</v>
      </c>
      <c r="ALD52" s="0" t="n">
        <v>2</v>
      </c>
      <c r="ALE52" s="0" t="n">
        <v>1</v>
      </c>
      <c r="ALF52" s="0" t="n">
        <v>2</v>
      </c>
      <c r="ALG52" s="0" t="n">
        <v>2</v>
      </c>
      <c r="ALH52" s="0" t="n">
        <v>1</v>
      </c>
      <c r="ALI52" s="0" t="n">
        <v>1</v>
      </c>
      <c r="ALJ52" s="0" t="n">
        <v>1</v>
      </c>
      <c r="ALK52" s="0" t="n">
        <v>1</v>
      </c>
      <c r="ALL52" s="0" t="n">
        <v>1</v>
      </c>
      <c r="ALM52" s="0" t="n">
        <v>2</v>
      </c>
      <c r="ALN52" s="0" t="n">
        <v>1</v>
      </c>
      <c r="ALO52" s="0" t="n">
        <v>1</v>
      </c>
      <c r="ALP52" s="0" t="n">
        <v>2</v>
      </c>
      <c r="ALQ52" s="0" t="n">
        <v>1</v>
      </c>
      <c r="ALR52" s="0" t="n">
        <v>1</v>
      </c>
      <c r="ALS52" s="0" t="n">
        <v>1</v>
      </c>
      <c r="ALT52" s="0" t="n">
        <v>1</v>
      </c>
      <c r="ALU52" s="0" t="n">
        <v>2</v>
      </c>
      <c r="ALV52" s="0" t="n">
        <v>2</v>
      </c>
      <c r="ALW52" s="0" t="n">
        <v>1</v>
      </c>
      <c r="ALX52" s="0" t="n">
        <v>1</v>
      </c>
      <c r="ALY52" s="0" t="n">
        <v>1</v>
      </c>
      <c r="ALZ52" s="0" t="n">
        <v>1</v>
      </c>
      <c r="AMA52" s="0" t="n">
        <v>1</v>
      </c>
      <c r="AMB52" s="0" t="n">
        <v>2</v>
      </c>
      <c r="AMC52" s="0" t="n">
        <v>1</v>
      </c>
      <c r="AMD52" s="0" t="n">
        <v>2</v>
      </c>
      <c r="AME52" s="0" t="n">
        <v>1</v>
      </c>
      <c r="AMF52" s="0" t="n">
        <v>1</v>
      </c>
      <c r="AMG52" s="0" t="n">
        <v>-9</v>
      </c>
      <c r="AMH52" s="0" t="n">
        <v>1</v>
      </c>
      <c r="AMI52" s="0" t="n">
        <v>1</v>
      </c>
      <c r="AMJ52" s="0" t="n">
        <v>1</v>
      </c>
    </row>
    <row r="53" customFormat="false" ht="15" hidden="false" customHeight="false" outlineLevel="0" collapsed="false">
      <c r="A53" s="0" t="s">
        <v>6674</v>
      </c>
      <c r="C53" s="0" t="n">
        <f aca="false">COUNTIF(D53:cmh53,"-9")/COUNT(D53:cmh53)</f>
        <v>0.00168705187684521</v>
      </c>
      <c r="D53" s="0" t="n">
        <v>1</v>
      </c>
      <c r="E53" s="0" t="n">
        <v>1</v>
      </c>
      <c r="F53" s="0" t="n">
        <v>1</v>
      </c>
      <c r="G53" s="0" t="n">
        <v>2</v>
      </c>
      <c r="H53" s="0" t="n">
        <v>1</v>
      </c>
      <c r="I53" s="0" t="n">
        <v>1</v>
      </c>
      <c r="J53" s="0" t="n">
        <v>1</v>
      </c>
      <c r="K53" s="0" t="n">
        <v>1</v>
      </c>
      <c r="L53" s="0" t="n">
        <v>1</v>
      </c>
      <c r="M53" s="0" t="n">
        <v>1</v>
      </c>
      <c r="N53" s="0" t="n">
        <v>1</v>
      </c>
      <c r="O53" s="0" t="n">
        <v>1</v>
      </c>
      <c r="P53" s="0" t="n">
        <v>1</v>
      </c>
      <c r="Q53" s="0" t="n">
        <v>2</v>
      </c>
      <c r="R53" s="0" t="n">
        <v>1</v>
      </c>
      <c r="S53" s="0" t="n">
        <v>2</v>
      </c>
      <c r="T53" s="0" t="n">
        <v>1</v>
      </c>
      <c r="U53" s="0" t="n">
        <v>1</v>
      </c>
      <c r="V53" s="0" t="n">
        <v>1</v>
      </c>
      <c r="W53" s="0" t="n">
        <v>1</v>
      </c>
      <c r="X53" s="0" t="n">
        <v>1</v>
      </c>
      <c r="Y53" s="0" t="n">
        <v>1</v>
      </c>
      <c r="Z53" s="0" t="n">
        <v>1</v>
      </c>
      <c r="AA53" s="0" t="n">
        <v>1</v>
      </c>
      <c r="AB53" s="0" t="n">
        <v>1</v>
      </c>
      <c r="AC53" s="0" t="n">
        <v>1</v>
      </c>
      <c r="AD53" s="0" t="n">
        <v>1</v>
      </c>
      <c r="AE53" s="0" t="n">
        <v>1</v>
      </c>
      <c r="AF53" s="0" t="n">
        <v>1</v>
      </c>
      <c r="AG53" s="0" t="n">
        <v>1</v>
      </c>
      <c r="AH53" s="0" t="n">
        <v>1</v>
      </c>
      <c r="AI53" s="0" t="n">
        <v>1</v>
      </c>
      <c r="AJ53" s="0" t="n">
        <v>1</v>
      </c>
      <c r="AK53" s="0" t="n">
        <v>1</v>
      </c>
      <c r="AL53" s="0" t="n">
        <v>1</v>
      </c>
      <c r="AM53" s="0" t="n">
        <v>1</v>
      </c>
      <c r="AN53" s="0" t="n">
        <v>2</v>
      </c>
      <c r="AO53" s="0" t="n">
        <v>2</v>
      </c>
      <c r="AP53" s="0" t="n">
        <v>1</v>
      </c>
      <c r="AQ53" s="0" t="n">
        <v>1</v>
      </c>
      <c r="AR53" s="0" t="n">
        <v>1</v>
      </c>
      <c r="AS53" s="0" t="n">
        <v>1</v>
      </c>
      <c r="AT53" s="0" t="n">
        <v>1</v>
      </c>
      <c r="AU53" s="0" t="n">
        <v>1</v>
      </c>
      <c r="AV53" s="0" t="n">
        <v>2</v>
      </c>
      <c r="AW53" s="0" t="n">
        <v>1</v>
      </c>
      <c r="AX53" s="0" t="n">
        <v>1</v>
      </c>
      <c r="AY53" s="0" t="n">
        <v>1</v>
      </c>
      <c r="AZ53" s="0" t="n">
        <v>1</v>
      </c>
      <c r="BA53" s="0" t="n">
        <v>1</v>
      </c>
      <c r="BB53" s="0" t="n">
        <v>1</v>
      </c>
      <c r="BC53" s="0" t="n">
        <v>1</v>
      </c>
      <c r="BD53" s="0" t="n">
        <v>1</v>
      </c>
      <c r="BE53" s="0" t="n">
        <v>1</v>
      </c>
      <c r="BF53" s="0" t="n">
        <v>1</v>
      </c>
      <c r="BG53" s="0" t="n">
        <v>1</v>
      </c>
      <c r="BH53" s="0" t="n">
        <v>2</v>
      </c>
      <c r="BI53" s="0" t="n">
        <v>1</v>
      </c>
      <c r="BJ53" s="0" t="n">
        <v>1</v>
      </c>
      <c r="BK53" s="0" t="n">
        <v>1</v>
      </c>
      <c r="BL53" s="0" t="n">
        <v>1</v>
      </c>
      <c r="BM53" s="0" t="n">
        <v>1</v>
      </c>
      <c r="BN53" s="0" t="n">
        <v>1</v>
      </c>
      <c r="BO53" s="0" t="n">
        <v>1</v>
      </c>
      <c r="BP53" s="0" t="n">
        <v>1</v>
      </c>
      <c r="BQ53" s="0" t="n">
        <v>1</v>
      </c>
      <c r="BR53" s="0" t="n">
        <v>1</v>
      </c>
      <c r="BS53" s="0" t="n">
        <v>1</v>
      </c>
      <c r="BT53" s="0" t="n">
        <v>1</v>
      </c>
      <c r="BU53" s="0" t="n">
        <v>1</v>
      </c>
      <c r="BV53" s="0" t="n">
        <v>2</v>
      </c>
      <c r="BW53" s="0" t="n">
        <v>2</v>
      </c>
      <c r="BX53" s="0" t="n">
        <v>1</v>
      </c>
      <c r="BY53" s="0" t="n">
        <v>1</v>
      </c>
      <c r="BZ53" s="0" t="n">
        <v>2</v>
      </c>
      <c r="CA53" s="0" t="n">
        <v>1</v>
      </c>
      <c r="CB53" s="0" t="n">
        <v>1</v>
      </c>
      <c r="CC53" s="0" t="n">
        <v>1</v>
      </c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2</v>
      </c>
      <c r="CI53" s="0" t="n">
        <v>1</v>
      </c>
      <c r="CJ53" s="0" t="n">
        <v>1</v>
      </c>
      <c r="CK53" s="0" t="n">
        <v>1</v>
      </c>
      <c r="CL53" s="0" t="n">
        <v>2</v>
      </c>
      <c r="CM53" s="0" t="n">
        <v>1</v>
      </c>
      <c r="CN53" s="0" t="n">
        <v>1</v>
      </c>
      <c r="CO53" s="0" t="n">
        <v>2</v>
      </c>
      <c r="CP53" s="0" t="n">
        <v>2</v>
      </c>
      <c r="CQ53" s="0" t="n">
        <v>1</v>
      </c>
      <c r="CR53" s="0" t="n">
        <v>1</v>
      </c>
      <c r="CS53" s="0" t="n">
        <v>1</v>
      </c>
      <c r="CT53" s="0" t="n">
        <v>1</v>
      </c>
      <c r="CU53" s="0" t="n">
        <v>2</v>
      </c>
      <c r="CV53" s="0" t="n">
        <v>1</v>
      </c>
      <c r="CW53" s="0" t="n">
        <v>1</v>
      </c>
      <c r="CX53" s="0" t="n">
        <v>1</v>
      </c>
      <c r="CY53" s="0" t="n">
        <v>1</v>
      </c>
      <c r="CZ53" s="0" t="n">
        <v>1</v>
      </c>
      <c r="DA53" s="0" t="n">
        <v>1</v>
      </c>
      <c r="DB53" s="0" t="n">
        <v>1</v>
      </c>
      <c r="DC53" s="0" t="n">
        <v>2</v>
      </c>
      <c r="DD53" s="0" t="n">
        <v>1</v>
      </c>
      <c r="DE53" s="0" t="n">
        <v>1</v>
      </c>
      <c r="DF53" s="0" t="n">
        <v>1</v>
      </c>
      <c r="DG53" s="0" t="n">
        <v>1</v>
      </c>
      <c r="DH53" s="0" t="n">
        <v>1</v>
      </c>
      <c r="DI53" s="0" t="n">
        <v>1</v>
      </c>
      <c r="DJ53" s="0" t="n">
        <v>1</v>
      </c>
      <c r="DK53" s="0" t="n">
        <v>1</v>
      </c>
      <c r="DL53" s="0" t="n">
        <v>1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n">
        <v>1</v>
      </c>
      <c r="DS53" s="0" t="n">
        <v>2</v>
      </c>
      <c r="DT53" s="0" t="n">
        <v>1</v>
      </c>
      <c r="DU53" s="0" t="n">
        <v>1</v>
      </c>
      <c r="DV53" s="0" t="n">
        <v>1</v>
      </c>
      <c r="DW53" s="0" t="n">
        <v>2</v>
      </c>
      <c r="DX53" s="0" t="n">
        <v>3</v>
      </c>
      <c r="DY53" s="0" t="n">
        <v>1</v>
      </c>
      <c r="DZ53" s="0" t="n">
        <v>1</v>
      </c>
      <c r="EA53" s="0" t="n">
        <v>2</v>
      </c>
      <c r="EB53" s="0" t="n">
        <v>1</v>
      </c>
      <c r="EC53" s="0" t="n">
        <v>1</v>
      </c>
      <c r="ED53" s="0" t="n">
        <v>1</v>
      </c>
      <c r="EE53" s="0" t="n">
        <v>1</v>
      </c>
      <c r="EF53" s="0" t="n">
        <v>2</v>
      </c>
      <c r="EG53" s="0" t="n">
        <v>1</v>
      </c>
      <c r="EH53" s="0" t="n">
        <v>1</v>
      </c>
      <c r="EI53" s="0" t="n">
        <v>1</v>
      </c>
      <c r="EJ53" s="0" t="n">
        <v>1</v>
      </c>
      <c r="EK53" s="0" t="n">
        <v>1</v>
      </c>
      <c r="EL53" s="0" t="n">
        <v>1</v>
      </c>
      <c r="EM53" s="0" t="n">
        <v>2</v>
      </c>
      <c r="EN53" s="0" t="n">
        <v>1</v>
      </c>
      <c r="EO53" s="0" t="n">
        <v>1</v>
      </c>
      <c r="EP53" s="0" t="n">
        <v>1</v>
      </c>
      <c r="EQ53" s="0" t="n">
        <v>1</v>
      </c>
      <c r="ER53" s="0" t="n">
        <v>1</v>
      </c>
      <c r="ES53" s="0" t="n">
        <v>1</v>
      </c>
      <c r="ET53" s="0" t="n">
        <v>1</v>
      </c>
      <c r="EU53" s="0" t="n">
        <v>1</v>
      </c>
      <c r="EV53" s="0" t="n">
        <v>1</v>
      </c>
      <c r="EW53" s="0" t="n">
        <v>1</v>
      </c>
      <c r="EX53" s="0" t="n">
        <v>1</v>
      </c>
      <c r="EY53" s="0" t="n">
        <v>1</v>
      </c>
      <c r="EZ53" s="0" t="n">
        <v>1</v>
      </c>
      <c r="FA53" s="0" t="n">
        <v>1</v>
      </c>
      <c r="FB53" s="0" t="n">
        <v>1</v>
      </c>
      <c r="FC53" s="0" t="n">
        <v>1</v>
      </c>
      <c r="FD53" s="0" t="n">
        <v>1</v>
      </c>
      <c r="FE53" s="0" t="n">
        <v>1</v>
      </c>
      <c r="FF53" s="0" t="n">
        <v>1</v>
      </c>
      <c r="FG53" s="0" t="n">
        <v>1</v>
      </c>
      <c r="FH53" s="0" t="n">
        <v>1</v>
      </c>
      <c r="FI53" s="0" t="n">
        <v>1</v>
      </c>
      <c r="FJ53" s="0" t="n">
        <v>2</v>
      </c>
      <c r="FK53" s="0" t="n">
        <v>1</v>
      </c>
      <c r="FL53" s="0" t="n">
        <v>1</v>
      </c>
      <c r="FM53" s="0" t="n">
        <v>1</v>
      </c>
      <c r="FN53" s="0" t="n">
        <v>1</v>
      </c>
      <c r="FO53" s="0" t="n">
        <v>1</v>
      </c>
      <c r="FP53" s="0" t="n">
        <v>1</v>
      </c>
      <c r="FQ53" s="0" t="n">
        <v>1</v>
      </c>
      <c r="FR53" s="0" t="n">
        <v>1</v>
      </c>
      <c r="FS53" s="0" t="n">
        <v>2</v>
      </c>
      <c r="FT53" s="0" t="n">
        <v>1</v>
      </c>
      <c r="FU53" s="0" t="n">
        <v>1</v>
      </c>
      <c r="FV53" s="0" t="n">
        <v>1</v>
      </c>
      <c r="FW53" s="0" t="n">
        <v>2</v>
      </c>
      <c r="FX53" s="0" t="n">
        <v>1</v>
      </c>
      <c r="FY53" s="0" t="n">
        <v>1</v>
      </c>
      <c r="FZ53" s="0" t="n">
        <v>1</v>
      </c>
      <c r="GA53" s="0" t="n">
        <v>1</v>
      </c>
      <c r="GB53" s="0" t="n">
        <v>1</v>
      </c>
      <c r="GC53" s="0" t="n">
        <v>1</v>
      </c>
      <c r="GD53" s="0" t="n">
        <v>1</v>
      </c>
      <c r="GE53" s="0" t="n">
        <v>1</v>
      </c>
      <c r="GF53" s="0" t="n">
        <v>1</v>
      </c>
      <c r="GG53" s="0" t="n">
        <v>1</v>
      </c>
      <c r="GH53" s="0" t="n">
        <v>1</v>
      </c>
      <c r="GI53" s="0" t="n">
        <v>1</v>
      </c>
      <c r="GJ53" s="0" t="n">
        <v>2</v>
      </c>
      <c r="GK53" s="0" t="n">
        <v>1</v>
      </c>
      <c r="GL53" s="0" t="n">
        <v>2</v>
      </c>
      <c r="GM53" s="0" t="n">
        <v>1</v>
      </c>
      <c r="GN53" s="0" t="n">
        <v>1</v>
      </c>
      <c r="GO53" s="0" t="n">
        <v>1</v>
      </c>
      <c r="GP53" s="0" t="n">
        <v>1</v>
      </c>
      <c r="GQ53" s="0" t="n">
        <v>1</v>
      </c>
      <c r="GR53" s="0" t="n">
        <v>1</v>
      </c>
      <c r="GS53" s="0" t="n">
        <v>1</v>
      </c>
      <c r="GT53" s="0" t="n">
        <v>1</v>
      </c>
      <c r="GU53" s="0" t="n">
        <v>1</v>
      </c>
      <c r="GV53" s="0" t="n">
        <v>1</v>
      </c>
      <c r="GW53" s="0" t="n">
        <v>1</v>
      </c>
      <c r="GX53" s="0" t="n">
        <v>1</v>
      </c>
      <c r="GY53" s="0" t="n">
        <v>1</v>
      </c>
      <c r="GZ53" s="0" t="n">
        <v>2</v>
      </c>
      <c r="HA53" s="0" t="n">
        <v>1</v>
      </c>
      <c r="HB53" s="0" t="n">
        <v>1</v>
      </c>
      <c r="HC53" s="0" t="n">
        <v>1</v>
      </c>
      <c r="HD53" s="0" t="n">
        <v>1</v>
      </c>
      <c r="HE53" s="0" t="n">
        <v>2</v>
      </c>
      <c r="HF53" s="0" t="n">
        <v>1</v>
      </c>
      <c r="HG53" s="0" t="n">
        <v>1</v>
      </c>
      <c r="HH53" s="0" t="n">
        <v>2</v>
      </c>
      <c r="HI53" s="0" t="n">
        <v>1</v>
      </c>
      <c r="HJ53" s="0" t="n">
        <v>1</v>
      </c>
      <c r="HK53" s="0" t="n">
        <v>1</v>
      </c>
      <c r="HL53" s="0" t="n">
        <v>1</v>
      </c>
      <c r="HM53" s="0" t="n">
        <v>1</v>
      </c>
      <c r="HN53" s="0" t="n">
        <v>1</v>
      </c>
      <c r="HO53" s="0" t="n">
        <v>1</v>
      </c>
      <c r="HP53" s="0" t="n">
        <v>1</v>
      </c>
      <c r="HQ53" s="0" t="n">
        <v>1</v>
      </c>
      <c r="HR53" s="0" t="n">
        <v>1</v>
      </c>
      <c r="HS53" s="0" t="n">
        <v>1</v>
      </c>
      <c r="HT53" s="0" t="n">
        <v>1</v>
      </c>
      <c r="HU53" s="0" t="n">
        <v>1</v>
      </c>
      <c r="HV53" s="0" t="n">
        <v>1</v>
      </c>
      <c r="HW53" s="0" t="n">
        <v>1</v>
      </c>
      <c r="HX53" s="0" t="n">
        <v>1</v>
      </c>
      <c r="HY53" s="0" t="n">
        <v>1</v>
      </c>
      <c r="HZ53" s="0" t="n">
        <v>2</v>
      </c>
      <c r="IA53" s="0" t="n">
        <v>1</v>
      </c>
      <c r="IB53" s="0" t="n">
        <v>1</v>
      </c>
      <c r="IC53" s="0" t="n">
        <v>1</v>
      </c>
      <c r="ID53" s="0" t="n">
        <v>1</v>
      </c>
      <c r="IE53" s="0" t="n">
        <v>1</v>
      </c>
      <c r="IF53" s="0" t="n">
        <v>1</v>
      </c>
      <c r="IG53" s="0" t="n">
        <v>1</v>
      </c>
      <c r="IH53" s="0" t="n">
        <v>1</v>
      </c>
      <c r="II53" s="0" t="n">
        <v>1</v>
      </c>
      <c r="IJ53" s="0" t="n">
        <v>1</v>
      </c>
      <c r="IK53" s="0" t="n">
        <v>1</v>
      </c>
      <c r="IL53" s="0" t="n">
        <v>1</v>
      </c>
      <c r="IM53" s="0" t="n">
        <v>1</v>
      </c>
      <c r="IN53" s="0" t="n">
        <v>1</v>
      </c>
      <c r="IO53" s="0" t="n">
        <v>1</v>
      </c>
      <c r="IP53" s="0" t="n">
        <v>2</v>
      </c>
      <c r="IQ53" s="0" t="n">
        <v>1</v>
      </c>
      <c r="IR53" s="0" t="n">
        <v>1</v>
      </c>
      <c r="IS53" s="0" t="n">
        <v>1</v>
      </c>
      <c r="IT53" s="0" t="n">
        <v>1</v>
      </c>
      <c r="IU53" s="0" t="n">
        <v>1</v>
      </c>
      <c r="IV53" s="0" t="n">
        <v>1</v>
      </c>
      <c r="IW53" s="0" t="n">
        <v>1</v>
      </c>
      <c r="IX53" s="0" t="n">
        <v>1</v>
      </c>
      <c r="IY53" s="0" t="n">
        <v>1</v>
      </c>
      <c r="IZ53" s="0" t="n">
        <v>1</v>
      </c>
      <c r="JA53" s="0" t="n">
        <v>1</v>
      </c>
      <c r="JB53" s="0" t="n">
        <v>1</v>
      </c>
      <c r="JC53" s="0" t="n">
        <v>2</v>
      </c>
      <c r="JD53" s="0" t="n">
        <v>1</v>
      </c>
      <c r="JE53" s="0" t="n">
        <v>1</v>
      </c>
      <c r="JF53" s="0" t="n">
        <v>1</v>
      </c>
      <c r="JG53" s="0" t="n">
        <v>1</v>
      </c>
      <c r="JH53" s="0" t="n">
        <v>1</v>
      </c>
      <c r="JI53" s="0" t="n">
        <v>1</v>
      </c>
      <c r="JJ53" s="0" t="n">
        <v>2</v>
      </c>
      <c r="JK53" s="0" t="n">
        <v>1</v>
      </c>
      <c r="JL53" s="0" t="n">
        <v>1</v>
      </c>
      <c r="JM53" s="0" t="n">
        <v>1</v>
      </c>
      <c r="JN53" s="0" t="n">
        <v>1</v>
      </c>
      <c r="JO53" s="0" t="n">
        <v>1</v>
      </c>
      <c r="JP53" s="0" t="n">
        <v>1</v>
      </c>
      <c r="JQ53" s="0" t="n">
        <v>1</v>
      </c>
      <c r="JR53" s="0" t="n">
        <v>1</v>
      </c>
      <c r="JS53" s="0" t="n">
        <v>1</v>
      </c>
      <c r="JT53" s="0" t="n">
        <v>1</v>
      </c>
      <c r="JU53" s="0" t="n">
        <v>1</v>
      </c>
      <c r="JV53" s="0" t="n">
        <v>1</v>
      </c>
      <c r="JW53" s="0" t="n">
        <v>1</v>
      </c>
      <c r="JX53" s="0" t="n">
        <v>1</v>
      </c>
      <c r="JY53" s="0" t="n">
        <v>1</v>
      </c>
      <c r="JZ53" s="0" t="n">
        <v>1</v>
      </c>
      <c r="KA53" s="0" t="n">
        <v>1</v>
      </c>
      <c r="KB53" s="0" t="n">
        <v>1</v>
      </c>
      <c r="KC53" s="0" t="n">
        <v>1</v>
      </c>
      <c r="KD53" s="0" t="n">
        <v>1</v>
      </c>
      <c r="KE53" s="0" t="n">
        <v>1</v>
      </c>
      <c r="KF53" s="0" t="n">
        <v>1</v>
      </c>
      <c r="KG53" s="0" t="n">
        <v>1</v>
      </c>
      <c r="KH53" s="0" t="n">
        <v>1</v>
      </c>
      <c r="KI53" s="0" t="n">
        <v>1</v>
      </c>
      <c r="KJ53" s="0" t="n">
        <v>2</v>
      </c>
      <c r="KK53" s="0" t="n">
        <v>1</v>
      </c>
      <c r="KL53" s="0" t="n">
        <v>1</v>
      </c>
      <c r="KM53" s="0" t="n">
        <v>1</v>
      </c>
      <c r="KN53" s="0" t="n">
        <v>1</v>
      </c>
      <c r="KO53" s="0" t="n">
        <v>1</v>
      </c>
      <c r="KP53" s="0" t="n">
        <v>1</v>
      </c>
      <c r="KQ53" s="0" t="n">
        <v>2</v>
      </c>
      <c r="KR53" s="0" t="n">
        <v>1</v>
      </c>
      <c r="KS53" s="0" t="n">
        <v>1</v>
      </c>
      <c r="KT53" s="0" t="n">
        <v>1</v>
      </c>
      <c r="KU53" s="0" t="n">
        <v>1</v>
      </c>
      <c r="KV53" s="0" t="n">
        <v>2</v>
      </c>
      <c r="KW53" s="0" t="n">
        <v>2</v>
      </c>
      <c r="KX53" s="0" t="n">
        <v>1</v>
      </c>
      <c r="KY53" s="0" t="n">
        <v>1</v>
      </c>
      <c r="KZ53" s="0" t="n">
        <v>1</v>
      </c>
      <c r="LA53" s="0" t="n">
        <v>1</v>
      </c>
      <c r="LB53" s="0" t="n">
        <v>1</v>
      </c>
      <c r="LC53" s="0" t="n">
        <v>1</v>
      </c>
      <c r="LD53" s="0" t="n">
        <v>1</v>
      </c>
      <c r="LE53" s="0" t="n">
        <v>1</v>
      </c>
      <c r="LF53" s="0" t="n">
        <v>1</v>
      </c>
      <c r="LG53" s="0" t="n">
        <v>1</v>
      </c>
      <c r="LH53" s="0" t="n">
        <v>1</v>
      </c>
      <c r="LI53" s="0" t="n">
        <v>1</v>
      </c>
      <c r="LJ53" s="0" t="n">
        <v>1</v>
      </c>
      <c r="LK53" s="0" t="n">
        <v>1</v>
      </c>
      <c r="LL53" s="0" t="n">
        <v>1</v>
      </c>
      <c r="LM53" s="0" t="n">
        <v>1</v>
      </c>
      <c r="LN53" s="0" t="n">
        <v>1</v>
      </c>
      <c r="LO53" s="0" t="n">
        <v>1</v>
      </c>
      <c r="LP53" s="0" t="n">
        <v>1</v>
      </c>
      <c r="LQ53" s="0" t="n">
        <v>1</v>
      </c>
      <c r="LR53" s="0" t="n">
        <v>1</v>
      </c>
      <c r="LS53" s="0" t="n">
        <v>1</v>
      </c>
      <c r="LT53" s="0" t="n">
        <v>1</v>
      </c>
      <c r="LU53" s="0" t="n">
        <v>2</v>
      </c>
      <c r="LV53" s="0" t="n">
        <v>1</v>
      </c>
      <c r="LW53" s="0" t="n">
        <v>1</v>
      </c>
      <c r="LX53" s="0" t="n">
        <v>2</v>
      </c>
      <c r="LY53" s="0" t="n">
        <v>1</v>
      </c>
      <c r="LZ53" s="0" t="n">
        <v>1</v>
      </c>
      <c r="MA53" s="0" t="n">
        <v>1</v>
      </c>
      <c r="MB53" s="0" t="n">
        <v>1</v>
      </c>
      <c r="MC53" s="0" t="n">
        <v>1</v>
      </c>
      <c r="MD53" s="0" t="n">
        <v>1</v>
      </c>
      <c r="ME53" s="0" t="n">
        <v>1</v>
      </c>
      <c r="MF53" s="0" t="n">
        <v>1</v>
      </c>
      <c r="MG53" s="0" t="n">
        <v>1</v>
      </c>
      <c r="MH53" s="0" t="n">
        <v>1</v>
      </c>
      <c r="MI53" s="0" t="n">
        <v>1</v>
      </c>
      <c r="MJ53" s="0" t="n">
        <v>2</v>
      </c>
      <c r="MK53" s="0" t="n">
        <v>2</v>
      </c>
      <c r="ML53" s="0" t="n">
        <v>1</v>
      </c>
      <c r="MM53" s="0" t="n">
        <v>1</v>
      </c>
      <c r="MN53" s="0" t="n">
        <v>1</v>
      </c>
      <c r="MO53" s="0" t="n">
        <v>1</v>
      </c>
      <c r="MP53" s="0" t="n">
        <v>1</v>
      </c>
      <c r="MQ53" s="0" t="n">
        <v>1</v>
      </c>
      <c r="MR53" s="0" t="n">
        <v>1</v>
      </c>
      <c r="MS53" s="0" t="n">
        <v>1</v>
      </c>
      <c r="MT53" s="0" t="n">
        <v>1</v>
      </c>
      <c r="MU53" s="0" t="n">
        <v>2</v>
      </c>
      <c r="MV53" s="0" t="n">
        <v>1</v>
      </c>
      <c r="MW53" s="0" t="n">
        <v>1</v>
      </c>
      <c r="MX53" s="0" t="n">
        <v>1</v>
      </c>
      <c r="MY53" s="0" t="n">
        <v>1</v>
      </c>
      <c r="MZ53" s="0" t="n">
        <v>1</v>
      </c>
      <c r="NA53" s="0" t="n">
        <v>1</v>
      </c>
      <c r="NB53" s="0" t="n">
        <v>1</v>
      </c>
      <c r="NC53" s="0" t="n">
        <v>1</v>
      </c>
      <c r="ND53" s="0" t="n">
        <v>1</v>
      </c>
      <c r="NE53" s="0" t="n">
        <v>1</v>
      </c>
      <c r="NF53" s="0" t="n">
        <v>1</v>
      </c>
      <c r="NG53" s="0" t="n">
        <v>1</v>
      </c>
      <c r="NH53" s="0" t="n">
        <v>1</v>
      </c>
      <c r="NI53" s="0" t="n">
        <v>1</v>
      </c>
      <c r="NJ53" s="0" t="n">
        <v>1</v>
      </c>
      <c r="NK53" s="0" t="n">
        <v>1</v>
      </c>
      <c r="NL53" s="0" t="n">
        <v>1</v>
      </c>
      <c r="NM53" s="0" t="n">
        <v>1</v>
      </c>
      <c r="NN53" s="0" t="n">
        <v>1</v>
      </c>
      <c r="NO53" s="0" t="n">
        <v>1</v>
      </c>
      <c r="NP53" s="0" t="n">
        <v>1</v>
      </c>
      <c r="NQ53" s="0" t="n">
        <v>1</v>
      </c>
      <c r="NR53" s="0" t="n">
        <v>1</v>
      </c>
      <c r="NS53" s="0" t="n">
        <v>1</v>
      </c>
      <c r="NT53" s="0" t="n">
        <v>1</v>
      </c>
      <c r="NU53" s="0" t="n">
        <v>1</v>
      </c>
      <c r="NV53" s="0" t="n">
        <v>1</v>
      </c>
      <c r="NW53" s="0" t="n">
        <v>1</v>
      </c>
      <c r="NX53" s="0" t="n">
        <v>1</v>
      </c>
      <c r="NY53" s="0" t="n">
        <v>2</v>
      </c>
      <c r="NZ53" s="0" t="n">
        <v>1</v>
      </c>
      <c r="OA53" s="0" t="n">
        <v>2</v>
      </c>
      <c r="OB53" s="0" t="n">
        <v>1</v>
      </c>
      <c r="OC53" s="0" t="n">
        <v>1</v>
      </c>
      <c r="OD53" s="0" t="n">
        <v>1</v>
      </c>
      <c r="OE53" s="0" t="n">
        <v>1</v>
      </c>
      <c r="OF53" s="0" t="n">
        <v>1</v>
      </c>
      <c r="OG53" s="0" t="n">
        <v>1</v>
      </c>
      <c r="OH53" s="0" t="n">
        <v>1</v>
      </c>
      <c r="OI53" s="0" t="n">
        <v>1</v>
      </c>
      <c r="OJ53" s="0" t="n">
        <v>1</v>
      </c>
      <c r="OK53" s="0" t="n">
        <v>1</v>
      </c>
      <c r="OL53" s="0" t="n">
        <v>1</v>
      </c>
      <c r="OM53" s="0" t="n">
        <v>1</v>
      </c>
      <c r="ON53" s="0" t="n">
        <v>2</v>
      </c>
      <c r="OO53" s="0" t="n">
        <v>1</v>
      </c>
      <c r="OP53" s="0" t="n">
        <v>2</v>
      </c>
      <c r="OQ53" s="0" t="n">
        <v>1</v>
      </c>
      <c r="OR53" s="0" t="n">
        <v>1</v>
      </c>
      <c r="OS53" s="0" t="n">
        <v>1</v>
      </c>
      <c r="OT53" s="0" t="n">
        <v>1</v>
      </c>
      <c r="OU53" s="0" t="n">
        <v>1</v>
      </c>
      <c r="OV53" s="0" t="n">
        <v>1</v>
      </c>
      <c r="OW53" s="0" t="n">
        <v>1</v>
      </c>
      <c r="OX53" s="0" t="n">
        <v>1</v>
      </c>
      <c r="OY53" s="0" t="n">
        <v>1</v>
      </c>
      <c r="OZ53" s="0" t="n">
        <v>1</v>
      </c>
      <c r="PA53" s="0" t="n">
        <v>1</v>
      </c>
      <c r="PB53" s="0" t="n">
        <v>1</v>
      </c>
      <c r="PC53" s="0" t="n">
        <v>1</v>
      </c>
      <c r="PD53" s="0" t="n">
        <v>1</v>
      </c>
      <c r="PE53" s="0" t="n">
        <v>1</v>
      </c>
      <c r="PF53" s="0" t="n">
        <v>1</v>
      </c>
      <c r="PG53" s="0" t="n">
        <v>1</v>
      </c>
      <c r="PH53" s="0" t="n">
        <v>1</v>
      </c>
      <c r="PI53" s="0" t="n">
        <v>1</v>
      </c>
      <c r="PJ53" s="0" t="n">
        <v>1</v>
      </c>
      <c r="PK53" s="0" t="n">
        <v>1</v>
      </c>
      <c r="PL53" s="0" t="n">
        <v>1</v>
      </c>
      <c r="PM53" s="0" t="n">
        <v>1</v>
      </c>
      <c r="PN53" s="0" t="n">
        <v>2</v>
      </c>
      <c r="PO53" s="0" t="n">
        <v>1</v>
      </c>
      <c r="PP53" s="0" t="n">
        <v>1</v>
      </c>
      <c r="PQ53" s="0" t="n">
        <v>1</v>
      </c>
      <c r="PR53" s="0" t="n">
        <v>1</v>
      </c>
      <c r="PS53" s="0" t="n">
        <v>1</v>
      </c>
      <c r="PT53" s="0" t="n">
        <v>1</v>
      </c>
      <c r="PU53" s="0" t="n">
        <v>1</v>
      </c>
      <c r="PV53" s="0" t="n">
        <v>1</v>
      </c>
      <c r="PW53" s="0" t="n">
        <v>1</v>
      </c>
      <c r="PX53" s="0" t="n">
        <v>1</v>
      </c>
      <c r="PY53" s="0" t="n">
        <v>1</v>
      </c>
      <c r="PZ53" s="0" t="n">
        <v>1</v>
      </c>
      <c r="QA53" s="0" t="n">
        <v>1</v>
      </c>
      <c r="QB53" s="0" t="n">
        <v>1</v>
      </c>
      <c r="QC53" s="0" t="n">
        <v>3</v>
      </c>
      <c r="QD53" s="0" t="n">
        <v>2</v>
      </c>
      <c r="QE53" s="0" t="n">
        <v>1</v>
      </c>
      <c r="QF53" s="0" t="n">
        <v>1</v>
      </c>
      <c r="QG53" s="0" t="n">
        <v>1</v>
      </c>
      <c r="QH53" s="0" t="n">
        <v>1</v>
      </c>
      <c r="QI53" s="0" t="n">
        <v>1</v>
      </c>
      <c r="QJ53" s="0" t="n">
        <v>2</v>
      </c>
      <c r="QK53" s="0" t="n">
        <v>1</v>
      </c>
      <c r="QL53" s="0" t="n">
        <v>1</v>
      </c>
      <c r="QM53" s="0" t="n">
        <v>1</v>
      </c>
      <c r="QN53" s="0" t="n">
        <v>2</v>
      </c>
      <c r="QO53" s="0" t="n">
        <v>1</v>
      </c>
      <c r="QP53" s="0" t="n">
        <v>1</v>
      </c>
      <c r="QQ53" s="0" t="n">
        <v>2</v>
      </c>
      <c r="QR53" s="0" t="n">
        <v>1</v>
      </c>
      <c r="QS53" s="0" t="n">
        <v>3</v>
      </c>
      <c r="QT53" s="0" t="n">
        <v>1</v>
      </c>
      <c r="QU53" s="0" t="n">
        <v>1</v>
      </c>
      <c r="QV53" s="0" t="n">
        <v>1</v>
      </c>
      <c r="QW53" s="0" t="n">
        <v>1</v>
      </c>
      <c r="QX53" s="0" t="n">
        <v>1</v>
      </c>
      <c r="QY53" s="0" t="n">
        <v>1</v>
      </c>
      <c r="QZ53" s="0" t="n">
        <v>1</v>
      </c>
      <c r="RA53" s="0" t="n">
        <v>1</v>
      </c>
      <c r="RB53" s="0" t="n">
        <v>1</v>
      </c>
      <c r="RC53" s="0" t="n">
        <v>1</v>
      </c>
      <c r="RD53" s="0" t="n">
        <v>1</v>
      </c>
      <c r="RE53" s="0" t="n">
        <v>1</v>
      </c>
      <c r="RF53" s="0" t="n">
        <v>1</v>
      </c>
      <c r="RG53" s="0" t="n">
        <v>1</v>
      </c>
      <c r="RH53" s="0" t="n">
        <v>1</v>
      </c>
      <c r="RI53" s="0" t="n">
        <v>1</v>
      </c>
      <c r="RJ53" s="0" t="n">
        <v>1</v>
      </c>
      <c r="RK53" s="0" t="n">
        <v>1</v>
      </c>
      <c r="RL53" s="0" t="n">
        <v>1</v>
      </c>
      <c r="RM53" s="0" t="n">
        <v>1</v>
      </c>
      <c r="RN53" s="0" t="n">
        <v>1</v>
      </c>
      <c r="RO53" s="0" t="n">
        <v>1</v>
      </c>
      <c r="RP53" s="0" t="n">
        <v>1</v>
      </c>
      <c r="RQ53" s="0" t="n">
        <v>1</v>
      </c>
      <c r="RR53" s="0" t="n">
        <v>1</v>
      </c>
      <c r="RS53" s="0" t="n">
        <v>1</v>
      </c>
      <c r="RT53" s="0" t="n">
        <v>1</v>
      </c>
      <c r="RU53" s="0" t="n">
        <v>1</v>
      </c>
      <c r="RV53" s="0" t="n">
        <v>3</v>
      </c>
      <c r="RW53" s="0" t="n">
        <v>1</v>
      </c>
      <c r="RX53" s="0" t="n">
        <v>1</v>
      </c>
      <c r="RY53" s="0" t="n">
        <v>2</v>
      </c>
      <c r="RZ53" s="0" t="n">
        <v>1</v>
      </c>
      <c r="SA53" s="0" t="n">
        <v>1</v>
      </c>
      <c r="SB53" s="0" t="n">
        <v>1</v>
      </c>
      <c r="SC53" s="0" t="n">
        <v>1</v>
      </c>
      <c r="SD53" s="0" t="n">
        <v>1</v>
      </c>
      <c r="SE53" s="0" t="n">
        <v>2</v>
      </c>
      <c r="SF53" s="0" t="n">
        <v>1</v>
      </c>
      <c r="SG53" s="0" t="n">
        <v>1</v>
      </c>
      <c r="SH53" s="0" t="n">
        <v>1</v>
      </c>
      <c r="SI53" s="0" t="n">
        <v>1</v>
      </c>
      <c r="SJ53" s="0" t="n">
        <v>1</v>
      </c>
      <c r="SK53" s="0" t="n">
        <v>1</v>
      </c>
      <c r="SL53" s="0" t="n">
        <v>1</v>
      </c>
      <c r="SM53" s="0" t="n">
        <v>1</v>
      </c>
      <c r="SN53" s="0" t="n">
        <v>1</v>
      </c>
      <c r="SO53" s="0" t="n">
        <v>1</v>
      </c>
      <c r="SP53" s="0" t="n">
        <v>1</v>
      </c>
      <c r="SQ53" s="0" t="n">
        <v>1</v>
      </c>
      <c r="SR53" s="0" t="n">
        <v>1</v>
      </c>
      <c r="SS53" s="0" t="n">
        <v>1</v>
      </c>
      <c r="ST53" s="0" t="n">
        <v>1</v>
      </c>
      <c r="SU53" s="0" t="n">
        <v>1</v>
      </c>
      <c r="SV53" s="0" t="n">
        <v>1</v>
      </c>
      <c r="SW53" s="0" t="n">
        <v>1</v>
      </c>
      <c r="SX53" s="0" t="n">
        <v>1</v>
      </c>
      <c r="SY53" s="0" t="n">
        <v>1</v>
      </c>
      <c r="SZ53" s="0" t="n">
        <v>1</v>
      </c>
      <c r="TA53" s="0" t="n">
        <v>1</v>
      </c>
      <c r="TB53" s="0" t="n">
        <v>1</v>
      </c>
      <c r="TC53" s="0" t="n">
        <v>1</v>
      </c>
      <c r="TD53" s="0" t="n">
        <v>1</v>
      </c>
      <c r="TE53" s="0" t="n">
        <v>1</v>
      </c>
      <c r="TF53" s="0" t="n">
        <v>1</v>
      </c>
      <c r="TG53" s="0" t="n">
        <v>1</v>
      </c>
      <c r="TH53" s="0" t="n">
        <v>1</v>
      </c>
      <c r="TI53" s="0" t="n">
        <v>1</v>
      </c>
      <c r="TJ53" s="0" t="n">
        <v>1</v>
      </c>
      <c r="TK53" s="0" t="n">
        <v>1</v>
      </c>
      <c r="TL53" s="0" t="n">
        <v>1</v>
      </c>
      <c r="TM53" s="0" t="n">
        <v>1</v>
      </c>
      <c r="TN53" s="0" t="n">
        <v>1</v>
      </c>
      <c r="TO53" s="0" t="n">
        <v>1</v>
      </c>
      <c r="TP53" s="0" t="n">
        <v>1</v>
      </c>
      <c r="TQ53" s="0" t="n">
        <v>1</v>
      </c>
      <c r="TR53" s="0" t="n">
        <v>1</v>
      </c>
      <c r="TS53" s="0" t="n">
        <v>1</v>
      </c>
      <c r="TT53" s="0" t="n">
        <v>2</v>
      </c>
      <c r="TU53" s="0" t="n">
        <v>1</v>
      </c>
      <c r="TV53" s="0" t="n">
        <v>1</v>
      </c>
      <c r="TW53" s="0" t="n">
        <v>1</v>
      </c>
      <c r="TX53" s="0" t="n">
        <v>1</v>
      </c>
      <c r="TY53" s="0" t="n">
        <v>2</v>
      </c>
      <c r="TZ53" s="0" t="n">
        <v>2</v>
      </c>
      <c r="UA53" s="0" t="n">
        <v>1</v>
      </c>
      <c r="UB53" s="0" t="n">
        <v>2</v>
      </c>
      <c r="UC53" s="0" t="n">
        <v>2</v>
      </c>
      <c r="UD53" s="0" t="n">
        <v>1</v>
      </c>
      <c r="UE53" s="0" t="n">
        <v>1</v>
      </c>
      <c r="UF53" s="0" t="n">
        <v>1</v>
      </c>
      <c r="UG53" s="0" t="n">
        <v>1</v>
      </c>
      <c r="UH53" s="0" t="n">
        <v>1</v>
      </c>
      <c r="UI53" s="0" t="n">
        <v>1</v>
      </c>
      <c r="UJ53" s="0" t="n">
        <v>1</v>
      </c>
      <c r="UK53" s="0" t="n">
        <v>1</v>
      </c>
      <c r="UL53" s="0" t="n">
        <v>1</v>
      </c>
      <c r="UM53" s="0" t="n">
        <v>1</v>
      </c>
      <c r="UN53" s="0" t="n">
        <v>1</v>
      </c>
      <c r="UO53" s="0" t="n">
        <v>1</v>
      </c>
      <c r="UP53" s="0" t="n">
        <v>1</v>
      </c>
      <c r="UQ53" s="0" t="n">
        <v>1</v>
      </c>
      <c r="UR53" s="0" t="n">
        <v>1</v>
      </c>
      <c r="US53" s="0" t="n">
        <v>1</v>
      </c>
      <c r="UT53" s="0" t="n">
        <v>1</v>
      </c>
      <c r="UU53" s="0" t="n">
        <v>1</v>
      </c>
      <c r="UV53" s="0" t="n">
        <v>1</v>
      </c>
      <c r="UW53" s="0" t="n">
        <v>1</v>
      </c>
      <c r="UX53" s="0" t="n">
        <v>1</v>
      </c>
      <c r="UY53" s="0" t="n">
        <v>-9</v>
      </c>
      <c r="UZ53" s="0" t="n">
        <v>1</v>
      </c>
      <c r="VA53" s="0" t="n">
        <v>1</v>
      </c>
      <c r="VB53" s="0" t="n">
        <v>1</v>
      </c>
      <c r="VC53" s="0" t="n">
        <v>1</v>
      </c>
      <c r="VD53" s="0" t="n">
        <v>1</v>
      </c>
      <c r="VE53" s="0" t="n">
        <v>1</v>
      </c>
      <c r="VF53" s="0" t="n">
        <v>1</v>
      </c>
      <c r="VG53" s="0" t="n">
        <v>1</v>
      </c>
      <c r="VH53" s="0" t="n">
        <v>1</v>
      </c>
      <c r="VI53" s="0" t="n">
        <v>1</v>
      </c>
      <c r="VJ53" s="0" t="n">
        <v>1</v>
      </c>
      <c r="VK53" s="0" t="n">
        <v>2</v>
      </c>
      <c r="VL53" s="0" t="n">
        <v>1</v>
      </c>
      <c r="VM53" s="0" t="n">
        <v>1</v>
      </c>
      <c r="VN53" s="0" t="n">
        <v>1</v>
      </c>
      <c r="VO53" s="0" t="n">
        <v>1</v>
      </c>
      <c r="VP53" s="0" t="n">
        <v>1</v>
      </c>
      <c r="VQ53" s="0" t="n">
        <v>1</v>
      </c>
      <c r="VR53" s="0" t="n">
        <v>1</v>
      </c>
      <c r="VS53" s="0" t="n">
        <v>2</v>
      </c>
      <c r="VT53" s="0" t="n">
        <v>1</v>
      </c>
      <c r="VU53" s="0" t="n">
        <v>1</v>
      </c>
      <c r="VV53" s="0" t="n">
        <v>1</v>
      </c>
      <c r="VW53" s="0" t="n">
        <v>1</v>
      </c>
      <c r="VX53" s="0" t="n">
        <v>1</v>
      </c>
      <c r="VY53" s="0" t="n">
        <v>1</v>
      </c>
      <c r="VZ53" s="0" t="n">
        <v>1</v>
      </c>
      <c r="WA53" s="0" t="n">
        <v>1</v>
      </c>
      <c r="WB53" s="0" t="n">
        <v>1</v>
      </c>
      <c r="WC53" s="0" t="n">
        <v>2</v>
      </c>
      <c r="WD53" s="0" t="n">
        <v>1</v>
      </c>
      <c r="WE53" s="0" t="n">
        <v>3</v>
      </c>
      <c r="WF53" s="0" t="n">
        <v>1</v>
      </c>
      <c r="WG53" s="0" t="n">
        <v>1</v>
      </c>
      <c r="WH53" s="0" t="n">
        <v>1</v>
      </c>
      <c r="WI53" s="0" t="n">
        <v>1</v>
      </c>
      <c r="WJ53" s="0" t="n">
        <v>1</v>
      </c>
      <c r="WK53" s="0" t="n">
        <v>1</v>
      </c>
      <c r="WL53" s="0" t="n">
        <v>1</v>
      </c>
      <c r="WM53" s="0" t="n">
        <v>1</v>
      </c>
      <c r="WN53" s="0" t="n">
        <v>2</v>
      </c>
      <c r="WO53" s="0" t="n">
        <v>2</v>
      </c>
      <c r="WP53" s="0" t="n">
        <v>1</v>
      </c>
      <c r="WQ53" s="0" t="n">
        <v>1</v>
      </c>
      <c r="WR53" s="0" t="n">
        <v>1</v>
      </c>
      <c r="WS53" s="0" t="n">
        <v>1</v>
      </c>
      <c r="WT53" s="0" t="n">
        <v>1</v>
      </c>
      <c r="WU53" s="0" t="n">
        <v>1</v>
      </c>
      <c r="WV53" s="0" t="n">
        <v>1</v>
      </c>
      <c r="WW53" s="0" t="n">
        <v>1</v>
      </c>
      <c r="WX53" s="0" t="n">
        <v>1</v>
      </c>
      <c r="WY53" s="0" t="n">
        <v>1</v>
      </c>
      <c r="WZ53" s="0" t="n">
        <v>1</v>
      </c>
      <c r="XA53" s="0" t="n">
        <v>2</v>
      </c>
      <c r="XB53" s="0" t="n">
        <v>1</v>
      </c>
      <c r="XC53" s="0" t="n">
        <v>2</v>
      </c>
      <c r="XD53" s="0" t="n">
        <v>1</v>
      </c>
      <c r="XE53" s="0" t="n">
        <v>1</v>
      </c>
      <c r="XF53" s="0" t="n">
        <v>1</v>
      </c>
      <c r="XG53" s="0" t="n">
        <v>1</v>
      </c>
      <c r="XH53" s="0" t="n">
        <v>1</v>
      </c>
      <c r="XI53" s="0" t="n">
        <v>1</v>
      </c>
      <c r="XJ53" s="0" t="n">
        <v>1</v>
      </c>
      <c r="XK53" s="0" t="n">
        <v>1</v>
      </c>
      <c r="XL53" s="0" t="n">
        <v>1</v>
      </c>
      <c r="XM53" s="0" t="n">
        <v>2</v>
      </c>
      <c r="XN53" s="0" t="n">
        <v>1</v>
      </c>
      <c r="XO53" s="0" t="n">
        <v>1</v>
      </c>
      <c r="XP53" s="0" t="n">
        <v>1</v>
      </c>
      <c r="XQ53" s="0" t="n">
        <v>1</v>
      </c>
      <c r="XR53" s="0" t="n">
        <v>1</v>
      </c>
      <c r="XS53" s="0" t="n">
        <v>2</v>
      </c>
      <c r="XT53" s="0" t="n">
        <v>2</v>
      </c>
      <c r="XU53" s="0" t="n">
        <v>1</v>
      </c>
      <c r="XV53" s="0" t="n">
        <v>2</v>
      </c>
      <c r="XW53" s="0" t="n">
        <v>1</v>
      </c>
      <c r="XX53" s="0" t="n">
        <v>1</v>
      </c>
      <c r="XY53" s="0" t="n">
        <v>2</v>
      </c>
      <c r="XZ53" s="0" t="n">
        <v>1</v>
      </c>
      <c r="YA53" s="0" t="n">
        <v>1</v>
      </c>
      <c r="YB53" s="0" t="n">
        <v>1</v>
      </c>
      <c r="YC53" s="0" t="n">
        <v>1</v>
      </c>
      <c r="YD53" s="0" t="n">
        <v>1</v>
      </c>
      <c r="YE53" s="0" t="n">
        <v>2</v>
      </c>
      <c r="YF53" s="0" t="n">
        <v>1</v>
      </c>
      <c r="YG53" s="0" t="n">
        <v>1</v>
      </c>
      <c r="YH53" s="0" t="n">
        <v>1</v>
      </c>
      <c r="YI53" s="0" t="n">
        <v>1</v>
      </c>
      <c r="YJ53" s="0" t="n">
        <v>1</v>
      </c>
      <c r="YK53" s="0" t="n">
        <v>1</v>
      </c>
      <c r="YL53" s="0" t="n">
        <v>2</v>
      </c>
      <c r="YM53" s="0" t="n">
        <v>1</v>
      </c>
      <c r="YN53" s="0" t="n">
        <v>1</v>
      </c>
      <c r="YO53" s="0" t="n">
        <v>1</v>
      </c>
      <c r="YP53" s="0" t="n">
        <v>1</v>
      </c>
      <c r="YQ53" s="0" t="n">
        <v>1</v>
      </c>
      <c r="YR53" s="0" t="n">
        <v>1</v>
      </c>
      <c r="YS53" s="0" t="n">
        <v>1</v>
      </c>
      <c r="YT53" s="0" t="n">
        <v>1</v>
      </c>
      <c r="YU53" s="0" t="n">
        <v>1</v>
      </c>
      <c r="YV53" s="0" t="n">
        <v>1</v>
      </c>
      <c r="YW53" s="0" t="n">
        <v>1</v>
      </c>
      <c r="YX53" s="0" t="n">
        <v>1</v>
      </c>
      <c r="YY53" s="0" t="n">
        <v>1</v>
      </c>
      <c r="YZ53" s="0" t="n">
        <v>1</v>
      </c>
      <c r="ZA53" s="0" t="n">
        <v>1</v>
      </c>
      <c r="ZB53" s="0" t="n">
        <v>2</v>
      </c>
      <c r="ZC53" s="0" t="n">
        <v>1</v>
      </c>
      <c r="ZD53" s="0" t="n">
        <v>2</v>
      </c>
      <c r="ZE53" s="0" t="n">
        <v>1</v>
      </c>
      <c r="ZF53" s="0" t="n">
        <v>1</v>
      </c>
      <c r="ZG53" s="0" t="n">
        <v>1</v>
      </c>
      <c r="ZH53" s="0" t="n">
        <v>1</v>
      </c>
      <c r="ZI53" s="0" t="n">
        <v>1</v>
      </c>
      <c r="ZJ53" s="0" t="n">
        <v>2</v>
      </c>
      <c r="ZK53" s="0" t="n">
        <v>1</v>
      </c>
      <c r="ZL53" s="0" t="n">
        <v>1</v>
      </c>
      <c r="ZM53" s="0" t="n">
        <v>1</v>
      </c>
      <c r="ZN53" s="0" t="n">
        <v>1</v>
      </c>
      <c r="ZO53" s="0" t="n">
        <v>1</v>
      </c>
      <c r="ZP53" s="0" t="n">
        <v>1</v>
      </c>
      <c r="ZQ53" s="0" t="n">
        <v>1</v>
      </c>
      <c r="ZR53" s="0" t="n">
        <v>1</v>
      </c>
      <c r="ZS53" s="0" t="n">
        <v>1</v>
      </c>
      <c r="ZT53" s="0" t="n">
        <v>1</v>
      </c>
      <c r="ZU53" s="0" t="n">
        <v>1</v>
      </c>
      <c r="ZV53" s="0" t="n">
        <v>1</v>
      </c>
      <c r="ZW53" s="0" t="n">
        <v>1</v>
      </c>
      <c r="ZX53" s="0" t="n">
        <v>1</v>
      </c>
      <c r="ZY53" s="0" t="n">
        <v>1</v>
      </c>
      <c r="ZZ53" s="0" t="n">
        <v>1</v>
      </c>
      <c r="AAA53" s="0" t="n">
        <v>1</v>
      </c>
      <c r="AAB53" s="0" t="n">
        <v>1</v>
      </c>
      <c r="AAC53" s="0" t="n">
        <v>2</v>
      </c>
      <c r="AAD53" s="0" t="n">
        <v>1</v>
      </c>
      <c r="AAE53" s="0" t="n">
        <v>1</v>
      </c>
      <c r="AAF53" s="0" t="n">
        <v>1</v>
      </c>
      <c r="AAG53" s="0" t="n">
        <v>1</v>
      </c>
      <c r="AAH53" s="0" t="n">
        <v>2</v>
      </c>
      <c r="AAI53" s="0" t="n">
        <v>1</v>
      </c>
      <c r="AAJ53" s="0" t="n">
        <v>1</v>
      </c>
      <c r="AAK53" s="0" t="n">
        <v>1</v>
      </c>
      <c r="AAL53" s="0" t="n">
        <v>1</v>
      </c>
      <c r="AAM53" s="0" t="n">
        <v>1</v>
      </c>
      <c r="AAN53" s="0" t="n">
        <v>1</v>
      </c>
      <c r="AAO53" s="0" t="n">
        <v>1</v>
      </c>
      <c r="AAP53" s="0" t="n">
        <v>2</v>
      </c>
      <c r="AAQ53" s="0" t="n">
        <v>1</v>
      </c>
      <c r="AAR53" s="0" t="n">
        <v>1</v>
      </c>
      <c r="AAS53" s="0" t="n">
        <v>1</v>
      </c>
      <c r="AAT53" s="0" t="n">
        <v>1</v>
      </c>
      <c r="AAU53" s="0" t="n">
        <v>1</v>
      </c>
      <c r="AAV53" s="0" t="n">
        <v>2</v>
      </c>
      <c r="AAW53" s="0" t="n">
        <v>2</v>
      </c>
      <c r="AAX53" s="0" t="n">
        <v>2</v>
      </c>
      <c r="AAY53" s="0" t="n">
        <v>1</v>
      </c>
      <c r="AAZ53" s="0" t="n">
        <v>1</v>
      </c>
      <c r="ABA53" s="0" t="n">
        <v>1</v>
      </c>
      <c r="ABB53" s="0" t="n">
        <v>1</v>
      </c>
      <c r="ABC53" s="0" t="n">
        <v>1</v>
      </c>
      <c r="ABD53" s="0" t="n">
        <v>2</v>
      </c>
      <c r="ABE53" s="0" t="n">
        <v>1</v>
      </c>
      <c r="ABF53" s="0" t="n">
        <v>1</v>
      </c>
      <c r="ABG53" s="0" t="n">
        <v>2</v>
      </c>
      <c r="ABH53" s="0" t="n">
        <v>1</v>
      </c>
      <c r="ABI53" s="0" t="n">
        <v>1</v>
      </c>
      <c r="ABJ53" s="0" t="n">
        <v>1</v>
      </c>
      <c r="ABK53" s="0" t="n">
        <v>1</v>
      </c>
      <c r="ABL53" s="0" t="n">
        <v>1</v>
      </c>
      <c r="ABM53" s="0" t="n">
        <v>1</v>
      </c>
      <c r="ABN53" s="0" t="n">
        <v>1</v>
      </c>
      <c r="ABO53" s="0" t="n">
        <v>1</v>
      </c>
      <c r="ABP53" s="0" t="n">
        <v>1</v>
      </c>
      <c r="ABQ53" s="0" t="n">
        <v>1</v>
      </c>
      <c r="ABR53" s="0" t="n">
        <v>1</v>
      </c>
      <c r="ABS53" s="0" t="n">
        <v>1</v>
      </c>
      <c r="ABT53" s="0" t="n">
        <v>1</v>
      </c>
      <c r="ABU53" s="0" t="n">
        <v>1</v>
      </c>
      <c r="ABV53" s="0" t="n">
        <v>1</v>
      </c>
      <c r="ABW53" s="0" t="n">
        <v>1</v>
      </c>
      <c r="ABX53" s="0" t="n">
        <v>1</v>
      </c>
      <c r="ABY53" s="0" t="n">
        <v>1</v>
      </c>
      <c r="ABZ53" s="0" t="n">
        <v>1</v>
      </c>
      <c r="ACA53" s="0" t="n">
        <v>1</v>
      </c>
      <c r="ACB53" s="0" t="n">
        <v>1</v>
      </c>
      <c r="ACC53" s="0" t="n">
        <v>1</v>
      </c>
      <c r="ACD53" s="0" t="n">
        <v>1</v>
      </c>
      <c r="ACE53" s="0" t="n">
        <v>2</v>
      </c>
      <c r="ACF53" s="0" t="n">
        <v>1</v>
      </c>
      <c r="ACG53" s="0" t="n">
        <v>2</v>
      </c>
      <c r="ACH53" s="0" t="n">
        <v>1</v>
      </c>
      <c r="ACI53" s="0" t="n">
        <v>1</v>
      </c>
      <c r="ACJ53" s="0" t="n">
        <v>1</v>
      </c>
      <c r="ACK53" s="0" t="n">
        <v>1</v>
      </c>
      <c r="ACL53" s="0" t="n">
        <v>1</v>
      </c>
      <c r="ACM53" s="0" t="n">
        <v>1</v>
      </c>
      <c r="ACN53" s="0" t="n">
        <v>1</v>
      </c>
      <c r="ACO53" s="0" t="n">
        <v>1</v>
      </c>
      <c r="ACP53" s="0" t="n">
        <v>1</v>
      </c>
      <c r="ACQ53" s="0" t="n">
        <v>1</v>
      </c>
      <c r="ACR53" s="0" t="n">
        <v>1</v>
      </c>
      <c r="ACS53" s="0" t="n">
        <v>1</v>
      </c>
      <c r="ACT53" s="0" t="n">
        <v>1</v>
      </c>
      <c r="ACU53" s="0" t="n">
        <v>1</v>
      </c>
      <c r="ACV53" s="0" t="n">
        <v>1</v>
      </c>
      <c r="ACW53" s="0" t="n">
        <v>1</v>
      </c>
      <c r="ACX53" s="0" t="n">
        <v>1</v>
      </c>
      <c r="ACY53" s="0" t="n">
        <v>1</v>
      </c>
      <c r="ACZ53" s="0" t="n">
        <v>1</v>
      </c>
      <c r="ADA53" s="0" t="n">
        <v>1</v>
      </c>
      <c r="ADB53" s="0" t="n">
        <v>1</v>
      </c>
      <c r="ADC53" s="0" t="n">
        <v>2</v>
      </c>
      <c r="ADD53" s="0" t="n">
        <v>1</v>
      </c>
      <c r="ADE53" s="0" t="n">
        <v>1</v>
      </c>
      <c r="ADF53" s="0" t="n">
        <v>1</v>
      </c>
      <c r="ADG53" s="0" t="n">
        <v>1</v>
      </c>
      <c r="ADH53" s="0" t="n">
        <v>1</v>
      </c>
      <c r="ADI53" s="0" t="n">
        <v>1</v>
      </c>
      <c r="ADJ53" s="0" t="n">
        <v>1</v>
      </c>
      <c r="ADK53" s="0" t="n">
        <v>1</v>
      </c>
      <c r="ADL53" s="0" t="n">
        <v>1</v>
      </c>
      <c r="ADM53" s="0" t="n">
        <v>1</v>
      </c>
      <c r="ADN53" s="0" t="n">
        <v>1</v>
      </c>
      <c r="ADO53" s="0" t="n">
        <v>1</v>
      </c>
      <c r="ADP53" s="0" t="n">
        <v>1</v>
      </c>
      <c r="ADQ53" s="0" t="n">
        <v>1</v>
      </c>
      <c r="ADR53" s="0" t="n">
        <v>1</v>
      </c>
      <c r="ADS53" s="0" t="n">
        <v>1</v>
      </c>
      <c r="ADT53" s="0" t="n">
        <v>1</v>
      </c>
      <c r="ADU53" s="0" t="n">
        <v>1</v>
      </c>
      <c r="ADV53" s="0" t="n">
        <v>1</v>
      </c>
      <c r="ADW53" s="0" t="n">
        <v>1</v>
      </c>
      <c r="ADX53" s="0" t="n">
        <v>1</v>
      </c>
      <c r="ADY53" s="0" t="n">
        <v>1</v>
      </c>
      <c r="ADZ53" s="0" t="n">
        <v>1</v>
      </c>
      <c r="AEA53" s="0" t="n">
        <v>1</v>
      </c>
      <c r="AEB53" s="0" t="n">
        <v>1</v>
      </c>
      <c r="AEC53" s="0" t="n">
        <v>1</v>
      </c>
      <c r="AED53" s="0" t="n">
        <v>1</v>
      </c>
      <c r="AEE53" s="0" t="n">
        <v>1</v>
      </c>
      <c r="AEF53" s="0" t="n">
        <v>1</v>
      </c>
      <c r="AEG53" s="0" t="n">
        <v>1</v>
      </c>
      <c r="AEH53" s="0" t="n">
        <v>1</v>
      </c>
      <c r="AEI53" s="0" t="n">
        <v>1</v>
      </c>
      <c r="AEJ53" s="0" t="n">
        <v>1</v>
      </c>
      <c r="AEK53" s="0" t="n">
        <v>1</v>
      </c>
      <c r="AEL53" s="0" t="n">
        <v>1</v>
      </c>
      <c r="AEM53" s="0" t="n">
        <v>1</v>
      </c>
      <c r="AEN53" s="0" t="n">
        <v>1</v>
      </c>
      <c r="AEO53" s="0" t="n">
        <v>1</v>
      </c>
      <c r="AEP53" s="0" t="n">
        <v>1</v>
      </c>
      <c r="AEQ53" s="0" t="n">
        <v>1</v>
      </c>
      <c r="AER53" s="0" t="n">
        <v>1</v>
      </c>
      <c r="AES53" s="0" t="n">
        <v>1</v>
      </c>
      <c r="AET53" s="0" t="n">
        <v>1</v>
      </c>
      <c r="AEU53" s="0" t="n">
        <v>1</v>
      </c>
      <c r="AEV53" s="0" t="n">
        <v>2</v>
      </c>
      <c r="AEW53" s="0" t="n">
        <v>1</v>
      </c>
      <c r="AEX53" s="0" t="n">
        <v>1</v>
      </c>
      <c r="AEY53" s="0" t="n">
        <v>1</v>
      </c>
      <c r="AEZ53" s="0" t="n">
        <v>1</v>
      </c>
      <c r="AFA53" s="0" t="n">
        <v>1</v>
      </c>
      <c r="AFB53" s="0" t="n">
        <v>1</v>
      </c>
      <c r="AFC53" s="0" t="n">
        <v>1</v>
      </c>
      <c r="AFD53" s="0" t="n">
        <v>1</v>
      </c>
      <c r="AFE53" s="0" t="n">
        <v>1</v>
      </c>
      <c r="AFF53" s="0" t="n">
        <v>1</v>
      </c>
      <c r="AFG53" s="0" t="n">
        <v>1</v>
      </c>
      <c r="AFH53" s="0" t="n">
        <v>1</v>
      </c>
      <c r="AFI53" s="0" t="n">
        <v>1</v>
      </c>
      <c r="AFJ53" s="0" t="n">
        <v>1</v>
      </c>
      <c r="AFK53" s="0" t="n">
        <v>1</v>
      </c>
      <c r="AFL53" s="0" t="n">
        <v>1</v>
      </c>
      <c r="AFM53" s="0" t="n">
        <v>1</v>
      </c>
      <c r="AFN53" s="0" t="n">
        <v>1</v>
      </c>
      <c r="AFO53" s="0" t="n">
        <v>1</v>
      </c>
      <c r="AFP53" s="0" t="n">
        <v>1</v>
      </c>
      <c r="AFQ53" s="0" t="n">
        <v>1</v>
      </c>
      <c r="AFR53" s="0" t="n">
        <v>1</v>
      </c>
      <c r="AFS53" s="0" t="n">
        <v>1</v>
      </c>
      <c r="AFT53" s="0" t="n">
        <v>1</v>
      </c>
      <c r="AFU53" s="0" t="n">
        <v>1</v>
      </c>
      <c r="AFV53" s="0" t="n">
        <v>1</v>
      </c>
      <c r="AFW53" s="0" t="n">
        <v>1</v>
      </c>
      <c r="AFX53" s="0" t="n">
        <v>1</v>
      </c>
      <c r="AFY53" s="0" t="n">
        <v>1</v>
      </c>
      <c r="AFZ53" s="0" t="n">
        <v>1</v>
      </c>
      <c r="AGA53" s="0" t="n">
        <v>2</v>
      </c>
      <c r="AGB53" s="0" t="n">
        <v>1</v>
      </c>
      <c r="AGC53" s="0" t="n">
        <v>1</v>
      </c>
      <c r="AGD53" s="0" t="n">
        <v>1</v>
      </c>
      <c r="AGE53" s="0" t="n">
        <v>1</v>
      </c>
      <c r="AGF53" s="0" t="n">
        <v>1</v>
      </c>
      <c r="AGG53" s="0" t="n">
        <v>1</v>
      </c>
      <c r="AGH53" s="0" t="n">
        <v>1</v>
      </c>
      <c r="AGI53" s="0" t="n">
        <v>1</v>
      </c>
      <c r="AGJ53" s="0" t="n">
        <v>1</v>
      </c>
      <c r="AGK53" s="0" t="n">
        <v>1</v>
      </c>
      <c r="AGL53" s="0" t="n">
        <v>1</v>
      </c>
      <c r="AGM53" s="0" t="n">
        <v>2</v>
      </c>
      <c r="AGN53" s="0" t="n">
        <v>2</v>
      </c>
      <c r="AGO53" s="0" t="n">
        <v>1</v>
      </c>
      <c r="AGP53" s="0" t="n">
        <v>2</v>
      </c>
      <c r="AGQ53" s="0" t="n">
        <v>1</v>
      </c>
      <c r="AGR53" s="0" t="n">
        <v>1</v>
      </c>
      <c r="AGS53" s="0" t="n">
        <v>1</v>
      </c>
      <c r="AGT53" s="0" t="n">
        <v>1</v>
      </c>
      <c r="AGU53" s="0" t="n">
        <v>1</v>
      </c>
      <c r="AGV53" s="0" t="n">
        <v>1</v>
      </c>
      <c r="AGW53" s="0" t="n">
        <v>1</v>
      </c>
      <c r="AGX53" s="0" t="n">
        <v>1</v>
      </c>
      <c r="AGY53" s="0" t="n">
        <v>1</v>
      </c>
      <c r="AGZ53" s="0" t="n">
        <v>1</v>
      </c>
      <c r="AHA53" s="0" t="n">
        <v>1</v>
      </c>
      <c r="AHB53" s="0" t="n">
        <v>1</v>
      </c>
      <c r="AHC53" s="0" t="n">
        <v>1</v>
      </c>
      <c r="AHD53" s="0" t="n">
        <v>1</v>
      </c>
      <c r="AHE53" s="0" t="n">
        <v>2</v>
      </c>
      <c r="AHF53" s="0" t="n">
        <v>1</v>
      </c>
      <c r="AHG53" s="0" t="n">
        <v>1</v>
      </c>
      <c r="AHH53" s="0" t="n">
        <v>1</v>
      </c>
      <c r="AHI53" s="0" t="n">
        <v>2</v>
      </c>
      <c r="AHJ53" s="0" t="n">
        <v>1</v>
      </c>
      <c r="AHK53" s="0" t="n">
        <v>1</v>
      </c>
      <c r="AHL53" s="0" t="n">
        <v>1</v>
      </c>
      <c r="AHM53" s="0" t="n">
        <v>1</v>
      </c>
      <c r="AHN53" s="0" t="n">
        <v>2</v>
      </c>
      <c r="AHO53" s="0" t="n">
        <v>1</v>
      </c>
      <c r="AHP53" s="0" t="n">
        <v>1</v>
      </c>
      <c r="AHQ53" s="0" t="n">
        <v>1</v>
      </c>
      <c r="AHR53" s="0" t="n">
        <v>1</v>
      </c>
      <c r="AHS53" s="0" t="n">
        <v>1</v>
      </c>
      <c r="AHT53" s="0" t="n">
        <v>1</v>
      </c>
      <c r="AHU53" s="0" t="n">
        <v>1</v>
      </c>
      <c r="AHV53" s="0" t="n">
        <v>1</v>
      </c>
      <c r="AHW53" s="0" t="n">
        <v>1</v>
      </c>
      <c r="AHX53" s="0" t="n">
        <v>1</v>
      </c>
      <c r="AHY53" s="0" t="n">
        <v>1</v>
      </c>
      <c r="AHZ53" s="0" t="n">
        <v>1</v>
      </c>
      <c r="AIA53" s="0" t="n">
        <v>1</v>
      </c>
      <c r="AIB53" s="0" t="n">
        <v>1</v>
      </c>
      <c r="AIC53" s="0" t="n">
        <v>1</v>
      </c>
      <c r="AID53" s="0" t="n">
        <v>1</v>
      </c>
      <c r="AIE53" s="0" t="n">
        <v>1</v>
      </c>
      <c r="AIF53" s="0" t="n">
        <v>1</v>
      </c>
      <c r="AIG53" s="0" t="n">
        <v>2</v>
      </c>
      <c r="AIH53" s="0" t="n">
        <v>1</v>
      </c>
      <c r="AII53" s="0" t="n">
        <v>1</v>
      </c>
      <c r="AIJ53" s="0" t="n">
        <v>3</v>
      </c>
      <c r="AIK53" s="0" t="n">
        <v>1</v>
      </c>
      <c r="AIL53" s="0" t="n">
        <v>1</v>
      </c>
      <c r="AIM53" s="0" t="n">
        <v>1</v>
      </c>
      <c r="AIN53" s="0" t="n">
        <v>1</v>
      </c>
      <c r="AIO53" s="0" t="n">
        <v>1</v>
      </c>
      <c r="AIP53" s="0" t="n">
        <v>1</v>
      </c>
      <c r="AIQ53" s="0" t="n">
        <v>1</v>
      </c>
      <c r="AIR53" s="0" t="n">
        <v>3</v>
      </c>
      <c r="AIS53" s="0" t="n">
        <v>2</v>
      </c>
      <c r="AIT53" s="0" t="n">
        <v>2</v>
      </c>
      <c r="AIU53" s="0" t="n">
        <v>1</v>
      </c>
      <c r="AIV53" s="0" t="n">
        <v>1</v>
      </c>
      <c r="AIW53" s="0" t="n">
        <v>1</v>
      </c>
      <c r="AIX53" s="0" t="n">
        <v>1</v>
      </c>
      <c r="AIY53" s="0" t="n">
        <v>2</v>
      </c>
      <c r="AIZ53" s="0" t="n">
        <v>1</v>
      </c>
      <c r="AJA53" s="0" t="n">
        <v>1</v>
      </c>
      <c r="AJB53" s="0" t="n">
        <v>1</v>
      </c>
      <c r="AJC53" s="0" t="n">
        <v>1</v>
      </c>
      <c r="AJD53" s="0" t="n">
        <v>1</v>
      </c>
      <c r="AJE53" s="0" t="n">
        <v>1</v>
      </c>
      <c r="AJF53" s="0" t="n">
        <v>1</v>
      </c>
      <c r="AJG53" s="0" t="n">
        <v>1</v>
      </c>
      <c r="AJH53" s="0" t="n">
        <v>1</v>
      </c>
      <c r="AJI53" s="0" t="n">
        <v>1</v>
      </c>
      <c r="AJJ53" s="0" t="n">
        <v>1</v>
      </c>
      <c r="AJK53" s="0" t="n">
        <v>1</v>
      </c>
      <c r="AJL53" s="0" t="n">
        <v>1</v>
      </c>
      <c r="AJM53" s="0" t="n">
        <v>2</v>
      </c>
      <c r="AJN53" s="0" t="n">
        <v>1</v>
      </c>
      <c r="AJO53" s="0" t="n">
        <v>1</v>
      </c>
      <c r="AJP53" s="0" t="n">
        <v>1</v>
      </c>
      <c r="AJQ53" s="0" t="n">
        <v>1</v>
      </c>
      <c r="AJR53" s="0" t="n">
        <v>2</v>
      </c>
      <c r="AJS53" s="0" t="n">
        <v>2</v>
      </c>
      <c r="AJT53" s="0" t="n">
        <v>1</v>
      </c>
      <c r="AJU53" s="0" t="n">
        <v>1</v>
      </c>
      <c r="AJV53" s="0" t="n">
        <v>1</v>
      </c>
      <c r="AJW53" s="0" t="n">
        <v>1</v>
      </c>
      <c r="AJX53" s="0" t="n">
        <v>2</v>
      </c>
      <c r="AJY53" s="0" t="n">
        <v>2</v>
      </c>
      <c r="AJZ53" s="0" t="n">
        <v>1</v>
      </c>
      <c r="AKA53" s="0" t="n">
        <v>1</v>
      </c>
      <c r="AKB53" s="0" t="n">
        <v>2</v>
      </c>
      <c r="AKC53" s="0" t="n">
        <v>1</v>
      </c>
      <c r="AKD53" s="0" t="n">
        <v>1</v>
      </c>
      <c r="AKE53" s="0" t="n">
        <v>1</v>
      </c>
      <c r="AKF53" s="0" t="n">
        <v>1</v>
      </c>
      <c r="AKG53" s="0" t="n">
        <v>1</v>
      </c>
      <c r="AKH53" s="0" t="n">
        <v>1</v>
      </c>
      <c r="AKI53" s="0" t="n">
        <v>1</v>
      </c>
      <c r="AKJ53" s="0" t="n">
        <v>1</v>
      </c>
      <c r="AKK53" s="0" t="n">
        <v>1</v>
      </c>
      <c r="AKL53" s="0" t="n">
        <v>2</v>
      </c>
      <c r="AKM53" s="0" t="n">
        <v>1</v>
      </c>
      <c r="AKN53" s="0" t="n">
        <v>1</v>
      </c>
      <c r="AKO53" s="0" t="n">
        <v>1</v>
      </c>
      <c r="AKP53" s="0" t="n">
        <v>1</v>
      </c>
      <c r="AKQ53" s="0" t="n">
        <v>1</v>
      </c>
      <c r="AKR53" s="0" t="n">
        <v>1</v>
      </c>
      <c r="AKS53" s="0" t="n">
        <v>1</v>
      </c>
      <c r="AKT53" s="0" t="n">
        <v>1</v>
      </c>
      <c r="AKU53" s="0" t="n">
        <v>1</v>
      </c>
      <c r="AKV53" s="0" t="n">
        <v>1</v>
      </c>
      <c r="AKW53" s="0" t="n">
        <v>1</v>
      </c>
      <c r="AKX53" s="0" t="n">
        <v>1</v>
      </c>
      <c r="AKY53" s="0" t="n">
        <v>2</v>
      </c>
      <c r="AKZ53" s="0" t="n">
        <v>1</v>
      </c>
      <c r="ALA53" s="0" t="n">
        <v>1</v>
      </c>
      <c r="ALB53" s="0" t="n">
        <v>1</v>
      </c>
      <c r="ALC53" s="0" t="n">
        <v>1</v>
      </c>
      <c r="ALD53" s="0" t="n">
        <v>2</v>
      </c>
      <c r="ALE53" s="0" t="n">
        <v>1</v>
      </c>
      <c r="ALF53" s="0" t="n">
        <v>1</v>
      </c>
      <c r="ALG53" s="0" t="n">
        <v>1</v>
      </c>
      <c r="ALH53" s="0" t="n">
        <v>1</v>
      </c>
      <c r="ALI53" s="0" t="n">
        <v>1</v>
      </c>
      <c r="ALJ53" s="0" t="n">
        <v>1</v>
      </c>
      <c r="ALK53" s="0" t="n">
        <v>1</v>
      </c>
      <c r="ALL53" s="0" t="n">
        <v>1</v>
      </c>
      <c r="ALM53" s="0" t="n">
        <v>1</v>
      </c>
      <c r="ALN53" s="0" t="n">
        <v>1</v>
      </c>
      <c r="ALO53" s="0" t="n">
        <v>1</v>
      </c>
      <c r="ALP53" s="0" t="n">
        <v>1</v>
      </c>
      <c r="ALQ53" s="0" t="n">
        <v>1</v>
      </c>
      <c r="ALR53" s="0" t="n">
        <v>1</v>
      </c>
      <c r="ALS53" s="0" t="n">
        <v>1</v>
      </c>
      <c r="ALT53" s="0" t="n">
        <v>1</v>
      </c>
      <c r="ALU53" s="0" t="n">
        <v>1</v>
      </c>
      <c r="ALV53" s="0" t="n">
        <v>2</v>
      </c>
      <c r="ALW53" s="0" t="n">
        <v>1</v>
      </c>
      <c r="ALX53" s="0" t="n">
        <v>1</v>
      </c>
      <c r="ALY53" s="0" t="n">
        <v>1</v>
      </c>
      <c r="ALZ53" s="0" t="n">
        <v>1</v>
      </c>
      <c r="AMA53" s="0" t="n">
        <v>2</v>
      </c>
      <c r="AMB53" s="0" t="n">
        <v>2</v>
      </c>
      <c r="AMC53" s="0" t="n">
        <v>1</v>
      </c>
      <c r="AMD53" s="0" t="n">
        <v>2</v>
      </c>
      <c r="AME53" s="0" t="n">
        <v>1</v>
      </c>
      <c r="AMF53" s="0" t="n">
        <v>2</v>
      </c>
      <c r="AMG53" s="0" t="n">
        <v>-9</v>
      </c>
      <c r="AMH53" s="0" t="n">
        <v>1</v>
      </c>
      <c r="AMI53" s="0" t="n">
        <v>1</v>
      </c>
      <c r="AMJ53" s="0" t="n">
        <v>1</v>
      </c>
    </row>
    <row r="54" customFormat="false" ht="15" hidden="false" customHeight="false" outlineLevel="0" collapsed="false">
      <c r="A54" s="0" t="s">
        <v>6674</v>
      </c>
      <c r="C54" s="0" t="n">
        <v>1</v>
      </c>
      <c r="D54" s="0" t="n">
        <v>1</v>
      </c>
      <c r="E54" s="0" t="n">
        <v>1</v>
      </c>
      <c r="F54" s="0" t="n">
        <v>1</v>
      </c>
      <c r="G54" s="0" t="n">
        <v>1</v>
      </c>
      <c r="H54" s="0" t="n">
        <v>1</v>
      </c>
      <c r="I54" s="0" t="n">
        <v>1</v>
      </c>
      <c r="J54" s="0" t="n">
        <v>1</v>
      </c>
      <c r="K54" s="0" t="n">
        <v>1</v>
      </c>
      <c r="L54" s="0" t="n">
        <v>1</v>
      </c>
      <c r="M54" s="0" t="n">
        <v>1</v>
      </c>
      <c r="N54" s="0" t="n">
        <v>1</v>
      </c>
      <c r="O54" s="0" t="n">
        <v>1</v>
      </c>
      <c r="P54" s="0" t="n">
        <v>1</v>
      </c>
      <c r="Q54" s="0" t="n">
        <v>1</v>
      </c>
      <c r="R54" s="0" t="n">
        <v>1</v>
      </c>
      <c r="S54" s="0" t="n">
        <v>1</v>
      </c>
      <c r="T54" s="0" t="n">
        <v>1</v>
      </c>
      <c r="U54" s="0" t="n">
        <v>1</v>
      </c>
      <c r="V54" s="0" t="n">
        <v>2</v>
      </c>
      <c r="W54" s="0" t="n">
        <v>1</v>
      </c>
      <c r="X54" s="0" t="n">
        <v>1</v>
      </c>
      <c r="Y54" s="0" t="n">
        <v>2</v>
      </c>
      <c r="Z54" s="0" t="n">
        <v>1</v>
      </c>
      <c r="AA54" s="0" t="n">
        <v>1</v>
      </c>
      <c r="AB54" s="0" t="n">
        <v>1</v>
      </c>
      <c r="AC54" s="0" t="n">
        <v>2</v>
      </c>
      <c r="AD54" s="0" t="n">
        <v>1</v>
      </c>
      <c r="AE54" s="0" t="n">
        <v>1</v>
      </c>
      <c r="AF54" s="0" t="n">
        <v>1</v>
      </c>
      <c r="AG54" s="0" t="n">
        <v>1</v>
      </c>
      <c r="AH54" s="0" t="n">
        <v>1</v>
      </c>
      <c r="AI54" s="0" t="n">
        <v>1</v>
      </c>
      <c r="AJ54" s="0" t="n">
        <v>1</v>
      </c>
      <c r="AK54" s="0" t="n">
        <v>1</v>
      </c>
      <c r="AL54" s="0" t="n">
        <v>1</v>
      </c>
      <c r="AM54" s="0" t="n">
        <v>1</v>
      </c>
      <c r="AN54" s="0" t="n">
        <v>2</v>
      </c>
      <c r="AO54" s="0" t="n">
        <v>2</v>
      </c>
      <c r="AP54" s="0" t="n">
        <v>2</v>
      </c>
      <c r="AQ54" s="0" t="n">
        <v>1</v>
      </c>
      <c r="AR54" s="0" t="n">
        <v>1</v>
      </c>
      <c r="AS54" s="0" t="n">
        <v>1</v>
      </c>
      <c r="AT54" s="0" t="n">
        <v>1</v>
      </c>
      <c r="AU54" s="0" t="n">
        <v>1</v>
      </c>
      <c r="AV54" s="0" t="n">
        <v>2</v>
      </c>
      <c r="AW54" s="0" t="n">
        <v>2</v>
      </c>
      <c r="AX54" s="0" t="n">
        <v>1</v>
      </c>
      <c r="AY54" s="0" t="n">
        <v>2</v>
      </c>
      <c r="AZ54" s="0" t="n">
        <v>2</v>
      </c>
      <c r="BA54" s="0" t="n">
        <v>2</v>
      </c>
      <c r="BB54" s="0" t="n">
        <v>2</v>
      </c>
      <c r="BC54" s="0" t="n">
        <v>2</v>
      </c>
      <c r="BD54" s="0" t="n">
        <v>1</v>
      </c>
      <c r="BE54" s="0" t="n">
        <v>1</v>
      </c>
      <c r="BF54" s="0" t="n">
        <v>1</v>
      </c>
      <c r="BG54" s="0" t="n">
        <v>1</v>
      </c>
      <c r="BH54" s="0" t="n">
        <v>2</v>
      </c>
      <c r="BI54" s="0" t="n">
        <v>2</v>
      </c>
      <c r="BJ54" s="0" t="n">
        <v>1</v>
      </c>
      <c r="BK54" s="0" t="n">
        <v>1</v>
      </c>
      <c r="BL54" s="0" t="n">
        <v>1</v>
      </c>
      <c r="BM54" s="0" t="n">
        <v>1</v>
      </c>
      <c r="BN54" s="0" t="n">
        <v>2</v>
      </c>
      <c r="BO54" s="0" t="n">
        <v>1</v>
      </c>
      <c r="BP54" s="0" t="n">
        <v>2</v>
      </c>
      <c r="BQ54" s="0" t="n">
        <v>2</v>
      </c>
      <c r="BR54" s="0" t="n">
        <v>1</v>
      </c>
      <c r="BS54" s="0" t="n">
        <v>1</v>
      </c>
      <c r="BT54" s="0" t="n">
        <v>1</v>
      </c>
      <c r="BU54" s="0" t="n">
        <v>1</v>
      </c>
      <c r="BV54" s="0" t="n">
        <v>1</v>
      </c>
      <c r="BW54" s="0" t="n">
        <v>1</v>
      </c>
      <c r="BX54" s="0" t="n">
        <v>1</v>
      </c>
      <c r="BY54" s="0" t="n">
        <v>1</v>
      </c>
      <c r="BZ54" s="0" t="n">
        <v>1</v>
      </c>
      <c r="CA54" s="0" t="n">
        <v>1</v>
      </c>
      <c r="CB54" s="0" t="n">
        <v>1</v>
      </c>
      <c r="CC54" s="0" t="n">
        <v>1</v>
      </c>
      <c r="CD54" s="0" t="n">
        <v>1</v>
      </c>
      <c r="CE54" s="0" t="n">
        <v>1</v>
      </c>
      <c r="CF54" s="0" t="n">
        <v>1</v>
      </c>
      <c r="CG54" s="0" t="n">
        <v>1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2</v>
      </c>
      <c r="CM54" s="0" t="n">
        <v>1</v>
      </c>
      <c r="CN54" s="0" t="n">
        <v>1</v>
      </c>
      <c r="CO54" s="0" t="n">
        <v>2</v>
      </c>
      <c r="CP54" s="0" t="n">
        <v>1</v>
      </c>
      <c r="CQ54" s="0" t="n">
        <v>1</v>
      </c>
      <c r="CR54" s="0" t="n">
        <v>1</v>
      </c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 t="n">
        <v>1</v>
      </c>
      <c r="CZ54" s="0" t="n">
        <v>1</v>
      </c>
      <c r="DA54" s="0" t="n">
        <v>1</v>
      </c>
      <c r="DB54" s="0" t="n">
        <v>1</v>
      </c>
      <c r="DC54" s="0" t="n">
        <v>2</v>
      </c>
      <c r="DD54" s="0" t="n">
        <v>1</v>
      </c>
      <c r="DE54" s="0" t="n">
        <v>1</v>
      </c>
      <c r="DF54" s="0" t="n">
        <v>2</v>
      </c>
      <c r="DG54" s="0" t="n">
        <v>2</v>
      </c>
      <c r="DH54" s="0" t="n">
        <v>1</v>
      </c>
      <c r="DI54" s="0" t="n">
        <v>1</v>
      </c>
      <c r="DJ54" s="0" t="n">
        <v>1</v>
      </c>
      <c r="DK54" s="0" t="n">
        <v>1</v>
      </c>
      <c r="DL54" s="0" t="n">
        <v>1</v>
      </c>
      <c r="DM54" s="0" t="n">
        <v>1</v>
      </c>
      <c r="DN54" s="0" t="n">
        <v>2</v>
      </c>
      <c r="DO54" s="0" t="n">
        <v>2</v>
      </c>
      <c r="DP54" s="0" t="n">
        <v>1</v>
      </c>
      <c r="DQ54" s="0" t="n">
        <v>2</v>
      </c>
      <c r="DR54" s="0" t="n">
        <v>1</v>
      </c>
      <c r="DS54" s="0" t="n">
        <v>2</v>
      </c>
      <c r="DT54" s="0" t="n">
        <v>1</v>
      </c>
      <c r="DU54" s="0" t="n">
        <v>1</v>
      </c>
      <c r="DV54" s="0" t="n">
        <v>1</v>
      </c>
      <c r="DW54" s="0" t="n">
        <v>2</v>
      </c>
      <c r="DX54" s="0" t="n">
        <v>1</v>
      </c>
      <c r="DY54" s="0" t="n">
        <v>1</v>
      </c>
      <c r="DZ54" s="0" t="n">
        <v>1</v>
      </c>
      <c r="EA54" s="0" t="n">
        <v>2</v>
      </c>
      <c r="EB54" s="0" t="n">
        <v>1</v>
      </c>
      <c r="EC54" s="0" t="n">
        <v>2</v>
      </c>
      <c r="ED54" s="0" t="n">
        <v>1</v>
      </c>
      <c r="EE54" s="0" t="n">
        <v>2</v>
      </c>
      <c r="EF54" s="0" t="n">
        <v>2</v>
      </c>
      <c r="EG54" s="0" t="n">
        <v>1</v>
      </c>
      <c r="EH54" s="0" t="n">
        <v>1</v>
      </c>
      <c r="EI54" s="0" t="n">
        <v>2</v>
      </c>
      <c r="EJ54" s="0" t="n">
        <v>1</v>
      </c>
      <c r="EK54" s="0" t="n">
        <v>1</v>
      </c>
      <c r="EL54" s="0" t="n">
        <v>1</v>
      </c>
      <c r="EM54" s="0" t="n">
        <v>2</v>
      </c>
      <c r="EN54" s="0" t="n">
        <v>2</v>
      </c>
      <c r="EO54" s="0" t="n">
        <v>1</v>
      </c>
      <c r="EP54" s="0" t="n">
        <v>2</v>
      </c>
      <c r="EQ54" s="0" t="n">
        <v>1</v>
      </c>
      <c r="ER54" s="0" t="n">
        <v>1</v>
      </c>
      <c r="ES54" s="0" t="n">
        <v>1</v>
      </c>
      <c r="ET54" s="0" t="n">
        <v>1</v>
      </c>
      <c r="EU54" s="0" t="n">
        <v>1</v>
      </c>
      <c r="EV54" s="0" t="n">
        <v>1</v>
      </c>
      <c r="EW54" s="0" t="n">
        <v>2</v>
      </c>
      <c r="EX54" s="0" t="n">
        <v>2</v>
      </c>
      <c r="EY54" s="0" t="n">
        <v>1</v>
      </c>
      <c r="EZ54" s="0" t="n">
        <v>2</v>
      </c>
      <c r="FA54" s="0" t="n">
        <v>2</v>
      </c>
      <c r="FB54" s="0" t="n">
        <v>1</v>
      </c>
      <c r="FC54" s="0" t="n">
        <v>1</v>
      </c>
      <c r="FD54" s="0" t="n">
        <v>1</v>
      </c>
      <c r="FE54" s="0" t="n">
        <v>1</v>
      </c>
      <c r="FF54" s="0" t="n">
        <v>2</v>
      </c>
      <c r="FG54" s="0" t="n">
        <v>1</v>
      </c>
      <c r="FH54" s="0" t="n">
        <v>1</v>
      </c>
      <c r="FI54" s="0" t="n">
        <v>2</v>
      </c>
      <c r="FJ54" s="0" t="n">
        <v>2</v>
      </c>
      <c r="FK54" s="0" t="n">
        <v>1</v>
      </c>
      <c r="FL54" s="0" t="n">
        <v>1</v>
      </c>
      <c r="FM54" s="0" t="n">
        <v>1</v>
      </c>
      <c r="FN54" s="0" t="n">
        <v>1</v>
      </c>
      <c r="FO54" s="0" t="n">
        <v>1</v>
      </c>
      <c r="FP54" s="0" t="n">
        <v>1</v>
      </c>
      <c r="FQ54" s="0" t="n">
        <v>2</v>
      </c>
      <c r="FR54" s="0" t="n">
        <v>1</v>
      </c>
      <c r="FS54" s="0" t="n">
        <v>2</v>
      </c>
      <c r="FT54" s="0" t="n">
        <v>1</v>
      </c>
      <c r="FU54" s="0" t="n">
        <v>2</v>
      </c>
      <c r="FV54" s="0" t="n">
        <v>1</v>
      </c>
      <c r="FW54" s="0" t="n">
        <v>2</v>
      </c>
      <c r="FX54" s="0" t="n">
        <v>1</v>
      </c>
      <c r="FY54" s="0" t="n">
        <v>1</v>
      </c>
      <c r="FZ54" s="0" t="n">
        <v>1</v>
      </c>
      <c r="GA54" s="0" t="n">
        <v>1</v>
      </c>
      <c r="GB54" s="0" t="n">
        <v>1</v>
      </c>
      <c r="GC54" s="0" t="n">
        <v>1</v>
      </c>
      <c r="GD54" s="0" t="n">
        <v>2</v>
      </c>
      <c r="GE54" s="0" t="n">
        <v>1</v>
      </c>
      <c r="GF54" s="0" t="n">
        <v>1</v>
      </c>
      <c r="GG54" s="0" t="n">
        <v>1</v>
      </c>
      <c r="GH54" s="0" t="n">
        <v>1</v>
      </c>
      <c r="GI54" s="0" t="n">
        <v>1</v>
      </c>
      <c r="GJ54" s="0" t="n">
        <v>2</v>
      </c>
      <c r="GK54" s="0" t="n">
        <v>2</v>
      </c>
      <c r="GL54" s="0" t="n">
        <v>2</v>
      </c>
      <c r="GM54" s="0" t="n">
        <v>1</v>
      </c>
      <c r="GN54" s="0" t="n">
        <v>1</v>
      </c>
      <c r="GO54" s="0" t="n">
        <v>2</v>
      </c>
      <c r="GP54" s="0" t="n">
        <v>3</v>
      </c>
      <c r="GQ54" s="0" t="n">
        <v>1</v>
      </c>
      <c r="GR54" s="0" t="n">
        <v>1</v>
      </c>
      <c r="GS54" s="0" t="n">
        <v>1</v>
      </c>
      <c r="GT54" s="0" t="n">
        <v>1</v>
      </c>
      <c r="GU54" s="0" t="n">
        <v>1</v>
      </c>
      <c r="GV54" s="0" t="n">
        <v>1</v>
      </c>
      <c r="GW54" s="0" t="n">
        <v>1</v>
      </c>
      <c r="GX54" s="0" t="n">
        <v>1</v>
      </c>
      <c r="GY54" s="0" t="n">
        <v>1</v>
      </c>
      <c r="GZ54" s="0" t="n">
        <v>1</v>
      </c>
      <c r="HA54" s="0" t="n">
        <v>2</v>
      </c>
      <c r="HB54" s="0" t="n">
        <v>1</v>
      </c>
      <c r="HC54" s="0" t="n">
        <v>1</v>
      </c>
      <c r="HD54" s="0" t="n">
        <v>1</v>
      </c>
      <c r="HE54" s="0" t="n">
        <v>2</v>
      </c>
      <c r="HF54" s="0" t="n">
        <v>2</v>
      </c>
      <c r="HG54" s="0" t="n">
        <v>1</v>
      </c>
      <c r="HH54" s="0" t="n">
        <v>2</v>
      </c>
      <c r="HI54" s="0" t="n">
        <v>1</v>
      </c>
      <c r="HJ54" s="0" t="n">
        <v>2</v>
      </c>
      <c r="HK54" s="0" t="n">
        <v>1</v>
      </c>
      <c r="HL54" s="0" t="n">
        <v>1</v>
      </c>
      <c r="HM54" s="0" t="n">
        <v>1</v>
      </c>
      <c r="HN54" s="0" t="n">
        <v>1</v>
      </c>
      <c r="HO54" s="0" t="n">
        <v>1</v>
      </c>
      <c r="HP54" s="0" t="n">
        <v>1</v>
      </c>
      <c r="HQ54" s="0" t="n">
        <v>2</v>
      </c>
      <c r="HR54" s="0" t="n">
        <v>1</v>
      </c>
      <c r="HS54" s="0" t="n">
        <v>1</v>
      </c>
      <c r="HT54" s="0" t="n">
        <v>1</v>
      </c>
      <c r="HU54" s="0" t="n">
        <v>1</v>
      </c>
      <c r="HV54" s="0" t="n">
        <v>1</v>
      </c>
      <c r="HW54" s="0" t="n">
        <v>1</v>
      </c>
      <c r="HX54" s="0" t="n">
        <v>1</v>
      </c>
      <c r="HY54" s="0" t="n">
        <v>2</v>
      </c>
      <c r="HZ54" s="0" t="n">
        <v>1</v>
      </c>
      <c r="IA54" s="0" t="n">
        <v>1</v>
      </c>
      <c r="IB54" s="0" t="n">
        <v>1</v>
      </c>
      <c r="IC54" s="0" t="n">
        <v>2</v>
      </c>
      <c r="ID54" s="0" t="n">
        <v>1</v>
      </c>
      <c r="IE54" s="0" t="n">
        <v>1</v>
      </c>
      <c r="IF54" s="0" t="n">
        <v>1</v>
      </c>
      <c r="IG54" s="0" t="n">
        <v>1</v>
      </c>
      <c r="IH54" s="0" t="n">
        <v>1</v>
      </c>
      <c r="II54" s="0" t="n">
        <v>1</v>
      </c>
      <c r="IJ54" s="0" t="n">
        <v>1</v>
      </c>
      <c r="IK54" s="0" t="n">
        <v>1</v>
      </c>
      <c r="IL54" s="0" t="n">
        <v>1</v>
      </c>
      <c r="IM54" s="0" t="n">
        <v>1</v>
      </c>
      <c r="IN54" s="0" t="n">
        <v>1</v>
      </c>
      <c r="IO54" s="0" t="n">
        <v>1</v>
      </c>
      <c r="IP54" s="0" t="n">
        <v>1</v>
      </c>
      <c r="IQ54" s="0" t="n">
        <v>2</v>
      </c>
      <c r="IR54" s="0" t="n">
        <v>1</v>
      </c>
      <c r="IS54" s="0" t="n">
        <v>1</v>
      </c>
      <c r="IT54" s="0" t="n">
        <v>1</v>
      </c>
      <c r="IU54" s="0" t="n">
        <v>1</v>
      </c>
      <c r="IV54" s="0" t="n">
        <v>1</v>
      </c>
      <c r="IW54" s="0" t="n">
        <v>1</v>
      </c>
      <c r="IX54" s="0" t="n">
        <v>2</v>
      </c>
      <c r="IY54" s="0" t="n">
        <v>1</v>
      </c>
      <c r="IZ54" s="0" t="n">
        <v>1</v>
      </c>
      <c r="JA54" s="0" t="n">
        <v>2</v>
      </c>
      <c r="JB54" s="0" t="n">
        <v>1</v>
      </c>
      <c r="JC54" s="0" t="n">
        <v>2</v>
      </c>
      <c r="JD54" s="0" t="n">
        <v>1</v>
      </c>
      <c r="JE54" s="0" t="n">
        <v>2</v>
      </c>
      <c r="JF54" s="0" t="n">
        <v>1</v>
      </c>
      <c r="JG54" s="0" t="n">
        <v>2</v>
      </c>
      <c r="JH54" s="0" t="n">
        <v>1</v>
      </c>
      <c r="JI54" s="0" t="n">
        <v>1</v>
      </c>
      <c r="JJ54" s="0" t="n">
        <v>1</v>
      </c>
      <c r="JK54" s="0" t="n">
        <v>1</v>
      </c>
      <c r="JL54" s="0" t="n">
        <v>1</v>
      </c>
      <c r="JM54" s="0" t="n">
        <v>1</v>
      </c>
      <c r="JN54" s="0" t="n">
        <v>1</v>
      </c>
      <c r="JO54" s="0" t="n">
        <v>1</v>
      </c>
      <c r="JP54" s="0" t="n">
        <v>1</v>
      </c>
      <c r="JQ54" s="0" t="n">
        <v>2</v>
      </c>
      <c r="JR54" s="0" t="n">
        <v>1</v>
      </c>
      <c r="JS54" s="0" t="n">
        <v>1</v>
      </c>
      <c r="JT54" s="0" t="n">
        <v>2</v>
      </c>
      <c r="JU54" s="0" t="n">
        <v>1</v>
      </c>
      <c r="JV54" s="0" t="n">
        <v>2</v>
      </c>
      <c r="JW54" s="0" t="n">
        <v>1</v>
      </c>
      <c r="JX54" s="0" t="n">
        <v>1</v>
      </c>
      <c r="JY54" s="0" t="n">
        <v>1</v>
      </c>
      <c r="JZ54" s="0" t="n">
        <v>1</v>
      </c>
      <c r="KA54" s="0" t="n">
        <v>1</v>
      </c>
      <c r="KB54" s="0" t="n">
        <v>1</v>
      </c>
      <c r="KC54" s="0" t="n">
        <v>1</v>
      </c>
      <c r="KD54" s="0" t="n">
        <v>1</v>
      </c>
      <c r="KE54" s="0" t="n">
        <v>1</v>
      </c>
      <c r="KF54" s="0" t="n">
        <v>1</v>
      </c>
      <c r="KG54" s="0" t="n">
        <v>1</v>
      </c>
      <c r="KH54" s="0" t="n">
        <v>2</v>
      </c>
      <c r="KI54" s="0" t="n">
        <v>1</v>
      </c>
      <c r="KJ54" s="0" t="n">
        <v>2</v>
      </c>
      <c r="KK54" s="0" t="n">
        <v>2</v>
      </c>
      <c r="KL54" s="0" t="n">
        <v>1</v>
      </c>
      <c r="KM54" s="0" t="n">
        <v>1</v>
      </c>
      <c r="KN54" s="0" t="n">
        <v>1</v>
      </c>
      <c r="KO54" s="0" t="n">
        <v>2</v>
      </c>
      <c r="KP54" s="0" t="n">
        <v>2</v>
      </c>
      <c r="KQ54" s="0" t="n">
        <v>1</v>
      </c>
      <c r="KR54" s="0" t="n">
        <v>1</v>
      </c>
      <c r="KS54" s="0" t="n">
        <v>1</v>
      </c>
      <c r="KT54" s="0" t="n">
        <v>2</v>
      </c>
      <c r="KU54" s="0" t="n">
        <v>1</v>
      </c>
      <c r="KV54" s="0" t="n">
        <v>2</v>
      </c>
      <c r="KW54" s="0" t="n">
        <v>2</v>
      </c>
      <c r="KX54" s="0" t="n">
        <v>1</v>
      </c>
      <c r="KY54" s="0" t="n">
        <v>1</v>
      </c>
      <c r="KZ54" s="0" t="n">
        <v>2</v>
      </c>
      <c r="LA54" s="0" t="n">
        <v>1</v>
      </c>
      <c r="LB54" s="0" t="n">
        <v>1</v>
      </c>
      <c r="LC54" s="0" t="n">
        <v>1</v>
      </c>
      <c r="LD54" s="0" t="n">
        <v>2</v>
      </c>
      <c r="LE54" s="0" t="n">
        <v>1</v>
      </c>
      <c r="LF54" s="0" t="n">
        <v>2</v>
      </c>
      <c r="LG54" s="0" t="n">
        <v>1</v>
      </c>
      <c r="LH54" s="0" t="n">
        <v>2</v>
      </c>
      <c r="LI54" s="0" t="n">
        <v>1</v>
      </c>
      <c r="LJ54" s="0" t="n">
        <v>1</v>
      </c>
      <c r="LK54" s="0" t="n">
        <v>1</v>
      </c>
      <c r="LL54" s="0" t="n">
        <v>1</v>
      </c>
      <c r="LM54" s="0" t="n">
        <v>1</v>
      </c>
      <c r="LN54" s="0" t="n">
        <v>1</v>
      </c>
      <c r="LO54" s="0" t="n">
        <v>1</v>
      </c>
      <c r="LP54" s="0" t="n">
        <v>1</v>
      </c>
      <c r="LQ54" s="0" t="n">
        <v>1</v>
      </c>
      <c r="LR54" s="0" t="n">
        <v>2</v>
      </c>
      <c r="LS54" s="0" t="n">
        <v>1</v>
      </c>
      <c r="LT54" s="0" t="n">
        <v>1</v>
      </c>
      <c r="LU54" s="0" t="n">
        <v>1</v>
      </c>
      <c r="LV54" s="0" t="n">
        <v>1</v>
      </c>
      <c r="LW54" s="0" t="n">
        <v>2</v>
      </c>
      <c r="LX54" s="0" t="n">
        <v>1</v>
      </c>
      <c r="LY54" s="0" t="n">
        <v>1</v>
      </c>
      <c r="LZ54" s="0" t="n">
        <v>1</v>
      </c>
      <c r="MA54" s="0" t="n">
        <v>1</v>
      </c>
      <c r="MB54" s="0" t="n">
        <v>1</v>
      </c>
      <c r="MC54" s="0" t="n">
        <v>1</v>
      </c>
      <c r="MD54" s="0" t="n">
        <v>1</v>
      </c>
      <c r="ME54" s="0" t="n">
        <v>1</v>
      </c>
      <c r="MF54" s="0" t="n">
        <v>1</v>
      </c>
      <c r="MG54" s="0" t="n">
        <v>1</v>
      </c>
      <c r="MH54" s="0" t="n">
        <v>1</v>
      </c>
      <c r="MI54" s="0" t="n">
        <v>1</v>
      </c>
      <c r="MJ54" s="0" t="n">
        <v>1</v>
      </c>
      <c r="MK54" s="0" t="n">
        <v>2</v>
      </c>
      <c r="ML54" s="0" t="n">
        <v>1</v>
      </c>
      <c r="MM54" s="0" t="n">
        <v>1</v>
      </c>
      <c r="MN54" s="0" t="n">
        <v>2</v>
      </c>
      <c r="MO54" s="0" t="n">
        <v>1</v>
      </c>
      <c r="MP54" s="0" t="n">
        <v>1</v>
      </c>
      <c r="MQ54" s="0" t="n">
        <v>1</v>
      </c>
      <c r="MR54" s="0" t="n">
        <v>1</v>
      </c>
      <c r="MS54" s="0" t="n">
        <v>1</v>
      </c>
      <c r="MT54" s="0" t="n">
        <v>1</v>
      </c>
      <c r="MU54" s="0" t="n">
        <v>1</v>
      </c>
      <c r="MV54" s="0" t="n">
        <v>1</v>
      </c>
      <c r="MW54" s="0" t="n">
        <v>1</v>
      </c>
      <c r="MX54" s="0" t="n">
        <v>1</v>
      </c>
      <c r="MY54" s="0" t="n">
        <v>1</v>
      </c>
      <c r="MZ54" s="0" t="n">
        <v>2</v>
      </c>
      <c r="NA54" s="0" t="n">
        <v>1</v>
      </c>
      <c r="NB54" s="0" t="n">
        <v>1</v>
      </c>
      <c r="NC54" s="0" t="n">
        <v>1</v>
      </c>
      <c r="ND54" s="0" t="n">
        <v>1</v>
      </c>
      <c r="NE54" s="0" t="n">
        <v>2</v>
      </c>
      <c r="NF54" s="0" t="n">
        <v>1</v>
      </c>
      <c r="NG54" s="0" t="n">
        <v>1</v>
      </c>
      <c r="NH54" s="0" t="n">
        <v>2</v>
      </c>
      <c r="NI54" s="0" t="n">
        <v>1</v>
      </c>
      <c r="NJ54" s="0" t="n">
        <v>1</v>
      </c>
      <c r="NK54" s="0" t="n">
        <v>1</v>
      </c>
      <c r="NL54" s="0" t="n">
        <v>1</v>
      </c>
      <c r="NM54" s="0" t="n">
        <v>1</v>
      </c>
      <c r="NN54" s="0" t="n">
        <v>1</v>
      </c>
      <c r="NO54" s="0" t="n">
        <v>1</v>
      </c>
      <c r="NP54" s="0" t="n">
        <v>1</v>
      </c>
      <c r="NQ54" s="0" t="n">
        <v>2</v>
      </c>
      <c r="NR54" s="0" t="n">
        <v>1</v>
      </c>
      <c r="NS54" s="0" t="n">
        <v>1</v>
      </c>
      <c r="NT54" s="0" t="n">
        <v>1</v>
      </c>
      <c r="NU54" s="0" t="n">
        <v>1</v>
      </c>
      <c r="NV54" s="0" t="n">
        <v>1</v>
      </c>
      <c r="NW54" s="0" t="n">
        <v>2</v>
      </c>
      <c r="NX54" s="0" t="n">
        <v>1</v>
      </c>
      <c r="NY54" s="0" t="n">
        <v>2</v>
      </c>
      <c r="NZ54" s="0" t="n">
        <v>1</v>
      </c>
      <c r="OA54" s="0" t="n">
        <v>2</v>
      </c>
      <c r="OB54" s="0" t="n">
        <v>1</v>
      </c>
      <c r="OC54" s="0" t="n">
        <v>2</v>
      </c>
      <c r="OD54" s="0" t="n">
        <v>2</v>
      </c>
      <c r="OE54" s="0" t="n">
        <v>1</v>
      </c>
      <c r="OF54" s="0" t="n">
        <v>1</v>
      </c>
      <c r="OG54" s="0" t="n">
        <v>1</v>
      </c>
      <c r="OH54" s="0" t="n">
        <v>2</v>
      </c>
      <c r="OI54" s="0" t="n">
        <v>2</v>
      </c>
      <c r="OJ54" s="0" t="n">
        <v>1</v>
      </c>
      <c r="OK54" s="0" t="n">
        <v>1</v>
      </c>
      <c r="OL54" s="0" t="n">
        <v>1</v>
      </c>
      <c r="OM54" s="0" t="n">
        <v>1</v>
      </c>
      <c r="ON54" s="0" t="n">
        <v>1</v>
      </c>
      <c r="OO54" s="0" t="n">
        <v>1</v>
      </c>
      <c r="OP54" s="0" t="n">
        <v>1</v>
      </c>
      <c r="OQ54" s="0" t="n">
        <v>1</v>
      </c>
      <c r="OR54" s="0" t="n">
        <v>1</v>
      </c>
      <c r="OS54" s="0" t="n">
        <v>1</v>
      </c>
      <c r="OT54" s="0" t="n">
        <v>2</v>
      </c>
      <c r="OU54" s="0" t="n">
        <v>1</v>
      </c>
      <c r="OV54" s="0" t="n">
        <v>1</v>
      </c>
      <c r="OW54" s="0" t="n">
        <v>1</v>
      </c>
      <c r="OX54" s="0" t="n">
        <v>1</v>
      </c>
      <c r="OY54" s="0" t="n">
        <v>1</v>
      </c>
      <c r="OZ54" s="0" t="n">
        <v>1</v>
      </c>
      <c r="PA54" s="0" t="n">
        <v>2</v>
      </c>
      <c r="PB54" s="0" t="n">
        <v>1</v>
      </c>
      <c r="PC54" s="0" t="n">
        <v>1</v>
      </c>
      <c r="PD54" s="0" t="n">
        <v>1</v>
      </c>
      <c r="PE54" s="0" t="n">
        <v>1</v>
      </c>
      <c r="PF54" s="0" t="n">
        <v>1</v>
      </c>
      <c r="PG54" s="0" t="n">
        <v>1</v>
      </c>
      <c r="PH54" s="0" t="n">
        <v>1</v>
      </c>
      <c r="PI54" s="0" t="n">
        <v>1</v>
      </c>
      <c r="PJ54" s="0" t="n">
        <v>1</v>
      </c>
      <c r="PK54" s="0" t="n">
        <v>1</v>
      </c>
      <c r="PL54" s="0" t="n">
        <v>1</v>
      </c>
      <c r="PM54" s="0" t="n">
        <v>1</v>
      </c>
      <c r="PN54" s="0" t="n">
        <v>2</v>
      </c>
      <c r="PO54" s="0" t="n">
        <v>1</v>
      </c>
      <c r="PP54" s="0" t="n">
        <v>1</v>
      </c>
      <c r="PQ54" s="0" t="n">
        <v>1</v>
      </c>
      <c r="PR54" s="0" t="n">
        <v>1</v>
      </c>
      <c r="PS54" s="0" t="n">
        <v>2</v>
      </c>
      <c r="PT54" s="0" t="n">
        <v>1</v>
      </c>
      <c r="PU54" s="0" t="n">
        <v>2</v>
      </c>
      <c r="PV54" s="0" t="n">
        <v>1</v>
      </c>
      <c r="PW54" s="0" t="n">
        <v>1</v>
      </c>
      <c r="PX54" s="0" t="n">
        <v>1</v>
      </c>
      <c r="PY54" s="0" t="n">
        <v>2</v>
      </c>
      <c r="PZ54" s="0" t="n">
        <v>1</v>
      </c>
      <c r="QA54" s="0" t="n">
        <v>1</v>
      </c>
      <c r="QB54" s="0" t="n">
        <v>2</v>
      </c>
      <c r="QC54" s="0" t="n">
        <v>1</v>
      </c>
      <c r="QD54" s="0" t="n">
        <v>2</v>
      </c>
      <c r="QE54" s="0" t="n">
        <v>2</v>
      </c>
      <c r="QF54" s="0" t="n">
        <v>1</v>
      </c>
      <c r="QG54" s="0" t="n">
        <v>2</v>
      </c>
      <c r="QH54" s="0" t="n">
        <v>1</v>
      </c>
      <c r="QI54" s="0" t="n">
        <v>1</v>
      </c>
      <c r="QJ54" s="0" t="n">
        <v>1</v>
      </c>
      <c r="QK54" s="0" t="n">
        <v>1</v>
      </c>
      <c r="QL54" s="0" t="n">
        <v>1</v>
      </c>
      <c r="QM54" s="0" t="n">
        <v>1</v>
      </c>
      <c r="QN54" s="0" t="n">
        <v>2</v>
      </c>
      <c r="QO54" s="0" t="n">
        <v>1</v>
      </c>
      <c r="QP54" s="0" t="n">
        <v>1</v>
      </c>
      <c r="QQ54" s="0" t="n">
        <v>2</v>
      </c>
      <c r="QR54" s="0" t="n">
        <v>1</v>
      </c>
      <c r="QS54" s="0" t="n">
        <v>1</v>
      </c>
      <c r="QT54" s="0" t="n">
        <v>1</v>
      </c>
      <c r="QU54" s="0" t="n">
        <v>1</v>
      </c>
      <c r="QV54" s="0" t="n">
        <v>1</v>
      </c>
      <c r="QW54" s="0" t="n">
        <v>2</v>
      </c>
      <c r="QX54" s="0" t="n">
        <v>1</v>
      </c>
      <c r="QY54" s="0" t="n">
        <v>1</v>
      </c>
      <c r="QZ54" s="0" t="n">
        <v>2</v>
      </c>
      <c r="RA54" s="0" t="n">
        <v>2</v>
      </c>
      <c r="RB54" s="0" t="n">
        <v>2</v>
      </c>
      <c r="RC54" s="0" t="n">
        <v>1</v>
      </c>
      <c r="RD54" s="0" t="n">
        <v>1</v>
      </c>
      <c r="RE54" s="0" t="n">
        <v>1</v>
      </c>
      <c r="RF54" s="0" t="n">
        <v>1</v>
      </c>
      <c r="RG54" s="0" t="n">
        <v>2</v>
      </c>
      <c r="RH54" s="0" t="n">
        <v>1</v>
      </c>
      <c r="RI54" s="0" t="n">
        <v>1</v>
      </c>
      <c r="RJ54" s="0" t="n">
        <v>1</v>
      </c>
      <c r="RK54" s="0" t="n">
        <v>1</v>
      </c>
      <c r="RL54" s="0" t="n">
        <v>1</v>
      </c>
      <c r="RM54" s="0" t="n">
        <v>1</v>
      </c>
      <c r="RN54" s="0" t="n">
        <v>1</v>
      </c>
      <c r="RO54" s="0" t="n">
        <v>1</v>
      </c>
      <c r="RP54" s="0" t="n">
        <v>2</v>
      </c>
      <c r="RQ54" s="0" t="n">
        <v>2</v>
      </c>
      <c r="RR54" s="0" t="n">
        <v>1</v>
      </c>
      <c r="RS54" s="0" t="n">
        <v>1</v>
      </c>
      <c r="RT54" s="0" t="n">
        <v>3</v>
      </c>
      <c r="RU54" s="0" t="n">
        <v>1</v>
      </c>
      <c r="RV54" s="0" t="n">
        <v>3</v>
      </c>
      <c r="RW54" s="0" t="n">
        <v>1</v>
      </c>
      <c r="RX54" s="0" t="n">
        <v>2</v>
      </c>
      <c r="RY54" s="0" t="n">
        <v>2</v>
      </c>
      <c r="RZ54" s="0" t="n">
        <v>1</v>
      </c>
      <c r="SA54" s="0" t="n">
        <v>1</v>
      </c>
      <c r="SB54" s="0" t="n">
        <v>1</v>
      </c>
      <c r="SC54" s="0" t="n">
        <v>1</v>
      </c>
      <c r="SD54" s="0" t="n">
        <v>1</v>
      </c>
      <c r="SE54" s="0" t="n">
        <v>2</v>
      </c>
      <c r="SF54" s="0" t="n">
        <v>1</v>
      </c>
      <c r="SG54" s="0" t="n">
        <v>1</v>
      </c>
      <c r="SH54" s="0" t="n">
        <v>1</v>
      </c>
      <c r="SI54" s="0" t="n">
        <v>1</v>
      </c>
      <c r="SJ54" s="0" t="n">
        <v>1</v>
      </c>
      <c r="SK54" s="0" t="n">
        <v>1</v>
      </c>
      <c r="SL54" s="0" t="n">
        <v>1</v>
      </c>
      <c r="SM54" s="0" t="n">
        <v>1</v>
      </c>
      <c r="SN54" s="0" t="n">
        <v>1</v>
      </c>
      <c r="SO54" s="0" t="n">
        <v>1</v>
      </c>
      <c r="SP54" s="0" t="n">
        <v>1</v>
      </c>
      <c r="SQ54" s="0" t="n">
        <v>1</v>
      </c>
      <c r="SR54" s="0" t="n">
        <v>1</v>
      </c>
      <c r="SS54" s="0" t="n">
        <v>1</v>
      </c>
      <c r="ST54" s="0" t="n">
        <v>1</v>
      </c>
      <c r="SU54" s="0" t="n">
        <v>1</v>
      </c>
      <c r="SV54" s="0" t="n">
        <v>1</v>
      </c>
      <c r="SW54" s="0" t="n">
        <v>1</v>
      </c>
      <c r="SX54" s="0" t="n">
        <v>1</v>
      </c>
      <c r="SY54" s="0" t="n">
        <v>1</v>
      </c>
      <c r="SZ54" s="0" t="n">
        <v>1</v>
      </c>
      <c r="TA54" s="0" t="n">
        <v>1</v>
      </c>
      <c r="TB54" s="0" t="n">
        <v>1</v>
      </c>
      <c r="TC54" s="0" t="n">
        <v>1</v>
      </c>
      <c r="TD54" s="0" t="n">
        <v>1</v>
      </c>
      <c r="TE54" s="0" t="n">
        <v>2</v>
      </c>
      <c r="TF54" s="0" t="n">
        <v>1</v>
      </c>
      <c r="TG54" s="0" t="n">
        <v>1</v>
      </c>
      <c r="TH54" s="0" t="n">
        <v>1</v>
      </c>
      <c r="TI54" s="0" t="n">
        <v>2</v>
      </c>
      <c r="TJ54" s="0" t="n">
        <v>1</v>
      </c>
      <c r="TK54" s="0" t="n">
        <v>1</v>
      </c>
      <c r="TL54" s="0" t="n">
        <v>1</v>
      </c>
      <c r="TM54" s="0" t="n">
        <v>2</v>
      </c>
      <c r="TN54" s="0" t="n">
        <v>1</v>
      </c>
      <c r="TO54" s="0" t="n">
        <v>1</v>
      </c>
      <c r="TP54" s="0" t="n">
        <v>1</v>
      </c>
      <c r="TQ54" s="0" t="n">
        <v>1</v>
      </c>
      <c r="TR54" s="0" t="n">
        <v>1</v>
      </c>
      <c r="TS54" s="0" t="n">
        <v>1</v>
      </c>
      <c r="TT54" s="0" t="n">
        <v>1</v>
      </c>
      <c r="TU54" s="0" t="n">
        <v>1</v>
      </c>
      <c r="TV54" s="0" t="n">
        <v>1</v>
      </c>
      <c r="TW54" s="0" t="n">
        <v>2</v>
      </c>
      <c r="TX54" s="0" t="n">
        <v>1</v>
      </c>
      <c r="TY54" s="0" t="n">
        <v>1</v>
      </c>
      <c r="TZ54" s="0" t="n">
        <v>2</v>
      </c>
      <c r="UA54" s="0" t="n">
        <v>1</v>
      </c>
      <c r="UB54" s="0" t="n">
        <v>1</v>
      </c>
      <c r="UC54" s="0" t="n">
        <v>1</v>
      </c>
      <c r="UD54" s="0" t="n">
        <v>1</v>
      </c>
      <c r="UE54" s="0" t="n">
        <v>1</v>
      </c>
      <c r="UF54" s="0" t="n">
        <v>1</v>
      </c>
      <c r="UG54" s="0" t="n">
        <v>1</v>
      </c>
      <c r="UH54" s="0" t="n">
        <v>1</v>
      </c>
      <c r="UI54" s="0" t="n">
        <v>1</v>
      </c>
      <c r="UJ54" s="0" t="n">
        <v>1</v>
      </c>
      <c r="UK54" s="0" t="n">
        <v>1</v>
      </c>
      <c r="UL54" s="0" t="n">
        <v>1</v>
      </c>
      <c r="UM54" s="0" t="n">
        <v>1</v>
      </c>
      <c r="UN54" s="0" t="n">
        <v>1</v>
      </c>
      <c r="UO54" s="0" t="n">
        <v>1</v>
      </c>
      <c r="UP54" s="0" t="n">
        <v>1</v>
      </c>
      <c r="UQ54" s="0" t="n">
        <v>1</v>
      </c>
      <c r="UR54" s="0" t="n">
        <v>1</v>
      </c>
      <c r="US54" s="0" t="n">
        <v>1</v>
      </c>
      <c r="UT54" s="0" t="n">
        <v>1</v>
      </c>
      <c r="UU54" s="0" t="n">
        <v>1</v>
      </c>
      <c r="UV54" s="0" t="n">
        <v>1</v>
      </c>
      <c r="UW54" s="0" t="n">
        <v>1</v>
      </c>
      <c r="UX54" s="0" t="n">
        <v>1</v>
      </c>
      <c r="UY54" s="0" t="n">
        <v>-9</v>
      </c>
      <c r="UZ54" s="0" t="n">
        <v>1</v>
      </c>
      <c r="VA54" s="0" t="n">
        <v>2</v>
      </c>
      <c r="VB54" s="0" t="n">
        <v>1</v>
      </c>
      <c r="VC54" s="0" t="n">
        <v>1</v>
      </c>
      <c r="VD54" s="0" t="n">
        <v>1</v>
      </c>
      <c r="VE54" s="0" t="n">
        <v>1</v>
      </c>
      <c r="VF54" s="0" t="n">
        <v>1</v>
      </c>
      <c r="VG54" s="0" t="n">
        <v>1</v>
      </c>
      <c r="VH54" s="0" t="n">
        <v>1</v>
      </c>
      <c r="VI54" s="0" t="n">
        <v>1</v>
      </c>
      <c r="VJ54" s="0" t="n">
        <v>1</v>
      </c>
      <c r="VK54" s="0" t="n">
        <v>2</v>
      </c>
      <c r="VL54" s="0" t="n">
        <v>1</v>
      </c>
      <c r="VM54" s="0" t="n">
        <v>1</v>
      </c>
      <c r="VN54" s="0" t="n">
        <v>1</v>
      </c>
      <c r="VO54" s="0" t="n">
        <v>2</v>
      </c>
      <c r="VP54" s="0" t="n">
        <v>1</v>
      </c>
      <c r="VQ54" s="0" t="n">
        <v>2</v>
      </c>
      <c r="VR54" s="0" t="n">
        <v>1</v>
      </c>
      <c r="VS54" s="0" t="n">
        <v>1</v>
      </c>
      <c r="VT54" s="0" t="n">
        <v>1</v>
      </c>
      <c r="VU54" s="0" t="n">
        <v>1</v>
      </c>
      <c r="VV54" s="0" t="n">
        <v>1</v>
      </c>
      <c r="VW54" s="0" t="n">
        <v>1</v>
      </c>
      <c r="VX54" s="0" t="n">
        <v>1</v>
      </c>
      <c r="VY54" s="0" t="n">
        <v>1</v>
      </c>
      <c r="VZ54" s="0" t="n">
        <v>1</v>
      </c>
      <c r="WA54" s="0" t="n">
        <v>2</v>
      </c>
      <c r="WB54" s="0" t="n">
        <v>2</v>
      </c>
      <c r="WC54" s="0" t="n">
        <v>1</v>
      </c>
      <c r="WD54" s="0" t="n">
        <v>1</v>
      </c>
      <c r="WE54" s="0" t="n">
        <v>1</v>
      </c>
      <c r="WF54" s="0" t="n">
        <v>1</v>
      </c>
      <c r="WG54" s="0" t="n">
        <v>1</v>
      </c>
      <c r="WH54" s="0" t="n">
        <v>2</v>
      </c>
      <c r="WI54" s="0" t="n">
        <v>1</v>
      </c>
      <c r="WJ54" s="0" t="n">
        <v>1</v>
      </c>
      <c r="WK54" s="0" t="n">
        <v>1</v>
      </c>
      <c r="WL54" s="0" t="n">
        <v>1</v>
      </c>
      <c r="WM54" s="0" t="n">
        <v>1</v>
      </c>
      <c r="WN54" s="0" t="n">
        <v>1</v>
      </c>
      <c r="WO54" s="0" t="n">
        <v>2</v>
      </c>
      <c r="WP54" s="0" t="n">
        <v>1</v>
      </c>
      <c r="WQ54" s="0" t="n">
        <v>1</v>
      </c>
      <c r="WR54" s="0" t="n">
        <v>1</v>
      </c>
      <c r="WS54" s="0" t="n">
        <v>1</v>
      </c>
      <c r="WT54" s="0" t="n">
        <v>1</v>
      </c>
      <c r="WU54" s="0" t="n">
        <v>1</v>
      </c>
      <c r="WV54" s="0" t="n">
        <v>1</v>
      </c>
      <c r="WW54" s="0" t="n">
        <v>1</v>
      </c>
      <c r="WX54" s="0" t="n">
        <v>1</v>
      </c>
      <c r="WY54" s="0" t="n">
        <v>1</v>
      </c>
      <c r="WZ54" s="0" t="n">
        <v>1</v>
      </c>
      <c r="XA54" s="0" t="n">
        <v>2</v>
      </c>
      <c r="XB54" s="0" t="n">
        <v>1</v>
      </c>
      <c r="XC54" s="0" t="n">
        <v>2</v>
      </c>
      <c r="XD54" s="0" t="n">
        <v>1</v>
      </c>
      <c r="XE54" s="0" t="n">
        <v>1</v>
      </c>
      <c r="XF54" s="0" t="n">
        <v>1</v>
      </c>
      <c r="XG54" s="0" t="n">
        <v>1</v>
      </c>
      <c r="XH54" s="0" t="n">
        <v>1</v>
      </c>
      <c r="XI54" s="0" t="n">
        <v>2</v>
      </c>
      <c r="XJ54" s="0" t="n">
        <v>1</v>
      </c>
      <c r="XK54" s="0" t="n">
        <v>2</v>
      </c>
      <c r="XL54" s="0" t="n">
        <v>1</v>
      </c>
      <c r="XM54" s="0" t="n">
        <v>1</v>
      </c>
      <c r="XN54" s="0" t="n">
        <v>1</v>
      </c>
      <c r="XO54" s="0" t="n">
        <v>1</v>
      </c>
      <c r="XP54" s="0" t="n">
        <v>1</v>
      </c>
      <c r="XQ54" s="0" t="n">
        <v>1</v>
      </c>
      <c r="XR54" s="0" t="n">
        <v>1</v>
      </c>
      <c r="XS54" s="0" t="n">
        <v>2</v>
      </c>
      <c r="XT54" s="0" t="n">
        <v>2</v>
      </c>
      <c r="XU54" s="0" t="n">
        <v>1</v>
      </c>
      <c r="XV54" s="0" t="n">
        <v>2</v>
      </c>
      <c r="XW54" s="0" t="n">
        <v>1</v>
      </c>
      <c r="XX54" s="0" t="n">
        <v>1</v>
      </c>
      <c r="XY54" s="0" t="n">
        <v>1</v>
      </c>
      <c r="XZ54" s="0" t="n">
        <v>1</v>
      </c>
      <c r="YA54" s="0" t="n">
        <v>2</v>
      </c>
      <c r="YB54" s="0" t="n">
        <v>2</v>
      </c>
      <c r="YC54" s="0" t="n">
        <v>1</v>
      </c>
      <c r="YD54" s="0" t="n">
        <v>2</v>
      </c>
      <c r="YE54" s="0" t="n">
        <v>1</v>
      </c>
      <c r="YF54" s="0" t="n">
        <v>1</v>
      </c>
      <c r="YG54" s="0" t="n">
        <v>1</v>
      </c>
      <c r="YH54" s="0" t="n">
        <v>1</v>
      </c>
      <c r="YI54" s="0" t="n">
        <v>1</v>
      </c>
      <c r="YJ54" s="0" t="n">
        <v>1</v>
      </c>
      <c r="YK54" s="0" t="n">
        <v>1</v>
      </c>
      <c r="YL54" s="0" t="n">
        <v>2</v>
      </c>
      <c r="YM54" s="0" t="n">
        <v>2</v>
      </c>
      <c r="YN54" s="0" t="n">
        <v>1</v>
      </c>
      <c r="YO54" s="0" t="n">
        <v>1</v>
      </c>
      <c r="YP54" s="0" t="n">
        <v>1</v>
      </c>
      <c r="YQ54" s="0" t="n">
        <v>1</v>
      </c>
      <c r="YR54" s="0" t="n">
        <v>1</v>
      </c>
      <c r="YS54" s="0" t="n">
        <v>1</v>
      </c>
      <c r="YT54" s="0" t="n">
        <v>1</v>
      </c>
      <c r="YU54" s="0" t="n">
        <v>1</v>
      </c>
      <c r="YV54" s="0" t="n">
        <v>1</v>
      </c>
      <c r="YW54" s="0" t="n">
        <v>1</v>
      </c>
      <c r="YX54" s="0" t="n">
        <v>1</v>
      </c>
      <c r="YY54" s="0" t="n">
        <v>1</v>
      </c>
      <c r="YZ54" s="0" t="n">
        <v>1</v>
      </c>
      <c r="ZA54" s="0" t="n">
        <v>1</v>
      </c>
      <c r="ZB54" s="0" t="n">
        <v>1</v>
      </c>
      <c r="ZC54" s="0" t="n">
        <v>1</v>
      </c>
      <c r="ZD54" s="0" t="n">
        <v>2</v>
      </c>
      <c r="ZE54" s="0" t="n">
        <v>1</v>
      </c>
      <c r="ZF54" s="0" t="n">
        <v>1</v>
      </c>
      <c r="ZG54" s="0" t="n">
        <v>1</v>
      </c>
      <c r="ZH54" s="0" t="n">
        <v>2</v>
      </c>
      <c r="ZI54" s="0" t="n">
        <v>1</v>
      </c>
      <c r="ZJ54" s="0" t="n">
        <v>1</v>
      </c>
      <c r="ZK54" s="0" t="n">
        <v>2</v>
      </c>
      <c r="ZL54" s="0" t="n">
        <v>1</v>
      </c>
      <c r="ZM54" s="0" t="n">
        <v>1</v>
      </c>
      <c r="ZN54" s="0" t="n">
        <v>1</v>
      </c>
      <c r="ZO54" s="0" t="n">
        <v>1</v>
      </c>
      <c r="ZP54" s="0" t="n">
        <v>1</v>
      </c>
      <c r="ZQ54" s="0" t="n">
        <v>1</v>
      </c>
      <c r="ZR54" s="0" t="n">
        <v>1</v>
      </c>
      <c r="ZS54" s="0" t="n">
        <v>2</v>
      </c>
      <c r="ZT54" s="0" t="n">
        <v>1</v>
      </c>
      <c r="ZU54" s="0" t="n">
        <v>2</v>
      </c>
      <c r="ZV54" s="0" t="n">
        <v>1</v>
      </c>
      <c r="ZW54" s="0" t="n">
        <v>1</v>
      </c>
      <c r="ZX54" s="0" t="n">
        <v>1</v>
      </c>
      <c r="ZY54" s="0" t="n">
        <v>2</v>
      </c>
      <c r="ZZ54" s="0" t="n">
        <v>1</v>
      </c>
      <c r="AAA54" s="0" t="n">
        <v>1</v>
      </c>
      <c r="AAB54" s="0" t="n">
        <v>2</v>
      </c>
      <c r="AAC54" s="0" t="n">
        <v>1</v>
      </c>
      <c r="AAD54" s="0" t="n">
        <v>2</v>
      </c>
      <c r="AAE54" s="0" t="n">
        <v>1</v>
      </c>
      <c r="AAF54" s="0" t="n">
        <v>1</v>
      </c>
      <c r="AAG54" s="0" t="n">
        <v>1</v>
      </c>
      <c r="AAH54" s="0" t="n">
        <v>1</v>
      </c>
      <c r="AAI54" s="0" t="n">
        <v>2</v>
      </c>
      <c r="AAJ54" s="0" t="n">
        <v>1</v>
      </c>
      <c r="AAK54" s="0" t="n">
        <v>1</v>
      </c>
      <c r="AAL54" s="0" t="n">
        <v>2</v>
      </c>
      <c r="AAM54" s="0" t="n">
        <v>1</v>
      </c>
      <c r="AAN54" s="0" t="n">
        <v>1</v>
      </c>
      <c r="AAO54" s="0" t="n">
        <v>1</v>
      </c>
      <c r="AAP54" s="0" t="n">
        <v>1</v>
      </c>
      <c r="AAQ54" s="0" t="n">
        <v>1</v>
      </c>
      <c r="AAR54" s="0" t="n">
        <v>1</v>
      </c>
      <c r="AAS54" s="0" t="n">
        <v>1</v>
      </c>
      <c r="AAT54" s="0" t="n">
        <v>1</v>
      </c>
      <c r="AAU54" s="0" t="n">
        <v>1</v>
      </c>
      <c r="AAV54" s="0" t="n">
        <v>1</v>
      </c>
      <c r="AAW54" s="0" t="n">
        <v>2</v>
      </c>
      <c r="AAX54" s="0" t="n">
        <v>1</v>
      </c>
      <c r="AAY54" s="0" t="n">
        <v>2</v>
      </c>
      <c r="AAZ54" s="0" t="n">
        <v>1</v>
      </c>
      <c r="ABA54" s="0" t="n">
        <v>1</v>
      </c>
      <c r="ABB54" s="0" t="n">
        <v>1</v>
      </c>
      <c r="ABC54" s="0" t="n">
        <v>1</v>
      </c>
      <c r="ABD54" s="0" t="n">
        <v>2</v>
      </c>
      <c r="ABE54" s="0" t="n">
        <v>1</v>
      </c>
      <c r="ABF54" s="0" t="n">
        <v>1</v>
      </c>
      <c r="ABG54" s="0" t="n">
        <v>2</v>
      </c>
      <c r="ABH54" s="0" t="n">
        <v>2</v>
      </c>
      <c r="ABI54" s="0" t="n">
        <v>1</v>
      </c>
      <c r="ABJ54" s="0" t="n">
        <v>2</v>
      </c>
      <c r="ABK54" s="0" t="n">
        <v>1</v>
      </c>
      <c r="ABL54" s="0" t="n">
        <v>1</v>
      </c>
      <c r="ABM54" s="0" t="n">
        <v>2</v>
      </c>
      <c r="ABN54" s="0" t="n">
        <v>1</v>
      </c>
      <c r="ABO54" s="0" t="n">
        <v>2</v>
      </c>
      <c r="ABP54" s="0" t="n">
        <v>1</v>
      </c>
      <c r="ABQ54" s="0" t="n">
        <v>1</v>
      </c>
      <c r="ABR54" s="0" t="n">
        <v>1</v>
      </c>
      <c r="ABS54" s="0" t="n">
        <v>1</v>
      </c>
      <c r="ABT54" s="0" t="n">
        <v>1</v>
      </c>
      <c r="ABU54" s="0" t="n">
        <v>1</v>
      </c>
      <c r="ABV54" s="0" t="n">
        <v>2</v>
      </c>
      <c r="ABW54" s="0" t="n">
        <v>2</v>
      </c>
      <c r="ABX54" s="0" t="n">
        <v>1</v>
      </c>
      <c r="ABY54" s="0" t="n">
        <v>1</v>
      </c>
      <c r="ABZ54" s="0" t="n">
        <v>2</v>
      </c>
      <c r="ACA54" s="0" t="n">
        <v>2</v>
      </c>
      <c r="ACB54" s="0" t="n">
        <v>1</v>
      </c>
      <c r="ACC54" s="0" t="n">
        <v>2</v>
      </c>
      <c r="ACD54" s="0" t="n">
        <v>1</v>
      </c>
      <c r="ACE54" s="0" t="n">
        <v>2</v>
      </c>
      <c r="ACF54" s="0" t="n">
        <v>1</v>
      </c>
      <c r="ACG54" s="0" t="n">
        <v>2</v>
      </c>
      <c r="ACH54" s="0" t="n">
        <v>1</v>
      </c>
      <c r="ACI54" s="0" t="n">
        <v>1</v>
      </c>
      <c r="ACJ54" s="0" t="n">
        <v>1</v>
      </c>
      <c r="ACK54" s="0" t="n">
        <v>2</v>
      </c>
      <c r="ACL54" s="0" t="n">
        <v>1</v>
      </c>
      <c r="ACM54" s="0" t="n">
        <v>1</v>
      </c>
      <c r="ACN54" s="0" t="n">
        <v>1</v>
      </c>
      <c r="ACO54" s="0" t="n">
        <v>1</v>
      </c>
      <c r="ACP54" s="0" t="n">
        <v>1</v>
      </c>
      <c r="ACQ54" s="0" t="n">
        <v>1</v>
      </c>
      <c r="ACR54" s="0" t="n">
        <v>1</v>
      </c>
      <c r="ACS54" s="0" t="n">
        <v>1</v>
      </c>
      <c r="ACT54" s="0" t="n">
        <v>1</v>
      </c>
      <c r="ACU54" s="0" t="n">
        <v>2</v>
      </c>
      <c r="ACV54" s="0" t="n">
        <v>2</v>
      </c>
      <c r="ACW54" s="0" t="n">
        <v>1</v>
      </c>
      <c r="ACX54" s="0" t="n">
        <v>1</v>
      </c>
      <c r="ACY54" s="0" t="n">
        <v>1</v>
      </c>
      <c r="ACZ54" s="0" t="n">
        <v>1</v>
      </c>
      <c r="ADA54" s="0" t="n">
        <v>1</v>
      </c>
      <c r="ADB54" s="0" t="n">
        <v>1</v>
      </c>
      <c r="ADC54" s="0" t="n">
        <v>2</v>
      </c>
      <c r="ADD54" s="0" t="n">
        <v>1</v>
      </c>
      <c r="ADE54" s="0" t="n">
        <v>1</v>
      </c>
      <c r="ADF54" s="0" t="n">
        <v>1</v>
      </c>
      <c r="ADG54" s="0" t="n">
        <v>2</v>
      </c>
      <c r="ADH54" s="0" t="n">
        <v>1</v>
      </c>
      <c r="ADI54" s="0" t="n">
        <v>1</v>
      </c>
      <c r="ADJ54" s="0" t="n">
        <v>1</v>
      </c>
      <c r="ADK54" s="0" t="n">
        <v>1</v>
      </c>
      <c r="ADL54" s="0" t="n">
        <v>1</v>
      </c>
      <c r="ADM54" s="0" t="n">
        <v>1</v>
      </c>
      <c r="ADN54" s="0" t="n">
        <v>1</v>
      </c>
      <c r="ADO54" s="0" t="n">
        <v>1</v>
      </c>
      <c r="ADP54" s="0" t="n">
        <v>2</v>
      </c>
      <c r="ADQ54" s="0" t="n">
        <v>2</v>
      </c>
      <c r="ADR54" s="0" t="n">
        <v>2</v>
      </c>
      <c r="ADS54" s="0" t="n">
        <v>1</v>
      </c>
      <c r="ADT54" s="0" t="n">
        <v>1</v>
      </c>
      <c r="ADU54" s="0" t="n">
        <v>2</v>
      </c>
      <c r="ADV54" s="0" t="n">
        <v>1</v>
      </c>
      <c r="ADW54" s="0" t="n">
        <v>1</v>
      </c>
      <c r="ADX54" s="0" t="n">
        <v>1</v>
      </c>
      <c r="ADY54" s="0" t="n">
        <v>2</v>
      </c>
      <c r="ADZ54" s="0" t="n">
        <v>1</v>
      </c>
      <c r="AEA54" s="0" t="n">
        <v>1</v>
      </c>
      <c r="AEB54" s="0" t="n">
        <v>1</v>
      </c>
      <c r="AEC54" s="0" t="n">
        <v>1</v>
      </c>
      <c r="AED54" s="0" t="n">
        <v>1</v>
      </c>
      <c r="AEE54" s="0" t="n">
        <v>1</v>
      </c>
      <c r="AEF54" s="0" t="n">
        <v>2</v>
      </c>
      <c r="AEG54" s="0" t="n">
        <v>1</v>
      </c>
      <c r="AEH54" s="0" t="n">
        <v>2</v>
      </c>
      <c r="AEI54" s="0" t="n">
        <v>1</v>
      </c>
      <c r="AEJ54" s="0" t="n">
        <v>2</v>
      </c>
      <c r="AEK54" s="0" t="n">
        <v>1</v>
      </c>
      <c r="AEL54" s="0" t="n">
        <v>2</v>
      </c>
      <c r="AEM54" s="0" t="n">
        <v>1</v>
      </c>
      <c r="AEN54" s="0" t="n">
        <v>1</v>
      </c>
      <c r="AEO54" s="0" t="n">
        <v>1</v>
      </c>
      <c r="AEP54" s="0" t="n">
        <v>1</v>
      </c>
      <c r="AEQ54" s="0" t="n">
        <v>1</v>
      </c>
      <c r="AER54" s="0" t="n">
        <v>1</v>
      </c>
      <c r="AES54" s="0" t="n">
        <v>1</v>
      </c>
      <c r="AET54" s="0" t="n">
        <v>1</v>
      </c>
      <c r="AEU54" s="0" t="n">
        <v>1</v>
      </c>
      <c r="AEV54" s="0" t="n">
        <v>2</v>
      </c>
      <c r="AEW54" s="0" t="n">
        <v>1</v>
      </c>
      <c r="AEX54" s="0" t="n">
        <v>1</v>
      </c>
      <c r="AEY54" s="0" t="n">
        <v>1</v>
      </c>
      <c r="AEZ54" s="0" t="n">
        <v>1</v>
      </c>
      <c r="AFA54" s="0" t="n">
        <v>1</v>
      </c>
      <c r="AFB54" s="0" t="n">
        <v>1</v>
      </c>
      <c r="AFC54" s="0" t="n">
        <v>1</v>
      </c>
      <c r="AFD54" s="0" t="n">
        <v>2</v>
      </c>
      <c r="AFE54" s="0" t="n">
        <v>1</v>
      </c>
      <c r="AFF54" s="0" t="n">
        <v>1</v>
      </c>
      <c r="AFG54" s="0" t="n">
        <v>1</v>
      </c>
      <c r="AFH54" s="0" t="n">
        <v>1</v>
      </c>
      <c r="AFI54" s="0" t="n">
        <v>1</v>
      </c>
      <c r="AFJ54" s="0" t="n">
        <v>1</v>
      </c>
      <c r="AFK54" s="0" t="n">
        <v>1</v>
      </c>
      <c r="AFL54" s="0" t="n">
        <v>1</v>
      </c>
      <c r="AFM54" s="0" t="n">
        <v>1</v>
      </c>
      <c r="AFN54" s="0" t="n">
        <v>1</v>
      </c>
      <c r="AFO54" s="0" t="n">
        <v>1</v>
      </c>
      <c r="AFP54" s="0" t="n">
        <v>1</v>
      </c>
      <c r="AFQ54" s="0" t="n">
        <v>1</v>
      </c>
      <c r="AFR54" s="0" t="n">
        <v>1</v>
      </c>
      <c r="AFS54" s="0" t="n">
        <v>1</v>
      </c>
      <c r="AFT54" s="0" t="n">
        <v>2</v>
      </c>
      <c r="AFU54" s="0" t="n">
        <v>1</v>
      </c>
      <c r="AFV54" s="0" t="n">
        <v>1</v>
      </c>
      <c r="AFW54" s="0" t="n">
        <v>2</v>
      </c>
      <c r="AFX54" s="0" t="n">
        <v>1</v>
      </c>
      <c r="AFY54" s="0" t="n">
        <v>1</v>
      </c>
      <c r="AFZ54" s="0" t="n">
        <v>1</v>
      </c>
      <c r="AGA54" s="0" t="n">
        <v>2</v>
      </c>
      <c r="AGB54" s="0" t="n">
        <v>1</v>
      </c>
      <c r="AGC54" s="0" t="n">
        <v>1</v>
      </c>
      <c r="AGD54" s="0" t="n">
        <v>1</v>
      </c>
      <c r="AGE54" s="0" t="n">
        <v>2</v>
      </c>
      <c r="AGF54" s="0" t="n">
        <v>1</v>
      </c>
      <c r="AGG54" s="0" t="n">
        <v>2</v>
      </c>
      <c r="AGH54" s="0" t="n">
        <v>1</v>
      </c>
      <c r="AGI54" s="0" t="n">
        <v>1</v>
      </c>
      <c r="AGJ54" s="0" t="n">
        <v>2</v>
      </c>
      <c r="AGK54" s="0" t="n">
        <v>1</v>
      </c>
      <c r="AGL54" s="0" t="n">
        <v>1</v>
      </c>
      <c r="AGM54" s="0" t="n">
        <v>1</v>
      </c>
      <c r="AGN54" s="0" t="n">
        <v>2</v>
      </c>
      <c r="AGO54" s="0" t="n">
        <v>1</v>
      </c>
      <c r="AGP54" s="0" t="n">
        <v>1</v>
      </c>
      <c r="AGQ54" s="0" t="n">
        <v>1</v>
      </c>
      <c r="AGR54" s="0" t="n">
        <v>1</v>
      </c>
      <c r="AGS54" s="0" t="n">
        <v>1</v>
      </c>
      <c r="AGT54" s="0" t="n">
        <v>1</v>
      </c>
      <c r="AGU54" s="0" t="n">
        <v>1</v>
      </c>
      <c r="AGV54" s="0" t="n">
        <v>1</v>
      </c>
      <c r="AGW54" s="0" t="n">
        <v>2</v>
      </c>
      <c r="AGX54" s="0" t="n">
        <v>1</v>
      </c>
      <c r="AGY54" s="0" t="n">
        <v>1</v>
      </c>
      <c r="AGZ54" s="0" t="n">
        <v>2</v>
      </c>
      <c r="AHA54" s="0" t="n">
        <v>1</v>
      </c>
      <c r="AHB54" s="0" t="n">
        <v>1</v>
      </c>
      <c r="AHC54" s="0" t="n">
        <v>2</v>
      </c>
      <c r="AHD54" s="0" t="n">
        <v>1</v>
      </c>
      <c r="AHE54" s="0" t="n">
        <v>1</v>
      </c>
      <c r="AHF54" s="0" t="n">
        <v>1</v>
      </c>
      <c r="AHG54" s="0" t="n">
        <v>2</v>
      </c>
      <c r="AHH54" s="0" t="n">
        <v>2</v>
      </c>
      <c r="AHI54" s="0" t="n">
        <v>2</v>
      </c>
      <c r="AHJ54" s="0" t="n">
        <v>1</v>
      </c>
      <c r="AHK54" s="0" t="n">
        <v>1</v>
      </c>
      <c r="AHL54" s="0" t="n">
        <v>1</v>
      </c>
      <c r="AHM54" s="0" t="n">
        <v>1</v>
      </c>
      <c r="AHN54" s="0" t="n">
        <v>1</v>
      </c>
      <c r="AHO54" s="0" t="n">
        <v>1</v>
      </c>
      <c r="AHP54" s="0" t="n">
        <v>1</v>
      </c>
      <c r="AHQ54" s="0" t="n">
        <v>1</v>
      </c>
      <c r="AHR54" s="0" t="n">
        <v>1</v>
      </c>
      <c r="AHS54" s="0" t="n">
        <v>1</v>
      </c>
      <c r="AHT54" s="0" t="n">
        <v>1</v>
      </c>
      <c r="AHU54" s="0" t="n">
        <v>1</v>
      </c>
      <c r="AHV54" s="0" t="n">
        <v>2</v>
      </c>
      <c r="AHW54" s="0" t="n">
        <v>1</v>
      </c>
      <c r="AHX54" s="0" t="n">
        <v>1</v>
      </c>
      <c r="AHY54" s="0" t="n">
        <v>1</v>
      </c>
      <c r="AHZ54" s="0" t="n">
        <v>1</v>
      </c>
      <c r="AIA54" s="0" t="n">
        <v>1</v>
      </c>
      <c r="AIB54" s="0" t="n">
        <v>1</v>
      </c>
      <c r="AIC54" s="0" t="n">
        <v>1</v>
      </c>
      <c r="AID54" s="0" t="n">
        <v>1</v>
      </c>
      <c r="AIE54" s="0" t="n">
        <v>1</v>
      </c>
      <c r="AIF54" s="0" t="n">
        <v>1</v>
      </c>
      <c r="AIG54" s="0" t="n">
        <v>1</v>
      </c>
      <c r="AIH54" s="0" t="n">
        <v>1</v>
      </c>
      <c r="AII54" s="0" t="n">
        <v>1</v>
      </c>
      <c r="AIJ54" s="0" t="n">
        <v>3</v>
      </c>
      <c r="AIK54" s="0" t="n">
        <v>1</v>
      </c>
      <c r="AIL54" s="0" t="n">
        <v>1</v>
      </c>
      <c r="AIM54" s="0" t="n">
        <v>1</v>
      </c>
      <c r="AIN54" s="0" t="n">
        <v>2</v>
      </c>
      <c r="AIO54" s="0" t="n">
        <v>2</v>
      </c>
      <c r="AIP54" s="0" t="n">
        <v>1</v>
      </c>
      <c r="AIQ54" s="0" t="n">
        <v>1</v>
      </c>
      <c r="AIR54" s="0" t="n">
        <v>1</v>
      </c>
      <c r="AIS54" s="0" t="n">
        <v>1</v>
      </c>
      <c r="AIT54" s="0" t="n">
        <v>2</v>
      </c>
      <c r="AIU54" s="0" t="n">
        <v>1</v>
      </c>
      <c r="AIV54" s="0" t="n">
        <v>2</v>
      </c>
      <c r="AIW54" s="0" t="n">
        <v>1</v>
      </c>
      <c r="AIX54" s="0" t="n">
        <v>1</v>
      </c>
      <c r="AIY54" s="0" t="n">
        <v>1</v>
      </c>
      <c r="AIZ54" s="0" t="n">
        <v>1</v>
      </c>
      <c r="AJA54" s="0" t="n">
        <v>1</v>
      </c>
      <c r="AJB54" s="0" t="n">
        <v>1</v>
      </c>
      <c r="AJC54" s="0" t="n">
        <v>2</v>
      </c>
      <c r="AJD54" s="0" t="n">
        <v>2</v>
      </c>
      <c r="AJE54" s="0" t="n">
        <v>1</v>
      </c>
      <c r="AJF54" s="0" t="n">
        <v>1</v>
      </c>
      <c r="AJG54" s="0" t="n">
        <v>1</v>
      </c>
      <c r="AJH54" s="0" t="n">
        <v>1</v>
      </c>
      <c r="AJI54" s="0" t="n">
        <v>1</v>
      </c>
      <c r="AJJ54" s="0" t="n">
        <v>1</v>
      </c>
      <c r="AJK54" s="0" t="n">
        <v>1</v>
      </c>
      <c r="AJL54" s="0" t="n">
        <v>1</v>
      </c>
      <c r="AJM54" s="0" t="n">
        <v>2</v>
      </c>
      <c r="AJN54" s="0" t="n">
        <v>1</v>
      </c>
      <c r="AJO54" s="0" t="n">
        <v>1</v>
      </c>
      <c r="AJP54" s="0" t="n">
        <v>1</v>
      </c>
      <c r="AJQ54" s="0" t="n">
        <v>1</v>
      </c>
      <c r="AJR54" s="0" t="n">
        <v>2</v>
      </c>
      <c r="AJS54" s="0" t="n">
        <v>2</v>
      </c>
      <c r="AJT54" s="0" t="n">
        <v>1</v>
      </c>
      <c r="AJU54" s="0" t="n">
        <v>1</v>
      </c>
      <c r="AJV54" s="0" t="n">
        <v>1</v>
      </c>
      <c r="AJW54" s="0" t="n">
        <v>1</v>
      </c>
      <c r="AJX54" s="0" t="n">
        <v>1</v>
      </c>
      <c r="AJY54" s="0" t="n">
        <v>1</v>
      </c>
      <c r="AJZ54" s="0" t="n">
        <v>1</v>
      </c>
      <c r="AKA54" s="0" t="n">
        <v>2</v>
      </c>
      <c r="AKB54" s="0" t="n">
        <v>1</v>
      </c>
      <c r="AKC54" s="0" t="n">
        <v>1</v>
      </c>
      <c r="AKD54" s="0" t="n">
        <v>1</v>
      </c>
      <c r="AKE54" s="0" t="n">
        <v>1</v>
      </c>
      <c r="AKF54" s="0" t="n">
        <v>2</v>
      </c>
      <c r="AKG54" s="0" t="n">
        <v>2</v>
      </c>
      <c r="AKH54" s="0" t="n">
        <v>1</v>
      </c>
      <c r="AKI54" s="0" t="n">
        <v>1</v>
      </c>
      <c r="AKJ54" s="0" t="n">
        <v>1</v>
      </c>
      <c r="AKK54" s="0" t="n">
        <v>2</v>
      </c>
      <c r="AKL54" s="0" t="n">
        <v>2</v>
      </c>
      <c r="AKM54" s="0" t="n">
        <v>2</v>
      </c>
      <c r="AKN54" s="0" t="n">
        <v>2</v>
      </c>
      <c r="AKO54" s="0" t="n">
        <v>1</v>
      </c>
      <c r="AKP54" s="0" t="n">
        <v>1</v>
      </c>
      <c r="AKQ54" s="0" t="n">
        <v>1</v>
      </c>
      <c r="AKR54" s="0" t="n">
        <v>1</v>
      </c>
      <c r="AKS54" s="0" t="n">
        <v>1</v>
      </c>
      <c r="AKT54" s="0" t="n">
        <v>1</v>
      </c>
      <c r="AKU54" s="0" t="n">
        <v>2</v>
      </c>
      <c r="AKV54" s="0" t="n">
        <v>1</v>
      </c>
      <c r="AKW54" s="0" t="n">
        <v>1</v>
      </c>
      <c r="AKX54" s="0" t="n">
        <v>1</v>
      </c>
      <c r="AKY54" s="0" t="n">
        <v>2</v>
      </c>
      <c r="AKZ54" s="0" t="n">
        <v>1</v>
      </c>
      <c r="ALA54" s="0" t="n">
        <v>1</v>
      </c>
      <c r="ALB54" s="0" t="n">
        <v>1</v>
      </c>
      <c r="ALC54" s="0" t="n">
        <v>1</v>
      </c>
      <c r="ALD54" s="0" t="n">
        <v>2</v>
      </c>
      <c r="ALE54" s="0" t="n">
        <v>1</v>
      </c>
      <c r="ALF54" s="0" t="n">
        <v>2</v>
      </c>
      <c r="ALG54" s="0" t="n">
        <v>2</v>
      </c>
      <c r="ALH54" s="0" t="n">
        <v>1</v>
      </c>
      <c r="ALI54" s="0" t="n">
        <v>1</v>
      </c>
      <c r="ALJ54" s="0" t="n">
        <v>1</v>
      </c>
      <c r="ALK54" s="0" t="n">
        <v>1</v>
      </c>
      <c r="ALL54" s="0" t="n">
        <v>1</v>
      </c>
      <c r="ALM54" s="0" t="n">
        <v>2</v>
      </c>
      <c r="ALN54" s="0" t="n">
        <v>1</v>
      </c>
      <c r="ALO54" s="0" t="n">
        <v>1</v>
      </c>
      <c r="ALP54" s="0" t="n">
        <v>2</v>
      </c>
      <c r="ALQ54" s="0" t="n">
        <v>1</v>
      </c>
      <c r="ALR54" s="0" t="n">
        <v>1</v>
      </c>
      <c r="ALS54" s="0" t="n">
        <v>1</v>
      </c>
      <c r="ALT54" s="0" t="n">
        <v>1</v>
      </c>
      <c r="ALU54" s="0" t="n">
        <v>2</v>
      </c>
      <c r="ALV54" s="0" t="n">
        <v>2</v>
      </c>
      <c r="ALW54" s="0" t="n">
        <v>1</v>
      </c>
      <c r="ALX54" s="0" t="n">
        <v>2</v>
      </c>
      <c r="ALY54" s="0" t="n">
        <v>1</v>
      </c>
      <c r="ALZ54" s="0" t="n">
        <v>1</v>
      </c>
      <c r="AMA54" s="0" t="n">
        <v>1</v>
      </c>
      <c r="AMB54" s="0" t="n">
        <v>2</v>
      </c>
      <c r="AMC54" s="0" t="n">
        <v>1</v>
      </c>
      <c r="AMD54" s="0" t="n">
        <v>2</v>
      </c>
      <c r="AME54" s="0" t="n">
        <v>1</v>
      </c>
      <c r="AMF54" s="0" t="n">
        <v>1</v>
      </c>
      <c r="AMG54" s="0" t="n">
        <v>-9</v>
      </c>
      <c r="AMH54" s="0" t="n">
        <v>1</v>
      </c>
      <c r="AMI54" s="0" t="n">
        <v>1</v>
      </c>
      <c r="AMJ54" s="0" t="n">
        <v>1</v>
      </c>
    </row>
    <row r="55" customFormat="false" ht="15" hidden="false" customHeight="false" outlineLevel="0" collapsed="false">
      <c r="C55" s="54" t="n">
        <f aca="false">COUNTIF(D55:cmh55,"ERR")/COUNT(D51:cmh51)</f>
        <v>0.0177140447068747</v>
      </c>
      <c r="D55" s="0" t="str">
        <f aca="false">IF(D53=-9,"-",IF(D51=-9,"-",IF(AVERAGE(D53:D54)=AVERAGE(D51:D52),"-","ERR")))</f>
        <v>-</v>
      </c>
      <c r="E55" s="0" t="str">
        <f aca="false">IF(E53=-9,"-",IF(E51=-9,"-",IF(AVERAGE(E53:E54)=AVERAGE(E51:E52),"-","ERR")))</f>
        <v>-</v>
      </c>
      <c r="F55" s="0" t="str">
        <f aca="false">IF(F53=-9,"-",IF(F51=-9,"-",IF(AVERAGE(F53:F54)=AVERAGE(F51:F52),"-","ERR")))</f>
        <v>-</v>
      </c>
      <c r="G55" s="0" t="str">
        <f aca="false">IF(G53=-9,"-",IF(G51=-9,"-",IF(AVERAGE(G53:G54)=AVERAGE(G51:G52),"-","ERR")))</f>
        <v>-</v>
      </c>
      <c r="H55" s="0" t="str">
        <f aca="false">IF(H53=-9,"-",IF(H51=-9,"-",IF(AVERAGE(H53:H54)=AVERAGE(H51:H52),"-","ERR")))</f>
        <v>-</v>
      </c>
      <c r="I55" s="0" t="str">
        <f aca="false">IF(I53=-9,"-",IF(I51=-9,"-",IF(AVERAGE(I53:I54)=AVERAGE(I51:I52),"-","ERR")))</f>
        <v>-</v>
      </c>
      <c r="J55" s="0" t="str">
        <f aca="false">IF(J53=-9,"-",IF(J51=-9,"-",IF(AVERAGE(J53:J54)=AVERAGE(J51:J52),"-","ERR")))</f>
        <v>-</v>
      </c>
      <c r="K55" s="0" t="str">
        <f aca="false">IF(K53=-9,"-",IF(K51=-9,"-",IF(AVERAGE(K53:K54)=AVERAGE(K51:K52),"-","ERR")))</f>
        <v>-</v>
      </c>
      <c r="L55" s="0" t="str">
        <f aca="false">IF(L53=-9,"-",IF(L51=-9,"-",IF(AVERAGE(L53:L54)=AVERAGE(L51:L52),"-","ERR")))</f>
        <v>-</v>
      </c>
      <c r="M55" s="0" t="str">
        <f aca="false">IF(M53=-9,"-",IF(M51=-9,"-",IF(AVERAGE(M53:M54)=AVERAGE(M51:M52),"-","ERR")))</f>
        <v>-</v>
      </c>
      <c r="N55" s="0" t="str">
        <f aca="false">IF(N53=-9,"-",IF(N51=-9,"-",IF(AVERAGE(N53:N54)=AVERAGE(N51:N52),"-","ERR")))</f>
        <v>-</v>
      </c>
      <c r="O55" s="0" t="str">
        <f aca="false">IF(O53=-9,"-",IF(O51=-9,"-",IF(AVERAGE(O53:O54)=AVERAGE(O51:O52),"-","ERR")))</f>
        <v>-</v>
      </c>
      <c r="P55" s="0" t="str">
        <f aca="false">IF(P53=-9,"-",IF(P51=-9,"-",IF(AVERAGE(P53:P54)=AVERAGE(P51:P52),"-","ERR")))</f>
        <v>-</v>
      </c>
      <c r="Q55" s="0" t="str">
        <f aca="false">IF(Q53=-9,"-",IF(Q51=-9,"-",IF(AVERAGE(Q53:Q54)=AVERAGE(Q51:Q52),"-","ERR")))</f>
        <v>-</v>
      </c>
      <c r="R55" s="0" t="str">
        <f aca="false">IF(R53=-9,"-",IF(R51=-9,"-",IF(AVERAGE(R53:R54)=AVERAGE(R51:R52),"-","ERR")))</f>
        <v>ERR</v>
      </c>
      <c r="S55" s="0" t="str">
        <f aca="false">IF(S53=-9,"-",IF(S51=-9,"-",IF(AVERAGE(S53:S54)=AVERAGE(S51:S52),"-","ERR")))</f>
        <v>-</v>
      </c>
      <c r="T55" s="0" t="str">
        <f aca="false">IF(T53=-9,"-",IF(T51=-9,"-",IF(AVERAGE(T53:T54)=AVERAGE(T51:T52),"-","ERR")))</f>
        <v>-</v>
      </c>
      <c r="U55" s="0" t="str">
        <f aca="false">IF(U53=-9,"-",IF(U51=-9,"-",IF(AVERAGE(U53:U54)=AVERAGE(U51:U52),"-","ERR")))</f>
        <v>-</v>
      </c>
      <c r="V55" s="0" t="str">
        <f aca="false">IF(V53=-9,"-",IF(V51=-9,"-",IF(AVERAGE(V53:V54)=AVERAGE(V51:V52),"-","ERR")))</f>
        <v>-</v>
      </c>
      <c r="W55" s="0" t="str">
        <f aca="false">IF(W53=-9,"-",IF(W51=-9,"-",IF(AVERAGE(W53:W54)=AVERAGE(W51:W52),"-","ERR")))</f>
        <v>-</v>
      </c>
      <c r="X55" s="0" t="str">
        <f aca="false">IF(X53=-9,"-",IF(X51=-9,"-",IF(AVERAGE(X53:X54)=AVERAGE(X51:X52),"-","ERR")))</f>
        <v>-</v>
      </c>
      <c r="Y55" s="0" t="str">
        <f aca="false">IF(Y53=-9,"-",IF(Y51=-9,"-",IF(AVERAGE(Y53:Y54)=AVERAGE(Y51:Y52),"-","ERR")))</f>
        <v>-</v>
      </c>
      <c r="Z55" s="0" t="str">
        <f aca="false">IF(Z53=-9,"-",IF(Z51=-9,"-",IF(AVERAGE(Z53:Z54)=AVERAGE(Z51:Z52),"-","ERR")))</f>
        <v>-</v>
      </c>
      <c r="AA55" s="0" t="str">
        <f aca="false">IF(AA53=-9,"-",IF(AA51=-9,"-",IF(AVERAGE(AA53:AA54)=AVERAGE(AA51:AA52),"-","ERR")))</f>
        <v>-</v>
      </c>
      <c r="AB55" s="0" t="str">
        <f aca="false">IF(AB53=-9,"-",IF(AB51=-9,"-",IF(AVERAGE(AB53:AB54)=AVERAGE(AB51:AB52),"-","ERR")))</f>
        <v>-</v>
      </c>
      <c r="AC55" s="0" t="str">
        <f aca="false">IF(AC53=-9,"-",IF(AC51=-9,"-",IF(AVERAGE(AC53:AC54)=AVERAGE(AC51:AC52),"-","ERR")))</f>
        <v>-</v>
      </c>
      <c r="AD55" s="0" t="str">
        <f aca="false">IF(AD53=-9,"-",IF(AD51=-9,"-",IF(AVERAGE(AD53:AD54)=AVERAGE(AD51:AD52),"-","ERR")))</f>
        <v>-</v>
      </c>
      <c r="AE55" s="0" t="str">
        <f aca="false">IF(AE53=-9,"-",IF(AE51=-9,"-",IF(AVERAGE(AE53:AE54)=AVERAGE(AE51:AE52),"-","ERR")))</f>
        <v>-</v>
      </c>
      <c r="AF55" s="0" t="str">
        <f aca="false">IF(AF53=-9,"-",IF(AF51=-9,"-",IF(AVERAGE(AF53:AF54)=AVERAGE(AF51:AF52),"-","ERR")))</f>
        <v>-</v>
      </c>
      <c r="AG55" s="0" t="str">
        <f aca="false">IF(AG53=-9,"-",IF(AG51=-9,"-",IF(AVERAGE(AG53:AG54)=AVERAGE(AG51:AG52),"-","ERR")))</f>
        <v>-</v>
      </c>
      <c r="AH55" s="0" t="str">
        <f aca="false">IF(AH53=-9,"-",IF(AH51=-9,"-",IF(AVERAGE(AH53:AH54)=AVERAGE(AH51:AH52),"-","ERR")))</f>
        <v>-</v>
      </c>
      <c r="AI55" s="0" t="str">
        <f aca="false">IF(AI53=-9,"-",IF(AI51=-9,"-",IF(AVERAGE(AI53:AI54)=AVERAGE(AI51:AI52),"-","ERR")))</f>
        <v>-</v>
      </c>
      <c r="AJ55" s="0" t="str">
        <f aca="false">IF(AJ53=-9,"-",IF(AJ51=-9,"-",IF(AVERAGE(AJ53:AJ54)=AVERAGE(AJ51:AJ52),"-","ERR")))</f>
        <v>-</v>
      </c>
      <c r="AK55" s="0" t="str">
        <f aca="false">IF(AK53=-9,"-",IF(AK51=-9,"-",IF(AVERAGE(AK53:AK54)=AVERAGE(AK51:AK52),"-","ERR")))</f>
        <v>-</v>
      </c>
      <c r="AL55" s="0" t="str">
        <f aca="false">IF(AL53=-9,"-",IF(AL51=-9,"-",IF(AVERAGE(AL53:AL54)=AVERAGE(AL51:AL52),"-","ERR")))</f>
        <v>-</v>
      </c>
      <c r="AM55" s="0" t="str">
        <f aca="false">IF(AM53=-9,"-",IF(AM51=-9,"-",IF(AVERAGE(AM53:AM54)=AVERAGE(AM51:AM52),"-","ERR")))</f>
        <v>-</v>
      </c>
      <c r="AN55" s="0" t="str">
        <f aca="false">IF(AN53=-9,"-",IF(AN51=-9,"-",IF(AVERAGE(AN53:AN54)=AVERAGE(AN51:AN52),"-","ERR")))</f>
        <v>-</v>
      </c>
      <c r="AO55" s="0" t="str">
        <f aca="false">IF(AO53=-9,"-",IF(AO51=-9,"-",IF(AVERAGE(AO53:AO54)=AVERAGE(AO51:AO52),"-","ERR")))</f>
        <v>-</v>
      </c>
      <c r="AP55" s="0" t="str">
        <f aca="false">IF(AP53=-9,"-",IF(AP51=-9,"-",IF(AVERAGE(AP53:AP54)=AVERAGE(AP51:AP52),"-","ERR")))</f>
        <v>-</v>
      </c>
      <c r="AQ55" s="0" t="str">
        <f aca="false">IF(AQ53=-9,"-",IF(AQ51=-9,"-",IF(AVERAGE(AQ53:AQ54)=AVERAGE(AQ51:AQ52),"-","ERR")))</f>
        <v>-</v>
      </c>
      <c r="AR55" s="0" t="str">
        <f aca="false">IF(AR53=-9,"-",IF(AR51=-9,"-",IF(AVERAGE(AR53:AR54)=AVERAGE(AR51:AR52),"-","ERR")))</f>
        <v>-</v>
      </c>
      <c r="AS55" s="0" t="str">
        <f aca="false">IF(AS53=-9,"-",IF(AS51=-9,"-",IF(AVERAGE(AS53:AS54)=AVERAGE(AS51:AS52),"-","ERR")))</f>
        <v>-</v>
      </c>
      <c r="AT55" s="0" t="str">
        <f aca="false">IF(AT53=-9,"-",IF(AT51=-9,"-",IF(AVERAGE(AT53:AT54)=AVERAGE(AT51:AT52),"-","ERR")))</f>
        <v>-</v>
      </c>
      <c r="AU55" s="0" t="str">
        <f aca="false">IF(AU53=-9,"-",IF(AU51=-9,"-",IF(AVERAGE(AU53:AU54)=AVERAGE(AU51:AU52),"-","ERR")))</f>
        <v>-</v>
      </c>
      <c r="AV55" s="0" t="str">
        <f aca="false">IF(AV53=-9,"-",IF(AV51=-9,"-",IF(AVERAGE(AV53:AV54)=AVERAGE(AV51:AV52),"-","ERR")))</f>
        <v>-</v>
      </c>
      <c r="AW55" s="0" t="str">
        <f aca="false">IF(AW53=-9,"-",IF(AW51=-9,"-",IF(AVERAGE(AW53:AW54)=AVERAGE(AW51:AW52),"-","ERR")))</f>
        <v>-</v>
      </c>
      <c r="AX55" s="0" t="str">
        <f aca="false">IF(AX53=-9,"-",IF(AX51=-9,"-",IF(AVERAGE(AX53:AX54)=AVERAGE(AX51:AX52),"-","ERR")))</f>
        <v>-</v>
      </c>
      <c r="AY55" s="0" t="str">
        <f aca="false">IF(AY53=-9,"-",IF(AY51=-9,"-",IF(AVERAGE(AY53:AY54)=AVERAGE(AY51:AY52),"-","ERR")))</f>
        <v>-</v>
      </c>
      <c r="AZ55" s="0" t="str">
        <f aca="false">IF(AZ53=-9,"-",IF(AZ51=-9,"-",IF(AVERAGE(AZ53:AZ54)=AVERAGE(AZ51:AZ52),"-","ERR")))</f>
        <v>-</v>
      </c>
      <c r="BA55" s="0" t="str">
        <f aca="false">IF(BA53=-9,"-",IF(BA51=-9,"-",IF(AVERAGE(BA53:BA54)=AVERAGE(BA51:BA52),"-","ERR")))</f>
        <v>-</v>
      </c>
      <c r="BB55" s="0" t="str">
        <f aca="false">IF(BB53=-9,"-",IF(BB51=-9,"-",IF(AVERAGE(BB53:BB54)=AVERAGE(BB51:BB52),"-","ERR")))</f>
        <v>-</v>
      </c>
      <c r="BC55" s="0" t="str">
        <f aca="false">IF(BC53=-9,"-",IF(BC51=-9,"-",IF(AVERAGE(BC53:BC54)=AVERAGE(BC51:BC52),"-","ERR")))</f>
        <v>-</v>
      </c>
      <c r="BD55" s="0" t="str">
        <f aca="false">IF(BD53=-9,"-",IF(BD51=-9,"-",IF(AVERAGE(BD53:BD54)=AVERAGE(BD51:BD52),"-","ERR")))</f>
        <v>-</v>
      </c>
      <c r="BE55" s="0" t="str">
        <f aca="false">IF(BE53=-9,"-",IF(BE51=-9,"-",IF(AVERAGE(BE53:BE54)=AVERAGE(BE51:BE52),"-","ERR")))</f>
        <v>-</v>
      </c>
      <c r="BF55" s="0" t="str">
        <f aca="false">IF(BF53=-9,"-",IF(BF51=-9,"-",IF(AVERAGE(BF53:BF54)=AVERAGE(BF51:BF52),"-","ERR")))</f>
        <v>ERR</v>
      </c>
      <c r="BG55" s="0" t="str">
        <f aca="false">IF(BG53=-9,"-",IF(BG51=-9,"-",IF(AVERAGE(BG53:BG54)=AVERAGE(BG51:BG52),"-","ERR")))</f>
        <v>-</v>
      </c>
      <c r="BH55" s="0" t="str">
        <f aca="false">IF(BH53=-9,"-",IF(BH51=-9,"-",IF(AVERAGE(BH53:BH54)=AVERAGE(BH51:BH52),"-","ERR")))</f>
        <v>-</v>
      </c>
      <c r="BI55" s="0" t="str">
        <f aca="false">IF(BI53=-9,"-",IF(BI51=-9,"-",IF(AVERAGE(BI53:BI54)=AVERAGE(BI51:BI52),"-","ERR")))</f>
        <v>-</v>
      </c>
      <c r="BJ55" s="0" t="str">
        <f aca="false">IF(BJ53=-9,"-",IF(BJ51=-9,"-",IF(AVERAGE(BJ53:BJ54)=AVERAGE(BJ51:BJ52),"-","ERR")))</f>
        <v>-</v>
      </c>
      <c r="BK55" s="0" t="str">
        <f aca="false">IF(BK53=-9,"-",IF(BK51=-9,"-",IF(AVERAGE(BK53:BK54)=AVERAGE(BK51:BK52),"-","ERR")))</f>
        <v>-</v>
      </c>
      <c r="BL55" s="0" t="str">
        <f aca="false">IF(BL53=-9,"-",IF(BL51=-9,"-",IF(AVERAGE(BL53:BL54)=AVERAGE(BL51:BL52),"-","ERR")))</f>
        <v>-</v>
      </c>
      <c r="BM55" s="0" t="str">
        <f aca="false">IF(BM53=-9,"-",IF(BM51=-9,"-",IF(AVERAGE(BM53:BM54)=AVERAGE(BM51:BM52),"-","ERR")))</f>
        <v>-</v>
      </c>
      <c r="BN55" s="0" t="str">
        <f aca="false">IF(BN53=-9,"-",IF(BN51=-9,"-",IF(AVERAGE(BN53:BN54)=AVERAGE(BN51:BN52),"-","ERR")))</f>
        <v>-</v>
      </c>
      <c r="BO55" s="0" t="str">
        <f aca="false">IF(BO53=-9,"-",IF(BO51=-9,"-",IF(AVERAGE(BO53:BO54)=AVERAGE(BO51:BO52),"-","ERR")))</f>
        <v>-</v>
      </c>
      <c r="BP55" s="0" t="str">
        <f aca="false">IF(BP53=-9,"-",IF(BP51=-9,"-",IF(AVERAGE(BP53:BP54)=AVERAGE(BP51:BP52),"-","ERR")))</f>
        <v>-</v>
      </c>
      <c r="BQ55" s="0" t="str">
        <f aca="false">IF(BQ53=-9,"-",IF(BQ51=-9,"-",IF(AVERAGE(BQ53:BQ54)=AVERAGE(BQ51:BQ52),"-","ERR")))</f>
        <v>-</v>
      </c>
      <c r="BR55" s="0" t="str">
        <f aca="false">IF(BR53=-9,"-",IF(BR51=-9,"-",IF(AVERAGE(BR53:BR54)=AVERAGE(BR51:BR52),"-","ERR")))</f>
        <v>-</v>
      </c>
      <c r="BS55" s="0" t="str">
        <f aca="false">IF(BS53=-9,"-",IF(BS51=-9,"-",IF(AVERAGE(BS53:BS54)=AVERAGE(BS51:BS52),"-","ERR")))</f>
        <v>-</v>
      </c>
      <c r="BT55" s="0" t="str">
        <f aca="false">IF(BT53=-9,"-",IF(BT51=-9,"-",IF(AVERAGE(BT53:BT54)=AVERAGE(BT51:BT52),"-","ERR")))</f>
        <v>-</v>
      </c>
      <c r="BU55" s="0" t="str">
        <f aca="false">IF(BU53=-9,"-",IF(BU51=-9,"-",IF(AVERAGE(BU53:BU54)=AVERAGE(BU51:BU52),"-","ERR")))</f>
        <v>-</v>
      </c>
      <c r="BV55" s="0" t="str">
        <f aca="false">IF(BV53=-9,"-",IF(BV51=-9,"-",IF(AVERAGE(BV53:BV54)=AVERAGE(BV51:BV52),"-","ERR")))</f>
        <v>-</v>
      </c>
      <c r="BW55" s="0" t="str">
        <f aca="false">IF(BW53=-9,"-",IF(BW51=-9,"-",IF(AVERAGE(BW53:BW54)=AVERAGE(BW51:BW52),"-","ERR")))</f>
        <v>-</v>
      </c>
      <c r="BX55" s="0" t="str">
        <f aca="false">IF(BX53=-9,"-",IF(BX51=-9,"-",IF(AVERAGE(BX53:BX54)=AVERAGE(BX51:BX52),"-","ERR")))</f>
        <v>-</v>
      </c>
      <c r="BY55" s="0" t="str">
        <f aca="false">IF(BY53=-9,"-",IF(BY51=-9,"-",IF(AVERAGE(BY53:BY54)=AVERAGE(BY51:BY52),"-","ERR")))</f>
        <v>-</v>
      </c>
      <c r="BZ55" s="0" t="str">
        <f aca="false">IF(BZ53=-9,"-",IF(BZ51=-9,"-",IF(AVERAGE(BZ53:BZ54)=AVERAGE(BZ51:BZ52),"-","ERR")))</f>
        <v>-</v>
      </c>
      <c r="CA55" s="0" t="str">
        <f aca="false">IF(CA53=-9,"-",IF(CA51=-9,"-",IF(AVERAGE(CA53:CA54)=AVERAGE(CA51:CA52),"-","ERR")))</f>
        <v>-</v>
      </c>
      <c r="CB55" s="0" t="str">
        <f aca="false">IF(CB53=-9,"-",IF(CB51=-9,"-",IF(AVERAGE(CB53:CB54)=AVERAGE(CB51:CB52),"-","ERR")))</f>
        <v>-</v>
      </c>
      <c r="CC55" s="0" t="str">
        <f aca="false">IF(CC53=-9,"-",IF(CC51=-9,"-",IF(AVERAGE(CC53:CC54)=AVERAGE(CC51:CC52),"-","ERR")))</f>
        <v>-</v>
      </c>
      <c r="CD55" s="0" t="str">
        <f aca="false">IF(CD53=-9,"-",IF(CD51=-9,"-",IF(AVERAGE(CD53:CD54)=AVERAGE(CD51:CD52),"-","ERR")))</f>
        <v>-</v>
      </c>
      <c r="CE55" s="0" t="str">
        <f aca="false">IF(CE53=-9,"-",IF(CE51=-9,"-",IF(AVERAGE(CE53:CE54)=AVERAGE(CE51:CE52),"-","ERR")))</f>
        <v>-</v>
      </c>
      <c r="CF55" s="0" t="str">
        <f aca="false">IF(CF53=-9,"-",IF(CF51=-9,"-",IF(AVERAGE(CF53:CF54)=AVERAGE(CF51:CF52),"-","ERR")))</f>
        <v>-</v>
      </c>
      <c r="CG55" s="0" t="str">
        <f aca="false">IF(CG53=-9,"-",IF(CG51=-9,"-",IF(AVERAGE(CG53:CG54)=AVERAGE(CG51:CG52),"-","ERR")))</f>
        <v>-</v>
      </c>
      <c r="CH55" s="0" t="str">
        <f aca="false">IF(CH53=-9,"-",IF(CH51=-9,"-",IF(AVERAGE(CH53:CH54)=AVERAGE(CH51:CH52),"-","ERR")))</f>
        <v>-</v>
      </c>
      <c r="CI55" s="0" t="str">
        <f aca="false">IF(CI53=-9,"-",IF(CI51=-9,"-",IF(AVERAGE(CI53:CI54)=AVERAGE(CI51:CI52),"-","ERR")))</f>
        <v>-</v>
      </c>
      <c r="CJ55" s="0" t="str">
        <f aca="false">IF(CJ53=-9,"-",IF(CJ51=-9,"-",IF(AVERAGE(CJ53:CJ54)=AVERAGE(CJ51:CJ52),"-","ERR")))</f>
        <v>-</v>
      </c>
      <c r="CK55" s="0" t="str">
        <f aca="false">IF(CK53=-9,"-",IF(CK51=-9,"-",IF(AVERAGE(CK53:CK54)=AVERAGE(CK51:CK52),"-","ERR")))</f>
        <v>-</v>
      </c>
      <c r="CL55" s="0" t="str">
        <f aca="false">IF(CL53=-9,"-",IF(CL51=-9,"-",IF(AVERAGE(CL53:CL54)=AVERAGE(CL51:CL52),"-","ERR")))</f>
        <v>-</v>
      </c>
      <c r="CM55" s="0" t="str">
        <f aca="false">IF(CM53=-9,"-",IF(CM51=-9,"-",IF(AVERAGE(CM53:CM54)=AVERAGE(CM51:CM52),"-","ERR")))</f>
        <v>-</v>
      </c>
      <c r="CN55" s="0" t="str">
        <f aca="false">IF(CN53=-9,"-",IF(CN51=-9,"-",IF(AVERAGE(CN53:CN54)=AVERAGE(CN51:CN52),"-","ERR")))</f>
        <v>-</v>
      </c>
      <c r="CO55" s="0" t="str">
        <f aca="false">IF(CO53=-9,"-",IF(CO51=-9,"-",IF(AVERAGE(CO53:CO54)=AVERAGE(CO51:CO52),"-","ERR")))</f>
        <v>-</v>
      </c>
      <c r="CP55" s="0" t="str">
        <f aca="false">IF(CP53=-9,"-",IF(CP51=-9,"-",IF(AVERAGE(CP53:CP54)=AVERAGE(CP51:CP52),"-","ERR")))</f>
        <v>-</v>
      </c>
      <c r="CQ55" s="0" t="str">
        <f aca="false">IF(CQ53=-9,"-",IF(CQ51=-9,"-",IF(AVERAGE(CQ53:CQ54)=AVERAGE(CQ51:CQ52),"-","ERR")))</f>
        <v>-</v>
      </c>
      <c r="CR55" s="0" t="str">
        <f aca="false">IF(CR53=-9,"-",IF(CR51=-9,"-",IF(AVERAGE(CR53:CR54)=AVERAGE(CR51:CR52),"-","ERR")))</f>
        <v>-</v>
      </c>
      <c r="CS55" s="0" t="str">
        <f aca="false">IF(CS53=-9,"-",IF(CS51=-9,"-",IF(AVERAGE(CS53:CS54)=AVERAGE(CS51:CS52),"-","ERR")))</f>
        <v>-</v>
      </c>
      <c r="CT55" s="0" t="str">
        <f aca="false">IF(CT53=-9,"-",IF(CT51=-9,"-",IF(AVERAGE(CT53:CT54)=AVERAGE(CT51:CT52),"-","ERR")))</f>
        <v>-</v>
      </c>
      <c r="CU55" s="0" t="str">
        <f aca="false">IF(CU53=-9,"-",IF(CU51=-9,"-",IF(AVERAGE(CU53:CU54)=AVERAGE(CU51:CU52),"-","ERR")))</f>
        <v>-</v>
      </c>
      <c r="CV55" s="0" t="str">
        <f aca="false">IF(CV53=-9,"-",IF(CV51=-9,"-",IF(AVERAGE(CV53:CV54)=AVERAGE(CV51:CV52),"-","ERR")))</f>
        <v>-</v>
      </c>
      <c r="CW55" s="0" t="str">
        <f aca="false">IF(CW53=-9,"-",IF(CW51=-9,"-",IF(AVERAGE(CW53:CW54)=AVERAGE(CW51:CW52),"-","ERR")))</f>
        <v>-</v>
      </c>
      <c r="CX55" s="0" t="str">
        <f aca="false">IF(CX53=-9,"-",IF(CX51=-9,"-",IF(AVERAGE(CX53:CX54)=AVERAGE(CX51:CX52),"-","ERR")))</f>
        <v>-</v>
      </c>
      <c r="CY55" s="0" t="str">
        <f aca="false">IF(CY53=-9,"-",IF(CY51=-9,"-",IF(AVERAGE(CY53:CY54)=AVERAGE(CY51:CY52),"-","ERR")))</f>
        <v>-</v>
      </c>
      <c r="CZ55" s="0" t="str">
        <f aca="false">IF(CZ53=-9,"-",IF(CZ51=-9,"-",IF(AVERAGE(CZ53:CZ54)=AVERAGE(CZ51:CZ52),"-","ERR")))</f>
        <v>ERR</v>
      </c>
      <c r="DA55" s="0" t="str">
        <f aca="false">IF(DA53=-9,"-",IF(DA51=-9,"-",IF(AVERAGE(DA53:DA54)=AVERAGE(DA51:DA52),"-","ERR")))</f>
        <v>-</v>
      </c>
      <c r="DB55" s="0" t="str">
        <f aca="false">IF(DB53=-9,"-",IF(DB51=-9,"-",IF(AVERAGE(DB53:DB54)=AVERAGE(DB51:DB52),"-","ERR")))</f>
        <v>-</v>
      </c>
      <c r="DC55" s="0" t="str">
        <f aca="false">IF(DC53=-9,"-",IF(DC51=-9,"-",IF(AVERAGE(DC53:DC54)=AVERAGE(DC51:DC52),"-","ERR")))</f>
        <v>-</v>
      </c>
      <c r="DD55" s="0" t="str">
        <f aca="false">IF(DD53=-9,"-",IF(DD51=-9,"-",IF(AVERAGE(DD53:DD54)=AVERAGE(DD51:DD52),"-","ERR")))</f>
        <v>-</v>
      </c>
      <c r="DE55" s="0" t="str">
        <f aca="false">IF(DE53=-9,"-",IF(DE51=-9,"-",IF(AVERAGE(DE53:DE54)=AVERAGE(DE51:DE52),"-","ERR")))</f>
        <v>-</v>
      </c>
      <c r="DF55" s="0" t="str">
        <f aca="false">IF(DF53=-9,"-",IF(DF51=-9,"-",IF(AVERAGE(DF53:DF54)=AVERAGE(DF51:DF52),"-","ERR")))</f>
        <v>-</v>
      </c>
      <c r="DG55" s="0" t="str">
        <f aca="false">IF(DG53=-9,"-",IF(DG51=-9,"-",IF(AVERAGE(DG53:DG54)=AVERAGE(DG51:DG52),"-","ERR")))</f>
        <v>-</v>
      </c>
      <c r="DH55" s="0" t="str">
        <f aca="false">IF(DH53=-9,"-",IF(DH51=-9,"-",IF(AVERAGE(DH53:DH54)=AVERAGE(DH51:DH52),"-","ERR")))</f>
        <v>-</v>
      </c>
      <c r="DI55" s="0" t="str">
        <f aca="false">IF(DI53=-9,"-",IF(DI51=-9,"-",IF(AVERAGE(DI53:DI54)=AVERAGE(DI51:DI52),"-","ERR")))</f>
        <v>-</v>
      </c>
      <c r="DJ55" s="0" t="str">
        <f aca="false">IF(DJ53=-9,"-",IF(DJ51=-9,"-",IF(AVERAGE(DJ53:DJ54)=AVERAGE(DJ51:DJ52),"-","ERR")))</f>
        <v>-</v>
      </c>
      <c r="DK55" s="0" t="str">
        <f aca="false">IF(DK53=-9,"-",IF(DK51=-9,"-",IF(AVERAGE(DK53:DK54)=AVERAGE(DK51:DK52),"-","ERR")))</f>
        <v>-</v>
      </c>
      <c r="DL55" s="0" t="str">
        <f aca="false">IF(DL53=-9,"-",IF(DL51=-9,"-",IF(AVERAGE(DL53:DL54)=AVERAGE(DL51:DL52),"-","ERR")))</f>
        <v>-</v>
      </c>
      <c r="DM55" s="0" t="str">
        <f aca="false">IF(DM53=-9,"-",IF(DM51=-9,"-",IF(AVERAGE(DM53:DM54)=AVERAGE(DM51:DM52),"-","ERR")))</f>
        <v>-</v>
      </c>
      <c r="DN55" s="0" t="str">
        <f aca="false">IF(DN53=-9,"-",IF(DN51=-9,"-",IF(AVERAGE(DN53:DN54)=AVERAGE(DN51:DN52),"-","ERR")))</f>
        <v>-</v>
      </c>
      <c r="DO55" s="0" t="str">
        <f aca="false">IF(DO53=-9,"-",IF(DO51=-9,"-",IF(AVERAGE(DO53:DO54)=AVERAGE(DO51:DO52),"-","ERR")))</f>
        <v>-</v>
      </c>
      <c r="DP55" s="0" t="str">
        <f aca="false">IF(DP53=-9,"-",IF(DP51=-9,"-",IF(AVERAGE(DP53:DP54)=AVERAGE(DP51:DP52),"-","ERR")))</f>
        <v>-</v>
      </c>
      <c r="DQ55" s="0" t="str">
        <f aca="false">IF(DQ53=-9,"-",IF(DQ51=-9,"-",IF(AVERAGE(DQ53:DQ54)=AVERAGE(DQ51:DQ52),"-","ERR")))</f>
        <v>-</v>
      </c>
      <c r="DR55" s="0" t="str">
        <f aca="false">IF(DR53=-9,"-",IF(DR51=-9,"-",IF(AVERAGE(DR53:DR54)=AVERAGE(DR51:DR52),"-","ERR")))</f>
        <v>-</v>
      </c>
      <c r="DS55" s="0" t="str">
        <f aca="false">IF(DS53=-9,"-",IF(DS51=-9,"-",IF(AVERAGE(DS53:DS54)=AVERAGE(DS51:DS52),"-","ERR")))</f>
        <v>-</v>
      </c>
      <c r="DT55" s="0" t="str">
        <f aca="false">IF(DT53=-9,"-",IF(DT51=-9,"-",IF(AVERAGE(DT53:DT54)=AVERAGE(DT51:DT52),"-","ERR")))</f>
        <v>-</v>
      </c>
      <c r="DU55" s="0" t="str">
        <f aca="false">IF(DU53=-9,"-",IF(DU51=-9,"-",IF(AVERAGE(DU53:DU54)=AVERAGE(DU51:DU52),"-","ERR")))</f>
        <v>-</v>
      </c>
      <c r="DV55" s="0" t="str">
        <f aca="false">IF(DV53=-9,"-",IF(DV51=-9,"-",IF(AVERAGE(DV53:DV54)=AVERAGE(DV51:DV52),"-","ERR")))</f>
        <v>-</v>
      </c>
      <c r="DW55" s="0" t="str">
        <f aca="false">IF(DW53=-9,"-",IF(DW51=-9,"-",IF(AVERAGE(DW53:DW54)=AVERAGE(DW51:DW52),"-","ERR")))</f>
        <v>-</v>
      </c>
      <c r="DX55" s="0" t="str">
        <f aca="false">IF(DX53=-9,"-",IF(DX51=-9,"-",IF(AVERAGE(DX53:DX54)=AVERAGE(DX51:DX52),"-","ERR")))</f>
        <v>-</v>
      </c>
      <c r="DY55" s="0" t="str">
        <f aca="false">IF(DY53=-9,"-",IF(DY51=-9,"-",IF(AVERAGE(DY53:DY54)=AVERAGE(DY51:DY52),"-","ERR")))</f>
        <v>-</v>
      </c>
      <c r="DZ55" s="0" t="str">
        <f aca="false">IF(DZ53=-9,"-",IF(DZ51=-9,"-",IF(AVERAGE(DZ53:DZ54)=AVERAGE(DZ51:DZ52),"-","ERR")))</f>
        <v>-</v>
      </c>
      <c r="EA55" s="0" t="str">
        <f aca="false">IF(EA53=-9,"-",IF(EA51=-9,"-",IF(AVERAGE(EA53:EA54)=AVERAGE(EA51:EA52),"-","ERR")))</f>
        <v>-</v>
      </c>
      <c r="EB55" s="0" t="str">
        <f aca="false">IF(EB53=-9,"-",IF(EB51=-9,"-",IF(AVERAGE(EB53:EB54)=AVERAGE(EB51:EB52),"-","ERR")))</f>
        <v>-</v>
      </c>
      <c r="EC55" s="0" t="str">
        <f aca="false">IF(EC53=-9,"-",IF(EC51=-9,"-",IF(AVERAGE(EC53:EC54)=AVERAGE(EC51:EC52),"-","ERR")))</f>
        <v>-</v>
      </c>
      <c r="ED55" s="0" t="str">
        <f aca="false">IF(ED53=-9,"-",IF(ED51=-9,"-",IF(AVERAGE(ED53:ED54)=AVERAGE(ED51:ED52),"-","ERR")))</f>
        <v>-</v>
      </c>
      <c r="EE55" s="0" t="str">
        <f aca="false">IF(EE53=-9,"-",IF(EE51=-9,"-",IF(AVERAGE(EE53:EE54)=AVERAGE(EE51:EE52),"-","ERR")))</f>
        <v>-</v>
      </c>
      <c r="EF55" s="0" t="str">
        <f aca="false">IF(EF53=-9,"-",IF(EF51=-9,"-",IF(AVERAGE(EF53:EF54)=AVERAGE(EF51:EF52),"-","ERR")))</f>
        <v>-</v>
      </c>
      <c r="EG55" s="0" t="str">
        <f aca="false">IF(EG53=-9,"-",IF(EG51=-9,"-",IF(AVERAGE(EG53:EG54)=AVERAGE(EG51:EG52),"-","ERR")))</f>
        <v>-</v>
      </c>
      <c r="EH55" s="0" t="str">
        <f aca="false">IF(EH53=-9,"-",IF(EH51=-9,"-",IF(AVERAGE(EH53:EH54)=AVERAGE(EH51:EH52),"-","ERR")))</f>
        <v>-</v>
      </c>
      <c r="EI55" s="0" t="str">
        <f aca="false">IF(EI53=-9,"-",IF(EI51=-9,"-",IF(AVERAGE(EI53:EI54)=AVERAGE(EI51:EI52),"-","ERR")))</f>
        <v>-</v>
      </c>
      <c r="EJ55" s="0" t="str">
        <f aca="false">IF(EJ53=-9,"-",IF(EJ51=-9,"-",IF(AVERAGE(EJ53:EJ54)=AVERAGE(EJ51:EJ52),"-","ERR")))</f>
        <v>-</v>
      </c>
      <c r="EK55" s="0" t="str">
        <f aca="false">IF(EK53=-9,"-",IF(EK51=-9,"-",IF(AVERAGE(EK53:EK54)=AVERAGE(EK51:EK52),"-","ERR")))</f>
        <v>-</v>
      </c>
      <c r="EL55" s="0" t="str">
        <f aca="false">IF(EL53=-9,"-",IF(EL51=-9,"-",IF(AVERAGE(EL53:EL54)=AVERAGE(EL51:EL52),"-","ERR")))</f>
        <v>-</v>
      </c>
      <c r="EM55" s="0" t="str">
        <f aca="false">IF(EM53=-9,"-",IF(EM51=-9,"-",IF(AVERAGE(EM53:EM54)=AVERAGE(EM51:EM52),"-","ERR")))</f>
        <v>-</v>
      </c>
      <c r="EN55" s="0" t="str">
        <f aca="false">IF(EN53=-9,"-",IF(EN51=-9,"-",IF(AVERAGE(EN53:EN54)=AVERAGE(EN51:EN52),"-","ERR")))</f>
        <v>-</v>
      </c>
      <c r="EO55" s="0" t="str">
        <f aca="false">IF(EO53=-9,"-",IF(EO51=-9,"-",IF(AVERAGE(EO53:EO54)=AVERAGE(EO51:EO52),"-","ERR")))</f>
        <v>-</v>
      </c>
      <c r="EP55" s="0" t="str">
        <f aca="false">IF(EP53=-9,"-",IF(EP51=-9,"-",IF(AVERAGE(EP53:EP54)=AVERAGE(EP51:EP52),"-","ERR")))</f>
        <v>-</v>
      </c>
      <c r="EQ55" s="0" t="str">
        <f aca="false">IF(EQ53=-9,"-",IF(EQ51=-9,"-",IF(AVERAGE(EQ53:EQ54)=AVERAGE(EQ51:EQ52),"-","ERR")))</f>
        <v>-</v>
      </c>
      <c r="ER55" s="0" t="str">
        <f aca="false">IF(ER53=-9,"-",IF(ER51=-9,"-",IF(AVERAGE(ER53:ER54)=AVERAGE(ER51:ER52),"-","ERR")))</f>
        <v>-</v>
      </c>
      <c r="ES55" s="0" t="str">
        <f aca="false">IF(ES53=-9,"-",IF(ES51=-9,"-",IF(AVERAGE(ES53:ES54)=AVERAGE(ES51:ES52),"-","ERR")))</f>
        <v>-</v>
      </c>
      <c r="ET55" s="0" t="str">
        <f aca="false">IF(ET53=-9,"-",IF(ET51=-9,"-",IF(AVERAGE(ET53:ET54)=AVERAGE(ET51:ET52),"-","ERR")))</f>
        <v>-</v>
      </c>
      <c r="EU55" s="0" t="str">
        <f aca="false">IF(EU53=-9,"-",IF(EU51=-9,"-",IF(AVERAGE(EU53:EU54)=AVERAGE(EU51:EU52),"-","ERR")))</f>
        <v>-</v>
      </c>
      <c r="EV55" s="0" t="str">
        <f aca="false">IF(EV53=-9,"-",IF(EV51=-9,"-",IF(AVERAGE(EV53:EV54)=AVERAGE(EV51:EV52),"-","ERR")))</f>
        <v>-</v>
      </c>
      <c r="EW55" s="0" t="str">
        <f aca="false">IF(EW53=-9,"-",IF(EW51=-9,"-",IF(AVERAGE(EW53:EW54)=AVERAGE(EW51:EW52),"-","ERR")))</f>
        <v>-</v>
      </c>
      <c r="EX55" s="0" t="str">
        <f aca="false">IF(EX53=-9,"-",IF(EX51=-9,"-",IF(AVERAGE(EX53:EX54)=AVERAGE(EX51:EX52),"-","ERR")))</f>
        <v>-</v>
      </c>
      <c r="EY55" s="0" t="str">
        <f aca="false">IF(EY53=-9,"-",IF(EY51=-9,"-",IF(AVERAGE(EY53:EY54)=AVERAGE(EY51:EY52),"-","ERR")))</f>
        <v>-</v>
      </c>
      <c r="EZ55" s="0" t="str">
        <f aca="false">IF(EZ53=-9,"-",IF(EZ51=-9,"-",IF(AVERAGE(EZ53:EZ54)=AVERAGE(EZ51:EZ52),"-","ERR")))</f>
        <v>-</v>
      </c>
      <c r="FA55" s="0" t="str">
        <f aca="false">IF(FA53=-9,"-",IF(FA51=-9,"-",IF(AVERAGE(FA53:FA54)=AVERAGE(FA51:FA52),"-","ERR")))</f>
        <v>-</v>
      </c>
      <c r="FB55" s="0" t="str">
        <f aca="false">IF(FB53=-9,"-",IF(FB51=-9,"-",IF(AVERAGE(FB53:FB54)=AVERAGE(FB51:FB52),"-","ERR")))</f>
        <v>-</v>
      </c>
      <c r="FC55" s="0" t="str">
        <f aca="false">IF(FC53=-9,"-",IF(FC51=-9,"-",IF(AVERAGE(FC53:FC54)=AVERAGE(FC51:FC52),"-","ERR")))</f>
        <v>-</v>
      </c>
      <c r="FD55" s="0" t="str">
        <f aca="false">IF(FD53=-9,"-",IF(FD51=-9,"-",IF(AVERAGE(FD53:FD54)=AVERAGE(FD51:FD52),"-","ERR")))</f>
        <v>-</v>
      </c>
      <c r="FE55" s="0" t="str">
        <f aca="false">IF(FE53=-9,"-",IF(FE51=-9,"-",IF(AVERAGE(FE53:FE54)=AVERAGE(FE51:FE52),"-","ERR")))</f>
        <v>-</v>
      </c>
      <c r="FF55" s="0" t="str">
        <f aca="false">IF(FF53=-9,"-",IF(FF51=-9,"-",IF(AVERAGE(FF53:FF54)=AVERAGE(FF51:FF52),"-","ERR")))</f>
        <v>-</v>
      </c>
      <c r="FG55" s="0" t="str">
        <f aca="false">IF(FG53=-9,"-",IF(FG51=-9,"-",IF(AVERAGE(FG53:FG54)=AVERAGE(FG51:FG52),"-","ERR")))</f>
        <v>-</v>
      </c>
      <c r="FH55" s="0" t="str">
        <f aca="false">IF(FH53=-9,"-",IF(FH51=-9,"-",IF(AVERAGE(FH53:FH54)=AVERAGE(FH51:FH52),"-","ERR")))</f>
        <v>-</v>
      </c>
      <c r="FI55" s="0" t="str">
        <f aca="false">IF(FI53=-9,"-",IF(FI51=-9,"-",IF(AVERAGE(FI53:FI54)=AVERAGE(FI51:FI52),"-","ERR")))</f>
        <v>-</v>
      </c>
      <c r="FJ55" s="0" t="str">
        <f aca="false">IF(FJ53=-9,"-",IF(FJ51=-9,"-",IF(AVERAGE(FJ53:FJ54)=AVERAGE(FJ51:FJ52),"-","ERR")))</f>
        <v>-</v>
      </c>
      <c r="FK55" s="0" t="str">
        <f aca="false">IF(FK53=-9,"-",IF(FK51=-9,"-",IF(AVERAGE(FK53:FK54)=AVERAGE(FK51:FK52),"-","ERR")))</f>
        <v>-</v>
      </c>
      <c r="FL55" s="0" t="str">
        <f aca="false">IF(FL53=-9,"-",IF(FL51=-9,"-",IF(AVERAGE(FL53:FL54)=AVERAGE(FL51:FL52),"-","ERR")))</f>
        <v>-</v>
      </c>
      <c r="FM55" s="0" t="str">
        <f aca="false">IF(FM53=-9,"-",IF(FM51=-9,"-",IF(AVERAGE(FM53:FM54)=AVERAGE(FM51:FM52),"-","ERR")))</f>
        <v>-</v>
      </c>
      <c r="FN55" s="0" t="str">
        <f aca="false">IF(FN53=-9,"-",IF(FN51=-9,"-",IF(AVERAGE(FN53:FN54)=AVERAGE(FN51:FN52),"-","ERR")))</f>
        <v>ERR</v>
      </c>
      <c r="FO55" s="0" t="str">
        <f aca="false">IF(FO53=-9,"-",IF(FO51=-9,"-",IF(AVERAGE(FO53:FO54)=AVERAGE(FO51:FO52),"-","ERR")))</f>
        <v>-</v>
      </c>
      <c r="FP55" s="0" t="str">
        <f aca="false">IF(FP53=-9,"-",IF(FP51=-9,"-",IF(AVERAGE(FP53:FP54)=AVERAGE(FP51:FP52),"-","ERR")))</f>
        <v>-</v>
      </c>
      <c r="FQ55" s="0" t="str">
        <f aca="false">IF(FQ53=-9,"-",IF(FQ51=-9,"-",IF(AVERAGE(FQ53:FQ54)=AVERAGE(FQ51:FQ52),"-","ERR")))</f>
        <v>-</v>
      </c>
      <c r="FR55" s="0" t="str">
        <f aca="false">IF(FR53=-9,"-",IF(FR51=-9,"-",IF(AVERAGE(FR53:FR54)=AVERAGE(FR51:FR52),"-","ERR")))</f>
        <v>-</v>
      </c>
      <c r="FS55" s="0" t="str">
        <f aca="false">IF(FS53=-9,"-",IF(FS51=-9,"-",IF(AVERAGE(FS53:FS54)=AVERAGE(FS51:FS52),"-","ERR")))</f>
        <v>-</v>
      </c>
      <c r="FT55" s="0" t="str">
        <f aca="false">IF(FT53=-9,"-",IF(FT51=-9,"-",IF(AVERAGE(FT53:FT54)=AVERAGE(FT51:FT52),"-","ERR")))</f>
        <v>ERR</v>
      </c>
      <c r="FU55" s="0" t="str">
        <f aca="false">IF(FU53=-9,"-",IF(FU51=-9,"-",IF(AVERAGE(FU53:FU54)=AVERAGE(FU51:FU52),"-","ERR")))</f>
        <v>-</v>
      </c>
      <c r="FV55" s="0" t="str">
        <f aca="false">IF(FV53=-9,"-",IF(FV51=-9,"-",IF(AVERAGE(FV53:FV54)=AVERAGE(FV51:FV52),"-","ERR")))</f>
        <v>-</v>
      </c>
      <c r="FW55" s="0" t="str">
        <f aca="false">IF(FW53=-9,"-",IF(FW51=-9,"-",IF(AVERAGE(FW53:FW54)=AVERAGE(FW51:FW52),"-","ERR")))</f>
        <v>-</v>
      </c>
      <c r="FX55" s="0" t="str">
        <f aca="false">IF(FX53=-9,"-",IF(FX51=-9,"-",IF(AVERAGE(FX53:FX54)=AVERAGE(FX51:FX52),"-","ERR")))</f>
        <v>-</v>
      </c>
      <c r="FY55" s="0" t="str">
        <f aca="false">IF(FY53=-9,"-",IF(FY51=-9,"-",IF(AVERAGE(FY53:FY54)=AVERAGE(FY51:FY52),"-","ERR")))</f>
        <v>-</v>
      </c>
      <c r="FZ55" s="0" t="str">
        <f aca="false">IF(FZ53=-9,"-",IF(FZ51=-9,"-",IF(AVERAGE(FZ53:FZ54)=AVERAGE(FZ51:FZ52),"-","ERR")))</f>
        <v>-</v>
      </c>
      <c r="GA55" s="0" t="str">
        <f aca="false">IF(GA53=-9,"-",IF(GA51=-9,"-",IF(AVERAGE(GA53:GA54)=AVERAGE(GA51:GA52),"-","ERR")))</f>
        <v>-</v>
      </c>
      <c r="GB55" s="0" t="str">
        <f aca="false">IF(GB53=-9,"-",IF(GB51=-9,"-",IF(AVERAGE(GB53:GB54)=AVERAGE(GB51:GB52),"-","ERR")))</f>
        <v>-</v>
      </c>
      <c r="GC55" s="0" t="str">
        <f aca="false">IF(GC53=-9,"-",IF(GC51=-9,"-",IF(AVERAGE(GC53:GC54)=AVERAGE(GC51:GC52),"-","ERR")))</f>
        <v>-</v>
      </c>
      <c r="GD55" s="0" t="str">
        <f aca="false">IF(GD53=-9,"-",IF(GD51=-9,"-",IF(AVERAGE(GD53:GD54)=AVERAGE(GD51:GD52),"-","ERR")))</f>
        <v>-</v>
      </c>
      <c r="GE55" s="0" t="str">
        <f aca="false">IF(GE53=-9,"-",IF(GE51=-9,"-",IF(AVERAGE(GE53:GE54)=AVERAGE(GE51:GE52),"-","ERR")))</f>
        <v>-</v>
      </c>
      <c r="GF55" s="0" t="str">
        <f aca="false">IF(GF53=-9,"-",IF(GF51=-9,"-",IF(AVERAGE(GF53:GF54)=AVERAGE(GF51:GF52),"-","ERR")))</f>
        <v>-</v>
      </c>
      <c r="GG55" s="0" t="str">
        <f aca="false">IF(GG53=-9,"-",IF(GG51=-9,"-",IF(AVERAGE(GG53:GG54)=AVERAGE(GG51:GG52),"-","ERR")))</f>
        <v>-</v>
      </c>
      <c r="GH55" s="0" t="str">
        <f aca="false">IF(GH53=-9,"-",IF(GH51=-9,"-",IF(AVERAGE(GH53:GH54)=AVERAGE(GH51:GH52),"-","ERR")))</f>
        <v>-</v>
      </c>
      <c r="GI55" s="0" t="str">
        <f aca="false">IF(GI53=-9,"-",IF(GI51=-9,"-",IF(AVERAGE(GI53:GI54)=AVERAGE(GI51:GI52),"-","ERR")))</f>
        <v>-</v>
      </c>
      <c r="GJ55" s="0" t="str">
        <f aca="false">IF(GJ53=-9,"-",IF(GJ51=-9,"-",IF(AVERAGE(GJ53:GJ54)=AVERAGE(GJ51:GJ52),"-","ERR")))</f>
        <v>-</v>
      </c>
      <c r="GK55" s="0" t="str">
        <f aca="false">IF(GK53=-9,"-",IF(GK51=-9,"-",IF(AVERAGE(GK53:GK54)=AVERAGE(GK51:GK52),"-","ERR")))</f>
        <v>-</v>
      </c>
      <c r="GL55" s="0" t="str">
        <f aca="false">IF(GL53=-9,"-",IF(GL51=-9,"-",IF(AVERAGE(GL53:GL54)=AVERAGE(GL51:GL52),"-","ERR")))</f>
        <v>-</v>
      </c>
      <c r="GM55" s="0" t="str">
        <f aca="false">IF(GM53=-9,"-",IF(GM51=-9,"-",IF(AVERAGE(GM53:GM54)=AVERAGE(GM51:GM52),"-","ERR")))</f>
        <v>-</v>
      </c>
      <c r="GN55" s="0" t="str">
        <f aca="false">IF(GN53=-9,"-",IF(GN51=-9,"-",IF(AVERAGE(GN53:GN54)=AVERAGE(GN51:GN52),"-","ERR")))</f>
        <v>-</v>
      </c>
      <c r="GO55" s="0" t="str">
        <f aca="false">IF(GO53=-9,"-",IF(GO51=-9,"-",IF(AVERAGE(GO53:GO54)=AVERAGE(GO51:GO52),"-","ERR")))</f>
        <v>-</v>
      </c>
      <c r="GP55" s="0" t="str">
        <f aca="false">IF(GP53=-9,"-",IF(GP51=-9,"-",IF(AVERAGE(GP53:GP54)=AVERAGE(GP51:GP52),"-","ERR")))</f>
        <v>-</v>
      </c>
      <c r="GQ55" s="0" t="str">
        <f aca="false">IF(GQ53=-9,"-",IF(GQ51=-9,"-",IF(AVERAGE(GQ53:GQ54)=AVERAGE(GQ51:GQ52),"-","ERR")))</f>
        <v>-</v>
      </c>
      <c r="GR55" s="0" t="str">
        <f aca="false">IF(GR53=-9,"-",IF(GR51=-9,"-",IF(AVERAGE(GR53:GR54)=AVERAGE(GR51:GR52),"-","ERR")))</f>
        <v>-</v>
      </c>
      <c r="GS55" s="0" t="str">
        <f aca="false">IF(GS53=-9,"-",IF(GS51=-9,"-",IF(AVERAGE(GS53:GS54)=AVERAGE(GS51:GS52),"-","ERR")))</f>
        <v>ERR</v>
      </c>
      <c r="GT55" s="0" t="str">
        <f aca="false">IF(GT53=-9,"-",IF(GT51=-9,"-",IF(AVERAGE(GT53:GT54)=AVERAGE(GT51:GT52),"-","ERR")))</f>
        <v>-</v>
      </c>
      <c r="GU55" s="0" t="str">
        <f aca="false">IF(GU53=-9,"-",IF(GU51=-9,"-",IF(AVERAGE(GU53:GU54)=AVERAGE(GU51:GU52),"-","ERR")))</f>
        <v>-</v>
      </c>
      <c r="GV55" s="0" t="str">
        <f aca="false">IF(GV53=-9,"-",IF(GV51=-9,"-",IF(AVERAGE(GV53:GV54)=AVERAGE(GV51:GV52),"-","ERR")))</f>
        <v>-</v>
      </c>
      <c r="GW55" s="0" t="str">
        <f aca="false">IF(GW53=-9,"-",IF(GW51=-9,"-",IF(AVERAGE(GW53:GW54)=AVERAGE(GW51:GW52),"-","ERR")))</f>
        <v>-</v>
      </c>
      <c r="GX55" s="0" t="str">
        <f aca="false">IF(GX53=-9,"-",IF(GX51=-9,"-",IF(AVERAGE(GX53:GX54)=AVERAGE(GX51:GX52),"-","ERR")))</f>
        <v>-</v>
      </c>
      <c r="GY55" s="0" t="str">
        <f aca="false">IF(GY53=-9,"-",IF(GY51=-9,"-",IF(AVERAGE(GY53:GY54)=AVERAGE(GY51:GY52),"-","ERR")))</f>
        <v>-</v>
      </c>
      <c r="GZ55" s="0" t="str">
        <f aca="false">IF(GZ53=-9,"-",IF(GZ51=-9,"-",IF(AVERAGE(GZ53:GZ54)=AVERAGE(GZ51:GZ52),"-","ERR")))</f>
        <v>-</v>
      </c>
      <c r="HA55" s="0" t="str">
        <f aca="false">IF(HA53=-9,"-",IF(HA51=-9,"-",IF(AVERAGE(HA53:HA54)=AVERAGE(HA51:HA52),"-","ERR")))</f>
        <v>-</v>
      </c>
      <c r="HB55" s="0" t="str">
        <f aca="false">IF(HB53=-9,"-",IF(HB51=-9,"-",IF(AVERAGE(HB53:HB54)=AVERAGE(HB51:HB52),"-","ERR")))</f>
        <v>-</v>
      </c>
      <c r="HC55" s="0" t="str">
        <f aca="false">IF(HC53=-9,"-",IF(HC51=-9,"-",IF(AVERAGE(HC53:HC54)=AVERAGE(HC51:HC52),"-","ERR")))</f>
        <v>-</v>
      </c>
      <c r="HD55" s="0" t="str">
        <f aca="false">IF(HD53=-9,"-",IF(HD51=-9,"-",IF(AVERAGE(HD53:HD54)=AVERAGE(HD51:HD52),"-","ERR")))</f>
        <v>-</v>
      </c>
      <c r="HE55" s="0" t="str">
        <f aca="false">IF(HE53=-9,"-",IF(HE51=-9,"-",IF(AVERAGE(HE53:HE54)=AVERAGE(HE51:HE52),"-","ERR")))</f>
        <v>-</v>
      </c>
      <c r="HF55" s="0" t="str">
        <f aca="false">IF(HF53=-9,"-",IF(HF51=-9,"-",IF(AVERAGE(HF53:HF54)=AVERAGE(HF51:HF52),"-","ERR")))</f>
        <v>-</v>
      </c>
      <c r="HG55" s="0" t="str">
        <f aca="false">IF(HG53=-9,"-",IF(HG51=-9,"-",IF(AVERAGE(HG53:HG54)=AVERAGE(HG51:HG52),"-","ERR")))</f>
        <v>-</v>
      </c>
      <c r="HH55" s="0" t="str">
        <f aca="false">IF(HH53=-9,"-",IF(HH51=-9,"-",IF(AVERAGE(HH53:HH54)=AVERAGE(HH51:HH52),"-","ERR")))</f>
        <v>-</v>
      </c>
      <c r="HI55" s="0" t="str">
        <f aca="false">IF(HI53=-9,"-",IF(HI51=-9,"-",IF(AVERAGE(HI53:HI54)=AVERAGE(HI51:HI52),"-","ERR")))</f>
        <v>-</v>
      </c>
      <c r="HJ55" s="0" t="str">
        <f aca="false">IF(HJ53=-9,"-",IF(HJ51=-9,"-",IF(AVERAGE(HJ53:HJ54)=AVERAGE(HJ51:HJ52),"-","ERR")))</f>
        <v>-</v>
      </c>
      <c r="HK55" s="0" t="str">
        <f aca="false">IF(HK53=-9,"-",IF(HK51=-9,"-",IF(AVERAGE(HK53:HK54)=AVERAGE(HK51:HK52),"-","ERR")))</f>
        <v>-</v>
      </c>
      <c r="HL55" s="0" t="str">
        <f aca="false">IF(HL53=-9,"-",IF(HL51=-9,"-",IF(AVERAGE(HL53:HL54)=AVERAGE(HL51:HL52),"-","ERR")))</f>
        <v>ERR</v>
      </c>
      <c r="HM55" s="0" t="str">
        <f aca="false">IF(HM53=-9,"-",IF(HM51=-9,"-",IF(AVERAGE(HM53:HM54)=AVERAGE(HM51:HM52),"-","ERR")))</f>
        <v>-</v>
      </c>
      <c r="HN55" s="0" t="str">
        <f aca="false">IF(HN53=-9,"-",IF(HN51=-9,"-",IF(AVERAGE(HN53:HN54)=AVERAGE(HN51:HN52),"-","ERR")))</f>
        <v>-</v>
      </c>
      <c r="HO55" s="0" t="str">
        <f aca="false">IF(HO53=-9,"-",IF(HO51=-9,"-",IF(AVERAGE(HO53:HO54)=AVERAGE(HO51:HO52),"-","ERR")))</f>
        <v>-</v>
      </c>
      <c r="HP55" s="0" t="str">
        <f aca="false">IF(HP53=-9,"-",IF(HP51=-9,"-",IF(AVERAGE(HP53:HP54)=AVERAGE(HP51:HP52),"-","ERR")))</f>
        <v>-</v>
      </c>
      <c r="HQ55" s="0" t="str">
        <f aca="false">IF(HQ53=-9,"-",IF(HQ51=-9,"-",IF(AVERAGE(HQ53:HQ54)=AVERAGE(HQ51:HQ52),"-","ERR")))</f>
        <v>-</v>
      </c>
      <c r="HR55" s="0" t="str">
        <f aca="false">IF(HR53=-9,"-",IF(HR51=-9,"-",IF(AVERAGE(HR53:HR54)=AVERAGE(HR51:HR52),"-","ERR")))</f>
        <v>-</v>
      </c>
      <c r="HS55" s="0" t="str">
        <f aca="false">IF(HS53=-9,"-",IF(HS51=-9,"-",IF(AVERAGE(HS53:HS54)=AVERAGE(HS51:HS52),"-","ERR")))</f>
        <v>-</v>
      </c>
      <c r="HT55" s="0" t="str">
        <f aca="false">IF(HT53=-9,"-",IF(HT51=-9,"-",IF(AVERAGE(HT53:HT54)=AVERAGE(HT51:HT52),"-","ERR")))</f>
        <v>-</v>
      </c>
      <c r="HU55" s="0" t="str">
        <f aca="false">IF(HU53=-9,"-",IF(HU51=-9,"-",IF(AVERAGE(HU53:HU54)=AVERAGE(HU51:HU52),"-","ERR")))</f>
        <v>-</v>
      </c>
      <c r="HV55" s="0" t="str">
        <f aca="false">IF(HV53=-9,"-",IF(HV51=-9,"-",IF(AVERAGE(HV53:HV54)=AVERAGE(HV51:HV52),"-","ERR")))</f>
        <v>-</v>
      </c>
      <c r="HW55" s="0" t="str">
        <f aca="false">IF(HW53=-9,"-",IF(HW51=-9,"-",IF(AVERAGE(HW53:HW54)=AVERAGE(HW51:HW52),"-","ERR")))</f>
        <v>-</v>
      </c>
      <c r="HX55" s="0" t="str">
        <f aca="false">IF(HX53=-9,"-",IF(HX51=-9,"-",IF(AVERAGE(HX53:HX54)=AVERAGE(HX51:HX52),"-","ERR")))</f>
        <v>-</v>
      </c>
      <c r="HY55" s="0" t="str">
        <f aca="false">IF(HY53=-9,"-",IF(HY51=-9,"-",IF(AVERAGE(HY53:HY54)=AVERAGE(HY51:HY52),"-","ERR")))</f>
        <v>-</v>
      </c>
      <c r="HZ55" s="0" t="str">
        <f aca="false">IF(HZ53=-9,"-",IF(HZ51=-9,"-",IF(AVERAGE(HZ53:HZ54)=AVERAGE(HZ51:HZ52),"-","ERR")))</f>
        <v>-</v>
      </c>
      <c r="IA55" s="0" t="str">
        <f aca="false">IF(IA53=-9,"-",IF(IA51=-9,"-",IF(AVERAGE(IA53:IA54)=AVERAGE(IA51:IA52),"-","ERR")))</f>
        <v>-</v>
      </c>
      <c r="IB55" s="0" t="str">
        <f aca="false">IF(IB53=-9,"-",IF(IB51=-9,"-",IF(AVERAGE(IB53:IB54)=AVERAGE(IB51:IB52),"-","ERR")))</f>
        <v>-</v>
      </c>
      <c r="IC55" s="0" t="str">
        <f aca="false">IF(IC53=-9,"-",IF(IC51=-9,"-",IF(AVERAGE(IC53:IC54)=AVERAGE(IC51:IC52),"-","ERR")))</f>
        <v>-</v>
      </c>
      <c r="ID55" s="0" t="str">
        <f aca="false">IF(ID53=-9,"-",IF(ID51=-9,"-",IF(AVERAGE(ID53:ID54)=AVERAGE(ID51:ID52),"-","ERR")))</f>
        <v>-</v>
      </c>
      <c r="IE55" s="0" t="str">
        <f aca="false">IF(IE53=-9,"-",IF(IE51=-9,"-",IF(AVERAGE(IE53:IE54)=AVERAGE(IE51:IE52),"-","ERR")))</f>
        <v>-</v>
      </c>
      <c r="IF55" s="0" t="str">
        <f aca="false">IF(IF53=-9,"-",IF(IF51=-9,"-",IF(AVERAGE(IF53:IF54)=AVERAGE(IF51:IF52),"-","ERR")))</f>
        <v>-</v>
      </c>
      <c r="IG55" s="0" t="str">
        <f aca="false">IF(IG53=-9,"-",IF(IG51=-9,"-",IF(AVERAGE(IG53:IG54)=AVERAGE(IG51:IG52),"-","ERR")))</f>
        <v>-</v>
      </c>
      <c r="IH55" s="0" t="str">
        <f aca="false">IF(IH53=-9,"-",IF(IH51=-9,"-",IF(AVERAGE(IH53:IH54)=AVERAGE(IH51:IH52),"-","ERR")))</f>
        <v>-</v>
      </c>
      <c r="II55" s="0" t="str">
        <f aca="false">IF(II53=-9,"-",IF(II51=-9,"-",IF(AVERAGE(II53:II54)=AVERAGE(II51:II52),"-","ERR")))</f>
        <v>-</v>
      </c>
      <c r="IJ55" s="0" t="str">
        <f aca="false">IF(IJ53=-9,"-",IF(IJ51=-9,"-",IF(AVERAGE(IJ53:IJ54)=AVERAGE(IJ51:IJ52),"-","ERR")))</f>
        <v>ERR</v>
      </c>
      <c r="IK55" s="0" t="str">
        <f aca="false">IF(IK53=-9,"-",IF(IK51=-9,"-",IF(AVERAGE(IK53:IK54)=AVERAGE(IK51:IK52),"-","ERR")))</f>
        <v>-</v>
      </c>
      <c r="IL55" s="0" t="str">
        <f aca="false">IF(IL53=-9,"-",IF(IL51=-9,"-",IF(AVERAGE(IL53:IL54)=AVERAGE(IL51:IL52),"-","ERR")))</f>
        <v>-</v>
      </c>
      <c r="IM55" s="0" t="str">
        <f aca="false">IF(IM53=-9,"-",IF(IM51=-9,"-",IF(AVERAGE(IM53:IM54)=AVERAGE(IM51:IM52),"-","ERR")))</f>
        <v>-</v>
      </c>
      <c r="IN55" s="0" t="str">
        <f aca="false">IF(IN53=-9,"-",IF(IN51=-9,"-",IF(AVERAGE(IN53:IN54)=AVERAGE(IN51:IN52),"-","ERR")))</f>
        <v>-</v>
      </c>
      <c r="IO55" s="0" t="str">
        <f aca="false">IF(IO53=-9,"-",IF(IO51=-9,"-",IF(AVERAGE(IO53:IO54)=AVERAGE(IO51:IO52),"-","ERR")))</f>
        <v>-</v>
      </c>
      <c r="IP55" s="0" t="str">
        <f aca="false">IF(IP53=-9,"-",IF(IP51=-9,"-",IF(AVERAGE(IP53:IP54)=AVERAGE(IP51:IP52),"-","ERR")))</f>
        <v>-</v>
      </c>
      <c r="IQ55" s="0" t="str">
        <f aca="false">IF(IQ53=-9,"-",IF(IQ51=-9,"-",IF(AVERAGE(IQ53:IQ54)=AVERAGE(IQ51:IQ52),"-","ERR")))</f>
        <v>-</v>
      </c>
      <c r="IR55" s="0" t="str">
        <f aca="false">IF(IR53=-9,"-",IF(IR51=-9,"-",IF(AVERAGE(IR53:IR54)=AVERAGE(IR51:IR52),"-","ERR")))</f>
        <v>-</v>
      </c>
      <c r="IS55" s="0" t="str">
        <f aca="false">IF(IS53=-9,"-",IF(IS51=-9,"-",IF(AVERAGE(IS53:IS54)=AVERAGE(IS51:IS52),"-","ERR")))</f>
        <v>-</v>
      </c>
      <c r="IT55" s="0" t="str">
        <f aca="false">IF(IT53=-9,"-",IF(IT51=-9,"-",IF(AVERAGE(IT53:IT54)=AVERAGE(IT51:IT52),"-","ERR")))</f>
        <v>-</v>
      </c>
      <c r="IU55" s="0" t="str">
        <f aca="false">IF(IU53=-9,"-",IF(IU51=-9,"-",IF(AVERAGE(IU53:IU54)=AVERAGE(IU51:IU52),"-","ERR")))</f>
        <v>-</v>
      </c>
      <c r="IV55" s="0" t="str">
        <f aca="false">IF(IV53=-9,"-",IF(IV51=-9,"-",IF(AVERAGE(IV53:IV54)=AVERAGE(IV51:IV52),"-","ERR")))</f>
        <v>-</v>
      </c>
      <c r="IW55" s="0" t="str">
        <f aca="false">IF(IW53=-9,"-",IF(IW51=-9,"-",IF(AVERAGE(IW53:IW54)=AVERAGE(IW51:IW52),"-","ERR")))</f>
        <v>-</v>
      </c>
      <c r="IX55" s="0" t="str">
        <f aca="false">IF(IX53=-9,"-",IF(IX51=-9,"-",IF(AVERAGE(IX53:IX54)=AVERAGE(IX51:IX52),"-","ERR")))</f>
        <v>-</v>
      </c>
      <c r="IY55" s="0" t="str">
        <f aca="false">IF(IY53=-9,"-",IF(IY51=-9,"-",IF(AVERAGE(IY53:IY54)=AVERAGE(IY51:IY52),"-","ERR")))</f>
        <v>-</v>
      </c>
      <c r="IZ55" s="0" t="str">
        <f aca="false">IF(IZ53=-9,"-",IF(IZ51=-9,"-",IF(AVERAGE(IZ53:IZ54)=AVERAGE(IZ51:IZ52),"-","ERR")))</f>
        <v>-</v>
      </c>
      <c r="JA55" s="0" t="str">
        <f aca="false">IF(JA53=-9,"-",IF(JA51=-9,"-",IF(AVERAGE(JA53:JA54)=AVERAGE(JA51:JA52),"-","ERR")))</f>
        <v>-</v>
      </c>
      <c r="JB55" s="0" t="str">
        <f aca="false">IF(JB53=-9,"-",IF(JB51=-9,"-",IF(AVERAGE(JB53:JB54)=AVERAGE(JB51:JB52),"-","ERR")))</f>
        <v>-</v>
      </c>
      <c r="JC55" s="0" t="str">
        <f aca="false">IF(JC53=-9,"-",IF(JC51=-9,"-",IF(AVERAGE(JC53:JC54)=AVERAGE(JC51:JC52),"-","ERR")))</f>
        <v>-</v>
      </c>
      <c r="JD55" s="0" t="str">
        <f aca="false">IF(JD53=-9,"-",IF(JD51=-9,"-",IF(AVERAGE(JD53:JD54)=AVERAGE(JD51:JD52),"-","ERR")))</f>
        <v>-</v>
      </c>
      <c r="JE55" s="0" t="str">
        <f aca="false">IF(JE53=-9,"-",IF(JE51=-9,"-",IF(AVERAGE(JE53:JE54)=AVERAGE(JE51:JE52),"-","ERR")))</f>
        <v>-</v>
      </c>
      <c r="JF55" s="0" t="str">
        <f aca="false">IF(JF53=-9,"-",IF(JF51=-9,"-",IF(AVERAGE(JF53:JF54)=AVERAGE(JF51:JF52),"-","ERR")))</f>
        <v>-</v>
      </c>
      <c r="JG55" s="0" t="str">
        <f aca="false">IF(JG53=-9,"-",IF(JG51=-9,"-",IF(AVERAGE(JG53:JG54)=AVERAGE(JG51:JG52),"-","ERR")))</f>
        <v>-</v>
      </c>
      <c r="JH55" s="0" t="str">
        <f aca="false">IF(JH53=-9,"-",IF(JH51=-9,"-",IF(AVERAGE(JH53:JH54)=AVERAGE(JH51:JH52),"-","ERR")))</f>
        <v>-</v>
      </c>
      <c r="JI55" s="0" t="str">
        <f aca="false">IF(JI53=-9,"-",IF(JI51=-9,"-",IF(AVERAGE(JI53:JI54)=AVERAGE(JI51:JI52),"-","ERR")))</f>
        <v>-</v>
      </c>
      <c r="JJ55" s="0" t="str">
        <f aca="false">IF(JJ53=-9,"-",IF(JJ51=-9,"-",IF(AVERAGE(JJ53:JJ54)=AVERAGE(JJ51:JJ52),"-","ERR")))</f>
        <v>-</v>
      </c>
      <c r="JK55" s="0" t="str">
        <f aca="false">IF(JK53=-9,"-",IF(JK51=-9,"-",IF(AVERAGE(JK53:JK54)=AVERAGE(JK51:JK52),"-","ERR")))</f>
        <v>-</v>
      </c>
      <c r="JL55" s="0" t="str">
        <f aca="false">IF(JL53=-9,"-",IF(JL51=-9,"-",IF(AVERAGE(JL53:JL54)=AVERAGE(JL51:JL52),"-","ERR")))</f>
        <v>-</v>
      </c>
      <c r="JM55" s="0" t="str">
        <f aca="false">IF(JM53=-9,"-",IF(JM51=-9,"-",IF(AVERAGE(JM53:JM54)=AVERAGE(JM51:JM52),"-","ERR")))</f>
        <v>-</v>
      </c>
      <c r="JN55" s="0" t="str">
        <f aca="false">IF(JN53=-9,"-",IF(JN51=-9,"-",IF(AVERAGE(JN53:JN54)=AVERAGE(JN51:JN52),"-","ERR")))</f>
        <v>-</v>
      </c>
      <c r="JO55" s="0" t="str">
        <f aca="false">IF(JO53=-9,"-",IF(JO51=-9,"-",IF(AVERAGE(JO53:JO54)=AVERAGE(JO51:JO52),"-","ERR")))</f>
        <v>-</v>
      </c>
      <c r="JP55" s="0" t="str">
        <f aca="false">IF(JP53=-9,"-",IF(JP51=-9,"-",IF(AVERAGE(JP53:JP54)=AVERAGE(JP51:JP52),"-","ERR")))</f>
        <v>-</v>
      </c>
      <c r="JQ55" s="0" t="str">
        <f aca="false">IF(JQ53=-9,"-",IF(JQ51=-9,"-",IF(AVERAGE(JQ53:JQ54)=AVERAGE(JQ51:JQ52),"-","ERR")))</f>
        <v>-</v>
      </c>
      <c r="JR55" s="0" t="str">
        <f aca="false">IF(JR53=-9,"-",IF(JR51=-9,"-",IF(AVERAGE(JR53:JR54)=AVERAGE(JR51:JR52),"-","ERR")))</f>
        <v>-</v>
      </c>
      <c r="JS55" s="0" t="str">
        <f aca="false">IF(JS53=-9,"-",IF(JS51=-9,"-",IF(AVERAGE(JS53:JS54)=AVERAGE(JS51:JS52),"-","ERR")))</f>
        <v>-</v>
      </c>
      <c r="JT55" s="0" t="str">
        <f aca="false">IF(JT53=-9,"-",IF(JT51=-9,"-",IF(AVERAGE(JT53:JT54)=AVERAGE(JT51:JT52),"-","ERR")))</f>
        <v>-</v>
      </c>
      <c r="JU55" s="0" t="str">
        <f aca="false">IF(JU53=-9,"-",IF(JU51=-9,"-",IF(AVERAGE(JU53:JU54)=AVERAGE(JU51:JU52),"-","ERR")))</f>
        <v>-</v>
      </c>
      <c r="JV55" s="0" t="str">
        <f aca="false">IF(JV53=-9,"-",IF(JV51=-9,"-",IF(AVERAGE(JV53:JV54)=AVERAGE(JV51:JV52),"-","ERR")))</f>
        <v>-</v>
      </c>
      <c r="JW55" s="0" t="str">
        <f aca="false">IF(JW53=-9,"-",IF(JW51=-9,"-",IF(AVERAGE(JW53:JW54)=AVERAGE(JW51:JW52),"-","ERR")))</f>
        <v>-</v>
      </c>
      <c r="JX55" s="0" t="str">
        <f aca="false">IF(JX53=-9,"-",IF(JX51=-9,"-",IF(AVERAGE(JX53:JX54)=AVERAGE(JX51:JX52),"-","ERR")))</f>
        <v>-</v>
      </c>
      <c r="JY55" s="0" t="str">
        <f aca="false">IF(JY53=-9,"-",IF(JY51=-9,"-",IF(AVERAGE(JY53:JY54)=AVERAGE(JY51:JY52),"-","ERR")))</f>
        <v>-</v>
      </c>
      <c r="JZ55" s="0" t="str">
        <f aca="false">IF(JZ53=-9,"-",IF(JZ51=-9,"-",IF(AVERAGE(JZ53:JZ54)=AVERAGE(JZ51:JZ52),"-","ERR")))</f>
        <v>-</v>
      </c>
      <c r="KA55" s="0" t="str">
        <f aca="false">IF(KA53=-9,"-",IF(KA51=-9,"-",IF(AVERAGE(KA53:KA54)=AVERAGE(KA51:KA52),"-","ERR")))</f>
        <v>-</v>
      </c>
      <c r="KB55" s="0" t="str">
        <f aca="false">IF(KB53=-9,"-",IF(KB51=-9,"-",IF(AVERAGE(KB53:KB54)=AVERAGE(KB51:KB52),"-","ERR")))</f>
        <v>-</v>
      </c>
      <c r="KC55" s="0" t="str">
        <f aca="false">IF(KC53=-9,"-",IF(KC51=-9,"-",IF(AVERAGE(KC53:KC54)=AVERAGE(KC51:KC52),"-","ERR")))</f>
        <v>-</v>
      </c>
      <c r="KD55" s="0" t="str">
        <f aca="false">IF(KD53=-9,"-",IF(KD51=-9,"-",IF(AVERAGE(KD53:KD54)=AVERAGE(KD51:KD52),"-","ERR")))</f>
        <v>-</v>
      </c>
      <c r="KE55" s="0" t="str">
        <f aca="false">IF(KE53=-9,"-",IF(KE51=-9,"-",IF(AVERAGE(KE53:KE54)=AVERAGE(KE51:KE52),"-","ERR")))</f>
        <v>-</v>
      </c>
      <c r="KF55" s="0" t="str">
        <f aca="false">IF(KF53=-9,"-",IF(KF51=-9,"-",IF(AVERAGE(KF53:KF54)=AVERAGE(KF51:KF52),"-","ERR")))</f>
        <v>-</v>
      </c>
      <c r="KG55" s="0" t="str">
        <f aca="false">IF(KG53=-9,"-",IF(KG51=-9,"-",IF(AVERAGE(KG53:KG54)=AVERAGE(KG51:KG52),"-","ERR")))</f>
        <v>-</v>
      </c>
      <c r="KH55" s="0" t="str">
        <f aca="false">IF(KH53=-9,"-",IF(KH51=-9,"-",IF(AVERAGE(KH53:KH54)=AVERAGE(KH51:KH52),"-","ERR")))</f>
        <v>-</v>
      </c>
      <c r="KI55" s="0" t="str">
        <f aca="false">IF(KI53=-9,"-",IF(KI51=-9,"-",IF(AVERAGE(KI53:KI54)=AVERAGE(KI51:KI52),"-","ERR")))</f>
        <v>-</v>
      </c>
      <c r="KJ55" s="0" t="str">
        <f aca="false">IF(KJ53=-9,"-",IF(KJ51=-9,"-",IF(AVERAGE(KJ53:KJ54)=AVERAGE(KJ51:KJ52),"-","ERR")))</f>
        <v>-</v>
      </c>
      <c r="KK55" s="0" t="str">
        <f aca="false">IF(KK53=-9,"-",IF(KK51=-9,"-",IF(AVERAGE(KK53:KK54)=AVERAGE(KK51:KK52),"-","ERR")))</f>
        <v>-</v>
      </c>
      <c r="KL55" s="0" t="str">
        <f aca="false">IF(KL53=-9,"-",IF(KL51=-9,"-",IF(AVERAGE(KL53:KL54)=AVERAGE(KL51:KL52),"-","ERR")))</f>
        <v>-</v>
      </c>
      <c r="KM55" s="0" t="str">
        <f aca="false">IF(KM53=-9,"-",IF(KM51=-9,"-",IF(AVERAGE(KM53:KM54)=AVERAGE(KM51:KM52),"-","ERR")))</f>
        <v>-</v>
      </c>
      <c r="KN55" s="0" t="str">
        <f aca="false">IF(KN53=-9,"-",IF(KN51=-9,"-",IF(AVERAGE(KN53:KN54)=AVERAGE(KN51:KN52),"-","ERR")))</f>
        <v>-</v>
      </c>
      <c r="KO55" s="0" t="str">
        <f aca="false">IF(KO53=-9,"-",IF(KO51=-9,"-",IF(AVERAGE(KO53:KO54)=AVERAGE(KO51:KO52),"-","ERR")))</f>
        <v>-</v>
      </c>
      <c r="KP55" s="0" t="str">
        <f aca="false">IF(KP53=-9,"-",IF(KP51=-9,"-",IF(AVERAGE(KP53:KP54)=AVERAGE(KP51:KP52),"-","ERR")))</f>
        <v>-</v>
      </c>
      <c r="KQ55" s="0" t="str">
        <f aca="false">IF(KQ53=-9,"-",IF(KQ51=-9,"-",IF(AVERAGE(KQ53:KQ54)=AVERAGE(KQ51:KQ52),"-","ERR")))</f>
        <v>-</v>
      </c>
      <c r="KR55" s="0" t="str">
        <f aca="false">IF(KR53=-9,"-",IF(KR51=-9,"-",IF(AVERAGE(KR53:KR54)=AVERAGE(KR51:KR52),"-","ERR")))</f>
        <v>-</v>
      </c>
      <c r="KS55" s="0" t="str">
        <f aca="false">IF(KS53=-9,"-",IF(KS51=-9,"-",IF(AVERAGE(KS53:KS54)=AVERAGE(KS51:KS52),"-","ERR")))</f>
        <v>-</v>
      </c>
      <c r="KT55" s="0" t="str">
        <f aca="false">IF(KT53=-9,"-",IF(KT51=-9,"-",IF(AVERAGE(KT53:KT54)=AVERAGE(KT51:KT52),"-","ERR")))</f>
        <v>-</v>
      </c>
      <c r="KU55" s="0" t="str">
        <f aca="false">IF(KU53=-9,"-",IF(KU51=-9,"-",IF(AVERAGE(KU53:KU54)=AVERAGE(KU51:KU52),"-","ERR")))</f>
        <v>-</v>
      </c>
      <c r="KV55" s="0" t="str">
        <f aca="false">IF(KV53=-9,"-",IF(KV51=-9,"-",IF(AVERAGE(KV53:KV54)=AVERAGE(KV51:KV52),"-","ERR")))</f>
        <v>-</v>
      </c>
      <c r="KW55" s="0" t="str">
        <f aca="false">IF(KW53=-9,"-",IF(KW51=-9,"-",IF(AVERAGE(KW53:KW54)=AVERAGE(KW51:KW52),"-","ERR")))</f>
        <v>-</v>
      </c>
      <c r="KX55" s="0" t="str">
        <f aca="false">IF(KX53=-9,"-",IF(KX51=-9,"-",IF(AVERAGE(KX53:KX54)=AVERAGE(KX51:KX52),"-","ERR")))</f>
        <v>-</v>
      </c>
      <c r="KY55" s="0" t="str">
        <f aca="false">IF(KY53=-9,"-",IF(KY51=-9,"-",IF(AVERAGE(KY53:KY54)=AVERAGE(KY51:KY52),"-","ERR")))</f>
        <v>-</v>
      </c>
      <c r="KZ55" s="0" t="str">
        <f aca="false">IF(KZ53=-9,"-",IF(KZ51=-9,"-",IF(AVERAGE(KZ53:KZ54)=AVERAGE(KZ51:KZ52),"-","ERR")))</f>
        <v>-</v>
      </c>
      <c r="LA55" s="0" t="str">
        <f aca="false">IF(LA53=-9,"-",IF(LA51=-9,"-",IF(AVERAGE(LA53:LA54)=AVERAGE(LA51:LA52),"-","ERR")))</f>
        <v>-</v>
      </c>
      <c r="LB55" s="0" t="str">
        <f aca="false">IF(LB53=-9,"-",IF(LB51=-9,"-",IF(AVERAGE(LB53:LB54)=AVERAGE(LB51:LB52),"-","ERR")))</f>
        <v>-</v>
      </c>
      <c r="LC55" s="0" t="str">
        <f aca="false">IF(LC53=-9,"-",IF(LC51=-9,"-",IF(AVERAGE(LC53:LC54)=AVERAGE(LC51:LC52),"-","ERR")))</f>
        <v>-</v>
      </c>
      <c r="LD55" s="0" t="str">
        <f aca="false">IF(LD53=-9,"-",IF(LD51=-9,"-",IF(AVERAGE(LD53:LD54)=AVERAGE(LD51:LD52),"-","ERR")))</f>
        <v>-</v>
      </c>
      <c r="LE55" s="0" t="str">
        <f aca="false">IF(LE53=-9,"-",IF(LE51=-9,"-",IF(AVERAGE(LE53:LE54)=AVERAGE(LE51:LE52),"-","ERR")))</f>
        <v>-</v>
      </c>
      <c r="LF55" s="0" t="str">
        <f aca="false">IF(LF53=-9,"-",IF(LF51=-9,"-",IF(AVERAGE(LF53:LF54)=AVERAGE(LF51:LF52),"-","ERR")))</f>
        <v>-</v>
      </c>
      <c r="LG55" s="0" t="str">
        <f aca="false">IF(LG53=-9,"-",IF(LG51=-9,"-",IF(AVERAGE(LG53:LG54)=AVERAGE(LG51:LG52),"-","ERR")))</f>
        <v>-</v>
      </c>
      <c r="LH55" s="0" t="str">
        <f aca="false">IF(LH53=-9,"-",IF(LH51=-9,"-",IF(AVERAGE(LH53:LH54)=AVERAGE(LH51:LH52),"-","ERR")))</f>
        <v>-</v>
      </c>
      <c r="LI55" s="0" t="str">
        <f aca="false">IF(LI53=-9,"-",IF(LI51=-9,"-",IF(AVERAGE(LI53:LI54)=AVERAGE(LI51:LI52),"-","ERR")))</f>
        <v>-</v>
      </c>
      <c r="LJ55" s="0" t="str">
        <f aca="false">IF(LJ53=-9,"-",IF(LJ51=-9,"-",IF(AVERAGE(LJ53:LJ54)=AVERAGE(LJ51:LJ52),"-","ERR")))</f>
        <v>-</v>
      </c>
      <c r="LK55" s="0" t="str">
        <f aca="false">IF(LK53=-9,"-",IF(LK51=-9,"-",IF(AVERAGE(LK53:LK54)=AVERAGE(LK51:LK52),"-","ERR")))</f>
        <v>-</v>
      </c>
      <c r="LL55" s="0" t="str">
        <f aca="false">IF(LL53=-9,"-",IF(LL51=-9,"-",IF(AVERAGE(LL53:LL54)=AVERAGE(LL51:LL52),"-","ERR")))</f>
        <v>-</v>
      </c>
      <c r="LM55" s="0" t="str">
        <f aca="false">IF(LM53=-9,"-",IF(LM51=-9,"-",IF(AVERAGE(LM53:LM54)=AVERAGE(LM51:LM52),"-","ERR")))</f>
        <v>-</v>
      </c>
      <c r="LN55" s="0" t="str">
        <f aca="false">IF(LN53=-9,"-",IF(LN51=-9,"-",IF(AVERAGE(LN53:LN54)=AVERAGE(LN51:LN52),"-","ERR")))</f>
        <v>-</v>
      </c>
      <c r="LO55" s="0" t="str">
        <f aca="false">IF(LO53=-9,"-",IF(LO51=-9,"-",IF(AVERAGE(LO53:LO54)=AVERAGE(LO51:LO52),"-","ERR")))</f>
        <v>-</v>
      </c>
      <c r="LP55" s="0" t="str">
        <f aca="false">IF(LP53=-9,"-",IF(LP51=-9,"-",IF(AVERAGE(LP53:LP54)=AVERAGE(LP51:LP52),"-","ERR")))</f>
        <v>-</v>
      </c>
      <c r="LQ55" s="0" t="str">
        <f aca="false">IF(LQ53=-9,"-",IF(LQ51=-9,"-",IF(AVERAGE(LQ53:LQ54)=AVERAGE(LQ51:LQ52),"-","ERR")))</f>
        <v>-</v>
      </c>
      <c r="LR55" s="0" t="str">
        <f aca="false">IF(LR53=-9,"-",IF(LR51=-9,"-",IF(AVERAGE(LR53:LR54)=AVERAGE(LR51:LR52),"-","ERR")))</f>
        <v>-</v>
      </c>
      <c r="LS55" s="0" t="str">
        <f aca="false">IF(LS53=-9,"-",IF(LS51=-9,"-",IF(AVERAGE(LS53:LS54)=AVERAGE(LS51:LS52),"-","ERR")))</f>
        <v>-</v>
      </c>
      <c r="LT55" s="0" t="str">
        <f aca="false">IF(LT53=-9,"-",IF(LT51=-9,"-",IF(AVERAGE(LT53:LT54)=AVERAGE(LT51:LT52),"-","ERR")))</f>
        <v>-</v>
      </c>
      <c r="LU55" s="0" t="str">
        <f aca="false">IF(LU53=-9,"-",IF(LU51=-9,"-",IF(AVERAGE(LU53:LU54)=AVERAGE(LU51:LU52),"-","ERR")))</f>
        <v>ERR</v>
      </c>
      <c r="LV55" s="0" t="str">
        <f aca="false">IF(LV53=-9,"-",IF(LV51=-9,"-",IF(AVERAGE(LV53:LV54)=AVERAGE(LV51:LV52),"-","ERR")))</f>
        <v>-</v>
      </c>
      <c r="LW55" s="0" t="str">
        <f aca="false">IF(LW53=-9,"-",IF(LW51=-9,"-",IF(AVERAGE(LW53:LW54)=AVERAGE(LW51:LW52),"-","ERR")))</f>
        <v>-</v>
      </c>
      <c r="LX55" s="0" t="str">
        <f aca="false">IF(LX53=-9,"-",IF(LX51=-9,"-",IF(AVERAGE(LX53:LX54)=AVERAGE(LX51:LX52),"-","ERR")))</f>
        <v>-</v>
      </c>
      <c r="LY55" s="0" t="str">
        <f aca="false">IF(LY53=-9,"-",IF(LY51=-9,"-",IF(AVERAGE(LY53:LY54)=AVERAGE(LY51:LY52),"-","ERR")))</f>
        <v>-</v>
      </c>
      <c r="LZ55" s="0" t="str">
        <f aca="false">IF(LZ53=-9,"-",IF(LZ51=-9,"-",IF(AVERAGE(LZ53:LZ54)=AVERAGE(LZ51:LZ52),"-","ERR")))</f>
        <v>-</v>
      </c>
      <c r="MA55" s="0" t="str">
        <f aca="false">IF(MA53=-9,"-",IF(MA51=-9,"-",IF(AVERAGE(MA53:MA54)=AVERAGE(MA51:MA52),"-","ERR")))</f>
        <v>-</v>
      </c>
      <c r="MB55" s="0" t="str">
        <f aca="false">IF(MB53=-9,"-",IF(MB51=-9,"-",IF(AVERAGE(MB53:MB54)=AVERAGE(MB51:MB52),"-","ERR")))</f>
        <v>-</v>
      </c>
      <c r="MC55" s="0" t="str">
        <f aca="false">IF(MC53=-9,"-",IF(MC51=-9,"-",IF(AVERAGE(MC53:MC54)=AVERAGE(MC51:MC52),"-","ERR")))</f>
        <v>-</v>
      </c>
      <c r="MD55" s="0" t="str">
        <f aca="false">IF(MD53=-9,"-",IF(MD51=-9,"-",IF(AVERAGE(MD53:MD54)=AVERAGE(MD51:MD52),"-","ERR")))</f>
        <v>-</v>
      </c>
      <c r="ME55" s="0" t="str">
        <f aca="false">IF(ME53=-9,"-",IF(ME51=-9,"-",IF(AVERAGE(ME53:ME54)=AVERAGE(ME51:ME52),"-","ERR")))</f>
        <v>-</v>
      </c>
      <c r="MF55" s="0" t="str">
        <f aca="false">IF(MF53=-9,"-",IF(MF51=-9,"-",IF(AVERAGE(MF53:MF54)=AVERAGE(MF51:MF52),"-","ERR")))</f>
        <v>-</v>
      </c>
      <c r="MG55" s="0" t="str">
        <f aca="false">IF(MG53=-9,"-",IF(MG51=-9,"-",IF(AVERAGE(MG53:MG54)=AVERAGE(MG51:MG52),"-","ERR")))</f>
        <v>-</v>
      </c>
      <c r="MH55" s="0" t="str">
        <f aca="false">IF(MH53=-9,"-",IF(MH51=-9,"-",IF(AVERAGE(MH53:MH54)=AVERAGE(MH51:MH52),"-","ERR")))</f>
        <v>-</v>
      </c>
      <c r="MI55" s="0" t="str">
        <f aca="false">IF(MI53=-9,"-",IF(MI51=-9,"-",IF(AVERAGE(MI53:MI54)=AVERAGE(MI51:MI52),"-","ERR")))</f>
        <v>-</v>
      </c>
      <c r="MJ55" s="0" t="str">
        <f aca="false">IF(MJ53=-9,"-",IF(MJ51=-9,"-",IF(AVERAGE(MJ53:MJ54)=AVERAGE(MJ51:MJ52),"-","ERR")))</f>
        <v>-</v>
      </c>
      <c r="MK55" s="0" t="str">
        <f aca="false">IF(MK53=-9,"-",IF(MK51=-9,"-",IF(AVERAGE(MK53:MK54)=AVERAGE(MK51:MK52),"-","ERR")))</f>
        <v>-</v>
      </c>
      <c r="ML55" s="0" t="str">
        <f aca="false">IF(ML53=-9,"-",IF(ML51=-9,"-",IF(AVERAGE(ML53:ML54)=AVERAGE(ML51:ML52),"-","ERR")))</f>
        <v>-</v>
      </c>
      <c r="MM55" s="0" t="str">
        <f aca="false">IF(MM53=-9,"-",IF(MM51=-9,"-",IF(AVERAGE(MM53:MM54)=AVERAGE(MM51:MM52),"-","ERR")))</f>
        <v>-</v>
      </c>
      <c r="MN55" s="0" t="str">
        <f aca="false">IF(MN53=-9,"-",IF(MN51=-9,"-",IF(AVERAGE(MN53:MN54)=AVERAGE(MN51:MN52),"-","ERR")))</f>
        <v>-</v>
      </c>
      <c r="MO55" s="0" t="str">
        <f aca="false">IF(MO53=-9,"-",IF(MO51=-9,"-",IF(AVERAGE(MO53:MO54)=AVERAGE(MO51:MO52),"-","ERR")))</f>
        <v>-</v>
      </c>
      <c r="MP55" s="0" t="str">
        <f aca="false">IF(MP53=-9,"-",IF(MP51=-9,"-",IF(AVERAGE(MP53:MP54)=AVERAGE(MP51:MP52),"-","ERR")))</f>
        <v>-</v>
      </c>
      <c r="MQ55" s="0" t="str">
        <f aca="false">IF(MQ53=-9,"-",IF(MQ51=-9,"-",IF(AVERAGE(MQ53:MQ54)=AVERAGE(MQ51:MQ52),"-","ERR")))</f>
        <v>-</v>
      </c>
      <c r="MR55" s="0" t="str">
        <f aca="false">IF(MR53=-9,"-",IF(MR51=-9,"-",IF(AVERAGE(MR53:MR54)=AVERAGE(MR51:MR52),"-","ERR")))</f>
        <v>-</v>
      </c>
      <c r="MS55" s="0" t="str">
        <f aca="false">IF(MS53=-9,"-",IF(MS51=-9,"-",IF(AVERAGE(MS53:MS54)=AVERAGE(MS51:MS52),"-","ERR")))</f>
        <v>-</v>
      </c>
      <c r="MT55" s="0" t="str">
        <f aca="false">IF(MT53=-9,"-",IF(MT51=-9,"-",IF(AVERAGE(MT53:MT54)=AVERAGE(MT51:MT52),"-","ERR")))</f>
        <v>-</v>
      </c>
      <c r="MU55" s="0" t="str">
        <f aca="false">IF(MU53=-9,"-",IF(MU51=-9,"-",IF(AVERAGE(MU53:MU54)=AVERAGE(MU51:MU52),"-","ERR")))</f>
        <v>-</v>
      </c>
      <c r="MV55" s="0" t="str">
        <f aca="false">IF(MV53=-9,"-",IF(MV51=-9,"-",IF(AVERAGE(MV53:MV54)=AVERAGE(MV51:MV52),"-","ERR")))</f>
        <v>-</v>
      </c>
      <c r="MW55" s="0" t="str">
        <f aca="false">IF(MW53=-9,"-",IF(MW51=-9,"-",IF(AVERAGE(MW53:MW54)=AVERAGE(MW51:MW52),"-","ERR")))</f>
        <v>-</v>
      </c>
      <c r="MX55" s="0" t="str">
        <f aca="false">IF(MX53=-9,"-",IF(MX51=-9,"-",IF(AVERAGE(MX53:MX54)=AVERAGE(MX51:MX52),"-","ERR")))</f>
        <v>-</v>
      </c>
      <c r="MY55" s="0" t="str">
        <f aca="false">IF(MY53=-9,"-",IF(MY51=-9,"-",IF(AVERAGE(MY53:MY54)=AVERAGE(MY51:MY52),"-","ERR")))</f>
        <v>-</v>
      </c>
      <c r="MZ55" s="0" t="str">
        <f aca="false">IF(MZ53=-9,"-",IF(MZ51=-9,"-",IF(AVERAGE(MZ53:MZ54)=AVERAGE(MZ51:MZ52),"-","ERR")))</f>
        <v>-</v>
      </c>
      <c r="NA55" s="0" t="str">
        <f aca="false">IF(NA53=-9,"-",IF(NA51=-9,"-",IF(AVERAGE(NA53:NA54)=AVERAGE(NA51:NA52),"-","ERR")))</f>
        <v>-</v>
      </c>
      <c r="NB55" s="0" t="str">
        <f aca="false">IF(NB53=-9,"-",IF(NB51=-9,"-",IF(AVERAGE(NB53:NB54)=AVERAGE(NB51:NB52),"-","ERR")))</f>
        <v>-</v>
      </c>
      <c r="NC55" s="0" t="str">
        <f aca="false">IF(NC53=-9,"-",IF(NC51=-9,"-",IF(AVERAGE(NC53:NC54)=AVERAGE(NC51:NC52),"-","ERR")))</f>
        <v>-</v>
      </c>
      <c r="ND55" s="0" t="str">
        <f aca="false">IF(ND53=-9,"-",IF(ND51=-9,"-",IF(AVERAGE(ND53:ND54)=AVERAGE(ND51:ND52),"-","ERR")))</f>
        <v>-</v>
      </c>
      <c r="NE55" s="0" t="str">
        <f aca="false">IF(NE53=-9,"-",IF(NE51=-9,"-",IF(AVERAGE(NE53:NE54)=AVERAGE(NE51:NE52),"-","ERR")))</f>
        <v>-</v>
      </c>
      <c r="NF55" s="0" t="str">
        <f aca="false">IF(NF53=-9,"-",IF(NF51=-9,"-",IF(AVERAGE(NF53:NF54)=AVERAGE(NF51:NF52),"-","ERR")))</f>
        <v>-</v>
      </c>
      <c r="NG55" s="0" t="str">
        <f aca="false">IF(NG53=-9,"-",IF(NG51=-9,"-",IF(AVERAGE(NG53:NG54)=AVERAGE(NG51:NG52),"-","ERR")))</f>
        <v>-</v>
      </c>
      <c r="NH55" s="0" t="str">
        <f aca="false">IF(NH53=-9,"-",IF(NH51=-9,"-",IF(AVERAGE(NH53:NH54)=AVERAGE(NH51:NH52),"-","ERR")))</f>
        <v>-</v>
      </c>
      <c r="NI55" s="0" t="str">
        <f aca="false">IF(NI53=-9,"-",IF(NI51=-9,"-",IF(AVERAGE(NI53:NI54)=AVERAGE(NI51:NI52),"-","ERR")))</f>
        <v>-</v>
      </c>
      <c r="NJ55" s="0" t="str">
        <f aca="false">IF(NJ53=-9,"-",IF(NJ51=-9,"-",IF(AVERAGE(NJ53:NJ54)=AVERAGE(NJ51:NJ52),"-","ERR")))</f>
        <v>-</v>
      </c>
      <c r="NK55" s="0" t="str">
        <f aca="false">IF(NK53=-9,"-",IF(NK51=-9,"-",IF(AVERAGE(NK53:NK54)=AVERAGE(NK51:NK52),"-","ERR")))</f>
        <v>-</v>
      </c>
      <c r="NL55" s="0" t="str">
        <f aca="false">IF(NL53=-9,"-",IF(NL51=-9,"-",IF(AVERAGE(NL53:NL54)=AVERAGE(NL51:NL52),"-","ERR")))</f>
        <v>-</v>
      </c>
      <c r="NM55" s="0" t="str">
        <f aca="false">IF(NM53=-9,"-",IF(NM51=-9,"-",IF(AVERAGE(NM53:NM54)=AVERAGE(NM51:NM52),"-","ERR")))</f>
        <v>-</v>
      </c>
      <c r="NN55" s="0" t="str">
        <f aca="false">IF(NN53=-9,"-",IF(NN51=-9,"-",IF(AVERAGE(NN53:NN54)=AVERAGE(NN51:NN52),"-","ERR")))</f>
        <v>-</v>
      </c>
      <c r="NO55" s="0" t="str">
        <f aca="false">IF(NO53=-9,"-",IF(NO51=-9,"-",IF(AVERAGE(NO53:NO54)=AVERAGE(NO51:NO52),"-","ERR")))</f>
        <v>-</v>
      </c>
      <c r="NP55" s="0" t="str">
        <f aca="false">IF(NP53=-9,"-",IF(NP51=-9,"-",IF(AVERAGE(NP53:NP54)=AVERAGE(NP51:NP52),"-","ERR")))</f>
        <v>-</v>
      </c>
      <c r="NQ55" s="0" t="str">
        <f aca="false">IF(NQ53=-9,"-",IF(NQ51=-9,"-",IF(AVERAGE(NQ53:NQ54)=AVERAGE(NQ51:NQ52),"-","ERR")))</f>
        <v>-</v>
      </c>
      <c r="NR55" s="0" t="str">
        <f aca="false">IF(NR53=-9,"-",IF(NR51=-9,"-",IF(AVERAGE(NR53:NR54)=AVERAGE(NR51:NR52),"-","ERR")))</f>
        <v>-</v>
      </c>
      <c r="NS55" s="0" t="str">
        <f aca="false">IF(NS53=-9,"-",IF(NS51=-9,"-",IF(AVERAGE(NS53:NS54)=AVERAGE(NS51:NS52),"-","ERR")))</f>
        <v>-</v>
      </c>
      <c r="NT55" s="0" t="str">
        <f aca="false">IF(NT53=-9,"-",IF(NT51=-9,"-",IF(AVERAGE(NT53:NT54)=AVERAGE(NT51:NT52),"-","ERR")))</f>
        <v>-</v>
      </c>
      <c r="NU55" s="0" t="str">
        <f aca="false">IF(NU53=-9,"-",IF(NU51=-9,"-",IF(AVERAGE(NU53:NU54)=AVERAGE(NU51:NU52),"-","ERR")))</f>
        <v>-</v>
      </c>
      <c r="NV55" s="0" t="str">
        <f aca="false">IF(NV53=-9,"-",IF(NV51=-9,"-",IF(AVERAGE(NV53:NV54)=AVERAGE(NV51:NV52),"-","ERR")))</f>
        <v>-</v>
      </c>
      <c r="NW55" s="0" t="str">
        <f aca="false">IF(NW53=-9,"-",IF(NW51=-9,"-",IF(AVERAGE(NW53:NW54)=AVERAGE(NW51:NW52),"-","ERR")))</f>
        <v>-</v>
      </c>
      <c r="NX55" s="0" t="str">
        <f aca="false">IF(NX53=-9,"-",IF(NX51=-9,"-",IF(AVERAGE(NX53:NX54)=AVERAGE(NX51:NX52),"-","ERR")))</f>
        <v>-</v>
      </c>
      <c r="NY55" s="0" t="str">
        <f aca="false">IF(NY53=-9,"-",IF(NY51=-9,"-",IF(AVERAGE(NY53:NY54)=AVERAGE(NY51:NY52),"-","ERR")))</f>
        <v>-</v>
      </c>
      <c r="NZ55" s="0" t="str">
        <f aca="false">IF(NZ53=-9,"-",IF(NZ51=-9,"-",IF(AVERAGE(NZ53:NZ54)=AVERAGE(NZ51:NZ52),"-","ERR")))</f>
        <v>-</v>
      </c>
      <c r="OA55" s="0" t="str">
        <f aca="false">IF(OA53=-9,"-",IF(OA51=-9,"-",IF(AVERAGE(OA53:OA54)=AVERAGE(OA51:OA52),"-","ERR")))</f>
        <v>-</v>
      </c>
      <c r="OB55" s="0" t="str">
        <f aca="false">IF(OB53=-9,"-",IF(OB51=-9,"-",IF(AVERAGE(OB53:OB54)=AVERAGE(OB51:OB52),"-","ERR")))</f>
        <v>-</v>
      </c>
      <c r="OC55" s="0" t="str">
        <f aca="false">IF(OC53=-9,"-",IF(OC51=-9,"-",IF(AVERAGE(OC53:OC54)=AVERAGE(OC51:OC52),"-","ERR")))</f>
        <v>-</v>
      </c>
      <c r="OD55" s="0" t="str">
        <f aca="false">IF(OD53=-9,"-",IF(OD51=-9,"-",IF(AVERAGE(OD53:OD54)=AVERAGE(OD51:OD52),"-","ERR")))</f>
        <v>-</v>
      </c>
      <c r="OE55" s="0" t="str">
        <f aca="false">IF(OE53=-9,"-",IF(OE51=-9,"-",IF(AVERAGE(OE53:OE54)=AVERAGE(OE51:OE52),"-","ERR")))</f>
        <v>-</v>
      </c>
      <c r="OF55" s="0" t="str">
        <f aca="false">IF(OF53=-9,"-",IF(OF51=-9,"-",IF(AVERAGE(OF53:OF54)=AVERAGE(OF51:OF52),"-","ERR")))</f>
        <v>-</v>
      </c>
      <c r="OG55" s="0" t="str">
        <f aca="false">IF(OG53=-9,"-",IF(OG51=-9,"-",IF(AVERAGE(OG53:OG54)=AVERAGE(OG51:OG52),"-","ERR")))</f>
        <v>-</v>
      </c>
      <c r="OH55" s="0" t="str">
        <f aca="false">IF(OH53=-9,"-",IF(OH51=-9,"-",IF(AVERAGE(OH53:OH54)=AVERAGE(OH51:OH52),"-","ERR")))</f>
        <v>-</v>
      </c>
      <c r="OI55" s="0" t="str">
        <f aca="false">IF(OI53=-9,"-",IF(OI51=-9,"-",IF(AVERAGE(OI53:OI54)=AVERAGE(OI51:OI52),"-","ERR")))</f>
        <v>-</v>
      </c>
      <c r="OJ55" s="0" t="str">
        <f aca="false">IF(OJ53=-9,"-",IF(OJ51=-9,"-",IF(AVERAGE(OJ53:OJ54)=AVERAGE(OJ51:OJ52),"-","ERR")))</f>
        <v>-</v>
      </c>
      <c r="OK55" s="0" t="str">
        <f aca="false">IF(OK53=-9,"-",IF(OK51=-9,"-",IF(AVERAGE(OK53:OK54)=AVERAGE(OK51:OK52),"-","ERR")))</f>
        <v>-</v>
      </c>
      <c r="OL55" s="0" t="str">
        <f aca="false">IF(OL53=-9,"-",IF(OL51=-9,"-",IF(AVERAGE(OL53:OL54)=AVERAGE(OL51:OL52),"-","ERR")))</f>
        <v>-</v>
      </c>
      <c r="OM55" s="0" t="str">
        <f aca="false">IF(OM53=-9,"-",IF(OM51=-9,"-",IF(AVERAGE(OM53:OM54)=AVERAGE(OM51:OM52),"-","ERR")))</f>
        <v>-</v>
      </c>
      <c r="ON55" s="0" t="str">
        <f aca="false">IF(ON53=-9,"-",IF(ON51=-9,"-",IF(AVERAGE(ON53:ON54)=AVERAGE(ON51:ON52),"-","ERR")))</f>
        <v>-</v>
      </c>
      <c r="OO55" s="0" t="str">
        <f aca="false">IF(OO53=-9,"-",IF(OO51=-9,"-",IF(AVERAGE(OO53:OO54)=AVERAGE(OO51:OO52),"-","ERR")))</f>
        <v>-</v>
      </c>
      <c r="OP55" s="0" t="str">
        <f aca="false">IF(OP53=-9,"-",IF(OP51=-9,"-",IF(AVERAGE(OP53:OP54)=AVERAGE(OP51:OP52),"-","ERR")))</f>
        <v>-</v>
      </c>
      <c r="OQ55" s="0" t="str">
        <f aca="false">IF(OQ53=-9,"-",IF(OQ51=-9,"-",IF(AVERAGE(OQ53:OQ54)=AVERAGE(OQ51:OQ52),"-","ERR")))</f>
        <v>-</v>
      </c>
      <c r="OR55" s="0" t="str">
        <f aca="false">IF(OR53=-9,"-",IF(OR51=-9,"-",IF(AVERAGE(OR53:OR54)=AVERAGE(OR51:OR52),"-","ERR")))</f>
        <v>-</v>
      </c>
      <c r="OS55" s="0" t="str">
        <f aca="false">IF(OS53=-9,"-",IF(OS51=-9,"-",IF(AVERAGE(OS53:OS54)=AVERAGE(OS51:OS52),"-","ERR")))</f>
        <v>-</v>
      </c>
      <c r="OT55" s="0" t="str">
        <f aca="false">IF(OT53=-9,"-",IF(OT51=-9,"-",IF(AVERAGE(OT53:OT54)=AVERAGE(OT51:OT52),"-","ERR")))</f>
        <v>-</v>
      </c>
      <c r="OU55" s="0" t="str">
        <f aca="false">IF(OU53=-9,"-",IF(OU51=-9,"-",IF(AVERAGE(OU53:OU54)=AVERAGE(OU51:OU52),"-","ERR")))</f>
        <v>-</v>
      </c>
      <c r="OV55" s="0" t="str">
        <f aca="false">IF(OV53=-9,"-",IF(OV51=-9,"-",IF(AVERAGE(OV53:OV54)=AVERAGE(OV51:OV52),"-","ERR")))</f>
        <v>-</v>
      </c>
      <c r="OW55" s="0" t="str">
        <f aca="false">IF(OW53=-9,"-",IF(OW51=-9,"-",IF(AVERAGE(OW53:OW54)=AVERAGE(OW51:OW52),"-","ERR")))</f>
        <v>-</v>
      </c>
      <c r="OX55" s="0" t="str">
        <f aca="false">IF(OX53=-9,"-",IF(OX51=-9,"-",IF(AVERAGE(OX53:OX54)=AVERAGE(OX51:OX52),"-","ERR")))</f>
        <v>-</v>
      </c>
      <c r="OY55" s="0" t="str">
        <f aca="false">IF(OY53=-9,"-",IF(OY51=-9,"-",IF(AVERAGE(OY53:OY54)=AVERAGE(OY51:OY52),"-","ERR")))</f>
        <v>-</v>
      </c>
      <c r="OZ55" s="0" t="str">
        <f aca="false">IF(OZ53=-9,"-",IF(OZ51=-9,"-",IF(AVERAGE(OZ53:OZ54)=AVERAGE(OZ51:OZ52),"-","ERR")))</f>
        <v>-</v>
      </c>
      <c r="PA55" s="0" t="str">
        <f aca="false">IF(PA53=-9,"-",IF(PA51=-9,"-",IF(AVERAGE(PA53:PA54)=AVERAGE(PA51:PA52),"-","ERR")))</f>
        <v>-</v>
      </c>
      <c r="PB55" s="0" t="str">
        <f aca="false">IF(PB53=-9,"-",IF(PB51=-9,"-",IF(AVERAGE(PB53:PB54)=AVERAGE(PB51:PB52),"-","ERR")))</f>
        <v>-</v>
      </c>
      <c r="PC55" s="0" t="str">
        <f aca="false">IF(PC53=-9,"-",IF(PC51=-9,"-",IF(AVERAGE(PC53:PC54)=AVERAGE(PC51:PC52),"-","ERR")))</f>
        <v>-</v>
      </c>
      <c r="PD55" s="0" t="str">
        <f aca="false">IF(PD53=-9,"-",IF(PD51=-9,"-",IF(AVERAGE(PD53:PD54)=AVERAGE(PD51:PD52),"-","ERR")))</f>
        <v>-</v>
      </c>
      <c r="PE55" s="0" t="str">
        <f aca="false">IF(PE53=-9,"-",IF(PE51=-9,"-",IF(AVERAGE(PE53:PE54)=AVERAGE(PE51:PE52),"-","ERR")))</f>
        <v>-</v>
      </c>
      <c r="PF55" s="0" t="str">
        <f aca="false">IF(PF53=-9,"-",IF(PF51=-9,"-",IF(AVERAGE(PF53:PF54)=AVERAGE(PF51:PF52),"-","ERR")))</f>
        <v>-</v>
      </c>
      <c r="PG55" s="0" t="str">
        <f aca="false">IF(PG53=-9,"-",IF(PG51=-9,"-",IF(AVERAGE(PG53:PG54)=AVERAGE(PG51:PG52),"-","ERR")))</f>
        <v>-</v>
      </c>
      <c r="PH55" s="0" t="str">
        <f aca="false">IF(PH53=-9,"-",IF(PH51=-9,"-",IF(AVERAGE(PH53:PH54)=AVERAGE(PH51:PH52),"-","ERR")))</f>
        <v>-</v>
      </c>
      <c r="PI55" s="0" t="str">
        <f aca="false">IF(PI53=-9,"-",IF(PI51=-9,"-",IF(AVERAGE(PI53:PI54)=AVERAGE(PI51:PI52),"-","ERR")))</f>
        <v>-</v>
      </c>
      <c r="PJ55" s="0" t="str">
        <f aca="false">IF(PJ53=-9,"-",IF(PJ51=-9,"-",IF(AVERAGE(PJ53:PJ54)=AVERAGE(PJ51:PJ52),"-","ERR")))</f>
        <v>-</v>
      </c>
      <c r="PK55" s="0" t="str">
        <f aca="false">IF(PK53=-9,"-",IF(PK51=-9,"-",IF(AVERAGE(PK53:PK54)=AVERAGE(PK51:PK52),"-","ERR")))</f>
        <v>-</v>
      </c>
      <c r="PL55" s="0" t="str">
        <f aca="false">IF(PL53=-9,"-",IF(PL51=-9,"-",IF(AVERAGE(PL53:PL54)=AVERAGE(PL51:PL52),"-","ERR")))</f>
        <v>-</v>
      </c>
      <c r="PM55" s="0" t="str">
        <f aca="false">IF(PM53=-9,"-",IF(PM51=-9,"-",IF(AVERAGE(PM53:PM54)=AVERAGE(PM51:PM52),"-","ERR")))</f>
        <v>-</v>
      </c>
      <c r="PN55" s="0" t="str">
        <f aca="false">IF(PN53=-9,"-",IF(PN51=-9,"-",IF(AVERAGE(PN53:PN54)=AVERAGE(PN51:PN52),"-","ERR")))</f>
        <v>-</v>
      </c>
      <c r="PO55" s="0" t="str">
        <f aca="false">IF(PO53=-9,"-",IF(PO51=-9,"-",IF(AVERAGE(PO53:PO54)=AVERAGE(PO51:PO52),"-","ERR")))</f>
        <v>-</v>
      </c>
      <c r="PP55" s="0" t="str">
        <f aca="false">IF(PP53=-9,"-",IF(PP51=-9,"-",IF(AVERAGE(PP53:PP54)=AVERAGE(PP51:PP52),"-","ERR")))</f>
        <v>-</v>
      </c>
      <c r="PQ55" s="0" t="str">
        <f aca="false">IF(PQ53=-9,"-",IF(PQ51=-9,"-",IF(AVERAGE(PQ53:PQ54)=AVERAGE(PQ51:PQ52),"-","ERR")))</f>
        <v>-</v>
      </c>
      <c r="PR55" s="0" t="str">
        <f aca="false">IF(PR53=-9,"-",IF(PR51=-9,"-",IF(AVERAGE(PR53:PR54)=AVERAGE(PR51:PR52),"-","ERR")))</f>
        <v>-</v>
      </c>
      <c r="PS55" s="0" t="str">
        <f aca="false">IF(PS53=-9,"-",IF(PS51=-9,"-",IF(AVERAGE(PS53:PS54)=AVERAGE(PS51:PS52),"-","ERR")))</f>
        <v>-</v>
      </c>
      <c r="PT55" s="0" t="str">
        <f aca="false">IF(PT53=-9,"-",IF(PT51=-9,"-",IF(AVERAGE(PT53:PT54)=AVERAGE(PT51:PT52),"-","ERR")))</f>
        <v>-</v>
      </c>
      <c r="PU55" s="0" t="str">
        <f aca="false">IF(PU53=-9,"-",IF(PU51=-9,"-",IF(AVERAGE(PU53:PU54)=AVERAGE(PU51:PU52),"-","ERR")))</f>
        <v>-</v>
      </c>
      <c r="PV55" s="0" t="str">
        <f aca="false">IF(PV53=-9,"-",IF(PV51=-9,"-",IF(AVERAGE(PV53:PV54)=AVERAGE(PV51:PV52),"-","ERR")))</f>
        <v>-</v>
      </c>
      <c r="PW55" s="0" t="str">
        <f aca="false">IF(PW53=-9,"-",IF(PW51=-9,"-",IF(AVERAGE(PW53:PW54)=AVERAGE(PW51:PW52),"-","ERR")))</f>
        <v>-</v>
      </c>
      <c r="PX55" s="0" t="str">
        <f aca="false">IF(PX53=-9,"-",IF(PX51=-9,"-",IF(AVERAGE(PX53:PX54)=AVERAGE(PX51:PX52),"-","ERR")))</f>
        <v>-</v>
      </c>
      <c r="PY55" s="0" t="str">
        <f aca="false">IF(PY53=-9,"-",IF(PY51=-9,"-",IF(AVERAGE(PY53:PY54)=AVERAGE(PY51:PY52),"-","ERR")))</f>
        <v>-</v>
      </c>
      <c r="PZ55" s="0" t="str">
        <f aca="false">IF(PZ53=-9,"-",IF(PZ51=-9,"-",IF(AVERAGE(PZ53:PZ54)=AVERAGE(PZ51:PZ52),"-","ERR")))</f>
        <v>-</v>
      </c>
      <c r="QA55" s="0" t="str">
        <f aca="false">IF(QA53=-9,"-",IF(QA51=-9,"-",IF(AVERAGE(QA53:QA54)=AVERAGE(QA51:QA52),"-","ERR")))</f>
        <v>-</v>
      </c>
      <c r="QB55" s="0" t="str">
        <f aca="false">IF(QB53=-9,"-",IF(QB51=-9,"-",IF(AVERAGE(QB53:QB54)=AVERAGE(QB51:QB52),"-","ERR")))</f>
        <v>-</v>
      </c>
      <c r="QC55" s="0" t="str">
        <f aca="false">IF(QC53=-9,"-",IF(QC51=-9,"-",IF(AVERAGE(QC53:QC54)=AVERAGE(QC51:QC52),"-","ERR")))</f>
        <v>-</v>
      </c>
      <c r="QD55" s="0" t="str">
        <f aca="false">IF(QD53=-9,"-",IF(QD51=-9,"-",IF(AVERAGE(QD53:QD54)=AVERAGE(QD51:QD52),"-","ERR")))</f>
        <v>-</v>
      </c>
      <c r="QE55" s="0" t="str">
        <f aca="false">IF(QE53=-9,"-",IF(QE51=-9,"-",IF(AVERAGE(QE53:QE54)=AVERAGE(QE51:QE52),"-","ERR")))</f>
        <v>-</v>
      </c>
      <c r="QF55" s="0" t="str">
        <f aca="false">IF(QF53=-9,"-",IF(QF51=-9,"-",IF(AVERAGE(QF53:QF54)=AVERAGE(QF51:QF52),"-","ERR")))</f>
        <v>-</v>
      </c>
      <c r="QG55" s="0" t="str">
        <f aca="false">IF(QG53=-9,"-",IF(QG51=-9,"-",IF(AVERAGE(QG53:QG54)=AVERAGE(QG51:QG52),"-","ERR")))</f>
        <v>-</v>
      </c>
      <c r="QH55" s="0" t="str">
        <f aca="false">IF(QH53=-9,"-",IF(QH51=-9,"-",IF(AVERAGE(QH53:QH54)=AVERAGE(QH51:QH52),"-","ERR")))</f>
        <v>-</v>
      </c>
      <c r="QI55" s="0" t="str">
        <f aca="false">IF(QI53=-9,"-",IF(QI51=-9,"-",IF(AVERAGE(QI53:QI54)=AVERAGE(QI51:QI52),"-","ERR")))</f>
        <v>-</v>
      </c>
      <c r="QJ55" s="0" t="str">
        <f aca="false">IF(QJ53=-9,"-",IF(QJ51=-9,"-",IF(AVERAGE(QJ53:QJ54)=AVERAGE(QJ51:QJ52),"-","ERR")))</f>
        <v>-</v>
      </c>
      <c r="QK55" s="0" t="str">
        <f aca="false">IF(QK53=-9,"-",IF(QK51=-9,"-",IF(AVERAGE(QK53:QK54)=AVERAGE(QK51:QK52),"-","ERR")))</f>
        <v>-</v>
      </c>
      <c r="QL55" s="0" t="str">
        <f aca="false">IF(QL53=-9,"-",IF(QL51=-9,"-",IF(AVERAGE(QL53:QL54)=AVERAGE(QL51:QL52),"-","ERR")))</f>
        <v>-</v>
      </c>
      <c r="QM55" s="0" t="str">
        <f aca="false">IF(QM53=-9,"-",IF(QM51=-9,"-",IF(AVERAGE(QM53:QM54)=AVERAGE(QM51:QM52),"-","ERR")))</f>
        <v>ERR</v>
      </c>
      <c r="QN55" s="0" t="str">
        <f aca="false">IF(QN53=-9,"-",IF(QN51=-9,"-",IF(AVERAGE(QN53:QN54)=AVERAGE(QN51:QN52),"-","ERR")))</f>
        <v>-</v>
      </c>
      <c r="QO55" s="0" t="str">
        <f aca="false">IF(QO53=-9,"-",IF(QO51=-9,"-",IF(AVERAGE(QO53:QO54)=AVERAGE(QO51:QO52),"-","ERR")))</f>
        <v>-</v>
      </c>
      <c r="QP55" s="0" t="str">
        <f aca="false">IF(QP53=-9,"-",IF(QP51=-9,"-",IF(AVERAGE(QP53:QP54)=AVERAGE(QP51:QP52),"-","ERR")))</f>
        <v>-</v>
      </c>
      <c r="QQ55" s="0" t="str">
        <f aca="false">IF(QQ53=-9,"-",IF(QQ51=-9,"-",IF(AVERAGE(QQ53:QQ54)=AVERAGE(QQ51:QQ52),"-","ERR")))</f>
        <v>-</v>
      </c>
      <c r="QR55" s="0" t="str">
        <f aca="false">IF(QR53=-9,"-",IF(QR51=-9,"-",IF(AVERAGE(QR53:QR54)=AVERAGE(QR51:QR52),"-","ERR")))</f>
        <v>-</v>
      </c>
      <c r="QS55" s="0" t="str">
        <f aca="false">IF(QS53=-9,"-",IF(QS51=-9,"-",IF(AVERAGE(QS53:QS54)=AVERAGE(QS51:QS52),"-","ERR")))</f>
        <v>-</v>
      </c>
      <c r="QT55" s="0" t="str">
        <f aca="false">IF(QT53=-9,"-",IF(QT51=-9,"-",IF(AVERAGE(QT53:QT54)=AVERAGE(QT51:QT52),"-","ERR")))</f>
        <v>-</v>
      </c>
      <c r="QU55" s="0" t="str">
        <f aca="false">IF(QU53=-9,"-",IF(QU51=-9,"-",IF(AVERAGE(QU53:QU54)=AVERAGE(QU51:QU52),"-","ERR")))</f>
        <v>-</v>
      </c>
      <c r="QV55" s="0" t="str">
        <f aca="false">IF(QV53=-9,"-",IF(QV51=-9,"-",IF(AVERAGE(QV53:QV54)=AVERAGE(QV51:QV52),"-","ERR")))</f>
        <v>-</v>
      </c>
      <c r="QW55" s="0" t="str">
        <f aca="false">IF(QW53=-9,"-",IF(QW51=-9,"-",IF(AVERAGE(QW53:QW54)=AVERAGE(QW51:QW52),"-","ERR")))</f>
        <v>-</v>
      </c>
      <c r="QX55" s="0" t="str">
        <f aca="false">IF(QX53=-9,"-",IF(QX51=-9,"-",IF(AVERAGE(QX53:QX54)=AVERAGE(QX51:QX52),"-","ERR")))</f>
        <v>-</v>
      </c>
      <c r="QY55" s="0" t="str">
        <f aca="false">IF(QY53=-9,"-",IF(QY51=-9,"-",IF(AVERAGE(QY53:QY54)=AVERAGE(QY51:QY52),"-","ERR")))</f>
        <v>-</v>
      </c>
      <c r="QZ55" s="0" t="str">
        <f aca="false">IF(QZ53=-9,"-",IF(QZ51=-9,"-",IF(AVERAGE(QZ53:QZ54)=AVERAGE(QZ51:QZ52),"-","ERR")))</f>
        <v>-</v>
      </c>
      <c r="RA55" s="0" t="str">
        <f aca="false">IF(RA53=-9,"-",IF(RA51=-9,"-",IF(AVERAGE(RA53:RA54)=AVERAGE(RA51:RA52),"-","ERR")))</f>
        <v>-</v>
      </c>
      <c r="RB55" s="0" t="str">
        <f aca="false">IF(RB53=-9,"-",IF(RB51=-9,"-",IF(AVERAGE(RB53:RB54)=AVERAGE(RB51:RB52),"-","ERR")))</f>
        <v>-</v>
      </c>
      <c r="RC55" s="0" t="str">
        <f aca="false">IF(RC53=-9,"-",IF(RC51=-9,"-",IF(AVERAGE(RC53:RC54)=AVERAGE(RC51:RC52),"-","ERR")))</f>
        <v>-</v>
      </c>
      <c r="RD55" s="0" t="str">
        <f aca="false">IF(RD53=-9,"-",IF(RD51=-9,"-",IF(AVERAGE(RD53:RD54)=AVERAGE(RD51:RD52),"-","ERR")))</f>
        <v>-</v>
      </c>
      <c r="RE55" s="0" t="str">
        <f aca="false">IF(RE53=-9,"-",IF(RE51=-9,"-",IF(AVERAGE(RE53:RE54)=AVERAGE(RE51:RE52),"-","ERR")))</f>
        <v>-</v>
      </c>
      <c r="RF55" s="0" t="str">
        <f aca="false">IF(RF53=-9,"-",IF(RF51=-9,"-",IF(AVERAGE(RF53:RF54)=AVERAGE(RF51:RF52),"-","ERR")))</f>
        <v>-</v>
      </c>
      <c r="RG55" s="0" t="str">
        <f aca="false">IF(RG53=-9,"-",IF(RG51=-9,"-",IF(AVERAGE(RG53:RG54)=AVERAGE(RG51:RG52),"-","ERR")))</f>
        <v>-</v>
      </c>
      <c r="RH55" s="0" t="str">
        <f aca="false">IF(RH53=-9,"-",IF(RH51=-9,"-",IF(AVERAGE(RH53:RH54)=AVERAGE(RH51:RH52),"-","ERR")))</f>
        <v>-</v>
      </c>
      <c r="RI55" s="0" t="str">
        <f aca="false">IF(RI53=-9,"-",IF(RI51=-9,"-",IF(AVERAGE(RI53:RI54)=AVERAGE(RI51:RI52),"-","ERR")))</f>
        <v>-</v>
      </c>
      <c r="RJ55" s="0" t="str">
        <f aca="false">IF(RJ53=-9,"-",IF(RJ51=-9,"-",IF(AVERAGE(RJ53:RJ54)=AVERAGE(RJ51:RJ52),"-","ERR")))</f>
        <v>-</v>
      </c>
      <c r="RK55" s="0" t="str">
        <f aca="false">IF(RK53=-9,"-",IF(RK51=-9,"-",IF(AVERAGE(RK53:RK54)=AVERAGE(RK51:RK52),"-","ERR")))</f>
        <v>-</v>
      </c>
      <c r="RL55" s="0" t="str">
        <f aca="false">IF(RL53=-9,"-",IF(RL51=-9,"-",IF(AVERAGE(RL53:RL54)=AVERAGE(RL51:RL52),"-","ERR")))</f>
        <v>-</v>
      </c>
      <c r="RM55" s="0" t="str">
        <f aca="false">IF(RM53=-9,"-",IF(RM51=-9,"-",IF(AVERAGE(RM53:RM54)=AVERAGE(RM51:RM52),"-","ERR")))</f>
        <v>-</v>
      </c>
      <c r="RN55" s="0" t="str">
        <f aca="false">IF(RN53=-9,"-",IF(RN51=-9,"-",IF(AVERAGE(RN53:RN54)=AVERAGE(RN51:RN52),"-","ERR")))</f>
        <v>-</v>
      </c>
      <c r="RO55" s="0" t="str">
        <f aca="false">IF(RO53=-9,"-",IF(RO51=-9,"-",IF(AVERAGE(RO53:RO54)=AVERAGE(RO51:RO52),"-","ERR")))</f>
        <v>-</v>
      </c>
      <c r="RP55" s="0" t="str">
        <f aca="false">IF(RP53=-9,"-",IF(RP51=-9,"-",IF(AVERAGE(RP53:RP54)=AVERAGE(RP51:RP52),"-","ERR")))</f>
        <v>-</v>
      </c>
      <c r="RQ55" s="0" t="str">
        <f aca="false">IF(RQ53=-9,"-",IF(RQ51=-9,"-",IF(AVERAGE(RQ53:RQ54)=AVERAGE(RQ51:RQ52),"-","ERR")))</f>
        <v>-</v>
      </c>
      <c r="RR55" s="0" t="str">
        <f aca="false">IF(RR53=-9,"-",IF(RR51=-9,"-",IF(AVERAGE(RR53:RR54)=AVERAGE(RR51:RR52),"-","ERR")))</f>
        <v>-</v>
      </c>
      <c r="RS55" s="0" t="str">
        <f aca="false">IF(RS53=-9,"-",IF(RS51=-9,"-",IF(AVERAGE(RS53:RS54)=AVERAGE(RS51:RS52),"-","ERR")))</f>
        <v>-</v>
      </c>
      <c r="RT55" s="0" t="str">
        <f aca="false">IF(RT53=-9,"-",IF(RT51=-9,"-",IF(AVERAGE(RT53:RT54)=AVERAGE(RT51:RT52),"-","ERR")))</f>
        <v>-</v>
      </c>
      <c r="RU55" s="0" t="str">
        <f aca="false">IF(RU53=-9,"-",IF(RU51=-9,"-",IF(AVERAGE(RU53:RU54)=AVERAGE(RU51:RU52),"-","ERR")))</f>
        <v>-</v>
      </c>
      <c r="RV55" s="0" t="str">
        <f aca="false">IF(RV53=-9,"-",IF(RV51=-9,"-",IF(AVERAGE(RV53:RV54)=AVERAGE(RV51:RV52),"-","ERR")))</f>
        <v>-</v>
      </c>
      <c r="RW55" s="0" t="str">
        <f aca="false">IF(RW53=-9,"-",IF(RW51=-9,"-",IF(AVERAGE(RW53:RW54)=AVERAGE(RW51:RW52),"-","ERR")))</f>
        <v>-</v>
      </c>
      <c r="RX55" s="0" t="str">
        <f aca="false">IF(RX53=-9,"-",IF(RX51=-9,"-",IF(AVERAGE(RX53:RX54)=AVERAGE(RX51:RX52),"-","ERR")))</f>
        <v>-</v>
      </c>
      <c r="RY55" s="0" t="str">
        <f aca="false">IF(RY53=-9,"-",IF(RY51=-9,"-",IF(AVERAGE(RY53:RY54)=AVERAGE(RY51:RY52),"-","ERR")))</f>
        <v>-</v>
      </c>
      <c r="RZ55" s="0" t="str">
        <f aca="false">IF(RZ53=-9,"-",IF(RZ51=-9,"-",IF(AVERAGE(RZ53:RZ54)=AVERAGE(RZ51:RZ52),"-","ERR")))</f>
        <v>-</v>
      </c>
      <c r="SA55" s="0" t="str">
        <f aca="false">IF(SA53=-9,"-",IF(SA51=-9,"-",IF(AVERAGE(SA53:SA54)=AVERAGE(SA51:SA52),"-","ERR")))</f>
        <v>-</v>
      </c>
      <c r="SB55" s="0" t="str">
        <f aca="false">IF(SB53=-9,"-",IF(SB51=-9,"-",IF(AVERAGE(SB53:SB54)=AVERAGE(SB51:SB52),"-","ERR")))</f>
        <v>-</v>
      </c>
      <c r="SC55" s="0" t="str">
        <f aca="false">IF(SC53=-9,"-",IF(SC51=-9,"-",IF(AVERAGE(SC53:SC54)=AVERAGE(SC51:SC52),"-","ERR")))</f>
        <v>-</v>
      </c>
      <c r="SD55" s="0" t="str">
        <f aca="false">IF(SD53=-9,"-",IF(SD51=-9,"-",IF(AVERAGE(SD53:SD54)=AVERAGE(SD51:SD52),"-","ERR")))</f>
        <v>-</v>
      </c>
      <c r="SE55" s="0" t="str">
        <f aca="false">IF(SE53=-9,"-",IF(SE51=-9,"-",IF(AVERAGE(SE53:SE54)=AVERAGE(SE51:SE52),"-","ERR")))</f>
        <v>-</v>
      </c>
      <c r="SF55" s="0" t="str">
        <f aca="false">IF(SF53=-9,"-",IF(SF51=-9,"-",IF(AVERAGE(SF53:SF54)=AVERAGE(SF51:SF52),"-","ERR")))</f>
        <v>-</v>
      </c>
      <c r="SG55" s="0" t="str">
        <f aca="false">IF(SG53=-9,"-",IF(SG51=-9,"-",IF(AVERAGE(SG53:SG54)=AVERAGE(SG51:SG52),"-","ERR")))</f>
        <v>-</v>
      </c>
      <c r="SH55" s="0" t="str">
        <f aca="false">IF(SH53=-9,"-",IF(SH51=-9,"-",IF(AVERAGE(SH53:SH54)=AVERAGE(SH51:SH52),"-","ERR")))</f>
        <v>-</v>
      </c>
      <c r="SI55" s="0" t="str">
        <f aca="false">IF(SI53=-9,"-",IF(SI51=-9,"-",IF(AVERAGE(SI53:SI54)=AVERAGE(SI51:SI52),"-","ERR")))</f>
        <v>-</v>
      </c>
      <c r="SJ55" s="0" t="str">
        <f aca="false">IF(SJ53=-9,"-",IF(SJ51=-9,"-",IF(AVERAGE(SJ53:SJ54)=AVERAGE(SJ51:SJ52),"-","ERR")))</f>
        <v>-</v>
      </c>
      <c r="SK55" s="0" t="str">
        <f aca="false">IF(SK53=-9,"-",IF(SK51=-9,"-",IF(AVERAGE(SK53:SK54)=AVERAGE(SK51:SK52),"-","ERR")))</f>
        <v>-</v>
      </c>
      <c r="SL55" s="0" t="str">
        <f aca="false">IF(SL53=-9,"-",IF(SL51=-9,"-",IF(AVERAGE(SL53:SL54)=AVERAGE(SL51:SL52),"-","ERR")))</f>
        <v>-</v>
      </c>
      <c r="SM55" s="0" t="str">
        <f aca="false">IF(SM53=-9,"-",IF(SM51=-9,"-",IF(AVERAGE(SM53:SM54)=AVERAGE(SM51:SM52),"-","ERR")))</f>
        <v>-</v>
      </c>
      <c r="SN55" s="0" t="str">
        <f aca="false">IF(SN53=-9,"-",IF(SN51=-9,"-",IF(AVERAGE(SN53:SN54)=AVERAGE(SN51:SN52),"-","ERR")))</f>
        <v>-</v>
      </c>
      <c r="SO55" s="0" t="str">
        <f aca="false">IF(SO53=-9,"-",IF(SO51=-9,"-",IF(AVERAGE(SO53:SO54)=AVERAGE(SO51:SO52),"-","ERR")))</f>
        <v>-</v>
      </c>
      <c r="SP55" s="0" t="str">
        <f aca="false">IF(SP53=-9,"-",IF(SP51=-9,"-",IF(AVERAGE(SP53:SP54)=AVERAGE(SP51:SP52),"-","ERR")))</f>
        <v>-</v>
      </c>
      <c r="SQ55" s="0" t="str">
        <f aca="false">IF(SQ53=-9,"-",IF(SQ51=-9,"-",IF(AVERAGE(SQ53:SQ54)=AVERAGE(SQ51:SQ52),"-","ERR")))</f>
        <v>-</v>
      </c>
      <c r="SR55" s="0" t="str">
        <f aca="false">IF(SR53=-9,"-",IF(SR51=-9,"-",IF(AVERAGE(SR53:SR54)=AVERAGE(SR51:SR52),"-","ERR")))</f>
        <v>-</v>
      </c>
      <c r="SS55" s="0" t="str">
        <f aca="false">IF(SS53=-9,"-",IF(SS51=-9,"-",IF(AVERAGE(SS53:SS54)=AVERAGE(SS51:SS52),"-","ERR")))</f>
        <v>-</v>
      </c>
      <c r="ST55" s="0" t="str">
        <f aca="false">IF(ST53=-9,"-",IF(ST51=-9,"-",IF(AVERAGE(ST53:ST54)=AVERAGE(ST51:ST52),"-","ERR")))</f>
        <v>-</v>
      </c>
      <c r="SU55" s="0" t="str">
        <f aca="false">IF(SU53=-9,"-",IF(SU51=-9,"-",IF(AVERAGE(SU53:SU54)=AVERAGE(SU51:SU52),"-","ERR")))</f>
        <v>-</v>
      </c>
      <c r="SV55" s="0" t="str">
        <f aca="false">IF(SV53=-9,"-",IF(SV51=-9,"-",IF(AVERAGE(SV53:SV54)=AVERAGE(SV51:SV52),"-","ERR")))</f>
        <v>-</v>
      </c>
      <c r="SW55" s="0" t="str">
        <f aca="false">IF(SW53=-9,"-",IF(SW51=-9,"-",IF(AVERAGE(SW53:SW54)=AVERAGE(SW51:SW52),"-","ERR")))</f>
        <v>ERR</v>
      </c>
      <c r="SX55" s="0" t="str">
        <f aca="false">IF(SX53=-9,"-",IF(SX51=-9,"-",IF(AVERAGE(SX53:SX54)=AVERAGE(SX51:SX52),"-","ERR")))</f>
        <v>-</v>
      </c>
      <c r="SY55" s="0" t="str">
        <f aca="false">IF(SY53=-9,"-",IF(SY51=-9,"-",IF(AVERAGE(SY53:SY54)=AVERAGE(SY51:SY52),"-","ERR")))</f>
        <v>-</v>
      </c>
      <c r="SZ55" s="0" t="str">
        <f aca="false">IF(SZ53=-9,"-",IF(SZ51=-9,"-",IF(AVERAGE(SZ53:SZ54)=AVERAGE(SZ51:SZ52),"-","ERR")))</f>
        <v>-</v>
      </c>
      <c r="TA55" s="0" t="str">
        <f aca="false">IF(TA53=-9,"-",IF(TA51=-9,"-",IF(AVERAGE(TA53:TA54)=AVERAGE(TA51:TA52),"-","ERR")))</f>
        <v>-</v>
      </c>
      <c r="TB55" s="0" t="str">
        <f aca="false">IF(TB53=-9,"-",IF(TB51=-9,"-",IF(AVERAGE(TB53:TB54)=AVERAGE(TB51:TB52),"-","ERR")))</f>
        <v>-</v>
      </c>
      <c r="TC55" s="0" t="str">
        <f aca="false">IF(TC53=-9,"-",IF(TC51=-9,"-",IF(AVERAGE(TC53:TC54)=AVERAGE(TC51:TC52),"-","ERR")))</f>
        <v>-</v>
      </c>
      <c r="TD55" s="0" t="str">
        <f aca="false">IF(TD53=-9,"-",IF(TD51=-9,"-",IF(AVERAGE(TD53:TD54)=AVERAGE(TD51:TD52),"-","ERR")))</f>
        <v>-</v>
      </c>
      <c r="TE55" s="0" t="str">
        <f aca="false">IF(TE53=-9,"-",IF(TE51=-9,"-",IF(AVERAGE(TE53:TE54)=AVERAGE(TE51:TE52),"-","ERR")))</f>
        <v>-</v>
      </c>
      <c r="TF55" s="0" t="str">
        <f aca="false">IF(TF53=-9,"-",IF(TF51=-9,"-",IF(AVERAGE(TF53:TF54)=AVERAGE(TF51:TF52),"-","ERR")))</f>
        <v>-</v>
      </c>
      <c r="TG55" s="0" t="str">
        <f aca="false">IF(TG53=-9,"-",IF(TG51=-9,"-",IF(AVERAGE(TG53:TG54)=AVERAGE(TG51:TG52),"-","ERR")))</f>
        <v>-</v>
      </c>
      <c r="TH55" s="0" t="str">
        <f aca="false">IF(TH53=-9,"-",IF(TH51=-9,"-",IF(AVERAGE(TH53:TH54)=AVERAGE(TH51:TH52),"-","ERR")))</f>
        <v>-</v>
      </c>
      <c r="TI55" s="0" t="str">
        <f aca="false">IF(TI53=-9,"-",IF(TI51=-9,"-",IF(AVERAGE(TI53:TI54)=AVERAGE(TI51:TI52),"-","ERR")))</f>
        <v>-</v>
      </c>
      <c r="TJ55" s="0" t="str">
        <f aca="false">IF(TJ53=-9,"-",IF(TJ51=-9,"-",IF(AVERAGE(TJ53:TJ54)=AVERAGE(TJ51:TJ52),"-","ERR")))</f>
        <v>-</v>
      </c>
      <c r="TK55" s="0" t="str">
        <f aca="false">IF(TK53=-9,"-",IF(TK51=-9,"-",IF(AVERAGE(TK53:TK54)=AVERAGE(TK51:TK52),"-","ERR")))</f>
        <v>-</v>
      </c>
      <c r="TL55" s="0" t="str">
        <f aca="false">IF(TL53=-9,"-",IF(TL51=-9,"-",IF(AVERAGE(TL53:TL54)=AVERAGE(TL51:TL52),"-","ERR")))</f>
        <v>-</v>
      </c>
      <c r="TM55" s="0" t="str">
        <f aca="false">IF(TM53=-9,"-",IF(TM51=-9,"-",IF(AVERAGE(TM53:TM54)=AVERAGE(TM51:TM52),"-","ERR")))</f>
        <v>-</v>
      </c>
      <c r="TN55" s="0" t="str">
        <f aca="false">IF(TN53=-9,"-",IF(TN51=-9,"-",IF(AVERAGE(TN53:TN54)=AVERAGE(TN51:TN52),"-","ERR")))</f>
        <v>-</v>
      </c>
      <c r="TO55" s="0" t="str">
        <f aca="false">IF(TO53=-9,"-",IF(TO51=-9,"-",IF(AVERAGE(TO53:TO54)=AVERAGE(TO51:TO52),"-","ERR")))</f>
        <v>-</v>
      </c>
      <c r="TP55" s="0" t="str">
        <f aca="false">IF(TP53=-9,"-",IF(TP51=-9,"-",IF(AVERAGE(TP53:TP54)=AVERAGE(TP51:TP52),"-","ERR")))</f>
        <v>-</v>
      </c>
      <c r="TQ55" s="0" t="str">
        <f aca="false">IF(TQ53=-9,"-",IF(TQ51=-9,"-",IF(AVERAGE(TQ53:TQ54)=AVERAGE(TQ51:TQ52),"-","ERR")))</f>
        <v>-</v>
      </c>
      <c r="TR55" s="0" t="str">
        <f aca="false">IF(TR53=-9,"-",IF(TR51=-9,"-",IF(AVERAGE(TR53:TR54)=AVERAGE(TR51:TR52),"-","ERR")))</f>
        <v>-</v>
      </c>
      <c r="TS55" s="0" t="str">
        <f aca="false">IF(TS53=-9,"-",IF(TS51=-9,"-",IF(AVERAGE(TS53:TS54)=AVERAGE(TS51:TS52),"-","ERR")))</f>
        <v>-</v>
      </c>
      <c r="TT55" s="0" t="str">
        <f aca="false">IF(TT53=-9,"-",IF(TT51=-9,"-",IF(AVERAGE(TT53:TT54)=AVERAGE(TT51:TT52),"-","ERR")))</f>
        <v>-</v>
      </c>
      <c r="TU55" s="0" t="str">
        <f aca="false">IF(TU53=-9,"-",IF(TU51=-9,"-",IF(AVERAGE(TU53:TU54)=AVERAGE(TU51:TU52),"-","ERR")))</f>
        <v>-</v>
      </c>
      <c r="TV55" s="0" t="str">
        <f aca="false">IF(TV53=-9,"-",IF(TV51=-9,"-",IF(AVERAGE(TV53:TV54)=AVERAGE(TV51:TV52),"-","ERR")))</f>
        <v>-</v>
      </c>
      <c r="TW55" s="0" t="str">
        <f aca="false">IF(TW53=-9,"-",IF(TW51=-9,"-",IF(AVERAGE(TW53:TW54)=AVERAGE(TW51:TW52),"-","ERR")))</f>
        <v>-</v>
      </c>
      <c r="TX55" s="0" t="str">
        <f aca="false">IF(TX53=-9,"-",IF(TX51=-9,"-",IF(AVERAGE(TX53:TX54)=AVERAGE(TX51:TX52),"-","ERR")))</f>
        <v>-</v>
      </c>
      <c r="TY55" s="0" t="str">
        <f aca="false">IF(TY53=-9,"-",IF(TY51=-9,"-",IF(AVERAGE(TY53:TY54)=AVERAGE(TY51:TY52),"-","ERR")))</f>
        <v>-</v>
      </c>
      <c r="TZ55" s="0" t="str">
        <f aca="false">IF(TZ53=-9,"-",IF(TZ51=-9,"-",IF(AVERAGE(TZ53:TZ54)=AVERAGE(TZ51:TZ52),"-","ERR")))</f>
        <v>-</v>
      </c>
      <c r="UA55" s="0" t="str">
        <f aca="false">IF(UA53=-9,"-",IF(UA51=-9,"-",IF(AVERAGE(UA53:UA54)=AVERAGE(UA51:UA52),"-","ERR")))</f>
        <v>-</v>
      </c>
      <c r="UB55" s="0" t="str">
        <f aca="false">IF(UB53=-9,"-",IF(UB51=-9,"-",IF(AVERAGE(UB53:UB54)=AVERAGE(UB51:UB52),"-","ERR")))</f>
        <v>-</v>
      </c>
      <c r="UC55" s="0" t="str">
        <f aca="false">IF(UC53=-9,"-",IF(UC51=-9,"-",IF(AVERAGE(UC53:UC54)=AVERAGE(UC51:UC52),"-","ERR")))</f>
        <v>-</v>
      </c>
      <c r="UD55" s="0" t="str">
        <f aca="false">IF(UD53=-9,"-",IF(UD51=-9,"-",IF(AVERAGE(UD53:UD54)=AVERAGE(UD51:UD52),"-","ERR")))</f>
        <v>-</v>
      </c>
      <c r="UE55" s="0" t="str">
        <f aca="false">IF(UE53=-9,"-",IF(UE51=-9,"-",IF(AVERAGE(UE53:UE54)=AVERAGE(UE51:UE52),"-","ERR")))</f>
        <v>-</v>
      </c>
      <c r="UF55" s="0" t="str">
        <f aca="false">IF(UF53=-9,"-",IF(UF51=-9,"-",IF(AVERAGE(UF53:UF54)=AVERAGE(UF51:UF52),"-","ERR")))</f>
        <v>-</v>
      </c>
      <c r="UG55" s="0" t="str">
        <f aca="false">IF(UG53=-9,"-",IF(UG51=-9,"-",IF(AVERAGE(UG53:UG54)=AVERAGE(UG51:UG52),"-","ERR")))</f>
        <v>-</v>
      </c>
      <c r="UH55" s="0" t="str">
        <f aca="false">IF(UH53=-9,"-",IF(UH51=-9,"-",IF(AVERAGE(UH53:UH54)=AVERAGE(UH51:UH52),"-","ERR")))</f>
        <v>-</v>
      </c>
      <c r="UI55" s="0" t="str">
        <f aca="false">IF(UI53=-9,"-",IF(UI51=-9,"-",IF(AVERAGE(UI53:UI54)=AVERAGE(UI51:UI52),"-","ERR")))</f>
        <v>-</v>
      </c>
      <c r="UJ55" s="0" t="str">
        <f aca="false">IF(UJ53=-9,"-",IF(UJ51=-9,"-",IF(AVERAGE(UJ53:UJ54)=AVERAGE(UJ51:UJ52),"-","ERR")))</f>
        <v>-</v>
      </c>
      <c r="UK55" s="0" t="str">
        <f aca="false">IF(UK53=-9,"-",IF(UK51=-9,"-",IF(AVERAGE(UK53:UK54)=AVERAGE(UK51:UK52),"-","ERR")))</f>
        <v>-</v>
      </c>
      <c r="UL55" s="0" t="str">
        <f aca="false">IF(UL53=-9,"-",IF(UL51=-9,"-",IF(AVERAGE(UL53:UL54)=AVERAGE(UL51:UL52),"-","ERR")))</f>
        <v>-</v>
      </c>
      <c r="UM55" s="0" t="str">
        <f aca="false">IF(UM53=-9,"-",IF(UM51=-9,"-",IF(AVERAGE(UM53:UM54)=AVERAGE(UM51:UM52),"-","ERR")))</f>
        <v>-</v>
      </c>
      <c r="UN55" s="0" t="str">
        <f aca="false">IF(UN53=-9,"-",IF(UN51=-9,"-",IF(AVERAGE(UN53:UN54)=AVERAGE(UN51:UN52),"-","ERR")))</f>
        <v>-</v>
      </c>
      <c r="UO55" s="0" t="str">
        <f aca="false">IF(UO53=-9,"-",IF(UO51=-9,"-",IF(AVERAGE(UO53:UO54)=AVERAGE(UO51:UO52),"-","ERR")))</f>
        <v>-</v>
      </c>
      <c r="UP55" s="0" t="str">
        <f aca="false">IF(UP53=-9,"-",IF(UP51=-9,"-",IF(AVERAGE(UP53:UP54)=AVERAGE(UP51:UP52),"-","ERR")))</f>
        <v>-</v>
      </c>
      <c r="UQ55" s="0" t="str">
        <f aca="false">IF(UQ53=-9,"-",IF(UQ51=-9,"-",IF(AVERAGE(UQ53:UQ54)=AVERAGE(UQ51:UQ52),"-","ERR")))</f>
        <v>-</v>
      </c>
      <c r="UR55" s="0" t="str">
        <f aca="false">IF(UR53=-9,"-",IF(UR51=-9,"-",IF(AVERAGE(UR53:UR54)=AVERAGE(UR51:UR52),"-","ERR")))</f>
        <v>-</v>
      </c>
      <c r="US55" s="0" t="str">
        <f aca="false">IF(US53=-9,"-",IF(US51=-9,"-",IF(AVERAGE(US53:US54)=AVERAGE(US51:US52),"-","ERR")))</f>
        <v>-</v>
      </c>
      <c r="UT55" s="0" t="str">
        <f aca="false">IF(UT53=-9,"-",IF(UT51=-9,"-",IF(AVERAGE(UT53:UT54)=AVERAGE(UT51:UT52),"-","ERR")))</f>
        <v>-</v>
      </c>
      <c r="UU55" s="0" t="str">
        <f aca="false">IF(UU53=-9,"-",IF(UU51=-9,"-",IF(AVERAGE(UU53:UU54)=AVERAGE(UU51:UU52),"-","ERR")))</f>
        <v>-</v>
      </c>
      <c r="UV55" s="0" t="str">
        <f aca="false">IF(UV53=-9,"-",IF(UV51=-9,"-",IF(AVERAGE(UV53:UV54)=AVERAGE(UV51:UV52),"-","ERR")))</f>
        <v>-</v>
      </c>
      <c r="UW55" s="0" t="str">
        <f aca="false">IF(UW53=-9,"-",IF(UW51=-9,"-",IF(AVERAGE(UW53:UW54)=AVERAGE(UW51:UW52),"-","ERR")))</f>
        <v>-</v>
      </c>
      <c r="UX55" s="0" t="str">
        <f aca="false">IF(UX53=-9,"-",IF(UX51=-9,"-",IF(AVERAGE(UX53:UX54)=AVERAGE(UX51:UX52),"-","ERR")))</f>
        <v>-</v>
      </c>
      <c r="UY55" s="0" t="str">
        <f aca="false">IF(UY53=-9,"-",IF(UY51=-9,"-",IF(AVERAGE(UY53:UY54)=AVERAGE(UY51:UY52),"-","ERR")))</f>
        <v>-</v>
      </c>
      <c r="UZ55" s="0" t="str">
        <f aca="false">IF(UZ53=-9,"-",IF(UZ51=-9,"-",IF(AVERAGE(UZ53:UZ54)=AVERAGE(UZ51:UZ52),"-","ERR")))</f>
        <v>-</v>
      </c>
      <c r="VA55" s="0" t="str">
        <f aca="false">IF(VA53=-9,"-",IF(VA51=-9,"-",IF(AVERAGE(VA53:VA54)=AVERAGE(VA51:VA52),"-","ERR")))</f>
        <v>-</v>
      </c>
      <c r="VB55" s="0" t="str">
        <f aca="false">IF(VB53=-9,"-",IF(VB51=-9,"-",IF(AVERAGE(VB53:VB54)=AVERAGE(VB51:VB52),"-","ERR")))</f>
        <v>-</v>
      </c>
      <c r="VC55" s="0" t="str">
        <f aca="false">IF(VC53=-9,"-",IF(VC51=-9,"-",IF(AVERAGE(VC53:VC54)=AVERAGE(VC51:VC52),"-","ERR")))</f>
        <v>-</v>
      </c>
      <c r="VD55" s="0" t="str">
        <f aca="false">IF(VD53=-9,"-",IF(VD51=-9,"-",IF(AVERAGE(VD53:VD54)=AVERAGE(VD51:VD52),"-","ERR")))</f>
        <v>-</v>
      </c>
      <c r="VE55" s="0" t="str">
        <f aca="false">IF(VE53=-9,"-",IF(VE51=-9,"-",IF(AVERAGE(VE53:VE54)=AVERAGE(VE51:VE52),"-","ERR")))</f>
        <v>-</v>
      </c>
      <c r="VF55" s="0" t="str">
        <f aca="false">IF(VF53=-9,"-",IF(VF51=-9,"-",IF(AVERAGE(VF53:VF54)=AVERAGE(VF51:VF52),"-","ERR")))</f>
        <v>-</v>
      </c>
      <c r="VG55" s="0" t="str">
        <f aca="false">IF(VG53=-9,"-",IF(VG51=-9,"-",IF(AVERAGE(VG53:VG54)=AVERAGE(VG51:VG52),"-","ERR")))</f>
        <v>-</v>
      </c>
      <c r="VH55" s="0" t="str">
        <f aca="false">IF(VH53=-9,"-",IF(VH51=-9,"-",IF(AVERAGE(VH53:VH54)=AVERAGE(VH51:VH52),"-","ERR")))</f>
        <v>-</v>
      </c>
      <c r="VI55" s="0" t="str">
        <f aca="false">IF(VI53=-9,"-",IF(VI51=-9,"-",IF(AVERAGE(VI53:VI54)=AVERAGE(VI51:VI52),"-","ERR")))</f>
        <v>-</v>
      </c>
      <c r="VJ55" s="0" t="str">
        <f aca="false">IF(VJ53=-9,"-",IF(VJ51=-9,"-",IF(AVERAGE(VJ53:VJ54)=AVERAGE(VJ51:VJ52),"-","ERR")))</f>
        <v>-</v>
      </c>
      <c r="VK55" s="0" t="str">
        <f aca="false">IF(VK53=-9,"-",IF(VK51=-9,"-",IF(AVERAGE(VK53:VK54)=AVERAGE(VK51:VK52),"-","ERR")))</f>
        <v>-</v>
      </c>
      <c r="VL55" s="0" t="str">
        <f aca="false">IF(VL53=-9,"-",IF(VL51=-9,"-",IF(AVERAGE(VL53:VL54)=AVERAGE(VL51:VL52),"-","ERR")))</f>
        <v>-</v>
      </c>
      <c r="VM55" s="0" t="str">
        <f aca="false">IF(VM53=-9,"-",IF(VM51=-9,"-",IF(AVERAGE(VM53:VM54)=AVERAGE(VM51:VM52),"-","ERR")))</f>
        <v>-</v>
      </c>
      <c r="VN55" s="0" t="str">
        <f aca="false">IF(VN53=-9,"-",IF(VN51=-9,"-",IF(AVERAGE(VN53:VN54)=AVERAGE(VN51:VN52),"-","ERR")))</f>
        <v>-</v>
      </c>
      <c r="VO55" s="0" t="str">
        <f aca="false">IF(VO53=-9,"-",IF(VO51=-9,"-",IF(AVERAGE(VO53:VO54)=AVERAGE(VO51:VO52),"-","ERR")))</f>
        <v>-</v>
      </c>
      <c r="VP55" s="0" t="str">
        <f aca="false">IF(VP53=-9,"-",IF(VP51=-9,"-",IF(AVERAGE(VP53:VP54)=AVERAGE(VP51:VP52),"-","ERR")))</f>
        <v>-</v>
      </c>
      <c r="VQ55" s="0" t="str">
        <f aca="false">IF(VQ53=-9,"-",IF(VQ51=-9,"-",IF(AVERAGE(VQ53:VQ54)=AVERAGE(VQ51:VQ52),"-","ERR")))</f>
        <v>-</v>
      </c>
      <c r="VR55" s="0" t="str">
        <f aca="false">IF(VR53=-9,"-",IF(VR51=-9,"-",IF(AVERAGE(VR53:VR54)=AVERAGE(VR51:VR52),"-","ERR")))</f>
        <v>-</v>
      </c>
      <c r="VS55" s="0" t="str">
        <f aca="false">IF(VS53=-9,"-",IF(VS51=-9,"-",IF(AVERAGE(VS53:VS54)=AVERAGE(VS51:VS52),"-","ERR")))</f>
        <v>-</v>
      </c>
      <c r="VT55" s="0" t="str">
        <f aca="false">IF(VT53=-9,"-",IF(VT51=-9,"-",IF(AVERAGE(VT53:VT54)=AVERAGE(VT51:VT52),"-","ERR")))</f>
        <v>-</v>
      </c>
      <c r="VU55" s="0" t="str">
        <f aca="false">IF(VU53=-9,"-",IF(VU51=-9,"-",IF(AVERAGE(VU53:VU54)=AVERAGE(VU51:VU52),"-","ERR")))</f>
        <v>-</v>
      </c>
      <c r="VV55" s="0" t="str">
        <f aca="false">IF(VV53=-9,"-",IF(VV51=-9,"-",IF(AVERAGE(VV53:VV54)=AVERAGE(VV51:VV52),"-","ERR")))</f>
        <v>-</v>
      </c>
      <c r="VW55" s="0" t="str">
        <f aca="false">IF(VW53=-9,"-",IF(VW51=-9,"-",IF(AVERAGE(VW53:VW54)=AVERAGE(VW51:VW52),"-","ERR")))</f>
        <v>-</v>
      </c>
      <c r="VX55" s="0" t="str">
        <f aca="false">IF(VX53=-9,"-",IF(VX51=-9,"-",IF(AVERAGE(VX53:VX54)=AVERAGE(VX51:VX52),"-","ERR")))</f>
        <v>-</v>
      </c>
      <c r="VY55" s="0" t="str">
        <f aca="false">IF(VY53=-9,"-",IF(VY51=-9,"-",IF(AVERAGE(VY53:VY54)=AVERAGE(VY51:VY52),"-","ERR")))</f>
        <v>-</v>
      </c>
      <c r="VZ55" s="0" t="str">
        <f aca="false">IF(VZ53=-9,"-",IF(VZ51=-9,"-",IF(AVERAGE(VZ53:VZ54)=AVERAGE(VZ51:VZ52),"-","ERR")))</f>
        <v>-</v>
      </c>
      <c r="WA55" s="0" t="str">
        <f aca="false">IF(WA53=-9,"-",IF(WA51=-9,"-",IF(AVERAGE(WA53:WA54)=AVERAGE(WA51:WA52),"-","ERR")))</f>
        <v>-</v>
      </c>
      <c r="WB55" s="0" t="str">
        <f aca="false">IF(WB53=-9,"-",IF(WB51=-9,"-",IF(AVERAGE(WB53:WB54)=AVERAGE(WB51:WB52),"-","ERR")))</f>
        <v>-</v>
      </c>
      <c r="WC55" s="0" t="str">
        <f aca="false">IF(WC53=-9,"-",IF(WC51=-9,"-",IF(AVERAGE(WC53:WC54)=AVERAGE(WC51:WC52),"-","ERR")))</f>
        <v>-</v>
      </c>
      <c r="WD55" s="0" t="str">
        <f aca="false">IF(WD53=-9,"-",IF(WD51=-9,"-",IF(AVERAGE(WD53:WD54)=AVERAGE(WD51:WD52),"-","ERR")))</f>
        <v>-</v>
      </c>
      <c r="WE55" s="0" t="str">
        <f aca="false">IF(WE53=-9,"-",IF(WE51=-9,"-",IF(AVERAGE(WE53:WE54)=AVERAGE(WE51:WE52),"-","ERR")))</f>
        <v>-</v>
      </c>
      <c r="WF55" s="0" t="str">
        <f aca="false">IF(WF53=-9,"-",IF(WF51=-9,"-",IF(AVERAGE(WF53:WF54)=AVERAGE(WF51:WF52),"-","ERR")))</f>
        <v>-</v>
      </c>
      <c r="WG55" s="0" t="str">
        <f aca="false">IF(WG53=-9,"-",IF(WG51=-9,"-",IF(AVERAGE(WG53:WG54)=AVERAGE(WG51:WG52),"-","ERR")))</f>
        <v>-</v>
      </c>
      <c r="WH55" s="0" t="str">
        <f aca="false">IF(WH53=-9,"-",IF(WH51=-9,"-",IF(AVERAGE(WH53:WH54)=AVERAGE(WH51:WH52),"-","ERR")))</f>
        <v>-</v>
      </c>
      <c r="WI55" s="0" t="str">
        <f aca="false">IF(WI53=-9,"-",IF(WI51=-9,"-",IF(AVERAGE(WI53:WI54)=AVERAGE(WI51:WI52),"-","ERR")))</f>
        <v>-</v>
      </c>
      <c r="WJ55" s="0" t="str">
        <f aca="false">IF(WJ53=-9,"-",IF(WJ51=-9,"-",IF(AVERAGE(WJ53:WJ54)=AVERAGE(WJ51:WJ52),"-","ERR")))</f>
        <v>-</v>
      </c>
      <c r="WK55" s="0" t="str">
        <f aca="false">IF(WK53=-9,"-",IF(WK51=-9,"-",IF(AVERAGE(WK53:WK54)=AVERAGE(WK51:WK52),"-","ERR")))</f>
        <v>-</v>
      </c>
      <c r="WL55" s="0" t="str">
        <f aca="false">IF(WL53=-9,"-",IF(WL51=-9,"-",IF(AVERAGE(WL53:WL54)=AVERAGE(WL51:WL52),"-","ERR")))</f>
        <v>-</v>
      </c>
      <c r="WM55" s="0" t="str">
        <f aca="false">IF(WM53=-9,"-",IF(WM51=-9,"-",IF(AVERAGE(WM53:WM54)=AVERAGE(WM51:WM52),"-","ERR")))</f>
        <v>-</v>
      </c>
      <c r="WN55" s="0" t="str">
        <f aca="false">IF(WN53=-9,"-",IF(WN51=-9,"-",IF(AVERAGE(WN53:WN54)=AVERAGE(WN51:WN52),"-","ERR")))</f>
        <v>-</v>
      </c>
      <c r="WO55" s="0" t="str">
        <f aca="false">IF(WO53=-9,"-",IF(WO51=-9,"-",IF(AVERAGE(WO53:WO54)=AVERAGE(WO51:WO52),"-","ERR")))</f>
        <v>-</v>
      </c>
      <c r="WP55" s="0" t="str">
        <f aca="false">IF(WP53=-9,"-",IF(WP51=-9,"-",IF(AVERAGE(WP53:WP54)=AVERAGE(WP51:WP52),"-","ERR")))</f>
        <v>-</v>
      </c>
      <c r="WQ55" s="0" t="str">
        <f aca="false">IF(WQ53=-9,"-",IF(WQ51=-9,"-",IF(AVERAGE(WQ53:WQ54)=AVERAGE(WQ51:WQ52),"-","ERR")))</f>
        <v>-</v>
      </c>
      <c r="WR55" s="0" t="str">
        <f aca="false">IF(WR53=-9,"-",IF(WR51=-9,"-",IF(AVERAGE(WR53:WR54)=AVERAGE(WR51:WR52),"-","ERR")))</f>
        <v>-</v>
      </c>
      <c r="WS55" s="0" t="str">
        <f aca="false">IF(WS53=-9,"-",IF(WS51=-9,"-",IF(AVERAGE(WS53:WS54)=AVERAGE(WS51:WS52),"-","ERR")))</f>
        <v>-</v>
      </c>
      <c r="WT55" s="0" t="str">
        <f aca="false">IF(WT53=-9,"-",IF(WT51=-9,"-",IF(AVERAGE(WT53:WT54)=AVERAGE(WT51:WT52),"-","ERR")))</f>
        <v>-</v>
      </c>
      <c r="WU55" s="0" t="str">
        <f aca="false">IF(WU53=-9,"-",IF(WU51=-9,"-",IF(AVERAGE(WU53:WU54)=AVERAGE(WU51:WU52),"-","ERR")))</f>
        <v>-</v>
      </c>
      <c r="WV55" s="0" t="str">
        <f aca="false">IF(WV53=-9,"-",IF(WV51=-9,"-",IF(AVERAGE(WV53:WV54)=AVERAGE(WV51:WV52),"-","ERR")))</f>
        <v>-</v>
      </c>
      <c r="WW55" s="0" t="str">
        <f aca="false">IF(WW53=-9,"-",IF(WW51=-9,"-",IF(AVERAGE(WW53:WW54)=AVERAGE(WW51:WW52),"-","ERR")))</f>
        <v>-</v>
      </c>
      <c r="WX55" s="0" t="str">
        <f aca="false">IF(WX53=-9,"-",IF(WX51=-9,"-",IF(AVERAGE(WX53:WX54)=AVERAGE(WX51:WX52),"-","ERR")))</f>
        <v>-</v>
      </c>
      <c r="WY55" s="0" t="str">
        <f aca="false">IF(WY53=-9,"-",IF(WY51=-9,"-",IF(AVERAGE(WY53:WY54)=AVERAGE(WY51:WY52),"-","ERR")))</f>
        <v>-</v>
      </c>
      <c r="WZ55" s="0" t="str">
        <f aca="false">IF(WZ53=-9,"-",IF(WZ51=-9,"-",IF(AVERAGE(WZ53:WZ54)=AVERAGE(WZ51:WZ52),"-","ERR")))</f>
        <v>-</v>
      </c>
      <c r="XA55" s="0" t="str">
        <f aca="false">IF(XA53=-9,"-",IF(XA51=-9,"-",IF(AVERAGE(XA53:XA54)=AVERAGE(XA51:XA52),"-","ERR")))</f>
        <v>-</v>
      </c>
      <c r="XB55" s="0" t="str">
        <f aca="false">IF(XB53=-9,"-",IF(XB51=-9,"-",IF(AVERAGE(XB53:XB54)=AVERAGE(XB51:XB52),"-","ERR")))</f>
        <v>-</v>
      </c>
      <c r="XC55" s="0" t="str">
        <f aca="false">IF(XC53=-9,"-",IF(XC51=-9,"-",IF(AVERAGE(XC53:XC54)=AVERAGE(XC51:XC52),"-","ERR")))</f>
        <v>-</v>
      </c>
      <c r="XD55" s="0" t="str">
        <f aca="false">IF(XD53=-9,"-",IF(XD51=-9,"-",IF(AVERAGE(XD53:XD54)=AVERAGE(XD51:XD52),"-","ERR")))</f>
        <v>-</v>
      </c>
      <c r="XE55" s="0" t="str">
        <f aca="false">IF(XE53=-9,"-",IF(XE51=-9,"-",IF(AVERAGE(XE53:XE54)=AVERAGE(XE51:XE52),"-","ERR")))</f>
        <v>-</v>
      </c>
      <c r="XF55" s="0" t="str">
        <f aca="false">IF(XF53=-9,"-",IF(XF51=-9,"-",IF(AVERAGE(XF53:XF54)=AVERAGE(XF51:XF52),"-","ERR")))</f>
        <v>-</v>
      </c>
      <c r="XG55" s="0" t="str">
        <f aca="false">IF(XG53=-9,"-",IF(XG51=-9,"-",IF(AVERAGE(XG53:XG54)=AVERAGE(XG51:XG52),"-","ERR")))</f>
        <v>-</v>
      </c>
      <c r="XH55" s="0" t="str">
        <f aca="false">IF(XH53=-9,"-",IF(XH51=-9,"-",IF(AVERAGE(XH53:XH54)=AVERAGE(XH51:XH52),"-","ERR")))</f>
        <v>-</v>
      </c>
      <c r="XI55" s="0" t="str">
        <f aca="false">IF(XI53=-9,"-",IF(XI51=-9,"-",IF(AVERAGE(XI53:XI54)=AVERAGE(XI51:XI52),"-","ERR")))</f>
        <v>-</v>
      </c>
      <c r="XJ55" s="0" t="str">
        <f aca="false">IF(XJ53=-9,"-",IF(XJ51=-9,"-",IF(AVERAGE(XJ53:XJ54)=AVERAGE(XJ51:XJ52),"-","ERR")))</f>
        <v>-</v>
      </c>
      <c r="XK55" s="0" t="str">
        <f aca="false">IF(XK53=-9,"-",IF(XK51=-9,"-",IF(AVERAGE(XK53:XK54)=AVERAGE(XK51:XK52),"-","ERR")))</f>
        <v>-</v>
      </c>
      <c r="XL55" s="0" t="str">
        <f aca="false">IF(XL53=-9,"-",IF(XL51=-9,"-",IF(AVERAGE(XL53:XL54)=AVERAGE(XL51:XL52),"-","ERR")))</f>
        <v>-</v>
      </c>
      <c r="XM55" s="0" t="str">
        <f aca="false">IF(XM53=-9,"-",IF(XM51=-9,"-",IF(AVERAGE(XM53:XM54)=AVERAGE(XM51:XM52),"-","ERR")))</f>
        <v>-</v>
      </c>
      <c r="XN55" s="0" t="str">
        <f aca="false">IF(XN53=-9,"-",IF(XN51=-9,"-",IF(AVERAGE(XN53:XN54)=AVERAGE(XN51:XN52),"-","ERR")))</f>
        <v>-</v>
      </c>
      <c r="XO55" s="0" t="str">
        <f aca="false">IF(XO53=-9,"-",IF(XO51=-9,"-",IF(AVERAGE(XO53:XO54)=AVERAGE(XO51:XO52),"-","ERR")))</f>
        <v>-</v>
      </c>
      <c r="XP55" s="0" t="str">
        <f aca="false">IF(XP53=-9,"-",IF(XP51=-9,"-",IF(AVERAGE(XP53:XP54)=AVERAGE(XP51:XP52),"-","ERR")))</f>
        <v>-</v>
      </c>
      <c r="XQ55" s="0" t="str">
        <f aca="false">IF(XQ53=-9,"-",IF(XQ51=-9,"-",IF(AVERAGE(XQ53:XQ54)=AVERAGE(XQ51:XQ52),"-","ERR")))</f>
        <v>-</v>
      </c>
      <c r="XR55" s="0" t="str">
        <f aca="false">IF(XR53=-9,"-",IF(XR51=-9,"-",IF(AVERAGE(XR53:XR54)=AVERAGE(XR51:XR52),"-","ERR")))</f>
        <v>-</v>
      </c>
      <c r="XS55" s="0" t="str">
        <f aca="false">IF(XS53=-9,"-",IF(XS51=-9,"-",IF(AVERAGE(XS53:XS54)=AVERAGE(XS51:XS52),"-","ERR")))</f>
        <v>-</v>
      </c>
      <c r="XT55" s="0" t="str">
        <f aca="false">IF(XT53=-9,"-",IF(XT51=-9,"-",IF(AVERAGE(XT53:XT54)=AVERAGE(XT51:XT52),"-","ERR")))</f>
        <v>-</v>
      </c>
      <c r="XU55" s="0" t="str">
        <f aca="false">IF(XU53=-9,"-",IF(XU51=-9,"-",IF(AVERAGE(XU53:XU54)=AVERAGE(XU51:XU52),"-","ERR")))</f>
        <v>ERR</v>
      </c>
      <c r="XV55" s="0" t="str">
        <f aca="false">IF(XV53=-9,"-",IF(XV51=-9,"-",IF(AVERAGE(XV53:XV54)=AVERAGE(XV51:XV52),"-","ERR")))</f>
        <v>ERR</v>
      </c>
      <c r="XW55" s="0" t="str">
        <f aca="false">IF(XW53=-9,"-",IF(XW51=-9,"-",IF(AVERAGE(XW53:XW54)=AVERAGE(XW51:XW52),"-","ERR")))</f>
        <v>-</v>
      </c>
      <c r="XX55" s="0" t="str">
        <f aca="false">IF(XX53=-9,"-",IF(XX51=-9,"-",IF(AVERAGE(XX53:XX54)=AVERAGE(XX51:XX52),"-","ERR")))</f>
        <v>-</v>
      </c>
      <c r="XY55" s="0" t="str">
        <f aca="false">IF(XY53=-9,"-",IF(XY51=-9,"-",IF(AVERAGE(XY53:XY54)=AVERAGE(XY51:XY52),"-","ERR")))</f>
        <v>-</v>
      </c>
      <c r="XZ55" s="0" t="str">
        <f aca="false">IF(XZ53=-9,"-",IF(XZ51=-9,"-",IF(AVERAGE(XZ53:XZ54)=AVERAGE(XZ51:XZ52),"-","ERR")))</f>
        <v>-</v>
      </c>
      <c r="YA55" s="0" t="str">
        <f aca="false">IF(YA53=-9,"-",IF(YA51=-9,"-",IF(AVERAGE(YA53:YA54)=AVERAGE(YA51:YA52),"-","ERR")))</f>
        <v>-</v>
      </c>
      <c r="YB55" s="0" t="str">
        <f aca="false">IF(YB53=-9,"-",IF(YB51=-9,"-",IF(AVERAGE(YB53:YB54)=AVERAGE(YB51:YB52),"-","ERR")))</f>
        <v>-</v>
      </c>
      <c r="YC55" s="0" t="str">
        <f aca="false">IF(YC53=-9,"-",IF(YC51=-9,"-",IF(AVERAGE(YC53:YC54)=AVERAGE(YC51:YC52),"-","ERR")))</f>
        <v>-</v>
      </c>
      <c r="YD55" s="0" t="str">
        <f aca="false">IF(YD53=-9,"-",IF(YD51=-9,"-",IF(AVERAGE(YD53:YD54)=AVERAGE(YD51:YD52),"-","ERR")))</f>
        <v>-</v>
      </c>
      <c r="YE55" s="0" t="str">
        <f aca="false">IF(YE53=-9,"-",IF(YE51=-9,"-",IF(AVERAGE(YE53:YE54)=AVERAGE(YE51:YE52),"-","ERR")))</f>
        <v>-</v>
      </c>
      <c r="YF55" s="0" t="str">
        <f aca="false">IF(YF53=-9,"-",IF(YF51=-9,"-",IF(AVERAGE(YF53:YF54)=AVERAGE(YF51:YF52),"-","ERR")))</f>
        <v>-</v>
      </c>
      <c r="YG55" s="0" t="str">
        <f aca="false">IF(YG53=-9,"-",IF(YG51=-9,"-",IF(AVERAGE(YG53:YG54)=AVERAGE(YG51:YG52),"-","ERR")))</f>
        <v>-</v>
      </c>
      <c r="YH55" s="0" t="str">
        <f aca="false">IF(YH53=-9,"-",IF(YH51=-9,"-",IF(AVERAGE(YH53:YH54)=AVERAGE(YH51:YH52),"-","ERR")))</f>
        <v>-</v>
      </c>
      <c r="YI55" s="0" t="str">
        <f aca="false">IF(YI53=-9,"-",IF(YI51=-9,"-",IF(AVERAGE(YI53:YI54)=AVERAGE(YI51:YI52),"-","ERR")))</f>
        <v>-</v>
      </c>
      <c r="YJ55" s="0" t="str">
        <f aca="false">IF(YJ53=-9,"-",IF(YJ51=-9,"-",IF(AVERAGE(YJ53:YJ54)=AVERAGE(YJ51:YJ52),"-","ERR")))</f>
        <v>-</v>
      </c>
      <c r="YK55" s="0" t="str">
        <f aca="false">IF(YK53=-9,"-",IF(YK51=-9,"-",IF(AVERAGE(YK53:YK54)=AVERAGE(YK51:YK52),"-","ERR")))</f>
        <v>-</v>
      </c>
      <c r="YL55" s="0" t="str">
        <f aca="false">IF(YL53=-9,"-",IF(YL51=-9,"-",IF(AVERAGE(YL53:YL54)=AVERAGE(YL51:YL52),"-","ERR")))</f>
        <v>-</v>
      </c>
      <c r="YM55" s="0" t="str">
        <f aca="false">IF(YM53=-9,"-",IF(YM51=-9,"-",IF(AVERAGE(YM53:YM54)=AVERAGE(YM51:YM52),"-","ERR")))</f>
        <v>-</v>
      </c>
      <c r="YN55" s="0" t="str">
        <f aca="false">IF(YN53=-9,"-",IF(YN51=-9,"-",IF(AVERAGE(YN53:YN54)=AVERAGE(YN51:YN52),"-","ERR")))</f>
        <v>-</v>
      </c>
      <c r="YO55" s="0" t="str">
        <f aca="false">IF(YO53=-9,"-",IF(YO51=-9,"-",IF(AVERAGE(YO53:YO54)=AVERAGE(YO51:YO52),"-","ERR")))</f>
        <v>-</v>
      </c>
      <c r="YP55" s="0" t="str">
        <f aca="false">IF(YP53=-9,"-",IF(YP51=-9,"-",IF(AVERAGE(YP53:YP54)=AVERAGE(YP51:YP52),"-","ERR")))</f>
        <v>-</v>
      </c>
      <c r="YQ55" s="0" t="str">
        <f aca="false">IF(YQ53=-9,"-",IF(YQ51=-9,"-",IF(AVERAGE(YQ53:YQ54)=AVERAGE(YQ51:YQ52),"-","ERR")))</f>
        <v>-</v>
      </c>
      <c r="YR55" s="0" t="str">
        <f aca="false">IF(YR53=-9,"-",IF(YR51=-9,"-",IF(AVERAGE(YR53:YR54)=AVERAGE(YR51:YR52),"-","ERR")))</f>
        <v>-</v>
      </c>
      <c r="YS55" s="0" t="str">
        <f aca="false">IF(YS53=-9,"-",IF(YS51=-9,"-",IF(AVERAGE(YS53:YS54)=AVERAGE(YS51:YS52),"-","ERR")))</f>
        <v>-</v>
      </c>
      <c r="YT55" s="0" t="str">
        <f aca="false">IF(YT53=-9,"-",IF(YT51=-9,"-",IF(AVERAGE(YT53:YT54)=AVERAGE(YT51:YT52),"-","ERR")))</f>
        <v>-</v>
      </c>
      <c r="YU55" s="0" t="str">
        <f aca="false">IF(YU53=-9,"-",IF(YU51=-9,"-",IF(AVERAGE(YU53:YU54)=AVERAGE(YU51:YU52),"-","ERR")))</f>
        <v>-</v>
      </c>
      <c r="YV55" s="0" t="str">
        <f aca="false">IF(YV53=-9,"-",IF(YV51=-9,"-",IF(AVERAGE(YV53:YV54)=AVERAGE(YV51:YV52),"-","ERR")))</f>
        <v>-</v>
      </c>
      <c r="YW55" s="0" t="str">
        <f aca="false">IF(YW53=-9,"-",IF(YW51=-9,"-",IF(AVERAGE(YW53:YW54)=AVERAGE(YW51:YW52),"-","ERR")))</f>
        <v>-</v>
      </c>
      <c r="YX55" s="0" t="str">
        <f aca="false">IF(YX53=-9,"-",IF(YX51=-9,"-",IF(AVERAGE(YX53:YX54)=AVERAGE(YX51:YX52),"-","ERR")))</f>
        <v>-</v>
      </c>
      <c r="YY55" s="0" t="str">
        <f aca="false">IF(YY53=-9,"-",IF(YY51=-9,"-",IF(AVERAGE(YY53:YY54)=AVERAGE(YY51:YY52),"-","ERR")))</f>
        <v>-</v>
      </c>
      <c r="YZ55" s="0" t="str">
        <f aca="false">IF(YZ53=-9,"-",IF(YZ51=-9,"-",IF(AVERAGE(YZ53:YZ54)=AVERAGE(YZ51:YZ52),"-","ERR")))</f>
        <v>-</v>
      </c>
      <c r="ZA55" s="0" t="str">
        <f aca="false">IF(ZA53=-9,"-",IF(ZA51=-9,"-",IF(AVERAGE(ZA53:ZA54)=AVERAGE(ZA51:ZA52),"-","ERR")))</f>
        <v>-</v>
      </c>
      <c r="ZB55" s="0" t="str">
        <f aca="false">IF(ZB53=-9,"-",IF(ZB51=-9,"-",IF(AVERAGE(ZB53:ZB54)=AVERAGE(ZB51:ZB52),"-","ERR")))</f>
        <v>-</v>
      </c>
      <c r="ZC55" s="0" t="str">
        <f aca="false">IF(ZC53=-9,"-",IF(ZC51=-9,"-",IF(AVERAGE(ZC53:ZC54)=AVERAGE(ZC51:ZC52),"-","ERR")))</f>
        <v>-</v>
      </c>
      <c r="ZD55" s="0" t="str">
        <f aca="false">IF(ZD53=-9,"-",IF(ZD51=-9,"-",IF(AVERAGE(ZD53:ZD54)=AVERAGE(ZD51:ZD52),"-","ERR")))</f>
        <v>-</v>
      </c>
      <c r="ZE55" s="0" t="str">
        <f aca="false">IF(ZE53=-9,"-",IF(ZE51=-9,"-",IF(AVERAGE(ZE53:ZE54)=AVERAGE(ZE51:ZE52),"-","ERR")))</f>
        <v>-</v>
      </c>
      <c r="ZF55" s="0" t="str">
        <f aca="false">IF(ZF53=-9,"-",IF(ZF51=-9,"-",IF(AVERAGE(ZF53:ZF54)=AVERAGE(ZF51:ZF52),"-","ERR")))</f>
        <v>-</v>
      </c>
      <c r="ZG55" s="0" t="str">
        <f aca="false">IF(ZG53=-9,"-",IF(ZG51=-9,"-",IF(AVERAGE(ZG53:ZG54)=AVERAGE(ZG51:ZG52),"-","ERR")))</f>
        <v>-</v>
      </c>
      <c r="ZH55" s="0" t="str">
        <f aca="false">IF(ZH53=-9,"-",IF(ZH51=-9,"-",IF(AVERAGE(ZH53:ZH54)=AVERAGE(ZH51:ZH52),"-","ERR")))</f>
        <v>-</v>
      </c>
      <c r="ZI55" s="0" t="str">
        <f aca="false">IF(ZI53=-9,"-",IF(ZI51=-9,"-",IF(AVERAGE(ZI53:ZI54)=AVERAGE(ZI51:ZI52),"-","ERR")))</f>
        <v>-</v>
      </c>
      <c r="ZJ55" s="0" t="str">
        <f aca="false">IF(ZJ53=-9,"-",IF(ZJ51=-9,"-",IF(AVERAGE(ZJ53:ZJ54)=AVERAGE(ZJ51:ZJ52),"-","ERR")))</f>
        <v>-</v>
      </c>
      <c r="ZK55" s="0" t="str">
        <f aca="false">IF(ZK53=-9,"-",IF(ZK51=-9,"-",IF(AVERAGE(ZK53:ZK54)=AVERAGE(ZK51:ZK52),"-","ERR")))</f>
        <v>-</v>
      </c>
      <c r="ZL55" s="0" t="str">
        <f aca="false">IF(ZL53=-9,"-",IF(ZL51=-9,"-",IF(AVERAGE(ZL53:ZL54)=AVERAGE(ZL51:ZL52),"-","ERR")))</f>
        <v>-</v>
      </c>
      <c r="ZM55" s="0" t="str">
        <f aca="false">IF(ZM53=-9,"-",IF(ZM51=-9,"-",IF(AVERAGE(ZM53:ZM54)=AVERAGE(ZM51:ZM52),"-","ERR")))</f>
        <v>-</v>
      </c>
      <c r="ZN55" s="0" t="str">
        <f aca="false">IF(ZN53=-9,"-",IF(ZN51=-9,"-",IF(AVERAGE(ZN53:ZN54)=AVERAGE(ZN51:ZN52),"-","ERR")))</f>
        <v>-</v>
      </c>
      <c r="ZO55" s="0" t="str">
        <f aca="false">IF(ZO53=-9,"-",IF(ZO51=-9,"-",IF(AVERAGE(ZO53:ZO54)=AVERAGE(ZO51:ZO52),"-","ERR")))</f>
        <v>-</v>
      </c>
      <c r="ZP55" s="0" t="str">
        <f aca="false">IF(ZP53=-9,"-",IF(ZP51=-9,"-",IF(AVERAGE(ZP53:ZP54)=AVERAGE(ZP51:ZP52),"-","ERR")))</f>
        <v>-</v>
      </c>
      <c r="ZQ55" s="0" t="str">
        <f aca="false">IF(ZQ53=-9,"-",IF(ZQ51=-9,"-",IF(AVERAGE(ZQ53:ZQ54)=AVERAGE(ZQ51:ZQ52),"-","ERR")))</f>
        <v>-</v>
      </c>
      <c r="ZR55" s="0" t="str">
        <f aca="false">IF(ZR53=-9,"-",IF(ZR51=-9,"-",IF(AVERAGE(ZR53:ZR54)=AVERAGE(ZR51:ZR52),"-","ERR")))</f>
        <v>-</v>
      </c>
      <c r="ZS55" s="0" t="str">
        <f aca="false">IF(ZS53=-9,"-",IF(ZS51=-9,"-",IF(AVERAGE(ZS53:ZS54)=AVERAGE(ZS51:ZS52),"-","ERR")))</f>
        <v>-</v>
      </c>
      <c r="ZT55" s="0" t="str">
        <f aca="false">IF(ZT53=-9,"-",IF(ZT51=-9,"-",IF(AVERAGE(ZT53:ZT54)=AVERAGE(ZT51:ZT52),"-","ERR")))</f>
        <v>-</v>
      </c>
      <c r="ZU55" s="0" t="str">
        <f aca="false">IF(ZU53=-9,"-",IF(ZU51=-9,"-",IF(AVERAGE(ZU53:ZU54)=AVERAGE(ZU51:ZU52),"-","ERR")))</f>
        <v>-</v>
      </c>
      <c r="ZV55" s="0" t="str">
        <f aca="false">IF(ZV53=-9,"-",IF(ZV51=-9,"-",IF(AVERAGE(ZV53:ZV54)=AVERAGE(ZV51:ZV52),"-","ERR")))</f>
        <v>-</v>
      </c>
      <c r="ZW55" s="0" t="str">
        <f aca="false">IF(ZW53=-9,"-",IF(ZW51=-9,"-",IF(AVERAGE(ZW53:ZW54)=AVERAGE(ZW51:ZW52),"-","ERR")))</f>
        <v>-</v>
      </c>
      <c r="ZX55" s="0" t="str">
        <f aca="false">IF(ZX53=-9,"-",IF(ZX51=-9,"-",IF(AVERAGE(ZX53:ZX54)=AVERAGE(ZX51:ZX52),"-","ERR")))</f>
        <v>-</v>
      </c>
      <c r="ZY55" s="0" t="str">
        <f aca="false">IF(ZY53=-9,"-",IF(ZY51=-9,"-",IF(AVERAGE(ZY53:ZY54)=AVERAGE(ZY51:ZY52),"-","ERR")))</f>
        <v>-</v>
      </c>
      <c r="ZZ55" s="0" t="str">
        <f aca="false">IF(ZZ53=-9,"-",IF(ZZ51=-9,"-",IF(AVERAGE(ZZ53:ZZ54)=AVERAGE(ZZ51:ZZ52),"-","ERR")))</f>
        <v>-</v>
      </c>
      <c r="AAA55" s="0" t="str">
        <f aca="false">IF(AAA53=-9,"-",IF(AAA51=-9,"-",IF(AVERAGE(AAA53:AAA54)=AVERAGE(AAA51:AAA52),"-","ERR")))</f>
        <v>-</v>
      </c>
      <c r="AAB55" s="0" t="str">
        <f aca="false">IF(AAB53=-9,"-",IF(AAB51=-9,"-",IF(AVERAGE(AAB53:AAB54)=AVERAGE(AAB51:AAB52),"-","ERR")))</f>
        <v>-</v>
      </c>
      <c r="AAC55" s="0" t="str">
        <f aca="false">IF(AAC53=-9,"-",IF(AAC51=-9,"-",IF(AVERAGE(AAC53:AAC54)=AVERAGE(AAC51:AAC52),"-","ERR")))</f>
        <v>-</v>
      </c>
      <c r="AAD55" s="0" t="str">
        <f aca="false">IF(AAD53=-9,"-",IF(AAD51=-9,"-",IF(AVERAGE(AAD53:AAD54)=AVERAGE(AAD51:AAD52),"-","ERR")))</f>
        <v>-</v>
      </c>
      <c r="AAE55" s="0" t="str">
        <f aca="false">IF(AAE53=-9,"-",IF(AAE51=-9,"-",IF(AVERAGE(AAE53:AAE54)=AVERAGE(AAE51:AAE52),"-","ERR")))</f>
        <v>-</v>
      </c>
      <c r="AAF55" s="0" t="str">
        <f aca="false">IF(AAF53=-9,"-",IF(AAF51=-9,"-",IF(AVERAGE(AAF53:AAF54)=AVERAGE(AAF51:AAF52),"-","ERR")))</f>
        <v>-</v>
      </c>
      <c r="AAG55" s="0" t="str">
        <f aca="false">IF(AAG53=-9,"-",IF(AAG51=-9,"-",IF(AVERAGE(AAG53:AAG54)=AVERAGE(AAG51:AAG52),"-","ERR")))</f>
        <v>-</v>
      </c>
      <c r="AAH55" s="0" t="str">
        <f aca="false">IF(AAH53=-9,"-",IF(AAH51=-9,"-",IF(AVERAGE(AAH53:AAH54)=AVERAGE(AAH51:AAH52),"-","ERR")))</f>
        <v>-</v>
      </c>
      <c r="AAI55" s="0" t="str">
        <f aca="false">IF(AAI53=-9,"-",IF(AAI51=-9,"-",IF(AVERAGE(AAI53:AAI54)=AVERAGE(AAI51:AAI52),"-","ERR")))</f>
        <v>-</v>
      </c>
      <c r="AAJ55" s="0" t="str">
        <f aca="false">IF(AAJ53=-9,"-",IF(AAJ51=-9,"-",IF(AVERAGE(AAJ53:AAJ54)=AVERAGE(AAJ51:AAJ52),"-","ERR")))</f>
        <v>-</v>
      </c>
      <c r="AAK55" s="0" t="str">
        <f aca="false">IF(AAK53=-9,"-",IF(AAK51=-9,"-",IF(AVERAGE(AAK53:AAK54)=AVERAGE(AAK51:AAK52),"-","ERR")))</f>
        <v>-</v>
      </c>
      <c r="AAL55" s="0" t="str">
        <f aca="false">IF(AAL53=-9,"-",IF(AAL51=-9,"-",IF(AVERAGE(AAL53:AAL54)=AVERAGE(AAL51:AAL52),"-","ERR")))</f>
        <v>-</v>
      </c>
      <c r="AAM55" s="0" t="str">
        <f aca="false">IF(AAM53=-9,"-",IF(AAM51=-9,"-",IF(AVERAGE(AAM53:AAM54)=AVERAGE(AAM51:AAM52),"-","ERR")))</f>
        <v>-</v>
      </c>
      <c r="AAN55" s="0" t="str">
        <f aca="false">IF(AAN53=-9,"-",IF(AAN51=-9,"-",IF(AVERAGE(AAN53:AAN54)=AVERAGE(AAN51:AAN52),"-","ERR")))</f>
        <v>-</v>
      </c>
      <c r="AAO55" s="0" t="str">
        <f aca="false">IF(AAO53=-9,"-",IF(AAO51=-9,"-",IF(AVERAGE(AAO53:AAO54)=AVERAGE(AAO51:AAO52),"-","ERR")))</f>
        <v>-</v>
      </c>
      <c r="AAP55" s="0" t="str">
        <f aca="false">IF(AAP53=-9,"-",IF(AAP51=-9,"-",IF(AVERAGE(AAP53:AAP54)=AVERAGE(AAP51:AAP52),"-","ERR")))</f>
        <v>-</v>
      </c>
      <c r="AAQ55" s="0" t="str">
        <f aca="false">IF(AAQ53=-9,"-",IF(AAQ51=-9,"-",IF(AVERAGE(AAQ53:AAQ54)=AVERAGE(AAQ51:AAQ52),"-","ERR")))</f>
        <v>-</v>
      </c>
      <c r="AAR55" s="0" t="str">
        <f aca="false">IF(AAR53=-9,"-",IF(AAR51=-9,"-",IF(AVERAGE(AAR53:AAR54)=AVERAGE(AAR51:AAR52),"-","ERR")))</f>
        <v>-</v>
      </c>
      <c r="AAS55" s="0" t="str">
        <f aca="false">IF(AAS53=-9,"-",IF(AAS51=-9,"-",IF(AVERAGE(AAS53:AAS54)=AVERAGE(AAS51:AAS52),"-","ERR")))</f>
        <v>-</v>
      </c>
      <c r="AAT55" s="0" t="str">
        <f aca="false">IF(AAT53=-9,"-",IF(AAT51=-9,"-",IF(AVERAGE(AAT53:AAT54)=AVERAGE(AAT51:AAT52),"-","ERR")))</f>
        <v>-</v>
      </c>
      <c r="AAU55" s="0" t="str">
        <f aca="false">IF(AAU53=-9,"-",IF(AAU51=-9,"-",IF(AVERAGE(AAU53:AAU54)=AVERAGE(AAU51:AAU52),"-","ERR")))</f>
        <v>-</v>
      </c>
      <c r="AAV55" s="0" t="str">
        <f aca="false">IF(AAV53=-9,"-",IF(AAV51=-9,"-",IF(AVERAGE(AAV53:AAV54)=AVERAGE(AAV51:AAV52),"-","ERR")))</f>
        <v>-</v>
      </c>
      <c r="AAW55" s="0" t="str">
        <f aca="false">IF(AAW53=-9,"-",IF(AAW51=-9,"-",IF(AVERAGE(AAW53:AAW54)=AVERAGE(AAW51:AAW52),"-","ERR")))</f>
        <v>-</v>
      </c>
      <c r="AAX55" s="0" t="str">
        <f aca="false">IF(AAX53=-9,"-",IF(AAX51=-9,"-",IF(AVERAGE(AAX53:AAX54)=AVERAGE(AAX51:AAX52),"-","ERR")))</f>
        <v>-</v>
      </c>
      <c r="AAY55" s="0" t="str">
        <f aca="false">IF(AAY53=-9,"-",IF(AAY51=-9,"-",IF(AVERAGE(AAY53:AAY54)=AVERAGE(AAY51:AAY52),"-","ERR")))</f>
        <v>-</v>
      </c>
      <c r="AAZ55" s="0" t="str">
        <f aca="false">IF(AAZ53=-9,"-",IF(AAZ51=-9,"-",IF(AVERAGE(AAZ53:AAZ54)=AVERAGE(AAZ51:AAZ52),"-","ERR")))</f>
        <v>-</v>
      </c>
      <c r="ABA55" s="0" t="str">
        <f aca="false">IF(ABA53=-9,"-",IF(ABA51=-9,"-",IF(AVERAGE(ABA53:ABA54)=AVERAGE(ABA51:ABA52),"-","ERR")))</f>
        <v>-</v>
      </c>
      <c r="ABB55" s="0" t="str">
        <f aca="false">IF(ABB53=-9,"-",IF(ABB51=-9,"-",IF(AVERAGE(ABB53:ABB54)=AVERAGE(ABB51:ABB52),"-","ERR")))</f>
        <v>-</v>
      </c>
      <c r="ABC55" s="0" t="str">
        <f aca="false">IF(ABC53=-9,"-",IF(ABC51=-9,"-",IF(AVERAGE(ABC53:ABC54)=AVERAGE(ABC51:ABC52),"-","ERR")))</f>
        <v>-</v>
      </c>
      <c r="ABD55" s="0" t="str">
        <f aca="false">IF(ABD53=-9,"-",IF(ABD51=-9,"-",IF(AVERAGE(ABD53:ABD54)=AVERAGE(ABD51:ABD52),"-","ERR")))</f>
        <v>-</v>
      </c>
      <c r="ABE55" s="0" t="str">
        <f aca="false">IF(ABE53=-9,"-",IF(ABE51=-9,"-",IF(AVERAGE(ABE53:ABE54)=AVERAGE(ABE51:ABE52),"-","ERR")))</f>
        <v>-</v>
      </c>
      <c r="ABF55" s="0" t="str">
        <f aca="false">IF(ABF53=-9,"-",IF(ABF51=-9,"-",IF(AVERAGE(ABF53:ABF54)=AVERAGE(ABF51:ABF52),"-","ERR")))</f>
        <v>-</v>
      </c>
      <c r="ABG55" s="0" t="str">
        <f aca="false">IF(ABG53=-9,"-",IF(ABG51=-9,"-",IF(AVERAGE(ABG53:ABG54)=AVERAGE(ABG51:ABG52),"-","ERR")))</f>
        <v>-</v>
      </c>
      <c r="ABH55" s="0" t="str">
        <f aca="false">IF(ABH53=-9,"-",IF(ABH51=-9,"-",IF(AVERAGE(ABH53:ABH54)=AVERAGE(ABH51:ABH52),"-","ERR")))</f>
        <v>-</v>
      </c>
      <c r="ABI55" s="0" t="str">
        <f aca="false">IF(ABI53=-9,"-",IF(ABI51=-9,"-",IF(AVERAGE(ABI53:ABI54)=AVERAGE(ABI51:ABI52),"-","ERR")))</f>
        <v>-</v>
      </c>
      <c r="ABJ55" s="0" t="str">
        <f aca="false">IF(ABJ53=-9,"-",IF(ABJ51=-9,"-",IF(AVERAGE(ABJ53:ABJ54)=AVERAGE(ABJ51:ABJ52),"-","ERR")))</f>
        <v>-</v>
      </c>
      <c r="ABK55" s="0" t="str">
        <f aca="false">IF(ABK53=-9,"-",IF(ABK51=-9,"-",IF(AVERAGE(ABK53:ABK54)=AVERAGE(ABK51:ABK52),"-","ERR")))</f>
        <v>-</v>
      </c>
      <c r="ABL55" s="0" t="str">
        <f aca="false">IF(ABL53=-9,"-",IF(ABL51=-9,"-",IF(AVERAGE(ABL53:ABL54)=AVERAGE(ABL51:ABL52),"-","ERR")))</f>
        <v>-</v>
      </c>
      <c r="ABM55" s="0" t="str">
        <f aca="false">IF(ABM53=-9,"-",IF(ABM51=-9,"-",IF(AVERAGE(ABM53:ABM54)=AVERAGE(ABM51:ABM52),"-","ERR")))</f>
        <v>-</v>
      </c>
      <c r="ABN55" s="0" t="str">
        <f aca="false">IF(ABN53=-9,"-",IF(ABN51=-9,"-",IF(AVERAGE(ABN53:ABN54)=AVERAGE(ABN51:ABN52),"-","ERR")))</f>
        <v>-</v>
      </c>
      <c r="ABO55" s="0" t="str">
        <f aca="false">IF(ABO53=-9,"-",IF(ABO51=-9,"-",IF(AVERAGE(ABO53:ABO54)=AVERAGE(ABO51:ABO52),"-","ERR")))</f>
        <v>-</v>
      </c>
      <c r="ABP55" s="0" t="str">
        <f aca="false">IF(ABP53=-9,"-",IF(ABP51=-9,"-",IF(AVERAGE(ABP53:ABP54)=AVERAGE(ABP51:ABP52),"-","ERR")))</f>
        <v>-</v>
      </c>
      <c r="ABQ55" s="0" t="str">
        <f aca="false">IF(ABQ53=-9,"-",IF(ABQ51=-9,"-",IF(AVERAGE(ABQ53:ABQ54)=AVERAGE(ABQ51:ABQ52),"-","ERR")))</f>
        <v>-</v>
      </c>
      <c r="ABR55" s="0" t="str">
        <f aca="false">IF(ABR53=-9,"-",IF(ABR51=-9,"-",IF(AVERAGE(ABR53:ABR54)=AVERAGE(ABR51:ABR52),"-","ERR")))</f>
        <v>-</v>
      </c>
      <c r="ABS55" s="0" t="str">
        <f aca="false">IF(ABS53=-9,"-",IF(ABS51=-9,"-",IF(AVERAGE(ABS53:ABS54)=AVERAGE(ABS51:ABS52),"-","ERR")))</f>
        <v>-</v>
      </c>
      <c r="ABT55" s="0" t="str">
        <f aca="false">IF(ABT53=-9,"-",IF(ABT51=-9,"-",IF(AVERAGE(ABT53:ABT54)=AVERAGE(ABT51:ABT52),"-","ERR")))</f>
        <v>-</v>
      </c>
      <c r="ABU55" s="0" t="str">
        <f aca="false">IF(ABU53=-9,"-",IF(ABU51=-9,"-",IF(AVERAGE(ABU53:ABU54)=AVERAGE(ABU51:ABU52),"-","ERR")))</f>
        <v>-</v>
      </c>
      <c r="ABV55" s="0" t="str">
        <f aca="false">IF(ABV53=-9,"-",IF(ABV51=-9,"-",IF(AVERAGE(ABV53:ABV54)=AVERAGE(ABV51:ABV52),"-","ERR")))</f>
        <v>-</v>
      </c>
      <c r="ABW55" s="0" t="str">
        <f aca="false">IF(ABW53=-9,"-",IF(ABW51=-9,"-",IF(AVERAGE(ABW53:ABW54)=AVERAGE(ABW51:ABW52),"-","ERR")))</f>
        <v>-</v>
      </c>
      <c r="ABX55" s="0" t="str">
        <f aca="false">IF(ABX53=-9,"-",IF(ABX51=-9,"-",IF(AVERAGE(ABX53:ABX54)=AVERAGE(ABX51:ABX52),"-","ERR")))</f>
        <v>-</v>
      </c>
      <c r="ABY55" s="0" t="str">
        <f aca="false">IF(ABY53=-9,"-",IF(ABY51=-9,"-",IF(AVERAGE(ABY53:ABY54)=AVERAGE(ABY51:ABY52),"-","ERR")))</f>
        <v>-</v>
      </c>
      <c r="ABZ55" s="0" t="str">
        <f aca="false">IF(ABZ53=-9,"-",IF(ABZ51=-9,"-",IF(AVERAGE(ABZ53:ABZ54)=AVERAGE(ABZ51:ABZ52),"-","ERR")))</f>
        <v>-</v>
      </c>
      <c r="ACA55" s="0" t="str">
        <f aca="false">IF(ACA53=-9,"-",IF(ACA51=-9,"-",IF(AVERAGE(ACA53:ACA54)=AVERAGE(ACA51:ACA52),"-","ERR")))</f>
        <v>-</v>
      </c>
      <c r="ACB55" s="0" t="str">
        <f aca="false">IF(ACB53=-9,"-",IF(ACB51=-9,"-",IF(AVERAGE(ACB53:ACB54)=AVERAGE(ACB51:ACB52),"-","ERR")))</f>
        <v>-</v>
      </c>
      <c r="ACC55" s="0" t="str">
        <f aca="false">IF(ACC53=-9,"-",IF(ACC51=-9,"-",IF(AVERAGE(ACC53:ACC54)=AVERAGE(ACC51:ACC52),"-","ERR")))</f>
        <v>-</v>
      </c>
      <c r="ACD55" s="0" t="str">
        <f aca="false">IF(ACD53=-9,"-",IF(ACD51=-9,"-",IF(AVERAGE(ACD53:ACD54)=AVERAGE(ACD51:ACD52),"-","ERR")))</f>
        <v>-</v>
      </c>
      <c r="ACE55" s="0" t="str">
        <f aca="false">IF(ACE53=-9,"-",IF(ACE51=-9,"-",IF(AVERAGE(ACE53:ACE54)=AVERAGE(ACE51:ACE52),"-","ERR")))</f>
        <v>-</v>
      </c>
      <c r="ACF55" s="0" t="str">
        <f aca="false">IF(ACF53=-9,"-",IF(ACF51=-9,"-",IF(AVERAGE(ACF53:ACF54)=AVERAGE(ACF51:ACF52),"-","ERR")))</f>
        <v>-</v>
      </c>
      <c r="ACG55" s="0" t="str">
        <f aca="false">IF(ACG53=-9,"-",IF(ACG51=-9,"-",IF(AVERAGE(ACG53:ACG54)=AVERAGE(ACG51:ACG52),"-","ERR")))</f>
        <v>-</v>
      </c>
      <c r="ACH55" s="0" t="str">
        <f aca="false">IF(ACH53=-9,"-",IF(ACH51=-9,"-",IF(AVERAGE(ACH53:ACH54)=AVERAGE(ACH51:ACH52),"-","ERR")))</f>
        <v>-</v>
      </c>
      <c r="ACI55" s="0" t="str">
        <f aca="false">IF(ACI53=-9,"-",IF(ACI51=-9,"-",IF(AVERAGE(ACI53:ACI54)=AVERAGE(ACI51:ACI52),"-","ERR")))</f>
        <v>-</v>
      </c>
      <c r="ACJ55" s="0" t="str">
        <f aca="false">IF(ACJ53=-9,"-",IF(ACJ51=-9,"-",IF(AVERAGE(ACJ53:ACJ54)=AVERAGE(ACJ51:ACJ52),"-","ERR")))</f>
        <v>-</v>
      </c>
      <c r="ACK55" s="0" t="str">
        <f aca="false">IF(ACK53=-9,"-",IF(ACK51=-9,"-",IF(AVERAGE(ACK53:ACK54)=AVERAGE(ACK51:ACK52),"-","ERR")))</f>
        <v>-</v>
      </c>
      <c r="ACL55" s="0" t="str">
        <f aca="false">IF(ACL53=-9,"-",IF(ACL51=-9,"-",IF(AVERAGE(ACL53:ACL54)=AVERAGE(ACL51:ACL52),"-","ERR")))</f>
        <v>-</v>
      </c>
      <c r="ACM55" s="0" t="str">
        <f aca="false">IF(ACM53=-9,"-",IF(ACM51=-9,"-",IF(AVERAGE(ACM53:ACM54)=AVERAGE(ACM51:ACM52),"-","ERR")))</f>
        <v>-</v>
      </c>
      <c r="ACN55" s="0" t="str">
        <f aca="false">IF(ACN53=-9,"-",IF(ACN51=-9,"-",IF(AVERAGE(ACN53:ACN54)=AVERAGE(ACN51:ACN52),"-","ERR")))</f>
        <v>-</v>
      </c>
      <c r="ACO55" s="0" t="str">
        <f aca="false">IF(ACO53=-9,"-",IF(ACO51=-9,"-",IF(AVERAGE(ACO53:ACO54)=AVERAGE(ACO51:ACO52),"-","ERR")))</f>
        <v>-</v>
      </c>
      <c r="ACP55" s="0" t="str">
        <f aca="false">IF(ACP53=-9,"-",IF(ACP51=-9,"-",IF(AVERAGE(ACP53:ACP54)=AVERAGE(ACP51:ACP52),"-","ERR")))</f>
        <v>-</v>
      </c>
      <c r="ACQ55" s="0" t="str">
        <f aca="false">IF(ACQ53=-9,"-",IF(ACQ51=-9,"-",IF(AVERAGE(ACQ53:ACQ54)=AVERAGE(ACQ51:ACQ52),"-","ERR")))</f>
        <v>-</v>
      </c>
      <c r="ACR55" s="0" t="str">
        <f aca="false">IF(ACR53=-9,"-",IF(ACR51=-9,"-",IF(AVERAGE(ACR53:ACR54)=AVERAGE(ACR51:ACR52),"-","ERR")))</f>
        <v>-</v>
      </c>
      <c r="ACS55" s="0" t="str">
        <f aca="false">IF(ACS53=-9,"-",IF(ACS51=-9,"-",IF(AVERAGE(ACS53:ACS54)=AVERAGE(ACS51:ACS52),"-","ERR")))</f>
        <v>-</v>
      </c>
      <c r="ACT55" s="0" t="str">
        <f aca="false">IF(ACT53=-9,"-",IF(ACT51=-9,"-",IF(AVERAGE(ACT53:ACT54)=AVERAGE(ACT51:ACT52),"-","ERR")))</f>
        <v>-</v>
      </c>
      <c r="ACU55" s="0" t="str">
        <f aca="false">IF(ACU53=-9,"-",IF(ACU51=-9,"-",IF(AVERAGE(ACU53:ACU54)=AVERAGE(ACU51:ACU52),"-","ERR")))</f>
        <v>-</v>
      </c>
      <c r="ACV55" s="0" t="str">
        <f aca="false">IF(ACV53=-9,"-",IF(ACV51=-9,"-",IF(AVERAGE(ACV53:ACV54)=AVERAGE(ACV51:ACV52),"-","ERR")))</f>
        <v>-</v>
      </c>
      <c r="ACW55" s="0" t="str">
        <f aca="false">IF(ACW53=-9,"-",IF(ACW51=-9,"-",IF(AVERAGE(ACW53:ACW54)=AVERAGE(ACW51:ACW52),"-","ERR")))</f>
        <v>-</v>
      </c>
      <c r="ACX55" s="0" t="str">
        <f aca="false">IF(ACX53=-9,"-",IF(ACX51=-9,"-",IF(AVERAGE(ACX53:ACX54)=AVERAGE(ACX51:ACX52),"-","ERR")))</f>
        <v>-</v>
      </c>
      <c r="ACY55" s="0" t="str">
        <f aca="false">IF(ACY53=-9,"-",IF(ACY51=-9,"-",IF(AVERAGE(ACY53:ACY54)=AVERAGE(ACY51:ACY52),"-","ERR")))</f>
        <v>-</v>
      </c>
      <c r="ACZ55" s="0" t="str">
        <f aca="false">IF(ACZ53=-9,"-",IF(ACZ51=-9,"-",IF(AVERAGE(ACZ53:ACZ54)=AVERAGE(ACZ51:ACZ52),"-","ERR")))</f>
        <v>-</v>
      </c>
      <c r="ADA55" s="0" t="str">
        <f aca="false">IF(ADA53=-9,"-",IF(ADA51=-9,"-",IF(AVERAGE(ADA53:ADA54)=AVERAGE(ADA51:ADA52),"-","ERR")))</f>
        <v>-</v>
      </c>
      <c r="ADB55" s="0" t="str">
        <f aca="false">IF(ADB53=-9,"-",IF(ADB51=-9,"-",IF(AVERAGE(ADB53:ADB54)=AVERAGE(ADB51:ADB52),"-","ERR")))</f>
        <v>-</v>
      </c>
      <c r="ADC55" s="0" t="str">
        <f aca="false">IF(ADC53=-9,"-",IF(ADC51=-9,"-",IF(AVERAGE(ADC53:ADC54)=AVERAGE(ADC51:ADC52),"-","ERR")))</f>
        <v>-</v>
      </c>
      <c r="ADD55" s="0" t="str">
        <f aca="false">IF(ADD53=-9,"-",IF(ADD51=-9,"-",IF(AVERAGE(ADD53:ADD54)=AVERAGE(ADD51:ADD52),"-","ERR")))</f>
        <v>-</v>
      </c>
      <c r="ADE55" s="0" t="str">
        <f aca="false">IF(ADE53=-9,"-",IF(ADE51=-9,"-",IF(AVERAGE(ADE53:ADE54)=AVERAGE(ADE51:ADE52),"-","ERR")))</f>
        <v>-</v>
      </c>
      <c r="ADF55" s="0" t="str">
        <f aca="false">IF(ADF53=-9,"-",IF(ADF51=-9,"-",IF(AVERAGE(ADF53:ADF54)=AVERAGE(ADF51:ADF52),"-","ERR")))</f>
        <v>-</v>
      </c>
      <c r="ADG55" s="0" t="str">
        <f aca="false">IF(ADG53=-9,"-",IF(ADG51=-9,"-",IF(AVERAGE(ADG53:ADG54)=AVERAGE(ADG51:ADG52),"-","ERR")))</f>
        <v>-</v>
      </c>
      <c r="ADH55" s="0" t="str">
        <f aca="false">IF(ADH53=-9,"-",IF(ADH51=-9,"-",IF(AVERAGE(ADH53:ADH54)=AVERAGE(ADH51:ADH52),"-","ERR")))</f>
        <v>-</v>
      </c>
      <c r="ADI55" s="0" t="str">
        <f aca="false">IF(ADI53=-9,"-",IF(ADI51=-9,"-",IF(AVERAGE(ADI53:ADI54)=AVERAGE(ADI51:ADI52),"-","ERR")))</f>
        <v>-</v>
      </c>
      <c r="ADJ55" s="0" t="str">
        <f aca="false">IF(ADJ53=-9,"-",IF(ADJ51=-9,"-",IF(AVERAGE(ADJ53:ADJ54)=AVERAGE(ADJ51:ADJ52),"-","ERR")))</f>
        <v>-</v>
      </c>
      <c r="ADK55" s="0" t="str">
        <f aca="false">IF(ADK53=-9,"-",IF(ADK51=-9,"-",IF(AVERAGE(ADK53:ADK54)=AVERAGE(ADK51:ADK52),"-","ERR")))</f>
        <v>-</v>
      </c>
      <c r="ADL55" s="0" t="str">
        <f aca="false">IF(ADL53=-9,"-",IF(ADL51=-9,"-",IF(AVERAGE(ADL53:ADL54)=AVERAGE(ADL51:ADL52),"-","ERR")))</f>
        <v>-</v>
      </c>
      <c r="ADM55" s="0" t="str">
        <f aca="false">IF(ADM53=-9,"-",IF(ADM51=-9,"-",IF(AVERAGE(ADM53:ADM54)=AVERAGE(ADM51:ADM52),"-","ERR")))</f>
        <v>-</v>
      </c>
      <c r="ADN55" s="0" t="str">
        <f aca="false">IF(ADN53=-9,"-",IF(ADN51=-9,"-",IF(AVERAGE(ADN53:ADN54)=AVERAGE(ADN51:ADN52),"-","ERR")))</f>
        <v>-</v>
      </c>
      <c r="ADO55" s="0" t="str">
        <f aca="false">IF(ADO53=-9,"-",IF(ADO51=-9,"-",IF(AVERAGE(ADO53:ADO54)=AVERAGE(ADO51:ADO52),"-","ERR")))</f>
        <v>-</v>
      </c>
      <c r="ADP55" s="0" t="str">
        <f aca="false">IF(ADP53=-9,"-",IF(ADP51=-9,"-",IF(AVERAGE(ADP53:ADP54)=AVERAGE(ADP51:ADP52),"-","ERR")))</f>
        <v>-</v>
      </c>
      <c r="ADQ55" s="0" t="str">
        <f aca="false">IF(ADQ53=-9,"-",IF(ADQ51=-9,"-",IF(AVERAGE(ADQ53:ADQ54)=AVERAGE(ADQ51:ADQ52),"-","ERR")))</f>
        <v>-</v>
      </c>
      <c r="ADR55" s="0" t="str">
        <f aca="false">IF(ADR53=-9,"-",IF(ADR51=-9,"-",IF(AVERAGE(ADR53:ADR54)=AVERAGE(ADR51:ADR52),"-","ERR")))</f>
        <v>-</v>
      </c>
      <c r="ADS55" s="0" t="str">
        <f aca="false">IF(ADS53=-9,"-",IF(ADS51=-9,"-",IF(AVERAGE(ADS53:ADS54)=AVERAGE(ADS51:ADS52),"-","ERR")))</f>
        <v>-</v>
      </c>
      <c r="ADT55" s="0" t="str">
        <f aca="false">IF(ADT53=-9,"-",IF(ADT51=-9,"-",IF(AVERAGE(ADT53:ADT54)=AVERAGE(ADT51:ADT52),"-","ERR")))</f>
        <v>-</v>
      </c>
      <c r="ADU55" s="0" t="str">
        <f aca="false">IF(ADU53=-9,"-",IF(ADU51=-9,"-",IF(AVERAGE(ADU53:ADU54)=AVERAGE(ADU51:ADU52),"-","ERR")))</f>
        <v>ERR</v>
      </c>
      <c r="ADV55" s="0" t="str">
        <f aca="false">IF(ADV53=-9,"-",IF(ADV51=-9,"-",IF(AVERAGE(ADV53:ADV54)=AVERAGE(ADV51:ADV52),"-","ERR")))</f>
        <v>-</v>
      </c>
      <c r="ADW55" s="0" t="str">
        <f aca="false">IF(ADW53=-9,"-",IF(ADW51=-9,"-",IF(AVERAGE(ADW53:ADW54)=AVERAGE(ADW51:ADW52),"-","ERR")))</f>
        <v>-</v>
      </c>
      <c r="ADX55" s="0" t="str">
        <f aca="false">IF(ADX53=-9,"-",IF(ADX51=-9,"-",IF(AVERAGE(ADX53:ADX54)=AVERAGE(ADX51:ADX52),"-","ERR")))</f>
        <v>-</v>
      </c>
      <c r="ADY55" s="0" t="str">
        <f aca="false">IF(ADY53=-9,"-",IF(ADY51=-9,"-",IF(AVERAGE(ADY53:ADY54)=AVERAGE(ADY51:ADY52),"-","ERR")))</f>
        <v>-</v>
      </c>
      <c r="ADZ55" s="0" t="str">
        <f aca="false">IF(ADZ53=-9,"-",IF(ADZ51=-9,"-",IF(AVERAGE(ADZ53:ADZ54)=AVERAGE(ADZ51:ADZ52),"-","ERR")))</f>
        <v>-</v>
      </c>
      <c r="AEA55" s="0" t="str">
        <f aca="false">IF(AEA53=-9,"-",IF(AEA51=-9,"-",IF(AVERAGE(AEA53:AEA54)=AVERAGE(AEA51:AEA52),"-","ERR")))</f>
        <v>-</v>
      </c>
      <c r="AEB55" s="0" t="str">
        <f aca="false">IF(AEB53=-9,"-",IF(AEB51=-9,"-",IF(AVERAGE(AEB53:AEB54)=AVERAGE(AEB51:AEB52),"-","ERR")))</f>
        <v>-</v>
      </c>
      <c r="AEC55" s="0" t="str">
        <f aca="false">IF(AEC53=-9,"-",IF(AEC51=-9,"-",IF(AVERAGE(AEC53:AEC54)=AVERAGE(AEC51:AEC52),"-","ERR")))</f>
        <v>-</v>
      </c>
      <c r="AED55" s="0" t="str">
        <f aca="false">IF(AED53=-9,"-",IF(AED51=-9,"-",IF(AVERAGE(AED53:AED54)=AVERAGE(AED51:AED52),"-","ERR")))</f>
        <v>-</v>
      </c>
      <c r="AEE55" s="0" t="str">
        <f aca="false">IF(AEE53=-9,"-",IF(AEE51=-9,"-",IF(AVERAGE(AEE53:AEE54)=AVERAGE(AEE51:AEE52),"-","ERR")))</f>
        <v>-</v>
      </c>
      <c r="AEF55" s="0" t="str">
        <f aca="false">IF(AEF53=-9,"-",IF(AEF51=-9,"-",IF(AVERAGE(AEF53:AEF54)=AVERAGE(AEF51:AEF52),"-","ERR")))</f>
        <v>-</v>
      </c>
      <c r="AEG55" s="0" t="str">
        <f aca="false">IF(AEG53=-9,"-",IF(AEG51=-9,"-",IF(AVERAGE(AEG53:AEG54)=AVERAGE(AEG51:AEG52),"-","ERR")))</f>
        <v>-</v>
      </c>
      <c r="AEH55" s="0" t="str">
        <f aca="false">IF(AEH53=-9,"-",IF(AEH51=-9,"-",IF(AVERAGE(AEH53:AEH54)=AVERAGE(AEH51:AEH52),"-","ERR")))</f>
        <v>-</v>
      </c>
      <c r="AEI55" s="0" t="str">
        <f aca="false">IF(AEI53=-9,"-",IF(AEI51=-9,"-",IF(AVERAGE(AEI53:AEI54)=AVERAGE(AEI51:AEI52),"-","ERR")))</f>
        <v>-</v>
      </c>
      <c r="AEJ55" s="0" t="str">
        <f aca="false">IF(AEJ53=-9,"-",IF(AEJ51=-9,"-",IF(AVERAGE(AEJ53:AEJ54)=AVERAGE(AEJ51:AEJ52),"-","ERR")))</f>
        <v>-</v>
      </c>
      <c r="AEK55" s="0" t="str">
        <f aca="false">IF(AEK53=-9,"-",IF(AEK51=-9,"-",IF(AVERAGE(AEK53:AEK54)=AVERAGE(AEK51:AEK52),"-","ERR")))</f>
        <v>-</v>
      </c>
      <c r="AEL55" s="0" t="str">
        <f aca="false">IF(AEL53=-9,"-",IF(AEL51=-9,"-",IF(AVERAGE(AEL53:AEL54)=AVERAGE(AEL51:AEL52),"-","ERR")))</f>
        <v>-</v>
      </c>
      <c r="AEM55" s="0" t="str">
        <f aca="false">IF(AEM53=-9,"-",IF(AEM51=-9,"-",IF(AVERAGE(AEM53:AEM54)=AVERAGE(AEM51:AEM52),"-","ERR")))</f>
        <v>-</v>
      </c>
      <c r="AEN55" s="0" t="str">
        <f aca="false">IF(AEN53=-9,"-",IF(AEN51=-9,"-",IF(AVERAGE(AEN53:AEN54)=AVERAGE(AEN51:AEN52),"-","ERR")))</f>
        <v>-</v>
      </c>
      <c r="AEO55" s="0" t="str">
        <f aca="false">IF(AEO53=-9,"-",IF(AEO51=-9,"-",IF(AVERAGE(AEO53:AEO54)=AVERAGE(AEO51:AEO52),"-","ERR")))</f>
        <v>-</v>
      </c>
      <c r="AEP55" s="0" t="str">
        <f aca="false">IF(AEP53=-9,"-",IF(AEP51=-9,"-",IF(AVERAGE(AEP53:AEP54)=AVERAGE(AEP51:AEP52),"-","ERR")))</f>
        <v>-</v>
      </c>
      <c r="AEQ55" s="0" t="str">
        <f aca="false">IF(AEQ53=-9,"-",IF(AEQ51=-9,"-",IF(AVERAGE(AEQ53:AEQ54)=AVERAGE(AEQ51:AEQ52),"-","ERR")))</f>
        <v>-</v>
      </c>
      <c r="AER55" s="0" t="str">
        <f aca="false">IF(AER53=-9,"-",IF(AER51=-9,"-",IF(AVERAGE(AER53:AER54)=AVERAGE(AER51:AER52),"-","ERR")))</f>
        <v>-</v>
      </c>
      <c r="AES55" s="0" t="str">
        <f aca="false">IF(AES53=-9,"-",IF(AES51=-9,"-",IF(AVERAGE(AES53:AES54)=AVERAGE(AES51:AES52),"-","ERR")))</f>
        <v>-</v>
      </c>
      <c r="AET55" s="0" t="str">
        <f aca="false">IF(AET53=-9,"-",IF(AET51=-9,"-",IF(AVERAGE(AET53:AET54)=AVERAGE(AET51:AET52),"-","ERR")))</f>
        <v>-</v>
      </c>
      <c r="AEU55" s="0" t="str">
        <f aca="false">IF(AEU53=-9,"-",IF(AEU51=-9,"-",IF(AVERAGE(AEU53:AEU54)=AVERAGE(AEU51:AEU52),"-","ERR")))</f>
        <v>-</v>
      </c>
      <c r="AEV55" s="0" t="str">
        <f aca="false">IF(AEV53=-9,"-",IF(AEV51=-9,"-",IF(AVERAGE(AEV53:AEV54)=AVERAGE(AEV51:AEV52),"-","ERR")))</f>
        <v>-</v>
      </c>
      <c r="AEW55" s="0" t="str">
        <f aca="false">IF(AEW53=-9,"-",IF(AEW51=-9,"-",IF(AVERAGE(AEW53:AEW54)=AVERAGE(AEW51:AEW52),"-","ERR")))</f>
        <v>-</v>
      </c>
      <c r="AEX55" s="0" t="str">
        <f aca="false">IF(AEX53=-9,"-",IF(AEX51=-9,"-",IF(AVERAGE(AEX53:AEX54)=AVERAGE(AEX51:AEX52),"-","ERR")))</f>
        <v>-</v>
      </c>
      <c r="AEY55" s="0" t="str">
        <f aca="false">IF(AEY53=-9,"-",IF(AEY51=-9,"-",IF(AVERAGE(AEY53:AEY54)=AVERAGE(AEY51:AEY52),"-","ERR")))</f>
        <v>-</v>
      </c>
      <c r="AEZ55" s="0" t="str">
        <f aca="false">IF(AEZ53=-9,"-",IF(AEZ51=-9,"-",IF(AVERAGE(AEZ53:AEZ54)=AVERAGE(AEZ51:AEZ52),"-","ERR")))</f>
        <v>-</v>
      </c>
      <c r="AFA55" s="0" t="str">
        <f aca="false">IF(AFA53=-9,"-",IF(AFA51=-9,"-",IF(AVERAGE(AFA53:AFA54)=AVERAGE(AFA51:AFA52),"-","ERR")))</f>
        <v>-</v>
      </c>
      <c r="AFB55" s="0" t="str">
        <f aca="false">IF(AFB53=-9,"-",IF(AFB51=-9,"-",IF(AVERAGE(AFB53:AFB54)=AVERAGE(AFB51:AFB52),"-","ERR")))</f>
        <v>-</v>
      </c>
      <c r="AFC55" s="0" t="str">
        <f aca="false">IF(AFC53=-9,"-",IF(AFC51=-9,"-",IF(AVERAGE(AFC53:AFC54)=AVERAGE(AFC51:AFC52),"-","ERR")))</f>
        <v>-</v>
      </c>
      <c r="AFD55" s="0" t="str">
        <f aca="false">IF(AFD53=-9,"-",IF(AFD51=-9,"-",IF(AVERAGE(AFD53:AFD54)=AVERAGE(AFD51:AFD52),"-","ERR")))</f>
        <v>-</v>
      </c>
      <c r="AFE55" s="0" t="str">
        <f aca="false">IF(AFE53=-9,"-",IF(AFE51=-9,"-",IF(AVERAGE(AFE53:AFE54)=AVERAGE(AFE51:AFE52),"-","ERR")))</f>
        <v>-</v>
      </c>
      <c r="AFF55" s="0" t="str">
        <f aca="false">IF(AFF53=-9,"-",IF(AFF51=-9,"-",IF(AVERAGE(AFF53:AFF54)=AVERAGE(AFF51:AFF52),"-","ERR")))</f>
        <v>-</v>
      </c>
      <c r="AFG55" s="0" t="str">
        <f aca="false">IF(AFG53=-9,"-",IF(AFG51=-9,"-",IF(AVERAGE(AFG53:AFG54)=AVERAGE(AFG51:AFG52),"-","ERR")))</f>
        <v>-</v>
      </c>
      <c r="AFH55" s="0" t="str">
        <f aca="false">IF(AFH53=-9,"-",IF(AFH51=-9,"-",IF(AVERAGE(AFH53:AFH54)=AVERAGE(AFH51:AFH52),"-","ERR")))</f>
        <v>-</v>
      </c>
      <c r="AFI55" s="0" t="str">
        <f aca="false">IF(AFI53=-9,"-",IF(AFI51=-9,"-",IF(AVERAGE(AFI53:AFI54)=AVERAGE(AFI51:AFI52),"-","ERR")))</f>
        <v>-</v>
      </c>
      <c r="AFJ55" s="0" t="str">
        <f aca="false">IF(AFJ53=-9,"-",IF(AFJ51=-9,"-",IF(AVERAGE(AFJ53:AFJ54)=AVERAGE(AFJ51:AFJ52),"-","ERR")))</f>
        <v>-</v>
      </c>
      <c r="AFK55" s="0" t="str">
        <f aca="false">IF(AFK53=-9,"-",IF(AFK51=-9,"-",IF(AVERAGE(AFK53:AFK54)=AVERAGE(AFK51:AFK52),"-","ERR")))</f>
        <v>-</v>
      </c>
      <c r="AFL55" s="0" t="str">
        <f aca="false">IF(AFL53=-9,"-",IF(AFL51=-9,"-",IF(AVERAGE(AFL53:AFL54)=AVERAGE(AFL51:AFL52),"-","ERR")))</f>
        <v>-</v>
      </c>
      <c r="AFM55" s="0" t="str">
        <f aca="false">IF(AFM53=-9,"-",IF(AFM51=-9,"-",IF(AVERAGE(AFM53:AFM54)=AVERAGE(AFM51:AFM52),"-","ERR")))</f>
        <v>-</v>
      </c>
      <c r="AFN55" s="0" t="str">
        <f aca="false">IF(AFN53=-9,"-",IF(AFN51=-9,"-",IF(AVERAGE(AFN53:AFN54)=AVERAGE(AFN51:AFN52),"-","ERR")))</f>
        <v>-</v>
      </c>
      <c r="AFO55" s="0" t="str">
        <f aca="false">IF(AFO53=-9,"-",IF(AFO51=-9,"-",IF(AVERAGE(AFO53:AFO54)=AVERAGE(AFO51:AFO52),"-","ERR")))</f>
        <v>-</v>
      </c>
      <c r="AFP55" s="0" t="str">
        <f aca="false">IF(AFP53=-9,"-",IF(AFP51=-9,"-",IF(AVERAGE(AFP53:AFP54)=AVERAGE(AFP51:AFP52),"-","ERR")))</f>
        <v>-</v>
      </c>
      <c r="AFQ55" s="0" t="str">
        <f aca="false">IF(AFQ53=-9,"-",IF(AFQ51=-9,"-",IF(AVERAGE(AFQ53:AFQ54)=AVERAGE(AFQ51:AFQ52),"-","ERR")))</f>
        <v>-</v>
      </c>
      <c r="AFR55" s="0" t="str">
        <f aca="false">IF(AFR53=-9,"-",IF(AFR51=-9,"-",IF(AVERAGE(AFR53:AFR54)=AVERAGE(AFR51:AFR52),"-","ERR")))</f>
        <v>-</v>
      </c>
      <c r="AFS55" s="0" t="str">
        <f aca="false">IF(AFS53=-9,"-",IF(AFS51=-9,"-",IF(AVERAGE(AFS53:AFS54)=AVERAGE(AFS51:AFS52),"-","ERR")))</f>
        <v>-</v>
      </c>
      <c r="AFT55" s="0" t="str">
        <f aca="false">IF(AFT53=-9,"-",IF(AFT51=-9,"-",IF(AVERAGE(AFT53:AFT54)=AVERAGE(AFT51:AFT52),"-","ERR")))</f>
        <v>-</v>
      </c>
      <c r="AFU55" s="0" t="str">
        <f aca="false">IF(AFU53=-9,"-",IF(AFU51=-9,"-",IF(AVERAGE(AFU53:AFU54)=AVERAGE(AFU51:AFU52),"-","ERR")))</f>
        <v>-</v>
      </c>
      <c r="AFV55" s="0" t="str">
        <f aca="false">IF(AFV53=-9,"-",IF(AFV51=-9,"-",IF(AVERAGE(AFV53:AFV54)=AVERAGE(AFV51:AFV52),"-","ERR")))</f>
        <v>-</v>
      </c>
      <c r="AFW55" s="0" t="str">
        <f aca="false">IF(AFW53=-9,"-",IF(AFW51=-9,"-",IF(AVERAGE(AFW53:AFW54)=AVERAGE(AFW51:AFW52),"-","ERR")))</f>
        <v>-</v>
      </c>
      <c r="AFX55" s="0" t="str">
        <f aca="false">IF(AFX53=-9,"-",IF(AFX51=-9,"-",IF(AVERAGE(AFX53:AFX54)=AVERAGE(AFX51:AFX52),"-","ERR")))</f>
        <v>-</v>
      </c>
      <c r="AFY55" s="0" t="str">
        <f aca="false">IF(AFY53=-9,"-",IF(AFY51=-9,"-",IF(AVERAGE(AFY53:AFY54)=AVERAGE(AFY51:AFY52),"-","ERR")))</f>
        <v>-</v>
      </c>
      <c r="AFZ55" s="0" t="str">
        <f aca="false">IF(AFZ53=-9,"-",IF(AFZ51=-9,"-",IF(AVERAGE(AFZ53:AFZ54)=AVERAGE(AFZ51:AFZ52),"-","ERR")))</f>
        <v>-</v>
      </c>
      <c r="AGA55" s="0" t="str">
        <f aca="false">IF(AGA53=-9,"-",IF(AGA51=-9,"-",IF(AVERAGE(AGA53:AGA54)=AVERAGE(AGA51:AGA52),"-","ERR")))</f>
        <v>-</v>
      </c>
      <c r="AGB55" s="0" t="str">
        <f aca="false">IF(AGB53=-9,"-",IF(AGB51=-9,"-",IF(AVERAGE(AGB53:AGB54)=AVERAGE(AGB51:AGB52),"-","ERR")))</f>
        <v>-</v>
      </c>
      <c r="AGC55" s="0" t="str">
        <f aca="false">IF(AGC53=-9,"-",IF(AGC51=-9,"-",IF(AVERAGE(AGC53:AGC54)=AVERAGE(AGC51:AGC52),"-","ERR")))</f>
        <v>-</v>
      </c>
      <c r="AGD55" s="0" t="str">
        <f aca="false">IF(AGD53=-9,"-",IF(AGD51=-9,"-",IF(AVERAGE(AGD53:AGD54)=AVERAGE(AGD51:AGD52),"-","ERR")))</f>
        <v>-</v>
      </c>
      <c r="AGE55" s="0" t="str">
        <f aca="false">IF(AGE53=-9,"-",IF(AGE51=-9,"-",IF(AVERAGE(AGE53:AGE54)=AVERAGE(AGE51:AGE52),"-","ERR")))</f>
        <v>-</v>
      </c>
      <c r="AGF55" s="0" t="str">
        <f aca="false">IF(AGF53=-9,"-",IF(AGF51=-9,"-",IF(AVERAGE(AGF53:AGF54)=AVERAGE(AGF51:AGF52),"-","ERR")))</f>
        <v>-</v>
      </c>
      <c r="AGG55" s="0" t="str">
        <f aca="false">IF(AGG53=-9,"-",IF(AGG51=-9,"-",IF(AVERAGE(AGG53:AGG54)=AVERAGE(AGG51:AGG52),"-","ERR")))</f>
        <v>ERR</v>
      </c>
      <c r="AGH55" s="0" t="str">
        <f aca="false">IF(AGH53=-9,"-",IF(AGH51=-9,"-",IF(AVERAGE(AGH53:AGH54)=AVERAGE(AGH51:AGH52),"-","ERR")))</f>
        <v>-</v>
      </c>
      <c r="AGI55" s="0" t="str">
        <f aca="false">IF(AGI53=-9,"-",IF(AGI51=-9,"-",IF(AVERAGE(AGI53:AGI54)=AVERAGE(AGI51:AGI52),"-","ERR")))</f>
        <v>-</v>
      </c>
      <c r="AGJ55" s="0" t="str">
        <f aca="false">IF(AGJ53=-9,"-",IF(AGJ51=-9,"-",IF(AVERAGE(AGJ53:AGJ54)=AVERAGE(AGJ51:AGJ52),"-","ERR")))</f>
        <v>-</v>
      </c>
      <c r="AGK55" s="0" t="str">
        <f aca="false">IF(AGK53=-9,"-",IF(AGK51=-9,"-",IF(AVERAGE(AGK53:AGK54)=AVERAGE(AGK51:AGK52),"-","ERR")))</f>
        <v>-</v>
      </c>
      <c r="AGL55" s="0" t="str">
        <f aca="false">IF(AGL53=-9,"-",IF(AGL51=-9,"-",IF(AVERAGE(AGL53:AGL54)=AVERAGE(AGL51:AGL52),"-","ERR")))</f>
        <v>-</v>
      </c>
      <c r="AGM55" s="0" t="str">
        <f aca="false">IF(AGM53=-9,"-",IF(AGM51=-9,"-",IF(AVERAGE(AGM53:AGM54)=AVERAGE(AGM51:AGM52),"-","ERR")))</f>
        <v>-</v>
      </c>
      <c r="AGN55" s="0" t="str">
        <f aca="false">IF(AGN53=-9,"-",IF(AGN51=-9,"-",IF(AVERAGE(AGN53:AGN54)=AVERAGE(AGN51:AGN52),"-","ERR")))</f>
        <v>-</v>
      </c>
      <c r="AGO55" s="0" t="str">
        <f aca="false">IF(AGO53=-9,"-",IF(AGO51=-9,"-",IF(AVERAGE(AGO53:AGO54)=AVERAGE(AGO51:AGO52),"-","ERR")))</f>
        <v>-</v>
      </c>
      <c r="AGP55" s="0" t="str">
        <f aca="false">IF(AGP53=-9,"-",IF(AGP51=-9,"-",IF(AVERAGE(AGP53:AGP54)=AVERAGE(AGP51:AGP52),"-","ERR")))</f>
        <v>-</v>
      </c>
      <c r="AGQ55" s="0" t="str">
        <f aca="false">IF(AGQ53=-9,"-",IF(AGQ51=-9,"-",IF(AVERAGE(AGQ53:AGQ54)=AVERAGE(AGQ51:AGQ52),"-","ERR")))</f>
        <v>-</v>
      </c>
      <c r="AGR55" s="0" t="str">
        <f aca="false">IF(AGR53=-9,"-",IF(AGR51=-9,"-",IF(AVERAGE(AGR53:AGR54)=AVERAGE(AGR51:AGR52),"-","ERR")))</f>
        <v>-</v>
      </c>
      <c r="AGS55" s="0" t="str">
        <f aca="false">IF(AGS53=-9,"-",IF(AGS51=-9,"-",IF(AVERAGE(AGS53:AGS54)=AVERAGE(AGS51:AGS52),"-","ERR")))</f>
        <v>-</v>
      </c>
      <c r="AGT55" s="0" t="str">
        <f aca="false">IF(AGT53=-9,"-",IF(AGT51=-9,"-",IF(AVERAGE(AGT53:AGT54)=AVERAGE(AGT51:AGT52),"-","ERR")))</f>
        <v>-</v>
      </c>
      <c r="AGU55" s="0" t="str">
        <f aca="false">IF(AGU53=-9,"-",IF(AGU51=-9,"-",IF(AVERAGE(AGU53:AGU54)=AVERAGE(AGU51:AGU52),"-","ERR")))</f>
        <v>-</v>
      </c>
      <c r="AGV55" s="0" t="str">
        <f aca="false">IF(AGV53=-9,"-",IF(AGV51=-9,"-",IF(AVERAGE(AGV53:AGV54)=AVERAGE(AGV51:AGV52),"-","ERR")))</f>
        <v>-</v>
      </c>
      <c r="AGW55" s="0" t="str">
        <f aca="false">IF(AGW53=-9,"-",IF(AGW51=-9,"-",IF(AVERAGE(AGW53:AGW54)=AVERAGE(AGW51:AGW52),"-","ERR")))</f>
        <v>-</v>
      </c>
      <c r="AGX55" s="0" t="str">
        <f aca="false">IF(AGX53=-9,"-",IF(AGX51=-9,"-",IF(AVERAGE(AGX53:AGX54)=AVERAGE(AGX51:AGX52),"-","ERR")))</f>
        <v>-</v>
      </c>
      <c r="AGY55" s="0" t="str">
        <f aca="false">IF(AGY53=-9,"-",IF(AGY51=-9,"-",IF(AVERAGE(AGY53:AGY54)=AVERAGE(AGY51:AGY52),"-","ERR")))</f>
        <v>-</v>
      </c>
      <c r="AGZ55" s="0" t="str">
        <f aca="false">IF(AGZ53=-9,"-",IF(AGZ51=-9,"-",IF(AVERAGE(AGZ53:AGZ54)=AVERAGE(AGZ51:AGZ52),"-","ERR")))</f>
        <v>-</v>
      </c>
      <c r="AHA55" s="0" t="str">
        <f aca="false">IF(AHA53=-9,"-",IF(AHA51=-9,"-",IF(AVERAGE(AHA53:AHA54)=AVERAGE(AHA51:AHA52),"-","ERR")))</f>
        <v>-</v>
      </c>
      <c r="AHB55" s="0" t="str">
        <f aca="false">IF(AHB53=-9,"-",IF(AHB51=-9,"-",IF(AVERAGE(AHB53:AHB54)=AVERAGE(AHB51:AHB52),"-","ERR")))</f>
        <v>-</v>
      </c>
      <c r="AHC55" s="0" t="str">
        <f aca="false">IF(AHC53=-9,"-",IF(AHC51=-9,"-",IF(AVERAGE(AHC53:AHC54)=AVERAGE(AHC51:AHC52),"-","ERR")))</f>
        <v>-</v>
      </c>
      <c r="AHD55" s="0" t="str">
        <f aca="false">IF(AHD53=-9,"-",IF(AHD51=-9,"-",IF(AVERAGE(AHD53:AHD54)=AVERAGE(AHD51:AHD52),"-","ERR")))</f>
        <v>-</v>
      </c>
      <c r="AHE55" s="0" t="str">
        <f aca="false">IF(AHE53=-9,"-",IF(AHE51=-9,"-",IF(AVERAGE(AHE53:AHE54)=AVERAGE(AHE51:AHE52),"-","ERR")))</f>
        <v>-</v>
      </c>
      <c r="AHF55" s="0" t="str">
        <f aca="false">IF(AHF53=-9,"-",IF(AHF51=-9,"-",IF(AVERAGE(AHF53:AHF54)=AVERAGE(AHF51:AHF52),"-","ERR")))</f>
        <v>-</v>
      </c>
      <c r="AHG55" s="0" t="str">
        <f aca="false">IF(AHG53=-9,"-",IF(AHG51=-9,"-",IF(AVERAGE(AHG53:AHG54)=AVERAGE(AHG51:AHG52),"-","ERR")))</f>
        <v>-</v>
      </c>
      <c r="AHH55" s="0" t="str">
        <f aca="false">IF(AHH53=-9,"-",IF(AHH51=-9,"-",IF(AVERAGE(AHH53:AHH54)=AVERAGE(AHH51:AHH52),"-","ERR")))</f>
        <v>-</v>
      </c>
      <c r="AHI55" s="0" t="str">
        <f aca="false">IF(AHI53=-9,"-",IF(AHI51=-9,"-",IF(AVERAGE(AHI53:AHI54)=AVERAGE(AHI51:AHI52),"-","ERR")))</f>
        <v>-</v>
      </c>
      <c r="AHJ55" s="0" t="str">
        <f aca="false">IF(AHJ53=-9,"-",IF(AHJ51=-9,"-",IF(AVERAGE(AHJ53:AHJ54)=AVERAGE(AHJ51:AHJ52),"-","ERR")))</f>
        <v>-</v>
      </c>
      <c r="AHK55" s="0" t="str">
        <f aca="false">IF(AHK53=-9,"-",IF(AHK51=-9,"-",IF(AVERAGE(AHK53:AHK54)=AVERAGE(AHK51:AHK52),"-","ERR")))</f>
        <v>-</v>
      </c>
      <c r="AHL55" s="0" t="str">
        <f aca="false">IF(AHL53=-9,"-",IF(AHL51=-9,"-",IF(AVERAGE(AHL53:AHL54)=AVERAGE(AHL51:AHL52),"-","ERR")))</f>
        <v>-</v>
      </c>
      <c r="AHM55" s="0" t="str">
        <f aca="false">IF(AHM53=-9,"-",IF(AHM51=-9,"-",IF(AVERAGE(AHM53:AHM54)=AVERAGE(AHM51:AHM52),"-","ERR")))</f>
        <v>-</v>
      </c>
      <c r="AHN55" s="0" t="str">
        <f aca="false">IF(AHN53=-9,"-",IF(AHN51=-9,"-",IF(AVERAGE(AHN53:AHN54)=AVERAGE(AHN51:AHN52),"-","ERR")))</f>
        <v>-</v>
      </c>
      <c r="AHO55" s="0" t="str">
        <f aca="false">IF(AHO53=-9,"-",IF(AHO51=-9,"-",IF(AVERAGE(AHO53:AHO54)=AVERAGE(AHO51:AHO52),"-","ERR")))</f>
        <v>-</v>
      </c>
      <c r="AHP55" s="0" t="str">
        <f aca="false">IF(AHP53=-9,"-",IF(AHP51=-9,"-",IF(AVERAGE(AHP53:AHP54)=AVERAGE(AHP51:AHP52),"-","ERR")))</f>
        <v>-</v>
      </c>
      <c r="AHQ55" s="0" t="str">
        <f aca="false">IF(AHQ53=-9,"-",IF(AHQ51=-9,"-",IF(AVERAGE(AHQ53:AHQ54)=AVERAGE(AHQ51:AHQ52),"-","ERR")))</f>
        <v>-</v>
      </c>
      <c r="AHR55" s="0" t="str">
        <f aca="false">IF(AHR53=-9,"-",IF(AHR51=-9,"-",IF(AVERAGE(AHR53:AHR54)=AVERAGE(AHR51:AHR52),"-","ERR")))</f>
        <v>-</v>
      </c>
      <c r="AHS55" s="0" t="str">
        <f aca="false">IF(AHS53=-9,"-",IF(AHS51=-9,"-",IF(AVERAGE(AHS53:AHS54)=AVERAGE(AHS51:AHS52),"-","ERR")))</f>
        <v>-</v>
      </c>
      <c r="AHT55" s="0" t="str">
        <f aca="false">IF(AHT53=-9,"-",IF(AHT51=-9,"-",IF(AVERAGE(AHT53:AHT54)=AVERAGE(AHT51:AHT52),"-","ERR")))</f>
        <v>-</v>
      </c>
      <c r="AHU55" s="0" t="str">
        <f aca="false">IF(AHU53=-9,"-",IF(AHU51=-9,"-",IF(AVERAGE(AHU53:AHU54)=AVERAGE(AHU51:AHU52),"-","ERR")))</f>
        <v>-</v>
      </c>
      <c r="AHV55" s="0" t="str">
        <f aca="false">IF(AHV53=-9,"-",IF(AHV51=-9,"-",IF(AVERAGE(AHV53:AHV54)=AVERAGE(AHV51:AHV52),"-","ERR")))</f>
        <v>-</v>
      </c>
      <c r="AHW55" s="0" t="str">
        <f aca="false">IF(AHW53=-9,"-",IF(AHW51=-9,"-",IF(AVERAGE(AHW53:AHW54)=AVERAGE(AHW51:AHW52),"-","ERR")))</f>
        <v>ERR</v>
      </c>
      <c r="AHX55" s="0" t="str">
        <f aca="false">IF(AHX53=-9,"-",IF(AHX51=-9,"-",IF(AVERAGE(AHX53:AHX54)=AVERAGE(AHX51:AHX52),"-","ERR")))</f>
        <v>-</v>
      </c>
      <c r="AHY55" s="0" t="str">
        <f aca="false">IF(AHY53=-9,"-",IF(AHY51=-9,"-",IF(AVERAGE(AHY53:AHY54)=AVERAGE(AHY51:AHY52),"-","ERR")))</f>
        <v>-</v>
      </c>
      <c r="AHZ55" s="0" t="str">
        <f aca="false">IF(AHZ53=-9,"-",IF(AHZ51=-9,"-",IF(AVERAGE(AHZ53:AHZ54)=AVERAGE(AHZ51:AHZ52),"-","ERR")))</f>
        <v>-</v>
      </c>
      <c r="AIA55" s="0" t="str">
        <f aca="false">IF(AIA53=-9,"-",IF(AIA51=-9,"-",IF(AVERAGE(AIA53:AIA54)=AVERAGE(AIA51:AIA52),"-","ERR")))</f>
        <v>-</v>
      </c>
      <c r="AIB55" s="0" t="str">
        <f aca="false">IF(AIB53=-9,"-",IF(AIB51=-9,"-",IF(AVERAGE(AIB53:AIB54)=AVERAGE(AIB51:AIB52),"-","ERR")))</f>
        <v>-</v>
      </c>
      <c r="AIC55" s="0" t="str">
        <f aca="false">IF(AIC53=-9,"-",IF(AIC51=-9,"-",IF(AVERAGE(AIC53:AIC54)=AVERAGE(AIC51:AIC52),"-","ERR")))</f>
        <v>-</v>
      </c>
      <c r="AID55" s="0" t="str">
        <f aca="false">IF(AID53=-9,"-",IF(AID51=-9,"-",IF(AVERAGE(AID53:AID54)=AVERAGE(AID51:AID52),"-","ERR")))</f>
        <v>-</v>
      </c>
      <c r="AIE55" s="0" t="str">
        <f aca="false">IF(AIE53=-9,"-",IF(AIE51=-9,"-",IF(AVERAGE(AIE53:AIE54)=AVERAGE(AIE51:AIE52),"-","ERR")))</f>
        <v>-</v>
      </c>
      <c r="AIF55" s="0" t="str">
        <f aca="false">IF(AIF53=-9,"-",IF(AIF51=-9,"-",IF(AVERAGE(AIF53:AIF54)=AVERAGE(AIF51:AIF52),"-","ERR")))</f>
        <v>-</v>
      </c>
      <c r="AIG55" s="0" t="str">
        <f aca="false">IF(AIG53=-9,"-",IF(AIG51=-9,"-",IF(AVERAGE(AIG53:AIG54)=AVERAGE(AIG51:AIG52),"-","ERR")))</f>
        <v>-</v>
      </c>
      <c r="AIH55" s="0" t="str">
        <f aca="false">IF(AIH53=-9,"-",IF(AIH51=-9,"-",IF(AVERAGE(AIH53:AIH54)=AVERAGE(AIH51:AIH52),"-","ERR")))</f>
        <v>-</v>
      </c>
      <c r="AII55" s="0" t="str">
        <f aca="false">IF(AII53=-9,"-",IF(AII51=-9,"-",IF(AVERAGE(AII53:AII54)=AVERAGE(AII51:AII52),"-","ERR")))</f>
        <v>-</v>
      </c>
      <c r="AIJ55" s="0" t="str">
        <f aca="false">IF(AIJ53=-9,"-",IF(AIJ51=-9,"-",IF(AVERAGE(AIJ53:AIJ54)=AVERAGE(AIJ51:AIJ52),"-","ERR")))</f>
        <v>-</v>
      </c>
      <c r="AIK55" s="0" t="str">
        <f aca="false">IF(AIK53=-9,"-",IF(AIK51=-9,"-",IF(AVERAGE(AIK53:AIK54)=AVERAGE(AIK51:AIK52),"-","ERR")))</f>
        <v>-</v>
      </c>
      <c r="AIL55" s="0" t="str">
        <f aca="false">IF(AIL53=-9,"-",IF(AIL51=-9,"-",IF(AVERAGE(AIL53:AIL54)=AVERAGE(AIL51:AIL52),"-","ERR")))</f>
        <v>-</v>
      </c>
      <c r="AIM55" s="0" t="str">
        <f aca="false">IF(AIM53=-9,"-",IF(AIM51=-9,"-",IF(AVERAGE(AIM53:AIM54)=AVERAGE(AIM51:AIM52),"-","ERR")))</f>
        <v>ERR</v>
      </c>
      <c r="AIN55" s="0" t="str">
        <f aca="false">IF(AIN53=-9,"-",IF(AIN51=-9,"-",IF(AVERAGE(AIN53:AIN54)=AVERAGE(AIN51:AIN52),"-","ERR")))</f>
        <v>ERR</v>
      </c>
      <c r="AIO55" s="0" t="str">
        <f aca="false">IF(AIO53=-9,"-",IF(AIO51=-9,"-",IF(AVERAGE(AIO53:AIO54)=AVERAGE(AIO51:AIO52),"-","ERR")))</f>
        <v>-</v>
      </c>
      <c r="AIP55" s="0" t="str">
        <f aca="false">IF(AIP53=-9,"-",IF(AIP51=-9,"-",IF(AVERAGE(AIP53:AIP54)=AVERAGE(AIP51:AIP52),"-","ERR")))</f>
        <v>-</v>
      </c>
      <c r="AIQ55" s="0" t="str">
        <f aca="false">IF(AIQ53=-9,"-",IF(AIQ51=-9,"-",IF(AVERAGE(AIQ53:AIQ54)=AVERAGE(AIQ51:AIQ52),"-","ERR")))</f>
        <v>-</v>
      </c>
      <c r="AIR55" s="0" t="str">
        <f aca="false">IF(AIR53=-9,"-",IF(AIR51=-9,"-",IF(AVERAGE(AIR53:AIR54)=AVERAGE(AIR51:AIR52),"-","ERR")))</f>
        <v>-</v>
      </c>
      <c r="AIS55" s="0" t="str">
        <f aca="false">IF(AIS53=-9,"-",IF(AIS51=-9,"-",IF(AVERAGE(AIS53:AIS54)=AVERAGE(AIS51:AIS52),"-","ERR")))</f>
        <v>-</v>
      </c>
      <c r="AIT55" s="0" t="str">
        <f aca="false">IF(AIT53=-9,"-",IF(AIT51=-9,"-",IF(AVERAGE(AIT53:AIT54)=AVERAGE(AIT51:AIT52),"-","ERR")))</f>
        <v>-</v>
      </c>
      <c r="AIU55" s="0" t="str">
        <f aca="false">IF(AIU53=-9,"-",IF(AIU51=-9,"-",IF(AVERAGE(AIU53:AIU54)=AVERAGE(AIU51:AIU52),"-","ERR")))</f>
        <v>-</v>
      </c>
      <c r="AIV55" s="0" t="str">
        <f aca="false">IF(AIV53=-9,"-",IF(AIV51=-9,"-",IF(AVERAGE(AIV53:AIV54)=AVERAGE(AIV51:AIV52),"-","ERR")))</f>
        <v>-</v>
      </c>
      <c r="AIW55" s="0" t="str">
        <f aca="false">IF(AIW53=-9,"-",IF(AIW51=-9,"-",IF(AVERAGE(AIW53:AIW54)=AVERAGE(AIW51:AIW52),"-","ERR")))</f>
        <v>-</v>
      </c>
      <c r="AIX55" s="0" t="str">
        <f aca="false">IF(AIX53=-9,"-",IF(AIX51=-9,"-",IF(AVERAGE(AIX53:AIX54)=AVERAGE(AIX51:AIX52),"-","ERR")))</f>
        <v>-</v>
      </c>
      <c r="AIY55" s="0" t="str">
        <f aca="false">IF(AIY53=-9,"-",IF(AIY51=-9,"-",IF(AVERAGE(AIY53:AIY54)=AVERAGE(AIY51:AIY52),"-","ERR")))</f>
        <v>-</v>
      </c>
      <c r="AIZ55" s="0" t="str">
        <f aca="false">IF(AIZ53=-9,"-",IF(AIZ51=-9,"-",IF(AVERAGE(AIZ53:AIZ54)=AVERAGE(AIZ51:AIZ52),"-","ERR")))</f>
        <v>-</v>
      </c>
      <c r="AJA55" s="0" t="str">
        <f aca="false">IF(AJA53=-9,"-",IF(AJA51=-9,"-",IF(AVERAGE(AJA53:AJA54)=AVERAGE(AJA51:AJA52),"-","ERR")))</f>
        <v>-</v>
      </c>
      <c r="AJB55" s="0" t="str">
        <f aca="false">IF(AJB53=-9,"-",IF(AJB51=-9,"-",IF(AVERAGE(AJB53:AJB54)=AVERAGE(AJB51:AJB52),"-","ERR")))</f>
        <v>-</v>
      </c>
      <c r="AJC55" s="0" t="str">
        <f aca="false">IF(AJC53=-9,"-",IF(AJC51=-9,"-",IF(AVERAGE(AJC53:AJC54)=AVERAGE(AJC51:AJC52),"-","ERR")))</f>
        <v>-</v>
      </c>
      <c r="AJD55" s="0" t="str">
        <f aca="false">IF(AJD53=-9,"-",IF(AJD51=-9,"-",IF(AVERAGE(AJD53:AJD54)=AVERAGE(AJD51:AJD52),"-","ERR")))</f>
        <v>-</v>
      </c>
      <c r="AJE55" s="0" t="str">
        <f aca="false">IF(AJE53=-9,"-",IF(AJE51=-9,"-",IF(AVERAGE(AJE53:AJE54)=AVERAGE(AJE51:AJE52),"-","ERR")))</f>
        <v>-</v>
      </c>
      <c r="AJF55" s="0" t="str">
        <f aca="false">IF(AJF53=-9,"-",IF(AJF51=-9,"-",IF(AVERAGE(AJF53:AJF54)=AVERAGE(AJF51:AJF52),"-","ERR")))</f>
        <v>-</v>
      </c>
      <c r="AJG55" s="0" t="str">
        <f aca="false">IF(AJG53=-9,"-",IF(AJG51=-9,"-",IF(AVERAGE(AJG53:AJG54)=AVERAGE(AJG51:AJG52),"-","ERR")))</f>
        <v>-</v>
      </c>
      <c r="AJH55" s="0" t="str">
        <f aca="false">IF(AJH53=-9,"-",IF(AJH51=-9,"-",IF(AVERAGE(AJH53:AJH54)=AVERAGE(AJH51:AJH52),"-","ERR")))</f>
        <v>-</v>
      </c>
      <c r="AJI55" s="0" t="str">
        <f aca="false">IF(AJI53=-9,"-",IF(AJI51=-9,"-",IF(AVERAGE(AJI53:AJI54)=AVERAGE(AJI51:AJI52),"-","ERR")))</f>
        <v>-</v>
      </c>
      <c r="AJJ55" s="0" t="str">
        <f aca="false">IF(AJJ53=-9,"-",IF(AJJ51=-9,"-",IF(AVERAGE(AJJ53:AJJ54)=AVERAGE(AJJ51:AJJ52),"-","ERR")))</f>
        <v>-</v>
      </c>
      <c r="AJK55" s="0" t="str">
        <f aca="false">IF(AJK53=-9,"-",IF(AJK51=-9,"-",IF(AVERAGE(AJK53:AJK54)=AVERAGE(AJK51:AJK52),"-","ERR")))</f>
        <v>-</v>
      </c>
      <c r="AJL55" s="0" t="str">
        <f aca="false">IF(AJL53=-9,"-",IF(AJL51=-9,"-",IF(AVERAGE(AJL53:AJL54)=AVERAGE(AJL51:AJL52),"-","ERR")))</f>
        <v>-</v>
      </c>
      <c r="AJM55" s="0" t="str">
        <f aca="false">IF(AJM53=-9,"-",IF(AJM51=-9,"-",IF(AVERAGE(AJM53:AJM54)=AVERAGE(AJM51:AJM52),"-","ERR")))</f>
        <v>-</v>
      </c>
      <c r="AJN55" s="0" t="str">
        <f aca="false">IF(AJN53=-9,"-",IF(AJN51=-9,"-",IF(AVERAGE(AJN53:AJN54)=AVERAGE(AJN51:AJN52),"-","ERR")))</f>
        <v>-</v>
      </c>
      <c r="AJO55" s="0" t="str">
        <f aca="false">IF(AJO53=-9,"-",IF(AJO51=-9,"-",IF(AVERAGE(AJO53:AJO54)=AVERAGE(AJO51:AJO52),"-","ERR")))</f>
        <v>-</v>
      </c>
      <c r="AJP55" s="0" t="str">
        <f aca="false">IF(AJP53=-9,"-",IF(AJP51=-9,"-",IF(AVERAGE(AJP53:AJP54)=AVERAGE(AJP51:AJP52),"-","ERR")))</f>
        <v>-</v>
      </c>
      <c r="AJQ55" s="0" t="str">
        <f aca="false">IF(AJQ53=-9,"-",IF(AJQ51=-9,"-",IF(AVERAGE(AJQ53:AJQ54)=AVERAGE(AJQ51:AJQ52),"-","ERR")))</f>
        <v>-</v>
      </c>
      <c r="AJR55" s="0" t="str">
        <f aca="false">IF(AJR53=-9,"-",IF(AJR51=-9,"-",IF(AVERAGE(AJR53:AJR54)=AVERAGE(AJR51:AJR52),"-","ERR")))</f>
        <v>-</v>
      </c>
      <c r="AJS55" s="0" t="str">
        <f aca="false">IF(AJS53=-9,"-",IF(AJS51=-9,"-",IF(AVERAGE(AJS53:AJS54)=AVERAGE(AJS51:AJS52),"-","ERR")))</f>
        <v>-</v>
      </c>
      <c r="AJT55" s="0" t="str">
        <f aca="false">IF(AJT53=-9,"-",IF(AJT51=-9,"-",IF(AVERAGE(AJT53:AJT54)=AVERAGE(AJT51:AJT52),"-","ERR")))</f>
        <v>-</v>
      </c>
      <c r="AJU55" s="0" t="str">
        <f aca="false">IF(AJU53=-9,"-",IF(AJU51=-9,"-",IF(AVERAGE(AJU53:AJU54)=AVERAGE(AJU51:AJU52),"-","ERR")))</f>
        <v>-</v>
      </c>
      <c r="AJV55" s="0" t="str">
        <f aca="false">IF(AJV53=-9,"-",IF(AJV51=-9,"-",IF(AVERAGE(AJV53:AJV54)=AVERAGE(AJV51:AJV52),"-","ERR")))</f>
        <v>-</v>
      </c>
      <c r="AJW55" s="0" t="str">
        <f aca="false">IF(AJW53=-9,"-",IF(AJW51=-9,"-",IF(AVERAGE(AJW53:AJW54)=AVERAGE(AJW51:AJW52),"-","ERR")))</f>
        <v>-</v>
      </c>
      <c r="AJX55" s="0" t="str">
        <f aca="false">IF(AJX53=-9,"-",IF(AJX51=-9,"-",IF(AVERAGE(AJX53:AJX54)=AVERAGE(AJX51:AJX52),"-","ERR")))</f>
        <v>-</v>
      </c>
      <c r="AJY55" s="0" t="str">
        <f aca="false">IF(AJY53=-9,"-",IF(AJY51=-9,"-",IF(AVERAGE(AJY53:AJY54)=AVERAGE(AJY51:AJY52),"-","ERR")))</f>
        <v>-</v>
      </c>
      <c r="AJZ55" s="0" t="str">
        <f aca="false">IF(AJZ53=-9,"-",IF(AJZ51=-9,"-",IF(AVERAGE(AJZ53:AJZ54)=AVERAGE(AJZ51:AJZ52),"-","ERR")))</f>
        <v>-</v>
      </c>
      <c r="AKA55" s="0" t="str">
        <f aca="false">IF(AKA53=-9,"-",IF(AKA51=-9,"-",IF(AVERAGE(AKA53:AKA54)=AVERAGE(AKA51:AKA52),"-","ERR")))</f>
        <v>-</v>
      </c>
      <c r="AKB55" s="0" t="str">
        <f aca="false">IF(AKB53=-9,"-",IF(AKB51=-9,"-",IF(AVERAGE(AKB53:AKB54)=AVERAGE(AKB51:AKB52),"-","ERR")))</f>
        <v>-</v>
      </c>
      <c r="AKC55" s="0" t="str">
        <f aca="false">IF(AKC53=-9,"-",IF(AKC51=-9,"-",IF(AVERAGE(AKC53:AKC54)=AVERAGE(AKC51:AKC52),"-","ERR")))</f>
        <v>-</v>
      </c>
      <c r="AKD55" s="0" t="str">
        <f aca="false">IF(AKD53=-9,"-",IF(AKD51=-9,"-",IF(AVERAGE(AKD53:AKD54)=AVERAGE(AKD51:AKD52),"-","ERR")))</f>
        <v>-</v>
      </c>
      <c r="AKE55" s="0" t="str">
        <f aca="false">IF(AKE53=-9,"-",IF(AKE51=-9,"-",IF(AVERAGE(AKE53:AKE54)=AVERAGE(AKE51:AKE52),"-","ERR")))</f>
        <v>-</v>
      </c>
      <c r="AKF55" s="0" t="str">
        <f aca="false">IF(AKF53=-9,"-",IF(AKF51=-9,"-",IF(AVERAGE(AKF53:AKF54)=AVERAGE(AKF51:AKF52),"-","ERR")))</f>
        <v>-</v>
      </c>
      <c r="AKG55" s="0" t="str">
        <f aca="false">IF(AKG53=-9,"-",IF(AKG51=-9,"-",IF(AVERAGE(AKG53:AKG54)=AVERAGE(AKG51:AKG52),"-","ERR")))</f>
        <v>-</v>
      </c>
      <c r="AKH55" s="0" t="str">
        <f aca="false">IF(AKH53=-9,"-",IF(AKH51=-9,"-",IF(AVERAGE(AKH53:AKH54)=AVERAGE(AKH51:AKH52),"-","ERR")))</f>
        <v>-</v>
      </c>
      <c r="AKI55" s="0" t="str">
        <f aca="false">IF(AKI53=-9,"-",IF(AKI51=-9,"-",IF(AVERAGE(AKI53:AKI54)=AVERAGE(AKI51:AKI52),"-","ERR")))</f>
        <v>-</v>
      </c>
      <c r="AKJ55" s="0" t="str">
        <f aca="false">IF(AKJ53=-9,"-",IF(AKJ51=-9,"-",IF(AVERAGE(AKJ53:AKJ54)=AVERAGE(AKJ51:AKJ52),"-","ERR")))</f>
        <v>-</v>
      </c>
      <c r="AKK55" s="0" t="str">
        <f aca="false">IF(AKK53=-9,"-",IF(AKK51=-9,"-",IF(AVERAGE(AKK53:AKK54)=AVERAGE(AKK51:AKK52),"-","ERR")))</f>
        <v>-</v>
      </c>
      <c r="AKL55" s="0" t="str">
        <f aca="false">IF(AKL53=-9,"-",IF(AKL51=-9,"-",IF(AVERAGE(AKL53:AKL54)=AVERAGE(AKL51:AKL52),"-","ERR")))</f>
        <v>-</v>
      </c>
      <c r="AKM55" s="0" t="str">
        <f aca="false">IF(AKM53=-9,"-",IF(AKM51=-9,"-",IF(AVERAGE(AKM53:AKM54)=AVERAGE(AKM51:AKM52),"-","ERR")))</f>
        <v>-</v>
      </c>
      <c r="AKN55" s="0" t="str">
        <f aca="false">IF(AKN53=-9,"-",IF(AKN51=-9,"-",IF(AVERAGE(AKN53:AKN54)=AVERAGE(AKN51:AKN52),"-","ERR")))</f>
        <v>-</v>
      </c>
      <c r="AKO55" s="0" t="str">
        <f aca="false">IF(AKO53=-9,"-",IF(AKO51=-9,"-",IF(AVERAGE(AKO53:AKO54)=AVERAGE(AKO51:AKO52),"-","ERR")))</f>
        <v>-</v>
      </c>
      <c r="AKP55" s="0" t="str">
        <f aca="false">IF(AKP53=-9,"-",IF(AKP51=-9,"-",IF(AVERAGE(AKP53:AKP54)=AVERAGE(AKP51:AKP52),"-","ERR")))</f>
        <v>-</v>
      </c>
      <c r="AKQ55" s="0" t="str">
        <f aca="false">IF(AKQ53=-9,"-",IF(AKQ51=-9,"-",IF(AVERAGE(AKQ53:AKQ54)=AVERAGE(AKQ51:AKQ52),"-","ERR")))</f>
        <v>-</v>
      </c>
      <c r="AKR55" s="0" t="str">
        <f aca="false">IF(AKR53=-9,"-",IF(AKR51=-9,"-",IF(AVERAGE(AKR53:AKR54)=AVERAGE(AKR51:AKR52),"-","ERR")))</f>
        <v>-</v>
      </c>
      <c r="AKS55" s="0" t="str">
        <f aca="false">IF(AKS53=-9,"-",IF(AKS51=-9,"-",IF(AVERAGE(AKS53:AKS54)=AVERAGE(AKS51:AKS52),"-","ERR")))</f>
        <v>-</v>
      </c>
      <c r="AKT55" s="0" t="str">
        <f aca="false">IF(AKT53=-9,"-",IF(AKT51=-9,"-",IF(AVERAGE(AKT53:AKT54)=AVERAGE(AKT51:AKT52),"-","ERR")))</f>
        <v>-</v>
      </c>
      <c r="AKU55" s="0" t="str">
        <f aca="false">IF(AKU53=-9,"-",IF(AKU51=-9,"-",IF(AVERAGE(AKU53:AKU54)=AVERAGE(AKU51:AKU52),"-","ERR")))</f>
        <v>-</v>
      </c>
      <c r="AKV55" s="0" t="str">
        <f aca="false">IF(AKV53=-9,"-",IF(AKV51=-9,"-",IF(AVERAGE(AKV53:AKV54)=AVERAGE(AKV51:AKV52),"-","ERR")))</f>
        <v>-</v>
      </c>
      <c r="AKW55" s="0" t="str">
        <f aca="false">IF(AKW53=-9,"-",IF(AKW51=-9,"-",IF(AVERAGE(AKW53:AKW54)=AVERAGE(AKW51:AKW52),"-","ERR")))</f>
        <v>-</v>
      </c>
      <c r="AKX55" s="0" t="str">
        <f aca="false">IF(AKX53=-9,"-",IF(AKX51=-9,"-",IF(AVERAGE(AKX53:AKX54)=AVERAGE(AKX51:AKX52),"-","ERR")))</f>
        <v>-</v>
      </c>
      <c r="AKY55" s="0" t="str">
        <f aca="false">IF(AKY53=-9,"-",IF(AKY51=-9,"-",IF(AVERAGE(AKY53:AKY54)=AVERAGE(AKY51:AKY52),"-","ERR")))</f>
        <v>-</v>
      </c>
      <c r="AKZ55" s="0" t="str">
        <f aca="false">IF(AKZ53=-9,"-",IF(AKZ51=-9,"-",IF(AVERAGE(AKZ53:AKZ54)=AVERAGE(AKZ51:AKZ52),"-","ERR")))</f>
        <v>-</v>
      </c>
      <c r="ALA55" s="0" t="str">
        <f aca="false">IF(ALA53=-9,"-",IF(ALA51=-9,"-",IF(AVERAGE(ALA53:ALA54)=AVERAGE(ALA51:ALA52),"-","ERR")))</f>
        <v>-</v>
      </c>
      <c r="ALB55" s="0" t="str">
        <f aca="false">IF(ALB53=-9,"-",IF(ALB51=-9,"-",IF(AVERAGE(ALB53:ALB54)=AVERAGE(ALB51:ALB52),"-","ERR")))</f>
        <v>-</v>
      </c>
      <c r="ALC55" s="0" t="str">
        <f aca="false">IF(ALC53=-9,"-",IF(ALC51=-9,"-",IF(AVERAGE(ALC53:ALC54)=AVERAGE(ALC51:ALC52),"-","ERR")))</f>
        <v>-</v>
      </c>
      <c r="ALD55" s="0" t="str">
        <f aca="false">IF(ALD53=-9,"-",IF(ALD51=-9,"-",IF(AVERAGE(ALD53:ALD54)=AVERAGE(ALD51:ALD52),"-","ERR")))</f>
        <v>-</v>
      </c>
      <c r="ALE55" s="0" t="str">
        <f aca="false">IF(ALE53=-9,"-",IF(ALE51=-9,"-",IF(AVERAGE(ALE53:ALE54)=AVERAGE(ALE51:ALE52),"-","ERR")))</f>
        <v>-</v>
      </c>
      <c r="ALF55" s="0" t="str">
        <f aca="false">IF(ALF53=-9,"-",IF(ALF51=-9,"-",IF(AVERAGE(ALF53:ALF54)=AVERAGE(ALF51:ALF52),"-","ERR")))</f>
        <v>-</v>
      </c>
      <c r="ALG55" s="0" t="str">
        <f aca="false">IF(ALG53=-9,"-",IF(ALG51=-9,"-",IF(AVERAGE(ALG53:ALG54)=AVERAGE(ALG51:ALG52),"-","ERR")))</f>
        <v>-</v>
      </c>
      <c r="ALH55" s="0" t="str">
        <f aca="false">IF(ALH53=-9,"-",IF(ALH51=-9,"-",IF(AVERAGE(ALH53:ALH54)=AVERAGE(ALH51:ALH52),"-","ERR")))</f>
        <v>-</v>
      </c>
      <c r="ALI55" s="0" t="str">
        <f aca="false">IF(ALI53=-9,"-",IF(ALI51=-9,"-",IF(AVERAGE(ALI53:ALI54)=AVERAGE(ALI51:ALI52),"-","ERR")))</f>
        <v>-</v>
      </c>
      <c r="ALJ55" s="0" t="str">
        <f aca="false">IF(ALJ53=-9,"-",IF(ALJ51=-9,"-",IF(AVERAGE(ALJ53:ALJ54)=AVERAGE(ALJ51:ALJ52),"-","ERR")))</f>
        <v>-</v>
      </c>
      <c r="ALK55" s="0" t="str">
        <f aca="false">IF(ALK53=-9,"-",IF(ALK51=-9,"-",IF(AVERAGE(ALK53:ALK54)=AVERAGE(ALK51:ALK52),"-","ERR")))</f>
        <v>-</v>
      </c>
      <c r="ALL55" s="0" t="str">
        <f aca="false">IF(ALL53=-9,"-",IF(ALL51=-9,"-",IF(AVERAGE(ALL53:ALL54)=AVERAGE(ALL51:ALL52),"-","ERR")))</f>
        <v>-</v>
      </c>
      <c r="ALM55" s="0" t="str">
        <f aca="false">IF(ALM53=-9,"-",IF(ALM51=-9,"-",IF(AVERAGE(ALM53:ALM54)=AVERAGE(ALM51:ALM52),"-","ERR")))</f>
        <v>-</v>
      </c>
      <c r="ALN55" s="0" t="str">
        <f aca="false">IF(ALN53=-9,"-",IF(ALN51=-9,"-",IF(AVERAGE(ALN53:ALN54)=AVERAGE(ALN51:ALN52),"-","ERR")))</f>
        <v>-</v>
      </c>
      <c r="ALO55" s="0" t="str">
        <f aca="false">IF(ALO53=-9,"-",IF(ALO51=-9,"-",IF(AVERAGE(ALO53:ALO54)=AVERAGE(ALO51:ALO52),"-","ERR")))</f>
        <v>-</v>
      </c>
      <c r="ALP55" s="0" t="str">
        <f aca="false">IF(ALP53=-9,"-",IF(ALP51=-9,"-",IF(AVERAGE(ALP53:ALP54)=AVERAGE(ALP51:ALP52),"-","ERR")))</f>
        <v>-</v>
      </c>
      <c r="ALQ55" s="0" t="str">
        <f aca="false">IF(ALQ53=-9,"-",IF(ALQ51=-9,"-",IF(AVERAGE(ALQ53:ALQ54)=AVERAGE(ALQ51:ALQ52),"-","ERR")))</f>
        <v>-</v>
      </c>
      <c r="ALR55" s="0" t="str">
        <f aca="false">IF(ALR53=-9,"-",IF(ALR51=-9,"-",IF(AVERAGE(ALR53:ALR54)=AVERAGE(ALR51:ALR52),"-","ERR")))</f>
        <v>-</v>
      </c>
      <c r="ALS55" s="0" t="str">
        <f aca="false">IF(ALS53=-9,"-",IF(ALS51=-9,"-",IF(AVERAGE(ALS53:ALS54)=AVERAGE(ALS51:ALS52),"-","ERR")))</f>
        <v>-</v>
      </c>
      <c r="ALT55" s="0" t="str">
        <f aca="false">IF(ALT53=-9,"-",IF(ALT51=-9,"-",IF(AVERAGE(ALT53:ALT54)=AVERAGE(ALT51:ALT52),"-","ERR")))</f>
        <v>-</v>
      </c>
      <c r="ALU55" s="0" t="str">
        <f aca="false">IF(ALU53=-9,"-",IF(ALU51=-9,"-",IF(AVERAGE(ALU53:ALU54)=AVERAGE(ALU51:ALU52),"-","ERR")))</f>
        <v>-</v>
      </c>
      <c r="ALV55" s="0" t="str">
        <f aca="false">IF(ALV53=-9,"-",IF(ALV51=-9,"-",IF(AVERAGE(ALV53:ALV54)=AVERAGE(ALV51:ALV52),"-","ERR")))</f>
        <v>-</v>
      </c>
      <c r="ALW55" s="0" t="str">
        <f aca="false">IF(ALW53=-9,"-",IF(ALW51=-9,"-",IF(AVERAGE(ALW53:ALW54)=AVERAGE(ALW51:ALW52),"-","ERR")))</f>
        <v>-</v>
      </c>
      <c r="ALX55" s="0" t="str">
        <f aca="false">IF(ALX53=-9,"-",IF(ALX51=-9,"-",IF(AVERAGE(ALX53:ALX54)=AVERAGE(ALX51:ALX52),"-","ERR")))</f>
        <v>-</v>
      </c>
      <c r="ALY55" s="0" t="str">
        <f aca="false">IF(ALY53=-9,"-",IF(ALY51=-9,"-",IF(AVERAGE(ALY53:ALY54)=AVERAGE(ALY51:ALY52),"-","ERR")))</f>
        <v>-</v>
      </c>
      <c r="ALZ55" s="0" t="str">
        <f aca="false">IF(ALZ53=-9,"-",IF(ALZ51=-9,"-",IF(AVERAGE(ALZ53:ALZ54)=AVERAGE(ALZ51:ALZ52),"-","ERR")))</f>
        <v>-</v>
      </c>
      <c r="AMA55" s="0" t="str">
        <f aca="false">IF(AMA53=-9,"-",IF(AMA51=-9,"-",IF(AVERAGE(AMA53:AMA54)=AVERAGE(AMA51:AMA52),"-","ERR")))</f>
        <v>-</v>
      </c>
      <c r="AMB55" s="0" t="str">
        <f aca="false">IF(AMB53=-9,"-",IF(AMB51=-9,"-",IF(AVERAGE(AMB53:AMB54)=AVERAGE(AMB51:AMB52),"-","ERR")))</f>
        <v>ERR</v>
      </c>
      <c r="AMC55" s="0" t="str">
        <f aca="false">IF(AMC53=-9,"-",IF(AMC51=-9,"-",IF(AVERAGE(AMC53:AMC54)=AVERAGE(AMC51:AMC52),"-","ERR")))</f>
        <v>-</v>
      </c>
      <c r="AMD55" s="0" t="str">
        <f aca="false">IF(AMD53=-9,"-",IF(AMD51=-9,"-",IF(AVERAGE(AMD53:AMD54)=AVERAGE(AMD51:AMD52),"-","ERR")))</f>
        <v>-</v>
      </c>
      <c r="AME55" s="0" t="str">
        <f aca="false">IF(AME53=-9,"-",IF(AME51=-9,"-",IF(AVERAGE(AME53:AME54)=AVERAGE(AME51:AME52),"-","ERR")))</f>
        <v>-</v>
      </c>
      <c r="AMF55" s="0" t="str">
        <f aca="false">IF(AMF53=-9,"-",IF(AMF51=-9,"-",IF(AVERAGE(AMF53:AMF54)=AVERAGE(AMF51:AMF52),"-","ERR")))</f>
        <v>-</v>
      </c>
      <c r="AMG55" s="0" t="str">
        <f aca="false">IF(AMG53=-9,"-",IF(AMG51=-9,"-",IF(AVERAGE(AMG53:AMG54)=AVERAGE(AMG51:AMG52),"-","ERR")))</f>
        <v>-</v>
      </c>
      <c r="AMH55" s="0" t="str">
        <f aca="false">IF(AMH53=-9,"-",IF(AMH51=-9,"-",IF(AVERAGE(AMH53:AMH54)=AVERAGE(AMH51:AMH52),"-","ERR")))</f>
        <v>-</v>
      </c>
      <c r="AMI55" s="0" t="str">
        <f aca="false">IF(AMI53=-9,"-",IF(AMI51=-9,"-",IF(AVERAGE(AMI53:AMI54)=AVERAGE(AMI51:AMI52),"-","ERR")))</f>
        <v>-</v>
      </c>
      <c r="AMJ55" s="0" t="str">
        <f aca="false">IF(AMJ53=-9,"-",IF(AMJ51=-9,"-",IF(AVERAGE(AMJ53:AMJ54)=AVERAGE(AMJ51:AMJ52),"-","ERR")))</f>
        <v>-</v>
      </c>
    </row>
    <row r="57" customFormat="false" ht="15" hidden="false" customHeight="false" outlineLevel="0" collapsed="false">
      <c r="A57" s="0" t="s">
        <v>6739</v>
      </c>
      <c r="C57" s="0" t="n">
        <f aca="false">COUNTIF(D57:cmh57,"-9")/COUNT(D57:cmh57)</f>
        <v>0.0227752003374104</v>
      </c>
      <c r="D57" s="0" t="n">
        <v>1</v>
      </c>
      <c r="E57" s="0" t="n">
        <v>1</v>
      </c>
      <c r="F57" s="0" t="n">
        <v>1</v>
      </c>
      <c r="G57" s="0" t="n">
        <v>1</v>
      </c>
      <c r="H57" s="0" t="n">
        <v>1</v>
      </c>
      <c r="I57" s="0" t="n">
        <v>1</v>
      </c>
      <c r="J57" s="0" t="n">
        <v>1</v>
      </c>
      <c r="K57" s="0" t="n">
        <v>1</v>
      </c>
      <c r="L57" s="0" t="n">
        <v>1</v>
      </c>
      <c r="M57" s="0" t="n">
        <v>1</v>
      </c>
      <c r="N57" s="0" t="n">
        <v>1</v>
      </c>
      <c r="O57" s="0" t="n">
        <v>1</v>
      </c>
      <c r="P57" s="0" t="n">
        <v>1</v>
      </c>
      <c r="Q57" s="0" t="n">
        <v>2</v>
      </c>
      <c r="R57" s="0" t="n">
        <v>1</v>
      </c>
      <c r="S57" s="0" t="n">
        <v>2</v>
      </c>
      <c r="T57" s="0" t="n">
        <v>1</v>
      </c>
      <c r="U57" s="0" t="n">
        <v>1</v>
      </c>
      <c r="V57" s="0" t="n">
        <v>1</v>
      </c>
      <c r="W57" s="0" t="n">
        <v>2</v>
      </c>
      <c r="X57" s="0" t="n">
        <v>1</v>
      </c>
      <c r="Y57" s="0" t="n">
        <v>1</v>
      </c>
      <c r="Z57" s="0" t="n">
        <v>1</v>
      </c>
      <c r="AA57" s="0" t="n">
        <v>1</v>
      </c>
      <c r="AB57" s="0" t="n">
        <v>1</v>
      </c>
      <c r="AC57" s="0" t="n">
        <v>2</v>
      </c>
      <c r="AD57" s="0" t="n">
        <v>1</v>
      </c>
      <c r="AE57" s="0" t="n">
        <v>1</v>
      </c>
      <c r="AF57" s="0" t="n">
        <v>1</v>
      </c>
      <c r="AG57" s="0" t="n">
        <v>1</v>
      </c>
      <c r="AH57" s="0" t="n">
        <v>1</v>
      </c>
      <c r="AI57" s="0" t="n">
        <v>1</v>
      </c>
      <c r="AJ57" s="0" t="n">
        <v>1</v>
      </c>
      <c r="AK57" s="0" t="n">
        <v>1</v>
      </c>
      <c r="AL57" s="0" t="n">
        <v>1</v>
      </c>
      <c r="AM57" s="0" t="n">
        <v>1</v>
      </c>
      <c r="AN57" s="0" t="n">
        <v>2</v>
      </c>
      <c r="AO57" s="0" t="n">
        <v>2</v>
      </c>
      <c r="AP57" s="0" t="n">
        <v>1</v>
      </c>
      <c r="AQ57" s="0" t="n">
        <v>1</v>
      </c>
      <c r="AR57" s="0" t="n">
        <v>1</v>
      </c>
      <c r="AS57" s="0" t="n">
        <v>1</v>
      </c>
      <c r="AT57" s="0" t="n">
        <v>1</v>
      </c>
      <c r="AU57" s="0" t="n">
        <v>1</v>
      </c>
      <c r="AV57" s="0" t="n">
        <v>2</v>
      </c>
      <c r="AW57" s="0" t="n">
        <v>1</v>
      </c>
      <c r="AX57" s="0" t="n">
        <v>1</v>
      </c>
      <c r="AY57" s="0" t="n">
        <v>1</v>
      </c>
      <c r="AZ57" s="0" t="n">
        <v>1</v>
      </c>
      <c r="BA57" s="0" t="n">
        <v>1</v>
      </c>
      <c r="BB57" s="0" t="n">
        <v>1</v>
      </c>
      <c r="BC57" s="0" t="n">
        <v>1</v>
      </c>
      <c r="BD57" s="0" t="n">
        <v>1</v>
      </c>
      <c r="BE57" s="0" t="n">
        <v>1</v>
      </c>
      <c r="BF57" s="0" t="n">
        <v>1</v>
      </c>
      <c r="BG57" s="0" t="n">
        <v>1</v>
      </c>
      <c r="BH57" s="0" t="n">
        <v>2</v>
      </c>
      <c r="BI57" s="0" t="n">
        <v>1</v>
      </c>
      <c r="BJ57" s="0" t="n">
        <v>2</v>
      </c>
      <c r="BK57" s="0" t="n">
        <v>1</v>
      </c>
      <c r="BL57" s="0" t="n">
        <v>2</v>
      </c>
      <c r="BM57" s="0" t="n">
        <v>1</v>
      </c>
      <c r="BN57" s="0" t="n">
        <v>1</v>
      </c>
      <c r="BO57" s="0" t="n">
        <v>1</v>
      </c>
      <c r="BP57" s="0" t="n">
        <v>1</v>
      </c>
      <c r="BQ57" s="0" t="n">
        <v>1</v>
      </c>
      <c r="BR57" s="0" t="n">
        <v>1</v>
      </c>
      <c r="BS57" s="0" t="n">
        <v>1</v>
      </c>
      <c r="BT57" s="0" t="n">
        <v>1</v>
      </c>
      <c r="BU57" s="0" t="n">
        <v>1</v>
      </c>
      <c r="BV57" s="0" t="n">
        <v>1</v>
      </c>
      <c r="BW57" s="0" t="n">
        <v>2</v>
      </c>
      <c r="BX57" s="0" t="n">
        <v>1</v>
      </c>
      <c r="BY57" s="0" t="n">
        <v>1</v>
      </c>
      <c r="BZ57" s="0" t="n">
        <v>2</v>
      </c>
      <c r="CA57" s="0" t="n">
        <v>1</v>
      </c>
      <c r="CB57" s="0" t="n">
        <v>1</v>
      </c>
      <c r="CC57" s="0" t="n">
        <v>1</v>
      </c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1</v>
      </c>
      <c r="CJ57" s="0" t="n">
        <v>1</v>
      </c>
      <c r="CK57" s="0" t="n">
        <v>1</v>
      </c>
      <c r="CL57" s="0" t="n">
        <v>2</v>
      </c>
      <c r="CM57" s="0" t="n">
        <v>1</v>
      </c>
      <c r="CN57" s="0" t="n">
        <v>1</v>
      </c>
      <c r="CO57" s="0" t="n">
        <v>1</v>
      </c>
      <c r="CP57" s="0" t="n">
        <v>1</v>
      </c>
      <c r="CQ57" s="0" t="n">
        <v>1</v>
      </c>
      <c r="CR57" s="0" t="n">
        <v>1</v>
      </c>
      <c r="CS57" s="0" t="n">
        <v>1</v>
      </c>
      <c r="CT57" s="0" t="n">
        <v>-9</v>
      </c>
      <c r="CU57" s="0" t="n">
        <v>1</v>
      </c>
      <c r="CV57" s="0" t="n">
        <v>1</v>
      </c>
      <c r="CW57" s="0" t="n">
        <v>1</v>
      </c>
      <c r="CX57" s="0" t="n">
        <v>1</v>
      </c>
      <c r="CY57" s="0" t="n">
        <v>1</v>
      </c>
      <c r="CZ57" s="0" t="n">
        <v>1</v>
      </c>
      <c r="DA57" s="0" t="n">
        <v>1</v>
      </c>
      <c r="DB57" s="0" t="n">
        <v>2</v>
      </c>
      <c r="DC57" s="0" t="n">
        <v>1</v>
      </c>
      <c r="DD57" s="0" t="n">
        <v>1</v>
      </c>
      <c r="DE57" s="0" t="n">
        <v>1</v>
      </c>
      <c r="DF57" s="0" t="n">
        <v>1</v>
      </c>
      <c r="DG57" s="0" t="n">
        <v>1</v>
      </c>
      <c r="DH57" s="0" t="n">
        <v>1</v>
      </c>
      <c r="DI57" s="0" t="n">
        <v>1</v>
      </c>
      <c r="DJ57" s="0" t="n">
        <v>1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 t="n">
        <v>1</v>
      </c>
      <c r="DR57" s="0" t="n">
        <v>1</v>
      </c>
      <c r="DS57" s="0" t="n">
        <v>1</v>
      </c>
      <c r="DT57" s="0" t="n">
        <v>1</v>
      </c>
      <c r="DU57" s="0" t="n">
        <v>1</v>
      </c>
      <c r="DV57" s="0" t="n">
        <v>1</v>
      </c>
      <c r="DW57" s="0" t="n">
        <v>1</v>
      </c>
      <c r="DX57" s="0" t="n">
        <v>1</v>
      </c>
      <c r="DY57" s="0" t="n">
        <v>1</v>
      </c>
      <c r="DZ57" s="0" t="n">
        <v>1</v>
      </c>
      <c r="EA57" s="0" t="n">
        <v>2</v>
      </c>
      <c r="EB57" s="0" t="n">
        <v>1</v>
      </c>
      <c r="EC57" s="0" t="n">
        <v>2</v>
      </c>
      <c r="ED57" s="0" t="n">
        <v>1</v>
      </c>
      <c r="EE57" s="0" t="n">
        <v>1</v>
      </c>
      <c r="EF57" s="0" t="n">
        <v>2</v>
      </c>
      <c r="EG57" s="0" t="n">
        <v>1</v>
      </c>
      <c r="EH57" s="0" t="n">
        <v>1</v>
      </c>
      <c r="EI57" s="0" t="n">
        <v>1</v>
      </c>
      <c r="EJ57" s="0" t="n">
        <v>1</v>
      </c>
      <c r="EK57" s="0" t="n">
        <v>1</v>
      </c>
      <c r="EL57" s="0" t="n">
        <v>1</v>
      </c>
      <c r="EM57" s="0" t="n">
        <v>1</v>
      </c>
      <c r="EN57" s="0" t="n">
        <v>1</v>
      </c>
      <c r="EO57" s="0" t="n">
        <v>1</v>
      </c>
      <c r="EP57" s="0" t="n">
        <v>1</v>
      </c>
      <c r="EQ57" s="0" t="n">
        <v>1</v>
      </c>
      <c r="ER57" s="0" t="n">
        <v>1</v>
      </c>
      <c r="ES57" s="0" t="n">
        <v>1</v>
      </c>
      <c r="ET57" s="0" t="n">
        <v>1</v>
      </c>
      <c r="EU57" s="0" t="n">
        <v>1</v>
      </c>
      <c r="EV57" s="0" t="n">
        <v>1</v>
      </c>
      <c r="EW57" s="0" t="n">
        <v>1</v>
      </c>
      <c r="EX57" s="0" t="n">
        <v>1</v>
      </c>
      <c r="EY57" s="0" t="n">
        <v>1</v>
      </c>
      <c r="EZ57" s="0" t="n">
        <v>2</v>
      </c>
      <c r="FA57" s="0" t="n">
        <v>2</v>
      </c>
      <c r="FB57" s="0" t="n">
        <v>1</v>
      </c>
      <c r="FC57" s="0" t="n">
        <v>1</v>
      </c>
      <c r="FD57" s="0" t="n">
        <v>4</v>
      </c>
      <c r="FE57" s="0" t="n">
        <v>1</v>
      </c>
      <c r="FF57" s="0" t="n">
        <v>1</v>
      </c>
      <c r="FG57" s="0" t="n">
        <v>1</v>
      </c>
      <c r="FH57" s="0" t="n">
        <v>1</v>
      </c>
      <c r="FI57" s="0" t="n">
        <v>1</v>
      </c>
      <c r="FJ57" s="0" t="n">
        <v>1</v>
      </c>
      <c r="FK57" s="0" t="n">
        <v>1</v>
      </c>
      <c r="FL57" s="0" t="n">
        <v>1</v>
      </c>
      <c r="FM57" s="0" t="n">
        <v>1</v>
      </c>
      <c r="FN57" s="0" t="n">
        <v>1</v>
      </c>
      <c r="FO57" s="0" t="n">
        <v>1</v>
      </c>
      <c r="FP57" s="0" t="n">
        <v>1</v>
      </c>
      <c r="FQ57" s="0" t="n">
        <v>2</v>
      </c>
      <c r="FR57" s="0" t="n">
        <v>1</v>
      </c>
      <c r="FS57" s="0" t="n">
        <v>2</v>
      </c>
      <c r="FT57" s="0" t="n">
        <v>1</v>
      </c>
      <c r="FU57" s="0" t="n">
        <v>1</v>
      </c>
      <c r="FV57" s="0" t="n">
        <v>-9</v>
      </c>
      <c r="FW57" s="0" t="n">
        <v>2</v>
      </c>
      <c r="FX57" s="0" t="n">
        <v>1</v>
      </c>
      <c r="FY57" s="0" t="n">
        <v>1</v>
      </c>
      <c r="FZ57" s="0" t="n">
        <v>1</v>
      </c>
      <c r="GA57" s="0" t="n">
        <v>1</v>
      </c>
      <c r="GB57" s="0" t="n">
        <v>1</v>
      </c>
      <c r="GC57" s="0" t="n">
        <v>1</v>
      </c>
      <c r="GD57" s="0" t="n">
        <v>1</v>
      </c>
      <c r="GE57" s="0" t="n">
        <v>1</v>
      </c>
      <c r="GF57" s="0" t="n">
        <v>1</v>
      </c>
      <c r="GG57" s="0" t="n">
        <v>1</v>
      </c>
      <c r="GH57" s="0" t="n">
        <v>1</v>
      </c>
      <c r="GI57" s="0" t="n">
        <v>1</v>
      </c>
      <c r="GJ57" s="0" t="n">
        <v>2</v>
      </c>
      <c r="GK57" s="0" t="n">
        <v>1</v>
      </c>
      <c r="GL57" s="0" t="n">
        <v>2</v>
      </c>
      <c r="GM57" s="0" t="n">
        <v>1</v>
      </c>
      <c r="GN57" s="0" t="n">
        <v>1</v>
      </c>
      <c r="GO57" s="0" t="n">
        <v>1</v>
      </c>
      <c r="GP57" s="0" t="n">
        <v>1</v>
      </c>
      <c r="GQ57" s="0" t="n">
        <v>1</v>
      </c>
      <c r="GR57" s="0" t="n">
        <v>1</v>
      </c>
      <c r="GS57" s="0" t="n">
        <v>1</v>
      </c>
      <c r="GT57" s="0" t="n">
        <v>1</v>
      </c>
      <c r="GU57" s="0" t="n">
        <v>1</v>
      </c>
      <c r="GV57" s="0" t="n">
        <v>1</v>
      </c>
      <c r="GW57" s="0" t="n">
        <v>1</v>
      </c>
      <c r="GX57" s="0" t="n">
        <v>-9</v>
      </c>
      <c r="GY57" s="0" t="n">
        <v>1</v>
      </c>
      <c r="GZ57" s="0" t="n">
        <v>2</v>
      </c>
      <c r="HA57" s="0" t="n">
        <v>1</v>
      </c>
      <c r="HB57" s="0" t="n">
        <v>1</v>
      </c>
      <c r="HC57" s="0" t="n">
        <v>1</v>
      </c>
      <c r="HD57" s="0" t="n">
        <v>1</v>
      </c>
      <c r="HE57" s="0" t="n">
        <v>1</v>
      </c>
      <c r="HF57" s="0" t="n">
        <v>2</v>
      </c>
      <c r="HG57" s="0" t="n">
        <v>1</v>
      </c>
      <c r="HH57" s="0" t="n">
        <v>1</v>
      </c>
      <c r="HI57" s="0" t="n">
        <v>1</v>
      </c>
      <c r="HJ57" s="0" t="n">
        <v>2</v>
      </c>
      <c r="HK57" s="0" t="n">
        <v>1</v>
      </c>
      <c r="HL57" s="0" t="n">
        <v>1</v>
      </c>
      <c r="HM57" s="0" t="n">
        <v>1</v>
      </c>
      <c r="HN57" s="0" t="n">
        <v>1</v>
      </c>
      <c r="HO57" s="0" t="n">
        <v>1</v>
      </c>
      <c r="HP57" s="0" t="n">
        <v>1</v>
      </c>
      <c r="HQ57" s="0" t="n">
        <v>1</v>
      </c>
      <c r="HR57" s="0" t="n">
        <v>2</v>
      </c>
      <c r="HS57" s="0" t="n">
        <v>1</v>
      </c>
      <c r="HT57" s="0" t="n">
        <v>1</v>
      </c>
      <c r="HU57" s="0" t="n">
        <v>1</v>
      </c>
      <c r="HV57" s="0" t="n">
        <v>1</v>
      </c>
      <c r="HW57" s="0" t="n">
        <v>-9</v>
      </c>
      <c r="HX57" s="0" t="n">
        <v>1</v>
      </c>
      <c r="HY57" s="0" t="n">
        <v>1</v>
      </c>
      <c r="HZ57" s="0" t="n">
        <v>2</v>
      </c>
      <c r="IA57" s="0" t="n">
        <v>1</v>
      </c>
      <c r="IB57" s="0" t="n">
        <v>1</v>
      </c>
      <c r="IC57" s="0" t="n">
        <v>1</v>
      </c>
      <c r="ID57" s="0" t="n">
        <v>1</v>
      </c>
      <c r="IE57" s="0" t="n">
        <v>1</v>
      </c>
      <c r="IF57" s="0" t="n">
        <v>1</v>
      </c>
      <c r="IG57" s="0" t="n">
        <v>1</v>
      </c>
      <c r="IH57" s="0" t="n">
        <v>1</v>
      </c>
      <c r="II57" s="0" t="n">
        <v>1</v>
      </c>
      <c r="IJ57" s="0" t="n">
        <v>1</v>
      </c>
      <c r="IK57" s="0" t="n">
        <v>2</v>
      </c>
      <c r="IL57" s="0" t="n">
        <v>1</v>
      </c>
      <c r="IM57" s="0" t="n">
        <v>2</v>
      </c>
      <c r="IN57" s="0" t="n">
        <v>1</v>
      </c>
      <c r="IO57" s="0" t="n">
        <v>1</v>
      </c>
      <c r="IP57" s="0" t="n">
        <v>2</v>
      </c>
      <c r="IQ57" s="0" t="n">
        <v>2</v>
      </c>
      <c r="IR57" s="0" t="n">
        <v>1</v>
      </c>
      <c r="IS57" s="0" t="n">
        <v>1</v>
      </c>
      <c r="IT57" s="0" t="n">
        <v>1</v>
      </c>
      <c r="IU57" s="0" t="n">
        <v>1</v>
      </c>
      <c r="IV57" s="0" t="n">
        <v>1</v>
      </c>
      <c r="IW57" s="0" t="n">
        <v>2</v>
      </c>
      <c r="IX57" s="0" t="n">
        <v>2</v>
      </c>
      <c r="IY57" s="0" t="n">
        <v>1</v>
      </c>
      <c r="IZ57" s="0" t="n">
        <v>1</v>
      </c>
      <c r="JA57" s="0" t="n">
        <v>1</v>
      </c>
      <c r="JB57" s="0" t="n">
        <v>1</v>
      </c>
      <c r="JC57" s="0" t="n">
        <v>2</v>
      </c>
      <c r="JD57" s="0" t="n">
        <v>1</v>
      </c>
      <c r="JE57" s="0" t="n">
        <v>1</v>
      </c>
      <c r="JF57" s="0" t="n">
        <v>1</v>
      </c>
      <c r="JG57" s="0" t="n">
        <v>1</v>
      </c>
      <c r="JH57" s="0" t="n">
        <v>1</v>
      </c>
      <c r="JI57" s="0" t="n">
        <v>1</v>
      </c>
      <c r="JJ57" s="0" t="n">
        <v>2</v>
      </c>
      <c r="JK57" s="0" t="n">
        <v>1</v>
      </c>
      <c r="JL57" s="0" t="n">
        <v>1</v>
      </c>
      <c r="JM57" s="0" t="n">
        <v>1</v>
      </c>
      <c r="JN57" s="0" t="n">
        <v>1</v>
      </c>
      <c r="JO57" s="0" t="n">
        <v>1</v>
      </c>
      <c r="JP57" s="0" t="n">
        <v>1</v>
      </c>
      <c r="JQ57" s="0" t="n">
        <v>1</v>
      </c>
      <c r="JR57" s="0" t="n">
        <v>1</v>
      </c>
      <c r="JS57" s="0" t="n">
        <v>1</v>
      </c>
      <c r="JT57" s="0" t="n">
        <v>1</v>
      </c>
      <c r="JU57" s="0" t="n">
        <v>1</v>
      </c>
      <c r="JV57" s="0" t="n">
        <v>1</v>
      </c>
      <c r="JW57" s="0" t="n">
        <v>1</v>
      </c>
      <c r="JX57" s="0" t="n">
        <v>1</v>
      </c>
      <c r="JY57" s="0" t="n">
        <v>1</v>
      </c>
      <c r="JZ57" s="0" t="n">
        <v>1</v>
      </c>
      <c r="KA57" s="0" t="n">
        <v>1</v>
      </c>
      <c r="KB57" s="0" t="n">
        <v>1</v>
      </c>
      <c r="KC57" s="0" t="n">
        <v>1</v>
      </c>
      <c r="KD57" s="0" t="n">
        <v>1</v>
      </c>
      <c r="KE57" s="0" t="n">
        <v>1</v>
      </c>
      <c r="KF57" s="0" t="n">
        <v>1</v>
      </c>
      <c r="KG57" s="0" t="n">
        <v>1</v>
      </c>
      <c r="KH57" s="0" t="n">
        <v>1</v>
      </c>
      <c r="KI57" s="0" t="n">
        <v>1</v>
      </c>
      <c r="KJ57" s="0" t="n">
        <v>-9</v>
      </c>
      <c r="KK57" s="0" t="n">
        <v>1</v>
      </c>
      <c r="KL57" s="0" t="n">
        <v>1</v>
      </c>
      <c r="KM57" s="0" t="n">
        <v>1</v>
      </c>
      <c r="KN57" s="0" t="n">
        <v>1</v>
      </c>
      <c r="KO57" s="0" t="n">
        <v>1</v>
      </c>
      <c r="KP57" s="0" t="n">
        <v>1</v>
      </c>
      <c r="KQ57" s="0" t="n">
        <v>1</v>
      </c>
      <c r="KR57" s="0" t="n">
        <v>1</v>
      </c>
      <c r="KS57" s="0" t="n">
        <v>1</v>
      </c>
      <c r="KT57" s="0" t="n">
        <v>1</v>
      </c>
      <c r="KU57" s="0" t="n">
        <v>1</v>
      </c>
      <c r="KV57" s="0" t="n">
        <v>2</v>
      </c>
      <c r="KW57" s="0" t="n">
        <v>1</v>
      </c>
      <c r="KX57" s="0" t="n">
        <v>1</v>
      </c>
      <c r="KY57" s="0" t="n">
        <v>1</v>
      </c>
      <c r="KZ57" s="0" t="n">
        <v>1</v>
      </c>
      <c r="LA57" s="0" t="n">
        <v>1</v>
      </c>
      <c r="LB57" s="0" t="n">
        <v>1</v>
      </c>
      <c r="LC57" s="0" t="n">
        <v>1</v>
      </c>
      <c r="LD57" s="0" t="n">
        <v>1</v>
      </c>
      <c r="LE57" s="0" t="n">
        <v>1</v>
      </c>
      <c r="LF57" s="0" t="n">
        <v>1</v>
      </c>
      <c r="LG57" s="0" t="n">
        <v>1</v>
      </c>
      <c r="LH57" s="0" t="n">
        <v>1</v>
      </c>
      <c r="LI57" s="0" t="n">
        <v>2</v>
      </c>
      <c r="LJ57" s="0" t="n">
        <v>-9</v>
      </c>
      <c r="LK57" s="0" t="n">
        <v>1</v>
      </c>
      <c r="LL57" s="0" t="n">
        <v>1</v>
      </c>
      <c r="LM57" s="0" t="n">
        <v>1</v>
      </c>
      <c r="LN57" s="0" t="n">
        <v>1</v>
      </c>
      <c r="LO57" s="0" t="n">
        <v>1</v>
      </c>
      <c r="LP57" s="0" t="n">
        <v>1</v>
      </c>
      <c r="LQ57" s="0" t="n">
        <v>1</v>
      </c>
      <c r="LR57" s="0" t="n">
        <v>1</v>
      </c>
      <c r="LS57" s="0" t="n">
        <v>1</v>
      </c>
      <c r="LT57" s="0" t="n">
        <v>1</v>
      </c>
      <c r="LU57" s="0" t="n">
        <v>1</v>
      </c>
      <c r="LV57" s="0" t="n">
        <v>1</v>
      </c>
      <c r="LW57" s="0" t="n">
        <v>1</v>
      </c>
      <c r="LX57" s="0" t="n">
        <v>2</v>
      </c>
      <c r="LY57" s="0" t="n">
        <v>1</v>
      </c>
      <c r="LZ57" s="0" t="n">
        <v>1</v>
      </c>
      <c r="MA57" s="0" t="n">
        <v>1</v>
      </c>
      <c r="MB57" s="0" t="n">
        <v>1</v>
      </c>
      <c r="MC57" s="0" t="n">
        <v>-9</v>
      </c>
      <c r="MD57" s="0" t="n">
        <v>1</v>
      </c>
      <c r="ME57" s="0" t="n">
        <v>1</v>
      </c>
      <c r="MF57" s="0" t="n">
        <v>1</v>
      </c>
      <c r="MG57" s="0" t="n">
        <v>1</v>
      </c>
      <c r="MH57" s="0" t="n">
        <v>1</v>
      </c>
      <c r="MI57" s="0" t="n">
        <v>1</v>
      </c>
      <c r="MJ57" s="0" t="n">
        <v>2</v>
      </c>
      <c r="MK57" s="0" t="n">
        <v>2</v>
      </c>
      <c r="ML57" s="0" t="n">
        <v>1</v>
      </c>
      <c r="MM57" s="0" t="n">
        <v>1</v>
      </c>
      <c r="MN57" s="0" t="n">
        <v>1</v>
      </c>
      <c r="MO57" s="0" t="n">
        <v>1</v>
      </c>
      <c r="MP57" s="0" t="n">
        <v>1</v>
      </c>
      <c r="MQ57" s="0" t="n">
        <v>1</v>
      </c>
      <c r="MR57" s="0" t="n">
        <v>-9</v>
      </c>
      <c r="MS57" s="0" t="n">
        <v>1</v>
      </c>
      <c r="MT57" s="0" t="n">
        <v>1</v>
      </c>
      <c r="MU57" s="0" t="n">
        <v>1</v>
      </c>
      <c r="MV57" s="0" t="n">
        <v>1</v>
      </c>
      <c r="MW57" s="0" t="n">
        <v>1</v>
      </c>
      <c r="MX57" s="0" t="n">
        <v>1</v>
      </c>
      <c r="MY57" s="0" t="n">
        <v>1</v>
      </c>
      <c r="MZ57" s="0" t="n">
        <v>1</v>
      </c>
      <c r="NA57" s="0" t="n">
        <v>1</v>
      </c>
      <c r="NB57" s="0" t="n">
        <v>1</v>
      </c>
      <c r="NC57" s="0" t="n">
        <v>1</v>
      </c>
      <c r="ND57" s="0" t="n">
        <v>1</v>
      </c>
      <c r="NE57" s="0" t="n">
        <v>1</v>
      </c>
      <c r="NF57" s="0" t="n">
        <v>1</v>
      </c>
      <c r="NG57" s="0" t="n">
        <v>1</v>
      </c>
      <c r="NH57" s="0" t="n">
        <v>1</v>
      </c>
      <c r="NI57" s="0" t="n">
        <v>1</v>
      </c>
      <c r="NJ57" s="0" t="n">
        <v>1</v>
      </c>
      <c r="NK57" s="0" t="n">
        <v>1</v>
      </c>
      <c r="NL57" s="0" t="n">
        <v>1</v>
      </c>
      <c r="NM57" s="0" t="n">
        <v>1</v>
      </c>
      <c r="NN57" s="0" t="n">
        <v>1</v>
      </c>
      <c r="NO57" s="0" t="n">
        <v>1</v>
      </c>
      <c r="NP57" s="0" t="n">
        <v>1</v>
      </c>
      <c r="NQ57" s="0" t="n">
        <v>1</v>
      </c>
      <c r="NR57" s="0" t="n">
        <v>1</v>
      </c>
      <c r="NS57" s="0" t="n">
        <v>1</v>
      </c>
      <c r="NT57" s="0" t="n">
        <v>2</v>
      </c>
      <c r="NU57" s="0" t="n">
        <v>2</v>
      </c>
      <c r="NV57" s="0" t="n">
        <v>1</v>
      </c>
      <c r="NW57" s="0" t="n">
        <v>1</v>
      </c>
      <c r="NX57" s="0" t="n">
        <v>1</v>
      </c>
      <c r="NY57" s="0" t="n">
        <v>2</v>
      </c>
      <c r="NZ57" s="0" t="n">
        <v>1</v>
      </c>
      <c r="OA57" s="0" t="n">
        <v>1</v>
      </c>
      <c r="OB57" s="0" t="n">
        <v>1</v>
      </c>
      <c r="OC57" s="0" t="n">
        <v>1</v>
      </c>
      <c r="OD57" s="0" t="n">
        <v>1</v>
      </c>
      <c r="OE57" s="0" t="n">
        <v>1</v>
      </c>
      <c r="OF57" s="0" t="n">
        <v>1</v>
      </c>
      <c r="OG57" s="0" t="n">
        <v>1</v>
      </c>
      <c r="OH57" s="0" t="n">
        <v>1</v>
      </c>
      <c r="OI57" s="0" t="n">
        <v>2</v>
      </c>
      <c r="OJ57" s="0" t="n">
        <v>1</v>
      </c>
      <c r="OK57" s="0" t="n">
        <v>1</v>
      </c>
      <c r="OL57" s="0" t="n">
        <v>1</v>
      </c>
      <c r="OM57" s="0" t="n">
        <v>2</v>
      </c>
      <c r="ON57" s="0" t="n">
        <v>2</v>
      </c>
      <c r="OO57" s="0" t="n">
        <v>1</v>
      </c>
      <c r="OP57" s="0" t="n">
        <v>1</v>
      </c>
      <c r="OQ57" s="0" t="n">
        <v>1</v>
      </c>
      <c r="OR57" s="0" t="n">
        <v>1</v>
      </c>
      <c r="OS57" s="0" t="n">
        <v>1</v>
      </c>
      <c r="OT57" s="0" t="n">
        <v>1</v>
      </c>
      <c r="OU57" s="0" t="n">
        <v>1</v>
      </c>
      <c r="OV57" s="0" t="n">
        <v>1</v>
      </c>
      <c r="OW57" s="0" t="n">
        <v>-9</v>
      </c>
      <c r="OX57" s="0" t="n">
        <v>1</v>
      </c>
      <c r="OY57" s="0" t="n">
        <v>1</v>
      </c>
      <c r="OZ57" s="0" t="n">
        <v>1</v>
      </c>
      <c r="PA57" s="0" t="n">
        <v>2</v>
      </c>
      <c r="PB57" s="0" t="n">
        <v>1</v>
      </c>
      <c r="PC57" s="0" t="n">
        <v>-9</v>
      </c>
      <c r="PD57" s="0" t="n">
        <v>1</v>
      </c>
      <c r="PE57" s="0" t="n">
        <v>1</v>
      </c>
      <c r="PF57" s="0" t="n">
        <v>1</v>
      </c>
      <c r="PG57" s="0" t="n">
        <v>1</v>
      </c>
      <c r="PH57" s="0" t="n">
        <v>1</v>
      </c>
      <c r="PI57" s="0" t="n">
        <v>1</v>
      </c>
      <c r="PJ57" s="0" t="n">
        <v>2</v>
      </c>
      <c r="PK57" s="0" t="n">
        <v>1</v>
      </c>
      <c r="PL57" s="0" t="n">
        <v>1</v>
      </c>
      <c r="PM57" s="0" t="n">
        <v>1</v>
      </c>
      <c r="PN57" s="0" t="n">
        <v>1</v>
      </c>
      <c r="PO57" s="0" t="n">
        <v>1</v>
      </c>
      <c r="PP57" s="0" t="n">
        <v>1</v>
      </c>
      <c r="PQ57" s="0" t="n">
        <v>1</v>
      </c>
      <c r="PR57" s="0" t="n">
        <v>1</v>
      </c>
      <c r="PS57" s="0" t="n">
        <v>1</v>
      </c>
      <c r="PT57" s="0" t="n">
        <v>1</v>
      </c>
      <c r="PU57" s="0" t="n">
        <v>-9</v>
      </c>
      <c r="PV57" s="0" t="n">
        <v>1</v>
      </c>
      <c r="PW57" s="0" t="n">
        <v>1</v>
      </c>
      <c r="PX57" s="0" t="n">
        <v>1</v>
      </c>
      <c r="PY57" s="0" t="n">
        <v>1</v>
      </c>
      <c r="PZ57" s="0" t="n">
        <v>1</v>
      </c>
      <c r="QA57" s="0" t="n">
        <v>1</v>
      </c>
      <c r="QB57" s="0" t="n">
        <v>1</v>
      </c>
      <c r="QC57" s="0" t="n">
        <v>1</v>
      </c>
      <c r="QD57" s="0" t="n">
        <v>2</v>
      </c>
      <c r="QE57" s="0" t="n">
        <v>1</v>
      </c>
      <c r="QF57" s="0" t="n">
        <v>1</v>
      </c>
      <c r="QG57" s="0" t="n">
        <v>2</v>
      </c>
      <c r="QH57" s="0" t="n">
        <v>1</v>
      </c>
      <c r="QI57" s="0" t="n">
        <v>1</v>
      </c>
      <c r="QJ57" s="0" t="n">
        <v>2</v>
      </c>
      <c r="QK57" s="0" t="n">
        <v>-9</v>
      </c>
      <c r="QL57" s="0" t="n">
        <v>2</v>
      </c>
      <c r="QM57" s="0" t="n">
        <v>1</v>
      </c>
      <c r="QN57" s="0" t="n">
        <v>1</v>
      </c>
      <c r="QO57" s="0" t="n">
        <v>1</v>
      </c>
      <c r="QP57" s="0" t="n">
        <v>3</v>
      </c>
      <c r="QQ57" s="0" t="n">
        <v>1</v>
      </c>
      <c r="QR57" s="0" t="n">
        <v>1</v>
      </c>
      <c r="QS57" s="0" t="n">
        <v>1</v>
      </c>
      <c r="QT57" s="0" t="n">
        <v>1</v>
      </c>
      <c r="QU57" s="0" t="n">
        <v>1</v>
      </c>
      <c r="QV57" s="0" t="n">
        <v>1</v>
      </c>
      <c r="QW57" s="0" t="n">
        <v>1</v>
      </c>
      <c r="QX57" s="0" t="n">
        <v>1</v>
      </c>
      <c r="QY57" s="0" t="n">
        <v>1</v>
      </c>
      <c r="QZ57" s="0" t="n">
        <v>1</v>
      </c>
      <c r="RA57" s="0" t="n">
        <v>1</v>
      </c>
      <c r="RB57" s="0" t="n">
        <v>1</v>
      </c>
      <c r="RC57" s="0" t="n">
        <v>1</v>
      </c>
      <c r="RD57" s="0" t="n">
        <v>1</v>
      </c>
      <c r="RE57" s="0" t="n">
        <v>1</v>
      </c>
      <c r="RF57" s="0" t="n">
        <v>1</v>
      </c>
      <c r="RG57" s="0" t="n">
        <v>2</v>
      </c>
      <c r="RH57" s="0" t="n">
        <v>-9</v>
      </c>
      <c r="RI57" s="0" t="n">
        <v>2</v>
      </c>
      <c r="RJ57" s="0" t="n">
        <v>1</v>
      </c>
      <c r="RK57" s="0" t="n">
        <v>1</v>
      </c>
      <c r="RL57" s="0" t="n">
        <v>1</v>
      </c>
      <c r="RM57" s="0" t="n">
        <v>1</v>
      </c>
      <c r="RN57" s="0" t="n">
        <v>1</v>
      </c>
      <c r="RO57" s="0" t="n">
        <v>1</v>
      </c>
      <c r="RP57" s="0" t="n">
        <v>2</v>
      </c>
      <c r="RQ57" s="0" t="n">
        <v>1</v>
      </c>
      <c r="RR57" s="0" t="n">
        <v>1</v>
      </c>
      <c r="RS57" s="0" t="n">
        <v>1</v>
      </c>
      <c r="RT57" s="0" t="n">
        <v>1</v>
      </c>
      <c r="RU57" s="0" t="n">
        <v>1</v>
      </c>
      <c r="RV57" s="0" t="n">
        <v>1</v>
      </c>
      <c r="RW57" s="0" t="n">
        <v>1</v>
      </c>
      <c r="RX57" s="0" t="n">
        <v>1</v>
      </c>
      <c r="RY57" s="0" t="n">
        <v>2</v>
      </c>
      <c r="RZ57" s="0" t="n">
        <v>1</v>
      </c>
      <c r="SA57" s="0" t="n">
        <v>2</v>
      </c>
      <c r="SB57" s="0" t="n">
        <v>1</v>
      </c>
      <c r="SC57" s="0" t="n">
        <v>1</v>
      </c>
      <c r="SD57" s="0" t="n">
        <v>1</v>
      </c>
      <c r="SE57" s="0" t="n">
        <v>2</v>
      </c>
      <c r="SF57" s="0" t="n">
        <v>1</v>
      </c>
      <c r="SG57" s="0" t="n">
        <v>1</v>
      </c>
      <c r="SH57" s="0" t="n">
        <v>1</v>
      </c>
      <c r="SI57" s="0" t="n">
        <v>1</v>
      </c>
      <c r="SJ57" s="0" t="n">
        <v>1</v>
      </c>
      <c r="SK57" s="0" t="n">
        <v>1</v>
      </c>
      <c r="SL57" s="0" t="n">
        <v>1</v>
      </c>
      <c r="SM57" s="0" t="n">
        <v>2</v>
      </c>
      <c r="SN57" s="0" t="n">
        <v>1</v>
      </c>
      <c r="SO57" s="0" t="n">
        <v>1</v>
      </c>
      <c r="SP57" s="0" t="n">
        <v>1</v>
      </c>
      <c r="SQ57" s="0" t="n">
        <v>1</v>
      </c>
      <c r="SR57" s="0" t="n">
        <v>1</v>
      </c>
      <c r="SS57" s="0" t="n">
        <v>1</v>
      </c>
      <c r="ST57" s="0" t="n">
        <v>2</v>
      </c>
      <c r="SU57" s="0" t="n">
        <v>1</v>
      </c>
      <c r="SV57" s="0" t="n">
        <v>1</v>
      </c>
      <c r="SW57" s="0" t="n">
        <v>1</v>
      </c>
      <c r="SX57" s="0" t="n">
        <v>1</v>
      </c>
      <c r="SY57" s="0" t="n">
        <v>1</v>
      </c>
      <c r="SZ57" s="0" t="n">
        <v>1</v>
      </c>
      <c r="TA57" s="0" t="n">
        <v>1</v>
      </c>
      <c r="TB57" s="0" t="n">
        <v>-9</v>
      </c>
      <c r="TC57" s="0" t="n">
        <v>1</v>
      </c>
      <c r="TD57" s="0" t="n">
        <v>1</v>
      </c>
      <c r="TE57" s="0" t="n">
        <v>1</v>
      </c>
      <c r="TF57" s="0" t="n">
        <v>1</v>
      </c>
      <c r="TG57" s="0" t="n">
        <v>1</v>
      </c>
      <c r="TH57" s="0" t="n">
        <v>1</v>
      </c>
      <c r="TI57" s="0" t="n">
        <v>1</v>
      </c>
      <c r="TJ57" s="0" t="n">
        <v>1</v>
      </c>
      <c r="TK57" s="0" t="n">
        <v>2</v>
      </c>
      <c r="TL57" s="0" t="n">
        <v>1</v>
      </c>
      <c r="TM57" s="0" t="n">
        <v>1</v>
      </c>
      <c r="TN57" s="0" t="n">
        <v>1</v>
      </c>
      <c r="TO57" s="0" t="n">
        <v>1</v>
      </c>
      <c r="TP57" s="0" t="n">
        <v>1</v>
      </c>
      <c r="TQ57" s="0" t="n">
        <v>1</v>
      </c>
      <c r="TR57" s="0" t="n">
        <v>1</v>
      </c>
      <c r="TS57" s="0" t="n">
        <v>2</v>
      </c>
      <c r="TT57" s="0" t="n">
        <v>1</v>
      </c>
      <c r="TU57" s="0" t="n">
        <v>1</v>
      </c>
      <c r="TV57" s="0" t="n">
        <v>1</v>
      </c>
      <c r="TW57" s="0" t="n">
        <v>2</v>
      </c>
      <c r="TX57" s="0" t="n">
        <v>1</v>
      </c>
      <c r="TY57" s="0" t="n">
        <v>2</v>
      </c>
      <c r="TZ57" s="0" t="n">
        <v>2</v>
      </c>
      <c r="UA57" s="0" t="n">
        <v>1</v>
      </c>
      <c r="UB57" s="0" t="n">
        <v>1</v>
      </c>
      <c r="UC57" s="0" t="n">
        <v>2</v>
      </c>
      <c r="UD57" s="0" t="n">
        <v>2</v>
      </c>
      <c r="UE57" s="0" t="n">
        <v>1</v>
      </c>
      <c r="UF57" s="0" t="n">
        <v>1</v>
      </c>
      <c r="UG57" s="0" t="n">
        <v>1</v>
      </c>
      <c r="UH57" s="0" t="n">
        <v>1</v>
      </c>
      <c r="UI57" s="0" t="n">
        <v>1</v>
      </c>
      <c r="UJ57" s="0" t="n">
        <v>1</v>
      </c>
      <c r="UK57" s="0" t="n">
        <v>1</v>
      </c>
      <c r="UL57" s="0" t="n">
        <v>1</v>
      </c>
      <c r="UM57" s="0" t="n">
        <v>1</v>
      </c>
      <c r="UN57" s="0" t="n">
        <v>1</v>
      </c>
      <c r="UO57" s="0" t="n">
        <v>1</v>
      </c>
      <c r="UP57" s="0" t="n">
        <v>1</v>
      </c>
      <c r="UQ57" s="0" t="n">
        <v>-9</v>
      </c>
      <c r="UR57" s="0" t="n">
        <v>1</v>
      </c>
      <c r="US57" s="0" t="n">
        <v>1</v>
      </c>
      <c r="UT57" s="0" t="n">
        <v>1</v>
      </c>
      <c r="UU57" s="0" t="n">
        <v>1</v>
      </c>
      <c r="UV57" s="0" t="n">
        <v>1</v>
      </c>
      <c r="UW57" s="0" t="n">
        <v>1</v>
      </c>
      <c r="UX57" s="0" t="n">
        <v>1</v>
      </c>
      <c r="UY57" s="0" t="n">
        <v>2</v>
      </c>
      <c r="UZ57" s="0" t="n">
        <v>1</v>
      </c>
      <c r="VA57" s="0" t="n">
        <v>1</v>
      </c>
      <c r="VB57" s="0" t="n">
        <v>1</v>
      </c>
      <c r="VC57" s="0" t="n">
        <v>1</v>
      </c>
      <c r="VD57" s="0" t="n">
        <v>2</v>
      </c>
      <c r="VE57" s="0" t="n">
        <v>1</v>
      </c>
      <c r="VF57" s="0" t="n">
        <v>1</v>
      </c>
      <c r="VG57" s="0" t="n">
        <v>1</v>
      </c>
      <c r="VH57" s="0" t="n">
        <v>1</v>
      </c>
      <c r="VI57" s="0" t="n">
        <v>1</v>
      </c>
      <c r="VJ57" s="0" t="n">
        <v>1</v>
      </c>
      <c r="VK57" s="0" t="n">
        <v>2</v>
      </c>
      <c r="VL57" s="0" t="n">
        <v>1</v>
      </c>
      <c r="VM57" s="0" t="n">
        <v>1</v>
      </c>
      <c r="VN57" s="0" t="n">
        <v>2</v>
      </c>
      <c r="VO57" s="0" t="n">
        <v>1</v>
      </c>
      <c r="VP57" s="0" t="n">
        <v>1</v>
      </c>
      <c r="VQ57" s="0" t="n">
        <v>1</v>
      </c>
      <c r="VR57" s="0" t="n">
        <v>1</v>
      </c>
      <c r="VS57" s="0" t="n">
        <v>2</v>
      </c>
      <c r="VT57" s="0" t="n">
        <v>1</v>
      </c>
      <c r="VU57" s="0" t="n">
        <v>1</v>
      </c>
      <c r="VV57" s="0" t="n">
        <v>1</v>
      </c>
      <c r="VW57" s="0" t="n">
        <v>2</v>
      </c>
      <c r="VX57" s="0" t="n">
        <v>1</v>
      </c>
      <c r="VY57" s="0" t="n">
        <v>1</v>
      </c>
      <c r="VZ57" s="0" t="n">
        <v>1</v>
      </c>
      <c r="WA57" s="0" t="n">
        <v>2</v>
      </c>
      <c r="WB57" s="0" t="n">
        <v>1</v>
      </c>
      <c r="WC57" s="0" t="n">
        <v>2</v>
      </c>
      <c r="WD57" s="0" t="n">
        <v>1</v>
      </c>
      <c r="WE57" s="0" t="n">
        <v>1</v>
      </c>
      <c r="WF57" s="0" t="n">
        <v>2</v>
      </c>
      <c r="WG57" s="0" t="n">
        <v>1</v>
      </c>
      <c r="WH57" s="0" t="n">
        <v>1</v>
      </c>
      <c r="WI57" s="0" t="n">
        <v>1</v>
      </c>
      <c r="WJ57" s="0" t="n">
        <v>1</v>
      </c>
      <c r="WK57" s="0" t="n">
        <v>1</v>
      </c>
      <c r="WL57" s="0" t="n">
        <v>1</v>
      </c>
      <c r="WM57" s="0" t="n">
        <v>1</v>
      </c>
      <c r="WN57" s="0" t="n">
        <v>1</v>
      </c>
      <c r="WO57" s="0" t="n">
        <v>2</v>
      </c>
      <c r="WP57" s="0" t="n">
        <v>1</v>
      </c>
      <c r="WQ57" s="0" t="n">
        <v>1</v>
      </c>
      <c r="WR57" s="0" t="n">
        <v>1</v>
      </c>
      <c r="WS57" s="0" t="n">
        <v>1</v>
      </c>
      <c r="WT57" s="0" t="n">
        <v>1</v>
      </c>
      <c r="WU57" s="0" t="n">
        <v>1</v>
      </c>
      <c r="WV57" s="0" t="n">
        <v>1</v>
      </c>
      <c r="WW57" s="0" t="n">
        <v>1</v>
      </c>
      <c r="WX57" s="0" t="n">
        <v>1</v>
      </c>
      <c r="WY57" s="0" t="n">
        <v>1</v>
      </c>
      <c r="WZ57" s="0" t="n">
        <v>1</v>
      </c>
      <c r="XA57" s="0" t="n">
        <v>2</v>
      </c>
      <c r="XB57" s="0" t="n">
        <v>1</v>
      </c>
      <c r="XC57" s="0" t="n">
        <v>1</v>
      </c>
      <c r="XD57" s="0" t="n">
        <v>1</v>
      </c>
      <c r="XE57" s="0" t="n">
        <v>1</v>
      </c>
      <c r="XF57" s="0" t="n">
        <v>1</v>
      </c>
      <c r="XG57" s="0" t="n">
        <v>1</v>
      </c>
      <c r="XH57" s="0" t="n">
        <v>1</v>
      </c>
      <c r="XI57" s="0" t="n">
        <v>1</v>
      </c>
      <c r="XJ57" s="0" t="n">
        <v>1</v>
      </c>
      <c r="XK57" s="0" t="n">
        <v>2</v>
      </c>
      <c r="XL57" s="0" t="n">
        <v>2</v>
      </c>
      <c r="XM57" s="0" t="n">
        <v>2</v>
      </c>
      <c r="XN57" s="0" t="n">
        <v>2</v>
      </c>
      <c r="XO57" s="0" t="n">
        <v>1</v>
      </c>
      <c r="XP57" s="0" t="n">
        <v>1</v>
      </c>
      <c r="XQ57" s="0" t="n">
        <v>1</v>
      </c>
      <c r="XR57" s="0" t="n">
        <v>1</v>
      </c>
      <c r="XS57" s="0" t="n">
        <v>2</v>
      </c>
      <c r="XT57" s="0" t="n">
        <v>1</v>
      </c>
      <c r="XU57" s="0" t="n">
        <v>1</v>
      </c>
      <c r="XV57" s="0" t="n">
        <v>1</v>
      </c>
      <c r="XW57" s="0" t="n">
        <v>1</v>
      </c>
      <c r="XX57" s="0" t="n">
        <v>1</v>
      </c>
      <c r="XY57" s="0" t="n">
        <v>2</v>
      </c>
      <c r="XZ57" s="0" t="n">
        <v>1</v>
      </c>
      <c r="YA57" s="0" t="n">
        <v>1</v>
      </c>
      <c r="YB57" s="0" t="n">
        <v>-9</v>
      </c>
      <c r="YC57" s="0" t="n">
        <v>1</v>
      </c>
      <c r="YD57" s="0" t="n">
        <v>1</v>
      </c>
      <c r="YE57" s="0" t="n">
        <v>2</v>
      </c>
      <c r="YF57" s="0" t="n">
        <v>1</v>
      </c>
      <c r="YG57" s="0" t="n">
        <v>1</v>
      </c>
      <c r="YH57" s="0" t="n">
        <v>1</v>
      </c>
      <c r="YI57" s="0" t="n">
        <v>1</v>
      </c>
      <c r="YJ57" s="0" t="n">
        <v>1</v>
      </c>
      <c r="YK57" s="0" t="n">
        <v>1</v>
      </c>
      <c r="YL57" s="0" t="n">
        <v>2</v>
      </c>
      <c r="YM57" s="0" t="n">
        <v>1</v>
      </c>
      <c r="YN57" s="0" t="n">
        <v>1</v>
      </c>
      <c r="YO57" s="0" t="n">
        <v>1</v>
      </c>
      <c r="YP57" s="0" t="n">
        <v>1</v>
      </c>
      <c r="YQ57" s="0" t="n">
        <v>1</v>
      </c>
      <c r="YR57" s="0" t="n">
        <v>1</v>
      </c>
      <c r="YS57" s="0" t="n">
        <v>1</v>
      </c>
      <c r="YT57" s="0" t="n">
        <v>1</v>
      </c>
      <c r="YU57" s="0" t="n">
        <v>1</v>
      </c>
      <c r="YV57" s="0" t="n">
        <v>1</v>
      </c>
      <c r="YW57" s="0" t="n">
        <v>1</v>
      </c>
      <c r="YX57" s="0" t="n">
        <v>1</v>
      </c>
      <c r="YY57" s="0" t="n">
        <v>1</v>
      </c>
      <c r="YZ57" s="0" t="n">
        <v>1</v>
      </c>
      <c r="ZA57" s="0" t="n">
        <v>1</v>
      </c>
      <c r="ZB57" s="0" t="n">
        <v>2</v>
      </c>
      <c r="ZC57" s="0" t="n">
        <v>1</v>
      </c>
      <c r="ZD57" s="0" t="n">
        <v>1</v>
      </c>
      <c r="ZE57" s="0" t="n">
        <v>1</v>
      </c>
      <c r="ZF57" s="0" t="n">
        <v>1</v>
      </c>
      <c r="ZG57" s="0" t="n">
        <v>1</v>
      </c>
      <c r="ZH57" s="0" t="n">
        <v>1</v>
      </c>
      <c r="ZI57" s="0" t="n">
        <v>1</v>
      </c>
      <c r="ZJ57" s="0" t="n">
        <v>2</v>
      </c>
      <c r="ZK57" s="0" t="n">
        <v>1</v>
      </c>
      <c r="ZL57" s="0" t="n">
        <v>2</v>
      </c>
      <c r="ZM57" s="0" t="n">
        <v>2</v>
      </c>
      <c r="ZN57" s="0" t="n">
        <v>1</v>
      </c>
      <c r="ZO57" s="0" t="n">
        <v>1</v>
      </c>
      <c r="ZP57" s="0" t="n">
        <v>1</v>
      </c>
      <c r="ZQ57" s="0" t="n">
        <v>1</v>
      </c>
      <c r="ZR57" s="0" t="n">
        <v>1</v>
      </c>
      <c r="ZS57" s="0" t="n">
        <v>1</v>
      </c>
      <c r="ZT57" s="0" t="n">
        <v>1</v>
      </c>
      <c r="ZU57" s="0" t="n">
        <v>1</v>
      </c>
      <c r="ZV57" s="0" t="n">
        <v>1</v>
      </c>
      <c r="ZW57" s="0" t="n">
        <v>1</v>
      </c>
      <c r="ZX57" s="0" t="n">
        <v>1</v>
      </c>
      <c r="ZY57" s="0" t="n">
        <v>1</v>
      </c>
      <c r="ZZ57" s="0" t="n">
        <v>1</v>
      </c>
      <c r="AAA57" s="0" t="n">
        <v>1</v>
      </c>
      <c r="AAB57" s="0" t="n">
        <v>2</v>
      </c>
      <c r="AAC57" s="0" t="n">
        <v>2</v>
      </c>
      <c r="AAD57" s="0" t="n">
        <v>1</v>
      </c>
      <c r="AAE57" s="0" t="n">
        <v>1</v>
      </c>
      <c r="AAF57" s="0" t="n">
        <v>1</v>
      </c>
      <c r="AAG57" s="0" t="n">
        <v>2</v>
      </c>
      <c r="AAH57" s="0" t="n">
        <v>2</v>
      </c>
      <c r="AAI57" s="0" t="n">
        <v>1</v>
      </c>
      <c r="AAJ57" s="0" t="n">
        <v>1</v>
      </c>
      <c r="AAK57" s="0" t="n">
        <v>1</v>
      </c>
      <c r="AAL57" s="0" t="n">
        <v>1</v>
      </c>
      <c r="AAM57" s="0" t="n">
        <v>1</v>
      </c>
      <c r="AAN57" s="0" t="n">
        <v>1</v>
      </c>
      <c r="AAO57" s="0" t="n">
        <v>1</v>
      </c>
      <c r="AAP57" s="0" t="n">
        <v>2</v>
      </c>
      <c r="AAQ57" s="0" t="n">
        <v>1</v>
      </c>
      <c r="AAR57" s="0" t="n">
        <v>1</v>
      </c>
      <c r="AAS57" s="0" t="n">
        <v>2</v>
      </c>
      <c r="AAT57" s="0" t="n">
        <v>1</v>
      </c>
      <c r="AAU57" s="0" t="n">
        <v>1</v>
      </c>
      <c r="AAV57" s="0" t="n">
        <v>2</v>
      </c>
      <c r="AAW57" s="0" t="n">
        <v>2</v>
      </c>
      <c r="AAX57" s="0" t="n">
        <v>2</v>
      </c>
      <c r="AAY57" s="0" t="n">
        <v>1</v>
      </c>
      <c r="AAZ57" s="0" t="n">
        <v>1</v>
      </c>
      <c r="ABA57" s="0" t="n">
        <v>1</v>
      </c>
      <c r="ABB57" s="0" t="n">
        <v>1</v>
      </c>
      <c r="ABC57" s="0" t="n">
        <v>1</v>
      </c>
      <c r="ABD57" s="0" t="n">
        <v>1</v>
      </c>
      <c r="ABE57" s="0" t="n">
        <v>1</v>
      </c>
      <c r="ABF57" s="0" t="n">
        <v>1</v>
      </c>
      <c r="ABG57" s="0" t="n">
        <v>1</v>
      </c>
      <c r="ABH57" s="0" t="n">
        <v>1</v>
      </c>
      <c r="ABI57" s="0" t="n">
        <v>1</v>
      </c>
      <c r="ABJ57" s="0" t="n">
        <v>2</v>
      </c>
      <c r="ABK57" s="0" t="n">
        <v>1</v>
      </c>
      <c r="ABL57" s="0" t="n">
        <v>1</v>
      </c>
      <c r="ABM57" s="0" t="n">
        <v>1</v>
      </c>
      <c r="ABN57" s="0" t="n">
        <v>1</v>
      </c>
      <c r="ABO57" s="0" t="n">
        <v>1</v>
      </c>
      <c r="ABP57" s="0" t="n">
        <v>1</v>
      </c>
      <c r="ABQ57" s="0" t="n">
        <v>1</v>
      </c>
      <c r="ABR57" s="0" t="n">
        <v>1</v>
      </c>
      <c r="ABS57" s="0" t="n">
        <v>1</v>
      </c>
      <c r="ABT57" s="0" t="n">
        <v>1</v>
      </c>
      <c r="ABU57" s="0" t="n">
        <v>1</v>
      </c>
      <c r="ABV57" s="0" t="n">
        <v>1</v>
      </c>
      <c r="ABW57" s="0" t="n">
        <v>1</v>
      </c>
      <c r="ABX57" s="0" t="n">
        <v>1</v>
      </c>
      <c r="ABY57" s="0" t="n">
        <v>1</v>
      </c>
      <c r="ABZ57" s="0" t="n">
        <v>1</v>
      </c>
      <c r="ACA57" s="0" t="n">
        <v>1</v>
      </c>
      <c r="ACB57" s="0" t="n">
        <v>1</v>
      </c>
      <c r="ACC57" s="0" t="n">
        <v>1</v>
      </c>
      <c r="ACD57" s="0" t="n">
        <v>1</v>
      </c>
      <c r="ACE57" s="0" t="n">
        <v>2</v>
      </c>
      <c r="ACF57" s="0" t="n">
        <v>1</v>
      </c>
      <c r="ACG57" s="0" t="n">
        <v>1</v>
      </c>
      <c r="ACH57" s="0" t="n">
        <v>1</v>
      </c>
      <c r="ACI57" s="0" t="n">
        <v>3</v>
      </c>
      <c r="ACJ57" s="0" t="n">
        <v>1</v>
      </c>
      <c r="ACK57" s="0" t="n">
        <v>1</v>
      </c>
      <c r="ACL57" s="0" t="n">
        <v>1</v>
      </c>
      <c r="ACM57" s="0" t="n">
        <v>1</v>
      </c>
      <c r="ACN57" s="0" t="n">
        <v>1</v>
      </c>
      <c r="ACO57" s="0" t="n">
        <v>2</v>
      </c>
      <c r="ACP57" s="0" t="n">
        <v>-9</v>
      </c>
      <c r="ACQ57" s="0" t="n">
        <v>1</v>
      </c>
      <c r="ACR57" s="0" t="n">
        <v>1</v>
      </c>
      <c r="ACS57" s="0" t="n">
        <v>1</v>
      </c>
      <c r="ACT57" s="0" t="n">
        <v>2</v>
      </c>
      <c r="ACU57" s="0" t="n">
        <v>2</v>
      </c>
      <c r="ACV57" s="0" t="n">
        <v>1</v>
      </c>
      <c r="ACW57" s="0" t="n">
        <v>1</v>
      </c>
      <c r="ACX57" s="0" t="n">
        <v>1</v>
      </c>
      <c r="ACY57" s="0" t="n">
        <v>1</v>
      </c>
      <c r="ACZ57" s="0" t="n">
        <v>1</v>
      </c>
      <c r="ADA57" s="0" t="n">
        <v>1</v>
      </c>
      <c r="ADB57" s="0" t="n">
        <v>2</v>
      </c>
      <c r="ADC57" s="0" t="n">
        <v>2</v>
      </c>
      <c r="ADD57" s="0" t="n">
        <v>1</v>
      </c>
      <c r="ADE57" s="0" t="n">
        <v>1</v>
      </c>
      <c r="ADF57" s="0" t="n">
        <v>1</v>
      </c>
      <c r="ADG57" s="0" t="n">
        <v>1</v>
      </c>
      <c r="ADH57" s="0" t="n">
        <v>1</v>
      </c>
      <c r="ADI57" s="0" t="n">
        <v>1</v>
      </c>
      <c r="ADJ57" s="0" t="n">
        <v>1</v>
      </c>
      <c r="ADK57" s="0" t="n">
        <v>1</v>
      </c>
      <c r="ADL57" s="0" t="n">
        <v>1</v>
      </c>
      <c r="ADM57" s="0" t="n">
        <v>1</v>
      </c>
      <c r="ADN57" s="0" t="n">
        <v>1</v>
      </c>
      <c r="ADO57" s="0" t="n">
        <v>1</v>
      </c>
      <c r="ADP57" s="0" t="n">
        <v>1</v>
      </c>
      <c r="ADQ57" s="0" t="n">
        <v>1</v>
      </c>
      <c r="ADR57" s="0" t="n">
        <v>1</v>
      </c>
      <c r="ADS57" s="0" t="n">
        <v>1</v>
      </c>
      <c r="ADT57" s="0" t="n">
        <v>1</v>
      </c>
      <c r="ADU57" s="0" t="n">
        <v>2</v>
      </c>
      <c r="ADV57" s="0" t="n">
        <v>1</v>
      </c>
      <c r="ADW57" s="0" t="n">
        <v>1</v>
      </c>
      <c r="ADX57" s="0" t="n">
        <v>1</v>
      </c>
      <c r="ADY57" s="0" t="n">
        <v>2</v>
      </c>
      <c r="ADZ57" s="0" t="n">
        <v>1</v>
      </c>
      <c r="AEA57" s="0" t="n">
        <v>-9</v>
      </c>
      <c r="AEB57" s="0" t="n">
        <v>1</v>
      </c>
      <c r="AEC57" s="0" t="n">
        <v>1</v>
      </c>
      <c r="AED57" s="0" t="n">
        <v>1</v>
      </c>
      <c r="AEE57" s="0" t="n">
        <v>1</v>
      </c>
      <c r="AEF57" s="0" t="n">
        <v>1</v>
      </c>
      <c r="AEG57" s="0" t="n">
        <v>1</v>
      </c>
      <c r="AEH57" s="0" t="n">
        <v>1</v>
      </c>
      <c r="AEI57" s="0" t="n">
        <v>1</v>
      </c>
      <c r="AEJ57" s="0" t="n">
        <v>2</v>
      </c>
      <c r="AEK57" s="0" t="n">
        <v>1</v>
      </c>
      <c r="AEL57" s="0" t="n">
        <v>1</v>
      </c>
      <c r="AEM57" s="0" t="n">
        <v>1</v>
      </c>
      <c r="AEN57" s="0" t="n">
        <v>1</v>
      </c>
      <c r="AEO57" s="0" t="n">
        <v>2</v>
      </c>
      <c r="AEP57" s="0" t="n">
        <v>-9</v>
      </c>
      <c r="AEQ57" s="0" t="n">
        <v>1</v>
      </c>
      <c r="AER57" s="0" t="n">
        <v>1</v>
      </c>
      <c r="AES57" s="0" t="n">
        <v>1</v>
      </c>
      <c r="AET57" s="0" t="n">
        <v>1</v>
      </c>
      <c r="AEU57" s="0" t="n">
        <v>1</v>
      </c>
      <c r="AEV57" s="0" t="n">
        <v>1</v>
      </c>
      <c r="AEW57" s="0" t="n">
        <v>1</v>
      </c>
      <c r="AEX57" s="0" t="n">
        <v>1</v>
      </c>
      <c r="AEY57" s="0" t="n">
        <v>1</v>
      </c>
      <c r="AEZ57" s="0" t="n">
        <v>1</v>
      </c>
      <c r="AFA57" s="0" t="n">
        <v>1</v>
      </c>
      <c r="AFB57" s="0" t="n">
        <v>1</v>
      </c>
      <c r="AFC57" s="0" t="n">
        <v>1</v>
      </c>
      <c r="AFD57" s="0" t="n">
        <v>1</v>
      </c>
      <c r="AFE57" s="0" t="n">
        <v>1</v>
      </c>
      <c r="AFF57" s="0" t="n">
        <v>1</v>
      </c>
      <c r="AFG57" s="0" t="n">
        <v>1</v>
      </c>
      <c r="AFH57" s="0" t="n">
        <v>1</v>
      </c>
      <c r="AFI57" s="0" t="n">
        <v>1</v>
      </c>
      <c r="AFJ57" s="0" t="n">
        <v>1</v>
      </c>
      <c r="AFK57" s="0" t="n">
        <v>1</v>
      </c>
      <c r="AFL57" s="0" t="n">
        <v>1</v>
      </c>
      <c r="AFM57" s="0" t="n">
        <v>1</v>
      </c>
      <c r="AFN57" s="0" t="n">
        <v>1</v>
      </c>
      <c r="AFO57" s="0" t="n">
        <v>1</v>
      </c>
      <c r="AFP57" s="0" t="n">
        <v>1</v>
      </c>
      <c r="AFQ57" s="0" t="n">
        <v>1</v>
      </c>
      <c r="AFR57" s="0" t="n">
        <v>1</v>
      </c>
      <c r="AFS57" s="0" t="n">
        <v>1</v>
      </c>
      <c r="AFT57" s="0" t="n">
        <v>1</v>
      </c>
      <c r="AFU57" s="0" t="n">
        <v>2</v>
      </c>
      <c r="AFV57" s="0" t="n">
        <v>1</v>
      </c>
      <c r="AFW57" s="0" t="n">
        <v>2</v>
      </c>
      <c r="AFX57" s="0" t="n">
        <v>1</v>
      </c>
      <c r="AFY57" s="0" t="n">
        <v>1</v>
      </c>
      <c r="AFZ57" s="0" t="n">
        <v>2</v>
      </c>
      <c r="AGA57" s="0" t="n">
        <v>1</v>
      </c>
      <c r="AGB57" s="0" t="n">
        <v>1</v>
      </c>
      <c r="AGC57" s="0" t="n">
        <v>1</v>
      </c>
      <c r="AGD57" s="0" t="n">
        <v>1</v>
      </c>
      <c r="AGE57" s="0" t="n">
        <v>1</v>
      </c>
      <c r="AGF57" s="0" t="n">
        <v>1</v>
      </c>
      <c r="AGG57" s="0" t="n">
        <v>1</v>
      </c>
      <c r="AGH57" s="0" t="n">
        <v>1</v>
      </c>
      <c r="AGI57" s="0" t="n">
        <v>2</v>
      </c>
      <c r="AGJ57" s="0" t="n">
        <v>1</v>
      </c>
      <c r="AGK57" s="0" t="n">
        <v>1</v>
      </c>
      <c r="AGL57" s="0" t="n">
        <v>1</v>
      </c>
      <c r="AGM57" s="0" t="n">
        <v>1</v>
      </c>
      <c r="AGN57" s="0" t="n">
        <v>2</v>
      </c>
      <c r="AGO57" s="0" t="n">
        <v>3</v>
      </c>
      <c r="AGP57" s="0" t="n">
        <v>2</v>
      </c>
      <c r="AGQ57" s="0" t="n">
        <v>1</v>
      </c>
      <c r="AGR57" s="0" t="n">
        <v>1</v>
      </c>
      <c r="AGS57" s="0" t="n">
        <v>1</v>
      </c>
      <c r="AGT57" s="0" t="n">
        <v>1</v>
      </c>
      <c r="AGU57" s="0" t="n">
        <v>1</v>
      </c>
      <c r="AGV57" s="0" t="n">
        <v>1</v>
      </c>
      <c r="AGW57" s="0" t="n">
        <v>2</v>
      </c>
      <c r="AGX57" s="0" t="n">
        <v>1</v>
      </c>
      <c r="AGY57" s="0" t="n">
        <v>1</v>
      </c>
      <c r="AGZ57" s="0" t="n">
        <v>1</v>
      </c>
      <c r="AHA57" s="0" t="n">
        <v>1</v>
      </c>
      <c r="AHB57" s="0" t="n">
        <v>1</v>
      </c>
      <c r="AHC57" s="0" t="n">
        <v>-9</v>
      </c>
      <c r="AHD57" s="0" t="n">
        <v>1</v>
      </c>
      <c r="AHE57" s="0" t="n">
        <v>2</v>
      </c>
      <c r="AHF57" s="0" t="n">
        <v>1</v>
      </c>
      <c r="AHG57" s="0" t="n">
        <v>1</v>
      </c>
      <c r="AHH57" s="0" t="n">
        <v>2</v>
      </c>
      <c r="AHI57" s="0" t="n">
        <v>1</v>
      </c>
      <c r="AHJ57" s="0" t="n">
        <v>1</v>
      </c>
      <c r="AHK57" s="0" t="n">
        <v>1</v>
      </c>
      <c r="AHL57" s="0" t="n">
        <v>1</v>
      </c>
      <c r="AHM57" s="0" t="n">
        <v>1</v>
      </c>
      <c r="AHN57" s="0" t="n">
        <v>-9</v>
      </c>
      <c r="AHO57" s="0" t="n">
        <v>1</v>
      </c>
      <c r="AHP57" s="0" t="n">
        <v>1</v>
      </c>
      <c r="AHQ57" s="0" t="n">
        <v>1</v>
      </c>
      <c r="AHR57" s="0" t="n">
        <v>1</v>
      </c>
      <c r="AHS57" s="0" t="n">
        <v>1</v>
      </c>
      <c r="AHT57" s="0" t="n">
        <v>1</v>
      </c>
      <c r="AHU57" s="0" t="n">
        <v>1</v>
      </c>
      <c r="AHV57" s="0" t="n">
        <v>1</v>
      </c>
      <c r="AHW57" s="0" t="n">
        <v>1</v>
      </c>
      <c r="AHX57" s="0" t="n">
        <v>1</v>
      </c>
      <c r="AHY57" s="0" t="n">
        <v>1</v>
      </c>
      <c r="AHZ57" s="0" t="n">
        <v>1</v>
      </c>
      <c r="AIA57" s="0" t="n">
        <v>1</v>
      </c>
      <c r="AIB57" s="0" t="n">
        <v>1</v>
      </c>
      <c r="AIC57" s="0" t="n">
        <v>1</v>
      </c>
      <c r="AID57" s="0" t="n">
        <v>1</v>
      </c>
      <c r="AIE57" s="0" t="n">
        <v>1</v>
      </c>
      <c r="AIF57" s="0" t="n">
        <v>1</v>
      </c>
      <c r="AIG57" s="0" t="n">
        <v>2</v>
      </c>
      <c r="AIH57" s="0" t="n">
        <v>1</v>
      </c>
      <c r="AII57" s="0" t="n">
        <v>1</v>
      </c>
      <c r="AIJ57" s="0" t="n">
        <v>2</v>
      </c>
      <c r="AIK57" s="0" t="n">
        <v>1</v>
      </c>
      <c r="AIL57" s="0" t="n">
        <v>1</v>
      </c>
      <c r="AIM57" s="0" t="n">
        <v>1</v>
      </c>
      <c r="AIN57" s="0" t="n">
        <v>1</v>
      </c>
      <c r="AIO57" s="0" t="n">
        <v>1</v>
      </c>
      <c r="AIP57" s="0" t="n">
        <v>1</v>
      </c>
      <c r="AIQ57" s="0" t="n">
        <v>1</v>
      </c>
      <c r="AIR57" s="0" t="n">
        <v>1</v>
      </c>
      <c r="AIS57" s="0" t="n">
        <v>1</v>
      </c>
      <c r="AIT57" s="0" t="n">
        <v>1</v>
      </c>
      <c r="AIU57" s="0" t="n">
        <v>2</v>
      </c>
      <c r="AIV57" s="0" t="n">
        <v>1</v>
      </c>
      <c r="AIW57" s="0" t="n">
        <v>1</v>
      </c>
      <c r="AIX57" s="0" t="n">
        <v>1</v>
      </c>
      <c r="AIY57" s="0" t="n">
        <v>1</v>
      </c>
      <c r="AIZ57" s="0" t="n">
        <v>1</v>
      </c>
      <c r="AJA57" s="0" t="n">
        <v>1</v>
      </c>
      <c r="AJB57" s="0" t="n">
        <v>1</v>
      </c>
      <c r="AJC57" s="0" t="n">
        <v>2</v>
      </c>
      <c r="AJD57" s="0" t="n">
        <v>1</v>
      </c>
      <c r="AJE57" s="0" t="n">
        <v>1</v>
      </c>
      <c r="AJF57" s="0" t="n">
        <v>1</v>
      </c>
      <c r="AJG57" s="0" t="n">
        <v>1</v>
      </c>
      <c r="AJH57" s="0" t="n">
        <v>1</v>
      </c>
      <c r="AJI57" s="0" t="n">
        <v>2</v>
      </c>
      <c r="AJJ57" s="0" t="n">
        <v>1</v>
      </c>
      <c r="AJK57" s="0" t="n">
        <v>1</v>
      </c>
      <c r="AJL57" s="0" t="n">
        <v>1</v>
      </c>
      <c r="AJM57" s="0" t="n">
        <v>1</v>
      </c>
      <c r="AJN57" s="0" t="n">
        <v>1</v>
      </c>
      <c r="AJO57" s="0" t="n">
        <v>1</v>
      </c>
      <c r="AJP57" s="0" t="n">
        <v>1</v>
      </c>
      <c r="AJQ57" s="0" t="n">
        <v>1</v>
      </c>
      <c r="AJR57" s="0" t="n">
        <v>2</v>
      </c>
      <c r="AJS57" s="0" t="n">
        <v>2</v>
      </c>
      <c r="AJT57" s="0" t="n">
        <v>1</v>
      </c>
      <c r="AJU57" s="0" t="n">
        <v>1</v>
      </c>
      <c r="AJV57" s="0" t="n">
        <v>1</v>
      </c>
      <c r="AJW57" s="0" t="n">
        <v>1</v>
      </c>
      <c r="AJX57" s="0" t="n">
        <v>1</v>
      </c>
      <c r="AJY57" s="0" t="n">
        <v>2</v>
      </c>
      <c r="AJZ57" s="0" t="n">
        <v>1</v>
      </c>
      <c r="AKA57" s="0" t="n">
        <v>1</v>
      </c>
      <c r="AKB57" s="0" t="n">
        <v>2</v>
      </c>
      <c r="AKC57" s="0" t="n">
        <v>1</v>
      </c>
      <c r="AKD57" s="0" t="n">
        <v>1</v>
      </c>
      <c r="AKE57" s="0" t="n">
        <v>1</v>
      </c>
      <c r="AKF57" s="0" t="n">
        <v>1</v>
      </c>
      <c r="AKG57" s="0" t="n">
        <v>1</v>
      </c>
      <c r="AKH57" s="0" t="n">
        <v>1</v>
      </c>
      <c r="AKI57" s="0" t="n">
        <v>1</v>
      </c>
      <c r="AKJ57" s="0" t="n">
        <v>1</v>
      </c>
      <c r="AKK57" s="0" t="n">
        <v>1</v>
      </c>
      <c r="AKL57" s="0" t="n">
        <v>2</v>
      </c>
      <c r="AKM57" s="0" t="n">
        <v>1</v>
      </c>
      <c r="AKN57" s="0" t="n">
        <v>1</v>
      </c>
      <c r="AKO57" s="0" t="n">
        <v>1</v>
      </c>
      <c r="AKP57" s="0" t="n">
        <v>1</v>
      </c>
      <c r="AKQ57" s="0" t="n">
        <v>1</v>
      </c>
      <c r="AKR57" s="0" t="n">
        <v>1</v>
      </c>
      <c r="AKS57" s="0" t="n">
        <v>1</v>
      </c>
      <c r="AKT57" s="0" t="n">
        <v>1</v>
      </c>
      <c r="AKU57" s="0" t="n">
        <v>2</v>
      </c>
      <c r="AKV57" s="0" t="n">
        <v>1</v>
      </c>
      <c r="AKW57" s="0" t="n">
        <v>1</v>
      </c>
      <c r="AKX57" s="0" t="n">
        <v>1</v>
      </c>
      <c r="AKY57" s="0" t="n">
        <v>1</v>
      </c>
      <c r="AKZ57" s="0" t="n">
        <v>1</v>
      </c>
      <c r="ALA57" s="0" t="n">
        <v>1</v>
      </c>
      <c r="ALB57" s="0" t="n">
        <v>1</v>
      </c>
      <c r="ALC57" s="0" t="n">
        <v>1</v>
      </c>
      <c r="ALD57" s="0" t="n">
        <v>2</v>
      </c>
      <c r="ALE57" s="0" t="n">
        <v>1</v>
      </c>
      <c r="ALF57" s="0" t="n">
        <v>1</v>
      </c>
      <c r="ALG57" s="0" t="n">
        <v>1</v>
      </c>
      <c r="ALH57" s="0" t="n">
        <v>1</v>
      </c>
      <c r="ALI57" s="0" t="n">
        <v>1</v>
      </c>
      <c r="ALJ57" s="0" t="n">
        <v>1</v>
      </c>
      <c r="ALK57" s="0" t="n">
        <v>1</v>
      </c>
      <c r="ALL57" s="0" t="n">
        <v>1</v>
      </c>
      <c r="ALM57" s="0" t="n">
        <v>1</v>
      </c>
      <c r="ALN57" s="0" t="n">
        <v>1</v>
      </c>
      <c r="ALO57" s="0" t="n">
        <v>1</v>
      </c>
      <c r="ALP57" s="0" t="n">
        <v>1</v>
      </c>
      <c r="ALQ57" s="0" t="n">
        <v>1</v>
      </c>
      <c r="ALR57" s="0" t="n">
        <v>1</v>
      </c>
      <c r="ALS57" s="0" t="n">
        <v>1</v>
      </c>
      <c r="ALT57" s="0" t="n">
        <v>1</v>
      </c>
      <c r="ALU57" s="0" t="n">
        <v>1</v>
      </c>
      <c r="ALV57" s="0" t="n">
        <v>1</v>
      </c>
      <c r="ALW57" s="0" t="n">
        <v>1</v>
      </c>
      <c r="ALX57" s="0" t="n">
        <v>1</v>
      </c>
      <c r="ALY57" s="0" t="n">
        <v>1</v>
      </c>
      <c r="ALZ57" s="0" t="n">
        <v>1</v>
      </c>
      <c r="AMA57" s="0" t="n">
        <v>1</v>
      </c>
      <c r="AMB57" s="0" t="n">
        <v>1</v>
      </c>
      <c r="AMC57" s="0" t="n">
        <v>1</v>
      </c>
      <c r="AMD57" s="0" t="n">
        <v>1</v>
      </c>
      <c r="AME57" s="0" t="n">
        <v>1</v>
      </c>
      <c r="AMF57" s="0" t="n">
        <v>2</v>
      </c>
      <c r="AMG57" s="0" t="n">
        <v>1</v>
      </c>
      <c r="AMH57" s="0" t="n">
        <v>1</v>
      </c>
      <c r="AMI57" s="0" t="n">
        <v>1</v>
      </c>
      <c r="AMJ57" s="0" t="n">
        <v>1</v>
      </c>
    </row>
    <row r="58" customFormat="false" ht="15" hidden="false" customHeight="false" outlineLevel="0" collapsed="false">
      <c r="A58" s="0" t="s">
        <v>6739</v>
      </c>
      <c r="C58" s="0" t="n">
        <v>1</v>
      </c>
      <c r="D58" s="0" t="n">
        <v>1</v>
      </c>
      <c r="E58" s="0" t="n">
        <v>1</v>
      </c>
      <c r="F58" s="0" t="n">
        <v>1</v>
      </c>
      <c r="G58" s="0" t="n">
        <v>1</v>
      </c>
      <c r="H58" s="0" t="n">
        <v>1</v>
      </c>
      <c r="I58" s="0" t="n">
        <v>1</v>
      </c>
      <c r="J58" s="0" t="n">
        <v>1</v>
      </c>
      <c r="K58" s="0" t="n">
        <v>1</v>
      </c>
      <c r="L58" s="0" t="n">
        <v>1</v>
      </c>
      <c r="M58" s="0" t="n">
        <v>1</v>
      </c>
      <c r="N58" s="0" t="n">
        <v>1</v>
      </c>
      <c r="O58" s="0" t="n">
        <v>1</v>
      </c>
      <c r="P58" s="0" t="n">
        <v>1</v>
      </c>
      <c r="Q58" s="0" t="n">
        <v>1</v>
      </c>
      <c r="R58" s="0" t="n">
        <v>1</v>
      </c>
      <c r="S58" s="0" t="n">
        <v>1</v>
      </c>
      <c r="T58" s="0" t="n">
        <v>1</v>
      </c>
      <c r="U58" s="0" t="n">
        <v>1</v>
      </c>
      <c r="V58" s="0" t="n">
        <v>1</v>
      </c>
      <c r="W58" s="0" t="n">
        <v>2</v>
      </c>
      <c r="X58" s="0" t="n">
        <v>1</v>
      </c>
      <c r="Y58" s="0" t="n">
        <v>2</v>
      </c>
      <c r="Z58" s="0" t="n">
        <v>1</v>
      </c>
      <c r="AA58" s="0" t="n">
        <v>1</v>
      </c>
      <c r="AB58" s="0" t="n">
        <v>1</v>
      </c>
      <c r="AC58" s="0" t="n">
        <v>2</v>
      </c>
      <c r="AD58" s="0" t="n">
        <v>1</v>
      </c>
      <c r="AE58" s="0" t="n">
        <v>1</v>
      </c>
      <c r="AF58" s="0" t="n">
        <v>1</v>
      </c>
      <c r="AG58" s="0" t="n">
        <v>1</v>
      </c>
      <c r="AH58" s="0" t="n">
        <v>1</v>
      </c>
      <c r="AI58" s="0" t="n">
        <v>1</v>
      </c>
      <c r="AJ58" s="0" t="n">
        <v>1</v>
      </c>
      <c r="AK58" s="0" t="n">
        <v>2</v>
      </c>
      <c r="AL58" s="0" t="n">
        <v>2</v>
      </c>
      <c r="AM58" s="0" t="n">
        <v>1</v>
      </c>
      <c r="AN58" s="0" t="n">
        <v>2</v>
      </c>
      <c r="AO58" s="0" t="n">
        <v>2</v>
      </c>
      <c r="AP58" s="0" t="n">
        <v>2</v>
      </c>
      <c r="AQ58" s="0" t="n">
        <v>1</v>
      </c>
      <c r="AR58" s="0" t="n">
        <v>1</v>
      </c>
      <c r="AS58" s="0" t="n">
        <v>1</v>
      </c>
      <c r="AT58" s="0" t="n">
        <v>1</v>
      </c>
      <c r="AU58" s="0" t="n">
        <v>1</v>
      </c>
      <c r="AV58" s="0" t="n">
        <v>2</v>
      </c>
      <c r="AW58" s="0" t="n">
        <v>2</v>
      </c>
      <c r="AX58" s="0" t="n">
        <v>2</v>
      </c>
      <c r="AY58" s="0" t="n">
        <v>1</v>
      </c>
      <c r="AZ58" s="0" t="n">
        <v>1</v>
      </c>
      <c r="BA58" s="0" t="n">
        <v>1</v>
      </c>
      <c r="BB58" s="0" t="n">
        <v>1</v>
      </c>
      <c r="BC58" s="0" t="n">
        <v>2</v>
      </c>
      <c r="BD58" s="0" t="n">
        <v>1</v>
      </c>
      <c r="BE58" s="0" t="n">
        <v>2</v>
      </c>
      <c r="BF58" s="0" t="n">
        <v>1</v>
      </c>
      <c r="BG58" s="0" t="n">
        <v>1</v>
      </c>
      <c r="BH58" s="0" t="n">
        <v>2</v>
      </c>
      <c r="BI58" s="0" t="n">
        <v>1</v>
      </c>
      <c r="BJ58" s="0" t="n">
        <v>1</v>
      </c>
      <c r="BK58" s="0" t="n">
        <v>1</v>
      </c>
      <c r="BL58" s="0" t="n">
        <v>1</v>
      </c>
      <c r="BM58" s="0" t="n">
        <v>1</v>
      </c>
      <c r="BN58" s="0" t="n">
        <v>1</v>
      </c>
      <c r="BO58" s="0" t="n">
        <v>1</v>
      </c>
      <c r="BP58" s="0" t="n">
        <v>2</v>
      </c>
      <c r="BQ58" s="0" t="n">
        <v>2</v>
      </c>
      <c r="BR58" s="0" t="n">
        <v>2</v>
      </c>
      <c r="BS58" s="0" t="n">
        <v>1</v>
      </c>
      <c r="BT58" s="0" t="n">
        <v>1</v>
      </c>
      <c r="BU58" s="0" t="n">
        <v>1</v>
      </c>
      <c r="BV58" s="0" t="n">
        <v>1</v>
      </c>
      <c r="BW58" s="0" t="n">
        <v>1</v>
      </c>
      <c r="BX58" s="0" t="n">
        <v>2</v>
      </c>
      <c r="BY58" s="0" t="n">
        <v>1</v>
      </c>
      <c r="BZ58" s="0" t="n">
        <v>2</v>
      </c>
      <c r="CA58" s="0" t="n">
        <v>1</v>
      </c>
      <c r="CB58" s="0" t="n">
        <v>1</v>
      </c>
      <c r="CC58" s="0" t="n">
        <v>1</v>
      </c>
      <c r="CD58" s="0" t="n">
        <v>2</v>
      </c>
      <c r="CE58" s="0" t="n">
        <v>1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1</v>
      </c>
      <c r="CK58" s="0" t="n">
        <v>1</v>
      </c>
      <c r="CL58" s="0" t="n">
        <v>2</v>
      </c>
      <c r="CM58" s="0" t="n">
        <v>1</v>
      </c>
      <c r="CN58" s="0" t="n">
        <v>1</v>
      </c>
      <c r="CO58" s="0" t="n">
        <v>1</v>
      </c>
      <c r="CP58" s="0" t="n">
        <v>1</v>
      </c>
      <c r="CQ58" s="0" t="n">
        <v>1</v>
      </c>
      <c r="CR58" s="0" t="n">
        <v>1</v>
      </c>
      <c r="CS58" s="0" t="n">
        <v>1</v>
      </c>
      <c r="CT58" s="0" t="n">
        <v>-9</v>
      </c>
      <c r="CU58" s="0" t="n">
        <v>1</v>
      </c>
      <c r="CV58" s="0" t="n">
        <v>1</v>
      </c>
      <c r="CW58" s="0" t="n">
        <v>1</v>
      </c>
      <c r="CX58" s="0" t="n">
        <v>1</v>
      </c>
      <c r="CY58" s="0" t="n">
        <v>1</v>
      </c>
      <c r="CZ58" s="0" t="n">
        <v>2</v>
      </c>
      <c r="DA58" s="0" t="n">
        <v>1</v>
      </c>
      <c r="DB58" s="0" t="n">
        <v>2</v>
      </c>
      <c r="DC58" s="0" t="n">
        <v>2</v>
      </c>
      <c r="DD58" s="0" t="n">
        <v>1</v>
      </c>
      <c r="DE58" s="0" t="n">
        <v>1</v>
      </c>
      <c r="DF58" s="0" t="n">
        <v>1</v>
      </c>
      <c r="DG58" s="0" t="n">
        <v>1</v>
      </c>
      <c r="DH58" s="0" t="n">
        <v>1</v>
      </c>
      <c r="DI58" s="0" t="n">
        <v>1</v>
      </c>
      <c r="DJ58" s="0" t="n">
        <v>1</v>
      </c>
      <c r="DK58" s="0" t="n">
        <v>2</v>
      </c>
      <c r="DL58" s="0" t="n">
        <v>2</v>
      </c>
      <c r="DM58" s="0" t="n">
        <v>1</v>
      </c>
      <c r="DN58" s="0" t="n">
        <v>1</v>
      </c>
      <c r="DO58" s="0" t="n">
        <v>1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2</v>
      </c>
      <c r="DX58" s="0" t="n">
        <v>1</v>
      </c>
      <c r="DY58" s="0" t="n">
        <v>1</v>
      </c>
      <c r="DZ58" s="0" t="n">
        <v>1</v>
      </c>
      <c r="EA58" s="0" t="n">
        <v>2</v>
      </c>
      <c r="EB58" s="0" t="n">
        <v>1</v>
      </c>
      <c r="EC58" s="0" t="n">
        <v>2</v>
      </c>
      <c r="ED58" s="0" t="n">
        <v>1</v>
      </c>
      <c r="EE58" s="0" t="n">
        <v>1</v>
      </c>
      <c r="EF58" s="0" t="n">
        <v>2</v>
      </c>
      <c r="EG58" s="0" t="n">
        <v>1</v>
      </c>
      <c r="EH58" s="0" t="n">
        <v>1</v>
      </c>
      <c r="EI58" s="0" t="n">
        <v>2</v>
      </c>
      <c r="EJ58" s="0" t="n">
        <v>1</v>
      </c>
      <c r="EK58" s="0" t="n">
        <v>1</v>
      </c>
      <c r="EL58" s="0" t="n">
        <v>1</v>
      </c>
      <c r="EM58" s="0" t="n">
        <v>1</v>
      </c>
      <c r="EN58" s="0" t="n">
        <v>1</v>
      </c>
      <c r="EO58" s="0" t="n">
        <v>1</v>
      </c>
      <c r="EP58" s="0" t="n">
        <v>1</v>
      </c>
      <c r="EQ58" s="0" t="n">
        <v>1</v>
      </c>
      <c r="ER58" s="0" t="n">
        <v>1</v>
      </c>
      <c r="ES58" s="0" t="n">
        <v>2</v>
      </c>
      <c r="ET58" s="0" t="n">
        <v>1</v>
      </c>
      <c r="EU58" s="0" t="n">
        <v>1</v>
      </c>
      <c r="EV58" s="0" t="n">
        <v>1</v>
      </c>
      <c r="EW58" s="0" t="n">
        <v>1</v>
      </c>
      <c r="EX58" s="0" t="n">
        <v>2</v>
      </c>
      <c r="EY58" s="0" t="n">
        <v>1</v>
      </c>
      <c r="EZ58" s="0" t="n">
        <v>2</v>
      </c>
      <c r="FA58" s="0" t="n">
        <v>2</v>
      </c>
      <c r="FB58" s="0" t="n">
        <v>1</v>
      </c>
      <c r="FC58" s="0" t="n">
        <v>1</v>
      </c>
      <c r="FD58" s="0" t="n">
        <v>1</v>
      </c>
      <c r="FE58" s="0" t="n">
        <v>2</v>
      </c>
      <c r="FF58" s="0" t="n">
        <v>2</v>
      </c>
      <c r="FG58" s="0" t="n">
        <v>1</v>
      </c>
      <c r="FH58" s="0" t="n">
        <v>1</v>
      </c>
      <c r="FI58" s="0" t="n">
        <v>2</v>
      </c>
      <c r="FJ58" s="0" t="n">
        <v>1</v>
      </c>
      <c r="FK58" s="0" t="n">
        <v>1</v>
      </c>
      <c r="FL58" s="0" t="n">
        <v>1</v>
      </c>
      <c r="FM58" s="0" t="n">
        <v>2</v>
      </c>
      <c r="FN58" s="0" t="n">
        <v>1</v>
      </c>
      <c r="FO58" s="0" t="n">
        <v>2</v>
      </c>
      <c r="FP58" s="0" t="n">
        <v>1</v>
      </c>
      <c r="FQ58" s="0" t="n">
        <v>2</v>
      </c>
      <c r="FR58" s="0" t="n">
        <v>1</v>
      </c>
      <c r="FS58" s="0" t="n">
        <v>2</v>
      </c>
      <c r="FT58" s="0" t="n">
        <v>1</v>
      </c>
      <c r="FU58" s="0" t="n">
        <v>2</v>
      </c>
      <c r="FV58" s="0" t="n">
        <v>-9</v>
      </c>
      <c r="FW58" s="0" t="n">
        <v>1</v>
      </c>
      <c r="FX58" s="0" t="n">
        <v>1</v>
      </c>
      <c r="FY58" s="0" t="n">
        <v>1</v>
      </c>
      <c r="FZ58" s="0" t="n">
        <v>1</v>
      </c>
      <c r="GA58" s="0" t="n">
        <v>1</v>
      </c>
      <c r="GB58" s="0" t="n">
        <v>1</v>
      </c>
      <c r="GC58" s="0" t="n">
        <v>1</v>
      </c>
      <c r="GD58" s="0" t="n">
        <v>2</v>
      </c>
      <c r="GE58" s="0" t="n">
        <v>1</v>
      </c>
      <c r="GF58" s="0" t="n">
        <v>1</v>
      </c>
      <c r="GG58" s="0" t="n">
        <v>1</v>
      </c>
      <c r="GH58" s="0" t="n">
        <v>1</v>
      </c>
      <c r="GI58" s="0" t="n">
        <v>1</v>
      </c>
      <c r="GJ58" s="0" t="n">
        <v>2</v>
      </c>
      <c r="GK58" s="0" t="n">
        <v>2</v>
      </c>
      <c r="GL58" s="0" t="n">
        <v>2</v>
      </c>
      <c r="GM58" s="0" t="n">
        <v>1</v>
      </c>
      <c r="GN58" s="0" t="n">
        <v>1</v>
      </c>
      <c r="GO58" s="0" t="n">
        <v>2</v>
      </c>
      <c r="GP58" s="0" t="n">
        <v>1</v>
      </c>
      <c r="GQ58" s="0" t="n">
        <v>1</v>
      </c>
      <c r="GR58" s="0" t="n">
        <v>1</v>
      </c>
      <c r="GS58" s="0" t="n">
        <v>2</v>
      </c>
      <c r="GT58" s="0" t="n">
        <v>1</v>
      </c>
      <c r="GU58" s="0" t="n">
        <v>1</v>
      </c>
      <c r="GV58" s="0" t="n">
        <v>1</v>
      </c>
      <c r="GW58" s="0" t="n">
        <v>1</v>
      </c>
      <c r="GX58" s="0" t="n">
        <v>-9</v>
      </c>
      <c r="GY58" s="0" t="n">
        <v>2</v>
      </c>
      <c r="GZ58" s="0" t="n">
        <v>1</v>
      </c>
      <c r="HA58" s="0" t="n">
        <v>2</v>
      </c>
      <c r="HB58" s="0" t="n">
        <v>1</v>
      </c>
      <c r="HC58" s="0" t="n">
        <v>1</v>
      </c>
      <c r="HD58" s="0" t="n">
        <v>1</v>
      </c>
      <c r="HE58" s="0" t="n">
        <v>2</v>
      </c>
      <c r="HF58" s="0" t="n">
        <v>2</v>
      </c>
      <c r="HG58" s="0" t="n">
        <v>1</v>
      </c>
      <c r="HH58" s="0" t="n">
        <v>1</v>
      </c>
      <c r="HI58" s="0" t="n">
        <v>1</v>
      </c>
      <c r="HJ58" s="0" t="n">
        <v>2</v>
      </c>
      <c r="HK58" s="0" t="n">
        <v>1</v>
      </c>
      <c r="HL58" s="0" t="n">
        <v>2</v>
      </c>
      <c r="HM58" s="0" t="n">
        <v>1</v>
      </c>
      <c r="HN58" s="0" t="n">
        <v>1</v>
      </c>
      <c r="HO58" s="0" t="n">
        <v>1</v>
      </c>
      <c r="HP58" s="0" t="n">
        <v>2</v>
      </c>
      <c r="HQ58" s="0" t="n">
        <v>1</v>
      </c>
      <c r="HR58" s="0" t="n">
        <v>1</v>
      </c>
      <c r="HS58" s="0" t="n">
        <v>1</v>
      </c>
      <c r="HT58" s="0" t="n">
        <v>2</v>
      </c>
      <c r="HU58" s="0" t="n">
        <v>1</v>
      </c>
      <c r="HV58" s="0" t="n">
        <v>1</v>
      </c>
      <c r="HW58" s="0" t="n">
        <v>-9</v>
      </c>
      <c r="HX58" s="0" t="n">
        <v>1</v>
      </c>
      <c r="HY58" s="0" t="n">
        <v>1</v>
      </c>
      <c r="HZ58" s="0" t="n">
        <v>1</v>
      </c>
      <c r="IA58" s="0" t="n">
        <v>1</v>
      </c>
      <c r="IB58" s="0" t="n">
        <v>1</v>
      </c>
      <c r="IC58" s="0" t="n">
        <v>1</v>
      </c>
      <c r="ID58" s="0" t="n">
        <v>1</v>
      </c>
      <c r="IE58" s="0" t="n">
        <v>1</v>
      </c>
      <c r="IF58" s="0" t="n">
        <v>1</v>
      </c>
      <c r="IG58" s="0" t="n">
        <v>1</v>
      </c>
      <c r="IH58" s="0" t="n">
        <v>1</v>
      </c>
      <c r="II58" s="0" t="n">
        <v>1</v>
      </c>
      <c r="IJ58" s="0" t="n">
        <v>1</v>
      </c>
      <c r="IK58" s="0" t="n">
        <v>1</v>
      </c>
      <c r="IL58" s="0" t="n">
        <v>1</v>
      </c>
      <c r="IM58" s="0" t="n">
        <v>2</v>
      </c>
      <c r="IN58" s="0" t="n">
        <v>1</v>
      </c>
      <c r="IO58" s="0" t="n">
        <v>1</v>
      </c>
      <c r="IP58" s="0" t="n">
        <v>2</v>
      </c>
      <c r="IQ58" s="0" t="n">
        <v>2</v>
      </c>
      <c r="IR58" s="0" t="n">
        <v>1</v>
      </c>
      <c r="IS58" s="0" t="n">
        <v>2</v>
      </c>
      <c r="IT58" s="0" t="n">
        <v>2</v>
      </c>
      <c r="IU58" s="0" t="n">
        <v>1</v>
      </c>
      <c r="IV58" s="0" t="n">
        <v>2</v>
      </c>
      <c r="IW58" s="0" t="n">
        <v>1</v>
      </c>
      <c r="IX58" s="0" t="n">
        <v>2</v>
      </c>
      <c r="IY58" s="0" t="n">
        <v>1</v>
      </c>
      <c r="IZ58" s="0" t="n">
        <v>1</v>
      </c>
      <c r="JA58" s="0" t="n">
        <v>1</v>
      </c>
      <c r="JB58" s="0" t="n">
        <v>1</v>
      </c>
      <c r="JC58" s="0" t="n">
        <v>2</v>
      </c>
      <c r="JD58" s="0" t="n">
        <v>1</v>
      </c>
      <c r="JE58" s="0" t="n">
        <v>2</v>
      </c>
      <c r="JF58" s="0" t="n">
        <v>1</v>
      </c>
      <c r="JG58" s="0" t="n">
        <v>2</v>
      </c>
      <c r="JH58" s="0" t="n">
        <v>1</v>
      </c>
      <c r="JI58" s="0" t="n">
        <v>1</v>
      </c>
      <c r="JJ58" s="0" t="n">
        <v>1</v>
      </c>
      <c r="JK58" s="0" t="n">
        <v>1</v>
      </c>
      <c r="JL58" s="0" t="n">
        <v>1</v>
      </c>
      <c r="JM58" s="0" t="n">
        <v>1</v>
      </c>
      <c r="JN58" s="0" t="n">
        <v>1</v>
      </c>
      <c r="JO58" s="0" t="n">
        <v>1</v>
      </c>
      <c r="JP58" s="0" t="n">
        <v>1</v>
      </c>
      <c r="JQ58" s="0" t="n">
        <v>1</v>
      </c>
      <c r="JR58" s="0" t="n">
        <v>1</v>
      </c>
      <c r="JS58" s="0" t="n">
        <v>1</v>
      </c>
      <c r="JT58" s="0" t="n">
        <v>2</v>
      </c>
      <c r="JU58" s="0" t="n">
        <v>1</v>
      </c>
      <c r="JV58" s="0" t="n">
        <v>1</v>
      </c>
      <c r="JW58" s="0" t="n">
        <v>1</v>
      </c>
      <c r="JX58" s="0" t="n">
        <v>1</v>
      </c>
      <c r="JY58" s="0" t="n">
        <v>1</v>
      </c>
      <c r="JZ58" s="0" t="n">
        <v>1</v>
      </c>
      <c r="KA58" s="0" t="n">
        <v>1</v>
      </c>
      <c r="KB58" s="0" t="n">
        <v>1</v>
      </c>
      <c r="KC58" s="0" t="n">
        <v>1</v>
      </c>
      <c r="KD58" s="0" t="n">
        <v>2</v>
      </c>
      <c r="KE58" s="0" t="n">
        <v>1</v>
      </c>
      <c r="KF58" s="0" t="n">
        <v>1</v>
      </c>
      <c r="KG58" s="0" t="n">
        <v>1</v>
      </c>
      <c r="KH58" s="0" t="n">
        <v>2</v>
      </c>
      <c r="KI58" s="0" t="n">
        <v>2</v>
      </c>
      <c r="KJ58" s="0" t="n">
        <v>-9</v>
      </c>
      <c r="KK58" s="0" t="n">
        <v>2</v>
      </c>
      <c r="KL58" s="0" t="n">
        <v>1</v>
      </c>
      <c r="KM58" s="0" t="n">
        <v>1</v>
      </c>
      <c r="KN58" s="0" t="n">
        <v>1</v>
      </c>
      <c r="KO58" s="0" t="n">
        <v>1</v>
      </c>
      <c r="KP58" s="0" t="n">
        <v>2</v>
      </c>
      <c r="KQ58" s="0" t="n">
        <v>1</v>
      </c>
      <c r="KR58" s="0" t="n">
        <v>1</v>
      </c>
      <c r="KS58" s="0" t="n">
        <v>1</v>
      </c>
      <c r="KT58" s="0" t="n">
        <v>2</v>
      </c>
      <c r="KU58" s="0" t="n">
        <v>1</v>
      </c>
      <c r="KV58" s="0" t="n">
        <v>2</v>
      </c>
      <c r="KW58" s="0" t="n">
        <v>2</v>
      </c>
      <c r="KX58" s="0" t="n">
        <v>1</v>
      </c>
      <c r="KY58" s="0" t="n">
        <v>1</v>
      </c>
      <c r="KZ58" s="0" t="n">
        <v>2</v>
      </c>
      <c r="LA58" s="0" t="n">
        <v>1</v>
      </c>
      <c r="LB58" s="0" t="n">
        <v>1</v>
      </c>
      <c r="LC58" s="0" t="n">
        <v>1</v>
      </c>
      <c r="LD58" s="0" t="n">
        <v>1</v>
      </c>
      <c r="LE58" s="0" t="n">
        <v>1</v>
      </c>
      <c r="LF58" s="0" t="n">
        <v>2</v>
      </c>
      <c r="LG58" s="0" t="n">
        <v>1</v>
      </c>
      <c r="LH58" s="0" t="n">
        <v>1</v>
      </c>
      <c r="LI58" s="0" t="n">
        <v>2</v>
      </c>
      <c r="LJ58" s="0" t="n">
        <v>-9</v>
      </c>
      <c r="LK58" s="0" t="n">
        <v>2</v>
      </c>
      <c r="LL58" s="0" t="n">
        <v>1</v>
      </c>
      <c r="LM58" s="0" t="n">
        <v>1</v>
      </c>
      <c r="LN58" s="0" t="n">
        <v>2</v>
      </c>
      <c r="LO58" s="0" t="n">
        <v>1</v>
      </c>
      <c r="LP58" s="0" t="n">
        <v>1</v>
      </c>
      <c r="LQ58" s="0" t="n">
        <v>1</v>
      </c>
      <c r="LR58" s="0" t="n">
        <v>2</v>
      </c>
      <c r="LS58" s="0" t="n">
        <v>1</v>
      </c>
      <c r="LT58" s="0" t="n">
        <v>1</v>
      </c>
      <c r="LU58" s="0" t="n">
        <v>1</v>
      </c>
      <c r="LV58" s="0" t="n">
        <v>1</v>
      </c>
      <c r="LW58" s="0" t="n">
        <v>1</v>
      </c>
      <c r="LX58" s="0" t="n">
        <v>1</v>
      </c>
      <c r="LY58" s="0" t="n">
        <v>1</v>
      </c>
      <c r="LZ58" s="0" t="n">
        <v>1</v>
      </c>
      <c r="MA58" s="0" t="n">
        <v>1</v>
      </c>
      <c r="MB58" s="0" t="n">
        <v>1</v>
      </c>
      <c r="MC58" s="0" t="n">
        <v>-9</v>
      </c>
      <c r="MD58" s="0" t="n">
        <v>1</v>
      </c>
      <c r="ME58" s="0" t="n">
        <v>1</v>
      </c>
      <c r="MF58" s="0" t="n">
        <v>1</v>
      </c>
      <c r="MG58" s="0" t="n">
        <v>1</v>
      </c>
      <c r="MH58" s="0" t="n">
        <v>1</v>
      </c>
      <c r="MI58" s="0" t="n">
        <v>1</v>
      </c>
      <c r="MJ58" s="0" t="n">
        <v>2</v>
      </c>
      <c r="MK58" s="0" t="n">
        <v>2</v>
      </c>
      <c r="ML58" s="0" t="n">
        <v>1</v>
      </c>
      <c r="MM58" s="0" t="n">
        <v>1</v>
      </c>
      <c r="MN58" s="0" t="n">
        <v>1</v>
      </c>
      <c r="MO58" s="0" t="n">
        <v>1</v>
      </c>
      <c r="MP58" s="0" t="n">
        <v>1</v>
      </c>
      <c r="MQ58" s="0" t="n">
        <v>1</v>
      </c>
      <c r="MR58" s="0" t="n">
        <v>-9</v>
      </c>
      <c r="MS58" s="0" t="n">
        <v>1</v>
      </c>
      <c r="MT58" s="0" t="n">
        <v>1</v>
      </c>
      <c r="MU58" s="0" t="n">
        <v>1</v>
      </c>
      <c r="MV58" s="0" t="n">
        <v>1</v>
      </c>
      <c r="MW58" s="0" t="n">
        <v>2</v>
      </c>
      <c r="MX58" s="0" t="n">
        <v>1</v>
      </c>
      <c r="MY58" s="0" t="n">
        <v>2</v>
      </c>
      <c r="MZ58" s="0" t="n">
        <v>1</v>
      </c>
      <c r="NA58" s="0" t="n">
        <v>1</v>
      </c>
      <c r="NB58" s="0" t="n">
        <v>1</v>
      </c>
      <c r="NC58" s="0" t="n">
        <v>2</v>
      </c>
      <c r="ND58" s="0" t="n">
        <v>1</v>
      </c>
      <c r="NE58" s="0" t="n">
        <v>2</v>
      </c>
      <c r="NF58" s="0" t="n">
        <v>2</v>
      </c>
      <c r="NG58" s="0" t="n">
        <v>1</v>
      </c>
      <c r="NH58" s="0" t="n">
        <v>2</v>
      </c>
      <c r="NI58" s="0" t="n">
        <v>2</v>
      </c>
      <c r="NJ58" s="0" t="n">
        <v>1</v>
      </c>
      <c r="NK58" s="0" t="n">
        <v>1</v>
      </c>
      <c r="NL58" s="0" t="n">
        <v>1</v>
      </c>
      <c r="NM58" s="0" t="n">
        <v>1</v>
      </c>
      <c r="NN58" s="0" t="n">
        <v>1</v>
      </c>
      <c r="NO58" s="0" t="n">
        <v>1</v>
      </c>
      <c r="NP58" s="0" t="n">
        <v>1</v>
      </c>
      <c r="NQ58" s="0" t="n">
        <v>2</v>
      </c>
      <c r="NR58" s="0" t="n">
        <v>1</v>
      </c>
      <c r="NS58" s="0" t="n">
        <v>1</v>
      </c>
      <c r="NT58" s="0" t="n">
        <v>1</v>
      </c>
      <c r="NU58" s="0" t="n">
        <v>1</v>
      </c>
      <c r="NV58" s="0" t="n">
        <v>1</v>
      </c>
      <c r="NW58" s="0" t="n">
        <v>1</v>
      </c>
      <c r="NX58" s="0" t="n">
        <v>1</v>
      </c>
      <c r="NY58" s="0" t="n">
        <v>2</v>
      </c>
      <c r="NZ58" s="0" t="n">
        <v>1</v>
      </c>
      <c r="OA58" s="0" t="n">
        <v>1</v>
      </c>
      <c r="OB58" s="0" t="n">
        <v>1</v>
      </c>
      <c r="OC58" s="0" t="n">
        <v>1</v>
      </c>
      <c r="OD58" s="0" t="n">
        <v>1</v>
      </c>
      <c r="OE58" s="0" t="n">
        <v>1</v>
      </c>
      <c r="OF58" s="0" t="n">
        <v>1</v>
      </c>
      <c r="OG58" s="0" t="n">
        <v>1</v>
      </c>
      <c r="OH58" s="0" t="n">
        <v>1</v>
      </c>
      <c r="OI58" s="0" t="n">
        <v>2</v>
      </c>
      <c r="OJ58" s="0" t="n">
        <v>1</v>
      </c>
      <c r="OK58" s="0" t="n">
        <v>1</v>
      </c>
      <c r="OL58" s="0" t="n">
        <v>1</v>
      </c>
      <c r="OM58" s="0" t="n">
        <v>2</v>
      </c>
      <c r="ON58" s="0" t="n">
        <v>1</v>
      </c>
      <c r="OO58" s="0" t="n">
        <v>1</v>
      </c>
      <c r="OP58" s="0" t="n">
        <v>2</v>
      </c>
      <c r="OQ58" s="0" t="n">
        <v>1</v>
      </c>
      <c r="OR58" s="0" t="n">
        <v>1</v>
      </c>
      <c r="OS58" s="0" t="n">
        <v>1</v>
      </c>
      <c r="OT58" s="0" t="n">
        <v>2</v>
      </c>
      <c r="OU58" s="0" t="n">
        <v>1</v>
      </c>
      <c r="OV58" s="0" t="n">
        <v>1</v>
      </c>
      <c r="OW58" s="0" t="n">
        <v>-9</v>
      </c>
      <c r="OX58" s="0" t="n">
        <v>1</v>
      </c>
      <c r="OY58" s="0" t="n">
        <v>1</v>
      </c>
      <c r="OZ58" s="0" t="n">
        <v>1</v>
      </c>
      <c r="PA58" s="0" t="n">
        <v>2</v>
      </c>
      <c r="PB58" s="0" t="n">
        <v>1</v>
      </c>
      <c r="PC58" s="0" t="n">
        <v>-9</v>
      </c>
      <c r="PD58" s="0" t="n">
        <v>1</v>
      </c>
      <c r="PE58" s="0" t="n">
        <v>1</v>
      </c>
      <c r="PF58" s="0" t="n">
        <v>1</v>
      </c>
      <c r="PG58" s="0" t="n">
        <v>1</v>
      </c>
      <c r="PH58" s="0" t="n">
        <v>1</v>
      </c>
      <c r="PI58" s="0" t="n">
        <v>1</v>
      </c>
      <c r="PJ58" s="0" t="n">
        <v>1</v>
      </c>
      <c r="PK58" s="0" t="n">
        <v>1</v>
      </c>
      <c r="PL58" s="0" t="n">
        <v>1</v>
      </c>
      <c r="PM58" s="0" t="n">
        <v>1</v>
      </c>
      <c r="PN58" s="0" t="n">
        <v>2</v>
      </c>
      <c r="PO58" s="0" t="n">
        <v>1</v>
      </c>
      <c r="PP58" s="0" t="n">
        <v>1</v>
      </c>
      <c r="PQ58" s="0" t="n">
        <v>1</v>
      </c>
      <c r="PR58" s="0" t="n">
        <v>1</v>
      </c>
      <c r="PS58" s="0" t="n">
        <v>1</v>
      </c>
      <c r="PT58" s="0" t="n">
        <v>1</v>
      </c>
      <c r="PU58" s="0" t="n">
        <v>-9</v>
      </c>
      <c r="PV58" s="0" t="n">
        <v>1</v>
      </c>
      <c r="PW58" s="0" t="n">
        <v>1</v>
      </c>
      <c r="PX58" s="0" t="n">
        <v>2</v>
      </c>
      <c r="PY58" s="0" t="n">
        <v>1</v>
      </c>
      <c r="PZ58" s="0" t="n">
        <v>1</v>
      </c>
      <c r="QA58" s="0" t="n">
        <v>1</v>
      </c>
      <c r="QB58" s="0" t="n">
        <v>2</v>
      </c>
      <c r="QC58" s="0" t="n">
        <v>3</v>
      </c>
      <c r="QD58" s="0" t="n">
        <v>2</v>
      </c>
      <c r="QE58" s="0" t="n">
        <v>2</v>
      </c>
      <c r="QF58" s="0" t="n">
        <v>1</v>
      </c>
      <c r="QG58" s="0" t="n">
        <v>2</v>
      </c>
      <c r="QH58" s="0" t="n">
        <v>1</v>
      </c>
      <c r="QI58" s="0" t="n">
        <v>2</v>
      </c>
      <c r="QJ58" s="0" t="n">
        <v>1</v>
      </c>
      <c r="QK58" s="0" t="n">
        <v>-9</v>
      </c>
      <c r="QL58" s="0" t="n">
        <v>1</v>
      </c>
      <c r="QM58" s="0" t="n">
        <v>2</v>
      </c>
      <c r="QN58" s="0" t="n">
        <v>2</v>
      </c>
      <c r="QO58" s="0" t="n">
        <v>1</v>
      </c>
      <c r="QP58" s="0" t="n">
        <v>1</v>
      </c>
      <c r="QQ58" s="0" t="n">
        <v>1</v>
      </c>
      <c r="QR58" s="0" t="n">
        <v>1</v>
      </c>
      <c r="QS58" s="0" t="n">
        <v>1</v>
      </c>
      <c r="QT58" s="0" t="n">
        <v>1</v>
      </c>
      <c r="QU58" s="0" t="n">
        <v>1</v>
      </c>
      <c r="QV58" s="0" t="n">
        <v>1</v>
      </c>
      <c r="QW58" s="0" t="n">
        <v>1</v>
      </c>
      <c r="QX58" s="0" t="n">
        <v>2</v>
      </c>
      <c r="QY58" s="0" t="n">
        <v>2</v>
      </c>
      <c r="QZ58" s="0" t="n">
        <v>1</v>
      </c>
      <c r="RA58" s="0" t="n">
        <v>1</v>
      </c>
      <c r="RB58" s="0" t="n">
        <v>2</v>
      </c>
      <c r="RC58" s="0" t="n">
        <v>1</v>
      </c>
      <c r="RD58" s="0" t="n">
        <v>1</v>
      </c>
      <c r="RE58" s="0" t="n">
        <v>2</v>
      </c>
      <c r="RF58" s="0" t="n">
        <v>1</v>
      </c>
      <c r="RG58" s="0" t="n">
        <v>2</v>
      </c>
      <c r="RH58" s="0" t="n">
        <v>-9</v>
      </c>
      <c r="RI58" s="0" t="n">
        <v>1</v>
      </c>
      <c r="RJ58" s="0" t="n">
        <v>1</v>
      </c>
      <c r="RK58" s="0" t="n">
        <v>1</v>
      </c>
      <c r="RL58" s="0" t="n">
        <v>1</v>
      </c>
      <c r="RM58" s="0" t="n">
        <v>1</v>
      </c>
      <c r="RN58" s="0" t="n">
        <v>1</v>
      </c>
      <c r="RO58" s="0" t="n">
        <v>1</v>
      </c>
      <c r="RP58" s="0" t="n">
        <v>2</v>
      </c>
      <c r="RQ58" s="0" t="n">
        <v>2</v>
      </c>
      <c r="RR58" s="0" t="n">
        <v>1</v>
      </c>
      <c r="RS58" s="0" t="n">
        <v>1</v>
      </c>
      <c r="RT58" s="0" t="n">
        <v>1</v>
      </c>
      <c r="RU58" s="0" t="n">
        <v>1</v>
      </c>
      <c r="RV58" s="0" t="n">
        <v>1</v>
      </c>
      <c r="RW58" s="0" t="n">
        <v>1</v>
      </c>
      <c r="RX58" s="0" t="n">
        <v>1</v>
      </c>
      <c r="RY58" s="0" t="n">
        <v>1</v>
      </c>
      <c r="RZ58" s="0" t="n">
        <v>1</v>
      </c>
      <c r="SA58" s="0" t="n">
        <v>2</v>
      </c>
      <c r="SB58" s="0" t="n">
        <v>1</v>
      </c>
      <c r="SC58" s="0" t="n">
        <v>1</v>
      </c>
      <c r="SD58" s="0" t="n">
        <v>2</v>
      </c>
      <c r="SE58" s="0" t="n">
        <v>1</v>
      </c>
      <c r="SF58" s="0" t="n">
        <v>1</v>
      </c>
      <c r="SG58" s="0" t="n">
        <v>1</v>
      </c>
      <c r="SH58" s="0" t="n">
        <v>1</v>
      </c>
      <c r="SI58" s="0" t="n">
        <v>1</v>
      </c>
      <c r="SJ58" s="0" t="n">
        <v>1</v>
      </c>
      <c r="SK58" s="0" t="n">
        <v>2</v>
      </c>
      <c r="SL58" s="0" t="n">
        <v>1</v>
      </c>
      <c r="SM58" s="0" t="n">
        <v>1</v>
      </c>
      <c r="SN58" s="0" t="n">
        <v>1</v>
      </c>
      <c r="SO58" s="0" t="n">
        <v>1</v>
      </c>
      <c r="SP58" s="0" t="n">
        <v>1</v>
      </c>
      <c r="SQ58" s="0" t="n">
        <v>1</v>
      </c>
      <c r="SR58" s="0" t="n">
        <v>1</v>
      </c>
      <c r="SS58" s="0" t="n">
        <v>1</v>
      </c>
      <c r="ST58" s="0" t="n">
        <v>1</v>
      </c>
      <c r="SU58" s="0" t="n">
        <v>1</v>
      </c>
      <c r="SV58" s="0" t="n">
        <v>1</v>
      </c>
      <c r="SW58" s="0" t="n">
        <v>1</v>
      </c>
      <c r="SX58" s="0" t="n">
        <v>2</v>
      </c>
      <c r="SY58" s="0" t="n">
        <v>1</v>
      </c>
      <c r="SZ58" s="0" t="n">
        <v>1</v>
      </c>
      <c r="TA58" s="0" t="n">
        <v>2</v>
      </c>
      <c r="TB58" s="0" t="n">
        <v>-9</v>
      </c>
      <c r="TC58" s="0" t="n">
        <v>1</v>
      </c>
      <c r="TD58" s="0" t="n">
        <v>1</v>
      </c>
      <c r="TE58" s="0" t="n">
        <v>1</v>
      </c>
      <c r="TF58" s="0" t="n">
        <v>1</v>
      </c>
      <c r="TG58" s="0" t="n">
        <v>1</v>
      </c>
      <c r="TH58" s="0" t="n">
        <v>1</v>
      </c>
      <c r="TI58" s="0" t="n">
        <v>2</v>
      </c>
      <c r="TJ58" s="0" t="n">
        <v>1</v>
      </c>
      <c r="TK58" s="0" t="n">
        <v>1</v>
      </c>
      <c r="TL58" s="0" t="n">
        <v>1</v>
      </c>
      <c r="TM58" s="0" t="n">
        <v>1</v>
      </c>
      <c r="TN58" s="0" t="n">
        <v>1</v>
      </c>
      <c r="TO58" s="0" t="n">
        <v>1</v>
      </c>
      <c r="TP58" s="0" t="n">
        <v>1</v>
      </c>
      <c r="TQ58" s="0" t="n">
        <v>2</v>
      </c>
      <c r="TR58" s="0" t="n">
        <v>1</v>
      </c>
      <c r="TS58" s="0" t="n">
        <v>2</v>
      </c>
      <c r="TT58" s="0" t="n">
        <v>1</v>
      </c>
      <c r="TU58" s="0" t="n">
        <v>2</v>
      </c>
      <c r="TV58" s="0" t="n">
        <v>1</v>
      </c>
      <c r="TW58" s="0" t="n">
        <v>2</v>
      </c>
      <c r="TX58" s="0" t="n">
        <v>1</v>
      </c>
      <c r="TY58" s="0" t="n">
        <v>1</v>
      </c>
      <c r="TZ58" s="0" t="n">
        <v>1</v>
      </c>
      <c r="UA58" s="0" t="n">
        <v>1</v>
      </c>
      <c r="UB58" s="0" t="n">
        <v>1</v>
      </c>
      <c r="UC58" s="0" t="n">
        <v>2</v>
      </c>
      <c r="UD58" s="0" t="n">
        <v>1</v>
      </c>
      <c r="UE58" s="0" t="n">
        <v>1</v>
      </c>
      <c r="UF58" s="0" t="n">
        <v>1</v>
      </c>
      <c r="UG58" s="0" t="n">
        <v>1</v>
      </c>
      <c r="UH58" s="0" t="n">
        <v>1</v>
      </c>
      <c r="UI58" s="0" t="n">
        <v>1</v>
      </c>
      <c r="UJ58" s="0" t="n">
        <v>2</v>
      </c>
      <c r="UK58" s="0" t="n">
        <v>1</v>
      </c>
      <c r="UL58" s="0" t="n">
        <v>1</v>
      </c>
      <c r="UM58" s="0" t="n">
        <v>2</v>
      </c>
      <c r="UN58" s="0" t="n">
        <v>1</v>
      </c>
      <c r="UO58" s="0" t="n">
        <v>1</v>
      </c>
      <c r="UP58" s="0" t="n">
        <v>1</v>
      </c>
      <c r="UQ58" s="0" t="n">
        <v>-9</v>
      </c>
      <c r="UR58" s="0" t="n">
        <v>2</v>
      </c>
      <c r="US58" s="0" t="n">
        <v>1</v>
      </c>
      <c r="UT58" s="0" t="n">
        <v>1</v>
      </c>
      <c r="UU58" s="0" t="n">
        <v>1</v>
      </c>
      <c r="UV58" s="0" t="n">
        <v>2</v>
      </c>
      <c r="UW58" s="0" t="n">
        <v>1</v>
      </c>
      <c r="UX58" s="0" t="n">
        <v>1</v>
      </c>
      <c r="UY58" s="0" t="n">
        <v>1</v>
      </c>
      <c r="UZ58" s="0" t="n">
        <v>1</v>
      </c>
      <c r="VA58" s="0" t="n">
        <v>1</v>
      </c>
      <c r="VB58" s="0" t="n">
        <v>1</v>
      </c>
      <c r="VC58" s="0" t="n">
        <v>1</v>
      </c>
      <c r="VD58" s="0" t="n">
        <v>1</v>
      </c>
      <c r="VE58" s="0" t="n">
        <v>1</v>
      </c>
      <c r="VF58" s="0" t="n">
        <v>1</v>
      </c>
      <c r="VG58" s="0" t="n">
        <v>1</v>
      </c>
      <c r="VH58" s="0" t="n">
        <v>1</v>
      </c>
      <c r="VI58" s="0" t="n">
        <v>1</v>
      </c>
      <c r="VJ58" s="0" t="n">
        <v>1</v>
      </c>
      <c r="VK58" s="0" t="n">
        <v>2</v>
      </c>
      <c r="VL58" s="0" t="n">
        <v>1</v>
      </c>
      <c r="VM58" s="0" t="n">
        <v>1</v>
      </c>
      <c r="VN58" s="0" t="n">
        <v>2</v>
      </c>
      <c r="VO58" s="0" t="n">
        <v>1</v>
      </c>
      <c r="VP58" s="0" t="n">
        <v>1</v>
      </c>
      <c r="VQ58" s="0" t="n">
        <v>1</v>
      </c>
      <c r="VR58" s="0" t="n">
        <v>1</v>
      </c>
      <c r="VS58" s="0" t="n">
        <v>2</v>
      </c>
      <c r="VT58" s="0" t="n">
        <v>1</v>
      </c>
      <c r="VU58" s="0" t="n">
        <v>1</v>
      </c>
      <c r="VV58" s="0" t="n">
        <v>1</v>
      </c>
      <c r="VW58" s="0" t="n">
        <v>1</v>
      </c>
      <c r="VX58" s="0" t="n">
        <v>1</v>
      </c>
      <c r="VY58" s="0" t="n">
        <v>1</v>
      </c>
      <c r="VZ58" s="0" t="n">
        <v>2</v>
      </c>
      <c r="WA58" s="0" t="n">
        <v>2</v>
      </c>
      <c r="WB58" s="0" t="n">
        <v>1</v>
      </c>
      <c r="WC58" s="0" t="n">
        <v>1</v>
      </c>
      <c r="WD58" s="0" t="n">
        <v>1</v>
      </c>
      <c r="WE58" s="0" t="n">
        <v>3</v>
      </c>
      <c r="WF58" s="0" t="n">
        <v>1</v>
      </c>
      <c r="WG58" s="0" t="n">
        <v>2</v>
      </c>
      <c r="WH58" s="0" t="n">
        <v>2</v>
      </c>
      <c r="WI58" s="0" t="n">
        <v>1</v>
      </c>
      <c r="WJ58" s="0" t="n">
        <v>2</v>
      </c>
      <c r="WK58" s="0" t="n">
        <v>1</v>
      </c>
      <c r="WL58" s="0" t="n">
        <v>1</v>
      </c>
      <c r="WM58" s="0" t="n">
        <v>1</v>
      </c>
      <c r="WN58" s="0" t="n">
        <v>1</v>
      </c>
      <c r="WO58" s="0" t="n">
        <v>2</v>
      </c>
      <c r="WP58" s="0" t="n">
        <v>1</v>
      </c>
      <c r="WQ58" s="0" t="n">
        <v>1</v>
      </c>
      <c r="WR58" s="0" t="n">
        <v>1</v>
      </c>
      <c r="WS58" s="0" t="n">
        <v>1</v>
      </c>
      <c r="WT58" s="0" t="n">
        <v>1</v>
      </c>
      <c r="WU58" s="0" t="n">
        <v>1</v>
      </c>
      <c r="WV58" s="0" t="n">
        <v>1</v>
      </c>
      <c r="WW58" s="0" t="n">
        <v>1</v>
      </c>
      <c r="WX58" s="0" t="n">
        <v>1</v>
      </c>
      <c r="WY58" s="0" t="n">
        <v>1</v>
      </c>
      <c r="WZ58" s="0" t="n">
        <v>1</v>
      </c>
      <c r="XA58" s="0" t="n">
        <v>2</v>
      </c>
      <c r="XB58" s="0" t="n">
        <v>1</v>
      </c>
      <c r="XC58" s="0" t="n">
        <v>2</v>
      </c>
      <c r="XD58" s="0" t="n">
        <v>1</v>
      </c>
      <c r="XE58" s="0" t="n">
        <v>1</v>
      </c>
      <c r="XF58" s="0" t="n">
        <v>1</v>
      </c>
      <c r="XG58" s="0" t="n">
        <v>1</v>
      </c>
      <c r="XH58" s="0" t="n">
        <v>1</v>
      </c>
      <c r="XI58" s="0" t="n">
        <v>1</v>
      </c>
      <c r="XJ58" s="0" t="n">
        <v>1</v>
      </c>
      <c r="XK58" s="0" t="n">
        <v>2</v>
      </c>
      <c r="XL58" s="0" t="n">
        <v>2</v>
      </c>
      <c r="XM58" s="0" t="n">
        <v>2</v>
      </c>
      <c r="XN58" s="0" t="n">
        <v>1</v>
      </c>
      <c r="XO58" s="0" t="n">
        <v>1</v>
      </c>
      <c r="XP58" s="0" t="n">
        <v>1</v>
      </c>
      <c r="XQ58" s="0" t="n">
        <v>1</v>
      </c>
      <c r="XR58" s="0" t="n">
        <v>1</v>
      </c>
      <c r="XS58" s="0" t="n">
        <v>2</v>
      </c>
      <c r="XT58" s="0" t="n">
        <v>2</v>
      </c>
      <c r="XU58" s="0" t="n">
        <v>1</v>
      </c>
      <c r="XV58" s="0" t="n">
        <v>2</v>
      </c>
      <c r="XW58" s="0" t="n">
        <v>1</v>
      </c>
      <c r="XX58" s="0" t="n">
        <v>1</v>
      </c>
      <c r="XY58" s="0" t="n">
        <v>1</v>
      </c>
      <c r="XZ58" s="0" t="n">
        <v>1</v>
      </c>
      <c r="YA58" s="0" t="n">
        <v>1</v>
      </c>
      <c r="YB58" s="0" t="n">
        <v>-9</v>
      </c>
      <c r="YC58" s="0" t="n">
        <v>2</v>
      </c>
      <c r="YD58" s="0" t="n">
        <v>1</v>
      </c>
      <c r="YE58" s="0" t="n">
        <v>2</v>
      </c>
      <c r="YF58" s="0" t="n">
        <v>1</v>
      </c>
      <c r="YG58" s="0" t="n">
        <v>1</v>
      </c>
      <c r="YH58" s="0" t="n">
        <v>1</v>
      </c>
      <c r="YI58" s="0" t="n">
        <v>1</v>
      </c>
      <c r="YJ58" s="0" t="n">
        <v>1</v>
      </c>
      <c r="YK58" s="0" t="n">
        <v>1</v>
      </c>
      <c r="YL58" s="0" t="n">
        <v>2</v>
      </c>
      <c r="YM58" s="0" t="n">
        <v>1</v>
      </c>
      <c r="YN58" s="0" t="n">
        <v>2</v>
      </c>
      <c r="YO58" s="0" t="n">
        <v>1</v>
      </c>
      <c r="YP58" s="0" t="n">
        <v>1</v>
      </c>
      <c r="YQ58" s="0" t="n">
        <v>2</v>
      </c>
      <c r="YR58" s="0" t="n">
        <v>1</v>
      </c>
      <c r="YS58" s="0" t="n">
        <v>1</v>
      </c>
      <c r="YT58" s="0" t="n">
        <v>1</v>
      </c>
      <c r="YU58" s="0" t="n">
        <v>1</v>
      </c>
      <c r="YV58" s="0" t="n">
        <v>1</v>
      </c>
      <c r="YW58" s="0" t="n">
        <v>1</v>
      </c>
      <c r="YX58" s="0" t="n">
        <v>1</v>
      </c>
      <c r="YY58" s="0" t="n">
        <v>1</v>
      </c>
      <c r="YZ58" s="0" t="n">
        <v>1</v>
      </c>
      <c r="ZA58" s="0" t="n">
        <v>1</v>
      </c>
      <c r="ZB58" s="0" t="n">
        <v>1</v>
      </c>
      <c r="ZC58" s="0" t="n">
        <v>1</v>
      </c>
      <c r="ZD58" s="0" t="n">
        <v>1</v>
      </c>
      <c r="ZE58" s="0" t="n">
        <v>2</v>
      </c>
      <c r="ZF58" s="0" t="n">
        <v>1</v>
      </c>
      <c r="ZG58" s="0" t="n">
        <v>1</v>
      </c>
      <c r="ZH58" s="0" t="n">
        <v>1</v>
      </c>
      <c r="ZI58" s="0" t="n">
        <v>1</v>
      </c>
      <c r="ZJ58" s="0" t="n">
        <v>1</v>
      </c>
      <c r="ZK58" s="0" t="n">
        <v>2</v>
      </c>
      <c r="ZL58" s="0" t="n">
        <v>1</v>
      </c>
      <c r="ZM58" s="0" t="n">
        <v>1</v>
      </c>
      <c r="ZN58" s="0" t="n">
        <v>1</v>
      </c>
      <c r="ZO58" s="0" t="n">
        <v>1</v>
      </c>
      <c r="ZP58" s="0" t="n">
        <v>1</v>
      </c>
      <c r="ZQ58" s="0" t="n">
        <v>1</v>
      </c>
      <c r="ZR58" s="0" t="n">
        <v>1</v>
      </c>
      <c r="ZS58" s="0" t="n">
        <v>2</v>
      </c>
      <c r="ZT58" s="0" t="n">
        <v>2</v>
      </c>
      <c r="ZU58" s="0" t="n">
        <v>2</v>
      </c>
      <c r="ZV58" s="0" t="n">
        <v>1</v>
      </c>
      <c r="ZW58" s="0" t="n">
        <v>1</v>
      </c>
      <c r="ZX58" s="0" t="n">
        <v>1</v>
      </c>
      <c r="ZY58" s="0" t="n">
        <v>1</v>
      </c>
      <c r="ZZ58" s="0" t="n">
        <v>1</v>
      </c>
      <c r="AAA58" s="0" t="n">
        <v>1</v>
      </c>
      <c r="AAB58" s="0" t="n">
        <v>2</v>
      </c>
      <c r="AAC58" s="0" t="n">
        <v>2</v>
      </c>
      <c r="AAD58" s="0" t="n">
        <v>1</v>
      </c>
      <c r="AAE58" s="0" t="n">
        <v>1</v>
      </c>
      <c r="AAF58" s="0" t="n">
        <v>1</v>
      </c>
      <c r="AAG58" s="0" t="n">
        <v>2</v>
      </c>
      <c r="AAH58" s="0" t="n">
        <v>1</v>
      </c>
      <c r="AAI58" s="0" t="n">
        <v>1</v>
      </c>
      <c r="AAJ58" s="0" t="n">
        <v>1</v>
      </c>
      <c r="AAK58" s="0" t="n">
        <v>1</v>
      </c>
      <c r="AAL58" s="0" t="n">
        <v>1</v>
      </c>
      <c r="AAM58" s="0" t="n">
        <v>1</v>
      </c>
      <c r="AAN58" s="0" t="n">
        <v>1</v>
      </c>
      <c r="AAO58" s="0" t="n">
        <v>1</v>
      </c>
      <c r="AAP58" s="0" t="n">
        <v>1</v>
      </c>
      <c r="AAQ58" s="0" t="n">
        <v>1</v>
      </c>
      <c r="AAR58" s="0" t="n">
        <v>1</v>
      </c>
      <c r="AAS58" s="0" t="n">
        <v>1</v>
      </c>
      <c r="AAT58" s="0" t="n">
        <v>1</v>
      </c>
      <c r="AAU58" s="0" t="n">
        <v>1</v>
      </c>
      <c r="AAV58" s="0" t="n">
        <v>1</v>
      </c>
      <c r="AAW58" s="0" t="n">
        <v>1</v>
      </c>
      <c r="AAX58" s="0" t="n">
        <v>1</v>
      </c>
      <c r="AAY58" s="0" t="n">
        <v>2</v>
      </c>
      <c r="AAZ58" s="0" t="n">
        <v>1</v>
      </c>
      <c r="ABA58" s="0" t="n">
        <v>1</v>
      </c>
      <c r="ABB58" s="0" t="n">
        <v>1</v>
      </c>
      <c r="ABC58" s="0" t="n">
        <v>1</v>
      </c>
      <c r="ABD58" s="0" t="n">
        <v>2</v>
      </c>
      <c r="ABE58" s="0" t="n">
        <v>1</v>
      </c>
      <c r="ABF58" s="0" t="n">
        <v>1</v>
      </c>
      <c r="ABG58" s="0" t="n">
        <v>1</v>
      </c>
      <c r="ABH58" s="0" t="n">
        <v>2</v>
      </c>
      <c r="ABI58" s="0" t="n">
        <v>1</v>
      </c>
      <c r="ABJ58" s="0" t="n">
        <v>2</v>
      </c>
      <c r="ABK58" s="0" t="n">
        <v>1</v>
      </c>
      <c r="ABL58" s="0" t="n">
        <v>2</v>
      </c>
      <c r="ABM58" s="0" t="n">
        <v>1</v>
      </c>
      <c r="ABN58" s="0" t="n">
        <v>1</v>
      </c>
      <c r="ABO58" s="0" t="n">
        <v>2</v>
      </c>
      <c r="ABP58" s="0" t="n">
        <v>1</v>
      </c>
      <c r="ABQ58" s="0" t="n">
        <v>2</v>
      </c>
      <c r="ABR58" s="0" t="n">
        <v>1</v>
      </c>
      <c r="ABS58" s="0" t="n">
        <v>1</v>
      </c>
      <c r="ABT58" s="0" t="n">
        <v>1</v>
      </c>
      <c r="ABU58" s="0" t="n">
        <v>1</v>
      </c>
      <c r="ABV58" s="0" t="n">
        <v>1</v>
      </c>
      <c r="ABW58" s="0" t="n">
        <v>1</v>
      </c>
      <c r="ABX58" s="0" t="n">
        <v>1</v>
      </c>
      <c r="ABY58" s="0" t="n">
        <v>1</v>
      </c>
      <c r="ABZ58" s="0" t="n">
        <v>2</v>
      </c>
      <c r="ACA58" s="0" t="n">
        <v>2</v>
      </c>
      <c r="ACB58" s="0" t="n">
        <v>2</v>
      </c>
      <c r="ACC58" s="0" t="n">
        <v>1</v>
      </c>
      <c r="ACD58" s="0" t="n">
        <v>2</v>
      </c>
      <c r="ACE58" s="0" t="n">
        <v>2</v>
      </c>
      <c r="ACF58" s="0" t="n">
        <v>1</v>
      </c>
      <c r="ACG58" s="0" t="n">
        <v>2</v>
      </c>
      <c r="ACH58" s="0" t="n">
        <v>1</v>
      </c>
      <c r="ACI58" s="0" t="n">
        <v>1</v>
      </c>
      <c r="ACJ58" s="0" t="n">
        <v>1</v>
      </c>
      <c r="ACK58" s="0" t="n">
        <v>1</v>
      </c>
      <c r="ACL58" s="0" t="n">
        <v>3</v>
      </c>
      <c r="ACM58" s="0" t="n">
        <v>1</v>
      </c>
      <c r="ACN58" s="0" t="n">
        <v>1</v>
      </c>
      <c r="ACO58" s="0" t="n">
        <v>2</v>
      </c>
      <c r="ACP58" s="0" t="n">
        <v>-9</v>
      </c>
      <c r="ACQ58" s="0" t="n">
        <v>1</v>
      </c>
      <c r="ACR58" s="0" t="n">
        <v>1</v>
      </c>
      <c r="ACS58" s="0" t="n">
        <v>1</v>
      </c>
      <c r="ACT58" s="0" t="n">
        <v>1</v>
      </c>
      <c r="ACU58" s="0" t="n">
        <v>2</v>
      </c>
      <c r="ACV58" s="0" t="n">
        <v>2</v>
      </c>
      <c r="ACW58" s="0" t="n">
        <v>1</v>
      </c>
      <c r="ACX58" s="0" t="n">
        <v>1</v>
      </c>
      <c r="ACY58" s="0" t="n">
        <v>1</v>
      </c>
      <c r="ACZ58" s="0" t="n">
        <v>2</v>
      </c>
      <c r="ADA58" s="0" t="n">
        <v>1</v>
      </c>
      <c r="ADB58" s="0" t="n">
        <v>1</v>
      </c>
      <c r="ADC58" s="0" t="n">
        <v>2</v>
      </c>
      <c r="ADD58" s="0" t="n">
        <v>1</v>
      </c>
      <c r="ADE58" s="0" t="n">
        <v>1</v>
      </c>
      <c r="ADF58" s="0" t="n">
        <v>1</v>
      </c>
      <c r="ADG58" s="0" t="n">
        <v>2</v>
      </c>
      <c r="ADH58" s="0" t="n">
        <v>1</v>
      </c>
      <c r="ADI58" s="0" t="n">
        <v>1</v>
      </c>
      <c r="ADJ58" s="0" t="n">
        <v>1</v>
      </c>
      <c r="ADK58" s="0" t="n">
        <v>1</v>
      </c>
      <c r="ADL58" s="0" t="n">
        <v>1</v>
      </c>
      <c r="ADM58" s="0" t="n">
        <v>2</v>
      </c>
      <c r="ADN58" s="0" t="n">
        <v>1</v>
      </c>
      <c r="ADO58" s="0" t="n">
        <v>1</v>
      </c>
      <c r="ADP58" s="0" t="n">
        <v>1</v>
      </c>
      <c r="ADQ58" s="0" t="n">
        <v>1</v>
      </c>
      <c r="ADR58" s="0" t="n">
        <v>1</v>
      </c>
      <c r="ADS58" s="0" t="n">
        <v>2</v>
      </c>
      <c r="ADT58" s="0" t="n">
        <v>1</v>
      </c>
      <c r="ADU58" s="0" t="n">
        <v>2</v>
      </c>
      <c r="ADV58" s="0" t="n">
        <v>1</v>
      </c>
      <c r="ADW58" s="0" t="n">
        <v>1</v>
      </c>
      <c r="ADX58" s="0" t="n">
        <v>1</v>
      </c>
      <c r="ADY58" s="0" t="n">
        <v>2</v>
      </c>
      <c r="ADZ58" s="0" t="n">
        <v>1</v>
      </c>
      <c r="AEA58" s="0" t="n">
        <v>-9</v>
      </c>
      <c r="AEB58" s="0" t="n">
        <v>2</v>
      </c>
      <c r="AEC58" s="0" t="n">
        <v>1</v>
      </c>
      <c r="AED58" s="0" t="n">
        <v>1</v>
      </c>
      <c r="AEE58" s="0" t="n">
        <v>1</v>
      </c>
      <c r="AEF58" s="0" t="n">
        <v>1</v>
      </c>
      <c r="AEG58" s="0" t="n">
        <v>1</v>
      </c>
      <c r="AEH58" s="0" t="n">
        <v>2</v>
      </c>
      <c r="AEI58" s="0" t="n">
        <v>1</v>
      </c>
      <c r="AEJ58" s="0" t="n">
        <v>2</v>
      </c>
      <c r="AEK58" s="0" t="n">
        <v>2</v>
      </c>
      <c r="AEL58" s="0" t="n">
        <v>1</v>
      </c>
      <c r="AEM58" s="0" t="n">
        <v>1</v>
      </c>
      <c r="AEN58" s="0" t="n">
        <v>2</v>
      </c>
      <c r="AEO58" s="0" t="n">
        <v>1</v>
      </c>
      <c r="AEP58" s="0" t="n">
        <v>-9</v>
      </c>
      <c r="AEQ58" s="0" t="n">
        <v>1</v>
      </c>
      <c r="AER58" s="0" t="n">
        <v>1</v>
      </c>
      <c r="AES58" s="0" t="n">
        <v>1</v>
      </c>
      <c r="AET58" s="0" t="n">
        <v>1</v>
      </c>
      <c r="AEU58" s="0" t="n">
        <v>1</v>
      </c>
      <c r="AEV58" s="0" t="n">
        <v>2</v>
      </c>
      <c r="AEW58" s="0" t="n">
        <v>1</v>
      </c>
      <c r="AEX58" s="0" t="n">
        <v>1</v>
      </c>
      <c r="AEY58" s="0" t="n">
        <v>1</v>
      </c>
      <c r="AEZ58" s="0" t="n">
        <v>1</v>
      </c>
      <c r="AFA58" s="0" t="n">
        <v>1</v>
      </c>
      <c r="AFB58" s="0" t="n">
        <v>1</v>
      </c>
      <c r="AFC58" s="0" t="n">
        <v>2</v>
      </c>
      <c r="AFD58" s="0" t="n">
        <v>1</v>
      </c>
      <c r="AFE58" s="0" t="n">
        <v>1</v>
      </c>
      <c r="AFF58" s="0" t="n">
        <v>2</v>
      </c>
      <c r="AFG58" s="0" t="n">
        <v>1</v>
      </c>
      <c r="AFH58" s="0" t="n">
        <v>1</v>
      </c>
      <c r="AFI58" s="0" t="n">
        <v>1</v>
      </c>
      <c r="AFJ58" s="0" t="n">
        <v>1</v>
      </c>
      <c r="AFK58" s="0" t="n">
        <v>1</v>
      </c>
      <c r="AFL58" s="0" t="n">
        <v>1</v>
      </c>
      <c r="AFM58" s="0" t="n">
        <v>1</v>
      </c>
      <c r="AFN58" s="0" t="n">
        <v>1</v>
      </c>
      <c r="AFO58" s="0" t="n">
        <v>1</v>
      </c>
      <c r="AFP58" s="0" t="n">
        <v>1</v>
      </c>
      <c r="AFQ58" s="0" t="n">
        <v>1</v>
      </c>
      <c r="AFR58" s="0" t="n">
        <v>1</v>
      </c>
      <c r="AFS58" s="0" t="n">
        <v>1</v>
      </c>
      <c r="AFT58" s="0" t="n">
        <v>1</v>
      </c>
      <c r="AFU58" s="0" t="n">
        <v>1</v>
      </c>
      <c r="AFV58" s="0" t="n">
        <v>1</v>
      </c>
      <c r="AFW58" s="0" t="n">
        <v>2</v>
      </c>
      <c r="AFX58" s="0" t="n">
        <v>2</v>
      </c>
      <c r="AFY58" s="0" t="n">
        <v>1</v>
      </c>
      <c r="AFZ58" s="0" t="n">
        <v>1</v>
      </c>
      <c r="AGA58" s="0" t="n">
        <v>1</v>
      </c>
      <c r="AGB58" s="0" t="n">
        <v>1</v>
      </c>
      <c r="AGC58" s="0" t="n">
        <v>1</v>
      </c>
      <c r="AGD58" s="0" t="n">
        <v>1</v>
      </c>
      <c r="AGE58" s="0" t="n">
        <v>2</v>
      </c>
      <c r="AGF58" s="0" t="n">
        <v>1</v>
      </c>
      <c r="AGG58" s="0" t="n">
        <v>1</v>
      </c>
      <c r="AGH58" s="0" t="n">
        <v>1</v>
      </c>
      <c r="AGI58" s="0" t="n">
        <v>2</v>
      </c>
      <c r="AGJ58" s="0" t="n">
        <v>2</v>
      </c>
      <c r="AGK58" s="0" t="n">
        <v>1</v>
      </c>
      <c r="AGL58" s="0" t="n">
        <v>1</v>
      </c>
      <c r="AGM58" s="0" t="n">
        <v>1</v>
      </c>
      <c r="AGN58" s="0" t="n">
        <v>2</v>
      </c>
      <c r="AGO58" s="0" t="n">
        <v>1</v>
      </c>
      <c r="AGP58" s="0" t="n">
        <v>2</v>
      </c>
      <c r="AGQ58" s="0" t="n">
        <v>1</v>
      </c>
      <c r="AGR58" s="0" t="n">
        <v>1</v>
      </c>
      <c r="AGS58" s="0" t="n">
        <v>1</v>
      </c>
      <c r="AGT58" s="0" t="n">
        <v>1</v>
      </c>
      <c r="AGU58" s="0" t="n">
        <v>1</v>
      </c>
      <c r="AGV58" s="0" t="n">
        <v>1</v>
      </c>
      <c r="AGW58" s="0" t="n">
        <v>2</v>
      </c>
      <c r="AGX58" s="0" t="n">
        <v>1</v>
      </c>
      <c r="AGY58" s="0" t="n">
        <v>1</v>
      </c>
      <c r="AGZ58" s="0" t="n">
        <v>2</v>
      </c>
      <c r="AHA58" s="0" t="n">
        <v>1</v>
      </c>
      <c r="AHB58" s="0" t="n">
        <v>1</v>
      </c>
      <c r="AHC58" s="0" t="n">
        <v>-9</v>
      </c>
      <c r="AHD58" s="0" t="n">
        <v>1</v>
      </c>
      <c r="AHE58" s="0" t="n">
        <v>2</v>
      </c>
      <c r="AHF58" s="0" t="n">
        <v>2</v>
      </c>
      <c r="AHG58" s="0" t="n">
        <v>1</v>
      </c>
      <c r="AHH58" s="0" t="n">
        <v>2</v>
      </c>
      <c r="AHI58" s="0" t="n">
        <v>1</v>
      </c>
      <c r="AHJ58" s="0" t="n">
        <v>1</v>
      </c>
      <c r="AHK58" s="0" t="n">
        <v>1</v>
      </c>
      <c r="AHL58" s="0" t="n">
        <v>1</v>
      </c>
      <c r="AHM58" s="0" t="n">
        <v>1</v>
      </c>
      <c r="AHN58" s="0" t="n">
        <v>-9</v>
      </c>
      <c r="AHO58" s="0" t="n">
        <v>1</v>
      </c>
      <c r="AHP58" s="0" t="n">
        <v>1</v>
      </c>
      <c r="AHQ58" s="0" t="n">
        <v>1</v>
      </c>
      <c r="AHR58" s="0" t="n">
        <v>1</v>
      </c>
      <c r="AHS58" s="0" t="n">
        <v>2</v>
      </c>
      <c r="AHT58" s="0" t="n">
        <v>1</v>
      </c>
      <c r="AHU58" s="0" t="n">
        <v>1</v>
      </c>
      <c r="AHV58" s="0" t="n">
        <v>1</v>
      </c>
      <c r="AHW58" s="0" t="n">
        <v>1</v>
      </c>
      <c r="AHX58" s="0" t="n">
        <v>1</v>
      </c>
      <c r="AHY58" s="0" t="n">
        <v>1</v>
      </c>
      <c r="AHZ58" s="0" t="n">
        <v>1</v>
      </c>
      <c r="AIA58" s="0" t="n">
        <v>1</v>
      </c>
      <c r="AIB58" s="0" t="n">
        <v>1</v>
      </c>
      <c r="AIC58" s="0" t="n">
        <v>1</v>
      </c>
      <c r="AID58" s="0" t="n">
        <v>1</v>
      </c>
      <c r="AIE58" s="0" t="n">
        <v>1</v>
      </c>
      <c r="AIF58" s="0" t="n">
        <v>1</v>
      </c>
      <c r="AIG58" s="0" t="n">
        <v>2</v>
      </c>
      <c r="AIH58" s="0" t="n">
        <v>1</v>
      </c>
      <c r="AII58" s="0" t="n">
        <v>1</v>
      </c>
      <c r="AIJ58" s="0" t="n">
        <v>3</v>
      </c>
      <c r="AIK58" s="0" t="n">
        <v>1</v>
      </c>
      <c r="AIL58" s="0" t="n">
        <v>1</v>
      </c>
      <c r="AIM58" s="0" t="n">
        <v>1</v>
      </c>
      <c r="AIN58" s="0" t="n">
        <v>1</v>
      </c>
      <c r="AIO58" s="0" t="n">
        <v>1</v>
      </c>
      <c r="AIP58" s="0" t="n">
        <v>2</v>
      </c>
      <c r="AIQ58" s="0" t="n">
        <v>1</v>
      </c>
      <c r="AIR58" s="0" t="n">
        <v>1</v>
      </c>
      <c r="AIS58" s="0" t="n">
        <v>1</v>
      </c>
      <c r="AIT58" s="0" t="n">
        <v>2</v>
      </c>
      <c r="AIU58" s="0" t="n">
        <v>1</v>
      </c>
      <c r="AIV58" s="0" t="n">
        <v>2</v>
      </c>
      <c r="AIW58" s="0" t="n">
        <v>1</v>
      </c>
      <c r="AIX58" s="0" t="n">
        <v>1</v>
      </c>
      <c r="AIY58" s="0" t="n">
        <v>1</v>
      </c>
      <c r="AIZ58" s="0" t="n">
        <v>1</v>
      </c>
      <c r="AJA58" s="0" t="n">
        <v>1</v>
      </c>
      <c r="AJB58" s="0" t="n">
        <v>1</v>
      </c>
      <c r="AJC58" s="0" t="n">
        <v>2</v>
      </c>
      <c r="AJD58" s="0" t="n">
        <v>2</v>
      </c>
      <c r="AJE58" s="0" t="n">
        <v>1</v>
      </c>
      <c r="AJF58" s="0" t="n">
        <v>1</v>
      </c>
      <c r="AJG58" s="0" t="n">
        <v>1</v>
      </c>
      <c r="AJH58" s="0" t="n">
        <v>1</v>
      </c>
      <c r="AJI58" s="0" t="n">
        <v>1</v>
      </c>
      <c r="AJJ58" s="0" t="n">
        <v>1</v>
      </c>
      <c r="AJK58" s="0" t="n">
        <v>1</v>
      </c>
      <c r="AJL58" s="0" t="n">
        <v>1</v>
      </c>
      <c r="AJM58" s="0" t="n">
        <v>2</v>
      </c>
      <c r="AJN58" s="0" t="n">
        <v>1</v>
      </c>
      <c r="AJO58" s="0" t="n">
        <v>1</v>
      </c>
      <c r="AJP58" s="0" t="n">
        <v>1</v>
      </c>
      <c r="AJQ58" s="0" t="n">
        <v>2</v>
      </c>
      <c r="AJR58" s="0" t="n">
        <v>1</v>
      </c>
      <c r="AJS58" s="0" t="n">
        <v>2</v>
      </c>
      <c r="AJT58" s="0" t="n">
        <v>1</v>
      </c>
      <c r="AJU58" s="0" t="n">
        <v>2</v>
      </c>
      <c r="AJV58" s="0" t="n">
        <v>1</v>
      </c>
      <c r="AJW58" s="0" t="n">
        <v>1</v>
      </c>
      <c r="AJX58" s="0" t="n">
        <v>1</v>
      </c>
      <c r="AJY58" s="0" t="n">
        <v>1</v>
      </c>
      <c r="AJZ58" s="0" t="n">
        <v>1</v>
      </c>
      <c r="AKA58" s="0" t="n">
        <v>2</v>
      </c>
      <c r="AKB58" s="0" t="n">
        <v>1</v>
      </c>
      <c r="AKC58" s="0" t="n">
        <v>1</v>
      </c>
      <c r="AKD58" s="0" t="n">
        <v>1</v>
      </c>
      <c r="AKE58" s="0" t="n">
        <v>1</v>
      </c>
      <c r="AKF58" s="0" t="n">
        <v>2</v>
      </c>
      <c r="AKG58" s="0" t="n">
        <v>2</v>
      </c>
      <c r="AKH58" s="0" t="n">
        <v>2</v>
      </c>
      <c r="AKI58" s="0" t="n">
        <v>1</v>
      </c>
      <c r="AKJ58" s="0" t="n">
        <v>1</v>
      </c>
      <c r="AKK58" s="0" t="n">
        <v>1</v>
      </c>
      <c r="AKL58" s="0" t="n">
        <v>1</v>
      </c>
      <c r="AKM58" s="0" t="n">
        <v>2</v>
      </c>
      <c r="AKN58" s="0" t="n">
        <v>1</v>
      </c>
      <c r="AKO58" s="0" t="n">
        <v>1</v>
      </c>
      <c r="AKP58" s="0" t="n">
        <v>2</v>
      </c>
      <c r="AKQ58" s="0" t="n">
        <v>1</v>
      </c>
      <c r="AKR58" s="0" t="n">
        <v>2</v>
      </c>
      <c r="AKS58" s="0" t="n">
        <v>1</v>
      </c>
      <c r="AKT58" s="0" t="n">
        <v>1</v>
      </c>
      <c r="AKU58" s="0" t="n">
        <v>2</v>
      </c>
      <c r="AKV58" s="0" t="n">
        <v>1</v>
      </c>
      <c r="AKW58" s="0" t="n">
        <v>1</v>
      </c>
      <c r="AKX58" s="0" t="n">
        <v>1</v>
      </c>
      <c r="AKY58" s="0" t="n">
        <v>1</v>
      </c>
      <c r="AKZ58" s="0" t="n">
        <v>1</v>
      </c>
      <c r="ALA58" s="0" t="n">
        <v>2</v>
      </c>
      <c r="ALB58" s="0" t="n">
        <v>1</v>
      </c>
      <c r="ALC58" s="0" t="n">
        <v>1</v>
      </c>
      <c r="ALD58" s="0" t="n">
        <v>2</v>
      </c>
      <c r="ALE58" s="0" t="n">
        <v>1</v>
      </c>
      <c r="ALF58" s="0" t="n">
        <v>2</v>
      </c>
      <c r="ALG58" s="0" t="n">
        <v>1</v>
      </c>
      <c r="ALH58" s="0" t="n">
        <v>1</v>
      </c>
      <c r="ALI58" s="0" t="n">
        <v>1</v>
      </c>
      <c r="ALJ58" s="0" t="n">
        <v>2</v>
      </c>
      <c r="ALK58" s="0" t="n">
        <v>1</v>
      </c>
      <c r="ALL58" s="0" t="n">
        <v>2</v>
      </c>
      <c r="ALM58" s="0" t="n">
        <v>1</v>
      </c>
      <c r="ALN58" s="0" t="n">
        <v>2</v>
      </c>
      <c r="ALO58" s="0" t="n">
        <v>1</v>
      </c>
      <c r="ALP58" s="0" t="n">
        <v>1</v>
      </c>
      <c r="ALQ58" s="0" t="n">
        <v>1</v>
      </c>
      <c r="ALR58" s="0" t="n">
        <v>1</v>
      </c>
      <c r="ALS58" s="0" t="n">
        <v>1</v>
      </c>
      <c r="ALT58" s="0" t="n">
        <v>1</v>
      </c>
      <c r="ALU58" s="0" t="n">
        <v>1</v>
      </c>
      <c r="ALV58" s="0" t="n">
        <v>2</v>
      </c>
      <c r="ALW58" s="0" t="n">
        <v>1</v>
      </c>
      <c r="ALX58" s="0" t="n">
        <v>1</v>
      </c>
      <c r="ALY58" s="0" t="n">
        <v>1</v>
      </c>
      <c r="ALZ58" s="0" t="n">
        <v>1</v>
      </c>
      <c r="AMA58" s="0" t="n">
        <v>1</v>
      </c>
      <c r="AMB58" s="0" t="n">
        <v>2</v>
      </c>
      <c r="AMC58" s="0" t="n">
        <v>1</v>
      </c>
      <c r="AMD58" s="0" t="n">
        <v>2</v>
      </c>
      <c r="AME58" s="0" t="n">
        <v>1</v>
      </c>
      <c r="AMF58" s="0" t="n">
        <v>1</v>
      </c>
      <c r="AMG58" s="0" t="n">
        <v>1</v>
      </c>
      <c r="AMH58" s="0" t="n">
        <v>1</v>
      </c>
      <c r="AMI58" s="0" t="n">
        <v>1</v>
      </c>
      <c r="AMJ58" s="0" t="n">
        <v>1</v>
      </c>
    </row>
    <row r="59" customFormat="false" ht="15" hidden="false" customHeight="false" outlineLevel="0" collapsed="false">
      <c r="A59" s="0" t="s">
        <v>6740</v>
      </c>
      <c r="C59" s="0" t="n">
        <f aca="false">COUNTIF(D59:cmh59,"-9")/COUNT(D59:cmh59)</f>
        <v>0.00379586672290173</v>
      </c>
      <c r="D59" s="0" t="n">
        <v>1</v>
      </c>
      <c r="E59" s="0" t="n">
        <v>1</v>
      </c>
      <c r="F59" s="0" t="n">
        <v>1</v>
      </c>
      <c r="G59" s="0" t="n">
        <v>1</v>
      </c>
      <c r="H59" s="0" t="n">
        <v>1</v>
      </c>
      <c r="I59" s="0" t="n">
        <v>1</v>
      </c>
      <c r="J59" s="0" t="n">
        <v>1</v>
      </c>
      <c r="K59" s="0" t="n">
        <v>1</v>
      </c>
      <c r="L59" s="0" t="n">
        <v>1</v>
      </c>
      <c r="M59" s="0" t="n">
        <v>1</v>
      </c>
      <c r="N59" s="0" t="n">
        <v>1</v>
      </c>
      <c r="O59" s="0" t="n">
        <v>1</v>
      </c>
      <c r="P59" s="0" t="n">
        <v>1</v>
      </c>
      <c r="Q59" s="0" t="n">
        <v>2</v>
      </c>
      <c r="R59" s="0" t="n">
        <v>1</v>
      </c>
      <c r="S59" s="0" t="n">
        <v>2</v>
      </c>
      <c r="T59" s="0" t="n">
        <v>1</v>
      </c>
      <c r="U59" s="0" t="n">
        <v>1</v>
      </c>
      <c r="V59" s="0" t="n">
        <v>1</v>
      </c>
      <c r="W59" s="0" t="n">
        <v>2</v>
      </c>
      <c r="X59" s="0" t="n">
        <v>1</v>
      </c>
      <c r="Y59" s="0" t="n">
        <v>1</v>
      </c>
      <c r="Z59" s="0" t="n">
        <v>1</v>
      </c>
      <c r="AA59" s="0" t="n">
        <v>1</v>
      </c>
      <c r="AB59" s="0" t="n">
        <v>1</v>
      </c>
      <c r="AC59" s="0" t="n">
        <v>2</v>
      </c>
      <c r="AD59" s="0" t="n">
        <v>1</v>
      </c>
      <c r="AE59" s="0" t="n">
        <v>1</v>
      </c>
      <c r="AF59" s="0" t="n">
        <v>1</v>
      </c>
      <c r="AG59" s="0" t="n">
        <v>1</v>
      </c>
      <c r="AH59" s="0" t="n">
        <v>1</v>
      </c>
      <c r="AI59" s="0" t="n">
        <v>1</v>
      </c>
      <c r="AJ59" s="0" t="n">
        <v>1</v>
      </c>
      <c r="AK59" s="0" t="n">
        <v>1</v>
      </c>
      <c r="AL59" s="0" t="n">
        <v>1</v>
      </c>
      <c r="AM59" s="0" t="n">
        <v>1</v>
      </c>
      <c r="AN59" s="0" t="n">
        <v>2</v>
      </c>
      <c r="AO59" s="0" t="n">
        <v>2</v>
      </c>
      <c r="AP59" s="0" t="n">
        <v>1</v>
      </c>
      <c r="AQ59" s="0" t="n">
        <v>1</v>
      </c>
      <c r="AR59" s="0" t="n">
        <v>1</v>
      </c>
      <c r="AS59" s="0" t="n">
        <v>1</v>
      </c>
      <c r="AT59" s="0" t="n">
        <v>1</v>
      </c>
      <c r="AU59" s="0" t="n">
        <v>1</v>
      </c>
      <c r="AV59" s="0" t="n">
        <v>2</v>
      </c>
      <c r="AW59" s="0" t="n">
        <v>1</v>
      </c>
      <c r="AX59" s="0" t="n">
        <v>1</v>
      </c>
      <c r="AY59" s="0" t="n">
        <v>1</v>
      </c>
      <c r="AZ59" s="0" t="n">
        <v>1</v>
      </c>
      <c r="BA59" s="0" t="n">
        <v>1</v>
      </c>
      <c r="BB59" s="0" t="n">
        <v>1</v>
      </c>
      <c r="BC59" s="0" t="n">
        <v>1</v>
      </c>
      <c r="BD59" s="0" t="n">
        <v>1</v>
      </c>
      <c r="BE59" s="0" t="n">
        <v>1</v>
      </c>
      <c r="BF59" s="0" t="n">
        <v>1</v>
      </c>
      <c r="BG59" s="0" t="n">
        <v>1</v>
      </c>
      <c r="BH59" s="0" t="n">
        <v>2</v>
      </c>
      <c r="BI59" s="0" t="n">
        <v>1</v>
      </c>
      <c r="BJ59" s="0" t="n">
        <v>2</v>
      </c>
      <c r="BK59" s="0" t="n">
        <v>1</v>
      </c>
      <c r="BL59" s="0" t="n">
        <v>2</v>
      </c>
      <c r="BM59" s="0" t="n">
        <v>1</v>
      </c>
      <c r="BN59" s="0" t="n">
        <v>1</v>
      </c>
      <c r="BO59" s="0" t="n">
        <v>1</v>
      </c>
      <c r="BP59" s="0" t="n">
        <v>2</v>
      </c>
      <c r="BQ59" s="0" t="n">
        <v>1</v>
      </c>
      <c r="BR59" s="0" t="n">
        <v>1</v>
      </c>
      <c r="BS59" s="0" t="n">
        <v>1</v>
      </c>
      <c r="BT59" s="0" t="n">
        <v>1</v>
      </c>
      <c r="BU59" s="0" t="n">
        <v>1</v>
      </c>
      <c r="BV59" s="0" t="n">
        <v>1</v>
      </c>
      <c r="BW59" s="0" t="n">
        <v>2</v>
      </c>
      <c r="BX59" s="0" t="n">
        <v>1</v>
      </c>
      <c r="BY59" s="0" t="n">
        <v>1</v>
      </c>
      <c r="BZ59" s="0" t="n">
        <v>2</v>
      </c>
      <c r="CA59" s="0" t="n">
        <v>1</v>
      </c>
      <c r="CB59" s="0" t="n">
        <v>1</v>
      </c>
      <c r="CC59" s="0" t="n">
        <v>1</v>
      </c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1</v>
      </c>
      <c r="CK59" s="0" t="n">
        <v>1</v>
      </c>
      <c r="CL59" s="0" t="n">
        <v>2</v>
      </c>
      <c r="CM59" s="0" t="n">
        <v>1</v>
      </c>
      <c r="CN59" s="0" t="n">
        <v>1</v>
      </c>
      <c r="CO59" s="0" t="n">
        <v>1</v>
      </c>
      <c r="CP59" s="0" t="n">
        <v>1</v>
      </c>
      <c r="CQ59" s="0" t="n">
        <v>1</v>
      </c>
      <c r="CR59" s="0" t="n">
        <v>1</v>
      </c>
      <c r="CS59" s="0" t="n">
        <v>1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2</v>
      </c>
      <c r="DA59" s="0" t="n">
        <v>1</v>
      </c>
      <c r="DB59" s="0" t="n">
        <v>2</v>
      </c>
      <c r="DC59" s="0" t="n">
        <v>1</v>
      </c>
      <c r="DD59" s="0" t="n">
        <v>1</v>
      </c>
      <c r="DE59" s="0" t="n">
        <v>1</v>
      </c>
      <c r="DF59" s="0" t="n">
        <v>1</v>
      </c>
      <c r="DG59" s="0" t="n">
        <v>1</v>
      </c>
      <c r="DH59" s="0" t="n">
        <v>1</v>
      </c>
      <c r="DI59" s="0" t="n">
        <v>1</v>
      </c>
      <c r="DJ59" s="0" t="n">
        <v>1</v>
      </c>
      <c r="DK59" s="0" t="n">
        <v>1</v>
      </c>
      <c r="DL59" s="0" t="n">
        <v>1</v>
      </c>
      <c r="DM59" s="0" t="n">
        <v>1</v>
      </c>
      <c r="DN59" s="0" t="n">
        <v>1</v>
      </c>
      <c r="DO59" s="0" t="n">
        <v>1</v>
      </c>
      <c r="DP59" s="0" t="n">
        <v>1</v>
      </c>
      <c r="DQ59" s="0" t="n">
        <v>1</v>
      </c>
      <c r="DR59" s="0" t="n">
        <v>1</v>
      </c>
      <c r="DS59" s="0" t="n">
        <v>1</v>
      </c>
      <c r="DT59" s="0" t="n">
        <v>1</v>
      </c>
      <c r="DU59" s="0" t="n">
        <v>1</v>
      </c>
      <c r="DV59" s="0" t="n">
        <v>1</v>
      </c>
      <c r="DW59" s="0" t="n">
        <v>1</v>
      </c>
      <c r="DX59" s="0" t="n">
        <v>1</v>
      </c>
      <c r="DY59" s="0" t="n">
        <v>1</v>
      </c>
      <c r="DZ59" s="0" t="n">
        <v>1</v>
      </c>
      <c r="EA59" s="0" t="n">
        <v>2</v>
      </c>
      <c r="EB59" s="0" t="n">
        <v>1</v>
      </c>
      <c r="EC59" s="0" t="n">
        <v>2</v>
      </c>
      <c r="ED59" s="0" t="n">
        <v>1</v>
      </c>
      <c r="EE59" s="0" t="n">
        <v>1</v>
      </c>
      <c r="EF59" s="0" t="n">
        <v>2</v>
      </c>
      <c r="EG59" s="0" t="n">
        <v>1</v>
      </c>
      <c r="EH59" s="0" t="n">
        <v>1</v>
      </c>
      <c r="EI59" s="0" t="n">
        <v>1</v>
      </c>
      <c r="EJ59" s="0" t="n">
        <v>1</v>
      </c>
      <c r="EK59" s="0" t="n">
        <v>1</v>
      </c>
      <c r="EL59" s="0" t="n">
        <v>1</v>
      </c>
      <c r="EM59" s="0" t="n">
        <v>1</v>
      </c>
      <c r="EN59" s="0" t="n">
        <v>1</v>
      </c>
      <c r="EO59" s="0" t="n">
        <v>1</v>
      </c>
      <c r="EP59" s="0" t="n">
        <v>1</v>
      </c>
      <c r="EQ59" s="0" t="n">
        <v>1</v>
      </c>
      <c r="ER59" s="0" t="n">
        <v>1</v>
      </c>
      <c r="ES59" s="0" t="n">
        <v>1</v>
      </c>
      <c r="ET59" s="0" t="n">
        <v>1</v>
      </c>
      <c r="EU59" s="0" t="n">
        <v>1</v>
      </c>
      <c r="EV59" s="0" t="n">
        <v>1</v>
      </c>
      <c r="EW59" s="0" t="n">
        <v>1</v>
      </c>
      <c r="EX59" s="0" t="n">
        <v>1</v>
      </c>
      <c r="EY59" s="0" t="n">
        <v>1</v>
      </c>
      <c r="EZ59" s="0" t="n">
        <v>2</v>
      </c>
      <c r="FA59" s="0" t="n">
        <v>2</v>
      </c>
      <c r="FB59" s="0" t="n">
        <v>1</v>
      </c>
      <c r="FC59" s="0" t="n">
        <v>1</v>
      </c>
      <c r="FD59" s="0" t="n">
        <v>4</v>
      </c>
      <c r="FE59" s="0" t="n">
        <v>1</v>
      </c>
      <c r="FF59" s="0" t="n">
        <v>1</v>
      </c>
      <c r="FG59" s="0" t="n">
        <v>1</v>
      </c>
      <c r="FH59" s="0" t="n">
        <v>1</v>
      </c>
      <c r="FI59" s="0" t="n">
        <v>1</v>
      </c>
      <c r="FJ59" s="0" t="n">
        <v>1</v>
      </c>
      <c r="FK59" s="0" t="n">
        <v>1</v>
      </c>
      <c r="FL59" s="0" t="n">
        <v>1</v>
      </c>
      <c r="FM59" s="0" t="n">
        <v>1</v>
      </c>
      <c r="FN59" s="0" t="n">
        <v>1</v>
      </c>
      <c r="FO59" s="0" t="n">
        <v>1</v>
      </c>
      <c r="FP59" s="0" t="n">
        <v>1</v>
      </c>
      <c r="FQ59" s="0" t="n">
        <v>2</v>
      </c>
      <c r="FR59" s="0" t="n">
        <v>1</v>
      </c>
      <c r="FS59" s="0" t="n">
        <v>2</v>
      </c>
      <c r="FT59" s="0" t="n">
        <v>1</v>
      </c>
      <c r="FU59" s="0" t="n">
        <v>1</v>
      </c>
      <c r="FV59" s="0" t="n">
        <v>1</v>
      </c>
      <c r="FW59" s="0" t="n">
        <v>2</v>
      </c>
      <c r="FX59" s="0" t="n">
        <v>1</v>
      </c>
      <c r="FY59" s="0" t="n">
        <v>1</v>
      </c>
      <c r="FZ59" s="0" t="n">
        <v>1</v>
      </c>
      <c r="GA59" s="0" t="n">
        <v>1</v>
      </c>
      <c r="GB59" s="0" t="n">
        <v>1</v>
      </c>
      <c r="GC59" s="0" t="n">
        <v>1</v>
      </c>
      <c r="GD59" s="0" t="n">
        <v>1</v>
      </c>
      <c r="GE59" s="0" t="n">
        <v>1</v>
      </c>
      <c r="GF59" s="0" t="n">
        <v>1</v>
      </c>
      <c r="GG59" s="0" t="n">
        <v>1</v>
      </c>
      <c r="GH59" s="0" t="n">
        <v>1</v>
      </c>
      <c r="GI59" s="0" t="n">
        <v>1</v>
      </c>
      <c r="GJ59" s="0" t="n">
        <v>2</v>
      </c>
      <c r="GK59" s="0" t="n">
        <v>1</v>
      </c>
      <c r="GL59" s="0" t="n">
        <v>2</v>
      </c>
      <c r="GM59" s="0" t="n">
        <v>1</v>
      </c>
      <c r="GN59" s="0" t="n">
        <v>1</v>
      </c>
      <c r="GO59" s="0" t="n">
        <v>1</v>
      </c>
      <c r="GP59" s="0" t="n">
        <v>1</v>
      </c>
      <c r="GQ59" s="0" t="n">
        <v>1</v>
      </c>
      <c r="GR59" s="0" t="n">
        <v>1</v>
      </c>
      <c r="GS59" s="0" t="n">
        <v>1</v>
      </c>
      <c r="GT59" s="0" t="n">
        <v>1</v>
      </c>
      <c r="GU59" s="0" t="n">
        <v>1</v>
      </c>
      <c r="GV59" s="0" t="n">
        <v>1</v>
      </c>
      <c r="GW59" s="0" t="n">
        <v>1</v>
      </c>
      <c r="GX59" s="0" t="n">
        <v>1</v>
      </c>
      <c r="GY59" s="0" t="n">
        <v>1</v>
      </c>
      <c r="GZ59" s="0" t="n">
        <v>2</v>
      </c>
      <c r="HA59" s="0" t="n">
        <v>1</v>
      </c>
      <c r="HB59" s="0" t="n">
        <v>1</v>
      </c>
      <c r="HC59" s="0" t="n">
        <v>1</v>
      </c>
      <c r="HD59" s="0" t="n">
        <v>1</v>
      </c>
      <c r="HE59" s="0" t="n">
        <v>1</v>
      </c>
      <c r="HF59" s="0" t="n">
        <v>2</v>
      </c>
      <c r="HG59" s="0" t="n">
        <v>1</v>
      </c>
      <c r="HH59" s="0" t="n">
        <v>1</v>
      </c>
      <c r="HI59" s="0" t="n">
        <v>1</v>
      </c>
      <c r="HJ59" s="0" t="n">
        <v>2</v>
      </c>
      <c r="HK59" s="0" t="n">
        <v>1</v>
      </c>
      <c r="HL59" s="0" t="n">
        <v>1</v>
      </c>
      <c r="HM59" s="0" t="n">
        <v>1</v>
      </c>
      <c r="HN59" s="0" t="n">
        <v>1</v>
      </c>
      <c r="HO59" s="0" t="n">
        <v>1</v>
      </c>
      <c r="HP59" s="0" t="n">
        <v>1</v>
      </c>
      <c r="HQ59" s="0" t="n">
        <v>1</v>
      </c>
      <c r="HR59" s="0" t="n">
        <v>2</v>
      </c>
      <c r="HS59" s="0" t="n">
        <v>1</v>
      </c>
      <c r="HT59" s="0" t="n">
        <v>1</v>
      </c>
      <c r="HU59" s="0" t="n">
        <v>1</v>
      </c>
      <c r="HV59" s="0" t="n">
        <v>1</v>
      </c>
      <c r="HW59" s="0" t="n">
        <v>1</v>
      </c>
      <c r="HX59" s="0" t="n">
        <v>1</v>
      </c>
      <c r="HY59" s="0" t="n">
        <v>1</v>
      </c>
      <c r="HZ59" s="0" t="n">
        <v>2</v>
      </c>
      <c r="IA59" s="0" t="n">
        <v>1</v>
      </c>
      <c r="IB59" s="0" t="n">
        <v>1</v>
      </c>
      <c r="IC59" s="0" t="n">
        <v>1</v>
      </c>
      <c r="ID59" s="0" t="n">
        <v>1</v>
      </c>
      <c r="IE59" s="0" t="n">
        <v>1</v>
      </c>
      <c r="IF59" s="0" t="n">
        <v>1</v>
      </c>
      <c r="IG59" s="0" t="n">
        <v>1</v>
      </c>
      <c r="IH59" s="0" t="n">
        <v>1</v>
      </c>
      <c r="II59" s="0" t="n">
        <v>1</v>
      </c>
      <c r="IJ59" s="0" t="n">
        <v>1</v>
      </c>
      <c r="IK59" s="0" t="n">
        <v>2</v>
      </c>
      <c r="IL59" s="0" t="n">
        <v>1</v>
      </c>
      <c r="IM59" s="0" t="n">
        <v>2</v>
      </c>
      <c r="IN59" s="0" t="n">
        <v>1</v>
      </c>
      <c r="IO59" s="0" t="n">
        <v>1</v>
      </c>
      <c r="IP59" s="0" t="n">
        <v>2</v>
      </c>
      <c r="IQ59" s="0" t="n">
        <v>2</v>
      </c>
      <c r="IR59" s="0" t="n">
        <v>1</v>
      </c>
      <c r="IS59" s="0" t="n">
        <v>1</v>
      </c>
      <c r="IT59" s="0" t="n">
        <v>1</v>
      </c>
      <c r="IU59" s="0" t="n">
        <v>1</v>
      </c>
      <c r="IV59" s="0" t="n">
        <v>1</v>
      </c>
      <c r="IW59" s="0" t="n">
        <v>2</v>
      </c>
      <c r="IX59" s="0" t="n">
        <v>2</v>
      </c>
      <c r="IY59" s="0" t="n">
        <v>1</v>
      </c>
      <c r="IZ59" s="0" t="n">
        <v>1</v>
      </c>
      <c r="JA59" s="0" t="n">
        <v>1</v>
      </c>
      <c r="JB59" s="0" t="n">
        <v>1</v>
      </c>
      <c r="JC59" s="0" t="n">
        <v>2</v>
      </c>
      <c r="JD59" s="0" t="n">
        <v>1</v>
      </c>
      <c r="JE59" s="0" t="n">
        <v>1</v>
      </c>
      <c r="JF59" s="0" t="n">
        <v>1</v>
      </c>
      <c r="JG59" s="0" t="n">
        <v>1</v>
      </c>
      <c r="JH59" s="0" t="n">
        <v>1</v>
      </c>
      <c r="JI59" s="0" t="n">
        <v>1</v>
      </c>
      <c r="JJ59" s="0" t="n">
        <v>2</v>
      </c>
      <c r="JK59" s="0" t="n">
        <v>1</v>
      </c>
      <c r="JL59" s="0" t="n">
        <v>1</v>
      </c>
      <c r="JM59" s="0" t="n">
        <v>1</v>
      </c>
      <c r="JN59" s="0" t="n">
        <v>1</v>
      </c>
      <c r="JO59" s="0" t="n">
        <v>1</v>
      </c>
      <c r="JP59" s="0" t="n">
        <v>1</v>
      </c>
      <c r="JQ59" s="0" t="n">
        <v>1</v>
      </c>
      <c r="JR59" s="0" t="n">
        <v>1</v>
      </c>
      <c r="JS59" s="0" t="n">
        <v>1</v>
      </c>
      <c r="JT59" s="0" t="n">
        <v>1</v>
      </c>
      <c r="JU59" s="0" t="n">
        <v>1</v>
      </c>
      <c r="JV59" s="0" t="n">
        <v>1</v>
      </c>
      <c r="JW59" s="0" t="n">
        <v>1</v>
      </c>
      <c r="JX59" s="0" t="n">
        <v>1</v>
      </c>
      <c r="JY59" s="0" t="n">
        <v>1</v>
      </c>
      <c r="JZ59" s="0" t="n">
        <v>1</v>
      </c>
      <c r="KA59" s="0" t="n">
        <v>1</v>
      </c>
      <c r="KB59" s="0" t="n">
        <v>1</v>
      </c>
      <c r="KC59" s="0" t="n">
        <v>1</v>
      </c>
      <c r="KD59" s="0" t="n">
        <v>1</v>
      </c>
      <c r="KE59" s="0" t="n">
        <v>1</v>
      </c>
      <c r="KF59" s="0" t="n">
        <v>1</v>
      </c>
      <c r="KG59" s="0" t="n">
        <v>1</v>
      </c>
      <c r="KH59" s="0" t="n">
        <v>1</v>
      </c>
      <c r="KI59" s="0" t="n">
        <v>1</v>
      </c>
      <c r="KJ59" s="0" t="n">
        <v>2</v>
      </c>
      <c r="KK59" s="0" t="n">
        <v>1</v>
      </c>
      <c r="KL59" s="0" t="n">
        <v>1</v>
      </c>
      <c r="KM59" s="0" t="n">
        <v>1</v>
      </c>
      <c r="KN59" s="0" t="n">
        <v>1</v>
      </c>
      <c r="KO59" s="0" t="n">
        <v>1</v>
      </c>
      <c r="KP59" s="0" t="n">
        <v>1</v>
      </c>
      <c r="KQ59" s="0" t="n">
        <v>1</v>
      </c>
      <c r="KR59" s="0" t="n">
        <v>1</v>
      </c>
      <c r="KS59" s="0" t="n">
        <v>1</v>
      </c>
      <c r="KT59" s="0" t="n">
        <v>1</v>
      </c>
      <c r="KU59" s="0" t="n">
        <v>1</v>
      </c>
      <c r="KV59" s="0" t="n">
        <v>2</v>
      </c>
      <c r="KW59" s="0" t="n">
        <v>1</v>
      </c>
      <c r="KX59" s="0" t="n">
        <v>1</v>
      </c>
      <c r="KY59" s="0" t="n">
        <v>1</v>
      </c>
      <c r="KZ59" s="0" t="n">
        <v>1</v>
      </c>
      <c r="LA59" s="0" t="n">
        <v>1</v>
      </c>
      <c r="LB59" s="0" t="n">
        <v>1</v>
      </c>
      <c r="LC59" s="0" t="n">
        <v>1</v>
      </c>
      <c r="LD59" s="0" t="n">
        <v>1</v>
      </c>
      <c r="LE59" s="0" t="n">
        <v>1</v>
      </c>
      <c r="LF59" s="0" t="n">
        <v>1</v>
      </c>
      <c r="LG59" s="0" t="n">
        <v>1</v>
      </c>
      <c r="LH59" s="0" t="n">
        <v>1</v>
      </c>
      <c r="LI59" s="0" t="n">
        <v>2</v>
      </c>
      <c r="LJ59" s="0" t="n">
        <v>1</v>
      </c>
      <c r="LK59" s="0" t="n">
        <v>1</v>
      </c>
      <c r="LL59" s="0" t="n">
        <v>1</v>
      </c>
      <c r="LM59" s="0" t="n">
        <v>1</v>
      </c>
      <c r="LN59" s="0" t="n">
        <v>1</v>
      </c>
      <c r="LO59" s="0" t="n">
        <v>1</v>
      </c>
      <c r="LP59" s="0" t="n">
        <v>1</v>
      </c>
      <c r="LQ59" s="0" t="n">
        <v>1</v>
      </c>
      <c r="LR59" s="0" t="n">
        <v>1</v>
      </c>
      <c r="LS59" s="0" t="n">
        <v>1</v>
      </c>
      <c r="LT59" s="0" t="n">
        <v>1</v>
      </c>
      <c r="LU59" s="0" t="n">
        <v>2</v>
      </c>
      <c r="LV59" s="0" t="n">
        <v>1</v>
      </c>
      <c r="LW59" s="0" t="n">
        <v>1</v>
      </c>
      <c r="LX59" s="0" t="n">
        <v>2</v>
      </c>
      <c r="LY59" s="0" t="n">
        <v>1</v>
      </c>
      <c r="LZ59" s="0" t="n">
        <v>1</v>
      </c>
      <c r="MA59" s="0" t="n">
        <v>1</v>
      </c>
      <c r="MB59" s="0" t="n">
        <v>1</v>
      </c>
      <c r="MC59" s="0" t="n">
        <v>1</v>
      </c>
      <c r="MD59" s="0" t="n">
        <v>1</v>
      </c>
      <c r="ME59" s="0" t="n">
        <v>1</v>
      </c>
      <c r="MF59" s="0" t="n">
        <v>1</v>
      </c>
      <c r="MG59" s="0" t="n">
        <v>1</v>
      </c>
      <c r="MH59" s="0" t="n">
        <v>1</v>
      </c>
      <c r="MI59" s="0" t="n">
        <v>1</v>
      </c>
      <c r="MJ59" s="0" t="n">
        <v>2</v>
      </c>
      <c r="MK59" s="0" t="n">
        <v>2</v>
      </c>
      <c r="ML59" s="0" t="n">
        <v>1</v>
      </c>
      <c r="MM59" s="0" t="n">
        <v>1</v>
      </c>
      <c r="MN59" s="0" t="n">
        <v>1</v>
      </c>
      <c r="MO59" s="0" t="n">
        <v>1</v>
      </c>
      <c r="MP59" s="0" t="n">
        <v>1</v>
      </c>
      <c r="MQ59" s="0" t="n">
        <v>1</v>
      </c>
      <c r="MR59" s="0" t="n">
        <v>1</v>
      </c>
      <c r="MS59" s="0" t="n">
        <v>1</v>
      </c>
      <c r="MT59" s="0" t="n">
        <v>1</v>
      </c>
      <c r="MU59" s="0" t="n">
        <v>1</v>
      </c>
      <c r="MV59" s="0" t="n">
        <v>1</v>
      </c>
      <c r="MW59" s="0" t="n">
        <v>1</v>
      </c>
      <c r="MX59" s="0" t="n">
        <v>1</v>
      </c>
      <c r="MY59" s="0" t="n">
        <v>1</v>
      </c>
      <c r="MZ59" s="0" t="n">
        <v>1</v>
      </c>
      <c r="NA59" s="0" t="n">
        <v>1</v>
      </c>
      <c r="NB59" s="0" t="n">
        <v>1</v>
      </c>
      <c r="NC59" s="0" t="n">
        <v>1</v>
      </c>
      <c r="ND59" s="0" t="n">
        <v>1</v>
      </c>
      <c r="NE59" s="0" t="n">
        <v>2</v>
      </c>
      <c r="NF59" s="0" t="n">
        <v>1</v>
      </c>
      <c r="NG59" s="0" t="n">
        <v>1</v>
      </c>
      <c r="NH59" s="0" t="n">
        <v>1</v>
      </c>
      <c r="NI59" s="0" t="n">
        <v>1</v>
      </c>
      <c r="NJ59" s="0" t="n">
        <v>1</v>
      </c>
      <c r="NK59" s="0" t="n">
        <v>1</v>
      </c>
      <c r="NL59" s="0" t="n">
        <v>1</v>
      </c>
      <c r="NM59" s="0" t="n">
        <v>1</v>
      </c>
      <c r="NN59" s="0" t="n">
        <v>1</v>
      </c>
      <c r="NO59" s="0" t="n">
        <v>1</v>
      </c>
      <c r="NP59" s="0" t="n">
        <v>1</v>
      </c>
      <c r="NQ59" s="0" t="n">
        <v>1</v>
      </c>
      <c r="NR59" s="0" t="n">
        <v>1</v>
      </c>
      <c r="NS59" s="0" t="n">
        <v>1</v>
      </c>
      <c r="NT59" s="0" t="n">
        <v>2</v>
      </c>
      <c r="NU59" s="0" t="n">
        <v>2</v>
      </c>
      <c r="NV59" s="0" t="n">
        <v>1</v>
      </c>
      <c r="NW59" s="0" t="n">
        <v>1</v>
      </c>
      <c r="NX59" s="0" t="n">
        <v>1</v>
      </c>
      <c r="NY59" s="0" t="n">
        <v>2</v>
      </c>
      <c r="NZ59" s="0" t="n">
        <v>1</v>
      </c>
      <c r="OA59" s="0" t="n">
        <v>1</v>
      </c>
      <c r="OB59" s="0" t="n">
        <v>1</v>
      </c>
      <c r="OC59" s="0" t="n">
        <v>1</v>
      </c>
      <c r="OD59" s="0" t="n">
        <v>1</v>
      </c>
      <c r="OE59" s="0" t="n">
        <v>1</v>
      </c>
      <c r="OF59" s="0" t="n">
        <v>1</v>
      </c>
      <c r="OG59" s="0" t="n">
        <v>1</v>
      </c>
      <c r="OH59" s="0" t="n">
        <v>1</v>
      </c>
      <c r="OI59" s="0" t="n">
        <v>2</v>
      </c>
      <c r="OJ59" s="0" t="n">
        <v>1</v>
      </c>
      <c r="OK59" s="0" t="n">
        <v>1</v>
      </c>
      <c r="OL59" s="0" t="n">
        <v>1</v>
      </c>
      <c r="OM59" s="0" t="n">
        <v>2</v>
      </c>
      <c r="ON59" s="0" t="n">
        <v>2</v>
      </c>
      <c r="OO59" s="0" t="n">
        <v>1</v>
      </c>
      <c r="OP59" s="0" t="n">
        <v>1</v>
      </c>
      <c r="OQ59" s="0" t="n">
        <v>1</v>
      </c>
      <c r="OR59" s="0" t="n">
        <v>1</v>
      </c>
      <c r="OS59" s="0" t="n">
        <v>1</v>
      </c>
      <c r="OT59" s="0" t="n">
        <v>1</v>
      </c>
      <c r="OU59" s="0" t="n">
        <v>1</v>
      </c>
      <c r="OV59" s="0" t="n">
        <v>1</v>
      </c>
      <c r="OW59" s="0" t="n">
        <v>-9</v>
      </c>
      <c r="OX59" s="0" t="n">
        <v>1</v>
      </c>
      <c r="OY59" s="0" t="n">
        <v>1</v>
      </c>
      <c r="OZ59" s="0" t="n">
        <v>1</v>
      </c>
      <c r="PA59" s="0" t="n">
        <v>2</v>
      </c>
      <c r="PB59" s="0" t="n">
        <v>1</v>
      </c>
      <c r="PC59" s="0" t="n">
        <v>1</v>
      </c>
      <c r="PD59" s="0" t="n">
        <v>1</v>
      </c>
      <c r="PE59" s="0" t="n">
        <v>1</v>
      </c>
      <c r="PF59" s="0" t="n">
        <v>1</v>
      </c>
      <c r="PG59" s="0" t="n">
        <v>1</v>
      </c>
      <c r="PH59" s="0" t="n">
        <v>1</v>
      </c>
      <c r="PI59" s="0" t="n">
        <v>1</v>
      </c>
      <c r="PJ59" s="0" t="n">
        <v>2</v>
      </c>
      <c r="PK59" s="0" t="n">
        <v>1</v>
      </c>
      <c r="PL59" s="0" t="n">
        <v>1</v>
      </c>
      <c r="PM59" s="0" t="n">
        <v>1</v>
      </c>
      <c r="PN59" s="0" t="n">
        <v>2</v>
      </c>
      <c r="PO59" s="0" t="n">
        <v>1</v>
      </c>
      <c r="PP59" s="0" t="n">
        <v>1</v>
      </c>
      <c r="PQ59" s="0" t="n">
        <v>1</v>
      </c>
      <c r="PR59" s="0" t="n">
        <v>1</v>
      </c>
      <c r="PS59" s="0" t="n">
        <v>1</v>
      </c>
      <c r="PT59" s="0" t="n">
        <v>1</v>
      </c>
      <c r="PU59" s="0" t="n">
        <v>1</v>
      </c>
      <c r="PV59" s="0" t="n">
        <v>1</v>
      </c>
      <c r="PW59" s="0" t="n">
        <v>1</v>
      </c>
      <c r="PX59" s="0" t="n">
        <v>1</v>
      </c>
      <c r="PY59" s="0" t="n">
        <v>1</v>
      </c>
      <c r="PZ59" s="0" t="n">
        <v>1</v>
      </c>
      <c r="QA59" s="0" t="n">
        <v>1</v>
      </c>
      <c r="QB59" s="0" t="n">
        <v>1</v>
      </c>
      <c r="QC59" s="0" t="n">
        <v>3</v>
      </c>
      <c r="QD59" s="0" t="n">
        <v>2</v>
      </c>
      <c r="QE59" s="0" t="n">
        <v>1</v>
      </c>
      <c r="QF59" s="0" t="n">
        <v>1</v>
      </c>
      <c r="QG59" s="0" t="n">
        <v>2</v>
      </c>
      <c r="QH59" s="0" t="n">
        <v>1</v>
      </c>
      <c r="QI59" s="0" t="n">
        <v>1</v>
      </c>
      <c r="QJ59" s="0" t="n">
        <v>2</v>
      </c>
      <c r="QK59" s="0" t="n">
        <v>1</v>
      </c>
      <c r="QL59" s="0" t="n">
        <v>2</v>
      </c>
      <c r="QM59" s="0" t="n">
        <v>1</v>
      </c>
      <c r="QN59" s="0" t="n">
        <v>1</v>
      </c>
      <c r="QO59" s="0" t="n">
        <v>1</v>
      </c>
      <c r="QP59" s="0" t="n">
        <v>3</v>
      </c>
      <c r="QQ59" s="0" t="n">
        <v>1</v>
      </c>
      <c r="QR59" s="0" t="n">
        <v>1</v>
      </c>
      <c r="QS59" s="0" t="n">
        <v>1</v>
      </c>
      <c r="QT59" s="0" t="n">
        <v>1</v>
      </c>
      <c r="QU59" s="0" t="n">
        <v>1</v>
      </c>
      <c r="QV59" s="0" t="n">
        <v>1</v>
      </c>
      <c r="QW59" s="0" t="n">
        <v>1</v>
      </c>
      <c r="QX59" s="0" t="n">
        <v>1</v>
      </c>
      <c r="QY59" s="0" t="n">
        <v>1</v>
      </c>
      <c r="QZ59" s="0" t="n">
        <v>1</v>
      </c>
      <c r="RA59" s="0" t="n">
        <v>1</v>
      </c>
      <c r="RB59" s="0" t="n">
        <v>1</v>
      </c>
      <c r="RC59" s="0" t="n">
        <v>1</v>
      </c>
      <c r="RD59" s="0" t="n">
        <v>1</v>
      </c>
      <c r="RE59" s="0" t="n">
        <v>1</v>
      </c>
      <c r="RF59" s="0" t="n">
        <v>1</v>
      </c>
      <c r="RG59" s="0" t="n">
        <v>2</v>
      </c>
      <c r="RH59" s="0" t="n">
        <v>1</v>
      </c>
      <c r="RI59" s="0" t="n">
        <v>2</v>
      </c>
      <c r="RJ59" s="0" t="n">
        <v>1</v>
      </c>
      <c r="RK59" s="0" t="n">
        <v>1</v>
      </c>
      <c r="RL59" s="0" t="n">
        <v>1</v>
      </c>
      <c r="RM59" s="0" t="n">
        <v>1</v>
      </c>
      <c r="RN59" s="0" t="n">
        <v>1</v>
      </c>
      <c r="RO59" s="0" t="n">
        <v>1</v>
      </c>
      <c r="RP59" s="0" t="n">
        <v>2</v>
      </c>
      <c r="RQ59" s="0" t="n">
        <v>1</v>
      </c>
      <c r="RR59" s="0" t="n">
        <v>1</v>
      </c>
      <c r="RS59" s="0" t="n">
        <v>1</v>
      </c>
      <c r="RT59" s="0" t="n">
        <v>1</v>
      </c>
      <c r="RU59" s="0" t="n">
        <v>1</v>
      </c>
      <c r="RV59" s="0" t="n">
        <v>1</v>
      </c>
      <c r="RW59" s="0" t="n">
        <v>1</v>
      </c>
      <c r="RX59" s="0" t="n">
        <v>1</v>
      </c>
      <c r="RY59" s="0" t="n">
        <v>2</v>
      </c>
      <c r="RZ59" s="0" t="n">
        <v>1</v>
      </c>
      <c r="SA59" s="0" t="n">
        <v>2</v>
      </c>
      <c r="SB59" s="0" t="n">
        <v>1</v>
      </c>
      <c r="SC59" s="0" t="n">
        <v>1</v>
      </c>
      <c r="SD59" s="0" t="n">
        <v>1</v>
      </c>
      <c r="SE59" s="0" t="n">
        <v>1</v>
      </c>
      <c r="SF59" s="0" t="n">
        <v>1</v>
      </c>
      <c r="SG59" s="0" t="n">
        <v>1</v>
      </c>
      <c r="SH59" s="0" t="n">
        <v>1</v>
      </c>
      <c r="SI59" s="0" t="n">
        <v>1</v>
      </c>
      <c r="SJ59" s="0" t="n">
        <v>1</v>
      </c>
      <c r="SK59" s="0" t="n">
        <v>1</v>
      </c>
      <c r="SL59" s="0" t="n">
        <v>1</v>
      </c>
      <c r="SM59" s="0" t="n">
        <v>2</v>
      </c>
      <c r="SN59" s="0" t="n">
        <v>1</v>
      </c>
      <c r="SO59" s="0" t="n">
        <v>1</v>
      </c>
      <c r="SP59" s="0" t="n">
        <v>1</v>
      </c>
      <c r="SQ59" s="0" t="n">
        <v>1</v>
      </c>
      <c r="SR59" s="0" t="n">
        <v>1</v>
      </c>
      <c r="SS59" s="0" t="n">
        <v>1</v>
      </c>
      <c r="ST59" s="0" t="n">
        <v>1</v>
      </c>
      <c r="SU59" s="0" t="n">
        <v>1</v>
      </c>
      <c r="SV59" s="0" t="n">
        <v>1</v>
      </c>
      <c r="SW59" s="0" t="n">
        <v>1</v>
      </c>
      <c r="SX59" s="0" t="n">
        <v>1</v>
      </c>
      <c r="SY59" s="0" t="n">
        <v>1</v>
      </c>
      <c r="SZ59" s="0" t="n">
        <v>1</v>
      </c>
      <c r="TA59" s="0" t="n">
        <v>1</v>
      </c>
      <c r="TB59" s="0" t="n">
        <v>1</v>
      </c>
      <c r="TC59" s="0" t="n">
        <v>1</v>
      </c>
      <c r="TD59" s="0" t="n">
        <v>1</v>
      </c>
      <c r="TE59" s="0" t="n">
        <v>1</v>
      </c>
      <c r="TF59" s="0" t="n">
        <v>1</v>
      </c>
      <c r="TG59" s="0" t="n">
        <v>1</v>
      </c>
      <c r="TH59" s="0" t="n">
        <v>1</v>
      </c>
      <c r="TI59" s="0" t="n">
        <v>1</v>
      </c>
      <c r="TJ59" s="0" t="n">
        <v>1</v>
      </c>
      <c r="TK59" s="0" t="n">
        <v>1</v>
      </c>
      <c r="TL59" s="0" t="n">
        <v>1</v>
      </c>
      <c r="TM59" s="0" t="n">
        <v>1</v>
      </c>
      <c r="TN59" s="0" t="n">
        <v>1</v>
      </c>
      <c r="TO59" s="0" t="n">
        <v>1</v>
      </c>
      <c r="TP59" s="0" t="n">
        <v>1</v>
      </c>
      <c r="TQ59" s="0" t="n">
        <v>1</v>
      </c>
      <c r="TR59" s="0" t="n">
        <v>1</v>
      </c>
      <c r="TS59" s="0" t="n">
        <v>2</v>
      </c>
      <c r="TT59" s="0" t="n">
        <v>1</v>
      </c>
      <c r="TU59" s="0" t="n">
        <v>1</v>
      </c>
      <c r="TV59" s="0" t="n">
        <v>1</v>
      </c>
      <c r="TW59" s="0" t="n">
        <v>2</v>
      </c>
      <c r="TX59" s="0" t="n">
        <v>1</v>
      </c>
      <c r="TY59" s="0" t="n">
        <v>2</v>
      </c>
      <c r="TZ59" s="0" t="n">
        <v>2</v>
      </c>
      <c r="UA59" s="0" t="n">
        <v>1</v>
      </c>
      <c r="UB59" s="0" t="n">
        <v>1</v>
      </c>
      <c r="UC59" s="0" t="n">
        <v>2</v>
      </c>
      <c r="UD59" s="0" t="n">
        <v>2</v>
      </c>
      <c r="UE59" s="0" t="n">
        <v>1</v>
      </c>
      <c r="UF59" s="0" t="n">
        <v>1</v>
      </c>
      <c r="UG59" s="0" t="n">
        <v>1</v>
      </c>
      <c r="UH59" s="0" t="n">
        <v>1</v>
      </c>
      <c r="UI59" s="0" t="n">
        <v>1</v>
      </c>
      <c r="UJ59" s="0" t="n">
        <v>1</v>
      </c>
      <c r="UK59" s="0" t="n">
        <v>1</v>
      </c>
      <c r="UL59" s="0" t="n">
        <v>1</v>
      </c>
      <c r="UM59" s="0" t="n">
        <v>1</v>
      </c>
      <c r="UN59" s="0" t="n">
        <v>1</v>
      </c>
      <c r="UO59" s="0" t="n">
        <v>1</v>
      </c>
      <c r="UP59" s="0" t="n">
        <v>1</v>
      </c>
      <c r="UQ59" s="0" t="n">
        <v>1</v>
      </c>
      <c r="UR59" s="0" t="n">
        <v>1</v>
      </c>
      <c r="US59" s="0" t="n">
        <v>1</v>
      </c>
      <c r="UT59" s="0" t="n">
        <v>1</v>
      </c>
      <c r="UU59" s="0" t="n">
        <v>1</v>
      </c>
      <c r="UV59" s="0" t="n">
        <v>1</v>
      </c>
      <c r="UW59" s="0" t="n">
        <v>1</v>
      </c>
      <c r="UX59" s="0" t="n">
        <v>1</v>
      </c>
      <c r="UY59" s="0" t="n">
        <v>2</v>
      </c>
      <c r="UZ59" s="0" t="n">
        <v>1</v>
      </c>
      <c r="VA59" s="0" t="n">
        <v>1</v>
      </c>
      <c r="VB59" s="0" t="n">
        <v>1</v>
      </c>
      <c r="VC59" s="0" t="n">
        <v>1</v>
      </c>
      <c r="VD59" s="0" t="n">
        <v>2</v>
      </c>
      <c r="VE59" s="0" t="n">
        <v>1</v>
      </c>
      <c r="VF59" s="0" t="n">
        <v>1</v>
      </c>
      <c r="VG59" s="0" t="n">
        <v>1</v>
      </c>
      <c r="VH59" s="0" t="n">
        <v>1</v>
      </c>
      <c r="VI59" s="0" t="n">
        <v>1</v>
      </c>
      <c r="VJ59" s="0" t="n">
        <v>1</v>
      </c>
      <c r="VK59" s="0" t="n">
        <v>2</v>
      </c>
      <c r="VL59" s="0" t="n">
        <v>1</v>
      </c>
      <c r="VM59" s="0" t="n">
        <v>1</v>
      </c>
      <c r="VN59" s="0" t="n">
        <v>2</v>
      </c>
      <c r="VO59" s="0" t="n">
        <v>1</v>
      </c>
      <c r="VP59" s="0" t="n">
        <v>1</v>
      </c>
      <c r="VQ59" s="0" t="n">
        <v>1</v>
      </c>
      <c r="VR59" s="0" t="n">
        <v>1</v>
      </c>
      <c r="VS59" s="0" t="n">
        <v>2</v>
      </c>
      <c r="VT59" s="0" t="n">
        <v>1</v>
      </c>
      <c r="VU59" s="0" t="n">
        <v>1</v>
      </c>
      <c r="VV59" s="0" t="n">
        <v>1</v>
      </c>
      <c r="VW59" s="0" t="n">
        <v>-9</v>
      </c>
      <c r="VX59" s="0" t="n">
        <v>1</v>
      </c>
      <c r="VY59" s="0" t="n">
        <v>1</v>
      </c>
      <c r="VZ59" s="0" t="n">
        <v>1</v>
      </c>
      <c r="WA59" s="0" t="n">
        <v>2</v>
      </c>
      <c r="WB59" s="0" t="n">
        <v>1</v>
      </c>
      <c r="WC59" s="0" t="n">
        <v>2</v>
      </c>
      <c r="WD59" s="0" t="n">
        <v>1</v>
      </c>
      <c r="WE59" s="0" t="n">
        <v>1</v>
      </c>
      <c r="WF59" s="0" t="n">
        <v>2</v>
      </c>
      <c r="WG59" s="0" t="n">
        <v>1</v>
      </c>
      <c r="WH59" s="0" t="n">
        <v>1</v>
      </c>
      <c r="WI59" s="0" t="n">
        <v>1</v>
      </c>
      <c r="WJ59" s="0" t="n">
        <v>1</v>
      </c>
      <c r="WK59" s="0" t="n">
        <v>1</v>
      </c>
      <c r="WL59" s="0" t="n">
        <v>1</v>
      </c>
      <c r="WM59" s="0" t="n">
        <v>1</v>
      </c>
      <c r="WN59" s="0" t="n">
        <v>1</v>
      </c>
      <c r="WO59" s="0" t="n">
        <v>2</v>
      </c>
      <c r="WP59" s="0" t="n">
        <v>1</v>
      </c>
      <c r="WQ59" s="0" t="n">
        <v>1</v>
      </c>
      <c r="WR59" s="0" t="n">
        <v>1</v>
      </c>
      <c r="WS59" s="0" t="n">
        <v>1</v>
      </c>
      <c r="WT59" s="0" t="n">
        <v>1</v>
      </c>
      <c r="WU59" s="0" t="n">
        <v>1</v>
      </c>
      <c r="WV59" s="0" t="n">
        <v>1</v>
      </c>
      <c r="WW59" s="0" t="n">
        <v>1</v>
      </c>
      <c r="WX59" s="0" t="n">
        <v>1</v>
      </c>
      <c r="WY59" s="0" t="n">
        <v>1</v>
      </c>
      <c r="WZ59" s="0" t="n">
        <v>1</v>
      </c>
      <c r="XA59" s="0" t="n">
        <v>2</v>
      </c>
      <c r="XB59" s="0" t="n">
        <v>1</v>
      </c>
      <c r="XC59" s="0" t="n">
        <v>1</v>
      </c>
      <c r="XD59" s="0" t="n">
        <v>1</v>
      </c>
      <c r="XE59" s="0" t="n">
        <v>1</v>
      </c>
      <c r="XF59" s="0" t="n">
        <v>1</v>
      </c>
      <c r="XG59" s="0" t="n">
        <v>1</v>
      </c>
      <c r="XH59" s="0" t="n">
        <v>1</v>
      </c>
      <c r="XI59" s="0" t="n">
        <v>1</v>
      </c>
      <c r="XJ59" s="0" t="n">
        <v>1</v>
      </c>
      <c r="XK59" s="0" t="n">
        <v>-9</v>
      </c>
      <c r="XL59" s="0" t="n">
        <v>2</v>
      </c>
      <c r="XM59" s="0" t="n">
        <v>2</v>
      </c>
      <c r="XN59" s="0" t="n">
        <v>2</v>
      </c>
      <c r="XO59" s="0" t="n">
        <v>1</v>
      </c>
      <c r="XP59" s="0" t="n">
        <v>1</v>
      </c>
      <c r="XQ59" s="0" t="n">
        <v>1</v>
      </c>
      <c r="XR59" s="0" t="n">
        <v>1</v>
      </c>
      <c r="XS59" s="0" t="n">
        <v>2</v>
      </c>
      <c r="XT59" s="0" t="n">
        <v>1</v>
      </c>
      <c r="XU59" s="0" t="n">
        <v>1</v>
      </c>
      <c r="XV59" s="0" t="n">
        <v>1</v>
      </c>
      <c r="XW59" s="0" t="n">
        <v>1</v>
      </c>
      <c r="XX59" s="0" t="n">
        <v>1</v>
      </c>
      <c r="XY59" s="0" t="n">
        <v>2</v>
      </c>
      <c r="XZ59" s="0" t="n">
        <v>1</v>
      </c>
      <c r="YA59" s="0" t="n">
        <v>1</v>
      </c>
      <c r="YB59" s="0" t="n">
        <v>1</v>
      </c>
      <c r="YC59" s="0" t="n">
        <v>1</v>
      </c>
      <c r="YD59" s="0" t="n">
        <v>1</v>
      </c>
      <c r="YE59" s="0" t="n">
        <v>2</v>
      </c>
      <c r="YF59" s="0" t="n">
        <v>1</v>
      </c>
      <c r="YG59" s="0" t="n">
        <v>1</v>
      </c>
      <c r="YH59" s="0" t="n">
        <v>1</v>
      </c>
      <c r="YI59" s="0" t="n">
        <v>1</v>
      </c>
      <c r="YJ59" s="0" t="n">
        <v>1</v>
      </c>
      <c r="YK59" s="0" t="n">
        <v>1</v>
      </c>
      <c r="YL59" s="0" t="n">
        <v>2</v>
      </c>
      <c r="YM59" s="0" t="n">
        <v>1</v>
      </c>
      <c r="YN59" s="0" t="n">
        <v>1</v>
      </c>
      <c r="YO59" s="0" t="n">
        <v>1</v>
      </c>
      <c r="YP59" s="0" t="n">
        <v>1</v>
      </c>
      <c r="YQ59" s="0" t="n">
        <v>1</v>
      </c>
      <c r="YR59" s="0" t="n">
        <v>1</v>
      </c>
      <c r="YS59" s="0" t="n">
        <v>1</v>
      </c>
      <c r="YT59" s="0" t="n">
        <v>1</v>
      </c>
      <c r="YU59" s="0" t="n">
        <v>1</v>
      </c>
      <c r="YV59" s="0" t="n">
        <v>1</v>
      </c>
      <c r="YW59" s="0" t="n">
        <v>1</v>
      </c>
      <c r="YX59" s="0" t="n">
        <v>1</v>
      </c>
      <c r="YY59" s="0" t="n">
        <v>1</v>
      </c>
      <c r="YZ59" s="0" t="n">
        <v>1</v>
      </c>
      <c r="ZA59" s="0" t="n">
        <v>1</v>
      </c>
      <c r="ZB59" s="0" t="n">
        <v>2</v>
      </c>
      <c r="ZC59" s="0" t="n">
        <v>1</v>
      </c>
      <c r="ZD59" s="0" t="n">
        <v>1</v>
      </c>
      <c r="ZE59" s="0" t="n">
        <v>1</v>
      </c>
      <c r="ZF59" s="0" t="n">
        <v>1</v>
      </c>
      <c r="ZG59" s="0" t="n">
        <v>1</v>
      </c>
      <c r="ZH59" s="0" t="n">
        <v>1</v>
      </c>
      <c r="ZI59" s="0" t="n">
        <v>1</v>
      </c>
      <c r="ZJ59" s="0" t="n">
        <v>2</v>
      </c>
      <c r="ZK59" s="0" t="n">
        <v>1</v>
      </c>
      <c r="ZL59" s="0" t="n">
        <v>2</v>
      </c>
      <c r="ZM59" s="0" t="n">
        <v>2</v>
      </c>
      <c r="ZN59" s="0" t="n">
        <v>1</v>
      </c>
      <c r="ZO59" s="0" t="n">
        <v>1</v>
      </c>
      <c r="ZP59" s="0" t="n">
        <v>1</v>
      </c>
      <c r="ZQ59" s="0" t="n">
        <v>1</v>
      </c>
      <c r="ZR59" s="0" t="n">
        <v>1</v>
      </c>
      <c r="ZS59" s="0" t="n">
        <v>2</v>
      </c>
      <c r="ZT59" s="0" t="n">
        <v>1</v>
      </c>
      <c r="ZU59" s="0" t="n">
        <v>1</v>
      </c>
      <c r="ZV59" s="0" t="n">
        <v>1</v>
      </c>
      <c r="ZW59" s="0" t="n">
        <v>1</v>
      </c>
      <c r="ZX59" s="0" t="n">
        <v>1</v>
      </c>
      <c r="ZY59" s="0" t="n">
        <v>1</v>
      </c>
      <c r="ZZ59" s="0" t="n">
        <v>1</v>
      </c>
      <c r="AAA59" s="0" t="n">
        <v>1</v>
      </c>
      <c r="AAB59" s="0" t="n">
        <v>2</v>
      </c>
      <c r="AAC59" s="0" t="n">
        <v>2</v>
      </c>
      <c r="AAD59" s="0" t="n">
        <v>1</v>
      </c>
      <c r="AAE59" s="0" t="n">
        <v>1</v>
      </c>
      <c r="AAF59" s="0" t="n">
        <v>1</v>
      </c>
      <c r="AAG59" s="0" t="n">
        <v>2</v>
      </c>
      <c r="AAH59" s="0" t="n">
        <v>2</v>
      </c>
      <c r="AAI59" s="0" t="n">
        <v>1</v>
      </c>
      <c r="AAJ59" s="0" t="n">
        <v>1</v>
      </c>
      <c r="AAK59" s="0" t="n">
        <v>1</v>
      </c>
      <c r="AAL59" s="0" t="n">
        <v>1</v>
      </c>
      <c r="AAM59" s="0" t="n">
        <v>1</v>
      </c>
      <c r="AAN59" s="0" t="n">
        <v>1</v>
      </c>
      <c r="AAO59" s="0" t="n">
        <v>1</v>
      </c>
      <c r="AAP59" s="0" t="n">
        <v>2</v>
      </c>
      <c r="AAQ59" s="0" t="n">
        <v>1</v>
      </c>
      <c r="AAR59" s="0" t="n">
        <v>1</v>
      </c>
      <c r="AAS59" s="0" t="n">
        <v>2</v>
      </c>
      <c r="AAT59" s="0" t="n">
        <v>1</v>
      </c>
      <c r="AAU59" s="0" t="n">
        <v>1</v>
      </c>
      <c r="AAV59" s="0" t="n">
        <v>2</v>
      </c>
      <c r="AAW59" s="0" t="n">
        <v>2</v>
      </c>
      <c r="AAX59" s="0" t="n">
        <v>2</v>
      </c>
      <c r="AAY59" s="0" t="n">
        <v>1</v>
      </c>
      <c r="AAZ59" s="0" t="n">
        <v>1</v>
      </c>
      <c r="ABA59" s="0" t="n">
        <v>1</v>
      </c>
      <c r="ABB59" s="0" t="n">
        <v>1</v>
      </c>
      <c r="ABC59" s="0" t="n">
        <v>1</v>
      </c>
      <c r="ABD59" s="0" t="n">
        <v>1</v>
      </c>
      <c r="ABE59" s="0" t="n">
        <v>1</v>
      </c>
      <c r="ABF59" s="0" t="n">
        <v>1</v>
      </c>
      <c r="ABG59" s="0" t="n">
        <v>1</v>
      </c>
      <c r="ABH59" s="0" t="n">
        <v>1</v>
      </c>
      <c r="ABI59" s="0" t="n">
        <v>1</v>
      </c>
      <c r="ABJ59" s="0" t="n">
        <v>2</v>
      </c>
      <c r="ABK59" s="0" t="n">
        <v>1</v>
      </c>
      <c r="ABL59" s="0" t="n">
        <v>1</v>
      </c>
      <c r="ABM59" s="0" t="n">
        <v>1</v>
      </c>
      <c r="ABN59" s="0" t="n">
        <v>1</v>
      </c>
      <c r="ABO59" s="0" t="n">
        <v>1</v>
      </c>
      <c r="ABP59" s="0" t="n">
        <v>1</v>
      </c>
      <c r="ABQ59" s="0" t="n">
        <v>1</v>
      </c>
      <c r="ABR59" s="0" t="n">
        <v>1</v>
      </c>
      <c r="ABS59" s="0" t="n">
        <v>1</v>
      </c>
      <c r="ABT59" s="0" t="n">
        <v>1</v>
      </c>
      <c r="ABU59" s="0" t="n">
        <v>1</v>
      </c>
      <c r="ABV59" s="0" t="n">
        <v>1</v>
      </c>
      <c r="ABW59" s="0" t="n">
        <v>1</v>
      </c>
      <c r="ABX59" s="0" t="n">
        <v>1</v>
      </c>
      <c r="ABY59" s="0" t="n">
        <v>1</v>
      </c>
      <c r="ABZ59" s="0" t="n">
        <v>1</v>
      </c>
      <c r="ACA59" s="0" t="n">
        <v>1</v>
      </c>
      <c r="ACB59" s="0" t="n">
        <v>1</v>
      </c>
      <c r="ACC59" s="0" t="n">
        <v>1</v>
      </c>
      <c r="ACD59" s="0" t="n">
        <v>1</v>
      </c>
      <c r="ACE59" s="0" t="n">
        <v>2</v>
      </c>
      <c r="ACF59" s="0" t="n">
        <v>1</v>
      </c>
      <c r="ACG59" s="0" t="n">
        <v>1</v>
      </c>
      <c r="ACH59" s="0" t="n">
        <v>1</v>
      </c>
      <c r="ACI59" s="0" t="n">
        <v>1</v>
      </c>
      <c r="ACJ59" s="0" t="n">
        <v>1</v>
      </c>
      <c r="ACK59" s="0" t="n">
        <v>1</v>
      </c>
      <c r="ACL59" s="0" t="n">
        <v>1</v>
      </c>
      <c r="ACM59" s="0" t="n">
        <v>1</v>
      </c>
      <c r="ACN59" s="0" t="n">
        <v>1</v>
      </c>
      <c r="ACO59" s="0" t="n">
        <v>2</v>
      </c>
      <c r="ACP59" s="0" t="n">
        <v>1</v>
      </c>
      <c r="ACQ59" s="0" t="n">
        <v>1</v>
      </c>
      <c r="ACR59" s="0" t="n">
        <v>1</v>
      </c>
      <c r="ACS59" s="0" t="n">
        <v>1</v>
      </c>
      <c r="ACT59" s="0" t="n">
        <v>2</v>
      </c>
      <c r="ACU59" s="0" t="n">
        <v>2</v>
      </c>
      <c r="ACV59" s="0" t="n">
        <v>1</v>
      </c>
      <c r="ACW59" s="0" t="n">
        <v>1</v>
      </c>
      <c r="ACX59" s="0" t="n">
        <v>1</v>
      </c>
      <c r="ACY59" s="0" t="n">
        <v>1</v>
      </c>
      <c r="ACZ59" s="0" t="n">
        <v>1</v>
      </c>
      <c r="ADA59" s="0" t="n">
        <v>1</v>
      </c>
      <c r="ADB59" s="0" t="n">
        <v>2</v>
      </c>
      <c r="ADC59" s="0" t="n">
        <v>2</v>
      </c>
      <c r="ADD59" s="0" t="n">
        <v>1</v>
      </c>
      <c r="ADE59" s="0" t="n">
        <v>1</v>
      </c>
      <c r="ADF59" s="0" t="n">
        <v>1</v>
      </c>
      <c r="ADG59" s="0" t="n">
        <v>1</v>
      </c>
      <c r="ADH59" s="0" t="n">
        <v>1</v>
      </c>
      <c r="ADI59" s="0" t="n">
        <v>1</v>
      </c>
      <c r="ADJ59" s="0" t="n">
        <v>1</v>
      </c>
      <c r="ADK59" s="0" t="n">
        <v>1</v>
      </c>
      <c r="ADL59" s="0" t="n">
        <v>1</v>
      </c>
      <c r="ADM59" s="0" t="n">
        <v>1</v>
      </c>
      <c r="ADN59" s="0" t="n">
        <v>1</v>
      </c>
      <c r="ADO59" s="0" t="n">
        <v>1</v>
      </c>
      <c r="ADP59" s="0" t="n">
        <v>1</v>
      </c>
      <c r="ADQ59" s="0" t="n">
        <v>1</v>
      </c>
      <c r="ADR59" s="0" t="n">
        <v>1</v>
      </c>
      <c r="ADS59" s="0" t="n">
        <v>1</v>
      </c>
      <c r="ADT59" s="0" t="n">
        <v>1</v>
      </c>
      <c r="ADU59" s="0" t="n">
        <v>2</v>
      </c>
      <c r="ADV59" s="0" t="n">
        <v>1</v>
      </c>
      <c r="ADW59" s="0" t="n">
        <v>1</v>
      </c>
      <c r="ADX59" s="0" t="n">
        <v>1</v>
      </c>
      <c r="ADY59" s="0" t="n">
        <v>2</v>
      </c>
      <c r="ADZ59" s="0" t="n">
        <v>1</v>
      </c>
      <c r="AEA59" s="0" t="n">
        <v>1</v>
      </c>
      <c r="AEB59" s="0" t="n">
        <v>1</v>
      </c>
      <c r="AEC59" s="0" t="n">
        <v>1</v>
      </c>
      <c r="AED59" s="0" t="n">
        <v>1</v>
      </c>
      <c r="AEE59" s="0" t="n">
        <v>1</v>
      </c>
      <c r="AEF59" s="0" t="n">
        <v>1</v>
      </c>
      <c r="AEG59" s="0" t="n">
        <v>1</v>
      </c>
      <c r="AEH59" s="0" t="n">
        <v>1</v>
      </c>
      <c r="AEI59" s="0" t="n">
        <v>1</v>
      </c>
      <c r="AEJ59" s="0" t="n">
        <v>2</v>
      </c>
      <c r="AEK59" s="0" t="n">
        <v>1</v>
      </c>
      <c r="AEL59" s="0" t="n">
        <v>1</v>
      </c>
      <c r="AEM59" s="0" t="n">
        <v>1</v>
      </c>
      <c r="AEN59" s="0" t="n">
        <v>1</v>
      </c>
      <c r="AEO59" s="0" t="n">
        <v>2</v>
      </c>
      <c r="AEP59" s="0" t="n">
        <v>1</v>
      </c>
      <c r="AEQ59" s="0" t="n">
        <v>1</v>
      </c>
      <c r="AER59" s="0" t="n">
        <v>1</v>
      </c>
      <c r="AES59" s="0" t="n">
        <v>1</v>
      </c>
      <c r="AET59" s="0" t="n">
        <v>1</v>
      </c>
      <c r="AEU59" s="0" t="n">
        <v>1</v>
      </c>
      <c r="AEV59" s="0" t="n">
        <v>1</v>
      </c>
      <c r="AEW59" s="0" t="n">
        <v>1</v>
      </c>
      <c r="AEX59" s="0" t="n">
        <v>1</v>
      </c>
      <c r="AEY59" s="0" t="n">
        <v>1</v>
      </c>
      <c r="AEZ59" s="0" t="n">
        <v>1</v>
      </c>
      <c r="AFA59" s="0" t="n">
        <v>1</v>
      </c>
      <c r="AFB59" s="0" t="n">
        <v>1</v>
      </c>
      <c r="AFC59" s="0" t="n">
        <v>1</v>
      </c>
      <c r="AFD59" s="0" t="n">
        <v>1</v>
      </c>
      <c r="AFE59" s="0" t="n">
        <v>1</v>
      </c>
      <c r="AFF59" s="0" t="n">
        <v>1</v>
      </c>
      <c r="AFG59" s="0" t="n">
        <v>1</v>
      </c>
      <c r="AFH59" s="0" t="n">
        <v>1</v>
      </c>
      <c r="AFI59" s="0" t="n">
        <v>1</v>
      </c>
      <c r="AFJ59" s="0" t="n">
        <v>1</v>
      </c>
      <c r="AFK59" s="0" t="n">
        <v>1</v>
      </c>
      <c r="AFL59" s="0" t="n">
        <v>1</v>
      </c>
      <c r="AFM59" s="0" t="n">
        <v>1</v>
      </c>
      <c r="AFN59" s="0" t="n">
        <v>1</v>
      </c>
      <c r="AFO59" s="0" t="n">
        <v>1</v>
      </c>
      <c r="AFP59" s="0" t="n">
        <v>1</v>
      </c>
      <c r="AFQ59" s="0" t="n">
        <v>1</v>
      </c>
      <c r="AFR59" s="0" t="n">
        <v>1</v>
      </c>
      <c r="AFS59" s="0" t="n">
        <v>1</v>
      </c>
      <c r="AFT59" s="0" t="n">
        <v>1</v>
      </c>
      <c r="AFU59" s="0" t="n">
        <v>2</v>
      </c>
      <c r="AFV59" s="0" t="n">
        <v>1</v>
      </c>
      <c r="AFW59" s="0" t="n">
        <v>2</v>
      </c>
      <c r="AFX59" s="0" t="n">
        <v>2</v>
      </c>
      <c r="AFY59" s="0" t="n">
        <v>1</v>
      </c>
      <c r="AFZ59" s="0" t="n">
        <v>2</v>
      </c>
      <c r="AGA59" s="0" t="n">
        <v>1</v>
      </c>
      <c r="AGB59" s="0" t="n">
        <v>1</v>
      </c>
      <c r="AGC59" s="0" t="n">
        <v>1</v>
      </c>
      <c r="AGD59" s="0" t="n">
        <v>1</v>
      </c>
      <c r="AGE59" s="0" t="n">
        <v>1</v>
      </c>
      <c r="AGF59" s="0" t="n">
        <v>1</v>
      </c>
      <c r="AGG59" s="0" t="n">
        <v>1</v>
      </c>
      <c r="AGH59" s="0" t="n">
        <v>1</v>
      </c>
      <c r="AGI59" s="0" t="n">
        <v>2</v>
      </c>
      <c r="AGJ59" s="0" t="n">
        <v>1</v>
      </c>
      <c r="AGK59" s="0" t="n">
        <v>1</v>
      </c>
      <c r="AGL59" s="0" t="n">
        <v>1</v>
      </c>
      <c r="AGM59" s="0" t="n">
        <v>1</v>
      </c>
      <c r="AGN59" s="0" t="n">
        <v>-9</v>
      </c>
      <c r="AGO59" s="0" t="n">
        <v>3</v>
      </c>
      <c r="AGP59" s="0" t="n">
        <v>2</v>
      </c>
      <c r="AGQ59" s="0" t="n">
        <v>1</v>
      </c>
      <c r="AGR59" s="0" t="n">
        <v>1</v>
      </c>
      <c r="AGS59" s="0" t="n">
        <v>1</v>
      </c>
      <c r="AGT59" s="0" t="n">
        <v>1</v>
      </c>
      <c r="AGU59" s="0" t="n">
        <v>1</v>
      </c>
      <c r="AGV59" s="0" t="n">
        <v>1</v>
      </c>
      <c r="AGW59" s="0" t="n">
        <v>2</v>
      </c>
      <c r="AGX59" s="0" t="n">
        <v>1</v>
      </c>
      <c r="AGY59" s="0" t="n">
        <v>1</v>
      </c>
      <c r="AGZ59" s="0" t="n">
        <v>1</v>
      </c>
      <c r="AHA59" s="0" t="n">
        <v>1</v>
      </c>
      <c r="AHB59" s="0" t="n">
        <v>1</v>
      </c>
      <c r="AHC59" s="0" t="n">
        <v>1</v>
      </c>
      <c r="AHD59" s="0" t="n">
        <v>1</v>
      </c>
      <c r="AHE59" s="0" t="n">
        <v>2</v>
      </c>
      <c r="AHF59" s="0" t="n">
        <v>2</v>
      </c>
      <c r="AHG59" s="0" t="n">
        <v>1</v>
      </c>
      <c r="AHH59" s="0" t="n">
        <v>2</v>
      </c>
      <c r="AHI59" s="0" t="n">
        <v>1</v>
      </c>
      <c r="AHJ59" s="0" t="n">
        <v>1</v>
      </c>
      <c r="AHK59" s="0" t="n">
        <v>1</v>
      </c>
      <c r="AHL59" s="0" t="n">
        <v>1</v>
      </c>
      <c r="AHM59" s="0" t="n">
        <v>1</v>
      </c>
      <c r="AHN59" s="0" t="n">
        <v>2</v>
      </c>
      <c r="AHO59" s="0" t="n">
        <v>1</v>
      </c>
      <c r="AHP59" s="0" t="n">
        <v>1</v>
      </c>
      <c r="AHQ59" s="0" t="n">
        <v>1</v>
      </c>
      <c r="AHR59" s="0" t="n">
        <v>1</v>
      </c>
      <c r="AHS59" s="0" t="n">
        <v>1</v>
      </c>
      <c r="AHT59" s="0" t="n">
        <v>1</v>
      </c>
      <c r="AHU59" s="0" t="n">
        <v>1</v>
      </c>
      <c r="AHV59" s="0" t="n">
        <v>1</v>
      </c>
      <c r="AHW59" s="0" t="n">
        <v>1</v>
      </c>
      <c r="AHX59" s="0" t="n">
        <v>1</v>
      </c>
      <c r="AHY59" s="0" t="n">
        <v>1</v>
      </c>
      <c r="AHZ59" s="0" t="n">
        <v>1</v>
      </c>
      <c r="AIA59" s="0" t="n">
        <v>1</v>
      </c>
      <c r="AIB59" s="0" t="n">
        <v>1</v>
      </c>
      <c r="AIC59" s="0" t="n">
        <v>1</v>
      </c>
      <c r="AID59" s="0" t="n">
        <v>1</v>
      </c>
      <c r="AIE59" s="0" t="n">
        <v>1</v>
      </c>
      <c r="AIF59" s="0" t="n">
        <v>1</v>
      </c>
      <c r="AIG59" s="0" t="n">
        <v>2</v>
      </c>
      <c r="AIH59" s="0" t="n">
        <v>1</v>
      </c>
      <c r="AII59" s="0" t="n">
        <v>1</v>
      </c>
      <c r="AIJ59" s="0" t="n">
        <v>3</v>
      </c>
      <c r="AIK59" s="0" t="n">
        <v>1</v>
      </c>
      <c r="AIL59" s="0" t="n">
        <v>1</v>
      </c>
      <c r="AIM59" s="0" t="n">
        <v>1</v>
      </c>
      <c r="AIN59" s="0" t="n">
        <v>1</v>
      </c>
      <c r="AIO59" s="0" t="n">
        <v>1</v>
      </c>
      <c r="AIP59" s="0" t="n">
        <v>1</v>
      </c>
      <c r="AIQ59" s="0" t="n">
        <v>1</v>
      </c>
      <c r="AIR59" s="0" t="n">
        <v>1</v>
      </c>
      <c r="AIS59" s="0" t="n">
        <v>1</v>
      </c>
      <c r="AIT59" s="0" t="n">
        <v>1</v>
      </c>
      <c r="AIU59" s="0" t="n">
        <v>2</v>
      </c>
      <c r="AIV59" s="0" t="n">
        <v>1</v>
      </c>
      <c r="AIW59" s="0" t="n">
        <v>1</v>
      </c>
      <c r="AIX59" s="0" t="n">
        <v>1</v>
      </c>
      <c r="AIY59" s="0" t="n">
        <v>1</v>
      </c>
      <c r="AIZ59" s="0" t="n">
        <v>1</v>
      </c>
      <c r="AJA59" s="0" t="n">
        <v>1</v>
      </c>
      <c r="AJB59" s="0" t="n">
        <v>1</v>
      </c>
      <c r="AJC59" s="0" t="n">
        <v>1</v>
      </c>
      <c r="AJD59" s="0" t="n">
        <v>1</v>
      </c>
      <c r="AJE59" s="0" t="n">
        <v>1</v>
      </c>
      <c r="AJF59" s="0" t="n">
        <v>1</v>
      </c>
      <c r="AJG59" s="0" t="n">
        <v>-9</v>
      </c>
      <c r="AJH59" s="0" t="n">
        <v>1</v>
      </c>
      <c r="AJI59" s="0" t="n">
        <v>2</v>
      </c>
      <c r="AJJ59" s="0" t="n">
        <v>1</v>
      </c>
      <c r="AJK59" s="0" t="n">
        <v>1</v>
      </c>
      <c r="AJL59" s="0" t="n">
        <v>1</v>
      </c>
      <c r="AJM59" s="0" t="n">
        <v>1</v>
      </c>
      <c r="AJN59" s="0" t="n">
        <v>1</v>
      </c>
      <c r="AJO59" s="0" t="n">
        <v>1</v>
      </c>
      <c r="AJP59" s="0" t="n">
        <v>1</v>
      </c>
      <c r="AJQ59" s="0" t="n">
        <v>1</v>
      </c>
      <c r="AJR59" s="0" t="n">
        <v>2</v>
      </c>
      <c r="AJS59" s="0" t="n">
        <v>2</v>
      </c>
      <c r="AJT59" s="0" t="n">
        <v>1</v>
      </c>
      <c r="AJU59" s="0" t="n">
        <v>1</v>
      </c>
      <c r="AJV59" s="0" t="n">
        <v>1</v>
      </c>
      <c r="AJW59" s="0" t="n">
        <v>1</v>
      </c>
      <c r="AJX59" s="0" t="n">
        <v>1</v>
      </c>
      <c r="AJY59" s="0" t="n">
        <v>2</v>
      </c>
      <c r="AJZ59" s="0" t="n">
        <v>1</v>
      </c>
      <c r="AKA59" s="0" t="n">
        <v>1</v>
      </c>
      <c r="AKB59" s="0" t="n">
        <v>2</v>
      </c>
      <c r="AKC59" s="0" t="n">
        <v>1</v>
      </c>
      <c r="AKD59" s="0" t="n">
        <v>1</v>
      </c>
      <c r="AKE59" s="0" t="n">
        <v>1</v>
      </c>
      <c r="AKF59" s="0" t="n">
        <v>1</v>
      </c>
      <c r="AKG59" s="0" t="n">
        <v>1</v>
      </c>
      <c r="AKH59" s="0" t="n">
        <v>1</v>
      </c>
      <c r="AKI59" s="0" t="n">
        <v>1</v>
      </c>
      <c r="AKJ59" s="0" t="n">
        <v>1</v>
      </c>
      <c r="AKK59" s="0" t="n">
        <v>1</v>
      </c>
      <c r="AKL59" s="0" t="n">
        <v>2</v>
      </c>
      <c r="AKM59" s="0" t="n">
        <v>1</v>
      </c>
      <c r="AKN59" s="0" t="n">
        <v>1</v>
      </c>
      <c r="AKO59" s="0" t="n">
        <v>1</v>
      </c>
      <c r="AKP59" s="0" t="n">
        <v>1</v>
      </c>
      <c r="AKQ59" s="0" t="n">
        <v>1</v>
      </c>
      <c r="AKR59" s="0" t="n">
        <v>1</v>
      </c>
      <c r="AKS59" s="0" t="n">
        <v>1</v>
      </c>
      <c r="AKT59" s="0" t="n">
        <v>1</v>
      </c>
      <c r="AKU59" s="0" t="n">
        <v>2</v>
      </c>
      <c r="AKV59" s="0" t="n">
        <v>1</v>
      </c>
      <c r="AKW59" s="0" t="n">
        <v>1</v>
      </c>
      <c r="AKX59" s="0" t="n">
        <v>1</v>
      </c>
      <c r="AKY59" s="0" t="n">
        <v>1</v>
      </c>
      <c r="AKZ59" s="0" t="n">
        <v>1</v>
      </c>
      <c r="ALA59" s="0" t="n">
        <v>1</v>
      </c>
      <c r="ALB59" s="0" t="n">
        <v>1</v>
      </c>
      <c r="ALC59" s="0" t="n">
        <v>1</v>
      </c>
      <c r="ALD59" s="0" t="n">
        <v>2</v>
      </c>
      <c r="ALE59" s="0" t="n">
        <v>1</v>
      </c>
      <c r="ALF59" s="0" t="n">
        <v>1</v>
      </c>
      <c r="ALG59" s="0" t="n">
        <v>1</v>
      </c>
      <c r="ALH59" s="0" t="n">
        <v>1</v>
      </c>
      <c r="ALI59" s="0" t="n">
        <v>1</v>
      </c>
      <c r="ALJ59" s="0" t="n">
        <v>1</v>
      </c>
      <c r="ALK59" s="0" t="n">
        <v>1</v>
      </c>
      <c r="ALL59" s="0" t="n">
        <v>1</v>
      </c>
      <c r="ALM59" s="0" t="n">
        <v>1</v>
      </c>
      <c r="ALN59" s="0" t="n">
        <v>1</v>
      </c>
      <c r="ALO59" s="0" t="n">
        <v>1</v>
      </c>
      <c r="ALP59" s="0" t="n">
        <v>1</v>
      </c>
      <c r="ALQ59" s="0" t="n">
        <v>1</v>
      </c>
      <c r="ALR59" s="0" t="n">
        <v>1</v>
      </c>
      <c r="ALS59" s="0" t="n">
        <v>1</v>
      </c>
      <c r="ALT59" s="0" t="n">
        <v>1</v>
      </c>
      <c r="ALU59" s="0" t="n">
        <v>1</v>
      </c>
      <c r="ALV59" s="0" t="n">
        <v>1</v>
      </c>
      <c r="ALW59" s="0" t="n">
        <v>1</v>
      </c>
      <c r="ALX59" s="0" t="n">
        <v>1</v>
      </c>
      <c r="ALY59" s="0" t="n">
        <v>1</v>
      </c>
      <c r="ALZ59" s="0" t="n">
        <v>1</v>
      </c>
      <c r="AMA59" s="0" t="n">
        <v>1</v>
      </c>
      <c r="AMB59" s="0" t="n">
        <v>1</v>
      </c>
      <c r="AMC59" s="0" t="n">
        <v>1</v>
      </c>
      <c r="AMD59" s="0" t="n">
        <v>1</v>
      </c>
      <c r="AME59" s="0" t="n">
        <v>1</v>
      </c>
      <c r="AMF59" s="0" t="n">
        <v>2</v>
      </c>
      <c r="AMG59" s="0" t="n">
        <v>1</v>
      </c>
      <c r="AMH59" s="0" t="n">
        <v>1</v>
      </c>
      <c r="AMI59" s="0" t="n">
        <v>1</v>
      </c>
      <c r="AMJ59" s="0" t="n">
        <v>1</v>
      </c>
    </row>
    <row r="60" customFormat="false" ht="15" hidden="false" customHeight="false" outlineLevel="0" collapsed="false">
      <c r="A60" s="0" t="s">
        <v>6740</v>
      </c>
      <c r="C60" s="0" t="n">
        <v>1</v>
      </c>
      <c r="D60" s="0" t="n">
        <v>1</v>
      </c>
      <c r="E60" s="0" t="n">
        <v>1</v>
      </c>
      <c r="F60" s="0" t="n">
        <v>1</v>
      </c>
      <c r="G60" s="0" t="n">
        <v>1</v>
      </c>
      <c r="H60" s="0" t="n">
        <v>1</v>
      </c>
      <c r="I60" s="0" t="n">
        <v>1</v>
      </c>
      <c r="J60" s="0" t="n">
        <v>1</v>
      </c>
      <c r="K60" s="0" t="n">
        <v>1</v>
      </c>
      <c r="L60" s="0" t="n">
        <v>1</v>
      </c>
      <c r="M60" s="0" t="n">
        <v>1</v>
      </c>
      <c r="N60" s="0" t="n">
        <v>1</v>
      </c>
      <c r="O60" s="0" t="n">
        <v>1</v>
      </c>
      <c r="P60" s="0" t="n">
        <v>1</v>
      </c>
      <c r="Q60" s="0" t="n">
        <v>1</v>
      </c>
      <c r="R60" s="0" t="n">
        <v>1</v>
      </c>
      <c r="S60" s="0" t="n">
        <v>1</v>
      </c>
      <c r="T60" s="0" t="n">
        <v>1</v>
      </c>
      <c r="U60" s="0" t="n">
        <v>1</v>
      </c>
      <c r="V60" s="0" t="n">
        <v>1</v>
      </c>
      <c r="W60" s="0" t="n">
        <v>2</v>
      </c>
      <c r="X60" s="0" t="n">
        <v>1</v>
      </c>
      <c r="Y60" s="0" t="n">
        <v>2</v>
      </c>
      <c r="Z60" s="0" t="n">
        <v>1</v>
      </c>
      <c r="AA60" s="0" t="n">
        <v>1</v>
      </c>
      <c r="AB60" s="0" t="n">
        <v>1</v>
      </c>
      <c r="AC60" s="0" t="n">
        <v>2</v>
      </c>
      <c r="AD60" s="0" t="n">
        <v>1</v>
      </c>
      <c r="AE60" s="0" t="n">
        <v>1</v>
      </c>
      <c r="AF60" s="0" t="n">
        <v>1</v>
      </c>
      <c r="AG60" s="0" t="n">
        <v>1</v>
      </c>
      <c r="AH60" s="0" t="n">
        <v>1</v>
      </c>
      <c r="AI60" s="0" t="n">
        <v>1</v>
      </c>
      <c r="AJ60" s="0" t="n">
        <v>1</v>
      </c>
      <c r="AK60" s="0" t="n">
        <v>2</v>
      </c>
      <c r="AL60" s="0" t="n">
        <v>2</v>
      </c>
      <c r="AM60" s="0" t="n">
        <v>1</v>
      </c>
      <c r="AN60" s="0" t="n">
        <v>2</v>
      </c>
      <c r="AO60" s="0" t="n">
        <v>2</v>
      </c>
      <c r="AP60" s="0" t="n">
        <v>2</v>
      </c>
      <c r="AQ60" s="0" t="n">
        <v>1</v>
      </c>
      <c r="AR60" s="0" t="n">
        <v>1</v>
      </c>
      <c r="AS60" s="0" t="n">
        <v>1</v>
      </c>
      <c r="AT60" s="0" t="n">
        <v>1</v>
      </c>
      <c r="AU60" s="0" t="n">
        <v>1</v>
      </c>
      <c r="AV60" s="0" t="n">
        <v>2</v>
      </c>
      <c r="AW60" s="0" t="n">
        <v>2</v>
      </c>
      <c r="AX60" s="0" t="n">
        <v>2</v>
      </c>
      <c r="AY60" s="0" t="n">
        <v>1</v>
      </c>
      <c r="AZ60" s="0" t="n">
        <v>1</v>
      </c>
      <c r="BA60" s="0" t="n">
        <v>1</v>
      </c>
      <c r="BB60" s="0" t="n">
        <v>1</v>
      </c>
      <c r="BC60" s="0" t="n">
        <v>2</v>
      </c>
      <c r="BD60" s="0" t="n">
        <v>1</v>
      </c>
      <c r="BE60" s="0" t="n">
        <v>2</v>
      </c>
      <c r="BF60" s="0" t="n">
        <v>1</v>
      </c>
      <c r="BG60" s="0" t="n">
        <v>1</v>
      </c>
      <c r="BH60" s="0" t="n">
        <v>2</v>
      </c>
      <c r="BI60" s="0" t="n">
        <v>1</v>
      </c>
      <c r="BJ60" s="0" t="n">
        <v>1</v>
      </c>
      <c r="BK60" s="0" t="n">
        <v>1</v>
      </c>
      <c r="BL60" s="0" t="n">
        <v>1</v>
      </c>
      <c r="BM60" s="0" t="n">
        <v>1</v>
      </c>
      <c r="BN60" s="0" t="n">
        <v>1</v>
      </c>
      <c r="BO60" s="0" t="n">
        <v>1</v>
      </c>
      <c r="BP60" s="0" t="n">
        <v>2</v>
      </c>
      <c r="BQ60" s="0" t="n">
        <v>2</v>
      </c>
      <c r="BR60" s="0" t="n">
        <v>2</v>
      </c>
      <c r="BS60" s="0" t="n">
        <v>1</v>
      </c>
      <c r="BT60" s="0" t="n">
        <v>1</v>
      </c>
      <c r="BU60" s="0" t="n">
        <v>1</v>
      </c>
      <c r="BV60" s="0" t="n">
        <v>1</v>
      </c>
      <c r="BW60" s="0" t="n">
        <v>1</v>
      </c>
      <c r="BX60" s="0" t="n">
        <v>2</v>
      </c>
      <c r="BY60" s="0" t="n">
        <v>1</v>
      </c>
      <c r="BZ60" s="0" t="n">
        <v>2</v>
      </c>
      <c r="CA60" s="0" t="n">
        <v>1</v>
      </c>
      <c r="CB60" s="0" t="n">
        <v>1</v>
      </c>
      <c r="CC60" s="0" t="n">
        <v>1</v>
      </c>
      <c r="CD60" s="0" t="n">
        <v>2</v>
      </c>
      <c r="CE60" s="0" t="n">
        <v>1</v>
      </c>
      <c r="CF60" s="0" t="n">
        <v>1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1</v>
      </c>
      <c r="CL60" s="0" t="n">
        <v>2</v>
      </c>
      <c r="CM60" s="0" t="n">
        <v>1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 t="n">
        <v>1</v>
      </c>
      <c r="DA60" s="0" t="n">
        <v>1</v>
      </c>
      <c r="DB60" s="0" t="n">
        <v>2</v>
      </c>
      <c r="DC60" s="0" t="n">
        <v>2</v>
      </c>
      <c r="DD60" s="0" t="n">
        <v>1</v>
      </c>
      <c r="DE60" s="0" t="n">
        <v>1</v>
      </c>
      <c r="DF60" s="0" t="n">
        <v>1</v>
      </c>
      <c r="DG60" s="0" t="n">
        <v>1</v>
      </c>
      <c r="DH60" s="0" t="n">
        <v>1</v>
      </c>
      <c r="DI60" s="0" t="n">
        <v>1</v>
      </c>
      <c r="DJ60" s="0" t="n">
        <v>1</v>
      </c>
      <c r="DK60" s="0" t="n">
        <v>2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n">
        <v>1</v>
      </c>
      <c r="DS60" s="0" t="n">
        <v>1</v>
      </c>
      <c r="DT60" s="0" t="n">
        <v>1</v>
      </c>
      <c r="DU60" s="0" t="n">
        <v>1</v>
      </c>
      <c r="DV60" s="0" t="n">
        <v>1</v>
      </c>
      <c r="DW60" s="0" t="n">
        <v>1</v>
      </c>
      <c r="DX60" s="0" t="n">
        <v>1</v>
      </c>
      <c r="DY60" s="0" t="n">
        <v>1</v>
      </c>
      <c r="DZ60" s="0" t="n">
        <v>1</v>
      </c>
      <c r="EA60" s="0" t="n">
        <v>2</v>
      </c>
      <c r="EB60" s="0" t="n">
        <v>1</v>
      </c>
      <c r="EC60" s="0" t="n">
        <v>2</v>
      </c>
      <c r="ED60" s="0" t="n">
        <v>1</v>
      </c>
      <c r="EE60" s="0" t="n">
        <v>1</v>
      </c>
      <c r="EF60" s="0" t="n">
        <v>2</v>
      </c>
      <c r="EG60" s="0" t="n">
        <v>1</v>
      </c>
      <c r="EH60" s="0" t="n">
        <v>1</v>
      </c>
      <c r="EI60" s="0" t="n">
        <v>2</v>
      </c>
      <c r="EJ60" s="0" t="n">
        <v>1</v>
      </c>
      <c r="EK60" s="0" t="n">
        <v>1</v>
      </c>
      <c r="EL60" s="0" t="n">
        <v>1</v>
      </c>
      <c r="EM60" s="0" t="n">
        <v>1</v>
      </c>
      <c r="EN60" s="0" t="n">
        <v>1</v>
      </c>
      <c r="EO60" s="0" t="n">
        <v>1</v>
      </c>
      <c r="EP60" s="0" t="n">
        <v>1</v>
      </c>
      <c r="EQ60" s="0" t="n">
        <v>1</v>
      </c>
      <c r="ER60" s="0" t="n">
        <v>1</v>
      </c>
      <c r="ES60" s="0" t="n">
        <v>2</v>
      </c>
      <c r="ET60" s="0" t="n">
        <v>1</v>
      </c>
      <c r="EU60" s="0" t="n">
        <v>1</v>
      </c>
      <c r="EV60" s="0" t="n">
        <v>1</v>
      </c>
      <c r="EW60" s="0" t="n">
        <v>1</v>
      </c>
      <c r="EX60" s="0" t="n">
        <v>2</v>
      </c>
      <c r="EY60" s="0" t="n">
        <v>1</v>
      </c>
      <c r="EZ60" s="0" t="n">
        <v>2</v>
      </c>
      <c r="FA60" s="0" t="n">
        <v>2</v>
      </c>
      <c r="FB60" s="0" t="n">
        <v>1</v>
      </c>
      <c r="FC60" s="0" t="n">
        <v>1</v>
      </c>
      <c r="FD60" s="0" t="n">
        <v>1</v>
      </c>
      <c r="FE60" s="0" t="n">
        <v>2</v>
      </c>
      <c r="FF60" s="0" t="n">
        <v>2</v>
      </c>
      <c r="FG60" s="0" t="n">
        <v>1</v>
      </c>
      <c r="FH60" s="0" t="n">
        <v>1</v>
      </c>
      <c r="FI60" s="0" t="n">
        <v>2</v>
      </c>
      <c r="FJ60" s="0" t="n">
        <v>1</v>
      </c>
      <c r="FK60" s="0" t="n">
        <v>1</v>
      </c>
      <c r="FL60" s="0" t="n">
        <v>1</v>
      </c>
      <c r="FM60" s="0" t="n">
        <v>2</v>
      </c>
      <c r="FN60" s="0" t="n">
        <v>1</v>
      </c>
      <c r="FO60" s="0" t="n">
        <v>1</v>
      </c>
      <c r="FP60" s="0" t="n">
        <v>1</v>
      </c>
      <c r="FQ60" s="0" t="n">
        <v>2</v>
      </c>
      <c r="FR60" s="0" t="n">
        <v>1</v>
      </c>
      <c r="FS60" s="0" t="n">
        <v>2</v>
      </c>
      <c r="FT60" s="0" t="n">
        <v>1</v>
      </c>
      <c r="FU60" s="0" t="n">
        <v>2</v>
      </c>
      <c r="FV60" s="0" t="n">
        <v>1</v>
      </c>
      <c r="FW60" s="0" t="n">
        <v>1</v>
      </c>
      <c r="FX60" s="0" t="n">
        <v>1</v>
      </c>
      <c r="FY60" s="0" t="n">
        <v>1</v>
      </c>
      <c r="FZ60" s="0" t="n">
        <v>1</v>
      </c>
      <c r="GA60" s="0" t="n">
        <v>1</v>
      </c>
      <c r="GB60" s="0" t="n">
        <v>1</v>
      </c>
      <c r="GC60" s="0" t="n">
        <v>1</v>
      </c>
      <c r="GD60" s="0" t="n">
        <v>2</v>
      </c>
      <c r="GE60" s="0" t="n">
        <v>1</v>
      </c>
      <c r="GF60" s="0" t="n">
        <v>1</v>
      </c>
      <c r="GG60" s="0" t="n">
        <v>1</v>
      </c>
      <c r="GH60" s="0" t="n">
        <v>1</v>
      </c>
      <c r="GI60" s="0" t="n">
        <v>1</v>
      </c>
      <c r="GJ60" s="0" t="n">
        <v>2</v>
      </c>
      <c r="GK60" s="0" t="n">
        <v>2</v>
      </c>
      <c r="GL60" s="0" t="n">
        <v>2</v>
      </c>
      <c r="GM60" s="0" t="n">
        <v>1</v>
      </c>
      <c r="GN60" s="0" t="n">
        <v>1</v>
      </c>
      <c r="GO60" s="0" t="n">
        <v>2</v>
      </c>
      <c r="GP60" s="0" t="n">
        <v>1</v>
      </c>
      <c r="GQ60" s="0" t="n">
        <v>1</v>
      </c>
      <c r="GR60" s="0" t="n">
        <v>1</v>
      </c>
      <c r="GS60" s="0" t="n">
        <v>2</v>
      </c>
      <c r="GT60" s="0" t="n">
        <v>1</v>
      </c>
      <c r="GU60" s="0" t="n">
        <v>1</v>
      </c>
      <c r="GV60" s="0" t="n">
        <v>1</v>
      </c>
      <c r="GW60" s="0" t="n">
        <v>1</v>
      </c>
      <c r="GX60" s="0" t="n">
        <v>1</v>
      </c>
      <c r="GY60" s="0" t="n">
        <v>1</v>
      </c>
      <c r="GZ60" s="0" t="n">
        <v>1</v>
      </c>
      <c r="HA60" s="0" t="n">
        <v>2</v>
      </c>
      <c r="HB60" s="0" t="n">
        <v>1</v>
      </c>
      <c r="HC60" s="0" t="n">
        <v>1</v>
      </c>
      <c r="HD60" s="0" t="n">
        <v>1</v>
      </c>
      <c r="HE60" s="0" t="n">
        <v>2</v>
      </c>
      <c r="HF60" s="0" t="n">
        <v>2</v>
      </c>
      <c r="HG60" s="0" t="n">
        <v>1</v>
      </c>
      <c r="HH60" s="0" t="n">
        <v>1</v>
      </c>
      <c r="HI60" s="0" t="n">
        <v>1</v>
      </c>
      <c r="HJ60" s="0" t="n">
        <v>2</v>
      </c>
      <c r="HK60" s="0" t="n">
        <v>1</v>
      </c>
      <c r="HL60" s="0" t="n">
        <v>2</v>
      </c>
      <c r="HM60" s="0" t="n">
        <v>1</v>
      </c>
      <c r="HN60" s="0" t="n">
        <v>1</v>
      </c>
      <c r="HO60" s="0" t="n">
        <v>1</v>
      </c>
      <c r="HP60" s="0" t="n">
        <v>1</v>
      </c>
      <c r="HQ60" s="0" t="n">
        <v>1</v>
      </c>
      <c r="HR60" s="0" t="n">
        <v>1</v>
      </c>
      <c r="HS60" s="0" t="n">
        <v>1</v>
      </c>
      <c r="HT60" s="0" t="n">
        <v>2</v>
      </c>
      <c r="HU60" s="0" t="n">
        <v>1</v>
      </c>
      <c r="HV60" s="0" t="n">
        <v>1</v>
      </c>
      <c r="HW60" s="0" t="n">
        <v>1</v>
      </c>
      <c r="HX60" s="0" t="n">
        <v>1</v>
      </c>
      <c r="HY60" s="0" t="n">
        <v>1</v>
      </c>
      <c r="HZ60" s="0" t="n">
        <v>1</v>
      </c>
      <c r="IA60" s="0" t="n">
        <v>1</v>
      </c>
      <c r="IB60" s="0" t="n">
        <v>1</v>
      </c>
      <c r="IC60" s="0" t="n">
        <v>1</v>
      </c>
      <c r="ID60" s="0" t="n">
        <v>1</v>
      </c>
      <c r="IE60" s="0" t="n">
        <v>1</v>
      </c>
      <c r="IF60" s="0" t="n">
        <v>1</v>
      </c>
      <c r="IG60" s="0" t="n">
        <v>1</v>
      </c>
      <c r="IH60" s="0" t="n">
        <v>1</v>
      </c>
      <c r="II60" s="0" t="n">
        <v>1</v>
      </c>
      <c r="IJ60" s="0" t="n">
        <v>1</v>
      </c>
      <c r="IK60" s="0" t="n">
        <v>1</v>
      </c>
      <c r="IL60" s="0" t="n">
        <v>1</v>
      </c>
      <c r="IM60" s="0" t="n">
        <v>2</v>
      </c>
      <c r="IN60" s="0" t="n">
        <v>1</v>
      </c>
      <c r="IO60" s="0" t="n">
        <v>1</v>
      </c>
      <c r="IP60" s="0" t="n">
        <v>2</v>
      </c>
      <c r="IQ60" s="0" t="n">
        <v>2</v>
      </c>
      <c r="IR60" s="0" t="n">
        <v>1</v>
      </c>
      <c r="IS60" s="0" t="n">
        <v>2</v>
      </c>
      <c r="IT60" s="0" t="n">
        <v>2</v>
      </c>
      <c r="IU60" s="0" t="n">
        <v>1</v>
      </c>
      <c r="IV60" s="0" t="n">
        <v>2</v>
      </c>
      <c r="IW60" s="0" t="n">
        <v>1</v>
      </c>
      <c r="IX60" s="0" t="n">
        <v>2</v>
      </c>
      <c r="IY60" s="0" t="n">
        <v>1</v>
      </c>
      <c r="IZ60" s="0" t="n">
        <v>1</v>
      </c>
      <c r="JA60" s="0" t="n">
        <v>1</v>
      </c>
      <c r="JB60" s="0" t="n">
        <v>1</v>
      </c>
      <c r="JC60" s="0" t="n">
        <v>2</v>
      </c>
      <c r="JD60" s="0" t="n">
        <v>1</v>
      </c>
      <c r="JE60" s="0" t="n">
        <v>2</v>
      </c>
      <c r="JF60" s="0" t="n">
        <v>1</v>
      </c>
      <c r="JG60" s="0" t="n">
        <v>2</v>
      </c>
      <c r="JH60" s="0" t="n">
        <v>1</v>
      </c>
      <c r="JI60" s="0" t="n">
        <v>1</v>
      </c>
      <c r="JJ60" s="0" t="n">
        <v>1</v>
      </c>
      <c r="JK60" s="0" t="n">
        <v>1</v>
      </c>
      <c r="JL60" s="0" t="n">
        <v>1</v>
      </c>
      <c r="JM60" s="0" t="n">
        <v>1</v>
      </c>
      <c r="JN60" s="0" t="n">
        <v>1</v>
      </c>
      <c r="JO60" s="0" t="n">
        <v>1</v>
      </c>
      <c r="JP60" s="0" t="n">
        <v>1</v>
      </c>
      <c r="JQ60" s="0" t="n">
        <v>1</v>
      </c>
      <c r="JR60" s="0" t="n">
        <v>1</v>
      </c>
      <c r="JS60" s="0" t="n">
        <v>1</v>
      </c>
      <c r="JT60" s="0" t="n">
        <v>2</v>
      </c>
      <c r="JU60" s="0" t="n">
        <v>1</v>
      </c>
      <c r="JV60" s="0" t="n">
        <v>1</v>
      </c>
      <c r="JW60" s="0" t="n">
        <v>1</v>
      </c>
      <c r="JX60" s="0" t="n">
        <v>1</v>
      </c>
      <c r="JY60" s="0" t="n">
        <v>1</v>
      </c>
      <c r="JZ60" s="0" t="n">
        <v>1</v>
      </c>
      <c r="KA60" s="0" t="n">
        <v>1</v>
      </c>
      <c r="KB60" s="0" t="n">
        <v>1</v>
      </c>
      <c r="KC60" s="0" t="n">
        <v>1</v>
      </c>
      <c r="KD60" s="0" t="n">
        <v>2</v>
      </c>
      <c r="KE60" s="0" t="n">
        <v>1</v>
      </c>
      <c r="KF60" s="0" t="n">
        <v>1</v>
      </c>
      <c r="KG60" s="0" t="n">
        <v>1</v>
      </c>
      <c r="KH60" s="0" t="n">
        <v>2</v>
      </c>
      <c r="KI60" s="0" t="n">
        <v>2</v>
      </c>
      <c r="KJ60" s="0" t="n">
        <v>1</v>
      </c>
      <c r="KK60" s="0" t="n">
        <v>2</v>
      </c>
      <c r="KL60" s="0" t="n">
        <v>1</v>
      </c>
      <c r="KM60" s="0" t="n">
        <v>1</v>
      </c>
      <c r="KN60" s="0" t="n">
        <v>1</v>
      </c>
      <c r="KO60" s="0" t="n">
        <v>1</v>
      </c>
      <c r="KP60" s="0" t="n">
        <v>2</v>
      </c>
      <c r="KQ60" s="0" t="n">
        <v>1</v>
      </c>
      <c r="KR60" s="0" t="n">
        <v>1</v>
      </c>
      <c r="KS60" s="0" t="n">
        <v>1</v>
      </c>
      <c r="KT60" s="0" t="n">
        <v>2</v>
      </c>
      <c r="KU60" s="0" t="n">
        <v>1</v>
      </c>
      <c r="KV60" s="0" t="n">
        <v>2</v>
      </c>
      <c r="KW60" s="0" t="n">
        <v>2</v>
      </c>
      <c r="KX60" s="0" t="n">
        <v>1</v>
      </c>
      <c r="KY60" s="0" t="n">
        <v>1</v>
      </c>
      <c r="KZ60" s="0" t="n">
        <v>2</v>
      </c>
      <c r="LA60" s="0" t="n">
        <v>1</v>
      </c>
      <c r="LB60" s="0" t="n">
        <v>1</v>
      </c>
      <c r="LC60" s="0" t="n">
        <v>1</v>
      </c>
      <c r="LD60" s="0" t="n">
        <v>1</v>
      </c>
      <c r="LE60" s="0" t="n">
        <v>1</v>
      </c>
      <c r="LF60" s="0" t="n">
        <v>2</v>
      </c>
      <c r="LG60" s="0" t="n">
        <v>1</v>
      </c>
      <c r="LH60" s="0" t="n">
        <v>1</v>
      </c>
      <c r="LI60" s="0" t="n">
        <v>2</v>
      </c>
      <c r="LJ60" s="0" t="n">
        <v>1</v>
      </c>
      <c r="LK60" s="0" t="n">
        <v>2</v>
      </c>
      <c r="LL60" s="0" t="n">
        <v>1</v>
      </c>
      <c r="LM60" s="0" t="n">
        <v>1</v>
      </c>
      <c r="LN60" s="0" t="n">
        <v>2</v>
      </c>
      <c r="LO60" s="0" t="n">
        <v>1</v>
      </c>
      <c r="LP60" s="0" t="n">
        <v>1</v>
      </c>
      <c r="LQ60" s="0" t="n">
        <v>1</v>
      </c>
      <c r="LR60" s="0" t="n">
        <v>2</v>
      </c>
      <c r="LS60" s="0" t="n">
        <v>1</v>
      </c>
      <c r="LT60" s="0" t="n">
        <v>1</v>
      </c>
      <c r="LU60" s="0" t="n">
        <v>1</v>
      </c>
      <c r="LV60" s="0" t="n">
        <v>1</v>
      </c>
      <c r="LW60" s="0" t="n">
        <v>1</v>
      </c>
      <c r="LX60" s="0" t="n">
        <v>1</v>
      </c>
      <c r="LY60" s="0" t="n">
        <v>1</v>
      </c>
      <c r="LZ60" s="0" t="n">
        <v>1</v>
      </c>
      <c r="MA60" s="0" t="n">
        <v>1</v>
      </c>
      <c r="MB60" s="0" t="n">
        <v>1</v>
      </c>
      <c r="MC60" s="0" t="n">
        <v>1</v>
      </c>
      <c r="MD60" s="0" t="n">
        <v>1</v>
      </c>
      <c r="ME60" s="0" t="n">
        <v>1</v>
      </c>
      <c r="MF60" s="0" t="n">
        <v>1</v>
      </c>
      <c r="MG60" s="0" t="n">
        <v>1</v>
      </c>
      <c r="MH60" s="0" t="n">
        <v>1</v>
      </c>
      <c r="MI60" s="0" t="n">
        <v>1</v>
      </c>
      <c r="MJ60" s="0" t="n">
        <v>2</v>
      </c>
      <c r="MK60" s="0" t="n">
        <v>2</v>
      </c>
      <c r="ML60" s="0" t="n">
        <v>1</v>
      </c>
      <c r="MM60" s="0" t="n">
        <v>1</v>
      </c>
      <c r="MN60" s="0" t="n">
        <v>1</v>
      </c>
      <c r="MO60" s="0" t="n">
        <v>1</v>
      </c>
      <c r="MP60" s="0" t="n">
        <v>1</v>
      </c>
      <c r="MQ60" s="0" t="n">
        <v>1</v>
      </c>
      <c r="MR60" s="0" t="n">
        <v>2</v>
      </c>
      <c r="MS60" s="0" t="n">
        <v>1</v>
      </c>
      <c r="MT60" s="0" t="n">
        <v>1</v>
      </c>
      <c r="MU60" s="0" t="n">
        <v>1</v>
      </c>
      <c r="MV60" s="0" t="n">
        <v>1</v>
      </c>
      <c r="MW60" s="0" t="n">
        <v>2</v>
      </c>
      <c r="MX60" s="0" t="n">
        <v>1</v>
      </c>
      <c r="MY60" s="0" t="n">
        <v>2</v>
      </c>
      <c r="MZ60" s="0" t="n">
        <v>1</v>
      </c>
      <c r="NA60" s="0" t="n">
        <v>1</v>
      </c>
      <c r="NB60" s="0" t="n">
        <v>1</v>
      </c>
      <c r="NC60" s="0" t="n">
        <v>2</v>
      </c>
      <c r="ND60" s="0" t="n">
        <v>1</v>
      </c>
      <c r="NE60" s="0" t="n">
        <v>2</v>
      </c>
      <c r="NF60" s="0" t="n">
        <v>2</v>
      </c>
      <c r="NG60" s="0" t="n">
        <v>1</v>
      </c>
      <c r="NH60" s="0" t="n">
        <v>2</v>
      </c>
      <c r="NI60" s="0" t="n">
        <v>2</v>
      </c>
      <c r="NJ60" s="0" t="n">
        <v>1</v>
      </c>
      <c r="NK60" s="0" t="n">
        <v>1</v>
      </c>
      <c r="NL60" s="0" t="n">
        <v>1</v>
      </c>
      <c r="NM60" s="0" t="n">
        <v>1</v>
      </c>
      <c r="NN60" s="0" t="n">
        <v>1</v>
      </c>
      <c r="NO60" s="0" t="n">
        <v>1</v>
      </c>
      <c r="NP60" s="0" t="n">
        <v>1</v>
      </c>
      <c r="NQ60" s="0" t="n">
        <v>2</v>
      </c>
      <c r="NR60" s="0" t="n">
        <v>1</v>
      </c>
      <c r="NS60" s="0" t="n">
        <v>1</v>
      </c>
      <c r="NT60" s="0" t="n">
        <v>1</v>
      </c>
      <c r="NU60" s="0" t="n">
        <v>1</v>
      </c>
      <c r="NV60" s="0" t="n">
        <v>1</v>
      </c>
      <c r="NW60" s="0" t="n">
        <v>1</v>
      </c>
      <c r="NX60" s="0" t="n">
        <v>1</v>
      </c>
      <c r="NY60" s="0" t="n">
        <v>2</v>
      </c>
      <c r="NZ60" s="0" t="n">
        <v>1</v>
      </c>
      <c r="OA60" s="0" t="n">
        <v>1</v>
      </c>
      <c r="OB60" s="0" t="n">
        <v>1</v>
      </c>
      <c r="OC60" s="0" t="n">
        <v>1</v>
      </c>
      <c r="OD60" s="0" t="n">
        <v>1</v>
      </c>
      <c r="OE60" s="0" t="n">
        <v>1</v>
      </c>
      <c r="OF60" s="0" t="n">
        <v>1</v>
      </c>
      <c r="OG60" s="0" t="n">
        <v>1</v>
      </c>
      <c r="OH60" s="0" t="n">
        <v>1</v>
      </c>
      <c r="OI60" s="0" t="n">
        <v>2</v>
      </c>
      <c r="OJ60" s="0" t="n">
        <v>1</v>
      </c>
      <c r="OK60" s="0" t="n">
        <v>1</v>
      </c>
      <c r="OL60" s="0" t="n">
        <v>1</v>
      </c>
      <c r="OM60" s="0" t="n">
        <v>2</v>
      </c>
      <c r="ON60" s="0" t="n">
        <v>1</v>
      </c>
      <c r="OO60" s="0" t="n">
        <v>1</v>
      </c>
      <c r="OP60" s="0" t="n">
        <v>2</v>
      </c>
      <c r="OQ60" s="0" t="n">
        <v>1</v>
      </c>
      <c r="OR60" s="0" t="n">
        <v>1</v>
      </c>
      <c r="OS60" s="0" t="n">
        <v>1</v>
      </c>
      <c r="OT60" s="0" t="n">
        <v>2</v>
      </c>
      <c r="OU60" s="0" t="n">
        <v>1</v>
      </c>
      <c r="OV60" s="0" t="n">
        <v>1</v>
      </c>
      <c r="OW60" s="0" t="n">
        <v>-9</v>
      </c>
      <c r="OX60" s="0" t="n">
        <v>1</v>
      </c>
      <c r="OY60" s="0" t="n">
        <v>1</v>
      </c>
      <c r="OZ60" s="0" t="n">
        <v>1</v>
      </c>
      <c r="PA60" s="0" t="n">
        <v>2</v>
      </c>
      <c r="PB60" s="0" t="n">
        <v>1</v>
      </c>
      <c r="PC60" s="0" t="n">
        <v>1</v>
      </c>
      <c r="PD60" s="0" t="n">
        <v>1</v>
      </c>
      <c r="PE60" s="0" t="n">
        <v>1</v>
      </c>
      <c r="PF60" s="0" t="n">
        <v>1</v>
      </c>
      <c r="PG60" s="0" t="n">
        <v>1</v>
      </c>
      <c r="PH60" s="0" t="n">
        <v>1</v>
      </c>
      <c r="PI60" s="0" t="n">
        <v>1</v>
      </c>
      <c r="PJ60" s="0" t="n">
        <v>1</v>
      </c>
      <c r="PK60" s="0" t="n">
        <v>1</v>
      </c>
      <c r="PL60" s="0" t="n">
        <v>1</v>
      </c>
      <c r="PM60" s="0" t="n">
        <v>1</v>
      </c>
      <c r="PN60" s="0" t="n">
        <v>1</v>
      </c>
      <c r="PO60" s="0" t="n">
        <v>1</v>
      </c>
      <c r="PP60" s="0" t="n">
        <v>1</v>
      </c>
      <c r="PQ60" s="0" t="n">
        <v>1</v>
      </c>
      <c r="PR60" s="0" t="n">
        <v>1</v>
      </c>
      <c r="PS60" s="0" t="n">
        <v>1</v>
      </c>
      <c r="PT60" s="0" t="n">
        <v>1</v>
      </c>
      <c r="PU60" s="0" t="n">
        <v>2</v>
      </c>
      <c r="PV60" s="0" t="n">
        <v>1</v>
      </c>
      <c r="PW60" s="0" t="n">
        <v>1</v>
      </c>
      <c r="PX60" s="0" t="n">
        <v>2</v>
      </c>
      <c r="PY60" s="0" t="n">
        <v>1</v>
      </c>
      <c r="PZ60" s="0" t="n">
        <v>1</v>
      </c>
      <c r="QA60" s="0" t="n">
        <v>1</v>
      </c>
      <c r="QB60" s="0" t="n">
        <v>2</v>
      </c>
      <c r="QC60" s="0" t="n">
        <v>1</v>
      </c>
      <c r="QD60" s="0" t="n">
        <v>2</v>
      </c>
      <c r="QE60" s="0" t="n">
        <v>2</v>
      </c>
      <c r="QF60" s="0" t="n">
        <v>1</v>
      </c>
      <c r="QG60" s="0" t="n">
        <v>2</v>
      </c>
      <c r="QH60" s="0" t="n">
        <v>1</v>
      </c>
      <c r="QI60" s="0" t="n">
        <v>2</v>
      </c>
      <c r="QJ60" s="0" t="n">
        <v>1</v>
      </c>
      <c r="QK60" s="0" t="n">
        <v>1</v>
      </c>
      <c r="QL60" s="0" t="n">
        <v>1</v>
      </c>
      <c r="QM60" s="0" t="n">
        <v>2</v>
      </c>
      <c r="QN60" s="0" t="n">
        <v>2</v>
      </c>
      <c r="QO60" s="0" t="n">
        <v>1</v>
      </c>
      <c r="QP60" s="0" t="n">
        <v>1</v>
      </c>
      <c r="QQ60" s="0" t="n">
        <v>1</v>
      </c>
      <c r="QR60" s="0" t="n">
        <v>1</v>
      </c>
      <c r="QS60" s="0" t="n">
        <v>1</v>
      </c>
      <c r="QT60" s="0" t="n">
        <v>1</v>
      </c>
      <c r="QU60" s="0" t="n">
        <v>1</v>
      </c>
      <c r="QV60" s="0" t="n">
        <v>1</v>
      </c>
      <c r="QW60" s="0" t="n">
        <v>1</v>
      </c>
      <c r="QX60" s="0" t="n">
        <v>2</v>
      </c>
      <c r="QY60" s="0" t="n">
        <v>2</v>
      </c>
      <c r="QZ60" s="0" t="n">
        <v>1</v>
      </c>
      <c r="RA60" s="0" t="n">
        <v>1</v>
      </c>
      <c r="RB60" s="0" t="n">
        <v>2</v>
      </c>
      <c r="RC60" s="0" t="n">
        <v>1</v>
      </c>
      <c r="RD60" s="0" t="n">
        <v>1</v>
      </c>
      <c r="RE60" s="0" t="n">
        <v>2</v>
      </c>
      <c r="RF60" s="0" t="n">
        <v>1</v>
      </c>
      <c r="RG60" s="0" t="n">
        <v>2</v>
      </c>
      <c r="RH60" s="0" t="n">
        <v>1</v>
      </c>
      <c r="RI60" s="0" t="n">
        <v>1</v>
      </c>
      <c r="RJ60" s="0" t="n">
        <v>1</v>
      </c>
      <c r="RK60" s="0" t="n">
        <v>1</v>
      </c>
      <c r="RL60" s="0" t="n">
        <v>1</v>
      </c>
      <c r="RM60" s="0" t="n">
        <v>1</v>
      </c>
      <c r="RN60" s="0" t="n">
        <v>1</v>
      </c>
      <c r="RO60" s="0" t="n">
        <v>1</v>
      </c>
      <c r="RP60" s="0" t="n">
        <v>2</v>
      </c>
      <c r="RQ60" s="0" t="n">
        <v>2</v>
      </c>
      <c r="RR60" s="0" t="n">
        <v>1</v>
      </c>
      <c r="RS60" s="0" t="n">
        <v>1</v>
      </c>
      <c r="RT60" s="0" t="n">
        <v>1</v>
      </c>
      <c r="RU60" s="0" t="n">
        <v>1</v>
      </c>
      <c r="RV60" s="0" t="n">
        <v>1</v>
      </c>
      <c r="RW60" s="0" t="n">
        <v>1</v>
      </c>
      <c r="RX60" s="0" t="n">
        <v>1</v>
      </c>
      <c r="RY60" s="0" t="n">
        <v>1</v>
      </c>
      <c r="RZ60" s="0" t="n">
        <v>1</v>
      </c>
      <c r="SA60" s="0" t="n">
        <v>2</v>
      </c>
      <c r="SB60" s="0" t="n">
        <v>1</v>
      </c>
      <c r="SC60" s="0" t="n">
        <v>1</v>
      </c>
      <c r="SD60" s="0" t="n">
        <v>2</v>
      </c>
      <c r="SE60" s="0" t="n">
        <v>2</v>
      </c>
      <c r="SF60" s="0" t="n">
        <v>1</v>
      </c>
      <c r="SG60" s="0" t="n">
        <v>1</v>
      </c>
      <c r="SH60" s="0" t="n">
        <v>1</v>
      </c>
      <c r="SI60" s="0" t="n">
        <v>1</v>
      </c>
      <c r="SJ60" s="0" t="n">
        <v>1</v>
      </c>
      <c r="SK60" s="0" t="n">
        <v>2</v>
      </c>
      <c r="SL60" s="0" t="n">
        <v>1</v>
      </c>
      <c r="SM60" s="0" t="n">
        <v>1</v>
      </c>
      <c r="SN60" s="0" t="n">
        <v>1</v>
      </c>
      <c r="SO60" s="0" t="n">
        <v>1</v>
      </c>
      <c r="SP60" s="0" t="n">
        <v>1</v>
      </c>
      <c r="SQ60" s="0" t="n">
        <v>1</v>
      </c>
      <c r="SR60" s="0" t="n">
        <v>1</v>
      </c>
      <c r="SS60" s="0" t="n">
        <v>1</v>
      </c>
      <c r="ST60" s="0" t="n">
        <v>2</v>
      </c>
      <c r="SU60" s="0" t="n">
        <v>1</v>
      </c>
      <c r="SV60" s="0" t="n">
        <v>1</v>
      </c>
      <c r="SW60" s="0" t="n">
        <v>1</v>
      </c>
      <c r="SX60" s="0" t="n">
        <v>2</v>
      </c>
      <c r="SY60" s="0" t="n">
        <v>1</v>
      </c>
      <c r="SZ60" s="0" t="n">
        <v>1</v>
      </c>
      <c r="TA60" s="0" t="n">
        <v>2</v>
      </c>
      <c r="TB60" s="0" t="n">
        <v>1</v>
      </c>
      <c r="TC60" s="0" t="n">
        <v>1</v>
      </c>
      <c r="TD60" s="0" t="n">
        <v>1</v>
      </c>
      <c r="TE60" s="0" t="n">
        <v>1</v>
      </c>
      <c r="TF60" s="0" t="n">
        <v>1</v>
      </c>
      <c r="TG60" s="0" t="n">
        <v>1</v>
      </c>
      <c r="TH60" s="0" t="n">
        <v>1</v>
      </c>
      <c r="TI60" s="0" t="n">
        <v>2</v>
      </c>
      <c r="TJ60" s="0" t="n">
        <v>1</v>
      </c>
      <c r="TK60" s="0" t="n">
        <v>1</v>
      </c>
      <c r="TL60" s="0" t="n">
        <v>1</v>
      </c>
      <c r="TM60" s="0" t="n">
        <v>1</v>
      </c>
      <c r="TN60" s="0" t="n">
        <v>1</v>
      </c>
      <c r="TO60" s="0" t="n">
        <v>1</v>
      </c>
      <c r="TP60" s="0" t="n">
        <v>1</v>
      </c>
      <c r="TQ60" s="0" t="n">
        <v>2</v>
      </c>
      <c r="TR60" s="0" t="n">
        <v>1</v>
      </c>
      <c r="TS60" s="0" t="n">
        <v>2</v>
      </c>
      <c r="TT60" s="0" t="n">
        <v>1</v>
      </c>
      <c r="TU60" s="0" t="n">
        <v>2</v>
      </c>
      <c r="TV60" s="0" t="n">
        <v>1</v>
      </c>
      <c r="TW60" s="0" t="n">
        <v>2</v>
      </c>
      <c r="TX60" s="0" t="n">
        <v>1</v>
      </c>
      <c r="TY60" s="0" t="n">
        <v>1</v>
      </c>
      <c r="TZ60" s="0" t="n">
        <v>1</v>
      </c>
      <c r="UA60" s="0" t="n">
        <v>1</v>
      </c>
      <c r="UB60" s="0" t="n">
        <v>1</v>
      </c>
      <c r="UC60" s="0" t="n">
        <v>2</v>
      </c>
      <c r="UD60" s="0" t="n">
        <v>1</v>
      </c>
      <c r="UE60" s="0" t="n">
        <v>1</v>
      </c>
      <c r="UF60" s="0" t="n">
        <v>1</v>
      </c>
      <c r="UG60" s="0" t="n">
        <v>1</v>
      </c>
      <c r="UH60" s="0" t="n">
        <v>1</v>
      </c>
      <c r="UI60" s="0" t="n">
        <v>1</v>
      </c>
      <c r="UJ60" s="0" t="n">
        <v>2</v>
      </c>
      <c r="UK60" s="0" t="n">
        <v>1</v>
      </c>
      <c r="UL60" s="0" t="n">
        <v>1</v>
      </c>
      <c r="UM60" s="0" t="n">
        <v>2</v>
      </c>
      <c r="UN60" s="0" t="n">
        <v>1</v>
      </c>
      <c r="UO60" s="0" t="n">
        <v>1</v>
      </c>
      <c r="UP60" s="0" t="n">
        <v>1</v>
      </c>
      <c r="UQ60" s="0" t="n">
        <v>1</v>
      </c>
      <c r="UR60" s="0" t="n">
        <v>2</v>
      </c>
      <c r="US60" s="0" t="n">
        <v>1</v>
      </c>
      <c r="UT60" s="0" t="n">
        <v>1</v>
      </c>
      <c r="UU60" s="0" t="n">
        <v>1</v>
      </c>
      <c r="UV60" s="0" t="n">
        <v>2</v>
      </c>
      <c r="UW60" s="0" t="n">
        <v>1</v>
      </c>
      <c r="UX60" s="0" t="n">
        <v>1</v>
      </c>
      <c r="UY60" s="0" t="n">
        <v>1</v>
      </c>
      <c r="UZ60" s="0" t="n">
        <v>1</v>
      </c>
      <c r="VA60" s="0" t="n">
        <v>1</v>
      </c>
      <c r="VB60" s="0" t="n">
        <v>1</v>
      </c>
      <c r="VC60" s="0" t="n">
        <v>1</v>
      </c>
      <c r="VD60" s="0" t="n">
        <v>1</v>
      </c>
      <c r="VE60" s="0" t="n">
        <v>1</v>
      </c>
      <c r="VF60" s="0" t="n">
        <v>1</v>
      </c>
      <c r="VG60" s="0" t="n">
        <v>1</v>
      </c>
      <c r="VH60" s="0" t="n">
        <v>1</v>
      </c>
      <c r="VI60" s="0" t="n">
        <v>1</v>
      </c>
      <c r="VJ60" s="0" t="n">
        <v>1</v>
      </c>
      <c r="VK60" s="0" t="n">
        <v>2</v>
      </c>
      <c r="VL60" s="0" t="n">
        <v>1</v>
      </c>
      <c r="VM60" s="0" t="n">
        <v>1</v>
      </c>
      <c r="VN60" s="0" t="n">
        <v>2</v>
      </c>
      <c r="VO60" s="0" t="n">
        <v>1</v>
      </c>
      <c r="VP60" s="0" t="n">
        <v>1</v>
      </c>
      <c r="VQ60" s="0" t="n">
        <v>1</v>
      </c>
      <c r="VR60" s="0" t="n">
        <v>1</v>
      </c>
      <c r="VS60" s="0" t="n">
        <v>2</v>
      </c>
      <c r="VT60" s="0" t="n">
        <v>1</v>
      </c>
      <c r="VU60" s="0" t="n">
        <v>1</v>
      </c>
      <c r="VV60" s="0" t="n">
        <v>1</v>
      </c>
      <c r="VW60" s="0" t="n">
        <v>-9</v>
      </c>
      <c r="VX60" s="0" t="n">
        <v>1</v>
      </c>
      <c r="VY60" s="0" t="n">
        <v>1</v>
      </c>
      <c r="VZ60" s="0" t="n">
        <v>1</v>
      </c>
      <c r="WA60" s="0" t="n">
        <v>2</v>
      </c>
      <c r="WB60" s="0" t="n">
        <v>1</v>
      </c>
      <c r="WC60" s="0" t="n">
        <v>1</v>
      </c>
      <c r="WD60" s="0" t="n">
        <v>1</v>
      </c>
      <c r="WE60" s="0" t="n">
        <v>3</v>
      </c>
      <c r="WF60" s="0" t="n">
        <v>1</v>
      </c>
      <c r="WG60" s="0" t="n">
        <v>2</v>
      </c>
      <c r="WH60" s="0" t="n">
        <v>2</v>
      </c>
      <c r="WI60" s="0" t="n">
        <v>1</v>
      </c>
      <c r="WJ60" s="0" t="n">
        <v>2</v>
      </c>
      <c r="WK60" s="0" t="n">
        <v>1</v>
      </c>
      <c r="WL60" s="0" t="n">
        <v>1</v>
      </c>
      <c r="WM60" s="0" t="n">
        <v>1</v>
      </c>
      <c r="WN60" s="0" t="n">
        <v>1</v>
      </c>
      <c r="WO60" s="0" t="n">
        <v>2</v>
      </c>
      <c r="WP60" s="0" t="n">
        <v>1</v>
      </c>
      <c r="WQ60" s="0" t="n">
        <v>1</v>
      </c>
      <c r="WR60" s="0" t="n">
        <v>1</v>
      </c>
      <c r="WS60" s="0" t="n">
        <v>1</v>
      </c>
      <c r="WT60" s="0" t="n">
        <v>1</v>
      </c>
      <c r="WU60" s="0" t="n">
        <v>1</v>
      </c>
      <c r="WV60" s="0" t="n">
        <v>1</v>
      </c>
      <c r="WW60" s="0" t="n">
        <v>1</v>
      </c>
      <c r="WX60" s="0" t="n">
        <v>1</v>
      </c>
      <c r="WY60" s="0" t="n">
        <v>1</v>
      </c>
      <c r="WZ60" s="0" t="n">
        <v>1</v>
      </c>
      <c r="XA60" s="0" t="n">
        <v>2</v>
      </c>
      <c r="XB60" s="0" t="n">
        <v>1</v>
      </c>
      <c r="XC60" s="0" t="n">
        <v>2</v>
      </c>
      <c r="XD60" s="0" t="n">
        <v>1</v>
      </c>
      <c r="XE60" s="0" t="n">
        <v>1</v>
      </c>
      <c r="XF60" s="0" t="n">
        <v>1</v>
      </c>
      <c r="XG60" s="0" t="n">
        <v>1</v>
      </c>
      <c r="XH60" s="0" t="n">
        <v>1</v>
      </c>
      <c r="XI60" s="0" t="n">
        <v>1</v>
      </c>
      <c r="XJ60" s="0" t="n">
        <v>1</v>
      </c>
      <c r="XK60" s="0" t="n">
        <v>-9</v>
      </c>
      <c r="XL60" s="0" t="n">
        <v>2</v>
      </c>
      <c r="XM60" s="0" t="n">
        <v>2</v>
      </c>
      <c r="XN60" s="0" t="n">
        <v>1</v>
      </c>
      <c r="XO60" s="0" t="n">
        <v>1</v>
      </c>
      <c r="XP60" s="0" t="n">
        <v>1</v>
      </c>
      <c r="XQ60" s="0" t="n">
        <v>1</v>
      </c>
      <c r="XR60" s="0" t="n">
        <v>1</v>
      </c>
      <c r="XS60" s="0" t="n">
        <v>2</v>
      </c>
      <c r="XT60" s="0" t="n">
        <v>2</v>
      </c>
      <c r="XU60" s="0" t="n">
        <v>1</v>
      </c>
      <c r="XV60" s="0" t="n">
        <v>2</v>
      </c>
      <c r="XW60" s="0" t="n">
        <v>1</v>
      </c>
      <c r="XX60" s="0" t="n">
        <v>1</v>
      </c>
      <c r="XY60" s="0" t="n">
        <v>2</v>
      </c>
      <c r="XZ60" s="0" t="n">
        <v>1</v>
      </c>
      <c r="YA60" s="0" t="n">
        <v>1</v>
      </c>
      <c r="YB60" s="0" t="n">
        <v>1</v>
      </c>
      <c r="YC60" s="0" t="n">
        <v>2</v>
      </c>
      <c r="YD60" s="0" t="n">
        <v>1</v>
      </c>
      <c r="YE60" s="0" t="n">
        <v>2</v>
      </c>
      <c r="YF60" s="0" t="n">
        <v>1</v>
      </c>
      <c r="YG60" s="0" t="n">
        <v>1</v>
      </c>
      <c r="YH60" s="0" t="n">
        <v>1</v>
      </c>
      <c r="YI60" s="0" t="n">
        <v>1</v>
      </c>
      <c r="YJ60" s="0" t="n">
        <v>1</v>
      </c>
      <c r="YK60" s="0" t="n">
        <v>1</v>
      </c>
      <c r="YL60" s="0" t="n">
        <v>2</v>
      </c>
      <c r="YM60" s="0" t="n">
        <v>1</v>
      </c>
      <c r="YN60" s="0" t="n">
        <v>2</v>
      </c>
      <c r="YO60" s="0" t="n">
        <v>1</v>
      </c>
      <c r="YP60" s="0" t="n">
        <v>1</v>
      </c>
      <c r="YQ60" s="0" t="n">
        <v>2</v>
      </c>
      <c r="YR60" s="0" t="n">
        <v>1</v>
      </c>
      <c r="YS60" s="0" t="n">
        <v>1</v>
      </c>
      <c r="YT60" s="0" t="n">
        <v>1</v>
      </c>
      <c r="YU60" s="0" t="n">
        <v>1</v>
      </c>
      <c r="YV60" s="0" t="n">
        <v>1</v>
      </c>
      <c r="YW60" s="0" t="n">
        <v>1</v>
      </c>
      <c r="YX60" s="0" t="n">
        <v>1</v>
      </c>
      <c r="YY60" s="0" t="n">
        <v>1</v>
      </c>
      <c r="YZ60" s="0" t="n">
        <v>1</v>
      </c>
      <c r="ZA60" s="0" t="n">
        <v>1</v>
      </c>
      <c r="ZB60" s="0" t="n">
        <v>1</v>
      </c>
      <c r="ZC60" s="0" t="n">
        <v>1</v>
      </c>
      <c r="ZD60" s="0" t="n">
        <v>1</v>
      </c>
      <c r="ZE60" s="0" t="n">
        <v>2</v>
      </c>
      <c r="ZF60" s="0" t="n">
        <v>1</v>
      </c>
      <c r="ZG60" s="0" t="n">
        <v>1</v>
      </c>
      <c r="ZH60" s="0" t="n">
        <v>1</v>
      </c>
      <c r="ZI60" s="0" t="n">
        <v>1</v>
      </c>
      <c r="ZJ60" s="0" t="n">
        <v>1</v>
      </c>
      <c r="ZK60" s="0" t="n">
        <v>2</v>
      </c>
      <c r="ZL60" s="0" t="n">
        <v>1</v>
      </c>
      <c r="ZM60" s="0" t="n">
        <v>1</v>
      </c>
      <c r="ZN60" s="0" t="n">
        <v>1</v>
      </c>
      <c r="ZO60" s="0" t="n">
        <v>1</v>
      </c>
      <c r="ZP60" s="0" t="n">
        <v>1</v>
      </c>
      <c r="ZQ60" s="0" t="n">
        <v>1</v>
      </c>
      <c r="ZR60" s="0" t="n">
        <v>1</v>
      </c>
      <c r="ZS60" s="0" t="n">
        <v>2</v>
      </c>
      <c r="ZT60" s="0" t="n">
        <v>2</v>
      </c>
      <c r="ZU60" s="0" t="n">
        <v>2</v>
      </c>
      <c r="ZV60" s="0" t="n">
        <v>1</v>
      </c>
      <c r="ZW60" s="0" t="n">
        <v>1</v>
      </c>
      <c r="ZX60" s="0" t="n">
        <v>1</v>
      </c>
      <c r="ZY60" s="0" t="n">
        <v>1</v>
      </c>
      <c r="ZZ60" s="0" t="n">
        <v>1</v>
      </c>
      <c r="AAA60" s="0" t="n">
        <v>1</v>
      </c>
      <c r="AAB60" s="0" t="n">
        <v>2</v>
      </c>
      <c r="AAC60" s="0" t="n">
        <v>2</v>
      </c>
      <c r="AAD60" s="0" t="n">
        <v>1</v>
      </c>
      <c r="AAE60" s="0" t="n">
        <v>1</v>
      </c>
      <c r="AAF60" s="0" t="n">
        <v>1</v>
      </c>
      <c r="AAG60" s="0" t="n">
        <v>2</v>
      </c>
      <c r="AAH60" s="0" t="n">
        <v>1</v>
      </c>
      <c r="AAI60" s="0" t="n">
        <v>1</v>
      </c>
      <c r="AAJ60" s="0" t="n">
        <v>1</v>
      </c>
      <c r="AAK60" s="0" t="n">
        <v>1</v>
      </c>
      <c r="AAL60" s="0" t="n">
        <v>1</v>
      </c>
      <c r="AAM60" s="0" t="n">
        <v>1</v>
      </c>
      <c r="AAN60" s="0" t="n">
        <v>1</v>
      </c>
      <c r="AAO60" s="0" t="n">
        <v>1</v>
      </c>
      <c r="AAP60" s="0" t="n">
        <v>1</v>
      </c>
      <c r="AAQ60" s="0" t="n">
        <v>1</v>
      </c>
      <c r="AAR60" s="0" t="n">
        <v>1</v>
      </c>
      <c r="AAS60" s="0" t="n">
        <v>1</v>
      </c>
      <c r="AAT60" s="0" t="n">
        <v>1</v>
      </c>
      <c r="AAU60" s="0" t="n">
        <v>1</v>
      </c>
      <c r="AAV60" s="0" t="n">
        <v>1</v>
      </c>
      <c r="AAW60" s="0" t="n">
        <v>1</v>
      </c>
      <c r="AAX60" s="0" t="n">
        <v>1</v>
      </c>
      <c r="AAY60" s="0" t="n">
        <v>2</v>
      </c>
      <c r="AAZ60" s="0" t="n">
        <v>1</v>
      </c>
      <c r="ABA60" s="0" t="n">
        <v>1</v>
      </c>
      <c r="ABB60" s="0" t="n">
        <v>1</v>
      </c>
      <c r="ABC60" s="0" t="n">
        <v>1</v>
      </c>
      <c r="ABD60" s="0" t="n">
        <v>2</v>
      </c>
      <c r="ABE60" s="0" t="n">
        <v>1</v>
      </c>
      <c r="ABF60" s="0" t="n">
        <v>1</v>
      </c>
      <c r="ABG60" s="0" t="n">
        <v>1</v>
      </c>
      <c r="ABH60" s="0" t="n">
        <v>2</v>
      </c>
      <c r="ABI60" s="0" t="n">
        <v>1</v>
      </c>
      <c r="ABJ60" s="0" t="n">
        <v>2</v>
      </c>
      <c r="ABK60" s="0" t="n">
        <v>1</v>
      </c>
      <c r="ABL60" s="0" t="n">
        <v>2</v>
      </c>
      <c r="ABM60" s="0" t="n">
        <v>1</v>
      </c>
      <c r="ABN60" s="0" t="n">
        <v>1</v>
      </c>
      <c r="ABO60" s="0" t="n">
        <v>2</v>
      </c>
      <c r="ABP60" s="0" t="n">
        <v>1</v>
      </c>
      <c r="ABQ60" s="0" t="n">
        <v>2</v>
      </c>
      <c r="ABR60" s="0" t="n">
        <v>1</v>
      </c>
      <c r="ABS60" s="0" t="n">
        <v>1</v>
      </c>
      <c r="ABT60" s="0" t="n">
        <v>1</v>
      </c>
      <c r="ABU60" s="0" t="n">
        <v>1</v>
      </c>
      <c r="ABV60" s="0" t="n">
        <v>1</v>
      </c>
      <c r="ABW60" s="0" t="n">
        <v>1</v>
      </c>
      <c r="ABX60" s="0" t="n">
        <v>1</v>
      </c>
      <c r="ABY60" s="0" t="n">
        <v>1</v>
      </c>
      <c r="ABZ60" s="0" t="n">
        <v>2</v>
      </c>
      <c r="ACA60" s="0" t="n">
        <v>2</v>
      </c>
      <c r="ACB60" s="0" t="n">
        <v>2</v>
      </c>
      <c r="ACC60" s="0" t="n">
        <v>1</v>
      </c>
      <c r="ACD60" s="0" t="n">
        <v>2</v>
      </c>
      <c r="ACE60" s="0" t="n">
        <v>2</v>
      </c>
      <c r="ACF60" s="0" t="n">
        <v>1</v>
      </c>
      <c r="ACG60" s="0" t="n">
        <v>2</v>
      </c>
      <c r="ACH60" s="0" t="n">
        <v>1</v>
      </c>
      <c r="ACI60" s="0" t="n">
        <v>3</v>
      </c>
      <c r="ACJ60" s="0" t="n">
        <v>1</v>
      </c>
      <c r="ACK60" s="0" t="n">
        <v>1</v>
      </c>
      <c r="ACL60" s="0" t="n">
        <v>3</v>
      </c>
      <c r="ACM60" s="0" t="n">
        <v>1</v>
      </c>
      <c r="ACN60" s="0" t="n">
        <v>1</v>
      </c>
      <c r="ACO60" s="0" t="n">
        <v>2</v>
      </c>
      <c r="ACP60" s="0" t="n">
        <v>1</v>
      </c>
      <c r="ACQ60" s="0" t="n">
        <v>1</v>
      </c>
      <c r="ACR60" s="0" t="n">
        <v>1</v>
      </c>
      <c r="ACS60" s="0" t="n">
        <v>1</v>
      </c>
      <c r="ACT60" s="0" t="n">
        <v>1</v>
      </c>
      <c r="ACU60" s="0" t="n">
        <v>2</v>
      </c>
      <c r="ACV60" s="0" t="n">
        <v>2</v>
      </c>
      <c r="ACW60" s="0" t="n">
        <v>1</v>
      </c>
      <c r="ACX60" s="0" t="n">
        <v>1</v>
      </c>
      <c r="ACY60" s="0" t="n">
        <v>1</v>
      </c>
      <c r="ACZ60" s="0" t="n">
        <v>2</v>
      </c>
      <c r="ADA60" s="0" t="n">
        <v>1</v>
      </c>
      <c r="ADB60" s="0" t="n">
        <v>1</v>
      </c>
      <c r="ADC60" s="0" t="n">
        <v>2</v>
      </c>
      <c r="ADD60" s="0" t="n">
        <v>1</v>
      </c>
      <c r="ADE60" s="0" t="n">
        <v>1</v>
      </c>
      <c r="ADF60" s="0" t="n">
        <v>1</v>
      </c>
      <c r="ADG60" s="0" t="n">
        <v>2</v>
      </c>
      <c r="ADH60" s="0" t="n">
        <v>1</v>
      </c>
      <c r="ADI60" s="0" t="n">
        <v>1</v>
      </c>
      <c r="ADJ60" s="0" t="n">
        <v>1</v>
      </c>
      <c r="ADK60" s="0" t="n">
        <v>1</v>
      </c>
      <c r="ADL60" s="0" t="n">
        <v>1</v>
      </c>
      <c r="ADM60" s="0" t="n">
        <v>2</v>
      </c>
      <c r="ADN60" s="0" t="n">
        <v>1</v>
      </c>
      <c r="ADO60" s="0" t="n">
        <v>1</v>
      </c>
      <c r="ADP60" s="0" t="n">
        <v>1</v>
      </c>
      <c r="ADQ60" s="0" t="n">
        <v>1</v>
      </c>
      <c r="ADR60" s="0" t="n">
        <v>1</v>
      </c>
      <c r="ADS60" s="0" t="n">
        <v>2</v>
      </c>
      <c r="ADT60" s="0" t="n">
        <v>1</v>
      </c>
      <c r="ADU60" s="0" t="n">
        <v>2</v>
      </c>
      <c r="ADV60" s="0" t="n">
        <v>1</v>
      </c>
      <c r="ADW60" s="0" t="n">
        <v>1</v>
      </c>
      <c r="ADX60" s="0" t="n">
        <v>1</v>
      </c>
      <c r="ADY60" s="0" t="n">
        <v>2</v>
      </c>
      <c r="ADZ60" s="0" t="n">
        <v>1</v>
      </c>
      <c r="AEA60" s="0" t="n">
        <v>1</v>
      </c>
      <c r="AEB60" s="0" t="n">
        <v>2</v>
      </c>
      <c r="AEC60" s="0" t="n">
        <v>1</v>
      </c>
      <c r="AED60" s="0" t="n">
        <v>1</v>
      </c>
      <c r="AEE60" s="0" t="n">
        <v>1</v>
      </c>
      <c r="AEF60" s="0" t="n">
        <v>1</v>
      </c>
      <c r="AEG60" s="0" t="n">
        <v>1</v>
      </c>
      <c r="AEH60" s="0" t="n">
        <v>2</v>
      </c>
      <c r="AEI60" s="0" t="n">
        <v>1</v>
      </c>
      <c r="AEJ60" s="0" t="n">
        <v>2</v>
      </c>
      <c r="AEK60" s="0" t="n">
        <v>2</v>
      </c>
      <c r="AEL60" s="0" t="n">
        <v>1</v>
      </c>
      <c r="AEM60" s="0" t="n">
        <v>1</v>
      </c>
      <c r="AEN60" s="0" t="n">
        <v>2</v>
      </c>
      <c r="AEO60" s="0" t="n">
        <v>1</v>
      </c>
      <c r="AEP60" s="0" t="n">
        <v>1</v>
      </c>
      <c r="AEQ60" s="0" t="n">
        <v>1</v>
      </c>
      <c r="AER60" s="0" t="n">
        <v>1</v>
      </c>
      <c r="AES60" s="0" t="n">
        <v>1</v>
      </c>
      <c r="AET60" s="0" t="n">
        <v>1</v>
      </c>
      <c r="AEU60" s="0" t="n">
        <v>1</v>
      </c>
      <c r="AEV60" s="0" t="n">
        <v>2</v>
      </c>
      <c r="AEW60" s="0" t="n">
        <v>1</v>
      </c>
      <c r="AEX60" s="0" t="n">
        <v>1</v>
      </c>
      <c r="AEY60" s="0" t="n">
        <v>1</v>
      </c>
      <c r="AEZ60" s="0" t="n">
        <v>1</v>
      </c>
      <c r="AFA60" s="0" t="n">
        <v>1</v>
      </c>
      <c r="AFB60" s="0" t="n">
        <v>1</v>
      </c>
      <c r="AFC60" s="0" t="n">
        <v>2</v>
      </c>
      <c r="AFD60" s="0" t="n">
        <v>1</v>
      </c>
      <c r="AFE60" s="0" t="n">
        <v>1</v>
      </c>
      <c r="AFF60" s="0" t="n">
        <v>2</v>
      </c>
      <c r="AFG60" s="0" t="n">
        <v>1</v>
      </c>
      <c r="AFH60" s="0" t="n">
        <v>1</v>
      </c>
      <c r="AFI60" s="0" t="n">
        <v>1</v>
      </c>
      <c r="AFJ60" s="0" t="n">
        <v>1</v>
      </c>
      <c r="AFK60" s="0" t="n">
        <v>1</v>
      </c>
      <c r="AFL60" s="0" t="n">
        <v>1</v>
      </c>
      <c r="AFM60" s="0" t="n">
        <v>1</v>
      </c>
      <c r="AFN60" s="0" t="n">
        <v>1</v>
      </c>
      <c r="AFO60" s="0" t="n">
        <v>1</v>
      </c>
      <c r="AFP60" s="0" t="n">
        <v>1</v>
      </c>
      <c r="AFQ60" s="0" t="n">
        <v>1</v>
      </c>
      <c r="AFR60" s="0" t="n">
        <v>1</v>
      </c>
      <c r="AFS60" s="0" t="n">
        <v>1</v>
      </c>
      <c r="AFT60" s="0" t="n">
        <v>1</v>
      </c>
      <c r="AFU60" s="0" t="n">
        <v>1</v>
      </c>
      <c r="AFV60" s="0" t="n">
        <v>1</v>
      </c>
      <c r="AFW60" s="0" t="n">
        <v>2</v>
      </c>
      <c r="AFX60" s="0" t="n">
        <v>1</v>
      </c>
      <c r="AFY60" s="0" t="n">
        <v>1</v>
      </c>
      <c r="AFZ60" s="0" t="n">
        <v>1</v>
      </c>
      <c r="AGA60" s="0" t="n">
        <v>1</v>
      </c>
      <c r="AGB60" s="0" t="n">
        <v>1</v>
      </c>
      <c r="AGC60" s="0" t="n">
        <v>1</v>
      </c>
      <c r="AGD60" s="0" t="n">
        <v>1</v>
      </c>
      <c r="AGE60" s="0" t="n">
        <v>2</v>
      </c>
      <c r="AGF60" s="0" t="n">
        <v>1</v>
      </c>
      <c r="AGG60" s="0" t="n">
        <v>1</v>
      </c>
      <c r="AGH60" s="0" t="n">
        <v>1</v>
      </c>
      <c r="AGI60" s="0" t="n">
        <v>2</v>
      </c>
      <c r="AGJ60" s="0" t="n">
        <v>2</v>
      </c>
      <c r="AGK60" s="0" t="n">
        <v>1</v>
      </c>
      <c r="AGL60" s="0" t="n">
        <v>1</v>
      </c>
      <c r="AGM60" s="0" t="n">
        <v>1</v>
      </c>
      <c r="AGN60" s="0" t="n">
        <v>-9</v>
      </c>
      <c r="AGO60" s="0" t="n">
        <v>1</v>
      </c>
      <c r="AGP60" s="0" t="n">
        <v>2</v>
      </c>
      <c r="AGQ60" s="0" t="n">
        <v>1</v>
      </c>
      <c r="AGR60" s="0" t="n">
        <v>1</v>
      </c>
      <c r="AGS60" s="0" t="n">
        <v>1</v>
      </c>
      <c r="AGT60" s="0" t="n">
        <v>1</v>
      </c>
      <c r="AGU60" s="0" t="n">
        <v>1</v>
      </c>
      <c r="AGV60" s="0" t="n">
        <v>1</v>
      </c>
      <c r="AGW60" s="0" t="n">
        <v>2</v>
      </c>
      <c r="AGX60" s="0" t="n">
        <v>1</v>
      </c>
      <c r="AGY60" s="0" t="n">
        <v>1</v>
      </c>
      <c r="AGZ60" s="0" t="n">
        <v>2</v>
      </c>
      <c r="AHA60" s="0" t="n">
        <v>1</v>
      </c>
      <c r="AHB60" s="0" t="n">
        <v>1</v>
      </c>
      <c r="AHC60" s="0" t="n">
        <v>2</v>
      </c>
      <c r="AHD60" s="0" t="n">
        <v>1</v>
      </c>
      <c r="AHE60" s="0" t="n">
        <v>2</v>
      </c>
      <c r="AHF60" s="0" t="n">
        <v>2</v>
      </c>
      <c r="AHG60" s="0" t="n">
        <v>1</v>
      </c>
      <c r="AHH60" s="0" t="n">
        <v>2</v>
      </c>
      <c r="AHI60" s="0" t="n">
        <v>1</v>
      </c>
      <c r="AHJ60" s="0" t="n">
        <v>1</v>
      </c>
      <c r="AHK60" s="0" t="n">
        <v>1</v>
      </c>
      <c r="AHL60" s="0" t="n">
        <v>1</v>
      </c>
      <c r="AHM60" s="0" t="n">
        <v>1</v>
      </c>
      <c r="AHN60" s="0" t="n">
        <v>1</v>
      </c>
      <c r="AHO60" s="0" t="n">
        <v>1</v>
      </c>
      <c r="AHP60" s="0" t="n">
        <v>1</v>
      </c>
      <c r="AHQ60" s="0" t="n">
        <v>1</v>
      </c>
      <c r="AHR60" s="0" t="n">
        <v>1</v>
      </c>
      <c r="AHS60" s="0" t="n">
        <v>2</v>
      </c>
      <c r="AHT60" s="0" t="n">
        <v>1</v>
      </c>
      <c r="AHU60" s="0" t="n">
        <v>1</v>
      </c>
      <c r="AHV60" s="0" t="n">
        <v>1</v>
      </c>
      <c r="AHW60" s="0" t="n">
        <v>1</v>
      </c>
      <c r="AHX60" s="0" t="n">
        <v>1</v>
      </c>
      <c r="AHY60" s="0" t="n">
        <v>1</v>
      </c>
      <c r="AHZ60" s="0" t="n">
        <v>1</v>
      </c>
      <c r="AIA60" s="0" t="n">
        <v>1</v>
      </c>
      <c r="AIB60" s="0" t="n">
        <v>1</v>
      </c>
      <c r="AIC60" s="0" t="n">
        <v>1</v>
      </c>
      <c r="AID60" s="0" t="n">
        <v>1</v>
      </c>
      <c r="AIE60" s="0" t="n">
        <v>1</v>
      </c>
      <c r="AIF60" s="0" t="n">
        <v>1</v>
      </c>
      <c r="AIG60" s="0" t="n">
        <v>2</v>
      </c>
      <c r="AIH60" s="0" t="n">
        <v>1</v>
      </c>
      <c r="AII60" s="0" t="n">
        <v>1</v>
      </c>
      <c r="AIJ60" s="0" t="n">
        <v>2</v>
      </c>
      <c r="AIK60" s="0" t="n">
        <v>1</v>
      </c>
      <c r="AIL60" s="0" t="n">
        <v>1</v>
      </c>
      <c r="AIM60" s="0" t="n">
        <v>1</v>
      </c>
      <c r="AIN60" s="0" t="n">
        <v>1</v>
      </c>
      <c r="AIO60" s="0" t="n">
        <v>1</v>
      </c>
      <c r="AIP60" s="0" t="n">
        <v>2</v>
      </c>
      <c r="AIQ60" s="0" t="n">
        <v>1</v>
      </c>
      <c r="AIR60" s="0" t="n">
        <v>1</v>
      </c>
      <c r="AIS60" s="0" t="n">
        <v>1</v>
      </c>
      <c r="AIT60" s="0" t="n">
        <v>2</v>
      </c>
      <c r="AIU60" s="0" t="n">
        <v>1</v>
      </c>
      <c r="AIV60" s="0" t="n">
        <v>2</v>
      </c>
      <c r="AIW60" s="0" t="n">
        <v>1</v>
      </c>
      <c r="AIX60" s="0" t="n">
        <v>1</v>
      </c>
      <c r="AIY60" s="0" t="n">
        <v>1</v>
      </c>
      <c r="AIZ60" s="0" t="n">
        <v>1</v>
      </c>
      <c r="AJA60" s="0" t="n">
        <v>1</v>
      </c>
      <c r="AJB60" s="0" t="n">
        <v>1</v>
      </c>
      <c r="AJC60" s="0" t="n">
        <v>2</v>
      </c>
      <c r="AJD60" s="0" t="n">
        <v>2</v>
      </c>
      <c r="AJE60" s="0" t="n">
        <v>1</v>
      </c>
      <c r="AJF60" s="0" t="n">
        <v>1</v>
      </c>
      <c r="AJG60" s="0" t="n">
        <v>-9</v>
      </c>
      <c r="AJH60" s="0" t="n">
        <v>1</v>
      </c>
      <c r="AJI60" s="0" t="n">
        <v>1</v>
      </c>
      <c r="AJJ60" s="0" t="n">
        <v>1</v>
      </c>
      <c r="AJK60" s="0" t="n">
        <v>1</v>
      </c>
      <c r="AJL60" s="0" t="n">
        <v>1</v>
      </c>
      <c r="AJM60" s="0" t="n">
        <v>2</v>
      </c>
      <c r="AJN60" s="0" t="n">
        <v>1</v>
      </c>
      <c r="AJO60" s="0" t="n">
        <v>1</v>
      </c>
      <c r="AJP60" s="0" t="n">
        <v>1</v>
      </c>
      <c r="AJQ60" s="0" t="n">
        <v>2</v>
      </c>
      <c r="AJR60" s="0" t="n">
        <v>1</v>
      </c>
      <c r="AJS60" s="0" t="n">
        <v>2</v>
      </c>
      <c r="AJT60" s="0" t="n">
        <v>1</v>
      </c>
      <c r="AJU60" s="0" t="n">
        <v>2</v>
      </c>
      <c r="AJV60" s="0" t="n">
        <v>1</v>
      </c>
      <c r="AJW60" s="0" t="n">
        <v>1</v>
      </c>
      <c r="AJX60" s="0" t="n">
        <v>1</v>
      </c>
      <c r="AJY60" s="0" t="n">
        <v>1</v>
      </c>
      <c r="AJZ60" s="0" t="n">
        <v>1</v>
      </c>
      <c r="AKA60" s="0" t="n">
        <v>2</v>
      </c>
      <c r="AKB60" s="0" t="n">
        <v>1</v>
      </c>
      <c r="AKC60" s="0" t="n">
        <v>1</v>
      </c>
      <c r="AKD60" s="0" t="n">
        <v>1</v>
      </c>
      <c r="AKE60" s="0" t="n">
        <v>1</v>
      </c>
      <c r="AKF60" s="0" t="n">
        <v>2</v>
      </c>
      <c r="AKG60" s="0" t="n">
        <v>2</v>
      </c>
      <c r="AKH60" s="0" t="n">
        <v>2</v>
      </c>
      <c r="AKI60" s="0" t="n">
        <v>1</v>
      </c>
      <c r="AKJ60" s="0" t="n">
        <v>1</v>
      </c>
      <c r="AKK60" s="0" t="n">
        <v>1</v>
      </c>
      <c r="AKL60" s="0" t="n">
        <v>1</v>
      </c>
      <c r="AKM60" s="0" t="n">
        <v>2</v>
      </c>
      <c r="AKN60" s="0" t="n">
        <v>1</v>
      </c>
      <c r="AKO60" s="0" t="n">
        <v>1</v>
      </c>
      <c r="AKP60" s="0" t="n">
        <v>2</v>
      </c>
      <c r="AKQ60" s="0" t="n">
        <v>1</v>
      </c>
      <c r="AKR60" s="0" t="n">
        <v>2</v>
      </c>
      <c r="AKS60" s="0" t="n">
        <v>1</v>
      </c>
      <c r="AKT60" s="0" t="n">
        <v>1</v>
      </c>
      <c r="AKU60" s="0" t="n">
        <v>2</v>
      </c>
      <c r="AKV60" s="0" t="n">
        <v>1</v>
      </c>
      <c r="AKW60" s="0" t="n">
        <v>1</v>
      </c>
      <c r="AKX60" s="0" t="n">
        <v>1</v>
      </c>
      <c r="AKY60" s="0" t="n">
        <v>1</v>
      </c>
      <c r="AKZ60" s="0" t="n">
        <v>1</v>
      </c>
      <c r="ALA60" s="0" t="n">
        <v>2</v>
      </c>
      <c r="ALB60" s="0" t="n">
        <v>1</v>
      </c>
      <c r="ALC60" s="0" t="n">
        <v>1</v>
      </c>
      <c r="ALD60" s="0" t="n">
        <v>2</v>
      </c>
      <c r="ALE60" s="0" t="n">
        <v>1</v>
      </c>
      <c r="ALF60" s="0" t="n">
        <v>2</v>
      </c>
      <c r="ALG60" s="0" t="n">
        <v>1</v>
      </c>
      <c r="ALH60" s="0" t="n">
        <v>1</v>
      </c>
      <c r="ALI60" s="0" t="n">
        <v>1</v>
      </c>
      <c r="ALJ60" s="0" t="n">
        <v>2</v>
      </c>
      <c r="ALK60" s="0" t="n">
        <v>1</v>
      </c>
      <c r="ALL60" s="0" t="n">
        <v>2</v>
      </c>
      <c r="ALM60" s="0" t="n">
        <v>1</v>
      </c>
      <c r="ALN60" s="0" t="n">
        <v>2</v>
      </c>
      <c r="ALO60" s="0" t="n">
        <v>1</v>
      </c>
      <c r="ALP60" s="0" t="n">
        <v>1</v>
      </c>
      <c r="ALQ60" s="0" t="n">
        <v>1</v>
      </c>
      <c r="ALR60" s="0" t="n">
        <v>1</v>
      </c>
      <c r="ALS60" s="0" t="n">
        <v>1</v>
      </c>
      <c r="ALT60" s="0" t="n">
        <v>1</v>
      </c>
      <c r="ALU60" s="0" t="n">
        <v>1</v>
      </c>
      <c r="ALV60" s="0" t="n">
        <v>2</v>
      </c>
      <c r="ALW60" s="0" t="n">
        <v>1</v>
      </c>
      <c r="ALX60" s="0" t="n">
        <v>1</v>
      </c>
      <c r="ALY60" s="0" t="n">
        <v>1</v>
      </c>
      <c r="ALZ60" s="0" t="n">
        <v>1</v>
      </c>
      <c r="AMA60" s="0" t="n">
        <v>1</v>
      </c>
      <c r="AMB60" s="0" t="n">
        <v>2</v>
      </c>
      <c r="AMC60" s="0" t="n">
        <v>1</v>
      </c>
      <c r="AMD60" s="0" t="n">
        <v>2</v>
      </c>
      <c r="AME60" s="0" t="n">
        <v>1</v>
      </c>
      <c r="AMF60" s="0" t="n">
        <v>1</v>
      </c>
      <c r="AMG60" s="0" t="n">
        <v>1</v>
      </c>
      <c r="AMH60" s="0" t="n">
        <v>1</v>
      </c>
      <c r="AMI60" s="0" t="n">
        <v>1</v>
      </c>
      <c r="AMJ60" s="0" t="n">
        <v>1</v>
      </c>
    </row>
    <row r="61" customFormat="false" ht="15" hidden="false" customHeight="false" outlineLevel="0" collapsed="false">
      <c r="C61" s="54" t="n">
        <f aca="false">COUNTIF(D61:cmh61,"ERR")/COUNT(D57:cmh57)</f>
        <v>0.013918177983973</v>
      </c>
      <c r="D61" s="0" t="str">
        <f aca="false">IF(D59=-9,"-",IF(D57=-9,"-",IF(AVERAGE(D59:D60)=AVERAGE(D57:D58),"-","ERR")))</f>
        <v>-</v>
      </c>
      <c r="E61" s="0" t="str">
        <f aca="false">IF(E59=-9,"-",IF(E57=-9,"-",IF(AVERAGE(E59:E60)=AVERAGE(E57:E58),"-","ERR")))</f>
        <v>-</v>
      </c>
      <c r="F61" s="0" t="str">
        <f aca="false">IF(F59=-9,"-",IF(F57=-9,"-",IF(AVERAGE(F59:F60)=AVERAGE(F57:F58),"-","ERR")))</f>
        <v>-</v>
      </c>
      <c r="G61" s="0" t="str">
        <f aca="false">IF(G59=-9,"-",IF(G57=-9,"-",IF(AVERAGE(G59:G60)=AVERAGE(G57:G58),"-","ERR")))</f>
        <v>-</v>
      </c>
      <c r="H61" s="0" t="str">
        <f aca="false">IF(H59=-9,"-",IF(H57=-9,"-",IF(AVERAGE(H59:H60)=AVERAGE(H57:H58),"-","ERR")))</f>
        <v>-</v>
      </c>
      <c r="I61" s="0" t="str">
        <f aca="false">IF(I59=-9,"-",IF(I57=-9,"-",IF(AVERAGE(I59:I60)=AVERAGE(I57:I58),"-","ERR")))</f>
        <v>-</v>
      </c>
      <c r="J61" s="0" t="str">
        <f aca="false">IF(J59=-9,"-",IF(J57=-9,"-",IF(AVERAGE(J59:J60)=AVERAGE(J57:J58),"-","ERR")))</f>
        <v>-</v>
      </c>
      <c r="K61" s="0" t="str">
        <f aca="false">IF(K59=-9,"-",IF(K57=-9,"-",IF(AVERAGE(K59:K60)=AVERAGE(K57:K58),"-","ERR")))</f>
        <v>-</v>
      </c>
      <c r="L61" s="0" t="str">
        <f aca="false">IF(L59=-9,"-",IF(L57=-9,"-",IF(AVERAGE(L59:L60)=AVERAGE(L57:L58),"-","ERR")))</f>
        <v>-</v>
      </c>
      <c r="M61" s="0" t="str">
        <f aca="false">IF(M59=-9,"-",IF(M57=-9,"-",IF(AVERAGE(M59:M60)=AVERAGE(M57:M58),"-","ERR")))</f>
        <v>-</v>
      </c>
      <c r="N61" s="0" t="str">
        <f aca="false">IF(N59=-9,"-",IF(N57=-9,"-",IF(AVERAGE(N59:N60)=AVERAGE(N57:N58),"-","ERR")))</f>
        <v>-</v>
      </c>
      <c r="O61" s="0" t="str">
        <f aca="false">IF(O59=-9,"-",IF(O57=-9,"-",IF(AVERAGE(O59:O60)=AVERAGE(O57:O58),"-","ERR")))</f>
        <v>-</v>
      </c>
      <c r="P61" s="0" t="str">
        <f aca="false">IF(P59=-9,"-",IF(P57=-9,"-",IF(AVERAGE(P59:P60)=AVERAGE(P57:P58),"-","ERR")))</f>
        <v>-</v>
      </c>
      <c r="Q61" s="0" t="str">
        <f aca="false">IF(Q59=-9,"-",IF(Q57=-9,"-",IF(AVERAGE(Q59:Q60)=AVERAGE(Q57:Q58),"-","ERR")))</f>
        <v>-</v>
      </c>
      <c r="R61" s="0" t="str">
        <f aca="false">IF(R59=-9,"-",IF(R57=-9,"-",IF(AVERAGE(R59:R60)=AVERAGE(R57:R58),"-","ERR")))</f>
        <v>-</v>
      </c>
      <c r="S61" s="0" t="str">
        <f aca="false">IF(S59=-9,"-",IF(S57=-9,"-",IF(AVERAGE(S59:S60)=AVERAGE(S57:S58),"-","ERR")))</f>
        <v>-</v>
      </c>
      <c r="T61" s="0" t="str">
        <f aca="false">IF(T59=-9,"-",IF(T57=-9,"-",IF(AVERAGE(T59:T60)=AVERAGE(T57:T58),"-","ERR")))</f>
        <v>-</v>
      </c>
      <c r="U61" s="0" t="str">
        <f aca="false">IF(U59=-9,"-",IF(U57=-9,"-",IF(AVERAGE(U59:U60)=AVERAGE(U57:U58),"-","ERR")))</f>
        <v>-</v>
      </c>
      <c r="V61" s="0" t="str">
        <f aca="false">IF(V59=-9,"-",IF(V57=-9,"-",IF(AVERAGE(V59:V60)=AVERAGE(V57:V58),"-","ERR")))</f>
        <v>-</v>
      </c>
      <c r="W61" s="0" t="str">
        <f aca="false">IF(W59=-9,"-",IF(W57=-9,"-",IF(AVERAGE(W59:W60)=AVERAGE(W57:W58),"-","ERR")))</f>
        <v>-</v>
      </c>
      <c r="X61" s="0" t="str">
        <f aca="false">IF(X59=-9,"-",IF(X57=-9,"-",IF(AVERAGE(X59:X60)=AVERAGE(X57:X58),"-","ERR")))</f>
        <v>-</v>
      </c>
      <c r="Y61" s="0" t="str">
        <f aca="false">IF(Y59=-9,"-",IF(Y57=-9,"-",IF(AVERAGE(Y59:Y60)=AVERAGE(Y57:Y58),"-","ERR")))</f>
        <v>-</v>
      </c>
      <c r="Z61" s="0" t="str">
        <f aca="false">IF(Z59=-9,"-",IF(Z57=-9,"-",IF(AVERAGE(Z59:Z60)=AVERAGE(Z57:Z58),"-","ERR")))</f>
        <v>-</v>
      </c>
      <c r="AA61" s="0" t="str">
        <f aca="false">IF(AA59=-9,"-",IF(AA57=-9,"-",IF(AVERAGE(AA59:AA60)=AVERAGE(AA57:AA58),"-","ERR")))</f>
        <v>-</v>
      </c>
      <c r="AB61" s="0" t="str">
        <f aca="false">IF(AB59=-9,"-",IF(AB57=-9,"-",IF(AVERAGE(AB59:AB60)=AVERAGE(AB57:AB58),"-","ERR")))</f>
        <v>-</v>
      </c>
      <c r="AC61" s="0" t="str">
        <f aca="false">IF(AC59=-9,"-",IF(AC57=-9,"-",IF(AVERAGE(AC59:AC60)=AVERAGE(AC57:AC58),"-","ERR")))</f>
        <v>-</v>
      </c>
      <c r="AD61" s="0" t="str">
        <f aca="false">IF(AD59=-9,"-",IF(AD57=-9,"-",IF(AVERAGE(AD59:AD60)=AVERAGE(AD57:AD58),"-","ERR")))</f>
        <v>-</v>
      </c>
      <c r="AE61" s="0" t="str">
        <f aca="false">IF(AE59=-9,"-",IF(AE57=-9,"-",IF(AVERAGE(AE59:AE60)=AVERAGE(AE57:AE58),"-","ERR")))</f>
        <v>-</v>
      </c>
      <c r="AF61" s="0" t="str">
        <f aca="false">IF(AF59=-9,"-",IF(AF57=-9,"-",IF(AVERAGE(AF59:AF60)=AVERAGE(AF57:AF58),"-","ERR")))</f>
        <v>-</v>
      </c>
      <c r="AG61" s="0" t="str">
        <f aca="false">IF(AG59=-9,"-",IF(AG57=-9,"-",IF(AVERAGE(AG59:AG60)=AVERAGE(AG57:AG58),"-","ERR")))</f>
        <v>-</v>
      </c>
      <c r="AH61" s="0" t="str">
        <f aca="false">IF(AH59=-9,"-",IF(AH57=-9,"-",IF(AVERAGE(AH59:AH60)=AVERAGE(AH57:AH58),"-","ERR")))</f>
        <v>-</v>
      </c>
      <c r="AI61" s="0" t="str">
        <f aca="false">IF(AI59=-9,"-",IF(AI57=-9,"-",IF(AVERAGE(AI59:AI60)=AVERAGE(AI57:AI58),"-","ERR")))</f>
        <v>-</v>
      </c>
      <c r="AJ61" s="0" t="str">
        <f aca="false">IF(AJ59=-9,"-",IF(AJ57=-9,"-",IF(AVERAGE(AJ59:AJ60)=AVERAGE(AJ57:AJ58),"-","ERR")))</f>
        <v>-</v>
      </c>
      <c r="AK61" s="0" t="str">
        <f aca="false">IF(AK59=-9,"-",IF(AK57=-9,"-",IF(AVERAGE(AK59:AK60)=AVERAGE(AK57:AK58),"-","ERR")))</f>
        <v>-</v>
      </c>
      <c r="AL61" s="0" t="str">
        <f aca="false">IF(AL59=-9,"-",IF(AL57=-9,"-",IF(AVERAGE(AL59:AL60)=AVERAGE(AL57:AL58),"-","ERR")))</f>
        <v>-</v>
      </c>
      <c r="AM61" s="0" t="str">
        <f aca="false">IF(AM59=-9,"-",IF(AM57=-9,"-",IF(AVERAGE(AM59:AM60)=AVERAGE(AM57:AM58),"-","ERR")))</f>
        <v>-</v>
      </c>
      <c r="AN61" s="0" t="str">
        <f aca="false">IF(AN59=-9,"-",IF(AN57=-9,"-",IF(AVERAGE(AN59:AN60)=AVERAGE(AN57:AN58),"-","ERR")))</f>
        <v>-</v>
      </c>
      <c r="AO61" s="0" t="str">
        <f aca="false">IF(AO59=-9,"-",IF(AO57=-9,"-",IF(AVERAGE(AO59:AO60)=AVERAGE(AO57:AO58),"-","ERR")))</f>
        <v>-</v>
      </c>
      <c r="AP61" s="0" t="str">
        <f aca="false">IF(AP59=-9,"-",IF(AP57=-9,"-",IF(AVERAGE(AP59:AP60)=AVERAGE(AP57:AP58),"-","ERR")))</f>
        <v>-</v>
      </c>
      <c r="AQ61" s="0" t="str">
        <f aca="false">IF(AQ59=-9,"-",IF(AQ57=-9,"-",IF(AVERAGE(AQ59:AQ60)=AVERAGE(AQ57:AQ58),"-","ERR")))</f>
        <v>-</v>
      </c>
      <c r="AR61" s="0" t="str">
        <f aca="false">IF(AR59=-9,"-",IF(AR57=-9,"-",IF(AVERAGE(AR59:AR60)=AVERAGE(AR57:AR58),"-","ERR")))</f>
        <v>-</v>
      </c>
      <c r="AS61" s="0" t="str">
        <f aca="false">IF(AS59=-9,"-",IF(AS57=-9,"-",IF(AVERAGE(AS59:AS60)=AVERAGE(AS57:AS58),"-","ERR")))</f>
        <v>-</v>
      </c>
      <c r="AT61" s="0" t="str">
        <f aca="false">IF(AT59=-9,"-",IF(AT57=-9,"-",IF(AVERAGE(AT59:AT60)=AVERAGE(AT57:AT58),"-","ERR")))</f>
        <v>-</v>
      </c>
      <c r="AU61" s="0" t="str">
        <f aca="false">IF(AU59=-9,"-",IF(AU57=-9,"-",IF(AVERAGE(AU59:AU60)=AVERAGE(AU57:AU58),"-","ERR")))</f>
        <v>-</v>
      </c>
      <c r="AV61" s="0" t="str">
        <f aca="false">IF(AV59=-9,"-",IF(AV57=-9,"-",IF(AVERAGE(AV59:AV60)=AVERAGE(AV57:AV58),"-","ERR")))</f>
        <v>-</v>
      </c>
      <c r="AW61" s="0" t="str">
        <f aca="false">IF(AW59=-9,"-",IF(AW57=-9,"-",IF(AVERAGE(AW59:AW60)=AVERAGE(AW57:AW58),"-","ERR")))</f>
        <v>-</v>
      </c>
      <c r="AX61" s="0" t="str">
        <f aca="false">IF(AX59=-9,"-",IF(AX57=-9,"-",IF(AVERAGE(AX59:AX60)=AVERAGE(AX57:AX58),"-","ERR")))</f>
        <v>-</v>
      </c>
      <c r="AY61" s="0" t="str">
        <f aca="false">IF(AY59=-9,"-",IF(AY57=-9,"-",IF(AVERAGE(AY59:AY60)=AVERAGE(AY57:AY58),"-","ERR")))</f>
        <v>-</v>
      </c>
      <c r="AZ61" s="0" t="str">
        <f aca="false">IF(AZ59=-9,"-",IF(AZ57=-9,"-",IF(AVERAGE(AZ59:AZ60)=AVERAGE(AZ57:AZ58),"-","ERR")))</f>
        <v>-</v>
      </c>
      <c r="BA61" s="0" t="str">
        <f aca="false">IF(BA59=-9,"-",IF(BA57=-9,"-",IF(AVERAGE(BA59:BA60)=AVERAGE(BA57:BA58),"-","ERR")))</f>
        <v>-</v>
      </c>
      <c r="BB61" s="0" t="str">
        <f aca="false">IF(BB59=-9,"-",IF(BB57=-9,"-",IF(AVERAGE(BB59:BB60)=AVERAGE(BB57:BB58),"-","ERR")))</f>
        <v>-</v>
      </c>
      <c r="BC61" s="0" t="str">
        <f aca="false">IF(BC59=-9,"-",IF(BC57=-9,"-",IF(AVERAGE(BC59:BC60)=AVERAGE(BC57:BC58),"-","ERR")))</f>
        <v>-</v>
      </c>
      <c r="BD61" s="0" t="str">
        <f aca="false">IF(BD59=-9,"-",IF(BD57=-9,"-",IF(AVERAGE(BD59:BD60)=AVERAGE(BD57:BD58),"-","ERR")))</f>
        <v>-</v>
      </c>
      <c r="BE61" s="0" t="str">
        <f aca="false">IF(BE59=-9,"-",IF(BE57=-9,"-",IF(AVERAGE(BE59:BE60)=AVERAGE(BE57:BE58),"-","ERR")))</f>
        <v>-</v>
      </c>
      <c r="BF61" s="0" t="str">
        <f aca="false">IF(BF59=-9,"-",IF(BF57=-9,"-",IF(AVERAGE(BF59:BF60)=AVERAGE(BF57:BF58),"-","ERR")))</f>
        <v>-</v>
      </c>
      <c r="BG61" s="0" t="str">
        <f aca="false">IF(BG59=-9,"-",IF(BG57=-9,"-",IF(AVERAGE(BG59:BG60)=AVERAGE(BG57:BG58),"-","ERR")))</f>
        <v>-</v>
      </c>
      <c r="BH61" s="0" t="str">
        <f aca="false">IF(BH59=-9,"-",IF(BH57=-9,"-",IF(AVERAGE(BH59:BH60)=AVERAGE(BH57:BH58),"-","ERR")))</f>
        <v>-</v>
      </c>
      <c r="BI61" s="0" t="str">
        <f aca="false">IF(BI59=-9,"-",IF(BI57=-9,"-",IF(AVERAGE(BI59:BI60)=AVERAGE(BI57:BI58),"-","ERR")))</f>
        <v>-</v>
      </c>
      <c r="BJ61" s="0" t="str">
        <f aca="false">IF(BJ59=-9,"-",IF(BJ57=-9,"-",IF(AVERAGE(BJ59:BJ60)=AVERAGE(BJ57:BJ58),"-","ERR")))</f>
        <v>-</v>
      </c>
      <c r="BK61" s="0" t="str">
        <f aca="false">IF(BK59=-9,"-",IF(BK57=-9,"-",IF(AVERAGE(BK59:BK60)=AVERAGE(BK57:BK58),"-","ERR")))</f>
        <v>-</v>
      </c>
      <c r="BL61" s="0" t="str">
        <f aca="false">IF(BL59=-9,"-",IF(BL57=-9,"-",IF(AVERAGE(BL59:BL60)=AVERAGE(BL57:BL58),"-","ERR")))</f>
        <v>-</v>
      </c>
      <c r="BM61" s="0" t="str">
        <f aca="false">IF(BM59=-9,"-",IF(BM57=-9,"-",IF(AVERAGE(BM59:BM60)=AVERAGE(BM57:BM58),"-","ERR")))</f>
        <v>-</v>
      </c>
      <c r="BN61" s="0" t="str">
        <f aca="false">IF(BN59=-9,"-",IF(BN57=-9,"-",IF(AVERAGE(BN59:BN60)=AVERAGE(BN57:BN58),"-","ERR")))</f>
        <v>-</v>
      </c>
      <c r="BO61" s="0" t="str">
        <f aca="false">IF(BO59=-9,"-",IF(BO57=-9,"-",IF(AVERAGE(BO59:BO60)=AVERAGE(BO57:BO58),"-","ERR")))</f>
        <v>-</v>
      </c>
      <c r="BP61" s="0" t="str">
        <f aca="false">IF(BP59=-9,"-",IF(BP57=-9,"-",IF(AVERAGE(BP59:BP60)=AVERAGE(BP57:BP58),"-","ERR")))</f>
        <v>ERR</v>
      </c>
      <c r="BQ61" s="0" t="str">
        <f aca="false">IF(BQ59=-9,"-",IF(BQ57=-9,"-",IF(AVERAGE(BQ59:BQ60)=AVERAGE(BQ57:BQ58),"-","ERR")))</f>
        <v>-</v>
      </c>
      <c r="BR61" s="0" t="str">
        <f aca="false">IF(BR59=-9,"-",IF(BR57=-9,"-",IF(AVERAGE(BR59:BR60)=AVERAGE(BR57:BR58),"-","ERR")))</f>
        <v>-</v>
      </c>
      <c r="BS61" s="0" t="str">
        <f aca="false">IF(BS59=-9,"-",IF(BS57=-9,"-",IF(AVERAGE(BS59:BS60)=AVERAGE(BS57:BS58),"-","ERR")))</f>
        <v>-</v>
      </c>
      <c r="BT61" s="0" t="str">
        <f aca="false">IF(BT59=-9,"-",IF(BT57=-9,"-",IF(AVERAGE(BT59:BT60)=AVERAGE(BT57:BT58),"-","ERR")))</f>
        <v>-</v>
      </c>
      <c r="BU61" s="0" t="str">
        <f aca="false">IF(BU59=-9,"-",IF(BU57=-9,"-",IF(AVERAGE(BU59:BU60)=AVERAGE(BU57:BU58),"-","ERR")))</f>
        <v>-</v>
      </c>
      <c r="BV61" s="0" t="str">
        <f aca="false">IF(BV59=-9,"-",IF(BV57=-9,"-",IF(AVERAGE(BV59:BV60)=AVERAGE(BV57:BV58),"-","ERR")))</f>
        <v>-</v>
      </c>
      <c r="BW61" s="0" t="str">
        <f aca="false">IF(BW59=-9,"-",IF(BW57=-9,"-",IF(AVERAGE(BW59:BW60)=AVERAGE(BW57:BW58),"-","ERR")))</f>
        <v>-</v>
      </c>
      <c r="BX61" s="0" t="str">
        <f aca="false">IF(BX59=-9,"-",IF(BX57=-9,"-",IF(AVERAGE(BX59:BX60)=AVERAGE(BX57:BX58),"-","ERR")))</f>
        <v>-</v>
      </c>
      <c r="BY61" s="0" t="str">
        <f aca="false">IF(BY59=-9,"-",IF(BY57=-9,"-",IF(AVERAGE(BY59:BY60)=AVERAGE(BY57:BY58),"-","ERR")))</f>
        <v>-</v>
      </c>
      <c r="BZ61" s="0" t="str">
        <f aca="false">IF(BZ59=-9,"-",IF(BZ57=-9,"-",IF(AVERAGE(BZ59:BZ60)=AVERAGE(BZ57:BZ58),"-","ERR")))</f>
        <v>-</v>
      </c>
      <c r="CA61" s="0" t="str">
        <f aca="false">IF(CA59=-9,"-",IF(CA57=-9,"-",IF(AVERAGE(CA59:CA60)=AVERAGE(CA57:CA58),"-","ERR")))</f>
        <v>-</v>
      </c>
      <c r="CB61" s="0" t="str">
        <f aca="false">IF(CB59=-9,"-",IF(CB57=-9,"-",IF(AVERAGE(CB59:CB60)=AVERAGE(CB57:CB58),"-","ERR")))</f>
        <v>-</v>
      </c>
      <c r="CC61" s="0" t="str">
        <f aca="false">IF(CC59=-9,"-",IF(CC57=-9,"-",IF(AVERAGE(CC59:CC60)=AVERAGE(CC57:CC58),"-","ERR")))</f>
        <v>-</v>
      </c>
      <c r="CD61" s="0" t="str">
        <f aca="false">IF(CD59=-9,"-",IF(CD57=-9,"-",IF(AVERAGE(CD59:CD60)=AVERAGE(CD57:CD58),"-","ERR")))</f>
        <v>-</v>
      </c>
      <c r="CE61" s="0" t="str">
        <f aca="false">IF(CE59=-9,"-",IF(CE57=-9,"-",IF(AVERAGE(CE59:CE60)=AVERAGE(CE57:CE58),"-","ERR")))</f>
        <v>-</v>
      </c>
      <c r="CF61" s="0" t="str">
        <f aca="false">IF(CF59=-9,"-",IF(CF57=-9,"-",IF(AVERAGE(CF59:CF60)=AVERAGE(CF57:CF58),"-","ERR")))</f>
        <v>-</v>
      </c>
      <c r="CG61" s="0" t="str">
        <f aca="false">IF(CG59=-9,"-",IF(CG57=-9,"-",IF(AVERAGE(CG59:CG60)=AVERAGE(CG57:CG58),"-","ERR")))</f>
        <v>-</v>
      </c>
      <c r="CH61" s="0" t="str">
        <f aca="false">IF(CH59=-9,"-",IF(CH57=-9,"-",IF(AVERAGE(CH59:CH60)=AVERAGE(CH57:CH58),"-","ERR")))</f>
        <v>-</v>
      </c>
      <c r="CI61" s="0" t="str">
        <f aca="false">IF(CI59=-9,"-",IF(CI57=-9,"-",IF(AVERAGE(CI59:CI60)=AVERAGE(CI57:CI58),"-","ERR")))</f>
        <v>-</v>
      </c>
      <c r="CJ61" s="0" t="str">
        <f aca="false">IF(CJ59=-9,"-",IF(CJ57=-9,"-",IF(AVERAGE(CJ59:CJ60)=AVERAGE(CJ57:CJ58),"-","ERR")))</f>
        <v>-</v>
      </c>
      <c r="CK61" s="0" t="str">
        <f aca="false">IF(CK59=-9,"-",IF(CK57=-9,"-",IF(AVERAGE(CK59:CK60)=AVERAGE(CK57:CK58),"-","ERR")))</f>
        <v>-</v>
      </c>
      <c r="CL61" s="0" t="str">
        <f aca="false">IF(CL59=-9,"-",IF(CL57=-9,"-",IF(AVERAGE(CL59:CL60)=AVERAGE(CL57:CL58),"-","ERR")))</f>
        <v>-</v>
      </c>
      <c r="CM61" s="0" t="str">
        <f aca="false">IF(CM59=-9,"-",IF(CM57=-9,"-",IF(AVERAGE(CM59:CM60)=AVERAGE(CM57:CM58),"-","ERR")))</f>
        <v>-</v>
      </c>
      <c r="CN61" s="0" t="str">
        <f aca="false">IF(CN59=-9,"-",IF(CN57=-9,"-",IF(AVERAGE(CN59:CN60)=AVERAGE(CN57:CN58),"-","ERR")))</f>
        <v>-</v>
      </c>
      <c r="CO61" s="0" t="str">
        <f aca="false">IF(CO59=-9,"-",IF(CO57=-9,"-",IF(AVERAGE(CO59:CO60)=AVERAGE(CO57:CO58),"-","ERR")))</f>
        <v>-</v>
      </c>
      <c r="CP61" s="0" t="str">
        <f aca="false">IF(CP59=-9,"-",IF(CP57=-9,"-",IF(AVERAGE(CP59:CP60)=AVERAGE(CP57:CP58),"-","ERR")))</f>
        <v>-</v>
      </c>
      <c r="CQ61" s="0" t="str">
        <f aca="false">IF(CQ59=-9,"-",IF(CQ57=-9,"-",IF(AVERAGE(CQ59:CQ60)=AVERAGE(CQ57:CQ58),"-","ERR")))</f>
        <v>-</v>
      </c>
      <c r="CR61" s="0" t="str">
        <f aca="false">IF(CR59=-9,"-",IF(CR57=-9,"-",IF(AVERAGE(CR59:CR60)=AVERAGE(CR57:CR58),"-","ERR")))</f>
        <v>-</v>
      </c>
      <c r="CS61" s="0" t="str">
        <f aca="false">IF(CS59=-9,"-",IF(CS57=-9,"-",IF(AVERAGE(CS59:CS60)=AVERAGE(CS57:CS58),"-","ERR")))</f>
        <v>-</v>
      </c>
      <c r="CT61" s="0" t="str">
        <f aca="false">IF(CT59=-9,"-",IF(CT57=-9,"-",IF(AVERAGE(CT59:CT60)=AVERAGE(CT57:CT58),"-","ERR")))</f>
        <v>-</v>
      </c>
      <c r="CU61" s="0" t="str">
        <f aca="false">IF(CU59=-9,"-",IF(CU57=-9,"-",IF(AVERAGE(CU59:CU60)=AVERAGE(CU57:CU58),"-","ERR")))</f>
        <v>-</v>
      </c>
      <c r="CV61" s="0" t="str">
        <f aca="false">IF(CV59=-9,"-",IF(CV57=-9,"-",IF(AVERAGE(CV59:CV60)=AVERAGE(CV57:CV58),"-","ERR")))</f>
        <v>-</v>
      </c>
      <c r="CW61" s="0" t="str">
        <f aca="false">IF(CW59=-9,"-",IF(CW57=-9,"-",IF(AVERAGE(CW59:CW60)=AVERAGE(CW57:CW58),"-","ERR")))</f>
        <v>-</v>
      </c>
      <c r="CX61" s="0" t="str">
        <f aca="false">IF(CX59=-9,"-",IF(CX57=-9,"-",IF(AVERAGE(CX59:CX60)=AVERAGE(CX57:CX58),"-","ERR")))</f>
        <v>-</v>
      </c>
      <c r="CY61" s="0" t="str">
        <f aca="false">IF(CY59=-9,"-",IF(CY57=-9,"-",IF(AVERAGE(CY59:CY60)=AVERAGE(CY57:CY58),"-","ERR")))</f>
        <v>-</v>
      </c>
      <c r="CZ61" s="0" t="str">
        <f aca="false">IF(CZ59=-9,"-",IF(CZ57=-9,"-",IF(AVERAGE(CZ59:CZ60)=AVERAGE(CZ57:CZ58),"-","ERR")))</f>
        <v>-</v>
      </c>
      <c r="DA61" s="0" t="str">
        <f aca="false">IF(DA59=-9,"-",IF(DA57=-9,"-",IF(AVERAGE(DA59:DA60)=AVERAGE(DA57:DA58),"-","ERR")))</f>
        <v>-</v>
      </c>
      <c r="DB61" s="0" t="str">
        <f aca="false">IF(DB59=-9,"-",IF(DB57=-9,"-",IF(AVERAGE(DB59:DB60)=AVERAGE(DB57:DB58),"-","ERR")))</f>
        <v>-</v>
      </c>
      <c r="DC61" s="0" t="str">
        <f aca="false">IF(DC59=-9,"-",IF(DC57=-9,"-",IF(AVERAGE(DC59:DC60)=AVERAGE(DC57:DC58),"-","ERR")))</f>
        <v>-</v>
      </c>
      <c r="DD61" s="0" t="str">
        <f aca="false">IF(DD59=-9,"-",IF(DD57=-9,"-",IF(AVERAGE(DD59:DD60)=AVERAGE(DD57:DD58),"-","ERR")))</f>
        <v>-</v>
      </c>
      <c r="DE61" s="0" t="str">
        <f aca="false">IF(DE59=-9,"-",IF(DE57=-9,"-",IF(AVERAGE(DE59:DE60)=AVERAGE(DE57:DE58),"-","ERR")))</f>
        <v>-</v>
      </c>
      <c r="DF61" s="0" t="str">
        <f aca="false">IF(DF59=-9,"-",IF(DF57=-9,"-",IF(AVERAGE(DF59:DF60)=AVERAGE(DF57:DF58),"-","ERR")))</f>
        <v>-</v>
      </c>
      <c r="DG61" s="0" t="str">
        <f aca="false">IF(DG59=-9,"-",IF(DG57=-9,"-",IF(AVERAGE(DG59:DG60)=AVERAGE(DG57:DG58),"-","ERR")))</f>
        <v>-</v>
      </c>
      <c r="DH61" s="0" t="str">
        <f aca="false">IF(DH59=-9,"-",IF(DH57=-9,"-",IF(AVERAGE(DH59:DH60)=AVERAGE(DH57:DH58),"-","ERR")))</f>
        <v>-</v>
      </c>
      <c r="DI61" s="0" t="str">
        <f aca="false">IF(DI59=-9,"-",IF(DI57=-9,"-",IF(AVERAGE(DI59:DI60)=AVERAGE(DI57:DI58),"-","ERR")))</f>
        <v>-</v>
      </c>
      <c r="DJ61" s="0" t="str">
        <f aca="false">IF(DJ59=-9,"-",IF(DJ57=-9,"-",IF(AVERAGE(DJ59:DJ60)=AVERAGE(DJ57:DJ58),"-","ERR")))</f>
        <v>-</v>
      </c>
      <c r="DK61" s="0" t="str">
        <f aca="false">IF(DK59=-9,"-",IF(DK57=-9,"-",IF(AVERAGE(DK59:DK60)=AVERAGE(DK57:DK58),"-","ERR")))</f>
        <v>-</v>
      </c>
      <c r="DL61" s="0" t="str">
        <f aca="false">IF(DL59=-9,"-",IF(DL57=-9,"-",IF(AVERAGE(DL59:DL60)=AVERAGE(DL57:DL58),"-","ERR")))</f>
        <v>ERR</v>
      </c>
      <c r="DM61" s="0" t="str">
        <f aca="false">IF(DM59=-9,"-",IF(DM57=-9,"-",IF(AVERAGE(DM59:DM60)=AVERAGE(DM57:DM58),"-","ERR")))</f>
        <v>-</v>
      </c>
      <c r="DN61" s="0" t="str">
        <f aca="false">IF(DN59=-9,"-",IF(DN57=-9,"-",IF(AVERAGE(DN59:DN60)=AVERAGE(DN57:DN58),"-","ERR")))</f>
        <v>-</v>
      </c>
      <c r="DO61" s="0" t="str">
        <f aca="false">IF(DO59=-9,"-",IF(DO57=-9,"-",IF(AVERAGE(DO59:DO60)=AVERAGE(DO57:DO58),"-","ERR")))</f>
        <v>-</v>
      </c>
      <c r="DP61" s="0" t="str">
        <f aca="false">IF(DP59=-9,"-",IF(DP57=-9,"-",IF(AVERAGE(DP59:DP60)=AVERAGE(DP57:DP58),"-","ERR")))</f>
        <v>-</v>
      </c>
      <c r="DQ61" s="0" t="str">
        <f aca="false">IF(DQ59=-9,"-",IF(DQ57=-9,"-",IF(AVERAGE(DQ59:DQ60)=AVERAGE(DQ57:DQ58),"-","ERR")))</f>
        <v>-</v>
      </c>
      <c r="DR61" s="0" t="str">
        <f aca="false">IF(DR59=-9,"-",IF(DR57=-9,"-",IF(AVERAGE(DR59:DR60)=AVERAGE(DR57:DR58),"-","ERR")))</f>
        <v>-</v>
      </c>
      <c r="DS61" s="0" t="str">
        <f aca="false">IF(DS59=-9,"-",IF(DS57=-9,"-",IF(AVERAGE(DS59:DS60)=AVERAGE(DS57:DS58),"-","ERR")))</f>
        <v>-</v>
      </c>
      <c r="DT61" s="0" t="str">
        <f aca="false">IF(DT59=-9,"-",IF(DT57=-9,"-",IF(AVERAGE(DT59:DT60)=AVERAGE(DT57:DT58),"-","ERR")))</f>
        <v>-</v>
      </c>
      <c r="DU61" s="0" t="str">
        <f aca="false">IF(DU59=-9,"-",IF(DU57=-9,"-",IF(AVERAGE(DU59:DU60)=AVERAGE(DU57:DU58),"-","ERR")))</f>
        <v>-</v>
      </c>
      <c r="DV61" s="0" t="str">
        <f aca="false">IF(DV59=-9,"-",IF(DV57=-9,"-",IF(AVERAGE(DV59:DV60)=AVERAGE(DV57:DV58),"-","ERR")))</f>
        <v>-</v>
      </c>
      <c r="DW61" s="0" t="str">
        <f aca="false">IF(DW59=-9,"-",IF(DW57=-9,"-",IF(AVERAGE(DW59:DW60)=AVERAGE(DW57:DW58),"-","ERR")))</f>
        <v>ERR</v>
      </c>
      <c r="DX61" s="0" t="str">
        <f aca="false">IF(DX59=-9,"-",IF(DX57=-9,"-",IF(AVERAGE(DX59:DX60)=AVERAGE(DX57:DX58),"-","ERR")))</f>
        <v>-</v>
      </c>
      <c r="DY61" s="0" t="str">
        <f aca="false">IF(DY59=-9,"-",IF(DY57=-9,"-",IF(AVERAGE(DY59:DY60)=AVERAGE(DY57:DY58),"-","ERR")))</f>
        <v>-</v>
      </c>
      <c r="DZ61" s="0" t="str">
        <f aca="false">IF(DZ59=-9,"-",IF(DZ57=-9,"-",IF(AVERAGE(DZ59:DZ60)=AVERAGE(DZ57:DZ58),"-","ERR")))</f>
        <v>-</v>
      </c>
      <c r="EA61" s="0" t="str">
        <f aca="false">IF(EA59=-9,"-",IF(EA57=-9,"-",IF(AVERAGE(EA59:EA60)=AVERAGE(EA57:EA58),"-","ERR")))</f>
        <v>-</v>
      </c>
      <c r="EB61" s="0" t="str">
        <f aca="false">IF(EB59=-9,"-",IF(EB57=-9,"-",IF(AVERAGE(EB59:EB60)=AVERAGE(EB57:EB58),"-","ERR")))</f>
        <v>-</v>
      </c>
      <c r="EC61" s="0" t="str">
        <f aca="false">IF(EC59=-9,"-",IF(EC57=-9,"-",IF(AVERAGE(EC59:EC60)=AVERAGE(EC57:EC58),"-","ERR")))</f>
        <v>-</v>
      </c>
      <c r="ED61" s="0" t="str">
        <f aca="false">IF(ED59=-9,"-",IF(ED57=-9,"-",IF(AVERAGE(ED59:ED60)=AVERAGE(ED57:ED58),"-","ERR")))</f>
        <v>-</v>
      </c>
      <c r="EE61" s="0" t="str">
        <f aca="false">IF(EE59=-9,"-",IF(EE57=-9,"-",IF(AVERAGE(EE59:EE60)=AVERAGE(EE57:EE58),"-","ERR")))</f>
        <v>-</v>
      </c>
      <c r="EF61" s="0" t="str">
        <f aca="false">IF(EF59=-9,"-",IF(EF57=-9,"-",IF(AVERAGE(EF59:EF60)=AVERAGE(EF57:EF58),"-","ERR")))</f>
        <v>-</v>
      </c>
      <c r="EG61" s="0" t="str">
        <f aca="false">IF(EG59=-9,"-",IF(EG57=-9,"-",IF(AVERAGE(EG59:EG60)=AVERAGE(EG57:EG58),"-","ERR")))</f>
        <v>-</v>
      </c>
      <c r="EH61" s="0" t="str">
        <f aca="false">IF(EH59=-9,"-",IF(EH57=-9,"-",IF(AVERAGE(EH59:EH60)=AVERAGE(EH57:EH58),"-","ERR")))</f>
        <v>-</v>
      </c>
      <c r="EI61" s="0" t="str">
        <f aca="false">IF(EI59=-9,"-",IF(EI57=-9,"-",IF(AVERAGE(EI59:EI60)=AVERAGE(EI57:EI58),"-","ERR")))</f>
        <v>-</v>
      </c>
      <c r="EJ61" s="0" t="str">
        <f aca="false">IF(EJ59=-9,"-",IF(EJ57=-9,"-",IF(AVERAGE(EJ59:EJ60)=AVERAGE(EJ57:EJ58),"-","ERR")))</f>
        <v>-</v>
      </c>
      <c r="EK61" s="0" t="str">
        <f aca="false">IF(EK59=-9,"-",IF(EK57=-9,"-",IF(AVERAGE(EK59:EK60)=AVERAGE(EK57:EK58),"-","ERR")))</f>
        <v>-</v>
      </c>
      <c r="EL61" s="0" t="str">
        <f aca="false">IF(EL59=-9,"-",IF(EL57=-9,"-",IF(AVERAGE(EL59:EL60)=AVERAGE(EL57:EL58),"-","ERR")))</f>
        <v>-</v>
      </c>
      <c r="EM61" s="0" t="str">
        <f aca="false">IF(EM59=-9,"-",IF(EM57=-9,"-",IF(AVERAGE(EM59:EM60)=AVERAGE(EM57:EM58),"-","ERR")))</f>
        <v>-</v>
      </c>
      <c r="EN61" s="0" t="str">
        <f aca="false">IF(EN59=-9,"-",IF(EN57=-9,"-",IF(AVERAGE(EN59:EN60)=AVERAGE(EN57:EN58),"-","ERR")))</f>
        <v>-</v>
      </c>
      <c r="EO61" s="0" t="str">
        <f aca="false">IF(EO59=-9,"-",IF(EO57=-9,"-",IF(AVERAGE(EO59:EO60)=AVERAGE(EO57:EO58),"-","ERR")))</f>
        <v>-</v>
      </c>
      <c r="EP61" s="0" t="str">
        <f aca="false">IF(EP59=-9,"-",IF(EP57=-9,"-",IF(AVERAGE(EP59:EP60)=AVERAGE(EP57:EP58),"-","ERR")))</f>
        <v>-</v>
      </c>
      <c r="EQ61" s="0" t="str">
        <f aca="false">IF(EQ59=-9,"-",IF(EQ57=-9,"-",IF(AVERAGE(EQ59:EQ60)=AVERAGE(EQ57:EQ58),"-","ERR")))</f>
        <v>-</v>
      </c>
      <c r="ER61" s="0" t="str">
        <f aca="false">IF(ER59=-9,"-",IF(ER57=-9,"-",IF(AVERAGE(ER59:ER60)=AVERAGE(ER57:ER58),"-","ERR")))</f>
        <v>-</v>
      </c>
      <c r="ES61" s="0" t="str">
        <f aca="false">IF(ES59=-9,"-",IF(ES57=-9,"-",IF(AVERAGE(ES59:ES60)=AVERAGE(ES57:ES58),"-","ERR")))</f>
        <v>-</v>
      </c>
      <c r="ET61" s="0" t="str">
        <f aca="false">IF(ET59=-9,"-",IF(ET57=-9,"-",IF(AVERAGE(ET59:ET60)=AVERAGE(ET57:ET58),"-","ERR")))</f>
        <v>-</v>
      </c>
      <c r="EU61" s="0" t="str">
        <f aca="false">IF(EU59=-9,"-",IF(EU57=-9,"-",IF(AVERAGE(EU59:EU60)=AVERAGE(EU57:EU58),"-","ERR")))</f>
        <v>-</v>
      </c>
      <c r="EV61" s="0" t="str">
        <f aca="false">IF(EV59=-9,"-",IF(EV57=-9,"-",IF(AVERAGE(EV59:EV60)=AVERAGE(EV57:EV58),"-","ERR")))</f>
        <v>-</v>
      </c>
      <c r="EW61" s="0" t="str">
        <f aca="false">IF(EW59=-9,"-",IF(EW57=-9,"-",IF(AVERAGE(EW59:EW60)=AVERAGE(EW57:EW58),"-","ERR")))</f>
        <v>-</v>
      </c>
      <c r="EX61" s="0" t="str">
        <f aca="false">IF(EX59=-9,"-",IF(EX57=-9,"-",IF(AVERAGE(EX59:EX60)=AVERAGE(EX57:EX58),"-","ERR")))</f>
        <v>-</v>
      </c>
      <c r="EY61" s="0" t="str">
        <f aca="false">IF(EY59=-9,"-",IF(EY57=-9,"-",IF(AVERAGE(EY59:EY60)=AVERAGE(EY57:EY58),"-","ERR")))</f>
        <v>-</v>
      </c>
      <c r="EZ61" s="0" t="str">
        <f aca="false">IF(EZ59=-9,"-",IF(EZ57=-9,"-",IF(AVERAGE(EZ59:EZ60)=AVERAGE(EZ57:EZ58),"-","ERR")))</f>
        <v>-</v>
      </c>
      <c r="FA61" s="0" t="str">
        <f aca="false">IF(FA59=-9,"-",IF(FA57=-9,"-",IF(AVERAGE(FA59:FA60)=AVERAGE(FA57:FA58),"-","ERR")))</f>
        <v>-</v>
      </c>
      <c r="FB61" s="0" t="str">
        <f aca="false">IF(FB59=-9,"-",IF(FB57=-9,"-",IF(AVERAGE(FB59:FB60)=AVERAGE(FB57:FB58),"-","ERR")))</f>
        <v>-</v>
      </c>
      <c r="FC61" s="0" t="str">
        <f aca="false">IF(FC59=-9,"-",IF(FC57=-9,"-",IF(AVERAGE(FC59:FC60)=AVERAGE(FC57:FC58),"-","ERR")))</f>
        <v>-</v>
      </c>
      <c r="FD61" s="0" t="str">
        <f aca="false">IF(FD59=-9,"-",IF(FD57=-9,"-",IF(AVERAGE(FD59:FD60)=AVERAGE(FD57:FD58),"-","ERR")))</f>
        <v>-</v>
      </c>
      <c r="FE61" s="0" t="str">
        <f aca="false">IF(FE59=-9,"-",IF(FE57=-9,"-",IF(AVERAGE(FE59:FE60)=AVERAGE(FE57:FE58),"-","ERR")))</f>
        <v>-</v>
      </c>
      <c r="FF61" s="0" t="str">
        <f aca="false">IF(FF59=-9,"-",IF(FF57=-9,"-",IF(AVERAGE(FF59:FF60)=AVERAGE(FF57:FF58),"-","ERR")))</f>
        <v>-</v>
      </c>
      <c r="FG61" s="0" t="str">
        <f aca="false">IF(FG59=-9,"-",IF(FG57=-9,"-",IF(AVERAGE(FG59:FG60)=AVERAGE(FG57:FG58),"-","ERR")))</f>
        <v>-</v>
      </c>
      <c r="FH61" s="0" t="str">
        <f aca="false">IF(FH59=-9,"-",IF(FH57=-9,"-",IF(AVERAGE(FH59:FH60)=AVERAGE(FH57:FH58),"-","ERR")))</f>
        <v>-</v>
      </c>
      <c r="FI61" s="0" t="str">
        <f aca="false">IF(FI59=-9,"-",IF(FI57=-9,"-",IF(AVERAGE(FI59:FI60)=AVERAGE(FI57:FI58),"-","ERR")))</f>
        <v>-</v>
      </c>
      <c r="FJ61" s="0" t="str">
        <f aca="false">IF(FJ59=-9,"-",IF(FJ57=-9,"-",IF(AVERAGE(FJ59:FJ60)=AVERAGE(FJ57:FJ58),"-","ERR")))</f>
        <v>-</v>
      </c>
      <c r="FK61" s="0" t="str">
        <f aca="false">IF(FK59=-9,"-",IF(FK57=-9,"-",IF(AVERAGE(FK59:FK60)=AVERAGE(FK57:FK58),"-","ERR")))</f>
        <v>-</v>
      </c>
      <c r="FL61" s="0" t="str">
        <f aca="false">IF(FL59=-9,"-",IF(FL57=-9,"-",IF(AVERAGE(FL59:FL60)=AVERAGE(FL57:FL58),"-","ERR")))</f>
        <v>-</v>
      </c>
      <c r="FM61" s="0" t="str">
        <f aca="false">IF(FM59=-9,"-",IF(FM57=-9,"-",IF(AVERAGE(FM59:FM60)=AVERAGE(FM57:FM58),"-","ERR")))</f>
        <v>-</v>
      </c>
      <c r="FN61" s="0" t="str">
        <f aca="false">IF(FN59=-9,"-",IF(FN57=-9,"-",IF(AVERAGE(FN59:FN60)=AVERAGE(FN57:FN58),"-","ERR")))</f>
        <v>-</v>
      </c>
      <c r="FO61" s="0" t="str">
        <f aca="false">IF(FO59=-9,"-",IF(FO57=-9,"-",IF(AVERAGE(FO59:FO60)=AVERAGE(FO57:FO58),"-","ERR")))</f>
        <v>ERR</v>
      </c>
      <c r="FP61" s="0" t="str">
        <f aca="false">IF(FP59=-9,"-",IF(FP57=-9,"-",IF(AVERAGE(FP59:FP60)=AVERAGE(FP57:FP58),"-","ERR")))</f>
        <v>-</v>
      </c>
      <c r="FQ61" s="0" t="str">
        <f aca="false">IF(FQ59=-9,"-",IF(FQ57=-9,"-",IF(AVERAGE(FQ59:FQ60)=AVERAGE(FQ57:FQ58),"-","ERR")))</f>
        <v>-</v>
      </c>
      <c r="FR61" s="0" t="str">
        <f aca="false">IF(FR59=-9,"-",IF(FR57=-9,"-",IF(AVERAGE(FR59:FR60)=AVERAGE(FR57:FR58),"-","ERR")))</f>
        <v>-</v>
      </c>
      <c r="FS61" s="0" t="str">
        <f aca="false">IF(FS59=-9,"-",IF(FS57=-9,"-",IF(AVERAGE(FS59:FS60)=AVERAGE(FS57:FS58),"-","ERR")))</f>
        <v>-</v>
      </c>
      <c r="FT61" s="0" t="str">
        <f aca="false">IF(FT59=-9,"-",IF(FT57=-9,"-",IF(AVERAGE(FT59:FT60)=AVERAGE(FT57:FT58),"-","ERR")))</f>
        <v>-</v>
      </c>
      <c r="FU61" s="0" t="str">
        <f aca="false">IF(FU59=-9,"-",IF(FU57=-9,"-",IF(AVERAGE(FU59:FU60)=AVERAGE(FU57:FU58),"-","ERR")))</f>
        <v>-</v>
      </c>
      <c r="FV61" s="0" t="str">
        <f aca="false">IF(FV59=-9,"-",IF(FV57=-9,"-",IF(AVERAGE(FV59:FV60)=AVERAGE(FV57:FV58),"-","ERR")))</f>
        <v>-</v>
      </c>
      <c r="FW61" s="0" t="str">
        <f aca="false">IF(FW59=-9,"-",IF(FW57=-9,"-",IF(AVERAGE(FW59:FW60)=AVERAGE(FW57:FW58),"-","ERR")))</f>
        <v>-</v>
      </c>
      <c r="FX61" s="0" t="str">
        <f aca="false">IF(FX59=-9,"-",IF(FX57=-9,"-",IF(AVERAGE(FX59:FX60)=AVERAGE(FX57:FX58),"-","ERR")))</f>
        <v>-</v>
      </c>
      <c r="FY61" s="0" t="str">
        <f aca="false">IF(FY59=-9,"-",IF(FY57=-9,"-",IF(AVERAGE(FY59:FY60)=AVERAGE(FY57:FY58),"-","ERR")))</f>
        <v>-</v>
      </c>
      <c r="FZ61" s="0" t="str">
        <f aca="false">IF(FZ59=-9,"-",IF(FZ57=-9,"-",IF(AVERAGE(FZ59:FZ60)=AVERAGE(FZ57:FZ58),"-","ERR")))</f>
        <v>-</v>
      </c>
      <c r="GA61" s="0" t="str">
        <f aca="false">IF(GA59=-9,"-",IF(GA57=-9,"-",IF(AVERAGE(GA59:GA60)=AVERAGE(GA57:GA58),"-","ERR")))</f>
        <v>-</v>
      </c>
      <c r="GB61" s="0" t="str">
        <f aca="false">IF(GB59=-9,"-",IF(GB57=-9,"-",IF(AVERAGE(GB59:GB60)=AVERAGE(GB57:GB58),"-","ERR")))</f>
        <v>-</v>
      </c>
      <c r="GC61" s="0" t="str">
        <f aca="false">IF(GC59=-9,"-",IF(GC57=-9,"-",IF(AVERAGE(GC59:GC60)=AVERAGE(GC57:GC58),"-","ERR")))</f>
        <v>-</v>
      </c>
      <c r="GD61" s="0" t="str">
        <f aca="false">IF(GD59=-9,"-",IF(GD57=-9,"-",IF(AVERAGE(GD59:GD60)=AVERAGE(GD57:GD58),"-","ERR")))</f>
        <v>-</v>
      </c>
      <c r="GE61" s="0" t="str">
        <f aca="false">IF(GE59=-9,"-",IF(GE57=-9,"-",IF(AVERAGE(GE59:GE60)=AVERAGE(GE57:GE58),"-","ERR")))</f>
        <v>-</v>
      </c>
      <c r="GF61" s="0" t="str">
        <f aca="false">IF(GF59=-9,"-",IF(GF57=-9,"-",IF(AVERAGE(GF59:GF60)=AVERAGE(GF57:GF58),"-","ERR")))</f>
        <v>-</v>
      </c>
      <c r="GG61" s="0" t="str">
        <f aca="false">IF(GG59=-9,"-",IF(GG57=-9,"-",IF(AVERAGE(GG59:GG60)=AVERAGE(GG57:GG58),"-","ERR")))</f>
        <v>-</v>
      </c>
      <c r="GH61" s="0" t="str">
        <f aca="false">IF(GH59=-9,"-",IF(GH57=-9,"-",IF(AVERAGE(GH59:GH60)=AVERAGE(GH57:GH58),"-","ERR")))</f>
        <v>-</v>
      </c>
      <c r="GI61" s="0" t="str">
        <f aca="false">IF(GI59=-9,"-",IF(GI57=-9,"-",IF(AVERAGE(GI59:GI60)=AVERAGE(GI57:GI58),"-","ERR")))</f>
        <v>-</v>
      </c>
      <c r="GJ61" s="0" t="str">
        <f aca="false">IF(GJ59=-9,"-",IF(GJ57=-9,"-",IF(AVERAGE(GJ59:GJ60)=AVERAGE(GJ57:GJ58),"-","ERR")))</f>
        <v>-</v>
      </c>
      <c r="GK61" s="0" t="str">
        <f aca="false">IF(GK59=-9,"-",IF(GK57=-9,"-",IF(AVERAGE(GK59:GK60)=AVERAGE(GK57:GK58),"-","ERR")))</f>
        <v>-</v>
      </c>
      <c r="GL61" s="0" t="str">
        <f aca="false">IF(GL59=-9,"-",IF(GL57=-9,"-",IF(AVERAGE(GL59:GL60)=AVERAGE(GL57:GL58),"-","ERR")))</f>
        <v>-</v>
      </c>
      <c r="GM61" s="0" t="str">
        <f aca="false">IF(GM59=-9,"-",IF(GM57=-9,"-",IF(AVERAGE(GM59:GM60)=AVERAGE(GM57:GM58),"-","ERR")))</f>
        <v>-</v>
      </c>
      <c r="GN61" s="0" t="str">
        <f aca="false">IF(GN59=-9,"-",IF(GN57=-9,"-",IF(AVERAGE(GN59:GN60)=AVERAGE(GN57:GN58),"-","ERR")))</f>
        <v>-</v>
      </c>
      <c r="GO61" s="0" t="str">
        <f aca="false">IF(GO59=-9,"-",IF(GO57=-9,"-",IF(AVERAGE(GO59:GO60)=AVERAGE(GO57:GO58),"-","ERR")))</f>
        <v>-</v>
      </c>
      <c r="GP61" s="0" t="str">
        <f aca="false">IF(GP59=-9,"-",IF(GP57=-9,"-",IF(AVERAGE(GP59:GP60)=AVERAGE(GP57:GP58),"-","ERR")))</f>
        <v>-</v>
      </c>
      <c r="GQ61" s="0" t="str">
        <f aca="false">IF(GQ59=-9,"-",IF(GQ57=-9,"-",IF(AVERAGE(GQ59:GQ60)=AVERAGE(GQ57:GQ58),"-","ERR")))</f>
        <v>-</v>
      </c>
      <c r="GR61" s="0" t="str">
        <f aca="false">IF(GR59=-9,"-",IF(GR57=-9,"-",IF(AVERAGE(GR59:GR60)=AVERAGE(GR57:GR58),"-","ERR")))</f>
        <v>-</v>
      </c>
      <c r="GS61" s="0" t="str">
        <f aca="false">IF(GS59=-9,"-",IF(GS57=-9,"-",IF(AVERAGE(GS59:GS60)=AVERAGE(GS57:GS58),"-","ERR")))</f>
        <v>-</v>
      </c>
      <c r="GT61" s="0" t="str">
        <f aca="false">IF(GT59=-9,"-",IF(GT57=-9,"-",IF(AVERAGE(GT59:GT60)=AVERAGE(GT57:GT58),"-","ERR")))</f>
        <v>-</v>
      </c>
      <c r="GU61" s="0" t="str">
        <f aca="false">IF(GU59=-9,"-",IF(GU57=-9,"-",IF(AVERAGE(GU59:GU60)=AVERAGE(GU57:GU58),"-","ERR")))</f>
        <v>-</v>
      </c>
      <c r="GV61" s="0" t="str">
        <f aca="false">IF(GV59=-9,"-",IF(GV57=-9,"-",IF(AVERAGE(GV59:GV60)=AVERAGE(GV57:GV58),"-","ERR")))</f>
        <v>-</v>
      </c>
      <c r="GW61" s="0" t="str">
        <f aca="false">IF(GW59=-9,"-",IF(GW57=-9,"-",IF(AVERAGE(GW59:GW60)=AVERAGE(GW57:GW58),"-","ERR")))</f>
        <v>-</v>
      </c>
      <c r="GX61" s="0" t="str">
        <f aca="false">IF(GX59=-9,"-",IF(GX57=-9,"-",IF(AVERAGE(GX59:GX60)=AVERAGE(GX57:GX58),"-","ERR")))</f>
        <v>-</v>
      </c>
      <c r="GY61" s="0" t="str">
        <f aca="false">IF(GY59=-9,"-",IF(GY57=-9,"-",IF(AVERAGE(GY59:GY60)=AVERAGE(GY57:GY58),"-","ERR")))</f>
        <v>ERR</v>
      </c>
      <c r="GZ61" s="0" t="str">
        <f aca="false">IF(GZ59=-9,"-",IF(GZ57=-9,"-",IF(AVERAGE(GZ59:GZ60)=AVERAGE(GZ57:GZ58),"-","ERR")))</f>
        <v>-</v>
      </c>
      <c r="HA61" s="0" t="str">
        <f aca="false">IF(HA59=-9,"-",IF(HA57=-9,"-",IF(AVERAGE(HA59:HA60)=AVERAGE(HA57:HA58),"-","ERR")))</f>
        <v>-</v>
      </c>
      <c r="HB61" s="0" t="str">
        <f aca="false">IF(HB59=-9,"-",IF(HB57=-9,"-",IF(AVERAGE(HB59:HB60)=AVERAGE(HB57:HB58),"-","ERR")))</f>
        <v>-</v>
      </c>
      <c r="HC61" s="0" t="str">
        <f aca="false">IF(HC59=-9,"-",IF(HC57=-9,"-",IF(AVERAGE(HC59:HC60)=AVERAGE(HC57:HC58),"-","ERR")))</f>
        <v>-</v>
      </c>
      <c r="HD61" s="0" t="str">
        <f aca="false">IF(HD59=-9,"-",IF(HD57=-9,"-",IF(AVERAGE(HD59:HD60)=AVERAGE(HD57:HD58),"-","ERR")))</f>
        <v>-</v>
      </c>
      <c r="HE61" s="0" t="str">
        <f aca="false">IF(HE59=-9,"-",IF(HE57=-9,"-",IF(AVERAGE(HE59:HE60)=AVERAGE(HE57:HE58),"-","ERR")))</f>
        <v>-</v>
      </c>
      <c r="HF61" s="0" t="str">
        <f aca="false">IF(HF59=-9,"-",IF(HF57=-9,"-",IF(AVERAGE(HF59:HF60)=AVERAGE(HF57:HF58),"-","ERR")))</f>
        <v>-</v>
      </c>
      <c r="HG61" s="0" t="str">
        <f aca="false">IF(HG59=-9,"-",IF(HG57=-9,"-",IF(AVERAGE(HG59:HG60)=AVERAGE(HG57:HG58),"-","ERR")))</f>
        <v>-</v>
      </c>
      <c r="HH61" s="0" t="str">
        <f aca="false">IF(HH59=-9,"-",IF(HH57=-9,"-",IF(AVERAGE(HH59:HH60)=AVERAGE(HH57:HH58),"-","ERR")))</f>
        <v>-</v>
      </c>
      <c r="HI61" s="0" t="str">
        <f aca="false">IF(HI59=-9,"-",IF(HI57=-9,"-",IF(AVERAGE(HI59:HI60)=AVERAGE(HI57:HI58),"-","ERR")))</f>
        <v>-</v>
      </c>
      <c r="HJ61" s="0" t="str">
        <f aca="false">IF(HJ59=-9,"-",IF(HJ57=-9,"-",IF(AVERAGE(HJ59:HJ60)=AVERAGE(HJ57:HJ58),"-","ERR")))</f>
        <v>-</v>
      </c>
      <c r="HK61" s="0" t="str">
        <f aca="false">IF(HK59=-9,"-",IF(HK57=-9,"-",IF(AVERAGE(HK59:HK60)=AVERAGE(HK57:HK58),"-","ERR")))</f>
        <v>-</v>
      </c>
      <c r="HL61" s="0" t="str">
        <f aca="false">IF(HL59=-9,"-",IF(HL57=-9,"-",IF(AVERAGE(HL59:HL60)=AVERAGE(HL57:HL58),"-","ERR")))</f>
        <v>-</v>
      </c>
      <c r="HM61" s="0" t="str">
        <f aca="false">IF(HM59=-9,"-",IF(HM57=-9,"-",IF(AVERAGE(HM59:HM60)=AVERAGE(HM57:HM58),"-","ERR")))</f>
        <v>-</v>
      </c>
      <c r="HN61" s="0" t="str">
        <f aca="false">IF(HN59=-9,"-",IF(HN57=-9,"-",IF(AVERAGE(HN59:HN60)=AVERAGE(HN57:HN58),"-","ERR")))</f>
        <v>-</v>
      </c>
      <c r="HO61" s="0" t="str">
        <f aca="false">IF(HO59=-9,"-",IF(HO57=-9,"-",IF(AVERAGE(HO59:HO60)=AVERAGE(HO57:HO58),"-","ERR")))</f>
        <v>-</v>
      </c>
      <c r="HP61" s="0" t="str">
        <f aca="false">IF(HP59=-9,"-",IF(HP57=-9,"-",IF(AVERAGE(HP59:HP60)=AVERAGE(HP57:HP58),"-","ERR")))</f>
        <v>ERR</v>
      </c>
      <c r="HQ61" s="0" t="str">
        <f aca="false">IF(HQ59=-9,"-",IF(HQ57=-9,"-",IF(AVERAGE(HQ59:HQ60)=AVERAGE(HQ57:HQ58),"-","ERR")))</f>
        <v>-</v>
      </c>
      <c r="HR61" s="0" t="str">
        <f aca="false">IF(HR59=-9,"-",IF(HR57=-9,"-",IF(AVERAGE(HR59:HR60)=AVERAGE(HR57:HR58),"-","ERR")))</f>
        <v>-</v>
      </c>
      <c r="HS61" s="0" t="str">
        <f aca="false">IF(HS59=-9,"-",IF(HS57=-9,"-",IF(AVERAGE(HS59:HS60)=AVERAGE(HS57:HS58),"-","ERR")))</f>
        <v>-</v>
      </c>
      <c r="HT61" s="0" t="str">
        <f aca="false">IF(HT59=-9,"-",IF(HT57=-9,"-",IF(AVERAGE(HT59:HT60)=AVERAGE(HT57:HT58),"-","ERR")))</f>
        <v>-</v>
      </c>
      <c r="HU61" s="0" t="str">
        <f aca="false">IF(HU59=-9,"-",IF(HU57=-9,"-",IF(AVERAGE(HU59:HU60)=AVERAGE(HU57:HU58),"-","ERR")))</f>
        <v>-</v>
      </c>
      <c r="HV61" s="0" t="str">
        <f aca="false">IF(HV59=-9,"-",IF(HV57=-9,"-",IF(AVERAGE(HV59:HV60)=AVERAGE(HV57:HV58),"-","ERR")))</f>
        <v>-</v>
      </c>
      <c r="HW61" s="0" t="str">
        <f aca="false">IF(HW59=-9,"-",IF(HW57=-9,"-",IF(AVERAGE(HW59:HW60)=AVERAGE(HW57:HW58),"-","ERR")))</f>
        <v>-</v>
      </c>
      <c r="HX61" s="0" t="str">
        <f aca="false">IF(HX59=-9,"-",IF(HX57=-9,"-",IF(AVERAGE(HX59:HX60)=AVERAGE(HX57:HX58),"-","ERR")))</f>
        <v>-</v>
      </c>
      <c r="HY61" s="0" t="str">
        <f aca="false">IF(HY59=-9,"-",IF(HY57=-9,"-",IF(AVERAGE(HY59:HY60)=AVERAGE(HY57:HY58),"-","ERR")))</f>
        <v>-</v>
      </c>
      <c r="HZ61" s="0" t="str">
        <f aca="false">IF(HZ59=-9,"-",IF(HZ57=-9,"-",IF(AVERAGE(HZ59:HZ60)=AVERAGE(HZ57:HZ58),"-","ERR")))</f>
        <v>-</v>
      </c>
      <c r="IA61" s="0" t="str">
        <f aca="false">IF(IA59=-9,"-",IF(IA57=-9,"-",IF(AVERAGE(IA59:IA60)=AVERAGE(IA57:IA58),"-","ERR")))</f>
        <v>-</v>
      </c>
      <c r="IB61" s="0" t="str">
        <f aca="false">IF(IB59=-9,"-",IF(IB57=-9,"-",IF(AVERAGE(IB59:IB60)=AVERAGE(IB57:IB58),"-","ERR")))</f>
        <v>-</v>
      </c>
      <c r="IC61" s="0" t="str">
        <f aca="false">IF(IC59=-9,"-",IF(IC57=-9,"-",IF(AVERAGE(IC59:IC60)=AVERAGE(IC57:IC58),"-","ERR")))</f>
        <v>-</v>
      </c>
      <c r="ID61" s="0" t="str">
        <f aca="false">IF(ID59=-9,"-",IF(ID57=-9,"-",IF(AVERAGE(ID59:ID60)=AVERAGE(ID57:ID58),"-","ERR")))</f>
        <v>-</v>
      </c>
      <c r="IE61" s="0" t="str">
        <f aca="false">IF(IE59=-9,"-",IF(IE57=-9,"-",IF(AVERAGE(IE59:IE60)=AVERAGE(IE57:IE58),"-","ERR")))</f>
        <v>-</v>
      </c>
      <c r="IF61" s="0" t="str">
        <f aca="false">IF(IF59=-9,"-",IF(IF57=-9,"-",IF(AVERAGE(IF59:IF60)=AVERAGE(IF57:IF58),"-","ERR")))</f>
        <v>-</v>
      </c>
      <c r="IG61" s="0" t="str">
        <f aca="false">IF(IG59=-9,"-",IF(IG57=-9,"-",IF(AVERAGE(IG59:IG60)=AVERAGE(IG57:IG58),"-","ERR")))</f>
        <v>-</v>
      </c>
      <c r="IH61" s="0" t="str">
        <f aca="false">IF(IH59=-9,"-",IF(IH57=-9,"-",IF(AVERAGE(IH59:IH60)=AVERAGE(IH57:IH58),"-","ERR")))</f>
        <v>-</v>
      </c>
      <c r="II61" s="0" t="str">
        <f aca="false">IF(II59=-9,"-",IF(II57=-9,"-",IF(AVERAGE(II59:II60)=AVERAGE(II57:II58),"-","ERR")))</f>
        <v>-</v>
      </c>
      <c r="IJ61" s="0" t="str">
        <f aca="false">IF(IJ59=-9,"-",IF(IJ57=-9,"-",IF(AVERAGE(IJ59:IJ60)=AVERAGE(IJ57:IJ58),"-","ERR")))</f>
        <v>-</v>
      </c>
      <c r="IK61" s="0" t="str">
        <f aca="false">IF(IK59=-9,"-",IF(IK57=-9,"-",IF(AVERAGE(IK59:IK60)=AVERAGE(IK57:IK58),"-","ERR")))</f>
        <v>-</v>
      </c>
      <c r="IL61" s="0" t="str">
        <f aca="false">IF(IL59=-9,"-",IF(IL57=-9,"-",IF(AVERAGE(IL59:IL60)=AVERAGE(IL57:IL58),"-","ERR")))</f>
        <v>-</v>
      </c>
      <c r="IM61" s="0" t="str">
        <f aca="false">IF(IM59=-9,"-",IF(IM57=-9,"-",IF(AVERAGE(IM59:IM60)=AVERAGE(IM57:IM58),"-","ERR")))</f>
        <v>-</v>
      </c>
      <c r="IN61" s="0" t="str">
        <f aca="false">IF(IN59=-9,"-",IF(IN57=-9,"-",IF(AVERAGE(IN59:IN60)=AVERAGE(IN57:IN58),"-","ERR")))</f>
        <v>-</v>
      </c>
      <c r="IO61" s="0" t="str">
        <f aca="false">IF(IO59=-9,"-",IF(IO57=-9,"-",IF(AVERAGE(IO59:IO60)=AVERAGE(IO57:IO58),"-","ERR")))</f>
        <v>-</v>
      </c>
      <c r="IP61" s="0" t="str">
        <f aca="false">IF(IP59=-9,"-",IF(IP57=-9,"-",IF(AVERAGE(IP59:IP60)=AVERAGE(IP57:IP58),"-","ERR")))</f>
        <v>-</v>
      </c>
      <c r="IQ61" s="0" t="str">
        <f aca="false">IF(IQ59=-9,"-",IF(IQ57=-9,"-",IF(AVERAGE(IQ59:IQ60)=AVERAGE(IQ57:IQ58),"-","ERR")))</f>
        <v>-</v>
      </c>
      <c r="IR61" s="0" t="str">
        <f aca="false">IF(IR59=-9,"-",IF(IR57=-9,"-",IF(AVERAGE(IR59:IR60)=AVERAGE(IR57:IR58),"-","ERR")))</f>
        <v>-</v>
      </c>
      <c r="IS61" s="0" t="str">
        <f aca="false">IF(IS59=-9,"-",IF(IS57=-9,"-",IF(AVERAGE(IS59:IS60)=AVERAGE(IS57:IS58),"-","ERR")))</f>
        <v>-</v>
      </c>
      <c r="IT61" s="0" t="str">
        <f aca="false">IF(IT59=-9,"-",IF(IT57=-9,"-",IF(AVERAGE(IT59:IT60)=AVERAGE(IT57:IT58),"-","ERR")))</f>
        <v>-</v>
      </c>
      <c r="IU61" s="0" t="str">
        <f aca="false">IF(IU59=-9,"-",IF(IU57=-9,"-",IF(AVERAGE(IU59:IU60)=AVERAGE(IU57:IU58),"-","ERR")))</f>
        <v>-</v>
      </c>
      <c r="IV61" s="0" t="str">
        <f aca="false">IF(IV59=-9,"-",IF(IV57=-9,"-",IF(AVERAGE(IV59:IV60)=AVERAGE(IV57:IV58),"-","ERR")))</f>
        <v>-</v>
      </c>
      <c r="IW61" s="0" t="str">
        <f aca="false">IF(IW59=-9,"-",IF(IW57=-9,"-",IF(AVERAGE(IW59:IW60)=AVERAGE(IW57:IW58),"-","ERR")))</f>
        <v>-</v>
      </c>
      <c r="IX61" s="0" t="str">
        <f aca="false">IF(IX59=-9,"-",IF(IX57=-9,"-",IF(AVERAGE(IX59:IX60)=AVERAGE(IX57:IX58),"-","ERR")))</f>
        <v>-</v>
      </c>
      <c r="IY61" s="0" t="str">
        <f aca="false">IF(IY59=-9,"-",IF(IY57=-9,"-",IF(AVERAGE(IY59:IY60)=AVERAGE(IY57:IY58),"-","ERR")))</f>
        <v>-</v>
      </c>
      <c r="IZ61" s="0" t="str">
        <f aca="false">IF(IZ59=-9,"-",IF(IZ57=-9,"-",IF(AVERAGE(IZ59:IZ60)=AVERAGE(IZ57:IZ58),"-","ERR")))</f>
        <v>-</v>
      </c>
      <c r="JA61" s="0" t="str">
        <f aca="false">IF(JA59=-9,"-",IF(JA57=-9,"-",IF(AVERAGE(JA59:JA60)=AVERAGE(JA57:JA58),"-","ERR")))</f>
        <v>-</v>
      </c>
      <c r="JB61" s="0" t="str">
        <f aca="false">IF(JB59=-9,"-",IF(JB57=-9,"-",IF(AVERAGE(JB59:JB60)=AVERAGE(JB57:JB58),"-","ERR")))</f>
        <v>-</v>
      </c>
      <c r="JC61" s="0" t="str">
        <f aca="false">IF(JC59=-9,"-",IF(JC57=-9,"-",IF(AVERAGE(JC59:JC60)=AVERAGE(JC57:JC58),"-","ERR")))</f>
        <v>-</v>
      </c>
      <c r="JD61" s="0" t="str">
        <f aca="false">IF(JD59=-9,"-",IF(JD57=-9,"-",IF(AVERAGE(JD59:JD60)=AVERAGE(JD57:JD58),"-","ERR")))</f>
        <v>-</v>
      </c>
      <c r="JE61" s="0" t="str">
        <f aca="false">IF(JE59=-9,"-",IF(JE57=-9,"-",IF(AVERAGE(JE59:JE60)=AVERAGE(JE57:JE58),"-","ERR")))</f>
        <v>-</v>
      </c>
      <c r="JF61" s="0" t="str">
        <f aca="false">IF(JF59=-9,"-",IF(JF57=-9,"-",IF(AVERAGE(JF59:JF60)=AVERAGE(JF57:JF58),"-","ERR")))</f>
        <v>-</v>
      </c>
      <c r="JG61" s="0" t="str">
        <f aca="false">IF(JG59=-9,"-",IF(JG57=-9,"-",IF(AVERAGE(JG59:JG60)=AVERAGE(JG57:JG58),"-","ERR")))</f>
        <v>-</v>
      </c>
      <c r="JH61" s="0" t="str">
        <f aca="false">IF(JH59=-9,"-",IF(JH57=-9,"-",IF(AVERAGE(JH59:JH60)=AVERAGE(JH57:JH58),"-","ERR")))</f>
        <v>-</v>
      </c>
      <c r="JI61" s="0" t="str">
        <f aca="false">IF(JI59=-9,"-",IF(JI57=-9,"-",IF(AVERAGE(JI59:JI60)=AVERAGE(JI57:JI58),"-","ERR")))</f>
        <v>-</v>
      </c>
      <c r="JJ61" s="0" t="str">
        <f aca="false">IF(JJ59=-9,"-",IF(JJ57=-9,"-",IF(AVERAGE(JJ59:JJ60)=AVERAGE(JJ57:JJ58),"-","ERR")))</f>
        <v>-</v>
      </c>
      <c r="JK61" s="0" t="str">
        <f aca="false">IF(JK59=-9,"-",IF(JK57=-9,"-",IF(AVERAGE(JK59:JK60)=AVERAGE(JK57:JK58),"-","ERR")))</f>
        <v>-</v>
      </c>
      <c r="JL61" s="0" t="str">
        <f aca="false">IF(JL59=-9,"-",IF(JL57=-9,"-",IF(AVERAGE(JL59:JL60)=AVERAGE(JL57:JL58),"-","ERR")))</f>
        <v>-</v>
      </c>
      <c r="JM61" s="0" t="str">
        <f aca="false">IF(JM59=-9,"-",IF(JM57=-9,"-",IF(AVERAGE(JM59:JM60)=AVERAGE(JM57:JM58),"-","ERR")))</f>
        <v>-</v>
      </c>
      <c r="JN61" s="0" t="str">
        <f aca="false">IF(JN59=-9,"-",IF(JN57=-9,"-",IF(AVERAGE(JN59:JN60)=AVERAGE(JN57:JN58),"-","ERR")))</f>
        <v>-</v>
      </c>
      <c r="JO61" s="0" t="str">
        <f aca="false">IF(JO59=-9,"-",IF(JO57=-9,"-",IF(AVERAGE(JO59:JO60)=AVERAGE(JO57:JO58),"-","ERR")))</f>
        <v>-</v>
      </c>
      <c r="JP61" s="0" t="str">
        <f aca="false">IF(JP59=-9,"-",IF(JP57=-9,"-",IF(AVERAGE(JP59:JP60)=AVERAGE(JP57:JP58),"-","ERR")))</f>
        <v>-</v>
      </c>
      <c r="JQ61" s="0" t="str">
        <f aca="false">IF(JQ59=-9,"-",IF(JQ57=-9,"-",IF(AVERAGE(JQ59:JQ60)=AVERAGE(JQ57:JQ58),"-","ERR")))</f>
        <v>-</v>
      </c>
      <c r="JR61" s="0" t="str">
        <f aca="false">IF(JR59=-9,"-",IF(JR57=-9,"-",IF(AVERAGE(JR59:JR60)=AVERAGE(JR57:JR58),"-","ERR")))</f>
        <v>-</v>
      </c>
      <c r="JS61" s="0" t="str">
        <f aca="false">IF(JS59=-9,"-",IF(JS57=-9,"-",IF(AVERAGE(JS59:JS60)=AVERAGE(JS57:JS58),"-","ERR")))</f>
        <v>-</v>
      </c>
      <c r="JT61" s="0" t="str">
        <f aca="false">IF(JT59=-9,"-",IF(JT57=-9,"-",IF(AVERAGE(JT59:JT60)=AVERAGE(JT57:JT58),"-","ERR")))</f>
        <v>-</v>
      </c>
      <c r="JU61" s="0" t="str">
        <f aca="false">IF(JU59=-9,"-",IF(JU57=-9,"-",IF(AVERAGE(JU59:JU60)=AVERAGE(JU57:JU58),"-","ERR")))</f>
        <v>-</v>
      </c>
      <c r="JV61" s="0" t="str">
        <f aca="false">IF(JV59=-9,"-",IF(JV57=-9,"-",IF(AVERAGE(JV59:JV60)=AVERAGE(JV57:JV58),"-","ERR")))</f>
        <v>-</v>
      </c>
      <c r="JW61" s="0" t="str">
        <f aca="false">IF(JW59=-9,"-",IF(JW57=-9,"-",IF(AVERAGE(JW59:JW60)=AVERAGE(JW57:JW58),"-","ERR")))</f>
        <v>-</v>
      </c>
      <c r="JX61" s="0" t="str">
        <f aca="false">IF(JX59=-9,"-",IF(JX57=-9,"-",IF(AVERAGE(JX59:JX60)=AVERAGE(JX57:JX58),"-","ERR")))</f>
        <v>-</v>
      </c>
      <c r="JY61" s="0" t="str">
        <f aca="false">IF(JY59=-9,"-",IF(JY57=-9,"-",IF(AVERAGE(JY59:JY60)=AVERAGE(JY57:JY58),"-","ERR")))</f>
        <v>-</v>
      </c>
      <c r="JZ61" s="0" t="str">
        <f aca="false">IF(JZ59=-9,"-",IF(JZ57=-9,"-",IF(AVERAGE(JZ59:JZ60)=AVERAGE(JZ57:JZ58),"-","ERR")))</f>
        <v>-</v>
      </c>
      <c r="KA61" s="0" t="str">
        <f aca="false">IF(KA59=-9,"-",IF(KA57=-9,"-",IF(AVERAGE(KA59:KA60)=AVERAGE(KA57:KA58),"-","ERR")))</f>
        <v>-</v>
      </c>
      <c r="KB61" s="0" t="str">
        <f aca="false">IF(KB59=-9,"-",IF(KB57=-9,"-",IF(AVERAGE(KB59:KB60)=AVERAGE(KB57:KB58),"-","ERR")))</f>
        <v>-</v>
      </c>
      <c r="KC61" s="0" t="str">
        <f aca="false">IF(KC59=-9,"-",IF(KC57=-9,"-",IF(AVERAGE(KC59:KC60)=AVERAGE(KC57:KC58),"-","ERR")))</f>
        <v>-</v>
      </c>
      <c r="KD61" s="0" t="str">
        <f aca="false">IF(KD59=-9,"-",IF(KD57=-9,"-",IF(AVERAGE(KD59:KD60)=AVERAGE(KD57:KD58),"-","ERR")))</f>
        <v>-</v>
      </c>
      <c r="KE61" s="0" t="str">
        <f aca="false">IF(KE59=-9,"-",IF(KE57=-9,"-",IF(AVERAGE(KE59:KE60)=AVERAGE(KE57:KE58),"-","ERR")))</f>
        <v>-</v>
      </c>
      <c r="KF61" s="0" t="str">
        <f aca="false">IF(KF59=-9,"-",IF(KF57=-9,"-",IF(AVERAGE(KF59:KF60)=AVERAGE(KF57:KF58),"-","ERR")))</f>
        <v>-</v>
      </c>
      <c r="KG61" s="0" t="str">
        <f aca="false">IF(KG59=-9,"-",IF(KG57=-9,"-",IF(AVERAGE(KG59:KG60)=AVERAGE(KG57:KG58),"-","ERR")))</f>
        <v>-</v>
      </c>
      <c r="KH61" s="0" t="str">
        <f aca="false">IF(KH59=-9,"-",IF(KH57=-9,"-",IF(AVERAGE(KH59:KH60)=AVERAGE(KH57:KH58),"-","ERR")))</f>
        <v>-</v>
      </c>
      <c r="KI61" s="0" t="str">
        <f aca="false">IF(KI59=-9,"-",IF(KI57=-9,"-",IF(AVERAGE(KI59:KI60)=AVERAGE(KI57:KI58),"-","ERR")))</f>
        <v>-</v>
      </c>
      <c r="KJ61" s="0" t="str">
        <f aca="false">IF(KJ59=-9,"-",IF(KJ57=-9,"-",IF(AVERAGE(KJ59:KJ60)=AVERAGE(KJ57:KJ58),"-","ERR")))</f>
        <v>-</v>
      </c>
      <c r="KK61" s="0" t="str">
        <f aca="false">IF(KK59=-9,"-",IF(KK57=-9,"-",IF(AVERAGE(KK59:KK60)=AVERAGE(KK57:KK58),"-","ERR")))</f>
        <v>-</v>
      </c>
      <c r="KL61" s="0" t="str">
        <f aca="false">IF(KL59=-9,"-",IF(KL57=-9,"-",IF(AVERAGE(KL59:KL60)=AVERAGE(KL57:KL58),"-","ERR")))</f>
        <v>-</v>
      </c>
      <c r="KM61" s="0" t="str">
        <f aca="false">IF(KM59=-9,"-",IF(KM57=-9,"-",IF(AVERAGE(KM59:KM60)=AVERAGE(KM57:KM58),"-","ERR")))</f>
        <v>-</v>
      </c>
      <c r="KN61" s="0" t="str">
        <f aca="false">IF(KN59=-9,"-",IF(KN57=-9,"-",IF(AVERAGE(KN59:KN60)=AVERAGE(KN57:KN58),"-","ERR")))</f>
        <v>-</v>
      </c>
      <c r="KO61" s="0" t="str">
        <f aca="false">IF(KO59=-9,"-",IF(KO57=-9,"-",IF(AVERAGE(KO59:KO60)=AVERAGE(KO57:KO58),"-","ERR")))</f>
        <v>-</v>
      </c>
      <c r="KP61" s="0" t="str">
        <f aca="false">IF(KP59=-9,"-",IF(KP57=-9,"-",IF(AVERAGE(KP59:KP60)=AVERAGE(KP57:KP58),"-","ERR")))</f>
        <v>-</v>
      </c>
      <c r="KQ61" s="0" t="str">
        <f aca="false">IF(KQ59=-9,"-",IF(KQ57=-9,"-",IF(AVERAGE(KQ59:KQ60)=AVERAGE(KQ57:KQ58),"-","ERR")))</f>
        <v>-</v>
      </c>
      <c r="KR61" s="0" t="str">
        <f aca="false">IF(KR59=-9,"-",IF(KR57=-9,"-",IF(AVERAGE(KR59:KR60)=AVERAGE(KR57:KR58),"-","ERR")))</f>
        <v>-</v>
      </c>
      <c r="KS61" s="0" t="str">
        <f aca="false">IF(KS59=-9,"-",IF(KS57=-9,"-",IF(AVERAGE(KS59:KS60)=AVERAGE(KS57:KS58),"-","ERR")))</f>
        <v>-</v>
      </c>
      <c r="KT61" s="0" t="str">
        <f aca="false">IF(KT59=-9,"-",IF(KT57=-9,"-",IF(AVERAGE(KT59:KT60)=AVERAGE(KT57:KT58),"-","ERR")))</f>
        <v>-</v>
      </c>
      <c r="KU61" s="0" t="str">
        <f aca="false">IF(KU59=-9,"-",IF(KU57=-9,"-",IF(AVERAGE(KU59:KU60)=AVERAGE(KU57:KU58),"-","ERR")))</f>
        <v>-</v>
      </c>
      <c r="KV61" s="0" t="str">
        <f aca="false">IF(KV59=-9,"-",IF(KV57=-9,"-",IF(AVERAGE(KV59:KV60)=AVERAGE(KV57:KV58),"-","ERR")))</f>
        <v>-</v>
      </c>
      <c r="KW61" s="0" t="str">
        <f aca="false">IF(KW59=-9,"-",IF(KW57=-9,"-",IF(AVERAGE(KW59:KW60)=AVERAGE(KW57:KW58),"-","ERR")))</f>
        <v>-</v>
      </c>
      <c r="KX61" s="0" t="str">
        <f aca="false">IF(KX59=-9,"-",IF(KX57=-9,"-",IF(AVERAGE(KX59:KX60)=AVERAGE(KX57:KX58),"-","ERR")))</f>
        <v>-</v>
      </c>
      <c r="KY61" s="0" t="str">
        <f aca="false">IF(KY59=-9,"-",IF(KY57=-9,"-",IF(AVERAGE(KY59:KY60)=AVERAGE(KY57:KY58),"-","ERR")))</f>
        <v>-</v>
      </c>
      <c r="KZ61" s="0" t="str">
        <f aca="false">IF(KZ59=-9,"-",IF(KZ57=-9,"-",IF(AVERAGE(KZ59:KZ60)=AVERAGE(KZ57:KZ58),"-","ERR")))</f>
        <v>-</v>
      </c>
      <c r="LA61" s="0" t="str">
        <f aca="false">IF(LA59=-9,"-",IF(LA57=-9,"-",IF(AVERAGE(LA59:LA60)=AVERAGE(LA57:LA58),"-","ERR")))</f>
        <v>-</v>
      </c>
      <c r="LB61" s="0" t="str">
        <f aca="false">IF(LB59=-9,"-",IF(LB57=-9,"-",IF(AVERAGE(LB59:LB60)=AVERAGE(LB57:LB58),"-","ERR")))</f>
        <v>-</v>
      </c>
      <c r="LC61" s="0" t="str">
        <f aca="false">IF(LC59=-9,"-",IF(LC57=-9,"-",IF(AVERAGE(LC59:LC60)=AVERAGE(LC57:LC58),"-","ERR")))</f>
        <v>-</v>
      </c>
      <c r="LD61" s="0" t="str">
        <f aca="false">IF(LD59=-9,"-",IF(LD57=-9,"-",IF(AVERAGE(LD59:LD60)=AVERAGE(LD57:LD58),"-","ERR")))</f>
        <v>-</v>
      </c>
      <c r="LE61" s="0" t="str">
        <f aca="false">IF(LE59=-9,"-",IF(LE57=-9,"-",IF(AVERAGE(LE59:LE60)=AVERAGE(LE57:LE58),"-","ERR")))</f>
        <v>-</v>
      </c>
      <c r="LF61" s="0" t="str">
        <f aca="false">IF(LF59=-9,"-",IF(LF57=-9,"-",IF(AVERAGE(LF59:LF60)=AVERAGE(LF57:LF58),"-","ERR")))</f>
        <v>-</v>
      </c>
      <c r="LG61" s="0" t="str">
        <f aca="false">IF(LG59=-9,"-",IF(LG57=-9,"-",IF(AVERAGE(LG59:LG60)=AVERAGE(LG57:LG58),"-","ERR")))</f>
        <v>-</v>
      </c>
      <c r="LH61" s="0" t="str">
        <f aca="false">IF(LH59=-9,"-",IF(LH57=-9,"-",IF(AVERAGE(LH59:LH60)=AVERAGE(LH57:LH58),"-","ERR")))</f>
        <v>-</v>
      </c>
      <c r="LI61" s="0" t="str">
        <f aca="false">IF(LI59=-9,"-",IF(LI57=-9,"-",IF(AVERAGE(LI59:LI60)=AVERAGE(LI57:LI58),"-","ERR")))</f>
        <v>-</v>
      </c>
      <c r="LJ61" s="0" t="str">
        <f aca="false">IF(LJ59=-9,"-",IF(LJ57=-9,"-",IF(AVERAGE(LJ59:LJ60)=AVERAGE(LJ57:LJ58),"-","ERR")))</f>
        <v>-</v>
      </c>
      <c r="LK61" s="0" t="str">
        <f aca="false">IF(LK59=-9,"-",IF(LK57=-9,"-",IF(AVERAGE(LK59:LK60)=AVERAGE(LK57:LK58),"-","ERR")))</f>
        <v>-</v>
      </c>
      <c r="LL61" s="0" t="str">
        <f aca="false">IF(LL59=-9,"-",IF(LL57=-9,"-",IF(AVERAGE(LL59:LL60)=AVERAGE(LL57:LL58),"-","ERR")))</f>
        <v>-</v>
      </c>
      <c r="LM61" s="0" t="str">
        <f aca="false">IF(LM59=-9,"-",IF(LM57=-9,"-",IF(AVERAGE(LM59:LM60)=AVERAGE(LM57:LM58),"-","ERR")))</f>
        <v>-</v>
      </c>
      <c r="LN61" s="0" t="str">
        <f aca="false">IF(LN59=-9,"-",IF(LN57=-9,"-",IF(AVERAGE(LN59:LN60)=AVERAGE(LN57:LN58),"-","ERR")))</f>
        <v>-</v>
      </c>
      <c r="LO61" s="0" t="str">
        <f aca="false">IF(LO59=-9,"-",IF(LO57=-9,"-",IF(AVERAGE(LO59:LO60)=AVERAGE(LO57:LO58),"-","ERR")))</f>
        <v>-</v>
      </c>
      <c r="LP61" s="0" t="str">
        <f aca="false">IF(LP59=-9,"-",IF(LP57=-9,"-",IF(AVERAGE(LP59:LP60)=AVERAGE(LP57:LP58),"-","ERR")))</f>
        <v>-</v>
      </c>
      <c r="LQ61" s="0" t="str">
        <f aca="false">IF(LQ59=-9,"-",IF(LQ57=-9,"-",IF(AVERAGE(LQ59:LQ60)=AVERAGE(LQ57:LQ58),"-","ERR")))</f>
        <v>-</v>
      </c>
      <c r="LR61" s="0" t="str">
        <f aca="false">IF(LR59=-9,"-",IF(LR57=-9,"-",IF(AVERAGE(LR59:LR60)=AVERAGE(LR57:LR58),"-","ERR")))</f>
        <v>-</v>
      </c>
      <c r="LS61" s="0" t="str">
        <f aca="false">IF(LS59=-9,"-",IF(LS57=-9,"-",IF(AVERAGE(LS59:LS60)=AVERAGE(LS57:LS58),"-","ERR")))</f>
        <v>-</v>
      </c>
      <c r="LT61" s="0" t="str">
        <f aca="false">IF(LT59=-9,"-",IF(LT57=-9,"-",IF(AVERAGE(LT59:LT60)=AVERAGE(LT57:LT58),"-","ERR")))</f>
        <v>-</v>
      </c>
      <c r="LU61" s="0" t="str">
        <f aca="false">IF(LU59=-9,"-",IF(LU57=-9,"-",IF(AVERAGE(LU59:LU60)=AVERAGE(LU57:LU58),"-","ERR")))</f>
        <v>ERR</v>
      </c>
      <c r="LV61" s="0" t="str">
        <f aca="false">IF(LV59=-9,"-",IF(LV57=-9,"-",IF(AVERAGE(LV59:LV60)=AVERAGE(LV57:LV58),"-","ERR")))</f>
        <v>-</v>
      </c>
      <c r="LW61" s="0" t="str">
        <f aca="false">IF(LW59=-9,"-",IF(LW57=-9,"-",IF(AVERAGE(LW59:LW60)=AVERAGE(LW57:LW58),"-","ERR")))</f>
        <v>-</v>
      </c>
      <c r="LX61" s="0" t="str">
        <f aca="false">IF(LX59=-9,"-",IF(LX57=-9,"-",IF(AVERAGE(LX59:LX60)=AVERAGE(LX57:LX58),"-","ERR")))</f>
        <v>-</v>
      </c>
      <c r="LY61" s="0" t="str">
        <f aca="false">IF(LY59=-9,"-",IF(LY57=-9,"-",IF(AVERAGE(LY59:LY60)=AVERAGE(LY57:LY58),"-","ERR")))</f>
        <v>-</v>
      </c>
      <c r="LZ61" s="0" t="str">
        <f aca="false">IF(LZ59=-9,"-",IF(LZ57=-9,"-",IF(AVERAGE(LZ59:LZ60)=AVERAGE(LZ57:LZ58),"-","ERR")))</f>
        <v>-</v>
      </c>
      <c r="MA61" s="0" t="str">
        <f aca="false">IF(MA59=-9,"-",IF(MA57=-9,"-",IF(AVERAGE(MA59:MA60)=AVERAGE(MA57:MA58),"-","ERR")))</f>
        <v>-</v>
      </c>
      <c r="MB61" s="0" t="str">
        <f aca="false">IF(MB59=-9,"-",IF(MB57=-9,"-",IF(AVERAGE(MB59:MB60)=AVERAGE(MB57:MB58),"-","ERR")))</f>
        <v>-</v>
      </c>
      <c r="MC61" s="0" t="str">
        <f aca="false">IF(MC59=-9,"-",IF(MC57=-9,"-",IF(AVERAGE(MC59:MC60)=AVERAGE(MC57:MC58),"-","ERR")))</f>
        <v>-</v>
      </c>
      <c r="MD61" s="0" t="str">
        <f aca="false">IF(MD59=-9,"-",IF(MD57=-9,"-",IF(AVERAGE(MD59:MD60)=AVERAGE(MD57:MD58),"-","ERR")))</f>
        <v>-</v>
      </c>
      <c r="ME61" s="0" t="str">
        <f aca="false">IF(ME59=-9,"-",IF(ME57=-9,"-",IF(AVERAGE(ME59:ME60)=AVERAGE(ME57:ME58),"-","ERR")))</f>
        <v>-</v>
      </c>
      <c r="MF61" s="0" t="str">
        <f aca="false">IF(MF59=-9,"-",IF(MF57=-9,"-",IF(AVERAGE(MF59:MF60)=AVERAGE(MF57:MF58),"-","ERR")))</f>
        <v>-</v>
      </c>
      <c r="MG61" s="0" t="str">
        <f aca="false">IF(MG59=-9,"-",IF(MG57=-9,"-",IF(AVERAGE(MG59:MG60)=AVERAGE(MG57:MG58),"-","ERR")))</f>
        <v>-</v>
      </c>
      <c r="MH61" s="0" t="str">
        <f aca="false">IF(MH59=-9,"-",IF(MH57=-9,"-",IF(AVERAGE(MH59:MH60)=AVERAGE(MH57:MH58),"-","ERR")))</f>
        <v>-</v>
      </c>
      <c r="MI61" s="0" t="str">
        <f aca="false">IF(MI59=-9,"-",IF(MI57=-9,"-",IF(AVERAGE(MI59:MI60)=AVERAGE(MI57:MI58),"-","ERR")))</f>
        <v>-</v>
      </c>
      <c r="MJ61" s="0" t="str">
        <f aca="false">IF(MJ59=-9,"-",IF(MJ57=-9,"-",IF(AVERAGE(MJ59:MJ60)=AVERAGE(MJ57:MJ58),"-","ERR")))</f>
        <v>-</v>
      </c>
      <c r="MK61" s="0" t="str">
        <f aca="false">IF(MK59=-9,"-",IF(MK57=-9,"-",IF(AVERAGE(MK59:MK60)=AVERAGE(MK57:MK58),"-","ERR")))</f>
        <v>-</v>
      </c>
      <c r="ML61" s="0" t="str">
        <f aca="false">IF(ML59=-9,"-",IF(ML57=-9,"-",IF(AVERAGE(ML59:ML60)=AVERAGE(ML57:ML58),"-","ERR")))</f>
        <v>-</v>
      </c>
      <c r="MM61" s="0" t="str">
        <f aca="false">IF(MM59=-9,"-",IF(MM57=-9,"-",IF(AVERAGE(MM59:MM60)=AVERAGE(MM57:MM58),"-","ERR")))</f>
        <v>-</v>
      </c>
      <c r="MN61" s="0" t="str">
        <f aca="false">IF(MN59=-9,"-",IF(MN57=-9,"-",IF(AVERAGE(MN59:MN60)=AVERAGE(MN57:MN58),"-","ERR")))</f>
        <v>-</v>
      </c>
      <c r="MO61" s="0" t="str">
        <f aca="false">IF(MO59=-9,"-",IF(MO57=-9,"-",IF(AVERAGE(MO59:MO60)=AVERAGE(MO57:MO58),"-","ERR")))</f>
        <v>-</v>
      </c>
      <c r="MP61" s="0" t="str">
        <f aca="false">IF(MP59=-9,"-",IF(MP57=-9,"-",IF(AVERAGE(MP59:MP60)=AVERAGE(MP57:MP58),"-","ERR")))</f>
        <v>-</v>
      </c>
      <c r="MQ61" s="0" t="str">
        <f aca="false">IF(MQ59=-9,"-",IF(MQ57=-9,"-",IF(AVERAGE(MQ59:MQ60)=AVERAGE(MQ57:MQ58),"-","ERR")))</f>
        <v>-</v>
      </c>
      <c r="MR61" s="0" t="str">
        <f aca="false">IF(MR59=-9,"-",IF(MR57=-9,"-",IF(AVERAGE(MR59:MR60)=AVERAGE(MR57:MR58),"-","ERR")))</f>
        <v>-</v>
      </c>
      <c r="MS61" s="0" t="str">
        <f aca="false">IF(MS59=-9,"-",IF(MS57=-9,"-",IF(AVERAGE(MS59:MS60)=AVERAGE(MS57:MS58),"-","ERR")))</f>
        <v>-</v>
      </c>
      <c r="MT61" s="0" t="str">
        <f aca="false">IF(MT59=-9,"-",IF(MT57=-9,"-",IF(AVERAGE(MT59:MT60)=AVERAGE(MT57:MT58),"-","ERR")))</f>
        <v>-</v>
      </c>
      <c r="MU61" s="0" t="str">
        <f aca="false">IF(MU59=-9,"-",IF(MU57=-9,"-",IF(AVERAGE(MU59:MU60)=AVERAGE(MU57:MU58),"-","ERR")))</f>
        <v>-</v>
      </c>
      <c r="MV61" s="0" t="str">
        <f aca="false">IF(MV59=-9,"-",IF(MV57=-9,"-",IF(AVERAGE(MV59:MV60)=AVERAGE(MV57:MV58),"-","ERR")))</f>
        <v>-</v>
      </c>
      <c r="MW61" s="0" t="str">
        <f aca="false">IF(MW59=-9,"-",IF(MW57=-9,"-",IF(AVERAGE(MW59:MW60)=AVERAGE(MW57:MW58),"-","ERR")))</f>
        <v>-</v>
      </c>
      <c r="MX61" s="0" t="str">
        <f aca="false">IF(MX59=-9,"-",IF(MX57=-9,"-",IF(AVERAGE(MX59:MX60)=AVERAGE(MX57:MX58),"-","ERR")))</f>
        <v>-</v>
      </c>
      <c r="MY61" s="0" t="str">
        <f aca="false">IF(MY59=-9,"-",IF(MY57=-9,"-",IF(AVERAGE(MY59:MY60)=AVERAGE(MY57:MY58),"-","ERR")))</f>
        <v>-</v>
      </c>
      <c r="MZ61" s="0" t="str">
        <f aca="false">IF(MZ59=-9,"-",IF(MZ57=-9,"-",IF(AVERAGE(MZ59:MZ60)=AVERAGE(MZ57:MZ58),"-","ERR")))</f>
        <v>-</v>
      </c>
      <c r="NA61" s="0" t="str">
        <f aca="false">IF(NA59=-9,"-",IF(NA57=-9,"-",IF(AVERAGE(NA59:NA60)=AVERAGE(NA57:NA58),"-","ERR")))</f>
        <v>-</v>
      </c>
      <c r="NB61" s="0" t="str">
        <f aca="false">IF(NB59=-9,"-",IF(NB57=-9,"-",IF(AVERAGE(NB59:NB60)=AVERAGE(NB57:NB58),"-","ERR")))</f>
        <v>-</v>
      </c>
      <c r="NC61" s="0" t="str">
        <f aca="false">IF(NC59=-9,"-",IF(NC57=-9,"-",IF(AVERAGE(NC59:NC60)=AVERAGE(NC57:NC58),"-","ERR")))</f>
        <v>-</v>
      </c>
      <c r="ND61" s="0" t="str">
        <f aca="false">IF(ND59=-9,"-",IF(ND57=-9,"-",IF(AVERAGE(ND59:ND60)=AVERAGE(ND57:ND58),"-","ERR")))</f>
        <v>-</v>
      </c>
      <c r="NE61" s="0" t="str">
        <f aca="false">IF(NE59=-9,"-",IF(NE57=-9,"-",IF(AVERAGE(NE59:NE60)=AVERAGE(NE57:NE58),"-","ERR")))</f>
        <v>ERR</v>
      </c>
      <c r="NF61" s="0" t="str">
        <f aca="false">IF(NF59=-9,"-",IF(NF57=-9,"-",IF(AVERAGE(NF59:NF60)=AVERAGE(NF57:NF58),"-","ERR")))</f>
        <v>-</v>
      </c>
      <c r="NG61" s="0" t="str">
        <f aca="false">IF(NG59=-9,"-",IF(NG57=-9,"-",IF(AVERAGE(NG59:NG60)=AVERAGE(NG57:NG58),"-","ERR")))</f>
        <v>-</v>
      </c>
      <c r="NH61" s="0" t="str">
        <f aca="false">IF(NH59=-9,"-",IF(NH57=-9,"-",IF(AVERAGE(NH59:NH60)=AVERAGE(NH57:NH58),"-","ERR")))</f>
        <v>-</v>
      </c>
      <c r="NI61" s="0" t="str">
        <f aca="false">IF(NI59=-9,"-",IF(NI57=-9,"-",IF(AVERAGE(NI59:NI60)=AVERAGE(NI57:NI58),"-","ERR")))</f>
        <v>-</v>
      </c>
      <c r="NJ61" s="0" t="str">
        <f aca="false">IF(NJ59=-9,"-",IF(NJ57=-9,"-",IF(AVERAGE(NJ59:NJ60)=AVERAGE(NJ57:NJ58),"-","ERR")))</f>
        <v>-</v>
      </c>
      <c r="NK61" s="0" t="str">
        <f aca="false">IF(NK59=-9,"-",IF(NK57=-9,"-",IF(AVERAGE(NK59:NK60)=AVERAGE(NK57:NK58),"-","ERR")))</f>
        <v>-</v>
      </c>
      <c r="NL61" s="0" t="str">
        <f aca="false">IF(NL59=-9,"-",IF(NL57=-9,"-",IF(AVERAGE(NL59:NL60)=AVERAGE(NL57:NL58),"-","ERR")))</f>
        <v>-</v>
      </c>
      <c r="NM61" s="0" t="str">
        <f aca="false">IF(NM59=-9,"-",IF(NM57=-9,"-",IF(AVERAGE(NM59:NM60)=AVERAGE(NM57:NM58),"-","ERR")))</f>
        <v>-</v>
      </c>
      <c r="NN61" s="0" t="str">
        <f aca="false">IF(NN59=-9,"-",IF(NN57=-9,"-",IF(AVERAGE(NN59:NN60)=AVERAGE(NN57:NN58),"-","ERR")))</f>
        <v>-</v>
      </c>
      <c r="NO61" s="0" t="str">
        <f aca="false">IF(NO59=-9,"-",IF(NO57=-9,"-",IF(AVERAGE(NO59:NO60)=AVERAGE(NO57:NO58),"-","ERR")))</f>
        <v>-</v>
      </c>
      <c r="NP61" s="0" t="str">
        <f aca="false">IF(NP59=-9,"-",IF(NP57=-9,"-",IF(AVERAGE(NP59:NP60)=AVERAGE(NP57:NP58),"-","ERR")))</f>
        <v>-</v>
      </c>
      <c r="NQ61" s="0" t="str">
        <f aca="false">IF(NQ59=-9,"-",IF(NQ57=-9,"-",IF(AVERAGE(NQ59:NQ60)=AVERAGE(NQ57:NQ58),"-","ERR")))</f>
        <v>-</v>
      </c>
      <c r="NR61" s="0" t="str">
        <f aca="false">IF(NR59=-9,"-",IF(NR57=-9,"-",IF(AVERAGE(NR59:NR60)=AVERAGE(NR57:NR58),"-","ERR")))</f>
        <v>-</v>
      </c>
      <c r="NS61" s="0" t="str">
        <f aca="false">IF(NS59=-9,"-",IF(NS57=-9,"-",IF(AVERAGE(NS59:NS60)=AVERAGE(NS57:NS58),"-","ERR")))</f>
        <v>-</v>
      </c>
      <c r="NT61" s="0" t="str">
        <f aca="false">IF(NT59=-9,"-",IF(NT57=-9,"-",IF(AVERAGE(NT59:NT60)=AVERAGE(NT57:NT58),"-","ERR")))</f>
        <v>-</v>
      </c>
      <c r="NU61" s="0" t="str">
        <f aca="false">IF(NU59=-9,"-",IF(NU57=-9,"-",IF(AVERAGE(NU59:NU60)=AVERAGE(NU57:NU58),"-","ERR")))</f>
        <v>-</v>
      </c>
      <c r="NV61" s="0" t="str">
        <f aca="false">IF(NV59=-9,"-",IF(NV57=-9,"-",IF(AVERAGE(NV59:NV60)=AVERAGE(NV57:NV58),"-","ERR")))</f>
        <v>-</v>
      </c>
      <c r="NW61" s="0" t="str">
        <f aca="false">IF(NW59=-9,"-",IF(NW57=-9,"-",IF(AVERAGE(NW59:NW60)=AVERAGE(NW57:NW58),"-","ERR")))</f>
        <v>-</v>
      </c>
      <c r="NX61" s="0" t="str">
        <f aca="false">IF(NX59=-9,"-",IF(NX57=-9,"-",IF(AVERAGE(NX59:NX60)=AVERAGE(NX57:NX58),"-","ERR")))</f>
        <v>-</v>
      </c>
      <c r="NY61" s="0" t="str">
        <f aca="false">IF(NY59=-9,"-",IF(NY57=-9,"-",IF(AVERAGE(NY59:NY60)=AVERAGE(NY57:NY58),"-","ERR")))</f>
        <v>-</v>
      </c>
      <c r="NZ61" s="0" t="str">
        <f aca="false">IF(NZ59=-9,"-",IF(NZ57=-9,"-",IF(AVERAGE(NZ59:NZ60)=AVERAGE(NZ57:NZ58),"-","ERR")))</f>
        <v>-</v>
      </c>
      <c r="OA61" s="0" t="str">
        <f aca="false">IF(OA59=-9,"-",IF(OA57=-9,"-",IF(AVERAGE(OA59:OA60)=AVERAGE(OA57:OA58),"-","ERR")))</f>
        <v>-</v>
      </c>
      <c r="OB61" s="0" t="str">
        <f aca="false">IF(OB59=-9,"-",IF(OB57=-9,"-",IF(AVERAGE(OB59:OB60)=AVERAGE(OB57:OB58),"-","ERR")))</f>
        <v>-</v>
      </c>
      <c r="OC61" s="0" t="str">
        <f aca="false">IF(OC59=-9,"-",IF(OC57=-9,"-",IF(AVERAGE(OC59:OC60)=AVERAGE(OC57:OC58),"-","ERR")))</f>
        <v>-</v>
      </c>
      <c r="OD61" s="0" t="str">
        <f aca="false">IF(OD59=-9,"-",IF(OD57=-9,"-",IF(AVERAGE(OD59:OD60)=AVERAGE(OD57:OD58),"-","ERR")))</f>
        <v>-</v>
      </c>
      <c r="OE61" s="0" t="str">
        <f aca="false">IF(OE59=-9,"-",IF(OE57=-9,"-",IF(AVERAGE(OE59:OE60)=AVERAGE(OE57:OE58),"-","ERR")))</f>
        <v>-</v>
      </c>
      <c r="OF61" s="0" t="str">
        <f aca="false">IF(OF59=-9,"-",IF(OF57=-9,"-",IF(AVERAGE(OF59:OF60)=AVERAGE(OF57:OF58),"-","ERR")))</f>
        <v>-</v>
      </c>
      <c r="OG61" s="0" t="str">
        <f aca="false">IF(OG59=-9,"-",IF(OG57=-9,"-",IF(AVERAGE(OG59:OG60)=AVERAGE(OG57:OG58),"-","ERR")))</f>
        <v>-</v>
      </c>
      <c r="OH61" s="0" t="str">
        <f aca="false">IF(OH59=-9,"-",IF(OH57=-9,"-",IF(AVERAGE(OH59:OH60)=AVERAGE(OH57:OH58),"-","ERR")))</f>
        <v>-</v>
      </c>
      <c r="OI61" s="0" t="str">
        <f aca="false">IF(OI59=-9,"-",IF(OI57=-9,"-",IF(AVERAGE(OI59:OI60)=AVERAGE(OI57:OI58),"-","ERR")))</f>
        <v>-</v>
      </c>
      <c r="OJ61" s="0" t="str">
        <f aca="false">IF(OJ59=-9,"-",IF(OJ57=-9,"-",IF(AVERAGE(OJ59:OJ60)=AVERAGE(OJ57:OJ58),"-","ERR")))</f>
        <v>-</v>
      </c>
      <c r="OK61" s="0" t="str">
        <f aca="false">IF(OK59=-9,"-",IF(OK57=-9,"-",IF(AVERAGE(OK59:OK60)=AVERAGE(OK57:OK58),"-","ERR")))</f>
        <v>-</v>
      </c>
      <c r="OL61" s="0" t="str">
        <f aca="false">IF(OL59=-9,"-",IF(OL57=-9,"-",IF(AVERAGE(OL59:OL60)=AVERAGE(OL57:OL58),"-","ERR")))</f>
        <v>-</v>
      </c>
      <c r="OM61" s="0" t="str">
        <f aca="false">IF(OM59=-9,"-",IF(OM57=-9,"-",IF(AVERAGE(OM59:OM60)=AVERAGE(OM57:OM58),"-","ERR")))</f>
        <v>-</v>
      </c>
      <c r="ON61" s="0" t="str">
        <f aca="false">IF(ON59=-9,"-",IF(ON57=-9,"-",IF(AVERAGE(ON59:ON60)=AVERAGE(ON57:ON58),"-","ERR")))</f>
        <v>-</v>
      </c>
      <c r="OO61" s="0" t="str">
        <f aca="false">IF(OO59=-9,"-",IF(OO57=-9,"-",IF(AVERAGE(OO59:OO60)=AVERAGE(OO57:OO58),"-","ERR")))</f>
        <v>-</v>
      </c>
      <c r="OP61" s="0" t="str">
        <f aca="false">IF(OP59=-9,"-",IF(OP57=-9,"-",IF(AVERAGE(OP59:OP60)=AVERAGE(OP57:OP58),"-","ERR")))</f>
        <v>-</v>
      </c>
      <c r="OQ61" s="0" t="str">
        <f aca="false">IF(OQ59=-9,"-",IF(OQ57=-9,"-",IF(AVERAGE(OQ59:OQ60)=AVERAGE(OQ57:OQ58),"-","ERR")))</f>
        <v>-</v>
      </c>
      <c r="OR61" s="0" t="str">
        <f aca="false">IF(OR59=-9,"-",IF(OR57=-9,"-",IF(AVERAGE(OR59:OR60)=AVERAGE(OR57:OR58),"-","ERR")))</f>
        <v>-</v>
      </c>
      <c r="OS61" s="0" t="str">
        <f aca="false">IF(OS59=-9,"-",IF(OS57=-9,"-",IF(AVERAGE(OS59:OS60)=AVERAGE(OS57:OS58),"-","ERR")))</f>
        <v>-</v>
      </c>
      <c r="OT61" s="0" t="str">
        <f aca="false">IF(OT59=-9,"-",IF(OT57=-9,"-",IF(AVERAGE(OT59:OT60)=AVERAGE(OT57:OT58),"-","ERR")))</f>
        <v>-</v>
      </c>
      <c r="OU61" s="0" t="str">
        <f aca="false">IF(OU59=-9,"-",IF(OU57=-9,"-",IF(AVERAGE(OU59:OU60)=AVERAGE(OU57:OU58),"-","ERR")))</f>
        <v>-</v>
      </c>
      <c r="OV61" s="0" t="str">
        <f aca="false">IF(OV59=-9,"-",IF(OV57=-9,"-",IF(AVERAGE(OV59:OV60)=AVERAGE(OV57:OV58),"-","ERR")))</f>
        <v>-</v>
      </c>
      <c r="OW61" s="0" t="str">
        <f aca="false">IF(OW59=-9,"-",IF(OW57=-9,"-",IF(AVERAGE(OW59:OW60)=AVERAGE(OW57:OW58),"-","ERR")))</f>
        <v>-</v>
      </c>
      <c r="OX61" s="0" t="str">
        <f aca="false">IF(OX59=-9,"-",IF(OX57=-9,"-",IF(AVERAGE(OX59:OX60)=AVERAGE(OX57:OX58),"-","ERR")))</f>
        <v>-</v>
      </c>
      <c r="OY61" s="0" t="str">
        <f aca="false">IF(OY59=-9,"-",IF(OY57=-9,"-",IF(AVERAGE(OY59:OY60)=AVERAGE(OY57:OY58),"-","ERR")))</f>
        <v>-</v>
      </c>
      <c r="OZ61" s="0" t="str">
        <f aca="false">IF(OZ59=-9,"-",IF(OZ57=-9,"-",IF(AVERAGE(OZ59:OZ60)=AVERAGE(OZ57:OZ58),"-","ERR")))</f>
        <v>-</v>
      </c>
      <c r="PA61" s="0" t="str">
        <f aca="false">IF(PA59=-9,"-",IF(PA57=-9,"-",IF(AVERAGE(PA59:PA60)=AVERAGE(PA57:PA58),"-","ERR")))</f>
        <v>-</v>
      </c>
      <c r="PB61" s="0" t="str">
        <f aca="false">IF(PB59=-9,"-",IF(PB57=-9,"-",IF(AVERAGE(PB59:PB60)=AVERAGE(PB57:PB58),"-","ERR")))</f>
        <v>-</v>
      </c>
      <c r="PC61" s="0" t="str">
        <f aca="false">IF(PC59=-9,"-",IF(PC57=-9,"-",IF(AVERAGE(PC59:PC60)=AVERAGE(PC57:PC58),"-","ERR")))</f>
        <v>-</v>
      </c>
      <c r="PD61" s="0" t="str">
        <f aca="false">IF(PD59=-9,"-",IF(PD57=-9,"-",IF(AVERAGE(PD59:PD60)=AVERAGE(PD57:PD58),"-","ERR")))</f>
        <v>-</v>
      </c>
      <c r="PE61" s="0" t="str">
        <f aca="false">IF(PE59=-9,"-",IF(PE57=-9,"-",IF(AVERAGE(PE59:PE60)=AVERAGE(PE57:PE58),"-","ERR")))</f>
        <v>-</v>
      </c>
      <c r="PF61" s="0" t="str">
        <f aca="false">IF(PF59=-9,"-",IF(PF57=-9,"-",IF(AVERAGE(PF59:PF60)=AVERAGE(PF57:PF58),"-","ERR")))</f>
        <v>-</v>
      </c>
      <c r="PG61" s="0" t="str">
        <f aca="false">IF(PG59=-9,"-",IF(PG57=-9,"-",IF(AVERAGE(PG59:PG60)=AVERAGE(PG57:PG58),"-","ERR")))</f>
        <v>-</v>
      </c>
      <c r="PH61" s="0" t="str">
        <f aca="false">IF(PH59=-9,"-",IF(PH57=-9,"-",IF(AVERAGE(PH59:PH60)=AVERAGE(PH57:PH58),"-","ERR")))</f>
        <v>-</v>
      </c>
      <c r="PI61" s="0" t="str">
        <f aca="false">IF(PI59=-9,"-",IF(PI57=-9,"-",IF(AVERAGE(PI59:PI60)=AVERAGE(PI57:PI58),"-","ERR")))</f>
        <v>-</v>
      </c>
      <c r="PJ61" s="0" t="str">
        <f aca="false">IF(PJ59=-9,"-",IF(PJ57=-9,"-",IF(AVERAGE(PJ59:PJ60)=AVERAGE(PJ57:PJ58),"-","ERR")))</f>
        <v>-</v>
      </c>
      <c r="PK61" s="0" t="str">
        <f aca="false">IF(PK59=-9,"-",IF(PK57=-9,"-",IF(AVERAGE(PK59:PK60)=AVERAGE(PK57:PK58),"-","ERR")))</f>
        <v>-</v>
      </c>
      <c r="PL61" s="0" t="str">
        <f aca="false">IF(PL59=-9,"-",IF(PL57=-9,"-",IF(AVERAGE(PL59:PL60)=AVERAGE(PL57:PL58),"-","ERR")))</f>
        <v>-</v>
      </c>
      <c r="PM61" s="0" t="str">
        <f aca="false">IF(PM59=-9,"-",IF(PM57=-9,"-",IF(AVERAGE(PM59:PM60)=AVERAGE(PM57:PM58),"-","ERR")))</f>
        <v>-</v>
      </c>
      <c r="PN61" s="0" t="str">
        <f aca="false">IF(PN59=-9,"-",IF(PN57=-9,"-",IF(AVERAGE(PN59:PN60)=AVERAGE(PN57:PN58),"-","ERR")))</f>
        <v>-</v>
      </c>
      <c r="PO61" s="0" t="str">
        <f aca="false">IF(PO59=-9,"-",IF(PO57=-9,"-",IF(AVERAGE(PO59:PO60)=AVERAGE(PO57:PO58),"-","ERR")))</f>
        <v>-</v>
      </c>
      <c r="PP61" s="0" t="str">
        <f aca="false">IF(PP59=-9,"-",IF(PP57=-9,"-",IF(AVERAGE(PP59:PP60)=AVERAGE(PP57:PP58),"-","ERR")))</f>
        <v>-</v>
      </c>
      <c r="PQ61" s="0" t="str">
        <f aca="false">IF(PQ59=-9,"-",IF(PQ57=-9,"-",IF(AVERAGE(PQ59:PQ60)=AVERAGE(PQ57:PQ58),"-","ERR")))</f>
        <v>-</v>
      </c>
      <c r="PR61" s="0" t="str">
        <f aca="false">IF(PR59=-9,"-",IF(PR57=-9,"-",IF(AVERAGE(PR59:PR60)=AVERAGE(PR57:PR58),"-","ERR")))</f>
        <v>-</v>
      </c>
      <c r="PS61" s="0" t="str">
        <f aca="false">IF(PS59=-9,"-",IF(PS57=-9,"-",IF(AVERAGE(PS59:PS60)=AVERAGE(PS57:PS58),"-","ERR")))</f>
        <v>-</v>
      </c>
      <c r="PT61" s="0" t="str">
        <f aca="false">IF(PT59=-9,"-",IF(PT57=-9,"-",IF(AVERAGE(PT59:PT60)=AVERAGE(PT57:PT58),"-","ERR")))</f>
        <v>-</v>
      </c>
      <c r="PU61" s="0" t="str">
        <f aca="false">IF(PU59=-9,"-",IF(PU57=-9,"-",IF(AVERAGE(PU59:PU60)=AVERAGE(PU57:PU58),"-","ERR")))</f>
        <v>-</v>
      </c>
      <c r="PV61" s="0" t="str">
        <f aca="false">IF(PV59=-9,"-",IF(PV57=-9,"-",IF(AVERAGE(PV59:PV60)=AVERAGE(PV57:PV58),"-","ERR")))</f>
        <v>-</v>
      </c>
      <c r="PW61" s="0" t="str">
        <f aca="false">IF(PW59=-9,"-",IF(PW57=-9,"-",IF(AVERAGE(PW59:PW60)=AVERAGE(PW57:PW58),"-","ERR")))</f>
        <v>-</v>
      </c>
      <c r="PX61" s="0" t="str">
        <f aca="false">IF(PX59=-9,"-",IF(PX57=-9,"-",IF(AVERAGE(PX59:PX60)=AVERAGE(PX57:PX58),"-","ERR")))</f>
        <v>-</v>
      </c>
      <c r="PY61" s="0" t="str">
        <f aca="false">IF(PY59=-9,"-",IF(PY57=-9,"-",IF(AVERAGE(PY59:PY60)=AVERAGE(PY57:PY58),"-","ERR")))</f>
        <v>-</v>
      </c>
      <c r="PZ61" s="0" t="str">
        <f aca="false">IF(PZ59=-9,"-",IF(PZ57=-9,"-",IF(AVERAGE(PZ59:PZ60)=AVERAGE(PZ57:PZ58),"-","ERR")))</f>
        <v>-</v>
      </c>
      <c r="QA61" s="0" t="str">
        <f aca="false">IF(QA59=-9,"-",IF(QA57=-9,"-",IF(AVERAGE(QA59:QA60)=AVERAGE(QA57:QA58),"-","ERR")))</f>
        <v>-</v>
      </c>
      <c r="QB61" s="0" t="str">
        <f aca="false">IF(QB59=-9,"-",IF(QB57=-9,"-",IF(AVERAGE(QB59:QB60)=AVERAGE(QB57:QB58),"-","ERR")))</f>
        <v>-</v>
      </c>
      <c r="QC61" s="0" t="str">
        <f aca="false">IF(QC59=-9,"-",IF(QC57=-9,"-",IF(AVERAGE(QC59:QC60)=AVERAGE(QC57:QC58),"-","ERR")))</f>
        <v>-</v>
      </c>
      <c r="QD61" s="0" t="str">
        <f aca="false">IF(QD59=-9,"-",IF(QD57=-9,"-",IF(AVERAGE(QD59:QD60)=AVERAGE(QD57:QD58),"-","ERR")))</f>
        <v>-</v>
      </c>
      <c r="QE61" s="0" t="str">
        <f aca="false">IF(QE59=-9,"-",IF(QE57=-9,"-",IF(AVERAGE(QE59:QE60)=AVERAGE(QE57:QE58),"-","ERR")))</f>
        <v>-</v>
      </c>
      <c r="QF61" s="0" t="str">
        <f aca="false">IF(QF59=-9,"-",IF(QF57=-9,"-",IF(AVERAGE(QF59:QF60)=AVERAGE(QF57:QF58),"-","ERR")))</f>
        <v>-</v>
      </c>
      <c r="QG61" s="0" t="str">
        <f aca="false">IF(QG59=-9,"-",IF(QG57=-9,"-",IF(AVERAGE(QG59:QG60)=AVERAGE(QG57:QG58),"-","ERR")))</f>
        <v>-</v>
      </c>
      <c r="QH61" s="0" t="str">
        <f aca="false">IF(QH59=-9,"-",IF(QH57=-9,"-",IF(AVERAGE(QH59:QH60)=AVERAGE(QH57:QH58),"-","ERR")))</f>
        <v>-</v>
      </c>
      <c r="QI61" s="0" t="str">
        <f aca="false">IF(QI59=-9,"-",IF(QI57=-9,"-",IF(AVERAGE(QI59:QI60)=AVERAGE(QI57:QI58),"-","ERR")))</f>
        <v>-</v>
      </c>
      <c r="QJ61" s="0" t="str">
        <f aca="false">IF(QJ59=-9,"-",IF(QJ57=-9,"-",IF(AVERAGE(QJ59:QJ60)=AVERAGE(QJ57:QJ58),"-","ERR")))</f>
        <v>-</v>
      </c>
      <c r="QK61" s="0" t="str">
        <f aca="false">IF(QK59=-9,"-",IF(QK57=-9,"-",IF(AVERAGE(QK59:QK60)=AVERAGE(QK57:QK58),"-","ERR")))</f>
        <v>-</v>
      </c>
      <c r="QL61" s="0" t="str">
        <f aca="false">IF(QL59=-9,"-",IF(QL57=-9,"-",IF(AVERAGE(QL59:QL60)=AVERAGE(QL57:QL58),"-","ERR")))</f>
        <v>-</v>
      </c>
      <c r="QM61" s="0" t="str">
        <f aca="false">IF(QM59=-9,"-",IF(QM57=-9,"-",IF(AVERAGE(QM59:QM60)=AVERAGE(QM57:QM58),"-","ERR")))</f>
        <v>-</v>
      </c>
      <c r="QN61" s="0" t="str">
        <f aca="false">IF(QN59=-9,"-",IF(QN57=-9,"-",IF(AVERAGE(QN59:QN60)=AVERAGE(QN57:QN58),"-","ERR")))</f>
        <v>-</v>
      </c>
      <c r="QO61" s="0" t="str">
        <f aca="false">IF(QO59=-9,"-",IF(QO57=-9,"-",IF(AVERAGE(QO59:QO60)=AVERAGE(QO57:QO58),"-","ERR")))</f>
        <v>-</v>
      </c>
      <c r="QP61" s="0" t="str">
        <f aca="false">IF(QP59=-9,"-",IF(QP57=-9,"-",IF(AVERAGE(QP59:QP60)=AVERAGE(QP57:QP58),"-","ERR")))</f>
        <v>-</v>
      </c>
      <c r="QQ61" s="0" t="str">
        <f aca="false">IF(QQ59=-9,"-",IF(QQ57=-9,"-",IF(AVERAGE(QQ59:QQ60)=AVERAGE(QQ57:QQ58),"-","ERR")))</f>
        <v>-</v>
      </c>
      <c r="QR61" s="0" t="str">
        <f aca="false">IF(QR59=-9,"-",IF(QR57=-9,"-",IF(AVERAGE(QR59:QR60)=AVERAGE(QR57:QR58),"-","ERR")))</f>
        <v>-</v>
      </c>
      <c r="QS61" s="0" t="str">
        <f aca="false">IF(QS59=-9,"-",IF(QS57=-9,"-",IF(AVERAGE(QS59:QS60)=AVERAGE(QS57:QS58),"-","ERR")))</f>
        <v>-</v>
      </c>
      <c r="QT61" s="0" t="str">
        <f aca="false">IF(QT59=-9,"-",IF(QT57=-9,"-",IF(AVERAGE(QT59:QT60)=AVERAGE(QT57:QT58),"-","ERR")))</f>
        <v>-</v>
      </c>
      <c r="QU61" s="0" t="str">
        <f aca="false">IF(QU59=-9,"-",IF(QU57=-9,"-",IF(AVERAGE(QU59:QU60)=AVERAGE(QU57:QU58),"-","ERR")))</f>
        <v>-</v>
      </c>
      <c r="QV61" s="0" t="str">
        <f aca="false">IF(QV59=-9,"-",IF(QV57=-9,"-",IF(AVERAGE(QV59:QV60)=AVERAGE(QV57:QV58),"-","ERR")))</f>
        <v>-</v>
      </c>
      <c r="QW61" s="0" t="str">
        <f aca="false">IF(QW59=-9,"-",IF(QW57=-9,"-",IF(AVERAGE(QW59:QW60)=AVERAGE(QW57:QW58),"-","ERR")))</f>
        <v>-</v>
      </c>
      <c r="QX61" s="0" t="str">
        <f aca="false">IF(QX59=-9,"-",IF(QX57=-9,"-",IF(AVERAGE(QX59:QX60)=AVERAGE(QX57:QX58),"-","ERR")))</f>
        <v>-</v>
      </c>
      <c r="QY61" s="0" t="str">
        <f aca="false">IF(QY59=-9,"-",IF(QY57=-9,"-",IF(AVERAGE(QY59:QY60)=AVERAGE(QY57:QY58),"-","ERR")))</f>
        <v>-</v>
      </c>
      <c r="QZ61" s="0" t="str">
        <f aca="false">IF(QZ59=-9,"-",IF(QZ57=-9,"-",IF(AVERAGE(QZ59:QZ60)=AVERAGE(QZ57:QZ58),"-","ERR")))</f>
        <v>-</v>
      </c>
      <c r="RA61" s="0" t="str">
        <f aca="false">IF(RA59=-9,"-",IF(RA57=-9,"-",IF(AVERAGE(RA59:RA60)=AVERAGE(RA57:RA58),"-","ERR")))</f>
        <v>-</v>
      </c>
      <c r="RB61" s="0" t="str">
        <f aca="false">IF(RB59=-9,"-",IF(RB57=-9,"-",IF(AVERAGE(RB59:RB60)=AVERAGE(RB57:RB58),"-","ERR")))</f>
        <v>-</v>
      </c>
      <c r="RC61" s="0" t="str">
        <f aca="false">IF(RC59=-9,"-",IF(RC57=-9,"-",IF(AVERAGE(RC59:RC60)=AVERAGE(RC57:RC58),"-","ERR")))</f>
        <v>-</v>
      </c>
      <c r="RD61" s="0" t="str">
        <f aca="false">IF(RD59=-9,"-",IF(RD57=-9,"-",IF(AVERAGE(RD59:RD60)=AVERAGE(RD57:RD58),"-","ERR")))</f>
        <v>-</v>
      </c>
      <c r="RE61" s="0" t="str">
        <f aca="false">IF(RE59=-9,"-",IF(RE57=-9,"-",IF(AVERAGE(RE59:RE60)=AVERAGE(RE57:RE58),"-","ERR")))</f>
        <v>-</v>
      </c>
      <c r="RF61" s="0" t="str">
        <f aca="false">IF(RF59=-9,"-",IF(RF57=-9,"-",IF(AVERAGE(RF59:RF60)=AVERAGE(RF57:RF58),"-","ERR")))</f>
        <v>-</v>
      </c>
      <c r="RG61" s="0" t="str">
        <f aca="false">IF(RG59=-9,"-",IF(RG57=-9,"-",IF(AVERAGE(RG59:RG60)=AVERAGE(RG57:RG58),"-","ERR")))</f>
        <v>-</v>
      </c>
      <c r="RH61" s="0" t="str">
        <f aca="false">IF(RH59=-9,"-",IF(RH57=-9,"-",IF(AVERAGE(RH59:RH60)=AVERAGE(RH57:RH58),"-","ERR")))</f>
        <v>-</v>
      </c>
      <c r="RI61" s="0" t="str">
        <f aca="false">IF(RI59=-9,"-",IF(RI57=-9,"-",IF(AVERAGE(RI59:RI60)=AVERAGE(RI57:RI58),"-","ERR")))</f>
        <v>-</v>
      </c>
      <c r="RJ61" s="0" t="str">
        <f aca="false">IF(RJ59=-9,"-",IF(RJ57=-9,"-",IF(AVERAGE(RJ59:RJ60)=AVERAGE(RJ57:RJ58),"-","ERR")))</f>
        <v>-</v>
      </c>
      <c r="RK61" s="0" t="str">
        <f aca="false">IF(RK59=-9,"-",IF(RK57=-9,"-",IF(AVERAGE(RK59:RK60)=AVERAGE(RK57:RK58),"-","ERR")))</f>
        <v>-</v>
      </c>
      <c r="RL61" s="0" t="str">
        <f aca="false">IF(RL59=-9,"-",IF(RL57=-9,"-",IF(AVERAGE(RL59:RL60)=AVERAGE(RL57:RL58),"-","ERR")))</f>
        <v>-</v>
      </c>
      <c r="RM61" s="0" t="str">
        <f aca="false">IF(RM59=-9,"-",IF(RM57=-9,"-",IF(AVERAGE(RM59:RM60)=AVERAGE(RM57:RM58),"-","ERR")))</f>
        <v>-</v>
      </c>
      <c r="RN61" s="0" t="str">
        <f aca="false">IF(RN59=-9,"-",IF(RN57=-9,"-",IF(AVERAGE(RN59:RN60)=AVERAGE(RN57:RN58),"-","ERR")))</f>
        <v>-</v>
      </c>
      <c r="RO61" s="0" t="str">
        <f aca="false">IF(RO59=-9,"-",IF(RO57=-9,"-",IF(AVERAGE(RO59:RO60)=AVERAGE(RO57:RO58),"-","ERR")))</f>
        <v>-</v>
      </c>
      <c r="RP61" s="0" t="str">
        <f aca="false">IF(RP59=-9,"-",IF(RP57=-9,"-",IF(AVERAGE(RP59:RP60)=AVERAGE(RP57:RP58),"-","ERR")))</f>
        <v>-</v>
      </c>
      <c r="RQ61" s="0" t="str">
        <f aca="false">IF(RQ59=-9,"-",IF(RQ57=-9,"-",IF(AVERAGE(RQ59:RQ60)=AVERAGE(RQ57:RQ58),"-","ERR")))</f>
        <v>-</v>
      </c>
      <c r="RR61" s="0" t="str">
        <f aca="false">IF(RR59=-9,"-",IF(RR57=-9,"-",IF(AVERAGE(RR59:RR60)=AVERAGE(RR57:RR58),"-","ERR")))</f>
        <v>-</v>
      </c>
      <c r="RS61" s="0" t="str">
        <f aca="false">IF(RS59=-9,"-",IF(RS57=-9,"-",IF(AVERAGE(RS59:RS60)=AVERAGE(RS57:RS58),"-","ERR")))</f>
        <v>-</v>
      </c>
      <c r="RT61" s="0" t="str">
        <f aca="false">IF(RT59=-9,"-",IF(RT57=-9,"-",IF(AVERAGE(RT59:RT60)=AVERAGE(RT57:RT58),"-","ERR")))</f>
        <v>-</v>
      </c>
      <c r="RU61" s="0" t="str">
        <f aca="false">IF(RU59=-9,"-",IF(RU57=-9,"-",IF(AVERAGE(RU59:RU60)=AVERAGE(RU57:RU58),"-","ERR")))</f>
        <v>-</v>
      </c>
      <c r="RV61" s="0" t="str">
        <f aca="false">IF(RV59=-9,"-",IF(RV57=-9,"-",IF(AVERAGE(RV59:RV60)=AVERAGE(RV57:RV58),"-","ERR")))</f>
        <v>-</v>
      </c>
      <c r="RW61" s="0" t="str">
        <f aca="false">IF(RW59=-9,"-",IF(RW57=-9,"-",IF(AVERAGE(RW59:RW60)=AVERAGE(RW57:RW58),"-","ERR")))</f>
        <v>-</v>
      </c>
      <c r="RX61" s="0" t="str">
        <f aca="false">IF(RX59=-9,"-",IF(RX57=-9,"-",IF(AVERAGE(RX59:RX60)=AVERAGE(RX57:RX58),"-","ERR")))</f>
        <v>-</v>
      </c>
      <c r="RY61" s="0" t="str">
        <f aca="false">IF(RY59=-9,"-",IF(RY57=-9,"-",IF(AVERAGE(RY59:RY60)=AVERAGE(RY57:RY58),"-","ERR")))</f>
        <v>-</v>
      </c>
      <c r="RZ61" s="0" t="str">
        <f aca="false">IF(RZ59=-9,"-",IF(RZ57=-9,"-",IF(AVERAGE(RZ59:RZ60)=AVERAGE(RZ57:RZ58),"-","ERR")))</f>
        <v>-</v>
      </c>
      <c r="SA61" s="0" t="str">
        <f aca="false">IF(SA59=-9,"-",IF(SA57=-9,"-",IF(AVERAGE(SA59:SA60)=AVERAGE(SA57:SA58),"-","ERR")))</f>
        <v>-</v>
      </c>
      <c r="SB61" s="0" t="str">
        <f aca="false">IF(SB59=-9,"-",IF(SB57=-9,"-",IF(AVERAGE(SB59:SB60)=AVERAGE(SB57:SB58),"-","ERR")))</f>
        <v>-</v>
      </c>
      <c r="SC61" s="0" t="str">
        <f aca="false">IF(SC59=-9,"-",IF(SC57=-9,"-",IF(AVERAGE(SC59:SC60)=AVERAGE(SC57:SC58),"-","ERR")))</f>
        <v>-</v>
      </c>
      <c r="SD61" s="0" t="str">
        <f aca="false">IF(SD59=-9,"-",IF(SD57=-9,"-",IF(AVERAGE(SD59:SD60)=AVERAGE(SD57:SD58),"-","ERR")))</f>
        <v>-</v>
      </c>
      <c r="SE61" s="0" t="str">
        <f aca="false">IF(SE59=-9,"-",IF(SE57=-9,"-",IF(AVERAGE(SE59:SE60)=AVERAGE(SE57:SE58),"-","ERR")))</f>
        <v>-</v>
      </c>
      <c r="SF61" s="0" t="str">
        <f aca="false">IF(SF59=-9,"-",IF(SF57=-9,"-",IF(AVERAGE(SF59:SF60)=AVERAGE(SF57:SF58),"-","ERR")))</f>
        <v>-</v>
      </c>
      <c r="SG61" s="0" t="str">
        <f aca="false">IF(SG59=-9,"-",IF(SG57=-9,"-",IF(AVERAGE(SG59:SG60)=AVERAGE(SG57:SG58),"-","ERR")))</f>
        <v>-</v>
      </c>
      <c r="SH61" s="0" t="str">
        <f aca="false">IF(SH59=-9,"-",IF(SH57=-9,"-",IF(AVERAGE(SH59:SH60)=AVERAGE(SH57:SH58),"-","ERR")))</f>
        <v>-</v>
      </c>
      <c r="SI61" s="0" t="str">
        <f aca="false">IF(SI59=-9,"-",IF(SI57=-9,"-",IF(AVERAGE(SI59:SI60)=AVERAGE(SI57:SI58),"-","ERR")))</f>
        <v>-</v>
      </c>
      <c r="SJ61" s="0" t="str">
        <f aca="false">IF(SJ59=-9,"-",IF(SJ57=-9,"-",IF(AVERAGE(SJ59:SJ60)=AVERAGE(SJ57:SJ58),"-","ERR")))</f>
        <v>-</v>
      </c>
      <c r="SK61" s="0" t="str">
        <f aca="false">IF(SK59=-9,"-",IF(SK57=-9,"-",IF(AVERAGE(SK59:SK60)=AVERAGE(SK57:SK58),"-","ERR")))</f>
        <v>-</v>
      </c>
      <c r="SL61" s="0" t="str">
        <f aca="false">IF(SL59=-9,"-",IF(SL57=-9,"-",IF(AVERAGE(SL59:SL60)=AVERAGE(SL57:SL58),"-","ERR")))</f>
        <v>-</v>
      </c>
      <c r="SM61" s="0" t="str">
        <f aca="false">IF(SM59=-9,"-",IF(SM57=-9,"-",IF(AVERAGE(SM59:SM60)=AVERAGE(SM57:SM58),"-","ERR")))</f>
        <v>-</v>
      </c>
      <c r="SN61" s="0" t="str">
        <f aca="false">IF(SN59=-9,"-",IF(SN57=-9,"-",IF(AVERAGE(SN59:SN60)=AVERAGE(SN57:SN58),"-","ERR")))</f>
        <v>-</v>
      </c>
      <c r="SO61" s="0" t="str">
        <f aca="false">IF(SO59=-9,"-",IF(SO57=-9,"-",IF(AVERAGE(SO59:SO60)=AVERAGE(SO57:SO58),"-","ERR")))</f>
        <v>-</v>
      </c>
      <c r="SP61" s="0" t="str">
        <f aca="false">IF(SP59=-9,"-",IF(SP57=-9,"-",IF(AVERAGE(SP59:SP60)=AVERAGE(SP57:SP58),"-","ERR")))</f>
        <v>-</v>
      </c>
      <c r="SQ61" s="0" t="str">
        <f aca="false">IF(SQ59=-9,"-",IF(SQ57=-9,"-",IF(AVERAGE(SQ59:SQ60)=AVERAGE(SQ57:SQ58),"-","ERR")))</f>
        <v>-</v>
      </c>
      <c r="SR61" s="0" t="str">
        <f aca="false">IF(SR59=-9,"-",IF(SR57=-9,"-",IF(AVERAGE(SR59:SR60)=AVERAGE(SR57:SR58),"-","ERR")))</f>
        <v>-</v>
      </c>
      <c r="SS61" s="0" t="str">
        <f aca="false">IF(SS59=-9,"-",IF(SS57=-9,"-",IF(AVERAGE(SS59:SS60)=AVERAGE(SS57:SS58),"-","ERR")))</f>
        <v>-</v>
      </c>
      <c r="ST61" s="0" t="str">
        <f aca="false">IF(ST59=-9,"-",IF(ST57=-9,"-",IF(AVERAGE(ST59:ST60)=AVERAGE(ST57:ST58),"-","ERR")))</f>
        <v>-</v>
      </c>
      <c r="SU61" s="0" t="str">
        <f aca="false">IF(SU59=-9,"-",IF(SU57=-9,"-",IF(AVERAGE(SU59:SU60)=AVERAGE(SU57:SU58),"-","ERR")))</f>
        <v>-</v>
      </c>
      <c r="SV61" s="0" t="str">
        <f aca="false">IF(SV59=-9,"-",IF(SV57=-9,"-",IF(AVERAGE(SV59:SV60)=AVERAGE(SV57:SV58),"-","ERR")))</f>
        <v>-</v>
      </c>
      <c r="SW61" s="0" t="str">
        <f aca="false">IF(SW59=-9,"-",IF(SW57=-9,"-",IF(AVERAGE(SW59:SW60)=AVERAGE(SW57:SW58),"-","ERR")))</f>
        <v>-</v>
      </c>
      <c r="SX61" s="0" t="str">
        <f aca="false">IF(SX59=-9,"-",IF(SX57=-9,"-",IF(AVERAGE(SX59:SX60)=AVERAGE(SX57:SX58),"-","ERR")))</f>
        <v>-</v>
      </c>
      <c r="SY61" s="0" t="str">
        <f aca="false">IF(SY59=-9,"-",IF(SY57=-9,"-",IF(AVERAGE(SY59:SY60)=AVERAGE(SY57:SY58),"-","ERR")))</f>
        <v>-</v>
      </c>
      <c r="SZ61" s="0" t="str">
        <f aca="false">IF(SZ59=-9,"-",IF(SZ57=-9,"-",IF(AVERAGE(SZ59:SZ60)=AVERAGE(SZ57:SZ58),"-","ERR")))</f>
        <v>-</v>
      </c>
      <c r="TA61" s="0" t="str">
        <f aca="false">IF(TA59=-9,"-",IF(TA57=-9,"-",IF(AVERAGE(TA59:TA60)=AVERAGE(TA57:TA58),"-","ERR")))</f>
        <v>-</v>
      </c>
      <c r="TB61" s="0" t="str">
        <f aca="false">IF(TB59=-9,"-",IF(TB57=-9,"-",IF(AVERAGE(TB59:TB60)=AVERAGE(TB57:TB58),"-","ERR")))</f>
        <v>-</v>
      </c>
      <c r="TC61" s="0" t="str">
        <f aca="false">IF(TC59=-9,"-",IF(TC57=-9,"-",IF(AVERAGE(TC59:TC60)=AVERAGE(TC57:TC58),"-","ERR")))</f>
        <v>-</v>
      </c>
      <c r="TD61" s="0" t="str">
        <f aca="false">IF(TD59=-9,"-",IF(TD57=-9,"-",IF(AVERAGE(TD59:TD60)=AVERAGE(TD57:TD58),"-","ERR")))</f>
        <v>-</v>
      </c>
      <c r="TE61" s="0" t="str">
        <f aca="false">IF(TE59=-9,"-",IF(TE57=-9,"-",IF(AVERAGE(TE59:TE60)=AVERAGE(TE57:TE58),"-","ERR")))</f>
        <v>-</v>
      </c>
      <c r="TF61" s="0" t="str">
        <f aca="false">IF(TF59=-9,"-",IF(TF57=-9,"-",IF(AVERAGE(TF59:TF60)=AVERAGE(TF57:TF58),"-","ERR")))</f>
        <v>-</v>
      </c>
      <c r="TG61" s="0" t="str">
        <f aca="false">IF(TG59=-9,"-",IF(TG57=-9,"-",IF(AVERAGE(TG59:TG60)=AVERAGE(TG57:TG58),"-","ERR")))</f>
        <v>-</v>
      </c>
      <c r="TH61" s="0" t="str">
        <f aca="false">IF(TH59=-9,"-",IF(TH57=-9,"-",IF(AVERAGE(TH59:TH60)=AVERAGE(TH57:TH58),"-","ERR")))</f>
        <v>-</v>
      </c>
      <c r="TI61" s="0" t="str">
        <f aca="false">IF(TI59=-9,"-",IF(TI57=-9,"-",IF(AVERAGE(TI59:TI60)=AVERAGE(TI57:TI58),"-","ERR")))</f>
        <v>-</v>
      </c>
      <c r="TJ61" s="0" t="str">
        <f aca="false">IF(TJ59=-9,"-",IF(TJ57=-9,"-",IF(AVERAGE(TJ59:TJ60)=AVERAGE(TJ57:TJ58),"-","ERR")))</f>
        <v>-</v>
      </c>
      <c r="TK61" s="0" t="str">
        <f aca="false">IF(TK59=-9,"-",IF(TK57=-9,"-",IF(AVERAGE(TK59:TK60)=AVERAGE(TK57:TK58),"-","ERR")))</f>
        <v>ERR</v>
      </c>
      <c r="TL61" s="0" t="str">
        <f aca="false">IF(TL59=-9,"-",IF(TL57=-9,"-",IF(AVERAGE(TL59:TL60)=AVERAGE(TL57:TL58),"-","ERR")))</f>
        <v>-</v>
      </c>
      <c r="TM61" s="0" t="str">
        <f aca="false">IF(TM59=-9,"-",IF(TM57=-9,"-",IF(AVERAGE(TM59:TM60)=AVERAGE(TM57:TM58),"-","ERR")))</f>
        <v>-</v>
      </c>
      <c r="TN61" s="0" t="str">
        <f aca="false">IF(TN59=-9,"-",IF(TN57=-9,"-",IF(AVERAGE(TN59:TN60)=AVERAGE(TN57:TN58),"-","ERR")))</f>
        <v>-</v>
      </c>
      <c r="TO61" s="0" t="str">
        <f aca="false">IF(TO59=-9,"-",IF(TO57=-9,"-",IF(AVERAGE(TO59:TO60)=AVERAGE(TO57:TO58),"-","ERR")))</f>
        <v>-</v>
      </c>
      <c r="TP61" s="0" t="str">
        <f aca="false">IF(TP59=-9,"-",IF(TP57=-9,"-",IF(AVERAGE(TP59:TP60)=AVERAGE(TP57:TP58),"-","ERR")))</f>
        <v>-</v>
      </c>
      <c r="TQ61" s="0" t="str">
        <f aca="false">IF(TQ59=-9,"-",IF(TQ57=-9,"-",IF(AVERAGE(TQ59:TQ60)=AVERAGE(TQ57:TQ58),"-","ERR")))</f>
        <v>-</v>
      </c>
      <c r="TR61" s="0" t="str">
        <f aca="false">IF(TR59=-9,"-",IF(TR57=-9,"-",IF(AVERAGE(TR59:TR60)=AVERAGE(TR57:TR58),"-","ERR")))</f>
        <v>-</v>
      </c>
      <c r="TS61" s="0" t="str">
        <f aca="false">IF(TS59=-9,"-",IF(TS57=-9,"-",IF(AVERAGE(TS59:TS60)=AVERAGE(TS57:TS58),"-","ERR")))</f>
        <v>-</v>
      </c>
      <c r="TT61" s="0" t="str">
        <f aca="false">IF(TT59=-9,"-",IF(TT57=-9,"-",IF(AVERAGE(TT59:TT60)=AVERAGE(TT57:TT58),"-","ERR")))</f>
        <v>-</v>
      </c>
      <c r="TU61" s="0" t="str">
        <f aca="false">IF(TU59=-9,"-",IF(TU57=-9,"-",IF(AVERAGE(TU59:TU60)=AVERAGE(TU57:TU58),"-","ERR")))</f>
        <v>-</v>
      </c>
      <c r="TV61" s="0" t="str">
        <f aca="false">IF(TV59=-9,"-",IF(TV57=-9,"-",IF(AVERAGE(TV59:TV60)=AVERAGE(TV57:TV58),"-","ERR")))</f>
        <v>-</v>
      </c>
      <c r="TW61" s="0" t="str">
        <f aca="false">IF(TW59=-9,"-",IF(TW57=-9,"-",IF(AVERAGE(TW59:TW60)=AVERAGE(TW57:TW58),"-","ERR")))</f>
        <v>-</v>
      </c>
      <c r="TX61" s="0" t="str">
        <f aca="false">IF(TX59=-9,"-",IF(TX57=-9,"-",IF(AVERAGE(TX59:TX60)=AVERAGE(TX57:TX58),"-","ERR")))</f>
        <v>-</v>
      </c>
      <c r="TY61" s="0" t="str">
        <f aca="false">IF(TY59=-9,"-",IF(TY57=-9,"-",IF(AVERAGE(TY59:TY60)=AVERAGE(TY57:TY58),"-","ERR")))</f>
        <v>-</v>
      </c>
      <c r="TZ61" s="0" t="str">
        <f aca="false">IF(TZ59=-9,"-",IF(TZ57=-9,"-",IF(AVERAGE(TZ59:TZ60)=AVERAGE(TZ57:TZ58),"-","ERR")))</f>
        <v>-</v>
      </c>
      <c r="UA61" s="0" t="str">
        <f aca="false">IF(UA59=-9,"-",IF(UA57=-9,"-",IF(AVERAGE(UA59:UA60)=AVERAGE(UA57:UA58),"-","ERR")))</f>
        <v>-</v>
      </c>
      <c r="UB61" s="0" t="str">
        <f aca="false">IF(UB59=-9,"-",IF(UB57=-9,"-",IF(AVERAGE(UB59:UB60)=AVERAGE(UB57:UB58),"-","ERR")))</f>
        <v>-</v>
      </c>
      <c r="UC61" s="0" t="str">
        <f aca="false">IF(UC59=-9,"-",IF(UC57=-9,"-",IF(AVERAGE(UC59:UC60)=AVERAGE(UC57:UC58),"-","ERR")))</f>
        <v>-</v>
      </c>
      <c r="UD61" s="0" t="str">
        <f aca="false">IF(UD59=-9,"-",IF(UD57=-9,"-",IF(AVERAGE(UD59:UD60)=AVERAGE(UD57:UD58),"-","ERR")))</f>
        <v>-</v>
      </c>
      <c r="UE61" s="0" t="str">
        <f aca="false">IF(UE59=-9,"-",IF(UE57=-9,"-",IF(AVERAGE(UE59:UE60)=AVERAGE(UE57:UE58),"-","ERR")))</f>
        <v>-</v>
      </c>
      <c r="UF61" s="0" t="str">
        <f aca="false">IF(UF59=-9,"-",IF(UF57=-9,"-",IF(AVERAGE(UF59:UF60)=AVERAGE(UF57:UF58),"-","ERR")))</f>
        <v>-</v>
      </c>
      <c r="UG61" s="0" t="str">
        <f aca="false">IF(UG59=-9,"-",IF(UG57=-9,"-",IF(AVERAGE(UG59:UG60)=AVERAGE(UG57:UG58),"-","ERR")))</f>
        <v>-</v>
      </c>
      <c r="UH61" s="0" t="str">
        <f aca="false">IF(UH59=-9,"-",IF(UH57=-9,"-",IF(AVERAGE(UH59:UH60)=AVERAGE(UH57:UH58),"-","ERR")))</f>
        <v>-</v>
      </c>
      <c r="UI61" s="0" t="str">
        <f aca="false">IF(UI59=-9,"-",IF(UI57=-9,"-",IF(AVERAGE(UI59:UI60)=AVERAGE(UI57:UI58),"-","ERR")))</f>
        <v>-</v>
      </c>
      <c r="UJ61" s="0" t="str">
        <f aca="false">IF(UJ59=-9,"-",IF(UJ57=-9,"-",IF(AVERAGE(UJ59:UJ60)=AVERAGE(UJ57:UJ58),"-","ERR")))</f>
        <v>-</v>
      </c>
      <c r="UK61" s="0" t="str">
        <f aca="false">IF(UK59=-9,"-",IF(UK57=-9,"-",IF(AVERAGE(UK59:UK60)=AVERAGE(UK57:UK58),"-","ERR")))</f>
        <v>-</v>
      </c>
      <c r="UL61" s="0" t="str">
        <f aca="false">IF(UL59=-9,"-",IF(UL57=-9,"-",IF(AVERAGE(UL59:UL60)=AVERAGE(UL57:UL58),"-","ERR")))</f>
        <v>-</v>
      </c>
      <c r="UM61" s="0" t="str">
        <f aca="false">IF(UM59=-9,"-",IF(UM57=-9,"-",IF(AVERAGE(UM59:UM60)=AVERAGE(UM57:UM58),"-","ERR")))</f>
        <v>-</v>
      </c>
      <c r="UN61" s="0" t="str">
        <f aca="false">IF(UN59=-9,"-",IF(UN57=-9,"-",IF(AVERAGE(UN59:UN60)=AVERAGE(UN57:UN58),"-","ERR")))</f>
        <v>-</v>
      </c>
      <c r="UO61" s="0" t="str">
        <f aca="false">IF(UO59=-9,"-",IF(UO57=-9,"-",IF(AVERAGE(UO59:UO60)=AVERAGE(UO57:UO58),"-","ERR")))</f>
        <v>-</v>
      </c>
      <c r="UP61" s="0" t="str">
        <f aca="false">IF(UP59=-9,"-",IF(UP57=-9,"-",IF(AVERAGE(UP59:UP60)=AVERAGE(UP57:UP58),"-","ERR")))</f>
        <v>-</v>
      </c>
      <c r="UQ61" s="0" t="str">
        <f aca="false">IF(UQ59=-9,"-",IF(UQ57=-9,"-",IF(AVERAGE(UQ59:UQ60)=AVERAGE(UQ57:UQ58),"-","ERR")))</f>
        <v>-</v>
      </c>
      <c r="UR61" s="0" t="str">
        <f aca="false">IF(UR59=-9,"-",IF(UR57=-9,"-",IF(AVERAGE(UR59:UR60)=AVERAGE(UR57:UR58),"-","ERR")))</f>
        <v>-</v>
      </c>
      <c r="US61" s="0" t="str">
        <f aca="false">IF(US59=-9,"-",IF(US57=-9,"-",IF(AVERAGE(US59:US60)=AVERAGE(US57:US58),"-","ERR")))</f>
        <v>-</v>
      </c>
      <c r="UT61" s="0" t="str">
        <f aca="false">IF(UT59=-9,"-",IF(UT57=-9,"-",IF(AVERAGE(UT59:UT60)=AVERAGE(UT57:UT58),"-","ERR")))</f>
        <v>-</v>
      </c>
      <c r="UU61" s="0" t="str">
        <f aca="false">IF(UU59=-9,"-",IF(UU57=-9,"-",IF(AVERAGE(UU59:UU60)=AVERAGE(UU57:UU58),"-","ERR")))</f>
        <v>-</v>
      </c>
      <c r="UV61" s="0" t="str">
        <f aca="false">IF(UV59=-9,"-",IF(UV57=-9,"-",IF(AVERAGE(UV59:UV60)=AVERAGE(UV57:UV58),"-","ERR")))</f>
        <v>-</v>
      </c>
      <c r="UW61" s="0" t="str">
        <f aca="false">IF(UW59=-9,"-",IF(UW57=-9,"-",IF(AVERAGE(UW59:UW60)=AVERAGE(UW57:UW58),"-","ERR")))</f>
        <v>-</v>
      </c>
      <c r="UX61" s="0" t="str">
        <f aca="false">IF(UX59=-9,"-",IF(UX57=-9,"-",IF(AVERAGE(UX59:UX60)=AVERAGE(UX57:UX58),"-","ERR")))</f>
        <v>-</v>
      </c>
      <c r="UY61" s="0" t="str">
        <f aca="false">IF(UY59=-9,"-",IF(UY57=-9,"-",IF(AVERAGE(UY59:UY60)=AVERAGE(UY57:UY58),"-","ERR")))</f>
        <v>-</v>
      </c>
      <c r="UZ61" s="0" t="str">
        <f aca="false">IF(UZ59=-9,"-",IF(UZ57=-9,"-",IF(AVERAGE(UZ59:UZ60)=AVERAGE(UZ57:UZ58),"-","ERR")))</f>
        <v>-</v>
      </c>
      <c r="VA61" s="0" t="str">
        <f aca="false">IF(VA59=-9,"-",IF(VA57=-9,"-",IF(AVERAGE(VA59:VA60)=AVERAGE(VA57:VA58),"-","ERR")))</f>
        <v>-</v>
      </c>
      <c r="VB61" s="0" t="str">
        <f aca="false">IF(VB59=-9,"-",IF(VB57=-9,"-",IF(AVERAGE(VB59:VB60)=AVERAGE(VB57:VB58),"-","ERR")))</f>
        <v>-</v>
      </c>
      <c r="VC61" s="0" t="str">
        <f aca="false">IF(VC59=-9,"-",IF(VC57=-9,"-",IF(AVERAGE(VC59:VC60)=AVERAGE(VC57:VC58),"-","ERR")))</f>
        <v>-</v>
      </c>
      <c r="VD61" s="0" t="str">
        <f aca="false">IF(VD59=-9,"-",IF(VD57=-9,"-",IF(AVERAGE(VD59:VD60)=AVERAGE(VD57:VD58),"-","ERR")))</f>
        <v>-</v>
      </c>
      <c r="VE61" s="0" t="str">
        <f aca="false">IF(VE59=-9,"-",IF(VE57=-9,"-",IF(AVERAGE(VE59:VE60)=AVERAGE(VE57:VE58),"-","ERR")))</f>
        <v>-</v>
      </c>
      <c r="VF61" s="0" t="str">
        <f aca="false">IF(VF59=-9,"-",IF(VF57=-9,"-",IF(AVERAGE(VF59:VF60)=AVERAGE(VF57:VF58),"-","ERR")))</f>
        <v>-</v>
      </c>
      <c r="VG61" s="0" t="str">
        <f aca="false">IF(VG59=-9,"-",IF(VG57=-9,"-",IF(AVERAGE(VG59:VG60)=AVERAGE(VG57:VG58),"-","ERR")))</f>
        <v>-</v>
      </c>
      <c r="VH61" s="0" t="str">
        <f aca="false">IF(VH59=-9,"-",IF(VH57=-9,"-",IF(AVERAGE(VH59:VH60)=AVERAGE(VH57:VH58),"-","ERR")))</f>
        <v>-</v>
      </c>
      <c r="VI61" s="0" t="str">
        <f aca="false">IF(VI59=-9,"-",IF(VI57=-9,"-",IF(AVERAGE(VI59:VI60)=AVERAGE(VI57:VI58),"-","ERR")))</f>
        <v>-</v>
      </c>
      <c r="VJ61" s="0" t="str">
        <f aca="false">IF(VJ59=-9,"-",IF(VJ57=-9,"-",IF(AVERAGE(VJ59:VJ60)=AVERAGE(VJ57:VJ58),"-","ERR")))</f>
        <v>-</v>
      </c>
      <c r="VK61" s="0" t="str">
        <f aca="false">IF(VK59=-9,"-",IF(VK57=-9,"-",IF(AVERAGE(VK59:VK60)=AVERAGE(VK57:VK58),"-","ERR")))</f>
        <v>-</v>
      </c>
      <c r="VL61" s="0" t="str">
        <f aca="false">IF(VL59=-9,"-",IF(VL57=-9,"-",IF(AVERAGE(VL59:VL60)=AVERAGE(VL57:VL58),"-","ERR")))</f>
        <v>-</v>
      </c>
      <c r="VM61" s="0" t="str">
        <f aca="false">IF(VM59=-9,"-",IF(VM57=-9,"-",IF(AVERAGE(VM59:VM60)=AVERAGE(VM57:VM58),"-","ERR")))</f>
        <v>-</v>
      </c>
      <c r="VN61" s="0" t="str">
        <f aca="false">IF(VN59=-9,"-",IF(VN57=-9,"-",IF(AVERAGE(VN59:VN60)=AVERAGE(VN57:VN58),"-","ERR")))</f>
        <v>-</v>
      </c>
      <c r="VO61" s="0" t="str">
        <f aca="false">IF(VO59=-9,"-",IF(VO57=-9,"-",IF(AVERAGE(VO59:VO60)=AVERAGE(VO57:VO58),"-","ERR")))</f>
        <v>-</v>
      </c>
      <c r="VP61" s="0" t="str">
        <f aca="false">IF(VP59=-9,"-",IF(VP57=-9,"-",IF(AVERAGE(VP59:VP60)=AVERAGE(VP57:VP58),"-","ERR")))</f>
        <v>-</v>
      </c>
      <c r="VQ61" s="0" t="str">
        <f aca="false">IF(VQ59=-9,"-",IF(VQ57=-9,"-",IF(AVERAGE(VQ59:VQ60)=AVERAGE(VQ57:VQ58),"-","ERR")))</f>
        <v>-</v>
      </c>
      <c r="VR61" s="0" t="str">
        <f aca="false">IF(VR59=-9,"-",IF(VR57=-9,"-",IF(AVERAGE(VR59:VR60)=AVERAGE(VR57:VR58),"-","ERR")))</f>
        <v>-</v>
      </c>
      <c r="VS61" s="0" t="str">
        <f aca="false">IF(VS59=-9,"-",IF(VS57=-9,"-",IF(AVERAGE(VS59:VS60)=AVERAGE(VS57:VS58),"-","ERR")))</f>
        <v>-</v>
      </c>
      <c r="VT61" s="0" t="str">
        <f aca="false">IF(VT59=-9,"-",IF(VT57=-9,"-",IF(AVERAGE(VT59:VT60)=AVERAGE(VT57:VT58),"-","ERR")))</f>
        <v>-</v>
      </c>
      <c r="VU61" s="0" t="str">
        <f aca="false">IF(VU59=-9,"-",IF(VU57=-9,"-",IF(AVERAGE(VU59:VU60)=AVERAGE(VU57:VU58),"-","ERR")))</f>
        <v>-</v>
      </c>
      <c r="VV61" s="0" t="str">
        <f aca="false">IF(VV59=-9,"-",IF(VV57=-9,"-",IF(AVERAGE(VV59:VV60)=AVERAGE(VV57:VV58),"-","ERR")))</f>
        <v>-</v>
      </c>
      <c r="VW61" s="0" t="str">
        <f aca="false">IF(VW59=-9,"-",IF(VW57=-9,"-",IF(AVERAGE(VW59:VW60)=AVERAGE(VW57:VW58),"-","ERR")))</f>
        <v>-</v>
      </c>
      <c r="VX61" s="0" t="str">
        <f aca="false">IF(VX59=-9,"-",IF(VX57=-9,"-",IF(AVERAGE(VX59:VX60)=AVERAGE(VX57:VX58),"-","ERR")))</f>
        <v>-</v>
      </c>
      <c r="VY61" s="0" t="str">
        <f aca="false">IF(VY59=-9,"-",IF(VY57=-9,"-",IF(AVERAGE(VY59:VY60)=AVERAGE(VY57:VY58),"-","ERR")))</f>
        <v>-</v>
      </c>
      <c r="VZ61" s="0" t="str">
        <f aca="false">IF(VZ59=-9,"-",IF(VZ57=-9,"-",IF(AVERAGE(VZ59:VZ60)=AVERAGE(VZ57:VZ58),"-","ERR")))</f>
        <v>ERR</v>
      </c>
      <c r="WA61" s="0" t="str">
        <f aca="false">IF(WA59=-9,"-",IF(WA57=-9,"-",IF(AVERAGE(WA59:WA60)=AVERAGE(WA57:WA58),"-","ERR")))</f>
        <v>-</v>
      </c>
      <c r="WB61" s="0" t="str">
        <f aca="false">IF(WB59=-9,"-",IF(WB57=-9,"-",IF(AVERAGE(WB59:WB60)=AVERAGE(WB57:WB58),"-","ERR")))</f>
        <v>-</v>
      </c>
      <c r="WC61" s="0" t="str">
        <f aca="false">IF(WC59=-9,"-",IF(WC57=-9,"-",IF(AVERAGE(WC59:WC60)=AVERAGE(WC57:WC58),"-","ERR")))</f>
        <v>-</v>
      </c>
      <c r="WD61" s="0" t="str">
        <f aca="false">IF(WD59=-9,"-",IF(WD57=-9,"-",IF(AVERAGE(WD59:WD60)=AVERAGE(WD57:WD58),"-","ERR")))</f>
        <v>-</v>
      </c>
      <c r="WE61" s="0" t="str">
        <f aca="false">IF(WE59=-9,"-",IF(WE57=-9,"-",IF(AVERAGE(WE59:WE60)=AVERAGE(WE57:WE58),"-","ERR")))</f>
        <v>-</v>
      </c>
      <c r="WF61" s="0" t="str">
        <f aca="false">IF(WF59=-9,"-",IF(WF57=-9,"-",IF(AVERAGE(WF59:WF60)=AVERAGE(WF57:WF58),"-","ERR")))</f>
        <v>-</v>
      </c>
      <c r="WG61" s="0" t="str">
        <f aca="false">IF(WG59=-9,"-",IF(WG57=-9,"-",IF(AVERAGE(WG59:WG60)=AVERAGE(WG57:WG58),"-","ERR")))</f>
        <v>-</v>
      </c>
      <c r="WH61" s="0" t="str">
        <f aca="false">IF(WH59=-9,"-",IF(WH57=-9,"-",IF(AVERAGE(WH59:WH60)=AVERAGE(WH57:WH58),"-","ERR")))</f>
        <v>-</v>
      </c>
      <c r="WI61" s="0" t="str">
        <f aca="false">IF(WI59=-9,"-",IF(WI57=-9,"-",IF(AVERAGE(WI59:WI60)=AVERAGE(WI57:WI58),"-","ERR")))</f>
        <v>-</v>
      </c>
      <c r="WJ61" s="0" t="str">
        <f aca="false">IF(WJ59=-9,"-",IF(WJ57=-9,"-",IF(AVERAGE(WJ59:WJ60)=AVERAGE(WJ57:WJ58),"-","ERR")))</f>
        <v>-</v>
      </c>
      <c r="WK61" s="0" t="str">
        <f aca="false">IF(WK59=-9,"-",IF(WK57=-9,"-",IF(AVERAGE(WK59:WK60)=AVERAGE(WK57:WK58),"-","ERR")))</f>
        <v>-</v>
      </c>
      <c r="WL61" s="0" t="str">
        <f aca="false">IF(WL59=-9,"-",IF(WL57=-9,"-",IF(AVERAGE(WL59:WL60)=AVERAGE(WL57:WL58),"-","ERR")))</f>
        <v>-</v>
      </c>
      <c r="WM61" s="0" t="str">
        <f aca="false">IF(WM59=-9,"-",IF(WM57=-9,"-",IF(AVERAGE(WM59:WM60)=AVERAGE(WM57:WM58),"-","ERR")))</f>
        <v>-</v>
      </c>
      <c r="WN61" s="0" t="str">
        <f aca="false">IF(WN59=-9,"-",IF(WN57=-9,"-",IF(AVERAGE(WN59:WN60)=AVERAGE(WN57:WN58),"-","ERR")))</f>
        <v>-</v>
      </c>
      <c r="WO61" s="0" t="str">
        <f aca="false">IF(WO59=-9,"-",IF(WO57=-9,"-",IF(AVERAGE(WO59:WO60)=AVERAGE(WO57:WO58),"-","ERR")))</f>
        <v>-</v>
      </c>
      <c r="WP61" s="0" t="str">
        <f aca="false">IF(WP59=-9,"-",IF(WP57=-9,"-",IF(AVERAGE(WP59:WP60)=AVERAGE(WP57:WP58),"-","ERR")))</f>
        <v>-</v>
      </c>
      <c r="WQ61" s="0" t="str">
        <f aca="false">IF(WQ59=-9,"-",IF(WQ57=-9,"-",IF(AVERAGE(WQ59:WQ60)=AVERAGE(WQ57:WQ58),"-","ERR")))</f>
        <v>-</v>
      </c>
      <c r="WR61" s="0" t="str">
        <f aca="false">IF(WR59=-9,"-",IF(WR57=-9,"-",IF(AVERAGE(WR59:WR60)=AVERAGE(WR57:WR58),"-","ERR")))</f>
        <v>-</v>
      </c>
      <c r="WS61" s="0" t="str">
        <f aca="false">IF(WS59=-9,"-",IF(WS57=-9,"-",IF(AVERAGE(WS59:WS60)=AVERAGE(WS57:WS58),"-","ERR")))</f>
        <v>-</v>
      </c>
      <c r="WT61" s="0" t="str">
        <f aca="false">IF(WT59=-9,"-",IF(WT57=-9,"-",IF(AVERAGE(WT59:WT60)=AVERAGE(WT57:WT58),"-","ERR")))</f>
        <v>-</v>
      </c>
      <c r="WU61" s="0" t="str">
        <f aca="false">IF(WU59=-9,"-",IF(WU57=-9,"-",IF(AVERAGE(WU59:WU60)=AVERAGE(WU57:WU58),"-","ERR")))</f>
        <v>-</v>
      </c>
      <c r="WV61" s="0" t="str">
        <f aca="false">IF(WV59=-9,"-",IF(WV57=-9,"-",IF(AVERAGE(WV59:WV60)=AVERAGE(WV57:WV58),"-","ERR")))</f>
        <v>-</v>
      </c>
      <c r="WW61" s="0" t="str">
        <f aca="false">IF(WW59=-9,"-",IF(WW57=-9,"-",IF(AVERAGE(WW59:WW60)=AVERAGE(WW57:WW58),"-","ERR")))</f>
        <v>-</v>
      </c>
      <c r="WX61" s="0" t="str">
        <f aca="false">IF(WX59=-9,"-",IF(WX57=-9,"-",IF(AVERAGE(WX59:WX60)=AVERAGE(WX57:WX58),"-","ERR")))</f>
        <v>-</v>
      </c>
      <c r="WY61" s="0" t="str">
        <f aca="false">IF(WY59=-9,"-",IF(WY57=-9,"-",IF(AVERAGE(WY59:WY60)=AVERAGE(WY57:WY58),"-","ERR")))</f>
        <v>-</v>
      </c>
      <c r="WZ61" s="0" t="str">
        <f aca="false">IF(WZ59=-9,"-",IF(WZ57=-9,"-",IF(AVERAGE(WZ59:WZ60)=AVERAGE(WZ57:WZ58),"-","ERR")))</f>
        <v>-</v>
      </c>
      <c r="XA61" s="0" t="str">
        <f aca="false">IF(XA59=-9,"-",IF(XA57=-9,"-",IF(AVERAGE(XA59:XA60)=AVERAGE(XA57:XA58),"-","ERR")))</f>
        <v>-</v>
      </c>
      <c r="XB61" s="0" t="str">
        <f aca="false">IF(XB59=-9,"-",IF(XB57=-9,"-",IF(AVERAGE(XB59:XB60)=AVERAGE(XB57:XB58),"-","ERR")))</f>
        <v>-</v>
      </c>
      <c r="XC61" s="0" t="str">
        <f aca="false">IF(XC59=-9,"-",IF(XC57=-9,"-",IF(AVERAGE(XC59:XC60)=AVERAGE(XC57:XC58),"-","ERR")))</f>
        <v>-</v>
      </c>
      <c r="XD61" s="0" t="str">
        <f aca="false">IF(XD59=-9,"-",IF(XD57=-9,"-",IF(AVERAGE(XD59:XD60)=AVERAGE(XD57:XD58),"-","ERR")))</f>
        <v>-</v>
      </c>
      <c r="XE61" s="0" t="str">
        <f aca="false">IF(XE59=-9,"-",IF(XE57=-9,"-",IF(AVERAGE(XE59:XE60)=AVERAGE(XE57:XE58),"-","ERR")))</f>
        <v>-</v>
      </c>
      <c r="XF61" s="0" t="str">
        <f aca="false">IF(XF59=-9,"-",IF(XF57=-9,"-",IF(AVERAGE(XF59:XF60)=AVERAGE(XF57:XF58),"-","ERR")))</f>
        <v>-</v>
      </c>
      <c r="XG61" s="0" t="str">
        <f aca="false">IF(XG59=-9,"-",IF(XG57=-9,"-",IF(AVERAGE(XG59:XG60)=AVERAGE(XG57:XG58),"-","ERR")))</f>
        <v>-</v>
      </c>
      <c r="XH61" s="0" t="str">
        <f aca="false">IF(XH59=-9,"-",IF(XH57=-9,"-",IF(AVERAGE(XH59:XH60)=AVERAGE(XH57:XH58),"-","ERR")))</f>
        <v>-</v>
      </c>
      <c r="XI61" s="0" t="str">
        <f aca="false">IF(XI59=-9,"-",IF(XI57=-9,"-",IF(AVERAGE(XI59:XI60)=AVERAGE(XI57:XI58),"-","ERR")))</f>
        <v>-</v>
      </c>
      <c r="XJ61" s="0" t="str">
        <f aca="false">IF(XJ59=-9,"-",IF(XJ57=-9,"-",IF(AVERAGE(XJ59:XJ60)=AVERAGE(XJ57:XJ58),"-","ERR")))</f>
        <v>-</v>
      </c>
      <c r="XK61" s="0" t="str">
        <f aca="false">IF(XK59=-9,"-",IF(XK57=-9,"-",IF(AVERAGE(XK59:XK60)=AVERAGE(XK57:XK58),"-","ERR")))</f>
        <v>-</v>
      </c>
      <c r="XL61" s="0" t="str">
        <f aca="false">IF(XL59=-9,"-",IF(XL57=-9,"-",IF(AVERAGE(XL59:XL60)=AVERAGE(XL57:XL58),"-","ERR")))</f>
        <v>-</v>
      </c>
      <c r="XM61" s="0" t="str">
        <f aca="false">IF(XM59=-9,"-",IF(XM57=-9,"-",IF(AVERAGE(XM59:XM60)=AVERAGE(XM57:XM58),"-","ERR")))</f>
        <v>-</v>
      </c>
      <c r="XN61" s="0" t="str">
        <f aca="false">IF(XN59=-9,"-",IF(XN57=-9,"-",IF(AVERAGE(XN59:XN60)=AVERAGE(XN57:XN58),"-","ERR")))</f>
        <v>-</v>
      </c>
      <c r="XO61" s="0" t="str">
        <f aca="false">IF(XO59=-9,"-",IF(XO57=-9,"-",IF(AVERAGE(XO59:XO60)=AVERAGE(XO57:XO58),"-","ERR")))</f>
        <v>-</v>
      </c>
      <c r="XP61" s="0" t="str">
        <f aca="false">IF(XP59=-9,"-",IF(XP57=-9,"-",IF(AVERAGE(XP59:XP60)=AVERAGE(XP57:XP58),"-","ERR")))</f>
        <v>-</v>
      </c>
      <c r="XQ61" s="0" t="str">
        <f aca="false">IF(XQ59=-9,"-",IF(XQ57=-9,"-",IF(AVERAGE(XQ59:XQ60)=AVERAGE(XQ57:XQ58),"-","ERR")))</f>
        <v>-</v>
      </c>
      <c r="XR61" s="0" t="str">
        <f aca="false">IF(XR59=-9,"-",IF(XR57=-9,"-",IF(AVERAGE(XR59:XR60)=AVERAGE(XR57:XR58),"-","ERR")))</f>
        <v>-</v>
      </c>
      <c r="XS61" s="0" t="str">
        <f aca="false">IF(XS59=-9,"-",IF(XS57=-9,"-",IF(AVERAGE(XS59:XS60)=AVERAGE(XS57:XS58),"-","ERR")))</f>
        <v>-</v>
      </c>
      <c r="XT61" s="0" t="str">
        <f aca="false">IF(XT59=-9,"-",IF(XT57=-9,"-",IF(AVERAGE(XT59:XT60)=AVERAGE(XT57:XT58),"-","ERR")))</f>
        <v>-</v>
      </c>
      <c r="XU61" s="0" t="str">
        <f aca="false">IF(XU59=-9,"-",IF(XU57=-9,"-",IF(AVERAGE(XU59:XU60)=AVERAGE(XU57:XU58),"-","ERR")))</f>
        <v>-</v>
      </c>
      <c r="XV61" s="0" t="str">
        <f aca="false">IF(XV59=-9,"-",IF(XV57=-9,"-",IF(AVERAGE(XV59:XV60)=AVERAGE(XV57:XV58),"-","ERR")))</f>
        <v>-</v>
      </c>
      <c r="XW61" s="0" t="str">
        <f aca="false">IF(XW59=-9,"-",IF(XW57=-9,"-",IF(AVERAGE(XW59:XW60)=AVERAGE(XW57:XW58),"-","ERR")))</f>
        <v>-</v>
      </c>
      <c r="XX61" s="0" t="str">
        <f aca="false">IF(XX59=-9,"-",IF(XX57=-9,"-",IF(AVERAGE(XX59:XX60)=AVERAGE(XX57:XX58),"-","ERR")))</f>
        <v>-</v>
      </c>
      <c r="XY61" s="0" t="str">
        <f aca="false">IF(XY59=-9,"-",IF(XY57=-9,"-",IF(AVERAGE(XY59:XY60)=AVERAGE(XY57:XY58),"-","ERR")))</f>
        <v>ERR</v>
      </c>
      <c r="XZ61" s="0" t="str">
        <f aca="false">IF(XZ59=-9,"-",IF(XZ57=-9,"-",IF(AVERAGE(XZ59:XZ60)=AVERAGE(XZ57:XZ58),"-","ERR")))</f>
        <v>-</v>
      </c>
      <c r="YA61" s="0" t="str">
        <f aca="false">IF(YA59=-9,"-",IF(YA57=-9,"-",IF(AVERAGE(YA59:YA60)=AVERAGE(YA57:YA58),"-","ERR")))</f>
        <v>-</v>
      </c>
      <c r="YB61" s="0" t="str">
        <f aca="false">IF(YB59=-9,"-",IF(YB57=-9,"-",IF(AVERAGE(YB59:YB60)=AVERAGE(YB57:YB58),"-","ERR")))</f>
        <v>-</v>
      </c>
      <c r="YC61" s="0" t="str">
        <f aca="false">IF(YC59=-9,"-",IF(YC57=-9,"-",IF(AVERAGE(YC59:YC60)=AVERAGE(YC57:YC58),"-","ERR")))</f>
        <v>-</v>
      </c>
      <c r="YD61" s="0" t="str">
        <f aca="false">IF(YD59=-9,"-",IF(YD57=-9,"-",IF(AVERAGE(YD59:YD60)=AVERAGE(YD57:YD58),"-","ERR")))</f>
        <v>-</v>
      </c>
      <c r="YE61" s="0" t="str">
        <f aca="false">IF(YE59=-9,"-",IF(YE57=-9,"-",IF(AVERAGE(YE59:YE60)=AVERAGE(YE57:YE58),"-","ERR")))</f>
        <v>-</v>
      </c>
      <c r="YF61" s="0" t="str">
        <f aca="false">IF(YF59=-9,"-",IF(YF57=-9,"-",IF(AVERAGE(YF59:YF60)=AVERAGE(YF57:YF58),"-","ERR")))</f>
        <v>-</v>
      </c>
      <c r="YG61" s="0" t="str">
        <f aca="false">IF(YG59=-9,"-",IF(YG57=-9,"-",IF(AVERAGE(YG59:YG60)=AVERAGE(YG57:YG58),"-","ERR")))</f>
        <v>-</v>
      </c>
      <c r="YH61" s="0" t="str">
        <f aca="false">IF(YH59=-9,"-",IF(YH57=-9,"-",IF(AVERAGE(YH59:YH60)=AVERAGE(YH57:YH58),"-","ERR")))</f>
        <v>-</v>
      </c>
      <c r="YI61" s="0" t="str">
        <f aca="false">IF(YI59=-9,"-",IF(YI57=-9,"-",IF(AVERAGE(YI59:YI60)=AVERAGE(YI57:YI58),"-","ERR")))</f>
        <v>-</v>
      </c>
      <c r="YJ61" s="0" t="str">
        <f aca="false">IF(YJ59=-9,"-",IF(YJ57=-9,"-",IF(AVERAGE(YJ59:YJ60)=AVERAGE(YJ57:YJ58),"-","ERR")))</f>
        <v>-</v>
      </c>
      <c r="YK61" s="0" t="str">
        <f aca="false">IF(YK59=-9,"-",IF(YK57=-9,"-",IF(AVERAGE(YK59:YK60)=AVERAGE(YK57:YK58),"-","ERR")))</f>
        <v>-</v>
      </c>
      <c r="YL61" s="0" t="str">
        <f aca="false">IF(YL59=-9,"-",IF(YL57=-9,"-",IF(AVERAGE(YL59:YL60)=AVERAGE(YL57:YL58),"-","ERR")))</f>
        <v>-</v>
      </c>
      <c r="YM61" s="0" t="str">
        <f aca="false">IF(YM59=-9,"-",IF(YM57=-9,"-",IF(AVERAGE(YM59:YM60)=AVERAGE(YM57:YM58),"-","ERR")))</f>
        <v>-</v>
      </c>
      <c r="YN61" s="0" t="str">
        <f aca="false">IF(YN59=-9,"-",IF(YN57=-9,"-",IF(AVERAGE(YN59:YN60)=AVERAGE(YN57:YN58),"-","ERR")))</f>
        <v>-</v>
      </c>
      <c r="YO61" s="0" t="str">
        <f aca="false">IF(YO59=-9,"-",IF(YO57=-9,"-",IF(AVERAGE(YO59:YO60)=AVERAGE(YO57:YO58),"-","ERR")))</f>
        <v>-</v>
      </c>
      <c r="YP61" s="0" t="str">
        <f aca="false">IF(YP59=-9,"-",IF(YP57=-9,"-",IF(AVERAGE(YP59:YP60)=AVERAGE(YP57:YP58),"-","ERR")))</f>
        <v>-</v>
      </c>
      <c r="YQ61" s="0" t="str">
        <f aca="false">IF(YQ59=-9,"-",IF(YQ57=-9,"-",IF(AVERAGE(YQ59:YQ60)=AVERAGE(YQ57:YQ58),"-","ERR")))</f>
        <v>-</v>
      </c>
      <c r="YR61" s="0" t="str">
        <f aca="false">IF(YR59=-9,"-",IF(YR57=-9,"-",IF(AVERAGE(YR59:YR60)=AVERAGE(YR57:YR58),"-","ERR")))</f>
        <v>-</v>
      </c>
      <c r="YS61" s="0" t="str">
        <f aca="false">IF(YS59=-9,"-",IF(YS57=-9,"-",IF(AVERAGE(YS59:YS60)=AVERAGE(YS57:YS58),"-","ERR")))</f>
        <v>-</v>
      </c>
      <c r="YT61" s="0" t="str">
        <f aca="false">IF(YT59=-9,"-",IF(YT57=-9,"-",IF(AVERAGE(YT59:YT60)=AVERAGE(YT57:YT58),"-","ERR")))</f>
        <v>-</v>
      </c>
      <c r="YU61" s="0" t="str">
        <f aca="false">IF(YU59=-9,"-",IF(YU57=-9,"-",IF(AVERAGE(YU59:YU60)=AVERAGE(YU57:YU58),"-","ERR")))</f>
        <v>-</v>
      </c>
      <c r="YV61" s="0" t="str">
        <f aca="false">IF(YV59=-9,"-",IF(YV57=-9,"-",IF(AVERAGE(YV59:YV60)=AVERAGE(YV57:YV58),"-","ERR")))</f>
        <v>-</v>
      </c>
      <c r="YW61" s="0" t="str">
        <f aca="false">IF(YW59=-9,"-",IF(YW57=-9,"-",IF(AVERAGE(YW59:YW60)=AVERAGE(YW57:YW58),"-","ERR")))</f>
        <v>-</v>
      </c>
      <c r="YX61" s="0" t="str">
        <f aca="false">IF(YX59=-9,"-",IF(YX57=-9,"-",IF(AVERAGE(YX59:YX60)=AVERAGE(YX57:YX58),"-","ERR")))</f>
        <v>-</v>
      </c>
      <c r="YY61" s="0" t="str">
        <f aca="false">IF(YY59=-9,"-",IF(YY57=-9,"-",IF(AVERAGE(YY59:YY60)=AVERAGE(YY57:YY58),"-","ERR")))</f>
        <v>-</v>
      </c>
      <c r="YZ61" s="0" t="str">
        <f aca="false">IF(YZ59=-9,"-",IF(YZ57=-9,"-",IF(AVERAGE(YZ59:YZ60)=AVERAGE(YZ57:YZ58),"-","ERR")))</f>
        <v>-</v>
      </c>
      <c r="ZA61" s="0" t="str">
        <f aca="false">IF(ZA59=-9,"-",IF(ZA57=-9,"-",IF(AVERAGE(ZA59:ZA60)=AVERAGE(ZA57:ZA58),"-","ERR")))</f>
        <v>-</v>
      </c>
      <c r="ZB61" s="0" t="str">
        <f aca="false">IF(ZB59=-9,"-",IF(ZB57=-9,"-",IF(AVERAGE(ZB59:ZB60)=AVERAGE(ZB57:ZB58),"-","ERR")))</f>
        <v>-</v>
      </c>
      <c r="ZC61" s="0" t="str">
        <f aca="false">IF(ZC59=-9,"-",IF(ZC57=-9,"-",IF(AVERAGE(ZC59:ZC60)=AVERAGE(ZC57:ZC58),"-","ERR")))</f>
        <v>-</v>
      </c>
      <c r="ZD61" s="0" t="str">
        <f aca="false">IF(ZD59=-9,"-",IF(ZD57=-9,"-",IF(AVERAGE(ZD59:ZD60)=AVERAGE(ZD57:ZD58),"-","ERR")))</f>
        <v>-</v>
      </c>
      <c r="ZE61" s="0" t="str">
        <f aca="false">IF(ZE59=-9,"-",IF(ZE57=-9,"-",IF(AVERAGE(ZE59:ZE60)=AVERAGE(ZE57:ZE58),"-","ERR")))</f>
        <v>-</v>
      </c>
      <c r="ZF61" s="0" t="str">
        <f aca="false">IF(ZF59=-9,"-",IF(ZF57=-9,"-",IF(AVERAGE(ZF59:ZF60)=AVERAGE(ZF57:ZF58),"-","ERR")))</f>
        <v>-</v>
      </c>
      <c r="ZG61" s="0" t="str">
        <f aca="false">IF(ZG59=-9,"-",IF(ZG57=-9,"-",IF(AVERAGE(ZG59:ZG60)=AVERAGE(ZG57:ZG58),"-","ERR")))</f>
        <v>-</v>
      </c>
      <c r="ZH61" s="0" t="str">
        <f aca="false">IF(ZH59=-9,"-",IF(ZH57=-9,"-",IF(AVERAGE(ZH59:ZH60)=AVERAGE(ZH57:ZH58),"-","ERR")))</f>
        <v>-</v>
      </c>
      <c r="ZI61" s="0" t="str">
        <f aca="false">IF(ZI59=-9,"-",IF(ZI57=-9,"-",IF(AVERAGE(ZI59:ZI60)=AVERAGE(ZI57:ZI58),"-","ERR")))</f>
        <v>-</v>
      </c>
      <c r="ZJ61" s="0" t="str">
        <f aca="false">IF(ZJ59=-9,"-",IF(ZJ57=-9,"-",IF(AVERAGE(ZJ59:ZJ60)=AVERAGE(ZJ57:ZJ58),"-","ERR")))</f>
        <v>-</v>
      </c>
      <c r="ZK61" s="0" t="str">
        <f aca="false">IF(ZK59=-9,"-",IF(ZK57=-9,"-",IF(AVERAGE(ZK59:ZK60)=AVERAGE(ZK57:ZK58),"-","ERR")))</f>
        <v>-</v>
      </c>
      <c r="ZL61" s="0" t="str">
        <f aca="false">IF(ZL59=-9,"-",IF(ZL57=-9,"-",IF(AVERAGE(ZL59:ZL60)=AVERAGE(ZL57:ZL58),"-","ERR")))</f>
        <v>-</v>
      </c>
      <c r="ZM61" s="0" t="str">
        <f aca="false">IF(ZM59=-9,"-",IF(ZM57=-9,"-",IF(AVERAGE(ZM59:ZM60)=AVERAGE(ZM57:ZM58),"-","ERR")))</f>
        <v>-</v>
      </c>
      <c r="ZN61" s="0" t="str">
        <f aca="false">IF(ZN59=-9,"-",IF(ZN57=-9,"-",IF(AVERAGE(ZN59:ZN60)=AVERAGE(ZN57:ZN58),"-","ERR")))</f>
        <v>-</v>
      </c>
      <c r="ZO61" s="0" t="str">
        <f aca="false">IF(ZO59=-9,"-",IF(ZO57=-9,"-",IF(AVERAGE(ZO59:ZO60)=AVERAGE(ZO57:ZO58),"-","ERR")))</f>
        <v>-</v>
      </c>
      <c r="ZP61" s="0" t="str">
        <f aca="false">IF(ZP59=-9,"-",IF(ZP57=-9,"-",IF(AVERAGE(ZP59:ZP60)=AVERAGE(ZP57:ZP58),"-","ERR")))</f>
        <v>-</v>
      </c>
      <c r="ZQ61" s="0" t="str">
        <f aca="false">IF(ZQ59=-9,"-",IF(ZQ57=-9,"-",IF(AVERAGE(ZQ59:ZQ60)=AVERAGE(ZQ57:ZQ58),"-","ERR")))</f>
        <v>-</v>
      </c>
      <c r="ZR61" s="0" t="str">
        <f aca="false">IF(ZR59=-9,"-",IF(ZR57=-9,"-",IF(AVERAGE(ZR59:ZR60)=AVERAGE(ZR57:ZR58),"-","ERR")))</f>
        <v>-</v>
      </c>
      <c r="ZS61" s="0" t="str">
        <f aca="false">IF(ZS59=-9,"-",IF(ZS57=-9,"-",IF(AVERAGE(ZS59:ZS60)=AVERAGE(ZS57:ZS58),"-","ERR")))</f>
        <v>ERR</v>
      </c>
      <c r="ZT61" s="0" t="str">
        <f aca="false">IF(ZT59=-9,"-",IF(ZT57=-9,"-",IF(AVERAGE(ZT59:ZT60)=AVERAGE(ZT57:ZT58),"-","ERR")))</f>
        <v>-</v>
      </c>
      <c r="ZU61" s="0" t="str">
        <f aca="false">IF(ZU59=-9,"-",IF(ZU57=-9,"-",IF(AVERAGE(ZU59:ZU60)=AVERAGE(ZU57:ZU58),"-","ERR")))</f>
        <v>-</v>
      </c>
      <c r="ZV61" s="0" t="str">
        <f aca="false">IF(ZV59=-9,"-",IF(ZV57=-9,"-",IF(AVERAGE(ZV59:ZV60)=AVERAGE(ZV57:ZV58),"-","ERR")))</f>
        <v>-</v>
      </c>
      <c r="ZW61" s="0" t="str">
        <f aca="false">IF(ZW59=-9,"-",IF(ZW57=-9,"-",IF(AVERAGE(ZW59:ZW60)=AVERAGE(ZW57:ZW58),"-","ERR")))</f>
        <v>-</v>
      </c>
      <c r="ZX61" s="0" t="str">
        <f aca="false">IF(ZX59=-9,"-",IF(ZX57=-9,"-",IF(AVERAGE(ZX59:ZX60)=AVERAGE(ZX57:ZX58),"-","ERR")))</f>
        <v>-</v>
      </c>
      <c r="ZY61" s="0" t="str">
        <f aca="false">IF(ZY59=-9,"-",IF(ZY57=-9,"-",IF(AVERAGE(ZY59:ZY60)=AVERAGE(ZY57:ZY58),"-","ERR")))</f>
        <v>-</v>
      </c>
      <c r="ZZ61" s="0" t="str">
        <f aca="false">IF(ZZ59=-9,"-",IF(ZZ57=-9,"-",IF(AVERAGE(ZZ59:ZZ60)=AVERAGE(ZZ57:ZZ58),"-","ERR")))</f>
        <v>-</v>
      </c>
      <c r="AAA61" s="0" t="str">
        <f aca="false">IF(AAA59=-9,"-",IF(AAA57=-9,"-",IF(AVERAGE(AAA59:AAA60)=AVERAGE(AAA57:AAA58),"-","ERR")))</f>
        <v>-</v>
      </c>
      <c r="AAB61" s="0" t="str">
        <f aca="false">IF(AAB59=-9,"-",IF(AAB57=-9,"-",IF(AVERAGE(AAB59:AAB60)=AVERAGE(AAB57:AAB58),"-","ERR")))</f>
        <v>-</v>
      </c>
      <c r="AAC61" s="0" t="str">
        <f aca="false">IF(AAC59=-9,"-",IF(AAC57=-9,"-",IF(AVERAGE(AAC59:AAC60)=AVERAGE(AAC57:AAC58),"-","ERR")))</f>
        <v>-</v>
      </c>
      <c r="AAD61" s="0" t="str">
        <f aca="false">IF(AAD59=-9,"-",IF(AAD57=-9,"-",IF(AVERAGE(AAD59:AAD60)=AVERAGE(AAD57:AAD58),"-","ERR")))</f>
        <v>-</v>
      </c>
      <c r="AAE61" s="0" t="str">
        <f aca="false">IF(AAE59=-9,"-",IF(AAE57=-9,"-",IF(AVERAGE(AAE59:AAE60)=AVERAGE(AAE57:AAE58),"-","ERR")))</f>
        <v>-</v>
      </c>
      <c r="AAF61" s="0" t="str">
        <f aca="false">IF(AAF59=-9,"-",IF(AAF57=-9,"-",IF(AVERAGE(AAF59:AAF60)=AVERAGE(AAF57:AAF58),"-","ERR")))</f>
        <v>-</v>
      </c>
      <c r="AAG61" s="0" t="str">
        <f aca="false">IF(AAG59=-9,"-",IF(AAG57=-9,"-",IF(AVERAGE(AAG59:AAG60)=AVERAGE(AAG57:AAG58),"-","ERR")))</f>
        <v>-</v>
      </c>
      <c r="AAH61" s="0" t="str">
        <f aca="false">IF(AAH59=-9,"-",IF(AAH57=-9,"-",IF(AVERAGE(AAH59:AAH60)=AVERAGE(AAH57:AAH58),"-","ERR")))</f>
        <v>-</v>
      </c>
      <c r="AAI61" s="0" t="str">
        <f aca="false">IF(AAI59=-9,"-",IF(AAI57=-9,"-",IF(AVERAGE(AAI59:AAI60)=AVERAGE(AAI57:AAI58),"-","ERR")))</f>
        <v>-</v>
      </c>
      <c r="AAJ61" s="0" t="str">
        <f aca="false">IF(AAJ59=-9,"-",IF(AAJ57=-9,"-",IF(AVERAGE(AAJ59:AAJ60)=AVERAGE(AAJ57:AAJ58),"-","ERR")))</f>
        <v>-</v>
      </c>
      <c r="AAK61" s="0" t="str">
        <f aca="false">IF(AAK59=-9,"-",IF(AAK57=-9,"-",IF(AVERAGE(AAK59:AAK60)=AVERAGE(AAK57:AAK58),"-","ERR")))</f>
        <v>-</v>
      </c>
      <c r="AAL61" s="0" t="str">
        <f aca="false">IF(AAL59=-9,"-",IF(AAL57=-9,"-",IF(AVERAGE(AAL59:AAL60)=AVERAGE(AAL57:AAL58),"-","ERR")))</f>
        <v>-</v>
      </c>
      <c r="AAM61" s="0" t="str">
        <f aca="false">IF(AAM59=-9,"-",IF(AAM57=-9,"-",IF(AVERAGE(AAM59:AAM60)=AVERAGE(AAM57:AAM58),"-","ERR")))</f>
        <v>-</v>
      </c>
      <c r="AAN61" s="0" t="str">
        <f aca="false">IF(AAN59=-9,"-",IF(AAN57=-9,"-",IF(AVERAGE(AAN59:AAN60)=AVERAGE(AAN57:AAN58),"-","ERR")))</f>
        <v>-</v>
      </c>
      <c r="AAO61" s="0" t="str">
        <f aca="false">IF(AAO59=-9,"-",IF(AAO57=-9,"-",IF(AVERAGE(AAO59:AAO60)=AVERAGE(AAO57:AAO58),"-","ERR")))</f>
        <v>-</v>
      </c>
      <c r="AAP61" s="0" t="str">
        <f aca="false">IF(AAP59=-9,"-",IF(AAP57=-9,"-",IF(AVERAGE(AAP59:AAP60)=AVERAGE(AAP57:AAP58),"-","ERR")))</f>
        <v>-</v>
      </c>
      <c r="AAQ61" s="0" t="str">
        <f aca="false">IF(AAQ59=-9,"-",IF(AAQ57=-9,"-",IF(AVERAGE(AAQ59:AAQ60)=AVERAGE(AAQ57:AAQ58),"-","ERR")))</f>
        <v>-</v>
      </c>
      <c r="AAR61" s="0" t="str">
        <f aca="false">IF(AAR59=-9,"-",IF(AAR57=-9,"-",IF(AVERAGE(AAR59:AAR60)=AVERAGE(AAR57:AAR58),"-","ERR")))</f>
        <v>-</v>
      </c>
      <c r="AAS61" s="0" t="str">
        <f aca="false">IF(AAS59=-9,"-",IF(AAS57=-9,"-",IF(AVERAGE(AAS59:AAS60)=AVERAGE(AAS57:AAS58),"-","ERR")))</f>
        <v>-</v>
      </c>
      <c r="AAT61" s="0" t="str">
        <f aca="false">IF(AAT59=-9,"-",IF(AAT57=-9,"-",IF(AVERAGE(AAT59:AAT60)=AVERAGE(AAT57:AAT58),"-","ERR")))</f>
        <v>-</v>
      </c>
      <c r="AAU61" s="0" t="str">
        <f aca="false">IF(AAU59=-9,"-",IF(AAU57=-9,"-",IF(AVERAGE(AAU59:AAU60)=AVERAGE(AAU57:AAU58),"-","ERR")))</f>
        <v>-</v>
      </c>
      <c r="AAV61" s="0" t="str">
        <f aca="false">IF(AAV59=-9,"-",IF(AAV57=-9,"-",IF(AVERAGE(AAV59:AAV60)=AVERAGE(AAV57:AAV58),"-","ERR")))</f>
        <v>-</v>
      </c>
      <c r="AAW61" s="0" t="str">
        <f aca="false">IF(AAW59=-9,"-",IF(AAW57=-9,"-",IF(AVERAGE(AAW59:AAW60)=AVERAGE(AAW57:AAW58),"-","ERR")))</f>
        <v>-</v>
      </c>
      <c r="AAX61" s="0" t="str">
        <f aca="false">IF(AAX59=-9,"-",IF(AAX57=-9,"-",IF(AVERAGE(AAX59:AAX60)=AVERAGE(AAX57:AAX58),"-","ERR")))</f>
        <v>-</v>
      </c>
      <c r="AAY61" s="0" t="str">
        <f aca="false">IF(AAY59=-9,"-",IF(AAY57=-9,"-",IF(AVERAGE(AAY59:AAY60)=AVERAGE(AAY57:AAY58),"-","ERR")))</f>
        <v>-</v>
      </c>
      <c r="AAZ61" s="0" t="str">
        <f aca="false">IF(AAZ59=-9,"-",IF(AAZ57=-9,"-",IF(AVERAGE(AAZ59:AAZ60)=AVERAGE(AAZ57:AAZ58),"-","ERR")))</f>
        <v>-</v>
      </c>
      <c r="ABA61" s="0" t="str">
        <f aca="false">IF(ABA59=-9,"-",IF(ABA57=-9,"-",IF(AVERAGE(ABA59:ABA60)=AVERAGE(ABA57:ABA58),"-","ERR")))</f>
        <v>-</v>
      </c>
      <c r="ABB61" s="0" t="str">
        <f aca="false">IF(ABB59=-9,"-",IF(ABB57=-9,"-",IF(AVERAGE(ABB59:ABB60)=AVERAGE(ABB57:ABB58),"-","ERR")))</f>
        <v>-</v>
      </c>
      <c r="ABC61" s="0" t="str">
        <f aca="false">IF(ABC59=-9,"-",IF(ABC57=-9,"-",IF(AVERAGE(ABC59:ABC60)=AVERAGE(ABC57:ABC58),"-","ERR")))</f>
        <v>-</v>
      </c>
      <c r="ABD61" s="0" t="str">
        <f aca="false">IF(ABD59=-9,"-",IF(ABD57=-9,"-",IF(AVERAGE(ABD59:ABD60)=AVERAGE(ABD57:ABD58),"-","ERR")))</f>
        <v>-</v>
      </c>
      <c r="ABE61" s="0" t="str">
        <f aca="false">IF(ABE59=-9,"-",IF(ABE57=-9,"-",IF(AVERAGE(ABE59:ABE60)=AVERAGE(ABE57:ABE58),"-","ERR")))</f>
        <v>-</v>
      </c>
      <c r="ABF61" s="0" t="str">
        <f aca="false">IF(ABF59=-9,"-",IF(ABF57=-9,"-",IF(AVERAGE(ABF59:ABF60)=AVERAGE(ABF57:ABF58),"-","ERR")))</f>
        <v>-</v>
      </c>
      <c r="ABG61" s="0" t="str">
        <f aca="false">IF(ABG59=-9,"-",IF(ABG57=-9,"-",IF(AVERAGE(ABG59:ABG60)=AVERAGE(ABG57:ABG58),"-","ERR")))</f>
        <v>-</v>
      </c>
      <c r="ABH61" s="0" t="str">
        <f aca="false">IF(ABH59=-9,"-",IF(ABH57=-9,"-",IF(AVERAGE(ABH59:ABH60)=AVERAGE(ABH57:ABH58),"-","ERR")))</f>
        <v>-</v>
      </c>
      <c r="ABI61" s="0" t="str">
        <f aca="false">IF(ABI59=-9,"-",IF(ABI57=-9,"-",IF(AVERAGE(ABI59:ABI60)=AVERAGE(ABI57:ABI58),"-","ERR")))</f>
        <v>-</v>
      </c>
      <c r="ABJ61" s="0" t="str">
        <f aca="false">IF(ABJ59=-9,"-",IF(ABJ57=-9,"-",IF(AVERAGE(ABJ59:ABJ60)=AVERAGE(ABJ57:ABJ58),"-","ERR")))</f>
        <v>-</v>
      </c>
      <c r="ABK61" s="0" t="str">
        <f aca="false">IF(ABK59=-9,"-",IF(ABK57=-9,"-",IF(AVERAGE(ABK59:ABK60)=AVERAGE(ABK57:ABK58),"-","ERR")))</f>
        <v>-</v>
      </c>
      <c r="ABL61" s="0" t="str">
        <f aca="false">IF(ABL59=-9,"-",IF(ABL57=-9,"-",IF(AVERAGE(ABL59:ABL60)=AVERAGE(ABL57:ABL58),"-","ERR")))</f>
        <v>-</v>
      </c>
      <c r="ABM61" s="0" t="str">
        <f aca="false">IF(ABM59=-9,"-",IF(ABM57=-9,"-",IF(AVERAGE(ABM59:ABM60)=AVERAGE(ABM57:ABM58),"-","ERR")))</f>
        <v>-</v>
      </c>
      <c r="ABN61" s="0" t="str">
        <f aca="false">IF(ABN59=-9,"-",IF(ABN57=-9,"-",IF(AVERAGE(ABN59:ABN60)=AVERAGE(ABN57:ABN58),"-","ERR")))</f>
        <v>-</v>
      </c>
      <c r="ABO61" s="0" t="str">
        <f aca="false">IF(ABO59=-9,"-",IF(ABO57=-9,"-",IF(AVERAGE(ABO59:ABO60)=AVERAGE(ABO57:ABO58),"-","ERR")))</f>
        <v>-</v>
      </c>
      <c r="ABP61" s="0" t="str">
        <f aca="false">IF(ABP59=-9,"-",IF(ABP57=-9,"-",IF(AVERAGE(ABP59:ABP60)=AVERAGE(ABP57:ABP58),"-","ERR")))</f>
        <v>-</v>
      </c>
      <c r="ABQ61" s="0" t="str">
        <f aca="false">IF(ABQ59=-9,"-",IF(ABQ57=-9,"-",IF(AVERAGE(ABQ59:ABQ60)=AVERAGE(ABQ57:ABQ58),"-","ERR")))</f>
        <v>-</v>
      </c>
      <c r="ABR61" s="0" t="str">
        <f aca="false">IF(ABR59=-9,"-",IF(ABR57=-9,"-",IF(AVERAGE(ABR59:ABR60)=AVERAGE(ABR57:ABR58),"-","ERR")))</f>
        <v>-</v>
      </c>
      <c r="ABS61" s="0" t="str">
        <f aca="false">IF(ABS59=-9,"-",IF(ABS57=-9,"-",IF(AVERAGE(ABS59:ABS60)=AVERAGE(ABS57:ABS58),"-","ERR")))</f>
        <v>-</v>
      </c>
      <c r="ABT61" s="0" t="str">
        <f aca="false">IF(ABT59=-9,"-",IF(ABT57=-9,"-",IF(AVERAGE(ABT59:ABT60)=AVERAGE(ABT57:ABT58),"-","ERR")))</f>
        <v>-</v>
      </c>
      <c r="ABU61" s="0" t="str">
        <f aca="false">IF(ABU59=-9,"-",IF(ABU57=-9,"-",IF(AVERAGE(ABU59:ABU60)=AVERAGE(ABU57:ABU58),"-","ERR")))</f>
        <v>-</v>
      </c>
      <c r="ABV61" s="0" t="str">
        <f aca="false">IF(ABV59=-9,"-",IF(ABV57=-9,"-",IF(AVERAGE(ABV59:ABV60)=AVERAGE(ABV57:ABV58),"-","ERR")))</f>
        <v>-</v>
      </c>
      <c r="ABW61" s="0" t="str">
        <f aca="false">IF(ABW59=-9,"-",IF(ABW57=-9,"-",IF(AVERAGE(ABW59:ABW60)=AVERAGE(ABW57:ABW58),"-","ERR")))</f>
        <v>-</v>
      </c>
      <c r="ABX61" s="0" t="str">
        <f aca="false">IF(ABX59=-9,"-",IF(ABX57=-9,"-",IF(AVERAGE(ABX59:ABX60)=AVERAGE(ABX57:ABX58),"-","ERR")))</f>
        <v>-</v>
      </c>
      <c r="ABY61" s="0" t="str">
        <f aca="false">IF(ABY59=-9,"-",IF(ABY57=-9,"-",IF(AVERAGE(ABY59:ABY60)=AVERAGE(ABY57:ABY58),"-","ERR")))</f>
        <v>-</v>
      </c>
      <c r="ABZ61" s="0" t="str">
        <f aca="false">IF(ABZ59=-9,"-",IF(ABZ57=-9,"-",IF(AVERAGE(ABZ59:ABZ60)=AVERAGE(ABZ57:ABZ58),"-","ERR")))</f>
        <v>-</v>
      </c>
      <c r="ACA61" s="0" t="str">
        <f aca="false">IF(ACA59=-9,"-",IF(ACA57=-9,"-",IF(AVERAGE(ACA59:ACA60)=AVERAGE(ACA57:ACA58),"-","ERR")))</f>
        <v>-</v>
      </c>
      <c r="ACB61" s="0" t="str">
        <f aca="false">IF(ACB59=-9,"-",IF(ACB57=-9,"-",IF(AVERAGE(ACB59:ACB60)=AVERAGE(ACB57:ACB58),"-","ERR")))</f>
        <v>-</v>
      </c>
      <c r="ACC61" s="0" t="str">
        <f aca="false">IF(ACC59=-9,"-",IF(ACC57=-9,"-",IF(AVERAGE(ACC59:ACC60)=AVERAGE(ACC57:ACC58),"-","ERR")))</f>
        <v>-</v>
      </c>
      <c r="ACD61" s="0" t="str">
        <f aca="false">IF(ACD59=-9,"-",IF(ACD57=-9,"-",IF(AVERAGE(ACD59:ACD60)=AVERAGE(ACD57:ACD58),"-","ERR")))</f>
        <v>-</v>
      </c>
      <c r="ACE61" s="0" t="str">
        <f aca="false">IF(ACE59=-9,"-",IF(ACE57=-9,"-",IF(AVERAGE(ACE59:ACE60)=AVERAGE(ACE57:ACE58),"-","ERR")))</f>
        <v>-</v>
      </c>
      <c r="ACF61" s="0" t="str">
        <f aca="false">IF(ACF59=-9,"-",IF(ACF57=-9,"-",IF(AVERAGE(ACF59:ACF60)=AVERAGE(ACF57:ACF58),"-","ERR")))</f>
        <v>-</v>
      </c>
      <c r="ACG61" s="0" t="str">
        <f aca="false">IF(ACG59=-9,"-",IF(ACG57=-9,"-",IF(AVERAGE(ACG59:ACG60)=AVERAGE(ACG57:ACG58),"-","ERR")))</f>
        <v>-</v>
      </c>
      <c r="ACH61" s="0" t="str">
        <f aca="false">IF(ACH59=-9,"-",IF(ACH57=-9,"-",IF(AVERAGE(ACH59:ACH60)=AVERAGE(ACH57:ACH58),"-","ERR")))</f>
        <v>-</v>
      </c>
      <c r="ACI61" s="0" t="str">
        <f aca="false">IF(ACI59=-9,"-",IF(ACI57=-9,"-",IF(AVERAGE(ACI59:ACI60)=AVERAGE(ACI57:ACI58),"-","ERR")))</f>
        <v>-</v>
      </c>
      <c r="ACJ61" s="0" t="str">
        <f aca="false">IF(ACJ59=-9,"-",IF(ACJ57=-9,"-",IF(AVERAGE(ACJ59:ACJ60)=AVERAGE(ACJ57:ACJ58),"-","ERR")))</f>
        <v>-</v>
      </c>
      <c r="ACK61" s="0" t="str">
        <f aca="false">IF(ACK59=-9,"-",IF(ACK57=-9,"-",IF(AVERAGE(ACK59:ACK60)=AVERAGE(ACK57:ACK58),"-","ERR")))</f>
        <v>-</v>
      </c>
      <c r="ACL61" s="0" t="str">
        <f aca="false">IF(ACL59=-9,"-",IF(ACL57=-9,"-",IF(AVERAGE(ACL59:ACL60)=AVERAGE(ACL57:ACL58),"-","ERR")))</f>
        <v>-</v>
      </c>
      <c r="ACM61" s="0" t="str">
        <f aca="false">IF(ACM59=-9,"-",IF(ACM57=-9,"-",IF(AVERAGE(ACM59:ACM60)=AVERAGE(ACM57:ACM58),"-","ERR")))</f>
        <v>-</v>
      </c>
      <c r="ACN61" s="0" t="str">
        <f aca="false">IF(ACN59=-9,"-",IF(ACN57=-9,"-",IF(AVERAGE(ACN59:ACN60)=AVERAGE(ACN57:ACN58),"-","ERR")))</f>
        <v>-</v>
      </c>
      <c r="ACO61" s="0" t="str">
        <f aca="false">IF(ACO59=-9,"-",IF(ACO57=-9,"-",IF(AVERAGE(ACO59:ACO60)=AVERAGE(ACO57:ACO58),"-","ERR")))</f>
        <v>-</v>
      </c>
      <c r="ACP61" s="0" t="str">
        <f aca="false">IF(ACP59=-9,"-",IF(ACP57=-9,"-",IF(AVERAGE(ACP59:ACP60)=AVERAGE(ACP57:ACP58),"-","ERR")))</f>
        <v>-</v>
      </c>
      <c r="ACQ61" s="0" t="str">
        <f aca="false">IF(ACQ59=-9,"-",IF(ACQ57=-9,"-",IF(AVERAGE(ACQ59:ACQ60)=AVERAGE(ACQ57:ACQ58),"-","ERR")))</f>
        <v>-</v>
      </c>
      <c r="ACR61" s="0" t="str">
        <f aca="false">IF(ACR59=-9,"-",IF(ACR57=-9,"-",IF(AVERAGE(ACR59:ACR60)=AVERAGE(ACR57:ACR58),"-","ERR")))</f>
        <v>-</v>
      </c>
      <c r="ACS61" s="0" t="str">
        <f aca="false">IF(ACS59=-9,"-",IF(ACS57=-9,"-",IF(AVERAGE(ACS59:ACS60)=AVERAGE(ACS57:ACS58),"-","ERR")))</f>
        <v>-</v>
      </c>
      <c r="ACT61" s="0" t="str">
        <f aca="false">IF(ACT59=-9,"-",IF(ACT57=-9,"-",IF(AVERAGE(ACT59:ACT60)=AVERAGE(ACT57:ACT58),"-","ERR")))</f>
        <v>-</v>
      </c>
      <c r="ACU61" s="0" t="str">
        <f aca="false">IF(ACU59=-9,"-",IF(ACU57=-9,"-",IF(AVERAGE(ACU59:ACU60)=AVERAGE(ACU57:ACU58),"-","ERR")))</f>
        <v>-</v>
      </c>
      <c r="ACV61" s="0" t="str">
        <f aca="false">IF(ACV59=-9,"-",IF(ACV57=-9,"-",IF(AVERAGE(ACV59:ACV60)=AVERAGE(ACV57:ACV58),"-","ERR")))</f>
        <v>-</v>
      </c>
      <c r="ACW61" s="0" t="str">
        <f aca="false">IF(ACW59=-9,"-",IF(ACW57=-9,"-",IF(AVERAGE(ACW59:ACW60)=AVERAGE(ACW57:ACW58),"-","ERR")))</f>
        <v>-</v>
      </c>
      <c r="ACX61" s="0" t="str">
        <f aca="false">IF(ACX59=-9,"-",IF(ACX57=-9,"-",IF(AVERAGE(ACX59:ACX60)=AVERAGE(ACX57:ACX58),"-","ERR")))</f>
        <v>-</v>
      </c>
      <c r="ACY61" s="0" t="str">
        <f aca="false">IF(ACY59=-9,"-",IF(ACY57=-9,"-",IF(AVERAGE(ACY59:ACY60)=AVERAGE(ACY57:ACY58),"-","ERR")))</f>
        <v>-</v>
      </c>
      <c r="ACZ61" s="0" t="str">
        <f aca="false">IF(ACZ59=-9,"-",IF(ACZ57=-9,"-",IF(AVERAGE(ACZ59:ACZ60)=AVERAGE(ACZ57:ACZ58),"-","ERR")))</f>
        <v>-</v>
      </c>
      <c r="ADA61" s="0" t="str">
        <f aca="false">IF(ADA59=-9,"-",IF(ADA57=-9,"-",IF(AVERAGE(ADA59:ADA60)=AVERAGE(ADA57:ADA58),"-","ERR")))</f>
        <v>-</v>
      </c>
      <c r="ADB61" s="0" t="str">
        <f aca="false">IF(ADB59=-9,"-",IF(ADB57=-9,"-",IF(AVERAGE(ADB59:ADB60)=AVERAGE(ADB57:ADB58),"-","ERR")))</f>
        <v>-</v>
      </c>
      <c r="ADC61" s="0" t="str">
        <f aca="false">IF(ADC59=-9,"-",IF(ADC57=-9,"-",IF(AVERAGE(ADC59:ADC60)=AVERAGE(ADC57:ADC58),"-","ERR")))</f>
        <v>-</v>
      </c>
      <c r="ADD61" s="0" t="str">
        <f aca="false">IF(ADD59=-9,"-",IF(ADD57=-9,"-",IF(AVERAGE(ADD59:ADD60)=AVERAGE(ADD57:ADD58),"-","ERR")))</f>
        <v>-</v>
      </c>
      <c r="ADE61" s="0" t="str">
        <f aca="false">IF(ADE59=-9,"-",IF(ADE57=-9,"-",IF(AVERAGE(ADE59:ADE60)=AVERAGE(ADE57:ADE58),"-","ERR")))</f>
        <v>-</v>
      </c>
      <c r="ADF61" s="0" t="str">
        <f aca="false">IF(ADF59=-9,"-",IF(ADF57=-9,"-",IF(AVERAGE(ADF59:ADF60)=AVERAGE(ADF57:ADF58),"-","ERR")))</f>
        <v>-</v>
      </c>
      <c r="ADG61" s="0" t="str">
        <f aca="false">IF(ADG59=-9,"-",IF(ADG57=-9,"-",IF(AVERAGE(ADG59:ADG60)=AVERAGE(ADG57:ADG58),"-","ERR")))</f>
        <v>-</v>
      </c>
      <c r="ADH61" s="0" t="str">
        <f aca="false">IF(ADH59=-9,"-",IF(ADH57=-9,"-",IF(AVERAGE(ADH59:ADH60)=AVERAGE(ADH57:ADH58),"-","ERR")))</f>
        <v>-</v>
      </c>
      <c r="ADI61" s="0" t="str">
        <f aca="false">IF(ADI59=-9,"-",IF(ADI57=-9,"-",IF(AVERAGE(ADI59:ADI60)=AVERAGE(ADI57:ADI58),"-","ERR")))</f>
        <v>-</v>
      </c>
      <c r="ADJ61" s="0" t="str">
        <f aca="false">IF(ADJ59=-9,"-",IF(ADJ57=-9,"-",IF(AVERAGE(ADJ59:ADJ60)=AVERAGE(ADJ57:ADJ58),"-","ERR")))</f>
        <v>-</v>
      </c>
      <c r="ADK61" s="0" t="str">
        <f aca="false">IF(ADK59=-9,"-",IF(ADK57=-9,"-",IF(AVERAGE(ADK59:ADK60)=AVERAGE(ADK57:ADK58),"-","ERR")))</f>
        <v>-</v>
      </c>
      <c r="ADL61" s="0" t="str">
        <f aca="false">IF(ADL59=-9,"-",IF(ADL57=-9,"-",IF(AVERAGE(ADL59:ADL60)=AVERAGE(ADL57:ADL58),"-","ERR")))</f>
        <v>-</v>
      </c>
      <c r="ADM61" s="0" t="str">
        <f aca="false">IF(ADM59=-9,"-",IF(ADM57=-9,"-",IF(AVERAGE(ADM59:ADM60)=AVERAGE(ADM57:ADM58),"-","ERR")))</f>
        <v>-</v>
      </c>
      <c r="ADN61" s="0" t="str">
        <f aca="false">IF(ADN59=-9,"-",IF(ADN57=-9,"-",IF(AVERAGE(ADN59:ADN60)=AVERAGE(ADN57:ADN58),"-","ERR")))</f>
        <v>-</v>
      </c>
      <c r="ADO61" s="0" t="str">
        <f aca="false">IF(ADO59=-9,"-",IF(ADO57=-9,"-",IF(AVERAGE(ADO59:ADO60)=AVERAGE(ADO57:ADO58),"-","ERR")))</f>
        <v>-</v>
      </c>
      <c r="ADP61" s="0" t="str">
        <f aca="false">IF(ADP59=-9,"-",IF(ADP57=-9,"-",IF(AVERAGE(ADP59:ADP60)=AVERAGE(ADP57:ADP58),"-","ERR")))</f>
        <v>-</v>
      </c>
      <c r="ADQ61" s="0" t="str">
        <f aca="false">IF(ADQ59=-9,"-",IF(ADQ57=-9,"-",IF(AVERAGE(ADQ59:ADQ60)=AVERAGE(ADQ57:ADQ58),"-","ERR")))</f>
        <v>-</v>
      </c>
      <c r="ADR61" s="0" t="str">
        <f aca="false">IF(ADR59=-9,"-",IF(ADR57=-9,"-",IF(AVERAGE(ADR59:ADR60)=AVERAGE(ADR57:ADR58),"-","ERR")))</f>
        <v>-</v>
      </c>
      <c r="ADS61" s="0" t="str">
        <f aca="false">IF(ADS59=-9,"-",IF(ADS57=-9,"-",IF(AVERAGE(ADS59:ADS60)=AVERAGE(ADS57:ADS58),"-","ERR")))</f>
        <v>-</v>
      </c>
      <c r="ADT61" s="0" t="str">
        <f aca="false">IF(ADT59=-9,"-",IF(ADT57=-9,"-",IF(AVERAGE(ADT59:ADT60)=AVERAGE(ADT57:ADT58),"-","ERR")))</f>
        <v>-</v>
      </c>
      <c r="ADU61" s="0" t="str">
        <f aca="false">IF(ADU59=-9,"-",IF(ADU57=-9,"-",IF(AVERAGE(ADU59:ADU60)=AVERAGE(ADU57:ADU58),"-","ERR")))</f>
        <v>-</v>
      </c>
      <c r="ADV61" s="0" t="str">
        <f aca="false">IF(ADV59=-9,"-",IF(ADV57=-9,"-",IF(AVERAGE(ADV59:ADV60)=AVERAGE(ADV57:ADV58),"-","ERR")))</f>
        <v>-</v>
      </c>
      <c r="ADW61" s="0" t="str">
        <f aca="false">IF(ADW59=-9,"-",IF(ADW57=-9,"-",IF(AVERAGE(ADW59:ADW60)=AVERAGE(ADW57:ADW58),"-","ERR")))</f>
        <v>-</v>
      </c>
      <c r="ADX61" s="0" t="str">
        <f aca="false">IF(ADX59=-9,"-",IF(ADX57=-9,"-",IF(AVERAGE(ADX59:ADX60)=AVERAGE(ADX57:ADX58),"-","ERR")))</f>
        <v>-</v>
      </c>
      <c r="ADY61" s="0" t="str">
        <f aca="false">IF(ADY59=-9,"-",IF(ADY57=-9,"-",IF(AVERAGE(ADY59:ADY60)=AVERAGE(ADY57:ADY58),"-","ERR")))</f>
        <v>-</v>
      </c>
      <c r="ADZ61" s="0" t="str">
        <f aca="false">IF(ADZ59=-9,"-",IF(ADZ57=-9,"-",IF(AVERAGE(ADZ59:ADZ60)=AVERAGE(ADZ57:ADZ58),"-","ERR")))</f>
        <v>-</v>
      </c>
      <c r="AEA61" s="0" t="str">
        <f aca="false">IF(AEA59=-9,"-",IF(AEA57=-9,"-",IF(AVERAGE(AEA59:AEA60)=AVERAGE(AEA57:AEA58),"-","ERR")))</f>
        <v>-</v>
      </c>
      <c r="AEB61" s="0" t="str">
        <f aca="false">IF(AEB59=-9,"-",IF(AEB57=-9,"-",IF(AVERAGE(AEB59:AEB60)=AVERAGE(AEB57:AEB58),"-","ERR")))</f>
        <v>-</v>
      </c>
      <c r="AEC61" s="0" t="str">
        <f aca="false">IF(AEC59=-9,"-",IF(AEC57=-9,"-",IF(AVERAGE(AEC59:AEC60)=AVERAGE(AEC57:AEC58),"-","ERR")))</f>
        <v>-</v>
      </c>
      <c r="AED61" s="0" t="str">
        <f aca="false">IF(AED59=-9,"-",IF(AED57=-9,"-",IF(AVERAGE(AED59:AED60)=AVERAGE(AED57:AED58),"-","ERR")))</f>
        <v>-</v>
      </c>
      <c r="AEE61" s="0" t="str">
        <f aca="false">IF(AEE59=-9,"-",IF(AEE57=-9,"-",IF(AVERAGE(AEE59:AEE60)=AVERAGE(AEE57:AEE58),"-","ERR")))</f>
        <v>-</v>
      </c>
      <c r="AEF61" s="0" t="str">
        <f aca="false">IF(AEF59=-9,"-",IF(AEF57=-9,"-",IF(AVERAGE(AEF59:AEF60)=AVERAGE(AEF57:AEF58),"-","ERR")))</f>
        <v>-</v>
      </c>
      <c r="AEG61" s="0" t="str">
        <f aca="false">IF(AEG59=-9,"-",IF(AEG57=-9,"-",IF(AVERAGE(AEG59:AEG60)=AVERAGE(AEG57:AEG58),"-","ERR")))</f>
        <v>-</v>
      </c>
      <c r="AEH61" s="0" t="str">
        <f aca="false">IF(AEH59=-9,"-",IF(AEH57=-9,"-",IF(AVERAGE(AEH59:AEH60)=AVERAGE(AEH57:AEH58),"-","ERR")))</f>
        <v>-</v>
      </c>
      <c r="AEI61" s="0" t="str">
        <f aca="false">IF(AEI59=-9,"-",IF(AEI57=-9,"-",IF(AVERAGE(AEI59:AEI60)=AVERAGE(AEI57:AEI58),"-","ERR")))</f>
        <v>-</v>
      </c>
      <c r="AEJ61" s="0" t="str">
        <f aca="false">IF(AEJ59=-9,"-",IF(AEJ57=-9,"-",IF(AVERAGE(AEJ59:AEJ60)=AVERAGE(AEJ57:AEJ58),"-","ERR")))</f>
        <v>-</v>
      </c>
      <c r="AEK61" s="0" t="str">
        <f aca="false">IF(AEK59=-9,"-",IF(AEK57=-9,"-",IF(AVERAGE(AEK59:AEK60)=AVERAGE(AEK57:AEK58),"-","ERR")))</f>
        <v>-</v>
      </c>
      <c r="AEL61" s="0" t="str">
        <f aca="false">IF(AEL59=-9,"-",IF(AEL57=-9,"-",IF(AVERAGE(AEL59:AEL60)=AVERAGE(AEL57:AEL58),"-","ERR")))</f>
        <v>-</v>
      </c>
      <c r="AEM61" s="0" t="str">
        <f aca="false">IF(AEM59=-9,"-",IF(AEM57=-9,"-",IF(AVERAGE(AEM59:AEM60)=AVERAGE(AEM57:AEM58),"-","ERR")))</f>
        <v>-</v>
      </c>
      <c r="AEN61" s="0" t="str">
        <f aca="false">IF(AEN59=-9,"-",IF(AEN57=-9,"-",IF(AVERAGE(AEN59:AEN60)=AVERAGE(AEN57:AEN58),"-","ERR")))</f>
        <v>-</v>
      </c>
      <c r="AEO61" s="0" t="str">
        <f aca="false">IF(AEO59=-9,"-",IF(AEO57=-9,"-",IF(AVERAGE(AEO59:AEO60)=AVERAGE(AEO57:AEO58),"-","ERR")))</f>
        <v>-</v>
      </c>
      <c r="AEP61" s="0" t="str">
        <f aca="false">IF(AEP59=-9,"-",IF(AEP57=-9,"-",IF(AVERAGE(AEP59:AEP60)=AVERAGE(AEP57:AEP58),"-","ERR")))</f>
        <v>-</v>
      </c>
      <c r="AEQ61" s="0" t="str">
        <f aca="false">IF(AEQ59=-9,"-",IF(AEQ57=-9,"-",IF(AVERAGE(AEQ59:AEQ60)=AVERAGE(AEQ57:AEQ58),"-","ERR")))</f>
        <v>-</v>
      </c>
      <c r="AER61" s="0" t="str">
        <f aca="false">IF(AER59=-9,"-",IF(AER57=-9,"-",IF(AVERAGE(AER59:AER60)=AVERAGE(AER57:AER58),"-","ERR")))</f>
        <v>-</v>
      </c>
      <c r="AES61" s="0" t="str">
        <f aca="false">IF(AES59=-9,"-",IF(AES57=-9,"-",IF(AVERAGE(AES59:AES60)=AVERAGE(AES57:AES58),"-","ERR")))</f>
        <v>-</v>
      </c>
      <c r="AET61" s="0" t="str">
        <f aca="false">IF(AET59=-9,"-",IF(AET57=-9,"-",IF(AVERAGE(AET59:AET60)=AVERAGE(AET57:AET58),"-","ERR")))</f>
        <v>-</v>
      </c>
      <c r="AEU61" s="0" t="str">
        <f aca="false">IF(AEU59=-9,"-",IF(AEU57=-9,"-",IF(AVERAGE(AEU59:AEU60)=AVERAGE(AEU57:AEU58),"-","ERR")))</f>
        <v>-</v>
      </c>
      <c r="AEV61" s="0" t="str">
        <f aca="false">IF(AEV59=-9,"-",IF(AEV57=-9,"-",IF(AVERAGE(AEV59:AEV60)=AVERAGE(AEV57:AEV58),"-","ERR")))</f>
        <v>-</v>
      </c>
      <c r="AEW61" s="0" t="str">
        <f aca="false">IF(AEW59=-9,"-",IF(AEW57=-9,"-",IF(AVERAGE(AEW59:AEW60)=AVERAGE(AEW57:AEW58),"-","ERR")))</f>
        <v>-</v>
      </c>
      <c r="AEX61" s="0" t="str">
        <f aca="false">IF(AEX59=-9,"-",IF(AEX57=-9,"-",IF(AVERAGE(AEX59:AEX60)=AVERAGE(AEX57:AEX58),"-","ERR")))</f>
        <v>-</v>
      </c>
      <c r="AEY61" s="0" t="str">
        <f aca="false">IF(AEY59=-9,"-",IF(AEY57=-9,"-",IF(AVERAGE(AEY59:AEY60)=AVERAGE(AEY57:AEY58),"-","ERR")))</f>
        <v>-</v>
      </c>
      <c r="AEZ61" s="0" t="str">
        <f aca="false">IF(AEZ59=-9,"-",IF(AEZ57=-9,"-",IF(AVERAGE(AEZ59:AEZ60)=AVERAGE(AEZ57:AEZ58),"-","ERR")))</f>
        <v>-</v>
      </c>
      <c r="AFA61" s="0" t="str">
        <f aca="false">IF(AFA59=-9,"-",IF(AFA57=-9,"-",IF(AVERAGE(AFA59:AFA60)=AVERAGE(AFA57:AFA58),"-","ERR")))</f>
        <v>-</v>
      </c>
      <c r="AFB61" s="0" t="str">
        <f aca="false">IF(AFB59=-9,"-",IF(AFB57=-9,"-",IF(AVERAGE(AFB59:AFB60)=AVERAGE(AFB57:AFB58),"-","ERR")))</f>
        <v>-</v>
      </c>
      <c r="AFC61" s="0" t="str">
        <f aca="false">IF(AFC59=-9,"-",IF(AFC57=-9,"-",IF(AVERAGE(AFC59:AFC60)=AVERAGE(AFC57:AFC58),"-","ERR")))</f>
        <v>-</v>
      </c>
      <c r="AFD61" s="0" t="str">
        <f aca="false">IF(AFD59=-9,"-",IF(AFD57=-9,"-",IF(AVERAGE(AFD59:AFD60)=AVERAGE(AFD57:AFD58),"-","ERR")))</f>
        <v>-</v>
      </c>
      <c r="AFE61" s="0" t="str">
        <f aca="false">IF(AFE59=-9,"-",IF(AFE57=-9,"-",IF(AVERAGE(AFE59:AFE60)=AVERAGE(AFE57:AFE58),"-","ERR")))</f>
        <v>-</v>
      </c>
      <c r="AFF61" s="0" t="str">
        <f aca="false">IF(AFF59=-9,"-",IF(AFF57=-9,"-",IF(AVERAGE(AFF59:AFF60)=AVERAGE(AFF57:AFF58),"-","ERR")))</f>
        <v>-</v>
      </c>
      <c r="AFG61" s="0" t="str">
        <f aca="false">IF(AFG59=-9,"-",IF(AFG57=-9,"-",IF(AVERAGE(AFG59:AFG60)=AVERAGE(AFG57:AFG58),"-","ERR")))</f>
        <v>-</v>
      </c>
      <c r="AFH61" s="0" t="str">
        <f aca="false">IF(AFH59=-9,"-",IF(AFH57=-9,"-",IF(AVERAGE(AFH59:AFH60)=AVERAGE(AFH57:AFH58),"-","ERR")))</f>
        <v>-</v>
      </c>
      <c r="AFI61" s="0" t="str">
        <f aca="false">IF(AFI59=-9,"-",IF(AFI57=-9,"-",IF(AVERAGE(AFI59:AFI60)=AVERAGE(AFI57:AFI58),"-","ERR")))</f>
        <v>-</v>
      </c>
      <c r="AFJ61" s="0" t="str">
        <f aca="false">IF(AFJ59=-9,"-",IF(AFJ57=-9,"-",IF(AVERAGE(AFJ59:AFJ60)=AVERAGE(AFJ57:AFJ58),"-","ERR")))</f>
        <v>-</v>
      </c>
      <c r="AFK61" s="0" t="str">
        <f aca="false">IF(AFK59=-9,"-",IF(AFK57=-9,"-",IF(AVERAGE(AFK59:AFK60)=AVERAGE(AFK57:AFK58),"-","ERR")))</f>
        <v>-</v>
      </c>
      <c r="AFL61" s="0" t="str">
        <f aca="false">IF(AFL59=-9,"-",IF(AFL57=-9,"-",IF(AVERAGE(AFL59:AFL60)=AVERAGE(AFL57:AFL58),"-","ERR")))</f>
        <v>-</v>
      </c>
      <c r="AFM61" s="0" t="str">
        <f aca="false">IF(AFM59=-9,"-",IF(AFM57=-9,"-",IF(AVERAGE(AFM59:AFM60)=AVERAGE(AFM57:AFM58),"-","ERR")))</f>
        <v>-</v>
      </c>
      <c r="AFN61" s="0" t="str">
        <f aca="false">IF(AFN59=-9,"-",IF(AFN57=-9,"-",IF(AVERAGE(AFN59:AFN60)=AVERAGE(AFN57:AFN58),"-","ERR")))</f>
        <v>-</v>
      </c>
      <c r="AFO61" s="0" t="str">
        <f aca="false">IF(AFO59=-9,"-",IF(AFO57=-9,"-",IF(AVERAGE(AFO59:AFO60)=AVERAGE(AFO57:AFO58),"-","ERR")))</f>
        <v>-</v>
      </c>
      <c r="AFP61" s="0" t="str">
        <f aca="false">IF(AFP59=-9,"-",IF(AFP57=-9,"-",IF(AVERAGE(AFP59:AFP60)=AVERAGE(AFP57:AFP58),"-","ERR")))</f>
        <v>-</v>
      </c>
      <c r="AFQ61" s="0" t="str">
        <f aca="false">IF(AFQ59=-9,"-",IF(AFQ57=-9,"-",IF(AVERAGE(AFQ59:AFQ60)=AVERAGE(AFQ57:AFQ58),"-","ERR")))</f>
        <v>-</v>
      </c>
      <c r="AFR61" s="0" t="str">
        <f aca="false">IF(AFR59=-9,"-",IF(AFR57=-9,"-",IF(AVERAGE(AFR59:AFR60)=AVERAGE(AFR57:AFR58),"-","ERR")))</f>
        <v>-</v>
      </c>
      <c r="AFS61" s="0" t="str">
        <f aca="false">IF(AFS59=-9,"-",IF(AFS57=-9,"-",IF(AVERAGE(AFS59:AFS60)=AVERAGE(AFS57:AFS58),"-","ERR")))</f>
        <v>-</v>
      </c>
      <c r="AFT61" s="0" t="str">
        <f aca="false">IF(AFT59=-9,"-",IF(AFT57=-9,"-",IF(AVERAGE(AFT59:AFT60)=AVERAGE(AFT57:AFT58),"-","ERR")))</f>
        <v>-</v>
      </c>
      <c r="AFU61" s="0" t="str">
        <f aca="false">IF(AFU59=-9,"-",IF(AFU57=-9,"-",IF(AVERAGE(AFU59:AFU60)=AVERAGE(AFU57:AFU58),"-","ERR")))</f>
        <v>-</v>
      </c>
      <c r="AFV61" s="0" t="str">
        <f aca="false">IF(AFV59=-9,"-",IF(AFV57=-9,"-",IF(AVERAGE(AFV59:AFV60)=AVERAGE(AFV57:AFV58),"-","ERR")))</f>
        <v>-</v>
      </c>
      <c r="AFW61" s="0" t="str">
        <f aca="false">IF(AFW59=-9,"-",IF(AFW57=-9,"-",IF(AVERAGE(AFW59:AFW60)=AVERAGE(AFW57:AFW58),"-","ERR")))</f>
        <v>-</v>
      </c>
      <c r="AFX61" s="0" t="str">
        <f aca="false">IF(AFX59=-9,"-",IF(AFX57=-9,"-",IF(AVERAGE(AFX59:AFX60)=AVERAGE(AFX57:AFX58),"-","ERR")))</f>
        <v>-</v>
      </c>
      <c r="AFY61" s="0" t="str">
        <f aca="false">IF(AFY59=-9,"-",IF(AFY57=-9,"-",IF(AVERAGE(AFY59:AFY60)=AVERAGE(AFY57:AFY58),"-","ERR")))</f>
        <v>-</v>
      </c>
      <c r="AFZ61" s="0" t="str">
        <f aca="false">IF(AFZ59=-9,"-",IF(AFZ57=-9,"-",IF(AVERAGE(AFZ59:AFZ60)=AVERAGE(AFZ57:AFZ58),"-","ERR")))</f>
        <v>-</v>
      </c>
      <c r="AGA61" s="0" t="str">
        <f aca="false">IF(AGA59=-9,"-",IF(AGA57=-9,"-",IF(AVERAGE(AGA59:AGA60)=AVERAGE(AGA57:AGA58),"-","ERR")))</f>
        <v>-</v>
      </c>
      <c r="AGB61" s="0" t="str">
        <f aca="false">IF(AGB59=-9,"-",IF(AGB57=-9,"-",IF(AVERAGE(AGB59:AGB60)=AVERAGE(AGB57:AGB58),"-","ERR")))</f>
        <v>-</v>
      </c>
      <c r="AGC61" s="0" t="str">
        <f aca="false">IF(AGC59=-9,"-",IF(AGC57=-9,"-",IF(AVERAGE(AGC59:AGC60)=AVERAGE(AGC57:AGC58),"-","ERR")))</f>
        <v>-</v>
      </c>
      <c r="AGD61" s="0" t="str">
        <f aca="false">IF(AGD59=-9,"-",IF(AGD57=-9,"-",IF(AVERAGE(AGD59:AGD60)=AVERAGE(AGD57:AGD58),"-","ERR")))</f>
        <v>-</v>
      </c>
      <c r="AGE61" s="0" t="str">
        <f aca="false">IF(AGE59=-9,"-",IF(AGE57=-9,"-",IF(AVERAGE(AGE59:AGE60)=AVERAGE(AGE57:AGE58),"-","ERR")))</f>
        <v>-</v>
      </c>
      <c r="AGF61" s="0" t="str">
        <f aca="false">IF(AGF59=-9,"-",IF(AGF57=-9,"-",IF(AVERAGE(AGF59:AGF60)=AVERAGE(AGF57:AGF58),"-","ERR")))</f>
        <v>-</v>
      </c>
      <c r="AGG61" s="0" t="str">
        <f aca="false">IF(AGG59=-9,"-",IF(AGG57=-9,"-",IF(AVERAGE(AGG59:AGG60)=AVERAGE(AGG57:AGG58),"-","ERR")))</f>
        <v>-</v>
      </c>
      <c r="AGH61" s="0" t="str">
        <f aca="false">IF(AGH59=-9,"-",IF(AGH57=-9,"-",IF(AVERAGE(AGH59:AGH60)=AVERAGE(AGH57:AGH58),"-","ERR")))</f>
        <v>-</v>
      </c>
      <c r="AGI61" s="0" t="str">
        <f aca="false">IF(AGI59=-9,"-",IF(AGI57=-9,"-",IF(AVERAGE(AGI59:AGI60)=AVERAGE(AGI57:AGI58),"-","ERR")))</f>
        <v>-</v>
      </c>
      <c r="AGJ61" s="0" t="str">
        <f aca="false">IF(AGJ59=-9,"-",IF(AGJ57=-9,"-",IF(AVERAGE(AGJ59:AGJ60)=AVERAGE(AGJ57:AGJ58),"-","ERR")))</f>
        <v>-</v>
      </c>
      <c r="AGK61" s="0" t="str">
        <f aca="false">IF(AGK59=-9,"-",IF(AGK57=-9,"-",IF(AVERAGE(AGK59:AGK60)=AVERAGE(AGK57:AGK58),"-","ERR")))</f>
        <v>-</v>
      </c>
      <c r="AGL61" s="0" t="str">
        <f aca="false">IF(AGL59=-9,"-",IF(AGL57=-9,"-",IF(AVERAGE(AGL59:AGL60)=AVERAGE(AGL57:AGL58),"-","ERR")))</f>
        <v>-</v>
      </c>
      <c r="AGM61" s="0" t="str">
        <f aca="false">IF(AGM59=-9,"-",IF(AGM57=-9,"-",IF(AVERAGE(AGM59:AGM60)=AVERAGE(AGM57:AGM58),"-","ERR")))</f>
        <v>-</v>
      </c>
      <c r="AGN61" s="0" t="str">
        <f aca="false">IF(AGN59=-9,"-",IF(AGN57=-9,"-",IF(AVERAGE(AGN59:AGN60)=AVERAGE(AGN57:AGN58),"-","ERR")))</f>
        <v>-</v>
      </c>
      <c r="AGO61" s="0" t="str">
        <f aca="false">IF(AGO59=-9,"-",IF(AGO57=-9,"-",IF(AVERAGE(AGO59:AGO60)=AVERAGE(AGO57:AGO58),"-","ERR")))</f>
        <v>-</v>
      </c>
      <c r="AGP61" s="0" t="str">
        <f aca="false">IF(AGP59=-9,"-",IF(AGP57=-9,"-",IF(AVERAGE(AGP59:AGP60)=AVERAGE(AGP57:AGP58),"-","ERR")))</f>
        <v>-</v>
      </c>
      <c r="AGQ61" s="0" t="str">
        <f aca="false">IF(AGQ59=-9,"-",IF(AGQ57=-9,"-",IF(AVERAGE(AGQ59:AGQ60)=AVERAGE(AGQ57:AGQ58),"-","ERR")))</f>
        <v>-</v>
      </c>
      <c r="AGR61" s="0" t="str">
        <f aca="false">IF(AGR59=-9,"-",IF(AGR57=-9,"-",IF(AVERAGE(AGR59:AGR60)=AVERAGE(AGR57:AGR58),"-","ERR")))</f>
        <v>-</v>
      </c>
      <c r="AGS61" s="0" t="str">
        <f aca="false">IF(AGS59=-9,"-",IF(AGS57=-9,"-",IF(AVERAGE(AGS59:AGS60)=AVERAGE(AGS57:AGS58),"-","ERR")))</f>
        <v>-</v>
      </c>
      <c r="AGT61" s="0" t="str">
        <f aca="false">IF(AGT59=-9,"-",IF(AGT57=-9,"-",IF(AVERAGE(AGT59:AGT60)=AVERAGE(AGT57:AGT58),"-","ERR")))</f>
        <v>-</v>
      </c>
      <c r="AGU61" s="0" t="str">
        <f aca="false">IF(AGU59=-9,"-",IF(AGU57=-9,"-",IF(AVERAGE(AGU59:AGU60)=AVERAGE(AGU57:AGU58),"-","ERR")))</f>
        <v>-</v>
      </c>
      <c r="AGV61" s="0" t="str">
        <f aca="false">IF(AGV59=-9,"-",IF(AGV57=-9,"-",IF(AVERAGE(AGV59:AGV60)=AVERAGE(AGV57:AGV58),"-","ERR")))</f>
        <v>-</v>
      </c>
      <c r="AGW61" s="0" t="str">
        <f aca="false">IF(AGW59=-9,"-",IF(AGW57=-9,"-",IF(AVERAGE(AGW59:AGW60)=AVERAGE(AGW57:AGW58),"-","ERR")))</f>
        <v>-</v>
      </c>
      <c r="AGX61" s="0" t="str">
        <f aca="false">IF(AGX59=-9,"-",IF(AGX57=-9,"-",IF(AVERAGE(AGX59:AGX60)=AVERAGE(AGX57:AGX58),"-","ERR")))</f>
        <v>-</v>
      </c>
      <c r="AGY61" s="0" t="str">
        <f aca="false">IF(AGY59=-9,"-",IF(AGY57=-9,"-",IF(AVERAGE(AGY59:AGY60)=AVERAGE(AGY57:AGY58),"-","ERR")))</f>
        <v>-</v>
      </c>
      <c r="AGZ61" s="0" t="str">
        <f aca="false">IF(AGZ59=-9,"-",IF(AGZ57=-9,"-",IF(AVERAGE(AGZ59:AGZ60)=AVERAGE(AGZ57:AGZ58),"-","ERR")))</f>
        <v>-</v>
      </c>
      <c r="AHA61" s="0" t="str">
        <f aca="false">IF(AHA59=-9,"-",IF(AHA57=-9,"-",IF(AVERAGE(AHA59:AHA60)=AVERAGE(AHA57:AHA58),"-","ERR")))</f>
        <v>-</v>
      </c>
      <c r="AHB61" s="0" t="str">
        <f aca="false">IF(AHB59=-9,"-",IF(AHB57=-9,"-",IF(AVERAGE(AHB59:AHB60)=AVERAGE(AHB57:AHB58),"-","ERR")))</f>
        <v>-</v>
      </c>
      <c r="AHC61" s="0" t="str">
        <f aca="false">IF(AHC59=-9,"-",IF(AHC57=-9,"-",IF(AVERAGE(AHC59:AHC60)=AVERAGE(AHC57:AHC58),"-","ERR")))</f>
        <v>-</v>
      </c>
      <c r="AHD61" s="0" t="str">
        <f aca="false">IF(AHD59=-9,"-",IF(AHD57=-9,"-",IF(AVERAGE(AHD59:AHD60)=AVERAGE(AHD57:AHD58),"-","ERR")))</f>
        <v>-</v>
      </c>
      <c r="AHE61" s="0" t="str">
        <f aca="false">IF(AHE59=-9,"-",IF(AHE57=-9,"-",IF(AVERAGE(AHE59:AHE60)=AVERAGE(AHE57:AHE58),"-","ERR")))</f>
        <v>-</v>
      </c>
      <c r="AHF61" s="0" t="str">
        <f aca="false">IF(AHF59=-9,"-",IF(AHF57=-9,"-",IF(AVERAGE(AHF59:AHF60)=AVERAGE(AHF57:AHF58),"-","ERR")))</f>
        <v>ERR</v>
      </c>
      <c r="AHG61" s="0" t="str">
        <f aca="false">IF(AHG59=-9,"-",IF(AHG57=-9,"-",IF(AVERAGE(AHG59:AHG60)=AVERAGE(AHG57:AHG58),"-","ERR")))</f>
        <v>-</v>
      </c>
      <c r="AHH61" s="0" t="str">
        <f aca="false">IF(AHH59=-9,"-",IF(AHH57=-9,"-",IF(AVERAGE(AHH59:AHH60)=AVERAGE(AHH57:AHH58),"-","ERR")))</f>
        <v>-</v>
      </c>
      <c r="AHI61" s="0" t="str">
        <f aca="false">IF(AHI59=-9,"-",IF(AHI57=-9,"-",IF(AVERAGE(AHI59:AHI60)=AVERAGE(AHI57:AHI58),"-","ERR")))</f>
        <v>-</v>
      </c>
      <c r="AHJ61" s="0" t="str">
        <f aca="false">IF(AHJ59=-9,"-",IF(AHJ57=-9,"-",IF(AVERAGE(AHJ59:AHJ60)=AVERAGE(AHJ57:AHJ58),"-","ERR")))</f>
        <v>-</v>
      </c>
      <c r="AHK61" s="0" t="str">
        <f aca="false">IF(AHK59=-9,"-",IF(AHK57=-9,"-",IF(AVERAGE(AHK59:AHK60)=AVERAGE(AHK57:AHK58),"-","ERR")))</f>
        <v>-</v>
      </c>
      <c r="AHL61" s="0" t="str">
        <f aca="false">IF(AHL59=-9,"-",IF(AHL57=-9,"-",IF(AVERAGE(AHL59:AHL60)=AVERAGE(AHL57:AHL58),"-","ERR")))</f>
        <v>-</v>
      </c>
      <c r="AHM61" s="0" t="str">
        <f aca="false">IF(AHM59=-9,"-",IF(AHM57=-9,"-",IF(AVERAGE(AHM59:AHM60)=AVERAGE(AHM57:AHM58),"-","ERR")))</f>
        <v>-</v>
      </c>
      <c r="AHN61" s="0" t="str">
        <f aca="false">IF(AHN59=-9,"-",IF(AHN57=-9,"-",IF(AVERAGE(AHN59:AHN60)=AVERAGE(AHN57:AHN58),"-","ERR")))</f>
        <v>-</v>
      </c>
      <c r="AHO61" s="0" t="str">
        <f aca="false">IF(AHO59=-9,"-",IF(AHO57=-9,"-",IF(AVERAGE(AHO59:AHO60)=AVERAGE(AHO57:AHO58),"-","ERR")))</f>
        <v>-</v>
      </c>
      <c r="AHP61" s="0" t="str">
        <f aca="false">IF(AHP59=-9,"-",IF(AHP57=-9,"-",IF(AVERAGE(AHP59:AHP60)=AVERAGE(AHP57:AHP58),"-","ERR")))</f>
        <v>-</v>
      </c>
      <c r="AHQ61" s="0" t="str">
        <f aca="false">IF(AHQ59=-9,"-",IF(AHQ57=-9,"-",IF(AVERAGE(AHQ59:AHQ60)=AVERAGE(AHQ57:AHQ58),"-","ERR")))</f>
        <v>-</v>
      </c>
      <c r="AHR61" s="0" t="str">
        <f aca="false">IF(AHR59=-9,"-",IF(AHR57=-9,"-",IF(AVERAGE(AHR59:AHR60)=AVERAGE(AHR57:AHR58),"-","ERR")))</f>
        <v>-</v>
      </c>
      <c r="AHS61" s="0" t="str">
        <f aca="false">IF(AHS59=-9,"-",IF(AHS57=-9,"-",IF(AVERAGE(AHS59:AHS60)=AVERAGE(AHS57:AHS58),"-","ERR")))</f>
        <v>-</v>
      </c>
      <c r="AHT61" s="0" t="str">
        <f aca="false">IF(AHT59=-9,"-",IF(AHT57=-9,"-",IF(AVERAGE(AHT59:AHT60)=AVERAGE(AHT57:AHT58),"-","ERR")))</f>
        <v>-</v>
      </c>
      <c r="AHU61" s="0" t="str">
        <f aca="false">IF(AHU59=-9,"-",IF(AHU57=-9,"-",IF(AVERAGE(AHU59:AHU60)=AVERAGE(AHU57:AHU58),"-","ERR")))</f>
        <v>-</v>
      </c>
      <c r="AHV61" s="0" t="str">
        <f aca="false">IF(AHV59=-9,"-",IF(AHV57=-9,"-",IF(AVERAGE(AHV59:AHV60)=AVERAGE(AHV57:AHV58),"-","ERR")))</f>
        <v>-</v>
      </c>
      <c r="AHW61" s="0" t="str">
        <f aca="false">IF(AHW59=-9,"-",IF(AHW57=-9,"-",IF(AVERAGE(AHW59:AHW60)=AVERAGE(AHW57:AHW58),"-","ERR")))</f>
        <v>-</v>
      </c>
      <c r="AHX61" s="0" t="str">
        <f aca="false">IF(AHX59=-9,"-",IF(AHX57=-9,"-",IF(AVERAGE(AHX59:AHX60)=AVERAGE(AHX57:AHX58),"-","ERR")))</f>
        <v>-</v>
      </c>
      <c r="AHY61" s="0" t="str">
        <f aca="false">IF(AHY59=-9,"-",IF(AHY57=-9,"-",IF(AVERAGE(AHY59:AHY60)=AVERAGE(AHY57:AHY58),"-","ERR")))</f>
        <v>-</v>
      </c>
      <c r="AHZ61" s="0" t="str">
        <f aca="false">IF(AHZ59=-9,"-",IF(AHZ57=-9,"-",IF(AVERAGE(AHZ59:AHZ60)=AVERAGE(AHZ57:AHZ58),"-","ERR")))</f>
        <v>-</v>
      </c>
      <c r="AIA61" s="0" t="str">
        <f aca="false">IF(AIA59=-9,"-",IF(AIA57=-9,"-",IF(AVERAGE(AIA59:AIA60)=AVERAGE(AIA57:AIA58),"-","ERR")))</f>
        <v>-</v>
      </c>
      <c r="AIB61" s="0" t="str">
        <f aca="false">IF(AIB59=-9,"-",IF(AIB57=-9,"-",IF(AVERAGE(AIB59:AIB60)=AVERAGE(AIB57:AIB58),"-","ERR")))</f>
        <v>-</v>
      </c>
      <c r="AIC61" s="0" t="str">
        <f aca="false">IF(AIC59=-9,"-",IF(AIC57=-9,"-",IF(AVERAGE(AIC59:AIC60)=AVERAGE(AIC57:AIC58),"-","ERR")))</f>
        <v>-</v>
      </c>
      <c r="AID61" s="0" t="str">
        <f aca="false">IF(AID59=-9,"-",IF(AID57=-9,"-",IF(AVERAGE(AID59:AID60)=AVERAGE(AID57:AID58),"-","ERR")))</f>
        <v>-</v>
      </c>
      <c r="AIE61" s="0" t="str">
        <f aca="false">IF(AIE59=-9,"-",IF(AIE57=-9,"-",IF(AVERAGE(AIE59:AIE60)=AVERAGE(AIE57:AIE58),"-","ERR")))</f>
        <v>-</v>
      </c>
      <c r="AIF61" s="0" t="str">
        <f aca="false">IF(AIF59=-9,"-",IF(AIF57=-9,"-",IF(AVERAGE(AIF59:AIF60)=AVERAGE(AIF57:AIF58),"-","ERR")))</f>
        <v>-</v>
      </c>
      <c r="AIG61" s="0" t="str">
        <f aca="false">IF(AIG59=-9,"-",IF(AIG57=-9,"-",IF(AVERAGE(AIG59:AIG60)=AVERAGE(AIG57:AIG58),"-","ERR")))</f>
        <v>-</v>
      </c>
      <c r="AIH61" s="0" t="str">
        <f aca="false">IF(AIH59=-9,"-",IF(AIH57=-9,"-",IF(AVERAGE(AIH59:AIH60)=AVERAGE(AIH57:AIH58),"-","ERR")))</f>
        <v>-</v>
      </c>
      <c r="AII61" s="0" t="str">
        <f aca="false">IF(AII59=-9,"-",IF(AII57=-9,"-",IF(AVERAGE(AII59:AII60)=AVERAGE(AII57:AII58),"-","ERR")))</f>
        <v>-</v>
      </c>
      <c r="AIJ61" s="0" t="str">
        <f aca="false">IF(AIJ59=-9,"-",IF(AIJ57=-9,"-",IF(AVERAGE(AIJ59:AIJ60)=AVERAGE(AIJ57:AIJ58),"-","ERR")))</f>
        <v>-</v>
      </c>
      <c r="AIK61" s="0" t="str">
        <f aca="false">IF(AIK59=-9,"-",IF(AIK57=-9,"-",IF(AVERAGE(AIK59:AIK60)=AVERAGE(AIK57:AIK58),"-","ERR")))</f>
        <v>-</v>
      </c>
      <c r="AIL61" s="0" t="str">
        <f aca="false">IF(AIL59=-9,"-",IF(AIL57=-9,"-",IF(AVERAGE(AIL59:AIL60)=AVERAGE(AIL57:AIL58),"-","ERR")))</f>
        <v>-</v>
      </c>
      <c r="AIM61" s="0" t="str">
        <f aca="false">IF(AIM59=-9,"-",IF(AIM57=-9,"-",IF(AVERAGE(AIM59:AIM60)=AVERAGE(AIM57:AIM58),"-","ERR")))</f>
        <v>-</v>
      </c>
      <c r="AIN61" s="0" t="str">
        <f aca="false">IF(AIN59=-9,"-",IF(AIN57=-9,"-",IF(AVERAGE(AIN59:AIN60)=AVERAGE(AIN57:AIN58),"-","ERR")))</f>
        <v>-</v>
      </c>
      <c r="AIO61" s="0" t="str">
        <f aca="false">IF(AIO59=-9,"-",IF(AIO57=-9,"-",IF(AVERAGE(AIO59:AIO60)=AVERAGE(AIO57:AIO58),"-","ERR")))</f>
        <v>-</v>
      </c>
      <c r="AIP61" s="0" t="str">
        <f aca="false">IF(AIP59=-9,"-",IF(AIP57=-9,"-",IF(AVERAGE(AIP59:AIP60)=AVERAGE(AIP57:AIP58),"-","ERR")))</f>
        <v>-</v>
      </c>
      <c r="AIQ61" s="0" t="str">
        <f aca="false">IF(AIQ59=-9,"-",IF(AIQ57=-9,"-",IF(AVERAGE(AIQ59:AIQ60)=AVERAGE(AIQ57:AIQ58),"-","ERR")))</f>
        <v>-</v>
      </c>
      <c r="AIR61" s="0" t="str">
        <f aca="false">IF(AIR59=-9,"-",IF(AIR57=-9,"-",IF(AVERAGE(AIR59:AIR60)=AVERAGE(AIR57:AIR58),"-","ERR")))</f>
        <v>-</v>
      </c>
      <c r="AIS61" s="0" t="str">
        <f aca="false">IF(AIS59=-9,"-",IF(AIS57=-9,"-",IF(AVERAGE(AIS59:AIS60)=AVERAGE(AIS57:AIS58),"-","ERR")))</f>
        <v>-</v>
      </c>
      <c r="AIT61" s="0" t="str">
        <f aca="false">IF(AIT59=-9,"-",IF(AIT57=-9,"-",IF(AVERAGE(AIT59:AIT60)=AVERAGE(AIT57:AIT58),"-","ERR")))</f>
        <v>-</v>
      </c>
      <c r="AIU61" s="0" t="str">
        <f aca="false">IF(AIU59=-9,"-",IF(AIU57=-9,"-",IF(AVERAGE(AIU59:AIU60)=AVERAGE(AIU57:AIU58),"-","ERR")))</f>
        <v>-</v>
      </c>
      <c r="AIV61" s="0" t="str">
        <f aca="false">IF(AIV59=-9,"-",IF(AIV57=-9,"-",IF(AVERAGE(AIV59:AIV60)=AVERAGE(AIV57:AIV58),"-","ERR")))</f>
        <v>-</v>
      </c>
      <c r="AIW61" s="0" t="str">
        <f aca="false">IF(AIW59=-9,"-",IF(AIW57=-9,"-",IF(AVERAGE(AIW59:AIW60)=AVERAGE(AIW57:AIW58),"-","ERR")))</f>
        <v>-</v>
      </c>
      <c r="AIX61" s="0" t="str">
        <f aca="false">IF(AIX59=-9,"-",IF(AIX57=-9,"-",IF(AVERAGE(AIX59:AIX60)=AVERAGE(AIX57:AIX58),"-","ERR")))</f>
        <v>-</v>
      </c>
      <c r="AIY61" s="0" t="str">
        <f aca="false">IF(AIY59=-9,"-",IF(AIY57=-9,"-",IF(AVERAGE(AIY59:AIY60)=AVERAGE(AIY57:AIY58),"-","ERR")))</f>
        <v>-</v>
      </c>
      <c r="AIZ61" s="0" t="str">
        <f aca="false">IF(AIZ59=-9,"-",IF(AIZ57=-9,"-",IF(AVERAGE(AIZ59:AIZ60)=AVERAGE(AIZ57:AIZ58),"-","ERR")))</f>
        <v>-</v>
      </c>
      <c r="AJA61" s="0" t="str">
        <f aca="false">IF(AJA59=-9,"-",IF(AJA57=-9,"-",IF(AVERAGE(AJA59:AJA60)=AVERAGE(AJA57:AJA58),"-","ERR")))</f>
        <v>-</v>
      </c>
      <c r="AJB61" s="0" t="str">
        <f aca="false">IF(AJB59=-9,"-",IF(AJB57=-9,"-",IF(AVERAGE(AJB59:AJB60)=AVERAGE(AJB57:AJB58),"-","ERR")))</f>
        <v>-</v>
      </c>
      <c r="AJC61" s="0" t="str">
        <f aca="false">IF(AJC59=-9,"-",IF(AJC57=-9,"-",IF(AVERAGE(AJC59:AJC60)=AVERAGE(AJC57:AJC58),"-","ERR")))</f>
        <v>ERR</v>
      </c>
      <c r="AJD61" s="0" t="str">
        <f aca="false">IF(AJD59=-9,"-",IF(AJD57=-9,"-",IF(AVERAGE(AJD59:AJD60)=AVERAGE(AJD57:AJD58),"-","ERR")))</f>
        <v>-</v>
      </c>
      <c r="AJE61" s="0" t="str">
        <f aca="false">IF(AJE59=-9,"-",IF(AJE57=-9,"-",IF(AVERAGE(AJE59:AJE60)=AVERAGE(AJE57:AJE58),"-","ERR")))</f>
        <v>-</v>
      </c>
      <c r="AJF61" s="0" t="str">
        <f aca="false">IF(AJF59=-9,"-",IF(AJF57=-9,"-",IF(AVERAGE(AJF59:AJF60)=AVERAGE(AJF57:AJF58),"-","ERR")))</f>
        <v>-</v>
      </c>
      <c r="AJG61" s="0" t="str">
        <f aca="false">IF(AJG59=-9,"-",IF(AJG57=-9,"-",IF(AVERAGE(AJG59:AJG60)=AVERAGE(AJG57:AJG58),"-","ERR")))</f>
        <v>-</v>
      </c>
      <c r="AJH61" s="0" t="str">
        <f aca="false">IF(AJH59=-9,"-",IF(AJH57=-9,"-",IF(AVERAGE(AJH59:AJH60)=AVERAGE(AJH57:AJH58),"-","ERR")))</f>
        <v>-</v>
      </c>
      <c r="AJI61" s="0" t="str">
        <f aca="false">IF(AJI59=-9,"-",IF(AJI57=-9,"-",IF(AVERAGE(AJI59:AJI60)=AVERAGE(AJI57:AJI58),"-","ERR")))</f>
        <v>-</v>
      </c>
      <c r="AJJ61" s="0" t="str">
        <f aca="false">IF(AJJ59=-9,"-",IF(AJJ57=-9,"-",IF(AVERAGE(AJJ59:AJJ60)=AVERAGE(AJJ57:AJJ58),"-","ERR")))</f>
        <v>-</v>
      </c>
      <c r="AJK61" s="0" t="str">
        <f aca="false">IF(AJK59=-9,"-",IF(AJK57=-9,"-",IF(AVERAGE(AJK59:AJK60)=AVERAGE(AJK57:AJK58),"-","ERR")))</f>
        <v>-</v>
      </c>
      <c r="AJL61" s="0" t="str">
        <f aca="false">IF(AJL59=-9,"-",IF(AJL57=-9,"-",IF(AVERAGE(AJL59:AJL60)=AVERAGE(AJL57:AJL58),"-","ERR")))</f>
        <v>-</v>
      </c>
      <c r="AJM61" s="0" t="str">
        <f aca="false">IF(AJM59=-9,"-",IF(AJM57=-9,"-",IF(AVERAGE(AJM59:AJM60)=AVERAGE(AJM57:AJM58),"-","ERR")))</f>
        <v>-</v>
      </c>
      <c r="AJN61" s="0" t="str">
        <f aca="false">IF(AJN59=-9,"-",IF(AJN57=-9,"-",IF(AVERAGE(AJN59:AJN60)=AVERAGE(AJN57:AJN58),"-","ERR")))</f>
        <v>-</v>
      </c>
      <c r="AJO61" s="0" t="str">
        <f aca="false">IF(AJO59=-9,"-",IF(AJO57=-9,"-",IF(AVERAGE(AJO59:AJO60)=AVERAGE(AJO57:AJO58),"-","ERR")))</f>
        <v>-</v>
      </c>
      <c r="AJP61" s="0" t="str">
        <f aca="false">IF(AJP59=-9,"-",IF(AJP57=-9,"-",IF(AVERAGE(AJP59:AJP60)=AVERAGE(AJP57:AJP58),"-","ERR")))</f>
        <v>-</v>
      </c>
      <c r="AJQ61" s="0" t="str">
        <f aca="false">IF(AJQ59=-9,"-",IF(AJQ57=-9,"-",IF(AVERAGE(AJQ59:AJQ60)=AVERAGE(AJQ57:AJQ58),"-","ERR")))</f>
        <v>-</v>
      </c>
      <c r="AJR61" s="0" t="str">
        <f aca="false">IF(AJR59=-9,"-",IF(AJR57=-9,"-",IF(AVERAGE(AJR59:AJR60)=AVERAGE(AJR57:AJR58),"-","ERR")))</f>
        <v>-</v>
      </c>
      <c r="AJS61" s="0" t="str">
        <f aca="false">IF(AJS59=-9,"-",IF(AJS57=-9,"-",IF(AVERAGE(AJS59:AJS60)=AVERAGE(AJS57:AJS58),"-","ERR")))</f>
        <v>-</v>
      </c>
      <c r="AJT61" s="0" t="str">
        <f aca="false">IF(AJT59=-9,"-",IF(AJT57=-9,"-",IF(AVERAGE(AJT59:AJT60)=AVERAGE(AJT57:AJT58),"-","ERR")))</f>
        <v>-</v>
      </c>
      <c r="AJU61" s="0" t="str">
        <f aca="false">IF(AJU59=-9,"-",IF(AJU57=-9,"-",IF(AVERAGE(AJU59:AJU60)=AVERAGE(AJU57:AJU58),"-","ERR")))</f>
        <v>-</v>
      </c>
      <c r="AJV61" s="0" t="str">
        <f aca="false">IF(AJV59=-9,"-",IF(AJV57=-9,"-",IF(AVERAGE(AJV59:AJV60)=AVERAGE(AJV57:AJV58),"-","ERR")))</f>
        <v>-</v>
      </c>
      <c r="AJW61" s="0" t="str">
        <f aca="false">IF(AJW59=-9,"-",IF(AJW57=-9,"-",IF(AVERAGE(AJW59:AJW60)=AVERAGE(AJW57:AJW58),"-","ERR")))</f>
        <v>-</v>
      </c>
      <c r="AJX61" s="0" t="str">
        <f aca="false">IF(AJX59=-9,"-",IF(AJX57=-9,"-",IF(AVERAGE(AJX59:AJX60)=AVERAGE(AJX57:AJX58),"-","ERR")))</f>
        <v>-</v>
      </c>
      <c r="AJY61" s="0" t="str">
        <f aca="false">IF(AJY59=-9,"-",IF(AJY57=-9,"-",IF(AVERAGE(AJY59:AJY60)=AVERAGE(AJY57:AJY58),"-","ERR")))</f>
        <v>-</v>
      </c>
      <c r="AJZ61" s="0" t="str">
        <f aca="false">IF(AJZ59=-9,"-",IF(AJZ57=-9,"-",IF(AVERAGE(AJZ59:AJZ60)=AVERAGE(AJZ57:AJZ58),"-","ERR")))</f>
        <v>-</v>
      </c>
      <c r="AKA61" s="0" t="str">
        <f aca="false">IF(AKA59=-9,"-",IF(AKA57=-9,"-",IF(AVERAGE(AKA59:AKA60)=AVERAGE(AKA57:AKA58),"-","ERR")))</f>
        <v>-</v>
      </c>
      <c r="AKB61" s="0" t="str">
        <f aca="false">IF(AKB59=-9,"-",IF(AKB57=-9,"-",IF(AVERAGE(AKB59:AKB60)=AVERAGE(AKB57:AKB58),"-","ERR")))</f>
        <v>-</v>
      </c>
      <c r="AKC61" s="0" t="str">
        <f aca="false">IF(AKC59=-9,"-",IF(AKC57=-9,"-",IF(AVERAGE(AKC59:AKC60)=AVERAGE(AKC57:AKC58),"-","ERR")))</f>
        <v>-</v>
      </c>
      <c r="AKD61" s="0" t="str">
        <f aca="false">IF(AKD59=-9,"-",IF(AKD57=-9,"-",IF(AVERAGE(AKD59:AKD60)=AVERAGE(AKD57:AKD58),"-","ERR")))</f>
        <v>-</v>
      </c>
      <c r="AKE61" s="0" t="str">
        <f aca="false">IF(AKE59=-9,"-",IF(AKE57=-9,"-",IF(AVERAGE(AKE59:AKE60)=AVERAGE(AKE57:AKE58),"-","ERR")))</f>
        <v>-</v>
      </c>
      <c r="AKF61" s="0" t="str">
        <f aca="false">IF(AKF59=-9,"-",IF(AKF57=-9,"-",IF(AVERAGE(AKF59:AKF60)=AVERAGE(AKF57:AKF58),"-","ERR")))</f>
        <v>-</v>
      </c>
      <c r="AKG61" s="0" t="str">
        <f aca="false">IF(AKG59=-9,"-",IF(AKG57=-9,"-",IF(AVERAGE(AKG59:AKG60)=AVERAGE(AKG57:AKG58),"-","ERR")))</f>
        <v>-</v>
      </c>
      <c r="AKH61" s="0" t="str">
        <f aca="false">IF(AKH59=-9,"-",IF(AKH57=-9,"-",IF(AVERAGE(AKH59:AKH60)=AVERAGE(AKH57:AKH58),"-","ERR")))</f>
        <v>-</v>
      </c>
      <c r="AKI61" s="0" t="str">
        <f aca="false">IF(AKI59=-9,"-",IF(AKI57=-9,"-",IF(AVERAGE(AKI59:AKI60)=AVERAGE(AKI57:AKI58),"-","ERR")))</f>
        <v>-</v>
      </c>
      <c r="AKJ61" s="0" t="str">
        <f aca="false">IF(AKJ59=-9,"-",IF(AKJ57=-9,"-",IF(AVERAGE(AKJ59:AKJ60)=AVERAGE(AKJ57:AKJ58),"-","ERR")))</f>
        <v>-</v>
      </c>
      <c r="AKK61" s="0" t="str">
        <f aca="false">IF(AKK59=-9,"-",IF(AKK57=-9,"-",IF(AVERAGE(AKK59:AKK60)=AVERAGE(AKK57:AKK58),"-","ERR")))</f>
        <v>-</v>
      </c>
      <c r="AKL61" s="0" t="str">
        <f aca="false">IF(AKL59=-9,"-",IF(AKL57=-9,"-",IF(AVERAGE(AKL59:AKL60)=AVERAGE(AKL57:AKL58),"-","ERR")))</f>
        <v>-</v>
      </c>
      <c r="AKM61" s="0" t="str">
        <f aca="false">IF(AKM59=-9,"-",IF(AKM57=-9,"-",IF(AVERAGE(AKM59:AKM60)=AVERAGE(AKM57:AKM58),"-","ERR")))</f>
        <v>-</v>
      </c>
      <c r="AKN61" s="0" t="str">
        <f aca="false">IF(AKN59=-9,"-",IF(AKN57=-9,"-",IF(AVERAGE(AKN59:AKN60)=AVERAGE(AKN57:AKN58),"-","ERR")))</f>
        <v>-</v>
      </c>
      <c r="AKO61" s="0" t="str">
        <f aca="false">IF(AKO59=-9,"-",IF(AKO57=-9,"-",IF(AVERAGE(AKO59:AKO60)=AVERAGE(AKO57:AKO58),"-","ERR")))</f>
        <v>-</v>
      </c>
      <c r="AKP61" s="0" t="str">
        <f aca="false">IF(AKP59=-9,"-",IF(AKP57=-9,"-",IF(AVERAGE(AKP59:AKP60)=AVERAGE(AKP57:AKP58),"-","ERR")))</f>
        <v>-</v>
      </c>
      <c r="AKQ61" s="0" t="str">
        <f aca="false">IF(AKQ59=-9,"-",IF(AKQ57=-9,"-",IF(AVERAGE(AKQ59:AKQ60)=AVERAGE(AKQ57:AKQ58),"-","ERR")))</f>
        <v>-</v>
      </c>
      <c r="AKR61" s="0" t="str">
        <f aca="false">IF(AKR59=-9,"-",IF(AKR57=-9,"-",IF(AVERAGE(AKR59:AKR60)=AVERAGE(AKR57:AKR58),"-","ERR")))</f>
        <v>-</v>
      </c>
      <c r="AKS61" s="0" t="str">
        <f aca="false">IF(AKS59=-9,"-",IF(AKS57=-9,"-",IF(AVERAGE(AKS59:AKS60)=AVERAGE(AKS57:AKS58),"-","ERR")))</f>
        <v>-</v>
      </c>
      <c r="AKT61" s="0" t="str">
        <f aca="false">IF(AKT59=-9,"-",IF(AKT57=-9,"-",IF(AVERAGE(AKT59:AKT60)=AVERAGE(AKT57:AKT58),"-","ERR")))</f>
        <v>-</v>
      </c>
      <c r="AKU61" s="0" t="str">
        <f aca="false">IF(AKU59=-9,"-",IF(AKU57=-9,"-",IF(AVERAGE(AKU59:AKU60)=AVERAGE(AKU57:AKU58),"-","ERR")))</f>
        <v>-</v>
      </c>
      <c r="AKV61" s="0" t="str">
        <f aca="false">IF(AKV59=-9,"-",IF(AKV57=-9,"-",IF(AVERAGE(AKV59:AKV60)=AVERAGE(AKV57:AKV58),"-","ERR")))</f>
        <v>-</v>
      </c>
      <c r="AKW61" s="0" t="str">
        <f aca="false">IF(AKW59=-9,"-",IF(AKW57=-9,"-",IF(AVERAGE(AKW59:AKW60)=AVERAGE(AKW57:AKW58),"-","ERR")))</f>
        <v>-</v>
      </c>
      <c r="AKX61" s="0" t="str">
        <f aca="false">IF(AKX59=-9,"-",IF(AKX57=-9,"-",IF(AVERAGE(AKX59:AKX60)=AVERAGE(AKX57:AKX58),"-","ERR")))</f>
        <v>-</v>
      </c>
      <c r="AKY61" s="0" t="str">
        <f aca="false">IF(AKY59=-9,"-",IF(AKY57=-9,"-",IF(AVERAGE(AKY59:AKY60)=AVERAGE(AKY57:AKY58),"-","ERR")))</f>
        <v>-</v>
      </c>
      <c r="AKZ61" s="0" t="str">
        <f aca="false">IF(AKZ59=-9,"-",IF(AKZ57=-9,"-",IF(AVERAGE(AKZ59:AKZ60)=AVERAGE(AKZ57:AKZ58),"-","ERR")))</f>
        <v>-</v>
      </c>
      <c r="ALA61" s="0" t="str">
        <f aca="false">IF(ALA59=-9,"-",IF(ALA57=-9,"-",IF(AVERAGE(ALA59:ALA60)=AVERAGE(ALA57:ALA58),"-","ERR")))</f>
        <v>-</v>
      </c>
      <c r="ALB61" s="0" t="str">
        <f aca="false">IF(ALB59=-9,"-",IF(ALB57=-9,"-",IF(AVERAGE(ALB59:ALB60)=AVERAGE(ALB57:ALB58),"-","ERR")))</f>
        <v>-</v>
      </c>
      <c r="ALC61" s="0" t="str">
        <f aca="false">IF(ALC59=-9,"-",IF(ALC57=-9,"-",IF(AVERAGE(ALC59:ALC60)=AVERAGE(ALC57:ALC58),"-","ERR")))</f>
        <v>-</v>
      </c>
      <c r="ALD61" s="0" t="str">
        <f aca="false">IF(ALD59=-9,"-",IF(ALD57=-9,"-",IF(AVERAGE(ALD59:ALD60)=AVERAGE(ALD57:ALD58),"-","ERR")))</f>
        <v>-</v>
      </c>
      <c r="ALE61" s="0" t="str">
        <f aca="false">IF(ALE59=-9,"-",IF(ALE57=-9,"-",IF(AVERAGE(ALE59:ALE60)=AVERAGE(ALE57:ALE58),"-","ERR")))</f>
        <v>-</v>
      </c>
      <c r="ALF61" s="0" t="str">
        <f aca="false">IF(ALF59=-9,"-",IF(ALF57=-9,"-",IF(AVERAGE(ALF59:ALF60)=AVERAGE(ALF57:ALF58),"-","ERR")))</f>
        <v>-</v>
      </c>
      <c r="ALG61" s="0" t="str">
        <f aca="false">IF(ALG59=-9,"-",IF(ALG57=-9,"-",IF(AVERAGE(ALG59:ALG60)=AVERAGE(ALG57:ALG58),"-","ERR")))</f>
        <v>-</v>
      </c>
      <c r="ALH61" s="0" t="str">
        <f aca="false">IF(ALH59=-9,"-",IF(ALH57=-9,"-",IF(AVERAGE(ALH59:ALH60)=AVERAGE(ALH57:ALH58),"-","ERR")))</f>
        <v>-</v>
      </c>
      <c r="ALI61" s="0" t="str">
        <f aca="false">IF(ALI59=-9,"-",IF(ALI57=-9,"-",IF(AVERAGE(ALI59:ALI60)=AVERAGE(ALI57:ALI58),"-","ERR")))</f>
        <v>-</v>
      </c>
      <c r="ALJ61" s="0" t="str">
        <f aca="false">IF(ALJ59=-9,"-",IF(ALJ57=-9,"-",IF(AVERAGE(ALJ59:ALJ60)=AVERAGE(ALJ57:ALJ58),"-","ERR")))</f>
        <v>-</v>
      </c>
      <c r="ALK61" s="0" t="str">
        <f aca="false">IF(ALK59=-9,"-",IF(ALK57=-9,"-",IF(AVERAGE(ALK59:ALK60)=AVERAGE(ALK57:ALK58),"-","ERR")))</f>
        <v>-</v>
      </c>
      <c r="ALL61" s="0" t="str">
        <f aca="false">IF(ALL59=-9,"-",IF(ALL57=-9,"-",IF(AVERAGE(ALL59:ALL60)=AVERAGE(ALL57:ALL58),"-","ERR")))</f>
        <v>-</v>
      </c>
      <c r="ALM61" s="0" t="str">
        <f aca="false">IF(ALM59=-9,"-",IF(ALM57=-9,"-",IF(AVERAGE(ALM59:ALM60)=AVERAGE(ALM57:ALM58),"-","ERR")))</f>
        <v>-</v>
      </c>
      <c r="ALN61" s="0" t="str">
        <f aca="false">IF(ALN59=-9,"-",IF(ALN57=-9,"-",IF(AVERAGE(ALN59:ALN60)=AVERAGE(ALN57:ALN58),"-","ERR")))</f>
        <v>-</v>
      </c>
      <c r="ALO61" s="0" t="str">
        <f aca="false">IF(ALO59=-9,"-",IF(ALO57=-9,"-",IF(AVERAGE(ALO59:ALO60)=AVERAGE(ALO57:ALO58),"-","ERR")))</f>
        <v>-</v>
      </c>
      <c r="ALP61" s="0" t="str">
        <f aca="false">IF(ALP59=-9,"-",IF(ALP57=-9,"-",IF(AVERAGE(ALP59:ALP60)=AVERAGE(ALP57:ALP58),"-","ERR")))</f>
        <v>-</v>
      </c>
      <c r="ALQ61" s="0" t="str">
        <f aca="false">IF(ALQ59=-9,"-",IF(ALQ57=-9,"-",IF(AVERAGE(ALQ59:ALQ60)=AVERAGE(ALQ57:ALQ58),"-","ERR")))</f>
        <v>-</v>
      </c>
      <c r="ALR61" s="0" t="str">
        <f aca="false">IF(ALR59=-9,"-",IF(ALR57=-9,"-",IF(AVERAGE(ALR59:ALR60)=AVERAGE(ALR57:ALR58),"-","ERR")))</f>
        <v>-</v>
      </c>
      <c r="ALS61" s="0" t="str">
        <f aca="false">IF(ALS59=-9,"-",IF(ALS57=-9,"-",IF(AVERAGE(ALS59:ALS60)=AVERAGE(ALS57:ALS58),"-","ERR")))</f>
        <v>-</v>
      </c>
      <c r="ALT61" s="0" t="str">
        <f aca="false">IF(ALT59=-9,"-",IF(ALT57=-9,"-",IF(AVERAGE(ALT59:ALT60)=AVERAGE(ALT57:ALT58),"-","ERR")))</f>
        <v>-</v>
      </c>
      <c r="ALU61" s="0" t="str">
        <f aca="false">IF(ALU59=-9,"-",IF(ALU57=-9,"-",IF(AVERAGE(ALU59:ALU60)=AVERAGE(ALU57:ALU58),"-","ERR")))</f>
        <v>-</v>
      </c>
      <c r="ALV61" s="0" t="str">
        <f aca="false">IF(ALV59=-9,"-",IF(ALV57=-9,"-",IF(AVERAGE(ALV59:ALV60)=AVERAGE(ALV57:ALV58),"-","ERR")))</f>
        <v>-</v>
      </c>
      <c r="ALW61" s="0" t="str">
        <f aca="false">IF(ALW59=-9,"-",IF(ALW57=-9,"-",IF(AVERAGE(ALW59:ALW60)=AVERAGE(ALW57:ALW58),"-","ERR")))</f>
        <v>-</v>
      </c>
      <c r="ALX61" s="0" t="str">
        <f aca="false">IF(ALX59=-9,"-",IF(ALX57=-9,"-",IF(AVERAGE(ALX59:ALX60)=AVERAGE(ALX57:ALX58),"-","ERR")))</f>
        <v>-</v>
      </c>
      <c r="ALY61" s="0" t="str">
        <f aca="false">IF(ALY59=-9,"-",IF(ALY57=-9,"-",IF(AVERAGE(ALY59:ALY60)=AVERAGE(ALY57:ALY58),"-","ERR")))</f>
        <v>-</v>
      </c>
      <c r="ALZ61" s="0" t="str">
        <f aca="false">IF(ALZ59=-9,"-",IF(ALZ57=-9,"-",IF(AVERAGE(ALZ59:ALZ60)=AVERAGE(ALZ57:ALZ58),"-","ERR")))</f>
        <v>-</v>
      </c>
      <c r="AMA61" s="0" t="str">
        <f aca="false">IF(AMA59=-9,"-",IF(AMA57=-9,"-",IF(AVERAGE(AMA59:AMA60)=AVERAGE(AMA57:AMA58),"-","ERR")))</f>
        <v>-</v>
      </c>
      <c r="AMB61" s="0" t="str">
        <f aca="false">IF(AMB59=-9,"-",IF(AMB57=-9,"-",IF(AVERAGE(AMB59:AMB60)=AVERAGE(AMB57:AMB58),"-","ERR")))</f>
        <v>-</v>
      </c>
      <c r="AMC61" s="0" t="str">
        <f aca="false">IF(AMC59=-9,"-",IF(AMC57=-9,"-",IF(AVERAGE(AMC59:AMC60)=AVERAGE(AMC57:AMC58),"-","ERR")))</f>
        <v>-</v>
      </c>
      <c r="AMD61" s="0" t="str">
        <f aca="false">IF(AMD59=-9,"-",IF(AMD57=-9,"-",IF(AVERAGE(AMD59:AMD60)=AVERAGE(AMD57:AMD58),"-","ERR")))</f>
        <v>-</v>
      </c>
      <c r="AME61" s="0" t="str">
        <f aca="false">IF(AME59=-9,"-",IF(AME57=-9,"-",IF(AVERAGE(AME59:AME60)=AVERAGE(AME57:AME58),"-","ERR")))</f>
        <v>-</v>
      </c>
      <c r="AMF61" s="0" t="str">
        <f aca="false">IF(AMF59=-9,"-",IF(AMF57=-9,"-",IF(AVERAGE(AMF59:AMF60)=AVERAGE(AMF57:AMF58),"-","ERR")))</f>
        <v>-</v>
      </c>
      <c r="AMG61" s="0" t="str">
        <f aca="false">IF(AMG59=-9,"-",IF(AMG57=-9,"-",IF(AVERAGE(AMG59:AMG60)=AVERAGE(AMG57:AMG58),"-","ERR")))</f>
        <v>-</v>
      </c>
      <c r="AMH61" s="0" t="str">
        <f aca="false">IF(AMH59=-9,"-",IF(AMH57=-9,"-",IF(AVERAGE(AMH59:AMH60)=AVERAGE(AMH57:AMH58),"-","ERR")))</f>
        <v>-</v>
      </c>
      <c r="AMI61" s="0" t="str">
        <f aca="false">IF(AMI59=-9,"-",IF(AMI57=-9,"-",IF(AVERAGE(AMI59:AMI60)=AVERAGE(AMI57:AMI58),"-","ERR")))</f>
        <v>-</v>
      </c>
      <c r="AMJ61" s="0" t="str">
        <f aca="false">IF(AMJ59=-9,"-",IF(AMJ57=-9,"-",IF(AVERAGE(AMJ59:AMJ60)=AVERAGE(AMJ57:AMJ58),"-","ERR")))</f>
        <v>-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3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0" activeCellId="0" sqref="O10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6991</v>
      </c>
      <c r="B1" s="0" t="s">
        <v>88</v>
      </c>
    </row>
    <row r="2" customFormat="false" ht="15" hidden="false" customHeight="false" outlineLevel="0" collapsed="false">
      <c r="A2" s="55" t="n">
        <v>8</v>
      </c>
      <c r="B2" s="0" t="s">
        <v>925</v>
      </c>
    </row>
    <row r="3" customFormat="false" ht="15" hidden="false" customHeight="false" outlineLevel="0" collapsed="false">
      <c r="A3" s="56" t="n">
        <v>7</v>
      </c>
      <c r="B3" s="0" t="s">
        <v>291</v>
      </c>
    </row>
    <row r="4" customFormat="false" ht="15" hidden="false" customHeight="false" outlineLevel="0" collapsed="false">
      <c r="A4" s="57" t="n">
        <v>6</v>
      </c>
      <c r="B4" s="0" t="s">
        <v>1567</v>
      </c>
    </row>
    <row r="5" customFormat="false" ht="15" hidden="false" customHeight="false" outlineLevel="0" collapsed="false">
      <c r="A5" s="58" t="n">
        <v>5</v>
      </c>
      <c r="B5" s="0" t="s">
        <v>2007</v>
      </c>
    </row>
    <row r="6" customFormat="false" ht="15" hidden="false" customHeight="false" outlineLevel="0" collapsed="false">
      <c r="A6" s="59" t="n">
        <v>4</v>
      </c>
      <c r="B6" s="0" t="s">
        <v>1497</v>
      </c>
    </row>
    <row r="7" customFormat="false" ht="15" hidden="false" customHeight="false" outlineLevel="0" collapsed="false">
      <c r="A7" s="59" t="n">
        <v>4</v>
      </c>
      <c r="B7" s="0" t="s">
        <v>826</v>
      </c>
    </row>
    <row r="8" customFormat="false" ht="15" hidden="false" customHeight="false" outlineLevel="0" collapsed="false">
      <c r="A8" s="59" t="n">
        <v>4</v>
      </c>
      <c r="B8" s="0" t="s">
        <v>666</v>
      </c>
    </row>
    <row r="9" customFormat="false" ht="15" hidden="false" customHeight="false" outlineLevel="0" collapsed="false">
      <c r="A9" s="60" t="n">
        <v>3</v>
      </c>
      <c r="B9" s="0" t="s">
        <v>738</v>
      </c>
    </row>
    <row r="10" customFormat="false" ht="15" hidden="false" customHeight="false" outlineLevel="0" collapsed="false">
      <c r="A10" s="60" t="n">
        <v>3</v>
      </c>
      <c r="B10" s="0" t="s">
        <v>1070</v>
      </c>
    </row>
    <row r="11" customFormat="false" ht="15" hidden="false" customHeight="false" outlineLevel="0" collapsed="false">
      <c r="A11" s="60" t="n">
        <v>3</v>
      </c>
      <c r="B11" s="0" t="s">
        <v>1199</v>
      </c>
    </row>
    <row r="12" customFormat="false" ht="15" hidden="false" customHeight="false" outlineLevel="0" collapsed="false">
      <c r="A12" s="60" t="n">
        <v>3</v>
      </c>
      <c r="B12" s="0" t="s">
        <v>828</v>
      </c>
    </row>
    <row r="13" customFormat="false" ht="15" hidden="false" customHeight="false" outlineLevel="0" collapsed="false">
      <c r="A13" s="60" t="n">
        <v>3</v>
      </c>
      <c r="B13" s="0" t="s">
        <v>567</v>
      </c>
    </row>
    <row r="14" customFormat="false" ht="15" hidden="false" customHeight="false" outlineLevel="0" collapsed="false">
      <c r="A14" s="60" t="n">
        <v>3</v>
      </c>
      <c r="B14" s="0" t="s">
        <v>2279</v>
      </c>
    </row>
    <row r="15" customFormat="false" ht="15" hidden="false" customHeight="false" outlineLevel="0" collapsed="false">
      <c r="A15" s="60" t="n">
        <v>3</v>
      </c>
      <c r="B15" s="0" t="s">
        <v>3270</v>
      </c>
    </row>
    <row r="16" customFormat="false" ht="15" hidden="false" customHeight="false" outlineLevel="0" collapsed="false">
      <c r="A16" s="60" t="n">
        <v>3</v>
      </c>
      <c r="B16" s="0" t="s">
        <v>531</v>
      </c>
    </row>
    <row r="17" customFormat="false" ht="15" hidden="false" customHeight="false" outlineLevel="0" collapsed="false">
      <c r="A17" s="60" t="n">
        <v>3</v>
      </c>
      <c r="B17" s="0" t="s">
        <v>2042</v>
      </c>
    </row>
    <row r="18" customFormat="false" ht="15" hidden="false" customHeight="false" outlineLevel="0" collapsed="false">
      <c r="A18" s="60" t="n">
        <v>3</v>
      </c>
      <c r="B18" s="0" t="s">
        <v>679</v>
      </c>
    </row>
    <row r="19" customFormat="false" ht="15" hidden="false" customHeight="false" outlineLevel="0" collapsed="false">
      <c r="A19" s="60" t="n">
        <v>3</v>
      </c>
      <c r="B19" s="0" t="s">
        <v>1669</v>
      </c>
    </row>
    <row r="20" customFormat="false" ht="15" hidden="false" customHeight="false" outlineLevel="0" collapsed="false">
      <c r="A20" s="60" t="n">
        <v>3</v>
      </c>
      <c r="B20" s="0" t="s">
        <v>974</v>
      </c>
    </row>
    <row r="21" customFormat="false" ht="15" hidden="false" customHeight="false" outlineLevel="0" collapsed="false">
      <c r="A21" s="60" t="n">
        <v>3</v>
      </c>
      <c r="B21" s="0" t="s">
        <v>2168</v>
      </c>
    </row>
    <row r="22" customFormat="false" ht="15" hidden="false" customHeight="false" outlineLevel="0" collapsed="false">
      <c r="A22" s="60" t="n">
        <v>3</v>
      </c>
      <c r="B22" s="0" t="s">
        <v>1038</v>
      </c>
    </row>
    <row r="23" customFormat="false" ht="15" hidden="false" customHeight="false" outlineLevel="0" collapsed="false">
      <c r="A23" s="60" t="n">
        <v>3</v>
      </c>
      <c r="B23" s="0" t="s">
        <v>1895</v>
      </c>
    </row>
    <row r="24" customFormat="false" ht="15" hidden="false" customHeight="false" outlineLevel="0" collapsed="false">
      <c r="A24" s="60" t="n">
        <v>3</v>
      </c>
      <c r="B24" s="0" t="s">
        <v>1204</v>
      </c>
    </row>
    <row r="25" customFormat="false" ht="15" hidden="false" customHeight="false" outlineLevel="0" collapsed="false">
      <c r="A25" s="60" t="n">
        <v>3</v>
      </c>
      <c r="B25" s="0" t="s">
        <v>2394</v>
      </c>
    </row>
    <row r="26" customFormat="false" ht="15" hidden="false" customHeight="false" outlineLevel="0" collapsed="false">
      <c r="A26" s="60" t="n">
        <v>3</v>
      </c>
      <c r="B26" s="0" t="s">
        <v>933</v>
      </c>
    </row>
    <row r="27" customFormat="false" ht="15" hidden="false" customHeight="false" outlineLevel="0" collapsed="false">
      <c r="A27" s="61" t="n">
        <v>2</v>
      </c>
      <c r="B27" s="0" t="s">
        <v>1746</v>
      </c>
    </row>
    <row r="28" customFormat="false" ht="15" hidden="false" customHeight="false" outlineLevel="0" collapsed="false">
      <c r="A28" s="61" t="n">
        <v>2</v>
      </c>
      <c r="B28" s="0" t="s">
        <v>1765</v>
      </c>
    </row>
    <row r="29" customFormat="false" ht="15" hidden="false" customHeight="false" outlineLevel="0" collapsed="false">
      <c r="A29" s="61" t="n">
        <v>2</v>
      </c>
      <c r="B29" s="0" t="s">
        <v>932</v>
      </c>
    </row>
    <row r="30" customFormat="false" ht="15" hidden="false" customHeight="false" outlineLevel="0" collapsed="false">
      <c r="A30" s="61" t="n">
        <v>2</v>
      </c>
      <c r="B30" s="0" t="s">
        <v>1355</v>
      </c>
    </row>
    <row r="31" customFormat="false" ht="15" hidden="false" customHeight="false" outlineLevel="0" collapsed="false">
      <c r="A31" s="61" t="n">
        <v>2</v>
      </c>
      <c r="B31" s="0" t="s">
        <v>1268</v>
      </c>
    </row>
    <row r="32" customFormat="false" ht="15" hidden="false" customHeight="false" outlineLevel="0" collapsed="false">
      <c r="A32" s="61" t="n">
        <v>2</v>
      </c>
      <c r="B32" s="0" t="s">
        <v>2037</v>
      </c>
    </row>
    <row r="33" customFormat="false" ht="15" hidden="false" customHeight="false" outlineLevel="0" collapsed="false">
      <c r="A33" s="61" t="n">
        <v>2</v>
      </c>
      <c r="B33" s="0" t="s">
        <v>1018</v>
      </c>
    </row>
    <row r="34" customFormat="false" ht="15" hidden="false" customHeight="false" outlineLevel="0" collapsed="false">
      <c r="A34" s="61" t="n">
        <v>2</v>
      </c>
      <c r="B34" s="0" t="s">
        <v>486</v>
      </c>
    </row>
    <row r="35" customFormat="false" ht="15" hidden="false" customHeight="false" outlineLevel="0" collapsed="false">
      <c r="A35" s="61" t="n">
        <v>2</v>
      </c>
      <c r="B35" s="0" t="s">
        <v>1278</v>
      </c>
    </row>
    <row r="36" customFormat="false" ht="15" hidden="false" customHeight="false" outlineLevel="0" collapsed="false">
      <c r="A36" s="61" t="n">
        <v>2</v>
      </c>
      <c r="B36" s="0" t="s">
        <v>822</v>
      </c>
    </row>
    <row r="37" customFormat="false" ht="15" hidden="false" customHeight="false" outlineLevel="0" collapsed="false">
      <c r="A37" s="61" t="n">
        <v>2</v>
      </c>
      <c r="B37" s="0" t="s">
        <v>1078</v>
      </c>
    </row>
    <row r="38" customFormat="false" ht="15" hidden="false" customHeight="false" outlineLevel="0" collapsed="false">
      <c r="A38" s="61" t="n">
        <v>2</v>
      </c>
      <c r="B38" s="0" t="s">
        <v>2526</v>
      </c>
    </row>
    <row r="39" customFormat="false" ht="15" hidden="false" customHeight="false" outlineLevel="0" collapsed="false">
      <c r="A39" s="61" t="n">
        <v>2</v>
      </c>
      <c r="B39" s="0" t="s">
        <v>2971</v>
      </c>
    </row>
    <row r="40" customFormat="false" ht="15" hidden="false" customHeight="false" outlineLevel="0" collapsed="false">
      <c r="A40" s="61" t="n">
        <v>2</v>
      </c>
      <c r="B40" s="0" t="s">
        <v>1340</v>
      </c>
    </row>
    <row r="41" customFormat="false" ht="15" hidden="false" customHeight="false" outlineLevel="0" collapsed="false">
      <c r="A41" s="61" t="n">
        <v>2</v>
      </c>
      <c r="B41" s="0" t="s">
        <v>2561</v>
      </c>
    </row>
    <row r="42" customFormat="false" ht="15" hidden="false" customHeight="false" outlineLevel="0" collapsed="false">
      <c r="A42" s="61" t="n">
        <v>2</v>
      </c>
      <c r="B42" s="0" t="s">
        <v>595</v>
      </c>
    </row>
    <row r="43" customFormat="false" ht="15" hidden="false" customHeight="false" outlineLevel="0" collapsed="false">
      <c r="A43" s="61" t="n">
        <v>2</v>
      </c>
      <c r="B43" s="0" t="s">
        <v>2327</v>
      </c>
    </row>
    <row r="44" customFormat="false" ht="15" hidden="false" customHeight="false" outlineLevel="0" collapsed="false">
      <c r="A44" s="61" t="n">
        <v>2</v>
      </c>
      <c r="B44" s="0" t="s">
        <v>3931</v>
      </c>
    </row>
    <row r="45" customFormat="false" ht="15" hidden="false" customHeight="false" outlineLevel="0" collapsed="false">
      <c r="A45" s="61" t="n">
        <v>2</v>
      </c>
      <c r="B45" s="0" t="s">
        <v>2925</v>
      </c>
    </row>
    <row r="46" customFormat="false" ht="15" hidden="false" customHeight="false" outlineLevel="0" collapsed="false">
      <c r="A46" s="61" t="n">
        <v>2</v>
      </c>
      <c r="B46" s="0" t="s">
        <v>3501</v>
      </c>
    </row>
    <row r="47" customFormat="false" ht="15" hidden="false" customHeight="false" outlineLevel="0" collapsed="false">
      <c r="A47" s="61" t="n">
        <v>2</v>
      </c>
      <c r="B47" s="0" t="s">
        <v>1573</v>
      </c>
    </row>
    <row r="48" customFormat="false" ht="15" hidden="false" customHeight="false" outlineLevel="0" collapsed="false">
      <c r="A48" s="61" t="n">
        <v>2</v>
      </c>
      <c r="B48" s="0" t="s">
        <v>820</v>
      </c>
    </row>
    <row r="49" customFormat="false" ht="15" hidden="false" customHeight="false" outlineLevel="0" collapsed="false">
      <c r="A49" s="61" t="n">
        <v>2</v>
      </c>
      <c r="B49" s="0" t="s">
        <v>1692</v>
      </c>
    </row>
    <row r="50" customFormat="false" ht="15" hidden="false" customHeight="false" outlineLevel="0" collapsed="false">
      <c r="A50" s="61" t="n">
        <v>2</v>
      </c>
      <c r="B50" s="0" t="s">
        <v>1598</v>
      </c>
    </row>
    <row r="51" customFormat="false" ht="15" hidden="false" customHeight="false" outlineLevel="0" collapsed="false">
      <c r="A51" s="61" t="n">
        <v>2</v>
      </c>
      <c r="B51" s="0" t="s">
        <v>3686</v>
      </c>
    </row>
    <row r="52" customFormat="false" ht="15" hidden="false" customHeight="false" outlineLevel="0" collapsed="false">
      <c r="A52" s="61" t="n">
        <v>2</v>
      </c>
      <c r="B52" s="0" t="s">
        <v>4700</v>
      </c>
    </row>
    <row r="53" customFormat="false" ht="15" hidden="false" customHeight="false" outlineLevel="0" collapsed="false">
      <c r="A53" s="61" t="n">
        <v>2</v>
      </c>
      <c r="B53" s="0" t="s">
        <v>3356</v>
      </c>
    </row>
    <row r="54" customFormat="false" ht="15" hidden="false" customHeight="false" outlineLevel="0" collapsed="false">
      <c r="A54" s="61" t="n">
        <v>2</v>
      </c>
      <c r="B54" s="0" t="s">
        <v>2826</v>
      </c>
    </row>
    <row r="55" customFormat="false" ht="15" hidden="false" customHeight="false" outlineLevel="0" collapsed="false">
      <c r="A55" s="61" t="n">
        <v>2</v>
      </c>
      <c r="B55" s="0" t="s">
        <v>1254</v>
      </c>
    </row>
    <row r="56" customFormat="false" ht="15" hidden="false" customHeight="false" outlineLevel="0" collapsed="false">
      <c r="A56" s="61" t="n">
        <v>2</v>
      </c>
      <c r="B56" s="0" t="s">
        <v>3121</v>
      </c>
    </row>
    <row r="57" customFormat="false" ht="15" hidden="false" customHeight="false" outlineLevel="0" collapsed="false">
      <c r="A57" s="61" t="n">
        <v>2</v>
      </c>
      <c r="B57" s="0" t="s">
        <v>2473</v>
      </c>
    </row>
    <row r="58" customFormat="false" ht="15" hidden="false" customHeight="false" outlineLevel="0" collapsed="false">
      <c r="A58" s="61" t="n">
        <v>2</v>
      </c>
      <c r="B58" s="0" t="s">
        <v>3623</v>
      </c>
    </row>
    <row r="59" customFormat="false" ht="15" hidden="false" customHeight="false" outlineLevel="0" collapsed="false">
      <c r="A59" s="61" t="n">
        <v>2</v>
      </c>
      <c r="B59" s="0" t="s">
        <v>1019</v>
      </c>
    </row>
    <row r="60" customFormat="false" ht="15" hidden="false" customHeight="false" outlineLevel="0" collapsed="false">
      <c r="A60" s="61" t="n">
        <v>2</v>
      </c>
      <c r="B60" s="0" t="s">
        <v>1953</v>
      </c>
    </row>
    <row r="61" customFormat="false" ht="15" hidden="false" customHeight="false" outlineLevel="0" collapsed="false">
      <c r="A61" s="61" t="n">
        <v>2</v>
      </c>
      <c r="B61" s="0" t="s">
        <v>1518</v>
      </c>
    </row>
    <row r="62" customFormat="false" ht="15" hidden="false" customHeight="false" outlineLevel="0" collapsed="false">
      <c r="A62" s="61" t="n">
        <v>2</v>
      </c>
      <c r="B62" s="0" t="s">
        <v>1662</v>
      </c>
    </row>
    <row r="63" customFormat="false" ht="15" hidden="false" customHeight="false" outlineLevel="0" collapsed="false">
      <c r="A63" s="61" t="n">
        <v>2</v>
      </c>
      <c r="B63" s="0" t="s">
        <v>2619</v>
      </c>
    </row>
    <row r="64" customFormat="false" ht="15" hidden="false" customHeight="false" outlineLevel="0" collapsed="false">
      <c r="A64" s="61" t="n">
        <v>2</v>
      </c>
      <c r="B64" s="0" t="s">
        <v>506</v>
      </c>
    </row>
    <row r="65" customFormat="false" ht="15" hidden="false" customHeight="false" outlineLevel="0" collapsed="false">
      <c r="A65" s="61" t="n">
        <v>2</v>
      </c>
      <c r="B65" s="0" t="s">
        <v>2395</v>
      </c>
    </row>
    <row r="66" customFormat="false" ht="15" hidden="false" customHeight="false" outlineLevel="0" collapsed="false">
      <c r="A66" s="61" t="n">
        <v>2</v>
      </c>
      <c r="B66" s="0" t="s">
        <v>2880</v>
      </c>
    </row>
    <row r="67" customFormat="false" ht="15" hidden="false" customHeight="false" outlineLevel="0" collapsed="false">
      <c r="A67" s="61" t="n">
        <v>2</v>
      </c>
      <c r="B67" s="0" t="s">
        <v>980</v>
      </c>
    </row>
    <row r="68" customFormat="false" ht="15" hidden="false" customHeight="false" outlineLevel="0" collapsed="false">
      <c r="A68" s="61" t="n">
        <v>2</v>
      </c>
      <c r="B68" s="0" t="s">
        <v>3101</v>
      </c>
    </row>
    <row r="69" customFormat="false" ht="15" hidden="false" customHeight="false" outlineLevel="0" collapsed="false">
      <c r="A69" s="61" t="n">
        <v>2</v>
      </c>
      <c r="B69" s="0" t="s">
        <v>2510</v>
      </c>
    </row>
    <row r="70" customFormat="false" ht="15" hidden="false" customHeight="false" outlineLevel="0" collapsed="false">
      <c r="A70" s="61" t="n">
        <v>2</v>
      </c>
      <c r="B70" s="0" t="s">
        <v>2752</v>
      </c>
    </row>
    <row r="71" customFormat="false" ht="15" hidden="false" customHeight="false" outlineLevel="0" collapsed="false">
      <c r="A71" s="61" t="n">
        <v>2</v>
      </c>
      <c r="B71" s="0" t="s">
        <v>409</v>
      </c>
    </row>
    <row r="72" customFormat="false" ht="15" hidden="false" customHeight="false" outlineLevel="0" collapsed="false">
      <c r="A72" s="61" t="n">
        <v>2</v>
      </c>
      <c r="B72" s="0" t="s">
        <v>584</v>
      </c>
    </row>
    <row r="73" customFormat="false" ht="15" hidden="false" customHeight="false" outlineLevel="0" collapsed="false">
      <c r="A73" s="61" t="n">
        <v>2</v>
      </c>
      <c r="B73" s="0" t="s">
        <v>1148</v>
      </c>
    </row>
    <row r="74" customFormat="false" ht="15" hidden="false" customHeight="false" outlineLevel="0" collapsed="false">
      <c r="A74" s="61" t="n">
        <v>2</v>
      </c>
      <c r="B74" s="0" t="s">
        <v>721</v>
      </c>
    </row>
    <row r="75" customFormat="false" ht="15" hidden="false" customHeight="false" outlineLevel="0" collapsed="false">
      <c r="A75" s="61" t="n">
        <v>2</v>
      </c>
      <c r="B75" s="0" t="s">
        <v>960</v>
      </c>
    </row>
    <row r="76" customFormat="false" ht="15" hidden="false" customHeight="false" outlineLevel="0" collapsed="false">
      <c r="A76" s="61" t="n">
        <v>2</v>
      </c>
      <c r="B76" s="0" t="s">
        <v>2460</v>
      </c>
    </row>
    <row r="77" customFormat="false" ht="15" hidden="false" customHeight="false" outlineLevel="0" collapsed="false">
      <c r="A77" s="61" t="n">
        <v>2</v>
      </c>
      <c r="B77" s="0" t="s">
        <v>308</v>
      </c>
    </row>
    <row r="78" customFormat="false" ht="15" hidden="false" customHeight="false" outlineLevel="0" collapsed="false">
      <c r="A78" s="61" t="n">
        <v>2</v>
      </c>
      <c r="B78" s="0" t="s">
        <v>2355</v>
      </c>
    </row>
    <row r="79" customFormat="false" ht="15" hidden="false" customHeight="false" outlineLevel="0" collapsed="false">
      <c r="A79" s="61" t="n">
        <v>2</v>
      </c>
      <c r="B79" s="0" t="s">
        <v>763</v>
      </c>
    </row>
    <row r="80" customFormat="false" ht="15" hidden="false" customHeight="false" outlineLevel="0" collapsed="false">
      <c r="A80" s="61" t="n">
        <v>2</v>
      </c>
      <c r="B80" s="0" t="s">
        <v>1595</v>
      </c>
    </row>
    <row r="81" customFormat="false" ht="15" hidden="false" customHeight="false" outlineLevel="0" collapsed="false">
      <c r="A81" s="61" t="n">
        <v>2</v>
      </c>
      <c r="B81" s="0" t="s">
        <v>1415</v>
      </c>
    </row>
    <row r="82" customFormat="false" ht="15" hidden="false" customHeight="false" outlineLevel="0" collapsed="false">
      <c r="A82" s="61" t="n">
        <v>2</v>
      </c>
      <c r="B82" s="0" t="s">
        <v>2721</v>
      </c>
    </row>
    <row r="83" customFormat="false" ht="15" hidden="false" customHeight="false" outlineLevel="0" collapsed="false">
      <c r="A83" s="61" t="n">
        <v>2</v>
      </c>
      <c r="B83" s="0" t="s">
        <v>1626</v>
      </c>
    </row>
    <row r="84" customFormat="false" ht="15" hidden="false" customHeight="false" outlineLevel="0" collapsed="false">
      <c r="A84" s="61" t="n">
        <v>2</v>
      </c>
      <c r="B84" s="0" t="s">
        <v>698</v>
      </c>
    </row>
    <row r="85" customFormat="false" ht="15" hidden="false" customHeight="false" outlineLevel="0" collapsed="false">
      <c r="A85" s="61" t="n">
        <v>2</v>
      </c>
      <c r="B85" s="0" t="s">
        <v>1790</v>
      </c>
    </row>
    <row r="86" customFormat="false" ht="15" hidden="false" customHeight="false" outlineLevel="0" collapsed="false">
      <c r="A86" s="61" t="n">
        <v>2</v>
      </c>
      <c r="B86" s="0" t="s">
        <v>1190</v>
      </c>
    </row>
    <row r="87" customFormat="false" ht="15" hidden="false" customHeight="false" outlineLevel="0" collapsed="false">
      <c r="A87" s="61" t="n">
        <v>2</v>
      </c>
      <c r="B87" s="0" t="s">
        <v>1028</v>
      </c>
    </row>
    <row r="88" customFormat="false" ht="15" hidden="false" customHeight="false" outlineLevel="0" collapsed="false">
      <c r="A88" s="61" t="n">
        <v>2</v>
      </c>
      <c r="B88" s="0" t="s">
        <v>682</v>
      </c>
    </row>
    <row r="89" customFormat="false" ht="15" hidden="false" customHeight="false" outlineLevel="0" collapsed="false">
      <c r="A89" s="61" t="n">
        <v>2</v>
      </c>
      <c r="B89" s="0" t="s">
        <v>921</v>
      </c>
    </row>
    <row r="90" customFormat="false" ht="15" hidden="false" customHeight="false" outlineLevel="0" collapsed="false">
      <c r="A90" s="61" t="n">
        <v>2</v>
      </c>
      <c r="B90" s="0" t="s">
        <v>647</v>
      </c>
    </row>
    <row r="91" customFormat="false" ht="15" hidden="false" customHeight="false" outlineLevel="0" collapsed="false">
      <c r="A91" s="61" t="n">
        <v>2</v>
      </c>
      <c r="B91" s="0" t="s">
        <v>1072</v>
      </c>
    </row>
    <row r="92" customFormat="false" ht="15" hidden="false" customHeight="false" outlineLevel="0" collapsed="false">
      <c r="A92" s="61" t="n">
        <v>2</v>
      </c>
      <c r="B92" s="0" t="s">
        <v>2296</v>
      </c>
    </row>
    <row r="93" customFormat="false" ht="15" hidden="false" customHeight="false" outlineLevel="0" collapsed="false">
      <c r="A93" s="61" t="n">
        <v>2</v>
      </c>
      <c r="B93" s="0" t="s">
        <v>3975</v>
      </c>
    </row>
    <row r="94" customFormat="false" ht="15" hidden="false" customHeight="false" outlineLevel="0" collapsed="false">
      <c r="A94" s="61" t="n">
        <v>2</v>
      </c>
      <c r="B94" s="0" t="s">
        <v>1687</v>
      </c>
    </row>
    <row r="95" customFormat="false" ht="15" hidden="false" customHeight="false" outlineLevel="0" collapsed="false">
      <c r="A95" s="61" t="n">
        <v>2</v>
      </c>
      <c r="B95" s="0" t="s">
        <v>724</v>
      </c>
    </row>
    <row r="96" customFormat="false" ht="15" hidden="false" customHeight="false" outlineLevel="0" collapsed="false">
      <c r="A96" s="61" t="n">
        <v>2</v>
      </c>
      <c r="B96" s="0" t="s">
        <v>296</v>
      </c>
    </row>
    <row r="97" customFormat="false" ht="15" hidden="false" customHeight="false" outlineLevel="0" collapsed="false">
      <c r="A97" s="61" t="n">
        <v>2</v>
      </c>
      <c r="B97" s="0" t="s">
        <v>1429</v>
      </c>
    </row>
    <row r="98" customFormat="false" ht="15" hidden="false" customHeight="false" outlineLevel="0" collapsed="false">
      <c r="A98" s="61" t="n">
        <v>2</v>
      </c>
      <c r="B98" s="0" t="s">
        <v>3448</v>
      </c>
    </row>
    <row r="99" customFormat="false" ht="15" hidden="false" customHeight="false" outlineLevel="0" collapsed="false">
      <c r="A99" s="61" t="n">
        <v>2</v>
      </c>
      <c r="B99" s="0" t="s">
        <v>451</v>
      </c>
    </row>
    <row r="100" customFormat="false" ht="15" hidden="false" customHeight="false" outlineLevel="0" collapsed="false">
      <c r="A100" s="61" t="n">
        <v>2</v>
      </c>
      <c r="B100" s="0" t="s">
        <v>1443</v>
      </c>
    </row>
    <row r="101" customFormat="false" ht="15" hidden="false" customHeight="false" outlineLevel="0" collapsed="false">
      <c r="A101" s="61" t="n">
        <v>2</v>
      </c>
      <c r="B101" s="0" t="s">
        <v>3056</v>
      </c>
    </row>
    <row r="102" customFormat="false" ht="15" hidden="false" customHeight="false" outlineLevel="0" collapsed="false">
      <c r="A102" s="61" t="n">
        <v>2</v>
      </c>
      <c r="B102" s="0" t="s">
        <v>2105</v>
      </c>
    </row>
    <row r="103" customFormat="false" ht="15" hidden="false" customHeight="false" outlineLevel="0" collapsed="false">
      <c r="A103" s="61" t="n">
        <v>2</v>
      </c>
      <c r="B103" s="0" t="s">
        <v>1104</v>
      </c>
    </row>
    <row r="104" customFormat="false" ht="15" hidden="false" customHeight="false" outlineLevel="0" collapsed="false">
      <c r="A104" s="61" t="n">
        <v>2</v>
      </c>
      <c r="B104" s="0" t="s">
        <v>1206</v>
      </c>
    </row>
    <row r="105" customFormat="false" ht="15" hidden="false" customHeight="false" outlineLevel="0" collapsed="false">
      <c r="A105" s="61" t="n">
        <v>2</v>
      </c>
      <c r="B105" s="0" t="s">
        <v>1719</v>
      </c>
    </row>
    <row r="106" customFormat="false" ht="15" hidden="false" customHeight="false" outlineLevel="0" collapsed="false">
      <c r="A106" s="61" t="n">
        <v>2</v>
      </c>
      <c r="B106" s="0" t="s">
        <v>2261</v>
      </c>
    </row>
    <row r="107" customFormat="false" ht="15" hidden="false" customHeight="false" outlineLevel="0" collapsed="false">
      <c r="A107" s="61" t="n">
        <v>2</v>
      </c>
      <c r="B107" s="0" t="s">
        <v>1137</v>
      </c>
    </row>
    <row r="108" customFormat="false" ht="15" hidden="false" customHeight="false" outlineLevel="0" collapsed="false">
      <c r="A108" s="61" t="n">
        <v>2</v>
      </c>
      <c r="B108" s="0" t="s">
        <v>1453</v>
      </c>
    </row>
    <row r="109" customFormat="false" ht="15" hidden="false" customHeight="false" outlineLevel="0" collapsed="false">
      <c r="A109" s="61" t="n">
        <v>2</v>
      </c>
      <c r="B109" s="0" t="s">
        <v>847</v>
      </c>
    </row>
    <row r="110" customFormat="false" ht="15" hidden="false" customHeight="false" outlineLevel="0" collapsed="false">
      <c r="A110" s="61" t="n">
        <v>2</v>
      </c>
      <c r="B110" s="0" t="s">
        <v>2622</v>
      </c>
    </row>
    <row r="111" customFormat="false" ht="15" hidden="false" customHeight="false" outlineLevel="0" collapsed="false">
      <c r="A111" s="61" t="n">
        <v>2</v>
      </c>
      <c r="B111" s="0" t="s">
        <v>1294</v>
      </c>
    </row>
    <row r="112" customFormat="false" ht="15" hidden="false" customHeight="false" outlineLevel="0" collapsed="false">
      <c r="A112" s="61" t="n">
        <v>2</v>
      </c>
      <c r="B112" s="0" t="s">
        <v>1023</v>
      </c>
    </row>
    <row r="113" customFormat="false" ht="15" hidden="false" customHeight="false" outlineLevel="0" collapsed="false">
      <c r="A113" s="61" t="n">
        <v>2</v>
      </c>
      <c r="B113" s="0" t="s">
        <v>414</v>
      </c>
    </row>
    <row r="114" customFormat="false" ht="15" hidden="false" customHeight="false" outlineLevel="0" collapsed="false">
      <c r="A114" s="61" t="n">
        <v>2</v>
      </c>
      <c r="B114" s="0" t="s">
        <v>598</v>
      </c>
    </row>
    <row r="115" customFormat="false" ht="15" hidden="false" customHeight="false" outlineLevel="0" collapsed="false">
      <c r="A115" s="61" t="n">
        <v>2</v>
      </c>
      <c r="B115" s="0" t="s">
        <v>1375</v>
      </c>
    </row>
    <row r="116" customFormat="false" ht="15" hidden="false" customHeight="false" outlineLevel="0" collapsed="false">
      <c r="A116" s="61" t="n">
        <v>2</v>
      </c>
      <c r="B116" s="0" t="s">
        <v>510</v>
      </c>
    </row>
    <row r="117" customFormat="false" ht="15" hidden="false" customHeight="false" outlineLevel="0" collapsed="false">
      <c r="A117" s="61" t="n">
        <v>2</v>
      </c>
      <c r="B117" s="0" t="s">
        <v>325</v>
      </c>
    </row>
    <row r="118" customFormat="false" ht="15" hidden="false" customHeight="false" outlineLevel="0" collapsed="false">
      <c r="A118" s="61" t="n">
        <v>2</v>
      </c>
      <c r="B118" s="0" t="s">
        <v>626</v>
      </c>
    </row>
    <row r="119" customFormat="false" ht="15" hidden="false" customHeight="false" outlineLevel="0" collapsed="false">
      <c r="A119" s="61" t="n">
        <v>2</v>
      </c>
      <c r="B119" s="0" t="s">
        <v>1803</v>
      </c>
    </row>
    <row r="120" customFormat="false" ht="15" hidden="false" customHeight="false" outlineLevel="0" collapsed="false">
      <c r="A120" s="61" t="n">
        <v>2</v>
      </c>
      <c r="B120" s="0" t="s">
        <v>798</v>
      </c>
    </row>
    <row r="121" customFormat="false" ht="15" hidden="false" customHeight="false" outlineLevel="0" collapsed="false">
      <c r="A121" s="61" t="n">
        <v>2</v>
      </c>
      <c r="B121" s="0" t="s">
        <v>3167</v>
      </c>
    </row>
    <row r="122" customFormat="false" ht="15" hidden="false" customHeight="false" outlineLevel="0" collapsed="false">
      <c r="A122" s="61" t="n">
        <v>2</v>
      </c>
      <c r="B122" s="0" t="s">
        <v>536</v>
      </c>
    </row>
    <row r="123" customFormat="false" ht="15" hidden="false" customHeight="false" outlineLevel="0" collapsed="false">
      <c r="A123" s="61" t="n">
        <v>2</v>
      </c>
      <c r="B123" s="0" t="s">
        <v>2165</v>
      </c>
    </row>
    <row r="124" customFormat="false" ht="15" hidden="false" customHeight="false" outlineLevel="0" collapsed="false">
      <c r="A124" s="61" t="n">
        <v>2</v>
      </c>
      <c r="B124" s="0" t="s">
        <v>2201</v>
      </c>
    </row>
    <row r="125" customFormat="false" ht="15" hidden="false" customHeight="false" outlineLevel="0" collapsed="false">
      <c r="A125" s="61" t="n">
        <v>2</v>
      </c>
      <c r="B125" s="0" t="s">
        <v>1360</v>
      </c>
    </row>
    <row r="126" customFormat="false" ht="15" hidden="false" customHeight="false" outlineLevel="0" collapsed="false">
      <c r="A126" s="61" t="n">
        <v>2</v>
      </c>
      <c r="B126" s="0" t="s">
        <v>905</v>
      </c>
    </row>
    <row r="127" customFormat="false" ht="15" hidden="false" customHeight="false" outlineLevel="0" collapsed="false">
      <c r="A127" s="61" t="n">
        <v>2</v>
      </c>
      <c r="B127" s="0" t="s">
        <v>1563</v>
      </c>
    </row>
    <row r="128" customFormat="false" ht="15" hidden="false" customHeight="false" outlineLevel="0" collapsed="false">
      <c r="A128" s="61" t="n">
        <v>2</v>
      </c>
      <c r="B128" s="0" t="s">
        <v>1132</v>
      </c>
    </row>
    <row r="129" customFormat="false" ht="15" hidden="false" customHeight="false" outlineLevel="0" collapsed="false">
      <c r="A129" s="61" t="n">
        <v>2</v>
      </c>
      <c r="B129" s="0" t="s">
        <v>895</v>
      </c>
    </row>
    <row r="130" customFormat="false" ht="15" hidden="false" customHeight="false" outlineLevel="0" collapsed="false">
      <c r="A130" s="61" t="n">
        <v>2</v>
      </c>
      <c r="B130" s="0" t="s">
        <v>1152</v>
      </c>
    </row>
    <row r="131" customFormat="false" ht="15" hidden="false" customHeight="false" outlineLevel="0" collapsed="false">
      <c r="A131" s="61" t="n">
        <v>2</v>
      </c>
      <c r="B131" s="0" t="s">
        <v>1272</v>
      </c>
    </row>
    <row r="132" customFormat="false" ht="15" hidden="false" customHeight="false" outlineLevel="0" collapsed="false">
      <c r="A132" s="61" t="n">
        <v>2</v>
      </c>
      <c r="B132" s="0" t="s">
        <v>3979</v>
      </c>
    </row>
    <row r="133" customFormat="false" ht="15" hidden="false" customHeight="false" outlineLevel="0" collapsed="false">
      <c r="A133" s="61" t="n">
        <v>2</v>
      </c>
      <c r="B133" s="0" t="s">
        <v>358</v>
      </c>
    </row>
    <row r="134" customFormat="false" ht="15" hidden="false" customHeight="false" outlineLevel="0" collapsed="false">
      <c r="A134" s="61" t="n">
        <v>2</v>
      </c>
      <c r="B134" s="0" t="s">
        <v>1649</v>
      </c>
    </row>
    <row r="135" customFormat="false" ht="15" hidden="false" customHeight="false" outlineLevel="0" collapsed="false">
      <c r="A135" s="61" t="n">
        <v>2</v>
      </c>
      <c r="B135" s="0" t="s">
        <v>372</v>
      </c>
    </row>
    <row r="136" customFormat="false" ht="15" hidden="false" customHeight="false" outlineLevel="0" collapsed="false">
      <c r="A136" s="61" t="n">
        <v>2</v>
      </c>
      <c r="B136" s="0" t="s">
        <v>1211</v>
      </c>
    </row>
    <row r="137" customFormat="false" ht="15" hidden="false" customHeight="false" outlineLevel="0" collapsed="false">
      <c r="A137" s="61" t="n">
        <v>2</v>
      </c>
      <c r="B137" s="0" t="s">
        <v>1149</v>
      </c>
    </row>
    <row r="138" customFormat="false" ht="15" hidden="false" customHeight="false" outlineLevel="0" collapsed="false">
      <c r="A138" s="61" t="n">
        <v>2</v>
      </c>
      <c r="B138" s="0" t="s">
        <v>3996</v>
      </c>
    </row>
    <row r="139" customFormat="false" ht="15" hidden="false" customHeight="false" outlineLevel="0" collapsed="false">
      <c r="A139" s="61" t="n">
        <v>2</v>
      </c>
      <c r="B139" s="0" t="s">
        <v>2172</v>
      </c>
    </row>
    <row r="140" customFormat="false" ht="15" hidden="false" customHeight="false" outlineLevel="0" collapsed="false">
      <c r="A140" s="61" t="n">
        <v>2</v>
      </c>
      <c r="B140" s="0" t="s">
        <v>846</v>
      </c>
    </row>
    <row r="141" customFormat="false" ht="15" hidden="false" customHeight="false" outlineLevel="0" collapsed="false">
      <c r="A141" s="61" t="n">
        <v>2</v>
      </c>
      <c r="B141" s="0" t="s">
        <v>1107</v>
      </c>
    </row>
    <row r="142" customFormat="false" ht="15" hidden="false" customHeight="false" outlineLevel="0" collapsed="false">
      <c r="A142" s="61" t="n">
        <v>2</v>
      </c>
      <c r="B142" s="0" t="s">
        <v>1828</v>
      </c>
    </row>
    <row r="143" customFormat="false" ht="15" hidden="false" customHeight="false" outlineLevel="0" collapsed="false">
      <c r="A143" s="61" t="n">
        <v>2</v>
      </c>
      <c r="B143" s="0" t="s">
        <v>373</v>
      </c>
    </row>
    <row r="144" customFormat="false" ht="15" hidden="false" customHeight="false" outlineLevel="0" collapsed="false">
      <c r="A144" s="61" t="n">
        <v>2</v>
      </c>
      <c r="B144" s="0" t="s">
        <v>760</v>
      </c>
    </row>
    <row r="145" customFormat="false" ht="15" hidden="false" customHeight="false" outlineLevel="0" collapsed="false">
      <c r="A145" s="61" t="n">
        <v>2</v>
      </c>
      <c r="B145" s="0" t="s">
        <v>1537</v>
      </c>
    </row>
    <row r="146" customFormat="false" ht="15" hidden="false" customHeight="false" outlineLevel="0" collapsed="false">
      <c r="A146" s="61" t="n">
        <v>2</v>
      </c>
      <c r="B146" s="0" t="s">
        <v>4729</v>
      </c>
    </row>
    <row r="147" customFormat="false" ht="15" hidden="false" customHeight="false" outlineLevel="0" collapsed="false">
      <c r="A147" s="61" t="n">
        <v>2</v>
      </c>
      <c r="B147" s="0" t="s">
        <v>2520</v>
      </c>
    </row>
    <row r="148" customFormat="false" ht="15" hidden="false" customHeight="false" outlineLevel="0" collapsed="false">
      <c r="A148" s="0" t="n">
        <v>1</v>
      </c>
      <c r="B148" s="0" t="s">
        <v>1734</v>
      </c>
    </row>
    <row r="149" customFormat="false" ht="15" hidden="false" customHeight="false" outlineLevel="0" collapsed="false">
      <c r="A149" s="0" t="n">
        <v>1</v>
      </c>
      <c r="B149" s="0" t="s">
        <v>3647</v>
      </c>
    </row>
    <row r="150" customFormat="false" ht="15" hidden="false" customHeight="false" outlineLevel="0" collapsed="false">
      <c r="A150" s="0" t="n">
        <v>1</v>
      </c>
      <c r="B150" s="0" t="s">
        <v>613</v>
      </c>
    </row>
    <row r="151" customFormat="false" ht="15" hidden="false" customHeight="false" outlineLevel="0" collapsed="false">
      <c r="A151" s="0" t="n">
        <v>1</v>
      </c>
      <c r="B151" s="0" t="s">
        <v>5805</v>
      </c>
    </row>
    <row r="152" customFormat="false" ht="15" hidden="false" customHeight="false" outlineLevel="0" collapsed="false">
      <c r="A152" s="0" t="n">
        <v>1</v>
      </c>
      <c r="B152" s="0" t="s">
        <v>1477</v>
      </c>
    </row>
    <row r="153" customFormat="false" ht="15" hidden="false" customHeight="false" outlineLevel="0" collapsed="false">
      <c r="A153" s="0" t="n">
        <v>1</v>
      </c>
      <c r="B153" s="0" t="s">
        <v>5093</v>
      </c>
    </row>
    <row r="154" customFormat="false" ht="15" hidden="false" customHeight="false" outlineLevel="0" collapsed="false">
      <c r="A154" s="0" t="n">
        <v>1</v>
      </c>
      <c r="B154" s="0" t="s">
        <v>1116</v>
      </c>
    </row>
    <row r="155" customFormat="false" ht="15" hidden="false" customHeight="false" outlineLevel="0" collapsed="false">
      <c r="A155" s="0" t="n">
        <v>1</v>
      </c>
      <c r="B155" s="0" t="s">
        <v>834</v>
      </c>
    </row>
    <row r="156" customFormat="false" ht="15" hidden="false" customHeight="false" outlineLevel="0" collapsed="false">
      <c r="A156" s="0" t="n">
        <v>1</v>
      </c>
      <c r="B156" s="0" t="s">
        <v>2053</v>
      </c>
    </row>
    <row r="157" customFormat="false" ht="15" hidden="false" customHeight="false" outlineLevel="0" collapsed="false">
      <c r="A157" s="0" t="n">
        <v>1</v>
      </c>
      <c r="B157" s="0" t="s">
        <v>3873</v>
      </c>
    </row>
    <row r="158" customFormat="false" ht="15" hidden="false" customHeight="false" outlineLevel="0" collapsed="false">
      <c r="A158" s="0" t="n">
        <v>1</v>
      </c>
      <c r="B158" s="0" t="s">
        <v>1698</v>
      </c>
    </row>
    <row r="159" customFormat="false" ht="15" hidden="false" customHeight="false" outlineLevel="0" collapsed="false">
      <c r="A159" s="0" t="n">
        <v>1</v>
      </c>
      <c r="B159" s="0" t="s">
        <v>2322</v>
      </c>
    </row>
    <row r="160" customFormat="false" ht="15" hidden="false" customHeight="false" outlineLevel="0" collapsed="false">
      <c r="A160" s="0" t="n">
        <v>1</v>
      </c>
      <c r="B160" s="0" t="s">
        <v>1194</v>
      </c>
    </row>
    <row r="161" customFormat="false" ht="15" hidden="false" customHeight="false" outlineLevel="0" collapsed="false">
      <c r="A161" s="0" t="n">
        <v>1</v>
      </c>
      <c r="B161" s="0" t="s">
        <v>610</v>
      </c>
    </row>
    <row r="162" customFormat="false" ht="15" hidden="false" customHeight="false" outlineLevel="0" collapsed="false">
      <c r="A162" s="0" t="n">
        <v>1</v>
      </c>
      <c r="B162" s="0" t="s">
        <v>390</v>
      </c>
    </row>
    <row r="163" customFormat="false" ht="15" hidden="false" customHeight="false" outlineLevel="0" collapsed="false">
      <c r="A163" s="0" t="n">
        <v>1</v>
      </c>
      <c r="B163" s="0" t="s">
        <v>1479</v>
      </c>
    </row>
    <row r="164" customFormat="false" ht="15" hidden="false" customHeight="false" outlineLevel="0" collapsed="false">
      <c r="A164" s="0" t="n">
        <v>1</v>
      </c>
      <c r="B164" s="0" t="s">
        <v>1675</v>
      </c>
    </row>
    <row r="165" customFormat="false" ht="15" hidden="false" customHeight="false" outlineLevel="0" collapsed="false">
      <c r="A165" s="0" t="n">
        <v>1</v>
      </c>
      <c r="B165" s="0" t="s">
        <v>2771</v>
      </c>
    </row>
    <row r="166" customFormat="false" ht="15" hidden="false" customHeight="false" outlineLevel="0" collapsed="false">
      <c r="A166" s="0" t="n">
        <v>1</v>
      </c>
      <c r="B166" s="0" t="s">
        <v>2319</v>
      </c>
    </row>
    <row r="167" customFormat="false" ht="15" hidden="false" customHeight="false" outlineLevel="0" collapsed="false">
      <c r="A167" s="0" t="n">
        <v>1</v>
      </c>
      <c r="B167" s="0" t="s">
        <v>3096</v>
      </c>
    </row>
    <row r="168" customFormat="false" ht="15" hidden="false" customHeight="false" outlineLevel="0" collapsed="false">
      <c r="A168" s="0" t="n">
        <v>1</v>
      </c>
      <c r="B168" s="0" t="s">
        <v>4044</v>
      </c>
    </row>
    <row r="169" customFormat="false" ht="15" hidden="false" customHeight="false" outlineLevel="0" collapsed="false">
      <c r="A169" s="0" t="n">
        <v>1</v>
      </c>
      <c r="B169" s="0" t="s">
        <v>4142</v>
      </c>
    </row>
    <row r="170" customFormat="false" ht="15" hidden="false" customHeight="false" outlineLevel="0" collapsed="false">
      <c r="A170" s="0" t="n">
        <v>1</v>
      </c>
      <c r="B170" s="0" t="s">
        <v>1827</v>
      </c>
    </row>
    <row r="171" customFormat="false" ht="15" hidden="false" customHeight="false" outlineLevel="0" collapsed="false">
      <c r="A171" s="0" t="n">
        <v>1</v>
      </c>
      <c r="B171" s="0" t="s">
        <v>2150</v>
      </c>
    </row>
    <row r="172" customFormat="false" ht="15" hidden="false" customHeight="false" outlineLevel="0" collapsed="false">
      <c r="A172" s="0" t="n">
        <v>1</v>
      </c>
      <c r="B172" s="0" t="s">
        <v>2158</v>
      </c>
    </row>
    <row r="173" customFormat="false" ht="15" hidden="false" customHeight="false" outlineLevel="0" collapsed="false">
      <c r="A173" s="0" t="n">
        <v>1</v>
      </c>
      <c r="B173" s="0" t="s">
        <v>3029</v>
      </c>
    </row>
    <row r="174" customFormat="false" ht="15" hidden="false" customHeight="false" outlineLevel="0" collapsed="false">
      <c r="A174" s="0" t="n">
        <v>1</v>
      </c>
      <c r="B174" s="0" t="s">
        <v>2570</v>
      </c>
    </row>
    <row r="175" customFormat="false" ht="15" hidden="false" customHeight="false" outlineLevel="0" collapsed="false">
      <c r="A175" s="0" t="n">
        <v>1</v>
      </c>
      <c r="B175" s="0" t="s">
        <v>1546</v>
      </c>
    </row>
    <row r="176" customFormat="false" ht="15" hidden="false" customHeight="false" outlineLevel="0" collapsed="false">
      <c r="A176" s="0" t="n">
        <v>1</v>
      </c>
      <c r="B176" s="0" t="s">
        <v>4602</v>
      </c>
    </row>
    <row r="177" customFormat="false" ht="15" hidden="false" customHeight="false" outlineLevel="0" collapsed="false">
      <c r="A177" s="0" t="n">
        <v>1</v>
      </c>
      <c r="B177" s="0" t="s">
        <v>1208</v>
      </c>
    </row>
    <row r="178" customFormat="false" ht="15" hidden="false" customHeight="false" outlineLevel="0" collapsed="false">
      <c r="A178" s="0" t="n">
        <v>1</v>
      </c>
      <c r="B178" s="0" t="s">
        <v>2641</v>
      </c>
    </row>
    <row r="179" customFormat="false" ht="15" hidden="false" customHeight="false" outlineLevel="0" collapsed="false">
      <c r="A179" s="0" t="n">
        <v>1</v>
      </c>
      <c r="B179" s="0" t="s">
        <v>5494</v>
      </c>
    </row>
    <row r="180" customFormat="false" ht="15" hidden="false" customHeight="false" outlineLevel="0" collapsed="false">
      <c r="A180" s="0" t="n">
        <v>1</v>
      </c>
      <c r="B180" s="0" t="s">
        <v>1674</v>
      </c>
    </row>
    <row r="181" customFormat="false" ht="15" hidden="false" customHeight="false" outlineLevel="0" collapsed="false">
      <c r="A181" s="0" t="n">
        <v>1</v>
      </c>
      <c r="B181" s="0" t="s">
        <v>3870</v>
      </c>
    </row>
    <row r="182" customFormat="false" ht="15" hidden="false" customHeight="false" outlineLevel="0" collapsed="false">
      <c r="A182" s="0" t="n">
        <v>1</v>
      </c>
      <c r="B182" s="0" t="s">
        <v>608</v>
      </c>
    </row>
    <row r="183" customFormat="false" ht="15" hidden="false" customHeight="false" outlineLevel="0" collapsed="false">
      <c r="A183" s="0" t="n">
        <v>1</v>
      </c>
      <c r="B183" s="0" t="s">
        <v>5018</v>
      </c>
    </row>
    <row r="184" customFormat="false" ht="15" hidden="false" customHeight="false" outlineLevel="0" collapsed="false">
      <c r="A184" s="0" t="n">
        <v>1</v>
      </c>
      <c r="B184" s="0" t="s">
        <v>2531</v>
      </c>
    </row>
    <row r="185" customFormat="false" ht="15" hidden="false" customHeight="false" outlineLevel="0" collapsed="false">
      <c r="A185" s="0" t="n">
        <v>1</v>
      </c>
      <c r="B185" s="0" t="s">
        <v>3119</v>
      </c>
    </row>
    <row r="186" customFormat="false" ht="15" hidden="false" customHeight="false" outlineLevel="0" collapsed="false">
      <c r="A186" s="0" t="n">
        <v>1</v>
      </c>
      <c r="B186" s="0" t="s">
        <v>5830</v>
      </c>
    </row>
    <row r="187" customFormat="false" ht="15" hidden="false" customHeight="false" outlineLevel="0" collapsed="false">
      <c r="A187" s="0" t="n">
        <v>1</v>
      </c>
      <c r="B187" s="0" t="s">
        <v>897</v>
      </c>
    </row>
    <row r="188" customFormat="false" ht="15" hidden="false" customHeight="false" outlineLevel="0" collapsed="false">
      <c r="A188" s="0" t="n">
        <v>1</v>
      </c>
      <c r="B188" s="0" t="s">
        <v>1711</v>
      </c>
    </row>
    <row r="189" customFormat="false" ht="15" hidden="false" customHeight="false" outlineLevel="0" collapsed="false">
      <c r="A189" s="0" t="n">
        <v>1</v>
      </c>
      <c r="B189" s="0" t="s">
        <v>2323</v>
      </c>
    </row>
    <row r="190" customFormat="false" ht="15" hidden="false" customHeight="false" outlineLevel="0" collapsed="false">
      <c r="A190" s="0" t="n">
        <v>1</v>
      </c>
      <c r="B190" s="0" t="s">
        <v>588</v>
      </c>
    </row>
    <row r="191" customFormat="false" ht="15" hidden="false" customHeight="false" outlineLevel="0" collapsed="false">
      <c r="A191" s="0" t="n">
        <v>1</v>
      </c>
      <c r="B191" s="0" t="s">
        <v>1823</v>
      </c>
    </row>
    <row r="192" customFormat="false" ht="15" hidden="false" customHeight="false" outlineLevel="0" collapsed="false">
      <c r="A192" s="0" t="n">
        <v>1</v>
      </c>
      <c r="B192" s="0" t="s">
        <v>1562</v>
      </c>
    </row>
    <row r="193" customFormat="false" ht="15" hidden="false" customHeight="false" outlineLevel="0" collapsed="false">
      <c r="A193" s="0" t="n">
        <v>1</v>
      </c>
      <c r="B193" s="0" t="s">
        <v>3337</v>
      </c>
    </row>
    <row r="194" customFormat="false" ht="15" hidden="false" customHeight="false" outlineLevel="0" collapsed="false">
      <c r="A194" s="0" t="n">
        <v>1</v>
      </c>
      <c r="B194" s="0" t="s">
        <v>1706</v>
      </c>
    </row>
    <row r="195" customFormat="false" ht="15" hidden="false" customHeight="false" outlineLevel="0" collapsed="false">
      <c r="A195" s="0" t="n">
        <v>1</v>
      </c>
      <c r="B195" s="0" t="s">
        <v>3769</v>
      </c>
    </row>
    <row r="196" customFormat="false" ht="15" hidden="false" customHeight="false" outlineLevel="0" collapsed="false">
      <c r="A196" s="0" t="n">
        <v>1</v>
      </c>
      <c r="B196" s="0" t="s">
        <v>2667</v>
      </c>
    </row>
    <row r="197" customFormat="false" ht="15" hidden="false" customHeight="false" outlineLevel="0" collapsed="false">
      <c r="A197" s="0" t="n">
        <v>1</v>
      </c>
      <c r="B197" s="0" t="s">
        <v>3713</v>
      </c>
    </row>
    <row r="198" customFormat="false" ht="15" hidden="false" customHeight="false" outlineLevel="0" collapsed="false">
      <c r="A198" s="0" t="n">
        <v>1</v>
      </c>
      <c r="B198" s="0" t="s">
        <v>5021</v>
      </c>
    </row>
    <row r="199" customFormat="false" ht="15" hidden="false" customHeight="false" outlineLevel="0" collapsed="false">
      <c r="A199" s="0" t="n">
        <v>1</v>
      </c>
      <c r="B199" s="0" t="s">
        <v>2325</v>
      </c>
    </row>
    <row r="200" customFormat="false" ht="15" hidden="false" customHeight="false" outlineLevel="0" collapsed="false">
      <c r="A200" s="0" t="n">
        <v>1</v>
      </c>
      <c r="B200" s="0" t="s">
        <v>4129</v>
      </c>
    </row>
    <row r="201" customFormat="false" ht="15" hidden="false" customHeight="false" outlineLevel="0" collapsed="false">
      <c r="A201" s="0" t="n">
        <v>1</v>
      </c>
      <c r="B201" s="0" t="s">
        <v>1950</v>
      </c>
    </row>
    <row r="202" customFormat="false" ht="15" hidden="false" customHeight="false" outlineLevel="0" collapsed="false">
      <c r="A202" s="0" t="n">
        <v>1</v>
      </c>
      <c r="B202" s="0" t="s">
        <v>1452</v>
      </c>
    </row>
    <row r="203" customFormat="false" ht="15" hidden="false" customHeight="false" outlineLevel="0" collapsed="false">
      <c r="A203" s="0" t="n">
        <v>1</v>
      </c>
      <c r="B203" s="0" t="s">
        <v>3777</v>
      </c>
    </row>
    <row r="204" customFormat="false" ht="15" hidden="false" customHeight="false" outlineLevel="0" collapsed="false">
      <c r="A204" s="0" t="n">
        <v>1</v>
      </c>
      <c r="B204" s="0" t="s">
        <v>2960</v>
      </c>
    </row>
    <row r="205" customFormat="false" ht="15" hidden="false" customHeight="false" outlineLevel="0" collapsed="false">
      <c r="A205" s="0" t="n">
        <v>1</v>
      </c>
      <c r="B205" s="0" t="s">
        <v>3556</v>
      </c>
    </row>
    <row r="206" customFormat="false" ht="15" hidden="false" customHeight="false" outlineLevel="0" collapsed="false">
      <c r="A206" s="0" t="n">
        <v>1</v>
      </c>
      <c r="B206" s="0" t="s">
        <v>1306</v>
      </c>
    </row>
    <row r="207" customFormat="false" ht="15" hidden="false" customHeight="false" outlineLevel="0" collapsed="false">
      <c r="A207" s="0" t="n">
        <v>1</v>
      </c>
      <c r="B207" s="0" t="s">
        <v>1571</v>
      </c>
    </row>
    <row r="208" customFormat="false" ht="15" hidden="false" customHeight="false" outlineLevel="0" collapsed="false">
      <c r="A208" s="0" t="n">
        <v>1</v>
      </c>
      <c r="B208" s="0" t="s">
        <v>3633</v>
      </c>
    </row>
    <row r="209" customFormat="false" ht="15" hidden="false" customHeight="false" outlineLevel="0" collapsed="false">
      <c r="A209" s="0" t="n">
        <v>1</v>
      </c>
      <c r="B209" s="0" t="s">
        <v>3605</v>
      </c>
    </row>
    <row r="210" customFormat="false" ht="15" hidden="false" customHeight="false" outlineLevel="0" collapsed="false">
      <c r="A210" s="0" t="n">
        <v>1</v>
      </c>
      <c r="B210" s="0" t="s">
        <v>1720</v>
      </c>
    </row>
    <row r="211" customFormat="false" ht="15" hidden="false" customHeight="false" outlineLevel="0" collapsed="false">
      <c r="A211" s="0" t="n">
        <v>1</v>
      </c>
      <c r="B211" s="0" t="s">
        <v>1605</v>
      </c>
    </row>
    <row r="212" customFormat="false" ht="15" hidden="false" customHeight="false" outlineLevel="0" collapsed="false">
      <c r="A212" s="0" t="n">
        <v>1</v>
      </c>
      <c r="B212" s="0" t="s">
        <v>2060</v>
      </c>
    </row>
    <row r="213" customFormat="false" ht="15" hidden="false" customHeight="false" outlineLevel="0" collapsed="false">
      <c r="A213" s="0" t="n">
        <v>1</v>
      </c>
      <c r="B213" s="0" t="s">
        <v>4261</v>
      </c>
    </row>
    <row r="214" customFormat="false" ht="15" hidden="false" customHeight="false" outlineLevel="0" collapsed="false">
      <c r="A214" s="0" t="n">
        <v>1</v>
      </c>
      <c r="B214" s="0" t="s">
        <v>899</v>
      </c>
    </row>
    <row r="215" customFormat="false" ht="15" hidden="false" customHeight="false" outlineLevel="0" collapsed="false">
      <c r="A215" s="0" t="n">
        <v>1</v>
      </c>
      <c r="B215" s="0" t="s">
        <v>4800</v>
      </c>
    </row>
    <row r="216" customFormat="false" ht="15" hidden="false" customHeight="false" outlineLevel="0" collapsed="false">
      <c r="A216" s="0" t="n">
        <v>1</v>
      </c>
      <c r="B216" s="0" t="s">
        <v>1408</v>
      </c>
    </row>
    <row r="217" customFormat="false" ht="15" hidden="false" customHeight="false" outlineLevel="0" collapsed="false">
      <c r="A217" s="0" t="n">
        <v>1</v>
      </c>
      <c r="B217" s="0" t="s">
        <v>479</v>
      </c>
    </row>
    <row r="218" customFormat="false" ht="15" hidden="false" customHeight="false" outlineLevel="0" collapsed="false">
      <c r="A218" s="0" t="n">
        <v>1</v>
      </c>
      <c r="B218" s="0" t="s">
        <v>361</v>
      </c>
    </row>
    <row r="219" customFormat="false" ht="15" hidden="false" customHeight="false" outlineLevel="0" collapsed="false">
      <c r="A219" s="0" t="n">
        <v>1</v>
      </c>
      <c r="B219" s="0" t="s">
        <v>4639</v>
      </c>
    </row>
    <row r="220" customFormat="false" ht="15" hidden="false" customHeight="false" outlineLevel="0" collapsed="false">
      <c r="A220" s="0" t="n">
        <v>1</v>
      </c>
      <c r="B220" s="0" t="s">
        <v>3291</v>
      </c>
    </row>
    <row r="221" customFormat="false" ht="15" hidden="false" customHeight="false" outlineLevel="0" collapsed="false">
      <c r="A221" s="0" t="n">
        <v>1</v>
      </c>
      <c r="B221" s="0" t="s">
        <v>1528</v>
      </c>
    </row>
    <row r="222" customFormat="false" ht="15" hidden="false" customHeight="false" outlineLevel="0" collapsed="false">
      <c r="A222" s="0" t="n">
        <v>1</v>
      </c>
      <c r="B222" s="0" t="s">
        <v>4228</v>
      </c>
    </row>
    <row r="223" customFormat="false" ht="15" hidden="false" customHeight="false" outlineLevel="0" collapsed="false">
      <c r="A223" s="0" t="n">
        <v>1</v>
      </c>
      <c r="B223" s="0" t="s">
        <v>4265</v>
      </c>
    </row>
    <row r="224" customFormat="false" ht="15" hidden="false" customHeight="false" outlineLevel="0" collapsed="false">
      <c r="A224" s="0" t="n">
        <v>1</v>
      </c>
      <c r="B224" s="0" t="s">
        <v>1606</v>
      </c>
    </row>
    <row r="225" customFormat="false" ht="15" hidden="false" customHeight="false" outlineLevel="0" collapsed="false">
      <c r="A225" s="0" t="n">
        <v>1</v>
      </c>
      <c r="B225" s="0" t="s">
        <v>5150</v>
      </c>
    </row>
    <row r="226" customFormat="false" ht="15" hidden="false" customHeight="false" outlineLevel="0" collapsed="false">
      <c r="A226" s="0" t="n">
        <v>1</v>
      </c>
      <c r="B226" s="0" t="s">
        <v>2756</v>
      </c>
    </row>
    <row r="227" customFormat="false" ht="15" hidden="false" customHeight="false" outlineLevel="0" collapsed="false">
      <c r="A227" s="0" t="n">
        <v>1</v>
      </c>
      <c r="B227" s="0" t="s">
        <v>4464</v>
      </c>
    </row>
    <row r="228" customFormat="false" ht="15" hidden="false" customHeight="false" outlineLevel="0" collapsed="false">
      <c r="A228" s="0" t="n">
        <v>1</v>
      </c>
      <c r="B228" s="0" t="s">
        <v>2343</v>
      </c>
    </row>
    <row r="229" customFormat="false" ht="15" hidden="false" customHeight="false" outlineLevel="0" collapsed="false">
      <c r="A229" s="0" t="n">
        <v>1</v>
      </c>
      <c r="B229" s="0" t="s">
        <v>1826</v>
      </c>
    </row>
    <row r="230" customFormat="false" ht="15" hidden="false" customHeight="false" outlineLevel="0" collapsed="false">
      <c r="A230" s="0" t="n">
        <v>1</v>
      </c>
      <c r="B230" s="0" t="s">
        <v>530</v>
      </c>
    </row>
    <row r="231" customFormat="false" ht="15" hidden="false" customHeight="false" outlineLevel="0" collapsed="false">
      <c r="A231" s="0" t="n">
        <v>1</v>
      </c>
      <c r="B231" s="0" t="s">
        <v>2904</v>
      </c>
    </row>
    <row r="232" customFormat="false" ht="15" hidden="false" customHeight="false" outlineLevel="0" collapsed="false">
      <c r="A232" s="0" t="n">
        <v>1</v>
      </c>
      <c r="B232" s="0" t="s">
        <v>1956</v>
      </c>
    </row>
    <row r="233" customFormat="false" ht="15" hidden="false" customHeight="false" outlineLevel="0" collapsed="false">
      <c r="A233" s="0" t="n">
        <v>1</v>
      </c>
      <c r="B233" s="0" t="s">
        <v>4668</v>
      </c>
    </row>
    <row r="234" customFormat="false" ht="15" hidden="false" customHeight="false" outlineLevel="0" collapsed="false">
      <c r="A234" s="0" t="n">
        <v>1</v>
      </c>
      <c r="B234" s="0" t="s">
        <v>1551</v>
      </c>
    </row>
    <row r="235" customFormat="false" ht="15" hidden="false" customHeight="false" outlineLevel="0" collapsed="false">
      <c r="A235" s="0" t="n">
        <v>1</v>
      </c>
      <c r="B235" s="0" t="s">
        <v>1108</v>
      </c>
    </row>
    <row r="236" customFormat="false" ht="15" hidden="false" customHeight="false" outlineLevel="0" collapsed="false">
      <c r="A236" s="0" t="n">
        <v>1</v>
      </c>
      <c r="B236" s="0" t="s">
        <v>1625</v>
      </c>
    </row>
    <row r="237" customFormat="false" ht="15" hidden="false" customHeight="false" outlineLevel="0" collapsed="false">
      <c r="A237" s="0" t="n">
        <v>1</v>
      </c>
      <c r="B237" s="0" t="s">
        <v>2299</v>
      </c>
    </row>
    <row r="238" customFormat="false" ht="15" hidden="false" customHeight="false" outlineLevel="0" collapsed="false">
      <c r="A238" s="0" t="n">
        <v>1</v>
      </c>
      <c r="B238" s="0" t="s">
        <v>2224</v>
      </c>
    </row>
    <row r="239" customFormat="false" ht="15" hidden="false" customHeight="false" outlineLevel="0" collapsed="false">
      <c r="A239" s="0" t="n">
        <v>1</v>
      </c>
      <c r="B239" s="0" t="s">
        <v>606</v>
      </c>
    </row>
    <row r="240" customFormat="false" ht="15" hidden="false" customHeight="false" outlineLevel="0" collapsed="false">
      <c r="A240" s="0" t="n">
        <v>1</v>
      </c>
      <c r="B240" s="0" t="s">
        <v>2832</v>
      </c>
    </row>
    <row r="241" customFormat="false" ht="15" hidden="false" customHeight="false" outlineLevel="0" collapsed="false">
      <c r="A241" s="0" t="n">
        <v>1</v>
      </c>
      <c r="B241" s="0" t="s">
        <v>976</v>
      </c>
    </row>
    <row r="242" customFormat="false" ht="15" hidden="false" customHeight="false" outlineLevel="0" collapsed="false">
      <c r="A242" s="0" t="n">
        <v>1</v>
      </c>
      <c r="B242" s="0" t="s">
        <v>3831</v>
      </c>
    </row>
    <row r="243" customFormat="false" ht="15" hidden="false" customHeight="false" outlineLevel="0" collapsed="false">
      <c r="A243" s="0" t="n">
        <v>1</v>
      </c>
      <c r="B243" s="0" t="s">
        <v>6448</v>
      </c>
    </row>
    <row r="244" customFormat="false" ht="15" hidden="false" customHeight="false" outlineLevel="0" collapsed="false">
      <c r="A244" s="0" t="n">
        <v>1</v>
      </c>
      <c r="B244" s="0" t="s">
        <v>2050</v>
      </c>
    </row>
    <row r="245" customFormat="false" ht="15" hidden="false" customHeight="false" outlineLevel="0" collapsed="false">
      <c r="A245" s="0" t="n">
        <v>1</v>
      </c>
      <c r="B245" s="0" t="s">
        <v>5294</v>
      </c>
    </row>
    <row r="246" customFormat="false" ht="15" hidden="false" customHeight="false" outlineLevel="0" collapsed="false">
      <c r="A246" s="0" t="n">
        <v>1</v>
      </c>
      <c r="B246" s="0" t="s">
        <v>677</v>
      </c>
    </row>
    <row r="247" customFormat="false" ht="15" hidden="false" customHeight="false" outlineLevel="0" collapsed="false">
      <c r="A247" s="0" t="n">
        <v>1</v>
      </c>
      <c r="B247" s="0" t="s">
        <v>3454</v>
      </c>
    </row>
    <row r="248" customFormat="false" ht="15" hidden="false" customHeight="false" outlineLevel="0" collapsed="false">
      <c r="A248" s="0" t="n">
        <v>1</v>
      </c>
      <c r="B248" s="0" t="s">
        <v>4279</v>
      </c>
    </row>
    <row r="249" customFormat="false" ht="15" hidden="false" customHeight="false" outlineLevel="0" collapsed="false">
      <c r="A249" s="0" t="n">
        <v>1</v>
      </c>
      <c r="B249" s="0" t="s">
        <v>689</v>
      </c>
    </row>
    <row r="250" customFormat="false" ht="15" hidden="false" customHeight="false" outlineLevel="0" collapsed="false">
      <c r="A250" s="0" t="n">
        <v>1</v>
      </c>
      <c r="B250" s="0" t="s">
        <v>1987</v>
      </c>
    </row>
    <row r="251" customFormat="false" ht="15" hidden="false" customHeight="false" outlineLevel="0" collapsed="false">
      <c r="A251" s="0" t="n">
        <v>1</v>
      </c>
      <c r="B251" s="0" t="s">
        <v>3954</v>
      </c>
    </row>
    <row r="252" customFormat="false" ht="15" hidden="false" customHeight="false" outlineLevel="0" collapsed="false">
      <c r="A252" s="0" t="n">
        <v>1</v>
      </c>
      <c r="B252" s="0" t="s">
        <v>2388</v>
      </c>
    </row>
    <row r="253" customFormat="false" ht="15" hidden="false" customHeight="false" outlineLevel="0" collapsed="false">
      <c r="A253" s="0" t="n">
        <v>1</v>
      </c>
      <c r="B253" s="0" t="s">
        <v>3548</v>
      </c>
    </row>
    <row r="254" customFormat="false" ht="15" hidden="false" customHeight="false" outlineLevel="0" collapsed="false">
      <c r="A254" s="0" t="n">
        <v>1</v>
      </c>
      <c r="B254" s="0" t="s">
        <v>2356</v>
      </c>
    </row>
    <row r="255" customFormat="false" ht="15" hidden="false" customHeight="false" outlineLevel="0" collapsed="false">
      <c r="A255" s="0" t="n">
        <v>1</v>
      </c>
      <c r="B255" s="0" t="s">
        <v>2786</v>
      </c>
    </row>
    <row r="256" customFormat="false" ht="15" hidden="false" customHeight="false" outlineLevel="0" collapsed="false">
      <c r="A256" s="0" t="n">
        <v>1</v>
      </c>
      <c r="B256" s="0" t="s">
        <v>5256</v>
      </c>
    </row>
    <row r="257" customFormat="false" ht="15" hidden="false" customHeight="false" outlineLevel="0" collapsed="false">
      <c r="A257" s="0" t="n">
        <v>1</v>
      </c>
      <c r="B257" s="0" t="s">
        <v>4325</v>
      </c>
    </row>
    <row r="258" customFormat="false" ht="15" hidden="false" customHeight="false" outlineLevel="0" collapsed="false">
      <c r="A258" s="0" t="n">
        <v>1</v>
      </c>
      <c r="B258" s="0" t="s">
        <v>5656</v>
      </c>
    </row>
    <row r="259" customFormat="false" ht="15" hidden="false" customHeight="false" outlineLevel="0" collapsed="false">
      <c r="A259" s="0" t="n">
        <v>1</v>
      </c>
      <c r="B259" s="0" t="s">
        <v>2156</v>
      </c>
    </row>
    <row r="260" customFormat="false" ht="15" hidden="false" customHeight="false" outlineLevel="0" collapsed="false">
      <c r="A260" s="0" t="n">
        <v>1</v>
      </c>
      <c r="B260" s="0" t="s">
        <v>2744</v>
      </c>
    </row>
    <row r="261" customFormat="false" ht="15" hidden="false" customHeight="false" outlineLevel="0" collapsed="false">
      <c r="A261" s="0" t="n">
        <v>1</v>
      </c>
      <c r="B261" s="0" t="s">
        <v>2616</v>
      </c>
    </row>
    <row r="262" customFormat="false" ht="15" hidden="false" customHeight="false" outlineLevel="0" collapsed="false">
      <c r="A262" s="0" t="n">
        <v>1</v>
      </c>
      <c r="B262" s="0" t="s">
        <v>1976</v>
      </c>
    </row>
    <row r="263" customFormat="false" ht="15" hidden="false" customHeight="false" outlineLevel="0" collapsed="false">
      <c r="A263" s="0" t="n">
        <v>1</v>
      </c>
      <c r="B263" s="0" t="s">
        <v>1112</v>
      </c>
    </row>
    <row r="264" customFormat="false" ht="15" hidden="false" customHeight="false" outlineLevel="0" collapsed="false">
      <c r="A264" s="0" t="n">
        <v>1</v>
      </c>
      <c r="B264" s="0" t="s">
        <v>1428</v>
      </c>
    </row>
    <row r="265" customFormat="false" ht="15" hidden="false" customHeight="false" outlineLevel="0" collapsed="false">
      <c r="A265" s="0" t="n">
        <v>1</v>
      </c>
      <c r="B265" s="0" t="s">
        <v>1855</v>
      </c>
    </row>
    <row r="266" customFormat="false" ht="15" hidden="false" customHeight="false" outlineLevel="0" collapsed="false">
      <c r="A266" s="0" t="n">
        <v>1</v>
      </c>
      <c r="B266" s="0" t="s">
        <v>777</v>
      </c>
    </row>
    <row r="267" customFormat="false" ht="15" hidden="false" customHeight="false" outlineLevel="0" collapsed="false">
      <c r="A267" s="0" t="n">
        <v>1</v>
      </c>
      <c r="B267" s="0" t="s">
        <v>4192</v>
      </c>
    </row>
    <row r="268" customFormat="false" ht="15" hidden="false" customHeight="false" outlineLevel="0" collapsed="false">
      <c r="A268" s="0" t="n">
        <v>1</v>
      </c>
      <c r="B268" s="0" t="s">
        <v>3794</v>
      </c>
    </row>
    <row r="269" customFormat="false" ht="15" hidden="false" customHeight="false" outlineLevel="0" collapsed="false">
      <c r="A269" s="0" t="n">
        <v>1</v>
      </c>
      <c r="B269" s="0" t="s">
        <v>5238</v>
      </c>
    </row>
    <row r="270" customFormat="false" ht="15" hidden="false" customHeight="false" outlineLevel="0" collapsed="false">
      <c r="A270" s="0" t="n">
        <v>1</v>
      </c>
      <c r="B270" s="0" t="s">
        <v>593</v>
      </c>
    </row>
    <row r="271" customFormat="false" ht="15" hidden="false" customHeight="false" outlineLevel="0" collapsed="false">
      <c r="A271" s="0" t="n">
        <v>1</v>
      </c>
      <c r="B271" s="0" t="s">
        <v>2230</v>
      </c>
    </row>
    <row r="272" customFormat="false" ht="15" hidden="false" customHeight="false" outlineLevel="0" collapsed="false">
      <c r="A272" s="0" t="n">
        <v>1</v>
      </c>
      <c r="B272" s="0" t="s">
        <v>3228</v>
      </c>
    </row>
    <row r="273" customFormat="false" ht="15" hidden="false" customHeight="false" outlineLevel="0" collapsed="false">
      <c r="A273" s="0" t="n">
        <v>1</v>
      </c>
      <c r="B273" s="0" t="s">
        <v>102</v>
      </c>
    </row>
    <row r="274" customFormat="false" ht="15" hidden="false" customHeight="false" outlineLevel="0" collapsed="false">
      <c r="A274" s="0" t="n">
        <v>1</v>
      </c>
      <c r="B274" s="0" t="s">
        <v>569</v>
      </c>
    </row>
    <row r="275" customFormat="false" ht="15" hidden="false" customHeight="false" outlineLevel="0" collapsed="false">
      <c r="A275" s="0" t="n">
        <v>1</v>
      </c>
      <c r="B275" s="0" t="s">
        <v>3803</v>
      </c>
    </row>
    <row r="276" customFormat="false" ht="15" hidden="false" customHeight="false" outlineLevel="0" collapsed="false">
      <c r="A276" s="0" t="n">
        <v>1</v>
      </c>
      <c r="B276" s="0" t="s">
        <v>1796</v>
      </c>
    </row>
    <row r="277" customFormat="false" ht="15" hidden="false" customHeight="false" outlineLevel="0" collapsed="false">
      <c r="A277" s="0" t="n">
        <v>1</v>
      </c>
      <c r="B277" s="0" t="s">
        <v>926</v>
      </c>
    </row>
    <row r="278" customFormat="false" ht="15" hidden="false" customHeight="false" outlineLevel="0" collapsed="false">
      <c r="A278" s="0" t="n">
        <v>1</v>
      </c>
      <c r="B278" s="0" t="s">
        <v>1910</v>
      </c>
    </row>
    <row r="279" customFormat="false" ht="15" hidden="false" customHeight="false" outlineLevel="0" collapsed="false">
      <c r="A279" s="0" t="n">
        <v>1</v>
      </c>
      <c r="B279" s="0" t="s">
        <v>3323</v>
      </c>
    </row>
    <row r="280" customFormat="false" ht="15" hidden="false" customHeight="false" outlineLevel="0" collapsed="false">
      <c r="A280" s="0" t="n">
        <v>1</v>
      </c>
      <c r="B280" s="0" t="s">
        <v>5697</v>
      </c>
    </row>
    <row r="281" customFormat="false" ht="15" hidden="false" customHeight="false" outlineLevel="0" collapsed="false">
      <c r="A281" s="0" t="n">
        <v>1</v>
      </c>
      <c r="B281" s="0" t="s">
        <v>3229</v>
      </c>
    </row>
    <row r="282" customFormat="false" ht="15" hidden="false" customHeight="false" outlineLevel="0" collapsed="false">
      <c r="A282" s="0" t="n">
        <v>1</v>
      </c>
      <c r="B282" s="0" t="s">
        <v>3179</v>
      </c>
    </row>
    <row r="283" customFormat="false" ht="15" hidden="false" customHeight="false" outlineLevel="0" collapsed="false">
      <c r="A283" s="0" t="n">
        <v>1</v>
      </c>
      <c r="B283" s="0" t="s">
        <v>4539</v>
      </c>
    </row>
    <row r="284" customFormat="false" ht="15" hidden="false" customHeight="false" outlineLevel="0" collapsed="false">
      <c r="A284" s="0" t="n">
        <v>1</v>
      </c>
      <c r="B284" s="0" t="s">
        <v>1392</v>
      </c>
    </row>
    <row r="285" customFormat="false" ht="15" hidden="false" customHeight="false" outlineLevel="0" collapsed="false">
      <c r="A285" s="0" t="n">
        <v>1</v>
      </c>
      <c r="B285" s="0" t="s">
        <v>5181</v>
      </c>
    </row>
    <row r="286" customFormat="false" ht="15" hidden="false" customHeight="false" outlineLevel="0" collapsed="false">
      <c r="A286" s="0" t="n">
        <v>1</v>
      </c>
      <c r="B286" s="0" t="s">
        <v>853</v>
      </c>
    </row>
    <row r="287" customFormat="false" ht="15" hidden="false" customHeight="false" outlineLevel="0" collapsed="false">
      <c r="A287" s="0" t="n">
        <v>1</v>
      </c>
      <c r="B287" s="0" t="s">
        <v>3009</v>
      </c>
    </row>
    <row r="288" customFormat="false" ht="15" hidden="false" customHeight="false" outlineLevel="0" collapsed="false">
      <c r="A288" s="0" t="n">
        <v>1</v>
      </c>
      <c r="B288" s="0" t="s">
        <v>1972</v>
      </c>
    </row>
    <row r="289" customFormat="false" ht="15" hidden="false" customHeight="false" outlineLevel="0" collapsed="false">
      <c r="A289" s="0" t="n">
        <v>1</v>
      </c>
      <c r="B289" s="0" t="s">
        <v>824</v>
      </c>
    </row>
    <row r="290" customFormat="false" ht="15" hidden="false" customHeight="false" outlineLevel="0" collapsed="false">
      <c r="A290" s="0" t="n">
        <v>1</v>
      </c>
      <c r="B290" s="0" t="s">
        <v>452</v>
      </c>
    </row>
    <row r="291" customFormat="false" ht="15" hidden="false" customHeight="false" outlineLevel="0" collapsed="false">
      <c r="A291" s="0" t="n">
        <v>1</v>
      </c>
      <c r="B291" s="0" t="s">
        <v>5271</v>
      </c>
    </row>
    <row r="292" customFormat="false" ht="15" hidden="false" customHeight="false" outlineLevel="0" collapsed="false">
      <c r="A292" s="0" t="n">
        <v>1</v>
      </c>
      <c r="B292" s="0" t="s">
        <v>2208</v>
      </c>
    </row>
    <row r="293" customFormat="false" ht="15" hidden="false" customHeight="false" outlineLevel="0" collapsed="false">
      <c r="A293" s="0" t="n">
        <v>1</v>
      </c>
      <c r="B293" s="0" t="s">
        <v>2207</v>
      </c>
    </row>
    <row r="294" customFormat="false" ht="15" hidden="false" customHeight="false" outlineLevel="0" collapsed="false">
      <c r="A294" s="0" t="n">
        <v>1</v>
      </c>
      <c r="B294" s="0" t="s">
        <v>3948</v>
      </c>
    </row>
    <row r="295" customFormat="false" ht="15" hidden="false" customHeight="false" outlineLevel="0" collapsed="false">
      <c r="A295" s="0" t="n">
        <v>1</v>
      </c>
      <c r="B295" s="0" t="s">
        <v>3549</v>
      </c>
    </row>
    <row r="296" customFormat="false" ht="15" hidden="false" customHeight="false" outlineLevel="0" collapsed="false">
      <c r="A296" s="0" t="n">
        <v>1</v>
      </c>
      <c r="B296" s="0" t="s">
        <v>1270</v>
      </c>
    </row>
    <row r="297" customFormat="false" ht="15" hidden="false" customHeight="false" outlineLevel="0" collapsed="false">
      <c r="A297" s="0" t="n">
        <v>1</v>
      </c>
      <c r="B297" s="0" t="s">
        <v>3261</v>
      </c>
    </row>
    <row r="298" customFormat="false" ht="15" hidden="false" customHeight="false" outlineLevel="0" collapsed="false">
      <c r="A298" s="0" t="n">
        <v>1</v>
      </c>
      <c r="B298" s="0" t="s">
        <v>1489</v>
      </c>
    </row>
    <row r="299" customFormat="false" ht="15" hidden="false" customHeight="false" outlineLevel="0" collapsed="false">
      <c r="A299" s="0" t="n">
        <v>1</v>
      </c>
      <c r="B299" s="0" t="s">
        <v>3455</v>
      </c>
    </row>
    <row r="300" customFormat="false" ht="15" hidden="false" customHeight="false" outlineLevel="0" collapsed="false">
      <c r="A300" s="0" t="n">
        <v>1</v>
      </c>
      <c r="B300" s="0" t="s">
        <v>3944</v>
      </c>
    </row>
    <row r="301" customFormat="false" ht="15" hidden="false" customHeight="false" outlineLevel="0" collapsed="false">
      <c r="A301" s="0" t="n">
        <v>1</v>
      </c>
      <c r="B301" s="0" t="s">
        <v>934</v>
      </c>
    </row>
    <row r="302" customFormat="false" ht="15" hidden="false" customHeight="false" outlineLevel="0" collapsed="false">
      <c r="A302" s="0" t="n">
        <v>1</v>
      </c>
      <c r="B302" s="0" t="s">
        <v>2438</v>
      </c>
    </row>
    <row r="303" customFormat="false" ht="15" hidden="false" customHeight="false" outlineLevel="0" collapsed="false">
      <c r="A303" s="0" t="n">
        <v>1</v>
      </c>
      <c r="B303" s="0" t="s">
        <v>590</v>
      </c>
    </row>
    <row r="304" customFormat="false" ht="15" hidden="false" customHeight="false" outlineLevel="0" collapsed="false">
      <c r="A304" s="0" t="n">
        <v>1</v>
      </c>
      <c r="B304" s="0" t="s">
        <v>2917</v>
      </c>
    </row>
    <row r="305" customFormat="false" ht="15" hidden="false" customHeight="false" outlineLevel="0" collapsed="false">
      <c r="A305" s="0" t="n">
        <v>1</v>
      </c>
      <c r="B305" s="0" t="s">
        <v>701</v>
      </c>
    </row>
    <row r="306" customFormat="false" ht="15" hidden="false" customHeight="false" outlineLevel="0" collapsed="false">
      <c r="A306" s="0" t="n">
        <v>1</v>
      </c>
      <c r="B306" s="0" t="s">
        <v>474</v>
      </c>
    </row>
    <row r="307" customFormat="false" ht="15" hidden="false" customHeight="false" outlineLevel="0" collapsed="false">
      <c r="A307" s="0" t="n">
        <v>1</v>
      </c>
      <c r="B307" s="0" t="s">
        <v>5975</v>
      </c>
    </row>
    <row r="308" customFormat="false" ht="15" hidden="false" customHeight="false" outlineLevel="0" collapsed="false">
      <c r="A308" s="0" t="n">
        <v>1</v>
      </c>
      <c r="B308" s="0" t="s">
        <v>3499</v>
      </c>
    </row>
    <row r="309" customFormat="false" ht="15" hidden="false" customHeight="false" outlineLevel="0" collapsed="false">
      <c r="A309" s="0" t="n">
        <v>1</v>
      </c>
      <c r="B309" s="0" t="s">
        <v>5414</v>
      </c>
    </row>
    <row r="310" customFormat="false" ht="15" hidden="false" customHeight="false" outlineLevel="0" collapsed="false">
      <c r="A310" s="0" t="n">
        <v>1</v>
      </c>
      <c r="B310" s="0" t="s">
        <v>1167</v>
      </c>
    </row>
    <row r="311" customFormat="false" ht="15" hidden="false" customHeight="false" outlineLevel="0" collapsed="false">
      <c r="A311" s="0" t="n">
        <v>1</v>
      </c>
      <c r="B311" s="0" t="s">
        <v>898</v>
      </c>
    </row>
    <row r="312" customFormat="false" ht="15" hidden="false" customHeight="false" outlineLevel="0" collapsed="false">
      <c r="A312" s="0" t="n">
        <v>1</v>
      </c>
      <c r="B312" s="0" t="s">
        <v>3076</v>
      </c>
    </row>
    <row r="313" customFormat="false" ht="15" hidden="false" customHeight="false" outlineLevel="0" collapsed="false">
      <c r="A313" s="0" t="n">
        <v>1</v>
      </c>
      <c r="B313" s="0" t="s">
        <v>2551</v>
      </c>
    </row>
    <row r="314" customFormat="false" ht="15" hidden="false" customHeight="false" outlineLevel="0" collapsed="false">
      <c r="A314" s="0" t="n">
        <v>1</v>
      </c>
      <c r="B314" s="0" t="s">
        <v>2663</v>
      </c>
    </row>
    <row r="315" customFormat="false" ht="15" hidden="false" customHeight="false" outlineLevel="0" collapsed="false">
      <c r="A315" s="0" t="n">
        <v>1</v>
      </c>
      <c r="B315" s="0" t="s">
        <v>2122</v>
      </c>
    </row>
    <row r="316" customFormat="false" ht="15" hidden="false" customHeight="false" outlineLevel="0" collapsed="false">
      <c r="A316" s="0" t="n">
        <v>1</v>
      </c>
      <c r="B316" s="0" t="s">
        <v>5788</v>
      </c>
    </row>
    <row r="317" customFormat="false" ht="15" hidden="false" customHeight="false" outlineLevel="0" collapsed="false">
      <c r="A317" s="0" t="n">
        <v>1</v>
      </c>
      <c r="B317" s="0" t="s">
        <v>5158</v>
      </c>
    </row>
    <row r="318" customFormat="false" ht="15" hidden="false" customHeight="false" outlineLevel="0" collapsed="false">
      <c r="A318" s="0" t="n">
        <v>1</v>
      </c>
      <c r="B318" s="0" t="s">
        <v>4693</v>
      </c>
    </row>
    <row r="319" customFormat="false" ht="15" hidden="false" customHeight="false" outlineLevel="0" collapsed="false">
      <c r="A319" s="0" t="n">
        <v>1</v>
      </c>
      <c r="B319" s="0" t="s">
        <v>589</v>
      </c>
    </row>
    <row r="320" customFormat="false" ht="15" hidden="false" customHeight="false" outlineLevel="0" collapsed="false">
      <c r="A320" s="0" t="n">
        <v>1</v>
      </c>
      <c r="B320" s="0" t="s">
        <v>3218</v>
      </c>
    </row>
    <row r="321" customFormat="false" ht="15" hidden="false" customHeight="false" outlineLevel="0" collapsed="false">
      <c r="A321" s="0" t="n">
        <v>1</v>
      </c>
      <c r="B321" s="0" t="s">
        <v>874</v>
      </c>
    </row>
    <row r="322" customFormat="false" ht="15" hidden="false" customHeight="false" outlineLevel="0" collapsed="false">
      <c r="A322" s="0" t="n">
        <v>1</v>
      </c>
      <c r="B322" s="0" t="s">
        <v>5609</v>
      </c>
    </row>
    <row r="323" customFormat="false" ht="15" hidden="false" customHeight="false" outlineLevel="0" collapsed="false">
      <c r="A323" s="0" t="n">
        <v>1</v>
      </c>
      <c r="B323" s="0" t="s">
        <v>3062</v>
      </c>
    </row>
    <row r="324" customFormat="false" ht="15" hidden="false" customHeight="false" outlineLevel="0" collapsed="false">
      <c r="A324" s="0" t="n">
        <v>1</v>
      </c>
      <c r="B324" s="0" t="s">
        <v>4023</v>
      </c>
    </row>
    <row r="325" customFormat="false" ht="15" hidden="false" customHeight="false" outlineLevel="0" collapsed="false">
      <c r="A325" s="0" t="n">
        <v>1</v>
      </c>
      <c r="B325" s="0" t="s">
        <v>3807</v>
      </c>
    </row>
    <row r="326" customFormat="false" ht="15" hidden="false" customHeight="false" outlineLevel="0" collapsed="false">
      <c r="A326" s="0" t="n">
        <v>1</v>
      </c>
      <c r="B326" s="0" t="s">
        <v>1579</v>
      </c>
    </row>
    <row r="327" customFormat="false" ht="15" hidden="false" customHeight="false" outlineLevel="0" collapsed="false">
      <c r="A327" s="0" t="n">
        <v>1</v>
      </c>
      <c r="B327" s="0" t="s">
        <v>5534</v>
      </c>
    </row>
    <row r="328" customFormat="false" ht="15" hidden="false" customHeight="false" outlineLevel="0" collapsed="false">
      <c r="A328" s="0" t="n">
        <v>1</v>
      </c>
      <c r="B328" s="0" t="s">
        <v>5179</v>
      </c>
    </row>
    <row r="329" customFormat="false" ht="15" hidden="false" customHeight="false" outlineLevel="0" collapsed="false">
      <c r="A329" s="0" t="n">
        <v>1</v>
      </c>
      <c r="B329" s="0" t="s">
        <v>1266</v>
      </c>
    </row>
    <row r="330" customFormat="false" ht="15" hidden="false" customHeight="false" outlineLevel="0" collapsed="false">
      <c r="A330" s="0" t="n">
        <v>1</v>
      </c>
      <c r="B330" s="0" t="s">
        <v>1335</v>
      </c>
    </row>
    <row r="331" customFormat="false" ht="15" hidden="false" customHeight="false" outlineLevel="0" collapsed="false">
      <c r="A331" s="0" t="n">
        <v>1</v>
      </c>
      <c r="B331" s="0" t="s">
        <v>266</v>
      </c>
    </row>
    <row r="332" customFormat="false" ht="15" hidden="false" customHeight="false" outlineLevel="0" collapsed="false">
      <c r="A332" s="0" t="n">
        <v>1</v>
      </c>
      <c r="B332" s="0" t="s">
        <v>2823</v>
      </c>
    </row>
    <row r="333" customFormat="false" ht="15" hidden="false" customHeight="false" outlineLevel="0" collapsed="false">
      <c r="A333" s="0" t="n">
        <v>1</v>
      </c>
      <c r="B333" s="0" t="s">
        <v>2418</v>
      </c>
    </row>
    <row r="334" customFormat="false" ht="15" hidden="false" customHeight="false" outlineLevel="0" collapsed="false">
      <c r="A334" s="0" t="n">
        <v>1</v>
      </c>
      <c r="B334" s="0" t="s">
        <v>490</v>
      </c>
    </row>
    <row r="335" customFormat="false" ht="15" hidden="false" customHeight="false" outlineLevel="0" collapsed="false">
      <c r="A335" s="0" t="n">
        <v>1</v>
      </c>
      <c r="B335" s="0" t="s">
        <v>3458</v>
      </c>
    </row>
    <row r="336" customFormat="false" ht="15" hidden="false" customHeight="false" outlineLevel="0" collapsed="false">
      <c r="A336" s="0" t="n">
        <v>1</v>
      </c>
      <c r="B336" s="0" t="s">
        <v>758</v>
      </c>
    </row>
    <row r="337" customFormat="false" ht="15" hidden="false" customHeight="false" outlineLevel="0" collapsed="false">
      <c r="A337" s="0" t="n">
        <v>1</v>
      </c>
      <c r="B337" s="0" t="s">
        <v>3590</v>
      </c>
    </row>
    <row r="338" customFormat="false" ht="15" hidden="false" customHeight="false" outlineLevel="0" collapsed="false">
      <c r="A338" s="0" t="n">
        <v>1</v>
      </c>
      <c r="B338" s="0" t="s">
        <v>3576</v>
      </c>
    </row>
    <row r="339" customFormat="false" ht="15" hidden="false" customHeight="false" outlineLevel="0" collapsed="false">
      <c r="A339" s="0" t="n">
        <v>1</v>
      </c>
      <c r="B339" s="0" t="s">
        <v>1988</v>
      </c>
    </row>
    <row r="340" customFormat="false" ht="15" hidden="false" customHeight="false" outlineLevel="0" collapsed="false">
      <c r="A340" s="0" t="n">
        <v>1</v>
      </c>
      <c r="B340" s="0" t="s">
        <v>1857</v>
      </c>
    </row>
    <row r="341" customFormat="false" ht="15" hidden="false" customHeight="false" outlineLevel="0" collapsed="false">
      <c r="A341" s="0" t="n">
        <v>1</v>
      </c>
      <c r="B341" s="0" t="s">
        <v>973</v>
      </c>
    </row>
    <row r="342" customFormat="false" ht="15" hidden="false" customHeight="false" outlineLevel="0" collapsed="false">
      <c r="A342" s="0" t="n">
        <v>1</v>
      </c>
      <c r="B342" s="0" t="s">
        <v>475</v>
      </c>
    </row>
    <row r="343" customFormat="false" ht="15" hidden="false" customHeight="false" outlineLevel="0" collapsed="false">
      <c r="A343" s="0" t="n">
        <v>1</v>
      </c>
      <c r="B343" s="0" t="s">
        <v>1731</v>
      </c>
    </row>
    <row r="344" customFormat="false" ht="15" hidden="false" customHeight="false" outlineLevel="0" collapsed="false">
      <c r="A344" s="0" t="n">
        <v>1</v>
      </c>
      <c r="B344" s="0" t="s">
        <v>5943</v>
      </c>
    </row>
    <row r="345" customFormat="false" ht="15" hidden="false" customHeight="false" outlineLevel="0" collapsed="false">
      <c r="A345" s="0" t="n">
        <v>1</v>
      </c>
      <c r="B345" s="0" t="s">
        <v>3091</v>
      </c>
    </row>
    <row r="346" customFormat="false" ht="15" hidden="false" customHeight="false" outlineLevel="0" collapsed="false">
      <c r="A346" s="0" t="n">
        <v>1</v>
      </c>
      <c r="B346" s="0" t="s">
        <v>5305</v>
      </c>
    </row>
    <row r="347" customFormat="false" ht="15" hidden="false" customHeight="false" outlineLevel="0" collapsed="false">
      <c r="A347" s="0" t="n">
        <v>1</v>
      </c>
      <c r="B347" s="0" t="s">
        <v>1893</v>
      </c>
    </row>
    <row r="348" customFormat="false" ht="15" hidden="false" customHeight="false" outlineLevel="0" collapsed="false">
      <c r="A348" s="0" t="n">
        <v>1</v>
      </c>
      <c r="B348" s="0" t="s">
        <v>956</v>
      </c>
    </row>
    <row r="349" customFormat="false" ht="15" hidden="false" customHeight="false" outlineLevel="0" collapsed="false">
      <c r="A349" s="0" t="n">
        <v>1</v>
      </c>
      <c r="B349" s="0" t="s">
        <v>1965</v>
      </c>
    </row>
    <row r="350" customFormat="false" ht="15" hidden="false" customHeight="false" outlineLevel="0" collapsed="false">
      <c r="A350" s="0" t="n">
        <v>1</v>
      </c>
      <c r="B350" s="0" t="s">
        <v>3523</v>
      </c>
    </row>
    <row r="351" customFormat="false" ht="15" hidden="false" customHeight="false" outlineLevel="0" collapsed="false">
      <c r="A351" s="0" t="n">
        <v>1</v>
      </c>
      <c r="B351" s="0" t="s">
        <v>2902</v>
      </c>
    </row>
    <row r="352" customFormat="false" ht="15" hidden="false" customHeight="false" outlineLevel="0" collapsed="false">
      <c r="A352" s="0" t="n">
        <v>1</v>
      </c>
      <c r="B352" s="0" t="s">
        <v>4777</v>
      </c>
    </row>
    <row r="353" customFormat="false" ht="15" hidden="false" customHeight="false" outlineLevel="0" collapsed="false">
      <c r="A353" s="0" t="n">
        <v>1</v>
      </c>
      <c r="B353" s="0" t="s">
        <v>850</v>
      </c>
    </row>
    <row r="354" customFormat="false" ht="15" hidden="false" customHeight="false" outlineLevel="0" collapsed="false">
      <c r="A354" s="0" t="n">
        <v>1</v>
      </c>
      <c r="B354" s="0" t="s">
        <v>2863</v>
      </c>
    </row>
    <row r="355" customFormat="false" ht="15" hidden="false" customHeight="false" outlineLevel="0" collapsed="false">
      <c r="A355" s="0" t="n">
        <v>1</v>
      </c>
      <c r="B355" s="0" t="s">
        <v>5355</v>
      </c>
    </row>
    <row r="356" customFormat="false" ht="15" hidden="false" customHeight="false" outlineLevel="0" collapsed="false">
      <c r="A356" s="0" t="n">
        <v>1</v>
      </c>
      <c r="B356" s="0" t="s">
        <v>1756</v>
      </c>
    </row>
    <row r="357" customFormat="false" ht="15" hidden="false" customHeight="false" outlineLevel="0" collapsed="false">
      <c r="A357" s="0" t="n">
        <v>1</v>
      </c>
      <c r="B357" s="0" t="s">
        <v>1873</v>
      </c>
    </row>
    <row r="358" customFormat="false" ht="15" hidden="false" customHeight="false" outlineLevel="0" collapsed="false">
      <c r="A358" s="0" t="n">
        <v>1</v>
      </c>
      <c r="B358" s="0" t="s">
        <v>752</v>
      </c>
    </row>
    <row r="359" customFormat="false" ht="15" hidden="false" customHeight="false" outlineLevel="0" collapsed="false">
      <c r="A359" s="0" t="n">
        <v>1</v>
      </c>
      <c r="B359" s="0" t="s">
        <v>1504</v>
      </c>
    </row>
    <row r="360" customFormat="false" ht="15" hidden="false" customHeight="false" outlineLevel="0" collapsed="false">
      <c r="A360" s="0" t="n">
        <v>1</v>
      </c>
      <c r="B360" s="0" t="s">
        <v>1503</v>
      </c>
    </row>
    <row r="361" customFormat="false" ht="15" hidden="false" customHeight="false" outlineLevel="0" collapsed="false">
      <c r="A361" s="0" t="n">
        <v>1</v>
      </c>
      <c r="B361" s="0" t="s">
        <v>302</v>
      </c>
    </row>
    <row r="362" customFormat="false" ht="15" hidden="false" customHeight="false" outlineLevel="0" collapsed="false">
      <c r="A362" s="0" t="n">
        <v>1</v>
      </c>
      <c r="B362" s="0" t="s">
        <v>496</v>
      </c>
    </row>
    <row r="363" customFormat="false" ht="15" hidden="false" customHeight="false" outlineLevel="0" collapsed="false">
      <c r="A363" s="0" t="n">
        <v>1</v>
      </c>
      <c r="B363" s="0" t="s">
        <v>3745</v>
      </c>
    </row>
    <row r="364" customFormat="false" ht="15" hidden="false" customHeight="false" outlineLevel="0" collapsed="false">
      <c r="A364" s="0" t="n">
        <v>1</v>
      </c>
      <c r="B364" s="0" t="s">
        <v>2630</v>
      </c>
    </row>
    <row r="365" customFormat="false" ht="15" hidden="false" customHeight="false" outlineLevel="0" collapsed="false">
      <c r="A365" s="0" t="n">
        <v>1</v>
      </c>
      <c r="B365" s="0" t="s">
        <v>5499</v>
      </c>
    </row>
    <row r="366" customFormat="false" ht="15" hidden="false" customHeight="false" outlineLevel="0" collapsed="false">
      <c r="A366" s="0" t="n">
        <v>1</v>
      </c>
      <c r="B366" s="0" t="s">
        <v>4681</v>
      </c>
    </row>
    <row r="367" customFormat="false" ht="15" hidden="false" customHeight="false" outlineLevel="0" collapsed="false">
      <c r="A367" s="0" t="n">
        <v>1</v>
      </c>
      <c r="B367" s="0" t="s">
        <v>2538</v>
      </c>
    </row>
    <row r="368" customFormat="false" ht="15" hidden="false" customHeight="false" outlineLevel="0" collapsed="false">
      <c r="A368" s="0" t="n">
        <v>1</v>
      </c>
      <c r="B368" s="0" t="s">
        <v>2916</v>
      </c>
    </row>
    <row r="369" customFormat="false" ht="15" hidden="false" customHeight="false" outlineLevel="0" collapsed="false">
      <c r="A369" s="0" t="n">
        <v>1</v>
      </c>
      <c r="B369" s="0" t="s">
        <v>719</v>
      </c>
    </row>
    <row r="370" customFormat="false" ht="15" hidden="false" customHeight="false" outlineLevel="0" collapsed="false">
      <c r="A370" s="0" t="n">
        <v>1</v>
      </c>
      <c r="B370" s="0" t="s">
        <v>2615</v>
      </c>
    </row>
    <row r="371" customFormat="false" ht="15" hidden="false" customHeight="false" outlineLevel="0" collapsed="false">
      <c r="A371" s="0" t="n">
        <v>1</v>
      </c>
      <c r="B371" s="0" t="s">
        <v>2804</v>
      </c>
    </row>
    <row r="372" customFormat="false" ht="15" hidden="false" customHeight="false" outlineLevel="0" collapsed="false">
      <c r="A372" s="0" t="n">
        <v>1</v>
      </c>
      <c r="B372" s="0" t="s">
        <v>1005</v>
      </c>
    </row>
    <row r="373" customFormat="false" ht="15" hidden="false" customHeight="false" outlineLevel="0" collapsed="false">
      <c r="A373" s="0" t="n">
        <v>1</v>
      </c>
      <c r="B373" s="0" t="s">
        <v>2463</v>
      </c>
    </row>
    <row r="374" customFormat="false" ht="15" hidden="false" customHeight="false" outlineLevel="0" collapsed="false">
      <c r="A374" s="0" t="n">
        <v>1</v>
      </c>
      <c r="B374" s="0" t="s">
        <v>2549</v>
      </c>
    </row>
    <row r="375" customFormat="false" ht="15" hidden="false" customHeight="false" outlineLevel="0" collapsed="false">
      <c r="A375" s="0" t="n">
        <v>1</v>
      </c>
      <c r="B375" s="0" t="s">
        <v>1861</v>
      </c>
    </row>
    <row r="376" customFormat="false" ht="15" hidden="false" customHeight="false" outlineLevel="0" collapsed="false">
      <c r="A376" s="0" t="n">
        <v>1</v>
      </c>
      <c r="B376" s="0" t="s">
        <v>1397</v>
      </c>
    </row>
    <row r="377" customFormat="false" ht="15" hidden="false" customHeight="false" outlineLevel="0" collapsed="false">
      <c r="A377" s="0" t="n">
        <v>1</v>
      </c>
      <c r="B377" s="0" t="s">
        <v>412</v>
      </c>
    </row>
    <row r="378" customFormat="false" ht="15" hidden="false" customHeight="false" outlineLevel="0" collapsed="false">
      <c r="A378" s="0" t="n">
        <v>1</v>
      </c>
      <c r="B378" s="0" t="s">
        <v>1807</v>
      </c>
    </row>
    <row r="379" customFormat="false" ht="15" hidden="false" customHeight="false" outlineLevel="0" collapsed="false">
      <c r="A379" s="0" t="n">
        <v>1</v>
      </c>
      <c r="B379" s="0" t="s">
        <v>634</v>
      </c>
    </row>
    <row r="380" customFormat="false" ht="15" hidden="false" customHeight="false" outlineLevel="0" collapsed="false">
      <c r="A380" s="0" t="n">
        <v>1</v>
      </c>
      <c r="B380" s="0" t="s">
        <v>2203</v>
      </c>
    </row>
    <row r="381" customFormat="false" ht="15" hidden="false" customHeight="false" outlineLevel="0" collapsed="false">
      <c r="A381" s="0" t="n">
        <v>1</v>
      </c>
      <c r="B381" s="0" t="s">
        <v>1544</v>
      </c>
    </row>
    <row r="382" customFormat="false" ht="15" hidden="false" customHeight="false" outlineLevel="0" collapsed="false">
      <c r="A382" s="0" t="n">
        <v>1</v>
      </c>
      <c r="B382" s="0" t="s">
        <v>3981</v>
      </c>
    </row>
    <row r="383" customFormat="false" ht="15" hidden="false" customHeight="false" outlineLevel="0" collapsed="false">
      <c r="A383" s="0" t="n">
        <v>1</v>
      </c>
      <c r="B383" s="0" t="s">
        <v>4203</v>
      </c>
    </row>
    <row r="384" customFormat="false" ht="15" hidden="false" customHeight="false" outlineLevel="0" collapsed="false">
      <c r="A384" s="0" t="n">
        <v>1</v>
      </c>
      <c r="B384" s="0" t="s">
        <v>4916</v>
      </c>
    </row>
    <row r="385" customFormat="false" ht="15" hidden="false" customHeight="false" outlineLevel="0" collapsed="false">
      <c r="A385" s="0" t="n">
        <v>1</v>
      </c>
      <c r="B385" s="0" t="s">
        <v>3970</v>
      </c>
    </row>
    <row r="386" customFormat="false" ht="15" hidden="false" customHeight="false" outlineLevel="0" collapsed="false">
      <c r="A386" s="0" t="n">
        <v>1</v>
      </c>
      <c r="B386" s="0" t="s">
        <v>3984</v>
      </c>
    </row>
    <row r="387" customFormat="false" ht="15" hidden="false" customHeight="false" outlineLevel="0" collapsed="false">
      <c r="A387" s="0" t="n">
        <v>1</v>
      </c>
      <c r="B387" s="0" t="s">
        <v>2387</v>
      </c>
    </row>
    <row r="388" customFormat="false" ht="15" hidden="false" customHeight="false" outlineLevel="0" collapsed="false">
      <c r="A388" s="0" t="n">
        <v>1</v>
      </c>
      <c r="B388" s="0" t="s">
        <v>1032</v>
      </c>
    </row>
    <row r="389" customFormat="false" ht="15" hidden="false" customHeight="false" outlineLevel="0" collapsed="false">
      <c r="A389" s="0" t="n">
        <v>1</v>
      </c>
      <c r="B389" s="0" t="s">
        <v>2231</v>
      </c>
    </row>
    <row r="390" customFormat="false" ht="15" hidden="false" customHeight="false" outlineLevel="0" collapsed="false">
      <c r="A390" s="0" t="n">
        <v>1</v>
      </c>
      <c r="B390" s="0" t="s">
        <v>1113</v>
      </c>
    </row>
    <row r="391" customFormat="false" ht="15" hidden="false" customHeight="false" outlineLevel="0" collapsed="false">
      <c r="A391" s="0" t="n">
        <v>1</v>
      </c>
      <c r="B391" s="0" t="s">
        <v>3748</v>
      </c>
    </row>
    <row r="392" customFormat="false" ht="15" hidden="false" customHeight="false" outlineLevel="0" collapsed="false">
      <c r="A392" s="0" t="n">
        <v>1</v>
      </c>
      <c r="B392" s="0" t="s">
        <v>2557</v>
      </c>
    </row>
    <row r="393" customFormat="false" ht="15" hidden="false" customHeight="false" outlineLevel="0" collapsed="false">
      <c r="A393" s="0" t="n">
        <v>1</v>
      </c>
      <c r="B393" s="0" t="s">
        <v>1010</v>
      </c>
    </row>
    <row r="394" customFormat="false" ht="15" hidden="false" customHeight="false" outlineLevel="0" collapsed="false">
      <c r="A394" s="0" t="n">
        <v>1</v>
      </c>
      <c r="B394" s="0" t="s">
        <v>1400</v>
      </c>
    </row>
    <row r="395" customFormat="false" ht="15" hidden="false" customHeight="false" outlineLevel="0" collapsed="false">
      <c r="A395" s="0" t="n">
        <v>1</v>
      </c>
      <c r="B395" s="0" t="s">
        <v>3683</v>
      </c>
    </row>
    <row r="396" customFormat="false" ht="15" hidden="false" customHeight="false" outlineLevel="0" collapsed="false">
      <c r="A396" s="0" t="n">
        <v>1</v>
      </c>
      <c r="B396" s="0" t="s">
        <v>2894</v>
      </c>
    </row>
    <row r="397" customFormat="false" ht="15" hidden="false" customHeight="false" outlineLevel="0" collapsed="false">
      <c r="A397" s="0" t="n">
        <v>1</v>
      </c>
      <c r="B397" s="0" t="s">
        <v>1678</v>
      </c>
    </row>
    <row r="398" customFormat="false" ht="15" hidden="false" customHeight="false" outlineLevel="0" collapsed="false">
      <c r="A398" s="0" t="n">
        <v>1</v>
      </c>
      <c r="B398" s="0" t="s">
        <v>1492</v>
      </c>
    </row>
    <row r="399" customFormat="false" ht="15" hidden="false" customHeight="false" outlineLevel="0" collapsed="false">
      <c r="A399" s="0" t="n">
        <v>1</v>
      </c>
      <c r="B399" s="0" t="s">
        <v>1172</v>
      </c>
    </row>
    <row r="400" customFormat="false" ht="15" hidden="false" customHeight="false" outlineLevel="0" collapsed="false">
      <c r="A400" s="0" t="n">
        <v>1</v>
      </c>
      <c r="B400" s="0" t="s">
        <v>896</v>
      </c>
    </row>
    <row r="401" customFormat="false" ht="15" hidden="false" customHeight="false" outlineLevel="0" collapsed="false">
      <c r="A401" s="0" t="n">
        <v>1</v>
      </c>
      <c r="B401" s="0" t="s">
        <v>4105</v>
      </c>
    </row>
    <row r="402" customFormat="false" ht="15" hidden="false" customHeight="false" outlineLevel="0" collapsed="false">
      <c r="A402" s="0" t="n">
        <v>1</v>
      </c>
      <c r="B402" s="0" t="s">
        <v>2653</v>
      </c>
    </row>
    <row r="403" customFormat="false" ht="15" hidden="false" customHeight="false" outlineLevel="0" collapsed="false">
      <c r="A403" s="0" t="n">
        <v>1</v>
      </c>
      <c r="B403" s="0" t="s">
        <v>882</v>
      </c>
    </row>
    <row r="404" customFormat="false" ht="15" hidden="false" customHeight="false" outlineLevel="0" collapsed="false">
      <c r="A404" s="0" t="n">
        <v>1</v>
      </c>
      <c r="B404" s="0" t="s">
        <v>3068</v>
      </c>
    </row>
    <row r="405" customFormat="false" ht="15" hidden="false" customHeight="false" outlineLevel="0" collapsed="false">
      <c r="A405" s="0" t="n">
        <v>1</v>
      </c>
      <c r="B405" s="0" t="s">
        <v>2051</v>
      </c>
    </row>
    <row r="406" customFormat="false" ht="15" hidden="false" customHeight="false" outlineLevel="0" collapsed="false">
      <c r="A406" s="0" t="n">
        <v>1</v>
      </c>
      <c r="B406" s="0" t="s">
        <v>1870</v>
      </c>
    </row>
    <row r="407" customFormat="false" ht="15" hidden="false" customHeight="false" outlineLevel="0" collapsed="false">
      <c r="A407" s="0" t="n">
        <v>1</v>
      </c>
      <c r="B407" s="0" t="s">
        <v>1293</v>
      </c>
    </row>
    <row r="408" customFormat="false" ht="15" hidden="false" customHeight="false" outlineLevel="0" collapsed="false">
      <c r="A408" s="0" t="n">
        <v>1</v>
      </c>
      <c r="B408" s="0" t="s">
        <v>3150</v>
      </c>
    </row>
    <row r="409" customFormat="false" ht="15" hidden="false" customHeight="false" outlineLevel="0" collapsed="false">
      <c r="A409" s="0" t="n">
        <v>1</v>
      </c>
      <c r="B409" s="0" t="s">
        <v>4606</v>
      </c>
    </row>
    <row r="410" customFormat="false" ht="15" hidden="false" customHeight="false" outlineLevel="0" collapsed="false">
      <c r="A410" s="0" t="n">
        <v>1</v>
      </c>
      <c r="B410" s="0" t="s">
        <v>3451</v>
      </c>
    </row>
    <row r="411" customFormat="false" ht="15" hidden="false" customHeight="false" outlineLevel="0" collapsed="false">
      <c r="A411" s="0" t="n">
        <v>1</v>
      </c>
      <c r="B411" s="0" t="s">
        <v>3047</v>
      </c>
    </row>
    <row r="412" customFormat="false" ht="15" hidden="false" customHeight="false" outlineLevel="0" collapsed="false">
      <c r="A412" s="0" t="n">
        <v>1</v>
      </c>
      <c r="B412" s="0" t="s">
        <v>4940</v>
      </c>
    </row>
    <row r="413" customFormat="false" ht="15" hidden="false" customHeight="false" outlineLevel="0" collapsed="false">
      <c r="A413" s="0" t="n">
        <v>1</v>
      </c>
      <c r="B413" s="0" t="s">
        <v>1334</v>
      </c>
    </row>
    <row r="414" customFormat="false" ht="15" hidden="false" customHeight="false" outlineLevel="0" collapsed="false">
      <c r="A414" s="0" t="n">
        <v>1</v>
      </c>
      <c r="B414" s="0" t="s">
        <v>2364</v>
      </c>
    </row>
    <row r="415" customFormat="false" ht="15" hidden="false" customHeight="false" outlineLevel="0" collapsed="false">
      <c r="A415" s="0" t="n">
        <v>1</v>
      </c>
      <c r="B415" s="0" t="s">
        <v>500</v>
      </c>
    </row>
    <row r="416" customFormat="false" ht="15" hidden="false" customHeight="false" outlineLevel="0" collapsed="false">
      <c r="A416" s="0" t="n">
        <v>1</v>
      </c>
      <c r="B416" s="0" t="s">
        <v>2912</v>
      </c>
    </row>
    <row r="417" customFormat="false" ht="15" hidden="false" customHeight="false" outlineLevel="0" collapsed="false">
      <c r="A417" s="0" t="n">
        <v>1</v>
      </c>
      <c r="B417" s="0" t="s">
        <v>2836</v>
      </c>
    </row>
    <row r="418" customFormat="false" ht="15" hidden="false" customHeight="false" outlineLevel="0" collapsed="false">
      <c r="A418" s="0" t="n">
        <v>1</v>
      </c>
      <c r="B418" s="0" t="s">
        <v>3408</v>
      </c>
    </row>
    <row r="419" customFormat="false" ht="15" hidden="false" customHeight="false" outlineLevel="0" collapsed="false">
      <c r="A419" s="0" t="n">
        <v>1</v>
      </c>
      <c r="B419" s="0" t="s">
        <v>781</v>
      </c>
    </row>
    <row r="420" customFormat="false" ht="15" hidden="false" customHeight="false" outlineLevel="0" collapsed="false">
      <c r="A420" s="0" t="n">
        <v>1</v>
      </c>
      <c r="B420" s="0" t="s">
        <v>1597</v>
      </c>
    </row>
    <row r="421" customFormat="false" ht="15" hidden="false" customHeight="false" outlineLevel="0" collapsed="false">
      <c r="A421" s="0" t="n">
        <v>1</v>
      </c>
      <c r="B421" s="0" t="s">
        <v>3242</v>
      </c>
    </row>
    <row r="422" customFormat="false" ht="15" hidden="false" customHeight="false" outlineLevel="0" collapsed="false">
      <c r="A422" s="0" t="n">
        <v>1</v>
      </c>
      <c r="B422" s="0" t="s">
        <v>3254</v>
      </c>
    </row>
    <row r="423" customFormat="false" ht="15" hidden="false" customHeight="false" outlineLevel="0" collapsed="false">
      <c r="A423" s="0" t="n">
        <v>1</v>
      </c>
      <c r="B423" s="0" t="s">
        <v>2897</v>
      </c>
    </row>
    <row r="424" customFormat="false" ht="15" hidden="false" customHeight="false" outlineLevel="0" collapsed="false">
      <c r="A424" s="0" t="n">
        <v>1</v>
      </c>
      <c r="B424" s="0" t="s">
        <v>4751</v>
      </c>
    </row>
    <row r="425" customFormat="false" ht="15" hidden="false" customHeight="false" outlineLevel="0" collapsed="false">
      <c r="A425" s="0" t="n">
        <v>1</v>
      </c>
      <c r="B425" s="0" t="s">
        <v>1718</v>
      </c>
    </row>
    <row r="426" customFormat="false" ht="15" hidden="false" customHeight="false" outlineLevel="0" collapsed="false">
      <c r="A426" s="0" t="n">
        <v>1</v>
      </c>
      <c r="B426" s="0" t="s">
        <v>5295</v>
      </c>
    </row>
    <row r="427" customFormat="false" ht="15" hidden="false" customHeight="false" outlineLevel="0" collapsed="false">
      <c r="A427" s="0" t="n">
        <v>1</v>
      </c>
      <c r="B427" s="0" t="s">
        <v>1081</v>
      </c>
    </row>
    <row r="428" customFormat="false" ht="15" hidden="false" customHeight="false" outlineLevel="0" collapsed="false">
      <c r="A428" s="0" t="n">
        <v>1</v>
      </c>
      <c r="B428" s="0" t="s">
        <v>3069</v>
      </c>
    </row>
    <row r="429" customFormat="false" ht="15" hidden="false" customHeight="false" outlineLevel="0" collapsed="false">
      <c r="A429" s="0" t="n">
        <v>1</v>
      </c>
      <c r="B429" s="0" t="s">
        <v>2867</v>
      </c>
    </row>
    <row r="430" customFormat="false" ht="15" hidden="false" customHeight="false" outlineLevel="0" collapsed="false">
      <c r="A430" s="0" t="n">
        <v>1</v>
      </c>
      <c r="B430" s="0" t="s">
        <v>2770</v>
      </c>
    </row>
    <row r="431" customFormat="false" ht="15" hidden="false" customHeight="false" outlineLevel="0" collapsed="false">
      <c r="A431" s="0" t="n">
        <v>1</v>
      </c>
      <c r="B431" s="0" t="s">
        <v>3153</v>
      </c>
    </row>
    <row r="432" customFormat="false" ht="15" hidden="false" customHeight="false" outlineLevel="0" collapsed="false">
      <c r="A432" s="0" t="n">
        <v>1</v>
      </c>
      <c r="B432" s="0" t="s">
        <v>755</v>
      </c>
    </row>
    <row r="433" customFormat="false" ht="15" hidden="false" customHeight="false" outlineLevel="0" collapsed="false">
      <c r="A433" s="0" t="n">
        <v>1</v>
      </c>
      <c r="B433" s="0" t="s">
        <v>4072</v>
      </c>
    </row>
    <row r="434" customFormat="false" ht="15" hidden="false" customHeight="false" outlineLevel="0" collapsed="false">
      <c r="A434" s="0" t="n">
        <v>1</v>
      </c>
      <c r="B434" s="0" t="s">
        <v>2446</v>
      </c>
    </row>
    <row r="435" customFormat="false" ht="15" hidden="false" customHeight="false" outlineLevel="0" collapsed="false">
      <c r="A435" s="0" t="n">
        <v>1</v>
      </c>
      <c r="B435" s="0" t="s">
        <v>3542</v>
      </c>
    </row>
    <row r="436" customFormat="false" ht="15" hidden="false" customHeight="false" outlineLevel="0" collapsed="false">
      <c r="A436" s="0" t="n">
        <v>1</v>
      </c>
      <c r="B436" s="0" t="s">
        <v>1782</v>
      </c>
    </row>
    <row r="437" customFormat="false" ht="15" hidden="false" customHeight="false" outlineLevel="0" collapsed="false">
      <c r="A437" s="0" t="n">
        <v>1</v>
      </c>
      <c r="B437" s="0" t="s">
        <v>3112</v>
      </c>
    </row>
    <row r="438" customFormat="false" ht="15" hidden="false" customHeight="false" outlineLevel="0" collapsed="false">
      <c r="A438" s="0" t="n">
        <v>1</v>
      </c>
      <c r="B438" s="0" t="s">
        <v>4104</v>
      </c>
    </row>
    <row r="439" customFormat="false" ht="15" hidden="false" customHeight="false" outlineLevel="0" collapsed="false">
      <c r="A439" s="0" t="n">
        <v>1</v>
      </c>
      <c r="B439" s="0" t="s">
        <v>2367</v>
      </c>
    </row>
    <row r="440" customFormat="false" ht="15" hidden="false" customHeight="false" outlineLevel="0" collapsed="false">
      <c r="A440" s="0" t="n">
        <v>1</v>
      </c>
      <c r="B440" s="0" t="s">
        <v>402</v>
      </c>
    </row>
    <row r="441" customFormat="false" ht="15" hidden="false" customHeight="false" outlineLevel="0" collapsed="false">
      <c r="A441" s="0" t="n">
        <v>1</v>
      </c>
      <c r="B441" s="0" t="s">
        <v>2990</v>
      </c>
    </row>
    <row r="442" customFormat="false" ht="15" hidden="false" customHeight="false" outlineLevel="0" collapsed="false">
      <c r="A442" s="0" t="n">
        <v>1</v>
      </c>
      <c r="B442" s="0" t="s">
        <v>2225</v>
      </c>
    </row>
    <row r="443" customFormat="false" ht="15" hidden="false" customHeight="false" outlineLevel="0" collapsed="false">
      <c r="A443" s="0" t="n">
        <v>1</v>
      </c>
      <c r="B443" s="0" t="s">
        <v>1651</v>
      </c>
    </row>
    <row r="444" customFormat="false" ht="15" hidden="false" customHeight="false" outlineLevel="0" collapsed="false">
      <c r="A444" s="0" t="n">
        <v>1</v>
      </c>
      <c r="B444" s="0" t="s">
        <v>3830</v>
      </c>
    </row>
    <row r="445" customFormat="false" ht="15" hidden="false" customHeight="false" outlineLevel="0" collapsed="false">
      <c r="A445" s="0" t="n">
        <v>1</v>
      </c>
      <c r="B445" s="0" t="s">
        <v>1210</v>
      </c>
    </row>
    <row r="446" customFormat="false" ht="15" hidden="false" customHeight="false" outlineLevel="0" collapsed="false">
      <c r="A446" s="0" t="n">
        <v>1</v>
      </c>
      <c r="B446" s="0" t="s">
        <v>818</v>
      </c>
    </row>
    <row r="447" customFormat="false" ht="15" hidden="false" customHeight="false" outlineLevel="0" collapsed="false">
      <c r="A447" s="0" t="n">
        <v>1</v>
      </c>
      <c r="B447" s="0" t="s">
        <v>843</v>
      </c>
    </row>
    <row r="448" customFormat="false" ht="15" hidden="false" customHeight="false" outlineLevel="0" collapsed="false">
      <c r="A448" s="0" t="n">
        <v>1</v>
      </c>
      <c r="B448" s="0" t="s">
        <v>3696</v>
      </c>
    </row>
    <row r="449" customFormat="false" ht="15" hidden="false" customHeight="false" outlineLevel="0" collapsed="false">
      <c r="A449" s="0" t="n">
        <v>1</v>
      </c>
      <c r="B449" s="0" t="s">
        <v>3209</v>
      </c>
    </row>
    <row r="450" customFormat="false" ht="15" hidden="false" customHeight="false" outlineLevel="0" collapsed="false">
      <c r="A450" s="0" t="n">
        <v>1</v>
      </c>
      <c r="B450" s="0" t="s">
        <v>4716</v>
      </c>
    </row>
    <row r="451" customFormat="false" ht="15" hidden="false" customHeight="false" outlineLevel="0" collapsed="false">
      <c r="A451" s="0" t="n">
        <v>1</v>
      </c>
      <c r="B451" s="0" t="s">
        <v>4740</v>
      </c>
    </row>
    <row r="452" customFormat="false" ht="15" hidden="false" customHeight="false" outlineLevel="0" collapsed="false">
      <c r="A452" s="0" t="n">
        <v>1</v>
      </c>
      <c r="B452" s="0" t="s">
        <v>4871</v>
      </c>
    </row>
    <row r="453" customFormat="false" ht="15" hidden="false" customHeight="false" outlineLevel="0" collapsed="false">
      <c r="A453" s="0" t="n">
        <v>1</v>
      </c>
      <c r="B453" s="0" t="s">
        <v>1672</v>
      </c>
    </row>
    <row r="454" customFormat="false" ht="15" hidden="false" customHeight="false" outlineLevel="0" collapsed="false">
      <c r="A454" s="0" t="n">
        <v>1</v>
      </c>
      <c r="B454" s="0" t="s">
        <v>799</v>
      </c>
    </row>
    <row r="455" customFormat="false" ht="15" hidden="false" customHeight="false" outlineLevel="0" collapsed="false">
      <c r="A455" s="0" t="n">
        <v>1</v>
      </c>
      <c r="B455" s="0" t="s">
        <v>1714</v>
      </c>
    </row>
    <row r="456" customFormat="false" ht="15" hidden="false" customHeight="false" outlineLevel="0" collapsed="false">
      <c r="A456" s="0" t="n">
        <v>1</v>
      </c>
      <c r="B456" s="0" t="s">
        <v>314</v>
      </c>
    </row>
    <row r="457" customFormat="false" ht="15" hidden="false" customHeight="false" outlineLevel="0" collapsed="false">
      <c r="A457" s="0" t="n">
        <v>1</v>
      </c>
      <c r="B457" s="0" t="s">
        <v>5094</v>
      </c>
    </row>
    <row r="458" customFormat="false" ht="15" hidden="false" customHeight="false" outlineLevel="0" collapsed="false">
      <c r="A458" s="0" t="n">
        <v>1</v>
      </c>
      <c r="B458" s="0" t="s">
        <v>3048</v>
      </c>
    </row>
    <row r="459" customFormat="false" ht="15" hidden="false" customHeight="false" outlineLevel="0" collapsed="false">
      <c r="A459" s="0" t="n">
        <v>1</v>
      </c>
      <c r="B459" s="0" t="s">
        <v>2260</v>
      </c>
    </row>
    <row r="460" customFormat="false" ht="15" hidden="false" customHeight="false" outlineLevel="0" collapsed="false">
      <c r="A460" s="0" t="n">
        <v>1</v>
      </c>
      <c r="B460" s="0" t="s">
        <v>2439</v>
      </c>
    </row>
    <row r="461" customFormat="false" ht="15" hidden="false" customHeight="false" outlineLevel="0" collapsed="false">
      <c r="A461" s="0" t="n">
        <v>1</v>
      </c>
      <c r="B461" s="0" t="s">
        <v>3104</v>
      </c>
    </row>
    <row r="462" customFormat="false" ht="15" hidden="false" customHeight="false" outlineLevel="0" collapsed="false">
      <c r="A462" s="0" t="n">
        <v>1</v>
      </c>
      <c r="B462" s="0" t="s">
        <v>3410</v>
      </c>
    </row>
    <row r="463" customFormat="false" ht="15" hidden="false" customHeight="false" outlineLevel="0" collapsed="false">
      <c r="A463" s="0" t="n">
        <v>1</v>
      </c>
      <c r="B463" s="0" t="s">
        <v>662</v>
      </c>
    </row>
    <row r="464" customFormat="false" ht="15" hidden="false" customHeight="false" outlineLevel="0" collapsed="false">
      <c r="A464" s="0" t="n">
        <v>1</v>
      </c>
      <c r="B464" s="0" t="s">
        <v>1554</v>
      </c>
    </row>
    <row r="465" customFormat="false" ht="15" hidden="false" customHeight="false" outlineLevel="0" collapsed="false">
      <c r="A465" s="0" t="n">
        <v>1</v>
      </c>
      <c r="B465" s="0" t="s">
        <v>3351</v>
      </c>
    </row>
    <row r="466" customFormat="false" ht="15" hidden="false" customHeight="false" outlineLevel="0" collapsed="false">
      <c r="A466" s="0" t="n">
        <v>1</v>
      </c>
      <c r="B466" s="0" t="s">
        <v>2328</v>
      </c>
    </row>
    <row r="467" customFormat="false" ht="15" hidden="false" customHeight="false" outlineLevel="0" collapsed="false">
      <c r="A467" s="0" t="n">
        <v>1</v>
      </c>
      <c r="B467" s="0" t="s">
        <v>5264</v>
      </c>
    </row>
    <row r="468" customFormat="false" ht="15" hidden="false" customHeight="false" outlineLevel="0" collapsed="false">
      <c r="A468" s="0" t="n">
        <v>1</v>
      </c>
      <c r="B468" s="0" t="s">
        <v>4066</v>
      </c>
    </row>
    <row r="469" customFormat="false" ht="15" hidden="false" customHeight="false" outlineLevel="0" collapsed="false">
      <c r="A469" s="0" t="n">
        <v>1</v>
      </c>
      <c r="B469" s="0" t="s">
        <v>1600</v>
      </c>
    </row>
    <row r="470" customFormat="false" ht="15" hidden="false" customHeight="false" outlineLevel="0" collapsed="false">
      <c r="A470" s="0" t="n">
        <v>1</v>
      </c>
      <c r="B470" s="0" t="s">
        <v>2010</v>
      </c>
    </row>
    <row r="471" customFormat="false" ht="15" hidden="false" customHeight="false" outlineLevel="0" collapsed="false">
      <c r="A471" s="0" t="n">
        <v>1</v>
      </c>
      <c r="B471" s="0" t="s">
        <v>3263</v>
      </c>
    </row>
    <row r="472" customFormat="false" ht="15" hidden="false" customHeight="false" outlineLevel="0" collapsed="false">
      <c r="A472" s="0" t="n">
        <v>1</v>
      </c>
      <c r="B472" s="0" t="s">
        <v>1483</v>
      </c>
    </row>
    <row r="473" customFormat="false" ht="15" hidden="false" customHeight="false" outlineLevel="0" collapsed="false">
      <c r="A473" s="0" t="n">
        <v>1</v>
      </c>
      <c r="B473" s="0" t="s">
        <v>2435</v>
      </c>
    </row>
    <row r="474" customFormat="false" ht="15" hidden="false" customHeight="false" outlineLevel="0" collapsed="false">
      <c r="A474" s="0" t="n">
        <v>1</v>
      </c>
      <c r="B474" s="0" t="s">
        <v>1424</v>
      </c>
    </row>
    <row r="475" customFormat="false" ht="15" hidden="false" customHeight="false" outlineLevel="0" collapsed="false">
      <c r="A475" s="0" t="n">
        <v>1</v>
      </c>
      <c r="B475" s="0" t="s">
        <v>6125</v>
      </c>
    </row>
    <row r="476" customFormat="false" ht="15" hidden="false" customHeight="false" outlineLevel="0" collapsed="false">
      <c r="A476" s="0" t="n">
        <v>1</v>
      </c>
      <c r="B476" s="0" t="s">
        <v>4275</v>
      </c>
    </row>
    <row r="477" customFormat="false" ht="15" hidden="false" customHeight="false" outlineLevel="0" collapsed="false">
      <c r="A477" s="0" t="n">
        <v>1</v>
      </c>
      <c r="B477" s="0" t="s">
        <v>1831</v>
      </c>
    </row>
    <row r="478" customFormat="false" ht="15" hidden="false" customHeight="false" outlineLevel="0" collapsed="false">
      <c r="A478" s="0" t="n">
        <v>1</v>
      </c>
      <c r="B478" s="0" t="s">
        <v>2197</v>
      </c>
    </row>
    <row r="479" customFormat="false" ht="15" hidden="false" customHeight="false" outlineLevel="0" collapsed="false">
      <c r="A479" s="0" t="n">
        <v>1</v>
      </c>
      <c r="B479" s="0" t="s">
        <v>5521</v>
      </c>
    </row>
    <row r="480" customFormat="false" ht="15" hidden="false" customHeight="false" outlineLevel="0" collapsed="false">
      <c r="A480" s="0" t="n">
        <v>1</v>
      </c>
      <c r="B480" s="0" t="s">
        <v>1328</v>
      </c>
    </row>
    <row r="481" customFormat="false" ht="15" hidden="false" customHeight="false" outlineLevel="0" collapsed="false">
      <c r="A481" s="0" t="n">
        <v>1</v>
      </c>
      <c r="B481" s="0" t="s">
        <v>4697</v>
      </c>
    </row>
    <row r="482" customFormat="false" ht="15" hidden="false" customHeight="false" outlineLevel="0" collapsed="false">
      <c r="A482" s="0" t="n">
        <v>1</v>
      </c>
      <c r="B482" s="0" t="s">
        <v>759</v>
      </c>
    </row>
    <row r="483" customFormat="false" ht="15" hidden="false" customHeight="false" outlineLevel="0" collapsed="false">
      <c r="A483" s="0" t="n">
        <v>1</v>
      </c>
      <c r="B483" s="0" t="s">
        <v>4870</v>
      </c>
    </row>
    <row r="484" customFormat="false" ht="15" hidden="false" customHeight="false" outlineLevel="0" collapsed="false">
      <c r="A484" s="0" t="n">
        <v>1</v>
      </c>
      <c r="B484" s="0" t="s">
        <v>1238</v>
      </c>
    </row>
    <row r="485" customFormat="false" ht="15" hidden="false" customHeight="false" outlineLevel="0" collapsed="false">
      <c r="A485" s="0" t="n">
        <v>1</v>
      </c>
      <c r="B485" s="0" t="s">
        <v>3326</v>
      </c>
    </row>
    <row r="486" customFormat="false" ht="15" hidden="false" customHeight="false" outlineLevel="0" collapsed="false">
      <c r="A486" s="0" t="n">
        <v>1</v>
      </c>
      <c r="B486" s="0" t="s">
        <v>2681</v>
      </c>
    </row>
    <row r="487" customFormat="false" ht="15" hidden="false" customHeight="false" outlineLevel="0" collapsed="false">
      <c r="A487" s="0" t="n">
        <v>1</v>
      </c>
      <c r="B487" s="0" t="s">
        <v>3939</v>
      </c>
    </row>
    <row r="488" customFormat="false" ht="15" hidden="false" customHeight="false" outlineLevel="0" collapsed="false">
      <c r="A488" s="0" t="n">
        <v>1</v>
      </c>
      <c r="B488" s="0" t="s">
        <v>2767</v>
      </c>
    </row>
    <row r="489" customFormat="false" ht="15" hidden="false" customHeight="false" outlineLevel="0" collapsed="false">
      <c r="A489" s="0" t="n">
        <v>1</v>
      </c>
      <c r="B489" s="0" t="s">
        <v>3664</v>
      </c>
    </row>
    <row r="490" customFormat="false" ht="15" hidden="false" customHeight="false" outlineLevel="0" collapsed="false">
      <c r="A490" s="0" t="n">
        <v>1</v>
      </c>
      <c r="B490" s="0" t="s">
        <v>3398</v>
      </c>
    </row>
    <row r="491" customFormat="false" ht="15" hidden="false" customHeight="false" outlineLevel="0" collapsed="false">
      <c r="A491" s="0" t="n">
        <v>1</v>
      </c>
      <c r="B491" s="0" t="s">
        <v>4089</v>
      </c>
    </row>
    <row r="492" customFormat="false" ht="15" hidden="false" customHeight="false" outlineLevel="0" collapsed="false">
      <c r="A492" s="0" t="n">
        <v>1</v>
      </c>
      <c r="B492" s="0" t="s">
        <v>1744</v>
      </c>
    </row>
    <row r="493" customFormat="false" ht="15" hidden="false" customHeight="false" outlineLevel="0" collapsed="false">
      <c r="A493" s="0" t="n">
        <v>1</v>
      </c>
      <c r="B493" s="0" t="s">
        <v>4999</v>
      </c>
    </row>
    <row r="494" customFormat="false" ht="15" hidden="false" customHeight="false" outlineLevel="0" collapsed="false">
      <c r="A494" s="0" t="n">
        <v>1</v>
      </c>
      <c r="B494" s="0" t="s">
        <v>431</v>
      </c>
    </row>
    <row r="495" customFormat="false" ht="15" hidden="false" customHeight="false" outlineLevel="0" collapsed="false">
      <c r="A495" s="0" t="n">
        <v>1</v>
      </c>
      <c r="B495" s="0" t="s">
        <v>3625</v>
      </c>
    </row>
    <row r="496" customFormat="false" ht="15" hidden="false" customHeight="false" outlineLevel="0" collapsed="false">
      <c r="A496" s="0" t="n">
        <v>1</v>
      </c>
      <c r="B496" s="0" t="s">
        <v>1083</v>
      </c>
    </row>
    <row r="497" customFormat="false" ht="15" hidden="false" customHeight="false" outlineLevel="0" collapsed="false">
      <c r="A497" s="0" t="n">
        <v>1</v>
      </c>
      <c r="B497" s="0" t="s">
        <v>1947</v>
      </c>
    </row>
    <row r="498" customFormat="false" ht="15" hidden="false" customHeight="false" outlineLevel="0" collapsed="false">
      <c r="A498" s="0" t="n">
        <v>1</v>
      </c>
      <c r="B498" s="0" t="s">
        <v>2024</v>
      </c>
    </row>
    <row r="499" customFormat="false" ht="15" hidden="false" customHeight="false" outlineLevel="0" collapsed="false">
      <c r="A499" s="0" t="n">
        <v>1</v>
      </c>
      <c r="B499" s="0" t="s">
        <v>1650</v>
      </c>
    </row>
    <row r="500" customFormat="false" ht="15" hidden="false" customHeight="false" outlineLevel="0" collapsed="false">
      <c r="A500" s="0" t="n">
        <v>1</v>
      </c>
      <c r="B500" s="0" t="s">
        <v>1513</v>
      </c>
    </row>
    <row r="501" customFormat="false" ht="15" hidden="false" customHeight="false" outlineLevel="0" collapsed="false">
      <c r="A501" s="0" t="n">
        <v>1</v>
      </c>
      <c r="B501" s="0" t="s">
        <v>415</v>
      </c>
    </row>
    <row r="502" customFormat="false" ht="15" hidden="false" customHeight="false" outlineLevel="0" collapsed="false">
      <c r="A502" s="0" t="n">
        <v>1</v>
      </c>
      <c r="B502" s="0" t="s">
        <v>4583</v>
      </c>
    </row>
    <row r="503" customFormat="false" ht="15" hidden="false" customHeight="false" outlineLevel="0" collapsed="false">
      <c r="A503" s="0" t="n">
        <v>1</v>
      </c>
      <c r="B503" s="0" t="s">
        <v>1951</v>
      </c>
    </row>
    <row r="504" customFormat="false" ht="15" hidden="false" customHeight="false" outlineLevel="0" collapsed="false">
      <c r="A504" s="0" t="n">
        <v>1</v>
      </c>
      <c r="B504" s="0" t="s">
        <v>2118</v>
      </c>
    </row>
    <row r="505" customFormat="false" ht="15" hidden="false" customHeight="false" outlineLevel="0" collapsed="false">
      <c r="A505" s="0" t="n">
        <v>1</v>
      </c>
      <c r="B505" s="0" t="s">
        <v>2798</v>
      </c>
    </row>
    <row r="506" customFormat="false" ht="15" hidden="false" customHeight="false" outlineLevel="0" collapsed="false">
      <c r="A506" s="0" t="n">
        <v>1</v>
      </c>
      <c r="B506" s="0" t="s">
        <v>4410</v>
      </c>
    </row>
    <row r="507" customFormat="false" ht="15" hidden="false" customHeight="false" outlineLevel="0" collapsed="false">
      <c r="A507" s="0" t="n">
        <v>1</v>
      </c>
      <c r="B507" s="0" t="s">
        <v>1824</v>
      </c>
    </row>
    <row r="508" customFormat="false" ht="15" hidden="false" customHeight="false" outlineLevel="0" collapsed="false">
      <c r="A508" s="0" t="n">
        <v>1</v>
      </c>
      <c r="B508" s="0" t="s">
        <v>2254</v>
      </c>
    </row>
    <row r="509" customFormat="false" ht="15" hidden="false" customHeight="false" outlineLevel="0" collapsed="false">
      <c r="A509" s="0" t="n">
        <v>1</v>
      </c>
      <c r="B509" s="0" t="s">
        <v>1438</v>
      </c>
    </row>
    <row r="510" customFormat="false" ht="15" hidden="false" customHeight="false" outlineLevel="0" collapsed="false">
      <c r="A510" s="0" t="n">
        <v>1</v>
      </c>
      <c r="B510" s="0" t="s">
        <v>5983</v>
      </c>
    </row>
    <row r="511" customFormat="false" ht="15" hidden="false" customHeight="false" outlineLevel="0" collapsed="false">
      <c r="A511" s="0" t="n">
        <v>1</v>
      </c>
      <c r="B511" s="0" t="s">
        <v>3543</v>
      </c>
    </row>
    <row r="512" customFormat="false" ht="15" hidden="false" customHeight="false" outlineLevel="0" collapsed="false">
      <c r="A512" s="0" t="n">
        <v>1</v>
      </c>
      <c r="B512" s="0" t="s">
        <v>2501</v>
      </c>
    </row>
    <row r="513" customFormat="false" ht="15" hidden="false" customHeight="false" outlineLevel="0" collapsed="false">
      <c r="A513" s="0" t="n">
        <v>1</v>
      </c>
      <c r="B513" s="0" t="s">
        <v>946</v>
      </c>
    </row>
    <row r="514" customFormat="false" ht="15" hidden="false" customHeight="false" outlineLevel="0" collapsed="false">
      <c r="A514" s="0" t="n">
        <v>1</v>
      </c>
      <c r="B514" s="0" t="s">
        <v>6113</v>
      </c>
    </row>
    <row r="515" customFormat="false" ht="15" hidden="false" customHeight="false" outlineLevel="0" collapsed="false">
      <c r="A515" s="0" t="n">
        <v>1</v>
      </c>
      <c r="B515" s="0" t="s">
        <v>4610</v>
      </c>
    </row>
    <row r="516" customFormat="false" ht="15" hidden="false" customHeight="false" outlineLevel="0" collapsed="false">
      <c r="A516" s="0" t="n">
        <v>1</v>
      </c>
      <c r="B516" s="0" t="s">
        <v>4232</v>
      </c>
    </row>
    <row r="517" customFormat="false" ht="15" hidden="false" customHeight="false" outlineLevel="0" collapsed="false">
      <c r="A517" s="0" t="n">
        <v>1</v>
      </c>
      <c r="B517" s="0" t="s">
        <v>2646</v>
      </c>
    </row>
    <row r="518" customFormat="false" ht="15" hidden="false" customHeight="false" outlineLevel="0" collapsed="false">
      <c r="A518" s="0" t="n">
        <v>1</v>
      </c>
      <c r="B518" s="0" t="s">
        <v>2321</v>
      </c>
    </row>
    <row r="519" customFormat="false" ht="15" hidden="false" customHeight="false" outlineLevel="0" collapsed="false">
      <c r="A519" s="0" t="n">
        <v>1</v>
      </c>
      <c r="B519" s="0" t="s">
        <v>2893</v>
      </c>
    </row>
    <row r="520" customFormat="false" ht="15" hidden="false" customHeight="false" outlineLevel="0" collapsed="false">
      <c r="A520" s="0" t="n">
        <v>1</v>
      </c>
      <c r="B520" s="0" t="s">
        <v>345</v>
      </c>
    </row>
    <row r="521" customFormat="false" ht="15" hidden="false" customHeight="false" outlineLevel="0" collapsed="false">
      <c r="A521" s="0" t="n">
        <v>1</v>
      </c>
      <c r="B521" s="0" t="s">
        <v>2052</v>
      </c>
    </row>
    <row r="522" customFormat="false" ht="15" hidden="false" customHeight="false" outlineLevel="0" collapsed="false">
      <c r="A522" s="0" t="n">
        <v>1</v>
      </c>
      <c r="B522" s="0" t="s">
        <v>740</v>
      </c>
    </row>
    <row r="523" customFormat="false" ht="15" hidden="false" customHeight="false" outlineLevel="0" collapsed="false">
      <c r="A523" s="0" t="n">
        <v>1</v>
      </c>
      <c r="B523" s="0" t="s">
        <v>4128</v>
      </c>
    </row>
    <row r="524" customFormat="false" ht="15" hidden="false" customHeight="false" outlineLevel="0" collapsed="false">
      <c r="A524" s="0" t="n">
        <v>1</v>
      </c>
      <c r="B524" s="0" t="s">
        <v>1079</v>
      </c>
    </row>
    <row r="525" customFormat="false" ht="15" hidden="false" customHeight="false" outlineLevel="0" collapsed="false">
      <c r="A525" s="0" t="n">
        <v>1</v>
      </c>
      <c r="B525" s="0" t="s">
        <v>3212</v>
      </c>
    </row>
    <row r="526" customFormat="false" ht="15" hidden="false" customHeight="false" outlineLevel="0" collapsed="false">
      <c r="A526" s="0" t="n">
        <v>1</v>
      </c>
      <c r="B526" s="0" t="s">
        <v>829</v>
      </c>
    </row>
    <row r="527" customFormat="false" ht="15" hidden="false" customHeight="false" outlineLevel="0" collapsed="false">
      <c r="A527" s="0" t="n">
        <v>1</v>
      </c>
      <c r="B527" s="0" t="s">
        <v>2196</v>
      </c>
    </row>
    <row r="528" customFormat="false" ht="15" hidden="false" customHeight="false" outlineLevel="0" collapsed="false">
      <c r="A528" s="0" t="n">
        <v>1</v>
      </c>
      <c r="B528" s="0" t="s">
        <v>4095</v>
      </c>
    </row>
    <row r="529" customFormat="false" ht="15" hidden="false" customHeight="false" outlineLevel="0" collapsed="false">
      <c r="A529" s="0" t="n">
        <v>1</v>
      </c>
      <c r="B529" s="0" t="s">
        <v>772</v>
      </c>
    </row>
    <row r="530" customFormat="false" ht="15" hidden="false" customHeight="false" outlineLevel="0" collapsed="false">
      <c r="A530" s="0" t="n">
        <v>1</v>
      </c>
      <c r="B530" s="0" t="s">
        <v>3461</v>
      </c>
    </row>
    <row r="531" customFormat="false" ht="15" hidden="false" customHeight="false" outlineLevel="0" collapsed="false">
      <c r="A531" s="0" t="n">
        <v>1</v>
      </c>
      <c r="B531" s="0" t="s">
        <v>3651</v>
      </c>
    </row>
    <row r="532" customFormat="false" ht="15" hidden="false" customHeight="false" outlineLevel="0" collapsed="false">
      <c r="A532" s="0" t="n">
        <v>1</v>
      </c>
      <c r="B532" s="0" t="s">
        <v>2719</v>
      </c>
    </row>
    <row r="533" customFormat="false" ht="15" hidden="false" customHeight="false" outlineLevel="0" collapsed="false">
      <c r="A533" s="0" t="n">
        <v>1</v>
      </c>
      <c r="B533" s="0" t="s">
        <v>1922</v>
      </c>
    </row>
    <row r="534" customFormat="false" ht="15" hidden="false" customHeight="false" outlineLevel="0" collapsed="false">
      <c r="A534" s="0" t="n">
        <v>1</v>
      </c>
      <c r="B534" s="0" t="s">
        <v>741</v>
      </c>
    </row>
    <row r="535" customFormat="false" ht="15" hidden="false" customHeight="false" outlineLevel="0" collapsed="false">
      <c r="A535" s="0" t="n">
        <v>1</v>
      </c>
      <c r="B535" s="0" t="s">
        <v>690</v>
      </c>
    </row>
    <row r="536" customFormat="false" ht="15" hidden="false" customHeight="false" outlineLevel="0" collapsed="false">
      <c r="A536" s="0" t="n">
        <v>1</v>
      </c>
      <c r="B536" s="0" t="s">
        <v>2179</v>
      </c>
    </row>
    <row r="537" customFormat="false" ht="15" hidden="false" customHeight="false" outlineLevel="0" collapsed="false">
      <c r="A537" s="0" t="n">
        <v>1</v>
      </c>
      <c r="B537" s="0" t="s">
        <v>792</v>
      </c>
    </row>
    <row r="538" customFormat="false" ht="15" hidden="false" customHeight="false" outlineLevel="0" collapsed="false">
      <c r="A538" s="0" t="n">
        <v>1</v>
      </c>
      <c r="B538" s="0" t="s">
        <v>3971</v>
      </c>
    </row>
    <row r="539" customFormat="false" ht="15" hidden="false" customHeight="false" outlineLevel="0" collapsed="false">
      <c r="A539" s="0" t="n">
        <v>1</v>
      </c>
      <c r="B539" s="0" t="s">
        <v>4676</v>
      </c>
    </row>
    <row r="540" customFormat="false" ht="15" hidden="false" customHeight="false" outlineLevel="0" collapsed="false">
      <c r="A540" s="0" t="n">
        <v>1</v>
      </c>
      <c r="B540" s="0" t="s">
        <v>2706</v>
      </c>
    </row>
    <row r="541" customFormat="false" ht="15" hidden="false" customHeight="false" outlineLevel="0" collapsed="false">
      <c r="A541" s="0" t="n">
        <v>1</v>
      </c>
      <c r="B541" s="0" t="s">
        <v>4854</v>
      </c>
    </row>
    <row r="542" customFormat="false" ht="15" hidden="false" customHeight="false" outlineLevel="0" collapsed="false">
      <c r="A542" s="0" t="n">
        <v>1</v>
      </c>
      <c r="B542" s="0" t="s">
        <v>5273</v>
      </c>
    </row>
    <row r="543" customFormat="false" ht="15" hidden="false" customHeight="false" outlineLevel="0" collapsed="false">
      <c r="A543" s="0" t="n">
        <v>1</v>
      </c>
      <c r="B543" s="0" t="s">
        <v>4554</v>
      </c>
    </row>
    <row r="544" customFormat="false" ht="15" hidden="false" customHeight="false" outlineLevel="0" collapsed="false">
      <c r="A544" s="0" t="n">
        <v>1</v>
      </c>
      <c r="B544" s="0" t="s">
        <v>1468</v>
      </c>
    </row>
    <row r="545" customFormat="false" ht="15" hidden="false" customHeight="false" outlineLevel="0" collapsed="false">
      <c r="A545" s="0" t="n">
        <v>1</v>
      </c>
      <c r="B545" s="0" t="s">
        <v>2817</v>
      </c>
    </row>
    <row r="546" customFormat="false" ht="15" hidden="false" customHeight="false" outlineLevel="0" collapsed="false">
      <c r="A546" s="0" t="n">
        <v>1</v>
      </c>
      <c r="B546" s="0" t="s">
        <v>764</v>
      </c>
    </row>
    <row r="547" customFormat="false" ht="15" hidden="false" customHeight="false" outlineLevel="0" collapsed="false">
      <c r="A547" s="0" t="n">
        <v>1</v>
      </c>
      <c r="B547" s="0" t="s">
        <v>518</v>
      </c>
    </row>
    <row r="548" customFormat="false" ht="15" hidden="false" customHeight="false" outlineLevel="0" collapsed="false">
      <c r="A548" s="0" t="n">
        <v>1</v>
      </c>
      <c r="B548" s="0" t="s">
        <v>2072</v>
      </c>
    </row>
    <row r="549" customFormat="false" ht="15" hidden="false" customHeight="false" outlineLevel="0" collapsed="false">
      <c r="A549" s="0" t="n">
        <v>1</v>
      </c>
      <c r="B549" s="0" t="s">
        <v>1690</v>
      </c>
    </row>
    <row r="550" customFormat="false" ht="15" hidden="false" customHeight="false" outlineLevel="0" collapsed="false">
      <c r="A550" s="0" t="n">
        <v>1</v>
      </c>
      <c r="B550" s="0" t="s">
        <v>2807</v>
      </c>
    </row>
    <row r="551" customFormat="false" ht="15" hidden="false" customHeight="false" outlineLevel="0" collapsed="false">
      <c r="A551" s="0" t="n">
        <v>1</v>
      </c>
      <c r="B551" s="0" t="s">
        <v>1846</v>
      </c>
    </row>
    <row r="552" customFormat="false" ht="15" hidden="false" customHeight="false" outlineLevel="0" collapsed="false">
      <c r="A552" s="0" t="n">
        <v>1</v>
      </c>
      <c r="B552" s="0" t="s">
        <v>1747</v>
      </c>
    </row>
    <row r="553" customFormat="false" ht="15" hidden="false" customHeight="false" outlineLevel="0" collapsed="false">
      <c r="A553" s="0" t="n">
        <v>1</v>
      </c>
      <c r="B553" s="0" t="s">
        <v>371</v>
      </c>
    </row>
    <row r="554" customFormat="false" ht="15" hidden="false" customHeight="false" outlineLevel="0" collapsed="false">
      <c r="A554" s="0" t="n">
        <v>1</v>
      </c>
      <c r="B554" s="0" t="s">
        <v>1218</v>
      </c>
    </row>
    <row r="555" customFormat="false" ht="15" hidden="false" customHeight="false" outlineLevel="0" collapsed="false">
      <c r="A555" s="0" t="n">
        <v>1</v>
      </c>
      <c r="B555" s="0" t="s">
        <v>1995</v>
      </c>
    </row>
    <row r="556" customFormat="false" ht="15" hidden="false" customHeight="false" outlineLevel="0" collapsed="false">
      <c r="A556" s="0" t="n">
        <v>1</v>
      </c>
      <c r="B556" s="0" t="s">
        <v>5959</v>
      </c>
    </row>
    <row r="557" customFormat="false" ht="15" hidden="false" customHeight="false" outlineLevel="0" collapsed="false">
      <c r="A557" s="0" t="n">
        <v>1</v>
      </c>
      <c r="B557" s="0" t="s">
        <v>3715</v>
      </c>
    </row>
    <row r="558" customFormat="false" ht="15" hidden="false" customHeight="false" outlineLevel="0" collapsed="false">
      <c r="A558" s="0" t="n">
        <v>1</v>
      </c>
      <c r="B558" s="0" t="s">
        <v>1128</v>
      </c>
    </row>
    <row r="559" customFormat="false" ht="15" hidden="false" customHeight="false" outlineLevel="0" collapsed="false">
      <c r="A559" s="0" t="n">
        <v>1</v>
      </c>
      <c r="B559" s="0" t="s">
        <v>1925</v>
      </c>
    </row>
    <row r="560" customFormat="false" ht="15" hidden="false" customHeight="false" outlineLevel="0" collapsed="false">
      <c r="A560" s="0" t="n">
        <v>1</v>
      </c>
      <c r="B560" s="0" t="s">
        <v>3684</v>
      </c>
    </row>
    <row r="561" customFormat="false" ht="15" hidden="false" customHeight="false" outlineLevel="0" collapsed="false">
      <c r="A561" s="0" t="n">
        <v>1</v>
      </c>
      <c r="B561" s="0" t="s">
        <v>3930</v>
      </c>
    </row>
    <row r="562" customFormat="false" ht="15" hidden="false" customHeight="false" outlineLevel="0" collapsed="false">
      <c r="A562" s="0" t="n">
        <v>1</v>
      </c>
      <c r="B562" s="0" t="s">
        <v>532</v>
      </c>
    </row>
    <row r="563" customFormat="false" ht="15" hidden="false" customHeight="false" outlineLevel="0" collapsed="false">
      <c r="A563" s="0" t="n">
        <v>1</v>
      </c>
      <c r="B563" s="0" t="s">
        <v>1288</v>
      </c>
    </row>
    <row r="564" customFormat="false" ht="15" hidden="false" customHeight="false" outlineLevel="0" collapsed="false">
      <c r="A564" s="0" t="n">
        <v>1</v>
      </c>
      <c r="B564" s="0" t="s">
        <v>5966</v>
      </c>
    </row>
    <row r="565" customFormat="false" ht="15" hidden="false" customHeight="false" outlineLevel="0" collapsed="false">
      <c r="A565" s="0" t="n">
        <v>1</v>
      </c>
      <c r="B565" s="0" t="s">
        <v>1273</v>
      </c>
    </row>
    <row r="566" customFormat="false" ht="15" hidden="false" customHeight="false" outlineLevel="0" collapsed="false">
      <c r="A566" s="0" t="n">
        <v>1</v>
      </c>
      <c r="B566" s="0" t="s">
        <v>1260</v>
      </c>
    </row>
    <row r="567" customFormat="false" ht="15" hidden="false" customHeight="false" outlineLevel="0" collapsed="false">
      <c r="A567" s="0" t="n">
        <v>1</v>
      </c>
      <c r="B567" s="0" t="s">
        <v>3730</v>
      </c>
    </row>
    <row r="568" customFormat="false" ht="15" hidden="false" customHeight="false" outlineLevel="0" collapsed="false">
      <c r="A568" s="0" t="n">
        <v>1</v>
      </c>
      <c r="B568" s="0" t="s">
        <v>2672</v>
      </c>
    </row>
    <row r="569" customFormat="false" ht="15" hidden="false" customHeight="false" outlineLevel="0" collapsed="false">
      <c r="A569" s="0" t="n">
        <v>1</v>
      </c>
      <c r="B569" s="0" t="s">
        <v>5356</v>
      </c>
    </row>
    <row r="570" customFormat="false" ht="15" hidden="false" customHeight="false" outlineLevel="0" collapsed="false">
      <c r="A570" s="0" t="n">
        <v>1</v>
      </c>
      <c r="B570" s="0" t="s">
        <v>4574</v>
      </c>
    </row>
    <row r="571" customFormat="false" ht="15" hidden="false" customHeight="false" outlineLevel="0" collapsed="false">
      <c r="A571" s="0" t="n">
        <v>1</v>
      </c>
      <c r="B571" s="0" t="s">
        <v>4219</v>
      </c>
    </row>
    <row r="572" customFormat="false" ht="15" hidden="false" customHeight="false" outlineLevel="0" collapsed="false">
      <c r="A572" s="0" t="n">
        <v>1</v>
      </c>
      <c r="B572" s="0" t="s">
        <v>1105</v>
      </c>
    </row>
    <row r="573" customFormat="false" ht="15" hidden="false" customHeight="false" outlineLevel="0" collapsed="false">
      <c r="A573" s="0" t="n">
        <v>1</v>
      </c>
      <c r="B573" s="0" t="s">
        <v>1764</v>
      </c>
    </row>
    <row r="574" customFormat="false" ht="15" hidden="false" customHeight="false" outlineLevel="0" collapsed="false">
      <c r="A574" s="0" t="n">
        <v>1</v>
      </c>
      <c r="B574" s="0" t="s">
        <v>4882</v>
      </c>
    </row>
    <row r="575" customFormat="false" ht="15" hidden="false" customHeight="false" outlineLevel="0" collapsed="false">
      <c r="A575" s="0" t="n">
        <v>1</v>
      </c>
      <c r="B575" s="0" t="s">
        <v>3075</v>
      </c>
    </row>
    <row r="576" customFormat="false" ht="15" hidden="false" customHeight="false" outlineLevel="0" collapsed="false">
      <c r="A576" s="0" t="n">
        <v>1</v>
      </c>
      <c r="B576" s="0" t="s">
        <v>2398</v>
      </c>
    </row>
    <row r="577" customFormat="false" ht="15" hidden="false" customHeight="false" outlineLevel="0" collapsed="false">
      <c r="A577" s="0" t="n">
        <v>1</v>
      </c>
      <c r="B577" s="0" t="s">
        <v>3629</v>
      </c>
    </row>
    <row r="578" customFormat="false" ht="15" hidden="false" customHeight="false" outlineLevel="0" collapsed="false">
      <c r="A578" s="0" t="n">
        <v>1</v>
      </c>
      <c r="B578" s="0" t="s">
        <v>1574</v>
      </c>
    </row>
    <row r="579" customFormat="false" ht="15" hidden="false" customHeight="false" outlineLevel="0" collapsed="false">
      <c r="A579" s="0" t="n">
        <v>1</v>
      </c>
      <c r="B579" s="0" t="s">
        <v>476</v>
      </c>
    </row>
    <row r="580" customFormat="false" ht="15" hidden="false" customHeight="false" outlineLevel="0" collapsed="false">
      <c r="A580" s="0" t="n">
        <v>1</v>
      </c>
      <c r="B580" s="0" t="s">
        <v>2621</v>
      </c>
    </row>
    <row r="581" customFormat="false" ht="15" hidden="false" customHeight="false" outlineLevel="0" collapsed="false">
      <c r="A581" s="0" t="n">
        <v>1</v>
      </c>
      <c r="B581" s="0" t="s">
        <v>3680</v>
      </c>
    </row>
    <row r="582" customFormat="false" ht="15" hidden="false" customHeight="false" outlineLevel="0" collapsed="false">
      <c r="A582" s="0" t="n">
        <v>1</v>
      </c>
      <c r="B582" s="0" t="s">
        <v>3118</v>
      </c>
    </row>
    <row r="583" customFormat="false" ht="15" hidden="false" customHeight="false" outlineLevel="0" collapsed="false">
      <c r="A583" s="0" t="n">
        <v>1</v>
      </c>
      <c r="B583" s="0" t="s">
        <v>1088</v>
      </c>
    </row>
    <row r="584" customFormat="false" ht="15" hidden="false" customHeight="false" outlineLevel="0" collapsed="false">
      <c r="A584" s="0" t="n">
        <v>1</v>
      </c>
      <c r="B584" s="0" t="s">
        <v>1642</v>
      </c>
    </row>
    <row r="585" customFormat="false" ht="15" hidden="false" customHeight="false" outlineLevel="0" collapsed="false">
      <c r="A585" s="0" t="n">
        <v>1</v>
      </c>
      <c r="B585" s="0" t="s">
        <v>2614</v>
      </c>
    </row>
    <row r="586" customFormat="false" ht="15" hidden="false" customHeight="false" outlineLevel="0" collapsed="false">
      <c r="A586" s="0" t="n">
        <v>1</v>
      </c>
      <c r="B586" s="0" t="s">
        <v>1868</v>
      </c>
    </row>
    <row r="587" customFormat="false" ht="15" hidden="false" customHeight="false" outlineLevel="0" collapsed="false">
      <c r="A587" s="0" t="n">
        <v>1</v>
      </c>
      <c r="B587" s="0" t="s">
        <v>723</v>
      </c>
    </row>
    <row r="588" customFormat="false" ht="15" hidden="false" customHeight="false" outlineLevel="0" collapsed="false">
      <c r="A588" s="0" t="n">
        <v>1</v>
      </c>
      <c r="B588" s="0" t="s">
        <v>3385</v>
      </c>
    </row>
    <row r="589" customFormat="false" ht="15" hidden="false" customHeight="false" outlineLevel="0" collapsed="false">
      <c r="A589" s="0" t="n">
        <v>1</v>
      </c>
      <c r="B589" s="0" t="s">
        <v>3057</v>
      </c>
    </row>
    <row r="590" customFormat="false" ht="15" hidden="false" customHeight="false" outlineLevel="0" collapsed="false">
      <c r="A590" s="0" t="n">
        <v>1</v>
      </c>
      <c r="B590" s="0" t="s">
        <v>1285</v>
      </c>
    </row>
    <row r="591" customFormat="false" ht="15" hidden="false" customHeight="false" outlineLevel="0" collapsed="false">
      <c r="A591" s="0" t="n">
        <v>1</v>
      </c>
      <c r="B591" s="0" t="s">
        <v>2006</v>
      </c>
    </row>
    <row r="592" customFormat="false" ht="15" hidden="false" customHeight="false" outlineLevel="0" collapsed="false">
      <c r="A592" s="0" t="n">
        <v>1</v>
      </c>
      <c r="B592" s="0" t="s">
        <v>4086</v>
      </c>
    </row>
    <row r="593" customFormat="false" ht="15" hidden="false" customHeight="false" outlineLevel="0" collapsed="false">
      <c r="A593" s="0" t="n">
        <v>1</v>
      </c>
      <c r="B593" s="0" t="s">
        <v>5290</v>
      </c>
    </row>
    <row r="594" customFormat="false" ht="15" hidden="false" customHeight="false" outlineLevel="0" collapsed="false">
      <c r="A594" s="0" t="n">
        <v>1</v>
      </c>
      <c r="B594" s="0" t="s">
        <v>3532</v>
      </c>
    </row>
    <row r="595" customFormat="false" ht="15" hidden="false" customHeight="false" outlineLevel="0" collapsed="false">
      <c r="A595" s="0" t="n">
        <v>1</v>
      </c>
      <c r="B595" s="0" t="s">
        <v>2548</v>
      </c>
    </row>
    <row r="596" customFormat="false" ht="15" hidden="false" customHeight="false" outlineLevel="0" collapsed="false">
      <c r="A596" s="0" t="n">
        <v>1</v>
      </c>
      <c r="B596" s="0" t="s">
        <v>5010</v>
      </c>
    </row>
    <row r="597" customFormat="false" ht="15" hidden="false" customHeight="false" outlineLevel="0" collapsed="false">
      <c r="A597" s="0" t="n">
        <v>1</v>
      </c>
      <c r="B597" s="0" t="s">
        <v>4062</v>
      </c>
    </row>
    <row r="598" customFormat="false" ht="15" hidden="false" customHeight="false" outlineLevel="0" collapsed="false">
      <c r="A598" s="0" t="n">
        <v>1</v>
      </c>
      <c r="B598" s="0" t="s">
        <v>491</v>
      </c>
    </row>
    <row r="599" customFormat="false" ht="15" hidden="false" customHeight="false" outlineLevel="0" collapsed="false">
      <c r="A599" s="0" t="n">
        <v>1</v>
      </c>
      <c r="B599" s="0" t="s">
        <v>1101</v>
      </c>
    </row>
    <row r="600" customFormat="false" ht="15" hidden="false" customHeight="false" outlineLevel="0" collapsed="false">
      <c r="A600" s="0" t="n">
        <v>1</v>
      </c>
      <c r="B600" s="0" t="s">
        <v>1145</v>
      </c>
    </row>
    <row r="601" customFormat="false" ht="15" hidden="false" customHeight="false" outlineLevel="0" collapsed="false">
      <c r="A601" s="0" t="n">
        <v>1</v>
      </c>
      <c r="B601" s="0" t="s">
        <v>3364</v>
      </c>
    </row>
    <row r="602" customFormat="false" ht="15" hidden="false" customHeight="false" outlineLevel="0" collapsed="false">
      <c r="A602" s="0" t="n">
        <v>1</v>
      </c>
      <c r="B602" s="0" t="s">
        <v>3554</v>
      </c>
    </row>
    <row r="603" customFormat="false" ht="15" hidden="false" customHeight="false" outlineLevel="0" collapsed="false">
      <c r="A603" s="0" t="n">
        <v>1</v>
      </c>
      <c r="B603" s="0" t="s">
        <v>2102</v>
      </c>
    </row>
    <row r="604" customFormat="false" ht="15" hidden="false" customHeight="false" outlineLevel="0" collapsed="false">
      <c r="A604" s="0" t="n">
        <v>1</v>
      </c>
      <c r="B604" s="0" t="s">
        <v>1851</v>
      </c>
    </row>
    <row r="605" customFormat="false" ht="15" hidden="false" customHeight="false" outlineLevel="0" collapsed="false">
      <c r="A605" s="0" t="n">
        <v>1</v>
      </c>
      <c r="B605" s="0" t="s">
        <v>4652</v>
      </c>
    </row>
    <row r="606" customFormat="false" ht="15" hidden="false" customHeight="false" outlineLevel="0" collapsed="false">
      <c r="A606" s="0" t="n">
        <v>1</v>
      </c>
      <c r="B606" s="0" t="s">
        <v>5047</v>
      </c>
    </row>
    <row r="607" customFormat="false" ht="15" hidden="false" customHeight="false" outlineLevel="0" collapsed="false">
      <c r="A607" s="0" t="n">
        <v>1</v>
      </c>
      <c r="B607" s="0" t="s">
        <v>5203</v>
      </c>
    </row>
    <row r="608" customFormat="false" ht="15" hidden="false" customHeight="false" outlineLevel="0" collapsed="false">
      <c r="A608" s="0" t="n">
        <v>1</v>
      </c>
      <c r="B608" s="0" t="s">
        <v>2220</v>
      </c>
    </row>
    <row r="609" customFormat="false" ht="15" hidden="false" customHeight="false" outlineLevel="0" collapsed="false">
      <c r="A609" s="0" t="n">
        <v>1</v>
      </c>
      <c r="B609" s="0" t="s">
        <v>1635</v>
      </c>
    </row>
    <row r="610" customFormat="false" ht="15" hidden="false" customHeight="false" outlineLevel="0" collapsed="false">
      <c r="A610" s="0" t="n">
        <v>1</v>
      </c>
      <c r="B610" s="0" t="s">
        <v>2737</v>
      </c>
    </row>
    <row r="611" customFormat="false" ht="15" hidden="false" customHeight="false" outlineLevel="0" collapsed="false">
      <c r="A611" s="0" t="n">
        <v>1</v>
      </c>
      <c r="B611" s="0" t="s">
        <v>774</v>
      </c>
    </row>
    <row r="612" customFormat="false" ht="15" hidden="false" customHeight="false" outlineLevel="0" collapsed="false">
      <c r="A612" s="0" t="n">
        <v>1</v>
      </c>
      <c r="B612" s="0" t="s">
        <v>2579</v>
      </c>
    </row>
    <row r="613" customFormat="false" ht="15" hidden="false" customHeight="false" outlineLevel="0" collapsed="false">
      <c r="A613" s="0" t="n">
        <v>1</v>
      </c>
      <c r="B613" s="0" t="s">
        <v>3390</v>
      </c>
    </row>
    <row r="614" customFormat="false" ht="15" hidden="false" customHeight="false" outlineLevel="0" collapsed="false">
      <c r="A614" s="0" t="n">
        <v>1</v>
      </c>
      <c r="B614" s="0" t="s">
        <v>2458</v>
      </c>
    </row>
    <row r="615" customFormat="false" ht="15" hidden="false" customHeight="false" outlineLevel="0" collapsed="false">
      <c r="A615" s="0" t="n">
        <v>1</v>
      </c>
      <c r="B615" s="0" t="s">
        <v>3599</v>
      </c>
    </row>
    <row r="616" customFormat="false" ht="15" hidden="false" customHeight="false" outlineLevel="0" collapsed="false">
      <c r="A616" s="0" t="n">
        <v>1</v>
      </c>
      <c r="B616" s="0" t="s">
        <v>338</v>
      </c>
    </row>
    <row r="617" customFormat="false" ht="15" hidden="false" customHeight="false" outlineLevel="0" collapsed="false">
      <c r="A617" s="0" t="n">
        <v>1</v>
      </c>
      <c r="B617" s="0" t="s">
        <v>4131</v>
      </c>
    </row>
    <row r="618" customFormat="false" ht="15" hidden="false" customHeight="false" outlineLevel="0" collapsed="false">
      <c r="A618" s="0" t="n">
        <v>1</v>
      </c>
      <c r="B618" s="0" t="s">
        <v>1686</v>
      </c>
    </row>
    <row r="619" customFormat="false" ht="15" hidden="false" customHeight="false" outlineLevel="0" collapsed="false">
      <c r="A619" s="0" t="n">
        <v>1</v>
      </c>
      <c r="B619" s="0" t="s">
        <v>1691</v>
      </c>
    </row>
    <row r="620" customFormat="false" ht="15" hidden="false" customHeight="false" outlineLevel="0" collapsed="false">
      <c r="A620" s="0" t="n">
        <v>1</v>
      </c>
      <c r="B620" s="0" t="s">
        <v>663</v>
      </c>
    </row>
    <row r="621" customFormat="false" ht="15" hidden="false" customHeight="false" outlineLevel="0" collapsed="false">
      <c r="A621" s="0" t="n">
        <v>1</v>
      </c>
      <c r="B621" s="0" t="s">
        <v>2143</v>
      </c>
    </row>
    <row r="622" customFormat="false" ht="15" hidden="false" customHeight="false" outlineLevel="0" collapsed="false">
      <c r="A622" s="0" t="n">
        <v>1</v>
      </c>
      <c r="B622" s="0" t="s">
        <v>1969</v>
      </c>
    </row>
    <row r="623" customFormat="false" ht="15" hidden="false" customHeight="false" outlineLevel="0" collapsed="false">
      <c r="A623" s="0" t="n">
        <v>1</v>
      </c>
      <c r="B623" s="0" t="s">
        <v>1892</v>
      </c>
    </row>
    <row r="624" customFormat="false" ht="15" hidden="false" customHeight="false" outlineLevel="0" collapsed="false">
      <c r="A624" s="0" t="n">
        <v>1</v>
      </c>
      <c r="B624" s="0" t="s">
        <v>5418</v>
      </c>
    </row>
    <row r="625" customFormat="false" ht="15" hidden="false" customHeight="false" outlineLevel="0" collapsed="false">
      <c r="A625" s="0" t="n">
        <v>1</v>
      </c>
      <c r="B625" s="0" t="s">
        <v>2101</v>
      </c>
    </row>
    <row r="626" customFormat="false" ht="15" hidden="false" customHeight="false" outlineLevel="0" collapsed="false">
      <c r="A626" s="0" t="n">
        <v>1</v>
      </c>
      <c r="B626" s="0" t="s">
        <v>2237</v>
      </c>
    </row>
    <row r="627" customFormat="false" ht="15" hidden="false" customHeight="false" outlineLevel="0" collapsed="false">
      <c r="A627" s="0" t="n">
        <v>1</v>
      </c>
      <c r="B627" s="0" t="s">
        <v>3237</v>
      </c>
    </row>
    <row r="628" customFormat="false" ht="15" hidden="false" customHeight="false" outlineLevel="0" collapsed="false">
      <c r="A628" s="0" t="n">
        <v>1</v>
      </c>
      <c r="B628" s="0" t="s">
        <v>3695</v>
      </c>
    </row>
    <row r="629" customFormat="false" ht="15" hidden="false" customHeight="false" outlineLevel="0" collapsed="false">
      <c r="A629" s="0" t="n">
        <v>1</v>
      </c>
      <c r="B629" s="0" t="s">
        <v>1813</v>
      </c>
    </row>
    <row r="630" customFormat="false" ht="15" hidden="false" customHeight="false" outlineLevel="0" collapsed="false">
      <c r="A630" s="0" t="n">
        <v>1</v>
      </c>
      <c r="B630" s="0" t="s">
        <v>2677</v>
      </c>
    </row>
    <row r="631" customFormat="false" ht="15" hidden="false" customHeight="false" outlineLevel="0" collapsed="false">
      <c r="A631" s="0" t="n">
        <v>1</v>
      </c>
      <c r="B631" s="0" t="s">
        <v>1733</v>
      </c>
    </row>
    <row r="632" customFormat="false" ht="15" hidden="false" customHeight="false" outlineLevel="0" collapsed="false">
      <c r="A632" s="0" t="n">
        <v>1</v>
      </c>
      <c r="B632" s="0" t="s">
        <v>4442</v>
      </c>
    </row>
    <row r="633" customFormat="false" ht="15" hidden="false" customHeight="false" outlineLevel="0" collapsed="false">
      <c r="A633" s="0" t="n">
        <v>1</v>
      </c>
      <c r="B633" s="0" t="s">
        <v>4202</v>
      </c>
    </row>
    <row r="634" customFormat="false" ht="15" hidden="false" customHeight="false" outlineLevel="0" collapsed="false">
      <c r="A634" s="0" t="n">
        <v>1</v>
      </c>
      <c r="B634" s="0" t="s">
        <v>1757</v>
      </c>
    </row>
    <row r="635" customFormat="false" ht="15" hidden="false" customHeight="false" outlineLevel="0" collapsed="false">
      <c r="A635" s="0" t="n">
        <v>1</v>
      </c>
      <c r="B635" s="0" t="s">
        <v>1543</v>
      </c>
    </row>
    <row r="636" customFormat="false" ht="15" hidden="false" customHeight="false" outlineLevel="0" collapsed="false">
      <c r="A636" s="0" t="n">
        <v>1</v>
      </c>
      <c r="B636" s="0" t="s">
        <v>587</v>
      </c>
    </row>
    <row r="637" customFormat="false" ht="15" hidden="false" customHeight="false" outlineLevel="0" collapsed="false">
      <c r="A637" s="0" t="n">
        <v>1</v>
      </c>
      <c r="B637" s="0" t="s">
        <v>1295</v>
      </c>
    </row>
    <row r="638" customFormat="false" ht="15" hidden="false" customHeight="false" outlineLevel="0" collapsed="false">
      <c r="A638" s="0" t="n">
        <v>1</v>
      </c>
      <c r="B638" s="0" t="s">
        <v>1830</v>
      </c>
    </row>
    <row r="639" customFormat="false" ht="15" hidden="false" customHeight="false" outlineLevel="0" collapsed="false">
      <c r="A639" s="0" t="n">
        <v>1</v>
      </c>
      <c r="B639" s="0" t="s">
        <v>4767</v>
      </c>
    </row>
    <row r="640" customFormat="false" ht="15" hidden="false" customHeight="false" outlineLevel="0" collapsed="false">
      <c r="A640" s="0" t="n">
        <v>1</v>
      </c>
      <c r="B640" s="0" t="s">
        <v>2094</v>
      </c>
    </row>
    <row r="641" customFormat="false" ht="15" hidden="false" customHeight="false" outlineLevel="0" collapsed="false">
      <c r="A641" s="0" t="n">
        <v>1</v>
      </c>
      <c r="B641" s="0" t="s">
        <v>1835</v>
      </c>
    </row>
    <row r="642" customFormat="false" ht="15" hidden="false" customHeight="false" outlineLevel="0" collapsed="false">
      <c r="A642" s="0" t="n">
        <v>1</v>
      </c>
      <c r="B642" s="0" t="s">
        <v>4342</v>
      </c>
    </row>
    <row r="643" customFormat="false" ht="15" hidden="false" customHeight="false" outlineLevel="0" collapsed="false">
      <c r="A643" s="0" t="n">
        <v>1</v>
      </c>
      <c r="B643" s="0" t="s">
        <v>1291</v>
      </c>
    </row>
    <row r="644" customFormat="false" ht="15" hidden="false" customHeight="false" outlineLevel="0" collapsed="false">
      <c r="A644" s="0" t="n">
        <v>1</v>
      </c>
      <c r="B644" s="0" t="s">
        <v>2938</v>
      </c>
    </row>
    <row r="645" customFormat="false" ht="15" hidden="false" customHeight="false" outlineLevel="0" collapsed="false">
      <c r="A645" s="0" t="n">
        <v>1</v>
      </c>
      <c r="B645" s="0" t="s">
        <v>1952</v>
      </c>
    </row>
    <row r="646" customFormat="false" ht="15" hidden="false" customHeight="false" outlineLevel="0" collapsed="false">
      <c r="A646" s="0" t="n">
        <v>1</v>
      </c>
      <c r="B646" s="0" t="s">
        <v>3304</v>
      </c>
    </row>
    <row r="647" customFormat="false" ht="15" hidden="false" customHeight="false" outlineLevel="0" collapsed="false">
      <c r="A647" s="0" t="n">
        <v>1</v>
      </c>
      <c r="B647" s="0" t="s">
        <v>3527</v>
      </c>
    </row>
    <row r="648" customFormat="false" ht="15" hidden="false" customHeight="false" outlineLevel="0" collapsed="false">
      <c r="A648" s="0" t="n">
        <v>1</v>
      </c>
      <c r="B648" s="0" t="s">
        <v>4026</v>
      </c>
    </row>
    <row r="649" customFormat="false" ht="15" hidden="false" customHeight="false" outlineLevel="0" collapsed="false">
      <c r="A649" s="0" t="n">
        <v>1</v>
      </c>
      <c r="B649" s="0" t="s">
        <v>1946</v>
      </c>
    </row>
    <row r="650" customFormat="false" ht="15" hidden="false" customHeight="false" outlineLevel="0" collapsed="false">
      <c r="A650" s="0" t="n">
        <v>1</v>
      </c>
      <c r="B650" s="0" t="s">
        <v>737</v>
      </c>
    </row>
    <row r="651" customFormat="false" ht="15" hidden="false" customHeight="false" outlineLevel="0" collapsed="false">
      <c r="A651" s="0" t="n">
        <v>1</v>
      </c>
      <c r="B651" s="0" t="s">
        <v>2390</v>
      </c>
    </row>
    <row r="652" customFormat="false" ht="15" hidden="false" customHeight="false" outlineLevel="0" collapsed="false">
      <c r="A652" s="0" t="n">
        <v>1</v>
      </c>
      <c r="B652" s="0" t="s">
        <v>3278</v>
      </c>
    </row>
    <row r="653" customFormat="false" ht="15" hidden="false" customHeight="false" outlineLevel="0" collapsed="false">
      <c r="A653" s="0" t="n">
        <v>1</v>
      </c>
      <c r="B653" s="0" t="s">
        <v>543</v>
      </c>
    </row>
    <row r="654" customFormat="false" ht="15" hidden="false" customHeight="false" outlineLevel="0" collapsed="false">
      <c r="A654" s="0" t="n">
        <v>1</v>
      </c>
      <c r="B654" s="0" t="s">
        <v>1703</v>
      </c>
    </row>
    <row r="655" customFormat="false" ht="15" hidden="false" customHeight="false" outlineLevel="0" collapsed="false">
      <c r="A655" s="0" t="n">
        <v>1</v>
      </c>
      <c r="B655" s="0" t="s">
        <v>3331</v>
      </c>
    </row>
    <row r="656" customFormat="false" ht="15" hidden="false" customHeight="false" outlineLevel="0" collapsed="false">
      <c r="A656" s="0" t="n">
        <v>1</v>
      </c>
      <c r="B656" s="0" t="s">
        <v>6124</v>
      </c>
    </row>
    <row r="657" customFormat="false" ht="15" hidden="false" customHeight="false" outlineLevel="0" collapsed="false">
      <c r="A657" s="0" t="n">
        <v>1</v>
      </c>
      <c r="B657" s="0" t="s">
        <v>3667</v>
      </c>
    </row>
    <row r="658" customFormat="false" ht="15" hidden="false" customHeight="false" outlineLevel="0" collapsed="false">
      <c r="A658" s="0" t="n">
        <v>1</v>
      </c>
      <c r="B658" s="0" t="s">
        <v>1333</v>
      </c>
    </row>
    <row r="659" customFormat="false" ht="15" hidden="false" customHeight="false" outlineLevel="0" collapsed="false">
      <c r="A659" s="0" t="n">
        <v>1</v>
      </c>
      <c r="B659" s="0" t="s">
        <v>722</v>
      </c>
    </row>
    <row r="660" customFormat="false" ht="15" hidden="false" customHeight="false" outlineLevel="0" collapsed="false">
      <c r="A660" s="0" t="n">
        <v>1</v>
      </c>
      <c r="B660" s="0" t="s">
        <v>5827</v>
      </c>
    </row>
    <row r="661" customFormat="false" ht="15" hidden="false" customHeight="false" outlineLevel="0" collapsed="false">
      <c r="A661" s="0" t="n">
        <v>1</v>
      </c>
      <c r="B661" s="0" t="s">
        <v>3653</v>
      </c>
    </row>
    <row r="662" customFormat="false" ht="15" hidden="false" customHeight="false" outlineLevel="0" collapsed="false">
      <c r="A662" s="0" t="n">
        <v>1</v>
      </c>
      <c r="B662" s="0" t="s">
        <v>762</v>
      </c>
    </row>
    <row r="663" customFormat="false" ht="15" hidden="false" customHeight="false" outlineLevel="0" collapsed="false">
      <c r="A663" s="0" t="n">
        <v>1</v>
      </c>
      <c r="B663" s="0" t="s">
        <v>3444</v>
      </c>
    </row>
    <row r="664" customFormat="false" ht="15" hidden="false" customHeight="false" outlineLevel="0" collapsed="false">
      <c r="A664" s="0" t="n">
        <v>1</v>
      </c>
      <c r="B664" s="0" t="s">
        <v>4366</v>
      </c>
    </row>
    <row r="665" customFormat="false" ht="15" hidden="false" customHeight="false" outlineLevel="0" collapsed="false">
      <c r="A665" s="0" t="n">
        <v>1</v>
      </c>
      <c r="B665" s="0" t="s">
        <v>614</v>
      </c>
    </row>
    <row r="666" customFormat="false" ht="15" hidden="false" customHeight="false" outlineLevel="0" collapsed="false">
      <c r="A666" s="0" t="n">
        <v>1</v>
      </c>
      <c r="B666" s="0" t="s">
        <v>3297</v>
      </c>
    </row>
    <row r="667" customFormat="false" ht="15" hidden="false" customHeight="false" outlineLevel="0" collapsed="false">
      <c r="A667" s="0" t="n">
        <v>1</v>
      </c>
      <c r="B667" s="0" t="s">
        <v>3141</v>
      </c>
    </row>
    <row r="668" customFormat="false" ht="15" hidden="false" customHeight="false" outlineLevel="0" collapsed="false">
      <c r="A668" s="0" t="n">
        <v>1</v>
      </c>
      <c r="B668" s="0" t="s">
        <v>2377</v>
      </c>
    </row>
    <row r="669" customFormat="false" ht="15" hidden="false" customHeight="false" outlineLevel="0" collapsed="false">
      <c r="A669" s="0" t="n">
        <v>1</v>
      </c>
      <c r="B669" s="0" t="s">
        <v>5378</v>
      </c>
    </row>
    <row r="670" customFormat="false" ht="15" hidden="false" customHeight="false" outlineLevel="0" collapsed="false">
      <c r="A670" s="0" t="n">
        <v>1</v>
      </c>
      <c r="B670" s="0" t="s">
        <v>2508</v>
      </c>
    </row>
    <row r="671" customFormat="false" ht="15" hidden="false" customHeight="false" outlineLevel="0" collapsed="false">
      <c r="A671" s="0" t="n">
        <v>1</v>
      </c>
      <c r="B671" s="0" t="s">
        <v>6233</v>
      </c>
    </row>
    <row r="672" customFormat="false" ht="15" hidden="false" customHeight="false" outlineLevel="0" collapsed="false">
      <c r="A672" s="0" t="n">
        <v>1</v>
      </c>
      <c r="B672" s="0" t="s">
        <v>3318</v>
      </c>
    </row>
    <row r="673" customFormat="false" ht="15" hidden="false" customHeight="false" outlineLevel="0" collapsed="false">
      <c r="A673" s="0" t="n">
        <v>1</v>
      </c>
      <c r="B673" s="0" t="s">
        <v>3509</v>
      </c>
    </row>
    <row r="674" customFormat="false" ht="15" hidden="false" customHeight="false" outlineLevel="0" collapsed="false">
      <c r="A674" s="0" t="n">
        <v>1</v>
      </c>
      <c r="B674" s="0" t="s">
        <v>4021</v>
      </c>
    </row>
    <row r="675" customFormat="false" ht="15" hidden="false" customHeight="false" outlineLevel="0" collapsed="false">
      <c r="A675" s="0" t="n">
        <v>1</v>
      </c>
      <c r="B675" s="0" t="s">
        <v>4452</v>
      </c>
    </row>
    <row r="676" customFormat="false" ht="15" hidden="false" customHeight="false" outlineLevel="0" collapsed="false">
      <c r="A676" s="0" t="n">
        <v>1</v>
      </c>
      <c r="B676" s="0" t="s">
        <v>645</v>
      </c>
    </row>
    <row r="677" customFormat="false" ht="15" hidden="false" customHeight="false" outlineLevel="0" collapsed="false">
      <c r="A677" s="0" t="n">
        <v>1</v>
      </c>
      <c r="B677" s="0" t="s">
        <v>2154</v>
      </c>
    </row>
    <row r="678" customFormat="false" ht="15" hidden="false" customHeight="false" outlineLevel="0" collapsed="false">
      <c r="A678" s="0" t="n">
        <v>1</v>
      </c>
      <c r="B678" s="0" t="s">
        <v>2888</v>
      </c>
    </row>
    <row r="679" customFormat="false" ht="15" hidden="false" customHeight="false" outlineLevel="0" collapsed="false">
      <c r="A679" s="0" t="n">
        <v>1</v>
      </c>
      <c r="B679" s="0" t="s">
        <v>2357</v>
      </c>
    </row>
    <row r="680" customFormat="false" ht="15" hidden="false" customHeight="false" outlineLevel="0" collapsed="false">
      <c r="A680" s="0" t="n">
        <v>1</v>
      </c>
      <c r="B680" s="0" t="s">
        <v>2703</v>
      </c>
    </row>
    <row r="681" customFormat="false" ht="15" hidden="false" customHeight="false" outlineLevel="0" collapsed="false">
      <c r="A681" s="0" t="n">
        <v>1</v>
      </c>
      <c r="B681" s="0" t="s">
        <v>3867</v>
      </c>
    </row>
    <row r="682" customFormat="false" ht="15" hidden="false" customHeight="false" outlineLevel="0" collapsed="false">
      <c r="A682" s="0" t="n">
        <v>1</v>
      </c>
      <c r="B682" s="0" t="s">
        <v>4439</v>
      </c>
    </row>
    <row r="683" customFormat="false" ht="15" hidden="false" customHeight="false" outlineLevel="0" collapsed="false">
      <c r="A683" s="0" t="n">
        <v>1</v>
      </c>
      <c r="B683" s="0" t="s">
        <v>3303</v>
      </c>
    </row>
    <row r="684" customFormat="false" ht="15" hidden="false" customHeight="false" outlineLevel="0" collapsed="false">
      <c r="A684" s="0" t="n">
        <v>1</v>
      </c>
      <c r="B684" s="0" t="s">
        <v>3688</v>
      </c>
    </row>
    <row r="685" customFormat="false" ht="15" hidden="false" customHeight="false" outlineLevel="0" collapsed="false">
      <c r="A685" s="0" t="n">
        <v>1</v>
      </c>
      <c r="B685" s="0" t="s">
        <v>1852</v>
      </c>
    </row>
    <row r="686" customFormat="false" ht="15" hidden="false" customHeight="false" outlineLevel="0" collapsed="false">
      <c r="A686" s="0" t="n">
        <v>1</v>
      </c>
      <c r="B686" s="0" t="s">
        <v>1875</v>
      </c>
    </row>
    <row r="687" customFormat="false" ht="15" hidden="false" customHeight="false" outlineLevel="0" collapsed="false">
      <c r="A687" s="0" t="n">
        <v>1</v>
      </c>
      <c r="B687" s="0" t="s">
        <v>3902</v>
      </c>
    </row>
    <row r="688" customFormat="false" ht="15" hidden="false" customHeight="false" outlineLevel="0" collapsed="false">
      <c r="A688" s="0" t="n">
        <v>1</v>
      </c>
      <c r="B688" s="0" t="s">
        <v>2450</v>
      </c>
    </row>
    <row r="689" customFormat="false" ht="15" hidden="false" customHeight="false" outlineLevel="0" collapsed="false">
      <c r="A689" s="0" t="n">
        <v>1</v>
      </c>
      <c r="B689" s="0" t="s">
        <v>720</v>
      </c>
    </row>
    <row r="690" customFormat="false" ht="15" hidden="false" customHeight="false" outlineLevel="0" collapsed="false">
      <c r="A690" s="0" t="n">
        <v>1</v>
      </c>
      <c r="B690" s="0" t="s">
        <v>1971</v>
      </c>
    </row>
    <row r="691" customFormat="false" ht="15" hidden="false" customHeight="false" outlineLevel="0" collapsed="false">
      <c r="A691" s="0" t="n">
        <v>1</v>
      </c>
      <c r="B691" s="0" t="s">
        <v>4506</v>
      </c>
    </row>
    <row r="692" customFormat="false" ht="15" hidden="false" customHeight="false" outlineLevel="0" collapsed="false">
      <c r="A692" s="0" t="n">
        <v>1</v>
      </c>
      <c r="B692" s="0" t="s">
        <v>757</v>
      </c>
    </row>
    <row r="693" customFormat="false" ht="15" hidden="false" customHeight="false" outlineLevel="0" collapsed="false">
      <c r="A693" s="0" t="n">
        <v>1</v>
      </c>
      <c r="B693" s="0" t="s">
        <v>3241</v>
      </c>
    </row>
    <row r="694" customFormat="false" ht="15" hidden="false" customHeight="false" outlineLevel="0" collapsed="false">
      <c r="A694" s="0" t="n">
        <v>1</v>
      </c>
      <c r="B694" s="0" t="s">
        <v>3492</v>
      </c>
    </row>
    <row r="695" customFormat="false" ht="15" hidden="false" customHeight="false" outlineLevel="0" collapsed="false">
      <c r="A695" s="0" t="n">
        <v>1</v>
      </c>
      <c r="B695" s="0" t="s">
        <v>6235</v>
      </c>
    </row>
    <row r="696" customFormat="false" ht="15" hidden="false" customHeight="false" outlineLevel="0" collapsed="false">
      <c r="A696" s="0" t="n">
        <v>1</v>
      </c>
      <c r="B696" s="0" t="s">
        <v>638</v>
      </c>
    </row>
    <row r="697" customFormat="false" ht="15" hidden="false" customHeight="false" outlineLevel="0" collapsed="false">
      <c r="A697" s="0" t="n">
        <v>1</v>
      </c>
      <c r="B697" s="0" t="s">
        <v>948</v>
      </c>
    </row>
    <row r="698" customFormat="false" ht="15" hidden="false" customHeight="false" outlineLevel="0" collapsed="false">
      <c r="A698" s="0" t="n">
        <v>1</v>
      </c>
      <c r="B698" s="0" t="s">
        <v>1102</v>
      </c>
    </row>
    <row r="699" customFormat="false" ht="15" hidden="false" customHeight="false" outlineLevel="0" collapsed="false">
      <c r="A699" s="0" t="n">
        <v>1</v>
      </c>
      <c r="B699" s="0" t="s">
        <v>4472</v>
      </c>
    </row>
    <row r="700" customFormat="false" ht="15" hidden="false" customHeight="false" outlineLevel="0" collapsed="false">
      <c r="A700" s="0" t="n">
        <v>1</v>
      </c>
      <c r="B700" s="0" t="s">
        <v>657</v>
      </c>
    </row>
    <row r="701" customFormat="false" ht="15" hidden="false" customHeight="false" outlineLevel="0" collapsed="false">
      <c r="A701" s="0" t="n">
        <v>1</v>
      </c>
      <c r="B701" s="0" t="s">
        <v>3793</v>
      </c>
    </row>
    <row r="702" customFormat="false" ht="15" hidden="false" customHeight="false" outlineLevel="0" collapsed="false">
      <c r="A702" s="0" t="n">
        <v>1</v>
      </c>
      <c r="B702" s="0" t="s">
        <v>2631</v>
      </c>
    </row>
    <row r="703" customFormat="false" ht="15" hidden="false" customHeight="false" outlineLevel="0" collapsed="false">
      <c r="A703" s="0" t="n">
        <v>1</v>
      </c>
      <c r="B703" s="0" t="s">
        <v>1169</v>
      </c>
    </row>
    <row r="704" customFormat="false" ht="15" hidden="false" customHeight="false" outlineLevel="0" collapsed="false">
      <c r="A704" s="0" t="n">
        <v>1</v>
      </c>
      <c r="B704" s="0" t="s">
        <v>3566</v>
      </c>
    </row>
    <row r="705" customFormat="false" ht="15" hidden="false" customHeight="false" outlineLevel="0" collapsed="false">
      <c r="A705" s="0" t="n">
        <v>1</v>
      </c>
      <c r="B705" s="0" t="s">
        <v>4071</v>
      </c>
    </row>
    <row r="706" customFormat="false" ht="15" hidden="false" customHeight="false" outlineLevel="0" collapsed="false">
      <c r="A706" s="0" t="n">
        <v>1</v>
      </c>
      <c r="B706" s="0" t="s">
        <v>3396</v>
      </c>
    </row>
    <row r="707" customFormat="false" ht="15" hidden="false" customHeight="false" outlineLevel="0" collapsed="false">
      <c r="A707" s="0" t="n">
        <v>1</v>
      </c>
      <c r="B707" s="0" t="s">
        <v>753</v>
      </c>
    </row>
    <row r="708" customFormat="false" ht="15" hidden="false" customHeight="false" outlineLevel="0" collapsed="false">
      <c r="A708" s="0" t="n">
        <v>1</v>
      </c>
      <c r="B708" s="0" t="s">
        <v>2566</v>
      </c>
    </row>
    <row r="709" customFormat="false" ht="15" hidden="false" customHeight="false" outlineLevel="0" collapsed="false">
      <c r="A709" s="0" t="n">
        <v>1</v>
      </c>
      <c r="B709" s="0" t="s">
        <v>2942</v>
      </c>
    </row>
    <row r="710" customFormat="false" ht="15" hidden="false" customHeight="false" outlineLevel="0" collapsed="false">
      <c r="A710" s="0" t="n">
        <v>1</v>
      </c>
      <c r="B710" s="0" t="s">
        <v>5141</v>
      </c>
    </row>
    <row r="711" customFormat="false" ht="15" hidden="false" customHeight="false" outlineLevel="0" collapsed="false">
      <c r="A711" s="0" t="n">
        <v>1</v>
      </c>
      <c r="B711" s="0" t="s">
        <v>1945</v>
      </c>
    </row>
    <row r="712" customFormat="false" ht="15" hidden="false" customHeight="false" outlineLevel="0" collapsed="false">
      <c r="A712" s="0" t="n">
        <v>1</v>
      </c>
      <c r="B712" s="0" t="s">
        <v>3770</v>
      </c>
    </row>
    <row r="713" customFormat="false" ht="15" hidden="false" customHeight="false" outlineLevel="0" collapsed="false">
      <c r="A713" s="0" t="n">
        <v>1</v>
      </c>
      <c r="B713" s="0" t="s">
        <v>2222</v>
      </c>
    </row>
    <row r="714" customFormat="false" ht="15" hidden="false" customHeight="false" outlineLevel="0" collapsed="false">
      <c r="A714" s="0" t="n">
        <v>1</v>
      </c>
      <c r="B714" s="0" t="s">
        <v>756</v>
      </c>
    </row>
    <row r="715" customFormat="false" ht="15" hidden="false" customHeight="false" outlineLevel="0" collapsed="false">
      <c r="A715" s="0" t="n">
        <v>1</v>
      </c>
      <c r="B715" s="0" t="s">
        <v>1997</v>
      </c>
    </row>
    <row r="716" customFormat="false" ht="15" hidden="false" customHeight="false" outlineLevel="0" collapsed="false">
      <c r="A716" s="0" t="n">
        <v>1</v>
      </c>
      <c r="B716" s="0" t="s">
        <v>5300</v>
      </c>
    </row>
    <row r="717" customFormat="false" ht="15" hidden="false" customHeight="false" outlineLevel="0" collapsed="false">
      <c r="A717" s="0" t="n">
        <v>1</v>
      </c>
      <c r="B717" s="0" t="s">
        <v>1909</v>
      </c>
    </row>
    <row r="718" customFormat="false" ht="15" hidden="false" customHeight="false" outlineLevel="0" collapsed="false">
      <c r="A718" s="0" t="n">
        <v>1</v>
      </c>
      <c r="B718" s="0" t="s">
        <v>1131</v>
      </c>
    </row>
    <row r="719" customFormat="false" ht="15" hidden="false" customHeight="false" outlineLevel="0" collapsed="false">
      <c r="A719" s="0" t="n">
        <v>1</v>
      </c>
      <c r="B719" s="0" t="s">
        <v>2512</v>
      </c>
    </row>
    <row r="720" customFormat="false" ht="15" hidden="false" customHeight="false" outlineLevel="0" collapsed="false">
      <c r="A720" s="0" t="n">
        <v>1</v>
      </c>
      <c r="B720" s="0" t="s">
        <v>2273</v>
      </c>
    </row>
    <row r="721" customFormat="false" ht="15" hidden="false" customHeight="false" outlineLevel="0" collapsed="false">
      <c r="A721" s="0" t="n">
        <v>1</v>
      </c>
      <c r="B721" s="0" t="s">
        <v>4205</v>
      </c>
    </row>
    <row r="722" customFormat="false" ht="15" hidden="false" customHeight="false" outlineLevel="0" collapsed="false">
      <c r="A722" s="0" t="n">
        <v>1</v>
      </c>
      <c r="B722" s="0" t="s">
        <v>1655</v>
      </c>
    </row>
    <row r="723" customFormat="false" ht="15" hidden="false" customHeight="false" outlineLevel="0" collapsed="false">
      <c r="A723" s="0" t="n">
        <v>1</v>
      </c>
      <c r="B723" s="0" t="s">
        <v>208</v>
      </c>
    </row>
    <row r="724" customFormat="false" ht="15" hidden="false" customHeight="false" outlineLevel="0" collapsed="false">
      <c r="A724" s="0" t="n">
        <v>1</v>
      </c>
      <c r="B724" s="0" t="s">
        <v>3537</v>
      </c>
    </row>
    <row r="725" customFormat="false" ht="15" hidden="false" customHeight="false" outlineLevel="0" collapsed="false">
      <c r="A725" s="0" t="n">
        <v>1</v>
      </c>
      <c r="B725" s="0" t="s">
        <v>1963</v>
      </c>
    </row>
    <row r="726" customFormat="false" ht="15" hidden="false" customHeight="false" outlineLevel="0" collapsed="false">
      <c r="A726" s="0" t="n">
        <v>1</v>
      </c>
      <c r="B726" s="0" t="s">
        <v>1640</v>
      </c>
    </row>
    <row r="727" customFormat="false" ht="15" hidden="false" customHeight="false" outlineLevel="0" collapsed="false">
      <c r="A727" s="0" t="n">
        <v>1</v>
      </c>
      <c r="B727" s="0" t="s">
        <v>3100</v>
      </c>
    </row>
    <row r="728" customFormat="false" ht="15" hidden="false" customHeight="false" outlineLevel="0" collapsed="false">
      <c r="A728" s="0" t="n">
        <v>1</v>
      </c>
      <c r="B728" s="0" t="s">
        <v>2494</v>
      </c>
    </row>
    <row r="729" customFormat="false" ht="15" hidden="false" customHeight="false" outlineLevel="0" collapsed="false">
      <c r="A729" s="0" t="n">
        <v>1</v>
      </c>
      <c r="B729" s="0" t="s">
        <v>381</v>
      </c>
    </row>
    <row r="730" customFormat="false" ht="15" hidden="false" customHeight="false" outlineLevel="0" collapsed="false">
      <c r="A730" s="0" t="n">
        <v>1</v>
      </c>
      <c r="B730" s="0" t="s">
        <v>1457</v>
      </c>
    </row>
    <row r="731" customFormat="false" ht="15" hidden="false" customHeight="false" outlineLevel="0" collapsed="false">
      <c r="A731" s="0" t="n">
        <v>1</v>
      </c>
      <c r="B731" s="0" t="s">
        <v>2106</v>
      </c>
    </row>
    <row r="732" customFormat="false" ht="15" hidden="false" customHeight="false" outlineLevel="0" collapsed="false">
      <c r="A732" s="0" t="n">
        <v>1</v>
      </c>
      <c r="B732" s="0" t="s">
        <v>557</v>
      </c>
    </row>
    <row r="733" customFormat="false" ht="15" hidden="false" customHeight="false" outlineLevel="0" collapsed="false">
      <c r="A733" s="0" t="n">
        <v>1</v>
      </c>
      <c r="B733" s="0" t="s">
        <v>4083</v>
      </c>
    </row>
    <row r="734" customFormat="false" ht="15" hidden="false" customHeight="false" outlineLevel="0" collapsed="false">
      <c r="A734" s="0" t="n">
        <v>1</v>
      </c>
      <c r="B734" s="0" t="s">
        <v>4503</v>
      </c>
    </row>
    <row r="735" customFormat="false" ht="15" hidden="false" customHeight="false" outlineLevel="0" collapsed="false">
      <c r="A735" s="0" t="n">
        <v>1</v>
      </c>
      <c r="B735" s="0" t="s">
        <v>441</v>
      </c>
    </row>
    <row r="736" customFormat="false" ht="15" hidden="false" customHeight="false" outlineLevel="0" collapsed="false">
      <c r="A736" s="0" t="n">
        <v>1</v>
      </c>
      <c r="B736" s="0" t="s">
        <v>891</v>
      </c>
    </row>
    <row r="737" customFormat="false" ht="15" hidden="false" customHeight="false" outlineLevel="0" collapsed="false">
      <c r="A737" s="0" t="n">
        <v>1</v>
      </c>
      <c r="B737" s="0" t="s">
        <v>1378</v>
      </c>
    </row>
    <row r="738" customFormat="false" ht="15" hidden="false" customHeight="false" outlineLevel="0" collapsed="false">
      <c r="A738" s="0" t="n">
        <v>1</v>
      </c>
      <c r="B738" s="0" t="s">
        <v>3127</v>
      </c>
    </row>
    <row r="739" customFormat="false" ht="15" hidden="false" customHeight="false" outlineLevel="0" collapsed="false">
      <c r="A739" s="0" t="n">
        <v>1</v>
      </c>
      <c r="B739" s="0" t="s">
        <v>1710</v>
      </c>
    </row>
    <row r="740" customFormat="false" ht="15" hidden="false" customHeight="false" outlineLevel="0" collapsed="false">
      <c r="A740" s="0" t="n">
        <v>1</v>
      </c>
      <c r="B740" s="0" t="s">
        <v>5672</v>
      </c>
    </row>
    <row r="741" customFormat="false" ht="15" hidden="false" customHeight="false" outlineLevel="0" collapsed="false">
      <c r="A741" s="0" t="n">
        <v>1</v>
      </c>
      <c r="B741" s="0" t="s">
        <v>1332</v>
      </c>
    </row>
    <row r="742" customFormat="false" ht="15" hidden="false" customHeight="false" outlineLevel="0" collapsed="false">
      <c r="A742" s="0" t="n">
        <v>1</v>
      </c>
      <c r="B742" s="0" t="s">
        <v>2109</v>
      </c>
    </row>
    <row r="743" customFormat="false" ht="15" hidden="false" customHeight="false" outlineLevel="0" collapsed="false">
      <c r="A743" s="0" t="n">
        <v>1</v>
      </c>
      <c r="B743" s="0" t="s">
        <v>622</v>
      </c>
    </row>
    <row r="744" customFormat="false" ht="15" hidden="false" customHeight="false" outlineLevel="0" collapsed="false">
      <c r="A744" s="0" t="n">
        <v>1</v>
      </c>
      <c r="B744" s="0" t="s">
        <v>2974</v>
      </c>
    </row>
    <row r="745" customFormat="false" ht="15" hidden="false" customHeight="false" outlineLevel="0" collapsed="false">
      <c r="A745" s="0" t="n">
        <v>1</v>
      </c>
      <c r="B745" s="0" t="s">
        <v>2652</v>
      </c>
    </row>
    <row r="746" customFormat="false" ht="15" hidden="false" customHeight="false" outlineLevel="0" collapsed="false">
      <c r="A746" s="0" t="n">
        <v>1</v>
      </c>
      <c r="B746" s="0" t="s">
        <v>922</v>
      </c>
    </row>
    <row r="747" customFormat="false" ht="15" hidden="false" customHeight="false" outlineLevel="0" collapsed="false">
      <c r="A747" s="0" t="n">
        <v>1</v>
      </c>
      <c r="B747" s="0" t="s">
        <v>2049</v>
      </c>
    </row>
    <row r="748" customFormat="false" ht="15" hidden="false" customHeight="false" outlineLevel="0" collapsed="false">
      <c r="A748" s="0" t="n">
        <v>1</v>
      </c>
      <c r="B748" s="0" t="s">
        <v>4290</v>
      </c>
    </row>
    <row r="749" customFormat="false" ht="15" hidden="false" customHeight="false" outlineLevel="0" collapsed="false">
      <c r="A749" s="0" t="n">
        <v>0</v>
      </c>
      <c r="B749" s="0" t="s">
        <v>2713</v>
      </c>
    </row>
    <row r="750" customFormat="false" ht="15" hidden="false" customHeight="false" outlineLevel="0" collapsed="false">
      <c r="A750" s="0" t="n">
        <v>0</v>
      </c>
      <c r="B750" s="0" t="s">
        <v>3131</v>
      </c>
    </row>
    <row r="751" customFormat="false" ht="15" hidden="false" customHeight="false" outlineLevel="0" collapsed="false">
      <c r="A751" s="0" t="n">
        <v>0</v>
      </c>
      <c r="B751" s="0" t="s">
        <v>4643</v>
      </c>
    </row>
    <row r="752" customFormat="false" ht="15" hidden="false" customHeight="false" outlineLevel="0" collapsed="false">
      <c r="A752" s="0" t="n">
        <v>0</v>
      </c>
      <c r="B752" s="0" t="s">
        <v>2958</v>
      </c>
    </row>
    <row r="753" customFormat="false" ht="15" hidden="false" customHeight="false" outlineLevel="0" collapsed="false">
      <c r="A753" s="0" t="n">
        <v>0</v>
      </c>
      <c r="B753" s="0" t="s">
        <v>6130</v>
      </c>
    </row>
    <row r="754" customFormat="false" ht="15" hidden="false" customHeight="false" outlineLevel="0" collapsed="false">
      <c r="A754" s="0" t="n">
        <v>0</v>
      </c>
      <c r="B754" s="0" t="s">
        <v>4501</v>
      </c>
    </row>
    <row r="755" customFormat="false" ht="15" hidden="false" customHeight="false" outlineLevel="0" collapsed="false">
      <c r="A755" s="0" t="n">
        <v>0</v>
      </c>
      <c r="B755" s="0" t="s">
        <v>4605</v>
      </c>
    </row>
    <row r="756" customFormat="false" ht="15" hidden="false" customHeight="false" outlineLevel="0" collapsed="false">
      <c r="A756" s="0" t="n">
        <v>0</v>
      </c>
      <c r="B756" s="0" t="s">
        <v>5622</v>
      </c>
    </row>
    <row r="757" customFormat="false" ht="15" hidden="false" customHeight="false" outlineLevel="0" collapsed="false">
      <c r="A757" s="0" t="n">
        <v>0</v>
      </c>
      <c r="B757" s="0" t="s">
        <v>3349</v>
      </c>
    </row>
    <row r="758" customFormat="false" ht="15" hidden="false" customHeight="false" outlineLevel="0" collapsed="false">
      <c r="A758" s="0" t="n">
        <v>0</v>
      </c>
      <c r="B758" s="0" t="s">
        <v>4286</v>
      </c>
    </row>
    <row r="759" customFormat="false" ht="15" hidden="false" customHeight="false" outlineLevel="0" collapsed="false">
      <c r="A759" s="0" t="n">
        <v>0</v>
      </c>
      <c r="B759" s="0" t="s">
        <v>5373</v>
      </c>
    </row>
    <row r="760" customFormat="false" ht="15" hidden="false" customHeight="false" outlineLevel="0" collapsed="false">
      <c r="A760" s="0" t="n">
        <v>0</v>
      </c>
      <c r="B760" s="0" t="s">
        <v>4368</v>
      </c>
    </row>
    <row r="761" customFormat="false" ht="15" hidden="false" customHeight="false" outlineLevel="0" collapsed="false">
      <c r="A761" s="0" t="n">
        <v>0</v>
      </c>
      <c r="B761" s="0" t="s">
        <v>4495</v>
      </c>
    </row>
    <row r="762" customFormat="false" ht="15" hidden="false" customHeight="false" outlineLevel="0" collapsed="false">
      <c r="A762" s="0" t="n">
        <v>0</v>
      </c>
      <c r="B762" s="0" t="s">
        <v>4616</v>
      </c>
    </row>
    <row r="763" customFormat="false" ht="15" hidden="false" customHeight="false" outlineLevel="0" collapsed="false">
      <c r="A763" s="0" t="n">
        <v>0</v>
      </c>
      <c r="B763" s="0" t="s">
        <v>4285</v>
      </c>
    </row>
    <row r="764" customFormat="false" ht="15" hidden="false" customHeight="false" outlineLevel="0" collapsed="false">
      <c r="A764" s="0" t="n">
        <v>0</v>
      </c>
      <c r="B764" s="0" t="s">
        <v>3938</v>
      </c>
    </row>
    <row r="765" customFormat="false" ht="15" hidden="false" customHeight="false" outlineLevel="0" collapsed="false">
      <c r="A765" s="0" t="n">
        <v>0</v>
      </c>
      <c r="B765" s="0" t="s">
        <v>5142</v>
      </c>
    </row>
    <row r="766" customFormat="false" ht="15" hidden="false" customHeight="false" outlineLevel="0" collapsed="false">
      <c r="A766" s="0" t="n">
        <v>0</v>
      </c>
      <c r="B766" s="0" t="s">
        <v>3771</v>
      </c>
    </row>
    <row r="767" customFormat="false" ht="15" hidden="false" customHeight="false" outlineLevel="0" collapsed="false">
      <c r="A767" s="0" t="n">
        <v>0</v>
      </c>
      <c r="B767" s="0" t="s">
        <v>5530</v>
      </c>
    </row>
    <row r="768" customFormat="false" ht="15" hidden="false" customHeight="false" outlineLevel="0" collapsed="false">
      <c r="A768" s="0" t="n">
        <v>0</v>
      </c>
      <c r="B768" s="0" t="s">
        <v>4994</v>
      </c>
    </row>
    <row r="769" customFormat="false" ht="15" hidden="false" customHeight="false" outlineLevel="0" collapsed="false">
      <c r="A769" s="0" t="n">
        <v>0</v>
      </c>
      <c r="B769" s="0" t="s">
        <v>2403</v>
      </c>
    </row>
    <row r="770" customFormat="false" ht="15" hidden="false" customHeight="false" outlineLevel="0" collapsed="false">
      <c r="A770" s="0" t="n">
        <v>0</v>
      </c>
      <c r="B770" s="0" t="s">
        <v>5829</v>
      </c>
    </row>
    <row r="771" customFormat="false" ht="15" hidden="false" customHeight="false" outlineLevel="0" collapsed="false">
      <c r="A771" s="0" t="n">
        <v>0</v>
      </c>
      <c r="B771" s="0" t="s">
        <v>5201</v>
      </c>
    </row>
    <row r="772" customFormat="false" ht="15" hidden="false" customHeight="false" outlineLevel="0" collapsed="false">
      <c r="A772" s="0" t="n">
        <v>0</v>
      </c>
      <c r="B772" s="0" t="s">
        <v>4698</v>
      </c>
    </row>
    <row r="773" customFormat="false" ht="15" hidden="false" customHeight="false" outlineLevel="0" collapsed="false">
      <c r="A773" s="0" t="n">
        <v>0</v>
      </c>
      <c r="B773" s="0" t="s">
        <v>4045</v>
      </c>
    </row>
    <row r="774" customFormat="false" ht="15" hidden="false" customHeight="false" outlineLevel="0" collapsed="false">
      <c r="A774" s="0" t="n">
        <v>0</v>
      </c>
      <c r="B774" s="0" t="s">
        <v>4326</v>
      </c>
    </row>
    <row r="775" customFormat="false" ht="15" hidden="false" customHeight="false" outlineLevel="0" collapsed="false">
      <c r="A775" s="0" t="n">
        <v>0</v>
      </c>
      <c r="B775" s="0" t="s">
        <v>2497</v>
      </c>
    </row>
    <row r="776" customFormat="false" ht="15" hidden="false" customHeight="false" outlineLevel="0" collapsed="false">
      <c r="A776" s="0" t="n">
        <v>0</v>
      </c>
      <c r="B776" s="0" t="s">
        <v>4043</v>
      </c>
    </row>
    <row r="777" customFormat="false" ht="15" hidden="false" customHeight="false" outlineLevel="0" collapsed="false">
      <c r="A777" s="0" t="n">
        <v>0</v>
      </c>
      <c r="B777" s="0" t="s">
        <v>2459</v>
      </c>
    </row>
    <row r="778" customFormat="false" ht="15" hidden="false" customHeight="false" outlineLevel="0" collapsed="false">
      <c r="A778" s="0" t="n">
        <v>0</v>
      </c>
      <c r="B778" s="0" t="s">
        <v>5824</v>
      </c>
    </row>
    <row r="779" customFormat="false" ht="15" hidden="false" customHeight="false" outlineLevel="0" collapsed="false">
      <c r="A779" s="0" t="n">
        <v>0</v>
      </c>
      <c r="B779" s="0" t="s">
        <v>4182</v>
      </c>
    </row>
    <row r="780" customFormat="false" ht="15" hidden="false" customHeight="false" outlineLevel="0" collapsed="false">
      <c r="A780" s="0" t="n">
        <v>0</v>
      </c>
      <c r="B780" s="0" t="s">
        <v>735</v>
      </c>
    </row>
    <row r="781" customFormat="false" ht="15" hidden="false" customHeight="false" outlineLevel="0" collapsed="false">
      <c r="A781" s="0" t="n">
        <v>0</v>
      </c>
      <c r="B781" s="0" t="s">
        <v>6070</v>
      </c>
    </row>
    <row r="782" customFormat="false" ht="15" hidden="false" customHeight="false" outlineLevel="0" collapsed="false">
      <c r="A782" s="0" t="n">
        <v>0</v>
      </c>
      <c r="B782" s="0" t="s">
        <v>6064</v>
      </c>
    </row>
    <row r="783" customFormat="false" ht="15" hidden="false" customHeight="false" outlineLevel="0" collapsed="false">
      <c r="A783" s="0" t="n">
        <v>0</v>
      </c>
      <c r="B783" s="0" t="s">
        <v>2045</v>
      </c>
    </row>
    <row r="784" customFormat="false" ht="15" hidden="false" customHeight="false" outlineLevel="0" collapsed="false">
      <c r="A784" s="0" t="n">
        <v>0</v>
      </c>
      <c r="B784" s="0" t="s">
        <v>5616</v>
      </c>
    </row>
    <row r="785" customFormat="false" ht="15" hidden="false" customHeight="false" outlineLevel="0" collapsed="false">
      <c r="A785" s="0" t="n">
        <v>0</v>
      </c>
      <c r="B785" s="0" t="s">
        <v>3031</v>
      </c>
    </row>
    <row r="786" customFormat="false" ht="15" hidden="false" customHeight="false" outlineLevel="0" collapsed="false">
      <c r="A786" s="0" t="n">
        <v>0</v>
      </c>
      <c r="B786" s="0" t="s">
        <v>5007</v>
      </c>
    </row>
    <row r="787" customFormat="false" ht="15" hidden="false" customHeight="false" outlineLevel="0" collapsed="false">
      <c r="A787" s="0" t="n">
        <v>0</v>
      </c>
      <c r="B787" s="0" t="s">
        <v>5254</v>
      </c>
    </row>
    <row r="788" customFormat="false" ht="15" hidden="false" customHeight="false" outlineLevel="0" collapsed="false">
      <c r="A788" s="0" t="n">
        <v>0</v>
      </c>
      <c r="B788" s="0" t="s">
        <v>4447</v>
      </c>
    </row>
    <row r="789" customFormat="false" ht="15" hidden="false" customHeight="false" outlineLevel="0" collapsed="false">
      <c r="A789" s="0" t="n">
        <v>0</v>
      </c>
      <c r="B789" s="0" t="s">
        <v>5630</v>
      </c>
    </row>
    <row r="790" customFormat="false" ht="15" hidden="false" customHeight="false" outlineLevel="0" collapsed="false">
      <c r="A790" s="0" t="n">
        <v>0</v>
      </c>
      <c r="B790" s="0" t="s">
        <v>6358</v>
      </c>
    </row>
    <row r="791" customFormat="false" ht="15" hidden="false" customHeight="false" outlineLevel="0" collapsed="false">
      <c r="A791" s="0" t="n">
        <v>0</v>
      </c>
      <c r="B791" s="0" t="s">
        <v>6347</v>
      </c>
    </row>
    <row r="792" customFormat="false" ht="15" hidden="false" customHeight="false" outlineLevel="0" collapsed="false">
      <c r="A792" s="0" t="n">
        <v>0</v>
      </c>
      <c r="B792" s="0" t="s">
        <v>564</v>
      </c>
    </row>
    <row r="793" customFormat="false" ht="15" hidden="false" customHeight="false" outlineLevel="0" collapsed="false">
      <c r="A793" s="0" t="n">
        <v>0</v>
      </c>
      <c r="B793" s="0" t="s">
        <v>5620</v>
      </c>
    </row>
    <row r="794" customFormat="false" ht="15" hidden="false" customHeight="false" outlineLevel="0" collapsed="false">
      <c r="A794" s="0" t="n">
        <v>0</v>
      </c>
      <c r="B794" s="0" t="s">
        <v>4109</v>
      </c>
    </row>
    <row r="795" customFormat="false" ht="15" hidden="false" customHeight="false" outlineLevel="0" collapsed="false">
      <c r="A795" s="0" t="n">
        <v>0</v>
      </c>
      <c r="B795" s="0" t="s">
        <v>4193</v>
      </c>
    </row>
    <row r="796" customFormat="false" ht="15" hidden="false" customHeight="false" outlineLevel="0" collapsed="false">
      <c r="A796" s="0" t="n">
        <v>0</v>
      </c>
      <c r="B796" s="0" t="s">
        <v>6346</v>
      </c>
    </row>
    <row r="797" customFormat="false" ht="15" hidden="false" customHeight="false" outlineLevel="0" collapsed="false">
      <c r="A797" s="0" t="n">
        <v>0</v>
      </c>
      <c r="B797" s="0" t="s">
        <v>6385</v>
      </c>
    </row>
    <row r="798" customFormat="false" ht="15" hidden="false" customHeight="false" outlineLevel="0" collapsed="false">
      <c r="A798" s="0" t="n">
        <v>0</v>
      </c>
      <c r="B798" s="0" t="s">
        <v>5486</v>
      </c>
    </row>
    <row r="799" customFormat="false" ht="15" hidden="false" customHeight="false" outlineLevel="0" collapsed="false">
      <c r="A799" s="0" t="n">
        <v>0</v>
      </c>
      <c r="B799" s="0" t="s">
        <v>3943</v>
      </c>
    </row>
    <row r="800" customFormat="false" ht="15" hidden="false" customHeight="false" outlineLevel="0" collapsed="false">
      <c r="A800" s="0" t="n">
        <v>0</v>
      </c>
      <c r="B800" s="0" t="s">
        <v>4819</v>
      </c>
    </row>
    <row r="801" customFormat="false" ht="15" hidden="false" customHeight="false" outlineLevel="0" collapsed="false">
      <c r="A801" s="0" t="n">
        <v>0</v>
      </c>
      <c r="B801" s="0" t="s">
        <v>4328</v>
      </c>
    </row>
    <row r="802" customFormat="false" ht="15" hidden="false" customHeight="false" outlineLevel="0" collapsed="false">
      <c r="A802" s="0" t="n">
        <v>0</v>
      </c>
      <c r="B802" s="0" t="s">
        <v>2600</v>
      </c>
    </row>
    <row r="803" customFormat="false" ht="15" hidden="false" customHeight="false" outlineLevel="0" collapsed="false">
      <c r="A803" s="0" t="n">
        <v>0</v>
      </c>
      <c r="B803" s="0" t="s">
        <v>749</v>
      </c>
    </row>
    <row r="804" customFormat="false" ht="15" hidden="false" customHeight="false" outlineLevel="0" collapsed="false">
      <c r="A804" s="0" t="n">
        <v>0</v>
      </c>
      <c r="B804" s="0" t="s">
        <v>2500</v>
      </c>
    </row>
    <row r="805" customFormat="false" ht="15" hidden="false" customHeight="false" outlineLevel="0" collapsed="false">
      <c r="A805" s="0" t="n">
        <v>0</v>
      </c>
      <c r="B805" s="0" t="s">
        <v>3117</v>
      </c>
    </row>
    <row r="806" customFormat="false" ht="15" hidden="false" customHeight="false" outlineLevel="0" collapsed="false">
      <c r="A806" s="0" t="n">
        <v>0</v>
      </c>
      <c r="B806" s="0" t="s">
        <v>3919</v>
      </c>
    </row>
    <row r="807" customFormat="false" ht="15" hidden="false" customHeight="false" outlineLevel="0" collapsed="false">
      <c r="A807" s="0" t="n">
        <v>0</v>
      </c>
      <c r="B807" s="0" t="s">
        <v>3734</v>
      </c>
    </row>
    <row r="808" customFormat="false" ht="15" hidden="false" customHeight="false" outlineLevel="0" collapsed="false">
      <c r="A808" s="0" t="n">
        <v>0</v>
      </c>
      <c r="B808" s="0" t="s">
        <v>5973</v>
      </c>
    </row>
    <row r="809" customFormat="false" ht="15" hidden="false" customHeight="false" outlineLevel="0" collapsed="false">
      <c r="A809" s="0" t="n">
        <v>0</v>
      </c>
      <c r="B809" s="0" t="s">
        <v>5194</v>
      </c>
    </row>
    <row r="810" customFormat="false" ht="15" hidden="false" customHeight="false" outlineLevel="0" collapsed="false">
      <c r="A810" s="0" t="n">
        <v>0</v>
      </c>
      <c r="B810" s="0" t="s">
        <v>3221</v>
      </c>
    </row>
    <row r="811" customFormat="false" ht="15" hidden="false" customHeight="false" outlineLevel="0" collapsed="false">
      <c r="A811" s="0" t="n">
        <v>0</v>
      </c>
      <c r="B811" s="0" t="s">
        <v>4642</v>
      </c>
    </row>
    <row r="812" customFormat="false" ht="15" hidden="false" customHeight="false" outlineLevel="0" collapsed="false">
      <c r="A812" s="0" t="n">
        <v>0</v>
      </c>
      <c r="B812" s="0" t="s">
        <v>6087</v>
      </c>
    </row>
    <row r="813" customFormat="false" ht="15" hidden="false" customHeight="false" outlineLevel="0" collapsed="false">
      <c r="A813" s="0" t="n">
        <v>0</v>
      </c>
      <c r="B813" s="0" t="s">
        <v>3813</v>
      </c>
    </row>
    <row r="814" customFormat="false" ht="15" hidden="false" customHeight="false" outlineLevel="0" collapsed="false">
      <c r="A814" s="0" t="n">
        <v>0</v>
      </c>
      <c r="B814" s="0" t="s">
        <v>5169</v>
      </c>
    </row>
    <row r="815" customFormat="false" ht="15" hidden="false" customHeight="false" outlineLevel="0" collapsed="false">
      <c r="A815" s="0" t="n">
        <v>0</v>
      </c>
      <c r="B815" s="0" t="s">
        <v>4242</v>
      </c>
    </row>
    <row r="816" customFormat="false" ht="15" hidden="false" customHeight="false" outlineLevel="0" collapsed="false">
      <c r="A816" s="0" t="n">
        <v>0</v>
      </c>
      <c r="B816" s="0" t="s">
        <v>2819</v>
      </c>
    </row>
    <row r="817" customFormat="false" ht="15" hidden="false" customHeight="false" outlineLevel="0" collapsed="false">
      <c r="A817" s="0" t="n">
        <v>0</v>
      </c>
      <c r="B817" s="0" t="s">
        <v>1292</v>
      </c>
    </row>
    <row r="818" customFormat="false" ht="15" hidden="false" customHeight="false" outlineLevel="0" collapsed="false">
      <c r="A818" s="0" t="n">
        <v>0</v>
      </c>
      <c r="B818" s="0" t="s">
        <v>6063</v>
      </c>
    </row>
    <row r="819" customFormat="false" ht="15" hidden="false" customHeight="false" outlineLevel="0" collapsed="false">
      <c r="A819" s="0" t="n">
        <v>0</v>
      </c>
      <c r="B819" s="0" t="s">
        <v>3382</v>
      </c>
    </row>
    <row r="820" customFormat="false" ht="15" hidden="false" customHeight="false" outlineLevel="0" collapsed="false">
      <c r="A820" s="0" t="n">
        <v>0</v>
      </c>
      <c r="B820" s="0" t="s">
        <v>1701</v>
      </c>
    </row>
    <row r="821" customFormat="false" ht="15" hidden="false" customHeight="false" outlineLevel="0" collapsed="false">
      <c r="A821" s="0" t="n">
        <v>0</v>
      </c>
      <c r="B821" s="0" t="s">
        <v>5993</v>
      </c>
    </row>
    <row r="822" customFormat="false" ht="15" hidden="false" customHeight="false" outlineLevel="0" collapsed="false">
      <c r="A822" s="0" t="n">
        <v>0</v>
      </c>
      <c r="B822" s="0" t="s">
        <v>3983</v>
      </c>
    </row>
    <row r="823" customFormat="false" ht="15" hidden="false" customHeight="false" outlineLevel="0" collapsed="false">
      <c r="A823" s="0" t="n">
        <v>0</v>
      </c>
      <c r="B823" s="0" t="s">
        <v>5974</v>
      </c>
    </row>
    <row r="824" customFormat="false" ht="15" hidden="false" customHeight="false" outlineLevel="0" collapsed="false">
      <c r="A824" s="0" t="n">
        <v>0</v>
      </c>
      <c r="B824" s="0" t="s">
        <v>1049</v>
      </c>
    </row>
    <row r="825" customFormat="false" ht="15" hidden="false" customHeight="false" outlineLevel="0" collapsed="false">
      <c r="A825" s="0" t="n">
        <v>0</v>
      </c>
      <c r="B825" s="0" t="s">
        <v>5482</v>
      </c>
    </row>
    <row r="826" customFormat="false" ht="15" hidden="false" customHeight="false" outlineLevel="0" collapsed="false">
      <c r="A826" s="0" t="n">
        <v>0</v>
      </c>
      <c r="B826" s="0" t="s">
        <v>984</v>
      </c>
    </row>
    <row r="827" customFormat="false" ht="15" hidden="false" customHeight="false" outlineLevel="0" collapsed="false">
      <c r="A827" s="0" t="n">
        <v>0</v>
      </c>
      <c r="B827" s="0" t="s">
        <v>1800</v>
      </c>
    </row>
    <row r="828" customFormat="false" ht="15" hidden="false" customHeight="false" outlineLevel="0" collapsed="false">
      <c r="A828" s="0" t="n">
        <v>0</v>
      </c>
      <c r="B828" s="0" t="s">
        <v>4918</v>
      </c>
    </row>
    <row r="829" customFormat="false" ht="15" hidden="false" customHeight="false" outlineLevel="0" collapsed="false">
      <c r="A829" s="0" t="n">
        <v>0</v>
      </c>
      <c r="B829" s="0" t="s">
        <v>1961</v>
      </c>
    </row>
    <row r="830" customFormat="false" ht="15" hidden="false" customHeight="false" outlineLevel="0" collapsed="false">
      <c r="A830" s="0" t="n">
        <v>0</v>
      </c>
      <c r="B830" s="0" t="s">
        <v>4195</v>
      </c>
    </row>
    <row r="831" customFormat="false" ht="15" hidden="false" customHeight="false" outlineLevel="0" collapsed="false">
      <c r="A831" s="0" t="n">
        <v>0</v>
      </c>
      <c r="B831" s="0" t="s">
        <v>2665</v>
      </c>
    </row>
    <row r="832" customFormat="false" ht="15" hidden="false" customHeight="false" outlineLevel="0" collapsed="false">
      <c r="A832" s="0" t="n">
        <v>0</v>
      </c>
      <c r="B832" s="0" t="s">
        <v>4199</v>
      </c>
    </row>
    <row r="833" customFormat="false" ht="15" hidden="false" customHeight="false" outlineLevel="0" collapsed="false">
      <c r="A833" s="0" t="n">
        <v>0</v>
      </c>
      <c r="B833" s="0" t="s">
        <v>6381</v>
      </c>
    </row>
    <row r="834" customFormat="false" ht="15" hidden="false" customHeight="false" outlineLevel="0" collapsed="false">
      <c r="A834" s="0" t="n">
        <v>0</v>
      </c>
      <c r="B834" s="0" t="s">
        <v>4705</v>
      </c>
    </row>
    <row r="835" customFormat="false" ht="15" hidden="false" customHeight="false" outlineLevel="0" collapsed="false">
      <c r="A835" s="0" t="n">
        <v>0</v>
      </c>
      <c r="B835" s="0" t="s">
        <v>3332</v>
      </c>
    </row>
    <row r="836" customFormat="false" ht="15" hidden="false" customHeight="false" outlineLevel="0" collapsed="false">
      <c r="A836" s="0" t="n">
        <v>0</v>
      </c>
      <c r="B836" s="0" t="s">
        <v>1842</v>
      </c>
    </row>
    <row r="837" customFormat="false" ht="15" hidden="false" customHeight="false" outlineLevel="0" collapsed="false">
      <c r="A837" s="0" t="n">
        <v>0</v>
      </c>
      <c r="B837" s="0" t="s">
        <v>4766</v>
      </c>
    </row>
    <row r="838" customFormat="false" ht="15" hidden="false" customHeight="false" outlineLevel="0" collapsed="false">
      <c r="A838" s="0" t="n">
        <v>0</v>
      </c>
      <c r="B838" s="0" t="s">
        <v>4785</v>
      </c>
    </row>
    <row r="839" customFormat="false" ht="15" hidden="false" customHeight="false" outlineLevel="0" collapsed="false">
      <c r="A839" s="0" t="n">
        <v>0</v>
      </c>
      <c r="B839" s="0" t="s">
        <v>5308</v>
      </c>
    </row>
    <row r="840" customFormat="false" ht="15" hidden="false" customHeight="false" outlineLevel="0" collapsed="false">
      <c r="A840" s="0" t="n">
        <v>0</v>
      </c>
      <c r="B840" s="0" t="s">
        <v>1794</v>
      </c>
    </row>
    <row r="841" customFormat="false" ht="15" hidden="false" customHeight="false" outlineLevel="0" collapsed="false">
      <c r="A841" s="0" t="n">
        <v>0</v>
      </c>
      <c r="B841" s="0" t="s">
        <v>1869</v>
      </c>
    </row>
    <row r="842" customFormat="false" ht="15" hidden="false" customHeight="false" outlineLevel="0" collapsed="false">
      <c r="A842" s="0" t="n">
        <v>0</v>
      </c>
      <c r="B842" s="0" t="s">
        <v>6229</v>
      </c>
    </row>
    <row r="843" customFormat="false" ht="15" hidden="false" customHeight="false" outlineLevel="0" collapsed="false">
      <c r="A843" s="0" t="n">
        <v>0</v>
      </c>
      <c r="B843" s="0" t="s">
        <v>1704</v>
      </c>
    </row>
    <row r="844" customFormat="false" ht="15" hidden="false" customHeight="false" outlineLevel="0" collapsed="false">
      <c r="A844" s="0" t="n">
        <v>0</v>
      </c>
      <c r="B844" s="0" t="s">
        <v>4855</v>
      </c>
    </row>
    <row r="845" customFormat="false" ht="15" hidden="false" customHeight="false" outlineLevel="0" collapsed="false">
      <c r="A845" s="0" t="n">
        <v>0</v>
      </c>
      <c r="B845" s="0" t="s">
        <v>5011</v>
      </c>
    </row>
    <row r="846" customFormat="false" ht="15" hidden="false" customHeight="false" outlineLevel="0" collapsed="false">
      <c r="A846" s="0" t="n">
        <v>0</v>
      </c>
      <c r="B846" s="0" t="s">
        <v>4258</v>
      </c>
    </row>
    <row r="847" customFormat="false" ht="15" hidden="false" customHeight="false" outlineLevel="0" collapsed="false">
      <c r="A847" s="0" t="n">
        <v>0</v>
      </c>
      <c r="B847" s="0" t="s">
        <v>5700</v>
      </c>
    </row>
    <row r="848" customFormat="false" ht="15" hidden="false" customHeight="false" outlineLevel="0" collapsed="false">
      <c r="A848" s="0" t="n">
        <v>0</v>
      </c>
      <c r="B848" s="0" t="s">
        <v>4101</v>
      </c>
    </row>
    <row r="849" customFormat="false" ht="15" hidden="false" customHeight="false" outlineLevel="0" collapsed="false">
      <c r="A849" s="0" t="n">
        <v>0</v>
      </c>
      <c r="B849" s="0" t="s">
        <v>6258</v>
      </c>
    </row>
    <row r="850" customFormat="false" ht="15" hidden="false" customHeight="false" outlineLevel="0" collapsed="false">
      <c r="A850" s="0" t="n">
        <v>0</v>
      </c>
      <c r="B850" s="0" t="s">
        <v>5511</v>
      </c>
    </row>
    <row r="851" customFormat="false" ht="15" hidden="false" customHeight="false" outlineLevel="0" collapsed="false">
      <c r="A851" s="0" t="n">
        <v>0</v>
      </c>
      <c r="B851" s="0" t="s">
        <v>3704</v>
      </c>
    </row>
    <row r="852" customFormat="false" ht="15" hidden="false" customHeight="false" outlineLevel="0" collapsed="false">
      <c r="A852" s="0" t="n">
        <v>0</v>
      </c>
      <c r="B852" s="0" t="s">
        <v>4784</v>
      </c>
    </row>
    <row r="853" customFormat="false" ht="15" hidden="false" customHeight="false" outlineLevel="0" collapsed="false">
      <c r="A853" s="0" t="n">
        <v>0</v>
      </c>
      <c r="B853" s="0" t="s">
        <v>2825</v>
      </c>
    </row>
    <row r="854" customFormat="false" ht="15" hidden="false" customHeight="false" outlineLevel="0" collapsed="false">
      <c r="A854" s="0" t="n">
        <v>0</v>
      </c>
      <c r="B854" s="0" t="s">
        <v>5956</v>
      </c>
    </row>
    <row r="855" customFormat="false" ht="15" hidden="false" customHeight="false" outlineLevel="0" collapsed="false">
      <c r="A855" s="0" t="n">
        <v>0</v>
      </c>
      <c r="B855" s="0" t="s">
        <v>2206</v>
      </c>
    </row>
    <row r="856" customFormat="false" ht="15" hidden="false" customHeight="false" outlineLevel="0" collapsed="false">
      <c r="A856" s="0" t="n">
        <v>0</v>
      </c>
      <c r="B856" s="0" t="s">
        <v>6259</v>
      </c>
    </row>
    <row r="857" customFormat="false" ht="15" hidden="false" customHeight="false" outlineLevel="0" collapsed="false">
      <c r="A857" s="0" t="n">
        <v>0</v>
      </c>
      <c r="B857" s="0" t="s">
        <v>5307</v>
      </c>
    </row>
    <row r="858" customFormat="false" ht="15" hidden="false" customHeight="false" outlineLevel="0" collapsed="false">
      <c r="A858" s="0" t="n">
        <v>0</v>
      </c>
      <c r="B858" s="0" t="s">
        <v>4551</v>
      </c>
    </row>
    <row r="859" customFormat="false" ht="15" hidden="false" customHeight="false" outlineLevel="0" collapsed="false">
      <c r="A859" s="0" t="n">
        <v>0</v>
      </c>
      <c r="B859" s="0" t="s">
        <v>3504</v>
      </c>
    </row>
    <row r="860" customFormat="false" ht="15" hidden="false" customHeight="false" outlineLevel="0" collapsed="false">
      <c r="A860" s="0" t="n">
        <v>0</v>
      </c>
      <c r="B860" s="0" t="s">
        <v>6126</v>
      </c>
    </row>
    <row r="861" customFormat="false" ht="15" hidden="false" customHeight="false" outlineLevel="0" collapsed="false">
      <c r="A861" s="0" t="n">
        <v>0</v>
      </c>
      <c r="B861" s="0" t="s">
        <v>6084</v>
      </c>
    </row>
    <row r="862" customFormat="false" ht="15" hidden="false" customHeight="false" outlineLevel="0" collapsed="false">
      <c r="A862" s="0" t="n">
        <v>0</v>
      </c>
      <c r="B862" s="0" t="s">
        <v>3450</v>
      </c>
    </row>
    <row r="863" customFormat="false" ht="15" hidden="false" customHeight="false" outlineLevel="0" collapsed="false">
      <c r="A863" s="0" t="n">
        <v>0</v>
      </c>
      <c r="B863" s="0" t="s">
        <v>3514</v>
      </c>
    </row>
    <row r="864" customFormat="false" ht="15" hidden="false" customHeight="false" outlineLevel="0" collapsed="false">
      <c r="A864" s="0" t="n">
        <v>0</v>
      </c>
      <c r="B864" s="0" t="s">
        <v>6102</v>
      </c>
    </row>
    <row r="865" customFormat="false" ht="15" hidden="false" customHeight="false" outlineLevel="0" collapsed="false">
      <c r="A865" s="0" t="n">
        <v>0</v>
      </c>
      <c r="B865" s="0" t="s">
        <v>3038</v>
      </c>
    </row>
    <row r="866" customFormat="false" ht="15" hidden="false" customHeight="false" outlineLevel="0" collapsed="false">
      <c r="A866" s="0" t="n">
        <v>0</v>
      </c>
      <c r="B866" s="0" t="s">
        <v>377</v>
      </c>
    </row>
    <row r="867" customFormat="false" ht="15" hidden="false" customHeight="false" outlineLevel="0" collapsed="false">
      <c r="A867" s="0" t="n">
        <v>0</v>
      </c>
      <c r="B867" s="0" t="s">
        <v>4901</v>
      </c>
    </row>
    <row r="868" customFormat="false" ht="15" hidden="false" customHeight="false" outlineLevel="0" collapsed="false">
      <c r="A868" s="0" t="n">
        <v>0</v>
      </c>
      <c r="B868" s="0" t="s">
        <v>1837</v>
      </c>
    </row>
    <row r="869" customFormat="false" ht="15" hidden="false" customHeight="false" outlineLevel="0" collapsed="false">
      <c r="A869" s="0" t="n">
        <v>0</v>
      </c>
      <c r="B869" s="0" t="s">
        <v>4596</v>
      </c>
    </row>
    <row r="870" customFormat="false" ht="15" hidden="false" customHeight="false" outlineLevel="0" collapsed="false">
      <c r="A870" s="0" t="n">
        <v>0</v>
      </c>
      <c r="B870" s="0" t="s">
        <v>5399</v>
      </c>
    </row>
    <row r="871" customFormat="false" ht="15" hidden="false" customHeight="false" outlineLevel="0" collapsed="false">
      <c r="A871" s="0" t="n">
        <v>0</v>
      </c>
      <c r="B871" s="0" t="s">
        <v>2262</v>
      </c>
    </row>
    <row r="872" customFormat="false" ht="15" hidden="false" customHeight="false" outlineLevel="0" collapsed="false">
      <c r="A872" s="0" t="n">
        <v>0</v>
      </c>
      <c r="B872" s="0" t="s">
        <v>6108</v>
      </c>
    </row>
    <row r="873" customFormat="false" ht="15" hidden="false" customHeight="false" outlineLevel="0" collapsed="false">
      <c r="A873" s="0" t="n">
        <v>0</v>
      </c>
      <c r="B873" s="0" t="s">
        <v>6091</v>
      </c>
    </row>
    <row r="874" customFormat="false" ht="15" hidden="false" customHeight="false" outlineLevel="0" collapsed="false">
      <c r="A874" s="0" t="n">
        <v>0</v>
      </c>
      <c r="B874" s="0" t="s">
        <v>6094</v>
      </c>
    </row>
    <row r="875" customFormat="false" ht="15" hidden="false" customHeight="false" outlineLevel="0" collapsed="false">
      <c r="A875" s="0" t="n">
        <v>0</v>
      </c>
      <c r="B875" s="0" t="s">
        <v>3248</v>
      </c>
    </row>
    <row r="876" customFormat="false" ht="15" hidden="false" customHeight="false" outlineLevel="0" collapsed="false">
      <c r="A876" s="0" t="n">
        <v>0</v>
      </c>
      <c r="B876" s="0" t="s">
        <v>3965</v>
      </c>
    </row>
    <row r="877" customFormat="false" ht="15" hidden="false" customHeight="false" outlineLevel="0" collapsed="false">
      <c r="A877" s="0" t="n">
        <v>0</v>
      </c>
      <c r="B877" s="0" t="s">
        <v>4985</v>
      </c>
    </row>
    <row r="878" customFormat="false" ht="15" hidden="false" customHeight="false" outlineLevel="0" collapsed="false">
      <c r="A878" s="0" t="n">
        <v>0</v>
      </c>
      <c r="B878" s="0" t="s">
        <v>4244</v>
      </c>
    </row>
    <row r="879" customFormat="false" ht="15" hidden="false" customHeight="false" outlineLevel="0" collapsed="false">
      <c r="A879" s="0" t="n">
        <v>0</v>
      </c>
      <c r="B879" s="0" t="s">
        <v>4135</v>
      </c>
    </row>
    <row r="880" customFormat="false" ht="15" hidden="false" customHeight="false" outlineLevel="0" collapsed="false">
      <c r="A880" s="0" t="n">
        <v>0</v>
      </c>
      <c r="B880" s="0" t="s">
        <v>825</v>
      </c>
    </row>
    <row r="881" customFormat="false" ht="15" hidden="false" customHeight="false" outlineLevel="0" collapsed="false">
      <c r="A881" s="0" t="n">
        <v>0</v>
      </c>
      <c r="B881" s="0" t="s">
        <v>2008</v>
      </c>
    </row>
    <row r="882" customFormat="false" ht="15" hidden="false" customHeight="false" outlineLevel="0" collapsed="false">
      <c r="A882" s="0" t="n">
        <v>0</v>
      </c>
      <c r="B882" s="0" t="s">
        <v>5281</v>
      </c>
    </row>
    <row r="883" customFormat="false" ht="15" hidden="false" customHeight="false" outlineLevel="0" collapsed="false">
      <c r="A883" s="0" t="n">
        <v>0</v>
      </c>
      <c r="B883" s="0" t="s">
        <v>6092</v>
      </c>
    </row>
    <row r="884" customFormat="false" ht="15" hidden="false" customHeight="false" outlineLevel="0" collapsed="false">
      <c r="A884" s="0" t="n">
        <v>0</v>
      </c>
      <c r="B884" s="0" t="s">
        <v>4322</v>
      </c>
    </row>
    <row r="885" customFormat="false" ht="15" hidden="false" customHeight="false" outlineLevel="0" collapsed="false">
      <c r="A885" s="0" t="n">
        <v>0</v>
      </c>
      <c r="B885" s="0" t="s">
        <v>1220</v>
      </c>
    </row>
    <row r="886" customFormat="false" ht="15" hidden="false" customHeight="false" outlineLevel="0" collapsed="false">
      <c r="A886" s="0" t="n">
        <v>0</v>
      </c>
      <c r="B886" s="0" t="s">
        <v>5790</v>
      </c>
    </row>
    <row r="887" customFormat="false" ht="15" hidden="false" customHeight="false" outlineLevel="0" collapsed="false">
      <c r="A887" s="0" t="n">
        <v>0</v>
      </c>
      <c r="B887" s="0" t="s">
        <v>2545</v>
      </c>
    </row>
    <row r="888" customFormat="false" ht="15" hidden="false" customHeight="false" outlineLevel="0" collapsed="false">
      <c r="A888" s="0" t="n">
        <v>0</v>
      </c>
      <c r="B888" s="0" t="s">
        <v>1515</v>
      </c>
    </row>
    <row r="889" customFormat="false" ht="15" hidden="false" customHeight="false" outlineLevel="0" collapsed="false">
      <c r="A889" s="0" t="n">
        <v>0</v>
      </c>
      <c r="B889" s="0" t="s">
        <v>4978</v>
      </c>
    </row>
    <row r="890" customFormat="false" ht="15" hidden="false" customHeight="false" outlineLevel="0" collapsed="false">
      <c r="A890" s="0" t="n">
        <v>0</v>
      </c>
      <c r="B890" s="0" t="s">
        <v>5456</v>
      </c>
    </row>
    <row r="891" customFormat="false" ht="15" hidden="false" customHeight="false" outlineLevel="0" collapsed="false">
      <c r="A891" s="0" t="n">
        <v>0</v>
      </c>
      <c r="B891" s="0" t="s">
        <v>5787</v>
      </c>
    </row>
    <row r="892" customFormat="false" ht="15" hidden="false" customHeight="false" outlineLevel="0" collapsed="false">
      <c r="A892" s="0" t="n">
        <v>0</v>
      </c>
      <c r="B892" s="0" t="s">
        <v>6099</v>
      </c>
    </row>
    <row r="893" customFormat="false" ht="15" hidden="false" customHeight="false" outlineLevel="0" collapsed="false">
      <c r="A893" s="0" t="n">
        <v>0</v>
      </c>
      <c r="B893" s="0" t="s">
        <v>6394</v>
      </c>
    </row>
    <row r="894" customFormat="false" ht="15" hidden="false" customHeight="false" outlineLevel="0" collapsed="false">
      <c r="A894" s="0" t="n">
        <v>0</v>
      </c>
      <c r="B894" s="0" t="s">
        <v>6399</v>
      </c>
    </row>
    <row r="895" customFormat="false" ht="15" hidden="false" customHeight="false" outlineLevel="0" collapsed="false">
      <c r="A895" s="0" t="n">
        <v>0</v>
      </c>
      <c r="B895" s="0" t="s">
        <v>5766</v>
      </c>
    </row>
    <row r="896" customFormat="false" ht="15" hidden="false" customHeight="false" outlineLevel="0" collapsed="false">
      <c r="A896" s="0" t="n">
        <v>0</v>
      </c>
      <c r="B896" s="0" t="s">
        <v>6097</v>
      </c>
    </row>
    <row r="897" customFormat="false" ht="15" hidden="false" customHeight="false" outlineLevel="0" collapsed="false">
      <c r="A897" s="0" t="n">
        <v>0</v>
      </c>
      <c r="B897" s="0" t="s">
        <v>4251</v>
      </c>
    </row>
    <row r="898" customFormat="false" ht="15" hidden="false" customHeight="false" outlineLevel="0" collapsed="false">
      <c r="A898" s="0" t="n">
        <v>0</v>
      </c>
      <c r="B898" s="0" t="s">
        <v>5977</v>
      </c>
    </row>
    <row r="899" customFormat="false" ht="15" hidden="false" customHeight="false" outlineLevel="0" collapsed="false">
      <c r="A899" s="0" t="n">
        <v>0</v>
      </c>
      <c r="B899" s="0" t="s">
        <v>5297</v>
      </c>
    </row>
    <row r="900" customFormat="false" ht="15" hidden="false" customHeight="false" outlineLevel="0" collapsed="false">
      <c r="A900" s="0" t="n">
        <v>0</v>
      </c>
      <c r="B900" s="0" t="s">
        <v>3306</v>
      </c>
    </row>
    <row r="901" customFormat="false" ht="15" hidden="false" customHeight="false" outlineLevel="0" collapsed="false">
      <c r="A901" s="0" t="n">
        <v>0</v>
      </c>
      <c r="B901" s="0" t="s">
        <v>6451</v>
      </c>
    </row>
    <row r="902" customFormat="false" ht="15" hidden="false" customHeight="false" outlineLevel="0" collapsed="false">
      <c r="A902" s="0" t="n">
        <v>0</v>
      </c>
      <c r="B902" s="0" t="s">
        <v>4660</v>
      </c>
    </row>
    <row r="903" customFormat="false" ht="15" hidden="false" customHeight="false" outlineLevel="0" collapsed="false">
      <c r="A903" s="0" t="n">
        <v>0</v>
      </c>
      <c r="B903" s="0" t="s">
        <v>5352</v>
      </c>
    </row>
    <row r="904" customFormat="false" ht="15" hidden="false" customHeight="false" outlineLevel="0" collapsed="false">
      <c r="A904" s="0" t="n">
        <v>0</v>
      </c>
      <c r="B904" s="0" t="s">
        <v>6454</v>
      </c>
    </row>
    <row r="905" customFormat="false" ht="15" hidden="false" customHeight="false" outlineLevel="0" collapsed="false">
      <c r="A905" s="0" t="n">
        <v>0</v>
      </c>
      <c r="B905" s="0" t="s">
        <v>4520</v>
      </c>
    </row>
    <row r="906" customFormat="false" ht="15" hidden="false" customHeight="false" outlineLevel="0" collapsed="false">
      <c r="A906" s="0" t="n">
        <v>0</v>
      </c>
      <c r="B906" s="0" t="s">
        <v>2213</v>
      </c>
    </row>
    <row r="907" customFormat="false" ht="15" hidden="false" customHeight="false" outlineLevel="0" collapsed="false">
      <c r="A907" s="0" t="n">
        <v>0</v>
      </c>
      <c r="B907" s="0" t="s">
        <v>4493</v>
      </c>
    </row>
    <row r="908" customFormat="false" ht="15" hidden="false" customHeight="false" outlineLevel="0" collapsed="false">
      <c r="A908" s="0" t="n">
        <v>0</v>
      </c>
      <c r="B908" s="0" t="s">
        <v>5990</v>
      </c>
    </row>
    <row r="909" customFormat="false" ht="15" hidden="false" customHeight="false" outlineLevel="0" collapsed="false">
      <c r="A909" s="0" t="n">
        <v>0</v>
      </c>
      <c r="B909" s="0" t="s">
        <v>6057</v>
      </c>
    </row>
    <row r="910" customFormat="false" ht="15" hidden="false" customHeight="false" outlineLevel="0" collapsed="false">
      <c r="A910" s="0" t="n">
        <v>0</v>
      </c>
      <c r="B910" s="0" t="s">
        <v>3496</v>
      </c>
    </row>
    <row r="911" customFormat="false" ht="15" hidden="false" customHeight="false" outlineLevel="0" collapsed="false">
      <c r="A911" s="0" t="n">
        <v>0</v>
      </c>
      <c r="B911" s="0" t="s">
        <v>2378</v>
      </c>
    </row>
    <row r="912" customFormat="false" ht="15" hidden="false" customHeight="false" outlineLevel="0" collapsed="false">
      <c r="A912" s="0" t="n">
        <v>0</v>
      </c>
      <c r="B912" s="0" t="s">
        <v>4100</v>
      </c>
    </row>
    <row r="913" customFormat="false" ht="15" hidden="false" customHeight="false" outlineLevel="0" collapsed="false">
      <c r="A913" s="0" t="n">
        <v>0</v>
      </c>
      <c r="B913" s="0" t="s">
        <v>3646</v>
      </c>
    </row>
    <row r="914" customFormat="false" ht="15" hidden="false" customHeight="false" outlineLevel="0" collapsed="false">
      <c r="A914" s="0" t="n">
        <v>0</v>
      </c>
      <c r="B914" s="0" t="s">
        <v>3368</v>
      </c>
    </row>
    <row r="915" customFormat="false" ht="15" hidden="false" customHeight="false" outlineLevel="0" collapsed="false">
      <c r="A915" s="0" t="n">
        <v>0</v>
      </c>
      <c r="B915" s="0" t="s">
        <v>4837</v>
      </c>
    </row>
    <row r="916" customFormat="false" ht="15" hidden="false" customHeight="false" outlineLevel="0" collapsed="false">
      <c r="A916" s="0" t="n">
        <v>0</v>
      </c>
      <c r="B916" s="0" t="s">
        <v>1916</v>
      </c>
    </row>
    <row r="917" customFormat="false" ht="15" hidden="false" customHeight="false" outlineLevel="0" collapsed="false">
      <c r="A917" s="0" t="n">
        <v>0</v>
      </c>
      <c r="B917" s="0" t="s">
        <v>6133</v>
      </c>
    </row>
    <row r="918" customFormat="false" ht="15" hidden="false" customHeight="false" outlineLevel="0" collapsed="false">
      <c r="A918" s="0" t="n">
        <v>0</v>
      </c>
      <c r="B918" s="0" t="s">
        <v>750</v>
      </c>
    </row>
    <row r="919" customFormat="false" ht="15" hidden="false" customHeight="false" outlineLevel="0" collapsed="false">
      <c r="A919" s="0" t="n">
        <v>0</v>
      </c>
      <c r="B919" s="0" t="s">
        <v>5670</v>
      </c>
    </row>
    <row r="920" customFormat="false" ht="15" hidden="false" customHeight="false" outlineLevel="0" collapsed="false">
      <c r="A920" s="0" t="n">
        <v>0</v>
      </c>
      <c r="B920" s="0" t="s">
        <v>1441</v>
      </c>
    </row>
    <row r="921" customFormat="false" ht="15" hidden="false" customHeight="false" outlineLevel="0" collapsed="false">
      <c r="A921" s="0" t="n">
        <v>0</v>
      </c>
      <c r="B921" s="0" t="s">
        <v>5994</v>
      </c>
    </row>
    <row r="922" customFormat="false" ht="15" hidden="false" customHeight="false" outlineLevel="0" collapsed="false">
      <c r="A922" s="0" t="n">
        <v>0</v>
      </c>
      <c r="B922" s="0" t="s">
        <v>2608</v>
      </c>
    </row>
    <row r="923" customFormat="false" ht="15" hidden="false" customHeight="false" outlineLevel="0" collapsed="false">
      <c r="A923" s="0" t="n">
        <v>0</v>
      </c>
      <c r="B923" s="0" t="s">
        <v>4504</v>
      </c>
    </row>
    <row r="924" customFormat="false" ht="15" hidden="false" customHeight="false" outlineLevel="0" collapsed="false">
      <c r="A924" s="0" t="n">
        <v>0</v>
      </c>
      <c r="B924" s="0" t="s">
        <v>5398</v>
      </c>
    </row>
    <row r="925" customFormat="false" ht="15" hidden="false" customHeight="false" outlineLevel="0" collapsed="false">
      <c r="A925" s="0" t="n">
        <v>0</v>
      </c>
      <c r="B925" s="0" t="s">
        <v>4694</v>
      </c>
    </row>
    <row r="926" customFormat="false" ht="15" hidden="false" customHeight="false" outlineLevel="0" collapsed="false">
      <c r="A926" s="0" t="n">
        <v>0</v>
      </c>
      <c r="B926" s="0" t="s">
        <v>5637</v>
      </c>
    </row>
    <row r="927" customFormat="false" ht="15" hidden="false" customHeight="false" outlineLevel="0" collapsed="false">
      <c r="A927" s="0" t="n">
        <v>0</v>
      </c>
      <c r="B927" s="0" t="s">
        <v>3819</v>
      </c>
    </row>
    <row r="928" customFormat="false" ht="15" hidden="false" customHeight="false" outlineLevel="0" collapsed="false">
      <c r="A928" s="0" t="n">
        <v>0</v>
      </c>
      <c r="B928" s="0" t="s">
        <v>6213</v>
      </c>
    </row>
    <row r="929" customFormat="false" ht="15" hidden="false" customHeight="false" outlineLevel="0" collapsed="false">
      <c r="A929" s="0" t="n">
        <v>0</v>
      </c>
      <c r="B929" s="0" t="s">
        <v>5248</v>
      </c>
    </row>
    <row r="930" customFormat="false" ht="15" hidden="false" customHeight="false" outlineLevel="0" collapsed="false">
      <c r="A930" s="0" t="n">
        <v>0</v>
      </c>
      <c r="B930" s="0" t="s">
        <v>4983</v>
      </c>
    </row>
    <row r="931" customFormat="false" ht="15" hidden="false" customHeight="false" outlineLevel="0" collapsed="false">
      <c r="A931" s="0" t="n">
        <v>0</v>
      </c>
      <c r="B931" s="0" t="s">
        <v>6115</v>
      </c>
    </row>
    <row r="932" customFormat="false" ht="15" hidden="false" customHeight="false" outlineLevel="0" collapsed="false">
      <c r="A932" s="0" t="n">
        <v>0</v>
      </c>
      <c r="B932" s="0" t="s">
        <v>3512</v>
      </c>
    </row>
    <row r="933" customFormat="false" ht="15" hidden="false" customHeight="false" outlineLevel="0" collapsed="false">
      <c r="A933" s="0" t="n">
        <v>0</v>
      </c>
      <c r="B933" s="0" t="s">
        <v>5671</v>
      </c>
    </row>
    <row r="934" customFormat="false" ht="15" hidden="false" customHeight="false" outlineLevel="0" collapsed="false">
      <c r="A934" s="0" t="n">
        <v>0</v>
      </c>
      <c r="B934" s="0" t="s">
        <v>5531</v>
      </c>
    </row>
    <row r="935" customFormat="false" ht="15" hidden="false" customHeight="false" outlineLevel="0" collapsed="false">
      <c r="A935" s="0" t="n">
        <v>0</v>
      </c>
      <c r="B935" s="0" t="s">
        <v>878</v>
      </c>
    </row>
    <row r="936" customFormat="false" ht="15" hidden="false" customHeight="false" outlineLevel="0" collapsed="false">
      <c r="A936" s="0" t="n">
        <v>0</v>
      </c>
      <c r="B936" s="0" t="s">
        <v>2205</v>
      </c>
    </row>
    <row r="937" customFormat="false" ht="15" hidden="false" customHeight="false" outlineLevel="0" collapsed="false">
      <c r="A937" s="0" t="n">
        <v>0</v>
      </c>
      <c r="B937" s="0" t="s">
        <v>6388</v>
      </c>
    </row>
    <row r="938" customFormat="false" ht="15" hidden="false" customHeight="false" outlineLevel="0" collapsed="false">
      <c r="A938" s="0" t="n">
        <v>0</v>
      </c>
      <c r="B938" s="0" t="s">
        <v>6355</v>
      </c>
    </row>
    <row r="939" customFormat="false" ht="15" hidden="false" customHeight="false" outlineLevel="0" collapsed="false">
      <c r="A939" s="0" t="n">
        <v>0</v>
      </c>
      <c r="B939" s="0" t="s">
        <v>4945</v>
      </c>
    </row>
    <row r="940" customFormat="false" ht="15" hidden="false" customHeight="false" outlineLevel="0" collapsed="false">
      <c r="A940" s="0" t="n">
        <v>0</v>
      </c>
      <c r="B940" s="0" t="s">
        <v>4141</v>
      </c>
    </row>
    <row r="941" customFormat="false" ht="15" hidden="false" customHeight="false" outlineLevel="0" collapsed="false">
      <c r="A941" s="0" t="n">
        <v>0</v>
      </c>
      <c r="B941" s="0" t="s">
        <v>2472</v>
      </c>
    </row>
    <row r="942" customFormat="false" ht="15" hidden="false" customHeight="false" outlineLevel="0" collapsed="false">
      <c r="A942" s="0" t="n">
        <v>0</v>
      </c>
      <c r="B942" s="0" t="s">
        <v>337</v>
      </c>
    </row>
    <row r="943" customFormat="false" ht="15" hidden="false" customHeight="false" outlineLevel="0" collapsed="false">
      <c r="A943" s="0" t="n">
        <v>0</v>
      </c>
      <c r="B943" s="0" t="s">
        <v>6105</v>
      </c>
    </row>
    <row r="944" customFormat="false" ht="15" hidden="false" customHeight="false" outlineLevel="0" collapsed="false">
      <c r="A944" s="0" t="n">
        <v>0</v>
      </c>
      <c r="B944" s="0" t="s">
        <v>4451</v>
      </c>
    </row>
    <row r="945" customFormat="false" ht="15" hidden="false" customHeight="false" outlineLevel="0" collapsed="false">
      <c r="A945" s="0" t="n">
        <v>0</v>
      </c>
      <c r="B945" s="0" t="s">
        <v>4695</v>
      </c>
    </row>
    <row r="946" customFormat="false" ht="15" hidden="false" customHeight="false" outlineLevel="0" collapsed="false">
      <c r="A946" s="0" t="n">
        <v>0</v>
      </c>
      <c r="B946" s="0" t="s">
        <v>5064</v>
      </c>
    </row>
    <row r="947" customFormat="false" ht="15" hidden="false" customHeight="false" outlineLevel="0" collapsed="false">
      <c r="A947" s="0" t="n">
        <v>0</v>
      </c>
      <c r="B947" s="0" t="s">
        <v>4216</v>
      </c>
    </row>
    <row r="948" customFormat="false" ht="15" hidden="false" customHeight="false" outlineLevel="0" collapsed="false">
      <c r="A948" s="0" t="n">
        <v>0</v>
      </c>
      <c r="B948" s="0" t="s">
        <v>5967</v>
      </c>
    </row>
    <row r="949" customFormat="false" ht="15" hidden="false" customHeight="false" outlineLevel="0" collapsed="false">
      <c r="A949" s="0" t="n">
        <v>0</v>
      </c>
      <c r="B949" s="0" t="s">
        <v>5345</v>
      </c>
    </row>
    <row r="950" customFormat="false" ht="15" hidden="false" customHeight="false" outlineLevel="0" collapsed="false">
      <c r="A950" s="0" t="n">
        <v>0</v>
      </c>
      <c r="B950" s="0" t="s">
        <v>4502</v>
      </c>
    </row>
    <row r="951" customFormat="false" ht="15" hidden="false" customHeight="false" outlineLevel="0" collapsed="false">
      <c r="A951" s="0" t="n">
        <v>0</v>
      </c>
      <c r="B951" s="0" t="s">
        <v>3480</v>
      </c>
    </row>
    <row r="952" customFormat="false" ht="15" hidden="false" customHeight="false" outlineLevel="0" collapsed="false">
      <c r="A952" s="0" t="n">
        <v>0</v>
      </c>
      <c r="B952" s="0" t="s">
        <v>4570</v>
      </c>
    </row>
    <row r="953" customFormat="false" ht="15" hidden="false" customHeight="false" outlineLevel="0" collapsed="false">
      <c r="A953" s="0" t="n">
        <v>0</v>
      </c>
      <c r="B953" s="0" t="s">
        <v>3776</v>
      </c>
    </row>
    <row r="954" customFormat="false" ht="15" hidden="false" customHeight="false" outlineLevel="0" collapsed="false">
      <c r="A954" s="0" t="n">
        <v>0</v>
      </c>
      <c r="B954" s="0" t="s">
        <v>4765</v>
      </c>
    </row>
    <row r="955" customFormat="false" ht="15" hidden="false" customHeight="false" outlineLevel="0" collapsed="false">
      <c r="A955" s="0" t="n">
        <v>0</v>
      </c>
      <c r="B955" s="0" t="s">
        <v>1287</v>
      </c>
    </row>
    <row r="956" customFormat="false" ht="15" hidden="false" customHeight="false" outlineLevel="0" collapsed="false">
      <c r="A956" s="0" t="n">
        <v>0</v>
      </c>
      <c r="B956" s="0" t="s">
        <v>4977</v>
      </c>
    </row>
    <row r="957" customFormat="false" ht="15" hidden="false" customHeight="false" outlineLevel="0" collapsed="false">
      <c r="A957" s="0" t="n">
        <v>0</v>
      </c>
      <c r="B957" s="0" t="s">
        <v>2845</v>
      </c>
    </row>
    <row r="958" customFormat="false" ht="15" hidden="false" customHeight="false" outlineLevel="0" collapsed="false">
      <c r="A958" s="0" t="n">
        <v>0</v>
      </c>
      <c r="B958" s="0" t="s">
        <v>5679</v>
      </c>
    </row>
    <row r="959" customFormat="false" ht="15" hidden="false" customHeight="false" outlineLevel="0" collapsed="false">
      <c r="A959" s="0" t="n">
        <v>0</v>
      </c>
      <c r="B959" s="0" t="s">
        <v>4119</v>
      </c>
    </row>
    <row r="960" customFormat="false" ht="15" hidden="false" customHeight="false" outlineLevel="0" collapsed="false">
      <c r="A960" s="0" t="n">
        <v>0</v>
      </c>
      <c r="B960" s="0" t="s">
        <v>4518</v>
      </c>
    </row>
    <row r="961" customFormat="false" ht="15" hidden="false" customHeight="false" outlineLevel="0" collapsed="false">
      <c r="A961" s="0" t="n">
        <v>0</v>
      </c>
      <c r="B961" s="0" t="s">
        <v>5056</v>
      </c>
    </row>
    <row r="962" customFormat="false" ht="15" hidden="false" customHeight="false" outlineLevel="0" collapsed="false">
      <c r="A962" s="0" t="n">
        <v>0</v>
      </c>
      <c r="B962" s="0" t="s">
        <v>5291</v>
      </c>
    </row>
    <row r="963" customFormat="false" ht="15" hidden="false" customHeight="false" outlineLevel="0" collapsed="false">
      <c r="A963" s="0" t="n">
        <v>0</v>
      </c>
      <c r="B963" s="0" t="s">
        <v>5619</v>
      </c>
    </row>
    <row r="964" customFormat="false" ht="15" hidden="false" customHeight="false" outlineLevel="0" collapsed="false">
      <c r="A964" s="0" t="n">
        <v>0</v>
      </c>
      <c r="B964" s="0" t="s">
        <v>3223</v>
      </c>
    </row>
    <row r="965" customFormat="false" ht="15" hidden="false" customHeight="false" outlineLevel="0" collapsed="false">
      <c r="A965" s="0" t="n">
        <v>0</v>
      </c>
      <c r="B965" s="0" t="s">
        <v>5022</v>
      </c>
    </row>
    <row r="966" customFormat="false" ht="15" hidden="false" customHeight="false" outlineLevel="0" collapsed="false">
      <c r="A966" s="0" t="n">
        <v>0</v>
      </c>
      <c r="B966" s="0" t="s">
        <v>3429</v>
      </c>
    </row>
    <row r="967" customFormat="false" ht="15" hidden="false" customHeight="false" outlineLevel="0" collapsed="false">
      <c r="A967" s="0" t="n">
        <v>0</v>
      </c>
      <c r="B967" s="0" t="s">
        <v>5101</v>
      </c>
    </row>
    <row r="968" customFormat="false" ht="15" hidden="false" customHeight="false" outlineLevel="0" collapsed="false">
      <c r="A968" s="0" t="n">
        <v>0</v>
      </c>
      <c r="B968" s="0" t="s">
        <v>5668</v>
      </c>
    </row>
    <row r="969" customFormat="false" ht="15" hidden="false" customHeight="false" outlineLevel="0" collapsed="false">
      <c r="A969" s="0" t="n">
        <v>0</v>
      </c>
      <c r="B969" s="0" t="s">
        <v>5545</v>
      </c>
    </row>
    <row r="970" customFormat="false" ht="15" hidden="false" customHeight="false" outlineLevel="0" collapsed="false">
      <c r="A970" s="0" t="n">
        <v>0</v>
      </c>
      <c r="B970" s="0" t="s">
        <v>6397</v>
      </c>
    </row>
    <row r="971" customFormat="false" ht="15" hidden="false" customHeight="false" outlineLevel="0" collapsed="false">
      <c r="A971" s="0" t="n">
        <v>0</v>
      </c>
      <c r="B971" s="0" t="s">
        <v>5934</v>
      </c>
    </row>
    <row r="972" customFormat="false" ht="15" hidden="false" customHeight="false" outlineLevel="0" collapsed="false">
      <c r="A972" s="0" t="n">
        <v>0</v>
      </c>
      <c r="B972" s="0" t="s">
        <v>5077</v>
      </c>
    </row>
    <row r="973" customFormat="false" ht="15" hidden="false" customHeight="false" outlineLevel="0" collapsed="false">
      <c r="A973" s="0" t="n">
        <v>0</v>
      </c>
      <c r="B973" s="0" t="s">
        <v>1356</v>
      </c>
    </row>
    <row r="974" customFormat="false" ht="15" hidden="false" customHeight="false" outlineLevel="0" collapsed="false">
      <c r="A974" s="0" t="n">
        <v>0</v>
      </c>
      <c r="B974" s="0" t="s">
        <v>4473</v>
      </c>
    </row>
    <row r="975" customFormat="false" ht="15" hidden="false" customHeight="false" outlineLevel="0" collapsed="false">
      <c r="A975" s="0" t="n">
        <v>0</v>
      </c>
      <c r="B975" s="0" t="s">
        <v>4253</v>
      </c>
    </row>
    <row r="976" customFormat="false" ht="15" hidden="false" customHeight="false" outlineLevel="0" collapsed="false">
      <c r="A976" s="0" t="n">
        <v>0</v>
      </c>
      <c r="B976" s="0" t="s">
        <v>6316</v>
      </c>
    </row>
    <row r="977" customFormat="false" ht="15" hidden="false" customHeight="false" outlineLevel="0" collapsed="false">
      <c r="A977" s="0" t="n">
        <v>0</v>
      </c>
      <c r="B977" s="0" t="s">
        <v>4821</v>
      </c>
    </row>
    <row r="978" customFormat="false" ht="15" hidden="false" customHeight="false" outlineLevel="0" collapsed="false">
      <c r="A978" s="0" t="n">
        <v>0</v>
      </c>
      <c r="B978" s="0" t="s">
        <v>580</v>
      </c>
    </row>
    <row r="979" customFormat="false" ht="15" hidden="false" customHeight="false" outlineLevel="0" collapsed="false">
      <c r="A979" s="0" t="n">
        <v>0</v>
      </c>
      <c r="B979" s="0" t="s">
        <v>3067</v>
      </c>
    </row>
    <row r="980" customFormat="false" ht="15" hidden="false" customHeight="false" outlineLevel="0" collapsed="false">
      <c r="A980" s="0" t="n">
        <v>0</v>
      </c>
      <c r="B980" s="0" t="s">
        <v>3195</v>
      </c>
    </row>
    <row r="981" customFormat="false" ht="15" hidden="false" customHeight="false" outlineLevel="0" collapsed="false">
      <c r="A981" s="0" t="n">
        <v>0</v>
      </c>
      <c r="B981" s="0" t="s">
        <v>877</v>
      </c>
    </row>
    <row r="982" customFormat="false" ht="15" hidden="false" customHeight="false" outlineLevel="0" collapsed="false">
      <c r="A982" s="0" t="n">
        <v>0</v>
      </c>
      <c r="B982" s="0" t="s">
        <v>3645</v>
      </c>
    </row>
    <row r="983" customFormat="false" ht="15" hidden="false" customHeight="false" outlineLevel="0" collapsed="false">
      <c r="A983" s="0" t="n">
        <v>0</v>
      </c>
      <c r="B983" s="0" t="s">
        <v>6332</v>
      </c>
    </row>
    <row r="984" customFormat="false" ht="15" hidden="false" customHeight="false" outlineLevel="0" collapsed="false">
      <c r="A984" s="0" t="n">
        <v>0</v>
      </c>
      <c r="B984" s="0" t="s">
        <v>3662</v>
      </c>
    </row>
    <row r="985" customFormat="false" ht="15" hidden="false" customHeight="false" outlineLevel="0" collapsed="false">
      <c r="A985" s="0" t="n">
        <v>0</v>
      </c>
      <c r="B985" s="0" t="s">
        <v>2918</v>
      </c>
    </row>
    <row r="986" customFormat="false" ht="15" hidden="false" customHeight="false" outlineLevel="0" collapsed="false">
      <c r="A986" s="0" t="n">
        <v>0</v>
      </c>
      <c r="B986" s="0" t="s">
        <v>6350</v>
      </c>
    </row>
    <row r="987" customFormat="false" ht="15" hidden="false" customHeight="false" outlineLevel="0" collapsed="false">
      <c r="A987" s="0" t="n">
        <v>0</v>
      </c>
      <c r="B987" s="0" t="s">
        <v>1737</v>
      </c>
    </row>
    <row r="988" customFormat="false" ht="15" hidden="false" customHeight="false" outlineLevel="0" collapsed="false">
      <c r="A988" s="0" t="n">
        <v>0</v>
      </c>
      <c r="B988" s="0" t="s">
        <v>4168</v>
      </c>
    </row>
    <row r="989" customFormat="false" ht="15" hidden="false" customHeight="false" outlineLevel="0" collapsed="false">
      <c r="A989" s="0" t="n">
        <v>0</v>
      </c>
      <c r="B989" s="0" t="s">
        <v>5088</v>
      </c>
    </row>
    <row r="990" customFormat="false" ht="15" hidden="false" customHeight="false" outlineLevel="0" collapsed="false">
      <c r="A990" s="0" t="n">
        <v>0</v>
      </c>
      <c r="B990" s="0" t="s">
        <v>5397</v>
      </c>
    </row>
    <row r="991" customFormat="false" ht="15" hidden="false" customHeight="false" outlineLevel="0" collapsed="false">
      <c r="A991" s="0" t="n">
        <v>0</v>
      </c>
      <c r="B991" s="0" t="s">
        <v>3720</v>
      </c>
    </row>
    <row r="992" customFormat="false" ht="15" hidden="false" customHeight="false" outlineLevel="0" collapsed="false">
      <c r="A992" s="0" t="n">
        <v>0</v>
      </c>
      <c r="B992" s="0" t="s">
        <v>2591</v>
      </c>
    </row>
    <row r="993" customFormat="false" ht="15" hidden="false" customHeight="false" outlineLevel="0" collapsed="false">
      <c r="A993" s="0" t="n">
        <v>0</v>
      </c>
      <c r="B993" s="0" t="s">
        <v>4608</v>
      </c>
    </row>
    <row r="994" customFormat="false" ht="15" hidden="false" customHeight="false" outlineLevel="0" collapsed="false">
      <c r="A994" s="0" t="n">
        <v>0</v>
      </c>
      <c r="B994" s="0" t="s">
        <v>5375</v>
      </c>
    </row>
    <row r="995" customFormat="false" ht="15" hidden="false" customHeight="false" outlineLevel="0" collapsed="false">
      <c r="A995" s="0" t="n">
        <v>0</v>
      </c>
      <c r="B995" s="0" t="s">
        <v>5500</v>
      </c>
    </row>
    <row r="996" customFormat="false" ht="15" hidden="false" customHeight="false" outlineLevel="0" collapsed="false">
      <c r="A996" s="0" t="n">
        <v>0</v>
      </c>
      <c r="B996" s="0" t="s">
        <v>5498</v>
      </c>
    </row>
    <row r="997" customFormat="false" ht="15" hidden="false" customHeight="false" outlineLevel="0" collapsed="false">
      <c r="A997" s="0" t="n">
        <v>0</v>
      </c>
      <c r="B997" s="0" t="s">
        <v>5165</v>
      </c>
    </row>
    <row r="998" customFormat="false" ht="15" hidden="false" customHeight="false" outlineLevel="0" collapsed="false">
      <c r="A998" s="0" t="n">
        <v>0</v>
      </c>
      <c r="B998" s="0" t="s">
        <v>5848</v>
      </c>
    </row>
    <row r="999" customFormat="false" ht="15" hidden="false" customHeight="false" outlineLevel="0" collapsed="false">
      <c r="A999" s="0" t="n">
        <v>0</v>
      </c>
      <c r="B999" s="0" t="s">
        <v>3046</v>
      </c>
    </row>
    <row r="1000" customFormat="false" ht="15" hidden="false" customHeight="false" outlineLevel="0" collapsed="false">
      <c r="A1000" s="0" t="n">
        <v>0</v>
      </c>
      <c r="B1000" s="0" t="s">
        <v>6390</v>
      </c>
    </row>
    <row r="1001" customFormat="false" ht="15" hidden="false" customHeight="false" outlineLevel="0" collapsed="false">
      <c r="A1001" s="0" t="n">
        <v>0</v>
      </c>
      <c r="B1001" s="0" t="s">
        <v>3866</v>
      </c>
    </row>
    <row r="1002" customFormat="false" ht="15" hidden="false" customHeight="false" outlineLevel="0" collapsed="false">
      <c r="A1002" s="0" t="n">
        <v>0</v>
      </c>
      <c r="B1002" s="0" t="s">
        <v>5528</v>
      </c>
    </row>
    <row r="1003" customFormat="false" ht="15" hidden="false" customHeight="false" outlineLevel="0" collapsed="false">
      <c r="A1003" s="0" t="n">
        <v>0</v>
      </c>
      <c r="B1003" s="0" t="s">
        <v>2556</v>
      </c>
    </row>
    <row r="1004" customFormat="false" ht="15" hidden="false" customHeight="false" outlineLevel="0" collapsed="false">
      <c r="A1004" s="0" t="n">
        <v>0</v>
      </c>
      <c r="B1004" s="0" t="s">
        <v>6241</v>
      </c>
    </row>
    <row r="1005" customFormat="false" ht="15" hidden="false" customHeight="false" outlineLevel="0" collapsed="false">
      <c r="A1005" s="0" t="n">
        <v>0</v>
      </c>
      <c r="B1005" s="0" t="s">
        <v>6405</v>
      </c>
    </row>
    <row r="1006" customFormat="false" ht="15" hidden="false" customHeight="false" outlineLevel="0" collapsed="false">
      <c r="A1006" s="0" t="n">
        <v>0</v>
      </c>
      <c r="B1006" s="0" t="s">
        <v>1033</v>
      </c>
    </row>
    <row r="1007" customFormat="false" ht="15" hidden="false" customHeight="false" outlineLevel="0" collapsed="false">
      <c r="A1007" s="0" t="n">
        <v>0</v>
      </c>
      <c r="B1007" s="0" t="s">
        <v>5546</v>
      </c>
    </row>
    <row r="1008" customFormat="false" ht="15" hidden="false" customHeight="false" outlineLevel="0" collapsed="false">
      <c r="A1008" s="0" t="n">
        <v>0</v>
      </c>
      <c r="B1008" s="0" t="s">
        <v>4329</v>
      </c>
    </row>
    <row r="1009" customFormat="false" ht="15" hidden="false" customHeight="false" outlineLevel="0" collapsed="false">
      <c r="A1009" s="0" t="n">
        <v>0</v>
      </c>
      <c r="B1009" s="0" t="s">
        <v>2264</v>
      </c>
    </row>
    <row r="1010" customFormat="false" ht="15" hidden="false" customHeight="false" outlineLevel="0" collapsed="false">
      <c r="A1010" s="0" t="n">
        <v>0</v>
      </c>
      <c r="B1010" s="0" t="s">
        <v>5478</v>
      </c>
    </row>
    <row r="1011" customFormat="false" ht="15" hidden="false" customHeight="false" outlineLevel="0" collapsed="false">
      <c r="A1011" s="0" t="n">
        <v>0</v>
      </c>
      <c r="B1011" s="0" t="s">
        <v>646</v>
      </c>
    </row>
    <row r="1012" customFormat="false" ht="15" hidden="false" customHeight="false" outlineLevel="0" collapsed="false">
      <c r="A1012" s="0" t="n">
        <v>0</v>
      </c>
      <c r="B1012" s="0" t="s">
        <v>2080</v>
      </c>
    </row>
    <row r="1013" customFormat="false" ht="15" hidden="false" customHeight="false" outlineLevel="0" collapsed="false">
      <c r="A1013" s="0" t="n">
        <v>0</v>
      </c>
      <c r="B1013" s="0" t="s">
        <v>4098</v>
      </c>
    </row>
    <row r="1014" customFormat="false" ht="15" hidden="false" customHeight="false" outlineLevel="0" collapsed="false">
      <c r="A1014" s="0" t="n">
        <v>0</v>
      </c>
      <c r="B1014" s="0" t="s">
        <v>4794</v>
      </c>
    </row>
    <row r="1015" customFormat="false" ht="15" hidden="false" customHeight="false" outlineLevel="0" collapsed="false">
      <c r="A1015" s="0" t="n">
        <v>0</v>
      </c>
      <c r="B1015" s="0" t="s">
        <v>6336</v>
      </c>
    </row>
    <row r="1016" customFormat="false" ht="15" hidden="false" customHeight="false" outlineLevel="0" collapsed="false">
      <c r="A1016" s="0" t="n">
        <v>0</v>
      </c>
      <c r="B1016" s="0" t="s">
        <v>5080</v>
      </c>
    </row>
    <row r="1017" customFormat="false" ht="15" hidden="false" customHeight="false" outlineLevel="0" collapsed="false">
      <c r="A1017" s="0" t="n">
        <v>0</v>
      </c>
      <c r="B1017" s="0" t="s">
        <v>4902</v>
      </c>
    </row>
    <row r="1018" customFormat="false" ht="15" hidden="false" customHeight="false" outlineLevel="0" collapsed="false">
      <c r="A1018" s="0" t="n">
        <v>0</v>
      </c>
      <c r="B1018" s="0" t="s">
        <v>4167</v>
      </c>
    </row>
    <row r="1019" customFormat="false" ht="15" hidden="false" customHeight="false" outlineLevel="0" collapsed="false">
      <c r="A1019" s="0" t="n">
        <v>0</v>
      </c>
      <c r="B1019" s="0" t="s">
        <v>953</v>
      </c>
    </row>
    <row r="1020" customFormat="false" ht="15" hidden="false" customHeight="false" outlineLevel="0" collapsed="false">
      <c r="A1020" s="0" t="n">
        <v>0</v>
      </c>
      <c r="B1020" s="0" t="s">
        <v>3952</v>
      </c>
    </row>
    <row r="1021" customFormat="false" ht="15" hidden="false" customHeight="false" outlineLevel="0" collapsed="false">
      <c r="A1021" s="0" t="n">
        <v>0</v>
      </c>
      <c r="B1021" s="0" t="s">
        <v>6380</v>
      </c>
    </row>
    <row r="1022" customFormat="false" ht="15" hidden="false" customHeight="false" outlineLevel="0" collapsed="false">
      <c r="A1022" s="0" t="n">
        <v>0</v>
      </c>
      <c r="B1022" s="0" t="s">
        <v>4577</v>
      </c>
    </row>
    <row r="1023" customFormat="false" ht="15" hidden="false" customHeight="false" outlineLevel="0" collapsed="false">
      <c r="A1023" s="0" t="n">
        <v>0</v>
      </c>
      <c r="B1023" s="0" t="s">
        <v>1717</v>
      </c>
    </row>
    <row r="1024" customFormat="false" ht="15" hidden="false" customHeight="false" outlineLevel="0" collapsed="false">
      <c r="A1024" s="0" t="n">
        <v>0</v>
      </c>
      <c r="B1024" s="0" t="s">
        <v>5979</v>
      </c>
    </row>
    <row r="1025" customFormat="false" ht="15" hidden="false" customHeight="false" outlineLevel="0" collapsed="false">
      <c r="A1025" s="0" t="n">
        <v>0</v>
      </c>
      <c r="B1025" s="0" t="s">
        <v>3672</v>
      </c>
    </row>
    <row r="1026" customFormat="false" ht="15" hidden="false" customHeight="false" outlineLevel="0" collapsed="false">
      <c r="A1026" s="0" t="n">
        <v>0</v>
      </c>
      <c r="B1026" s="0" t="s">
        <v>6383</v>
      </c>
    </row>
    <row r="1027" customFormat="false" ht="15" hidden="false" customHeight="false" outlineLevel="0" collapsed="false">
      <c r="A1027" s="0" t="n">
        <v>0</v>
      </c>
      <c r="B1027" s="0" t="s">
        <v>5949</v>
      </c>
    </row>
    <row r="1028" customFormat="false" ht="15" hidden="false" customHeight="false" outlineLevel="0" collapsed="false">
      <c r="A1028" s="0" t="n">
        <v>0</v>
      </c>
      <c r="B1028" s="0" t="s">
        <v>1434</v>
      </c>
    </row>
    <row r="1029" customFormat="false" ht="15" hidden="false" customHeight="false" outlineLevel="0" collapsed="false">
      <c r="A1029" s="0" t="n">
        <v>0</v>
      </c>
      <c r="B1029" s="0" t="s">
        <v>3757</v>
      </c>
    </row>
    <row r="1030" customFormat="false" ht="15" hidden="false" customHeight="false" outlineLevel="0" collapsed="false">
      <c r="A1030" s="0" t="n">
        <v>0</v>
      </c>
      <c r="B1030" s="0" t="s">
        <v>6056</v>
      </c>
    </row>
    <row r="1031" customFormat="false" ht="15" hidden="false" customHeight="false" outlineLevel="0" collapsed="false">
      <c r="A1031" s="0" t="n">
        <v>0</v>
      </c>
      <c r="B1031" s="0" t="s">
        <v>893</v>
      </c>
    </row>
    <row r="1032" customFormat="false" ht="15" hidden="false" customHeight="false" outlineLevel="0" collapsed="false">
      <c r="A1032" s="0" t="n">
        <v>0</v>
      </c>
      <c r="B1032" s="0" t="s">
        <v>5645</v>
      </c>
    </row>
    <row r="1033" customFormat="false" ht="15" hidden="false" customHeight="false" outlineLevel="0" collapsed="false">
      <c r="A1033" s="0" t="n">
        <v>0</v>
      </c>
      <c r="B1033" s="0" t="s">
        <v>5346</v>
      </c>
    </row>
    <row r="1034" customFormat="false" ht="15" hidden="false" customHeight="false" outlineLevel="0" collapsed="false">
      <c r="A1034" s="0" t="n">
        <v>0</v>
      </c>
      <c r="B1034" s="0" t="s">
        <v>5276</v>
      </c>
    </row>
    <row r="1035" customFormat="false" ht="15" hidden="false" customHeight="false" outlineLevel="0" collapsed="false">
      <c r="A1035" s="0" t="n">
        <v>0</v>
      </c>
      <c r="B1035" s="0" t="s">
        <v>4516</v>
      </c>
    </row>
    <row r="1036" customFormat="false" ht="15" hidden="false" customHeight="false" outlineLevel="0" collapsed="false">
      <c r="A1036" s="0" t="n">
        <v>0</v>
      </c>
      <c r="B1036" s="0" t="s">
        <v>5394</v>
      </c>
    </row>
    <row r="1037" customFormat="false" ht="15" hidden="false" customHeight="false" outlineLevel="0" collapsed="false">
      <c r="A1037" s="0" t="n">
        <v>0</v>
      </c>
      <c r="B1037" s="0" t="s">
        <v>4398</v>
      </c>
    </row>
    <row r="1038" customFormat="false" ht="15" hidden="false" customHeight="false" outlineLevel="0" collapsed="false">
      <c r="A1038" s="0" t="n">
        <v>0</v>
      </c>
      <c r="B1038" s="0" t="s">
        <v>4311</v>
      </c>
    </row>
    <row r="1039" customFormat="false" ht="15" hidden="false" customHeight="false" outlineLevel="0" collapsed="false">
      <c r="A1039" s="0" t="n">
        <v>0</v>
      </c>
      <c r="B1039" s="0" t="s">
        <v>5928</v>
      </c>
    </row>
    <row r="1040" customFormat="false" ht="15" hidden="false" customHeight="false" outlineLevel="0" collapsed="false">
      <c r="A1040" s="0" t="n">
        <v>0</v>
      </c>
      <c r="B1040" s="0" t="s">
        <v>6136</v>
      </c>
    </row>
    <row r="1041" customFormat="false" ht="15" hidden="false" customHeight="false" outlineLevel="0" collapsed="false">
      <c r="A1041" s="0" t="n">
        <v>0</v>
      </c>
      <c r="B1041" s="0" t="s">
        <v>1240</v>
      </c>
    </row>
    <row r="1042" customFormat="false" ht="15" hidden="false" customHeight="false" outlineLevel="0" collapsed="false">
      <c r="A1042" s="0" t="n">
        <v>0</v>
      </c>
      <c r="B1042" s="0" t="s">
        <v>4925</v>
      </c>
    </row>
    <row r="1043" customFormat="false" ht="15" hidden="false" customHeight="false" outlineLevel="0" collapsed="false">
      <c r="A1043" s="0" t="n">
        <v>0</v>
      </c>
      <c r="B1043" s="0" t="s">
        <v>1648</v>
      </c>
    </row>
    <row r="1044" customFormat="false" ht="15" hidden="false" customHeight="false" outlineLevel="0" collapsed="false">
      <c r="A1044" s="0" t="n">
        <v>0</v>
      </c>
      <c r="B1044" s="0" t="s">
        <v>3668</v>
      </c>
    </row>
    <row r="1045" customFormat="false" ht="15" hidden="false" customHeight="false" outlineLevel="0" collapsed="false">
      <c r="A1045" s="0" t="n">
        <v>0</v>
      </c>
      <c r="B1045" s="0" t="s">
        <v>4936</v>
      </c>
    </row>
    <row r="1046" customFormat="false" ht="15" hidden="false" customHeight="false" outlineLevel="0" collapsed="false">
      <c r="A1046" s="0" t="n">
        <v>0</v>
      </c>
      <c r="B1046" s="0" t="s">
        <v>2843</v>
      </c>
    </row>
    <row r="1047" customFormat="false" ht="15" hidden="false" customHeight="false" outlineLevel="0" collapsed="false">
      <c r="A1047" s="0" t="n">
        <v>0</v>
      </c>
      <c r="B1047" s="0" t="s">
        <v>6222</v>
      </c>
    </row>
    <row r="1048" customFormat="false" ht="15" hidden="false" customHeight="false" outlineLevel="0" collapsed="false">
      <c r="A1048" s="0" t="n">
        <v>0</v>
      </c>
      <c r="B1048" s="0" t="s">
        <v>4712</v>
      </c>
    </row>
    <row r="1049" customFormat="false" ht="15" hidden="false" customHeight="false" outlineLevel="0" collapsed="false">
      <c r="A1049" s="0" t="n">
        <v>0</v>
      </c>
      <c r="B1049" s="0" t="s">
        <v>2659</v>
      </c>
    </row>
    <row r="1050" customFormat="false" ht="15" hidden="false" customHeight="false" outlineLevel="0" collapsed="false">
      <c r="A1050" s="0" t="n">
        <v>0</v>
      </c>
      <c r="B1050" s="0" t="s">
        <v>2441</v>
      </c>
    </row>
    <row r="1051" customFormat="false" ht="15" hidden="false" customHeight="false" outlineLevel="0" collapsed="false">
      <c r="A1051" s="0" t="n">
        <v>0</v>
      </c>
      <c r="B1051" s="0" t="s">
        <v>4662</v>
      </c>
    </row>
    <row r="1052" customFormat="false" ht="15" hidden="false" customHeight="false" outlineLevel="0" collapsed="false">
      <c r="A1052" s="0" t="n">
        <v>0</v>
      </c>
      <c r="B1052" s="0" t="s">
        <v>1166</v>
      </c>
    </row>
    <row r="1053" customFormat="false" ht="15" hidden="false" customHeight="false" outlineLevel="0" collapsed="false">
      <c r="A1053" s="0" t="n">
        <v>0</v>
      </c>
      <c r="B1053" s="0" t="s">
        <v>3271</v>
      </c>
    </row>
    <row r="1054" customFormat="false" ht="15" hidden="false" customHeight="false" outlineLevel="0" collapsed="false">
      <c r="A1054" s="0" t="n">
        <v>0</v>
      </c>
      <c r="B1054" s="0" t="s">
        <v>4883</v>
      </c>
    </row>
    <row r="1055" customFormat="false" ht="15" hidden="false" customHeight="false" outlineLevel="0" collapsed="false">
      <c r="A1055" s="0" t="n">
        <v>0</v>
      </c>
      <c r="B1055" s="0" t="s">
        <v>3992</v>
      </c>
    </row>
    <row r="1056" customFormat="false" ht="15" hidden="false" customHeight="false" outlineLevel="0" collapsed="false">
      <c r="A1056" s="0" t="n">
        <v>0</v>
      </c>
      <c r="B1056" s="0" t="s">
        <v>5001</v>
      </c>
    </row>
    <row r="1057" customFormat="false" ht="15" hidden="false" customHeight="false" outlineLevel="0" collapsed="false">
      <c r="A1057" s="0" t="n">
        <v>0</v>
      </c>
      <c r="B1057" s="0" t="s">
        <v>2906</v>
      </c>
    </row>
    <row r="1058" customFormat="false" ht="15" hidden="false" customHeight="false" outlineLevel="0" collapsed="false">
      <c r="A1058" s="0" t="n">
        <v>0</v>
      </c>
      <c r="B1058" s="0" t="s">
        <v>4300</v>
      </c>
    </row>
    <row r="1059" customFormat="false" ht="15" hidden="false" customHeight="false" outlineLevel="0" collapsed="false">
      <c r="A1059" s="0" t="n">
        <v>0</v>
      </c>
      <c r="B1059" s="0" t="s">
        <v>4838</v>
      </c>
    </row>
    <row r="1060" customFormat="false" ht="15" hidden="false" customHeight="false" outlineLevel="0" collapsed="false">
      <c r="A1060" s="0" t="n">
        <v>0</v>
      </c>
      <c r="B1060" s="0" t="s">
        <v>4164</v>
      </c>
    </row>
    <row r="1061" customFormat="false" ht="15" hidden="false" customHeight="false" outlineLevel="0" collapsed="false">
      <c r="A1061" s="0" t="n">
        <v>0</v>
      </c>
      <c r="B1061" s="0" t="s">
        <v>6345</v>
      </c>
    </row>
    <row r="1062" customFormat="false" ht="15" hidden="false" customHeight="false" outlineLevel="0" collapsed="false">
      <c r="A1062" s="0" t="n">
        <v>0</v>
      </c>
      <c r="B1062" s="0" t="s">
        <v>3175</v>
      </c>
    </row>
    <row r="1063" customFormat="false" ht="15" hidden="false" customHeight="false" outlineLevel="0" collapsed="false">
      <c r="A1063" s="0" t="n">
        <v>0</v>
      </c>
      <c r="B1063" s="0" t="s">
        <v>1048</v>
      </c>
    </row>
    <row r="1064" customFormat="false" ht="15" hidden="false" customHeight="false" outlineLevel="0" collapsed="false">
      <c r="A1064" s="0" t="n">
        <v>0</v>
      </c>
      <c r="B1064" s="0" t="s">
        <v>3616</v>
      </c>
    </row>
    <row r="1065" customFormat="false" ht="15" hidden="false" customHeight="false" outlineLevel="0" collapsed="false">
      <c r="A1065" s="0" t="n">
        <v>0</v>
      </c>
      <c r="B1065" s="0" t="s">
        <v>4019</v>
      </c>
    </row>
    <row r="1066" customFormat="false" ht="15" hidden="false" customHeight="false" outlineLevel="0" collapsed="false">
      <c r="A1066" s="0" t="n">
        <v>0</v>
      </c>
      <c r="B1066" s="0" t="s">
        <v>1728</v>
      </c>
    </row>
    <row r="1067" customFormat="false" ht="15" hidden="false" customHeight="false" outlineLevel="0" collapsed="false">
      <c r="A1067" s="0" t="n">
        <v>0</v>
      </c>
      <c r="B1067" s="0" t="s">
        <v>4555</v>
      </c>
    </row>
    <row r="1068" customFormat="false" ht="15" hidden="false" customHeight="false" outlineLevel="0" collapsed="false">
      <c r="A1068" s="0" t="n">
        <v>0</v>
      </c>
      <c r="B1068" s="0" t="s">
        <v>6206</v>
      </c>
    </row>
    <row r="1069" customFormat="false" ht="15" hidden="false" customHeight="false" outlineLevel="0" collapsed="false">
      <c r="A1069" s="0" t="n">
        <v>0</v>
      </c>
      <c r="B1069" s="0" t="s">
        <v>1629</v>
      </c>
    </row>
    <row r="1070" customFormat="false" ht="15" hidden="false" customHeight="false" outlineLevel="0" collapsed="false">
      <c r="A1070" s="0" t="n">
        <v>0</v>
      </c>
      <c r="B1070" s="0" t="s">
        <v>3130</v>
      </c>
    </row>
    <row r="1071" customFormat="false" ht="15" hidden="false" customHeight="false" outlineLevel="0" collapsed="false">
      <c r="A1071" s="0" t="n">
        <v>0</v>
      </c>
      <c r="B1071" s="0" t="s">
        <v>2573</v>
      </c>
    </row>
    <row r="1072" customFormat="false" ht="15" hidden="false" customHeight="false" outlineLevel="0" collapsed="false">
      <c r="A1072" s="0" t="n">
        <v>0</v>
      </c>
      <c r="B1072" s="0" t="s">
        <v>5851</v>
      </c>
    </row>
    <row r="1073" customFormat="false" ht="15" hidden="false" customHeight="false" outlineLevel="0" collapsed="false">
      <c r="A1073" s="0" t="n">
        <v>0</v>
      </c>
      <c r="B1073" s="0" t="s">
        <v>2879</v>
      </c>
    </row>
    <row r="1074" customFormat="false" ht="15" hidden="false" customHeight="false" outlineLevel="0" collapsed="false">
      <c r="A1074" s="0" t="n">
        <v>0</v>
      </c>
      <c r="B1074" s="0" t="s">
        <v>4798</v>
      </c>
    </row>
    <row r="1075" customFormat="false" ht="15" hidden="false" customHeight="false" outlineLevel="0" collapsed="false">
      <c r="A1075" s="0" t="n">
        <v>0</v>
      </c>
      <c r="B1075" s="0" t="s">
        <v>5667</v>
      </c>
    </row>
    <row r="1076" customFormat="false" ht="15" hidden="false" customHeight="false" outlineLevel="0" collapsed="false">
      <c r="A1076" s="0" t="n">
        <v>0</v>
      </c>
      <c r="B1076" s="0" t="s">
        <v>6071</v>
      </c>
    </row>
    <row r="1077" customFormat="false" ht="15" hidden="false" customHeight="false" outlineLevel="0" collapsed="false">
      <c r="A1077" s="0" t="n">
        <v>0</v>
      </c>
      <c r="B1077" s="0" t="s">
        <v>5951</v>
      </c>
    </row>
    <row r="1078" customFormat="false" ht="15" hidden="false" customHeight="false" outlineLevel="0" collapsed="false">
      <c r="A1078" s="0" t="n">
        <v>0</v>
      </c>
      <c r="B1078" s="0" t="s">
        <v>3840</v>
      </c>
    </row>
    <row r="1079" customFormat="false" ht="15" hidden="false" customHeight="false" outlineLevel="0" collapsed="false">
      <c r="A1079" s="0" t="n">
        <v>0</v>
      </c>
      <c r="B1079" s="0" t="s">
        <v>6452</v>
      </c>
    </row>
    <row r="1080" customFormat="false" ht="15" hidden="false" customHeight="false" outlineLevel="0" collapsed="false">
      <c r="A1080" s="0" t="n">
        <v>0</v>
      </c>
      <c r="B1080" s="0" t="s">
        <v>3097</v>
      </c>
    </row>
    <row r="1081" customFormat="false" ht="15" hidden="false" customHeight="false" outlineLevel="0" collapsed="false">
      <c r="A1081" s="0" t="n">
        <v>0</v>
      </c>
      <c r="B1081" s="0" t="s">
        <v>3485</v>
      </c>
    </row>
    <row r="1082" customFormat="false" ht="15" hidden="false" customHeight="false" outlineLevel="0" collapsed="false">
      <c r="A1082" s="0" t="n">
        <v>0</v>
      </c>
      <c r="B1082" s="0" t="s">
        <v>5470</v>
      </c>
    </row>
    <row r="1083" customFormat="false" ht="15" hidden="false" customHeight="false" outlineLevel="0" collapsed="false">
      <c r="A1083" s="0" t="n">
        <v>0</v>
      </c>
      <c r="B1083" s="0" t="s">
        <v>1795</v>
      </c>
    </row>
    <row r="1084" customFormat="false" ht="15" hidden="false" customHeight="false" outlineLevel="0" collapsed="false">
      <c r="A1084" s="0" t="n">
        <v>0</v>
      </c>
      <c r="B1084" s="0" t="s">
        <v>5839</v>
      </c>
    </row>
    <row r="1085" customFormat="false" ht="15" hidden="false" customHeight="false" outlineLevel="0" collapsed="false">
      <c r="A1085" s="0" t="n">
        <v>0</v>
      </c>
      <c r="B1085" s="0" t="s">
        <v>6117</v>
      </c>
    </row>
    <row r="1086" customFormat="false" ht="15" hidden="false" customHeight="false" outlineLevel="0" collapsed="false">
      <c r="A1086" s="0" t="n">
        <v>0</v>
      </c>
      <c r="B1086" s="0" t="s">
        <v>5669</v>
      </c>
    </row>
    <row r="1087" customFormat="false" ht="15" hidden="false" customHeight="false" outlineLevel="0" collapsed="false">
      <c r="A1087" s="0" t="n">
        <v>0</v>
      </c>
      <c r="B1087" s="0" t="s">
        <v>4077</v>
      </c>
    </row>
    <row r="1088" customFormat="false" ht="15" hidden="false" customHeight="false" outlineLevel="0" collapsed="false">
      <c r="A1088" s="0" t="n">
        <v>0</v>
      </c>
      <c r="B1088" s="0" t="s">
        <v>512</v>
      </c>
    </row>
    <row r="1089" customFormat="false" ht="15" hidden="false" customHeight="false" outlineLevel="0" collapsed="false">
      <c r="A1089" s="0" t="n">
        <v>0</v>
      </c>
      <c r="B1089" s="0" t="s">
        <v>4933</v>
      </c>
    </row>
    <row r="1090" customFormat="false" ht="15" hidden="false" customHeight="false" outlineLevel="0" collapsed="false">
      <c r="A1090" s="0" t="n">
        <v>0</v>
      </c>
      <c r="B1090" s="0" t="s">
        <v>5178</v>
      </c>
    </row>
    <row r="1091" customFormat="false" ht="15" hidden="false" customHeight="false" outlineLevel="0" collapsed="false">
      <c r="A1091" s="0" t="n">
        <v>0</v>
      </c>
      <c r="B1091" s="0" t="s">
        <v>6139</v>
      </c>
    </row>
    <row r="1092" customFormat="false" ht="15" hidden="false" customHeight="false" outlineLevel="0" collapsed="false">
      <c r="A1092" s="0" t="n">
        <v>0</v>
      </c>
      <c r="B1092" s="0" t="s">
        <v>3802</v>
      </c>
    </row>
    <row r="1093" customFormat="false" ht="15" hidden="false" customHeight="false" outlineLevel="0" collapsed="false">
      <c r="A1093" s="0" t="n">
        <v>0</v>
      </c>
      <c r="B1093" s="0" t="s">
        <v>4888</v>
      </c>
    </row>
    <row r="1094" customFormat="false" ht="15" hidden="false" customHeight="false" outlineLevel="0" collapsed="false">
      <c r="A1094" s="0" t="n">
        <v>0</v>
      </c>
      <c r="B1094" s="0" t="s">
        <v>6096</v>
      </c>
    </row>
    <row r="1095" customFormat="false" ht="15" hidden="false" customHeight="false" outlineLevel="0" collapsed="false">
      <c r="A1095" s="0" t="n">
        <v>0</v>
      </c>
      <c r="B1095" s="0" t="s">
        <v>4627</v>
      </c>
    </row>
    <row r="1096" customFormat="false" ht="15" hidden="false" customHeight="false" outlineLevel="0" collapsed="false">
      <c r="A1096" s="0" t="n">
        <v>0</v>
      </c>
      <c r="B1096" s="0" t="s">
        <v>5947</v>
      </c>
    </row>
    <row r="1097" customFormat="false" ht="15" hidden="false" customHeight="false" outlineLevel="0" collapsed="false">
      <c r="A1097" s="0" t="n">
        <v>0</v>
      </c>
      <c r="B1097" s="0" t="s">
        <v>4601</v>
      </c>
    </row>
    <row r="1098" customFormat="false" ht="15" hidden="false" customHeight="false" outlineLevel="0" collapsed="false">
      <c r="A1098" s="0" t="n">
        <v>0</v>
      </c>
      <c r="B1098" s="0" t="s">
        <v>6074</v>
      </c>
    </row>
    <row r="1099" customFormat="false" ht="15" hidden="false" customHeight="false" outlineLevel="0" collapsed="false">
      <c r="A1099" s="0" t="n">
        <v>0</v>
      </c>
      <c r="B1099" s="0" t="s">
        <v>5413</v>
      </c>
    </row>
    <row r="1100" customFormat="false" ht="15" hidden="false" customHeight="false" outlineLevel="0" collapsed="false">
      <c r="A1100" s="0" t="n">
        <v>0</v>
      </c>
      <c r="B1100" s="0" t="s">
        <v>6453</v>
      </c>
    </row>
    <row r="1101" customFormat="false" ht="15" hidden="false" customHeight="false" outlineLevel="0" collapsed="false">
      <c r="A1101" s="0" t="n">
        <v>0</v>
      </c>
      <c r="B1101" s="0" t="s">
        <v>5760</v>
      </c>
    </row>
    <row r="1102" customFormat="false" ht="15" hidden="false" customHeight="false" outlineLevel="0" collapsed="false">
      <c r="A1102" s="0" t="n">
        <v>0</v>
      </c>
      <c r="B1102" s="0" t="s">
        <v>4868</v>
      </c>
    </row>
    <row r="1103" customFormat="false" ht="15" hidden="false" customHeight="false" outlineLevel="0" collapsed="false">
      <c r="A1103" s="0" t="n">
        <v>0</v>
      </c>
      <c r="B1103" s="0" t="s">
        <v>3020</v>
      </c>
    </row>
    <row r="1104" customFormat="false" ht="15" hidden="false" customHeight="false" outlineLevel="0" collapsed="false">
      <c r="A1104" s="0" t="n">
        <v>0</v>
      </c>
      <c r="B1104" s="0" t="s">
        <v>1530</v>
      </c>
    </row>
    <row r="1105" customFormat="false" ht="15" hidden="false" customHeight="false" outlineLevel="0" collapsed="false">
      <c r="A1105" s="0" t="n">
        <v>0</v>
      </c>
      <c r="B1105" s="0" t="s">
        <v>3904</v>
      </c>
    </row>
    <row r="1106" customFormat="false" ht="15" hidden="false" customHeight="false" outlineLevel="0" collapsed="false">
      <c r="A1106" s="0" t="n">
        <v>0</v>
      </c>
      <c r="B1106" s="0" t="s">
        <v>4376</v>
      </c>
    </row>
    <row r="1107" customFormat="false" ht="15" hidden="false" customHeight="false" outlineLevel="0" collapsed="false">
      <c r="A1107" s="0" t="n">
        <v>0</v>
      </c>
      <c r="B1107" s="0" t="s">
        <v>5483</v>
      </c>
    </row>
    <row r="1108" customFormat="false" ht="15" hidden="false" customHeight="false" outlineLevel="0" collapsed="false">
      <c r="A1108" s="0" t="n">
        <v>0</v>
      </c>
      <c r="B1108" s="0" t="s">
        <v>3225</v>
      </c>
    </row>
    <row r="1109" customFormat="false" ht="15" hidden="false" customHeight="false" outlineLevel="0" collapsed="false">
      <c r="A1109" s="0" t="n">
        <v>0</v>
      </c>
      <c r="B1109" s="0" t="s">
        <v>493</v>
      </c>
    </row>
    <row r="1110" customFormat="false" ht="15" hidden="false" customHeight="false" outlineLevel="0" collapsed="false">
      <c r="A1110" s="0" t="n">
        <v>0</v>
      </c>
      <c r="B1110" s="0" t="s">
        <v>4446</v>
      </c>
    </row>
    <row r="1111" customFormat="false" ht="15" hidden="false" customHeight="false" outlineLevel="0" collapsed="false">
      <c r="A1111" s="0" t="n">
        <v>0</v>
      </c>
      <c r="B1111" s="0" t="s">
        <v>4405</v>
      </c>
    </row>
    <row r="1112" customFormat="false" ht="15" hidden="false" customHeight="false" outlineLevel="0" collapsed="false">
      <c r="A1112" s="0" t="n">
        <v>0</v>
      </c>
      <c r="B1112" s="0" t="s">
        <v>4717</v>
      </c>
    </row>
    <row r="1113" customFormat="false" ht="15" hidden="false" customHeight="false" outlineLevel="0" collapsed="false">
      <c r="A1113" s="0" t="n">
        <v>0</v>
      </c>
      <c r="B1113" s="0" t="s">
        <v>513</v>
      </c>
    </row>
    <row r="1114" customFormat="false" ht="15" hidden="false" customHeight="false" outlineLevel="0" collapsed="false">
      <c r="A1114" s="0" t="n">
        <v>0</v>
      </c>
      <c r="B1114" s="0" t="s">
        <v>5166</v>
      </c>
    </row>
    <row r="1115" customFormat="false" ht="15" hidden="false" customHeight="false" outlineLevel="0" collapsed="false">
      <c r="A1115" s="0" t="n">
        <v>0</v>
      </c>
      <c r="B1115" s="0" t="s">
        <v>1667</v>
      </c>
    </row>
    <row r="1116" customFormat="false" ht="15" hidden="false" customHeight="false" outlineLevel="0" collapsed="false">
      <c r="A1116" s="0" t="n">
        <v>0</v>
      </c>
      <c r="B1116" s="0" t="s">
        <v>1775</v>
      </c>
    </row>
    <row r="1117" customFormat="false" ht="15" hidden="false" customHeight="false" outlineLevel="0" collapsed="false">
      <c r="A1117" s="0" t="n">
        <v>0</v>
      </c>
      <c r="B1117" s="0" t="s">
        <v>4920</v>
      </c>
    </row>
    <row r="1118" customFormat="false" ht="15" hidden="false" customHeight="false" outlineLevel="0" collapsed="false">
      <c r="A1118" s="0" t="n">
        <v>0</v>
      </c>
      <c r="B1118" s="0" t="s">
        <v>3702</v>
      </c>
    </row>
    <row r="1119" customFormat="false" ht="15" hidden="false" customHeight="false" outlineLevel="0" collapsed="false">
      <c r="A1119" s="0" t="n">
        <v>0</v>
      </c>
      <c r="B1119" s="0" t="s">
        <v>4233</v>
      </c>
    </row>
    <row r="1120" customFormat="false" ht="15" hidden="false" customHeight="false" outlineLevel="0" collapsed="false">
      <c r="A1120" s="0" t="n">
        <v>0</v>
      </c>
      <c r="B1120" s="0" t="s">
        <v>5520</v>
      </c>
    </row>
    <row r="1121" customFormat="false" ht="15" hidden="false" customHeight="false" outlineLevel="0" collapsed="false">
      <c r="A1121" s="0" t="n">
        <v>0</v>
      </c>
      <c r="B1121" s="0" t="s">
        <v>3433</v>
      </c>
    </row>
    <row r="1122" customFormat="false" ht="15" hidden="false" customHeight="false" outlineLevel="0" collapsed="false">
      <c r="A1122" s="0" t="n">
        <v>0</v>
      </c>
      <c r="B1122" s="0" t="s">
        <v>5932</v>
      </c>
    </row>
    <row r="1123" customFormat="false" ht="15" hidden="false" customHeight="false" outlineLevel="0" collapsed="false">
      <c r="A1123" s="0" t="n">
        <v>0</v>
      </c>
      <c r="B1123" s="0" t="s">
        <v>2316</v>
      </c>
    </row>
    <row r="1124" customFormat="false" ht="15" hidden="false" customHeight="false" outlineLevel="0" collapsed="false">
      <c r="A1124" s="0" t="n">
        <v>0</v>
      </c>
      <c r="B1124" s="0" t="s">
        <v>4856</v>
      </c>
    </row>
    <row r="1125" customFormat="false" ht="15" hidden="false" customHeight="false" outlineLevel="0" collapsed="false">
      <c r="A1125" s="0" t="n">
        <v>0</v>
      </c>
      <c r="B1125" s="0" t="s">
        <v>2844</v>
      </c>
    </row>
    <row r="1126" customFormat="false" ht="15" hidden="false" customHeight="false" outlineLevel="0" collapsed="false">
      <c r="A1126" s="0" t="n">
        <v>0</v>
      </c>
      <c r="B1126" s="0" t="s">
        <v>6055</v>
      </c>
    </row>
    <row r="1127" customFormat="false" ht="15" hidden="false" customHeight="false" outlineLevel="0" collapsed="false">
      <c r="A1127" s="0" t="n">
        <v>0</v>
      </c>
      <c r="B1127" s="0" t="s">
        <v>3725</v>
      </c>
    </row>
    <row r="1128" customFormat="false" ht="15" hidden="false" customHeight="false" outlineLevel="0" collapsed="false">
      <c r="A1128" s="0" t="n">
        <v>0</v>
      </c>
      <c r="B1128" s="0" t="s">
        <v>5243</v>
      </c>
    </row>
    <row r="1129" customFormat="false" ht="15" hidden="false" customHeight="false" outlineLevel="0" collapsed="false">
      <c r="A1129" s="0" t="n">
        <v>0</v>
      </c>
      <c r="B1129" s="0" t="s">
        <v>6389</v>
      </c>
    </row>
    <row r="1130" customFormat="false" ht="15" hidden="false" customHeight="false" outlineLevel="0" collapsed="false">
      <c r="A1130" s="0" t="n">
        <v>0</v>
      </c>
      <c r="B1130" s="0" t="s">
        <v>6236</v>
      </c>
    </row>
    <row r="1131" customFormat="false" ht="15" hidden="false" customHeight="false" outlineLevel="0" collapsed="false">
      <c r="A1131" s="0" t="n">
        <v>0</v>
      </c>
      <c r="B1131" s="0" t="s">
        <v>5008</v>
      </c>
    </row>
    <row r="1132" customFormat="false" ht="15" hidden="false" customHeight="false" outlineLevel="0" collapsed="false">
      <c r="A1132" s="0" t="n">
        <v>0</v>
      </c>
      <c r="B1132" s="0" t="s">
        <v>4257</v>
      </c>
    </row>
    <row r="1133" customFormat="false" ht="15" hidden="false" customHeight="false" outlineLevel="0" collapsed="false">
      <c r="A1133" s="0" t="n">
        <v>0</v>
      </c>
      <c r="B1133" s="0" t="s">
        <v>1475</v>
      </c>
    </row>
    <row r="1134" customFormat="false" ht="15" hidden="false" customHeight="false" outlineLevel="0" collapsed="false">
      <c r="A1134" s="0" t="n">
        <v>0</v>
      </c>
      <c r="B1134" s="0" t="s">
        <v>5817</v>
      </c>
    </row>
    <row r="1135" customFormat="false" ht="15" hidden="false" customHeight="false" outlineLevel="0" collapsed="false">
      <c r="A1135" s="0" t="n">
        <v>0</v>
      </c>
      <c r="B1135" s="0" t="s">
        <v>5052</v>
      </c>
    </row>
    <row r="1136" customFormat="false" ht="15" hidden="false" customHeight="false" outlineLevel="0" collapsed="false">
      <c r="A1136" s="0" t="n">
        <v>0</v>
      </c>
      <c r="B1136" s="0" t="s">
        <v>6455</v>
      </c>
    </row>
    <row r="1137" customFormat="false" ht="15" hidden="false" customHeight="false" outlineLevel="0" collapsed="false">
      <c r="A1137" s="0" t="n">
        <v>0</v>
      </c>
      <c r="B1137" s="0" t="s">
        <v>5252</v>
      </c>
    </row>
    <row r="1138" customFormat="false" ht="15" hidden="false" customHeight="false" outlineLevel="0" collapsed="false">
      <c r="A1138" s="0" t="n">
        <v>0</v>
      </c>
      <c r="B1138" s="0" t="s">
        <v>5140</v>
      </c>
    </row>
    <row r="1139" customFormat="false" ht="15" hidden="false" customHeight="false" outlineLevel="0" collapsed="false">
      <c r="A1139" s="0" t="n">
        <v>0</v>
      </c>
      <c r="B1139" s="0" t="s">
        <v>5003</v>
      </c>
    </row>
    <row r="1140" customFormat="false" ht="15" hidden="false" customHeight="false" outlineLevel="0" collapsed="false">
      <c r="A1140" s="0" t="n">
        <v>0</v>
      </c>
      <c r="B1140" s="0" t="s">
        <v>4003</v>
      </c>
    </row>
    <row r="1141" customFormat="false" ht="15" hidden="false" customHeight="false" outlineLevel="0" collapsed="false">
      <c r="A1141" s="0" t="n">
        <v>0</v>
      </c>
      <c r="B1141" s="0" t="s">
        <v>4404</v>
      </c>
    </row>
    <row r="1142" customFormat="false" ht="15" hidden="false" customHeight="false" outlineLevel="0" collapsed="false">
      <c r="A1142" s="0" t="n">
        <v>0</v>
      </c>
      <c r="B1142" s="0" t="s">
        <v>5196</v>
      </c>
    </row>
    <row r="1143" customFormat="false" ht="15" hidden="false" customHeight="false" outlineLevel="0" collapsed="false">
      <c r="A1143" s="0" t="n">
        <v>0</v>
      </c>
      <c r="B1143" s="0" t="s">
        <v>4254</v>
      </c>
    </row>
    <row r="1144" customFormat="false" ht="15" hidden="false" customHeight="false" outlineLevel="0" collapsed="false">
      <c r="A1144" s="0" t="n">
        <v>0</v>
      </c>
      <c r="B1144" s="0" t="s">
        <v>2083</v>
      </c>
    </row>
    <row r="1145" customFormat="false" ht="15" hidden="false" customHeight="false" outlineLevel="0" collapsed="false">
      <c r="A1145" s="0" t="n">
        <v>0</v>
      </c>
      <c r="B1145" s="0" t="s">
        <v>5658</v>
      </c>
    </row>
    <row r="1146" customFormat="false" ht="15" hidden="false" customHeight="false" outlineLevel="0" collapsed="false">
      <c r="A1146" s="0" t="n">
        <v>0</v>
      </c>
      <c r="B1146" s="0" t="s">
        <v>422</v>
      </c>
    </row>
    <row r="1147" customFormat="false" ht="15" hidden="false" customHeight="false" outlineLevel="0" collapsed="false">
      <c r="A1147" s="0" t="n">
        <v>0</v>
      </c>
      <c r="B1147" s="0" t="s">
        <v>4944</v>
      </c>
    </row>
    <row r="1148" customFormat="false" ht="15" hidden="false" customHeight="false" outlineLevel="0" collapsed="false">
      <c r="A1148" s="0" t="n">
        <v>0</v>
      </c>
      <c r="B1148" s="0" t="s">
        <v>2408</v>
      </c>
    </row>
    <row r="1149" customFormat="false" ht="15" hidden="false" customHeight="false" outlineLevel="0" collapsed="false">
      <c r="A1149" s="0" t="n">
        <v>0</v>
      </c>
      <c r="B1149" s="0" t="s">
        <v>2714</v>
      </c>
    </row>
    <row r="1150" customFormat="false" ht="15" hidden="false" customHeight="false" outlineLevel="0" collapsed="false">
      <c r="A1150" s="0" t="n">
        <v>0</v>
      </c>
      <c r="B1150" s="0" t="s">
        <v>904</v>
      </c>
    </row>
    <row r="1151" customFormat="false" ht="15" hidden="false" customHeight="false" outlineLevel="0" collapsed="false">
      <c r="A1151" s="0" t="n">
        <v>0</v>
      </c>
      <c r="B1151" s="0" t="s">
        <v>5541</v>
      </c>
    </row>
    <row r="1152" customFormat="false" ht="15" hidden="false" customHeight="false" outlineLevel="0" collapsed="false">
      <c r="A1152" s="0" t="n">
        <v>0</v>
      </c>
      <c r="B1152" s="0" t="s">
        <v>4929</v>
      </c>
    </row>
    <row r="1153" customFormat="false" ht="15" hidden="false" customHeight="false" outlineLevel="0" collapsed="false">
      <c r="A1153" s="0" t="n">
        <v>0</v>
      </c>
      <c r="B1153" s="0" t="s">
        <v>883</v>
      </c>
    </row>
    <row r="1154" customFormat="false" ht="15" hidden="false" customHeight="false" outlineLevel="0" collapsed="false">
      <c r="A1154" s="0" t="n">
        <v>0</v>
      </c>
      <c r="B1154" s="0" t="s">
        <v>3800</v>
      </c>
    </row>
    <row r="1155" customFormat="false" ht="15" hidden="false" customHeight="false" outlineLevel="0" collapsed="false">
      <c r="A1155" s="0" t="n">
        <v>0</v>
      </c>
      <c r="B1155" s="0" t="s">
        <v>1389</v>
      </c>
    </row>
    <row r="1156" customFormat="false" ht="15" hidden="false" customHeight="false" outlineLevel="0" collapsed="false">
      <c r="A1156" s="0" t="n">
        <v>0</v>
      </c>
      <c r="B1156" s="0" t="s">
        <v>6140</v>
      </c>
    </row>
    <row r="1157" customFormat="false" ht="15" hidden="false" customHeight="false" outlineLevel="0" collapsed="false">
      <c r="A1157" s="0" t="n">
        <v>0</v>
      </c>
      <c r="B1157" s="0" t="s">
        <v>2959</v>
      </c>
    </row>
    <row r="1158" customFormat="false" ht="15" hidden="false" customHeight="false" outlineLevel="0" collapsed="false">
      <c r="A1158" s="0" t="n">
        <v>0</v>
      </c>
      <c r="B1158" s="0" t="s">
        <v>4960</v>
      </c>
    </row>
    <row r="1159" customFormat="false" ht="15" hidden="false" customHeight="false" outlineLevel="0" collapsed="false">
      <c r="A1159" s="0" t="n">
        <v>0</v>
      </c>
      <c r="B1159" s="0" t="s">
        <v>3997</v>
      </c>
    </row>
    <row r="1160" customFormat="false" ht="15" hidden="false" customHeight="false" outlineLevel="0" collapsed="false">
      <c r="A1160" s="0" t="n">
        <v>0</v>
      </c>
      <c r="B1160" s="0" t="s">
        <v>1374</v>
      </c>
    </row>
    <row r="1161" customFormat="false" ht="15" hidden="false" customHeight="false" outlineLevel="0" collapsed="false">
      <c r="A1161" s="0" t="n">
        <v>0</v>
      </c>
      <c r="B1161" s="0" t="s">
        <v>5682</v>
      </c>
    </row>
    <row r="1162" customFormat="false" ht="15" hidden="false" customHeight="false" outlineLevel="0" collapsed="false">
      <c r="A1162" s="0" t="n">
        <v>0</v>
      </c>
      <c r="B1162" s="0" t="s">
        <v>4760</v>
      </c>
    </row>
    <row r="1163" customFormat="false" ht="15" hidden="false" customHeight="false" outlineLevel="0" collapsed="false">
      <c r="A1163" s="0" t="n">
        <v>0</v>
      </c>
      <c r="B1163" s="0" t="s">
        <v>5840</v>
      </c>
    </row>
    <row r="1164" customFormat="false" ht="15" hidden="false" customHeight="false" outlineLevel="0" collapsed="false">
      <c r="A1164" s="0" t="n">
        <v>0</v>
      </c>
      <c r="B1164" s="0" t="s">
        <v>4573</v>
      </c>
    </row>
    <row r="1165" customFormat="false" ht="15" hidden="false" customHeight="false" outlineLevel="0" collapsed="false">
      <c r="A1165" s="0" t="n">
        <v>0</v>
      </c>
      <c r="B1165" s="0" t="s">
        <v>4881</v>
      </c>
    </row>
    <row r="1166" customFormat="false" ht="15" hidden="false" customHeight="false" outlineLevel="0" collapsed="false">
      <c r="A1166" s="0" t="n">
        <v>0</v>
      </c>
      <c r="B1166" s="0" t="s">
        <v>5286</v>
      </c>
    </row>
    <row r="1167" customFormat="false" ht="15" hidden="false" customHeight="false" outlineLevel="0" collapsed="false">
      <c r="A1167" s="0" t="n">
        <v>0</v>
      </c>
      <c r="B1167" s="0" t="s">
        <v>5364</v>
      </c>
    </row>
    <row r="1168" customFormat="false" ht="15" hidden="false" customHeight="false" outlineLevel="0" collapsed="false">
      <c r="A1168" s="0" t="n">
        <v>0</v>
      </c>
      <c r="B1168" s="0" t="s">
        <v>3220</v>
      </c>
    </row>
    <row r="1169" customFormat="false" ht="15" hidden="false" customHeight="false" outlineLevel="0" collapsed="false">
      <c r="A1169" s="0" t="n">
        <v>0</v>
      </c>
      <c r="B1169" s="0" t="s">
        <v>1277</v>
      </c>
    </row>
    <row r="1170" customFormat="false" ht="15" hidden="false" customHeight="false" outlineLevel="0" collapsed="false">
      <c r="A1170" s="0" t="n">
        <v>0</v>
      </c>
      <c r="B1170" s="0" t="s">
        <v>3081</v>
      </c>
    </row>
    <row r="1171" customFormat="false" ht="15" hidden="false" customHeight="false" outlineLevel="0" collapsed="false">
      <c r="A1171" s="0" t="n">
        <v>0</v>
      </c>
      <c r="B1171" s="0" t="s">
        <v>4993</v>
      </c>
    </row>
    <row r="1172" customFormat="false" ht="15" hidden="false" customHeight="false" outlineLevel="0" collapsed="false">
      <c r="A1172" s="0" t="n">
        <v>0</v>
      </c>
      <c r="B1172" s="0" t="s">
        <v>5957</v>
      </c>
    </row>
    <row r="1173" customFormat="false" ht="15" hidden="false" customHeight="false" outlineLevel="0" collapsed="false">
      <c r="A1173" s="0" t="n">
        <v>0</v>
      </c>
      <c r="B1173" s="0" t="s">
        <v>6400</v>
      </c>
    </row>
    <row r="1174" customFormat="false" ht="15" hidden="false" customHeight="false" outlineLevel="0" collapsed="false">
      <c r="A1174" s="0" t="n">
        <v>0</v>
      </c>
      <c r="B1174" s="0" t="s">
        <v>4707</v>
      </c>
    </row>
    <row r="1175" customFormat="false" ht="15" hidden="false" customHeight="false" outlineLevel="0" collapsed="false">
      <c r="A1175" s="0" t="n">
        <v>0</v>
      </c>
      <c r="B1175" s="0" t="s">
        <v>4549</v>
      </c>
    </row>
    <row r="1176" customFormat="false" ht="15" hidden="false" customHeight="false" outlineLevel="0" collapsed="false">
      <c r="A1176" s="0" t="n">
        <v>0</v>
      </c>
      <c r="B1176" s="0" t="s">
        <v>5803</v>
      </c>
    </row>
    <row r="1177" customFormat="false" ht="15" hidden="false" customHeight="false" outlineLevel="0" collapsed="false">
      <c r="A1177" s="0" t="n">
        <v>0</v>
      </c>
      <c r="B1177" s="0" t="s">
        <v>5834</v>
      </c>
    </row>
    <row r="1178" customFormat="false" ht="15" hidden="false" customHeight="false" outlineLevel="0" collapsed="false">
      <c r="A1178" s="0" t="n">
        <v>0</v>
      </c>
      <c r="B1178" s="0" t="s">
        <v>3956</v>
      </c>
    </row>
    <row r="1179" customFormat="false" ht="15" hidden="false" customHeight="false" outlineLevel="0" collapsed="false">
      <c r="A1179" s="0" t="n">
        <v>0</v>
      </c>
      <c r="B1179" s="0" t="s">
        <v>4087</v>
      </c>
    </row>
    <row r="1180" customFormat="false" ht="15" hidden="false" customHeight="false" outlineLevel="0" collapsed="false">
      <c r="A1180" s="0" t="n">
        <v>0</v>
      </c>
      <c r="B1180" s="0" t="s">
        <v>4725</v>
      </c>
    </row>
    <row r="1181" customFormat="false" ht="15" hidden="false" customHeight="false" outlineLevel="0" collapsed="false">
      <c r="A1181" s="0" t="n">
        <v>0</v>
      </c>
      <c r="B1181" s="0" t="s">
        <v>5610</v>
      </c>
    </row>
    <row r="1182" customFormat="false" ht="15" hidden="false" customHeight="false" outlineLevel="0" collapsed="false">
      <c r="A1182" s="0" t="n">
        <v>0</v>
      </c>
      <c r="B1182" s="0" t="s">
        <v>4025</v>
      </c>
    </row>
    <row r="1183" customFormat="false" ht="15" hidden="false" customHeight="false" outlineLevel="0" collapsed="false">
      <c r="A1183" s="0" t="n">
        <v>0</v>
      </c>
      <c r="B1183" s="0" t="s">
        <v>700</v>
      </c>
    </row>
    <row r="1184" customFormat="false" ht="15" hidden="false" customHeight="false" outlineLevel="0" collapsed="false">
      <c r="A1184" s="0" t="n">
        <v>0</v>
      </c>
      <c r="B1184" s="0" t="s">
        <v>5369</v>
      </c>
    </row>
    <row r="1185" customFormat="false" ht="15" hidden="false" customHeight="false" outlineLevel="0" collapsed="false">
      <c r="A1185" s="0" t="n">
        <v>0</v>
      </c>
      <c r="B1185" s="0" t="s">
        <v>6216</v>
      </c>
    </row>
    <row r="1186" customFormat="false" ht="15" hidden="false" customHeight="false" outlineLevel="0" collapsed="false">
      <c r="A1186" s="0" t="n">
        <v>0</v>
      </c>
      <c r="B1186" s="0" t="s">
        <v>3591</v>
      </c>
    </row>
    <row r="1187" customFormat="false" ht="15" hidden="false" customHeight="false" outlineLevel="0" collapsed="false">
      <c r="A1187" s="0" t="n">
        <v>0</v>
      </c>
      <c r="B1187" s="0" t="s">
        <v>3540</v>
      </c>
    </row>
    <row r="1188" customFormat="false" ht="15" hidden="false" customHeight="false" outlineLevel="0" collapsed="false">
      <c r="A1188" s="0" t="n">
        <v>0</v>
      </c>
      <c r="B1188" s="0" t="s">
        <v>4492</v>
      </c>
    </row>
    <row r="1189" customFormat="false" ht="15" hidden="false" customHeight="false" outlineLevel="0" collapsed="false">
      <c r="A1189" s="0" t="n">
        <v>0</v>
      </c>
      <c r="B1189" s="0" t="s">
        <v>6103</v>
      </c>
    </row>
    <row r="1190" customFormat="false" ht="15" hidden="false" customHeight="false" outlineLevel="0" collapsed="false">
      <c r="A1190" s="0" t="n">
        <v>0</v>
      </c>
      <c r="B1190" s="0" t="s">
        <v>3093</v>
      </c>
    </row>
    <row r="1191" customFormat="false" ht="15" hidden="false" customHeight="false" outlineLevel="0" collapsed="false">
      <c r="A1191" s="0" t="n">
        <v>0</v>
      </c>
      <c r="B1191" s="0" t="s">
        <v>5779</v>
      </c>
    </row>
    <row r="1192" customFormat="false" ht="15" hidden="false" customHeight="false" outlineLevel="0" collapsed="false">
      <c r="A1192" s="0" t="n">
        <v>0</v>
      </c>
      <c r="B1192" s="0" t="s">
        <v>4420</v>
      </c>
    </row>
    <row r="1193" customFormat="false" ht="15" hidden="false" customHeight="false" outlineLevel="0" collapsed="false">
      <c r="A1193" s="0" t="n">
        <v>0</v>
      </c>
      <c r="B1193" s="0" t="s">
        <v>6396</v>
      </c>
    </row>
    <row r="1194" customFormat="false" ht="15" hidden="false" customHeight="false" outlineLevel="0" collapsed="false">
      <c r="A1194" s="0" t="n">
        <v>0</v>
      </c>
      <c r="B1194" s="0" t="s">
        <v>4324</v>
      </c>
    </row>
    <row r="1195" customFormat="false" ht="15" hidden="false" customHeight="false" outlineLevel="0" collapsed="false">
      <c r="A1195" s="0" t="n">
        <v>0</v>
      </c>
      <c r="B1195" s="0" t="s">
        <v>3411</v>
      </c>
    </row>
    <row r="1196" customFormat="false" ht="15" hidden="false" customHeight="false" outlineLevel="0" collapsed="false">
      <c r="A1196" s="0" t="n">
        <v>0</v>
      </c>
      <c r="B1196" s="0" t="s">
        <v>3457</v>
      </c>
    </row>
    <row r="1197" customFormat="false" ht="15" hidden="false" customHeight="false" outlineLevel="0" collapsed="false">
      <c r="A1197" s="0" t="n">
        <v>0</v>
      </c>
      <c r="B1197" s="0" t="s">
        <v>5506</v>
      </c>
    </row>
    <row r="1198" customFormat="false" ht="15" hidden="false" customHeight="false" outlineLevel="0" collapsed="false">
      <c r="A1198" s="0" t="n">
        <v>0</v>
      </c>
      <c r="B1198" s="0" t="s">
        <v>5407</v>
      </c>
    </row>
    <row r="1199" customFormat="false" ht="15" hidden="false" customHeight="false" outlineLevel="0" collapsed="false">
      <c r="A1199" s="0" t="n">
        <v>0</v>
      </c>
      <c r="B1199" s="0" t="s">
        <v>5137</v>
      </c>
    </row>
    <row r="1200" customFormat="false" ht="15" hidden="false" customHeight="false" outlineLevel="0" collapsed="false">
      <c r="A1200" s="0" t="n">
        <v>0</v>
      </c>
      <c r="B1200" s="0" t="s">
        <v>2516</v>
      </c>
    </row>
    <row r="1201" customFormat="false" ht="15" hidden="false" customHeight="false" outlineLevel="0" collapsed="false">
      <c r="A1201" s="0" t="n">
        <v>0</v>
      </c>
      <c r="B1201" s="0" t="s">
        <v>4431</v>
      </c>
    </row>
    <row r="1202" customFormat="false" ht="15" hidden="false" customHeight="false" outlineLevel="0" collapsed="false">
      <c r="A1202" s="0" t="n">
        <v>0</v>
      </c>
      <c r="B1202" s="0" t="s">
        <v>5344</v>
      </c>
    </row>
    <row r="1203" customFormat="false" ht="15" hidden="false" customHeight="false" outlineLevel="0" collapsed="false">
      <c r="A1203" s="0" t="n">
        <v>0</v>
      </c>
      <c r="B1203" s="0" t="s">
        <v>6123</v>
      </c>
    </row>
    <row r="1204" customFormat="false" ht="15" hidden="false" customHeight="false" outlineLevel="0" collapsed="false">
      <c r="A1204" s="0" t="n">
        <v>0</v>
      </c>
      <c r="B1204" s="0" t="s">
        <v>1193</v>
      </c>
    </row>
    <row r="1205" customFormat="false" ht="15" hidden="false" customHeight="false" outlineLevel="0" collapsed="false">
      <c r="A1205" s="0" t="n">
        <v>0</v>
      </c>
      <c r="B1205" s="0" t="s">
        <v>6201</v>
      </c>
    </row>
    <row r="1206" customFormat="false" ht="15" hidden="false" customHeight="false" outlineLevel="0" collapsed="false">
      <c r="A1206" s="0" t="n">
        <v>0</v>
      </c>
      <c r="B1206" s="0" t="s">
        <v>594</v>
      </c>
    </row>
    <row r="1207" customFormat="false" ht="15" hidden="false" customHeight="false" outlineLevel="0" collapsed="false">
      <c r="A1207" s="0" t="n">
        <v>0</v>
      </c>
      <c r="B1207" s="0" t="s">
        <v>3432</v>
      </c>
    </row>
    <row r="1208" customFormat="false" ht="15" hidden="false" customHeight="false" outlineLevel="0" collapsed="false">
      <c r="A1208" s="0" t="n">
        <v>0</v>
      </c>
      <c r="B1208" s="0" t="s">
        <v>2223</v>
      </c>
    </row>
    <row r="1209" customFormat="false" ht="15" hidden="false" customHeight="false" outlineLevel="0" collapsed="false">
      <c r="A1209" s="0" t="n">
        <v>0</v>
      </c>
      <c r="B1209" s="0" t="s">
        <v>3503</v>
      </c>
    </row>
    <row r="1210" customFormat="false" ht="15" hidden="false" customHeight="false" outlineLevel="0" collapsed="false">
      <c r="A1210" s="0" t="n">
        <v>0</v>
      </c>
      <c r="B1210" s="0" t="s">
        <v>6334</v>
      </c>
    </row>
    <row r="1211" customFormat="false" ht="15" hidden="false" customHeight="false" outlineLevel="0" collapsed="false">
      <c r="A1211" s="0" t="n">
        <v>0</v>
      </c>
      <c r="B1211" s="0" t="s">
        <v>4600</v>
      </c>
    </row>
    <row r="1212" customFormat="false" ht="15" hidden="false" customHeight="false" outlineLevel="0" collapsed="false">
      <c r="A1212" s="0" t="n">
        <v>0</v>
      </c>
      <c r="B1212" s="0" t="s">
        <v>5809</v>
      </c>
    </row>
    <row r="1213" customFormat="false" ht="15" hidden="false" customHeight="false" outlineLevel="0" collapsed="false">
      <c r="A1213" s="0" t="n">
        <v>0</v>
      </c>
      <c r="B1213" s="0" t="s">
        <v>3098</v>
      </c>
    </row>
    <row r="1214" customFormat="false" ht="15" hidden="false" customHeight="false" outlineLevel="0" collapsed="false">
      <c r="A1214" s="0" t="n">
        <v>0</v>
      </c>
      <c r="B1214" s="0" t="s">
        <v>2898</v>
      </c>
    </row>
    <row r="1215" customFormat="false" ht="15" hidden="false" customHeight="false" outlineLevel="0" collapsed="false">
      <c r="A1215" s="0" t="n">
        <v>0</v>
      </c>
      <c r="B1215" s="0" t="s">
        <v>5938</v>
      </c>
    </row>
    <row r="1216" customFormat="false" ht="15" hidden="false" customHeight="false" outlineLevel="0" collapsed="false">
      <c r="A1216" s="0" t="n">
        <v>0</v>
      </c>
      <c r="B1216" s="0" t="s">
        <v>6228</v>
      </c>
    </row>
    <row r="1217" customFormat="false" ht="15" hidden="false" customHeight="false" outlineLevel="0" collapsed="false">
      <c r="A1217" s="0" t="n">
        <v>0</v>
      </c>
      <c r="B1217" s="0" t="s">
        <v>2539</v>
      </c>
    </row>
    <row r="1218" customFormat="false" ht="15" hidden="false" customHeight="false" outlineLevel="0" collapsed="false">
      <c r="A1218" s="0" t="n">
        <v>0</v>
      </c>
      <c r="B1218" s="0" t="s">
        <v>5395</v>
      </c>
    </row>
    <row r="1219" customFormat="false" ht="15" hidden="false" customHeight="false" outlineLevel="0" collapsed="false">
      <c r="A1219" s="0" t="n">
        <v>0</v>
      </c>
      <c r="B1219" s="0" t="s">
        <v>1758</v>
      </c>
    </row>
    <row r="1220" customFormat="false" ht="15" hidden="false" customHeight="false" outlineLevel="0" collapsed="false">
      <c r="A1220" s="0" t="n">
        <v>0</v>
      </c>
      <c r="B1220" s="0" t="s">
        <v>3125</v>
      </c>
    </row>
    <row r="1221" customFormat="false" ht="15" hidden="false" customHeight="false" outlineLevel="0" collapsed="false">
      <c r="A1221" s="0" t="n">
        <v>0</v>
      </c>
      <c r="B1221" s="0" t="s">
        <v>5405</v>
      </c>
    </row>
    <row r="1222" customFormat="false" ht="15" hidden="false" customHeight="false" outlineLevel="0" collapsed="false">
      <c r="A1222" s="0" t="n">
        <v>0</v>
      </c>
      <c r="B1222" s="0" t="s">
        <v>527</v>
      </c>
    </row>
    <row r="1223" customFormat="false" ht="15" hidden="false" customHeight="false" outlineLevel="0" collapsed="false">
      <c r="A1223" s="0" t="n">
        <v>0</v>
      </c>
      <c r="B1223" s="0" t="s">
        <v>3431</v>
      </c>
    </row>
    <row r="1224" customFormat="false" ht="15" hidden="false" customHeight="false" outlineLevel="0" collapsed="false">
      <c r="A1224" s="0" t="n">
        <v>0</v>
      </c>
      <c r="B1224" s="0" t="s">
        <v>4359</v>
      </c>
    </row>
    <row r="1225" customFormat="false" ht="15" hidden="false" customHeight="false" outlineLevel="0" collapsed="false">
      <c r="A1225" s="0" t="n">
        <v>0</v>
      </c>
      <c r="B1225" s="0" t="s">
        <v>1059</v>
      </c>
    </row>
    <row r="1226" customFormat="false" ht="15" hidden="false" customHeight="false" outlineLevel="0" collapsed="false">
      <c r="A1226" s="0" t="n">
        <v>0</v>
      </c>
      <c r="B1226" s="0" t="s">
        <v>5958</v>
      </c>
    </row>
    <row r="1227" customFormat="false" ht="15" hidden="false" customHeight="false" outlineLevel="0" collapsed="false">
      <c r="A1227" s="0" t="n">
        <v>0</v>
      </c>
      <c r="B1227" s="0" t="s">
        <v>5914</v>
      </c>
    </row>
    <row r="1228" customFormat="false" ht="15" hidden="false" customHeight="false" outlineLevel="0" collapsed="false">
      <c r="A1228" s="0" t="n">
        <v>0</v>
      </c>
      <c r="B1228" s="0" t="s">
        <v>6320</v>
      </c>
    </row>
    <row r="1229" customFormat="false" ht="15" hidden="false" customHeight="false" outlineLevel="0" collapsed="false">
      <c r="A1229" s="0" t="n">
        <v>0</v>
      </c>
      <c r="B1229" s="0" t="s">
        <v>6446</v>
      </c>
    </row>
    <row r="1230" customFormat="false" ht="15" hidden="false" customHeight="false" outlineLevel="0" collapsed="false">
      <c r="A1230" s="0" t="n">
        <v>0</v>
      </c>
      <c r="B1230" s="0" t="s">
        <v>5041</v>
      </c>
    </row>
    <row r="1231" customFormat="false" ht="15" hidden="false" customHeight="false" outlineLevel="0" collapsed="false">
      <c r="A1231" s="0" t="n">
        <v>0</v>
      </c>
      <c r="B1231" s="0" t="s">
        <v>5660</v>
      </c>
    </row>
    <row r="1232" customFormat="false" ht="15" hidden="false" customHeight="false" outlineLevel="0" collapsed="false">
      <c r="A1232" s="0" t="n">
        <v>0</v>
      </c>
      <c r="B1232" s="0" t="s">
        <v>2358</v>
      </c>
    </row>
    <row r="1233" customFormat="false" ht="15" hidden="false" customHeight="false" outlineLevel="0" collapsed="false">
      <c r="A1233" s="0" t="n">
        <v>0</v>
      </c>
      <c r="B1233" s="0" t="s">
        <v>214</v>
      </c>
    </row>
    <row r="1234" customFormat="false" ht="15" hidden="false" customHeight="false" outlineLevel="0" collapsed="false">
      <c r="A1234" s="0" t="n">
        <v>0</v>
      </c>
      <c r="B1234" s="0" t="s">
        <v>3128</v>
      </c>
    </row>
    <row r="1235" customFormat="false" ht="15" hidden="false" customHeight="false" outlineLevel="0" collapsed="false">
      <c r="A1235" s="0" t="n">
        <v>0</v>
      </c>
      <c r="B1235" s="0" t="s">
        <v>2437</v>
      </c>
    </row>
    <row r="1236" customFormat="false" ht="15" hidden="false" customHeight="false" outlineLevel="0" collapsed="false">
      <c r="A1236" s="0" t="n">
        <v>0</v>
      </c>
      <c r="B1236" s="0" t="s">
        <v>4361</v>
      </c>
    </row>
    <row r="1237" customFormat="false" ht="15" hidden="false" customHeight="false" outlineLevel="0" collapsed="false">
      <c r="A1237" s="0" t="n">
        <v>0</v>
      </c>
      <c r="B1237" s="0" t="s">
        <v>4846</v>
      </c>
    </row>
    <row r="1238" customFormat="false" ht="15" hidden="false" customHeight="false" outlineLevel="0" collapsed="false">
      <c r="A1238" s="0" t="n">
        <v>0</v>
      </c>
      <c r="B1238" s="0" t="s">
        <v>5490</v>
      </c>
    </row>
    <row r="1239" customFormat="false" ht="15" hidden="false" customHeight="false" outlineLevel="0" collapsed="false">
      <c r="A1239" s="0" t="n">
        <v>0</v>
      </c>
      <c r="B1239" s="0" t="s">
        <v>4967</v>
      </c>
    </row>
    <row r="1240" customFormat="false" ht="15" hidden="false" customHeight="false" outlineLevel="0" collapsed="false">
      <c r="A1240" s="0" t="n">
        <v>0</v>
      </c>
      <c r="B1240" s="0" t="s">
        <v>1564</v>
      </c>
    </row>
    <row r="1241" customFormat="false" ht="15" hidden="false" customHeight="false" outlineLevel="0" collapsed="false">
      <c r="A1241" s="0" t="n">
        <v>0</v>
      </c>
      <c r="B1241" s="0" t="s">
        <v>4789</v>
      </c>
    </row>
    <row r="1242" customFormat="false" ht="15" hidden="false" customHeight="false" outlineLevel="0" collapsed="false">
      <c r="A1242" s="0" t="n">
        <v>0</v>
      </c>
      <c r="B1242" s="0" t="s">
        <v>2691</v>
      </c>
    </row>
    <row r="1243" customFormat="false" ht="15" hidden="false" customHeight="false" outlineLevel="0" collapsed="false">
      <c r="A1243" s="0" t="n">
        <v>0</v>
      </c>
      <c r="B1243" s="0" t="s">
        <v>884</v>
      </c>
    </row>
    <row r="1244" customFormat="false" ht="15" hidden="false" customHeight="false" outlineLevel="0" collapsed="false">
      <c r="A1244" s="0" t="n">
        <v>0</v>
      </c>
      <c r="B1244" s="0" t="s">
        <v>816</v>
      </c>
    </row>
    <row r="1245" customFormat="false" ht="15" hidden="false" customHeight="false" outlineLevel="0" collapsed="false">
      <c r="A1245" s="0" t="n">
        <v>0</v>
      </c>
      <c r="B1245" s="0" t="s">
        <v>5383</v>
      </c>
    </row>
    <row r="1246" customFormat="false" ht="15" hidden="false" customHeight="false" outlineLevel="0" collapsed="false">
      <c r="A1246" s="0" t="n">
        <v>0</v>
      </c>
      <c r="B1246" s="0" t="s">
        <v>6384</v>
      </c>
    </row>
    <row r="1247" customFormat="false" ht="15" hidden="false" customHeight="false" outlineLevel="0" collapsed="false">
      <c r="A1247" s="0" t="n">
        <v>0</v>
      </c>
      <c r="B1247" s="0" t="s">
        <v>4926</v>
      </c>
    </row>
    <row r="1248" customFormat="false" ht="15" hidden="false" customHeight="false" outlineLevel="0" collapsed="false">
      <c r="A1248" s="0" t="n">
        <v>0</v>
      </c>
      <c r="B1248" s="0" t="s">
        <v>5612</v>
      </c>
    </row>
    <row r="1249" customFormat="false" ht="15" hidden="false" customHeight="false" outlineLevel="0" collapsed="false">
      <c r="A1249" s="0" t="n">
        <v>0</v>
      </c>
      <c r="B1249" s="0" t="s">
        <v>2036</v>
      </c>
    </row>
    <row r="1250" customFormat="false" ht="15" hidden="false" customHeight="false" outlineLevel="0" collapsed="false">
      <c r="A1250" s="0" t="n">
        <v>0</v>
      </c>
      <c r="B1250" s="0" t="s">
        <v>2409</v>
      </c>
    </row>
    <row r="1251" customFormat="false" ht="15" hidden="false" customHeight="false" outlineLevel="0" collapsed="false">
      <c r="A1251" s="0" t="n">
        <v>0</v>
      </c>
      <c r="B1251" s="0" t="s">
        <v>4998</v>
      </c>
    </row>
    <row r="1252" customFormat="false" ht="15" hidden="false" customHeight="false" outlineLevel="0" collapsed="false">
      <c r="A1252" s="0" t="n">
        <v>0</v>
      </c>
      <c r="B1252" s="0" t="s">
        <v>5654</v>
      </c>
    </row>
    <row r="1253" customFormat="false" ht="15" hidden="false" customHeight="false" outlineLevel="0" collapsed="false">
      <c r="A1253" s="0" t="n">
        <v>0</v>
      </c>
      <c r="B1253" s="0" t="s">
        <v>3043</v>
      </c>
    </row>
    <row r="1254" customFormat="false" ht="15" hidden="false" customHeight="false" outlineLevel="0" collapsed="false">
      <c r="A1254" s="0" t="n">
        <v>0</v>
      </c>
      <c r="B1254" s="0" t="s">
        <v>3294</v>
      </c>
    </row>
    <row r="1255" customFormat="false" ht="15" hidden="false" customHeight="false" outlineLevel="0" collapsed="false">
      <c r="A1255" s="0" t="n">
        <v>0</v>
      </c>
      <c r="B1255" s="0" t="s">
        <v>6325</v>
      </c>
    </row>
    <row r="1256" customFormat="false" ht="15" hidden="false" customHeight="false" outlineLevel="0" collapsed="false">
      <c r="A1256" s="0" t="n">
        <v>0</v>
      </c>
      <c r="B1256" s="0" t="s">
        <v>2376</v>
      </c>
    </row>
    <row r="1257" customFormat="false" ht="15" hidden="false" customHeight="false" outlineLevel="0" collapsed="false">
      <c r="A1257" s="0" t="n">
        <v>0</v>
      </c>
      <c r="B1257" s="0" t="s">
        <v>3933</v>
      </c>
    </row>
    <row r="1258" customFormat="false" ht="15" hidden="false" customHeight="false" outlineLevel="0" collapsed="false">
      <c r="A1258" s="0" t="n">
        <v>0</v>
      </c>
      <c r="B1258" s="0" t="s">
        <v>4474</v>
      </c>
    </row>
    <row r="1259" customFormat="false" ht="15" hidden="false" customHeight="false" outlineLevel="0" collapsed="false">
      <c r="A1259" s="0" t="n">
        <v>0</v>
      </c>
      <c r="B1259" s="0" t="s">
        <v>4224</v>
      </c>
    </row>
    <row r="1260" customFormat="false" ht="15" hidden="false" customHeight="false" outlineLevel="0" collapsed="false">
      <c r="A1260" s="0" t="n">
        <v>0</v>
      </c>
      <c r="B1260" s="0" t="s">
        <v>2856</v>
      </c>
    </row>
    <row r="1261" customFormat="false" ht="15" hidden="false" customHeight="false" outlineLevel="0" collapsed="false">
      <c r="A1261" s="0" t="n">
        <v>0</v>
      </c>
      <c r="B1261" s="0" t="s">
        <v>5272</v>
      </c>
    </row>
    <row r="1262" customFormat="false" ht="15" hidden="false" customHeight="false" outlineLevel="0" collapsed="false">
      <c r="A1262" s="0" t="n">
        <v>0</v>
      </c>
      <c r="B1262" s="0" t="s">
        <v>2381</v>
      </c>
    </row>
    <row r="1263" customFormat="false" ht="15" hidden="false" customHeight="false" outlineLevel="0" collapsed="false">
      <c r="A1263" s="0" t="n">
        <v>0</v>
      </c>
      <c r="B1263" s="0" t="s">
        <v>5804</v>
      </c>
    </row>
    <row r="1264" customFormat="false" ht="15" hidden="false" customHeight="false" outlineLevel="0" collapsed="false">
      <c r="A1264" s="0" t="n">
        <v>0</v>
      </c>
      <c r="B1264" s="0" t="s">
        <v>3561</v>
      </c>
    </row>
    <row r="1265" customFormat="false" ht="15" hidden="false" customHeight="false" outlineLevel="0" collapsed="false">
      <c r="A1265" s="0" t="n">
        <v>0</v>
      </c>
      <c r="B1265" s="0" t="s">
        <v>5083</v>
      </c>
    </row>
    <row r="1266" customFormat="false" ht="15" hidden="false" customHeight="false" outlineLevel="0" collapsed="false">
      <c r="A1266" s="0" t="n">
        <v>0</v>
      </c>
      <c r="B1266" s="0" t="s">
        <v>5801</v>
      </c>
    </row>
    <row r="1267" customFormat="false" ht="15" hidden="false" customHeight="false" outlineLevel="0" collapsed="false">
      <c r="A1267" s="0" t="n">
        <v>0</v>
      </c>
      <c r="B1267" s="0" t="s">
        <v>558</v>
      </c>
    </row>
    <row r="1268" customFormat="false" ht="15" hidden="false" customHeight="false" outlineLevel="0" collapsed="false">
      <c r="A1268" s="0" t="n">
        <v>0</v>
      </c>
      <c r="B1268" s="0" t="s">
        <v>3775</v>
      </c>
    </row>
    <row r="1269" customFormat="false" ht="15" hidden="false" customHeight="false" outlineLevel="0" collapsed="false">
      <c r="A1269" s="0" t="n">
        <v>0</v>
      </c>
      <c r="B1269" s="0" t="s">
        <v>2236</v>
      </c>
    </row>
    <row r="1270" customFormat="false" ht="15" hidden="false" customHeight="false" outlineLevel="0" collapsed="false">
      <c r="A1270" s="0" t="n">
        <v>0</v>
      </c>
      <c r="B1270" s="0" t="s">
        <v>3562</v>
      </c>
    </row>
    <row r="1271" customFormat="false" ht="15" hidden="false" customHeight="false" outlineLevel="0" collapsed="false">
      <c r="A1271" s="0" t="n">
        <v>0</v>
      </c>
      <c r="B1271" s="0" t="s">
        <v>1448</v>
      </c>
    </row>
    <row r="1272" customFormat="false" ht="15" hidden="false" customHeight="false" outlineLevel="0" collapsed="false">
      <c r="A1272" s="0" t="n">
        <v>0</v>
      </c>
      <c r="B1272" s="0" t="s">
        <v>5285</v>
      </c>
    </row>
    <row r="1273" customFormat="false" ht="15" hidden="false" customHeight="false" outlineLevel="0" collapsed="false">
      <c r="A1273" s="0" t="n">
        <v>0</v>
      </c>
      <c r="B1273" s="0" t="s">
        <v>1235</v>
      </c>
    </row>
    <row r="1274" customFormat="false" ht="15" hidden="false" customHeight="false" outlineLevel="0" collapsed="false">
      <c r="A1274" s="0" t="n">
        <v>0</v>
      </c>
      <c r="B1274" s="0" t="s">
        <v>4782</v>
      </c>
    </row>
    <row r="1275" customFormat="false" ht="15" hidden="false" customHeight="false" outlineLevel="0" collapsed="false">
      <c r="A1275" s="0" t="n">
        <v>0</v>
      </c>
      <c r="B1275" s="0" t="s">
        <v>6223</v>
      </c>
    </row>
    <row r="1276" customFormat="false" ht="15" hidden="false" customHeight="false" outlineLevel="0" collapsed="false">
      <c r="A1276" s="0" t="n">
        <v>0</v>
      </c>
      <c r="B1276" s="0" t="s">
        <v>2352</v>
      </c>
    </row>
    <row r="1277" customFormat="false" ht="15" hidden="false" customHeight="false" outlineLevel="0" collapsed="false">
      <c r="A1277" s="0" t="n">
        <v>0</v>
      </c>
      <c r="B1277" s="0" t="s">
        <v>1955</v>
      </c>
    </row>
    <row r="1278" customFormat="false" ht="15" hidden="false" customHeight="false" outlineLevel="0" collapsed="false">
      <c r="A1278" s="0" t="n">
        <v>0</v>
      </c>
      <c r="B1278" s="0" t="s">
        <v>2113</v>
      </c>
    </row>
    <row r="1279" customFormat="false" ht="15" hidden="false" customHeight="false" outlineLevel="0" collapsed="false">
      <c r="A1279" s="0" t="n">
        <v>0</v>
      </c>
      <c r="B1279" s="0" t="s">
        <v>3801</v>
      </c>
    </row>
    <row r="1280" customFormat="false" ht="15" hidden="false" customHeight="false" outlineLevel="0" collapsed="false">
      <c r="A1280" s="0" t="n">
        <v>0</v>
      </c>
      <c r="B1280" s="0" t="s">
        <v>5954</v>
      </c>
    </row>
    <row r="1281" customFormat="false" ht="15" hidden="false" customHeight="false" outlineLevel="0" collapsed="false">
      <c r="A1281" s="0" t="n">
        <v>0</v>
      </c>
      <c r="B1281" s="0" t="s">
        <v>6263</v>
      </c>
    </row>
    <row r="1282" customFormat="false" ht="15" hidden="false" customHeight="false" outlineLevel="0" collapsed="false">
      <c r="A1282" s="0" t="n">
        <v>0</v>
      </c>
      <c r="B1282" s="0" t="s">
        <v>5159</v>
      </c>
    </row>
    <row r="1283" customFormat="false" ht="15" hidden="false" customHeight="false" outlineLevel="0" collapsed="false">
      <c r="A1283" s="0" t="n">
        <v>0</v>
      </c>
      <c r="B1283" s="0" t="s">
        <v>5997</v>
      </c>
    </row>
    <row r="1284" customFormat="false" ht="15" hidden="false" customHeight="false" outlineLevel="0" collapsed="false">
      <c r="A1284" s="0" t="n">
        <v>0</v>
      </c>
      <c r="B1284" s="0" t="s">
        <v>472</v>
      </c>
    </row>
    <row r="1285" customFormat="false" ht="15" hidden="false" customHeight="false" outlineLevel="0" collapsed="false">
      <c r="A1285" s="0" t="n">
        <v>0</v>
      </c>
      <c r="B1285" s="0" t="s">
        <v>576</v>
      </c>
    </row>
    <row r="1286" customFormat="false" ht="15" hidden="false" customHeight="false" outlineLevel="0" collapsed="false">
      <c r="A1286" s="0" t="n">
        <v>0</v>
      </c>
      <c r="B1286" s="0" t="s">
        <v>6256</v>
      </c>
    </row>
    <row r="1287" customFormat="false" ht="15" hidden="false" customHeight="false" outlineLevel="0" collapsed="false">
      <c r="A1287" s="0" t="n">
        <v>0</v>
      </c>
      <c r="B1287" s="0" t="s">
        <v>5469</v>
      </c>
    </row>
    <row r="1288" customFormat="false" ht="15" hidden="false" customHeight="false" outlineLevel="0" collapsed="false">
      <c r="A1288" s="0" t="n">
        <v>0</v>
      </c>
      <c r="B1288" s="0" t="s">
        <v>5082</v>
      </c>
    </row>
    <row r="1289" customFormat="false" ht="15" hidden="false" customHeight="false" outlineLevel="0" collapsed="false">
      <c r="A1289" s="0" t="n">
        <v>0</v>
      </c>
      <c r="B1289" s="0" t="s">
        <v>3013</v>
      </c>
    </row>
    <row r="1290" customFormat="false" ht="15" hidden="false" customHeight="false" outlineLevel="0" collapsed="false">
      <c r="A1290" s="0" t="n">
        <v>0</v>
      </c>
      <c r="B1290" s="0" t="s">
        <v>5145</v>
      </c>
    </row>
    <row r="1291" customFormat="false" ht="15" hidden="false" customHeight="false" outlineLevel="0" collapsed="false">
      <c r="A1291" s="0" t="n">
        <v>0</v>
      </c>
      <c r="B1291" s="0" t="s">
        <v>6077</v>
      </c>
    </row>
    <row r="1292" customFormat="false" ht="15" hidden="false" customHeight="false" outlineLevel="0" collapsed="false">
      <c r="A1292" s="0" t="n">
        <v>0</v>
      </c>
      <c r="B1292" s="0" t="s">
        <v>4386</v>
      </c>
    </row>
    <row r="1293" customFormat="false" ht="15" hidden="false" customHeight="false" outlineLevel="0" collapsed="false">
      <c r="A1293" s="0" t="n">
        <v>0</v>
      </c>
      <c r="B1293" s="0" t="s">
        <v>6246</v>
      </c>
    </row>
    <row r="1294" customFormat="false" ht="15" hidden="false" customHeight="false" outlineLevel="0" collapsed="false">
      <c r="A1294" s="0" t="n">
        <v>0</v>
      </c>
      <c r="B1294" s="0" t="s">
        <v>6118</v>
      </c>
    </row>
    <row r="1295" customFormat="false" ht="15" hidden="false" customHeight="false" outlineLevel="0" collapsed="false">
      <c r="A1295" s="0" t="n">
        <v>0</v>
      </c>
      <c r="B1295" s="0" t="s">
        <v>5081</v>
      </c>
    </row>
    <row r="1296" customFormat="false" ht="15" hidden="false" customHeight="false" outlineLevel="0" collapsed="false">
      <c r="A1296" s="0" t="n">
        <v>0</v>
      </c>
      <c r="B1296" s="0" t="s">
        <v>5002</v>
      </c>
    </row>
    <row r="1297" customFormat="false" ht="15" hidden="false" customHeight="false" outlineLevel="0" collapsed="false">
      <c r="A1297" s="0" t="n">
        <v>0</v>
      </c>
      <c r="B1297" s="0" t="s">
        <v>3494</v>
      </c>
    </row>
    <row r="1298" customFormat="false" ht="15" hidden="false" customHeight="false" outlineLevel="0" collapsed="false">
      <c r="A1298" s="0" t="n">
        <v>0</v>
      </c>
      <c r="B1298" s="0" t="s">
        <v>5991</v>
      </c>
    </row>
    <row r="1299" customFormat="false" ht="15" hidden="false" customHeight="false" outlineLevel="0" collapsed="false">
      <c r="A1299" s="0" t="n">
        <v>0</v>
      </c>
      <c r="B1299" s="0" t="s">
        <v>4755</v>
      </c>
    </row>
    <row r="1300" customFormat="false" ht="15" hidden="false" customHeight="false" outlineLevel="0" collapsed="false">
      <c r="A1300" s="0" t="n">
        <v>0</v>
      </c>
      <c r="B1300" s="0" t="s">
        <v>3280</v>
      </c>
    </row>
    <row r="1301" customFormat="false" ht="15" hidden="false" customHeight="false" outlineLevel="0" collapsed="false">
      <c r="A1301" s="0" t="n">
        <v>0</v>
      </c>
      <c r="B1301" s="0" t="s">
        <v>4365</v>
      </c>
    </row>
    <row r="1302" customFormat="false" ht="15" hidden="false" customHeight="false" outlineLevel="0" collapsed="false">
      <c r="A1302" s="0" t="n">
        <v>0</v>
      </c>
      <c r="B1302" s="0" t="s">
        <v>5636</v>
      </c>
    </row>
    <row r="1303" customFormat="false" ht="15" hidden="false" customHeight="false" outlineLevel="0" collapsed="false">
      <c r="A1303" s="0" t="n">
        <v>0</v>
      </c>
      <c r="B1303" s="0" t="s">
        <v>3628</v>
      </c>
    </row>
    <row r="1304" customFormat="false" ht="15" hidden="false" customHeight="false" outlineLevel="0" collapsed="false">
      <c r="A1304" s="0" t="n">
        <v>0</v>
      </c>
      <c r="B1304" s="0" t="s">
        <v>3929</v>
      </c>
    </row>
    <row r="1305" customFormat="false" ht="15" hidden="false" customHeight="false" outlineLevel="0" collapsed="false">
      <c r="A1305" s="0" t="n">
        <v>0</v>
      </c>
      <c r="B1305" s="0" t="s">
        <v>5374</v>
      </c>
    </row>
    <row r="1306" customFormat="false" ht="15" hidden="false" customHeight="false" outlineLevel="0" collapsed="false">
      <c r="A1306" s="0" t="n">
        <v>0</v>
      </c>
      <c r="B1306" s="0" t="s">
        <v>5406</v>
      </c>
    </row>
    <row r="1307" customFormat="false" ht="15" hidden="false" customHeight="false" outlineLevel="0" collapsed="false">
      <c r="A1307" s="0" t="n">
        <v>0</v>
      </c>
      <c r="B1307" s="0" t="s">
        <v>5205</v>
      </c>
    </row>
    <row r="1308" customFormat="false" ht="15" hidden="false" customHeight="false" outlineLevel="0" collapsed="false">
      <c r="A1308" s="0" t="n">
        <v>0</v>
      </c>
      <c r="B1308" s="0" t="s">
        <v>3663</v>
      </c>
    </row>
    <row r="1309" customFormat="false" ht="15" hidden="false" customHeight="false" outlineLevel="0" collapsed="false">
      <c r="A1309" s="0" t="n">
        <v>0</v>
      </c>
      <c r="B1309" s="0" t="s">
        <v>5188</v>
      </c>
    </row>
    <row r="1310" customFormat="false" ht="15" hidden="false" customHeight="false" outlineLevel="0" collapsed="false">
      <c r="A1310" s="0" t="n">
        <v>0</v>
      </c>
      <c r="B1310" s="0" t="s">
        <v>5389</v>
      </c>
    </row>
    <row r="1311" customFormat="false" ht="15" hidden="false" customHeight="false" outlineLevel="0" collapsed="false">
      <c r="A1311" s="0" t="n">
        <v>0</v>
      </c>
      <c r="B1311" s="0" t="s">
        <v>5841</v>
      </c>
    </row>
    <row r="1312" customFormat="false" ht="15" hidden="false" customHeight="false" outlineLevel="0" collapsed="false">
      <c r="A1312" s="0" t="n">
        <v>0</v>
      </c>
      <c r="B1312" s="0" t="s">
        <v>3164</v>
      </c>
    </row>
    <row r="1313" customFormat="false" ht="15" hidden="false" customHeight="false" outlineLevel="0" collapsed="false">
      <c r="A1313" s="0" t="n">
        <v>0</v>
      </c>
      <c r="B1313" s="0" t="s">
        <v>5935</v>
      </c>
    </row>
    <row r="1314" customFormat="false" ht="15" hidden="false" customHeight="false" outlineLevel="0" collapsed="false">
      <c r="A1314" s="0" t="n">
        <v>0</v>
      </c>
      <c r="B1314" s="0" t="s">
        <v>5627</v>
      </c>
    </row>
    <row r="1315" customFormat="false" ht="15" hidden="false" customHeight="false" outlineLevel="0" collapsed="false">
      <c r="A1315" s="0" t="n">
        <v>0</v>
      </c>
      <c r="B1315" s="0" t="s">
        <v>3779</v>
      </c>
    </row>
    <row r="1316" customFormat="false" ht="15" hidden="false" customHeight="false" outlineLevel="0" collapsed="false">
      <c r="A1316" s="0" t="n">
        <v>0</v>
      </c>
      <c r="B1316" s="0" t="s">
        <v>2580</v>
      </c>
    </row>
    <row r="1317" customFormat="false" ht="15" hidden="false" customHeight="false" outlineLevel="0" collapsed="false">
      <c r="A1317" s="0" t="n">
        <v>0</v>
      </c>
      <c r="B1317" s="0" t="s">
        <v>5688</v>
      </c>
    </row>
    <row r="1318" customFormat="false" ht="15" hidden="false" customHeight="false" outlineLevel="0" collapsed="false">
      <c r="A1318" s="0" t="n">
        <v>0</v>
      </c>
      <c r="B1318" s="0" t="s">
        <v>4035</v>
      </c>
    </row>
    <row r="1319" customFormat="false" ht="15" hidden="false" customHeight="false" outlineLevel="0" collapsed="false">
      <c r="A1319" s="0" t="n">
        <v>0</v>
      </c>
      <c r="B1319" s="0" t="s">
        <v>2795</v>
      </c>
    </row>
    <row r="1320" customFormat="false" ht="15" hidden="false" customHeight="false" outlineLevel="0" collapsed="false">
      <c r="A1320" s="0" t="n">
        <v>0</v>
      </c>
      <c r="B1320" s="0" t="s">
        <v>6386</v>
      </c>
    </row>
    <row r="1321" customFormat="false" ht="15" hidden="false" customHeight="false" outlineLevel="0" collapsed="false">
      <c r="A1321" s="0" t="n">
        <v>0</v>
      </c>
      <c r="B1321" s="0" t="s">
        <v>3465</v>
      </c>
    </row>
    <row r="1322" customFormat="false" ht="15" hidden="false" customHeight="false" outlineLevel="0" collapsed="false">
      <c r="A1322" s="0" t="n">
        <v>0</v>
      </c>
      <c r="B1322" s="0" t="s">
        <v>4593</v>
      </c>
    </row>
    <row r="1323" customFormat="false" ht="15" hidden="false" customHeight="false" outlineLevel="0" collapsed="false">
      <c r="A1323" s="0" t="n">
        <v>0</v>
      </c>
      <c r="B1323" s="0" t="s">
        <v>5043</v>
      </c>
    </row>
    <row r="1324" customFormat="false" ht="15" hidden="false" customHeight="false" outlineLevel="0" collapsed="false">
      <c r="A1324" s="0" t="n">
        <v>0</v>
      </c>
      <c r="B1324" s="0" t="s">
        <v>2728</v>
      </c>
    </row>
    <row r="1325" customFormat="false" ht="15" hidden="false" customHeight="false" outlineLevel="0" collapsed="false">
      <c r="A1325" s="0" t="n">
        <v>0</v>
      </c>
      <c r="B1325" s="0" t="s">
        <v>6138</v>
      </c>
    </row>
    <row r="1326" customFormat="false" ht="15" hidden="false" customHeight="false" outlineLevel="0" collapsed="false">
      <c r="A1326" s="0" t="n">
        <v>0</v>
      </c>
      <c r="B1326" s="0" t="s">
        <v>1682</v>
      </c>
    </row>
    <row r="1327" customFormat="false" ht="15" hidden="false" customHeight="false" outlineLevel="0" collapsed="false">
      <c r="A1327" s="0" t="n">
        <v>0</v>
      </c>
      <c r="B1327" s="0" t="s">
        <v>2834</v>
      </c>
    </row>
    <row r="1328" customFormat="false" ht="15" hidden="false" customHeight="false" outlineLevel="0" collapsed="false">
      <c r="A1328" s="0" t="n">
        <v>0</v>
      </c>
      <c r="B1328" s="0" t="s">
        <v>5639</v>
      </c>
    </row>
    <row r="1329" customFormat="false" ht="15" hidden="false" customHeight="false" outlineLevel="0" collapsed="false">
      <c r="A1329" s="0" t="n">
        <v>0</v>
      </c>
      <c r="B1329" s="0" t="s">
        <v>6116</v>
      </c>
    </row>
    <row r="1330" customFormat="false" ht="15" hidden="false" customHeight="false" outlineLevel="0" collapsed="false">
      <c r="A1330" s="0" t="n">
        <v>0</v>
      </c>
      <c r="B1330" s="0" t="s">
        <v>5012</v>
      </c>
    </row>
    <row r="1331" customFormat="false" ht="15" hidden="false" customHeight="false" outlineLevel="0" collapsed="false">
      <c r="A1331" s="0" t="n">
        <v>0</v>
      </c>
      <c r="B1331" s="0" t="s">
        <v>1488</v>
      </c>
    </row>
    <row r="1332" customFormat="false" ht="15" hidden="false" customHeight="false" outlineLevel="0" collapsed="false">
      <c r="A1332" s="0" t="n">
        <v>0</v>
      </c>
      <c r="B1332" s="0" t="s">
        <v>4830</v>
      </c>
    </row>
    <row r="1333" customFormat="false" ht="15" hidden="false" customHeight="false" outlineLevel="0" collapsed="false">
      <c r="A1333" s="0" t="n">
        <v>0</v>
      </c>
      <c r="B1333" s="0" t="s">
        <v>5092</v>
      </c>
    </row>
    <row r="1334" customFormat="false" ht="15" hidden="false" customHeight="false" outlineLevel="0" collapsed="false">
      <c r="A1334" s="0" t="n">
        <v>0</v>
      </c>
      <c r="B1334" s="0" t="s">
        <v>4909</v>
      </c>
    </row>
    <row r="1335" customFormat="false" ht="15" hidden="false" customHeight="false" outlineLevel="0" collapsed="false">
      <c r="A1335" s="0" t="n">
        <v>0</v>
      </c>
      <c r="B1335" s="0" t="s">
        <v>1862</v>
      </c>
    </row>
    <row r="1336" customFormat="false" ht="15" hidden="false" customHeight="false" outlineLevel="0" collapsed="false">
      <c r="A1336" s="0" t="n">
        <v>0</v>
      </c>
      <c r="B1336" s="0" t="s">
        <v>3630</v>
      </c>
    </row>
    <row r="1337" customFormat="false" ht="15" hidden="false" customHeight="false" outlineLevel="0" collapsed="false">
      <c r="A1337" s="0" t="n">
        <v>0</v>
      </c>
      <c r="B1337" s="0" t="s">
        <v>4745</v>
      </c>
    </row>
    <row r="1338" customFormat="false" ht="15" hidden="false" customHeight="false" outlineLevel="0" collapsed="false">
      <c r="A1338" s="0" t="n">
        <v>0</v>
      </c>
      <c r="B1338" s="0" t="s">
        <v>6226</v>
      </c>
    </row>
    <row r="1339" customFormat="false" ht="15" hidden="false" customHeight="false" outlineLevel="0" collapsed="false">
      <c r="A1339" s="0" t="n">
        <v>0</v>
      </c>
      <c r="B1339" s="0" t="s">
        <v>5171</v>
      </c>
    </row>
    <row r="1340" customFormat="false" ht="15" hidden="false" customHeight="false" outlineLevel="0" collapsed="false">
      <c r="A1340" s="0" t="n">
        <v>0</v>
      </c>
      <c r="B1340" s="0" t="s">
        <v>5503</v>
      </c>
    </row>
    <row r="1341" customFormat="false" ht="15" hidden="false" customHeight="false" outlineLevel="0" collapsed="false">
      <c r="A1341" s="0" t="n">
        <v>0</v>
      </c>
      <c r="B1341" s="0" t="s">
        <v>5955</v>
      </c>
    </row>
    <row r="1342" customFormat="false" ht="15" hidden="false" customHeight="false" outlineLevel="0" collapsed="false">
      <c r="A1342" s="0" t="n">
        <v>0</v>
      </c>
      <c r="B1342" s="0" t="s">
        <v>788</v>
      </c>
    </row>
    <row r="1343" customFormat="false" ht="15" hidden="false" customHeight="false" outlineLevel="0" collapsed="false">
      <c r="A1343" s="0" t="n">
        <v>0</v>
      </c>
      <c r="B1343" s="0" t="s">
        <v>6337</v>
      </c>
    </row>
    <row r="1344" customFormat="false" ht="15" hidden="false" customHeight="false" outlineLevel="0" collapsed="false">
      <c r="A1344" s="0" t="n">
        <v>0</v>
      </c>
      <c r="B1344" s="0" t="s">
        <v>2330</v>
      </c>
    </row>
    <row r="1345" customFormat="false" ht="15" hidden="false" customHeight="false" outlineLevel="0" collapsed="false">
      <c r="A1345" s="0" t="n">
        <v>0</v>
      </c>
      <c r="B1345" s="0" t="s">
        <v>2140</v>
      </c>
    </row>
    <row r="1346" customFormat="false" ht="15" hidden="false" customHeight="false" outlineLevel="0" collapsed="false">
      <c r="A1346" s="0" t="n">
        <v>0</v>
      </c>
      <c r="B1346" s="0" t="s">
        <v>5844</v>
      </c>
    </row>
    <row r="1347" customFormat="false" ht="15" hidden="false" customHeight="false" outlineLevel="0" collapsed="false">
      <c r="A1347" s="0" t="n">
        <v>0</v>
      </c>
      <c r="B1347" s="0" t="s">
        <v>5835</v>
      </c>
    </row>
    <row r="1348" customFormat="false" ht="15" hidden="false" customHeight="false" outlineLevel="0" collapsed="false">
      <c r="A1348" s="0" t="n">
        <v>0</v>
      </c>
      <c r="B1348" s="0" t="s">
        <v>3079</v>
      </c>
    </row>
    <row r="1349" customFormat="false" ht="15" hidden="false" customHeight="false" outlineLevel="0" collapsed="false">
      <c r="A1349" s="0" t="n">
        <v>0</v>
      </c>
      <c r="B1349" s="0" t="s">
        <v>2228</v>
      </c>
    </row>
    <row r="1350" customFormat="false" ht="15" hidden="false" customHeight="false" outlineLevel="0" collapsed="false">
      <c r="A1350" s="0" t="n">
        <v>0</v>
      </c>
      <c r="B1350" s="0" t="s">
        <v>1414</v>
      </c>
    </row>
    <row r="1351" customFormat="false" ht="15" hidden="false" customHeight="false" outlineLevel="0" collapsed="false">
      <c r="A1351" s="0" t="n">
        <v>0</v>
      </c>
      <c r="B1351" s="0" t="s">
        <v>5404</v>
      </c>
    </row>
    <row r="1352" customFormat="false" ht="15" hidden="false" customHeight="false" outlineLevel="0" collapsed="false">
      <c r="A1352" s="0" t="n">
        <v>0</v>
      </c>
      <c r="B1352" s="0" t="s">
        <v>4039</v>
      </c>
    </row>
    <row r="1353" customFormat="false" ht="15" hidden="false" customHeight="false" outlineLevel="0" collapsed="false">
      <c r="A1353" s="0" t="n">
        <v>0</v>
      </c>
      <c r="B1353" s="0" t="s">
        <v>4666</v>
      </c>
    </row>
    <row r="1354" customFormat="false" ht="15" hidden="false" customHeight="false" outlineLevel="0" collapsed="false">
      <c r="A1354" s="0" t="n">
        <v>0</v>
      </c>
      <c r="B1354" s="0" t="s">
        <v>5831</v>
      </c>
    </row>
    <row r="1355" customFormat="false" ht="15" hidden="false" customHeight="false" outlineLevel="0" collapsed="false">
      <c r="A1355" s="0" t="n">
        <v>0</v>
      </c>
      <c r="B1355" s="0" t="s">
        <v>4402</v>
      </c>
    </row>
    <row r="1356" customFormat="false" ht="15" hidden="false" customHeight="false" outlineLevel="0" collapsed="false">
      <c r="A1356" s="0" t="n">
        <v>0</v>
      </c>
      <c r="B1356" s="0" t="s">
        <v>4799</v>
      </c>
    </row>
    <row r="1357" customFormat="false" ht="15" hidden="false" customHeight="false" outlineLevel="0" collapsed="false">
      <c r="A1357" s="0" t="n">
        <v>0</v>
      </c>
      <c r="B1357" s="0" t="s">
        <v>4187</v>
      </c>
    </row>
    <row r="1358" customFormat="false" ht="15" hidden="false" customHeight="false" outlineLevel="0" collapsed="false">
      <c r="A1358" s="0" t="n">
        <v>0</v>
      </c>
      <c r="B1358" s="0" t="s">
        <v>5180</v>
      </c>
    </row>
    <row r="1359" customFormat="false" ht="15" hidden="false" customHeight="false" outlineLevel="0" collapsed="false">
      <c r="A1359" s="0" t="n">
        <v>0</v>
      </c>
      <c r="B1359" s="0" t="s">
        <v>5481</v>
      </c>
    </row>
    <row r="1360" customFormat="false" ht="15" hidden="false" customHeight="false" outlineLevel="0" collapsed="false">
      <c r="A1360" s="0" t="n">
        <v>0</v>
      </c>
      <c r="B1360" s="0" t="s">
        <v>2717</v>
      </c>
    </row>
    <row r="1361" customFormat="false" ht="15" hidden="false" customHeight="false" outlineLevel="0" collapsed="false">
      <c r="A1361" s="0" t="n">
        <v>0</v>
      </c>
      <c r="B1361" s="0" t="s">
        <v>5643</v>
      </c>
    </row>
    <row r="1362" customFormat="false" ht="15" hidden="false" customHeight="false" outlineLevel="0" collapsed="false">
      <c r="A1362" s="0" t="n">
        <v>0</v>
      </c>
      <c r="B1362" s="0" t="s">
        <v>4654</v>
      </c>
    </row>
    <row r="1363" customFormat="false" ht="15" hidden="false" customHeight="false" outlineLevel="0" collapsed="false">
      <c r="A1363" s="0" t="n">
        <v>0</v>
      </c>
      <c r="B1363" s="0" t="s">
        <v>5961</v>
      </c>
    </row>
    <row r="1364" customFormat="false" ht="15" hidden="false" customHeight="false" outlineLevel="0" collapsed="false">
      <c r="A1364" s="0" t="n">
        <v>0</v>
      </c>
      <c r="B1364" s="0" t="s">
        <v>5763</v>
      </c>
    </row>
    <row r="1365" customFormat="false" ht="15" hidden="false" customHeight="false" outlineLevel="0" collapsed="false">
      <c r="A1365" s="0" t="n">
        <v>0</v>
      </c>
      <c r="B1365" s="0" t="s">
        <v>4312</v>
      </c>
    </row>
    <row r="1366" customFormat="false" ht="15" hidden="false" customHeight="false" outlineLevel="0" collapsed="false">
      <c r="A1366" s="0" t="n">
        <v>0</v>
      </c>
      <c r="B1366" s="0" t="s">
        <v>5685</v>
      </c>
    </row>
    <row r="1367" customFormat="false" ht="15" hidden="false" customHeight="false" outlineLevel="0" collapsed="false">
      <c r="A1367" s="0" t="n">
        <v>0</v>
      </c>
      <c r="B1367" s="0" t="s">
        <v>1808</v>
      </c>
    </row>
    <row r="1368" customFormat="false" ht="15" hidden="false" customHeight="false" outlineLevel="0" collapsed="false">
      <c r="A1368" s="0" t="n">
        <v>0</v>
      </c>
      <c r="B1368" s="0" t="s">
        <v>5982</v>
      </c>
    </row>
    <row r="1369" customFormat="false" ht="15" hidden="false" customHeight="false" outlineLevel="0" collapsed="false">
      <c r="A1369" s="0" t="n">
        <v>0</v>
      </c>
      <c r="B1369" s="0" t="s">
        <v>5380</v>
      </c>
    </row>
    <row r="1370" customFormat="false" ht="15" hidden="false" customHeight="false" outlineLevel="0" collapsed="false">
      <c r="A1370" s="0" t="n">
        <v>0</v>
      </c>
      <c r="B1370" s="0" t="s">
        <v>420</v>
      </c>
    </row>
    <row r="1371" customFormat="false" ht="15" hidden="false" customHeight="false" outlineLevel="0" collapsed="false">
      <c r="A1371" s="0" t="n">
        <v>0</v>
      </c>
      <c r="B1371" s="0" t="s">
        <v>5548</v>
      </c>
    </row>
    <row r="1372" customFormat="false" ht="15" hidden="false" customHeight="false" outlineLevel="0" collapsed="false">
      <c r="A1372" s="0" t="n">
        <v>0</v>
      </c>
      <c r="B1372" s="0" t="s">
        <v>5937</v>
      </c>
    </row>
    <row r="1373" customFormat="false" ht="15" hidden="false" customHeight="false" outlineLevel="0" collapsed="false">
      <c r="A1373" s="0" t="n">
        <v>0</v>
      </c>
      <c r="B1373" s="0" t="s">
        <v>3425</v>
      </c>
    </row>
    <row r="1374" customFormat="false" ht="15" hidden="false" customHeight="false" outlineLevel="0" collapsed="false">
      <c r="A1374" s="0" t="n">
        <v>0</v>
      </c>
      <c r="B1374" s="0" t="s">
        <v>4276</v>
      </c>
    </row>
    <row r="1375" customFormat="false" ht="15" hidden="false" customHeight="false" outlineLevel="0" collapsed="false">
      <c r="A1375" s="0" t="n">
        <v>0</v>
      </c>
      <c r="B1375" s="0" t="s">
        <v>3322</v>
      </c>
    </row>
    <row r="1376" customFormat="false" ht="15" hidden="false" customHeight="false" outlineLevel="0" collapsed="false">
      <c r="A1376" s="0" t="n">
        <v>0</v>
      </c>
      <c r="B1376" s="0" t="s">
        <v>4517</v>
      </c>
    </row>
    <row r="1377" customFormat="false" ht="15" hidden="false" customHeight="false" outlineLevel="0" collapsed="false">
      <c r="A1377" s="0" t="n">
        <v>0</v>
      </c>
      <c r="B1377" s="0" t="s">
        <v>2822</v>
      </c>
    </row>
    <row r="1378" customFormat="false" ht="15" hidden="false" customHeight="false" outlineLevel="0" collapsed="false">
      <c r="A1378" s="0" t="n">
        <v>0</v>
      </c>
      <c r="B1378" s="0" t="s">
        <v>4078</v>
      </c>
    </row>
    <row r="1379" customFormat="false" ht="15" hidden="false" customHeight="false" outlineLevel="0" collapsed="false">
      <c r="A1379" s="0" t="n">
        <v>0</v>
      </c>
      <c r="B1379" s="0" t="s">
        <v>4393</v>
      </c>
    </row>
    <row r="1380" customFormat="false" ht="15" hidden="false" customHeight="false" outlineLevel="0" collapsed="false">
      <c r="A1380" s="0" t="n">
        <v>0</v>
      </c>
      <c r="B1380" s="0" t="s">
        <v>4508</v>
      </c>
    </row>
    <row r="1381" customFormat="false" ht="15" hidden="false" customHeight="false" outlineLevel="0" collapsed="false">
      <c r="A1381" s="0" t="n">
        <v>0</v>
      </c>
      <c r="B1381" s="0" t="s">
        <v>6221</v>
      </c>
    </row>
    <row r="1382" customFormat="false" ht="15" hidden="false" customHeight="false" outlineLevel="0" collapsed="false">
      <c r="A1382" s="0" t="n">
        <v>0</v>
      </c>
      <c r="B1382" s="0" t="s">
        <v>3541</v>
      </c>
    </row>
    <row r="1383" customFormat="false" ht="15" hidden="false" customHeight="false" outlineLevel="0" collapsed="false">
      <c r="A1383" s="0" t="n">
        <v>0</v>
      </c>
      <c r="B1383" s="0" t="s">
        <v>2592</v>
      </c>
    </row>
    <row r="1384" customFormat="false" ht="15" hidden="false" customHeight="false" outlineLevel="0" collapsed="false">
      <c r="A1384" s="0" t="n">
        <v>0</v>
      </c>
      <c r="B1384" s="0" t="s">
        <v>3173</v>
      </c>
    </row>
    <row r="1385" customFormat="false" ht="15" hidden="false" customHeight="false" outlineLevel="0" collapsed="false">
      <c r="A1385" s="0" t="n">
        <v>0</v>
      </c>
      <c r="B1385" s="0" t="s">
        <v>4935</v>
      </c>
    </row>
    <row r="1386" customFormat="false" ht="15" hidden="false" customHeight="false" outlineLevel="0" collapsed="false">
      <c r="A1386" s="0" t="n">
        <v>0</v>
      </c>
      <c r="B1386" s="0" t="s">
        <v>3258</v>
      </c>
    </row>
    <row r="1387" customFormat="false" ht="15" hidden="false" customHeight="false" outlineLevel="0" collapsed="false">
      <c r="A1387" s="0" t="n">
        <v>0</v>
      </c>
      <c r="B1387" s="0" t="s">
        <v>1785</v>
      </c>
    </row>
    <row r="1388" customFormat="false" ht="15" hidden="false" customHeight="false" outlineLevel="0" collapsed="false">
      <c r="A1388" s="0" t="n">
        <v>0</v>
      </c>
      <c r="B1388" s="0" t="s">
        <v>2757</v>
      </c>
    </row>
    <row r="1389" customFormat="false" ht="15" hidden="false" customHeight="false" outlineLevel="0" collapsed="false">
      <c r="A1389" s="0" t="n">
        <v>0</v>
      </c>
      <c r="B1389" s="0" t="s">
        <v>5980</v>
      </c>
    </row>
    <row r="1390" customFormat="false" ht="15" hidden="false" customHeight="false" outlineLevel="0" collapsed="false">
      <c r="A1390" s="0" t="n">
        <v>0</v>
      </c>
      <c r="B1390" s="0" t="s">
        <v>2860</v>
      </c>
    </row>
    <row r="1391" customFormat="false" ht="15" hidden="false" customHeight="false" outlineLevel="0" collapsed="false">
      <c r="A1391" s="0" t="n">
        <v>0</v>
      </c>
      <c r="B1391" s="0" t="s">
        <v>1282</v>
      </c>
    </row>
    <row r="1392" customFormat="false" ht="15" hidden="false" customHeight="false" outlineLevel="0" collapsed="false">
      <c r="A1392" s="0" t="n">
        <v>0</v>
      </c>
      <c r="B1392" s="0" t="s">
        <v>4070</v>
      </c>
    </row>
    <row r="1393" customFormat="false" ht="15" hidden="false" customHeight="false" outlineLevel="0" collapsed="false">
      <c r="A1393" s="0" t="n">
        <v>0</v>
      </c>
      <c r="B1393" s="0" t="s">
        <v>693</v>
      </c>
    </row>
    <row r="1394" customFormat="false" ht="15" hidden="false" customHeight="false" outlineLevel="0" collapsed="false">
      <c r="A1394" s="0" t="n">
        <v>0</v>
      </c>
      <c r="B1394" s="0" t="s">
        <v>4801</v>
      </c>
    </row>
    <row r="1395" customFormat="false" ht="15" hidden="false" customHeight="false" outlineLevel="0" collapsed="false">
      <c r="A1395" s="0" t="n">
        <v>0</v>
      </c>
      <c r="B1395" s="0" t="s">
        <v>3397</v>
      </c>
    </row>
    <row r="1396" customFormat="false" ht="15" hidden="false" customHeight="false" outlineLevel="0" collapsed="false">
      <c r="A1396" s="0" t="n">
        <v>0</v>
      </c>
      <c r="B1396" s="0" t="s">
        <v>4778</v>
      </c>
    </row>
    <row r="1397" customFormat="false" ht="15" hidden="false" customHeight="false" outlineLevel="0" collapsed="false">
      <c r="A1397" s="0" t="n">
        <v>0</v>
      </c>
      <c r="B1397" s="0" t="s">
        <v>5694</v>
      </c>
    </row>
    <row r="1398" customFormat="false" ht="15" hidden="false" customHeight="false" outlineLevel="0" collapsed="false">
      <c r="A1398" s="0" t="n">
        <v>0</v>
      </c>
      <c r="B1398" s="0" t="s">
        <v>2480</v>
      </c>
    </row>
    <row r="1399" customFormat="false" ht="15" hidden="false" customHeight="false" outlineLevel="0" collapsed="false">
      <c r="A1399" s="0" t="n">
        <v>0</v>
      </c>
      <c r="B1399" s="0" t="s">
        <v>1221</v>
      </c>
    </row>
    <row r="1400" customFormat="false" ht="15" hidden="false" customHeight="false" outlineLevel="0" collapsed="false">
      <c r="A1400" s="0" t="n">
        <v>0</v>
      </c>
      <c r="B1400" s="0" t="s">
        <v>5653</v>
      </c>
    </row>
    <row r="1401" customFormat="false" ht="15" hidden="false" customHeight="false" outlineLevel="0" collapsed="false">
      <c r="A1401" s="0" t="n">
        <v>0</v>
      </c>
      <c r="B1401" s="0" t="s">
        <v>3837</v>
      </c>
    </row>
    <row r="1402" customFormat="false" ht="15" hidden="false" customHeight="false" outlineLevel="0" collapsed="false">
      <c r="A1402" s="0" t="n">
        <v>0</v>
      </c>
      <c r="B1402" s="0" t="s">
        <v>4609</v>
      </c>
    </row>
    <row r="1403" customFormat="false" ht="15" hidden="false" customHeight="false" outlineLevel="0" collapsed="false">
      <c r="A1403" s="0" t="n">
        <v>0</v>
      </c>
      <c r="B1403" s="0" t="s">
        <v>642</v>
      </c>
    </row>
    <row r="1404" customFormat="false" ht="15" hidden="false" customHeight="false" outlineLevel="0" collapsed="false">
      <c r="A1404" s="0" t="n">
        <v>0</v>
      </c>
      <c r="B1404" s="0" t="s">
        <v>3277</v>
      </c>
    </row>
    <row r="1405" customFormat="false" ht="15" hidden="false" customHeight="false" outlineLevel="0" collapsed="false">
      <c r="A1405" s="0" t="n">
        <v>0</v>
      </c>
      <c r="B1405" s="0" t="s">
        <v>5493</v>
      </c>
    </row>
    <row r="1406" customFormat="false" ht="15" hidden="false" customHeight="false" outlineLevel="0" collapsed="false">
      <c r="A1406" s="0" t="n">
        <v>0</v>
      </c>
      <c r="B1406" s="0" t="s">
        <v>2190</v>
      </c>
    </row>
    <row r="1407" customFormat="false" ht="15" hidden="false" customHeight="false" outlineLevel="0" collapsed="false">
      <c r="A1407" s="0" t="n">
        <v>0</v>
      </c>
      <c r="B1407" s="0" t="s">
        <v>4463</v>
      </c>
    </row>
    <row r="1408" customFormat="false" ht="15" hidden="false" customHeight="false" outlineLevel="0" collapsed="false">
      <c r="A1408" s="0" t="n">
        <v>0</v>
      </c>
      <c r="B1408" s="0" t="s">
        <v>4670</v>
      </c>
    </row>
    <row r="1409" customFormat="false" ht="15" hidden="false" customHeight="false" outlineLevel="0" collapsed="false">
      <c r="A1409" s="0" t="n">
        <v>0</v>
      </c>
      <c r="B1409" s="0" t="s">
        <v>2981</v>
      </c>
    </row>
    <row r="1410" customFormat="false" ht="15" hidden="false" customHeight="false" outlineLevel="0" collapsed="false">
      <c r="A1410" s="0" t="n">
        <v>0</v>
      </c>
      <c r="B1410" s="0" t="s">
        <v>5288</v>
      </c>
    </row>
    <row r="1411" customFormat="false" ht="15" hidden="false" customHeight="false" outlineLevel="0" collapsed="false">
      <c r="A1411" s="0" t="n">
        <v>0</v>
      </c>
      <c r="B1411" s="0" t="s">
        <v>5673</v>
      </c>
    </row>
    <row r="1412" customFormat="false" ht="15" hidden="false" customHeight="false" outlineLevel="0" collapsed="false">
      <c r="A1412" s="0" t="n">
        <v>0</v>
      </c>
      <c r="B1412" s="0" t="s">
        <v>1016</v>
      </c>
    </row>
    <row r="1413" customFormat="false" ht="15" hidden="false" customHeight="false" outlineLevel="0" collapsed="false">
      <c r="A1413" s="0" t="n">
        <v>0</v>
      </c>
      <c r="B1413" s="0" t="s">
        <v>5701</v>
      </c>
    </row>
    <row r="1414" customFormat="false" ht="15" hidden="false" customHeight="false" outlineLevel="0" collapsed="false">
      <c r="A1414" s="0" t="n">
        <v>0</v>
      </c>
      <c r="B1414" s="0" t="s">
        <v>4568</v>
      </c>
    </row>
    <row r="1415" customFormat="false" ht="15" hidden="false" customHeight="false" outlineLevel="0" collapsed="false">
      <c r="A1415" s="0" t="n">
        <v>0</v>
      </c>
      <c r="B1415" s="0" t="s">
        <v>996</v>
      </c>
    </row>
    <row r="1416" customFormat="false" ht="15" hidden="false" customHeight="false" outlineLevel="0" collapsed="false">
      <c r="A1416" s="0" t="n">
        <v>0</v>
      </c>
      <c r="B1416" s="0" t="s">
        <v>5786</v>
      </c>
    </row>
    <row r="1417" customFormat="false" ht="15" hidden="false" customHeight="false" outlineLevel="0" collapsed="false">
      <c r="A1417" s="0" t="n">
        <v>0</v>
      </c>
      <c r="B1417" s="0" t="s">
        <v>4438</v>
      </c>
    </row>
    <row r="1418" customFormat="false" ht="15" hidden="false" customHeight="false" outlineLevel="0" collapsed="false">
      <c r="A1418" s="0" t="n">
        <v>0</v>
      </c>
      <c r="B1418" s="0" t="s">
        <v>5527</v>
      </c>
    </row>
    <row r="1419" customFormat="false" ht="15" hidden="false" customHeight="false" outlineLevel="0" collapsed="false">
      <c r="A1419" s="0" t="n">
        <v>0</v>
      </c>
      <c r="B1419" s="0" t="s">
        <v>5237</v>
      </c>
    </row>
    <row r="1420" customFormat="false" ht="15" hidden="false" customHeight="false" outlineLevel="0" collapsed="false">
      <c r="A1420" s="0" t="n">
        <v>0</v>
      </c>
      <c r="B1420" s="0" t="s">
        <v>6059</v>
      </c>
    </row>
    <row r="1421" customFormat="false" ht="15" hidden="false" customHeight="false" outlineLevel="0" collapsed="false">
      <c r="A1421" s="0" t="n">
        <v>0</v>
      </c>
      <c r="B1421" s="0" t="s">
        <v>1119</v>
      </c>
    </row>
    <row r="1422" customFormat="false" ht="15" hidden="false" customHeight="false" outlineLevel="0" collapsed="false">
      <c r="A1422" s="0" t="n">
        <v>0</v>
      </c>
      <c r="B1422" s="0" t="s">
        <v>5690</v>
      </c>
    </row>
    <row r="1423" customFormat="false" ht="15" hidden="false" customHeight="false" outlineLevel="0" collapsed="false">
      <c r="A1423" s="0" t="n">
        <v>0</v>
      </c>
      <c r="B1423" s="0" t="s">
        <v>5268</v>
      </c>
    </row>
    <row r="1424" customFormat="false" ht="15" hidden="false" customHeight="false" outlineLevel="0" collapsed="false">
      <c r="A1424" s="0" t="n">
        <v>0</v>
      </c>
      <c r="B1424" s="0" t="s">
        <v>5358</v>
      </c>
    </row>
    <row r="1425" customFormat="false" ht="15" hidden="false" customHeight="false" outlineLevel="0" collapsed="false">
      <c r="A1425" s="0" t="n">
        <v>0</v>
      </c>
      <c r="B1425" s="0" t="s">
        <v>2952</v>
      </c>
    </row>
    <row r="1426" customFormat="false" ht="15" hidden="false" customHeight="false" outlineLevel="0" collapsed="false">
      <c r="A1426" s="0" t="n">
        <v>0</v>
      </c>
      <c r="B1426" s="0" t="s">
        <v>4685</v>
      </c>
    </row>
    <row r="1427" customFormat="false" ht="15" hidden="false" customHeight="false" outlineLevel="0" collapsed="false">
      <c r="A1427" s="0" t="n">
        <v>0</v>
      </c>
      <c r="B1427" s="0" t="s">
        <v>5280</v>
      </c>
    </row>
    <row r="1428" customFormat="false" ht="15" hidden="false" customHeight="false" outlineLevel="0" collapsed="false">
      <c r="A1428" s="0" t="n">
        <v>0</v>
      </c>
      <c r="B1428" s="0" t="s">
        <v>1742</v>
      </c>
    </row>
    <row r="1429" customFormat="false" ht="15" hidden="false" customHeight="false" outlineLevel="0" collapsed="false">
      <c r="A1429" s="0" t="n">
        <v>0</v>
      </c>
      <c r="B1429" s="0" t="s">
        <v>3572</v>
      </c>
    </row>
    <row r="1430" customFormat="false" ht="15" hidden="false" customHeight="false" outlineLevel="0" collapsed="false">
      <c r="A1430" s="0" t="n">
        <v>0</v>
      </c>
      <c r="B1430" s="0" t="s">
        <v>4318</v>
      </c>
    </row>
    <row r="1431" customFormat="false" ht="15" hidden="false" customHeight="false" outlineLevel="0" collapsed="false">
      <c r="A1431" s="0" t="n">
        <v>0</v>
      </c>
      <c r="B1431" s="0" t="s">
        <v>5797</v>
      </c>
    </row>
    <row r="1432" customFormat="false" ht="15" hidden="false" customHeight="false" outlineLevel="0" collapsed="false">
      <c r="A1432" s="0" t="n">
        <v>0</v>
      </c>
      <c r="B1432" s="0" t="s">
        <v>4615</v>
      </c>
    </row>
    <row r="1433" customFormat="false" ht="15" hidden="false" customHeight="false" outlineLevel="0" collapsed="false">
      <c r="A1433" s="0" t="n">
        <v>0</v>
      </c>
      <c r="B1433" s="0" t="s">
        <v>3136</v>
      </c>
    </row>
    <row r="1434" customFormat="false" ht="15" hidden="false" customHeight="false" outlineLevel="0" collapsed="false">
      <c r="A1434" s="0" t="n">
        <v>0</v>
      </c>
      <c r="B1434" s="0" t="s">
        <v>6086</v>
      </c>
    </row>
    <row r="1435" customFormat="false" ht="15" hidden="false" customHeight="false" outlineLevel="0" collapsed="false">
      <c r="A1435" s="0" t="n">
        <v>0</v>
      </c>
      <c r="B1435" s="0" t="s">
        <v>6339</v>
      </c>
    </row>
    <row r="1436" customFormat="false" ht="15" hidden="false" customHeight="false" outlineLevel="0" collapsed="false">
      <c r="A1436" s="0" t="n">
        <v>0</v>
      </c>
      <c r="B1436" s="0" t="s">
        <v>3116</v>
      </c>
    </row>
    <row r="1437" customFormat="false" ht="15" hidden="false" customHeight="false" outlineLevel="0" collapsed="false">
      <c r="A1437" s="0" t="n">
        <v>0</v>
      </c>
      <c r="B1437" s="0" t="s">
        <v>6359</v>
      </c>
    </row>
    <row r="1438" customFormat="false" ht="15" hidden="false" customHeight="false" outlineLevel="0" collapsed="false">
      <c r="A1438" s="0" t="n">
        <v>0</v>
      </c>
      <c r="B1438" s="0" t="s">
        <v>2961</v>
      </c>
    </row>
    <row r="1439" customFormat="false" ht="15" hidden="false" customHeight="false" outlineLevel="0" collapsed="false">
      <c r="A1439" s="0" t="n">
        <v>0</v>
      </c>
      <c r="B1439" s="0" t="s">
        <v>3522</v>
      </c>
    </row>
    <row r="1440" customFormat="false" ht="15" hidden="false" customHeight="false" outlineLevel="0" collapsed="false">
      <c r="A1440" s="0" t="n">
        <v>0</v>
      </c>
      <c r="B1440" s="0" t="s">
        <v>957</v>
      </c>
    </row>
    <row r="1441" customFormat="false" ht="15" hidden="false" customHeight="false" outlineLevel="0" collapsed="false">
      <c r="A1441" s="0" t="n">
        <v>0</v>
      </c>
      <c r="B1441" s="0" t="s">
        <v>4624</v>
      </c>
    </row>
    <row r="1442" customFormat="false" ht="15" hidden="false" customHeight="false" outlineLevel="0" collapsed="false">
      <c r="A1442" s="0" t="n">
        <v>0</v>
      </c>
      <c r="B1442" s="0" t="s">
        <v>3868</v>
      </c>
    </row>
    <row r="1443" customFormat="false" ht="15" hidden="false" customHeight="false" outlineLevel="0" collapsed="false">
      <c r="A1443" s="0" t="n">
        <v>0</v>
      </c>
      <c r="B1443" s="0" t="s">
        <v>4774</v>
      </c>
    </row>
    <row r="1444" customFormat="false" ht="15" hidden="false" customHeight="false" outlineLevel="0" collapsed="false">
      <c r="A1444" s="0" t="n">
        <v>0</v>
      </c>
      <c r="B1444" s="0" t="s">
        <v>4196</v>
      </c>
    </row>
    <row r="1445" customFormat="false" ht="15" hidden="false" customHeight="false" outlineLevel="0" collapsed="false">
      <c r="A1445" s="0" t="n">
        <v>0</v>
      </c>
      <c r="B1445" s="0" t="s">
        <v>2943</v>
      </c>
    </row>
    <row r="1446" customFormat="false" ht="15" hidden="false" customHeight="false" outlineLevel="0" collapsed="false">
      <c r="A1446" s="0" t="n">
        <v>0</v>
      </c>
      <c r="B1446" s="0" t="s">
        <v>4392</v>
      </c>
    </row>
    <row r="1447" customFormat="false" ht="15" hidden="false" customHeight="false" outlineLevel="0" collapsed="false">
      <c r="A1447" s="0" t="n">
        <v>0</v>
      </c>
      <c r="B1447" s="0" t="s">
        <v>427</v>
      </c>
    </row>
    <row r="1448" customFormat="false" ht="15" hidden="false" customHeight="false" outlineLevel="0" collapsed="false">
      <c r="A1448" s="0" t="n">
        <v>0</v>
      </c>
      <c r="B1448" s="0" t="s">
        <v>3310</v>
      </c>
    </row>
    <row r="1449" customFormat="false" ht="15" hidden="false" customHeight="false" outlineLevel="0" collapsed="false">
      <c r="A1449" s="0" t="n">
        <v>0</v>
      </c>
      <c r="B1449" s="0" t="s">
        <v>3181</v>
      </c>
    </row>
    <row r="1450" customFormat="false" ht="15" hidden="false" customHeight="false" outlineLevel="0" collapsed="false">
      <c r="A1450" s="0" t="n">
        <v>0</v>
      </c>
      <c r="B1450" s="0" t="s">
        <v>6225</v>
      </c>
    </row>
    <row r="1451" customFormat="false" ht="15" hidden="false" customHeight="false" outlineLevel="0" collapsed="false">
      <c r="A1451" s="0" t="n">
        <v>0</v>
      </c>
      <c r="B1451" s="0" t="s">
        <v>5016</v>
      </c>
    </row>
    <row r="1452" customFormat="false" ht="15" hidden="false" customHeight="false" outlineLevel="0" collapsed="false">
      <c r="A1452" s="0" t="n">
        <v>0</v>
      </c>
      <c r="B1452" s="0" t="s">
        <v>3993</v>
      </c>
    </row>
    <row r="1453" customFormat="false" ht="15" hidden="false" customHeight="false" outlineLevel="0" collapsed="false">
      <c r="A1453" s="0" t="n">
        <v>0</v>
      </c>
      <c r="B1453" s="0" t="s">
        <v>6251</v>
      </c>
    </row>
    <row r="1454" customFormat="false" ht="15" hidden="false" customHeight="false" outlineLevel="0" collapsed="false">
      <c r="A1454" s="0" t="n">
        <v>0</v>
      </c>
      <c r="B1454" s="0" t="s">
        <v>5006</v>
      </c>
    </row>
    <row r="1455" customFormat="false" ht="15" hidden="false" customHeight="false" outlineLevel="0" collapsed="false">
      <c r="A1455" s="0" t="n">
        <v>0</v>
      </c>
      <c r="B1455" s="0" t="s">
        <v>5703</v>
      </c>
    </row>
    <row r="1456" customFormat="false" ht="15" hidden="false" customHeight="false" outlineLevel="0" collapsed="false">
      <c r="A1456" s="0" t="n">
        <v>0</v>
      </c>
      <c r="B1456" s="0" t="s">
        <v>6354</v>
      </c>
    </row>
    <row r="1457" customFormat="false" ht="15" hidden="false" customHeight="false" outlineLevel="0" collapsed="false">
      <c r="A1457" s="0" t="n">
        <v>0</v>
      </c>
      <c r="B1457" s="0" t="s">
        <v>4586</v>
      </c>
    </row>
    <row r="1458" customFormat="false" ht="15" hidden="false" customHeight="false" outlineLevel="0" collapsed="false">
      <c r="A1458" s="0" t="n">
        <v>0</v>
      </c>
      <c r="B1458" s="0" t="s">
        <v>6393</v>
      </c>
    </row>
    <row r="1459" customFormat="false" ht="15" hidden="false" customHeight="false" outlineLevel="0" collapsed="false">
      <c r="A1459" s="0" t="n">
        <v>0</v>
      </c>
      <c r="B1459" s="0" t="s">
        <v>4897</v>
      </c>
    </row>
    <row r="1460" customFormat="false" ht="15" hidden="false" customHeight="false" outlineLevel="0" collapsed="false">
      <c r="A1460" s="0" t="n">
        <v>0</v>
      </c>
      <c r="B1460" s="0" t="s">
        <v>5298</v>
      </c>
    </row>
    <row r="1461" customFormat="false" ht="15" hidden="false" customHeight="false" outlineLevel="0" collapsed="false">
      <c r="A1461" s="0" t="n">
        <v>0</v>
      </c>
      <c r="B1461" s="0" t="s">
        <v>4435</v>
      </c>
    </row>
    <row r="1462" customFormat="false" ht="15" hidden="false" customHeight="false" outlineLevel="0" collapsed="false">
      <c r="A1462" s="0" t="n">
        <v>0</v>
      </c>
      <c r="B1462" s="0" t="s">
        <v>1106</v>
      </c>
    </row>
    <row r="1463" customFormat="false" ht="15" hidden="false" customHeight="false" outlineLevel="0" collapsed="false">
      <c r="A1463" s="0" t="n">
        <v>0</v>
      </c>
      <c r="B1463" s="0" t="s">
        <v>1693</v>
      </c>
    </row>
    <row r="1464" customFormat="false" ht="15" hidden="false" customHeight="false" outlineLevel="0" collapsed="false">
      <c r="A1464" s="0" t="n">
        <v>0</v>
      </c>
      <c r="B1464" s="0" t="s">
        <v>3718</v>
      </c>
    </row>
    <row r="1465" customFormat="false" ht="15" hidden="false" customHeight="false" outlineLevel="0" collapsed="false">
      <c r="A1465" s="0" t="n">
        <v>0</v>
      </c>
      <c r="B1465" s="0" t="s">
        <v>5613</v>
      </c>
    </row>
    <row r="1466" customFormat="false" ht="15" hidden="false" customHeight="false" outlineLevel="0" collapsed="false">
      <c r="A1466" s="0" t="n">
        <v>0</v>
      </c>
      <c r="B1466" s="0" t="s">
        <v>2899</v>
      </c>
    </row>
    <row r="1467" customFormat="false" ht="15" hidden="false" customHeight="false" outlineLevel="0" collapsed="false">
      <c r="A1467" s="0" t="n">
        <v>0</v>
      </c>
      <c r="B1467" s="0" t="s">
        <v>4372</v>
      </c>
    </row>
    <row r="1468" customFormat="false" ht="15" hidden="false" customHeight="false" outlineLevel="0" collapsed="false">
      <c r="A1468" s="0" t="n">
        <v>0</v>
      </c>
      <c r="B1468" s="0" t="s">
        <v>2790</v>
      </c>
    </row>
    <row r="1469" customFormat="false" ht="15" hidden="false" customHeight="false" outlineLevel="0" collapsed="false">
      <c r="A1469" s="0" t="n">
        <v>0</v>
      </c>
      <c r="B1469" s="0" t="s">
        <v>5519</v>
      </c>
    </row>
    <row r="1470" customFormat="false" ht="15" hidden="false" customHeight="false" outlineLevel="0" collapsed="false">
      <c r="A1470" s="0" t="n">
        <v>0</v>
      </c>
      <c r="B1470" s="0" t="s">
        <v>931</v>
      </c>
    </row>
    <row r="1471" customFormat="false" ht="15" hidden="false" customHeight="false" outlineLevel="0" collapsed="false">
      <c r="A1471" s="0" t="n">
        <v>0</v>
      </c>
      <c r="B1471" s="0" t="s">
        <v>5065</v>
      </c>
    </row>
    <row r="1472" customFormat="false" ht="15" hidden="false" customHeight="false" outlineLevel="0" collapsed="false">
      <c r="A1472" s="0" t="n">
        <v>0</v>
      </c>
      <c r="B1472" s="0" t="s">
        <v>5704</v>
      </c>
    </row>
    <row r="1473" customFormat="false" ht="15" hidden="false" customHeight="false" outlineLevel="0" collapsed="false">
      <c r="A1473" s="0" t="n">
        <v>0</v>
      </c>
      <c r="B1473" s="0" t="s">
        <v>2787</v>
      </c>
    </row>
    <row r="1474" customFormat="false" ht="15" hidden="false" customHeight="false" outlineLevel="0" collapsed="false">
      <c r="A1474" s="0" t="n">
        <v>0</v>
      </c>
      <c r="B1474" s="0" t="s">
        <v>6061</v>
      </c>
    </row>
    <row r="1475" customFormat="false" ht="15" hidden="false" customHeight="false" outlineLevel="0" collapsed="false">
      <c r="A1475" s="0" t="n">
        <v>0</v>
      </c>
      <c r="B1475" s="0" t="s">
        <v>5765</v>
      </c>
    </row>
    <row r="1476" customFormat="false" ht="15" hidden="false" customHeight="false" outlineLevel="0" collapsed="false">
      <c r="A1476" s="0" t="n">
        <v>0</v>
      </c>
      <c r="B1476" s="0" t="s">
        <v>3208</v>
      </c>
    </row>
    <row r="1477" customFormat="false" ht="15" hidden="false" customHeight="false" outlineLevel="0" collapsed="false">
      <c r="A1477" s="0" t="n">
        <v>0</v>
      </c>
      <c r="B1477" s="0" t="s">
        <v>6232</v>
      </c>
    </row>
    <row r="1478" customFormat="false" ht="15" hidden="false" customHeight="false" outlineLevel="0" collapsed="false">
      <c r="A1478" s="0" t="n">
        <v>0</v>
      </c>
      <c r="B1478" s="0" t="s">
        <v>2022</v>
      </c>
    </row>
    <row r="1479" customFormat="false" ht="15" hidden="false" customHeight="false" outlineLevel="0" collapsed="false">
      <c r="A1479" s="0" t="n">
        <v>0</v>
      </c>
      <c r="B1479" s="0" t="s">
        <v>2866</v>
      </c>
    </row>
    <row r="1480" customFormat="false" ht="15" hidden="false" customHeight="false" outlineLevel="0" collapsed="false">
      <c r="A1480" s="0" t="n">
        <v>0</v>
      </c>
      <c r="B1480" s="0" t="s">
        <v>5051</v>
      </c>
    </row>
    <row r="1481" customFormat="false" ht="15" hidden="false" customHeight="false" outlineLevel="0" collapsed="false">
      <c r="A1481" s="0" t="n">
        <v>0</v>
      </c>
      <c r="B1481" s="0" t="s">
        <v>5144</v>
      </c>
    </row>
    <row r="1482" customFormat="false" ht="15" hidden="false" customHeight="false" outlineLevel="0" collapsed="false">
      <c r="A1482" s="0" t="n">
        <v>0</v>
      </c>
      <c r="B1482" s="0" t="s">
        <v>4414</v>
      </c>
    </row>
    <row r="1483" customFormat="false" ht="15" hidden="false" customHeight="false" outlineLevel="0" collapsed="false">
      <c r="A1483" s="0" t="n">
        <v>0</v>
      </c>
      <c r="B1483" s="0" t="s">
        <v>1500</v>
      </c>
    </row>
    <row r="1484" customFormat="false" ht="15" hidden="false" customHeight="false" outlineLevel="0" collapsed="false">
      <c r="A1484" s="0" t="n">
        <v>0</v>
      </c>
      <c r="B1484" s="0" t="s">
        <v>5535</v>
      </c>
    </row>
    <row r="1485" customFormat="false" ht="15" hidden="false" customHeight="false" outlineLevel="0" collapsed="false">
      <c r="A1485" s="0" t="n">
        <v>0</v>
      </c>
      <c r="B1485" s="0" t="s">
        <v>6214</v>
      </c>
    </row>
    <row r="1486" customFormat="false" ht="15" hidden="false" customHeight="false" outlineLevel="0" collapsed="false">
      <c r="A1486" s="0" t="n">
        <v>0</v>
      </c>
      <c r="B1486" s="0" t="s">
        <v>4637</v>
      </c>
    </row>
    <row r="1487" customFormat="false" ht="15" hidden="false" customHeight="false" outlineLevel="0" collapsed="false">
      <c r="A1487" s="0" t="n">
        <v>0</v>
      </c>
      <c r="B1487" s="0" t="s">
        <v>5539</v>
      </c>
    </row>
    <row r="1488" customFormat="false" ht="15" hidden="false" customHeight="false" outlineLevel="0" collapsed="false">
      <c r="A1488" s="0" t="n">
        <v>0</v>
      </c>
      <c r="B1488" s="0" t="s">
        <v>6227</v>
      </c>
    </row>
    <row r="1489" customFormat="false" ht="15" hidden="false" customHeight="false" outlineLevel="0" collapsed="false">
      <c r="A1489" s="0" t="n">
        <v>0</v>
      </c>
      <c r="B1489" s="0" t="s">
        <v>1549</v>
      </c>
    </row>
    <row r="1490" customFormat="false" ht="15" hidden="false" customHeight="false" outlineLevel="0" collapsed="false">
      <c r="A1490" s="0" t="n">
        <v>0</v>
      </c>
      <c r="B1490" s="0" t="s">
        <v>4764</v>
      </c>
    </row>
    <row r="1491" customFormat="false" ht="15" hidden="false" customHeight="false" outlineLevel="0" collapsed="false">
      <c r="A1491" s="0" t="n">
        <v>0</v>
      </c>
      <c r="B1491" s="0" t="s">
        <v>3953</v>
      </c>
    </row>
    <row r="1492" customFormat="false" ht="15" hidden="false" customHeight="false" outlineLevel="0" collapsed="false">
      <c r="A1492" s="0" t="n">
        <v>0</v>
      </c>
      <c r="B1492" s="0" t="s">
        <v>3365</v>
      </c>
    </row>
    <row r="1493" customFormat="false" ht="15" hidden="false" customHeight="false" outlineLevel="0" collapsed="false">
      <c r="A1493" s="0" t="n">
        <v>0</v>
      </c>
      <c r="B1493" s="0" t="s">
        <v>6060</v>
      </c>
    </row>
    <row r="1494" customFormat="false" ht="15" hidden="false" customHeight="false" outlineLevel="0" collapsed="false">
      <c r="A1494" s="0" t="n">
        <v>0</v>
      </c>
      <c r="B1494" s="0" t="s">
        <v>5811</v>
      </c>
    </row>
    <row r="1495" customFormat="false" ht="15" hidden="false" customHeight="false" outlineLevel="0" collapsed="false">
      <c r="A1495" s="0" t="n">
        <v>0</v>
      </c>
      <c r="B1495" s="0" t="s">
        <v>4292</v>
      </c>
    </row>
    <row r="1496" customFormat="false" ht="15" hidden="false" customHeight="false" outlineLevel="0" collapsed="false">
      <c r="A1496" s="0" t="n">
        <v>0</v>
      </c>
      <c r="B1496" s="0" t="s">
        <v>6100</v>
      </c>
    </row>
    <row r="1497" customFormat="false" ht="15" hidden="false" customHeight="false" outlineLevel="0" collapsed="false">
      <c r="A1497" s="0" t="n">
        <v>0</v>
      </c>
      <c r="B1497" s="0" t="s">
        <v>5614</v>
      </c>
    </row>
    <row r="1498" customFormat="false" ht="15" hidden="false" customHeight="false" outlineLevel="0" collapsed="false">
      <c r="A1498" s="0" t="n">
        <v>0</v>
      </c>
      <c r="B1498" s="0" t="s">
        <v>3045</v>
      </c>
    </row>
    <row r="1499" customFormat="false" ht="15" hidden="false" customHeight="false" outlineLevel="0" collapsed="false">
      <c r="A1499" s="0" t="n">
        <v>0</v>
      </c>
      <c r="B1499" s="0" t="s">
        <v>5629</v>
      </c>
    </row>
    <row r="1500" customFormat="false" ht="15" hidden="false" customHeight="false" outlineLevel="0" collapsed="false">
      <c r="A1500" s="0" t="n">
        <v>0</v>
      </c>
      <c r="B1500" s="0" t="s">
        <v>5020</v>
      </c>
    </row>
    <row r="1501" customFormat="false" ht="15" hidden="false" customHeight="false" outlineLevel="0" collapsed="false">
      <c r="A1501" s="0" t="n">
        <v>0</v>
      </c>
      <c r="B1501" s="0" t="s">
        <v>2131</v>
      </c>
    </row>
    <row r="1502" customFormat="false" ht="15" hidden="false" customHeight="false" outlineLevel="0" collapsed="false">
      <c r="A1502" s="0" t="n">
        <v>0</v>
      </c>
      <c r="B1502" s="0" t="s">
        <v>4941</v>
      </c>
    </row>
    <row r="1503" customFormat="false" ht="15" hidden="false" customHeight="false" outlineLevel="0" collapsed="false">
      <c r="A1503" s="0" t="n">
        <v>0</v>
      </c>
      <c r="B1503" s="0" t="s">
        <v>5533</v>
      </c>
    </row>
    <row r="1504" customFormat="false" ht="15" hidden="false" customHeight="false" outlineLevel="0" collapsed="false">
      <c r="A1504" s="0" t="n">
        <v>0</v>
      </c>
      <c r="B1504" s="0" t="s">
        <v>3495</v>
      </c>
    </row>
    <row r="1505" customFormat="false" ht="15" hidden="false" customHeight="false" outlineLevel="0" collapsed="false">
      <c r="A1505" s="0" t="n">
        <v>0</v>
      </c>
      <c r="B1505" s="0" t="s">
        <v>5509</v>
      </c>
    </row>
    <row r="1506" customFormat="false" ht="15" hidden="false" customHeight="false" outlineLevel="0" collapsed="false">
      <c r="A1506" s="0" t="n">
        <v>0</v>
      </c>
      <c r="B1506" s="0" t="s">
        <v>5813</v>
      </c>
    </row>
    <row r="1507" customFormat="false" ht="15" hidden="false" customHeight="false" outlineLevel="0" collapsed="false">
      <c r="A1507" s="0" t="n">
        <v>0</v>
      </c>
      <c r="B1507" s="0" t="s">
        <v>3824</v>
      </c>
    </row>
    <row r="1508" customFormat="false" ht="15" hidden="false" customHeight="false" outlineLevel="0" collapsed="false">
      <c r="A1508" s="0" t="n">
        <v>0</v>
      </c>
      <c r="B1508" s="0" t="s">
        <v>2891</v>
      </c>
    </row>
    <row r="1509" customFormat="false" ht="15" hidden="false" customHeight="false" outlineLevel="0" collapsed="false">
      <c r="A1509" s="0" t="n">
        <v>0</v>
      </c>
      <c r="B1509" s="0" t="s">
        <v>4682</v>
      </c>
    </row>
    <row r="1510" customFormat="false" ht="15" hidden="false" customHeight="false" outlineLevel="0" collapsed="false">
      <c r="A1510" s="0" t="n">
        <v>0</v>
      </c>
      <c r="B1510" s="0" t="s">
        <v>5106</v>
      </c>
    </row>
    <row r="1511" customFormat="false" ht="15" hidden="false" customHeight="false" outlineLevel="0" collapsed="false">
      <c r="A1511" s="0" t="n">
        <v>0</v>
      </c>
      <c r="B1511" s="0" t="s">
        <v>5287</v>
      </c>
    </row>
    <row r="1512" customFormat="false" ht="15" hidden="false" customHeight="false" outlineLevel="0" collapsed="false">
      <c r="A1512" s="0" t="n">
        <v>0</v>
      </c>
      <c r="B1512" s="0" t="s">
        <v>4221</v>
      </c>
    </row>
    <row r="1513" customFormat="false" ht="15" hidden="false" customHeight="false" outlineLevel="0" collapsed="false">
      <c r="A1513" s="0" t="n">
        <v>0</v>
      </c>
      <c r="B1513" s="0" t="s">
        <v>4144</v>
      </c>
    </row>
    <row r="1514" customFormat="false" ht="15" hidden="false" customHeight="false" outlineLevel="0" collapsed="false">
      <c r="A1514" s="0" t="n">
        <v>0</v>
      </c>
      <c r="B1514" s="0" t="s">
        <v>5382</v>
      </c>
    </row>
    <row r="1515" customFormat="false" ht="15" hidden="false" customHeight="false" outlineLevel="0" collapsed="false">
      <c r="A1515" s="0" t="n">
        <v>0</v>
      </c>
      <c r="B1515" s="0" t="s">
        <v>5677</v>
      </c>
    </row>
    <row r="1516" customFormat="false" ht="15" hidden="false" customHeight="false" outlineLevel="0" collapsed="false">
      <c r="A1516" s="0" t="n">
        <v>0</v>
      </c>
      <c r="B1516" s="0" t="s">
        <v>4351</v>
      </c>
    </row>
    <row r="1517" customFormat="false" ht="15" hidden="false" customHeight="false" outlineLevel="0" collapsed="false">
      <c r="A1517" s="0" t="n">
        <v>0</v>
      </c>
      <c r="B1517" s="0" t="s">
        <v>2374</v>
      </c>
    </row>
    <row r="1518" customFormat="false" ht="15" hidden="false" customHeight="false" outlineLevel="0" collapsed="false">
      <c r="A1518" s="0" t="n">
        <v>0</v>
      </c>
      <c r="B1518" s="0" t="s">
        <v>1300</v>
      </c>
    </row>
    <row r="1519" customFormat="false" ht="15" hidden="false" customHeight="false" outlineLevel="0" collapsed="false">
      <c r="A1519" s="0" t="n">
        <v>0</v>
      </c>
      <c r="B1519" s="0" t="s">
        <v>3362</v>
      </c>
    </row>
    <row r="1520" customFormat="false" ht="15" hidden="false" customHeight="false" outlineLevel="0" collapsed="false">
      <c r="A1520" s="0" t="n">
        <v>0</v>
      </c>
      <c r="B1520" s="0" t="s">
        <v>4647</v>
      </c>
    </row>
    <row r="1521" customFormat="false" ht="15" hidden="false" customHeight="false" outlineLevel="0" collapsed="false">
      <c r="A1521" s="0" t="n">
        <v>0</v>
      </c>
      <c r="B1521" s="0" t="s">
        <v>3193</v>
      </c>
    </row>
    <row r="1522" customFormat="false" ht="15" hidden="false" customHeight="false" outlineLevel="0" collapsed="false">
      <c r="A1522" s="0" t="n">
        <v>0</v>
      </c>
      <c r="B1522" s="0" t="s">
        <v>3247</v>
      </c>
    </row>
    <row r="1523" customFormat="false" ht="15" hidden="false" customHeight="false" outlineLevel="0" collapsed="false">
      <c r="A1523" s="0" t="n">
        <v>0</v>
      </c>
      <c r="B1523" s="0" t="s">
        <v>6249</v>
      </c>
    </row>
    <row r="1524" customFormat="false" ht="15" hidden="false" customHeight="false" outlineLevel="0" collapsed="false">
      <c r="A1524" s="0" t="n">
        <v>0</v>
      </c>
      <c r="B1524" s="0" t="s">
        <v>5965</v>
      </c>
    </row>
    <row r="1525" customFormat="false" ht="15" hidden="false" customHeight="false" outlineLevel="0" collapsed="false">
      <c r="A1525" s="0" t="n">
        <v>0</v>
      </c>
      <c r="B1525" s="0" t="s">
        <v>6341</v>
      </c>
    </row>
    <row r="1526" customFormat="false" ht="15" hidden="false" customHeight="false" outlineLevel="0" collapsed="false">
      <c r="A1526" s="0" t="n">
        <v>0</v>
      </c>
      <c r="B1526" s="0" t="s">
        <v>5095</v>
      </c>
    </row>
    <row r="1527" customFormat="false" ht="15" hidden="false" customHeight="false" outlineLevel="0" collapsed="false">
      <c r="A1527" s="0" t="n">
        <v>0</v>
      </c>
      <c r="B1527" s="0" t="s">
        <v>5525</v>
      </c>
    </row>
    <row r="1528" customFormat="false" ht="15" hidden="false" customHeight="false" outlineLevel="0" collapsed="false">
      <c r="A1528" s="0" t="n">
        <v>0</v>
      </c>
      <c r="B1528" s="0" t="s">
        <v>6247</v>
      </c>
    </row>
    <row r="1529" customFormat="false" ht="15" hidden="false" customHeight="false" outlineLevel="0" collapsed="false">
      <c r="A1529" s="0" t="n">
        <v>0</v>
      </c>
      <c r="B1529" s="0" t="s">
        <v>4278</v>
      </c>
    </row>
    <row r="1530" customFormat="false" ht="15" hidden="false" customHeight="false" outlineLevel="0" collapsed="false">
      <c r="A1530" s="0" t="n">
        <v>0</v>
      </c>
      <c r="B1530" s="0" t="s">
        <v>4863</v>
      </c>
    </row>
    <row r="1531" customFormat="false" ht="15" hidden="false" customHeight="false" outlineLevel="0" collapsed="false">
      <c r="A1531" s="0" t="n">
        <v>0</v>
      </c>
      <c r="B1531" s="0" t="s">
        <v>4865</v>
      </c>
    </row>
    <row r="1532" customFormat="false" ht="15" hidden="false" customHeight="false" outlineLevel="0" collapsed="false">
      <c r="A1532" s="0" t="n">
        <v>0</v>
      </c>
      <c r="B1532" s="0" t="s">
        <v>6356</v>
      </c>
    </row>
    <row r="1533" customFormat="false" ht="15" hidden="false" customHeight="false" outlineLevel="0" collapsed="false">
      <c r="A1533" s="0" t="n">
        <v>0</v>
      </c>
      <c r="B1533" s="0" t="s">
        <v>6360</v>
      </c>
    </row>
    <row r="1534" customFormat="false" ht="15" hidden="false" customHeight="false" outlineLevel="0" collapsed="false">
      <c r="A1534" s="0" t="n">
        <v>0</v>
      </c>
      <c r="B1534" s="0" t="s">
        <v>5084</v>
      </c>
    </row>
    <row r="1535" customFormat="false" ht="15" hidden="false" customHeight="false" outlineLevel="0" collapsed="false">
      <c r="A1535" s="0" t="n">
        <v>0</v>
      </c>
      <c r="B1535" s="0" t="s">
        <v>5488</v>
      </c>
    </row>
    <row r="1536" customFormat="false" ht="15" hidden="false" customHeight="false" outlineLevel="0" collapsed="false">
      <c r="A1536" s="0" t="n">
        <v>0</v>
      </c>
      <c r="B1536" s="0" t="s">
        <v>5393</v>
      </c>
    </row>
    <row r="1537" customFormat="false" ht="15" hidden="false" customHeight="false" outlineLevel="0" collapsed="false">
      <c r="A1537" s="0" t="n">
        <v>0</v>
      </c>
      <c r="B1537" s="0" t="s">
        <v>4210</v>
      </c>
    </row>
    <row r="1538" customFormat="false" ht="15" hidden="false" customHeight="false" outlineLevel="0" collapsed="false">
      <c r="A1538" s="0" t="n">
        <v>0</v>
      </c>
      <c r="B1538" s="0" t="s">
        <v>6321</v>
      </c>
    </row>
    <row r="1539" customFormat="false" ht="15" hidden="false" customHeight="false" outlineLevel="0" collapsed="false">
      <c r="A1539" s="0" t="n">
        <v>0</v>
      </c>
      <c r="B1539" s="0" t="s">
        <v>4843</v>
      </c>
    </row>
    <row r="1540" customFormat="false" ht="15" hidden="false" customHeight="false" outlineLevel="0" collapsed="false">
      <c r="A1540" s="0" t="n">
        <v>0</v>
      </c>
      <c r="B1540" s="0" t="s">
        <v>3705</v>
      </c>
    </row>
    <row r="1541" customFormat="false" ht="15" hidden="false" customHeight="false" outlineLevel="0" collapsed="false">
      <c r="A1541" s="0" t="n">
        <v>0</v>
      </c>
      <c r="B1541" s="0" t="s">
        <v>332</v>
      </c>
    </row>
    <row r="1542" customFormat="false" ht="15" hidden="false" customHeight="false" outlineLevel="0" collapsed="false">
      <c r="A1542" s="0" t="n">
        <v>0</v>
      </c>
      <c r="B1542" s="0" t="s">
        <v>1601</v>
      </c>
    </row>
    <row r="1543" customFormat="false" ht="15" hidden="false" customHeight="false" outlineLevel="0" collapsed="false">
      <c r="A1543" s="0" t="n">
        <v>0</v>
      </c>
      <c r="B1543" s="0" t="s">
        <v>1885</v>
      </c>
    </row>
    <row r="1544" customFormat="false" ht="15" hidden="false" customHeight="false" outlineLevel="0" collapsed="false">
      <c r="A1544" s="0" t="n">
        <v>0</v>
      </c>
      <c r="B1544" s="0" t="s">
        <v>4204</v>
      </c>
    </row>
    <row r="1545" customFormat="false" ht="15" hidden="false" customHeight="false" outlineLevel="0" collapsed="false">
      <c r="A1545" s="0" t="n">
        <v>0</v>
      </c>
      <c r="B1545" s="0" t="s">
        <v>6238</v>
      </c>
    </row>
    <row r="1546" customFormat="false" ht="15" hidden="false" customHeight="false" outlineLevel="0" collapsed="false">
      <c r="A1546" s="0" t="n">
        <v>0</v>
      </c>
      <c r="B1546" s="0" t="s">
        <v>4341</v>
      </c>
    </row>
    <row r="1547" customFormat="false" ht="15" hidden="false" customHeight="false" outlineLevel="0" collapsed="false">
      <c r="A1547" s="0" t="n">
        <v>0</v>
      </c>
      <c r="B1547" s="0" t="s">
        <v>793</v>
      </c>
    </row>
    <row r="1548" customFormat="false" ht="15" hidden="false" customHeight="false" outlineLevel="0" collapsed="false">
      <c r="A1548" s="0" t="n">
        <v>0</v>
      </c>
      <c r="B1548" s="0" t="s">
        <v>6324</v>
      </c>
    </row>
    <row r="1549" customFormat="false" ht="15" hidden="false" customHeight="false" outlineLevel="0" collapsed="false">
      <c r="A1549" s="0" t="n">
        <v>0</v>
      </c>
      <c r="B1549" s="0" t="s">
        <v>3412</v>
      </c>
    </row>
    <row r="1550" customFormat="false" ht="15" hidden="false" customHeight="false" outlineLevel="0" collapsed="false">
      <c r="A1550" s="0" t="n">
        <v>0</v>
      </c>
      <c r="B1550" s="0" t="s">
        <v>3004</v>
      </c>
    </row>
    <row r="1551" customFormat="false" ht="15" hidden="false" customHeight="false" outlineLevel="0" collapsed="false">
      <c r="A1551" s="0" t="n">
        <v>0</v>
      </c>
      <c r="B1551" s="0" t="s">
        <v>5772</v>
      </c>
    </row>
    <row r="1552" customFormat="false" ht="15" hidden="false" customHeight="false" outlineLevel="0" collapsed="false">
      <c r="A1552" s="0" t="n">
        <v>0</v>
      </c>
      <c r="B1552" s="0" t="s">
        <v>2379</v>
      </c>
    </row>
    <row r="1553" customFormat="false" ht="15" hidden="false" customHeight="false" outlineLevel="0" collapsed="false">
      <c r="A1553" s="0" t="n">
        <v>0</v>
      </c>
      <c r="B1553" s="0" t="s">
        <v>5838</v>
      </c>
    </row>
    <row r="1554" customFormat="false" ht="15" hidden="false" customHeight="false" outlineLevel="0" collapsed="false">
      <c r="A1554" s="0" t="n">
        <v>0</v>
      </c>
      <c r="B1554" s="0" t="s">
        <v>2967</v>
      </c>
    </row>
    <row r="1555" customFormat="false" ht="15" hidden="false" customHeight="false" outlineLevel="0" collapsed="false">
      <c r="A1555" s="0" t="n">
        <v>0</v>
      </c>
      <c r="B1555" s="0" t="s">
        <v>5379</v>
      </c>
    </row>
    <row r="1556" customFormat="false" ht="15" hidden="false" customHeight="false" outlineLevel="0" collapsed="false">
      <c r="A1556" s="0" t="n">
        <v>0</v>
      </c>
      <c r="B1556" s="0" t="s">
        <v>6075</v>
      </c>
    </row>
    <row r="1557" customFormat="false" ht="15" hidden="false" customHeight="false" outlineLevel="0" collapsed="false">
      <c r="A1557" s="0" t="n">
        <v>0</v>
      </c>
      <c r="B1557" s="0" t="s">
        <v>5360</v>
      </c>
    </row>
    <row r="1558" customFormat="false" ht="15" hidden="false" customHeight="false" outlineLevel="0" collapsed="false">
      <c r="A1558" s="0" t="n">
        <v>0</v>
      </c>
      <c r="B1558" s="0" t="s">
        <v>2386</v>
      </c>
    </row>
    <row r="1559" customFormat="false" ht="15" hidden="false" customHeight="false" outlineLevel="0" collapsed="false">
      <c r="A1559" s="0" t="n">
        <v>0</v>
      </c>
      <c r="B1559" s="0" t="s">
        <v>3172</v>
      </c>
    </row>
    <row r="1560" customFormat="false" ht="15" hidden="false" customHeight="false" outlineLevel="0" collapsed="false">
      <c r="A1560" s="0" t="n">
        <v>0</v>
      </c>
      <c r="B1560" s="0" t="s">
        <v>5995</v>
      </c>
    </row>
    <row r="1561" customFormat="false" ht="15" hidden="false" customHeight="false" outlineLevel="0" collapsed="false">
      <c r="A1561" s="0" t="n">
        <v>0</v>
      </c>
      <c r="B1561" s="0" t="s">
        <v>5465</v>
      </c>
    </row>
    <row r="1562" customFormat="false" ht="15" hidden="false" customHeight="false" outlineLevel="0" collapsed="false">
      <c r="A1562" s="0" t="n">
        <v>0</v>
      </c>
      <c r="B1562" s="0" t="s">
        <v>3483</v>
      </c>
    </row>
    <row r="1563" customFormat="false" ht="15" hidden="false" customHeight="false" outlineLevel="0" collapsed="false">
      <c r="A1563" s="0" t="n">
        <v>0</v>
      </c>
      <c r="B1563" s="0" t="s">
        <v>3157</v>
      </c>
    </row>
    <row r="1564" customFormat="false" ht="15" hidden="false" customHeight="false" outlineLevel="0" collapsed="false">
      <c r="A1564" s="0" t="n">
        <v>0</v>
      </c>
      <c r="B1564" s="0" t="s">
        <v>4310</v>
      </c>
    </row>
    <row r="1565" customFormat="false" ht="15" hidden="false" customHeight="false" outlineLevel="0" collapsed="false">
      <c r="A1565" s="0" t="n">
        <v>0</v>
      </c>
      <c r="B1565" s="0" t="s">
        <v>2996</v>
      </c>
    </row>
    <row r="1566" customFormat="false" ht="15" hidden="false" customHeight="false" outlineLevel="0" collapsed="false">
      <c r="A1566" s="0" t="n">
        <v>0</v>
      </c>
      <c r="B1566" s="0" t="s">
        <v>4032</v>
      </c>
    </row>
    <row r="1567" customFormat="false" ht="15" hidden="false" customHeight="false" outlineLevel="0" collapsed="false">
      <c r="A1567" s="0" t="n">
        <v>0</v>
      </c>
      <c r="B1567" s="0" t="s">
        <v>5497</v>
      </c>
    </row>
    <row r="1568" customFormat="false" ht="15" hidden="false" customHeight="false" outlineLevel="0" collapsed="false">
      <c r="A1568" s="0" t="n">
        <v>0</v>
      </c>
      <c r="B1568" s="0" t="s">
        <v>5260</v>
      </c>
    </row>
    <row r="1569" customFormat="false" ht="15" hidden="false" customHeight="false" outlineLevel="0" collapsed="false">
      <c r="A1569" s="0" t="n">
        <v>0</v>
      </c>
      <c r="B1569" s="0" t="s">
        <v>4411</v>
      </c>
    </row>
    <row r="1570" customFormat="false" ht="15" hidden="false" customHeight="false" outlineLevel="0" collapsed="false">
      <c r="A1570" s="0" t="n">
        <v>0</v>
      </c>
      <c r="B1570" s="0" t="s">
        <v>5040</v>
      </c>
    </row>
    <row r="1571" customFormat="false" ht="15" hidden="false" customHeight="false" outlineLevel="0" collapsed="false">
      <c r="A1571" s="0" t="n">
        <v>0</v>
      </c>
      <c r="B1571" s="0" t="s">
        <v>3716</v>
      </c>
    </row>
    <row r="1572" customFormat="false" ht="15" hidden="false" customHeight="false" outlineLevel="0" collapsed="false">
      <c r="A1572" s="0" t="n">
        <v>0</v>
      </c>
      <c r="B1572" s="0" t="s">
        <v>4227</v>
      </c>
    </row>
    <row r="1573" customFormat="false" ht="15" hidden="false" customHeight="false" outlineLevel="0" collapsed="false">
      <c r="A1573" s="0" t="n">
        <v>0</v>
      </c>
      <c r="B1573" s="0" t="s">
        <v>6110</v>
      </c>
    </row>
    <row r="1574" customFormat="false" ht="15" hidden="false" customHeight="false" outlineLevel="0" collapsed="false">
      <c r="A1574" s="0" t="n">
        <v>0</v>
      </c>
      <c r="B1574" s="0" t="s">
        <v>5603</v>
      </c>
    </row>
    <row r="1575" customFormat="false" ht="15" hidden="false" customHeight="false" outlineLevel="0" collapsed="false">
      <c r="A1575" s="0" t="n">
        <v>0</v>
      </c>
      <c r="B1575" s="0" t="s">
        <v>3768</v>
      </c>
    </row>
    <row r="1576" customFormat="false" ht="15" hidden="false" customHeight="false" outlineLevel="0" collapsed="false">
      <c r="A1576" s="0" t="n">
        <v>0</v>
      </c>
      <c r="B1576" s="0" t="s">
        <v>6351</v>
      </c>
    </row>
    <row r="1577" customFormat="false" ht="15" hidden="false" customHeight="false" outlineLevel="0" collapsed="false">
      <c r="A1577" s="0" t="n">
        <v>0</v>
      </c>
      <c r="B1577" s="0" t="s">
        <v>5504</v>
      </c>
    </row>
    <row r="1578" customFormat="false" ht="15" hidden="false" customHeight="false" outlineLevel="0" collapsed="false">
      <c r="A1578" s="0" t="n">
        <v>0</v>
      </c>
      <c r="B1578" s="0" t="s">
        <v>4306</v>
      </c>
    </row>
    <row r="1579" customFormat="false" ht="15" hidden="false" customHeight="false" outlineLevel="0" collapsed="false">
      <c r="A1579" s="0" t="n">
        <v>0</v>
      </c>
      <c r="B1579" s="0" t="s">
        <v>2320</v>
      </c>
    </row>
    <row r="1580" customFormat="false" ht="15" hidden="false" customHeight="false" outlineLevel="0" collapsed="false">
      <c r="A1580" s="0" t="n">
        <v>0</v>
      </c>
      <c r="B1580" s="0" t="s">
        <v>6404</v>
      </c>
    </row>
    <row r="1581" customFormat="false" ht="15" hidden="false" customHeight="false" outlineLevel="0" collapsed="false">
      <c r="A1581" s="0" t="n">
        <v>0</v>
      </c>
      <c r="B1581" s="0" t="s">
        <v>5689</v>
      </c>
    </row>
    <row r="1582" customFormat="false" ht="15" hidden="false" customHeight="false" outlineLevel="0" collapsed="false">
      <c r="A1582" s="0" t="n">
        <v>0</v>
      </c>
      <c r="B1582" s="0" t="s">
        <v>902</v>
      </c>
    </row>
    <row r="1583" customFormat="false" ht="15" hidden="false" customHeight="false" outlineLevel="0" collapsed="false">
      <c r="A1583" s="0" t="n">
        <v>0</v>
      </c>
      <c r="B1583" s="0" t="s">
        <v>6322</v>
      </c>
    </row>
    <row r="1584" customFormat="false" ht="15" hidden="false" customHeight="false" outlineLevel="0" collapsed="false">
      <c r="A1584" s="0" t="n">
        <v>0</v>
      </c>
      <c r="B1584" s="0" t="s">
        <v>6119</v>
      </c>
    </row>
    <row r="1585" customFormat="false" ht="15" hidden="false" customHeight="false" outlineLevel="0" collapsed="false">
      <c r="A1585" s="0" t="n">
        <v>0</v>
      </c>
      <c r="B1585" s="0" t="s">
        <v>3607</v>
      </c>
    </row>
    <row r="1586" customFormat="false" ht="15" hidden="false" customHeight="false" outlineLevel="0" collapsed="false">
      <c r="A1586" s="0" t="n">
        <v>0</v>
      </c>
      <c r="B1586" s="0" t="s">
        <v>2523</v>
      </c>
    </row>
    <row r="1587" customFormat="false" ht="15" hidden="false" customHeight="false" outlineLevel="0" collapsed="false">
      <c r="A1587" s="0" t="n">
        <v>0</v>
      </c>
      <c r="B1587" s="0" t="s">
        <v>4004</v>
      </c>
    </row>
    <row r="1588" customFormat="false" ht="15" hidden="false" customHeight="false" outlineLevel="0" collapsed="false">
      <c r="A1588" s="0" t="n">
        <v>0</v>
      </c>
      <c r="B1588" s="0" t="s">
        <v>4213</v>
      </c>
    </row>
    <row r="1589" customFormat="false" ht="15" hidden="false" customHeight="false" outlineLevel="0" collapsed="false">
      <c r="A1589" s="0" t="n">
        <v>0</v>
      </c>
      <c r="B1589" s="0" t="s">
        <v>4108</v>
      </c>
    </row>
    <row r="1590" customFormat="false" ht="15" hidden="false" customHeight="false" outlineLevel="0" collapsed="false">
      <c r="A1590" s="0" t="n">
        <v>0</v>
      </c>
      <c r="B1590" s="0" t="s">
        <v>5193</v>
      </c>
    </row>
    <row r="1591" customFormat="false" ht="15" hidden="false" customHeight="false" outlineLevel="0" collapsed="false">
      <c r="A1591" s="0" t="n">
        <v>0</v>
      </c>
      <c r="B1591" s="0" t="s">
        <v>3015</v>
      </c>
    </row>
    <row r="1592" customFormat="false" ht="15" hidden="false" customHeight="false" outlineLevel="0" collapsed="false">
      <c r="A1592" s="0" t="n">
        <v>0</v>
      </c>
      <c r="B1592" s="0" t="s">
        <v>3502</v>
      </c>
    </row>
    <row r="1593" customFormat="false" ht="15" hidden="false" customHeight="false" outlineLevel="0" collapsed="false">
      <c r="A1593" s="0" t="n">
        <v>0</v>
      </c>
      <c r="B1593" s="0" t="s">
        <v>3823</v>
      </c>
    </row>
    <row r="1594" customFormat="false" ht="15" hidden="false" customHeight="false" outlineLevel="0" collapsed="false">
      <c r="A1594" s="0" t="n">
        <v>0</v>
      </c>
      <c r="B1594" s="0" t="s">
        <v>3934</v>
      </c>
    </row>
    <row r="1595" customFormat="false" ht="15" hidden="false" customHeight="false" outlineLevel="0" collapsed="false">
      <c r="A1595" s="0" t="n">
        <v>0</v>
      </c>
      <c r="B1595" s="0" t="s">
        <v>5796</v>
      </c>
    </row>
    <row r="1596" customFormat="false" ht="15" hidden="false" customHeight="false" outlineLevel="0" collapsed="false">
      <c r="A1596" s="0" t="n">
        <v>0</v>
      </c>
      <c r="B1596" s="0" t="s">
        <v>6106</v>
      </c>
    </row>
    <row r="1597" customFormat="false" ht="15" hidden="false" customHeight="false" outlineLevel="0" collapsed="false">
      <c r="A1597" s="0" t="n">
        <v>0</v>
      </c>
      <c r="B1597" s="0" t="s">
        <v>1863</v>
      </c>
    </row>
    <row r="1598" customFormat="false" ht="15" hidden="false" customHeight="false" outlineLevel="0" collapsed="false">
      <c r="A1598" s="0" t="n">
        <v>0</v>
      </c>
      <c r="B1598" s="0" t="s">
        <v>6330</v>
      </c>
    </row>
    <row r="1599" customFormat="false" ht="15" hidden="false" customHeight="false" outlineLevel="0" collapsed="false">
      <c r="A1599" s="0" t="n">
        <v>0</v>
      </c>
      <c r="B1599" s="0" t="s">
        <v>2552</v>
      </c>
    </row>
    <row r="1600" customFormat="false" ht="15" hidden="false" customHeight="false" outlineLevel="0" collapsed="false">
      <c r="A1600" s="0" t="n">
        <v>0</v>
      </c>
      <c r="B1600" s="0" t="s">
        <v>3174</v>
      </c>
    </row>
    <row r="1601" customFormat="false" ht="15" hidden="false" customHeight="false" outlineLevel="0" collapsed="false">
      <c r="A1601" s="0" t="n">
        <v>0</v>
      </c>
      <c r="B1601" s="0" t="s">
        <v>3880</v>
      </c>
    </row>
    <row r="1602" customFormat="false" ht="15" hidden="false" customHeight="false" outlineLevel="0" collapsed="false">
      <c r="A1602" s="0" t="n">
        <v>0</v>
      </c>
      <c r="B1602" s="0" t="s">
        <v>5800</v>
      </c>
    </row>
    <row r="1603" customFormat="false" ht="15" hidden="false" customHeight="false" outlineLevel="0" collapsed="false">
      <c r="A1603" s="0" t="n">
        <v>0</v>
      </c>
      <c r="B1603" s="0" t="s">
        <v>6243</v>
      </c>
    </row>
    <row r="1604" customFormat="false" ht="15" hidden="false" customHeight="false" outlineLevel="0" collapsed="false">
      <c r="A1604" s="0" t="n">
        <v>0</v>
      </c>
      <c r="B1604" s="0" t="s">
        <v>4578</v>
      </c>
    </row>
    <row r="1605" customFormat="false" ht="15" hidden="false" customHeight="false" outlineLevel="0" collapsed="false">
      <c r="A1605" s="0" t="n">
        <v>0</v>
      </c>
      <c r="B1605" s="0" t="s">
        <v>5501</v>
      </c>
    </row>
    <row r="1606" customFormat="false" ht="15" hidden="false" customHeight="false" outlineLevel="0" collapsed="false">
      <c r="A1606" s="0" t="n">
        <v>0</v>
      </c>
      <c r="B1606" s="0" t="s">
        <v>5699</v>
      </c>
    </row>
    <row r="1607" customFormat="false" ht="15" hidden="false" customHeight="false" outlineLevel="0" collapsed="false">
      <c r="A1607" s="0" t="n">
        <v>0</v>
      </c>
      <c r="B1607" s="0" t="s">
        <v>3034</v>
      </c>
    </row>
    <row r="1608" customFormat="false" ht="15" hidden="false" customHeight="false" outlineLevel="0" collapsed="false">
      <c r="A1608" s="0" t="n">
        <v>0</v>
      </c>
      <c r="B1608" s="0" t="s">
        <v>6340</v>
      </c>
    </row>
    <row r="1609" customFormat="false" ht="15" hidden="false" customHeight="false" outlineLevel="0" collapsed="false">
      <c r="A1609" s="0" t="n">
        <v>0</v>
      </c>
      <c r="B1609" s="0" t="s">
        <v>6327</v>
      </c>
    </row>
    <row r="1610" customFormat="false" ht="15" hidden="false" customHeight="false" outlineLevel="0" collapsed="false">
      <c r="A1610" s="0" t="n">
        <v>0</v>
      </c>
      <c r="B1610" s="0" t="s">
        <v>3497</v>
      </c>
    </row>
    <row r="1611" customFormat="false" ht="15" hidden="false" customHeight="false" outlineLevel="0" collapsed="false">
      <c r="A1611" s="0" t="n">
        <v>0</v>
      </c>
      <c r="B1611" s="0" t="s">
        <v>3756</v>
      </c>
    </row>
    <row r="1612" customFormat="false" ht="15" hidden="false" customHeight="false" outlineLevel="0" collapsed="false">
      <c r="A1612" s="0" t="n">
        <v>0</v>
      </c>
      <c r="B1612" s="0" t="s">
        <v>4795</v>
      </c>
    </row>
    <row r="1613" customFormat="false" ht="15" hidden="false" customHeight="false" outlineLevel="0" collapsed="false">
      <c r="A1613" s="0" t="n">
        <v>0</v>
      </c>
      <c r="B1613" s="0" t="s">
        <v>794</v>
      </c>
    </row>
    <row r="1614" customFormat="false" ht="15" hidden="false" customHeight="false" outlineLevel="0" collapsed="false">
      <c r="A1614" s="0" t="n">
        <v>0</v>
      </c>
      <c r="B1614" s="0" t="s">
        <v>6203</v>
      </c>
    </row>
    <row r="1615" customFormat="false" ht="15" hidden="false" customHeight="false" outlineLevel="0" collapsed="false">
      <c r="A1615" s="0" t="n">
        <v>0</v>
      </c>
      <c r="B1615" s="0" t="s">
        <v>6230</v>
      </c>
    </row>
    <row r="1616" customFormat="false" ht="15" hidden="false" customHeight="false" outlineLevel="0" collapsed="false">
      <c r="A1616" s="0" t="n">
        <v>0</v>
      </c>
      <c r="B1616" s="0" t="s">
        <v>5306</v>
      </c>
    </row>
    <row r="1617" customFormat="false" ht="15" hidden="false" customHeight="false" outlineLevel="0" collapsed="false">
      <c r="A1617" s="0" t="n">
        <v>0</v>
      </c>
      <c r="B1617" s="0" t="s">
        <v>5136</v>
      </c>
    </row>
    <row r="1618" customFormat="false" ht="15" hidden="false" customHeight="false" outlineLevel="0" collapsed="false">
      <c r="A1618" s="0" t="n">
        <v>0</v>
      </c>
      <c r="B1618" s="0" t="s">
        <v>4048</v>
      </c>
    </row>
    <row r="1619" customFormat="false" ht="15" hidden="false" customHeight="false" outlineLevel="0" collapsed="false">
      <c r="A1619" s="0" t="n">
        <v>0</v>
      </c>
      <c r="B1619" s="0" t="s">
        <v>1843</v>
      </c>
    </row>
    <row r="1620" customFormat="false" ht="15" hidden="false" customHeight="false" outlineLevel="0" collapsed="false">
      <c r="A1620" s="0" t="n">
        <v>0</v>
      </c>
      <c r="B1620" s="0" t="s">
        <v>4968</v>
      </c>
    </row>
    <row r="1621" customFormat="false" ht="15" hidden="false" customHeight="false" outlineLevel="0" collapsed="false">
      <c r="A1621" s="0" t="n">
        <v>0</v>
      </c>
      <c r="B1621" s="0" t="s">
        <v>1225</v>
      </c>
    </row>
    <row r="1622" customFormat="false" ht="15" hidden="false" customHeight="false" outlineLevel="0" collapsed="false">
      <c r="A1622" s="0" t="n">
        <v>0</v>
      </c>
      <c r="B1622" s="0" t="s">
        <v>3490</v>
      </c>
    </row>
    <row r="1623" customFormat="false" ht="15" hidden="false" customHeight="false" outlineLevel="0" collapsed="false">
      <c r="A1623" s="0" t="n">
        <v>0</v>
      </c>
      <c r="B1623" s="0" t="s">
        <v>2995</v>
      </c>
    </row>
    <row r="1624" customFormat="false" ht="15" hidden="false" customHeight="false" outlineLevel="0" collapsed="false">
      <c r="A1624" s="0" t="n">
        <v>0</v>
      </c>
      <c r="B1624" s="0" t="s">
        <v>4853</v>
      </c>
    </row>
    <row r="1625" customFormat="false" ht="15" hidden="false" customHeight="false" outlineLevel="0" collapsed="false">
      <c r="A1625" s="0" t="n">
        <v>0</v>
      </c>
      <c r="B1625" s="0" t="s">
        <v>426</v>
      </c>
    </row>
    <row r="1626" customFormat="false" ht="15" hidden="false" customHeight="false" outlineLevel="0" collapsed="false">
      <c r="A1626" s="0" t="n">
        <v>0</v>
      </c>
      <c r="B1626" s="0" t="s">
        <v>5762</v>
      </c>
    </row>
    <row r="1627" customFormat="false" ht="15" hidden="false" customHeight="false" outlineLevel="0" collapsed="false">
      <c r="A1627" s="0" t="n">
        <v>0</v>
      </c>
      <c r="B1627" s="0" t="s">
        <v>4604</v>
      </c>
    </row>
    <row r="1628" customFormat="false" ht="15" hidden="false" customHeight="false" outlineLevel="0" collapsed="false">
      <c r="A1628" s="0" t="n">
        <v>0</v>
      </c>
      <c r="B1628" s="0" t="s">
        <v>5017</v>
      </c>
    </row>
    <row r="1629" customFormat="false" ht="15" hidden="false" customHeight="false" outlineLevel="0" collapsed="false">
      <c r="A1629" s="0" t="n">
        <v>0</v>
      </c>
      <c r="B1629" s="0" t="s">
        <v>5850</v>
      </c>
    </row>
    <row r="1630" customFormat="false" ht="15" hidden="false" customHeight="false" outlineLevel="0" collapsed="false">
      <c r="A1630" s="0" t="n">
        <v>0</v>
      </c>
      <c r="B1630" s="0" t="s">
        <v>3055</v>
      </c>
    </row>
    <row r="1631" customFormat="false" ht="15" hidden="false" customHeight="false" outlineLevel="0" collapsed="false">
      <c r="A1631" s="0" t="n">
        <v>0</v>
      </c>
      <c r="B1631" s="0" t="s">
        <v>3288</v>
      </c>
    </row>
    <row r="1632" customFormat="false" ht="15" hidden="false" customHeight="false" outlineLevel="0" collapsed="false">
      <c r="A1632" s="0" t="n">
        <v>0</v>
      </c>
      <c r="B1632" s="0" t="s">
        <v>5367</v>
      </c>
    </row>
    <row r="1633" customFormat="false" ht="15" hidden="false" customHeight="false" outlineLevel="0" collapsed="false">
      <c r="A1633" s="0" t="n">
        <v>0</v>
      </c>
      <c r="B1633" s="0" t="s">
        <v>5067</v>
      </c>
    </row>
    <row r="1634" customFormat="false" ht="15" hidden="false" customHeight="false" outlineLevel="0" collapsed="false">
      <c r="A1634" s="0" t="n">
        <v>0</v>
      </c>
      <c r="B1634" s="0" t="s">
        <v>5675</v>
      </c>
    </row>
    <row r="1635" customFormat="false" ht="15" hidden="false" customHeight="false" outlineLevel="0" collapsed="false">
      <c r="A1635" s="0" t="n">
        <v>0</v>
      </c>
      <c r="B1635" s="0" t="s">
        <v>4612</v>
      </c>
    </row>
    <row r="1636" customFormat="false" ht="15" hidden="false" customHeight="false" outlineLevel="0" collapsed="false">
      <c r="A1636" s="0" t="n">
        <v>0</v>
      </c>
      <c r="B1636" s="0" t="s">
        <v>3312</v>
      </c>
    </row>
    <row r="1637" customFormat="false" ht="15" hidden="false" customHeight="false" outlineLevel="0" collapsed="false">
      <c r="A1637" s="0" t="n">
        <v>0</v>
      </c>
      <c r="B1637" s="0" t="s">
        <v>340</v>
      </c>
    </row>
    <row r="1638" customFormat="false" ht="15" hidden="false" customHeight="false" outlineLevel="0" collapsed="false">
      <c r="A1638" s="0" t="n">
        <v>0</v>
      </c>
      <c r="B1638" s="0" t="s">
        <v>5479</v>
      </c>
    </row>
    <row r="1639" customFormat="false" ht="15" hidden="false" customHeight="false" outlineLevel="0" collapsed="false">
      <c r="A1639" s="0" t="n">
        <v>0</v>
      </c>
      <c r="B1639" s="0" t="s">
        <v>5783</v>
      </c>
    </row>
    <row r="1640" customFormat="false" ht="15" hidden="false" customHeight="false" outlineLevel="0" collapsed="false">
      <c r="A1640" s="0" t="n">
        <v>0</v>
      </c>
      <c r="B1640" s="0" t="s">
        <v>4628</v>
      </c>
    </row>
    <row r="1641" customFormat="false" ht="15" hidden="false" customHeight="false" outlineLevel="0" collapsed="false">
      <c r="A1641" s="0" t="n">
        <v>0</v>
      </c>
      <c r="B1641" s="0" t="s">
        <v>5099</v>
      </c>
    </row>
    <row r="1642" customFormat="false" ht="15" hidden="false" customHeight="false" outlineLevel="0" collapsed="false">
      <c r="A1642" s="0" t="n">
        <v>0</v>
      </c>
      <c r="B1642" s="0" t="s">
        <v>5939</v>
      </c>
    </row>
    <row r="1643" customFormat="false" ht="15" hidden="false" customHeight="false" outlineLevel="0" collapsed="false">
      <c r="A1643" s="0" t="n">
        <v>0</v>
      </c>
      <c r="B1643" s="0" t="s">
        <v>4804</v>
      </c>
    </row>
    <row r="1644" customFormat="false" ht="15" hidden="false" customHeight="false" outlineLevel="0" collapsed="false">
      <c r="A1644" s="0" t="n">
        <v>0</v>
      </c>
      <c r="B1644" s="0" t="s">
        <v>5062</v>
      </c>
    </row>
    <row r="1645" customFormat="false" ht="15" hidden="false" customHeight="false" outlineLevel="0" collapsed="false">
      <c r="A1645" s="0" t="n">
        <v>0</v>
      </c>
      <c r="B1645" s="0" t="s">
        <v>6088</v>
      </c>
    </row>
    <row r="1646" customFormat="false" ht="15" hidden="false" customHeight="false" outlineLevel="0" collapsed="false">
      <c r="A1646" s="0" t="n">
        <v>0</v>
      </c>
      <c r="B1646" s="0" t="s">
        <v>3691</v>
      </c>
    </row>
    <row r="1647" customFormat="false" ht="15" hidden="false" customHeight="false" outlineLevel="0" collapsed="false">
      <c r="A1647" s="0" t="n">
        <v>0</v>
      </c>
      <c r="B1647" s="0" t="s">
        <v>5543</v>
      </c>
    </row>
    <row r="1648" customFormat="false" ht="15" hidden="false" customHeight="false" outlineLevel="0" collapsed="false">
      <c r="A1648" s="0" t="n">
        <v>0</v>
      </c>
      <c r="B1648" s="0" t="s">
        <v>3618</v>
      </c>
    </row>
    <row r="1649" customFormat="false" ht="15" hidden="false" customHeight="false" outlineLevel="0" collapsed="false">
      <c r="A1649" s="0" t="n">
        <v>0</v>
      </c>
      <c r="B1649" s="0" t="s">
        <v>3848</v>
      </c>
    </row>
    <row r="1650" customFormat="false" ht="15" hidden="false" customHeight="false" outlineLevel="0" collapsed="false">
      <c r="A1650" s="0" t="n">
        <v>0</v>
      </c>
      <c r="B1650" s="0" t="s">
        <v>3886</v>
      </c>
    </row>
    <row r="1651" customFormat="false" ht="15" hidden="false" customHeight="false" outlineLevel="0" collapsed="false">
      <c r="A1651" s="0" t="n">
        <v>0</v>
      </c>
      <c r="B1651" s="0" t="s">
        <v>4391</v>
      </c>
    </row>
    <row r="1652" customFormat="false" ht="15" hidden="false" customHeight="false" outlineLevel="0" collapsed="false">
      <c r="A1652" s="0" t="n">
        <v>0</v>
      </c>
      <c r="B1652" s="0" t="s">
        <v>6240</v>
      </c>
    </row>
    <row r="1653" customFormat="false" ht="15" hidden="false" customHeight="false" outlineLevel="0" collapsed="false">
      <c r="A1653" s="0" t="n">
        <v>0</v>
      </c>
      <c r="B1653" s="0" t="s">
        <v>6244</v>
      </c>
    </row>
    <row r="1654" customFormat="false" ht="15" hidden="false" customHeight="false" outlineLevel="0" collapsed="false">
      <c r="A1654" s="0" t="n">
        <v>0</v>
      </c>
      <c r="B1654" s="0" t="s">
        <v>4323</v>
      </c>
    </row>
    <row r="1655" customFormat="false" ht="15" hidden="false" customHeight="false" outlineLevel="0" collapsed="false">
      <c r="A1655" s="0" t="n">
        <v>0</v>
      </c>
      <c r="B1655" s="0" t="s">
        <v>2812</v>
      </c>
    </row>
    <row r="1656" customFormat="false" ht="15" hidden="false" customHeight="false" outlineLevel="0" collapsed="false">
      <c r="A1656" s="0" t="n">
        <v>0</v>
      </c>
      <c r="B1656" s="0" t="s">
        <v>6450</v>
      </c>
    </row>
    <row r="1657" customFormat="false" ht="15" hidden="false" customHeight="false" outlineLevel="0" collapsed="false">
      <c r="A1657" s="0" t="n">
        <v>0</v>
      </c>
      <c r="B1657" s="0" t="s">
        <v>5968</v>
      </c>
    </row>
    <row r="1658" customFormat="false" ht="15" hidden="false" customHeight="false" outlineLevel="0" collapsed="false">
      <c r="A1658" s="0" t="n">
        <v>0</v>
      </c>
      <c r="B1658" s="0" t="s">
        <v>3795</v>
      </c>
    </row>
    <row r="1659" customFormat="false" ht="15" hidden="false" customHeight="false" outlineLevel="0" collapsed="false">
      <c r="A1659" s="0" t="n">
        <v>0</v>
      </c>
      <c r="B1659" s="0" t="s">
        <v>4274</v>
      </c>
    </row>
    <row r="1660" customFormat="false" ht="15" hidden="false" customHeight="false" outlineLevel="0" collapsed="false">
      <c r="A1660" s="0" t="n">
        <v>0</v>
      </c>
      <c r="B1660" s="0" t="s">
        <v>2180</v>
      </c>
    </row>
    <row r="1661" customFormat="false" ht="15" hidden="false" customHeight="false" outlineLevel="0" collapsed="false">
      <c r="A1661" s="0" t="n">
        <v>0</v>
      </c>
      <c r="B1661" s="0" t="s">
        <v>6072</v>
      </c>
    </row>
    <row r="1662" customFormat="false" ht="15" hidden="false" customHeight="false" outlineLevel="0" collapsed="false">
      <c r="A1662" s="0" t="n">
        <v>0</v>
      </c>
      <c r="B1662" s="0" t="s">
        <v>5963</v>
      </c>
    </row>
    <row r="1663" customFormat="false" ht="15" hidden="false" customHeight="false" outlineLevel="0" collapsed="false">
      <c r="A1663" s="0" t="n">
        <v>0</v>
      </c>
      <c r="B1663" s="0" t="s">
        <v>5279</v>
      </c>
    </row>
    <row r="1664" customFormat="false" ht="15" hidden="false" customHeight="false" outlineLevel="0" collapsed="false">
      <c r="A1664" s="0" t="n">
        <v>0</v>
      </c>
      <c r="B1664" s="0" t="s">
        <v>4653</v>
      </c>
    </row>
    <row r="1665" customFormat="false" ht="15" hidden="false" customHeight="false" outlineLevel="0" collapsed="false">
      <c r="A1665" s="0" t="n">
        <v>0</v>
      </c>
      <c r="B1665" s="0" t="s">
        <v>2775</v>
      </c>
    </row>
    <row r="1666" customFormat="false" ht="15" hidden="false" customHeight="false" outlineLevel="0" collapsed="false">
      <c r="A1666" s="0" t="n">
        <v>0</v>
      </c>
      <c r="B1666" s="0" t="s">
        <v>5100</v>
      </c>
    </row>
    <row r="1667" customFormat="false" ht="15" hidden="false" customHeight="false" outlineLevel="0" collapsed="false">
      <c r="A1667" s="0" t="n">
        <v>0</v>
      </c>
      <c r="B1667" s="0" t="s">
        <v>3520</v>
      </c>
    </row>
    <row r="1668" customFormat="false" ht="15" hidden="false" customHeight="false" outlineLevel="0" collapsed="false">
      <c r="A1668" s="0" t="n">
        <v>0</v>
      </c>
      <c r="B1668" s="0" t="s">
        <v>5480</v>
      </c>
    </row>
    <row r="1669" customFormat="false" ht="15" hidden="false" customHeight="false" outlineLevel="0" collapsed="false">
      <c r="A1669" s="0" t="n">
        <v>0</v>
      </c>
      <c r="B1669" s="0" t="s">
        <v>4572</v>
      </c>
    </row>
    <row r="1670" customFormat="false" ht="15" hidden="false" customHeight="false" outlineLevel="0" collapsed="false">
      <c r="A1670" s="0" t="n">
        <v>0</v>
      </c>
      <c r="B1670" s="0" t="s">
        <v>5971</v>
      </c>
    </row>
    <row r="1671" customFormat="false" ht="15" hidden="false" customHeight="false" outlineLevel="0" collapsed="false">
      <c r="A1671" s="0" t="n">
        <v>0</v>
      </c>
      <c r="B1671" s="0" t="s">
        <v>1022</v>
      </c>
    </row>
    <row r="1672" customFormat="false" ht="15" hidden="false" customHeight="false" outlineLevel="0" collapsed="false">
      <c r="A1672" s="0" t="n">
        <v>0</v>
      </c>
      <c r="B1672" s="0" t="s">
        <v>3708</v>
      </c>
    </row>
    <row r="1673" customFormat="false" ht="15" hidden="false" customHeight="false" outlineLevel="0" collapsed="false">
      <c r="A1673" s="0" t="n">
        <v>0</v>
      </c>
      <c r="B1673" s="0" t="s">
        <v>5777</v>
      </c>
    </row>
    <row r="1674" customFormat="false" ht="15" hidden="false" customHeight="false" outlineLevel="0" collapsed="false">
      <c r="A1674" s="0" t="n">
        <v>0</v>
      </c>
      <c r="B1674" s="0" t="s">
        <v>2791</v>
      </c>
    </row>
    <row r="1675" customFormat="false" ht="15" hidden="false" customHeight="false" outlineLevel="0" collapsed="false">
      <c r="A1675" s="0" t="n">
        <v>0</v>
      </c>
      <c r="B1675" s="0" t="s">
        <v>3574</v>
      </c>
    </row>
    <row r="1676" customFormat="false" ht="15" hidden="false" customHeight="false" outlineLevel="0" collapsed="false">
      <c r="A1676" s="0" t="n">
        <v>0</v>
      </c>
      <c r="B1676" s="0" t="s">
        <v>5176</v>
      </c>
    </row>
    <row r="1677" customFormat="false" ht="15" hidden="false" customHeight="false" outlineLevel="0" collapsed="false">
      <c r="A1677" s="0" t="n">
        <v>0</v>
      </c>
      <c r="B1677" s="0" t="s">
        <v>2256</v>
      </c>
    </row>
    <row r="1678" customFormat="false" ht="15" hidden="false" customHeight="false" outlineLevel="0" collapsed="false">
      <c r="A1678" s="0" t="n">
        <v>0</v>
      </c>
      <c r="B1678" s="0" t="s">
        <v>5365</v>
      </c>
    </row>
    <row r="1679" customFormat="false" ht="15" hidden="false" customHeight="false" outlineLevel="0" collapsed="false">
      <c r="A1679" s="0" t="n">
        <v>0</v>
      </c>
      <c r="B1679" s="0" t="s">
        <v>4802</v>
      </c>
    </row>
    <row r="1680" customFormat="false" ht="15" hidden="false" customHeight="false" outlineLevel="0" collapsed="false">
      <c r="A1680" s="0" t="n">
        <v>0</v>
      </c>
      <c r="B1680" s="0" t="s">
        <v>4027</v>
      </c>
    </row>
    <row r="1681" customFormat="false" ht="15" hidden="false" customHeight="false" outlineLevel="0" collapsed="false">
      <c r="A1681" s="0" t="n">
        <v>0</v>
      </c>
      <c r="B1681" s="0" t="s">
        <v>5931</v>
      </c>
    </row>
    <row r="1682" customFormat="false" ht="15" hidden="false" customHeight="false" outlineLevel="0" collapsed="false">
      <c r="A1682" s="0" t="n">
        <v>0</v>
      </c>
      <c r="B1682" s="0" t="s">
        <v>4161</v>
      </c>
    </row>
    <row r="1683" customFormat="false" ht="15" hidden="false" customHeight="false" outlineLevel="0" collapsed="false">
      <c r="A1683" s="0" t="n">
        <v>0</v>
      </c>
      <c r="B1683" s="0" t="s">
        <v>5542</v>
      </c>
    </row>
    <row r="1684" customFormat="false" ht="15" hidden="false" customHeight="false" outlineLevel="0" collapsed="false">
      <c r="A1684" s="0" t="n">
        <v>0</v>
      </c>
      <c r="B1684" s="0" t="s">
        <v>3506</v>
      </c>
    </row>
    <row r="1685" customFormat="false" ht="15" hidden="false" customHeight="false" outlineLevel="0" collapsed="false">
      <c r="A1685" s="0" t="n">
        <v>0</v>
      </c>
      <c r="B1685" s="0" t="s">
        <v>4373</v>
      </c>
    </row>
    <row r="1686" customFormat="false" ht="15" hidden="false" customHeight="false" outlineLevel="0" collapsed="false">
      <c r="A1686" s="0" t="n">
        <v>0</v>
      </c>
      <c r="B1686" s="0" t="s">
        <v>5921</v>
      </c>
    </row>
    <row r="1687" customFormat="false" ht="15" hidden="false" customHeight="false" outlineLevel="0" collapsed="false">
      <c r="A1687" s="0" t="n">
        <v>0</v>
      </c>
      <c r="B1687" s="0" t="s">
        <v>1395</v>
      </c>
    </row>
    <row r="1688" customFormat="false" ht="15" hidden="false" customHeight="false" outlineLevel="0" collapsed="false">
      <c r="A1688" s="0" t="n">
        <v>0</v>
      </c>
      <c r="B1688" s="0" t="s">
        <v>5293</v>
      </c>
    </row>
    <row r="1689" customFormat="false" ht="15" hidden="false" customHeight="false" outlineLevel="0" collapsed="false">
      <c r="A1689" s="0" t="n">
        <v>0</v>
      </c>
      <c r="B1689" s="0" t="s">
        <v>4613</v>
      </c>
    </row>
    <row r="1690" customFormat="false" ht="15" hidden="false" customHeight="false" outlineLevel="0" collapsed="false">
      <c r="A1690" s="0" t="n">
        <v>0</v>
      </c>
      <c r="B1690" s="0" t="s">
        <v>3712</v>
      </c>
    </row>
    <row r="1691" customFormat="false" ht="15" hidden="false" customHeight="false" outlineLevel="0" collapsed="false">
      <c r="A1691" s="0" t="n">
        <v>0</v>
      </c>
      <c r="B1691" s="0" t="s">
        <v>5296</v>
      </c>
    </row>
    <row r="1692" customFormat="false" ht="15" hidden="false" customHeight="false" outlineLevel="0" collapsed="false">
      <c r="A1692" s="0" t="n">
        <v>0</v>
      </c>
      <c r="B1692" s="0" t="s">
        <v>4330</v>
      </c>
    </row>
    <row r="1693" customFormat="false" ht="15" hidden="false" customHeight="false" outlineLevel="0" collapsed="false">
      <c r="A1693" s="0" t="n">
        <v>0</v>
      </c>
      <c r="B1693" s="0" t="s">
        <v>4797</v>
      </c>
    </row>
    <row r="1694" customFormat="false" ht="15" hidden="false" customHeight="false" outlineLevel="0" collapsed="false">
      <c r="A1694" s="0" t="n">
        <v>0</v>
      </c>
      <c r="B1694" s="0" t="s">
        <v>5410</v>
      </c>
    </row>
    <row r="1695" customFormat="false" ht="15" hidden="false" customHeight="false" outlineLevel="0" collapsed="false">
      <c r="A1695" s="0" t="n">
        <v>0</v>
      </c>
      <c r="B1695" s="0" t="s">
        <v>5097</v>
      </c>
    </row>
    <row r="1696" customFormat="false" ht="15" hidden="false" customHeight="false" outlineLevel="0" collapsed="false">
      <c r="A1696" s="0" t="n">
        <v>0</v>
      </c>
      <c r="B1696" s="0" t="s">
        <v>6262</v>
      </c>
    </row>
    <row r="1697" customFormat="false" ht="15" hidden="false" customHeight="false" outlineLevel="0" collapsed="false">
      <c r="A1697" s="0" t="n">
        <v>0</v>
      </c>
      <c r="B1697" s="0" t="s">
        <v>2535</v>
      </c>
    </row>
    <row r="1698" customFormat="false" ht="15" hidden="false" customHeight="false" outlineLevel="0" collapsed="false">
      <c r="A1698" s="0" t="n">
        <v>0</v>
      </c>
      <c r="B1698" s="0" t="s">
        <v>6447</v>
      </c>
    </row>
    <row r="1699" customFormat="false" ht="15" hidden="false" customHeight="false" outlineLevel="0" collapsed="false">
      <c r="A1699" s="0" t="n">
        <v>0</v>
      </c>
      <c r="B1699" s="0" t="s">
        <v>4730</v>
      </c>
    </row>
    <row r="1700" customFormat="false" ht="15" hidden="false" customHeight="false" outlineLevel="0" collapsed="false">
      <c r="A1700" s="0" t="n">
        <v>0</v>
      </c>
      <c r="B1700" s="0" t="s">
        <v>5547</v>
      </c>
    </row>
    <row r="1701" customFormat="false" ht="15" hidden="false" customHeight="false" outlineLevel="0" collapsed="false">
      <c r="A1701" s="0" t="n">
        <v>0</v>
      </c>
      <c r="B1701" s="0" t="s">
        <v>2983</v>
      </c>
    </row>
    <row r="1702" customFormat="false" ht="15" hidden="false" customHeight="false" outlineLevel="0" collapsed="false">
      <c r="A1702" s="0" t="n">
        <v>0</v>
      </c>
      <c r="B1702" s="0" t="s">
        <v>5019</v>
      </c>
    </row>
    <row r="1703" customFormat="false" ht="15" hidden="false" customHeight="false" outlineLevel="0" collapsed="false">
      <c r="A1703" s="0" t="n">
        <v>0</v>
      </c>
      <c r="B1703" s="0" t="s">
        <v>1738</v>
      </c>
    </row>
    <row r="1704" customFormat="false" ht="15" hidden="false" customHeight="false" outlineLevel="0" collapsed="false">
      <c r="A1704" s="0" t="n">
        <v>0</v>
      </c>
      <c r="B1704" s="0" t="s">
        <v>6361</v>
      </c>
    </row>
    <row r="1705" customFormat="false" ht="15" hidden="false" customHeight="false" outlineLevel="0" collapsed="false">
      <c r="A1705" s="0" t="n">
        <v>0</v>
      </c>
      <c r="B1705" s="0" t="s">
        <v>2779</v>
      </c>
    </row>
    <row r="1706" customFormat="false" ht="15" hidden="false" customHeight="false" outlineLevel="0" collapsed="false">
      <c r="A1706" s="0" t="n">
        <v>0</v>
      </c>
      <c r="B1706" s="0" t="s">
        <v>5299</v>
      </c>
    </row>
    <row r="1707" customFormat="false" ht="15" hidden="false" customHeight="false" outlineLevel="0" collapsed="false">
      <c r="A1707" s="0" t="n">
        <v>0</v>
      </c>
      <c r="B1707" s="0" t="s">
        <v>5929</v>
      </c>
    </row>
    <row r="1708" customFormat="false" ht="15" hidden="false" customHeight="false" outlineLevel="0" collapsed="false">
      <c r="A1708" s="0" t="n">
        <v>0</v>
      </c>
      <c r="B1708" s="0" t="s">
        <v>6062</v>
      </c>
    </row>
    <row r="1709" customFormat="false" ht="15" hidden="false" customHeight="false" outlineLevel="0" collapsed="false">
      <c r="A1709" s="0" t="n">
        <v>0</v>
      </c>
      <c r="B1709" s="0" t="s">
        <v>2096</v>
      </c>
    </row>
    <row r="1710" customFormat="false" ht="15" hidden="false" customHeight="false" outlineLevel="0" collapsed="false">
      <c r="A1710" s="0" t="n">
        <v>0</v>
      </c>
      <c r="B1710" s="0" t="s">
        <v>6218</v>
      </c>
    </row>
    <row r="1711" customFormat="false" ht="15" hidden="false" customHeight="false" outlineLevel="0" collapsed="false">
      <c r="A1711" s="0" t="n">
        <v>0</v>
      </c>
      <c r="B1711" s="0" t="s">
        <v>5818</v>
      </c>
    </row>
    <row r="1712" customFormat="false" ht="15" hidden="false" customHeight="false" outlineLevel="0" collapsed="false">
      <c r="A1712" s="0" t="n">
        <v>0</v>
      </c>
      <c r="B1712" s="0" t="s">
        <v>2829</v>
      </c>
    </row>
    <row r="1713" customFormat="false" ht="15" hidden="false" customHeight="false" outlineLevel="0" collapsed="false">
      <c r="A1713" s="0" t="n">
        <v>0</v>
      </c>
      <c r="B1713" s="0" t="s">
        <v>1290</v>
      </c>
    </row>
    <row r="1714" customFormat="false" ht="15" hidden="false" customHeight="false" outlineLevel="0" collapsed="false">
      <c r="A1714" s="0" t="n">
        <v>0</v>
      </c>
      <c r="B1714" s="0" t="s">
        <v>1565</v>
      </c>
    </row>
    <row r="1715" customFormat="false" ht="15" hidden="false" customHeight="false" outlineLevel="0" collapsed="false">
      <c r="A1715" s="0" t="n">
        <v>0</v>
      </c>
      <c r="B1715" s="0" t="s">
        <v>6248</v>
      </c>
    </row>
    <row r="1716" customFormat="false" ht="15" hidden="false" customHeight="false" outlineLevel="0" collapsed="false">
      <c r="A1716" s="0" t="n">
        <v>0</v>
      </c>
      <c r="B1716" s="0" t="s">
        <v>4796</v>
      </c>
    </row>
    <row r="1717" customFormat="false" ht="15" hidden="false" customHeight="false" outlineLevel="0" collapsed="false">
      <c r="A1717" s="0" t="n">
        <v>0</v>
      </c>
      <c r="B1717" s="0" t="s">
        <v>6407</v>
      </c>
    </row>
    <row r="1718" customFormat="false" ht="15" hidden="false" customHeight="false" outlineLevel="0" collapsed="false">
      <c r="A1718" s="0" t="n">
        <v>0</v>
      </c>
      <c r="B1718" s="0" t="s">
        <v>1054</v>
      </c>
    </row>
    <row r="1719" customFormat="false" ht="15" hidden="false" customHeight="false" outlineLevel="0" collapsed="false">
      <c r="A1719" s="0" t="n">
        <v>0</v>
      </c>
      <c r="B1719" s="0" t="s">
        <v>2603</v>
      </c>
    </row>
    <row r="1720" customFormat="false" ht="15" hidden="false" customHeight="false" outlineLevel="0" collapsed="false">
      <c r="A1720" s="0" t="n">
        <v>0</v>
      </c>
      <c r="B1720" s="0" t="s">
        <v>5920</v>
      </c>
    </row>
    <row r="1721" customFormat="false" ht="15" hidden="false" customHeight="false" outlineLevel="0" collapsed="false">
      <c r="A1721" s="0" t="n">
        <v>0</v>
      </c>
      <c r="B1721" s="0" t="s">
        <v>5987</v>
      </c>
    </row>
    <row r="1722" customFormat="false" ht="15" hidden="false" customHeight="false" outlineLevel="0" collapsed="false">
      <c r="A1722" s="0" t="n">
        <v>0</v>
      </c>
      <c r="B1722" s="0" t="s">
        <v>4726</v>
      </c>
    </row>
    <row r="1723" customFormat="false" ht="15" hidden="false" customHeight="false" outlineLevel="0" collapsed="false">
      <c r="A1723" s="0" t="n">
        <v>0</v>
      </c>
      <c r="B1723" s="0" t="s">
        <v>1289</v>
      </c>
    </row>
    <row r="1724" customFormat="false" ht="15" hidden="false" customHeight="false" outlineLevel="0" collapsed="false">
      <c r="A1724" s="0" t="n">
        <v>0</v>
      </c>
      <c r="B1724" s="0" t="s">
        <v>3871</v>
      </c>
    </row>
    <row r="1725" customFormat="false" ht="15" hidden="false" customHeight="false" outlineLevel="0" collapsed="false">
      <c r="A1725" s="0" t="n">
        <v>0</v>
      </c>
      <c r="B1725" s="0" t="s">
        <v>3531</v>
      </c>
    </row>
    <row r="1726" customFormat="false" ht="15" hidden="false" customHeight="false" outlineLevel="0" collapsed="false">
      <c r="A1726" s="0" t="n">
        <v>0</v>
      </c>
      <c r="B1726" s="0" t="s">
        <v>6254</v>
      </c>
    </row>
    <row r="1727" customFormat="false" ht="15" hidden="false" customHeight="false" outlineLevel="0" collapsed="false">
      <c r="A1727" s="0" t="n">
        <v>0</v>
      </c>
      <c r="B1727" s="0" t="s">
        <v>4847</v>
      </c>
    </row>
    <row r="1728" customFormat="false" ht="15" hidden="false" customHeight="false" outlineLevel="0" collapsed="false">
      <c r="A1728" s="0" t="n">
        <v>0</v>
      </c>
      <c r="B1728" s="0" t="s">
        <v>3808</v>
      </c>
    </row>
    <row r="1729" customFormat="false" ht="15" hidden="false" customHeight="false" outlineLevel="0" collapsed="false">
      <c r="A1729" s="0" t="n">
        <v>0</v>
      </c>
      <c r="B1729" s="0" t="s">
        <v>6261</v>
      </c>
    </row>
    <row r="1730" customFormat="false" ht="15" hidden="false" customHeight="false" outlineLevel="0" collapsed="false">
      <c r="A1730" s="0" t="n">
        <v>0</v>
      </c>
      <c r="B1730" s="0" t="s">
        <v>3524</v>
      </c>
    </row>
    <row r="1731" customFormat="false" ht="15" hidden="false" customHeight="false" outlineLevel="0" collapsed="false">
      <c r="A1731" s="0" t="n">
        <v>0</v>
      </c>
      <c r="B1731" s="0" t="s">
        <v>6353</v>
      </c>
    </row>
    <row r="1732" customFormat="false" ht="15" hidden="false" customHeight="false" outlineLevel="0" collapsed="false">
      <c r="A1732" s="0" t="n">
        <v>0</v>
      </c>
      <c r="B1732" s="0" t="s">
        <v>6111</v>
      </c>
    </row>
    <row r="1733" customFormat="false" ht="15" hidden="false" customHeight="false" outlineLevel="0" collapsed="false">
      <c r="A1733" s="0" t="n">
        <v>0</v>
      </c>
      <c r="B1733" s="0" t="s">
        <v>4669</v>
      </c>
    </row>
    <row r="1734" customFormat="false" ht="15" hidden="false" customHeight="false" outlineLevel="0" collapsed="false">
      <c r="A1734" s="0" t="n">
        <v>0</v>
      </c>
      <c r="B1734" s="0" t="s">
        <v>6109</v>
      </c>
    </row>
    <row r="1735" customFormat="false" ht="15" hidden="false" customHeight="false" outlineLevel="0" collapsed="false">
      <c r="A1735" s="0" t="n">
        <v>0</v>
      </c>
      <c r="B1735" s="0" t="s">
        <v>5086</v>
      </c>
    </row>
    <row r="1736" customFormat="false" ht="15" hidden="false" customHeight="false" outlineLevel="0" collapsed="false">
      <c r="A1736" s="0" t="n">
        <v>0</v>
      </c>
      <c r="B1736" s="0" t="s">
        <v>3484</v>
      </c>
    </row>
    <row r="1737" customFormat="false" ht="15" hidden="false" customHeight="false" outlineLevel="0" collapsed="false">
      <c r="A1737" s="0" t="n">
        <v>0</v>
      </c>
      <c r="B1737" s="0" t="s">
        <v>6129</v>
      </c>
    </row>
    <row r="1738" customFormat="false" ht="15" hidden="false" customHeight="false" outlineLevel="0" collapsed="false">
      <c r="A1738" s="0" t="n">
        <v>0</v>
      </c>
      <c r="B1738" s="0" t="s">
        <v>1482</v>
      </c>
    </row>
    <row r="1739" customFormat="false" ht="15" hidden="false" customHeight="false" outlineLevel="0" collapsed="false">
      <c r="A1739" s="0" t="n">
        <v>0</v>
      </c>
      <c r="B1739" s="0" t="s">
        <v>5633</v>
      </c>
    </row>
    <row r="1740" customFormat="false" ht="15" hidden="false" customHeight="false" outlineLevel="0" collapsed="false">
      <c r="A1740" s="0" t="n">
        <v>0</v>
      </c>
      <c r="B1740" s="0" t="s">
        <v>5674</v>
      </c>
    </row>
    <row r="1741" customFormat="false" ht="15" hidden="false" customHeight="false" outlineLevel="0" collapsed="false">
      <c r="A1741" s="0" t="n">
        <v>0</v>
      </c>
      <c r="B1741" s="0" t="s">
        <v>4454</v>
      </c>
    </row>
    <row r="1742" customFormat="false" ht="15" hidden="false" customHeight="false" outlineLevel="0" collapsed="false">
      <c r="A1742" s="0" t="n">
        <v>0</v>
      </c>
      <c r="B1742" s="0" t="s">
        <v>5789</v>
      </c>
    </row>
    <row r="1743" customFormat="false" ht="15" hidden="false" customHeight="false" outlineLevel="0" collapsed="false">
      <c r="A1743" s="0" t="n">
        <v>0</v>
      </c>
      <c r="B1743" s="0" t="s">
        <v>6395</v>
      </c>
    </row>
    <row r="1744" customFormat="false" ht="15" hidden="false" customHeight="false" outlineLevel="0" collapsed="false">
      <c r="A1744" s="0" t="n">
        <v>0</v>
      </c>
      <c r="B1744" s="0" t="s">
        <v>5945</v>
      </c>
    </row>
    <row r="1745" customFormat="false" ht="15" hidden="false" customHeight="false" outlineLevel="0" collapsed="false">
      <c r="A1745" s="0" t="n">
        <v>0</v>
      </c>
      <c r="B1745" s="0" t="s">
        <v>1239</v>
      </c>
    </row>
    <row r="1746" customFormat="false" ht="15" hidden="false" customHeight="false" outlineLevel="0" collapsed="false">
      <c r="A1746" s="0" t="n">
        <v>0</v>
      </c>
      <c r="B1746" s="0" t="s">
        <v>1812</v>
      </c>
    </row>
    <row r="1747" customFormat="false" ht="15" hidden="false" customHeight="false" outlineLevel="0" collapsed="false">
      <c r="A1747" s="0" t="n">
        <v>0</v>
      </c>
      <c r="B1747" s="0" t="s">
        <v>6387</v>
      </c>
    </row>
    <row r="1748" customFormat="false" ht="15" hidden="false" customHeight="false" outlineLevel="0" collapsed="false">
      <c r="A1748" s="0" t="n">
        <v>0</v>
      </c>
      <c r="B1748" s="0" t="s">
        <v>5652</v>
      </c>
    </row>
    <row r="1749" customFormat="false" ht="15" hidden="false" customHeight="false" outlineLevel="0" collapsed="false">
      <c r="A1749" s="0" t="n">
        <v>0</v>
      </c>
      <c r="B1749" s="0" t="s">
        <v>5691</v>
      </c>
    </row>
    <row r="1750" customFormat="false" ht="15" hidden="false" customHeight="false" outlineLevel="0" collapsed="false">
      <c r="A1750" s="0" t="n">
        <v>0</v>
      </c>
      <c r="B1750" s="0" t="s">
        <v>1923</v>
      </c>
    </row>
    <row r="1751" customFormat="false" ht="15" hidden="false" customHeight="false" outlineLevel="0" collapsed="false">
      <c r="A1751" s="0" t="n">
        <v>0</v>
      </c>
      <c r="B1751" s="0" t="s">
        <v>3070</v>
      </c>
    </row>
    <row r="1752" customFormat="false" ht="15" hidden="false" customHeight="false" outlineLevel="0" collapsed="false">
      <c r="A1752" s="0" t="n">
        <v>0</v>
      </c>
      <c r="B1752" s="0" t="s">
        <v>5089</v>
      </c>
    </row>
    <row r="1753" customFormat="false" ht="15" hidden="false" customHeight="false" outlineLevel="0" collapsed="false">
      <c r="A1753" s="0" t="n">
        <v>0</v>
      </c>
      <c r="B1753" s="0" t="s">
        <v>6357</v>
      </c>
    </row>
    <row r="1754" customFormat="false" ht="15" hidden="false" customHeight="false" outlineLevel="0" collapsed="false">
      <c r="A1754" s="0" t="n">
        <v>0</v>
      </c>
      <c r="B1754" s="0" t="s">
        <v>665</v>
      </c>
    </row>
    <row r="1755" customFormat="false" ht="15" hidden="false" customHeight="false" outlineLevel="0" collapsed="false">
      <c r="A1755" s="0" t="n">
        <v>0</v>
      </c>
      <c r="B1755" s="0" t="s">
        <v>6328</v>
      </c>
    </row>
    <row r="1756" customFormat="false" ht="15" hidden="false" customHeight="false" outlineLevel="0" collapsed="false">
      <c r="A1756" s="0" t="n">
        <v>0</v>
      </c>
      <c r="B1756" s="0" t="s">
        <v>5372</v>
      </c>
    </row>
    <row r="1757" customFormat="false" ht="15" hidden="false" customHeight="false" outlineLevel="0" collapsed="false">
      <c r="A1757" s="0" t="n">
        <v>0</v>
      </c>
      <c r="B1757" s="0" t="s">
        <v>4231</v>
      </c>
    </row>
    <row r="1758" customFormat="false" ht="15" hidden="false" customHeight="false" outlineLevel="0" collapsed="false">
      <c r="A1758" s="0" t="n">
        <v>0</v>
      </c>
      <c r="B1758" s="0" t="s">
        <v>5692</v>
      </c>
    </row>
    <row r="1759" customFormat="false" ht="15" hidden="false" customHeight="false" outlineLevel="0" collapsed="false">
      <c r="A1759" s="0" t="n">
        <v>0</v>
      </c>
      <c r="B1759" s="0" t="s">
        <v>5250</v>
      </c>
    </row>
    <row r="1760" customFormat="false" ht="15" hidden="false" customHeight="false" outlineLevel="0" collapsed="false">
      <c r="A1760" s="0" t="n">
        <v>0</v>
      </c>
      <c r="B1760" s="0" t="s">
        <v>4626</v>
      </c>
    </row>
    <row r="1761" customFormat="false" ht="15" hidden="false" customHeight="false" outlineLevel="0" collapsed="false">
      <c r="A1761" s="0" t="n">
        <v>0</v>
      </c>
      <c r="B1761" s="0" t="s">
        <v>5139</v>
      </c>
    </row>
    <row r="1762" customFormat="false" ht="15" hidden="false" customHeight="false" outlineLevel="0" collapsed="false">
      <c r="A1762" s="0" t="n">
        <v>0</v>
      </c>
      <c r="B1762" s="0" t="s">
        <v>5384</v>
      </c>
    </row>
    <row r="1763" customFormat="false" ht="15" hidden="false" customHeight="false" outlineLevel="0" collapsed="false">
      <c r="A1763" s="0" t="n">
        <v>0</v>
      </c>
      <c r="B1763" s="0" t="s">
        <v>2753</v>
      </c>
    </row>
    <row r="1764" customFormat="false" ht="15" hidden="false" customHeight="false" outlineLevel="0" collapsed="false">
      <c r="A1764" s="0" t="n">
        <v>0</v>
      </c>
      <c r="B1764" s="0" t="s">
        <v>4550</v>
      </c>
    </row>
    <row r="1765" customFormat="false" ht="15" hidden="false" customHeight="false" outlineLevel="0" collapsed="false">
      <c r="A1765" s="0" t="n">
        <v>0</v>
      </c>
      <c r="B1765" s="0" t="s">
        <v>5098</v>
      </c>
    </row>
    <row r="1766" customFormat="false" ht="15" hidden="false" customHeight="false" outlineLevel="0" collapsed="false">
      <c r="A1766" s="0" t="n">
        <v>0</v>
      </c>
      <c r="B1766" s="0" t="s">
        <v>3350</v>
      </c>
    </row>
    <row r="1767" customFormat="false" ht="15" hidden="false" customHeight="false" outlineLevel="0" collapsed="false">
      <c r="A1767" s="0" t="n">
        <v>0</v>
      </c>
      <c r="B1767" s="0" t="s">
        <v>6211</v>
      </c>
    </row>
    <row r="1768" customFormat="false" ht="15" hidden="false" customHeight="false" outlineLevel="0" collapsed="false">
      <c r="A1768" s="0" t="n">
        <v>0</v>
      </c>
      <c r="B1768" s="0" t="s">
        <v>4857</v>
      </c>
    </row>
    <row r="1769" customFormat="false" ht="15" hidden="false" customHeight="false" outlineLevel="0" collapsed="false">
      <c r="A1769" s="0" t="n">
        <v>0</v>
      </c>
      <c r="B1769" s="0" t="s">
        <v>6132</v>
      </c>
    </row>
    <row r="1770" customFormat="false" ht="15" hidden="false" customHeight="false" outlineLevel="0" collapsed="false">
      <c r="A1770" s="0" t="n">
        <v>0</v>
      </c>
      <c r="B1770" s="0" t="s">
        <v>4840</v>
      </c>
    </row>
    <row r="1771" customFormat="false" ht="15" hidden="false" customHeight="false" outlineLevel="0" collapsed="false">
      <c r="A1771" s="0" t="n">
        <v>0</v>
      </c>
      <c r="B1771" s="0" t="s">
        <v>3538</v>
      </c>
    </row>
    <row r="1772" customFormat="false" ht="15" hidden="false" customHeight="false" outlineLevel="0" collapsed="false">
      <c r="A1772" s="0" t="n">
        <v>0</v>
      </c>
      <c r="B1772" s="0" t="s">
        <v>5508</v>
      </c>
    </row>
    <row r="1773" customFormat="false" ht="15" hidden="false" customHeight="false" outlineLevel="0" collapsed="false">
      <c r="A1773" s="0" t="n">
        <v>0</v>
      </c>
      <c r="B1773" s="0" t="s">
        <v>5941</v>
      </c>
    </row>
    <row r="1774" customFormat="false" ht="15" hidden="false" customHeight="false" outlineLevel="0" collapsed="false">
      <c r="A1774" s="0" t="n">
        <v>0</v>
      </c>
      <c r="B1774" s="0" t="s">
        <v>2336</v>
      </c>
    </row>
    <row r="1775" customFormat="false" ht="15" hidden="false" customHeight="false" outlineLevel="0" collapsed="false">
      <c r="A1775" s="0" t="n">
        <v>0</v>
      </c>
      <c r="B1775" s="0" t="s">
        <v>4826</v>
      </c>
    </row>
    <row r="1776" customFormat="false" ht="15" hidden="false" customHeight="false" outlineLevel="0" collapsed="false">
      <c r="A1776" s="0" t="n">
        <v>0</v>
      </c>
      <c r="B1776" s="0" t="s">
        <v>4217</v>
      </c>
    </row>
    <row r="1777" customFormat="false" ht="15" hidden="false" customHeight="false" outlineLevel="0" collapsed="false">
      <c r="A1777" s="0" t="n">
        <v>0</v>
      </c>
      <c r="B1777" s="0" t="s">
        <v>5924</v>
      </c>
    </row>
    <row r="1778" customFormat="false" ht="15" hidden="false" customHeight="false" outlineLevel="0" collapsed="false">
      <c r="A1778" s="0" t="n">
        <v>0</v>
      </c>
      <c r="B1778" s="0" t="s">
        <v>6252</v>
      </c>
    </row>
    <row r="1779" customFormat="false" ht="15" hidden="false" customHeight="false" outlineLevel="0" collapsed="false">
      <c r="A1779" s="0" t="n">
        <v>0</v>
      </c>
      <c r="B1779" s="0" t="s">
        <v>2397</v>
      </c>
    </row>
    <row r="1780" customFormat="false" ht="15" hidden="false" customHeight="false" outlineLevel="0" collapsed="false">
      <c r="A1780" s="0" t="n">
        <v>0</v>
      </c>
      <c r="B1780" s="0" t="s">
        <v>4532</v>
      </c>
    </row>
    <row r="1781" customFormat="false" ht="15" hidden="false" customHeight="false" outlineLevel="0" collapsed="false">
      <c r="A1781" s="0" t="n">
        <v>0</v>
      </c>
      <c r="B1781" s="0" t="s">
        <v>2783</v>
      </c>
    </row>
    <row r="1782" customFormat="false" ht="15" hidden="false" customHeight="false" outlineLevel="0" collapsed="false">
      <c r="A1782" s="0" t="n">
        <v>0</v>
      </c>
      <c r="B1782" s="0" t="s">
        <v>1908</v>
      </c>
    </row>
    <row r="1783" customFormat="false" ht="15" hidden="false" customHeight="false" outlineLevel="0" collapsed="false">
      <c r="A1783" s="0" t="n">
        <v>0</v>
      </c>
      <c r="B1783" s="0" t="s">
        <v>2720</v>
      </c>
    </row>
    <row r="1784" customFormat="false" ht="15" hidden="false" customHeight="false" outlineLevel="0" collapsed="false">
      <c r="A1784" s="0" t="n">
        <v>0</v>
      </c>
      <c r="B1784" s="0" t="s">
        <v>4887</v>
      </c>
    </row>
    <row r="1785" customFormat="false" ht="15" hidden="false" customHeight="false" outlineLevel="0" collapsed="false">
      <c r="A1785" s="0" t="n">
        <v>0</v>
      </c>
      <c r="B1785" s="0" t="s">
        <v>4480</v>
      </c>
    </row>
    <row r="1786" customFormat="false" ht="15" hidden="false" customHeight="false" outlineLevel="0" collapsed="false">
      <c r="A1786" s="0" t="n">
        <v>0</v>
      </c>
      <c r="B1786" s="0" t="s">
        <v>5396</v>
      </c>
    </row>
    <row r="1787" customFormat="false" ht="15" hidden="false" customHeight="false" outlineLevel="0" collapsed="false">
      <c r="A1787" s="0" t="n">
        <v>0</v>
      </c>
      <c r="B1787" s="0" t="s">
        <v>4770</v>
      </c>
    </row>
    <row r="1788" customFormat="false" ht="15" hidden="false" customHeight="false" outlineLevel="0" collapsed="false">
      <c r="A1788" s="0" t="n">
        <v>0</v>
      </c>
      <c r="B1788" s="0" t="s">
        <v>5491</v>
      </c>
    </row>
    <row r="1789" customFormat="false" ht="15" hidden="false" customHeight="false" outlineLevel="0" collapsed="false">
      <c r="A1789" s="0" t="n">
        <v>0</v>
      </c>
      <c r="B1789" s="0" t="s">
        <v>6391</v>
      </c>
    </row>
    <row r="1790" customFormat="false" ht="15" hidden="false" customHeight="false" outlineLevel="0" collapsed="false">
      <c r="A1790" s="0" t="n">
        <v>0</v>
      </c>
      <c r="B1790" s="0" t="s">
        <v>2892</v>
      </c>
    </row>
    <row r="1791" customFormat="false" ht="15" hidden="false" customHeight="false" outlineLevel="0" collapsed="false">
      <c r="A1791" s="0" t="n">
        <v>0</v>
      </c>
      <c r="B1791" s="0" t="s">
        <v>4727</v>
      </c>
    </row>
    <row r="1792" customFormat="false" ht="15" hidden="false" customHeight="false" outlineLevel="0" collapsed="false">
      <c r="A1792" s="0" t="n">
        <v>0</v>
      </c>
      <c r="B1792" s="0" t="s">
        <v>4684</v>
      </c>
    </row>
    <row r="1793" customFormat="false" ht="15" hidden="false" customHeight="false" outlineLevel="0" collapsed="false">
      <c r="A1793" s="0" t="n">
        <v>0</v>
      </c>
      <c r="B1793" s="0" t="s">
        <v>1874</v>
      </c>
    </row>
    <row r="1794" customFormat="false" ht="15" hidden="false" customHeight="false" outlineLevel="0" collapsed="false">
      <c r="A1794" s="0" t="n">
        <v>0</v>
      </c>
      <c r="B1794" s="0" t="s">
        <v>5915</v>
      </c>
    </row>
    <row r="1795" customFormat="false" ht="15" hidden="false" customHeight="false" outlineLevel="0" collapsed="false">
      <c r="A1795" s="0" t="n">
        <v>0</v>
      </c>
      <c r="B1795" s="0" t="s">
        <v>5526</v>
      </c>
    </row>
    <row r="1796" customFormat="false" ht="15" hidden="false" customHeight="false" outlineLevel="0" collapsed="false">
      <c r="A1796" s="0" t="n">
        <v>0</v>
      </c>
      <c r="B1796" s="0" t="s">
        <v>4919</v>
      </c>
    </row>
    <row r="1797" customFormat="false" ht="15" hidden="false" customHeight="false" outlineLevel="0" collapsed="false">
      <c r="A1797" s="0" t="n">
        <v>0</v>
      </c>
      <c r="B1797" s="0" t="s">
        <v>1531</v>
      </c>
    </row>
    <row r="1798" customFormat="false" ht="15" hidden="false" customHeight="false" outlineLevel="0" collapsed="false">
      <c r="A1798" s="0" t="n">
        <v>0</v>
      </c>
      <c r="B1798" s="0" t="s">
        <v>3932</v>
      </c>
    </row>
    <row r="1799" customFormat="false" ht="15" hidden="false" customHeight="false" outlineLevel="0" collapsed="false">
      <c r="A1799" s="0" t="n">
        <v>0</v>
      </c>
      <c r="B1799" s="0" t="s">
        <v>6445</v>
      </c>
    </row>
    <row r="1800" customFormat="false" ht="15" hidden="false" customHeight="false" outlineLevel="0" collapsed="false">
      <c r="A1800" s="0" t="n">
        <v>0</v>
      </c>
      <c r="B1800" s="0" t="s">
        <v>1755</v>
      </c>
    </row>
    <row r="1801" customFormat="false" ht="15" hidden="false" customHeight="false" outlineLevel="0" collapsed="false">
      <c r="A1801" s="0" t="n">
        <v>0</v>
      </c>
      <c r="B1801" s="0" t="s">
        <v>3126</v>
      </c>
    </row>
    <row r="1802" customFormat="false" ht="15" hidden="false" customHeight="false" outlineLevel="0" collapsed="false">
      <c r="A1802" s="0" t="n">
        <v>0</v>
      </c>
      <c r="B1802" s="0" t="s">
        <v>3859</v>
      </c>
    </row>
    <row r="1803" customFormat="false" ht="15" hidden="false" customHeight="false" outlineLevel="0" collapsed="false">
      <c r="A1803" s="0" t="n">
        <v>0</v>
      </c>
      <c r="B1803" s="0" t="s">
        <v>4848</v>
      </c>
    </row>
    <row r="1804" customFormat="false" ht="15" hidden="false" customHeight="false" outlineLevel="0" collapsed="false">
      <c r="A1804" s="0" t="n">
        <v>0</v>
      </c>
      <c r="B1804" s="0" t="s">
        <v>3230</v>
      </c>
    </row>
    <row r="1805" customFormat="false" ht="15" hidden="false" customHeight="false" outlineLevel="0" collapsed="false">
      <c r="A1805" s="0" t="n">
        <v>0</v>
      </c>
      <c r="B1805" s="0" t="s">
        <v>2134</v>
      </c>
    </row>
    <row r="1806" customFormat="false" ht="15" hidden="false" customHeight="false" outlineLevel="0" collapsed="false">
      <c r="A1806" s="0" t="n">
        <v>0</v>
      </c>
      <c r="B1806" s="0" t="s">
        <v>5204</v>
      </c>
    </row>
    <row r="1807" customFormat="false" ht="15" hidden="false" customHeight="false" outlineLevel="0" collapsed="false">
      <c r="A1807" s="0" t="n">
        <v>0</v>
      </c>
      <c r="B1807" s="0" t="s">
        <v>5926</v>
      </c>
    </row>
    <row r="1808" customFormat="false" ht="15" hidden="false" customHeight="false" outlineLevel="0" collapsed="false">
      <c r="A1808" s="0" t="n">
        <v>0</v>
      </c>
      <c r="B1808" s="0" t="s">
        <v>3555</v>
      </c>
    </row>
    <row r="1809" customFormat="false" ht="15" hidden="false" customHeight="false" outlineLevel="0" collapsed="false">
      <c r="A1809" s="0" t="n">
        <v>0</v>
      </c>
      <c r="B1809" s="0" t="s">
        <v>4646</v>
      </c>
    </row>
    <row r="1810" customFormat="false" ht="15" hidden="false" customHeight="false" outlineLevel="0" collapsed="false">
      <c r="A1810" s="0" t="n">
        <v>0</v>
      </c>
      <c r="B1810" s="0" t="s">
        <v>4733</v>
      </c>
    </row>
    <row r="1811" customFormat="false" ht="15" hidden="false" customHeight="false" outlineLevel="0" collapsed="false">
      <c r="A1811" s="0" t="n">
        <v>0</v>
      </c>
      <c r="B1811" s="0" t="s">
        <v>2077</v>
      </c>
    </row>
    <row r="1812" customFormat="false" ht="15" hidden="false" customHeight="false" outlineLevel="0" collapsed="false">
      <c r="A1812" s="0" t="n">
        <v>0</v>
      </c>
      <c r="B1812" s="0" t="s">
        <v>906</v>
      </c>
    </row>
    <row r="1813" customFormat="false" ht="15" hidden="false" customHeight="false" outlineLevel="0" collapsed="false">
      <c r="A1813" s="0" t="n">
        <v>0</v>
      </c>
      <c r="B1813" s="0" t="s">
        <v>4640</v>
      </c>
    </row>
    <row r="1814" customFormat="false" ht="15" hidden="false" customHeight="false" outlineLevel="0" collapsed="false">
      <c r="A1814" s="0" t="n">
        <v>0</v>
      </c>
      <c r="B1814" s="0" t="s">
        <v>6120</v>
      </c>
    </row>
    <row r="1815" customFormat="false" ht="15" hidden="false" customHeight="false" outlineLevel="0" collapsed="false">
      <c r="A1815" s="0" t="n">
        <v>0</v>
      </c>
      <c r="B1815" s="0" t="s">
        <v>2743</v>
      </c>
    </row>
    <row r="1816" customFormat="false" ht="15" hidden="false" customHeight="false" outlineLevel="0" collapsed="false">
      <c r="A1816" s="0" t="n">
        <v>0</v>
      </c>
      <c r="B1816" s="0" t="s">
        <v>3008</v>
      </c>
    </row>
    <row r="1817" customFormat="false" ht="15" hidden="false" customHeight="false" outlineLevel="0" collapsed="false">
      <c r="A1817" s="0" t="n">
        <v>0</v>
      </c>
      <c r="B1817" s="0" t="s">
        <v>3122</v>
      </c>
    </row>
    <row r="1818" customFormat="false" ht="15" hidden="false" customHeight="false" outlineLevel="0" collapsed="false">
      <c r="A1818" s="0" t="n">
        <v>0</v>
      </c>
      <c r="B1818" s="0" t="s">
        <v>3406</v>
      </c>
    </row>
    <row r="1819" customFormat="false" ht="15" hidden="false" customHeight="false" outlineLevel="0" collapsed="false">
      <c r="A1819" s="0" t="n">
        <v>0</v>
      </c>
      <c r="B1819" s="0" t="s">
        <v>5104</v>
      </c>
    </row>
    <row r="1820" customFormat="false" ht="15" hidden="false" customHeight="false" outlineLevel="0" collapsed="false">
      <c r="A1820" s="0" t="n">
        <v>0</v>
      </c>
      <c r="B1820" s="0" t="s">
        <v>3105</v>
      </c>
    </row>
    <row r="1821" customFormat="false" ht="15" hidden="false" customHeight="false" outlineLevel="0" collapsed="false">
      <c r="A1821" s="0" t="n">
        <v>0</v>
      </c>
      <c r="B1821" s="0" t="s">
        <v>4905</v>
      </c>
    </row>
    <row r="1822" customFormat="false" ht="15" hidden="false" customHeight="false" outlineLevel="0" collapsed="false">
      <c r="A1822" s="0" t="n">
        <v>0</v>
      </c>
      <c r="B1822" s="0" t="s">
        <v>2969</v>
      </c>
    </row>
    <row r="1823" customFormat="false" ht="15" hidden="false" customHeight="false" outlineLevel="0" collapsed="false">
      <c r="A1823" s="0" t="n">
        <v>0</v>
      </c>
      <c r="B1823" s="0" t="s">
        <v>955</v>
      </c>
    </row>
    <row r="1824" customFormat="false" ht="15" hidden="false" customHeight="false" outlineLevel="0" collapsed="false">
      <c r="A1824" s="0" t="n">
        <v>0</v>
      </c>
      <c r="B1824" s="0" t="s">
        <v>6127</v>
      </c>
    </row>
    <row r="1825" customFormat="false" ht="15" hidden="false" customHeight="false" outlineLevel="0" collapsed="false">
      <c r="A1825" s="0" t="n">
        <v>0</v>
      </c>
      <c r="B1825" s="0" t="s">
        <v>6219</v>
      </c>
    </row>
    <row r="1826" customFormat="false" ht="15" hidden="false" customHeight="false" outlineLevel="0" collapsed="false">
      <c r="A1826" s="0" t="n">
        <v>0</v>
      </c>
      <c r="B1826" s="0" t="s">
        <v>498</v>
      </c>
    </row>
    <row r="1827" customFormat="false" ht="15" hidden="false" customHeight="false" outlineLevel="0" collapsed="false">
      <c r="A1827" s="0" t="n">
        <v>0</v>
      </c>
      <c r="B1827" s="0" t="s">
        <v>2884</v>
      </c>
    </row>
    <row r="1828" customFormat="false" ht="15" hidden="false" customHeight="false" outlineLevel="0" collapsed="false">
      <c r="A1828" s="0" t="n">
        <v>0</v>
      </c>
      <c r="B1828" s="0" t="s">
        <v>3825</v>
      </c>
    </row>
    <row r="1829" customFormat="false" ht="15" hidden="false" customHeight="false" outlineLevel="0" collapsed="false">
      <c r="A1829" s="0" t="n">
        <v>0</v>
      </c>
      <c r="B1829" s="0" t="s">
        <v>4269</v>
      </c>
    </row>
    <row r="1830" customFormat="false" ht="15" hidden="false" customHeight="false" outlineLevel="0" collapsed="false">
      <c r="A1830" s="0" t="n">
        <v>0</v>
      </c>
      <c r="B1830" s="0" t="s">
        <v>2857</v>
      </c>
    </row>
    <row r="1831" customFormat="false" ht="15" hidden="false" customHeight="false" outlineLevel="0" collapsed="false">
      <c r="A1831" s="0" t="n">
        <v>0</v>
      </c>
      <c r="B1831" s="0" t="s">
        <v>6329</v>
      </c>
    </row>
    <row r="1832" customFormat="false" ht="15" hidden="false" customHeight="false" outlineLevel="0" collapsed="false">
      <c r="A1832" s="0" t="n">
        <v>0</v>
      </c>
      <c r="B1832" s="0" t="s">
        <v>4118</v>
      </c>
    </row>
    <row r="1833" customFormat="false" ht="15" hidden="false" customHeight="false" outlineLevel="0" collapsed="false">
      <c r="A1833" s="0" t="n">
        <v>0</v>
      </c>
      <c r="B1833" s="0" t="s">
        <v>5802</v>
      </c>
    </row>
    <row r="1834" customFormat="false" ht="15" hidden="false" customHeight="false" outlineLevel="0" collapsed="false">
      <c r="A1834" s="0" t="n">
        <v>0</v>
      </c>
      <c r="B1834" s="0" t="s">
        <v>5487</v>
      </c>
    </row>
    <row r="1835" customFormat="false" ht="15" hidden="false" customHeight="false" outlineLevel="0" collapsed="false">
      <c r="A1835" s="0" t="n">
        <v>0</v>
      </c>
      <c r="B1835" s="0" t="s">
        <v>2031</v>
      </c>
    </row>
    <row r="1836" customFormat="false" ht="15" hidden="false" customHeight="false" outlineLevel="0" collapsed="false">
      <c r="A1836" s="0" t="n">
        <v>0</v>
      </c>
      <c r="B1836" s="0" t="s">
        <v>5988</v>
      </c>
    </row>
    <row r="1837" customFormat="false" ht="15" hidden="false" customHeight="false" outlineLevel="0" collapsed="false">
      <c r="A1837" s="0" t="n">
        <v>0</v>
      </c>
      <c r="B1837" s="0" t="s">
        <v>5512</v>
      </c>
    </row>
    <row r="1838" customFormat="false" ht="15" hidden="false" customHeight="false" outlineLevel="0" collapsed="false">
      <c r="A1838" s="0" t="n">
        <v>0</v>
      </c>
      <c r="B1838" s="0" t="s">
        <v>6245</v>
      </c>
    </row>
    <row r="1839" customFormat="false" ht="15" hidden="false" customHeight="false" outlineLevel="0" collapsed="false">
      <c r="A1839" s="0" t="n">
        <v>0</v>
      </c>
      <c r="B1839" s="0" t="s">
        <v>4805</v>
      </c>
    </row>
    <row r="1840" customFormat="false" ht="15" hidden="false" customHeight="false" outlineLevel="0" collapsed="false">
      <c r="A1840" s="0" t="n">
        <v>0</v>
      </c>
      <c r="B1840" s="0" t="s">
        <v>1115</v>
      </c>
    </row>
    <row r="1841" customFormat="false" ht="15" hidden="false" customHeight="false" outlineLevel="0" collapsed="false">
      <c r="A1841" s="0" t="n">
        <v>0</v>
      </c>
      <c r="B1841" s="0" t="s">
        <v>4832</v>
      </c>
    </row>
    <row r="1842" customFormat="false" ht="15" hidden="false" customHeight="false" outlineLevel="0" collapsed="false">
      <c r="A1842" s="0" t="n">
        <v>0</v>
      </c>
      <c r="B1842" s="0" t="s">
        <v>2186</v>
      </c>
    </row>
    <row r="1843" customFormat="false" ht="15" hidden="false" customHeight="false" outlineLevel="0" collapsed="false">
      <c r="A1843" s="0" t="n">
        <v>0</v>
      </c>
      <c r="B1843" s="0" t="s">
        <v>4409</v>
      </c>
    </row>
    <row r="1844" customFormat="false" ht="15" hidden="false" customHeight="false" outlineLevel="0" collapsed="false">
      <c r="A1844" s="0" t="n">
        <v>0</v>
      </c>
      <c r="B1844" s="0" t="s">
        <v>5773</v>
      </c>
    </row>
    <row r="1845" customFormat="false" ht="15" hidden="false" customHeight="false" outlineLevel="0" collapsed="false">
      <c r="A1845" s="0" t="n">
        <v>0</v>
      </c>
      <c r="B1845" s="0" t="s">
        <v>3006</v>
      </c>
    </row>
    <row r="1846" customFormat="false" ht="15" hidden="false" customHeight="false" outlineLevel="0" collapsed="false">
      <c r="A1846" s="0" t="n">
        <v>0</v>
      </c>
      <c r="B1846" s="0" t="s">
        <v>4243</v>
      </c>
    </row>
    <row r="1847" customFormat="false" ht="15" hidden="false" customHeight="false" outlineLevel="0" collapsed="false">
      <c r="A1847" s="0" t="n">
        <v>0</v>
      </c>
      <c r="B1847" s="0" t="s">
        <v>6204</v>
      </c>
    </row>
    <row r="1848" customFormat="false" ht="15" hidden="false" customHeight="false" outlineLevel="0" collapsed="false">
      <c r="A1848" s="0" t="n">
        <v>0</v>
      </c>
      <c r="B1848" s="0" t="s">
        <v>3387</v>
      </c>
    </row>
    <row r="1849" customFormat="false" ht="15" hidden="false" customHeight="false" outlineLevel="0" collapsed="false">
      <c r="A1849" s="0" t="n">
        <v>0</v>
      </c>
      <c r="B1849" s="0" t="s">
        <v>5641</v>
      </c>
    </row>
    <row r="1850" customFormat="false" ht="15" hidden="false" customHeight="false" outlineLevel="0" collapsed="false">
      <c r="A1850" s="0" t="n">
        <v>0</v>
      </c>
      <c r="B1850" s="0" t="s">
        <v>4630</v>
      </c>
    </row>
    <row r="1851" customFormat="false" ht="15" hidden="false" customHeight="false" outlineLevel="0" collapsed="false">
      <c r="A1851" s="0" t="n">
        <v>0</v>
      </c>
      <c r="B1851" s="0" t="s">
        <v>5388</v>
      </c>
    </row>
    <row r="1852" customFormat="false" ht="15" hidden="false" customHeight="false" outlineLevel="0" collapsed="false">
      <c r="A1852" s="0" t="n">
        <v>0</v>
      </c>
      <c r="B1852" s="0" t="s">
        <v>5391</v>
      </c>
    </row>
    <row r="1853" customFormat="false" ht="15" hidden="false" customHeight="false" outlineLevel="0" collapsed="false">
      <c r="A1853" s="0" t="n">
        <v>0</v>
      </c>
      <c r="B1853" s="0" t="s">
        <v>5940</v>
      </c>
    </row>
    <row r="1854" customFormat="false" ht="15" hidden="false" customHeight="false" outlineLevel="0" collapsed="false">
      <c r="A1854" s="0" t="n">
        <v>0</v>
      </c>
      <c r="B1854" s="0" t="s">
        <v>2521</v>
      </c>
    </row>
    <row r="1855" customFormat="false" ht="15" hidden="false" customHeight="false" outlineLevel="0" collapsed="false">
      <c r="A1855" s="0" t="n">
        <v>0</v>
      </c>
      <c r="B1855" s="0" t="s">
        <v>4377</v>
      </c>
    </row>
    <row r="1856" customFormat="false" ht="15" hidden="false" customHeight="false" outlineLevel="0" collapsed="false">
      <c r="A1856" s="0" t="n">
        <v>0</v>
      </c>
      <c r="B1856" s="0" t="s">
        <v>2002</v>
      </c>
    </row>
    <row r="1857" customFormat="false" ht="15" hidden="false" customHeight="false" outlineLevel="0" collapsed="false">
      <c r="A1857" s="0" t="n">
        <v>0</v>
      </c>
      <c r="B1857" s="0" t="s">
        <v>5463</v>
      </c>
    </row>
    <row r="1858" customFormat="false" ht="15" hidden="false" customHeight="false" outlineLevel="0" collapsed="false">
      <c r="A1858" s="0" t="n">
        <v>0</v>
      </c>
      <c r="B1858" s="0" t="s">
        <v>3417</v>
      </c>
    </row>
    <row r="1859" customFormat="false" ht="15" hidden="false" customHeight="false" outlineLevel="0" collapsed="false">
      <c r="A1859" s="0" t="n">
        <v>0</v>
      </c>
      <c r="B1859" s="0" t="s">
        <v>300</v>
      </c>
    </row>
    <row r="1860" customFormat="false" ht="15" hidden="false" customHeight="false" outlineLevel="0" collapsed="false">
      <c r="A1860" s="0" t="n">
        <v>0</v>
      </c>
      <c r="B1860" s="0" t="s">
        <v>2699</v>
      </c>
    </row>
    <row r="1861" customFormat="false" ht="15" hidden="false" customHeight="false" outlineLevel="0" collapsed="false">
      <c r="A1861" s="0" t="n">
        <v>0</v>
      </c>
      <c r="B1861" s="0" t="s">
        <v>4849</v>
      </c>
    </row>
    <row r="1862" customFormat="false" ht="15" hidden="false" customHeight="false" outlineLevel="0" collapsed="false">
      <c r="A1862" s="0" t="n">
        <v>0</v>
      </c>
      <c r="B1862" s="0" t="s">
        <v>6205</v>
      </c>
    </row>
    <row r="1863" customFormat="false" ht="15" hidden="false" customHeight="false" outlineLevel="0" collapsed="false">
      <c r="A1863" s="0" t="n">
        <v>0</v>
      </c>
      <c r="B1863" s="0" t="s">
        <v>3198</v>
      </c>
    </row>
    <row r="1864" customFormat="false" ht="15" hidden="false" customHeight="false" outlineLevel="0" collapsed="false">
      <c r="A1864" s="0" t="n">
        <v>0</v>
      </c>
      <c r="B1864" s="0" t="s">
        <v>5096</v>
      </c>
    </row>
    <row r="1865" customFormat="false" ht="15" hidden="false" customHeight="false" outlineLevel="0" collapsed="false">
      <c r="A1865" s="0" t="n">
        <v>0</v>
      </c>
      <c r="B1865" s="0" t="s">
        <v>6338</v>
      </c>
    </row>
    <row r="1866" customFormat="false" ht="15" hidden="false" customHeight="false" outlineLevel="0" collapsed="false">
      <c r="A1866" s="0" t="n">
        <v>0</v>
      </c>
      <c r="B1866" s="0" t="s">
        <v>433</v>
      </c>
    </row>
    <row r="1867" customFormat="false" ht="15" hidden="false" customHeight="false" outlineLevel="0" collapsed="false">
      <c r="A1867" s="0" t="n">
        <v>0</v>
      </c>
      <c r="B1867" s="0" t="s">
        <v>6326</v>
      </c>
    </row>
    <row r="1868" customFormat="false" ht="15" hidden="false" customHeight="false" outlineLevel="0" collapsed="false">
      <c r="A1868" s="0" t="n">
        <v>0</v>
      </c>
      <c r="B1868" s="0" t="s">
        <v>4930</v>
      </c>
    </row>
    <row r="1869" customFormat="false" ht="15" hidden="false" customHeight="false" outlineLevel="0" collapsed="false">
      <c r="A1869" s="0" t="n">
        <v>0</v>
      </c>
      <c r="B1869" s="0" t="s">
        <v>1656</v>
      </c>
    </row>
    <row r="1870" customFormat="false" ht="15" hidden="false" customHeight="false" outlineLevel="0" collapsed="false">
      <c r="A1870" s="0" t="n">
        <v>0</v>
      </c>
      <c r="B1870" s="0" t="s">
        <v>4475</v>
      </c>
    </row>
    <row r="1871" customFormat="false" ht="15" hidden="false" customHeight="false" outlineLevel="0" collapsed="false">
      <c r="A1871" s="0" t="n">
        <v>0</v>
      </c>
      <c r="B1871" s="0" t="s">
        <v>5274</v>
      </c>
    </row>
    <row r="1872" customFormat="false" ht="15" hidden="false" customHeight="false" outlineLevel="0" collapsed="false">
      <c r="A1872" s="0" t="n">
        <v>0</v>
      </c>
      <c r="B1872" s="0" t="s">
        <v>5771</v>
      </c>
    </row>
    <row r="1873" customFormat="false" ht="15" hidden="false" customHeight="false" outlineLevel="0" collapsed="false">
      <c r="A1873" s="0" t="n">
        <v>0</v>
      </c>
      <c r="B1873" s="0" t="s">
        <v>2913</v>
      </c>
    </row>
    <row r="1874" customFormat="false" ht="15" hidden="false" customHeight="false" outlineLevel="0" collapsed="false">
      <c r="A1874" s="0" t="n">
        <v>0</v>
      </c>
      <c r="B1874" s="0" t="s">
        <v>4759</v>
      </c>
    </row>
    <row r="1875" customFormat="false" ht="15" hidden="false" customHeight="false" outlineLevel="0" collapsed="false">
      <c r="A1875" s="0" t="n">
        <v>0</v>
      </c>
      <c r="B1875" s="0" t="s">
        <v>4756</v>
      </c>
    </row>
    <row r="1876" customFormat="false" ht="15" hidden="false" customHeight="false" outlineLevel="0" collapsed="false">
      <c r="A1876" s="0" t="n">
        <v>0</v>
      </c>
      <c r="B1876" s="0" t="s">
        <v>5989</v>
      </c>
    </row>
    <row r="1877" customFormat="false" ht="15" hidden="false" customHeight="false" outlineLevel="0" collapsed="false">
      <c r="A1877" s="0" t="n">
        <v>0</v>
      </c>
      <c r="B1877" s="0" t="s">
        <v>5812</v>
      </c>
    </row>
    <row r="1878" customFormat="false" ht="15" hidden="false" customHeight="false" outlineLevel="0" collapsed="false">
      <c r="A1878" s="0" t="n">
        <v>0</v>
      </c>
      <c r="B1878" s="0" t="s">
        <v>5846</v>
      </c>
    </row>
    <row r="1879" customFormat="false" ht="15" hidden="false" customHeight="false" outlineLevel="0" collapsed="false">
      <c r="A1879" s="0" t="n">
        <v>0</v>
      </c>
      <c r="B1879" s="0" t="s">
        <v>5638</v>
      </c>
    </row>
    <row r="1880" customFormat="false" ht="15" hidden="false" customHeight="false" outlineLevel="0" collapsed="false">
      <c r="A1880" s="0" t="n">
        <v>0</v>
      </c>
      <c r="B1880" s="0" t="s">
        <v>1938</v>
      </c>
    </row>
    <row r="1881" customFormat="false" ht="15" hidden="false" customHeight="false" outlineLevel="0" collapsed="false">
      <c r="A1881" s="0" t="n">
        <v>0</v>
      </c>
      <c r="B1881" s="0" t="s">
        <v>6317</v>
      </c>
    </row>
    <row r="1882" customFormat="false" ht="15" hidden="false" customHeight="false" outlineLevel="0" collapsed="false">
      <c r="A1882" s="0" t="n">
        <v>0</v>
      </c>
      <c r="B1882" s="0" t="s">
        <v>5650</v>
      </c>
    </row>
    <row r="1883" customFormat="false" ht="15" hidden="false" customHeight="false" outlineLevel="0" collapsed="false">
      <c r="A1883" s="0" t="n">
        <v>0</v>
      </c>
      <c r="B1883" s="0" t="s">
        <v>4314</v>
      </c>
    </row>
    <row r="1884" customFormat="false" ht="15" hidden="false" customHeight="false" outlineLevel="0" collapsed="false">
      <c r="A1884" s="0" t="n">
        <v>0</v>
      </c>
      <c r="B1884" s="0" t="s">
        <v>5950</v>
      </c>
    </row>
    <row r="1885" customFormat="false" ht="15" hidden="false" customHeight="false" outlineLevel="0" collapsed="false">
      <c r="A1885" s="0" t="n">
        <v>0</v>
      </c>
      <c r="B1885" s="0" t="s">
        <v>1816</v>
      </c>
    </row>
    <row r="1886" customFormat="false" ht="15" hidden="false" customHeight="false" outlineLevel="0" collapsed="false">
      <c r="A1886" s="0" t="n">
        <v>0</v>
      </c>
      <c r="B1886" s="0" t="s">
        <v>6069</v>
      </c>
    </row>
    <row r="1887" customFormat="false" ht="15" hidden="false" customHeight="false" outlineLevel="0" collapsed="false">
      <c r="A1887" s="0" t="n">
        <v>0</v>
      </c>
      <c r="B1887" s="0" t="s">
        <v>2011</v>
      </c>
    </row>
    <row r="1888" customFormat="false" ht="15" hidden="false" customHeight="false" outlineLevel="0" collapsed="false">
      <c r="A1888" s="0" t="n">
        <v>0</v>
      </c>
      <c r="B1888" s="0" t="s">
        <v>4040</v>
      </c>
    </row>
    <row r="1889" customFormat="false" ht="15" hidden="false" customHeight="false" outlineLevel="0" collapsed="false">
      <c r="A1889" s="0" t="n">
        <v>0</v>
      </c>
      <c r="B1889" s="0" t="s">
        <v>5833</v>
      </c>
    </row>
    <row r="1890" customFormat="false" ht="15" hidden="false" customHeight="false" outlineLevel="0" collapsed="false">
      <c r="A1890" s="0" t="n">
        <v>0</v>
      </c>
      <c r="B1890" s="0" t="s">
        <v>5628</v>
      </c>
    </row>
    <row r="1891" customFormat="false" ht="15" hidden="false" customHeight="false" outlineLevel="0" collapsed="false">
      <c r="A1891" s="0" t="n">
        <v>0</v>
      </c>
      <c r="B1891" s="0" t="s">
        <v>2427</v>
      </c>
    </row>
    <row r="1892" customFormat="false" ht="15" hidden="false" customHeight="false" outlineLevel="0" collapsed="false">
      <c r="A1892" s="0" t="n">
        <v>0</v>
      </c>
      <c r="B1892" s="0" t="s">
        <v>2048</v>
      </c>
    </row>
    <row r="1893" customFormat="false" ht="15" hidden="false" customHeight="false" outlineLevel="0" collapsed="false">
      <c r="A1893" s="0" t="n">
        <v>0</v>
      </c>
      <c r="B1893" s="0" t="s">
        <v>4429</v>
      </c>
    </row>
    <row r="1894" customFormat="false" ht="15" hidden="false" customHeight="false" outlineLevel="0" collapsed="false">
      <c r="A1894" s="0" t="n">
        <v>0</v>
      </c>
      <c r="B1894" s="0" t="s">
        <v>4150</v>
      </c>
    </row>
    <row r="1895" customFormat="false" ht="15" hidden="false" customHeight="false" outlineLevel="0" collapsed="false">
      <c r="A1895" s="0" t="n">
        <v>0</v>
      </c>
      <c r="B1895" s="0" t="s">
        <v>5678</v>
      </c>
    </row>
    <row r="1896" customFormat="false" ht="15" hidden="false" customHeight="false" outlineLevel="0" collapsed="false">
      <c r="A1896" s="0" t="n">
        <v>0</v>
      </c>
      <c r="B1896" s="0" t="s">
        <v>5146</v>
      </c>
    </row>
    <row r="1897" customFormat="false" ht="15" hidden="false" customHeight="false" outlineLevel="0" collapsed="false">
      <c r="A1897" s="0" t="n">
        <v>0</v>
      </c>
      <c r="B1897" s="0" t="s">
        <v>5847</v>
      </c>
    </row>
    <row r="1898" customFormat="false" ht="15" hidden="false" customHeight="false" outlineLevel="0" collapsed="false">
      <c r="A1898" s="0" t="n">
        <v>0</v>
      </c>
      <c r="B1898" s="0" t="s">
        <v>1469</v>
      </c>
    </row>
    <row r="1899" customFormat="false" ht="15" hidden="false" customHeight="false" outlineLevel="0" collapsed="false">
      <c r="A1899" s="0" t="n">
        <v>0</v>
      </c>
      <c r="B1899" s="0" t="s">
        <v>4872</v>
      </c>
    </row>
    <row r="1900" customFormat="false" ht="15" hidden="false" customHeight="false" outlineLevel="0" collapsed="false">
      <c r="A1900" s="0" t="n">
        <v>0</v>
      </c>
      <c r="B1900" s="0" t="s">
        <v>5696</v>
      </c>
    </row>
    <row r="1901" customFormat="false" ht="15" hidden="false" customHeight="false" outlineLevel="0" collapsed="false">
      <c r="A1901" s="0" t="n">
        <v>0</v>
      </c>
      <c r="B1901" s="0" t="s">
        <v>3709</v>
      </c>
    </row>
    <row r="1902" customFormat="false" ht="15" hidden="false" customHeight="false" outlineLevel="0" collapsed="false">
      <c r="A1902" s="0" t="n">
        <v>0</v>
      </c>
      <c r="B1902" s="0" t="s">
        <v>782</v>
      </c>
    </row>
    <row r="1903" customFormat="false" ht="15" hidden="false" customHeight="false" outlineLevel="0" collapsed="false">
      <c r="A1903" s="0" t="n">
        <v>0</v>
      </c>
      <c r="B1903" s="0" t="s">
        <v>5185</v>
      </c>
    </row>
    <row r="1904" customFormat="false" ht="15" hidden="false" customHeight="false" outlineLevel="0" collapsed="false">
      <c r="A1904" s="0" t="n">
        <v>0</v>
      </c>
      <c r="B1904" s="0" t="s">
        <v>1039</v>
      </c>
    </row>
    <row r="1905" customFormat="false" ht="15" hidden="false" customHeight="false" outlineLevel="0" collapsed="false">
      <c r="A1905" s="0" t="n">
        <v>0</v>
      </c>
      <c r="B1905" s="0" t="s">
        <v>4898</v>
      </c>
    </row>
    <row r="1906" customFormat="false" ht="15" hidden="false" customHeight="false" outlineLevel="0" collapsed="false">
      <c r="A1906" s="0" t="n">
        <v>0</v>
      </c>
      <c r="B1906" s="0" t="s">
        <v>4732</v>
      </c>
    </row>
    <row r="1907" customFormat="false" ht="15" hidden="false" customHeight="false" outlineLevel="0" collapsed="false">
      <c r="A1907" s="0" t="n">
        <v>0</v>
      </c>
      <c r="B1907" s="0" t="s">
        <v>3666</v>
      </c>
    </row>
    <row r="1908" customFormat="false" ht="15" hidden="false" customHeight="false" outlineLevel="0" collapsed="false">
      <c r="A1908" s="0" t="n">
        <v>0</v>
      </c>
      <c r="B1908" s="0" t="s">
        <v>2830</v>
      </c>
    </row>
    <row r="1909" customFormat="false" ht="15" hidden="false" customHeight="false" outlineLevel="0" collapsed="false">
      <c r="A1909" s="0" t="n">
        <v>0</v>
      </c>
      <c r="B1909" s="0" t="s">
        <v>5078</v>
      </c>
    </row>
    <row r="1910" customFormat="false" ht="15" hidden="false" customHeight="false" outlineLevel="0" collapsed="false">
      <c r="A1910" s="0" t="n">
        <v>0</v>
      </c>
      <c r="B1910" s="0" t="s">
        <v>3598</v>
      </c>
    </row>
    <row r="1911" customFormat="false" ht="15" hidden="false" customHeight="false" outlineLevel="0" collapsed="false">
      <c r="A1911" s="0" t="n">
        <v>0</v>
      </c>
      <c r="B1911" s="0" t="s">
        <v>6352</v>
      </c>
    </row>
    <row r="1912" customFormat="false" ht="15" hidden="false" customHeight="false" outlineLevel="0" collapsed="false">
      <c r="A1912" s="0" t="n">
        <v>0</v>
      </c>
      <c r="B1912" s="0" t="s">
        <v>4584</v>
      </c>
    </row>
    <row r="1913" customFormat="false" ht="15" hidden="false" customHeight="false" outlineLevel="0" collapsed="false">
      <c r="A1913" s="0" t="n">
        <v>0</v>
      </c>
      <c r="B1913" s="0" t="s">
        <v>3636</v>
      </c>
    </row>
    <row r="1914" customFormat="false" ht="15" hidden="false" customHeight="false" outlineLevel="0" collapsed="false">
      <c r="A1914" s="0" t="n">
        <v>0</v>
      </c>
      <c r="B1914" s="0" t="s">
        <v>5303</v>
      </c>
    </row>
    <row r="1915" customFormat="false" ht="15" hidden="false" customHeight="false" outlineLevel="0" collapsed="false">
      <c r="A1915" s="0" t="n">
        <v>0</v>
      </c>
      <c r="B1915" s="0" t="s">
        <v>4316</v>
      </c>
    </row>
    <row r="1916" customFormat="false" ht="15" hidden="false" customHeight="false" outlineLevel="0" collapsed="false">
      <c r="A1916" s="0" t="n">
        <v>0</v>
      </c>
      <c r="B1916" s="0" t="s">
        <v>5681</v>
      </c>
    </row>
    <row r="1917" customFormat="false" ht="15" hidden="false" customHeight="false" outlineLevel="0" collapsed="false">
      <c r="A1917" s="0" t="n">
        <v>0</v>
      </c>
      <c r="B1917" s="0" t="s">
        <v>1435</v>
      </c>
    </row>
    <row r="1918" customFormat="false" ht="15" hidden="false" customHeight="false" outlineLevel="0" collapsed="false">
      <c r="A1918" s="0" t="n">
        <v>0</v>
      </c>
      <c r="B1918" s="0" t="s">
        <v>3894</v>
      </c>
    </row>
    <row r="1919" customFormat="false" ht="15" hidden="false" customHeight="false" outlineLevel="0" collapsed="false">
      <c r="A1919" s="0" t="n">
        <v>0</v>
      </c>
      <c r="B1919" s="0" t="s">
        <v>4500</v>
      </c>
    </row>
    <row r="1920" customFormat="false" ht="15" hidden="false" customHeight="false" outlineLevel="0" collapsed="false">
      <c r="A1920" s="0" t="n">
        <v>0</v>
      </c>
      <c r="B1920" s="0" t="s">
        <v>659</v>
      </c>
    </row>
    <row r="1921" customFormat="false" ht="15" hidden="false" customHeight="false" outlineLevel="0" collapsed="false">
      <c r="A1921" s="0" t="n">
        <v>0</v>
      </c>
      <c r="B1921" s="0" t="s">
        <v>5933</v>
      </c>
    </row>
    <row r="1922" customFormat="false" ht="15" hidden="false" customHeight="false" outlineLevel="0" collapsed="false">
      <c r="A1922" s="0" t="n">
        <v>0</v>
      </c>
      <c r="B1922" s="0" t="s">
        <v>5702</v>
      </c>
    </row>
    <row r="1923" customFormat="false" ht="15" hidden="false" customHeight="false" outlineLevel="0" collapsed="false">
      <c r="A1923" s="0" t="n">
        <v>0</v>
      </c>
      <c r="B1923" s="0" t="s">
        <v>4358</v>
      </c>
    </row>
    <row r="1924" customFormat="false" ht="15" hidden="false" customHeight="false" outlineLevel="0" collapsed="false">
      <c r="A1924" s="0" t="n">
        <v>0</v>
      </c>
      <c r="B1924" s="0" t="s">
        <v>4068</v>
      </c>
    </row>
    <row r="1925" customFormat="false" ht="15" hidden="false" customHeight="false" outlineLevel="0" collapsed="false">
      <c r="A1925" s="0" t="n">
        <v>0</v>
      </c>
      <c r="B1925" s="0" t="s">
        <v>3722</v>
      </c>
    </row>
    <row r="1926" customFormat="false" ht="15" hidden="false" customHeight="false" outlineLevel="0" collapsed="false">
      <c r="A1926" s="0" t="n">
        <v>0</v>
      </c>
      <c r="B1926" s="0" t="s">
        <v>1090</v>
      </c>
    </row>
    <row r="1927" customFormat="false" ht="15" hidden="false" customHeight="false" outlineLevel="0" collapsed="false">
      <c r="A1927" s="0" t="n">
        <v>0</v>
      </c>
      <c r="B1927" s="0" t="s">
        <v>5984</v>
      </c>
    </row>
    <row r="1928" customFormat="false" ht="15" hidden="false" customHeight="false" outlineLevel="0" collapsed="false">
      <c r="A1928" s="0" t="n">
        <v>0</v>
      </c>
      <c r="B1928" s="0" t="s">
        <v>6122</v>
      </c>
    </row>
    <row r="1929" customFormat="false" ht="15" hidden="false" customHeight="false" outlineLevel="0" collapsed="false">
      <c r="A1929" s="0" t="n">
        <v>0</v>
      </c>
      <c r="B1929" s="0" t="s">
        <v>5816</v>
      </c>
    </row>
    <row r="1930" customFormat="false" ht="15" hidden="false" customHeight="false" outlineLevel="0" collapsed="false">
      <c r="A1930" s="0" t="n">
        <v>0</v>
      </c>
      <c r="B1930" s="0" t="s">
        <v>3335</v>
      </c>
    </row>
    <row r="1931" customFormat="false" ht="15" hidden="false" customHeight="false" outlineLevel="0" collapsed="false">
      <c r="A1931" s="0" t="n">
        <v>0</v>
      </c>
      <c r="B1931" s="0" t="s">
        <v>5930</v>
      </c>
    </row>
    <row r="1932" customFormat="false" ht="15" hidden="false" customHeight="false" outlineLevel="0" collapsed="false">
      <c r="A1932" s="0" t="n">
        <v>0</v>
      </c>
      <c r="B1932" s="0" t="s">
        <v>2434</v>
      </c>
    </row>
    <row r="1933" customFormat="false" ht="15" hidden="false" customHeight="false" outlineLevel="0" collapsed="false">
      <c r="A1933" s="0" t="n">
        <v>0</v>
      </c>
      <c r="B1933" s="0" t="s">
        <v>5969</v>
      </c>
    </row>
    <row r="1934" customFormat="false" ht="15" hidden="false" customHeight="false" outlineLevel="0" collapsed="false">
      <c r="A1934" s="0" t="n">
        <v>0</v>
      </c>
      <c r="B1934" s="0" t="s">
        <v>2755</v>
      </c>
    </row>
    <row r="1935" customFormat="false" ht="15" hidden="false" customHeight="false" outlineLevel="0" collapsed="false">
      <c r="A1935" s="0" t="n">
        <v>0</v>
      </c>
      <c r="B1935" s="0" t="s">
        <v>3521</v>
      </c>
    </row>
    <row r="1936" customFormat="false" ht="15" hidden="false" customHeight="false" outlineLevel="0" collapsed="false">
      <c r="A1936" s="0" t="n">
        <v>0</v>
      </c>
      <c r="B1936" s="0" t="s">
        <v>1248</v>
      </c>
    </row>
    <row r="1937" customFormat="false" ht="15" hidden="false" customHeight="false" outlineLevel="0" collapsed="false">
      <c r="A1937" s="0" t="n">
        <v>0</v>
      </c>
      <c r="B1937" s="0" t="s">
        <v>5000</v>
      </c>
    </row>
    <row r="1938" customFormat="false" ht="15" hidden="false" customHeight="false" outlineLevel="0" collapsed="false">
      <c r="A1938" s="0" t="n">
        <v>0</v>
      </c>
      <c r="B1938" s="0" t="s">
        <v>5686</v>
      </c>
    </row>
    <row r="1939" customFormat="false" ht="15" hidden="false" customHeight="false" outlineLevel="0" collapsed="false">
      <c r="A1939" s="0" t="n">
        <v>0</v>
      </c>
      <c r="B1939" s="0" t="s">
        <v>5135</v>
      </c>
    </row>
    <row r="1940" customFormat="false" ht="15" hidden="false" customHeight="false" outlineLevel="0" collapsed="false">
      <c r="A1940" s="0" t="n">
        <v>0</v>
      </c>
      <c r="B1940" s="0" t="s">
        <v>6141</v>
      </c>
    </row>
    <row r="1941" customFormat="false" ht="15" hidden="false" customHeight="false" outlineLevel="0" collapsed="false">
      <c r="A1941" s="0" t="n">
        <v>0</v>
      </c>
      <c r="B1941" s="0" t="s">
        <v>5996</v>
      </c>
    </row>
    <row r="1942" customFormat="false" ht="15" hidden="false" customHeight="false" outlineLevel="0" collapsed="false">
      <c r="A1942" s="0" t="n">
        <v>0</v>
      </c>
      <c r="B1942" s="0" t="s">
        <v>6065</v>
      </c>
    </row>
    <row r="1943" customFormat="false" ht="15" hidden="false" customHeight="false" outlineLevel="0" collapsed="false">
      <c r="A1943" s="0" t="n">
        <v>0</v>
      </c>
      <c r="B1943" s="0" t="s">
        <v>4728</v>
      </c>
    </row>
    <row r="1944" customFormat="false" ht="15" hidden="false" customHeight="false" outlineLevel="0" collapsed="false">
      <c r="A1944" s="0" t="n">
        <v>0</v>
      </c>
      <c r="B1944" s="0" t="s">
        <v>6104</v>
      </c>
    </row>
    <row r="1945" customFormat="false" ht="15" hidden="false" customHeight="false" outlineLevel="0" collapsed="false">
      <c r="A1945" s="0" t="n">
        <v>0</v>
      </c>
      <c r="B1945" s="0" t="s">
        <v>2957</v>
      </c>
    </row>
    <row r="1946" customFormat="false" ht="15" hidden="false" customHeight="false" outlineLevel="0" collapsed="false">
      <c r="A1946" s="0" t="n">
        <v>0</v>
      </c>
      <c r="B1946" s="0" t="s">
        <v>2789</v>
      </c>
    </row>
    <row r="1947" customFormat="false" ht="15" hidden="false" customHeight="false" outlineLevel="0" collapsed="false">
      <c r="A1947" s="0" t="n">
        <v>0</v>
      </c>
      <c r="B1947" s="0" t="s">
        <v>4917</v>
      </c>
    </row>
    <row r="1948" customFormat="false" ht="15" hidden="false" customHeight="false" outlineLevel="0" collapsed="false">
      <c r="A1948" s="0" t="n">
        <v>0</v>
      </c>
      <c r="B1948" s="0" t="s">
        <v>5661</v>
      </c>
    </row>
    <row r="1949" customFormat="false" ht="15" hidden="false" customHeight="false" outlineLevel="0" collapsed="false">
      <c r="A1949" s="0" t="n">
        <v>0</v>
      </c>
      <c r="B1949" s="0" t="s">
        <v>3749</v>
      </c>
    </row>
    <row r="1950" customFormat="false" ht="15" hidden="false" customHeight="false" outlineLevel="0" collapsed="false">
      <c r="A1950" s="0" t="n">
        <v>0</v>
      </c>
      <c r="B1950" s="0" t="s">
        <v>3665</v>
      </c>
    </row>
    <row r="1951" customFormat="false" ht="15" hidden="false" customHeight="false" outlineLevel="0" collapsed="false">
      <c r="A1951" s="0" t="n">
        <v>0</v>
      </c>
      <c r="B1951" s="0" t="s">
        <v>5946</v>
      </c>
    </row>
    <row r="1952" customFormat="false" ht="15" hidden="false" customHeight="false" outlineLevel="0" collapsed="false">
      <c r="A1952" s="0" t="n">
        <v>0</v>
      </c>
      <c r="B1952" s="0" t="s">
        <v>6073</v>
      </c>
    </row>
    <row r="1953" customFormat="false" ht="15" hidden="false" customHeight="false" outlineLevel="0" collapsed="false">
      <c r="A1953" s="0" t="n">
        <v>0</v>
      </c>
      <c r="B1953" s="0" t="s">
        <v>3945</v>
      </c>
    </row>
    <row r="1954" customFormat="false" ht="15" hidden="false" customHeight="false" outlineLevel="0" collapsed="false">
      <c r="A1954" s="0" t="n">
        <v>0</v>
      </c>
      <c r="B1954" s="0" t="s">
        <v>2304</v>
      </c>
    </row>
    <row r="1955" customFormat="false" ht="15" hidden="false" customHeight="false" outlineLevel="0" collapsed="false">
      <c r="A1955" s="0" t="n">
        <v>0</v>
      </c>
      <c r="B1955" s="0" t="s">
        <v>4418</v>
      </c>
    </row>
    <row r="1956" customFormat="false" ht="15" hidden="false" customHeight="false" outlineLevel="0" collapsed="false">
      <c r="A1956" s="0" t="n">
        <v>0</v>
      </c>
      <c r="B1956" s="0" t="s">
        <v>4364</v>
      </c>
    </row>
    <row r="1957" customFormat="false" ht="15" hidden="false" customHeight="false" outlineLevel="0" collapsed="false">
      <c r="A1957" s="0" t="n">
        <v>0</v>
      </c>
      <c r="B1957" s="0" t="s">
        <v>3821</v>
      </c>
    </row>
    <row r="1958" customFormat="false" ht="15" hidden="false" customHeight="false" outlineLevel="0" collapsed="false">
      <c r="A1958" s="0" t="n">
        <v>0</v>
      </c>
      <c r="B1958" s="0" t="s">
        <v>5916</v>
      </c>
    </row>
    <row r="1959" customFormat="false" ht="15" hidden="false" customHeight="false" outlineLevel="0" collapsed="false">
      <c r="A1959" s="0" t="n">
        <v>0</v>
      </c>
      <c r="B1959" s="0" t="s">
        <v>981</v>
      </c>
    </row>
    <row r="1960" customFormat="false" ht="15" hidden="false" customHeight="false" outlineLevel="0" collapsed="false">
      <c r="A1960" s="0" t="n">
        <v>0</v>
      </c>
      <c r="B1960" s="0" t="s">
        <v>2009</v>
      </c>
    </row>
    <row r="1961" customFormat="false" ht="15" hidden="false" customHeight="false" outlineLevel="0" collapsed="false">
      <c r="A1961" s="0" t="n">
        <v>0</v>
      </c>
      <c r="B1961" s="0" t="s">
        <v>4401</v>
      </c>
    </row>
    <row r="1962" customFormat="false" ht="15" hidden="false" customHeight="false" outlineLevel="0" collapsed="false">
      <c r="A1962" s="0" t="n">
        <v>0</v>
      </c>
      <c r="B1962" s="0" t="s">
        <v>4603</v>
      </c>
    </row>
    <row r="1963" customFormat="false" ht="15" hidden="false" customHeight="false" outlineLevel="0" collapsed="false">
      <c r="A1963" s="0" t="n">
        <v>0</v>
      </c>
      <c r="B1963" s="0" t="s">
        <v>1980</v>
      </c>
    </row>
    <row r="1964" customFormat="false" ht="15" hidden="false" customHeight="false" outlineLevel="0" collapsed="false">
      <c r="A1964" s="0" t="n">
        <v>0</v>
      </c>
      <c r="B1964" s="0" t="s">
        <v>2975</v>
      </c>
    </row>
    <row r="1965" customFormat="false" ht="15" hidden="false" customHeight="false" outlineLevel="0" collapsed="false">
      <c r="A1965" s="0" t="n">
        <v>0</v>
      </c>
      <c r="B1965" s="0" t="s">
        <v>4638</v>
      </c>
    </row>
    <row r="1966" customFormat="false" ht="15" hidden="false" customHeight="false" outlineLevel="0" collapsed="false">
      <c r="A1966" s="0" t="n">
        <v>0</v>
      </c>
      <c r="B1966" s="0" t="s">
        <v>1712</v>
      </c>
    </row>
    <row r="1967" customFormat="false" ht="15" hidden="false" customHeight="false" outlineLevel="0" collapsed="false">
      <c r="A1967" s="0" t="n">
        <v>0</v>
      </c>
      <c r="B1967" s="0" t="s">
        <v>5302</v>
      </c>
    </row>
    <row r="1968" customFormat="false" ht="15" hidden="false" customHeight="false" outlineLevel="0" collapsed="false">
      <c r="A1968" s="0" t="n">
        <v>0</v>
      </c>
      <c r="B1968" s="0" t="s">
        <v>4886</v>
      </c>
    </row>
    <row r="1969" customFormat="false" ht="15" hidden="false" customHeight="false" outlineLevel="0" collapsed="false">
      <c r="A1969" s="0" t="n">
        <v>0</v>
      </c>
      <c r="B1969" s="0" t="s">
        <v>6257</v>
      </c>
    </row>
    <row r="1970" customFormat="false" ht="15" hidden="false" customHeight="false" outlineLevel="0" collapsed="false">
      <c r="A1970" s="0" t="n">
        <v>0</v>
      </c>
      <c r="B1970" s="0" t="s">
        <v>4891</v>
      </c>
    </row>
    <row r="1971" customFormat="false" ht="15" hidden="false" customHeight="false" outlineLevel="0" collapsed="false">
      <c r="A1971" s="0" t="n">
        <v>0</v>
      </c>
      <c r="B1971" s="0" t="s">
        <v>1417</v>
      </c>
    </row>
    <row r="1972" customFormat="false" ht="15" hidden="false" customHeight="false" outlineLevel="0" collapsed="false">
      <c r="A1972" s="0" t="n">
        <v>0</v>
      </c>
      <c r="B1972" s="0" t="s">
        <v>5822</v>
      </c>
    </row>
    <row r="1973" customFormat="false" ht="15" hidden="false" customHeight="false" outlineLevel="0" collapsed="false">
      <c r="A1973" s="0" t="n">
        <v>0</v>
      </c>
      <c r="B1973" s="0" t="s">
        <v>3685</v>
      </c>
    </row>
    <row r="1974" customFormat="false" ht="15" hidden="false" customHeight="false" outlineLevel="0" collapsed="false">
      <c r="A1974" s="0" t="n">
        <v>0</v>
      </c>
      <c r="B1974" s="0" t="s">
        <v>4315</v>
      </c>
    </row>
    <row r="1975" customFormat="false" ht="15" hidden="false" customHeight="false" outlineLevel="0" collapsed="false">
      <c r="A1975" s="0" t="n">
        <v>0</v>
      </c>
      <c r="B1975" s="0" t="s">
        <v>5492</v>
      </c>
    </row>
    <row r="1976" customFormat="false" ht="15" hidden="false" customHeight="false" outlineLevel="0" collapsed="false">
      <c r="A1976" s="0" t="n">
        <v>0</v>
      </c>
      <c r="B1976" s="0" t="s">
        <v>4145</v>
      </c>
    </row>
    <row r="1977" customFormat="false" ht="15" hidden="false" customHeight="false" outlineLevel="0" collapsed="false">
      <c r="A1977" s="0" t="n">
        <v>0</v>
      </c>
      <c r="B1977" s="0" t="s">
        <v>4305</v>
      </c>
    </row>
    <row r="1978" customFormat="false" ht="15" hidden="false" customHeight="false" outlineLevel="0" collapsed="false">
      <c r="A1978" s="0" t="n">
        <v>0</v>
      </c>
      <c r="B1978" s="0" t="s">
        <v>1854</v>
      </c>
    </row>
    <row r="1979" customFormat="false" ht="15" hidden="false" customHeight="false" outlineLevel="0" collapsed="false">
      <c r="A1979" s="0" t="n">
        <v>0</v>
      </c>
      <c r="B1979" s="0" t="s">
        <v>3719</v>
      </c>
    </row>
    <row r="1980" customFormat="false" ht="15" hidden="false" customHeight="false" outlineLevel="0" collapsed="false">
      <c r="A1980" s="0" t="n">
        <v>0</v>
      </c>
      <c r="B1980" s="0" t="s">
        <v>4453</v>
      </c>
    </row>
    <row r="1981" customFormat="false" ht="15" hidden="false" customHeight="false" outlineLevel="0" collapsed="false">
      <c r="A1981" s="0" t="n">
        <v>0</v>
      </c>
      <c r="B1981" s="0" t="s">
        <v>4061</v>
      </c>
    </row>
    <row r="1982" customFormat="false" ht="15" hidden="false" customHeight="false" outlineLevel="0" collapsed="false">
      <c r="A1982" s="0" t="n">
        <v>0</v>
      </c>
      <c r="B1982" s="0" t="s">
        <v>5411</v>
      </c>
    </row>
    <row r="1983" customFormat="false" ht="15" hidden="false" customHeight="false" outlineLevel="0" collapsed="false">
      <c r="A1983" s="0" t="n">
        <v>0</v>
      </c>
      <c r="B1983" s="0" t="s">
        <v>3289</v>
      </c>
    </row>
    <row r="1984" customFormat="false" ht="15" hidden="false" customHeight="false" outlineLevel="0" collapsed="false">
      <c r="A1984" s="0" t="n">
        <v>0</v>
      </c>
      <c r="B1984" s="0" t="s">
        <v>4484</v>
      </c>
    </row>
    <row r="1985" customFormat="false" ht="15" hidden="false" customHeight="false" outlineLevel="0" collapsed="false">
      <c r="A1985" s="0" t="n">
        <v>0</v>
      </c>
      <c r="B1985" s="0" t="s">
        <v>4538</v>
      </c>
    </row>
    <row r="1986" customFormat="false" ht="15" hidden="false" customHeight="false" outlineLevel="0" collapsed="false">
      <c r="A1986" s="0" t="n">
        <v>0</v>
      </c>
      <c r="B1986" s="0" t="s">
        <v>5544</v>
      </c>
    </row>
    <row r="1987" customFormat="false" ht="15" hidden="false" customHeight="false" outlineLevel="0" collapsed="false">
      <c r="A1987" s="0" t="n">
        <v>0</v>
      </c>
      <c r="B1987" s="0" t="s">
        <v>1610</v>
      </c>
    </row>
    <row r="1988" customFormat="false" ht="15" hidden="false" customHeight="false" outlineLevel="0" collapsed="false">
      <c r="A1988" s="0" t="n">
        <v>0</v>
      </c>
      <c r="B1988" s="0" t="s">
        <v>1195</v>
      </c>
    </row>
    <row r="1989" customFormat="false" ht="15" hidden="false" customHeight="false" outlineLevel="0" collapsed="false">
      <c r="A1989" s="0" t="n">
        <v>0</v>
      </c>
      <c r="B1989" s="0" t="s">
        <v>4632</v>
      </c>
    </row>
    <row r="1990" customFormat="false" ht="15" hidden="false" customHeight="false" outlineLevel="0" collapsed="false">
      <c r="A1990" s="0" t="n">
        <v>0</v>
      </c>
      <c r="B1990" s="0" t="s">
        <v>575</v>
      </c>
    </row>
    <row r="1991" customFormat="false" ht="15" hidden="false" customHeight="false" outlineLevel="0" collapsed="false">
      <c r="A1991" s="0" t="n">
        <v>0</v>
      </c>
      <c r="B1991" s="0" t="s">
        <v>6131</v>
      </c>
    </row>
    <row r="1992" customFormat="false" ht="15" hidden="false" customHeight="false" outlineLevel="0" collapsed="false">
      <c r="A1992" s="0" t="n">
        <v>0</v>
      </c>
      <c r="B1992" s="0" t="s">
        <v>4982</v>
      </c>
    </row>
    <row r="1993" customFormat="false" ht="15" hidden="false" customHeight="false" outlineLevel="0" collapsed="false">
      <c r="A1993" s="0" t="n">
        <v>0</v>
      </c>
      <c r="B1993" s="0" t="s">
        <v>5138</v>
      </c>
    </row>
    <row r="1994" customFormat="false" ht="15" hidden="false" customHeight="false" outlineLevel="0" collapsed="false">
      <c r="A1994" s="0" t="n">
        <v>0</v>
      </c>
      <c r="B1994" s="0" t="s">
        <v>5972</v>
      </c>
    </row>
    <row r="1995" customFormat="false" ht="15" hidden="false" customHeight="false" outlineLevel="0" collapsed="false">
      <c r="A1995" s="0" t="n">
        <v>0</v>
      </c>
      <c r="B1995" s="0" t="s">
        <v>5255</v>
      </c>
    </row>
    <row r="1996" customFormat="false" ht="15" hidden="false" customHeight="false" outlineLevel="0" collapsed="false">
      <c r="A1996" s="0" t="n">
        <v>0</v>
      </c>
      <c r="B1996" s="0" t="s">
        <v>2690</v>
      </c>
    </row>
    <row r="1997" customFormat="false" ht="15" hidden="false" customHeight="false" outlineLevel="0" collapsed="false">
      <c r="A1997" s="0" t="n">
        <v>0</v>
      </c>
      <c r="B1997" s="0" t="s">
        <v>2956</v>
      </c>
    </row>
    <row r="1998" customFormat="false" ht="15" hidden="false" customHeight="false" outlineLevel="0" collapsed="false">
      <c r="A1998" s="0" t="n">
        <v>0</v>
      </c>
      <c r="B1998" s="0" t="s">
        <v>6398</v>
      </c>
    </row>
    <row r="1999" customFormat="false" ht="15" hidden="false" customHeight="false" outlineLevel="0" collapsed="false">
      <c r="A1999" s="0" t="n">
        <v>0</v>
      </c>
      <c r="B1999" s="0" t="s">
        <v>5464</v>
      </c>
    </row>
    <row r="2000" customFormat="false" ht="15" hidden="false" customHeight="false" outlineLevel="0" collapsed="false">
      <c r="A2000" s="0" t="n">
        <v>0</v>
      </c>
      <c r="B2000" s="0" t="s">
        <v>3573</v>
      </c>
    </row>
    <row r="2001" customFormat="false" ht="15" hidden="false" customHeight="false" outlineLevel="0" collapsed="false">
      <c r="A2001" s="0" t="n">
        <v>0</v>
      </c>
      <c r="B2001" s="0" t="s">
        <v>5836</v>
      </c>
    </row>
    <row r="2002" customFormat="false" ht="15" hidden="false" customHeight="false" outlineLevel="0" collapsed="false">
      <c r="A2002" s="0" t="n">
        <v>0</v>
      </c>
      <c r="B2002" s="0" t="s">
        <v>5192</v>
      </c>
    </row>
    <row r="2003" customFormat="false" ht="15" hidden="false" customHeight="false" outlineLevel="0" collapsed="false">
      <c r="A2003" s="0" t="n">
        <v>0</v>
      </c>
      <c r="B2003" s="0" t="s">
        <v>5778</v>
      </c>
    </row>
    <row r="2004" customFormat="false" ht="15" hidden="false" customHeight="false" outlineLevel="0" collapsed="false">
      <c r="A2004" s="0" t="n">
        <v>0</v>
      </c>
      <c r="B2004" s="0" t="s">
        <v>5070</v>
      </c>
    </row>
    <row r="2005" customFormat="false" ht="15" hidden="false" customHeight="false" outlineLevel="0" collapsed="false">
      <c r="A2005" s="0" t="n">
        <v>0</v>
      </c>
      <c r="B2005" s="0" t="s">
        <v>3652</v>
      </c>
    </row>
    <row r="2006" customFormat="false" ht="15" hidden="false" customHeight="false" outlineLevel="0" collapsed="false">
      <c r="A2006" s="0" t="n">
        <v>0</v>
      </c>
      <c r="B2006" s="0" t="s">
        <v>5617</v>
      </c>
    </row>
    <row r="2007" customFormat="false" ht="15" hidden="false" customHeight="false" outlineLevel="0" collapsed="false">
      <c r="A2007" s="0" t="n">
        <v>0</v>
      </c>
      <c r="B2007" s="0" t="s">
        <v>4986</v>
      </c>
    </row>
    <row r="2008" customFormat="false" ht="15" hidden="false" customHeight="false" outlineLevel="0" collapsed="false">
      <c r="A2008" s="0" t="n">
        <v>0</v>
      </c>
      <c r="B2008" s="0" t="s">
        <v>726</v>
      </c>
    </row>
    <row r="2009" customFormat="false" ht="15" hidden="false" customHeight="false" outlineLevel="0" collapsed="false">
      <c r="A2009" s="0" t="n">
        <v>0</v>
      </c>
      <c r="B2009" s="0" t="s">
        <v>5964</v>
      </c>
    </row>
    <row r="2010" customFormat="false" ht="15" hidden="false" customHeight="false" outlineLevel="0" collapsed="false">
      <c r="A2010" s="0" t="n">
        <v>0</v>
      </c>
      <c r="B2010" s="0" t="s">
        <v>6239</v>
      </c>
    </row>
    <row r="2011" customFormat="false" ht="15" hidden="false" customHeight="false" outlineLevel="0" collapsed="false">
      <c r="A2011" s="0" t="n">
        <v>0</v>
      </c>
      <c r="B2011" s="0" t="s">
        <v>4169</v>
      </c>
    </row>
    <row r="2012" customFormat="false" ht="15" hidden="false" customHeight="false" outlineLevel="0" collapsed="false">
      <c r="A2012" s="0" t="n">
        <v>0</v>
      </c>
      <c r="B2012" s="0" t="s">
        <v>1398</v>
      </c>
    </row>
    <row r="2013" customFormat="false" ht="15" hidden="false" customHeight="false" outlineLevel="0" collapsed="false">
      <c r="A2013" s="0" t="n">
        <v>0</v>
      </c>
      <c r="B2013" s="0" t="s">
        <v>5640</v>
      </c>
    </row>
    <row r="2014" customFormat="false" ht="15" hidden="false" customHeight="false" outlineLevel="0" collapsed="false">
      <c r="A2014" s="0" t="n">
        <v>0</v>
      </c>
      <c r="B2014" s="0" t="s">
        <v>6209</v>
      </c>
    </row>
    <row r="2015" customFormat="false" ht="15" hidden="false" customHeight="false" outlineLevel="0" collapsed="false">
      <c r="A2015" s="0" t="n">
        <v>0</v>
      </c>
      <c r="B2015" s="0" t="s">
        <v>5024</v>
      </c>
    </row>
    <row r="2016" customFormat="false" ht="15" hidden="false" customHeight="false" outlineLevel="0" collapsed="false">
      <c r="A2016" s="0" t="n">
        <v>0</v>
      </c>
      <c r="B2016" s="0" t="s">
        <v>3606</v>
      </c>
    </row>
    <row r="2017" customFormat="false" ht="15" hidden="false" customHeight="false" outlineLevel="0" collapsed="false">
      <c r="A2017" s="0" t="n">
        <v>0</v>
      </c>
      <c r="B2017" s="0" t="s">
        <v>4085</v>
      </c>
    </row>
    <row r="2018" customFormat="false" ht="15" hidden="false" customHeight="false" outlineLevel="0" collapsed="false">
      <c r="A2018" s="0" t="n">
        <v>0</v>
      </c>
      <c r="B2018" s="0" t="s">
        <v>1550</v>
      </c>
    </row>
    <row r="2019" customFormat="false" ht="15" hidden="false" customHeight="false" outlineLevel="0" collapsed="false">
      <c r="A2019" s="0" t="n">
        <v>0</v>
      </c>
      <c r="B2019" s="0" t="s">
        <v>5013</v>
      </c>
    </row>
    <row r="2020" customFormat="false" ht="15" hidden="false" customHeight="false" outlineLevel="0" collapsed="false">
      <c r="A2020" s="0" t="n">
        <v>0</v>
      </c>
      <c r="B2020" s="0" t="s">
        <v>4752</v>
      </c>
    </row>
    <row r="2021" customFormat="false" ht="15" hidden="false" customHeight="false" outlineLevel="0" collapsed="false">
      <c r="A2021" s="0" t="n">
        <v>0</v>
      </c>
      <c r="B2021" s="0" t="s">
        <v>4543</v>
      </c>
    </row>
    <row r="2022" customFormat="false" ht="15" hidden="false" customHeight="false" outlineLevel="0" collapsed="false">
      <c r="A2022" s="0" t="n">
        <v>0</v>
      </c>
      <c r="B2022" s="0" t="s">
        <v>503</v>
      </c>
    </row>
    <row r="2023" customFormat="false" ht="15" hidden="false" customHeight="false" outlineLevel="0" collapsed="false">
      <c r="A2023" s="0" t="n">
        <v>0</v>
      </c>
      <c r="B2023" s="0" t="s">
        <v>4240</v>
      </c>
    </row>
    <row r="2024" customFormat="false" ht="15" hidden="false" customHeight="false" outlineLevel="0" collapsed="false">
      <c r="A2024" s="0" t="n">
        <v>0</v>
      </c>
      <c r="B2024" s="0" t="s">
        <v>5202</v>
      </c>
    </row>
    <row r="2025" customFormat="false" ht="15" hidden="false" customHeight="false" outlineLevel="0" collapsed="false">
      <c r="A2025" s="0" t="n">
        <v>0</v>
      </c>
      <c r="B2025" s="0" t="s">
        <v>3661</v>
      </c>
    </row>
    <row r="2026" customFormat="false" ht="15" hidden="false" customHeight="false" outlineLevel="0" collapsed="false">
      <c r="A2026" s="0" t="n">
        <v>0</v>
      </c>
      <c r="B2026" s="0" t="s">
        <v>4614</v>
      </c>
    </row>
    <row r="2027" customFormat="false" ht="15" hidden="false" customHeight="false" outlineLevel="0" collapsed="false">
      <c r="A2027" s="0" t="n">
        <v>0</v>
      </c>
      <c r="B2027" s="0" t="s">
        <v>2326</v>
      </c>
    </row>
    <row r="2028" customFormat="false" ht="15" hidden="false" customHeight="false" outlineLevel="0" collapsed="false">
      <c r="A2028" s="0" t="n">
        <v>0</v>
      </c>
      <c r="B2028" s="0" t="s">
        <v>2797</v>
      </c>
    </row>
    <row r="2029" customFormat="false" ht="15" hidden="false" customHeight="false" outlineLevel="0" collapsed="false">
      <c r="A2029" s="0" t="n">
        <v>0</v>
      </c>
      <c r="B2029" s="0" t="s">
        <v>5267</v>
      </c>
    </row>
    <row r="2030" customFormat="false" ht="15" hidden="false" customHeight="false" outlineLevel="0" collapsed="false">
      <c r="A2030" s="0" t="n">
        <v>0</v>
      </c>
      <c r="B2030" s="0" t="s">
        <v>4912</v>
      </c>
    </row>
    <row r="2031" customFormat="false" ht="15" hidden="false" customHeight="false" outlineLevel="0" collapsed="false">
      <c r="A2031" s="0" t="n">
        <v>0</v>
      </c>
      <c r="B2031" s="0" t="s">
        <v>5680</v>
      </c>
    </row>
    <row r="2032" customFormat="false" ht="15" hidden="false" customHeight="false" outlineLevel="0" collapsed="false">
      <c r="A2032" s="0" t="n">
        <v>0</v>
      </c>
      <c r="B2032" s="0" t="s">
        <v>6101</v>
      </c>
    </row>
    <row r="2033" customFormat="false" ht="15" hidden="false" customHeight="false" outlineLevel="0" collapsed="false">
      <c r="A2033" s="0" t="n">
        <v>0</v>
      </c>
      <c r="B2033" s="0" t="s">
        <v>5923</v>
      </c>
    </row>
    <row r="2034" customFormat="false" ht="15" hidden="false" customHeight="false" outlineLevel="0" collapsed="false">
      <c r="A2034" s="0" t="n">
        <v>0</v>
      </c>
      <c r="B2034" s="0" t="s">
        <v>3964</v>
      </c>
    </row>
    <row r="2035" customFormat="false" ht="15" hidden="false" customHeight="false" outlineLevel="0" collapsed="false">
      <c r="A2035" s="0" t="n">
        <v>0</v>
      </c>
      <c r="B2035" s="0" t="s">
        <v>3592</v>
      </c>
    </row>
    <row r="2036" customFormat="false" ht="15" hidden="false" customHeight="false" outlineLevel="0" collapsed="false">
      <c r="A2036" s="0" t="n">
        <v>0</v>
      </c>
      <c r="B2036" s="0" t="s">
        <v>4702</v>
      </c>
    </row>
    <row r="2037" customFormat="false" ht="15" hidden="false" customHeight="false" outlineLevel="0" collapsed="false">
      <c r="A2037" s="0" t="n">
        <v>0</v>
      </c>
      <c r="B2037" s="0" t="s">
        <v>1251</v>
      </c>
    </row>
    <row r="2038" customFormat="false" ht="15" hidden="false" customHeight="false" outlineLevel="0" collapsed="false">
      <c r="A2038" s="0" t="n">
        <v>0</v>
      </c>
      <c r="B2038" s="0" t="s">
        <v>1212</v>
      </c>
    </row>
    <row r="2039" customFormat="false" ht="15" hidden="false" customHeight="false" outlineLevel="0" collapsed="false">
      <c r="A2039" s="0" t="n">
        <v>0</v>
      </c>
      <c r="B2039" s="0" t="s">
        <v>4222</v>
      </c>
    </row>
    <row r="2040" customFormat="false" ht="15" hidden="false" customHeight="false" outlineLevel="0" collapsed="false">
      <c r="A2040" s="0" t="n">
        <v>0</v>
      </c>
      <c r="B2040" s="0" t="s">
        <v>928</v>
      </c>
    </row>
    <row r="2041" customFormat="false" ht="15" hidden="false" customHeight="false" outlineLevel="0" collapsed="false">
      <c r="A2041" s="0" t="n">
        <v>0</v>
      </c>
      <c r="B2041" s="0" t="s">
        <v>2980</v>
      </c>
    </row>
    <row r="2042" customFormat="false" ht="15" hidden="false" customHeight="false" outlineLevel="0" collapsed="false">
      <c r="A2042" s="0" t="n">
        <v>0</v>
      </c>
      <c r="B2042" s="0" t="s">
        <v>3311</v>
      </c>
    </row>
    <row r="2043" customFormat="false" ht="15" hidden="false" customHeight="false" outlineLevel="0" collapsed="false">
      <c r="A2043" s="0" t="n">
        <v>0</v>
      </c>
      <c r="B2043" s="0" t="s">
        <v>6076</v>
      </c>
    </row>
    <row r="2044" customFormat="false" ht="15" hidden="false" customHeight="false" outlineLevel="0" collapsed="false">
      <c r="A2044" s="0" t="n">
        <v>0</v>
      </c>
      <c r="B2044" s="0" t="s">
        <v>2489</v>
      </c>
    </row>
    <row r="2045" customFormat="false" ht="15" hidden="false" customHeight="false" outlineLevel="0" collapsed="false">
      <c r="A2045" s="0" t="n">
        <v>0</v>
      </c>
      <c r="B2045" s="0" t="s">
        <v>6403</v>
      </c>
    </row>
    <row r="2046" customFormat="false" ht="15" hidden="false" customHeight="false" outlineLevel="0" collapsed="false">
      <c r="A2046" s="0" t="n">
        <v>0</v>
      </c>
      <c r="B2046" s="0" t="s">
        <v>4331</v>
      </c>
    </row>
    <row r="2047" customFormat="false" ht="15" hidden="false" customHeight="false" outlineLevel="0" collapsed="false">
      <c r="A2047" s="0" t="n">
        <v>0</v>
      </c>
      <c r="B2047" s="0" t="s">
        <v>5761</v>
      </c>
    </row>
    <row r="2048" customFormat="false" ht="15" hidden="false" customHeight="false" outlineLevel="0" collapsed="false">
      <c r="A2048" s="0" t="n">
        <v>0</v>
      </c>
      <c r="B2048" s="0" t="s">
        <v>4675</v>
      </c>
    </row>
    <row r="2049" customFormat="false" ht="15" hidden="false" customHeight="false" outlineLevel="0" collapsed="false">
      <c r="A2049" s="0" t="n">
        <v>0</v>
      </c>
      <c r="B2049" s="0" t="s">
        <v>4307</v>
      </c>
    </row>
    <row r="2050" customFormat="false" ht="15" hidden="false" customHeight="false" outlineLevel="0" collapsed="false">
      <c r="A2050" s="0" t="n">
        <v>0</v>
      </c>
      <c r="B2050" s="0" t="s">
        <v>4921</v>
      </c>
    </row>
    <row r="2051" customFormat="false" ht="15" hidden="false" customHeight="false" outlineLevel="0" collapsed="false">
      <c r="A2051" s="0" t="n">
        <v>0</v>
      </c>
      <c r="B2051" s="0" t="s">
        <v>4194</v>
      </c>
    </row>
    <row r="2052" customFormat="false" ht="15" hidden="false" customHeight="false" outlineLevel="0" collapsed="false">
      <c r="A2052" s="0" t="n">
        <v>0</v>
      </c>
      <c r="B2052" s="0" t="s">
        <v>6348</v>
      </c>
    </row>
    <row r="2053" customFormat="false" ht="15" hidden="false" customHeight="false" outlineLevel="0" collapsed="false">
      <c r="A2053" s="0" t="n">
        <v>0</v>
      </c>
      <c r="B2053" s="0" t="s">
        <v>4590</v>
      </c>
    </row>
    <row r="2054" customFormat="false" ht="15" hidden="false" customHeight="false" outlineLevel="0" collapsed="false">
      <c r="A2054" s="0" t="n">
        <v>0</v>
      </c>
      <c r="B2054" s="0" t="s">
        <v>4631</v>
      </c>
    </row>
    <row r="2055" customFormat="false" ht="15" hidden="false" customHeight="false" outlineLevel="0" collapsed="false">
      <c r="A2055" s="0" t="n">
        <v>0</v>
      </c>
      <c r="B2055" s="0" t="s">
        <v>1924</v>
      </c>
    </row>
    <row r="2056" customFormat="false" ht="15" hidden="false" customHeight="false" outlineLevel="0" collapsed="false">
      <c r="A2056" s="0" t="n">
        <v>0</v>
      </c>
      <c r="B2056" s="0" t="s">
        <v>4703</v>
      </c>
    </row>
    <row r="2057" customFormat="false" ht="15" hidden="false" customHeight="false" outlineLevel="0" collapsed="false">
      <c r="A2057" s="0" t="n">
        <v>0</v>
      </c>
      <c r="B2057" s="0" t="s">
        <v>5381</v>
      </c>
    </row>
    <row r="2058" customFormat="false" ht="15" hidden="false" customHeight="false" outlineLevel="0" collapsed="false">
      <c r="A2058" s="0" t="n">
        <v>0</v>
      </c>
      <c r="B2058" s="0" t="s">
        <v>5301</v>
      </c>
    </row>
    <row r="2059" customFormat="false" ht="15" hidden="false" customHeight="false" outlineLevel="0" collapsed="false">
      <c r="A2059" s="0" t="n">
        <v>0</v>
      </c>
      <c r="B2059" s="0" t="s">
        <v>2405</v>
      </c>
    </row>
    <row r="2060" customFormat="false" ht="15" hidden="false" customHeight="false" outlineLevel="0" collapsed="false">
      <c r="A2060" s="0" t="n">
        <v>0</v>
      </c>
      <c r="B2060" s="0" t="s">
        <v>3222</v>
      </c>
    </row>
    <row r="2061" customFormat="false" ht="15" hidden="false" customHeight="false" outlineLevel="0" collapsed="false">
      <c r="A2061" s="0" t="n">
        <v>0</v>
      </c>
      <c r="B2061" s="0" t="s">
        <v>3907</v>
      </c>
    </row>
    <row r="2062" customFormat="false" ht="15" hidden="false" customHeight="false" outlineLevel="0" collapsed="false">
      <c r="A2062" s="0" t="n">
        <v>0</v>
      </c>
      <c r="B2062" s="0" t="s">
        <v>3024</v>
      </c>
    </row>
    <row r="2063" customFormat="false" ht="15" hidden="false" customHeight="false" outlineLevel="0" collapsed="false">
      <c r="A2063" s="0" t="n">
        <v>0</v>
      </c>
      <c r="B2063" s="0" t="s">
        <v>6237</v>
      </c>
    </row>
    <row r="2064" customFormat="false" ht="15" hidden="false" customHeight="false" outlineLevel="0" collapsed="false">
      <c r="A2064" s="0" t="n">
        <v>0</v>
      </c>
      <c r="B2064" s="0" t="s">
        <v>3539</v>
      </c>
    </row>
    <row r="2065" customFormat="false" ht="15" hidden="false" customHeight="false" outlineLevel="0" collapsed="false">
      <c r="A2065" s="0" t="n">
        <v>0</v>
      </c>
      <c r="B2065" s="0" t="s">
        <v>5292</v>
      </c>
    </row>
    <row r="2066" customFormat="false" ht="15" hidden="false" customHeight="false" outlineLevel="0" collapsed="false">
      <c r="A2066" s="0" t="n">
        <v>0</v>
      </c>
      <c r="B2066" s="0" t="s">
        <v>6402</v>
      </c>
    </row>
    <row r="2067" customFormat="false" ht="15" hidden="false" customHeight="false" outlineLevel="0" collapsed="false">
      <c r="A2067" s="0" t="n">
        <v>0</v>
      </c>
      <c r="B2067" s="0" t="s">
        <v>3279</v>
      </c>
    </row>
    <row r="2068" customFormat="false" ht="15" hidden="false" customHeight="false" outlineLevel="0" collapsed="false">
      <c r="A2068" s="0" t="n">
        <v>0</v>
      </c>
      <c r="B2068" s="0" t="s">
        <v>6382</v>
      </c>
    </row>
    <row r="2069" customFormat="false" ht="15" hidden="false" customHeight="false" outlineLevel="0" collapsed="false">
      <c r="A2069" s="0" t="n">
        <v>0</v>
      </c>
      <c r="B2069" s="0" t="s">
        <v>3066</v>
      </c>
    </row>
    <row r="2070" customFormat="false" ht="15" hidden="false" customHeight="false" outlineLevel="0" collapsed="false">
      <c r="A2070" s="0" t="n">
        <v>0</v>
      </c>
      <c r="B2070" s="0" t="s">
        <v>5615</v>
      </c>
    </row>
    <row r="2071" customFormat="false" ht="15" hidden="false" customHeight="false" outlineLevel="0" collapsed="false">
      <c r="A2071" s="0" t="n">
        <v>0</v>
      </c>
      <c r="B2071" s="0" t="s">
        <v>4980</v>
      </c>
    </row>
    <row r="2072" customFormat="false" ht="15" hidden="false" customHeight="false" outlineLevel="0" collapsed="false">
      <c r="A2072" s="0" t="n">
        <v>0</v>
      </c>
      <c r="B2072" s="0" t="s">
        <v>4245</v>
      </c>
    </row>
    <row r="2073" customFormat="false" ht="15" hidden="false" customHeight="false" outlineLevel="0" collapsed="false">
      <c r="A2073" s="0" t="n">
        <v>0</v>
      </c>
      <c r="B2073" s="0" t="s">
        <v>3426</v>
      </c>
    </row>
    <row r="2074" customFormat="false" ht="15" hidden="false" customHeight="false" outlineLevel="0" collapsed="false">
      <c r="A2074" s="0" t="n">
        <v>0</v>
      </c>
      <c r="B2074" s="0" t="s">
        <v>4349</v>
      </c>
    </row>
    <row r="2075" customFormat="false" ht="15" hidden="false" customHeight="false" outlineLevel="0" collapsed="false">
      <c r="A2075" s="0" t="n">
        <v>0</v>
      </c>
      <c r="B2075" s="0" t="s">
        <v>4413</v>
      </c>
    </row>
    <row r="2076" customFormat="false" ht="15" hidden="false" customHeight="false" outlineLevel="0" collapsed="false">
      <c r="A2076" s="0" t="n">
        <v>0</v>
      </c>
      <c r="B2076" s="0" t="s">
        <v>5247</v>
      </c>
    </row>
    <row r="2077" customFormat="false" ht="15" hidden="false" customHeight="false" outlineLevel="0" collapsed="false">
      <c r="A2077" s="0" t="n">
        <v>0</v>
      </c>
      <c r="B2077" s="0" t="s">
        <v>3339</v>
      </c>
    </row>
    <row r="2078" customFormat="false" ht="15" hidden="false" customHeight="false" outlineLevel="0" collapsed="false">
      <c r="A2078" s="0" t="n">
        <v>0</v>
      </c>
      <c r="B2078" s="0" t="s">
        <v>6342</v>
      </c>
    </row>
    <row r="2079" customFormat="false" ht="15" hidden="false" customHeight="false" outlineLevel="0" collapsed="false">
      <c r="A2079" s="0" t="n">
        <v>0</v>
      </c>
      <c r="B2079" s="0" t="s">
        <v>4304</v>
      </c>
    </row>
    <row r="2080" customFormat="false" ht="15" hidden="false" customHeight="false" outlineLevel="0" collapsed="false">
      <c r="A2080" s="0" t="n">
        <v>0</v>
      </c>
      <c r="B2080" s="0" t="s">
        <v>5187</v>
      </c>
    </row>
    <row r="2081" customFormat="false" ht="15" hidden="false" customHeight="false" outlineLevel="0" collapsed="false">
      <c r="A2081" s="0" t="n">
        <v>0</v>
      </c>
      <c r="B2081" s="0" t="s">
        <v>6379</v>
      </c>
    </row>
    <row r="2082" customFormat="false" ht="15" hidden="false" customHeight="false" outlineLevel="0" collapsed="false">
      <c r="A2082" s="0" t="n">
        <v>0</v>
      </c>
      <c r="B2082" s="0" t="s">
        <v>4548</v>
      </c>
    </row>
    <row r="2083" customFormat="false" ht="15" hidden="false" customHeight="false" outlineLevel="0" collapsed="false">
      <c r="A2083" s="0" t="n">
        <v>0</v>
      </c>
      <c r="B2083" s="0" t="s">
        <v>3158</v>
      </c>
    </row>
    <row r="2084" customFormat="false" ht="15" hidden="false" customHeight="false" outlineLevel="0" collapsed="false">
      <c r="A2084" s="0" t="n">
        <v>0</v>
      </c>
      <c r="B2084" s="0" t="s">
        <v>5770</v>
      </c>
    </row>
    <row r="2085" customFormat="false" ht="15" hidden="false" customHeight="false" outlineLevel="0" collapsed="false">
      <c r="A2085" s="0" t="n">
        <v>0</v>
      </c>
      <c r="B2085" s="0" t="s">
        <v>2294</v>
      </c>
    </row>
    <row r="2086" customFormat="false" ht="15" hidden="false" customHeight="false" outlineLevel="0" collapsed="false">
      <c r="A2086" s="0" t="n">
        <v>0</v>
      </c>
      <c r="B2086" s="0" t="s">
        <v>4371</v>
      </c>
    </row>
    <row r="2087" customFormat="false" ht="15" hidden="false" customHeight="false" outlineLevel="0" collapsed="false">
      <c r="A2087" s="0" t="n">
        <v>0</v>
      </c>
      <c r="B2087" s="0" t="s">
        <v>3389</v>
      </c>
    </row>
    <row r="2088" customFormat="false" ht="15" hidden="false" customHeight="false" outlineLevel="0" collapsed="false">
      <c r="A2088" s="0" t="n">
        <v>0</v>
      </c>
      <c r="B2088" s="0" t="s">
        <v>5416</v>
      </c>
    </row>
    <row r="2089" customFormat="false" ht="15" hidden="false" customHeight="false" outlineLevel="0" collapsed="false">
      <c r="A2089" s="0" t="n">
        <v>0</v>
      </c>
      <c r="B2089" s="0" t="s">
        <v>3972</v>
      </c>
    </row>
    <row r="2090" customFormat="false" ht="15" hidden="false" customHeight="false" outlineLevel="0" collapsed="false">
      <c r="A2090" s="0" t="n">
        <v>0</v>
      </c>
      <c r="B2090" s="0" t="s">
        <v>5806</v>
      </c>
    </row>
    <row r="2091" customFormat="false" ht="15" hidden="false" customHeight="false" outlineLevel="0" collapsed="false">
      <c r="A2091" s="0" t="n">
        <v>0</v>
      </c>
      <c r="B2091" s="0" t="s">
        <v>4981</v>
      </c>
    </row>
    <row r="2092" customFormat="false" ht="15" hidden="false" customHeight="false" outlineLevel="0" collapsed="false">
      <c r="A2092" s="0" t="n">
        <v>0</v>
      </c>
      <c r="B2092" s="0" t="s">
        <v>4510</v>
      </c>
    </row>
    <row r="2093" customFormat="false" ht="15" hidden="false" customHeight="false" outlineLevel="0" collapsed="false">
      <c r="A2093" s="0" t="n">
        <v>0</v>
      </c>
      <c r="B2093" s="0" t="s">
        <v>3876</v>
      </c>
    </row>
    <row r="2094" customFormat="false" ht="15" hidden="false" customHeight="false" outlineLevel="0" collapsed="false">
      <c r="A2094" s="0" t="n">
        <v>0</v>
      </c>
      <c r="B2094" s="0" t="s">
        <v>796</v>
      </c>
    </row>
    <row r="2095" customFormat="false" ht="15" hidden="false" customHeight="false" outlineLevel="0" collapsed="false">
      <c r="A2095" s="0" t="n">
        <v>0</v>
      </c>
      <c r="B2095" s="0" t="s">
        <v>4183</v>
      </c>
    </row>
    <row r="2096" customFormat="false" ht="15" hidden="false" customHeight="false" outlineLevel="0" collapsed="false">
      <c r="A2096" s="0" t="n">
        <v>0</v>
      </c>
      <c r="B2096" s="0" t="s">
        <v>6335</v>
      </c>
    </row>
    <row r="2097" customFormat="false" ht="15" hidden="false" customHeight="false" outlineLevel="0" collapsed="false">
      <c r="A2097" s="0" t="n">
        <v>0</v>
      </c>
      <c r="B2097" s="0" t="s">
        <v>4440</v>
      </c>
    </row>
    <row r="2098" customFormat="false" ht="15" hidden="false" customHeight="false" outlineLevel="0" collapsed="false">
      <c r="A2098" s="0" t="n">
        <v>0</v>
      </c>
      <c r="B2098" s="0" t="s">
        <v>6107</v>
      </c>
    </row>
    <row r="2099" customFormat="false" ht="15" hidden="false" customHeight="false" outlineLevel="0" collapsed="false">
      <c r="A2099" s="0" t="n">
        <v>0</v>
      </c>
      <c r="B2099" s="0" t="s">
        <v>5532</v>
      </c>
    </row>
    <row r="2100" customFormat="false" ht="15" hidden="false" customHeight="false" outlineLevel="0" collapsed="false">
      <c r="A2100" s="0" t="n">
        <v>0</v>
      </c>
      <c r="B2100" s="0" t="s">
        <v>549</v>
      </c>
    </row>
    <row r="2101" customFormat="false" ht="15" hidden="false" customHeight="false" outlineLevel="0" collapsed="false">
      <c r="A2101" s="0" t="n">
        <v>0</v>
      </c>
      <c r="B2101" s="0" t="s">
        <v>4327</v>
      </c>
    </row>
    <row r="2102" customFormat="false" ht="15" hidden="false" customHeight="false" outlineLevel="0" collapsed="false">
      <c r="A2102" s="0" t="n">
        <v>0</v>
      </c>
      <c r="B2102" s="0" t="s">
        <v>4866</v>
      </c>
    </row>
    <row r="2103" customFormat="false" ht="15" hidden="false" customHeight="false" outlineLevel="0" collapsed="false">
      <c r="A2103" s="0" t="n">
        <v>0</v>
      </c>
      <c r="B2103" s="0" t="s">
        <v>3516</v>
      </c>
    </row>
    <row r="2104" customFormat="false" ht="15" hidden="false" customHeight="false" outlineLevel="0" collapsed="false">
      <c r="A2104" s="0" t="n">
        <v>0</v>
      </c>
      <c r="B2104" s="0" t="s">
        <v>3301</v>
      </c>
    </row>
    <row r="2105" customFormat="false" ht="15" hidden="false" customHeight="false" outlineLevel="0" collapsed="false">
      <c r="A2105" s="0" t="n">
        <v>0</v>
      </c>
      <c r="B2105" s="0" t="s">
        <v>2905</v>
      </c>
    </row>
    <row r="2106" customFormat="false" ht="15" hidden="false" customHeight="false" outlineLevel="0" collapsed="false">
      <c r="A2106" s="0" t="n">
        <v>0</v>
      </c>
      <c r="B2106" s="0" t="s">
        <v>6333</v>
      </c>
    </row>
    <row r="2107" customFormat="false" ht="15" hidden="false" customHeight="false" outlineLevel="0" collapsed="false">
      <c r="A2107" s="0" t="n">
        <v>0</v>
      </c>
      <c r="B2107" s="0" t="s">
        <v>789</v>
      </c>
    </row>
    <row r="2108" customFormat="false" ht="15" hidden="false" customHeight="false" outlineLevel="0" collapsed="false">
      <c r="A2108" s="0" t="n">
        <v>0</v>
      </c>
      <c r="B2108" s="0" t="s">
        <v>6220</v>
      </c>
    </row>
    <row r="2109" customFormat="false" ht="15" hidden="false" customHeight="false" outlineLevel="0" collapsed="false">
      <c r="A2109" s="0" t="n">
        <v>0</v>
      </c>
      <c r="B2109" s="0" t="s">
        <v>5810</v>
      </c>
    </row>
    <row r="2110" customFormat="false" ht="15" hidden="false" customHeight="false" outlineLevel="0" collapsed="false">
      <c r="A2110" s="0" t="n">
        <v>0</v>
      </c>
      <c r="B2110" s="0" t="s">
        <v>5917</v>
      </c>
    </row>
    <row r="2111" customFormat="false" ht="15" hidden="false" customHeight="false" outlineLevel="0" collapsed="false">
      <c r="A2111" s="0" t="n">
        <v>0</v>
      </c>
      <c r="B2111" s="0" t="s">
        <v>5253</v>
      </c>
    </row>
    <row r="2112" customFormat="false" ht="15" hidden="false" customHeight="false" outlineLevel="0" collapsed="false">
      <c r="A2112" s="0" t="n">
        <v>0</v>
      </c>
      <c r="B2112" s="0" t="s">
        <v>712</v>
      </c>
    </row>
    <row r="2113" customFormat="false" ht="15" hidden="false" customHeight="false" outlineLevel="0" collapsed="false">
      <c r="A2113" s="0" t="n">
        <v>0</v>
      </c>
      <c r="B2113" s="0" t="s">
        <v>4731</v>
      </c>
    </row>
    <row r="2114" customFormat="false" ht="15" hidden="false" customHeight="false" outlineLevel="0" collapsed="false">
      <c r="A2114" s="0" t="n">
        <v>0</v>
      </c>
      <c r="B2114" s="0" t="s">
        <v>2137</v>
      </c>
    </row>
    <row r="2115" customFormat="false" ht="15" hidden="false" customHeight="false" outlineLevel="0" collapsed="false">
      <c r="A2115" s="0" t="n">
        <v>0</v>
      </c>
      <c r="B2115" s="0" t="s">
        <v>3007</v>
      </c>
    </row>
    <row r="2116" customFormat="false" ht="15" hidden="false" customHeight="false" outlineLevel="0" collapsed="false">
      <c r="A2116" s="0" t="n">
        <v>0</v>
      </c>
      <c r="B2116" s="0" t="s">
        <v>5208</v>
      </c>
    </row>
    <row r="2117" customFormat="false" ht="15" hidden="false" customHeight="false" outlineLevel="0" collapsed="false">
      <c r="A2117" s="0" t="n">
        <v>0</v>
      </c>
      <c r="B2117" s="0" t="s">
        <v>4156</v>
      </c>
    </row>
    <row r="2118" customFormat="false" ht="15" hidden="false" customHeight="false" outlineLevel="0" collapsed="false">
      <c r="A2118" s="0" t="n">
        <v>0</v>
      </c>
      <c r="B2118" s="0" t="s">
        <v>6343</v>
      </c>
    </row>
    <row r="2119" customFormat="false" ht="15" hidden="false" customHeight="false" outlineLevel="0" collapsed="false">
      <c r="A2119" s="0" t="n">
        <v>0</v>
      </c>
      <c r="B2119" s="0" t="s">
        <v>4706</v>
      </c>
    </row>
    <row r="2120" customFormat="false" ht="15" hidden="false" customHeight="false" outlineLevel="0" collapsed="false">
      <c r="A2120" s="0" t="n">
        <v>0</v>
      </c>
      <c r="B2120" s="0" t="s">
        <v>2542</v>
      </c>
    </row>
    <row r="2121" customFormat="false" ht="15" hidden="false" customHeight="false" outlineLevel="0" collapsed="false">
      <c r="A2121" s="0" t="n">
        <v>0</v>
      </c>
      <c r="B2121" s="0" t="s">
        <v>3073</v>
      </c>
    </row>
    <row r="2122" customFormat="false" ht="15" hidden="false" customHeight="false" outlineLevel="0" collapsed="false">
      <c r="A2122" s="0" t="n">
        <v>0</v>
      </c>
      <c r="B2122" s="0" t="s">
        <v>4592</v>
      </c>
    </row>
    <row r="2123" customFormat="false" ht="15" hidden="false" customHeight="false" outlineLevel="0" collapsed="false">
      <c r="A2123" s="0" t="n">
        <v>0</v>
      </c>
      <c r="B2123" s="0" t="s">
        <v>5825</v>
      </c>
    </row>
    <row r="2124" customFormat="false" ht="15" hidden="false" customHeight="false" outlineLevel="0" collapsed="false">
      <c r="A2124" s="0" t="n">
        <v>0</v>
      </c>
      <c r="B2124" s="0" t="s">
        <v>4783</v>
      </c>
    </row>
    <row r="2125" customFormat="false" ht="15" hidden="false" customHeight="false" outlineLevel="0" collapsed="false">
      <c r="A2125" s="0" t="n">
        <v>0</v>
      </c>
      <c r="B2125" s="0" t="s">
        <v>5412</v>
      </c>
    </row>
    <row r="2126" customFormat="false" ht="15" hidden="false" customHeight="false" outlineLevel="0" collapsed="false">
      <c r="A2126" s="0" t="n">
        <v>0</v>
      </c>
      <c r="B2126" s="0" t="s">
        <v>6068</v>
      </c>
    </row>
    <row r="2127" customFormat="false" ht="15" hidden="false" customHeight="false" outlineLevel="0" collapsed="false">
      <c r="A2127" s="0" t="n">
        <v>0</v>
      </c>
      <c r="B2127" s="0" t="s">
        <v>4252</v>
      </c>
    </row>
    <row r="2128" customFormat="false" ht="15" hidden="false" customHeight="false" outlineLevel="0" collapsed="false">
      <c r="A2128" s="0" t="n">
        <v>0</v>
      </c>
      <c r="B2128" s="0" t="s">
        <v>2104</v>
      </c>
    </row>
    <row r="2129" customFormat="false" ht="15" hidden="false" customHeight="false" outlineLevel="0" collapsed="false">
      <c r="A2129" s="0" t="n">
        <v>0</v>
      </c>
      <c r="B2129" s="0" t="s">
        <v>2471</v>
      </c>
    </row>
    <row r="2130" customFormat="false" ht="15" hidden="false" customHeight="false" outlineLevel="0" collapsed="false">
      <c r="A2130" s="0" t="n">
        <v>0</v>
      </c>
      <c r="B2130" s="0" t="s">
        <v>2810</v>
      </c>
    </row>
    <row r="2131" customFormat="false" ht="15" hidden="false" customHeight="false" outlineLevel="0" collapsed="false">
      <c r="A2131" s="0" t="n">
        <v>0</v>
      </c>
      <c r="B2131" s="0" t="s">
        <v>1226</v>
      </c>
    </row>
    <row r="2132" customFormat="false" ht="15" hidden="false" customHeight="false" outlineLevel="0" collapsed="false">
      <c r="A2132" s="0" t="n">
        <v>0</v>
      </c>
      <c r="B2132" s="0" t="s">
        <v>6250</v>
      </c>
    </row>
    <row r="2133" customFormat="false" ht="15" hidden="false" customHeight="false" outlineLevel="0" collapsed="false">
      <c r="A2133" s="0" t="n">
        <v>0</v>
      </c>
      <c r="B2133" s="0" t="s">
        <v>5832</v>
      </c>
    </row>
    <row r="2134" customFormat="false" ht="15" hidden="false" customHeight="false" outlineLevel="0" collapsed="false">
      <c r="A2134" s="0" t="n">
        <v>0</v>
      </c>
      <c r="B2134" s="0" t="s">
        <v>5780</v>
      </c>
    </row>
    <row r="2135" customFormat="false" ht="15" hidden="false" customHeight="false" outlineLevel="0" collapsed="false">
      <c r="A2135" s="0" t="n">
        <v>0</v>
      </c>
      <c r="B2135" s="0" t="s">
        <v>6082</v>
      </c>
    </row>
    <row r="2136" customFormat="false" ht="15" hidden="false" customHeight="false" outlineLevel="0" collapsed="false">
      <c r="A2136" s="0" t="n">
        <v>0</v>
      </c>
      <c r="B2136" s="0" t="s">
        <v>5409</v>
      </c>
    </row>
    <row r="2137" customFormat="false" ht="15" hidden="false" customHeight="false" outlineLevel="0" collapsed="false">
      <c r="A2137" s="0" t="n">
        <v>0</v>
      </c>
      <c r="B2137" s="0" t="s">
        <v>1472</v>
      </c>
    </row>
    <row r="2138" customFormat="false" ht="15" hidden="false" customHeight="false" outlineLevel="0" collapsed="false">
      <c r="A2138" s="0" t="n">
        <v>0</v>
      </c>
      <c r="B2138" s="0" t="s">
        <v>3941</v>
      </c>
    </row>
    <row r="2139" customFormat="false" ht="15" hidden="false" customHeight="false" outlineLevel="0" collapsed="false">
      <c r="A2139" s="0" t="n">
        <v>0</v>
      </c>
      <c r="B2139" s="0" t="s">
        <v>4284</v>
      </c>
    </row>
    <row r="2140" customFormat="false" ht="15" hidden="false" customHeight="false" outlineLevel="0" collapsed="false">
      <c r="A2140" s="0" t="n">
        <v>0</v>
      </c>
      <c r="B2140" s="0" t="s">
        <v>5927</v>
      </c>
    </row>
    <row r="2141" customFormat="false" ht="15" hidden="false" customHeight="false" outlineLevel="0" collapsed="false">
      <c r="A2141" s="0" t="n">
        <v>0</v>
      </c>
      <c r="B2141" s="0" t="s">
        <v>4287</v>
      </c>
    </row>
    <row r="2142" customFormat="false" ht="15" hidden="false" customHeight="false" outlineLevel="0" collapsed="false">
      <c r="A2142" s="0" t="n">
        <v>0</v>
      </c>
      <c r="B2142" s="0" t="s">
        <v>5655</v>
      </c>
    </row>
    <row r="2143" customFormat="false" ht="15" hidden="false" customHeight="false" outlineLevel="0" collapsed="false">
      <c r="A2143" s="0" t="n">
        <v>0</v>
      </c>
      <c r="B2143" s="0" t="s">
        <v>2182</v>
      </c>
    </row>
    <row r="2144" customFormat="false" ht="15" hidden="false" customHeight="false" outlineLevel="0" collapsed="false">
      <c r="A2144" s="0" t="n">
        <v>0</v>
      </c>
      <c r="B2144" s="0" t="s">
        <v>4425</v>
      </c>
    </row>
    <row r="2145" customFormat="false" ht="15" hidden="false" customHeight="false" outlineLevel="0" collapsed="false">
      <c r="A2145" s="0" t="n">
        <v>0</v>
      </c>
      <c r="B2145" s="0" t="s">
        <v>3176</v>
      </c>
    </row>
    <row r="2146" customFormat="false" ht="15" hidden="false" customHeight="false" outlineLevel="0" collapsed="false">
      <c r="A2146" s="0" t="n">
        <v>0</v>
      </c>
      <c r="B2146" s="0" t="s">
        <v>3925</v>
      </c>
    </row>
    <row r="2147" customFormat="false" ht="15" hidden="false" customHeight="false" outlineLevel="0" collapsed="false">
      <c r="A2147" s="0" t="n">
        <v>0</v>
      </c>
      <c r="B2147" s="0" t="s">
        <v>3420</v>
      </c>
    </row>
    <row r="2148" customFormat="false" ht="15" hidden="false" customHeight="false" outlineLevel="0" collapsed="false">
      <c r="A2148" s="0" t="n">
        <v>0</v>
      </c>
      <c r="B2148" s="0" t="s">
        <v>5942</v>
      </c>
    </row>
    <row r="2149" customFormat="false" ht="15" hidden="false" customHeight="false" outlineLevel="0" collapsed="false">
      <c r="A2149" s="0" t="n">
        <v>0</v>
      </c>
      <c r="B2149" s="0" t="s">
        <v>5198</v>
      </c>
    </row>
    <row r="2150" customFormat="false" ht="15" hidden="false" customHeight="false" outlineLevel="0" collapsed="false">
      <c r="A2150" s="0" t="n">
        <v>0</v>
      </c>
      <c r="B2150" s="0" t="s">
        <v>4659</v>
      </c>
    </row>
    <row r="2151" customFormat="false" ht="15" hidden="false" customHeight="false" outlineLevel="0" collapsed="false">
      <c r="A2151" s="0" t="n">
        <v>0</v>
      </c>
      <c r="B2151" s="0" t="s">
        <v>2495</v>
      </c>
    </row>
    <row r="2152" customFormat="false" ht="15" hidden="false" customHeight="false" outlineLevel="0" collapsed="false">
      <c r="A2152" s="0" t="n">
        <v>0</v>
      </c>
      <c r="B2152" s="0" t="s">
        <v>4191</v>
      </c>
    </row>
    <row r="2153" customFormat="false" ht="15" hidden="false" customHeight="false" outlineLevel="0" collapsed="false">
      <c r="A2153" s="0" t="n">
        <v>0</v>
      </c>
      <c r="B2153" s="0" t="s">
        <v>5693</v>
      </c>
    </row>
    <row r="2154" customFormat="false" ht="15" hidden="false" customHeight="false" outlineLevel="0" collapsed="false">
      <c r="A2154" s="0" t="n">
        <v>0</v>
      </c>
      <c r="B2154" s="0" t="s">
        <v>2380</v>
      </c>
    </row>
    <row r="2155" customFormat="false" ht="15" hidden="false" customHeight="false" outlineLevel="0" collapsed="false">
      <c r="A2155" s="0" t="n">
        <v>0</v>
      </c>
      <c r="B2155" s="0" t="s">
        <v>5632</v>
      </c>
    </row>
    <row r="2156" customFormat="false" ht="15" hidden="false" customHeight="false" outlineLevel="0" collapsed="false">
      <c r="A2156" s="0" t="n">
        <v>0</v>
      </c>
      <c r="B2156" s="0" t="s">
        <v>2862</v>
      </c>
    </row>
    <row r="2157" customFormat="false" ht="15" hidden="false" customHeight="false" outlineLevel="0" collapsed="false">
      <c r="A2157" s="0" t="n">
        <v>0</v>
      </c>
      <c r="B2157" s="0" t="s">
        <v>2353</v>
      </c>
    </row>
    <row r="2158" customFormat="false" ht="15" hidden="false" customHeight="false" outlineLevel="0" collapsed="false">
      <c r="A2158" s="0" t="n">
        <v>0</v>
      </c>
      <c r="B2158" s="0" t="s">
        <v>3215</v>
      </c>
    </row>
    <row r="2159" customFormat="false" ht="15" hidden="false" customHeight="false" outlineLevel="0" collapsed="false">
      <c r="A2159" s="0" t="n">
        <v>0</v>
      </c>
      <c r="B2159" s="0" t="s">
        <v>4939</v>
      </c>
    </row>
    <row r="2160" customFormat="false" ht="15" hidden="false" customHeight="false" outlineLevel="0" collapsed="false">
      <c r="A2160" s="0" t="n">
        <v>0</v>
      </c>
      <c r="B2160" s="0" t="s">
        <v>5353</v>
      </c>
    </row>
    <row r="2161" customFormat="false" ht="15" hidden="false" customHeight="false" outlineLevel="0" collapsed="false">
      <c r="A2161" s="0" t="n">
        <v>0</v>
      </c>
      <c r="B2161" s="0" t="s">
        <v>3049</v>
      </c>
    </row>
    <row r="2162" customFormat="false" ht="15" hidden="false" customHeight="false" outlineLevel="0" collapsed="false">
      <c r="A2162" s="0" t="n">
        <v>0</v>
      </c>
      <c r="B2162" s="0" t="s">
        <v>4644</v>
      </c>
    </row>
    <row r="2163" customFormat="false" ht="15" hidden="false" customHeight="false" outlineLevel="0" collapsed="false">
      <c r="A2163" s="0" t="n">
        <v>0</v>
      </c>
      <c r="B2163" s="0" t="s">
        <v>2754</v>
      </c>
    </row>
    <row r="2164" customFormat="false" ht="15" hidden="false" customHeight="false" outlineLevel="0" collapsed="false">
      <c r="A2164" s="0" t="n">
        <v>0</v>
      </c>
      <c r="B2164" s="0" t="s">
        <v>2491</v>
      </c>
    </row>
    <row r="2165" customFormat="false" ht="15" hidden="false" customHeight="false" outlineLevel="0" collapsed="false">
      <c r="A2165" s="0" t="n">
        <v>0</v>
      </c>
      <c r="B2165" s="0" t="s">
        <v>4864</v>
      </c>
    </row>
    <row r="2166" customFormat="false" ht="15" hidden="false" customHeight="false" outlineLevel="0" collapsed="false">
      <c r="A2166" s="0" t="n">
        <v>0</v>
      </c>
      <c r="B2166" s="0" t="s">
        <v>1735</v>
      </c>
    </row>
    <row r="2167" customFormat="false" ht="15" hidden="false" customHeight="false" outlineLevel="0" collapsed="false">
      <c r="A2167" s="0" t="n">
        <v>0</v>
      </c>
      <c r="B2167" s="0" t="s">
        <v>5195</v>
      </c>
    </row>
    <row r="2168" customFormat="false" ht="15" hidden="false" customHeight="false" outlineLevel="0" collapsed="false">
      <c r="A2168" s="0" t="n">
        <v>0</v>
      </c>
      <c r="B2168" s="0" t="s">
        <v>4896</v>
      </c>
    </row>
    <row r="2169" customFormat="false" ht="15" hidden="false" customHeight="false" outlineLevel="0" collapsed="false">
      <c r="A2169" s="0" t="n">
        <v>0</v>
      </c>
      <c r="B2169" s="0" t="s">
        <v>6264</v>
      </c>
    </row>
    <row r="2170" customFormat="false" ht="15" hidden="false" customHeight="false" outlineLevel="0" collapsed="false">
      <c r="A2170" s="0" t="n">
        <v>0</v>
      </c>
      <c r="B2170" s="0" t="s">
        <v>5009</v>
      </c>
    </row>
    <row r="2171" customFormat="false" ht="15" hidden="false" customHeight="false" outlineLevel="0" collapsed="false">
      <c r="A2171" s="0" t="n">
        <v>0</v>
      </c>
      <c r="B2171" s="0" t="s">
        <v>2425</v>
      </c>
    </row>
    <row r="2172" customFormat="false" ht="15" hidden="false" customHeight="false" outlineLevel="0" collapsed="false">
      <c r="A2172" s="0" t="n">
        <v>0</v>
      </c>
      <c r="B2172" s="0" t="s">
        <v>5698</v>
      </c>
    </row>
    <row r="2173" customFormat="false" ht="15" hidden="false" customHeight="false" outlineLevel="0" collapsed="false">
      <c r="A2173" s="0" t="n">
        <v>0</v>
      </c>
      <c r="B2173" s="0" t="s">
        <v>5177</v>
      </c>
    </row>
    <row r="2174" customFormat="false" ht="15" hidden="false" customHeight="false" outlineLevel="0" collapsed="false">
      <c r="A2174" s="0" t="n">
        <v>0</v>
      </c>
      <c r="B2174" s="0" t="s">
        <v>5057</v>
      </c>
    </row>
    <row r="2175" customFormat="false" ht="15" hidden="false" customHeight="false" outlineLevel="0" collapsed="false">
      <c r="A2175" s="0" t="n">
        <v>0</v>
      </c>
      <c r="B2175" s="0" t="s">
        <v>5842</v>
      </c>
    </row>
    <row r="2176" customFormat="false" ht="15" hidden="false" customHeight="false" outlineLevel="0" collapsed="false">
      <c r="A2176" s="0" t="n">
        <v>0</v>
      </c>
      <c r="B2176" s="0" t="s">
        <v>4507</v>
      </c>
    </row>
    <row r="2177" customFormat="false" ht="15" hidden="false" customHeight="false" outlineLevel="0" collapsed="false">
      <c r="A2177" s="0" t="n">
        <v>0</v>
      </c>
      <c r="B2177" s="0" t="s">
        <v>3694</v>
      </c>
    </row>
    <row r="2178" customFormat="false" ht="15" hidden="false" customHeight="false" outlineLevel="0" collapsed="false">
      <c r="A2178" s="0" t="n">
        <v>0</v>
      </c>
      <c r="B2178" s="0" t="s">
        <v>4238</v>
      </c>
    </row>
    <row r="2179" customFormat="false" ht="15" hidden="false" customHeight="false" outlineLevel="0" collapsed="false">
      <c r="A2179" s="0" t="n">
        <v>0</v>
      </c>
      <c r="B2179" s="0" t="s">
        <v>2569</v>
      </c>
    </row>
    <row r="2180" customFormat="false" ht="15" hidden="false" customHeight="false" outlineLevel="0" collapsed="false">
      <c r="A2180" s="0" t="n">
        <v>0</v>
      </c>
      <c r="B2180" s="0" t="s">
        <v>3021</v>
      </c>
    </row>
    <row r="2181" customFormat="false" ht="15" hidden="false" customHeight="false" outlineLevel="0" collapsed="false">
      <c r="A2181" s="0" t="n">
        <v>0</v>
      </c>
      <c r="B2181" s="0" t="s">
        <v>5986</v>
      </c>
    </row>
    <row r="2182" customFormat="false" ht="15" hidden="false" customHeight="false" outlineLevel="0" collapsed="false">
      <c r="A2182" s="0" t="n">
        <v>0</v>
      </c>
      <c r="B2182" s="0" t="s">
        <v>3584</v>
      </c>
    </row>
    <row r="2183" customFormat="false" ht="15" hidden="false" customHeight="false" outlineLevel="0" collapsed="false">
      <c r="A2183" s="0" t="n">
        <v>0</v>
      </c>
      <c r="B2183" s="0" t="s">
        <v>4382</v>
      </c>
    </row>
    <row r="2184" customFormat="false" ht="15" hidden="false" customHeight="false" outlineLevel="0" collapsed="false">
      <c r="A2184" s="0" t="n">
        <v>0</v>
      </c>
      <c r="B2184" s="0" t="s">
        <v>1983</v>
      </c>
    </row>
    <row r="2185" customFormat="false" ht="15" hidden="false" customHeight="false" outlineLevel="0" collapsed="false">
      <c r="A2185" s="0" t="n">
        <v>0</v>
      </c>
      <c r="B2185" s="0" t="s">
        <v>683</v>
      </c>
    </row>
    <row r="2186" customFormat="false" ht="15" hidden="false" customHeight="false" outlineLevel="0" collapsed="false">
      <c r="A2186" s="0" t="n">
        <v>0</v>
      </c>
      <c r="B2186" s="0" t="s">
        <v>5510</v>
      </c>
    </row>
    <row r="2187" customFormat="false" ht="15" hidden="false" customHeight="false" outlineLevel="0" collapsed="false">
      <c r="A2187" s="0" t="n">
        <v>0</v>
      </c>
      <c r="B2187" s="0" t="s">
        <v>5849</v>
      </c>
    </row>
    <row r="2188" customFormat="false" ht="15" hidden="false" customHeight="false" outlineLevel="0" collapsed="false">
      <c r="A2188" s="0" t="n">
        <v>0</v>
      </c>
      <c r="B2188" s="0" t="s">
        <v>5275</v>
      </c>
    </row>
    <row r="2189" customFormat="false" ht="15" hidden="false" customHeight="false" outlineLevel="0" collapsed="false">
      <c r="A2189" s="0" t="n">
        <v>0</v>
      </c>
      <c r="B2189" s="0" t="s">
        <v>6114</v>
      </c>
    </row>
    <row r="2190" customFormat="false" ht="15" hidden="false" customHeight="false" outlineLevel="0" collapsed="false">
      <c r="A2190" s="0" t="n">
        <v>0</v>
      </c>
      <c r="B2190" s="0" t="s">
        <v>5651</v>
      </c>
    </row>
    <row r="2191" customFormat="false" ht="15" hidden="false" customHeight="false" outlineLevel="0" collapsed="false">
      <c r="A2191" s="0" t="n">
        <v>0</v>
      </c>
      <c r="B2191" s="0" t="s">
        <v>599</v>
      </c>
    </row>
    <row r="2192" customFormat="false" ht="15" hidden="false" customHeight="false" outlineLevel="0" collapsed="false">
      <c r="A2192" s="0" t="n">
        <v>0</v>
      </c>
      <c r="B2192" s="0" t="s">
        <v>4369</v>
      </c>
    </row>
    <row r="2193" customFormat="false" ht="15" hidden="false" customHeight="false" outlineLevel="0" collapsed="false">
      <c r="A2193" s="0" t="n">
        <v>0</v>
      </c>
      <c r="B2193" s="0" t="s">
        <v>5925</v>
      </c>
    </row>
    <row r="2194" customFormat="false" ht="15" hidden="false" customHeight="false" outlineLevel="0" collapsed="false">
      <c r="A2194" s="0" t="n">
        <v>0</v>
      </c>
      <c r="B2194" s="0" t="s">
        <v>5513</v>
      </c>
    </row>
    <row r="2195" customFormat="false" ht="15" hidden="false" customHeight="false" outlineLevel="0" collapsed="false">
      <c r="A2195" s="0" t="n">
        <v>0</v>
      </c>
      <c r="B2195" s="0" t="s">
        <v>1339</v>
      </c>
    </row>
    <row r="2196" customFormat="false" ht="15" hidden="false" customHeight="false" outlineLevel="0" collapsed="false">
      <c r="A2196" s="0" t="n">
        <v>0</v>
      </c>
      <c r="B2196" s="0" t="s">
        <v>4803</v>
      </c>
    </row>
    <row r="2197" customFormat="false" ht="15" hidden="false" customHeight="false" outlineLevel="0" collapsed="false">
      <c r="A2197" s="0" t="n">
        <v>0</v>
      </c>
      <c r="B2197" s="0" t="s">
        <v>5981</v>
      </c>
    </row>
    <row r="2198" customFormat="false" ht="15" hidden="false" customHeight="false" outlineLevel="0" collapsed="false">
      <c r="A2198" s="0" t="n">
        <v>0</v>
      </c>
      <c r="B2198" s="0" t="s">
        <v>3796</v>
      </c>
    </row>
    <row r="2199" customFormat="false" ht="15" hidden="false" customHeight="false" outlineLevel="0" collapsed="false">
      <c r="A2199" s="0" t="n">
        <v>0</v>
      </c>
      <c r="B2199" s="0" t="s">
        <v>3852</v>
      </c>
    </row>
    <row r="2200" customFormat="false" ht="15" hidden="false" customHeight="false" outlineLevel="0" collapsed="false">
      <c r="A2200" s="0" t="n">
        <v>0</v>
      </c>
      <c r="B2200" s="0" t="s">
        <v>3764</v>
      </c>
    </row>
    <row r="2201" customFormat="false" ht="15" hidden="false" customHeight="false" outlineLevel="0" collapsed="false">
      <c r="A2201" s="0" t="n">
        <v>0</v>
      </c>
      <c r="B2201" s="0" t="s">
        <v>5164</v>
      </c>
    </row>
    <row r="2202" customFormat="false" ht="15" hidden="false" customHeight="false" outlineLevel="0" collapsed="false">
      <c r="A2202" s="0" t="n">
        <v>0</v>
      </c>
      <c r="B2202" s="0" t="s">
        <v>5502</v>
      </c>
    </row>
    <row r="2203" customFormat="false" ht="15" hidden="false" customHeight="false" outlineLevel="0" collapsed="false">
      <c r="A2203" s="0" t="n">
        <v>0</v>
      </c>
      <c r="B2203" s="0" t="s">
        <v>4591</v>
      </c>
    </row>
    <row r="2204" customFormat="false" ht="15" hidden="false" customHeight="false" outlineLevel="0" collapsed="false">
      <c r="A2204" s="0" t="n">
        <v>0</v>
      </c>
      <c r="B2204" s="0" t="s">
        <v>5819</v>
      </c>
    </row>
    <row r="2205" customFormat="false" ht="15" hidden="false" customHeight="false" outlineLevel="0" collapsed="false">
      <c r="A2205" s="0" t="n">
        <v>0</v>
      </c>
      <c r="B2205" s="0" t="s">
        <v>5387</v>
      </c>
    </row>
    <row r="2206" customFormat="false" ht="15" hidden="false" customHeight="false" outlineLevel="0" collapsed="false">
      <c r="A2206" s="0" t="n">
        <v>0</v>
      </c>
      <c r="B2206" s="0" t="s">
        <v>3937</v>
      </c>
    </row>
    <row r="2207" customFormat="false" ht="15" hidden="false" customHeight="false" outlineLevel="0" collapsed="false">
      <c r="A2207" s="0" t="n">
        <v>0</v>
      </c>
      <c r="B2207" s="0" t="s">
        <v>3022</v>
      </c>
    </row>
    <row r="2208" customFormat="false" ht="15" hidden="false" customHeight="false" outlineLevel="0" collapsed="false">
      <c r="A2208" s="0" t="n">
        <v>0</v>
      </c>
      <c r="B2208" s="0" t="s">
        <v>5249</v>
      </c>
    </row>
    <row r="2209" customFormat="false" ht="15" hidden="false" customHeight="false" outlineLevel="0" collapsed="false">
      <c r="A2209" s="0" t="n">
        <v>0</v>
      </c>
      <c r="B2209" s="0" t="s">
        <v>3460</v>
      </c>
    </row>
    <row r="2210" customFormat="false" ht="15" hidden="false" customHeight="false" outlineLevel="0" collapsed="false">
      <c r="A2210" s="0" t="n">
        <v>0</v>
      </c>
      <c r="B2210" s="0" t="s">
        <v>5823</v>
      </c>
    </row>
    <row r="2211" customFormat="false" ht="15" hidden="false" customHeight="false" outlineLevel="0" collapsed="false">
      <c r="A2211" s="0" t="n">
        <v>0</v>
      </c>
      <c r="B2211" s="0" t="s">
        <v>5170</v>
      </c>
    </row>
    <row r="2212" customFormat="false" ht="15" hidden="false" customHeight="false" outlineLevel="0" collapsed="false">
      <c r="A2212" s="0" t="n">
        <v>0</v>
      </c>
      <c r="B2212" s="0" t="s">
        <v>4370</v>
      </c>
    </row>
    <row r="2213" customFormat="false" ht="15" hidden="false" customHeight="false" outlineLevel="0" collapsed="false">
      <c r="A2213" s="0" t="n">
        <v>0</v>
      </c>
      <c r="B2213" s="0" t="s">
        <v>4906</v>
      </c>
    </row>
    <row r="2214" customFormat="false" ht="15" hidden="false" customHeight="false" outlineLevel="0" collapsed="false">
      <c r="A2214" s="0" t="n">
        <v>0</v>
      </c>
      <c r="B2214" s="0" t="s">
        <v>3839</v>
      </c>
    </row>
    <row r="2215" customFormat="false" ht="15" hidden="false" customHeight="false" outlineLevel="0" collapsed="false">
      <c r="A2215" s="0" t="n">
        <v>0</v>
      </c>
      <c r="B2215" s="0" t="s">
        <v>3203</v>
      </c>
    </row>
    <row r="2216" customFormat="false" ht="15" hidden="false" customHeight="false" outlineLevel="0" collapsed="false">
      <c r="A2216" s="0" t="n">
        <v>0</v>
      </c>
      <c r="B2216" s="0" t="s">
        <v>2901</v>
      </c>
    </row>
    <row r="2217" customFormat="false" ht="15" hidden="false" customHeight="false" outlineLevel="0" collapsed="false">
      <c r="A2217" s="0" t="n">
        <v>0</v>
      </c>
      <c r="B2217" s="0" t="s">
        <v>6066</v>
      </c>
    </row>
    <row r="2218" customFormat="false" ht="15" hidden="false" customHeight="false" outlineLevel="0" collapsed="false">
      <c r="A2218" s="0" t="n">
        <v>0</v>
      </c>
      <c r="B2218" s="0" t="s">
        <v>2268</v>
      </c>
    </row>
    <row r="2219" customFormat="false" ht="15" hidden="false" customHeight="false" outlineLevel="0" collapsed="false">
      <c r="A2219" s="0" t="n">
        <v>0</v>
      </c>
      <c r="B2219" s="0" t="s">
        <v>4665</v>
      </c>
    </row>
    <row r="2220" customFormat="false" ht="15" hidden="false" customHeight="false" outlineLevel="0" collapsed="false">
      <c r="A2220" s="0" t="n">
        <v>0</v>
      </c>
      <c r="B2220" s="0" t="s">
        <v>4157</v>
      </c>
    </row>
    <row r="2221" customFormat="false" ht="15" hidden="false" customHeight="false" outlineLevel="0" collapsed="false">
      <c r="A2221" s="0" t="n">
        <v>0</v>
      </c>
      <c r="B2221" s="0" t="s">
        <v>5828</v>
      </c>
    </row>
    <row r="2222" customFormat="false" ht="15" hidden="false" customHeight="false" outlineLevel="0" collapsed="false">
      <c r="A2222" s="0" t="n">
        <v>0</v>
      </c>
      <c r="B2222" s="0" t="s">
        <v>5666</v>
      </c>
    </row>
    <row r="2223" customFormat="false" ht="15" hidden="false" customHeight="false" outlineLevel="0" collapsed="false">
      <c r="A2223" s="0" t="n">
        <v>0</v>
      </c>
      <c r="B2223" s="0" t="s">
        <v>5978</v>
      </c>
    </row>
    <row r="2224" customFormat="false" ht="15" hidden="false" customHeight="false" outlineLevel="0" collapsed="false">
      <c r="A2224" s="0" t="n">
        <v>0</v>
      </c>
      <c r="B2224" s="0" t="s">
        <v>5795</v>
      </c>
    </row>
    <row r="2225" customFormat="false" ht="15" hidden="false" customHeight="false" outlineLevel="0" collapsed="false">
      <c r="A2225" s="0" t="n">
        <v>0</v>
      </c>
      <c r="B2225" s="0" t="s">
        <v>3481</v>
      </c>
    </row>
    <row r="2226" customFormat="false" ht="15" hidden="false" customHeight="false" outlineLevel="0" collapsed="false">
      <c r="A2226" s="0" t="n">
        <v>0</v>
      </c>
      <c r="B2226" s="0" t="s">
        <v>555</v>
      </c>
    </row>
    <row r="2227" customFormat="false" ht="15" hidden="false" customHeight="false" outlineLevel="0" collapsed="false">
      <c r="A2227" s="0" t="n">
        <v>0</v>
      </c>
      <c r="B2227" s="0" t="s">
        <v>6231</v>
      </c>
    </row>
    <row r="2228" customFormat="false" ht="15" hidden="false" customHeight="false" outlineLevel="0" collapsed="false">
      <c r="A2228" s="0" t="n">
        <v>0</v>
      </c>
      <c r="B2228" s="0" t="s">
        <v>2311</v>
      </c>
    </row>
    <row r="2229" customFormat="false" ht="15" hidden="false" customHeight="false" outlineLevel="0" collapsed="false">
      <c r="A2229" s="0" t="n">
        <v>0</v>
      </c>
      <c r="B2229" s="0" t="s">
        <v>5341</v>
      </c>
    </row>
    <row r="2230" customFormat="false" ht="15" hidden="false" customHeight="false" outlineLevel="0" collapsed="false">
      <c r="A2230" s="0" t="n">
        <v>0</v>
      </c>
      <c r="B2230" s="0" t="s">
        <v>3276</v>
      </c>
    </row>
    <row r="2231" customFormat="false" ht="15" hidden="false" customHeight="false" outlineLevel="0" collapsed="false">
      <c r="A2231" s="0" t="n">
        <v>0</v>
      </c>
      <c r="B2231" s="0" t="s">
        <v>5781</v>
      </c>
    </row>
    <row r="2232" customFormat="false" ht="15" hidden="false" customHeight="false" outlineLevel="0" collapsed="false">
      <c r="A2232" s="0" t="n">
        <v>0</v>
      </c>
      <c r="B2232" s="0" t="s">
        <v>4903</v>
      </c>
    </row>
    <row r="2233" customFormat="false" ht="15" hidden="false" customHeight="false" outlineLevel="0" collapsed="false">
      <c r="A2233" s="0" t="n">
        <v>0</v>
      </c>
      <c r="B2233" s="0" t="s">
        <v>5167</v>
      </c>
    </row>
    <row r="2234" customFormat="false" ht="15" hidden="false" customHeight="false" outlineLevel="0" collapsed="false">
      <c r="A2234" s="0" t="n">
        <v>0</v>
      </c>
      <c r="B2234" s="0" t="s">
        <v>362</v>
      </c>
    </row>
    <row r="2235" customFormat="false" ht="15" hidden="false" customHeight="false" outlineLevel="0" collapsed="false">
      <c r="A2235" s="0" t="n">
        <v>0</v>
      </c>
      <c r="B2235" s="0" t="s">
        <v>6134</v>
      </c>
    </row>
    <row r="2236" customFormat="false" ht="15" hidden="false" customHeight="false" outlineLevel="0" collapsed="false">
      <c r="A2236" s="0" t="n">
        <v>0</v>
      </c>
      <c r="B2236" s="0" t="s">
        <v>5687</v>
      </c>
    </row>
    <row r="2237" customFormat="false" ht="15" hidden="false" customHeight="false" outlineLevel="0" collapsed="false">
      <c r="A2237" s="0" t="n">
        <v>0</v>
      </c>
      <c r="B2237" s="0" t="s">
        <v>1084</v>
      </c>
    </row>
    <row r="2238" customFormat="false" ht="15" hidden="false" customHeight="false" outlineLevel="0" collapsed="false">
      <c r="A2238" s="0" t="n">
        <v>0</v>
      </c>
      <c r="B2238" s="0" t="s">
        <v>1237</v>
      </c>
    </row>
    <row r="2239" customFormat="false" ht="15" hidden="false" customHeight="false" outlineLevel="0" collapsed="false">
      <c r="A2239" s="0" t="n">
        <v>0</v>
      </c>
      <c r="B2239" s="0" t="s">
        <v>6095</v>
      </c>
    </row>
    <row r="2240" customFormat="false" ht="15" hidden="false" customHeight="false" outlineLevel="0" collapsed="false">
      <c r="A2240" s="0" t="n">
        <v>0</v>
      </c>
      <c r="B2240" s="0" t="s">
        <v>3163</v>
      </c>
    </row>
    <row r="2241" customFormat="false" ht="15" hidden="false" customHeight="false" outlineLevel="0" collapsed="false">
      <c r="A2241" s="0" t="n">
        <v>0</v>
      </c>
      <c r="B2241" s="0" t="s">
        <v>4218</v>
      </c>
    </row>
    <row r="2242" customFormat="false" ht="15" hidden="false" customHeight="false" outlineLevel="0" collapsed="false">
      <c r="A2242" s="0" t="n">
        <v>0</v>
      </c>
      <c r="B2242" s="0" t="s">
        <v>2945</v>
      </c>
    </row>
    <row r="2243" customFormat="false" ht="15" hidden="false" customHeight="false" outlineLevel="0" collapsed="false">
      <c r="A2243" s="0" t="n">
        <v>0</v>
      </c>
      <c r="B2243" s="0" t="s">
        <v>6121</v>
      </c>
    </row>
    <row r="2244" customFormat="false" ht="15" hidden="false" customHeight="false" outlineLevel="0" collapsed="false">
      <c r="A2244" s="0" t="n">
        <v>0</v>
      </c>
      <c r="B2244" s="0" t="s">
        <v>5473</v>
      </c>
    </row>
    <row r="2245" customFormat="false" ht="15" hidden="false" customHeight="false" outlineLevel="0" collapsed="false">
      <c r="A2245" s="0" t="n">
        <v>0</v>
      </c>
      <c r="B2245" s="0" t="s">
        <v>2513</v>
      </c>
    </row>
    <row r="2246" customFormat="false" ht="15" hidden="false" customHeight="false" outlineLevel="0" collapsed="false">
      <c r="A2246" s="0" t="n">
        <v>0</v>
      </c>
      <c r="B2246" s="0" t="s">
        <v>5206</v>
      </c>
    </row>
    <row r="2247" customFormat="false" ht="15" hidden="false" customHeight="false" outlineLevel="0" collapsed="false">
      <c r="A2247" s="0" t="n">
        <v>0</v>
      </c>
      <c r="B2247" s="0" t="s">
        <v>3760</v>
      </c>
    </row>
    <row r="2248" customFormat="false" ht="15" hidden="false" customHeight="false" outlineLevel="0" collapsed="false">
      <c r="A2248" s="0" t="n">
        <v>0</v>
      </c>
      <c r="B2248" s="0" t="s">
        <v>4651</v>
      </c>
    </row>
    <row r="2249" customFormat="false" ht="15" hidden="false" customHeight="false" outlineLevel="0" collapsed="false">
      <c r="A2249" s="0" t="n">
        <v>0</v>
      </c>
      <c r="B2249" s="0" t="s">
        <v>6234</v>
      </c>
    </row>
    <row r="2250" customFormat="false" ht="15" hidden="false" customHeight="false" outlineLevel="0" collapsed="false">
      <c r="A2250" s="0" t="n">
        <v>0</v>
      </c>
      <c r="B2250" s="0" t="s">
        <v>5102</v>
      </c>
    </row>
    <row r="2251" customFormat="false" ht="15" hidden="false" customHeight="false" outlineLevel="0" collapsed="false">
      <c r="A2251" s="0" t="n">
        <v>0</v>
      </c>
      <c r="B2251" s="0" t="s">
        <v>4280</v>
      </c>
    </row>
    <row r="2252" customFormat="false" ht="15" hidden="false" customHeight="false" outlineLevel="0" collapsed="false">
      <c r="A2252" s="0" t="n">
        <v>0</v>
      </c>
      <c r="B2252" s="0" t="s">
        <v>484</v>
      </c>
    </row>
    <row r="2253" customFormat="false" ht="15" hidden="false" customHeight="false" outlineLevel="0" collapsed="false">
      <c r="A2253" s="0" t="n">
        <v>0</v>
      </c>
      <c r="B2253" s="0" t="s">
        <v>3784</v>
      </c>
    </row>
    <row r="2254" customFormat="false" ht="15" hidden="false" customHeight="false" outlineLevel="0" collapsed="false">
      <c r="A2254" s="0" t="n">
        <v>0</v>
      </c>
      <c r="B2254" s="0" t="s">
        <v>6083</v>
      </c>
    </row>
    <row r="2255" customFormat="false" ht="15" hidden="false" customHeight="false" outlineLevel="0" collapsed="false">
      <c r="A2255" s="0" t="n">
        <v>0</v>
      </c>
      <c r="B2255" s="0" t="s">
        <v>1801</v>
      </c>
    </row>
    <row r="2256" customFormat="false" ht="15" hidden="false" customHeight="false" outlineLevel="0" collapsed="false">
      <c r="A2256" s="0" t="n">
        <v>0</v>
      </c>
      <c r="B2256" s="0" t="s">
        <v>2741</v>
      </c>
    </row>
    <row r="2257" customFormat="false" ht="15" hidden="false" customHeight="false" outlineLevel="0" collapsed="false">
      <c r="A2257" s="0" t="n">
        <v>0</v>
      </c>
      <c r="B2257" s="0" t="s">
        <v>4448</v>
      </c>
    </row>
    <row r="2258" customFormat="false" ht="15" hidden="false" customHeight="false" outlineLevel="0" collapsed="false">
      <c r="A2258" s="0" t="n">
        <v>0</v>
      </c>
      <c r="B2258" s="0" t="s">
        <v>4680</v>
      </c>
    </row>
    <row r="2259" customFormat="false" ht="15" hidden="false" customHeight="false" outlineLevel="0" collapsed="false">
      <c r="A2259" s="0" t="n">
        <v>0</v>
      </c>
      <c r="B2259" s="0" t="s">
        <v>4833</v>
      </c>
    </row>
    <row r="2260" customFormat="false" ht="15" hidden="false" customHeight="false" outlineLevel="0" collapsed="false">
      <c r="A2260" s="0" t="n">
        <v>0</v>
      </c>
      <c r="B2260" s="0" t="s">
        <v>3912</v>
      </c>
    </row>
    <row r="2261" customFormat="false" ht="15" hidden="false" customHeight="false" outlineLevel="0" collapsed="false">
      <c r="A2261" s="0" t="n">
        <v>0</v>
      </c>
      <c r="B2261" s="0" t="s">
        <v>4317</v>
      </c>
    </row>
    <row r="2262" customFormat="false" ht="15" hidden="false" customHeight="false" outlineLevel="0" collapsed="false">
      <c r="A2262" s="0" t="n">
        <v>0</v>
      </c>
      <c r="B2262" s="0" t="s">
        <v>5799</v>
      </c>
    </row>
    <row r="2263" customFormat="false" ht="15" hidden="false" customHeight="false" outlineLevel="0" collapsed="false">
      <c r="A2263" s="0" t="n">
        <v>0</v>
      </c>
      <c r="B2263" s="0" t="s">
        <v>3256</v>
      </c>
    </row>
    <row r="2264" customFormat="false" ht="15" hidden="false" customHeight="false" outlineLevel="0" collapsed="false">
      <c r="A2264" s="0" t="n">
        <v>0</v>
      </c>
      <c r="B2264" s="0" t="s">
        <v>6319</v>
      </c>
    </row>
    <row r="2265" customFormat="false" ht="15" hidden="false" customHeight="false" outlineLevel="0" collapsed="false">
      <c r="A2265" s="0" t="n">
        <v>0</v>
      </c>
      <c r="B2265" s="0" t="s">
        <v>5518</v>
      </c>
    </row>
    <row r="2266" customFormat="false" ht="15" hidden="false" customHeight="false" outlineLevel="0" collapsed="false">
      <c r="A2266" s="0" t="n">
        <v>0</v>
      </c>
      <c r="B2266" s="0" t="s">
        <v>5199</v>
      </c>
    </row>
    <row r="2267" customFormat="false" ht="15" hidden="false" customHeight="false" outlineLevel="0" collapsed="false">
      <c r="A2267" s="0" t="n">
        <v>0</v>
      </c>
      <c r="B2267" s="0" t="s">
        <v>4188</v>
      </c>
    </row>
    <row r="2268" customFormat="false" ht="15" hidden="false" customHeight="false" outlineLevel="0" collapsed="false">
      <c r="A2268" s="0" t="n">
        <v>0</v>
      </c>
      <c r="B2268" s="0" t="s">
        <v>4494</v>
      </c>
    </row>
    <row r="2269" customFormat="false" ht="15" hidden="false" customHeight="false" outlineLevel="0" collapsed="false">
      <c r="A2269" s="0" t="n">
        <v>0</v>
      </c>
      <c r="B2269" s="0" t="s">
        <v>5458</v>
      </c>
    </row>
    <row r="2270" customFormat="false" ht="15" hidden="false" customHeight="false" outlineLevel="0" collapsed="false">
      <c r="A2270" s="0" t="n">
        <v>0</v>
      </c>
      <c r="B2270" s="0" t="s">
        <v>5415</v>
      </c>
    </row>
    <row r="2271" customFormat="false" ht="15" hidden="false" customHeight="false" outlineLevel="0" collapsed="false">
      <c r="A2271" s="0" t="n">
        <v>0</v>
      </c>
      <c r="B2271" s="0" t="s">
        <v>5962</v>
      </c>
    </row>
    <row r="2272" customFormat="false" ht="15" hidden="false" customHeight="false" outlineLevel="0" collapsed="false">
      <c r="A2272" s="0" t="n">
        <v>0</v>
      </c>
      <c r="B2272" s="0" t="s">
        <v>3192</v>
      </c>
    </row>
    <row r="2273" customFormat="false" ht="15" hidden="false" customHeight="false" outlineLevel="0" collapsed="false">
      <c r="A2273" s="0" t="n">
        <v>0</v>
      </c>
      <c r="B2273" s="0" t="s">
        <v>1700</v>
      </c>
    </row>
    <row r="2274" customFormat="false" ht="15" hidden="false" customHeight="false" outlineLevel="0" collapsed="false">
      <c r="A2274" s="0" t="n">
        <v>0</v>
      </c>
      <c r="B2274" s="0" t="s">
        <v>4383</v>
      </c>
    </row>
    <row r="2275" customFormat="false" ht="15" hidden="false" customHeight="false" outlineLevel="0" collapsed="false">
      <c r="A2275" s="0" t="n">
        <v>0</v>
      </c>
      <c r="B2275" s="0" t="s">
        <v>4932</v>
      </c>
    </row>
    <row r="2276" customFormat="false" ht="15" hidden="false" customHeight="false" outlineLevel="0" collapsed="false">
      <c r="A2276" s="0" t="n">
        <v>0</v>
      </c>
      <c r="B2276" s="0" t="s">
        <v>5843</v>
      </c>
    </row>
    <row r="2277" customFormat="false" ht="15" hidden="false" customHeight="false" outlineLevel="0" collapsed="false">
      <c r="A2277" s="0" t="n">
        <v>0</v>
      </c>
      <c r="B2277" s="0" t="s">
        <v>3085</v>
      </c>
    </row>
    <row r="2278" customFormat="false" ht="15" hidden="false" customHeight="false" outlineLevel="0" collapsed="false">
      <c r="A2278" s="0" t="n">
        <v>0</v>
      </c>
      <c r="B2278" s="0" t="s">
        <v>5507</v>
      </c>
    </row>
    <row r="2279" customFormat="false" ht="15" hidden="false" customHeight="false" outlineLevel="0" collapsed="false">
      <c r="A2279" s="0" t="n">
        <v>0</v>
      </c>
      <c r="B2279" s="0" t="s">
        <v>3071</v>
      </c>
    </row>
    <row r="2280" customFormat="false" ht="15" hidden="false" customHeight="false" outlineLevel="0" collapsed="false">
      <c r="A2280" s="0" t="n">
        <v>0</v>
      </c>
      <c r="B2280" s="0" t="s">
        <v>6090</v>
      </c>
    </row>
    <row r="2281" customFormat="false" ht="15" hidden="false" customHeight="false" outlineLevel="0" collapsed="false">
      <c r="A2281" s="0" t="n">
        <v>0</v>
      </c>
      <c r="B2281" s="0" t="s">
        <v>5207</v>
      </c>
    </row>
    <row r="2282" customFormat="false" ht="15" hidden="false" customHeight="false" outlineLevel="0" collapsed="false">
      <c r="A2282" s="0" t="n">
        <v>0</v>
      </c>
      <c r="B2282" s="0" t="s">
        <v>4928</v>
      </c>
    </row>
    <row r="2283" customFormat="false" ht="15" hidden="false" customHeight="false" outlineLevel="0" collapsed="false">
      <c r="A2283" s="0" t="n">
        <v>0</v>
      </c>
      <c r="B2283" s="0" t="s">
        <v>5948</v>
      </c>
    </row>
    <row r="2284" customFormat="false" ht="15" hidden="false" customHeight="false" outlineLevel="0" collapsed="false">
      <c r="A2284" s="0" t="n">
        <v>0</v>
      </c>
      <c r="B2284" s="0" t="s">
        <v>6089</v>
      </c>
    </row>
    <row r="2285" customFormat="false" ht="15" hidden="false" customHeight="false" outlineLevel="0" collapsed="false">
      <c r="A2285" s="0" t="n">
        <v>0</v>
      </c>
      <c r="B2285" s="0" t="s">
        <v>4112</v>
      </c>
    </row>
    <row r="2286" customFormat="false" ht="15" hidden="false" customHeight="false" outlineLevel="0" collapsed="false">
      <c r="A2286" s="0" t="n">
        <v>0</v>
      </c>
      <c r="B2286" s="0" t="s">
        <v>4499</v>
      </c>
    </row>
    <row r="2287" customFormat="false" ht="15" hidden="false" customHeight="false" outlineLevel="0" collapsed="false">
      <c r="A2287" s="0" t="n">
        <v>0</v>
      </c>
      <c r="B2287" s="0" t="s">
        <v>1399</v>
      </c>
    </row>
    <row r="2288" customFormat="false" ht="15" hidden="false" customHeight="false" outlineLevel="0" collapsed="false">
      <c r="A2288" s="0" t="n">
        <v>0</v>
      </c>
      <c r="B2288" s="0" t="s">
        <v>5992</v>
      </c>
    </row>
    <row r="2289" customFormat="false" ht="15" hidden="false" customHeight="false" outlineLevel="0" collapsed="false">
      <c r="A2289" s="0" t="n">
        <v>0</v>
      </c>
      <c r="B2289" s="0" t="s">
        <v>6260</v>
      </c>
    </row>
    <row r="2290" customFormat="false" ht="15" hidden="false" customHeight="false" outlineLevel="0" collapsed="false">
      <c r="A2290" s="0" t="n">
        <v>0</v>
      </c>
      <c r="B2290" s="0" t="s">
        <v>4713</v>
      </c>
    </row>
    <row r="2291" customFormat="false" ht="15" hidden="false" customHeight="false" outlineLevel="0" collapsed="false">
      <c r="A2291" s="0" t="n">
        <v>0</v>
      </c>
      <c r="B2291" s="0" t="s">
        <v>4166</v>
      </c>
    </row>
    <row r="2292" customFormat="false" ht="15" hidden="false" customHeight="false" outlineLevel="0" collapsed="false">
      <c r="A2292" s="0" t="n">
        <v>0</v>
      </c>
      <c r="B2292" s="0" t="s">
        <v>6392</v>
      </c>
    </row>
    <row r="2293" customFormat="false" ht="15" hidden="false" customHeight="false" outlineLevel="0" collapsed="false">
      <c r="A2293" s="0" t="n">
        <v>0</v>
      </c>
      <c r="B2293" s="0" t="s">
        <v>6408</v>
      </c>
    </row>
    <row r="2294" customFormat="false" ht="15" hidden="false" customHeight="false" outlineLevel="0" collapsed="false">
      <c r="A2294" s="0" t="n">
        <v>0</v>
      </c>
      <c r="B2294" s="0" t="s">
        <v>3510</v>
      </c>
    </row>
    <row r="2295" customFormat="false" ht="15" hidden="false" customHeight="false" outlineLevel="0" collapsed="false">
      <c r="A2295" s="0" t="n">
        <v>0</v>
      </c>
      <c r="B2295" s="0" t="s">
        <v>6212</v>
      </c>
    </row>
    <row r="2296" customFormat="false" ht="15" hidden="false" customHeight="false" outlineLevel="0" collapsed="false">
      <c r="A2296" s="0" t="n">
        <v>0</v>
      </c>
      <c r="B2296" s="0" t="s">
        <v>3206</v>
      </c>
    </row>
    <row r="2297" customFormat="false" ht="15" hidden="false" customHeight="false" outlineLevel="0" collapsed="false">
      <c r="A2297" s="0" t="n">
        <v>0</v>
      </c>
      <c r="B2297" s="0" t="s">
        <v>2055</v>
      </c>
    </row>
    <row r="2298" customFormat="false" ht="15" hidden="false" customHeight="false" outlineLevel="0" collapsed="false">
      <c r="A2298" s="0" t="n">
        <v>0</v>
      </c>
      <c r="B2298" s="0" t="s">
        <v>1748</v>
      </c>
    </row>
    <row r="2299" customFormat="false" ht="15" hidden="false" customHeight="false" outlineLevel="0" collapsed="false">
      <c r="A2299" s="0" t="n">
        <v>0</v>
      </c>
      <c r="B2299" s="0" t="s">
        <v>3087</v>
      </c>
    </row>
    <row r="2300" customFormat="false" ht="15" hidden="false" customHeight="false" outlineLevel="0" collapsed="false">
      <c r="A2300" s="0" t="n">
        <v>0</v>
      </c>
      <c r="B2300" s="0" t="s">
        <v>4385</v>
      </c>
    </row>
    <row r="2301" customFormat="false" ht="15" hidden="false" customHeight="false" outlineLevel="0" collapsed="false">
      <c r="A2301" s="0" t="n">
        <v>0</v>
      </c>
      <c r="B2301" s="0" t="s">
        <v>4206</v>
      </c>
    </row>
    <row r="2302" customFormat="false" ht="15" hidden="false" customHeight="false" outlineLevel="0" collapsed="false">
      <c r="A2302" s="0" t="n">
        <v>0</v>
      </c>
      <c r="B2302" s="0" t="s">
        <v>5782</v>
      </c>
    </row>
    <row r="2303" customFormat="false" ht="15" hidden="false" customHeight="false" outlineLevel="0" collapsed="false">
      <c r="A2303" s="0" t="n">
        <v>0</v>
      </c>
      <c r="B2303" s="0" t="s">
        <v>4162</v>
      </c>
    </row>
    <row r="2304" customFormat="false" ht="15" hidden="false" customHeight="false" outlineLevel="0" collapsed="false">
      <c r="A2304" s="0" t="n">
        <v>0</v>
      </c>
      <c r="B2304" s="0" t="s">
        <v>3430</v>
      </c>
    </row>
    <row r="2305" customFormat="false" ht="15" hidden="false" customHeight="false" outlineLevel="0" collapsed="false">
      <c r="A2305" s="0" t="n">
        <v>0</v>
      </c>
      <c r="B2305" s="0" t="s">
        <v>3144</v>
      </c>
    </row>
    <row r="2306" customFormat="false" ht="15" hidden="false" customHeight="false" outlineLevel="0" collapsed="false">
      <c r="A2306" s="0" t="n">
        <v>0</v>
      </c>
      <c r="B2306" s="0" t="s">
        <v>5278</v>
      </c>
    </row>
    <row r="2307" customFormat="false" ht="15" hidden="false" customHeight="false" outlineLevel="0" collapsed="false">
      <c r="A2307" s="0" t="n">
        <v>0</v>
      </c>
      <c r="B2307" s="0" t="s">
        <v>4412</v>
      </c>
    </row>
    <row r="2308" customFormat="false" ht="15" hidden="false" customHeight="false" outlineLevel="0" collapsed="false">
      <c r="A2308" s="0" t="n">
        <v>0</v>
      </c>
      <c r="B2308" s="0" t="s">
        <v>3168</v>
      </c>
    </row>
    <row r="2309" customFormat="false" ht="15" hidden="false" customHeight="false" outlineLevel="0" collapsed="false">
      <c r="A2309" s="0" t="n">
        <v>0</v>
      </c>
      <c r="B2309" s="0" t="s">
        <v>2232</v>
      </c>
    </row>
    <row r="2310" customFormat="false" ht="15" hidden="false" customHeight="false" outlineLevel="0" collapsed="false">
      <c r="A2310" s="0" t="n">
        <v>0</v>
      </c>
      <c r="B2310" s="0" t="s">
        <v>6081</v>
      </c>
    </row>
    <row r="2311" customFormat="false" ht="15" hidden="false" customHeight="false" outlineLevel="0" collapsed="false">
      <c r="A2311" s="0" t="n">
        <v>0</v>
      </c>
      <c r="B2311" s="0" t="s">
        <v>5087</v>
      </c>
    </row>
    <row r="2312" customFormat="false" ht="15" hidden="false" customHeight="false" outlineLevel="0" collapsed="false">
      <c r="A2312" s="0" t="n">
        <v>0</v>
      </c>
      <c r="B2312" s="0" t="s">
        <v>3580</v>
      </c>
    </row>
    <row r="2313" customFormat="false" ht="15" hidden="false" customHeight="false" outlineLevel="0" collapsed="false">
      <c r="A2313" s="0" t="n">
        <v>0</v>
      </c>
      <c r="B2313" s="0" t="s">
        <v>3643</v>
      </c>
    </row>
    <row r="2314" customFormat="false" ht="15" hidden="false" customHeight="false" outlineLevel="0" collapsed="false">
      <c r="A2314" s="0" t="n">
        <v>0</v>
      </c>
      <c r="B2314" s="0" t="s">
        <v>4088</v>
      </c>
    </row>
    <row r="2315" customFormat="false" ht="15" hidden="false" customHeight="false" outlineLevel="0" collapsed="false">
      <c r="A2315" s="0" t="n">
        <v>0</v>
      </c>
      <c r="B2315" s="0" t="s">
        <v>2577</v>
      </c>
    </row>
    <row r="2316" customFormat="false" ht="15" hidden="false" customHeight="false" outlineLevel="0" collapsed="false">
      <c r="A2316" s="0" t="n">
        <v>0</v>
      </c>
      <c r="B2316" s="0" t="s">
        <v>3583</v>
      </c>
    </row>
    <row r="2317" customFormat="false" ht="15" hidden="false" customHeight="false" outlineLevel="0" collapsed="false">
      <c r="A2317" s="0" t="n">
        <v>0</v>
      </c>
      <c r="B2317" s="0" t="s">
        <v>6217</v>
      </c>
    </row>
    <row r="2318" customFormat="false" ht="15" hidden="false" customHeight="false" outlineLevel="0" collapsed="false">
      <c r="A2318" s="0" t="n">
        <v>0</v>
      </c>
      <c r="B2318" s="0" t="s">
        <v>1866</v>
      </c>
    </row>
    <row r="2319" customFormat="false" ht="15" hidden="false" customHeight="false" outlineLevel="0" collapsed="false">
      <c r="A2319" s="0" t="n">
        <v>0</v>
      </c>
      <c r="B2319" s="0" t="s">
        <v>5644</v>
      </c>
    </row>
    <row r="2320" customFormat="false" ht="15" hidden="false" customHeight="false" outlineLevel="0" collapsed="false">
      <c r="A2320" s="0" t="n">
        <v>0</v>
      </c>
      <c r="B2320" s="0" t="s">
        <v>5676</v>
      </c>
    </row>
    <row r="2321" customFormat="false" ht="15" hidden="false" customHeight="false" outlineLevel="0" collapsed="false">
      <c r="A2321" s="0" t="n">
        <v>0</v>
      </c>
      <c r="B2321" s="0" t="s">
        <v>6449</v>
      </c>
    </row>
    <row r="2322" customFormat="false" ht="15" hidden="false" customHeight="false" outlineLevel="0" collapsed="false">
      <c r="A2322" s="0" t="n">
        <v>0</v>
      </c>
      <c r="B2322" s="0" t="s">
        <v>4829</v>
      </c>
    </row>
    <row r="2323" customFormat="false" ht="15" hidden="false" customHeight="false" outlineLevel="0" collapsed="false">
      <c r="A2323" s="0" t="n">
        <v>0</v>
      </c>
      <c r="B2323" s="0" t="s">
        <v>4295</v>
      </c>
    </row>
    <row r="2324" customFormat="false" ht="15" hidden="false" customHeight="false" outlineLevel="0" collapsed="false">
      <c r="A2324" s="0" t="n">
        <v>0</v>
      </c>
      <c r="B2324" s="0" t="s">
        <v>4178</v>
      </c>
    </row>
    <row r="2325" customFormat="false" ht="15" hidden="false" customHeight="false" outlineLevel="0" collapsed="false">
      <c r="A2325" s="0" t="n">
        <v>0</v>
      </c>
      <c r="B2325" s="0" t="s">
        <v>5366</v>
      </c>
    </row>
    <row r="2326" customFormat="false" ht="15" hidden="false" customHeight="false" outlineLevel="0" collapsed="false">
      <c r="A2326" s="0" t="n">
        <v>0</v>
      </c>
      <c r="B2326" s="0" t="s">
        <v>5624</v>
      </c>
    </row>
    <row r="2327" customFormat="false" ht="15" hidden="false" customHeight="false" outlineLevel="0" collapsed="false">
      <c r="A2327" s="0" t="n">
        <v>0</v>
      </c>
      <c r="B2327" s="0" t="s">
        <v>6137</v>
      </c>
    </row>
    <row r="2328" customFormat="false" ht="15" hidden="false" customHeight="false" outlineLevel="0" collapsed="false">
      <c r="A2328" s="0" t="n">
        <v>0</v>
      </c>
      <c r="B2328" s="0" t="s">
        <v>4170</v>
      </c>
    </row>
    <row r="2329" customFormat="false" ht="15" hidden="false" customHeight="false" outlineLevel="0" collapsed="false">
      <c r="A2329" s="0" t="n">
        <v>0</v>
      </c>
      <c r="B2329" s="0" t="s">
        <v>4079</v>
      </c>
    </row>
    <row r="2330" customFormat="false" ht="15" hidden="false" customHeight="false" outlineLevel="0" collapsed="false">
      <c r="A2330" s="0" t="n">
        <v>0</v>
      </c>
      <c r="B2330" s="0" t="s">
        <v>875</v>
      </c>
    </row>
    <row r="2331" customFormat="false" ht="15" hidden="false" customHeight="false" outlineLevel="0" collapsed="false">
      <c r="A2331" s="0" t="n">
        <v>0</v>
      </c>
      <c r="B2331" s="0" t="s">
        <v>3386</v>
      </c>
    </row>
    <row r="2332" customFormat="false" ht="15" hidden="false" customHeight="false" outlineLevel="0" collapsed="false">
      <c r="A2332" s="0" t="n">
        <v>0</v>
      </c>
      <c r="B2332" s="0" t="s">
        <v>5023</v>
      </c>
    </row>
    <row r="2333" customFormat="false" ht="15" hidden="false" customHeight="false" outlineLevel="0" collapsed="false">
      <c r="A2333" s="0" t="n">
        <v>0</v>
      </c>
      <c r="B2333" s="0" t="s">
        <v>5976</v>
      </c>
    </row>
    <row r="2334" customFormat="false" ht="15" hidden="false" customHeight="false" outlineLevel="0" collapsed="false">
      <c r="A2334" s="0" t="n">
        <v>0</v>
      </c>
      <c r="B2334" s="0" t="s">
        <v>5066</v>
      </c>
    </row>
    <row r="2335" customFormat="false" ht="15" hidden="false" customHeight="false" outlineLevel="0" collapsed="false">
      <c r="A2335" s="0" t="n">
        <v>0</v>
      </c>
      <c r="B2335" s="0" t="s">
        <v>1146</v>
      </c>
    </row>
    <row r="2336" customFormat="false" ht="15" hidden="false" customHeight="false" outlineLevel="0" collapsed="false">
      <c r="A2336" s="0" t="n">
        <v>0</v>
      </c>
      <c r="B2336" s="0" t="s">
        <v>5419</v>
      </c>
    </row>
    <row r="2337" customFormat="false" ht="15" hidden="false" customHeight="false" outlineLevel="0" collapsed="false">
      <c r="A2337" s="0" t="n">
        <v>0</v>
      </c>
      <c r="B2337" s="0" t="s">
        <v>5808</v>
      </c>
    </row>
    <row r="2338" customFormat="false" ht="15" hidden="false" customHeight="false" outlineLevel="0" collapsed="false">
      <c r="A2338" s="0" t="n">
        <v>0</v>
      </c>
      <c r="B2338" s="0" t="s">
        <v>2609</v>
      </c>
    </row>
    <row r="2339" customFormat="false" ht="15" hidden="false" customHeight="false" outlineLevel="0" collapsed="false">
      <c r="A2339" s="0" t="n">
        <v>0</v>
      </c>
      <c r="B2339" s="0" t="s">
        <v>5845</v>
      </c>
    </row>
    <row r="2340" customFormat="false" ht="15" hidden="false" customHeight="false" outlineLevel="0" collapsed="false">
      <c r="A2340" s="0" t="n">
        <v>0</v>
      </c>
      <c r="B2340" s="0" t="s">
        <v>4239</v>
      </c>
    </row>
    <row r="2341" customFormat="false" ht="15" hidden="false" customHeight="false" outlineLevel="0" collapsed="false">
      <c r="A2341" s="0" t="n">
        <v>0</v>
      </c>
      <c r="B2341" s="0" t="s">
        <v>4455</v>
      </c>
    </row>
    <row r="2342" customFormat="false" ht="15" hidden="false" customHeight="false" outlineLevel="0" collapsed="false">
      <c r="A2342" s="0" t="n">
        <v>0</v>
      </c>
      <c r="B2342" s="0" t="s">
        <v>6406</v>
      </c>
    </row>
    <row r="2343" customFormat="false" ht="15" hidden="false" customHeight="false" outlineLevel="0" collapsed="false">
      <c r="A2343" s="0" t="n">
        <v>0</v>
      </c>
      <c r="B2343" s="0" t="s">
        <v>3973</v>
      </c>
    </row>
    <row r="2344" customFormat="false" ht="15" hidden="false" customHeight="false" outlineLevel="0" collapsed="false">
      <c r="A2344" s="0" t="n">
        <v>0</v>
      </c>
      <c r="B2344" s="0" t="s">
        <v>2739</v>
      </c>
    </row>
    <row r="2345" customFormat="false" ht="15" hidden="false" customHeight="false" outlineLevel="0" collapsed="false">
      <c r="A2345" s="0" t="n">
        <v>0</v>
      </c>
      <c r="B2345" s="0" t="s">
        <v>1519</v>
      </c>
    </row>
    <row r="2346" customFormat="false" ht="15" hidden="false" customHeight="false" outlineLevel="0" collapsed="false">
      <c r="A2346" s="0" t="n">
        <v>0</v>
      </c>
      <c r="B2346" s="0" t="s">
        <v>4943</v>
      </c>
    </row>
    <row r="2347" customFormat="false" ht="15" hidden="false" customHeight="false" outlineLevel="0" collapsed="false">
      <c r="A2347" s="0" t="n">
        <v>0</v>
      </c>
      <c r="B2347" s="0" t="s">
        <v>3869</v>
      </c>
    </row>
    <row r="2348" customFormat="false" ht="15" hidden="false" customHeight="false" outlineLevel="0" collapsed="false">
      <c r="A2348" s="0" t="n">
        <v>0</v>
      </c>
      <c r="B2348" s="0" t="s">
        <v>4528</v>
      </c>
    </row>
    <row r="2349" customFormat="false" ht="15" hidden="false" customHeight="false" outlineLevel="0" collapsed="false">
      <c r="A2349" s="0" t="n">
        <v>0</v>
      </c>
      <c r="B2349" s="0" t="s">
        <v>4209</v>
      </c>
    </row>
    <row r="2350" customFormat="false" ht="15" hidden="false" customHeight="false" outlineLevel="0" collapsed="false">
      <c r="A2350" s="0" t="n">
        <v>0</v>
      </c>
      <c r="B2350" s="0" t="s">
        <v>6058</v>
      </c>
    </row>
    <row r="2351" customFormat="false" ht="15" hidden="false" customHeight="false" outlineLevel="0" collapsed="false">
      <c r="A2351" s="0" t="n">
        <v>0</v>
      </c>
      <c r="B2351" s="0" t="s">
        <v>2762</v>
      </c>
    </row>
    <row r="2352" customFormat="false" ht="15" hidden="false" customHeight="false" outlineLevel="0" collapsed="false">
      <c r="A2352" s="0" t="n">
        <v>0</v>
      </c>
      <c r="B2352" s="0" t="s">
        <v>6208</v>
      </c>
    </row>
    <row r="2353" customFormat="false" ht="15" hidden="false" customHeight="false" outlineLevel="0" collapsed="false">
      <c r="A2353" s="0" t="n">
        <v>0</v>
      </c>
      <c r="B2353" s="0" t="s">
        <v>4339</v>
      </c>
    </row>
    <row r="2354" customFormat="false" ht="15" hidden="false" customHeight="false" outlineLevel="0" collapsed="false">
      <c r="A2354" s="0" t="n">
        <v>0</v>
      </c>
      <c r="B2354" s="0" t="s">
        <v>2785</v>
      </c>
    </row>
    <row r="2355" customFormat="false" ht="15" hidden="false" customHeight="false" outlineLevel="0" collapsed="false">
      <c r="A2355" s="0" t="n">
        <v>0</v>
      </c>
      <c r="B2355" s="0" t="s">
        <v>3836</v>
      </c>
    </row>
    <row r="2356" customFormat="false" ht="15" hidden="false" customHeight="false" outlineLevel="0" collapsed="false">
      <c r="A2356" s="0" t="n">
        <v>0</v>
      </c>
      <c r="B2356" s="0" t="s">
        <v>5635</v>
      </c>
    </row>
    <row r="2357" customFormat="false" ht="15" hidden="false" customHeight="false" outlineLevel="0" collapsed="false">
      <c r="A2357" s="0" t="n">
        <v>0</v>
      </c>
      <c r="B2357" s="0" t="s">
        <v>3608</v>
      </c>
    </row>
    <row r="2358" customFormat="false" ht="15" hidden="false" customHeight="false" outlineLevel="0" collapsed="false">
      <c r="A2358" s="0" t="n">
        <v>0</v>
      </c>
      <c r="B2358" s="0" t="s">
        <v>5623</v>
      </c>
    </row>
    <row r="2359" customFormat="false" ht="15" hidden="false" customHeight="false" outlineLevel="0" collapsed="false">
      <c r="A2359" s="0" t="n">
        <v>0</v>
      </c>
      <c r="B2359" s="0" t="s">
        <v>5417</v>
      </c>
    </row>
    <row r="2360" customFormat="false" ht="15" hidden="false" customHeight="false" outlineLevel="0" collapsed="false">
      <c r="A2360" s="0" t="n">
        <v>0</v>
      </c>
      <c r="B2360" s="0" t="s">
        <v>6067</v>
      </c>
    </row>
    <row r="2361" customFormat="false" ht="15" hidden="false" customHeight="false" outlineLevel="0" collapsed="false">
      <c r="A2361" s="0" t="n">
        <v>0</v>
      </c>
      <c r="B2361" s="0" t="s">
        <v>1357</v>
      </c>
    </row>
    <row r="2362" customFormat="false" ht="15" hidden="false" customHeight="false" outlineLevel="0" collapsed="false">
      <c r="A2362" s="0" t="n">
        <v>0</v>
      </c>
      <c r="B2362" s="0" t="s">
        <v>4589</v>
      </c>
    </row>
    <row r="2363" customFormat="false" ht="15" hidden="false" customHeight="false" outlineLevel="0" collapsed="false">
      <c r="A2363" s="0" t="n">
        <v>0</v>
      </c>
      <c r="B2363" s="0" t="s">
        <v>2751</v>
      </c>
    </row>
    <row r="2364" customFormat="false" ht="15" hidden="false" customHeight="false" outlineLevel="0" collapsed="false">
      <c r="A2364" s="0" t="n">
        <v>0</v>
      </c>
      <c r="B2364" s="0" t="s">
        <v>5357</v>
      </c>
    </row>
    <row r="2365" customFormat="false" ht="15" hidden="false" customHeight="false" outlineLevel="0" collapsed="false">
      <c r="A2365" s="0" t="n">
        <v>0</v>
      </c>
      <c r="B2365" s="0" t="s">
        <v>2204</v>
      </c>
    </row>
    <row r="2366" customFormat="false" ht="15" hidden="false" customHeight="false" outlineLevel="0" collapsed="false">
      <c r="A2366" s="0" t="n">
        <v>0</v>
      </c>
      <c r="B2366" s="0" t="s">
        <v>3911</v>
      </c>
    </row>
    <row r="2367" customFormat="false" ht="15" hidden="false" customHeight="false" outlineLevel="0" collapsed="false">
      <c r="A2367" s="0" t="n">
        <v>0</v>
      </c>
      <c r="B2367" s="0" t="s">
        <v>5124</v>
      </c>
    </row>
    <row r="2368" customFormat="false" ht="15" hidden="false" customHeight="false" outlineLevel="0" collapsed="false">
      <c r="A2368" s="0" t="n">
        <v>0</v>
      </c>
      <c r="B2368" s="0" t="s">
        <v>3601</v>
      </c>
    </row>
    <row r="2369" customFormat="false" ht="15" hidden="false" customHeight="false" outlineLevel="0" collapsed="false">
      <c r="A2369" s="0" t="n">
        <v>0</v>
      </c>
      <c r="B2369" s="0" t="s">
        <v>4241</v>
      </c>
    </row>
    <row r="2370" customFormat="false" ht="15" hidden="false" customHeight="false" outlineLevel="0" collapsed="false">
      <c r="A2370" s="0" t="n">
        <v>0</v>
      </c>
      <c r="B2370" s="0" t="s">
        <v>4360</v>
      </c>
    </row>
    <row r="2371" customFormat="false" ht="15" hidden="false" customHeight="false" outlineLevel="0" collapsed="false">
      <c r="A2371" s="0" t="n">
        <v>0</v>
      </c>
      <c r="B2371" s="0" t="s">
        <v>4620</v>
      </c>
    </row>
    <row r="2372" customFormat="false" ht="15" hidden="false" customHeight="false" outlineLevel="0" collapsed="false">
      <c r="A2372" s="0" t="n">
        <v>0</v>
      </c>
      <c r="B2372" s="0" t="s">
        <v>5604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LibreOffice/6.0.4.2$Linux_X86_64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2016-06-15T20:59:22Z</dcterms:created>
  <dc:creator>Pavel Dimens</dc:creator>
  <dc:description/>
  <dc:language>en-US</dc:language>
  <cp:lastModifiedBy>Pavel Dimens</cp:lastModifiedBy>
  <dcterms:modified xsi:type="dcterms:W3CDTF">2018-06-19T22:36:43Z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